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prodds.ntnl\Shared\AN\KFH\Groups\N_Marine\02 Dir_ Conv_ Nat_l\WFD\Angiosperms\Seagrass\Tool_Latest\"/>
    </mc:Choice>
  </mc:AlternateContent>
  <bookViews>
    <workbookView xWindow="-15" yWindow="-15" windowWidth="10800" windowHeight="10095" tabRatio="661"/>
  </bookViews>
  <sheets>
    <sheet name="Licence" sheetId="16" r:id="rId1"/>
    <sheet name="ReadMe" sheetId="17" r:id="rId2"/>
    <sheet name="InputData" sheetId="12" r:id="rId3"/>
    <sheet name="Baseline" sheetId="15" r:id="rId4"/>
    <sheet name="Settings" sheetId="9" r:id="rId5"/>
    <sheet name="Tax_Comp_Probs" sheetId="5" r:id="rId6"/>
    <sheet name="Summary" sheetId="3" r:id="rId7"/>
    <sheet name="CofC" sheetId="2" r:id="rId8"/>
  </sheets>
  <definedNames>
    <definedName name="_xlnm._FilterDatabase" localSheetId="7" hidden="1">CofC!$A$2:$CY$102</definedName>
    <definedName name="_xlnm._FilterDatabase" localSheetId="2" hidden="1">InputData!$K$1:$AA$1</definedName>
    <definedName name="_xlnm._FilterDatabase" localSheetId="6" hidden="1">Summary!$A$2:$AG$102</definedName>
  </definedNames>
  <calcPr calcId="152511"/>
</workbook>
</file>

<file path=xl/calcChain.xml><?xml version="1.0" encoding="utf-8"?>
<calcChain xmlns="http://schemas.openxmlformats.org/spreadsheetml/2006/main">
  <c r="W1632" i="12" l="1"/>
  <c r="X1632" i="12"/>
  <c r="Y1632" i="12"/>
  <c r="Z1632" i="12"/>
  <c r="AA1632" i="12"/>
  <c r="W1633" i="12"/>
  <c r="X1633" i="12"/>
  <c r="Y1633" i="12"/>
  <c r="Z1633" i="12"/>
  <c r="AA1633" i="12"/>
  <c r="W1634" i="12"/>
  <c r="X1634" i="12"/>
  <c r="Y1634" i="12"/>
  <c r="Z1634" i="12"/>
  <c r="AA1634" i="12"/>
  <c r="W1635" i="12"/>
  <c r="X1635" i="12"/>
  <c r="Y1635" i="12"/>
  <c r="Z1635" i="12"/>
  <c r="AA1635" i="12"/>
  <c r="W1636" i="12"/>
  <c r="X1636" i="12"/>
  <c r="Y1636" i="12"/>
  <c r="Z1636" i="12"/>
  <c r="AA1636" i="12"/>
  <c r="W1637" i="12"/>
  <c r="X1637" i="12"/>
  <c r="Y1637" i="12"/>
  <c r="Z1637" i="12"/>
  <c r="AA1637" i="12"/>
  <c r="W1638" i="12"/>
  <c r="X1638" i="12"/>
  <c r="Y1638" i="12"/>
  <c r="Z1638" i="12"/>
  <c r="AA1638" i="12"/>
  <c r="W1639" i="12"/>
  <c r="X1639" i="12"/>
  <c r="Y1639" i="12"/>
  <c r="Z1639" i="12"/>
  <c r="AA1639" i="12"/>
  <c r="W1640" i="12"/>
  <c r="X1640" i="12"/>
  <c r="Y1640" i="12"/>
  <c r="Z1640" i="12"/>
  <c r="AA1640" i="12"/>
  <c r="W1641" i="12"/>
  <c r="X1641" i="12"/>
  <c r="Y1641" i="12"/>
  <c r="Z1641" i="12"/>
  <c r="AA1641" i="12"/>
  <c r="W1642" i="12"/>
  <c r="X1642" i="12"/>
  <c r="Y1642" i="12"/>
  <c r="Z1642" i="12"/>
  <c r="AA1642" i="12"/>
  <c r="W1643" i="12"/>
  <c r="X1643" i="12"/>
  <c r="Y1643" i="12"/>
  <c r="Z1643" i="12"/>
  <c r="AA1643" i="12"/>
  <c r="W1644" i="12"/>
  <c r="X1644" i="12"/>
  <c r="Y1644" i="12"/>
  <c r="Z1644" i="12"/>
  <c r="AA1644" i="12"/>
  <c r="W1645" i="12"/>
  <c r="X1645" i="12"/>
  <c r="Y1645" i="12"/>
  <c r="Z1645" i="12"/>
  <c r="AA1645" i="12"/>
  <c r="W1646" i="12"/>
  <c r="X1646" i="12"/>
  <c r="Y1646" i="12"/>
  <c r="Z1646" i="12"/>
  <c r="AA1646" i="12"/>
  <c r="W1647" i="12"/>
  <c r="X1647" i="12"/>
  <c r="Y1647" i="12"/>
  <c r="Z1647" i="12"/>
  <c r="AA1647" i="12"/>
  <c r="W1648" i="12"/>
  <c r="X1648" i="12"/>
  <c r="Y1648" i="12"/>
  <c r="Z1648" i="12"/>
  <c r="AA1648" i="12"/>
  <c r="W1649" i="12"/>
  <c r="X1649" i="12"/>
  <c r="Y1649" i="12"/>
  <c r="Z1649" i="12"/>
  <c r="AA1649" i="12"/>
  <c r="W1650" i="12"/>
  <c r="X1650" i="12"/>
  <c r="Y1650" i="12"/>
  <c r="Z1650" i="12"/>
  <c r="AA1650" i="12"/>
  <c r="W1651" i="12"/>
  <c r="X1651" i="12"/>
  <c r="Y1651" i="12"/>
  <c r="Z1651" i="12"/>
  <c r="AA1651" i="12"/>
  <c r="W1652" i="12"/>
  <c r="X1652" i="12"/>
  <c r="Y1652" i="12"/>
  <c r="Z1652" i="12"/>
  <c r="AA1652" i="12"/>
  <c r="W1653" i="12"/>
  <c r="X1653" i="12"/>
  <c r="Y1653" i="12"/>
  <c r="Z1653" i="12"/>
  <c r="AA1653" i="12"/>
  <c r="W1654" i="12"/>
  <c r="X1654" i="12"/>
  <c r="Y1654" i="12"/>
  <c r="Z1654" i="12"/>
  <c r="AA1654" i="12"/>
  <c r="W1655" i="12"/>
  <c r="X1655" i="12"/>
  <c r="Y1655" i="12"/>
  <c r="Z1655" i="12"/>
  <c r="AA1655" i="12"/>
  <c r="W1656" i="12"/>
  <c r="X1656" i="12"/>
  <c r="Y1656" i="12"/>
  <c r="Z1656" i="12"/>
  <c r="AA1656" i="12"/>
  <c r="W1657" i="12"/>
  <c r="X1657" i="12"/>
  <c r="Y1657" i="12"/>
  <c r="Z1657" i="12"/>
  <c r="AA1657" i="12"/>
  <c r="W1658" i="12"/>
  <c r="X1658" i="12"/>
  <c r="Y1658" i="12"/>
  <c r="Z1658" i="12"/>
  <c r="AA1658" i="12"/>
  <c r="W1659" i="12"/>
  <c r="X1659" i="12"/>
  <c r="Y1659" i="12"/>
  <c r="Z1659" i="12"/>
  <c r="AA1659" i="12"/>
  <c r="W1660" i="12"/>
  <c r="X1660" i="12"/>
  <c r="Y1660" i="12"/>
  <c r="Z1660" i="12"/>
  <c r="AA1660" i="12"/>
  <c r="W1661" i="12"/>
  <c r="X1661" i="12"/>
  <c r="Y1661" i="12"/>
  <c r="Z1661" i="12"/>
  <c r="AA1661" i="12"/>
  <c r="W1662" i="12"/>
  <c r="X1662" i="12"/>
  <c r="Y1662" i="12"/>
  <c r="Z1662" i="12"/>
  <c r="AA1662" i="12"/>
  <c r="W1663" i="12"/>
  <c r="X1663" i="12"/>
  <c r="Y1663" i="12"/>
  <c r="Z1663" i="12"/>
  <c r="AA1663" i="12"/>
  <c r="W1664" i="12"/>
  <c r="X1664" i="12"/>
  <c r="Y1664" i="12"/>
  <c r="Z1664" i="12"/>
  <c r="AA1664" i="12"/>
  <c r="W1665" i="12"/>
  <c r="X1665" i="12"/>
  <c r="Y1665" i="12"/>
  <c r="Z1665" i="12"/>
  <c r="AA1665" i="12"/>
  <c r="W1666" i="12"/>
  <c r="X1666" i="12"/>
  <c r="Y1666" i="12"/>
  <c r="Z1666" i="12"/>
  <c r="AA1666" i="12"/>
  <c r="W1667" i="12"/>
  <c r="X1667" i="12"/>
  <c r="Y1667" i="12"/>
  <c r="Z1667" i="12"/>
  <c r="AA1667" i="12"/>
  <c r="W1668" i="12"/>
  <c r="X1668" i="12"/>
  <c r="Y1668" i="12"/>
  <c r="Z1668" i="12"/>
  <c r="AA1668" i="12"/>
  <c r="W1669" i="12"/>
  <c r="X1669" i="12"/>
  <c r="Y1669" i="12"/>
  <c r="Z1669" i="12"/>
  <c r="AA1669" i="12"/>
  <c r="W1670" i="12"/>
  <c r="X1670" i="12"/>
  <c r="Y1670" i="12"/>
  <c r="Z1670" i="12"/>
  <c r="AA1670" i="12"/>
  <c r="W1671" i="12"/>
  <c r="X1671" i="12"/>
  <c r="Y1671" i="12"/>
  <c r="Z1671" i="12"/>
  <c r="AA1671" i="12"/>
  <c r="W1672" i="12"/>
  <c r="X1672" i="12"/>
  <c r="Y1672" i="12"/>
  <c r="Z1672" i="12"/>
  <c r="AA1672" i="12"/>
  <c r="W1673" i="12"/>
  <c r="X1673" i="12"/>
  <c r="Y1673" i="12"/>
  <c r="Z1673" i="12"/>
  <c r="AA1673" i="12"/>
  <c r="W1674" i="12"/>
  <c r="X1674" i="12"/>
  <c r="Y1674" i="12"/>
  <c r="Z1674" i="12"/>
  <c r="AA1674" i="12"/>
  <c r="W1675" i="12"/>
  <c r="X1675" i="12"/>
  <c r="Y1675" i="12"/>
  <c r="Z1675" i="12"/>
  <c r="AA1675" i="12"/>
  <c r="W1676" i="12"/>
  <c r="X1676" i="12"/>
  <c r="Y1676" i="12"/>
  <c r="Z1676" i="12"/>
  <c r="AA1676" i="12"/>
  <c r="W1677" i="12"/>
  <c r="X1677" i="12"/>
  <c r="Y1677" i="12"/>
  <c r="Z1677" i="12"/>
  <c r="AA1677" i="12"/>
  <c r="W1678" i="12"/>
  <c r="X1678" i="12"/>
  <c r="Y1678" i="12"/>
  <c r="Z1678" i="12"/>
  <c r="AA1678" i="12"/>
  <c r="W1679" i="12"/>
  <c r="X1679" i="12"/>
  <c r="Y1679" i="12"/>
  <c r="Z1679" i="12"/>
  <c r="AA1679" i="12"/>
  <c r="W1680" i="12"/>
  <c r="X1680" i="12"/>
  <c r="Y1680" i="12"/>
  <c r="Z1680" i="12"/>
  <c r="AA1680" i="12"/>
  <c r="W1681" i="12"/>
  <c r="X1681" i="12"/>
  <c r="Y1681" i="12"/>
  <c r="Z1681" i="12"/>
  <c r="AA1681" i="12"/>
  <c r="W1682" i="12"/>
  <c r="X1682" i="12"/>
  <c r="Y1682" i="12"/>
  <c r="Z1682" i="12"/>
  <c r="AA1682" i="12"/>
  <c r="W1683" i="12"/>
  <c r="X1683" i="12"/>
  <c r="Y1683" i="12"/>
  <c r="Z1683" i="12"/>
  <c r="AA1683" i="12"/>
  <c r="W1684" i="12"/>
  <c r="X1684" i="12"/>
  <c r="Y1684" i="12"/>
  <c r="Z1684" i="12"/>
  <c r="AA1684" i="12"/>
  <c r="W1685" i="12"/>
  <c r="X1685" i="12"/>
  <c r="Y1685" i="12"/>
  <c r="Z1685" i="12"/>
  <c r="AA1685" i="12"/>
  <c r="W1686" i="12"/>
  <c r="X1686" i="12"/>
  <c r="Y1686" i="12"/>
  <c r="Z1686" i="12"/>
  <c r="AA1686" i="12"/>
  <c r="W1687" i="12"/>
  <c r="X1687" i="12"/>
  <c r="Y1687" i="12"/>
  <c r="Z1687" i="12"/>
  <c r="AA1687" i="12"/>
  <c r="W1688" i="12"/>
  <c r="X1688" i="12"/>
  <c r="Y1688" i="12"/>
  <c r="Z1688" i="12"/>
  <c r="AA1688" i="12"/>
  <c r="W1689" i="12"/>
  <c r="X1689" i="12"/>
  <c r="Y1689" i="12"/>
  <c r="Z1689" i="12"/>
  <c r="AA1689" i="12"/>
  <c r="W1690" i="12"/>
  <c r="X1690" i="12"/>
  <c r="Y1690" i="12"/>
  <c r="Z1690" i="12"/>
  <c r="AA1690" i="12"/>
  <c r="W1691" i="12"/>
  <c r="X1691" i="12"/>
  <c r="Y1691" i="12"/>
  <c r="Z1691" i="12"/>
  <c r="AA1691" i="12"/>
  <c r="W1692" i="12"/>
  <c r="X1692" i="12"/>
  <c r="Y1692" i="12"/>
  <c r="Z1692" i="12"/>
  <c r="AA1692" i="12"/>
  <c r="W1693" i="12"/>
  <c r="X1693" i="12"/>
  <c r="Y1693" i="12"/>
  <c r="Z1693" i="12"/>
  <c r="AA1693" i="12"/>
  <c r="W1694" i="12"/>
  <c r="X1694" i="12"/>
  <c r="Y1694" i="12"/>
  <c r="Z1694" i="12"/>
  <c r="AA1694" i="12"/>
  <c r="W1695" i="12"/>
  <c r="X1695" i="12"/>
  <c r="Y1695" i="12"/>
  <c r="Z1695" i="12"/>
  <c r="AA1695" i="12"/>
  <c r="W1696" i="12"/>
  <c r="X1696" i="12"/>
  <c r="Y1696" i="12"/>
  <c r="Z1696" i="12"/>
  <c r="AA1696" i="12"/>
  <c r="W1697" i="12"/>
  <c r="X1697" i="12"/>
  <c r="Y1697" i="12"/>
  <c r="Z1697" i="12"/>
  <c r="AA1697" i="12"/>
  <c r="W1698" i="12"/>
  <c r="X1698" i="12"/>
  <c r="Y1698" i="12"/>
  <c r="Z1698" i="12"/>
  <c r="AA1698" i="12"/>
  <c r="W1699" i="12"/>
  <c r="X1699" i="12"/>
  <c r="Y1699" i="12"/>
  <c r="Z1699" i="12"/>
  <c r="AA1699" i="12"/>
  <c r="W1700" i="12"/>
  <c r="X1700" i="12"/>
  <c r="Y1700" i="12"/>
  <c r="Z1700" i="12"/>
  <c r="AA1700" i="12"/>
  <c r="W1701" i="12"/>
  <c r="X1701" i="12"/>
  <c r="Y1701" i="12"/>
  <c r="Z1701" i="12"/>
  <c r="AA1701" i="12"/>
  <c r="W1702" i="12"/>
  <c r="X1702" i="12"/>
  <c r="Y1702" i="12"/>
  <c r="Z1702" i="12"/>
  <c r="AA1702" i="12"/>
  <c r="W1703" i="12"/>
  <c r="X1703" i="12"/>
  <c r="Y1703" i="12"/>
  <c r="Z1703" i="12"/>
  <c r="AA1703" i="12"/>
  <c r="W1704" i="12"/>
  <c r="X1704" i="12"/>
  <c r="Y1704" i="12"/>
  <c r="Z1704" i="12"/>
  <c r="AA1704" i="12"/>
  <c r="W1705" i="12"/>
  <c r="X1705" i="12"/>
  <c r="Y1705" i="12"/>
  <c r="Z1705" i="12"/>
  <c r="AA1705" i="12"/>
  <c r="W1706" i="12"/>
  <c r="X1706" i="12"/>
  <c r="Y1706" i="12"/>
  <c r="Z1706" i="12"/>
  <c r="AA1706" i="12"/>
  <c r="W1707" i="12"/>
  <c r="X1707" i="12"/>
  <c r="Y1707" i="12"/>
  <c r="Z1707" i="12"/>
  <c r="AA1707" i="12"/>
  <c r="W1708" i="12"/>
  <c r="X1708" i="12"/>
  <c r="Y1708" i="12"/>
  <c r="Z1708" i="12"/>
  <c r="AA1708" i="12"/>
  <c r="W1709" i="12"/>
  <c r="X1709" i="12"/>
  <c r="Y1709" i="12"/>
  <c r="Z1709" i="12"/>
  <c r="AA1709" i="12"/>
  <c r="W1710" i="12"/>
  <c r="X1710" i="12"/>
  <c r="Y1710" i="12"/>
  <c r="Z1710" i="12"/>
  <c r="AA1710" i="12"/>
  <c r="W1711" i="12"/>
  <c r="X1711" i="12"/>
  <c r="Y1711" i="12"/>
  <c r="Z1711" i="12"/>
  <c r="AA1711" i="12"/>
  <c r="W1712" i="12"/>
  <c r="X1712" i="12"/>
  <c r="Y1712" i="12"/>
  <c r="Z1712" i="12"/>
  <c r="AA1712" i="12"/>
  <c r="W1713" i="12"/>
  <c r="X1713" i="12"/>
  <c r="Y1713" i="12"/>
  <c r="Z1713" i="12"/>
  <c r="AA1713" i="12"/>
  <c r="W1714" i="12"/>
  <c r="X1714" i="12"/>
  <c r="Y1714" i="12"/>
  <c r="Z1714" i="12"/>
  <c r="AA1714" i="12"/>
  <c r="W1715" i="12"/>
  <c r="X1715" i="12"/>
  <c r="Y1715" i="12"/>
  <c r="Z1715" i="12"/>
  <c r="AA1715" i="12"/>
  <c r="W1716" i="12"/>
  <c r="X1716" i="12"/>
  <c r="Y1716" i="12"/>
  <c r="Z1716" i="12"/>
  <c r="AA1716" i="12"/>
  <c r="W1717" i="12"/>
  <c r="X1717" i="12"/>
  <c r="Y1717" i="12"/>
  <c r="Z1717" i="12"/>
  <c r="AA1717" i="12"/>
  <c r="W1718" i="12"/>
  <c r="X1718" i="12"/>
  <c r="Y1718" i="12"/>
  <c r="Z1718" i="12"/>
  <c r="AA1718" i="12"/>
  <c r="W1719" i="12"/>
  <c r="X1719" i="12"/>
  <c r="Y1719" i="12"/>
  <c r="Z1719" i="12"/>
  <c r="AA1719" i="12"/>
  <c r="W1720" i="12"/>
  <c r="X1720" i="12"/>
  <c r="Y1720" i="12"/>
  <c r="Z1720" i="12"/>
  <c r="AA1720" i="12"/>
  <c r="W1721" i="12"/>
  <c r="X1721" i="12"/>
  <c r="Y1721" i="12"/>
  <c r="Z1721" i="12"/>
  <c r="AA1721" i="12"/>
  <c r="W1722" i="12"/>
  <c r="X1722" i="12"/>
  <c r="Y1722" i="12"/>
  <c r="Z1722" i="12"/>
  <c r="AA1722" i="12"/>
  <c r="W1723" i="12"/>
  <c r="X1723" i="12"/>
  <c r="Y1723" i="12"/>
  <c r="Z1723" i="12"/>
  <c r="AA1723" i="12"/>
  <c r="W1724" i="12"/>
  <c r="X1724" i="12"/>
  <c r="Y1724" i="12"/>
  <c r="Z1724" i="12"/>
  <c r="AA1724" i="12"/>
  <c r="W1725" i="12"/>
  <c r="X1725" i="12"/>
  <c r="Y1725" i="12"/>
  <c r="Z1725" i="12"/>
  <c r="AA1725" i="12"/>
  <c r="W1726" i="12"/>
  <c r="X1726" i="12"/>
  <c r="Y1726" i="12"/>
  <c r="Z1726" i="12"/>
  <c r="AA1726" i="12"/>
  <c r="W1727" i="12"/>
  <c r="X1727" i="12"/>
  <c r="Y1727" i="12"/>
  <c r="Z1727" i="12"/>
  <c r="AA1727" i="12"/>
  <c r="W1728" i="12"/>
  <c r="X1728" i="12"/>
  <c r="Y1728" i="12"/>
  <c r="Z1728" i="12"/>
  <c r="AA1728" i="12"/>
  <c r="W1729" i="12"/>
  <c r="X1729" i="12"/>
  <c r="Y1729" i="12"/>
  <c r="Z1729" i="12"/>
  <c r="AA1729" i="12"/>
  <c r="W1730" i="12"/>
  <c r="X1730" i="12"/>
  <c r="Y1730" i="12"/>
  <c r="Z1730" i="12"/>
  <c r="AA1730" i="12"/>
  <c r="W1731" i="12"/>
  <c r="X1731" i="12"/>
  <c r="Y1731" i="12"/>
  <c r="Z1731" i="12"/>
  <c r="AA1731" i="12"/>
  <c r="W1732" i="12"/>
  <c r="X1732" i="12"/>
  <c r="Y1732" i="12"/>
  <c r="Z1732" i="12"/>
  <c r="AA1732" i="12"/>
  <c r="W1733" i="12"/>
  <c r="X1733" i="12"/>
  <c r="Y1733" i="12"/>
  <c r="Z1733" i="12"/>
  <c r="AA1733" i="12"/>
  <c r="W1734" i="12"/>
  <c r="X1734" i="12"/>
  <c r="Y1734" i="12"/>
  <c r="Z1734" i="12"/>
  <c r="AA1734" i="12"/>
  <c r="W1735" i="12"/>
  <c r="X1735" i="12"/>
  <c r="Y1735" i="12"/>
  <c r="Z1735" i="12"/>
  <c r="AA1735" i="12"/>
  <c r="W1736" i="12"/>
  <c r="X1736" i="12"/>
  <c r="Y1736" i="12"/>
  <c r="Z1736" i="12"/>
  <c r="AA1736" i="12"/>
  <c r="W1737" i="12"/>
  <c r="X1737" i="12"/>
  <c r="Y1737" i="12"/>
  <c r="Z1737" i="12"/>
  <c r="AA1737" i="12"/>
  <c r="W1738" i="12"/>
  <c r="X1738" i="12"/>
  <c r="Y1738" i="12"/>
  <c r="Z1738" i="12"/>
  <c r="AA1738" i="12"/>
  <c r="W1739" i="12"/>
  <c r="X1739" i="12"/>
  <c r="Y1739" i="12"/>
  <c r="Z1739" i="12"/>
  <c r="AA1739" i="12"/>
  <c r="W1740" i="12"/>
  <c r="X1740" i="12"/>
  <c r="Y1740" i="12"/>
  <c r="Z1740" i="12"/>
  <c r="AA1740" i="12"/>
  <c r="W1741" i="12"/>
  <c r="X1741" i="12"/>
  <c r="Y1741" i="12"/>
  <c r="Z1741" i="12"/>
  <c r="AA1741" i="12"/>
  <c r="W1742" i="12"/>
  <c r="X1742" i="12"/>
  <c r="Y1742" i="12"/>
  <c r="Z1742" i="12"/>
  <c r="AA1742" i="12"/>
  <c r="W1743" i="12"/>
  <c r="X1743" i="12"/>
  <c r="Y1743" i="12"/>
  <c r="Z1743" i="12"/>
  <c r="AA1743" i="12"/>
  <c r="W1744" i="12"/>
  <c r="X1744" i="12"/>
  <c r="Y1744" i="12"/>
  <c r="Z1744" i="12"/>
  <c r="AA1744" i="12"/>
  <c r="W1745" i="12"/>
  <c r="X1745" i="12"/>
  <c r="Y1745" i="12"/>
  <c r="Z1745" i="12"/>
  <c r="AA1745" i="12"/>
  <c r="W1746" i="12"/>
  <c r="X1746" i="12"/>
  <c r="Y1746" i="12"/>
  <c r="Z1746" i="12"/>
  <c r="AA1746" i="12"/>
  <c r="W1747" i="12"/>
  <c r="X1747" i="12"/>
  <c r="Y1747" i="12"/>
  <c r="Z1747" i="12"/>
  <c r="AA1747" i="12"/>
  <c r="W1748" i="12"/>
  <c r="X1748" i="12"/>
  <c r="Y1748" i="12"/>
  <c r="Z1748" i="12"/>
  <c r="AA1748" i="12"/>
  <c r="W1749" i="12"/>
  <c r="X1749" i="12"/>
  <c r="Y1749" i="12"/>
  <c r="Z1749" i="12"/>
  <c r="AA1749" i="12"/>
  <c r="W1750" i="12"/>
  <c r="X1750" i="12"/>
  <c r="Y1750" i="12"/>
  <c r="Z1750" i="12"/>
  <c r="AA1750" i="12"/>
  <c r="W1751" i="12"/>
  <c r="X1751" i="12"/>
  <c r="Y1751" i="12"/>
  <c r="Z1751" i="12"/>
  <c r="AA1751" i="12"/>
  <c r="W1752" i="12"/>
  <c r="X1752" i="12"/>
  <c r="Y1752" i="12"/>
  <c r="Z1752" i="12"/>
  <c r="AA1752" i="12"/>
  <c r="W1753" i="12"/>
  <c r="X1753" i="12"/>
  <c r="Y1753" i="12"/>
  <c r="Z1753" i="12"/>
  <c r="AA1753" i="12"/>
  <c r="W1754" i="12"/>
  <c r="X1754" i="12"/>
  <c r="Y1754" i="12"/>
  <c r="Z1754" i="12"/>
  <c r="AA1754" i="12"/>
  <c r="W1755" i="12"/>
  <c r="X1755" i="12"/>
  <c r="Y1755" i="12"/>
  <c r="Z1755" i="12"/>
  <c r="AA1755" i="12"/>
  <c r="W1756" i="12"/>
  <c r="X1756" i="12"/>
  <c r="Y1756" i="12"/>
  <c r="Z1756" i="12"/>
  <c r="AA1756" i="12"/>
  <c r="W1757" i="12"/>
  <c r="X1757" i="12"/>
  <c r="Y1757" i="12"/>
  <c r="Z1757" i="12"/>
  <c r="AA1757" i="12"/>
  <c r="W1758" i="12"/>
  <c r="X1758" i="12"/>
  <c r="Y1758" i="12"/>
  <c r="Z1758" i="12"/>
  <c r="AA1758" i="12"/>
  <c r="W1759" i="12"/>
  <c r="X1759" i="12"/>
  <c r="Y1759" i="12"/>
  <c r="Z1759" i="12"/>
  <c r="AA1759" i="12"/>
  <c r="W1760" i="12"/>
  <c r="X1760" i="12"/>
  <c r="Y1760" i="12"/>
  <c r="Z1760" i="12"/>
  <c r="AA1760" i="12"/>
  <c r="W1761" i="12"/>
  <c r="X1761" i="12"/>
  <c r="Y1761" i="12"/>
  <c r="Z1761" i="12"/>
  <c r="AA1761" i="12"/>
  <c r="W1762" i="12"/>
  <c r="X1762" i="12"/>
  <c r="Y1762" i="12"/>
  <c r="Z1762" i="12"/>
  <c r="AA1762" i="12"/>
  <c r="W1763" i="12"/>
  <c r="X1763" i="12"/>
  <c r="Y1763" i="12"/>
  <c r="Z1763" i="12"/>
  <c r="AA1763" i="12"/>
  <c r="W1764" i="12"/>
  <c r="X1764" i="12"/>
  <c r="Y1764" i="12"/>
  <c r="Z1764" i="12"/>
  <c r="AA1764" i="12"/>
  <c r="W1765" i="12"/>
  <c r="X1765" i="12"/>
  <c r="Y1765" i="12"/>
  <c r="Z1765" i="12"/>
  <c r="AA1765" i="12"/>
  <c r="W1766" i="12"/>
  <c r="X1766" i="12"/>
  <c r="Y1766" i="12"/>
  <c r="Z1766" i="12"/>
  <c r="AA1766" i="12"/>
  <c r="W1767" i="12"/>
  <c r="X1767" i="12"/>
  <c r="Y1767" i="12"/>
  <c r="Z1767" i="12"/>
  <c r="AA1767" i="12"/>
  <c r="W1768" i="12"/>
  <c r="X1768" i="12"/>
  <c r="Y1768" i="12"/>
  <c r="Z1768" i="12"/>
  <c r="AA1768" i="12"/>
  <c r="W1769" i="12"/>
  <c r="X1769" i="12"/>
  <c r="Y1769" i="12"/>
  <c r="Z1769" i="12"/>
  <c r="AA1769" i="12"/>
  <c r="W1770" i="12"/>
  <c r="X1770" i="12"/>
  <c r="Y1770" i="12"/>
  <c r="Z1770" i="12"/>
  <c r="AA1770" i="12"/>
  <c r="W1771" i="12"/>
  <c r="X1771" i="12"/>
  <c r="Y1771" i="12"/>
  <c r="Z1771" i="12"/>
  <c r="AA1771" i="12"/>
  <c r="W1772" i="12"/>
  <c r="X1772" i="12"/>
  <c r="Y1772" i="12"/>
  <c r="Z1772" i="12"/>
  <c r="AA1772" i="12"/>
  <c r="W1773" i="12"/>
  <c r="X1773" i="12"/>
  <c r="Y1773" i="12"/>
  <c r="Z1773" i="12"/>
  <c r="AA1773" i="12"/>
  <c r="W1774" i="12"/>
  <c r="X1774" i="12"/>
  <c r="Y1774" i="12"/>
  <c r="Z1774" i="12"/>
  <c r="AA1774" i="12"/>
  <c r="W1775" i="12"/>
  <c r="X1775" i="12"/>
  <c r="Y1775" i="12"/>
  <c r="Z1775" i="12"/>
  <c r="AA1775" i="12"/>
  <c r="W1776" i="12"/>
  <c r="X1776" i="12"/>
  <c r="Y1776" i="12"/>
  <c r="Z1776" i="12"/>
  <c r="AA1776" i="12"/>
  <c r="W1777" i="12"/>
  <c r="X1777" i="12"/>
  <c r="Y1777" i="12"/>
  <c r="Z1777" i="12"/>
  <c r="AA1777" i="12"/>
  <c r="W1778" i="12"/>
  <c r="X1778" i="12"/>
  <c r="Y1778" i="12"/>
  <c r="Z1778" i="12"/>
  <c r="AA1778" i="12"/>
  <c r="W1779" i="12"/>
  <c r="X1779" i="12"/>
  <c r="Y1779" i="12"/>
  <c r="Z1779" i="12"/>
  <c r="AA1779" i="12"/>
  <c r="W1780" i="12"/>
  <c r="X1780" i="12"/>
  <c r="Y1780" i="12"/>
  <c r="Z1780" i="12"/>
  <c r="AA1780" i="12"/>
  <c r="W1781" i="12"/>
  <c r="X1781" i="12"/>
  <c r="Y1781" i="12"/>
  <c r="Z1781" i="12"/>
  <c r="AA1781" i="12"/>
  <c r="W1782" i="12"/>
  <c r="X1782" i="12"/>
  <c r="Y1782" i="12"/>
  <c r="Z1782" i="12"/>
  <c r="AA1782" i="12"/>
  <c r="W1783" i="12"/>
  <c r="X1783" i="12"/>
  <c r="Y1783" i="12"/>
  <c r="Z1783" i="12"/>
  <c r="AA1783" i="12"/>
  <c r="W1784" i="12"/>
  <c r="X1784" i="12"/>
  <c r="Y1784" i="12"/>
  <c r="Z1784" i="12"/>
  <c r="AA1784" i="12"/>
  <c r="W1785" i="12"/>
  <c r="X1785" i="12"/>
  <c r="Y1785" i="12"/>
  <c r="Z1785" i="12"/>
  <c r="AA1785" i="12"/>
  <c r="W1786" i="12"/>
  <c r="X1786" i="12"/>
  <c r="Y1786" i="12"/>
  <c r="Z1786" i="12"/>
  <c r="AA1786" i="12"/>
  <c r="W1787" i="12"/>
  <c r="X1787" i="12"/>
  <c r="Y1787" i="12"/>
  <c r="Z1787" i="12"/>
  <c r="AA1787" i="12"/>
  <c r="W1788" i="12"/>
  <c r="X1788" i="12"/>
  <c r="Y1788" i="12"/>
  <c r="Z1788" i="12"/>
  <c r="AA1788" i="12"/>
  <c r="W1789" i="12"/>
  <c r="X1789" i="12"/>
  <c r="Y1789" i="12"/>
  <c r="Z1789" i="12"/>
  <c r="AA1789" i="12"/>
  <c r="W1790" i="12"/>
  <c r="X1790" i="12"/>
  <c r="Y1790" i="12"/>
  <c r="Z1790" i="12"/>
  <c r="AA1790" i="12"/>
  <c r="W1791" i="12"/>
  <c r="X1791" i="12"/>
  <c r="Y1791" i="12"/>
  <c r="Z1791" i="12"/>
  <c r="AA1791" i="12"/>
  <c r="W1792" i="12"/>
  <c r="X1792" i="12"/>
  <c r="Y1792" i="12"/>
  <c r="Z1792" i="12"/>
  <c r="AA1792" i="12"/>
  <c r="W1793" i="12"/>
  <c r="X1793" i="12"/>
  <c r="Y1793" i="12"/>
  <c r="Z1793" i="12"/>
  <c r="AA1793" i="12"/>
  <c r="W1794" i="12"/>
  <c r="X1794" i="12"/>
  <c r="Y1794" i="12"/>
  <c r="Z1794" i="12"/>
  <c r="AA1794" i="12"/>
  <c r="W1795" i="12"/>
  <c r="X1795" i="12"/>
  <c r="Y1795" i="12"/>
  <c r="Z1795" i="12"/>
  <c r="AA1795" i="12"/>
  <c r="W1796" i="12"/>
  <c r="X1796" i="12"/>
  <c r="Y1796" i="12"/>
  <c r="Z1796" i="12"/>
  <c r="AA1796" i="12"/>
  <c r="W1797" i="12"/>
  <c r="X1797" i="12"/>
  <c r="Y1797" i="12"/>
  <c r="Z1797" i="12"/>
  <c r="AA1797" i="12"/>
  <c r="W1798" i="12"/>
  <c r="X1798" i="12"/>
  <c r="Y1798" i="12"/>
  <c r="Z1798" i="12"/>
  <c r="AA1798" i="12"/>
  <c r="W1799" i="12"/>
  <c r="X1799" i="12"/>
  <c r="Y1799" i="12"/>
  <c r="Z1799" i="12"/>
  <c r="AA1799" i="12"/>
  <c r="W1800" i="12"/>
  <c r="X1800" i="12"/>
  <c r="Y1800" i="12"/>
  <c r="Z1800" i="12"/>
  <c r="AA1800" i="12"/>
  <c r="W1801" i="12"/>
  <c r="X1801" i="12"/>
  <c r="Y1801" i="12"/>
  <c r="Z1801" i="12"/>
  <c r="AA1801" i="12"/>
  <c r="W1802" i="12"/>
  <c r="X1802" i="12"/>
  <c r="Y1802" i="12"/>
  <c r="Z1802" i="12"/>
  <c r="AA1802" i="12"/>
  <c r="W1803" i="12"/>
  <c r="X1803" i="12"/>
  <c r="Y1803" i="12"/>
  <c r="Z1803" i="12"/>
  <c r="AA1803" i="12"/>
  <c r="W1804" i="12"/>
  <c r="X1804" i="12"/>
  <c r="Y1804" i="12"/>
  <c r="Z1804" i="12"/>
  <c r="AA1804" i="12"/>
  <c r="W1805" i="12"/>
  <c r="X1805" i="12"/>
  <c r="Y1805" i="12"/>
  <c r="Z1805" i="12"/>
  <c r="AA1805" i="12"/>
  <c r="W1806" i="12"/>
  <c r="X1806" i="12"/>
  <c r="Y1806" i="12"/>
  <c r="Z1806" i="12"/>
  <c r="AA1806" i="12"/>
  <c r="W1807" i="12"/>
  <c r="X1807" i="12"/>
  <c r="Y1807" i="12"/>
  <c r="Z1807" i="12"/>
  <c r="AA1807" i="12"/>
  <c r="W1808" i="12"/>
  <c r="X1808" i="12"/>
  <c r="Y1808" i="12"/>
  <c r="Z1808" i="12"/>
  <c r="AA1808" i="12"/>
  <c r="W1809" i="12"/>
  <c r="X1809" i="12"/>
  <c r="Y1809" i="12"/>
  <c r="Z1809" i="12"/>
  <c r="AA1809" i="12"/>
  <c r="W1810" i="12"/>
  <c r="X1810" i="12"/>
  <c r="Y1810" i="12"/>
  <c r="Z1810" i="12"/>
  <c r="AA1810" i="12"/>
  <c r="W1811" i="12"/>
  <c r="X1811" i="12"/>
  <c r="Y1811" i="12"/>
  <c r="Z1811" i="12"/>
  <c r="AA1811" i="12"/>
  <c r="W1812" i="12"/>
  <c r="X1812" i="12"/>
  <c r="Y1812" i="12"/>
  <c r="Z1812" i="12"/>
  <c r="AA1812" i="12"/>
  <c r="W1813" i="12"/>
  <c r="X1813" i="12"/>
  <c r="Y1813" i="12"/>
  <c r="Z1813" i="12"/>
  <c r="AA1813" i="12"/>
  <c r="W1814" i="12"/>
  <c r="X1814" i="12"/>
  <c r="Y1814" i="12"/>
  <c r="Z1814" i="12"/>
  <c r="AA1814" i="12"/>
  <c r="W1815" i="12"/>
  <c r="X1815" i="12"/>
  <c r="Y1815" i="12"/>
  <c r="Z1815" i="12"/>
  <c r="AA1815" i="12"/>
  <c r="W1816" i="12"/>
  <c r="X1816" i="12"/>
  <c r="Y1816" i="12"/>
  <c r="Z1816" i="12"/>
  <c r="AA1816" i="12"/>
  <c r="W1817" i="12"/>
  <c r="X1817" i="12"/>
  <c r="Y1817" i="12"/>
  <c r="Z1817" i="12"/>
  <c r="AA1817" i="12"/>
  <c r="W1818" i="12"/>
  <c r="X1818" i="12"/>
  <c r="Y1818" i="12"/>
  <c r="Z1818" i="12"/>
  <c r="AA1818" i="12"/>
  <c r="W1819" i="12"/>
  <c r="X1819" i="12"/>
  <c r="Y1819" i="12"/>
  <c r="Z1819" i="12"/>
  <c r="AA1819" i="12"/>
  <c r="W1820" i="12"/>
  <c r="X1820" i="12"/>
  <c r="Y1820" i="12"/>
  <c r="Z1820" i="12"/>
  <c r="AA1820" i="12"/>
  <c r="W1821" i="12"/>
  <c r="X1821" i="12"/>
  <c r="Y1821" i="12"/>
  <c r="Z1821" i="12"/>
  <c r="AA1821" i="12"/>
  <c r="W1822" i="12"/>
  <c r="X1822" i="12"/>
  <c r="Y1822" i="12"/>
  <c r="Z1822" i="12"/>
  <c r="AA1822" i="12"/>
  <c r="W1823" i="12"/>
  <c r="X1823" i="12"/>
  <c r="Y1823" i="12"/>
  <c r="Z1823" i="12"/>
  <c r="AA1823" i="12"/>
  <c r="W1824" i="12"/>
  <c r="X1824" i="12"/>
  <c r="Y1824" i="12"/>
  <c r="Z1824" i="12"/>
  <c r="AA1824" i="12"/>
  <c r="W1825" i="12"/>
  <c r="X1825" i="12"/>
  <c r="Y1825" i="12"/>
  <c r="Z1825" i="12"/>
  <c r="AA1825" i="12"/>
  <c r="W1826" i="12"/>
  <c r="X1826" i="12"/>
  <c r="Y1826" i="12"/>
  <c r="Z1826" i="12"/>
  <c r="AA1826" i="12"/>
  <c r="W1827" i="12"/>
  <c r="X1827" i="12"/>
  <c r="Y1827" i="12"/>
  <c r="Z1827" i="12"/>
  <c r="AA1827" i="12"/>
  <c r="W1828" i="12"/>
  <c r="X1828" i="12"/>
  <c r="Y1828" i="12"/>
  <c r="Z1828" i="12"/>
  <c r="AA1828" i="12"/>
  <c r="W1829" i="12"/>
  <c r="X1829" i="12"/>
  <c r="Y1829" i="12"/>
  <c r="Z1829" i="12"/>
  <c r="AA1829" i="12"/>
  <c r="W1830" i="12"/>
  <c r="X1830" i="12"/>
  <c r="Y1830" i="12"/>
  <c r="Z1830" i="12"/>
  <c r="AA1830" i="12"/>
  <c r="W1831" i="12"/>
  <c r="X1831" i="12"/>
  <c r="Y1831" i="12"/>
  <c r="Z1831" i="12"/>
  <c r="AA1831" i="12"/>
  <c r="W1832" i="12"/>
  <c r="X1832" i="12"/>
  <c r="Y1832" i="12"/>
  <c r="Z1832" i="12"/>
  <c r="AA1832" i="12"/>
  <c r="W1833" i="12"/>
  <c r="X1833" i="12"/>
  <c r="Y1833" i="12"/>
  <c r="Z1833" i="12"/>
  <c r="AA1833" i="12"/>
  <c r="W1834" i="12"/>
  <c r="X1834" i="12"/>
  <c r="Y1834" i="12"/>
  <c r="Z1834" i="12"/>
  <c r="AA1834" i="12"/>
  <c r="W1835" i="12"/>
  <c r="X1835" i="12"/>
  <c r="Y1835" i="12"/>
  <c r="Z1835" i="12"/>
  <c r="AA1835" i="12"/>
  <c r="W1836" i="12"/>
  <c r="X1836" i="12"/>
  <c r="Y1836" i="12"/>
  <c r="Z1836" i="12"/>
  <c r="AA1836" i="12"/>
  <c r="W1837" i="12"/>
  <c r="X1837" i="12"/>
  <c r="Y1837" i="12"/>
  <c r="Z1837" i="12"/>
  <c r="AA1837" i="12"/>
  <c r="W1838" i="12"/>
  <c r="X1838" i="12"/>
  <c r="Y1838" i="12"/>
  <c r="Z1838" i="12"/>
  <c r="AA1838" i="12"/>
  <c r="W1839" i="12"/>
  <c r="X1839" i="12"/>
  <c r="Y1839" i="12"/>
  <c r="Z1839" i="12"/>
  <c r="AA1839" i="12"/>
  <c r="W1840" i="12"/>
  <c r="X1840" i="12"/>
  <c r="Y1840" i="12"/>
  <c r="Z1840" i="12"/>
  <c r="AA1840" i="12"/>
  <c r="W1841" i="12"/>
  <c r="X1841" i="12"/>
  <c r="Y1841" i="12"/>
  <c r="Z1841" i="12"/>
  <c r="AA1841" i="12"/>
  <c r="W1842" i="12"/>
  <c r="X1842" i="12"/>
  <c r="Y1842" i="12"/>
  <c r="Z1842" i="12"/>
  <c r="AA1842" i="12"/>
  <c r="W1843" i="12"/>
  <c r="X1843" i="12"/>
  <c r="Y1843" i="12"/>
  <c r="Z1843" i="12"/>
  <c r="AA1843" i="12"/>
  <c r="W1844" i="12"/>
  <c r="X1844" i="12"/>
  <c r="Y1844" i="12"/>
  <c r="Z1844" i="12"/>
  <c r="AA1844" i="12"/>
  <c r="W1845" i="12"/>
  <c r="X1845" i="12"/>
  <c r="Y1845" i="12"/>
  <c r="Z1845" i="12"/>
  <c r="AA1845" i="12"/>
  <c r="W1846" i="12"/>
  <c r="X1846" i="12"/>
  <c r="Y1846" i="12"/>
  <c r="Z1846" i="12"/>
  <c r="AA1846" i="12"/>
  <c r="W1847" i="12"/>
  <c r="X1847" i="12"/>
  <c r="Y1847" i="12"/>
  <c r="Z1847" i="12"/>
  <c r="AA1847" i="12"/>
  <c r="W1848" i="12"/>
  <c r="X1848" i="12"/>
  <c r="Y1848" i="12"/>
  <c r="Z1848" i="12"/>
  <c r="AA1848" i="12"/>
  <c r="W1849" i="12"/>
  <c r="X1849" i="12"/>
  <c r="Y1849" i="12"/>
  <c r="Z1849" i="12"/>
  <c r="AA1849" i="12"/>
  <c r="W1850" i="12"/>
  <c r="X1850" i="12"/>
  <c r="Y1850" i="12"/>
  <c r="Z1850" i="12"/>
  <c r="AA1850" i="12"/>
  <c r="W1851" i="12"/>
  <c r="X1851" i="12"/>
  <c r="Y1851" i="12"/>
  <c r="Z1851" i="12"/>
  <c r="AA1851" i="12"/>
  <c r="W1852" i="12"/>
  <c r="X1852" i="12"/>
  <c r="Y1852" i="12"/>
  <c r="Z1852" i="12"/>
  <c r="AA1852" i="12"/>
  <c r="W1853" i="12"/>
  <c r="X1853" i="12"/>
  <c r="Y1853" i="12"/>
  <c r="Z1853" i="12"/>
  <c r="AA1853" i="12"/>
  <c r="W1854" i="12"/>
  <c r="X1854" i="12"/>
  <c r="Y1854" i="12"/>
  <c r="Z1854" i="12"/>
  <c r="AA1854" i="12"/>
  <c r="W1855" i="12"/>
  <c r="X1855" i="12"/>
  <c r="Y1855" i="12"/>
  <c r="Z1855" i="12"/>
  <c r="AA1855" i="12"/>
  <c r="W1856" i="12"/>
  <c r="X1856" i="12"/>
  <c r="Y1856" i="12"/>
  <c r="Z1856" i="12"/>
  <c r="AA1856" i="12"/>
  <c r="W1857" i="12"/>
  <c r="X1857" i="12"/>
  <c r="Y1857" i="12"/>
  <c r="Z1857" i="12"/>
  <c r="AA1857" i="12"/>
  <c r="W1858" i="12"/>
  <c r="X1858" i="12"/>
  <c r="Y1858" i="12"/>
  <c r="Z1858" i="12"/>
  <c r="AA1858" i="12"/>
  <c r="W1859" i="12"/>
  <c r="X1859" i="12"/>
  <c r="Y1859" i="12"/>
  <c r="Z1859" i="12"/>
  <c r="AA1859" i="12"/>
  <c r="W1860" i="12"/>
  <c r="X1860" i="12"/>
  <c r="Y1860" i="12"/>
  <c r="Z1860" i="12"/>
  <c r="AA1860" i="12"/>
  <c r="W1861" i="12"/>
  <c r="X1861" i="12"/>
  <c r="Y1861" i="12"/>
  <c r="Z1861" i="12"/>
  <c r="AA1861" i="12"/>
  <c r="W1862" i="12"/>
  <c r="X1862" i="12"/>
  <c r="Y1862" i="12"/>
  <c r="Z1862" i="12"/>
  <c r="AA1862" i="12"/>
  <c r="W1863" i="12"/>
  <c r="X1863" i="12"/>
  <c r="Y1863" i="12"/>
  <c r="Z1863" i="12"/>
  <c r="AA1863" i="12"/>
  <c r="W1864" i="12"/>
  <c r="X1864" i="12"/>
  <c r="Y1864" i="12"/>
  <c r="Z1864" i="12"/>
  <c r="AA1864" i="12"/>
  <c r="W1865" i="12"/>
  <c r="X1865" i="12"/>
  <c r="Y1865" i="12"/>
  <c r="Z1865" i="12"/>
  <c r="AA1865" i="12"/>
  <c r="W1866" i="12"/>
  <c r="X1866" i="12"/>
  <c r="Y1866" i="12"/>
  <c r="Z1866" i="12"/>
  <c r="AA1866" i="12"/>
  <c r="W1867" i="12"/>
  <c r="X1867" i="12"/>
  <c r="Y1867" i="12"/>
  <c r="Z1867" i="12"/>
  <c r="AA1867" i="12"/>
  <c r="W1868" i="12"/>
  <c r="X1868" i="12"/>
  <c r="Y1868" i="12"/>
  <c r="Z1868" i="12"/>
  <c r="AA1868" i="12"/>
  <c r="W1869" i="12"/>
  <c r="X1869" i="12"/>
  <c r="Y1869" i="12"/>
  <c r="Z1869" i="12"/>
  <c r="AA1869" i="12"/>
  <c r="W1870" i="12"/>
  <c r="X1870" i="12"/>
  <c r="Y1870" i="12"/>
  <c r="Z1870" i="12"/>
  <c r="AA1870" i="12"/>
  <c r="W1871" i="12"/>
  <c r="X1871" i="12"/>
  <c r="Y1871" i="12"/>
  <c r="Z1871" i="12"/>
  <c r="AA1871" i="12"/>
  <c r="W1872" i="12"/>
  <c r="X1872" i="12"/>
  <c r="Y1872" i="12"/>
  <c r="Z1872" i="12"/>
  <c r="AA1872" i="12"/>
  <c r="W1873" i="12"/>
  <c r="X1873" i="12"/>
  <c r="Y1873" i="12"/>
  <c r="Z1873" i="12"/>
  <c r="AA1873" i="12"/>
  <c r="W1874" i="12"/>
  <c r="X1874" i="12"/>
  <c r="Y1874" i="12"/>
  <c r="Z1874" i="12"/>
  <c r="AA1874" i="12"/>
  <c r="W1877" i="12"/>
  <c r="X1877" i="12"/>
  <c r="Y1877" i="12"/>
  <c r="Z1877" i="12"/>
  <c r="AA1877" i="12"/>
  <c r="W1878" i="12"/>
  <c r="X1878" i="12"/>
  <c r="Y1878" i="12"/>
  <c r="Z1878" i="12"/>
  <c r="AA1878" i="12"/>
  <c r="W1879" i="12"/>
  <c r="X1879" i="12"/>
  <c r="Y1879" i="12"/>
  <c r="Z1879" i="12"/>
  <c r="AA1879" i="12"/>
  <c r="W1880" i="12"/>
  <c r="X1880" i="12"/>
  <c r="Y1880" i="12"/>
  <c r="Z1880" i="12"/>
  <c r="AA1880" i="12"/>
  <c r="W1881" i="12"/>
  <c r="X1881" i="12"/>
  <c r="Y1881" i="12"/>
  <c r="Z1881" i="12"/>
  <c r="AA1881" i="12"/>
  <c r="W1882" i="12"/>
  <c r="X1882" i="12"/>
  <c r="Y1882" i="12"/>
  <c r="Z1882" i="12"/>
  <c r="AA1882" i="12"/>
  <c r="W1883" i="12"/>
  <c r="X1883" i="12"/>
  <c r="Y1883" i="12"/>
  <c r="Z1883" i="12"/>
  <c r="AA1883" i="12"/>
  <c r="W1884" i="12"/>
  <c r="X1884" i="12"/>
  <c r="Y1884" i="12"/>
  <c r="Z1884" i="12"/>
  <c r="AA1884" i="12"/>
  <c r="W1885" i="12"/>
  <c r="X1885" i="12"/>
  <c r="Y1885" i="12"/>
  <c r="Z1885" i="12"/>
  <c r="AA1885" i="12"/>
  <c r="W1886" i="12"/>
  <c r="X1886" i="12"/>
  <c r="Y1886" i="12"/>
  <c r="Z1886" i="12"/>
  <c r="AA1886" i="12"/>
  <c r="W1887" i="12"/>
  <c r="X1887" i="12"/>
  <c r="Y1887" i="12"/>
  <c r="Z1887" i="12"/>
  <c r="AA1887" i="12"/>
  <c r="W1888" i="12"/>
  <c r="X1888" i="12"/>
  <c r="Y1888" i="12"/>
  <c r="Z1888" i="12"/>
  <c r="AA1888" i="12"/>
  <c r="W1889" i="12"/>
  <c r="X1889" i="12"/>
  <c r="Y1889" i="12"/>
  <c r="Z1889" i="12"/>
  <c r="AA1889" i="12"/>
  <c r="W1890" i="12"/>
  <c r="X1890" i="12"/>
  <c r="Y1890" i="12"/>
  <c r="Z1890" i="12"/>
  <c r="AA1890" i="12"/>
  <c r="W1891" i="12"/>
  <c r="X1891" i="12"/>
  <c r="Y1891" i="12"/>
  <c r="Z1891" i="12"/>
  <c r="AA1891" i="12"/>
  <c r="W1892" i="12"/>
  <c r="X1892" i="12"/>
  <c r="Y1892" i="12"/>
  <c r="Z1892" i="12"/>
  <c r="AA1892" i="12"/>
  <c r="W1893" i="12"/>
  <c r="X1893" i="12"/>
  <c r="Y1893" i="12"/>
  <c r="Z1893" i="12"/>
  <c r="AA1893" i="12"/>
  <c r="W1894" i="12"/>
  <c r="X1894" i="12"/>
  <c r="Y1894" i="12"/>
  <c r="Z1894" i="12"/>
  <c r="AA1894" i="12"/>
  <c r="W1895" i="12"/>
  <c r="X1895" i="12"/>
  <c r="Y1895" i="12"/>
  <c r="Z1895" i="12"/>
  <c r="AA1895" i="12"/>
  <c r="W1896" i="12"/>
  <c r="X1896" i="12"/>
  <c r="Y1896" i="12"/>
  <c r="Z1896" i="12"/>
  <c r="AA1896" i="12"/>
  <c r="W1897" i="12"/>
  <c r="X1897" i="12"/>
  <c r="Y1897" i="12"/>
  <c r="Z1897" i="12"/>
  <c r="AA1897" i="12"/>
  <c r="W1898" i="12"/>
  <c r="X1898" i="12"/>
  <c r="Y1898" i="12"/>
  <c r="Z1898" i="12"/>
  <c r="AA1898" i="12"/>
  <c r="W1899" i="12"/>
  <c r="X1899" i="12"/>
  <c r="Y1899" i="12"/>
  <c r="Z1899" i="12"/>
  <c r="AA1899" i="12"/>
  <c r="W1900" i="12"/>
  <c r="X1900" i="12"/>
  <c r="Y1900" i="12"/>
  <c r="Z1900" i="12"/>
  <c r="AA1900" i="12"/>
  <c r="W1901" i="12"/>
  <c r="X1901" i="12"/>
  <c r="Y1901" i="12"/>
  <c r="Z1901" i="12"/>
  <c r="AA1901" i="12"/>
  <c r="W1902" i="12"/>
  <c r="X1902" i="12"/>
  <c r="Y1902" i="12"/>
  <c r="Z1902" i="12"/>
  <c r="AA1902" i="12"/>
  <c r="W1903" i="12"/>
  <c r="X1903" i="12"/>
  <c r="Y1903" i="12"/>
  <c r="Z1903" i="12"/>
  <c r="AA1903" i="12"/>
  <c r="W1904" i="12"/>
  <c r="X1904" i="12"/>
  <c r="Y1904" i="12"/>
  <c r="Z1904" i="12"/>
  <c r="AA1904" i="12"/>
  <c r="W1905" i="12"/>
  <c r="X1905" i="12"/>
  <c r="Y1905" i="12"/>
  <c r="Z1905" i="12"/>
  <c r="AA1905" i="12"/>
  <c r="W1906" i="12"/>
  <c r="X1906" i="12"/>
  <c r="Y1906" i="12"/>
  <c r="Z1906" i="12"/>
  <c r="AA1906" i="12"/>
  <c r="W1907" i="12"/>
  <c r="X1907" i="12"/>
  <c r="Y1907" i="12"/>
  <c r="Z1907" i="12"/>
  <c r="AA1907" i="12"/>
  <c r="W1908" i="12"/>
  <c r="X1908" i="12"/>
  <c r="Y1908" i="12"/>
  <c r="Z1908" i="12"/>
  <c r="AA1908" i="12"/>
  <c r="W1909" i="12"/>
  <c r="X1909" i="12"/>
  <c r="Y1909" i="12"/>
  <c r="Z1909" i="12"/>
  <c r="AA1909" i="12"/>
  <c r="W1910" i="12"/>
  <c r="X1910" i="12"/>
  <c r="Y1910" i="12"/>
  <c r="Z1910" i="12"/>
  <c r="AA1910" i="12"/>
  <c r="W1911" i="12"/>
  <c r="X1911" i="12"/>
  <c r="Y1911" i="12"/>
  <c r="Z1911" i="12"/>
  <c r="AA1911" i="12"/>
  <c r="W1912" i="12"/>
  <c r="X1912" i="12"/>
  <c r="Y1912" i="12"/>
  <c r="Z1912" i="12"/>
  <c r="AA1912" i="12"/>
  <c r="W1913" i="12"/>
  <c r="X1913" i="12"/>
  <c r="Y1913" i="12"/>
  <c r="Z1913" i="12"/>
  <c r="AA1913" i="12"/>
  <c r="W1914" i="12"/>
  <c r="X1914" i="12"/>
  <c r="Y1914" i="12"/>
  <c r="Z1914" i="12"/>
  <c r="AA1914" i="12"/>
  <c r="W1915" i="12"/>
  <c r="X1915" i="12"/>
  <c r="Y1915" i="12"/>
  <c r="Z1915" i="12"/>
  <c r="AA1915" i="12"/>
  <c r="W1916" i="12"/>
  <c r="X1916" i="12"/>
  <c r="Y1916" i="12"/>
  <c r="Z1916" i="12"/>
  <c r="AA1916" i="12"/>
  <c r="W1918" i="12"/>
  <c r="X1918" i="12"/>
  <c r="Y1918" i="12"/>
  <c r="Z1918" i="12"/>
  <c r="AA1918" i="12"/>
  <c r="W1919" i="12"/>
  <c r="X1919" i="12"/>
  <c r="Y1919" i="12"/>
  <c r="Z1919" i="12"/>
  <c r="AA1919" i="12"/>
  <c r="W1920" i="12"/>
  <c r="X1920" i="12"/>
  <c r="Y1920" i="12"/>
  <c r="Z1920" i="12"/>
  <c r="AA1920" i="12"/>
  <c r="W1921" i="12"/>
  <c r="X1921" i="12"/>
  <c r="Y1921" i="12"/>
  <c r="Z1921" i="12"/>
  <c r="AA1921" i="12"/>
  <c r="W1922" i="12"/>
  <c r="X1922" i="12"/>
  <c r="Y1922" i="12"/>
  <c r="Z1922" i="12"/>
  <c r="AA1922" i="12"/>
  <c r="W1923" i="12"/>
  <c r="X1923" i="12"/>
  <c r="Y1923" i="12"/>
  <c r="Z1923" i="12"/>
  <c r="AA1923" i="12"/>
  <c r="W1924" i="12"/>
  <c r="X1924" i="12"/>
  <c r="Y1924" i="12"/>
  <c r="Z1924" i="12"/>
  <c r="AA1924" i="12"/>
  <c r="W1925" i="12"/>
  <c r="X1925" i="12"/>
  <c r="Y1925" i="12"/>
  <c r="Z1925" i="12"/>
  <c r="AA1925" i="12"/>
  <c r="W1926" i="12"/>
  <c r="X1926" i="12"/>
  <c r="Y1926" i="12"/>
  <c r="Z1926" i="12"/>
  <c r="AA1926" i="12"/>
  <c r="W1927" i="12"/>
  <c r="X1927" i="12"/>
  <c r="Y1927" i="12"/>
  <c r="Z1927" i="12"/>
  <c r="AA1927" i="12"/>
  <c r="W1928" i="12"/>
  <c r="X1928" i="12"/>
  <c r="Y1928" i="12"/>
  <c r="Z1928" i="12"/>
  <c r="AA1928" i="12"/>
  <c r="W1929" i="12"/>
  <c r="X1929" i="12"/>
  <c r="Y1929" i="12"/>
  <c r="Z1929" i="12"/>
  <c r="AA1929" i="12"/>
  <c r="W1930" i="12"/>
  <c r="X1930" i="12"/>
  <c r="Y1930" i="12"/>
  <c r="Z1930" i="12"/>
  <c r="AA1930" i="12"/>
  <c r="W1931" i="12"/>
  <c r="X1931" i="12"/>
  <c r="Y1931" i="12"/>
  <c r="Z1931" i="12"/>
  <c r="AA1931" i="12"/>
  <c r="W1932" i="12"/>
  <c r="X1932" i="12"/>
  <c r="Y1932" i="12"/>
  <c r="Z1932" i="12"/>
  <c r="AA1932" i="12"/>
  <c r="W1933" i="12"/>
  <c r="X1933" i="12"/>
  <c r="Y1933" i="12"/>
  <c r="Z1933" i="12"/>
  <c r="AA1933" i="12"/>
  <c r="W1934" i="12"/>
  <c r="X1934" i="12"/>
  <c r="Y1934" i="12"/>
  <c r="Z1934" i="12"/>
  <c r="AA1934" i="12"/>
  <c r="W1935" i="12"/>
  <c r="X1935" i="12"/>
  <c r="Y1935" i="12"/>
  <c r="Z1935" i="12"/>
  <c r="AA1935" i="12"/>
  <c r="W1936" i="12"/>
  <c r="X1936" i="12"/>
  <c r="Y1936" i="12"/>
  <c r="Z1936" i="12"/>
  <c r="AA1936" i="12"/>
  <c r="W1937" i="12"/>
  <c r="X1937" i="12"/>
  <c r="Y1937" i="12"/>
  <c r="Z1937" i="12"/>
  <c r="AA1937" i="12"/>
  <c r="W1938" i="12"/>
  <c r="X1938" i="12"/>
  <c r="Y1938" i="12"/>
  <c r="Z1938" i="12"/>
  <c r="AA1938" i="12"/>
  <c r="W1939" i="12"/>
  <c r="X1939" i="12"/>
  <c r="Y1939" i="12"/>
  <c r="Z1939" i="12"/>
  <c r="AA1939" i="12"/>
  <c r="W1940" i="12"/>
  <c r="X1940" i="12"/>
  <c r="Y1940" i="12"/>
  <c r="Z1940" i="12"/>
  <c r="AA1940" i="12"/>
  <c r="W1941" i="12"/>
  <c r="X1941" i="12"/>
  <c r="Y1941" i="12"/>
  <c r="Z1941" i="12"/>
  <c r="AA1941" i="12"/>
  <c r="W1942" i="12"/>
  <c r="X1942" i="12"/>
  <c r="Y1942" i="12"/>
  <c r="Z1942" i="12"/>
  <c r="AA1942" i="12"/>
  <c r="W1943" i="12"/>
  <c r="X1943" i="12"/>
  <c r="Y1943" i="12"/>
  <c r="Z1943" i="12"/>
  <c r="AA1943" i="12"/>
  <c r="W1944" i="12"/>
  <c r="X1944" i="12"/>
  <c r="Y1944" i="12"/>
  <c r="Z1944" i="12"/>
  <c r="AA1944" i="12"/>
  <c r="W1945" i="12"/>
  <c r="X1945" i="12"/>
  <c r="Y1945" i="12"/>
  <c r="Z1945" i="12"/>
  <c r="AA1945" i="12"/>
  <c r="W1946" i="12"/>
  <c r="X1946" i="12"/>
  <c r="Y1946" i="12"/>
  <c r="Z1946" i="12"/>
  <c r="AA1946" i="12"/>
  <c r="W1947" i="12"/>
  <c r="X1947" i="12"/>
  <c r="Y1947" i="12"/>
  <c r="Z1947" i="12"/>
  <c r="AA1947" i="12"/>
  <c r="W1948" i="12"/>
  <c r="X1948" i="12"/>
  <c r="Y1948" i="12"/>
  <c r="Z1948" i="12"/>
  <c r="AA1948" i="12"/>
  <c r="W1949" i="12"/>
  <c r="X1949" i="12"/>
  <c r="Y1949" i="12"/>
  <c r="Z1949" i="12"/>
  <c r="AA1949" i="12"/>
  <c r="W1950" i="12"/>
  <c r="X1950" i="12"/>
  <c r="Y1950" i="12"/>
  <c r="Z1950" i="12"/>
  <c r="AA1950" i="12"/>
  <c r="W1951" i="12"/>
  <c r="X1951" i="12"/>
  <c r="Y1951" i="12"/>
  <c r="Z1951" i="12"/>
  <c r="AA1951" i="12"/>
  <c r="W1952" i="12"/>
  <c r="X1952" i="12"/>
  <c r="Y1952" i="12"/>
  <c r="Z1952" i="12"/>
  <c r="AA1952" i="12"/>
  <c r="W1953" i="12"/>
  <c r="X1953" i="12"/>
  <c r="Y1953" i="12"/>
  <c r="Z1953" i="12"/>
  <c r="AA1953" i="12"/>
  <c r="W1954" i="12"/>
  <c r="X1954" i="12"/>
  <c r="Y1954" i="12"/>
  <c r="Z1954" i="12"/>
  <c r="AA1954" i="12"/>
  <c r="W1955" i="12"/>
  <c r="X1955" i="12"/>
  <c r="Y1955" i="12"/>
  <c r="Z1955" i="12"/>
  <c r="AA1955" i="12"/>
  <c r="W1956" i="12"/>
  <c r="X1956" i="12"/>
  <c r="Y1956" i="12"/>
  <c r="Z1956" i="12"/>
  <c r="AA1956" i="12"/>
  <c r="W1957" i="12"/>
  <c r="X1957" i="12"/>
  <c r="Y1957" i="12"/>
  <c r="Z1957" i="12"/>
  <c r="AA1957" i="12"/>
  <c r="W1958" i="12"/>
  <c r="X1958" i="12"/>
  <c r="Y1958" i="12"/>
  <c r="Z1958" i="12"/>
  <c r="AA1958" i="12"/>
  <c r="W1959" i="12"/>
  <c r="X1959" i="12"/>
  <c r="Y1959" i="12"/>
  <c r="Z1959" i="12"/>
  <c r="AA1959" i="12"/>
  <c r="W1960" i="12"/>
  <c r="X1960" i="12"/>
  <c r="Y1960" i="12"/>
  <c r="Z1960" i="12"/>
  <c r="AA1960" i="12"/>
  <c r="W1961" i="12"/>
  <c r="X1961" i="12"/>
  <c r="Y1961" i="12"/>
  <c r="Z1961" i="12"/>
  <c r="AA1961" i="12"/>
  <c r="W1962" i="12"/>
  <c r="X1962" i="12"/>
  <c r="Y1962" i="12"/>
  <c r="Z1962" i="12"/>
  <c r="AA1962" i="12"/>
  <c r="W1963" i="12"/>
  <c r="X1963" i="12"/>
  <c r="Y1963" i="12"/>
  <c r="Z1963" i="12"/>
  <c r="AA1963" i="12"/>
  <c r="W1964" i="12"/>
  <c r="X1964" i="12"/>
  <c r="Y1964" i="12"/>
  <c r="Z1964" i="12"/>
  <c r="AA1964" i="12"/>
  <c r="W1965" i="12"/>
  <c r="X1965" i="12"/>
  <c r="Y1965" i="12"/>
  <c r="Z1965" i="12"/>
  <c r="AA1965" i="12"/>
  <c r="W1966" i="12"/>
  <c r="X1966" i="12"/>
  <c r="Y1966" i="12"/>
  <c r="Z1966" i="12"/>
  <c r="AA1966" i="12"/>
  <c r="W1967" i="12"/>
  <c r="X1967" i="12"/>
  <c r="Y1967" i="12"/>
  <c r="Z1967" i="12"/>
  <c r="AA1967" i="12"/>
  <c r="W1968" i="12"/>
  <c r="X1968" i="12"/>
  <c r="Y1968" i="12"/>
  <c r="Z1968" i="12"/>
  <c r="AA1968" i="12"/>
  <c r="W1969" i="12"/>
  <c r="X1969" i="12"/>
  <c r="Y1969" i="12"/>
  <c r="Z1969" i="12"/>
  <c r="AA1969" i="12"/>
  <c r="W1970" i="12"/>
  <c r="X1970" i="12"/>
  <c r="Y1970" i="12"/>
  <c r="Z1970" i="12"/>
  <c r="AA1970" i="12"/>
  <c r="W1971" i="12"/>
  <c r="X1971" i="12"/>
  <c r="Y1971" i="12"/>
  <c r="Z1971" i="12"/>
  <c r="AA1971" i="12"/>
  <c r="W1972" i="12"/>
  <c r="X1972" i="12"/>
  <c r="Y1972" i="12"/>
  <c r="Z1972" i="12"/>
  <c r="AA1972" i="12"/>
  <c r="W1973" i="12"/>
  <c r="X1973" i="12"/>
  <c r="Y1973" i="12"/>
  <c r="Z1973" i="12"/>
  <c r="AA1973" i="12"/>
  <c r="W1974" i="12"/>
  <c r="X1974" i="12"/>
  <c r="Y1974" i="12"/>
  <c r="Z1974" i="12"/>
  <c r="AA1974" i="12"/>
  <c r="W1975" i="12"/>
  <c r="X1975" i="12"/>
  <c r="Y1975" i="12"/>
  <c r="Z1975" i="12"/>
  <c r="AA1975" i="12"/>
  <c r="W1976" i="12"/>
  <c r="X1976" i="12"/>
  <c r="Y1976" i="12"/>
  <c r="Z1976" i="12"/>
  <c r="AA1976" i="12"/>
  <c r="W1977" i="12"/>
  <c r="X1977" i="12"/>
  <c r="Y1977" i="12"/>
  <c r="Z1977" i="12"/>
  <c r="AA1977" i="12"/>
  <c r="W1978" i="12"/>
  <c r="X1978" i="12"/>
  <c r="Y1978" i="12"/>
  <c r="Z1978" i="12"/>
  <c r="AA1978" i="12"/>
  <c r="W1979" i="12"/>
  <c r="X1979" i="12"/>
  <c r="Y1979" i="12"/>
  <c r="Z1979" i="12"/>
  <c r="AA1979" i="12"/>
  <c r="W1980" i="12"/>
  <c r="X1980" i="12"/>
  <c r="Y1980" i="12"/>
  <c r="Z1980" i="12"/>
  <c r="AA1980" i="12"/>
  <c r="W1981" i="12"/>
  <c r="X1981" i="12"/>
  <c r="Y1981" i="12"/>
  <c r="Z1981" i="12"/>
  <c r="AA1981" i="12"/>
  <c r="W1982" i="12"/>
  <c r="X1982" i="12"/>
  <c r="Y1982" i="12"/>
  <c r="Z1982" i="12"/>
  <c r="AA1982" i="12"/>
  <c r="W1983" i="12"/>
  <c r="X1983" i="12"/>
  <c r="Y1983" i="12"/>
  <c r="Z1983" i="12"/>
  <c r="AA1983" i="12"/>
  <c r="W1984" i="12"/>
  <c r="X1984" i="12"/>
  <c r="Y1984" i="12"/>
  <c r="Z1984" i="12"/>
  <c r="AA1984" i="12"/>
  <c r="W1985" i="12"/>
  <c r="X1985" i="12"/>
  <c r="Y1985" i="12"/>
  <c r="Z1985" i="12"/>
  <c r="AA1985" i="12"/>
  <c r="W1986" i="12"/>
  <c r="X1986" i="12"/>
  <c r="Y1986" i="12"/>
  <c r="Z1986" i="12"/>
  <c r="AA1986" i="12"/>
  <c r="W1987" i="12"/>
  <c r="X1987" i="12"/>
  <c r="Y1987" i="12"/>
  <c r="Z1987" i="12"/>
  <c r="AA1987" i="12"/>
  <c r="W1988" i="12"/>
  <c r="X1988" i="12"/>
  <c r="Y1988" i="12"/>
  <c r="Z1988" i="12"/>
  <c r="AA1988" i="12"/>
  <c r="W1989" i="12"/>
  <c r="X1989" i="12"/>
  <c r="Y1989" i="12"/>
  <c r="Z1989" i="12"/>
  <c r="AA1989" i="12"/>
  <c r="W1990" i="12"/>
  <c r="X1990" i="12"/>
  <c r="Y1990" i="12"/>
  <c r="Z1990" i="12"/>
  <c r="AA1990" i="12"/>
  <c r="W1991" i="12"/>
  <c r="X1991" i="12"/>
  <c r="Y1991" i="12"/>
  <c r="Z1991" i="12"/>
  <c r="AA1991" i="12"/>
  <c r="W1992" i="12"/>
  <c r="X1992" i="12"/>
  <c r="Y1992" i="12"/>
  <c r="Z1992" i="12"/>
  <c r="AA1992" i="12"/>
  <c r="W1993" i="12"/>
  <c r="X1993" i="12"/>
  <c r="Y1993" i="12"/>
  <c r="Z1993" i="12"/>
  <c r="AA1993" i="12"/>
  <c r="W1994" i="12"/>
  <c r="X1994" i="12"/>
  <c r="Y1994" i="12"/>
  <c r="Z1994" i="12"/>
  <c r="AA1994" i="12"/>
  <c r="W1995" i="12"/>
  <c r="X1995" i="12"/>
  <c r="Y1995" i="12"/>
  <c r="Z1995" i="12"/>
  <c r="AA1995" i="12"/>
  <c r="W1996" i="12"/>
  <c r="X1996" i="12"/>
  <c r="Y1996" i="12"/>
  <c r="Z1996" i="12"/>
  <c r="AA1996" i="12"/>
  <c r="W1997" i="12"/>
  <c r="X1997" i="12"/>
  <c r="Y1997" i="12"/>
  <c r="Z1997" i="12"/>
  <c r="AA1997" i="12"/>
  <c r="W1998" i="12"/>
  <c r="X1998" i="12"/>
  <c r="Y1998" i="12"/>
  <c r="Z1998" i="12"/>
  <c r="AA1998" i="12"/>
  <c r="W1999" i="12"/>
  <c r="X1999" i="12"/>
  <c r="Y1999" i="12"/>
  <c r="Z1999" i="12"/>
  <c r="AA1999" i="12"/>
  <c r="W2000" i="12"/>
  <c r="X2000" i="12"/>
  <c r="Y2000" i="12"/>
  <c r="Z2000" i="12"/>
  <c r="AA2000" i="12"/>
  <c r="W2001" i="12"/>
  <c r="X2001" i="12"/>
  <c r="Y2001" i="12"/>
  <c r="Z2001" i="12"/>
  <c r="AA2001" i="12"/>
  <c r="W2002" i="12"/>
  <c r="X2002" i="12"/>
  <c r="Y2002" i="12"/>
  <c r="Z2002" i="12"/>
  <c r="AA2002" i="12"/>
  <c r="W4142" i="12"/>
  <c r="X4142" i="12"/>
  <c r="Y4142" i="12"/>
  <c r="Z4142" i="12"/>
  <c r="AA4142" i="12"/>
  <c r="W4143" i="12"/>
  <c r="X4143" i="12"/>
  <c r="Y4143" i="12"/>
  <c r="Z4143" i="12"/>
  <c r="AA4143" i="12"/>
  <c r="W4144" i="12"/>
  <c r="X4144" i="12"/>
  <c r="Y4144" i="12"/>
  <c r="Z4144" i="12"/>
  <c r="AA4144" i="12"/>
  <c r="W4145" i="12"/>
  <c r="X4145" i="12"/>
  <c r="Y4145" i="12"/>
  <c r="Z4145" i="12"/>
  <c r="AA4145" i="12"/>
  <c r="W4146" i="12"/>
  <c r="X4146" i="12"/>
  <c r="Y4146" i="12"/>
  <c r="Z4146" i="12"/>
  <c r="AA4146" i="12"/>
  <c r="W4147" i="12"/>
  <c r="X4147" i="12"/>
  <c r="Y4147" i="12"/>
  <c r="Z4147" i="12"/>
  <c r="AA4147" i="12"/>
  <c r="W4148" i="12"/>
  <c r="X4148" i="12"/>
  <c r="Y4148" i="12"/>
  <c r="Z4148" i="12"/>
  <c r="AA4148" i="12"/>
  <c r="W4149" i="12"/>
  <c r="X4149" i="12"/>
  <c r="Y4149" i="12"/>
  <c r="Z4149" i="12"/>
  <c r="AA4149" i="12"/>
  <c r="W4150" i="12"/>
  <c r="X4150" i="12"/>
  <c r="Y4150" i="12"/>
  <c r="Z4150" i="12"/>
  <c r="AA4150" i="12"/>
  <c r="W4151" i="12"/>
  <c r="X4151" i="12"/>
  <c r="Y4151" i="12"/>
  <c r="Z4151" i="12"/>
  <c r="AA4151" i="12"/>
  <c r="W4152" i="12"/>
  <c r="X4152" i="12"/>
  <c r="Y4152" i="12"/>
  <c r="Z4152" i="12"/>
  <c r="AA4152" i="12"/>
  <c r="W4153" i="12"/>
  <c r="X4153" i="12"/>
  <c r="Y4153" i="12"/>
  <c r="Z4153" i="12"/>
  <c r="AA4153" i="12"/>
  <c r="W4154" i="12"/>
  <c r="X4154" i="12"/>
  <c r="Y4154" i="12"/>
  <c r="Z4154" i="12"/>
  <c r="AA4154" i="12"/>
  <c r="W4155" i="12"/>
  <c r="X4155" i="12"/>
  <c r="Y4155" i="12"/>
  <c r="Z4155" i="12"/>
  <c r="AA4155" i="12"/>
  <c r="W4156" i="12"/>
  <c r="X4156" i="12"/>
  <c r="Y4156" i="12"/>
  <c r="Z4156" i="12"/>
  <c r="AA4156" i="12"/>
  <c r="W4157" i="12"/>
  <c r="X4157" i="12"/>
  <c r="Y4157" i="12"/>
  <c r="Z4157" i="12"/>
  <c r="AA4157" i="12"/>
  <c r="W4158" i="12"/>
  <c r="X4158" i="12"/>
  <c r="Y4158" i="12"/>
  <c r="Z4158" i="12"/>
  <c r="AA4158" i="12"/>
  <c r="W4159" i="12"/>
  <c r="X4159" i="12"/>
  <c r="Y4159" i="12"/>
  <c r="Z4159" i="12"/>
  <c r="AA4159" i="12"/>
  <c r="W4160" i="12"/>
  <c r="X4160" i="12"/>
  <c r="Y4160" i="12"/>
  <c r="Z4160" i="12"/>
  <c r="AA4160" i="12"/>
  <c r="W4161" i="12"/>
  <c r="X4161" i="12"/>
  <c r="Y4161" i="12"/>
  <c r="Z4161" i="12"/>
  <c r="AA4161" i="12"/>
  <c r="W4162" i="12"/>
  <c r="X4162" i="12"/>
  <c r="Y4162" i="12"/>
  <c r="Z4162" i="12"/>
  <c r="AA4162" i="12"/>
  <c r="W4163" i="12"/>
  <c r="X4163" i="12"/>
  <c r="Y4163" i="12"/>
  <c r="Z4163" i="12"/>
  <c r="AA4163" i="12"/>
  <c r="W4164" i="12"/>
  <c r="X4164" i="12"/>
  <c r="Y4164" i="12"/>
  <c r="Z4164" i="12"/>
  <c r="AA4164" i="12"/>
  <c r="W4165" i="12"/>
  <c r="X4165" i="12"/>
  <c r="Y4165" i="12"/>
  <c r="Z4165" i="12"/>
  <c r="AA4165" i="12"/>
  <c r="W4166" i="12"/>
  <c r="X4166" i="12"/>
  <c r="Y4166" i="12"/>
  <c r="Z4166" i="12"/>
  <c r="AA4166" i="12"/>
  <c r="W4167" i="12"/>
  <c r="X4167" i="12"/>
  <c r="Y4167" i="12"/>
  <c r="Z4167" i="12"/>
  <c r="AA4167" i="12"/>
  <c r="W4168" i="12"/>
  <c r="X4168" i="12"/>
  <c r="Y4168" i="12"/>
  <c r="Z4168" i="12"/>
  <c r="AA4168" i="12"/>
  <c r="W4169" i="12"/>
  <c r="X4169" i="12"/>
  <c r="Y4169" i="12"/>
  <c r="Z4169" i="12"/>
  <c r="AA4169" i="12"/>
  <c r="W4170" i="12"/>
  <c r="X4170" i="12"/>
  <c r="Y4170" i="12"/>
  <c r="Z4170" i="12"/>
  <c r="AA4170" i="12"/>
  <c r="W4171" i="12"/>
  <c r="X4171" i="12"/>
  <c r="Y4171" i="12"/>
  <c r="Z4171" i="12"/>
  <c r="AA4171" i="12"/>
  <c r="W4172" i="12"/>
  <c r="X4172" i="12"/>
  <c r="Y4172" i="12"/>
  <c r="Z4172" i="12"/>
  <c r="AA4172" i="12"/>
  <c r="W4173" i="12"/>
  <c r="X4173" i="12"/>
  <c r="Y4173" i="12"/>
  <c r="Z4173" i="12"/>
  <c r="AA4173" i="12"/>
  <c r="W4174" i="12"/>
  <c r="X4174" i="12"/>
  <c r="Y4174" i="12"/>
  <c r="Z4174" i="12"/>
  <c r="AA4174" i="12"/>
  <c r="W4175" i="12"/>
  <c r="X4175" i="12"/>
  <c r="Y4175" i="12"/>
  <c r="Z4175" i="12"/>
  <c r="AA4175" i="12"/>
  <c r="W4176" i="12"/>
  <c r="X4176" i="12"/>
  <c r="Y4176" i="12"/>
  <c r="Z4176" i="12"/>
  <c r="AA4176" i="12"/>
  <c r="W4177" i="12"/>
  <c r="X4177" i="12"/>
  <c r="Y4177" i="12"/>
  <c r="Z4177" i="12"/>
  <c r="AA4177" i="12"/>
  <c r="W4178" i="12"/>
  <c r="X4178" i="12"/>
  <c r="Y4178" i="12"/>
  <c r="Z4178" i="12"/>
  <c r="AA4178" i="12"/>
  <c r="W4179" i="12"/>
  <c r="X4179" i="12"/>
  <c r="Y4179" i="12"/>
  <c r="Z4179" i="12"/>
  <c r="AA4179" i="12"/>
  <c r="W4180" i="12"/>
  <c r="X4180" i="12"/>
  <c r="Y4180" i="12"/>
  <c r="Z4180" i="12"/>
  <c r="AA4180" i="12"/>
  <c r="W4181" i="12"/>
  <c r="X4181" i="12"/>
  <c r="Y4181" i="12"/>
  <c r="Z4181" i="12"/>
  <c r="AA4181" i="12"/>
  <c r="W4182" i="12"/>
  <c r="X4182" i="12"/>
  <c r="Y4182" i="12"/>
  <c r="Z4182" i="12"/>
  <c r="AA4182" i="12"/>
  <c r="W4183" i="12"/>
  <c r="X4183" i="12"/>
  <c r="Y4183" i="12"/>
  <c r="Z4183" i="12"/>
  <c r="AA4183" i="12"/>
  <c r="W4184" i="12"/>
  <c r="X4184" i="12"/>
  <c r="Y4184" i="12"/>
  <c r="Z4184" i="12"/>
  <c r="AA4184" i="12"/>
  <c r="W4185" i="12"/>
  <c r="X4185" i="12"/>
  <c r="Y4185" i="12"/>
  <c r="Z4185" i="12"/>
  <c r="AA4185" i="12"/>
  <c r="W4186" i="12"/>
  <c r="X4186" i="12"/>
  <c r="Y4186" i="12"/>
  <c r="Z4186" i="12"/>
  <c r="AA4186" i="12"/>
  <c r="W4187" i="12"/>
  <c r="X4187" i="12"/>
  <c r="Y4187" i="12"/>
  <c r="Z4187" i="12"/>
  <c r="AA4187" i="12"/>
  <c r="W4188" i="12"/>
  <c r="X4188" i="12"/>
  <c r="Y4188" i="12"/>
  <c r="Z4188" i="12"/>
  <c r="AA4188" i="12"/>
  <c r="W4189" i="12"/>
  <c r="X4189" i="12"/>
  <c r="Y4189" i="12"/>
  <c r="Z4189" i="12"/>
  <c r="AA4189" i="12"/>
  <c r="W4190" i="12"/>
  <c r="X4190" i="12"/>
  <c r="Y4190" i="12"/>
  <c r="Z4190" i="12"/>
  <c r="AA4190" i="12"/>
  <c r="W4191" i="12"/>
  <c r="X4191" i="12"/>
  <c r="Y4191" i="12"/>
  <c r="Z4191" i="12"/>
  <c r="AA4191" i="12"/>
  <c r="W4192" i="12"/>
  <c r="X4192" i="12"/>
  <c r="Y4192" i="12"/>
  <c r="Z4192" i="12"/>
  <c r="AA4192" i="12"/>
  <c r="W4193" i="12"/>
  <c r="X4193" i="12"/>
  <c r="Y4193" i="12"/>
  <c r="Z4193" i="12"/>
  <c r="AA4193" i="12"/>
  <c r="W4194" i="12"/>
  <c r="X4194" i="12"/>
  <c r="Y4194" i="12"/>
  <c r="Z4194" i="12"/>
  <c r="AA4194" i="12"/>
  <c r="W2003" i="12"/>
  <c r="X2003" i="12"/>
  <c r="Y2003" i="12"/>
  <c r="Z2003" i="12"/>
  <c r="AA2003" i="12"/>
  <c r="W2004" i="12"/>
  <c r="X2004" i="12"/>
  <c r="Y2004" i="12"/>
  <c r="Z2004" i="12"/>
  <c r="AA2004" i="12"/>
  <c r="W2005" i="12"/>
  <c r="X2005" i="12"/>
  <c r="Y2005" i="12"/>
  <c r="Z2005" i="12"/>
  <c r="AA2005" i="12"/>
  <c r="W2006" i="12"/>
  <c r="X2006" i="12"/>
  <c r="Y2006" i="12"/>
  <c r="Z2006" i="12"/>
  <c r="AA2006" i="12"/>
  <c r="W2007" i="12"/>
  <c r="X2007" i="12"/>
  <c r="Y2007" i="12"/>
  <c r="Z2007" i="12"/>
  <c r="AA2007" i="12"/>
  <c r="W2008" i="12"/>
  <c r="X2008" i="12"/>
  <c r="Y2008" i="12"/>
  <c r="Z2008" i="12"/>
  <c r="AA2008" i="12"/>
  <c r="W2009" i="12"/>
  <c r="X2009" i="12"/>
  <c r="Y2009" i="12"/>
  <c r="Z2009" i="12"/>
  <c r="AA2009" i="12"/>
  <c r="W2010" i="12"/>
  <c r="X2010" i="12"/>
  <c r="Y2010" i="12"/>
  <c r="Z2010" i="12"/>
  <c r="AA2010" i="12"/>
  <c r="W2011" i="12"/>
  <c r="X2011" i="12"/>
  <c r="Y2011" i="12"/>
  <c r="Z2011" i="12"/>
  <c r="AA2011" i="12"/>
  <c r="W2012" i="12"/>
  <c r="X2012" i="12"/>
  <c r="Y2012" i="12"/>
  <c r="Z2012" i="12"/>
  <c r="AA2012" i="12"/>
  <c r="W2013" i="12"/>
  <c r="X2013" i="12"/>
  <c r="Y2013" i="12"/>
  <c r="Z2013" i="12"/>
  <c r="AA2013" i="12"/>
  <c r="W2014" i="12"/>
  <c r="X2014" i="12"/>
  <c r="Y2014" i="12"/>
  <c r="Z2014" i="12"/>
  <c r="AA2014" i="12"/>
  <c r="W2015" i="12"/>
  <c r="X2015" i="12"/>
  <c r="Y2015" i="12"/>
  <c r="Z2015" i="12"/>
  <c r="AA2015" i="12"/>
  <c r="W2016" i="12"/>
  <c r="X2016" i="12"/>
  <c r="Y2016" i="12"/>
  <c r="Z2016" i="12"/>
  <c r="AA2016" i="12"/>
  <c r="W2017" i="12"/>
  <c r="X2017" i="12"/>
  <c r="Y2017" i="12"/>
  <c r="Z2017" i="12"/>
  <c r="AA2017" i="12"/>
  <c r="W2018" i="12"/>
  <c r="X2018" i="12"/>
  <c r="Y2018" i="12"/>
  <c r="Z2018" i="12"/>
  <c r="AA2018" i="12"/>
  <c r="W2019" i="12"/>
  <c r="X2019" i="12"/>
  <c r="Y2019" i="12"/>
  <c r="Z2019" i="12"/>
  <c r="AA2019" i="12"/>
  <c r="W2020" i="12"/>
  <c r="X2020" i="12"/>
  <c r="Y2020" i="12"/>
  <c r="Z2020" i="12"/>
  <c r="AA2020" i="12"/>
  <c r="W2021" i="12"/>
  <c r="X2021" i="12"/>
  <c r="Y2021" i="12"/>
  <c r="Z2021" i="12"/>
  <c r="AA2021" i="12"/>
  <c r="W2022" i="12"/>
  <c r="X2022" i="12"/>
  <c r="Y2022" i="12"/>
  <c r="Z2022" i="12"/>
  <c r="AA2022" i="12"/>
  <c r="W2023" i="12"/>
  <c r="X2023" i="12"/>
  <c r="Y2023" i="12"/>
  <c r="Z2023" i="12"/>
  <c r="AA2023" i="12"/>
  <c r="W2024" i="12"/>
  <c r="X2024" i="12"/>
  <c r="Y2024" i="12"/>
  <c r="Z2024" i="12"/>
  <c r="AA2024" i="12"/>
  <c r="W2025" i="12"/>
  <c r="X2025" i="12"/>
  <c r="Y2025" i="12"/>
  <c r="Z2025" i="12"/>
  <c r="AA2025" i="12"/>
  <c r="W2026" i="12"/>
  <c r="X2026" i="12"/>
  <c r="Y2026" i="12"/>
  <c r="Z2026" i="12"/>
  <c r="AA2026" i="12"/>
  <c r="W2027" i="12"/>
  <c r="X2027" i="12"/>
  <c r="Y2027" i="12"/>
  <c r="Z2027" i="12"/>
  <c r="AA2027" i="12"/>
  <c r="W2028" i="12"/>
  <c r="X2028" i="12"/>
  <c r="Y2028" i="12"/>
  <c r="Z2028" i="12"/>
  <c r="AA2028" i="12"/>
  <c r="W2029" i="12"/>
  <c r="X2029" i="12"/>
  <c r="Y2029" i="12"/>
  <c r="Z2029" i="12"/>
  <c r="AA2029" i="12"/>
  <c r="W2030" i="12"/>
  <c r="X2030" i="12"/>
  <c r="Y2030" i="12"/>
  <c r="Z2030" i="12"/>
  <c r="AA2030" i="12"/>
  <c r="W2031" i="12"/>
  <c r="X2031" i="12"/>
  <c r="Y2031" i="12"/>
  <c r="Z2031" i="12"/>
  <c r="AA2031" i="12"/>
  <c r="W2032" i="12"/>
  <c r="X2032" i="12"/>
  <c r="Y2032" i="12"/>
  <c r="Z2032" i="12"/>
  <c r="AA2032" i="12"/>
  <c r="W2033" i="12"/>
  <c r="X2033" i="12"/>
  <c r="Y2033" i="12"/>
  <c r="Z2033" i="12"/>
  <c r="AA2033" i="12"/>
  <c r="W2034" i="12"/>
  <c r="X2034" i="12"/>
  <c r="Y2034" i="12"/>
  <c r="Z2034" i="12"/>
  <c r="AA2034" i="12"/>
  <c r="W2035" i="12"/>
  <c r="X2035" i="12"/>
  <c r="Y2035" i="12"/>
  <c r="Z2035" i="12"/>
  <c r="AA2035" i="12"/>
  <c r="W2036" i="12"/>
  <c r="X2036" i="12"/>
  <c r="Y2036" i="12"/>
  <c r="Z2036" i="12"/>
  <c r="AA2036" i="12"/>
  <c r="W2037" i="12"/>
  <c r="X2037" i="12"/>
  <c r="Y2037" i="12"/>
  <c r="Z2037" i="12"/>
  <c r="AA2037" i="12"/>
  <c r="W2038" i="12"/>
  <c r="X2038" i="12"/>
  <c r="Y2038" i="12"/>
  <c r="Z2038" i="12"/>
  <c r="AA2038" i="12"/>
  <c r="W2039" i="12"/>
  <c r="X2039" i="12"/>
  <c r="Y2039" i="12"/>
  <c r="Z2039" i="12"/>
  <c r="AA2039" i="12"/>
  <c r="W2040" i="12"/>
  <c r="X2040" i="12"/>
  <c r="Y2040" i="12"/>
  <c r="Z2040" i="12"/>
  <c r="AA2040" i="12"/>
  <c r="W2041" i="12"/>
  <c r="X2041" i="12"/>
  <c r="Y2041" i="12"/>
  <c r="Z2041" i="12"/>
  <c r="AA2041" i="12"/>
  <c r="W2042" i="12"/>
  <c r="X2042" i="12"/>
  <c r="Y2042" i="12"/>
  <c r="Z2042" i="12"/>
  <c r="AA2042" i="12"/>
  <c r="W2043" i="12"/>
  <c r="X2043" i="12"/>
  <c r="Y2043" i="12"/>
  <c r="Z2043" i="12"/>
  <c r="AA2043" i="12"/>
  <c r="W2044" i="12"/>
  <c r="X2044" i="12"/>
  <c r="Y2044" i="12"/>
  <c r="Z2044" i="12"/>
  <c r="AA2044" i="12"/>
  <c r="W2045" i="12"/>
  <c r="X2045" i="12"/>
  <c r="Y2045" i="12"/>
  <c r="Z2045" i="12"/>
  <c r="AA2045" i="12"/>
  <c r="W2046" i="12"/>
  <c r="X2046" i="12"/>
  <c r="Y2046" i="12"/>
  <c r="Z2046" i="12"/>
  <c r="AA2046" i="12"/>
  <c r="W2047" i="12"/>
  <c r="X2047" i="12"/>
  <c r="Y2047" i="12"/>
  <c r="Z2047" i="12"/>
  <c r="AA2047" i="12"/>
  <c r="W2048" i="12"/>
  <c r="X2048" i="12"/>
  <c r="Y2048" i="12"/>
  <c r="Z2048" i="12"/>
  <c r="AA2048" i="12"/>
  <c r="W2049" i="12"/>
  <c r="X2049" i="12"/>
  <c r="Y2049" i="12"/>
  <c r="Z2049" i="12"/>
  <c r="AA2049" i="12"/>
  <c r="W2050" i="12"/>
  <c r="X2050" i="12"/>
  <c r="Y2050" i="12"/>
  <c r="Z2050" i="12"/>
  <c r="AA2050" i="12"/>
  <c r="W2051" i="12"/>
  <c r="X2051" i="12"/>
  <c r="Y2051" i="12"/>
  <c r="Z2051" i="12"/>
  <c r="AA2051" i="12"/>
  <c r="W2052" i="12"/>
  <c r="X2052" i="12"/>
  <c r="Y2052" i="12"/>
  <c r="Z2052" i="12"/>
  <c r="AA2052" i="12"/>
  <c r="W2053" i="12"/>
  <c r="X2053" i="12"/>
  <c r="Y2053" i="12"/>
  <c r="Z2053" i="12"/>
  <c r="AA2053" i="12"/>
  <c r="W2054" i="12"/>
  <c r="X2054" i="12"/>
  <c r="Y2054" i="12"/>
  <c r="Z2054" i="12"/>
  <c r="AA2054" i="12"/>
  <c r="W2055" i="12"/>
  <c r="X2055" i="12"/>
  <c r="Y2055" i="12"/>
  <c r="Z2055" i="12"/>
  <c r="AA2055" i="12"/>
  <c r="W2056" i="12"/>
  <c r="X2056" i="12"/>
  <c r="Y2056" i="12"/>
  <c r="Z2056" i="12"/>
  <c r="AA2056" i="12"/>
  <c r="W2057" i="12"/>
  <c r="X2057" i="12"/>
  <c r="Y2057" i="12"/>
  <c r="Z2057" i="12"/>
  <c r="AA2057" i="12"/>
  <c r="W2058" i="12"/>
  <c r="X2058" i="12"/>
  <c r="Y2058" i="12"/>
  <c r="Z2058" i="12"/>
  <c r="AA2058" i="12"/>
  <c r="W2059" i="12"/>
  <c r="X2059" i="12"/>
  <c r="Y2059" i="12"/>
  <c r="Z2059" i="12"/>
  <c r="AA2059" i="12"/>
  <c r="W2060" i="12"/>
  <c r="X2060" i="12"/>
  <c r="Y2060" i="12"/>
  <c r="Z2060" i="12"/>
  <c r="AA2060" i="12"/>
  <c r="W2061" i="12"/>
  <c r="X2061" i="12"/>
  <c r="Y2061" i="12"/>
  <c r="Z2061" i="12"/>
  <c r="AA2061" i="12"/>
  <c r="W2062" i="12"/>
  <c r="X2062" i="12"/>
  <c r="Y2062" i="12"/>
  <c r="Z2062" i="12"/>
  <c r="AA2062" i="12"/>
  <c r="W2063" i="12"/>
  <c r="X2063" i="12"/>
  <c r="Y2063" i="12"/>
  <c r="Z2063" i="12"/>
  <c r="AA2063" i="12"/>
  <c r="W2064" i="12"/>
  <c r="X2064" i="12"/>
  <c r="Y2064" i="12"/>
  <c r="Z2064" i="12"/>
  <c r="AA2064" i="12"/>
  <c r="W2065" i="12"/>
  <c r="X2065" i="12"/>
  <c r="Y2065" i="12"/>
  <c r="Z2065" i="12"/>
  <c r="AA2065" i="12"/>
  <c r="W2066" i="12"/>
  <c r="X2066" i="12"/>
  <c r="Y2066" i="12"/>
  <c r="Z2066" i="12"/>
  <c r="AA2066" i="12"/>
  <c r="W2067" i="12"/>
  <c r="X2067" i="12"/>
  <c r="Y2067" i="12"/>
  <c r="Z2067" i="12"/>
  <c r="AA2067" i="12"/>
  <c r="W2068" i="12"/>
  <c r="X2068" i="12"/>
  <c r="Y2068" i="12"/>
  <c r="Z2068" i="12"/>
  <c r="AA2068" i="12"/>
  <c r="W2069" i="12"/>
  <c r="X2069" i="12"/>
  <c r="Y2069" i="12"/>
  <c r="Z2069" i="12"/>
  <c r="AA2069" i="12"/>
  <c r="W2070" i="12"/>
  <c r="X2070" i="12"/>
  <c r="Y2070" i="12"/>
  <c r="Z2070" i="12"/>
  <c r="AA2070" i="12"/>
  <c r="W2071" i="12"/>
  <c r="X2071" i="12"/>
  <c r="Y2071" i="12"/>
  <c r="Z2071" i="12"/>
  <c r="AA2071" i="12"/>
  <c r="W2072" i="12"/>
  <c r="X2072" i="12"/>
  <c r="Y2072" i="12"/>
  <c r="Z2072" i="12"/>
  <c r="AA2072" i="12"/>
  <c r="W2073" i="12"/>
  <c r="X2073" i="12"/>
  <c r="Y2073" i="12"/>
  <c r="Z2073" i="12"/>
  <c r="AA2073" i="12"/>
  <c r="W2074" i="12"/>
  <c r="X2074" i="12"/>
  <c r="Y2074" i="12"/>
  <c r="Z2074" i="12"/>
  <c r="AA2074" i="12"/>
  <c r="W2075" i="12"/>
  <c r="X2075" i="12"/>
  <c r="Y2075" i="12"/>
  <c r="Z2075" i="12"/>
  <c r="AA2075" i="12"/>
  <c r="W2076" i="12"/>
  <c r="X2076" i="12"/>
  <c r="Y2076" i="12"/>
  <c r="Z2076" i="12"/>
  <c r="AA2076" i="12"/>
  <c r="W2077" i="12"/>
  <c r="X2077" i="12"/>
  <c r="Y2077" i="12"/>
  <c r="Z2077" i="12"/>
  <c r="AA2077" i="12"/>
  <c r="W2078" i="12"/>
  <c r="X2078" i="12"/>
  <c r="Y2078" i="12"/>
  <c r="Z2078" i="12"/>
  <c r="AA2078" i="12"/>
  <c r="W2079" i="12"/>
  <c r="X2079" i="12"/>
  <c r="Y2079" i="12"/>
  <c r="Z2079" i="12"/>
  <c r="AA2079" i="12"/>
  <c r="W2080" i="12"/>
  <c r="X2080" i="12"/>
  <c r="Y2080" i="12"/>
  <c r="Z2080" i="12"/>
  <c r="AA2080" i="12"/>
  <c r="W2081" i="12"/>
  <c r="X2081" i="12"/>
  <c r="Y2081" i="12"/>
  <c r="Z2081" i="12"/>
  <c r="AA2081" i="12"/>
  <c r="W2082" i="12"/>
  <c r="X2082" i="12"/>
  <c r="Y2082" i="12"/>
  <c r="Z2082" i="12"/>
  <c r="AA2082" i="12"/>
  <c r="W2083" i="12"/>
  <c r="X2083" i="12"/>
  <c r="Y2083" i="12"/>
  <c r="Z2083" i="12"/>
  <c r="AA2083" i="12"/>
  <c r="W2084" i="12"/>
  <c r="X2084" i="12"/>
  <c r="Y2084" i="12"/>
  <c r="Z2084" i="12"/>
  <c r="AA2084" i="12"/>
  <c r="W2085" i="12"/>
  <c r="X2085" i="12"/>
  <c r="Y2085" i="12"/>
  <c r="Z2085" i="12"/>
  <c r="AA2085" i="12"/>
  <c r="W2086" i="12"/>
  <c r="X2086" i="12"/>
  <c r="Y2086" i="12"/>
  <c r="Z2086" i="12"/>
  <c r="AA2086" i="12"/>
  <c r="W2087" i="12"/>
  <c r="X2087" i="12"/>
  <c r="Y2087" i="12"/>
  <c r="Z2087" i="12"/>
  <c r="AA2087" i="12"/>
  <c r="W2088" i="12"/>
  <c r="X2088" i="12"/>
  <c r="Y2088" i="12"/>
  <c r="Z2088" i="12"/>
  <c r="AA2088" i="12"/>
  <c r="W2089" i="12"/>
  <c r="X2089" i="12"/>
  <c r="Y2089" i="12"/>
  <c r="Z2089" i="12"/>
  <c r="AA2089" i="12"/>
  <c r="W2090" i="12"/>
  <c r="X2090" i="12"/>
  <c r="Y2090" i="12"/>
  <c r="Z2090" i="12"/>
  <c r="AA2090" i="12"/>
  <c r="W2091" i="12"/>
  <c r="X2091" i="12"/>
  <c r="Y2091" i="12"/>
  <c r="Z2091" i="12"/>
  <c r="AA2091" i="12"/>
  <c r="W2092" i="12"/>
  <c r="X2092" i="12"/>
  <c r="Y2092" i="12"/>
  <c r="Z2092" i="12"/>
  <c r="AA2092" i="12"/>
  <c r="W2093" i="12"/>
  <c r="X2093" i="12"/>
  <c r="Y2093" i="12"/>
  <c r="Z2093" i="12"/>
  <c r="AA2093" i="12"/>
  <c r="W2094" i="12"/>
  <c r="X2094" i="12"/>
  <c r="Y2094" i="12"/>
  <c r="Z2094" i="12"/>
  <c r="AA2094" i="12"/>
  <c r="W2095" i="12"/>
  <c r="X2095" i="12"/>
  <c r="Y2095" i="12"/>
  <c r="Z2095" i="12"/>
  <c r="AA2095" i="12"/>
  <c r="W2096" i="12"/>
  <c r="X2096" i="12"/>
  <c r="Y2096" i="12"/>
  <c r="Z2096" i="12"/>
  <c r="AA2096" i="12"/>
  <c r="W2097" i="12"/>
  <c r="X2097" i="12"/>
  <c r="Y2097" i="12"/>
  <c r="Z2097" i="12"/>
  <c r="AA2097" i="12"/>
  <c r="W2098" i="12"/>
  <c r="X2098" i="12"/>
  <c r="Y2098" i="12"/>
  <c r="Z2098" i="12"/>
  <c r="AA2098" i="12"/>
  <c r="W2099" i="12"/>
  <c r="X2099" i="12"/>
  <c r="Y2099" i="12"/>
  <c r="Z2099" i="12"/>
  <c r="AA2099" i="12"/>
  <c r="W2100" i="12"/>
  <c r="X2100" i="12"/>
  <c r="Y2100" i="12"/>
  <c r="Z2100" i="12"/>
  <c r="AA2100" i="12"/>
  <c r="W2101" i="12"/>
  <c r="X2101" i="12"/>
  <c r="Y2101" i="12"/>
  <c r="Z2101" i="12"/>
  <c r="AA2101" i="12"/>
  <c r="W2102" i="12"/>
  <c r="X2102" i="12"/>
  <c r="Y2102" i="12"/>
  <c r="Z2102" i="12"/>
  <c r="AA2102" i="12"/>
  <c r="W2103" i="12"/>
  <c r="X2103" i="12"/>
  <c r="Y2103" i="12"/>
  <c r="Z2103" i="12"/>
  <c r="AA2103" i="12"/>
  <c r="W2104" i="12"/>
  <c r="X2104" i="12"/>
  <c r="Y2104" i="12"/>
  <c r="Z2104" i="12"/>
  <c r="AA2104" i="12"/>
  <c r="W2105" i="12"/>
  <c r="X2105" i="12"/>
  <c r="Y2105" i="12"/>
  <c r="Z2105" i="12"/>
  <c r="AA2105" i="12"/>
  <c r="W2106" i="12"/>
  <c r="X2106" i="12"/>
  <c r="Y2106" i="12"/>
  <c r="Z2106" i="12"/>
  <c r="AA2106" i="12"/>
  <c r="W2107" i="12"/>
  <c r="X2107" i="12"/>
  <c r="Y2107" i="12"/>
  <c r="Z2107" i="12"/>
  <c r="AA2107" i="12"/>
  <c r="W2108" i="12"/>
  <c r="X2108" i="12"/>
  <c r="Y2108" i="12"/>
  <c r="Z2108" i="12"/>
  <c r="AA2108" i="12"/>
  <c r="W2109" i="12"/>
  <c r="X2109" i="12"/>
  <c r="Y2109" i="12"/>
  <c r="Z2109" i="12"/>
  <c r="AA2109" i="12"/>
  <c r="W2110" i="12"/>
  <c r="X2110" i="12"/>
  <c r="Y2110" i="12"/>
  <c r="Z2110" i="12"/>
  <c r="AA2110" i="12"/>
  <c r="W2111" i="12"/>
  <c r="X2111" i="12"/>
  <c r="Y2111" i="12"/>
  <c r="Z2111" i="12"/>
  <c r="AA2111" i="12"/>
  <c r="W2112" i="12"/>
  <c r="X2112" i="12"/>
  <c r="Y2112" i="12"/>
  <c r="Z2112" i="12"/>
  <c r="AA2112" i="12"/>
  <c r="W2113" i="12"/>
  <c r="X2113" i="12"/>
  <c r="Y2113" i="12"/>
  <c r="Z2113" i="12"/>
  <c r="AA2113" i="12"/>
  <c r="W2114" i="12"/>
  <c r="X2114" i="12"/>
  <c r="Y2114" i="12"/>
  <c r="Z2114" i="12"/>
  <c r="AA2114" i="12"/>
  <c r="W2115" i="12"/>
  <c r="X2115" i="12"/>
  <c r="Y2115" i="12"/>
  <c r="Z2115" i="12"/>
  <c r="AA2115" i="12"/>
  <c r="W2116" i="12"/>
  <c r="X2116" i="12"/>
  <c r="Y2116" i="12"/>
  <c r="Z2116" i="12"/>
  <c r="AA2116" i="12"/>
  <c r="W2117" i="12"/>
  <c r="X2117" i="12"/>
  <c r="Y2117" i="12"/>
  <c r="Z2117" i="12"/>
  <c r="AA2117" i="12"/>
  <c r="W2118" i="12"/>
  <c r="X2118" i="12"/>
  <c r="Y2118" i="12"/>
  <c r="Z2118" i="12"/>
  <c r="AA2118" i="12"/>
  <c r="W2119" i="12"/>
  <c r="X2119" i="12"/>
  <c r="Y2119" i="12"/>
  <c r="Z2119" i="12"/>
  <c r="AA2119" i="12"/>
  <c r="W2120" i="12"/>
  <c r="X2120" i="12"/>
  <c r="Y2120" i="12"/>
  <c r="Z2120" i="12"/>
  <c r="AA2120" i="12"/>
  <c r="W2121" i="12"/>
  <c r="X2121" i="12"/>
  <c r="Y2121" i="12"/>
  <c r="Z2121" i="12"/>
  <c r="AA2121" i="12"/>
  <c r="W2122" i="12"/>
  <c r="X2122" i="12"/>
  <c r="Y2122" i="12"/>
  <c r="Z2122" i="12"/>
  <c r="AA2122" i="12"/>
  <c r="W2123" i="12"/>
  <c r="X2123" i="12"/>
  <c r="Y2123" i="12"/>
  <c r="Z2123" i="12"/>
  <c r="AA2123" i="12"/>
  <c r="W2124" i="12"/>
  <c r="X2124" i="12"/>
  <c r="Y2124" i="12"/>
  <c r="Z2124" i="12"/>
  <c r="AA2124" i="12"/>
  <c r="W2125" i="12"/>
  <c r="X2125" i="12"/>
  <c r="Y2125" i="12"/>
  <c r="Z2125" i="12"/>
  <c r="AA2125" i="12"/>
  <c r="W2126" i="12"/>
  <c r="X2126" i="12"/>
  <c r="Y2126" i="12"/>
  <c r="Z2126" i="12"/>
  <c r="AA2126" i="12"/>
  <c r="W2127" i="12"/>
  <c r="X2127" i="12"/>
  <c r="Y2127" i="12"/>
  <c r="Z2127" i="12"/>
  <c r="AA2127" i="12"/>
  <c r="W2128" i="12"/>
  <c r="X2128" i="12"/>
  <c r="Y2128" i="12"/>
  <c r="Z2128" i="12"/>
  <c r="AA2128" i="12"/>
  <c r="W2129" i="12"/>
  <c r="X2129" i="12"/>
  <c r="Y2129" i="12"/>
  <c r="Z2129" i="12"/>
  <c r="AA2129" i="12"/>
  <c r="W2130" i="12"/>
  <c r="X2130" i="12"/>
  <c r="Y2130" i="12"/>
  <c r="Z2130" i="12"/>
  <c r="AA2130" i="12"/>
  <c r="W2131" i="12"/>
  <c r="X2131" i="12"/>
  <c r="Y2131" i="12"/>
  <c r="Z2131" i="12"/>
  <c r="AA2131" i="12"/>
  <c r="W2132" i="12"/>
  <c r="X2132" i="12"/>
  <c r="Y2132" i="12"/>
  <c r="Z2132" i="12"/>
  <c r="AA2132" i="12"/>
  <c r="W2133" i="12"/>
  <c r="X2133" i="12"/>
  <c r="Y2133" i="12"/>
  <c r="Z2133" i="12"/>
  <c r="AA2133" i="12"/>
  <c r="W2134" i="12"/>
  <c r="X2134" i="12"/>
  <c r="Y2134" i="12"/>
  <c r="Z2134" i="12"/>
  <c r="AA2134" i="12"/>
  <c r="W2135" i="12"/>
  <c r="X2135" i="12"/>
  <c r="Y2135" i="12"/>
  <c r="Z2135" i="12"/>
  <c r="AA2135" i="12"/>
  <c r="W2136" i="12"/>
  <c r="X2136" i="12"/>
  <c r="Y2136" i="12"/>
  <c r="Z2136" i="12"/>
  <c r="AA2136" i="12"/>
  <c r="W2137" i="12"/>
  <c r="X2137" i="12"/>
  <c r="Y2137" i="12"/>
  <c r="Z2137" i="12"/>
  <c r="AA2137" i="12"/>
  <c r="W2138" i="12"/>
  <c r="X2138" i="12"/>
  <c r="Y2138" i="12"/>
  <c r="Z2138" i="12"/>
  <c r="AA2138" i="12"/>
  <c r="W2139" i="12"/>
  <c r="X2139" i="12"/>
  <c r="Y2139" i="12"/>
  <c r="Z2139" i="12"/>
  <c r="AA2139" i="12"/>
  <c r="W2140" i="12"/>
  <c r="X2140" i="12"/>
  <c r="Y2140" i="12"/>
  <c r="Z2140" i="12"/>
  <c r="AA2140" i="12"/>
  <c r="W2141" i="12"/>
  <c r="X2141" i="12"/>
  <c r="Y2141" i="12"/>
  <c r="Z2141" i="12"/>
  <c r="AA2141" i="12"/>
  <c r="W2145" i="12"/>
  <c r="X2145" i="12"/>
  <c r="Y2145" i="12"/>
  <c r="Z2145" i="12"/>
  <c r="AA2145" i="12"/>
  <c r="W2146" i="12"/>
  <c r="X2146" i="12"/>
  <c r="Y2146" i="12"/>
  <c r="Z2146" i="12"/>
  <c r="AA2146" i="12"/>
  <c r="W2147" i="12"/>
  <c r="X2147" i="12"/>
  <c r="Y2147" i="12"/>
  <c r="Z2147" i="12"/>
  <c r="AA2147" i="12"/>
  <c r="W2148" i="12"/>
  <c r="X2148" i="12"/>
  <c r="Y2148" i="12"/>
  <c r="Z2148" i="12"/>
  <c r="AA2148" i="12"/>
  <c r="W2149" i="12"/>
  <c r="X2149" i="12"/>
  <c r="Y2149" i="12"/>
  <c r="Z2149" i="12"/>
  <c r="AA2149" i="12"/>
  <c r="W2150" i="12"/>
  <c r="X2150" i="12"/>
  <c r="Y2150" i="12"/>
  <c r="Z2150" i="12"/>
  <c r="AA2150" i="12"/>
  <c r="W2151" i="12"/>
  <c r="X2151" i="12"/>
  <c r="Y2151" i="12"/>
  <c r="Z2151" i="12"/>
  <c r="AA2151" i="12"/>
  <c r="W2152" i="12"/>
  <c r="X2152" i="12"/>
  <c r="Y2152" i="12"/>
  <c r="Z2152" i="12"/>
  <c r="AA2152" i="12"/>
  <c r="W2153" i="12"/>
  <c r="X2153" i="12"/>
  <c r="Y2153" i="12"/>
  <c r="Z2153" i="12"/>
  <c r="AA2153" i="12"/>
  <c r="W2154" i="12"/>
  <c r="X2154" i="12"/>
  <c r="Y2154" i="12"/>
  <c r="Z2154" i="12"/>
  <c r="AA2154" i="12"/>
  <c r="W2155" i="12"/>
  <c r="X2155" i="12"/>
  <c r="Y2155" i="12"/>
  <c r="Z2155" i="12"/>
  <c r="AA2155" i="12"/>
  <c r="W2156" i="12"/>
  <c r="X2156" i="12"/>
  <c r="Y2156" i="12"/>
  <c r="Z2156" i="12"/>
  <c r="AA2156" i="12"/>
  <c r="W2157" i="12"/>
  <c r="X2157" i="12"/>
  <c r="Y2157" i="12"/>
  <c r="Z2157" i="12"/>
  <c r="AA2157" i="12"/>
  <c r="W2158" i="12"/>
  <c r="X2158" i="12"/>
  <c r="Y2158" i="12"/>
  <c r="Z2158" i="12"/>
  <c r="AA2158" i="12"/>
  <c r="W2159" i="12"/>
  <c r="X2159" i="12"/>
  <c r="Y2159" i="12"/>
  <c r="Z2159" i="12"/>
  <c r="AA2159" i="12"/>
  <c r="W2160" i="12"/>
  <c r="X2160" i="12"/>
  <c r="Y2160" i="12"/>
  <c r="Z2160" i="12"/>
  <c r="AA2160" i="12"/>
  <c r="W2161" i="12"/>
  <c r="X2161" i="12"/>
  <c r="Y2161" i="12"/>
  <c r="Z2161" i="12"/>
  <c r="AA2161" i="12"/>
  <c r="W2162" i="12"/>
  <c r="X2162" i="12"/>
  <c r="Y2162" i="12"/>
  <c r="Z2162" i="12"/>
  <c r="AA2162" i="12"/>
  <c r="W2163" i="12"/>
  <c r="X2163" i="12"/>
  <c r="Y2163" i="12"/>
  <c r="Z2163" i="12"/>
  <c r="AA2163" i="12"/>
  <c r="W2164" i="12"/>
  <c r="X2164" i="12"/>
  <c r="Y2164" i="12"/>
  <c r="Z2164" i="12"/>
  <c r="AA2164" i="12"/>
  <c r="W2165" i="12"/>
  <c r="X2165" i="12"/>
  <c r="Y2165" i="12"/>
  <c r="Z2165" i="12"/>
  <c r="AA2165" i="12"/>
  <c r="W2166" i="12"/>
  <c r="X2166" i="12"/>
  <c r="Y2166" i="12"/>
  <c r="Z2166" i="12"/>
  <c r="AA2166" i="12"/>
  <c r="W2167" i="12"/>
  <c r="X2167" i="12"/>
  <c r="Y2167" i="12"/>
  <c r="Z2167" i="12"/>
  <c r="AA2167" i="12"/>
  <c r="W2168" i="12"/>
  <c r="X2168" i="12"/>
  <c r="Y2168" i="12"/>
  <c r="Z2168" i="12"/>
  <c r="AA2168" i="12"/>
  <c r="W2169" i="12"/>
  <c r="X2169" i="12"/>
  <c r="Y2169" i="12"/>
  <c r="Z2169" i="12"/>
  <c r="AA2169" i="12"/>
  <c r="W2170" i="12"/>
  <c r="X2170" i="12"/>
  <c r="Y2170" i="12"/>
  <c r="Z2170" i="12"/>
  <c r="AA2170" i="12"/>
  <c r="W2171" i="12"/>
  <c r="X2171" i="12"/>
  <c r="Y2171" i="12"/>
  <c r="Z2171" i="12"/>
  <c r="AA2171" i="12"/>
  <c r="W2172" i="12"/>
  <c r="X2172" i="12"/>
  <c r="Y2172" i="12"/>
  <c r="Z2172" i="12"/>
  <c r="AA2172" i="12"/>
  <c r="W2173" i="12"/>
  <c r="X2173" i="12"/>
  <c r="Y2173" i="12"/>
  <c r="Z2173" i="12"/>
  <c r="AA2173" i="12"/>
  <c r="W2174" i="12"/>
  <c r="X2174" i="12"/>
  <c r="Y2174" i="12"/>
  <c r="Z2174" i="12"/>
  <c r="AA2174" i="12"/>
  <c r="W2175" i="12"/>
  <c r="X2175" i="12"/>
  <c r="Y2175" i="12"/>
  <c r="Z2175" i="12"/>
  <c r="AA2175" i="12"/>
  <c r="W2176" i="12"/>
  <c r="X2176" i="12"/>
  <c r="Y2176" i="12"/>
  <c r="Z2176" i="12"/>
  <c r="AA2176" i="12"/>
  <c r="W2177" i="12"/>
  <c r="X2177" i="12"/>
  <c r="Y2177" i="12"/>
  <c r="Z2177" i="12"/>
  <c r="AA2177" i="12"/>
  <c r="W2178" i="12"/>
  <c r="X2178" i="12"/>
  <c r="Y2178" i="12"/>
  <c r="Z2178" i="12"/>
  <c r="AA2178" i="12"/>
  <c r="W2179" i="12"/>
  <c r="X2179" i="12"/>
  <c r="Y2179" i="12"/>
  <c r="Z2179" i="12"/>
  <c r="AA2179" i="12"/>
  <c r="W2180" i="12"/>
  <c r="X2180" i="12"/>
  <c r="Y2180" i="12"/>
  <c r="Z2180" i="12"/>
  <c r="AA2180" i="12"/>
  <c r="W2181" i="12"/>
  <c r="X2181" i="12"/>
  <c r="Y2181" i="12"/>
  <c r="Z2181" i="12"/>
  <c r="AA2181" i="12"/>
  <c r="W2182" i="12"/>
  <c r="X2182" i="12"/>
  <c r="Y2182" i="12"/>
  <c r="Z2182" i="12"/>
  <c r="AA2182" i="12"/>
  <c r="W2183" i="12"/>
  <c r="X2183" i="12"/>
  <c r="Y2183" i="12"/>
  <c r="Z2183" i="12"/>
  <c r="AA2183" i="12"/>
  <c r="W2184" i="12"/>
  <c r="X2184" i="12"/>
  <c r="Y2184" i="12"/>
  <c r="Z2184" i="12"/>
  <c r="AA2184" i="12"/>
  <c r="W2185" i="12"/>
  <c r="X2185" i="12"/>
  <c r="Y2185" i="12"/>
  <c r="Z2185" i="12"/>
  <c r="AA2185" i="12"/>
  <c r="W2186" i="12"/>
  <c r="X2186" i="12"/>
  <c r="Y2186" i="12"/>
  <c r="Z2186" i="12"/>
  <c r="AA2186" i="12"/>
  <c r="W2187" i="12"/>
  <c r="X2187" i="12"/>
  <c r="Y2187" i="12"/>
  <c r="Z2187" i="12"/>
  <c r="AA2187" i="12"/>
  <c r="W2188" i="12"/>
  <c r="X2188" i="12"/>
  <c r="Y2188" i="12"/>
  <c r="Z2188" i="12"/>
  <c r="AA2188" i="12"/>
  <c r="W2189" i="12"/>
  <c r="X2189" i="12"/>
  <c r="Y2189" i="12"/>
  <c r="Z2189" i="12"/>
  <c r="AA2189" i="12"/>
  <c r="W2190" i="12"/>
  <c r="X2190" i="12"/>
  <c r="Y2190" i="12"/>
  <c r="Z2190" i="12"/>
  <c r="AA2190" i="12"/>
  <c r="W2191" i="12"/>
  <c r="X2191" i="12"/>
  <c r="Y2191" i="12"/>
  <c r="Z2191" i="12"/>
  <c r="AA2191" i="12"/>
  <c r="W2192" i="12"/>
  <c r="X2192" i="12"/>
  <c r="Y2192" i="12"/>
  <c r="Z2192" i="12"/>
  <c r="AA2192" i="12"/>
  <c r="W2193" i="12"/>
  <c r="X2193" i="12"/>
  <c r="Y2193" i="12"/>
  <c r="Z2193" i="12"/>
  <c r="AA2193" i="12"/>
  <c r="W2194" i="12"/>
  <c r="X2194" i="12"/>
  <c r="Y2194" i="12"/>
  <c r="Z2194" i="12"/>
  <c r="AA2194" i="12"/>
  <c r="W2195" i="12"/>
  <c r="X2195" i="12"/>
  <c r="Y2195" i="12"/>
  <c r="Z2195" i="12"/>
  <c r="AA2195" i="12"/>
  <c r="W2196" i="12"/>
  <c r="X2196" i="12"/>
  <c r="Y2196" i="12"/>
  <c r="Z2196" i="12"/>
  <c r="AA2196" i="12"/>
  <c r="W2197" i="12"/>
  <c r="X2197" i="12"/>
  <c r="Y2197" i="12"/>
  <c r="Z2197" i="12"/>
  <c r="AA2197" i="12"/>
  <c r="W2198" i="12"/>
  <c r="X2198" i="12"/>
  <c r="Y2198" i="12"/>
  <c r="Z2198" i="12"/>
  <c r="AA2198" i="12"/>
  <c r="W2199" i="12"/>
  <c r="X2199" i="12"/>
  <c r="Y2199" i="12"/>
  <c r="Z2199" i="12"/>
  <c r="AA2199" i="12"/>
  <c r="W2200" i="12"/>
  <c r="X2200" i="12"/>
  <c r="Y2200" i="12"/>
  <c r="Z2200" i="12"/>
  <c r="AA2200" i="12"/>
  <c r="W2201" i="12"/>
  <c r="X2201" i="12"/>
  <c r="Y2201" i="12"/>
  <c r="Z2201" i="12"/>
  <c r="AA2201" i="12"/>
  <c r="W2202" i="12"/>
  <c r="X2202" i="12"/>
  <c r="Y2202" i="12"/>
  <c r="Z2202" i="12"/>
  <c r="AA2202" i="12"/>
  <c r="W2203" i="12"/>
  <c r="X2203" i="12"/>
  <c r="Y2203" i="12"/>
  <c r="Z2203" i="12"/>
  <c r="AA2203" i="12"/>
  <c r="W2204" i="12"/>
  <c r="X2204" i="12"/>
  <c r="Y2204" i="12"/>
  <c r="Z2204" i="12"/>
  <c r="AA2204" i="12"/>
  <c r="W2205" i="12"/>
  <c r="X2205" i="12"/>
  <c r="Y2205" i="12"/>
  <c r="Z2205" i="12"/>
  <c r="AA2205" i="12"/>
  <c r="W2206" i="12"/>
  <c r="X2206" i="12"/>
  <c r="Y2206" i="12"/>
  <c r="Z2206" i="12"/>
  <c r="AA2206" i="12"/>
  <c r="W2207" i="12"/>
  <c r="X2207" i="12"/>
  <c r="Y2207" i="12"/>
  <c r="Z2207" i="12"/>
  <c r="AA2207" i="12"/>
  <c r="W2208" i="12"/>
  <c r="X2208" i="12"/>
  <c r="Y2208" i="12"/>
  <c r="Z2208" i="12"/>
  <c r="AA2208" i="12"/>
  <c r="W2209" i="12"/>
  <c r="X2209" i="12"/>
  <c r="Y2209" i="12"/>
  <c r="Z2209" i="12"/>
  <c r="AA2209" i="12"/>
  <c r="W2210" i="12"/>
  <c r="X2210" i="12"/>
  <c r="Y2210" i="12"/>
  <c r="Z2210" i="12"/>
  <c r="AA2210" i="12"/>
  <c r="W2211" i="12"/>
  <c r="X2211" i="12"/>
  <c r="Y2211" i="12"/>
  <c r="Z2211" i="12"/>
  <c r="AA2211" i="12"/>
  <c r="W2212" i="12"/>
  <c r="X2212" i="12"/>
  <c r="Y2212" i="12"/>
  <c r="Z2212" i="12"/>
  <c r="AA2212" i="12"/>
  <c r="W2213" i="12"/>
  <c r="X2213" i="12"/>
  <c r="Y2213" i="12"/>
  <c r="Z2213" i="12"/>
  <c r="AA2213" i="12"/>
  <c r="W2214" i="12"/>
  <c r="X2214" i="12"/>
  <c r="Y2214" i="12"/>
  <c r="Z2214" i="12"/>
  <c r="AA2214" i="12"/>
  <c r="W2215" i="12"/>
  <c r="X2215" i="12"/>
  <c r="Y2215" i="12"/>
  <c r="Z2215" i="12"/>
  <c r="AA2215" i="12"/>
  <c r="W2216" i="12"/>
  <c r="X2216" i="12"/>
  <c r="Y2216" i="12"/>
  <c r="Z2216" i="12"/>
  <c r="AA2216" i="12"/>
  <c r="W2217" i="12"/>
  <c r="X2217" i="12"/>
  <c r="Y2217" i="12"/>
  <c r="Z2217" i="12"/>
  <c r="AA2217" i="12"/>
  <c r="W2218" i="12"/>
  <c r="X2218" i="12"/>
  <c r="Y2218" i="12"/>
  <c r="Z2218" i="12"/>
  <c r="AA2218" i="12"/>
  <c r="W2219" i="12"/>
  <c r="X2219" i="12"/>
  <c r="Y2219" i="12"/>
  <c r="Z2219" i="12"/>
  <c r="AA2219" i="12"/>
  <c r="W2220" i="12"/>
  <c r="X2220" i="12"/>
  <c r="Y2220" i="12"/>
  <c r="Z2220" i="12"/>
  <c r="AA2220" i="12"/>
  <c r="W2221" i="12"/>
  <c r="X2221" i="12"/>
  <c r="Y2221" i="12"/>
  <c r="Z2221" i="12"/>
  <c r="AA2221" i="12"/>
  <c r="W2222" i="12"/>
  <c r="X2222" i="12"/>
  <c r="Y2222" i="12"/>
  <c r="Z2222" i="12"/>
  <c r="AA2222" i="12"/>
  <c r="W2223" i="12"/>
  <c r="X2223" i="12"/>
  <c r="Y2223" i="12"/>
  <c r="Z2223" i="12"/>
  <c r="AA2223" i="12"/>
  <c r="W2224" i="12"/>
  <c r="X2224" i="12"/>
  <c r="Y2224" i="12"/>
  <c r="Z2224" i="12"/>
  <c r="AA2224" i="12"/>
  <c r="W2225" i="12"/>
  <c r="X2225" i="12"/>
  <c r="Y2225" i="12"/>
  <c r="Z2225" i="12"/>
  <c r="AA2225" i="12"/>
  <c r="W2226" i="12"/>
  <c r="X2226" i="12"/>
  <c r="Y2226" i="12"/>
  <c r="Z2226" i="12"/>
  <c r="AA2226" i="12"/>
  <c r="W2227" i="12"/>
  <c r="X2227" i="12"/>
  <c r="Y2227" i="12"/>
  <c r="Z2227" i="12"/>
  <c r="AA2227" i="12"/>
  <c r="W2228" i="12"/>
  <c r="X2228" i="12"/>
  <c r="Y2228" i="12"/>
  <c r="Z2228" i="12"/>
  <c r="AA2228" i="12"/>
  <c r="W2229" i="12"/>
  <c r="X2229" i="12"/>
  <c r="Y2229" i="12"/>
  <c r="Z2229" i="12"/>
  <c r="AA2229" i="12"/>
  <c r="W2230" i="12"/>
  <c r="X2230" i="12"/>
  <c r="Y2230" i="12"/>
  <c r="Z2230" i="12"/>
  <c r="AA2230" i="12"/>
  <c r="W2231" i="12"/>
  <c r="X2231" i="12"/>
  <c r="Y2231" i="12"/>
  <c r="Z2231" i="12"/>
  <c r="AA2231" i="12"/>
  <c r="W2232" i="12"/>
  <c r="X2232" i="12"/>
  <c r="Y2232" i="12"/>
  <c r="Z2232" i="12"/>
  <c r="AA2232" i="12"/>
  <c r="W2233" i="12"/>
  <c r="X2233" i="12"/>
  <c r="Y2233" i="12"/>
  <c r="Z2233" i="12"/>
  <c r="AA2233" i="12"/>
  <c r="W2234" i="12"/>
  <c r="X2234" i="12"/>
  <c r="Y2234" i="12"/>
  <c r="Z2234" i="12"/>
  <c r="AA2234" i="12"/>
  <c r="W2235" i="12"/>
  <c r="X2235" i="12"/>
  <c r="Y2235" i="12"/>
  <c r="Z2235" i="12"/>
  <c r="AA2235" i="12"/>
  <c r="W2236" i="12"/>
  <c r="X2236" i="12"/>
  <c r="Y2236" i="12"/>
  <c r="Z2236" i="12"/>
  <c r="AA2236" i="12"/>
  <c r="W2237" i="12"/>
  <c r="X2237" i="12"/>
  <c r="Y2237" i="12"/>
  <c r="Z2237" i="12"/>
  <c r="AA2237" i="12"/>
  <c r="W2238" i="12"/>
  <c r="X2238" i="12"/>
  <c r="Y2238" i="12"/>
  <c r="Z2238" i="12"/>
  <c r="AA2238" i="12"/>
  <c r="W2239" i="12"/>
  <c r="X2239" i="12"/>
  <c r="Y2239" i="12"/>
  <c r="Z2239" i="12"/>
  <c r="AA2239" i="12"/>
  <c r="W2240" i="12"/>
  <c r="X2240" i="12"/>
  <c r="Y2240" i="12"/>
  <c r="Z2240" i="12"/>
  <c r="AA2240" i="12"/>
  <c r="W2241" i="12"/>
  <c r="X2241" i="12"/>
  <c r="Y2241" i="12"/>
  <c r="Z2241" i="12"/>
  <c r="AA2241" i="12"/>
  <c r="W2242" i="12"/>
  <c r="X2242" i="12"/>
  <c r="Y2242" i="12"/>
  <c r="Z2242" i="12"/>
  <c r="AA2242" i="12"/>
  <c r="W2243" i="12"/>
  <c r="X2243" i="12"/>
  <c r="Y2243" i="12"/>
  <c r="Z2243" i="12"/>
  <c r="AA2243" i="12"/>
  <c r="W2244" i="12"/>
  <c r="X2244" i="12"/>
  <c r="Y2244" i="12"/>
  <c r="Z2244" i="12"/>
  <c r="AA2244" i="12"/>
  <c r="W2245" i="12"/>
  <c r="X2245" i="12"/>
  <c r="Y2245" i="12"/>
  <c r="Z2245" i="12"/>
  <c r="AA2245" i="12"/>
  <c r="W2246" i="12"/>
  <c r="X2246" i="12"/>
  <c r="Y2246" i="12"/>
  <c r="Z2246" i="12"/>
  <c r="AA2246" i="12"/>
  <c r="W2247" i="12"/>
  <c r="X2247" i="12"/>
  <c r="Y2247" i="12"/>
  <c r="Z2247" i="12"/>
  <c r="AA2247" i="12"/>
  <c r="W2248" i="12"/>
  <c r="X2248" i="12"/>
  <c r="Y2248" i="12"/>
  <c r="Z2248" i="12"/>
  <c r="AA2248" i="12"/>
  <c r="W2249" i="12"/>
  <c r="X2249" i="12"/>
  <c r="Y2249" i="12"/>
  <c r="Z2249" i="12"/>
  <c r="AA2249" i="12"/>
  <c r="W2250" i="12"/>
  <c r="X2250" i="12"/>
  <c r="Y2250" i="12"/>
  <c r="Z2250" i="12"/>
  <c r="AA2250" i="12"/>
  <c r="W2251" i="12"/>
  <c r="X2251" i="12"/>
  <c r="Y2251" i="12"/>
  <c r="Z2251" i="12"/>
  <c r="AA2251" i="12"/>
  <c r="W2252" i="12"/>
  <c r="X2252" i="12"/>
  <c r="Y2252" i="12"/>
  <c r="Z2252" i="12"/>
  <c r="AA2252" i="12"/>
  <c r="W2253" i="12"/>
  <c r="X2253" i="12"/>
  <c r="Y2253" i="12"/>
  <c r="Z2253" i="12"/>
  <c r="AA2253" i="12"/>
  <c r="W2254" i="12"/>
  <c r="X2254" i="12"/>
  <c r="Y2254" i="12"/>
  <c r="Z2254" i="12"/>
  <c r="AA2254" i="12"/>
  <c r="W2255" i="12"/>
  <c r="X2255" i="12"/>
  <c r="Y2255" i="12"/>
  <c r="Z2255" i="12"/>
  <c r="AA2255" i="12"/>
  <c r="W2256" i="12"/>
  <c r="X2256" i="12"/>
  <c r="Y2256" i="12"/>
  <c r="Z2256" i="12"/>
  <c r="AA2256" i="12"/>
  <c r="W2257" i="12"/>
  <c r="X2257" i="12"/>
  <c r="Y2257" i="12"/>
  <c r="Z2257" i="12"/>
  <c r="AA2257" i="12"/>
  <c r="W2258" i="12"/>
  <c r="X2258" i="12"/>
  <c r="Y2258" i="12"/>
  <c r="Z2258" i="12"/>
  <c r="AA2258" i="12"/>
  <c r="W2259" i="12"/>
  <c r="X2259" i="12"/>
  <c r="Y2259" i="12"/>
  <c r="Z2259" i="12"/>
  <c r="AA2259" i="12"/>
  <c r="W2260" i="12"/>
  <c r="X2260" i="12"/>
  <c r="Y2260" i="12"/>
  <c r="Z2260" i="12"/>
  <c r="AA2260" i="12"/>
  <c r="W2261" i="12"/>
  <c r="X2261" i="12"/>
  <c r="Y2261" i="12"/>
  <c r="Z2261" i="12"/>
  <c r="AA2261" i="12"/>
  <c r="W2262" i="12"/>
  <c r="X2262" i="12"/>
  <c r="Y2262" i="12"/>
  <c r="Z2262" i="12"/>
  <c r="AA2262" i="12"/>
  <c r="W2263" i="12"/>
  <c r="X2263" i="12"/>
  <c r="Y2263" i="12"/>
  <c r="Z2263" i="12"/>
  <c r="AA2263" i="12"/>
  <c r="W2264" i="12"/>
  <c r="X2264" i="12"/>
  <c r="Y2264" i="12"/>
  <c r="Z2264" i="12"/>
  <c r="AA2264" i="12"/>
  <c r="W2265" i="12"/>
  <c r="X2265" i="12"/>
  <c r="Y2265" i="12"/>
  <c r="Z2265" i="12"/>
  <c r="AA2265" i="12"/>
  <c r="W2266" i="12"/>
  <c r="X2266" i="12"/>
  <c r="Y2266" i="12"/>
  <c r="Z2266" i="12"/>
  <c r="AA2266" i="12"/>
  <c r="W2267" i="12"/>
  <c r="X2267" i="12"/>
  <c r="Y2267" i="12"/>
  <c r="Z2267" i="12"/>
  <c r="AA2267" i="12"/>
  <c r="W2268" i="12"/>
  <c r="X2268" i="12"/>
  <c r="Y2268" i="12"/>
  <c r="Z2268" i="12"/>
  <c r="AA2268" i="12"/>
  <c r="W2269" i="12"/>
  <c r="X2269" i="12"/>
  <c r="Y2269" i="12"/>
  <c r="Z2269" i="12"/>
  <c r="AA2269" i="12"/>
  <c r="W2270" i="12"/>
  <c r="X2270" i="12"/>
  <c r="Y2270" i="12"/>
  <c r="Z2270" i="12"/>
  <c r="AA2270" i="12"/>
  <c r="W2271" i="12"/>
  <c r="X2271" i="12"/>
  <c r="Y2271" i="12"/>
  <c r="Z2271" i="12"/>
  <c r="AA2271" i="12"/>
  <c r="W2272" i="12"/>
  <c r="X2272" i="12"/>
  <c r="Y2272" i="12"/>
  <c r="Z2272" i="12"/>
  <c r="AA2272" i="12"/>
  <c r="W2273" i="12"/>
  <c r="X2273" i="12"/>
  <c r="Y2273" i="12"/>
  <c r="Z2273" i="12"/>
  <c r="AA2273" i="12"/>
  <c r="W2274" i="12"/>
  <c r="X2274" i="12"/>
  <c r="Y2274" i="12"/>
  <c r="Z2274" i="12"/>
  <c r="AA2274" i="12"/>
  <c r="W2275" i="12"/>
  <c r="X2275" i="12"/>
  <c r="Y2275" i="12"/>
  <c r="Z2275" i="12"/>
  <c r="AA2275" i="12"/>
  <c r="W2276" i="12"/>
  <c r="X2276" i="12"/>
  <c r="Y2276" i="12"/>
  <c r="Z2276" i="12"/>
  <c r="AA2276" i="12"/>
  <c r="W2277" i="12"/>
  <c r="X2277" i="12"/>
  <c r="Y2277" i="12"/>
  <c r="Z2277" i="12"/>
  <c r="AA2277" i="12"/>
  <c r="W2278" i="12"/>
  <c r="X2278" i="12"/>
  <c r="Y2278" i="12"/>
  <c r="Z2278" i="12"/>
  <c r="AA2278" i="12"/>
  <c r="W2279" i="12"/>
  <c r="X2279" i="12"/>
  <c r="Y2279" i="12"/>
  <c r="Z2279" i="12"/>
  <c r="AA2279" i="12"/>
  <c r="W2280" i="12"/>
  <c r="X2280" i="12"/>
  <c r="Y2280" i="12"/>
  <c r="Z2280" i="12"/>
  <c r="AA2280" i="12"/>
  <c r="W2281" i="12"/>
  <c r="X2281" i="12"/>
  <c r="Y2281" i="12"/>
  <c r="Z2281" i="12"/>
  <c r="AA2281" i="12"/>
  <c r="W2282" i="12"/>
  <c r="X2282" i="12"/>
  <c r="Y2282" i="12"/>
  <c r="Z2282" i="12"/>
  <c r="AA2282" i="12"/>
  <c r="W2283" i="12"/>
  <c r="X2283" i="12"/>
  <c r="Y2283" i="12"/>
  <c r="Z2283" i="12"/>
  <c r="AA2283" i="12"/>
  <c r="W2284" i="12"/>
  <c r="X2284" i="12"/>
  <c r="Y2284" i="12"/>
  <c r="Z2284" i="12"/>
  <c r="AA2284" i="12"/>
  <c r="W2285" i="12"/>
  <c r="X2285" i="12"/>
  <c r="Y2285" i="12"/>
  <c r="Z2285" i="12"/>
  <c r="AA2285" i="12"/>
  <c r="W2286" i="12"/>
  <c r="X2286" i="12"/>
  <c r="Y2286" i="12"/>
  <c r="Z2286" i="12"/>
  <c r="AA2286" i="12"/>
  <c r="W2287" i="12"/>
  <c r="X2287" i="12"/>
  <c r="Y2287" i="12"/>
  <c r="Z2287" i="12"/>
  <c r="AA2287" i="12"/>
  <c r="W2288" i="12"/>
  <c r="X2288" i="12"/>
  <c r="Y2288" i="12"/>
  <c r="Z2288" i="12"/>
  <c r="AA2288" i="12"/>
  <c r="W2289" i="12"/>
  <c r="X2289" i="12"/>
  <c r="Y2289" i="12"/>
  <c r="Z2289" i="12"/>
  <c r="AA2289" i="12"/>
  <c r="W2290" i="12"/>
  <c r="X2290" i="12"/>
  <c r="Y2290" i="12"/>
  <c r="Z2290" i="12"/>
  <c r="AA2290" i="12"/>
  <c r="W2291" i="12"/>
  <c r="X2291" i="12"/>
  <c r="Y2291" i="12"/>
  <c r="Z2291" i="12"/>
  <c r="AA2291" i="12"/>
  <c r="W2292" i="12"/>
  <c r="X2292" i="12"/>
  <c r="Y2292" i="12"/>
  <c r="Z2292" i="12"/>
  <c r="AA2292" i="12"/>
  <c r="W2293" i="12"/>
  <c r="X2293" i="12"/>
  <c r="Y2293" i="12"/>
  <c r="Z2293" i="12"/>
  <c r="AA2293" i="12"/>
  <c r="W2294" i="12"/>
  <c r="X2294" i="12"/>
  <c r="Y2294" i="12"/>
  <c r="Z2294" i="12"/>
  <c r="AA2294" i="12"/>
  <c r="W2295" i="12"/>
  <c r="X2295" i="12"/>
  <c r="Y2295" i="12"/>
  <c r="Z2295" i="12"/>
  <c r="AA2295" i="12"/>
  <c r="W2296" i="12"/>
  <c r="X2296" i="12"/>
  <c r="Y2296" i="12"/>
  <c r="Z2296" i="12"/>
  <c r="AA2296" i="12"/>
  <c r="W2297" i="12"/>
  <c r="X2297" i="12"/>
  <c r="Y2297" i="12"/>
  <c r="Z2297" i="12"/>
  <c r="AA2297" i="12"/>
  <c r="W2298" i="12"/>
  <c r="X2298" i="12"/>
  <c r="Y2298" i="12"/>
  <c r="Z2298" i="12"/>
  <c r="AA2298" i="12"/>
  <c r="W2299" i="12"/>
  <c r="X2299" i="12"/>
  <c r="Y2299" i="12"/>
  <c r="Z2299" i="12"/>
  <c r="AA2299" i="12"/>
  <c r="W2300" i="12"/>
  <c r="X2300" i="12"/>
  <c r="Y2300" i="12"/>
  <c r="Z2300" i="12"/>
  <c r="AA2300" i="12"/>
  <c r="W2301" i="12"/>
  <c r="X2301" i="12"/>
  <c r="Y2301" i="12"/>
  <c r="Z2301" i="12"/>
  <c r="AA2301" i="12"/>
  <c r="W2302" i="12"/>
  <c r="X2302" i="12"/>
  <c r="Y2302" i="12"/>
  <c r="Z2302" i="12"/>
  <c r="AA2302" i="12"/>
  <c r="W2303" i="12"/>
  <c r="X2303" i="12"/>
  <c r="Y2303" i="12"/>
  <c r="Z2303" i="12"/>
  <c r="AA2303" i="12"/>
  <c r="W2304" i="12"/>
  <c r="X2304" i="12"/>
  <c r="Y2304" i="12"/>
  <c r="Z2304" i="12"/>
  <c r="AA2304" i="12"/>
  <c r="W2305" i="12"/>
  <c r="X2305" i="12"/>
  <c r="Y2305" i="12"/>
  <c r="Z2305" i="12"/>
  <c r="AA2305" i="12"/>
  <c r="W2306" i="12"/>
  <c r="X2306" i="12"/>
  <c r="Y2306" i="12"/>
  <c r="Z2306" i="12"/>
  <c r="AA2306" i="12"/>
  <c r="W2307" i="12"/>
  <c r="X2307" i="12"/>
  <c r="Y2307" i="12"/>
  <c r="Z2307" i="12"/>
  <c r="AA2307" i="12"/>
  <c r="W2308" i="12"/>
  <c r="X2308" i="12"/>
  <c r="Y2308" i="12"/>
  <c r="Z2308" i="12"/>
  <c r="AA2308" i="12"/>
  <c r="W2309" i="12"/>
  <c r="X2309" i="12"/>
  <c r="Y2309" i="12"/>
  <c r="Z2309" i="12"/>
  <c r="AA2309" i="12"/>
  <c r="W2310" i="12"/>
  <c r="X2310" i="12"/>
  <c r="Y2310" i="12"/>
  <c r="Z2310" i="12"/>
  <c r="AA2310" i="12"/>
  <c r="W2311" i="12"/>
  <c r="X2311" i="12"/>
  <c r="Y2311" i="12"/>
  <c r="Z2311" i="12"/>
  <c r="AA2311" i="12"/>
  <c r="W2312" i="12"/>
  <c r="X2312" i="12"/>
  <c r="Y2312" i="12"/>
  <c r="Z2312" i="12"/>
  <c r="AA2312" i="12"/>
  <c r="W2313" i="12"/>
  <c r="X2313" i="12"/>
  <c r="Y2313" i="12"/>
  <c r="Z2313" i="12"/>
  <c r="AA2313" i="12"/>
  <c r="W2314" i="12"/>
  <c r="X2314" i="12"/>
  <c r="Y2314" i="12"/>
  <c r="Z2314" i="12"/>
  <c r="AA2314" i="12"/>
  <c r="W2315" i="12"/>
  <c r="X2315" i="12"/>
  <c r="Y2315" i="12"/>
  <c r="Z2315" i="12"/>
  <c r="AA2315" i="12"/>
  <c r="W2316" i="12"/>
  <c r="X2316" i="12"/>
  <c r="Y2316" i="12"/>
  <c r="Z2316" i="12"/>
  <c r="AA2316" i="12"/>
  <c r="W2317" i="12"/>
  <c r="X2317" i="12"/>
  <c r="Y2317" i="12"/>
  <c r="Z2317" i="12"/>
  <c r="AA2317" i="12"/>
  <c r="W2318" i="12"/>
  <c r="X2318" i="12"/>
  <c r="Y2318" i="12"/>
  <c r="Z2318" i="12"/>
  <c r="AA2318" i="12"/>
  <c r="W2319" i="12"/>
  <c r="X2319" i="12"/>
  <c r="Y2319" i="12"/>
  <c r="Z2319" i="12"/>
  <c r="AA2319" i="12"/>
  <c r="W2320" i="12"/>
  <c r="X2320" i="12"/>
  <c r="Y2320" i="12"/>
  <c r="Z2320" i="12"/>
  <c r="AA2320" i="12"/>
  <c r="W2321" i="12"/>
  <c r="X2321" i="12"/>
  <c r="Y2321" i="12"/>
  <c r="Z2321" i="12"/>
  <c r="AA2321" i="12"/>
  <c r="W2322" i="12"/>
  <c r="X2322" i="12"/>
  <c r="Y2322" i="12"/>
  <c r="Z2322" i="12"/>
  <c r="AA2322" i="12"/>
  <c r="W2323" i="12"/>
  <c r="X2323" i="12"/>
  <c r="Y2323" i="12"/>
  <c r="Z2323" i="12"/>
  <c r="AA2323" i="12"/>
  <c r="W2324" i="12"/>
  <c r="X2324" i="12"/>
  <c r="Y2324" i="12"/>
  <c r="Z2324" i="12"/>
  <c r="AA2324" i="12"/>
  <c r="W2325" i="12"/>
  <c r="X2325" i="12"/>
  <c r="Y2325" i="12"/>
  <c r="Z2325" i="12"/>
  <c r="AA2325" i="12"/>
  <c r="W2326" i="12"/>
  <c r="X2326" i="12"/>
  <c r="Y2326" i="12"/>
  <c r="Z2326" i="12"/>
  <c r="AA2326" i="12"/>
  <c r="W2327" i="12"/>
  <c r="X2327" i="12"/>
  <c r="Y2327" i="12"/>
  <c r="Z2327" i="12"/>
  <c r="AA2327" i="12"/>
  <c r="W2328" i="12"/>
  <c r="X2328" i="12"/>
  <c r="Y2328" i="12"/>
  <c r="Z2328" i="12"/>
  <c r="AA2328" i="12"/>
  <c r="W2329" i="12"/>
  <c r="X2329" i="12"/>
  <c r="Y2329" i="12"/>
  <c r="Z2329" i="12"/>
  <c r="AA2329" i="12"/>
  <c r="W2330" i="12"/>
  <c r="X2330" i="12"/>
  <c r="Y2330" i="12"/>
  <c r="Z2330" i="12"/>
  <c r="AA2330" i="12"/>
  <c r="W2331" i="12"/>
  <c r="X2331" i="12"/>
  <c r="Y2331" i="12"/>
  <c r="Z2331" i="12"/>
  <c r="AA2331" i="12"/>
  <c r="W2332" i="12"/>
  <c r="X2332" i="12"/>
  <c r="Y2332" i="12"/>
  <c r="Z2332" i="12"/>
  <c r="AA2332" i="12"/>
  <c r="W2333" i="12"/>
  <c r="X2333" i="12"/>
  <c r="Y2333" i="12"/>
  <c r="Z2333" i="12"/>
  <c r="AA2333" i="12"/>
  <c r="W2334" i="12"/>
  <c r="X2334" i="12"/>
  <c r="Y2334" i="12"/>
  <c r="Z2334" i="12"/>
  <c r="AA2334" i="12"/>
  <c r="W2335" i="12"/>
  <c r="X2335" i="12"/>
  <c r="Y2335" i="12"/>
  <c r="Z2335" i="12"/>
  <c r="AA2335" i="12"/>
  <c r="W2336" i="12"/>
  <c r="X2336" i="12"/>
  <c r="Y2336" i="12"/>
  <c r="Z2336" i="12"/>
  <c r="AA2336" i="12"/>
  <c r="W2337" i="12"/>
  <c r="X2337" i="12"/>
  <c r="Y2337" i="12"/>
  <c r="Z2337" i="12"/>
  <c r="AA2337" i="12"/>
  <c r="W2338" i="12"/>
  <c r="X2338" i="12"/>
  <c r="Y2338" i="12"/>
  <c r="Z2338" i="12"/>
  <c r="AA2338" i="12"/>
  <c r="W2339" i="12"/>
  <c r="X2339" i="12"/>
  <c r="Y2339" i="12"/>
  <c r="Z2339" i="12"/>
  <c r="AA2339" i="12"/>
  <c r="W2340" i="12"/>
  <c r="X2340" i="12"/>
  <c r="Y2340" i="12"/>
  <c r="Z2340" i="12"/>
  <c r="AA2340" i="12"/>
  <c r="W2341" i="12"/>
  <c r="X2341" i="12"/>
  <c r="Y2341" i="12"/>
  <c r="Z2341" i="12"/>
  <c r="AA2341" i="12"/>
  <c r="W2342" i="12"/>
  <c r="X2342" i="12"/>
  <c r="Y2342" i="12"/>
  <c r="Z2342" i="12"/>
  <c r="AA2342" i="12"/>
  <c r="W2343" i="12"/>
  <c r="X2343" i="12"/>
  <c r="Y2343" i="12"/>
  <c r="Z2343" i="12"/>
  <c r="AA2343" i="12"/>
  <c r="W2344" i="12"/>
  <c r="X2344" i="12"/>
  <c r="Y2344" i="12"/>
  <c r="Z2344" i="12"/>
  <c r="AA2344" i="12"/>
  <c r="W2345" i="12"/>
  <c r="X2345" i="12"/>
  <c r="Y2345" i="12"/>
  <c r="Z2345" i="12"/>
  <c r="AA2345" i="12"/>
  <c r="W2346" i="12"/>
  <c r="X2346" i="12"/>
  <c r="Y2346" i="12"/>
  <c r="Z2346" i="12"/>
  <c r="AA2346" i="12"/>
  <c r="W2347" i="12"/>
  <c r="X2347" i="12"/>
  <c r="Y2347" i="12"/>
  <c r="Z2347" i="12"/>
  <c r="AA2347" i="12"/>
  <c r="W2348" i="12"/>
  <c r="X2348" i="12"/>
  <c r="Y2348" i="12"/>
  <c r="Z2348" i="12"/>
  <c r="AA2348" i="12"/>
  <c r="W2349" i="12"/>
  <c r="X2349" i="12"/>
  <c r="Y2349" i="12"/>
  <c r="Z2349" i="12"/>
  <c r="AA2349" i="12"/>
  <c r="W2350" i="12"/>
  <c r="X2350" i="12"/>
  <c r="Y2350" i="12"/>
  <c r="Z2350" i="12"/>
  <c r="AA2350" i="12"/>
  <c r="W2351" i="12"/>
  <c r="X2351" i="12"/>
  <c r="Y2351" i="12"/>
  <c r="Z2351" i="12"/>
  <c r="AA2351" i="12"/>
  <c r="W2352" i="12"/>
  <c r="X2352" i="12"/>
  <c r="Y2352" i="12"/>
  <c r="Z2352" i="12"/>
  <c r="AA2352" i="12"/>
  <c r="W2353" i="12"/>
  <c r="X2353" i="12"/>
  <c r="Y2353" i="12"/>
  <c r="Z2353" i="12"/>
  <c r="AA2353" i="12"/>
  <c r="W2354" i="12"/>
  <c r="X2354" i="12"/>
  <c r="Y2354" i="12"/>
  <c r="Z2354" i="12"/>
  <c r="AA2354" i="12"/>
  <c r="W2355" i="12"/>
  <c r="X2355" i="12"/>
  <c r="Y2355" i="12"/>
  <c r="Z2355" i="12"/>
  <c r="AA2355" i="12"/>
  <c r="W2356" i="12"/>
  <c r="X2356" i="12"/>
  <c r="Y2356" i="12"/>
  <c r="Z2356" i="12"/>
  <c r="AA2356" i="12"/>
  <c r="W2357" i="12"/>
  <c r="X2357" i="12"/>
  <c r="Y2357" i="12"/>
  <c r="Z2357" i="12"/>
  <c r="AA2357" i="12"/>
  <c r="W2358" i="12"/>
  <c r="X2358" i="12"/>
  <c r="Y2358" i="12"/>
  <c r="Z2358" i="12"/>
  <c r="AA2358" i="12"/>
  <c r="W2359" i="12"/>
  <c r="X2359" i="12"/>
  <c r="Y2359" i="12"/>
  <c r="Z2359" i="12"/>
  <c r="AA2359" i="12"/>
  <c r="W2360" i="12"/>
  <c r="X2360" i="12"/>
  <c r="Y2360" i="12"/>
  <c r="Z2360" i="12"/>
  <c r="AA2360" i="12"/>
  <c r="W2361" i="12"/>
  <c r="X2361" i="12"/>
  <c r="Y2361" i="12"/>
  <c r="Z2361" i="12"/>
  <c r="AA2361" i="12"/>
  <c r="W2362" i="12"/>
  <c r="X2362" i="12"/>
  <c r="Y2362" i="12"/>
  <c r="Z2362" i="12"/>
  <c r="AA2362" i="12"/>
  <c r="W2363" i="12"/>
  <c r="X2363" i="12"/>
  <c r="Y2363" i="12"/>
  <c r="Z2363" i="12"/>
  <c r="AA2363" i="12"/>
  <c r="W2364" i="12"/>
  <c r="X2364" i="12"/>
  <c r="Y2364" i="12"/>
  <c r="Z2364" i="12"/>
  <c r="AA2364" i="12"/>
  <c r="W2365" i="12"/>
  <c r="X2365" i="12"/>
  <c r="Y2365" i="12"/>
  <c r="Z2365" i="12"/>
  <c r="AA2365" i="12"/>
  <c r="W2366" i="12"/>
  <c r="X2366" i="12"/>
  <c r="Y2366" i="12"/>
  <c r="Z2366" i="12"/>
  <c r="AA2366" i="12"/>
  <c r="W2367" i="12"/>
  <c r="X2367" i="12"/>
  <c r="Y2367" i="12"/>
  <c r="Z2367" i="12"/>
  <c r="AA2367" i="12"/>
  <c r="W2368" i="12"/>
  <c r="X2368" i="12"/>
  <c r="Y2368" i="12"/>
  <c r="Z2368" i="12"/>
  <c r="AA2368" i="12"/>
  <c r="W2369" i="12"/>
  <c r="X2369" i="12"/>
  <c r="Y2369" i="12"/>
  <c r="Z2369" i="12"/>
  <c r="AA2369" i="12"/>
  <c r="W2370" i="12"/>
  <c r="X2370" i="12"/>
  <c r="Y2370" i="12"/>
  <c r="Z2370" i="12"/>
  <c r="AA2370" i="12"/>
  <c r="W2371" i="12"/>
  <c r="X2371" i="12"/>
  <c r="Y2371" i="12"/>
  <c r="Z2371" i="12"/>
  <c r="AA2371" i="12"/>
  <c r="W2372" i="12"/>
  <c r="X2372" i="12"/>
  <c r="Y2372" i="12"/>
  <c r="Z2372" i="12"/>
  <c r="AA2372" i="12"/>
  <c r="W2373" i="12"/>
  <c r="X2373" i="12"/>
  <c r="Y2373" i="12"/>
  <c r="Z2373" i="12"/>
  <c r="AA2373" i="12"/>
  <c r="W2374" i="12"/>
  <c r="X2374" i="12"/>
  <c r="Y2374" i="12"/>
  <c r="Z2374" i="12"/>
  <c r="AA2374" i="12"/>
  <c r="W2375" i="12"/>
  <c r="X2375" i="12"/>
  <c r="Y2375" i="12"/>
  <c r="Z2375" i="12"/>
  <c r="AA2375" i="12"/>
  <c r="W2376" i="12"/>
  <c r="X2376" i="12"/>
  <c r="Y2376" i="12"/>
  <c r="Z2376" i="12"/>
  <c r="AA2376" i="12"/>
  <c r="W2377" i="12"/>
  <c r="X2377" i="12"/>
  <c r="Y2377" i="12"/>
  <c r="Z2377" i="12"/>
  <c r="AA2377" i="12"/>
  <c r="W2378" i="12"/>
  <c r="X2378" i="12"/>
  <c r="Y2378" i="12"/>
  <c r="Z2378" i="12"/>
  <c r="AA2378" i="12"/>
  <c r="W2379" i="12"/>
  <c r="X2379" i="12"/>
  <c r="Y2379" i="12"/>
  <c r="Z2379" i="12"/>
  <c r="AA2379" i="12"/>
  <c r="W2380" i="12"/>
  <c r="X2380" i="12"/>
  <c r="Y2380" i="12"/>
  <c r="Z2380" i="12"/>
  <c r="AA2380" i="12"/>
  <c r="W2381" i="12"/>
  <c r="X2381" i="12"/>
  <c r="Y2381" i="12"/>
  <c r="Z2381" i="12"/>
  <c r="AA2381" i="12"/>
  <c r="W2382" i="12"/>
  <c r="X2382" i="12"/>
  <c r="Y2382" i="12"/>
  <c r="Z2382" i="12"/>
  <c r="AA2382" i="12"/>
  <c r="W2383" i="12"/>
  <c r="X2383" i="12"/>
  <c r="Y2383" i="12"/>
  <c r="Z2383" i="12"/>
  <c r="AA2383" i="12"/>
  <c r="W2384" i="12"/>
  <c r="X2384" i="12"/>
  <c r="Y2384" i="12"/>
  <c r="Z2384" i="12"/>
  <c r="AA2384" i="12"/>
  <c r="W2385" i="12"/>
  <c r="X2385" i="12"/>
  <c r="Y2385" i="12"/>
  <c r="Z2385" i="12"/>
  <c r="AA2385" i="12"/>
  <c r="W2386" i="12"/>
  <c r="X2386" i="12"/>
  <c r="Y2386" i="12"/>
  <c r="Z2386" i="12"/>
  <c r="AA2386" i="12"/>
  <c r="W2387" i="12"/>
  <c r="X2387" i="12"/>
  <c r="Y2387" i="12"/>
  <c r="Z2387" i="12"/>
  <c r="AA2387" i="12"/>
  <c r="W2388" i="12"/>
  <c r="X2388" i="12"/>
  <c r="Y2388" i="12"/>
  <c r="Z2388" i="12"/>
  <c r="AA2388" i="12"/>
  <c r="W2389" i="12"/>
  <c r="X2389" i="12"/>
  <c r="Y2389" i="12"/>
  <c r="Z2389" i="12"/>
  <c r="AA2389" i="12"/>
  <c r="W2390" i="12"/>
  <c r="X2390" i="12"/>
  <c r="Y2390" i="12"/>
  <c r="Z2390" i="12"/>
  <c r="AA2390" i="12"/>
  <c r="W2391" i="12"/>
  <c r="X2391" i="12"/>
  <c r="Y2391" i="12"/>
  <c r="Z2391" i="12"/>
  <c r="AA2391" i="12"/>
  <c r="W2392" i="12"/>
  <c r="X2392" i="12"/>
  <c r="Y2392" i="12"/>
  <c r="Z2392" i="12"/>
  <c r="AA2392" i="12"/>
  <c r="W2393" i="12"/>
  <c r="X2393" i="12"/>
  <c r="Y2393" i="12"/>
  <c r="Z2393" i="12"/>
  <c r="AA2393" i="12"/>
  <c r="W2394" i="12"/>
  <c r="X2394" i="12"/>
  <c r="Y2394" i="12"/>
  <c r="Z2394" i="12"/>
  <c r="AA2394" i="12"/>
  <c r="W2395" i="12"/>
  <c r="X2395" i="12"/>
  <c r="Y2395" i="12"/>
  <c r="Z2395" i="12"/>
  <c r="AA2395" i="12"/>
  <c r="W2396" i="12"/>
  <c r="X2396" i="12"/>
  <c r="Y2396" i="12"/>
  <c r="Z2396" i="12"/>
  <c r="AA2396" i="12"/>
  <c r="W2397" i="12"/>
  <c r="X2397" i="12"/>
  <c r="Y2397" i="12"/>
  <c r="Z2397" i="12"/>
  <c r="AA2397" i="12"/>
  <c r="W2398" i="12"/>
  <c r="X2398" i="12"/>
  <c r="Y2398" i="12"/>
  <c r="Z2398" i="12"/>
  <c r="AA2398" i="12"/>
  <c r="W2399" i="12"/>
  <c r="X2399" i="12"/>
  <c r="Y2399" i="12"/>
  <c r="Z2399" i="12"/>
  <c r="AA2399" i="12"/>
  <c r="W2400" i="12"/>
  <c r="X2400" i="12"/>
  <c r="Y2400" i="12"/>
  <c r="Z2400" i="12"/>
  <c r="AA2400" i="12"/>
  <c r="W2401" i="12"/>
  <c r="X2401" i="12"/>
  <c r="Y2401" i="12"/>
  <c r="Z2401" i="12"/>
  <c r="AA2401" i="12"/>
  <c r="W2402" i="12"/>
  <c r="X2402" i="12"/>
  <c r="Y2402" i="12"/>
  <c r="Z2402" i="12"/>
  <c r="AA2402" i="12"/>
  <c r="W2403" i="12"/>
  <c r="X2403" i="12"/>
  <c r="Y2403" i="12"/>
  <c r="Z2403" i="12"/>
  <c r="AA2403" i="12"/>
  <c r="W2404" i="12"/>
  <c r="X2404" i="12"/>
  <c r="Y2404" i="12"/>
  <c r="Z2404" i="12"/>
  <c r="AA2404" i="12"/>
  <c r="W2405" i="12"/>
  <c r="X2405" i="12"/>
  <c r="Y2405" i="12"/>
  <c r="Z2405" i="12"/>
  <c r="AA2405" i="12"/>
  <c r="W2406" i="12"/>
  <c r="X2406" i="12"/>
  <c r="Y2406" i="12"/>
  <c r="Z2406" i="12"/>
  <c r="AA2406" i="12"/>
  <c r="W2407" i="12"/>
  <c r="X2407" i="12"/>
  <c r="Y2407" i="12"/>
  <c r="Z2407" i="12"/>
  <c r="AA2407" i="12"/>
  <c r="W2408" i="12"/>
  <c r="X2408" i="12"/>
  <c r="Y2408" i="12"/>
  <c r="Z2408" i="12"/>
  <c r="AA2408" i="12"/>
  <c r="W2409" i="12"/>
  <c r="X2409" i="12"/>
  <c r="Y2409" i="12"/>
  <c r="Z2409" i="12"/>
  <c r="AA2409" i="12"/>
  <c r="W2410" i="12"/>
  <c r="X2410" i="12"/>
  <c r="Y2410" i="12"/>
  <c r="Z2410" i="12"/>
  <c r="AA2410" i="12"/>
  <c r="W2411" i="12"/>
  <c r="X2411" i="12"/>
  <c r="Y2411" i="12"/>
  <c r="Z2411" i="12"/>
  <c r="AA2411" i="12"/>
  <c r="W2412" i="12"/>
  <c r="X2412" i="12"/>
  <c r="Y2412" i="12"/>
  <c r="Z2412" i="12"/>
  <c r="AA2412" i="12"/>
  <c r="W2413" i="12"/>
  <c r="X2413" i="12"/>
  <c r="Y2413" i="12"/>
  <c r="Z2413" i="12"/>
  <c r="AA2413" i="12"/>
  <c r="W2414" i="12"/>
  <c r="X2414" i="12"/>
  <c r="Y2414" i="12"/>
  <c r="Z2414" i="12"/>
  <c r="AA2414" i="12"/>
  <c r="W2415" i="12"/>
  <c r="X2415" i="12"/>
  <c r="Y2415" i="12"/>
  <c r="Z2415" i="12"/>
  <c r="AA2415" i="12"/>
  <c r="W2416" i="12"/>
  <c r="X2416" i="12"/>
  <c r="Y2416" i="12"/>
  <c r="Z2416" i="12"/>
  <c r="AA2416" i="12"/>
  <c r="W2417" i="12"/>
  <c r="X2417" i="12"/>
  <c r="Y2417" i="12"/>
  <c r="Z2417" i="12"/>
  <c r="AA2417" i="12"/>
  <c r="W2418" i="12"/>
  <c r="X2418" i="12"/>
  <c r="Y2418" i="12"/>
  <c r="Z2418" i="12"/>
  <c r="AA2418" i="12"/>
  <c r="W2419" i="12"/>
  <c r="X2419" i="12"/>
  <c r="Y2419" i="12"/>
  <c r="Z2419" i="12"/>
  <c r="AA2419" i="12"/>
  <c r="W2420" i="12"/>
  <c r="X2420" i="12"/>
  <c r="Y2420" i="12"/>
  <c r="Z2420" i="12"/>
  <c r="AA2420" i="12"/>
  <c r="W2421" i="12"/>
  <c r="X2421" i="12"/>
  <c r="Y2421" i="12"/>
  <c r="Z2421" i="12"/>
  <c r="AA2421" i="12"/>
  <c r="W2422" i="12"/>
  <c r="X2422" i="12"/>
  <c r="Y2422" i="12"/>
  <c r="Z2422" i="12"/>
  <c r="AA2422" i="12"/>
  <c r="W2423" i="12"/>
  <c r="X2423" i="12"/>
  <c r="Y2423" i="12"/>
  <c r="Z2423" i="12"/>
  <c r="AA2423" i="12"/>
  <c r="W2424" i="12"/>
  <c r="X2424" i="12"/>
  <c r="Y2424" i="12"/>
  <c r="Z2424" i="12"/>
  <c r="AA2424" i="12"/>
  <c r="W2425" i="12"/>
  <c r="X2425" i="12"/>
  <c r="Y2425" i="12"/>
  <c r="Z2425" i="12"/>
  <c r="AA2425" i="12"/>
  <c r="W2426" i="12"/>
  <c r="X2426" i="12"/>
  <c r="Y2426" i="12"/>
  <c r="Z2426" i="12"/>
  <c r="AA2426" i="12"/>
  <c r="W2427" i="12"/>
  <c r="X2427" i="12"/>
  <c r="Y2427" i="12"/>
  <c r="Z2427" i="12"/>
  <c r="AA2427" i="12"/>
  <c r="W2428" i="12"/>
  <c r="X2428" i="12"/>
  <c r="Y2428" i="12"/>
  <c r="Z2428" i="12"/>
  <c r="AA2428" i="12"/>
  <c r="W2429" i="12"/>
  <c r="X2429" i="12"/>
  <c r="Y2429" i="12"/>
  <c r="Z2429" i="12"/>
  <c r="AA2429" i="12"/>
  <c r="W2430" i="12"/>
  <c r="X2430" i="12"/>
  <c r="Y2430" i="12"/>
  <c r="Z2430" i="12"/>
  <c r="AA2430" i="12"/>
  <c r="W2431" i="12"/>
  <c r="X2431" i="12"/>
  <c r="Y2431" i="12"/>
  <c r="Z2431" i="12"/>
  <c r="AA2431" i="12"/>
  <c r="W2432" i="12"/>
  <c r="X2432" i="12"/>
  <c r="Y2432" i="12"/>
  <c r="Z2432" i="12"/>
  <c r="AA2432" i="12"/>
  <c r="W2433" i="12"/>
  <c r="X2433" i="12"/>
  <c r="Y2433" i="12"/>
  <c r="Z2433" i="12"/>
  <c r="AA2433" i="12"/>
  <c r="W2434" i="12"/>
  <c r="X2434" i="12"/>
  <c r="Y2434" i="12"/>
  <c r="Z2434" i="12"/>
  <c r="AA2434" i="12"/>
  <c r="W2435" i="12"/>
  <c r="X2435" i="12"/>
  <c r="Y2435" i="12"/>
  <c r="Z2435" i="12"/>
  <c r="AA2435" i="12"/>
  <c r="W2436" i="12"/>
  <c r="X2436" i="12"/>
  <c r="Y2436" i="12"/>
  <c r="Z2436" i="12"/>
  <c r="AA2436" i="12"/>
  <c r="W2437" i="12"/>
  <c r="X2437" i="12"/>
  <c r="Y2437" i="12"/>
  <c r="Z2437" i="12"/>
  <c r="AA2437" i="12"/>
  <c r="W2438" i="12"/>
  <c r="X2438" i="12"/>
  <c r="Y2438" i="12"/>
  <c r="Z2438" i="12"/>
  <c r="AA2438" i="12"/>
  <c r="W2439" i="12"/>
  <c r="X2439" i="12"/>
  <c r="Y2439" i="12"/>
  <c r="Z2439" i="12"/>
  <c r="AA2439" i="12"/>
  <c r="W2440" i="12"/>
  <c r="X2440" i="12"/>
  <c r="Y2440" i="12"/>
  <c r="Z2440" i="12"/>
  <c r="AA2440" i="12"/>
  <c r="W2441" i="12"/>
  <c r="X2441" i="12"/>
  <c r="Y2441" i="12"/>
  <c r="Z2441" i="12"/>
  <c r="AA2441" i="12"/>
  <c r="W2442" i="12"/>
  <c r="X2442" i="12"/>
  <c r="Y2442" i="12"/>
  <c r="Z2442" i="12"/>
  <c r="AA2442" i="12"/>
  <c r="W2443" i="12"/>
  <c r="X2443" i="12"/>
  <c r="Y2443" i="12"/>
  <c r="Z2443" i="12"/>
  <c r="AA2443" i="12"/>
  <c r="W2444" i="12"/>
  <c r="X2444" i="12"/>
  <c r="Y2444" i="12"/>
  <c r="Z2444" i="12"/>
  <c r="AA2444" i="12"/>
  <c r="W2445" i="12"/>
  <c r="X2445" i="12"/>
  <c r="Y2445" i="12"/>
  <c r="Z2445" i="12"/>
  <c r="AA2445" i="12"/>
  <c r="W2446" i="12"/>
  <c r="X2446" i="12"/>
  <c r="Y2446" i="12"/>
  <c r="Z2446" i="12"/>
  <c r="AA2446" i="12"/>
  <c r="W2447" i="12"/>
  <c r="X2447" i="12"/>
  <c r="Y2447" i="12"/>
  <c r="Z2447" i="12"/>
  <c r="AA2447" i="12"/>
  <c r="W2448" i="12"/>
  <c r="X2448" i="12"/>
  <c r="Y2448" i="12"/>
  <c r="Z2448" i="12"/>
  <c r="AA2448" i="12"/>
  <c r="W2449" i="12"/>
  <c r="X2449" i="12"/>
  <c r="Y2449" i="12"/>
  <c r="Z2449" i="12"/>
  <c r="AA2449" i="12"/>
  <c r="W2450" i="12"/>
  <c r="X2450" i="12"/>
  <c r="Y2450" i="12"/>
  <c r="Z2450" i="12"/>
  <c r="AA2450" i="12"/>
  <c r="W2451" i="12"/>
  <c r="X2451" i="12"/>
  <c r="Y2451" i="12"/>
  <c r="Z2451" i="12"/>
  <c r="AA2451" i="12"/>
  <c r="W2452" i="12"/>
  <c r="X2452" i="12"/>
  <c r="Y2452" i="12"/>
  <c r="Z2452" i="12"/>
  <c r="AA2452" i="12"/>
  <c r="W2453" i="12"/>
  <c r="X2453" i="12"/>
  <c r="Y2453" i="12"/>
  <c r="Z2453" i="12"/>
  <c r="AA2453" i="12"/>
  <c r="W2454" i="12"/>
  <c r="X2454" i="12"/>
  <c r="Y2454" i="12"/>
  <c r="Z2454" i="12"/>
  <c r="AA2454" i="12"/>
  <c r="W2455" i="12"/>
  <c r="X2455" i="12"/>
  <c r="Y2455" i="12"/>
  <c r="Z2455" i="12"/>
  <c r="AA2455" i="12"/>
  <c r="W2456" i="12"/>
  <c r="X2456" i="12"/>
  <c r="Y2456" i="12"/>
  <c r="Z2456" i="12"/>
  <c r="AA2456" i="12"/>
  <c r="W2457" i="12"/>
  <c r="X2457" i="12"/>
  <c r="Y2457" i="12"/>
  <c r="Z2457" i="12"/>
  <c r="AA2457" i="12"/>
  <c r="W2458" i="12"/>
  <c r="X2458" i="12"/>
  <c r="Y2458" i="12"/>
  <c r="Z2458" i="12"/>
  <c r="AA2458" i="12"/>
  <c r="W2459" i="12"/>
  <c r="X2459" i="12"/>
  <c r="Y2459" i="12"/>
  <c r="Z2459" i="12"/>
  <c r="AA2459" i="12"/>
  <c r="W2460" i="12"/>
  <c r="X2460" i="12"/>
  <c r="Y2460" i="12"/>
  <c r="Z2460" i="12"/>
  <c r="AA2460" i="12"/>
  <c r="W2461" i="12"/>
  <c r="X2461" i="12"/>
  <c r="Y2461" i="12"/>
  <c r="Z2461" i="12"/>
  <c r="AA2461" i="12"/>
  <c r="W2462" i="12"/>
  <c r="X2462" i="12"/>
  <c r="Y2462" i="12"/>
  <c r="Z2462" i="12"/>
  <c r="AA2462" i="12"/>
  <c r="W2463" i="12"/>
  <c r="X2463" i="12"/>
  <c r="Y2463" i="12"/>
  <c r="Z2463" i="12"/>
  <c r="AA2463" i="12"/>
  <c r="W2464" i="12"/>
  <c r="X2464" i="12"/>
  <c r="Y2464" i="12"/>
  <c r="Z2464" i="12"/>
  <c r="AA2464" i="12"/>
  <c r="W2465" i="12"/>
  <c r="X2465" i="12"/>
  <c r="Y2465" i="12"/>
  <c r="Z2465" i="12"/>
  <c r="AA2465" i="12"/>
  <c r="W2466" i="12"/>
  <c r="X2466" i="12"/>
  <c r="Y2466" i="12"/>
  <c r="Z2466" i="12"/>
  <c r="AA2466" i="12"/>
  <c r="W2467" i="12"/>
  <c r="X2467" i="12"/>
  <c r="Y2467" i="12"/>
  <c r="Z2467" i="12"/>
  <c r="AA2467" i="12"/>
  <c r="W2468" i="12"/>
  <c r="X2468" i="12"/>
  <c r="Y2468" i="12"/>
  <c r="Z2468" i="12"/>
  <c r="AA2468" i="12"/>
  <c r="W2469" i="12"/>
  <c r="X2469" i="12"/>
  <c r="Y2469" i="12"/>
  <c r="Z2469" i="12"/>
  <c r="AA2469" i="12"/>
  <c r="W2470" i="12"/>
  <c r="X2470" i="12"/>
  <c r="Y2470" i="12"/>
  <c r="Z2470" i="12"/>
  <c r="AA2470" i="12"/>
  <c r="W2471" i="12"/>
  <c r="X2471" i="12"/>
  <c r="Y2471" i="12"/>
  <c r="Z2471" i="12"/>
  <c r="AA2471" i="12"/>
  <c r="W2472" i="12"/>
  <c r="X2472" i="12"/>
  <c r="Y2472" i="12"/>
  <c r="Z2472" i="12"/>
  <c r="AA2472" i="12"/>
  <c r="W2473" i="12"/>
  <c r="X2473" i="12"/>
  <c r="Y2473" i="12"/>
  <c r="Z2473" i="12"/>
  <c r="AA2473" i="12"/>
  <c r="W2474" i="12"/>
  <c r="X2474" i="12"/>
  <c r="Y2474" i="12"/>
  <c r="Z2474" i="12"/>
  <c r="AA2474" i="12"/>
  <c r="W2475" i="12"/>
  <c r="X2475" i="12"/>
  <c r="Y2475" i="12"/>
  <c r="Z2475" i="12"/>
  <c r="AA2475" i="12"/>
  <c r="W2476" i="12"/>
  <c r="X2476" i="12"/>
  <c r="Y2476" i="12"/>
  <c r="Z2476" i="12"/>
  <c r="AA2476" i="12"/>
  <c r="W2477" i="12"/>
  <c r="X2477" i="12"/>
  <c r="Y2477" i="12"/>
  <c r="Z2477" i="12"/>
  <c r="AA2477" i="12"/>
  <c r="W2478" i="12"/>
  <c r="X2478" i="12"/>
  <c r="Y2478" i="12"/>
  <c r="Z2478" i="12"/>
  <c r="AA2478" i="12"/>
  <c r="W2479" i="12"/>
  <c r="X2479" i="12"/>
  <c r="Y2479" i="12"/>
  <c r="Z2479" i="12"/>
  <c r="AA2479" i="12"/>
  <c r="W2480" i="12"/>
  <c r="X2480" i="12"/>
  <c r="Y2480" i="12"/>
  <c r="Z2480" i="12"/>
  <c r="AA2480" i="12"/>
  <c r="W2481" i="12"/>
  <c r="X2481" i="12"/>
  <c r="Y2481" i="12"/>
  <c r="Z2481" i="12"/>
  <c r="AA2481" i="12"/>
  <c r="W2482" i="12"/>
  <c r="X2482" i="12"/>
  <c r="Y2482" i="12"/>
  <c r="Z2482" i="12"/>
  <c r="AA2482" i="12"/>
  <c r="W2483" i="12"/>
  <c r="X2483" i="12"/>
  <c r="Y2483" i="12"/>
  <c r="Z2483" i="12"/>
  <c r="AA2483" i="12"/>
  <c r="W2484" i="12"/>
  <c r="X2484" i="12"/>
  <c r="Y2484" i="12"/>
  <c r="Z2484" i="12"/>
  <c r="AA2484" i="12"/>
  <c r="W2485" i="12"/>
  <c r="X2485" i="12"/>
  <c r="Y2485" i="12"/>
  <c r="Z2485" i="12"/>
  <c r="AA2485" i="12"/>
  <c r="W2486" i="12"/>
  <c r="X2486" i="12"/>
  <c r="Y2486" i="12"/>
  <c r="Z2486" i="12"/>
  <c r="AA2486" i="12"/>
  <c r="W2487" i="12"/>
  <c r="X2487" i="12"/>
  <c r="Y2487" i="12"/>
  <c r="Z2487" i="12"/>
  <c r="AA2487" i="12"/>
  <c r="W2488" i="12"/>
  <c r="X2488" i="12"/>
  <c r="Y2488" i="12"/>
  <c r="Z2488" i="12"/>
  <c r="AA2488" i="12"/>
  <c r="W2489" i="12"/>
  <c r="X2489" i="12"/>
  <c r="Y2489" i="12"/>
  <c r="Z2489" i="12"/>
  <c r="AA2489" i="12"/>
  <c r="W2490" i="12"/>
  <c r="X2490" i="12"/>
  <c r="Y2490" i="12"/>
  <c r="Z2490" i="12"/>
  <c r="AA2490" i="12"/>
  <c r="W2491" i="12"/>
  <c r="X2491" i="12"/>
  <c r="Y2491" i="12"/>
  <c r="Z2491" i="12"/>
  <c r="AA2491" i="12"/>
  <c r="W2492" i="12"/>
  <c r="X2492" i="12"/>
  <c r="Y2492" i="12"/>
  <c r="Z2492" i="12"/>
  <c r="AA2492" i="12"/>
  <c r="W2493" i="12"/>
  <c r="X2493" i="12"/>
  <c r="Y2493" i="12"/>
  <c r="Z2493" i="12"/>
  <c r="AA2493" i="12"/>
  <c r="W2494" i="12"/>
  <c r="X2494" i="12"/>
  <c r="Y2494" i="12"/>
  <c r="Z2494" i="12"/>
  <c r="AA2494" i="12"/>
  <c r="W2495" i="12"/>
  <c r="X2495" i="12"/>
  <c r="Y2495" i="12"/>
  <c r="Z2495" i="12"/>
  <c r="AA2495" i="12"/>
  <c r="W2496" i="12"/>
  <c r="X2496" i="12"/>
  <c r="Y2496" i="12"/>
  <c r="Z2496" i="12"/>
  <c r="AA2496" i="12"/>
  <c r="W2497" i="12"/>
  <c r="X2497" i="12"/>
  <c r="Y2497" i="12"/>
  <c r="Z2497" i="12"/>
  <c r="AA2497" i="12"/>
  <c r="W2498" i="12"/>
  <c r="X2498" i="12"/>
  <c r="Y2498" i="12"/>
  <c r="Z2498" i="12"/>
  <c r="AA2498" i="12"/>
  <c r="W2499" i="12"/>
  <c r="X2499" i="12"/>
  <c r="Y2499" i="12"/>
  <c r="Z2499" i="12"/>
  <c r="AA2499" i="12"/>
  <c r="W2500" i="12"/>
  <c r="X2500" i="12"/>
  <c r="Y2500" i="12"/>
  <c r="Z2500" i="12"/>
  <c r="AA2500" i="12"/>
  <c r="W2501" i="12"/>
  <c r="X2501" i="12"/>
  <c r="Y2501" i="12"/>
  <c r="Z2501" i="12"/>
  <c r="AA2501" i="12"/>
  <c r="W2502" i="12"/>
  <c r="X2502" i="12"/>
  <c r="Y2502" i="12"/>
  <c r="Z2502" i="12"/>
  <c r="AA2502" i="12"/>
  <c r="W2503" i="12"/>
  <c r="X2503" i="12"/>
  <c r="Y2503" i="12"/>
  <c r="Z2503" i="12"/>
  <c r="AA2503" i="12"/>
  <c r="W2504" i="12"/>
  <c r="X2504" i="12"/>
  <c r="Y2504" i="12"/>
  <c r="Z2504" i="12"/>
  <c r="AA2504" i="12"/>
  <c r="W2505" i="12"/>
  <c r="X2505" i="12"/>
  <c r="Y2505" i="12"/>
  <c r="Z2505" i="12"/>
  <c r="AA2505" i="12"/>
  <c r="W2506" i="12"/>
  <c r="X2506" i="12"/>
  <c r="Y2506" i="12"/>
  <c r="Z2506" i="12"/>
  <c r="AA2506" i="12"/>
  <c r="W2507" i="12"/>
  <c r="X2507" i="12"/>
  <c r="Y2507" i="12"/>
  <c r="Z2507" i="12"/>
  <c r="AA2507" i="12"/>
  <c r="W2508" i="12"/>
  <c r="X2508" i="12"/>
  <c r="Y2508" i="12"/>
  <c r="Z2508" i="12"/>
  <c r="AA2508" i="12"/>
  <c r="W2509" i="12"/>
  <c r="X2509" i="12"/>
  <c r="Y2509" i="12"/>
  <c r="Z2509" i="12"/>
  <c r="AA2509" i="12"/>
  <c r="W2510" i="12"/>
  <c r="X2510" i="12"/>
  <c r="Y2510" i="12"/>
  <c r="Z2510" i="12"/>
  <c r="AA2510" i="12"/>
  <c r="W2511" i="12"/>
  <c r="X2511" i="12"/>
  <c r="Y2511" i="12"/>
  <c r="Z2511" i="12"/>
  <c r="AA2511" i="12"/>
  <c r="W2512" i="12"/>
  <c r="X2512" i="12"/>
  <c r="Y2512" i="12"/>
  <c r="Z2512" i="12"/>
  <c r="AA2512" i="12"/>
  <c r="W2513" i="12"/>
  <c r="X2513" i="12"/>
  <c r="Y2513" i="12"/>
  <c r="Z2513" i="12"/>
  <c r="AA2513" i="12"/>
  <c r="W2514" i="12"/>
  <c r="X2514" i="12"/>
  <c r="Y2514" i="12"/>
  <c r="Z2514" i="12"/>
  <c r="AA2514" i="12"/>
  <c r="W2515" i="12"/>
  <c r="X2515" i="12"/>
  <c r="Y2515" i="12"/>
  <c r="Z2515" i="12"/>
  <c r="AA2515" i="12"/>
  <c r="W2516" i="12"/>
  <c r="X2516" i="12"/>
  <c r="Y2516" i="12"/>
  <c r="Z2516" i="12"/>
  <c r="AA2516" i="12"/>
  <c r="W2517" i="12"/>
  <c r="X2517" i="12"/>
  <c r="Y2517" i="12"/>
  <c r="Z2517" i="12"/>
  <c r="AA2517" i="12"/>
  <c r="W2518" i="12"/>
  <c r="X2518" i="12"/>
  <c r="Y2518" i="12"/>
  <c r="Z2518" i="12"/>
  <c r="AA2518" i="12"/>
  <c r="W2519" i="12"/>
  <c r="X2519" i="12"/>
  <c r="Y2519" i="12"/>
  <c r="Z2519" i="12"/>
  <c r="AA2519" i="12"/>
  <c r="W2520" i="12"/>
  <c r="X2520" i="12"/>
  <c r="Y2520" i="12"/>
  <c r="Z2520" i="12"/>
  <c r="AA2520" i="12"/>
  <c r="W2521" i="12"/>
  <c r="X2521" i="12"/>
  <c r="Y2521" i="12"/>
  <c r="Z2521" i="12"/>
  <c r="AA2521" i="12"/>
  <c r="W2522" i="12"/>
  <c r="X2522" i="12"/>
  <c r="Y2522" i="12"/>
  <c r="Z2522" i="12"/>
  <c r="AA2522" i="12"/>
  <c r="W2523" i="12"/>
  <c r="X2523" i="12"/>
  <c r="Y2523" i="12"/>
  <c r="Z2523" i="12"/>
  <c r="AA2523" i="12"/>
  <c r="W2524" i="12"/>
  <c r="X2524" i="12"/>
  <c r="Y2524" i="12"/>
  <c r="Z2524" i="12"/>
  <c r="AA2524" i="12"/>
  <c r="W2525" i="12"/>
  <c r="X2525" i="12"/>
  <c r="Y2525" i="12"/>
  <c r="Z2525" i="12"/>
  <c r="AA2525" i="12"/>
  <c r="W2526" i="12"/>
  <c r="X2526" i="12"/>
  <c r="Y2526" i="12"/>
  <c r="Z2526" i="12"/>
  <c r="AA2526" i="12"/>
  <c r="W2527" i="12"/>
  <c r="X2527" i="12"/>
  <c r="Y2527" i="12"/>
  <c r="Z2527" i="12"/>
  <c r="AA2527" i="12"/>
  <c r="W2528" i="12"/>
  <c r="X2528" i="12"/>
  <c r="Y2528" i="12"/>
  <c r="Z2528" i="12"/>
  <c r="AA2528" i="12"/>
  <c r="W2529" i="12"/>
  <c r="X2529" i="12"/>
  <c r="Y2529" i="12"/>
  <c r="Z2529" i="12"/>
  <c r="AA2529" i="12"/>
  <c r="W2530" i="12"/>
  <c r="X2530" i="12"/>
  <c r="Y2530" i="12"/>
  <c r="Z2530" i="12"/>
  <c r="AA2530" i="12"/>
  <c r="W2531" i="12"/>
  <c r="X2531" i="12"/>
  <c r="Y2531" i="12"/>
  <c r="Z2531" i="12"/>
  <c r="AA2531" i="12"/>
  <c r="W2532" i="12"/>
  <c r="X2532" i="12"/>
  <c r="Y2532" i="12"/>
  <c r="Z2532" i="12"/>
  <c r="AA2532" i="12"/>
  <c r="W2533" i="12"/>
  <c r="X2533" i="12"/>
  <c r="Y2533" i="12"/>
  <c r="Z2533" i="12"/>
  <c r="AA2533" i="12"/>
  <c r="W2534" i="12"/>
  <c r="X2534" i="12"/>
  <c r="Y2534" i="12"/>
  <c r="Z2534" i="12"/>
  <c r="AA2534" i="12"/>
  <c r="W2535" i="12"/>
  <c r="X2535" i="12"/>
  <c r="Y2535" i="12"/>
  <c r="Z2535" i="12"/>
  <c r="AA2535" i="12"/>
  <c r="W2536" i="12"/>
  <c r="X2536" i="12"/>
  <c r="Y2536" i="12"/>
  <c r="Z2536" i="12"/>
  <c r="AA2536" i="12"/>
  <c r="W2537" i="12"/>
  <c r="X2537" i="12"/>
  <c r="Y2537" i="12"/>
  <c r="Z2537" i="12"/>
  <c r="AA2537" i="12"/>
  <c r="W2538" i="12"/>
  <c r="X2538" i="12"/>
  <c r="Y2538" i="12"/>
  <c r="Z2538" i="12"/>
  <c r="AA2538" i="12"/>
  <c r="W2539" i="12"/>
  <c r="X2539" i="12"/>
  <c r="Y2539" i="12"/>
  <c r="Z2539" i="12"/>
  <c r="AA2539" i="12"/>
  <c r="W2540" i="12"/>
  <c r="X2540" i="12"/>
  <c r="Y2540" i="12"/>
  <c r="Z2540" i="12"/>
  <c r="AA2540" i="12"/>
  <c r="W2541" i="12"/>
  <c r="X2541" i="12"/>
  <c r="Y2541" i="12"/>
  <c r="Z2541" i="12"/>
  <c r="AA2541" i="12"/>
  <c r="W2542" i="12"/>
  <c r="X2542" i="12"/>
  <c r="Y2542" i="12"/>
  <c r="Z2542" i="12"/>
  <c r="AA2542" i="12"/>
  <c r="W2543" i="12"/>
  <c r="X2543" i="12"/>
  <c r="Y2543" i="12"/>
  <c r="Z2543" i="12"/>
  <c r="AA2543" i="12"/>
  <c r="W2544" i="12"/>
  <c r="X2544" i="12"/>
  <c r="Y2544" i="12"/>
  <c r="Z2544" i="12"/>
  <c r="AA2544" i="12"/>
  <c r="W2545" i="12"/>
  <c r="X2545" i="12"/>
  <c r="Y2545" i="12"/>
  <c r="Z2545" i="12"/>
  <c r="AA2545" i="12"/>
  <c r="W2546" i="12"/>
  <c r="X2546" i="12"/>
  <c r="Y2546" i="12"/>
  <c r="Z2546" i="12"/>
  <c r="AA2546" i="12"/>
  <c r="W2547" i="12"/>
  <c r="X2547" i="12"/>
  <c r="Y2547" i="12"/>
  <c r="Z2547" i="12"/>
  <c r="AA2547" i="12"/>
  <c r="W2548" i="12"/>
  <c r="X2548" i="12"/>
  <c r="Y2548" i="12"/>
  <c r="Z2548" i="12"/>
  <c r="AA2548" i="12"/>
  <c r="W2549" i="12"/>
  <c r="X2549" i="12"/>
  <c r="Y2549" i="12"/>
  <c r="Z2549" i="12"/>
  <c r="AA2549" i="12"/>
  <c r="W2550" i="12"/>
  <c r="X2550" i="12"/>
  <c r="Y2550" i="12"/>
  <c r="Z2550" i="12"/>
  <c r="AA2550" i="12"/>
  <c r="W2551" i="12"/>
  <c r="X2551" i="12"/>
  <c r="Y2551" i="12"/>
  <c r="Z2551" i="12"/>
  <c r="AA2551" i="12"/>
  <c r="W2552" i="12"/>
  <c r="X2552" i="12"/>
  <c r="Y2552" i="12"/>
  <c r="Z2552" i="12"/>
  <c r="AA2552" i="12"/>
  <c r="W2553" i="12"/>
  <c r="X2553" i="12"/>
  <c r="Y2553" i="12"/>
  <c r="Z2553" i="12"/>
  <c r="AA2553" i="12"/>
  <c r="W2554" i="12"/>
  <c r="X2554" i="12"/>
  <c r="Y2554" i="12"/>
  <c r="Z2554" i="12"/>
  <c r="AA2554" i="12"/>
  <c r="W2555" i="12"/>
  <c r="X2555" i="12"/>
  <c r="Y2555" i="12"/>
  <c r="Z2555" i="12"/>
  <c r="AA2555" i="12"/>
  <c r="W2556" i="12"/>
  <c r="X2556" i="12"/>
  <c r="Y2556" i="12"/>
  <c r="Z2556" i="12"/>
  <c r="AA2556" i="12"/>
  <c r="W2557" i="12"/>
  <c r="X2557" i="12"/>
  <c r="Y2557" i="12"/>
  <c r="Z2557" i="12"/>
  <c r="AA2557" i="12"/>
  <c r="W2558" i="12"/>
  <c r="X2558" i="12"/>
  <c r="Y2558" i="12"/>
  <c r="Z2558" i="12"/>
  <c r="AA2558" i="12"/>
  <c r="W2559" i="12"/>
  <c r="X2559" i="12"/>
  <c r="Y2559" i="12"/>
  <c r="Z2559" i="12"/>
  <c r="AA2559" i="12"/>
  <c r="W2560" i="12"/>
  <c r="X2560" i="12"/>
  <c r="Y2560" i="12"/>
  <c r="Z2560" i="12"/>
  <c r="AA2560" i="12"/>
  <c r="W2561" i="12"/>
  <c r="X2561" i="12"/>
  <c r="Y2561" i="12"/>
  <c r="Z2561" i="12"/>
  <c r="AA2561" i="12"/>
  <c r="W2562" i="12"/>
  <c r="X2562" i="12"/>
  <c r="Y2562" i="12"/>
  <c r="Z2562" i="12"/>
  <c r="AA2562" i="12"/>
  <c r="W2563" i="12"/>
  <c r="X2563" i="12"/>
  <c r="Y2563" i="12"/>
  <c r="Z2563" i="12"/>
  <c r="AA2563" i="12"/>
  <c r="W2564" i="12"/>
  <c r="X2564" i="12"/>
  <c r="Y2564" i="12"/>
  <c r="Z2564" i="12"/>
  <c r="AA2564" i="12"/>
  <c r="W2565" i="12"/>
  <c r="X2565" i="12"/>
  <c r="Y2565" i="12"/>
  <c r="Z2565" i="12"/>
  <c r="AA2565" i="12"/>
  <c r="W2566" i="12"/>
  <c r="X2566" i="12"/>
  <c r="Y2566" i="12"/>
  <c r="Z2566" i="12"/>
  <c r="AA2566" i="12"/>
  <c r="W2567" i="12"/>
  <c r="X2567" i="12"/>
  <c r="Y2567" i="12"/>
  <c r="Z2567" i="12"/>
  <c r="AA2567" i="12"/>
  <c r="W2568" i="12"/>
  <c r="X2568" i="12"/>
  <c r="Y2568" i="12"/>
  <c r="Z2568" i="12"/>
  <c r="AA2568" i="12"/>
  <c r="W2569" i="12"/>
  <c r="X2569" i="12"/>
  <c r="Y2569" i="12"/>
  <c r="Z2569" i="12"/>
  <c r="AA2569" i="12"/>
  <c r="W2570" i="12"/>
  <c r="X2570" i="12"/>
  <c r="Y2570" i="12"/>
  <c r="Z2570" i="12"/>
  <c r="AA2570" i="12"/>
  <c r="W2571" i="12"/>
  <c r="X2571" i="12"/>
  <c r="Y2571" i="12"/>
  <c r="Z2571" i="12"/>
  <c r="AA2571" i="12"/>
  <c r="W2572" i="12"/>
  <c r="X2572" i="12"/>
  <c r="Y2572" i="12"/>
  <c r="Z2572" i="12"/>
  <c r="AA2572" i="12"/>
  <c r="W2573" i="12"/>
  <c r="X2573" i="12"/>
  <c r="Y2573" i="12"/>
  <c r="Z2573" i="12"/>
  <c r="AA2573" i="12"/>
  <c r="W2574" i="12"/>
  <c r="X2574" i="12"/>
  <c r="Y2574" i="12"/>
  <c r="Z2574" i="12"/>
  <c r="AA2574" i="12"/>
  <c r="W2575" i="12"/>
  <c r="X2575" i="12"/>
  <c r="Y2575" i="12"/>
  <c r="Z2575" i="12"/>
  <c r="AA2575" i="12"/>
  <c r="W2576" i="12"/>
  <c r="X2576" i="12"/>
  <c r="Y2576" i="12"/>
  <c r="Z2576" i="12"/>
  <c r="AA2576" i="12"/>
  <c r="W2577" i="12"/>
  <c r="X2577" i="12"/>
  <c r="Y2577" i="12"/>
  <c r="Z2577" i="12"/>
  <c r="AA2577" i="12"/>
  <c r="W2578" i="12"/>
  <c r="X2578" i="12"/>
  <c r="Y2578" i="12"/>
  <c r="Z2578" i="12"/>
  <c r="AA2578" i="12"/>
  <c r="W2579" i="12"/>
  <c r="X2579" i="12"/>
  <c r="Y2579" i="12"/>
  <c r="Z2579" i="12"/>
  <c r="AA2579" i="12"/>
  <c r="W2580" i="12"/>
  <c r="X2580" i="12"/>
  <c r="Y2580" i="12"/>
  <c r="Z2580" i="12"/>
  <c r="AA2580" i="12"/>
  <c r="W2581" i="12"/>
  <c r="X2581" i="12"/>
  <c r="Y2581" i="12"/>
  <c r="Z2581" i="12"/>
  <c r="AA2581" i="12"/>
  <c r="W2582" i="12"/>
  <c r="X2582" i="12"/>
  <c r="Y2582" i="12"/>
  <c r="Z2582" i="12"/>
  <c r="AA2582" i="12"/>
  <c r="W2583" i="12"/>
  <c r="X2583" i="12"/>
  <c r="Y2583" i="12"/>
  <c r="Z2583" i="12"/>
  <c r="AA2583" i="12"/>
  <c r="W2584" i="12"/>
  <c r="X2584" i="12"/>
  <c r="Y2584" i="12"/>
  <c r="Z2584" i="12"/>
  <c r="AA2584" i="12"/>
  <c r="W2585" i="12"/>
  <c r="X2585" i="12"/>
  <c r="Y2585" i="12"/>
  <c r="Z2585" i="12"/>
  <c r="AA2585" i="12"/>
  <c r="W2586" i="12"/>
  <c r="X2586" i="12"/>
  <c r="Y2586" i="12"/>
  <c r="Z2586" i="12"/>
  <c r="AA2586" i="12"/>
  <c r="W2587" i="12"/>
  <c r="X2587" i="12"/>
  <c r="Y2587" i="12"/>
  <c r="Z2587" i="12"/>
  <c r="AA2587" i="12"/>
  <c r="W2588" i="12"/>
  <c r="X2588" i="12"/>
  <c r="Y2588" i="12"/>
  <c r="Z2588" i="12"/>
  <c r="AA2588" i="12"/>
  <c r="W2589" i="12"/>
  <c r="X2589" i="12"/>
  <c r="Y2589" i="12"/>
  <c r="Z2589" i="12"/>
  <c r="AA2589" i="12"/>
  <c r="W2590" i="12"/>
  <c r="X2590" i="12"/>
  <c r="Y2590" i="12"/>
  <c r="Z2590" i="12"/>
  <c r="AA2590" i="12"/>
  <c r="W2591" i="12"/>
  <c r="X2591" i="12"/>
  <c r="Y2591" i="12"/>
  <c r="Z2591" i="12"/>
  <c r="AA2591" i="12"/>
  <c r="W2592" i="12"/>
  <c r="X2592" i="12"/>
  <c r="Y2592" i="12"/>
  <c r="Z2592" i="12"/>
  <c r="AA2592" i="12"/>
  <c r="W2593" i="12"/>
  <c r="X2593" i="12"/>
  <c r="Y2593" i="12"/>
  <c r="Z2593" i="12"/>
  <c r="AA2593" i="12"/>
  <c r="W2594" i="12"/>
  <c r="X2594" i="12"/>
  <c r="Y2594" i="12"/>
  <c r="Z2594" i="12"/>
  <c r="AA2594" i="12"/>
  <c r="W2595" i="12"/>
  <c r="X2595" i="12"/>
  <c r="Y2595" i="12"/>
  <c r="Z2595" i="12"/>
  <c r="AA2595" i="12"/>
  <c r="W2596" i="12"/>
  <c r="X2596" i="12"/>
  <c r="Y2596" i="12"/>
  <c r="Z2596" i="12"/>
  <c r="AA2596" i="12"/>
  <c r="W2597" i="12"/>
  <c r="X2597" i="12"/>
  <c r="Y2597" i="12"/>
  <c r="Z2597" i="12"/>
  <c r="AA2597" i="12"/>
  <c r="W2598" i="12"/>
  <c r="X2598" i="12"/>
  <c r="Y2598" i="12"/>
  <c r="Z2598" i="12"/>
  <c r="AA2598" i="12"/>
  <c r="W2599" i="12"/>
  <c r="X2599" i="12"/>
  <c r="Y2599" i="12"/>
  <c r="Z2599" i="12"/>
  <c r="AA2599" i="12"/>
  <c r="W2600" i="12"/>
  <c r="X2600" i="12"/>
  <c r="Y2600" i="12"/>
  <c r="Z2600" i="12"/>
  <c r="AA2600" i="12"/>
  <c r="W2601" i="12"/>
  <c r="X2601" i="12"/>
  <c r="Y2601" i="12"/>
  <c r="Z2601" i="12"/>
  <c r="AA2601" i="12"/>
  <c r="W2602" i="12"/>
  <c r="X2602" i="12"/>
  <c r="Y2602" i="12"/>
  <c r="Z2602" i="12"/>
  <c r="AA2602" i="12"/>
  <c r="W2603" i="12"/>
  <c r="X2603" i="12"/>
  <c r="Y2603" i="12"/>
  <c r="Z2603" i="12"/>
  <c r="AA2603" i="12"/>
  <c r="W2604" i="12"/>
  <c r="X2604" i="12"/>
  <c r="Y2604" i="12"/>
  <c r="Z2604" i="12"/>
  <c r="AA2604" i="12"/>
  <c r="W2605" i="12"/>
  <c r="X2605" i="12"/>
  <c r="Y2605" i="12"/>
  <c r="Z2605" i="12"/>
  <c r="AA2605" i="12"/>
  <c r="W2606" i="12"/>
  <c r="X2606" i="12"/>
  <c r="Y2606" i="12"/>
  <c r="Z2606" i="12"/>
  <c r="AA2606" i="12"/>
  <c r="W2607" i="12"/>
  <c r="X2607" i="12"/>
  <c r="Y2607" i="12"/>
  <c r="Z2607" i="12"/>
  <c r="AA2607" i="12"/>
  <c r="W2608" i="12"/>
  <c r="X2608" i="12"/>
  <c r="Y2608" i="12"/>
  <c r="Z2608" i="12"/>
  <c r="AA2608" i="12"/>
  <c r="W2609" i="12"/>
  <c r="X2609" i="12"/>
  <c r="Y2609" i="12"/>
  <c r="Z2609" i="12"/>
  <c r="AA2609" i="12"/>
  <c r="W2610" i="12"/>
  <c r="X2610" i="12"/>
  <c r="Y2610" i="12"/>
  <c r="Z2610" i="12"/>
  <c r="AA2610" i="12"/>
  <c r="W2611" i="12"/>
  <c r="X2611" i="12"/>
  <c r="Y2611" i="12"/>
  <c r="Z2611" i="12"/>
  <c r="AA2611" i="12"/>
  <c r="W2612" i="12"/>
  <c r="X2612" i="12"/>
  <c r="Y2612" i="12"/>
  <c r="Z2612" i="12"/>
  <c r="AA2612" i="12"/>
  <c r="W2613" i="12"/>
  <c r="X2613" i="12"/>
  <c r="Y2613" i="12"/>
  <c r="Z2613" i="12"/>
  <c r="AA2613" i="12"/>
  <c r="W2614" i="12"/>
  <c r="X2614" i="12"/>
  <c r="Y2614" i="12"/>
  <c r="Z2614" i="12"/>
  <c r="AA2614" i="12"/>
  <c r="W2615" i="12"/>
  <c r="X2615" i="12"/>
  <c r="Y2615" i="12"/>
  <c r="Z2615" i="12"/>
  <c r="AA2615" i="12"/>
  <c r="W2616" i="12"/>
  <c r="X2616" i="12"/>
  <c r="Y2616" i="12"/>
  <c r="Z2616" i="12"/>
  <c r="AA2616" i="12"/>
  <c r="W2617" i="12"/>
  <c r="X2617" i="12"/>
  <c r="Y2617" i="12"/>
  <c r="Z2617" i="12"/>
  <c r="AA2617" i="12"/>
  <c r="W2618" i="12"/>
  <c r="X2618" i="12"/>
  <c r="Y2618" i="12"/>
  <c r="Z2618" i="12"/>
  <c r="AA2618" i="12"/>
  <c r="W2619" i="12"/>
  <c r="X2619" i="12"/>
  <c r="Y2619" i="12"/>
  <c r="Z2619" i="12"/>
  <c r="AA2619" i="12"/>
  <c r="W2620" i="12"/>
  <c r="X2620" i="12"/>
  <c r="Y2620" i="12"/>
  <c r="Z2620" i="12"/>
  <c r="AA2620" i="12"/>
  <c r="W2621" i="12"/>
  <c r="X2621" i="12"/>
  <c r="Y2621" i="12"/>
  <c r="Z2621" i="12"/>
  <c r="AA2621" i="12"/>
  <c r="W2622" i="12"/>
  <c r="X2622" i="12"/>
  <c r="Y2622" i="12"/>
  <c r="Z2622" i="12"/>
  <c r="AA2622" i="12"/>
  <c r="W2623" i="12"/>
  <c r="X2623" i="12"/>
  <c r="Y2623" i="12"/>
  <c r="Z2623" i="12"/>
  <c r="AA2623" i="12"/>
  <c r="W2624" i="12"/>
  <c r="X2624" i="12"/>
  <c r="Y2624" i="12"/>
  <c r="Z2624" i="12"/>
  <c r="AA2624" i="12"/>
  <c r="W2625" i="12"/>
  <c r="X2625" i="12"/>
  <c r="Y2625" i="12"/>
  <c r="Z2625" i="12"/>
  <c r="AA2625" i="12"/>
  <c r="W2626" i="12"/>
  <c r="X2626" i="12"/>
  <c r="Y2626" i="12"/>
  <c r="Z2626" i="12"/>
  <c r="AA2626" i="12"/>
  <c r="W2627" i="12"/>
  <c r="X2627" i="12"/>
  <c r="Y2627" i="12"/>
  <c r="Z2627" i="12"/>
  <c r="AA2627" i="12"/>
  <c r="W2628" i="12"/>
  <c r="X2628" i="12"/>
  <c r="Y2628" i="12"/>
  <c r="Z2628" i="12"/>
  <c r="AA2628" i="12"/>
  <c r="W2629" i="12"/>
  <c r="X2629" i="12"/>
  <c r="Y2629" i="12"/>
  <c r="Z2629" i="12"/>
  <c r="AA2629" i="12"/>
  <c r="W2630" i="12"/>
  <c r="X2630" i="12"/>
  <c r="Y2630" i="12"/>
  <c r="Z2630" i="12"/>
  <c r="AA2630" i="12"/>
  <c r="W2631" i="12"/>
  <c r="X2631" i="12"/>
  <c r="Y2631" i="12"/>
  <c r="Z2631" i="12"/>
  <c r="AA2631" i="12"/>
  <c r="W2632" i="12"/>
  <c r="X2632" i="12"/>
  <c r="Y2632" i="12"/>
  <c r="Z2632" i="12"/>
  <c r="AA2632" i="12"/>
  <c r="W2633" i="12"/>
  <c r="X2633" i="12"/>
  <c r="Y2633" i="12"/>
  <c r="Z2633" i="12"/>
  <c r="AA2633" i="12"/>
  <c r="W2634" i="12"/>
  <c r="X2634" i="12"/>
  <c r="Y2634" i="12"/>
  <c r="Z2634" i="12"/>
  <c r="AA2634" i="12"/>
  <c r="W2635" i="12"/>
  <c r="X2635" i="12"/>
  <c r="Y2635" i="12"/>
  <c r="Z2635" i="12"/>
  <c r="AA2635" i="12"/>
  <c r="W2636" i="12"/>
  <c r="X2636" i="12"/>
  <c r="Y2636" i="12"/>
  <c r="Z2636" i="12"/>
  <c r="AA2636" i="12"/>
  <c r="W2637" i="12"/>
  <c r="X2637" i="12"/>
  <c r="Y2637" i="12"/>
  <c r="Z2637" i="12"/>
  <c r="AA2637" i="12"/>
  <c r="W2638" i="12"/>
  <c r="X2638" i="12"/>
  <c r="Y2638" i="12"/>
  <c r="Z2638" i="12"/>
  <c r="AA2638" i="12"/>
  <c r="W2639" i="12"/>
  <c r="X2639" i="12"/>
  <c r="Y2639" i="12"/>
  <c r="Z2639" i="12"/>
  <c r="AA2639" i="12"/>
  <c r="W2640" i="12"/>
  <c r="X2640" i="12"/>
  <c r="Y2640" i="12"/>
  <c r="Z2640" i="12"/>
  <c r="AA2640" i="12"/>
  <c r="W2641" i="12"/>
  <c r="X2641" i="12"/>
  <c r="Y2641" i="12"/>
  <c r="Z2641" i="12"/>
  <c r="AA2641" i="12"/>
  <c r="W2642" i="12"/>
  <c r="X2642" i="12"/>
  <c r="Y2642" i="12"/>
  <c r="Z2642" i="12"/>
  <c r="AA2642" i="12"/>
  <c r="W2643" i="12"/>
  <c r="X2643" i="12"/>
  <c r="Y2643" i="12"/>
  <c r="Z2643" i="12"/>
  <c r="AA2643" i="12"/>
  <c r="W2644" i="12"/>
  <c r="X2644" i="12"/>
  <c r="Y2644" i="12"/>
  <c r="Z2644" i="12"/>
  <c r="AA2644" i="12"/>
  <c r="W2645" i="12"/>
  <c r="X2645" i="12"/>
  <c r="Y2645" i="12"/>
  <c r="Z2645" i="12"/>
  <c r="AA2645" i="12"/>
  <c r="W2646" i="12"/>
  <c r="X2646" i="12"/>
  <c r="Y2646" i="12"/>
  <c r="Z2646" i="12"/>
  <c r="AA2646" i="12"/>
  <c r="W2647" i="12"/>
  <c r="X2647" i="12"/>
  <c r="Y2647" i="12"/>
  <c r="Z2647" i="12"/>
  <c r="AA2647" i="12"/>
  <c r="W2648" i="12"/>
  <c r="X2648" i="12"/>
  <c r="Y2648" i="12"/>
  <c r="Z2648" i="12"/>
  <c r="AA2648" i="12"/>
  <c r="W2649" i="12"/>
  <c r="X2649" i="12"/>
  <c r="Y2649" i="12"/>
  <c r="Z2649" i="12"/>
  <c r="AA2649" i="12"/>
  <c r="W2650" i="12"/>
  <c r="X2650" i="12"/>
  <c r="Y2650" i="12"/>
  <c r="Z2650" i="12"/>
  <c r="AA2650" i="12"/>
  <c r="W2651" i="12"/>
  <c r="X2651" i="12"/>
  <c r="Y2651" i="12"/>
  <c r="Z2651" i="12"/>
  <c r="AA2651" i="12"/>
  <c r="W2652" i="12"/>
  <c r="X2652" i="12"/>
  <c r="Y2652" i="12"/>
  <c r="Z2652" i="12"/>
  <c r="AA2652" i="12"/>
  <c r="W2653" i="12"/>
  <c r="X2653" i="12"/>
  <c r="Y2653" i="12"/>
  <c r="Z2653" i="12"/>
  <c r="AA2653" i="12"/>
  <c r="W2654" i="12"/>
  <c r="X2654" i="12"/>
  <c r="Y2654" i="12"/>
  <c r="Z2654" i="12"/>
  <c r="AA2654" i="12"/>
  <c r="W2655" i="12"/>
  <c r="X2655" i="12"/>
  <c r="Y2655" i="12"/>
  <c r="Z2655" i="12"/>
  <c r="AA2655" i="12"/>
  <c r="W2656" i="12"/>
  <c r="X2656" i="12"/>
  <c r="Y2656" i="12"/>
  <c r="Z2656" i="12"/>
  <c r="AA2656" i="12"/>
  <c r="W2657" i="12"/>
  <c r="X2657" i="12"/>
  <c r="Y2657" i="12"/>
  <c r="Z2657" i="12"/>
  <c r="AA2657" i="12"/>
  <c r="W2658" i="12"/>
  <c r="X2658" i="12"/>
  <c r="Y2658" i="12"/>
  <c r="Z2658" i="12"/>
  <c r="AA2658" i="12"/>
  <c r="W2659" i="12"/>
  <c r="X2659" i="12"/>
  <c r="Y2659" i="12"/>
  <c r="Z2659" i="12"/>
  <c r="AA2659" i="12"/>
  <c r="W2660" i="12"/>
  <c r="X2660" i="12"/>
  <c r="Y2660" i="12"/>
  <c r="Z2660" i="12"/>
  <c r="AA2660" i="12"/>
  <c r="W2661" i="12"/>
  <c r="X2661" i="12"/>
  <c r="Y2661" i="12"/>
  <c r="Z2661" i="12"/>
  <c r="AA2661" i="12"/>
  <c r="W2662" i="12"/>
  <c r="X2662" i="12"/>
  <c r="Y2662" i="12"/>
  <c r="Z2662" i="12"/>
  <c r="AA2662" i="12"/>
  <c r="W2663" i="12"/>
  <c r="X2663" i="12"/>
  <c r="Y2663" i="12"/>
  <c r="Z2663" i="12"/>
  <c r="AA2663" i="12"/>
  <c r="W2664" i="12"/>
  <c r="X2664" i="12"/>
  <c r="Y2664" i="12"/>
  <c r="Z2664" i="12"/>
  <c r="AA2664" i="12"/>
  <c r="W2665" i="12"/>
  <c r="X2665" i="12"/>
  <c r="Y2665" i="12"/>
  <c r="Z2665" i="12"/>
  <c r="AA2665" i="12"/>
  <c r="W2666" i="12"/>
  <c r="X2666" i="12"/>
  <c r="Y2666" i="12"/>
  <c r="Z2666" i="12"/>
  <c r="AA2666" i="12"/>
  <c r="W2667" i="12"/>
  <c r="X2667" i="12"/>
  <c r="Y2667" i="12"/>
  <c r="Z2667" i="12"/>
  <c r="AA2667" i="12"/>
  <c r="W2668" i="12"/>
  <c r="X2668" i="12"/>
  <c r="Y2668" i="12"/>
  <c r="Z2668" i="12"/>
  <c r="AA2668" i="12"/>
  <c r="W2669" i="12"/>
  <c r="X2669" i="12"/>
  <c r="Y2669" i="12"/>
  <c r="Z2669" i="12"/>
  <c r="AA2669" i="12"/>
  <c r="W2670" i="12"/>
  <c r="X2670" i="12"/>
  <c r="Y2670" i="12"/>
  <c r="Z2670" i="12"/>
  <c r="AA2670" i="12"/>
  <c r="W2671" i="12"/>
  <c r="X2671" i="12"/>
  <c r="Y2671" i="12"/>
  <c r="Z2671" i="12"/>
  <c r="AA2671" i="12"/>
  <c r="W2672" i="12"/>
  <c r="X2672" i="12"/>
  <c r="Y2672" i="12"/>
  <c r="Z2672" i="12"/>
  <c r="AA2672" i="12"/>
  <c r="W2673" i="12"/>
  <c r="X2673" i="12"/>
  <c r="Y2673" i="12"/>
  <c r="Z2673" i="12"/>
  <c r="AA2673" i="12"/>
  <c r="W2674" i="12"/>
  <c r="X2674" i="12"/>
  <c r="Y2674" i="12"/>
  <c r="Z2674" i="12"/>
  <c r="AA2674" i="12"/>
  <c r="W2675" i="12"/>
  <c r="X2675" i="12"/>
  <c r="Y2675" i="12"/>
  <c r="Z2675" i="12"/>
  <c r="AA2675" i="12"/>
  <c r="W2676" i="12"/>
  <c r="X2676" i="12"/>
  <c r="Y2676" i="12"/>
  <c r="Z2676" i="12"/>
  <c r="AA2676" i="12"/>
  <c r="W2677" i="12"/>
  <c r="X2677" i="12"/>
  <c r="Y2677" i="12"/>
  <c r="Z2677" i="12"/>
  <c r="AA2677" i="12"/>
  <c r="W2678" i="12"/>
  <c r="X2678" i="12"/>
  <c r="Y2678" i="12"/>
  <c r="Z2678" i="12"/>
  <c r="AA2678" i="12"/>
  <c r="W2679" i="12"/>
  <c r="X2679" i="12"/>
  <c r="Y2679" i="12"/>
  <c r="Z2679" i="12"/>
  <c r="AA2679" i="12"/>
  <c r="W2680" i="12"/>
  <c r="X2680" i="12"/>
  <c r="Y2680" i="12"/>
  <c r="Z2680" i="12"/>
  <c r="AA2680" i="12"/>
  <c r="W2681" i="12"/>
  <c r="X2681" i="12"/>
  <c r="Y2681" i="12"/>
  <c r="Z2681" i="12"/>
  <c r="AA2681" i="12"/>
  <c r="W2682" i="12"/>
  <c r="X2682" i="12"/>
  <c r="Y2682" i="12"/>
  <c r="Z2682" i="12"/>
  <c r="AA2682" i="12"/>
  <c r="W2683" i="12"/>
  <c r="X2683" i="12"/>
  <c r="Y2683" i="12"/>
  <c r="Z2683" i="12"/>
  <c r="AA2683" i="12"/>
  <c r="W2684" i="12"/>
  <c r="X2684" i="12"/>
  <c r="Y2684" i="12"/>
  <c r="Z2684" i="12"/>
  <c r="AA2684" i="12"/>
  <c r="W2685" i="12"/>
  <c r="X2685" i="12"/>
  <c r="Y2685" i="12"/>
  <c r="Z2685" i="12"/>
  <c r="AA2685" i="12"/>
  <c r="W2686" i="12"/>
  <c r="X2686" i="12"/>
  <c r="Y2686" i="12"/>
  <c r="Z2686" i="12"/>
  <c r="AA2686" i="12"/>
  <c r="W2687" i="12"/>
  <c r="X2687" i="12"/>
  <c r="Y2687" i="12"/>
  <c r="Z2687" i="12"/>
  <c r="AA2687" i="12"/>
  <c r="W2688" i="12"/>
  <c r="X2688" i="12"/>
  <c r="Y2688" i="12"/>
  <c r="Z2688" i="12"/>
  <c r="AA2688" i="12"/>
  <c r="W2689" i="12"/>
  <c r="X2689" i="12"/>
  <c r="Y2689" i="12"/>
  <c r="Z2689" i="12"/>
  <c r="AA2689" i="12"/>
  <c r="W2690" i="12"/>
  <c r="X2690" i="12"/>
  <c r="Y2690" i="12"/>
  <c r="Z2690" i="12"/>
  <c r="AA2690" i="12"/>
  <c r="W2691" i="12"/>
  <c r="X2691" i="12"/>
  <c r="Y2691" i="12"/>
  <c r="Z2691" i="12"/>
  <c r="AA2691" i="12"/>
  <c r="W2692" i="12"/>
  <c r="X2692" i="12"/>
  <c r="Y2692" i="12"/>
  <c r="Z2692" i="12"/>
  <c r="AA2692" i="12"/>
  <c r="W2693" i="12"/>
  <c r="X2693" i="12"/>
  <c r="Y2693" i="12"/>
  <c r="Z2693" i="12"/>
  <c r="AA2693" i="12"/>
  <c r="W2694" i="12"/>
  <c r="X2694" i="12"/>
  <c r="Y2694" i="12"/>
  <c r="Z2694" i="12"/>
  <c r="AA2694" i="12"/>
  <c r="W2695" i="12"/>
  <c r="X2695" i="12"/>
  <c r="Y2695" i="12"/>
  <c r="Z2695" i="12"/>
  <c r="AA2695" i="12"/>
  <c r="W2696" i="12"/>
  <c r="X2696" i="12"/>
  <c r="Y2696" i="12"/>
  <c r="Z2696" i="12"/>
  <c r="AA2696" i="12"/>
  <c r="W2697" i="12"/>
  <c r="X2697" i="12"/>
  <c r="Y2697" i="12"/>
  <c r="Z2697" i="12"/>
  <c r="AA2697" i="12"/>
  <c r="W2698" i="12"/>
  <c r="X2698" i="12"/>
  <c r="Y2698" i="12"/>
  <c r="Z2698" i="12"/>
  <c r="AA2698" i="12"/>
  <c r="W2699" i="12"/>
  <c r="X2699" i="12"/>
  <c r="Y2699" i="12"/>
  <c r="Z2699" i="12"/>
  <c r="AA2699" i="12"/>
  <c r="W2700" i="12"/>
  <c r="X2700" i="12"/>
  <c r="Y2700" i="12"/>
  <c r="Z2700" i="12"/>
  <c r="AA2700" i="12"/>
  <c r="W2701" i="12"/>
  <c r="X2701" i="12"/>
  <c r="Y2701" i="12"/>
  <c r="Z2701" i="12"/>
  <c r="AA2701" i="12"/>
  <c r="W2702" i="12"/>
  <c r="X2702" i="12"/>
  <c r="Y2702" i="12"/>
  <c r="Z2702" i="12"/>
  <c r="AA2702" i="12"/>
  <c r="W2703" i="12"/>
  <c r="X2703" i="12"/>
  <c r="Y2703" i="12"/>
  <c r="Z2703" i="12"/>
  <c r="AA2703" i="12"/>
  <c r="W2704" i="12"/>
  <c r="X2704" i="12"/>
  <c r="Y2704" i="12"/>
  <c r="Z2704" i="12"/>
  <c r="AA2704" i="12"/>
  <c r="W2705" i="12"/>
  <c r="X2705" i="12"/>
  <c r="Y2705" i="12"/>
  <c r="Z2705" i="12"/>
  <c r="AA2705" i="12"/>
  <c r="W2706" i="12"/>
  <c r="X2706" i="12"/>
  <c r="Y2706" i="12"/>
  <c r="Z2706" i="12"/>
  <c r="AA2706" i="12"/>
  <c r="W2707" i="12"/>
  <c r="X2707" i="12"/>
  <c r="Y2707" i="12"/>
  <c r="Z2707" i="12"/>
  <c r="AA2707" i="12"/>
  <c r="W2708" i="12"/>
  <c r="X2708" i="12"/>
  <c r="Y2708" i="12"/>
  <c r="Z2708" i="12"/>
  <c r="AA2708" i="12"/>
  <c r="W2709" i="12"/>
  <c r="X2709" i="12"/>
  <c r="Y2709" i="12"/>
  <c r="Z2709" i="12"/>
  <c r="AA2709" i="12"/>
  <c r="W2710" i="12"/>
  <c r="X2710" i="12"/>
  <c r="Y2710" i="12"/>
  <c r="Z2710" i="12"/>
  <c r="AA2710" i="12"/>
  <c r="W2711" i="12"/>
  <c r="X2711" i="12"/>
  <c r="Y2711" i="12"/>
  <c r="Z2711" i="12"/>
  <c r="AA2711" i="12"/>
  <c r="W2712" i="12"/>
  <c r="X2712" i="12"/>
  <c r="Y2712" i="12"/>
  <c r="Z2712" i="12"/>
  <c r="AA2712" i="12"/>
  <c r="W2713" i="12"/>
  <c r="X2713" i="12"/>
  <c r="Y2713" i="12"/>
  <c r="Z2713" i="12"/>
  <c r="AA2713" i="12"/>
  <c r="W2714" i="12"/>
  <c r="X2714" i="12"/>
  <c r="Y2714" i="12"/>
  <c r="Z2714" i="12"/>
  <c r="AA2714" i="12"/>
  <c r="W2715" i="12"/>
  <c r="X2715" i="12"/>
  <c r="Y2715" i="12"/>
  <c r="Z2715" i="12"/>
  <c r="AA2715" i="12"/>
  <c r="W2716" i="12"/>
  <c r="X2716" i="12"/>
  <c r="Y2716" i="12"/>
  <c r="Z2716" i="12"/>
  <c r="AA2716" i="12"/>
  <c r="W2717" i="12"/>
  <c r="X2717" i="12"/>
  <c r="Y2717" i="12"/>
  <c r="Z2717" i="12"/>
  <c r="AA2717" i="12"/>
  <c r="W2718" i="12"/>
  <c r="X2718" i="12"/>
  <c r="Y2718" i="12"/>
  <c r="Z2718" i="12"/>
  <c r="AA2718" i="12"/>
  <c r="W2719" i="12"/>
  <c r="X2719" i="12"/>
  <c r="Y2719" i="12"/>
  <c r="Z2719" i="12"/>
  <c r="AA2719" i="12"/>
  <c r="W2720" i="12"/>
  <c r="X2720" i="12"/>
  <c r="Y2720" i="12"/>
  <c r="Z2720" i="12"/>
  <c r="AA2720" i="12"/>
  <c r="W2721" i="12"/>
  <c r="X2721" i="12"/>
  <c r="Y2721" i="12"/>
  <c r="Z2721" i="12"/>
  <c r="AA2721" i="12"/>
  <c r="W2722" i="12"/>
  <c r="X2722" i="12"/>
  <c r="Y2722" i="12"/>
  <c r="Z2722" i="12"/>
  <c r="AA2722" i="12"/>
  <c r="W2723" i="12"/>
  <c r="X2723" i="12"/>
  <c r="Y2723" i="12"/>
  <c r="Z2723" i="12"/>
  <c r="AA2723" i="12"/>
  <c r="W2724" i="12"/>
  <c r="X2724" i="12"/>
  <c r="Y2724" i="12"/>
  <c r="Z2724" i="12"/>
  <c r="AA2724" i="12"/>
  <c r="W2725" i="12"/>
  <c r="X2725" i="12"/>
  <c r="Y2725" i="12"/>
  <c r="Z2725" i="12"/>
  <c r="AA2725" i="12"/>
  <c r="W2726" i="12"/>
  <c r="X2726" i="12"/>
  <c r="Y2726" i="12"/>
  <c r="Z2726" i="12"/>
  <c r="AA2726" i="12"/>
  <c r="W2727" i="12"/>
  <c r="X2727" i="12"/>
  <c r="Y2727" i="12"/>
  <c r="Z2727" i="12"/>
  <c r="AA2727" i="12"/>
  <c r="W2728" i="12"/>
  <c r="X2728" i="12"/>
  <c r="Y2728" i="12"/>
  <c r="Z2728" i="12"/>
  <c r="AA2728" i="12"/>
  <c r="W2729" i="12"/>
  <c r="X2729" i="12"/>
  <c r="Y2729" i="12"/>
  <c r="Z2729" i="12"/>
  <c r="AA2729" i="12"/>
  <c r="W2730" i="12"/>
  <c r="X2730" i="12"/>
  <c r="Y2730" i="12"/>
  <c r="Z2730" i="12"/>
  <c r="AA2730" i="12"/>
  <c r="W2731" i="12"/>
  <c r="X2731" i="12"/>
  <c r="Y2731" i="12"/>
  <c r="Z2731" i="12"/>
  <c r="AA2731" i="12"/>
  <c r="W2732" i="12"/>
  <c r="X2732" i="12"/>
  <c r="Y2732" i="12"/>
  <c r="Z2732" i="12"/>
  <c r="AA2732" i="12"/>
  <c r="W2733" i="12"/>
  <c r="X2733" i="12"/>
  <c r="Y2733" i="12"/>
  <c r="Z2733" i="12"/>
  <c r="AA2733" i="12"/>
  <c r="W2734" i="12"/>
  <c r="X2734" i="12"/>
  <c r="Y2734" i="12"/>
  <c r="Z2734" i="12"/>
  <c r="AA2734" i="12"/>
  <c r="W2735" i="12"/>
  <c r="X2735" i="12"/>
  <c r="Y2735" i="12"/>
  <c r="Z2735" i="12"/>
  <c r="AA2735" i="12"/>
  <c r="W2736" i="12"/>
  <c r="X2736" i="12"/>
  <c r="Y2736" i="12"/>
  <c r="Z2736" i="12"/>
  <c r="AA2736" i="12"/>
  <c r="W2737" i="12"/>
  <c r="X2737" i="12"/>
  <c r="Y2737" i="12"/>
  <c r="Z2737" i="12"/>
  <c r="AA2737" i="12"/>
  <c r="W2738" i="12"/>
  <c r="X2738" i="12"/>
  <c r="Y2738" i="12"/>
  <c r="Z2738" i="12"/>
  <c r="AA2738" i="12"/>
  <c r="W2739" i="12"/>
  <c r="X2739" i="12"/>
  <c r="Y2739" i="12"/>
  <c r="Z2739" i="12"/>
  <c r="AA2739" i="12"/>
  <c r="W2740" i="12"/>
  <c r="X2740" i="12"/>
  <c r="Y2740" i="12"/>
  <c r="Z2740" i="12"/>
  <c r="AA2740" i="12"/>
  <c r="W2741" i="12"/>
  <c r="X2741" i="12"/>
  <c r="Y2741" i="12"/>
  <c r="Z2741" i="12"/>
  <c r="AA2741" i="12"/>
  <c r="W2742" i="12"/>
  <c r="X2742" i="12"/>
  <c r="Y2742" i="12"/>
  <c r="Z2742" i="12"/>
  <c r="AA2742" i="12"/>
  <c r="W2743" i="12"/>
  <c r="X2743" i="12"/>
  <c r="Y2743" i="12"/>
  <c r="Z2743" i="12"/>
  <c r="AA2743" i="12"/>
  <c r="W2744" i="12"/>
  <c r="X2744" i="12"/>
  <c r="Y2744" i="12"/>
  <c r="Z2744" i="12"/>
  <c r="AA2744" i="12"/>
  <c r="W2745" i="12"/>
  <c r="X2745" i="12"/>
  <c r="Y2745" i="12"/>
  <c r="Z2745" i="12"/>
  <c r="AA2745" i="12"/>
  <c r="W2746" i="12"/>
  <c r="X2746" i="12"/>
  <c r="Y2746" i="12"/>
  <c r="Z2746" i="12"/>
  <c r="AA2746" i="12"/>
  <c r="W2747" i="12"/>
  <c r="X2747" i="12"/>
  <c r="Y2747" i="12"/>
  <c r="Z2747" i="12"/>
  <c r="AA2747" i="12"/>
  <c r="W2748" i="12"/>
  <c r="X2748" i="12"/>
  <c r="Y2748" i="12"/>
  <c r="Z2748" i="12"/>
  <c r="AA2748" i="12"/>
  <c r="W2749" i="12"/>
  <c r="X2749" i="12"/>
  <c r="Y2749" i="12"/>
  <c r="Z2749" i="12"/>
  <c r="AA2749" i="12"/>
  <c r="W2750" i="12"/>
  <c r="X2750" i="12"/>
  <c r="Y2750" i="12"/>
  <c r="Z2750" i="12"/>
  <c r="AA2750" i="12"/>
  <c r="W2751" i="12"/>
  <c r="X2751" i="12"/>
  <c r="Y2751" i="12"/>
  <c r="Z2751" i="12"/>
  <c r="AA2751" i="12"/>
  <c r="W2752" i="12"/>
  <c r="X2752" i="12"/>
  <c r="Y2752" i="12"/>
  <c r="Z2752" i="12"/>
  <c r="AA2752" i="12"/>
  <c r="W2753" i="12"/>
  <c r="X2753" i="12"/>
  <c r="Y2753" i="12"/>
  <c r="Z2753" i="12"/>
  <c r="AA2753" i="12"/>
  <c r="W2754" i="12"/>
  <c r="X2754" i="12"/>
  <c r="Y2754" i="12"/>
  <c r="Z2754" i="12"/>
  <c r="AA2754" i="12"/>
  <c r="W2755" i="12"/>
  <c r="X2755" i="12"/>
  <c r="Y2755" i="12"/>
  <c r="Z2755" i="12"/>
  <c r="AA2755" i="12"/>
  <c r="W2756" i="12"/>
  <c r="X2756" i="12"/>
  <c r="Y2756" i="12"/>
  <c r="Z2756" i="12"/>
  <c r="AA2756" i="12"/>
  <c r="W2757" i="12"/>
  <c r="X2757" i="12"/>
  <c r="Y2757" i="12"/>
  <c r="Z2757" i="12"/>
  <c r="AA2757" i="12"/>
  <c r="W2758" i="12"/>
  <c r="X2758" i="12"/>
  <c r="Y2758" i="12"/>
  <c r="Z2758" i="12"/>
  <c r="AA2758" i="12"/>
  <c r="W2759" i="12"/>
  <c r="X2759" i="12"/>
  <c r="Y2759" i="12"/>
  <c r="Z2759" i="12"/>
  <c r="AA2759" i="12"/>
  <c r="W2760" i="12"/>
  <c r="X2760" i="12"/>
  <c r="Y2760" i="12"/>
  <c r="Z2760" i="12"/>
  <c r="AA2760" i="12"/>
  <c r="W2761" i="12"/>
  <c r="X2761" i="12"/>
  <c r="Y2761" i="12"/>
  <c r="Z2761" i="12"/>
  <c r="AA2761" i="12"/>
  <c r="W2762" i="12"/>
  <c r="X2762" i="12"/>
  <c r="Y2762" i="12"/>
  <c r="Z2762" i="12"/>
  <c r="AA2762" i="12"/>
  <c r="W2763" i="12"/>
  <c r="X2763" i="12"/>
  <c r="Y2763" i="12"/>
  <c r="Z2763" i="12"/>
  <c r="AA2763" i="12"/>
  <c r="W2764" i="12"/>
  <c r="X2764" i="12"/>
  <c r="Y2764" i="12"/>
  <c r="Z2764" i="12"/>
  <c r="AA2764" i="12"/>
  <c r="W2765" i="12"/>
  <c r="X2765" i="12"/>
  <c r="Y2765" i="12"/>
  <c r="Z2765" i="12"/>
  <c r="AA2765" i="12"/>
  <c r="W2766" i="12"/>
  <c r="X2766" i="12"/>
  <c r="Y2766" i="12"/>
  <c r="Z2766" i="12"/>
  <c r="AA2766" i="12"/>
  <c r="W2767" i="12"/>
  <c r="X2767" i="12"/>
  <c r="Y2767" i="12"/>
  <c r="Z2767" i="12"/>
  <c r="AA2767" i="12"/>
  <c r="W2768" i="12"/>
  <c r="X2768" i="12"/>
  <c r="Y2768" i="12"/>
  <c r="Z2768" i="12"/>
  <c r="AA2768" i="12"/>
  <c r="W2769" i="12"/>
  <c r="X2769" i="12"/>
  <c r="Y2769" i="12"/>
  <c r="Z2769" i="12"/>
  <c r="AA2769" i="12"/>
  <c r="W2770" i="12"/>
  <c r="X2770" i="12"/>
  <c r="Y2770" i="12"/>
  <c r="Z2770" i="12"/>
  <c r="AA2770" i="12"/>
  <c r="W2771" i="12"/>
  <c r="X2771" i="12"/>
  <c r="Y2771" i="12"/>
  <c r="Z2771" i="12"/>
  <c r="AA2771" i="12"/>
  <c r="W2772" i="12"/>
  <c r="X2772" i="12"/>
  <c r="Y2772" i="12"/>
  <c r="Z2772" i="12"/>
  <c r="AA2772" i="12"/>
  <c r="W2773" i="12"/>
  <c r="X2773" i="12"/>
  <c r="Y2773" i="12"/>
  <c r="Z2773" i="12"/>
  <c r="AA2773" i="12"/>
  <c r="W2774" i="12"/>
  <c r="X2774" i="12"/>
  <c r="Y2774" i="12"/>
  <c r="Z2774" i="12"/>
  <c r="AA2774" i="12"/>
  <c r="W2775" i="12"/>
  <c r="X2775" i="12"/>
  <c r="Y2775" i="12"/>
  <c r="Z2775" i="12"/>
  <c r="AA2775" i="12"/>
  <c r="W2776" i="12"/>
  <c r="X2776" i="12"/>
  <c r="Y2776" i="12"/>
  <c r="Z2776" i="12"/>
  <c r="AA2776" i="12"/>
  <c r="W2777" i="12"/>
  <c r="X2777" i="12"/>
  <c r="Y2777" i="12"/>
  <c r="Z2777" i="12"/>
  <c r="AA2777" i="12"/>
  <c r="W2778" i="12"/>
  <c r="X2778" i="12"/>
  <c r="Y2778" i="12"/>
  <c r="Z2778" i="12"/>
  <c r="AA2778" i="12"/>
  <c r="W2779" i="12"/>
  <c r="X2779" i="12"/>
  <c r="Y2779" i="12"/>
  <c r="Z2779" i="12"/>
  <c r="AA2779" i="12"/>
  <c r="W2780" i="12"/>
  <c r="X2780" i="12"/>
  <c r="Y2780" i="12"/>
  <c r="Z2780" i="12"/>
  <c r="AA2780" i="12"/>
  <c r="W2781" i="12"/>
  <c r="X2781" i="12"/>
  <c r="Y2781" i="12"/>
  <c r="Z2781" i="12"/>
  <c r="AA2781" i="12"/>
  <c r="W2782" i="12"/>
  <c r="X2782" i="12"/>
  <c r="Y2782" i="12"/>
  <c r="Z2782" i="12"/>
  <c r="AA2782" i="12"/>
  <c r="W2783" i="12"/>
  <c r="X2783" i="12"/>
  <c r="Y2783" i="12"/>
  <c r="Z2783" i="12"/>
  <c r="AA2783" i="12"/>
  <c r="W2784" i="12"/>
  <c r="X2784" i="12"/>
  <c r="Y2784" i="12"/>
  <c r="Z2784" i="12"/>
  <c r="AA2784" i="12"/>
  <c r="W2785" i="12"/>
  <c r="X2785" i="12"/>
  <c r="Y2785" i="12"/>
  <c r="Z2785" i="12"/>
  <c r="AA2785" i="12"/>
  <c r="W2786" i="12"/>
  <c r="X2786" i="12"/>
  <c r="Y2786" i="12"/>
  <c r="Z2786" i="12"/>
  <c r="AA2786" i="12"/>
  <c r="W2787" i="12"/>
  <c r="X2787" i="12"/>
  <c r="Y2787" i="12"/>
  <c r="Z2787" i="12"/>
  <c r="AA2787" i="12"/>
  <c r="W2788" i="12"/>
  <c r="X2788" i="12"/>
  <c r="Y2788" i="12"/>
  <c r="Z2788" i="12"/>
  <c r="AA2788" i="12"/>
  <c r="W2789" i="12"/>
  <c r="X2789" i="12"/>
  <c r="Y2789" i="12"/>
  <c r="Z2789" i="12"/>
  <c r="AA2789" i="12"/>
  <c r="W2790" i="12"/>
  <c r="X2790" i="12"/>
  <c r="Y2790" i="12"/>
  <c r="Z2790" i="12"/>
  <c r="AA2790" i="12"/>
  <c r="W2791" i="12"/>
  <c r="X2791" i="12"/>
  <c r="Y2791" i="12"/>
  <c r="Z2791" i="12"/>
  <c r="AA2791" i="12"/>
  <c r="W2792" i="12"/>
  <c r="X2792" i="12"/>
  <c r="Y2792" i="12"/>
  <c r="Z2792" i="12"/>
  <c r="AA2792" i="12"/>
  <c r="W2793" i="12"/>
  <c r="X2793" i="12"/>
  <c r="Y2793" i="12"/>
  <c r="Z2793" i="12"/>
  <c r="AA2793" i="12"/>
  <c r="W2794" i="12"/>
  <c r="X2794" i="12"/>
  <c r="Y2794" i="12"/>
  <c r="Z2794" i="12"/>
  <c r="AA2794" i="12"/>
  <c r="W2795" i="12"/>
  <c r="X2795" i="12"/>
  <c r="Y2795" i="12"/>
  <c r="Z2795" i="12"/>
  <c r="AA2795" i="12"/>
  <c r="W2796" i="12"/>
  <c r="X2796" i="12"/>
  <c r="Y2796" i="12"/>
  <c r="Z2796" i="12"/>
  <c r="AA2796" i="12"/>
  <c r="W2797" i="12"/>
  <c r="X2797" i="12"/>
  <c r="Y2797" i="12"/>
  <c r="Z2797" i="12"/>
  <c r="AA2797" i="12"/>
  <c r="W2798" i="12"/>
  <c r="X2798" i="12"/>
  <c r="Y2798" i="12"/>
  <c r="Z2798" i="12"/>
  <c r="AA2798" i="12"/>
  <c r="W2799" i="12"/>
  <c r="X2799" i="12"/>
  <c r="Y2799" i="12"/>
  <c r="Z2799" i="12"/>
  <c r="AA2799" i="12"/>
  <c r="W2800" i="12"/>
  <c r="X2800" i="12"/>
  <c r="Y2800" i="12"/>
  <c r="Z2800" i="12"/>
  <c r="AA2800" i="12"/>
  <c r="W2801" i="12"/>
  <c r="X2801" i="12"/>
  <c r="Y2801" i="12"/>
  <c r="Z2801" i="12"/>
  <c r="AA2801" i="12"/>
  <c r="W2802" i="12"/>
  <c r="X2802" i="12"/>
  <c r="Y2802" i="12"/>
  <c r="Z2802" i="12"/>
  <c r="AA2802" i="12"/>
  <c r="W2803" i="12"/>
  <c r="X2803" i="12"/>
  <c r="Y2803" i="12"/>
  <c r="Z2803" i="12"/>
  <c r="AA2803" i="12"/>
  <c r="W2804" i="12"/>
  <c r="X2804" i="12"/>
  <c r="Y2804" i="12"/>
  <c r="Z2804" i="12"/>
  <c r="AA2804" i="12"/>
  <c r="W2805" i="12"/>
  <c r="X2805" i="12"/>
  <c r="Y2805" i="12"/>
  <c r="Z2805" i="12"/>
  <c r="AA2805" i="12"/>
  <c r="W2806" i="12"/>
  <c r="X2806" i="12"/>
  <c r="Y2806" i="12"/>
  <c r="Z2806" i="12"/>
  <c r="AA2806" i="12"/>
  <c r="W2807" i="12"/>
  <c r="X2807" i="12"/>
  <c r="Y2807" i="12"/>
  <c r="Z2807" i="12"/>
  <c r="AA2807" i="12"/>
  <c r="W2808" i="12"/>
  <c r="X2808" i="12"/>
  <c r="Y2808" i="12"/>
  <c r="Z2808" i="12"/>
  <c r="AA2808" i="12"/>
  <c r="W2809" i="12"/>
  <c r="X2809" i="12"/>
  <c r="Y2809" i="12"/>
  <c r="Z2809" i="12"/>
  <c r="AA2809" i="12"/>
  <c r="W2810" i="12"/>
  <c r="X2810" i="12"/>
  <c r="Y2810" i="12"/>
  <c r="Z2810" i="12"/>
  <c r="AA2810" i="12"/>
  <c r="W2811" i="12"/>
  <c r="X2811" i="12"/>
  <c r="Y2811" i="12"/>
  <c r="Z2811" i="12"/>
  <c r="AA2811" i="12"/>
  <c r="W2812" i="12"/>
  <c r="X2812" i="12"/>
  <c r="Y2812" i="12"/>
  <c r="Z2812" i="12"/>
  <c r="AA2812" i="12"/>
  <c r="W2813" i="12"/>
  <c r="X2813" i="12"/>
  <c r="Y2813" i="12"/>
  <c r="Z2813" i="12"/>
  <c r="AA2813" i="12"/>
  <c r="W2814" i="12"/>
  <c r="X2814" i="12"/>
  <c r="Y2814" i="12"/>
  <c r="Z2814" i="12"/>
  <c r="AA2814" i="12"/>
  <c r="W2815" i="12"/>
  <c r="X2815" i="12"/>
  <c r="Y2815" i="12"/>
  <c r="Z2815" i="12"/>
  <c r="AA2815" i="12"/>
  <c r="W2816" i="12"/>
  <c r="X2816" i="12"/>
  <c r="Y2816" i="12"/>
  <c r="Z2816" i="12"/>
  <c r="AA2816" i="12"/>
  <c r="W2817" i="12"/>
  <c r="X2817" i="12"/>
  <c r="Y2817" i="12"/>
  <c r="Z2817" i="12"/>
  <c r="AA2817" i="12"/>
  <c r="W2818" i="12"/>
  <c r="X2818" i="12"/>
  <c r="Y2818" i="12"/>
  <c r="Z2818" i="12"/>
  <c r="AA2818" i="12"/>
  <c r="W2819" i="12"/>
  <c r="X2819" i="12"/>
  <c r="Y2819" i="12"/>
  <c r="Z2819" i="12"/>
  <c r="AA2819" i="12"/>
  <c r="W2820" i="12"/>
  <c r="X2820" i="12"/>
  <c r="Y2820" i="12"/>
  <c r="Z2820" i="12"/>
  <c r="AA2820" i="12"/>
  <c r="W2821" i="12"/>
  <c r="X2821" i="12"/>
  <c r="Y2821" i="12"/>
  <c r="Z2821" i="12"/>
  <c r="AA2821" i="12"/>
  <c r="W2822" i="12"/>
  <c r="X2822" i="12"/>
  <c r="Y2822" i="12"/>
  <c r="Z2822" i="12"/>
  <c r="AA2822" i="12"/>
  <c r="W2823" i="12"/>
  <c r="X2823" i="12"/>
  <c r="Y2823" i="12"/>
  <c r="Z2823" i="12"/>
  <c r="AA2823" i="12"/>
  <c r="W2824" i="12"/>
  <c r="X2824" i="12"/>
  <c r="Y2824" i="12"/>
  <c r="Z2824" i="12"/>
  <c r="AA2824" i="12"/>
  <c r="W2825" i="12"/>
  <c r="X2825" i="12"/>
  <c r="Y2825" i="12"/>
  <c r="Z2825" i="12"/>
  <c r="AA2825" i="12"/>
  <c r="W2826" i="12"/>
  <c r="X2826" i="12"/>
  <c r="Y2826" i="12"/>
  <c r="Z2826" i="12"/>
  <c r="AA2826" i="12"/>
  <c r="W2827" i="12"/>
  <c r="X2827" i="12"/>
  <c r="Y2827" i="12"/>
  <c r="Z2827" i="12"/>
  <c r="AA2827" i="12"/>
  <c r="W2828" i="12"/>
  <c r="X2828" i="12"/>
  <c r="Y2828" i="12"/>
  <c r="Z2828" i="12"/>
  <c r="AA2828" i="12"/>
  <c r="W2829" i="12"/>
  <c r="X2829" i="12"/>
  <c r="Y2829" i="12"/>
  <c r="Z2829" i="12"/>
  <c r="AA2829" i="12"/>
  <c r="W2830" i="12"/>
  <c r="X2830" i="12"/>
  <c r="Y2830" i="12"/>
  <c r="Z2830" i="12"/>
  <c r="AA2830" i="12"/>
  <c r="W2831" i="12"/>
  <c r="X2831" i="12"/>
  <c r="Y2831" i="12"/>
  <c r="Z2831" i="12"/>
  <c r="AA2831" i="12"/>
  <c r="W2832" i="12"/>
  <c r="X2832" i="12"/>
  <c r="Y2832" i="12"/>
  <c r="Z2832" i="12"/>
  <c r="AA2832" i="12"/>
  <c r="W2833" i="12"/>
  <c r="X2833" i="12"/>
  <c r="Y2833" i="12"/>
  <c r="Z2833" i="12"/>
  <c r="AA2833" i="12"/>
  <c r="W2834" i="12"/>
  <c r="X2834" i="12"/>
  <c r="Y2834" i="12"/>
  <c r="Z2834" i="12"/>
  <c r="AA2834" i="12"/>
  <c r="W2835" i="12"/>
  <c r="X2835" i="12"/>
  <c r="Y2835" i="12"/>
  <c r="Z2835" i="12"/>
  <c r="AA2835" i="12"/>
  <c r="W2836" i="12"/>
  <c r="X2836" i="12"/>
  <c r="Y2836" i="12"/>
  <c r="Z2836" i="12"/>
  <c r="AA2836" i="12"/>
  <c r="W2837" i="12"/>
  <c r="X2837" i="12"/>
  <c r="Y2837" i="12"/>
  <c r="Z2837" i="12"/>
  <c r="AA2837" i="12"/>
  <c r="W2838" i="12"/>
  <c r="X2838" i="12"/>
  <c r="Y2838" i="12"/>
  <c r="Z2838" i="12"/>
  <c r="AA2838" i="12"/>
  <c r="W2839" i="12"/>
  <c r="X2839" i="12"/>
  <c r="Y2839" i="12"/>
  <c r="Z2839" i="12"/>
  <c r="AA2839" i="12"/>
  <c r="W2840" i="12"/>
  <c r="X2840" i="12"/>
  <c r="Y2840" i="12"/>
  <c r="Z2840" i="12"/>
  <c r="AA2840" i="12"/>
  <c r="W2841" i="12"/>
  <c r="X2841" i="12"/>
  <c r="Y2841" i="12"/>
  <c r="Z2841" i="12"/>
  <c r="AA2841" i="12"/>
  <c r="W2842" i="12"/>
  <c r="X2842" i="12"/>
  <c r="Y2842" i="12"/>
  <c r="Z2842" i="12"/>
  <c r="AA2842" i="12"/>
  <c r="W2843" i="12"/>
  <c r="X2843" i="12"/>
  <c r="Y2843" i="12"/>
  <c r="Z2843" i="12"/>
  <c r="AA2843" i="12"/>
  <c r="W2844" i="12"/>
  <c r="X2844" i="12"/>
  <c r="Y2844" i="12"/>
  <c r="Z2844" i="12"/>
  <c r="AA2844" i="12"/>
  <c r="W2845" i="12"/>
  <c r="X2845" i="12"/>
  <c r="Y2845" i="12"/>
  <c r="Z2845" i="12"/>
  <c r="AA2845" i="12"/>
  <c r="W2846" i="12"/>
  <c r="X2846" i="12"/>
  <c r="Y2846" i="12"/>
  <c r="Z2846" i="12"/>
  <c r="AA2846" i="12"/>
  <c r="W2847" i="12"/>
  <c r="X2847" i="12"/>
  <c r="Y2847" i="12"/>
  <c r="Z2847" i="12"/>
  <c r="AA2847" i="12"/>
  <c r="W2848" i="12"/>
  <c r="X2848" i="12"/>
  <c r="Y2848" i="12"/>
  <c r="Z2848" i="12"/>
  <c r="AA2848" i="12"/>
  <c r="W2849" i="12"/>
  <c r="X2849" i="12"/>
  <c r="Y2849" i="12"/>
  <c r="Z2849" i="12"/>
  <c r="AA2849" i="12"/>
  <c r="W2850" i="12"/>
  <c r="X2850" i="12"/>
  <c r="Y2850" i="12"/>
  <c r="Z2850" i="12"/>
  <c r="AA2850" i="12"/>
  <c r="W2851" i="12"/>
  <c r="X2851" i="12"/>
  <c r="Y2851" i="12"/>
  <c r="Z2851" i="12"/>
  <c r="AA2851" i="12"/>
  <c r="W2852" i="12"/>
  <c r="X2852" i="12"/>
  <c r="Y2852" i="12"/>
  <c r="Z2852" i="12"/>
  <c r="AA2852" i="12"/>
  <c r="W2853" i="12"/>
  <c r="X2853" i="12"/>
  <c r="Y2853" i="12"/>
  <c r="Z2853" i="12"/>
  <c r="AA2853" i="12"/>
  <c r="W2854" i="12"/>
  <c r="X2854" i="12"/>
  <c r="Y2854" i="12"/>
  <c r="Z2854" i="12"/>
  <c r="AA2854" i="12"/>
  <c r="W2855" i="12"/>
  <c r="X2855" i="12"/>
  <c r="Y2855" i="12"/>
  <c r="Z2855" i="12"/>
  <c r="AA2855" i="12"/>
  <c r="W2856" i="12"/>
  <c r="X2856" i="12"/>
  <c r="Y2856" i="12"/>
  <c r="Z2856" i="12"/>
  <c r="AA2856" i="12"/>
  <c r="W2857" i="12"/>
  <c r="X2857" i="12"/>
  <c r="Y2857" i="12"/>
  <c r="Z2857" i="12"/>
  <c r="AA2857" i="12"/>
  <c r="W2858" i="12"/>
  <c r="X2858" i="12"/>
  <c r="Y2858" i="12"/>
  <c r="Z2858" i="12"/>
  <c r="AA2858" i="12"/>
  <c r="W2859" i="12"/>
  <c r="X2859" i="12"/>
  <c r="Y2859" i="12"/>
  <c r="Z2859" i="12"/>
  <c r="AA2859" i="12"/>
  <c r="W2860" i="12"/>
  <c r="X2860" i="12"/>
  <c r="Y2860" i="12"/>
  <c r="Z2860" i="12"/>
  <c r="AA2860" i="12"/>
  <c r="W2861" i="12"/>
  <c r="X2861" i="12"/>
  <c r="Y2861" i="12"/>
  <c r="Z2861" i="12"/>
  <c r="AA2861" i="12"/>
  <c r="W2862" i="12"/>
  <c r="X2862" i="12"/>
  <c r="Y2862" i="12"/>
  <c r="Z2862" i="12"/>
  <c r="AA2862" i="12"/>
  <c r="W2863" i="12"/>
  <c r="X2863" i="12"/>
  <c r="Y2863" i="12"/>
  <c r="Z2863" i="12"/>
  <c r="AA2863" i="12"/>
  <c r="W2864" i="12"/>
  <c r="X2864" i="12"/>
  <c r="Y2864" i="12"/>
  <c r="Z2864" i="12"/>
  <c r="AA2864" i="12"/>
  <c r="W2865" i="12"/>
  <c r="X2865" i="12"/>
  <c r="Y2865" i="12"/>
  <c r="Z2865" i="12"/>
  <c r="AA2865" i="12"/>
  <c r="W2866" i="12"/>
  <c r="X2866" i="12"/>
  <c r="Y2866" i="12"/>
  <c r="Z2866" i="12"/>
  <c r="AA2866" i="12"/>
  <c r="W2867" i="12"/>
  <c r="X2867" i="12"/>
  <c r="Y2867" i="12"/>
  <c r="Z2867" i="12"/>
  <c r="AA2867" i="12"/>
  <c r="W2868" i="12"/>
  <c r="X2868" i="12"/>
  <c r="Y2868" i="12"/>
  <c r="Z2868" i="12"/>
  <c r="AA2868" i="12"/>
  <c r="W2869" i="12"/>
  <c r="X2869" i="12"/>
  <c r="Y2869" i="12"/>
  <c r="Z2869" i="12"/>
  <c r="AA2869" i="12"/>
  <c r="W2870" i="12"/>
  <c r="X2870" i="12"/>
  <c r="Y2870" i="12"/>
  <c r="Z2870" i="12"/>
  <c r="AA2870" i="12"/>
  <c r="W2871" i="12"/>
  <c r="X2871" i="12"/>
  <c r="Y2871" i="12"/>
  <c r="Z2871" i="12"/>
  <c r="AA2871" i="12"/>
  <c r="W2872" i="12"/>
  <c r="X2872" i="12"/>
  <c r="Y2872" i="12"/>
  <c r="Z2872" i="12"/>
  <c r="AA2872" i="12"/>
  <c r="W2873" i="12"/>
  <c r="X2873" i="12"/>
  <c r="Y2873" i="12"/>
  <c r="Z2873" i="12"/>
  <c r="AA2873" i="12"/>
  <c r="W2874" i="12"/>
  <c r="X2874" i="12"/>
  <c r="Y2874" i="12"/>
  <c r="Z2874" i="12"/>
  <c r="AA2874" i="12"/>
  <c r="W2875" i="12"/>
  <c r="X2875" i="12"/>
  <c r="Y2875" i="12"/>
  <c r="Z2875" i="12"/>
  <c r="AA2875" i="12"/>
  <c r="W2876" i="12"/>
  <c r="X2876" i="12"/>
  <c r="Y2876" i="12"/>
  <c r="Z2876" i="12"/>
  <c r="AA2876" i="12"/>
  <c r="W2877" i="12"/>
  <c r="X2877" i="12"/>
  <c r="Y2877" i="12"/>
  <c r="Z2877" i="12"/>
  <c r="AA2877" i="12"/>
  <c r="W2878" i="12"/>
  <c r="X2878" i="12"/>
  <c r="Y2878" i="12"/>
  <c r="Z2878" i="12"/>
  <c r="AA2878" i="12"/>
  <c r="W2879" i="12"/>
  <c r="X2879" i="12"/>
  <c r="Y2879" i="12"/>
  <c r="Z2879" i="12"/>
  <c r="AA2879" i="12"/>
  <c r="W2880" i="12"/>
  <c r="X2880" i="12"/>
  <c r="Y2880" i="12"/>
  <c r="Z2880" i="12"/>
  <c r="AA2880" i="12"/>
  <c r="W2881" i="12"/>
  <c r="X2881" i="12"/>
  <c r="Y2881" i="12"/>
  <c r="Z2881" i="12"/>
  <c r="AA2881" i="12"/>
  <c r="W2882" i="12"/>
  <c r="X2882" i="12"/>
  <c r="Y2882" i="12"/>
  <c r="Z2882" i="12"/>
  <c r="AA2882" i="12"/>
  <c r="W2883" i="12"/>
  <c r="X2883" i="12"/>
  <c r="Y2883" i="12"/>
  <c r="Z2883" i="12"/>
  <c r="AA2883" i="12"/>
  <c r="W2884" i="12"/>
  <c r="X2884" i="12"/>
  <c r="Y2884" i="12"/>
  <c r="Z2884" i="12"/>
  <c r="AA2884" i="12"/>
  <c r="W2885" i="12"/>
  <c r="X2885" i="12"/>
  <c r="Y2885" i="12"/>
  <c r="Z2885" i="12"/>
  <c r="AA2885" i="12"/>
  <c r="W2886" i="12"/>
  <c r="X2886" i="12"/>
  <c r="Y2886" i="12"/>
  <c r="Z2886" i="12"/>
  <c r="AA2886" i="12"/>
  <c r="W2887" i="12"/>
  <c r="X2887" i="12"/>
  <c r="Y2887" i="12"/>
  <c r="Z2887" i="12"/>
  <c r="AA2887" i="12"/>
  <c r="W2888" i="12"/>
  <c r="X2888" i="12"/>
  <c r="Y2888" i="12"/>
  <c r="Z2888" i="12"/>
  <c r="AA2888" i="12"/>
  <c r="W2889" i="12"/>
  <c r="X2889" i="12"/>
  <c r="Y2889" i="12"/>
  <c r="Z2889" i="12"/>
  <c r="AA2889" i="12"/>
  <c r="W2890" i="12"/>
  <c r="X2890" i="12"/>
  <c r="Y2890" i="12"/>
  <c r="Z2890" i="12"/>
  <c r="AA2890" i="12"/>
  <c r="W2891" i="12"/>
  <c r="X2891" i="12"/>
  <c r="Y2891" i="12"/>
  <c r="Z2891" i="12"/>
  <c r="AA2891" i="12"/>
  <c r="W2892" i="12"/>
  <c r="X2892" i="12"/>
  <c r="Y2892" i="12"/>
  <c r="Z2892" i="12"/>
  <c r="AA2892" i="12"/>
  <c r="W2893" i="12"/>
  <c r="X2893" i="12"/>
  <c r="Y2893" i="12"/>
  <c r="Z2893" i="12"/>
  <c r="AA2893" i="12"/>
  <c r="W2894" i="12"/>
  <c r="X2894" i="12"/>
  <c r="Y2894" i="12"/>
  <c r="Z2894" i="12"/>
  <c r="AA2894" i="12"/>
  <c r="W2895" i="12"/>
  <c r="X2895" i="12"/>
  <c r="Y2895" i="12"/>
  <c r="Z2895" i="12"/>
  <c r="AA2895" i="12"/>
  <c r="W2896" i="12"/>
  <c r="X2896" i="12"/>
  <c r="Y2896" i="12"/>
  <c r="Z2896" i="12"/>
  <c r="AA2896" i="12"/>
  <c r="W2897" i="12"/>
  <c r="X2897" i="12"/>
  <c r="Y2897" i="12"/>
  <c r="Z2897" i="12"/>
  <c r="AA2897" i="12"/>
  <c r="W2898" i="12"/>
  <c r="X2898" i="12"/>
  <c r="Y2898" i="12"/>
  <c r="Z2898" i="12"/>
  <c r="AA2898" i="12"/>
  <c r="W2899" i="12"/>
  <c r="X2899" i="12"/>
  <c r="Y2899" i="12"/>
  <c r="Z2899" i="12"/>
  <c r="AA2899" i="12"/>
  <c r="W2900" i="12"/>
  <c r="X2900" i="12"/>
  <c r="Y2900" i="12"/>
  <c r="Z2900" i="12"/>
  <c r="AA2900" i="12"/>
  <c r="W2901" i="12"/>
  <c r="X2901" i="12"/>
  <c r="Y2901" i="12"/>
  <c r="Z2901" i="12"/>
  <c r="AA2901" i="12"/>
  <c r="W2902" i="12"/>
  <c r="X2902" i="12"/>
  <c r="Y2902" i="12"/>
  <c r="Z2902" i="12"/>
  <c r="AA2902" i="12"/>
  <c r="W2903" i="12"/>
  <c r="X2903" i="12"/>
  <c r="Y2903" i="12"/>
  <c r="Z2903" i="12"/>
  <c r="AA2903" i="12"/>
  <c r="W2904" i="12"/>
  <c r="X2904" i="12"/>
  <c r="Y2904" i="12"/>
  <c r="Z2904" i="12"/>
  <c r="AA2904" i="12"/>
  <c r="W2905" i="12"/>
  <c r="X2905" i="12"/>
  <c r="Y2905" i="12"/>
  <c r="Z2905" i="12"/>
  <c r="AA2905" i="12"/>
  <c r="W2906" i="12"/>
  <c r="X2906" i="12"/>
  <c r="Y2906" i="12"/>
  <c r="Z2906" i="12"/>
  <c r="AA2906" i="12"/>
  <c r="W2907" i="12"/>
  <c r="X2907" i="12"/>
  <c r="Y2907" i="12"/>
  <c r="Z2907" i="12"/>
  <c r="AA2907" i="12"/>
  <c r="W2908" i="12"/>
  <c r="X2908" i="12"/>
  <c r="Y2908" i="12"/>
  <c r="Z2908" i="12"/>
  <c r="AA2908" i="12"/>
  <c r="W2909" i="12"/>
  <c r="X2909" i="12"/>
  <c r="Y2909" i="12"/>
  <c r="Z2909" i="12"/>
  <c r="AA2909" i="12"/>
  <c r="W2910" i="12"/>
  <c r="X2910" i="12"/>
  <c r="Y2910" i="12"/>
  <c r="Z2910" i="12"/>
  <c r="AA2910" i="12"/>
  <c r="W2911" i="12"/>
  <c r="X2911" i="12"/>
  <c r="Y2911" i="12"/>
  <c r="Z2911" i="12"/>
  <c r="AA2911" i="12"/>
  <c r="W2912" i="12"/>
  <c r="X2912" i="12"/>
  <c r="Y2912" i="12"/>
  <c r="Z2912" i="12"/>
  <c r="AA2912" i="12"/>
  <c r="W2913" i="12"/>
  <c r="X2913" i="12"/>
  <c r="Y2913" i="12"/>
  <c r="Z2913" i="12"/>
  <c r="AA2913" i="12"/>
  <c r="W2914" i="12"/>
  <c r="X2914" i="12"/>
  <c r="Y2914" i="12"/>
  <c r="Z2914" i="12"/>
  <c r="AA2914" i="12"/>
  <c r="W2915" i="12"/>
  <c r="X2915" i="12"/>
  <c r="Y2915" i="12"/>
  <c r="Z2915" i="12"/>
  <c r="AA2915" i="12"/>
  <c r="W2916" i="12"/>
  <c r="X2916" i="12"/>
  <c r="Y2916" i="12"/>
  <c r="Z2916" i="12"/>
  <c r="AA2916" i="12"/>
  <c r="W2917" i="12"/>
  <c r="X2917" i="12"/>
  <c r="Y2917" i="12"/>
  <c r="Z2917" i="12"/>
  <c r="AA2917" i="12"/>
  <c r="W2918" i="12"/>
  <c r="X2918" i="12"/>
  <c r="Y2918" i="12"/>
  <c r="Z2918" i="12"/>
  <c r="AA2918" i="12"/>
  <c r="W2919" i="12"/>
  <c r="X2919" i="12"/>
  <c r="Y2919" i="12"/>
  <c r="Z2919" i="12"/>
  <c r="AA2919" i="12"/>
  <c r="W2920" i="12"/>
  <c r="X2920" i="12"/>
  <c r="Y2920" i="12"/>
  <c r="Z2920" i="12"/>
  <c r="AA2920" i="12"/>
  <c r="W2921" i="12"/>
  <c r="X2921" i="12"/>
  <c r="Y2921" i="12"/>
  <c r="Z2921" i="12"/>
  <c r="AA2921" i="12"/>
  <c r="W2922" i="12"/>
  <c r="X2922" i="12"/>
  <c r="Y2922" i="12"/>
  <c r="Z2922" i="12"/>
  <c r="AA2922" i="12"/>
  <c r="W2923" i="12"/>
  <c r="X2923" i="12"/>
  <c r="Y2923" i="12"/>
  <c r="Z2923" i="12"/>
  <c r="AA2923" i="12"/>
  <c r="W2924" i="12"/>
  <c r="X2924" i="12"/>
  <c r="Y2924" i="12"/>
  <c r="Z2924" i="12"/>
  <c r="AA2924" i="12"/>
  <c r="W2925" i="12"/>
  <c r="X2925" i="12"/>
  <c r="Y2925" i="12"/>
  <c r="Z2925" i="12"/>
  <c r="AA2925" i="12"/>
  <c r="W2926" i="12"/>
  <c r="X2926" i="12"/>
  <c r="Y2926" i="12"/>
  <c r="Z2926" i="12"/>
  <c r="AA2926" i="12"/>
  <c r="W2927" i="12"/>
  <c r="X2927" i="12"/>
  <c r="Y2927" i="12"/>
  <c r="Z2927" i="12"/>
  <c r="AA2927" i="12"/>
  <c r="W2928" i="12"/>
  <c r="X2928" i="12"/>
  <c r="Y2928" i="12"/>
  <c r="Z2928" i="12"/>
  <c r="AA2928" i="12"/>
  <c r="W2929" i="12"/>
  <c r="X2929" i="12"/>
  <c r="Y2929" i="12"/>
  <c r="Z2929" i="12"/>
  <c r="AA2929" i="12"/>
  <c r="W2930" i="12"/>
  <c r="X2930" i="12"/>
  <c r="Y2930" i="12"/>
  <c r="Z2930" i="12"/>
  <c r="AA2930" i="12"/>
  <c r="W2931" i="12"/>
  <c r="X2931" i="12"/>
  <c r="Y2931" i="12"/>
  <c r="Z2931" i="12"/>
  <c r="AA2931" i="12"/>
  <c r="W2932" i="12"/>
  <c r="X2932" i="12"/>
  <c r="Y2932" i="12"/>
  <c r="Z2932" i="12"/>
  <c r="AA2932" i="12"/>
  <c r="W2933" i="12"/>
  <c r="X2933" i="12"/>
  <c r="Y2933" i="12"/>
  <c r="Z2933" i="12"/>
  <c r="AA2933" i="12"/>
  <c r="W2934" i="12"/>
  <c r="X2934" i="12"/>
  <c r="Y2934" i="12"/>
  <c r="Z2934" i="12"/>
  <c r="AA2934" i="12"/>
  <c r="W2935" i="12"/>
  <c r="X2935" i="12"/>
  <c r="Y2935" i="12"/>
  <c r="Z2935" i="12"/>
  <c r="AA2935" i="12"/>
  <c r="W2936" i="12"/>
  <c r="X2936" i="12"/>
  <c r="Y2936" i="12"/>
  <c r="Z2936" i="12"/>
  <c r="AA2936" i="12"/>
  <c r="W2937" i="12"/>
  <c r="X2937" i="12"/>
  <c r="Y2937" i="12"/>
  <c r="Z2937" i="12"/>
  <c r="AA2937" i="12"/>
  <c r="W2938" i="12"/>
  <c r="X2938" i="12"/>
  <c r="Y2938" i="12"/>
  <c r="Z2938" i="12"/>
  <c r="AA2938" i="12"/>
  <c r="G2" i="12"/>
  <c r="J2" i="12" s="1"/>
  <c r="G3" i="12"/>
  <c r="J3" i="12" s="1"/>
  <c r="G4" i="12"/>
  <c r="G5" i="12"/>
  <c r="G6" i="12"/>
  <c r="J6" i="12" s="1"/>
  <c r="G7" i="12"/>
  <c r="G8" i="12"/>
  <c r="H8" i="12" s="1"/>
  <c r="G9" i="12"/>
  <c r="H9" i="12" s="1"/>
  <c r="G10" i="12"/>
  <c r="J10" i="12" s="1"/>
  <c r="G11" i="12"/>
  <c r="H11" i="12" s="1"/>
  <c r="F11" i="12" s="1"/>
  <c r="I11" i="12" s="1"/>
  <c r="G12" i="12"/>
  <c r="G13" i="12"/>
  <c r="G14" i="12"/>
  <c r="J14" i="12" s="1"/>
  <c r="G15" i="12"/>
  <c r="H15" i="12" s="1"/>
  <c r="G16" i="12"/>
  <c r="H16" i="12" s="1"/>
  <c r="G17" i="12"/>
  <c r="J17" i="12" s="1"/>
  <c r="G18" i="12"/>
  <c r="J18" i="12" s="1"/>
  <c r="G19" i="12"/>
  <c r="J19" i="12" s="1"/>
  <c r="G20" i="12"/>
  <c r="J20" i="12" s="1"/>
  <c r="G21" i="12"/>
  <c r="H21" i="12" s="1"/>
  <c r="G22" i="12"/>
  <c r="J22" i="12" s="1"/>
  <c r="G23" i="12"/>
  <c r="G24" i="12"/>
  <c r="G25" i="12"/>
  <c r="H25" i="12" s="1"/>
  <c r="G26" i="12"/>
  <c r="J26" i="12" s="1"/>
  <c r="G27" i="12"/>
  <c r="J27" i="12" s="1"/>
  <c r="G28" i="12"/>
  <c r="G29" i="12"/>
  <c r="J29" i="12" s="1"/>
  <c r="G30" i="12"/>
  <c r="G31" i="12"/>
  <c r="J31" i="12" s="1"/>
  <c r="G32" i="12"/>
  <c r="G33" i="12"/>
  <c r="G34" i="12"/>
  <c r="J34" i="12" s="1"/>
  <c r="G35" i="12"/>
  <c r="G36" i="12"/>
  <c r="G37" i="12"/>
  <c r="H37" i="12" s="1"/>
  <c r="G38" i="12"/>
  <c r="J38" i="12" s="1"/>
  <c r="G39" i="12"/>
  <c r="G40" i="12"/>
  <c r="G41" i="12"/>
  <c r="J41" i="12" s="1"/>
  <c r="G42" i="12"/>
  <c r="H42" i="12" s="1"/>
  <c r="G43" i="12"/>
  <c r="G44" i="12"/>
  <c r="G45" i="12"/>
  <c r="G46" i="12"/>
  <c r="G47" i="12"/>
  <c r="J47" i="12" s="1"/>
  <c r="G48" i="12"/>
  <c r="G49" i="12"/>
  <c r="G50" i="12"/>
  <c r="H50" i="12" s="1"/>
  <c r="G51" i="12"/>
  <c r="J51" i="12" s="1"/>
  <c r="G52" i="12"/>
  <c r="G53" i="12"/>
  <c r="H53" i="12" s="1"/>
  <c r="G54" i="12"/>
  <c r="H54" i="12" s="1"/>
  <c r="G55" i="12"/>
  <c r="H55" i="12" s="1"/>
  <c r="G56" i="12"/>
  <c r="G57" i="12"/>
  <c r="G58" i="12"/>
  <c r="J58" i="12" s="1"/>
  <c r="G59" i="12"/>
  <c r="J59" i="12" s="1"/>
  <c r="G60" i="12"/>
  <c r="G61" i="12"/>
  <c r="G62" i="12"/>
  <c r="J62" i="12" s="1"/>
  <c r="G63" i="12"/>
  <c r="J63" i="12" s="1"/>
  <c r="G64" i="12"/>
  <c r="J64" i="12" s="1"/>
  <c r="G65" i="12"/>
  <c r="G66" i="12"/>
  <c r="H66" i="12" s="1"/>
  <c r="G67" i="12"/>
  <c r="H67" i="12" s="1"/>
  <c r="G68" i="12"/>
  <c r="H68" i="12" s="1"/>
  <c r="G69" i="12"/>
  <c r="G70" i="12"/>
  <c r="J70" i="12" s="1"/>
  <c r="G71" i="12"/>
  <c r="G72" i="12"/>
  <c r="G73" i="12"/>
  <c r="G74" i="12"/>
  <c r="H74" i="12" s="1"/>
  <c r="G75" i="12"/>
  <c r="J75" i="12" s="1"/>
  <c r="G76" i="12"/>
  <c r="G77" i="12"/>
  <c r="G78" i="12"/>
  <c r="H78" i="12" s="1"/>
  <c r="G79" i="12"/>
  <c r="H79" i="12" s="1"/>
  <c r="G80" i="12"/>
  <c r="H80" i="12" s="1"/>
  <c r="G81" i="12"/>
  <c r="G82" i="12"/>
  <c r="J82" i="12" s="1"/>
  <c r="G83" i="12"/>
  <c r="J83" i="12" s="1"/>
  <c r="G84" i="12"/>
  <c r="G85" i="12"/>
  <c r="J85" i="12" s="1"/>
  <c r="G86" i="12"/>
  <c r="J86" i="12" s="1"/>
  <c r="G87" i="12"/>
  <c r="H87" i="12" s="1"/>
  <c r="G88" i="12"/>
  <c r="G89" i="12"/>
  <c r="G90" i="12"/>
  <c r="G91" i="12"/>
  <c r="H91" i="12" s="1"/>
  <c r="G92" i="12"/>
  <c r="G93" i="12"/>
  <c r="J93" i="12" s="1"/>
  <c r="G94" i="12"/>
  <c r="J94" i="12" s="1"/>
  <c r="G95" i="12"/>
  <c r="H95" i="12" s="1"/>
  <c r="G96" i="12"/>
  <c r="G97" i="12"/>
  <c r="H97" i="12" s="1"/>
  <c r="G98" i="12"/>
  <c r="J98" i="12" s="1"/>
  <c r="G99" i="12"/>
  <c r="H99" i="12" s="1"/>
  <c r="G100" i="12"/>
  <c r="G101" i="12"/>
  <c r="H101" i="12" s="1"/>
  <c r="G102" i="12"/>
  <c r="H102" i="12" s="1"/>
  <c r="G103" i="12"/>
  <c r="H103" i="12" s="1"/>
  <c r="G104" i="12"/>
  <c r="G105" i="12"/>
  <c r="J105" i="12" s="1"/>
  <c r="G106" i="12"/>
  <c r="H106" i="12" s="1"/>
  <c r="G107" i="12"/>
  <c r="G108" i="12"/>
  <c r="J108" i="12" s="1"/>
  <c r="G109" i="12"/>
  <c r="G110" i="12"/>
  <c r="J110" i="12" s="1"/>
  <c r="G111" i="12"/>
  <c r="G112" i="12"/>
  <c r="G113" i="12"/>
  <c r="J113" i="12" s="1"/>
  <c r="G114" i="12"/>
  <c r="H114" i="12" s="1"/>
  <c r="G115" i="12"/>
  <c r="H115" i="12" s="1"/>
  <c r="G116" i="12"/>
  <c r="J116" i="12" s="1"/>
  <c r="G117" i="12"/>
  <c r="G118" i="12"/>
  <c r="J118" i="12" s="1"/>
  <c r="G119" i="12"/>
  <c r="H119" i="12" s="1"/>
  <c r="G120" i="12"/>
  <c r="G121" i="12"/>
  <c r="G122" i="12"/>
  <c r="J122" i="12" s="1"/>
  <c r="G123" i="12"/>
  <c r="H123" i="12" s="1"/>
  <c r="G124" i="12"/>
  <c r="H124" i="12" s="1"/>
  <c r="G125" i="12"/>
  <c r="H125" i="12" s="1"/>
  <c r="G126" i="12"/>
  <c r="J126" i="12" s="1"/>
  <c r="G127" i="12"/>
  <c r="J127" i="12" s="1"/>
  <c r="G128" i="12"/>
  <c r="H128" i="12" s="1"/>
  <c r="G129" i="12"/>
  <c r="J129" i="12" s="1"/>
  <c r="G130" i="12"/>
  <c r="G131" i="12"/>
  <c r="H131" i="12" s="1"/>
  <c r="G132" i="12"/>
  <c r="G133" i="12"/>
  <c r="J133" i="12" s="1"/>
  <c r="G134" i="12"/>
  <c r="G135" i="12"/>
  <c r="J135" i="12" s="1"/>
  <c r="G136" i="12"/>
  <c r="H136" i="12" s="1"/>
  <c r="G137" i="12"/>
  <c r="G138" i="12"/>
  <c r="G139" i="12"/>
  <c r="J139" i="12" s="1"/>
  <c r="G140" i="12"/>
  <c r="H140" i="12" s="1"/>
  <c r="G141" i="12"/>
  <c r="J141" i="12" s="1"/>
  <c r="G142" i="12"/>
  <c r="J142" i="12" s="1"/>
  <c r="G143" i="12"/>
  <c r="J143" i="12" s="1"/>
  <c r="G144" i="12"/>
  <c r="H144" i="12" s="1"/>
  <c r="G145" i="12"/>
  <c r="H145" i="12" s="1"/>
  <c r="G146" i="12"/>
  <c r="G147" i="12"/>
  <c r="J147" i="12" s="1"/>
  <c r="G148" i="12"/>
  <c r="G149" i="12"/>
  <c r="G150" i="12"/>
  <c r="H150" i="12" s="1"/>
  <c r="G151" i="12"/>
  <c r="H151" i="12" s="1"/>
  <c r="G152" i="12"/>
  <c r="J152" i="12" s="1"/>
  <c r="G153" i="12"/>
  <c r="J153" i="12" s="1"/>
  <c r="G154" i="12"/>
  <c r="J154" i="12" s="1"/>
  <c r="G155" i="12"/>
  <c r="J155" i="12" s="1"/>
  <c r="G156" i="12"/>
  <c r="G157" i="12"/>
  <c r="J157" i="12" s="1"/>
  <c r="G158" i="12"/>
  <c r="H158" i="12" s="1"/>
  <c r="G159" i="12"/>
  <c r="J159" i="12" s="1"/>
  <c r="G160" i="12"/>
  <c r="H160" i="12" s="1"/>
  <c r="G161" i="12"/>
  <c r="G162" i="12"/>
  <c r="J162" i="12" s="1"/>
  <c r="G163" i="12"/>
  <c r="J163" i="12" s="1"/>
  <c r="G164" i="12"/>
  <c r="G165" i="12"/>
  <c r="J165" i="12" s="1"/>
  <c r="G166" i="12"/>
  <c r="H166" i="12" s="1"/>
  <c r="G167" i="12"/>
  <c r="J167" i="12" s="1"/>
  <c r="G168" i="12"/>
  <c r="G169" i="12"/>
  <c r="J169" i="12" s="1"/>
  <c r="G170" i="12"/>
  <c r="H170" i="12" s="1"/>
  <c r="G171" i="12"/>
  <c r="H171" i="12" s="1"/>
  <c r="G172" i="12"/>
  <c r="H172" i="12" s="1"/>
  <c r="G173" i="12"/>
  <c r="H173" i="12" s="1"/>
  <c r="G174" i="12"/>
  <c r="J174" i="12" s="1"/>
  <c r="G175" i="12"/>
  <c r="J175" i="12" s="1"/>
  <c r="G176" i="12"/>
  <c r="J176" i="12" s="1"/>
  <c r="G177" i="12"/>
  <c r="G178" i="12"/>
  <c r="G179" i="12"/>
  <c r="H179" i="12" s="1"/>
  <c r="G180" i="12"/>
  <c r="G181" i="12"/>
  <c r="G182" i="12"/>
  <c r="J182" i="12" s="1"/>
  <c r="G183" i="12"/>
  <c r="H183" i="12" s="1"/>
  <c r="G184" i="12"/>
  <c r="J184" i="12" s="1"/>
  <c r="G185" i="12"/>
  <c r="J185" i="12" s="1"/>
  <c r="G186" i="12"/>
  <c r="H186" i="12" s="1"/>
  <c r="G187" i="12"/>
  <c r="J187" i="12" s="1"/>
  <c r="G188" i="12"/>
  <c r="J188" i="12" s="1"/>
  <c r="G189" i="12"/>
  <c r="G190" i="12"/>
  <c r="J190" i="12" s="1"/>
  <c r="G191" i="12"/>
  <c r="G192" i="12"/>
  <c r="J192" i="12" s="1"/>
  <c r="G193" i="12"/>
  <c r="G194" i="12"/>
  <c r="G195" i="12"/>
  <c r="J195" i="12" s="1"/>
  <c r="G196" i="12"/>
  <c r="G197" i="12"/>
  <c r="G198" i="12"/>
  <c r="J198" i="12" s="1"/>
  <c r="G199" i="12"/>
  <c r="H199" i="12" s="1"/>
  <c r="G200" i="12"/>
  <c r="G201" i="12"/>
  <c r="H201" i="12" s="1"/>
  <c r="G202" i="12"/>
  <c r="G203" i="12"/>
  <c r="G204" i="12"/>
  <c r="G205" i="12"/>
  <c r="G206" i="12"/>
  <c r="G207" i="12"/>
  <c r="H207" i="12" s="1"/>
  <c r="G208" i="12"/>
  <c r="G209" i="12"/>
  <c r="H209" i="12" s="1"/>
  <c r="G210" i="12"/>
  <c r="H210" i="12" s="1"/>
  <c r="G211" i="12"/>
  <c r="J211" i="12" s="1"/>
  <c r="G212" i="12"/>
  <c r="G213" i="12"/>
  <c r="J213" i="12" s="1"/>
  <c r="G214" i="12"/>
  <c r="G215" i="12"/>
  <c r="J215" i="12" s="1"/>
  <c r="G216" i="12"/>
  <c r="G217" i="12"/>
  <c r="G218" i="12"/>
  <c r="G219" i="12"/>
  <c r="H219" i="12" s="1"/>
  <c r="G220" i="12"/>
  <c r="J220" i="12" s="1"/>
  <c r="G221" i="12"/>
  <c r="J221" i="12" s="1"/>
  <c r="G222" i="12"/>
  <c r="G223" i="12"/>
  <c r="H223" i="12" s="1"/>
  <c r="G224" i="12"/>
  <c r="J224" i="12" s="1"/>
  <c r="G225" i="12"/>
  <c r="G226" i="12"/>
  <c r="J226" i="12" s="1"/>
  <c r="G227" i="12"/>
  <c r="H227" i="12" s="1"/>
  <c r="G228" i="12"/>
  <c r="J228" i="12" s="1"/>
  <c r="G229" i="12"/>
  <c r="H229" i="12" s="1"/>
  <c r="G230" i="12"/>
  <c r="H230" i="12" s="1"/>
  <c r="G231" i="12"/>
  <c r="J231" i="12" s="1"/>
  <c r="G232" i="12"/>
  <c r="G233" i="12"/>
  <c r="J233" i="12" s="1"/>
  <c r="G234" i="12"/>
  <c r="G235" i="12"/>
  <c r="G236" i="12"/>
  <c r="G237" i="12"/>
  <c r="G238" i="12"/>
  <c r="G239" i="12"/>
  <c r="H239" i="12" s="1"/>
  <c r="G240" i="12"/>
  <c r="J240" i="12" s="1"/>
  <c r="G241" i="12"/>
  <c r="G242" i="12"/>
  <c r="G243" i="12"/>
  <c r="H243" i="12" s="1"/>
  <c r="G244" i="12"/>
  <c r="J244" i="12" s="1"/>
  <c r="G245" i="12"/>
  <c r="H245" i="12" s="1"/>
  <c r="G246" i="12"/>
  <c r="J246" i="12" s="1"/>
  <c r="G247" i="12"/>
  <c r="H247" i="12" s="1"/>
  <c r="G248" i="12"/>
  <c r="G249" i="12"/>
  <c r="G250" i="12"/>
  <c r="H250" i="12" s="1"/>
  <c r="G251" i="12"/>
  <c r="H251" i="12" s="1"/>
  <c r="G252" i="12"/>
  <c r="G253" i="12"/>
  <c r="G254" i="12"/>
  <c r="J254" i="12" s="1"/>
  <c r="G255" i="12"/>
  <c r="H255" i="12" s="1"/>
  <c r="G256" i="12"/>
  <c r="H256" i="12" s="1"/>
  <c r="G257" i="12"/>
  <c r="G258" i="12"/>
  <c r="G259" i="12"/>
  <c r="H259" i="12" s="1"/>
  <c r="G260" i="12"/>
  <c r="J260" i="12" s="1"/>
  <c r="G261" i="12"/>
  <c r="H261" i="12" s="1"/>
  <c r="G262" i="12"/>
  <c r="G263" i="12"/>
  <c r="J263" i="12" s="1"/>
  <c r="G264" i="12"/>
  <c r="G265" i="12"/>
  <c r="H265" i="12" s="1"/>
  <c r="G266" i="12"/>
  <c r="H266" i="12" s="1"/>
  <c r="G267" i="12"/>
  <c r="H267" i="12" s="1"/>
  <c r="G268" i="12"/>
  <c r="H268" i="12" s="1"/>
  <c r="G269" i="12"/>
  <c r="G270" i="12"/>
  <c r="J270" i="12" s="1"/>
  <c r="G271" i="12"/>
  <c r="G272" i="12"/>
  <c r="H272" i="12" s="1"/>
  <c r="G273" i="12"/>
  <c r="G274" i="12"/>
  <c r="G275" i="12"/>
  <c r="H275" i="12" s="1"/>
  <c r="G276" i="12"/>
  <c r="J276" i="12" s="1"/>
  <c r="G277" i="12"/>
  <c r="J277" i="12" s="1"/>
  <c r="G278" i="12"/>
  <c r="J278" i="12" s="1"/>
  <c r="G279" i="12"/>
  <c r="H279" i="12" s="1"/>
  <c r="G280" i="12"/>
  <c r="G281" i="12"/>
  <c r="G282" i="12"/>
  <c r="H282" i="12" s="1"/>
  <c r="G283" i="12"/>
  <c r="J283" i="12" s="1"/>
  <c r="G284" i="12"/>
  <c r="J284" i="12" s="1"/>
  <c r="G285" i="12"/>
  <c r="H285" i="12" s="1"/>
  <c r="G286" i="12"/>
  <c r="H286" i="12" s="1"/>
  <c r="G287" i="12"/>
  <c r="H287" i="12" s="1"/>
  <c r="G288" i="12"/>
  <c r="H288" i="12" s="1"/>
  <c r="G289" i="12"/>
  <c r="H289" i="12" s="1"/>
  <c r="G290" i="12"/>
  <c r="H290" i="12" s="1"/>
  <c r="G291" i="12"/>
  <c r="J291" i="12" s="1"/>
  <c r="G292" i="12"/>
  <c r="J292" i="12" s="1"/>
  <c r="G293" i="12"/>
  <c r="J293" i="12" s="1"/>
  <c r="G294" i="12"/>
  <c r="G295" i="12"/>
  <c r="H295" i="12" s="1"/>
  <c r="G296" i="12"/>
  <c r="G297" i="12"/>
  <c r="G298" i="12"/>
  <c r="H298" i="12" s="1"/>
  <c r="G299" i="12"/>
  <c r="J299" i="12" s="1"/>
  <c r="G300" i="12"/>
  <c r="G301" i="12"/>
  <c r="G302" i="12"/>
  <c r="J302" i="12" s="1"/>
  <c r="G303" i="12"/>
  <c r="J303" i="12" s="1"/>
  <c r="G304" i="12"/>
  <c r="G305" i="12"/>
  <c r="J305" i="12" s="1"/>
  <c r="G306" i="12"/>
  <c r="H306" i="12" s="1"/>
  <c r="G307" i="12"/>
  <c r="H307" i="12" s="1"/>
  <c r="G308" i="12"/>
  <c r="J308" i="12" s="1"/>
  <c r="G309" i="12"/>
  <c r="J309" i="12" s="1"/>
  <c r="G310" i="12"/>
  <c r="J310" i="12" s="1"/>
  <c r="G311" i="12"/>
  <c r="J311" i="12" s="1"/>
  <c r="G312" i="12"/>
  <c r="G313" i="12"/>
  <c r="J313" i="12" s="1"/>
  <c r="G314" i="12"/>
  <c r="J314" i="12" s="1"/>
  <c r="G315" i="12"/>
  <c r="J315" i="12" s="1"/>
  <c r="G316" i="12"/>
  <c r="J316" i="12" s="1"/>
  <c r="G317" i="12"/>
  <c r="J317" i="12" s="1"/>
  <c r="G318" i="12"/>
  <c r="J318" i="12" s="1"/>
  <c r="G319" i="12"/>
  <c r="J319" i="12" s="1"/>
  <c r="G320" i="12"/>
  <c r="J320" i="12" s="1"/>
  <c r="G321" i="12"/>
  <c r="H321" i="12" s="1"/>
  <c r="G322" i="12"/>
  <c r="J322" i="12" s="1"/>
  <c r="G323" i="12"/>
  <c r="H323" i="12" s="1"/>
  <c r="G324" i="12"/>
  <c r="H324" i="12" s="1"/>
  <c r="G325" i="12"/>
  <c r="J325" i="12" s="1"/>
  <c r="G326" i="12"/>
  <c r="J326" i="12" s="1"/>
  <c r="G327" i="12"/>
  <c r="H327" i="12" s="1"/>
  <c r="G328" i="12"/>
  <c r="G329" i="12"/>
  <c r="H329" i="12" s="1"/>
  <c r="G330" i="12"/>
  <c r="J330" i="12" s="1"/>
  <c r="G331" i="12"/>
  <c r="J331" i="12" s="1"/>
  <c r="G332" i="12"/>
  <c r="G333" i="12"/>
  <c r="H333" i="12" s="1"/>
  <c r="G334" i="12"/>
  <c r="G335" i="12"/>
  <c r="H335" i="12" s="1"/>
  <c r="G336" i="12"/>
  <c r="H336" i="12" s="1"/>
  <c r="G337" i="12"/>
  <c r="J337" i="12" s="1"/>
  <c r="G338" i="12"/>
  <c r="J338" i="12" s="1"/>
  <c r="G339" i="12"/>
  <c r="G340" i="12"/>
  <c r="G341" i="12"/>
  <c r="G342" i="12"/>
  <c r="H342" i="12" s="1"/>
  <c r="G343" i="12"/>
  <c r="J343" i="12" s="1"/>
  <c r="G344" i="12"/>
  <c r="J344" i="12" s="1"/>
  <c r="G345" i="12"/>
  <c r="H345" i="12" s="1"/>
  <c r="G346" i="12"/>
  <c r="J346" i="12" s="1"/>
  <c r="G347" i="12"/>
  <c r="H347" i="12" s="1"/>
  <c r="G348" i="12"/>
  <c r="G349" i="12"/>
  <c r="G350" i="12"/>
  <c r="H350" i="12" s="1"/>
  <c r="G351" i="12"/>
  <c r="H351" i="12" s="1"/>
  <c r="G352" i="12"/>
  <c r="H352" i="12" s="1"/>
  <c r="G353" i="12"/>
  <c r="G354" i="12"/>
  <c r="H354" i="12" s="1"/>
  <c r="G355" i="12"/>
  <c r="J355" i="12" s="1"/>
  <c r="G356" i="12"/>
  <c r="G357" i="12"/>
  <c r="G358" i="12"/>
  <c r="H358" i="12" s="1"/>
  <c r="G359" i="12"/>
  <c r="H359" i="12" s="1"/>
  <c r="G360" i="12"/>
  <c r="G361" i="12"/>
  <c r="J361" i="12" s="1"/>
  <c r="G362" i="12"/>
  <c r="H362" i="12" s="1"/>
  <c r="G363" i="12"/>
  <c r="J363" i="12" s="1"/>
  <c r="G364" i="12"/>
  <c r="G365" i="12"/>
  <c r="G366" i="12"/>
  <c r="J366" i="12" s="1"/>
  <c r="G367" i="12"/>
  <c r="G368" i="12"/>
  <c r="H368" i="12" s="1"/>
  <c r="G369" i="12"/>
  <c r="G370" i="12"/>
  <c r="G371" i="12"/>
  <c r="G372" i="12"/>
  <c r="G373" i="12"/>
  <c r="G374" i="12"/>
  <c r="H374" i="12" s="1"/>
  <c r="G375" i="12"/>
  <c r="G376" i="12"/>
  <c r="G377" i="12"/>
  <c r="J377" i="12" s="1"/>
  <c r="G378" i="12"/>
  <c r="H378" i="12" s="1"/>
  <c r="G379" i="12"/>
  <c r="H379" i="12" s="1"/>
  <c r="G380" i="12"/>
  <c r="G381" i="12"/>
  <c r="G382" i="12"/>
  <c r="J382" i="12" s="1"/>
  <c r="G383" i="12"/>
  <c r="J383" i="12" s="1"/>
  <c r="G384" i="12"/>
  <c r="H384" i="12" s="1"/>
  <c r="G385" i="12"/>
  <c r="H385" i="12" s="1"/>
  <c r="G386" i="12"/>
  <c r="J386" i="12" s="1"/>
  <c r="G387" i="12"/>
  <c r="J387" i="12" s="1"/>
  <c r="G388" i="12"/>
  <c r="G389" i="12"/>
  <c r="G390" i="12"/>
  <c r="H390" i="12" s="1"/>
  <c r="G391" i="12"/>
  <c r="H391" i="12" s="1"/>
  <c r="G392" i="12"/>
  <c r="G393" i="12"/>
  <c r="J393" i="12" s="1"/>
  <c r="G394" i="12"/>
  <c r="J394" i="12" s="1"/>
  <c r="G395" i="12"/>
  <c r="G396" i="12"/>
  <c r="G397" i="12"/>
  <c r="H397" i="12" s="1"/>
  <c r="G398" i="12"/>
  <c r="H398" i="12" s="1"/>
  <c r="G399" i="12"/>
  <c r="J399" i="12" s="1"/>
  <c r="G400" i="12"/>
  <c r="J400" i="12" s="1"/>
  <c r="G401" i="12"/>
  <c r="J401" i="12" s="1"/>
  <c r="G402" i="12"/>
  <c r="J402" i="12" s="1"/>
  <c r="G403" i="12"/>
  <c r="H403" i="12" s="1"/>
  <c r="G404" i="12"/>
  <c r="G405" i="12"/>
  <c r="H405" i="12" s="1"/>
  <c r="G406" i="12"/>
  <c r="H406" i="12" s="1"/>
  <c r="G407" i="12"/>
  <c r="J407" i="12" s="1"/>
  <c r="G408" i="12"/>
  <c r="H408" i="12" s="1"/>
  <c r="G409" i="12"/>
  <c r="G410" i="12"/>
  <c r="G411" i="12"/>
  <c r="J411" i="12" s="1"/>
  <c r="G412" i="12"/>
  <c r="G413" i="12"/>
  <c r="G414" i="12"/>
  <c r="J414" i="12" s="1"/>
  <c r="G415" i="12"/>
  <c r="J415" i="12" s="1"/>
  <c r="G416" i="12"/>
  <c r="J416" i="12" s="1"/>
  <c r="G417" i="12"/>
  <c r="J417" i="12" s="1"/>
  <c r="G418" i="12"/>
  <c r="G419" i="12"/>
  <c r="J419" i="12" s="1"/>
  <c r="G420" i="12"/>
  <c r="G421" i="12"/>
  <c r="G422" i="12"/>
  <c r="H422" i="12" s="1"/>
  <c r="G423" i="12"/>
  <c r="J423" i="12" s="1"/>
  <c r="G424" i="12"/>
  <c r="G425" i="12"/>
  <c r="G426" i="12"/>
  <c r="J426" i="12" s="1"/>
  <c r="G427" i="12"/>
  <c r="G428" i="12"/>
  <c r="G429" i="12"/>
  <c r="G430" i="12"/>
  <c r="J430" i="12" s="1"/>
  <c r="G431" i="12"/>
  <c r="J431" i="12" s="1"/>
  <c r="G432" i="12"/>
  <c r="J432" i="12" s="1"/>
  <c r="G433" i="12"/>
  <c r="H433" i="12" s="1"/>
  <c r="G434" i="12"/>
  <c r="H434" i="12" s="1"/>
  <c r="G435" i="12"/>
  <c r="J435" i="12" s="1"/>
  <c r="G436" i="12"/>
  <c r="J436" i="12" s="1"/>
  <c r="G437" i="12"/>
  <c r="G438" i="12"/>
  <c r="G439" i="12"/>
  <c r="J439" i="12" s="1"/>
  <c r="G440" i="12"/>
  <c r="G441" i="12"/>
  <c r="G442" i="12"/>
  <c r="G443" i="12"/>
  <c r="J443" i="12" s="1"/>
  <c r="G444" i="12"/>
  <c r="G445" i="12"/>
  <c r="G446" i="12"/>
  <c r="J446" i="12" s="1"/>
  <c r="G447" i="12"/>
  <c r="H447" i="12" s="1"/>
  <c r="G448" i="12"/>
  <c r="G449" i="12"/>
  <c r="J449" i="12" s="1"/>
  <c r="G450" i="12"/>
  <c r="H450" i="12" s="1"/>
  <c r="G451" i="12"/>
  <c r="G452" i="12"/>
  <c r="G453" i="12"/>
  <c r="H453" i="12" s="1"/>
  <c r="G454" i="12"/>
  <c r="G455" i="12"/>
  <c r="J455" i="12" s="1"/>
  <c r="G456" i="12"/>
  <c r="J456" i="12" s="1"/>
  <c r="G457" i="12"/>
  <c r="H457" i="12" s="1"/>
  <c r="G458" i="12"/>
  <c r="G459" i="12"/>
  <c r="G460" i="12"/>
  <c r="G461" i="12"/>
  <c r="H461" i="12" s="1"/>
  <c r="G462" i="12"/>
  <c r="G463" i="12"/>
  <c r="G464" i="12"/>
  <c r="H464" i="12" s="1"/>
  <c r="G465" i="12"/>
  <c r="G466" i="12"/>
  <c r="J466" i="12" s="1"/>
  <c r="G467" i="12"/>
  <c r="G468" i="12"/>
  <c r="G469" i="12"/>
  <c r="J469" i="12" s="1"/>
  <c r="G470" i="12"/>
  <c r="G471" i="12"/>
  <c r="G472" i="12"/>
  <c r="G473" i="12"/>
  <c r="G474" i="12"/>
  <c r="H474" i="12" s="1"/>
  <c r="G475" i="12"/>
  <c r="G476" i="12"/>
  <c r="J476" i="12" s="1"/>
  <c r="G477" i="12"/>
  <c r="H477" i="12" s="1"/>
  <c r="G478" i="12"/>
  <c r="J478" i="12" s="1"/>
  <c r="G479" i="12"/>
  <c r="G480" i="12"/>
  <c r="J480" i="12" s="1"/>
  <c r="G481" i="12"/>
  <c r="G482" i="12"/>
  <c r="H482" i="12" s="1"/>
  <c r="G483" i="12"/>
  <c r="J483" i="12" s="1"/>
  <c r="G484" i="12"/>
  <c r="G485" i="12"/>
  <c r="H485" i="12" s="1"/>
  <c r="G486" i="12"/>
  <c r="H486" i="12" s="1"/>
  <c r="G487" i="12"/>
  <c r="G488" i="12"/>
  <c r="H488" i="12" s="1"/>
  <c r="G489" i="12"/>
  <c r="G490" i="12"/>
  <c r="G491" i="12"/>
  <c r="J491" i="12" s="1"/>
  <c r="G492" i="12"/>
  <c r="G493" i="12"/>
  <c r="G494" i="12"/>
  <c r="J494" i="12" s="1"/>
  <c r="G495" i="12"/>
  <c r="H495" i="12" s="1"/>
  <c r="G496" i="12"/>
  <c r="G497" i="12"/>
  <c r="G498" i="12"/>
  <c r="G499" i="12"/>
  <c r="J499" i="12" s="1"/>
  <c r="G500" i="12"/>
  <c r="G501" i="12"/>
  <c r="G502" i="12"/>
  <c r="J502" i="12" s="1"/>
  <c r="G503" i="12"/>
  <c r="H503" i="12" s="1"/>
  <c r="G504" i="12"/>
  <c r="G505" i="12"/>
  <c r="G506" i="12"/>
  <c r="J506" i="12" s="1"/>
  <c r="G507" i="12"/>
  <c r="H507" i="12" s="1"/>
  <c r="G508" i="12"/>
  <c r="G509" i="12"/>
  <c r="H509" i="12" s="1"/>
  <c r="G510" i="12"/>
  <c r="H510" i="12" s="1"/>
  <c r="G511" i="12"/>
  <c r="G512" i="12"/>
  <c r="G513" i="12"/>
  <c r="H513" i="12" s="1"/>
  <c r="G514" i="12"/>
  <c r="J514" i="12" s="1"/>
  <c r="G515" i="12"/>
  <c r="J515" i="12" s="1"/>
  <c r="G516" i="12"/>
  <c r="G517" i="12"/>
  <c r="G518" i="12"/>
  <c r="J518" i="12" s="1"/>
  <c r="G519" i="12"/>
  <c r="G520" i="12"/>
  <c r="G521" i="12"/>
  <c r="G522" i="12"/>
  <c r="G523" i="12"/>
  <c r="H523" i="12" s="1"/>
  <c r="G524" i="12"/>
  <c r="G525" i="12"/>
  <c r="G526" i="12"/>
  <c r="G527" i="12"/>
  <c r="G528" i="12"/>
  <c r="G529" i="12"/>
  <c r="G530" i="12"/>
  <c r="G531" i="12"/>
  <c r="H531" i="12" s="1"/>
  <c r="G532" i="12"/>
  <c r="G533" i="12"/>
  <c r="G534" i="12"/>
  <c r="G535" i="12"/>
  <c r="J535" i="12" s="1"/>
  <c r="G536" i="12"/>
  <c r="G537" i="12"/>
  <c r="J537" i="12" s="1"/>
  <c r="G538" i="12"/>
  <c r="H538" i="12" s="1"/>
  <c r="G539" i="12"/>
  <c r="G540" i="12"/>
  <c r="J540" i="12" s="1"/>
  <c r="G541" i="12"/>
  <c r="J541" i="12" s="1"/>
  <c r="G542" i="12"/>
  <c r="H542" i="12" s="1"/>
  <c r="G543" i="12"/>
  <c r="H543" i="12" s="1"/>
  <c r="G544" i="12"/>
  <c r="J544" i="12" s="1"/>
  <c r="G545" i="12"/>
  <c r="G546" i="12"/>
  <c r="J546" i="12" s="1"/>
  <c r="G547" i="12"/>
  <c r="H547" i="12" s="1"/>
  <c r="G548" i="12"/>
  <c r="G549" i="12"/>
  <c r="G550" i="12"/>
  <c r="J550" i="12" s="1"/>
  <c r="G551" i="12"/>
  <c r="J551" i="12" s="1"/>
  <c r="G552" i="12"/>
  <c r="G553" i="12"/>
  <c r="H553" i="12" s="1"/>
  <c r="G554" i="12"/>
  <c r="J554" i="12" s="1"/>
  <c r="G555" i="12"/>
  <c r="G556" i="12"/>
  <c r="G557" i="12"/>
  <c r="J557" i="12" s="1"/>
  <c r="G558" i="12"/>
  <c r="J558" i="12" s="1"/>
  <c r="G559" i="12"/>
  <c r="J559" i="12" s="1"/>
  <c r="G560" i="12"/>
  <c r="J560" i="12" s="1"/>
  <c r="G561" i="12"/>
  <c r="G562" i="12"/>
  <c r="H562" i="12" s="1"/>
  <c r="G563" i="12"/>
  <c r="G564" i="12"/>
  <c r="H564" i="12" s="1"/>
  <c r="G565" i="12"/>
  <c r="J565" i="12" s="1"/>
  <c r="G566" i="12"/>
  <c r="G567" i="12"/>
  <c r="J567" i="12" s="1"/>
  <c r="G568" i="12"/>
  <c r="H568" i="12" s="1"/>
  <c r="G569" i="12"/>
  <c r="H569" i="12" s="1"/>
  <c r="G570" i="12"/>
  <c r="J570" i="12" s="1"/>
  <c r="G571" i="12"/>
  <c r="H571" i="12" s="1"/>
  <c r="G572" i="12"/>
  <c r="G573" i="12"/>
  <c r="G574" i="12"/>
  <c r="H574" i="12" s="1"/>
  <c r="G575" i="12"/>
  <c r="J575" i="12" s="1"/>
  <c r="G576" i="12"/>
  <c r="G577" i="12"/>
  <c r="G578" i="12"/>
  <c r="J578" i="12" s="1"/>
  <c r="G579" i="12"/>
  <c r="J579" i="12" s="1"/>
  <c r="G580" i="12"/>
  <c r="H580" i="12" s="1"/>
  <c r="G581" i="12"/>
  <c r="G582" i="12"/>
  <c r="H582" i="12" s="1"/>
  <c r="G583" i="12"/>
  <c r="J583" i="12" s="1"/>
  <c r="G584" i="12"/>
  <c r="H584" i="12" s="1"/>
  <c r="G585" i="12"/>
  <c r="G586" i="12"/>
  <c r="G587" i="12"/>
  <c r="H587" i="12" s="1"/>
  <c r="G588" i="12"/>
  <c r="J588" i="12" s="1"/>
  <c r="G589" i="12"/>
  <c r="G590" i="12"/>
  <c r="H590" i="12" s="1"/>
  <c r="G591" i="12"/>
  <c r="J591" i="12" s="1"/>
  <c r="G592" i="12"/>
  <c r="J592" i="12" s="1"/>
  <c r="G593" i="12"/>
  <c r="H593" i="12" s="1"/>
  <c r="G594" i="12"/>
  <c r="G595" i="12"/>
  <c r="J595" i="12" s="1"/>
  <c r="G596" i="12"/>
  <c r="J596" i="12" s="1"/>
  <c r="G597" i="12"/>
  <c r="J597" i="12" s="1"/>
  <c r="G598" i="12"/>
  <c r="H598" i="12" s="1"/>
  <c r="G599" i="12"/>
  <c r="J599" i="12" s="1"/>
  <c r="G600" i="12"/>
  <c r="G601" i="12"/>
  <c r="G602" i="12"/>
  <c r="G603" i="12"/>
  <c r="H603" i="12" s="1"/>
  <c r="G604" i="12"/>
  <c r="G605" i="12"/>
  <c r="G606" i="12"/>
  <c r="H606" i="12" s="1"/>
  <c r="G607" i="12"/>
  <c r="H607" i="12" s="1"/>
  <c r="G608" i="12"/>
  <c r="H608" i="12" s="1"/>
  <c r="G609" i="12"/>
  <c r="J609" i="12" s="1"/>
  <c r="G610" i="12"/>
  <c r="G611" i="12"/>
  <c r="J611" i="12" s="1"/>
  <c r="G612" i="12"/>
  <c r="G613" i="12"/>
  <c r="H613" i="12" s="1"/>
  <c r="G614" i="12"/>
  <c r="G615" i="12"/>
  <c r="J615" i="12" s="1"/>
  <c r="G616" i="12"/>
  <c r="G617" i="12"/>
  <c r="J617" i="12" s="1"/>
  <c r="G618" i="12"/>
  <c r="H618" i="12" s="1"/>
  <c r="G619" i="12"/>
  <c r="J619" i="12" s="1"/>
  <c r="G620" i="12"/>
  <c r="G621" i="12"/>
  <c r="G622" i="12"/>
  <c r="H622" i="12" s="1"/>
  <c r="G623" i="12"/>
  <c r="J623" i="12" s="1"/>
  <c r="G624" i="12"/>
  <c r="J624" i="12" s="1"/>
  <c r="G625" i="12"/>
  <c r="J625" i="12" s="1"/>
  <c r="G626" i="12"/>
  <c r="J626" i="12" s="1"/>
  <c r="G627" i="12"/>
  <c r="J627" i="12" s="1"/>
  <c r="G628" i="12"/>
  <c r="H628" i="12" s="1"/>
  <c r="G629" i="12"/>
  <c r="G630" i="12"/>
  <c r="J630" i="12" s="1"/>
  <c r="G631" i="12"/>
  <c r="G632" i="12"/>
  <c r="H632" i="12" s="1"/>
  <c r="G633" i="12"/>
  <c r="J633" i="12" s="1"/>
  <c r="G634" i="12"/>
  <c r="J634" i="12" s="1"/>
  <c r="G635" i="12"/>
  <c r="J635" i="12" s="1"/>
  <c r="G636" i="12"/>
  <c r="G637" i="12"/>
  <c r="H637" i="12" s="1"/>
  <c r="G638" i="12"/>
  <c r="J638" i="12" s="1"/>
  <c r="G639" i="12"/>
  <c r="G640" i="12"/>
  <c r="G641" i="12"/>
  <c r="H641" i="12" s="1"/>
  <c r="G642" i="12"/>
  <c r="G643" i="12"/>
  <c r="J643" i="12" s="1"/>
  <c r="G644" i="12"/>
  <c r="H644" i="12" s="1"/>
  <c r="G645" i="12"/>
  <c r="J645" i="12" s="1"/>
  <c r="G646" i="12"/>
  <c r="H646" i="12" s="1"/>
  <c r="G647" i="12"/>
  <c r="G648" i="12"/>
  <c r="J648" i="12" s="1"/>
  <c r="G649" i="12"/>
  <c r="G650" i="12"/>
  <c r="J650" i="12" s="1"/>
  <c r="G651" i="12"/>
  <c r="H651" i="12" s="1"/>
  <c r="G652" i="12"/>
  <c r="J652" i="12" s="1"/>
  <c r="G653" i="12"/>
  <c r="J653" i="12" s="1"/>
  <c r="G654" i="12"/>
  <c r="J654" i="12" s="1"/>
  <c r="G655" i="12"/>
  <c r="G656" i="12"/>
  <c r="J656" i="12" s="1"/>
  <c r="G657" i="12"/>
  <c r="G658" i="12"/>
  <c r="J658" i="12" s="1"/>
  <c r="G659" i="12"/>
  <c r="J659" i="12" s="1"/>
  <c r="G660" i="12"/>
  <c r="G661" i="12"/>
  <c r="H661" i="12" s="1"/>
  <c r="G662" i="12"/>
  <c r="G663" i="12"/>
  <c r="J663" i="12" s="1"/>
  <c r="G664" i="12"/>
  <c r="H664" i="12" s="1"/>
  <c r="G665" i="12"/>
  <c r="J665" i="12" s="1"/>
  <c r="G666" i="12"/>
  <c r="G667" i="12"/>
  <c r="G668" i="12"/>
  <c r="G669" i="12"/>
  <c r="G670" i="12"/>
  <c r="H670" i="12" s="1"/>
  <c r="G671" i="12"/>
  <c r="J671" i="12" s="1"/>
  <c r="G672" i="12"/>
  <c r="J672" i="12" s="1"/>
  <c r="G673" i="12"/>
  <c r="G674" i="12"/>
  <c r="G675" i="12"/>
  <c r="H675" i="12" s="1"/>
  <c r="G676" i="12"/>
  <c r="H676" i="12" s="1"/>
  <c r="G677" i="12"/>
  <c r="G678" i="12"/>
  <c r="J678" i="12" s="1"/>
  <c r="G679" i="12"/>
  <c r="H679" i="12" s="1"/>
  <c r="G680" i="12"/>
  <c r="H680" i="12" s="1"/>
  <c r="G681" i="12"/>
  <c r="H681" i="12" s="1"/>
  <c r="G682" i="12"/>
  <c r="J682" i="12" s="1"/>
  <c r="G683" i="12"/>
  <c r="J683" i="12" s="1"/>
  <c r="G684" i="12"/>
  <c r="G685" i="12"/>
  <c r="G686" i="12"/>
  <c r="H686" i="12" s="1"/>
  <c r="G687" i="12"/>
  <c r="H687" i="12" s="1"/>
  <c r="G688" i="12"/>
  <c r="G689" i="12"/>
  <c r="G690" i="12"/>
  <c r="J690" i="12" s="1"/>
  <c r="G691" i="12"/>
  <c r="H691" i="12" s="1"/>
  <c r="G692" i="12"/>
  <c r="G693" i="12"/>
  <c r="G694" i="12"/>
  <c r="H694" i="12" s="1"/>
  <c r="G695" i="12"/>
  <c r="H695" i="12" s="1"/>
  <c r="G696" i="12"/>
  <c r="G697" i="12"/>
  <c r="G698" i="12"/>
  <c r="J698" i="12" s="1"/>
  <c r="G699" i="12"/>
  <c r="J699" i="12" s="1"/>
  <c r="G700" i="12"/>
  <c r="J700" i="12" s="1"/>
  <c r="G701" i="12"/>
  <c r="G702" i="12"/>
  <c r="H702" i="12" s="1"/>
  <c r="G703" i="12"/>
  <c r="H703" i="12" s="1"/>
  <c r="G704" i="12"/>
  <c r="G705" i="12"/>
  <c r="G706" i="12"/>
  <c r="H706" i="12" s="1"/>
  <c r="G707" i="12"/>
  <c r="H707" i="12" s="1"/>
  <c r="G708" i="12"/>
  <c r="G709" i="12"/>
  <c r="G710" i="12"/>
  <c r="J710" i="12" s="1"/>
  <c r="G711" i="12"/>
  <c r="J711" i="12" s="1"/>
  <c r="G712" i="12"/>
  <c r="G713" i="12"/>
  <c r="G714" i="12"/>
  <c r="H714" i="12" s="1"/>
  <c r="G715" i="12"/>
  <c r="J715" i="12" s="1"/>
  <c r="G716" i="12"/>
  <c r="G717" i="12"/>
  <c r="J717" i="12" s="1"/>
  <c r="G718" i="12"/>
  <c r="G719" i="12"/>
  <c r="H719" i="12" s="1"/>
  <c r="G720" i="12"/>
  <c r="H720" i="12" s="1"/>
  <c r="G721" i="12"/>
  <c r="G722" i="12"/>
  <c r="G723" i="12"/>
  <c r="G724" i="12"/>
  <c r="J724" i="12" s="1"/>
  <c r="G725" i="12"/>
  <c r="G726" i="12"/>
  <c r="J726" i="12" s="1"/>
  <c r="G727" i="12"/>
  <c r="G728" i="12"/>
  <c r="J728" i="12" s="1"/>
  <c r="G729" i="12"/>
  <c r="G730" i="12"/>
  <c r="J730" i="12" s="1"/>
  <c r="G731" i="12"/>
  <c r="H731" i="12" s="1"/>
  <c r="G732" i="12"/>
  <c r="G733" i="12"/>
  <c r="G734" i="12"/>
  <c r="J734" i="12" s="1"/>
  <c r="G735" i="12"/>
  <c r="H735" i="12" s="1"/>
  <c r="G736" i="12"/>
  <c r="G737" i="12"/>
  <c r="J737" i="12" s="1"/>
  <c r="G738" i="12"/>
  <c r="J738" i="12" s="1"/>
  <c r="G739" i="12"/>
  <c r="H739" i="12" s="1"/>
  <c r="G740" i="12"/>
  <c r="J740" i="12" s="1"/>
  <c r="G741" i="12"/>
  <c r="J741" i="12" s="1"/>
  <c r="G742" i="12"/>
  <c r="H742" i="12" s="1"/>
  <c r="G743" i="12"/>
  <c r="J743" i="12" s="1"/>
  <c r="G744" i="12"/>
  <c r="G745" i="12"/>
  <c r="G746" i="12"/>
  <c r="H746" i="12" s="1"/>
  <c r="G747" i="12"/>
  <c r="H747" i="12" s="1"/>
  <c r="G748" i="12"/>
  <c r="H748" i="12" s="1"/>
  <c r="G749" i="12"/>
  <c r="G750" i="12"/>
  <c r="J750" i="12" s="1"/>
  <c r="G751" i="12"/>
  <c r="G752" i="12"/>
  <c r="H752" i="12" s="1"/>
  <c r="G753" i="12"/>
  <c r="G754" i="12"/>
  <c r="H754" i="12" s="1"/>
  <c r="G755" i="12"/>
  <c r="G756" i="12"/>
  <c r="J756" i="12" s="1"/>
  <c r="G757" i="12"/>
  <c r="G758" i="12"/>
  <c r="H758" i="12" s="1"/>
  <c r="G759" i="12"/>
  <c r="G760" i="12"/>
  <c r="G761" i="12"/>
  <c r="H761" i="12" s="1"/>
  <c r="G762" i="12"/>
  <c r="H762" i="12" s="1"/>
  <c r="G763" i="12"/>
  <c r="J763" i="12" s="1"/>
  <c r="G764" i="12"/>
  <c r="G765" i="12"/>
  <c r="H765" i="12" s="1"/>
  <c r="G766" i="12"/>
  <c r="H766" i="12" s="1"/>
  <c r="G767" i="12"/>
  <c r="H767" i="12" s="1"/>
  <c r="G768" i="12"/>
  <c r="G769" i="12"/>
  <c r="J769" i="12" s="1"/>
  <c r="G770" i="12"/>
  <c r="J770" i="12" s="1"/>
  <c r="G771" i="12"/>
  <c r="J771" i="12" s="1"/>
  <c r="G772" i="12"/>
  <c r="J772" i="12" s="1"/>
  <c r="G773" i="12"/>
  <c r="G774" i="12"/>
  <c r="H774" i="12" s="1"/>
  <c r="G775" i="12"/>
  <c r="G776" i="12"/>
  <c r="H776" i="12" s="1"/>
  <c r="G777" i="12"/>
  <c r="H777" i="12" s="1"/>
  <c r="G778" i="12"/>
  <c r="G779" i="12"/>
  <c r="J779" i="12" s="1"/>
  <c r="G780" i="12"/>
  <c r="J780" i="12" s="1"/>
  <c r="G781" i="12"/>
  <c r="H781" i="12" s="1"/>
  <c r="G782" i="12"/>
  <c r="H782" i="12" s="1"/>
  <c r="G783" i="12"/>
  <c r="J783" i="12" s="1"/>
  <c r="G784" i="12"/>
  <c r="G785" i="12"/>
  <c r="H785" i="12" s="1"/>
  <c r="G786" i="12"/>
  <c r="H786" i="12" s="1"/>
  <c r="G787" i="12"/>
  <c r="H787" i="12" s="1"/>
  <c r="G788" i="12"/>
  <c r="H788" i="12" s="1"/>
  <c r="G789" i="12"/>
  <c r="G790" i="12"/>
  <c r="H790" i="12" s="1"/>
  <c r="G791" i="12"/>
  <c r="J791" i="12" s="1"/>
  <c r="G792" i="12"/>
  <c r="H792" i="12" s="1"/>
  <c r="G793" i="12"/>
  <c r="G794" i="12"/>
  <c r="H794" i="12" s="1"/>
  <c r="G795" i="12"/>
  <c r="J795" i="12" s="1"/>
  <c r="G796" i="12"/>
  <c r="G797" i="12"/>
  <c r="J797" i="12" s="1"/>
  <c r="G798" i="12"/>
  <c r="J798" i="12" s="1"/>
  <c r="G799" i="12"/>
  <c r="G800" i="12"/>
  <c r="J800" i="12" s="1"/>
  <c r="G801" i="12"/>
  <c r="J801" i="12" s="1"/>
  <c r="G802" i="12"/>
  <c r="J802" i="12" s="1"/>
  <c r="G803" i="12"/>
  <c r="J803" i="12" s="1"/>
  <c r="G804" i="12"/>
  <c r="G805" i="12"/>
  <c r="G806" i="12"/>
  <c r="J806" i="12" s="1"/>
  <c r="G807" i="12"/>
  <c r="J807" i="12" s="1"/>
  <c r="G808" i="12"/>
  <c r="H808" i="12" s="1"/>
  <c r="G809" i="12"/>
  <c r="J809" i="12" s="1"/>
  <c r="G810" i="12"/>
  <c r="J810" i="12" s="1"/>
  <c r="G811" i="12"/>
  <c r="J811" i="12" s="1"/>
  <c r="G812" i="12"/>
  <c r="G813" i="12"/>
  <c r="J813" i="12" s="1"/>
  <c r="G814" i="12"/>
  <c r="J814" i="12" s="1"/>
  <c r="G815" i="12"/>
  <c r="J815" i="12" s="1"/>
  <c r="G816" i="12"/>
  <c r="J816" i="12" s="1"/>
  <c r="G817" i="12"/>
  <c r="G818" i="12"/>
  <c r="J818" i="12" s="1"/>
  <c r="G819" i="12"/>
  <c r="J819" i="12" s="1"/>
  <c r="G820" i="12"/>
  <c r="H820" i="12" s="1"/>
  <c r="G821" i="12"/>
  <c r="H821" i="12" s="1"/>
  <c r="G822" i="12"/>
  <c r="H822" i="12" s="1"/>
  <c r="G823" i="12"/>
  <c r="J823" i="12" s="1"/>
  <c r="G824" i="12"/>
  <c r="J824" i="12" s="1"/>
  <c r="G825" i="12"/>
  <c r="J825" i="12" s="1"/>
  <c r="G826" i="12"/>
  <c r="H826" i="12" s="1"/>
  <c r="G827" i="12"/>
  <c r="H827" i="12" s="1"/>
  <c r="G828" i="12"/>
  <c r="H828" i="12" s="1"/>
  <c r="G829" i="12"/>
  <c r="G830" i="12"/>
  <c r="J830" i="12" s="1"/>
  <c r="G831" i="12"/>
  <c r="H831" i="12" s="1"/>
  <c r="G832" i="12"/>
  <c r="J832" i="12" s="1"/>
  <c r="G833" i="12"/>
  <c r="H833" i="12" s="1"/>
  <c r="G834" i="12"/>
  <c r="J834" i="12" s="1"/>
  <c r="G835" i="12"/>
  <c r="J835" i="12" s="1"/>
  <c r="G836" i="12"/>
  <c r="G837" i="12"/>
  <c r="G838" i="12"/>
  <c r="H838" i="12" s="1"/>
  <c r="G839" i="12"/>
  <c r="J839" i="12" s="1"/>
  <c r="G840" i="12"/>
  <c r="G841" i="12"/>
  <c r="G842" i="12"/>
  <c r="G843" i="12"/>
  <c r="J843" i="12" s="1"/>
  <c r="G844" i="12"/>
  <c r="G845" i="12"/>
  <c r="G846" i="12"/>
  <c r="H846" i="12" s="1"/>
  <c r="G847" i="12"/>
  <c r="J847" i="12" s="1"/>
  <c r="G848" i="12"/>
  <c r="G849" i="12"/>
  <c r="G850" i="12"/>
  <c r="H850" i="12" s="1"/>
  <c r="G851" i="12"/>
  <c r="J851" i="12" s="1"/>
  <c r="G852" i="12"/>
  <c r="H852" i="12" s="1"/>
  <c r="G853" i="12"/>
  <c r="G854" i="12"/>
  <c r="H854" i="12" s="1"/>
  <c r="G855" i="12"/>
  <c r="J855" i="12" s="1"/>
  <c r="G856" i="12"/>
  <c r="G857" i="12"/>
  <c r="H857" i="12" s="1"/>
  <c r="G858" i="12"/>
  <c r="H858" i="12" s="1"/>
  <c r="G859" i="12"/>
  <c r="G860" i="12"/>
  <c r="J860" i="12" s="1"/>
  <c r="G861" i="12"/>
  <c r="J861" i="12" s="1"/>
  <c r="G862" i="12"/>
  <c r="H862" i="12" s="1"/>
  <c r="G863" i="12"/>
  <c r="G864" i="12"/>
  <c r="J864" i="12" s="1"/>
  <c r="G865" i="12"/>
  <c r="G866" i="12"/>
  <c r="H866" i="12" s="1"/>
  <c r="G867" i="12"/>
  <c r="G868" i="12"/>
  <c r="H868" i="12" s="1"/>
  <c r="G869" i="12"/>
  <c r="G870" i="12"/>
  <c r="G871" i="12"/>
  <c r="G872" i="12"/>
  <c r="H872" i="12" s="1"/>
  <c r="G873" i="12"/>
  <c r="J873" i="12" s="1"/>
  <c r="G874" i="12"/>
  <c r="H874" i="12" s="1"/>
  <c r="G875" i="12"/>
  <c r="J875" i="12" s="1"/>
  <c r="G876" i="12"/>
  <c r="J876" i="12" s="1"/>
  <c r="G877" i="12"/>
  <c r="H877" i="12" s="1"/>
  <c r="G878" i="12"/>
  <c r="G879" i="12"/>
  <c r="G880" i="12"/>
  <c r="J880" i="12" s="1"/>
  <c r="G881" i="12"/>
  <c r="G882" i="12"/>
  <c r="G883" i="12"/>
  <c r="H883" i="12" s="1"/>
  <c r="G884" i="12"/>
  <c r="J884" i="12" s="1"/>
  <c r="G885" i="12"/>
  <c r="G886" i="12"/>
  <c r="G887" i="12"/>
  <c r="G888" i="12"/>
  <c r="J888" i="12" s="1"/>
  <c r="G889" i="12"/>
  <c r="G890" i="12"/>
  <c r="G891" i="12"/>
  <c r="J891" i="12" s="1"/>
  <c r="G892" i="12"/>
  <c r="H892" i="12" s="1"/>
  <c r="G893" i="12"/>
  <c r="J893" i="12" s="1"/>
  <c r="G894" i="12"/>
  <c r="H894" i="12" s="1"/>
  <c r="G895" i="12"/>
  <c r="J895" i="12" s="1"/>
  <c r="G896" i="12"/>
  <c r="H896" i="12" s="1"/>
  <c r="G897" i="12"/>
  <c r="G898" i="12"/>
  <c r="J898" i="12" s="1"/>
  <c r="G899" i="12"/>
  <c r="H899" i="12" s="1"/>
  <c r="G900" i="12"/>
  <c r="J900" i="12" s="1"/>
  <c r="G901" i="12"/>
  <c r="H901" i="12" s="1"/>
  <c r="G902" i="12"/>
  <c r="J902" i="12" s="1"/>
  <c r="G903" i="12"/>
  <c r="J903" i="12" s="1"/>
  <c r="G904" i="12"/>
  <c r="H904" i="12" s="1"/>
  <c r="G905" i="12"/>
  <c r="J905" i="12" s="1"/>
  <c r="G906" i="12"/>
  <c r="G907" i="12"/>
  <c r="J907" i="12" s="1"/>
  <c r="G908" i="12"/>
  <c r="H908" i="12" s="1"/>
  <c r="G909" i="12"/>
  <c r="G910" i="12"/>
  <c r="J910" i="12" s="1"/>
  <c r="G911" i="12"/>
  <c r="H911" i="12" s="1"/>
  <c r="G912" i="12"/>
  <c r="H912" i="12" s="1"/>
  <c r="G913" i="12"/>
  <c r="H913" i="12" s="1"/>
  <c r="G914" i="12"/>
  <c r="G915" i="12"/>
  <c r="H915" i="12" s="1"/>
  <c r="G916" i="12"/>
  <c r="H916" i="12" s="1"/>
  <c r="G917" i="12"/>
  <c r="G918" i="12"/>
  <c r="G919" i="12"/>
  <c r="H919" i="12" s="1"/>
  <c r="G920" i="12"/>
  <c r="H920" i="12" s="1"/>
  <c r="G921" i="12"/>
  <c r="J921" i="12" s="1"/>
  <c r="G922" i="12"/>
  <c r="G923" i="12"/>
  <c r="H923" i="12" s="1"/>
  <c r="G924" i="12"/>
  <c r="J924" i="12" s="1"/>
  <c r="G925" i="12"/>
  <c r="G926" i="12"/>
  <c r="J926" i="12" s="1"/>
  <c r="G927" i="12"/>
  <c r="J927" i="12" s="1"/>
  <c r="G928" i="12"/>
  <c r="J928" i="12" s="1"/>
  <c r="G929" i="12"/>
  <c r="J929" i="12" s="1"/>
  <c r="G930" i="12"/>
  <c r="J930" i="12" s="1"/>
  <c r="G931" i="12"/>
  <c r="J931" i="12" s="1"/>
  <c r="G932" i="12"/>
  <c r="H932" i="12" s="1"/>
  <c r="G933" i="12"/>
  <c r="J933" i="12" s="1"/>
  <c r="G934" i="12"/>
  <c r="H934" i="12" s="1"/>
  <c r="G935" i="12"/>
  <c r="G936" i="12"/>
  <c r="J936" i="12" s="1"/>
  <c r="G937" i="12"/>
  <c r="H937" i="12" s="1"/>
  <c r="G938" i="12"/>
  <c r="H938" i="12" s="1"/>
  <c r="G939" i="12"/>
  <c r="J939" i="12" s="1"/>
  <c r="G940" i="12"/>
  <c r="J940" i="12" s="1"/>
  <c r="G941" i="12"/>
  <c r="H941" i="12" s="1"/>
  <c r="G942" i="12"/>
  <c r="G943" i="12"/>
  <c r="H943" i="12" s="1"/>
  <c r="G944" i="12"/>
  <c r="G945" i="12"/>
  <c r="H945" i="12" s="1"/>
  <c r="G2142" i="12"/>
  <c r="G2143" i="12"/>
  <c r="J2143" i="12" s="1"/>
  <c r="G2144" i="12"/>
  <c r="G4067" i="12"/>
  <c r="J4067" i="12" s="1"/>
  <c r="G4068" i="12"/>
  <c r="G4069" i="12"/>
  <c r="G4070" i="12"/>
  <c r="G4071" i="12"/>
  <c r="J4071" i="12" s="1"/>
  <c r="G4072" i="12"/>
  <c r="G4073" i="12"/>
  <c r="H4073" i="12" s="1"/>
  <c r="G4074" i="12"/>
  <c r="J4074" i="12" s="1"/>
  <c r="G4075" i="12"/>
  <c r="G4076" i="12"/>
  <c r="G4077" i="12"/>
  <c r="H4077" i="12" s="1"/>
  <c r="G4078" i="12"/>
  <c r="G4079" i="12"/>
  <c r="H4079" i="12" s="1"/>
  <c r="G4080" i="12"/>
  <c r="H4080" i="12" s="1"/>
  <c r="G4081" i="12"/>
  <c r="G4082" i="12"/>
  <c r="H4082" i="12" s="1"/>
  <c r="G4083" i="12"/>
  <c r="H4083" i="12" s="1"/>
  <c r="G4084" i="12"/>
  <c r="G4085" i="12"/>
  <c r="J4085" i="12" s="1"/>
  <c r="G4086" i="12"/>
  <c r="H4086" i="12" s="1"/>
  <c r="G4087" i="12"/>
  <c r="G4088" i="12"/>
  <c r="G4089" i="12"/>
  <c r="G4090" i="12"/>
  <c r="H4090" i="12" s="1"/>
  <c r="G4091" i="12"/>
  <c r="G4092" i="12"/>
  <c r="G4093" i="12"/>
  <c r="H4093" i="12" s="1"/>
  <c r="G4094" i="12"/>
  <c r="G4095" i="12"/>
  <c r="G4096" i="12"/>
  <c r="G4097" i="12"/>
  <c r="H4097" i="12" s="1"/>
  <c r="G4098" i="12"/>
  <c r="G4099" i="12"/>
  <c r="G4100" i="12"/>
  <c r="G4101" i="12"/>
  <c r="J4101" i="12" s="1"/>
  <c r="G4102" i="12"/>
  <c r="G4103" i="12"/>
  <c r="H4103" i="12" s="1"/>
  <c r="G4104" i="12"/>
  <c r="G4105" i="12"/>
  <c r="G4106" i="12"/>
  <c r="G4107" i="12"/>
  <c r="G4108" i="12"/>
  <c r="G4109" i="12"/>
  <c r="G4110" i="12"/>
  <c r="H4110" i="12" s="1"/>
  <c r="G4111" i="12"/>
  <c r="G4112" i="12"/>
  <c r="G4113" i="12"/>
  <c r="G4114" i="12"/>
  <c r="H4114" i="12" s="1"/>
  <c r="G4115" i="12"/>
  <c r="G4116" i="12"/>
  <c r="G4117" i="12"/>
  <c r="G4118" i="12"/>
  <c r="G4119" i="12"/>
  <c r="J4119" i="12" s="1"/>
  <c r="G4120" i="12"/>
  <c r="G4121" i="12"/>
  <c r="G4122" i="12"/>
  <c r="G4123" i="12"/>
  <c r="G4124" i="12"/>
  <c r="G4125" i="12"/>
  <c r="G4126" i="12"/>
  <c r="H4126" i="12" s="1"/>
  <c r="G4127" i="12"/>
  <c r="G4128" i="12"/>
  <c r="J4128" i="12" s="1"/>
  <c r="G4129" i="12"/>
  <c r="G4130" i="12"/>
  <c r="H4130" i="12" s="1"/>
  <c r="G4131" i="12"/>
  <c r="G4132" i="12"/>
  <c r="G4133" i="12"/>
  <c r="G4134" i="12"/>
  <c r="G4135" i="12"/>
  <c r="G4136" i="12"/>
  <c r="G4137" i="12"/>
  <c r="G4138" i="12"/>
  <c r="H4138" i="12" s="1"/>
  <c r="G4139" i="12"/>
  <c r="J4139" i="12" s="1"/>
  <c r="G4140" i="12"/>
  <c r="J4140" i="12" s="1"/>
  <c r="G4141" i="12"/>
  <c r="J4141" i="12" s="1"/>
  <c r="G946" i="12"/>
  <c r="H946" i="12" s="1"/>
  <c r="G947" i="12"/>
  <c r="J947" i="12" s="1"/>
  <c r="G948" i="12"/>
  <c r="G949" i="12"/>
  <c r="H949" i="12" s="1"/>
  <c r="G950" i="12"/>
  <c r="G951" i="12"/>
  <c r="J951" i="12" s="1"/>
  <c r="G952" i="12"/>
  <c r="J952" i="12" s="1"/>
  <c r="G953" i="12"/>
  <c r="H953" i="12" s="1"/>
  <c r="G954" i="12"/>
  <c r="H954" i="12" s="1"/>
  <c r="G955" i="12"/>
  <c r="G956" i="12"/>
  <c r="H956" i="12" s="1"/>
  <c r="G957" i="12"/>
  <c r="G958" i="12"/>
  <c r="H958" i="12" s="1"/>
  <c r="G959" i="12"/>
  <c r="H959" i="12" s="1"/>
  <c r="G960" i="12"/>
  <c r="J960" i="12" s="1"/>
  <c r="G961" i="12"/>
  <c r="G962" i="12"/>
  <c r="J962" i="12" s="1"/>
  <c r="G963" i="12"/>
  <c r="J963" i="12" s="1"/>
  <c r="G964" i="12"/>
  <c r="G965" i="12"/>
  <c r="J965" i="12" s="1"/>
  <c r="G966" i="12"/>
  <c r="H966" i="12" s="1"/>
  <c r="G967" i="12"/>
  <c r="H967" i="12" s="1"/>
  <c r="G968" i="12"/>
  <c r="J968" i="12" s="1"/>
  <c r="G969" i="12"/>
  <c r="H969" i="12" s="1"/>
  <c r="G970" i="12"/>
  <c r="H970" i="12" s="1"/>
  <c r="G971" i="12"/>
  <c r="H971" i="12" s="1"/>
  <c r="G972" i="12"/>
  <c r="G973" i="12"/>
  <c r="J973" i="12" s="1"/>
  <c r="G974" i="12"/>
  <c r="H974" i="12" s="1"/>
  <c r="G975" i="12"/>
  <c r="H975" i="12" s="1"/>
  <c r="G976" i="12"/>
  <c r="J976" i="12" s="1"/>
  <c r="G977" i="12"/>
  <c r="J977" i="12" s="1"/>
  <c r="G978" i="12"/>
  <c r="H978" i="12" s="1"/>
  <c r="G979" i="12"/>
  <c r="J979" i="12" s="1"/>
  <c r="G980" i="12"/>
  <c r="J980" i="12" s="1"/>
  <c r="G981" i="12"/>
  <c r="H981" i="12" s="1"/>
  <c r="G982" i="12"/>
  <c r="J982" i="12" s="1"/>
  <c r="G983" i="12"/>
  <c r="G984" i="12"/>
  <c r="G985" i="12"/>
  <c r="J985" i="12" s="1"/>
  <c r="G986" i="12"/>
  <c r="J986" i="12" s="1"/>
  <c r="G987" i="12"/>
  <c r="H987" i="12" s="1"/>
  <c r="G988" i="12"/>
  <c r="J988" i="12" s="1"/>
  <c r="G989" i="12"/>
  <c r="H989" i="12" s="1"/>
  <c r="G990" i="12"/>
  <c r="G991" i="12"/>
  <c r="G992" i="12"/>
  <c r="H992" i="12" s="1"/>
  <c r="G993" i="12"/>
  <c r="H993" i="12" s="1"/>
  <c r="G994" i="12"/>
  <c r="H994" i="12" s="1"/>
  <c r="G995" i="12"/>
  <c r="H995" i="12" s="1"/>
  <c r="G996" i="12"/>
  <c r="G997" i="12"/>
  <c r="G998" i="12"/>
  <c r="H998" i="12" s="1"/>
  <c r="G999" i="12"/>
  <c r="J999" i="12" s="1"/>
  <c r="G1000" i="12"/>
  <c r="G1001" i="12"/>
  <c r="H1001" i="12" s="1"/>
  <c r="G1002" i="12"/>
  <c r="G1003" i="12"/>
  <c r="J1003" i="12" s="1"/>
  <c r="G1004" i="12"/>
  <c r="H1004" i="12" s="1"/>
  <c r="G1005" i="12"/>
  <c r="J1005" i="12" s="1"/>
  <c r="G1006" i="12"/>
  <c r="G1007" i="12"/>
  <c r="H1007" i="12" s="1"/>
  <c r="G1008" i="12"/>
  <c r="G1009" i="12"/>
  <c r="G1010" i="12"/>
  <c r="H1010" i="12" s="1"/>
  <c r="G1011" i="12"/>
  <c r="J1011" i="12" s="1"/>
  <c r="G1012" i="12"/>
  <c r="H1012" i="12" s="1"/>
  <c r="G1013" i="12"/>
  <c r="G1014" i="12"/>
  <c r="J1014" i="12" s="1"/>
  <c r="G1015" i="12"/>
  <c r="H1015" i="12" s="1"/>
  <c r="G1016" i="12"/>
  <c r="H1016" i="12" s="1"/>
  <c r="G1017" i="12"/>
  <c r="G1018" i="12"/>
  <c r="G1019" i="12"/>
  <c r="H1019" i="12" s="1"/>
  <c r="G1020" i="12"/>
  <c r="G1021" i="12"/>
  <c r="G1022" i="12"/>
  <c r="G1023" i="12"/>
  <c r="J1023" i="12" s="1"/>
  <c r="G1024" i="12"/>
  <c r="H1024" i="12" s="1"/>
  <c r="G1025" i="12"/>
  <c r="H1025" i="12" s="1"/>
  <c r="G1026" i="12"/>
  <c r="J1026" i="12" s="1"/>
  <c r="G1027" i="12"/>
  <c r="G1028" i="12"/>
  <c r="J1028" i="12" s="1"/>
  <c r="G1029" i="12"/>
  <c r="H1029" i="12" s="1"/>
  <c r="G1030" i="12"/>
  <c r="J1030" i="12" s="1"/>
  <c r="G1031" i="12"/>
  <c r="H1031" i="12" s="1"/>
  <c r="G1032" i="12"/>
  <c r="H1032" i="12" s="1"/>
  <c r="G1033" i="12"/>
  <c r="G1034" i="12"/>
  <c r="G1035" i="12"/>
  <c r="J1035" i="12" s="1"/>
  <c r="G1036" i="12"/>
  <c r="G1037" i="12"/>
  <c r="J1037" i="12" s="1"/>
  <c r="G1038" i="12"/>
  <c r="H1038" i="12" s="1"/>
  <c r="G1039" i="12"/>
  <c r="H1039" i="12" s="1"/>
  <c r="G1040" i="12"/>
  <c r="G1041" i="12"/>
  <c r="G1042" i="12"/>
  <c r="G1043" i="12"/>
  <c r="G1044" i="12"/>
  <c r="H1044" i="12" s="1"/>
  <c r="G1045" i="12"/>
  <c r="H1045" i="12" s="1"/>
  <c r="G1046" i="12"/>
  <c r="G1047" i="12"/>
  <c r="G1048" i="12"/>
  <c r="H1048" i="12" s="1"/>
  <c r="G1049" i="12"/>
  <c r="H1049" i="12" s="1"/>
  <c r="G1050" i="12"/>
  <c r="J1050" i="12" s="1"/>
  <c r="G1051" i="12"/>
  <c r="J1051" i="12" s="1"/>
  <c r="G1052" i="12"/>
  <c r="J1052" i="12" s="1"/>
  <c r="G1053" i="12"/>
  <c r="G1054" i="12"/>
  <c r="J1054" i="12" s="1"/>
  <c r="G1055" i="12"/>
  <c r="J1055" i="12" s="1"/>
  <c r="G1056" i="12"/>
  <c r="H1056" i="12" s="1"/>
  <c r="G1057" i="12"/>
  <c r="G1058" i="12"/>
  <c r="H1058" i="12" s="1"/>
  <c r="G1059" i="12"/>
  <c r="J1059" i="12" s="1"/>
  <c r="G1060" i="12"/>
  <c r="J1060" i="12" s="1"/>
  <c r="G1061" i="12"/>
  <c r="G1062" i="12"/>
  <c r="H1062" i="12" s="1"/>
  <c r="G1063" i="12"/>
  <c r="H1063" i="12" s="1"/>
  <c r="G1064" i="12"/>
  <c r="G1065" i="12"/>
  <c r="J1065" i="12" s="1"/>
  <c r="G1066" i="12"/>
  <c r="J1066" i="12" s="1"/>
  <c r="G1067" i="12"/>
  <c r="H1067" i="12" s="1"/>
  <c r="G1068" i="12"/>
  <c r="H1068" i="12" s="1"/>
  <c r="G1069" i="12"/>
  <c r="J1069" i="12" s="1"/>
  <c r="G1070" i="12"/>
  <c r="J1070" i="12" s="1"/>
  <c r="G1071" i="12"/>
  <c r="J1071" i="12" s="1"/>
  <c r="G1072" i="12"/>
  <c r="J1072" i="12" s="1"/>
  <c r="G1073" i="12"/>
  <c r="G1074" i="12"/>
  <c r="H1074" i="12" s="1"/>
  <c r="G1075" i="12"/>
  <c r="J1075" i="12" s="1"/>
  <c r="G1076" i="12"/>
  <c r="H1076" i="12" s="1"/>
  <c r="G1077" i="12"/>
  <c r="G1078" i="12"/>
  <c r="J1078" i="12" s="1"/>
  <c r="G1079" i="12"/>
  <c r="G1080" i="12"/>
  <c r="G1081" i="12"/>
  <c r="H1081" i="12" s="1"/>
  <c r="G1082" i="12"/>
  <c r="J1082" i="12" s="1"/>
  <c r="G1083" i="12"/>
  <c r="H1083" i="12" s="1"/>
  <c r="G1084" i="12"/>
  <c r="J1084" i="12" s="1"/>
  <c r="G1085" i="12"/>
  <c r="G1086" i="12"/>
  <c r="H1086" i="12" s="1"/>
  <c r="G1087" i="12"/>
  <c r="J1087" i="12" s="1"/>
  <c r="G1088" i="12"/>
  <c r="J1088" i="12" s="1"/>
  <c r="G1089" i="12"/>
  <c r="J1089" i="12" s="1"/>
  <c r="G1090" i="12"/>
  <c r="J1090" i="12" s="1"/>
  <c r="G1091" i="12"/>
  <c r="G1092" i="12"/>
  <c r="J1092" i="12" s="1"/>
  <c r="G1093" i="12"/>
  <c r="G1094" i="12"/>
  <c r="G1095" i="12"/>
  <c r="H1095" i="12" s="1"/>
  <c r="G1096" i="12"/>
  <c r="H1096" i="12" s="1"/>
  <c r="G1097" i="12"/>
  <c r="H1097" i="12" s="1"/>
  <c r="G1098" i="12"/>
  <c r="G1099" i="12"/>
  <c r="H1099" i="12" s="1"/>
  <c r="G1100" i="12"/>
  <c r="H1100" i="12" s="1"/>
  <c r="G1101" i="12"/>
  <c r="H1101" i="12" s="1"/>
  <c r="G1102" i="12"/>
  <c r="J1102" i="12" s="1"/>
  <c r="G1103" i="12"/>
  <c r="J1103" i="12" s="1"/>
  <c r="G1104" i="12"/>
  <c r="G1105" i="12"/>
  <c r="J1105" i="12" s="1"/>
  <c r="G1106" i="12"/>
  <c r="J1106" i="12" s="1"/>
  <c r="G1107" i="12"/>
  <c r="G1108" i="12"/>
  <c r="G1109" i="12"/>
  <c r="G1110" i="12"/>
  <c r="H1110" i="12" s="1"/>
  <c r="G1111" i="12"/>
  <c r="J1111" i="12" s="1"/>
  <c r="G1112" i="12"/>
  <c r="J1112" i="12" s="1"/>
  <c r="G1113" i="12"/>
  <c r="H1113" i="12" s="1"/>
  <c r="G1114" i="12"/>
  <c r="G1115" i="12"/>
  <c r="G1116" i="12"/>
  <c r="J1116" i="12" s="1"/>
  <c r="G1117" i="12"/>
  <c r="G1118" i="12"/>
  <c r="G1119" i="12"/>
  <c r="J1119" i="12" s="1"/>
  <c r="G1120" i="12"/>
  <c r="H1120" i="12" s="1"/>
  <c r="G1121" i="12"/>
  <c r="G1122" i="12"/>
  <c r="J1122" i="12" s="1"/>
  <c r="G1123" i="12"/>
  <c r="H1123" i="12" s="1"/>
  <c r="G1124" i="12"/>
  <c r="G1125" i="12"/>
  <c r="J1125" i="12" s="1"/>
  <c r="G1126" i="12"/>
  <c r="J1126" i="12" s="1"/>
  <c r="G1127" i="12"/>
  <c r="H1127" i="12" s="1"/>
  <c r="G1128" i="12"/>
  <c r="J1128" i="12" s="1"/>
  <c r="G1129" i="12"/>
  <c r="J1129" i="12" s="1"/>
  <c r="G1130" i="12"/>
  <c r="H1130" i="12" s="1"/>
  <c r="G1131" i="12"/>
  <c r="J1131" i="12" s="1"/>
  <c r="G1132" i="12"/>
  <c r="G1133" i="12"/>
  <c r="H1133" i="12" s="1"/>
  <c r="G1134" i="12"/>
  <c r="H1134" i="12" s="1"/>
  <c r="G1135" i="12"/>
  <c r="G1136" i="12"/>
  <c r="G1137" i="12"/>
  <c r="H1137" i="12" s="1"/>
  <c r="G1138" i="12"/>
  <c r="G1139" i="12"/>
  <c r="J1139" i="12" s="1"/>
  <c r="G1140" i="12"/>
  <c r="J1140" i="12" s="1"/>
  <c r="G1141" i="12"/>
  <c r="H1141" i="12" s="1"/>
  <c r="G1142" i="12"/>
  <c r="G1143" i="12"/>
  <c r="H1143" i="12" s="1"/>
  <c r="G1144" i="12"/>
  <c r="G1145" i="12"/>
  <c r="G1146" i="12"/>
  <c r="G1147" i="12"/>
  <c r="G1148" i="12"/>
  <c r="H1148" i="12" s="1"/>
  <c r="G1149" i="12"/>
  <c r="J1149" i="12" s="1"/>
  <c r="G1150" i="12"/>
  <c r="J1150" i="12" s="1"/>
  <c r="G1151" i="12"/>
  <c r="H1151" i="12" s="1"/>
  <c r="G1152" i="12"/>
  <c r="J1152" i="12" s="1"/>
  <c r="G1153" i="12"/>
  <c r="H1153" i="12" s="1"/>
  <c r="G1154" i="12"/>
  <c r="J1154" i="12" s="1"/>
  <c r="G1155" i="12"/>
  <c r="G1156" i="12"/>
  <c r="G1157" i="12"/>
  <c r="H1157" i="12" s="1"/>
  <c r="G1158" i="12"/>
  <c r="H1158" i="12" s="1"/>
  <c r="G1159" i="12"/>
  <c r="G1160" i="12"/>
  <c r="G1161" i="12"/>
  <c r="J1161" i="12" s="1"/>
  <c r="G1162" i="12"/>
  <c r="H1162" i="12" s="1"/>
  <c r="G1163" i="12"/>
  <c r="H1163" i="12" s="1"/>
  <c r="G1164" i="12"/>
  <c r="G1165" i="12"/>
  <c r="G1166" i="12"/>
  <c r="G1167" i="12"/>
  <c r="J1167" i="12" s="1"/>
  <c r="G1168" i="12"/>
  <c r="G1169" i="12"/>
  <c r="J1169" i="12" s="1"/>
  <c r="G1170" i="12"/>
  <c r="H1170" i="12" s="1"/>
  <c r="G1171" i="12"/>
  <c r="H1171" i="12" s="1"/>
  <c r="G1172" i="12"/>
  <c r="H1172" i="12" s="1"/>
  <c r="G1173" i="12"/>
  <c r="J1173" i="12" s="1"/>
  <c r="G1174" i="12"/>
  <c r="H1174" i="12" s="1"/>
  <c r="G1175" i="12"/>
  <c r="H1175" i="12" s="1"/>
  <c r="G1176" i="12"/>
  <c r="G1177" i="12"/>
  <c r="H1177" i="12" s="1"/>
  <c r="G1178" i="12"/>
  <c r="H1178" i="12" s="1"/>
  <c r="G1179" i="12"/>
  <c r="H1179" i="12" s="1"/>
  <c r="G1180" i="12"/>
  <c r="G1181" i="12"/>
  <c r="G1182" i="12"/>
  <c r="H1182" i="12" s="1"/>
  <c r="G1183" i="12"/>
  <c r="J1183" i="12" s="1"/>
  <c r="G1184" i="12"/>
  <c r="G1185" i="12"/>
  <c r="H1185" i="12" s="1"/>
  <c r="G1186" i="12"/>
  <c r="J1186" i="12" s="1"/>
  <c r="G1187" i="12"/>
  <c r="G1188" i="12"/>
  <c r="H1188" i="12" s="1"/>
  <c r="G1189" i="12"/>
  <c r="J1189" i="12" s="1"/>
  <c r="G1190" i="12"/>
  <c r="H1190" i="12" s="1"/>
  <c r="G1191" i="12"/>
  <c r="J1191" i="12" s="1"/>
  <c r="G1192" i="12"/>
  <c r="G1193" i="12"/>
  <c r="G1194" i="12"/>
  <c r="G1195" i="12"/>
  <c r="H1195" i="12" s="1"/>
  <c r="G1196" i="12"/>
  <c r="H1196" i="12" s="1"/>
  <c r="G1197" i="12"/>
  <c r="G1198" i="12"/>
  <c r="J1198" i="12" s="1"/>
  <c r="G1199" i="12"/>
  <c r="H1199" i="12" s="1"/>
  <c r="G1200" i="12"/>
  <c r="J1200" i="12" s="1"/>
  <c r="G1201" i="12"/>
  <c r="G1202" i="12"/>
  <c r="G1203" i="12"/>
  <c r="H1203" i="12" s="1"/>
  <c r="G1204" i="12"/>
  <c r="G1205" i="12"/>
  <c r="G1206" i="12"/>
  <c r="H1206" i="12" s="1"/>
  <c r="G1207" i="12"/>
  <c r="G1208" i="12"/>
  <c r="J1208" i="12" s="1"/>
  <c r="G1209" i="12"/>
  <c r="G1210" i="12"/>
  <c r="J1210" i="12" s="1"/>
  <c r="G1211" i="12"/>
  <c r="J1211" i="12" s="1"/>
  <c r="G1212" i="12"/>
  <c r="G1213" i="12"/>
  <c r="H1213" i="12" s="1"/>
  <c r="G1214" i="12"/>
  <c r="J1214" i="12" s="1"/>
  <c r="G1215" i="12"/>
  <c r="J1215" i="12" s="1"/>
  <c r="G1216" i="12"/>
  <c r="J1216" i="12" s="1"/>
  <c r="G1217" i="12"/>
  <c r="G1218" i="12"/>
  <c r="G1219" i="12"/>
  <c r="J1219" i="12" s="1"/>
  <c r="G1220" i="12"/>
  <c r="J1220" i="12" s="1"/>
  <c r="G1221" i="12"/>
  <c r="G1222" i="12"/>
  <c r="G1223" i="12"/>
  <c r="J1223" i="12" s="1"/>
  <c r="G1224" i="12"/>
  <c r="G1225" i="12"/>
  <c r="J1225" i="12" s="1"/>
  <c r="G1226" i="12"/>
  <c r="G1227" i="12"/>
  <c r="H1227" i="12" s="1"/>
  <c r="G1228" i="12"/>
  <c r="H1228" i="12" s="1"/>
  <c r="G1229" i="12"/>
  <c r="J1229" i="12" s="1"/>
  <c r="G1230" i="12"/>
  <c r="G1231" i="12"/>
  <c r="H1231" i="12" s="1"/>
  <c r="G1232" i="12"/>
  <c r="J1232" i="12" s="1"/>
  <c r="G1233" i="12"/>
  <c r="J1233" i="12" s="1"/>
  <c r="G1234" i="12"/>
  <c r="J1234" i="12" s="1"/>
  <c r="G1235" i="12"/>
  <c r="H1235" i="12" s="1"/>
  <c r="G1236" i="12"/>
  <c r="H1236" i="12" s="1"/>
  <c r="G1237" i="12"/>
  <c r="G1238" i="12"/>
  <c r="J1238" i="12" s="1"/>
  <c r="G1239" i="12"/>
  <c r="G1240" i="12"/>
  <c r="H1240" i="12" s="1"/>
  <c r="G1241" i="12"/>
  <c r="J1241" i="12" s="1"/>
  <c r="G1242" i="12"/>
  <c r="G1243" i="12"/>
  <c r="J1243" i="12" s="1"/>
  <c r="G1244" i="12"/>
  <c r="G1245" i="12"/>
  <c r="G1246" i="12"/>
  <c r="G1247" i="12"/>
  <c r="H1247" i="12" s="1"/>
  <c r="G1248" i="12"/>
  <c r="J1248" i="12" s="1"/>
  <c r="G1249" i="12"/>
  <c r="J1249" i="12" s="1"/>
  <c r="G1250" i="12"/>
  <c r="J1250" i="12" s="1"/>
  <c r="G1251" i="12"/>
  <c r="G1252" i="12"/>
  <c r="G1253" i="12"/>
  <c r="G1254" i="12"/>
  <c r="G1255" i="12"/>
  <c r="G1256" i="12"/>
  <c r="G1257" i="12"/>
  <c r="H1257" i="12" s="1"/>
  <c r="G1258" i="12"/>
  <c r="J1258" i="12" s="1"/>
  <c r="G1259" i="12"/>
  <c r="J1259" i="12" s="1"/>
  <c r="G1260" i="12"/>
  <c r="J1260" i="12" s="1"/>
  <c r="G1261" i="12"/>
  <c r="J1261" i="12" s="1"/>
  <c r="G1262" i="12"/>
  <c r="J1262" i="12" s="1"/>
  <c r="G1263" i="12"/>
  <c r="G1264" i="12"/>
  <c r="G1265" i="12"/>
  <c r="J1265" i="12" s="1"/>
  <c r="G1266" i="12"/>
  <c r="G1267" i="12"/>
  <c r="G1268" i="12"/>
  <c r="G1269" i="12"/>
  <c r="J1269" i="12" s="1"/>
  <c r="G1270" i="12"/>
  <c r="J1270" i="12" s="1"/>
  <c r="G1271" i="12"/>
  <c r="G1272" i="12"/>
  <c r="J1272" i="12" s="1"/>
  <c r="G1273" i="12"/>
  <c r="J1273" i="12" s="1"/>
  <c r="G1274" i="12"/>
  <c r="J1274" i="12" s="1"/>
  <c r="G1275" i="12"/>
  <c r="J1275" i="12" s="1"/>
  <c r="G1276" i="12"/>
  <c r="J1276" i="12" s="1"/>
  <c r="G1277" i="12"/>
  <c r="H1277" i="12" s="1"/>
  <c r="G1278" i="12"/>
  <c r="H1278" i="12" s="1"/>
  <c r="G1279" i="12"/>
  <c r="J1279" i="12" s="1"/>
  <c r="G1280" i="12"/>
  <c r="H1280" i="12" s="1"/>
  <c r="G1281" i="12"/>
  <c r="G1282" i="12"/>
  <c r="J1282" i="12" s="1"/>
  <c r="G1283" i="12"/>
  <c r="H1283" i="12" s="1"/>
  <c r="G1284" i="12"/>
  <c r="H1284" i="12" s="1"/>
  <c r="G1285" i="12"/>
  <c r="J1285" i="12" s="1"/>
  <c r="G1286" i="12"/>
  <c r="G1287" i="12"/>
  <c r="J1287" i="12" s="1"/>
  <c r="G1288" i="12"/>
  <c r="J1288" i="12" s="1"/>
  <c r="G1289" i="12"/>
  <c r="H1289" i="12" s="1"/>
  <c r="G1290" i="12"/>
  <c r="H1290" i="12" s="1"/>
  <c r="G1291" i="12"/>
  <c r="G1292" i="12"/>
  <c r="G1293" i="12"/>
  <c r="G1294" i="12"/>
  <c r="H1294" i="12" s="1"/>
  <c r="G1295" i="12"/>
  <c r="J1295" i="12" s="1"/>
  <c r="G1296" i="12"/>
  <c r="J1296" i="12" s="1"/>
  <c r="G1297" i="12"/>
  <c r="G1298" i="12"/>
  <c r="H1298" i="12" s="1"/>
  <c r="G1299" i="12"/>
  <c r="H1299" i="12" s="1"/>
  <c r="G1300" i="12"/>
  <c r="J1300" i="12" s="1"/>
  <c r="G1301" i="12"/>
  <c r="G1302" i="12"/>
  <c r="H1302" i="12" s="1"/>
  <c r="G1303" i="12"/>
  <c r="H1303" i="12" s="1"/>
  <c r="G1304" i="12"/>
  <c r="H1304" i="12" s="1"/>
  <c r="G1305" i="12"/>
  <c r="J1305" i="12" s="1"/>
  <c r="G1306" i="12"/>
  <c r="G1307" i="12"/>
  <c r="J1307" i="12" s="1"/>
  <c r="G1308" i="12"/>
  <c r="J1308" i="12" s="1"/>
  <c r="G1309" i="12"/>
  <c r="G1310" i="12"/>
  <c r="G1311" i="12"/>
  <c r="J1311" i="12" s="1"/>
  <c r="G1312" i="12"/>
  <c r="G1313" i="12"/>
  <c r="G1314" i="12"/>
  <c r="H1314" i="12" s="1"/>
  <c r="G1315" i="12"/>
  <c r="J1315" i="12" s="1"/>
  <c r="G1316" i="12"/>
  <c r="H1316" i="12" s="1"/>
  <c r="G1317" i="12"/>
  <c r="H1317" i="12" s="1"/>
  <c r="G1318" i="12"/>
  <c r="G1319" i="12"/>
  <c r="G1320" i="12"/>
  <c r="J1320" i="12" s="1"/>
  <c r="G1321" i="12"/>
  <c r="H1321" i="12" s="1"/>
  <c r="G1322" i="12"/>
  <c r="J1322" i="12" s="1"/>
  <c r="G1323" i="12"/>
  <c r="J1323" i="12" s="1"/>
  <c r="G1324" i="12"/>
  <c r="J1324" i="12" s="1"/>
  <c r="G1325" i="12"/>
  <c r="J1325" i="12" s="1"/>
  <c r="G1326" i="12"/>
  <c r="H1326" i="12" s="1"/>
  <c r="G1327" i="12"/>
  <c r="G1328" i="12"/>
  <c r="G1329" i="12"/>
  <c r="H1329" i="12" s="1"/>
  <c r="G1330" i="12"/>
  <c r="H1330" i="12" s="1"/>
  <c r="G1331" i="12"/>
  <c r="J1331" i="12" s="1"/>
  <c r="G1332" i="12"/>
  <c r="G1333" i="12"/>
  <c r="H1333" i="12" s="1"/>
  <c r="G1334" i="12"/>
  <c r="G1335" i="12"/>
  <c r="J1335" i="12" s="1"/>
  <c r="G1336" i="12"/>
  <c r="G1337" i="12"/>
  <c r="H1337" i="12" s="1"/>
  <c r="G1338" i="12"/>
  <c r="G1339" i="12"/>
  <c r="J1339" i="12" s="1"/>
  <c r="G1340" i="12"/>
  <c r="H1340" i="12" s="1"/>
  <c r="G1341" i="12"/>
  <c r="J1341" i="12" s="1"/>
  <c r="G1342" i="12"/>
  <c r="G1343" i="12"/>
  <c r="H1343" i="12" s="1"/>
  <c r="G1344" i="12"/>
  <c r="G1345" i="12"/>
  <c r="J1345" i="12" s="1"/>
  <c r="G1346" i="12"/>
  <c r="H1346" i="12" s="1"/>
  <c r="G1347" i="12"/>
  <c r="G1348" i="12"/>
  <c r="J1348" i="12" s="1"/>
  <c r="G1349" i="12"/>
  <c r="J1349" i="12" s="1"/>
  <c r="G1350" i="12"/>
  <c r="J1350" i="12" s="1"/>
  <c r="G1351" i="12"/>
  <c r="G1352" i="12"/>
  <c r="H1352" i="12" s="1"/>
  <c r="G1353" i="12"/>
  <c r="H1353" i="12" s="1"/>
  <c r="G1354" i="12"/>
  <c r="J1354" i="12" s="1"/>
  <c r="G1355" i="12"/>
  <c r="G1356" i="12"/>
  <c r="G1357" i="12"/>
  <c r="J1357" i="12" s="1"/>
  <c r="G1358" i="12"/>
  <c r="H1358" i="12" s="1"/>
  <c r="G1359" i="12"/>
  <c r="H1359" i="12" s="1"/>
  <c r="G1360" i="12"/>
  <c r="J1360" i="12" s="1"/>
  <c r="G1361" i="12"/>
  <c r="J1361" i="12" s="1"/>
  <c r="G1362" i="12"/>
  <c r="J1362" i="12" s="1"/>
  <c r="G1363" i="12"/>
  <c r="G1364" i="12"/>
  <c r="G1365" i="12"/>
  <c r="H1365" i="12" s="1"/>
  <c r="G1366" i="12"/>
  <c r="H1366" i="12" s="1"/>
  <c r="G1367" i="12"/>
  <c r="G1368" i="12"/>
  <c r="G1369" i="12"/>
  <c r="H1369" i="12" s="1"/>
  <c r="G1370" i="12"/>
  <c r="J1370" i="12" s="1"/>
  <c r="G1371" i="12"/>
  <c r="G1372" i="12"/>
  <c r="G1373" i="12"/>
  <c r="J1373" i="12" s="1"/>
  <c r="G1374" i="12"/>
  <c r="H1374" i="12" s="1"/>
  <c r="G1375" i="12"/>
  <c r="G1376" i="12"/>
  <c r="G1377" i="12"/>
  <c r="H1377" i="12" s="1"/>
  <c r="G1378" i="12"/>
  <c r="G1379" i="12"/>
  <c r="H1379" i="12" s="1"/>
  <c r="G1380" i="12"/>
  <c r="H1380" i="12" s="1"/>
  <c r="G1381" i="12"/>
  <c r="G1382" i="12"/>
  <c r="J1382" i="12" s="1"/>
  <c r="G1383" i="12"/>
  <c r="G1384" i="12"/>
  <c r="H1384" i="12" s="1"/>
  <c r="G1385" i="12"/>
  <c r="G1386" i="12"/>
  <c r="H1386" i="12" s="1"/>
  <c r="G1387" i="12"/>
  <c r="G1388" i="12"/>
  <c r="J1388" i="12" s="1"/>
  <c r="G1389" i="12"/>
  <c r="G1390" i="12"/>
  <c r="J1390" i="12" s="1"/>
  <c r="G1391" i="12"/>
  <c r="G1392" i="12"/>
  <c r="G1393" i="12"/>
  <c r="G1394" i="12"/>
  <c r="J1394" i="12" s="1"/>
  <c r="G1395" i="12"/>
  <c r="G1396" i="12"/>
  <c r="J1396" i="12" s="1"/>
  <c r="G1397" i="12"/>
  <c r="J1397" i="12" s="1"/>
  <c r="G1398" i="12"/>
  <c r="H1398" i="12" s="1"/>
  <c r="G1399" i="12"/>
  <c r="J1399" i="12" s="1"/>
  <c r="G1400" i="12"/>
  <c r="J1400" i="12" s="1"/>
  <c r="G1401" i="12"/>
  <c r="H1401" i="12" s="1"/>
  <c r="G1402" i="12"/>
  <c r="J1402" i="12" s="1"/>
  <c r="G1403" i="12"/>
  <c r="H1403" i="12" s="1"/>
  <c r="G1404" i="12"/>
  <c r="J1404" i="12" s="1"/>
  <c r="G1405" i="12"/>
  <c r="G1406" i="12"/>
  <c r="H1406" i="12" s="1"/>
  <c r="G1407" i="12"/>
  <c r="H1407" i="12" s="1"/>
  <c r="G1408" i="12"/>
  <c r="H1408" i="12" s="1"/>
  <c r="G1409" i="12"/>
  <c r="J1409" i="12" s="1"/>
  <c r="G1410" i="12"/>
  <c r="J1410" i="12" s="1"/>
  <c r="G1411" i="12"/>
  <c r="H1411" i="12" s="1"/>
  <c r="G1412" i="12"/>
  <c r="H1412" i="12" s="1"/>
  <c r="G1413" i="12"/>
  <c r="J1413" i="12" s="1"/>
  <c r="G1414" i="12"/>
  <c r="H1414" i="12" s="1"/>
  <c r="G1415" i="12"/>
  <c r="G1416" i="12"/>
  <c r="G1417" i="12"/>
  <c r="J1417" i="12" s="1"/>
  <c r="G1418" i="12"/>
  <c r="J1418" i="12" s="1"/>
  <c r="G1419" i="12"/>
  <c r="H1419" i="12" s="1"/>
  <c r="G1420" i="12"/>
  <c r="H1420" i="12" s="1"/>
  <c r="G1421" i="12"/>
  <c r="J1421" i="12" s="1"/>
  <c r="G1422" i="12"/>
  <c r="G1423" i="12"/>
  <c r="J1423" i="12" s="1"/>
  <c r="G1424" i="12"/>
  <c r="J1424" i="12" s="1"/>
  <c r="G1425" i="12"/>
  <c r="H1425" i="12" s="1"/>
  <c r="G1426" i="12"/>
  <c r="J1426" i="12" s="1"/>
  <c r="G1427" i="12"/>
  <c r="J1427" i="12" s="1"/>
  <c r="G1428" i="12"/>
  <c r="H1428" i="12" s="1"/>
  <c r="G1429" i="12"/>
  <c r="H1429" i="12" s="1"/>
  <c r="G1430" i="12"/>
  <c r="J1430" i="12" s="1"/>
  <c r="G1431" i="12"/>
  <c r="J1431" i="12" s="1"/>
  <c r="G1432" i="12"/>
  <c r="J1432" i="12" s="1"/>
  <c r="G1433" i="12"/>
  <c r="G1434" i="12"/>
  <c r="G1435" i="12"/>
  <c r="G1436" i="12"/>
  <c r="J1436" i="12" s="1"/>
  <c r="G1437" i="12"/>
  <c r="G1438" i="12"/>
  <c r="G1439" i="12"/>
  <c r="J1439" i="12" s="1"/>
  <c r="G1440" i="12"/>
  <c r="H1440" i="12" s="1"/>
  <c r="G1441" i="12"/>
  <c r="G1442" i="12"/>
  <c r="G1443" i="12"/>
  <c r="G1444" i="12"/>
  <c r="H1444" i="12" s="1"/>
  <c r="G1445" i="12"/>
  <c r="H1445" i="12" s="1"/>
  <c r="G1446" i="12"/>
  <c r="J1446" i="12" s="1"/>
  <c r="G1447" i="12"/>
  <c r="H1447" i="12" s="1"/>
  <c r="G1448" i="12"/>
  <c r="J1448" i="12" s="1"/>
  <c r="G1449" i="12"/>
  <c r="H1449" i="12" s="1"/>
  <c r="G1450" i="12"/>
  <c r="H1450" i="12" s="1"/>
  <c r="G1451" i="12"/>
  <c r="H1451" i="12" s="1"/>
  <c r="G1452" i="12"/>
  <c r="J1452" i="12" s="1"/>
  <c r="G1453" i="12"/>
  <c r="G1454" i="12"/>
  <c r="H1454" i="12" s="1"/>
  <c r="G1455" i="12"/>
  <c r="J1455" i="12" s="1"/>
  <c r="G1456" i="12"/>
  <c r="J1456" i="12" s="1"/>
  <c r="G1457" i="12"/>
  <c r="G1458" i="12"/>
  <c r="G1459" i="12"/>
  <c r="J1459" i="12" s="1"/>
  <c r="G1460" i="12"/>
  <c r="J1460" i="12" s="1"/>
  <c r="G1461" i="12"/>
  <c r="G1462" i="12"/>
  <c r="H1462" i="12" s="1"/>
  <c r="G1463" i="12"/>
  <c r="J1463" i="12" s="1"/>
  <c r="G1464" i="12"/>
  <c r="H1464" i="12" s="1"/>
  <c r="G1465" i="12"/>
  <c r="G1466" i="12"/>
  <c r="G1467" i="12"/>
  <c r="H1467" i="12" s="1"/>
  <c r="G1468" i="12"/>
  <c r="G1469" i="12"/>
  <c r="J1469" i="12" s="1"/>
  <c r="G1470" i="12"/>
  <c r="G1471" i="12"/>
  <c r="G1472" i="12"/>
  <c r="J1472" i="12" s="1"/>
  <c r="G1473" i="12"/>
  <c r="H1473" i="12" s="1"/>
  <c r="G1474" i="12"/>
  <c r="G1475" i="12"/>
  <c r="J1475" i="12" s="1"/>
  <c r="G1476" i="12"/>
  <c r="G1477" i="12"/>
  <c r="G1478" i="12"/>
  <c r="G1479" i="12"/>
  <c r="H1479" i="12" s="1"/>
  <c r="G1480" i="12"/>
  <c r="J1480" i="12" s="1"/>
  <c r="G1481" i="12"/>
  <c r="J1481" i="12" s="1"/>
  <c r="G1482" i="12"/>
  <c r="J1482" i="12" s="1"/>
  <c r="G1483" i="12"/>
  <c r="H1483" i="12" s="1"/>
  <c r="G1484" i="12"/>
  <c r="G1485" i="12"/>
  <c r="J1485" i="12" s="1"/>
  <c r="G1486" i="12"/>
  <c r="G1487" i="12"/>
  <c r="H1487" i="12" s="1"/>
  <c r="G1488" i="12"/>
  <c r="G1489" i="12"/>
  <c r="H1489" i="12" s="1"/>
  <c r="G1490" i="12"/>
  <c r="H1490" i="12" s="1"/>
  <c r="G1491" i="12"/>
  <c r="G1492" i="12"/>
  <c r="G1493" i="12"/>
  <c r="H1493" i="12" s="1"/>
  <c r="G1494" i="12"/>
  <c r="J1494" i="12" s="1"/>
  <c r="G1495" i="12"/>
  <c r="G1496" i="12"/>
  <c r="G1497" i="12"/>
  <c r="G1498" i="12"/>
  <c r="H1498" i="12" s="1"/>
  <c r="G1499" i="12"/>
  <c r="H1499" i="12" s="1"/>
  <c r="G1500" i="12"/>
  <c r="J1500" i="12" s="1"/>
  <c r="G1501" i="12"/>
  <c r="J1501" i="12" s="1"/>
  <c r="G1502" i="12"/>
  <c r="J1502" i="12" s="1"/>
  <c r="G1503" i="12"/>
  <c r="G1504" i="12"/>
  <c r="G1505" i="12"/>
  <c r="G1506" i="12"/>
  <c r="H1506" i="12" s="1"/>
  <c r="G1507" i="12"/>
  <c r="G1508" i="12"/>
  <c r="H1508" i="12" s="1"/>
  <c r="G1509" i="12"/>
  <c r="J1509" i="12" s="1"/>
  <c r="G1510" i="12"/>
  <c r="G1511" i="12"/>
  <c r="G1512" i="12"/>
  <c r="G1513" i="12"/>
  <c r="G1514" i="12"/>
  <c r="G1515" i="12"/>
  <c r="G1516" i="12"/>
  <c r="H1516" i="12" s="1"/>
  <c r="G1517" i="12"/>
  <c r="H1517" i="12" s="1"/>
  <c r="G1518" i="12"/>
  <c r="J1518" i="12" s="1"/>
  <c r="G1519" i="12"/>
  <c r="G1520" i="12"/>
  <c r="G1521" i="12"/>
  <c r="J1521" i="12" s="1"/>
  <c r="G1522" i="12"/>
  <c r="J1522" i="12" s="1"/>
  <c r="G1523" i="12"/>
  <c r="H1523" i="12" s="1"/>
  <c r="G1524" i="12"/>
  <c r="J1524" i="12" s="1"/>
  <c r="G1525" i="12"/>
  <c r="G1526" i="12"/>
  <c r="H1526" i="12" s="1"/>
  <c r="G1527" i="12"/>
  <c r="H1527" i="12" s="1"/>
  <c r="G1528" i="12"/>
  <c r="H1528" i="12" s="1"/>
  <c r="G1529" i="12"/>
  <c r="G1530" i="12"/>
  <c r="H1530" i="12" s="1"/>
  <c r="G1531" i="12"/>
  <c r="H1531" i="12" s="1"/>
  <c r="G1532" i="12"/>
  <c r="G1533" i="12"/>
  <c r="G1534" i="12"/>
  <c r="H1534" i="12" s="1"/>
  <c r="G1535" i="12"/>
  <c r="H1535" i="12" s="1"/>
  <c r="G1536" i="12"/>
  <c r="J1536" i="12" s="1"/>
  <c r="G1537" i="12"/>
  <c r="G1538" i="12"/>
  <c r="H1538" i="12" s="1"/>
  <c r="G1539" i="12"/>
  <c r="J1539" i="12" s="1"/>
  <c r="G1540" i="12"/>
  <c r="H1540" i="12" s="1"/>
  <c r="G1541" i="12"/>
  <c r="G1542" i="12"/>
  <c r="J1542" i="12" s="1"/>
  <c r="G1543" i="12"/>
  <c r="J1543" i="12" s="1"/>
  <c r="G1544" i="12"/>
  <c r="G1545" i="12"/>
  <c r="G1546" i="12"/>
  <c r="G1547" i="12"/>
  <c r="J1547" i="12" s="1"/>
  <c r="G1548" i="12"/>
  <c r="J1548" i="12" s="1"/>
  <c r="G1549" i="12"/>
  <c r="G1550" i="12"/>
  <c r="H1550" i="12" s="1"/>
  <c r="G1551" i="12"/>
  <c r="H1551" i="12" s="1"/>
  <c r="G1552" i="12"/>
  <c r="G1553" i="12"/>
  <c r="G1554" i="12"/>
  <c r="J1554" i="12" s="1"/>
  <c r="G1555" i="12"/>
  <c r="J1555" i="12" s="1"/>
  <c r="G1556" i="12"/>
  <c r="G1557" i="12"/>
  <c r="G1558" i="12"/>
  <c r="H1558" i="12" s="1"/>
  <c r="G1559" i="12"/>
  <c r="J1559" i="12" s="1"/>
  <c r="G1560" i="12"/>
  <c r="J1560" i="12" s="1"/>
  <c r="G1561" i="12"/>
  <c r="J1561" i="12" s="1"/>
  <c r="G1562" i="12"/>
  <c r="J1562" i="12" s="1"/>
  <c r="G1563" i="12"/>
  <c r="H1563" i="12" s="1"/>
  <c r="G1564" i="12"/>
  <c r="G1565" i="12"/>
  <c r="J1565" i="12" s="1"/>
  <c r="G1566" i="12"/>
  <c r="J1566" i="12" s="1"/>
  <c r="G1567" i="12"/>
  <c r="G1568" i="12"/>
  <c r="G1569" i="12"/>
  <c r="G1570" i="12"/>
  <c r="G1571" i="12"/>
  <c r="G1572" i="12"/>
  <c r="H1572" i="12" s="1"/>
  <c r="G1573" i="12"/>
  <c r="H1573" i="12" s="1"/>
  <c r="G1574" i="12"/>
  <c r="G1575" i="12"/>
  <c r="J1575" i="12" s="1"/>
  <c r="G1576" i="12"/>
  <c r="G1577" i="12"/>
  <c r="G1578" i="12"/>
  <c r="G1579" i="12"/>
  <c r="G1580" i="12"/>
  <c r="G1581" i="12"/>
  <c r="G1582" i="12"/>
  <c r="J1582" i="12" s="1"/>
  <c r="G1583" i="12"/>
  <c r="J1583" i="12" s="1"/>
  <c r="G1584" i="12"/>
  <c r="G1585" i="12"/>
  <c r="G1586" i="12"/>
  <c r="J1586" i="12" s="1"/>
  <c r="G1587" i="12"/>
  <c r="G1588" i="12"/>
  <c r="J1588" i="12" s="1"/>
  <c r="G1589" i="12"/>
  <c r="G1590" i="12"/>
  <c r="G1591" i="12"/>
  <c r="J1591" i="12" s="1"/>
  <c r="G1592" i="12"/>
  <c r="J1592" i="12" s="1"/>
  <c r="G1593" i="12"/>
  <c r="H1593" i="12" s="1"/>
  <c r="G1594" i="12"/>
  <c r="J1594" i="12" s="1"/>
  <c r="G1595" i="12"/>
  <c r="G1596" i="12"/>
  <c r="H1596" i="12" s="1"/>
  <c r="G1597" i="12"/>
  <c r="G1598" i="12"/>
  <c r="G1599" i="12"/>
  <c r="G1600" i="12"/>
  <c r="J1600" i="12" s="1"/>
  <c r="G1601" i="12"/>
  <c r="G1602" i="12"/>
  <c r="G1603" i="12"/>
  <c r="J1603" i="12" s="1"/>
  <c r="G1604" i="12"/>
  <c r="G1605" i="12"/>
  <c r="G1606" i="12"/>
  <c r="J1606" i="12" s="1"/>
  <c r="G1607" i="12"/>
  <c r="H1607" i="12" s="1"/>
  <c r="G1608" i="12"/>
  <c r="H1608" i="12" s="1"/>
  <c r="G1609" i="12"/>
  <c r="H1609" i="12" s="1"/>
  <c r="G1610" i="12"/>
  <c r="H1610" i="12" s="1"/>
  <c r="G1611" i="12"/>
  <c r="J1611" i="12" s="1"/>
  <c r="G1612" i="12"/>
  <c r="G1613" i="12"/>
  <c r="G1614" i="12"/>
  <c r="G1615" i="12"/>
  <c r="H1615" i="12" s="1"/>
  <c r="G1616" i="12"/>
  <c r="J1616" i="12" s="1"/>
  <c r="G1617" i="12"/>
  <c r="G1618" i="12"/>
  <c r="J1618" i="12" s="1"/>
  <c r="G1619" i="12"/>
  <c r="J1619" i="12" s="1"/>
  <c r="G1620" i="12"/>
  <c r="G1621" i="12"/>
  <c r="G1622" i="12"/>
  <c r="J1622" i="12" s="1"/>
  <c r="G1623" i="12"/>
  <c r="J1623" i="12" s="1"/>
  <c r="G1624" i="12"/>
  <c r="G1625" i="12"/>
  <c r="H1625" i="12" s="1"/>
  <c r="G1626" i="12"/>
  <c r="J1626" i="12" s="1"/>
  <c r="G1627" i="12"/>
  <c r="H1627" i="12" s="1"/>
  <c r="G1628" i="12"/>
  <c r="J1628" i="12" s="1"/>
  <c r="G1629" i="12"/>
  <c r="J1629" i="12" s="1"/>
  <c r="G1630" i="12"/>
  <c r="J1630" i="12" s="1"/>
  <c r="G1631" i="12"/>
  <c r="J1631" i="12" s="1"/>
  <c r="G1632" i="12"/>
  <c r="G1633" i="12"/>
  <c r="G1634" i="12"/>
  <c r="J1634" i="12" s="1"/>
  <c r="G1635" i="12"/>
  <c r="G1636" i="12"/>
  <c r="J1636" i="12" s="1"/>
  <c r="G1637" i="12"/>
  <c r="G1638" i="12"/>
  <c r="J1638" i="12" s="1"/>
  <c r="G1639" i="12"/>
  <c r="G1640" i="12"/>
  <c r="G1641" i="12"/>
  <c r="G1642" i="12"/>
  <c r="J1642" i="12" s="1"/>
  <c r="G1643" i="12"/>
  <c r="H1643" i="12" s="1"/>
  <c r="G1644" i="12"/>
  <c r="G1645" i="12"/>
  <c r="J1645" i="12" s="1"/>
  <c r="G1646" i="12"/>
  <c r="J1646" i="12" s="1"/>
  <c r="G1647" i="12"/>
  <c r="G1648" i="12"/>
  <c r="G1649" i="12"/>
  <c r="G1650" i="12"/>
  <c r="G1651" i="12"/>
  <c r="G1652" i="12"/>
  <c r="J1652" i="12" s="1"/>
  <c r="G1653" i="12"/>
  <c r="J1653" i="12" s="1"/>
  <c r="G1654" i="12"/>
  <c r="J1654" i="12" s="1"/>
  <c r="G1655" i="12"/>
  <c r="G1656" i="12"/>
  <c r="G1657" i="12"/>
  <c r="J1657" i="12" s="1"/>
  <c r="G1658" i="12"/>
  <c r="H1658" i="12" s="1"/>
  <c r="G1659" i="12"/>
  <c r="J1659" i="12" s="1"/>
  <c r="G1660" i="12"/>
  <c r="J1660" i="12" s="1"/>
  <c r="G1661" i="12"/>
  <c r="H1661" i="12" s="1"/>
  <c r="G1662" i="12"/>
  <c r="J1662" i="12" s="1"/>
  <c r="G1663" i="12"/>
  <c r="H1663" i="12" s="1"/>
  <c r="G1664" i="12"/>
  <c r="J1664" i="12" s="1"/>
  <c r="G1665" i="12"/>
  <c r="G1666" i="12"/>
  <c r="H1666" i="12" s="1"/>
  <c r="G1667" i="12"/>
  <c r="H1667" i="12" s="1"/>
  <c r="G1668" i="12"/>
  <c r="G1669" i="12"/>
  <c r="G1670" i="12"/>
  <c r="G1671" i="12"/>
  <c r="H1671" i="12" s="1"/>
  <c r="G1672" i="12"/>
  <c r="G1673" i="12"/>
  <c r="H1673" i="12" s="1"/>
  <c r="G1674" i="12"/>
  <c r="J1674" i="12" s="1"/>
  <c r="G1675" i="12"/>
  <c r="J1675" i="12" s="1"/>
  <c r="G1676" i="12"/>
  <c r="J1676" i="12" s="1"/>
  <c r="G1677" i="12"/>
  <c r="G1678" i="12"/>
  <c r="J1678" i="12" s="1"/>
  <c r="G1679" i="12"/>
  <c r="G1680" i="12"/>
  <c r="G1681" i="12"/>
  <c r="H1681" i="12" s="1"/>
  <c r="G1682" i="12"/>
  <c r="H1682" i="12" s="1"/>
  <c r="G1683" i="12"/>
  <c r="G1684" i="12"/>
  <c r="J1684" i="12" s="1"/>
  <c r="G1685" i="12"/>
  <c r="H1685" i="12" s="1"/>
  <c r="G1686" i="12"/>
  <c r="G1687" i="12"/>
  <c r="H1687" i="12" s="1"/>
  <c r="G1688" i="12"/>
  <c r="H1688" i="12" s="1"/>
  <c r="G1689" i="12"/>
  <c r="J1689" i="12" s="1"/>
  <c r="G1690" i="12"/>
  <c r="G1691" i="12"/>
  <c r="H1691" i="12" s="1"/>
  <c r="G1692" i="12"/>
  <c r="G1693" i="12"/>
  <c r="G1694" i="12"/>
  <c r="H1694" i="12" s="1"/>
  <c r="G1695" i="12"/>
  <c r="J1695" i="12" s="1"/>
  <c r="G1696" i="12"/>
  <c r="G1697" i="12"/>
  <c r="H1697" i="12" s="1"/>
  <c r="G1698" i="12"/>
  <c r="G1699" i="12"/>
  <c r="H1699" i="12" s="1"/>
  <c r="G1700" i="12"/>
  <c r="G1701" i="12"/>
  <c r="H1701" i="12" s="1"/>
  <c r="G1702" i="12"/>
  <c r="G1703" i="12"/>
  <c r="J1703" i="12" s="1"/>
  <c r="G1704" i="12"/>
  <c r="H1704" i="12" s="1"/>
  <c r="G1705" i="12"/>
  <c r="G1706" i="12"/>
  <c r="J1706" i="12" s="1"/>
  <c r="G1707" i="12"/>
  <c r="G1708" i="12"/>
  <c r="H1708" i="12" s="1"/>
  <c r="G1709" i="12"/>
  <c r="H1709" i="12" s="1"/>
  <c r="G1710" i="12"/>
  <c r="J1710" i="12" s="1"/>
  <c r="G1711" i="12"/>
  <c r="H1711" i="12" s="1"/>
  <c r="G1712" i="12"/>
  <c r="G1713" i="12"/>
  <c r="G1714" i="12"/>
  <c r="G1715" i="12"/>
  <c r="J1715" i="12" s="1"/>
  <c r="G1716" i="12"/>
  <c r="H1716" i="12" s="1"/>
  <c r="G1717" i="12"/>
  <c r="H1717" i="12" s="1"/>
  <c r="G1718" i="12"/>
  <c r="H1718" i="12" s="1"/>
  <c r="G1719" i="12"/>
  <c r="J1719" i="12" s="1"/>
  <c r="G1720" i="12"/>
  <c r="J1720" i="12" s="1"/>
  <c r="G1721" i="12"/>
  <c r="H1721" i="12" s="1"/>
  <c r="G1722" i="12"/>
  <c r="G1723" i="12"/>
  <c r="G1724" i="12"/>
  <c r="J1724" i="12" s="1"/>
  <c r="G1725" i="12"/>
  <c r="G1726" i="12"/>
  <c r="G1727" i="12"/>
  <c r="G1728" i="12"/>
  <c r="G1729" i="12"/>
  <c r="G1730" i="12"/>
  <c r="H1730" i="12" s="1"/>
  <c r="G1731" i="12"/>
  <c r="G1732" i="12"/>
  <c r="G1733" i="12"/>
  <c r="G1734" i="12"/>
  <c r="G1735" i="12"/>
  <c r="G1736" i="12"/>
  <c r="G1737" i="12"/>
  <c r="J1737" i="12" s="1"/>
  <c r="G1738" i="12"/>
  <c r="G1739" i="12"/>
  <c r="H1739" i="12" s="1"/>
  <c r="G1740" i="12"/>
  <c r="H1740" i="12" s="1"/>
  <c r="G1741" i="12"/>
  <c r="H1741" i="12" s="1"/>
  <c r="G1742" i="12"/>
  <c r="J1742" i="12" s="1"/>
  <c r="G1743" i="12"/>
  <c r="G1744" i="12"/>
  <c r="G1745" i="12"/>
  <c r="G1746" i="12"/>
  <c r="J1746" i="12" s="1"/>
  <c r="G1747" i="12"/>
  <c r="H1747" i="12" s="1"/>
  <c r="G1748" i="12"/>
  <c r="G1749" i="12"/>
  <c r="G1750" i="12"/>
  <c r="H1750" i="12" s="1"/>
  <c r="G1751" i="12"/>
  <c r="H1751" i="12" s="1"/>
  <c r="G1752" i="12"/>
  <c r="G1753" i="12"/>
  <c r="G1754" i="12"/>
  <c r="J1754" i="12" s="1"/>
  <c r="G1755" i="12"/>
  <c r="J1755" i="12" s="1"/>
  <c r="G1756" i="12"/>
  <c r="G1757" i="12"/>
  <c r="H1757" i="12" s="1"/>
  <c r="G1758" i="12"/>
  <c r="H1758" i="12" s="1"/>
  <c r="G1759" i="12"/>
  <c r="J1759" i="12" s="1"/>
  <c r="G1760" i="12"/>
  <c r="J1760" i="12" s="1"/>
  <c r="G1761" i="12"/>
  <c r="J1761" i="12" s="1"/>
  <c r="G1762" i="12"/>
  <c r="H1762" i="12" s="1"/>
  <c r="G1763" i="12"/>
  <c r="G1764" i="12"/>
  <c r="G1765" i="12"/>
  <c r="H1765" i="12" s="1"/>
  <c r="G1766" i="12"/>
  <c r="J1766" i="12" s="1"/>
  <c r="G1767" i="12"/>
  <c r="H1767" i="12" s="1"/>
  <c r="G1768" i="12"/>
  <c r="G1769" i="12"/>
  <c r="J1769" i="12" s="1"/>
  <c r="G1770" i="12"/>
  <c r="H1770" i="12" s="1"/>
  <c r="G1771" i="12"/>
  <c r="G1772" i="12"/>
  <c r="G1773" i="12"/>
  <c r="G1774" i="12"/>
  <c r="J1774" i="12" s="1"/>
  <c r="G1775" i="12"/>
  <c r="H1775" i="12" s="1"/>
  <c r="G1776" i="12"/>
  <c r="G1777" i="12"/>
  <c r="H1777" i="12" s="1"/>
  <c r="G1778" i="12"/>
  <c r="H1778" i="12" s="1"/>
  <c r="G1779" i="12"/>
  <c r="G1780" i="12"/>
  <c r="G1781" i="12"/>
  <c r="H1781" i="12" s="1"/>
  <c r="G1782" i="12"/>
  <c r="H1782" i="12" s="1"/>
  <c r="G1783" i="12"/>
  <c r="H1783" i="12" s="1"/>
  <c r="G1784" i="12"/>
  <c r="H1784" i="12" s="1"/>
  <c r="G1785" i="12"/>
  <c r="H1785" i="12" s="1"/>
  <c r="G1786" i="12"/>
  <c r="H1786" i="12" s="1"/>
  <c r="G1787" i="12"/>
  <c r="J1787" i="12" s="1"/>
  <c r="G1788" i="12"/>
  <c r="G1789" i="12"/>
  <c r="H1789" i="12" s="1"/>
  <c r="G1790" i="12"/>
  <c r="G1791" i="12"/>
  <c r="J1791" i="12" s="1"/>
  <c r="G1792" i="12"/>
  <c r="G1793" i="12"/>
  <c r="J1793" i="12" s="1"/>
  <c r="G1794" i="12"/>
  <c r="J1794" i="12" s="1"/>
  <c r="G1795" i="12"/>
  <c r="J1795" i="12" s="1"/>
  <c r="G1796" i="12"/>
  <c r="H1796" i="12" s="1"/>
  <c r="G1797" i="12"/>
  <c r="H1797" i="12" s="1"/>
  <c r="G1798" i="12"/>
  <c r="G1799" i="12"/>
  <c r="G1800" i="12"/>
  <c r="G1801" i="12"/>
  <c r="H1801" i="12" s="1"/>
  <c r="G1802" i="12"/>
  <c r="J1802" i="12" s="1"/>
  <c r="G1803" i="12"/>
  <c r="G1804" i="12"/>
  <c r="G1805" i="12"/>
  <c r="H1805" i="12" s="1"/>
  <c r="G1806" i="12"/>
  <c r="G1807" i="12"/>
  <c r="G1808" i="12"/>
  <c r="G1809" i="12"/>
  <c r="G1810" i="12"/>
  <c r="J1810" i="12" s="1"/>
  <c r="G1811" i="12"/>
  <c r="J1811" i="12" s="1"/>
  <c r="G1812" i="12"/>
  <c r="G1813" i="12"/>
  <c r="J1813" i="12" s="1"/>
  <c r="G1814" i="12"/>
  <c r="G1815" i="12"/>
  <c r="G1816" i="12"/>
  <c r="J1816" i="12" s="1"/>
  <c r="G1817" i="12"/>
  <c r="G1818" i="12"/>
  <c r="G1819" i="12"/>
  <c r="H1819" i="12" s="1"/>
  <c r="G1820" i="12"/>
  <c r="G1821" i="12"/>
  <c r="J1821" i="12" s="1"/>
  <c r="G1822" i="12"/>
  <c r="G1823" i="12"/>
  <c r="J1823" i="12" s="1"/>
  <c r="G1824" i="12"/>
  <c r="G1825" i="12"/>
  <c r="G1826" i="12"/>
  <c r="J1826" i="12" s="1"/>
  <c r="G1827" i="12"/>
  <c r="G1828" i="12"/>
  <c r="H1828" i="12" s="1"/>
  <c r="G1829" i="12"/>
  <c r="G1830" i="12"/>
  <c r="H1830" i="12" s="1"/>
  <c r="G1831" i="12"/>
  <c r="J1831" i="12" s="1"/>
  <c r="G1832" i="12"/>
  <c r="G1833" i="12"/>
  <c r="G1834" i="12"/>
  <c r="J1834" i="12" s="1"/>
  <c r="G1835" i="12"/>
  <c r="G1836" i="12"/>
  <c r="G1837" i="12"/>
  <c r="H1837" i="12" s="1"/>
  <c r="G1838" i="12"/>
  <c r="H1838" i="12" s="1"/>
  <c r="G1839" i="12"/>
  <c r="J1839" i="12" s="1"/>
  <c r="G1840" i="12"/>
  <c r="G1841" i="12"/>
  <c r="H1841" i="12" s="1"/>
  <c r="G1842" i="12"/>
  <c r="H1842" i="12" s="1"/>
  <c r="G1843" i="12"/>
  <c r="G1844" i="12"/>
  <c r="J1844" i="12" s="1"/>
  <c r="G1845" i="12"/>
  <c r="J1845" i="12" s="1"/>
  <c r="G1846" i="12"/>
  <c r="G1847" i="12"/>
  <c r="G1848" i="12"/>
  <c r="H1848" i="12" s="1"/>
  <c r="G1849" i="12"/>
  <c r="J1849" i="12" s="1"/>
  <c r="G1850" i="12"/>
  <c r="J1850" i="12" s="1"/>
  <c r="G1851" i="12"/>
  <c r="G1852" i="12"/>
  <c r="H1852" i="12" s="1"/>
  <c r="G1853" i="12"/>
  <c r="G1854" i="12"/>
  <c r="J1854" i="12" s="1"/>
  <c r="G1855" i="12"/>
  <c r="H1855" i="12" s="1"/>
  <c r="G1856" i="12"/>
  <c r="G1857" i="12"/>
  <c r="H1857" i="12" s="1"/>
  <c r="G1858" i="12"/>
  <c r="J1858" i="12" s="1"/>
  <c r="G1859" i="12"/>
  <c r="H1859" i="12" s="1"/>
  <c r="G1860" i="12"/>
  <c r="G1861" i="12"/>
  <c r="J1861" i="12" s="1"/>
  <c r="G1862" i="12"/>
  <c r="H1862" i="12" s="1"/>
  <c r="G1863" i="12"/>
  <c r="G1864" i="12"/>
  <c r="J1864" i="12" s="1"/>
  <c r="G1865" i="12"/>
  <c r="J1865" i="12" s="1"/>
  <c r="G1866" i="12"/>
  <c r="J1866" i="12" s="1"/>
  <c r="G1867" i="12"/>
  <c r="H1867" i="12" s="1"/>
  <c r="G1868" i="12"/>
  <c r="G1869" i="12"/>
  <c r="H1869" i="12" s="1"/>
  <c r="G1870" i="12"/>
  <c r="J1870" i="12" s="1"/>
  <c r="G1871" i="12"/>
  <c r="G1872" i="12"/>
  <c r="H1872" i="12" s="1"/>
  <c r="G1873" i="12"/>
  <c r="H1873" i="12" s="1"/>
  <c r="G1874" i="12"/>
  <c r="H1874" i="12" s="1"/>
  <c r="G1877" i="12"/>
  <c r="G1878" i="12"/>
  <c r="H1878" i="12" s="1"/>
  <c r="G1879" i="12"/>
  <c r="H1879" i="12" s="1"/>
  <c r="G1880" i="12"/>
  <c r="G1881" i="12"/>
  <c r="G1882" i="12"/>
  <c r="H1882" i="12" s="1"/>
  <c r="G1883" i="12"/>
  <c r="H1883" i="12" s="1"/>
  <c r="G1884" i="12"/>
  <c r="H1884" i="12" s="1"/>
  <c r="G1885" i="12"/>
  <c r="G1886" i="12"/>
  <c r="J1886" i="12" s="1"/>
  <c r="G1887" i="12"/>
  <c r="G1888" i="12"/>
  <c r="G1889" i="12"/>
  <c r="G1890" i="12"/>
  <c r="J1890" i="12" s="1"/>
  <c r="G1891" i="12"/>
  <c r="G1892" i="12"/>
  <c r="G1893" i="12"/>
  <c r="J1893" i="12" s="1"/>
  <c r="G1894" i="12"/>
  <c r="G1895" i="12"/>
  <c r="H1895" i="12" s="1"/>
  <c r="G1896" i="12"/>
  <c r="G1897" i="12"/>
  <c r="H1897" i="12" s="1"/>
  <c r="G1898" i="12"/>
  <c r="J1898" i="12" s="1"/>
  <c r="G1899" i="12"/>
  <c r="J1899" i="12" s="1"/>
  <c r="G1900" i="12"/>
  <c r="H1900" i="12" s="1"/>
  <c r="G1901" i="12"/>
  <c r="J1901" i="12" s="1"/>
  <c r="G1902" i="12"/>
  <c r="H1902" i="12" s="1"/>
  <c r="G1903" i="12"/>
  <c r="H1903" i="12" s="1"/>
  <c r="G1904" i="12"/>
  <c r="G1905" i="12"/>
  <c r="H1905" i="12" s="1"/>
  <c r="G1906" i="12"/>
  <c r="J1906" i="12" s="1"/>
  <c r="G1907" i="12"/>
  <c r="H1907" i="12" s="1"/>
  <c r="G1908" i="12"/>
  <c r="J1908" i="12" s="1"/>
  <c r="G1909" i="12"/>
  <c r="J1909" i="12" s="1"/>
  <c r="G1910" i="12"/>
  <c r="H1910" i="12" s="1"/>
  <c r="G1911" i="12"/>
  <c r="J1911" i="12" s="1"/>
  <c r="G1912" i="12"/>
  <c r="G1913" i="12"/>
  <c r="J1913" i="12" s="1"/>
  <c r="G1914" i="12"/>
  <c r="H1914" i="12" s="1"/>
  <c r="G1915" i="12"/>
  <c r="G1916" i="12"/>
  <c r="G1918" i="12"/>
  <c r="J1918" i="12" s="1"/>
  <c r="G1919" i="12"/>
  <c r="G1920" i="12"/>
  <c r="J1920" i="12" s="1"/>
  <c r="G1921" i="12"/>
  <c r="H1921" i="12" s="1"/>
  <c r="G1922" i="12"/>
  <c r="G1923" i="12"/>
  <c r="J1923" i="12" s="1"/>
  <c r="G1924" i="12"/>
  <c r="H1924" i="12" s="1"/>
  <c r="G1925" i="12"/>
  <c r="G1926" i="12"/>
  <c r="J1926" i="12" s="1"/>
  <c r="G1927" i="12"/>
  <c r="G1928" i="12"/>
  <c r="G1929" i="12"/>
  <c r="G1930" i="12"/>
  <c r="H1930" i="12" s="1"/>
  <c r="G1931" i="12"/>
  <c r="G1932" i="12"/>
  <c r="H1932" i="12" s="1"/>
  <c r="G1933" i="12"/>
  <c r="G1934" i="12"/>
  <c r="G1935" i="12"/>
  <c r="J1935" i="12" s="1"/>
  <c r="G1936" i="12"/>
  <c r="G1937" i="12"/>
  <c r="G1938" i="12"/>
  <c r="G1939" i="12"/>
  <c r="H1939" i="12" s="1"/>
  <c r="G1940" i="12"/>
  <c r="G1941" i="12"/>
  <c r="G1942" i="12"/>
  <c r="H1942" i="12" s="1"/>
  <c r="G1943" i="12"/>
  <c r="J1943" i="12" s="1"/>
  <c r="G1944" i="12"/>
  <c r="H1944" i="12" s="1"/>
  <c r="G1945" i="12"/>
  <c r="G1946" i="12"/>
  <c r="G1947" i="12"/>
  <c r="H1947" i="12" s="1"/>
  <c r="G1948" i="12"/>
  <c r="J1948" i="12" s="1"/>
  <c r="G1949" i="12"/>
  <c r="H1949" i="12" s="1"/>
  <c r="G1950" i="12"/>
  <c r="J1950" i="12" s="1"/>
  <c r="G1951" i="12"/>
  <c r="H1951" i="12" s="1"/>
  <c r="G1952" i="12"/>
  <c r="J1952" i="12" s="1"/>
  <c r="G1953" i="12"/>
  <c r="H1953" i="12" s="1"/>
  <c r="G1954" i="12"/>
  <c r="J1954" i="12" s="1"/>
  <c r="G1955" i="12"/>
  <c r="H1955" i="12" s="1"/>
  <c r="G1956" i="12"/>
  <c r="G1957" i="12"/>
  <c r="G1958" i="12"/>
  <c r="H1958" i="12" s="1"/>
  <c r="G1959" i="12"/>
  <c r="G1960" i="12"/>
  <c r="G1961" i="12"/>
  <c r="H1961" i="12" s="1"/>
  <c r="G1962" i="12"/>
  <c r="H1962" i="12" s="1"/>
  <c r="G1963" i="12"/>
  <c r="G1964" i="12"/>
  <c r="H1964" i="12" s="1"/>
  <c r="G1965" i="12"/>
  <c r="G1966" i="12"/>
  <c r="J1966" i="12" s="1"/>
  <c r="G1967" i="12"/>
  <c r="H1967" i="12" s="1"/>
  <c r="G1968" i="12"/>
  <c r="H1968" i="12" s="1"/>
  <c r="G1969" i="12"/>
  <c r="G1970" i="12"/>
  <c r="G1971" i="12"/>
  <c r="H1971" i="12" s="1"/>
  <c r="G1972" i="12"/>
  <c r="H1972" i="12" s="1"/>
  <c r="G1973" i="12"/>
  <c r="J1973" i="12" s="1"/>
  <c r="G1974" i="12"/>
  <c r="G1975" i="12"/>
  <c r="J1975" i="12" s="1"/>
  <c r="G1976" i="12"/>
  <c r="G1977" i="12"/>
  <c r="G1978" i="12"/>
  <c r="H1978" i="12" s="1"/>
  <c r="G1979" i="12"/>
  <c r="H1979" i="12" s="1"/>
  <c r="G1980" i="12"/>
  <c r="H1980" i="12" s="1"/>
  <c r="G1981" i="12"/>
  <c r="G1982" i="12"/>
  <c r="J1982" i="12" s="1"/>
  <c r="G1983" i="12"/>
  <c r="H1983" i="12" s="1"/>
  <c r="G1984" i="12"/>
  <c r="G1985" i="12"/>
  <c r="G1986" i="12"/>
  <c r="G1987" i="12"/>
  <c r="J1987" i="12" s="1"/>
  <c r="G1988" i="12"/>
  <c r="J1988" i="12" s="1"/>
  <c r="G1989" i="12"/>
  <c r="J1989" i="12" s="1"/>
  <c r="G1990" i="12"/>
  <c r="H1990" i="12" s="1"/>
  <c r="G1991" i="12"/>
  <c r="G1992" i="12"/>
  <c r="G1993" i="12"/>
  <c r="H1993" i="12" s="1"/>
  <c r="G1994" i="12"/>
  <c r="G1995" i="12"/>
  <c r="J1995" i="12" s="1"/>
  <c r="G1996" i="12"/>
  <c r="G1997" i="12"/>
  <c r="H1997" i="12" s="1"/>
  <c r="G1998" i="12"/>
  <c r="J1998" i="12" s="1"/>
  <c r="G1999" i="12"/>
  <c r="H1999" i="12" s="1"/>
  <c r="G2000" i="12"/>
  <c r="G2001" i="12"/>
  <c r="H2001" i="12" s="1"/>
  <c r="G2002" i="12"/>
  <c r="J2002" i="12" s="1"/>
  <c r="G4142" i="12"/>
  <c r="G4143" i="12"/>
  <c r="G4144" i="12"/>
  <c r="J4144" i="12" s="1"/>
  <c r="G4145" i="12"/>
  <c r="J4145" i="12" s="1"/>
  <c r="G4146" i="12"/>
  <c r="G4147" i="12"/>
  <c r="G4148" i="12"/>
  <c r="G4149" i="12"/>
  <c r="G4150" i="12"/>
  <c r="G4151" i="12"/>
  <c r="G4152" i="12"/>
  <c r="G4153" i="12"/>
  <c r="G4154" i="12"/>
  <c r="H4154" i="12" s="1"/>
  <c r="G4155" i="12"/>
  <c r="G4156" i="12"/>
  <c r="G4157" i="12"/>
  <c r="G4158" i="12"/>
  <c r="G4159" i="12"/>
  <c r="H4159" i="12" s="1"/>
  <c r="G4160" i="12"/>
  <c r="J4160" i="12" s="1"/>
  <c r="G4161" i="12"/>
  <c r="H4161" i="12" s="1"/>
  <c r="G4162" i="12"/>
  <c r="G4163" i="12"/>
  <c r="J4163" i="12" s="1"/>
  <c r="G4164" i="12"/>
  <c r="H4164" i="12" s="1"/>
  <c r="G4165" i="12"/>
  <c r="H4165" i="12" s="1"/>
  <c r="G4166" i="12"/>
  <c r="H4166" i="12" s="1"/>
  <c r="G4167" i="12"/>
  <c r="G4168" i="12"/>
  <c r="G4169" i="12"/>
  <c r="J4169" i="12" s="1"/>
  <c r="G4170" i="12"/>
  <c r="J4170" i="12" s="1"/>
  <c r="G4171" i="12"/>
  <c r="J4171" i="12" s="1"/>
  <c r="G4172" i="12"/>
  <c r="J4172" i="12" s="1"/>
  <c r="G4173" i="12"/>
  <c r="G4174" i="12"/>
  <c r="G4175" i="12"/>
  <c r="G4176" i="12"/>
  <c r="J4176" i="12" s="1"/>
  <c r="G4177" i="12"/>
  <c r="G4178" i="12"/>
  <c r="J4178" i="12" s="1"/>
  <c r="G4179" i="12"/>
  <c r="H4179" i="12" s="1"/>
  <c r="G4180" i="12"/>
  <c r="G4181" i="12"/>
  <c r="J4181" i="12" s="1"/>
  <c r="G4182" i="12"/>
  <c r="G4183" i="12"/>
  <c r="H4183" i="12" s="1"/>
  <c r="G4184" i="12"/>
  <c r="G4185" i="12"/>
  <c r="G4186" i="12"/>
  <c r="G4187" i="12"/>
  <c r="G4188" i="12"/>
  <c r="G4189" i="12"/>
  <c r="J4189" i="12" s="1"/>
  <c r="G4190" i="12"/>
  <c r="G4191" i="12"/>
  <c r="J4191" i="12" s="1"/>
  <c r="G4192" i="12"/>
  <c r="G4193" i="12"/>
  <c r="G4194" i="12"/>
  <c r="J4194" i="12" s="1"/>
  <c r="G2003" i="12"/>
  <c r="G2004" i="12"/>
  <c r="J2004" i="12" s="1"/>
  <c r="G2005" i="12"/>
  <c r="G2006" i="12"/>
  <c r="G2007" i="12"/>
  <c r="G2008" i="12"/>
  <c r="H2008" i="12" s="1"/>
  <c r="G2009" i="12"/>
  <c r="J2009" i="12" s="1"/>
  <c r="G2010" i="12"/>
  <c r="H2010" i="12" s="1"/>
  <c r="G2011" i="12"/>
  <c r="G2012" i="12"/>
  <c r="J2012" i="12" s="1"/>
  <c r="G2013" i="12"/>
  <c r="G2014" i="12"/>
  <c r="H2014" i="12" s="1"/>
  <c r="G2015" i="12"/>
  <c r="G2016" i="12"/>
  <c r="G2017" i="12"/>
  <c r="J2017" i="12" s="1"/>
  <c r="G2018" i="12"/>
  <c r="J2018" i="12" s="1"/>
  <c r="G2019" i="12"/>
  <c r="J2019" i="12" s="1"/>
  <c r="G2020" i="12"/>
  <c r="J2020" i="12" s="1"/>
  <c r="G2021" i="12"/>
  <c r="H2021" i="12" s="1"/>
  <c r="G2022" i="12"/>
  <c r="H2022" i="12" s="1"/>
  <c r="G2023" i="12"/>
  <c r="H2023" i="12" s="1"/>
  <c r="G2024" i="12"/>
  <c r="J2024" i="12" s="1"/>
  <c r="G2025" i="12"/>
  <c r="H2025" i="12" s="1"/>
  <c r="G2026" i="12"/>
  <c r="G2027" i="12"/>
  <c r="G2028" i="12"/>
  <c r="H2028" i="12" s="1"/>
  <c r="G2029" i="12"/>
  <c r="G2030" i="12"/>
  <c r="G2031" i="12"/>
  <c r="J2031" i="12" s="1"/>
  <c r="G2032" i="12"/>
  <c r="H2032" i="12" s="1"/>
  <c r="G2033" i="12"/>
  <c r="H2033" i="12" s="1"/>
  <c r="G2034" i="12"/>
  <c r="G2035" i="12"/>
  <c r="J2035" i="12" s="1"/>
  <c r="G2036" i="12"/>
  <c r="H2036" i="12" s="1"/>
  <c r="G2037" i="12"/>
  <c r="J2037" i="12" s="1"/>
  <c r="G2038" i="12"/>
  <c r="G2039" i="12"/>
  <c r="J2039" i="12" s="1"/>
  <c r="G2040" i="12"/>
  <c r="J2040" i="12" s="1"/>
  <c r="G2041" i="12"/>
  <c r="J2041" i="12" s="1"/>
  <c r="G2042" i="12"/>
  <c r="G2043" i="12"/>
  <c r="J2043" i="12" s="1"/>
  <c r="G2044" i="12"/>
  <c r="H2044" i="12" s="1"/>
  <c r="G2045" i="12"/>
  <c r="G2046" i="12"/>
  <c r="H2046" i="12" s="1"/>
  <c r="G2047" i="12"/>
  <c r="G2048" i="12"/>
  <c r="J2048" i="12" s="1"/>
  <c r="G2049" i="12"/>
  <c r="G2050" i="12"/>
  <c r="G2051" i="12"/>
  <c r="H2051" i="12" s="1"/>
  <c r="G2052" i="12"/>
  <c r="G2053" i="12"/>
  <c r="G2054" i="12"/>
  <c r="H2054" i="12" s="1"/>
  <c r="G2055" i="12"/>
  <c r="G2056" i="12"/>
  <c r="G2057" i="12"/>
  <c r="H2057" i="12" s="1"/>
  <c r="G2058" i="12"/>
  <c r="G2059" i="12"/>
  <c r="J2059" i="12" s="1"/>
  <c r="G2060" i="12"/>
  <c r="J2060" i="12" s="1"/>
  <c r="G2061" i="12"/>
  <c r="G2062" i="12"/>
  <c r="G2063" i="12"/>
  <c r="H2063" i="12" s="1"/>
  <c r="G2064" i="12"/>
  <c r="H2064" i="12" s="1"/>
  <c r="G2065" i="12"/>
  <c r="G2066" i="12"/>
  <c r="G2067" i="12"/>
  <c r="G2068" i="12"/>
  <c r="G2069" i="12"/>
  <c r="J2069" i="12" s="1"/>
  <c r="G2070" i="12"/>
  <c r="G2071" i="12"/>
  <c r="H2071" i="12" s="1"/>
  <c r="G2072" i="12"/>
  <c r="J2072" i="12" s="1"/>
  <c r="G2073" i="12"/>
  <c r="J2073" i="12" s="1"/>
  <c r="G2074" i="12"/>
  <c r="H2074" i="12" s="1"/>
  <c r="G2075" i="12"/>
  <c r="G2076" i="12"/>
  <c r="G2077" i="12"/>
  <c r="G2078" i="12"/>
  <c r="H2078" i="12" s="1"/>
  <c r="G2079" i="12"/>
  <c r="G2080" i="12"/>
  <c r="J2080" i="12" s="1"/>
  <c r="G2081" i="12"/>
  <c r="J2081" i="12" s="1"/>
  <c r="G2082" i="12"/>
  <c r="G2083" i="12"/>
  <c r="G2084" i="12"/>
  <c r="J2084" i="12" s="1"/>
  <c r="G2085" i="12"/>
  <c r="J2085" i="12" s="1"/>
  <c r="G2086" i="12"/>
  <c r="H2086" i="12" s="1"/>
  <c r="G2087" i="12"/>
  <c r="J2087" i="12" s="1"/>
  <c r="G2088" i="12"/>
  <c r="G2089" i="12"/>
  <c r="H2089" i="12" s="1"/>
  <c r="G2090" i="12"/>
  <c r="G2091" i="12"/>
  <c r="J2091" i="12" s="1"/>
  <c r="G2092" i="12"/>
  <c r="H2092" i="12" s="1"/>
  <c r="G2093" i="12"/>
  <c r="J2093" i="12" s="1"/>
  <c r="G2094" i="12"/>
  <c r="G2095" i="12"/>
  <c r="G2096" i="12"/>
  <c r="J2096" i="12" s="1"/>
  <c r="G2097" i="12"/>
  <c r="H2097" i="12" s="1"/>
  <c r="G2098" i="12"/>
  <c r="G2099" i="12"/>
  <c r="J2099" i="12" s="1"/>
  <c r="G2100" i="12"/>
  <c r="H2100" i="12" s="1"/>
  <c r="G2101" i="12"/>
  <c r="J2101" i="12" s="1"/>
  <c r="G2102" i="12"/>
  <c r="H2102" i="12" s="1"/>
  <c r="G2103" i="12"/>
  <c r="H2103" i="12" s="1"/>
  <c r="G2104" i="12"/>
  <c r="J2104" i="12" s="1"/>
  <c r="G2105" i="12"/>
  <c r="J2105" i="12" s="1"/>
  <c r="G2106" i="12"/>
  <c r="H2106" i="12" s="1"/>
  <c r="G2107" i="12"/>
  <c r="J2107" i="12" s="1"/>
  <c r="G2108" i="12"/>
  <c r="H2108" i="12" s="1"/>
  <c r="G2109" i="12"/>
  <c r="G2110" i="12"/>
  <c r="H2110" i="12" s="1"/>
  <c r="G2111" i="12"/>
  <c r="H2111" i="12" s="1"/>
  <c r="G2112" i="12"/>
  <c r="J2112" i="12" s="1"/>
  <c r="G2113" i="12"/>
  <c r="H2113" i="12" s="1"/>
  <c r="G2114" i="12"/>
  <c r="G2115" i="12"/>
  <c r="G2116" i="12"/>
  <c r="H2116" i="12" s="1"/>
  <c r="G2117" i="12"/>
  <c r="J2117" i="12" s="1"/>
  <c r="G2118" i="12"/>
  <c r="H2118" i="12" s="1"/>
  <c r="G2119" i="12"/>
  <c r="G2120" i="12"/>
  <c r="G2121" i="12"/>
  <c r="G2122" i="12"/>
  <c r="G2123" i="12"/>
  <c r="G2124" i="12"/>
  <c r="G2125" i="12"/>
  <c r="H2125" i="12" s="1"/>
  <c r="G2126" i="12"/>
  <c r="J2126" i="12" s="1"/>
  <c r="G2127" i="12"/>
  <c r="G2128" i="12"/>
  <c r="H2128" i="12" s="1"/>
  <c r="G2129" i="12"/>
  <c r="H2129" i="12" s="1"/>
  <c r="G2130" i="12"/>
  <c r="G2131" i="12"/>
  <c r="J2131" i="12" s="1"/>
  <c r="G2132" i="12"/>
  <c r="J2132" i="12" s="1"/>
  <c r="G2133" i="12"/>
  <c r="G2134" i="12"/>
  <c r="G2135" i="12"/>
  <c r="G2136" i="12"/>
  <c r="H2136" i="12" s="1"/>
  <c r="G2137" i="12"/>
  <c r="H2137" i="12" s="1"/>
  <c r="G2138" i="12"/>
  <c r="J2138" i="12" s="1"/>
  <c r="G2139" i="12"/>
  <c r="G2140" i="12"/>
  <c r="G2141" i="12"/>
  <c r="G2145" i="12"/>
  <c r="G2146" i="12"/>
  <c r="J2146" i="12" s="1"/>
  <c r="G2147" i="12"/>
  <c r="J2147" i="12" s="1"/>
  <c r="G2148" i="12"/>
  <c r="G2149" i="12"/>
  <c r="J2149" i="12" s="1"/>
  <c r="G2150" i="12"/>
  <c r="G2151" i="12"/>
  <c r="J2151" i="12" s="1"/>
  <c r="G2152" i="12"/>
  <c r="H2152" i="12" s="1"/>
  <c r="G2153" i="12"/>
  <c r="G2154" i="12"/>
  <c r="G2155" i="12"/>
  <c r="G2156" i="12"/>
  <c r="J2156" i="12" s="1"/>
  <c r="G2157" i="12"/>
  <c r="J2157" i="12" s="1"/>
  <c r="G2158" i="12"/>
  <c r="J2158" i="12" s="1"/>
  <c r="G2159" i="12"/>
  <c r="G2160" i="12"/>
  <c r="J2160" i="12" s="1"/>
  <c r="G2161" i="12"/>
  <c r="G2162" i="12"/>
  <c r="J2162" i="12" s="1"/>
  <c r="G2163" i="12"/>
  <c r="H2163" i="12" s="1"/>
  <c r="G2164" i="12"/>
  <c r="G2165" i="12"/>
  <c r="J2165" i="12" s="1"/>
  <c r="G2166" i="12"/>
  <c r="J2166" i="12" s="1"/>
  <c r="G2167" i="12"/>
  <c r="H2167" i="12" s="1"/>
  <c r="G2168" i="12"/>
  <c r="G2169" i="12"/>
  <c r="H2169" i="12" s="1"/>
  <c r="G2170" i="12"/>
  <c r="H2170" i="12" s="1"/>
  <c r="G2171" i="12"/>
  <c r="J2171" i="12" s="1"/>
  <c r="G2172" i="12"/>
  <c r="H2172" i="12" s="1"/>
  <c r="G2173" i="12"/>
  <c r="G2174" i="12"/>
  <c r="J2174" i="12" s="1"/>
  <c r="G2175" i="12"/>
  <c r="G2176" i="12"/>
  <c r="H2176" i="12" s="1"/>
  <c r="G2177" i="12"/>
  <c r="G2178" i="12"/>
  <c r="H2178" i="12" s="1"/>
  <c r="G2179" i="12"/>
  <c r="H2179" i="12" s="1"/>
  <c r="G2180" i="12"/>
  <c r="G2181" i="12"/>
  <c r="G2182" i="12"/>
  <c r="G2183" i="12"/>
  <c r="G2184" i="12"/>
  <c r="J2184" i="12" s="1"/>
  <c r="G2185" i="12"/>
  <c r="H2185" i="12" s="1"/>
  <c r="G2186" i="12"/>
  <c r="H2186" i="12" s="1"/>
  <c r="G2187" i="12"/>
  <c r="G2188" i="12"/>
  <c r="G2189" i="12"/>
  <c r="J2189" i="12" s="1"/>
  <c r="G2190" i="12"/>
  <c r="G2191" i="12"/>
  <c r="G2192" i="12"/>
  <c r="H2192" i="12" s="1"/>
  <c r="G2193" i="12"/>
  <c r="J2193" i="12" s="1"/>
  <c r="G2194" i="12"/>
  <c r="H2194" i="12" s="1"/>
  <c r="G2195" i="12"/>
  <c r="H2195" i="12" s="1"/>
  <c r="G2196" i="12"/>
  <c r="J2196" i="12" s="1"/>
  <c r="G2197" i="12"/>
  <c r="H2197" i="12" s="1"/>
  <c r="G2198" i="12"/>
  <c r="J2198" i="12" s="1"/>
  <c r="G2199" i="12"/>
  <c r="G2200" i="12"/>
  <c r="G2201" i="12"/>
  <c r="G2202" i="12"/>
  <c r="G2203" i="12"/>
  <c r="G2204" i="12"/>
  <c r="H2204" i="12" s="1"/>
  <c r="G2205" i="12"/>
  <c r="H2205" i="12" s="1"/>
  <c r="G2206" i="12"/>
  <c r="H2206" i="12" s="1"/>
  <c r="G2207" i="12"/>
  <c r="G2208" i="12"/>
  <c r="H2208" i="12" s="1"/>
  <c r="G2209" i="12"/>
  <c r="G2210" i="12"/>
  <c r="J2210" i="12" s="1"/>
  <c r="G2211" i="12"/>
  <c r="G2212" i="12"/>
  <c r="J2212" i="12" s="1"/>
  <c r="G2213" i="12"/>
  <c r="G2214" i="12"/>
  <c r="G2215" i="12"/>
  <c r="J2215" i="12" s="1"/>
  <c r="G2216" i="12"/>
  <c r="H2216" i="12" s="1"/>
  <c r="G2217" i="12"/>
  <c r="J2217" i="12" s="1"/>
  <c r="G2218" i="12"/>
  <c r="G2219" i="12"/>
  <c r="G2220" i="12"/>
  <c r="G2221" i="12"/>
  <c r="H2221" i="12" s="1"/>
  <c r="G2222" i="12"/>
  <c r="J2222" i="12" s="1"/>
  <c r="G2223" i="12"/>
  <c r="G2224" i="12"/>
  <c r="J2224" i="12" s="1"/>
  <c r="G2225" i="12"/>
  <c r="H2225" i="12" s="1"/>
  <c r="G2226" i="12"/>
  <c r="J2226" i="12" s="1"/>
  <c r="G2227" i="12"/>
  <c r="J2227" i="12" s="1"/>
  <c r="G2228" i="12"/>
  <c r="G2229" i="12"/>
  <c r="G2230" i="12"/>
  <c r="G2231" i="12"/>
  <c r="G2232" i="12"/>
  <c r="H2232" i="12" s="1"/>
  <c r="G2233" i="12"/>
  <c r="G2234" i="12"/>
  <c r="G2235" i="12"/>
  <c r="G2236" i="12"/>
  <c r="J2236" i="12" s="1"/>
  <c r="G2237" i="12"/>
  <c r="H2237" i="12" s="1"/>
  <c r="G2238" i="12"/>
  <c r="J2238" i="12" s="1"/>
  <c r="G2239" i="12"/>
  <c r="G2240" i="12"/>
  <c r="G2241" i="12"/>
  <c r="J2241" i="12" s="1"/>
  <c r="G2242" i="12"/>
  <c r="G2243" i="12"/>
  <c r="J2243" i="12" s="1"/>
  <c r="G2244" i="12"/>
  <c r="J2244" i="12" s="1"/>
  <c r="G2245" i="12"/>
  <c r="G2246" i="12"/>
  <c r="J2246" i="12" s="1"/>
  <c r="G2247" i="12"/>
  <c r="G2248" i="12"/>
  <c r="J2248" i="12" s="1"/>
  <c r="G2249" i="12"/>
  <c r="G2250" i="12"/>
  <c r="G2251" i="12"/>
  <c r="H2251" i="12" s="1"/>
  <c r="G2252" i="12"/>
  <c r="G2253" i="12"/>
  <c r="H2253" i="12" s="1"/>
  <c r="G2254" i="12"/>
  <c r="J2254" i="12" s="1"/>
  <c r="G2255" i="12"/>
  <c r="G2256" i="12"/>
  <c r="G2257" i="12"/>
  <c r="H2257" i="12" s="1"/>
  <c r="G2258" i="12"/>
  <c r="G2259" i="12"/>
  <c r="G2260" i="12"/>
  <c r="J2260" i="12" s="1"/>
  <c r="G2261" i="12"/>
  <c r="G2262" i="12"/>
  <c r="G2263" i="12"/>
  <c r="J2263" i="12" s="1"/>
  <c r="G2264" i="12"/>
  <c r="G2265" i="12"/>
  <c r="G2266" i="12"/>
  <c r="J2266" i="12" s="1"/>
  <c r="G2267" i="12"/>
  <c r="G2268" i="12"/>
  <c r="J2268" i="12" s="1"/>
  <c r="G2269" i="12"/>
  <c r="H2269" i="12" s="1"/>
  <c r="G2270" i="12"/>
  <c r="G2271" i="12"/>
  <c r="G2272" i="12"/>
  <c r="J2272" i="12" s="1"/>
  <c r="G2273" i="12"/>
  <c r="H2273" i="12" s="1"/>
  <c r="G2274" i="12"/>
  <c r="G2275" i="12"/>
  <c r="G2276" i="12"/>
  <c r="H2276" i="12" s="1"/>
  <c r="G2277" i="12"/>
  <c r="G2278" i="12"/>
  <c r="G2279" i="12"/>
  <c r="G2280" i="12"/>
  <c r="H2280" i="12" s="1"/>
  <c r="G2281" i="12"/>
  <c r="G2282" i="12"/>
  <c r="G2283" i="12"/>
  <c r="J2283" i="12" s="1"/>
  <c r="G2284" i="12"/>
  <c r="G2285" i="12"/>
  <c r="H2285" i="12" s="1"/>
  <c r="G2286" i="12"/>
  <c r="J2286" i="12" s="1"/>
  <c r="G2287" i="12"/>
  <c r="H2287" i="12" s="1"/>
  <c r="G2288" i="12"/>
  <c r="J2288" i="12" s="1"/>
  <c r="G2289" i="12"/>
  <c r="G2290" i="12"/>
  <c r="J2290" i="12" s="1"/>
  <c r="G2291" i="12"/>
  <c r="G2292" i="12"/>
  <c r="H2292" i="12" s="1"/>
  <c r="G2293" i="12"/>
  <c r="H2293" i="12" s="1"/>
  <c r="G2294" i="12"/>
  <c r="G2295" i="12"/>
  <c r="J2295" i="12" s="1"/>
  <c r="G2296" i="12"/>
  <c r="H2296" i="12" s="1"/>
  <c r="G2297" i="12"/>
  <c r="J2297" i="12" s="1"/>
  <c r="G2298" i="12"/>
  <c r="G2299" i="12"/>
  <c r="J2299" i="12" s="1"/>
  <c r="G2300" i="12"/>
  <c r="H2300" i="12" s="1"/>
  <c r="G2301" i="12"/>
  <c r="J2301" i="12" s="1"/>
  <c r="G2302" i="12"/>
  <c r="G2303" i="12"/>
  <c r="H2303" i="12" s="1"/>
  <c r="G2304" i="12"/>
  <c r="G2305" i="12"/>
  <c r="J2305" i="12" s="1"/>
  <c r="G2306" i="12"/>
  <c r="G2307" i="12"/>
  <c r="H2307" i="12" s="1"/>
  <c r="G2308" i="12"/>
  <c r="J2308" i="12" s="1"/>
  <c r="G2309" i="12"/>
  <c r="G2310" i="12"/>
  <c r="H2310" i="12" s="1"/>
  <c r="G2311" i="12"/>
  <c r="J2311" i="12" s="1"/>
  <c r="G2312" i="12"/>
  <c r="J2312" i="12" s="1"/>
  <c r="G2313" i="12"/>
  <c r="J2313" i="12" s="1"/>
  <c r="G2314" i="12"/>
  <c r="H2314" i="12" s="1"/>
  <c r="G2315" i="12"/>
  <c r="H2315" i="12" s="1"/>
  <c r="G2316" i="12"/>
  <c r="H2316" i="12" s="1"/>
  <c r="G2317" i="12"/>
  <c r="G2318" i="12"/>
  <c r="G2319" i="12"/>
  <c r="G2320" i="12"/>
  <c r="H2320" i="12" s="1"/>
  <c r="G2321" i="12"/>
  <c r="J2321" i="12" s="1"/>
  <c r="G2322" i="12"/>
  <c r="J2322" i="12" s="1"/>
  <c r="G2323" i="12"/>
  <c r="H2323" i="12" s="1"/>
  <c r="G2324" i="12"/>
  <c r="J2324" i="12" s="1"/>
  <c r="G2325" i="12"/>
  <c r="H2325" i="12" s="1"/>
  <c r="G2326" i="12"/>
  <c r="G2327" i="12"/>
  <c r="G2328" i="12"/>
  <c r="J2328" i="12" s="1"/>
  <c r="G2329" i="12"/>
  <c r="H2329" i="12" s="1"/>
  <c r="G2330" i="12"/>
  <c r="G2331" i="12"/>
  <c r="H2331" i="12" s="1"/>
  <c r="G2332" i="12"/>
  <c r="G2333" i="12"/>
  <c r="H2333" i="12" s="1"/>
  <c r="G2334" i="12"/>
  <c r="H2334" i="12" s="1"/>
  <c r="G2335" i="12"/>
  <c r="H2335" i="12" s="1"/>
  <c r="G2336" i="12"/>
  <c r="G2337" i="12"/>
  <c r="G2338" i="12"/>
  <c r="J2338" i="12" s="1"/>
  <c r="G2339" i="12"/>
  <c r="H2339" i="12" s="1"/>
  <c r="G2340" i="12"/>
  <c r="H2340" i="12" s="1"/>
  <c r="G2341" i="12"/>
  <c r="G2342" i="12"/>
  <c r="H2342" i="12" s="1"/>
  <c r="G2343" i="12"/>
  <c r="G2344" i="12"/>
  <c r="J2344" i="12" s="1"/>
  <c r="G2345" i="12"/>
  <c r="J2345" i="12" s="1"/>
  <c r="G2346" i="12"/>
  <c r="J2346" i="12" s="1"/>
  <c r="G2347" i="12"/>
  <c r="G2348" i="12"/>
  <c r="G2349" i="12"/>
  <c r="H2349" i="12" s="1"/>
  <c r="G2350" i="12"/>
  <c r="G2351" i="12"/>
  <c r="J2351" i="12" s="1"/>
  <c r="G2352" i="12"/>
  <c r="G2353" i="12"/>
  <c r="H2353" i="12" s="1"/>
  <c r="G2354" i="12"/>
  <c r="J2354" i="12" s="1"/>
  <c r="G2355" i="12"/>
  <c r="J2355" i="12" s="1"/>
  <c r="G2356" i="12"/>
  <c r="H2356" i="12" s="1"/>
  <c r="G2357" i="12"/>
  <c r="H2357" i="12" s="1"/>
  <c r="G2358" i="12"/>
  <c r="J2358" i="12" s="1"/>
  <c r="G2359" i="12"/>
  <c r="J2359" i="12" s="1"/>
  <c r="G2360" i="12"/>
  <c r="G2361" i="12"/>
  <c r="G2362" i="12"/>
  <c r="G2363" i="12"/>
  <c r="J2363" i="12" s="1"/>
  <c r="G2364" i="12"/>
  <c r="J2364" i="12" s="1"/>
  <c r="G2365" i="12"/>
  <c r="H2365" i="12" s="1"/>
  <c r="G2366" i="12"/>
  <c r="G2367" i="12"/>
  <c r="G2368" i="12"/>
  <c r="H2368" i="12" s="1"/>
  <c r="G2369" i="12"/>
  <c r="G2370" i="12"/>
  <c r="H2370" i="12" s="1"/>
  <c r="G2371" i="12"/>
  <c r="G2372" i="12"/>
  <c r="G2373" i="12"/>
  <c r="G2374" i="12"/>
  <c r="H2374" i="12" s="1"/>
  <c r="G2375" i="12"/>
  <c r="G2376" i="12"/>
  <c r="J2376" i="12" s="1"/>
  <c r="G2377" i="12"/>
  <c r="G2378" i="12"/>
  <c r="G2379" i="12"/>
  <c r="H2379" i="12" s="1"/>
  <c r="G2380" i="12"/>
  <c r="G2381" i="12"/>
  <c r="G2382" i="12"/>
  <c r="G2383" i="12"/>
  <c r="H2383" i="12" s="1"/>
  <c r="G2384" i="12"/>
  <c r="G2385" i="12"/>
  <c r="G2386" i="12"/>
  <c r="G2387" i="12"/>
  <c r="H2387" i="12" s="1"/>
  <c r="G2388" i="12"/>
  <c r="J2388" i="12" s="1"/>
  <c r="G2389" i="12"/>
  <c r="G2390" i="12"/>
  <c r="J2390" i="12" s="1"/>
  <c r="G2391" i="12"/>
  <c r="J2391" i="12" s="1"/>
  <c r="G2392" i="12"/>
  <c r="J2392" i="12" s="1"/>
  <c r="G2393" i="12"/>
  <c r="G2394" i="12"/>
  <c r="J2394" i="12" s="1"/>
  <c r="G2395" i="12"/>
  <c r="J2395" i="12" s="1"/>
  <c r="G2396" i="12"/>
  <c r="G2397" i="12"/>
  <c r="G2398" i="12"/>
  <c r="G2399" i="12"/>
  <c r="J2399" i="12" s="1"/>
  <c r="G2400" i="12"/>
  <c r="G2401" i="12"/>
  <c r="G2402" i="12"/>
  <c r="G2403" i="12"/>
  <c r="H2403" i="12" s="1"/>
  <c r="G2404" i="12"/>
  <c r="G2405" i="12"/>
  <c r="J2405" i="12" s="1"/>
  <c r="G2406" i="12"/>
  <c r="G2407" i="12"/>
  <c r="H2407" i="12" s="1"/>
  <c r="G2408" i="12"/>
  <c r="G2409" i="12"/>
  <c r="G2410" i="12"/>
  <c r="G2411" i="12"/>
  <c r="J2411" i="12" s="1"/>
  <c r="G2412" i="12"/>
  <c r="J2412" i="12" s="1"/>
  <c r="G2413" i="12"/>
  <c r="G2414" i="12"/>
  <c r="H2414" i="12" s="1"/>
  <c r="G2415" i="12"/>
  <c r="G2416" i="12"/>
  <c r="G2417" i="12"/>
  <c r="H2417" i="12" s="1"/>
  <c r="G2418" i="12"/>
  <c r="H2418" i="12" s="1"/>
  <c r="G2419" i="12"/>
  <c r="G2420" i="12"/>
  <c r="G2421" i="12"/>
  <c r="G2422" i="12"/>
  <c r="J2422" i="12" s="1"/>
  <c r="G2423" i="12"/>
  <c r="G2424" i="12"/>
  <c r="H2424" i="12" s="1"/>
  <c r="G2425" i="12"/>
  <c r="G2426" i="12"/>
  <c r="H2426" i="12" s="1"/>
  <c r="G2427" i="12"/>
  <c r="H2427" i="12" s="1"/>
  <c r="G2428" i="12"/>
  <c r="H2428" i="12" s="1"/>
  <c r="G2429" i="12"/>
  <c r="J2429" i="12" s="1"/>
  <c r="G2430" i="12"/>
  <c r="J2430" i="12" s="1"/>
  <c r="G2431" i="12"/>
  <c r="G2432" i="12"/>
  <c r="G2433" i="12"/>
  <c r="H2433" i="12" s="1"/>
  <c r="G2434" i="12"/>
  <c r="J2434" i="12" s="1"/>
  <c r="G2435" i="12"/>
  <c r="G2436" i="12"/>
  <c r="G2437" i="12"/>
  <c r="H2437" i="12" s="1"/>
  <c r="G2438" i="12"/>
  <c r="G2439" i="12"/>
  <c r="H2439" i="12" s="1"/>
  <c r="G2440" i="12"/>
  <c r="G2441" i="12"/>
  <c r="G2442" i="12"/>
  <c r="G2443" i="12"/>
  <c r="G2444" i="12"/>
  <c r="J2444" i="12" s="1"/>
  <c r="G2445" i="12"/>
  <c r="G2446" i="12"/>
  <c r="G2447" i="12"/>
  <c r="G2448" i="12"/>
  <c r="H2448" i="12" s="1"/>
  <c r="G2449" i="12"/>
  <c r="J2449" i="12" s="1"/>
  <c r="G2450" i="12"/>
  <c r="J2450" i="12" s="1"/>
  <c r="G2451" i="12"/>
  <c r="J2451" i="12" s="1"/>
  <c r="G2452" i="12"/>
  <c r="G2453" i="12"/>
  <c r="G2454" i="12"/>
  <c r="G2455" i="12"/>
  <c r="G2456" i="12"/>
  <c r="J2456" i="12" s="1"/>
  <c r="G2457" i="12"/>
  <c r="G2458" i="12"/>
  <c r="H2458" i="12" s="1"/>
  <c r="G2459" i="12"/>
  <c r="G2460" i="12"/>
  <c r="G2461" i="12"/>
  <c r="G2462" i="12"/>
  <c r="G2463" i="12"/>
  <c r="G2464" i="12"/>
  <c r="H2464" i="12" s="1"/>
  <c r="G2465" i="12"/>
  <c r="G2466" i="12"/>
  <c r="J2466" i="12" s="1"/>
  <c r="G2467" i="12"/>
  <c r="G2468" i="12"/>
  <c r="J2468" i="12" s="1"/>
  <c r="G2469" i="12"/>
  <c r="J2469" i="12" s="1"/>
  <c r="G2470" i="12"/>
  <c r="G2471" i="12"/>
  <c r="J2471" i="12" s="1"/>
  <c r="G2472" i="12"/>
  <c r="G2473" i="12"/>
  <c r="J2473" i="12" s="1"/>
  <c r="G2474" i="12"/>
  <c r="G2475" i="12"/>
  <c r="J2475" i="12" s="1"/>
  <c r="G2476" i="12"/>
  <c r="J2476" i="12" s="1"/>
  <c r="G2477" i="12"/>
  <c r="G2478" i="12"/>
  <c r="G2479" i="12"/>
  <c r="G2480" i="12"/>
  <c r="J2480" i="12" s="1"/>
  <c r="G2481" i="12"/>
  <c r="H2481" i="12" s="1"/>
  <c r="G2482" i="12"/>
  <c r="J2482" i="12" s="1"/>
  <c r="G2483" i="12"/>
  <c r="G2484" i="12"/>
  <c r="G2485" i="12"/>
  <c r="J2485" i="12" s="1"/>
  <c r="G2486" i="12"/>
  <c r="H2486" i="12" s="1"/>
  <c r="G2487" i="12"/>
  <c r="G2488" i="12"/>
  <c r="H2488" i="12" s="1"/>
  <c r="G2489" i="12"/>
  <c r="G2490" i="12"/>
  <c r="G2491" i="12"/>
  <c r="J2491" i="12" s="1"/>
  <c r="G2492" i="12"/>
  <c r="G2493" i="12"/>
  <c r="G2494" i="12"/>
  <c r="H2494" i="12" s="1"/>
  <c r="G2495" i="12"/>
  <c r="G2496" i="12"/>
  <c r="G2497" i="12"/>
  <c r="G2498" i="12"/>
  <c r="H2498" i="12" s="1"/>
  <c r="G2499" i="12"/>
  <c r="H2499" i="12" s="1"/>
  <c r="G2500" i="12"/>
  <c r="H2500" i="12" s="1"/>
  <c r="G2501" i="12"/>
  <c r="G2502" i="12"/>
  <c r="G2503" i="12"/>
  <c r="G2504" i="12"/>
  <c r="G2505" i="12"/>
  <c r="H2505" i="12" s="1"/>
  <c r="G2506" i="12"/>
  <c r="J2506" i="12" s="1"/>
  <c r="G2507" i="12"/>
  <c r="G2508" i="12"/>
  <c r="G2509" i="12"/>
  <c r="G2510" i="12"/>
  <c r="G2511" i="12"/>
  <c r="G2512" i="12"/>
  <c r="H2512" i="12" s="1"/>
  <c r="G2513" i="12"/>
  <c r="J2513" i="12" s="1"/>
  <c r="G2514" i="12"/>
  <c r="H2514" i="12" s="1"/>
  <c r="G2515" i="12"/>
  <c r="J2515" i="12" s="1"/>
  <c r="G2516" i="12"/>
  <c r="G2517" i="12"/>
  <c r="H2517" i="12" s="1"/>
  <c r="G2518" i="12"/>
  <c r="J2518" i="12" s="1"/>
  <c r="G2519" i="12"/>
  <c r="G2520" i="12"/>
  <c r="H2520" i="12" s="1"/>
  <c r="G2521" i="12"/>
  <c r="J2521" i="12" s="1"/>
  <c r="G2522" i="12"/>
  <c r="H2522" i="12" s="1"/>
  <c r="G2523" i="12"/>
  <c r="G2524" i="12"/>
  <c r="H2524" i="12" s="1"/>
  <c r="G2525" i="12"/>
  <c r="G2526" i="12"/>
  <c r="G2527" i="12"/>
  <c r="H2527" i="12" s="1"/>
  <c r="G2528" i="12"/>
  <c r="J2528" i="12" s="1"/>
  <c r="G2529" i="12"/>
  <c r="G2530" i="12"/>
  <c r="J2530" i="12" s="1"/>
  <c r="G2531" i="12"/>
  <c r="G2532" i="12"/>
  <c r="G2533" i="12"/>
  <c r="G2534" i="12"/>
  <c r="J2534" i="12" s="1"/>
  <c r="G2535" i="12"/>
  <c r="J2535" i="12" s="1"/>
  <c r="G2536" i="12"/>
  <c r="H2536" i="12" s="1"/>
  <c r="G2537" i="12"/>
  <c r="H2537" i="12" s="1"/>
  <c r="G2538" i="12"/>
  <c r="H2538" i="12" s="1"/>
  <c r="G2539" i="12"/>
  <c r="G2540" i="12"/>
  <c r="G2541" i="12"/>
  <c r="G2542" i="12"/>
  <c r="G2543" i="12"/>
  <c r="G2544" i="12"/>
  <c r="G2545" i="12"/>
  <c r="G2546" i="12"/>
  <c r="G2547" i="12"/>
  <c r="G2548" i="12"/>
  <c r="J2548" i="12" s="1"/>
  <c r="G2549" i="12"/>
  <c r="J2549" i="12" s="1"/>
  <c r="G2550" i="12"/>
  <c r="G2551" i="12"/>
  <c r="G2552" i="12"/>
  <c r="H2552" i="12" s="1"/>
  <c r="G2553" i="12"/>
  <c r="G2554" i="12"/>
  <c r="J2554" i="12" s="1"/>
  <c r="G2555" i="12"/>
  <c r="G2556" i="12"/>
  <c r="J2556" i="12" s="1"/>
  <c r="G2557" i="12"/>
  <c r="G2558" i="12"/>
  <c r="G2559" i="12"/>
  <c r="J2559" i="12" s="1"/>
  <c r="G2560" i="12"/>
  <c r="H2560" i="12" s="1"/>
  <c r="G2561" i="12"/>
  <c r="J2561" i="12" s="1"/>
  <c r="G2562" i="12"/>
  <c r="G2563" i="12"/>
  <c r="G2564" i="12"/>
  <c r="H2564" i="12" s="1"/>
  <c r="G2565" i="12"/>
  <c r="H2565" i="12" s="1"/>
  <c r="G2566" i="12"/>
  <c r="H2566" i="12" s="1"/>
  <c r="G2567" i="12"/>
  <c r="H2567" i="12" s="1"/>
  <c r="G2568" i="12"/>
  <c r="H2568" i="12" s="1"/>
  <c r="G2569" i="12"/>
  <c r="H2569" i="12" s="1"/>
  <c r="G2570" i="12"/>
  <c r="H2570" i="12" s="1"/>
  <c r="G2571" i="12"/>
  <c r="H2571" i="12" s="1"/>
  <c r="G2572" i="12"/>
  <c r="G2573" i="12"/>
  <c r="H2573" i="12" s="1"/>
  <c r="G2574" i="12"/>
  <c r="J2574" i="12" s="1"/>
  <c r="G2575" i="12"/>
  <c r="G2576" i="12"/>
  <c r="J2576" i="12" s="1"/>
  <c r="G2577" i="12"/>
  <c r="G2578" i="12"/>
  <c r="J2578" i="12" s="1"/>
  <c r="G2579" i="12"/>
  <c r="G2580" i="12"/>
  <c r="G2581" i="12"/>
  <c r="G2582" i="12"/>
  <c r="J2582" i="12" s="1"/>
  <c r="G2583" i="12"/>
  <c r="J2583" i="12" s="1"/>
  <c r="G2584" i="12"/>
  <c r="G2585" i="12"/>
  <c r="H2585" i="12" s="1"/>
  <c r="G2586" i="12"/>
  <c r="J2586" i="12" s="1"/>
  <c r="G2587" i="12"/>
  <c r="G2588" i="12"/>
  <c r="H2588" i="12" s="1"/>
  <c r="G2589" i="12"/>
  <c r="H2589" i="12" s="1"/>
  <c r="G2590" i="12"/>
  <c r="H2590" i="12" s="1"/>
  <c r="G2591" i="12"/>
  <c r="G2592" i="12"/>
  <c r="J2592" i="12" s="1"/>
  <c r="G2593" i="12"/>
  <c r="G2594" i="12"/>
  <c r="J2594" i="12" s="1"/>
  <c r="G2595" i="12"/>
  <c r="G2596" i="12"/>
  <c r="H2596" i="12" s="1"/>
  <c r="G2597" i="12"/>
  <c r="J2597" i="12" s="1"/>
  <c r="G2598" i="12"/>
  <c r="G2599" i="12"/>
  <c r="G2600" i="12"/>
  <c r="G2601" i="12"/>
  <c r="G2602" i="12"/>
  <c r="G2603" i="12"/>
  <c r="G2604" i="12"/>
  <c r="G2605" i="12"/>
  <c r="J2605" i="12" s="1"/>
  <c r="G2606" i="12"/>
  <c r="H2606" i="12" s="1"/>
  <c r="G2607" i="12"/>
  <c r="H2607" i="12" s="1"/>
  <c r="G2608" i="12"/>
  <c r="J2608" i="12" s="1"/>
  <c r="G2609" i="12"/>
  <c r="G2610" i="12"/>
  <c r="G2611" i="12"/>
  <c r="H2611" i="12" s="1"/>
  <c r="G2612" i="12"/>
  <c r="J2612" i="12" s="1"/>
  <c r="G2613" i="12"/>
  <c r="J2613" i="12" s="1"/>
  <c r="G2614" i="12"/>
  <c r="J2614" i="12" s="1"/>
  <c r="G2615" i="12"/>
  <c r="H2615" i="12" s="1"/>
  <c r="G2616" i="12"/>
  <c r="G2617" i="12"/>
  <c r="H2617" i="12" s="1"/>
  <c r="G2618" i="12"/>
  <c r="H2618" i="12" s="1"/>
  <c r="G2619" i="12"/>
  <c r="G2620" i="12"/>
  <c r="H2620" i="12" s="1"/>
  <c r="G2621" i="12"/>
  <c r="J2621" i="12" s="1"/>
  <c r="G2622" i="12"/>
  <c r="J2622" i="12" s="1"/>
  <c r="G2623" i="12"/>
  <c r="G2624" i="12"/>
  <c r="J2624" i="12" s="1"/>
  <c r="G2625" i="12"/>
  <c r="G2626" i="12"/>
  <c r="G2627" i="12"/>
  <c r="H2627" i="12" s="1"/>
  <c r="G2628" i="12"/>
  <c r="G2629" i="12"/>
  <c r="J2629" i="12" s="1"/>
  <c r="G2630" i="12"/>
  <c r="G2631" i="12"/>
  <c r="G2632" i="12"/>
  <c r="G2633" i="12"/>
  <c r="G2634" i="12"/>
  <c r="G2635" i="12"/>
  <c r="G2636" i="12"/>
  <c r="G2637" i="12"/>
  <c r="J2637" i="12" s="1"/>
  <c r="G2638" i="12"/>
  <c r="J2638" i="12" s="1"/>
  <c r="G2639" i="12"/>
  <c r="J2639" i="12" s="1"/>
  <c r="G2640" i="12"/>
  <c r="G2641" i="12"/>
  <c r="H2641" i="12" s="1"/>
  <c r="G2642" i="12"/>
  <c r="J2642" i="12" s="1"/>
  <c r="G2643" i="12"/>
  <c r="G2644" i="12"/>
  <c r="G2645" i="12"/>
  <c r="J2645" i="12" s="1"/>
  <c r="G2646" i="12"/>
  <c r="H2646" i="12" s="1"/>
  <c r="G2647" i="12"/>
  <c r="G2648" i="12"/>
  <c r="G2649" i="12"/>
  <c r="H2649" i="12" s="1"/>
  <c r="G2650" i="12"/>
  <c r="G2651" i="12"/>
  <c r="H2651" i="12" s="1"/>
  <c r="G2652" i="12"/>
  <c r="J2652" i="12" s="1"/>
  <c r="G2653" i="12"/>
  <c r="G2654" i="12"/>
  <c r="H2654" i="12" s="1"/>
  <c r="G2655" i="12"/>
  <c r="G2656" i="12"/>
  <c r="J2656" i="12" s="1"/>
  <c r="G2657" i="12"/>
  <c r="J2657" i="12" s="1"/>
  <c r="G2658" i="12"/>
  <c r="G2659" i="12"/>
  <c r="G2660" i="12"/>
  <c r="G2661" i="12"/>
  <c r="J2661" i="12" s="1"/>
  <c r="G2662" i="12"/>
  <c r="G2663" i="12"/>
  <c r="H2663" i="12" s="1"/>
  <c r="G2664" i="12"/>
  <c r="J2664" i="12" s="1"/>
  <c r="G2665" i="12"/>
  <c r="G2666" i="12"/>
  <c r="G2667" i="12"/>
  <c r="H2667" i="12" s="1"/>
  <c r="G2668" i="12"/>
  <c r="J2668" i="12" s="1"/>
  <c r="G2669" i="12"/>
  <c r="J2669" i="12" s="1"/>
  <c r="G2670" i="12"/>
  <c r="G2671" i="12"/>
  <c r="J2671" i="12" s="1"/>
  <c r="G2672" i="12"/>
  <c r="H2672" i="12" s="1"/>
  <c r="G2673" i="12"/>
  <c r="H2673" i="12" s="1"/>
  <c r="G2674" i="12"/>
  <c r="G2675" i="12"/>
  <c r="G2676" i="12"/>
  <c r="G2677" i="12"/>
  <c r="H2677" i="12" s="1"/>
  <c r="G2678" i="12"/>
  <c r="G2679" i="12"/>
  <c r="G2680" i="12"/>
  <c r="G2681" i="12"/>
  <c r="G2682" i="12"/>
  <c r="J2682" i="12" s="1"/>
  <c r="G2683" i="12"/>
  <c r="G2684" i="12"/>
  <c r="J2684" i="12" s="1"/>
  <c r="G2685" i="12"/>
  <c r="J2685" i="12" s="1"/>
  <c r="G2686" i="12"/>
  <c r="J2686" i="12" s="1"/>
  <c r="G2687" i="12"/>
  <c r="H2687" i="12" s="1"/>
  <c r="G2688" i="12"/>
  <c r="H2688" i="12" s="1"/>
  <c r="G2689" i="12"/>
  <c r="H2689" i="12" s="1"/>
  <c r="G2690" i="12"/>
  <c r="H2690" i="12" s="1"/>
  <c r="G2691" i="12"/>
  <c r="G2692" i="12"/>
  <c r="G2693" i="12"/>
  <c r="G2694" i="12"/>
  <c r="H2694" i="12" s="1"/>
  <c r="G2695" i="12"/>
  <c r="G2696" i="12"/>
  <c r="J2696" i="12" s="1"/>
  <c r="G2697" i="12"/>
  <c r="G2698" i="12"/>
  <c r="G2699" i="12"/>
  <c r="G2700" i="12"/>
  <c r="G2701" i="12"/>
  <c r="J2701" i="12" s="1"/>
  <c r="G2702" i="12"/>
  <c r="G2703" i="12"/>
  <c r="J2703" i="12" s="1"/>
  <c r="G2704" i="12"/>
  <c r="H2704" i="12" s="1"/>
  <c r="G2705" i="12"/>
  <c r="G2706" i="12"/>
  <c r="H2706" i="12" s="1"/>
  <c r="G2707" i="12"/>
  <c r="G2708" i="12"/>
  <c r="G2709" i="12"/>
  <c r="H2709" i="12" s="1"/>
  <c r="G2710" i="12"/>
  <c r="J2710" i="12" s="1"/>
  <c r="G2711" i="12"/>
  <c r="G2712" i="12"/>
  <c r="G2713" i="12"/>
  <c r="J2713" i="12" s="1"/>
  <c r="G2714" i="12"/>
  <c r="H2714" i="12" s="1"/>
  <c r="G2715" i="12"/>
  <c r="G2716" i="12"/>
  <c r="H2716" i="12" s="1"/>
  <c r="G2717" i="12"/>
  <c r="J2717" i="12" s="1"/>
  <c r="G2718" i="12"/>
  <c r="G2719" i="12"/>
  <c r="H2719" i="12" s="1"/>
  <c r="G2720" i="12"/>
  <c r="G2721" i="12"/>
  <c r="H2721" i="12" s="1"/>
  <c r="G2722" i="12"/>
  <c r="J2722" i="12" s="1"/>
  <c r="G2723" i="12"/>
  <c r="G2724" i="12"/>
  <c r="J2724" i="12" s="1"/>
  <c r="G2725" i="12"/>
  <c r="G2726" i="12"/>
  <c r="G2727" i="12"/>
  <c r="G2728" i="12"/>
  <c r="J2728" i="12" s="1"/>
  <c r="G2729" i="12"/>
  <c r="H2729" i="12" s="1"/>
  <c r="G2730" i="12"/>
  <c r="G2731" i="12"/>
  <c r="G2732" i="12"/>
  <c r="J2732" i="12" s="1"/>
  <c r="G2733" i="12"/>
  <c r="J2733" i="12" s="1"/>
  <c r="G2734" i="12"/>
  <c r="J2734" i="12" s="1"/>
  <c r="G2735" i="12"/>
  <c r="G2736" i="12"/>
  <c r="H2736" i="12" s="1"/>
  <c r="G2737" i="12"/>
  <c r="J2737" i="12" s="1"/>
  <c r="G2738" i="12"/>
  <c r="G2739" i="12"/>
  <c r="G2740" i="12"/>
  <c r="G2741" i="12"/>
  <c r="G2742" i="12"/>
  <c r="G2743" i="12"/>
  <c r="G2744" i="12"/>
  <c r="H2744" i="12" s="1"/>
  <c r="G2745" i="12"/>
  <c r="H2745" i="12" s="1"/>
  <c r="G2746" i="12"/>
  <c r="J2746" i="12" s="1"/>
  <c r="G2747" i="12"/>
  <c r="G2748" i="12"/>
  <c r="J2748" i="12" s="1"/>
  <c r="G2749" i="12"/>
  <c r="J2749" i="12" s="1"/>
  <c r="G2750" i="12"/>
  <c r="H2750" i="12" s="1"/>
  <c r="G2751" i="12"/>
  <c r="G2752" i="12"/>
  <c r="G2753" i="12"/>
  <c r="H2753" i="12" s="1"/>
  <c r="G2754" i="12"/>
  <c r="H2754" i="12" s="1"/>
  <c r="G2755" i="12"/>
  <c r="H2755" i="12" s="1"/>
  <c r="G2756" i="12"/>
  <c r="G2757" i="12"/>
  <c r="H2757" i="12" s="1"/>
  <c r="G2758" i="12"/>
  <c r="G2759" i="12"/>
  <c r="G2760" i="12"/>
  <c r="G2761" i="12"/>
  <c r="J2761" i="12" s="1"/>
  <c r="G2762" i="12"/>
  <c r="H2762" i="12" s="1"/>
  <c r="G2763" i="12"/>
  <c r="G2764" i="12"/>
  <c r="J2764" i="12" s="1"/>
  <c r="G2765" i="12"/>
  <c r="H2765" i="12" s="1"/>
  <c r="G2766" i="12"/>
  <c r="G2767" i="12"/>
  <c r="G2768" i="12"/>
  <c r="J2768" i="12" s="1"/>
  <c r="G2769" i="12"/>
  <c r="G2770" i="12"/>
  <c r="G2771" i="12"/>
  <c r="G2772" i="12"/>
  <c r="G2773" i="12"/>
  <c r="G2774" i="12"/>
  <c r="G2775" i="12"/>
  <c r="G2776" i="12"/>
  <c r="H2776" i="12" s="1"/>
  <c r="G2777" i="12"/>
  <c r="H2777" i="12" s="1"/>
  <c r="G2778" i="12"/>
  <c r="G2779" i="12"/>
  <c r="H2779" i="12" s="1"/>
  <c r="G2780" i="12"/>
  <c r="H2780" i="12" s="1"/>
  <c r="G2781" i="12"/>
  <c r="G2782" i="12"/>
  <c r="G2783" i="12"/>
  <c r="G2784" i="12"/>
  <c r="H2784" i="12" s="1"/>
  <c r="G2785" i="12"/>
  <c r="H2785" i="12" s="1"/>
  <c r="G2786" i="12"/>
  <c r="G2787" i="12"/>
  <c r="H2787" i="12" s="1"/>
  <c r="G2788" i="12"/>
  <c r="H2788" i="12" s="1"/>
  <c r="G2789" i="12"/>
  <c r="G2790" i="12"/>
  <c r="G2791" i="12"/>
  <c r="G2792" i="12"/>
  <c r="H2792" i="12" s="1"/>
  <c r="G2793" i="12"/>
  <c r="G2794" i="12"/>
  <c r="G2795" i="12"/>
  <c r="H2795" i="12" s="1"/>
  <c r="G2796" i="12"/>
  <c r="H2796" i="12" s="1"/>
  <c r="G2797" i="12"/>
  <c r="G2798" i="12"/>
  <c r="H2798" i="12" s="1"/>
  <c r="G2799" i="12"/>
  <c r="J2799" i="12" s="1"/>
  <c r="G2800" i="12"/>
  <c r="G2801" i="12"/>
  <c r="J2801" i="12" s="1"/>
  <c r="G2802" i="12"/>
  <c r="J2802" i="12" s="1"/>
  <c r="G2803" i="12"/>
  <c r="G2804" i="12"/>
  <c r="G2805" i="12"/>
  <c r="H2805" i="12" s="1"/>
  <c r="G2806" i="12"/>
  <c r="J2806" i="12" s="1"/>
  <c r="G2807" i="12"/>
  <c r="G2808" i="12"/>
  <c r="J2808" i="12" s="1"/>
  <c r="G2809" i="12"/>
  <c r="G2810" i="12"/>
  <c r="H2810" i="12" s="1"/>
  <c r="G2811" i="12"/>
  <c r="H2811" i="12" s="1"/>
  <c r="G2812" i="12"/>
  <c r="J2812" i="12" s="1"/>
  <c r="G2813" i="12"/>
  <c r="J2813" i="12" s="1"/>
  <c r="G2814" i="12"/>
  <c r="G2815" i="12"/>
  <c r="J2815" i="12" s="1"/>
  <c r="G2816" i="12"/>
  <c r="H2816" i="12" s="1"/>
  <c r="G2817" i="12"/>
  <c r="H2817" i="12" s="1"/>
  <c r="G2818" i="12"/>
  <c r="H2818" i="12" s="1"/>
  <c r="G2819" i="12"/>
  <c r="H2819" i="12" s="1"/>
  <c r="G2820" i="12"/>
  <c r="H2820" i="12" s="1"/>
  <c r="G2821" i="12"/>
  <c r="G2822" i="12"/>
  <c r="G2823" i="12"/>
  <c r="J2823" i="12" s="1"/>
  <c r="G2824" i="12"/>
  <c r="H2824" i="12" s="1"/>
  <c r="G2825" i="12"/>
  <c r="H2825" i="12" s="1"/>
  <c r="G2826" i="12"/>
  <c r="G2827" i="12"/>
  <c r="G2828" i="12"/>
  <c r="J2828" i="12" s="1"/>
  <c r="G2829" i="12"/>
  <c r="J2829" i="12" s="1"/>
  <c r="G2830" i="12"/>
  <c r="G2831" i="12"/>
  <c r="G2832" i="12"/>
  <c r="J2832" i="12" s="1"/>
  <c r="G2833" i="12"/>
  <c r="H2833" i="12" s="1"/>
  <c r="G2834" i="12"/>
  <c r="G2835" i="12"/>
  <c r="G2836" i="12"/>
  <c r="H2836" i="12" s="1"/>
  <c r="G2837" i="12"/>
  <c r="J2837" i="12" s="1"/>
  <c r="G2838" i="12"/>
  <c r="G2839" i="12"/>
  <c r="G2840" i="12"/>
  <c r="J2840" i="12" s="1"/>
  <c r="G2841" i="12"/>
  <c r="H2841" i="12" s="1"/>
  <c r="G2842" i="12"/>
  <c r="G2843" i="12"/>
  <c r="G2844" i="12"/>
  <c r="H2844" i="12" s="1"/>
  <c r="G2845" i="12"/>
  <c r="G2846" i="12"/>
  <c r="G2847" i="12"/>
  <c r="J2847" i="12" s="1"/>
  <c r="G2848" i="12"/>
  <c r="J2848" i="12" s="1"/>
  <c r="G2849" i="12"/>
  <c r="H2849" i="12" s="1"/>
  <c r="G2850" i="12"/>
  <c r="H2850" i="12" s="1"/>
  <c r="G2851" i="12"/>
  <c r="G2852" i="12"/>
  <c r="H2852" i="12" s="1"/>
  <c r="G2853" i="12"/>
  <c r="G2854" i="12"/>
  <c r="G2855" i="12"/>
  <c r="J2855" i="12" s="1"/>
  <c r="G2856" i="12"/>
  <c r="G2857" i="12"/>
  <c r="G2858" i="12"/>
  <c r="H2858" i="12" s="1"/>
  <c r="G2859" i="12"/>
  <c r="H2859" i="12" s="1"/>
  <c r="G2860" i="12"/>
  <c r="H2860" i="12" s="1"/>
  <c r="G2861" i="12"/>
  <c r="J2861" i="12" s="1"/>
  <c r="G2862" i="12"/>
  <c r="H2862" i="12" s="1"/>
  <c r="G2863" i="12"/>
  <c r="G2864" i="12"/>
  <c r="G2865" i="12"/>
  <c r="G2866" i="12"/>
  <c r="H2866" i="12" s="1"/>
  <c r="G2867" i="12"/>
  <c r="J2867" i="12" s="1"/>
  <c r="G2868" i="12"/>
  <c r="H2868" i="12" s="1"/>
  <c r="G2869" i="12"/>
  <c r="H2869" i="12" s="1"/>
  <c r="G2870" i="12"/>
  <c r="H2870" i="12" s="1"/>
  <c r="G2871" i="12"/>
  <c r="G2872" i="12"/>
  <c r="H2872" i="12" s="1"/>
  <c r="G2873" i="12"/>
  <c r="J2873" i="12" s="1"/>
  <c r="G2874" i="12"/>
  <c r="G2875" i="12"/>
  <c r="G2876" i="12"/>
  <c r="H2876" i="12" s="1"/>
  <c r="G2877" i="12"/>
  <c r="H2877" i="12" s="1"/>
  <c r="G2878" i="12"/>
  <c r="J2878" i="12" s="1"/>
  <c r="G2879" i="12"/>
  <c r="G2880" i="12"/>
  <c r="J2880" i="12" s="1"/>
  <c r="G2881" i="12"/>
  <c r="H2881" i="12" s="1"/>
  <c r="G2882" i="12"/>
  <c r="H2882" i="12" s="1"/>
  <c r="G2883" i="12"/>
  <c r="G2884" i="12"/>
  <c r="G2885" i="12"/>
  <c r="H2885" i="12" s="1"/>
  <c r="G2886" i="12"/>
  <c r="G2887" i="12"/>
  <c r="G2888" i="12"/>
  <c r="G2889" i="12"/>
  <c r="J2889" i="12" s="1"/>
  <c r="G2890" i="12"/>
  <c r="G2891" i="12"/>
  <c r="G2892" i="12"/>
  <c r="J2892" i="12" s="1"/>
  <c r="G2893" i="12"/>
  <c r="G2894" i="12"/>
  <c r="H2894" i="12" s="1"/>
  <c r="G2895" i="12"/>
  <c r="J2895" i="12" s="1"/>
  <c r="G2896" i="12"/>
  <c r="G2897" i="12"/>
  <c r="H2897" i="12" s="1"/>
  <c r="G2898" i="12"/>
  <c r="J2898" i="12" s="1"/>
  <c r="G2899" i="12"/>
  <c r="J2899" i="12" s="1"/>
  <c r="G2900" i="12"/>
  <c r="H2900" i="12" s="1"/>
  <c r="G2901" i="12"/>
  <c r="H2901" i="12" s="1"/>
  <c r="G2902" i="12"/>
  <c r="J2902" i="12" s="1"/>
  <c r="G2903" i="12"/>
  <c r="H2903" i="12" s="1"/>
  <c r="G2904" i="12"/>
  <c r="J2904" i="12" s="1"/>
  <c r="G2905" i="12"/>
  <c r="G2906" i="12"/>
  <c r="G2907" i="12"/>
  <c r="J2907" i="12" s="1"/>
  <c r="G2908" i="12"/>
  <c r="H2908" i="12" s="1"/>
  <c r="G2909" i="12"/>
  <c r="G2910" i="12"/>
  <c r="G2911" i="12"/>
  <c r="G2912" i="12"/>
  <c r="J2912" i="12" s="1"/>
  <c r="G2913" i="12"/>
  <c r="G2914" i="12"/>
  <c r="J2914" i="12" s="1"/>
  <c r="G2915" i="12"/>
  <c r="G2916" i="12"/>
  <c r="H2916" i="12" s="1"/>
  <c r="G2917" i="12"/>
  <c r="G2918" i="12"/>
  <c r="J2918" i="12" s="1"/>
  <c r="G2919" i="12"/>
  <c r="H2919" i="12" s="1"/>
  <c r="G2920" i="12"/>
  <c r="H2920" i="12" s="1"/>
  <c r="G2921" i="12"/>
  <c r="H2921" i="12" s="1"/>
  <c r="G2922" i="12"/>
  <c r="J2922" i="12" s="1"/>
  <c r="G2923" i="12"/>
  <c r="J2923" i="12" s="1"/>
  <c r="G2924" i="12"/>
  <c r="G2925" i="12"/>
  <c r="J2925" i="12" s="1"/>
  <c r="G2926" i="12"/>
  <c r="J2926" i="12" s="1"/>
  <c r="G2927" i="12"/>
  <c r="H2927" i="12" s="1"/>
  <c r="G2928" i="12"/>
  <c r="G2929" i="12"/>
  <c r="G2930" i="12"/>
  <c r="G2931" i="12"/>
  <c r="J2931" i="12" s="1"/>
  <c r="G2932" i="12"/>
  <c r="G2933" i="12"/>
  <c r="G2934" i="12"/>
  <c r="J2934" i="12" s="1"/>
  <c r="G2935" i="12"/>
  <c r="J2935" i="12" s="1"/>
  <c r="G2936" i="12"/>
  <c r="J2936" i="12" s="1"/>
  <c r="G2937" i="12"/>
  <c r="J2937" i="12" s="1"/>
  <c r="G2938" i="12"/>
  <c r="J2938" i="12" s="1"/>
  <c r="G2939" i="12"/>
  <c r="J2939" i="12" s="1"/>
  <c r="G2940" i="12"/>
  <c r="J2940" i="12" s="1"/>
  <c r="G2941" i="12"/>
  <c r="H2941" i="12" s="1"/>
  <c r="G2942" i="12"/>
  <c r="J2942" i="12" s="1"/>
  <c r="G2943" i="12"/>
  <c r="J2943" i="12" s="1"/>
  <c r="G2944" i="12"/>
  <c r="J2944" i="12" s="1"/>
  <c r="G2945" i="12"/>
  <c r="J2945" i="12" s="1"/>
  <c r="G2946" i="12"/>
  <c r="J2946" i="12" s="1"/>
  <c r="G2947" i="12"/>
  <c r="J2947" i="12" s="1"/>
  <c r="G2948" i="12"/>
  <c r="J2948" i="12" s="1"/>
  <c r="G2949" i="12"/>
  <c r="H2949" i="12" s="1"/>
  <c r="G2950" i="12"/>
  <c r="H2950" i="12" s="1"/>
  <c r="G2951" i="12"/>
  <c r="H2951" i="12" s="1"/>
  <c r="G2952" i="12"/>
  <c r="H2952" i="12" s="1"/>
  <c r="G2953" i="12"/>
  <c r="G2954" i="12"/>
  <c r="J2954" i="12" s="1"/>
  <c r="G2955" i="12"/>
  <c r="J2955" i="12" s="1"/>
  <c r="G2956" i="12"/>
  <c r="J2956" i="12" s="1"/>
  <c r="G2957" i="12"/>
  <c r="J2957" i="12" s="1"/>
  <c r="G2958" i="12"/>
  <c r="J2958" i="12" s="1"/>
  <c r="G2959" i="12"/>
  <c r="H2959" i="12" s="1"/>
  <c r="G2960" i="12"/>
  <c r="H2960" i="12" s="1"/>
  <c r="G2961" i="12"/>
  <c r="H2961" i="12" s="1"/>
  <c r="G2962" i="12"/>
  <c r="H2962" i="12" s="1"/>
  <c r="G2963" i="12"/>
  <c r="G2964" i="12"/>
  <c r="H2964" i="12" s="1"/>
  <c r="G2965" i="12"/>
  <c r="G2966" i="12"/>
  <c r="H2966" i="12" s="1"/>
  <c r="G2967" i="12"/>
  <c r="G2968" i="12"/>
  <c r="G2969" i="12"/>
  <c r="J2969" i="12" s="1"/>
  <c r="G2970" i="12"/>
  <c r="J2970" i="12" s="1"/>
  <c r="G2971" i="12"/>
  <c r="G2972" i="12"/>
  <c r="G2973" i="12"/>
  <c r="H2973" i="12" s="1"/>
  <c r="G2974" i="12"/>
  <c r="G2975" i="12"/>
  <c r="G2976" i="12"/>
  <c r="H2976" i="12" s="1"/>
  <c r="G2977" i="12"/>
  <c r="H2977" i="12" s="1"/>
  <c r="G2978" i="12"/>
  <c r="H2978" i="12" s="1"/>
  <c r="G2979" i="12"/>
  <c r="G2980" i="12"/>
  <c r="H2980" i="12" s="1"/>
  <c r="G2981" i="12"/>
  <c r="H2981" i="12" s="1"/>
  <c r="G2982" i="12"/>
  <c r="G2983" i="12"/>
  <c r="H2983" i="12" s="1"/>
  <c r="G2984" i="12"/>
  <c r="G2985" i="12"/>
  <c r="H2985" i="12" s="1"/>
  <c r="G2986" i="12"/>
  <c r="G2987" i="12"/>
  <c r="J2987" i="12" s="1"/>
  <c r="G2988" i="12"/>
  <c r="G2989" i="12"/>
  <c r="H2989" i="12" s="1"/>
  <c r="G2990" i="12"/>
  <c r="G2991" i="12"/>
  <c r="J2991" i="12" s="1"/>
  <c r="G2992" i="12"/>
  <c r="J2992" i="12" s="1"/>
  <c r="G2993" i="12"/>
  <c r="J2993" i="12" s="1"/>
  <c r="G2994" i="12"/>
  <c r="H2994" i="12" s="1"/>
  <c r="G2995" i="12"/>
  <c r="J2995" i="12" s="1"/>
  <c r="G2996" i="12"/>
  <c r="G2997" i="12"/>
  <c r="J2997" i="12" s="1"/>
  <c r="G2998" i="12"/>
  <c r="G2999" i="12"/>
  <c r="G3000" i="12"/>
  <c r="J3000" i="12" s="1"/>
  <c r="G3001" i="12"/>
  <c r="H3001" i="12" s="1"/>
  <c r="G3002" i="12"/>
  <c r="G3003" i="12"/>
  <c r="G3004" i="12"/>
  <c r="J3004" i="12" s="1"/>
  <c r="G3005" i="12"/>
  <c r="J3005" i="12" s="1"/>
  <c r="G3006" i="12"/>
  <c r="H3006" i="12" s="1"/>
  <c r="G3007" i="12"/>
  <c r="G3008" i="12"/>
  <c r="H3008" i="12" s="1"/>
  <c r="G3009" i="12"/>
  <c r="H3009" i="12" s="1"/>
  <c r="G3010" i="12"/>
  <c r="G3011" i="12"/>
  <c r="G3012" i="12"/>
  <c r="J3012" i="12" s="1"/>
  <c r="G3013" i="12"/>
  <c r="J3013" i="12" s="1"/>
  <c r="G3014" i="12"/>
  <c r="G3015" i="12"/>
  <c r="H3015" i="12" s="1"/>
  <c r="G3016" i="12"/>
  <c r="G3017" i="12"/>
  <c r="G3018" i="12"/>
  <c r="J3018" i="12" s="1"/>
  <c r="G3019" i="12"/>
  <c r="J3019" i="12" s="1"/>
  <c r="G3020" i="12"/>
  <c r="G3021" i="12"/>
  <c r="J3021" i="12" s="1"/>
  <c r="G3022" i="12"/>
  <c r="J3022" i="12" s="1"/>
  <c r="G3023" i="12"/>
  <c r="J3023" i="12" s="1"/>
  <c r="G3024" i="12"/>
  <c r="G3025" i="12"/>
  <c r="G3026" i="12"/>
  <c r="H3026" i="12" s="1"/>
  <c r="G3027" i="12"/>
  <c r="G3028" i="12"/>
  <c r="J3028" i="12" s="1"/>
  <c r="G3029" i="12"/>
  <c r="G3030" i="12"/>
  <c r="G3031" i="12"/>
  <c r="J3031" i="12" s="1"/>
  <c r="G3032" i="12"/>
  <c r="G3033" i="12"/>
  <c r="H3033" i="12" s="1"/>
  <c r="G3034" i="12"/>
  <c r="G3035" i="12"/>
  <c r="H3035" i="12" s="1"/>
  <c r="G3036" i="12"/>
  <c r="G3037" i="12"/>
  <c r="J3037" i="12" s="1"/>
  <c r="G3038" i="12"/>
  <c r="G3039" i="12"/>
  <c r="H3039" i="12" s="1"/>
  <c r="G3040" i="12"/>
  <c r="J3040" i="12" s="1"/>
  <c r="G3041" i="12"/>
  <c r="G3042" i="12"/>
  <c r="G3043" i="12"/>
  <c r="G3044" i="12"/>
  <c r="J3044" i="12" s="1"/>
  <c r="G3045" i="12"/>
  <c r="H3045" i="12" s="1"/>
  <c r="G3046" i="12"/>
  <c r="H3046" i="12" s="1"/>
  <c r="G3047" i="12"/>
  <c r="H3047" i="12" s="1"/>
  <c r="G3048" i="12"/>
  <c r="G3049" i="12"/>
  <c r="H3049" i="12" s="1"/>
  <c r="G3050" i="12"/>
  <c r="H3050" i="12" s="1"/>
  <c r="G3051" i="12"/>
  <c r="H3051" i="12" s="1"/>
  <c r="G3052" i="12"/>
  <c r="H3052" i="12" s="1"/>
  <c r="G3053" i="12"/>
  <c r="H3053" i="12" s="1"/>
  <c r="G3054" i="12"/>
  <c r="J3054" i="12" s="1"/>
  <c r="G3055" i="12"/>
  <c r="J3055" i="12" s="1"/>
  <c r="G3056" i="12"/>
  <c r="G3057" i="12"/>
  <c r="J3057" i="12" s="1"/>
  <c r="G3058" i="12"/>
  <c r="J3058" i="12" s="1"/>
  <c r="G3059" i="12"/>
  <c r="J3059" i="12" s="1"/>
  <c r="G3060" i="12"/>
  <c r="G3061" i="12"/>
  <c r="G3062" i="12"/>
  <c r="J3062" i="12" s="1"/>
  <c r="G3063" i="12"/>
  <c r="G3064" i="12"/>
  <c r="J3064" i="12" s="1"/>
  <c r="G3065" i="12"/>
  <c r="G3066" i="12"/>
  <c r="G3067" i="12"/>
  <c r="G3068" i="12"/>
  <c r="G3069" i="12"/>
  <c r="G3070" i="12"/>
  <c r="J3070" i="12" s="1"/>
  <c r="G3071" i="12"/>
  <c r="J3071" i="12" s="1"/>
  <c r="G3072" i="12"/>
  <c r="G3073" i="12"/>
  <c r="J3073" i="12" s="1"/>
  <c r="G3074" i="12"/>
  <c r="J3074" i="12" s="1"/>
  <c r="G3075" i="12"/>
  <c r="J3075" i="12" s="1"/>
  <c r="G3076" i="12"/>
  <c r="G3077" i="12"/>
  <c r="J3077" i="12" s="1"/>
  <c r="G3078" i="12"/>
  <c r="G3079" i="12"/>
  <c r="G3080" i="12"/>
  <c r="J3080" i="12" s="1"/>
  <c r="G3081" i="12"/>
  <c r="G3082" i="12"/>
  <c r="H3082" i="12" s="1"/>
  <c r="G3083" i="12"/>
  <c r="G3084" i="12"/>
  <c r="G3085" i="12"/>
  <c r="J3085" i="12" s="1"/>
  <c r="G3086" i="12"/>
  <c r="G3087" i="12"/>
  <c r="G3088" i="12"/>
  <c r="G3089" i="12"/>
  <c r="G3090" i="12"/>
  <c r="G3091" i="12"/>
  <c r="J3091" i="12" s="1"/>
  <c r="G3092" i="12"/>
  <c r="G3093" i="12"/>
  <c r="J3093" i="12" s="1"/>
  <c r="G3094" i="12"/>
  <c r="J3094" i="12" s="1"/>
  <c r="G3095" i="12"/>
  <c r="G3096" i="12"/>
  <c r="J3096" i="12" s="1"/>
  <c r="G3097" i="12"/>
  <c r="H3097" i="12" s="1"/>
  <c r="G3098" i="12"/>
  <c r="H3098" i="12" s="1"/>
  <c r="G3099" i="12"/>
  <c r="G3100" i="12"/>
  <c r="H3100" i="12" s="1"/>
  <c r="G3101" i="12"/>
  <c r="G3102" i="12"/>
  <c r="J3102" i="12" s="1"/>
  <c r="G3103" i="12"/>
  <c r="G3104" i="12"/>
  <c r="J3104" i="12" s="1"/>
  <c r="G3105" i="12"/>
  <c r="H3105" i="12" s="1"/>
  <c r="G3106" i="12"/>
  <c r="G3107" i="12"/>
  <c r="G3108" i="12"/>
  <c r="H3108" i="12" s="1"/>
  <c r="G3109" i="12"/>
  <c r="G3110" i="12"/>
  <c r="J3110" i="12" s="1"/>
  <c r="G3111" i="12"/>
  <c r="J3111" i="12" s="1"/>
  <c r="G3112" i="12"/>
  <c r="J3112" i="12" s="1"/>
  <c r="G3113" i="12"/>
  <c r="H3113" i="12" s="1"/>
  <c r="G3114" i="12"/>
  <c r="H3114" i="12" s="1"/>
  <c r="G3115" i="12"/>
  <c r="H3115" i="12" s="1"/>
  <c r="G3116" i="12"/>
  <c r="J3116" i="12" s="1"/>
  <c r="G3117" i="12"/>
  <c r="H3117" i="12" s="1"/>
  <c r="G3118" i="12"/>
  <c r="H3118" i="12" s="1"/>
  <c r="G3119" i="12"/>
  <c r="H3119" i="12" s="1"/>
  <c r="G3120" i="12"/>
  <c r="G3121" i="12"/>
  <c r="G3122" i="12"/>
  <c r="H3122" i="12" s="1"/>
  <c r="G3123" i="12"/>
  <c r="G3124" i="12"/>
  <c r="G3125" i="12"/>
  <c r="G3126" i="12"/>
  <c r="J3126" i="12" s="1"/>
  <c r="G3127" i="12"/>
  <c r="H3127" i="12" s="1"/>
  <c r="G3128" i="12"/>
  <c r="H3128" i="12" s="1"/>
  <c r="G3129" i="12"/>
  <c r="G3130" i="12"/>
  <c r="H3130" i="12" s="1"/>
  <c r="G3131" i="12"/>
  <c r="J3131" i="12" s="1"/>
  <c r="G3132" i="12"/>
  <c r="J3132" i="12" s="1"/>
  <c r="G3133" i="12"/>
  <c r="H3133" i="12" s="1"/>
  <c r="G3134" i="12"/>
  <c r="H3134" i="12" s="1"/>
  <c r="G3135" i="12"/>
  <c r="J3135" i="12" s="1"/>
  <c r="G3136" i="12"/>
  <c r="H3136" i="12" s="1"/>
  <c r="G3137" i="12"/>
  <c r="G3138" i="12"/>
  <c r="G3139" i="12"/>
  <c r="G3140" i="12"/>
  <c r="J3140" i="12" s="1"/>
  <c r="G3141" i="12"/>
  <c r="G3142" i="12"/>
  <c r="J3142" i="12" s="1"/>
  <c r="G3143" i="12"/>
  <c r="H3143" i="12" s="1"/>
  <c r="G3144" i="12"/>
  <c r="J3144" i="12" s="1"/>
  <c r="G3145" i="12"/>
  <c r="J3145" i="12" s="1"/>
  <c r="G3146" i="12"/>
  <c r="H3146" i="12" s="1"/>
  <c r="G3147" i="12"/>
  <c r="J3147" i="12" s="1"/>
  <c r="G3148" i="12"/>
  <c r="G3149" i="12"/>
  <c r="G3150" i="12"/>
  <c r="J3150" i="12" s="1"/>
  <c r="G3151" i="12"/>
  <c r="H3151" i="12" s="1"/>
  <c r="G3152" i="12"/>
  <c r="H3152" i="12" s="1"/>
  <c r="G3153" i="12"/>
  <c r="G3154" i="12"/>
  <c r="G3155" i="12"/>
  <c r="J3155" i="12" s="1"/>
  <c r="G3156" i="12"/>
  <c r="G3157" i="12"/>
  <c r="J3157" i="12" s="1"/>
  <c r="G3158" i="12"/>
  <c r="G3159" i="12"/>
  <c r="J3159" i="12" s="1"/>
  <c r="G3160" i="12"/>
  <c r="J3160" i="12" s="1"/>
  <c r="G3161" i="12"/>
  <c r="H3161" i="12" s="1"/>
  <c r="G3162" i="12"/>
  <c r="J3162" i="12" s="1"/>
  <c r="G3163" i="12"/>
  <c r="H3163" i="12" s="1"/>
  <c r="G3164" i="12"/>
  <c r="G3165" i="12"/>
  <c r="G3166" i="12"/>
  <c r="H3166" i="12" s="1"/>
  <c r="G3167" i="12"/>
  <c r="J3167" i="12" s="1"/>
  <c r="G3168" i="12"/>
  <c r="H3168" i="12" s="1"/>
  <c r="G3169" i="12"/>
  <c r="G3170" i="12"/>
  <c r="J3170" i="12" s="1"/>
  <c r="G3171" i="12"/>
  <c r="H3171" i="12" s="1"/>
  <c r="G3172" i="12"/>
  <c r="H3172" i="12" s="1"/>
  <c r="G3173" i="12"/>
  <c r="G3174" i="12"/>
  <c r="J3174" i="12" s="1"/>
  <c r="G3175" i="12"/>
  <c r="J3175" i="12" s="1"/>
  <c r="G3176" i="12"/>
  <c r="J3176" i="12" s="1"/>
  <c r="G3177" i="12"/>
  <c r="H3177" i="12" s="1"/>
  <c r="G3178" i="12"/>
  <c r="J3178" i="12" s="1"/>
  <c r="G3179" i="12"/>
  <c r="G3180" i="12"/>
  <c r="J3180" i="12" s="1"/>
  <c r="G3181" i="12"/>
  <c r="G3182" i="12"/>
  <c r="J3182" i="12" s="1"/>
  <c r="G3183" i="12"/>
  <c r="J3183" i="12" s="1"/>
  <c r="G3184" i="12"/>
  <c r="H3184" i="12" s="1"/>
  <c r="G3185" i="12"/>
  <c r="J3185" i="12" s="1"/>
  <c r="G3186" i="12"/>
  <c r="H3186" i="12" s="1"/>
  <c r="G3187" i="12"/>
  <c r="H3187" i="12" s="1"/>
  <c r="G3188" i="12"/>
  <c r="G3189" i="12"/>
  <c r="G3190" i="12"/>
  <c r="H3190" i="12" s="1"/>
  <c r="G3191" i="12"/>
  <c r="J3191" i="12" s="1"/>
  <c r="G3192" i="12"/>
  <c r="H3192" i="12" s="1"/>
  <c r="G3193" i="12"/>
  <c r="G3194" i="12"/>
  <c r="J3194" i="12" s="1"/>
  <c r="G3195" i="12"/>
  <c r="J3195" i="12" s="1"/>
  <c r="G3196" i="12"/>
  <c r="G3197" i="12"/>
  <c r="G3198" i="12"/>
  <c r="H3198" i="12" s="1"/>
  <c r="G3199" i="12"/>
  <c r="J3199" i="12" s="1"/>
  <c r="G3200" i="12"/>
  <c r="J3200" i="12" s="1"/>
  <c r="G3201" i="12"/>
  <c r="G3202" i="12"/>
  <c r="H3202" i="12" s="1"/>
  <c r="G3203" i="12"/>
  <c r="J3203" i="12" s="1"/>
  <c r="G3204" i="12"/>
  <c r="H3204" i="12" s="1"/>
  <c r="G3205" i="12"/>
  <c r="G3206" i="12"/>
  <c r="H3206" i="12" s="1"/>
  <c r="G3207" i="12"/>
  <c r="G3208" i="12"/>
  <c r="G3209" i="12"/>
  <c r="G3210" i="12"/>
  <c r="H3210" i="12" s="1"/>
  <c r="G3211" i="12"/>
  <c r="J3211" i="12" s="1"/>
  <c r="G3212" i="12"/>
  <c r="G3213" i="12"/>
  <c r="G3214" i="12"/>
  <c r="H3214" i="12" s="1"/>
  <c r="G3215" i="12"/>
  <c r="J3215" i="12" s="1"/>
  <c r="G3216" i="12"/>
  <c r="G3217" i="12"/>
  <c r="H3217" i="12" s="1"/>
  <c r="G3218" i="12"/>
  <c r="H3218" i="12" s="1"/>
  <c r="G3219" i="12"/>
  <c r="H3219" i="12" s="1"/>
  <c r="G3220" i="12"/>
  <c r="G3221" i="12"/>
  <c r="H3221" i="12" s="1"/>
  <c r="G3222" i="12"/>
  <c r="J3222" i="12" s="1"/>
  <c r="G3223" i="12"/>
  <c r="G3224" i="12"/>
  <c r="G3225" i="12"/>
  <c r="G3226" i="12"/>
  <c r="J3226" i="12" s="1"/>
  <c r="G3227" i="12"/>
  <c r="G3228" i="12"/>
  <c r="G3229" i="12"/>
  <c r="J3229" i="12" s="1"/>
  <c r="G3230" i="12"/>
  <c r="J3230" i="12" s="1"/>
  <c r="G3231" i="12"/>
  <c r="G3232" i="12"/>
  <c r="H3232" i="12" s="1"/>
  <c r="G3233" i="12"/>
  <c r="H3233" i="12" s="1"/>
  <c r="G3234" i="12"/>
  <c r="G3235" i="12"/>
  <c r="G3236" i="12"/>
  <c r="G3237" i="12"/>
  <c r="J3237" i="12" s="1"/>
  <c r="G3238" i="12"/>
  <c r="G3239" i="12"/>
  <c r="G3240" i="12"/>
  <c r="G3241" i="12"/>
  <c r="J3241" i="12" s="1"/>
  <c r="G3242" i="12"/>
  <c r="J3242" i="12" s="1"/>
  <c r="G3243" i="12"/>
  <c r="G3244" i="12"/>
  <c r="H3244" i="12" s="1"/>
  <c r="G3245" i="12"/>
  <c r="H3245" i="12" s="1"/>
  <c r="G3246" i="12"/>
  <c r="H3246" i="12" s="1"/>
  <c r="G3247" i="12"/>
  <c r="H3247" i="12" s="1"/>
  <c r="G3248" i="12"/>
  <c r="G3249" i="12"/>
  <c r="H3249" i="12" s="1"/>
  <c r="G3250" i="12"/>
  <c r="J3250" i="12" s="1"/>
  <c r="G3251" i="12"/>
  <c r="G3252" i="12"/>
  <c r="G3253" i="12"/>
  <c r="H3253" i="12" s="1"/>
  <c r="G3254" i="12"/>
  <c r="G3255" i="12"/>
  <c r="G3256" i="12"/>
  <c r="G3257" i="12"/>
  <c r="J3257" i="12" s="1"/>
  <c r="G3258" i="12"/>
  <c r="J3258" i="12" s="1"/>
  <c r="G3259" i="12"/>
  <c r="H3259" i="12" s="1"/>
  <c r="G3260" i="12"/>
  <c r="G3261" i="12"/>
  <c r="J3261" i="12" s="1"/>
  <c r="G3262" i="12"/>
  <c r="J3262" i="12" s="1"/>
  <c r="G3263" i="12"/>
  <c r="G3264" i="12"/>
  <c r="H3264" i="12" s="1"/>
  <c r="G3265" i="12"/>
  <c r="H3265" i="12" s="1"/>
  <c r="G3266" i="12"/>
  <c r="G3267" i="12"/>
  <c r="G3268" i="12"/>
  <c r="G3269" i="12"/>
  <c r="J3269" i="12" s="1"/>
  <c r="G3270" i="12"/>
  <c r="G3271" i="12"/>
  <c r="G3272" i="12"/>
  <c r="J3272" i="12" s="1"/>
  <c r="G3273" i="12"/>
  <c r="G3274" i="12"/>
  <c r="H3274" i="12" s="1"/>
  <c r="G3275" i="12"/>
  <c r="H3275" i="12" s="1"/>
  <c r="G3276" i="12"/>
  <c r="G3277" i="12"/>
  <c r="J3277" i="12" s="1"/>
  <c r="G3278" i="12"/>
  <c r="G3279" i="12"/>
  <c r="G3280" i="12"/>
  <c r="G3281" i="12"/>
  <c r="G3282" i="12"/>
  <c r="J3282" i="12" s="1"/>
  <c r="G3283" i="12"/>
  <c r="J3283" i="12" s="1"/>
  <c r="G3284" i="12"/>
  <c r="G3285" i="12"/>
  <c r="G3286" i="12"/>
  <c r="J3286" i="12" s="1"/>
  <c r="G3287" i="12"/>
  <c r="J3287" i="12" s="1"/>
  <c r="G3288" i="12"/>
  <c r="G3289" i="12"/>
  <c r="G3290" i="12"/>
  <c r="H3290" i="12" s="1"/>
  <c r="G3291" i="12"/>
  <c r="G3292" i="12"/>
  <c r="G3293" i="12"/>
  <c r="J3293" i="12" s="1"/>
  <c r="G3294" i="12"/>
  <c r="J3294" i="12" s="1"/>
  <c r="G3295" i="12"/>
  <c r="G3296" i="12"/>
  <c r="G3297" i="12"/>
  <c r="J3297" i="12" s="1"/>
  <c r="G3298" i="12"/>
  <c r="G3299" i="12"/>
  <c r="J3299" i="12" s="1"/>
  <c r="G3300" i="12"/>
  <c r="G3301" i="12"/>
  <c r="J3301" i="12" s="1"/>
  <c r="G3302" i="12"/>
  <c r="J3302" i="12" s="1"/>
  <c r="G3303" i="12"/>
  <c r="J3303" i="12" s="1"/>
  <c r="G3304" i="12"/>
  <c r="J3304" i="12" s="1"/>
  <c r="G3305" i="12"/>
  <c r="G3306" i="12"/>
  <c r="G3307" i="12"/>
  <c r="H3307" i="12" s="1"/>
  <c r="G3308" i="12"/>
  <c r="J3308" i="12" s="1"/>
  <c r="G3309" i="12"/>
  <c r="H3309" i="12" s="1"/>
  <c r="G3310" i="12"/>
  <c r="G3311" i="12"/>
  <c r="J3311" i="12" s="1"/>
  <c r="G3312" i="12"/>
  <c r="G3313" i="12"/>
  <c r="H3313" i="12" s="1"/>
  <c r="G3314" i="12"/>
  <c r="G3315" i="12"/>
  <c r="J3315" i="12" s="1"/>
  <c r="G3316" i="12"/>
  <c r="G3317" i="12"/>
  <c r="G3318" i="12"/>
  <c r="H3318" i="12" s="1"/>
  <c r="G3319" i="12"/>
  <c r="H3319" i="12" s="1"/>
  <c r="G3320" i="12"/>
  <c r="G3321" i="12"/>
  <c r="G3322" i="12"/>
  <c r="G3323" i="12"/>
  <c r="G3324" i="12"/>
  <c r="G3325" i="12"/>
  <c r="G3326" i="12"/>
  <c r="J3326" i="12" s="1"/>
  <c r="G3327" i="12"/>
  <c r="H3327" i="12" s="1"/>
  <c r="G3328" i="12"/>
  <c r="G3329" i="12"/>
  <c r="H3329" i="12" s="1"/>
  <c r="G3330" i="12"/>
  <c r="G3331" i="12"/>
  <c r="H3331" i="12" s="1"/>
  <c r="G3332" i="12"/>
  <c r="G3333" i="12"/>
  <c r="G3334" i="12"/>
  <c r="G3335" i="12"/>
  <c r="H3335" i="12" s="1"/>
  <c r="G3336" i="12"/>
  <c r="G3337" i="12"/>
  <c r="J3337" i="12" s="1"/>
  <c r="G3338" i="12"/>
  <c r="G3339" i="12"/>
  <c r="G3340" i="12"/>
  <c r="G3341" i="12"/>
  <c r="J3341" i="12" s="1"/>
  <c r="G3342" i="12"/>
  <c r="J3342" i="12" s="1"/>
  <c r="G3343" i="12"/>
  <c r="G3344" i="12"/>
  <c r="G3345" i="12"/>
  <c r="H3345" i="12" s="1"/>
  <c r="G3346" i="12"/>
  <c r="G3347" i="12"/>
  <c r="G3348" i="12"/>
  <c r="J3348" i="12" s="1"/>
  <c r="G3349" i="12"/>
  <c r="H3349" i="12" s="1"/>
  <c r="G3350" i="12"/>
  <c r="G3351" i="12"/>
  <c r="G3352" i="12"/>
  <c r="G3353" i="12"/>
  <c r="G3354" i="12"/>
  <c r="G3355" i="12"/>
  <c r="H3355" i="12" s="1"/>
  <c r="G3356" i="12"/>
  <c r="G3357" i="12"/>
  <c r="J3357" i="12" s="1"/>
  <c r="G3358" i="12"/>
  <c r="J3358" i="12" s="1"/>
  <c r="G3359" i="12"/>
  <c r="J3359" i="12" s="1"/>
  <c r="G3360" i="12"/>
  <c r="G3361" i="12"/>
  <c r="G3362" i="12"/>
  <c r="H3362" i="12" s="1"/>
  <c r="G3363" i="12"/>
  <c r="G3364" i="12"/>
  <c r="H3364" i="12" s="1"/>
  <c r="G3365" i="12"/>
  <c r="G3366" i="12"/>
  <c r="H3366" i="12" s="1"/>
  <c r="G3367" i="12"/>
  <c r="G3368" i="12"/>
  <c r="J3368" i="12" s="1"/>
  <c r="G3369" i="12"/>
  <c r="G3370" i="12"/>
  <c r="G3371" i="12"/>
  <c r="G3372" i="12"/>
  <c r="G3373" i="12"/>
  <c r="G3374" i="12"/>
  <c r="H3374" i="12" s="1"/>
  <c r="G3375" i="12"/>
  <c r="H3375" i="12" s="1"/>
  <c r="G3376" i="12"/>
  <c r="H3376" i="12" s="1"/>
  <c r="G3377" i="12"/>
  <c r="G3378" i="12"/>
  <c r="J3378" i="12" s="1"/>
  <c r="G3379" i="12"/>
  <c r="G3380" i="12"/>
  <c r="J3380" i="12" s="1"/>
  <c r="G3381" i="12"/>
  <c r="H3381" i="12" s="1"/>
  <c r="G3382" i="12"/>
  <c r="H3382" i="12" s="1"/>
  <c r="G3383" i="12"/>
  <c r="G3384" i="12"/>
  <c r="H3384" i="12" s="1"/>
  <c r="G3385" i="12"/>
  <c r="J3385" i="12" s="1"/>
  <c r="G3386" i="12"/>
  <c r="H3386" i="12" s="1"/>
  <c r="G3387" i="12"/>
  <c r="G3388" i="12"/>
  <c r="G3389" i="12"/>
  <c r="H3389" i="12" s="1"/>
  <c r="G3390" i="12"/>
  <c r="G3391" i="12"/>
  <c r="H3391" i="12" s="1"/>
  <c r="G3392" i="12"/>
  <c r="H3392" i="12" s="1"/>
  <c r="G3393" i="12"/>
  <c r="G3394" i="12"/>
  <c r="G3395" i="12"/>
  <c r="G3396" i="12"/>
  <c r="J3396" i="12" s="1"/>
  <c r="G3397" i="12"/>
  <c r="H3397" i="12" s="1"/>
  <c r="G3398" i="12"/>
  <c r="G3399" i="12"/>
  <c r="G3400" i="12"/>
  <c r="G3401" i="12"/>
  <c r="G3402" i="12"/>
  <c r="G3403" i="12"/>
  <c r="H3403" i="12" s="1"/>
  <c r="G3404" i="12"/>
  <c r="G3405" i="12"/>
  <c r="G3406" i="12"/>
  <c r="H3406" i="12" s="1"/>
  <c r="G3407" i="12"/>
  <c r="J3407" i="12" s="1"/>
  <c r="G3408" i="12"/>
  <c r="G3409" i="12"/>
  <c r="J3409" i="12" s="1"/>
  <c r="G3410" i="12"/>
  <c r="J3410" i="12" s="1"/>
  <c r="G3411" i="12"/>
  <c r="G3412" i="12"/>
  <c r="G3413" i="12"/>
  <c r="G3414" i="12"/>
  <c r="H3414" i="12" s="1"/>
  <c r="G3415" i="12"/>
  <c r="G3416" i="12"/>
  <c r="H3416" i="12" s="1"/>
  <c r="G3417" i="12"/>
  <c r="G3418" i="12"/>
  <c r="J3418" i="12" s="1"/>
  <c r="G3419" i="12"/>
  <c r="G3420" i="12"/>
  <c r="H3420" i="12" s="1"/>
  <c r="G3421" i="12"/>
  <c r="G3422" i="12"/>
  <c r="J3422" i="12" s="1"/>
  <c r="G3423" i="12"/>
  <c r="H3423" i="12" s="1"/>
  <c r="G3424" i="12"/>
  <c r="H3424" i="12" s="1"/>
  <c r="G3425" i="12"/>
  <c r="G3426" i="12"/>
  <c r="J3426" i="12" s="1"/>
  <c r="G3427" i="12"/>
  <c r="J3427" i="12" s="1"/>
  <c r="G3428" i="12"/>
  <c r="H3428" i="12" s="1"/>
  <c r="G3429" i="12"/>
  <c r="G3430" i="12"/>
  <c r="J3430" i="12" s="1"/>
  <c r="G3431" i="12"/>
  <c r="J3431" i="12" s="1"/>
  <c r="G3432" i="12"/>
  <c r="G3433" i="12"/>
  <c r="H3433" i="12" s="1"/>
  <c r="G3434" i="12"/>
  <c r="G3435" i="12"/>
  <c r="J3435" i="12" s="1"/>
  <c r="G3436" i="12"/>
  <c r="H3436" i="12" s="1"/>
  <c r="G3437" i="12"/>
  <c r="J3437" i="12" s="1"/>
  <c r="G3438" i="12"/>
  <c r="G3439" i="12"/>
  <c r="H3439" i="12" s="1"/>
  <c r="G3440" i="12"/>
  <c r="G3441" i="12"/>
  <c r="H3441" i="12" s="1"/>
  <c r="G3442" i="12"/>
  <c r="J3442" i="12" s="1"/>
  <c r="G3443" i="12"/>
  <c r="H3443" i="12" s="1"/>
  <c r="G3444" i="12"/>
  <c r="J3444" i="12" s="1"/>
  <c r="G3445" i="12"/>
  <c r="G3446" i="12"/>
  <c r="J3446" i="12" s="1"/>
  <c r="G3447" i="12"/>
  <c r="J3447" i="12" s="1"/>
  <c r="G3448" i="12"/>
  <c r="J3448" i="12" s="1"/>
  <c r="G3449" i="12"/>
  <c r="G3450" i="12"/>
  <c r="G3451" i="12"/>
  <c r="J3451" i="12" s="1"/>
  <c r="G3452" i="12"/>
  <c r="J3452" i="12" s="1"/>
  <c r="G3453" i="12"/>
  <c r="G3454" i="12"/>
  <c r="H3454" i="12" s="1"/>
  <c r="G3455" i="12"/>
  <c r="H3455" i="12" s="1"/>
  <c r="G3456" i="12"/>
  <c r="J3456" i="12" s="1"/>
  <c r="G3457" i="12"/>
  <c r="G3458" i="12"/>
  <c r="J3458" i="12" s="1"/>
  <c r="G3459" i="12"/>
  <c r="H3459" i="12" s="1"/>
  <c r="G3460" i="12"/>
  <c r="J3460" i="12" s="1"/>
  <c r="G3461" i="12"/>
  <c r="G3462" i="12"/>
  <c r="G3463" i="12"/>
  <c r="G3464" i="12"/>
  <c r="G3465" i="12"/>
  <c r="G3466" i="12"/>
  <c r="G3467" i="12"/>
  <c r="G3468" i="12"/>
  <c r="H3468" i="12" s="1"/>
  <c r="G3469" i="12"/>
  <c r="G3470" i="12"/>
  <c r="G3471" i="12"/>
  <c r="H3471" i="12" s="1"/>
  <c r="G3472" i="12"/>
  <c r="H3472" i="12" s="1"/>
  <c r="G3473" i="12"/>
  <c r="G3474" i="12"/>
  <c r="G3475" i="12"/>
  <c r="J3475" i="12" s="1"/>
  <c r="G3476" i="12"/>
  <c r="J3476" i="12" s="1"/>
  <c r="G3477" i="12"/>
  <c r="G3478" i="12"/>
  <c r="J3478" i="12" s="1"/>
  <c r="G3479" i="12"/>
  <c r="G3480" i="12"/>
  <c r="G3481" i="12"/>
  <c r="G3482" i="12"/>
  <c r="J3482" i="12" s="1"/>
  <c r="G3483" i="12"/>
  <c r="J3483" i="12" s="1"/>
  <c r="G3484" i="12"/>
  <c r="G3485" i="12"/>
  <c r="G3486" i="12"/>
  <c r="H3486" i="12" s="1"/>
  <c r="G3487" i="12"/>
  <c r="J3487" i="12" s="1"/>
  <c r="G3488" i="12"/>
  <c r="G3489" i="12"/>
  <c r="H3489" i="12" s="1"/>
  <c r="G3490" i="12"/>
  <c r="H3490" i="12" s="1"/>
  <c r="G3491" i="12"/>
  <c r="G3492" i="12"/>
  <c r="G3493" i="12"/>
  <c r="H3493" i="12" s="1"/>
  <c r="G3494" i="12"/>
  <c r="H3494" i="12" s="1"/>
  <c r="G3495" i="12"/>
  <c r="G3496" i="12"/>
  <c r="G3497" i="12"/>
  <c r="G3498" i="12"/>
  <c r="G3499" i="12"/>
  <c r="J3499" i="12" s="1"/>
  <c r="G3500" i="12"/>
  <c r="G3501" i="12"/>
  <c r="G3502" i="12"/>
  <c r="G3503" i="12"/>
  <c r="G3504" i="12"/>
  <c r="H3504" i="12" s="1"/>
  <c r="G3505" i="12"/>
  <c r="H3505" i="12" s="1"/>
  <c r="G3506" i="12"/>
  <c r="G3507" i="12"/>
  <c r="G3508" i="12"/>
  <c r="G3509" i="12"/>
  <c r="G3510" i="12"/>
  <c r="G3511" i="12"/>
  <c r="J3511" i="12" s="1"/>
  <c r="G3512" i="12"/>
  <c r="G3513" i="12"/>
  <c r="G3514" i="12"/>
  <c r="G3515" i="12"/>
  <c r="H3515" i="12" s="1"/>
  <c r="G3516" i="12"/>
  <c r="G3517" i="12"/>
  <c r="J3517" i="12" s="1"/>
  <c r="G3518" i="12"/>
  <c r="H3518" i="12" s="1"/>
  <c r="G3519" i="12"/>
  <c r="G3520" i="12"/>
  <c r="H3520" i="12" s="1"/>
  <c r="G3521" i="12"/>
  <c r="G3522" i="12"/>
  <c r="H3522" i="12" s="1"/>
  <c r="G3523" i="12"/>
  <c r="H3523" i="12" s="1"/>
  <c r="G3524" i="12"/>
  <c r="H3524" i="12" s="1"/>
  <c r="G3525" i="12"/>
  <c r="H3525" i="12" s="1"/>
  <c r="G3526" i="12"/>
  <c r="H3526" i="12" s="1"/>
  <c r="G3527" i="12"/>
  <c r="H3527" i="12" s="1"/>
  <c r="G3528" i="12"/>
  <c r="G3529" i="12"/>
  <c r="H3529" i="12" s="1"/>
  <c r="G3530" i="12"/>
  <c r="H3530" i="12" s="1"/>
  <c r="G3531" i="12"/>
  <c r="J3531" i="12" s="1"/>
  <c r="G3532" i="12"/>
  <c r="G3533" i="12"/>
  <c r="G3534" i="12"/>
  <c r="H3534" i="12" s="1"/>
  <c r="G3535" i="12"/>
  <c r="J3535" i="12" s="1"/>
  <c r="G3536" i="12"/>
  <c r="G3537" i="12"/>
  <c r="G3538" i="12"/>
  <c r="H3538" i="12" s="1"/>
  <c r="G3539" i="12"/>
  <c r="G3540" i="12"/>
  <c r="G3541" i="12"/>
  <c r="G3542" i="12"/>
  <c r="J3542" i="12" s="1"/>
  <c r="G3543" i="12"/>
  <c r="J3543" i="12" s="1"/>
  <c r="G3544" i="12"/>
  <c r="H3544" i="12" s="1"/>
  <c r="G3545" i="12"/>
  <c r="G3546" i="12"/>
  <c r="J3546" i="12" s="1"/>
  <c r="G3547" i="12"/>
  <c r="G3548" i="12"/>
  <c r="J3548" i="12" s="1"/>
  <c r="G3549" i="12"/>
  <c r="G3550" i="12"/>
  <c r="H3550" i="12" s="1"/>
  <c r="G3551" i="12"/>
  <c r="G3552" i="12"/>
  <c r="G3553" i="12"/>
  <c r="J3553" i="12" s="1"/>
  <c r="G3554" i="12"/>
  <c r="H3554" i="12" s="1"/>
  <c r="G3555" i="12"/>
  <c r="J3555" i="12" s="1"/>
  <c r="G3556" i="12"/>
  <c r="J3556" i="12" s="1"/>
  <c r="G3557" i="12"/>
  <c r="G3558" i="12"/>
  <c r="H3558" i="12" s="1"/>
  <c r="G3559" i="12"/>
  <c r="J3559" i="12" s="1"/>
  <c r="G3560" i="12"/>
  <c r="G3561" i="12"/>
  <c r="J3561" i="12" s="1"/>
  <c r="G3562" i="12"/>
  <c r="H3562" i="12" s="1"/>
  <c r="G3563" i="12"/>
  <c r="J3563" i="12" s="1"/>
  <c r="G3564" i="12"/>
  <c r="H3564" i="12" s="1"/>
  <c r="G3565" i="12"/>
  <c r="G3566" i="12"/>
  <c r="J3566" i="12" s="1"/>
  <c r="G3567" i="12"/>
  <c r="H3567" i="12" s="1"/>
  <c r="G3568" i="12"/>
  <c r="H3568" i="12" s="1"/>
  <c r="G3569" i="12"/>
  <c r="G3570" i="12"/>
  <c r="J3570" i="12" s="1"/>
  <c r="G3571" i="12"/>
  <c r="G3572" i="12"/>
  <c r="G3573" i="12"/>
  <c r="G3574" i="12"/>
  <c r="H3574" i="12" s="1"/>
  <c r="G3575" i="12"/>
  <c r="G3576" i="12"/>
  <c r="G3577" i="12"/>
  <c r="G3578" i="12"/>
  <c r="H3578" i="12" s="1"/>
  <c r="G3579" i="12"/>
  <c r="J3579" i="12" s="1"/>
  <c r="G3580" i="12"/>
  <c r="G3581" i="12"/>
  <c r="G3582" i="12"/>
  <c r="G3583" i="12"/>
  <c r="H3583" i="12" s="1"/>
  <c r="G3584" i="12"/>
  <c r="J3584" i="12" s="1"/>
  <c r="G3585" i="12"/>
  <c r="G3586" i="12"/>
  <c r="H3586" i="12" s="1"/>
  <c r="G3587" i="12"/>
  <c r="J3587" i="12" s="1"/>
  <c r="G3588" i="12"/>
  <c r="G3589" i="12"/>
  <c r="G3590" i="12"/>
  <c r="H3590" i="12" s="1"/>
  <c r="G3591" i="12"/>
  <c r="G3592" i="12"/>
  <c r="H3592" i="12" s="1"/>
  <c r="G3593" i="12"/>
  <c r="G3594" i="12"/>
  <c r="J3594" i="12" s="1"/>
  <c r="G3595" i="12"/>
  <c r="J3595" i="12" s="1"/>
  <c r="G3596" i="12"/>
  <c r="G3597" i="12"/>
  <c r="H3597" i="12" s="1"/>
  <c r="G3598" i="12"/>
  <c r="H3598" i="12" s="1"/>
  <c r="G3599" i="12"/>
  <c r="J3599" i="12" s="1"/>
  <c r="G3600" i="12"/>
  <c r="G3601" i="12"/>
  <c r="G3602" i="12"/>
  <c r="H3602" i="12" s="1"/>
  <c r="G3603" i="12"/>
  <c r="H3603" i="12" s="1"/>
  <c r="G3604" i="12"/>
  <c r="G3605" i="12"/>
  <c r="H3605" i="12" s="1"/>
  <c r="G3606" i="12"/>
  <c r="H3606" i="12" s="1"/>
  <c r="G3607" i="12"/>
  <c r="G3608" i="12"/>
  <c r="J3608" i="12" s="1"/>
  <c r="G3609" i="12"/>
  <c r="J3609" i="12" s="1"/>
  <c r="G3610" i="12"/>
  <c r="G3611" i="12"/>
  <c r="J3611" i="12" s="1"/>
  <c r="G3612" i="12"/>
  <c r="G3613" i="12"/>
  <c r="G3614" i="12"/>
  <c r="H3614" i="12" s="1"/>
  <c r="G3615" i="12"/>
  <c r="G3616" i="12"/>
  <c r="G3617" i="12"/>
  <c r="H3617" i="12" s="1"/>
  <c r="G3618" i="12"/>
  <c r="J3618" i="12" s="1"/>
  <c r="G3619" i="12"/>
  <c r="G3620" i="12"/>
  <c r="G3621" i="12"/>
  <c r="J3621" i="12" s="1"/>
  <c r="G3622" i="12"/>
  <c r="G3623" i="12"/>
  <c r="G3624" i="12"/>
  <c r="G3625" i="12"/>
  <c r="H3625" i="12" s="1"/>
  <c r="G3626" i="12"/>
  <c r="H3626" i="12" s="1"/>
  <c r="G3627" i="12"/>
  <c r="J3627" i="12" s="1"/>
  <c r="G3628" i="12"/>
  <c r="G3629" i="12"/>
  <c r="J3629" i="12" s="1"/>
  <c r="G3630" i="12"/>
  <c r="H3630" i="12" s="1"/>
  <c r="G3631" i="12"/>
  <c r="G3632" i="12"/>
  <c r="J3632" i="12" s="1"/>
  <c r="G3633" i="12"/>
  <c r="J3633" i="12" s="1"/>
  <c r="G3634" i="12"/>
  <c r="G3635" i="12"/>
  <c r="G3636" i="12"/>
  <c r="J3636" i="12" s="1"/>
  <c r="G3637" i="12"/>
  <c r="J3637" i="12" s="1"/>
  <c r="G3638" i="12"/>
  <c r="G3639" i="12"/>
  <c r="G3640" i="12"/>
  <c r="H3640" i="12" s="1"/>
  <c r="G3641" i="12"/>
  <c r="H3641" i="12" s="1"/>
  <c r="G3642" i="12"/>
  <c r="J3642" i="12" s="1"/>
  <c r="G3643" i="12"/>
  <c r="G3644" i="12"/>
  <c r="H3644" i="12" s="1"/>
  <c r="G3645" i="12"/>
  <c r="G3646" i="12"/>
  <c r="G3647" i="12"/>
  <c r="H3647" i="12" s="1"/>
  <c r="G3648" i="12"/>
  <c r="G3649" i="12"/>
  <c r="G3650" i="12"/>
  <c r="J3650" i="12" s="1"/>
  <c r="G3651" i="12"/>
  <c r="H3651" i="12" s="1"/>
  <c r="G3652" i="12"/>
  <c r="G3653" i="12"/>
  <c r="J3653" i="12" s="1"/>
  <c r="G3654" i="12"/>
  <c r="G3655" i="12"/>
  <c r="H3655" i="12" s="1"/>
  <c r="G3656" i="12"/>
  <c r="H3656" i="12" s="1"/>
  <c r="G3657" i="12"/>
  <c r="G3658" i="12"/>
  <c r="H3658" i="12" s="1"/>
  <c r="G3659" i="12"/>
  <c r="H3659" i="12" s="1"/>
  <c r="G3660" i="12"/>
  <c r="J3660" i="12" s="1"/>
  <c r="G3661" i="12"/>
  <c r="G3662" i="12"/>
  <c r="G3663" i="12"/>
  <c r="G3664" i="12"/>
  <c r="G3665" i="12"/>
  <c r="H3665" i="12" s="1"/>
  <c r="G3666" i="12"/>
  <c r="H3666" i="12" s="1"/>
  <c r="G3667" i="12"/>
  <c r="H3667" i="12" s="1"/>
  <c r="G3668" i="12"/>
  <c r="G3669" i="12"/>
  <c r="G3670" i="12"/>
  <c r="J3670" i="12" s="1"/>
  <c r="G3671" i="12"/>
  <c r="G3672" i="12"/>
  <c r="G3673" i="12"/>
  <c r="H3673" i="12" s="1"/>
  <c r="G3674" i="12"/>
  <c r="G3675" i="12"/>
  <c r="J3675" i="12" s="1"/>
  <c r="G3676" i="12"/>
  <c r="G3677" i="12"/>
  <c r="J3677" i="12" s="1"/>
  <c r="G3678" i="12"/>
  <c r="AA2" i="12"/>
  <c r="AA3" i="12"/>
  <c r="AA4" i="12"/>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AA236" i="12"/>
  <c r="AA237" i="12"/>
  <c r="AA238" i="12"/>
  <c r="AA239" i="12"/>
  <c r="AA240" i="12"/>
  <c r="AA241" i="12"/>
  <c r="AA242" i="12"/>
  <c r="AA243" i="12"/>
  <c r="AA244" i="12"/>
  <c r="AA245" i="12"/>
  <c r="AA246" i="12"/>
  <c r="AA247" i="12"/>
  <c r="AA248" i="12"/>
  <c r="AA249" i="12"/>
  <c r="AA250" i="12"/>
  <c r="AA251" i="12"/>
  <c r="AA252" i="12"/>
  <c r="AA253" i="12"/>
  <c r="AA254" i="12"/>
  <c r="AA255" i="12"/>
  <c r="AA256" i="12"/>
  <c r="AA257" i="12"/>
  <c r="AA258" i="12"/>
  <c r="AA259" i="12"/>
  <c r="AA260" i="12"/>
  <c r="AA261" i="12"/>
  <c r="AA262" i="12"/>
  <c r="AA263" i="12"/>
  <c r="AA264" i="12"/>
  <c r="AA265" i="12"/>
  <c r="AA266" i="12"/>
  <c r="AA267" i="12"/>
  <c r="AA268" i="12"/>
  <c r="AA269" i="12"/>
  <c r="AA270" i="12"/>
  <c r="AA271" i="12"/>
  <c r="AA272" i="12"/>
  <c r="AA273" i="12"/>
  <c r="AA274" i="12"/>
  <c r="AA275" i="12"/>
  <c r="AA276" i="12"/>
  <c r="AA277"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A310" i="12"/>
  <c r="AA311" i="12"/>
  <c r="AA312" i="12"/>
  <c r="AA313" i="12"/>
  <c r="AA314" i="12"/>
  <c r="AA315" i="12"/>
  <c r="AA316" i="12"/>
  <c r="AA317" i="12"/>
  <c r="AA318" i="12"/>
  <c r="AA319" i="12"/>
  <c r="AA320" i="12"/>
  <c r="AA321" i="12"/>
  <c r="AA322" i="12"/>
  <c r="AA323" i="12"/>
  <c r="AA324" i="12"/>
  <c r="AA325" i="12"/>
  <c r="AA326" i="12"/>
  <c r="AA327" i="12"/>
  <c r="AA328" i="12"/>
  <c r="AA329" i="12"/>
  <c r="AA330" i="12"/>
  <c r="AA331" i="12"/>
  <c r="AA332" i="12"/>
  <c r="AA333" i="12"/>
  <c r="AA334" i="12"/>
  <c r="AA335" i="12"/>
  <c r="AA336" i="12"/>
  <c r="AA337" i="12"/>
  <c r="AA338" i="12"/>
  <c r="AA339" i="12"/>
  <c r="AA340" i="12"/>
  <c r="AA341" i="12"/>
  <c r="AA342" i="12"/>
  <c r="AA343" i="12"/>
  <c r="AA344" i="12"/>
  <c r="AA345" i="12"/>
  <c r="AA346" i="12"/>
  <c r="AA347" i="12"/>
  <c r="AA348" i="12"/>
  <c r="AA349" i="12"/>
  <c r="AA350" i="12"/>
  <c r="AA351" i="12"/>
  <c r="AA352" i="12"/>
  <c r="AA353" i="12"/>
  <c r="AA354" i="12"/>
  <c r="AA355" i="12"/>
  <c r="AA356" i="12"/>
  <c r="AA357" i="12"/>
  <c r="AA358" i="12"/>
  <c r="AA359" i="12"/>
  <c r="AA360" i="12"/>
  <c r="AA361" i="12"/>
  <c r="AA362" i="12"/>
  <c r="AA363" i="12"/>
  <c r="AA364" i="12"/>
  <c r="AA365" i="12"/>
  <c r="AA366" i="12"/>
  <c r="AA367" i="12"/>
  <c r="AA368" i="12"/>
  <c r="AA369" i="12"/>
  <c r="AA370" i="12"/>
  <c r="AA371" i="12"/>
  <c r="AA372" i="12"/>
  <c r="AA373" i="12"/>
  <c r="AA374" i="12"/>
  <c r="AA375" i="12"/>
  <c r="AA376" i="12"/>
  <c r="AA377" i="12"/>
  <c r="AA378" i="12"/>
  <c r="AA379" i="12"/>
  <c r="AA380" i="12"/>
  <c r="AA381" i="12"/>
  <c r="AA382" i="12"/>
  <c r="AA383" i="12"/>
  <c r="AA384" i="12"/>
  <c r="AA385" i="12"/>
  <c r="AA386" i="12"/>
  <c r="AA387" i="12"/>
  <c r="AA388" i="12"/>
  <c r="AA389" i="12"/>
  <c r="AA390" i="12"/>
  <c r="AA391" i="12"/>
  <c r="AA392" i="12"/>
  <c r="AA393" i="12"/>
  <c r="AA394" i="12"/>
  <c r="AA395" i="12"/>
  <c r="AA396" i="12"/>
  <c r="AA397" i="12"/>
  <c r="AA398" i="12"/>
  <c r="AA399" i="12"/>
  <c r="AA400" i="12"/>
  <c r="AA401" i="12"/>
  <c r="AA402" i="12"/>
  <c r="AA403" i="12"/>
  <c r="AA404" i="12"/>
  <c r="AA405" i="12"/>
  <c r="AA406" i="12"/>
  <c r="AA407" i="12"/>
  <c r="AA408" i="12"/>
  <c r="AA409" i="12"/>
  <c r="AA410" i="12"/>
  <c r="AA411" i="12"/>
  <c r="AA412" i="12"/>
  <c r="AA413" i="12"/>
  <c r="AA414" i="12"/>
  <c r="AA415" i="12"/>
  <c r="AA416" i="12"/>
  <c r="AA417" i="12"/>
  <c r="AA418" i="12"/>
  <c r="AA419" i="12"/>
  <c r="AA420" i="12"/>
  <c r="AA421" i="12"/>
  <c r="AA422" i="12"/>
  <c r="AA423" i="12"/>
  <c r="AA424" i="12"/>
  <c r="AA425" i="12"/>
  <c r="AA426" i="12"/>
  <c r="AA427" i="12"/>
  <c r="AA428" i="12"/>
  <c r="AA429" i="12"/>
  <c r="AA430" i="12"/>
  <c r="AA431" i="12"/>
  <c r="AA432" i="12"/>
  <c r="AA433" i="12"/>
  <c r="AA434" i="12"/>
  <c r="AA435" i="12"/>
  <c r="AA436" i="12"/>
  <c r="AA437" i="12"/>
  <c r="AA438" i="12"/>
  <c r="AA439" i="12"/>
  <c r="AA440" i="12"/>
  <c r="AA441" i="12"/>
  <c r="AA442" i="12"/>
  <c r="AA443" i="12"/>
  <c r="AA444" i="12"/>
  <c r="AA445" i="12"/>
  <c r="AA446" i="12"/>
  <c r="AA447" i="12"/>
  <c r="AA448" i="12"/>
  <c r="AA449" i="12"/>
  <c r="AA450" i="12"/>
  <c r="AA451" i="12"/>
  <c r="AA452" i="12"/>
  <c r="AA453" i="12"/>
  <c r="AA454" i="12"/>
  <c r="AA455" i="12"/>
  <c r="AA456" i="12"/>
  <c r="AA457" i="12"/>
  <c r="AA458" i="12"/>
  <c r="AA459" i="12"/>
  <c r="AA460" i="12"/>
  <c r="AA461" i="12"/>
  <c r="AA462" i="12"/>
  <c r="AA463" i="12"/>
  <c r="AA464" i="12"/>
  <c r="AA465" i="12"/>
  <c r="AA466" i="12"/>
  <c r="AA467" i="12"/>
  <c r="AA468" i="12"/>
  <c r="AA469" i="12"/>
  <c r="AA470" i="12"/>
  <c r="AA471" i="12"/>
  <c r="AA472" i="12"/>
  <c r="AA473" i="12"/>
  <c r="AA474" i="12"/>
  <c r="AA475" i="12"/>
  <c r="AA476" i="12"/>
  <c r="AA477" i="12"/>
  <c r="AA478" i="12"/>
  <c r="AA479" i="12"/>
  <c r="AA480" i="12"/>
  <c r="AA481" i="12"/>
  <c r="AA482" i="12"/>
  <c r="AA483" i="12"/>
  <c r="AA484" i="12"/>
  <c r="AA485" i="12"/>
  <c r="AA486" i="12"/>
  <c r="AA487" i="12"/>
  <c r="AA488" i="12"/>
  <c r="AA489" i="12"/>
  <c r="AA490" i="12"/>
  <c r="AA491" i="12"/>
  <c r="AA492" i="12"/>
  <c r="AA493" i="12"/>
  <c r="AA494" i="12"/>
  <c r="AA495" i="12"/>
  <c r="AA496" i="12"/>
  <c r="AA497" i="12"/>
  <c r="AA498" i="12"/>
  <c r="AA499" i="12"/>
  <c r="AA500" i="12"/>
  <c r="AA501" i="12"/>
  <c r="AA502" i="12"/>
  <c r="AA503" i="12"/>
  <c r="AA504" i="12"/>
  <c r="AA505" i="12"/>
  <c r="AA506" i="12"/>
  <c r="AA507" i="12"/>
  <c r="AA508" i="12"/>
  <c r="AA509" i="12"/>
  <c r="AA510" i="12"/>
  <c r="AA511" i="12"/>
  <c r="AA512" i="12"/>
  <c r="AA513" i="12"/>
  <c r="AA514" i="12"/>
  <c r="AA515" i="12"/>
  <c r="AA516" i="12"/>
  <c r="AA517" i="12"/>
  <c r="AA518" i="12"/>
  <c r="AA519" i="12"/>
  <c r="AA520" i="12"/>
  <c r="AA521" i="12"/>
  <c r="AA522" i="12"/>
  <c r="AA523" i="12"/>
  <c r="AA524" i="12"/>
  <c r="AA525" i="12"/>
  <c r="AA526" i="12"/>
  <c r="AA527" i="12"/>
  <c r="AA528" i="12"/>
  <c r="AA529" i="12"/>
  <c r="AA530" i="12"/>
  <c r="AA531" i="12"/>
  <c r="AA532" i="12"/>
  <c r="AA533" i="12"/>
  <c r="AA534" i="12"/>
  <c r="AA535" i="12"/>
  <c r="AA536" i="12"/>
  <c r="AA537" i="12"/>
  <c r="AA538" i="12"/>
  <c r="AA539" i="12"/>
  <c r="AA540" i="12"/>
  <c r="AA541" i="12"/>
  <c r="AA542" i="12"/>
  <c r="AA543" i="12"/>
  <c r="AA544" i="12"/>
  <c r="AA545" i="12"/>
  <c r="AA546" i="12"/>
  <c r="AA547" i="12"/>
  <c r="AA548" i="12"/>
  <c r="AA549" i="12"/>
  <c r="AA550" i="12"/>
  <c r="AA551" i="12"/>
  <c r="AA552" i="12"/>
  <c r="AA553" i="12"/>
  <c r="AA554" i="12"/>
  <c r="AA555" i="12"/>
  <c r="AA556" i="12"/>
  <c r="AA557" i="12"/>
  <c r="AA558" i="12"/>
  <c r="AA559" i="12"/>
  <c r="AA560" i="12"/>
  <c r="AA561" i="12"/>
  <c r="AA562" i="12"/>
  <c r="AA563" i="12"/>
  <c r="AA564" i="12"/>
  <c r="AA565" i="12"/>
  <c r="AA566" i="12"/>
  <c r="AA567" i="12"/>
  <c r="AA568" i="12"/>
  <c r="AA569" i="12"/>
  <c r="AA570" i="12"/>
  <c r="AA571" i="12"/>
  <c r="AA572" i="12"/>
  <c r="AA573" i="12"/>
  <c r="AA574" i="12"/>
  <c r="AA575" i="12"/>
  <c r="AA576" i="12"/>
  <c r="AA577" i="12"/>
  <c r="AA578" i="12"/>
  <c r="AA579" i="12"/>
  <c r="AA580" i="12"/>
  <c r="AA581" i="12"/>
  <c r="AA582" i="12"/>
  <c r="AA583" i="12"/>
  <c r="AA584" i="12"/>
  <c r="AA585" i="12"/>
  <c r="AA586" i="12"/>
  <c r="AA587" i="12"/>
  <c r="AA588" i="12"/>
  <c r="AA589" i="12"/>
  <c r="AA590" i="12"/>
  <c r="AA591" i="12"/>
  <c r="AA592" i="12"/>
  <c r="AA593" i="12"/>
  <c r="AA594" i="12"/>
  <c r="AA595" i="12"/>
  <c r="AA596" i="12"/>
  <c r="AA597" i="12"/>
  <c r="AA598" i="12"/>
  <c r="AA599" i="12"/>
  <c r="AA600" i="12"/>
  <c r="AA601" i="12"/>
  <c r="AA602" i="12"/>
  <c r="AA603" i="12"/>
  <c r="AA604" i="12"/>
  <c r="AA605" i="12"/>
  <c r="AA606" i="12"/>
  <c r="AA607" i="12"/>
  <c r="AA608" i="12"/>
  <c r="AA609" i="12"/>
  <c r="AA610" i="12"/>
  <c r="AA611" i="12"/>
  <c r="AA612" i="12"/>
  <c r="AA613" i="12"/>
  <c r="AA614" i="12"/>
  <c r="AA615" i="12"/>
  <c r="AA616" i="12"/>
  <c r="AA617" i="12"/>
  <c r="AA618" i="12"/>
  <c r="AA619" i="12"/>
  <c r="AA620" i="12"/>
  <c r="AA621" i="12"/>
  <c r="AA622" i="12"/>
  <c r="AA623" i="12"/>
  <c r="AA624" i="12"/>
  <c r="AA625" i="12"/>
  <c r="AA626" i="12"/>
  <c r="AA627" i="12"/>
  <c r="AA628" i="12"/>
  <c r="AA629" i="12"/>
  <c r="AA630" i="12"/>
  <c r="AA631" i="12"/>
  <c r="AA632" i="12"/>
  <c r="AA633" i="12"/>
  <c r="AA634" i="12"/>
  <c r="AA635" i="12"/>
  <c r="AA636" i="12"/>
  <c r="AA637" i="12"/>
  <c r="AA638" i="12"/>
  <c r="AA639" i="12"/>
  <c r="AA640" i="12"/>
  <c r="AA641" i="12"/>
  <c r="AA642" i="12"/>
  <c r="AA643" i="12"/>
  <c r="AA644" i="12"/>
  <c r="AA645" i="12"/>
  <c r="AA646" i="12"/>
  <c r="AA647" i="12"/>
  <c r="AA648" i="12"/>
  <c r="AA649" i="12"/>
  <c r="AA650" i="12"/>
  <c r="AA651" i="12"/>
  <c r="AA652" i="12"/>
  <c r="AA653" i="12"/>
  <c r="AA654" i="12"/>
  <c r="AA655" i="12"/>
  <c r="AA656" i="12"/>
  <c r="AA657" i="12"/>
  <c r="AA658" i="12"/>
  <c r="AA659" i="12"/>
  <c r="AA660" i="12"/>
  <c r="AA661" i="12"/>
  <c r="AA662" i="12"/>
  <c r="AA663" i="12"/>
  <c r="AA664" i="12"/>
  <c r="AA665" i="12"/>
  <c r="AA666" i="12"/>
  <c r="AA667" i="12"/>
  <c r="AA668" i="12"/>
  <c r="AA669" i="12"/>
  <c r="AA670" i="12"/>
  <c r="AA671" i="12"/>
  <c r="AA672" i="12"/>
  <c r="AA673" i="12"/>
  <c r="AA674" i="12"/>
  <c r="AA675" i="12"/>
  <c r="AA676" i="12"/>
  <c r="AA677" i="12"/>
  <c r="AA678" i="12"/>
  <c r="AA679" i="12"/>
  <c r="AA680" i="12"/>
  <c r="AA681" i="12"/>
  <c r="AA682" i="12"/>
  <c r="AA683" i="12"/>
  <c r="AA684" i="12"/>
  <c r="AA685" i="12"/>
  <c r="AA686" i="12"/>
  <c r="AA687" i="12"/>
  <c r="AA688" i="12"/>
  <c r="AA689" i="12"/>
  <c r="AA690" i="12"/>
  <c r="AA691" i="12"/>
  <c r="AA692" i="12"/>
  <c r="AA693" i="12"/>
  <c r="AA694" i="12"/>
  <c r="AA695" i="12"/>
  <c r="AA696" i="12"/>
  <c r="AA697" i="12"/>
  <c r="AA698" i="12"/>
  <c r="AA699" i="12"/>
  <c r="AA700" i="12"/>
  <c r="AA701" i="12"/>
  <c r="AA702" i="12"/>
  <c r="AA703" i="12"/>
  <c r="AA704" i="12"/>
  <c r="AA705" i="12"/>
  <c r="AA706" i="12"/>
  <c r="AA707" i="12"/>
  <c r="AA708" i="12"/>
  <c r="AA709" i="12"/>
  <c r="AA710" i="12"/>
  <c r="AA711" i="12"/>
  <c r="AA712" i="12"/>
  <c r="AA713" i="12"/>
  <c r="AA714" i="12"/>
  <c r="AA715" i="12"/>
  <c r="AA716" i="12"/>
  <c r="AA717" i="12"/>
  <c r="AA718" i="12"/>
  <c r="AA719" i="12"/>
  <c r="AA720" i="12"/>
  <c r="AA721" i="12"/>
  <c r="AA722" i="12"/>
  <c r="AA723" i="12"/>
  <c r="AA724" i="12"/>
  <c r="AA725" i="12"/>
  <c r="AA726" i="12"/>
  <c r="AA727" i="12"/>
  <c r="AA728" i="12"/>
  <c r="AA729" i="12"/>
  <c r="AA730" i="12"/>
  <c r="AA731" i="12"/>
  <c r="AA732" i="12"/>
  <c r="AA733" i="12"/>
  <c r="AA734" i="12"/>
  <c r="AA735" i="12"/>
  <c r="AA736" i="12"/>
  <c r="AA737" i="12"/>
  <c r="AA738" i="12"/>
  <c r="AA739" i="12"/>
  <c r="AA740" i="12"/>
  <c r="AA741" i="12"/>
  <c r="AA742" i="12"/>
  <c r="AA743" i="12"/>
  <c r="AA744" i="12"/>
  <c r="AA745" i="12"/>
  <c r="AA746" i="12"/>
  <c r="AA747" i="12"/>
  <c r="AA748" i="12"/>
  <c r="AA749" i="12"/>
  <c r="AA750" i="12"/>
  <c r="AA751" i="12"/>
  <c r="AA752" i="12"/>
  <c r="AA753" i="12"/>
  <c r="AA754" i="12"/>
  <c r="AA755" i="12"/>
  <c r="AA756" i="12"/>
  <c r="AA757" i="12"/>
  <c r="AA758" i="12"/>
  <c r="AA759" i="12"/>
  <c r="AA760" i="12"/>
  <c r="AA761" i="12"/>
  <c r="AA762" i="12"/>
  <c r="AA763" i="12"/>
  <c r="AA764" i="12"/>
  <c r="AA765" i="12"/>
  <c r="AA766" i="12"/>
  <c r="AA767" i="12"/>
  <c r="AA768" i="12"/>
  <c r="AA769" i="12"/>
  <c r="AA770" i="12"/>
  <c r="AA771" i="12"/>
  <c r="AA772" i="12"/>
  <c r="AA773" i="12"/>
  <c r="AA774" i="12"/>
  <c r="AA775" i="12"/>
  <c r="AA776" i="12"/>
  <c r="AA777" i="12"/>
  <c r="AA778" i="12"/>
  <c r="AA779" i="12"/>
  <c r="AA780" i="12"/>
  <c r="AA781" i="12"/>
  <c r="AA782" i="12"/>
  <c r="AA783" i="12"/>
  <c r="AA784" i="12"/>
  <c r="AA785" i="12"/>
  <c r="AA786" i="12"/>
  <c r="AA787" i="12"/>
  <c r="AA788" i="12"/>
  <c r="AA789" i="12"/>
  <c r="AA790" i="12"/>
  <c r="AA791" i="12"/>
  <c r="AA792" i="12"/>
  <c r="AA793" i="12"/>
  <c r="AA794" i="12"/>
  <c r="AA795" i="12"/>
  <c r="AA796" i="12"/>
  <c r="AA797" i="12"/>
  <c r="AA798" i="12"/>
  <c r="AA799" i="12"/>
  <c r="AA800" i="12"/>
  <c r="AA801" i="12"/>
  <c r="AA802" i="12"/>
  <c r="AA803" i="12"/>
  <c r="AA804" i="12"/>
  <c r="AA805" i="12"/>
  <c r="AA806" i="12"/>
  <c r="AA807" i="12"/>
  <c r="AA808" i="12"/>
  <c r="AA809" i="12"/>
  <c r="AA810" i="12"/>
  <c r="AA811" i="12"/>
  <c r="AA812" i="12"/>
  <c r="AA813" i="12"/>
  <c r="AA814" i="12"/>
  <c r="AA815" i="12"/>
  <c r="AA816" i="12"/>
  <c r="AA817" i="12"/>
  <c r="AA818" i="12"/>
  <c r="AA819" i="12"/>
  <c r="AA820" i="12"/>
  <c r="AA821" i="12"/>
  <c r="AA822" i="12"/>
  <c r="AA823" i="12"/>
  <c r="AA824" i="12"/>
  <c r="AA825" i="12"/>
  <c r="AA826" i="12"/>
  <c r="AA827" i="12"/>
  <c r="AA828" i="12"/>
  <c r="AA829" i="12"/>
  <c r="AA830" i="12"/>
  <c r="AA831" i="12"/>
  <c r="AA832" i="12"/>
  <c r="AA833" i="12"/>
  <c r="AA834" i="12"/>
  <c r="AA835" i="12"/>
  <c r="AA836" i="12"/>
  <c r="AA837" i="12"/>
  <c r="AA838" i="12"/>
  <c r="AA839" i="12"/>
  <c r="AA840" i="12"/>
  <c r="AA841" i="12"/>
  <c r="AA842" i="12"/>
  <c r="AA843" i="12"/>
  <c r="AA844" i="12"/>
  <c r="AA845" i="12"/>
  <c r="AA846" i="12"/>
  <c r="AA847" i="12"/>
  <c r="AA848" i="12"/>
  <c r="AA849" i="12"/>
  <c r="AA850" i="12"/>
  <c r="AA851" i="12"/>
  <c r="AA852" i="12"/>
  <c r="AA853" i="12"/>
  <c r="AA854" i="12"/>
  <c r="AA855" i="12"/>
  <c r="AA856" i="12"/>
  <c r="AA857" i="12"/>
  <c r="AA858" i="12"/>
  <c r="AA859" i="12"/>
  <c r="AA860" i="12"/>
  <c r="AA861" i="12"/>
  <c r="AA862" i="12"/>
  <c r="AA863" i="12"/>
  <c r="AA864" i="12"/>
  <c r="AA865" i="12"/>
  <c r="AA866" i="12"/>
  <c r="AA867" i="12"/>
  <c r="AA868" i="12"/>
  <c r="AA869" i="12"/>
  <c r="AA870" i="12"/>
  <c r="AA871" i="12"/>
  <c r="AA872" i="12"/>
  <c r="AA873" i="12"/>
  <c r="AA874" i="12"/>
  <c r="AA875" i="12"/>
  <c r="AA876" i="12"/>
  <c r="AA877" i="12"/>
  <c r="AA878" i="12"/>
  <c r="AA879" i="12"/>
  <c r="AA880" i="12"/>
  <c r="AA881" i="12"/>
  <c r="AA882" i="12"/>
  <c r="AA883" i="12"/>
  <c r="AA884" i="12"/>
  <c r="AA885" i="12"/>
  <c r="AA886" i="12"/>
  <c r="AA887" i="12"/>
  <c r="AA888" i="12"/>
  <c r="AA889" i="12"/>
  <c r="AA890" i="12"/>
  <c r="AA891" i="12"/>
  <c r="AA892" i="12"/>
  <c r="AA893" i="12"/>
  <c r="AA894" i="12"/>
  <c r="AA895" i="12"/>
  <c r="AA896" i="12"/>
  <c r="AA897" i="12"/>
  <c r="AA898" i="12"/>
  <c r="AA899" i="12"/>
  <c r="AA900" i="12"/>
  <c r="AA901" i="12"/>
  <c r="AA902" i="12"/>
  <c r="AA903" i="12"/>
  <c r="AA904" i="12"/>
  <c r="AA905" i="12"/>
  <c r="AA906" i="12"/>
  <c r="AA907" i="12"/>
  <c r="AA908" i="12"/>
  <c r="AA909" i="12"/>
  <c r="AA910" i="12"/>
  <c r="AA911" i="12"/>
  <c r="AA912" i="12"/>
  <c r="AA913" i="12"/>
  <c r="AA914" i="12"/>
  <c r="AA915" i="12"/>
  <c r="AA916" i="12"/>
  <c r="AA917" i="12"/>
  <c r="AA918" i="12"/>
  <c r="AA919" i="12"/>
  <c r="AA920" i="12"/>
  <c r="AA921" i="12"/>
  <c r="AA922" i="12"/>
  <c r="AA923" i="12"/>
  <c r="AA924" i="12"/>
  <c r="AA925" i="12"/>
  <c r="AA926" i="12"/>
  <c r="AA927" i="12"/>
  <c r="AA928" i="12"/>
  <c r="AA929" i="12"/>
  <c r="AA930" i="12"/>
  <c r="AA931" i="12"/>
  <c r="AA932" i="12"/>
  <c r="AA933" i="12"/>
  <c r="AA934" i="12"/>
  <c r="AA935" i="12"/>
  <c r="AA936" i="12"/>
  <c r="AA937" i="12"/>
  <c r="AA938" i="12"/>
  <c r="AA939" i="12"/>
  <c r="AA940" i="12"/>
  <c r="AA941" i="12"/>
  <c r="AA942" i="12"/>
  <c r="AA943" i="12"/>
  <c r="AA944" i="12"/>
  <c r="AA945" i="12"/>
  <c r="AA2142" i="12"/>
  <c r="AA2143" i="12"/>
  <c r="AA2144" i="12"/>
  <c r="AA4067" i="12"/>
  <c r="AA4068" i="12"/>
  <c r="AA4069" i="12"/>
  <c r="AA4070" i="12"/>
  <c r="AA4071" i="12"/>
  <c r="AA4072" i="12"/>
  <c r="AA4073" i="12"/>
  <c r="AA4074" i="12"/>
  <c r="AA4075" i="12"/>
  <c r="AA4076" i="12"/>
  <c r="AA4077" i="12"/>
  <c r="AA4078" i="12"/>
  <c r="AA4079" i="12"/>
  <c r="AA4080" i="12"/>
  <c r="AA4081" i="12"/>
  <c r="AA4082" i="12"/>
  <c r="AA4083" i="12"/>
  <c r="AA4084" i="12"/>
  <c r="AA4085" i="12"/>
  <c r="AA4086" i="12"/>
  <c r="AA4087" i="12"/>
  <c r="AA4088" i="12"/>
  <c r="AA4089" i="12"/>
  <c r="AA4090" i="12"/>
  <c r="AA4091" i="12"/>
  <c r="AA4092" i="12"/>
  <c r="AA4093" i="12"/>
  <c r="AA4094" i="12"/>
  <c r="AA4095" i="12"/>
  <c r="AA4096" i="12"/>
  <c r="AA4097" i="12"/>
  <c r="AA4098" i="12"/>
  <c r="AA4099" i="12"/>
  <c r="AA4100" i="12"/>
  <c r="AA4101" i="12"/>
  <c r="AA4102" i="12"/>
  <c r="AA4103" i="12"/>
  <c r="AA4104" i="12"/>
  <c r="AA4105" i="12"/>
  <c r="AA4106" i="12"/>
  <c r="AA4107" i="12"/>
  <c r="AA4108" i="12"/>
  <c r="AA4109" i="12"/>
  <c r="AA4110" i="12"/>
  <c r="AA4111" i="12"/>
  <c r="AA4112" i="12"/>
  <c r="AA4113" i="12"/>
  <c r="AA4114" i="12"/>
  <c r="AA4115" i="12"/>
  <c r="AA4116" i="12"/>
  <c r="AA4117" i="12"/>
  <c r="AA4118" i="12"/>
  <c r="AA4119" i="12"/>
  <c r="AA4120" i="12"/>
  <c r="AA4121" i="12"/>
  <c r="AA4122" i="12"/>
  <c r="AA4123" i="12"/>
  <c r="AA4124" i="12"/>
  <c r="AA4125" i="12"/>
  <c r="AA4126" i="12"/>
  <c r="AA4127" i="12"/>
  <c r="AA4128" i="12"/>
  <c r="AA4129" i="12"/>
  <c r="AA4130" i="12"/>
  <c r="AA4131" i="12"/>
  <c r="AA4132" i="12"/>
  <c r="AA4133" i="12"/>
  <c r="AA4134" i="12"/>
  <c r="AA4135" i="12"/>
  <c r="AA4136" i="12"/>
  <c r="AA4137" i="12"/>
  <c r="AA4138" i="12"/>
  <c r="AA4139" i="12"/>
  <c r="AA4140" i="12"/>
  <c r="AA4141" i="12"/>
  <c r="AA946" i="12"/>
  <c r="AA947" i="12"/>
  <c r="AA948" i="12"/>
  <c r="AA949" i="12"/>
  <c r="AA950" i="12"/>
  <c r="AA951" i="12"/>
  <c r="AA952" i="12"/>
  <c r="AA953" i="12"/>
  <c r="AA954" i="12"/>
  <c r="AA955" i="12"/>
  <c r="AA956" i="12"/>
  <c r="AA957" i="12"/>
  <c r="AA958" i="12"/>
  <c r="AA959" i="12"/>
  <c r="AA960" i="12"/>
  <c r="AA961" i="12"/>
  <c r="AA962" i="12"/>
  <c r="AA963" i="12"/>
  <c r="AA964" i="12"/>
  <c r="AA965" i="12"/>
  <c r="AA966" i="12"/>
  <c r="AA967" i="12"/>
  <c r="AA968" i="12"/>
  <c r="AA969" i="12"/>
  <c r="AA970" i="12"/>
  <c r="AA971" i="12"/>
  <c r="AA972" i="12"/>
  <c r="AA973" i="12"/>
  <c r="AA974" i="12"/>
  <c r="AA975" i="12"/>
  <c r="AA976" i="12"/>
  <c r="AA977" i="12"/>
  <c r="AA978" i="12"/>
  <c r="AA979" i="12"/>
  <c r="AA980" i="12"/>
  <c r="AA981" i="12"/>
  <c r="AA982" i="12"/>
  <c r="AA983" i="12"/>
  <c r="AA984" i="12"/>
  <c r="AA985" i="12"/>
  <c r="AA986" i="12"/>
  <c r="AA987" i="12"/>
  <c r="AA988" i="12"/>
  <c r="AA989" i="12"/>
  <c r="AA990" i="12"/>
  <c r="AA991" i="12"/>
  <c r="AA992" i="12"/>
  <c r="AA993" i="12"/>
  <c r="AA994" i="12"/>
  <c r="AA995" i="12"/>
  <c r="AA996" i="12"/>
  <c r="AA997" i="12"/>
  <c r="AA998" i="12"/>
  <c r="AA999" i="12"/>
  <c r="AA1000" i="12"/>
  <c r="AA1001" i="12"/>
  <c r="AA1002" i="12"/>
  <c r="AA1003" i="12"/>
  <c r="AA1004" i="12"/>
  <c r="AA1005" i="12"/>
  <c r="AA1006" i="12"/>
  <c r="AA1007" i="12"/>
  <c r="AA1008" i="12"/>
  <c r="AA1009" i="12"/>
  <c r="AA1010" i="12"/>
  <c r="AA1011" i="12"/>
  <c r="AA1012" i="12"/>
  <c r="AA1013" i="12"/>
  <c r="AA1014" i="12"/>
  <c r="AA1015" i="12"/>
  <c r="AA1016" i="12"/>
  <c r="AA1017" i="12"/>
  <c r="AA1018" i="12"/>
  <c r="AA1019" i="12"/>
  <c r="AA1020" i="12"/>
  <c r="AA1021" i="12"/>
  <c r="AA1022" i="12"/>
  <c r="AA1023" i="12"/>
  <c r="AA1024" i="12"/>
  <c r="AA1025" i="12"/>
  <c r="AA1026" i="12"/>
  <c r="AA1027" i="12"/>
  <c r="AA1028" i="12"/>
  <c r="AA1029" i="12"/>
  <c r="AA1030" i="12"/>
  <c r="AA1031" i="12"/>
  <c r="AA1032" i="12"/>
  <c r="AA1033" i="12"/>
  <c r="AA1034" i="12"/>
  <c r="AA1035" i="12"/>
  <c r="AA1036" i="12"/>
  <c r="AA1037" i="12"/>
  <c r="AA1038" i="12"/>
  <c r="AA1039" i="12"/>
  <c r="AA1040" i="12"/>
  <c r="AA1041" i="12"/>
  <c r="AA1042" i="12"/>
  <c r="AA1043" i="12"/>
  <c r="AA1044" i="12"/>
  <c r="AA1045" i="12"/>
  <c r="AA1046" i="12"/>
  <c r="AA1047" i="12"/>
  <c r="AA1048" i="12"/>
  <c r="AA1049" i="12"/>
  <c r="AA1050" i="12"/>
  <c r="AA1051" i="12"/>
  <c r="AA1052" i="12"/>
  <c r="AA1053" i="12"/>
  <c r="AA1054" i="12"/>
  <c r="AA1055" i="12"/>
  <c r="AA1056" i="12"/>
  <c r="AA1057" i="12"/>
  <c r="AA1058" i="12"/>
  <c r="AA1059" i="12"/>
  <c r="AA1060" i="12"/>
  <c r="AA1061" i="12"/>
  <c r="AA1062" i="12"/>
  <c r="AA1063" i="12"/>
  <c r="AA1064" i="12"/>
  <c r="AA1065" i="12"/>
  <c r="AA1066" i="12"/>
  <c r="AA1067" i="12"/>
  <c r="AA1068" i="12"/>
  <c r="AA1069" i="12"/>
  <c r="AA1070" i="12"/>
  <c r="AA1071" i="12"/>
  <c r="AA1072" i="12"/>
  <c r="AA1073" i="12"/>
  <c r="AA1074" i="12"/>
  <c r="AA1075" i="12"/>
  <c r="AA1076" i="12"/>
  <c r="AA1077" i="12"/>
  <c r="AA1078" i="12"/>
  <c r="AA1079" i="12"/>
  <c r="AA1080" i="12"/>
  <c r="AA1081" i="12"/>
  <c r="AA1082" i="12"/>
  <c r="AA1083" i="12"/>
  <c r="AA1084" i="12"/>
  <c r="AA1085" i="12"/>
  <c r="AA1086" i="12"/>
  <c r="AA1087" i="12"/>
  <c r="AA1088" i="12"/>
  <c r="AA1089" i="12"/>
  <c r="AA1090" i="12"/>
  <c r="AA1091" i="12"/>
  <c r="AA1092" i="12"/>
  <c r="AA1093" i="12"/>
  <c r="AA1094" i="12"/>
  <c r="AA1095" i="12"/>
  <c r="AA1096" i="12"/>
  <c r="AA1097" i="12"/>
  <c r="AA1098" i="12"/>
  <c r="AA1099" i="12"/>
  <c r="AA1100" i="12"/>
  <c r="AA1101" i="12"/>
  <c r="AA1102" i="12"/>
  <c r="AA1103" i="12"/>
  <c r="AA1104" i="12"/>
  <c r="AA1105" i="12"/>
  <c r="AA1106" i="12"/>
  <c r="AA1107" i="12"/>
  <c r="AA1108" i="12"/>
  <c r="AA1109" i="12"/>
  <c r="AA1110" i="12"/>
  <c r="AA1111" i="12"/>
  <c r="AA1112" i="12"/>
  <c r="AA1113" i="12"/>
  <c r="AA1114" i="12"/>
  <c r="AA1115" i="12"/>
  <c r="AA1116" i="12"/>
  <c r="AA1117" i="12"/>
  <c r="AA1118" i="12"/>
  <c r="AA1119" i="12"/>
  <c r="AA1120" i="12"/>
  <c r="AA1121" i="12"/>
  <c r="AA1122" i="12"/>
  <c r="AA1123" i="12"/>
  <c r="AA1124" i="12"/>
  <c r="AA1125" i="12"/>
  <c r="AA1126" i="12"/>
  <c r="AA1127" i="12"/>
  <c r="AA1128" i="12"/>
  <c r="AA1129" i="12"/>
  <c r="AA1130" i="12"/>
  <c r="AA1131" i="12"/>
  <c r="AA1132" i="12"/>
  <c r="AA1133" i="12"/>
  <c r="AA1134" i="12"/>
  <c r="AA1135" i="12"/>
  <c r="AA1136" i="12"/>
  <c r="AA1137" i="12"/>
  <c r="AA1138" i="12"/>
  <c r="AA1139" i="12"/>
  <c r="AA1140" i="12"/>
  <c r="AA1141" i="12"/>
  <c r="AA1142" i="12"/>
  <c r="AA1143" i="12"/>
  <c r="AA1144" i="12"/>
  <c r="AA1145" i="12"/>
  <c r="AA1146" i="12"/>
  <c r="AA1147" i="12"/>
  <c r="AA1148" i="12"/>
  <c r="AA1149" i="12"/>
  <c r="AA1150" i="12"/>
  <c r="AA1151" i="12"/>
  <c r="AA1152" i="12"/>
  <c r="AA1153" i="12"/>
  <c r="AA1154" i="12"/>
  <c r="AA1155" i="12"/>
  <c r="AA1156" i="12"/>
  <c r="AA1157" i="12"/>
  <c r="AA1158" i="12"/>
  <c r="AA1159" i="12"/>
  <c r="AA1160" i="12"/>
  <c r="AA1161" i="12"/>
  <c r="AA1162" i="12"/>
  <c r="AA1163" i="12"/>
  <c r="AA1164" i="12"/>
  <c r="AA1165" i="12"/>
  <c r="AA1166" i="12"/>
  <c r="AA1167" i="12"/>
  <c r="AA1168" i="12"/>
  <c r="AA1169" i="12"/>
  <c r="AA1170" i="12"/>
  <c r="AA1171" i="12"/>
  <c r="AA1172" i="12"/>
  <c r="AA1173" i="12"/>
  <c r="AA1174" i="12"/>
  <c r="AA1175" i="12"/>
  <c r="AA1176" i="12"/>
  <c r="AA1177" i="12"/>
  <c r="AA1178" i="12"/>
  <c r="AA1179" i="12"/>
  <c r="AA1180" i="12"/>
  <c r="AA1181" i="12"/>
  <c r="AA1182" i="12"/>
  <c r="AA1183" i="12"/>
  <c r="AA1184" i="12"/>
  <c r="AA1185" i="12"/>
  <c r="AA1186" i="12"/>
  <c r="AA1187" i="12"/>
  <c r="AA1188" i="12"/>
  <c r="AA1189" i="12"/>
  <c r="AA1190" i="12"/>
  <c r="AA1191" i="12"/>
  <c r="AA1192" i="12"/>
  <c r="AA1193" i="12"/>
  <c r="AA1194" i="12"/>
  <c r="AA1195" i="12"/>
  <c r="AA1196" i="12"/>
  <c r="AA1197" i="12"/>
  <c r="AA1198" i="12"/>
  <c r="AA1199" i="12"/>
  <c r="AA1200" i="12"/>
  <c r="AA1201" i="12"/>
  <c r="AA1202" i="12"/>
  <c r="AA1203" i="12"/>
  <c r="AA1204" i="12"/>
  <c r="AA1205" i="12"/>
  <c r="AA1206" i="12"/>
  <c r="AA1207" i="12"/>
  <c r="AA1208" i="12"/>
  <c r="AA1209" i="12"/>
  <c r="AA1210" i="12"/>
  <c r="AA1211" i="12"/>
  <c r="AA1212" i="12"/>
  <c r="AA1213" i="12"/>
  <c r="AA1214" i="12"/>
  <c r="AA1215" i="12"/>
  <c r="AA1216" i="12"/>
  <c r="AA1217" i="12"/>
  <c r="AA1218" i="12"/>
  <c r="AA1219" i="12"/>
  <c r="AA1220" i="12"/>
  <c r="AA1221" i="12"/>
  <c r="AA1222" i="12"/>
  <c r="AA1223" i="12"/>
  <c r="AA1224" i="12"/>
  <c r="AA1225" i="12"/>
  <c r="AA1226" i="12"/>
  <c r="AA1227" i="12"/>
  <c r="AA1228" i="12"/>
  <c r="AA1229" i="12"/>
  <c r="AA1230" i="12"/>
  <c r="AA1231" i="12"/>
  <c r="AA1232" i="12"/>
  <c r="AA1233" i="12"/>
  <c r="AA1234" i="12"/>
  <c r="AA1235" i="12"/>
  <c r="AA1236" i="12"/>
  <c r="AA1237" i="12"/>
  <c r="AA1238" i="12"/>
  <c r="AA1239" i="12"/>
  <c r="AA1240" i="12"/>
  <c r="AA1241" i="12"/>
  <c r="AA1242" i="12"/>
  <c r="AA1243" i="12"/>
  <c r="AA1244" i="12"/>
  <c r="AA1245" i="12"/>
  <c r="AA1246" i="12"/>
  <c r="AA1247" i="12"/>
  <c r="AA1248" i="12"/>
  <c r="AA1249" i="12"/>
  <c r="AA1250" i="12"/>
  <c r="AA1251" i="12"/>
  <c r="AA1252" i="12"/>
  <c r="AA1253" i="12"/>
  <c r="AA1254" i="12"/>
  <c r="AA1255" i="12"/>
  <c r="AA1256" i="12"/>
  <c r="AA1257" i="12"/>
  <c r="AA1258" i="12"/>
  <c r="AA1259" i="12"/>
  <c r="AA1260" i="12"/>
  <c r="AA1261" i="12"/>
  <c r="AA1262" i="12"/>
  <c r="AA1263" i="12"/>
  <c r="AA1264" i="12"/>
  <c r="AA1265" i="12"/>
  <c r="AA1266" i="12"/>
  <c r="AA1267" i="12"/>
  <c r="AA1268" i="12"/>
  <c r="AA1269" i="12"/>
  <c r="AA1270" i="12"/>
  <c r="AA1271" i="12"/>
  <c r="AA1272" i="12"/>
  <c r="AA1273" i="12"/>
  <c r="AA1274" i="12"/>
  <c r="AA1275" i="12"/>
  <c r="AA1276" i="12"/>
  <c r="AA1277" i="12"/>
  <c r="AA1278" i="12"/>
  <c r="AA1279" i="12"/>
  <c r="AA1280" i="12"/>
  <c r="AA1281" i="12"/>
  <c r="AA1282" i="12"/>
  <c r="AA1283" i="12"/>
  <c r="AA1284" i="12"/>
  <c r="AA1285" i="12"/>
  <c r="AA1286" i="12"/>
  <c r="AA1287" i="12"/>
  <c r="AA1288" i="12"/>
  <c r="AA1289" i="12"/>
  <c r="AA1290" i="12"/>
  <c r="AA1291" i="12"/>
  <c r="AA1292" i="12"/>
  <c r="AA1293" i="12"/>
  <c r="AA1294" i="12"/>
  <c r="AA1295" i="12"/>
  <c r="AA1296" i="12"/>
  <c r="AA1297" i="12"/>
  <c r="AA1298" i="12"/>
  <c r="AA1299" i="12"/>
  <c r="AA1300" i="12"/>
  <c r="AA1301" i="12"/>
  <c r="AA1302" i="12"/>
  <c r="AA1303" i="12"/>
  <c r="AA1304" i="12"/>
  <c r="AA1305" i="12"/>
  <c r="AA1306" i="12"/>
  <c r="AA1307" i="12"/>
  <c r="AA1308" i="12"/>
  <c r="AA1309" i="12"/>
  <c r="AA1310" i="12"/>
  <c r="AA1311" i="12"/>
  <c r="AA1312" i="12"/>
  <c r="AA1313" i="12"/>
  <c r="AA1314" i="12"/>
  <c r="AA1315" i="12"/>
  <c r="AA1316" i="12"/>
  <c r="AA1317" i="12"/>
  <c r="AA1318" i="12"/>
  <c r="AA1319" i="12"/>
  <c r="AA1320" i="12"/>
  <c r="AA1321" i="12"/>
  <c r="AA1322" i="12"/>
  <c r="AA1323" i="12"/>
  <c r="AA1324" i="12"/>
  <c r="AA1325" i="12"/>
  <c r="AA1326" i="12"/>
  <c r="AA1327" i="12"/>
  <c r="AA1328" i="12"/>
  <c r="AA1329" i="12"/>
  <c r="AA1330" i="12"/>
  <c r="AA1331" i="12"/>
  <c r="AA1332" i="12"/>
  <c r="AA1333" i="12"/>
  <c r="AA1334" i="12"/>
  <c r="AA1335" i="12"/>
  <c r="AA1336" i="12"/>
  <c r="AA1337" i="12"/>
  <c r="AA1338" i="12"/>
  <c r="AA1339" i="12"/>
  <c r="AA1340" i="12"/>
  <c r="AA1341" i="12"/>
  <c r="AA1342" i="12"/>
  <c r="AA1343" i="12"/>
  <c r="AA1344" i="12"/>
  <c r="AA1345" i="12"/>
  <c r="AA1346" i="12"/>
  <c r="AA1347" i="12"/>
  <c r="AA1348" i="12"/>
  <c r="AA1349" i="12"/>
  <c r="AA1350" i="12"/>
  <c r="AA1351" i="12"/>
  <c r="AA1352" i="12"/>
  <c r="AA1353" i="12"/>
  <c r="AA1354" i="12"/>
  <c r="AA1355" i="12"/>
  <c r="AA1356" i="12"/>
  <c r="AA1357" i="12"/>
  <c r="AA1358" i="12"/>
  <c r="AA1359" i="12"/>
  <c r="AA1360" i="12"/>
  <c r="AA1361" i="12"/>
  <c r="AA1362" i="12"/>
  <c r="AA1363" i="12"/>
  <c r="AA1364" i="12"/>
  <c r="AA1365" i="12"/>
  <c r="AA1366" i="12"/>
  <c r="AA1367" i="12"/>
  <c r="AA1368" i="12"/>
  <c r="AA1369" i="12"/>
  <c r="AA1370" i="12"/>
  <c r="AA1371" i="12"/>
  <c r="AA1372" i="12"/>
  <c r="AA1373" i="12"/>
  <c r="AA1374" i="12"/>
  <c r="AA1375" i="12"/>
  <c r="AA1376" i="12"/>
  <c r="AA1377" i="12"/>
  <c r="AA1378" i="12"/>
  <c r="AA1379" i="12"/>
  <c r="AA1380" i="12"/>
  <c r="AA1381" i="12"/>
  <c r="AA1382" i="12"/>
  <c r="AA1383" i="12"/>
  <c r="AA1384" i="12"/>
  <c r="AA1385" i="12"/>
  <c r="AA1386" i="12"/>
  <c r="AA1387" i="12"/>
  <c r="AA1388" i="12"/>
  <c r="AA1389" i="12"/>
  <c r="AA1390" i="12"/>
  <c r="AA1391" i="12"/>
  <c r="AA1392" i="12"/>
  <c r="AA1393" i="12"/>
  <c r="AA1394" i="12"/>
  <c r="AA1395" i="12"/>
  <c r="AA1396" i="12"/>
  <c r="AA1397" i="12"/>
  <c r="AA1398" i="12"/>
  <c r="AA1399" i="12"/>
  <c r="AA1400" i="12"/>
  <c r="AA1401" i="12"/>
  <c r="AA1402" i="12"/>
  <c r="AA1403" i="12"/>
  <c r="AA1404" i="12"/>
  <c r="AA1405" i="12"/>
  <c r="AA1406" i="12"/>
  <c r="AA1407" i="12"/>
  <c r="AA1408" i="12"/>
  <c r="AA1409" i="12"/>
  <c r="AA1410" i="12"/>
  <c r="AA1411" i="12"/>
  <c r="AA1412" i="12"/>
  <c r="AA1413" i="12"/>
  <c r="AA1414" i="12"/>
  <c r="AA1415" i="12"/>
  <c r="AA1416" i="12"/>
  <c r="AA1417" i="12"/>
  <c r="AA1418" i="12"/>
  <c r="AA1419" i="12"/>
  <c r="AA1420" i="12"/>
  <c r="AA1421" i="12"/>
  <c r="AA1422" i="12"/>
  <c r="AA1423" i="12"/>
  <c r="AA1424" i="12"/>
  <c r="AA1425" i="12"/>
  <c r="AA1426" i="12"/>
  <c r="AA1427" i="12"/>
  <c r="AA1428" i="12"/>
  <c r="AA1429" i="12"/>
  <c r="AA1430" i="12"/>
  <c r="AA1431" i="12"/>
  <c r="AA1432" i="12"/>
  <c r="AA1433" i="12"/>
  <c r="AA1434" i="12"/>
  <c r="AA1435" i="12"/>
  <c r="AA1436" i="12"/>
  <c r="AA1437" i="12"/>
  <c r="AA1438" i="12"/>
  <c r="AA1439" i="12"/>
  <c r="AA1440" i="12"/>
  <c r="AA1441" i="12"/>
  <c r="AA1442" i="12"/>
  <c r="AA1443" i="12"/>
  <c r="AA1444" i="12"/>
  <c r="AA1445" i="12"/>
  <c r="AA1446" i="12"/>
  <c r="AA1447" i="12"/>
  <c r="AA1448" i="12"/>
  <c r="AA1449" i="12"/>
  <c r="AA1450" i="12"/>
  <c r="AA1451" i="12"/>
  <c r="AA1452" i="12"/>
  <c r="AA1453" i="12"/>
  <c r="AA1454" i="12"/>
  <c r="AA1455" i="12"/>
  <c r="AA1456" i="12"/>
  <c r="AA1457" i="12"/>
  <c r="AA1458" i="12"/>
  <c r="AA1459" i="12"/>
  <c r="AA1460" i="12"/>
  <c r="AA1461" i="12"/>
  <c r="AA1462" i="12"/>
  <c r="AA1463" i="12"/>
  <c r="AA1464" i="12"/>
  <c r="AA1465" i="12"/>
  <c r="AA1466" i="12"/>
  <c r="AA1467" i="12"/>
  <c r="AA1468" i="12"/>
  <c r="AA1469" i="12"/>
  <c r="AA1470" i="12"/>
  <c r="AA1471" i="12"/>
  <c r="AA1472" i="12"/>
  <c r="AA1473" i="12"/>
  <c r="AA1474" i="12"/>
  <c r="AA1475" i="12"/>
  <c r="AA1476" i="12"/>
  <c r="AA1477" i="12"/>
  <c r="AA1478" i="12"/>
  <c r="AA1479" i="12"/>
  <c r="AA1480" i="12"/>
  <c r="AA1481" i="12"/>
  <c r="AA1482" i="12"/>
  <c r="AA1483" i="12"/>
  <c r="AA1484" i="12"/>
  <c r="AA1485" i="12"/>
  <c r="AA1486" i="12"/>
  <c r="AA1487" i="12"/>
  <c r="AA1488" i="12"/>
  <c r="AA1489" i="12"/>
  <c r="AA1490" i="12"/>
  <c r="AA1491" i="12"/>
  <c r="AA1492" i="12"/>
  <c r="AA1493" i="12"/>
  <c r="AA1494" i="12"/>
  <c r="AA1495" i="12"/>
  <c r="AA1496" i="12"/>
  <c r="AA1497" i="12"/>
  <c r="AA1498" i="12"/>
  <c r="AA1499" i="12"/>
  <c r="AA1500" i="12"/>
  <c r="AA1501" i="12"/>
  <c r="AA1502" i="12"/>
  <c r="AA1503" i="12"/>
  <c r="AA1504" i="12"/>
  <c r="AA1505" i="12"/>
  <c r="AA1506" i="12"/>
  <c r="AA1507" i="12"/>
  <c r="AA1508" i="12"/>
  <c r="AA1509" i="12"/>
  <c r="AA1510" i="12"/>
  <c r="AA1511" i="12"/>
  <c r="AA1512" i="12"/>
  <c r="AA1513" i="12"/>
  <c r="AA1514" i="12"/>
  <c r="AA1515" i="12"/>
  <c r="AA1516" i="12"/>
  <c r="AA1517" i="12"/>
  <c r="AA1518" i="12"/>
  <c r="AA1519" i="12"/>
  <c r="AA1520" i="12"/>
  <c r="AA1521" i="12"/>
  <c r="AA1522" i="12"/>
  <c r="AA1523" i="12"/>
  <c r="AA1524" i="12"/>
  <c r="AA1525" i="12"/>
  <c r="AA1526" i="12"/>
  <c r="AA1527" i="12"/>
  <c r="AA1528" i="12"/>
  <c r="AA1529" i="12"/>
  <c r="AA1530" i="12"/>
  <c r="AA1531" i="12"/>
  <c r="AA1532" i="12"/>
  <c r="AA1533" i="12"/>
  <c r="AA1534" i="12"/>
  <c r="AA1535" i="12"/>
  <c r="AA1536" i="12"/>
  <c r="AA1537" i="12"/>
  <c r="AA1538" i="12"/>
  <c r="AA1539" i="12"/>
  <c r="AA1540" i="12"/>
  <c r="AA1541" i="12"/>
  <c r="AA1542" i="12"/>
  <c r="AA1543" i="12"/>
  <c r="AA1544" i="12"/>
  <c r="AA1545" i="12"/>
  <c r="AA1546" i="12"/>
  <c r="AA1547" i="12"/>
  <c r="AA1548" i="12"/>
  <c r="AA1549" i="12"/>
  <c r="AA1550" i="12"/>
  <c r="AA1551" i="12"/>
  <c r="AA1552" i="12"/>
  <c r="AA1553" i="12"/>
  <c r="AA1554" i="12"/>
  <c r="AA1555" i="12"/>
  <c r="AA1556" i="12"/>
  <c r="AA1557" i="12"/>
  <c r="AA1558" i="12"/>
  <c r="AA1559" i="12"/>
  <c r="AA1560" i="12"/>
  <c r="AA1561" i="12"/>
  <c r="AA1562" i="12"/>
  <c r="AA1563" i="12"/>
  <c r="AA1564" i="12"/>
  <c r="AA1565" i="12"/>
  <c r="AA1566" i="12"/>
  <c r="AA1567" i="12"/>
  <c r="AA1568" i="12"/>
  <c r="AA1569" i="12"/>
  <c r="AA1570" i="12"/>
  <c r="AA1571" i="12"/>
  <c r="AA1572" i="12"/>
  <c r="AA1573" i="12"/>
  <c r="AA1574" i="12"/>
  <c r="AA1575" i="12"/>
  <c r="AA1576" i="12"/>
  <c r="AA1577" i="12"/>
  <c r="AA1578" i="12"/>
  <c r="AA1579" i="12"/>
  <c r="AA1580" i="12"/>
  <c r="AA1581" i="12"/>
  <c r="AA1582" i="12"/>
  <c r="AA1583" i="12"/>
  <c r="AA1584" i="12"/>
  <c r="AA1585" i="12"/>
  <c r="AA1586" i="12"/>
  <c r="AA1587" i="12"/>
  <c r="AA1588" i="12"/>
  <c r="AA1589" i="12"/>
  <c r="AA1590" i="12"/>
  <c r="AA1591" i="12"/>
  <c r="AA1592" i="12"/>
  <c r="AA1593" i="12"/>
  <c r="AA1594" i="12"/>
  <c r="AA1595" i="12"/>
  <c r="AA1596" i="12"/>
  <c r="AA1597" i="12"/>
  <c r="AA1598" i="12"/>
  <c r="AA1599" i="12"/>
  <c r="AA1600" i="12"/>
  <c r="AA1601" i="12"/>
  <c r="AA1602" i="12"/>
  <c r="AA1603" i="12"/>
  <c r="AA1604" i="12"/>
  <c r="AA1605" i="12"/>
  <c r="AA1606" i="12"/>
  <c r="AA1607" i="12"/>
  <c r="AA1608" i="12"/>
  <c r="AA1609" i="12"/>
  <c r="AA1610" i="12"/>
  <c r="AA1611" i="12"/>
  <c r="AA1612" i="12"/>
  <c r="AA1613" i="12"/>
  <c r="AA1614" i="12"/>
  <c r="AA1615" i="12"/>
  <c r="AA1616" i="12"/>
  <c r="AA1617" i="12"/>
  <c r="AA1618" i="12"/>
  <c r="AA1619" i="12"/>
  <c r="AA1620" i="12"/>
  <c r="AA1621" i="12"/>
  <c r="AA1622" i="12"/>
  <c r="AA1623" i="12"/>
  <c r="AA1624" i="12"/>
  <c r="AA1625" i="12"/>
  <c r="AA1626" i="12"/>
  <c r="AA1627" i="12"/>
  <c r="AA1628" i="12"/>
  <c r="AA1629" i="12"/>
  <c r="AA1630" i="12"/>
  <c r="AA1631" i="12"/>
  <c r="AA2939" i="12"/>
  <c r="AA2940" i="12"/>
  <c r="AA2941" i="12"/>
  <c r="AA2942" i="12"/>
  <c r="AA2943" i="12"/>
  <c r="AA2944" i="12"/>
  <c r="AA2945" i="12"/>
  <c r="AA2946" i="12"/>
  <c r="AA2947" i="12"/>
  <c r="AA2948" i="12"/>
  <c r="AA2949" i="12"/>
  <c r="AA2950" i="12"/>
  <c r="AA2951" i="12"/>
  <c r="AA2952" i="12"/>
  <c r="AA2953" i="12"/>
  <c r="AA2954" i="12"/>
  <c r="AA2955" i="12"/>
  <c r="AA2956" i="12"/>
  <c r="AA2957" i="12"/>
  <c r="AA2958" i="12"/>
  <c r="AA2959" i="12"/>
  <c r="AA2960" i="12"/>
  <c r="AA2961" i="12"/>
  <c r="AA2962" i="12"/>
  <c r="AA2963" i="12"/>
  <c r="AA2964" i="12"/>
  <c r="AA2965" i="12"/>
  <c r="AA2966" i="12"/>
  <c r="AA2967" i="12"/>
  <c r="AA2968" i="12"/>
  <c r="AA2969" i="12"/>
  <c r="AA2970" i="12"/>
  <c r="AA2971" i="12"/>
  <c r="AA2972" i="12"/>
  <c r="AA2973" i="12"/>
  <c r="AA2974" i="12"/>
  <c r="AA2975" i="12"/>
  <c r="AA2976" i="12"/>
  <c r="AA2977" i="12"/>
  <c r="AA2978" i="12"/>
  <c r="AA2979" i="12"/>
  <c r="AA2980" i="12"/>
  <c r="AA2981" i="12"/>
  <c r="AA2982" i="12"/>
  <c r="AA2983" i="12"/>
  <c r="AA2984" i="12"/>
  <c r="AA2985" i="12"/>
  <c r="AA2986" i="12"/>
  <c r="AA2987" i="12"/>
  <c r="AA2988" i="12"/>
  <c r="AA2989" i="12"/>
  <c r="AA2990" i="12"/>
  <c r="AA2991" i="12"/>
  <c r="AA2992" i="12"/>
  <c r="AA2993" i="12"/>
  <c r="AA2994" i="12"/>
  <c r="AA2995" i="12"/>
  <c r="AA2996" i="12"/>
  <c r="AA2997" i="12"/>
  <c r="AA2998" i="12"/>
  <c r="AA2999" i="12"/>
  <c r="AA3000" i="12"/>
  <c r="AA3001" i="12"/>
  <c r="AA3002" i="12"/>
  <c r="AA3003" i="12"/>
  <c r="AA3004" i="12"/>
  <c r="AA3005" i="12"/>
  <c r="AA3006" i="12"/>
  <c r="AA3007" i="12"/>
  <c r="AA3008" i="12"/>
  <c r="AA3009" i="12"/>
  <c r="AA3010" i="12"/>
  <c r="AA3011" i="12"/>
  <c r="AA3012" i="12"/>
  <c r="AA3013" i="12"/>
  <c r="AA3014" i="12"/>
  <c r="AA3015" i="12"/>
  <c r="AA3016" i="12"/>
  <c r="AA3017" i="12"/>
  <c r="AA3018" i="12"/>
  <c r="AA3019" i="12"/>
  <c r="AA3020" i="12"/>
  <c r="AA3021" i="12"/>
  <c r="AA3022" i="12"/>
  <c r="AA3023" i="12"/>
  <c r="AA3024" i="12"/>
  <c r="AA3025" i="12"/>
  <c r="AA3026" i="12"/>
  <c r="AA3027" i="12"/>
  <c r="AA3028" i="12"/>
  <c r="AA3029" i="12"/>
  <c r="AA3030" i="12"/>
  <c r="AA3031" i="12"/>
  <c r="AA3032" i="12"/>
  <c r="AA3033" i="12"/>
  <c r="AA3034" i="12"/>
  <c r="AA3035" i="12"/>
  <c r="AA3036" i="12"/>
  <c r="AA3037" i="12"/>
  <c r="AA3038" i="12"/>
  <c r="AA3039" i="12"/>
  <c r="AA3040" i="12"/>
  <c r="AA3041" i="12"/>
  <c r="AA3042" i="12"/>
  <c r="AA3043" i="12"/>
  <c r="AA3044" i="12"/>
  <c r="AA3045" i="12"/>
  <c r="AA3046" i="12"/>
  <c r="AA3047" i="12"/>
  <c r="AA3048" i="12"/>
  <c r="AA3049" i="12"/>
  <c r="AA3050" i="12"/>
  <c r="AA3051" i="12"/>
  <c r="AA3052" i="12"/>
  <c r="AA3053" i="12"/>
  <c r="AA3054" i="12"/>
  <c r="AA3055" i="12"/>
  <c r="AA3056" i="12"/>
  <c r="AA3057" i="12"/>
  <c r="AA3058" i="12"/>
  <c r="AA3059" i="12"/>
  <c r="AA3060" i="12"/>
  <c r="AA3061" i="12"/>
  <c r="AA3062" i="12"/>
  <c r="AA3063" i="12"/>
  <c r="AA3064" i="12"/>
  <c r="AA3065" i="12"/>
  <c r="AA3066" i="12"/>
  <c r="AA3067" i="12"/>
  <c r="AA3068" i="12"/>
  <c r="AA3069" i="12"/>
  <c r="AA3070" i="12"/>
  <c r="AA3071" i="12"/>
  <c r="AA3072" i="12"/>
  <c r="AA3073" i="12"/>
  <c r="AA3074" i="12"/>
  <c r="AA3075" i="12"/>
  <c r="AA3076" i="12"/>
  <c r="AA3077" i="12"/>
  <c r="AA3078" i="12"/>
  <c r="AA3079" i="12"/>
  <c r="AA3080" i="12"/>
  <c r="AA3081" i="12"/>
  <c r="AA3082" i="12"/>
  <c r="AA3083" i="12"/>
  <c r="AA3084" i="12"/>
  <c r="AA3085" i="12"/>
  <c r="AA3086" i="12"/>
  <c r="AA3087" i="12"/>
  <c r="AA3088" i="12"/>
  <c r="AA3089" i="12"/>
  <c r="AA3090" i="12"/>
  <c r="AA3091" i="12"/>
  <c r="AA3092" i="12"/>
  <c r="AA3093" i="12"/>
  <c r="AA3094" i="12"/>
  <c r="AA3095" i="12"/>
  <c r="AA3096" i="12"/>
  <c r="AA3097" i="12"/>
  <c r="AA3098" i="12"/>
  <c r="AA3099" i="12"/>
  <c r="AA3100" i="12"/>
  <c r="AA3101" i="12"/>
  <c r="AA3102" i="12"/>
  <c r="AA3103" i="12"/>
  <c r="AA3104" i="12"/>
  <c r="AA3105" i="12"/>
  <c r="AA3106" i="12"/>
  <c r="AA3107" i="12"/>
  <c r="AA3108" i="12"/>
  <c r="AA3109" i="12"/>
  <c r="AA3110" i="12"/>
  <c r="AA3111" i="12"/>
  <c r="AA3112" i="12"/>
  <c r="AA3113" i="12"/>
  <c r="AA3114" i="12"/>
  <c r="AA3115" i="12"/>
  <c r="AA3116" i="12"/>
  <c r="AA3117" i="12"/>
  <c r="AA3118" i="12"/>
  <c r="AA3119" i="12"/>
  <c r="AA3120" i="12"/>
  <c r="AA3121" i="12"/>
  <c r="AA3122" i="12"/>
  <c r="AA3123" i="12"/>
  <c r="AA3124" i="12"/>
  <c r="AA3125" i="12"/>
  <c r="AA3126" i="12"/>
  <c r="AA3127" i="12"/>
  <c r="AA3128" i="12"/>
  <c r="AA3129" i="12"/>
  <c r="AA3130" i="12"/>
  <c r="AA3131" i="12"/>
  <c r="AA3132" i="12"/>
  <c r="AA3133" i="12"/>
  <c r="AA3134" i="12"/>
  <c r="AA3135" i="12"/>
  <c r="AA3136" i="12"/>
  <c r="AA3137" i="12"/>
  <c r="AA3138" i="12"/>
  <c r="AA3139" i="12"/>
  <c r="AA3140" i="12"/>
  <c r="AA3141" i="12"/>
  <c r="AA3142" i="12"/>
  <c r="AA3143" i="12"/>
  <c r="AA3144" i="12"/>
  <c r="AA3145" i="12"/>
  <c r="AA3146" i="12"/>
  <c r="AA3147" i="12"/>
  <c r="AA3148" i="12"/>
  <c r="AA3149" i="12"/>
  <c r="AA3150" i="12"/>
  <c r="AA3151" i="12"/>
  <c r="AA3152" i="12"/>
  <c r="AA3153" i="12"/>
  <c r="AA3154" i="12"/>
  <c r="AA3155" i="12"/>
  <c r="AA3156" i="12"/>
  <c r="AA3157" i="12"/>
  <c r="AA3158" i="12"/>
  <c r="AA3159" i="12"/>
  <c r="AA3160" i="12"/>
  <c r="AA3161" i="12"/>
  <c r="AA3162" i="12"/>
  <c r="AA3163" i="12"/>
  <c r="AA3164" i="12"/>
  <c r="AA3165" i="12"/>
  <c r="AA3166" i="12"/>
  <c r="AA3167" i="12"/>
  <c r="AA3168" i="12"/>
  <c r="AA3169" i="12"/>
  <c r="AA3170" i="12"/>
  <c r="AA3171" i="12"/>
  <c r="AA3172" i="12"/>
  <c r="AA3173" i="12"/>
  <c r="AA3174" i="12"/>
  <c r="AA3175" i="12"/>
  <c r="AA3176" i="12"/>
  <c r="AA3177" i="12"/>
  <c r="AA3178" i="12"/>
  <c r="AA3179" i="12"/>
  <c r="AA3180" i="12"/>
  <c r="AA3181" i="12"/>
  <c r="AA3182" i="12"/>
  <c r="AA3183" i="12"/>
  <c r="AA3184" i="12"/>
  <c r="AA3185" i="12"/>
  <c r="AA3186" i="12"/>
  <c r="AA3187" i="12"/>
  <c r="AA3188" i="12"/>
  <c r="AA3189" i="12"/>
  <c r="AA3190" i="12"/>
  <c r="AA3191" i="12"/>
  <c r="AA3192" i="12"/>
  <c r="AA3193" i="12"/>
  <c r="AA3194" i="12"/>
  <c r="AA3195" i="12"/>
  <c r="AA3196" i="12"/>
  <c r="AA3197" i="12"/>
  <c r="AA3198" i="12"/>
  <c r="AA3199" i="12"/>
  <c r="AA3200" i="12"/>
  <c r="AA3201" i="12"/>
  <c r="AA3202" i="12"/>
  <c r="AA3203" i="12"/>
  <c r="AA3204" i="12"/>
  <c r="AA3205" i="12"/>
  <c r="AA3206" i="12"/>
  <c r="AA3207" i="12"/>
  <c r="AA3208" i="12"/>
  <c r="AA3209" i="12"/>
  <c r="AA3210" i="12"/>
  <c r="AA3211" i="12"/>
  <c r="AA3212" i="12"/>
  <c r="AA3213" i="12"/>
  <c r="AA3214" i="12"/>
  <c r="AA3215" i="12"/>
  <c r="AA3216" i="12"/>
  <c r="AA3217" i="12"/>
  <c r="AA3218" i="12"/>
  <c r="AA3219" i="12"/>
  <c r="AA3220" i="12"/>
  <c r="AA3221" i="12"/>
  <c r="AA3222" i="12"/>
  <c r="AA3223" i="12"/>
  <c r="AA3224" i="12"/>
  <c r="AA3225" i="12"/>
  <c r="AA3226" i="12"/>
  <c r="AA3227" i="12"/>
  <c r="AA3228" i="12"/>
  <c r="AA3229" i="12"/>
  <c r="AA3230" i="12"/>
  <c r="AA3231" i="12"/>
  <c r="AA3232" i="12"/>
  <c r="AA3233" i="12"/>
  <c r="AA3234" i="12"/>
  <c r="AA3235" i="12"/>
  <c r="AA3236" i="12"/>
  <c r="AA3237" i="12"/>
  <c r="AA3238" i="12"/>
  <c r="AA3239" i="12"/>
  <c r="AA3240" i="12"/>
  <c r="AA3241" i="12"/>
  <c r="AA3242" i="12"/>
  <c r="AA3243" i="12"/>
  <c r="AA3244" i="12"/>
  <c r="AA3245" i="12"/>
  <c r="AA3246" i="12"/>
  <c r="AA3247" i="12"/>
  <c r="AA3248" i="12"/>
  <c r="AA3249" i="12"/>
  <c r="AA3250" i="12"/>
  <c r="AA3251" i="12"/>
  <c r="AA3252" i="12"/>
  <c r="AA3253" i="12"/>
  <c r="AA3254" i="12"/>
  <c r="AA3255" i="12"/>
  <c r="AA3256" i="12"/>
  <c r="AA3257" i="12"/>
  <c r="AA3258" i="12"/>
  <c r="AA3259" i="12"/>
  <c r="AA3260" i="12"/>
  <c r="AA3261" i="12"/>
  <c r="AA3262" i="12"/>
  <c r="AA3263" i="12"/>
  <c r="AA3264" i="12"/>
  <c r="AA3265" i="12"/>
  <c r="AA3266" i="12"/>
  <c r="AA3267" i="12"/>
  <c r="AA3268" i="12"/>
  <c r="AA3269" i="12"/>
  <c r="AA3270" i="12"/>
  <c r="AA3271" i="12"/>
  <c r="AA3272" i="12"/>
  <c r="AA3273" i="12"/>
  <c r="AA3274" i="12"/>
  <c r="AA3275" i="12"/>
  <c r="AA3276" i="12"/>
  <c r="AA3277" i="12"/>
  <c r="AA3278" i="12"/>
  <c r="AA3279" i="12"/>
  <c r="AA3280" i="12"/>
  <c r="AA3281" i="12"/>
  <c r="AA3282" i="12"/>
  <c r="AA3283" i="12"/>
  <c r="AA3284" i="12"/>
  <c r="AA3285" i="12"/>
  <c r="AA3286" i="12"/>
  <c r="AA3287" i="12"/>
  <c r="AA3288" i="12"/>
  <c r="AA3289" i="12"/>
  <c r="AA3290" i="12"/>
  <c r="AA3291" i="12"/>
  <c r="AA3292" i="12"/>
  <c r="AA3293" i="12"/>
  <c r="AA3294" i="12"/>
  <c r="AA3295" i="12"/>
  <c r="AA3296" i="12"/>
  <c r="AA3297" i="12"/>
  <c r="AA3298" i="12"/>
  <c r="AA3299" i="12"/>
  <c r="AA3300" i="12"/>
  <c r="AA3301" i="12"/>
  <c r="AA3302" i="12"/>
  <c r="AA3303" i="12"/>
  <c r="AA3304" i="12"/>
  <c r="AA3305" i="12"/>
  <c r="AA3306" i="12"/>
  <c r="AA3307" i="12"/>
  <c r="AA3308" i="12"/>
  <c r="AA3309" i="12"/>
  <c r="AA3310" i="12"/>
  <c r="AA3311" i="12"/>
  <c r="AA3312" i="12"/>
  <c r="AA3313" i="12"/>
  <c r="AA3314" i="12"/>
  <c r="AA3315" i="12"/>
  <c r="AA3316" i="12"/>
  <c r="AA3317" i="12"/>
  <c r="AA3318" i="12"/>
  <c r="AA3319" i="12"/>
  <c r="AA3320" i="12"/>
  <c r="AA3321" i="12"/>
  <c r="AA3322" i="12"/>
  <c r="AA3323" i="12"/>
  <c r="AA3324" i="12"/>
  <c r="AA3325" i="12"/>
  <c r="AA3326" i="12"/>
  <c r="AA3327" i="12"/>
  <c r="AA3328" i="12"/>
  <c r="AA3329" i="12"/>
  <c r="AA3330" i="12"/>
  <c r="AA3331" i="12"/>
  <c r="AA3332" i="12"/>
  <c r="AA3333" i="12"/>
  <c r="AA3334" i="12"/>
  <c r="AA3335" i="12"/>
  <c r="AA3336" i="12"/>
  <c r="AA3337" i="12"/>
  <c r="AA3338" i="12"/>
  <c r="AA3339" i="12"/>
  <c r="AA3340" i="12"/>
  <c r="AA3341" i="12"/>
  <c r="AA3342" i="12"/>
  <c r="AA3343" i="12"/>
  <c r="AA3344" i="12"/>
  <c r="AA3345" i="12"/>
  <c r="AA3346" i="12"/>
  <c r="AA3347" i="12"/>
  <c r="AA3348" i="12"/>
  <c r="AA3349" i="12"/>
  <c r="AA3350" i="12"/>
  <c r="AA3351" i="12"/>
  <c r="AA3352" i="12"/>
  <c r="AA3353" i="12"/>
  <c r="AA3354" i="12"/>
  <c r="AA3355" i="12"/>
  <c r="AA3356" i="12"/>
  <c r="AA3357" i="12"/>
  <c r="AA3358" i="12"/>
  <c r="AA3359" i="12"/>
  <c r="AA3360" i="12"/>
  <c r="AA3361" i="12"/>
  <c r="AA3362" i="12"/>
  <c r="AA3363" i="12"/>
  <c r="AA3364" i="12"/>
  <c r="AA3365" i="12"/>
  <c r="AA3366" i="12"/>
  <c r="AA3367" i="12"/>
  <c r="AA3368" i="12"/>
  <c r="AA3369" i="12"/>
  <c r="AA3370" i="12"/>
  <c r="AA3371" i="12"/>
  <c r="AA3372" i="12"/>
  <c r="AA3373" i="12"/>
  <c r="AA3374" i="12"/>
  <c r="AA3375" i="12"/>
  <c r="AA3376" i="12"/>
  <c r="AA3377" i="12"/>
  <c r="AA3378" i="12"/>
  <c r="AA3379" i="12"/>
  <c r="AA3380" i="12"/>
  <c r="AA3381" i="12"/>
  <c r="AA3382" i="12"/>
  <c r="AA3383" i="12"/>
  <c r="AA3384" i="12"/>
  <c r="AA3385" i="12"/>
  <c r="AA3386" i="12"/>
  <c r="AA3387" i="12"/>
  <c r="AA3388" i="12"/>
  <c r="AA3389" i="12"/>
  <c r="AA3390" i="12"/>
  <c r="AA3391" i="12"/>
  <c r="AA3392" i="12"/>
  <c r="AA3393" i="12"/>
  <c r="AA3394" i="12"/>
  <c r="AA3395" i="12"/>
  <c r="AA3396" i="12"/>
  <c r="AA3397" i="12"/>
  <c r="AA3398" i="12"/>
  <c r="AA3399" i="12"/>
  <c r="AA3400" i="12"/>
  <c r="AA3401" i="12"/>
  <c r="AA3402" i="12"/>
  <c r="AA3403" i="12"/>
  <c r="AA3404" i="12"/>
  <c r="AA3405" i="12"/>
  <c r="AA3406" i="12"/>
  <c r="AA3407" i="12"/>
  <c r="AA3408" i="12"/>
  <c r="AA3409" i="12"/>
  <c r="AA3410" i="12"/>
  <c r="AA3411" i="12"/>
  <c r="AA3412" i="12"/>
  <c r="AA3413" i="12"/>
  <c r="AA3414" i="12"/>
  <c r="AA3415" i="12"/>
  <c r="AA3416" i="12"/>
  <c r="AA3417" i="12"/>
  <c r="AA3418" i="12"/>
  <c r="AA3419" i="12"/>
  <c r="AA3420" i="12"/>
  <c r="AA3421" i="12"/>
  <c r="AA3422" i="12"/>
  <c r="AA3423" i="12"/>
  <c r="AA3424" i="12"/>
  <c r="AA3425" i="12"/>
  <c r="AA3426" i="12"/>
  <c r="AA3427" i="12"/>
  <c r="AA3428" i="12"/>
  <c r="AA3429" i="12"/>
  <c r="AA3430" i="12"/>
  <c r="AA3431" i="12"/>
  <c r="AA3432" i="12"/>
  <c r="AA3433" i="12"/>
  <c r="AA3434" i="12"/>
  <c r="AA3435" i="12"/>
  <c r="AA3436" i="12"/>
  <c r="AA3437" i="12"/>
  <c r="AA3438" i="12"/>
  <c r="AA3439" i="12"/>
  <c r="AA3440" i="12"/>
  <c r="AA3441" i="12"/>
  <c r="AA3442" i="12"/>
  <c r="AA3443" i="12"/>
  <c r="AA3444" i="12"/>
  <c r="AA3445" i="12"/>
  <c r="AA3446" i="12"/>
  <c r="AA3447" i="12"/>
  <c r="AA3448" i="12"/>
  <c r="AA3449" i="12"/>
  <c r="AA3450" i="12"/>
  <c r="AA3451" i="12"/>
  <c r="AA3452" i="12"/>
  <c r="AA3453" i="12"/>
  <c r="AA3454" i="12"/>
  <c r="AA3455" i="12"/>
  <c r="AA3456" i="12"/>
  <c r="AA3457" i="12"/>
  <c r="AA3458" i="12"/>
  <c r="AA3459" i="12"/>
  <c r="AA3460" i="12"/>
  <c r="AA3461" i="12"/>
  <c r="AA3462" i="12"/>
  <c r="AA3463" i="12"/>
  <c r="AA3464" i="12"/>
  <c r="AA3465" i="12"/>
  <c r="AA3466" i="12"/>
  <c r="AA3467" i="12"/>
  <c r="AA3468" i="12"/>
  <c r="AA3469" i="12"/>
  <c r="AA3470" i="12"/>
  <c r="AA3471" i="12"/>
  <c r="AA3472" i="12"/>
  <c r="AA3473" i="12"/>
  <c r="AA3474" i="12"/>
  <c r="AA3475" i="12"/>
  <c r="AA3476" i="12"/>
  <c r="AA3477" i="12"/>
  <c r="AA3478" i="12"/>
  <c r="AA3479" i="12"/>
  <c r="AA3480" i="12"/>
  <c r="AA3481" i="12"/>
  <c r="AA3482" i="12"/>
  <c r="AA3483" i="12"/>
  <c r="AA3484" i="12"/>
  <c r="AA3485" i="12"/>
  <c r="AA3486" i="12"/>
  <c r="AA3487" i="12"/>
  <c r="AA3488" i="12"/>
  <c r="AA3489" i="12"/>
  <c r="AA3490" i="12"/>
  <c r="AA3491" i="12"/>
  <c r="AA3492" i="12"/>
  <c r="AA3493" i="12"/>
  <c r="AA3494" i="12"/>
  <c r="AA3495" i="12"/>
  <c r="AA3496" i="12"/>
  <c r="AA3497" i="12"/>
  <c r="AA3498" i="12"/>
  <c r="AA3499" i="12"/>
  <c r="AA3500" i="12"/>
  <c r="AA3501" i="12"/>
  <c r="AA3502" i="12"/>
  <c r="AA3503" i="12"/>
  <c r="AA3504" i="12"/>
  <c r="AA3505" i="12"/>
  <c r="AA3506" i="12"/>
  <c r="AA3507" i="12"/>
  <c r="AA3508" i="12"/>
  <c r="AA3509" i="12"/>
  <c r="AA3510" i="12"/>
  <c r="AA3511" i="12"/>
  <c r="AA3512" i="12"/>
  <c r="AA3513" i="12"/>
  <c r="AA3514" i="12"/>
  <c r="AA3515" i="12"/>
  <c r="AA3516" i="12"/>
  <c r="AA3517" i="12"/>
  <c r="AA3518" i="12"/>
  <c r="AA3519" i="12"/>
  <c r="AA3520" i="12"/>
  <c r="AA3521" i="12"/>
  <c r="AA3522" i="12"/>
  <c r="AA3523" i="12"/>
  <c r="AA3524" i="12"/>
  <c r="AA3525" i="12"/>
  <c r="AA3526" i="12"/>
  <c r="AA3527" i="12"/>
  <c r="AA3528" i="12"/>
  <c r="AA3529" i="12"/>
  <c r="AA3530" i="12"/>
  <c r="AA3531" i="12"/>
  <c r="AA3532" i="12"/>
  <c r="AA3533" i="12"/>
  <c r="AA3534" i="12"/>
  <c r="AA3535" i="12"/>
  <c r="AA3536" i="12"/>
  <c r="AA3537" i="12"/>
  <c r="AA3538" i="12"/>
  <c r="AA3539" i="12"/>
  <c r="AA3540" i="12"/>
  <c r="AA3541" i="12"/>
  <c r="AA3542" i="12"/>
  <c r="AA3543" i="12"/>
  <c r="AA3544" i="12"/>
  <c r="AA3545" i="12"/>
  <c r="AA3546" i="12"/>
  <c r="AA3547" i="12"/>
  <c r="AA3548" i="12"/>
  <c r="AA3549" i="12"/>
  <c r="AA3550" i="12"/>
  <c r="AA3551" i="12"/>
  <c r="AA3552" i="12"/>
  <c r="AA3553" i="12"/>
  <c r="AA3554" i="12"/>
  <c r="AA3555" i="12"/>
  <c r="AA3556" i="12"/>
  <c r="AA3557" i="12"/>
  <c r="AA3558" i="12"/>
  <c r="AA3559" i="12"/>
  <c r="AA3560" i="12"/>
  <c r="AA3561" i="12"/>
  <c r="AA3562" i="12"/>
  <c r="AA3563" i="12"/>
  <c r="AA3564" i="12"/>
  <c r="AA3565" i="12"/>
  <c r="AA3566" i="12"/>
  <c r="AA3567" i="12"/>
  <c r="AA3568" i="12"/>
  <c r="AA3569" i="12"/>
  <c r="AA3570" i="12"/>
  <c r="AA3571" i="12"/>
  <c r="AA3572" i="12"/>
  <c r="AA3573" i="12"/>
  <c r="AA3574" i="12"/>
  <c r="AA3575" i="12"/>
  <c r="AA3576" i="12"/>
  <c r="AA3577" i="12"/>
  <c r="AA3578" i="12"/>
  <c r="AA3579" i="12"/>
  <c r="AA3580" i="12"/>
  <c r="AA3581" i="12"/>
  <c r="AA3582" i="12"/>
  <c r="AA3583" i="12"/>
  <c r="AA3584" i="12"/>
  <c r="AA3585" i="12"/>
  <c r="AA3586" i="12"/>
  <c r="AA3587" i="12"/>
  <c r="AA3588" i="12"/>
  <c r="AA3589" i="12"/>
  <c r="AA3590" i="12"/>
  <c r="AA3591" i="12"/>
  <c r="AA3592" i="12"/>
  <c r="AA3593" i="12"/>
  <c r="AA3594" i="12"/>
  <c r="AA3595" i="12"/>
  <c r="AA3596" i="12"/>
  <c r="AA3597" i="12"/>
  <c r="AA3598" i="12"/>
  <c r="AA3599" i="12"/>
  <c r="AA3600" i="12"/>
  <c r="AA3601" i="12"/>
  <c r="AA3602" i="12"/>
  <c r="AA3603" i="12"/>
  <c r="AA3604" i="12"/>
  <c r="AA3605" i="12"/>
  <c r="AA3606" i="12"/>
  <c r="AA3607" i="12"/>
  <c r="AA3608" i="12"/>
  <c r="AA3609" i="12"/>
  <c r="AA3610" i="12"/>
  <c r="AA3611" i="12"/>
  <c r="AA3612" i="12"/>
  <c r="AA3613" i="12"/>
  <c r="AA3614" i="12"/>
  <c r="AA3615" i="12"/>
  <c r="AA3616" i="12"/>
  <c r="AA3617" i="12"/>
  <c r="AA3618" i="12"/>
  <c r="AA3619" i="12"/>
  <c r="AA3620" i="12"/>
  <c r="AA3621" i="12"/>
  <c r="AA3622" i="12"/>
  <c r="AA3623" i="12"/>
  <c r="AA3624" i="12"/>
  <c r="AA3625" i="12"/>
  <c r="AA3626" i="12"/>
  <c r="AA3627" i="12"/>
  <c r="AA3628" i="12"/>
  <c r="AA3629" i="12"/>
  <c r="AA3630" i="12"/>
  <c r="AA3631" i="12"/>
  <c r="AA3632" i="12"/>
  <c r="AA3633" i="12"/>
  <c r="AA3634" i="12"/>
  <c r="AA3635" i="12"/>
  <c r="AA3636" i="12"/>
  <c r="AA3637" i="12"/>
  <c r="AA3638" i="12"/>
  <c r="AA3639" i="12"/>
  <c r="AA3640" i="12"/>
  <c r="AA3641" i="12"/>
  <c r="AA3642" i="12"/>
  <c r="AA3643" i="12"/>
  <c r="AA3644" i="12"/>
  <c r="AA3645" i="12"/>
  <c r="AA3646" i="12"/>
  <c r="AA3647" i="12"/>
  <c r="AA3648" i="12"/>
  <c r="AA3649" i="12"/>
  <c r="AA3650" i="12"/>
  <c r="AA3651" i="12"/>
  <c r="AA3652" i="12"/>
  <c r="AA3653" i="12"/>
  <c r="AA3654" i="12"/>
  <c r="AA3655" i="12"/>
  <c r="AA3656" i="12"/>
  <c r="AA3657" i="12"/>
  <c r="AA3658" i="12"/>
  <c r="AA3659" i="12"/>
  <c r="AA3660" i="12"/>
  <c r="AA3661" i="12"/>
  <c r="AA3662" i="12"/>
  <c r="AA3663" i="12"/>
  <c r="AA3664" i="12"/>
  <c r="AA3665" i="12"/>
  <c r="AA3666" i="12"/>
  <c r="AA3667" i="12"/>
  <c r="AA3668" i="12"/>
  <c r="AA3669" i="12"/>
  <c r="AA3670" i="12"/>
  <c r="AA3671" i="12"/>
  <c r="AA3672" i="12"/>
  <c r="AA3673" i="12"/>
  <c r="AA3674" i="12"/>
  <c r="AA3675" i="12"/>
  <c r="AA3676" i="12"/>
  <c r="AA3677" i="12"/>
  <c r="AA3678" i="12"/>
  <c r="F8" i="9"/>
  <c r="F7" i="9"/>
  <c r="F6" i="9"/>
  <c r="F5" i="9"/>
  <c r="F4" i="9"/>
  <c r="H4" i="5"/>
  <c r="X3" i="5"/>
  <c r="W2939" i="12"/>
  <c r="X2939" i="12"/>
  <c r="Y2939" i="12"/>
  <c r="Z2939" i="12"/>
  <c r="W2940" i="12"/>
  <c r="X2940" i="12"/>
  <c r="Y2940" i="12"/>
  <c r="Z2940" i="12"/>
  <c r="W2941" i="12"/>
  <c r="X2941" i="12"/>
  <c r="Y2941" i="12"/>
  <c r="Z2941" i="12"/>
  <c r="W2942" i="12"/>
  <c r="X2942" i="12"/>
  <c r="Y2942" i="12"/>
  <c r="Z2942" i="12"/>
  <c r="W2943" i="12"/>
  <c r="X2943" i="12"/>
  <c r="Y2943" i="12"/>
  <c r="Z2943" i="12"/>
  <c r="W2944" i="12"/>
  <c r="X2944" i="12"/>
  <c r="Y2944" i="12"/>
  <c r="Z2944" i="12"/>
  <c r="W2945" i="12"/>
  <c r="X2945" i="12"/>
  <c r="Y2945" i="12"/>
  <c r="Z2945" i="12"/>
  <c r="W2946" i="12"/>
  <c r="X2946" i="12"/>
  <c r="Y2946" i="12"/>
  <c r="Z2946" i="12"/>
  <c r="W2947" i="12"/>
  <c r="X2947" i="12"/>
  <c r="Y2947" i="12"/>
  <c r="Z2947" i="12"/>
  <c r="W2948" i="12"/>
  <c r="X2948" i="12"/>
  <c r="Y2948" i="12"/>
  <c r="Z2948" i="12"/>
  <c r="W2949" i="12"/>
  <c r="X2949" i="12"/>
  <c r="Y2949" i="12"/>
  <c r="Z2949" i="12"/>
  <c r="W2950" i="12"/>
  <c r="X2950" i="12"/>
  <c r="Y2950" i="12"/>
  <c r="Z2950" i="12"/>
  <c r="W2951" i="12"/>
  <c r="X2951" i="12"/>
  <c r="Y2951" i="12"/>
  <c r="Z2951" i="12"/>
  <c r="W2952" i="12"/>
  <c r="X2952" i="12"/>
  <c r="Y2952" i="12"/>
  <c r="Z2952" i="12"/>
  <c r="W2953" i="12"/>
  <c r="X2953" i="12"/>
  <c r="Y2953" i="12"/>
  <c r="Z2953" i="12"/>
  <c r="W2954" i="12"/>
  <c r="X2954" i="12"/>
  <c r="Y2954" i="12"/>
  <c r="Z2954" i="12"/>
  <c r="W2955" i="12"/>
  <c r="X2955" i="12"/>
  <c r="Y2955" i="12"/>
  <c r="Z2955" i="12"/>
  <c r="W2956" i="12"/>
  <c r="X2956" i="12"/>
  <c r="Y2956" i="12"/>
  <c r="Z2956" i="12"/>
  <c r="W2957" i="12"/>
  <c r="X2957" i="12"/>
  <c r="Y2957" i="12"/>
  <c r="Z2957" i="12"/>
  <c r="W2958" i="12"/>
  <c r="X2958" i="12"/>
  <c r="Y2958" i="12"/>
  <c r="Z2958" i="12"/>
  <c r="W2959" i="12"/>
  <c r="X2959" i="12"/>
  <c r="Y2959" i="12"/>
  <c r="Z2959" i="12"/>
  <c r="W2960" i="12"/>
  <c r="X2960" i="12"/>
  <c r="Y2960" i="12"/>
  <c r="Z2960" i="12"/>
  <c r="W2961" i="12"/>
  <c r="X2961" i="12"/>
  <c r="Y2961" i="12"/>
  <c r="Z2961" i="12"/>
  <c r="W2962" i="12"/>
  <c r="X2962" i="12"/>
  <c r="Y2962" i="12"/>
  <c r="Z2962" i="12"/>
  <c r="W2963" i="12"/>
  <c r="X2963" i="12"/>
  <c r="Y2963" i="12"/>
  <c r="Z2963" i="12"/>
  <c r="W2964" i="12"/>
  <c r="X2964" i="12"/>
  <c r="Y2964" i="12"/>
  <c r="Z2964" i="12"/>
  <c r="W2965" i="12"/>
  <c r="X2965" i="12"/>
  <c r="Y2965" i="12"/>
  <c r="Z2965" i="12"/>
  <c r="W2966" i="12"/>
  <c r="X2966" i="12"/>
  <c r="Y2966" i="12"/>
  <c r="Z2966" i="12"/>
  <c r="W2967" i="12"/>
  <c r="X2967" i="12"/>
  <c r="Y2967" i="12"/>
  <c r="Z2967" i="12"/>
  <c r="W2968" i="12"/>
  <c r="X2968" i="12"/>
  <c r="Y2968" i="12"/>
  <c r="Z2968" i="12"/>
  <c r="W2969" i="12"/>
  <c r="X2969" i="12"/>
  <c r="Y2969" i="12"/>
  <c r="Z2969" i="12"/>
  <c r="W2970" i="12"/>
  <c r="X2970" i="12"/>
  <c r="Y2970" i="12"/>
  <c r="Z2970" i="12"/>
  <c r="W2971" i="12"/>
  <c r="X2971" i="12"/>
  <c r="Y2971" i="12"/>
  <c r="Z2971" i="12"/>
  <c r="W2972" i="12"/>
  <c r="X2972" i="12"/>
  <c r="Y2972" i="12"/>
  <c r="Z2972" i="12"/>
  <c r="W2973" i="12"/>
  <c r="X2973" i="12"/>
  <c r="Y2973" i="12"/>
  <c r="Z2973" i="12"/>
  <c r="W2974" i="12"/>
  <c r="X2974" i="12"/>
  <c r="Y2974" i="12"/>
  <c r="Z2974" i="12"/>
  <c r="W2975" i="12"/>
  <c r="X2975" i="12"/>
  <c r="Y2975" i="12"/>
  <c r="Z2975" i="12"/>
  <c r="W2976" i="12"/>
  <c r="X2976" i="12"/>
  <c r="Y2976" i="12"/>
  <c r="Z2976" i="12"/>
  <c r="W2977" i="12"/>
  <c r="X2977" i="12"/>
  <c r="Y2977" i="12"/>
  <c r="Z2977" i="12"/>
  <c r="W2978" i="12"/>
  <c r="X2978" i="12"/>
  <c r="Y2978" i="12"/>
  <c r="Z2978" i="12"/>
  <c r="W2979" i="12"/>
  <c r="X2979" i="12"/>
  <c r="Y2979" i="12"/>
  <c r="Z2979" i="12"/>
  <c r="W2980" i="12"/>
  <c r="X2980" i="12"/>
  <c r="Y2980" i="12"/>
  <c r="Z2980" i="12"/>
  <c r="W2981" i="12"/>
  <c r="X2981" i="12"/>
  <c r="Y2981" i="12"/>
  <c r="Z2981" i="12"/>
  <c r="W2982" i="12"/>
  <c r="X2982" i="12"/>
  <c r="Y2982" i="12"/>
  <c r="Z2982" i="12"/>
  <c r="W2983" i="12"/>
  <c r="X2983" i="12"/>
  <c r="Y2983" i="12"/>
  <c r="Z2983" i="12"/>
  <c r="W2984" i="12"/>
  <c r="X2984" i="12"/>
  <c r="Y2984" i="12"/>
  <c r="Z2984" i="12"/>
  <c r="W2985" i="12"/>
  <c r="X2985" i="12"/>
  <c r="Y2985" i="12"/>
  <c r="Z2985" i="12"/>
  <c r="W2986" i="12"/>
  <c r="X2986" i="12"/>
  <c r="Y2986" i="12"/>
  <c r="Z2986" i="12"/>
  <c r="W2987" i="12"/>
  <c r="X2987" i="12"/>
  <c r="Y2987" i="12"/>
  <c r="Z2987" i="12"/>
  <c r="W2988" i="12"/>
  <c r="X2988" i="12"/>
  <c r="Y2988" i="12"/>
  <c r="Z2988" i="12"/>
  <c r="W2989" i="12"/>
  <c r="X2989" i="12"/>
  <c r="Y2989" i="12"/>
  <c r="Z2989" i="12"/>
  <c r="W2990" i="12"/>
  <c r="X2990" i="12"/>
  <c r="Y2990" i="12"/>
  <c r="Z2990" i="12"/>
  <c r="W2991" i="12"/>
  <c r="X2991" i="12"/>
  <c r="Y2991" i="12"/>
  <c r="Z2991" i="12"/>
  <c r="W2992" i="12"/>
  <c r="X2992" i="12"/>
  <c r="Y2992" i="12"/>
  <c r="Z2992" i="12"/>
  <c r="W2993" i="12"/>
  <c r="X2993" i="12"/>
  <c r="Y2993" i="12"/>
  <c r="Z2993" i="12"/>
  <c r="W2994" i="12"/>
  <c r="X2994" i="12"/>
  <c r="Y2994" i="12"/>
  <c r="Z2994" i="12"/>
  <c r="W2995" i="12"/>
  <c r="X2995" i="12"/>
  <c r="Y2995" i="12"/>
  <c r="Z2995" i="12"/>
  <c r="W2996" i="12"/>
  <c r="X2996" i="12"/>
  <c r="Y2996" i="12"/>
  <c r="Z2996" i="12"/>
  <c r="W2997" i="12"/>
  <c r="X2997" i="12"/>
  <c r="Y2997" i="12"/>
  <c r="Z2997" i="12"/>
  <c r="W2998" i="12"/>
  <c r="X2998" i="12"/>
  <c r="Y2998" i="12"/>
  <c r="Z2998" i="12"/>
  <c r="W2999" i="12"/>
  <c r="X2999" i="12"/>
  <c r="Y2999" i="12"/>
  <c r="Z2999" i="12"/>
  <c r="W3000" i="12"/>
  <c r="X3000" i="12"/>
  <c r="Y3000" i="12"/>
  <c r="Z3000" i="12"/>
  <c r="W3001" i="12"/>
  <c r="X3001" i="12"/>
  <c r="Y3001" i="12"/>
  <c r="Z3001" i="12"/>
  <c r="W3002" i="12"/>
  <c r="X3002" i="12"/>
  <c r="Y3002" i="12"/>
  <c r="Z3002" i="12"/>
  <c r="W3003" i="12"/>
  <c r="X3003" i="12"/>
  <c r="Y3003" i="12"/>
  <c r="Z3003" i="12"/>
  <c r="W3004" i="12"/>
  <c r="X3004" i="12"/>
  <c r="Y3004" i="12"/>
  <c r="Z3004" i="12"/>
  <c r="W3005" i="12"/>
  <c r="X3005" i="12"/>
  <c r="Y3005" i="12"/>
  <c r="Z3005" i="12"/>
  <c r="W3006" i="12"/>
  <c r="X3006" i="12"/>
  <c r="Y3006" i="12"/>
  <c r="Z3006" i="12"/>
  <c r="W3007" i="12"/>
  <c r="X3007" i="12"/>
  <c r="Y3007" i="12"/>
  <c r="Z3007" i="12"/>
  <c r="W3008" i="12"/>
  <c r="X3008" i="12"/>
  <c r="Y3008" i="12"/>
  <c r="Z3008" i="12"/>
  <c r="W3009" i="12"/>
  <c r="X3009" i="12"/>
  <c r="Y3009" i="12"/>
  <c r="Z3009" i="12"/>
  <c r="W3010" i="12"/>
  <c r="X3010" i="12"/>
  <c r="Y3010" i="12"/>
  <c r="Z3010" i="12"/>
  <c r="W3011" i="12"/>
  <c r="X3011" i="12"/>
  <c r="Y3011" i="12"/>
  <c r="Z3011" i="12"/>
  <c r="W3012" i="12"/>
  <c r="X3012" i="12"/>
  <c r="Y3012" i="12"/>
  <c r="Z3012" i="12"/>
  <c r="W3013" i="12"/>
  <c r="X3013" i="12"/>
  <c r="Y3013" i="12"/>
  <c r="Z3013" i="12"/>
  <c r="W3014" i="12"/>
  <c r="X3014" i="12"/>
  <c r="Y3014" i="12"/>
  <c r="Z3014" i="12"/>
  <c r="W3015" i="12"/>
  <c r="X3015" i="12"/>
  <c r="Y3015" i="12"/>
  <c r="Z3015" i="12"/>
  <c r="W3016" i="12"/>
  <c r="X3016" i="12"/>
  <c r="Y3016" i="12"/>
  <c r="Z3016" i="12"/>
  <c r="W3017" i="12"/>
  <c r="X3017" i="12"/>
  <c r="Y3017" i="12"/>
  <c r="Z3017" i="12"/>
  <c r="W3018" i="12"/>
  <c r="X3018" i="12"/>
  <c r="Y3018" i="12"/>
  <c r="Z3018" i="12"/>
  <c r="W3019" i="12"/>
  <c r="X3019" i="12"/>
  <c r="Y3019" i="12"/>
  <c r="Z3019" i="12"/>
  <c r="W3020" i="12"/>
  <c r="X3020" i="12"/>
  <c r="Y3020" i="12"/>
  <c r="Z3020" i="12"/>
  <c r="W3021" i="12"/>
  <c r="X3021" i="12"/>
  <c r="Y3021" i="12"/>
  <c r="Z3021" i="12"/>
  <c r="W3022" i="12"/>
  <c r="X3022" i="12"/>
  <c r="Y3022" i="12"/>
  <c r="Z3022" i="12"/>
  <c r="W3023" i="12"/>
  <c r="X3023" i="12"/>
  <c r="Y3023" i="12"/>
  <c r="Z3023" i="12"/>
  <c r="W3024" i="12"/>
  <c r="X3024" i="12"/>
  <c r="Y3024" i="12"/>
  <c r="Z3024" i="12"/>
  <c r="W3025" i="12"/>
  <c r="X3025" i="12"/>
  <c r="Y3025" i="12"/>
  <c r="Z3025" i="12"/>
  <c r="W3026" i="12"/>
  <c r="X3026" i="12"/>
  <c r="Y3026" i="12"/>
  <c r="Z3026" i="12"/>
  <c r="W3027" i="12"/>
  <c r="X3027" i="12"/>
  <c r="Y3027" i="12"/>
  <c r="Z3027" i="12"/>
  <c r="W3028" i="12"/>
  <c r="X3028" i="12"/>
  <c r="Y3028" i="12"/>
  <c r="Z3028" i="12"/>
  <c r="W3029" i="12"/>
  <c r="X3029" i="12"/>
  <c r="Y3029" i="12"/>
  <c r="Z3029" i="12"/>
  <c r="W3030" i="12"/>
  <c r="X3030" i="12"/>
  <c r="Y3030" i="12"/>
  <c r="Z3030" i="12"/>
  <c r="W3031" i="12"/>
  <c r="X3031" i="12"/>
  <c r="Y3031" i="12"/>
  <c r="Z3031" i="12"/>
  <c r="W3032" i="12"/>
  <c r="X3032" i="12"/>
  <c r="Y3032" i="12"/>
  <c r="Z3032" i="12"/>
  <c r="W3033" i="12"/>
  <c r="X3033" i="12"/>
  <c r="Y3033" i="12"/>
  <c r="Z3033" i="12"/>
  <c r="W3034" i="12"/>
  <c r="X3034" i="12"/>
  <c r="Y3034" i="12"/>
  <c r="Z3034" i="12"/>
  <c r="W3035" i="12"/>
  <c r="X3035" i="12"/>
  <c r="Y3035" i="12"/>
  <c r="Z3035" i="12"/>
  <c r="W3036" i="12"/>
  <c r="X3036" i="12"/>
  <c r="Y3036" i="12"/>
  <c r="Z3036" i="12"/>
  <c r="W3037" i="12"/>
  <c r="X3037" i="12"/>
  <c r="Y3037" i="12"/>
  <c r="Z3037" i="12"/>
  <c r="W3038" i="12"/>
  <c r="X3038" i="12"/>
  <c r="Y3038" i="12"/>
  <c r="Z3038" i="12"/>
  <c r="W3039" i="12"/>
  <c r="X3039" i="12"/>
  <c r="Y3039" i="12"/>
  <c r="Z3039" i="12"/>
  <c r="W3040" i="12"/>
  <c r="X3040" i="12"/>
  <c r="Y3040" i="12"/>
  <c r="Z3040" i="12"/>
  <c r="W3041" i="12"/>
  <c r="X3041" i="12"/>
  <c r="Y3041" i="12"/>
  <c r="Z3041" i="12"/>
  <c r="W3042" i="12"/>
  <c r="X3042" i="12"/>
  <c r="Y3042" i="12"/>
  <c r="Z3042" i="12"/>
  <c r="W3043" i="12"/>
  <c r="X3043" i="12"/>
  <c r="Y3043" i="12"/>
  <c r="Z3043" i="12"/>
  <c r="W3044" i="12"/>
  <c r="X3044" i="12"/>
  <c r="Y3044" i="12"/>
  <c r="Z3044" i="12"/>
  <c r="W3045" i="12"/>
  <c r="X3045" i="12"/>
  <c r="Y3045" i="12"/>
  <c r="Z3045" i="12"/>
  <c r="W3046" i="12"/>
  <c r="X3046" i="12"/>
  <c r="Y3046" i="12"/>
  <c r="Z3046" i="12"/>
  <c r="W3047" i="12"/>
  <c r="X3047" i="12"/>
  <c r="Y3047" i="12"/>
  <c r="Z3047" i="12"/>
  <c r="W3048" i="12"/>
  <c r="X3048" i="12"/>
  <c r="Y3048" i="12"/>
  <c r="Z3048" i="12"/>
  <c r="W3049" i="12"/>
  <c r="X3049" i="12"/>
  <c r="Y3049" i="12"/>
  <c r="Z3049" i="12"/>
  <c r="W3050" i="12"/>
  <c r="X3050" i="12"/>
  <c r="Y3050" i="12"/>
  <c r="Z3050" i="12"/>
  <c r="W3051" i="12"/>
  <c r="X3051" i="12"/>
  <c r="Y3051" i="12"/>
  <c r="Z3051" i="12"/>
  <c r="W3052" i="12"/>
  <c r="X3052" i="12"/>
  <c r="Y3052" i="12"/>
  <c r="Z3052" i="12"/>
  <c r="W3053" i="12"/>
  <c r="X3053" i="12"/>
  <c r="Y3053" i="12"/>
  <c r="Z3053" i="12"/>
  <c r="W3054" i="12"/>
  <c r="X3054" i="12"/>
  <c r="Y3054" i="12"/>
  <c r="Z3054" i="12"/>
  <c r="W3055" i="12"/>
  <c r="X3055" i="12"/>
  <c r="Y3055" i="12"/>
  <c r="Z3055" i="12"/>
  <c r="W3056" i="12"/>
  <c r="X3056" i="12"/>
  <c r="Y3056" i="12"/>
  <c r="Z3056" i="12"/>
  <c r="W3057" i="12"/>
  <c r="X3057" i="12"/>
  <c r="Y3057" i="12"/>
  <c r="Z3057" i="12"/>
  <c r="W3058" i="12"/>
  <c r="X3058" i="12"/>
  <c r="Y3058" i="12"/>
  <c r="Z3058" i="12"/>
  <c r="W3059" i="12"/>
  <c r="X3059" i="12"/>
  <c r="Y3059" i="12"/>
  <c r="Z3059" i="12"/>
  <c r="W3060" i="12"/>
  <c r="X3060" i="12"/>
  <c r="Y3060" i="12"/>
  <c r="Z3060" i="12"/>
  <c r="W3061" i="12"/>
  <c r="X3061" i="12"/>
  <c r="Y3061" i="12"/>
  <c r="Z3061" i="12"/>
  <c r="W3062" i="12"/>
  <c r="X3062" i="12"/>
  <c r="Y3062" i="12"/>
  <c r="Z3062" i="12"/>
  <c r="W3063" i="12"/>
  <c r="X3063" i="12"/>
  <c r="Y3063" i="12"/>
  <c r="Z3063" i="12"/>
  <c r="W3064" i="12"/>
  <c r="X3064" i="12"/>
  <c r="Y3064" i="12"/>
  <c r="Z3064" i="12"/>
  <c r="W3065" i="12"/>
  <c r="X3065" i="12"/>
  <c r="Y3065" i="12"/>
  <c r="Z3065" i="12"/>
  <c r="W3066" i="12"/>
  <c r="X3066" i="12"/>
  <c r="Y3066" i="12"/>
  <c r="Z3066" i="12"/>
  <c r="W3067" i="12"/>
  <c r="X3067" i="12"/>
  <c r="Y3067" i="12"/>
  <c r="Z3067" i="12"/>
  <c r="W3068" i="12"/>
  <c r="X3068" i="12"/>
  <c r="Y3068" i="12"/>
  <c r="Z3068" i="12"/>
  <c r="W3069" i="12"/>
  <c r="X3069" i="12"/>
  <c r="Y3069" i="12"/>
  <c r="Z3069" i="12"/>
  <c r="W3070" i="12"/>
  <c r="X3070" i="12"/>
  <c r="Y3070" i="12"/>
  <c r="Z3070" i="12"/>
  <c r="W3071" i="12"/>
  <c r="X3071" i="12"/>
  <c r="Y3071" i="12"/>
  <c r="Z3071" i="12"/>
  <c r="W3072" i="12"/>
  <c r="X3072" i="12"/>
  <c r="Y3072" i="12"/>
  <c r="Z3072" i="12"/>
  <c r="W3073" i="12"/>
  <c r="X3073" i="12"/>
  <c r="Y3073" i="12"/>
  <c r="Z3073" i="12"/>
  <c r="W3074" i="12"/>
  <c r="X3074" i="12"/>
  <c r="Y3074" i="12"/>
  <c r="Z3074" i="12"/>
  <c r="W3075" i="12"/>
  <c r="X3075" i="12"/>
  <c r="Y3075" i="12"/>
  <c r="Z3075" i="12"/>
  <c r="W3076" i="12"/>
  <c r="X3076" i="12"/>
  <c r="Y3076" i="12"/>
  <c r="Z3076" i="12"/>
  <c r="W3077" i="12"/>
  <c r="X3077" i="12"/>
  <c r="Y3077" i="12"/>
  <c r="Z3077" i="12"/>
  <c r="W3078" i="12"/>
  <c r="X3078" i="12"/>
  <c r="Y3078" i="12"/>
  <c r="Z3078" i="12"/>
  <c r="W3079" i="12"/>
  <c r="X3079" i="12"/>
  <c r="Y3079" i="12"/>
  <c r="Z3079" i="12"/>
  <c r="W3080" i="12"/>
  <c r="X3080" i="12"/>
  <c r="Y3080" i="12"/>
  <c r="Z3080" i="12"/>
  <c r="W3081" i="12"/>
  <c r="X3081" i="12"/>
  <c r="Y3081" i="12"/>
  <c r="Z3081" i="12"/>
  <c r="W3082" i="12"/>
  <c r="X3082" i="12"/>
  <c r="Y3082" i="12"/>
  <c r="Z3082" i="12"/>
  <c r="W3083" i="12"/>
  <c r="X3083" i="12"/>
  <c r="Y3083" i="12"/>
  <c r="Z3083" i="12"/>
  <c r="W3084" i="12"/>
  <c r="X3084" i="12"/>
  <c r="Y3084" i="12"/>
  <c r="Z3084" i="12"/>
  <c r="W3085" i="12"/>
  <c r="X3085" i="12"/>
  <c r="Y3085" i="12"/>
  <c r="Z3085" i="12"/>
  <c r="W3086" i="12"/>
  <c r="X3086" i="12"/>
  <c r="Y3086" i="12"/>
  <c r="Z3086" i="12"/>
  <c r="W3087" i="12"/>
  <c r="X3087" i="12"/>
  <c r="Y3087" i="12"/>
  <c r="Z3087" i="12"/>
  <c r="W3088" i="12"/>
  <c r="X3088" i="12"/>
  <c r="Y3088" i="12"/>
  <c r="Z3088" i="12"/>
  <c r="W3089" i="12"/>
  <c r="X3089" i="12"/>
  <c r="Y3089" i="12"/>
  <c r="Z3089" i="12"/>
  <c r="W3090" i="12"/>
  <c r="X3090" i="12"/>
  <c r="Y3090" i="12"/>
  <c r="Z3090" i="12"/>
  <c r="W3091" i="12"/>
  <c r="X3091" i="12"/>
  <c r="Y3091" i="12"/>
  <c r="Z3091" i="12"/>
  <c r="W3092" i="12"/>
  <c r="X3092" i="12"/>
  <c r="Y3092" i="12"/>
  <c r="Z3092" i="12"/>
  <c r="W3093" i="12"/>
  <c r="X3093" i="12"/>
  <c r="Y3093" i="12"/>
  <c r="Z3093" i="12"/>
  <c r="W3094" i="12"/>
  <c r="X3094" i="12"/>
  <c r="Y3094" i="12"/>
  <c r="Z3094" i="12"/>
  <c r="W3095" i="12"/>
  <c r="X3095" i="12"/>
  <c r="Y3095" i="12"/>
  <c r="Z3095" i="12"/>
  <c r="W3096" i="12"/>
  <c r="X3096" i="12"/>
  <c r="Y3096" i="12"/>
  <c r="Z3096" i="12"/>
  <c r="W3097" i="12"/>
  <c r="X3097" i="12"/>
  <c r="Y3097" i="12"/>
  <c r="Z3097" i="12"/>
  <c r="W3098" i="12"/>
  <c r="X3098" i="12"/>
  <c r="Y3098" i="12"/>
  <c r="Z3098" i="12"/>
  <c r="W3099" i="12"/>
  <c r="X3099" i="12"/>
  <c r="Y3099" i="12"/>
  <c r="Z3099" i="12"/>
  <c r="W3100" i="12"/>
  <c r="X3100" i="12"/>
  <c r="Y3100" i="12"/>
  <c r="Z3100" i="12"/>
  <c r="W3101" i="12"/>
  <c r="X3101" i="12"/>
  <c r="Y3101" i="12"/>
  <c r="Z3101" i="12"/>
  <c r="W3102" i="12"/>
  <c r="X3102" i="12"/>
  <c r="Y3102" i="12"/>
  <c r="Z3102" i="12"/>
  <c r="W3103" i="12"/>
  <c r="X3103" i="12"/>
  <c r="Y3103" i="12"/>
  <c r="Z3103" i="12"/>
  <c r="W3104" i="12"/>
  <c r="X3104" i="12"/>
  <c r="Y3104" i="12"/>
  <c r="Z3104" i="12"/>
  <c r="W3105" i="12"/>
  <c r="X3105" i="12"/>
  <c r="Y3105" i="12"/>
  <c r="Z3105" i="12"/>
  <c r="W3106" i="12"/>
  <c r="X3106" i="12"/>
  <c r="Y3106" i="12"/>
  <c r="Z3106" i="12"/>
  <c r="W3107" i="12"/>
  <c r="X3107" i="12"/>
  <c r="Y3107" i="12"/>
  <c r="Z3107" i="12"/>
  <c r="W3108" i="12"/>
  <c r="X3108" i="12"/>
  <c r="Y3108" i="12"/>
  <c r="Z3108" i="12"/>
  <c r="W3109" i="12"/>
  <c r="X3109" i="12"/>
  <c r="Y3109" i="12"/>
  <c r="Z3109" i="12"/>
  <c r="W3110" i="12"/>
  <c r="X3110" i="12"/>
  <c r="Y3110" i="12"/>
  <c r="Z3110" i="12"/>
  <c r="W3111" i="12"/>
  <c r="X3111" i="12"/>
  <c r="Y3111" i="12"/>
  <c r="Z3111" i="12"/>
  <c r="W3112" i="12"/>
  <c r="X3112" i="12"/>
  <c r="Y3112" i="12"/>
  <c r="Z3112" i="12"/>
  <c r="W3113" i="12"/>
  <c r="X3113" i="12"/>
  <c r="Y3113" i="12"/>
  <c r="Z3113" i="12"/>
  <c r="W3114" i="12"/>
  <c r="X3114" i="12"/>
  <c r="Y3114" i="12"/>
  <c r="Z3114" i="12"/>
  <c r="W3115" i="12"/>
  <c r="X3115" i="12"/>
  <c r="Y3115" i="12"/>
  <c r="Z3115" i="12"/>
  <c r="W3116" i="12"/>
  <c r="X3116" i="12"/>
  <c r="Y3116" i="12"/>
  <c r="Z3116" i="12"/>
  <c r="W3117" i="12"/>
  <c r="X3117" i="12"/>
  <c r="Y3117" i="12"/>
  <c r="Z3117" i="12"/>
  <c r="W3118" i="12"/>
  <c r="X3118" i="12"/>
  <c r="Y3118" i="12"/>
  <c r="Z3118" i="12"/>
  <c r="W3119" i="12"/>
  <c r="X3119" i="12"/>
  <c r="Y3119" i="12"/>
  <c r="Z3119" i="12"/>
  <c r="W3120" i="12"/>
  <c r="X3120" i="12"/>
  <c r="Y3120" i="12"/>
  <c r="Z3120" i="12"/>
  <c r="W3121" i="12"/>
  <c r="X3121" i="12"/>
  <c r="Y3121" i="12"/>
  <c r="Z3121" i="12"/>
  <c r="W3122" i="12"/>
  <c r="X3122" i="12"/>
  <c r="Y3122" i="12"/>
  <c r="Z3122" i="12"/>
  <c r="W3123" i="12"/>
  <c r="X3123" i="12"/>
  <c r="Y3123" i="12"/>
  <c r="Z3123" i="12"/>
  <c r="W3124" i="12"/>
  <c r="X3124" i="12"/>
  <c r="Y3124" i="12"/>
  <c r="Z3124" i="12"/>
  <c r="W3125" i="12"/>
  <c r="X3125" i="12"/>
  <c r="Y3125" i="12"/>
  <c r="Z3125" i="12"/>
  <c r="W3126" i="12"/>
  <c r="X3126" i="12"/>
  <c r="Y3126" i="12"/>
  <c r="Z3126" i="12"/>
  <c r="W3127" i="12"/>
  <c r="X3127" i="12"/>
  <c r="Y3127" i="12"/>
  <c r="Z3127" i="12"/>
  <c r="W3128" i="12"/>
  <c r="X3128" i="12"/>
  <c r="Y3128" i="12"/>
  <c r="Z3128" i="12"/>
  <c r="W3129" i="12"/>
  <c r="X3129" i="12"/>
  <c r="Y3129" i="12"/>
  <c r="Z3129" i="12"/>
  <c r="W3130" i="12"/>
  <c r="X3130" i="12"/>
  <c r="Y3130" i="12"/>
  <c r="Z3130" i="12"/>
  <c r="W3131" i="12"/>
  <c r="X3131" i="12"/>
  <c r="Y3131" i="12"/>
  <c r="Z3131" i="12"/>
  <c r="W3132" i="12"/>
  <c r="X3132" i="12"/>
  <c r="Y3132" i="12"/>
  <c r="Z3132" i="12"/>
  <c r="W3133" i="12"/>
  <c r="X3133" i="12"/>
  <c r="Y3133" i="12"/>
  <c r="Z3133" i="12"/>
  <c r="W3134" i="12"/>
  <c r="X3134" i="12"/>
  <c r="Y3134" i="12"/>
  <c r="Z3134" i="12"/>
  <c r="W3135" i="12"/>
  <c r="X3135" i="12"/>
  <c r="Y3135" i="12"/>
  <c r="Z3135" i="12"/>
  <c r="W3136" i="12"/>
  <c r="X3136" i="12"/>
  <c r="Y3136" i="12"/>
  <c r="Z3136" i="12"/>
  <c r="W3137" i="12"/>
  <c r="X3137" i="12"/>
  <c r="Y3137" i="12"/>
  <c r="Z3137" i="12"/>
  <c r="W3138" i="12"/>
  <c r="X3138" i="12"/>
  <c r="Y3138" i="12"/>
  <c r="Z3138" i="12"/>
  <c r="W3139" i="12"/>
  <c r="X3139" i="12"/>
  <c r="Y3139" i="12"/>
  <c r="Z3139" i="12"/>
  <c r="W3140" i="12"/>
  <c r="X3140" i="12"/>
  <c r="Y3140" i="12"/>
  <c r="Z3140" i="12"/>
  <c r="W3141" i="12"/>
  <c r="X3141" i="12"/>
  <c r="Y3141" i="12"/>
  <c r="Z3141" i="12"/>
  <c r="W3142" i="12"/>
  <c r="X3142" i="12"/>
  <c r="Y3142" i="12"/>
  <c r="Z3142" i="12"/>
  <c r="W3143" i="12"/>
  <c r="X3143" i="12"/>
  <c r="Y3143" i="12"/>
  <c r="Z3143" i="12"/>
  <c r="W3144" i="12"/>
  <c r="X3144" i="12"/>
  <c r="Y3144" i="12"/>
  <c r="Z3144" i="12"/>
  <c r="W3145" i="12"/>
  <c r="X3145" i="12"/>
  <c r="Y3145" i="12"/>
  <c r="Z3145" i="12"/>
  <c r="W3146" i="12"/>
  <c r="X3146" i="12"/>
  <c r="Y3146" i="12"/>
  <c r="Z3146" i="12"/>
  <c r="W3147" i="12"/>
  <c r="X3147" i="12"/>
  <c r="Y3147" i="12"/>
  <c r="Z3147" i="12"/>
  <c r="W3148" i="12"/>
  <c r="X3148" i="12"/>
  <c r="Y3148" i="12"/>
  <c r="Z3148" i="12"/>
  <c r="W3149" i="12"/>
  <c r="X3149" i="12"/>
  <c r="Y3149" i="12"/>
  <c r="Z3149" i="12"/>
  <c r="W3150" i="12"/>
  <c r="X3150" i="12"/>
  <c r="Y3150" i="12"/>
  <c r="Z3150" i="12"/>
  <c r="W3151" i="12"/>
  <c r="X3151" i="12"/>
  <c r="Y3151" i="12"/>
  <c r="Z3151" i="12"/>
  <c r="W3152" i="12"/>
  <c r="X3152" i="12"/>
  <c r="Y3152" i="12"/>
  <c r="Z3152" i="12"/>
  <c r="W3153" i="12"/>
  <c r="X3153" i="12"/>
  <c r="Y3153" i="12"/>
  <c r="Z3153" i="12"/>
  <c r="W3154" i="12"/>
  <c r="X3154" i="12"/>
  <c r="Y3154" i="12"/>
  <c r="Z3154" i="12"/>
  <c r="W3155" i="12"/>
  <c r="X3155" i="12"/>
  <c r="Y3155" i="12"/>
  <c r="Z3155" i="12"/>
  <c r="W3156" i="12"/>
  <c r="X3156" i="12"/>
  <c r="Y3156" i="12"/>
  <c r="Z3156" i="12"/>
  <c r="W3157" i="12"/>
  <c r="X3157" i="12"/>
  <c r="Y3157" i="12"/>
  <c r="Z3157" i="12"/>
  <c r="W3158" i="12"/>
  <c r="X3158" i="12"/>
  <c r="Y3158" i="12"/>
  <c r="Z3158" i="12"/>
  <c r="W3159" i="12"/>
  <c r="X3159" i="12"/>
  <c r="Y3159" i="12"/>
  <c r="Z3159" i="12"/>
  <c r="W3160" i="12"/>
  <c r="X3160" i="12"/>
  <c r="Y3160" i="12"/>
  <c r="Z3160" i="12"/>
  <c r="W3161" i="12"/>
  <c r="X3161" i="12"/>
  <c r="Y3161" i="12"/>
  <c r="Z3161" i="12"/>
  <c r="W3162" i="12"/>
  <c r="X3162" i="12"/>
  <c r="Y3162" i="12"/>
  <c r="Z3162" i="12"/>
  <c r="W3163" i="12"/>
  <c r="X3163" i="12"/>
  <c r="Y3163" i="12"/>
  <c r="Z3163" i="12"/>
  <c r="W3164" i="12"/>
  <c r="X3164" i="12"/>
  <c r="Y3164" i="12"/>
  <c r="Z3164" i="12"/>
  <c r="W3165" i="12"/>
  <c r="X3165" i="12"/>
  <c r="Y3165" i="12"/>
  <c r="Z3165" i="12"/>
  <c r="W3166" i="12"/>
  <c r="X3166" i="12"/>
  <c r="Y3166" i="12"/>
  <c r="Z3166" i="12"/>
  <c r="W3167" i="12"/>
  <c r="X3167" i="12"/>
  <c r="Y3167" i="12"/>
  <c r="Z3167" i="12"/>
  <c r="W3168" i="12"/>
  <c r="X3168" i="12"/>
  <c r="Y3168" i="12"/>
  <c r="Z3168" i="12"/>
  <c r="W3169" i="12"/>
  <c r="X3169" i="12"/>
  <c r="Y3169" i="12"/>
  <c r="Z3169" i="12"/>
  <c r="W3170" i="12"/>
  <c r="X3170" i="12"/>
  <c r="Y3170" i="12"/>
  <c r="Z3170" i="12"/>
  <c r="W3171" i="12"/>
  <c r="X3171" i="12"/>
  <c r="Y3171" i="12"/>
  <c r="Z3171" i="12"/>
  <c r="W3172" i="12"/>
  <c r="X3172" i="12"/>
  <c r="Y3172" i="12"/>
  <c r="Z3172" i="12"/>
  <c r="W3173" i="12"/>
  <c r="X3173" i="12"/>
  <c r="Y3173" i="12"/>
  <c r="Z3173" i="12"/>
  <c r="W3174" i="12"/>
  <c r="X3174" i="12"/>
  <c r="Y3174" i="12"/>
  <c r="Z3174" i="12"/>
  <c r="W3175" i="12"/>
  <c r="X3175" i="12"/>
  <c r="Y3175" i="12"/>
  <c r="Z3175" i="12"/>
  <c r="W3176" i="12"/>
  <c r="X3176" i="12"/>
  <c r="Y3176" i="12"/>
  <c r="Z3176" i="12"/>
  <c r="W3177" i="12"/>
  <c r="X3177" i="12"/>
  <c r="Y3177" i="12"/>
  <c r="Z3177" i="12"/>
  <c r="W3178" i="12"/>
  <c r="X3178" i="12"/>
  <c r="Y3178" i="12"/>
  <c r="Z3178" i="12"/>
  <c r="W3179" i="12"/>
  <c r="X3179" i="12"/>
  <c r="Y3179" i="12"/>
  <c r="Z3179" i="12"/>
  <c r="W3180" i="12"/>
  <c r="X3180" i="12"/>
  <c r="Y3180" i="12"/>
  <c r="Z3180" i="12"/>
  <c r="W3181" i="12"/>
  <c r="X3181" i="12"/>
  <c r="Y3181" i="12"/>
  <c r="Z3181" i="12"/>
  <c r="W3182" i="12"/>
  <c r="X3182" i="12"/>
  <c r="Y3182" i="12"/>
  <c r="Z3182" i="12"/>
  <c r="W3183" i="12"/>
  <c r="X3183" i="12"/>
  <c r="Y3183" i="12"/>
  <c r="Z3183" i="12"/>
  <c r="W3184" i="12"/>
  <c r="X3184" i="12"/>
  <c r="Y3184" i="12"/>
  <c r="Z3184" i="12"/>
  <c r="W3185" i="12"/>
  <c r="X3185" i="12"/>
  <c r="Y3185" i="12"/>
  <c r="Z3185" i="12"/>
  <c r="W3186" i="12"/>
  <c r="X3186" i="12"/>
  <c r="Y3186" i="12"/>
  <c r="Z3186" i="12"/>
  <c r="W3187" i="12"/>
  <c r="X3187" i="12"/>
  <c r="Y3187" i="12"/>
  <c r="Z3187" i="12"/>
  <c r="W3188" i="12"/>
  <c r="X3188" i="12"/>
  <c r="Y3188" i="12"/>
  <c r="Z3188" i="12"/>
  <c r="W3189" i="12"/>
  <c r="X3189" i="12"/>
  <c r="Y3189" i="12"/>
  <c r="Z3189" i="12"/>
  <c r="W3190" i="12"/>
  <c r="X3190" i="12"/>
  <c r="Y3190" i="12"/>
  <c r="Z3190" i="12"/>
  <c r="W3191" i="12"/>
  <c r="X3191" i="12"/>
  <c r="Y3191" i="12"/>
  <c r="Z3191" i="12"/>
  <c r="W3192" i="12"/>
  <c r="X3192" i="12"/>
  <c r="Y3192" i="12"/>
  <c r="Z3192" i="12"/>
  <c r="W3193" i="12"/>
  <c r="X3193" i="12"/>
  <c r="Y3193" i="12"/>
  <c r="Z3193" i="12"/>
  <c r="W3194" i="12"/>
  <c r="X3194" i="12"/>
  <c r="Y3194" i="12"/>
  <c r="Z3194" i="12"/>
  <c r="W3195" i="12"/>
  <c r="X3195" i="12"/>
  <c r="Y3195" i="12"/>
  <c r="Z3195" i="12"/>
  <c r="W3196" i="12"/>
  <c r="X3196" i="12"/>
  <c r="Y3196" i="12"/>
  <c r="Z3196" i="12"/>
  <c r="W3197" i="12"/>
  <c r="X3197" i="12"/>
  <c r="Y3197" i="12"/>
  <c r="Z3197" i="12"/>
  <c r="W3198" i="12"/>
  <c r="X3198" i="12"/>
  <c r="Y3198" i="12"/>
  <c r="Z3198" i="12"/>
  <c r="W3199" i="12"/>
  <c r="X3199" i="12"/>
  <c r="Y3199" i="12"/>
  <c r="Z3199" i="12"/>
  <c r="W3200" i="12"/>
  <c r="X3200" i="12"/>
  <c r="Y3200" i="12"/>
  <c r="Z3200" i="12"/>
  <c r="W3201" i="12"/>
  <c r="X3201" i="12"/>
  <c r="Y3201" i="12"/>
  <c r="Z3201" i="12"/>
  <c r="W3202" i="12"/>
  <c r="X3202" i="12"/>
  <c r="Y3202" i="12"/>
  <c r="Z3202" i="12"/>
  <c r="W3203" i="12"/>
  <c r="X3203" i="12"/>
  <c r="Y3203" i="12"/>
  <c r="Z3203" i="12"/>
  <c r="W3204" i="12"/>
  <c r="X3204" i="12"/>
  <c r="Y3204" i="12"/>
  <c r="Z3204" i="12"/>
  <c r="W3205" i="12"/>
  <c r="X3205" i="12"/>
  <c r="Y3205" i="12"/>
  <c r="Z3205" i="12"/>
  <c r="W3206" i="12"/>
  <c r="X3206" i="12"/>
  <c r="Y3206" i="12"/>
  <c r="Z3206" i="12"/>
  <c r="W3207" i="12"/>
  <c r="X3207" i="12"/>
  <c r="Y3207" i="12"/>
  <c r="Z3207" i="12"/>
  <c r="W3208" i="12"/>
  <c r="X3208" i="12"/>
  <c r="Y3208" i="12"/>
  <c r="Z3208" i="12"/>
  <c r="W3209" i="12"/>
  <c r="X3209" i="12"/>
  <c r="Y3209" i="12"/>
  <c r="Z3209" i="12"/>
  <c r="W3210" i="12"/>
  <c r="X3210" i="12"/>
  <c r="Y3210" i="12"/>
  <c r="Z3210" i="12"/>
  <c r="W3211" i="12"/>
  <c r="X3211" i="12"/>
  <c r="Y3211" i="12"/>
  <c r="Z3211" i="12"/>
  <c r="W3212" i="12"/>
  <c r="X3212" i="12"/>
  <c r="Y3212" i="12"/>
  <c r="Z3212" i="12"/>
  <c r="W3213" i="12"/>
  <c r="X3213" i="12"/>
  <c r="Y3213" i="12"/>
  <c r="Z3213" i="12"/>
  <c r="W3214" i="12"/>
  <c r="X3214" i="12"/>
  <c r="Y3214" i="12"/>
  <c r="Z3214" i="12"/>
  <c r="W3215" i="12"/>
  <c r="X3215" i="12"/>
  <c r="Y3215" i="12"/>
  <c r="Z3215" i="12"/>
  <c r="W3216" i="12"/>
  <c r="X3216" i="12"/>
  <c r="Y3216" i="12"/>
  <c r="Z3216" i="12"/>
  <c r="W3217" i="12"/>
  <c r="X3217" i="12"/>
  <c r="Y3217" i="12"/>
  <c r="Z3217" i="12"/>
  <c r="W3218" i="12"/>
  <c r="X3218" i="12"/>
  <c r="Y3218" i="12"/>
  <c r="Z3218" i="12"/>
  <c r="W3219" i="12"/>
  <c r="X3219" i="12"/>
  <c r="Y3219" i="12"/>
  <c r="Z3219" i="12"/>
  <c r="W3220" i="12"/>
  <c r="X3220" i="12"/>
  <c r="Y3220" i="12"/>
  <c r="Z3220" i="12"/>
  <c r="W3221" i="12"/>
  <c r="X3221" i="12"/>
  <c r="Y3221" i="12"/>
  <c r="Z3221" i="12"/>
  <c r="W3222" i="12"/>
  <c r="X3222" i="12"/>
  <c r="Y3222" i="12"/>
  <c r="Z3222" i="12"/>
  <c r="W3223" i="12"/>
  <c r="X3223" i="12"/>
  <c r="Y3223" i="12"/>
  <c r="Z3223" i="12"/>
  <c r="W3224" i="12"/>
  <c r="X3224" i="12"/>
  <c r="Y3224" i="12"/>
  <c r="Z3224" i="12"/>
  <c r="W3225" i="12"/>
  <c r="X3225" i="12"/>
  <c r="Y3225" i="12"/>
  <c r="Z3225" i="12"/>
  <c r="W3226" i="12"/>
  <c r="X3226" i="12"/>
  <c r="Y3226" i="12"/>
  <c r="Z3226" i="12"/>
  <c r="W3227" i="12"/>
  <c r="X3227" i="12"/>
  <c r="Y3227" i="12"/>
  <c r="Z3227" i="12"/>
  <c r="W3228" i="12"/>
  <c r="X3228" i="12"/>
  <c r="Y3228" i="12"/>
  <c r="Z3228" i="12"/>
  <c r="W3229" i="12"/>
  <c r="X3229" i="12"/>
  <c r="Y3229" i="12"/>
  <c r="Z3229" i="12"/>
  <c r="W3230" i="12"/>
  <c r="X3230" i="12"/>
  <c r="Y3230" i="12"/>
  <c r="Z3230" i="12"/>
  <c r="W3231" i="12"/>
  <c r="X3231" i="12"/>
  <c r="Y3231" i="12"/>
  <c r="Z3231" i="12"/>
  <c r="W3232" i="12"/>
  <c r="X3232" i="12"/>
  <c r="Y3232" i="12"/>
  <c r="Z3232" i="12"/>
  <c r="W3233" i="12"/>
  <c r="X3233" i="12"/>
  <c r="Y3233" i="12"/>
  <c r="Z3233" i="12"/>
  <c r="W3234" i="12"/>
  <c r="X3234" i="12"/>
  <c r="Y3234" i="12"/>
  <c r="Z3234" i="12"/>
  <c r="W3235" i="12"/>
  <c r="X3235" i="12"/>
  <c r="Y3235" i="12"/>
  <c r="Z3235" i="12"/>
  <c r="W3236" i="12"/>
  <c r="X3236" i="12"/>
  <c r="Y3236" i="12"/>
  <c r="Z3236" i="12"/>
  <c r="W3237" i="12"/>
  <c r="X3237" i="12"/>
  <c r="Y3237" i="12"/>
  <c r="Z3237" i="12"/>
  <c r="W3238" i="12"/>
  <c r="X3238" i="12"/>
  <c r="Y3238" i="12"/>
  <c r="Z3238" i="12"/>
  <c r="W3239" i="12"/>
  <c r="X3239" i="12"/>
  <c r="Y3239" i="12"/>
  <c r="Z3239" i="12"/>
  <c r="W3240" i="12"/>
  <c r="X3240" i="12"/>
  <c r="Y3240" i="12"/>
  <c r="Z3240" i="12"/>
  <c r="W3241" i="12"/>
  <c r="X3241" i="12"/>
  <c r="Y3241" i="12"/>
  <c r="Z3241" i="12"/>
  <c r="W3242" i="12"/>
  <c r="X3242" i="12"/>
  <c r="Y3242" i="12"/>
  <c r="Z3242" i="12"/>
  <c r="W3243" i="12"/>
  <c r="X3243" i="12"/>
  <c r="Y3243" i="12"/>
  <c r="Z3243" i="12"/>
  <c r="W3244" i="12"/>
  <c r="X3244" i="12"/>
  <c r="Y3244" i="12"/>
  <c r="Z3244" i="12"/>
  <c r="W3245" i="12"/>
  <c r="X3245" i="12"/>
  <c r="Y3245" i="12"/>
  <c r="Z3245" i="12"/>
  <c r="W3246" i="12"/>
  <c r="X3246" i="12"/>
  <c r="Y3246" i="12"/>
  <c r="Z3246" i="12"/>
  <c r="W3247" i="12"/>
  <c r="X3247" i="12"/>
  <c r="Y3247" i="12"/>
  <c r="Z3247" i="12"/>
  <c r="W3248" i="12"/>
  <c r="X3248" i="12"/>
  <c r="Y3248" i="12"/>
  <c r="Z3248" i="12"/>
  <c r="W3249" i="12"/>
  <c r="X3249" i="12"/>
  <c r="Y3249" i="12"/>
  <c r="Z3249" i="12"/>
  <c r="W3250" i="12"/>
  <c r="X3250" i="12"/>
  <c r="Y3250" i="12"/>
  <c r="Z3250" i="12"/>
  <c r="W3251" i="12"/>
  <c r="X3251" i="12"/>
  <c r="Y3251" i="12"/>
  <c r="Z3251" i="12"/>
  <c r="W3252" i="12"/>
  <c r="X3252" i="12"/>
  <c r="Y3252" i="12"/>
  <c r="Z3252" i="12"/>
  <c r="W3253" i="12"/>
  <c r="X3253" i="12"/>
  <c r="Y3253" i="12"/>
  <c r="Z3253" i="12"/>
  <c r="W3254" i="12"/>
  <c r="X3254" i="12"/>
  <c r="Y3254" i="12"/>
  <c r="Z3254" i="12"/>
  <c r="W3255" i="12"/>
  <c r="X3255" i="12"/>
  <c r="Y3255" i="12"/>
  <c r="Z3255" i="12"/>
  <c r="W3256" i="12"/>
  <c r="X3256" i="12"/>
  <c r="Y3256" i="12"/>
  <c r="Z3256" i="12"/>
  <c r="W3257" i="12"/>
  <c r="X3257" i="12"/>
  <c r="Y3257" i="12"/>
  <c r="Z3257" i="12"/>
  <c r="W3258" i="12"/>
  <c r="X3258" i="12"/>
  <c r="Y3258" i="12"/>
  <c r="Z3258" i="12"/>
  <c r="W3259" i="12"/>
  <c r="X3259" i="12"/>
  <c r="Y3259" i="12"/>
  <c r="Z3259" i="12"/>
  <c r="W3260" i="12"/>
  <c r="X3260" i="12"/>
  <c r="Y3260" i="12"/>
  <c r="Z3260" i="12"/>
  <c r="W3261" i="12"/>
  <c r="X3261" i="12"/>
  <c r="Y3261" i="12"/>
  <c r="Z3261" i="12"/>
  <c r="W3262" i="12"/>
  <c r="X3262" i="12"/>
  <c r="Y3262" i="12"/>
  <c r="Z3262" i="12"/>
  <c r="W3263" i="12"/>
  <c r="X3263" i="12"/>
  <c r="Y3263" i="12"/>
  <c r="Z3263" i="12"/>
  <c r="W3264" i="12"/>
  <c r="X3264" i="12"/>
  <c r="Y3264" i="12"/>
  <c r="Z3264" i="12"/>
  <c r="W3265" i="12"/>
  <c r="X3265" i="12"/>
  <c r="Y3265" i="12"/>
  <c r="Z3265" i="12"/>
  <c r="W3266" i="12"/>
  <c r="X3266" i="12"/>
  <c r="Y3266" i="12"/>
  <c r="Z3266" i="12"/>
  <c r="W3267" i="12"/>
  <c r="X3267" i="12"/>
  <c r="Y3267" i="12"/>
  <c r="Z3267" i="12"/>
  <c r="W3268" i="12"/>
  <c r="X3268" i="12"/>
  <c r="Y3268" i="12"/>
  <c r="Z3268" i="12"/>
  <c r="W3269" i="12"/>
  <c r="X3269" i="12"/>
  <c r="Y3269" i="12"/>
  <c r="Z3269" i="12"/>
  <c r="W3270" i="12"/>
  <c r="X3270" i="12"/>
  <c r="Y3270" i="12"/>
  <c r="Z3270" i="12"/>
  <c r="W3271" i="12"/>
  <c r="X3271" i="12"/>
  <c r="Y3271" i="12"/>
  <c r="Z3271" i="12"/>
  <c r="W3272" i="12"/>
  <c r="X3272" i="12"/>
  <c r="Y3272" i="12"/>
  <c r="Z3272" i="12"/>
  <c r="W3273" i="12"/>
  <c r="X3273" i="12"/>
  <c r="Y3273" i="12"/>
  <c r="Z3273" i="12"/>
  <c r="W3274" i="12"/>
  <c r="X3274" i="12"/>
  <c r="Y3274" i="12"/>
  <c r="Z3274" i="12"/>
  <c r="W3275" i="12"/>
  <c r="X3275" i="12"/>
  <c r="Y3275" i="12"/>
  <c r="Z3275" i="12"/>
  <c r="W3276" i="12"/>
  <c r="X3276" i="12"/>
  <c r="Y3276" i="12"/>
  <c r="Z3276" i="12"/>
  <c r="W3277" i="12"/>
  <c r="X3277" i="12"/>
  <c r="Y3277" i="12"/>
  <c r="Z3277" i="12"/>
  <c r="W3278" i="12"/>
  <c r="X3278" i="12"/>
  <c r="Y3278" i="12"/>
  <c r="Z3278" i="12"/>
  <c r="W3279" i="12"/>
  <c r="X3279" i="12"/>
  <c r="Y3279" i="12"/>
  <c r="Z3279" i="12"/>
  <c r="W3280" i="12"/>
  <c r="X3280" i="12"/>
  <c r="Y3280" i="12"/>
  <c r="Z3280" i="12"/>
  <c r="W3281" i="12"/>
  <c r="X3281" i="12"/>
  <c r="Y3281" i="12"/>
  <c r="Z3281" i="12"/>
  <c r="W3282" i="12"/>
  <c r="X3282" i="12"/>
  <c r="Y3282" i="12"/>
  <c r="Z3282" i="12"/>
  <c r="W3283" i="12"/>
  <c r="X3283" i="12"/>
  <c r="Y3283" i="12"/>
  <c r="Z3283" i="12"/>
  <c r="W3284" i="12"/>
  <c r="X3284" i="12"/>
  <c r="Y3284" i="12"/>
  <c r="Z3284" i="12"/>
  <c r="W3285" i="12"/>
  <c r="X3285" i="12"/>
  <c r="Y3285" i="12"/>
  <c r="Z3285" i="12"/>
  <c r="W3286" i="12"/>
  <c r="X3286" i="12"/>
  <c r="Y3286" i="12"/>
  <c r="Z3286" i="12"/>
  <c r="W3287" i="12"/>
  <c r="X3287" i="12"/>
  <c r="Y3287" i="12"/>
  <c r="Z3287" i="12"/>
  <c r="W3288" i="12"/>
  <c r="X3288" i="12"/>
  <c r="Y3288" i="12"/>
  <c r="Z3288" i="12"/>
  <c r="W3289" i="12"/>
  <c r="X3289" i="12"/>
  <c r="Y3289" i="12"/>
  <c r="Z3289" i="12"/>
  <c r="W3290" i="12"/>
  <c r="X3290" i="12"/>
  <c r="Y3290" i="12"/>
  <c r="Z3290" i="12"/>
  <c r="W3291" i="12"/>
  <c r="X3291" i="12"/>
  <c r="Y3291" i="12"/>
  <c r="Z3291" i="12"/>
  <c r="W3292" i="12"/>
  <c r="X3292" i="12"/>
  <c r="Y3292" i="12"/>
  <c r="Z3292" i="12"/>
  <c r="W3293" i="12"/>
  <c r="X3293" i="12"/>
  <c r="Y3293" i="12"/>
  <c r="Z3293" i="12"/>
  <c r="W3294" i="12"/>
  <c r="X3294" i="12"/>
  <c r="Y3294" i="12"/>
  <c r="Z3294" i="12"/>
  <c r="W3295" i="12"/>
  <c r="X3295" i="12"/>
  <c r="Y3295" i="12"/>
  <c r="Z3295" i="12"/>
  <c r="W3296" i="12"/>
  <c r="X3296" i="12"/>
  <c r="Y3296" i="12"/>
  <c r="Z3296" i="12"/>
  <c r="W3297" i="12"/>
  <c r="X3297" i="12"/>
  <c r="Y3297" i="12"/>
  <c r="Z3297" i="12"/>
  <c r="W3298" i="12"/>
  <c r="X3298" i="12"/>
  <c r="Y3298" i="12"/>
  <c r="Z3298" i="12"/>
  <c r="W3299" i="12"/>
  <c r="X3299" i="12"/>
  <c r="Y3299" i="12"/>
  <c r="Z3299" i="12"/>
  <c r="W3300" i="12"/>
  <c r="X3300" i="12"/>
  <c r="Y3300" i="12"/>
  <c r="Z3300" i="12"/>
  <c r="W3301" i="12"/>
  <c r="X3301" i="12"/>
  <c r="Y3301" i="12"/>
  <c r="Z3301" i="12"/>
  <c r="W3302" i="12"/>
  <c r="X3302" i="12"/>
  <c r="Y3302" i="12"/>
  <c r="Z3302" i="12"/>
  <c r="W3303" i="12"/>
  <c r="X3303" i="12"/>
  <c r="Y3303" i="12"/>
  <c r="Z3303" i="12"/>
  <c r="W3304" i="12"/>
  <c r="X3304" i="12"/>
  <c r="Y3304" i="12"/>
  <c r="Z3304" i="12"/>
  <c r="W3305" i="12"/>
  <c r="X3305" i="12"/>
  <c r="Y3305" i="12"/>
  <c r="Z3305" i="12"/>
  <c r="W3306" i="12"/>
  <c r="X3306" i="12"/>
  <c r="Y3306" i="12"/>
  <c r="Z3306" i="12"/>
  <c r="W3307" i="12"/>
  <c r="X3307" i="12"/>
  <c r="Y3307" i="12"/>
  <c r="Z3307" i="12"/>
  <c r="W3308" i="12"/>
  <c r="X3308" i="12"/>
  <c r="Y3308" i="12"/>
  <c r="Z3308" i="12"/>
  <c r="W3309" i="12"/>
  <c r="X3309" i="12"/>
  <c r="Y3309" i="12"/>
  <c r="Z3309" i="12"/>
  <c r="W3310" i="12"/>
  <c r="X3310" i="12"/>
  <c r="Y3310" i="12"/>
  <c r="Z3310" i="12"/>
  <c r="W3311" i="12"/>
  <c r="X3311" i="12"/>
  <c r="Y3311" i="12"/>
  <c r="Z3311" i="12"/>
  <c r="W3312" i="12"/>
  <c r="X3312" i="12"/>
  <c r="Y3312" i="12"/>
  <c r="Z3312" i="12"/>
  <c r="W3313" i="12"/>
  <c r="X3313" i="12"/>
  <c r="Y3313" i="12"/>
  <c r="Z3313" i="12"/>
  <c r="W3314" i="12"/>
  <c r="X3314" i="12"/>
  <c r="Y3314" i="12"/>
  <c r="Z3314" i="12"/>
  <c r="W3315" i="12"/>
  <c r="X3315" i="12"/>
  <c r="Y3315" i="12"/>
  <c r="Z3315" i="12"/>
  <c r="W3316" i="12"/>
  <c r="X3316" i="12"/>
  <c r="Y3316" i="12"/>
  <c r="Z3316" i="12"/>
  <c r="W3317" i="12"/>
  <c r="X3317" i="12"/>
  <c r="Y3317" i="12"/>
  <c r="Z3317" i="12"/>
  <c r="W3318" i="12"/>
  <c r="X3318" i="12"/>
  <c r="Y3318" i="12"/>
  <c r="Z3318" i="12"/>
  <c r="W3319" i="12"/>
  <c r="X3319" i="12"/>
  <c r="Y3319" i="12"/>
  <c r="Z3319" i="12"/>
  <c r="W3320" i="12"/>
  <c r="X3320" i="12"/>
  <c r="Y3320" i="12"/>
  <c r="Z3320" i="12"/>
  <c r="W3321" i="12"/>
  <c r="X3321" i="12"/>
  <c r="Y3321" i="12"/>
  <c r="Z3321" i="12"/>
  <c r="W3322" i="12"/>
  <c r="X3322" i="12"/>
  <c r="Y3322" i="12"/>
  <c r="Z3322" i="12"/>
  <c r="W3323" i="12"/>
  <c r="X3323" i="12"/>
  <c r="Y3323" i="12"/>
  <c r="Z3323" i="12"/>
  <c r="W3324" i="12"/>
  <c r="X3324" i="12"/>
  <c r="Y3324" i="12"/>
  <c r="Z3324" i="12"/>
  <c r="W3325" i="12"/>
  <c r="X3325" i="12"/>
  <c r="Y3325" i="12"/>
  <c r="Z3325" i="12"/>
  <c r="W3326" i="12"/>
  <c r="X3326" i="12"/>
  <c r="Y3326" i="12"/>
  <c r="Z3326" i="12"/>
  <c r="W3327" i="12"/>
  <c r="X3327" i="12"/>
  <c r="Y3327" i="12"/>
  <c r="Z3327" i="12"/>
  <c r="W3328" i="12"/>
  <c r="X3328" i="12"/>
  <c r="Y3328" i="12"/>
  <c r="Z3328" i="12"/>
  <c r="W3329" i="12"/>
  <c r="X3329" i="12"/>
  <c r="Y3329" i="12"/>
  <c r="Z3329" i="12"/>
  <c r="W3330" i="12"/>
  <c r="X3330" i="12"/>
  <c r="Y3330" i="12"/>
  <c r="Z3330" i="12"/>
  <c r="W3331" i="12"/>
  <c r="X3331" i="12"/>
  <c r="Y3331" i="12"/>
  <c r="Z3331" i="12"/>
  <c r="W3332" i="12"/>
  <c r="X3332" i="12"/>
  <c r="Y3332" i="12"/>
  <c r="Z3332" i="12"/>
  <c r="W3333" i="12"/>
  <c r="X3333" i="12"/>
  <c r="Y3333" i="12"/>
  <c r="Z3333" i="12"/>
  <c r="W3334" i="12"/>
  <c r="X3334" i="12"/>
  <c r="Y3334" i="12"/>
  <c r="Z3334" i="12"/>
  <c r="W3335" i="12"/>
  <c r="X3335" i="12"/>
  <c r="Y3335" i="12"/>
  <c r="Z3335" i="12"/>
  <c r="W3336" i="12"/>
  <c r="X3336" i="12"/>
  <c r="Y3336" i="12"/>
  <c r="Z3336" i="12"/>
  <c r="W3337" i="12"/>
  <c r="X3337" i="12"/>
  <c r="Y3337" i="12"/>
  <c r="Z3337" i="12"/>
  <c r="W3338" i="12"/>
  <c r="X3338" i="12"/>
  <c r="Y3338" i="12"/>
  <c r="Z3338" i="12"/>
  <c r="W3339" i="12"/>
  <c r="X3339" i="12"/>
  <c r="Y3339" i="12"/>
  <c r="Z3339" i="12"/>
  <c r="W3340" i="12"/>
  <c r="X3340" i="12"/>
  <c r="Y3340" i="12"/>
  <c r="Z3340" i="12"/>
  <c r="W3341" i="12"/>
  <c r="X3341" i="12"/>
  <c r="Y3341" i="12"/>
  <c r="Z3341" i="12"/>
  <c r="W3342" i="12"/>
  <c r="X3342" i="12"/>
  <c r="Y3342" i="12"/>
  <c r="Z3342" i="12"/>
  <c r="W3343" i="12"/>
  <c r="X3343" i="12"/>
  <c r="Y3343" i="12"/>
  <c r="Z3343" i="12"/>
  <c r="W3344" i="12"/>
  <c r="X3344" i="12"/>
  <c r="Y3344" i="12"/>
  <c r="Z3344" i="12"/>
  <c r="W3345" i="12"/>
  <c r="X3345" i="12"/>
  <c r="Y3345" i="12"/>
  <c r="Z3345" i="12"/>
  <c r="W3346" i="12"/>
  <c r="X3346" i="12"/>
  <c r="Y3346" i="12"/>
  <c r="Z3346" i="12"/>
  <c r="W3347" i="12"/>
  <c r="X3347" i="12"/>
  <c r="Y3347" i="12"/>
  <c r="Z3347" i="12"/>
  <c r="W3348" i="12"/>
  <c r="X3348" i="12"/>
  <c r="Y3348" i="12"/>
  <c r="Z3348" i="12"/>
  <c r="W3349" i="12"/>
  <c r="X3349" i="12"/>
  <c r="Y3349" i="12"/>
  <c r="Z3349" i="12"/>
  <c r="W3350" i="12"/>
  <c r="X3350" i="12"/>
  <c r="Y3350" i="12"/>
  <c r="Z3350" i="12"/>
  <c r="W3351" i="12"/>
  <c r="X3351" i="12"/>
  <c r="Y3351" i="12"/>
  <c r="Z3351" i="12"/>
  <c r="W3352" i="12"/>
  <c r="X3352" i="12"/>
  <c r="Y3352" i="12"/>
  <c r="Z3352" i="12"/>
  <c r="W3353" i="12"/>
  <c r="X3353" i="12"/>
  <c r="Y3353" i="12"/>
  <c r="Z3353" i="12"/>
  <c r="W3354" i="12"/>
  <c r="X3354" i="12"/>
  <c r="Y3354" i="12"/>
  <c r="Z3354" i="12"/>
  <c r="W3355" i="12"/>
  <c r="X3355" i="12"/>
  <c r="Y3355" i="12"/>
  <c r="Z3355" i="12"/>
  <c r="W3356" i="12"/>
  <c r="X3356" i="12"/>
  <c r="Y3356" i="12"/>
  <c r="Z3356" i="12"/>
  <c r="W3357" i="12"/>
  <c r="X3357" i="12"/>
  <c r="Y3357" i="12"/>
  <c r="Z3357" i="12"/>
  <c r="W3358" i="12"/>
  <c r="X3358" i="12"/>
  <c r="Y3358" i="12"/>
  <c r="Z3358" i="12"/>
  <c r="W3359" i="12"/>
  <c r="X3359" i="12"/>
  <c r="Y3359" i="12"/>
  <c r="Z3359" i="12"/>
  <c r="W3360" i="12"/>
  <c r="X3360" i="12"/>
  <c r="Y3360" i="12"/>
  <c r="Z3360" i="12"/>
  <c r="W3361" i="12"/>
  <c r="X3361" i="12"/>
  <c r="Y3361" i="12"/>
  <c r="Z3361" i="12"/>
  <c r="W3362" i="12"/>
  <c r="X3362" i="12"/>
  <c r="Y3362" i="12"/>
  <c r="Z3362" i="12"/>
  <c r="W3363" i="12"/>
  <c r="X3363" i="12"/>
  <c r="Y3363" i="12"/>
  <c r="Z3363" i="12"/>
  <c r="W3364" i="12"/>
  <c r="X3364" i="12"/>
  <c r="Y3364" i="12"/>
  <c r="Z3364" i="12"/>
  <c r="W3365" i="12"/>
  <c r="X3365" i="12"/>
  <c r="Y3365" i="12"/>
  <c r="Z3365" i="12"/>
  <c r="W3366" i="12"/>
  <c r="X3366" i="12"/>
  <c r="Y3366" i="12"/>
  <c r="Z3366" i="12"/>
  <c r="W3367" i="12"/>
  <c r="X3367" i="12"/>
  <c r="Y3367" i="12"/>
  <c r="Z3367" i="12"/>
  <c r="W3368" i="12"/>
  <c r="X3368" i="12"/>
  <c r="Y3368" i="12"/>
  <c r="Z3368" i="12"/>
  <c r="W3369" i="12"/>
  <c r="X3369" i="12"/>
  <c r="Y3369" i="12"/>
  <c r="Z3369" i="12"/>
  <c r="W3370" i="12"/>
  <c r="X3370" i="12"/>
  <c r="Y3370" i="12"/>
  <c r="Z3370" i="12"/>
  <c r="W3371" i="12"/>
  <c r="X3371" i="12"/>
  <c r="Y3371" i="12"/>
  <c r="Z3371" i="12"/>
  <c r="W3372" i="12"/>
  <c r="X3372" i="12"/>
  <c r="Y3372" i="12"/>
  <c r="Z3372" i="12"/>
  <c r="W3373" i="12"/>
  <c r="X3373" i="12"/>
  <c r="Y3373" i="12"/>
  <c r="Z3373" i="12"/>
  <c r="W3374" i="12"/>
  <c r="X3374" i="12"/>
  <c r="Y3374" i="12"/>
  <c r="Z3374" i="12"/>
  <c r="W3375" i="12"/>
  <c r="X3375" i="12"/>
  <c r="Y3375" i="12"/>
  <c r="Z3375" i="12"/>
  <c r="W3376" i="12"/>
  <c r="X3376" i="12"/>
  <c r="Y3376" i="12"/>
  <c r="Z3376" i="12"/>
  <c r="W3377" i="12"/>
  <c r="X3377" i="12"/>
  <c r="Y3377" i="12"/>
  <c r="Z3377" i="12"/>
  <c r="W3378" i="12"/>
  <c r="X3378" i="12"/>
  <c r="Y3378" i="12"/>
  <c r="Z3378" i="12"/>
  <c r="W3379" i="12"/>
  <c r="X3379" i="12"/>
  <c r="Y3379" i="12"/>
  <c r="Z3379" i="12"/>
  <c r="W3380" i="12"/>
  <c r="X3380" i="12"/>
  <c r="Y3380" i="12"/>
  <c r="Z3380" i="12"/>
  <c r="W3381" i="12"/>
  <c r="X3381" i="12"/>
  <c r="Y3381" i="12"/>
  <c r="Z3381" i="12"/>
  <c r="W3382" i="12"/>
  <c r="X3382" i="12"/>
  <c r="Y3382" i="12"/>
  <c r="Z3382" i="12"/>
  <c r="W3383" i="12"/>
  <c r="X3383" i="12"/>
  <c r="Y3383" i="12"/>
  <c r="Z3383" i="12"/>
  <c r="W3384" i="12"/>
  <c r="X3384" i="12"/>
  <c r="Y3384" i="12"/>
  <c r="Z3384" i="12"/>
  <c r="W3385" i="12"/>
  <c r="X3385" i="12"/>
  <c r="Y3385" i="12"/>
  <c r="Z3385" i="12"/>
  <c r="W3386" i="12"/>
  <c r="X3386" i="12"/>
  <c r="Y3386" i="12"/>
  <c r="Z3386" i="12"/>
  <c r="W3387" i="12"/>
  <c r="X3387" i="12"/>
  <c r="Y3387" i="12"/>
  <c r="Z3387" i="12"/>
  <c r="W3388" i="12"/>
  <c r="X3388" i="12"/>
  <c r="Y3388" i="12"/>
  <c r="Z3388" i="12"/>
  <c r="W3389" i="12"/>
  <c r="X3389" i="12"/>
  <c r="Y3389" i="12"/>
  <c r="Z3389" i="12"/>
  <c r="W3390" i="12"/>
  <c r="X3390" i="12"/>
  <c r="Y3390" i="12"/>
  <c r="Z3390" i="12"/>
  <c r="W3391" i="12"/>
  <c r="X3391" i="12"/>
  <c r="Y3391" i="12"/>
  <c r="Z3391" i="12"/>
  <c r="W3392" i="12"/>
  <c r="X3392" i="12"/>
  <c r="Y3392" i="12"/>
  <c r="Z3392" i="12"/>
  <c r="W3393" i="12"/>
  <c r="X3393" i="12"/>
  <c r="Y3393" i="12"/>
  <c r="Z3393" i="12"/>
  <c r="W3394" i="12"/>
  <c r="X3394" i="12"/>
  <c r="Y3394" i="12"/>
  <c r="Z3394" i="12"/>
  <c r="W3395" i="12"/>
  <c r="X3395" i="12"/>
  <c r="Y3395" i="12"/>
  <c r="Z3395" i="12"/>
  <c r="W3396" i="12"/>
  <c r="X3396" i="12"/>
  <c r="Y3396" i="12"/>
  <c r="Z3396" i="12"/>
  <c r="W3397" i="12"/>
  <c r="X3397" i="12"/>
  <c r="Y3397" i="12"/>
  <c r="Z3397" i="12"/>
  <c r="W3398" i="12"/>
  <c r="X3398" i="12"/>
  <c r="Y3398" i="12"/>
  <c r="Z3398" i="12"/>
  <c r="W3399" i="12"/>
  <c r="X3399" i="12"/>
  <c r="Y3399" i="12"/>
  <c r="Z3399" i="12"/>
  <c r="W3400" i="12"/>
  <c r="X3400" i="12"/>
  <c r="Y3400" i="12"/>
  <c r="Z3400" i="12"/>
  <c r="W3401" i="12"/>
  <c r="X3401" i="12"/>
  <c r="Y3401" i="12"/>
  <c r="Z3401" i="12"/>
  <c r="W3402" i="12"/>
  <c r="X3402" i="12"/>
  <c r="Y3402" i="12"/>
  <c r="Z3402" i="12"/>
  <c r="W3403" i="12"/>
  <c r="X3403" i="12"/>
  <c r="Y3403" i="12"/>
  <c r="Z3403" i="12"/>
  <c r="W3404" i="12"/>
  <c r="X3404" i="12"/>
  <c r="Y3404" i="12"/>
  <c r="Z3404" i="12"/>
  <c r="W3405" i="12"/>
  <c r="X3405" i="12"/>
  <c r="Y3405" i="12"/>
  <c r="Z3405" i="12"/>
  <c r="W3406" i="12"/>
  <c r="X3406" i="12"/>
  <c r="Y3406" i="12"/>
  <c r="Z3406" i="12"/>
  <c r="W3407" i="12"/>
  <c r="X3407" i="12"/>
  <c r="Y3407" i="12"/>
  <c r="Z3407" i="12"/>
  <c r="W3408" i="12"/>
  <c r="X3408" i="12"/>
  <c r="Y3408" i="12"/>
  <c r="Z3408" i="12"/>
  <c r="W3409" i="12"/>
  <c r="X3409" i="12"/>
  <c r="Y3409" i="12"/>
  <c r="Z3409" i="12"/>
  <c r="W3410" i="12"/>
  <c r="X3410" i="12"/>
  <c r="Y3410" i="12"/>
  <c r="Z3410" i="12"/>
  <c r="W3411" i="12"/>
  <c r="X3411" i="12"/>
  <c r="Y3411" i="12"/>
  <c r="Z3411" i="12"/>
  <c r="W3412" i="12"/>
  <c r="X3412" i="12"/>
  <c r="Y3412" i="12"/>
  <c r="Z3412" i="12"/>
  <c r="W3413" i="12"/>
  <c r="X3413" i="12"/>
  <c r="Y3413" i="12"/>
  <c r="Z3413" i="12"/>
  <c r="W3414" i="12"/>
  <c r="X3414" i="12"/>
  <c r="Y3414" i="12"/>
  <c r="Z3414" i="12"/>
  <c r="W3415" i="12"/>
  <c r="X3415" i="12"/>
  <c r="Y3415" i="12"/>
  <c r="Z3415" i="12"/>
  <c r="W3416" i="12"/>
  <c r="X3416" i="12"/>
  <c r="Y3416" i="12"/>
  <c r="Z3416" i="12"/>
  <c r="W3417" i="12"/>
  <c r="X3417" i="12"/>
  <c r="Y3417" i="12"/>
  <c r="Z3417" i="12"/>
  <c r="W3418" i="12"/>
  <c r="X3418" i="12"/>
  <c r="Y3418" i="12"/>
  <c r="Z3418" i="12"/>
  <c r="W3419" i="12"/>
  <c r="X3419" i="12"/>
  <c r="Y3419" i="12"/>
  <c r="Z3419" i="12"/>
  <c r="W3420" i="12"/>
  <c r="X3420" i="12"/>
  <c r="Y3420" i="12"/>
  <c r="Z3420" i="12"/>
  <c r="W3421" i="12"/>
  <c r="X3421" i="12"/>
  <c r="Y3421" i="12"/>
  <c r="Z3421" i="12"/>
  <c r="W3422" i="12"/>
  <c r="X3422" i="12"/>
  <c r="Y3422" i="12"/>
  <c r="Z3422" i="12"/>
  <c r="W3423" i="12"/>
  <c r="X3423" i="12"/>
  <c r="Y3423" i="12"/>
  <c r="Z3423" i="12"/>
  <c r="W3424" i="12"/>
  <c r="X3424" i="12"/>
  <c r="Y3424" i="12"/>
  <c r="Z3424" i="12"/>
  <c r="W3425" i="12"/>
  <c r="X3425" i="12"/>
  <c r="Y3425" i="12"/>
  <c r="Z3425" i="12"/>
  <c r="W3426" i="12"/>
  <c r="X3426" i="12"/>
  <c r="Y3426" i="12"/>
  <c r="Z3426" i="12"/>
  <c r="W3427" i="12"/>
  <c r="X3427" i="12"/>
  <c r="Y3427" i="12"/>
  <c r="Z3427" i="12"/>
  <c r="W3428" i="12"/>
  <c r="X3428" i="12"/>
  <c r="Y3428" i="12"/>
  <c r="Z3428" i="12"/>
  <c r="W3429" i="12"/>
  <c r="X3429" i="12"/>
  <c r="Y3429" i="12"/>
  <c r="Z3429" i="12"/>
  <c r="W3430" i="12"/>
  <c r="X3430" i="12"/>
  <c r="Y3430" i="12"/>
  <c r="Z3430" i="12"/>
  <c r="W3431" i="12"/>
  <c r="X3431" i="12"/>
  <c r="Y3431" i="12"/>
  <c r="Z3431" i="12"/>
  <c r="W3432" i="12"/>
  <c r="X3432" i="12"/>
  <c r="Y3432" i="12"/>
  <c r="Z3432" i="12"/>
  <c r="W3433" i="12"/>
  <c r="X3433" i="12"/>
  <c r="Y3433" i="12"/>
  <c r="Z3433" i="12"/>
  <c r="W3434" i="12"/>
  <c r="X3434" i="12"/>
  <c r="Y3434" i="12"/>
  <c r="Z3434" i="12"/>
  <c r="W3435" i="12"/>
  <c r="X3435" i="12"/>
  <c r="Y3435" i="12"/>
  <c r="Z3435" i="12"/>
  <c r="W3436" i="12"/>
  <c r="X3436" i="12"/>
  <c r="Y3436" i="12"/>
  <c r="Z3436" i="12"/>
  <c r="W3437" i="12"/>
  <c r="X3437" i="12"/>
  <c r="Y3437" i="12"/>
  <c r="Z3437" i="12"/>
  <c r="W3438" i="12"/>
  <c r="X3438" i="12"/>
  <c r="Y3438" i="12"/>
  <c r="Z3438" i="12"/>
  <c r="W3439" i="12"/>
  <c r="X3439" i="12"/>
  <c r="Y3439" i="12"/>
  <c r="Z3439" i="12"/>
  <c r="W3440" i="12"/>
  <c r="X3440" i="12"/>
  <c r="Y3440" i="12"/>
  <c r="Z3440" i="12"/>
  <c r="W3441" i="12"/>
  <c r="X3441" i="12"/>
  <c r="Y3441" i="12"/>
  <c r="Z3441" i="12"/>
  <c r="W3442" i="12"/>
  <c r="X3442" i="12"/>
  <c r="Y3442" i="12"/>
  <c r="Z3442" i="12"/>
  <c r="W3443" i="12"/>
  <c r="X3443" i="12"/>
  <c r="Y3443" i="12"/>
  <c r="Z3443" i="12"/>
  <c r="W3444" i="12"/>
  <c r="X3444" i="12"/>
  <c r="Y3444" i="12"/>
  <c r="Z3444" i="12"/>
  <c r="W3445" i="12"/>
  <c r="X3445" i="12"/>
  <c r="Y3445" i="12"/>
  <c r="Z3445" i="12"/>
  <c r="W3446" i="12"/>
  <c r="X3446" i="12"/>
  <c r="Y3446" i="12"/>
  <c r="Z3446" i="12"/>
  <c r="W3447" i="12"/>
  <c r="X3447" i="12"/>
  <c r="Y3447" i="12"/>
  <c r="Z3447" i="12"/>
  <c r="W3448" i="12"/>
  <c r="X3448" i="12"/>
  <c r="Y3448" i="12"/>
  <c r="Z3448" i="12"/>
  <c r="W3449" i="12"/>
  <c r="X3449" i="12"/>
  <c r="Y3449" i="12"/>
  <c r="Z3449" i="12"/>
  <c r="W3450" i="12"/>
  <c r="X3450" i="12"/>
  <c r="Y3450" i="12"/>
  <c r="Z3450" i="12"/>
  <c r="W3451" i="12"/>
  <c r="X3451" i="12"/>
  <c r="Y3451" i="12"/>
  <c r="Z3451" i="12"/>
  <c r="W3452" i="12"/>
  <c r="X3452" i="12"/>
  <c r="Y3452" i="12"/>
  <c r="Z3452" i="12"/>
  <c r="W3453" i="12"/>
  <c r="X3453" i="12"/>
  <c r="Y3453" i="12"/>
  <c r="Z3453" i="12"/>
  <c r="W3454" i="12"/>
  <c r="X3454" i="12"/>
  <c r="Y3454" i="12"/>
  <c r="Z3454" i="12"/>
  <c r="W3455" i="12"/>
  <c r="X3455" i="12"/>
  <c r="Y3455" i="12"/>
  <c r="Z3455" i="12"/>
  <c r="W3456" i="12"/>
  <c r="X3456" i="12"/>
  <c r="Y3456" i="12"/>
  <c r="Z3456" i="12"/>
  <c r="W3457" i="12"/>
  <c r="X3457" i="12"/>
  <c r="Y3457" i="12"/>
  <c r="Z3457" i="12"/>
  <c r="W3458" i="12"/>
  <c r="X3458" i="12"/>
  <c r="Y3458" i="12"/>
  <c r="Z3458" i="12"/>
  <c r="W3459" i="12"/>
  <c r="X3459" i="12"/>
  <c r="Y3459" i="12"/>
  <c r="Z3459" i="12"/>
  <c r="W3460" i="12"/>
  <c r="X3460" i="12"/>
  <c r="Y3460" i="12"/>
  <c r="Z3460" i="12"/>
  <c r="W3461" i="12"/>
  <c r="X3461" i="12"/>
  <c r="Y3461" i="12"/>
  <c r="Z3461" i="12"/>
  <c r="W3462" i="12"/>
  <c r="X3462" i="12"/>
  <c r="Y3462" i="12"/>
  <c r="Z3462" i="12"/>
  <c r="W3463" i="12"/>
  <c r="X3463" i="12"/>
  <c r="Y3463" i="12"/>
  <c r="Z3463" i="12"/>
  <c r="W3464" i="12"/>
  <c r="X3464" i="12"/>
  <c r="Y3464" i="12"/>
  <c r="Z3464" i="12"/>
  <c r="W3465" i="12"/>
  <c r="X3465" i="12"/>
  <c r="Y3465" i="12"/>
  <c r="Z3465" i="12"/>
  <c r="W3466" i="12"/>
  <c r="X3466" i="12"/>
  <c r="Y3466" i="12"/>
  <c r="Z3466" i="12"/>
  <c r="W3467" i="12"/>
  <c r="X3467" i="12"/>
  <c r="Y3467" i="12"/>
  <c r="Z3467" i="12"/>
  <c r="W3468" i="12"/>
  <c r="X3468" i="12"/>
  <c r="Y3468" i="12"/>
  <c r="Z3468" i="12"/>
  <c r="W3469" i="12"/>
  <c r="X3469" i="12"/>
  <c r="Y3469" i="12"/>
  <c r="Z3469" i="12"/>
  <c r="W3470" i="12"/>
  <c r="X3470" i="12"/>
  <c r="Y3470" i="12"/>
  <c r="Z3470" i="12"/>
  <c r="W3471" i="12"/>
  <c r="X3471" i="12"/>
  <c r="Y3471" i="12"/>
  <c r="Z3471" i="12"/>
  <c r="W3472" i="12"/>
  <c r="X3472" i="12"/>
  <c r="Y3472" i="12"/>
  <c r="Z3472" i="12"/>
  <c r="W3473" i="12"/>
  <c r="X3473" i="12"/>
  <c r="Y3473" i="12"/>
  <c r="Z3473" i="12"/>
  <c r="W3474" i="12"/>
  <c r="X3474" i="12"/>
  <c r="Y3474" i="12"/>
  <c r="Z3474" i="12"/>
  <c r="W3475" i="12"/>
  <c r="X3475" i="12"/>
  <c r="Y3475" i="12"/>
  <c r="Z3475" i="12"/>
  <c r="W3476" i="12"/>
  <c r="X3476" i="12"/>
  <c r="Y3476" i="12"/>
  <c r="Z3476" i="12"/>
  <c r="W3477" i="12"/>
  <c r="X3477" i="12"/>
  <c r="Y3477" i="12"/>
  <c r="Z3477" i="12"/>
  <c r="W3478" i="12"/>
  <c r="X3478" i="12"/>
  <c r="Y3478" i="12"/>
  <c r="Z3478" i="12"/>
  <c r="W3479" i="12"/>
  <c r="X3479" i="12"/>
  <c r="Y3479" i="12"/>
  <c r="Z3479" i="12"/>
  <c r="W3480" i="12"/>
  <c r="X3480" i="12"/>
  <c r="Y3480" i="12"/>
  <c r="Z3480" i="12"/>
  <c r="W3481" i="12"/>
  <c r="X3481" i="12"/>
  <c r="Y3481" i="12"/>
  <c r="Z3481" i="12"/>
  <c r="W3482" i="12"/>
  <c r="X3482" i="12"/>
  <c r="Y3482" i="12"/>
  <c r="Z3482" i="12"/>
  <c r="W3483" i="12"/>
  <c r="X3483" i="12"/>
  <c r="Y3483" i="12"/>
  <c r="Z3483" i="12"/>
  <c r="W3484" i="12"/>
  <c r="X3484" i="12"/>
  <c r="Y3484" i="12"/>
  <c r="Z3484" i="12"/>
  <c r="W3485" i="12"/>
  <c r="X3485" i="12"/>
  <c r="Y3485" i="12"/>
  <c r="Z3485" i="12"/>
  <c r="W3486" i="12"/>
  <c r="X3486" i="12"/>
  <c r="Y3486" i="12"/>
  <c r="Z3486" i="12"/>
  <c r="W3487" i="12"/>
  <c r="X3487" i="12"/>
  <c r="Y3487" i="12"/>
  <c r="Z3487" i="12"/>
  <c r="W3488" i="12"/>
  <c r="X3488" i="12"/>
  <c r="Y3488" i="12"/>
  <c r="Z3488" i="12"/>
  <c r="W3489" i="12"/>
  <c r="X3489" i="12"/>
  <c r="Y3489" i="12"/>
  <c r="Z3489" i="12"/>
  <c r="W3490" i="12"/>
  <c r="X3490" i="12"/>
  <c r="Y3490" i="12"/>
  <c r="Z3490" i="12"/>
  <c r="W3491" i="12"/>
  <c r="X3491" i="12"/>
  <c r="Y3491" i="12"/>
  <c r="Z3491" i="12"/>
  <c r="W3492" i="12"/>
  <c r="X3492" i="12"/>
  <c r="Y3492" i="12"/>
  <c r="Z3492" i="12"/>
  <c r="W3493" i="12"/>
  <c r="X3493" i="12"/>
  <c r="Y3493" i="12"/>
  <c r="Z3493" i="12"/>
  <c r="W3494" i="12"/>
  <c r="X3494" i="12"/>
  <c r="Y3494" i="12"/>
  <c r="Z3494" i="12"/>
  <c r="W3495" i="12"/>
  <c r="X3495" i="12"/>
  <c r="Y3495" i="12"/>
  <c r="Z3495" i="12"/>
  <c r="W3496" i="12"/>
  <c r="X3496" i="12"/>
  <c r="Y3496" i="12"/>
  <c r="Z3496" i="12"/>
  <c r="W3497" i="12"/>
  <c r="X3497" i="12"/>
  <c r="Y3497" i="12"/>
  <c r="Z3497" i="12"/>
  <c r="W3498" i="12"/>
  <c r="X3498" i="12"/>
  <c r="Y3498" i="12"/>
  <c r="Z3498" i="12"/>
  <c r="W3499" i="12"/>
  <c r="X3499" i="12"/>
  <c r="Y3499" i="12"/>
  <c r="Z3499" i="12"/>
  <c r="W3500" i="12"/>
  <c r="X3500" i="12"/>
  <c r="Y3500" i="12"/>
  <c r="Z3500" i="12"/>
  <c r="W3501" i="12"/>
  <c r="X3501" i="12"/>
  <c r="Y3501" i="12"/>
  <c r="Z3501" i="12"/>
  <c r="W3502" i="12"/>
  <c r="X3502" i="12"/>
  <c r="Y3502" i="12"/>
  <c r="Z3502" i="12"/>
  <c r="W3503" i="12"/>
  <c r="X3503" i="12"/>
  <c r="Y3503" i="12"/>
  <c r="Z3503" i="12"/>
  <c r="W3504" i="12"/>
  <c r="X3504" i="12"/>
  <c r="Y3504" i="12"/>
  <c r="Z3504" i="12"/>
  <c r="W3505" i="12"/>
  <c r="X3505" i="12"/>
  <c r="Y3505" i="12"/>
  <c r="Z3505" i="12"/>
  <c r="W3506" i="12"/>
  <c r="X3506" i="12"/>
  <c r="Y3506" i="12"/>
  <c r="Z3506" i="12"/>
  <c r="W3507" i="12"/>
  <c r="X3507" i="12"/>
  <c r="Y3507" i="12"/>
  <c r="Z3507" i="12"/>
  <c r="W3508" i="12"/>
  <c r="X3508" i="12"/>
  <c r="Y3508" i="12"/>
  <c r="Z3508" i="12"/>
  <c r="W3509" i="12"/>
  <c r="X3509" i="12"/>
  <c r="Y3509" i="12"/>
  <c r="Z3509" i="12"/>
  <c r="W3510" i="12"/>
  <c r="X3510" i="12"/>
  <c r="Y3510" i="12"/>
  <c r="Z3510" i="12"/>
  <c r="W3511" i="12"/>
  <c r="X3511" i="12"/>
  <c r="Y3511" i="12"/>
  <c r="Z3511" i="12"/>
  <c r="W3512" i="12"/>
  <c r="X3512" i="12"/>
  <c r="Y3512" i="12"/>
  <c r="Z3512" i="12"/>
  <c r="W3513" i="12"/>
  <c r="X3513" i="12"/>
  <c r="Y3513" i="12"/>
  <c r="Z3513" i="12"/>
  <c r="W3514" i="12"/>
  <c r="X3514" i="12"/>
  <c r="Y3514" i="12"/>
  <c r="Z3514" i="12"/>
  <c r="W3515" i="12"/>
  <c r="X3515" i="12"/>
  <c r="Y3515" i="12"/>
  <c r="Z3515" i="12"/>
  <c r="W3516" i="12"/>
  <c r="X3516" i="12"/>
  <c r="Y3516" i="12"/>
  <c r="Z3516" i="12"/>
  <c r="W3517" i="12"/>
  <c r="X3517" i="12"/>
  <c r="Y3517" i="12"/>
  <c r="Z3517" i="12"/>
  <c r="W3518" i="12"/>
  <c r="X3518" i="12"/>
  <c r="Y3518" i="12"/>
  <c r="Z3518" i="12"/>
  <c r="W3519" i="12"/>
  <c r="X3519" i="12"/>
  <c r="Y3519" i="12"/>
  <c r="Z3519" i="12"/>
  <c r="W3520" i="12"/>
  <c r="X3520" i="12"/>
  <c r="Y3520" i="12"/>
  <c r="Z3520" i="12"/>
  <c r="W3521" i="12"/>
  <c r="X3521" i="12"/>
  <c r="Y3521" i="12"/>
  <c r="Z3521" i="12"/>
  <c r="W3522" i="12"/>
  <c r="X3522" i="12"/>
  <c r="Y3522" i="12"/>
  <c r="Z3522" i="12"/>
  <c r="W3523" i="12"/>
  <c r="X3523" i="12"/>
  <c r="Y3523" i="12"/>
  <c r="Z3523" i="12"/>
  <c r="W3524" i="12"/>
  <c r="X3524" i="12"/>
  <c r="Y3524" i="12"/>
  <c r="Z3524" i="12"/>
  <c r="W3525" i="12"/>
  <c r="X3525" i="12"/>
  <c r="Y3525" i="12"/>
  <c r="Z3525" i="12"/>
  <c r="W3526" i="12"/>
  <c r="X3526" i="12"/>
  <c r="Y3526" i="12"/>
  <c r="Z3526" i="12"/>
  <c r="W3527" i="12"/>
  <c r="X3527" i="12"/>
  <c r="Y3527" i="12"/>
  <c r="Z3527" i="12"/>
  <c r="W3528" i="12"/>
  <c r="X3528" i="12"/>
  <c r="Y3528" i="12"/>
  <c r="Z3528" i="12"/>
  <c r="W3529" i="12"/>
  <c r="X3529" i="12"/>
  <c r="Y3529" i="12"/>
  <c r="Z3529" i="12"/>
  <c r="W3530" i="12"/>
  <c r="X3530" i="12"/>
  <c r="Y3530" i="12"/>
  <c r="Z3530" i="12"/>
  <c r="W3531" i="12"/>
  <c r="X3531" i="12"/>
  <c r="Y3531" i="12"/>
  <c r="Z3531" i="12"/>
  <c r="W3532" i="12"/>
  <c r="X3532" i="12"/>
  <c r="Y3532" i="12"/>
  <c r="Z3532" i="12"/>
  <c r="W3533" i="12"/>
  <c r="X3533" i="12"/>
  <c r="Y3533" i="12"/>
  <c r="Z3533" i="12"/>
  <c r="W3534" i="12"/>
  <c r="X3534" i="12"/>
  <c r="Y3534" i="12"/>
  <c r="Z3534" i="12"/>
  <c r="W3535" i="12"/>
  <c r="X3535" i="12"/>
  <c r="Y3535" i="12"/>
  <c r="Z3535" i="12"/>
  <c r="W3536" i="12"/>
  <c r="X3536" i="12"/>
  <c r="Y3536" i="12"/>
  <c r="Z3536" i="12"/>
  <c r="W3537" i="12"/>
  <c r="X3537" i="12"/>
  <c r="Y3537" i="12"/>
  <c r="Z3537" i="12"/>
  <c r="W3538" i="12"/>
  <c r="X3538" i="12"/>
  <c r="Y3538" i="12"/>
  <c r="Z3538" i="12"/>
  <c r="W3539" i="12"/>
  <c r="X3539" i="12"/>
  <c r="Y3539" i="12"/>
  <c r="Z3539" i="12"/>
  <c r="W3540" i="12"/>
  <c r="X3540" i="12"/>
  <c r="Y3540" i="12"/>
  <c r="Z3540" i="12"/>
  <c r="W3541" i="12"/>
  <c r="X3541" i="12"/>
  <c r="Y3541" i="12"/>
  <c r="Z3541" i="12"/>
  <c r="W3542" i="12"/>
  <c r="X3542" i="12"/>
  <c r="Y3542" i="12"/>
  <c r="Z3542" i="12"/>
  <c r="W3543" i="12"/>
  <c r="X3543" i="12"/>
  <c r="Y3543" i="12"/>
  <c r="Z3543" i="12"/>
  <c r="W3544" i="12"/>
  <c r="X3544" i="12"/>
  <c r="Y3544" i="12"/>
  <c r="Z3544" i="12"/>
  <c r="W3545" i="12"/>
  <c r="X3545" i="12"/>
  <c r="Y3545" i="12"/>
  <c r="Z3545" i="12"/>
  <c r="W3546" i="12"/>
  <c r="X3546" i="12"/>
  <c r="Y3546" i="12"/>
  <c r="Z3546" i="12"/>
  <c r="W3547" i="12"/>
  <c r="X3547" i="12"/>
  <c r="Y3547" i="12"/>
  <c r="Z3547" i="12"/>
  <c r="W3548" i="12"/>
  <c r="X3548" i="12"/>
  <c r="Y3548" i="12"/>
  <c r="Z3548" i="12"/>
  <c r="W3549" i="12"/>
  <c r="X3549" i="12"/>
  <c r="Y3549" i="12"/>
  <c r="Z3549" i="12"/>
  <c r="W3550" i="12"/>
  <c r="X3550" i="12"/>
  <c r="Y3550" i="12"/>
  <c r="Z3550" i="12"/>
  <c r="W3551" i="12"/>
  <c r="X3551" i="12"/>
  <c r="Y3551" i="12"/>
  <c r="Z3551" i="12"/>
  <c r="W3552" i="12"/>
  <c r="X3552" i="12"/>
  <c r="Y3552" i="12"/>
  <c r="Z3552" i="12"/>
  <c r="W3553" i="12"/>
  <c r="X3553" i="12"/>
  <c r="Y3553" i="12"/>
  <c r="Z3553" i="12"/>
  <c r="W3554" i="12"/>
  <c r="X3554" i="12"/>
  <c r="Y3554" i="12"/>
  <c r="Z3554" i="12"/>
  <c r="W3555" i="12"/>
  <c r="X3555" i="12"/>
  <c r="Y3555" i="12"/>
  <c r="Z3555" i="12"/>
  <c r="W3556" i="12"/>
  <c r="X3556" i="12"/>
  <c r="Y3556" i="12"/>
  <c r="Z3556" i="12"/>
  <c r="W3557" i="12"/>
  <c r="X3557" i="12"/>
  <c r="Y3557" i="12"/>
  <c r="Z3557" i="12"/>
  <c r="W3558" i="12"/>
  <c r="X3558" i="12"/>
  <c r="Y3558" i="12"/>
  <c r="Z3558" i="12"/>
  <c r="W3559" i="12"/>
  <c r="X3559" i="12"/>
  <c r="Y3559" i="12"/>
  <c r="Z3559" i="12"/>
  <c r="W3560" i="12"/>
  <c r="X3560" i="12"/>
  <c r="Y3560" i="12"/>
  <c r="Z3560" i="12"/>
  <c r="W3561" i="12"/>
  <c r="X3561" i="12"/>
  <c r="Y3561" i="12"/>
  <c r="Z3561" i="12"/>
  <c r="W3562" i="12"/>
  <c r="X3562" i="12"/>
  <c r="Y3562" i="12"/>
  <c r="Z3562" i="12"/>
  <c r="W3563" i="12"/>
  <c r="X3563" i="12"/>
  <c r="Y3563" i="12"/>
  <c r="Z3563" i="12"/>
  <c r="W3564" i="12"/>
  <c r="X3564" i="12"/>
  <c r="Y3564" i="12"/>
  <c r="Z3564" i="12"/>
  <c r="W3565" i="12"/>
  <c r="X3565" i="12"/>
  <c r="Y3565" i="12"/>
  <c r="Z3565" i="12"/>
  <c r="W3566" i="12"/>
  <c r="X3566" i="12"/>
  <c r="Y3566" i="12"/>
  <c r="Z3566" i="12"/>
  <c r="W3567" i="12"/>
  <c r="X3567" i="12"/>
  <c r="Y3567" i="12"/>
  <c r="Z3567" i="12"/>
  <c r="W3568" i="12"/>
  <c r="X3568" i="12"/>
  <c r="Y3568" i="12"/>
  <c r="Z3568" i="12"/>
  <c r="W3569" i="12"/>
  <c r="X3569" i="12"/>
  <c r="Y3569" i="12"/>
  <c r="Z3569" i="12"/>
  <c r="W3570" i="12"/>
  <c r="X3570" i="12"/>
  <c r="Y3570" i="12"/>
  <c r="Z3570" i="12"/>
  <c r="W3571" i="12"/>
  <c r="X3571" i="12"/>
  <c r="Y3571" i="12"/>
  <c r="Z3571" i="12"/>
  <c r="W3572" i="12"/>
  <c r="X3572" i="12"/>
  <c r="Y3572" i="12"/>
  <c r="Z3572" i="12"/>
  <c r="W3573" i="12"/>
  <c r="X3573" i="12"/>
  <c r="Y3573" i="12"/>
  <c r="Z3573" i="12"/>
  <c r="W3574" i="12"/>
  <c r="X3574" i="12"/>
  <c r="Y3574" i="12"/>
  <c r="Z3574" i="12"/>
  <c r="W3575" i="12"/>
  <c r="X3575" i="12"/>
  <c r="Y3575" i="12"/>
  <c r="Z3575" i="12"/>
  <c r="W3576" i="12"/>
  <c r="X3576" i="12"/>
  <c r="Y3576" i="12"/>
  <c r="Z3576" i="12"/>
  <c r="W3577" i="12"/>
  <c r="X3577" i="12"/>
  <c r="Y3577" i="12"/>
  <c r="Z3577" i="12"/>
  <c r="W3578" i="12"/>
  <c r="X3578" i="12"/>
  <c r="Y3578" i="12"/>
  <c r="Z3578" i="12"/>
  <c r="W3579" i="12"/>
  <c r="X3579" i="12"/>
  <c r="Y3579" i="12"/>
  <c r="Z3579" i="12"/>
  <c r="W3580" i="12"/>
  <c r="X3580" i="12"/>
  <c r="Y3580" i="12"/>
  <c r="Z3580" i="12"/>
  <c r="W3581" i="12"/>
  <c r="X3581" i="12"/>
  <c r="Y3581" i="12"/>
  <c r="Z3581" i="12"/>
  <c r="W3582" i="12"/>
  <c r="X3582" i="12"/>
  <c r="Y3582" i="12"/>
  <c r="Z3582" i="12"/>
  <c r="W3583" i="12"/>
  <c r="X3583" i="12"/>
  <c r="Y3583" i="12"/>
  <c r="Z3583" i="12"/>
  <c r="W3584" i="12"/>
  <c r="X3584" i="12"/>
  <c r="Y3584" i="12"/>
  <c r="Z3584" i="12"/>
  <c r="W3585" i="12"/>
  <c r="X3585" i="12"/>
  <c r="Y3585" i="12"/>
  <c r="Z3585" i="12"/>
  <c r="W3586" i="12"/>
  <c r="X3586" i="12"/>
  <c r="Y3586" i="12"/>
  <c r="Z3586" i="12"/>
  <c r="W3587" i="12"/>
  <c r="X3587" i="12"/>
  <c r="Y3587" i="12"/>
  <c r="Z3587" i="12"/>
  <c r="W3588" i="12"/>
  <c r="X3588" i="12"/>
  <c r="Y3588" i="12"/>
  <c r="Z3588" i="12"/>
  <c r="W3589" i="12"/>
  <c r="X3589" i="12"/>
  <c r="Y3589" i="12"/>
  <c r="Z3589" i="12"/>
  <c r="W3590" i="12"/>
  <c r="X3590" i="12"/>
  <c r="Y3590" i="12"/>
  <c r="Z3590" i="12"/>
  <c r="W3591" i="12"/>
  <c r="X3591" i="12"/>
  <c r="Y3591" i="12"/>
  <c r="Z3591" i="12"/>
  <c r="W3592" i="12"/>
  <c r="X3592" i="12"/>
  <c r="Y3592" i="12"/>
  <c r="Z3592" i="12"/>
  <c r="W3593" i="12"/>
  <c r="X3593" i="12"/>
  <c r="Y3593" i="12"/>
  <c r="Z3593" i="12"/>
  <c r="W3594" i="12"/>
  <c r="X3594" i="12"/>
  <c r="Y3594" i="12"/>
  <c r="Z3594" i="12"/>
  <c r="W3595" i="12"/>
  <c r="X3595" i="12"/>
  <c r="Y3595" i="12"/>
  <c r="Z3595" i="12"/>
  <c r="W3596" i="12"/>
  <c r="X3596" i="12"/>
  <c r="Y3596" i="12"/>
  <c r="Z3596" i="12"/>
  <c r="W3597" i="12"/>
  <c r="X3597" i="12"/>
  <c r="Y3597" i="12"/>
  <c r="Z3597" i="12"/>
  <c r="W3598" i="12"/>
  <c r="X3598" i="12"/>
  <c r="Y3598" i="12"/>
  <c r="Z3598" i="12"/>
  <c r="W3599" i="12"/>
  <c r="X3599" i="12"/>
  <c r="Y3599" i="12"/>
  <c r="Z3599" i="12"/>
  <c r="W3600" i="12"/>
  <c r="X3600" i="12"/>
  <c r="Y3600" i="12"/>
  <c r="Z3600" i="12"/>
  <c r="W3601" i="12"/>
  <c r="X3601" i="12"/>
  <c r="Y3601" i="12"/>
  <c r="Z3601" i="12"/>
  <c r="W3602" i="12"/>
  <c r="X3602" i="12"/>
  <c r="Y3602" i="12"/>
  <c r="Z3602" i="12"/>
  <c r="W3603" i="12"/>
  <c r="X3603" i="12"/>
  <c r="Y3603" i="12"/>
  <c r="Z3603" i="12"/>
  <c r="W3604" i="12"/>
  <c r="X3604" i="12"/>
  <c r="Y3604" i="12"/>
  <c r="Z3604" i="12"/>
  <c r="W3605" i="12"/>
  <c r="X3605" i="12"/>
  <c r="Y3605" i="12"/>
  <c r="Z3605" i="12"/>
  <c r="W3606" i="12"/>
  <c r="X3606" i="12"/>
  <c r="Y3606" i="12"/>
  <c r="Z3606" i="12"/>
  <c r="W3607" i="12"/>
  <c r="X3607" i="12"/>
  <c r="Y3607" i="12"/>
  <c r="Z3607" i="12"/>
  <c r="W3608" i="12"/>
  <c r="X3608" i="12"/>
  <c r="Y3608" i="12"/>
  <c r="Z3608" i="12"/>
  <c r="W3609" i="12"/>
  <c r="X3609" i="12"/>
  <c r="Y3609" i="12"/>
  <c r="Z3609" i="12"/>
  <c r="W3610" i="12"/>
  <c r="X3610" i="12"/>
  <c r="Y3610" i="12"/>
  <c r="Z3610" i="12"/>
  <c r="W3611" i="12"/>
  <c r="X3611" i="12"/>
  <c r="Y3611" i="12"/>
  <c r="Z3611" i="12"/>
  <c r="W3612" i="12"/>
  <c r="X3612" i="12"/>
  <c r="Y3612" i="12"/>
  <c r="Z3612" i="12"/>
  <c r="W3613" i="12"/>
  <c r="X3613" i="12"/>
  <c r="Y3613" i="12"/>
  <c r="Z3613" i="12"/>
  <c r="W3614" i="12"/>
  <c r="X3614" i="12"/>
  <c r="Y3614" i="12"/>
  <c r="Z3614" i="12"/>
  <c r="W3615" i="12"/>
  <c r="X3615" i="12"/>
  <c r="Y3615" i="12"/>
  <c r="Z3615" i="12"/>
  <c r="W3616" i="12"/>
  <c r="X3616" i="12"/>
  <c r="Y3616" i="12"/>
  <c r="Z3616" i="12"/>
  <c r="W3617" i="12"/>
  <c r="X3617" i="12"/>
  <c r="Y3617" i="12"/>
  <c r="Z3617" i="12"/>
  <c r="W3618" i="12"/>
  <c r="X3618" i="12"/>
  <c r="Y3618" i="12"/>
  <c r="Z3618" i="12"/>
  <c r="W3619" i="12"/>
  <c r="X3619" i="12"/>
  <c r="Y3619" i="12"/>
  <c r="Z3619" i="12"/>
  <c r="W3620" i="12"/>
  <c r="X3620" i="12"/>
  <c r="Y3620" i="12"/>
  <c r="Z3620" i="12"/>
  <c r="W3621" i="12"/>
  <c r="X3621" i="12"/>
  <c r="Y3621" i="12"/>
  <c r="Z3621" i="12"/>
  <c r="W3622" i="12"/>
  <c r="X3622" i="12"/>
  <c r="Y3622" i="12"/>
  <c r="Z3622" i="12"/>
  <c r="W3623" i="12"/>
  <c r="X3623" i="12"/>
  <c r="Y3623" i="12"/>
  <c r="Z3623" i="12"/>
  <c r="W3624" i="12"/>
  <c r="X3624" i="12"/>
  <c r="Y3624" i="12"/>
  <c r="Z3624" i="12"/>
  <c r="W3625" i="12"/>
  <c r="X3625" i="12"/>
  <c r="Y3625" i="12"/>
  <c r="Z3625" i="12"/>
  <c r="W3626" i="12"/>
  <c r="X3626" i="12"/>
  <c r="Y3626" i="12"/>
  <c r="Z3626" i="12"/>
  <c r="W3627" i="12"/>
  <c r="X3627" i="12"/>
  <c r="Y3627" i="12"/>
  <c r="Z3627" i="12"/>
  <c r="W3628" i="12"/>
  <c r="X3628" i="12"/>
  <c r="Y3628" i="12"/>
  <c r="Z3628" i="12"/>
  <c r="W3629" i="12"/>
  <c r="X3629" i="12"/>
  <c r="Y3629" i="12"/>
  <c r="Z3629" i="12"/>
  <c r="W3630" i="12"/>
  <c r="X3630" i="12"/>
  <c r="Y3630" i="12"/>
  <c r="Z3630" i="12"/>
  <c r="W3631" i="12"/>
  <c r="X3631" i="12"/>
  <c r="Y3631" i="12"/>
  <c r="Z3631" i="12"/>
  <c r="W3632" i="12"/>
  <c r="X3632" i="12"/>
  <c r="Y3632" i="12"/>
  <c r="Z3632" i="12"/>
  <c r="W3633" i="12"/>
  <c r="X3633" i="12"/>
  <c r="Y3633" i="12"/>
  <c r="Z3633" i="12"/>
  <c r="W3634" i="12"/>
  <c r="X3634" i="12"/>
  <c r="Y3634" i="12"/>
  <c r="Z3634" i="12"/>
  <c r="W3635" i="12"/>
  <c r="X3635" i="12"/>
  <c r="Y3635" i="12"/>
  <c r="Z3635" i="12"/>
  <c r="W3636" i="12"/>
  <c r="X3636" i="12"/>
  <c r="Y3636" i="12"/>
  <c r="Z3636" i="12"/>
  <c r="W3637" i="12"/>
  <c r="X3637" i="12"/>
  <c r="Y3637" i="12"/>
  <c r="Z3637" i="12"/>
  <c r="W3638" i="12"/>
  <c r="X3638" i="12"/>
  <c r="Y3638" i="12"/>
  <c r="Z3638" i="12"/>
  <c r="W3639" i="12"/>
  <c r="X3639" i="12"/>
  <c r="Y3639" i="12"/>
  <c r="Z3639" i="12"/>
  <c r="W3640" i="12"/>
  <c r="X3640" i="12"/>
  <c r="Y3640" i="12"/>
  <c r="Z3640" i="12"/>
  <c r="W3641" i="12"/>
  <c r="X3641" i="12"/>
  <c r="Y3641" i="12"/>
  <c r="Z3641" i="12"/>
  <c r="W3642" i="12"/>
  <c r="X3642" i="12"/>
  <c r="Y3642" i="12"/>
  <c r="Z3642" i="12"/>
  <c r="W3643" i="12"/>
  <c r="X3643" i="12"/>
  <c r="Y3643" i="12"/>
  <c r="Z3643" i="12"/>
  <c r="W3644" i="12"/>
  <c r="X3644" i="12"/>
  <c r="Y3644" i="12"/>
  <c r="Z3644" i="12"/>
  <c r="W3645" i="12"/>
  <c r="X3645" i="12"/>
  <c r="Y3645" i="12"/>
  <c r="Z3645" i="12"/>
  <c r="W3646" i="12"/>
  <c r="X3646" i="12"/>
  <c r="Y3646" i="12"/>
  <c r="Z3646" i="12"/>
  <c r="W3647" i="12"/>
  <c r="X3647" i="12"/>
  <c r="Y3647" i="12"/>
  <c r="Z3647" i="12"/>
  <c r="W3648" i="12"/>
  <c r="X3648" i="12"/>
  <c r="Y3648" i="12"/>
  <c r="Z3648" i="12"/>
  <c r="W3649" i="12"/>
  <c r="X3649" i="12"/>
  <c r="Y3649" i="12"/>
  <c r="Z3649" i="12"/>
  <c r="W3650" i="12"/>
  <c r="X3650" i="12"/>
  <c r="Y3650" i="12"/>
  <c r="Z3650" i="12"/>
  <c r="W3651" i="12"/>
  <c r="X3651" i="12"/>
  <c r="Y3651" i="12"/>
  <c r="Z3651" i="12"/>
  <c r="W3652" i="12"/>
  <c r="X3652" i="12"/>
  <c r="Y3652" i="12"/>
  <c r="Z3652" i="12"/>
  <c r="W3653" i="12"/>
  <c r="X3653" i="12"/>
  <c r="Y3653" i="12"/>
  <c r="Z3653" i="12"/>
  <c r="W3654" i="12"/>
  <c r="X3654" i="12"/>
  <c r="Y3654" i="12"/>
  <c r="Z3654" i="12"/>
  <c r="W3655" i="12"/>
  <c r="X3655" i="12"/>
  <c r="Y3655" i="12"/>
  <c r="Z3655" i="12"/>
  <c r="W3656" i="12"/>
  <c r="X3656" i="12"/>
  <c r="Y3656" i="12"/>
  <c r="Z3656" i="12"/>
  <c r="W3657" i="12"/>
  <c r="X3657" i="12"/>
  <c r="Y3657" i="12"/>
  <c r="Z3657" i="12"/>
  <c r="W3658" i="12"/>
  <c r="X3658" i="12"/>
  <c r="Y3658" i="12"/>
  <c r="Z3658" i="12"/>
  <c r="W3659" i="12"/>
  <c r="X3659" i="12"/>
  <c r="Y3659" i="12"/>
  <c r="Z3659" i="12"/>
  <c r="W3660" i="12"/>
  <c r="X3660" i="12"/>
  <c r="Y3660" i="12"/>
  <c r="Z3660" i="12"/>
  <c r="W3661" i="12"/>
  <c r="X3661" i="12"/>
  <c r="Y3661" i="12"/>
  <c r="Z3661" i="12"/>
  <c r="W3662" i="12"/>
  <c r="X3662" i="12"/>
  <c r="Y3662" i="12"/>
  <c r="Z3662" i="12"/>
  <c r="W3663" i="12"/>
  <c r="X3663" i="12"/>
  <c r="Y3663" i="12"/>
  <c r="Z3663" i="12"/>
  <c r="W3664" i="12"/>
  <c r="X3664" i="12"/>
  <c r="Y3664" i="12"/>
  <c r="Z3664" i="12"/>
  <c r="W3665" i="12"/>
  <c r="X3665" i="12"/>
  <c r="Y3665" i="12"/>
  <c r="Z3665" i="12"/>
  <c r="W3666" i="12"/>
  <c r="X3666" i="12"/>
  <c r="Y3666" i="12"/>
  <c r="Z3666" i="12"/>
  <c r="W3667" i="12"/>
  <c r="X3667" i="12"/>
  <c r="Y3667" i="12"/>
  <c r="Z3667" i="12"/>
  <c r="W3668" i="12"/>
  <c r="X3668" i="12"/>
  <c r="Y3668" i="12"/>
  <c r="Z3668" i="12"/>
  <c r="W3669" i="12"/>
  <c r="X3669" i="12"/>
  <c r="Y3669" i="12"/>
  <c r="Z3669" i="12"/>
  <c r="W3670" i="12"/>
  <c r="X3670" i="12"/>
  <c r="Y3670" i="12"/>
  <c r="Z3670" i="12"/>
  <c r="W3671" i="12"/>
  <c r="X3671" i="12"/>
  <c r="Y3671" i="12"/>
  <c r="Z3671" i="12"/>
  <c r="W3672" i="12"/>
  <c r="X3672" i="12"/>
  <c r="Y3672" i="12"/>
  <c r="Z3672" i="12"/>
  <c r="W3673" i="12"/>
  <c r="X3673" i="12"/>
  <c r="Y3673" i="12"/>
  <c r="Z3673" i="12"/>
  <c r="W3674" i="12"/>
  <c r="X3674" i="12"/>
  <c r="Y3674" i="12"/>
  <c r="Z3674" i="12"/>
  <c r="W3675" i="12"/>
  <c r="X3675" i="12"/>
  <c r="Y3675" i="12"/>
  <c r="Z3675" i="12"/>
  <c r="W3676" i="12"/>
  <c r="X3676" i="12"/>
  <c r="Y3676" i="12"/>
  <c r="Z3676" i="12"/>
  <c r="W3677" i="12"/>
  <c r="X3677" i="12"/>
  <c r="Y3677" i="12"/>
  <c r="Z3677" i="12"/>
  <c r="W3678" i="12"/>
  <c r="X3678" i="12"/>
  <c r="Y3678" i="12"/>
  <c r="Z3678" i="12"/>
  <c r="G3679" i="12"/>
  <c r="W3679" i="12"/>
  <c r="X3679" i="12"/>
  <c r="Y3679" i="12"/>
  <c r="Z3679" i="12"/>
  <c r="AA3679" i="12"/>
  <c r="G3680" i="12"/>
  <c r="W3680" i="12"/>
  <c r="X3680" i="12"/>
  <c r="Y3680" i="12"/>
  <c r="Z3680" i="12"/>
  <c r="AA3680" i="12"/>
  <c r="G3681" i="12"/>
  <c r="W3681" i="12"/>
  <c r="X3681" i="12"/>
  <c r="Y3681" i="12"/>
  <c r="Z3681" i="12"/>
  <c r="AA3681" i="12"/>
  <c r="G3682" i="12"/>
  <c r="J3682" i="12" s="1"/>
  <c r="W3682" i="12"/>
  <c r="X3682" i="12"/>
  <c r="Y3682" i="12"/>
  <c r="Z3682" i="12"/>
  <c r="AA3682" i="12"/>
  <c r="G3683" i="12"/>
  <c r="W3683" i="12"/>
  <c r="X3683" i="12"/>
  <c r="Y3683" i="12"/>
  <c r="Z3683" i="12"/>
  <c r="AA3683" i="12"/>
  <c r="G3684" i="12"/>
  <c r="W3684" i="12"/>
  <c r="X3684" i="12"/>
  <c r="Y3684" i="12"/>
  <c r="Z3684" i="12"/>
  <c r="AA3684" i="12"/>
  <c r="G3685" i="12"/>
  <c r="H3685" i="12" s="1"/>
  <c r="W3685" i="12"/>
  <c r="X3685" i="12"/>
  <c r="Y3685" i="12"/>
  <c r="Z3685" i="12"/>
  <c r="AA3685" i="12"/>
  <c r="G3686" i="12"/>
  <c r="W3686" i="12"/>
  <c r="X3686" i="12"/>
  <c r="Y3686" i="12"/>
  <c r="Z3686" i="12"/>
  <c r="AA3686" i="12"/>
  <c r="G3687" i="12"/>
  <c r="W3687" i="12"/>
  <c r="X3687" i="12"/>
  <c r="Y3687" i="12"/>
  <c r="Z3687" i="12"/>
  <c r="AA3687" i="12"/>
  <c r="G3688" i="12"/>
  <c r="W3688" i="12"/>
  <c r="X3688" i="12"/>
  <c r="Y3688" i="12"/>
  <c r="Z3688" i="12"/>
  <c r="AA3688" i="12"/>
  <c r="G3689" i="12"/>
  <c r="H3689" i="12" s="1"/>
  <c r="W3689" i="12"/>
  <c r="X3689" i="12"/>
  <c r="Y3689" i="12"/>
  <c r="Z3689" i="12"/>
  <c r="AA3689" i="12"/>
  <c r="G3690" i="12"/>
  <c r="W3690" i="12"/>
  <c r="X3690" i="12"/>
  <c r="Y3690" i="12"/>
  <c r="Z3690" i="12"/>
  <c r="AA3690" i="12"/>
  <c r="G3691" i="12"/>
  <c r="J3691" i="12" s="1"/>
  <c r="W3691" i="12"/>
  <c r="X3691" i="12"/>
  <c r="Y3691" i="12"/>
  <c r="Z3691" i="12"/>
  <c r="AA3691" i="12"/>
  <c r="G3692" i="12"/>
  <c r="J3692" i="12" s="1"/>
  <c r="W3692" i="12"/>
  <c r="X3692" i="12"/>
  <c r="Y3692" i="12"/>
  <c r="Z3692" i="12"/>
  <c r="AA3692" i="12"/>
  <c r="G3693" i="12"/>
  <c r="W3693" i="12"/>
  <c r="X3693" i="12"/>
  <c r="Y3693" i="12"/>
  <c r="Z3693" i="12"/>
  <c r="AA3693" i="12"/>
  <c r="G3694" i="12"/>
  <c r="W3694" i="12"/>
  <c r="X3694" i="12"/>
  <c r="Y3694" i="12"/>
  <c r="Z3694" i="12"/>
  <c r="AA3694" i="12"/>
  <c r="G3695" i="12"/>
  <c r="H3695" i="12" s="1"/>
  <c r="W3695" i="12"/>
  <c r="X3695" i="12"/>
  <c r="Y3695" i="12"/>
  <c r="Z3695" i="12"/>
  <c r="AA3695" i="12"/>
  <c r="G3696" i="12"/>
  <c r="H3696" i="12" s="1"/>
  <c r="W3696" i="12"/>
  <c r="X3696" i="12"/>
  <c r="Y3696" i="12"/>
  <c r="Z3696" i="12"/>
  <c r="AA3696" i="12"/>
  <c r="G3697" i="12"/>
  <c r="W3697" i="12"/>
  <c r="X3697" i="12"/>
  <c r="Y3697" i="12"/>
  <c r="Z3697" i="12"/>
  <c r="AA3697" i="12"/>
  <c r="G3698" i="12"/>
  <c r="J3698" i="12" s="1"/>
  <c r="W3698" i="12"/>
  <c r="X3698" i="12"/>
  <c r="Y3698" i="12"/>
  <c r="Z3698" i="12"/>
  <c r="AA3698" i="12"/>
  <c r="G3699" i="12"/>
  <c r="J3699" i="12" s="1"/>
  <c r="W3699" i="12"/>
  <c r="X3699" i="12"/>
  <c r="Y3699" i="12"/>
  <c r="Z3699" i="12"/>
  <c r="AA3699" i="12"/>
  <c r="G3700" i="12"/>
  <c r="W3700" i="12"/>
  <c r="X3700" i="12"/>
  <c r="Y3700" i="12"/>
  <c r="Z3700" i="12"/>
  <c r="AA3700" i="12"/>
  <c r="G3701" i="12"/>
  <c r="J3701" i="12" s="1"/>
  <c r="W3701" i="12"/>
  <c r="X3701" i="12"/>
  <c r="Y3701" i="12"/>
  <c r="Z3701" i="12"/>
  <c r="AA3701" i="12"/>
  <c r="G3702" i="12"/>
  <c r="W3702" i="12"/>
  <c r="X3702" i="12"/>
  <c r="Y3702" i="12"/>
  <c r="Z3702" i="12"/>
  <c r="AA3702" i="12"/>
  <c r="G3703" i="12"/>
  <c r="J3703" i="12" s="1"/>
  <c r="W3703" i="12"/>
  <c r="X3703" i="12"/>
  <c r="Y3703" i="12"/>
  <c r="Z3703" i="12"/>
  <c r="AA3703" i="12"/>
  <c r="G3704" i="12"/>
  <c r="H3704" i="12" s="1"/>
  <c r="W3704" i="12"/>
  <c r="X3704" i="12"/>
  <c r="Y3704" i="12"/>
  <c r="Z3704" i="12"/>
  <c r="AA3704" i="12"/>
  <c r="G3705" i="12"/>
  <c r="J3705" i="12" s="1"/>
  <c r="W3705" i="12"/>
  <c r="X3705" i="12"/>
  <c r="Y3705" i="12"/>
  <c r="Z3705" i="12"/>
  <c r="AA3705" i="12"/>
  <c r="G3706" i="12"/>
  <c r="J3706" i="12" s="1"/>
  <c r="W3706" i="12"/>
  <c r="X3706" i="12"/>
  <c r="Y3706" i="12"/>
  <c r="Z3706" i="12"/>
  <c r="AA3706" i="12"/>
  <c r="G3707" i="12"/>
  <c r="H3707" i="12" s="1"/>
  <c r="W3707" i="12"/>
  <c r="X3707" i="12"/>
  <c r="Y3707" i="12"/>
  <c r="Z3707" i="12"/>
  <c r="AA3707" i="12"/>
  <c r="G3708" i="12"/>
  <c r="W3708" i="12"/>
  <c r="X3708" i="12"/>
  <c r="Y3708" i="12"/>
  <c r="Z3708" i="12"/>
  <c r="AA3708" i="12"/>
  <c r="G3709" i="12"/>
  <c r="H3709" i="12" s="1"/>
  <c r="W3709" i="12"/>
  <c r="X3709" i="12"/>
  <c r="Y3709" i="12"/>
  <c r="Z3709" i="12"/>
  <c r="AA3709" i="12"/>
  <c r="G3710" i="12"/>
  <c r="H3710" i="12" s="1"/>
  <c r="W3710" i="12"/>
  <c r="X3710" i="12"/>
  <c r="Y3710" i="12"/>
  <c r="Z3710" i="12"/>
  <c r="AA3710" i="12"/>
  <c r="G3711" i="12"/>
  <c r="J3711" i="12" s="1"/>
  <c r="W3711" i="12"/>
  <c r="X3711" i="12"/>
  <c r="Y3711" i="12"/>
  <c r="Z3711" i="12"/>
  <c r="AA3711" i="12"/>
  <c r="G3712" i="12"/>
  <c r="J3712" i="12" s="1"/>
  <c r="W3712" i="12"/>
  <c r="X3712" i="12"/>
  <c r="Y3712" i="12"/>
  <c r="Z3712" i="12"/>
  <c r="AA3712" i="12"/>
  <c r="G3713" i="12"/>
  <c r="J3713" i="12" s="1"/>
  <c r="W3713" i="12"/>
  <c r="X3713" i="12"/>
  <c r="Y3713" i="12"/>
  <c r="Z3713" i="12"/>
  <c r="AA3713" i="12"/>
  <c r="G3714" i="12"/>
  <c r="W3714" i="12"/>
  <c r="X3714" i="12"/>
  <c r="Y3714" i="12"/>
  <c r="Z3714" i="12"/>
  <c r="AA3714" i="12"/>
  <c r="G3715" i="12"/>
  <c r="W3715" i="12"/>
  <c r="X3715" i="12"/>
  <c r="Y3715" i="12"/>
  <c r="Z3715" i="12"/>
  <c r="AA3715" i="12"/>
  <c r="G3716" i="12"/>
  <c r="W3716" i="12"/>
  <c r="X3716" i="12"/>
  <c r="Y3716" i="12"/>
  <c r="Z3716" i="12"/>
  <c r="AA3716" i="12"/>
  <c r="G3717" i="12"/>
  <c r="H3717" i="12" s="1"/>
  <c r="W3717" i="12"/>
  <c r="X3717" i="12"/>
  <c r="Y3717" i="12"/>
  <c r="Z3717" i="12"/>
  <c r="AA3717" i="12"/>
  <c r="G3718" i="12"/>
  <c r="W3718" i="12"/>
  <c r="X3718" i="12"/>
  <c r="Y3718" i="12"/>
  <c r="Z3718" i="12"/>
  <c r="AA3718" i="12"/>
  <c r="G3719" i="12"/>
  <c r="J3719" i="12" s="1"/>
  <c r="W3719" i="12"/>
  <c r="X3719" i="12"/>
  <c r="Y3719" i="12"/>
  <c r="Z3719" i="12"/>
  <c r="AA3719" i="12"/>
  <c r="G3720" i="12"/>
  <c r="W3720" i="12"/>
  <c r="X3720" i="12"/>
  <c r="Y3720" i="12"/>
  <c r="Z3720" i="12"/>
  <c r="AA3720" i="12"/>
  <c r="G3721" i="12"/>
  <c r="J3721" i="12" s="1"/>
  <c r="W3721" i="12"/>
  <c r="X3721" i="12"/>
  <c r="Y3721" i="12"/>
  <c r="Z3721" i="12"/>
  <c r="AA3721" i="12"/>
  <c r="G3722" i="12"/>
  <c r="H3722" i="12" s="1"/>
  <c r="W3722" i="12"/>
  <c r="X3722" i="12"/>
  <c r="Y3722" i="12"/>
  <c r="Z3722" i="12"/>
  <c r="AA3722" i="12"/>
  <c r="G3723" i="12"/>
  <c r="H3723" i="12" s="1"/>
  <c r="W3723" i="12"/>
  <c r="X3723" i="12"/>
  <c r="Y3723" i="12"/>
  <c r="Z3723" i="12"/>
  <c r="AA3723" i="12"/>
  <c r="G3724" i="12"/>
  <c r="W3724" i="12"/>
  <c r="X3724" i="12"/>
  <c r="Y3724" i="12"/>
  <c r="Z3724" i="12"/>
  <c r="AA3724" i="12"/>
  <c r="G3725" i="12"/>
  <c r="W3725" i="12"/>
  <c r="X3725" i="12"/>
  <c r="Y3725" i="12"/>
  <c r="Z3725" i="12"/>
  <c r="AA3725" i="12"/>
  <c r="G3726" i="12"/>
  <c r="W3726" i="12"/>
  <c r="X3726" i="12"/>
  <c r="Y3726" i="12"/>
  <c r="Z3726" i="12"/>
  <c r="AA3726" i="12"/>
  <c r="G3727" i="12"/>
  <c r="H3727" i="12" s="1"/>
  <c r="W3727" i="12"/>
  <c r="X3727" i="12"/>
  <c r="Y3727" i="12"/>
  <c r="Z3727" i="12"/>
  <c r="AA3727" i="12"/>
  <c r="G3728" i="12"/>
  <c r="J3728" i="12" s="1"/>
  <c r="W3728" i="12"/>
  <c r="X3728" i="12"/>
  <c r="Y3728" i="12"/>
  <c r="Z3728" i="12"/>
  <c r="AA3728" i="12"/>
  <c r="G3729" i="12"/>
  <c r="H3729" i="12" s="1"/>
  <c r="W3729" i="12"/>
  <c r="X3729" i="12"/>
  <c r="Y3729" i="12"/>
  <c r="Z3729" i="12"/>
  <c r="AA3729" i="12"/>
  <c r="G3730" i="12"/>
  <c r="H3730" i="12" s="1"/>
  <c r="W3730" i="12"/>
  <c r="X3730" i="12"/>
  <c r="Y3730" i="12"/>
  <c r="Z3730" i="12"/>
  <c r="AA3730" i="12"/>
  <c r="G3731" i="12"/>
  <c r="H3731" i="12" s="1"/>
  <c r="W3731" i="12"/>
  <c r="X3731" i="12"/>
  <c r="Y3731" i="12"/>
  <c r="Z3731" i="12"/>
  <c r="AA3731" i="12"/>
  <c r="G3732" i="12"/>
  <c r="W3732" i="12"/>
  <c r="X3732" i="12"/>
  <c r="Y3732" i="12"/>
  <c r="Z3732" i="12"/>
  <c r="AA3732" i="12"/>
  <c r="G3733" i="12"/>
  <c r="W3733" i="12"/>
  <c r="X3733" i="12"/>
  <c r="Y3733" i="12"/>
  <c r="Z3733" i="12"/>
  <c r="AA3733" i="12"/>
  <c r="G3734" i="12"/>
  <c r="H3734" i="12" s="1"/>
  <c r="W3734" i="12"/>
  <c r="X3734" i="12"/>
  <c r="Y3734" i="12"/>
  <c r="Z3734" i="12"/>
  <c r="AA3734" i="12"/>
  <c r="G3735" i="12"/>
  <c r="W3735" i="12"/>
  <c r="X3735" i="12"/>
  <c r="Y3735" i="12"/>
  <c r="Z3735" i="12"/>
  <c r="AA3735" i="12"/>
  <c r="G3736" i="12"/>
  <c r="H3736" i="12" s="1"/>
  <c r="W3736" i="12"/>
  <c r="X3736" i="12"/>
  <c r="Y3736" i="12"/>
  <c r="Z3736" i="12"/>
  <c r="AA3736" i="12"/>
  <c r="G3737" i="12"/>
  <c r="W3737" i="12"/>
  <c r="X3737" i="12"/>
  <c r="Y3737" i="12"/>
  <c r="Z3737" i="12"/>
  <c r="AA3737" i="12"/>
  <c r="G3738" i="12"/>
  <c r="W3738" i="12"/>
  <c r="X3738" i="12"/>
  <c r="Y3738" i="12"/>
  <c r="Z3738" i="12"/>
  <c r="AA3738" i="12"/>
  <c r="G3739" i="12"/>
  <c r="W3739" i="12"/>
  <c r="X3739" i="12"/>
  <c r="Y3739" i="12"/>
  <c r="Z3739" i="12"/>
  <c r="AA3739" i="12"/>
  <c r="G3740" i="12"/>
  <c r="W3740" i="12"/>
  <c r="X3740" i="12"/>
  <c r="Y3740" i="12"/>
  <c r="Z3740" i="12"/>
  <c r="AA3740" i="12"/>
  <c r="G3741" i="12"/>
  <c r="H3741" i="12" s="1"/>
  <c r="W3741" i="12"/>
  <c r="X3741" i="12"/>
  <c r="Y3741" i="12"/>
  <c r="Z3741" i="12"/>
  <c r="AA3741" i="12"/>
  <c r="G3742" i="12"/>
  <c r="W3742" i="12"/>
  <c r="X3742" i="12"/>
  <c r="Y3742" i="12"/>
  <c r="Z3742" i="12"/>
  <c r="AA3742" i="12"/>
  <c r="G3743" i="12"/>
  <c r="W3743" i="12"/>
  <c r="X3743" i="12"/>
  <c r="Y3743" i="12"/>
  <c r="Z3743" i="12"/>
  <c r="AA3743" i="12"/>
  <c r="G3744" i="12"/>
  <c r="W3744" i="12"/>
  <c r="X3744" i="12"/>
  <c r="Y3744" i="12"/>
  <c r="Z3744" i="12"/>
  <c r="AA3744" i="12"/>
  <c r="G3745" i="12"/>
  <c r="W3745" i="12"/>
  <c r="X3745" i="12"/>
  <c r="Y3745" i="12"/>
  <c r="Z3745" i="12"/>
  <c r="AA3745" i="12"/>
  <c r="G3746" i="12"/>
  <c r="W3746" i="12"/>
  <c r="X3746" i="12"/>
  <c r="Y3746" i="12"/>
  <c r="Z3746" i="12"/>
  <c r="AA3746" i="12"/>
  <c r="G3747" i="12"/>
  <c r="W3747" i="12"/>
  <c r="X3747" i="12"/>
  <c r="Y3747" i="12"/>
  <c r="Z3747" i="12"/>
  <c r="AA3747" i="12"/>
  <c r="G3748" i="12"/>
  <c r="W3748" i="12"/>
  <c r="X3748" i="12"/>
  <c r="Y3748" i="12"/>
  <c r="Z3748" i="12"/>
  <c r="AA3748" i="12"/>
  <c r="G3749" i="12"/>
  <c r="J3749" i="12" s="1"/>
  <c r="W3749" i="12"/>
  <c r="X3749" i="12"/>
  <c r="Y3749" i="12"/>
  <c r="Z3749" i="12"/>
  <c r="AA3749" i="12"/>
  <c r="G3750" i="12"/>
  <c r="J3750" i="12" s="1"/>
  <c r="W3750" i="12"/>
  <c r="X3750" i="12"/>
  <c r="Y3750" i="12"/>
  <c r="Z3750" i="12"/>
  <c r="AA3750" i="12"/>
  <c r="G3751" i="12"/>
  <c r="H3751" i="12" s="1"/>
  <c r="W3751" i="12"/>
  <c r="X3751" i="12"/>
  <c r="Y3751" i="12"/>
  <c r="Z3751" i="12"/>
  <c r="AA3751" i="12"/>
  <c r="G3752" i="12"/>
  <c r="J3752" i="12" s="1"/>
  <c r="W3752" i="12"/>
  <c r="X3752" i="12"/>
  <c r="Y3752" i="12"/>
  <c r="Z3752" i="12"/>
  <c r="AA3752" i="12"/>
  <c r="G3753" i="12"/>
  <c r="W3753" i="12"/>
  <c r="X3753" i="12"/>
  <c r="Y3753" i="12"/>
  <c r="Z3753" i="12"/>
  <c r="AA3753" i="12"/>
  <c r="G3754" i="12"/>
  <c r="W3754" i="12"/>
  <c r="X3754" i="12"/>
  <c r="Y3754" i="12"/>
  <c r="Z3754" i="12"/>
  <c r="AA3754" i="12"/>
  <c r="G3755" i="12"/>
  <c r="J3755" i="12" s="1"/>
  <c r="W3755" i="12"/>
  <c r="X3755" i="12"/>
  <c r="Y3755" i="12"/>
  <c r="Z3755" i="12"/>
  <c r="AA3755" i="12"/>
  <c r="G3756" i="12"/>
  <c r="W3756" i="12"/>
  <c r="X3756" i="12"/>
  <c r="Y3756" i="12"/>
  <c r="Z3756" i="12"/>
  <c r="AA3756" i="12"/>
  <c r="G3757" i="12"/>
  <c r="H3757" i="12" s="1"/>
  <c r="W3757" i="12"/>
  <c r="X3757" i="12"/>
  <c r="Y3757" i="12"/>
  <c r="Z3757" i="12"/>
  <c r="AA3757" i="12"/>
  <c r="G3758" i="12"/>
  <c r="W3758" i="12"/>
  <c r="X3758" i="12"/>
  <c r="Y3758" i="12"/>
  <c r="Z3758" i="12"/>
  <c r="AA3758" i="12"/>
  <c r="G3759" i="12"/>
  <c r="J3759" i="12" s="1"/>
  <c r="W3759" i="12"/>
  <c r="X3759" i="12"/>
  <c r="Y3759" i="12"/>
  <c r="Z3759" i="12"/>
  <c r="AA3759" i="12"/>
  <c r="G3760" i="12"/>
  <c r="W3760" i="12"/>
  <c r="X3760" i="12"/>
  <c r="Y3760" i="12"/>
  <c r="Z3760" i="12"/>
  <c r="AA3760" i="12"/>
  <c r="G3761" i="12"/>
  <c r="H3761" i="12" s="1"/>
  <c r="W3761" i="12"/>
  <c r="X3761" i="12"/>
  <c r="Y3761" i="12"/>
  <c r="Z3761" i="12"/>
  <c r="AA3761" i="12"/>
  <c r="G3762" i="12"/>
  <c r="J3762" i="12" s="1"/>
  <c r="W3762" i="12"/>
  <c r="X3762" i="12"/>
  <c r="Y3762" i="12"/>
  <c r="Z3762" i="12"/>
  <c r="AA3762" i="12"/>
  <c r="G3763" i="12"/>
  <c r="J3763" i="12" s="1"/>
  <c r="W3763" i="12"/>
  <c r="X3763" i="12"/>
  <c r="Y3763" i="12"/>
  <c r="Z3763" i="12"/>
  <c r="AA3763" i="12"/>
  <c r="G3764" i="12"/>
  <c r="W3764" i="12"/>
  <c r="X3764" i="12"/>
  <c r="Y3764" i="12"/>
  <c r="Z3764" i="12"/>
  <c r="AA3764" i="12"/>
  <c r="G3765" i="12"/>
  <c r="J3765" i="12" s="1"/>
  <c r="W3765" i="12"/>
  <c r="X3765" i="12"/>
  <c r="Y3765" i="12"/>
  <c r="Z3765" i="12"/>
  <c r="AA3765" i="12"/>
  <c r="G3766" i="12"/>
  <c r="W3766" i="12"/>
  <c r="X3766" i="12"/>
  <c r="Y3766" i="12"/>
  <c r="Z3766" i="12"/>
  <c r="AA3766" i="12"/>
  <c r="G3767" i="12"/>
  <c r="H3767" i="12" s="1"/>
  <c r="W3767" i="12"/>
  <c r="X3767" i="12"/>
  <c r="Y3767" i="12"/>
  <c r="Z3767" i="12"/>
  <c r="AA3767" i="12"/>
  <c r="G3768" i="12"/>
  <c r="W3768" i="12"/>
  <c r="X3768" i="12"/>
  <c r="Y3768" i="12"/>
  <c r="Z3768" i="12"/>
  <c r="AA3768" i="12"/>
  <c r="G3769" i="12"/>
  <c r="J3769" i="12" s="1"/>
  <c r="W3769" i="12"/>
  <c r="X3769" i="12"/>
  <c r="Y3769" i="12"/>
  <c r="Z3769" i="12"/>
  <c r="AA3769" i="12"/>
  <c r="G3770" i="12"/>
  <c r="W3770" i="12"/>
  <c r="X3770" i="12"/>
  <c r="Y3770" i="12"/>
  <c r="Z3770" i="12"/>
  <c r="AA3770" i="12"/>
  <c r="G3771" i="12"/>
  <c r="H3771" i="12" s="1"/>
  <c r="W3771" i="12"/>
  <c r="X3771" i="12"/>
  <c r="Y3771" i="12"/>
  <c r="Z3771" i="12"/>
  <c r="AA3771" i="12"/>
  <c r="G3772" i="12"/>
  <c r="W3772" i="12"/>
  <c r="X3772" i="12"/>
  <c r="Y3772" i="12"/>
  <c r="Z3772" i="12"/>
  <c r="AA3772" i="12"/>
  <c r="G3773" i="12"/>
  <c r="W3773" i="12"/>
  <c r="X3773" i="12"/>
  <c r="Y3773" i="12"/>
  <c r="Z3773" i="12"/>
  <c r="AA3773" i="12"/>
  <c r="G3774" i="12"/>
  <c r="W3774" i="12"/>
  <c r="X3774" i="12"/>
  <c r="Y3774" i="12"/>
  <c r="Z3774" i="12"/>
  <c r="AA3774" i="12"/>
  <c r="G3775" i="12"/>
  <c r="W3775" i="12"/>
  <c r="X3775" i="12"/>
  <c r="Y3775" i="12"/>
  <c r="Z3775" i="12"/>
  <c r="AA3775" i="12"/>
  <c r="G3776" i="12"/>
  <c r="W3776" i="12"/>
  <c r="X3776" i="12"/>
  <c r="Y3776" i="12"/>
  <c r="Z3776" i="12"/>
  <c r="AA3776" i="12"/>
  <c r="G3777" i="12"/>
  <c r="W3777" i="12"/>
  <c r="X3777" i="12"/>
  <c r="Y3777" i="12"/>
  <c r="Z3777" i="12"/>
  <c r="AA3777" i="12"/>
  <c r="G3778" i="12"/>
  <c r="W3778" i="12"/>
  <c r="X3778" i="12"/>
  <c r="Y3778" i="12"/>
  <c r="Z3778" i="12"/>
  <c r="AA3778" i="12"/>
  <c r="G3779" i="12"/>
  <c r="W3779" i="12"/>
  <c r="X3779" i="12"/>
  <c r="Y3779" i="12"/>
  <c r="Z3779" i="12"/>
  <c r="AA3779" i="12"/>
  <c r="G3780" i="12"/>
  <c r="W3780" i="12"/>
  <c r="X3780" i="12"/>
  <c r="Y3780" i="12"/>
  <c r="Z3780" i="12"/>
  <c r="AA3780" i="12"/>
  <c r="G3781" i="12"/>
  <c r="J3781" i="12" s="1"/>
  <c r="W3781" i="12"/>
  <c r="X3781" i="12"/>
  <c r="Y3781" i="12"/>
  <c r="Z3781" i="12"/>
  <c r="AA3781" i="12"/>
  <c r="G3782" i="12"/>
  <c r="W3782" i="12"/>
  <c r="X3782" i="12"/>
  <c r="Y3782" i="12"/>
  <c r="Z3782" i="12"/>
  <c r="AA3782" i="12"/>
  <c r="G3783" i="12"/>
  <c r="J3783" i="12" s="1"/>
  <c r="W3783" i="12"/>
  <c r="X3783" i="12"/>
  <c r="Y3783" i="12"/>
  <c r="Z3783" i="12"/>
  <c r="AA3783" i="12"/>
  <c r="G3784" i="12"/>
  <c r="W3784" i="12"/>
  <c r="X3784" i="12"/>
  <c r="Y3784" i="12"/>
  <c r="Z3784" i="12"/>
  <c r="AA3784" i="12"/>
  <c r="G3785" i="12"/>
  <c r="W3785" i="12"/>
  <c r="X3785" i="12"/>
  <c r="Y3785" i="12"/>
  <c r="Z3785" i="12"/>
  <c r="AA3785" i="12"/>
  <c r="G3786" i="12"/>
  <c r="W3786" i="12"/>
  <c r="X3786" i="12"/>
  <c r="Y3786" i="12"/>
  <c r="Z3786" i="12"/>
  <c r="AA3786" i="12"/>
  <c r="G3787" i="12"/>
  <c r="W3787" i="12"/>
  <c r="X3787" i="12"/>
  <c r="Y3787" i="12"/>
  <c r="Z3787" i="12"/>
  <c r="AA3787" i="12"/>
  <c r="G3788" i="12"/>
  <c r="J3788" i="12" s="1"/>
  <c r="W3788" i="12"/>
  <c r="X3788" i="12"/>
  <c r="Y3788" i="12"/>
  <c r="Z3788" i="12"/>
  <c r="AA3788" i="12"/>
  <c r="G3789" i="12"/>
  <c r="W3789" i="12"/>
  <c r="X3789" i="12"/>
  <c r="Y3789" i="12"/>
  <c r="Z3789" i="12"/>
  <c r="AA3789" i="12"/>
  <c r="G3790" i="12"/>
  <c r="H3790" i="12" s="1"/>
  <c r="W3790" i="12"/>
  <c r="X3790" i="12"/>
  <c r="Y3790" i="12"/>
  <c r="Z3790" i="12"/>
  <c r="AA3790" i="12"/>
  <c r="G3791" i="12"/>
  <c r="H3791" i="12" s="1"/>
  <c r="W3791" i="12"/>
  <c r="X3791" i="12"/>
  <c r="Y3791" i="12"/>
  <c r="Z3791" i="12"/>
  <c r="AA3791" i="12"/>
  <c r="G3792" i="12"/>
  <c r="J3792" i="12" s="1"/>
  <c r="W3792" i="12"/>
  <c r="X3792" i="12"/>
  <c r="Y3792" i="12"/>
  <c r="Z3792" i="12"/>
  <c r="AA3792" i="12"/>
  <c r="G3793" i="12"/>
  <c r="W3793" i="12"/>
  <c r="X3793" i="12"/>
  <c r="Y3793" i="12"/>
  <c r="Z3793" i="12"/>
  <c r="AA3793" i="12"/>
  <c r="G3794" i="12"/>
  <c r="W3794" i="12"/>
  <c r="X3794" i="12"/>
  <c r="Y3794" i="12"/>
  <c r="Z3794" i="12"/>
  <c r="AA3794" i="12"/>
  <c r="G3795" i="12"/>
  <c r="W3795" i="12"/>
  <c r="X3795" i="12"/>
  <c r="Y3795" i="12"/>
  <c r="Z3795" i="12"/>
  <c r="AA3795" i="12"/>
  <c r="G3796" i="12"/>
  <c r="H3796" i="12" s="1"/>
  <c r="W3796" i="12"/>
  <c r="X3796" i="12"/>
  <c r="Y3796" i="12"/>
  <c r="Z3796" i="12"/>
  <c r="AA3796" i="12"/>
  <c r="G3797" i="12"/>
  <c r="W3797" i="12"/>
  <c r="X3797" i="12"/>
  <c r="Y3797" i="12"/>
  <c r="Z3797" i="12"/>
  <c r="AA3797" i="12"/>
  <c r="G3798" i="12"/>
  <c r="J3798" i="12" s="1"/>
  <c r="W3798" i="12"/>
  <c r="X3798" i="12"/>
  <c r="Y3798" i="12"/>
  <c r="Z3798" i="12"/>
  <c r="AA3798" i="12"/>
  <c r="G3799" i="12"/>
  <c r="W3799" i="12"/>
  <c r="X3799" i="12"/>
  <c r="Y3799" i="12"/>
  <c r="Z3799" i="12"/>
  <c r="AA3799" i="12"/>
  <c r="G3800" i="12"/>
  <c r="W3800" i="12"/>
  <c r="X3800" i="12"/>
  <c r="Y3800" i="12"/>
  <c r="Z3800" i="12"/>
  <c r="AA3800" i="12"/>
  <c r="G3801" i="12"/>
  <c r="W3801" i="12"/>
  <c r="X3801" i="12"/>
  <c r="Y3801" i="12"/>
  <c r="Z3801" i="12"/>
  <c r="AA3801" i="12"/>
  <c r="G3802" i="12"/>
  <c r="J3802" i="12" s="1"/>
  <c r="W3802" i="12"/>
  <c r="X3802" i="12"/>
  <c r="Y3802" i="12"/>
  <c r="Z3802" i="12"/>
  <c r="AA3802" i="12"/>
  <c r="G3803" i="12"/>
  <c r="W3803" i="12"/>
  <c r="X3803" i="12"/>
  <c r="Y3803" i="12"/>
  <c r="Z3803" i="12"/>
  <c r="AA3803" i="12"/>
  <c r="G3804" i="12"/>
  <c r="J3804" i="12" s="1"/>
  <c r="W3804" i="12"/>
  <c r="X3804" i="12"/>
  <c r="Y3804" i="12"/>
  <c r="Z3804" i="12"/>
  <c r="AA3804" i="12"/>
  <c r="G3805" i="12"/>
  <c r="W3805" i="12"/>
  <c r="X3805" i="12"/>
  <c r="Y3805" i="12"/>
  <c r="Z3805" i="12"/>
  <c r="AA3805" i="12"/>
  <c r="G3806" i="12"/>
  <c r="H3806" i="12" s="1"/>
  <c r="W3806" i="12"/>
  <c r="X3806" i="12"/>
  <c r="Y3806" i="12"/>
  <c r="Z3806" i="12"/>
  <c r="AA3806" i="12"/>
  <c r="G3807" i="12"/>
  <c r="W3807" i="12"/>
  <c r="X3807" i="12"/>
  <c r="Y3807" i="12"/>
  <c r="Z3807" i="12"/>
  <c r="AA3807" i="12"/>
  <c r="G3808" i="12"/>
  <c r="H3808" i="12" s="1"/>
  <c r="W3808" i="12"/>
  <c r="X3808" i="12"/>
  <c r="Y3808" i="12"/>
  <c r="Z3808" i="12"/>
  <c r="AA3808" i="12"/>
  <c r="G3809" i="12"/>
  <c r="W3809" i="12"/>
  <c r="X3809" i="12"/>
  <c r="Y3809" i="12"/>
  <c r="Z3809" i="12"/>
  <c r="AA3809" i="12"/>
  <c r="G3810" i="12"/>
  <c r="W3810" i="12"/>
  <c r="X3810" i="12"/>
  <c r="Y3810" i="12"/>
  <c r="Z3810" i="12"/>
  <c r="AA3810" i="12"/>
  <c r="G3811" i="12"/>
  <c r="J3811" i="12" s="1"/>
  <c r="W3811" i="12"/>
  <c r="X3811" i="12"/>
  <c r="Y3811" i="12"/>
  <c r="Z3811" i="12"/>
  <c r="AA3811" i="12"/>
  <c r="G3812" i="12"/>
  <c r="J3812" i="12" s="1"/>
  <c r="W3812" i="12"/>
  <c r="X3812" i="12"/>
  <c r="Y3812" i="12"/>
  <c r="Z3812" i="12"/>
  <c r="AA3812" i="12"/>
  <c r="G3813" i="12"/>
  <c r="J3813" i="12" s="1"/>
  <c r="W3813" i="12"/>
  <c r="X3813" i="12"/>
  <c r="Y3813" i="12"/>
  <c r="Z3813" i="12"/>
  <c r="AA3813" i="12"/>
  <c r="G3814" i="12"/>
  <c r="H3814" i="12" s="1"/>
  <c r="W3814" i="12"/>
  <c r="X3814" i="12"/>
  <c r="Y3814" i="12"/>
  <c r="Z3814" i="12"/>
  <c r="AA3814" i="12"/>
  <c r="G3815" i="12"/>
  <c r="H3815" i="12" s="1"/>
  <c r="W3815" i="12"/>
  <c r="X3815" i="12"/>
  <c r="Y3815" i="12"/>
  <c r="Z3815" i="12"/>
  <c r="AA3815" i="12"/>
  <c r="G3816" i="12"/>
  <c r="H3816" i="12" s="1"/>
  <c r="W3816" i="12"/>
  <c r="X3816" i="12"/>
  <c r="Y3816" i="12"/>
  <c r="Z3816" i="12"/>
  <c r="AA3816" i="12"/>
  <c r="G3817" i="12"/>
  <c r="W3817" i="12"/>
  <c r="X3817" i="12"/>
  <c r="Y3817" i="12"/>
  <c r="Z3817" i="12"/>
  <c r="AA3817" i="12"/>
  <c r="G3818" i="12"/>
  <c r="J3818" i="12" s="1"/>
  <c r="W3818" i="12"/>
  <c r="X3818" i="12"/>
  <c r="Y3818" i="12"/>
  <c r="Z3818" i="12"/>
  <c r="AA3818" i="12"/>
  <c r="G3819" i="12"/>
  <c r="W3819" i="12"/>
  <c r="X3819" i="12"/>
  <c r="Y3819" i="12"/>
  <c r="Z3819" i="12"/>
  <c r="AA3819" i="12"/>
  <c r="G3820" i="12"/>
  <c r="H3820" i="12" s="1"/>
  <c r="W3820" i="12"/>
  <c r="X3820" i="12"/>
  <c r="Y3820" i="12"/>
  <c r="Z3820" i="12"/>
  <c r="AA3820" i="12"/>
  <c r="G3821" i="12"/>
  <c r="H3821" i="12" s="1"/>
  <c r="W3821" i="12"/>
  <c r="X3821" i="12"/>
  <c r="Y3821" i="12"/>
  <c r="Z3821" i="12"/>
  <c r="AA3821" i="12"/>
  <c r="G3822" i="12"/>
  <c r="J3822" i="12" s="1"/>
  <c r="W3822" i="12"/>
  <c r="X3822" i="12"/>
  <c r="Y3822" i="12"/>
  <c r="Z3822" i="12"/>
  <c r="AA3822" i="12"/>
  <c r="G3823" i="12"/>
  <c r="W3823" i="12"/>
  <c r="X3823" i="12"/>
  <c r="Y3823" i="12"/>
  <c r="Z3823" i="12"/>
  <c r="AA3823" i="12"/>
  <c r="G3824" i="12"/>
  <c r="W3824" i="12"/>
  <c r="X3824" i="12"/>
  <c r="Y3824" i="12"/>
  <c r="Z3824" i="12"/>
  <c r="AA3824" i="12"/>
  <c r="G3825" i="12"/>
  <c r="H3825" i="12" s="1"/>
  <c r="W3825" i="12"/>
  <c r="X3825" i="12"/>
  <c r="Y3825" i="12"/>
  <c r="Z3825" i="12"/>
  <c r="AA3825" i="12"/>
  <c r="G3826" i="12"/>
  <c r="H3826" i="12" s="1"/>
  <c r="W3826" i="12"/>
  <c r="X3826" i="12"/>
  <c r="Y3826" i="12"/>
  <c r="Z3826" i="12"/>
  <c r="AA3826" i="12"/>
  <c r="G3827" i="12"/>
  <c r="J3827" i="12" s="1"/>
  <c r="W3827" i="12"/>
  <c r="X3827" i="12"/>
  <c r="Y3827" i="12"/>
  <c r="Z3827" i="12"/>
  <c r="AA3827" i="12"/>
  <c r="G3828" i="12"/>
  <c r="W3828" i="12"/>
  <c r="X3828" i="12"/>
  <c r="Y3828" i="12"/>
  <c r="Z3828" i="12"/>
  <c r="AA3828" i="12"/>
  <c r="G3829" i="12"/>
  <c r="J3829" i="12" s="1"/>
  <c r="W3829" i="12"/>
  <c r="X3829" i="12"/>
  <c r="Y3829" i="12"/>
  <c r="Z3829" i="12"/>
  <c r="AA3829" i="12"/>
  <c r="G3830" i="12"/>
  <c r="H3830" i="12" s="1"/>
  <c r="W3830" i="12"/>
  <c r="X3830" i="12"/>
  <c r="Y3830" i="12"/>
  <c r="Z3830" i="12"/>
  <c r="AA3830" i="12"/>
  <c r="G3831" i="12"/>
  <c r="H3831" i="12" s="1"/>
  <c r="W3831" i="12"/>
  <c r="X3831" i="12"/>
  <c r="Y3831" i="12"/>
  <c r="Z3831" i="12"/>
  <c r="AA3831" i="12"/>
  <c r="G3832" i="12"/>
  <c r="W3832" i="12"/>
  <c r="X3832" i="12"/>
  <c r="Y3832" i="12"/>
  <c r="Z3832" i="12"/>
  <c r="AA3832" i="12"/>
  <c r="G3833" i="12"/>
  <c r="J3833" i="12" s="1"/>
  <c r="W3833" i="12"/>
  <c r="X3833" i="12"/>
  <c r="Y3833" i="12"/>
  <c r="Z3833" i="12"/>
  <c r="AA3833" i="12"/>
  <c r="G3834" i="12"/>
  <c r="W3834" i="12"/>
  <c r="X3834" i="12"/>
  <c r="Y3834" i="12"/>
  <c r="Z3834" i="12"/>
  <c r="AA3834" i="12"/>
  <c r="G3835" i="12"/>
  <c r="J3835" i="12" s="1"/>
  <c r="W3835" i="12"/>
  <c r="X3835" i="12"/>
  <c r="Y3835" i="12"/>
  <c r="Z3835" i="12"/>
  <c r="AA3835" i="12"/>
  <c r="G3836" i="12"/>
  <c r="W3836" i="12"/>
  <c r="X3836" i="12"/>
  <c r="Y3836" i="12"/>
  <c r="Z3836" i="12"/>
  <c r="AA3836" i="12"/>
  <c r="G3837" i="12"/>
  <c r="H3837" i="12" s="1"/>
  <c r="W3837" i="12"/>
  <c r="X3837" i="12"/>
  <c r="Y3837" i="12"/>
  <c r="Z3837" i="12"/>
  <c r="AA3837" i="12"/>
  <c r="G3838" i="12"/>
  <c r="H3838" i="12" s="1"/>
  <c r="W3838" i="12"/>
  <c r="X3838" i="12"/>
  <c r="Y3838" i="12"/>
  <c r="Z3838" i="12"/>
  <c r="AA3838" i="12"/>
  <c r="G3839" i="12"/>
  <c r="J3839" i="12" s="1"/>
  <c r="W3839" i="12"/>
  <c r="X3839" i="12"/>
  <c r="Y3839" i="12"/>
  <c r="Z3839" i="12"/>
  <c r="AA3839" i="12"/>
  <c r="G3840" i="12"/>
  <c r="W3840" i="12"/>
  <c r="X3840" i="12"/>
  <c r="Y3840" i="12"/>
  <c r="Z3840" i="12"/>
  <c r="AA3840" i="12"/>
  <c r="G3841" i="12"/>
  <c r="W3841" i="12"/>
  <c r="X3841" i="12"/>
  <c r="Y3841" i="12"/>
  <c r="Z3841" i="12"/>
  <c r="AA3841" i="12"/>
  <c r="G3842" i="12"/>
  <c r="H3842" i="12" s="1"/>
  <c r="W3842" i="12"/>
  <c r="X3842" i="12"/>
  <c r="Y3842" i="12"/>
  <c r="Z3842" i="12"/>
  <c r="AA3842" i="12"/>
  <c r="G3843" i="12"/>
  <c r="J3843" i="12" s="1"/>
  <c r="W3843" i="12"/>
  <c r="X3843" i="12"/>
  <c r="Y3843" i="12"/>
  <c r="Z3843" i="12"/>
  <c r="AA3843" i="12"/>
  <c r="G3844" i="12"/>
  <c r="H3844" i="12" s="1"/>
  <c r="W3844" i="12"/>
  <c r="X3844" i="12"/>
  <c r="Y3844" i="12"/>
  <c r="Z3844" i="12"/>
  <c r="AA3844" i="12"/>
  <c r="G3845" i="12"/>
  <c r="H3845" i="12" s="1"/>
  <c r="W3845" i="12"/>
  <c r="X3845" i="12"/>
  <c r="Y3845" i="12"/>
  <c r="Z3845" i="12"/>
  <c r="AA3845" i="12"/>
  <c r="G3846" i="12"/>
  <c r="W3846" i="12"/>
  <c r="X3846" i="12"/>
  <c r="Y3846" i="12"/>
  <c r="Z3846" i="12"/>
  <c r="AA3846" i="12"/>
  <c r="G3847" i="12"/>
  <c r="W3847" i="12"/>
  <c r="X3847" i="12"/>
  <c r="Y3847" i="12"/>
  <c r="Z3847" i="12"/>
  <c r="AA3847" i="12"/>
  <c r="G3848" i="12"/>
  <c r="J3848" i="12" s="1"/>
  <c r="W3848" i="12"/>
  <c r="X3848" i="12"/>
  <c r="Y3848" i="12"/>
  <c r="Z3848" i="12"/>
  <c r="AA3848" i="12"/>
  <c r="G3849" i="12"/>
  <c r="W3849" i="12"/>
  <c r="X3849" i="12"/>
  <c r="Y3849" i="12"/>
  <c r="Z3849" i="12"/>
  <c r="AA3849" i="12"/>
  <c r="G3850" i="12"/>
  <c r="W3850" i="12"/>
  <c r="X3850" i="12"/>
  <c r="Y3850" i="12"/>
  <c r="Z3850" i="12"/>
  <c r="AA3850" i="12"/>
  <c r="G3851" i="12"/>
  <c r="J3851" i="12" s="1"/>
  <c r="W3851" i="12"/>
  <c r="X3851" i="12"/>
  <c r="Y3851" i="12"/>
  <c r="Z3851" i="12"/>
  <c r="AA3851" i="12"/>
  <c r="G3852" i="12"/>
  <c r="W3852" i="12"/>
  <c r="X3852" i="12"/>
  <c r="Y3852" i="12"/>
  <c r="Z3852" i="12"/>
  <c r="AA3852" i="12"/>
  <c r="G3853" i="12"/>
  <c r="J3853" i="12" s="1"/>
  <c r="W3853" i="12"/>
  <c r="X3853" i="12"/>
  <c r="Y3853" i="12"/>
  <c r="Z3853" i="12"/>
  <c r="AA3853" i="12"/>
  <c r="G3854" i="12"/>
  <c r="J3854" i="12" s="1"/>
  <c r="W3854" i="12"/>
  <c r="X3854" i="12"/>
  <c r="Y3854" i="12"/>
  <c r="Z3854" i="12"/>
  <c r="AA3854" i="12"/>
  <c r="G3855" i="12"/>
  <c r="J3855" i="12" s="1"/>
  <c r="W3855" i="12"/>
  <c r="X3855" i="12"/>
  <c r="Y3855" i="12"/>
  <c r="Z3855" i="12"/>
  <c r="AA3855" i="12"/>
  <c r="G3856" i="12"/>
  <c r="H3856" i="12" s="1"/>
  <c r="W3856" i="12"/>
  <c r="X3856" i="12"/>
  <c r="Y3856" i="12"/>
  <c r="Z3856" i="12"/>
  <c r="AA3856" i="12"/>
  <c r="G3857" i="12"/>
  <c r="W3857" i="12"/>
  <c r="X3857" i="12"/>
  <c r="Y3857" i="12"/>
  <c r="Z3857" i="12"/>
  <c r="AA3857" i="12"/>
  <c r="G3858" i="12"/>
  <c r="W3858" i="12"/>
  <c r="X3858" i="12"/>
  <c r="Y3858" i="12"/>
  <c r="Z3858" i="12"/>
  <c r="AA3858" i="12"/>
  <c r="G3859" i="12"/>
  <c r="H3859" i="12" s="1"/>
  <c r="W3859" i="12"/>
  <c r="X3859" i="12"/>
  <c r="Y3859" i="12"/>
  <c r="Z3859" i="12"/>
  <c r="AA3859" i="12"/>
  <c r="G3860" i="12"/>
  <c r="W3860" i="12"/>
  <c r="X3860" i="12"/>
  <c r="Y3860" i="12"/>
  <c r="Z3860" i="12"/>
  <c r="AA3860" i="12"/>
  <c r="G3861" i="12"/>
  <c r="H3861" i="12" s="1"/>
  <c r="W3861" i="12"/>
  <c r="X3861" i="12"/>
  <c r="Y3861" i="12"/>
  <c r="Z3861" i="12"/>
  <c r="AA3861" i="12"/>
  <c r="G3862" i="12"/>
  <c r="W3862" i="12"/>
  <c r="X3862" i="12"/>
  <c r="Y3862" i="12"/>
  <c r="Z3862" i="12"/>
  <c r="AA3862" i="12"/>
  <c r="G3863" i="12"/>
  <c r="J3863" i="12" s="1"/>
  <c r="W3863" i="12"/>
  <c r="X3863" i="12"/>
  <c r="Y3863" i="12"/>
  <c r="Z3863" i="12"/>
  <c r="AA3863" i="12"/>
  <c r="G3864" i="12"/>
  <c r="H3864" i="12" s="1"/>
  <c r="W3864" i="12"/>
  <c r="X3864" i="12"/>
  <c r="Y3864" i="12"/>
  <c r="Z3864" i="12"/>
  <c r="AA3864" i="12"/>
  <c r="G3865" i="12"/>
  <c r="W3865" i="12"/>
  <c r="X3865" i="12"/>
  <c r="Y3865" i="12"/>
  <c r="Z3865" i="12"/>
  <c r="AA3865" i="12"/>
  <c r="G3866" i="12"/>
  <c r="J3866" i="12" s="1"/>
  <c r="W3866" i="12"/>
  <c r="X3866" i="12"/>
  <c r="Y3866" i="12"/>
  <c r="Z3866" i="12"/>
  <c r="AA3866" i="12"/>
  <c r="G3867" i="12"/>
  <c r="H3867" i="12" s="1"/>
  <c r="W3867" i="12"/>
  <c r="X3867" i="12"/>
  <c r="Y3867" i="12"/>
  <c r="Z3867" i="12"/>
  <c r="AA3867" i="12"/>
  <c r="G3868" i="12"/>
  <c r="W3868" i="12"/>
  <c r="X3868" i="12"/>
  <c r="Y3868" i="12"/>
  <c r="Z3868" i="12"/>
  <c r="AA3868" i="12"/>
  <c r="G3869" i="12"/>
  <c r="W3869" i="12"/>
  <c r="X3869" i="12"/>
  <c r="Y3869" i="12"/>
  <c r="Z3869" i="12"/>
  <c r="AA3869" i="12"/>
  <c r="G3870" i="12"/>
  <c r="W3870" i="12"/>
  <c r="X3870" i="12"/>
  <c r="Y3870" i="12"/>
  <c r="Z3870" i="12"/>
  <c r="AA3870" i="12"/>
  <c r="G3871" i="12"/>
  <c r="W3871" i="12"/>
  <c r="X3871" i="12"/>
  <c r="Y3871" i="12"/>
  <c r="Z3871" i="12"/>
  <c r="AA3871" i="12"/>
  <c r="G3872" i="12"/>
  <c r="W3872" i="12"/>
  <c r="X3872" i="12"/>
  <c r="Y3872" i="12"/>
  <c r="Z3872" i="12"/>
  <c r="AA3872" i="12"/>
  <c r="G3873" i="12"/>
  <c r="W3873" i="12"/>
  <c r="X3873" i="12"/>
  <c r="Y3873" i="12"/>
  <c r="Z3873" i="12"/>
  <c r="AA3873" i="12"/>
  <c r="G3874" i="12"/>
  <c r="H3874" i="12" s="1"/>
  <c r="W3874" i="12"/>
  <c r="X3874" i="12"/>
  <c r="Y3874" i="12"/>
  <c r="Z3874" i="12"/>
  <c r="AA3874" i="12"/>
  <c r="G3875" i="12"/>
  <c r="J3875" i="12" s="1"/>
  <c r="W3875" i="12"/>
  <c r="X3875" i="12"/>
  <c r="Y3875" i="12"/>
  <c r="Z3875" i="12"/>
  <c r="AA3875" i="12"/>
  <c r="G3876" i="12"/>
  <c r="H3876" i="12" s="1"/>
  <c r="W3876" i="12"/>
  <c r="X3876" i="12"/>
  <c r="Y3876" i="12"/>
  <c r="Z3876" i="12"/>
  <c r="AA3876" i="12"/>
  <c r="G3877" i="12"/>
  <c r="W3877" i="12"/>
  <c r="X3877" i="12"/>
  <c r="Y3877" i="12"/>
  <c r="Z3877" i="12"/>
  <c r="AA3877" i="12"/>
  <c r="G3878" i="12"/>
  <c r="J3878" i="12" s="1"/>
  <c r="W3878" i="12"/>
  <c r="X3878" i="12"/>
  <c r="Y3878" i="12"/>
  <c r="Z3878" i="12"/>
  <c r="AA3878" i="12"/>
  <c r="G3879" i="12"/>
  <c r="H3879" i="12" s="1"/>
  <c r="W3879" i="12"/>
  <c r="X3879" i="12"/>
  <c r="Y3879" i="12"/>
  <c r="Z3879" i="12"/>
  <c r="AA3879" i="12"/>
  <c r="G3880" i="12"/>
  <c r="W3880" i="12"/>
  <c r="X3880" i="12"/>
  <c r="Y3880" i="12"/>
  <c r="Z3880" i="12"/>
  <c r="AA3880" i="12"/>
  <c r="G3881" i="12"/>
  <c r="W3881" i="12"/>
  <c r="X3881" i="12"/>
  <c r="Y3881" i="12"/>
  <c r="Z3881" i="12"/>
  <c r="AA3881" i="12"/>
  <c r="G3882" i="12"/>
  <c r="W3882" i="12"/>
  <c r="X3882" i="12"/>
  <c r="Y3882" i="12"/>
  <c r="Z3882" i="12"/>
  <c r="AA3882" i="12"/>
  <c r="G3883" i="12"/>
  <c r="W3883" i="12"/>
  <c r="X3883" i="12"/>
  <c r="Y3883" i="12"/>
  <c r="Z3883" i="12"/>
  <c r="AA3883" i="12"/>
  <c r="G3884" i="12"/>
  <c r="W3884" i="12"/>
  <c r="X3884" i="12"/>
  <c r="Y3884" i="12"/>
  <c r="Z3884" i="12"/>
  <c r="AA3884" i="12"/>
  <c r="G3885" i="12"/>
  <c r="W3885" i="12"/>
  <c r="X3885" i="12"/>
  <c r="Y3885" i="12"/>
  <c r="Z3885" i="12"/>
  <c r="AA3885" i="12"/>
  <c r="G3886" i="12"/>
  <c r="H3886" i="12" s="1"/>
  <c r="W3886" i="12"/>
  <c r="X3886" i="12"/>
  <c r="Y3886" i="12"/>
  <c r="Z3886" i="12"/>
  <c r="AA3886" i="12"/>
  <c r="G3887" i="12"/>
  <c r="W3887" i="12"/>
  <c r="X3887" i="12"/>
  <c r="Y3887" i="12"/>
  <c r="Z3887" i="12"/>
  <c r="AA3887" i="12"/>
  <c r="G3888" i="12"/>
  <c r="W3888" i="12"/>
  <c r="X3888" i="12"/>
  <c r="Y3888" i="12"/>
  <c r="Z3888" i="12"/>
  <c r="AA3888" i="12"/>
  <c r="G3889" i="12"/>
  <c r="J3889" i="12" s="1"/>
  <c r="W3889" i="12"/>
  <c r="X3889" i="12"/>
  <c r="Y3889" i="12"/>
  <c r="Z3889" i="12"/>
  <c r="AA3889" i="12"/>
  <c r="G3890" i="12"/>
  <c r="H3890" i="12" s="1"/>
  <c r="W3890" i="12"/>
  <c r="X3890" i="12"/>
  <c r="Y3890" i="12"/>
  <c r="Z3890" i="12"/>
  <c r="AA3890" i="12"/>
  <c r="G3891" i="12"/>
  <c r="W3891" i="12"/>
  <c r="X3891" i="12"/>
  <c r="Y3891" i="12"/>
  <c r="Z3891" i="12"/>
  <c r="AA3891" i="12"/>
  <c r="G3892" i="12"/>
  <c r="H3892" i="12" s="1"/>
  <c r="W3892" i="12"/>
  <c r="X3892" i="12"/>
  <c r="Y3892" i="12"/>
  <c r="Z3892" i="12"/>
  <c r="AA3892" i="12"/>
  <c r="G3893" i="12"/>
  <c r="W3893" i="12"/>
  <c r="X3893" i="12"/>
  <c r="Y3893" i="12"/>
  <c r="Z3893" i="12"/>
  <c r="AA3893" i="12"/>
  <c r="G3894" i="12"/>
  <c r="H3894" i="12" s="1"/>
  <c r="W3894" i="12"/>
  <c r="X3894" i="12"/>
  <c r="Y3894" i="12"/>
  <c r="Z3894" i="12"/>
  <c r="AA3894" i="12"/>
  <c r="G3895" i="12"/>
  <c r="W3895" i="12"/>
  <c r="X3895" i="12"/>
  <c r="Y3895" i="12"/>
  <c r="Z3895" i="12"/>
  <c r="AA3895" i="12"/>
  <c r="G3896" i="12"/>
  <c r="H3896" i="12" s="1"/>
  <c r="W3896" i="12"/>
  <c r="X3896" i="12"/>
  <c r="Y3896" i="12"/>
  <c r="Z3896" i="12"/>
  <c r="AA3896" i="12"/>
  <c r="G3897" i="12"/>
  <c r="J3897" i="12" s="1"/>
  <c r="W3897" i="12"/>
  <c r="X3897" i="12"/>
  <c r="Y3897" i="12"/>
  <c r="Z3897" i="12"/>
  <c r="AA3897" i="12"/>
  <c r="G3898" i="12"/>
  <c r="W3898" i="12"/>
  <c r="X3898" i="12"/>
  <c r="Y3898" i="12"/>
  <c r="Z3898" i="12"/>
  <c r="AA3898" i="12"/>
  <c r="G3899" i="12"/>
  <c r="W3899" i="12"/>
  <c r="X3899" i="12"/>
  <c r="Y3899" i="12"/>
  <c r="Z3899" i="12"/>
  <c r="AA3899" i="12"/>
  <c r="G3900" i="12"/>
  <c r="J3900" i="12" s="1"/>
  <c r="W3900" i="12"/>
  <c r="X3900" i="12"/>
  <c r="Y3900" i="12"/>
  <c r="Z3900" i="12"/>
  <c r="AA3900" i="12"/>
  <c r="G3901" i="12"/>
  <c r="W3901" i="12"/>
  <c r="X3901" i="12"/>
  <c r="Y3901" i="12"/>
  <c r="Z3901" i="12"/>
  <c r="AA3901" i="12"/>
  <c r="G3902" i="12"/>
  <c r="J3902" i="12" s="1"/>
  <c r="W3902" i="12"/>
  <c r="X3902" i="12"/>
  <c r="Y3902" i="12"/>
  <c r="Z3902" i="12"/>
  <c r="AA3902" i="12"/>
  <c r="G3903" i="12"/>
  <c r="W3903" i="12"/>
  <c r="X3903" i="12"/>
  <c r="Y3903" i="12"/>
  <c r="Z3903" i="12"/>
  <c r="AA3903" i="12"/>
  <c r="G3904" i="12"/>
  <c r="H3904" i="12" s="1"/>
  <c r="W3904" i="12"/>
  <c r="X3904" i="12"/>
  <c r="Y3904" i="12"/>
  <c r="Z3904" i="12"/>
  <c r="AA3904" i="12"/>
  <c r="G3905" i="12"/>
  <c r="W3905" i="12"/>
  <c r="X3905" i="12"/>
  <c r="Y3905" i="12"/>
  <c r="Z3905" i="12"/>
  <c r="AA3905" i="12"/>
  <c r="G3906" i="12"/>
  <c r="J3906" i="12" s="1"/>
  <c r="W3906" i="12"/>
  <c r="X3906" i="12"/>
  <c r="Y3906" i="12"/>
  <c r="Z3906" i="12"/>
  <c r="AA3906" i="12"/>
  <c r="G3907" i="12"/>
  <c r="J3907" i="12" s="1"/>
  <c r="W3907" i="12"/>
  <c r="X3907" i="12"/>
  <c r="Y3907" i="12"/>
  <c r="Z3907" i="12"/>
  <c r="AA3907" i="12"/>
  <c r="G3908" i="12"/>
  <c r="W3908" i="12"/>
  <c r="X3908" i="12"/>
  <c r="Y3908" i="12"/>
  <c r="Z3908" i="12"/>
  <c r="AA3908" i="12"/>
  <c r="G3909" i="12"/>
  <c r="J3909" i="12" s="1"/>
  <c r="W3909" i="12"/>
  <c r="X3909" i="12"/>
  <c r="Y3909" i="12"/>
  <c r="Z3909" i="12"/>
  <c r="AA3909" i="12"/>
  <c r="G3910" i="12"/>
  <c r="W3910" i="12"/>
  <c r="X3910" i="12"/>
  <c r="Y3910" i="12"/>
  <c r="Z3910" i="12"/>
  <c r="AA3910" i="12"/>
  <c r="G3911" i="12"/>
  <c r="J3911" i="12" s="1"/>
  <c r="W3911" i="12"/>
  <c r="X3911" i="12"/>
  <c r="Y3911" i="12"/>
  <c r="Z3911" i="12"/>
  <c r="AA3911" i="12"/>
  <c r="G3912" i="12"/>
  <c r="W3912" i="12"/>
  <c r="X3912" i="12"/>
  <c r="Y3912" i="12"/>
  <c r="Z3912" i="12"/>
  <c r="AA3912" i="12"/>
  <c r="G3913" i="12"/>
  <c r="W3913" i="12"/>
  <c r="X3913" i="12"/>
  <c r="Y3913" i="12"/>
  <c r="Z3913" i="12"/>
  <c r="AA3913" i="12"/>
  <c r="G3914" i="12"/>
  <c r="W3914" i="12"/>
  <c r="X3914" i="12"/>
  <c r="Y3914" i="12"/>
  <c r="Z3914" i="12"/>
  <c r="AA3914" i="12"/>
  <c r="G3915" i="12"/>
  <c r="W3915" i="12"/>
  <c r="X3915" i="12"/>
  <c r="Y3915" i="12"/>
  <c r="Z3915" i="12"/>
  <c r="AA3915" i="12"/>
  <c r="G3916" i="12"/>
  <c r="W3916" i="12"/>
  <c r="X3916" i="12"/>
  <c r="Y3916" i="12"/>
  <c r="Z3916" i="12"/>
  <c r="AA3916" i="12"/>
  <c r="G3917" i="12"/>
  <c r="W3917" i="12"/>
  <c r="X3917" i="12"/>
  <c r="Y3917" i="12"/>
  <c r="Z3917" i="12"/>
  <c r="AA3917" i="12"/>
  <c r="G3918" i="12"/>
  <c r="J3918" i="12" s="1"/>
  <c r="W3918" i="12"/>
  <c r="X3918" i="12"/>
  <c r="Y3918" i="12"/>
  <c r="Z3918" i="12"/>
  <c r="AA3918" i="12"/>
  <c r="G3919" i="12"/>
  <c r="W3919" i="12"/>
  <c r="X3919" i="12"/>
  <c r="Y3919" i="12"/>
  <c r="Z3919" i="12"/>
  <c r="AA3919" i="12"/>
  <c r="G3920" i="12"/>
  <c r="W3920" i="12"/>
  <c r="X3920" i="12"/>
  <c r="Y3920" i="12"/>
  <c r="Z3920" i="12"/>
  <c r="AA3920" i="12"/>
  <c r="G3921" i="12"/>
  <c r="J3921" i="12" s="1"/>
  <c r="W3921" i="12"/>
  <c r="X3921" i="12"/>
  <c r="Y3921" i="12"/>
  <c r="Z3921" i="12"/>
  <c r="AA3921" i="12"/>
  <c r="G3922" i="12"/>
  <c r="H3922" i="12" s="1"/>
  <c r="W3922" i="12"/>
  <c r="X3922" i="12"/>
  <c r="Y3922" i="12"/>
  <c r="Z3922" i="12"/>
  <c r="AA3922" i="12"/>
  <c r="G3923" i="12"/>
  <c r="W3923" i="12"/>
  <c r="X3923" i="12"/>
  <c r="Y3923" i="12"/>
  <c r="Z3923" i="12"/>
  <c r="AA3923" i="12"/>
  <c r="G3924" i="12"/>
  <c r="H3924" i="12" s="1"/>
  <c r="W3924" i="12"/>
  <c r="X3924" i="12"/>
  <c r="Y3924" i="12"/>
  <c r="Z3924" i="12"/>
  <c r="AA3924" i="12"/>
  <c r="G3925" i="12"/>
  <c r="W3925" i="12"/>
  <c r="X3925" i="12"/>
  <c r="Y3925" i="12"/>
  <c r="Z3925" i="12"/>
  <c r="AA3925" i="12"/>
  <c r="G3926" i="12"/>
  <c r="H3926" i="12" s="1"/>
  <c r="W3926" i="12"/>
  <c r="X3926" i="12"/>
  <c r="Y3926" i="12"/>
  <c r="Z3926" i="12"/>
  <c r="AA3926" i="12"/>
  <c r="G3927" i="12"/>
  <c r="J3927" i="12" s="1"/>
  <c r="W3927" i="12"/>
  <c r="X3927" i="12"/>
  <c r="Y3927" i="12"/>
  <c r="Z3927" i="12"/>
  <c r="AA3927" i="12"/>
  <c r="G3928" i="12"/>
  <c r="W3928" i="12"/>
  <c r="X3928" i="12"/>
  <c r="Y3928" i="12"/>
  <c r="Z3928" i="12"/>
  <c r="AA3928" i="12"/>
  <c r="G3929" i="12"/>
  <c r="J3929" i="12" s="1"/>
  <c r="W3929" i="12"/>
  <c r="X3929" i="12"/>
  <c r="Y3929" i="12"/>
  <c r="Z3929" i="12"/>
  <c r="AA3929" i="12"/>
  <c r="G3930" i="12"/>
  <c r="W3930" i="12"/>
  <c r="X3930" i="12"/>
  <c r="Y3930" i="12"/>
  <c r="Z3930" i="12"/>
  <c r="AA3930" i="12"/>
  <c r="G3931" i="12"/>
  <c r="H3931" i="12" s="1"/>
  <c r="W3931" i="12"/>
  <c r="X3931" i="12"/>
  <c r="Y3931" i="12"/>
  <c r="Z3931" i="12"/>
  <c r="AA3931" i="12"/>
  <c r="G3932" i="12"/>
  <c r="H3932" i="12" s="1"/>
  <c r="W3932" i="12"/>
  <c r="X3932" i="12"/>
  <c r="Y3932" i="12"/>
  <c r="Z3932" i="12"/>
  <c r="AA3932" i="12"/>
  <c r="G3933" i="12"/>
  <c r="W3933" i="12"/>
  <c r="X3933" i="12"/>
  <c r="Y3933" i="12"/>
  <c r="Z3933" i="12"/>
  <c r="AA3933" i="12"/>
  <c r="G3934" i="12"/>
  <c r="W3934" i="12"/>
  <c r="X3934" i="12"/>
  <c r="Y3934" i="12"/>
  <c r="Z3934" i="12"/>
  <c r="AA3934" i="12"/>
  <c r="G3935" i="12"/>
  <c r="H3935" i="12" s="1"/>
  <c r="W3935" i="12"/>
  <c r="X3935" i="12"/>
  <c r="Y3935" i="12"/>
  <c r="Z3935" i="12"/>
  <c r="AA3935" i="12"/>
  <c r="G3936" i="12"/>
  <c r="J3936" i="12" s="1"/>
  <c r="W3936" i="12"/>
  <c r="X3936" i="12"/>
  <c r="Y3936" i="12"/>
  <c r="Z3936" i="12"/>
  <c r="AA3936" i="12"/>
  <c r="G3937" i="12"/>
  <c r="J3937" i="12" s="1"/>
  <c r="W3937" i="12"/>
  <c r="X3937" i="12"/>
  <c r="Y3937" i="12"/>
  <c r="Z3937" i="12"/>
  <c r="AA3937" i="12"/>
  <c r="G3938" i="12"/>
  <c r="H3938" i="12" s="1"/>
  <c r="W3938" i="12"/>
  <c r="X3938" i="12"/>
  <c r="Y3938" i="12"/>
  <c r="Z3938" i="12"/>
  <c r="AA3938" i="12"/>
  <c r="G3939" i="12"/>
  <c r="H3939" i="12" s="1"/>
  <c r="W3939" i="12"/>
  <c r="X3939" i="12"/>
  <c r="Y3939" i="12"/>
  <c r="Z3939" i="12"/>
  <c r="AA3939" i="12"/>
  <c r="G3940" i="12"/>
  <c r="W3940" i="12"/>
  <c r="X3940" i="12"/>
  <c r="Y3940" i="12"/>
  <c r="Z3940" i="12"/>
  <c r="AA3940" i="12"/>
  <c r="G3941" i="12"/>
  <c r="H3941" i="12" s="1"/>
  <c r="W3941" i="12"/>
  <c r="X3941" i="12"/>
  <c r="Y3941" i="12"/>
  <c r="Z3941" i="12"/>
  <c r="AA3941" i="12"/>
  <c r="G3942" i="12"/>
  <c r="J3942" i="12" s="1"/>
  <c r="W3942" i="12"/>
  <c r="X3942" i="12"/>
  <c r="Y3942" i="12"/>
  <c r="Z3942" i="12"/>
  <c r="AA3942" i="12"/>
  <c r="G3943" i="12"/>
  <c r="J3943" i="12" s="1"/>
  <c r="W3943" i="12"/>
  <c r="X3943" i="12"/>
  <c r="Y3943" i="12"/>
  <c r="Z3943" i="12"/>
  <c r="AA3943" i="12"/>
  <c r="G3944" i="12"/>
  <c r="H3944" i="12" s="1"/>
  <c r="W3944" i="12"/>
  <c r="X3944" i="12"/>
  <c r="Y3944" i="12"/>
  <c r="Z3944" i="12"/>
  <c r="AA3944" i="12"/>
  <c r="G3945" i="12"/>
  <c r="H3945" i="12" s="1"/>
  <c r="W3945" i="12"/>
  <c r="X3945" i="12"/>
  <c r="Y3945" i="12"/>
  <c r="Z3945" i="12"/>
  <c r="AA3945" i="12"/>
  <c r="G3946" i="12"/>
  <c r="W3946" i="12"/>
  <c r="X3946" i="12"/>
  <c r="Y3946" i="12"/>
  <c r="Z3946" i="12"/>
  <c r="AA3946" i="12"/>
  <c r="G3947" i="12"/>
  <c r="W3947" i="12"/>
  <c r="X3947" i="12"/>
  <c r="Y3947" i="12"/>
  <c r="Z3947" i="12"/>
  <c r="AA3947" i="12"/>
  <c r="G3948" i="12"/>
  <c r="H3948" i="12" s="1"/>
  <c r="W3948" i="12"/>
  <c r="X3948" i="12"/>
  <c r="Y3948" i="12"/>
  <c r="Z3948" i="12"/>
  <c r="AA3948" i="12"/>
  <c r="G3949" i="12"/>
  <c r="J3949" i="12" s="1"/>
  <c r="W3949" i="12"/>
  <c r="X3949" i="12"/>
  <c r="Y3949" i="12"/>
  <c r="Z3949" i="12"/>
  <c r="AA3949" i="12"/>
  <c r="G3950" i="12"/>
  <c r="W3950" i="12"/>
  <c r="X3950" i="12"/>
  <c r="Y3950" i="12"/>
  <c r="Z3950" i="12"/>
  <c r="AA3950" i="12"/>
  <c r="G3951" i="12"/>
  <c r="W3951" i="12"/>
  <c r="X3951" i="12"/>
  <c r="Y3951" i="12"/>
  <c r="Z3951" i="12"/>
  <c r="AA3951" i="12"/>
  <c r="G3952" i="12"/>
  <c r="W3952" i="12"/>
  <c r="X3952" i="12"/>
  <c r="Y3952" i="12"/>
  <c r="Z3952" i="12"/>
  <c r="AA3952" i="12"/>
  <c r="G3953" i="12"/>
  <c r="W3953" i="12"/>
  <c r="X3953" i="12"/>
  <c r="Y3953" i="12"/>
  <c r="Z3953" i="12"/>
  <c r="AA3953" i="12"/>
  <c r="G3954" i="12"/>
  <c r="W3954" i="12"/>
  <c r="X3954" i="12"/>
  <c r="Y3954" i="12"/>
  <c r="Z3954" i="12"/>
  <c r="AA3954" i="12"/>
  <c r="G3955" i="12"/>
  <c r="H3955" i="12" s="1"/>
  <c r="W3955" i="12"/>
  <c r="X3955" i="12"/>
  <c r="Y3955" i="12"/>
  <c r="Z3955" i="12"/>
  <c r="AA3955" i="12"/>
  <c r="G3956" i="12"/>
  <c r="J3956" i="12" s="1"/>
  <c r="W3956" i="12"/>
  <c r="X3956" i="12"/>
  <c r="Y3956" i="12"/>
  <c r="Z3956" i="12"/>
  <c r="AA3956" i="12"/>
  <c r="G3957" i="12"/>
  <c r="H3957" i="12" s="1"/>
  <c r="W3957" i="12"/>
  <c r="X3957" i="12"/>
  <c r="Y3957" i="12"/>
  <c r="Z3957" i="12"/>
  <c r="AA3957" i="12"/>
  <c r="G3958" i="12"/>
  <c r="W3958" i="12"/>
  <c r="X3958" i="12"/>
  <c r="Y3958" i="12"/>
  <c r="Z3958" i="12"/>
  <c r="AA3958" i="12"/>
  <c r="G3959" i="12"/>
  <c r="H3959" i="12" s="1"/>
  <c r="W3959" i="12"/>
  <c r="X3959" i="12"/>
  <c r="Y3959" i="12"/>
  <c r="Z3959" i="12"/>
  <c r="AA3959" i="12"/>
  <c r="G3960" i="12"/>
  <c r="W3960" i="12"/>
  <c r="X3960" i="12"/>
  <c r="Y3960" i="12"/>
  <c r="Z3960" i="12"/>
  <c r="AA3960" i="12"/>
  <c r="G3961" i="12"/>
  <c r="J3961" i="12" s="1"/>
  <c r="W3961" i="12"/>
  <c r="X3961" i="12"/>
  <c r="Y3961" i="12"/>
  <c r="Z3961" i="12"/>
  <c r="AA3961" i="12"/>
  <c r="G3962" i="12"/>
  <c r="J3962" i="12" s="1"/>
  <c r="W3962" i="12"/>
  <c r="X3962" i="12"/>
  <c r="Y3962" i="12"/>
  <c r="Z3962" i="12"/>
  <c r="AA3962" i="12"/>
  <c r="G3963" i="12"/>
  <c r="H3963" i="12" s="1"/>
  <c r="W3963" i="12"/>
  <c r="X3963" i="12"/>
  <c r="Y3963" i="12"/>
  <c r="Z3963" i="12"/>
  <c r="AA3963" i="12"/>
  <c r="G3964" i="12"/>
  <c r="J3964" i="12" s="1"/>
  <c r="W3964" i="12"/>
  <c r="X3964" i="12"/>
  <c r="Y3964" i="12"/>
  <c r="Z3964" i="12"/>
  <c r="AA3964" i="12"/>
  <c r="G3965" i="12"/>
  <c r="W3965" i="12"/>
  <c r="X3965" i="12"/>
  <c r="Y3965" i="12"/>
  <c r="Z3965" i="12"/>
  <c r="AA3965" i="12"/>
  <c r="G3966" i="12"/>
  <c r="W3966" i="12"/>
  <c r="X3966" i="12"/>
  <c r="Y3966" i="12"/>
  <c r="Z3966" i="12"/>
  <c r="AA3966" i="12"/>
  <c r="G3967" i="12"/>
  <c r="H3967" i="12" s="1"/>
  <c r="W3967" i="12"/>
  <c r="X3967" i="12"/>
  <c r="Y3967" i="12"/>
  <c r="Z3967" i="12"/>
  <c r="AA3967" i="12"/>
  <c r="G3968" i="12"/>
  <c r="W3968" i="12"/>
  <c r="X3968" i="12"/>
  <c r="Y3968" i="12"/>
  <c r="Z3968" i="12"/>
  <c r="AA3968" i="12"/>
  <c r="G3969" i="12"/>
  <c r="H3969" i="12" s="1"/>
  <c r="W3969" i="12"/>
  <c r="X3969" i="12"/>
  <c r="Y3969" i="12"/>
  <c r="Z3969" i="12"/>
  <c r="AA3969" i="12"/>
  <c r="G3970" i="12"/>
  <c r="W3970" i="12"/>
  <c r="X3970" i="12"/>
  <c r="Y3970" i="12"/>
  <c r="Z3970" i="12"/>
  <c r="AA3970" i="12"/>
  <c r="G3971" i="12"/>
  <c r="H3971" i="12" s="1"/>
  <c r="W3971" i="12"/>
  <c r="X3971" i="12"/>
  <c r="Y3971" i="12"/>
  <c r="Z3971" i="12"/>
  <c r="AA3971" i="12"/>
  <c r="G3972" i="12"/>
  <c r="J3972" i="12" s="1"/>
  <c r="W3972" i="12"/>
  <c r="X3972" i="12"/>
  <c r="Y3972" i="12"/>
  <c r="Z3972" i="12"/>
  <c r="AA3972" i="12"/>
  <c r="G3973" i="12"/>
  <c r="W3973" i="12"/>
  <c r="X3973" i="12"/>
  <c r="Y3973" i="12"/>
  <c r="Z3973" i="12"/>
  <c r="AA3973" i="12"/>
  <c r="G3974" i="12"/>
  <c r="W3974" i="12"/>
  <c r="X3974" i="12"/>
  <c r="Y3974" i="12"/>
  <c r="Z3974" i="12"/>
  <c r="AA3974" i="12"/>
  <c r="G3975" i="12"/>
  <c r="J3975" i="12" s="1"/>
  <c r="W3975" i="12"/>
  <c r="X3975" i="12"/>
  <c r="Y3975" i="12"/>
  <c r="Z3975" i="12"/>
  <c r="AA3975" i="12"/>
  <c r="G3976" i="12"/>
  <c r="W3976" i="12"/>
  <c r="X3976" i="12"/>
  <c r="Y3976" i="12"/>
  <c r="Z3976" i="12"/>
  <c r="AA3976" i="12"/>
  <c r="G3977" i="12"/>
  <c r="J3977" i="12" s="1"/>
  <c r="W3977" i="12"/>
  <c r="X3977" i="12"/>
  <c r="Y3977" i="12"/>
  <c r="Z3977" i="12"/>
  <c r="AA3977" i="12"/>
  <c r="G3978" i="12"/>
  <c r="W3978" i="12"/>
  <c r="X3978" i="12"/>
  <c r="Y3978" i="12"/>
  <c r="Z3978" i="12"/>
  <c r="AA3978" i="12"/>
  <c r="G3979" i="12"/>
  <c r="J3979" i="12" s="1"/>
  <c r="W3979" i="12"/>
  <c r="X3979" i="12"/>
  <c r="Y3979" i="12"/>
  <c r="Z3979" i="12"/>
  <c r="AA3979" i="12"/>
  <c r="G3980" i="12"/>
  <c r="J3980" i="12" s="1"/>
  <c r="W3980" i="12"/>
  <c r="X3980" i="12"/>
  <c r="Y3980" i="12"/>
  <c r="Z3980" i="12"/>
  <c r="AA3980" i="12"/>
  <c r="G3981" i="12"/>
  <c r="W3981" i="12"/>
  <c r="X3981" i="12"/>
  <c r="Y3981" i="12"/>
  <c r="Z3981" i="12"/>
  <c r="AA3981" i="12"/>
  <c r="G3982" i="12"/>
  <c r="W3982" i="12"/>
  <c r="X3982" i="12"/>
  <c r="Y3982" i="12"/>
  <c r="Z3982" i="12"/>
  <c r="AA3982" i="12"/>
  <c r="G3983" i="12"/>
  <c r="H3983" i="12" s="1"/>
  <c r="W3983" i="12"/>
  <c r="X3983" i="12"/>
  <c r="Y3983" i="12"/>
  <c r="Z3983" i="12"/>
  <c r="AA3983" i="12"/>
  <c r="G3984" i="12"/>
  <c r="W3984" i="12"/>
  <c r="X3984" i="12"/>
  <c r="Y3984" i="12"/>
  <c r="Z3984" i="12"/>
  <c r="AA3984" i="12"/>
  <c r="G3985" i="12"/>
  <c r="H3985" i="12" s="1"/>
  <c r="W3985" i="12"/>
  <c r="X3985" i="12"/>
  <c r="Y3985" i="12"/>
  <c r="Z3985" i="12"/>
  <c r="AA3985" i="12"/>
  <c r="G3986" i="12"/>
  <c r="W3986" i="12"/>
  <c r="X3986" i="12"/>
  <c r="Y3986" i="12"/>
  <c r="Z3986" i="12"/>
  <c r="AA3986" i="12"/>
  <c r="G3987" i="12"/>
  <c r="J3987" i="12" s="1"/>
  <c r="W3987" i="12"/>
  <c r="X3987" i="12"/>
  <c r="Y3987" i="12"/>
  <c r="Z3987" i="12"/>
  <c r="AA3987" i="12"/>
  <c r="G3988" i="12"/>
  <c r="W3988" i="12"/>
  <c r="X3988" i="12"/>
  <c r="Y3988" i="12"/>
  <c r="Z3988" i="12"/>
  <c r="AA3988" i="12"/>
  <c r="G3989" i="12"/>
  <c r="W3989" i="12"/>
  <c r="X3989" i="12"/>
  <c r="Y3989" i="12"/>
  <c r="Z3989" i="12"/>
  <c r="AA3989" i="12"/>
  <c r="G3990" i="12"/>
  <c r="W3990" i="12"/>
  <c r="X3990" i="12"/>
  <c r="Y3990" i="12"/>
  <c r="Z3990" i="12"/>
  <c r="AA3990" i="12"/>
  <c r="G3991" i="12"/>
  <c r="W3991" i="12"/>
  <c r="X3991" i="12"/>
  <c r="Y3991" i="12"/>
  <c r="Z3991" i="12"/>
  <c r="AA3991" i="12"/>
  <c r="G3992" i="12"/>
  <c r="H3992" i="12" s="1"/>
  <c r="W3992" i="12"/>
  <c r="X3992" i="12"/>
  <c r="Y3992" i="12"/>
  <c r="Z3992" i="12"/>
  <c r="AA3992" i="12"/>
  <c r="G3993" i="12"/>
  <c r="W3993" i="12"/>
  <c r="X3993" i="12"/>
  <c r="Y3993" i="12"/>
  <c r="Z3993" i="12"/>
  <c r="AA3993" i="12"/>
  <c r="G3994" i="12"/>
  <c r="W3994" i="12"/>
  <c r="X3994" i="12"/>
  <c r="Y3994" i="12"/>
  <c r="Z3994" i="12"/>
  <c r="AA3994" i="12"/>
  <c r="G3995" i="12"/>
  <c r="J3995" i="12" s="1"/>
  <c r="W3995" i="12"/>
  <c r="X3995" i="12"/>
  <c r="Y3995" i="12"/>
  <c r="Z3995" i="12"/>
  <c r="AA3995" i="12"/>
  <c r="G3996" i="12"/>
  <c r="H3996" i="12" s="1"/>
  <c r="W3996" i="12"/>
  <c r="X3996" i="12"/>
  <c r="Y3996" i="12"/>
  <c r="Z3996" i="12"/>
  <c r="AA3996" i="12"/>
  <c r="G3997" i="12"/>
  <c r="W3997" i="12"/>
  <c r="X3997" i="12"/>
  <c r="Y3997" i="12"/>
  <c r="Z3997" i="12"/>
  <c r="AA3997" i="12"/>
  <c r="G3998" i="12"/>
  <c r="W3998" i="12"/>
  <c r="X3998" i="12"/>
  <c r="Y3998" i="12"/>
  <c r="Z3998" i="12"/>
  <c r="AA3998" i="12"/>
  <c r="G3999" i="12"/>
  <c r="W3999" i="12"/>
  <c r="X3999" i="12"/>
  <c r="Y3999" i="12"/>
  <c r="Z3999" i="12"/>
  <c r="AA3999" i="12"/>
  <c r="G4000" i="12"/>
  <c r="W4000" i="12"/>
  <c r="X4000" i="12"/>
  <c r="Y4000" i="12"/>
  <c r="Z4000" i="12"/>
  <c r="AA4000" i="12"/>
  <c r="G4001" i="12"/>
  <c r="W4001" i="12"/>
  <c r="X4001" i="12"/>
  <c r="Y4001" i="12"/>
  <c r="Z4001" i="12"/>
  <c r="AA4001" i="12"/>
  <c r="G4002" i="12"/>
  <c r="J4002" i="12" s="1"/>
  <c r="W4002" i="12"/>
  <c r="X4002" i="12"/>
  <c r="Y4002" i="12"/>
  <c r="Z4002" i="12"/>
  <c r="AA4002" i="12"/>
  <c r="G4003" i="12"/>
  <c r="J4003" i="12" s="1"/>
  <c r="W4003" i="12"/>
  <c r="X4003" i="12"/>
  <c r="Y4003" i="12"/>
  <c r="Z4003" i="12"/>
  <c r="AA4003" i="12"/>
  <c r="G4004" i="12"/>
  <c r="W4004" i="12"/>
  <c r="X4004" i="12"/>
  <c r="Y4004" i="12"/>
  <c r="Z4004" i="12"/>
  <c r="AA4004" i="12"/>
  <c r="G4005" i="12"/>
  <c r="W4005" i="12"/>
  <c r="X4005" i="12"/>
  <c r="Y4005" i="12"/>
  <c r="Z4005" i="12"/>
  <c r="AA4005" i="12"/>
  <c r="G4006" i="12"/>
  <c r="J4006" i="12" s="1"/>
  <c r="W4006" i="12"/>
  <c r="X4006" i="12"/>
  <c r="Y4006" i="12"/>
  <c r="Z4006" i="12"/>
  <c r="AA4006" i="12"/>
  <c r="G4007" i="12"/>
  <c r="W4007" i="12"/>
  <c r="X4007" i="12"/>
  <c r="Y4007" i="12"/>
  <c r="Z4007" i="12"/>
  <c r="AA4007" i="12"/>
  <c r="G4008" i="12"/>
  <c r="H4008" i="12" s="1"/>
  <c r="W4008" i="12"/>
  <c r="X4008" i="12"/>
  <c r="Y4008" i="12"/>
  <c r="Z4008" i="12"/>
  <c r="AA4008" i="12"/>
  <c r="G4009" i="12"/>
  <c r="H4009" i="12" s="1"/>
  <c r="W4009" i="12"/>
  <c r="X4009" i="12"/>
  <c r="Y4009" i="12"/>
  <c r="Z4009" i="12"/>
  <c r="AA4009" i="12"/>
  <c r="G4010" i="12"/>
  <c r="W4010" i="12"/>
  <c r="X4010" i="12"/>
  <c r="Y4010" i="12"/>
  <c r="Z4010" i="12"/>
  <c r="AA4010" i="12"/>
  <c r="G4011" i="12"/>
  <c r="W4011" i="12"/>
  <c r="X4011" i="12"/>
  <c r="Y4011" i="12"/>
  <c r="Z4011" i="12"/>
  <c r="AA4011" i="12"/>
  <c r="G4012" i="12"/>
  <c r="W4012" i="12"/>
  <c r="X4012" i="12"/>
  <c r="Y4012" i="12"/>
  <c r="Z4012" i="12"/>
  <c r="AA4012" i="12"/>
  <c r="G4013" i="12"/>
  <c r="W4013" i="12"/>
  <c r="X4013" i="12"/>
  <c r="Y4013" i="12"/>
  <c r="Z4013" i="12"/>
  <c r="AA4013" i="12"/>
  <c r="G4014" i="12"/>
  <c r="W4014" i="12"/>
  <c r="X4014" i="12"/>
  <c r="Y4014" i="12"/>
  <c r="Z4014" i="12"/>
  <c r="AA4014" i="12"/>
  <c r="G4015" i="12"/>
  <c r="J4015" i="12" s="1"/>
  <c r="W4015" i="12"/>
  <c r="X4015" i="12"/>
  <c r="Y4015" i="12"/>
  <c r="Z4015" i="12"/>
  <c r="AA4015" i="12"/>
  <c r="G4016" i="12"/>
  <c r="W4016" i="12"/>
  <c r="X4016" i="12"/>
  <c r="Y4016" i="12"/>
  <c r="Z4016" i="12"/>
  <c r="AA4016" i="12"/>
  <c r="G4017" i="12"/>
  <c r="W4017" i="12"/>
  <c r="X4017" i="12"/>
  <c r="Y4017" i="12"/>
  <c r="Z4017" i="12"/>
  <c r="AA4017" i="12"/>
  <c r="G4018" i="12"/>
  <c r="W4018" i="12"/>
  <c r="X4018" i="12"/>
  <c r="Y4018" i="12"/>
  <c r="Z4018" i="12"/>
  <c r="AA4018" i="12"/>
  <c r="G4019" i="12"/>
  <c r="J4019" i="12" s="1"/>
  <c r="W4019" i="12"/>
  <c r="X4019" i="12"/>
  <c r="Y4019" i="12"/>
  <c r="Z4019" i="12"/>
  <c r="AA4019" i="12"/>
  <c r="G4020" i="12"/>
  <c r="W4020" i="12"/>
  <c r="X4020" i="12"/>
  <c r="Y4020" i="12"/>
  <c r="Z4020" i="12"/>
  <c r="AA4020" i="12"/>
  <c r="G4021" i="12"/>
  <c r="H4021" i="12" s="1"/>
  <c r="W4021" i="12"/>
  <c r="X4021" i="12"/>
  <c r="Y4021" i="12"/>
  <c r="Z4021" i="12"/>
  <c r="AA4021" i="12"/>
  <c r="G4022" i="12"/>
  <c r="W4022" i="12"/>
  <c r="X4022" i="12"/>
  <c r="Y4022" i="12"/>
  <c r="Z4022" i="12"/>
  <c r="AA4022" i="12"/>
  <c r="G4023" i="12"/>
  <c r="J4023" i="12" s="1"/>
  <c r="W4023" i="12"/>
  <c r="X4023" i="12"/>
  <c r="Y4023" i="12"/>
  <c r="Z4023" i="12"/>
  <c r="AA4023" i="12"/>
  <c r="G4024" i="12"/>
  <c r="W4024" i="12"/>
  <c r="X4024" i="12"/>
  <c r="Y4024" i="12"/>
  <c r="Z4024" i="12"/>
  <c r="AA4024" i="12"/>
  <c r="G4025" i="12"/>
  <c r="J4025" i="12" s="1"/>
  <c r="W4025" i="12"/>
  <c r="X4025" i="12"/>
  <c r="Y4025" i="12"/>
  <c r="Z4025" i="12"/>
  <c r="AA4025" i="12"/>
  <c r="G4026" i="12"/>
  <c r="W4026" i="12"/>
  <c r="X4026" i="12"/>
  <c r="Y4026" i="12"/>
  <c r="Z4026" i="12"/>
  <c r="AA4026" i="12"/>
  <c r="G4027" i="12"/>
  <c r="W4027" i="12"/>
  <c r="X4027" i="12"/>
  <c r="Y4027" i="12"/>
  <c r="Z4027" i="12"/>
  <c r="AA4027" i="12"/>
  <c r="G4028" i="12"/>
  <c r="W4028" i="12"/>
  <c r="X4028" i="12"/>
  <c r="Y4028" i="12"/>
  <c r="Z4028" i="12"/>
  <c r="AA4028" i="12"/>
  <c r="G4029" i="12"/>
  <c r="W4029" i="12"/>
  <c r="X4029" i="12"/>
  <c r="Y4029" i="12"/>
  <c r="Z4029" i="12"/>
  <c r="AA4029" i="12"/>
  <c r="G4030" i="12"/>
  <c r="W4030" i="12"/>
  <c r="X4030" i="12"/>
  <c r="Y4030" i="12"/>
  <c r="Z4030" i="12"/>
  <c r="AA4030" i="12"/>
  <c r="G4031" i="12"/>
  <c r="W4031" i="12"/>
  <c r="X4031" i="12"/>
  <c r="Y4031" i="12"/>
  <c r="Z4031" i="12"/>
  <c r="AA4031" i="12"/>
  <c r="G4032" i="12"/>
  <c r="W4032" i="12"/>
  <c r="X4032" i="12"/>
  <c r="Y4032" i="12"/>
  <c r="Z4032" i="12"/>
  <c r="AA4032" i="12"/>
  <c r="G4033" i="12"/>
  <c r="W4033" i="12"/>
  <c r="X4033" i="12"/>
  <c r="Y4033" i="12"/>
  <c r="Z4033" i="12"/>
  <c r="AA4033" i="12"/>
  <c r="G4034" i="12"/>
  <c r="W4034" i="12"/>
  <c r="X4034" i="12"/>
  <c r="Y4034" i="12"/>
  <c r="Z4034" i="12"/>
  <c r="AA4034" i="12"/>
  <c r="G4035" i="12"/>
  <c r="W4035" i="12"/>
  <c r="X4035" i="12"/>
  <c r="Y4035" i="12"/>
  <c r="Z4035" i="12"/>
  <c r="AA4035" i="12"/>
  <c r="G4036" i="12"/>
  <c r="W4036" i="12"/>
  <c r="X4036" i="12"/>
  <c r="Y4036" i="12"/>
  <c r="Z4036" i="12"/>
  <c r="AA4036" i="12"/>
  <c r="G4037" i="12"/>
  <c r="W4037" i="12"/>
  <c r="X4037" i="12"/>
  <c r="Y4037" i="12"/>
  <c r="Z4037" i="12"/>
  <c r="AA4037" i="12"/>
  <c r="G4038" i="12"/>
  <c r="W4038" i="12"/>
  <c r="X4038" i="12"/>
  <c r="Y4038" i="12"/>
  <c r="Z4038" i="12"/>
  <c r="AA4038" i="12"/>
  <c r="G4039" i="12"/>
  <c r="H4039" i="12" s="1"/>
  <c r="W4039" i="12"/>
  <c r="X4039" i="12"/>
  <c r="Y4039" i="12"/>
  <c r="Z4039" i="12"/>
  <c r="AA4039" i="12"/>
  <c r="G4040" i="12"/>
  <c r="H4040" i="12" s="1"/>
  <c r="W4040" i="12"/>
  <c r="X4040" i="12"/>
  <c r="Y4040" i="12"/>
  <c r="Z4040" i="12"/>
  <c r="AA4040" i="12"/>
  <c r="G4041" i="12"/>
  <c r="W4041" i="12"/>
  <c r="X4041" i="12"/>
  <c r="Y4041" i="12"/>
  <c r="Z4041" i="12"/>
  <c r="AA4041" i="12"/>
  <c r="G4042" i="12"/>
  <c r="W4042" i="12"/>
  <c r="X4042" i="12"/>
  <c r="Y4042" i="12"/>
  <c r="Z4042" i="12"/>
  <c r="AA4042" i="12"/>
  <c r="G4043" i="12"/>
  <c r="W4043" i="12"/>
  <c r="X4043" i="12"/>
  <c r="Y4043" i="12"/>
  <c r="Z4043" i="12"/>
  <c r="AA4043" i="12"/>
  <c r="G4044" i="12"/>
  <c r="W4044" i="12"/>
  <c r="X4044" i="12"/>
  <c r="Y4044" i="12"/>
  <c r="Z4044" i="12"/>
  <c r="AA4044" i="12"/>
  <c r="G4045" i="12"/>
  <c r="W4045" i="12"/>
  <c r="X4045" i="12"/>
  <c r="Y4045" i="12"/>
  <c r="Z4045" i="12"/>
  <c r="AA4045" i="12"/>
  <c r="G4046" i="12"/>
  <c r="W4046" i="12"/>
  <c r="X4046" i="12"/>
  <c r="Y4046" i="12"/>
  <c r="Z4046" i="12"/>
  <c r="AA4046" i="12"/>
  <c r="G4047" i="12"/>
  <c r="H4047" i="12" s="1"/>
  <c r="W4047" i="12"/>
  <c r="X4047" i="12"/>
  <c r="Y4047" i="12"/>
  <c r="Z4047" i="12"/>
  <c r="AA4047" i="12"/>
  <c r="G4048" i="12"/>
  <c r="W4048" i="12"/>
  <c r="X4048" i="12"/>
  <c r="Y4048" i="12"/>
  <c r="Z4048" i="12"/>
  <c r="AA4048" i="12"/>
  <c r="G4049" i="12"/>
  <c r="W4049" i="12"/>
  <c r="X4049" i="12"/>
  <c r="Y4049" i="12"/>
  <c r="Z4049" i="12"/>
  <c r="AA4049" i="12"/>
  <c r="G4050" i="12"/>
  <c r="W4050" i="12"/>
  <c r="X4050" i="12"/>
  <c r="Y4050" i="12"/>
  <c r="Z4050" i="12"/>
  <c r="AA4050" i="12"/>
  <c r="G4051" i="12"/>
  <c r="W4051" i="12"/>
  <c r="X4051" i="12"/>
  <c r="Y4051" i="12"/>
  <c r="Z4051" i="12"/>
  <c r="AA4051" i="12"/>
  <c r="G4052" i="12"/>
  <c r="W4052" i="12"/>
  <c r="X4052" i="12"/>
  <c r="Y4052" i="12"/>
  <c r="Z4052" i="12"/>
  <c r="AA4052" i="12"/>
  <c r="G4053" i="12"/>
  <c r="J4053" i="12" s="1"/>
  <c r="W4053" i="12"/>
  <c r="X4053" i="12"/>
  <c r="Y4053" i="12"/>
  <c r="Z4053" i="12"/>
  <c r="AA4053" i="12"/>
  <c r="G4054" i="12"/>
  <c r="W4054" i="12"/>
  <c r="X4054" i="12"/>
  <c r="Y4054" i="12"/>
  <c r="Z4054" i="12"/>
  <c r="AA4054" i="12"/>
  <c r="G4055" i="12"/>
  <c r="W4055" i="12"/>
  <c r="X4055" i="12"/>
  <c r="Y4055" i="12"/>
  <c r="Z4055" i="12"/>
  <c r="AA4055" i="12"/>
  <c r="G4056" i="12"/>
  <c r="J4056" i="12" s="1"/>
  <c r="W4056" i="12"/>
  <c r="X4056" i="12"/>
  <c r="Y4056" i="12"/>
  <c r="Z4056" i="12"/>
  <c r="AA4056" i="12"/>
  <c r="G4057" i="12"/>
  <c r="W4057" i="12"/>
  <c r="X4057" i="12"/>
  <c r="Y4057" i="12"/>
  <c r="Z4057" i="12"/>
  <c r="AA4057" i="12"/>
  <c r="G4058" i="12"/>
  <c r="J4058" i="12" s="1"/>
  <c r="W4058" i="12"/>
  <c r="X4058" i="12"/>
  <c r="Y4058" i="12"/>
  <c r="Z4058" i="12"/>
  <c r="AA4058" i="12"/>
  <c r="G4059" i="12"/>
  <c r="W4059" i="12"/>
  <c r="X4059" i="12"/>
  <c r="Y4059" i="12"/>
  <c r="Z4059" i="12"/>
  <c r="AA4059" i="12"/>
  <c r="G4060" i="12"/>
  <c r="J4060" i="12" s="1"/>
  <c r="W4060" i="12"/>
  <c r="X4060" i="12"/>
  <c r="Y4060" i="12"/>
  <c r="Z4060" i="12"/>
  <c r="AA4060" i="12"/>
  <c r="G4061" i="12"/>
  <c r="J4061" i="12" s="1"/>
  <c r="W4061" i="12"/>
  <c r="X4061" i="12"/>
  <c r="Y4061" i="12"/>
  <c r="Z4061" i="12"/>
  <c r="AA4061" i="12"/>
  <c r="G4062" i="12"/>
  <c r="W4062" i="12"/>
  <c r="X4062" i="12"/>
  <c r="Y4062" i="12"/>
  <c r="Z4062" i="12"/>
  <c r="AA4062" i="12"/>
  <c r="G4063" i="12"/>
  <c r="H4063" i="12" s="1"/>
  <c r="W4063" i="12"/>
  <c r="X4063" i="12"/>
  <c r="Y4063" i="12"/>
  <c r="Z4063" i="12"/>
  <c r="AA4063" i="12"/>
  <c r="G4064" i="12"/>
  <c r="W4064" i="12"/>
  <c r="X4064" i="12"/>
  <c r="Y4064" i="12"/>
  <c r="Z4064" i="12"/>
  <c r="AA4064" i="12"/>
  <c r="G4065" i="12"/>
  <c r="J4065" i="12" s="1"/>
  <c r="W4065" i="12"/>
  <c r="X4065" i="12"/>
  <c r="Y4065" i="12"/>
  <c r="Z4065" i="12"/>
  <c r="AA4065" i="12"/>
  <c r="G4066" i="12"/>
  <c r="W4066" i="12"/>
  <c r="X4066" i="12"/>
  <c r="Y4066" i="12"/>
  <c r="Z4066" i="12"/>
  <c r="AA4066" i="12"/>
  <c r="G1875" i="12"/>
  <c r="J1875" i="12" s="1"/>
  <c r="W1875" i="12"/>
  <c r="X1875" i="12"/>
  <c r="Y1875" i="12"/>
  <c r="Z1875" i="12"/>
  <c r="AA1875" i="12"/>
  <c r="G1876" i="12"/>
  <c r="W1876" i="12"/>
  <c r="X1876" i="12"/>
  <c r="Y1876" i="12"/>
  <c r="Z1876" i="12"/>
  <c r="AA1876" i="12"/>
  <c r="G1917" i="12"/>
  <c r="W1917" i="12"/>
  <c r="X1917" i="12"/>
  <c r="Y1917" i="12"/>
  <c r="Z1917" i="12"/>
  <c r="AA1917" i="12"/>
  <c r="G4195" i="12"/>
  <c r="J4195" i="12" s="1"/>
  <c r="W4195" i="12"/>
  <c r="X4195" i="12"/>
  <c r="Y4195" i="12"/>
  <c r="Z4195" i="12"/>
  <c r="AA4195" i="12"/>
  <c r="G4196" i="12"/>
  <c r="W4196" i="12"/>
  <c r="X4196" i="12"/>
  <c r="Y4196" i="12"/>
  <c r="Z4196" i="12"/>
  <c r="AA4196" i="12"/>
  <c r="G4197" i="12"/>
  <c r="H4197" i="12" s="1"/>
  <c r="W4197" i="12"/>
  <c r="X4197" i="12"/>
  <c r="Y4197" i="12"/>
  <c r="Z4197" i="12"/>
  <c r="AA4197" i="12"/>
  <c r="G4198" i="12"/>
  <c r="H4198" i="12" s="1"/>
  <c r="W4198" i="12"/>
  <c r="X4198" i="12"/>
  <c r="Y4198" i="12"/>
  <c r="Z4198" i="12"/>
  <c r="AA4198" i="12"/>
  <c r="G4199" i="12"/>
  <c r="W4199" i="12"/>
  <c r="X4199" i="12"/>
  <c r="Y4199" i="12"/>
  <c r="Z4199" i="12"/>
  <c r="AA4199" i="12"/>
  <c r="G4200" i="12"/>
  <c r="H4200" i="12" s="1"/>
  <c r="W4200" i="12"/>
  <c r="X4200" i="12"/>
  <c r="Y4200" i="12"/>
  <c r="Z4200" i="12"/>
  <c r="AA4200" i="12"/>
  <c r="G4201" i="12"/>
  <c r="H4201" i="12" s="1"/>
  <c r="W4201" i="12"/>
  <c r="X4201" i="12"/>
  <c r="Y4201" i="12"/>
  <c r="Z4201" i="12"/>
  <c r="AA4201" i="12"/>
  <c r="G4202" i="12"/>
  <c r="H4202" i="12" s="1"/>
  <c r="W4202" i="12"/>
  <c r="X4202" i="12"/>
  <c r="Y4202" i="12"/>
  <c r="Z4202" i="12"/>
  <c r="AA4202" i="12"/>
  <c r="G4203" i="12"/>
  <c r="J4203" i="12" s="1"/>
  <c r="W4203" i="12"/>
  <c r="X4203" i="12"/>
  <c r="Y4203" i="12"/>
  <c r="Z4203" i="12"/>
  <c r="AA4203" i="12"/>
  <c r="G4204" i="12"/>
  <c r="J4204" i="12" s="1"/>
  <c r="W4204" i="12"/>
  <c r="X4204" i="12"/>
  <c r="Y4204" i="12"/>
  <c r="Z4204" i="12"/>
  <c r="AA4204" i="12"/>
  <c r="G4205" i="12"/>
  <c r="W4205" i="12"/>
  <c r="X4205" i="12"/>
  <c r="Y4205" i="12"/>
  <c r="Z4205" i="12"/>
  <c r="AA4205" i="12"/>
  <c r="G4206" i="12"/>
  <c r="W4206" i="12"/>
  <c r="X4206" i="12"/>
  <c r="Y4206" i="12"/>
  <c r="Z4206" i="12"/>
  <c r="AA4206" i="12"/>
  <c r="G4207" i="12"/>
  <c r="J4207" i="12" s="1"/>
  <c r="W4207" i="12"/>
  <c r="X4207" i="12"/>
  <c r="Y4207" i="12"/>
  <c r="Z4207" i="12"/>
  <c r="AA4207" i="12"/>
  <c r="G4208" i="12"/>
  <c r="H4208" i="12" s="1"/>
  <c r="W4208" i="12"/>
  <c r="X4208" i="12"/>
  <c r="Y4208" i="12"/>
  <c r="Z4208" i="12"/>
  <c r="AA4208" i="12"/>
  <c r="G4209" i="12"/>
  <c r="J4209" i="12" s="1"/>
  <c r="W4209" i="12"/>
  <c r="X4209" i="12"/>
  <c r="Y4209" i="12"/>
  <c r="Z4209" i="12"/>
  <c r="AA4209" i="12"/>
  <c r="G4210" i="12"/>
  <c r="H4210" i="12" s="1"/>
  <c r="W4210" i="12"/>
  <c r="X4210" i="12"/>
  <c r="Y4210" i="12"/>
  <c r="Z4210" i="12"/>
  <c r="AA4210" i="12"/>
  <c r="G4211" i="12"/>
  <c r="J4211" i="12" s="1"/>
  <c r="W4211" i="12"/>
  <c r="X4211" i="12"/>
  <c r="Y4211" i="12"/>
  <c r="Z4211" i="12"/>
  <c r="AA4211" i="12"/>
  <c r="G4212" i="12"/>
  <c r="W4212" i="12"/>
  <c r="X4212" i="12"/>
  <c r="Y4212" i="12"/>
  <c r="Z4212" i="12"/>
  <c r="AA4212" i="12"/>
  <c r="G4213" i="12"/>
  <c r="W4213" i="12"/>
  <c r="X4213" i="12"/>
  <c r="Y4213" i="12"/>
  <c r="Z4213" i="12"/>
  <c r="AA4213" i="12"/>
  <c r="G4214" i="12"/>
  <c r="H4214" i="12" s="1"/>
  <c r="W4214" i="12"/>
  <c r="X4214" i="12"/>
  <c r="Y4214" i="12"/>
  <c r="Z4214" i="12"/>
  <c r="AA4214" i="12"/>
  <c r="G4215" i="12"/>
  <c r="J4215" i="12" s="1"/>
  <c r="W4215" i="12"/>
  <c r="X4215" i="12"/>
  <c r="Y4215" i="12"/>
  <c r="Z4215" i="12"/>
  <c r="AA4215" i="12"/>
  <c r="G4216" i="12"/>
  <c r="W4216" i="12"/>
  <c r="X4216" i="12"/>
  <c r="Y4216" i="12"/>
  <c r="Z4216" i="12"/>
  <c r="AA4216" i="12"/>
  <c r="G4217" i="12"/>
  <c r="W4217" i="12"/>
  <c r="X4217" i="12"/>
  <c r="Y4217" i="12"/>
  <c r="Z4217" i="12"/>
  <c r="AA4217" i="12"/>
  <c r="G4218" i="12"/>
  <c r="W4218" i="12"/>
  <c r="X4218" i="12"/>
  <c r="Y4218" i="12"/>
  <c r="Z4218" i="12"/>
  <c r="AA4218" i="12"/>
  <c r="G4219" i="12"/>
  <c r="W4219" i="12"/>
  <c r="X4219" i="12"/>
  <c r="Y4219" i="12"/>
  <c r="Z4219" i="12"/>
  <c r="AA4219" i="12"/>
  <c r="G4220" i="12"/>
  <c r="W4220" i="12"/>
  <c r="X4220" i="12"/>
  <c r="Y4220" i="12"/>
  <c r="Z4220" i="12"/>
  <c r="AA4220" i="12"/>
  <c r="G4221" i="12"/>
  <c r="W4221" i="12"/>
  <c r="X4221" i="12"/>
  <c r="Y4221" i="12"/>
  <c r="Z4221" i="12"/>
  <c r="AA4221" i="12"/>
  <c r="G4222" i="12"/>
  <c r="H4222" i="12" s="1"/>
  <c r="W4222" i="12"/>
  <c r="X4222" i="12"/>
  <c r="Y4222" i="12"/>
  <c r="Z4222" i="12"/>
  <c r="AA4222" i="12"/>
  <c r="G4223" i="12"/>
  <c r="W4223" i="12"/>
  <c r="X4223" i="12"/>
  <c r="Y4223" i="12"/>
  <c r="Z4223" i="12"/>
  <c r="AA4223" i="12"/>
  <c r="G4224" i="12"/>
  <c r="W4224" i="12"/>
  <c r="X4224" i="12"/>
  <c r="Y4224" i="12"/>
  <c r="Z4224" i="12"/>
  <c r="AA4224" i="12"/>
  <c r="G4225" i="12"/>
  <c r="W4225" i="12"/>
  <c r="X4225" i="12"/>
  <c r="Y4225" i="12"/>
  <c r="Z4225" i="12"/>
  <c r="AA4225" i="12"/>
  <c r="G4226" i="12"/>
  <c r="W4226" i="12"/>
  <c r="X4226" i="12"/>
  <c r="Y4226" i="12"/>
  <c r="Z4226" i="12"/>
  <c r="AA4226" i="12"/>
  <c r="G4227" i="12"/>
  <c r="J4227" i="12" s="1"/>
  <c r="W4227" i="12"/>
  <c r="X4227" i="12"/>
  <c r="Y4227" i="12"/>
  <c r="Z4227" i="12"/>
  <c r="AA4227" i="12"/>
  <c r="G4228" i="12"/>
  <c r="W4228" i="12"/>
  <c r="X4228" i="12"/>
  <c r="Y4228" i="12"/>
  <c r="Z4228" i="12"/>
  <c r="AA4228" i="12"/>
  <c r="G4229" i="12"/>
  <c r="W4229" i="12"/>
  <c r="X4229" i="12"/>
  <c r="Y4229" i="12"/>
  <c r="Z4229" i="12"/>
  <c r="AA4229" i="12"/>
  <c r="G4230" i="12"/>
  <c r="W4230" i="12"/>
  <c r="X4230" i="12"/>
  <c r="Y4230" i="12"/>
  <c r="Z4230" i="12"/>
  <c r="AA4230" i="12"/>
  <c r="G4231" i="12"/>
  <c r="H4231" i="12" s="1"/>
  <c r="W4231" i="12"/>
  <c r="X4231" i="12"/>
  <c r="Y4231" i="12"/>
  <c r="Z4231" i="12"/>
  <c r="AA4231" i="12"/>
  <c r="G4232" i="12"/>
  <c r="W4232" i="12"/>
  <c r="X4232" i="12"/>
  <c r="Y4232" i="12"/>
  <c r="Z4232" i="12"/>
  <c r="AA4232" i="12"/>
  <c r="G4233" i="12"/>
  <c r="W4233" i="12"/>
  <c r="X4233" i="12"/>
  <c r="Y4233" i="12"/>
  <c r="Z4233" i="12"/>
  <c r="AA4233" i="12"/>
  <c r="G4234" i="12"/>
  <c r="H4234" i="12" s="1"/>
  <c r="W4234" i="12"/>
  <c r="X4234" i="12"/>
  <c r="Y4234" i="12"/>
  <c r="Z4234" i="12"/>
  <c r="AA4234" i="12"/>
  <c r="G4235" i="12"/>
  <c r="W4235" i="12"/>
  <c r="X4235" i="12"/>
  <c r="Y4235" i="12"/>
  <c r="Z4235" i="12"/>
  <c r="AA4235" i="12"/>
  <c r="G4236" i="12"/>
  <c r="W4236" i="12"/>
  <c r="X4236" i="12"/>
  <c r="Y4236" i="12"/>
  <c r="Z4236" i="12"/>
  <c r="AA4236" i="12"/>
  <c r="G4237" i="12"/>
  <c r="J4237" i="12" s="1"/>
  <c r="W4237" i="12"/>
  <c r="X4237" i="12"/>
  <c r="Y4237" i="12"/>
  <c r="Z4237" i="12"/>
  <c r="AA4237" i="12"/>
  <c r="G4238" i="12"/>
  <c r="J4238" i="12" s="1"/>
  <c r="W4238" i="12"/>
  <c r="X4238" i="12"/>
  <c r="Y4238" i="12"/>
  <c r="Z4238" i="12"/>
  <c r="AA4238" i="12"/>
  <c r="G4239" i="12"/>
  <c r="W4239" i="12"/>
  <c r="X4239" i="12"/>
  <c r="Y4239" i="12"/>
  <c r="Z4239" i="12"/>
  <c r="AA4239" i="12"/>
  <c r="G4240" i="12"/>
  <c r="J4240" i="12" s="1"/>
  <c r="W4240" i="12"/>
  <c r="X4240" i="12"/>
  <c r="Y4240" i="12"/>
  <c r="Z4240" i="12"/>
  <c r="AA4240" i="12"/>
  <c r="G4241" i="12"/>
  <c r="W4241" i="12"/>
  <c r="X4241" i="12"/>
  <c r="Y4241" i="12"/>
  <c r="Z4241" i="12"/>
  <c r="AA4241" i="12"/>
  <c r="G4242" i="12"/>
  <c r="H4242" i="12" s="1"/>
  <c r="W4242" i="12"/>
  <c r="X4242" i="12"/>
  <c r="Y4242" i="12"/>
  <c r="Z4242" i="12"/>
  <c r="AA4242" i="12"/>
  <c r="G4243" i="12"/>
  <c r="W4243" i="12"/>
  <c r="X4243" i="12"/>
  <c r="Y4243" i="12"/>
  <c r="Z4243" i="12"/>
  <c r="AA4243" i="12"/>
  <c r="G4244" i="12"/>
  <c r="W4244" i="12"/>
  <c r="X4244" i="12"/>
  <c r="Y4244" i="12"/>
  <c r="Z4244" i="12"/>
  <c r="AA4244" i="12"/>
  <c r="G4245" i="12"/>
  <c r="J4245" i="12" s="1"/>
  <c r="W4245" i="12"/>
  <c r="X4245" i="12"/>
  <c r="Y4245" i="12"/>
  <c r="Z4245" i="12"/>
  <c r="AA4245" i="12"/>
  <c r="G4246" i="12"/>
  <c r="W4246" i="12"/>
  <c r="X4246" i="12"/>
  <c r="Y4246" i="12"/>
  <c r="Z4246" i="12"/>
  <c r="AA4246" i="12"/>
  <c r="G4247" i="12"/>
  <c r="W4247" i="12"/>
  <c r="X4247" i="12"/>
  <c r="Y4247" i="12"/>
  <c r="Z4247" i="12"/>
  <c r="AA4247" i="12"/>
  <c r="G4248" i="12"/>
  <c r="W4248" i="12"/>
  <c r="X4248" i="12"/>
  <c r="Y4248" i="12"/>
  <c r="Z4248" i="12"/>
  <c r="AA4248" i="12"/>
  <c r="G4249" i="12"/>
  <c r="W4249" i="12"/>
  <c r="X4249" i="12"/>
  <c r="Y4249" i="12"/>
  <c r="Z4249" i="12"/>
  <c r="AA4249" i="12"/>
  <c r="G4250" i="12"/>
  <c r="H4250" i="12" s="1"/>
  <c r="W4250" i="12"/>
  <c r="X4250" i="12"/>
  <c r="Y4250" i="12"/>
  <c r="Z4250" i="12"/>
  <c r="AA4250" i="12"/>
  <c r="G4251" i="12"/>
  <c r="W4251" i="12"/>
  <c r="X4251" i="12"/>
  <c r="Y4251" i="12"/>
  <c r="Z4251" i="12"/>
  <c r="AA4251" i="12"/>
  <c r="G4252" i="12"/>
  <c r="J4252" i="12" s="1"/>
  <c r="W4252" i="12"/>
  <c r="X4252" i="12"/>
  <c r="Y4252" i="12"/>
  <c r="Z4252" i="12"/>
  <c r="AA4252" i="12"/>
  <c r="G4253" i="12"/>
  <c r="W4253" i="12"/>
  <c r="X4253" i="12"/>
  <c r="Y4253" i="12"/>
  <c r="Z4253" i="12"/>
  <c r="AA4253" i="12"/>
  <c r="G4254" i="12"/>
  <c r="J4254" i="12" s="1"/>
  <c r="W4254" i="12"/>
  <c r="X4254" i="12"/>
  <c r="Y4254" i="12"/>
  <c r="Z4254" i="12"/>
  <c r="AA4254" i="12"/>
  <c r="G4255" i="12"/>
  <c r="W4255" i="12"/>
  <c r="X4255" i="12"/>
  <c r="Y4255" i="12"/>
  <c r="Z4255" i="12"/>
  <c r="AA4255" i="12"/>
  <c r="G4256" i="12"/>
  <c r="W4256" i="12"/>
  <c r="X4256" i="12"/>
  <c r="Y4256" i="12"/>
  <c r="Z4256" i="12"/>
  <c r="AA4256" i="12"/>
  <c r="G4257" i="12"/>
  <c r="W4257" i="12"/>
  <c r="X4257" i="12"/>
  <c r="Y4257" i="12"/>
  <c r="Z4257" i="12"/>
  <c r="AA4257" i="12"/>
  <c r="G4258" i="12"/>
  <c r="H4258" i="12" s="1"/>
  <c r="W4258" i="12"/>
  <c r="X4258" i="12"/>
  <c r="Y4258" i="12"/>
  <c r="Z4258" i="12"/>
  <c r="AA4258" i="12"/>
  <c r="G4259" i="12"/>
  <c r="W4259" i="12"/>
  <c r="X4259" i="12"/>
  <c r="Y4259" i="12"/>
  <c r="Z4259" i="12"/>
  <c r="AA4259" i="12"/>
  <c r="G4260" i="12"/>
  <c r="W4260" i="12"/>
  <c r="X4260" i="12"/>
  <c r="Y4260" i="12"/>
  <c r="Z4260" i="12"/>
  <c r="AA4260" i="12"/>
  <c r="G4261" i="12"/>
  <c r="W4261" i="12"/>
  <c r="X4261" i="12"/>
  <c r="Y4261" i="12"/>
  <c r="Z4261" i="12"/>
  <c r="AA4261" i="12"/>
  <c r="G4262" i="12"/>
  <c r="W4262" i="12"/>
  <c r="X4262" i="12"/>
  <c r="Y4262" i="12"/>
  <c r="Z4262" i="12"/>
  <c r="AA4262" i="12"/>
  <c r="G4263" i="12"/>
  <c r="W4263" i="12"/>
  <c r="X4263" i="12"/>
  <c r="Y4263" i="12"/>
  <c r="Z4263" i="12"/>
  <c r="AA4263" i="12"/>
  <c r="G4264" i="12"/>
  <c r="J4264" i="12" s="1"/>
  <c r="W4264" i="12"/>
  <c r="X4264" i="12"/>
  <c r="Y4264" i="12"/>
  <c r="Z4264" i="12"/>
  <c r="AA4264" i="12"/>
  <c r="G4265" i="12"/>
  <c r="H4265" i="12" s="1"/>
  <c r="W4265" i="12"/>
  <c r="X4265" i="12"/>
  <c r="Y4265" i="12"/>
  <c r="Z4265" i="12"/>
  <c r="AA4265" i="12"/>
  <c r="G4266" i="12"/>
  <c r="J4266" i="12" s="1"/>
  <c r="W4266" i="12"/>
  <c r="X4266" i="12"/>
  <c r="Y4266" i="12"/>
  <c r="Z4266" i="12"/>
  <c r="AA4266" i="12"/>
  <c r="G4267" i="12"/>
  <c r="W4267" i="12"/>
  <c r="X4267" i="12"/>
  <c r="Y4267" i="12"/>
  <c r="Z4267" i="12"/>
  <c r="AA4267" i="12"/>
  <c r="G4268" i="12"/>
  <c r="W4268" i="12"/>
  <c r="X4268" i="12"/>
  <c r="Y4268" i="12"/>
  <c r="Z4268" i="12"/>
  <c r="AA4268" i="12"/>
  <c r="G4269" i="12"/>
  <c r="H4269" i="12" s="1"/>
  <c r="W4269" i="12"/>
  <c r="X4269" i="12"/>
  <c r="Y4269" i="12"/>
  <c r="Z4269" i="12"/>
  <c r="AA4269" i="12"/>
  <c r="G4270" i="12"/>
  <c r="W4270" i="12"/>
  <c r="X4270" i="12"/>
  <c r="Y4270" i="12"/>
  <c r="Z4270" i="12"/>
  <c r="AA4270" i="12"/>
  <c r="G4271" i="12"/>
  <c r="J4271" i="12" s="1"/>
  <c r="W4271" i="12"/>
  <c r="X4271" i="12"/>
  <c r="Y4271" i="12"/>
  <c r="Z4271" i="12"/>
  <c r="AA4271" i="12"/>
  <c r="G4272" i="12"/>
  <c r="H4272" i="12" s="1"/>
  <c r="W4272" i="12"/>
  <c r="X4272" i="12"/>
  <c r="Y4272" i="12"/>
  <c r="Z4272" i="12"/>
  <c r="AA4272" i="12"/>
  <c r="G4273" i="12"/>
  <c r="W4273" i="12"/>
  <c r="X4273" i="12"/>
  <c r="Y4273" i="12"/>
  <c r="Z4273" i="12"/>
  <c r="AA4273" i="12"/>
  <c r="G4274" i="12"/>
  <c r="H4274" i="12" s="1"/>
  <c r="W4274" i="12"/>
  <c r="X4274" i="12"/>
  <c r="Y4274" i="12"/>
  <c r="Z4274" i="12"/>
  <c r="AA4274" i="12"/>
  <c r="G4275" i="12"/>
  <c r="W4275" i="12"/>
  <c r="X4275" i="12"/>
  <c r="Y4275" i="12"/>
  <c r="Z4275" i="12"/>
  <c r="AA4275" i="12"/>
  <c r="G4276" i="12"/>
  <c r="J4276" i="12" s="1"/>
  <c r="W4276" i="12"/>
  <c r="X4276" i="12"/>
  <c r="Y4276" i="12"/>
  <c r="Z4276" i="12"/>
  <c r="AA4276" i="12"/>
  <c r="G4277" i="12"/>
  <c r="W4277" i="12"/>
  <c r="X4277" i="12"/>
  <c r="Y4277" i="12"/>
  <c r="Z4277" i="12"/>
  <c r="AA4277" i="12"/>
  <c r="G4278" i="12"/>
  <c r="H4278" i="12" s="1"/>
  <c r="W4278" i="12"/>
  <c r="X4278" i="12"/>
  <c r="Y4278" i="12"/>
  <c r="Z4278" i="12"/>
  <c r="AA4278" i="12"/>
  <c r="G4279" i="12"/>
  <c r="H4279" i="12" s="1"/>
  <c r="W4279" i="12"/>
  <c r="X4279" i="12"/>
  <c r="Y4279" i="12"/>
  <c r="Z4279" i="12"/>
  <c r="AA4279" i="12"/>
  <c r="G4280" i="12"/>
  <c r="W4280" i="12"/>
  <c r="X4280" i="12"/>
  <c r="Y4280" i="12"/>
  <c r="Z4280" i="12"/>
  <c r="AA4280" i="12"/>
  <c r="G4281" i="12"/>
  <c r="W4281" i="12"/>
  <c r="X4281" i="12"/>
  <c r="Y4281" i="12"/>
  <c r="Z4281" i="12"/>
  <c r="AA4281" i="12"/>
  <c r="G4282" i="12"/>
  <c r="W4282" i="12"/>
  <c r="X4282" i="12"/>
  <c r="Y4282" i="12"/>
  <c r="Z4282" i="12"/>
  <c r="AA4282" i="12"/>
  <c r="G4283" i="12"/>
  <c r="J4283" i="12" s="1"/>
  <c r="W4283" i="12"/>
  <c r="X4283" i="12"/>
  <c r="Y4283" i="12"/>
  <c r="Z4283" i="12"/>
  <c r="AA4283" i="12"/>
  <c r="G4284" i="12"/>
  <c r="W4284" i="12"/>
  <c r="X4284" i="12"/>
  <c r="Y4284" i="12"/>
  <c r="Z4284" i="12"/>
  <c r="AA4284" i="12"/>
  <c r="G4285" i="12"/>
  <c r="W4285" i="12"/>
  <c r="X4285" i="12"/>
  <c r="Y4285" i="12"/>
  <c r="Z4285" i="12"/>
  <c r="AA4285" i="12"/>
  <c r="G4286" i="12"/>
  <c r="W4286" i="12"/>
  <c r="X4286" i="12"/>
  <c r="Y4286" i="12"/>
  <c r="Z4286" i="12"/>
  <c r="AA4286" i="12"/>
  <c r="G4287" i="12"/>
  <c r="W4287" i="12"/>
  <c r="X4287" i="12"/>
  <c r="Y4287" i="12"/>
  <c r="Z4287" i="12"/>
  <c r="AA4287" i="12"/>
  <c r="G4288" i="12"/>
  <c r="J4288" i="12" s="1"/>
  <c r="W4288" i="12"/>
  <c r="X4288" i="12"/>
  <c r="Y4288" i="12"/>
  <c r="Z4288" i="12"/>
  <c r="AA4288" i="12"/>
  <c r="G4289" i="12"/>
  <c r="W4289" i="12"/>
  <c r="X4289" i="12"/>
  <c r="Y4289" i="12"/>
  <c r="Z4289" i="12"/>
  <c r="AA4289" i="12"/>
  <c r="G4290" i="12"/>
  <c r="H4290" i="12" s="1"/>
  <c r="W4290" i="12"/>
  <c r="X4290" i="12"/>
  <c r="Y4290" i="12"/>
  <c r="Z4290" i="12"/>
  <c r="AA4290" i="12"/>
  <c r="G4291" i="12"/>
  <c r="W4291" i="12"/>
  <c r="X4291" i="12"/>
  <c r="Y4291" i="12"/>
  <c r="Z4291" i="12"/>
  <c r="AA4291" i="12"/>
  <c r="G4292" i="12"/>
  <c r="W4292" i="12"/>
  <c r="X4292" i="12"/>
  <c r="Y4292" i="12"/>
  <c r="Z4292" i="12"/>
  <c r="AA4292" i="12"/>
  <c r="G4293" i="12"/>
  <c r="H4293" i="12" s="1"/>
  <c r="W4293" i="12"/>
  <c r="X4293" i="12"/>
  <c r="Y4293" i="12"/>
  <c r="Z4293" i="12"/>
  <c r="AA4293" i="12"/>
  <c r="G4294" i="12"/>
  <c r="H4294" i="12" s="1"/>
  <c r="W4294" i="12"/>
  <c r="X4294" i="12"/>
  <c r="Y4294" i="12"/>
  <c r="Z4294" i="12"/>
  <c r="AA4294" i="12"/>
  <c r="G4295" i="12"/>
  <c r="W4295" i="12"/>
  <c r="X4295" i="12"/>
  <c r="Y4295" i="12"/>
  <c r="Z4295" i="12"/>
  <c r="AA4295" i="12"/>
  <c r="G4296" i="12"/>
  <c r="J4296" i="12" s="1"/>
  <c r="W4296" i="12"/>
  <c r="X4296" i="12"/>
  <c r="Y4296" i="12"/>
  <c r="Z4296" i="12"/>
  <c r="AA4296" i="12"/>
  <c r="G4297" i="12"/>
  <c r="J4297" i="12" s="1"/>
  <c r="W4297" i="12"/>
  <c r="X4297" i="12"/>
  <c r="Y4297" i="12"/>
  <c r="Z4297" i="12"/>
  <c r="AA4297" i="12"/>
  <c r="G4298" i="12"/>
  <c r="H4298" i="12" s="1"/>
  <c r="W4298" i="12"/>
  <c r="X4298" i="12"/>
  <c r="Y4298" i="12"/>
  <c r="Z4298" i="12"/>
  <c r="AA4298" i="12"/>
  <c r="G4299" i="12"/>
  <c r="J4299" i="12" s="1"/>
  <c r="W4299" i="12"/>
  <c r="X4299" i="12"/>
  <c r="Y4299" i="12"/>
  <c r="Z4299" i="12"/>
  <c r="AA4299" i="12"/>
  <c r="G4300" i="12"/>
  <c r="W4300" i="12"/>
  <c r="X4300" i="12"/>
  <c r="Y4300" i="12"/>
  <c r="Z4300" i="12"/>
  <c r="AA4300" i="12"/>
  <c r="G4301" i="12"/>
  <c r="W4301" i="12"/>
  <c r="X4301" i="12"/>
  <c r="Y4301" i="12"/>
  <c r="Z4301" i="12"/>
  <c r="AA4301" i="12"/>
  <c r="G4302" i="12"/>
  <c r="H4302" i="12" s="1"/>
  <c r="W4302" i="12"/>
  <c r="X4302" i="12"/>
  <c r="Y4302" i="12"/>
  <c r="Z4302" i="12"/>
  <c r="AA4302" i="12"/>
  <c r="G4303" i="12"/>
  <c r="W4303" i="12"/>
  <c r="X4303" i="12"/>
  <c r="Y4303" i="12"/>
  <c r="Z4303" i="12"/>
  <c r="AA4303" i="12"/>
  <c r="G4304" i="12"/>
  <c r="H4304" i="12" s="1"/>
  <c r="W4304" i="12"/>
  <c r="X4304" i="12"/>
  <c r="Y4304" i="12"/>
  <c r="Z4304" i="12"/>
  <c r="AA4304" i="12"/>
  <c r="G4305" i="12"/>
  <c r="W4305" i="12"/>
  <c r="X4305" i="12"/>
  <c r="Y4305" i="12"/>
  <c r="Z4305" i="12"/>
  <c r="AA4305" i="12"/>
  <c r="G4306" i="12"/>
  <c r="W4306" i="12"/>
  <c r="X4306" i="12"/>
  <c r="Y4306" i="12"/>
  <c r="Z4306" i="12"/>
  <c r="AA4306" i="12"/>
  <c r="G4307" i="12"/>
  <c r="H4307" i="12" s="1"/>
  <c r="W4307" i="12"/>
  <c r="X4307" i="12"/>
  <c r="Y4307" i="12"/>
  <c r="Z4307" i="12"/>
  <c r="AA4307" i="12"/>
  <c r="G4308" i="12"/>
  <c r="H4308" i="12" s="1"/>
  <c r="W4308" i="12"/>
  <c r="X4308" i="12"/>
  <c r="Y4308" i="12"/>
  <c r="Z4308" i="12"/>
  <c r="AA4308" i="12"/>
  <c r="G4309" i="12"/>
  <c r="W4309" i="12"/>
  <c r="X4309" i="12"/>
  <c r="Y4309" i="12"/>
  <c r="Z4309" i="12"/>
  <c r="AA4309" i="12"/>
  <c r="G4310" i="12"/>
  <c r="W4310" i="12"/>
  <c r="X4310" i="12"/>
  <c r="Y4310" i="12"/>
  <c r="Z4310" i="12"/>
  <c r="AA4310" i="12"/>
  <c r="G4311" i="12"/>
  <c r="W4311" i="12"/>
  <c r="X4311" i="12"/>
  <c r="Y4311" i="12"/>
  <c r="Z4311" i="12"/>
  <c r="AA4311" i="12"/>
  <c r="G4312" i="12"/>
  <c r="J4312" i="12" s="1"/>
  <c r="W4312" i="12"/>
  <c r="X4312" i="12"/>
  <c r="Y4312" i="12"/>
  <c r="Z4312" i="12"/>
  <c r="AA4312" i="12"/>
  <c r="G4313" i="12"/>
  <c r="W4313" i="12"/>
  <c r="X4313" i="12"/>
  <c r="Y4313" i="12"/>
  <c r="Z4313" i="12"/>
  <c r="AA4313" i="12"/>
  <c r="G4314" i="12"/>
  <c r="H4314" i="12" s="1"/>
  <c r="W4314" i="12"/>
  <c r="X4314" i="12"/>
  <c r="Y4314" i="12"/>
  <c r="Z4314" i="12"/>
  <c r="AA4314" i="12"/>
  <c r="G4315" i="12"/>
  <c r="W4315" i="12"/>
  <c r="X4315" i="12"/>
  <c r="Y4315" i="12"/>
  <c r="Z4315" i="12"/>
  <c r="AA4315" i="12"/>
  <c r="G4316" i="12"/>
  <c r="W4316" i="12"/>
  <c r="X4316" i="12"/>
  <c r="Y4316" i="12"/>
  <c r="Z4316" i="12"/>
  <c r="AA4316" i="12"/>
  <c r="G4317" i="12"/>
  <c r="J4317" i="12" s="1"/>
  <c r="W4317" i="12"/>
  <c r="X4317" i="12"/>
  <c r="Y4317" i="12"/>
  <c r="Z4317" i="12"/>
  <c r="AA4317" i="12"/>
  <c r="G4318" i="12"/>
  <c r="J4318" i="12" s="1"/>
  <c r="W4318" i="12"/>
  <c r="X4318" i="12"/>
  <c r="Y4318" i="12"/>
  <c r="Z4318" i="12"/>
  <c r="AA4318" i="12"/>
  <c r="G4319" i="12"/>
  <c r="W4319" i="12"/>
  <c r="X4319" i="12"/>
  <c r="Y4319" i="12"/>
  <c r="Z4319" i="12"/>
  <c r="AA4319" i="12"/>
  <c r="G4320" i="12"/>
  <c r="W4320" i="12"/>
  <c r="X4320" i="12"/>
  <c r="Y4320" i="12"/>
  <c r="Z4320" i="12"/>
  <c r="AA4320" i="12"/>
  <c r="G4321" i="12"/>
  <c r="W4321" i="12"/>
  <c r="X4321" i="12"/>
  <c r="Y4321" i="12"/>
  <c r="Z4321" i="12"/>
  <c r="AA4321" i="12"/>
  <c r="G4322" i="12"/>
  <c r="W4322" i="12"/>
  <c r="X4322" i="12"/>
  <c r="Y4322" i="12"/>
  <c r="Z4322" i="12"/>
  <c r="AA4322" i="12"/>
  <c r="G4323" i="12"/>
  <c r="W4323" i="12"/>
  <c r="X4323" i="12"/>
  <c r="Y4323" i="12"/>
  <c r="Z4323" i="12"/>
  <c r="AA4323" i="12"/>
  <c r="G4324" i="12"/>
  <c r="H4324" i="12" s="1"/>
  <c r="W4324" i="12"/>
  <c r="X4324" i="12"/>
  <c r="Y4324" i="12"/>
  <c r="Z4324" i="12"/>
  <c r="AA4324" i="12"/>
  <c r="G4325" i="12"/>
  <c r="W4325" i="12"/>
  <c r="X4325" i="12"/>
  <c r="Y4325" i="12"/>
  <c r="Z4325" i="12"/>
  <c r="AA4325" i="12"/>
  <c r="G4326" i="12"/>
  <c r="W4326" i="12"/>
  <c r="X4326" i="12"/>
  <c r="Y4326" i="12"/>
  <c r="Z4326" i="12"/>
  <c r="AA4326" i="12"/>
  <c r="G4327" i="12"/>
  <c r="W4327" i="12"/>
  <c r="X4327" i="12"/>
  <c r="Y4327" i="12"/>
  <c r="Z4327" i="12"/>
  <c r="AA4327" i="12"/>
  <c r="G4328" i="12"/>
  <c r="W4328" i="12"/>
  <c r="X4328" i="12"/>
  <c r="Y4328" i="12"/>
  <c r="Z4328" i="12"/>
  <c r="AA4328" i="12"/>
  <c r="G4329" i="12"/>
  <c r="W4329" i="12"/>
  <c r="X4329" i="12"/>
  <c r="Y4329" i="12"/>
  <c r="Z4329" i="12"/>
  <c r="AA4329" i="12"/>
  <c r="G4330" i="12"/>
  <c r="H4330" i="12" s="1"/>
  <c r="W4330" i="12"/>
  <c r="X4330" i="12"/>
  <c r="Y4330" i="12"/>
  <c r="Z4330" i="12"/>
  <c r="AA4330" i="12"/>
  <c r="G4331" i="12"/>
  <c r="W4331" i="12"/>
  <c r="X4331" i="12"/>
  <c r="Y4331" i="12"/>
  <c r="Z4331" i="12"/>
  <c r="AA4331" i="12"/>
  <c r="G4332" i="12"/>
  <c r="H4332" i="12" s="1"/>
  <c r="W4332" i="12"/>
  <c r="X4332" i="12"/>
  <c r="Y4332" i="12"/>
  <c r="Z4332" i="12"/>
  <c r="AA4332" i="12"/>
  <c r="G4333" i="12"/>
  <c r="W4333" i="12"/>
  <c r="X4333" i="12"/>
  <c r="Y4333" i="12"/>
  <c r="Z4333" i="12"/>
  <c r="AA4333" i="12"/>
  <c r="G4334" i="12"/>
  <c r="W4334" i="12"/>
  <c r="X4334" i="12"/>
  <c r="Y4334" i="12"/>
  <c r="Z4334" i="12"/>
  <c r="AA4334" i="12"/>
  <c r="G4335" i="12"/>
  <c r="J4335" i="12" s="1"/>
  <c r="W4335" i="12"/>
  <c r="X4335" i="12"/>
  <c r="Y4335" i="12"/>
  <c r="Z4335" i="12"/>
  <c r="AA4335" i="12"/>
  <c r="G4336" i="12"/>
  <c r="W4336" i="12"/>
  <c r="X4336" i="12"/>
  <c r="Y4336" i="12"/>
  <c r="Z4336" i="12"/>
  <c r="AA4336" i="12"/>
  <c r="G4337" i="12"/>
  <c r="W4337" i="12"/>
  <c r="X4337" i="12"/>
  <c r="Y4337" i="12"/>
  <c r="Z4337" i="12"/>
  <c r="AA4337" i="12"/>
  <c r="G4338" i="12"/>
  <c r="W4338" i="12"/>
  <c r="X4338" i="12"/>
  <c r="Y4338" i="12"/>
  <c r="Z4338" i="12"/>
  <c r="AA4338" i="12"/>
  <c r="G4339" i="12"/>
  <c r="W4339" i="12"/>
  <c r="X4339" i="12"/>
  <c r="Y4339" i="12"/>
  <c r="Z4339" i="12"/>
  <c r="AA4339" i="12"/>
  <c r="G4340" i="12"/>
  <c r="J4340" i="12" s="1"/>
  <c r="W4340" i="12"/>
  <c r="X4340" i="12"/>
  <c r="Y4340" i="12"/>
  <c r="Z4340" i="12"/>
  <c r="AA4340" i="12"/>
  <c r="G4341" i="12"/>
  <c r="W4341" i="12"/>
  <c r="X4341" i="12"/>
  <c r="Y4341" i="12"/>
  <c r="Z4341" i="12"/>
  <c r="AA4341" i="12"/>
  <c r="G4342" i="12"/>
  <c r="W4342" i="12"/>
  <c r="X4342" i="12"/>
  <c r="Y4342" i="12"/>
  <c r="Z4342" i="12"/>
  <c r="AA4342" i="12"/>
  <c r="G4343" i="12"/>
  <c r="W4343" i="12"/>
  <c r="X4343" i="12"/>
  <c r="Y4343" i="12"/>
  <c r="Z4343" i="12"/>
  <c r="AA4343" i="12"/>
  <c r="G4344" i="12"/>
  <c r="W4344" i="12"/>
  <c r="X4344" i="12"/>
  <c r="Y4344" i="12"/>
  <c r="Z4344" i="12"/>
  <c r="AA4344" i="12"/>
  <c r="G4345" i="12"/>
  <c r="W4345" i="12"/>
  <c r="X4345" i="12"/>
  <c r="Y4345" i="12"/>
  <c r="Z4345" i="12"/>
  <c r="AA4345" i="12"/>
  <c r="G4346" i="12"/>
  <c r="H4346" i="12" s="1"/>
  <c r="W4346" i="12"/>
  <c r="X4346" i="12"/>
  <c r="Y4346" i="12"/>
  <c r="Z4346" i="12"/>
  <c r="AA4346" i="12"/>
  <c r="G4347" i="12"/>
  <c r="J4347" i="12" s="1"/>
  <c r="W4347" i="12"/>
  <c r="X4347" i="12"/>
  <c r="Y4347" i="12"/>
  <c r="Z4347" i="12"/>
  <c r="AA4347" i="12"/>
  <c r="G4348" i="12"/>
  <c r="W4348" i="12"/>
  <c r="X4348" i="12"/>
  <c r="Y4348" i="12"/>
  <c r="Z4348" i="12"/>
  <c r="AA4348" i="12"/>
  <c r="G4349" i="12"/>
  <c r="W4349" i="12"/>
  <c r="X4349" i="12"/>
  <c r="Y4349" i="12"/>
  <c r="Z4349" i="12"/>
  <c r="AA4349" i="12"/>
  <c r="G4350" i="12"/>
  <c r="W4350" i="12"/>
  <c r="X4350" i="12"/>
  <c r="Y4350" i="12"/>
  <c r="Z4350" i="12"/>
  <c r="AA4350" i="12"/>
  <c r="G4351" i="12"/>
  <c r="W4351" i="12"/>
  <c r="X4351" i="12"/>
  <c r="Y4351" i="12"/>
  <c r="Z4351" i="12"/>
  <c r="AA4351" i="12"/>
  <c r="G4352" i="12"/>
  <c r="J4352" i="12" s="1"/>
  <c r="W4352" i="12"/>
  <c r="X4352" i="12"/>
  <c r="Y4352" i="12"/>
  <c r="Z4352" i="12"/>
  <c r="AA4352" i="12"/>
  <c r="G4353" i="12"/>
  <c r="H4353" i="12" s="1"/>
  <c r="W4353" i="12"/>
  <c r="X4353" i="12"/>
  <c r="Y4353" i="12"/>
  <c r="Z4353" i="12"/>
  <c r="AA4353" i="12"/>
  <c r="G4354" i="12"/>
  <c r="W4354" i="12"/>
  <c r="X4354" i="12"/>
  <c r="Y4354" i="12"/>
  <c r="Z4354" i="12"/>
  <c r="AA4354" i="12"/>
  <c r="G4355" i="12"/>
  <c r="J4355" i="12" s="1"/>
  <c r="W4355" i="12"/>
  <c r="X4355" i="12"/>
  <c r="Y4355" i="12"/>
  <c r="Z4355" i="12"/>
  <c r="AA4355" i="12"/>
  <c r="G4356" i="12"/>
  <c r="J4356" i="12" s="1"/>
  <c r="W4356" i="12"/>
  <c r="X4356" i="12"/>
  <c r="Y4356" i="12"/>
  <c r="Z4356" i="12"/>
  <c r="AA4356" i="12"/>
  <c r="G4357" i="12"/>
  <c r="W4357" i="12"/>
  <c r="X4357" i="12"/>
  <c r="Y4357" i="12"/>
  <c r="Z4357" i="12"/>
  <c r="AA4357" i="12"/>
  <c r="G4358" i="12"/>
  <c r="J4358" i="12" s="1"/>
  <c r="W4358" i="12"/>
  <c r="X4358" i="12"/>
  <c r="Y4358" i="12"/>
  <c r="Z4358" i="12"/>
  <c r="AA4358" i="12"/>
  <c r="G4359" i="12"/>
  <c r="W4359" i="12"/>
  <c r="X4359" i="12"/>
  <c r="Y4359" i="12"/>
  <c r="Z4359" i="12"/>
  <c r="AA4359" i="12"/>
  <c r="G4360" i="12"/>
  <c r="W4360" i="12"/>
  <c r="X4360" i="12"/>
  <c r="Y4360" i="12"/>
  <c r="Z4360" i="12"/>
  <c r="AA4360" i="12"/>
  <c r="G4361" i="12"/>
  <c r="W4361" i="12"/>
  <c r="X4361" i="12"/>
  <c r="Y4361" i="12"/>
  <c r="Z4361" i="12"/>
  <c r="AA4361" i="12"/>
  <c r="G4362" i="12"/>
  <c r="W4362" i="12"/>
  <c r="X4362" i="12"/>
  <c r="Y4362" i="12"/>
  <c r="Z4362" i="12"/>
  <c r="AA4362" i="12"/>
  <c r="G4363" i="12"/>
  <c r="J4363" i="12" s="1"/>
  <c r="W4363" i="12"/>
  <c r="X4363" i="12"/>
  <c r="Y4363" i="12"/>
  <c r="Z4363" i="12"/>
  <c r="AA4363" i="12"/>
  <c r="G4364" i="12"/>
  <c r="W4364" i="12"/>
  <c r="X4364" i="12"/>
  <c r="Y4364" i="12"/>
  <c r="Z4364" i="12"/>
  <c r="AA4364" i="12"/>
  <c r="G4365" i="12"/>
  <c r="W4365" i="12"/>
  <c r="X4365" i="12"/>
  <c r="Y4365" i="12"/>
  <c r="Z4365" i="12"/>
  <c r="AA4365" i="12"/>
  <c r="G4366" i="12"/>
  <c r="W4366" i="12"/>
  <c r="X4366" i="12"/>
  <c r="Y4366" i="12"/>
  <c r="Z4366" i="12"/>
  <c r="AA4366" i="12"/>
  <c r="G4367" i="12"/>
  <c r="J4367" i="12" s="1"/>
  <c r="W4367" i="12"/>
  <c r="X4367" i="12"/>
  <c r="Y4367" i="12"/>
  <c r="Z4367" i="12"/>
  <c r="AA4367" i="12"/>
  <c r="G4368" i="12"/>
  <c r="W4368" i="12"/>
  <c r="X4368" i="12"/>
  <c r="Y4368" i="12"/>
  <c r="Z4368" i="12"/>
  <c r="AA4368" i="12"/>
  <c r="G4369" i="12"/>
  <c r="W4369" i="12"/>
  <c r="X4369" i="12"/>
  <c r="Y4369" i="12"/>
  <c r="Z4369" i="12"/>
  <c r="AA4369" i="12"/>
  <c r="G4370" i="12"/>
  <c r="W4370" i="12"/>
  <c r="X4370" i="12"/>
  <c r="Y4370" i="12"/>
  <c r="Z4370" i="12"/>
  <c r="AA4370" i="12"/>
  <c r="G4371" i="12"/>
  <c r="J4371" i="12" s="1"/>
  <c r="W4371" i="12"/>
  <c r="X4371" i="12"/>
  <c r="Y4371" i="12"/>
  <c r="Z4371" i="12"/>
  <c r="AA4371" i="12"/>
  <c r="G4372" i="12"/>
  <c r="W4372" i="12"/>
  <c r="X4372" i="12"/>
  <c r="Y4372" i="12"/>
  <c r="Z4372" i="12"/>
  <c r="AA4372" i="12"/>
  <c r="G4373" i="12"/>
  <c r="H4373" i="12" s="1"/>
  <c r="W4373" i="12"/>
  <c r="X4373" i="12"/>
  <c r="Y4373" i="12"/>
  <c r="Z4373" i="12"/>
  <c r="AA4373" i="12"/>
  <c r="G4374" i="12"/>
  <c r="W4374" i="12"/>
  <c r="X4374" i="12"/>
  <c r="Y4374" i="12"/>
  <c r="Z4374" i="12"/>
  <c r="AA4374" i="12"/>
  <c r="G4375" i="12"/>
  <c r="W4375" i="12"/>
  <c r="X4375" i="12"/>
  <c r="Y4375" i="12"/>
  <c r="Z4375" i="12"/>
  <c r="AA4375" i="12"/>
  <c r="G4376" i="12"/>
  <c r="W4376" i="12"/>
  <c r="X4376" i="12"/>
  <c r="Y4376" i="12"/>
  <c r="Z4376" i="12"/>
  <c r="AA4376" i="12"/>
  <c r="G4377" i="12"/>
  <c r="W4377" i="12"/>
  <c r="X4377" i="12"/>
  <c r="Y4377" i="12"/>
  <c r="Z4377" i="12"/>
  <c r="AA4377" i="12"/>
  <c r="G4378" i="12"/>
  <c r="W4378" i="12"/>
  <c r="X4378" i="12"/>
  <c r="Y4378" i="12"/>
  <c r="Z4378" i="12"/>
  <c r="AA4378" i="12"/>
  <c r="G4379" i="12"/>
  <c r="W4379" i="12"/>
  <c r="X4379" i="12"/>
  <c r="Y4379" i="12"/>
  <c r="Z4379" i="12"/>
  <c r="AA4379" i="12"/>
  <c r="G4380" i="12"/>
  <c r="W4380" i="12"/>
  <c r="X4380" i="12"/>
  <c r="Y4380" i="12"/>
  <c r="Z4380" i="12"/>
  <c r="AA4380" i="12"/>
  <c r="G4381" i="12"/>
  <c r="W4381" i="12"/>
  <c r="X4381" i="12"/>
  <c r="Y4381" i="12"/>
  <c r="Z4381" i="12"/>
  <c r="AA4381" i="12"/>
  <c r="G4382" i="12"/>
  <c r="J4382" i="12" s="1"/>
  <c r="W4382" i="12"/>
  <c r="X4382" i="12"/>
  <c r="Y4382" i="12"/>
  <c r="Z4382" i="12"/>
  <c r="AA4382" i="12"/>
  <c r="G4383" i="12"/>
  <c r="W4383" i="12"/>
  <c r="X4383" i="12"/>
  <c r="Y4383" i="12"/>
  <c r="Z4383" i="12"/>
  <c r="AA4383" i="12"/>
  <c r="G4384" i="12"/>
  <c r="W4384" i="12"/>
  <c r="X4384" i="12"/>
  <c r="Y4384" i="12"/>
  <c r="Z4384" i="12"/>
  <c r="AA4384" i="12"/>
  <c r="G4385" i="12"/>
  <c r="W4385" i="12"/>
  <c r="X4385" i="12"/>
  <c r="Y4385" i="12"/>
  <c r="Z4385" i="12"/>
  <c r="AA4385" i="12"/>
  <c r="G4386" i="12"/>
  <c r="W4386" i="12"/>
  <c r="X4386" i="12"/>
  <c r="Y4386" i="12"/>
  <c r="Z4386" i="12"/>
  <c r="AA4386" i="12"/>
  <c r="G4387" i="12"/>
  <c r="W4387" i="12"/>
  <c r="X4387" i="12"/>
  <c r="Y4387" i="12"/>
  <c r="Z4387" i="12"/>
  <c r="AA4387" i="12"/>
  <c r="G4388" i="12"/>
  <c r="J4388" i="12" s="1"/>
  <c r="W4388" i="12"/>
  <c r="X4388" i="12"/>
  <c r="Y4388" i="12"/>
  <c r="Z4388" i="12"/>
  <c r="AA4388" i="12"/>
  <c r="G4389" i="12"/>
  <c r="H4389" i="12" s="1"/>
  <c r="W4389" i="12"/>
  <c r="X4389" i="12"/>
  <c r="Y4389" i="12"/>
  <c r="Z4389" i="12"/>
  <c r="AA4389" i="12"/>
  <c r="G4390" i="12"/>
  <c r="W4390" i="12"/>
  <c r="X4390" i="12"/>
  <c r="Y4390" i="12"/>
  <c r="Z4390" i="12"/>
  <c r="AA4390" i="12"/>
  <c r="G4391" i="12"/>
  <c r="H4391" i="12" s="1"/>
  <c r="W4391" i="12"/>
  <c r="X4391" i="12"/>
  <c r="Y4391" i="12"/>
  <c r="Z4391" i="12"/>
  <c r="AA4391" i="12"/>
  <c r="G4392" i="12"/>
  <c r="J4392" i="12" s="1"/>
  <c r="W4392" i="12"/>
  <c r="X4392" i="12"/>
  <c r="Y4392" i="12"/>
  <c r="Z4392" i="12"/>
  <c r="AA4392" i="12"/>
  <c r="G4393" i="12"/>
  <c r="H4393" i="12" s="1"/>
  <c r="W4393" i="12"/>
  <c r="X4393" i="12"/>
  <c r="Y4393" i="12"/>
  <c r="Z4393" i="12"/>
  <c r="AA4393" i="12"/>
  <c r="G4394" i="12"/>
  <c r="W4394" i="12"/>
  <c r="X4394" i="12"/>
  <c r="Y4394" i="12"/>
  <c r="Z4394" i="12"/>
  <c r="AA4394" i="12"/>
  <c r="G4395" i="12"/>
  <c r="W4395" i="12"/>
  <c r="X4395" i="12"/>
  <c r="Y4395" i="12"/>
  <c r="Z4395" i="12"/>
  <c r="AA4395" i="12"/>
  <c r="G4396" i="12"/>
  <c r="J4396" i="12" s="1"/>
  <c r="W4396" i="12"/>
  <c r="X4396" i="12"/>
  <c r="Y4396" i="12"/>
  <c r="Z4396" i="12"/>
  <c r="AA4396" i="12"/>
  <c r="G4397" i="12"/>
  <c r="W4397" i="12"/>
  <c r="X4397" i="12"/>
  <c r="Y4397" i="12"/>
  <c r="Z4397" i="12"/>
  <c r="AA4397" i="12"/>
  <c r="G4398" i="12"/>
  <c r="H4398" i="12" s="1"/>
  <c r="W4398" i="12"/>
  <c r="X4398" i="12"/>
  <c r="Y4398" i="12"/>
  <c r="Z4398" i="12"/>
  <c r="AA4398" i="12"/>
  <c r="G4399" i="12"/>
  <c r="H4399" i="12" s="1"/>
  <c r="W4399" i="12"/>
  <c r="X4399" i="12"/>
  <c r="Y4399" i="12"/>
  <c r="Z4399" i="12"/>
  <c r="AA4399" i="12"/>
  <c r="G4400" i="12"/>
  <c r="J4400" i="12" s="1"/>
  <c r="W4400" i="12"/>
  <c r="X4400" i="12"/>
  <c r="Y4400" i="12"/>
  <c r="Z4400" i="12"/>
  <c r="AA4400" i="12"/>
  <c r="G4401" i="12"/>
  <c r="W4401" i="12"/>
  <c r="X4401" i="12"/>
  <c r="Y4401" i="12"/>
  <c r="Z4401" i="12"/>
  <c r="AA4401" i="12"/>
  <c r="G4402" i="12"/>
  <c r="H4402" i="12" s="1"/>
  <c r="W4402" i="12"/>
  <c r="X4402" i="12"/>
  <c r="Y4402" i="12"/>
  <c r="Z4402" i="12"/>
  <c r="AA4402" i="12"/>
  <c r="G4403" i="12"/>
  <c r="J4403" i="12" s="1"/>
  <c r="W4403" i="12"/>
  <c r="X4403" i="12"/>
  <c r="Y4403" i="12"/>
  <c r="Z4403" i="12"/>
  <c r="AA4403" i="12"/>
  <c r="G4404" i="12"/>
  <c r="W4404" i="12"/>
  <c r="X4404" i="12"/>
  <c r="Y4404" i="12"/>
  <c r="Z4404" i="12"/>
  <c r="AA4404" i="12"/>
  <c r="G4405" i="12"/>
  <c r="H4405" i="12" s="1"/>
  <c r="W4405" i="12"/>
  <c r="X4405" i="12"/>
  <c r="Y4405" i="12"/>
  <c r="Z4405" i="12"/>
  <c r="AA4405" i="12"/>
  <c r="G4406" i="12"/>
  <c r="W4406" i="12"/>
  <c r="X4406" i="12"/>
  <c r="Y4406" i="12"/>
  <c r="Z4406" i="12"/>
  <c r="AA4406" i="12"/>
  <c r="G4407" i="12"/>
  <c r="J4407" i="12" s="1"/>
  <c r="W4407" i="12"/>
  <c r="X4407" i="12"/>
  <c r="Y4407" i="12"/>
  <c r="Z4407" i="12"/>
  <c r="AA4407" i="12"/>
  <c r="G4408" i="12"/>
  <c r="W4408" i="12"/>
  <c r="X4408" i="12"/>
  <c r="Y4408" i="12"/>
  <c r="Z4408" i="12"/>
  <c r="AA4408" i="12"/>
  <c r="G4409" i="12"/>
  <c r="W4409" i="12"/>
  <c r="X4409" i="12"/>
  <c r="Y4409" i="12"/>
  <c r="Z4409" i="12"/>
  <c r="AA4409" i="12"/>
  <c r="G4410" i="12"/>
  <c r="W4410" i="12"/>
  <c r="X4410" i="12"/>
  <c r="Y4410" i="12"/>
  <c r="Z4410" i="12"/>
  <c r="AA4410" i="12"/>
  <c r="G4411" i="12"/>
  <c r="W4411" i="12"/>
  <c r="X4411" i="12"/>
  <c r="Y4411" i="12"/>
  <c r="Z4411" i="12"/>
  <c r="AA4411" i="12"/>
  <c r="G4412" i="12"/>
  <c r="H4412" i="12" s="1"/>
  <c r="W4412" i="12"/>
  <c r="X4412" i="12"/>
  <c r="Y4412" i="12"/>
  <c r="Z4412" i="12"/>
  <c r="AA4412" i="12"/>
  <c r="G4413" i="12"/>
  <c r="W4413" i="12"/>
  <c r="X4413" i="12"/>
  <c r="Y4413" i="12"/>
  <c r="Z4413" i="12"/>
  <c r="AA4413" i="12"/>
  <c r="G4414" i="12"/>
  <c r="W4414" i="12"/>
  <c r="X4414" i="12"/>
  <c r="Y4414" i="12"/>
  <c r="Z4414" i="12"/>
  <c r="AA4414" i="12"/>
  <c r="G4415" i="12"/>
  <c r="W4415" i="12"/>
  <c r="X4415" i="12"/>
  <c r="Y4415" i="12"/>
  <c r="Z4415" i="12"/>
  <c r="AA4415" i="12"/>
  <c r="G4416" i="12"/>
  <c r="H4416" i="12" s="1"/>
  <c r="W4416" i="12"/>
  <c r="X4416" i="12"/>
  <c r="Y4416" i="12"/>
  <c r="Z4416" i="12"/>
  <c r="AA4416" i="12"/>
  <c r="G4417" i="12"/>
  <c r="H4417" i="12" s="1"/>
  <c r="W4417" i="12"/>
  <c r="X4417" i="12"/>
  <c r="Y4417" i="12"/>
  <c r="Z4417" i="12"/>
  <c r="AA4417" i="12"/>
  <c r="G4418" i="12"/>
  <c r="W4418" i="12"/>
  <c r="X4418" i="12"/>
  <c r="Y4418" i="12"/>
  <c r="Z4418" i="12"/>
  <c r="AA4418" i="12"/>
  <c r="G4419" i="12"/>
  <c r="J4419" i="12" s="1"/>
  <c r="W4419" i="12"/>
  <c r="X4419" i="12"/>
  <c r="Y4419" i="12"/>
  <c r="Z4419" i="12"/>
  <c r="AA4419" i="12"/>
  <c r="G4420" i="12"/>
  <c r="H4420" i="12" s="1"/>
  <c r="W4420" i="12"/>
  <c r="X4420" i="12"/>
  <c r="Y4420" i="12"/>
  <c r="Z4420" i="12"/>
  <c r="AA4420" i="12"/>
  <c r="G4421" i="12"/>
  <c r="J4421" i="12" s="1"/>
  <c r="W4421" i="12"/>
  <c r="X4421" i="12"/>
  <c r="Y4421" i="12"/>
  <c r="Z4421" i="12"/>
  <c r="AA4421" i="12"/>
  <c r="G4422" i="12"/>
  <c r="W4422" i="12"/>
  <c r="X4422" i="12"/>
  <c r="Y4422" i="12"/>
  <c r="Z4422" i="12"/>
  <c r="AA4422" i="12"/>
  <c r="G4423" i="12"/>
  <c r="W4423" i="12"/>
  <c r="X4423" i="12"/>
  <c r="Y4423" i="12"/>
  <c r="Z4423" i="12"/>
  <c r="AA4423" i="12"/>
  <c r="G4424" i="12"/>
  <c r="W4424" i="12"/>
  <c r="X4424" i="12"/>
  <c r="Y4424" i="12"/>
  <c r="Z4424" i="12"/>
  <c r="AA4424" i="12"/>
  <c r="G4425" i="12"/>
  <c r="H4425" i="12" s="1"/>
  <c r="W4425" i="12"/>
  <c r="X4425" i="12"/>
  <c r="Y4425" i="12"/>
  <c r="Z4425" i="12"/>
  <c r="AA4425" i="12"/>
  <c r="G4426" i="12"/>
  <c r="W4426" i="12"/>
  <c r="X4426" i="12"/>
  <c r="Y4426" i="12"/>
  <c r="Z4426" i="12"/>
  <c r="AA4426" i="12"/>
  <c r="G4427" i="12"/>
  <c r="H4427" i="12" s="1"/>
  <c r="W4427" i="12"/>
  <c r="X4427" i="12"/>
  <c r="Y4427" i="12"/>
  <c r="Z4427" i="12"/>
  <c r="AA4427" i="12"/>
  <c r="G4428" i="12"/>
  <c r="W4428" i="12"/>
  <c r="X4428" i="12"/>
  <c r="Y4428" i="12"/>
  <c r="Z4428" i="12"/>
  <c r="AA4428" i="12"/>
  <c r="G4429" i="12"/>
  <c r="J4429" i="12" s="1"/>
  <c r="W4429" i="12"/>
  <c r="X4429" i="12"/>
  <c r="Y4429" i="12"/>
  <c r="Z4429" i="12"/>
  <c r="AA4429" i="12"/>
  <c r="G4430" i="12"/>
  <c r="W4430" i="12"/>
  <c r="X4430" i="12"/>
  <c r="Y4430" i="12"/>
  <c r="Z4430" i="12"/>
  <c r="AA4430" i="12"/>
  <c r="G4431" i="12"/>
  <c r="H4431" i="12" s="1"/>
  <c r="W4431" i="12"/>
  <c r="X4431" i="12"/>
  <c r="Y4431" i="12"/>
  <c r="Z4431" i="12"/>
  <c r="AA4431" i="12"/>
  <c r="G4432" i="12"/>
  <c r="W4432" i="12"/>
  <c r="X4432" i="12"/>
  <c r="Y4432" i="12"/>
  <c r="Z4432" i="12"/>
  <c r="AA4432" i="12"/>
  <c r="G4433" i="12"/>
  <c r="H4433" i="12" s="1"/>
  <c r="W4433" i="12"/>
  <c r="X4433" i="12"/>
  <c r="Y4433" i="12"/>
  <c r="Z4433" i="12"/>
  <c r="AA4433" i="12"/>
  <c r="G4434" i="12"/>
  <c r="W4434" i="12"/>
  <c r="X4434" i="12"/>
  <c r="Y4434" i="12"/>
  <c r="Z4434" i="12"/>
  <c r="AA4434" i="12"/>
  <c r="G4435" i="12"/>
  <c r="H4435" i="12" s="1"/>
  <c r="W4435" i="12"/>
  <c r="X4435" i="12"/>
  <c r="Y4435" i="12"/>
  <c r="Z4435" i="12"/>
  <c r="AA4435" i="12"/>
  <c r="G4436" i="12"/>
  <c r="W4436" i="12"/>
  <c r="X4436" i="12"/>
  <c r="Y4436" i="12"/>
  <c r="Z4436" i="12"/>
  <c r="AA4436" i="12"/>
  <c r="G4437" i="12"/>
  <c r="J4437" i="12" s="1"/>
  <c r="W4437" i="12"/>
  <c r="X4437" i="12"/>
  <c r="Y4437" i="12"/>
  <c r="Z4437" i="12"/>
  <c r="AA4437" i="12"/>
  <c r="G4438" i="12"/>
  <c r="W4438" i="12"/>
  <c r="X4438" i="12"/>
  <c r="Y4438" i="12"/>
  <c r="Z4438" i="12"/>
  <c r="AA4438" i="12"/>
  <c r="G4439" i="12"/>
  <c r="W4439" i="12"/>
  <c r="X4439" i="12"/>
  <c r="Y4439" i="12"/>
  <c r="Z4439" i="12"/>
  <c r="AA4439" i="12"/>
  <c r="G4440" i="12"/>
  <c r="W4440" i="12"/>
  <c r="X4440" i="12"/>
  <c r="Y4440" i="12"/>
  <c r="Z4440" i="12"/>
  <c r="AA4440" i="12"/>
  <c r="G4441" i="12"/>
  <c r="W4441" i="12"/>
  <c r="X4441" i="12"/>
  <c r="Y4441" i="12"/>
  <c r="Z4441" i="12"/>
  <c r="AA4441" i="12"/>
  <c r="G4442" i="12"/>
  <c r="W4442" i="12"/>
  <c r="X4442" i="12"/>
  <c r="Y4442" i="12"/>
  <c r="Z4442" i="12"/>
  <c r="AA4442" i="12"/>
  <c r="G4443" i="12"/>
  <c r="J4443" i="12" s="1"/>
  <c r="W4443" i="12"/>
  <c r="X4443" i="12"/>
  <c r="Y4443" i="12"/>
  <c r="Z4443" i="12"/>
  <c r="AA4443" i="12"/>
  <c r="G4444" i="12"/>
  <c r="W4444" i="12"/>
  <c r="X4444" i="12"/>
  <c r="Y4444" i="12"/>
  <c r="Z4444" i="12"/>
  <c r="AA4444" i="12"/>
  <c r="G4445" i="12"/>
  <c r="W4445" i="12"/>
  <c r="X4445" i="12"/>
  <c r="Y4445" i="12"/>
  <c r="Z4445" i="12"/>
  <c r="AA4445" i="12"/>
  <c r="G4446" i="12"/>
  <c r="J4446" i="12" s="1"/>
  <c r="W4446" i="12"/>
  <c r="X4446" i="12"/>
  <c r="Y4446" i="12"/>
  <c r="Z4446" i="12"/>
  <c r="AA4446" i="12"/>
  <c r="G4447" i="12"/>
  <c r="H4447" i="12" s="1"/>
  <c r="W4447" i="12"/>
  <c r="X4447" i="12"/>
  <c r="Y4447" i="12"/>
  <c r="Z4447" i="12"/>
  <c r="AA4447" i="12"/>
  <c r="G4448" i="12"/>
  <c r="W4448" i="12"/>
  <c r="X4448" i="12"/>
  <c r="Y4448" i="12"/>
  <c r="Z4448" i="12"/>
  <c r="AA4448" i="12"/>
  <c r="G4449" i="12"/>
  <c r="J4449" i="12" s="1"/>
  <c r="W4449" i="12"/>
  <c r="X4449" i="12"/>
  <c r="Y4449" i="12"/>
  <c r="Z4449" i="12"/>
  <c r="AA4449" i="12"/>
  <c r="G4450" i="12"/>
  <c r="W4450" i="12"/>
  <c r="X4450" i="12"/>
  <c r="Y4450" i="12"/>
  <c r="Z4450" i="12"/>
  <c r="AA4450" i="12"/>
  <c r="G4451" i="12"/>
  <c r="W4451" i="12"/>
  <c r="X4451" i="12"/>
  <c r="Y4451" i="12"/>
  <c r="Z4451" i="12"/>
  <c r="AA4451" i="12"/>
  <c r="G4452" i="12"/>
  <c r="W4452" i="12"/>
  <c r="X4452" i="12"/>
  <c r="Y4452" i="12"/>
  <c r="Z4452" i="12"/>
  <c r="AA4452" i="12"/>
  <c r="G4453" i="12"/>
  <c r="J4453" i="12" s="1"/>
  <c r="W4453" i="12"/>
  <c r="X4453" i="12"/>
  <c r="Y4453" i="12"/>
  <c r="Z4453" i="12"/>
  <c r="AA4453" i="12"/>
  <c r="G4454" i="12"/>
  <c r="W4454" i="12"/>
  <c r="X4454" i="12"/>
  <c r="Y4454" i="12"/>
  <c r="Z4454" i="12"/>
  <c r="AA4454" i="12"/>
  <c r="G4455" i="12"/>
  <c r="H4455" i="12" s="1"/>
  <c r="W4455" i="12"/>
  <c r="X4455" i="12"/>
  <c r="Y4455" i="12"/>
  <c r="Z4455" i="12"/>
  <c r="AA4455" i="12"/>
  <c r="G4456" i="12"/>
  <c r="W4456" i="12"/>
  <c r="X4456" i="12"/>
  <c r="Y4456" i="12"/>
  <c r="Z4456" i="12"/>
  <c r="AA4456" i="12"/>
  <c r="G4457" i="12"/>
  <c r="W4457" i="12"/>
  <c r="X4457" i="12"/>
  <c r="Y4457" i="12"/>
  <c r="Z4457" i="12"/>
  <c r="AA4457" i="12"/>
  <c r="G4458" i="12"/>
  <c r="J4458" i="12" s="1"/>
  <c r="W4458" i="12"/>
  <c r="X4458" i="12"/>
  <c r="Y4458" i="12"/>
  <c r="Z4458" i="12"/>
  <c r="AA4458" i="12"/>
  <c r="G4459" i="12"/>
  <c r="W4459" i="12"/>
  <c r="X4459" i="12"/>
  <c r="Y4459" i="12"/>
  <c r="Z4459" i="12"/>
  <c r="AA4459" i="12"/>
  <c r="G4460" i="12"/>
  <c r="W4460" i="12"/>
  <c r="X4460" i="12"/>
  <c r="Y4460" i="12"/>
  <c r="Z4460" i="12"/>
  <c r="AA4460" i="12"/>
  <c r="G4461" i="12"/>
  <c r="J4461" i="12" s="1"/>
  <c r="W4461" i="12"/>
  <c r="X4461" i="12"/>
  <c r="Y4461" i="12"/>
  <c r="Z4461" i="12"/>
  <c r="AA4461" i="12"/>
  <c r="G4462" i="12"/>
  <c r="W4462" i="12"/>
  <c r="X4462" i="12"/>
  <c r="Y4462" i="12"/>
  <c r="Z4462" i="12"/>
  <c r="AA4462" i="12"/>
  <c r="G4463" i="12"/>
  <c r="W4463" i="12"/>
  <c r="X4463" i="12"/>
  <c r="Y4463" i="12"/>
  <c r="Z4463" i="12"/>
  <c r="AA4463" i="12"/>
  <c r="G4464" i="12"/>
  <c r="H4464" i="12" s="1"/>
  <c r="W4464" i="12"/>
  <c r="X4464" i="12"/>
  <c r="Y4464" i="12"/>
  <c r="Z4464" i="12"/>
  <c r="AA4464" i="12"/>
  <c r="G4465" i="12"/>
  <c r="W4465" i="12"/>
  <c r="X4465" i="12"/>
  <c r="Y4465" i="12"/>
  <c r="Z4465" i="12"/>
  <c r="AA4465" i="12"/>
  <c r="G4466" i="12"/>
  <c r="W4466" i="12"/>
  <c r="X4466" i="12"/>
  <c r="Y4466" i="12"/>
  <c r="Z4466" i="12"/>
  <c r="AA4466" i="12"/>
  <c r="G4467" i="12"/>
  <c r="H4467" i="12" s="1"/>
  <c r="W4467" i="12"/>
  <c r="X4467" i="12"/>
  <c r="Y4467" i="12"/>
  <c r="Z4467" i="12"/>
  <c r="AA4467" i="12"/>
  <c r="G4468" i="12"/>
  <c r="H4468" i="12" s="1"/>
  <c r="W4468" i="12"/>
  <c r="X4468" i="12"/>
  <c r="Y4468" i="12"/>
  <c r="Z4468" i="12"/>
  <c r="AA4468" i="12"/>
  <c r="G4469" i="12"/>
  <c r="J4469" i="12" s="1"/>
  <c r="W4469" i="12"/>
  <c r="X4469" i="12"/>
  <c r="Y4469" i="12"/>
  <c r="Z4469" i="12"/>
  <c r="AA4469" i="12"/>
  <c r="G4470" i="12"/>
  <c r="W4470" i="12"/>
  <c r="X4470" i="12"/>
  <c r="Y4470" i="12"/>
  <c r="Z4470" i="12"/>
  <c r="AA4470" i="12"/>
  <c r="G4471" i="12"/>
  <c r="W4471" i="12"/>
  <c r="X4471" i="12"/>
  <c r="Y4471" i="12"/>
  <c r="Z4471" i="12"/>
  <c r="AA4471" i="12"/>
  <c r="G4472" i="12"/>
  <c r="W4472" i="12"/>
  <c r="X4472" i="12"/>
  <c r="Y4472" i="12"/>
  <c r="Z4472" i="12"/>
  <c r="AA4472" i="12"/>
  <c r="G4473" i="12"/>
  <c r="W4473" i="12"/>
  <c r="X4473" i="12"/>
  <c r="Y4473" i="12"/>
  <c r="Z4473" i="12"/>
  <c r="AA4473" i="12"/>
  <c r="G4474" i="12"/>
  <c r="H4474" i="12" s="1"/>
  <c r="W4474" i="12"/>
  <c r="X4474" i="12"/>
  <c r="Y4474" i="12"/>
  <c r="Z4474" i="12"/>
  <c r="AA4474" i="12"/>
  <c r="G4475" i="12"/>
  <c r="W4475" i="12"/>
  <c r="X4475" i="12"/>
  <c r="Y4475" i="12"/>
  <c r="Z4475" i="12"/>
  <c r="AA4475" i="12"/>
  <c r="G4476" i="12"/>
  <c r="W4476" i="12"/>
  <c r="X4476" i="12"/>
  <c r="Y4476" i="12"/>
  <c r="Z4476" i="12"/>
  <c r="AA4476" i="12"/>
  <c r="G4477" i="12"/>
  <c r="W4477" i="12"/>
  <c r="X4477" i="12"/>
  <c r="Y4477" i="12"/>
  <c r="Z4477" i="12"/>
  <c r="AA4477" i="12"/>
  <c r="G4478" i="12"/>
  <c r="W4478" i="12"/>
  <c r="X4478" i="12"/>
  <c r="Y4478" i="12"/>
  <c r="Z4478" i="12"/>
  <c r="AA4478" i="12"/>
  <c r="G4479" i="12"/>
  <c r="W4479" i="12"/>
  <c r="X4479" i="12"/>
  <c r="Y4479" i="12"/>
  <c r="Z4479" i="12"/>
  <c r="AA4479" i="12"/>
  <c r="G4480" i="12"/>
  <c r="H4480" i="12" s="1"/>
  <c r="W4480" i="12"/>
  <c r="X4480" i="12"/>
  <c r="Y4480" i="12"/>
  <c r="Z4480" i="12"/>
  <c r="AA4480" i="12"/>
  <c r="G4481" i="12"/>
  <c r="W4481" i="12"/>
  <c r="X4481" i="12"/>
  <c r="Y4481" i="12"/>
  <c r="Z4481" i="12"/>
  <c r="AA4481" i="12"/>
  <c r="G4482" i="12"/>
  <c r="J4482" i="12" s="1"/>
  <c r="W4482" i="12"/>
  <c r="X4482" i="12"/>
  <c r="Y4482" i="12"/>
  <c r="Z4482" i="12"/>
  <c r="AA4482" i="12"/>
  <c r="G4483" i="12"/>
  <c r="W4483" i="12"/>
  <c r="X4483" i="12"/>
  <c r="Y4483" i="12"/>
  <c r="Z4483" i="12"/>
  <c r="AA4483" i="12"/>
  <c r="G4484" i="12"/>
  <c r="W4484" i="12"/>
  <c r="X4484" i="12"/>
  <c r="Y4484" i="12"/>
  <c r="Z4484" i="12"/>
  <c r="AA4484" i="12"/>
  <c r="G4485" i="12"/>
  <c r="W4485" i="12"/>
  <c r="X4485" i="12"/>
  <c r="Y4485" i="12"/>
  <c r="Z4485" i="12"/>
  <c r="AA4485" i="12"/>
  <c r="G4486" i="12"/>
  <c r="W4486" i="12"/>
  <c r="X4486" i="12"/>
  <c r="Y4486" i="12"/>
  <c r="Z4486" i="12"/>
  <c r="AA4486" i="12"/>
  <c r="G4487" i="12"/>
  <c r="W4487" i="12"/>
  <c r="X4487" i="12"/>
  <c r="Y4487" i="12"/>
  <c r="Z4487" i="12"/>
  <c r="AA4487" i="12"/>
  <c r="G4488" i="12"/>
  <c r="H4488" i="12" s="1"/>
  <c r="W4488" i="12"/>
  <c r="X4488" i="12"/>
  <c r="Y4488" i="12"/>
  <c r="Z4488" i="12"/>
  <c r="AA4488" i="12"/>
  <c r="G4489" i="12"/>
  <c r="W4489" i="12"/>
  <c r="X4489" i="12"/>
  <c r="Y4489" i="12"/>
  <c r="Z4489" i="12"/>
  <c r="AA4489" i="12"/>
  <c r="G4490" i="12"/>
  <c r="H4490" i="12" s="1"/>
  <c r="W4490" i="12"/>
  <c r="X4490" i="12"/>
  <c r="Y4490" i="12"/>
  <c r="Z4490" i="12"/>
  <c r="AA4490" i="12"/>
  <c r="G4491" i="12"/>
  <c r="H4491" i="12" s="1"/>
  <c r="W4491" i="12"/>
  <c r="X4491" i="12"/>
  <c r="Y4491" i="12"/>
  <c r="Z4491" i="12"/>
  <c r="AA4491" i="12"/>
  <c r="G4492" i="12"/>
  <c r="W4492" i="12"/>
  <c r="X4492" i="12"/>
  <c r="Y4492" i="12"/>
  <c r="Z4492" i="12"/>
  <c r="AA4492" i="12"/>
  <c r="G4493" i="12"/>
  <c r="W4493" i="12"/>
  <c r="X4493" i="12"/>
  <c r="Y4493" i="12"/>
  <c r="Z4493" i="12"/>
  <c r="AA4493" i="12"/>
  <c r="G4494" i="12"/>
  <c r="W4494" i="12"/>
  <c r="X4494" i="12"/>
  <c r="Y4494" i="12"/>
  <c r="Z4494" i="12"/>
  <c r="AA4494" i="12"/>
  <c r="G4495" i="12"/>
  <c r="W4495" i="12"/>
  <c r="X4495" i="12"/>
  <c r="Y4495" i="12"/>
  <c r="Z4495" i="12"/>
  <c r="AA4495" i="12"/>
  <c r="G4496" i="12"/>
  <c r="W4496" i="12"/>
  <c r="X4496" i="12"/>
  <c r="Y4496" i="12"/>
  <c r="Z4496" i="12"/>
  <c r="AA4496" i="12"/>
  <c r="G4497" i="12"/>
  <c r="W4497" i="12"/>
  <c r="X4497" i="12"/>
  <c r="Y4497" i="12"/>
  <c r="Z4497" i="12"/>
  <c r="AA4497" i="12"/>
  <c r="G4498" i="12"/>
  <c r="H4498" i="12" s="1"/>
  <c r="W4498" i="12"/>
  <c r="X4498" i="12"/>
  <c r="Y4498" i="12"/>
  <c r="Z4498" i="12"/>
  <c r="AA4498" i="12"/>
  <c r="G4499" i="12"/>
  <c r="W4499" i="12"/>
  <c r="X4499" i="12"/>
  <c r="Y4499" i="12"/>
  <c r="Z4499" i="12"/>
  <c r="AA4499" i="12"/>
  <c r="G4500" i="12"/>
  <c r="W4500" i="12"/>
  <c r="X4500" i="12"/>
  <c r="Y4500" i="12"/>
  <c r="Z4500" i="12"/>
  <c r="AA4500" i="12"/>
  <c r="G4501" i="12"/>
  <c r="W4501" i="12"/>
  <c r="X4501" i="12"/>
  <c r="Y4501" i="12"/>
  <c r="Z4501" i="12"/>
  <c r="AA4501" i="12"/>
  <c r="G4502" i="12"/>
  <c r="J4502" i="12" s="1"/>
  <c r="W4502" i="12"/>
  <c r="X4502" i="12"/>
  <c r="Y4502" i="12"/>
  <c r="Z4502" i="12"/>
  <c r="AA4502" i="12"/>
  <c r="G4503" i="12"/>
  <c r="W4503" i="12"/>
  <c r="X4503" i="12"/>
  <c r="Y4503" i="12"/>
  <c r="Z4503" i="12"/>
  <c r="AA4503" i="12"/>
  <c r="G4504" i="12"/>
  <c r="H4504" i="12" s="1"/>
  <c r="W4504" i="12"/>
  <c r="X4504" i="12"/>
  <c r="Y4504" i="12"/>
  <c r="Z4504" i="12"/>
  <c r="AA4504" i="12"/>
  <c r="G4505" i="12"/>
  <c r="J4505" i="12" s="1"/>
  <c r="W4505" i="12"/>
  <c r="X4505" i="12"/>
  <c r="Y4505" i="12"/>
  <c r="Z4505" i="12"/>
  <c r="AA4505" i="12"/>
  <c r="G4506" i="12"/>
  <c r="J4506" i="12" s="1"/>
  <c r="W4506" i="12"/>
  <c r="X4506" i="12"/>
  <c r="Y4506" i="12"/>
  <c r="Z4506" i="12"/>
  <c r="AA4506" i="12"/>
  <c r="G4507" i="12"/>
  <c r="W4507" i="12"/>
  <c r="X4507" i="12"/>
  <c r="Y4507" i="12"/>
  <c r="Z4507" i="12"/>
  <c r="AA4507" i="12"/>
  <c r="G4508" i="12"/>
  <c r="J4508" i="12" s="1"/>
  <c r="W4508" i="12"/>
  <c r="X4508" i="12"/>
  <c r="Y4508" i="12"/>
  <c r="Z4508" i="12"/>
  <c r="AA4508" i="12"/>
  <c r="G4509" i="12"/>
  <c r="W4509" i="12"/>
  <c r="X4509" i="12"/>
  <c r="Y4509" i="12"/>
  <c r="Z4509" i="12"/>
  <c r="AA4509" i="12"/>
  <c r="G4510" i="12"/>
  <c r="H4510" i="12" s="1"/>
  <c r="W4510" i="12"/>
  <c r="X4510" i="12"/>
  <c r="Y4510" i="12"/>
  <c r="Z4510" i="12"/>
  <c r="AA4510" i="12"/>
  <c r="G4511" i="12"/>
  <c r="J4511" i="12" s="1"/>
  <c r="W4511" i="12"/>
  <c r="X4511" i="12"/>
  <c r="Y4511" i="12"/>
  <c r="Z4511" i="12"/>
  <c r="AA4511" i="12"/>
  <c r="G4512" i="12"/>
  <c r="J4512" i="12" s="1"/>
  <c r="W4512" i="12"/>
  <c r="X4512" i="12"/>
  <c r="Y4512" i="12"/>
  <c r="Z4512" i="12"/>
  <c r="AA4512" i="12"/>
  <c r="G4513" i="12"/>
  <c r="J4513" i="12" s="1"/>
  <c r="W4513" i="12"/>
  <c r="X4513" i="12"/>
  <c r="Y4513" i="12"/>
  <c r="Z4513" i="12"/>
  <c r="AA4513" i="12"/>
  <c r="G4514" i="12"/>
  <c r="W4514" i="12"/>
  <c r="X4514" i="12"/>
  <c r="Y4514" i="12"/>
  <c r="Z4514" i="12"/>
  <c r="AA4514" i="12"/>
  <c r="G4515" i="12"/>
  <c r="W4515" i="12"/>
  <c r="X4515" i="12"/>
  <c r="Y4515" i="12"/>
  <c r="Z4515" i="12"/>
  <c r="AA4515" i="12"/>
  <c r="G4516" i="12"/>
  <c r="H4516" i="12" s="1"/>
  <c r="W4516" i="12"/>
  <c r="X4516" i="12"/>
  <c r="Y4516" i="12"/>
  <c r="Z4516" i="12"/>
  <c r="AA4516" i="12"/>
  <c r="G4517" i="12"/>
  <c r="W4517" i="12"/>
  <c r="X4517" i="12"/>
  <c r="Y4517" i="12"/>
  <c r="Z4517" i="12"/>
  <c r="AA4517" i="12"/>
  <c r="G4518" i="12"/>
  <c r="W4518" i="12"/>
  <c r="X4518" i="12"/>
  <c r="Y4518" i="12"/>
  <c r="Z4518" i="12"/>
  <c r="AA4518" i="12"/>
  <c r="G4519" i="12"/>
  <c r="W4519" i="12"/>
  <c r="X4519" i="12"/>
  <c r="Y4519" i="12"/>
  <c r="Z4519" i="12"/>
  <c r="AA4519" i="12"/>
  <c r="G4520" i="12"/>
  <c r="W4520" i="12"/>
  <c r="X4520" i="12"/>
  <c r="Y4520" i="12"/>
  <c r="Z4520" i="12"/>
  <c r="AA4520" i="12"/>
  <c r="G4521" i="12"/>
  <c r="W4521" i="12"/>
  <c r="X4521" i="12"/>
  <c r="Y4521" i="12"/>
  <c r="Z4521" i="12"/>
  <c r="AA4521" i="12"/>
  <c r="G4522" i="12"/>
  <c r="W4522" i="12"/>
  <c r="X4522" i="12"/>
  <c r="Y4522" i="12"/>
  <c r="Z4522" i="12"/>
  <c r="AA4522" i="12"/>
  <c r="G4523" i="12"/>
  <c r="W4523" i="12"/>
  <c r="X4523" i="12"/>
  <c r="Y4523" i="12"/>
  <c r="Z4523" i="12"/>
  <c r="AA4523" i="12"/>
  <c r="G4524" i="12"/>
  <c r="W4524" i="12"/>
  <c r="X4524" i="12"/>
  <c r="Y4524" i="12"/>
  <c r="Z4524" i="12"/>
  <c r="AA4524" i="12"/>
  <c r="G4525" i="12"/>
  <c r="H4525" i="12" s="1"/>
  <c r="W4525" i="12"/>
  <c r="X4525" i="12"/>
  <c r="Y4525" i="12"/>
  <c r="Z4525" i="12"/>
  <c r="AA4525" i="12"/>
  <c r="G4526" i="12"/>
  <c r="W4526" i="12"/>
  <c r="X4526" i="12"/>
  <c r="Y4526" i="12"/>
  <c r="Z4526" i="12"/>
  <c r="AA4526" i="12"/>
  <c r="G4527" i="12"/>
  <c r="W4527" i="12"/>
  <c r="X4527" i="12"/>
  <c r="Y4527" i="12"/>
  <c r="Z4527" i="12"/>
  <c r="AA4527" i="12"/>
  <c r="G4528" i="12"/>
  <c r="H4528" i="12" s="1"/>
  <c r="W4528" i="12"/>
  <c r="X4528" i="12"/>
  <c r="Y4528" i="12"/>
  <c r="Z4528" i="12"/>
  <c r="AA4528" i="12"/>
  <c r="G4529" i="12"/>
  <c r="W4529" i="12"/>
  <c r="X4529" i="12"/>
  <c r="Y4529" i="12"/>
  <c r="Z4529" i="12"/>
  <c r="AA4529" i="12"/>
  <c r="G4530" i="12"/>
  <c r="W4530" i="12"/>
  <c r="X4530" i="12"/>
  <c r="Y4530" i="12"/>
  <c r="Z4530" i="12"/>
  <c r="AA4530" i="12"/>
  <c r="G4531" i="12"/>
  <c r="W4531" i="12"/>
  <c r="X4531" i="12"/>
  <c r="Y4531" i="12"/>
  <c r="Z4531" i="12"/>
  <c r="AA4531" i="12"/>
  <c r="G4532" i="12"/>
  <c r="W4532" i="12"/>
  <c r="X4532" i="12"/>
  <c r="Y4532" i="12"/>
  <c r="Z4532" i="12"/>
  <c r="AA4532" i="12"/>
  <c r="G4533" i="12"/>
  <c r="H4533" i="12" s="1"/>
  <c r="W4533" i="12"/>
  <c r="X4533" i="12"/>
  <c r="Y4533" i="12"/>
  <c r="Z4533" i="12"/>
  <c r="AA4533" i="12"/>
  <c r="G4534" i="12"/>
  <c r="J4534" i="12" s="1"/>
  <c r="W4534" i="12"/>
  <c r="X4534" i="12"/>
  <c r="Y4534" i="12"/>
  <c r="Z4534" i="12"/>
  <c r="AA4534" i="12"/>
  <c r="G4535" i="12"/>
  <c r="W4535" i="12"/>
  <c r="X4535" i="12"/>
  <c r="Y4535" i="12"/>
  <c r="Z4535" i="12"/>
  <c r="AA4535" i="12"/>
  <c r="G4536" i="12"/>
  <c r="H4536" i="12" s="1"/>
  <c r="W4536" i="12"/>
  <c r="X4536" i="12"/>
  <c r="Y4536" i="12"/>
  <c r="Z4536" i="12"/>
  <c r="AA4536" i="12"/>
  <c r="G4537" i="12"/>
  <c r="W4537" i="12"/>
  <c r="X4537" i="12"/>
  <c r="Y4537" i="12"/>
  <c r="Z4537" i="12"/>
  <c r="AA4537" i="12"/>
  <c r="G4538" i="12"/>
  <c r="W4538" i="12"/>
  <c r="X4538" i="12"/>
  <c r="Y4538" i="12"/>
  <c r="Z4538" i="12"/>
  <c r="AA4538" i="12"/>
  <c r="G4539" i="12"/>
  <c r="H4539" i="12" s="1"/>
  <c r="W4539" i="12"/>
  <c r="X4539" i="12"/>
  <c r="Y4539" i="12"/>
  <c r="Z4539" i="12"/>
  <c r="AA4539" i="12"/>
  <c r="G4540" i="12"/>
  <c r="W4540" i="12"/>
  <c r="X4540" i="12"/>
  <c r="Y4540" i="12"/>
  <c r="Z4540" i="12"/>
  <c r="AA4540" i="12"/>
  <c r="G4541" i="12"/>
  <c r="W4541" i="12"/>
  <c r="X4541" i="12"/>
  <c r="Y4541" i="12"/>
  <c r="Z4541" i="12"/>
  <c r="AA4541" i="12"/>
  <c r="G4542" i="12"/>
  <c r="W4542" i="12"/>
  <c r="X4542" i="12"/>
  <c r="Y4542" i="12"/>
  <c r="Z4542" i="12"/>
  <c r="AA4542" i="12"/>
  <c r="G4543" i="12"/>
  <c r="W4543" i="12"/>
  <c r="X4543" i="12"/>
  <c r="Y4543" i="12"/>
  <c r="Z4543" i="12"/>
  <c r="AA4543" i="12"/>
  <c r="G4544" i="12"/>
  <c r="H4544" i="12" s="1"/>
  <c r="W4544" i="12"/>
  <c r="X4544" i="12"/>
  <c r="Y4544" i="12"/>
  <c r="Z4544" i="12"/>
  <c r="AA4544" i="12"/>
  <c r="G4545" i="12"/>
  <c r="H4545" i="12" s="1"/>
  <c r="W4545" i="12"/>
  <c r="X4545" i="12"/>
  <c r="Y4545" i="12"/>
  <c r="Z4545" i="12"/>
  <c r="AA4545" i="12"/>
  <c r="G4546" i="12"/>
  <c r="W4546" i="12"/>
  <c r="X4546" i="12"/>
  <c r="Y4546" i="12"/>
  <c r="Z4546" i="12"/>
  <c r="AA4546" i="12"/>
  <c r="G4547" i="12"/>
  <c r="H4547" i="12" s="1"/>
  <c r="W4547" i="12"/>
  <c r="X4547" i="12"/>
  <c r="Y4547" i="12"/>
  <c r="Z4547" i="12"/>
  <c r="AA4547" i="12"/>
  <c r="G4548" i="12"/>
  <c r="W4548" i="12"/>
  <c r="X4548" i="12"/>
  <c r="Y4548" i="12"/>
  <c r="Z4548" i="12"/>
  <c r="AA4548" i="12"/>
  <c r="G4549" i="12"/>
  <c r="W4549" i="12"/>
  <c r="X4549" i="12"/>
  <c r="Y4549" i="12"/>
  <c r="Z4549" i="12"/>
  <c r="AA4549" i="12"/>
  <c r="G4550" i="12"/>
  <c r="W4550" i="12"/>
  <c r="X4550" i="12"/>
  <c r="Y4550" i="12"/>
  <c r="Z4550" i="12"/>
  <c r="AA4550" i="12"/>
  <c r="G4551" i="12"/>
  <c r="W4551" i="12"/>
  <c r="X4551" i="12"/>
  <c r="Y4551" i="12"/>
  <c r="Z4551" i="12"/>
  <c r="AA4551" i="12"/>
  <c r="G4552" i="12"/>
  <c r="W4552" i="12"/>
  <c r="X4552" i="12"/>
  <c r="Y4552" i="12"/>
  <c r="Z4552" i="12"/>
  <c r="AA4552" i="12"/>
  <c r="G4553" i="12"/>
  <c r="W4553" i="12"/>
  <c r="X4553" i="12"/>
  <c r="Y4553" i="12"/>
  <c r="Z4553" i="12"/>
  <c r="AA4553" i="12"/>
  <c r="G4554" i="12"/>
  <c r="W4554" i="12"/>
  <c r="X4554" i="12"/>
  <c r="Y4554" i="12"/>
  <c r="Z4554" i="12"/>
  <c r="AA4554" i="12"/>
  <c r="G4555" i="12"/>
  <c r="J4555" i="12" s="1"/>
  <c r="W4555" i="12"/>
  <c r="X4555" i="12"/>
  <c r="Y4555" i="12"/>
  <c r="Z4555" i="12"/>
  <c r="AA4555" i="12"/>
  <c r="G4556" i="12"/>
  <c r="W4556" i="12"/>
  <c r="X4556" i="12"/>
  <c r="Y4556" i="12"/>
  <c r="Z4556" i="12"/>
  <c r="AA4556" i="12"/>
  <c r="G4557" i="12"/>
  <c r="W4557" i="12"/>
  <c r="X4557" i="12"/>
  <c r="Y4557" i="12"/>
  <c r="Z4557" i="12"/>
  <c r="AA4557" i="12"/>
  <c r="G4558" i="12"/>
  <c r="H4558" i="12" s="1"/>
  <c r="W4558" i="12"/>
  <c r="X4558" i="12"/>
  <c r="Y4558" i="12"/>
  <c r="Z4558" i="12"/>
  <c r="AA4558" i="12"/>
  <c r="G4559" i="12"/>
  <c r="W4559" i="12"/>
  <c r="X4559" i="12"/>
  <c r="Y4559" i="12"/>
  <c r="Z4559" i="12"/>
  <c r="AA4559" i="12"/>
  <c r="G4560" i="12"/>
  <c r="W4560" i="12"/>
  <c r="X4560" i="12"/>
  <c r="Y4560" i="12"/>
  <c r="Z4560" i="12"/>
  <c r="AA4560" i="12"/>
  <c r="G4561" i="12"/>
  <c r="J4561" i="12" s="1"/>
  <c r="W4561" i="12"/>
  <c r="X4561" i="12"/>
  <c r="Y4561" i="12"/>
  <c r="Z4561" i="12"/>
  <c r="AA4561" i="12"/>
  <c r="G4562" i="12"/>
  <c r="J4562" i="12" s="1"/>
  <c r="W4562" i="12"/>
  <c r="X4562" i="12"/>
  <c r="Y4562" i="12"/>
  <c r="Z4562" i="12"/>
  <c r="AA4562" i="12"/>
  <c r="G4563" i="12"/>
  <c r="W4563" i="12"/>
  <c r="X4563" i="12"/>
  <c r="Y4563" i="12"/>
  <c r="Z4563" i="12"/>
  <c r="AA4563" i="12"/>
  <c r="G4564" i="12"/>
  <c r="W4564" i="12"/>
  <c r="X4564" i="12"/>
  <c r="Y4564" i="12"/>
  <c r="Z4564" i="12"/>
  <c r="AA4564" i="12"/>
  <c r="G4565" i="12"/>
  <c r="J4565" i="12" s="1"/>
  <c r="W4565" i="12"/>
  <c r="X4565" i="12"/>
  <c r="Y4565" i="12"/>
  <c r="Z4565" i="12"/>
  <c r="AA4565" i="12"/>
  <c r="G4566" i="12"/>
  <c r="H4566" i="12" s="1"/>
  <c r="W4566" i="12"/>
  <c r="X4566" i="12"/>
  <c r="Y4566" i="12"/>
  <c r="Z4566" i="12"/>
  <c r="AA4566" i="12"/>
  <c r="G4567" i="12"/>
  <c r="H4567" i="12" s="1"/>
  <c r="W4567" i="12"/>
  <c r="X4567" i="12"/>
  <c r="Y4567" i="12"/>
  <c r="Z4567" i="12"/>
  <c r="AA4567" i="12"/>
  <c r="G4568" i="12"/>
  <c r="W4568" i="12"/>
  <c r="X4568" i="12"/>
  <c r="Y4568" i="12"/>
  <c r="Z4568" i="12"/>
  <c r="AA4568" i="12"/>
  <c r="G4569" i="12"/>
  <c r="W4569" i="12"/>
  <c r="X4569" i="12"/>
  <c r="Y4569" i="12"/>
  <c r="Z4569" i="12"/>
  <c r="AA4569" i="12"/>
  <c r="G4570" i="12"/>
  <c r="W4570" i="12"/>
  <c r="X4570" i="12"/>
  <c r="Y4570" i="12"/>
  <c r="Z4570" i="12"/>
  <c r="AA4570" i="12"/>
  <c r="G4571" i="12"/>
  <c r="H4571" i="12" s="1"/>
  <c r="W4571" i="12"/>
  <c r="X4571" i="12"/>
  <c r="Y4571" i="12"/>
  <c r="Z4571" i="12"/>
  <c r="AA4571" i="12"/>
  <c r="G4572" i="12"/>
  <c r="W4572" i="12"/>
  <c r="X4572" i="12"/>
  <c r="Y4572" i="12"/>
  <c r="Z4572" i="12"/>
  <c r="AA4572" i="12"/>
  <c r="G4573" i="12"/>
  <c r="H4573" i="12" s="1"/>
  <c r="W4573" i="12"/>
  <c r="X4573" i="12"/>
  <c r="Y4573" i="12"/>
  <c r="Z4573" i="12"/>
  <c r="AA4573" i="12"/>
  <c r="G4574" i="12"/>
  <c r="W4574" i="12"/>
  <c r="X4574" i="12"/>
  <c r="Y4574" i="12"/>
  <c r="Z4574" i="12"/>
  <c r="AA4574" i="12"/>
  <c r="G4575" i="12"/>
  <c r="W4575" i="12"/>
  <c r="X4575" i="12"/>
  <c r="Y4575" i="12"/>
  <c r="Z4575" i="12"/>
  <c r="AA4575" i="12"/>
  <c r="G4576" i="12"/>
  <c r="H4576" i="12" s="1"/>
  <c r="W4576" i="12"/>
  <c r="X4576" i="12"/>
  <c r="Y4576" i="12"/>
  <c r="Z4576" i="12"/>
  <c r="AA4576" i="12"/>
  <c r="G4577" i="12"/>
  <c r="W4577" i="12"/>
  <c r="X4577" i="12"/>
  <c r="Y4577" i="12"/>
  <c r="Z4577" i="12"/>
  <c r="AA4577" i="12"/>
  <c r="G4578" i="12"/>
  <c r="H4578" i="12" s="1"/>
  <c r="W4578" i="12"/>
  <c r="X4578" i="12"/>
  <c r="Y4578" i="12"/>
  <c r="Z4578" i="12"/>
  <c r="AA4578" i="12"/>
  <c r="G4579" i="12"/>
  <c r="J4579" i="12" s="1"/>
  <c r="W4579" i="12"/>
  <c r="X4579" i="12"/>
  <c r="Y4579" i="12"/>
  <c r="Z4579" i="12"/>
  <c r="AA4579" i="12"/>
  <c r="G4580" i="12"/>
  <c r="H4580" i="12" s="1"/>
  <c r="W4580" i="12"/>
  <c r="X4580" i="12"/>
  <c r="Y4580" i="12"/>
  <c r="Z4580" i="12"/>
  <c r="AA4580" i="12"/>
  <c r="G4581" i="12"/>
  <c r="J4581" i="12" s="1"/>
  <c r="W4581" i="12"/>
  <c r="X4581" i="12"/>
  <c r="Y4581" i="12"/>
  <c r="Z4581" i="12"/>
  <c r="AA4581" i="12"/>
  <c r="G4582" i="12"/>
  <c r="W4582" i="12"/>
  <c r="X4582" i="12"/>
  <c r="Y4582" i="12"/>
  <c r="Z4582" i="12"/>
  <c r="AA4582" i="12"/>
  <c r="G4583" i="12"/>
  <c r="H4583" i="12" s="1"/>
  <c r="W4583" i="12"/>
  <c r="X4583" i="12"/>
  <c r="Y4583" i="12"/>
  <c r="Z4583" i="12"/>
  <c r="AA4583" i="12"/>
  <c r="G4584" i="12"/>
  <c r="W4584" i="12"/>
  <c r="X4584" i="12"/>
  <c r="Y4584" i="12"/>
  <c r="Z4584" i="12"/>
  <c r="AA4584" i="12"/>
  <c r="G4585" i="12"/>
  <c r="J4585" i="12" s="1"/>
  <c r="W4585" i="12"/>
  <c r="X4585" i="12"/>
  <c r="Y4585" i="12"/>
  <c r="Z4585" i="12"/>
  <c r="AA4585" i="12"/>
  <c r="G4586" i="12"/>
  <c r="W4586" i="12"/>
  <c r="X4586" i="12"/>
  <c r="Y4586" i="12"/>
  <c r="Z4586" i="12"/>
  <c r="AA4586" i="12"/>
  <c r="G4587" i="12"/>
  <c r="J4587" i="12" s="1"/>
  <c r="W4587" i="12"/>
  <c r="X4587" i="12"/>
  <c r="Y4587" i="12"/>
  <c r="Z4587" i="12"/>
  <c r="AA4587" i="12"/>
  <c r="G4588" i="12"/>
  <c r="W4588" i="12"/>
  <c r="X4588" i="12"/>
  <c r="Y4588" i="12"/>
  <c r="Z4588" i="12"/>
  <c r="AA4588" i="12"/>
  <c r="G4589" i="12"/>
  <c r="W4589" i="12"/>
  <c r="X4589" i="12"/>
  <c r="Y4589" i="12"/>
  <c r="Z4589" i="12"/>
  <c r="AA4589" i="12"/>
  <c r="G4590" i="12"/>
  <c r="J4590" i="12" s="1"/>
  <c r="W4590" i="12"/>
  <c r="X4590" i="12"/>
  <c r="Y4590" i="12"/>
  <c r="Z4590" i="12"/>
  <c r="AA4590" i="12"/>
  <c r="G4591" i="12"/>
  <c r="J4591" i="12" s="1"/>
  <c r="W4591" i="12"/>
  <c r="X4591" i="12"/>
  <c r="Y4591" i="12"/>
  <c r="Z4591" i="12"/>
  <c r="AA4591" i="12"/>
  <c r="G4592" i="12"/>
  <c r="W4592" i="12"/>
  <c r="X4592" i="12"/>
  <c r="Y4592" i="12"/>
  <c r="Z4592" i="12"/>
  <c r="AA4592" i="12"/>
  <c r="G4593" i="12"/>
  <c r="J4593" i="12" s="1"/>
  <c r="W4593" i="12"/>
  <c r="X4593" i="12"/>
  <c r="Y4593" i="12"/>
  <c r="Z4593" i="12"/>
  <c r="AA4593" i="12"/>
  <c r="G4594" i="12"/>
  <c r="H4594" i="12" s="1"/>
  <c r="W4594" i="12"/>
  <c r="X4594" i="12"/>
  <c r="Y4594" i="12"/>
  <c r="Z4594" i="12"/>
  <c r="AA4594" i="12"/>
  <c r="G4595" i="12"/>
  <c r="H4595" i="12" s="1"/>
  <c r="W4595" i="12"/>
  <c r="X4595" i="12"/>
  <c r="Y4595" i="12"/>
  <c r="Z4595" i="12"/>
  <c r="AA4595" i="12"/>
  <c r="G4596" i="12"/>
  <c r="H4596" i="12" s="1"/>
  <c r="W4596" i="12"/>
  <c r="X4596" i="12"/>
  <c r="Y4596" i="12"/>
  <c r="Z4596" i="12"/>
  <c r="AA4596" i="12"/>
  <c r="G4597" i="12"/>
  <c r="J4597" i="12" s="1"/>
  <c r="W4597" i="12"/>
  <c r="X4597" i="12"/>
  <c r="Y4597" i="12"/>
  <c r="Z4597" i="12"/>
  <c r="AA4597" i="12"/>
  <c r="G4598" i="12"/>
  <c r="H4598" i="12" s="1"/>
  <c r="W4598" i="12"/>
  <c r="X4598" i="12"/>
  <c r="Y4598" i="12"/>
  <c r="Z4598" i="12"/>
  <c r="AA4598" i="12"/>
  <c r="G4599" i="12"/>
  <c r="J4599" i="12" s="1"/>
  <c r="W4599" i="12"/>
  <c r="X4599" i="12"/>
  <c r="Y4599" i="12"/>
  <c r="Z4599" i="12"/>
  <c r="AA4599" i="12"/>
  <c r="G4600" i="12"/>
  <c r="J4600" i="12" s="1"/>
  <c r="W4600" i="12"/>
  <c r="X4600" i="12"/>
  <c r="Y4600" i="12"/>
  <c r="Z4600" i="12"/>
  <c r="AA4600" i="12"/>
  <c r="G4601" i="12"/>
  <c r="W4601" i="12"/>
  <c r="X4601" i="12"/>
  <c r="Y4601" i="12"/>
  <c r="Z4601" i="12"/>
  <c r="AA4601" i="12"/>
  <c r="G4602" i="12"/>
  <c r="W4602" i="12"/>
  <c r="X4602" i="12"/>
  <c r="Y4602" i="12"/>
  <c r="Z4602" i="12"/>
  <c r="AA4602" i="12"/>
  <c r="G4603" i="12"/>
  <c r="W4603" i="12"/>
  <c r="X4603" i="12"/>
  <c r="Y4603" i="12"/>
  <c r="Z4603" i="12"/>
  <c r="AA4603" i="12"/>
  <c r="G4604" i="12"/>
  <c r="W4604" i="12"/>
  <c r="X4604" i="12"/>
  <c r="Y4604" i="12"/>
  <c r="Z4604" i="12"/>
  <c r="AA4604" i="12"/>
  <c r="G4605" i="12"/>
  <c r="H4605" i="12" s="1"/>
  <c r="W4605" i="12"/>
  <c r="X4605" i="12"/>
  <c r="Y4605" i="12"/>
  <c r="Z4605" i="12"/>
  <c r="AA4605" i="12"/>
  <c r="G4606" i="12"/>
  <c r="J4606" i="12" s="1"/>
  <c r="W4606" i="12"/>
  <c r="X4606" i="12"/>
  <c r="Y4606" i="12"/>
  <c r="Z4606" i="12"/>
  <c r="AA4606" i="12"/>
  <c r="G4607" i="12"/>
  <c r="J4607" i="12" s="1"/>
  <c r="W4607" i="12"/>
  <c r="X4607" i="12"/>
  <c r="Y4607" i="12"/>
  <c r="Z4607" i="12"/>
  <c r="AA4607" i="12"/>
  <c r="G4608" i="12"/>
  <c r="H4608" i="12" s="1"/>
  <c r="W4608" i="12"/>
  <c r="X4608" i="12"/>
  <c r="Y4608" i="12"/>
  <c r="Z4608" i="12"/>
  <c r="AA4608" i="12"/>
  <c r="G4609" i="12"/>
  <c r="H4609" i="12" s="1"/>
  <c r="W4609" i="12"/>
  <c r="X4609" i="12"/>
  <c r="Y4609" i="12"/>
  <c r="Z4609" i="12"/>
  <c r="AA4609" i="12"/>
  <c r="G4610" i="12"/>
  <c r="J4610" i="12" s="1"/>
  <c r="W4610" i="12"/>
  <c r="X4610" i="12"/>
  <c r="Y4610" i="12"/>
  <c r="Z4610" i="12"/>
  <c r="AA4610" i="12"/>
  <c r="G4611" i="12"/>
  <c r="J4611" i="12" s="1"/>
  <c r="W4611" i="12"/>
  <c r="X4611" i="12"/>
  <c r="Y4611" i="12"/>
  <c r="Z4611" i="12"/>
  <c r="AA4611" i="12"/>
  <c r="G4612" i="12"/>
  <c r="W4612" i="12"/>
  <c r="X4612" i="12"/>
  <c r="Y4612" i="12"/>
  <c r="Z4612" i="12"/>
  <c r="AA4612" i="12"/>
  <c r="G4613" i="12"/>
  <c r="J4613" i="12" s="1"/>
  <c r="W4613" i="12"/>
  <c r="X4613" i="12"/>
  <c r="Y4613" i="12"/>
  <c r="Z4613" i="12"/>
  <c r="AA4613" i="12"/>
  <c r="G4614" i="12"/>
  <c r="W4614" i="12"/>
  <c r="X4614" i="12"/>
  <c r="Y4614" i="12"/>
  <c r="Z4614" i="12"/>
  <c r="AA4614" i="12"/>
  <c r="G4615" i="12"/>
  <c r="H4615" i="12" s="1"/>
  <c r="W4615" i="12"/>
  <c r="X4615" i="12"/>
  <c r="Y4615" i="12"/>
  <c r="Z4615" i="12"/>
  <c r="AA4615" i="12"/>
  <c r="G4616" i="12"/>
  <c r="W4616" i="12"/>
  <c r="X4616" i="12"/>
  <c r="Y4616" i="12"/>
  <c r="Z4616" i="12"/>
  <c r="AA4616" i="12"/>
  <c r="G4617" i="12"/>
  <c r="W4617" i="12"/>
  <c r="X4617" i="12"/>
  <c r="Y4617" i="12"/>
  <c r="Z4617" i="12"/>
  <c r="AA4617" i="12"/>
  <c r="G4618" i="12"/>
  <c r="J4618" i="12" s="1"/>
  <c r="W4618" i="12"/>
  <c r="X4618" i="12"/>
  <c r="Y4618" i="12"/>
  <c r="Z4618" i="12"/>
  <c r="AA4618" i="12"/>
  <c r="G4619" i="12"/>
  <c r="H4619" i="12" s="1"/>
  <c r="W4619" i="12"/>
  <c r="X4619" i="12"/>
  <c r="Y4619" i="12"/>
  <c r="Z4619" i="12"/>
  <c r="AA4619" i="12"/>
  <c r="G4620" i="12"/>
  <c r="W4620" i="12"/>
  <c r="X4620" i="12"/>
  <c r="Y4620" i="12"/>
  <c r="Z4620" i="12"/>
  <c r="AA4620" i="12"/>
  <c r="G4621" i="12"/>
  <c r="W4621" i="12"/>
  <c r="X4621" i="12"/>
  <c r="Y4621" i="12"/>
  <c r="Z4621" i="12"/>
  <c r="AA4621" i="12"/>
  <c r="G4622" i="12"/>
  <c r="W4622" i="12"/>
  <c r="X4622" i="12"/>
  <c r="Y4622" i="12"/>
  <c r="Z4622" i="12"/>
  <c r="AA4622" i="12"/>
  <c r="G4623" i="12"/>
  <c r="H4623" i="12" s="1"/>
  <c r="W4623" i="12"/>
  <c r="X4623" i="12"/>
  <c r="Y4623" i="12"/>
  <c r="Z4623" i="12"/>
  <c r="AA4623" i="12"/>
  <c r="G4624" i="12"/>
  <c r="W4624" i="12"/>
  <c r="X4624" i="12"/>
  <c r="Y4624" i="12"/>
  <c r="Z4624" i="12"/>
  <c r="AA4624" i="12"/>
  <c r="G4625" i="12"/>
  <c r="H4625" i="12" s="1"/>
  <c r="W4625" i="12"/>
  <c r="X4625" i="12"/>
  <c r="Y4625" i="12"/>
  <c r="Z4625" i="12"/>
  <c r="AA4625" i="12"/>
  <c r="G4626" i="12"/>
  <c r="W4626" i="12"/>
  <c r="X4626" i="12"/>
  <c r="Y4626" i="12"/>
  <c r="Z4626" i="12"/>
  <c r="AA4626" i="12"/>
  <c r="G4627" i="12"/>
  <c r="H4627" i="12" s="1"/>
  <c r="W4627" i="12"/>
  <c r="X4627" i="12"/>
  <c r="Y4627" i="12"/>
  <c r="Z4627" i="12"/>
  <c r="AA4627" i="12"/>
  <c r="G4628" i="12"/>
  <c r="W4628" i="12"/>
  <c r="X4628" i="12"/>
  <c r="Y4628" i="12"/>
  <c r="Z4628" i="12"/>
  <c r="AA4628" i="12"/>
  <c r="G4629" i="12"/>
  <c r="W4629" i="12"/>
  <c r="X4629" i="12"/>
  <c r="Y4629" i="12"/>
  <c r="Z4629" i="12"/>
  <c r="AA4629" i="12"/>
  <c r="G4630" i="12"/>
  <c r="H4630" i="12" s="1"/>
  <c r="W4630" i="12"/>
  <c r="X4630" i="12"/>
  <c r="Y4630" i="12"/>
  <c r="Z4630" i="12"/>
  <c r="AA4630" i="12"/>
  <c r="G4631" i="12"/>
  <c r="W4631" i="12"/>
  <c r="X4631" i="12"/>
  <c r="Y4631" i="12"/>
  <c r="Z4631" i="12"/>
  <c r="AA4631" i="12"/>
  <c r="G4632" i="12"/>
  <c r="W4632" i="12"/>
  <c r="X4632" i="12"/>
  <c r="Y4632" i="12"/>
  <c r="Z4632" i="12"/>
  <c r="AA4632" i="12"/>
  <c r="G4633" i="12"/>
  <c r="H4633" i="12" s="1"/>
  <c r="W4633" i="12"/>
  <c r="X4633" i="12"/>
  <c r="Y4633" i="12"/>
  <c r="Z4633" i="12"/>
  <c r="AA4633" i="12"/>
  <c r="G4634" i="12"/>
  <c r="W4634" i="12"/>
  <c r="X4634" i="12"/>
  <c r="Y4634" i="12"/>
  <c r="Z4634" i="12"/>
  <c r="AA4634" i="12"/>
  <c r="G4635" i="12"/>
  <c r="H4635" i="12" s="1"/>
  <c r="W4635" i="12"/>
  <c r="X4635" i="12"/>
  <c r="Y4635" i="12"/>
  <c r="Z4635" i="12"/>
  <c r="AA4635" i="12"/>
  <c r="G4636" i="12"/>
  <c r="H4636" i="12" s="1"/>
  <c r="W4636" i="12"/>
  <c r="X4636" i="12"/>
  <c r="Y4636" i="12"/>
  <c r="Z4636" i="12"/>
  <c r="AA4636" i="12"/>
  <c r="G4637" i="12"/>
  <c r="W4637" i="12"/>
  <c r="X4637" i="12"/>
  <c r="Y4637" i="12"/>
  <c r="Z4637" i="12"/>
  <c r="AA4637" i="12"/>
  <c r="G4638" i="12"/>
  <c r="W4638" i="12"/>
  <c r="X4638" i="12"/>
  <c r="Y4638" i="12"/>
  <c r="Z4638" i="12"/>
  <c r="AA4638" i="12"/>
  <c r="G4639" i="12"/>
  <c r="W4639" i="12"/>
  <c r="X4639" i="12"/>
  <c r="Y4639" i="12"/>
  <c r="Z4639" i="12"/>
  <c r="AA4639" i="12"/>
  <c r="G4640" i="12"/>
  <c r="W4640" i="12"/>
  <c r="X4640" i="12"/>
  <c r="Y4640" i="12"/>
  <c r="Z4640" i="12"/>
  <c r="AA4640" i="12"/>
  <c r="G4641" i="12"/>
  <c r="W4641" i="12"/>
  <c r="X4641" i="12"/>
  <c r="Y4641" i="12"/>
  <c r="Z4641" i="12"/>
  <c r="AA4641" i="12"/>
  <c r="G4642" i="12"/>
  <c r="W4642" i="12"/>
  <c r="X4642" i="12"/>
  <c r="Y4642" i="12"/>
  <c r="Z4642" i="12"/>
  <c r="AA4642" i="12"/>
  <c r="G4643" i="12"/>
  <c r="W4643" i="12"/>
  <c r="X4643" i="12"/>
  <c r="Y4643" i="12"/>
  <c r="Z4643" i="12"/>
  <c r="AA4643" i="12"/>
  <c r="G4644" i="12"/>
  <c r="W4644" i="12"/>
  <c r="X4644" i="12"/>
  <c r="Y4644" i="12"/>
  <c r="Z4644" i="12"/>
  <c r="AA4644" i="12"/>
  <c r="G4645" i="12"/>
  <c r="H4645" i="12" s="1"/>
  <c r="W4645" i="12"/>
  <c r="X4645" i="12"/>
  <c r="Y4645" i="12"/>
  <c r="Z4645" i="12"/>
  <c r="AA4645" i="12"/>
  <c r="G4646" i="12"/>
  <c r="W4646" i="12"/>
  <c r="X4646" i="12"/>
  <c r="Y4646" i="12"/>
  <c r="Z4646" i="12"/>
  <c r="AA4646" i="12"/>
  <c r="G4647" i="12"/>
  <c r="W4647" i="12"/>
  <c r="X4647" i="12"/>
  <c r="Y4647" i="12"/>
  <c r="Z4647" i="12"/>
  <c r="AA4647" i="12"/>
  <c r="G4648" i="12"/>
  <c r="W4648" i="12"/>
  <c r="X4648" i="12"/>
  <c r="Y4648" i="12"/>
  <c r="Z4648" i="12"/>
  <c r="AA4648" i="12"/>
  <c r="G4649" i="12"/>
  <c r="W4649" i="12"/>
  <c r="X4649" i="12"/>
  <c r="Y4649" i="12"/>
  <c r="Z4649" i="12"/>
  <c r="AA4649" i="12"/>
  <c r="G4650" i="12"/>
  <c r="W4650" i="12"/>
  <c r="X4650" i="12"/>
  <c r="Y4650" i="12"/>
  <c r="Z4650" i="12"/>
  <c r="AA4650" i="12"/>
  <c r="G4651" i="12"/>
  <c r="H4651" i="12" s="1"/>
  <c r="W4651" i="12"/>
  <c r="X4651" i="12"/>
  <c r="Y4651" i="12"/>
  <c r="Z4651" i="12"/>
  <c r="AA4651" i="12"/>
  <c r="G4652" i="12"/>
  <c r="W4652" i="12"/>
  <c r="X4652" i="12"/>
  <c r="Y4652" i="12"/>
  <c r="Z4652" i="12"/>
  <c r="AA4652" i="12"/>
  <c r="G4653" i="12"/>
  <c r="W4653" i="12"/>
  <c r="X4653" i="12"/>
  <c r="Y4653" i="12"/>
  <c r="Z4653" i="12"/>
  <c r="AA4653" i="12"/>
  <c r="G4654" i="12"/>
  <c r="W4654" i="12"/>
  <c r="X4654" i="12"/>
  <c r="Y4654" i="12"/>
  <c r="Z4654" i="12"/>
  <c r="AA4654" i="12"/>
  <c r="G4655" i="12"/>
  <c r="W4655" i="12"/>
  <c r="X4655" i="12"/>
  <c r="Y4655" i="12"/>
  <c r="Z4655" i="12"/>
  <c r="AA4655" i="12"/>
  <c r="G4656" i="12"/>
  <c r="W4656" i="12"/>
  <c r="X4656" i="12"/>
  <c r="Y4656" i="12"/>
  <c r="Z4656" i="12"/>
  <c r="AA4656" i="12"/>
  <c r="G4657" i="12"/>
  <c r="W4657" i="12"/>
  <c r="X4657" i="12"/>
  <c r="Y4657" i="12"/>
  <c r="Z4657" i="12"/>
  <c r="AA4657" i="12"/>
  <c r="G4658" i="12"/>
  <c r="W4658" i="12"/>
  <c r="X4658" i="12"/>
  <c r="Y4658" i="12"/>
  <c r="Z4658" i="12"/>
  <c r="AA4658" i="12"/>
  <c r="G4659" i="12"/>
  <c r="J4659" i="12" s="1"/>
  <c r="W4659" i="12"/>
  <c r="X4659" i="12"/>
  <c r="Y4659" i="12"/>
  <c r="Z4659" i="12"/>
  <c r="AA4659" i="12"/>
  <c r="G4660" i="12"/>
  <c r="W4660" i="12"/>
  <c r="X4660" i="12"/>
  <c r="Y4660" i="12"/>
  <c r="Z4660" i="12"/>
  <c r="AA4660" i="12"/>
  <c r="G4661" i="12"/>
  <c r="W4661" i="12"/>
  <c r="X4661" i="12"/>
  <c r="Y4661" i="12"/>
  <c r="Z4661" i="12"/>
  <c r="AA4661" i="12"/>
  <c r="G4662" i="12"/>
  <c r="J4662" i="12" s="1"/>
  <c r="W4662" i="12"/>
  <c r="X4662" i="12"/>
  <c r="Y4662" i="12"/>
  <c r="Z4662" i="12"/>
  <c r="AA4662" i="12"/>
  <c r="G4663" i="12"/>
  <c r="H4663" i="12" s="1"/>
  <c r="W4663" i="12"/>
  <c r="X4663" i="12"/>
  <c r="Y4663" i="12"/>
  <c r="Z4663" i="12"/>
  <c r="AA4663" i="12"/>
  <c r="G4664" i="12"/>
  <c r="W4664" i="12"/>
  <c r="X4664" i="12"/>
  <c r="Y4664" i="12"/>
  <c r="Z4664" i="12"/>
  <c r="AA4664" i="12"/>
  <c r="G4665" i="12"/>
  <c r="H4665" i="12" s="1"/>
  <c r="W4665" i="12"/>
  <c r="X4665" i="12"/>
  <c r="Y4665" i="12"/>
  <c r="Z4665" i="12"/>
  <c r="AA4665" i="12"/>
  <c r="G4666" i="12"/>
  <c r="W4666" i="12"/>
  <c r="X4666" i="12"/>
  <c r="Y4666" i="12"/>
  <c r="Z4666" i="12"/>
  <c r="AA4666" i="12"/>
  <c r="G4667" i="12"/>
  <c r="W4667" i="12"/>
  <c r="X4667" i="12"/>
  <c r="Y4667" i="12"/>
  <c r="Z4667" i="12"/>
  <c r="AA4667" i="12"/>
  <c r="G4668" i="12"/>
  <c r="H4668" i="12" s="1"/>
  <c r="W4668" i="12"/>
  <c r="X4668" i="12"/>
  <c r="Y4668" i="12"/>
  <c r="Z4668" i="12"/>
  <c r="AA4668" i="12"/>
  <c r="G4669" i="12"/>
  <c r="A4669" i="12" s="1"/>
  <c r="B4669" i="12" s="1"/>
  <c r="W4669" i="12"/>
  <c r="X4669" i="12"/>
  <c r="Y4669" i="12"/>
  <c r="Z4669" i="12"/>
  <c r="AA4669" i="12"/>
  <c r="G4670" i="12"/>
  <c r="W4670" i="12"/>
  <c r="X4670" i="12"/>
  <c r="Y4670" i="12"/>
  <c r="Z4670" i="12"/>
  <c r="AA4670" i="12"/>
  <c r="G4671" i="12"/>
  <c r="H4671" i="12" s="1"/>
  <c r="W4671" i="12"/>
  <c r="X4671" i="12"/>
  <c r="Y4671" i="12"/>
  <c r="Z4671" i="12"/>
  <c r="AA4671" i="12"/>
  <c r="G4672" i="12"/>
  <c r="W4672" i="12"/>
  <c r="X4672" i="12"/>
  <c r="Y4672" i="12"/>
  <c r="Z4672" i="12"/>
  <c r="AA4672" i="12"/>
  <c r="G4673" i="12"/>
  <c r="H4673" i="12" s="1"/>
  <c r="W4673" i="12"/>
  <c r="X4673" i="12"/>
  <c r="Y4673" i="12"/>
  <c r="Z4673" i="12"/>
  <c r="AA4673" i="12"/>
  <c r="G4674" i="12"/>
  <c r="H4674" i="12" s="1"/>
  <c r="W4674" i="12"/>
  <c r="X4674" i="12"/>
  <c r="Y4674" i="12"/>
  <c r="Z4674" i="12"/>
  <c r="AA4674" i="12"/>
  <c r="G4675" i="12"/>
  <c r="H4675" i="12" s="1"/>
  <c r="W4675" i="12"/>
  <c r="X4675" i="12"/>
  <c r="Y4675" i="12"/>
  <c r="Z4675" i="12"/>
  <c r="AA4675" i="12"/>
  <c r="G4676" i="12"/>
  <c r="W4676" i="12"/>
  <c r="X4676" i="12"/>
  <c r="Y4676" i="12"/>
  <c r="Z4676" i="12"/>
  <c r="AA4676" i="12"/>
  <c r="G4677" i="12"/>
  <c r="H4677" i="12" s="1"/>
  <c r="W4677" i="12"/>
  <c r="X4677" i="12"/>
  <c r="Y4677" i="12"/>
  <c r="Z4677" i="12"/>
  <c r="AA4677" i="12"/>
  <c r="G4678" i="12"/>
  <c r="W4678" i="12"/>
  <c r="X4678" i="12"/>
  <c r="Y4678" i="12"/>
  <c r="Z4678" i="12"/>
  <c r="AA4678" i="12"/>
  <c r="G4679" i="12"/>
  <c r="J4679" i="12" s="1"/>
  <c r="W4679" i="12"/>
  <c r="X4679" i="12"/>
  <c r="Y4679" i="12"/>
  <c r="Z4679" i="12"/>
  <c r="AA4679" i="12"/>
  <c r="G4680" i="12"/>
  <c r="W4680" i="12"/>
  <c r="X4680" i="12"/>
  <c r="Y4680" i="12"/>
  <c r="Z4680" i="12"/>
  <c r="AA4680" i="12"/>
  <c r="G4681" i="12"/>
  <c r="H4681" i="12" s="1"/>
  <c r="W4681" i="12"/>
  <c r="X4681" i="12"/>
  <c r="Y4681" i="12"/>
  <c r="Z4681" i="12"/>
  <c r="AA4681" i="12"/>
  <c r="G4682" i="12"/>
  <c r="W4682" i="12"/>
  <c r="X4682" i="12"/>
  <c r="Y4682" i="12"/>
  <c r="Z4682" i="12"/>
  <c r="AA4682" i="12"/>
  <c r="G4683" i="12"/>
  <c r="H4683" i="12" s="1"/>
  <c r="W4683" i="12"/>
  <c r="X4683" i="12"/>
  <c r="Y4683" i="12"/>
  <c r="Z4683" i="12"/>
  <c r="AA4683" i="12"/>
  <c r="G4684" i="12"/>
  <c r="H4684" i="12" s="1"/>
  <c r="W4684" i="12"/>
  <c r="X4684" i="12"/>
  <c r="Y4684" i="12"/>
  <c r="Z4684" i="12"/>
  <c r="AA4684" i="12"/>
  <c r="G4685" i="12"/>
  <c r="J4685" i="12" s="1"/>
  <c r="W4685" i="12"/>
  <c r="X4685" i="12"/>
  <c r="Y4685" i="12"/>
  <c r="Z4685" i="12"/>
  <c r="AA4685" i="12"/>
  <c r="G4686" i="12"/>
  <c r="W4686" i="12"/>
  <c r="X4686" i="12"/>
  <c r="Y4686" i="12"/>
  <c r="Z4686" i="12"/>
  <c r="AA4686" i="12"/>
  <c r="G4687" i="12"/>
  <c r="H4687" i="12" s="1"/>
  <c r="W4687" i="12"/>
  <c r="X4687" i="12"/>
  <c r="Y4687" i="12"/>
  <c r="Z4687" i="12"/>
  <c r="AA4687" i="12"/>
  <c r="G4688" i="12"/>
  <c r="W4688" i="12"/>
  <c r="X4688" i="12"/>
  <c r="Y4688" i="12"/>
  <c r="Z4688" i="12"/>
  <c r="AA4688" i="12"/>
  <c r="G4689" i="12"/>
  <c r="H4689" i="12" s="1"/>
  <c r="W4689" i="12"/>
  <c r="X4689" i="12"/>
  <c r="Y4689" i="12"/>
  <c r="Z4689" i="12"/>
  <c r="AA4689" i="12"/>
  <c r="G4690" i="12"/>
  <c r="H4690" i="12" s="1"/>
  <c r="W4690" i="12"/>
  <c r="X4690" i="12"/>
  <c r="Y4690" i="12"/>
  <c r="Z4690" i="12"/>
  <c r="AA4690" i="12"/>
  <c r="G4691" i="12"/>
  <c r="W4691" i="12"/>
  <c r="X4691" i="12"/>
  <c r="Y4691" i="12"/>
  <c r="Z4691" i="12"/>
  <c r="AA4691" i="12"/>
  <c r="G4692" i="12"/>
  <c r="J4692" i="12" s="1"/>
  <c r="W4692" i="12"/>
  <c r="X4692" i="12"/>
  <c r="Y4692" i="12"/>
  <c r="Z4692" i="12"/>
  <c r="AA4692" i="12"/>
  <c r="G4693" i="12"/>
  <c r="J4693" i="12" s="1"/>
  <c r="W4693" i="12"/>
  <c r="X4693" i="12"/>
  <c r="Y4693" i="12"/>
  <c r="Z4693" i="12"/>
  <c r="AA4693" i="12"/>
  <c r="G4694" i="12"/>
  <c r="W4694" i="12"/>
  <c r="X4694" i="12"/>
  <c r="Y4694" i="12"/>
  <c r="Z4694" i="12"/>
  <c r="AA4694" i="12"/>
  <c r="G4695" i="12"/>
  <c r="W4695" i="12"/>
  <c r="X4695" i="12"/>
  <c r="Y4695" i="12"/>
  <c r="Z4695" i="12"/>
  <c r="AA4695" i="12"/>
  <c r="G4696" i="12"/>
  <c r="W4696" i="12"/>
  <c r="X4696" i="12"/>
  <c r="Y4696" i="12"/>
  <c r="Z4696" i="12"/>
  <c r="AA4696" i="12"/>
  <c r="G4697" i="12"/>
  <c r="J4697" i="12" s="1"/>
  <c r="W4697" i="12"/>
  <c r="X4697" i="12"/>
  <c r="Y4697" i="12"/>
  <c r="Z4697" i="12"/>
  <c r="AA4697" i="12"/>
  <c r="G4698" i="12"/>
  <c r="W4698" i="12"/>
  <c r="X4698" i="12"/>
  <c r="Y4698" i="12"/>
  <c r="Z4698" i="12"/>
  <c r="AA4698" i="12"/>
  <c r="G4699" i="12"/>
  <c r="H4699" i="12" s="1"/>
  <c r="W4699" i="12"/>
  <c r="X4699" i="12"/>
  <c r="Y4699" i="12"/>
  <c r="Z4699" i="12"/>
  <c r="AA4699" i="12"/>
  <c r="G4700" i="12"/>
  <c r="J4700" i="12" s="1"/>
  <c r="W4700" i="12"/>
  <c r="X4700" i="12"/>
  <c r="Y4700" i="12"/>
  <c r="Z4700" i="12"/>
  <c r="AA4700" i="12"/>
  <c r="G4701" i="12"/>
  <c r="J4701" i="12" s="1"/>
  <c r="W4701" i="12"/>
  <c r="X4701" i="12"/>
  <c r="Y4701" i="12"/>
  <c r="Z4701" i="12"/>
  <c r="AA4701" i="12"/>
  <c r="G4702" i="12"/>
  <c r="W4702" i="12"/>
  <c r="X4702" i="12"/>
  <c r="Y4702" i="12"/>
  <c r="Z4702" i="12"/>
  <c r="AA4702" i="12"/>
  <c r="G4703" i="12"/>
  <c r="H4703" i="12" s="1"/>
  <c r="W4703" i="12"/>
  <c r="X4703" i="12"/>
  <c r="Y4703" i="12"/>
  <c r="Z4703" i="12"/>
  <c r="AA4703" i="12"/>
  <c r="G4704" i="12"/>
  <c r="H4704" i="12" s="1"/>
  <c r="W4704" i="12"/>
  <c r="X4704" i="12"/>
  <c r="Y4704" i="12"/>
  <c r="Z4704" i="12"/>
  <c r="AA4704" i="12"/>
  <c r="G4705" i="12"/>
  <c r="J4705" i="12" s="1"/>
  <c r="W4705" i="12"/>
  <c r="X4705" i="12"/>
  <c r="Y4705" i="12"/>
  <c r="Z4705" i="12"/>
  <c r="AA4705" i="12"/>
  <c r="G4706" i="12"/>
  <c r="J4706" i="12" s="1"/>
  <c r="W4706" i="12"/>
  <c r="X4706" i="12"/>
  <c r="Y4706" i="12"/>
  <c r="Z4706" i="12"/>
  <c r="AA4706" i="12"/>
  <c r="G4707" i="12"/>
  <c r="W4707" i="12"/>
  <c r="X4707" i="12"/>
  <c r="Y4707" i="12"/>
  <c r="Z4707" i="12"/>
  <c r="AA4707" i="12"/>
  <c r="G4708" i="12"/>
  <c r="J4708" i="12" s="1"/>
  <c r="W4708" i="12"/>
  <c r="X4708" i="12"/>
  <c r="Y4708" i="12"/>
  <c r="Z4708" i="12"/>
  <c r="AA4708" i="12"/>
  <c r="G4709" i="12"/>
  <c r="J4709" i="12" s="1"/>
  <c r="W4709" i="12"/>
  <c r="X4709" i="12"/>
  <c r="Y4709" i="12"/>
  <c r="Z4709" i="12"/>
  <c r="AA4709" i="12"/>
  <c r="G4710" i="12"/>
  <c r="H4710" i="12" s="1"/>
  <c r="W4710" i="12"/>
  <c r="X4710" i="12"/>
  <c r="Y4710" i="12"/>
  <c r="Z4710" i="12"/>
  <c r="AA4710" i="12"/>
  <c r="G4711" i="12"/>
  <c r="H4711" i="12" s="1"/>
  <c r="W4711" i="12"/>
  <c r="X4711" i="12"/>
  <c r="Y4711" i="12"/>
  <c r="Z4711" i="12"/>
  <c r="AA4711" i="12"/>
  <c r="G4712" i="12"/>
  <c r="J4712" i="12" s="1"/>
  <c r="W4712" i="12"/>
  <c r="X4712" i="12"/>
  <c r="Y4712" i="12"/>
  <c r="Z4712" i="12"/>
  <c r="AA4712" i="12"/>
  <c r="G4713" i="12"/>
  <c r="W4713" i="12"/>
  <c r="X4713" i="12"/>
  <c r="Y4713" i="12"/>
  <c r="Z4713" i="12"/>
  <c r="AA4713" i="12"/>
  <c r="G4714" i="12"/>
  <c r="J4714" i="12" s="1"/>
  <c r="W4714" i="12"/>
  <c r="X4714" i="12"/>
  <c r="Y4714" i="12"/>
  <c r="Z4714" i="12"/>
  <c r="AA4714" i="12"/>
  <c r="G4715" i="12"/>
  <c r="J4715" i="12" s="1"/>
  <c r="W4715" i="12"/>
  <c r="X4715" i="12"/>
  <c r="Y4715" i="12"/>
  <c r="Z4715" i="12"/>
  <c r="AA4715" i="12"/>
  <c r="G4716" i="12"/>
  <c r="H4716" i="12" s="1"/>
  <c r="W4716" i="12"/>
  <c r="X4716" i="12"/>
  <c r="Y4716" i="12"/>
  <c r="Z4716" i="12"/>
  <c r="AA4716" i="12"/>
  <c r="G4717" i="12"/>
  <c r="W4717" i="12"/>
  <c r="X4717" i="12"/>
  <c r="Y4717" i="12"/>
  <c r="Z4717" i="12"/>
  <c r="AA4717" i="12"/>
  <c r="G4718" i="12"/>
  <c r="W4718" i="12"/>
  <c r="X4718" i="12"/>
  <c r="Y4718" i="12"/>
  <c r="Z4718" i="12"/>
  <c r="AA4718" i="12"/>
  <c r="G4719" i="12"/>
  <c r="W4719" i="12"/>
  <c r="X4719" i="12"/>
  <c r="Y4719" i="12"/>
  <c r="Z4719" i="12"/>
  <c r="AA4719" i="12"/>
  <c r="G4720" i="12"/>
  <c r="J4720" i="12" s="1"/>
  <c r="W4720" i="12"/>
  <c r="X4720" i="12"/>
  <c r="Y4720" i="12"/>
  <c r="Z4720" i="12"/>
  <c r="AA4720" i="12"/>
  <c r="G4721" i="12"/>
  <c r="W4721" i="12"/>
  <c r="X4721" i="12"/>
  <c r="Y4721" i="12"/>
  <c r="Z4721" i="12"/>
  <c r="AA4721" i="12"/>
  <c r="G4722" i="12"/>
  <c r="H4722" i="12" s="1"/>
  <c r="W4722" i="12"/>
  <c r="X4722" i="12"/>
  <c r="Y4722" i="12"/>
  <c r="Z4722" i="12"/>
  <c r="AA4722" i="12"/>
  <c r="G4723" i="12"/>
  <c r="W4723" i="12"/>
  <c r="X4723" i="12"/>
  <c r="Y4723" i="12"/>
  <c r="Z4723" i="12"/>
  <c r="AA4723" i="12"/>
  <c r="G4724" i="12"/>
  <c r="W4724" i="12"/>
  <c r="X4724" i="12"/>
  <c r="Y4724" i="12"/>
  <c r="Z4724" i="12"/>
  <c r="AA4724" i="12"/>
  <c r="G4725" i="12"/>
  <c r="H4725" i="12" s="1"/>
  <c r="W4725" i="12"/>
  <c r="X4725" i="12"/>
  <c r="Y4725" i="12"/>
  <c r="Z4725" i="12"/>
  <c r="AA4725" i="12"/>
  <c r="G4726" i="12"/>
  <c r="W4726" i="12"/>
  <c r="X4726" i="12"/>
  <c r="Y4726" i="12"/>
  <c r="Z4726" i="12"/>
  <c r="AA4726" i="12"/>
  <c r="G4727" i="12"/>
  <c r="J4727" i="12" s="1"/>
  <c r="W4727" i="12"/>
  <c r="X4727" i="12"/>
  <c r="Y4727" i="12"/>
  <c r="Z4727" i="12"/>
  <c r="AA4727" i="12"/>
  <c r="G4728" i="12"/>
  <c r="W4728" i="12"/>
  <c r="X4728" i="12"/>
  <c r="Y4728" i="12"/>
  <c r="Z4728" i="12"/>
  <c r="AA4728" i="12"/>
  <c r="G4729" i="12"/>
  <c r="J4729" i="12" s="1"/>
  <c r="W4729" i="12"/>
  <c r="X4729" i="12"/>
  <c r="Y4729" i="12"/>
  <c r="Z4729" i="12"/>
  <c r="AA4729" i="12"/>
  <c r="G4730" i="12"/>
  <c r="H4730" i="12" s="1"/>
  <c r="W4730" i="12"/>
  <c r="X4730" i="12"/>
  <c r="Y4730" i="12"/>
  <c r="Z4730" i="12"/>
  <c r="AA4730" i="12"/>
  <c r="G4731" i="12"/>
  <c r="J4731" i="12" s="1"/>
  <c r="W4731" i="12"/>
  <c r="X4731" i="12"/>
  <c r="Y4731" i="12"/>
  <c r="Z4731" i="12"/>
  <c r="AA4731" i="12"/>
  <c r="G4732" i="12"/>
  <c r="W4732" i="12"/>
  <c r="X4732" i="12"/>
  <c r="Y4732" i="12"/>
  <c r="Z4732" i="12"/>
  <c r="AA4732" i="12"/>
  <c r="G4733" i="12"/>
  <c r="W4733" i="12"/>
  <c r="X4733" i="12"/>
  <c r="Y4733" i="12"/>
  <c r="Z4733" i="12"/>
  <c r="AA4733" i="12"/>
  <c r="G4734" i="12"/>
  <c r="J4734" i="12" s="1"/>
  <c r="W4734" i="12"/>
  <c r="X4734" i="12"/>
  <c r="Y4734" i="12"/>
  <c r="Z4734" i="12"/>
  <c r="AA4734" i="12"/>
  <c r="G4735" i="12"/>
  <c r="W4735" i="12"/>
  <c r="X4735" i="12"/>
  <c r="Y4735" i="12"/>
  <c r="Z4735" i="12"/>
  <c r="AA4735" i="12"/>
  <c r="G4736" i="12"/>
  <c r="H4736" i="12" s="1"/>
  <c r="W4736" i="12"/>
  <c r="X4736" i="12"/>
  <c r="Y4736" i="12"/>
  <c r="Z4736" i="12"/>
  <c r="AA4736" i="12"/>
  <c r="G4737" i="12"/>
  <c r="W4737" i="12"/>
  <c r="X4737" i="12"/>
  <c r="Y4737" i="12"/>
  <c r="Z4737" i="12"/>
  <c r="AA4737" i="12"/>
  <c r="G4738" i="12"/>
  <c r="W4738" i="12"/>
  <c r="X4738" i="12"/>
  <c r="Y4738" i="12"/>
  <c r="Z4738" i="12"/>
  <c r="AA4738" i="12"/>
  <c r="G4739" i="12"/>
  <c r="H4739" i="12" s="1"/>
  <c r="W4739" i="12"/>
  <c r="X4739" i="12"/>
  <c r="Y4739" i="12"/>
  <c r="Z4739" i="12"/>
  <c r="AA4739" i="12"/>
  <c r="G4740" i="12"/>
  <c r="H4740" i="12" s="1"/>
  <c r="W4740" i="12"/>
  <c r="X4740" i="12"/>
  <c r="Y4740" i="12"/>
  <c r="Z4740" i="12"/>
  <c r="AA4740" i="12"/>
  <c r="G4741" i="12"/>
  <c r="W4741" i="12"/>
  <c r="X4741" i="12"/>
  <c r="Y4741" i="12"/>
  <c r="Z4741" i="12"/>
  <c r="AA4741" i="12"/>
  <c r="G4742" i="12"/>
  <c r="J4742" i="12" s="1"/>
  <c r="W4742" i="12"/>
  <c r="X4742" i="12"/>
  <c r="Y4742" i="12"/>
  <c r="Z4742" i="12"/>
  <c r="AA4742" i="12"/>
  <c r="G4743" i="12"/>
  <c r="H4743" i="12" s="1"/>
  <c r="W4743" i="12"/>
  <c r="X4743" i="12"/>
  <c r="Y4743" i="12"/>
  <c r="Z4743" i="12"/>
  <c r="AA4743" i="12"/>
  <c r="G4744" i="12"/>
  <c r="J4744" i="12" s="1"/>
  <c r="W4744" i="12"/>
  <c r="X4744" i="12"/>
  <c r="Y4744" i="12"/>
  <c r="Z4744" i="12"/>
  <c r="AA4744" i="12"/>
  <c r="G4745" i="12"/>
  <c r="W4745" i="12"/>
  <c r="X4745" i="12"/>
  <c r="Y4745" i="12"/>
  <c r="Z4745" i="12"/>
  <c r="AA4745" i="12"/>
  <c r="G4746" i="12"/>
  <c r="W4746" i="12"/>
  <c r="X4746" i="12"/>
  <c r="Y4746" i="12"/>
  <c r="Z4746" i="12"/>
  <c r="AA4746" i="12"/>
  <c r="G4747" i="12"/>
  <c r="J4747" i="12" s="1"/>
  <c r="W4747" i="12"/>
  <c r="X4747" i="12"/>
  <c r="Y4747" i="12"/>
  <c r="Z4747" i="12"/>
  <c r="AA4747" i="12"/>
  <c r="G4748" i="12"/>
  <c r="W4748" i="12"/>
  <c r="X4748" i="12"/>
  <c r="Y4748" i="12"/>
  <c r="Z4748" i="12"/>
  <c r="AA4748" i="12"/>
  <c r="G4749" i="12"/>
  <c r="W4749" i="12"/>
  <c r="X4749" i="12"/>
  <c r="Y4749" i="12"/>
  <c r="Z4749" i="12"/>
  <c r="AA4749" i="12"/>
  <c r="G4750" i="12"/>
  <c r="H4750" i="12" s="1"/>
  <c r="W4750" i="12"/>
  <c r="X4750" i="12"/>
  <c r="Y4750" i="12"/>
  <c r="Z4750" i="12"/>
  <c r="AA4750" i="12"/>
  <c r="G4751" i="12"/>
  <c r="W4751" i="12"/>
  <c r="X4751" i="12"/>
  <c r="Y4751" i="12"/>
  <c r="Z4751" i="12"/>
  <c r="AA4751" i="12"/>
  <c r="G4752" i="12"/>
  <c r="W4752" i="12"/>
  <c r="X4752" i="12"/>
  <c r="Y4752" i="12"/>
  <c r="Z4752" i="12"/>
  <c r="AA4752" i="12"/>
  <c r="G4753" i="12"/>
  <c r="H4753" i="12" s="1"/>
  <c r="W4753" i="12"/>
  <c r="X4753" i="12"/>
  <c r="Y4753" i="12"/>
  <c r="Z4753" i="12"/>
  <c r="AA4753" i="12"/>
  <c r="G4754" i="12"/>
  <c r="W4754" i="12"/>
  <c r="X4754" i="12"/>
  <c r="Y4754" i="12"/>
  <c r="Z4754" i="12"/>
  <c r="AA4754" i="12"/>
  <c r="G4755" i="12"/>
  <c r="J4755" i="12" s="1"/>
  <c r="W4755" i="12"/>
  <c r="X4755" i="12"/>
  <c r="Y4755" i="12"/>
  <c r="Z4755" i="12"/>
  <c r="AA4755" i="12"/>
  <c r="G4756" i="12"/>
  <c r="W4756" i="12"/>
  <c r="X4756" i="12"/>
  <c r="Y4756" i="12"/>
  <c r="Z4756" i="12"/>
  <c r="AA4756" i="12"/>
  <c r="G4757" i="12"/>
  <c r="H4757" i="12" s="1"/>
  <c r="W4757" i="12"/>
  <c r="X4757" i="12"/>
  <c r="Y4757" i="12"/>
  <c r="Z4757" i="12"/>
  <c r="AA4757" i="12"/>
  <c r="G4758" i="12"/>
  <c r="H4758" i="12" s="1"/>
  <c r="W4758" i="12"/>
  <c r="X4758" i="12"/>
  <c r="Y4758" i="12"/>
  <c r="Z4758" i="12"/>
  <c r="AA4758" i="12"/>
  <c r="G4759" i="12"/>
  <c r="J4759" i="12" s="1"/>
  <c r="W4759" i="12"/>
  <c r="X4759" i="12"/>
  <c r="Y4759" i="12"/>
  <c r="Z4759" i="12"/>
  <c r="AA4759" i="12"/>
  <c r="G4760" i="12"/>
  <c r="J4760" i="12" s="1"/>
  <c r="W4760" i="12"/>
  <c r="X4760" i="12"/>
  <c r="Y4760" i="12"/>
  <c r="Z4760" i="12"/>
  <c r="AA4760" i="12"/>
  <c r="G4761" i="12"/>
  <c r="J4761" i="12" s="1"/>
  <c r="W4761" i="12"/>
  <c r="X4761" i="12"/>
  <c r="Y4761" i="12"/>
  <c r="Z4761" i="12"/>
  <c r="AA4761" i="12"/>
  <c r="G4762" i="12"/>
  <c r="J4762" i="12" s="1"/>
  <c r="W4762" i="12"/>
  <c r="X4762" i="12"/>
  <c r="Y4762" i="12"/>
  <c r="Z4762" i="12"/>
  <c r="AA4762" i="12"/>
  <c r="G4763" i="12"/>
  <c r="J4763" i="12" s="1"/>
  <c r="W4763" i="12"/>
  <c r="X4763" i="12"/>
  <c r="Y4763" i="12"/>
  <c r="Z4763" i="12"/>
  <c r="AA4763" i="12"/>
  <c r="G4764" i="12"/>
  <c r="W4764" i="12"/>
  <c r="X4764" i="12"/>
  <c r="Y4764" i="12"/>
  <c r="Z4764" i="12"/>
  <c r="AA4764" i="12"/>
  <c r="G4765" i="12"/>
  <c r="A4765" i="12" s="1"/>
  <c r="B4765" i="12" s="1"/>
  <c r="W4765" i="12"/>
  <c r="X4765" i="12"/>
  <c r="Y4765" i="12"/>
  <c r="Z4765" i="12"/>
  <c r="AA4765" i="12"/>
  <c r="G4766" i="12"/>
  <c r="W4766" i="12"/>
  <c r="X4766" i="12"/>
  <c r="Y4766" i="12"/>
  <c r="Z4766" i="12"/>
  <c r="AA4766" i="12"/>
  <c r="G4767" i="12"/>
  <c r="H4767" i="12" s="1"/>
  <c r="W4767" i="12"/>
  <c r="X4767" i="12"/>
  <c r="Y4767" i="12"/>
  <c r="Z4767" i="12"/>
  <c r="AA4767" i="12"/>
  <c r="G4768" i="12"/>
  <c r="J4768" i="12" s="1"/>
  <c r="W4768" i="12"/>
  <c r="X4768" i="12"/>
  <c r="Y4768" i="12"/>
  <c r="Z4768" i="12"/>
  <c r="AA4768" i="12"/>
  <c r="G4769" i="12"/>
  <c r="H4769" i="12" s="1"/>
  <c r="W4769" i="12"/>
  <c r="X4769" i="12"/>
  <c r="Y4769" i="12"/>
  <c r="Z4769" i="12"/>
  <c r="AA4769" i="12"/>
  <c r="G4770" i="12"/>
  <c r="J4770" i="12" s="1"/>
  <c r="W4770" i="12"/>
  <c r="X4770" i="12"/>
  <c r="Y4770" i="12"/>
  <c r="Z4770" i="12"/>
  <c r="AA4770" i="12"/>
  <c r="G4771" i="12"/>
  <c r="H4771" i="12" s="1"/>
  <c r="W4771" i="12"/>
  <c r="X4771" i="12"/>
  <c r="Y4771" i="12"/>
  <c r="Z4771" i="12"/>
  <c r="AA4771" i="12"/>
  <c r="G4772" i="12"/>
  <c r="H4772" i="12" s="1"/>
  <c r="W4772" i="12"/>
  <c r="X4772" i="12"/>
  <c r="Y4772" i="12"/>
  <c r="Z4772" i="12"/>
  <c r="AA4772" i="12"/>
  <c r="G4773" i="12"/>
  <c r="J4773" i="12" s="1"/>
  <c r="W4773" i="12"/>
  <c r="X4773" i="12"/>
  <c r="Y4773" i="12"/>
  <c r="Z4773" i="12"/>
  <c r="AA4773" i="12"/>
  <c r="G4774" i="12"/>
  <c r="W4774" i="12"/>
  <c r="X4774" i="12"/>
  <c r="Y4774" i="12"/>
  <c r="Z4774" i="12"/>
  <c r="AA4774" i="12"/>
  <c r="G4775" i="12"/>
  <c r="J4775" i="12" s="1"/>
  <c r="W4775" i="12"/>
  <c r="X4775" i="12"/>
  <c r="Y4775" i="12"/>
  <c r="Z4775" i="12"/>
  <c r="AA4775" i="12"/>
  <c r="G4776" i="12"/>
  <c r="W4776" i="12"/>
  <c r="X4776" i="12"/>
  <c r="Y4776" i="12"/>
  <c r="Z4776" i="12"/>
  <c r="AA4776" i="12"/>
  <c r="G4777" i="12"/>
  <c r="W4777" i="12"/>
  <c r="X4777" i="12"/>
  <c r="Y4777" i="12"/>
  <c r="Z4777" i="12"/>
  <c r="AA4777" i="12"/>
  <c r="G4778" i="12"/>
  <c r="W4778" i="12"/>
  <c r="X4778" i="12"/>
  <c r="Y4778" i="12"/>
  <c r="Z4778" i="12"/>
  <c r="AA4778" i="12"/>
  <c r="G4779" i="12"/>
  <c r="W4779" i="12"/>
  <c r="X4779" i="12"/>
  <c r="Y4779" i="12"/>
  <c r="Z4779" i="12"/>
  <c r="AA4779" i="12"/>
  <c r="G4780" i="12"/>
  <c r="J4780" i="12" s="1"/>
  <c r="W4780" i="12"/>
  <c r="X4780" i="12"/>
  <c r="Y4780" i="12"/>
  <c r="Z4780" i="12"/>
  <c r="AA4780" i="12"/>
  <c r="G4781" i="12"/>
  <c r="H4781" i="12" s="1"/>
  <c r="W4781" i="12"/>
  <c r="X4781" i="12"/>
  <c r="Y4781" i="12"/>
  <c r="Z4781" i="12"/>
  <c r="AA4781" i="12"/>
  <c r="G4782" i="12"/>
  <c r="W4782" i="12"/>
  <c r="X4782" i="12"/>
  <c r="Y4782" i="12"/>
  <c r="Z4782" i="12"/>
  <c r="AA4782" i="12"/>
  <c r="G4783" i="12"/>
  <c r="W4783" i="12"/>
  <c r="X4783" i="12"/>
  <c r="Y4783" i="12"/>
  <c r="Z4783" i="12"/>
  <c r="AA4783" i="12"/>
  <c r="G4784" i="12"/>
  <c r="W4784" i="12"/>
  <c r="X4784" i="12"/>
  <c r="Y4784" i="12"/>
  <c r="Z4784" i="12"/>
  <c r="AA4784" i="12"/>
  <c r="G4785" i="12"/>
  <c r="J4785" i="12" s="1"/>
  <c r="W4785" i="12"/>
  <c r="X4785" i="12"/>
  <c r="Y4785" i="12"/>
  <c r="Z4785" i="12"/>
  <c r="AA4785" i="12"/>
  <c r="G4786" i="12"/>
  <c r="J4786" i="12" s="1"/>
  <c r="W4786" i="12"/>
  <c r="X4786" i="12"/>
  <c r="Y4786" i="12"/>
  <c r="Z4786" i="12"/>
  <c r="AA4786" i="12"/>
  <c r="G4787" i="12"/>
  <c r="W4787" i="12"/>
  <c r="X4787" i="12"/>
  <c r="Y4787" i="12"/>
  <c r="Z4787" i="12"/>
  <c r="AA4787" i="12"/>
  <c r="G4788" i="12"/>
  <c r="W4788" i="12"/>
  <c r="X4788" i="12"/>
  <c r="Y4788" i="12"/>
  <c r="Z4788" i="12"/>
  <c r="AA4788" i="12"/>
  <c r="G4789" i="12"/>
  <c r="J4789" i="12" s="1"/>
  <c r="W4789" i="12"/>
  <c r="X4789" i="12"/>
  <c r="Y4789" i="12"/>
  <c r="Z4789" i="12"/>
  <c r="AA4789" i="12"/>
  <c r="G4790" i="12"/>
  <c r="W4790" i="12"/>
  <c r="X4790" i="12"/>
  <c r="Y4790" i="12"/>
  <c r="Z4790" i="12"/>
  <c r="AA4790" i="12"/>
  <c r="G4791" i="12"/>
  <c r="W4791" i="12"/>
  <c r="X4791" i="12"/>
  <c r="Y4791" i="12"/>
  <c r="Z4791" i="12"/>
  <c r="AA4791" i="12"/>
  <c r="G4792" i="12"/>
  <c r="W4792" i="12"/>
  <c r="X4792" i="12"/>
  <c r="Y4792" i="12"/>
  <c r="Z4792" i="12"/>
  <c r="AA4792" i="12"/>
  <c r="G4793" i="12"/>
  <c r="W4793" i="12"/>
  <c r="X4793" i="12"/>
  <c r="Y4793" i="12"/>
  <c r="Z4793" i="12"/>
  <c r="AA4793" i="12"/>
  <c r="G4794" i="12"/>
  <c r="W4794" i="12"/>
  <c r="X4794" i="12"/>
  <c r="Y4794" i="12"/>
  <c r="Z4794" i="12"/>
  <c r="AA4794" i="12"/>
  <c r="G4795" i="12"/>
  <c r="J4795" i="12" s="1"/>
  <c r="W4795" i="12"/>
  <c r="X4795" i="12"/>
  <c r="Y4795" i="12"/>
  <c r="Z4795" i="12"/>
  <c r="AA4795" i="12"/>
  <c r="G4796" i="12"/>
  <c r="W4796" i="12"/>
  <c r="X4796" i="12"/>
  <c r="Y4796" i="12"/>
  <c r="Z4796" i="12"/>
  <c r="AA4796" i="12"/>
  <c r="G4797" i="12"/>
  <c r="J4797" i="12" s="1"/>
  <c r="W4797" i="12"/>
  <c r="X4797" i="12"/>
  <c r="Y4797" i="12"/>
  <c r="Z4797" i="12"/>
  <c r="AA4797" i="12"/>
  <c r="G4798" i="12"/>
  <c r="W4798" i="12"/>
  <c r="X4798" i="12"/>
  <c r="Y4798" i="12"/>
  <c r="Z4798" i="12"/>
  <c r="AA4798" i="12"/>
  <c r="G4799" i="12"/>
  <c r="H4799" i="12" s="1"/>
  <c r="W4799" i="12"/>
  <c r="X4799" i="12"/>
  <c r="Y4799" i="12"/>
  <c r="Z4799" i="12"/>
  <c r="AA4799" i="12"/>
  <c r="G4800" i="12"/>
  <c r="W4800" i="12"/>
  <c r="X4800" i="12"/>
  <c r="Y4800" i="12"/>
  <c r="Z4800" i="12"/>
  <c r="AA4800" i="12"/>
  <c r="G4801" i="12"/>
  <c r="W4801" i="12"/>
  <c r="X4801" i="12"/>
  <c r="Y4801" i="12"/>
  <c r="Z4801" i="12"/>
  <c r="AA4801" i="12"/>
  <c r="G4802" i="12"/>
  <c r="W4802" i="12"/>
  <c r="X4802" i="12"/>
  <c r="Y4802" i="12"/>
  <c r="Z4802" i="12"/>
  <c r="AA4802" i="12"/>
  <c r="G4803" i="12"/>
  <c r="H4803" i="12" s="1"/>
  <c r="W4803" i="12"/>
  <c r="X4803" i="12"/>
  <c r="Y4803" i="12"/>
  <c r="Z4803" i="12"/>
  <c r="AA4803" i="12"/>
  <c r="G4804" i="12"/>
  <c r="J4804" i="12" s="1"/>
  <c r="W4804" i="12"/>
  <c r="X4804" i="12"/>
  <c r="Y4804" i="12"/>
  <c r="Z4804" i="12"/>
  <c r="AA4804" i="12"/>
  <c r="G4805" i="12"/>
  <c r="J4805" i="12" s="1"/>
  <c r="W4805" i="12"/>
  <c r="X4805" i="12"/>
  <c r="Y4805" i="12"/>
  <c r="Z4805" i="12"/>
  <c r="AA4805" i="12"/>
  <c r="G4806" i="12"/>
  <c r="W4806" i="12"/>
  <c r="X4806" i="12"/>
  <c r="Y4806" i="12"/>
  <c r="Z4806" i="12"/>
  <c r="AA4806" i="12"/>
  <c r="G4807" i="12"/>
  <c r="J4807" i="12" s="1"/>
  <c r="W4807" i="12"/>
  <c r="X4807" i="12"/>
  <c r="Y4807" i="12"/>
  <c r="Z4807" i="12"/>
  <c r="AA4807" i="12"/>
  <c r="G4808" i="12"/>
  <c r="J4808" i="12" s="1"/>
  <c r="W4808" i="12"/>
  <c r="X4808" i="12"/>
  <c r="Y4808" i="12"/>
  <c r="Z4808" i="12"/>
  <c r="AA4808" i="12"/>
  <c r="G4809" i="12"/>
  <c r="J4809" i="12" s="1"/>
  <c r="W4809" i="12"/>
  <c r="X4809" i="12"/>
  <c r="Y4809" i="12"/>
  <c r="Z4809" i="12"/>
  <c r="AA4809" i="12"/>
  <c r="G4810" i="12"/>
  <c r="W4810" i="12"/>
  <c r="X4810" i="12"/>
  <c r="Y4810" i="12"/>
  <c r="Z4810" i="12"/>
  <c r="AA4810" i="12"/>
  <c r="G4811" i="12"/>
  <c r="W4811" i="12"/>
  <c r="X4811" i="12"/>
  <c r="Y4811" i="12"/>
  <c r="Z4811" i="12"/>
  <c r="AA4811" i="12"/>
  <c r="G4812" i="12"/>
  <c r="W4812" i="12"/>
  <c r="X4812" i="12"/>
  <c r="Y4812" i="12"/>
  <c r="Z4812" i="12"/>
  <c r="AA4812" i="12"/>
  <c r="G4813" i="12"/>
  <c r="J4813" i="12" s="1"/>
  <c r="W4813" i="12"/>
  <c r="X4813" i="12"/>
  <c r="Y4813" i="12"/>
  <c r="Z4813" i="12"/>
  <c r="AA4813" i="12"/>
  <c r="G4814" i="12"/>
  <c r="J4814" i="12" s="1"/>
  <c r="W4814" i="12"/>
  <c r="X4814" i="12"/>
  <c r="Y4814" i="12"/>
  <c r="Z4814" i="12"/>
  <c r="AA4814" i="12"/>
  <c r="G4815" i="12"/>
  <c r="W4815" i="12"/>
  <c r="X4815" i="12"/>
  <c r="Y4815" i="12"/>
  <c r="Z4815" i="12"/>
  <c r="AA4815" i="12"/>
  <c r="G4816" i="12"/>
  <c r="W4816" i="12"/>
  <c r="X4816" i="12"/>
  <c r="Y4816" i="12"/>
  <c r="Z4816" i="12"/>
  <c r="AA4816" i="12"/>
  <c r="G4817" i="12"/>
  <c r="H4817" i="12" s="1"/>
  <c r="W4817" i="12"/>
  <c r="X4817" i="12"/>
  <c r="Y4817" i="12"/>
  <c r="Z4817" i="12"/>
  <c r="AA4817" i="12"/>
  <c r="G4818" i="12"/>
  <c r="W4818" i="12"/>
  <c r="X4818" i="12"/>
  <c r="Y4818" i="12"/>
  <c r="Z4818" i="12"/>
  <c r="AA4818" i="12"/>
  <c r="G4819" i="12"/>
  <c r="W4819" i="12"/>
  <c r="X4819" i="12"/>
  <c r="Y4819" i="12"/>
  <c r="Z4819" i="12"/>
  <c r="AA4819" i="12"/>
  <c r="G4820" i="12"/>
  <c r="J4820" i="12" s="1"/>
  <c r="W4820" i="12"/>
  <c r="X4820" i="12"/>
  <c r="Y4820" i="12"/>
  <c r="Z4820" i="12"/>
  <c r="AA4820" i="12"/>
  <c r="G4821" i="12"/>
  <c r="H4821" i="12" s="1"/>
  <c r="W4821" i="12"/>
  <c r="X4821" i="12"/>
  <c r="Y4821" i="12"/>
  <c r="Z4821" i="12"/>
  <c r="AA4821" i="12"/>
  <c r="G4822" i="12"/>
  <c r="W4822" i="12"/>
  <c r="X4822" i="12"/>
  <c r="Y4822" i="12"/>
  <c r="Z4822" i="12"/>
  <c r="AA4822" i="12"/>
  <c r="G4823" i="12"/>
  <c r="J4823" i="12" s="1"/>
  <c r="W4823" i="12"/>
  <c r="X4823" i="12"/>
  <c r="Y4823" i="12"/>
  <c r="Z4823" i="12"/>
  <c r="AA4823" i="12"/>
  <c r="G4824" i="12"/>
  <c r="W4824" i="12"/>
  <c r="X4824" i="12"/>
  <c r="Y4824" i="12"/>
  <c r="Z4824" i="12"/>
  <c r="AA4824" i="12"/>
  <c r="G4825" i="12"/>
  <c r="W4825" i="12"/>
  <c r="X4825" i="12"/>
  <c r="Y4825" i="12"/>
  <c r="Z4825" i="12"/>
  <c r="AA4825" i="12"/>
  <c r="G4826" i="12"/>
  <c r="J4826" i="12" s="1"/>
  <c r="W4826" i="12"/>
  <c r="X4826" i="12"/>
  <c r="Y4826" i="12"/>
  <c r="Z4826" i="12"/>
  <c r="AA4826" i="12"/>
  <c r="G4827" i="12"/>
  <c r="W4827" i="12"/>
  <c r="X4827" i="12"/>
  <c r="Y4827" i="12"/>
  <c r="Z4827" i="12"/>
  <c r="AA4827" i="12"/>
  <c r="G4828" i="12"/>
  <c r="H4828" i="12" s="1"/>
  <c r="W4828" i="12"/>
  <c r="X4828" i="12"/>
  <c r="Y4828" i="12"/>
  <c r="Z4828" i="12"/>
  <c r="AA4828" i="12"/>
  <c r="G4829" i="12"/>
  <c r="H4829" i="12" s="1"/>
  <c r="W4829" i="12"/>
  <c r="X4829" i="12"/>
  <c r="Y4829" i="12"/>
  <c r="Z4829" i="12"/>
  <c r="AA4829" i="12"/>
  <c r="G4830" i="12"/>
  <c r="W4830" i="12"/>
  <c r="X4830" i="12"/>
  <c r="Y4830" i="12"/>
  <c r="Z4830" i="12"/>
  <c r="AA4830" i="12"/>
  <c r="G4831" i="12"/>
  <c r="J4831" i="12" s="1"/>
  <c r="W4831" i="12"/>
  <c r="X4831" i="12"/>
  <c r="Y4831" i="12"/>
  <c r="Z4831" i="12"/>
  <c r="AA4831" i="12"/>
  <c r="G4832" i="12"/>
  <c r="J4832" i="12" s="1"/>
  <c r="W4832" i="12"/>
  <c r="X4832" i="12"/>
  <c r="Y4832" i="12"/>
  <c r="Z4832" i="12"/>
  <c r="AA4832" i="12"/>
  <c r="G4833" i="12"/>
  <c r="W4833" i="12"/>
  <c r="X4833" i="12"/>
  <c r="Y4833" i="12"/>
  <c r="Z4833" i="12"/>
  <c r="AA4833" i="12"/>
  <c r="G4834" i="12"/>
  <c r="W4834" i="12"/>
  <c r="X4834" i="12"/>
  <c r="Y4834" i="12"/>
  <c r="Z4834" i="12"/>
  <c r="AA4834" i="12"/>
  <c r="G4835" i="12"/>
  <c r="H4835" i="12" s="1"/>
  <c r="W4835" i="12"/>
  <c r="X4835" i="12"/>
  <c r="Y4835" i="12"/>
  <c r="Z4835" i="12"/>
  <c r="AA4835" i="12"/>
  <c r="G4836" i="12"/>
  <c r="W4836" i="12"/>
  <c r="X4836" i="12"/>
  <c r="Y4836" i="12"/>
  <c r="Z4836" i="12"/>
  <c r="AA4836" i="12"/>
  <c r="G4837" i="12"/>
  <c r="W4837" i="12"/>
  <c r="X4837" i="12"/>
  <c r="Y4837" i="12"/>
  <c r="Z4837" i="12"/>
  <c r="AA4837" i="12"/>
  <c r="G4838" i="12"/>
  <c r="J4838" i="12" s="1"/>
  <c r="W4838" i="12"/>
  <c r="X4838" i="12"/>
  <c r="Y4838" i="12"/>
  <c r="Z4838" i="12"/>
  <c r="AA4838" i="12"/>
  <c r="G4839" i="12"/>
  <c r="W4839" i="12"/>
  <c r="X4839" i="12"/>
  <c r="Y4839" i="12"/>
  <c r="Z4839" i="12"/>
  <c r="AA4839" i="12"/>
  <c r="G4840" i="12"/>
  <c r="W4840" i="12"/>
  <c r="X4840" i="12"/>
  <c r="Y4840" i="12"/>
  <c r="Z4840" i="12"/>
  <c r="AA4840" i="12"/>
  <c r="G4841" i="12"/>
  <c r="H4841" i="12" s="1"/>
  <c r="W4841" i="12"/>
  <c r="X4841" i="12"/>
  <c r="Y4841" i="12"/>
  <c r="Z4841" i="12"/>
  <c r="AA4841" i="12"/>
  <c r="G4842" i="12"/>
  <c r="J4842" i="12" s="1"/>
  <c r="W4842" i="12"/>
  <c r="X4842" i="12"/>
  <c r="Y4842" i="12"/>
  <c r="Z4842" i="12"/>
  <c r="AA4842" i="12"/>
  <c r="G4843" i="12"/>
  <c r="W4843" i="12"/>
  <c r="X4843" i="12"/>
  <c r="Y4843" i="12"/>
  <c r="Z4843" i="12"/>
  <c r="AA4843" i="12"/>
  <c r="G4844" i="12"/>
  <c r="W4844" i="12"/>
  <c r="X4844" i="12"/>
  <c r="Y4844" i="12"/>
  <c r="Z4844" i="12"/>
  <c r="AA4844" i="12"/>
  <c r="G4845" i="12"/>
  <c r="W4845" i="12"/>
  <c r="X4845" i="12"/>
  <c r="Y4845" i="12"/>
  <c r="Z4845" i="12"/>
  <c r="AA4845" i="12"/>
  <c r="G4846" i="12"/>
  <c r="W4846" i="12"/>
  <c r="X4846" i="12"/>
  <c r="Y4846" i="12"/>
  <c r="Z4846" i="12"/>
  <c r="AA4846" i="12"/>
  <c r="G4847" i="12"/>
  <c r="W4847" i="12"/>
  <c r="X4847" i="12"/>
  <c r="Y4847" i="12"/>
  <c r="Z4847" i="12"/>
  <c r="AA4847" i="12"/>
  <c r="G4848" i="12"/>
  <c r="H4848" i="12" s="1"/>
  <c r="W4848" i="12"/>
  <c r="X4848" i="12"/>
  <c r="Y4848" i="12"/>
  <c r="Z4848" i="12"/>
  <c r="AA4848" i="12"/>
  <c r="G4849" i="12"/>
  <c r="H4849" i="12" s="1"/>
  <c r="W4849" i="12"/>
  <c r="X4849" i="12"/>
  <c r="Y4849" i="12"/>
  <c r="Z4849" i="12"/>
  <c r="AA4849" i="12"/>
  <c r="G4850" i="12"/>
  <c r="W4850" i="12"/>
  <c r="X4850" i="12"/>
  <c r="Y4850" i="12"/>
  <c r="Z4850" i="12"/>
  <c r="AA4850" i="12"/>
  <c r="G4851" i="12"/>
  <c r="W4851" i="12"/>
  <c r="X4851" i="12"/>
  <c r="Y4851" i="12"/>
  <c r="Z4851" i="12"/>
  <c r="AA4851" i="12"/>
  <c r="G4852" i="12"/>
  <c r="J4852" i="12" s="1"/>
  <c r="W4852" i="12"/>
  <c r="X4852" i="12"/>
  <c r="Y4852" i="12"/>
  <c r="Z4852" i="12"/>
  <c r="AA4852" i="12"/>
  <c r="G4853" i="12"/>
  <c r="W4853" i="12"/>
  <c r="X4853" i="12"/>
  <c r="Y4853" i="12"/>
  <c r="Z4853" i="12"/>
  <c r="AA4853" i="12"/>
  <c r="G4854" i="12"/>
  <c r="H4854" i="12" s="1"/>
  <c r="W4854" i="12"/>
  <c r="X4854" i="12"/>
  <c r="Y4854" i="12"/>
  <c r="Z4854" i="12"/>
  <c r="AA4854" i="12"/>
  <c r="G4855" i="12"/>
  <c r="H4855" i="12" s="1"/>
  <c r="W4855" i="12"/>
  <c r="X4855" i="12"/>
  <c r="Y4855" i="12"/>
  <c r="Z4855" i="12"/>
  <c r="AA4855" i="12"/>
  <c r="G4856" i="12"/>
  <c r="W4856" i="12"/>
  <c r="X4856" i="12"/>
  <c r="Y4856" i="12"/>
  <c r="Z4856" i="12"/>
  <c r="AA4856" i="12"/>
  <c r="G4857" i="12"/>
  <c r="J4857" i="12" s="1"/>
  <c r="W4857" i="12"/>
  <c r="X4857" i="12"/>
  <c r="Y4857" i="12"/>
  <c r="Z4857" i="12"/>
  <c r="AA4857" i="12"/>
  <c r="G4858" i="12"/>
  <c r="W4858" i="12"/>
  <c r="X4858" i="12"/>
  <c r="Y4858" i="12"/>
  <c r="Z4858" i="12"/>
  <c r="AA4858" i="12"/>
  <c r="G4859" i="12"/>
  <c r="A4859" i="12" s="1"/>
  <c r="B4859" i="12" s="1"/>
  <c r="W4859" i="12"/>
  <c r="X4859" i="12"/>
  <c r="Y4859" i="12"/>
  <c r="Z4859" i="12"/>
  <c r="AA4859" i="12"/>
  <c r="G4860" i="12"/>
  <c r="W4860" i="12"/>
  <c r="X4860" i="12"/>
  <c r="Y4860" i="12"/>
  <c r="Z4860" i="12"/>
  <c r="AA4860" i="12"/>
  <c r="G4861" i="12"/>
  <c r="H4861" i="12" s="1"/>
  <c r="W4861" i="12"/>
  <c r="X4861" i="12"/>
  <c r="Y4861" i="12"/>
  <c r="Z4861" i="12"/>
  <c r="AA4861" i="12"/>
  <c r="G4862" i="12"/>
  <c r="W4862" i="12"/>
  <c r="X4862" i="12"/>
  <c r="Y4862" i="12"/>
  <c r="Z4862" i="12"/>
  <c r="AA4862" i="12"/>
  <c r="G4863" i="12"/>
  <c r="H4863" i="12" s="1"/>
  <c r="W4863" i="12"/>
  <c r="X4863" i="12"/>
  <c r="Y4863" i="12"/>
  <c r="Z4863" i="12"/>
  <c r="AA4863" i="12"/>
  <c r="G4864" i="12"/>
  <c r="J4864" i="12" s="1"/>
  <c r="W4864" i="12"/>
  <c r="X4864" i="12"/>
  <c r="Y4864" i="12"/>
  <c r="Z4864" i="12"/>
  <c r="AA4864" i="12"/>
  <c r="G4865" i="12"/>
  <c r="H4865" i="12" s="1"/>
  <c r="W4865" i="12"/>
  <c r="X4865" i="12"/>
  <c r="Y4865" i="12"/>
  <c r="Z4865" i="12"/>
  <c r="AA4865" i="12"/>
  <c r="G4866" i="12"/>
  <c r="J4866" i="12" s="1"/>
  <c r="W4866" i="12"/>
  <c r="X4866" i="12"/>
  <c r="Y4866" i="12"/>
  <c r="Z4866" i="12"/>
  <c r="AA4866" i="12"/>
  <c r="G4867" i="12"/>
  <c r="J4867" i="12" s="1"/>
  <c r="W4867" i="12"/>
  <c r="X4867" i="12"/>
  <c r="Y4867" i="12"/>
  <c r="Z4867" i="12"/>
  <c r="AA4867" i="12"/>
  <c r="G4868" i="12"/>
  <c r="H4868" i="12" s="1"/>
  <c r="W4868" i="12"/>
  <c r="X4868" i="12"/>
  <c r="Y4868" i="12"/>
  <c r="Z4868" i="12"/>
  <c r="AA4868" i="12"/>
  <c r="G4869" i="12"/>
  <c r="H4869" i="12" s="1"/>
  <c r="W4869" i="12"/>
  <c r="X4869" i="12"/>
  <c r="Y4869" i="12"/>
  <c r="Z4869" i="12"/>
  <c r="AA4869" i="12"/>
  <c r="G4870" i="12"/>
  <c r="J4870" i="12" s="1"/>
  <c r="W4870" i="12"/>
  <c r="X4870" i="12"/>
  <c r="Y4870" i="12"/>
  <c r="Z4870" i="12"/>
  <c r="AA4870" i="12"/>
  <c r="G4871" i="12"/>
  <c r="H4871" i="12" s="1"/>
  <c r="W4871" i="12"/>
  <c r="X4871" i="12"/>
  <c r="Y4871" i="12"/>
  <c r="Z4871" i="12"/>
  <c r="AA4871" i="12"/>
  <c r="G4872" i="12"/>
  <c r="W4872" i="12"/>
  <c r="X4872" i="12"/>
  <c r="Y4872" i="12"/>
  <c r="Z4872" i="12"/>
  <c r="AA4872" i="12"/>
  <c r="G4873" i="12"/>
  <c r="H4873" i="12" s="1"/>
  <c r="W4873" i="12"/>
  <c r="X4873" i="12"/>
  <c r="Y4873" i="12"/>
  <c r="Z4873" i="12"/>
  <c r="AA4873" i="12"/>
  <c r="G4874" i="12"/>
  <c r="W4874" i="12"/>
  <c r="X4874" i="12"/>
  <c r="Y4874" i="12"/>
  <c r="Z4874" i="12"/>
  <c r="AA4874" i="12"/>
  <c r="G4875" i="12"/>
  <c r="W4875" i="12"/>
  <c r="X4875" i="12"/>
  <c r="Y4875" i="12"/>
  <c r="Z4875" i="12"/>
  <c r="AA4875" i="12"/>
  <c r="G4876" i="12"/>
  <c r="J4876" i="12" s="1"/>
  <c r="W4876" i="12"/>
  <c r="X4876" i="12"/>
  <c r="Y4876" i="12"/>
  <c r="Z4876" i="12"/>
  <c r="AA4876" i="12"/>
  <c r="G4877" i="12"/>
  <c r="H4877" i="12" s="1"/>
  <c r="W4877" i="12"/>
  <c r="X4877" i="12"/>
  <c r="Y4877" i="12"/>
  <c r="Z4877" i="12"/>
  <c r="AA4877" i="12"/>
  <c r="G4878" i="12"/>
  <c r="W4878" i="12"/>
  <c r="X4878" i="12"/>
  <c r="Y4878" i="12"/>
  <c r="Z4878" i="12"/>
  <c r="AA4878" i="12"/>
  <c r="G4879" i="12"/>
  <c r="H4879" i="12" s="1"/>
  <c r="W4879" i="12"/>
  <c r="X4879" i="12"/>
  <c r="Y4879" i="12"/>
  <c r="Z4879" i="12"/>
  <c r="AA4879" i="12"/>
  <c r="G4880" i="12"/>
  <c r="W4880" i="12"/>
  <c r="X4880" i="12"/>
  <c r="Y4880" i="12"/>
  <c r="Z4880" i="12"/>
  <c r="AA4880" i="12"/>
  <c r="G4881" i="12"/>
  <c r="W4881" i="12"/>
  <c r="X4881" i="12"/>
  <c r="Y4881" i="12"/>
  <c r="Z4881" i="12"/>
  <c r="AA4881" i="12"/>
  <c r="G4882" i="12"/>
  <c r="W4882" i="12"/>
  <c r="X4882" i="12"/>
  <c r="Y4882" i="12"/>
  <c r="Z4882" i="12"/>
  <c r="AA4882" i="12"/>
  <c r="G4883" i="12"/>
  <c r="W4883" i="12"/>
  <c r="X4883" i="12"/>
  <c r="Y4883" i="12"/>
  <c r="Z4883" i="12"/>
  <c r="AA4883" i="12"/>
  <c r="G4884" i="12"/>
  <c r="J4884" i="12" s="1"/>
  <c r="W4884" i="12"/>
  <c r="X4884" i="12"/>
  <c r="Y4884" i="12"/>
  <c r="Z4884" i="12"/>
  <c r="AA4884" i="12"/>
  <c r="G4885" i="12"/>
  <c r="H4885" i="12" s="1"/>
  <c r="W4885" i="12"/>
  <c r="X4885" i="12"/>
  <c r="Y4885" i="12"/>
  <c r="Z4885" i="12"/>
  <c r="AA4885" i="12"/>
  <c r="G4886" i="12"/>
  <c r="W4886" i="12"/>
  <c r="X4886" i="12"/>
  <c r="Y4886" i="12"/>
  <c r="Z4886" i="12"/>
  <c r="AA4886" i="12"/>
  <c r="G4887" i="12"/>
  <c r="W4887" i="12"/>
  <c r="X4887" i="12"/>
  <c r="Y4887" i="12"/>
  <c r="Z4887" i="12"/>
  <c r="AA4887" i="12"/>
  <c r="G4888" i="12"/>
  <c r="W4888" i="12"/>
  <c r="X4888" i="12"/>
  <c r="Y4888" i="12"/>
  <c r="Z4888" i="12"/>
  <c r="AA4888" i="12"/>
  <c r="G4889" i="12"/>
  <c r="W4889" i="12"/>
  <c r="X4889" i="12"/>
  <c r="Y4889" i="12"/>
  <c r="Z4889" i="12"/>
  <c r="AA4889" i="12"/>
  <c r="G4890" i="12"/>
  <c r="H4890" i="12" s="1"/>
  <c r="W4890" i="12"/>
  <c r="X4890" i="12"/>
  <c r="Y4890" i="12"/>
  <c r="Z4890" i="12"/>
  <c r="AA4890" i="12"/>
  <c r="G4891" i="12"/>
  <c r="W4891" i="12"/>
  <c r="X4891" i="12"/>
  <c r="Y4891" i="12"/>
  <c r="Z4891" i="12"/>
  <c r="AA4891" i="12"/>
  <c r="G4892" i="12"/>
  <c r="W4892" i="12"/>
  <c r="X4892" i="12"/>
  <c r="Y4892" i="12"/>
  <c r="Z4892" i="12"/>
  <c r="AA4892" i="12"/>
  <c r="G4893" i="12"/>
  <c r="W4893" i="12"/>
  <c r="X4893" i="12"/>
  <c r="Y4893" i="12"/>
  <c r="Z4893" i="12"/>
  <c r="AA4893" i="12"/>
  <c r="G4894" i="12"/>
  <c r="J4894" i="12" s="1"/>
  <c r="W4894" i="12"/>
  <c r="X4894" i="12"/>
  <c r="Y4894" i="12"/>
  <c r="Z4894" i="12"/>
  <c r="AA4894" i="12"/>
  <c r="G4895" i="12"/>
  <c r="J4895" i="12" s="1"/>
  <c r="W4895" i="12"/>
  <c r="X4895" i="12"/>
  <c r="Y4895" i="12"/>
  <c r="Z4895" i="12"/>
  <c r="AA4895" i="12"/>
  <c r="G4896" i="12"/>
  <c r="J4896" i="12" s="1"/>
  <c r="W4896" i="12"/>
  <c r="X4896" i="12"/>
  <c r="Y4896" i="12"/>
  <c r="Z4896" i="12"/>
  <c r="AA4896" i="12"/>
  <c r="G4897" i="12"/>
  <c r="W4897" i="12"/>
  <c r="X4897" i="12"/>
  <c r="Y4897" i="12"/>
  <c r="Z4897" i="12"/>
  <c r="AA4897" i="12"/>
  <c r="G4898" i="12"/>
  <c r="W4898" i="12"/>
  <c r="X4898" i="12"/>
  <c r="Y4898" i="12"/>
  <c r="Z4898" i="12"/>
  <c r="AA4898" i="12"/>
  <c r="G4899" i="12"/>
  <c r="W4899" i="12"/>
  <c r="X4899" i="12"/>
  <c r="Y4899" i="12"/>
  <c r="Z4899" i="12"/>
  <c r="AA4899" i="12"/>
  <c r="G4900" i="12"/>
  <c r="W4900" i="12"/>
  <c r="X4900" i="12"/>
  <c r="Y4900" i="12"/>
  <c r="Z4900" i="12"/>
  <c r="AA4900" i="12"/>
  <c r="G4901" i="12"/>
  <c r="J4901" i="12" s="1"/>
  <c r="W4901" i="12"/>
  <c r="X4901" i="12"/>
  <c r="Y4901" i="12"/>
  <c r="Z4901" i="12"/>
  <c r="AA4901" i="12"/>
  <c r="G4902" i="12"/>
  <c r="J4902" i="12" s="1"/>
  <c r="W4902" i="12"/>
  <c r="X4902" i="12"/>
  <c r="Y4902" i="12"/>
  <c r="Z4902" i="12"/>
  <c r="AA4902" i="12"/>
  <c r="G4903" i="12"/>
  <c r="W4903" i="12"/>
  <c r="X4903" i="12"/>
  <c r="Y4903" i="12"/>
  <c r="Z4903" i="12"/>
  <c r="AA4903" i="12"/>
  <c r="G4904" i="12"/>
  <c r="W4904" i="12"/>
  <c r="X4904" i="12"/>
  <c r="Y4904" i="12"/>
  <c r="Z4904" i="12"/>
  <c r="AA4904" i="12"/>
  <c r="G4905" i="12"/>
  <c r="W4905" i="12"/>
  <c r="X4905" i="12"/>
  <c r="Y4905" i="12"/>
  <c r="Z4905" i="12"/>
  <c r="AA4905" i="12"/>
  <c r="G4906" i="12"/>
  <c r="H4906" i="12" s="1"/>
  <c r="W4906" i="12"/>
  <c r="X4906" i="12"/>
  <c r="Y4906" i="12"/>
  <c r="Z4906" i="12"/>
  <c r="AA4906" i="12"/>
  <c r="G4907" i="12"/>
  <c r="H4907" i="12" s="1"/>
  <c r="W4907" i="12"/>
  <c r="X4907" i="12"/>
  <c r="Y4907" i="12"/>
  <c r="Z4907" i="12"/>
  <c r="AA4907" i="12"/>
  <c r="G4908" i="12"/>
  <c r="W4908" i="12"/>
  <c r="X4908" i="12"/>
  <c r="Y4908" i="12"/>
  <c r="Z4908" i="12"/>
  <c r="AA4908" i="12"/>
  <c r="G4909" i="12"/>
  <c r="H4909" i="12" s="1"/>
  <c r="W4909" i="12"/>
  <c r="X4909" i="12"/>
  <c r="Y4909" i="12"/>
  <c r="Z4909" i="12"/>
  <c r="AA4909" i="12"/>
  <c r="G4910" i="12"/>
  <c r="W4910" i="12"/>
  <c r="X4910" i="12"/>
  <c r="Y4910" i="12"/>
  <c r="Z4910" i="12"/>
  <c r="AA4910" i="12"/>
  <c r="G4911" i="12"/>
  <c r="H4911" i="12" s="1"/>
  <c r="W4911" i="12"/>
  <c r="X4911" i="12"/>
  <c r="Y4911" i="12"/>
  <c r="Z4911" i="12"/>
  <c r="AA4911" i="12"/>
  <c r="G4912" i="12"/>
  <c r="J4912" i="12" s="1"/>
  <c r="W4912" i="12"/>
  <c r="X4912" i="12"/>
  <c r="Y4912" i="12"/>
  <c r="Z4912" i="12"/>
  <c r="AA4912" i="12"/>
  <c r="G4913" i="12"/>
  <c r="W4913" i="12"/>
  <c r="X4913" i="12"/>
  <c r="Y4913" i="12"/>
  <c r="Z4913" i="12"/>
  <c r="AA4913" i="12"/>
  <c r="G4914" i="12"/>
  <c r="W4914" i="12"/>
  <c r="X4914" i="12"/>
  <c r="Y4914" i="12"/>
  <c r="Z4914" i="12"/>
  <c r="AA4914" i="12"/>
  <c r="G4915" i="12"/>
  <c r="H4915" i="12" s="1"/>
  <c r="W4915" i="12"/>
  <c r="X4915" i="12"/>
  <c r="Y4915" i="12"/>
  <c r="Z4915" i="12"/>
  <c r="AA4915" i="12"/>
  <c r="G4916" i="12"/>
  <c r="J4916" i="12" s="1"/>
  <c r="W4916" i="12"/>
  <c r="X4916" i="12"/>
  <c r="Y4916" i="12"/>
  <c r="Z4916" i="12"/>
  <c r="AA4916" i="12"/>
  <c r="G4917" i="12"/>
  <c r="W4917" i="12"/>
  <c r="X4917" i="12"/>
  <c r="Y4917" i="12"/>
  <c r="Z4917" i="12"/>
  <c r="AA4917" i="12"/>
  <c r="G4918" i="12"/>
  <c r="J4918" i="12" s="1"/>
  <c r="W4918" i="12"/>
  <c r="X4918" i="12"/>
  <c r="Y4918" i="12"/>
  <c r="Z4918" i="12"/>
  <c r="AA4918" i="12"/>
  <c r="G4919" i="12"/>
  <c r="W4919" i="12"/>
  <c r="X4919" i="12"/>
  <c r="Y4919" i="12"/>
  <c r="Z4919" i="12"/>
  <c r="AA4919" i="12"/>
  <c r="G4920" i="12"/>
  <c r="J4920" i="12" s="1"/>
  <c r="W4920" i="12"/>
  <c r="X4920" i="12"/>
  <c r="Y4920" i="12"/>
  <c r="Z4920" i="12"/>
  <c r="AA4920" i="12"/>
  <c r="G4921" i="12"/>
  <c r="J4921" i="12" s="1"/>
  <c r="W4921" i="12"/>
  <c r="X4921" i="12"/>
  <c r="Y4921" i="12"/>
  <c r="Z4921" i="12"/>
  <c r="AA4921" i="12"/>
  <c r="G4922" i="12"/>
  <c r="J4922" i="12" s="1"/>
  <c r="W4922" i="12"/>
  <c r="X4922" i="12"/>
  <c r="Y4922" i="12"/>
  <c r="Z4922" i="12"/>
  <c r="AA4922" i="12"/>
  <c r="G4923" i="12"/>
  <c r="J4923" i="12" s="1"/>
  <c r="W4923" i="12"/>
  <c r="X4923" i="12"/>
  <c r="Y4923" i="12"/>
  <c r="Z4923" i="12"/>
  <c r="AA4923" i="12"/>
  <c r="G4924" i="12"/>
  <c r="J4924" i="12" s="1"/>
  <c r="W4924" i="12"/>
  <c r="X4924" i="12"/>
  <c r="Y4924" i="12"/>
  <c r="Z4924" i="12"/>
  <c r="AA4924" i="12"/>
  <c r="G4925" i="12"/>
  <c r="H4925" i="12" s="1"/>
  <c r="W4925" i="12"/>
  <c r="X4925" i="12"/>
  <c r="Y4925" i="12"/>
  <c r="Z4925" i="12"/>
  <c r="AA4925" i="12"/>
  <c r="G4926" i="12"/>
  <c r="W4926" i="12"/>
  <c r="X4926" i="12"/>
  <c r="Y4926" i="12"/>
  <c r="Z4926" i="12"/>
  <c r="AA4926" i="12"/>
  <c r="G4927" i="12"/>
  <c r="H4927" i="12" s="1"/>
  <c r="W4927" i="12"/>
  <c r="X4927" i="12"/>
  <c r="Y4927" i="12"/>
  <c r="Z4927" i="12"/>
  <c r="AA4927" i="12"/>
  <c r="G4928" i="12"/>
  <c r="H4928" i="12" s="1"/>
  <c r="W4928" i="12"/>
  <c r="X4928" i="12"/>
  <c r="Y4928" i="12"/>
  <c r="Z4928" i="12"/>
  <c r="AA4928" i="12"/>
  <c r="G4929" i="12"/>
  <c r="J4929" i="12" s="1"/>
  <c r="W4929" i="12"/>
  <c r="X4929" i="12"/>
  <c r="Y4929" i="12"/>
  <c r="Z4929" i="12"/>
  <c r="AA4929" i="12"/>
  <c r="G4930" i="12"/>
  <c r="J4930" i="12" s="1"/>
  <c r="W4930" i="12"/>
  <c r="X4930" i="12"/>
  <c r="Y4930" i="12"/>
  <c r="Z4930" i="12"/>
  <c r="AA4930" i="12"/>
  <c r="G4931" i="12"/>
  <c r="J4931" i="12" s="1"/>
  <c r="W4931" i="12"/>
  <c r="X4931" i="12"/>
  <c r="Y4931" i="12"/>
  <c r="Z4931" i="12"/>
  <c r="AA4931" i="12"/>
  <c r="G4932" i="12"/>
  <c r="W4932" i="12"/>
  <c r="X4932" i="12"/>
  <c r="Y4932" i="12"/>
  <c r="Z4932" i="12"/>
  <c r="AA4932" i="12"/>
  <c r="G4933" i="12"/>
  <c r="H4933" i="12" s="1"/>
  <c r="W4933" i="12"/>
  <c r="X4933" i="12"/>
  <c r="Y4933" i="12"/>
  <c r="Z4933" i="12"/>
  <c r="AA4933" i="12"/>
  <c r="G4934" i="12"/>
  <c r="W4934" i="12"/>
  <c r="X4934" i="12"/>
  <c r="Y4934" i="12"/>
  <c r="Z4934" i="12"/>
  <c r="AA4934" i="12"/>
  <c r="G4935" i="12"/>
  <c r="J4935" i="12" s="1"/>
  <c r="W4935" i="12"/>
  <c r="X4935" i="12"/>
  <c r="Y4935" i="12"/>
  <c r="Z4935" i="12"/>
  <c r="AA4935" i="12"/>
  <c r="G4936" i="12"/>
  <c r="W4936" i="12"/>
  <c r="X4936" i="12"/>
  <c r="Y4936" i="12"/>
  <c r="Z4936" i="12"/>
  <c r="AA4936" i="12"/>
  <c r="G4937" i="12"/>
  <c r="H4937" i="12" s="1"/>
  <c r="W4937" i="12"/>
  <c r="X4937" i="12"/>
  <c r="Y4937" i="12"/>
  <c r="Z4937" i="12"/>
  <c r="AA4937" i="12"/>
  <c r="G4938" i="12"/>
  <c r="W4938" i="12"/>
  <c r="X4938" i="12"/>
  <c r="Y4938" i="12"/>
  <c r="Z4938" i="12"/>
  <c r="AA4938" i="12"/>
  <c r="G4939" i="12"/>
  <c r="H4939" i="12" s="1"/>
  <c r="W4939" i="12"/>
  <c r="X4939" i="12"/>
  <c r="Y4939" i="12"/>
  <c r="Z4939" i="12"/>
  <c r="AA4939" i="12"/>
  <c r="G4940" i="12"/>
  <c r="H4940" i="12" s="1"/>
  <c r="W4940" i="12"/>
  <c r="X4940" i="12"/>
  <c r="Y4940" i="12"/>
  <c r="Z4940" i="12"/>
  <c r="AA4940" i="12"/>
  <c r="G4941" i="12"/>
  <c r="J4941" i="12" s="1"/>
  <c r="W4941" i="12"/>
  <c r="X4941" i="12"/>
  <c r="Y4941" i="12"/>
  <c r="Z4941" i="12"/>
  <c r="AA4941" i="12"/>
  <c r="G4942" i="12"/>
  <c r="W4942" i="12"/>
  <c r="X4942" i="12"/>
  <c r="Y4942" i="12"/>
  <c r="Z4942" i="12"/>
  <c r="AA4942" i="12"/>
  <c r="G4943" i="12"/>
  <c r="H4943" i="12" s="1"/>
  <c r="W4943" i="12"/>
  <c r="X4943" i="12"/>
  <c r="Y4943" i="12"/>
  <c r="Z4943" i="12"/>
  <c r="AA4943" i="12"/>
  <c r="G4944" i="12"/>
  <c r="J4944" i="12" s="1"/>
  <c r="W4944" i="12"/>
  <c r="X4944" i="12"/>
  <c r="Y4944" i="12"/>
  <c r="Z4944" i="12"/>
  <c r="AA4944" i="12"/>
  <c r="G4945" i="12"/>
  <c r="H4945" i="12" s="1"/>
  <c r="W4945" i="12"/>
  <c r="X4945" i="12"/>
  <c r="Y4945" i="12"/>
  <c r="Z4945" i="12"/>
  <c r="AA4945" i="12"/>
  <c r="G4946" i="12"/>
  <c r="W4946" i="12"/>
  <c r="X4946" i="12"/>
  <c r="Y4946" i="12"/>
  <c r="Z4946" i="12"/>
  <c r="AA4946" i="12"/>
  <c r="G4947" i="12"/>
  <c r="H4947" i="12" s="1"/>
  <c r="W4947" i="12"/>
  <c r="X4947" i="12"/>
  <c r="Y4947" i="12"/>
  <c r="Z4947" i="12"/>
  <c r="AA4947" i="12"/>
  <c r="G4948" i="12"/>
  <c r="H4948" i="12" s="1"/>
  <c r="W4948" i="12"/>
  <c r="X4948" i="12"/>
  <c r="Y4948" i="12"/>
  <c r="Z4948" i="12"/>
  <c r="AA4948" i="12"/>
  <c r="G4949" i="12"/>
  <c r="J4949" i="12" s="1"/>
  <c r="W4949" i="12"/>
  <c r="X4949" i="12"/>
  <c r="Y4949" i="12"/>
  <c r="Z4949" i="12"/>
  <c r="AA4949" i="12"/>
  <c r="G4950" i="12"/>
  <c r="W4950" i="12"/>
  <c r="X4950" i="12"/>
  <c r="Y4950" i="12"/>
  <c r="Z4950" i="12"/>
  <c r="AA4950" i="12"/>
  <c r="G4951" i="12"/>
  <c r="H4951" i="12" s="1"/>
  <c r="W4951" i="12"/>
  <c r="X4951" i="12"/>
  <c r="Y4951" i="12"/>
  <c r="Z4951" i="12"/>
  <c r="AA4951" i="12"/>
  <c r="G4952" i="12"/>
  <c r="W4952" i="12"/>
  <c r="X4952" i="12"/>
  <c r="Y4952" i="12"/>
  <c r="Z4952" i="12"/>
  <c r="AA4952" i="12"/>
  <c r="G4953" i="12"/>
  <c r="H4953" i="12" s="1"/>
  <c r="W4953" i="12"/>
  <c r="X4953" i="12"/>
  <c r="Y4953" i="12"/>
  <c r="Z4953" i="12"/>
  <c r="AA4953" i="12"/>
  <c r="G4954" i="12"/>
  <c r="H4954" i="12" s="1"/>
  <c r="W4954" i="12"/>
  <c r="X4954" i="12"/>
  <c r="Y4954" i="12"/>
  <c r="Z4954" i="12"/>
  <c r="AA4954" i="12"/>
  <c r="G4955" i="12"/>
  <c r="H4955" i="12" s="1"/>
  <c r="W4955" i="12"/>
  <c r="X4955" i="12"/>
  <c r="Y4955" i="12"/>
  <c r="Z4955" i="12"/>
  <c r="AA4955" i="12"/>
  <c r="G4956" i="12"/>
  <c r="W4956" i="12"/>
  <c r="X4956" i="12"/>
  <c r="Y4956" i="12"/>
  <c r="Z4956" i="12"/>
  <c r="AA4956" i="12"/>
  <c r="G4957" i="12"/>
  <c r="W4957" i="12"/>
  <c r="X4957" i="12"/>
  <c r="Y4957" i="12"/>
  <c r="Z4957" i="12"/>
  <c r="AA4957" i="12"/>
  <c r="G4958" i="12"/>
  <c r="H4958" i="12" s="1"/>
  <c r="W4958" i="12"/>
  <c r="X4958" i="12"/>
  <c r="Y4958" i="12"/>
  <c r="Z4958" i="12"/>
  <c r="AA4958" i="12"/>
  <c r="G4959" i="12"/>
  <c r="H4959" i="12" s="1"/>
  <c r="W4959" i="12"/>
  <c r="X4959" i="12"/>
  <c r="Y4959" i="12"/>
  <c r="Z4959" i="12"/>
  <c r="AA4959" i="12"/>
  <c r="G4960" i="12"/>
  <c r="W4960" i="12"/>
  <c r="X4960" i="12"/>
  <c r="Y4960" i="12"/>
  <c r="Z4960" i="12"/>
  <c r="AA4960" i="12"/>
  <c r="G4961" i="12"/>
  <c r="J4961" i="12" s="1"/>
  <c r="W4961" i="12"/>
  <c r="X4961" i="12"/>
  <c r="Y4961" i="12"/>
  <c r="Z4961" i="12"/>
  <c r="AA4961" i="12"/>
  <c r="G4962" i="12"/>
  <c r="H4962" i="12" s="1"/>
  <c r="W4962" i="12"/>
  <c r="X4962" i="12"/>
  <c r="Y4962" i="12"/>
  <c r="Z4962" i="12"/>
  <c r="AA4962" i="12"/>
  <c r="G4963" i="12"/>
  <c r="H4963" i="12" s="1"/>
  <c r="W4963" i="12"/>
  <c r="X4963" i="12"/>
  <c r="Y4963" i="12"/>
  <c r="Z4963" i="12"/>
  <c r="AA4963" i="12"/>
  <c r="G4964" i="12"/>
  <c r="W4964" i="12"/>
  <c r="X4964" i="12"/>
  <c r="Y4964" i="12"/>
  <c r="Z4964" i="12"/>
  <c r="AA4964" i="12"/>
  <c r="G4965" i="12"/>
  <c r="W4965" i="12"/>
  <c r="X4965" i="12"/>
  <c r="Y4965" i="12"/>
  <c r="Z4965" i="12"/>
  <c r="AA4965" i="12"/>
  <c r="G4966" i="12"/>
  <c r="J4966" i="12" s="1"/>
  <c r="W4966" i="12"/>
  <c r="X4966" i="12"/>
  <c r="Y4966" i="12"/>
  <c r="Z4966" i="12"/>
  <c r="AA4966" i="12"/>
  <c r="G4967" i="12"/>
  <c r="J4967" i="12" s="1"/>
  <c r="W4967" i="12"/>
  <c r="X4967" i="12"/>
  <c r="Y4967" i="12"/>
  <c r="Z4967" i="12"/>
  <c r="AA4967" i="12"/>
  <c r="G4968" i="12"/>
  <c r="J4968" i="12" s="1"/>
  <c r="W4968" i="12"/>
  <c r="X4968" i="12"/>
  <c r="Y4968" i="12"/>
  <c r="Z4968" i="12"/>
  <c r="AA4968" i="12"/>
  <c r="G4969" i="12"/>
  <c r="H4969" i="12" s="1"/>
  <c r="W4969" i="12"/>
  <c r="X4969" i="12"/>
  <c r="Y4969" i="12"/>
  <c r="Z4969" i="12"/>
  <c r="AA4969" i="12"/>
  <c r="G4970" i="12"/>
  <c r="W4970" i="12"/>
  <c r="X4970" i="12"/>
  <c r="Y4970" i="12"/>
  <c r="Z4970" i="12"/>
  <c r="AA4970" i="12"/>
  <c r="G4971" i="12"/>
  <c r="J4971" i="12" s="1"/>
  <c r="W4971" i="12"/>
  <c r="X4971" i="12"/>
  <c r="Y4971" i="12"/>
  <c r="Z4971" i="12"/>
  <c r="AA4971" i="12"/>
  <c r="G4972" i="12"/>
  <c r="W4972" i="12"/>
  <c r="X4972" i="12"/>
  <c r="Y4972" i="12"/>
  <c r="Z4972" i="12"/>
  <c r="AA4972" i="12"/>
  <c r="G4973" i="12"/>
  <c r="J4973" i="12" s="1"/>
  <c r="W4973" i="12"/>
  <c r="X4973" i="12"/>
  <c r="Y4973" i="12"/>
  <c r="Z4973" i="12"/>
  <c r="AA4973" i="12"/>
  <c r="G4974" i="12"/>
  <c r="J4974" i="12" s="1"/>
  <c r="W4974" i="12"/>
  <c r="X4974" i="12"/>
  <c r="Y4974" i="12"/>
  <c r="Z4974" i="12"/>
  <c r="AA4974" i="12"/>
  <c r="G4975" i="12"/>
  <c r="H4975" i="12" s="1"/>
  <c r="W4975" i="12"/>
  <c r="X4975" i="12"/>
  <c r="Y4975" i="12"/>
  <c r="Z4975" i="12"/>
  <c r="AA4975" i="12"/>
  <c r="G4976" i="12"/>
  <c r="W4976" i="12"/>
  <c r="X4976" i="12"/>
  <c r="Y4976" i="12"/>
  <c r="Z4976" i="12"/>
  <c r="AA4976" i="12"/>
  <c r="G4977" i="12"/>
  <c r="W4977" i="12"/>
  <c r="X4977" i="12"/>
  <c r="Y4977" i="12"/>
  <c r="Z4977" i="12"/>
  <c r="AA4977" i="12"/>
  <c r="G4978" i="12"/>
  <c r="J4978" i="12" s="1"/>
  <c r="W4978" i="12"/>
  <c r="X4978" i="12"/>
  <c r="Y4978" i="12"/>
  <c r="Z4978" i="12"/>
  <c r="AA4978" i="12"/>
  <c r="G4979" i="12"/>
  <c r="J4979" i="12" s="1"/>
  <c r="W4979" i="12"/>
  <c r="X4979" i="12"/>
  <c r="Y4979" i="12"/>
  <c r="Z4979" i="12"/>
  <c r="AA4979" i="12"/>
  <c r="G4980" i="12"/>
  <c r="H4980" i="12" s="1"/>
  <c r="W4980" i="12"/>
  <c r="X4980" i="12"/>
  <c r="Y4980" i="12"/>
  <c r="Z4980" i="12"/>
  <c r="AA4980" i="12"/>
  <c r="G4981" i="12"/>
  <c r="J4981" i="12" s="1"/>
  <c r="W4981" i="12"/>
  <c r="X4981" i="12"/>
  <c r="Y4981" i="12"/>
  <c r="Z4981" i="12"/>
  <c r="AA4981" i="12"/>
  <c r="G4982" i="12"/>
  <c r="H4982" i="12" s="1"/>
  <c r="W4982" i="12"/>
  <c r="X4982" i="12"/>
  <c r="Y4982" i="12"/>
  <c r="Z4982" i="12"/>
  <c r="AA4982" i="12"/>
  <c r="G4983" i="12"/>
  <c r="W4983" i="12"/>
  <c r="X4983" i="12"/>
  <c r="Y4983" i="12"/>
  <c r="Z4983" i="12"/>
  <c r="AA4983" i="12"/>
  <c r="G4984" i="12"/>
  <c r="W4984" i="12"/>
  <c r="X4984" i="12"/>
  <c r="Y4984" i="12"/>
  <c r="Z4984" i="12"/>
  <c r="AA4984" i="12"/>
  <c r="G4985" i="12"/>
  <c r="J4985" i="12" s="1"/>
  <c r="W4985" i="12"/>
  <c r="X4985" i="12"/>
  <c r="Y4985" i="12"/>
  <c r="Z4985" i="12"/>
  <c r="AA4985" i="12"/>
  <c r="G4986" i="12"/>
  <c r="W4986" i="12"/>
  <c r="X4986" i="12"/>
  <c r="Y4986" i="12"/>
  <c r="Z4986" i="12"/>
  <c r="AA4986" i="12"/>
  <c r="G4987" i="12"/>
  <c r="W4987" i="12"/>
  <c r="X4987" i="12"/>
  <c r="Y4987" i="12"/>
  <c r="Z4987" i="12"/>
  <c r="AA4987" i="12"/>
  <c r="G4988" i="12"/>
  <c r="W4988" i="12"/>
  <c r="X4988" i="12"/>
  <c r="Y4988" i="12"/>
  <c r="Z4988" i="12"/>
  <c r="AA4988" i="12"/>
  <c r="G4989" i="12"/>
  <c r="W4989" i="12"/>
  <c r="X4989" i="12"/>
  <c r="Y4989" i="12"/>
  <c r="Z4989" i="12"/>
  <c r="AA4989" i="12"/>
  <c r="G4990" i="12"/>
  <c r="J4990" i="12" s="1"/>
  <c r="W4990" i="12"/>
  <c r="X4990" i="12"/>
  <c r="Y4990" i="12"/>
  <c r="Z4990" i="12"/>
  <c r="AA4990" i="12"/>
  <c r="G4991" i="12"/>
  <c r="W4991" i="12"/>
  <c r="X4991" i="12"/>
  <c r="Y4991" i="12"/>
  <c r="Z4991" i="12"/>
  <c r="AA4991" i="12"/>
  <c r="G4992" i="12"/>
  <c r="W4992" i="12"/>
  <c r="X4992" i="12"/>
  <c r="Y4992" i="12"/>
  <c r="Z4992" i="12"/>
  <c r="AA4992" i="12"/>
  <c r="G4993" i="12"/>
  <c r="J4993" i="12" s="1"/>
  <c r="W4993" i="12"/>
  <c r="X4993" i="12"/>
  <c r="Y4993" i="12"/>
  <c r="Z4993" i="12"/>
  <c r="AA4993" i="12"/>
  <c r="G4994" i="12"/>
  <c r="J4994" i="12" s="1"/>
  <c r="W4994" i="12"/>
  <c r="X4994" i="12"/>
  <c r="Y4994" i="12"/>
  <c r="Z4994" i="12"/>
  <c r="AA4994" i="12"/>
  <c r="G4995" i="12"/>
  <c r="H4995" i="12" s="1"/>
  <c r="W4995" i="12"/>
  <c r="X4995" i="12"/>
  <c r="Y4995" i="12"/>
  <c r="Z4995" i="12"/>
  <c r="AA4995" i="12"/>
  <c r="G4996" i="12"/>
  <c r="W4996" i="12"/>
  <c r="X4996" i="12"/>
  <c r="Y4996" i="12"/>
  <c r="Z4996" i="12"/>
  <c r="AA4996" i="12"/>
  <c r="G4997" i="12"/>
  <c r="H4997" i="12" s="1"/>
  <c r="W4997" i="12"/>
  <c r="X4997" i="12"/>
  <c r="Y4997" i="12"/>
  <c r="Z4997" i="12"/>
  <c r="AA4997" i="12"/>
  <c r="G4998" i="12"/>
  <c r="J4998" i="12" s="1"/>
  <c r="W4998" i="12"/>
  <c r="X4998" i="12"/>
  <c r="Y4998" i="12"/>
  <c r="Z4998" i="12"/>
  <c r="AA4998" i="12"/>
  <c r="G4999" i="12"/>
  <c r="W4999" i="12"/>
  <c r="X4999" i="12"/>
  <c r="Y4999" i="12"/>
  <c r="Z4999" i="12"/>
  <c r="AA4999" i="12"/>
  <c r="G5000" i="12"/>
  <c r="W5000" i="12"/>
  <c r="X5000" i="12"/>
  <c r="Y5000" i="12"/>
  <c r="Z5000" i="12"/>
  <c r="AA5000" i="12"/>
  <c r="G5001" i="12"/>
  <c r="W5001" i="12"/>
  <c r="X5001" i="12"/>
  <c r="Y5001" i="12"/>
  <c r="Z5001" i="12"/>
  <c r="AA5001" i="12"/>
  <c r="W3" i="12"/>
  <c r="X3" i="12"/>
  <c r="Y3" i="12"/>
  <c r="Z3" i="12"/>
  <c r="W4" i="12"/>
  <c r="X4" i="12"/>
  <c r="Y4" i="12"/>
  <c r="Z4" i="12"/>
  <c r="W5" i="12"/>
  <c r="X5" i="12"/>
  <c r="Y5" i="12"/>
  <c r="Z5" i="12"/>
  <c r="W6" i="12"/>
  <c r="X6" i="12"/>
  <c r="Y6" i="12"/>
  <c r="Z6" i="12"/>
  <c r="W7" i="12"/>
  <c r="X7" i="12"/>
  <c r="Y7" i="12"/>
  <c r="Z7" i="12"/>
  <c r="W8" i="12"/>
  <c r="X8" i="12"/>
  <c r="Y8" i="12"/>
  <c r="Z8" i="12"/>
  <c r="W9" i="12"/>
  <c r="X9" i="12"/>
  <c r="Y9" i="12"/>
  <c r="Z9" i="12"/>
  <c r="W10" i="12"/>
  <c r="X10" i="12"/>
  <c r="Y10" i="12"/>
  <c r="Z10" i="12"/>
  <c r="W11" i="12"/>
  <c r="X11" i="12"/>
  <c r="Y11" i="12"/>
  <c r="Z11" i="12"/>
  <c r="W12" i="12"/>
  <c r="X12" i="12"/>
  <c r="Y12" i="12"/>
  <c r="Z12" i="12"/>
  <c r="W13" i="12"/>
  <c r="X13" i="12"/>
  <c r="Y13" i="12"/>
  <c r="Z13" i="12"/>
  <c r="W14" i="12"/>
  <c r="X14" i="12"/>
  <c r="Y14" i="12"/>
  <c r="Z14" i="12"/>
  <c r="W15" i="12"/>
  <c r="X15" i="12"/>
  <c r="Y15" i="12"/>
  <c r="Z15" i="12"/>
  <c r="W16" i="12"/>
  <c r="X16" i="12"/>
  <c r="Y16" i="12"/>
  <c r="Z16" i="12"/>
  <c r="W17" i="12"/>
  <c r="X17" i="12"/>
  <c r="Y17" i="12"/>
  <c r="Z17" i="12"/>
  <c r="W18" i="12"/>
  <c r="X18" i="12"/>
  <c r="Y18" i="12"/>
  <c r="Z18" i="12"/>
  <c r="W19" i="12"/>
  <c r="X19" i="12"/>
  <c r="Y19" i="12"/>
  <c r="Z19" i="12"/>
  <c r="W20" i="12"/>
  <c r="X20" i="12"/>
  <c r="Y20" i="12"/>
  <c r="Z20" i="12"/>
  <c r="W21" i="12"/>
  <c r="X21" i="12"/>
  <c r="Y21" i="12"/>
  <c r="Z21" i="12"/>
  <c r="W22" i="12"/>
  <c r="X22" i="12"/>
  <c r="Y22" i="12"/>
  <c r="Z22" i="12"/>
  <c r="W23" i="12"/>
  <c r="X23" i="12"/>
  <c r="Y23" i="12"/>
  <c r="Z23" i="12"/>
  <c r="W24" i="12"/>
  <c r="X24" i="12"/>
  <c r="Y24" i="12"/>
  <c r="Z24" i="12"/>
  <c r="W25" i="12"/>
  <c r="X25" i="12"/>
  <c r="Y25" i="12"/>
  <c r="Z25" i="12"/>
  <c r="W26" i="12"/>
  <c r="X26" i="12"/>
  <c r="Y26" i="12"/>
  <c r="Z26" i="12"/>
  <c r="W27" i="12"/>
  <c r="X27" i="12"/>
  <c r="Y27" i="12"/>
  <c r="Z27" i="12"/>
  <c r="W28" i="12"/>
  <c r="X28" i="12"/>
  <c r="Y28" i="12"/>
  <c r="Z28" i="12"/>
  <c r="W29" i="12"/>
  <c r="X29" i="12"/>
  <c r="Y29" i="12"/>
  <c r="Z29" i="12"/>
  <c r="W30" i="12"/>
  <c r="X30" i="12"/>
  <c r="Y30" i="12"/>
  <c r="Z30" i="12"/>
  <c r="W31" i="12"/>
  <c r="X31" i="12"/>
  <c r="Y31" i="12"/>
  <c r="Z31" i="12"/>
  <c r="W32" i="12"/>
  <c r="X32" i="12"/>
  <c r="Y32" i="12"/>
  <c r="Z32" i="12"/>
  <c r="W33" i="12"/>
  <c r="X33" i="12"/>
  <c r="Y33" i="12"/>
  <c r="Z33" i="12"/>
  <c r="W34" i="12"/>
  <c r="X34" i="12"/>
  <c r="Y34" i="12"/>
  <c r="Z34" i="12"/>
  <c r="W35" i="12"/>
  <c r="X35" i="12"/>
  <c r="Y35" i="12"/>
  <c r="Z35" i="12"/>
  <c r="W36" i="12"/>
  <c r="X36" i="12"/>
  <c r="Y36" i="12"/>
  <c r="Z36" i="12"/>
  <c r="W37" i="12"/>
  <c r="X37" i="12"/>
  <c r="Y37" i="12"/>
  <c r="Z37" i="12"/>
  <c r="W38" i="12"/>
  <c r="X38" i="12"/>
  <c r="Y38" i="12"/>
  <c r="Z38" i="12"/>
  <c r="W39" i="12"/>
  <c r="X39" i="12"/>
  <c r="Y39" i="12"/>
  <c r="Z39" i="12"/>
  <c r="W40" i="12"/>
  <c r="X40" i="12"/>
  <c r="Y40" i="12"/>
  <c r="Z40" i="12"/>
  <c r="W41" i="12"/>
  <c r="X41" i="12"/>
  <c r="Y41" i="12"/>
  <c r="Z41" i="12"/>
  <c r="W42" i="12"/>
  <c r="X42" i="12"/>
  <c r="Y42" i="12"/>
  <c r="Z42" i="12"/>
  <c r="W43" i="12"/>
  <c r="X43" i="12"/>
  <c r="Y43" i="12"/>
  <c r="Z43" i="12"/>
  <c r="W44" i="12"/>
  <c r="X44" i="12"/>
  <c r="Y44" i="12"/>
  <c r="Z44" i="12"/>
  <c r="W45" i="12"/>
  <c r="X45" i="12"/>
  <c r="Y45" i="12"/>
  <c r="Z45" i="12"/>
  <c r="W46" i="12"/>
  <c r="X46" i="12"/>
  <c r="Y46" i="12"/>
  <c r="Z46" i="12"/>
  <c r="W47" i="12"/>
  <c r="X47" i="12"/>
  <c r="Y47" i="12"/>
  <c r="Z47" i="12"/>
  <c r="W48" i="12"/>
  <c r="X48" i="12"/>
  <c r="Y48" i="12"/>
  <c r="Z48" i="12"/>
  <c r="W49" i="12"/>
  <c r="X49" i="12"/>
  <c r="Y49" i="12"/>
  <c r="Z49" i="12"/>
  <c r="W50" i="12"/>
  <c r="X50" i="12"/>
  <c r="Y50" i="12"/>
  <c r="Z50" i="12"/>
  <c r="W51" i="12"/>
  <c r="X51" i="12"/>
  <c r="Y51" i="12"/>
  <c r="Z51" i="12"/>
  <c r="W52" i="12"/>
  <c r="X52" i="12"/>
  <c r="Y52" i="12"/>
  <c r="Z52" i="12"/>
  <c r="W53" i="12"/>
  <c r="X53" i="12"/>
  <c r="Y53" i="12"/>
  <c r="Z53" i="12"/>
  <c r="W54" i="12"/>
  <c r="X54" i="12"/>
  <c r="Y54" i="12"/>
  <c r="Z54" i="12"/>
  <c r="W55" i="12"/>
  <c r="X55" i="12"/>
  <c r="Y55" i="12"/>
  <c r="Z55" i="12"/>
  <c r="W56" i="12"/>
  <c r="X56" i="12"/>
  <c r="Y56" i="12"/>
  <c r="Z56" i="12"/>
  <c r="W57" i="12"/>
  <c r="X57" i="12"/>
  <c r="Y57" i="12"/>
  <c r="Z57" i="12"/>
  <c r="W58" i="12"/>
  <c r="X58" i="12"/>
  <c r="Y58" i="12"/>
  <c r="Z58" i="12"/>
  <c r="W59" i="12"/>
  <c r="X59" i="12"/>
  <c r="Y59" i="12"/>
  <c r="Z59" i="12"/>
  <c r="W60" i="12"/>
  <c r="X60" i="12"/>
  <c r="Y60" i="12"/>
  <c r="Z60" i="12"/>
  <c r="W61" i="12"/>
  <c r="X61" i="12"/>
  <c r="Y61" i="12"/>
  <c r="Z61" i="12"/>
  <c r="W62" i="12"/>
  <c r="X62" i="12"/>
  <c r="Y62" i="12"/>
  <c r="Z62" i="12"/>
  <c r="W63" i="12"/>
  <c r="X63" i="12"/>
  <c r="Y63" i="12"/>
  <c r="Z63" i="12"/>
  <c r="W64" i="12"/>
  <c r="X64" i="12"/>
  <c r="Y64" i="12"/>
  <c r="Z64" i="12"/>
  <c r="W65" i="12"/>
  <c r="X65" i="12"/>
  <c r="Y65" i="12"/>
  <c r="Z65" i="12"/>
  <c r="W66" i="12"/>
  <c r="X66" i="12"/>
  <c r="Y66" i="12"/>
  <c r="Z66" i="12"/>
  <c r="W67" i="12"/>
  <c r="X67" i="12"/>
  <c r="Y67" i="12"/>
  <c r="Z67" i="12"/>
  <c r="W68" i="12"/>
  <c r="X68" i="12"/>
  <c r="Y68" i="12"/>
  <c r="Z68" i="12"/>
  <c r="W69" i="12"/>
  <c r="X69" i="12"/>
  <c r="Y69" i="12"/>
  <c r="Z69" i="12"/>
  <c r="W70" i="12"/>
  <c r="X70" i="12"/>
  <c r="Y70" i="12"/>
  <c r="Z70" i="12"/>
  <c r="W71" i="12"/>
  <c r="X71" i="12"/>
  <c r="Y71" i="12"/>
  <c r="Z71" i="12"/>
  <c r="W72" i="12"/>
  <c r="X72" i="12"/>
  <c r="Y72" i="12"/>
  <c r="Z72" i="12"/>
  <c r="W73" i="12"/>
  <c r="X73" i="12"/>
  <c r="Y73" i="12"/>
  <c r="Z73" i="12"/>
  <c r="W74" i="12"/>
  <c r="X74" i="12"/>
  <c r="Y74" i="12"/>
  <c r="Z74" i="12"/>
  <c r="W75" i="12"/>
  <c r="X75" i="12"/>
  <c r="Y75" i="12"/>
  <c r="Z75" i="12"/>
  <c r="W76" i="12"/>
  <c r="X76" i="12"/>
  <c r="Y76" i="12"/>
  <c r="Z76" i="12"/>
  <c r="W77" i="12"/>
  <c r="X77" i="12"/>
  <c r="Y77" i="12"/>
  <c r="Z77" i="12"/>
  <c r="W78" i="12"/>
  <c r="X78" i="12"/>
  <c r="Y78" i="12"/>
  <c r="Z78" i="12"/>
  <c r="W79" i="12"/>
  <c r="X79" i="12"/>
  <c r="Y79" i="12"/>
  <c r="Z79" i="12"/>
  <c r="W80" i="12"/>
  <c r="X80" i="12"/>
  <c r="Y80" i="12"/>
  <c r="Z80" i="12"/>
  <c r="W81" i="12"/>
  <c r="X81" i="12"/>
  <c r="Y81" i="12"/>
  <c r="Z81" i="12"/>
  <c r="W82" i="12"/>
  <c r="X82" i="12"/>
  <c r="Y82" i="12"/>
  <c r="Z82" i="12"/>
  <c r="W83" i="12"/>
  <c r="X83" i="12"/>
  <c r="Y83" i="12"/>
  <c r="Z83" i="12"/>
  <c r="W84" i="12"/>
  <c r="X84" i="12"/>
  <c r="Y84" i="12"/>
  <c r="Z84" i="12"/>
  <c r="W85" i="12"/>
  <c r="X85" i="12"/>
  <c r="Y85" i="12"/>
  <c r="Z85" i="12"/>
  <c r="W86" i="12"/>
  <c r="X86" i="12"/>
  <c r="Y86" i="12"/>
  <c r="Z86" i="12"/>
  <c r="W87" i="12"/>
  <c r="X87" i="12"/>
  <c r="Y87" i="12"/>
  <c r="Z87" i="12"/>
  <c r="W88" i="12"/>
  <c r="X88" i="12"/>
  <c r="Y88" i="12"/>
  <c r="Z88" i="12"/>
  <c r="W89" i="12"/>
  <c r="X89" i="12"/>
  <c r="Y89" i="12"/>
  <c r="Z89" i="12"/>
  <c r="W90" i="12"/>
  <c r="X90" i="12"/>
  <c r="Y90" i="12"/>
  <c r="Z90" i="12"/>
  <c r="W91" i="12"/>
  <c r="X91" i="12"/>
  <c r="Y91" i="12"/>
  <c r="Z91" i="12"/>
  <c r="W92" i="12"/>
  <c r="X92" i="12"/>
  <c r="Y92" i="12"/>
  <c r="Z92" i="12"/>
  <c r="W93" i="12"/>
  <c r="X93" i="12"/>
  <c r="Y93" i="12"/>
  <c r="Z93" i="12"/>
  <c r="W94" i="12"/>
  <c r="X94" i="12"/>
  <c r="Y94" i="12"/>
  <c r="Z94" i="12"/>
  <c r="W95" i="12"/>
  <c r="X95" i="12"/>
  <c r="Y95" i="12"/>
  <c r="Z95" i="12"/>
  <c r="W96" i="12"/>
  <c r="X96" i="12"/>
  <c r="Y96" i="12"/>
  <c r="Z96" i="12"/>
  <c r="W97" i="12"/>
  <c r="X97" i="12"/>
  <c r="Y97" i="12"/>
  <c r="Z97" i="12"/>
  <c r="W98" i="12"/>
  <c r="X98" i="12"/>
  <c r="Y98" i="12"/>
  <c r="Z98" i="12"/>
  <c r="W99" i="12"/>
  <c r="X99" i="12"/>
  <c r="Y99" i="12"/>
  <c r="Z99" i="12"/>
  <c r="W100" i="12"/>
  <c r="X100" i="12"/>
  <c r="Y100" i="12"/>
  <c r="Z100" i="12"/>
  <c r="W101" i="12"/>
  <c r="X101" i="12"/>
  <c r="Y101" i="12"/>
  <c r="Z101" i="12"/>
  <c r="W102" i="12"/>
  <c r="X102" i="12"/>
  <c r="Y102" i="12"/>
  <c r="Z102" i="12"/>
  <c r="W103" i="12"/>
  <c r="X103" i="12"/>
  <c r="Y103" i="12"/>
  <c r="Z103" i="12"/>
  <c r="W104" i="12"/>
  <c r="X104" i="12"/>
  <c r="Y104" i="12"/>
  <c r="Z104" i="12"/>
  <c r="W105" i="12"/>
  <c r="X105" i="12"/>
  <c r="Y105" i="12"/>
  <c r="Z105" i="12"/>
  <c r="W106" i="12"/>
  <c r="X106" i="12"/>
  <c r="Y106" i="12"/>
  <c r="Z106" i="12"/>
  <c r="W107" i="12"/>
  <c r="X107" i="12"/>
  <c r="Y107" i="12"/>
  <c r="Z107" i="12"/>
  <c r="W108" i="12"/>
  <c r="X108" i="12"/>
  <c r="Y108" i="12"/>
  <c r="Z108" i="12"/>
  <c r="W109" i="12"/>
  <c r="X109" i="12"/>
  <c r="Y109" i="12"/>
  <c r="Z109" i="12"/>
  <c r="W110" i="12"/>
  <c r="X110" i="12"/>
  <c r="Y110" i="12"/>
  <c r="Z110" i="12"/>
  <c r="W111" i="12"/>
  <c r="X111" i="12"/>
  <c r="Y111" i="12"/>
  <c r="Z111" i="12"/>
  <c r="W112" i="12"/>
  <c r="X112" i="12"/>
  <c r="Y112" i="12"/>
  <c r="Z112" i="12"/>
  <c r="W113" i="12"/>
  <c r="X113" i="12"/>
  <c r="Y113" i="12"/>
  <c r="Z113" i="12"/>
  <c r="W114" i="12"/>
  <c r="X114" i="12"/>
  <c r="Y114" i="12"/>
  <c r="Z114" i="12"/>
  <c r="W115" i="12"/>
  <c r="X115" i="12"/>
  <c r="Y115" i="12"/>
  <c r="Z115" i="12"/>
  <c r="W116" i="12"/>
  <c r="X116" i="12"/>
  <c r="Y116" i="12"/>
  <c r="Z116" i="12"/>
  <c r="W117" i="12"/>
  <c r="X117" i="12"/>
  <c r="Y117" i="12"/>
  <c r="Z117" i="12"/>
  <c r="W118" i="12"/>
  <c r="X118" i="12"/>
  <c r="Y118" i="12"/>
  <c r="Z118" i="12"/>
  <c r="W119" i="12"/>
  <c r="X119" i="12"/>
  <c r="Y119" i="12"/>
  <c r="Z119" i="12"/>
  <c r="W120" i="12"/>
  <c r="X120" i="12"/>
  <c r="Y120" i="12"/>
  <c r="Z120" i="12"/>
  <c r="W121" i="12"/>
  <c r="X121" i="12"/>
  <c r="Y121" i="12"/>
  <c r="Z121" i="12"/>
  <c r="W122" i="12"/>
  <c r="X122" i="12"/>
  <c r="Y122" i="12"/>
  <c r="Z122" i="12"/>
  <c r="W123" i="12"/>
  <c r="X123" i="12"/>
  <c r="Y123" i="12"/>
  <c r="Z123" i="12"/>
  <c r="W124" i="12"/>
  <c r="X124" i="12"/>
  <c r="Y124" i="12"/>
  <c r="Z124" i="12"/>
  <c r="W125" i="12"/>
  <c r="X125" i="12"/>
  <c r="Y125" i="12"/>
  <c r="Z125" i="12"/>
  <c r="W126" i="12"/>
  <c r="X126" i="12"/>
  <c r="Y126" i="12"/>
  <c r="Z126" i="12"/>
  <c r="W127" i="12"/>
  <c r="X127" i="12"/>
  <c r="Y127" i="12"/>
  <c r="Z127" i="12"/>
  <c r="W128" i="12"/>
  <c r="X128" i="12"/>
  <c r="Y128" i="12"/>
  <c r="Z128" i="12"/>
  <c r="W129" i="12"/>
  <c r="X129" i="12"/>
  <c r="Y129" i="12"/>
  <c r="Z129" i="12"/>
  <c r="W130" i="12"/>
  <c r="X130" i="12"/>
  <c r="Y130" i="12"/>
  <c r="Z130" i="12"/>
  <c r="W131" i="12"/>
  <c r="X131" i="12"/>
  <c r="Y131" i="12"/>
  <c r="Z131" i="12"/>
  <c r="W132" i="12"/>
  <c r="X132" i="12"/>
  <c r="Y132" i="12"/>
  <c r="Z132" i="12"/>
  <c r="W133" i="12"/>
  <c r="X133" i="12"/>
  <c r="Y133" i="12"/>
  <c r="Z133" i="12"/>
  <c r="W134" i="12"/>
  <c r="X134" i="12"/>
  <c r="Y134" i="12"/>
  <c r="Z134" i="12"/>
  <c r="W135" i="12"/>
  <c r="X135" i="12"/>
  <c r="Y135" i="12"/>
  <c r="Z135" i="12"/>
  <c r="W136" i="12"/>
  <c r="X136" i="12"/>
  <c r="Y136" i="12"/>
  <c r="Z136" i="12"/>
  <c r="W137" i="12"/>
  <c r="X137" i="12"/>
  <c r="Y137" i="12"/>
  <c r="Z137" i="12"/>
  <c r="W138" i="12"/>
  <c r="X138" i="12"/>
  <c r="Y138" i="12"/>
  <c r="Z138" i="12"/>
  <c r="W139" i="12"/>
  <c r="X139" i="12"/>
  <c r="Y139" i="12"/>
  <c r="Z139" i="12"/>
  <c r="W140" i="12"/>
  <c r="X140" i="12"/>
  <c r="Y140" i="12"/>
  <c r="Z140" i="12"/>
  <c r="W141" i="12"/>
  <c r="X141" i="12"/>
  <c r="Y141" i="12"/>
  <c r="Z141" i="12"/>
  <c r="W142" i="12"/>
  <c r="X142" i="12"/>
  <c r="Y142" i="12"/>
  <c r="Z142" i="12"/>
  <c r="W143" i="12"/>
  <c r="X143" i="12"/>
  <c r="Y143" i="12"/>
  <c r="Z143" i="12"/>
  <c r="W144" i="12"/>
  <c r="X144" i="12"/>
  <c r="Y144" i="12"/>
  <c r="Z144" i="12"/>
  <c r="W145" i="12"/>
  <c r="X145" i="12"/>
  <c r="Y145" i="12"/>
  <c r="Z145" i="12"/>
  <c r="W146" i="12"/>
  <c r="X146" i="12"/>
  <c r="Y146" i="12"/>
  <c r="Z146" i="12"/>
  <c r="W147" i="12"/>
  <c r="X147" i="12"/>
  <c r="Y147" i="12"/>
  <c r="Z147" i="12"/>
  <c r="W148" i="12"/>
  <c r="X148" i="12"/>
  <c r="Y148" i="12"/>
  <c r="Z148" i="12"/>
  <c r="W149" i="12"/>
  <c r="X149" i="12"/>
  <c r="Y149" i="12"/>
  <c r="Z149" i="12"/>
  <c r="W150" i="12"/>
  <c r="X150" i="12"/>
  <c r="Y150" i="12"/>
  <c r="Z150" i="12"/>
  <c r="W151" i="12"/>
  <c r="X151" i="12"/>
  <c r="Y151" i="12"/>
  <c r="Z151" i="12"/>
  <c r="W152" i="12"/>
  <c r="X152" i="12"/>
  <c r="Y152" i="12"/>
  <c r="Z152" i="12"/>
  <c r="W153" i="12"/>
  <c r="X153" i="12"/>
  <c r="Y153" i="12"/>
  <c r="Z153" i="12"/>
  <c r="W154" i="12"/>
  <c r="X154" i="12"/>
  <c r="Y154" i="12"/>
  <c r="Z154" i="12"/>
  <c r="W155" i="12"/>
  <c r="X155" i="12"/>
  <c r="Y155" i="12"/>
  <c r="Z155" i="12"/>
  <c r="W156" i="12"/>
  <c r="X156" i="12"/>
  <c r="Y156" i="12"/>
  <c r="Z156" i="12"/>
  <c r="W157" i="12"/>
  <c r="X157" i="12"/>
  <c r="Y157" i="12"/>
  <c r="Z157" i="12"/>
  <c r="W158" i="12"/>
  <c r="X158" i="12"/>
  <c r="Y158" i="12"/>
  <c r="Z158" i="12"/>
  <c r="W159" i="12"/>
  <c r="X159" i="12"/>
  <c r="Y159" i="12"/>
  <c r="Z159" i="12"/>
  <c r="W160" i="12"/>
  <c r="X160" i="12"/>
  <c r="Y160" i="12"/>
  <c r="Z160" i="12"/>
  <c r="W161" i="12"/>
  <c r="X161" i="12"/>
  <c r="Y161" i="12"/>
  <c r="Z161" i="12"/>
  <c r="W162" i="12"/>
  <c r="X162" i="12"/>
  <c r="Y162" i="12"/>
  <c r="Z162" i="12"/>
  <c r="W163" i="12"/>
  <c r="X163" i="12"/>
  <c r="Y163" i="12"/>
  <c r="Z163" i="12"/>
  <c r="W164" i="12"/>
  <c r="X164" i="12"/>
  <c r="Y164" i="12"/>
  <c r="Z164" i="12"/>
  <c r="W165" i="12"/>
  <c r="X165" i="12"/>
  <c r="Y165" i="12"/>
  <c r="Z165" i="12"/>
  <c r="W166" i="12"/>
  <c r="X166" i="12"/>
  <c r="Y166" i="12"/>
  <c r="Z166" i="12"/>
  <c r="W167" i="12"/>
  <c r="X167" i="12"/>
  <c r="Y167" i="12"/>
  <c r="Z167" i="12"/>
  <c r="W168" i="12"/>
  <c r="X168" i="12"/>
  <c r="Y168" i="12"/>
  <c r="Z168" i="12"/>
  <c r="W169" i="12"/>
  <c r="X169" i="12"/>
  <c r="Y169" i="12"/>
  <c r="Z169" i="12"/>
  <c r="W170" i="12"/>
  <c r="X170" i="12"/>
  <c r="Y170" i="12"/>
  <c r="Z170" i="12"/>
  <c r="W171" i="12"/>
  <c r="X171" i="12"/>
  <c r="Y171" i="12"/>
  <c r="Z171" i="12"/>
  <c r="W172" i="12"/>
  <c r="X172" i="12"/>
  <c r="Y172" i="12"/>
  <c r="Z172" i="12"/>
  <c r="W173" i="12"/>
  <c r="X173" i="12"/>
  <c r="Y173" i="12"/>
  <c r="Z173" i="12"/>
  <c r="W174" i="12"/>
  <c r="X174" i="12"/>
  <c r="Y174" i="12"/>
  <c r="Z174" i="12"/>
  <c r="W175" i="12"/>
  <c r="X175" i="12"/>
  <c r="Y175" i="12"/>
  <c r="Z175" i="12"/>
  <c r="W176" i="12"/>
  <c r="X176" i="12"/>
  <c r="Y176" i="12"/>
  <c r="Z176" i="12"/>
  <c r="W177" i="12"/>
  <c r="X177" i="12"/>
  <c r="Y177" i="12"/>
  <c r="Z177" i="12"/>
  <c r="W178" i="12"/>
  <c r="X178" i="12"/>
  <c r="Y178" i="12"/>
  <c r="Z178" i="12"/>
  <c r="W179" i="12"/>
  <c r="X179" i="12"/>
  <c r="Y179" i="12"/>
  <c r="Z179" i="12"/>
  <c r="W180" i="12"/>
  <c r="X180" i="12"/>
  <c r="Y180" i="12"/>
  <c r="Z180" i="12"/>
  <c r="W181" i="12"/>
  <c r="X181" i="12"/>
  <c r="Y181" i="12"/>
  <c r="Z181" i="12"/>
  <c r="W182" i="12"/>
  <c r="X182" i="12"/>
  <c r="Y182" i="12"/>
  <c r="Z182" i="12"/>
  <c r="W183" i="12"/>
  <c r="X183" i="12"/>
  <c r="Y183" i="12"/>
  <c r="Z183" i="12"/>
  <c r="W184" i="12"/>
  <c r="X184" i="12"/>
  <c r="Y184" i="12"/>
  <c r="Z184" i="12"/>
  <c r="W185" i="12"/>
  <c r="X185" i="12"/>
  <c r="Y185" i="12"/>
  <c r="Z185" i="12"/>
  <c r="W186" i="12"/>
  <c r="X186" i="12"/>
  <c r="Y186" i="12"/>
  <c r="Z186" i="12"/>
  <c r="W187" i="12"/>
  <c r="X187" i="12"/>
  <c r="Y187" i="12"/>
  <c r="Z187" i="12"/>
  <c r="W188" i="12"/>
  <c r="X188" i="12"/>
  <c r="Y188" i="12"/>
  <c r="Z188" i="12"/>
  <c r="W189" i="12"/>
  <c r="X189" i="12"/>
  <c r="Y189" i="12"/>
  <c r="Z189" i="12"/>
  <c r="W190" i="12"/>
  <c r="X190" i="12"/>
  <c r="Y190" i="12"/>
  <c r="Z190" i="12"/>
  <c r="W191" i="12"/>
  <c r="X191" i="12"/>
  <c r="Y191" i="12"/>
  <c r="Z191" i="12"/>
  <c r="W192" i="12"/>
  <c r="X192" i="12"/>
  <c r="Y192" i="12"/>
  <c r="Z192" i="12"/>
  <c r="W193" i="12"/>
  <c r="X193" i="12"/>
  <c r="Y193" i="12"/>
  <c r="Z193" i="12"/>
  <c r="W194" i="12"/>
  <c r="X194" i="12"/>
  <c r="Y194" i="12"/>
  <c r="Z194" i="12"/>
  <c r="W195" i="12"/>
  <c r="X195" i="12"/>
  <c r="Y195" i="12"/>
  <c r="Z195" i="12"/>
  <c r="W196" i="12"/>
  <c r="X196" i="12"/>
  <c r="Y196" i="12"/>
  <c r="Z196" i="12"/>
  <c r="W197" i="12"/>
  <c r="X197" i="12"/>
  <c r="Y197" i="12"/>
  <c r="Z197" i="12"/>
  <c r="W198" i="12"/>
  <c r="X198" i="12"/>
  <c r="Y198" i="12"/>
  <c r="Z198" i="12"/>
  <c r="W199" i="12"/>
  <c r="X199" i="12"/>
  <c r="Y199" i="12"/>
  <c r="Z199" i="12"/>
  <c r="W200" i="12"/>
  <c r="X200" i="12"/>
  <c r="Y200" i="12"/>
  <c r="Z200" i="12"/>
  <c r="W201" i="12"/>
  <c r="X201" i="12"/>
  <c r="Y201" i="12"/>
  <c r="Z201" i="12"/>
  <c r="W202" i="12"/>
  <c r="X202" i="12"/>
  <c r="Y202" i="12"/>
  <c r="Z202" i="12"/>
  <c r="W203" i="12"/>
  <c r="X203" i="12"/>
  <c r="Y203" i="12"/>
  <c r="Z203" i="12"/>
  <c r="W204" i="12"/>
  <c r="X204" i="12"/>
  <c r="Y204" i="12"/>
  <c r="Z204" i="12"/>
  <c r="W205" i="12"/>
  <c r="X205" i="12"/>
  <c r="Y205" i="12"/>
  <c r="Z205" i="12"/>
  <c r="W206" i="12"/>
  <c r="X206" i="12"/>
  <c r="Y206" i="12"/>
  <c r="Z206" i="12"/>
  <c r="W207" i="12"/>
  <c r="X207" i="12"/>
  <c r="Y207" i="12"/>
  <c r="Z207" i="12"/>
  <c r="W208" i="12"/>
  <c r="X208" i="12"/>
  <c r="Y208" i="12"/>
  <c r="Z208" i="12"/>
  <c r="W209" i="12"/>
  <c r="X209" i="12"/>
  <c r="Y209" i="12"/>
  <c r="Z209" i="12"/>
  <c r="W210" i="12"/>
  <c r="X210" i="12"/>
  <c r="Y210" i="12"/>
  <c r="Z210" i="12"/>
  <c r="W211" i="12"/>
  <c r="X211" i="12"/>
  <c r="Y211" i="12"/>
  <c r="Z211" i="12"/>
  <c r="W212" i="12"/>
  <c r="X212" i="12"/>
  <c r="Y212" i="12"/>
  <c r="Z212" i="12"/>
  <c r="W213" i="12"/>
  <c r="X213" i="12"/>
  <c r="Y213" i="12"/>
  <c r="Z213" i="12"/>
  <c r="W214" i="12"/>
  <c r="X214" i="12"/>
  <c r="Y214" i="12"/>
  <c r="Z214" i="12"/>
  <c r="W215" i="12"/>
  <c r="X215" i="12"/>
  <c r="Y215" i="12"/>
  <c r="Z215" i="12"/>
  <c r="W216" i="12"/>
  <c r="X216" i="12"/>
  <c r="Y216" i="12"/>
  <c r="Z216" i="12"/>
  <c r="W217" i="12"/>
  <c r="X217" i="12"/>
  <c r="Y217" i="12"/>
  <c r="Z217" i="12"/>
  <c r="W218" i="12"/>
  <c r="X218" i="12"/>
  <c r="Y218" i="12"/>
  <c r="Z218" i="12"/>
  <c r="W219" i="12"/>
  <c r="X219" i="12"/>
  <c r="Y219" i="12"/>
  <c r="Z219" i="12"/>
  <c r="W220" i="12"/>
  <c r="X220" i="12"/>
  <c r="Y220" i="12"/>
  <c r="Z220" i="12"/>
  <c r="W221" i="12"/>
  <c r="X221" i="12"/>
  <c r="Y221" i="12"/>
  <c r="Z221" i="12"/>
  <c r="W222" i="12"/>
  <c r="X222" i="12"/>
  <c r="Y222" i="12"/>
  <c r="Z222" i="12"/>
  <c r="W223" i="12"/>
  <c r="X223" i="12"/>
  <c r="Y223" i="12"/>
  <c r="Z223" i="12"/>
  <c r="W224" i="12"/>
  <c r="X224" i="12"/>
  <c r="Y224" i="12"/>
  <c r="Z224" i="12"/>
  <c r="W225" i="12"/>
  <c r="X225" i="12"/>
  <c r="Y225" i="12"/>
  <c r="Z225" i="12"/>
  <c r="W226" i="12"/>
  <c r="X226" i="12"/>
  <c r="Y226" i="12"/>
  <c r="Z226" i="12"/>
  <c r="W227" i="12"/>
  <c r="X227" i="12"/>
  <c r="Y227" i="12"/>
  <c r="Z227" i="12"/>
  <c r="W228" i="12"/>
  <c r="X228" i="12"/>
  <c r="Y228" i="12"/>
  <c r="Z228" i="12"/>
  <c r="W229" i="12"/>
  <c r="X229" i="12"/>
  <c r="Y229" i="12"/>
  <c r="Z229" i="12"/>
  <c r="W230" i="12"/>
  <c r="X230" i="12"/>
  <c r="Y230" i="12"/>
  <c r="Z230" i="12"/>
  <c r="W231" i="12"/>
  <c r="X231" i="12"/>
  <c r="Y231" i="12"/>
  <c r="Z231" i="12"/>
  <c r="W232" i="12"/>
  <c r="X232" i="12"/>
  <c r="Y232" i="12"/>
  <c r="Z232" i="12"/>
  <c r="W233" i="12"/>
  <c r="X233" i="12"/>
  <c r="Y233" i="12"/>
  <c r="Z233" i="12"/>
  <c r="W234" i="12"/>
  <c r="X234" i="12"/>
  <c r="Y234" i="12"/>
  <c r="Z234" i="12"/>
  <c r="W235" i="12"/>
  <c r="X235" i="12"/>
  <c r="Y235" i="12"/>
  <c r="Z235" i="12"/>
  <c r="W236" i="12"/>
  <c r="X236" i="12"/>
  <c r="Y236" i="12"/>
  <c r="Z236" i="12"/>
  <c r="W237" i="12"/>
  <c r="X237" i="12"/>
  <c r="Y237" i="12"/>
  <c r="Z237" i="12"/>
  <c r="W238" i="12"/>
  <c r="X238" i="12"/>
  <c r="Y238" i="12"/>
  <c r="Z238" i="12"/>
  <c r="W239" i="12"/>
  <c r="X239" i="12"/>
  <c r="Y239" i="12"/>
  <c r="Z239" i="12"/>
  <c r="W240" i="12"/>
  <c r="X240" i="12"/>
  <c r="Y240" i="12"/>
  <c r="Z240" i="12"/>
  <c r="W241" i="12"/>
  <c r="X241" i="12"/>
  <c r="Y241" i="12"/>
  <c r="Z241" i="12"/>
  <c r="W242" i="12"/>
  <c r="X242" i="12"/>
  <c r="Y242" i="12"/>
  <c r="Z242" i="12"/>
  <c r="W243" i="12"/>
  <c r="X243" i="12"/>
  <c r="Y243" i="12"/>
  <c r="Z243" i="12"/>
  <c r="W244" i="12"/>
  <c r="X244" i="12"/>
  <c r="Y244" i="12"/>
  <c r="Z244" i="12"/>
  <c r="W245" i="12"/>
  <c r="X245" i="12"/>
  <c r="Y245" i="12"/>
  <c r="Z245" i="12"/>
  <c r="W246" i="12"/>
  <c r="X246" i="12"/>
  <c r="Y246" i="12"/>
  <c r="Z246" i="12"/>
  <c r="W247" i="12"/>
  <c r="X247" i="12"/>
  <c r="Y247" i="12"/>
  <c r="Z247" i="12"/>
  <c r="W248" i="12"/>
  <c r="X248" i="12"/>
  <c r="Y248" i="12"/>
  <c r="Z248" i="12"/>
  <c r="W249" i="12"/>
  <c r="X249" i="12"/>
  <c r="Y249" i="12"/>
  <c r="Z249" i="12"/>
  <c r="W250" i="12"/>
  <c r="X250" i="12"/>
  <c r="Y250" i="12"/>
  <c r="Z250" i="12"/>
  <c r="W251" i="12"/>
  <c r="X251" i="12"/>
  <c r="Y251" i="12"/>
  <c r="Z251" i="12"/>
  <c r="W252" i="12"/>
  <c r="X252" i="12"/>
  <c r="Y252" i="12"/>
  <c r="Z252" i="12"/>
  <c r="W253" i="12"/>
  <c r="X253" i="12"/>
  <c r="Y253" i="12"/>
  <c r="Z253" i="12"/>
  <c r="W254" i="12"/>
  <c r="X254" i="12"/>
  <c r="Y254" i="12"/>
  <c r="Z254" i="12"/>
  <c r="W255" i="12"/>
  <c r="X255" i="12"/>
  <c r="Y255" i="12"/>
  <c r="Z255" i="12"/>
  <c r="W256" i="12"/>
  <c r="X256" i="12"/>
  <c r="Y256" i="12"/>
  <c r="Z256" i="12"/>
  <c r="W257" i="12"/>
  <c r="X257" i="12"/>
  <c r="Y257" i="12"/>
  <c r="Z257" i="12"/>
  <c r="W258" i="12"/>
  <c r="X258" i="12"/>
  <c r="Y258" i="12"/>
  <c r="Z258" i="12"/>
  <c r="W259" i="12"/>
  <c r="X259" i="12"/>
  <c r="Y259" i="12"/>
  <c r="Z259" i="12"/>
  <c r="W260" i="12"/>
  <c r="X260" i="12"/>
  <c r="Y260" i="12"/>
  <c r="Z260" i="12"/>
  <c r="W261" i="12"/>
  <c r="X261" i="12"/>
  <c r="Y261" i="12"/>
  <c r="Z261" i="12"/>
  <c r="W262" i="12"/>
  <c r="X262" i="12"/>
  <c r="Y262" i="12"/>
  <c r="Z262" i="12"/>
  <c r="W263" i="12"/>
  <c r="X263" i="12"/>
  <c r="Y263" i="12"/>
  <c r="Z263" i="12"/>
  <c r="W264" i="12"/>
  <c r="X264" i="12"/>
  <c r="Y264" i="12"/>
  <c r="Z264" i="12"/>
  <c r="W265" i="12"/>
  <c r="X265" i="12"/>
  <c r="Y265" i="12"/>
  <c r="Z265" i="12"/>
  <c r="W266" i="12"/>
  <c r="X266" i="12"/>
  <c r="Y266" i="12"/>
  <c r="Z266" i="12"/>
  <c r="W267" i="12"/>
  <c r="X267" i="12"/>
  <c r="Y267" i="12"/>
  <c r="Z267" i="12"/>
  <c r="W268" i="12"/>
  <c r="X268" i="12"/>
  <c r="Y268" i="12"/>
  <c r="Z268" i="12"/>
  <c r="W269" i="12"/>
  <c r="X269" i="12"/>
  <c r="Y269" i="12"/>
  <c r="Z269" i="12"/>
  <c r="W270" i="12"/>
  <c r="X270" i="12"/>
  <c r="Y270" i="12"/>
  <c r="Z270" i="12"/>
  <c r="W271" i="12"/>
  <c r="X271" i="12"/>
  <c r="Y271" i="12"/>
  <c r="Z271" i="12"/>
  <c r="W272" i="12"/>
  <c r="X272" i="12"/>
  <c r="Y272" i="12"/>
  <c r="Z272" i="12"/>
  <c r="W273" i="12"/>
  <c r="X273" i="12"/>
  <c r="Y273" i="12"/>
  <c r="Z273" i="12"/>
  <c r="W274" i="12"/>
  <c r="X274" i="12"/>
  <c r="Y274" i="12"/>
  <c r="Z274" i="12"/>
  <c r="W275" i="12"/>
  <c r="X275" i="12"/>
  <c r="Y275" i="12"/>
  <c r="Z275" i="12"/>
  <c r="W276" i="12"/>
  <c r="X276" i="12"/>
  <c r="Y276" i="12"/>
  <c r="Z276" i="12"/>
  <c r="W277" i="12"/>
  <c r="X277" i="12"/>
  <c r="Y277" i="12"/>
  <c r="Z277" i="12"/>
  <c r="W278" i="12"/>
  <c r="X278" i="12"/>
  <c r="Y278" i="12"/>
  <c r="Z278" i="12"/>
  <c r="W279" i="12"/>
  <c r="X279" i="12"/>
  <c r="Y279" i="12"/>
  <c r="Z279" i="12"/>
  <c r="W280" i="12"/>
  <c r="X280" i="12"/>
  <c r="Y280" i="12"/>
  <c r="Z280" i="12"/>
  <c r="W281" i="12"/>
  <c r="X281" i="12"/>
  <c r="Y281" i="12"/>
  <c r="Z281" i="12"/>
  <c r="W282" i="12"/>
  <c r="X282" i="12"/>
  <c r="Y282" i="12"/>
  <c r="Z282" i="12"/>
  <c r="W283" i="12"/>
  <c r="X283" i="12"/>
  <c r="Y283" i="12"/>
  <c r="Z283" i="12"/>
  <c r="W284" i="12"/>
  <c r="X284" i="12"/>
  <c r="Y284" i="12"/>
  <c r="Z284" i="12"/>
  <c r="W285" i="12"/>
  <c r="X285" i="12"/>
  <c r="Y285" i="12"/>
  <c r="Z285" i="12"/>
  <c r="W286" i="12"/>
  <c r="X286" i="12"/>
  <c r="Y286" i="12"/>
  <c r="Z286" i="12"/>
  <c r="W287" i="12"/>
  <c r="X287" i="12"/>
  <c r="Y287" i="12"/>
  <c r="Z287" i="12"/>
  <c r="W288" i="12"/>
  <c r="X288" i="12"/>
  <c r="Y288" i="12"/>
  <c r="Z288" i="12"/>
  <c r="W289" i="12"/>
  <c r="X289" i="12"/>
  <c r="Y289" i="12"/>
  <c r="Z289" i="12"/>
  <c r="W290" i="12"/>
  <c r="X290" i="12"/>
  <c r="Y290" i="12"/>
  <c r="Z290" i="12"/>
  <c r="W291" i="12"/>
  <c r="X291" i="12"/>
  <c r="Y291" i="12"/>
  <c r="Z291" i="12"/>
  <c r="W292" i="12"/>
  <c r="X292" i="12"/>
  <c r="Y292" i="12"/>
  <c r="Z292" i="12"/>
  <c r="W293" i="12"/>
  <c r="X293" i="12"/>
  <c r="Y293" i="12"/>
  <c r="Z293" i="12"/>
  <c r="W294" i="12"/>
  <c r="X294" i="12"/>
  <c r="Y294" i="12"/>
  <c r="Z294" i="12"/>
  <c r="W295" i="12"/>
  <c r="X295" i="12"/>
  <c r="Y295" i="12"/>
  <c r="Z295" i="12"/>
  <c r="W296" i="12"/>
  <c r="X296" i="12"/>
  <c r="Y296" i="12"/>
  <c r="Z296" i="12"/>
  <c r="W297" i="12"/>
  <c r="X297" i="12"/>
  <c r="Y297" i="12"/>
  <c r="Z297" i="12"/>
  <c r="W298" i="12"/>
  <c r="X298" i="12"/>
  <c r="Y298" i="12"/>
  <c r="Z298" i="12"/>
  <c r="W299" i="12"/>
  <c r="X299" i="12"/>
  <c r="Y299" i="12"/>
  <c r="Z299" i="12"/>
  <c r="W300" i="12"/>
  <c r="X300" i="12"/>
  <c r="Y300" i="12"/>
  <c r="Z300" i="12"/>
  <c r="W301" i="12"/>
  <c r="X301" i="12"/>
  <c r="Y301" i="12"/>
  <c r="Z301" i="12"/>
  <c r="W302" i="12"/>
  <c r="X302" i="12"/>
  <c r="Y302" i="12"/>
  <c r="Z302" i="12"/>
  <c r="W303" i="12"/>
  <c r="X303" i="12"/>
  <c r="Y303" i="12"/>
  <c r="Z303" i="12"/>
  <c r="W304" i="12"/>
  <c r="X304" i="12"/>
  <c r="Y304" i="12"/>
  <c r="Z304" i="12"/>
  <c r="W305" i="12"/>
  <c r="X305" i="12"/>
  <c r="Y305" i="12"/>
  <c r="Z305" i="12"/>
  <c r="W306" i="12"/>
  <c r="X306" i="12"/>
  <c r="Y306" i="12"/>
  <c r="Z306" i="12"/>
  <c r="W307" i="12"/>
  <c r="X307" i="12"/>
  <c r="Y307" i="12"/>
  <c r="Z307" i="12"/>
  <c r="W308" i="12"/>
  <c r="X308" i="12"/>
  <c r="Y308" i="12"/>
  <c r="Z308" i="12"/>
  <c r="W309" i="12"/>
  <c r="X309" i="12"/>
  <c r="Y309" i="12"/>
  <c r="Z309" i="12"/>
  <c r="W310" i="12"/>
  <c r="X310" i="12"/>
  <c r="Y310" i="12"/>
  <c r="Z310" i="12"/>
  <c r="W311" i="12"/>
  <c r="X311" i="12"/>
  <c r="Y311" i="12"/>
  <c r="Z311" i="12"/>
  <c r="W312" i="12"/>
  <c r="X312" i="12"/>
  <c r="Y312" i="12"/>
  <c r="Z312" i="12"/>
  <c r="W313" i="12"/>
  <c r="X313" i="12"/>
  <c r="Y313" i="12"/>
  <c r="Z313" i="12"/>
  <c r="W314" i="12"/>
  <c r="X314" i="12"/>
  <c r="Y314" i="12"/>
  <c r="Z314" i="12"/>
  <c r="W315" i="12"/>
  <c r="X315" i="12"/>
  <c r="Y315" i="12"/>
  <c r="Z315" i="12"/>
  <c r="W316" i="12"/>
  <c r="X316" i="12"/>
  <c r="Y316" i="12"/>
  <c r="Z316" i="12"/>
  <c r="W317" i="12"/>
  <c r="X317" i="12"/>
  <c r="Y317" i="12"/>
  <c r="Z317" i="12"/>
  <c r="W318" i="12"/>
  <c r="X318" i="12"/>
  <c r="Y318" i="12"/>
  <c r="Z318" i="12"/>
  <c r="W319" i="12"/>
  <c r="X319" i="12"/>
  <c r="Y319" i="12"/>
  <c r="Z319" i="12"/>
  <c r="W320" i="12"/>
  <c r="X320" i="12"/>
  <c r="Y320" i="12"/>
  <c r="Z320" i="12"/>
  <c r="W321" i="12"/>
  <c r="X321" i="12"/>
  <c r="Y321" i="12"/>
  <c r="Z321" i="12"/>
  <c r="W322" i="12"/>
  <c r="X322" i="12"/>
  <c r="Y322" i="12"/>
  <c r="Z322" i="12"/>
  <c r="W323" i="12"/>
  <c r="X323" i="12"/>
  <c r="Y323" i="12"/>
  <c r="Z323" i="12"/>
  <c r="W324" i="12"/>
  <c r="X324" i="12"/>
  <c r="Y324" i="12"/>
  <c r="Z324" i="12"/>
  <c r="W325" i="12"/>
  <c r="X325" i="12"/>
  <c r="Y325" i="12"/>
  <c r="Z325" i="12"/>
  <c r="W326" i="12"/>
  <c r="X326" i="12"/>
  <c r="Y326" i="12"/>
  <c r="Z326" i="12"/>
  <c r="W327" i="12"/>
  <c r="X327" i="12"/>
  <c r="Y327" i="12"/>
  <c r="Z327" i="12"/>
  <c r="W328" i="12"/>
  <c r="X328" i="12"/>
  <c r="Y328" i="12"/>
  <c r="Z328" i="12"/>
  <c r="W329" i="12"/>
  <c r="X329" i="12"/>
  <c r="Y329" i="12"/>
  <c r="Z329" i="12"/>
  <c r="W330" i="12"/>
  <c r="X330" i="12"/>
  <c r="Y330" i="12"/>
  <c r="Z330" i="12"/>
  <c r="W331" i="12"/>
  <c r="X331" i="12"/>
  <c r="Y331" i="12"/>
  <c r="Z331" i="12"/>
  <c r="W332" i="12"/>
  <c r="X332" i="12"/>
  <c r="Y332" i="12"/>
  <c r="Z332" i="12"/>
  <c r="W333" i="12"/>
  <c r="X333" i="12"/>
  <c r="Y333" i="12"/>
  <c r="Z333" i="12"/>
  <c r="W334" i="12"/>
  <c r="X334" i="12"/>
  <c r="Y334" i="12"/>
  <c r="Z334" i="12"/>
  <c r="W335" i="12"/>
  <c r="X335" i="12"/>
  <c r="Y335" i="12"/>
  <c r="Z335" i="12"/>
  <c r="W336" i="12"/>
  <c r="X336" i="12"/>
  <c r="Y336" i="12"/>
  <c r="Z336" i="12"/>
  <c r="W337" i="12"/>
  <c r="X337" i="12"/>
  <c r="Y337" i="12"/>
  <c r="Z337" i="12"/>
  <c r="W338" i="12"/>
  <c r="X338" i="12"/>
  <c r="Y338" i="12"/>
  <c r="Z338" i="12"/>
  <c r="W339" i="12"/>
  <c r="X339" i="12"/>
  <c r="Y339" i="12"/>
  <c r="Z339" i="12"/>
  <c r="W340" i="12"/>
  <c r="X340" i="12"/>
  <c r="Y340" i="12"/>
  <c r="Z340" i="12"/>
  <c r="W341" i="12"/>
  <c r="X341" i="12"/>
  <c r="Y341" i="12"/>
  <c r="Z341" i="12"/>
  <c r="W342" i="12"/>
  <c r="X342" i="12"/>
  <c r="Y342" i="12"/>
  <c r="Z342" i="12"/>
  <c r="W343" i="12"/>
  <c r="X343" i="12"/>
  <c r="Y343" i="12"/>
  <c r="Z343" i="12"/>
  <c r="W344" i="12"/>
  <c r="X344" i="12"/>
  <c r="Y344" i="12"/>
  <c r="Z344" i="12"/>
  <c r="W345" i="12"/>
  <c r="X345" i="12"/>
  <c r="Y345" i="12"/>
  <c r="Z345" i="12"/>
  <c r="W346" i="12"/>
  <c r="X346" i="12"/>
  <c r="Y346" i="12"/>
  <c r="Z346" i="12"/>
  <c r="W347" i="12"/>
  <c r="X347" i="12"/>
  <c r="Y347" i="12"/>
  <c r="Z347" i="12"/>
  <c r="W348" i="12"/>
  <c r="X348" i="12"/>
  <c r="Y348" i="12"/>
  <c r="Z348" i="12"/>
  <c r="W349" i="12"/>
  <c r="X349" i="12"/>
  <c r="Y349" i="12"/>
  <c r="Z349" i="12"/>
  <c r="W350" i="12"/>
  <c r="X350" i="12"/>
  <c r="Y350" i="12"/>
  <c r="Z350" i="12"/>
  <c r="W351" i="12"/>
  <c r="X351" i="12"/>
  <c r="Y351" i="12"/>
  <c r="Z351" i="12"/>
  <c r="W352" i="12"/>
  <c r="X352" i="12"/>
  <c r="Y352" i="12"/>
  <c r="Z352" i="12"/>
  <c r="W353" i="12"/>
  <c r="X353" i="12"/>
  <c r="Y353" i="12"/>
  <c r="Z353" i="12"/>
  <c r="W354" i="12"/>
  <c r="X354" i="12"/>
  <c r="Y354" i="12"/>
  <c r="Z354" i="12"/>
  <c r="W355" i="12"/>
  <c r="X355" i="12"/>
  <c r="Y355" i="12"/>
  <c r="Z355" i="12"/>
  <c r="W356" i="12"/>
  <c r="X356" i="12"/>
  <c r="Y356" i="12"/>
  <c r="Z356" i="12"/>
  <c r="W357" i="12"/>
  <c r="X357" i="12"/>
  <c r="Y357" i="12"/>
  <c r="Z357" i="12"/>
  <c r="W358" i="12"/>
  <c r="X358" i="12"/>
  <c r="Y358" i="12"/>
  <c r="Z358" i="12"/>
  <c r="W359" i="12"/>
  <c r="X359" i="12"/>
  <c r="Y359" i="12"/>
  <c r="Z359" i="12"/>
  <c r="W360" i="12"/>
  <c r="X360" i="12"/>
  <c r="Y360" i="12"/>
  <c r="Z360" i="12"/>
  <c r="W361" i="12"/>
  <c r="X361" i="12"/>
  <c r="Y361" i="12"/>
  <c r="Z361" i="12"/>
  <c r="W362" i="12"/>
  <c r="X362" i="12"/>
  <c r="Y362" i="12"/>
  <c r="Z362" i="12"/>
  <c r="W363" i="12"/>
  <c r="X363" i="12"/>
  <c r="Y363" i="12"/>
  <c r="Z363" i="12"/>
  <c r="W364" i="12"/>
  <c r="X364" i="12"/>
  <c r="Y364" i="12"/>
  <c r="Z364" i="12"/>
  <c r="W365" i="12"/>
  <c r="X365" i="12"/>
  <c r="Y365" i="12"/>
  <c r="Z365" i="12"/>
  <c r="W366" i="12"/>
  <c r="X366" i="12"/>
  <c r="Y366" i="12"/>
  <c r="Z366" i="12"/>
  <c r="W367" i="12"/>
  <c r="X367" i="12"/>
  <c r="Y367" i="12"/>
  <c r="Z367" i="12"/>
  <c r="W368" i="12"/>
  <c r="X368" i="12"/>
  <c r="Y368" i="12"/>
  <c r="Z368" i="12"/>
  <c r="W369" i="12"/>
  <c r="X369" i="12"/>
  <c r="Y369" i="12"/>
  <c r="Z369" i="12"/>
  <c r="W370" i="12"/>
  <c r="X370" i="12"/>
  <c r="Y370" i="12"/>
  <c r="Z370" i="12"/>
  <c r="W371" i="12"/>
  <c r="X371" i="12"/>
  <c r="Y371" i="12"/>
  <c r="Z371" i="12"/>
  <c r="W372" i="12"/>
  <c r="X372" i="12"/>
  <c r="Y372" i="12"/>
  <c r="Z372" i="12"/>
  <c r="W373" i="12"/>
  <c r="X373" i="12"/>
  <c r="Y373" i="12"/>
  <c r="Z373" i="12"/>
  <c r="W374" i="12"/>
  <c r="X374" i="12"/>
  <c r="Y374" i="12"/>
  <c r="Z374" i="12"/>
  <c r="W375" i="12"/>
  <c r="X375" i="12"/>
  <c r="Y375" i="12"/>
  <c r="Z375" i="12"/>
  <c r="W376" i="12"/>
  <c r="X376" i="12"/>
  <c r="Y376" i="12"/>
  <c r="Z376" i="12"/>
  <c r="W377" i="12"/>
  <c r="X377" i="12"/>
  <c r="Y377" i="12"/>
  <c r="Z377" i="12"/>
  <c r="W378" i="12"/>
  <c r="X378" i="12"/>
  <c r="Y378" i="12"/>
  <c r="Z378" i="12"/>
  <c r="W379" i="12"/>
  <c r="X379" i="12"/>
  <c r="Y379" i="12"/>
  <c r="Z379" i="12"/>
  <c r="W380" i="12"/>
  <c r="X380" i="12"/>
  <c r="Y380" i="12"/>
  <c r="Z380" i="12"/>
  <c r="W381" i="12"/>
  <c r="X381" i="12"/>
  <c r="Y381" i="12"/>
  <c r="Z381" i="12"/>
  <c r="W382" i="12"/>
  <c r="X382" i="12"/>
  <c r="Y382" i="12"/>
  <c r="Z382" i="12"/>
  <c r="W383" i="12"/>
  <c r="X383" i="12"/>
  <c r="Y383" i="12"/>
  <c r="Z383" i="12"/>
  <c r="W384" i="12"/>
  <c r="X384" i="12"/>
  <c r="Y384" i="12"/>
  <c r="Z384" i="12"/>
  <c r="W385" i="12"/>
  <c r="X385" i="12"/>
  <c r="Y385" i="12"/>
  <c r="Z385" i="12"/>
  <c r="W386" i="12"/>
  <c r="X386" i="12"/>
  <c r="Y386" i="12"/>
  <c r="Z386" i="12"/>
  <c r="W387" i="12"/>
  <c r="X387" i="12"/>
  <c r="Y387" i="12"/>
  <c r="Z387" i="12"/>
  <c r="W388" i="12"/>
  <c r="X388" i="12"/>
  <c r="Y388" i="12"/>
  <c r="Z388" i="12"/>
  <c r="W389" i="12"/>
  <c r="X389" i="12"/>
  <c r="Y389" i="12"/>
  <c r="Z389" i="12"/>
  <c r="W390" i="12"/>
  <c r="X390" i="12"/>
  <c r="Y390" i="12"/>
  <c r="Z390" i="12"/>
  <c r="W391" i="12"/>
  <c r="X391" i="12"/>
  <c r="Y391" i="12"/>
  <c r="Z391" i="12"/>
  <c r="W392" i="12"/>
  <c r="X392" i="12"/>
  <c r="Y392" i="12"/>
  <c r="Z392" i="12"/>
  <c r="W393" i="12"/>
  <c r="X393" i="12"/>
  <c r="Y393" i="12"/>
  <c r="Z393" i="12"/>
  <c r="W394" i="12"/>
  <c r="X394" i="12"/>
  <c r="Y394" i="12"/>
  <c r="Z394" i="12"/>
  <c r="W395" i="12"/>
  <c r="X395" i="12"/>
  <c r="Y395" i="12"/>
  <c r="Z395" i="12"/>
  <c r="W396" i="12"/>
  <c r="X396" i="12"/>
  <c r="Y396" i="12"/>
  <c r="Z396" i="12"/>
  <c r="W397" i="12"/>
  <c r="X397" i="12"/>
  <c r="Y397" i="12"/>
  <c r="Z397" i="12"/>
  <c r="W398" i="12"/>
  <c r="X398" i="12"/>
  <c r="Y398" i="12"/>
  <c r="Z398" i="12"/>
  <c r="W399" i="12"/>
  <c r="X399" i="12"/>
  <c r="Y399" i="12"/>
  <c r="Z399" i="12"/>
  <c r="W400" i="12"/>
  <c r="X400" i="12"/>
  <c r="Y400" i="12"/>
  <c r="Z400" i="12"/>
  <c r="W401" i="12"/>
  <c r="X401" i="12"/>
  <c r="Y401" i="12"/>
  <c r="Z401" i="12"/>
  <c r="W402" i="12"/>
  <c r="X402" i="12"/>
  <c r="Y402" i="12"/>
  <c r="Z402" i="12"/>
  <c r="W403" i="12"/>
  <c r="X403" i="12"/>
  <c r="Y403" i="12"/>
  <c r="Z403" i="12"/>
  <c r="W404" i="12"/>
  <c r="X404" i="12"/>
  <c r="Y404" i="12"/>
  <c r="Z404" i="12"/>
  <c r="W405" i="12"/>
  <c r="X405" i="12"/>
  <c r="Y405" i="12"/>
  <c r="Z405" i="12"/>
  <c r="W406" i="12"/>
  <c r="X406" i="12"/>
  <c r="Y406" i="12"/>
  <c r="Z406" i="12"/>
  <c r="W407" i="12"/>
  <c r="X407" i="12"/>
  <c r="Y407" i="12"/>
  <c r="Z407" i="12"/>
  <c r="W408" i="12"/>
  <c r="X408" i="12"/>
  <c r="Y408" i="12"/>
  <c r="Z408" i="12"/>
  <c r="W409" i="12"/>
  <c r="X409" i="12"/>
  <c r="Y409" i="12"/>
  <c r="Z409" i="12"/>
  <c r="W410" i="12"/>
  <c r="X410" i="12"/>
  <c r="Y410" i="12"/>
  <c r="Z410" i="12"/>
  <c r="W411" i="12"/>
  <c r="X411" i="12"/>
  <c r="Y411" i="12"/>
  <c r="Z411" i="12"/>
  <c r="W412" i="12"/>
  <c r="X412" i="12"/>
  <c r="Y412" i="12"/>
  <c r="Z412" i="12"/>
  <c r="W413" i="12"/>
  <c r="X413" i="12"/>
  <c r="Y413" i="12"/>
  <c r="Z413" i="12"/>
  <c r="W414" i="12"/>
  <c r="X414" i="12"/>
  <c r="Y414" i="12"/>
  <c r="Z414" i="12"/>
  <c r="W415" i="12"/>
  <c r="X415" i="12"/>
  <c r="Y415" i="12"/>
  <c r="Z415" i="12"/>
  <c r="W416" i="12"/>
  <c r="X416" i="12"/>
  <c r="Y416" i="12"/>
  <c r="Z416" i="12"/>
  <c r="W417" i="12"/>
  <c r="X417" i="12"/>
  <c r="Y417" i="12"/>
  <c r="Z417" i="12"/>
  <c r="W418" i="12"/>
  <c r="X418" i="12"/>
  <c r="Y418" i="12"/>
  <c r="Z418" i="12"/>
  <c r="W419" i="12"/>
  <c r="X419" i="12"/>
  <c r="Y419" i="12"/>
  <c r="Z419" i="12"/>
  <c r="W420" i="12"/>
  <c r="X420" i="12"/>
  <c r="Y420" i="12"/>
  <c r="Z420" i="12"/>
  <c r="W421" i="12"/>
  <c r="X421" i="12"/>
  <c r="Y421" i="12"/>
  <c r="Z421" i="12"/>
  <c r="W422" i="12"/>
  <c r="X422" i="12"/>
  <c r="Y422" i="12"/>
  <c r="Z422" i="12"/>
  <c r="W423" i="12"/>
  <c r="X423" i="12"/>
  <c r="Y423" i="12"/>
  <c r="Z423" i="12"/>
  <c r="W424" i="12"/>
  <c r="X424" i="12"/>
  <c r="Y424" i="12"/>
  <c r="Z424" i="12"/>
  <c r="W425" i="12"/>
  <c r="X425" i="12"/>
  <c r="Y425" i="12"/>
  <c r="Z425" i="12"/>
  <c r="W426" i="12"/>
  <c r="X426" i="12"/>
  <c r="Y426" i="12"/>
  <c r="Z426" i="12"/>
  <c r="W427" i="12"/>
  <c r="X427" i="12"/>
  <c r="Y427" i="12"/>
  <c r="Z427" i="12"/>
  <c r="W428" i="12"/>
  <c r="X428" i="12"/>
  <c r="Y428" i="12"/>
  <c r="Z428" i="12"/>
  <c r="W429" i="12"/>
  <c r="X429" i="12"/>
  <c r="Y429" i="12"/>
  <c r="Z429" i="12"/>
  <c r="W430" i="12"/>
  <c r="X430" i="12"/>
  <c r="Y430" i="12"/>
  <c r="Z430" i="12"/>
  <c r="W431" i="12"/>
  <c r="X431" i="12"/>
  <c r="Y431" i="12"/>
  <c r="Z431" i="12"/>
  <c r="W432" i="12"/>
  <c r="X432" i="12"/>
  <c r="Y432" i="12"/>
  <c r="Z432" i="12"/>
  <c r="W433" i="12"/>
  <c r="X433" i="12"/>
  <c r="Y433" i="12"/>
  <c r="Z433" i="12"/>
  <c r="W434" i="12"/>
  <c r="X434" i="12"/>
  <c r="Y434" i="12"/>
  <c r="Z434" i="12"/>
  <c r="W435" i="12"/>
  <c r="X435" i="12"/>
  <c r="Y435" i="12"/>
  <c r="Z435" i="12"/>
  <c r="W436" i="12"/>
  <c r="X436" i="12"/>
  <c r="Y436" i="12"/>
  <c r="Z436" i="12"/>
  <c r="W437" i="12"/>
  <c r="X437" i="12"/>
  <c r="Y437" i="12"/>
  <c r="Z437" i="12"/>
  <c r="W438" i="12"/>
  <c r="X438" i="12"/>
  <c r="Y438" i="12"/>
  <c r="Z438" i="12"/>
  <c r="W439" i="12"/>
  <c r="X439" i="12"/>
  <c r="Y439" i="12"/>
  <c r="Z439" i="12"/>
  <c r="W440" i="12"/>
  <c r="X440" i="12"/>
  <c r="Y440" i="12"/>
  <c r="Z440" i="12"/>
  <c r="W441" i="12"/>
  <c r="X441" i="12"/>
  <c r="Y441" i="12"/>
  <c r="Z441" i="12"/>
  <c r="W442" i="12"/>
  <c r="X442" i="12"/>
  <c r="Y442" i="12"/>
  <c r="Z442" i="12"/>
  <c r="W443" i="12"/>
  <c r="X443" i="12"/>
  <c r="Y443" i="12"/>
  <c r="Z443" i="12"/>
  <c r="W444" i="12"/>
  <c r="X444" i="12"/>
  <c r="Y444" i="12"/>
  <c r="Z444" i="12"/>
  <c r="W445" i="12"/>
  <c r="X445" i="12"/>
  <c r="Y445" i="12"/>
  <c r="Z445" i="12"/>
  <c r="W446" i="12"/>
  <c r="X446" i="12"/>
  <c r="Y446" i="12"/>
  <c r="Z446" i="12"/>
  <c r="W447" i="12"/>
  <c r="X447" i="12"/>
  <c r="Y447" i="12"/>
  <c r="Z447" i="12"/>
  <c r="W448" i="12"/>
  <c r="X448" i="12"/>
  <c r="Y448" i="12"/>
  <c r="Z448" i="12"/>
  <c r="W449" i="12"/>
  <c r="X449" i="12"/>
  <c r="Y449" i="12"/>
  <c r="Z449" i="12"/>
  <c r="W450" i="12"/>
  <c r="X450" i="12"/>
  <c r="Y450" i="12"/>
  <c r="Z450" i="12"/>
  <c r="W451" i="12"/>
  <c r="X451" i="12"/>
  <c r="Y451" i="12"/>
  <c r="Z451" i="12"/>
  <c r="W452" i="12"/>
  <c r="X452" i="12"/>
  <c r="Y452" i="12"/>
  <c r="Z452" i="12"/>
  <c r="W453" i="12"/>
  <c r="X453" i="12"/>
  <c r="Y453" i="12"/>
  <c r="Z453" i="12"/>
  <c r="W454" i="12"/>
  <c r="X454" i="12"/>
  <c r="Y454" i="12"/>
  <c r="Z454" i="12"/>
  <c r="W455" i="12"/>
  <c r="X455" i="12"/>
  <c r="Y455" i="12"/>
  <c r="Z455" i="12"/>
  <c r="W456" i="12"/>
  <c r="X456" i="12"/>
  <c r="Y456" i="12"/>
  <c r="Z456" i="12"/>
  <c r="W457" i="12"/>
  <c r="X457" i="12"/>
  <c r="Y457" i="12"/>
  <c r="Z457" i="12"/>
  <c r="W458" i="12"/>
  <c r="X458" i="12"/>
  <c r="Y458" i="12"/>
  <c r="Z458" i="12"/>
  <c r="W459" i="12"/>
  <c r="X459" i="12"/>
  <c r="Y459" i="12"/>
  <c r="Z459" i="12"/>
  <c r="W460" i="12"/>
  <c r="X460" i="12"/>
  <c r="Y460" i="12"/>
  <c r="Z460" i="12"/>
  <c r="W461" i="12"/>
  <c r="X461" i="12"/>
  <c r="Y461" i="12"/>
  <c r="Z461" i="12"/>
  <c r="W462" i="12"/>
  <c r="X462" i="12"/>
  <c r="Y462" i="12"/>
  <c r="Z462" i="12"/>
  <c r="W463" i="12"/>
  <c r="X463" i="12"/>
  <c r="Y463" i="12"/>
  <c r="Z463" i="12"/>
  <c r="W464" i="12"/>
  <c r="X464" i="12"/>
  <c r="Y464" i="12"/>
  <c r="Z464" i="12"/>
  <c r="W465" i="12"/>
  <c r="X465" i="12"/>
  <c r="Y465" i="12"/>
  <c r="Z465" i="12"/>
  <c r="W466" i="12"/>
  <c r="X466" i="12"/>
  <c r="Y466" i="12"/>
  <c r="Z466" i="12"/>
  <c r="W467" i="12"/>
  <c r="X467" i="12"/>
  <c r="Y467" i="12"/>
  <c r="Z467" i="12"/>
  <c r="W468" i="12"/>
  <c r="X468" i="12"/>
  <c r="Y468" i="12"/>
  <c r="Z468" i="12"/>
  <c r="W469" i="12"/>
  <c r="X469" i="12"/>
  <c r="Y469" i="12"/>
  <c r="Z469" i="12"/>
  <c r="W470" i="12"/>
  <c r="X470" i="12"/>
  <c r="Y470" i="12"/>
  <c r="Z470" i="12"/>
  <c r="W471" i="12"/>
  <c r="X471" i="12"/>
  <c r="Y471" i="12"/>
  <c r="Z471" i="12"/>
  <c r="W472" i="12"/>
  <c r="X472" i="12"/>
  <c r="Y472" i="12"/>
  <c r="Z472" i="12"/>
  <c r="W473" i="12"/>
  <c r="X473" i="12"/>
  <c r="Y473" i="12"/>
  <c r="Z473" i="12"/>
  <c r="W474" i="12"/>
  <c r="X474" i="12"/>
  <c r="Y474" i="12"/>
  <c r="Z474" i="12"/>
  <c r="W475" i="12"/>
  <c r="X475" i="12"/>
  <c r="Y475" i="12"/>
  <c r="Z475" i="12"/>
  <c r="W476" i="12"/>
  <c r="X476" i="12"/>
  <c r="Y476" i="12"/>
  <c r="Z476" i="12"/>
  <c r="W477" i="12"/>
  <c r="X477" i="12"/>
  <c r="Y477" i="12"/>
  <c r="Z477" i="12"/>
  <c r="W478" i="12"/>
  <c r="X478" i="12"/>
  <c r="Y478" i="12"/>
  <c r="Z478" i="12"/>
  <c r="W479" i="12"/>
  <c r="X479" i="12"/>
  <c r="Y479" i="12"/>
  <c r="Z479" i="12"/>
  <c r="W480" i="12"/>
  <c r="X480" i="12"/>
  <c r="Y480" i="12"/>
  <c r="Z480" i="12"/>
  <c r="W481" i="12"/>
  <c r="X481" i="12"/>
  <c r="Y481" i="12"/>
  <c r="Z481" i="12"/>
  <c r="W482" i="12"/>
  <c r="X482" i="12"/>
  <c r="Y482" i="12"/>
  <c r="Z482" i="12"/>
  <c r="W483" i="12"/>
  <c r="X483" i="12"/>
  <c r="Y483" i="12"/>
  <c r="Z483" i="12"/>
  <c r="W484" i="12"/>
  <c r="X484" i="12"/>
  <c r="Y484" i="12"/>
  <c r="Z484" i="12"/>
  <c r="W485" i="12"/>
  <c r="X485" i="12"/>
  <c r="Y485" i="12"/>
  <c r="Z485" i="12"/>
  <c r="W486" i="12"/>
  <c r="X486" i="12"/>
  <c r="Y486" i="12"/>
  <c r="Z486" i="12"/>
  <c r="W487" i="12"/>
  <c r="X487" i="12"/>
  <c r="Y487" i="12"/>
  <c r="Z487" i="12"/>
  <c r="W488" i="12"/>
  <c r="X488" i="12"/>
  <c r="Y488" i="12"/>
  <c r="Z488" i="12"/>
  <c r="W489" i="12"/>
  <c r="X489" i="12"/>
  <c r="Y489" i="12"/>
  <c r="Z489" i="12"/>
  <c r="W490" i="12"/>
  <c r="X490" i="12"/>
  <c r="Y490" i="12"/>
  <c r="Z490" i="12"/>
  <c r="W491" i="12"/>
  <c r="X491" i="12"/>
  <c r="Y491" i="12"/>
  <c r="Z491" i="12"/>
  <c r="W492" i="12"/>
  <c r="X492" i="12"/>
  <c r="Y492" i="12"/>
  <c r="Z492" i="12"/>
  <c r="W493" i="12"/>
  <c r="X493" i="12"/>
  <c r="Y493" i="12"/>
  <c r="Z493" i="12"/>
  <c r="W494" i="12"/>
  <c r="X494" i="12"/>
  <c r="Y494" i="12"/>
  <c r="Z494" i="12"/>
  <c r="W495" i="12"/>
  <c r="X495" i="12"/>
  <c r="Y495" i="12"/>
  <c r="Z495" i="12"/>
  <c r="W496" i="12"/>
  <c r="X496" i="12"/>
  <c r="Y496" i="12"/>
  <c r="Z496" i="12"/>
  <c r="W497" i="12"/>
  <c r="X497" i="12"/>
  <c r="Y497" i="12"/>
  <c r="Z497" i="12"/>
  <c r="W498" i="12"/>
  <c r="X498" i="12"/>
  <c r="Y498" i="12"/>
  <c r="Z498" i="12"/>
  <c r="W499" i="12"/>
  <c r="X499" i="12"/>
  <c r="Y499" i="12"/>
  <c r="Z499" i="12"/>
  <c r="W500" i="12"/>
  <c r="X500" i="12"/>
  <c r="Y500" i="12"/>
  <c r="Z500" i="12"/>
  <c r="W501" i="12"/>
  <c r="X501" i="12"/>
  <c r="Y501" i="12"/>
  <c r="Z501" i="12"/>
  <c r="W502" i="12"/>
  <c r="X502" i="12"/>
  <c r="Y502" i="12"/>
  <c r="Z502" i="12"/>
  <c r="W503" i="12"/>
  <c r="X503" i="12"/>
  <c r="Y503" i="12"/>
  <c r="Z503" i="12"/>
  <c r="W504" i="12"/>
  <c r="X504" i="12"/>
  <c r="Y504" i="12"/>
  <c r="Z504" i="12"/>
  <c r="W505" i="12"/>
  <c r="X505" i="12"/>
  <c r="Y505" i="12"/>
  <c r="Z505" i="12"/>
  <c r="W506" i="12"/>
  <c r="X506" i="12"/>
  <c r="Y506" i="12"/>
  <c r="Z506" i="12"/>
  <c r="W507" i="12"/>
  <c r="X507" i="12"/>
  <c r="Y507" i="12"/>
  <c r="Z507" i="12"/>
  <c r="W508" i="12"/>
  <c r="X508" i="12"/>
  <c r="Y508" i="12"/>
  <c r="Z508" i="12"/>
  <c r="W509" i="12"/>
  <c r="X509" i="12"/>
  <c r="Y509" i="12"/>
  <c r="Z509" i="12"/>
  <c r="W510" i="12"/>
  <c r="X510" i="12"/>
  <c r="Y510" i="12"/>
  <c r="Z510" i="12"/>
  <c r="W511" i="12"/>
  <c r="X511" i="12"/>
  <c r="Y511" i="12"/>
  <c r="Z511" i="12"/>
  <c r="W512" i="12"/>
  <c r="X512" i="12"/>
  <c r="Y512" i="12"/>
  <c r="Z512" i="12"/>
  <c r="W513" i="12"/>
  <c r="X513" i="12"/>
  <c r="Y513" i="12"/>
  <c r="Z513" i="12"/>
  <c r="W514" i="12"/>
  <c r="X514" i="12"/>
  <c r="Y514" i="12"/>
  <c r="Z514" i="12"/>
  <c r="W515" i="12"/>
  <c r="X515" i="12"/>
  <c r="Y515" i="12"/>
  <c r="Z515" i="12"/>
  <c r="W516" i="12"/>
  <c r="X516" i="12"/>
  <c r="Y516" i="12"/>
  <c r="Z516" i="12"/>
  <c r="W517" i="12"/>
  <c r="X517" i="12"/>
  <c r="Y517" i="12"/>
  <c r="Z517" i="12"/>
  <c r="W518" i="12"/>
  <c r="X518" i="12"/>
  <c r="Y518" i="12"/>
  <c r="Z518" i="12"/>
  <c r="W519" i="12"/>
  <c r="X519" i="12"/>
  <c r="Y519" i="12"/>
  <c r="Z519" i="12"/>
  <c r="W520" i="12"/>
  <c r="X520" i="12"/>
  <c r="Y520" i="12"/>
  <c r="Z520" i="12"/>
  <c r="W521" i="12"/>
  <c r="X521" i="12"/>
  <c r="Y521" i="12"/>
  <c r="Z521" i="12"/>
  <c r="W522" i="12"/>
  <c r="X522" i="12"/>
  <c r="Y522" i="12"/>
  <c r="Z522" i="12"/>
  <c r="W523" i="12"/>
  <c r="X523" i="12"/>
  <c r="Y523" i="12"/>
  <c r="Z523" i="12"/>
  <c r="W524" i="12"/>
  <c r="X524" i="12"/>
  <c r="Y524" i="12"/>
  <c r="Z524" i="12"/>
  <c r="W525" i="12"/>
  <c r="X525" i="12"/>
  <c r="Y525" i="12"/>
  <c r="Z525" i="12"/>
  <c r="W526" i="12"/>
  <c r="X526" i="12"/>
  <c r="Y526" i="12"/>
  <c r="Z526" i="12"/>
  <c r="W527" i="12"/>
  <c r="X527" i="12"/>
  <c r="Y527" i="12"/>
  <c r="Z527" i="12"/>
  <c r="W528" i="12"/>
  <c r="X528" i="12"/>
  <c r="Y528" i="12"/>
  <c r="Z528" i="12"/>
  <c r="W529" i="12"/>
  <c r="X529" i="12"/>
  <c r="Y529" i="12"/>
  <c r="Z529" i="12"/>
  <c r="W530" i="12"/>
  <c r="X530" i="12"/>
  <c r="Y530" i="12"/>
  <c r="Z530" i="12"/>
  <c r="W531" i="12"/>
  <c r="X531" i="12"/>
  <c r="Y531" i="12"/>
  <c r="Z531" i="12"/>
  <c r="W532" i="12"/>
  <c r="X532" i="12"/>
  <c r="Y532" i="12"/>
  <c r="Z532" i="12"/>
  <c r="W533" i="12"/>
  <c r="X533" i="12"/>
  <c r="Y533" i="12"/>
  <c r="Z533" i="12"/>
  <c r="W534" i="12"/>
  <c r="X534" i="12"/>
  <c r="Y534" i="12"/>
  <c r="Z534" i="12"/>
  <c r="W535" i="12"/>
  <c r="X535" i="12"/>
  <c r="Y535" i="12"/>
  <c r="Z535" i="12"/>
  <c r="W536" i="12"/>
  <c r="X536" i="12"/>
  <c r="Y536" i="12"/>
  <c r="Z536" i="12"/>
  <c r="W537" i="12"/>
  <c r="X537" i="12"/>
  <c r="Y537" i="12"/>
  <c r="Z537" i="12"/>
  <c r="W538" i="12"/>
  <c r="X538" i="12"/>
  <c r="Y538" i="12"/>
  <c r="Z538" i="12"/>
  <c r="W539" i="12"/>
  <c r="X539" i="12"/>
  <c r="Y539" i="12"/>
  <c r="Z539" i="12"/>
  <c r="W540" i="12"/>
  <c r="X540" i="12"/>
  <c r="Y540" i="12"/>
  <c r="Z540" i="12"/>
  <c r="W541" i="12"/>
  <c r="X541" i="12"/>
  <c r="Y541" i="12"/>
  <c r="Z541" i="12"/>
  <c r="W542" i="12"/>
  <c r="X542" i="12"/>
  <c r="Y542" i="12"/>
  <c r="Z542" i="12"/>
  <c r="W543" i="12"/>
  <c r="X543" i="12"/>
  <c r="Y543" i="12"/>
  <c r="Z543" i="12"/>
  <c r="W544" i="12"/>
  <c r="X544" i="12"/>
  <c r="Y544" i="12"/>
  <c r="Z544" i="12"/>
  <c r="W545" i="12"/>
  <c r="X545" i="12"/>
  <c r="Y545" i="12"/>
  <c r="Z545" i="12"/>
  <c r="W546" i="12"/>
  <c r="X546" i="12"/>
  <c r="Y546" i="12"/>
  <c r="Z546" i="12"/>
  <c r="W547" i="12"/>
  <c r="X547" i="12"/>
  <c r="Y547" i="12"/>
  <c r="Z547" i="12"/>
  <c r="W548" i="12"/>
  <c r="X548" i="12"/>
  <c r="Y548" i="12"/>
  <c r="Z548" i="12"/>
  <c r="W549" i="12"/>
  <c r="X549" i="12"/>
  <c r="Y549" i="12"/>
  <c r="Z549" i="12"/>
  <c r="W550" i="12"/>
  <c r="X550" i="12"/>
  <c r="Y550" i="12"/>
  <c r="Z550" i="12"/>
  <c r="W551" i="12"/>
  <c r="X551" i="12"/>
  <c r="Y551" i="12"/>
  <c r="Z551" i="12"/>
  <c r="W552" i="12"/>
  <c r="X552" i="12"/>
  <c r="Y552" i="12"/>
  <c r="Z552" i="12"/>
  <c r="W553" i="12"/>
  <c r="X553" i="12"/>
  <c r="Y553" i="12"/>
  <c r="Z553" i="12"/>
  <c r="W554" i="12"/>
  <c r="X554" i="12"/>
  <c r="Y554" i="12"/>
  <c r="Z554" i="12"/>
  <c r="W555" i="12"/>
  <c r="X555" i="12"/>
  <c r="Y555" i="12"/>
  <c r="Z555" i="12"/>
  <c r="W556" i="12"/>
  <c r="X556" i="12"/>
  <c r="Y556" i="12"/>
  <c r="Z556" i="12"/>
  <c r="W557" i="12"/>
  <c r="X557" i="12"/>
  <c r="Y557" i="12"/>
  <c r="Z557" i="12"/>
  <c r="W558" i="12"/>
  <c r="X558" i="12"/>
  <c r="Y558" i="12"/>
  <c r="Z558" i="12"/>
  <c r="W559" i="12"/>
  <c r="X559" i="12"/>
  <c r="Y559" i="12"/>
  <c r="Z559" i="12"/>
  <c r="W560" i="12"/>
  <c r="X560" i="12"/>
  <c r="Y560" i="12"/>
  <c r="Z560" i="12"/>
  <c r="W561" i="12"/>
  <c r="X561" i="12"/>
  <c r="Y561" i="12"/>
  <c r="Z561" i="12"/>
  <c r="W562" i="12"/>
  <c r="X562" i="12"/>
  <c r="Y562" i="12"/>
  <c r="Z562" i="12"/>
  <c r="W563" i="12"/>
  <c r="X563" i="12"/>
  <c r="Y563" i="12"/>
  <c r="Z563" i="12"/>
  <c r="W564" i="12"/>
  <c r="X564" i="12"/>
  <c r="Y564" i="12"/>
  <c r="Z564" i="12"/>
  <c r="W565" i="12"/>
  <c r="X565" i="12"/>
  <c r="Y565" i="12"/>
  <c r="Z565" i="12"/>
  <c r="W566" i="12"/>
  <c r="X566" i="12"/>
  <c r="Y566" i="12"/>
  <c r="Z566" i="12"/>
  <c r="W567" i="12"/>
  <c r="X567" i="12"/>
  <c r="Y567" i="12"/>
  <c r="Z567" i="12"/>
  <c r="W568" i="12"/>
  <c r="X568" i="12"/>
  <c r="Y568" i="12"/>
  <c r="Z568" i="12"/>
  <c r="W569" i="12"/>
  <c r="X569" i="12"/>
  <c r="Y569" i="12"/>
  <c r="Z569" i="12"/>
  <c r="W570" i="12"/>
  <c r="X570" i="12"/>
  <c r="Y570" i="12"/>
  <c r="Z570" i="12"/>
  <c r="W571" i="12"/>
  <c r="X571" i="12"/>
  <c r="Y571" i="12"/>
  <c r="Z571" i="12"/>
  <c r="W572" i="12"/>
  <c r="X572" i="12"/>
  <c r="Y572" i="12"/>
  <c r="Z572" i="12"/>
  <c r="W573" i="12"/>
  <c r="X573" i="12"/>
  <c r="Y573" i="12"/>
  <c r="Z573" i="12"/>
  <c r="W574" i="12"/>
  <c r="X574" i="12"/>
  <c r="Y574" i="12"/>
  <c r="Z574" i="12"/>
  <c r="W575" i="12"/>
  <c r="X575" i="12"/>
  <c r="Y575" i="12"/>
  <c r="Z575" i="12"/>
  <c r="W576" i="12"/>
  <c r="X576" i="12"/>
  <c r="Y576" i="12"/>
  <c r="Z576" i="12"/>
  <c r="W577" i="12"/>
  <c r="X577" i="12"/>
  <c r="Y577" i="12"/>
  <c r="Z577" i="12"/>
  <c r="W578" i="12"/>
  <c r="X578" i="12"/>
  <c r="Y578" i="12"/>
  <c r="Z578" i="12"/>
  <c r="W579" i="12"/>
  <c r="X579" i="12"/>
  <c r="Y579" i="12"/>
  <c r="Z579" i="12"/>
  <c r="W580" i="12"/>
  <c r="X580" i="12"/>
  <c r="Y580" i="12"/>
  <c r="Z580" i="12"/>
  <c r="W581" i="12"/>
  <c r="X581" i="12"/>
  <c r="Y581" i="12"/>
  <c r="Z581" i="12"/>
  <c r="W582" i="12"/>
  <c r="X582" i="12"/>
  <c r="Y582" i="12"/>
  <c r="Z582" i="12"/>
  <c r="W583" i="12"/>
  <c r="X583" i="12"/>
  <c r="Y583" i="12"/>
  <c r="Z583" i="12"/>
  <c r="W584" i="12"/>
  <c r="X584" i="12"/>
  <c r="Y584" i="12"/>
  <c r="Z584" i="12"/>
  <c r="W585" i="12"/>
  <c r="X585" i="12"/>
  <c r="Y585" i="12"/>
  <c r="Z585" i="12"/>
  <c r="W586" i="12"/>
  <c r="X586" i="12"/>
  <c r="Y586" i="12"/>
  <c r="Z586" i="12"/>
  <c r="W587" i="12"/>
  <c r="X587" i="12"/>
  <c r="Y587" i="12"/>
  <c r="Z587" i="12"/>
  <c r="W588" i="12"/>
  <c r="X588" i="12"/>
  <c r="Y588" i="12"/>
  <c r="Z588" i="12"/>
  <c r="W589" i="12"/>
  <c r="X589" i="12"/>
  <c r="Y589" i="12"/>
  <c r="Z589" i="12"/>
  <c r="W590" i="12"/>
  <c r="X590" i="12"/>
  <c r="Y590" i="12"/>
  <c r="Z590" i="12"/>
  <c r="W591" i="12"/>
  <c r="X591" i="12"/>
  <c r="Y591" i="12"/>
  <c r="Z591" i="12"/>
  <c r="W592" i="12"/>
  <c r="X592" i="12"/>
  <c r="Y592" i="12"/>
  <c r="Z592" i="12"/>
  <c r="W593" i="12"/>
  <c r="X593" i="12"/>
  <c r="Y593" i="12"/>
  <c r="Z593" i="12"/>
  <c r="W594" i="12"/>
  <c r="X594" i="12"/>
  <c r="Y594" i="12"/>
  <c r="Z594" i="12"/>
  <c r="W595" i="12"/>
  <c r="X595" i="12"/>
  <c r="Y595" i="12"/>
  <c r="Z595" i="12"/>
  <c r="W596" i="12"/>
  <c r="X596" i="12"/>
  <c r="Y596" i="12"/>
  <c r="Z596" i="12"/>
  <c r="W597" i="12"/>
  <c r="X597" i="12"/>
  <c r="Y597" i="12"/>
  <c r="Z597" i="12"/>
  <c r="W598" i="12"/>
  <c r="X598" i="12"/>
  <c r="Y598" i="12"/>
  <c r="Z598" i="12"/>
  <c r="W599" i="12"/>
  <c r="X599" i="12"/>
  <c r="Y599" i="12"/>
  <c r="Z599" i="12"/>
  <c r="W600" i="12"/>
  <c r="X600" i="12"/>
  <c r="Y600" i="12"/>
  <c r="Z600" i="12"/>
  <c r="W601" i="12"/>
  <c r="X601" i="12"/>
  <c r="Y601" i="12"/>
  <c r="Z601" i="12"/>
  <c r="W602" i="12"/>
  <c r="X602" i="12"/>
  <c r="Y602" i="12"/>
  <c r="Z602" i="12"/>
  <c r="W603" i="12"/>
  <c r="X603" i="12"/>
  <c r="Y603" i="12"/>
  <c r="Z603" i="12"/>
  <c r="W604" i="12"/>
  <c r="X604" i="12"/>
  <c r="Y604" i="12"/>
  <c r="Z604" i="12"/>
  <c r="W605" i="12"/>
  <c r="X605" i="12"/>
  <c r="Y605" i="12"/>
  <c r="Z605" i="12"/>
  <c r="W606" i="12"/>
  <c r="X606" i="12"/>
  <c r="Y606" i="12"/>
  <c r="Z606" i="12"/>
  <c r="W607" i="12"/>
  <c r="X607" i="12"/>
  <c r="Y607" i="12"/>
  <c r="Z607" i="12"/>
  <c r="W608" i="12"/>
  <c r="X608" i="12"/>
  <c r="Y608" i="12"/>
  <c r="Z608" i="12"/>
  <c r="W609" i="12"/>
  <c r="X609" i="12"/>
  <c r="Y609" i="12"/>
  <c r="Z609" i="12"/>
  <c r="W610" i="12"/>
  <c r="X610" i="12"/>
  <c r="Y610" i="12"/>
  <c r="Z610" i="12"/>
  <c r="W611" i="12"/>
  <c r="X611" i="12"/>
  <c r="Y611" i="12"/>
  <c r="Z611" i="12"/>
  <c r="W612" i="12"/>
  <c r="X612" i="12"/>
  <c r="Y612" i="12"/>
  <c r="Z612" i="12"/>
  <c r="W613" i="12"/>
  <c r="X613" i="12"/>
  <c r="Y613" i="12"/>
  <c r="Z613" i="12"/>
  <c r="W614" i="12"/>
  <c r="X614" i="12"/>
  <c r="Y614" i="12"/>
  <c r="Z614" i="12"/>
  <c r="W615" i="12"/>
  <c r="X615" i="12"/>
  <c r="Y615" i="12"/>
  <c r="Z615" i="12"/>
  <c r="W616" i="12"/>
  <c r="X616" i="12"/>
  <c r="Y616" i="12"/>
  <c r="Z616" i="12"/>
  <c r="W617" i="12"/>
  <c r="X617" i="12"/>
  <c r="Y617" i="12"/>
  <c r="Z617" i="12"/>
  <c r="W618" i="12"/>
  <c r="X618" i="12"/>
  <c r="Y618" i="12"/>
  <c r="Z618" i="12"/>
  <c r="W619" i="12"/>
  <c r="X619" i="12"/>
  <c r="Y619" i="12"/>
  <c r="Z619" i="12"/>
  <c r="W620" i="12"/>
  <c r="X620" i="12"/>
  <c r="Y620" i="12"/>
  <c r="Z620" i="12"/>
  <c r="W621" i="12"/>
  <c r="X621" i="12"/>
  <c r="Y621" i="12"/>
  <c r="Z621" i="12"/>
  <c r="W622" i="12"/>
  <c r="X622" i="12"/>
  <c r="Y622" i="12"/>
  <c r="Z622" i="12"/>
  <c r="W623" i="12"/>
  <c r="X623" i="12"/>
  <c r="Y623" i="12"/>
  <c r="Z623" i="12"/>
  <c r="W624" i="12"/>
  <c r="X624" i="12"/>
  <c r="Y624" i="12"/>
  <c r="Z624" i="12"/>
  <c r="W625" i="12"/>
  <c r="X625" i="12"/>
  <c r="Y625" i="12"/>
  <c r="Z625" i="12"/>
  <c r="W626" i="12"/>
  <c r="X626" i="12"/>
  <c r="Y626" i="12"/>
  <c r="Z626" i="12"/>
  <c r="W627" i="12"/>
  <c r="X627" i="12"/>
  <c r="Y627" i="12"/>
  <c r="Z627" i="12"/>
  <c r="W628" i="12"/>
  <c r="X628" i="12"/>
  <c r="Y628" i="12"/>
  <c r="Z628" i="12"/>
  <c r="W629" i="12"/>
  <c r="X629" i="12"/>
  <c r="Y629" i="12"/>
  <c r="Z629" i="12"/>
  <c r="W630" i="12"/>
  <c r="X630" i="12"/>
  <c r="Y630" i="12"/>
  <c r="Z630" i="12"/>
  <c r="W631" i="12"/>
  <c r="X631" i="12"/>
  <c r="Y631" i="12"/>
  <c r="Z631" i="12"/>
  <c r="W632" i="12"/>
  <c r="X632" i="12"/>
  <c r="Y632" i="12"/>
  <c r="Z632" i="12"/>
  <c r="W633" i="12"/>
  <c r="X633" i="12"/>
  <c r="Y633" i="12"/>
  <c r="Z633" i="12"/>
  <c r="W634" i="12"/>
  <c r="X634" i="12"/>
  <c r="Y634" i="12"/>
  <c r="Z634" i="12"/>
  <c r="W635" i="12"/>
  <c r="X635" i="12"/>
  <c r="Y635" i="12"/>
  <c r="Z635" i="12"/>
  <c r="W636" i="12"/>
  <c r="X636" i="12"/>
  <c r="Y636" i="12"/>
  <c r="Z636" i="12"/>
  <c r="W637" i="12"/>
  <c r="X637" i="12"/>
  <c r="Y637" i="12"/>
  <c r="Z637" i="12"/>
  <c r="W638" i="12"/>
  <c r="X638" i="12"/>
  <c r="Y638" i="12"/>
  <c r="Z638" i="12"/>
  <c r="W639" i="12"/>
  <c r="X639" i="12"/>
  <c r="Y639" i="12"/>
  <c r="Z639" i="12"/>
  <c r="W640" i="12"/>
  <c r="X640" i="12"/>
  <c r="Y640" i="12"/>
  <c r="Z640" i="12"/>
  <c r="W641" i="12"/>
  <c r="X641" i="12"/>
  <c r="Y641" i="12"/>
  <c r="Z641" i="12"/>
  <c r="W642" i="12"/>
  <c r="X642" i="12"/>
  <c r="Y642" i="12"/>
  <c r="Z642" i="12"/>
  <c r="W643" i="12"/>
  <c r="X643" i="12"/>
  <c r="Y643" i="12"/>
  <c r="Z643" i="12"/>
  <c r="W644" i="12"/>
  <c r="X644" i="12"/>
  <c r="Y644" i="12"/>
  <c r="Z644" i="12"/>
  <c r="W645" i="12"/>
  <c r="X645" i="12"/>
  <c r="Y645" i="12"/>
  <c r="Z645" i="12"/>
  <c r="W646" i="12"/>
  <c r="X646" i="12"/>
  <c r="Y646" i="12"/>
  <c r="Z646" i="12"/>
  <c r="W647" i="12"/>
  <c r="X647" i="12"/>
  <c r="Y647" i="12"/>
  <c r="Z647" i="12"/>
  <c r="W648" i="12"/>
  <c r="X648" i="12"/>
  <c r="Y648" i="12"/>
  <c r="Z648" i="12"/>
  <c r="W649" i="12"/>
  <c r="X649" i="12"/>
  <c r="Y649" i="12"/>
  <c r="Z649" i="12"/>
  <c r="W650" i="12"/>
  <c r="X650" i="12"/>
  <c r="Y650" i="12"/>
  <c r="Z650" i="12"/>
  <c r="W651" i="12"/>
  <c r="X651" i="12"/>
  <c r="Y651" i="12"/>
  <c r="Z651" i="12"/>
  <c r="W652" i="12"/>
  <c r="X652" i="12"/>
  <c r="Y652" i="12"/>
  <c r="Z652" i="12"/>
  <c r="W653" i="12"/>
  <c r="X653" i="12"/>
  <c r="Y653" i="12"/>
  <c r="Z653" i="12"/>
  <c r="W654" i="12"/>
  <c r="X654" i="12"/>
  <c r="Y654" i="12"/>
  <c r="Z654" i="12"/>
  <c r="W655" i="12"/>
  <c r="X655" i="12"/>
  <c r="Y655" i="12"/>
  <c r="Z655" i="12"/>
  <c r="W656" i="12"/>
  <c r="X656" i="12"/>
  <c r="Y656" i="12"/>
  <c r="Z656" i="12"/>
  <c r="W657" i="12"/>
  <c r="X657" i="12"/>
  <c r="Y657" i="12"/>
  <c r="Z657" i="12"/>
  <c r="W658" i="12"/>
  <c r="X658" i="12"/>
  <c r="Y658" i="12"/>
  <c r="Z658" i="12"/>
  <c r="W659" i="12"/>
  <c r="X659" i="12"/>
  <c r="Y659" i="12"/>
  <c r="Z659" i="12"/>
  <c r="W660" i="12"/>
  <c r="X660" i="12"/>
  <c r="Y660" i="12"/>
  <c r="Z660" i="12"/>
  <c r="W661" i="12"/>
  <c r="X661" i="12"/>
  <c r="Y661" i="12"/>
  <c r="Z661" i="12"/>
  <c r="W662" i="12"/>
  <c r="X662" i="12"/>
  <c r="Y662" i="12"/>
  <c r="Z662" i="12"/>
  <c r="W663" i="12"/>
  <c r="X663" i="12"/>
  <c r="Y663" i="12"/>
  <c r="Z663" i="12"/>
  <c r="W664" i="12"/>
  <c r="X664" i="12"/>
  <c r="Y664" i="12"/>
  <c r="Z664" i="12"/>
  <c r="W665" i="12"/>
  <c r="X665" i="12"/>
  <c r="Y665" i="12"/>
  <c r="Z665" i="12"/>
  <c r="W666" i="12"/>
  <c r="X666" i="12"/>
  <c r="Y666" i="12"/>
  <c r="Z666" i="12"/>
  <c r="W667" i="12"/>
  <c r="X667" i="12"/>
  <c r="Y667" i="12"/>
  <c r="Z667" i="12"/>
  <c r="W668" i="12"/>
  <c r="X668" i="12"/>
  <c r="Y668" i="12"/>
  <c r="Z668" i="12"/>
  <c r="W669" i="12"/>
  <c r="X669" i="12"/>
  <c r="Y669" i="12"/>
  <c r="Z669" i="12"/>
  <c r="W670" i="12"/>
  <c r="X670" i="12"/>
  <c r="Y670" i="12"/>
  <c r="Z670" i="12"/>
  <c r="W671" i="12"/>
  <c r="X671" i="12"/>
  <c r="Y671" i="12"/>
  <c r="Z671" i="12"/>
  <c r="W672" i="12"/>
  <c r="X672" i="12"/>
  <c r="Y672" i="12"/>
  <c r="Z672" i="12"/>
  <c r="W673" i="12"/>
  <c r="X673" i="12"/>
  <c r="Y673" i="12"/>
  <c r="Z673" i="12"/>
  <c r="W674" i="12"/>
  <c r="X674" i="12"/>
  <c r="Y674" i="12"/>
  <c r="Z674" i="12"/>
  <c r="W675" i="12"/>
  <c r="X675" i="12"/>
  <c r="Y675" i="12"/>
  <c r="Z675" i="12"/>
  <c r="W676" i="12"/>
  <c r="X676" i="12"/>
  <c r="Y676" i="12"/>
  <c r="Z676" i="12"/>
  <c r="W677" i="12"/>
  <c r="X677" i="12"/>
  <c r="Y677" i="12"/>
  <c r="Z677" i="12"/>
  <c r="W678" i="12"/>
  <c r="X678" i="12"/>
  <c r="Y678" i="12"/>
  <c r="Z678" i="12"/>
  <c r="W679" i="12"/>
  <c r="X679" i="12"/>
  <c r="Y679" i="12"/>
  <c r="Z679" i="12"/>
  <c r="W680" i="12"/>
  <c r="X680" i="12"/>
  <c r="Y680" i="12"/>
  <c r="Z680" i="12"/>
  <c r="W681" i="12"/>
  <c r="X681" i="12"/>
  <c r="Y681" i="12"/>
  <c r="Z681" i="12"/>
  <c r="W682" i="12"/>
  <c r="X682" i="12"/>
  <c r="Y682" i="12"/>
  <c r="Z682" i="12"/>
  <c r="W683" i="12"/>
  <c r="X683" i="12"/>
  <c r="Y683" i="12"/>
  <c r="Z683" i="12"/>
  <c r="W684" i="12"/>
  <c r="X684" i="12"/>
  <c r="Y684" i="12"/>
  <c r="Z684" i="12"/>
  <c r="W685" i="12"/>
  <c r="X685" i="12"/>
  <c r="Y685" i="12"/>
  <c r="Z685" i="12"/>
  <c r="W686" i="12"/>
  <c r="X686" i="12"/>
  <c r="Y686" i="12"/>
  <c r="Z686" i="12"/>
  <c r="W687" i="12"/>
  <c r="X687" i="12"/>
  <c r="Y687" i="12"/>
  <c r="Z687" i="12"/>
  <c r="W688" i="12"/>
  <c r="X688" i="12"/>
  <c r="Y688" i="12"/>
  <c r="Z688" i="12"/>
  <c r="W689" i="12"/>
  <c r="X689" i="12"/>
  <c r="Y689" i="12"/>
  <c r="Z689" i="12"/>
  <c r="W690" i="12"/>
  <c r="X690" i="12"/>
  <c r="Y690" i="12"/>
  <c r="Z690" i="12"/>
  <c r="W691" i="12"/>
  <c r="X691" i="12"/>
  <c r="Y691" i="12"/>
  <c r="Z691" i="12"/>
  <c r="W692" i="12"/>
  <c r="X692" i="12"/>
  <c r="Y692" i="12"/>
  <c r="Z692" i="12"/>
  <c r="W693" i="12"/>
  <c r="X693" i="12"/>
  <c r="Y693" i="12"/>
  <c r="Z693" i="12"/>
  <c r="W694" i="12"/>
  <c r="X694" i="12"/>
  <c r="Y694" i="12"/>
  <c r="Z694" i="12"/>
  <c r="W695" i="12"/>
  <c r="X695" i="12"/>
  <c r="Y695" i="12"/>
  <c r="Z695" i="12"/>
  <c r="W696" i="12"/>
  <c r="X696" i="12"/>
  <c r="Y696" i="12"/>
  <c r="Z696" i="12"/>
  <c r="W697" i="12"/>
  <c r="X697" i="12"/>
  <c r="Y697" i="12"/>
  <c r="Z697" i="12"/>
  <c r="W698" i="12"/>
  <c r="X698" i="12"/>
  <c r="Y698" i="12"/>
  <c r="Z698" i="12"/>
  <c r="W699" i="12"/>
  <c r="X699" i="12"/>
  <c r="Y699" i="12"/>
  <c r="Z699" i="12"/>
  <c r="W700" i="12"/>
  <c r="X700" i="12"/>
  <c r="Y700" i="12"/>
  <c r="Z700" i="12"/>
  <c r="W701" i="12"/>
  <c r="X701" i="12"/>
  <c r="Y701" i="12"/>
  <c r="Z701" i="12"/>
  <c r="W702" i="12"/>
  <c r="X702" i="12"/>
  <c r="Y702" i="12"/>
  <c r="Z702" i="12"/>
  <c r="W703" i="12"/>
  <c r="X703" i="12"/>
  <c r="Y703" i="12"/>
  <c r="Z703" i="12"/>
  <c r="W704" i="12"/>
  <c r="X704" i="12"/>
  <c r="Y704" i="12"/>
  <c r="Z704" i="12"/>
  <c r="W705" i="12"/>
  <c r="X705" i="12"/>
  <c r="Y705" i="12"/>
  <c r="Z705" i="12"/>
  <c r="W706" i="12"/>
  <c r="X706" i="12"/>
  <c r="Y706" i="12"/>
  <c r="Z706" i="12"/>
  <c r="W707" i="12"/>
  <c r="X707" i="12"/>
  <c r="Y707" i="12"/>
  <c r="Z707" i="12"/>
  <c r="W708" i="12"/>
  <c r="X708" i="12"/>
  <c r="Y708" i="12"/>
  <c r="Z708" i="12"/>
  <c r="W709" i="12"/>
  <c r="X709" i="12"/>
  <c r="Y709" i="12"/>
  <c r="Z709" i="12"/>
  <c r="W710" i="12"/>
  <c r="X710" i="12"/>
  <c r="Y710" i="12"/>
  <c r="Z710" i="12"/>
  <c r="W711" i="12"/>
  <c r="X711" i="12"/>
  <c r="Y711" i="12"/>
  <c r="Z711" i="12"/>
  <c r="W712" i="12"/>
  <c r="X712" i="12"/>
  <c r="Y712" i="12"/>
  <c r="Z712" i="12"/>
  <c r="W713" i="12"/>
  <c r="X713" i="12"/>
  <c r="Y713" i="12"/>
  <c r="Z713" i="12"/>
  <c r="W714" i="12"/>
  <c r="X714" i="12"/>
  <c r="Y714" i="12"/>
  <c r="Z714" i="12"/>
  <c r="W715" i="12"/>
  <c r="X715" i="12"/>
  <c r="Y715" i="12"/>
  <c r="Z715" i="12"/>
  <c r="W716" i="12"/>
  <c r="X716" i="12"/>
  <c r="Y716" i="12"/>
  <c r="Z716" i="12"/>
  <c r="W717" i="12"/>
  <c r="X717" i="12"/>
  <c r="Y717" i="12"/>
  <c r="Z717" i="12"/>
  <c r="W718" i="12"/>
  <c r="X718" i="12"/>
  <c r="Y718" i="12"/>
  <c r="Z718" i="12"/>
  <c r="W719" i="12"/>
  <c r="X719" i="12"/>
  <c r="Y719" i="12"/>
  <c r="Z719" i="12"/>
  <c r="W720" i="12"/>
  <c r="X720" i="12"/>
  <c r="Y720" i="12"/>
  <c r="Z720" i="12"/>
  <c r="W721" i="12"/>
  <c r="X721" i="12"/>
  <c r="Y721" i="12"/>
  <c r="Z721" i="12"/>
  <c r="W722" i="12"/>
  <c r="X722" i="12"/>
  <c r="Y722" i="12"/>
  <c r="Z722" i="12"/>
  <c r="W723" i="12"/>
  <c r="X723" i="12"/>
  <c r="Y723" i="12"/>
  <c r="Z723" i="12"/>
  <c r="W724" i="12"/>
  <c r="X724" i="12"/>
  <c r="Y724" i="12"/>
  <c r="Z724" i="12"/>
  <c r="W725" i="12"/>
  <c r="X725" i="12"/>
  <c r="Y725" i="12"/>
  <c r="Z725" i="12"/>
  <c r="W726" i="12"/>
  <c r="X726" i="12"/>
  <c r="Y726" i="12"/>
  <c r="Z726" i="12"/>
  <c r="W727" i="12"/>
  <c r="X727" i="12"/>
  <c r="Y727" i="12"/>
  <c r="Z727" i="12"/>
  <c r="W728" i="12"/>
  <c r="X728" i="12"/>
  <c r="Y728" i="12"/>
  <c r="Z728" i="12"/>
  <c r="W729" i="12"/>
  <c r="X729" i="12"/>
  <c r="Y729" i="12"/>
  <c r="Z729" i="12"/>
  <c r="W730" i="12"/>
  <c r="X730" i="12"/>
  <c r="Y730" i="12"/>
  <c r="Z730" i="12"/>
  <c r="W731" i="12"/>
  <c r="X731" i="12"/>
  <c r="Y731" i="12"/>
  <c r="Z731" i="12"/>
  <c r="W732" i="12"/>
  <c r="X732" i="12"/>
  <c r="Y732" i="12"/>
  <c r="Z732" i="12"/>
  <c r="W733" i="12"/>
  <c r="X733" i="12"/>
  <c r="Y733" i="12"/>
  <c r="Z733" i="12"/>
  <c r="W734" i="12"/>
  <c r="X734" i="12"/>
  <c r="Y734" i="12"/>
  <c r="Z734" i="12"/>
  <c r="W735" i="12"/>
  <c r="X735" i="12"/>
  <c r="Y735" i="12"/>
  <c r="Z735" i="12"/>
  <c r="W736" i="12"/>
  <c r="X736" i="12"/>
  <c r="Y736" i="12"/>
  <c r="Z736" i="12"/>
  <c r="W737" i="12"/>
  <c r="X737" i="12"/>
  <c r="Y737" i="12"/>
  <c r="Z737" i="12"/>
  <c r="W738" i="12"/>
  <c r="X738" i="12"/>
  <c r="Y738" i="12"/>
  <c r="Z738" i="12"/>
  <c r="W739" i="12"/>
  <c r="X739" i="12"/>
  <c r="Y739" i="12"/>
  <c r="Z739" i="12"/>
  <c r="W740" i="12"/>
  <c r="X740" i="12"/>
  <c r="Y740" i="12"/>
  <c r="Z740" i="12"/>
  <c r="W741" i="12"/>
  <c r="X741" i="12"/>
  <c r="Y741" i="12"/>
  <c r="Z741" i="12"/>
  <c r="W742" i="12"/>
  <c r="X742" i="12"/>
  <c r="Y742" i="12"/>
  <c r="Z742" i="12"/>
  <c r="W743" i="12"/>
  <c r="X743" i="12"/>
  <c r="Y743" i="12"/>
  <c r="Z743" i="12"/>
  <c r="W744" i="12"/>
  <c r="X744" i="12"/>
  <c r="Y744" i="12"/>
  <c r="Z744" i="12"/>
  <c r="W745" i="12"/>
  <c r="X745" i="12"/>
  <c r="Y745" i="12"/>
  <c r="Z745" i="12"/>
  <c r="W746" i="12"/>
  <c r="X746" i="12"/>
  <c r="Y746" i="12"/>
  <c r="Z746" i="12"/>
  <c r="W747" i="12"/>
  <c r="X747" i="12"/>
  <c r="Y747" i="12"/>
  <c r="Z747" i="12"/>
  <c r="W748" i="12"/>
  <c r="X748" i="12"/>
  <c r="Y748" i="12"/>
  <c r="Z748" i="12"/>
  <c r="W749" i="12"/>
  <c r="X749" i="12"/>
  <c r="Y749" i="12"/>
  <c r="Z749" i="12"/>
  <c r="W750" i="12"/>
  <c r="X750" i="12"/>
  <c r="Y750" i="12"/>
  <c r="Z750" i="12"/>
  <c r="W751" i="12"/>
  <c r="X751" i="12"/>
  <c r="Y751" i="12"/>
  <c r="Z751" i="12"/>
  <c r="W752" i="12"/>
  <c r="X752" i="12"/>
  <c r="Y752" i="12"/>
  <c r="Z752" i="12"/>
  <c r="W753" i="12"/>
  <c r="X753" i="12"/>
  <c r="Y753" i="12"/>
  <c r="Z753" i="12"/>
  <c r="W754" i="12"/>
  <c r="X754" i="12"/>
  <c r="Y754" i="12"/>
  <c r="Z754" i="12"/>
  <c r="W755" i="12"/>
  <c r="X755" i="12"/>
  <c r="Y755" i="12"/>
  <c r="Z755" i="12"/>
  <c r="W756" i="12"/>
  <c r="X756" i="12"/>
  <c r="Y756" i="12"/>
  <c r="Z756" i="12"/>
  <c r="W757" i="12"/>
  <c r="X757" i="12"/>
  <c r="Y757" i="12"/>
  <c r="Z757" i="12"/>
  <c r="W758" i="12"/>
  <c r="X758" i="12"/>
  <c r="Y758" i="12"/>
  <c r="Z758" i="12"/>
  <c r="W759" i="12"/>
  <c r="X759" i="12"/>
  <c r="Y759" i="12"/>
  <c r="Z759" i="12"/>
  <c r="W760" i="12"/>
  <c r="X760" i="12"/>
  <c r="Y760" i="12"/>
  <c r="Z760" i="12"/>
  <c r="W761" i="12"/>
  <c r="X761" i="12"/>
  <c r="Y761" i="12"/>
  <c r="Z761" i="12"/>
  <c r="W762" i="12"/>
  <c r="X762" i="12"/>
  <c r="Y762" i="12"/>
  <c r="Z762" i="12"/>
  <c r="W763" i="12"/>
  <c r="X763" i="12"/>
  <c r="Y763" i="12"/>
  <c r="Z763" i="12"/>
  <c r="W764" i="12"/>
  <c r="X764" i="12"/>
  <c r="Y764" i="12"/>
  <c r="Z764" i="12"/>
  <c r="W765" i="12"/>
  <c r="X765" i="12"/>
  <c r="Y765" i="12"/>
  <c r="Z765" i="12"/>
  <c r="W766" i="12"/>
  <c r="X766" i="12"/>
  <c r="Y766" i="12"/>
  <c r="Z766" i="12"/>
  <c r="W767" i="12"/>
  <c r="X767" i="12"/>
  <c r="Y767" i="12"/>
  <c r="Z767" i="12"/>
  <c r="W768" i="12"/>
  <c r="X768" i="12"/>
  <c r="Y768" i="12"/>
  <c r="Z768" i="12"/>
  <c r="W769" i="12"/>
  <c r="X769" i="12"/>
  <c r="Y769" i="12"/>
  <c r="Z769" i="12"/>
  <c r="W770" i="12"/>
  <c r="X770" i="12"/>
  <c r="Y770" i="12"/>
  <c r="Z770" i="12"/>
  <c r="W771" i="12"/>
  <c r="X771" i="12"/>
  <c r="Y771" i="12"/>
  <c r="Z771" i="12"/>
  <c r="W772" i="12"/>
  <c r="X772" i="12"/>
  <c r="Y772" i="12"/>
  <c r="Z772" i="12"/>
  <c r="W773" i="12"/>
  <c r="X773" i="12"/>
  <c r="Y773" i="12"/>
  <c r="Z773" i="12"/>
  <c r="W774" i="12"/>
  <c r="X774" i="12"/>
  <c r="Y774" i="12"/>
  <c r="Z774" i="12"/>
  <c r="W775" i="12"/>
  <c r="X775" i="12"/>
  <c r="Y775" i="12"/>
  <c r="Z775" i="12"/>
  <c r="W776" i="12"/>
  <c r="X776" i="12"/>
  <c r="Y776" i="12"/>
  <c r="Z776" i="12"/>
  <c r="W777" i="12"/>
  <c r="X777" i="12"/>
  <c r="Y777" i="12"/>
  <c r="Z777" i="12"/>
  <c r="W778" i="12"/>
  <c r="X778" i="12"/>
  <c r="Y778" i="12"/>
  <c r="Z778" i="12"/>
  <c r="W779" i="12"/>
  <c r="X779" i="12"/>
  <c r="Y779" i="12"/>
  <c r="Z779" i="12"/>
  <c r="W780" i="12"/>
  <c r="X780" i="12"/>
  <c r="Y780" i="12"/>
  <c r="Z780" i="12"/>
  <c r="W781" i="12"/>
  <c r="X781" i="12"/>
  <c r="Y781" i="12"/>
  <c r="Z781" i="12"/>
  <c r="W782" i="12"/>
  <c r="X782" i="12"/>
  <c r="Y782" i="12"/>
  <c r="Z782" i="12"/>
  <c r="W783" i="12"/>
  <c r="X783" i="12"/>
  <c r="Y783" i="12"/>
  <c r="Z783" i="12"/>
  <c r="W784" i="12"/>
  <c r="X784" i="12"/>
  <c r="Y784" i="12"/>
  <c r="Z784" i="12"/>
  <c r="W785" i="12"/>
  <c r="X785" i="12"/>
  <c r="Y785" i="12"/>
  <c r="Z785" i="12"/>
  <c r="W786" i="12"/>
  <c r="X786" i="12"/>
  <c r="Y786" i="12"/>
  <c r="Z786" i="12"/>
  <c r="W787" i="12"/>
  <c r="X787" i="12"/>
  <c r="Y787" i="12"/>
  <c r="Z787" i="12"/>
  <c r="W788" i="12"/>
  <c r="X788" i="12"/>
  <c r="Y788" i="12"/>
  <c r="Z788" i="12"/>
  <c r="W789" i="12"/>
  <c r="X789" i="12"/>
  <c r="Y789" i="12"/>
  <c r="Z789" i="12"/>
  <c r="W790" i="12"/>
  <c r="X790" i="12"/>
  <c r="Y790" i="12"/>
  <c r="Z790" i="12"/>
  <c r="W791" i="12"/>
  <c r="X791" i="12"/>
  <c r="Y791" i="12"/>
  <c r="Z791" i="12"/>
  <c r="W792" i="12"/>
  <c r="X792" i="12"/>
  <c r="Y792" i="12"/>
  <c r="Z792" i="12"/>
  <c r="W793" i="12"/>
  <c r="X793" i="12"/>
  <c r="Y793" i="12"/>
  <c r="Z793" i="12"/>
  <c r="W794" i="12"/>
  <c r="X794" i="12"/>
  <c r="Y794" i="12"/>
  <c r="Z794" i="12"/>
  <c r="W795" i="12"/>
  <c r="X795" i="12"/>
  <c r="Y795" i="12"/>
  <c r="Z795" i="12"/>
  <c r="W796" i="12"/>
  <c r="X796" i="12"/>
  <c r="Y796" i="12"/>
  <c r="Z796" i="12"/>
  <c r="W797" i="12"/>
  <c r="X797" i="12"/>
  <c r="Y797" i="12"/>
  <c r="Z797" i="12"/>
  <c r="W798" i="12"/>
  <c r="X798" i="12"/>
  <c r="Y798" i="12"/>
  <c r="Z798" i="12"/>
  <c r="W799" i="12"/>
  <c r="X799" i="12"/>
  <c r="Y799" i="12"/>
  <c r="Z799" i="12"/>
  <c r="W800" i="12"/>
  <c r="X800" i="12"/>
  <c r="Y800" i="12"/>
  <c r="Z800" i="12"/>
  <c r="W801" i="12"/>
  <c r="X801" i="12"/>
  <c r="Y801" i="12"/>
  <c r="Z801" i="12"/>
  <c r="W802" i="12"/>
  <c r="X802" i="12"/>
  <c r="Y802" i="12"/>
  <c r="Z802" i="12"/>
  <c r="W803" i="12"/>
  <c r="X803" i="12"/>
  <c r="Y803" i="12"/>
  <c r="Z803" i="12"/>
  <c r="W804" i="12"/>
  <c r="X804" i="12"/>
  <c r="Y804" i="12"/>
  <c r="Z804" i="12"/>
  <c r="W805" i="12"/>
  <c r="X805" i="12"/>
  <c r="Y805" i="12"/>
  <c r="Z805" i="12"/>
  <c r="W806" i="12"/>
  <c r="X806" i="12"/>
  <c r="Y806" i="12"/>
  <c r="Z806" i="12"/>
  <c r="W807" i="12"/>
  <c r="X807" i="12"/>
  <c r="Y807" i="12"/>
  <c r="Z807" i="12"/>
  <c r="W808" i="12"/>
  <c r="X808" i="12"/>
  <c r="Y808" i="12"/>
  <c r="Z808" i="12"/>
  <c r="W809" i="12"/>
  <c r="X809" i="12"/>
  <c r="Y809" i="12"/>
  <c r="Z809" i="12"/>
  <c r="W810" i="12"/>
  <c r="X810" i="12"/>
  <c r="Y810" i="12"/>
  <c r="Z810" i="12"/>
  <c r="W811" i="12"/>
  <c r="X811" i="12"/>
  <c r="Y811" i="12"/>
  <c r="Z811" i="12"/>
  <c r="W812" i="12"/>
  <c r="X812" i="12"/>
  <c r="Y812" i="12"/>
  <c r="Z812" i="12"/>
  <c r="W813" i="12"/>
  <c r="X813" i="12"/>
  <c r="Y813" i="12"/>
  <c r="Z813" i="12"/>
  <c r="W814" i="12"/>
  <c r="X814" i="12"/>
  <c r="Y814" i="12"/>
  <c r="Z814" i="12"/>
  <c r="W815" i="12"/>
  <c r="X815" i="12"/>
  <c r="Y815" i="12"/>
  <c r="Z815" i="12"/>
  <c r="W816" i="12"/>
  <c r="X816" i="12"/>
  <c r="Y816" i="12"/>
  <c r="Z816" i="12"/>
  <c r="W817" i="12"/>
  <c r="X817" i="12"/>
  <c r="Y817" i="12"/>
  <c r="Z817" i="12"/>
  <c r="W818" i="12"/>
  <c r="X818" i="12"/>
  <c r="Y818" i="12"/>
  <c r="Z818" i="12"/>
  <c r="W819" i="12"/>
  <c r="X819" i="12"/>
  <c r="Y819" i="12"/>
  <c r="Z819" i="12"/>
  <c r="W820" i="12"/>
  <c r="X820" i="12"/>
  <c r="Y820" i="12"/>
  <c r="Z820" i="12"/>
  <c r="W821" i="12"/>
  <c r="X821" i="12"/>
  <c r="Y821" i="12"/>
  <c r="Z821" i="12"/>
  <c r="W822" i="12"/>
  <c r="X822" i="12"/>
  <c r="Y822" i="12"/>
  <c r="Z822" i="12"/>
  <c r="W823" i="12"/>
  <c r="X823" i="12"/>
  <c r="Y823" i="12"/>
  <c r="Z823" i="12"/>
  <c r="W824" i="12"/>
  <c r="X824" i="12"/>
  <c r="Y824" i="12"/>
  <c r="Z824" i="12"/>
  <c r="W825" i="12"/>
  <c r="X825" i="12"/>
  <c r="Y825" i="12"/>
  <c r="Z825" i="12"/>
  <c r="W826" i="12"/>
  <c r="X826" i="12"/>
  <c r="Y826" i="12"/>
  <c r="Z826" i="12"/>
  <c r="W827" i="12"/>
  <c r="X827" i="12"/>
  <c r="Y827" i="12"/>
  <c r="Z827" i="12"/>
  <c r="W828" i="12"/>
  <c r="X828" i="12"/>
  <c r="Y828" i="12"/>
  <c r="Z828" i="12"/>
  <c r="W829" i="12"/>
  <c r="X829" i="12"/>
  <c r="Y829" i="12"/>
  <c r="Z829" i="12"/>
  <c r="W830" i="12"/>
  <c r="X830" i="12"/>
  <c r="Y830" i="12"/>
  <c r="Z830" i="12"/>
  <c r="W831" i="12"/>
  <c r="X831" i="12"/>
  <c r="Y831" i="12"/>
  <c r="Z831" i="12"/>
  <c r="W832" i="12"/>
  <c r="X832" i="12"/>
  <c r="Y832" i="12"/>
  <c r="Z832" i="12"/>
  <c r="W833" i="12"/>
  <c r="X833" i="12"/>
  <c r="Y833" i="12"/>
  <c r="Z833" i="12"/>
  <c r="W834" i="12"/>
  <c r="X834" i="12"/>
  <c r="Y834" i="12"/>
  <c r="Z834" i="12"/>
  <c r="W835" i="12"/>
  <c r="X835" i="12"/>
  <c r="Y835" i="12"/>
  <c r="Z835" i="12"/>
  <c r="W836" i="12"/>
  <c r="X836" i="12"/>
  <c r="Y836" i="12"/>
  <c r="Z836" i="12"/>
  <c r="W837" i="12"/>
  <c r="X837" i="12"/>
  <c r="Y837" i="12"/>
  <c r="Z837" i="12"/>
  <c r="W838" i="12"/>
  <c r="X838" i="12"/>
  <c r="Y838" i="12"/>
  <c r="Z838" i="12"/>
  <c r="W839" i="12"/>
  <c r="X839" i="12"/>
  <c r="Y839" i="12"/>
  <c r="Z839" i="12"/>
  <c r="W840" i="12"/>
  <c r="X840" i="12"/>
  <c r="Y840" i="12"/>
  <c r="Z840" i="12"/>
  <c r="W841" i="12"/>
  <c r="X841" i="12"/>
  <c r="Y841" i="12"/>
  <c r="Z841" i="12"/>
  <c r="W842" i="12"/>
  <c r="X842" i="12"/>
  <c r="Y842" i="12"/>
  <c r="Z842" i="12"/>
  <c r="W843" i="12"/>
  <c r="X843" i="12"/>
  <c r="Y843" i="12"/>
  <c r="Z843" i="12"/>
  <c r="W844" i="12"/>
  <c r="X844" i="12"/>
  <c r="Y844" i="12"/>
  <c r="Z844" i="12"/>
  <c r="W845" i="12"/>
  <c r="X845" i="12"/>
  <c r="Y845" i="12"/>
  <c r="Z845" i="12"/>
  <c r="W846" i="12"/>
  <c r="X846" i="12"/>
  <c r="Y846" i="12"/>
  <c r="Z846" i="12"/>
  <c r="W847" i="12"/>
  <c r="X847" i="12"/>
  <c r="Y847" i="12"/>
  <c r="Z847" i="12"/>
  <c r="W848" i="12"/>
  <c r="X848" i="12"/>
  <c r="Y848" i="12"/>
  <c r="Z848" i="12"/>
  <c r="W849" i="12"/>
  <c r="X849" i="12"/>
  <c r="Y849" i="12"/>
  <c r="Z849" i="12"/>
  <c r="W850" i="12"/>
  <c r="X850" i="12"/>
  <c r="Y850" i="12"/>
  <c r="Z850" i="12"/>
  <c r="W851" i="12"/>
  <c r="X851" i="12"/>
  <c r="Y851" i="12"/>
  <c r="Z851" i="12"/>
  <c r="W852" i="12"/>
  <c r="X852" i="12"/>
  <c r="Y852" i="12"/>
  <c r="Z852" i="12"/>
  <c r="W853" i="12"/>
  <c r="X853" i="12"/>
  <c r="Y853" i="12"/>
  <c r="Z853" i="12"/>
  <c r="W854" i="12"/>
  <c r="X854" i="12"/>
  <c r="Y854" i="12"/>
  <c r="Z854" i="12"/>
  <c r="W855" i="12"/>
  <c r="X855" i="12"/>
  <c r="Y855" i="12"/>
  <c r="Z855" i="12"/>
  <c r="W856" i="12"/>
  <c r="X856" i="12"/>
  <c r="Y856" i="12"/>
  <c r="Z856" i="12"/>
  <c r="W857" i="12"/>
  <c r="X857" i="12"/>
  <c r="Y857" i="12"/>
  <c r="Z857" i="12"/>
  <c r="W858" i="12"/>
  <c r="X858" i="12"/>
  <c r="Y858" i="12"/>
  <c r="Z858" i="12"/>
  <c r="W859" i="12"/>
  <c r="X859" i="12"/>
  <c r="Y859" i="12"/>
  <c r="Z859" i="12"/>
  <c r="W860" i="12"/>
  <c r="X860" i="12"/>
  <c r="Y860" i="12"/>
  <c r="Z860" i="12"/>
  <c r="W861" i="12"/>
  <c r="X861" i="12"/>
  <c r="Y861" i="12"/>
  <c r="Z861" i="12"/>
  <c r="W862" i="12"/>
  <c r="X862" i="12"/>
  <c r="Y862" i="12"/>
  <c r="Z862" i="12"/>
  <c r="W863" i="12"/>
  <c r="X863" i="12"/>
  <c r="Y863" i="12"/>
  <c r="Z863" i="12"/>
  <c r="W864" i="12"/>
  <c r="X864" i="12"/>
  <c r="Y864" i="12"/>
  <c r="Z864" i="12"/>
  <c r="W865" i="12"/>
  <c r="X865" i="12"/>
  <c r="Y865" i="12"/>
  <c r="Z865" i="12"/>
  <c r="W866" i="12"/>
  <c r="X866" i="12"/>
  <c r="Y866" i="12"/>
  <c r="Z866" i="12"/>
  <c r="W867" i="12"/>
  <c r="X867" i="12"/>
  <c r="Y867" i="12"/>
  <c r="Z867" i="12"/>
  <c r="W868" i="12"/>
  <c r="X868" i="12"/>
  <c r="Y868" i="12"/>
  <c r="Z868" i="12"/>
  <c r="W869" i="12"/>
  <c r="X869" i="12"/>
  <c r="Y869" i="12"/>
  <c r="Z869" i="12"/>
  <c r="W870" i="12"/>
  <c r="X870" i="12"/>
  <c r="Y870" i="12"/>
  <c r="Z870" i="12"/>
  <c r="W871" i="12"/>
  <c r="X871" i="12"/>
  <c r="Y871" i="12"/>
  <c r="Z871" i="12"/>
  <c r="W872" i="12"/>
  <c r="X872" i="12"/>
  <c r="Y872" i="12"/>
  <c r="Z872" i="12"/>
  <c r="W873" i="12"/>
  <c r="X873" i="12"/>
  <c r="Y873" i="12"/>
  <c r="Z873" i="12"/>
  <c r="W874" i="12"/>
  <c r="X874" i="12"/>
  <c r="Y874" i="12"/>
  <c r="Z874" i="12"/>
  <c r="W875" i="12"/>
  <c r="X875" i="12"/>
  <c r="Y875" i="12"/>
  <c r="Z875" i="12"/>
  <c r="W876" i="12"/>
  <c r="X876" i="12"/>
  <c r="Y876" i="12"/>
  <c r="Z876" i="12"/>
  <c r="W877" i="12"/>
  <c r="X877" i="12"/>
  <c r="Y877" i="12"/>
  <c r="Z877" i="12"/>
  <c r="W878" i="12"/>
  <c r="X878" i="12"/>
  <c r="Y878" i="12"/>
  <c r="Z878" i="12"/>
  <c r="W879" i="12"/>
  <c r="X879" i="12"/>
  <c r="Y879" i="12"/>
  <c r="Z879" i="12"/>
  <c r="W880" i="12"/>
  <c r="X880" i="12"/>
  <c r="Y880" i="12"/>
  <c r="Z880" i="12"/>
  <c r="W881" i="12"/>
  <c r="X881" i="12"/>
  <c r="Y881" i="12"/>
  <c r="Z881" i="12"/>
  <c r="W882" i="12"/>
  <c r="X882" i="12"/>
  <c r="Y882" i="12"/>
  <c r="Z882" i="12"/>
  <c r="W883" i="12"/>
  <c r="X883" i="12"/>
  <c r="Y883" i="12"/>
  <c r="Z883" i="12"/>
  <c r="W884" i="12"/>
  <c r="X884" i="12"/>
  <c r="Y884" i="12"/>
  <c r="Z884" i="12"/>
  <c r="W885" i="12"/>
  <c r="X885" i="12"/>
  <c r="Y885" i="12"/>
  <c r="Z885" i="12"/>
  <c r="W886" i="12"/>
  <c r="X886" i="12"/>
  <c r="Y886" i="12"/>
  <c r="Z886" i="12"/>
  <c r="W887" i="12"/>
  <c r="X887" i="12"/>
  <c r="Y887" i="12"/>
  <c r="Z887" i="12"/>
  <c r="W888" i="12"/>
  <c r="X888" i="12"/>
  <c r="Y888" i="12"/>
  <c r="Z888" i="12"/>
  <c r="W889" i="12"/>
  <c r="X889" i="12"/>
  <c r="Y889" i="12"/>
  <c r="Z889" i="12"/>
  <c r="W890" i="12"/>
  <c r="X890" i="12"/>
  <c r="Y890" i="12"/>
  <c r="Z890" i="12"/>
  <c r="W891" i="12"/>
  <c r="X891" i="12"/>
  <c r="Y891" i="12"/>
  <c r="Z891" i="12"/>
  <c r="W892" i="12"/>
  <c r="X892" i="12"/>
  <c r="Y892" i="12"/>
  <c r="Z892" i="12"/>
  <c r="W893" i="12"/>
  <c r="X893" i="12"/>
  <c r="Y893" i="12"/>
  <c r="Z893" i="12"/>
  <c r="W894" i="12"/>
  <c r="X894" i="12"/>
  <c r="Y894" i="12"/>
  <c r="Z894" i="12"/>
  <c r="W895" i="12"/>
  <c r="X895" i="12"/>
  <c r="Y895" i="12"/>
  <c r="Z895" i="12"/>
  <c r="W896" i="12"/>
  <c r="X896" i="12"/>
  <c r="Y896" i="12"/>
  <c r="Z896" i="12"/>
  <c r="W897" i="12"/>
  <c r="X897" i="12"/>
  <c r="Y897" i="12"/>
  <c r="Z897" i="12"/>
  <c r="W898" i="12"/>
  <c r="X898" i="12"/>
  <c r="Y898" i="12"/>
  <c r="Z898" i="12"/>
  <c r="W899" i="12"/>
  <c r="X899" i="12"/>
  <c r="Y899" i="12"/>
  <c r="Z899" i="12"/>
  <c r="W900" i="12"/>
  <c r="X900" i="12"/>
  <c r="Y900" i="12"/>
  <c r="Z900" i="12"/>
  <c r="W901" i="12"/>
  <c r="X901" i="12"/>
  <c r="Y901" i="12"/>
  <c r="Z901" i="12"/>
  <c r="W902" i="12"/>
  <c r="X902" i="12"/>
  <c r="Y902" i="12"/>
  <c r="Z902" i="12"/>
  <c r="W903" i="12"/>
  <c r="X903" i="12"/>
  <c r="Y903" i="12"/>
  <c r="Z903" i="12"/>
  <c r="W904" i="12"/>
  <c r="X904" i="12"/>
  <c r="Y904" i="12"/>
  <c r="Z904" i="12"/>
  <c r="W905" i="12"/>
  <c r="X905" i="12"/>
  <c r="Y905" i="12"/>
  <c r="Z905" i="12"/>
  <c r="W906" i="12"/>
  <c r="X906" i="12"/>
  <c r="Y906" i="12"/>
  <c r="Z906" i="12"/>
  <c r="W907" i="12"/>
  <c r="X907" i="12"/>
  <c r="Y907" i="12"/>
  <c r="Z907" i="12"/>
  <c r="W908" i="12"/>
  <c r="X908" i="12"/>
  <c r="Y908" i="12"/>
  <c r="Z908" i="12"/>
  <c r="W909" i="12"/>
  <c r="X909" i="12"/>
  <c r="Y909" i="12"/>
  <c r="Z909" i="12"/>
  <c r="W910" i="12"/>
  <c r="X910" i="12"/>
  <c r="Y910" i="12"/>
  <c r="Z910" i="12"/>
  <c r="W911" i="12"/>
  <c r="X911" i="12"/>
  <c r="Y911" i="12"/>
  <c r="Z911" i="12"/>
  <c r="W912" i="12"/>
  <c r="X912" i="12"/>
  <c r="Y912" i="12"/>
  <c r="Z912" i="12"/>
  <c r="W913" i="12"/>
  <c r="X913" i="12"/>
  <c r="Y913" i="12"/>
  <c r="Z913" i="12"/>
  <c r="W914" i="12"/>
  <c r="X914" i="12"/>
  <c r="Y914" i="12"/>
  <c r="Z914" i="12"/>
  <c r="W915" i="12"/>
  <c r="X915" i="12"/>
  <c r="Y915" i="12"/>
  <c r="Z915" i="12"/>
  <c r="W916" i="12"/>
  <c r="X916" i="12"/>
  <c r="Y916" i="12"/>
  <c r="Z916" i="12"/>
  <c r="W917" i="12"/>
  <c r="X917" i="12"/>
  <c r="Y917" i="12"/>
  <c r="Z917" i="12"/>
  <c r="W918" i="12"/>
  <c r="X918" i="12"/>
  <c r="Y918" i="12"/>
  <c r="Z918" i="12"/>
  <c r="W919" i="12"/>
  <c r="X919" i="12"/>
  <c r="Y919" i="12"/>
  <c r="Z919" i="12"/>
  <c r="W920" i="12"/>
  <c r="X920" i="12"/>
  <c r="Y920" i="12"/>
  <c r="Z920" i="12"/>
  <c r="W921" i="12"/>
  <c r="X921" i="12"/>
  <c r="Y921" i="12"/>
  <c r="Z921" i="12"/>
  <c r="W922" i="12"/>
  <c r="X922" i="12"/>
  <c r="Y922" i="12"/>
  <c r="Z922" i="12"/>
  <c r="W923" i="12"/>
  <c r="X923" i="12"/>
  <c r="Y923" i="12"/>
  <c r="Z923" i="12"/>
  <c r="W924" i="12"/>
  <c r="X924" i="12"/>
  <c r="Y924" i="12"/>
  <c r="Z924" i="12"/>
  <c r="W925" i="12"/>
  <c r="X925" i="12"/>
  <c r="Y925" i="12"/>
  <c r="Z925" i="12"/>
  <c r="W926" i="12"/>
  <c r="X926" i="12"/>
  <c r="Y926" i="12"/>
  <c r="Z926" i="12"/>
  <c r="W927" i="12"/>
  <c r="X927" i="12"/>
  <c r="Y927" i="12"/>
  <c r="Z927" i="12"/>
  <c r="W928" i="12"/>
  <c r="X928" i="12"/>
  <c r="Y928" i="12"/>
  <c r="Z928" i="12"/>
  <c r="W929" i="12"/>
  <c r="X929" i="12"/>
  <c r="Y929" i="12"/>
  <c r="Z929" i="12"/>
  <c r="W930" i="12"/>
  <c r="X930" i="12"/>
  <c r="Y930" i="12"/>
  <c r="Z930" i="12"/>
  <c r="W931" i="12"/>
  <c r="X931" i="12"/>
  <c r="Y931" i="12"/>
  <c r="Z931" i="12"/>
  <c r="W932" i="12"/>
  <c r="X932" i="12"/>
  <c r="Y932" i="12"/>
  <c r="Z932" i="12"/>
  <c r="W933" i="12"/>
  <c r="X933" i="12"/>
  <c r="Y933" i="12"/>
  <c r="Z933" i="12"/>
  <c r="W934" i="12"/>
  <c r="X934" i="12"/>
  <c r="Y934" i="12"/>
  <c r="Z934" i="12"/>
  <c r="W935" i="12"/>
  <c r="X935" i="12"/>
  <c r="Y935" i="12"/>
  <c r="Z935" i="12"/>
  <c r="W936" i="12"/>
  <c r="X936" i="12"/>
  <c r="Y936" i="12"/>
  <c r="Z936" i="12"/>
  <c r="W937" i="12"/>
  <c r="X937" i="12"/>
  <c r="Y937" i="12"/>
  <c r="Z937" i="12"/>
  <c r="W938" i="12"/>
  <c r="X938" i="12"/>
  <c r="Y938" i="12"/>
  <c r="Z938" i="12"/>
  <c r="W939" i="12"/>
  <c r="X939" i="12"/>
  <c r="Y939" i="12"/>
  <c r="Z939" i="12"/>
  <c r="W940" i="12"/>
  <c r="X940" i="12"/>
  <c r="Y940" i="12"/>
  <c r="Z940" i="12"/>
  <c r="W941" i="12"/>
  <c r="X941" i="12"/>
  <c r="Y941" i="12"/>
  <c r="Z941" i="12"/>
  <c r="W942" i="12"/>
  <c r="X942" i="12"/>
  <c r="Y942" i="12"/>
  <c r="Z942" i="12"/>
  <c r="W943" i="12"/>
  <c r="X943" i="12"/>
  <c r="Y943" i="12"/>
  <c r="Z943" i="12"/>
  <c r="W944" i="12"/>
  <c r="X944" i="12"/>
  <c r="Y944" i="12"/>
  <c r="Z944" i="12"/>
  <c r="W945" i="12"/>
  <c r="X945" i="12"/>
  <c r="Y945" i="12"/>
  <c r="Z945" i="12"/>
  <c r="W2142" i="12"/>
  <c r="X2142" i="12"/>
  <c r="Y2142" i="12"/>
  <c r="Z2142" i="12"/>
  <c r="W2143" i="12"/>
  <c r="X2143" i="12"/>
  <c r="Y2143" i="12"/>
  <c r="Z2143" i="12"/>
  <c r="W2144" i="12"/>
  <c r="X2144" i="12"/>
  <c r="Y2144" i="12"/>
  <c r="Z2144" i="12"/>
  <c r="W4067" i="12"/>
  <c r="X4067" i="12"/>
  <c r="Y4067" i="12"/>
  <c r="Z4067" i="12"/>
  <c r="W4068" i="12"/>
  <c r="X4068" i="12"/>
  <c r="Y4068" i="12"/>
  <c r="Z4068" i="12"/>
  <c r="W4069" i="12"/>
  <c r="X4069" i="12"/>
  <c r="Y4069" i="12"/>
  <c r="Z4069" i="12"/>
  <c r="W4070" i="12"/>
  <c r="X4070" i="12"/>
  <c r="Y4070" i="12"/>
  <c r="Z4070" i="12"/>
  <c r="W4071" i="12"/>
  <c r="X4071" i="12"/>
  <c r="Y4071" i="12"/>
  <c r="Z4071" i="12"/>
  <c r="W4072" i="12"/>
  <c r="X4072" i="12"/>
  <c r="Y4072" i="12"/>
  <c r="Z4072" i="12"/>
  <c r="W4073" i="12"/>
  <c r="X4073" i="12"/>
  <c r="Y4073" i="12"/>
  <c r="Z4073" i="12"/>
  <c r="W4074" i="12"/>
  <c r="X4074" i="12"/>
  <c r="Y4074" i="12"/>
  <c r="Z4074" i="12"/>
  <c r="W4075" i="12"/>
  <c r="X4075" i="12"/>
  <c r="Y4075" i="12"/>
  <c r="Z4075" i="12"/>
  <c r="W4076" i="12"/>
  <c r="X4076" i="12"/>
  <c r="Y4076" i="12"/>
  <c r="Z4076" i="12"/>
  <c r="W4077" i="12"/>
  <c r="X4077" i="12"/>
  <c r="Y4077" i="12"/>
  <c r="Z4077" i="12"/>
  <c r="W4078" i="12"/>
  <c r="X4078" i="12"/>
  <c r="Y4078" i="12"/>
  <c r="Z4078" i="12"/>
  <c r="W4079" i="12"/>
  <c r="X4079" i="12"/>
  <c r="Y4079" i="12"/>
  <c r="Z4079" i="12"/>
  <c r="W4080" i="12"/>
  <c r="X4080" i="12"/>
  <c r="Y4080" i="12"/>
  <c r="Z4080" i="12"/>
  <c r="W4081" i="12"/>
  <c r="X4081" i="12"/>
  <c r="Y4081" i="12"/>
  <c r="Z4081" i="12"/>
  <c r="W4082" i="12"/>
  <c r="X4082" i="12"/>
  <c r="Y4082" i="12"/>
  <c r="Z4082" i="12"/>
  <c r="W4083" i="12"/>
  <c r="X4083" i="12"/>
  <c r="Y4083" i="12"/>
  <c r="Z4083" i="12"/>
  <c r="W4084" i="12"/>
  <c r="X4084" i="12"/>
  <c r="Y4084" i="12"/>
  <c r="Z4084" i="12"/>
  <c r="W4085" i="12"/>
  <c r="X4085" i="12"/>
  <c r="Y4085" i="12"/>
  <c r="Z4085" i="12"/>
  <c r="W4086" i="12"/>
  <c r="X4086" i="12"/>
  <c r="Y4086" i="12"/>
  <c r="Z4086" i="12"/>
  <c r="W4087" i="12"/>
  <c r="X4087" i="12"/>
  <c r="Y4087" i="12"/>
  <c r="Z4087" i="12"/>
  <c r="W4088" i="12"/>
  <c r="X4088" i="12"/>
  <c r="Y4088" i="12"/>
  <c r="Z4088" i="12"/>
  <c r="W4089" i="12"/>
  <c r="X4089" i="12"/>
  <c r="Y4089" i="12"/>
  <c r="Z4089" i="12"/>
  <c r="W4090" i="12"/>
  <c r="X4090" i="12"/>
  <c r="Y4090" i="12"/>
  <c r="Z4090" i="12"/>
  <c r="W4091" i="12"/>
  <c r="X4091" i="12"/>
  <c r="Y4091" i="12"/>
  <c r="Z4091" i="12"/>
  <c r="W4092" i="12"/>
  <c r="X4092" i="12"/>
  <c r="Y4092" i="12"/>
  <c r="Z4092" i="12"/>
  <c r="W4093" i="12"/>
  <c r="X4093" i="12"/>
  <c r="Y4093" i="12"/>
  <c r="Z4093" i="12"/>
  <c r="W4094" i="12"/>
  <c r="X4094" i="12"/>
  <c r="Y4094" i="12"/>
  <c r="Z4094" i="12"/>
  <c r="W4095" i="12"/>
  <c r="X4095" i="12"/>
  <c r="Y4095" i="12"/>
  <c r="Z4095" i="12"/>
  <c r="W4096" i="12"/>
  <c r="X4096" i="12"/>
  <c r="Y4096" i="12"/>
  <c r="Z4096" i="12"/>
  <c r="W4097" i="12"/>
  <c r="X4097" i="12"/>
  <c r="Y4097" i="12"/>
  <c r="Z4097" i="12"/>
  <c r="W4098" i="12"/>
  <c r="X4098" i="12"/>
  <c r="Y4098" i="12"/>
  <c r="Z4098" i="12"/>
  <c r="W4099" i="12"/>
  <c r="X4099" i="12"/>
  <c r="Y4099" i="12"/>
  <c r="Z4099" i="12"/>
  <c r="W4100" i="12"/>
  <c r="X4100" i="12"/>
  <c r="Y4100" i="12"/>
  <c r="Z4100" i="12"/>
  <c r="W4101" i="12"/>
  <c r="X4101" i="12"/>
  <c r="Y4101" i="12"/>
  <c r="Z4101" i="12"/>
  <c r="W4102" i="12"/>
  <c r="X4102" i="12"/>
  <c r="Y4102" i="12"/>
  <c r="Z4102" i="12"/>
  <c r="W4103" i="12"/>
  <c r="X4103" i="12"/>
  <c r="Y4103" i="12"/>
  <c r="Z4103" i="12"/>
  <c r="W4104" i="12"/>
  <c r="X4104" i="12"/>
  <c r="Y4104" i="12"/>
  <c r="Z4104" i="12"/>
  <c r="W4105" i="12"/>
  <c r="X4105" i="12"/>
  <c r="Y4105" i="12"/>
  <c r="Z4105" i="12"/>
  <c r="W4106" i="12"/>
  <c r="X4106" i="12"/>
  <c r="Y4106" i="12"/>
  <c r="Z4106" i="12"/>
  <c r="W4107" i="12"/>
  <c r="X4107" i="12"/>
  <c r="Y4107" i="12"/>
  <c r="Z4107" i="12"/>
  <c r="W4108" i="12"/>
  <c r="X4108" i="12"/>
  <c r="Y4108" i="12"/>
  <c r="Z4108" i="12"/>
  <c r="W4109" i="12"/>
  <c r="X4109" i="12"/>
  <c r="Y4109" i="12"/>
  <c r="Z4109" i="12"/>
  <c r="W4110" i="12"/>
  <c r="X4110" i="12"/>
  <c r="Y4110" i="12"/>
  <c r="Z4110" i="12"/>
  <c r="W4111" i="12"/>
  <c r="X4111" i="12"/>
  <c r="Y4111" i="12"/>
  <c r="Z4111" i="12"/>
  <c r="W4112" i="12"/>
  <c r="X4112" i="12"/>
  <c r="Y4112" i="12"/>
  <c r="Z4112" i="12"/>
  <c r="W4113" i="12"/>
  <c r="X4113" i="12"/>
  <c r="Y4113" i="12"/>
  <c r="Z4113" i="12"/>
  <c r="W4114" i="12"/>
  <c r="X4114" i="12"/>
  <c r="Y4114" i="12"/>
  <c r="Z4114" i="12"/>
  <c r="W4115" i="12"/>
  <c r="X4115" i="12"/>
  <c r="Y4115" i="12"/>
  <c r="Z4115" i="12"/>
  <c r="W4116" i="12"/>
  <c r="X4116" i="12"/>
  <c r="Y4116" i="12"/>
  <c r="Z4116" i="12"/>
  <c r="W4117" i="12"/>
  <c r="X4117" i="12"/>
  <c r="Y4117" i="12"/>
  <c r="Z4117" i="12"/>
  <c r="W4118" i="12"/>
  <c r="X4118" i="12"/>
  <c r="Y4118" i="12"/>
  <c r="Z4118" i="12"/>
  <c r="W4119" i="12"/>
  <c r="X4119" i="12"/>
  <c r="Y4119" i="12"/>
  <c r="Z4119" i="12"/>
  <c r="W4120" i="12"/>
  <c r="X4120" i="12"/>
  <c r="Y4120" i="12"/>
  <c r="Z4120" i="12"/>
  <c r="W4121" i="12"/>
  <c r="X4121" i="12"/>
  <c r="Y4121" i="12"/>
  <c r="Z4121" i="12"/>
  <c r="W4122" i="12"/>
  <c r="X4122" i="12"/>
  <c r="Y4122" i="12"/>
  <c r="Z4122" i="12"/>
  <c r="W4123" i="12"/>
  <c r="X4123" i="12"/>
  <c r="Y4123" i="12"/>
  <c r="Z4123" i="12"/>
  <c r="W4124" i="12"/>
  <c r="X4124" i="12"/>
  <c r="Y4124" i="12"/>
  <c r="Z4124" i="12"/>
  <c r="W4125" i="12"/>
  <c r="X4125" i="12"/>
  <c r="Y4125" i="12"/>
  <c r="Z4125" i="12"/>
  <c r="W4126" i="12"/>
  <c r="X4126" i="12"/>
  <c r="Y4126" i="12"/>
  <c r="Z4126" i="12"/>
  <c r="W4127" i="12"/>
  <c r="X4127" i="12"/>
  <c r="Y4127" i="12"/>
  <c r="Z4127" i="12"/>
  <c r="W4128" i="12"/>
  <c r="X4128" i="12"/>
  <c r="Y4128" i="12"/>
  <c r="Z4128" i="12"/>
  <c r="W4129" i="12"/>
  <c r="X4129" i="12"/>
  <c r="Y4129" i="12"/>
  <c r="Z4129" i="12"/>
  <c r="W4130" i="12"/>
  <c r="X4130" i="12"/>
  <c r="Y4130" i="12"/>
  <c r="Z4130" i="12"/>
  <c r="W4131" i="12"/>
  <c r="X4131" i="12"/>
  <c r="Y4131" i="12"/>
  <c r="Z4131" i="12"/>
  <c r="W4132" i="12"/>
  <c r="X4132" i="12"/>
  <c r="Y4132" i="12"/>
  <c r="Z4132" i="12"/>
  <c r="W4133" i="12"/>
  <c r="X4133" i="12"/>
  <c r="Y4133" i="12"/>
  <c r="Z4133" i="12"/>
  <c r="W4134" i="12"/>
  <c r="X4134" i="12"/>
  <c r="Y4134" i="12"/>
  <c r="Z4134" i="12"/>
  <c r="W4135" i="12"/>
  <c r="X4135" i="12"/>
  <c r="Y4135" i="12"/>
  <c r="Z4135" i="12"/>
  <c r="W4136" i="12"/>
  <c r="X4136" i="12"/>
  <c r="Y4136" i="12"/>
  <c r="Z4136" i="12"/>
  <c r="W4137" i="12"/>
  <c r="X4137" i="12"/>
  <c r="Y4137" i="12"/>
  <c r="Z4137" i="12"/>
  <c r="W4138" i="12"/>
  <c r="X4138" i="12"/>
  <c r="Y4138" i="12"/>
  <c r="Z4138" i="12"/>
  <c r="W4139" i="12"/>
  <c r="X4139" i="12"/>
  <c r="Y4139" i="12"/>
  <c r="Z4139" i="12"/>
  <c r="W4140" i="12"/>
  <c r="X4140" i="12"/>
  <c r="Y4140" i="12"/>
  <c r="Z4140" i="12"/>
  <c r="W4141" i="12"/>
  <c r="X4141" i="12"/>
  <c r="Y4141" i="12"/>
  <c r="Z4141" i="12"/>
  <c r="W946" i="12"/>
  <c r="X946" i="12"/>
  <c r="Y946" i="12"/>
  <c r="Z946" i="12"/>
  <c r="W947" i="12"/>
  <c r="X947" i="12"/>
  <c r="Y947" i="12"/>
  <c r="Z947" i="12"/>
  <c r="W948" i="12"/>
  <c r="X948" i="12"/>
  <c r="Y948" i="12"/>
  <c r="Z948" i="12"/>
  <c r="W949" i="12"/>
  <c r="X949" i="12"/>
  <c r="Y949" i="12"/>
  <c r="Z949" i="12"/>
  <c r="W950" i="12"/>
  <c r="X950" i="12"/>
  <c r="Y950" i="12"/>
  <c r="Z950" i="12"/>
  <c r="W951" i="12"/>
  <c r="X951" i="12"/>
  <c r="Y951" i="12"/>
  <c r="Z951" i="12"/>
  <c r="W952" i="12"/>
  <c r="X952" i="12"/>
  <c r="Y952" i="12"/>
  <c r="Z952" i="12"/>
  <c r="W953" i="12"/>
  <c r="X953" i="12"/>
  <c r="Y953" i="12"/>
  <c r="Z953" i="12"/>
  <c r="W954" i="12"/>
  <c r="X954" i="12"/>
  <c r="Y954" i="12"/>
  <c r="Z954" i="12"/>
  <c r="W955" i="12"/>
  <c r="X955" i="12"/>
  <c r="Y955" i="12"/>
  <c r="Z955" i="12"/>
  <c r="W956" i="12"/>
  <c r="X956" i="12"/>
  <c r="Y956" i="12"/>
  <c r="Z956" i="12"/>
  <c r="W957" i="12"/>
  <c r="X957" i="12"/>
  <c r="Y957" i="12"/>
  <c r="Z957" i="12"/>
  <c r="W958" i="12"/>
  <c r="X958" i="12"/>
  <c r="Y958" i="12"/>
  <c r="Z958" i="12"/>
  <c r="W959" i="12"/>
  <c r="X959" i="12"/>
  <c r="Y959" i="12"/>
  <c r="Z959" i="12"/>
  <c r="W960" i="12"/>
  <c r="X960" i="12"/>
  <c r="Y960" i="12"/>
  <c r="Z960" i="12"/>
  <c r="W961" i="12"/>
  <c r="X961" i="12"/>
  <c r="Y961" i="12"/>
  <c r="Z961" i="12"/>
  <c r="W962" i="12"/>
  <c r="X962" i="12"/>
  <c r="Y962" i="12"/>
  <c r="Z962" i="12"/>
  <c r="W963" i="12"/>
  <c r="X963" i="12"/>
  <c r="Y963" i="12"/>
  <c r="Z963" i="12"/>
  <c r="W964" i="12"/>
  <c r="X964" i="12"/>
  <c r="Y964" i="12"/>
  <c r="Z964" i="12"/>
  <c r="W965" i="12"/>
  <c r="X965" i="12"/>
  <c r="Y965" i="12"/>
  <c r="Z965" i="12"/>
  <c r="W966" i="12"/>
  <c r="X966" i="12"/>
  <c r="Y966" i="12"/>
  <c r="Z966" i="12"/>
  <c r="W967" i="12"/>
  <c r="X967" i="12"/>
  <c r="Y967" i="12"/>
  <c r="Z967" i="12"/>
  <c r="W968" i="12"/>
  <c r="X968" i="12"/>
  <c r="Y968" i="12"/>
  <c r="Z968" i="12"/>
  <c r="W969" i="12"/>
  <c r="X969" i="12"/>
  <c r="Y969" i="12"/>
  <c r="Z969" i="12"/>
  <c r="W970" i="12"/>
  <c r="X970" i="12"/>
  <c r="Y970" i="12"/>
  <c r="Z970" i="12"/>
  <c r="W971" i="12"/>
  <c r="X971" i="12"/>
  <c r="Y971" i="12"/>
  <c r="Z971" i="12"/>
  <c r="W972" i="12"/>
  <c r="X972" i="12"/>
  <c r="Y972" i="12"/>
  <c r="Z972" i="12"/>
  <c r="W973" i="12"/>
  <c r="X973" i="12"/>
  <c r="Y973" i="12"/>
  <c r="Z973" i="12"/>
  <c r="W974" i="12"/>
  <c r="X974" i="12"/>
  <c r="Y974" i="12"/>
  <c r="Z974" i="12"/>
  <c r="W975" i="12"/>
  <c r="X975" i="12"/>
  <c r="Y975" i="12"/>
  <c r="Z975" i="12"/>
  <c r="W976" i="12"/>
  <c r="X976" i="12"/>
  <c r="Y976" i="12"/>
  <c r="Z976" i="12"/>
  <c r="W977" i="12"/>
  <c r="X977" i="12"/>
  <c r="Y977" i="12"/>
  <c r="Z977" i="12"/>
  <c r="W978" i="12"/>
  <c r="X978" i="12"/>
  <c r="Y978" i="12"/>
  <c r="Z978" i="12"/>
  <c r="W979" i="12"/>
  <c r="X979" i="12"/>
  <c r="Y979" i="12"/>
  <c r="Z979" i="12"/>
  <c r="W980" i="12"/>
  <c r="X980" i="12"/>
  <c r="Y980" i="12"/>
  <c r="Z980" i="12"/>
  <c r="W981" i="12"/>
  <c r="X981" i="12"/>
  <c r="Y981" i="12"/>
  <c r="Z981" i="12"/>
  <c r="W982" i="12"/>
  <c r="X982" i="12"/>
  <c r="Y982" i="12"/>
  <c r="Z982" i="12"/>
  <c r="W983" i="12"/>
  <c r="X983" i="12"/>
  <c r="Y983" i="12"/>
  <c r="Z983" i="12"/>
  <c r="W984" i="12"/>
  <c r="X984" i="12"/>
  <c r="Y984" i="12"/>
  <c r="Z984" i="12"/>
  <c r="W985" i="12"/>
  <c r="X985" i="12"/>
  <c r="Y985" i="12"/>
  <c r="Z985" i="12"/>
  <c r="W986" i="12"/>
  <c r="X986" i="12"/>
  <c r="Y986" i="12"/>
  <c r="Z986" i="12"/>
  <c r="W987" i="12"/>
  <c r="X987" i="12"/>
  <c r="Y987" i="12"/>
  <c r="Z987" i="12"/>
  <c r="W988" i="12"/>
  <c r="X988" i="12"/>
  <c r="Y988" i="12"/>
  <c r="Z988" i="12"/>
  <c r="W989" i="12"/>
  <c r="X989" i="12"/>
  <c r="Y989" i="12"/>
  <c r="Z989" i="12"/>
  <c r="W990" i="12"/>
  <c r="X990" i="12"/>
  <c r="Y990" i="12"/>
  <c r="Z990" i="12"/>
  <c r="W991" i="12"/>
  <c r="X991" i="12"/>
  <c r="Y991" i="12"/>
  <c r="Z991" i="12"/>
  <c r="W992" i="12"/>
  <c r="X992" i="12"/>
  <c r="Y992" i="12"/>
  <c r="Z992" i="12"/>
  <c r="W993" i="12"/>
  <c r="X993" i="12"/>
  <c r="Y993" i="12"/>
  <c r="Z993" i="12"/>
  <c r="W994" i="12"/>
  <c r="X994" i="12"/>
  <c r="Y994" i="12"/>
  <c r="Z994" i="12"/>
  <c r="W995" i="12"/>
  <c r="X995" i="12"/>
  <c r="Y995" i="12"/>
  <c r="Z995" i="12"/>
  <c r="W996" i="12"/>
  <c r="X996" i="12"/>
  <c r="Y996" i="12"/>
  <c r="Z996" i="12"/>
  <c r="W997" i="12"/>
  <c r="X997" i="12"/>
  <c r="Y997" i="12"/>
  <c r="Z997" i="12"/>
  <c r="W998" i="12"/>
  <c r="X998" i="12"/>
  <c r="Y998" i="12"/>
  <c r="Z998" i="12"/>
  <c r="W999" i="12"/>
  <c r="X999" i="12"/>
  <c r="Y999" i="12"/>
  <c r="Z999" i="12"/>
  <c r="W1000" i="12"/>
  <c r="X1000" i="12"/>
  <c r="Y1000" i="12"/>
  <c r="Z1000" i="12"/>
  <c r="W1001" i="12"/>
  <c r="X1001" i="12"/>
  <c r="Y1001" i="12"/>
  <c r="Z1001" i="12"/>
  <c r="W1002" i="12"/>
  <c r="X1002" i="12"/>
  <c r="Y1002" i="12"/>
  <c r="Z1002" i="12"/>
  <c r="W1003" i="12"/>
  <c r="X1003" i="12"/>
  <c r="Y1003" i="12"/>
  <c r="Z1003" i="12"/>
  <c r="W1004" i="12"/>
  <c r="X1004" i="12"/>
  <c r="Y1004" i="12"/>
  <c r="Z1004" i="12"/>
  <c r="W1005" i="12"/>
  <c r="X1005" i="12"/>
  <c r="Y1005" i="12"/>
  <c r="Z1005" i="12"/>
  <c r="W1006" i="12"/>
  <c r="X1006" i="12"/>
  <c r="Y1006" i="12"/>
  <c r="Z1006" i="12"/>
  <c r="W1007" i="12"/>
  <c r="X1007" i="12"/>
  <c r="Y1007" i="12"/>
  <c r="Z1007" i="12"/>
  <c r="W1008" i="12"/>
  <c r="X1008" i="12"/>
  <c r="Y1008" i="12"/>
  <c r="Z1008" i="12"/>
  <c r="W1009" i="12"/>
  <c r="X1009" i="12"/>
  <c r="Y1009" i="12"/>
  <c r="Z1009" i="12"/>
  <c r="W1010" i="12"/>
  <c r="X1010" i="12"/>
  <c r="Y1010" i="12"/>
  <c r="Z1010" i="12"/>
  <c r="W1011" i="12"/>
  <c r="X1011" i="12"/>
  <c r="Y1011" i="12"/>
  <c r="Z1011" i="12"/>
  <c r="W1012" i="12"/>
  <c r="X1012" i="12"/>
  <c r="Y1012" i="12"/>
  <c r="Z1012" i="12"/>
  <c r="W1013" i="12"/>
  <c r="X1013" i="12"/>
  <c r="Y1013" i="12"/>
  <c r="Z1013" i="12"/>
  <c r="W1014" i="12"/>
  <c r="X1014" i="12"/>
  <c r="Y1014" i="12"/>
  <c r="Z1014" i="12"/>
  <c r="W1015" i="12"/>
  <c r="X1015" i="12"/>
  <c r="Y1015" i="12"/>
  <c r="Z1015" i="12"/>
  <c r="W1016" i="12"/>
  <c r="X1016" i="12"/>
  <c r="Y1016" i="12"/>
  <c r="Z1016" i="12"/>
  <c r="W1017" i="12"/>
  <c r="X1017" i="12"/>
  <c r="Y1017" i="12"/>
  <c r="Z1017" i="12"/>
  <c r="W1018" i="12"/>
  <c r="X1018" i="12"/>
  <c r="Y1018" i="12"/>
  <c r="Z1018" i="12"/>
  <c r="W1019" i="12"/>
  <c r="X1019" i="12"/>
  <c r="Y1019" i="12"/>
  <c r="Z1019" i="12"/>
  <c r="W1020" i="12"/>
  <c r="X1020" i="12"/>
  <c r="Y1020" i="12"/>
  <c r="Z1020" i="12"/>
  <c r="W1021" i="12"/>
  <c r="X1021" i="12"/>
  <c r="Y1021" i="12"/>
  <c r="Z1021" i="12"/>
  <c r="W1022" i="12"/>
  <c r="X1022" i="12"/>
  <c r="Y1022" i="12"/>
  <c r="Z1022" i="12"/>
  <c r="W1023" i="12"/>
  <c r="X1023" i="12"/>
  <c r="Y1023" i="12"/>
  <c r="Z1023" i="12"/>
  <c r="W1024" i="12"/>
  <c r="X1024" i="12"/>
  <c r="Y1024" i="12"/>
  <c r="Z1024" i="12"/>
  <c r="W1025" i="12"/>
  <c r="X1025" i="12"/>
  <c r="Y1025" i="12"/>
  <c r="Z1025" i="12"/>
  <c r="W1026" i="12"/>
  <c r="X1026" i="12"/>
  <c r="Y1026" i="12"/>
  <c r="Z1026" i="12"/>
  <c r="W1027" i="12"/>
  <c r="X1027" i="12"/>
  <c r="Y1027" i="12"/>
  <c r="Z1027" i="12"/>
  <c r="W1028" i="12"/>
  <c r="X1028" i="12"/>
  <c r="Y1028" i="12"/>
  <c r="Z1028" i="12"/>
  <c r="W1029" i="12"/>
  <c r="X1029" i="12"/>
  <c r="Y1029" i="12"/>
  <c r="Z1029" i="12"/>
  <c r="W1030" i="12"/>
  <c r="X1030" i="12"/>
  <c r="Y1030" i="12"/>
  <c r="Z1030" i="12"/>
  <c r="W1031" i="12"/>
  <c r="X1031" i="12"/>
  <c r="Y1031" i="12"/>
  <c r="Z1031" i="12"/>
  <c r="W1032" i="12"/>
  <c r="X1032" i="12"/>
  <c r="Y1032" i="12"/>
  <c r="Z1032" i="12"/>
  <c r="W1033" i="12"/>
  <c r="X1033" i="12"/>
  <c r="Y1033" i="12"/>
  <c r="Z1033" i="12"/>
  <c r="W1034" i="12"/>
  <c r="X1034" i="12"/>
  <c r="Y1034" i="12"/>
  <c r="Z1034" i="12"/>
  <c r="W1035" i="12"/>
  <c r="X1035" i="12"/>
  <c r="Y1035" i="12"/>
  <c r="Z1035" i="12"/>
  <c r="W1036" i="12"/>
  <c r="X1036" i="12"/>
  <c r="Y1036" i="12"/>
  <c r="Z1036" i="12"/>
  <c r="W1037" i="12"/>
  <c r="X1037" i="12"/>
  <c r="Y1037" i="12"/>
  <c r="Z1037" i="12"/>
  <c r="W1038" i="12"/>
  <c r="X1038" i="12"/>
  <c r="Y1038" i="12"/>
  <c r="Z1038" i="12"/>
  <c r="W1039" i="12"/>
  <c r="X1039" i="12"/>
  <c r="Y1039" i="12"/>
  <c r="Z1039" i="12"/>
  <c r="W1040" i="12"/>
  <c r="X1040" i="12"/>
  <c r="Y1040" i="12"/>
  <c r="Z1040" i="12"/>
  <c r="W1041" i="12"/>
  <c r="X1041" i="12"/>
  <c r="Y1041" i="12"/>
  <c r="Z1041" i="12"/>
  <c r="W1042" i="12"/>
  <c r="X1042" i="12"/>
  <c r="Y1042" i="12"/>
  <c r="Z1042" i="12"/>
  <c r="W1043" i="12"/>
  <c r="X1043" i="12"/>
  <c r="Y1043" i="12"/>
  <c r="Z1043" i="12"/>
  <c r="W1044" i="12"/>
  <c r="X1044" i="12"/>
  <c r="Y1044" i="12"/>
  <c r="Z1044" i="12"/>
  <c r="W1045" i="12"/>
  <c r="X1045" i="12"/>
  <c r="Y1045" i="12"/>
  <c r="Z1045" i="12"/>
  <c r="W1046" i="12"/>
  <c r="X1046" i="12"/>
  <c r="Y1046" i="12"/>
  <c r="Z1046" i="12"/>
  <c r="W1047" i="12"/>
  <c r="X1047" i="12"/>
  <c r="Y1047" i="12"/>
  <c r="Z1047" i="12"/>
  <c r="W1048" i="12"/>
  <c r="X1048" i="12"/>
  <c r="Y1048" i="12"/>
  <c r="Z1048" i="12"/>
  <c r="W1049" i="12"/>
  <c r="X1049" i="12"/>
  <c r="Y1049" i="12"/>
  <c r="Z1049" i="12"/>
  <c r="W1050" i="12"/>
  <c r="X1050" i="12"/>
  <c r="Y1050" i="12"/>
  <c r="Z1050" i="12"/>
  <c r="W1051" i="12"/>
  <c r="X1051" i="12"/>
  <c r="Y1051" i="12"/>
  <c r="Z1051" i="12"/>
  <c r="W1052" i="12"/>
  <c r="X1052" i="12"/>
  <c r="Y1052" i="12"/>
  <c r="Z1052" i="12"/>
  <c r="W1053" i="12"/>
  <c r="X1053" i="12"/>
  <c r="Y1053" i="12"/>
  <c r="Z1053" i="12"/>
  <c r="W1054" i="12"/>
  <c r="X1054" i="12"/>
  <c r="Y1054" i="12"/>
  <c r="Z1054" i="12"/>
  <c r="W1055" i="12"/>
  <c r="X1055" i="12"/>
  <c r="Y1055" i="12"/>
  <c r="Z1055" i="12"/>
  <c r="W1056" i="12"/>
  <c r="X1056" i="12"/>
  <c r="Y1056" i="12"/>
  <c r="Z1056" i="12"/>
  <c r="W1057" i="12"/>
  <c r="X1057" i="12"/>
  <c r="Y1057" i="12"/>
  <c r="Z1057" i="12"/>
  <c r="W1058" i="12"/>
  <c r="X1058" i="12"/>
  <c r="Y1058" i="12"/>
  <c r="Z1058" i="12"/>
  <c r="W1059" i="12"/>
  <c r="X1059" i="12"/>
  <c r="Y1059" i="12"/>
  <c r="Z1059" i="12"/>
  <c r="W1060" i="12"/>
  <c r="X1060" i="12"/>
  <c r="Y1060" i="12"/>
  <c r="Z1060" i="12"/>
  <c r="W1061" i="12"/>
  <c r="X1061" i="12"/>
  <c r="Y1061" i="12"/>
  <c r="Z1061" i="12"/>
  <c r="W1062" i="12"/>
  <c r="X1062" i="12"/>
  <c r="Y1062" i="12"/>
  <c r="Z1062" i="12"/>
  <c r="W1063" i="12"/>
  <c r="X1063" i="12"/>
  <c r="Y1063" i="12"/>
  <c r="Z1063" i="12"/>
  <c r="W1064" i="12"/>
  <c r="X1064" i="12"/>
  <c r="Y1064" i="12"/>
  <c r="Z1064" i="12"/>
  <c r="W1065" i="12"/>
  <c r="X1065" i="12"/>
  <c r="Y1065" i="12"/>
  <c r="Z1065" i="12"/>
  <c r="W1066" i="12"/>
  <c r="X1066" i="12"/>
  <c r="Y1066" i="12"/>
  <c r="Z1066" i="12"/>
  <c r="W1067" i="12"/>
  <c r="X1067" i="12"/>
  <c r="Y1067" i="12"/>
  <c r="Z1067" i="12"/>
  <c r="W1068" i="12"/>
  <c r="X1068" i="12"/>
  <c r="Y1068" i="12"/>
  <c r="Z1068" i="12"/>
  <c r="W1069" i="12"/>
  <c r="X1069" i="12"/>
  <c r="Y1069" i="12"/>
  <c r="Z1069" i="12"/>
  <c r="W1070" i="12"/>
  <c r="X1070" i="12"/>
  <c r="Y1070" i="12"/>
  <c r="Z1070" i="12"/>
  <c r="W1071" i="12"/>
  <c r="X1071" i="12"/>
  <c r="Y1071" i="12"/>
  <c r="Z1071" i="12"/>
  <c r="W1072" i="12"/>
  <c r="X1072" i="12"/>
  <c r="Y1072" i="12"/>
  <c r="Z1072" i="12"/>
  <c r="W1073" i="12"/>
  <c r="X1073" i="12"/>
  <c r="Y1073" i="12"/>
  <c r="Z1073" i="12"/>
  <c r="W1074" i="12"/>
  <c r="X1074" i="12"/>
  <c r="Y1074" i="12"/>
  <c r="Z1074" i="12"/>
  <c r="W1075" i="12"/>
  <c r="X1075" i="12"/>
  <c r="Y1075" i="12"/>
  <c r="Z1075" i="12"/>
  <c r="W1076" i="12"/>
  <c r="X1076" i="12"/>
  <c r="Y1076" i="12"/>
  <c r="Z1076" i="12"/>
  <c r="W1077" i="12"/>
  <c r="X1077" i="12"/>
  <c r="Y1077" i="12"/>
  <c r="Z1077" i="12"/>
  <c r="W1078" i="12"/>
  <c r="X1078" i="12"/>
  <c r="Y1078" i="12"/>
  <c r="Z1078" i="12"/>
  <c r="W1079" i="12"/>
  <c r="X1079" i="12"/>
  <c r="Y1079" i="12"/>
  <c r="Z1079" i="12"/>
  <c r="W1080" i="12"/>
  <c r="X1080" i="12"/>
  <c r="Y1080" i="12"/>
  <c r="Z1080" i="12"/>
  <c r="W1081" i="12"/>
  <c r="X1081" i="12"/>
  <c r="Y1081" i="12"/>
  <c r="Z1081" i="12"/>
  <c r="W1082" i="12"/>
  <c r="X1082" i="12"/>
  <c r="Y1082" i="12"/>
  <c r="Z1082" i="12"/>
  <c r="W1083" i="12"/>
  <c r="X1083" i="12"/>
  <c r="Y1083" i="12"/>
  <c r="Z1083" i="12"/>
  <c r="W1084" i="12"/>
  <c r="X1084" i="12"/>
  <c r="Y1084" i="12"/>
  <c r="Z1084" i="12"/>
  <c r="W1085" i="12"/>
  <c r="X1085" i="12"/>
  <c r="Y1085" i="12"/>
  <c r="Z1085" i="12"/>
  <c r="W1086" i="12"/>
  <c r="X1086" i="12"/>
  <c r="Y1086" i="12"/>
  <c r="Z1086" i="12"/>
  <c r="W1087" i="12"/>
  <c r="X1087" i="12"/>
  <c r="Y1087" i="12"/>
  <c r="Z1087" i="12"/>
  <c r="W1088" i="12"/>
  <c r="X1088" i="12"/>
  <c r="Y1088" i="12"/>
  <c r="Z1088" i="12"/>
  <c r="W1089" i="12"/>
  <c r="X1089" i="12"/>
  <c r="Y1089" i="12"/>
  <c r="Z1089" i="12"/>
  <c r="W1090" i="12"/>
  <c r="X1090" i="12"/>
  <c r="Y1090" i="12"/>
  <c r="Z1090" i="12"/>
  <c r="W1091" i="12"/>
  <c r="X1091" i="12"/>
  <c r="Y1091" i="12"/>
  <c r="Z1091" i="12"/>
  <c r="W1092" i="12"/>
  <c r="X1092" i="12"/>
  <c r="Y1092" i="12"/>
  <c r="Z1092" i="12"/>
  <c r="W1093" i="12"/>
  <c r="X1093" i="12"/>
  <c r="Y1093" i="12"/>
  <c r="Z1093" i="12"/>
  <c r="W1094" i="12"/>
  <c r="X1094" i="12"/>
  <c r="Y1094" i="12"/>
  <c r="Z1094" i="12"/>
  <c r="W1095" i="12"/>
  <c r="X1095" i="12"/>
  <c r="Y1095" i="12"/>
  <c r="Z1095" i="12"/>
  <c r="W1096" i="12"/>
  <c r="X1096" i="12"/>
  <c r="Y1096" i="12"/>
  <c r="Z1096" i="12"/>
  <c r="W1097" i="12"/>
  <c r="X1097" i="12"/>
  <c r="Y1097" i="12"/>
  <c r="Z1097" i="12"/>
  <c r="W1098" i="12"/>
  <c r="X1098" i="12"/>
  <c r="Y1098" i="12"/>
  <c r="Z1098" i="12"/>
  <c r="W1099" i="12"/>
  <c r="X1099" i="12"/>
  <c r="Y1099" i="12"/>
  <c r="Z1099" i="12"/>
  <c r="W1100" i="12"/>
  <c r="X1100" i="12"/>
  <c r="Y1100" i="12"/>
  <c r="Z1100" i="12"/>
  <c r="W1101" i="12"/>
  <c r="X1101" i="12"/>
  <c r="Y1101" i="12"/>
  <c r="Z1101" i="12"/>
  <c r="W1102" i="12"/>
  <c r="X1102" i="12"/>
  <c r="Y1102" i="12"/>
  <c r="Z1102" i="12"/>
  <c r="W1103" i="12"/>
  <c r="X1103" i="12"/>
  <c r="Y1103" i="12"/>
  <c r="Z1103" i="12"/>
  <c r="W1104" i="12"/>
  <c r="X1104" i="12"/>
  <c r="Y1104" i="12"/>
  <c r="Z1104" i="12"/>
  <c r="W1105" i="12"/>
  <c r="X1105" i="12"/>
  <c r="Y1105" i="12"/>
  <c r="Z1105" i="12"/>
  <c r="W1106" i="12"/>
  <c r="X1106" i="12"/>
  <c r="Y1106" i="12"/>
  <c r="Z1106" i="12"/>
  <c r="W1107" i="12"/>
  <c r="X1107" i="12"/>
  <c r="Y1107" i="12"/>
  <c r="Z1107" i="12"/>
  <c r="W1108" i="12"/>
  <c r="X1108" i="12"/>
  <c r="Y1108" i="12"/>
  <c r="Z1108" i="12"/>
  <c r="W1109" i="12"/>
  <c r="X1109" i="12"/>
  <c r="Y1109" i="12"/>
  <c r="Z1109" i="12"/>
  <c r="W1110" i="12"/>
  <c r="X1110" i="12"/>
  <c r="Y1110" i="12"/>
  <c r="Z1110" i="12"/>
  <c r="W1111" i="12"/>
  <c r="X1111" i="12"/>
  <c r="Y1111" i="12"/>
  <c r="Z1111" i="12"/>
  <c r="W1112" i="12"/>
  <c r="X1112" i="12"/>
  <c r="Y1112" i="12"/>
  <c r="Z1112" i="12"/>
  <c r="W1113" i="12"/>
  <c r="X1113" i="12"/>
  <c r="Y1113" i="12"/>
  <c r="Z1113" i="12"/>
  <c r="W1114" i="12"/>
  <c r="X1114" i="12"/>
  <c r="Y1114" i="12"/>
  <c r="Z1114" i="12"/>
  <c r="W1115" i="12"/>
  <c r="X1115" i="12"/>
  <c r="Y1115" i="12"/>
  <c r="Z1115" i="12"/>
  <c r="W1116" i="12"/>
  <c r="X1116" i="12"/>
  <c r="Y1116" i="12"/>
  <c r="Z1116" i="12"/>
  <c r="W1117" i="12"/>
  <c r="X1117" i="12"/>
  <c r="Y1117" i="12"/>
  <c r="Z1117" i="12"/>
  <c r="W1118" i="12"/>
  <c r="X1118" i="12"/>
  <c r="Y1118" i="12"/>
  <c r="Z1118" i="12"/>
  <c r="W1119" i="12"/>
  <c r="X1119" i="12"/>
  <c r="Y1119" i="12"/>
  <c r="Z1119" i="12"/>
  <c r="W1120" i="12"/>
  <c r="X1120" i="12"/>
  <c r="Y1120" i="12"/>
  <c r="Z1120" i="12"/>
  <c r="W1121" i="12"/>
  <c r="X1121" i="12"/>
  <c r="Y1121" i="12"/>
  <c r="Z1121" i="12"/>
  <c r="W1122" i="12"/>
  <c r="X1122" i="12"/>
  <c r="Y1122" i="12"/>
  <c r="Z1122" i="12"/>
  <c r="W1123" i="12"/>
  <c r="X1123" i="12"/>
  <c r="Y1123" i="12"/>
  <c r="Z1123" i="12"/>
  <c r="W1124" i="12"/>
  <c r="X1124" i="12"/>
  <c r="Y1124" i="12"/>
  <c r="Z1124" i="12"/>
  <c r="W1125" i="12"/>
  <c r="X1125" i="12"/>
  <c r="Y1125" i="12"/>
  <c r="Z1125" i="12"/>
  <c r="W1126" i="12"/>
  <c r="X1126" i="12"/>
  <c r="Y1126" i="12"/>
  <c r="Z1126" i="12"/>
  <c r="W1127" i="12"/>
  <c r="X1127" i="12"/>
  <c r="Y1127" i="12"/>
  <c r="Z1127" i="12"/>
  <c r="W1128" i="12"/>
  <c r="X1128" i="12"/>
  <c r="Y1128" i="12"/>
  <c r="Z1128" i="12"/>
  <c r="W1129" i="12"/>
  <c r="X1129" i="12"/>
  <c r="Y1129" i="12"/>
  <c r="Z1129" i="12"/>
  <c r="W1130" i="12"/>
  <c r="X1130" i="12"/>
  <c r="Y1130" i="12"/>
  <c r="Z1130" i="12"/>
  <c r="W1131" i="12"/>
  <c r="X1131" i="12"/>
  <c r="Y1131" i="12"/>
  <c r="Z1131" i="12"/>
  <c r="W1132" i="12"/>
  <c r="X1132" i="12"/>
  <c r="Y1132" i="12"/>
  <c r="Z1132" i="12"/>
  <c r="W1133" i="12"/>
  <c r="X1133" i="12"/>
  <c r="Y1133" i="12"/>
  <c r="Z1133" i="12"/>
  <c r="W1134" i="12"/>
  <c r="X1134" i="12"/>
  <c r="Y1134" i="12"/>
  <c r="Z1134" i="12"/>
  <c r="W1135" i="12"/>
  <c r="X1135" i="12"/>
  <c r="Y1135" i="12"/>
  <c r="Z1135" i="12"/>
  <c r="W1136" i="12"/>
  <c r="X1136" i="12"/>
  <c r="Y1136" i="12"/>
  <c r="Z1136" i="12"/>
  <c r="W1137" i="12"/>
  <c r="X1137" i="12"/>
  <c r="Y1137" i="12"/>
  <c r="Z1137" i="12"/>
  <c r="W1138" i="12"/>
  <c r="X1138" i="12"/>
  <c r="Y1138" i="12"/>
  <c r="Z1138" i="12"/>
  <c r="W1139" i="12"/>
  <c r="X1139" i="12"/>
  <c r="Y1139" i="12"/>
  <c r="Z1139" i="12"/>
  <c r="W1140" i="12"/>
  <c r="X1140" i="12"/>
  <c r="Y1140" i="12"/>
  <c r="Z1140" i="12"/>
  <c r="W1141" i="12"/>
  <c r="X1141" i="12"/>
  <c r="Y1141" i="12"/>
  <c r="Z1141" i="12"/>
  <c r="W1142" i="12"/>
  <c r="X1142" i="12"/>
  <c r="Y1142" i="12"/>
  <c r="Z1142" i="12"/>
  <c r="W1143" i="12"/>
  <c r="X1143" i="12"/>
  <c r="Y1143" i="12"/>
  <c r="Z1143" i="12"/>
  <c r="W1144" i="12"/>
  <c r="X1144" i="12"/>
  <c r="Y1144" i="12"/>
  <c r="Z1144" i="12"/>
  <c r="W1145" i="12"/>
  <c r="X1145" i="12"/>
  <c r="Y1145" i="12"/>
  <c r="Z1145" i="12"/>
  <c r="W1146" i="12"/>
  <c r="X1146" i="12"/>
  <c r="Y1146" i="12"/>
  <c r="Z1146" i="12"/>
  <c r="W1147" i="12"/>
  <c r="X1147" i="12"/>
  <c r="Y1147" i="12"/>
  <c r="Z1147" i="12"/>
  <c r="W1148" i="12"/>
  <c r="X1148" i="12"/>
  <c r="Y1148" i="12"/>
  <c r="Z1148" i="12"/>
  <c r="W1149" i="12"/>
  <c r="X1149" i="12"/>
  <c r="Y1149" i="12"/>
  <c r="Z1149" i="12"/>
  <c r="W1150" i="12"/>
  <c r="X1150" i="12"/>
  <c r="Y1150" i="12"/>
  <c r="Z1150" i="12"/>
  <c r="W1151" i="12"/>
  <c r="X1151" i="12"/>
  <c r="Y1151" i="12"/>
  <c r="Z1151" i="12"/>
  <c r="W1152" i="12"/>
  <c r="X1152" i="12"/>
  <c r="Y1152" i="12"/>
  <c r="Z1152" i="12"/>
  <c r="W1153" i="12"/>
  <c r="X1153" i="12"/>
  <c r="Y1153" i="12"/>
  <c r="Z1153" i="12"/>
  <c r="W1154" i="12"/>
  <c r="X1154" i="12"/>
  <c r="Y1154" i="12"/>
  <c r="Z1154" i="12"/>
  <c r="W1155" i="12"/>
  <c r="X1155" i="12"/>
  <c r="Y1155" i="12"/>
  <c r="Z1155" i="12"/>
  <c r="W1156" i="12"/>
  <c r="X1156" i="12"/>
  <c r="Y1156" i="12"/>
  <c r="Z1156" i="12"/>
  <c r="W1157" i="12"/>
  <c r="X1157" i="12"/>
  <c r="Y1157" i="12"/>
  <c r="Z1157" i="12"/>
  <c r="W1158" i="12"/>
  <c r="X1158" i="12"/>
  <c r="Y1158" i="12"/>
  <c r="Z1158" i="12"/>
  <c r="W1159" i="12"/>
  <c r="X1159" i="12"/>
  <c r="Y1159" i="12"/>
  <c r="Z1159" i="12"/>
  <c r="W1160" i="12"/>
  <c r="X1160" i="12"/>
  <c r="Y1160" i="12"/>
  <c r="Z1160" i="12"/>
  <c r="W1161" i="12"/>
  <c r="X1161" i="12"/>
  <c r="Y1161" i="12"/>
  <c r="Z1161" i="12"/>
  <c r="W1162" i="12"/>
  <c r="X1162" i="12"/>
  <c r="Y1162" i="12"/>
  <c r="Z1162" i="12"/>
  <c r="W1163" i="12"/>
  <c r="X1163" i="12"/>
  <c r="Y1163" i="12"/>
  <c r="Z1163" i="12"/>
  <c r="W1164" i="12"/>
  <c r="X1164" i="12"/>
  <c r="Y1164" i="12"/>
  <c r="Z1164" i="12"/>
  <c r="W1165" i="12"/>
  <c r="X1165" i="12"/>
  <c r="Y1165" i="12"/>
  <c r="Z1165" i="12"/>
  <c r="W1166" i="12"/>
  <c r="X1166" i="12"/>
  <c r="Y1166" i="12"/>
  <c r="Z1166" i="12"/>
  <c r="W1167" i="12"/>
  <c r="X1167" i="12"/>
  <c r="Y1167" i="12"/>
  <c r="Z1167" i="12"/>
  <c r="W1168" i="12"/>
  <c r="X1168" i="12"/>
  <c r="Y1168" i="12"/>
  <c r="Z1168" i="12"/>
  <c r="W1169" i="12"/>
  <c r="X1169" i="12"/>
  <c r="Y1169" i="12"/>
  <c r="Z1169" i="12"/>
  <c r="W1170" i="12"/>
  <c r="X1170" i="12"/>
  <c r="Y1170" i="12"/>
  <c r="Z1170" i="12"/>
  <c r="W1171" i="12"/>
  <c r="X1171" i="12"/>
  <c r="Y1171" i="12"/>
  <c r="Z1171" i="12"/>
  <c r="W1172" i="12"/>
  <c r="X1172" i="12"/>
  <c r="Y1172" i="12"/>
  <c r="Z1172" i="12"/>
  <c r="W1173" i="12"/>
  <c r="X1173" i="12"/>
  <c r="Y1173" i="12"/>
  <c r="Z1173" i="12"/>
  <c r="W1174" i="12"/>
  <c r="X1174" i="12"/>
  <c r="Y1174" i="12"/>
  <c r="Z1174" i="12"/>
  <c r="W1175" i="12"/>
  <c r="X1175" i="12"/>
  <c r="Y1175" i="12"/>
  <c r="Z1175" i="12"/>
  <c r="W1176" i="12"/>
  <c r="X1176" i="12"/>
  <c r="Y1176" i="12"/>
  <c r="Z1176" i="12"/>
  <c r="W1177" i="12"/>
  <c r="X1177" i="12"/>
  <c r="Y1177" i="12"/>
  <c r="Z1177" i="12"/>
  <c r="W1178" i="12"/>
  <c r="X1178" i="12"/>
  <c r="Y1178" i="12"/>
  <c r="Z1178" i="12"/>
  <c r="W1179" i="12"/>
  <c r="X1179" i="12"/>
  <c r="Y1179" i="12"/>
  <c r="Z1179" i="12"/>
  <c r="W1180" i="12"/>
  <c r="X1180" i="12"/>
  <c r="Y1180" i="12"/>
  <c r="Z1180" i="12"/>
  <c r="W1181" i="12"/>
  <c r="X1181" i="12"/>
  <c r="Y1181" i="12"/>
  <c r="Z1181" i="12"/>
  <c r="W1182" i="12"/>
  <c r="X1182" i="12"/>
  <c r="Y1182" i="12"/>
  <c r="Z1182" i="12"/>
  <c r="W1183" i="12"/>
  <c r="X1183" i="12"/>
  <c r="Y1183" i="12"/>
  <c r="Z1183" i="12"/>
  <c r="W1184" i="12"/>
  <c r="X1184" i="12"/>
  <c r="Y1184" i="12"/>
  <c r="Z1184" i="12"/>
  <c r="W1185" i="12"/>
  <c r="X1185" i="12"/>
  <c r="Y1185" i="12"/>
  <c r="Z1185" i="12"/>
  <c r="W1186" i="12"/>
  <c r="X1186" i="12"/>
  <c r="Y1186" i="12"/>
  <c r="Z1186" i="12"/>
  <c r="W1187" i="12"/>
  <c r="X1187" i="12"/>
  <c r="Y1187" i="12"/>
  <c r="Z1187" i="12"/>
  <c r="W1188" i="12"/>
  <c r="X1188" i="12"/>
  <c r="Y1188" i="12"/>
  <c r="Z1188" i="12"/>
  <c r="W1189" i="12"/>
  <c r="X1189" i="12"/>
  <c r="Y1189" i="12"/>
  <c r="Z1189" i="12"/>
  <c r="W1190" i="12"/>
  <c r="X1190" i="12"/>
  <c r="Y1190" i="12"/>
  <c r="Z1190" i="12"/>
  <c r="W1191" i="12"/>
  <c r="X1191" i="12"/>
  <c r="Y1191" i="12"/>
  <c r="Z1191" i="12"/>
  <c r="W1192" i="12"/>
  <c r="X1192" i="12"/>
  <c r="Y1192" i="12"/>
  <c r="Z1192" i="12"/>
  <c r="W1193" i="12"/>
  <c r="X1193" i="12"/>
  <c r="Y1193" i="12"/>
  <c r="Z1193" i="12"/>
  <c r="W1194" i="12"/>
  <c r="X1194" i="12"/>
  <c r="Y1194" i="12"/>
  <c r="Z1194" i="12"/>
  <c r="W1195" i="12"/>
  <c r="X1195" i="12"/>
  <c r="Y1195" i="12"/>
  <c r="Z1195" i="12"/>
  <c r="W1196" i="12"/>
  <c r="X1196" i="12"/>
  <c r="Y1196" i="12"/>
  <c r="Z1196" i="12"/>
  <c r="W1197" i="12"/>
  <c r="X1197" i="12"/>
  <c r="Y1197" i="12"/>
  <c r="Z1197" i="12"/>
  <c r="W1198" i="12"/>
  <c r="X1198" i="12"/>
  <c r="Y1198" i="12"/>
  <c r="Z1198" i="12"/>
  <c r="W1199" i="12"/>
  <c r="X1199" i="12"/>
  <c r="Y1199" i="12"/>
  <c r="Z1199" i="12"/>
  <c r="W1200" i="12"/>
  <c r="X1200" i="12"/>
  <c r="Y1200" i="12"/>
  <c r="Z1200" i="12"/>
  <c r="W1201" i="12"/>
  <c r="X1201" i="12"/>
  <c r="Y1201" i="12"/>
  <c r="Z1201" i="12"/>
  <c r="W1202" i="12"/>
  <c r="X1202" i="12"/>
  <c r="Y1202" i="12"/>
  <c r="Z1202" i="12"/>
  <c r="W1203" i="12"/>
  <c r="X1203" i="12"/>
  <c r="Y1203" i="12"/>
  <c r="Z1203" i="12"/>
  <c r="W1204" i="12"/>
  <c r="X1204" i="12"/>
  <c r="Y1204" i="12"/>
  <c r="Z1204" i="12"/>
  <c r="W1205" i="12"/>
  <c r="X1205" i="12"/>
  <c r="Y1205" i="12"/>
  <c r="Z1205" i="12"/>
  <c r="W1206" i="12"/>
  <c r="X1206" i="12"/>
  <c r="Y1206" i="12"/>
  <c r="Z1206" i="12"/>
  <c r="W1207" i="12"/>
  <c r="X1207" i="12"/>
  <c r="Y1207" i="12"/>
  <c r="Z1207" i="12"/>
  <c r="W1208" i="12"/>
  <c r="X1208" i="12"/>
  <c r="Y1208" i="12"/>
  <c r="Z1208" i="12"/>
  <c r="W1209" i="12"/>
  <c r="X1209" i="12"/>
  <c r="Y1209" i="12"/>
  <c r="Z1209" i="12"/>
  <c r="W1210" i="12"/>
  <c r="X1210" i="12"/>
  <c r="Y1210" i="12"/>
  <c r="Z1210" i="12"/>
  <c r="W1211" i="12"/>
  <c r="X1211" i="12"/>
  <c r="Y1211" i="12"/>
  <c r="Z1211" i="12"/>
  <c r="W1212" i="12"/>
  <c r="X1212" i="12"/>
  <c r="Y1212" i="12"/>
  <c r="Z1212" i="12"/>
  <c r="W1213" i="12"/>
  <c r="X1213" i="12"/>
  <c r="Y1213" i="12"/>
  <c r="Z1213" i="12"/>
  <c r="W1214" i="12"/>
  <c r="X1214" i="12"/>
  <c r="Y1214" i="12"/>
  <c r="Z1214" i="12"/>
  <c r="W1215" i="12"/>
  <c r="X1215" i="12"/>
  <c r="Y1215" i="12"/>
  <c r="Z1215" i="12"/>
  <c r="W1216" i="12"/>
  <c r="X1216" i="12"/>
  <c r="Y1216" i="12"/>
  <c r="Z1216" i="12"/>
  <c r="W1217" i="12"/>
  <c r="X1217" i="12"/>
  <c r="Y1217" i="12"/>
  <c r="Z1217" i="12"/>
  <c r="W1218" i="12"/>
  <c r="X1218" i="12"/>
  <c r="Y1218" i="12"/>
  <c r="Z1218" i="12"/>
  <c r="W1219" i="12"/>
  <c r="X1219" i="12"/>
  <c r="Y1219" i="12"/>
  <c r="Z1219" i="12"/>
  <c r="W1220" i="12"/>
  <c r="X1220" i="12"/>
  <c r="Y1220" i="12"/>
  <c r="Z1220" i="12"/>
  <c r="W1221" i="12"/>
  <c r="X1221" i="12"/>
  <c r="Y1221" i="12"/>
  <c r="Z1221" i="12"/>
  <c r="W1222" i="12"/>
  <c r="X1222" i="12"/>
  <c r="Y1222" i="12"/>
  <c r="Z1222" i="12"/>
  <c r="W1223" i="12"/>
  <c r="X1223" i="12"/>
  <c r="Y1223" i="12"/>
  <c r="Z1223" i="12"/>
  <c r="W1224" i="12"/>
  <c r="X1224" i="12"/>
  <c r="Y1224" i="12"/>
  <c r="Z1224" i="12"/>
  <c r="W1225" i="12"/>
  <c r="X1225" i="12"/>
  <c r="Y1225" i="12"/>
  <c r="Z1225" i="12"/>
  <c r="W1226" i="12"/>
  <c r="X1226" i="12"/>
  <c r="Y1226" i="12"/>
  <c r="Z1226" i="12"/>
  <c r="W1227" i="12"/>
  <c r="X1227" i="12"/>
  <c r="Y1227" i="12"/>
  <c r="Z1227" i="12"/>
  <c r="W1228" i="12"/>
  <c r="X1228" i="12"/>
  <c r="Y1228" i="12"/>
  <c r="Z1228" i="12"/>
  <c r="W1229" i="12"/>
  <c r="X1229" i="12"/>
  <c r="Y1229" i="12"/>
  <c r="Z1229" i="12"/>
  <c r="W1230" i="12"/>
  <c r="X1230" i="12"/>
  <c r="Y1230" i="12"/>
  <c r="Z1230" i="12"/>
  <c r="W1231" i="12"/>
  <c r="X1231" i="12"/>
  <c r="Y1231" i="12"/>
  <c r="Z1231" i="12"/>
  <c r="W1232" i="12"/>
  <c r="X1232" i="12"/>
  <c r="Y1232" i="12"/>
  <c r="Z1232" i="12"/>
  <c r="W1233" i="12"/>
  <c r="X1233" i="12"/>
  <c r="Y1233" i="12"/>
  <c r="Z1233" i="12"/>
  <c r="W1234" i="12"/>
  <c r="X1234" i="12"/>
  <c r="Y1234" i="12"/>
  <c r="Z1234" i="12"/>
  <c r="W1235" i="12"/>
  <c r="X1235" i="12"/>
  <c r="Y1235" i="12"/>
  <c r="Z1235" i="12"/>
  <c r="W1236" i="12"/>
  <c r="X1236" i="12"/>
  <c r="Y1236" i="12"/>
  <c r="Z1236" i="12"/>
  <c r="W1237" i="12"/>
  <c r="X1237" i="12"/>
  <c r="Y1237" i="12"/>
  <c r="Z1237" i="12"/>
  <c r="W1238" i="12"/>
  <c r="X1238" i="12"/>
  <c r="Y1238" i="12"/>
  <c r="Z1238" i="12"/>
  <c r="W1239" i="12"/>
  <c r="X1239" i="12"/>
  <c r="Y1239" i="12"/>
  <c r="Z1239" i="12"/>
  <c r="W1240" i="12"/>
  <c r="X1240" i="12"/>
  <c r="Y1240" i="12"/>
  <c r="Z1240" i="12"/>
  <c r="W1241" i="12"/>
  <c r="X1241" i="12"/>
  <c r="Y1241" i="12"/>
  <c r="Z1241" i="12"/>
  <c r="W1242" i="12"/>
  <c r="X1242" i="12"/>
  <c r="Y1242" i="12"/>
  <c r="Z1242" i="12"/>
  <c r="W1243" i="12"/>
  <c r="X1243" i="12"/>
  <c r="Y1243" i="12"/>
  <c r="Z1243" i="12"/>
  <c r="W1244" i="12"/>
  <c r="X1244" i="12"/>
  <c r="Y1244" i="12"/>
  <c r="Z1244" i="12"/>
  <c r="W1245" i="12"/>
  <c r="X1245" i="12"/>
  <c r="Y1245" i="12"/>
  <c r="Z1245" i="12"/>
  <c r="W1246" i="12"/>
  <c r="X1246" i="12"/>
  <c r="Y1246" i="12"/>
  <c r="Z1246" i="12"/>
  <c r="W1247" i="12"/>
  <c r="X1247" i="12"/>
  <c r="Y1247" i="12"/>
  <c r="Z1247" i="12"/>
  <c r="W1248" i="12"/>
  <c r="X1248" i="12"/>
  <c r="Y1248" i="12"/>
  <c r="Z1248" i="12"/>
  <c r="W1249" i="12"/>
  <c r="X1249" i="12"/>
  <c r="Y1249" i="12"/>
  <c r="Z1249" i="12"/>
  <c r="W1250" i="12"/>
  <c r="X1250" i="12"/>
  <c r="Y1250" i="12"/>
  <c r="Z1250" i="12"/>
  <c r="W1251" i="12"/>
  <c r="X1251" i="12"/>
  <c r="Y1251" i="12"/>
  <c r="Z1251" i="12"/>
  <c r="W1252" i="12"/>
  <c r="X1252" i="12"/>
  <c r="Y1252" i="12"/>
  <c r="Z1252" i="12"/>
  <c r="W1253" i="12"/>
  <c r="X1253" i="12"/>
  <c r="Y1253" i="12"/>
  <c r="Z1253" i="12"/>
  <c r="W1254" i="12"/>
  <c r="X1254" i="12"/>
  <c r="Y1254" i="12"/>
  <c r="Z1254" i="12"/>
  <c r="W1255" i="12"/>
  <c r="X1255" i="12"/>
  <c r="Y1255" i="12"/>
  <c r="Z1255" i="12"/>
  <c r="W1256" i="12"/>
  <c r="X1256" i="12"/>
  <c r="Y1256" i="12"/>
  <c r="Z1256" i="12"/>
  <c r="W1257" i="12"/>
  <c r="X1257" i="12"/>
  <c r="Y1257" i="12"/>
  <c r="Z1257" i="12"/>
  <c r="W1258" i="12"/>
  <c r="X1258" i="12"/>
  <c r="Y1258" i="12"/>
  <c r="Z1258" i="12"/>
  <c r="W1259" i="12"/>
  <c r="X1259" i="12"/>
  <c r="Y1259" i="12"/>
  <c r="Z1259" i="12"/>
  <c r="W1260" i="12"/>
  <c r="X1260" i="12"/>
  <c r="Y1260" i="12"/>
  <c r="Z1260" i="12"/>
  <c r="W1261" i="12"/>
  <c r="X1261" i="12"/>
  <c r="Y1261" i="12"/>
  <c r="Z1261" i="12"/>
  <c r="W1262" i="12"/>
  <c r="X1262" i="12"/>
  <c r="Y1262" i="12"/>
  <c r="Z1262" i="12"/>
  <c r="W1263" i="12"/>
  <c r="X1263" i="12"/>
  <c r="Y1263" i="12"/>
  <c r="Z1263" i="12"/>
  <c r="W1264" i="12"/>
  <c r="X1264" i="12"/>
  <c r="Y1264" i="12"/>
  <c r="Z1264" i="12"/>
  <c r="W1265" i="12"/>
  <c r="X1265" i="12"/>
  <c r="Y1265" i="12"/>
  <c r="Z1265" i="12"/>
  <c r="W1266" i="12"/>
  <c r="X1266" i="12"/>
  <c r="Y1266" i="12"/>
  <c r="Z1266" i="12"/>
  <c r="W1267" i="12"/>
  <c r="X1267" i="12"/>
  <c r="Y1267" i="12"/>
  <c r="Z1267" i="12"/>
  <c r="W1268" i="12"/>
  <c r="X1268" i="12"/>
  <c r="Y1268" i="12"/>
  <c r="Z1268" i="12"/>
  <c r="W1269" i="12"/>
  <c r="X1269" i="12"/>
  <c r="Y1269" i="12"/>
  <c r="Z1269" i="12"/>
  <c r="W1270" i="12"/>
  <c r="X1270" i="12"/>
  <c r="Y1270" i="12"/>
  <c r="Z1270" i="12"/>
  <c r="W1271" i="12"/>
  <c r="X1271" i="12"/>
  <c r="Y1271" i="12"/>
  <c r="Z1271" i="12"/>
  <c r="W1272" i="12"/>
  <c r="X1272" i="12"/>
  <c r="Y1272" i="12"/>
  <c r="Z1272" i="12"/>
  <c r="W1273" i="12"/>
  <c r="X1273" i="12"/>
  <c r="Y1273" i="12"/>
  <c r="Z1273" i="12"/>
  <c r="W1274" i="12"/>
  <c r="X1274" i="12"/>
  <c r="Y1274" i="12"/>
  <c r="Z1274" i="12"/>
  <c r="W1275" i="12"/>
  <c r="X1275" i="12"/>
  <c r="Y1275" i="12"/>
  <c r="Z1275" i="12"/>
  <c r="W1276" i="12"/>
  <c r="X1276" i="12"/>
  <c r="Y1276" i="12"/>
  <c r="Z1276" i="12"/>
  <c r="W1277" i="12"/>
  <c r="X1277" i="12"/>
  <c r="Y1277" i="12"/>
  <c r="Z1277" i="12"/>
  <c r="W1278" i="12"/>
  <c r="X1278" i="12"/>
  <c r="Y1278" i="12"/>
  <c r="Z1278" i="12"/>
  <c r="W1279" i="12"/>
  <c r="X1279" i="12"/>
  <c r="Y1279" i="12"/>
  <c r="Z1279" i="12"/>
  <c r="W1280" i="12"/>
  <c r="X1280" i="12"/>
  <c r="Y1280" i="12"/>
  <c r="Z1280" i="12"/>
  <c r="W1281" i="12"/>
  <c r="X1281" i="12"/>
  <c r="Y1281" i="12"/>
  <c r="Z1281" i="12"/>
  <c r="W1282" i="12"/>
  <c r="X1282" i="12"/>
  <c r="Y1282" i="12"/>
  <c r="Z1282" i="12"/>
  <c r="W1283" i="12"/>
  <c r="X1283" i="12"/>
  <c r="Y1283" i="12"/>
  <c r="Z1283" i="12"/>
  <c r="W1284" i="12"/>
  <c r="X1284" i="12"/>
  <c r="Y1284" i="12"/>
  <c r="Z1284" i="12"/>
  <c r="W1285" i="12"/>
  <c r="X1285" i="12"/>
  <c r="Y1285" i="12"/>
  <c r="Z1285" i="12"/>
  <c r="W1286" i="12"/>
  <c r="X1286" i="12"/>
  <c r="Y1286" i="12"/>
  <c r="Z1286" i="12"/>
  <c r="W1287" i="12"/>
  <c r="X1287" i="12"/>
  <c r="Y1287" i="12"/>
  <c r="Z1287" i="12"/>
  <c r="W1288" i="12"/>
  <c r="X1288" i="12"/>
  <c r="Y1288" i="12"/>
  <c r="Z1288" i="12"/>
  <c r="W1289" i="12"/>
  <c r="X1289" i="12"/>
  <c r="Y1289" i="12"/>
  <c r="Z1289" i="12"/>
  <c r="W1290" i="12"/>
  <c r="X1290" i="12"/>
  <c r="Y1290" i="12"/>
  <c r="Z1290" i="12"/>
  <c r="W1291" i="12"/>
  <c r="X1291" i="12"/>
  <c r="Y1291" i="12"/>
  <c r="Z1291" i="12"/>
  <c r="W1292" i="12"/>
  <c r="X1292" i="12"/>
  <c r="Y1292" i="12"/>
  <c r="Z1292" i="12"/>
  <c r="W1293" i="12"/>
  <c r="X1293" i="12"/>
  <c r="Y1293" i="12"/>
  <c r="Z1293" i="12"/>
  <c r="W1294" i="12"/>
  <c r="X1294" i="12"/>
  <c r="Y1294" i="12"/>
  <c r="Z1294" i="12"/>
  <c r="W1295" i="12"/>
  <c r="X1295" i="12"/>
  <c r="Y1295" i="12"/>
  <c r="Z1295" i="12"/>
  <c r="W1296" i="12"/>
  <c r="X1296" i="12"/>
  <c r="Y1296" i="12"/>
  <c r="Z1296" i="12"/>
  <c r="W1297" i="12"/>
  <c r="X1297" i="12"/>
  <c r="Y1297" i="12"/>
  <c r="Z1297" i="12"/>
  <c r="W1298" i="12"/>
  <c r="X1298" i="12"/>
  <c r="Y1298" i="12"/>
  <c r="Z1298" i="12"/>
  <c r="W1299" i="12"/>
  <c r="X1299" i="12"/>
  <c r="Y1299" i="12"/>
  <c r="Z1299" i="12"/>
  <c r="W1300" i="12"/>
  <c r="X1300" i="12"/>
  <c r="Y1300" i="12"/>
  <c r="Z1300" i="12"/>
  <c r="W1301" i="12"/>
  <c r="X1301" i="12"/>
  <c r="Y1301" i="12"/>
  <c r="Z1301" i="12"/>
  <c r="W1302" i="12"/>
  <c r="X1302" i="12"/>
  <c r="Y1302" i="12"/>
  <c r="Z1302" i="12"/>
  <c r="W1303" i="12"/>
  <c r="X1303" i="12"/>
  <c r="Y1303" i="12"/>
  <c r="Z1303" i="12"/>
  <c r="W1304" i="12"/>
  <c r="X1304" i="12"/>
  <c r="Y1304" i="12"/>
  <c r="Z1304" i="12"/>
  <c r="W1305" i="12"/>
  <c r="X1305" i="12"/>
  <c r="Y1305" i="12"/>
  <c r="Z1305" i="12"/>
  <c r="W1306" i="12"/>
  <c r="X1306" i="12"/>
  <c r="Y1306" i="12"/>
  <c r="Z1306" i="12"/>
  <c r="W1307" i="12"/>
  <c r="X1307" i="12"/>
  <c r="Y1307" i="12"/>
  <c r="Z1307" i="12"/>
  <c r="W1308" i="12"/>
  <c r="X1308" i="12"/>
  <c r="Y1308" i="12"/>
  <c r="Z1308" i="12"/>
  <c r="W1309" i="12"/>
  <c r="X1309" i="12"/>
  <c r="Y1309" i="12"/>
  <c r="Z1309" i="12"/>
  <c r="W1310" i="12"/>
  <c r="X1310" i="12"/>
  <c r="Y1310" i="12"/>
  <c r="Z1310" i="12"/>
  <c r="W1311" i="12"/>
  <c r="X1311" i="12"/>
  <c r="Y1311" i="12"/>
  <c r="Z1311" i="12"/>
  <c r="W1312" i="12"/>
  <c r="X1312" i="12"/>
  <c r="Y1312" i="12"/>
  <c r="Z1312" i="12"/>
  <c r="W1313" i="12"/>
  <c r="X1313" i="12"/>
  <c r="Y1313" i="12"/>
  <c r="Z1313" i="12"/>
  <c r="W1314" i="12"/>
  <c r="X1314" i="12"/>
  <c r="Y1314" i="12"/>
  <c r="Z1314" i="12"/>
  <c r="W1315" i="12"/>
  <c r="X1315" i="12"/>
  <c r="Y1315" i="12"/>
  <c r="Z1315" i="12"/>
  <c r="W1316" i="12"/>
  <c r="X1316" i="12"/>
  <c r="Y1316" i="12"/>
  <c r="Z1316" i="12"/>
  <c r="W1317" i="12"/>
  <c r="X1317" i="12"/>
  <c r="Y1317" i="12"/>
  <c r="Z1317" i="12"/>
  <c r="W1318" i="12"/>
  <c r="X1318" i="12"/>
  <c r="Y1318" i="12"/>
  <c r="Z1318" i="12"/>
  <c r="W1319" i="12"/>
  <c r="X1319" i="12"/>
  <c r="Y1319" i="12"/>
  <c r="Z1319" i="12"/>
  <c r="W1320" i="12"/>
  <c r="X1320" i="12"/>
  <c r="Y1320" i="12"/>
  <c r="Z1320" i="12"/>
  <c r="W1321" i="12"/>
  <c r="X1321" i="12"/>
  <c r="Y1321" i="12"/>
  <c r="Z1321" i="12"/>
  <c r="W1322" i="12"/>
  <c r="X1322" i="12"/>
  <c r="Y1322" i="12"/>
  <c r="Z1322" i="12"/>
  <c r="W1323" i="12"/>
  <c r="X1323" i="12"/>
  <c r="Y1323" i="12"/>
  <c r="Z1323" i="12"/>
  <c r="W1324" i="12"/>
  <c r="X1324" i="12"/>
  <c r="Y1324" i="12"/>
  <c r="Z1324" i="12"/>
  <c r="W1325" i="12"/>
  <c r="X1325" i="12"/>
  <c r="Y1325" i="12"/>
  <c r="Z1325" i="12"/>
  <c r="W1326" i="12"/>
  <c r="X1326" i="12"/>
  <c r="Y1326" i="12"/>
  <c r="Z1326" i="12"/>
  <c r="W1327" i="12"/>
  <c r="X1327" i="12"/>
  <c r="Y1327" i="12"/>
  <c r="Z1327" i="12"/>
  <c r="W1328" i="12"/>
  <c r="X1328" i="12"/>
  <c r="Y1328" i="12"/>
  <c r="Z1328" i="12"/>
  <c r="W1329" i="12"/>
  <c r="X1329" i="12"/>
  <c r="Y1329" i="12"/>
  <c r="Z1329" i="12"/>
  <c r="W1330" i="12"/>
  <c r="X1330" i="12"/>
  <c r="Y1330" i="12"/>
  <c r="Z1330" i="12"/>
  <c r="W1331" i="12"/>
  <c r="X1331" i="12"/>
  <c r="Y1331" i="12"/>
  <c r="Z1331" i="12"/>
  <c r="W1332" i="12"/>
  <c r="X1332" i="12"/>
  <c r="Y1332" i="12"/>
  <c r="Z1332" i="12"/>
  <c r="W1333" i="12"/>
  <c r="X1333" i="12"/>
  <c r="Y1333" i="12"/>
  <c r="Z1333" i="12"/>
  <c r="W1334" i="12"/>
  <c r="X1334" i="12"/>
  <c r="Y1334" i="12"/>
  <c r="Z1334" i="12"/>
  <c r="W1335" i="12"/>
  <c r="X1335" i="12"/>
  <c r="Y1335" i="12"/>
  <c r="Z1335" i="12"/>
  <c r="W1336" i="12"/>
  <c r="X1336" i="12"/>
  <c r="Y1336" i="12"/>
  <c r="Z1336" i="12"/>
  <c r="W1337" i="12"/>
  <c r="X1337" i="12"/>
  <c r="Y1337" i="12"/>
  <c r="Z1337" i="12"/>
  <c r="W1338" i="12"/>
  <c r="X1338" i="12"/>
  <c r="Y1338" i="12"/>
  <c r="Z1338" i="12"/>
  <c r="W1339" i="12"/>
  <c r="X1339" i="12"/>
  <c r="Y1339" i="12"/>
  <c r="Z1339" i="12"/>
  <c r="W1340" i="12"/>
  <c r="X1340" i="12"/>
  <c r="Y1340" i="12"/>
  <c r="Z1340" i="12"/>
  <c r="W1341" i="12"/>
  <c r="X1341" i="12"/>
  <c r="Y1341" i="12"/>
  <c r="Z1341" i="12"/>
  <c r="W1342" i="12"/>
  <c r="X1342" i="12"/>
  <c r="Y1342" i="12"/>
  <c r="Z1342" i="12"/>
  <c r="W1343" i="12"/>
  <c r="X1343" i="12"/>
  <c r="Y1343" i="12"/>
  <c r="Z1343" i="12"/>
  <c r="W1344" i="12"/>
  <c r="X1344" i="12"/>
  <c r="Y1344" i="12"/>
  <c r="Z1344" i="12"/>
  <c r="W1345" i="12"/>
  <c r="X1345" i="12"/>
  <c r="Y1345" i="12"/>
  <c r="Z1345" i="12"/>
  <c r="W1346" i="12"/>
  <c r="X1346" i="12"/>
  <c r="Y1346" i="12"/>
  <c r="Z1346" i="12"/>
  <c r="W1347" i="12"/>
  <c r="X1347" i="12"/>
  <c r="Y1347" i="12"/>
  <c r="Z1347" i="12"/>
  <c r="W1348" i="12"/>
  <c r="X1348" i="12"/>
  <c r="Y1348" i="12"/>
  <c r="Z1348" i="12"/>
  <c r="W1349" i="12"/>
  <c r="X1349" i="12"/>
  <c r="Y1349" i="12"/>
  <c r="Z1349" i="12"/>
  <c r="W1350" i="12"/>
  <c r="X1350" i="12"/>
  <c r="Y1350" i="12"/>
  <c r="Z1350" i="12"/>
  <c r="W1351" i="12"/>
  <c r="X1351" i="12"/>
  <c r="Y1351" i="12"/>
  <c r="Z1351" i="12"/>
  <c r="W1352" i="12"/>
  <c r="X1352" i="12"/>
  <c r="Y1352" i="12"/>
  <c r="Z1352" i="12"/>
  <c r="W1353" i="12"/>
  <c r="X1353" i="12"/>
  <c r="Y1353" i="12"/>
  <c r="Z1353" i="12"/>
  <c r="W1354" i="12"/>
  <c r="X1354" i="12"/>
  <c r="Y1354" i="12"/>
  <c r="Z1354" i="12"/>
  <c r="W1355" i="12"/>
  <c r="X1355" i="12"/>
  <c r="Y1355" i="12"/>
  <c r="Z1355" i="12"/>
  <c r="W1356" i="12"/>
  <c r="X1356" i="12"/>
  <c r="Y1356" i="12"/>
  <c r="Z1356" i="12"/>
  <c r="W1357" i="12"/>
  <c r="X1357" i="12"/>
  <c r="Y1357" i="12"/>
  <c r="Z1357" i="12"/>
  <c r="W1358" i="12"/>
  <c r="X1358" i="12"/>
  <c r="Y1358" i="12"/>
  <c r="Z1358" i="12"/>
  <c r="W1359" i="12"/>
  <c r="X1359" i="12"/>
  <c r="Y1359" i="12"/>
  <c r="Z1359" i="12"/>
  <c r="W1360" i="12"/>
  <c r="X1360" i="12"/>
  <c r="Y1360" i="12"/>
  <c r="Z1360" i="12"/>
  <c r="W1361" i="12"/>
  <c r="X1361" i="12"/>
  <c r="Y1361" i="12"/>
  <c r="Z1361" i="12"/>
  <c r="W1362" i="12"/>
  <c r="X1362" i="12"/>
  <c r="Y1362" i="12"/>
  <c r="Z1362" i="12"/>
  <c r="W1363" i="12"/>
  <c r="X1363" i="12"/>
  <c r="Y1363" i="12"/>
  <c r="Z1363" i="12"/>
  <c r="W1364" i="12"/>
  <c r="X1364" i="12"/>
  <c r="Y1364" i="12"/>
  <c r="Z1364" i="12"/>
  <c r="W1365" i="12"/>
  <c r="X1365" i="12"/>
  <c r="Y1365" i="12"/>
  <c r="Z1365" i="12"/>
  <c r="W1366" i="12"/>
  <c r="X1366" i="12"/>
  <c r="Y1366" i="12"/>
  <c r="Z1366" i="12"/>
  <c r="W1367" i="12"/>
  <c r="X1367" i="12"/>
  <c r="Y1367" i="12"/>
  <c r="Z1367" i="12"/>
  <c r="W1368" i="12"/>
  <c r="X1368" i="12"/>
  <c r="Y1368" i="12"/>
  <c r="Z1368" i="12"/>
  <c r="W1369" i="12"/>
  <c r="X1369" i="12"/>
  <c r="Y1369" i="12"/>
  <c r="Z1369" i="12"/>
  <c r="W1370" i="12"/>
  <c r="X1370" i="12"/>
  <c r="Y1370" i="12"/>
  <c r="Z1370" i="12"/>
  <c r="W1371" i="12"/>
  <c r="X1371" i="12"/>
  <c r="Y1371" i="12"/>
  <c r="Z1371" i="12"/>
  <c r="W1372" i="12"/>
  <c r="X1372" i="12"/>
  <c r="Y1372" i="12"/>
  <c r="Z1372" i="12"/>
  <c r="W1373" i="12"/>
  <c r="X1373" i="12"/>
  <c r="Y1373" i="12"/>
  <c r="Z1373" i="12"/>
  <c r="W1374" i="12"/>
  <c r="X1374" i="12"/>
  <c r="Y1374" i="12"/>
  <c r="Z1374" i="12"/>
  <c r="W1375" i="12"/>
  <c r="X1375" i="12"/>
  <c r="Y1375" i="12"/>
  <c r="Z1375" i="12"/>
  <c r="W1376" i="12"/>
  <c r="X1376" i="12"/>
  <c r="Y1376" i="12"/>
  <c r="Z1376" i="12"/>
  <c r="W1377" i="12"/>
  <c r="X1377" i="12"/>
  <c r="Y1377" i="12"/>
  <c r="Z1377" i="12"/>
  <c r="W1378" i="12"/>
  <c r="X1378" i="12"/>
  <c r="Y1378" i="12"/>
  <c r="Z1378" i="12"/>
  <c r="W1379" i="12"/>
  <c r="X1379" i="12"/>
  <c r="Y1379" i="12"/>
  <c r="Z1379" i="12"/>
  <c r="W1380" i="12"/>
  <c r="X1380" i="12"/>
  <c r="Y1380" i="12"/>
  <c r="Z1380" i="12"/>
  <c r="W1381" i="12"/>
  <c r="X1381" i="12"/>
  <c r="Y1381" i="12"/>
  <c r="Z1381" i="12"/>
  <c r="W1382" i="12"/>
  <c r="X1382" i="12"/>
  <c r="Y1382" i="12"/>
  <c r="Z1382" i="12"/>
  <c r="W1383" i="12"/>
  <c r="X1383" i="12"/>
  <c r="Y1383" i="12"/>
  <c r="Z1383" i="12"/>
  <c r="W1384" i="12"/>
  <c r="X1384" i="12"/>
  <c r="Y1384" i="12"/>
  <c r="Z1384" i="12"/>
  <c r="W1385" i="12"/>
  <c r="X1385" i="12"/>
  <c r="Y1385" i="12"/>
  <c r="Z1385" i="12"/>
  <c r="W1386" i="12"/>
  <c r="X1386" i="12"/>
  <c r="Y1386" i="12"/>
  <c r="Z1386" i="12"/>
  <c r="W1387" i="12"/>
  <c r="X1387" i="12"/>
  <c r="Y1387" i="12"/>
  <c r="Z1387" i="12"/>
  <c r="W1388" i="12"/>
  <c r="X1388" i="12"/>
  <c r="Y1388" i="12"/>
  <c r="Z1388" i="12"/>
  <c r="W1389" i="12"/>
  <c r="X1389" i="12"/>
  <c r="Y1389" i="12"/>
  <c r="Z1389" i="12"/>
  <c r="W1390" i="12"/>
  <c r="X1390" i="12"/>
  <c r="Y1390" i="12"/>
  <c r="Z1390" i="12"/>
  <c r="W1391" i="12"/>
  <c r="X1391" i="12"/>
  <c r="Y1391" i="12"/>
  <c r="Z1391" i="12"/>
  <c r="W1392" i="12"/>
  <c r="X1392" i="12"/>
  <c r="Y1392" i="12"/>
  <c r="Z1392" i="12"/>
  <c r="W1393" i="12"/>
  <c r="X1393" i="12"/>
  <c r="Y1393" i="12"/>
  <c r="Z1393" i="12"/>
  <c r="W1394" i="12"/>
  <c r="X1394" i="12"/>
  <c r="Y1394" i="12"/>
  <c r="Z1394" i="12"/>
  <c r="W1395" i="12"/>
  <c r="X1395" i="12"/>
  <c r="Y1395" i="12"/>
  <c r="Z1395" i="12"/>
  <c r="W1396" i="12"/>
  <c r="X1396" i="12"/>
  <c r="Y1396" i="12"/>
  <c r="Z1396" i="12"/>
  <c r="W1397" i="12"/>
  <c r="X1397" i="12"/>
  <c r="Y1397" i="12"/>
  <c r="Z1397" i="12"/>
  <c r="W1398" i="12"/>
  <c r="X1398" i="12"/>
  <c r="Y1398" i="12"/>
  <c r="Z1398" i="12"/>
  <c r="W1399" i="12"/>
  <c r="X1399" i="12"/>
  <c r="Y1399" i="12"/>
  <c r="Z1399" i="12"/>
  <c r="W1400" i="12"/>
  <c r="X1400" i="12"/>
  <c r="Y1400" i="12"/>
  <c r="Z1400" i="12"/>
  <c r="W1401" i="12"/>
  <c r="X1401" i="12"/>
  <c r="Y1401" i="12"/>
  <c r="Z1401" i="12"/>
  <c r="W1402" i="12"/>
  <c r="X1402" i="12"/>
  <c r="Y1402" i="12"/>
  <c r="Z1402" i="12"/>
  <c r="W1403" i="12"/>
  <c r="X1403" i="12"/>
  <c r="Y1403" i="12"/>
  <c r="Z1403" i="12"/>
  <c r="W1404" i="12"/>
  <c r="X1404" i="12"/>
  <c r="Y1404" i="12"/>
  <c r="Z1404" i="12"/>
  <c r="W1405" i="12"/>
  <c r="X1405" i="12"/>
  <c r="Y1405" i="12"/>
  <c r="Z1405" i="12"/>
  <c r="W1406" i="12"/>
  <c r="X1406" i="12"/>
  <c r="Y1406" i="12"/>
  <c r="Z1406" i="12"/>
  <c r="W1407" i="12"/>
  <c r="X1407" i="12"/>
  <c r="Y1407" i="12"/>
  <c r="Z1407" i="12"/>
  <c r="W1408" i="12"/>
  <c r="X1408" i="12"/>
  <c r="Y1408" i="12"/>
  <c r="Z1408" i="12"/>
  <c r="W1409" i="12"/>
  <c r="X1409" i="12"/>
  <c r="Y1409" i="12"/>
  <c r="Z1409" i="12"/>
  <c r="W1410" i="12"/>
  <c r="X1410" i="12"/>
  <c r="Y1410" i="12"/>
  <c r="Z1410" i="12"/>
  <c r="W1411" i="12"/>
  <c r="X1411" i="12"/>
  <c r="Y1411" i="12"/>
  <c r="Z1411" i="12"/>
  <c r="W1412" i="12"/>
  <c r="X1412" i="12"/>
  <c r="Y1412" i="12"/>
  <c r="Z1412" i="12"/>
  <c r="W1413" i="12"/>
  <c r="X1413" i="12"/>
  <c r="Y1413" i="12"/>
  <c r="Z1413" i="12"/>
  <c r="W1414" i="12"/>
  <c r="X1414" i="12"/>
  <c r="Y1414" i="12"/>
  <c r="Z1414" i="12"/>
  <c r="W1415" i="12"/>
  <c r="X1415" i="12"/>
  <c r="Y1415" i="12"/>
  <c r="Z1415" i="12"/>
  <c r="W1416" i="12"/>
  <c r="X1416" i="12"/>
  <c r="Y1416" i="12"/>
  <c r="Z1416" i="12"/>
  <c r="W1417" i="12"/>
  <c r="X1417" i="12"/>
  <c r="Y1417" i="12"/>
  <c r="Z1417" i="12"/>
  <c r="W1418" i="12"/>
  <c r="X1418" i="12"/>
  <c r="Y1418" i="12"/>
  <c r="Z1418" i="12"/>
  <c r="W1419" i="12"/>
  <c r="X1419" i="12"/>
  <c r="Y1419" i="12"/>
  <c r="Z1419" i="12"/>
  <c r="W1420" i="12"/>
  <c r="X1420" i="12"/>
  <c r="Y1420" i="12"/>
  <c r="Z1420" i="12"/>
  <c r="W1421" i="12"/>
  <c r="X1421" i="12"/>
  <c r="Y1421" i="12"/>
  <c r="Z1421" i="12"/>
  <c r="W1422" i="12"/>
  <c r="X1422" i="12"/>
  <c r="Y1422" i="12"/>
  <c r="Z1422" i="12"/>
  <c r="W1423" i="12"/>
  <c r="X1423" i="12"/>
  <c r="Y1423" i="12"/>
  <c r="Z1423" i="12"/>
  <c r="W1424" i="12"/>
  <c r="X1424" i="12"/>
  <c r="Y1424" i="12"/>
  <c r="Z1424" i="12"/>
  <c r="W1425" i="12"/>
  <c r="X1425" i="12"/>
  <c r="Y1425" i="12"/>
  <c r="Z1425" i="12"/>
  <c r="W1426" i="12"/>
  <c r="X1426" i="12"/>
  <c r="Y1426" i="12"/>
  <c r="Z1426" i="12"/>
  <c r="W1427" i="12"/>
  <c r="X1427" i="12"/>
  <c r="Y1427" i="12"/>
  <c r="Z1427" i="12"/>
  <c r="W1428" i="12"/>
  <c r="X1428" i="12"/>
  <c r="Y1428" i="12"/>
  <c r="Z1428" i="12"/>
  <c r="W1429" i="12"/>
  <c r="X1429" i="12"/>
  <c r="Y1429" i="12"/>
  <c r="Z1429" i="12"/>
  <c r="W1430" i="12"/>
  <c r="X1430" i="12"/>
  <c r="Y1430" i="12"/>
  <c r="Z1430" i="12"/>
  <c r="W1431" i="12"/>
  <c r="X1431" i="12"/>
  <c r="Y1431" i="12"/>
  <c r="Z1431" i="12"/>
  <c r="W1432" i="12"/>
  <c r="X1432" i="12"/>
  <c r="Y1432" i="12"/>
  <c r="Z1432" i="12"/>
  <c r="W1433" i="12"/>
  <c r="X1433" i="12"/>
  <c r="Y1433" i="12"/>
  <c r="Z1433" i="12"/>
  <c r="W1434" i="12"/>
  <c r="X1434" i="12"/>
  <c r="Y1434" i="12"/>
  <c r="Z1434" i="12"/>
  <c r="W1435" i="12"/>
  <c r="X1435" i="12"/>
  <c r="Y1435" i="12"/>
  <c r="Z1435" i="12"/>
  <c r="W1436" i="12"/>
  <c r="X1436" i="12"/>
  <c r="Y1436" i="12"/>
  <c r="Z1436" i="12"/>
  <c r="W1437" i="12"/>
  <c r="X1437" i="12"/>
  <c r="Y1437" i="12"/>
  <c r="Z1437" i="12"/>
  <c r="W1438" i="12"/>
  <c r="X1438" i="12"/>
  <c r="Y1438" i="12"/>
  <c r="Z1438" i="12"/>
  <c r="W1439" i="12"/>
  <c r="X1439" i="12"/>
  <c r="Y1439" i="12"/>
  <c r="Z1439" i="12"/>
  <c r="W1440" i="12"/>
  <c r="X1440" i="12"/>
  <c r="Y1440" i="12"/>
  <c r="Z1440" i="12"/>
  <c r="W1441" i="12"/>
  <c r="X1441" i="12"/>
  <c r="Y1441" i="12"/>
  <c r="Z1441" i="12"/>
  <c r="W1442" i="12"/>
  <c r="X1442" i="12"/>
  <c r="Y1442" i="12"/>
  <c r="Z1442" i="12"/>
  <c r="W1443" i="12"/>
  <c r="X1443" i="12"/>
  <c r="Y1443" i="12"/>
  <c r="Z1443" i="12"/>
  <c r="W1444" i="12"/>
  <c r="X1444" i="12"/>
  <c r="Y1444" i="12"/>
  <c r="Z1444" i="12"/>
  <c r="W1445" i="12"/>
  <c r="X1445" i="12"/>
  <c r="Y1445" i="12"/>
  <c r="Z1445" i="12"/>
  <c r="W1446" i="12"/>
  <c r="X1446" i="12"/>
  <c r="Y1446" i="12"/>
  <c r="Z1446" i="12"/>
  <c r="W1447" i="12"/>
  <c r="X1447" i="12"/>
  <c r="Y1447" i="12"/>
  <c r="Z1447" i="12"/>
  <c r="W1448" i="12"/>
  <c r="X1448" i="12"/>
  <c r="Y1448" i="12"/>
  <c r="Z1448" i="12"/>
  <c r="W1449" i="12"/>
  <c r="X1449" i="12"/>
  <c r="Y1449" i="12"/>
  <c r="Z1449" i="12"/>
  <c r="W1450" i="12"/>
  <c r="X1450" i="12"/>
  <c r="Y1450" i="12"/>
  <c r="Z1450" i="12"/>
  <c r="W1451" i="12"/>
  <c r="X1451" i="12"/>
  <c r="Y1451" i="12"/>
  <c r="Z1451" i="12"/>
  <c r="W1452" i="12"/>
  <c r="X1452" i="12"/>
  <c r="Y1452" i="12"/>
  <c r="Z1452" i="12"/>
  <c r="W1453" i="12"/>
  <c r="X1453" i="12"/>
  <c r="Y1453" i="12"/>
  <c r="Z1453" i="12"/>
  <c r="W1454" i="12"/>
  <c r="X1454" i="12"/>
  <c r="Y1454" i="12"/>
  <c r="Z1454" i="12"/>
  <c r="W1455" i="12"/>
  <c r="X1455" i="12"/>
  <c r="Y1455" i="12"/>
  <c r="Z1455" i="12"/>
  <c r="W1456" i="12"/>
  <c r="X1456" i="12"/>
  <c r="Y1456" i="12"/>
  <c r="Z1456" i="12"/>
  <c r="W1457" i="12"/>
  <c r="X1457" i="12"/>
  <c r="Y1457" i="12"/>
  <c r="Z1457" i="12"/>
  <c r="W1458" i="12"/>
  <c r="X1458" i="12"/>
  <c r="Y1458" i="12"/>
  <c r="Z1458" i="12"/>
  <c r="W1459" i="12"/>
  <c r="X1459" i="12"/>
  <c r="Y1459" i="12"/>
  <c r="Z1459" i="12"/>
  <c r="W1460" i="12"/>
  <c r="X1460" i="12"/>
  <c r="Y1460" i="12"/>
  <c r="Z1460" i="12"/>
  <c r="W1461" i="12"/>
  <c r="X1461" i="12"/>
  <c r="Y1461" i="12"/>
  <c r="Z1461" i="12"/>
  <c r="W1462" i="12"/>
  <c r="X1462" i="12"/>
  <c r="Y1462" i="12"/>
  <c r="Z1462" i="12"/>
  <c r="W1463" i="12"/>
  <c r="X1463" i="12"/>
  <c r="Y1463" i="12"/>
  <c r="Z1463" i="12"/>
  <c r="W1464" i="12"/>
  <c r="X1464" i="12"/>
  <c r="Y1464" i="12"/>
  <c r="Z1464" i="12"/>
  <c r="W1465" i="12"/>
  <c r="X1465" i="12"/>
  <c r="Y1465" i="12"/>
  <c r="Z1465" i="12"/>
  <c r="W1466" i="12"/>
  <c r="X1466" i="12"/>
  <c r="Y1466" i="12"/>
  <c r="Z1466" i="12"/>
  <c r="W1467" i="12"/>
  <c r="X1467" i="12"/>
  <c r="Y1467" i="12"/>
  <c r="Z1467" i="12"/>
  <c r="W1468" i="12"/>
  <c r="X1468" i="12"/>
  <c r="Y1468" i="12"/>
  <c r="Z1468" i="12"/>
  <c r="W1469" i="12"/>
  <c r="X1469" i="12"/>
  <c r="Y1469" i="12"/>
  <c r="Z1469" i="12"/>
  <c r="W1470" i="12"/>
  <c r="X1470" i="12"/>
  <c r="Y1470" i="12"/>
  <c r="Z1470" i="12"/>
  <c r="W1471" i="12"/>
  <c r="X1471" i="12"/>
  <c r="Y1471" i="12"/>
  <c r="Z1471" i="12"/>
  <c r="W1472" i="12"/>
  <c r="X1472" i="12"/>
  <c r="Y1472" i="12"/>
  <c r="Z1472" i="12"/>
  <c r="W1473" i="12"/>
  <c r="X1473" i="12"/>
  <c r="Y1473" i="12"/>
  <c r="Z1473" i="12"/>
  <c r="W1474" i="12"/>
  <c r="X1474" i="12"/>
  <c r="Y1474" i="12"/>
  <c r="Z1474" i="12"/>
  <c r="W1475" i="12"/>
  <c r="X1475" i="12"/>
  <c r="Y1475" i="12"/>
  <c r="Z1475" i="12"/>
  <c r="W1476" i="12"/>
  <c r="X1476" i="12"/>
  <c r="Y1476" i="12"/>
  <c r="Z1476" i="12"/>
  <c r="W1477" i="12"/>
  <c r="X1477" i="12"/>
  <c r="Y1477" i="12"/>
  <c r="Z1477" i="12"/>
  <c r="W1478" i="12"/>
  <c r="X1478" i="12"/>
  <c r="Y1478" i="12"/>
  <c r="Z1478" i="12"/>
  <c r="W1479" i="12"/>
  <c r="X1479" i="12"/>
  <c r="Y1479" i="12"/>
  <c r="Z1479" i="12"/>
  <c r="W1480" i="12"/>
  <c r="X1480" i="12"/>
  <c r="Y1480" i="12"/>
  <c r="Z1480" i="12"/>
  <c r="W1481" i="12"/>
  <c r="X1481" i="12"/>
  <c r="Y1481" i="12"/>
  <c r="Z1481" i="12"/>
  <c r="W1482" i="12"/>
  <c r="X1482" i="12"/>
  <c r="Y1482" i="12"/>
  <c r="Z1482" i="12"/>
  <c r="W1483" i="12"/>
  <c r="X1483" i="12"/>
  <c r="Y1483" i="12"/>
  <c r="Z1483" i="12"/>
  <c r="W1484" i="12"/>
  <c r="X1484" i="12"/>
  <c r="Y1484" i="12"/>
  <c r="Z1484" i="12"/>
  <c r="W1485" i="12"/>
  <c r="X1485" i="12"/>
  <c r="Y1485" i="12"/>
  <c r="Z1485" i="12"/>
  <c r="W1486" i="12"/>
  <c r="X1486" i="12"/>
  <c r="Y1486" i="12"/>
  <c r="Z1486" i="12"/>
  <c r="W1487" i="12"/>
  <c r="X1487" i="12"/>
  <c r="Y1487" i="12"/>
  <c r="Z1487" i="12"/>
  <c r="W1488" i="12"/>
  <c r="X1488" i="12"/>
  <c r="Y1488" i="12"/>
  <c r="Z1488" i="12"/>
  <c r="W1489" i="12"/>
  <c r="X1489" i="12"/>
  <c r="Y1489" i="12"/>
  <c r="Z1489" i="12"/>
  <c r="W1490" i="12"/>
  <c r="X1490" i="12"/>
  <c r="Y1490" i="12"/>
  <c r="Z1490" i="12"/>
  <c r="W1491" i="12"/>
  <c r="X1491" i="12"/>
  <c r="Y1491" i="12"/>
  <c r="Z1491" i="12"/>
  <c r="W1492" i="12"/>
  <c r="X1492" i="12"/>
  <c r="Y1492" i="12"/>
  <c r="Z1492" i="12"/>
  <c r="W1493" i="12"/>
  <c r="X1493" i="12"/>
  <c r="Y1493" i="12"/>
  <c r="Z1493" i="12"/>
  <c r="W1494" i="12"/>
  <c r="X1494" i="12"/>
  <c r="Y1494" i="12"/>
  <c r="Z1494" i="12"/>
  <c r="W1495" i="12"/>
  <c r="X1495" i="12"/>
  <c r="Y1495" i="12"/>
  <c r="Z1495" i="12"/>
  <c r="W1496" i="12"/>
  <c r="X1496" i="12"/>
  <c r="Y1496" i="12"/>
  <c r="Z1496" i="12"/>
  <c r="W1497" i="12"/>
  <c r="X1497" i="12"/>
  <c r="Y1497" i="12"/>
  <c r="Z1497" i="12"/>
  <c r="W1498" i="12"/>
  <c r="X1498" i="12"/>
  <c r="Y1498" i="12"/>
  <c r="Z1498" i="12"/>
  <c r="W1499" i="12"/>
  <c r="X1499" i="12"/>
  <c r="Y1499" i="12"/>
  <c r="Z1499" i="12"/>
  <c r="W1500" i="12"/>
  <c r="X1500" i="12"/>
  <c r="Y1500" i="12"/>
  <c r="Z1500" i="12"/>
  <c r="W1501" i="12"/>
  <c r="X1501" i="12"/>
  <c r="Y1501" i="12"/>
  <c r="Z1501" i="12"/>
  <c r="W1502" i="12"/>
  <c r="X1502" i="12"/>
  <c r="Y1502" i="12"/>
  <c r="Z1502" i="12"/>
  <c r="W1503" i="12"/>
  <c r="X1503" i="12"/>
  <c r="Y1503" i="12"/>
  <c r="Z1503" i="12"/>
  <c r="W1504" i="12"/>
  <c r="X1504" i="12"/>
  <c r="Y1504" i="12"/>
  <c r="Z1504" i="12"/>
  <c r="W1505" i="12"/>
  <c r="X1505" i="12"/>
  <c r="Y1505" i="12"/>
  <c r="Z1505" i="12"/>
  <c r="W1506" i="12"/>
  <c r="X1506" i="12"/>
  <c r="Y1506" i="12"/>
  <c r="Z1506" i="12"/>
  <c r="W1507" i="12"/>
  <c r="X1507" i="12"/>
  <c r="Y1507" i="12"/>
  <c r="Z1507" i="12"/>
  <c r="W1508" i="12"/>
  <c r="X1508" i="12"/>
  <c r="Y1508" i="12"/>
  <c r="Z1508" i="12"/>
  <c r="W1509" i="12"/>
  <c r="X1509" i="12"/>
  <c r="Y1509" i="12"/>
  <c r="Z1509" i="12"/>
  <c r="W1510" i="12"/>
  <c r="X1510" i="12"/>
  <c r="Y1510" i="12"/>
  <c r="Z1510" i="12"/>
  <c r="W1511" i="12"/>
  <c r="X1511" i="12"/>
  <c r="Y1511" i="12"/>
  <c r="Z1511" i="12"/>
  <c r="W1512" i="12"/>
  <c r="X1512" i="12"/>
  <c r="Y1512" i="12"/>
  <c r="Z1512" i="12"/>
  <c r="W1513" i="12"/>
  <c r="X1513" i="12"/>
  <c r="Y1513" i="12"/>
  <c r="Z1513" i="12"/>
  <c r="W1514" i="12"/>
  <c r="X1514" i="12"/>
  <c r="Y1514" i="12"/>
  <c r="Z1514" i="12"/>
  <c r="W1515" i="12"/>
  <c r="X1515" i="12"/>
  <c r="Y1515" i="12"/>
  <c r="Z1515" i="12"/>
  <c r="W1516" i="12"/>
  <c r="X1516" i="12"/>
  <c r="Y1516" i="12"/>
  <c r="Z1516" i="12"/>
  <c r="W1517" i="12"/>
  <c r="X1517" i="12"/>
  <c r="Y1517" i="12"/>
  <c r="Z1517" i="12"/>
  <c r="W1518" i="12"/>
  <c r="X1518" i="12"/>
  <c r="Y1518" i="12"/>
  <c r="Z1518" i="12"/>
  <c r="W1519" i="12"/>
  <c r="X1519" i="12"/>
  <c r="Y1519" i="12"/>
  <c r="Z1519" i="12"/>
  <c r="W1520" i="12"/>
  <c r="X1520" i="12"/>
  <c r="Y1520" i="12"/>
  <c r="Z1520" i="12"/>
  <c r="W1521" i="12"/>
  <c r="X1521" i="12"/>
  <c r="Y1521" i="12"/>
  <c r="Z1521" i="12"/>
  <c r="W1522" i="12"/>
  <c r="X1522" i="12"/>
  <c r="Y1522" i="12"/>
  <c r="Z1522" i="12"/>
  <c r="W1523" i="12"/>
  <c r="X1523" i="12"/>
  <c r="Y1523" i="12"/>
  <c r="Z1523" i="12"/>
  <c r="W1524" i="12"/>
  <c r="X1524" i="12"/>
  <c r="Y1524" i="12"/>
  <c r="Z1524" i="12"/>
  <c r="W1525" i="12"/>
  <c r="X1525" i="12"/>
  <c r="Y1525" i="12"/>
  <c r="Z1525" i="12"/>
  <c r="W1526" i="12"/>
  <c r="X1526" i="12"/>
  <c r="Y1526" i="12"/>
  <c r="Z1526" i="12"/>
  <c r="W1527" i="12"/>
  <c r="X1527" i="12"/>
  <c r="Y1527" i="12"/>
  <c r="Z1527" i="12"/>
  <c r="W1528" i="12"/>
  <c r="X1528" i="12"/>
  <c r="Y1528" i="12"/>
  <c r="Z1528" i="12"/>
  <c r="W1529" i="12"/>
  <c r="X1529" i="12"/>
  <c r="Y1529" i="12"/>
  <c r="Z1529" i="12"/>
  <c r="W1530" i="12"/>
  <c r="X1530" i="12"/>
  <c r="Y1530" i="12"/>
  <c r="Z1530" i="12"/>
  <c r="W1531" i="12"/>
  <c r="X1531" i="12"/>
  <c r="Y1531" i="12"/>
  <c r="Z1531" i="12"/>
  <c r="W1532" i="12"/>
  <c r="X1532" i="12"/>
  <c r="Y1532" i="12"/>
  <c r="Z1532" i="12"/>
  <c r="W1533" i="12"/>
  <c r="X1533" i="12"/>
  <c r="Y1533" i="12"/>
  <c r="Z1533" i="12"/>
  <c r="W1534" i="12"/>
  <c r="X1534" i="12"/>
  <c r="Y1534" i="12"/>
  <c r="Z1534" i="12"/>
  <c r="W1535" i="12"/>
  <c r="X1535" i="12"/>
  <c r="Y1535" i="12"/>
  <c r="Z1535" i="12"/>
  <c r="W1536" i="12"/>
  <c r="X1536" i="12"/>
  <c r="Y1536" i="12"/>
  <c r="Z1536" i="12"/>
  <c r="W1537" i="12"/>
  <c r="X1537" i="12"/>
  <c r="Y1537" i="12"/>
  <c r="Z1537" i="12"/>
  <c r="W1538" i="12"/>
  <c r="X1538" i="12"/>
  <c r="Y1538" i="12"/>
  <c r="Z1538" i="12"/>
  <c r="W1539" i="12"/>
  <c r="X1539" i="12"/>
  <c r="Y1539" i="12"/>
  <c r="Z1539" i="12"/>
  <c r="W1540" i="12"/>
  <c r="X1540" i="12"/>
  <c r="Y1540" i="12"/>
  <c r="Z1540" i="12"/>
  <c r="W1541" i="12"/>
  <c r="X1541" i="12"/>
  <c r="Y1541" i="12"/>
  <c r="Z1541" i="12"/>
  <c r="W1542" i="12"/>
  <c r="X1542" i="12"/>
  <c r="Y1542" i="12"/>
  <c r="Z1542" i="12"/>
  <c r="W1543" i="12"/>
  <c r="X1543" i="12"/>
  <c r="Y1543" i="12"/>
  <c r="Z1543" i="12"/>
  <c r="W1544" i="12"/>
  <c r="X1544" i="12"/>
  <c r="Y1544" i="12"/>
  <c r="Z1544" i="12"/>
  <c r="W1545" i="12"/>
  <c r="X1545" i="12"/>
  <c r="Y1545" i="12"/>
  <c r="Z1545" i="12"/>
  <c r="W1546" i="12"/>
  <c r="X1546" i="12"/>
  <c r="Y1546" i="12"/>
  <c r="Z1546" i="12"/>
  <c r="W1547" i="12"/>
  <c r="X1547" i="12"/>
  <c r="Y1547" i="12"/>
  <c r="Z1547" i="12"/>
  <c r="W1548" i="12"/>
  <c r="X1548" i="12"/>
  <c r="Y1548" i="12"/>
  <c r="Z1548" i="12"/>
  <c r="W1549" i="12"/>
  <c r="X1549" i="12"/>
  <c r="Y1549" i="12"/>
  <c r="Z1549" i="12"/>
  <c r="W1550" i="12"/>
  <c r="X1550" i="12"/>
  <c r="Y1550" i="12"/>
  <c r="Z1550" i="12"/>
  <c r="W1551" i="12"/>
  <c r="X1551" i="12"/>
  <c r="Y1551" i="12"/>
  <c r="Z1551" i="12"/>
  <c r="W1552" i="12"/>
  <c r="X1552" i="12"/>
  <c r="Y1552" i="12"/>
  <c r="Z1552" i="12"/>
  <c r="W1553" i="12"/>
  <c r="X1553" i="12"/>
  <c r="Y1553" i="12"/>
  <c r="Z1553" i="12"/>
  <c r="W1554" i="12"/>
  <c r="X1554" i="12"/>
  <c r="Y1554" i="12"/>
  <c r="Z1554" i="12"/>
  <c r="W1555" i="12"/>
  <c r="X1555" i="12"/>
  <c r="Y1555" i="12"/>
  <c r="Z1555" i="12"/>
  <c r="W1556" i="12"/>
  <c r="X1556" i="12"/>
  <c r="Y1556" i="12"/>
  <c r="Z1556" i="12"/>
  <c r="W1557" i="12"/>
  <c r="X1557" i="12"/>
  <c r="Y1557" i="12"/>
  <c r="Z1557" i="12"/>
  <c r="W1558" i="12"/>
  <c r="X1558" i="12"/>
  <c r="Y1558" i="12"/>
  <c r="Z1558" i="12"/>
  <c r="W1559" i="12"/>
  <c r="X1559" i="12"/>
  <c r="Y1559" i="12"/>
  <c r="Z1559" i="12"/>
  <c r="W1560" i="12"/>
  <c r="X1560" i="12"/>
  <c r="Y1560" i="12"/>
  <c r="Z1560" i="12"/>
  <c r="W1561" i="12"/>
  <c r="X1561" i="12"/>
  <c r="Y1561" i="12"/>
  <c r="Z1561" i="12"/>
  <c r="W1562" i="12"/>
  <c r="X1562" i="12"/>
  <c r="Y1562" i="12"/>
  <c r="Z1562" i="12"/>
  <c r="W1563" i="12"/>
  <c r="X1563" i="12"/>
  <c r="Y1563" i="12"/>
  <c r="Z1563" i="12"/>
  <c r="W1564" i="12"/>
  <c r="X1564" i="12"/>
  <c r="Y1564" i="12"/>
  <c r="Z1564" i="12"/>
  <c r="W1565" i="12"/>
  <c r="X1565" i="12"/>
  <c r="Y1565" i="12"/>
  <c r="Z1565" i="12"/>
  <c r="W1566" i="12"/>
  <c r="X1566" i="12"/>
  <c r="Y1566" i="12"/>
  <c r="Z1566" i="12"/>
  <c r="W1567" i="12"/>
  <c r="X1567" i="12"/>
  <c r="Y1567" i="12"/>
  <c r="Z1567" i="12"/>
  <c r="W1568" i="12"/>
  <c r="X1568" i="12"/>
  <c r="Y1568" i="12"/>
  <c r="Z1568" i="12"/>
  <c r="W1569" i="12"/>
  <c r="X1569" i="12"/>
  <c r="Y1569" i="12"/>
  <c r="Z1569" i="12"/>
  <c r="W1570" i="12"/>
  <c r="X1570" i="12"/>
  <c r="Y1570" i="12"/>
  <c r="Z1570" i="12"/>
  <c r="W1571" i="12"/>
  <c r="X1571" i="12"/>
  <c r="Y1571" i="12"/>
  <c r="Z1571" i="12"/>
  <c r="W1572" i="12"/>
  <c r="X1572" i="12"/>
  <c r="Y1572" i="12"/>
  <c r="Z1572" i="12"/>
  <c r="W1573" i="12"/>
  <c r="X1573" i="12"/>
  <c r="Y1573" i="12"/>
  <c r="Z1573" i="12"/>
  <c r="W1574" i="12"/>
  <c r="X1574" i="12"/>
  <c r="Y1574" i="12"/>
  <c r="Z1574" i="12"/>
  <c r="W1575" i="12"/>
  <c r="X1575" i="12"/>
  <c r="Y1575" i="12"/>
  <c r="Z1575" i="12"/>
  <c r="W1576" i="12"/>
  <c r="X1576" i="12"/>
  <c r="Y1576" i="12"/>
  <c r="Z1576" i="12"/>
  <c r="W1577" i="12"/>
  <c r="X1577" i="12"/>
  <c r="Y1577" i="12"/>
  <c r="Z1577" i="12"/>
  <c r="W1578" i="12"/>
  <c r="X1578" i="12"/>
  <c r="Y1578" i="12"/>
  <c r="Z1578" i="12"/>
  <c r="W1579" i="12"/>
  <c r="X1579" i="12"/>
  <c r="Y1579" i="12"/>
  <c r="Z1579" i="12"/>
  <c r="W1580" i="12"/>
  <c r="X1580" i="12"/>
  <c r="Y1580" i="12"/>
  <c r="Z1580" i="12"/>
  <c r="W1581" i="12"/>
  <c r="X1581" i="12"/>
  <c r="Y1581" i="12"/>
  <c r="Z1581" i="12"/>
  <c r="W1582" i="12"/>
  <c r="X1582" i="12"/>
  <c r="Y1582" i="12"/>
  <c r="Z1582" i="12"/>
  <c r="W1583" i="12"/>
  <c r="X1583" i="12"/>
  <c r="Y1583" i="12"/>
  <c r="Z1583" i="12"/>
  <c r="W1584" i="12"/>
  <c r="X1584" i="12"/>
  <c r="Y1584" i="12"/>
  <c r="Z1584" i="12"/>
  <c r="W1585" i="12"/>
  <c r="X1585" i="12"/>
  <c r="Y1585" i="12"/>
  <c r="Z1585" i="12"/>
  <c r="W1586" i="12"/>
  <c r="X1586" i="12"/>
  <c r="Y1586" i="12"/>
  <c r="Z1586" i="12"/>
  <c r="W1587" i="12"/>
  <c r="X1587" i="12"/>
  <c r="Y1587" i="12"/>
  <c r="Z1587" i="12"/>
  <c r="W1588" i="12"/>
  <c r="X1588" i="12"/>
  <c r="Y1588" i="12"/>
  <c r="Z1588" i="12"/>
  <c r="W1589" i="12"/>
  <c r="X1589" i="12"/>
  <c r="Y1589" i="12"/>
  <c r="Z1589" i="12"/>
  <c r="W1590" i="12"/>
  <c r="X1590" i="12"/>
  <c r="Y1590" i="12"/>
  <c r="Z1590" i="12"/>
  <c r="W1591" i="12"/>
  <c r="X1591" i="12"/>
  <c r="Y1591" i="12"/>
  <c r="Z1591" i="12"/>
  <c r="W1592" i="12"/>
  <c r="X1592" i="12"/>
  <c r="Y1592" i="12"/>
  <c r="Z1592" i="12"/>
  <c r="W1593" i="12"/>
  <c r="X1593" i="12"/>
  <c r="Y1593" i="12"/>
  <c r="Z1593" i="12"/>
  <c r="W1594" i="12"/>
  <c r="X1594" i="12"/>
  <c r="Y1594" i="12"/>
  <c r="Z1594" i="12"/>
  <c r="W1595" i="12"/>
  <c r="X1595" i="12"/>
  <c r="Y1595" i="12"/>
  <c r="Z1595" i="12"/>
  <c r="W1596" i="12"/>
  <c r="X1596" i="12"/>
  <c r="Y1596" i="12"/>
  <c r="Z1596" i="12"/>
  <c r="W1597" i="12"/>
  <c r="X1597" i="12"/>
  <c r="Y1597" i="12"/>
  <c r="Z1597" i="12"/>
  <c r="W1598" i="12"/>
  <c r="X1598" i="12"/>
  <c r="Y1598" i="12"/>
  <c r="Z1598" i="12"/>
  <c r="W1599" i="12"/>
  <c r="X1599" i="12"/>
  <c r="Y1599" i="12"/>
  <c r="Z1599" i="12"/>
  <c r="W1600" i="12"/>
  <c r="X1600" i="12"/>
  <c r="Y1600" i="12"/>
  <c r="Z1600" i="12"/>
  <c r="W1601" i="12"/>
  <c r="X1601" i="12"/>
  <c r="Y1601" i="12"/>
  <c r="Z1601" i="12"/>
  <c r="W1602" i="12"/>
  <c r="X1602" i="12"/>
  <c r="Y1602" i="12"/>
  <c r="Z1602" i="12"/>
  <c r="W1603" i="12"/>
  <c r="X1603" i="12"/>
  <c r="Y1603" i="12"/>
  <c r="Z1603" i="12"/>
  <c r="W1604" i="12"/>
  <c r="X1604" i="12"/>
  <c r="Y1604" i="12"/>
  <c r="Z1604" i="12"/>
  <c r="W1605" i="12"/>
  <c r="X1605" i="12"/>
  <c r="Y1605" i="12"/>
  <c r="Z1605" i="12"/>
  <c r="W1606" i="12"/>
  <c r="X1606" i="12"/>
  <c r="Y1606" i="12"/>
  <c r="Z1606" i="12"/>
  <c r="W1607" i="12"/>
  <c r="X1607" i="12"/>
  <c r="Y1607" i="12"/>
  <c r="Z1607" i="12"/>
  <c r="W1608" i="12"/>
  <c r="X1608" i="12"/>
  <c r="Y1608" i="12"/>
  <c r="Z1608" i="12"/>
  <c r="W1609" i="12"/>
  <c r="X1609" i="12"/>
  <c r="Y1609" i="12"/>
  <c r="Z1609" i="12"/>
  <c r="W1610" i="12"/>
  <c r="X1610" i="12"/>
  <c r="Y1610" i="12"/>
  <c r="Z1610" i="12"/>
  <c r="W1611" i="12"/>
  <c r="X1611" i="12"/>
  <c r="Y1611" i="12"/>
  <c r="Z1611" i="12"/>
  <c r="W1612" i="12"/>
  <c r="X1612" i="12"/>
  <c r="Y1612" i="12"/>
  <c r="Z1612" i="12"/>
  <c r="W1613" i="12"/>
  <c r="X1613" i="12"/>
  <c r="Y1613" i="12"/>
  <c r="Z1613" i="12"/>
  <c r="W1614" i="12"/>
  <c r="X1614" i="12"/>
  <c r="Y1614" i="12"/>
  <c r="Z1614" i="12"/>
  <c r="W1615" i="12"/>
  <c r="X1615" i="12"/>
  <c r="Y1615" i="12"/>
  <c r="Z1615" i="12"/>
  <c r="W1616" i="12"/>
  <c r="X1616" i="12"/>
  <c r="Y1616" i="12"/>
  <c r="Z1616" i="12"/>
  <c r="W1617" i="12"/>
  <c r="X1617" i="12"/>
  <c r="Y1617" i="12"/>
  <c r="Z1617" i="12"/>
  <c r="W1618" i="12"/>
  <c r="X1618" i="12"/>
  <c r="Y1618" i="12"/>
  <c r="Z1618" i="12"/>
  <c r="W1619" i="12"/>
  <c r="X1619" i="12"/>
  <c r="Y1619" i="12"/>
  <c r="Z1619" i="12"/>
  <c r="W1620" i="12"/>
  <c r="X1620" i="12"/>
  <c r="Y1620" i="12"/>
  <c r="Z1620" i="12"/>
  <c r="W1621" i="12"/>
  <c r="X1621" i="12"/>
  <c r="Y1621" i="12"/>
  <c r="Z1621" i="12"/>
  <c r="W1622" i="12"/>
  <c r="X1622" i="12"/>
  <c r="Y1622" i="12"/>
  <c r="Z1622" i="12"/>
  <c r="W1623" i="12"/>
  <c r="X1623" i="12"/>
  <c r="Y1623" i="12"/>
  <c r="Z1623" i="12"/>
  <c r="W1624" i="12"/>
  <c r="X1624" i="12"/>
  <c r="Y1624" i="12"/>
  <c r="Z1624" i="12"/>
  <c r="W1625" i="12"/>
  <c r="X1625" i="12"/>
  <c r="Y1625" i="12"/>
  <c r="Z1625" i="12"/>
  <c r="W1626" i="12"/>
  <c r="X1626" i="12"/>
  <c r="Y1626" i="12"/>
  <c r="Z1626" i="12"/>
  <c r="W1627" i="12"/>
  <c r="X1627" i="12"/>
  <c r="Y1627" i="12"/>
  <c r="Z1627" i="12"/>
  <c r="W1628" i="12"/>
  <c r="X1628" i="12"/>
  <c r="Y1628" i="12"/>
  <c r="Z1628" i="12"/>
  <c r="W1629" i="12"/>
  <c r="X1629" i="12"/>
  <c r="Y1629" i="12"/>
  <c r="Z1629" i="12"/>
  <c r="W1630" i="12"/>
  <c r="X1630" i="12"/>
  <c r="Y1630" i="12"/>
  <c r="Z1630" i="12"/>
  <c r="W1631" i="12"/>
  <c r="X1631" i="12"/>
  <c r="Y1631" i="12"/>
  <c r="Z1631" i="12"/>
  <c r="X2" i="12"/>
  <c r="Y2" i="12"/>
  <c r="Z2" i="12"/>
  <c r="W2" i="12"/>
  <c r="CP2" i="2"/>
  <c r="CO2" i="2"/>
  <c r="CN2" i="2"/>
  <c r="CM2" i="2"/>
  <c r="CB2" i="2"/>
  <c r="CA2" i="2"/>
  <c r="BZ2" i="2"/>
  <c r="BY2" i="2"/>
  <c r="AV2" i="2"/>
  <c r="AU2" i="2"/>
  <c r="AT2" i="2"/>
  <c r="AS2" i="2"/>
  <c r="K16" i="5"/>
  <c r="J16" i="5"/>
  <c r="K14" i="5"/>
  <c r="J14" i="5"/>
  <c r="I14" i="5"/>
  <c r="J13" i="5"/>
  <c r="I13" i="5"/>
  <c r="K11" i="5"/>
  <c r="J11" i="5"/>
  <c r="I11" i="5"/>
  <c r="H11" i="5"/>
  <c r="J10" i="5"/>
  <c r="I10" i="5"/>
  <c r="H10" i="5"/>
  <c r="I9" i="5"/>
  <c r="H9" i="5"/>
  <c r="K7" i="5"/>
  <c r="J7" i="5"/>
  <c r="I7" i="5"/>
  <c r="H7" i="5"/>
  <c r="G7" i="5"/>
  <c r="J6" i="5"/>
  <c r="I6" i="5"/>
  <c r="H6" i="5"/>
  <c r="G6" i="5"/>
  <c r="I5" i="5"/>
  <c r="H5" i="5"/>
  <c r="G5" i="5"/>
  <c r="G4" i="5"/>
  <c r="L4" i="5" s="1"/>
  <c r="M4" i="5" s="1"/>
  <c r="H8" i="9"/>
  <c r="H7" i="9"/>
  <c r="H6" i="9"/>
  <c r="H5" i="9"/>
  <c r="H4" i="9"/>
  <c r="D5" i="9"/>
  <c r="D6" i="9"/>
  <c r="D7" i="9"/>
  <c r="D8" i="9"/>
  <c r="D4" i="9"/>
  <c r="Y3" i="5"/>
  <c r="X8" i="5"/>
  <c r="Y8" i="5" s="1"/>
  <c r="X12" i="5"/>
  <c r="Y12" i="5" s="1"/>
  <c r="X15" i="5"/>
  <c r="Y15" i="5" s="1"/>
  <c r="C3" i="5"/>
  <c r="L8" i="5"/>
  <c r="M8" i="5"/>
  <c r="R8" i="5" s="1"/>
  <c r="L12" i="5"/>
  <c r="M12" i="5" s="1"/>
  <c r="L15" i="5"/>
  <c r="M15" i="5" s="1"/>
  <c r="L3" i="5"/>
  <c r="M3" i="5" s="1"/>
  <c r="C4" i="5"/>
  <c r="C5" i="5"/>
  <c r="C6" i="5"/>
  <c r="C7" i="5"/>
  <c r="C8" i="5"/>
  <c r="C9" i="5"/>
  <c r="C10" i="5"/>
  <c r="C11" i="5"/>
  <c r="C12" i="5"/>
  <c r="C13" i="5"/>
  <c r="C14" i="5"/>
  <c r="C15" i="5"/>
  <c r="C16" i="5"/>
  <c r="D4" i="5"/>
  <c r="E4" i="5" s="1"/>
  <c r="F4" i="5" s="1"/>
  <c r="D5" i="5"/>
  <c r="E5" i="5"/>
  <c r="F5" i="5" s="1"/>
  <c r="D6" i="5"/>
  <c r="E6" i="5" s="1"/>
  <c r="F6" i="5" s="1"/>
  <c r="D7" i="5"/>
  <c r="E7" i="5" s="1"/>
  <c r="F7" i="5" s="1"/>
  <c r="D8" i="5"/>
  <c r="E8" i="5" s="1"/>
  <c r="F8" i="5" s="1"/>
  <c r="D9" i="5"/>
  <c r="E9" i="5" s="1"/>
  <c r="F9" i="5" s="1"/>
  <c r="D10" i="5"/>
  <c r="E10" i="5" s="1"/>
  <c r="F10" i="5" s="1"/>
  <c r="D11" i="5"/>
  <c r="E11" i="5" s="1"/>
  <c r="F11" i="5" s="1"/>
  <c r="D12" i="5"/>
  <c r="E12" i="5" s="1"/>
  <c r="F12" i="5" s="1"/>
  <c r="D13" i="5"/>
  <c r="E13" i="5"/>
  <c r="F13" i="5" s="1"/>
  <c r="D14" i="5"/>
  <c r="E14" i="5" s="1"/>
  <c r="F14" i="5" s="1"/>
  <c r="D15" i="5"/>
  <c r="E15" i="5" s="1"/>
  <c r="F15" i="5" s="1"/>
  <c r="D16" i="5"/>
  <c r="E16" i="5" s="1"/>
  <c r="F16" i="5" s="1"/>
  <c r="D3" i="5"/>
  <c r="E3" i="5" s="1"/>
  <c r="F3" i="5" s="1"/>
  <c r="P8" i="5"/>
  <c r="H211" i="12"/>
  <c r="H847" i="12"/>
  <c r="H226" i="12"/>
  <c r="J3606" i="12"/>
  <c r="J3082" i="12"/>
  <c r="J547" i="12"/>
  <c r="H4262" i="12"/>
  <c r="H303" i="12"/>
  <c r="J4451" i="12"/>
  <c r="J4300" i="12"/>
  <c r="H167" i="12"/>
  <c r="H27" i="12"/>
  <c r="H4306" i="12"/>
  <c r="J691" i="12"/>
  <c r="H683" i="12"/>
  <c r="H671" i="12"/>
  <c r="J719" i="12"/>
  <c r="H4403" i="12"/>
  <c r="J4005" i="12"/>
  <c r="H3618" i="12"/>
  <c r="H499" i="12"/>
  <c r="J495" i="12"/>
  <c r="J243" i="12"/>
  <c r="J103" i="12"/>
  <c r="J3626" i="12"/>
  <c r="H535" i="12"/>
  <c r="H635" i="12"/>
  <c r="H619" i="12"/>
  <c r="H895" i="12"/>
  <c r="H435" i="12"/>
  <c r="J3641" i="12"/>
  <c r="H3851" i="12"/>
  <c r="H699" i="12"/>
  <c r="H47" i="12"/>
  <c r="J99" i="12"/>
  <c r="J911" i="12"/>
  <c r="J687" i="12"/>
  <c r="J503" i="12"/>
  <c r="H843" i="12"/>
  <c r="H1629" i="12"/>
  <c r="J91" i="12"/>
  <c r="H1229" i="12"/>
  <c r="H407" i="12"/>
  <c r="J3771" i="12"/>
  <c r="H595" i="12"/>
  <c r="H575" i="12"/>
  <c r="H3677" i="12"/>
  <c r="J1445" i="12"/>
  <c r="H659" i="12"/>
  <c r="J3861" i="12"/>
  <c r="H159" i="12"/>
  <c r="H4246" i="12"/>
  <c r="H4318" i="12"/>
  <c r="J523" i="12"/>
  <c r="J351" i="12"/>
  <c r="H4216" i="12"/>
  <c r="H891" i="12"/>
  <c r="H4845" i="12"/>
  <c r="J4425" i="12"/>
  <c r="H4741" i="12"/>
  <c r="H1481" i="12"/>
  <c r="H4643" i="12"/>
  <c r="H3705" i="12"/>
  <c r="J2334" i="12"/>
  <c r="H4155" i="12"/>
  <c r="J4381" i="12"/>
  <c r="J4208" i="12"/>
  <c r="H3713" i="12"/>
  <c r="H4733" i="12"/>
  <c r="J3967" i="12"/>
  <c r="H4252" i="12"/>
  <c r="J379" i="12"/>
  <c r="H4715" i="12"/>
  <c r="J4298" i="12"/>
  <c r="H4276" i="12"/>
  <c r="H4719" i="12"/>
  <c r="J275" i="12"/>
  <c r="H1037" i="12"/>
  <c r="J1329" i="12"/>
  <c r="J4943" i="12"/>
  <c r="H1349" i="12"/>
  <c r="J1333" i="12"/>
  <c r="J4883" i="12"/>
  <c r="J1857" i="12"/>
  <c r="H127" i="12"/>
  <c r="J79" i="12"/>
  <c r="J71" i="12"/>
  <c r="H51" i="12"/>
  <c r="H4761" i="12"/>
  <c r="H4553" i="12"/>
  <c r="H851" i="12"/>
  <c r="H807" i="12"/>
  <c r="J4825" i="12"/>
  <c r="H1409" i="12"/>
  <c r="H4101" i="12"/>
  <c r="H3977" i="12"/>
  <c r="H559" i="12"/>
  <c r="J323" i="12"/>
  <c r="H319" i="12"/>
  <c r="H4807" i="12"/>
  <c r="J4314" i="12"/>
  <c r="H4312" i="12"/>
  <c r="H4310" i="12"/>
  <c r="J4310" i="12"/>
  <c r="J1097" i="12"/>
  <c r="J4433" i="12"/>
  <c r="H4254" i="12"/>
  <c r="H4025" i="12"/>
  <c r="H4023" i="12"/>
  <c r="H4453" i="12"/>
  <c r="J4033" i="12"/>
  <c r="J2023" i="12"/>
  <c r="J3941" i="12"/>
  <c r="H3937" i="12"/>
  <c r="J3845" i="12"/>
  <c r="H3839" i="12"/>
  <c r="H3833" i="12"/>
  <c r="H3829" i="12"/>
  <c r="H215" i="12"/>
  <c r="H3302" i="12"/>
  <c r="J2950" i="12"/>
  <c r="H1241" i="12"/>
  <c r="J3666" i="12"/>
  <c r="J603" i="12"/>
  <c r="J279" i="12"/>
  <c r="J251" i="12"/>
  <c r="J3767" i="12"/>
  <c r="H3765" i="12"/>
  <c r="J3717" i="12"/>
  <c r="H3703" i="12"/>
  <c r="J3630" i="12"/>
  <c r="J2858" i="12"/>
  <c r="H2210" i="12"/>
  <c r="H1793" i="12"/>
  <c r="H1769" i="12"/>
  <c r="H383" i="12"/>
  <c r="H363" i="12"/>
  <c r="J335" i="12"/>
  <c r="H2722" i="12"/>
  <c r="J1924" i="12"/>
  <c r="J1137" i="12"/>
  <c r="H1129" i="12"/>
  <c r="J969" i="12"/>
  <c r="H163" i="12"/>
  <c r="J3729" i="12"/>
  <c r="J3727" i="12"/>
  <c r="H1325" i="12"/>
  <c r="H3911" i="12"/>
  <c r="H3909" i="12"/>
  <c r="J1741" i="12"/>
  <c r="H1509" i="12"/>
  <c r="J915" i="12"/>
  <c r="H743" i="12"/>
  <c r="J1321" i="12"/>
  <c r="H1065" i="12"/>
  <c r="H283" i="12"/>
  <c r="H3594" i="12"/>
  <c r="J1781" i="12"/>
  <c r="J587" i="12"/>
  <c r="H411" i="12"/>
  <c r="J3859" i="12"/>
  <c r="J3791" i="12"/>
  <c r="H139" i="12"/>
  <c r="H3653" i="12"/>
  <c r="H3921" i="12"/>
  <c r="J3731" i="12"/>
  <c r="J3707" i="12"/>
  <c r="H3843" i="12"/>
  <c r="H3763" i="12"/>
  <c r="J3673" i="12"/>
  <c r="H1285" i="12"/>
  <c r="H2230" i="12"/>
  <c r="H19" i="12"/>
  <c r="J4545" i="12" l="1"/>
  <c r="H4923" i="12"/>
  <c r="J4739" i="12"/>
  <c r="J4427" i="12"/>
  <c r="J4583" i="12"/>
  <c r="H4809" i="12"/>
  <c r="H4449" i="12"/>
  <c r="J4699" i="12"/>
  <c r="H4579" i="12"/>
  <c r="J4771" i="12"/>
  <c r="H4611" i="12"/>
  <c r="J4937" i="12"/>
  <c r="H4759" i="12"/>
  <c r="H4981" i="12"/>
  <c r="A4645" i="12"/>
  <c r="B4645" i="12" s="1"/>
  <c r="J4455" i="12"/>
  <c r="J4927" i="12"/>
  <c r="H4581" i="12"/>
  <c r="J4939" i="12"/>
  <c r="H4679" i="12"/>
  <c r="J4829" i="12"/>
  <c r="H4669" i="12"/>
  <c r="H4593" i="12"/>
  <c r="J4625" i="12"/>
  <c r="J4389" i="12"/>
  <c r="J3709" i="12"/>
  <c r="J3935" i="12"/>
  <c r="J3602" i="12"/>
  <c r="J3598" i="12"/>
  <c r="J2570" i="12"/>
  <c r="H1948" i="12"/>
  <c r="H2226" i="12"/>
  <c r="H3711" i="12"/>
  <c r="H3863" i="12"/>
  <c r="J3658" i="12"/>
  <c r="H3070" i="12"/>
  <c r="J3831" i="12"/>
  <c r="H3929" i="12"/>
  <c r="J4294" i="12"/>
  <c r="J4353" i="12"/>
  <c r="J1903" i="12"/>
  <c r="H4729" i="12"/>
  <c r="J4200" i="12"/>
  <c r="H4171" i="12"/>
  <c r="H3701" i="12"/>
  <c r="J4673" i="12"/>
  <c r="H4591" i="12"/>
  <c r="J4945" i="12"/>
  <c r="J4975" i="12"/>
  <c r="H3975" i="12"/>
  <c r="H4785" i="12"/>
  <c r="J4272" i="12"/>
  <c r="H1413" i="12"/>
  <c r="H3813" i="12"/>
  <c r="J4210" i="12"/>
  <c r="H4296" i="12"/>
  <c r="H3018" i="12"/>
  <c r="H3889" i="12"/>
  <c r="J3098" i="12"/>
  <c r="H3907" i="12"/>
  <c r="J4202" i="12"/>
  <c r="J3815" i="12"/>
  <c r="H1861" i="12"/>
  <c r="J3867" i="12"/>
  <c r="O15" i="5"/>
  <c r="R15" i="5"/>
  <c r="P15" i="5"/>
  <c r="A4427" i="12"/>
  <c r="B4427" i="12" s="1"/>
  <c r="L13" i="5"/>
  <c r="M13" i="5" s="1"/>
  <c r="L16" i="5"/>
  <c r="M16" i="5" s="1"/>
  <c r="R16" i="5" s="1"/>
  <c r="W16" i="5" s="1"/>
  <c r="J286" i="12"/>
  <c r="J3246" i="12"/>
  <c r="H3570" i="12"/>
  <c r="H3546" i="12"/>
  <c r="J3374" i="12"/>
  <c r="J3554" i="12"/>
  <c r="H1348" i="12"/>
  <c r="A4621" i="12"/>
  <c r="B4621" i="12" s="1"/>
  <c r="H162" i="12"/>
  <c r="H3637" i="12"/>
  <c r="J4799" i="12"/>
  <c r="J774" i="12"/>
  <c r="H4565" i="12"/>
  <c r="H4621" i="12"/>
  <c r="A4807" i="12"/>
  <c r="B4807" i="12" s="1"/>
  <c r="H4941" i="12"/>
  <c r="J4373" i="12"/>
  <c r="H4701" i="12"/>
  <c r="J4669" i="12"/>
  <c r="J4951" i="12"/>
  <c r="J4635" i="12"/>
  <c r="J4703" i="12"/>
  <c r="J4725" i="12"/>
  <c r="J4915" i="12"/>
  <c r="J4955" i="12"/>
  <c r="H4597" i="12"/>
  <c r="A4975" i="12"/>
  <c r="B4975" i="12" s="1"/>
  <c r="J4767" i="12"/>
  <c r="J574" i="12"/>
  <c r="J4849" i="12"/>
  <c r="H4773" i="12"/>
  <c r="A5000" i="12"/>
  <c r="B5000" i="12" s="1"/>
  <c r="A4992" i="12"/>
  <c r="B4992" i="12" s="1"/>
  <c r="A4988" i="12"/>
  <c r="B4988" i="12" s="1"/>
  <c r="A4986" i="12"/>
  <c r="B4986" i="12" s="1"/>
  <c r="A4976" i="12"/>
  <c r="B4976" i="12" s="1"/>
  <c r="A4970" i="12"/>
  <c r="B4970" i="12" s="1"/>
  <c r="A4964" i="12"/>
  <c r="B4964" i="12" s="1"/>
  <c r="A4950" i="12"/>
  <c r="B4950" i="12" s="1"/>
  <c r="A4946" i="12"/>
  <c r="B4946" i="12" s="1"/>
  <c r="A4942" i="12"/>
  <c r="B4942" i="12" s="1"/>
  <c r="A4934" i="12"/>
  <c r="B4934" i="12" s="1"/>
  <c r="A4910" i="12"/>
  <c r="B4910" i="12" s="1"/>
  <c r="A4904" i="12"/>
  <c r="B4904" i="12" s="1"/>
  <c r="A4900" i="12"/>
  <c r="A4888" i="12"/>
  <c r="B4888" i="12" s="1"/>
  <c r="A4880" i="12"/>
  <c r="B4880" i="12" s="1"/>
  <c r="A4878" i="12"/>
  <c r="B4878" i="12" s="1"/>
  <c r="A4856" i="12"/>
  <c r="B4856" i="12" s="1"/>
  <c r="A4850" i="12"/>
  <c r="B4850" i="12" s="1"/>
  <c r="A4846" i="12"/>
  <c r="B4846" i="12" s="1"/>
  <c r="A4836" i="12"/>
  <c r="B4836" i="12" s="1"/>
  <c r="A4834" i="12"/>
  <c r="B4834" i="12" s="1"/>
  <c r="A4816" i="12"/>
  <c r="B4816" i="12" s="1"/>
  <c r="A4812" i="12"/>
  <c r="B4812" i="12" s="1"/>
  <c r="A4796" i="12"/>
  <c r="B4796" i="12" s="1"/>
  <c r="A4794" i="12"/>
  <c r="B4794" i="12" s="1"/>
  <c r="A4792" i="12"/>
  <c r="B4792" i="12" s="1"/>
  <c r="A4782" i="12"/>
  <c r="B4782" i="12" s="1"/>
  <c r="A4776" i="12"/>
  <c r="B4776" i="12" s="1"/>
  <c r="A4774" i="12"/>
  <c r="B4774" i="12" s="1"/>
  <c r="A4756" i="12"/>
  <c r="B4756" i="12" s="1"/>
  <c r="A4746" i="12"/>
  <c r="B4746" i="12" s="1"/>
  <c r="A4728" i="12"/>
  <c r="B4728" i="12" s="1"/>
  <c r="A4724" i="12"/>
  <c r="B4724" i="12" s="1"/>
  <c r="A4702" i="12"/>
  <c r="B4702" i="12" s="1"/>
  <c r="A4686" i="12"/>
  <c r="B4686" i="12" s="1"/>
  <c r="A4682" i="12"/>
  <c r="B4682" i="12" s="1"/>
  <c r="A4676" i="12"/>
  <c r="B4676" i="12" s="1"/>
  <c r="A4672" i="12"/>
  <c r="B4672" i="12" s="1"/>
  <c r="A4666" i="12"/>
  <c r="B4666" i="12" s="1"/>
  <c r="A4664" i="12"/>
  <c r="B4664" i="12" s="1"/>
  <c r="A4656" i="12"/>
  <c r="B4656" i="12" s="1"/>
  <c r="A4646" i="12"/>
  <c r="B4646" i="12" s="1"/>
  <c r="A4638" i="12"/>
  <c r="B4638" i="12" s="1"/>
  <c r="A4634" i="12"/>
  <c r="B4634" i="12" s="1"/>
  <c r="A4632" i="12"/>
  <c r="B4632" i="12" s="1"/>
  <c r="A4626" i="12"/>
  <c r="B4626" i="12" s="1"/>
  <c r="A4624" i="12"/>
  <c r="B4624" i="12" s="1"/>
  <c r="A4614" i="12"/>
  <c r="B4614" i="12" s="1"/>
  <c r="A4604" i="12"/>
  <c r="B4604" i="12" s="1"/>
  <c r="A4582" i="12"/>
  <c r="B4582" i="12" s="1"/>
  <c r="A4574" i="12"/>
  <c r="B4574" i="12" s="1"/>
  <c r="A4570" i="12"/>
  <c r="B4570" i="12" s="1"/>
  <c r="A4552" i="12"/>
  <c r="A4538" i="12"/>
  <c r="B4538" i="12" s="1"/>
  <c r="A4526" i="12"/>
  <c r="B4526" i="12" s="1"/>
  <c r="A4524" i="12"/>
  <c r="B4524" i="12" s="1"/>
  <c r="A4522" i="12"/>
  <c r="B4522" i="12" s="1"/>
  <c r="A4514" i="12"/>
  <c r="B4514" i="12" s="1"/>
  <c r="A4500" i="12"/>
  <c r="B4500" i="12" s="1"/>
  <c r="A4496" i="12"/>
  <c r="B4496" i="12" s="1"/>
  <c r="A4492" i="12"/>
  <c r="B4492" i="12" s="1"/>
  <c r="A4472" i="12"/>
  <c r="B4472" i="12" s="1"/>
  <c r="A4456" i="12"/>
  <c r="B4456" i="12" s="1"/>
  <c r="A4440" i="12"/>
  <c r="B4440" i="12" s="1"/>
  <c r="A4434" i="12"/>
  <c r="A4418" i="12"/>
  <c r="B4418" i="12" s="1"/>
  <c r="A4410" i="12"/>
  <c r="B4410" i="12" s="1"/>
  <c r="A4404" i="12"/>
  <c r="B4404" i="12" s="1"/>
  <c r="A4386" i="12"/>
  <c r="B4386" i="12" s="1"/>
  <c r="A4376" i="12"/>
  <c r="B4376" i="12" s="1"/>
  <c r="A4372" i="12"/>
  <c r="B4372" i="12" s="1"/>
  <c r="A4350" i="12"/>
  <c r="A4611" i="12"/>
  <c r="B4611" i="12" s="1"/>
  <c r="A4342" i="12"/>
  <c r="B4342" i="12" s="1"/>
  <c r="A4336" i="12"/>
  <c r="B4336" i="12" s="1"/>
  <c r="A4334" i="12"/>
  <c r="B4334" i="12" s="1"/>
  <c r="A4322" i="12"/>
  <c r="B4322" i="12" s="1"/>
  <c r="A4649" i="12"/>
  <c r="B4649" i="12" s="1"/>
  <c r="J1340" i="12"/>
  <c r="H4429" i="12"/>
  <c r="H4371" i="12"/>
  <c r="J4621" i="12"/>
  <c r="H4921" i="12"/>
  <c r="J850" i="12"/>
  <c r="A4752" i="12"/>
  <c r="B4752" i="12" s="1"/>
  <c r="A4701" i="12"/>
  <c r="B4701" i="12" s="1"/>
  <c r="J4953" i="12"/>
  <c r="J4689" i="12"/>
  <c r="J4595" i="12"/>
  <c r="A4997" i="12"/>
  <c r="B4997" i="12" s="1"/>
  <c r="A4316" i="12"/>
  <c r="B4316" i="12" s="1"/>
  <c r="H3609" i="12"/>
  <c r="J4605" i="12"/>
  <c r="J4633" i="12"/>
  <c r="J4435" i="12"/>
  <c r="A4310" i="12"/>
  <c r="B4310" i="12" s="1"/>
  <c r="J250" i="12"/>
  <c r="H1816" i="12"/>
  <c r="H122" i="12"/>
  <c r="H22" i="12"/>
  <c r="H1088" i="12"/>
  <c r="J3217" i="12"/>
  <c r="J794" i="12"/>
  <c r="J434" i="12"/>
  <c r="J350" i="12"/>
  <c r="H502" i="12"/>
  <c r="H650" i="12"/>
  <c r="H518" i="12"/>
  <c r="J562" i="12"/>
  <c r="H1052" i="12"/>
  <c r="H810" i="12"/>
  <c r="J406" i="12"/>
  <c r="H318" i="12"/>
  <c r="H558" i="12"/>
  <c r="H270" i="12"/>
  <c r="H62" i="12"/>
  <c r="H3337" i="12"/>
  <c r="J2237" i="12"/>
  <c r="J622" i="12"/>
  <c r="H38" i="12"/>
  <c r="J826" i="12"/>
  <c r="J398" i="12"/>
  <c r="J2433" i="12"/>
  <c r="J754" i="12"/>
  <c r="J358" i="12"/>
  <c r="H182" i="12"/>
  <c r="J542" i="12"/>
  <c r="H3385" i="12"/>
  <c r="J450" i="12"/>
  <c r="J170" i="12"/>
  <c r="J1196" i="12"/>
  <c r="H3157" i="12"/>
  <c r="H82" i="12"/>
  <c r="H1628" i="12"/>
  <c r="J2110" i="12"/>
  <c r="J1012" i="12"/>
  <c r="H634" i="12"/>
  <c r="J786" i="12"/>
  <c r="H818" i="12"/>
  <c r="J74" i="12"/>
  <c r="H1388" i="12"/>
  <c r="J598" i="12"/>
  <c r="H314" i="12"/>
  <c r="J2505" i="12"/>
  <c r="H94" i="12"/>
  <c r="J746" i="12"/>
  <c r="J486" i="12"/>
  <c r="J362" i="12"/>
  <c r="J2285" i="12"/>
  <c r="H2513" i="12"/>
  <c r="H58" i="12"/>
  <c r="J390" i="12"/>
  <c r="H514" i="12"/>
  <c r="H980" i="12"/>
  <c r="H14" i="12"/>
  <c r="H3553" i="12"/>
  <c r="H952" i="12"/>
  <c r="H394" i="12"/>
  <c r="H3257" i="12"/>
  <c r="H710" i="12"/>
  <c r="H802" i="12"/>
  <c r="H3073" i="12"/>
  <c r="H142" i="12"/>
  <c r="H254" i="12"/>
  <c r="H546" i="12"/>
  <c r="H446" i="12"/>
  <c r="J378" i="12"/>
  <c r="J186" i="12"/>
  <c r="H110" i="12"/>
  <c r="H2" i="12"/>
  <c r="C2" i="12" s="1"/>
  <c r="D2" i="12" s="1"/>
  <c r="H98" i="12"/>
  <c r="H331" i="12"/>
  <c r="J923" i="12"/>
  <c r="H2578" i="12"/>
  <c r="H1821" i="12"/>
  <c r="H355" i="12"/>
  <c r="J1964" i="12"/>
  <c r="J247" i="12"/>
  <c r="J2994" i="12"/>
  <c r="H1265" i="12"/>
  <c r="H3062" i="12"/>
  <c r="J3290" i="12"/>
  <c r="J1869" i="12"/>
  <c r="J1153" i="12"/>
  <c r="J67" i="12"/>
  <c r="H175" i="12"/>
  <c r="J1473" i="12"/>
  <c r="H195" i="12"/>
  <c r="J3414" i="12"/>
  <c r="J307" i="12"/>
  <c r="J1837" i="12"/>
  <c r="J95" i="12"/>
  <c r="J571" i="12"/>
  <c r="H143" i="12"/>
  <c r="H3542" i="12"/>
  <c r="J899" i="12"/>
  <c r="A40" i="12"/>
  <c r="B40" i="12" s="1"/>
  <c r="A36" i="12"/>
  <c r="B36" i="12" s="1"/>
  <c r="A32" i="12"/>
  <c r="A24" i="12"/>
  <c r="B24" i="12" s="1"/>
  <c r="J3454" i="12"/>
  <c r="H875" i="12"/>
  <c r="H75" i="12"/>
  <c r="J993" i="12"/>
  <c r="H2958" i="12"/>
  <c r="H2806" i="12"/>
  <c r="H439" i="12"/>
  <c r="J1369" i="12"/>
  <c r="H965" i="12"/>
  <c r="J2414" i="12"/>
  <c r="H611" i="12"/>
  <c r="J2706" i="12"/>
  <c r="J1757" i="12"/>
  <c r="H2682" i="12"/>
  <c r="H599" i="12"/>
  <c r="J707" i="12"/>
  <c r="J3490" i="12"/>
  <c r="H31" i="12"/>
  <c r="J3550" i="12"/>
  <c r="J2458" i="12"/>
  <c r="J123" i="12"/>
  <c r="H1233" i="12"/>
  <c r="H83" i="12"/>
  <c r="H59" i="12"/>
  <c r="H579" i="12"/>
  <c r="J151" i="12"/>
  <c r="J1673" i="12"/>
  <c r="J3518" i="12"/>
  <c r="J3526" i="12"/>
  <c r="H2174" i="12"/>
  <c r="J2310" i="12"/>
  <c r="J3578" i="12"/>
  <c r="J1797" i="12"/>
  <c r="H2091" i="12"/>
  <c r="H491" i="12"/>
  <c r="H1501" i="12"/>
  <c r="H715" i="12"/>
  <c r="H907" i="12"/>
  <c r="H3" i="12"/>
  <c r="J607" i="12"/>
  <c r="J2514" i="12"/>
  <c r="H711" i="12"/>
  <c r="H977" i="12"/>
  <c r="H291" i="12"/>
  <c r="J739" i="12"/>
  <c r="J695" i="12"/>
  <c r="J3586" i="12"/>
  <c r="J295" i="12"/>
  <c r="H1173" i="12"/>
  <c r="J183" i="12"/>
  <c r="J2342" i="12"/>
  <c r="J3530" i="12"/>
  <c r="H567" i="12"/>
  <c r="J1045" i="12"/>
  <c r="J1717" i="12"/>
  <c r="J1968" i="12"/>
  <c r="H343" i="12"/>
  <c r="J1873" i="12"/>
  <c r="H2394" i="12"/>
  <c r="J2882" i="12"/>
  <c r="J239" i="12"/>
  <c r="H3258" i="12"/>
  <c r="J703" i="12"/>
  <c r="J1257" i="12"/>
  <c r="H3058" i="12"/>
  <c r="J3122" i="12"/>
  <c r="H3286" i="12"/>
  <c r="H3342" i="12"/>
  <c r="J11" i="12"/>
  <c r="J767" i="12"/>
  <c r="J3538" i="12"/>
  <c r="H1105" i="12"/>
  <c r="J327" i="12"/>
  <c r="H2430" i="12"/>
  <c r="J2762" i="12"/>
  <c r="H423" i="12"/>
  <c r="H63" i="12"/>
  <c r="J119" i="12"/>
  <c r="J981" i="12"/>
  <c r="H135" i="12"/>
  <c r="J347" i="12"/>
  <c r="J531" i="12"/>
  <c r="J989" i="12"/>
  <c r="H771" i="12"/>
  <c r="J131" i="12"/>
  <c r="H299" i="12"/>
  <c r="J3558" i="12"/>
  <c r="H3566" i="12"/>
  <c r="J255" i="12"/>
  <c r="H3442" i="12"/>
  <c r="H187" i="12"/>
  <c r="H2934" i="12"/>
  <c r="H3074" i="12"/>
  <c r="J919" i="12"/>
  <c r="J447" i="12"/>
  <c r="J2374" i="12"/>
  <c r="J3130" i="12"/>
  <c r="J55" i="12"/>
  <c r="J507" i="12"/>
  <c r="J1625" i="12"/>
  <c r="H795" i="12"/>
  <c r="J679" i="12"/>
  <c r="H3430" i="12"/>
  <c r="J259" i="12"/>
  <c r="J2194" i="12"/>
  <c r="H855" i="12"/>
  <c r="H1865" i="12"/>
  <c r="H315" i="12"/>
  <c r="J3406" i="12"/>
  <c r="J675" i="12"/>
  <c r="H455" i="12"/>
  <c r="H147" i="12"/>
  <c r="H2946" i="12"/>
  <c r="H3418" i="12"/>
  <c r="J3590" i="12"/>
  <c r="J3382" i="12"/>
  <c r="H2638" i="12"/>
  <c r="J3494" i="12"/>
  <c r="J2870" i="12"/>
  <c r="H3250" i="12"/>
  <c r="J3050" i="12"/>
  <c r="J3114" i="12"/>
  <c r="J3274" i="12"/>
  <c r="J3318" i="12"/>
  <c r="H2970" i="12"/>
  <c r="J2606" i="12"/>
  <c r="H3126" i="12"/>
  <c r="J2750" i="12"/>
  <c r="J2498" i="12"/>
  <c r="H2622" i="12"/>
  <c r="H3102" i="12"/>
  <c r="J3362" i="12"/>
  <c r="H3426" i="12"/>
  <c r="J3366" i="12"/>
  <c r="H2450" i="12"/>
  <c r="J3574" i="12"/>
  <c r="L10" i="5"/>
  <c r="M10" i="5" s="1"/>
  <c r="O10" i="5" s="1"/>
  <c r="S10" i="5" s="1"/>
  <c r="A4097" i="12"/>
  <c r="B4097" i="12" s="1"/>
  <c r="A87" i="12"/>
  <c r="B87" i="12" s="1"/>
  <c r="A4270" i="12"/>
  <c r="B4270" i="12" s="1"/>
  <c r="A4039" i="12"/>
  <c r="B4039" i="12" s="1"/>
  <c r="A71" i="12"/>
  <c r="B71" i="12" s="1"/>
  <c r="J1967" i="12"/>
  <c r="H1898" i="12"/>
  <c r="J2185" i="12"/>
  <c r="H86" i="12"/>
  <c r="J1188" i="12"/>
  <c r="H930" i="12"/>
  <c r="J858" i="12"/>
  <c r="H366" i="12"/>
  <c r="H3013" i="12"/>
  <c r="J3265" i="12"/>
  <c r="J606" i="12"/>
  <c r="J1100" i="12"/>
  <c r="J3249" i="12"/>
  <c r="H3357" i="12"/>
  <c r="J758" i="12"/>
  <c r="J782" i="12"/>
  <c r="H798" i="12"/>
  <c r="H814" i="12"/>
  <c r="H830" i="12"/>
  <c r="J1882" i="12"/>
  <c r="H738" i="12"/>
  <c r="J2617" i="12"/>
  <c r="H1592" i="12"/>
  <c r="H1448" i="12"/>
  <c r="H478" i="12"/>
  <c r="J54" i="12"/>
  <c r="H326" i="12"/>
  <c r="J66" i="12"/>
  <c r="H2621" i="12"/>
  <c r="J210" i="12"/>
  <c r="H570" i="12"/>
  <c r="J282" i="12"/>
  <c r="H3301" i="12"/>
  <c r="H346" i="12"/>
  <c r="H386" i="12"/>
  <c r="H338" i="12"/>
  <c r="H750" i="12"/>
  <c r="H26" i="12"/>
  <c r="H2301" i="12"/>
  <c r="A2" i="12"/>
  <c r="B2" i="12" s="1"/>
  <c r="J1352" i="12"/>
  <c r="J158" i="12"/>
  <c r="J702" i="12"/>
  <c r="H3629" i="12"/>
  <c r="H1060" i="12"/>
  <c r="H2165" i="12"/>
  <c r="H2193" i="12"/>
  <c r="H2449" i="12"/>
  <c r="J342" i="12"/>
  <c r="J42" i="12"/>
  <c r="H770" i="12"/>
  <c r="J790" i="12"/>
  <c r="H806" i="12"/>
  <c r="J822" i="12"/>
  <c r="J1914" i="12"/>
  <c r="J2273" i="12"/>
  <c r="J2745" i="12"/>
  <c r="J290" i="12"/>
  <c r="H322" i="12"/>
  <c r="J714" i="12"/>
  <c r="J2353" i="12"/>
  <c r="J2437" i="12"/>
  <c r="J3053" i="12"/>
  <c r="H654" i="12"/>
  <c r="H726" i="12"/>
  <c r="J50" i="12"/>
  <c r="H630" i="12"/>
  <c r="H18" i="12"/>
  <c r="J354" i="12"/>
  <c r="J106" i="12"/>
  <c r="J1838" i="12"/>
  <c r="A3989" i="12"/>
  <c r="B3989" i="12" s="1"/>
  <c r="A4172" i="12"/>
  <c r="B4172" i="12" s="1"/>
  <c r="H2184" i="12"/>
  <c r="H3022" i="12"/>
  <c r="J3825" i="12"/>
  <c r="J1425" i="12"/>
  <c r="H583" i="12"/>
  <c r="J1593" i="12"/>
  <c r="H3378" i="12"/>
  <c r="H1059" i="12"/>
  <c r="J1289" i="12"/>
  <c r="H2390" i="12"/>
  <c r="H1813" i="12"/>
  <c r="H2146" i="12"/>
  <c r="H2710" i="12"/>
  <c r="H2878" i="12"/>
  <c r="J3837" i="12"/>
  <c r="J1081" i="12"/>
  <c r="J1113" i="12"/>
  <c r="H1899" i="12"/>
  <c r="H1417" i="12"/>
  <c r="J4021" i="12"/>
  <c r="H3691" i="12"/>
  <c r="H71" i="12"/>
  <c r="H1341" i="12"/>
  <c r="H1345" i="12"/>
  <c r="J1353" i="12"/>
  <c r="H551" i="12"/>
  <c r="H1125" i="12"/>
  <c r="J3939" i="12"/>
  <c r="H4061" i="12"/>
  <c r="H2246" i="12"/>
  <c r="H3642" i="12"/>
  <c r="H3897" i="12"/>
  <c r="J87" i="12"/>
  <c r="H515" i="12"/>
  <c r="J651" i="12"/>
  <c r="H3282" i="12"/>
  <c r="H1521" i="12"/>
  <c r="H3699" i="12"/>
  <c r="J3562" i="12"/>
  <c r="H2594" i="12"/>
  <c r="J1721" i="12"/>
  <c r="H431" i="12"/>
  <c r="H823" i="12"/>
  <c r="H2290" i="12"/>
  <c r="H2039" i="12"/>
  <c r="H615" i="12"/>
  <c r="J3685" i="12"/>
  <c r="J3522" i="12"/>
  <c r="H419" i="12"/>
  <c r="H627" i="12"/>
  <c r="H1169" i="12"/>
  <c r="J1841" i="12"/>
  <c r="H3650" i="12"/>
  <c r="H3358" i="12"/>
  <c r="H483" i="12"/>
  <c r="J2966" i="12"/>
  <c r="J3386" i="12"/>
  <c r="J3118" i="12"/>
  <c r="H2131" i="12"/>
  <c r="J731" i="12"/>
  <c r="J207" i="12"/>
  <c r="J115" i="12"/>
  <c r="J543" i="12"/>
  <c r="H3721" i="12"/>
  <c r="H623" i="12"/>
  <c r="J883" i="12"/>
  <c r="J3534" i="12"/>
  <c r="J219" i="12"/>
  <c r="J2810" i="12"/>
  <c r="J1377" i="12"/>
  <c r="H2346" i="12"/>
  <c r="H2322" i="12"/>
  <c r="H2158" i="12"/>
  <c r="J735" i="12"/>
  <c r="A10" i="12"/>
  <c r="B10" i="12" s="1"/>
  <c r="J1157" i="12"/>
  <c r="H3783" i="12"/>
  <c r="H3853" i="12"/>
  <c r="J287" i="12"/>
  <c r="J1801" i="12"/>
  <c r="H2518" i="12"/>
  <c r="H2614" i="12"/>
  <c r="H2107" i="12"/>
  <c r="J2862" i="12"/>
  <c r="H2902" i="12"/>
  <c r="H3719" i="12"/>
  <c r="J2962" i="12"/>
  <c r="H3827" i="12"/>
  <c r="J3931" i="12"/>
  <c r="J15" i="12"/>
  <c r="J199" i="12"/>
  <c r="H1161" i="12"/>
  <c r="H1911" i="12"/>
  <c r="H2422" i="12"/>
  <c r="H2582" i="12"/>
  <c r="J1177" i="12"/>
  <c r="H4015" i="12"/>
  <c r="H1005" i="12"/>
  <c r="J1337" i="12"/>
  <c r="H1357" i="12"/>
  <c r="H3781" i="12"/>
  <c r="J1025" i="12"/>
  <c r="H3811" i="12"/>
  <c r="H311" i="12"/>
  <c r="H663" i="12"/>
  <c r="H415" i="12"/>
  <c r="J2818" i="12"/>
  <c r="H3294" i="12"/>
  <c r="J1661" i="12"/>
  <c r="H3769" i="12"/>
  <c r="J179" i="12"/>
  <c r="J1213" i="12"/>
  <c r="H591" i="12"/>
  <c r="H2059" i="12"/>
  <c r="H387" i="12"/>
  <c r="J2111" i="12"/>
  <c r="J391" i="12"/>
  <c r="J2170" i="12"/>
  <c r="J171" i="12"/>
  <c r="H3262" i="12"/>
  <c r="H1689" i="12"/>
  <c r="J3879" i="12"/>
  <c r="H443" i="12"/>
  <c r="H643" i="12"/>
  <c r="J2690" i="12"/>
  <c r="H3110" i="12"/>
  <c r="H2087" i="12"/>
  <c r="J1517" i="12"/>
  <c r="H3446" i="12"/>
  <c r="J359" i="12"/>
  <c r="J1277" i="12"/>
  <c r="H3875" i="12"/>
  <c r="J3006" i="12"/>
  <c r="J2618" i="12"/>
  <c r="H2198" i="12"/>
  <c r="H2734" i="12"/>
  <c r="J3614" i="12"/>
  <c r="H927" i="12"/>
  <c r="H155" i="12"/>
  <c r="J2646" i="12"/>
  <c r="H3422" i="12"/>
  <c r="H903" i="12"/>
  <c r="J223" i="12"/>
  <c r="H292" i="12"/>
  <c r="H962" i="12"/>
  <c r="J1158" i="12"/>
  <c r="J946" i="12"/>
  <c r="H3511" i="12"/>
  <c r="J2116" i="12"/>
  <c r="J324" i="12"/>
  <c r="H3927" i="12"/>
  <c r="A4159" i="12"/>
  <c r="B4159" i="12" s="1"/>
  <c r="A4101" i="12"/>
  <c r="B4101" i="12" s="1"/>
  <c r="H4587" i="12"/>
  <c r="J4645" i="12"/>
  <c r="J3695" i="12"/>
  <c r="H1875" i="12"/>
  <c r="J3723" i="12"/>
  <c r="H3855" i="12"/>
  <c r="H3835" i="12"/>
  <c r="J4405" i="12"/>
  <c r="A4061" i="12"/>
  <c r="B4061" i="12" s="1"/>
  <c r="J3821" i="12"/>
  <c r="A4625" i="12"/>
  <c r="B4625" i="12" s="1"/>
  <c r="H400" i="12"/>
  <c r="J1170" i="12"/>
  <c r="H2355" i="12"/>
  <c r="J1074" i="12"/>
  <c r="H1678" i="12"/>
  <c r="J3035" i="12"/>
  <c r="J2320" i="12"/>
  <c r="J477" i="12"/>
  <c r="H1802" i="12"/>
  <c r="H1606" i="12"/>
  <c r="H3175" i="12"/>
  <c r="H1102" i="12"/>
  <c r="J1302" i="12"/>
  <c r="H1262" i="12"/>
  <c r="J1062" i="12"/>
  <c r="J1862" i="12"/>
  <c r="H3195" i="12"/>
  <c r="H816" i="12"/>
  <c r="H3167" i="12"/>
  <c r="H3487" i="12"/>
  <c r="J1298" i="12"/>
  <c r="H4209" i="12"/>
  <c r="J2008" i="12"/>
  <c r="H1258" i="12"/>
  <c r="H1250" i="12"/>
  <c r="H432" i="12"/>
  <c r="A4192" i="12"/>
  <c r="B4192" i="12" s="1"/>
  <c r="A4168" i="12"/>
  <c r="B4168" i="12" s="1"/>
  <c r="A4156" i="12"/>
  <c r="B4156" i="12" s="1"/>
  <c r="A4122" i="12"/>
  <c r="B4122" i="12" s="1"/>
  <c r="A4094" i="12"/>
  <c r="B4094" i="12" s="1"/>
  <c r="A4545" i="12"/>
  <c r="B4545" i="12" s="1"/>
  <c r="A4581" i="12"/>
  <c r="B4581" i="12" s="1"/>
  <c r="A4923" i="12"/>
  <c r="B4923" i="12" s="1"/>
  <c r="J368" i="12"/>
  <c r="A4761" i="12"/>
  <c r="B4761" i="12" s="1"/>
  <c r="A4937" i="12"/>
  <c r="B4937" i="12" s="1"/>
  <c r="A4785" i="12"/>
  <c r="B4785" i="12" s="1"/>
  <c r="A91" i="12"/>
  <c r="B91" i="12" s="1"/>
  <c r="H1282" i="12"/>
  <c r="A3999" i="12"/>
  <c r="B3999" i="12" s="1"/>
  <c r="A4385" i="12"/>
  <c r="B4385" i="12" s="1"/>
  <c r="A4833" i="12"/>
  <c r="B4833" i="12" s="1"/>
  <c r="A4239" i="12"/>
  <c r="B4239" i="12" s="1"/>
  <c r="A4223" i="12"/>
  <c r="B4223" i="12" s="1"/>
  <c r="A4044" i="12"/>
  <c r="B4044" i="12" s="1"/>
  <c r="A4028" i="12"/>
  <c r="B4028" i="12" s="1"/>
  <c r="A4020" i="12"/>
  <c r="B4020" i="12" s="1"/>
  <c r="A4010" i="12"/>
  <c r="B4010" i="12" s="1"/>
  <c r="A3984" i="12"/>
  <c r="B3984" i="12" s="1"/>
  <c r="A4287" i="12"/>
  <c r="B4287" i="12" s="1"/>
  <c r="A4277" i="12"/>
  <c r="B4277" i="12" s="1"/>
  <c r="A4265" i="12"/>
  <c r="B4265" i="12" s="1"/>
  <c r="A4255" i="12"/>
  <c r="B4255" i="12" s="1"/>
  <c r="A4217" i="12"/>
  <c r="B4217" i="12" s="1"/>
  <c r="A4199" i="12"/>
  <c r="B4199" i="12" s="1"/>
  <c r="A4066" i="12"/>
  <c r="B4066" i="12" s="1"/>
  <c r="A4052" i="12"/>
  <c r="B4052" i="12" s="1"/>
  <c r="A4046" i="12"/>
  <c r="B4046" i="12" s="1"/>
  <c r="A4042" i="12"/>
  <c r="B4042" i="12" s="1"/>
  <c r="A4030" i="12"/>
  <c r="B4030" i="12" s="1"/>
  <c r="A4004" i="12"/>
  <c r="B4004" i="12" s="1"/>
  <c r="A4000" i="12"/>
  <c r="B4000" i="12" s="1"/>
  <c r="A3994" i="12"/>
  <c r="B3994" i="12" s="1"/>
  <c r="A3988" i="12"/>
  <c r="B3988" i="12" s="1"/>
  <c r="A3978" i="12"/>
  <c r="B3978" i="12" s="1"/>
  <c r="A3968" i="12"/>
  <c r="B3968" i="12" s="1"/>
  <c r="A3954" i="12"/>
  <c r="B3954" i="12" s="1"/>
  <c r="A4099" i="12"/>
  <c r="B4099" i="12" s="1"/>
  <c r="A4087" i="12"/>
  <c r="B4087" i="12" s="1"/>
  <c r="A4079" i="12"/>
  <c r="B4079" i="12" s="1"/>
  <c r="H2283" i="12"/>
  <c r="J2795" i="12"/>
  <c r="A22" i="12"/>
  <c r="B22" i="12" s="1"/>
  <c r="H1210" i="12"/>
  <c r="H1322" i="12"/>
  <c r="J1551" i="12"/>
  <c r="H2855" i="12"/>
  <c r="H1382" i="12"/>
  <c r="A11" i="12"/>
  <c r="B11" i="12" s="1"/>
  <c r="A31" i="12"/>
  <c r="B31" i="12" s="1"/>
  <c r="H2295" i="12"/>
  <c r="A4383" i="12"/>
  <c r="B4383" i="12" s="1"/>
  <c r="A4294" i="12"/>
  <c r="J1058" i="12"/>
  <c r="H1542" i="12"/>
  <c r="A4565" i="12"/>
  <c r="B4565" i="12" s="1"/>
  <c r="A4729" i="12"/>
  <c r="B4729" i="12" s="1"/>
  <c r="A4941" i="12"/>
  <c r="B4941" i="12" s="1"/>
  <c r="J1130" i="12"/>
  <c r="A4811" i="12"/>
  <c r="B4811" i="12" s="1"/>
  <c r="A63" i="12"/>
  <c r="B63" i="12" s="1"/>
  <c r="H1539" i="12"/>
  <c r="A4593" i="12"/>
  <c r="B4593" i="12" s="1"/>
  <c r="A4725" i="12"/>
  <c r="B4725" i="12" s="1"/>
  <c r="A4739" i="12"/>
  <c r="B4739" i="12" s="1"/>
  <c r="A4276" i="12"/>
  <c r="B4276" i="12" s="1"/>
  <c r="A4635" i="12"/>
  <c r="B4635" i="12" s="1"/>
  <c r="A4773" i="12"/>
  <c r="B4773" i="12" s="1"/>
  <c r="A4783" i="12"/>
  <c r="B4783" i="12" s="1"/>
  <c r="A4915" i="12"/>
  <c r="B4915" i="12" s="1"/>
  <c r="A4587" i="12"/>
  <c r="B4587" i="12" s="1"/>
  <c r="A58" i="12"/>
  <c r="B58" i="12" s="1"/>
  <c r="A4425" i="12"/>
  <c r="B4425" i="12" s="1"/>
  <c r="A83" i="12"/>
  <c r="B83" i="12" s="1"/>
  <c r="A59" i="12"/>
  <c r="B59" i="12" s="1"/>
  <c r="A66" i="12"/>
  <c r="B66" i="12" s="1"/>
  <c r="J970" i="12"/>
  <c r="A3947" i="12"/>
  <c r="B3947" i="12" s="1"/>
  <c r="H3287" i="12"/>
  <c r="A47" i="12"/>
  <c r="B47" i="12" s="1"/>
  <c r="J1278" i="12"/>
  <c r="A4409" i="12"/>
  <c r="B4409" i="12" s="1"/>
  <c r="J974" i="12"/>
  <c r="J1174" i="12"/>
  <c r="A3969" i="12"/>
  <c r="B3969" i="12" s="1"/>
  <c r="A4583" i="12"/>
  <c r="B4583" i="12" s="1"/>
  <c r="A4254" i="12"/>
  <c r="B4254" i="12" s="1"/>
  <c r="A4981" i="12"/>
  <c r="B4981" i="12" s="1"/>
  <c r="H1270" i="12"/>
  <c r="A4665" i="12"/>
  <c r="B4665" i="12" s="1"/>
  <c r="A5001" i="12"/>
  <c r="B5001" i="12" s="1"/>
  <c r="A4991" i="12"/>
  <c r="B4991" i="12" s="1"/>
  <c r="A4983" i="12"/>
  <c r="B4983" i="12" s="1"/>
  <c r="A4955" i="12"/>
  <c r="B4955" i="12" s="1"/>
  <c r="A4945" i="12"/>
  <c r="B4945" i="12" s="1"/>
  <c r="A4927" i="12"/>
  <c r="B4927" i="12" s="1"/>
  <c r="A4887" i="12"/>
  <c r="B4887" i="12" s="1"/>
  <c r="A4881" i="12"/>
  <c r="B4881" i="12" s="1"/>
  <c r="A4877" i="12"/>
  <c r="B4877" i="12" s="1"/>
  <c r="A4851" i="12"/>
  <c r="B4851" i="12" s="1"/>
  <c r="A4849" i="12"/>
  <c r="B4849" i="12" s="1"/>
  <c r="A4837" i="12"/>
  <c r="B4837" i="12" s="1"/>
  <c r="A4827" i="12"/>
  <c r="B4827" i="12" s="1"/>
  <c r="A4815" i="12"/>
  <c r="B4815" i="12" s="1"/>
  <c r="A4793" i="12"/>
  <c r="B4793" i="12" s="1"/>
  <c r="A4779" i="12"/>
  <c r="B4779" i="12" s="1"/>
  <c r="A4767" i="12"/>
  <c r="B4767" i="12" s="1"/>
  <c r="A4735" i="12"/>
  <c r="B4735" i="12" s="1"/>
  <c r="A4723" i="12"/>
  <c r="B4723" i="12" s="1"/>
  <c r="A4715" i="12"/>
  <c r="B4715" i="12" s="1"/>
  <c r="A4713" i="12"/>
  <c r="B4713" i="12" s="1"/>
  <c r="A4699" i="12"/>
  <c r="B4699" i="12" s="1"/>
  <c r="A4695" i="12"/>
  <c r="B4695" i="12" s="1"/>
  <c r="A4679" i="12"/>
  <c r="B4679" i="12" s="1"/>
  <c r="A4655" i="12"/>
  <c r="B4655" i="12" s="1"/>
  <c r="A4647" i="12"/>
  <c r="B4647" i="12" s="1"/>
  <c r="A4641" i="12"/>
  <c r="B4641" i="12" s="1"/>
  <c r="A4629" i="12"/>
  <c r="B4629" i="12" s="1"/>
  <c r="A4603" i="12"/>
  <c r="B4603" i="12" s="1"/>
  <c r="A4595" i="12"/>
  <c r="B4595" i="12" s="1"/>
  <c r="A4579" i="12"/>
  <c r="B4579" i="12" s="1"/>
  <c r="A4557" i="12"/>
  <c r="B4557" i="12" s="1"/>
  <c r="A4551" i="12"/>
  <c r="B4551" i="12" s="1"/>
  <c r="A4543" i="12"/>
  <c r="B4543" i="12" s="1"/>
  <c r="A4523" i="12"/>
  <c r="B4523" i="12" s="1"/>
  <c r="A4475" i="12"/>
  <c r="B4475" i="12" s="1"/>
  <c r="A4471" i="12"/>
  <c r="B4471" i="12" s="1"/>
  <c r="A4463" i="12"/>
  <c r="B4463" i="12" s="1"/>
  <c r="A4457" i="12"/>
  <c r="B4457" i="12" s="1"/>
  <c r="A4445" i="12"/>
  <c r="B4445" i="12" s="1"/>
  <c r="A4439" i="12"/>
  <c r="B4439" i="12" s="1"/>
  <c r="A4423" i="12"/>
  <c r="B4423" i="12" s="1"/>
  <c r="A4411" i="12"/>
  <c r="B4411" i="12" s="1"/>
  <c r="A4403" i="12"/>
  <c r="B4403" i="12" s="1"/>
  <c r="A4395" i="12"/>
  <c r="B4395" i="12" s="1"/>
  <c r="A4375" i="12"/>
  <c r="B4375" i="12" s="1"/>
  <c r="A4371" i="12"/>
  <c r="B4371" i="12" s="1"/>
  <c r="A4369" i="12"/>
  <c r="B4369" i="12" s="1"/>
  <c r="A4353" i="12"/>
  <c r="B4353" i="12" s="1"/>
  <c r="A4349" i="12"/>
  <c r="B4349" i="12" s="1"/>
  <c r="A4190" i="12"/>
  <c r="B4190" i="12" s="1"/>
  <c r="A4158" i="12"/>
  <c r="B4158" i="12" s="1"/>
  <c r="A4150" i="12"/>
  <c r="B4150" i="12" s="1"/>
  <c r="A4142" i="12"/>
  <c r="B4142" i="12" s="1"/>
  <c r="A4140" i="12"/>
  <c r="B4140" i="12" s="1"/>
  <c r="A4132" i="12"/>
  <c r="B4132" i="12" s="1"/>
  <c r="A4116" i="12"/>
  <c r="B4116" i="12" s="1"/>
  <c r="A4112" i="12"/>
  <c r="B4112" i="12" s="1"/>
  <c r="A4092" i="12"/>
  <c r="B4092" i="12" s="1"/>
  <c r="A4084" i="12"/>
  <c r="B4084" i="12" s="1"/>
  <c r="A4068" i="12"/>
  <c r="B4068" i="12" s="1"/>
  <c r="A90" i="12"/>
  <c r="B90" i="12" s="1"/>
  <c r="A14" i="12"/>
  <c r="B14" i="12" s="1"/>
  <c r="A4184" i="12"/>
  <c r="B4184" i="12" s="1"/>
  <c r="A4148" i="12"/>
  <c r="B4148" i="12" s="1"/>
  <c r="A4118" i="12"/>
  <c r="B4118" i="12" s="1"/>
  <c r="A4070" i="12"/>
  <c r="B4070" i="12" s="1"/>
  <c r="A6" i="12"/>
  <c r="J1038" i="12"/>
  <c r="J808" i="12"/>
  <c r="H316" i="12"/>
  <c r="H1154" i="12"/>
  <c r="J966" i="12"/>
  <c r="J1162" i="12"/>
  <c r="J272" i="12"/>
  <c r="A15" i="12"/>
  <c r="B15" i="12" s="1"/>
  <c r="A4799" i="12"/>
  <c r="B4799" i="12" s="1"/>
  <c r="A4939" i="12"/>
  <c r="B4939" i="12" s="1"/>
  <c r="H924" i="12"/>
  <c r="J2719" i="12"/>
  <c r="A4171" i="12"/>
  <c r="B4171" i="12" s="1"/>
  <c r="A67" i="12"/>
  <c r="B67" i="12" s="1"/>
  <c r="A4589" i="12"/>
  <c r="B4589" i="12" s="1"/>
  <c r="H2215" i="12"/>
  <c r="A4449" i="12"/>
  <c r="B4449" i="12" s="1"/>
  <c r="A4689" i="12"/>
  <c r="B4689" i="12" s="1"/>
  <c r="A4667" i="12"/>
  <c r="B4667" i="12" s="1"/>
  <c r="A4987" i="12"/>
  <c r="B4987" i="12" s="1"/>
  <c r="A54" i="12"/>
  <c r="B54" i="12" s="1"/>
  <c r="J1086" i="12"/>
  <c r="H1082" i="12"/>
  <c r="H1390" i="12"/>
  <c r="H724" i="12"/>
  <c r="A4847" i="12"/>
  <c r="B4847" i="12" s="1"/>
  <c r="A4387" i="12"/>
  <c r="B4387" i="12" s="1"/>
  <c r="A4435" i="12"/>
  <c r="B4435" i="12" s="1"/>
  <c r="J978" i="12"/>
  <c r="A79" i="12"/>
  <c r="B79" i="12" s="1"/>
  <c r="A4315" i="12"/>
  <c r="A4303" i="12"/>
  <c r="A4289" i="12"/>
  <c r="B4289" i="12" s="1"/>
  <c r="A4275" i="12"/>
  <c r="B4275" i="12" s="1"/>
  <c r="A4273" i="12"/>
  <c r="B4273" i="12" s="1"/>
  <c r="A4259" i="12"/>
  <c r="B4259" i="12" s="1"/>
  <c r="A4253" i="12"/>
  <c r="B4253" i="12" s="1"/>
  <c r="A4243" i="12"/>
  <c r="B4243" i="12" s="1"/>
  <c r="A4233" i="12"/>
  <c r="A4229" i="12"/>
  <c r="B4229" i="12" s="1"/>
  <c r="A4173" i="12"/>
  <c r="B4173" i="12" s="1"/>
  <c r="A4111" i="12"/>
  <c r="B4111" i="12" s="1"/>
  <c r="H3031" i="12"/>
  <c r="J3459" i="12"/>
  <c r="A75" i="12"/>
  <c r="B75" i="12" s="1"/>
  <c r="J3143" i="12"/>
  <c r="J1206" i="12"/>
  <c r="A86" i="12"/>
  <c r="A68" i="12"/>
  <c r="B68" i="12" s="1"/>
  <c r="J1414" i="12"/>
  <c r="J1182" i="12"/>
  <c r="J584" i="12"/>
  <c r="A38" i="12"/>
  <c r="B38" i="12" s="1"/>
  <c r="A42" i="12"/>
  <c r="H1030" i="12"/>
  <c r="A4453" i="12"/>
  <c r="B4453" i="12" s="1"/>
  <c r="A4433" i="12"/>
  <c r="B4433" i="12" s="1"/>
  <c r="H1054" i="12"/>
  <c r="A4312" i="12"/>
  <c r="B4312" i="12" s="1"/>
  <c r="A4314" i="12"/>
  <c r="B4314" i="12" s="1"/>
  <c r="H1126" i="12"/>
  <c r="A4373" i="12"/>
  <c r="B4373" i="12" s="1"/>
  <c r="A4429" i="12"/>
  <c r="B4429" i="12" s="1"/>
  <c r="A19" i="12"/>
  <c r="B19" i="12" s="1"/>
  <c r="A4021" i="12"/>
  <c r="B4021" i="12" s="1"/>
  <c r="A4771" i="12"/>
  <c r="B4771" i="12" s="1"/>
  <c r="A4809" i="12"/>
  <c r="B4809" i="12" s="1"/>
  <c r="A4829" i="12"/>
  <c r="B4829" i="12" s="1"/>
  <c r="A4529" i="12"/>
  <c r="B4529" i="12" s="1"/>
  <c r="A4673" i="12"/>
  <c r="B4673" i="12" s="1"/>
  <c r="A4591" i="12"/>
  <c r="B4591" i="12" s="1"/>
  <c r="A4951" i="12"/>
  <c r="B4951" i="12" s="1"/>
  <c r="A4248" i="12"/>
  <c r="B4248" i="12" s="1"/>
  <c r="A4633" i="12"/>
  <c r="B4633" i="12" s="1"/>
  <c r="A4703" i="12"/>
  <c r="B4703" i="12" s="1"/>
  <c r="A4208" i="12"/>
  <c r="B4208" i="12" s="1"/>
  <c r="A4597" i="12"/>
  <c r="B4597" i="12" s="1"/>
  <c r="A4759" i="12"/>
  <c r="B4759" i="12" s="1"/>
  <c r="J1921" i="12"/>
  <c r="A4575" i="12"/>
  <c r="B4575" i="12" s="1"/>
  <c r="A4318" i="12"/>
  <c r="B4318" i="12" s="1"/>
  <c r="A26" i="12"/>
  <c r="B26" i="12" s="1"/>
  <c r="J828" i="12"/>
  <c r="H2072" i="12"/>
  <c r="H1198" i="12"/>
  <c r="A4405" i="12"/>
  <c r="B4405" i="12" s="1"/>
  <c r="A4605" i="12"/>
  <c r="A4917" i="12"/>
  <c r="B4917" i="12" s="1"/>
  <c r="A3967" i="12"/>
  <c r="B3967" i="12" s="1"/>
  <c r="A4389" i="12"/>
  <c r="B4389" i="12" s="1"/>
  <c r="H1026" i="12"/>
  <c r="A4455" i="12"/>
  <c r="B4455" i="12" s="1"/>
  <c r="A4072" i="12"/>
  <c r="B4072" i="12" s="1"/>
  <c r="A4244" i="12"/>
  <c r="B4244" i="12" s="1"/>
  <c r="H1150" i="12"/>
  <c r="A4306" i="12"/>
  <c r="B4306" i="12" s="1"/>
  <c r="A4298" i="12"/>
  <c r="B4298" i="12" s="1"/>
  <c r="A4296" i="12"/>
  <c r="B4296" i="12" s="1"/>
  <c r="A4272" i="12"/>
  <c r="B4272" i="12" s="1"/>
  <c r="A4256" i="12"/>
  <c r="B4256" i="12" s="1"/>
  <c r="A4252" i="12"/>
  <c r="B4252" i="12" s="1"/>
  <c r="A4210" i="12"/>
  <c r="B4210" i="12" s="1"/>
  <c r="A4200" i="12"/>
  <c r="B4200" i="12" s="1"/>
  <c r="A4057" i="12"/>
  <c r="B4057" i="12" s="1"/>
  <c r="A4055" i="12"/>
  <c r="B4055" i="12" s="1"/>
  <c r="A4049" i="12"/>
  <c r="B4049" i="12" s="1"/>
  <c r="A4045" i="12"/>
  <c r="B4045" i="12" s="1"/>
  <c r="A4037" i="12"/>
  <c r="B4037" i="12" s="1"/>
  <c r="A4033" i="12"/>
  <c r="B4033" i="12" s="1"/>
  <c r="A4025" i="12"/>
  <c r="A4023" i="12"/>
  <c r="B4023" i="12" s="1"/>
  <c r="A4017" i="12"/>
  <c r="B4017" i="12" s="1"/>
  <c r="A4015" i="12"/>
  <c r="B4015" i="12" s="1"/>
  <c r="A3997" i="12"/>
  <c r="B3997" i="12" s="1"/>
  <c r="A3977" i="12"/>
  <c r="B3977" i="12" s="1"/>
  <c r="A3975" i="12"/>
  <c r="B3975" i="12" s="1"/>
  <c r="A3973" i="12"/>
  <c r="B3973" i="12" s="1"/>
  <c r="A3965" i="12"/>
  <c r="B3965" i="12" s="1"/>
  <c r="A3953" i="12"/>
  <c r="B3953" i="12" s="1"/>
  <c r="A4187" i="12"/>
  <c r="B4187" i="12" s="1"/>
  <c r="A4175" i="12"/>
  <c r="B4175" i="12" s="1"/>
  <c r="A4167" i="12"/>
  <c r="B4167" i="12" s="1"/>
  <c r="A4147" i="12"/>
  <c r="B4147" i="12" s="1"/>
  <c r="A4137" i="12"/>
  <c r="B4137" i="12" s="1"/>
  <c r="A4133" i="12"/>
  <c r="A4105" i="12"/>
  <c r="B4105" i="12" s="1"/>
  <c r="J1283" i="12"/>
  <c r="J2796" i="12"/>
  <c r="J2078" i="12"/>
  <c r="H3093" i="12"/>
  <c r="H2117" i="12"/>
  <c r="H3632" i="12"/>
  <c r="J2118" i="12"/>
  <c r="J3433" i="12"/>
  <c r="J2649" i="12"/>
  <c r="H1548" i="12"/>
  <c r="H1844" i="12"/>
  <c r="J230" i="12"/>
  <c r="H426" i="12"/>
  <c r="J1716" i="12"/>
  <c r="H2605" i="12"/>
  <c r="H2733" i="12"/>
  <c r="H550" i="12"/>
  <c r="H626" i="12"/>
  <c r="H3237" i="12"/>
  <c r="J2677" i="12"/>
  <c r="J1872" i="12"/>
  <c r="J422" i="12"/>
  <c r="H1923" i="12"/>
  <c r="J1420" i="12"/>
  <c r="H1480" i="12"/>
  <c r="H2749" i="12"/>
  <c r="H578" i="12"/>
  <c r="H330" i="12"/>
  <c r="H402" i="12"/>
  <c r="H1864" i="12"/>
  <c r="H190" i="12"/>
  <c r="J1163" i="12"/>
  <c r="H1112" i="12"/>
  <c r="H730" i="12"/>
  <c r="J538" i="12"/>
  <c r="H1308" i="12"/>
  <c r="J2448" i="12"/>
  <c r="J3033" i="12"/>
  <c r="H734" i="12"/>
  <c r="J306" i="12"/>
  <c r="J762" i="12"/>
  <c r="J482" i="12"/>
  <c r="H1131" i="12"/>
  <c r="J590" i="12"/>
  <c r="J2221" i="12"/>
  <c r="J374" i="12"/>
  <c r="H3633" i="12"/>
  <c r="H310" i="12"/>
  <c r="J510" i="12"/>
  <c r="J838" i="12"/>
  <c r="H430" i="12"/>
  <c r="J2269" i="12"/>
  <c r="H302" i="12"/>
  <c r="H494" i="12"/>
  <c r="H3145" i="12"/>
  <c r="J941" i="12"/>
  <c r="J298" i="12"/>
  <c r="H1987" i="12"/>
  <c r="H1208" i="12"/>
  <c r="H1839" i="12"/>
  <c r="H3660" i="12"/>
  <c r="H1935" i="12"/>
  <c r="J956" i="12"/>
  <c r="J2106" i="12"/>
  <c r="J706" i="12"/>
  <c r="H2241" i="12"/>
  <c r="H1023" i="12"/>
  <c r="J2368" i="12"/>
  <c r="J3133" i="12"/>
  <c r="J1910" i="12"/>
  <c r="J1528" i="12"/>
  <c r="J1979" i="12"/>
  <c r="J3505" i="12"/>
  <c r="H1652" i="12"/>
  <c r="H2018" i="12"/>
  <c r="J2589" i="12"/>
  <c r="J2709" i="12"/>
  <c r="J670" i="12"/>
  <c r="H3229" i="12"/>
  <c r="J3345" i="12"/>
  <c r="H690" i="12"/>
  <c r="J2365" i="12"/>
  <c r="H1664" i="12"/>
  <c r="J2585" i="12"/>
  <c r="H1400" i="12"/>
  <c r="J3525" i="12"/>
  <c r="H960" i="12"/>
  <c r="J1828" i="12"/>
  <c r="J618" i="12"/>
  <c r="H554" i="12"/>
  <c r="H1943" i="12"/>
  <c r="H3037" i="12"/>
  <c r="H414" i="12"/>
  <c r="J2417" i="12"/>
  <c r="J1068" i="12"/>
  <c r="H506" i="12"/>
  <c r="H198" i="12"/>
  <c r="J582" i="12"/>
  <c r="H2629" i="12"/>
  <c r="J742" i="12"/>
  <c r="J2428" i="12"/>
  <c r="H834" i="12"/>
  <c r="H638" i="12"/>
  <c r="H658" i="12"/>
  <c r="H2528" i="12"/>
  <c r="J3128" i="12"/>
  <c r="J646" i="12"/>
  <c r="J766" i="12"/>
  <c r="H1324" i="12"/>
  <c r="J474" i="12"/>
  <c r="H2613" i="12"/>
  <c r="H382" i="12"/>
  <c r="J1608" i="12"/>
  <c r="A62" i="12"/>
  <c r="H118" i="12"/>
  <c r="J166" i="12"/>
  <c r="J90" i="12"/>
  <c r="H70" i="12"/>
  <c r="J102" i="12"/>
  <c r="H174" i="12"/>
  <c r="A34" i="12"/>
  <c r="H34" i="12"/>
  <c r="J150" i="12"/>
  <c r="J78" i="12"/>
  <c r="H10" i="12"/>
  <c r="F10" i="12" s="1"/>
  <c r="I10" i="12" s="1"/>
  <c r="A74" i="12"/>
  <c r="H90" i="12"/>
  <c r="A70" i="12"/>
  <c r="B70" i="12" s="1"/>
  <c r="J114" i="12"/>
  <c r="H154" i="12"/>
  <c r="L6" i="5"/>
  <c r="M6" i="5" s="1"/>
  <c r="R6" i="5" s="1"/>
  <c r="W6" i="5" s="1"/>
  <c r="L7" i="5"/>
  <c r="M7" i="5" s="1"/>
  <c r="P7" i="5" s="1"/>
  <c r="U7" i="5" s="1"/>
  <c r="L9" i="5"/>
  <c r="M9" i="5" s="1"/>
  <c r="J3428" i="12"/>
  <c r="J569" i="12"/>
  <c r="H1259" i="12"/>
  <c r="H1287" i="12"/>
  <c r="H2392" i="12"/>
  <c r="J2960" i="12"/>
  <c r="H2768" i="12"/>
  <c r="H947" i="12"/>
  <c r="H4322" i="12"/>
  <c r="J3932" i="12"/>
  <c r="J1099" i="12"/>
  <c r="J1699" i="12"/>
  <c r="J3264" i="12"/>
  <c r="H1087" i="12"/>
  <c r="J641" i="12"/>
  <c r="J1203" i="12"/>
  <c r="A4245" i="12"/>
  <c r="B4245" i="12" s="1"/>
  <c r="A4995" i="12"/>
  <c r="B4995" i="12" s="1"/>
  <c r="A4943" i="12"/>
  <c r="B4943" i="12" s="1"/>
  <c r="A4953" i="12"/>
  <c r="B4953" i="12" s="1"/>
  <c r="J2560" i="12"/>
  <c r="A4921" i="12"/>
  <c r="B4921" i="12" s="1"/>
  <c r="H2412" i="12"/>
  <c r="J1179" i="12"/>
  <c r="H1183" i="12"/>
  <c r="H1191" i="12"/>
  <c r="H3203" i="12"/>
  <c r="J1235" i="12"/>
  <c r="H1766" i="12"/>
  <c r="H3055" i="12"/>
  <c r="J3259" i="12"/>
  <c r="H1402" i="12"/>
  <c r="J1538" i="12"/>
  <c r="J2001" i="12"/>
  <c r="J4148" i="12"/>
  <c r="J2251" i="12"/>
  <c r="H1410" i="12"/>
  <c r="J1770" i="12"/>
  <c r="J1658" i="12"/>
  <c r="H1630" i="12"/>
  <c r="H2987" i="12"/>
  <c r="J2092" i="12"/>
  <c r="H2847" i="12"/>
  <c r="J1406" i="12"/>
  <c r="H1426" i="12"/>
  <c r="H1638" i="12"/>
  <c r="H1642" i="12"/>
  <c r="H3627" i="12"/>
  <c r="J4792" i="12"/>
  <c r="H3111" i="12"/>
  <c r="J1750" i="12"/>
  <c r="H2096" i="12"/>
  <c r="H1543" i="12"/>
  <c r="H2311" i="12"/>
  <c r="H3199" i="12"/>
  <c r="H1215" i="12"/>
  <c r="H2048" i="12"/>
  <c r="H1502" i="12"/>
  <c r="J1786" i="12"/>
  <c r="J1884" i="12"/>
  <c r="H2799" i="12"/>
  <c r="J637" i="12"/>
  <c r="J2951" i="12"/>
  <c r="J3051" i="12"/>
  <c r="H3303" i="12"/>
  <c r="H963" i="12"/>
  <c r="J1398" i="12"/>
  <c r="J971" i="12"/>
  <c r="J1299" i="12"/>
  <c r="J1526" i="12"/>
  <c r="J4028" i="12"/>
  <c r="H2084" i="12"/>
  <c r="H3563" i="12"/>
  <c r="H4119" i="12"/>
  <c r="H3587" i="12"/>
  <c r="J2032" i="12"/>
  <c r="J2811" i="12"/>
  <c r="J1171" i="12"/>
  <c r="H1654" i="12"/>
  <c r="H3132" i="12"/>
  <c r="H2040" i="12"/>
  <c r="H3427" i="12"/>
  <c r="H1626" i="12"/>
  <c r="H3431" i="12"/>
  <c r="J2651" i="12"/>
  <c r="H1399" i="12"/>
  <c r="H1003" i="12"/>
  <c r="J2844" i="12"/>
  <c r="H1908" i="12"/>
  <c r="H3211" i="12"/>
  <c r="J2819" i="12"/>
  <c r="H1850" i="12"/>
  <c r="J1019" i="12"/>
  <c r="H3183" i="12"/>
  <c r="J3187" i="12"/>
  <c r="H1989" i="12"/>
  <c r="J3603" i="12"/>
  <c r="J3527" i="12"/>
  <c r="H3155" i="12"/>
  <c r="J3471" i="12"/>
  <c r="H1370" i="12"/>
  <c r="J4192" i="12"/>
  <c r="H3599" i="12"/>
  <c r="A4842" i="12"/>
  <c r="B4842" i="12" s="1"/>
  <c r="J1506" i="12"/>
  <c r="J2167" i="12"/>
  <c r="H3475" i="12"/>
  <c r="H3191" i="12"/>
  <c r="H1834" i="12"/>
  <c r="H2388" i="12"/>
  <c r="J3039" i="12"/>
  <c r="H2548" i="12"/>
  <c r="H1659" i="12"/>
  <c r="H3144" i="12"/>
  <c r="J2100" i="12"/>
  <c r="H2904" i="12"/>
  <c r="J1007" i="12"/>
  <c r="J2667" i="12"/>
  <c r="J1358" i="12"/>
  <c r="J1498" i="12"/>
  <c r="J2687" i="12"/>
  <c r="H2947" i="12"/>
  <c r="J3171" i="12"/>
  <c r="H1223" i="12"/>
  <c r="H1394" i="12"/>
  <c r="J3008" i="12"/>
  <c r="H4243" i="12"/>
  <c r="A4786" i="12"/>
  <c r="B4786" i="12" s="1"/>
  <c r="J4000" i="12"/>
  <c r="J4848" i="12"/>
  <c r="H3984" i="12"/>
  <c r="H1522" i="12"/>
  <c r="A4160" i="12"/>
  <c r="B4160" i="12" s="1"/>
  <c r="J3319" i="12"/>
  <c r="H665" i="12"/>
  <c r="H1973" i="12"/>
  <c r="J2816" i="12"/>
  <c r="J3722" i="12"/>
  <c r="A4490" i="12"/>
  <c r="B4490" i="12" s="1"/>
  <c r="H2243" i="12"/>
  <c r="H2923" i="12"/>
  <c r="H1350" i="12"/>
  <c r="H2132" i="12"/>
  <c r="J1151" i="12"/>
  <c r="J995" i="12"/>
  <c r="H2991" i="12"/>
  <c r="J1997" i="12"/>
  <c r="H2004" i="12"/>
  <c r="J3391" i="12"/>
  <c r="J1127" i="12"/>
  <c r="H999" i="12"/>
  <c r="H2823" i="12"/>
  <c r="J2172" i="12"/>
  <c r="J3938" i="12"/>
  <c r="H2995" i="12"/>
  <c r="H1211" i="12"/>
  <c r="J1842" i="12"/>
  <c r="H2748" i="12"/>
  <c r="J1199" i="12"/>
  <c r="J1247" i="12"/>
  <c r="H2147" i="12"/>
  <c r="H2592" i="12"/>
  <c r="J2704" i="12"/>
  <c r="P3" i="5"/>
  <c r="O3" i="5"/>
  <c r="Q3" i="5"/>
  <c r="R3" i="5"/>
  <c r="N3" i="5"/>
  <c r="N12" i="5"/>
  <c r="P12" i="5"/>
  <c r="R12" i="5"/>
  <c r="O12" i="5"/>
  <c r="Q12" i="5"/>
  <c r="N8" i="5"/>
  <c r="N15" i="5"/>
  <c r="L11" i="5"/>
  <c r="M11" i="5" s="1"/>
  <c r="J2919" i="12"/>
  <c r="J2983" i="12"/>
  <c r="H876" i="12"/>
  <c r="H1866" i="12"/>
  <c r="H1662" i="12"/>
  <c r="J912" i="12"/>
  <c r="J1666" i="12"/>
  <c r="J1178" i="12"/>
  <c r="H1354" i="12"/>
  <c r="J3583" i="12"/>
  <c r="H940" i="12"/>
  <c r="J2036" i="12"/>
  <c r="J2959" i="12"/>
  <c r="J3163" i="12"/>
  <c r="H3299" i="12"/>
  <c r="H3315" i="12"/>
  <c r="H3023" i="12"/>
  <c r="H672" i="12"/>
  <c r="H1238" i="12"/>
  <c r="J3515" i="12"/>
  <c r="J2287" i="12"/>
  <c r="A4340" i="12"/>
  <c r="B4340" i="12" s="1"/>
  <c r="A4848" i="12"/>
  <c r="B4848" i="12" s="1"/>
  <c r="J4782" i="12"/>
  <c r="A4482" i="12"/>
  <c r="B4482" i="12" s="1"/>
  <c r="H1122" i="12"/>
  <c r="J2163" i="12"/>
  <c r="H4160" i="12"/>
  <c r="J1782" i="12"/>
  <c r="J1314" i="12"/>
  <c r="J4544" i="12"/>
  <c r="A4704" i="12"/>
  <c r="B4704" i="12" s="1"/>
  <c r="H1106" i="12"/>
  <c r="H3019" i="12"/>
  <c r="J1762" i="12"/>
  <c r="H1066" i="12"/>
  <c r="J1718" i="12"/>
  <c r="H3091" i="12"/>
  <c r="H1090" i="12"/>
  <c r="H3435" i="12"/>
  <c r="H1634" i="12"/>
  <c r="J3523" i="12"/>
  <c r="J3567" i="12"/>
  <c r="J1694" i="12"/>
  <c r="O8" i="5"/>
  <c r="L14" i="5"/>
  <c r="M14" i="5" s="1"/>
  <c r="R14" i="5" s="1"/>
  <c r="W14" i="5" s="1"/>
  <c r="Q8" i="5"/>
  <c r="H700" i="12"/>
  <c r="H1362" i="12"/>
  <c r="H2907" i="12"/>
  <c r="J1110" i="12"/>
  <c r="H3215" i="12"/>
  <c r="J2755" i="12"/>
  <c r="H2935" i="12"/>
  <c r="J3047" i="12"/>
  <c r="H652" i="12"/>
  <c r="J1294" i="12"/>
  <c r="J1386" i="12"/>
  <c r="A4110" i="12"/>
  <c r="B4110" i="12" s="1"/>
  <c r="H1070" i="12"/>
  <c r="H1518" i="12"/>
  <c r="J1534" i="12"/>
  <c r="H982" i="12"/>
  <c r="H3483" i="12"/>
  <c r="H1186" i="12"/>
  <c r="H4992" i="12"/>
  <c r="A4330" i="12"/>
  <c r="B4330" i="12" s="1"/>
  <c r="H1854" i="12"/>
  <c r="H2867" i="12"/>
  <c r="H1618" i="12"/>
  <c r="J1346" i="12"/>
  <c r="J1326" i="12"/>
  <c r="H3559" i="12"/>
  <c r="J3307" i="12"/>
  <c r="J3327" i="12"/>
  <c r="J954" i="12"/>
  <c r="H1418" i="12"/>
  <c r="J2108" i="12"/>
  <c r="H1234" i="12"/>
  <c r="J2779" i="12"/>
  <c r="J4184" i="12"/>
  <c r="J3455" i="12"/>
  <c r="J2627" i="12"/>
  <c r="Q15" i="5"/>
  <c r="L5" i="5"/>
  <c r="M5" i="5" s="1"/>
  <c r="P5" i="5" s="1"/>
  <c r="U5" i="5" s="1"/>
  <c r="H3180" i="12"/>
  <c r="H1055" i="12"/>
  <c r="J1830" i="12"/>
  <c r="H1622" i="12"/>
  <c r="J2113" i="12"/>
  <c r="H1051" i="12"/>
  <c r="J1450" i="12"/>
  <c r="J1550" i="12"/>
  <c r="H2041" i="12"/>
  <c r="J3375" i="12"/>
  <c r="H3900" i="12"/>
  <c r="J3152" i="12"/>
  <c r="J1095" i="12"/>
  <c r="J1993" i="12"/>
  <c r="J2663" i="12"/>
  <c r="H169" i="12"/>
  <c r="H325" i="12"/>
  <c r="H880" i="12"/>
  <c r="H1706" i="12"/>
  <c r="H2308" i="12"/>
  <c r="H2639" i="12"/>
  <c r="H2815" i="12"/>
  <c r="J2927" i="12"/>
  <c r="H2955" i="12"/>
  <c r="H3159" i="12"/>
  <c r="H3283" i="12"/>
  <c r="J644" i="12"/>
  <c r="J1366" i="12"/>
  <c r="J3816" i="12"/>
  <c r="J513" i="12"/>
  <c r="J4110" i="12"/>
  <c r="J3335" i="12"/>
  <c r="H2468" i="12"/>
  <c r="H1078" i="12"/>
  <c r="J1227" i="12"/>
  <c r="J1530" i="12"/>
  <c r="A4356" i="12"/>
  <c r="B4356" i="12" s="1"/>
  <c r="J1190" i="12"/>
  <c r="H2940" i="12"/>
  <c r="J1374" i="12"/>
  <c r="J1819" i="12"/>
  <c r="J2128" i="12"/>
  <c r="J488" i="12"/>
  <c r="J2028" i="12"/>
  <c r="H1754" i="12"/>
  <c r="J2820" i="12"/>
  <c r="H2828" i="12"/>
  <c r="J975" i="12"/>
  <c r="H1555" i="12"/>
  <c r="H4176" i="12"/>
  <c r="H1214" i="12"/>
  <c r="H2344" i="12"/>
  <c r="H3682" i="12"/>
  <c r="A4416" i="12"/>
  <c r="B4416" i="12" s="1"/>
  <c r="H2939" i="12"/>
  <c r="H2227" i="12"/>
  <c r="J1758" i="12"/>
  <c r="H1275" i="12"/>
  <c r="H2840" i="12"/>
  <c r="J1682" i="12"/>
  <c r="J3423" i="12"/>
  <c r="H1674" i="12"/>
  <c r="J1610" i="12"/>
  <c r="J1330" i="12"/>
  <c r="H986" i="12"/>
  <c r="J2232" i="12"/>
  <c r="J3439" i="12"/>
  <c r="H3595" i="12"/>
  <c r="H1050" i="12"/>
  <c r="H2263" i="12"/>
  <c r="J2044" i="12"/>
  <c r="J3403" i="12"/>
  <c r="J937" i="12"/>
  <c r="H2012" i="12"/>
  <c r="J1874" i="12"/>
  <c r="J3275" i="12"/>
  <c r="J1290" i="12"/>
  <c r="H1594" i="12"/>
  <c r="H3543" i="12"/>
  <c r="J2464" i="12"/>
  <c r="J1778" i="12"/>
  <c r="J1143" i="12"/>
  <c r="H1035" i="12"/>
  <c r="H1810" i="12"/>
  <c r="H3064" i="12"/>
  <c r="H1710" i="12"/>
  <c r="J3119" i="12"/>
  <c r="J3115" i="12"/>
  <c r="J4082" i="12"/>
  <c r="J3219" i="12"/>
  <c r="H2151" i="12"/>
  <c r="H4192" i="12"/>
  <c r="H1274" i="12"/>
  <c r="H4184" i="12"/>
  <c r="H2671" i="12"/>
  <c r="J2596" i="12"/>
  <c r="H1482" i="12"/>
  <c r="H737" i="12"/>
  <c r="J4079" i="12"/>
  <c r="J1739" i="12"/>
  <c r="A4082" i="12"/>
  <c r="B4082" i="12" s="1"/>
  <c r="A4305" i="12"/>
  <c r="B4305" i="12" s="1"/>
  <c r="H4305" i="12"/>
  <c r="H4291" i="12"/>
  <c r="A4291" i="12"/>
  <c r="B4291" i="12" s="1"/>
  <c r="A4281" i="12"/>
  <c r="B4281" i="12" s="1"/>
  <c r="H4281" i="12"/>
  <c r="J4251" i="12"/>
  <c r="A4251" i="12"/>
  <c r="B4251" i="12" s="1"/>
  <c r="H4225" i="12"/>
  <c r="A4225" i="12"/>
  <c r="B4225" i="12" s="1"/>
  <c r="J4038" i="12"/>
  <c r="A4038" i="12"/>
  <c r="B4038" i="12" s="1"/>
  <c r="A3982" i="12"/>
  <c r="B3982" i="12" s="1"/>
  <c r="J3982" i="12"/>
  <c r="H3940" i="12"/>
  <c r="J3940" i="12"/>
  <c r="H3916" i="12"/>
  <c r="J3916" i="12"/>
  <c r="A4960" i="12"/>
  <c r="B4960" i="12" s="1"/>
  <c r="H4960" i="12"/>
  <c r="J4914" i="12"/>
  <c r="A4914" i="12"/>
  <c r="B4914" i="12" s="1"/>
  <c r="H4886" i="12"/>
  <c r="J4886" i="12"/>
  <c r="J4846" i="12"/>
  <c r="H4846" i="12"/>
  <c r="H4844" i="12"/>
  <c r="J4844" i="12"/>
  <c r="A4840" i="12"/>
  <c r="B4840" i="12" s="1"/>
  <c r="J4840" i="12"/>
  <c r="H4840" i="12"/>
  <c r="J4830" i="12"/>
  <c r="A4830" i="12"/>
  <c r="B4830" i="12" s="1"/>
  <c r="J4828" i="12"/>
  <c r="A4828" i="12"/>
  <c r="B4828" i="12" s="1"/>
  <c r="J4824" i="12"/>
  <c r="H4824" i="12"/>
  <c r="A4822" i="12"/>
  <c r="B4822" i="12" s="1"/>
  <c r="J4822" i="12"/>
  <c r="H4822" i="12"/>
  <c r="J4810" i="12"/>
  <c r="A4810" i="12"/>
  <c r="B4810" i="12" s="1"/>
  <c r="A4800" i="12"/>
  <c r="B4800" i="12" s="1"/>
  <c r="J4800" i="12"/>
  <c r="H4800" i="12"/>
  <c r="J4794" i="12"/>
  <c r="H4794" i="12"/>
  <c r="J4784" i="12"/>
  <c r="A4784" i="12"/>
  <c r="B4784" i="12" s="1"/>
  <c r="A4766" i="12"/>
  <c r="B4766" i="12" s="1"/>
  <c r="H4766" i="12"/>
  <c r="A4764" i="12"/>
  <c r="B4764" i="12" s="1"/>
  <c r="J4764" i="12"/>
  <c r="A4748" i="12"/>
  <c r="B4748" i="12" s="1"/>
  <c r="H4748" i="12"/>
  <c r="J4748" i="12"/>
  <c r="A4726" i="12"/>
  <c r="B4726" i="12" s="1"/>
  <c r="J4726" i="12"/>
  <c r="H4706" i="12"/>
  <c r="A4706" i="12"/>
  <c r="B4706" i="12" s="1"/>
  <c r="H4460" i="12"/>
  <c r="A4460" i="12"/>
  <c r="B4460" i="12" s="1"/>
  <c r="A4454" i="12"/>
  <c r="B4454" i="12" s="1"/>
  <c r="J4454" i="12"/>
  <c r="J4390" i="12"/>
  <c r="H4390" i="12"/>
  <c r="H4360" i="12"/>
  <c r="J4360" i="12"/>
  <c r="A4358" i="12"/>
  <c r="B4358" i="12" s="1"/>
  <c r="H4358" i="12"/>
  <c r="H4352" i="12"/>
  <c r="A4352" i="12"/>
  <c r="B4352" i="12" s="1"/>
  <c r="J4344" i="12"/>
  <c r="H4344" i="12"/>
  <c r="J4338" i="12"/>
  <c r="H4338" i="12"/>
  <c r="J4332" i="12"/>
  <c r="A4332" i="12"/>
  <c r="B4332" i="12" s="1"/>
  <c r="A4326" i="12"/>
  <c r="B4326" i="12" s="1"/>
  <c r="J4326" i="12"/>
  <c r="H4326" i="12"/>
  <c r="H3575" i="12"/>
  <c r="J3575" i="12"/>
  <c r="H3551" i="12"/>
  <c r="J3551" i="12"/>
  <c r="J3547" i="12"/>
  <c r="H3547" i="12"/>
  <c r="H3519" i="12"/>
  <c r="J3519" i="12"/>
  <c r="J3507" i="12"/>
  <c r="H3507" i="12"/>
  <c r="H3491" i="12"/>
  <c r="J3491" i="12"/>
  <c r="J3479" i="12"/>
  <c r="H3479" i="12"/>
  <c r="J3463" i="12"/>
  <c r="H3463" i="12"/>
  <c r="H3395" i="12"/>
  <c r="J3395" i="12"/>
  <c r="J3367" i="12"/>
  <c r="H3367" i="12"/>
  <c r="H3339" i="12"/>
  <c r="J3339" i="12"/>
  <c r="J3291" i="12"/>
  <c r="H3291" i="12"/>
  <c r="J3279" i="12"/>
  <c r="H3279" i="12"/>
  <c r="H3271" i="12"/>
  <c r="J3271" i="12"/>
  <c r="J3235" i="12"/>
  <c r="H3235" i="12"/>
  <c r="H3227" i="12"/>
  <c r="J3227" i="12"/>
  <c r="H3223" i="12"/>
  <c r="J3223" i="12"/>
  <c r="H3139" i="12"/>
  <c r="J3139" i="12"/>
  <c r="H3123" i="12"/>
  <c r="J3123" i="12"/>
  <c r="J3103" i="12"/>
  <c r="H3103" i="12"/>
  <c r="J3099" i="12"/>
  <c r="H3099" i="12"/>
  <c r="J3095" i="12"/>
  <c r="H3095" i="12"/>
  <c r="H3083" i="12"/>
  <c r="J3083" i="12"/>
  <c r="H3067" i="12"/>
  <c r="J3067" i="12"/>
  <c r="J3027" i="12"/>
  <c r="H3027" i="12"/>
  <c r="H2999" i="12"/>
  <c r="J2999" i="12"/>
  <c r="J2887" i="12"/>
  <c r="H2887" i="12"/>
  <c r="H2883" i="12"/>
  <c r="J2883" i="12"/>
  <c r="J2875" i="12"/>
  <c r="H2875" i="12"/>
  <c r="J2871" i="12"/>
  <c r="H2871" i="12"/>
  <c r="J2851" i="12"/>
  <c r="H2851" i="12"/>
  <c r="H2835" i="12"/>
  <c r="J2835" i="12"/>
  <c r="H2831" i="12"/>
  <c r="J2831" i="12"/>
  <c r="J2827" i="12"/>
  <c r="H2827" i="12"/>
  <c r="J2791" i="12"/>
  <c r="H2791" i="12"/>
  <c r="H2767" i="12"/>
  <c r="J2767" i="12"/>
  <c r="H2743" i="12"/>
  <c r="J2743" i="12"/>
  <c r="J2731" i="12"/>
  <c r="H2731" i="12"/>
  <c r="H2727" i="12"/>
  <c r="J2727" i="12"/>
  <c r="H2723" i="12"/>
  <c r="J2723" i="12"/>
  <c r="H2659" i="12"/>
  <c r="J2659" i="12"/>
  <c r="H2655" i="12"/>
  <c r="J2655" i="12"/>
  <c r="J2647" i="12"/>
  <c r="H2647" i="12"/>
  <c r="H2643" i="12"/>
  <c r="J2643" i="12"/>
  <c r="J2635" i="12"/>
  <c r="H2635" i="12"/>
  <c r="J2631" i="12"/>
  <c r="H2631" i="12"/>
  <c r="J2343" i="12"/>
  <c r="H2343" i="12"/>
  <c r="H2327" i="12"/>
  <c r="J2327" i="12"/>
  <c r="J2291" i="12"/>
  <c r="H2291" i="12"/>
  <c r="H2275" i="12"/>
  <c r="J2275" i="12"/>
  <c r="H2267" i="12"/>
  <c r="J2267" i="12"/>
  <c r="J2235" i="12"/>
  <c r="H2235" i="12"/>
  <c r="J2159" i="12"/>
  <c r="H2159" i="12"/>
  <c r="H2155" i="12"/>
  <c r="J2155" i="12"/>
  <c r="J2140" i="12"/>
  <c r="H2140" i="12"/>
  <c r="H2120" i="12"/>
  <c r="J2120" i="12"/>
  <c r="J2088" i="12"/>
  <c r="H2088" i="12"/>
  <c r="J2076" i="12"/>
  <c r="H2076" i="12"/>
  <c r="J2068" i="12"/>
  <c r="H2068" i="12"/>
  <c r="H2052" i="12"/>
  <c r="J2052" i="12"/>
  <c r="H4188" i="12"/>
  <c r="J4188" i="12"/>
  <c r="A4180" i="12"/>
  <c r="H4180" i="12"/>
  <c r="H4152" i="12"/>
  <c r="A4152" i="12"/>
  <c r="B4152" i="12" s="1"/>
  <c r="J4152" i="12"/>
  <c r="J1969" i="12"/>
  <c r="H1969" i="12"/>
  <c r="H1933" i="12"/>
  <c r="J1933" i="12"/>
  <c r="J1892" i="12"/>
  <c r="H1892" i="12"/>
  <c r="H1888" i="12"/>
  <c r="J1888" i="12"/>
  <c r="J1880" i="12"/>
  <c r="H1880" i="12"/>
  <c r="J1846" i="12"/>
  <c r="H1846" i="12"/>
  <c r="J1818" i="12"/>
  <c r="H1818" i="12"/>
  <c r="H1814" i="12"/>
  <c r="J1814" i="12"/>
  <c r="H1806" i="12"/>
  <c r="J1806" i="12"/>
  <c r="H1726" i="12"/>
  <c r="J1726" i="12"/>
  <c r="J1690" i="12"/>
  <c r="H1690" i="12"/>
  <c r="H1686" i="12"/>
  <c r="J1686" i="12"/>
  <c r="J1670" i="12"/>
  <c r="H1670" i="12"/>
  <c r="H1650" i="12"/>
  <c r="J1650" i="12"/>
  <c r="H1614" i="12"/>
  <c r="J1614" i="12"/>
  <c r="J1602" i="12"/>
  <c r="H1602" i="12"/>
  <c r="H1590" i="12"/>
  <c r="J1590" i="12"/>
  <c r="H1514" i="12"/>
  <c r="J1514" i="12"/>
  <c r="H1510" i="12"/>
  <c r="J1510" i="12"/>
  <c r="J1458" i="12"/>
  <c r="H1458" i="12"/>
  <c r="J1342" i="12"/>
  <c r="H1342" i="12"/>
  <c r="J1338" i="12"/>
  <c r="H1338" i="12"/>
  <c r="J1334" i="12"/>
  <c r="H1334" i="12"/>
  <c r="H1318" i="12"/>
  <c r="J1318" i="12"/>
  <c r="J1310" i="12"/>
  <c r="H1310" i="12"/>
  <c r="J1306" i="12"/>
  <c r="H1306" i="12"/>
  <c r="H1266" i="12"/>
  <c r="J1266" i="12"/>
  <c r="J1254" i="12"/>
  <c r="H1254" i="12"/>
  <c r="J1222" i="12"/>
  <c r="H1222" i="12"/>
  <c r="H1202" i="12"/>
  <c r="J1202" i="12"/>
  <c r="J1194" i="12"/>
  <c r="H1194" i="12"/>
  <c r="H1146" i="12"/>
  <c r="J1146" i="12"/>
  <c r="J2976" i="12"/>
  <c r="H3936" i="12"/>
  <c r="J3704" i="12"/>
  <c r="H2728" i="12"/>
  <c r="J2672" i="12"/>
  <c r="J3172" i="12"/>
  <c r="H2312" i="12"/>
  <c r="J3820" i="12"/>
  <c r="H4052" i="12"/>
  <c r="J2980" i="12"/>
  <c r="H4042" i="12"/>
  <c r="J3244" i="12"/>
  <c r="A4056" i="12"/>
  <c r="B4056" i="12" s="1"/>
  <c r="H1966" i="12"/>
  <c r="J2836" i="12"/>
  <c r="J2824" i="12"/>
  <c r="H2808" i="12"/>
  <c r="J4287" i="12"/>
  <c r="J3168" i="12"/>
  <c r="H1950" i="12"/>
  <c r="H3000" i="12"/>
  <c r="H2652" i="12"/>
  <c r="H2556" i="12"/>
  <c r="H2476" i="12"/>
  <c r="H3380" i="12"/>
  <c r="J3192" i="12"/>
  <c r="H1675" i="12"/>
  <c r="H1463" i="12"/>
  <c r="H2944" i="12"/>
  <c r="J2536" i="12"/>
  <c r="J2908" i="12"/>
  <c r="J3232" i="12"/>
  <c r="J2916" i="12"/>
  <c r="H2936" i="12"/>
  <c r="J2620" i="12"/>
  <c r="H2848" i="12"/>
  <c r="J2852" i="12"/>
  <c r="J2876" i="12"/>
  <c r="J2872" i="12"/>
  <c r="J2900" i="12"/>
  <c r="H4313" i="12"/>
  <c r="J4313" i="12"/>
  <c r="A4313" i="12"/>
  <c r="B4313" i="12" s="1"/>
  <c r="A4249" i="12"/>
  <c r="B4249" i="12" s="1"/>
  <c r="J4249" i="12"/>
  <c r="A4237" i="12"/>
  <c r="B4237" i="12" s="1"/>
  <c r="H4237" i="12"/>
  <c r="H4219" i="12"/>
  <c r="J4219" i="12"/>
  <c r="J4046" i="12"/>
  <c r="H4046" i="12"/>
  <c r="J3888" i="12"/>
  <c r="H3888" i="12"/>
  <c r="H3352" i="12"/>
  <c r="J3352" i="12"/>
  <c r="H3236" i="12"/>
  <c r="J3236" i="12"/>
  <c r="H3228" i="12"/>
  <c r="J3228" i="12"/>
  <c r="H3196" i="12"/>
  <c r="J3196" i="12"/>
  <c r="H3068" i="12"/>
  <c r="J3068" i="12"/>
  <c r="J2996" i="12"/>
  <c r="H2996" i="12"/>
  <c r="J2864" i="12"/>
  <c r="H2864" i="12"/>
  <c r="H2760" i="12"/>
  <c r="J2760" i="12"/>
  <c r="H2516" i="12"/>
  <c r="J2516" i="12"/>
  <c r="H2460" i="12"/>
  <c r="J2460" i="12"/>
  <c r="H2440" i="12"/>
  <c r="J2440" i="12"/>
  <c r="A4149" i="12"/>
  <c r="B4149" i="12" s="1"/>
  <c r="H4149" i="12"/>
  <c r="H1986" i="12"/>
  <c r="J1986" i="12"/>
  <c r="H1946" i="12"/>
  <c r="J1946" i="12"/>
  <c r="J1938" i="12"/>
  <c r="H1938" i="12"/>
  <c r="H1922" i="12"/>
  <c r="J1922" i="12"/>
  <c r="J1803" i="12"/>
  <c r="H1803" i="12"/>
  <c r="H1779" i="12"/>
  <c r="J1779" i="12"/>
  <c r="H1723" i="12"/>
  <c r="J1723" i="12"/>
  <c r="J1655" i="12"/>
  <c r="H1655" i="12"/>
  <c r="J1599" i="12"/>
  <c r="H1599" i="12"/>
  <c r="J1579" i="12"/>
  <c r="H1579" i="12"/>
  <c r="J1515" i="12"/>
  <c r="H1515" i="12"/>
  <c r="J1495" i="12"/>
  <c r="H1495" i="12"/>
  <c r="H1471" i="12"/>
  <c r="J1471" i="12"/>
  <c r="H1443" i="12"/>
  <c r="J1443" i="12"/>
  <c r="J4267" i="12"/>
  <c r="A4267" i="12"/>
  <c r="B4267" i="12" s="1"/>
  <c r="A4215" i="12"/>
  <c r="B4215" i="12" s="1"/>
  <c r="H4215" i="12"/>
  <c r="H4205" i="12"/>
  <c r="J4205" i="12"/>
  <c r="A4054" i="12"/>
  <c r="B4054" i="12" s="1"/>
  <c r="H4054" i="12"/>
  <c r="A4036" i="12"/>
  <c r="B4036" i="12" s="1"/>
  <c r="J4036" i="12"/>
  <c r="J3934" i="12"/>
  <c r="H3934" i="12"/>
  <c r="J3930" i="12"/>
  <c r="H3930" i="12"/>
  <c r="H3908" i="12"/>
  <c r="J3908" i="12"/>
  <c r="H3884" i="12"/>
  <c r="J3884" i="12"/>
  <c r="J3774" i="12"/>
  <c r="H3774" i="12"/>
  <c r="H3528" i="12"/>
  <c r="J3528" i="12"/>
  <c r="J3216" i="12"/>
  <c r="H3216" i="12"/>
  <c r="H3072" i="12"/>
  <c r="J3072" i="12"/>
  <c r="J2972" i="12"/>
  <c r="H2972" i="12"/>
  <c r="H2968" i="12"/>
  <c r="J2968" i="12"/>
  <c r="H2804" i="12"/>
  <c r="J2804" i="12"/>
  <c r="J2772" i="12"/>
  <c r="H2772" i="12"/>
  <c r="J2740" i="12"/>
  <c r="H2740" i="12"/>
  <c r="J2648" i="12"/>
  <c r="H2648" i="12"/>
  <c r="J2604" i="12"/>
  <c r="H2604" i="12"/>
  <c r="J2584" i="12"/>
  <c r="H2584" i="12"/>
  <c r="J2580" i="12"/>
  <c r="H2580" i="12"/>
  <c r="H2572" i="12"/>
  <c r="J2572" i="12"/>
  <c r="H2540" i="12"/>
  <c r="J2540" i="12"/>
  <c r="J2436" i="12"/>
  <c r="H2436" i="12"/>
  <c r="H2400" i="12"/>
  <c r="J2400" i="12"/>
  <c r="H2396" i="12"/>
  <c r="J2396" i="12"/>
  <c r="J2336" i="12"/>
  <c r="H2336" i="12"/>
  <c r="J2284" i="12"/>
  <c r="H2284" i="12"/>
  <c r="H2256" i="12"/>
  <c r="J2256" i="12"/>
  <c r="J2121" i="12"/>
  <c r="H2121" i="12"/>
  <c r="J1395" i="12"/>
  <c r="H1395" i="12"/>
  <c r="H1267" i="12"/>
  <c r="J1267" i="12"/>
  <c r="H1255" i="12"/>
  <c r="J1255" i="12"/>
  <c r="H1251" i="12"/>
  <c r="J1251" i="12"/>
  <c r="H1207" i="12"/>
  <c r="J1207" i="12"/>
  <c r="H1187" i="12"/>
  <c r="J1187" i="12"/>
  <c r="J1159" i="12"/>
  <c r="H1159" i="12"/>
  <c r="J1155" i="12"/>
  <c r="H1155" i="12"/>
  <c r="J1135" i="12"/>
  <c r="H1135" i="12"/>
  <c r="H1107" i="12"/>
  <c r="J1107" i="12"/>
  <c r="J1079" i="12"/>
  <c r="H1079" i="12"/>
  <c r="J1027" i="12"/>
  <c r="H1027" i="12"/>
  <c r="J991" i="12"/>
  <c r="H991" i="12"/>
  <c r="H983" i="12"/>
  <c r="J983" i="12"/>
  <c r="J955" i="12"/>
  <c r="H955" i="12"/>
  <c r="H4091" i="12"/>
  <c r="J4091" i="12"/>
  <c r="J4075" i="12"/>
  <c r="H4075" i="12"/>
  <c r="H4071" i="12"/>
  <c r="A4071" i="12"/>
  <c r="B4071" i="12" s="1"/>
  <c r="H789" i="12"/>
  <c r="J789" i="12"/>
  <c r="H773" i="12"/>
  <c r="J773" i="12"/>
  <c r="J749" i="12"/>
  <c r="H749" i="12"/>
  <c r="J713" i="12"/>
  <c r="H713" i="12"/>
  <c r="H649" i="12"/>
  <c r="J649" i="12"/>
  <c r="H629" i="12"/>
  <c r="J629" i="12"/>
  <c r="H601" i="12"/>
  <c r="J601" i="12"/>
  <c r="H517" i="12"/>
  <c r="J517" i="12"/>
  <c r="J445" i="12"/>
  <c r="H445" i="12"/>
  <c r="J413" i="12"/>
  <c r="H413" i="12"/>
  <c r="J269" i="12"/>
  <c r="H269" i="12"/>
  <c r="H2624" i="12"/>
  <c r="H3918" i="12"/>
  <c r="H3444" i="12"/>
  <c r="J2792" i="12"/>
  <c r="H2093" i="12"/>
  <c r="J1083" i="12"/>
  <c r="J1195" i="12"/>
  <c r="H2732" i="12"/>
  <c r="H2724" i="12"/>
  <c r="H305" i="12"/>
  <c r="J1615" i="12"/>
  <c r="H1011" i="12"/>
  <c r="H1719" i="12"/>
  <c r="J681" i="12"/>
  <c r="H2948" i="12"/>
  <c r="H213" i="12"/>
  <c r="H1103" i="12"/>
  <c r="H1459" i="12"/>
  <c r="J2316" i="12"/>
  <c r="J2744" i="12"/>
  <c r="H3040" i="12"/>
  <c r="H3788" i="12"/>
  <c r="H1279" i="12"/>
  <c r="J761" i="12"/>
  <c r="J4774" i="12"/>
  <c r="H4199" i="12"/>
  <c r="H4830" i="12"/>
  <c r="J3984" i="12"/>
  <c r="H4562" i="12"/>
  <c r="H1295" i="12"/>
  <c r="H4028" i="12"/>
  <c r="H4356" i="12"/>
  <c r="A4870" i="12"/>
  <c r="B4870" i="12" s="1"/>
  <c r="H1755" i="12"/>
  <c r="H2364" i="12"/>
  <c r="J1479" i="12"/>
  <c r="A4844" i="12"/>
  <c r="B4844" i="12" s="1"/>
  <c r="H653" i="12"/>
  <c r="H979" i="12"/>
  <c r="J2788" i="12"/>
  <c r="A4916" i="12"/>
  <c r="B4916" i="12" s="1"/>
  <c r="H951" i="12"/>
  <c r="J2784" i="12"/>
  <c r="H3080" i="12"/>
  <c r="H3004" i="12"/>
  <c r="H557" i="12"/>
  <c r="H3140" i="12"/>
  <c r="H2212" i="12"/>
  <c r="J4704" i="12"/>
  <c r="A4338" i="12"/>
  <c r="B4338" i="12" s="1"/>
  <c r="J4305" i="12"/>
  <c r="H4251" i="12"/>
  <c r="J4330" i="12"/>
  <c r="H609" i="12"/>
  <c r="H337" i="12"/>
  <c r="H617" i="12"/>
  <c r="H1243" i="12"/>
  <c r="H2196" i="12"/>
  <c r="H1071" i="12"/>
  <c r="J945" i="12"/>
  <c r="J1175" i="12"/>
  <c r="J2552" i="12"/>
  <c r="H2444" i="12"/>
  <c r="H2608" i="12"/>
  <c r="J2568" i="12"/>
  <c r="H1111" i="12"/>
  <c r="J2500" i="12"/>
  <c r="H2288" i="12"/>
  <c r="J1962" i="12"/>
  <c r="H1219" i="12"/>
  <c r="J2356" i="12"/>
  <c r="J987" i="12"/>
  <c r="J1031" i="12"/>
  <c r="J3894" i="12"/>
  <c r="J2524" i="12"/>
  <c r="A4990" i="12"/>
  <c r="B4990" i="12" s="1"/>
  <c r="J2512" i="12"/>
  <c r="J2952" i="12"/>
  <c r="H1823" i="12"/>
  <c r="H2892" i="12"/>
  <c r="H2956" i="12"/>
  <c r="J2920" i="12"/>
  <c r="H4067" i="12"/>
  <c r="A4075" i="12"/>
  <c r="B4075" i="12" s="1"/>
  <c r="J1015" i="12"/>
  <c r="H565" i="12"/>
  <c r="J2736" i="12"/>
  <c r="J3640" i="12"/>
  <c r="J3136" i="12"/>
  <c r="J3736" i="12"/>
  <c r="J509" i="12"/>
  <c r="H1982" i="12"/>
  <c r="H2160" i="12"/>
  <c r="H3456" i="12"/>
  <c r="H929" i="12"/>
  <c r="J1487" i="12"/>
  <c r="J1978" i="12"/>
  <c r="J1063" i="12"/>
  <c r="H2612" i="12"/>
  <c r="J765" i="12"/>
  <c r="H933" i="12"/>
  <c r="J1855" i="12"/>
  <c r="J2296" i="12"/>
  <c r="H2376" i="12"/>
  <c r="J2488" i="12"/>
  <c r="J661" i="12"/>
  <c r="H3311" i="12"/>
  <c r="J3651" i="12"/>
  <c r="J3015" i="12"/>
  <c r="H3906" i="12"/>
  <c r="H4340" i="12"/>
  <c r="A4770" i="12"/>
  <c r="B4770" i="12" s="1"/>
  <c r="H4044" i="12"/>
  <c r="H1918" i="12"/>
  <c r="J4054" i="12"/>
  <c r="A4596" i="12"/>
  <c r="B4596" i="12" s="1"/>
  <c r="H2912" i="12"/>
  <c r="H1311" i="12"/>
  <c r="J4492" i="12"/>
  <c r="H1075" i="12"/>
  <c r="H3531" i="12"/>
  <c r="H4842" i="12"/>
  <c r="J967" i="12"/>
  <c r="H4726" i="12"/>
  <c r="J2780" i="12"/>
  <c r="J2776" i="12"/>
  <c r="H2812" i="12"/>
  <c r="J959" i="12"/>
  <c r="A4590" i="12"/>
  <c r="B4590" i="12" s="1"/>
  <c r="H3200" i="12"/>
  <c r="H4211" i="12"/>
  <c r="H3176" i="12"/>
  <c r="H4334" i="12"/>
  <c r="A4344" i="12"/>
  <c r="B4344" i="12" s="1"/>
  <c r="H3982" i="12"/>
  <c r="H4792" i="12"/>
  <c r="J4334" i="12"/>
  <c r="H4904" i="12"/>
  <c r="H2832" i="12"/>
  <c r="H4810" i="12"/>
  <c r="H2931" i="12"/>
  <c r="H4994" i="12"/>
  <c r="A4360" i="12"/>
  <c r="B4360" i="12" s="1"/>
  <c r="H2576" i="12"/>
  <c r="H2583" i="12"/>
  <c r="H2456" i="12"/>
  <c r="J1303" i="12"/>
  <c r="H2656" i="12"/>
  <c r="J1067" i="12"/>
  <c r="J2564" i="12"/>
  <c r="J3331" i="12"/>
  <c r="H3535" i="12"/>
  <c r="H1167" i="12"/>
  <c r="J2424" i="12"/>
  <c r="H2480" i="12"/>
  <c r="J3924" i="12"/>
  <c r="J1231" i="12"/>
  <c r="J2787" i="12"/>
  <c r="J3247" i="12"/>
  <c r="H3555" i="12"/>
  <c r="H2943" i="12"/>
  <c r="H2171" i="12"/>
  <c r="H3135" i="12"/>
  <c r="J3592" i="12"/>
  <c r="H3675" i="12"/>
  <c r="J1123" i="12"/>
  <c r="J2340" i="12"/>
  <c r="H3499" i="12"/>
  <c r="H3579" i="12"/>
  <c r="J2716" i="12"/>
  <c r="J3892" i="12"/>
  <c r="H3160" i="12"/>
  <c r="J2520" i="12"/>
  <c r="H3878" i="12"/>
  <c r="J2903" i="12"/>
  <c r="H2992" i="12"/>
  <c r="H741" i="12"/>
  <c r="A4824" i="12"/>
  <c r="B4824" i="12" s="1"/>
  <c r="J2064" i="12"/>
  <c r="J3184" i="12"/>
  <c r="H2080" i="12"/>
  <c r="H1139" i="12"/>
  <c r="H2024" i="12"/>
  <c r="H2899" i="12"/>
  <c r="J2860" i="12"/>
  <c r="J2868" i="12"/>
  <c r="J2136" i="12"/>
  <c r="H2764" i="12"/>
  <c r="J2588" i="12"/>
  <c r="H2069" i="12"/>
  <c r="A4067" i="12"/>
  <c r="B4067" i="12" s="1"/>
  <c r="H1119" i="12"/>
  <c r="A4176" i="12"/>
  <c r="B4176" i="12" s="1"/>
  <c r="J1022" i="12"/>
  <c r="H1022" i="12"/>
  <c r="H1018" i="12"/>
  <c r="J1018" i="12"/>
  <c r="H990" i="12"/>
  <c r="J990" i="12"/>
  <c r="H950" i="12"/>
  <c r="J950" i="12"/>
  <c r="A4138" i="12"/>
  <c r="B4138" i="12" s="1"/>
  <c r="J4138" i="12"/>
  <c r="H4122" i="12"/>
  <c r="J4122" i="12"/>
  <c r="J4090" i="12"/>
  <c r="A4090" i="12"/>
  <c r="B4090" i="12" s="1"/>
  <c r="J712" i="12"/>
  <c r="H712" i="12"/>
  <c r="J4070" i="12"/>
  <c r="H540" i="12"/>
  <c r="J958" i="12"/>
  <c r="J1010" i="12"/>
  <c r="J994" i="12"/>
  <c r="J998" i="12"/>
  <c r="H1014" i="12"/>
  <c r="J4862" i="12"/>
  <c r="A4862" i="12"/>
  <c r="B4862" i="12" s="1"/>
  <c r="H4838" i="12"/>
  <c r="A4838" i="12"/>
  <c r="B4838" i="12" s="1"/>
  <c r="H4820" i="12"/>
  <c r="A4820" i="12"/>
  <c r="B4820" i="12" s="1"/>
  <c r="H4808" i="12"/>
  <c r="A4808" i="12"/>
  <c r="B4808" i="12" s="1"/>
  <c r="H4572" i="12"/>
  <c r="A4572" i="12"/>
  <c r="B4572" i="12" s="1"/>
  <c r="A4548" i="12"/>
  <c r="B4548" i="12" s="1"/>
  <c r="J4548" i="12"/>
  <c r="A4414" i="12"/>
  <c r="B4414" i="12" s="1"/>
  <c r="H4414" i="12"/>
  <c r="A4346" i="12"/>
  <c r="B4346" i="12" s="1"/>
  <c r="J4346" i="12"/>
  <c r="H4336" i="12"/>
  <c r="J4336" i="12"/>
  <c r="J3539" i="12"/>
  <c r="H3539" i="12"/>
  <c r="J3503" i="12"/>
  <c r="H3503" i="12"/>
  <c r="H3467" i="12"/>
  <c r="J3467" i="12"/>
  <c r="H3323" i="12"/>
  <c r="J3323" i="12"/>
  <c r="H3295" i="12"/>
  <c r="J3295" i="12"/>
  <c r="J3231" i="12"/>
  <c r="H3231" i="12"/>
  <c r="H3107" i="12"/>
  <c r="J3107" i="12"/>
  <c r="H3079" i="12"/>
  <c r="J3079" i="12"/>
  <c r="H3043" i="12"/>
  <c r="J3043" i="12"/>
  <c r="J3011" i="12"/>
  <c r="H3011" i="12"/>
  <c r="H2967" i="12"/>
  <c r="J2967" i="12"/>
  <c r="H2915" i="12"/>
  <c r="J2915" i="12"/>
  <c r="H2891" i="12"/>
  <c r="J2891" i="12"/>
  <c r="H2879" i="12"/>
  <c r="J2879" i="12"/>
  <c r="H2771" i="12"/>
  <c r="J2771" i="12"/>
  <c r="J2735" i="12"/>
  <c r="H2735" i="12"/>
  <c r="J2715" i="12"/>
  <c r="H2715" i="12"/>
  <c r="J2711" i="12"/>
  <c r="H2711" i="12"/>
  <c r="H2679" i="12"/>
  <c r="J2679" i="12"/>
  <c r="J2603" i="12"/>
  <c r="H2603" i="12"/>
  <c r="H2579" i="12"/>
  <c r="J2579" i="12"/>
  <c r="J4247" i="12"/>
  <c r="A4247" i="12"/>
  <c r="B4247" i="12" s="1"/>
  <c r="A4197" i="12"/>
  <c r="B4197" i="12" s="1"/>
  <c r="J4197" i="12"/>
  <c r="A4032" i="12"/>
  <c r="B4032" i="12" s="1"/>
  <c r="H4032" i="12"/>
  <c r="A3990" i="12"/>
  <c r="B3990" i="12" s="1"/>
  <c r="H3990" i="12"/>
  <c r="A3948" i="12"/>
  <c r="B3948" i="12" s="1"/>
  <c r="J3948" i="12"/>
  <c r="H3928" i="12"/>
  <c r="J3928" i="12"/>
  <c r="J3898" i="12"/>
  <c r="H3898" i="12"/>
  <c r="J3882" i="12"/>
  <c r="H3882" i="12"/>
  <c r="J3858" i="12"/>
  <c r="H3858" i="12"/>
  <c r="A4949" i="12"/>
  <c r="B4949" i="12" s="1"/>
  <c r="H4949" i="12"/>
  <c r="J4925" i="12"/>
  <c r="A4925" i="12"/>
  <c r="B4925" i="12" s="1"/>
  <c r="J4863" i="12"/>
  <c r="A4863" i="12"/>
  <c r="B4863" i="12" s="1"/>
  <c r="A4821" i="12"/>
  <c r="B4821" i="12" s="1"/>
  <c r="J4821" i="12"/>
  <c r="J4811" i="12"/>
  <c r="H4811" i="12"/>
  <c r="H4783" i="12"/>
  <c r="J4783" i="12"/>
  <c r="H4775" i="12"/>
  <c r="A4775" i="12"/>
  <c r="B4775" i="12" s="1"/>
  <c r="J4765" i="12"/>
  <c r="H4765" i="12"/>
  <c r="J4741" i="12"/>
  <c r="A4741" i="12"/>
  <c r="B4741" i="12" s="1"/>
  <c r="A4733" i="12"/>
  <c r="B4733" i="12" s="1"/>
  <c r="J4733" i="12"/>
  <c r="A4719" i="12"/>
  <c r="B4719" i="12" s="1"/>
  <c r="J4719" i="12"/>
  <c r="A4709" i="12"/>
  <c r="B4709" i="12" s="1"/>
  <c r="H4709" i="12"/>
  <c r="A4705" i="12"/>
  <c r="B4705" i="12" s="1"/>
  <c r="H4705" i="12"/>
  <c r="J4677" i="12"/>
  <c r="A4677" i="12"/>
  <c r="B4677" i="12" s="1"/>
  <c r="A4675" i="12"/>
  <c r="B4675" i="12" s="1"/>
  <c r="J4675" i="12"/>
  <c r="J4667" i="12"/>
  <c r="H4667" i="12"/>
  <c r="A4659" i="12"/>
  <c r="B4659" i="12" s="1"/>
  <c r="H4659" i="12"/>
  <c r="A4643" i="12"/>
  <c r="B4643" i="12" s="1"/>
  <c r="J4643" i="12"/>
  <c r="J4623" i="12"/>
  <c r="A4623" i="12"/>
  <c r="B4623" i="12" s="1"/>
  <c r="H4607" i="12"/>
  <c r="A4607" i="12"/>
  <c r="B4607" i="12" s="1"/>
  <c r="H4589" i="12"/>
  <c r="J4589" i="12"/>
  <c r="J4553" i="12"/>
  <c r="A4553" i="12"/>
  <c r="B4553" i="12" s="1"/>
  <c r="H4443" i="12"/>
  <c r="A4443" i="12"/>
  <c r="B4443" i="12" s="1"/>
  <c r="J4431" i="12"/>
  <c r="A4431" i="12"/>
  <c r="B4431" i="12" s="1"/>
  <c r="A4407" i="12"/>
  <c r="B4407" i="12" s="1"/>
  <c r="H4407" i="12"/>
  <c r="J4391" i="12"/>
  <c r="A4391" i="12"/>
  <c r="B4391" i="12" s="1"/>
  <c r="H4387" i="12"/>
  <c r="J4387" i="12"/>
  <c r="J4385" i="12"/>
  <c r="H4385" i="12"/>
  <c r="A4381" i="12"/>
  <c r="B4381" i="12" s="1"/>
  <c r="H4381" i="12"/>
  <c r="J3808" i="12"/>
  <c r="J3904" i="12"/>
  <c r="J4243" i="12"/>
  <c r="H4000" i="12"/>
  <c r="J4044" i="12"/>
  <c r="H4245" i="12"/>
  <c r="H4010" i="12"/>
  <c r="H4036" i="12"/>
  <c r="A4205" i="12"/>
  <c r="B4205" i="12" s="1"/>
  <c r="A4209" i="12"/>
  <c r="B4209" i="12" s="1"/>
  <c r="J4042" i="12"/>
  <c r="J4008" i="12"/>
  <c r="J4265" i="12"/>
  <c r="A4211" i="12"/>
  <c r="B4211" i="12" s="1"/>
  <c r="J4255" i="12"/>
  <c r="J3990" i="12"/>
  <c r="H4249" i="12"/>
  <c r="H4030" i="12"/>
  <c r="H4247" i="12"/>
  <c r="H4253" i="12"/>
  <c r="A4219" i="12"/>
  <c r="B4219" i="12" s="1"/>
  <c r="H4217" i="12"/>
  <c r="J3886" i="12"/>
  <c r="J3926" i="12"/>
  <c r="H3902" i="12"/>
  <c r="J4269" i="12"/>
  <c r="H4316" i="12"/>
  <c r="J4316" i="12"/>
  <c r="A4288" i="12"/>
  <c r="B4288" i="12" s="1"/>
  <c r="H4288" i="12"/>
  <c r="H4284" i="12"/>
  <c r="A4284" i="12"/>
  <c r="B4284" i="12" s="1"/>
  <c r="J4284" i="12"/>
  <c r="J4278" i="12"/>
  <c r="A4278" i="12"/>
  <c r="B4278" i="12" s="1"/>
  <c r="J4250" i="12"/>
  <c r="A4250" i="12"/>
  <c r="B4250" i="12" s="1"/>
  <c r="J4248" i="12"/>
  <c r="H4248" i="12"/>
  <c r="A4246" i="12"/>
  <c r="B4246" i="12" s="1"/>
  <c r="J4246" i="12"/>
  <c r="H4204" i="12"/>
  <c r="A4204" i="12"/>
  <c r="B4204" i="12" s="1"/>
  <c r="A4059" i="12"/>
  <c r="B4059" i="12" s="1"/>
  <c r="H4059" i="12"/>
  <c r="A4043" i="12"/>
  <c r="B4043" i="12" s="1"/>
  <c r="J4043" i="12"/>
  <c r="A4019" i="12"/>
  <c r="B4019" i="12" s="1"/>
  <c r="H4019" i="12"/>
  <c r="J4007" i="12"/>
  <c r="A4007" i="12"/>
  <c r="B4007" i="12" s="1"/>
  <c r="J3989" i="12"/>
  <c r="H3989" i="12"/>
  <c r="A3979" i="12"/>
  <c r="B3979" i="12" s="1"/>
  <c r="H3979" i="12"/>
  <c r="A3943" i="12"/>
  <c r="B3943" i="12" s="1"/>
  <c r="H3943" i="12"/>
  <c r="J3923" i="12"/>
  <c r="H3923" i="12"/>
  <c r="J3905" i="12"/>
  <c r="H3905" i="12"/>
  <c r="H3865" i="12"/>
  <c r="J3865" i="12"/>
  <c r="J3849" i="12"/>
  <c r="H3849" i="12"/>
  <c r="H3847" i="12"/>
  <c r="J3847" i="12"/>
  <c r="J3823" i="12"/>
  <c r="H3823" i="12"/>
  <c r="J3775" i="12"/>
  <c r="H3775" i="12"/>
  <c r="J3773" i="12"/>
  <c r="H3773" i="12"/>
  <c r="J3715" i="12"/>
  <c r="H3715" i="12"/>
  <c r="H3697" i="12"/>
  <c r="J3697" i="12"/>
  <c r="H3683" i="12"/>
  <c r="J3683" i="12"/>
  <c r="J3662" i="12"/>
  <c r="H3662" i="12"/>
  <c r="H3802" i="12"/>
  <c r="J4199" i="12"/>
  <c r="J4010" i="12"/>
  <c r="J4052" i="12"/>
  <c r="H4056" i="12"/>
  <c r="A4008" i="12"/>
  <c r="B4008" i="12" s="1"/>
  <c r="H4255" i="12"/>
  <c r="H4038" i="12"/>
  <c r="J4030" i="12"/>
  <c r="J4225" i="12"/>
  <c r="J4253" i="12"/>
  <c r="H4267" i="12"/>
  <c r="J4217" i="12"/>
  <c r="J3922" i="12"/>
  <c r="J3896" i="12"/>
  <c r="A3942" i="12"/>
  <c r="B3942" i="12" s="1"/>
  <c r="H3942" i="12"/>
  <c r="H2020" i="12"/>
  <c r="H2299" i="12"/>
  <c r="J2179" i="12"/>
  <c r="H1794" i="12"/>
  <c r="H1742" i="12"/>
  <c r="H1858" i="12"/>
  <c r="H1826" i="12"/>
  <c r="J4180" i="12"/>
  <c r="H1746" i="12"/>
  <c r="H4172" i="12"/>
  <c r="A4688" i="12"/>
  <c r="B4688" i="12" s="1"/>
  <c r="H4688" i="12"/>
  <c r="H4670" i="12"/>
  <c r="J4670" i="12"/>
  <c r="A4598" i="12"/>
  <c r="B4598" i="12" s="1"/>
  <c r="J4598" i="12"/>
  <c r="H4542" i="12"/>
  <c r="A4542" i="12"/>
  <c r="B4542" i="12" s="1"/>
  <c r="H4540" i="12"/>
  <c r="J4540" i="12"/>
  <c r="J4496" i="12"/>
  <c r="H4496" i="12"/>
  <c r="J4484" i="12"/>
  <c r="H4484" i="12"/>
  <c r="J4472" i="12"/>
  <c r="H4472" i="12"/>
  <c r="A4400" i="12"/>
  <c r="B4400" i="12" s="1"/>
  <c r="H4400" i="12"/>
  <c r="J3870" i="12"/>
  <c r="H3870" i="12"/>
  <c r="H3860" i="12"/>
  <c r="J3860" i="12"/>
  <c r="H3852" i="12"/>
  <c r="J3852" i="12"/>
  <c r="H3840" i="12"/>
  <c r="J3840" i="12"/>
  <c r="J3800" i="12"/>
  <c r="H3800" i="12"/>
  <c r="H3690" i="12"/>
  <c r="J3690" i="12"/>
  <c r="H3664" i="12"/>
  <c r="J3664" i="12"/>
  <c r="H3613" i="12"/>
  <c r="J3613" i="12"/>
  <c r="H3565" i="12"/>
  <c r="J3565" i="12"/>
  <c r="J3521" i="12"/>
  <c r="H3521" i="12"/>
  <c r="H3449" i="12"/>
  <c r="J3449" i="12"/>
  <c r="H3421" i="12"/>
  <c r="J3421" i="12"/>
  <c r="H3373" i="12"/>
  <c r="J3373" i="12"/>
  <c r="J3353" i="12"/>
  <c r="H3353" i="12"/>
  <c r="H3273" i="12"/>
  <c r="J3273" i="12"/>
  <c r="J3209" i="12"/>
  <c r="H3209" i="12"/>
  <c r="H3193" i="12"/>
  <c r="J3193" i="12"/>
  <c r="H3189" i="12"/>
  <c r="J3189" i="12"/>
  <c r="H3173" i="12"/>
  <c r="J3173" i="12"/>
  <c r="J3149" i="12"/>
  <c r="H3149" i="12"/>
  <c r="J3129" i="12"/>
  <c r="H3129" i="12"/>
  <c r="H3121" i="12"/>
  <c r="J3121" i="12"/>
  <c r="J3025" i="12"/>
  <c r="H3025" i="12"/>
  <c r="H2845" i="12"/>
  <c r="J2845" i="12"/>
  <c r="H2781" i="12"/>
  <c r="J2781" i="12"/>
  <c r="J2773" i="12"/>
  <c r="H2773" i="12"/>
  <c r="H2601" i="12"/>
  <c r="J2601" i="12"/>
  <c r="H2557" i="12"/>
  <c r="J2557" i="12"/>
  <c r="H2541" i="12"/>
  <c r="J2541" i="12"/>
  <c r="H2533" i="12"/>
  <c r="J2533" i="12"/>
  <c r="J2525" i="12"/>
  <c r="H2525" i="12"/>
  <c r="H2465" i="12"/>
  <c r="J2465" i="12"/>
  <c r="H2453" i="12"/>
  <c r="J2453" i="12"/>
  <c r="J2409" i="12"/>
  <c r="H2409" i="12"/>
  <c r="J2265" i="12"/>
  <c r="H2265" i="12"/>
  <c r="J2261" i="12"/>
  <c r="H2261" i="12"/>
  <c r="H2249" i="12"/>
  <c r="J2249" i="12"/>
  <c r="H2233" i="12"/>
  <c r="J2233" i="12"/>
  <c r="J2098" i="12"/>
  <c r="H2098" i="12"/>
  <c r="H2062" i="12"/>
  <c r="J2062" i="12"/>
  <c r="H2050" i="12"/>
  <c r="J2050" i="12"/>
  <c r="J4146" i="12"/>
  <c r="A4146" i="12"/>
  <c r="B4146" i="12" s="1"/>
  <c r="J1991" i="12"/>
  <c r="H1991" i="12"/>
  <c r="H1959" i="12"/>
  <c r="J1959" i="12"/>
  <c r="H1856" i="12"/>
  <c r="J1856" i="12"/>
  <c r="J1832" i="12"/>
  <c r="H1832" i="12"/>
  <c r="H1820" i="12"/>
  <c r="J1820" i="12"/>
  <c r="J1772" i="12"/>
  <c r="H1772" i="12"/>
  <c r="J1752" i="12"/>
  <c r="H1752" i="12"/>
  <c r="H1744" i="12"/>
  <c r="J1744" i="12"/>
  <c r="H1700" i="12"/>
  <c r="J1700" i="12"/>
  <c r="H1520" i="12"/>
  <c r="J1520" i="12"/>
  <c r="J1364" i="12"/>
  <c r="H1364" i="12"/>
  <c r="J1336" i="12"/>
  <c r="H1336" i="12"/>
  <c r="J1192" i="12"/>
  <c r="H1192" i="12"/>
  <c r="H1184" i="12"/>
  <c r="J1184" i="12"/>
  <c r="J1168" i="12"/>
  <c r="H1168" i="12"/>
  <c r="J1124" i="12"/>
  <c r="H1124" i="12"/>
  <c r="H984" i="12"/>
  <c r="J984" i="12"/>
  <c r="H948" i="12"/>
  <c r="J948" i="12"/>
  <c r="H2142" i="12"/>
  <c r="J2142" i="12"/>
  <c r="H836" i="12"/>
  <c r="J836" i="12"/>
  <c r="J812" i="12"/>
  <c r="H812" i="12"/>
  <c r="J784" i="12"/>
  <c r="H784" i="12"/>
  <c r="J640" i="12"/>
  <c r="H640" i="12"/>
  <c r="H620" i="12"/>
  <c r="J620" i="12"/>
  <c r="H612" i="12"/>
  <c r="J612" i="12"/>
  <c r="H604" i="12"/>
  <c r="J604" i="12"/>
  <c r="J576" i="12"/>
  <c r="H576" i="12"/>
  <c r="H524" i="12"/>
  <c r="J524" i="12"/>
  <c r="H492" i="12"/>
  <c r="J492" i="12"/>
  <c r="H484" i="12"/>
  <c r="J484" i="12"/>
  <c r="H424" i="12"/>
  <c r="J424" i="12"/>
  <c r="H404" i="12"/>
  <c r="J404" i="12"/>
  <c r="H280" i="12"/>
  <c r="J280" i="12"/>
  <c r="J252" i="12"/>
  <c r="H252" i="12"/>
  <c r="J4658" i="12"/>
  <c r="H4658" i="12"/>
  <c r="H4588" i="12"/>
  <c r="A4588" i="12"/>
  <c r="B4588" i="12" s="1"/>
  <c r="H4560" i="12"/>
  <c r="A4560" i="12"/>
  <c r="B4560" i="12" s="1"/>
  <c r="J4560" i="12"/>
  <c r="A4546" i="12"/>
  <c r="B4546" i="12" s="1"/>
  <c r="H4546" i="12"/>
  <c r="J4486" i="12"/>
  <c r="H4486" i="12"/>
  <c r="J4478" i="12"/>
  <c r="H4478" i="12"/>
  <c r="J4476" i="12"/>
  <c r="A4476" i="12"/>
  <c r="B4476" i="12" s="1"/>
  <c r="J3880" i="12"/>
  <c r="H3880" i="12"/>
  <c r="J3824" i="12"/>
  <c r="H3824" i="12"/>
  <c r="H3810" i="12"/>
  <c r="J3810" i="12"/>
  <c r="H3794" i="12"/>
  <c r="J3794" i="12"/>
  <c r="J3776" i="12"/>
  <c r="H3776" i="12"/>
  <c r="J3772" i="12"/>
  <c r="H3772" i="12"/>
  <c r="J3688" i="12"/>
  <c r="H3688" i="12"/>
  <c r="H3593" i="12"/>
  <c r="J3593" i="12"/>
  <c r="H3393" i="12"/>
  <c r="J3393" i="12"/>
  <c r="J3205" i="12"/>
  <c r="H3205" i="12"/>
  <c r="H3065" i="12"/>
  <c r="J3065" i="12"/>
  <c r="J2809" i="12"/>
  <c r="H2809" i="12"/>
  <c r="H2609" i="12"/>
  <c r="J2609" i="12"/>
  <c r="H2545" i="12"/>
  <c r="J2545" i="12"/>
  <c r="H2529" i="12"/>
  <c r="J2529" i="12"/>
  <c r="J2421" i="12"/>
  <c r="H2421" i="12"/>
  <c r="H2413" i="12"/>
  <c r="J2413" i="12"/>
  <c r="H2361" i="12"/>
  <c r="J2361" i="12"/>
  <c r="H2209" i="12"/>
  <c r="J2209" i="12"/>
  <c r="H2181" i="12"/>
  <c r="J2181" i="12"/>
  <c r="H2134" i="12"/>
  <c r="J2134" i="12"/>
  <c r="H2094" i="12"/>
  <c r="J2094" i="12"/>
  <c r="J2082" i="12"/>
  <c r="H2082" i="12"/>
  <c r="J2070" i="12"/>
  <c r="H2070" i="12"/>
  <c r="J2026" i="12"/>
  <c r="H2026" i="12"/>
  <c r="J1800" i="12"/>
  <c r="H1800" i="12"/>
  <c r="H1788" i="12"/>
  <c r="J1788" i="12"/>
  <c r="H1580" i="12"/>
  <c r="J1580" i="12"/>
  <c r="J1564" i="12"/>
  <c r="H1564" i="12"/>
  <c r="H1532" i="12"/>
  <c r="J1532" i="12"/>
  <c r="J1356" i="12"/>
  <c r="H1356" i="12"/>
  <c r="J1264" i="12"/>
  <c r="H1264" i="12"/>
  <c r="J1040" i="12"/>
  <c r="H1040" i="12"/>
  <c r="H964" i="12"/>
  <c r="J964" i="12"/>
  <c r="A4096" i="12"/>
  <c r="B4096" i="12" s="1"/>
  <c r="H4096" i="12"/>
  <c r="J804" i="12"/>
  <c r="H804" i="12"/>
  <c r="H796" i="12"/>
  <c r="J796" i="12"/>
  <c r="H760" i="12"/>
  <c r="J760" i="12"/>
  <c r="J708" i="12"/>
  <c r="H708" i="12"/>
  <c r="J668" i="12"/>
  <c r="H668" i="12"/>
  <c r="H616" i="12"/>
  <c r="J616" i="12"/>
  <c r="J420" i="12"/>
  <c r="H420" i="12"/>
  <c r="H388" i="12"/>
  <c r="J388" i="12"/>
  <c r="J328" i="12"/>
  <c r="H328" i="12"/>
  <c r="J304" i="12"/>
  <c r="H304" i="12"/>
  <c r="J4301" i="12"/>
  <c r="H4301" i="12"/>
  <c r="H4299" i="12"/>
  <c r="A4299" i="12"/>
  <c r="B4299" i="12" s="1"/>
  <c r="A4295" i="12"/>
  <c r="B4295" i="12" s="1"/>
  <c r="H4295" i="12"/>
  <c r="H3042" i="12"/>
  <c r="J3042" i="12"/>
  <c r="J3030" i="12"/>
  <c r="H3030" i="12"/>
  <c r="H2886" i="12"/>
  <c r="J2886" i="12"/>
  <c r="H2834" i="12"/>
  <c r="J2834" i="12"/>
  <c r="J2778" i="12"/>
  <c r="H2778" i="12"/>
  <c r="H2658" i="12"/>
  <c r="J2658" i="12"/>
  <c r="J2610" i="12"/>
  <c r="H2610" i="12"/>
  <c r="H2558" i="12"/>
  <c r="J2558" i="12"/>
  <c r="J2550" i="12"/>
  <c r="H2550" i="12"/>
  <c r="H2546" i="12"/>
  <c r="J2546" i="12"/>
  <c r="H2542" i="12"/>
  <c r="J2542" i="12"/>
  <c r="H2510" i="12"/>
  <c r="J2510" i="12"/>
  <c r="H2454" i="12"/>
  <c r="J2454" i="12"/>
  <c r="J2446" i="12"/>
  <c r="H2446" i="12"/>
  <c r="J2406" i="12"/>
  <c r="H2406" i="12"/>
  <c r="H2398" i="12"/>
  <c r="J2398" i="12"/>
  <c r="H2382" i="12"/>
  <c r="J2382" i="12"/>
  <c r="H2350" i="12"/>
  <c r="J2350" i="12"/>
  <c r="H2318" i="12"/>
  <c r="J2318" i="12"/>
  <c r="J2302" i="12"/>
  <c r="H2302" i="12"/>
  <c r="H2274" i="12"/>
  <c r="J2274" i="12"/>
  <c r="H2250" i="12"/>
  <c r="J2250" i="12"/>
  <c r="H2242" i="12"/>
  <c r="J2242" i="12"/>
  <c r="H2214" i="12"/>
  <c r="J2214" i="12"/>
  <c r="J2202" i="12"/>
  <c r="H2202" i="12"/>
  <c r="J2182" i="12"/>
  <c r="H2182" i="12"/>
  <c r="J2119" i="12"/>
  <c r="H2119" i="12"/>
  <c r="J2115" i="12"/>
  <c r="H2115" i="12"/>
  <c r="H2095" i="12"/>
  <c r="J2095" i="12"/>
  <c r="H2067" i="12"/>
  <c r="J2067" i="12"/>
  <c r="J2007" i="12"/>
  <c r="H2007" i="12"/>
  <c r="A4163" i="12"/>
  <c r="B4163" i="12" s="1"/>
  <c r="H4163" i="12"/>
  <c r="H2000" i="12"/>
  <c r="J2000" i="12"/>
  <c r="J1996" i="12"/>
  <c r="H1996" i="12"/>
  <c r="J1992" i="12"/>
  <c r="H1992" i="12"/>
  <c r="H1817" i="12"/>
  <c r="J1817" i="12"/>
  <c r="J1621" i="12"/>
  <c r="H1621" i="12"/>
  <c r="J1613" i="12"/>
  <c r="H1613" i="12"/>
  <c r="H1605" i="12"/>
  <c r="J1605" i="12"/>
  <c r="J1597" i="12"/>
  <c r="H1597" i="12"/>
  <c r="J1589" i="12"/>
  <c r="H1589" i="12"/>
  <c r="H1557" i="12"/>
  <c r="J1557" i="12"/>
  <c r="J1533" i="12"/>
  <c r="H1533" i="12"/>
  <c r="J1525" i="12"/>
  <c r="H1525" i="12"/>
  <c r="H1465" i="12"/>
  <c r="J1465" i="12"/>
  <c r="H1437" i="12"/>
  <c r="J1437" i="12"/>
  <c r="H1385" i="12"/>
  <c r="J1385" i="12"/>
  <c r="J1381" i="12"/>
  <c r="H1381" i="12"/>
  <c r="J1297" i="12"/>
  <c r="H1297" i="12"/>
  <c r="H1237" i="12"/>
  <c r="J1237" i="12"/>
  <c r="H1217" i="12"/>
  <c r="J1217" i="12"/>
  <c r="H1205" i="12"/>
  <c r="J1205" i="12"/>
  <c r="J1041" i="12"/>
  <c r="H1041" i="12"/>
  <c r="J1017" i="12"/>
  <c r="H1017" i="12"/>
  <c r="H837" i="12"/>
  <c r="J837" i="12"/>
  <c r="J701" i="12"/>
  <c r="H701" i="12"/>
  <c r="H549" i="12"/>
  <c r="J549" i="12"/>
  <c r="J473" i="12"/>
  <c r="H473" i="12"/>
  <c r="H389" i="12"/>
  <c r="J389" i="12"/>
  <c r="J369" i="12"/>
  <c r="H369" i="12"/>
  <c r="H273" i="12"/>
  <c r="J273" i="12"/>
  <c r="J137" i="12"/>
  <c r="H137" i="12"/>
  <c r="H1760" i="12"/>
  <c r="J2010" i="12"/>
  <c r="H3792" i="12"/>
  <c r="J3734" i="12"/>
  <c r="H3636" i="12"/>
  <c r="H320" i="12"/>
  <c r="J1120" i="12"/>
  <c r="J568" i="12"/>
  <c r="H2217" i="12"/>
  <c r="J2257" i="12"/>
  <c r="H1600" i="12"/>
  <c r="J792" i="12"/>
  <c r="J820" i="12"/>
  <c r="J268" i="12"/>
  <c r="H284" i="12"/>
  <c r="H3822" i="12"/>
  <c r="J3644" i="12"/>
  <c r="J3221" i="12"/>
  <c r="J3233" i="12"/>
  <c r="H2669" i="12"/>
  <c r="J4672" i="12"/>
  <c r="J916" i="12"/>
  <c r="J892" i="12"/>
  <c r="J1688" i="12"/>
  <c r="J3842" i="12"/>
  <c r="H976" i="12"/>
  <c r="H3269" i="12"/>
  <c r="H4492" i="12"/>
  <c r="A4662" i="12"/>
  <c r="B4662" i="12" s="1"/>
  <c r="A4458" i="12"/>
  <c r="B4458" i="12" s="1"/>
  <c r="J872" i="12"/>
  <c r="J1464" i="12"/>
  <c r="J4576" i="12"/>
  <c r="J1440" i="12"/>
  <c r="J4572" i="12"/>
  <c r="H1432" i="12"/>
  <c r="H1452" i="12"/>
  <c r="J1380" i="12"/>
  <c r="J4682" i="12"/>
  <c r="J938" i="12"/>
  <c r="H1524" i="12"/>
  <c r="H2549" i="12"/>
  <c r="J4414" i="12"/>
  <c r="H4600" i="12"/>
  <c r="J4498" i="12"/>
  <c r="H3437" i="12"/>
  <c r="H1684" i="12"/>
  <c r="H3517" i="12"/>
  <c r="H1536" i="12"/>
  <c r="H1116" i="12"/>
  <c r="J1228" i="12"/>
  <c r="J2014" i="12"/>
  <c r="J1280" i="12"/>
  <c r="J3313" i="12"/>
  <c r="H780" i="12"/>
  <c r="H3854" i="12"/>
  <c r="H832" i="12"/>
  <c r="H1724" i="12"/>
  <c r="H1560" i="12"/>
  <c r="H2149" i="12"/>
  <c r="H4454" i="12"/>
  <c r="H3712" i="12"/>
  <c r="H3752" i="12"/>
  <c r="H4112" i="12"/>
  <c r="J4460" i="12"/>
  <c r="J2102" i="12"/>
  <c r="J3045" i="12"/>
  <c r="H928" i="12"/>
  <c r="J2694" i="12"/>
  <c r="J2333" i="12"/>
  <c r="J1317" i="12"/>
  <c r="H2686" i="12"/>
  <c r="H1273" i="12"/>
  <c r="H2942" i="12"/>
  <c r="J3161" i="12"/>
  <c r="J1784" i="12"/>
  <c r="J1609" i="12"/>
  <c r="J1076" i="12"/>
  <c r="H436" i="12"/>
  <c r="J904" i="12"/>
  <c r="H1072" i="12"/>
  <c r="H1140" i="12"/>
  <c r="J1236" i="12"/>
  <c r="H1920" i="12"/>
  <c r="J2721" i="12"/>
  <c r="H2802" i="12"/>
  <c r="H3077" i="12"/>
  <c r="J3864" i="12"/>
  <c r="J908" i="12"/>
  <c r="J2103" i="12"/>
  <c r="H1232" i="12"/>
  <c r="J433" i="12"/>
  <c r="H2157" i="12"/>
  <c r="H3341" i="12"/>
  <c r="H3621" i="12"/>
  <c r="H3866" i="12"/>
  <c r="J920" i="12"/>
  <c r="H1469" i="12"/>
  <c r="J2566" i="12"/>
  <c r="H2642" i="12"/>
  <c r="H3561" i="12"/>
  <c r="J1004" i="12"/>
  <c r="J1024" i="12"/>
  <c r="J1048" i="12"/>
  <c r="J1056" i="12"/>
  <c r="J1133" i="12"/>
  <c r="J1401" i="12"/>
  <c r="J1516" i="12"/>
  <c r="J1540" i="12"/>
  <c r="H1676" i="12"/>
  <c r="J1848" i="12"/>
  <c r="J1944" i="12"/>
  <c r="H1952" i="12"/>
  <c r="H1975" i="12"/>
  <c r="J1983" i="12"/>
  <c r="J2169" i="12"/>
  <c r="J2714" i="12"/>
  <c r="H2918" i="12"/>
  <c r="H313" i="12"/>
  <c r="H1636" i="12"/>
  <c r="H1720" i="12"/>
  <c r="H1761" i="12"/>
  <c r="J1789" i="12"/>
  <c r="J1805" i="12"/>
  <c r="J1883" i="12"/>
  <c r="J1971" i="12"/>
  <c r="J2197" i="12"/>
  <c r="H2222" i="12"/>
  <c r="H2266" i="12"/>
  <c r="J2426" i="12"/>
  <c r="H2597" i="12"/>
  <c r="H2701" i="12"/>
  <c r="J2729" i="12"/>
  <c r="J2777" i="12"/>
  <c r="J397" i="12"/>
  <c r="J580" i="12"/>
  <c r="H588" i="12"/>
  <c r="J2978" i="12"/>
  <c r="H3261" i="12"/>
  <c r="J553" i="12"/>
  <c r="H625" i="12"/>
  <c r="H648" i="12"/>
  <c r="J664" i="12"/>
  <c r="J949" i="12"/>
  <c r="H1084" i="12"/>
  <c r="H1092" i="12"/>
  <c r="H1249" i="12"/>
  <c r="H1261" i="12"/>
  <c r="H1269" i="12"/>
  <c r="H1373" i="12"/>
  <c r="J3245" i="12"/>
  <c r="J3253" i="12"/>
  <c r="J3790" i="12"/>
  <c r="H3804" i="12"/>
  <c r="J3814" i="12"/>
  <c r="H3818" i="12"/>
  <c r="J720" i="12"/>
  <c r="H2189" i="12"/>
  <c r="J1032" i="12"/>
  <c r="A4191" i="12"/>
  <c r="B4191" i="12" s="1"/>
  <c r="H2661" i="12"/>
  <c r="H2685" i="12"/>
  <c r="H4672" i="12"/>
  <c r="A4502" i="12"/>
  <c r="B4502" i="12" s="1"/>
  <c r="A4562" i="12"/>
  <c r="B4562" i="12" s="1"/>
  <c r="J4097" i="12"/>
  <c r="H1089" i="12"/>
  <c r="H1149" i="12"/>
  <c r="H1645" i="12"/>
  <c r="J1878" i="12"/>
  <c r="J1907" i="12"/>
  <c r="H4456" i="12"/>
  <c r="J4596" i="12"/>
  <c r="J2418" i="12"/>
  <c r="H2434" i="12"/>
  <c r="H2554" i="12"/>
  <c r="J3046" i="12"/>
  <c r="J4291" i="12"/>
  <c r="J857" i="12"/>
  <c r="J4105" i="12"/>
  <c r="H1660" i="12"/>
  <c r="J1939" i="12"/>
  <c r="J2565" i="12"/>
  <c r="J2654" i="12"/>
  <c r="J3097" i="12"/>
  <c r="J4488" i="12"/>
  <c r="H4662" i="12"/>
  <c r="H480" i="12"/>
  <c r="J632" i="12"/>
  <c r="J1596" i="12"/>
  <c r="H4458" i="12"/>
  <c r="H4548" i="12"/>
  <c r="J1980" i="12"/>
  <c r="J1029" i="12"/>
  <c r="J593" i="12"/>
  <c r="H1845" i="12"/>
  <c r="J4546" i="12"/>
  <c r="J1412" i="12"/>
  <c r="J4570" i="12"/>
  <c r="J1408" i="12"/>
  <c r="H1460" i="12"/>
  <c r="J2765" i="12"/>
  <c r="H1404" i="12"/>
  <c r="J1384" i="12"/>
  <c r="J1444" i="12"/>
  <c r="J1365" i="12"/>
  <c r="H1396" i="12"/>
  <c r="H1456" i="12"/>
  <c r="J2757" i="12"/>
  <c r="H4682" i="12"/>
  <c r="J1049" i="12"/>
  <c r="J1765" i="12"/>
  <c r="J3026" i="12"/>
  <c r="H1397" i="12"/>
  <c r="J2537" i="12"/>
  <c r="J3113" i="12"/>
  <c r="J3493" i="12"/>
  <c r="J3617" i="12"/>
  <c r="J4464" i="12"/>
  <c r="A4600" i="12"/>
  <c r="B4600" i="12" s="1"/>
  <c r="H3706" i="12"/>
  <c r="A4498" i="12"/>
  <c r="B4498" i="12" s="1"/>
  <c r="H4303" i="12"/>
  <c r="H597" i="12"/>
  <c r="J3796" i="12"/>
  <c r="J3806" i="12"/>
  <c r="J1096" i="12"/>
  <c r="H1189" i="12"/>
  <c r="H2031" i="12"/>
  <c r="J777" i="12"/>
  <c r="J1777" i="12"/>
  <c r="J1955" i="12"/>
  <c r="H3057" i="12"/>
  <c r="J3489" i="12"/>
  <c r="J4468" i="12"/>
  <c r="J485" i="12"/>
  <c r="J4295" i="12"/>
  <c r="J613" i="12"/>
  <c r="J1785" i="12"/>
  <c r="J2205" i="12"/>
  <c r="J2481" i="12"/>
  <c r="H1220" i="12"/>
  <c r="J2754" i="12"/>
  <c r="J3730" i="12"/>
  <c r="J3529" i="12"/>
  <c r="J1951" i="12"/>
  <c r="J2051" i="12"/>
  <c r="H2914" i="12"/>
  <c r="H1561" i="12"/>
  <c r="H2469" i="12"/>
  <c r="J1681" i="12"/>
  <c r="J1044" i="12"/>
  <c r="J384" i="12"/>
  <c r="H3812" i="12"/>
  <c r="H973" i="12"/>
  <c r="J289" i="12"/>
  <c r="J868" i="12"/>
  <c r="H1128" i="12"/>
  <c r="J3830" i="12"/>
  <c r="J453" i="12"/>
  <c r="H988" i="12"/>
  <c r="H1849" i="12"/>
  <c r="J2186" i="12"/>
  <c r="J1240" i="12"/>
  <c r="J1449" i="12"/>
  <c r="J2590" i="12"/>
  <c r="J3844" i="12"/>
  <c r="H1360" i="12"/>
  <c r="J2046" i="12"/>
  <c r="J256" i="12"/>
  <c r="H2898" i="12"/>
  <c r="H2954" i="12"/>
  <c r="H3185" i="12"/>
  <c r="H2138" i="12"/>
  <c r="J2225" i="12"/>
  <c r="H2473" i="12"/>
  <c r="J408" i="12"/>
  <c r="H2162" i="12"/>
  <c r="H3293" i="12"/>
  <c r="J4688" i="12"/>
  <c r="A4670" i="12"/>
  <c r="B4670" i="12" s="1"/>
  <c r="J1148" i="12"/>
  <c r="H2286" i="12"/>
  <c r="H3409" i="12"/>
  <c r="H1906" i="12"/>
  <c r="H2166" i="12"/>
  <c r="H2345" i="12"/>
  <c r="H2717" i="12"/>
  <c r="A4486" i="12"/>
  <c r="B4486" i="12" s="1"/>
  <c r="J2517" i="12"/>
  <c r="J4112" i="12"/>
  <c r="H2586" i="12"/>
  <c r="J285" i="12"/>
  <c r="H2019" i="12"/>
  <c r="H968" i="12"/>
  <c r="H1565" i="12"/>
  <c r="J992" i="12"/>
  <c r="H596" i="12"/>
  <c r="A4694" i="12"/>
  <c r="B4694" i="12" s="1"/>
  <c r="H4694" i="12"/>
  <c r="A4690" i="12"/>
  <c r="B4690" i="12" s="1"/>
  <c r="J4690" i="12"/>
  <c r="H4680" i="12"/>
  <c r="J4680" i="12"/>
  <c r="A4678" i="12"/>
  <c r="B4678" i="12" s="1"/>
  <c r="J4678" i="12"/>
  <c r="J4664" i="12"/>
  <c r="H4664" i="12"/>
  <c r="J4612" i="12"/>
  <c r="H4612" i="12"/>
  <c r="H4602" i="12"/>
  <c r="A4602" i="12"/>
  <c r="B4602" i="12" s="1"/>
  <c r="A4592" i="12"/>
  <c r="B4592" i="12" s="1"/>
  <c r="H4592" i="12"/>
  <c r="J4592" i="12"/>
  <c r="J4574" i="12"/>
  <c r="H4574" i="12"/>
  <c r="J4536" i="12"/>
  <c r="A4536" i="12"/>
  <c r="B4536" i="12" s="1"/>
  <c r="J4494" i="12"/>
  <c r="A4494" i="12"/>
  <c r="B4494" i="12" s="1"/>
  <c r="J4470" i="12"/>
  <c r="H4470" i="12"/>
  <c r="A4470" i="12"/>
  <c r="B4470" i="12" s="1"/>
  <c r="A4466" i="12"/>
  <c r="B4466" i="12" s="1"/>
  <c r="J4466" i="12"/>
  <c r="H4466" i="12"/>
  <c r="A4462" i="12"/>
  <c r="B4462" i="12" s="1"/>
  <c r="H4462" i="12"/>
  <c r="H4410" i="12"/>
  <c r="J4410" i="12"/>
  <c r="A4406" i="12"/>
  <c r="B4406" i="12" s="1"/>
  <c r="H4406" i="12"/>
  <c r="J4406" i="12"/>
  <c r="H4394" i="12"/>
  <c r="J4394" i="12"/>
  <c r="A4394" i="12"/>
  <c r="B4394" i="12" s="1"/>
  <c r="H3872" i="12"/>
  <c r="J3872" i="12"/>
  <c r="H3850" i="12"/>
  <c r="J3850" i="12"/>
  <c r="H3834" i="12"/>
  <c r="J3834" i="12"/>
  <c r="H3832" i="12"/>
  <c r="J3832" i="12"/>
  <c r="J3780" i="12"/>
  <c r="H3780" i="12"/>
  <c r="H3738" i="12"/>
  <c r="J3738" i="12"/>
  <c r="J3714" i="12"/>
  <c r="H3714" i="12"/>
  <c r="H3708" i="12"/>
  <c r="J3708" i="12"/>
  <c r="J3684" i="12"/>
  <c r="H3684" i="12"/>
  <c r="J3569" i="12"/>
  <c r="H3569" i="12"/>
  <c r="H3461" i="12"/>
  <c r="J3461" i="12"/>
  <c r="H3289" i="12"/>
  <c r="J3289" i="12"/>
  <c r="J3281" i="12"/>
  <c r="H3281" i="12"/>
  <c r="H3197" i="12"/>
  <c r="J3197" i="12"/>
  <c r="J3153" i="12"/>
  <c r="H3153" i="12"/>
  <c r="J3137" i="12"/>
  <c r="H3137" i="12"/>
  <c r="H3125" i="12"/>
  <c r="J3125" i="12"/>
  <c r="H3061" i="12"/>
  <c r="J3061" i="12"/>
  <c r="J3041" i="12"/>
  <c r="H3041" i="12"/>
  <c r="J3029" i="12"/>
  <c r="H3029" i="12"/>
  <c r="H2665" i="12"/>
  <c r="J2665" i="12"/>
  <c r="H2389" i="12"/>
  <c r="J2389" i="12"/>
  <c r="H2289" i="12"/>
  <c r="J2289" i="12"/>
  <c r="J2229" i="12"/>
  <c r="H2229" i="12"/>
  <c r="H2177" i="12"/>
  <c r="J2177" i="12"/>
  <c r="H2130" i="12"/>
  <c r="J2130" i="12"/>
  <c r="H2122" i="12"/>
  <c r="J2122" i="12"/>
  <c r="H2030" i="12"/>
  <c r="J2030" i="12"/>
  <c r="J1840" i="12"/>
  <c r="H1840" i="12"/>
  <c r="H1824" i="12"/>
  <c r="J1824" i="12"/>
  <c r="J1812" i="12"/>
  <c r="H1812" i="12"/>
  <c r="J1696" i="12"/>
  <c r="H1696" i="12"/>
  <c r="H1584" i="12"/>
  <c r="J1584" i="12"/>
  <c r="J1504" i="12"/>
  <c r="H1504" i="12"/>
  <c r="H1416" i="12"/>
  <c r="J1416" i="12"/>
  <c r="J1256" i="12"/>
  <c r="H1256" i="12"/>
  <c r="J1244" i="12"/>
  <c r="H1244" i="12"/>
  <c r="J1212" i="12"/>
  <c r="H1212" i="12"/>
  <c r="H1156" i="12"/>
  <c r="J1156" i="12"/>
  <c r="H1008" i="12"/>
  <c r="J1008" i="12"/>
  <c r="J1000" i="12"/>
  <c r="H1000" i="12"/>
  <c r="H972" i="12"/>
  <c r="J972" i="12"/>
  <c r="H4120" i="12"/>
  <c r="J4120" i="12"/>
  <c r="A4120" i="12"/>
  <c r="B4120" i="12" s="1"/>
  <c r="J4072" i="12"/>
  <c r="H4072" i="12"/>
  <c r="J856" i="12"/>
  <c r="H856" i="12"/>
  <c r="J840" i="12"/>
  <c r="H840" i="12"/>
  <c r="H744" i="12"/>
  <c r="J744" i="12"/>
  <c r="H636" i="12"/>
  <c r="J636" i="12"/>
  <c r="H512" i="12"/>
  <c r="J512" i="12"/>
  <c r="J440" i="12"/>
  <c r="H440" i="12"/>
  <c r="J428" i="12"/>
  <c r="H428" i="12"/>
  <c r="H4297" i="12"/>
  <c r="A4297" i="12"/>
  <c r="B4297" i="12" s="1"/>
  <c r="H3038" i="12"/>
  <c r="J3038" i="12"/>
  <c r="J2906" i="12"/>
  <c r="H2906" i="12"/>
  <c r="J2874" i="12"/>
  <c r="H2874" i="12"/>
  <c r="J2830" i="12"/>
  <c r="H2830" i="12"/>
  <c r="H2738" i="12"/>
  <c r="J2738" i="12"/>
  <c r="J2650" i="12"/>
  <c r="H2650" i="12"/>
  <c r="H2598" i="12"/>
  <c r="J2598" i="12"/>
  <c r="J2562" i="12"/>
  <c r="H2562" i="12"/>
  <c r="J2462" i="12"/>
  <c r="H2462" i="12"/>
  <c r="H2410" i="12"/>
  <c r="J2410" i="12"/>
  <c r="H2386" i="12"/>
  <c r="J2386" i="12"/>
  <c r="H2378" i="12"/>
  <c r="J2378" i="12"/>
  <c r="J2306" i="12"/>
  <c r="H2306" i="12"/>
  <c r="H2298" i="12"/>
  <c r="J2298" i="12"/>
  <c r="H2294" i="12"/>
  <c r="J2294" i="12"/>
  <c r="J2190" i="12"/>
  <c r="H2190" i="12"/>
  <c r="J2123" i="12"/>
  <c r="H2123" i="12"/>
  <c r="J2083" i="12"/>
  <c r="H2083" i="12"/>
  <c r="J2075" i="12"/>
  <c r="H2075" i="12"/>
  <c r="J2047" i="12"/>
  <c r="H2047" i="12"/>
  <c r="H2027" i="12"/>
  <c r="J2027" i="12"/>
  <c r="J2015" i="12"/>
  <c r="H2015" i="12"/>
  <c r="H2003" i="12"/>
  <c r="J2003" i="12"/>
  <c r="J4187" i="12"/>
  <c r="H4187" i="12"/>
  <c r="J4155" i="12"/>
  <c r="A4155" i="12"/>
  <c r="B4155" i="12" s="1"/>
  <c r="A4143" i="12"/>
  <c r="B4143" i="12" s="1"/>
  <c r="J4143" i="12"/>
  <c r="J1976" i="12"/>
  <c r="H1976" i="12"/>
  <c r="J1940" i="12"/>
  <c r="H1940" i="12"/>
  <c r="H1936" i="12"/>
  <c r="J1936" i="12"/>
  <c r="H1891" i="12"/>
  <c r="J1891" i="12"/>
  <c r="J1833" i="12"/>
  <c r="H1833" i="12"/>
  <c r="H1809" i="12"/>
  <c r="J1809" i="12"/>
  <c r="H1773" i="12"/>
  <c r="J1773" i="12"/>
  <c r="J1733" i="12"/>
  <c r="H1733" i="12"/>
  <c r="H1693" i="12"/>
  <c r="J1693" i="12"/>
  <c r="H1677" i="12"/>
  <c r="J1677" i="12"/>
  <c r="J1669" i="12"/>
  <c r="H1669" i="12"/>
  <c r="J1665" i="12"/>
  <c r="H1665" i="12"/>
  <c r="J1601" i="12"/>
  <c r="H1601" i="12"/>
  <c r="J1569" i="12"/>
  <c r="H1569" i="12"/>
  <c r="H1553" i="12"/>
  <c r="J1553" i="12"/>
  <c r="H1513" i="12"/>
  <c r="J1513" i="12"/>
  <c r="J1477" i="12"/>
  <c r="H1477" i="12"/>
  <c r="J1461" i="12"/>
  <c r="H1461" i="12"/>
  <c r="H1441" i="12"/>
  <c r="J1441" i="12"/>
  <c r="H1389" i="12"/>
  <c r="J1389" i="12"/>
  <c r="J1313" i="12"/>
  <c r="H1313" i="12"/>
  <c r="J1309" i="12"/>
  <c r="H1309" i="12"/>
  <c r="J1293" i="12"/>
  <c r="H1293" i="12"/>
  <c r="J1165" i="12"/>
  <c r="H1165" i="12"/>
  <c r="J1093" i="12"/>
  <c r="H1093" i="12"/>
  <c r="H1053" i="12"/>
  <c r="J1053" i="12"/>
  <c r="J997" i="12"/>
  <c r="H997" i="12"/>
  <c r="H4089" i="12"/>
  <c r="A4089" i="12"/>
  <c r="B4089" i="12" s="1"/>
  <c r="J757" i="12"/>
  <c r="H757" i="12"/>
  <c r="H753" i="12"/>
  <c r="J753" i="12"/>
  <c r="H621" i="12"/>
  <c r="J621" i="12"/>
  <c r="H605" i="12"/>
  <c r="J605" i="12"/>
  <c r="H585" i="12"/>
  <c r="J585" i="12"/>
  <c r="J581" i="12"/>
  <c r="H581" i="12"/>
  <c r="J573" i="12"/>
  <c r="H573" i="12"/>
  <c r="J489" i="12"/>
  <c r="H489" i="12"/>
  <c r="H481" i="12"/>
  <c r="J481" i="12"/>
  <c r="J465" i="12"/>
  <c r="H465" i="12"/>
  <c r="H441" i="12"/>
  <c r="J441" i="12"/>
  <c r="H437" i="12"/>
  <c r="J437" i="12"/>
  <c r="H429" i="12"/>
  <c r="J429" i="12"/>
  <c r="H1995" i="12"/>
  <c r="J2841" i="12"/>
  <c r="A4540" i="12"/>
  <c r="B4540" i="12" s="1"/>
  <c r="H4482" i="12"/>
  <c r="H2313" i="12"/>
  <c r="J1999" i="12"/>
  <c r="H2429" i="12"/>
  <c r="H656" i="12"/>
  <c r="H1588" i="12"/>
  <c r="A4544" i="12"/>
  <c r="B4544" i="12" s="1"/>
  <c r="H2737" i="12"/>
  <c r="H2297" i="12"/>
  <c r="J4694" i="12"/>
  <c r="A4464" i="12"/>
  <c r="B4464" i="12" s="1"/>
  <c r="J4416" i="12"/>
  <c r="J628" i="12"/>
  <c r="J3597" i="12"/>
  <c r="H1152" i="12"/>
  <c r="H240" i="12"/>
  <c r="H2405" i="12"/>
  <c r="J1316" i="12"/>
  <c r="J3605" i="12"/>
  <c r="H3728" i="12"/>
  <c r="J1740" i="12"/>
  <c r="H1200" i="12"/>
  <c r="H3021" i="12"/>
  <c r="H2521" i="12"/>
  <c r="H2713" i="12"/>
  <c r="H3848" i="12"/>
  <c r="J1708" i="12"/>
  <c r="H3277" i="12"/>
  <c r="J3381" i="12"/>
  <c r="J2253" i="12"/>
  <c r="J3329" i="12"/>
  <c r="J2673" i="12"/>
  <c r="H931" i="12"/>
  <c r="H1421" i="12"/>
  <c r="H2561" i="12"/>
  <c r="J1796" i="12"/>
  <c r="H2574" i="12"/>
  <c r="J1185" i="12"/>
  <c r="J3049" i="12"/>
  <c r="J3625" i="12"/>
  <c r="J676" i="12"/>
  <c r="J608" i="12"/>
  <c r="H1069" i="12"/>
  <c r="A25" i="12"/>
  <c r="B25" i="12" s="1"/>
  <c r="J1972" i="12"/>
  <c r="H133" i="12"/>
  <c r="J8" i="12"/>
  <c r="H276" i="12"/>
  <c r="H4191" i="12"/>
  <c r="J2178" i="12"/>
  <c r="H4502" i="12"/>
  <c r="H2143" i="12"/>
  <c r="J1101" i="12"/>
  <c r="J1895" i="12"/>
  <c r="H1988" i="12"/>
  <c r="J4159" i="12"/>
  <c r="J4456" i="12"/>
  <c r="A4484" i="12"/>
  <c r="B4484" i="12" s="1"/>
  <c r="H4494" i="12"/>
  <c r="H1248" i="12"/>
  <c r="A4170" i="12"/>
  <c r="B4170" i="12" s="1"/>
  <c r="H4105" i="12"/>
  <c r="H3085" i="12"/>
  <c r="A4488" i="12"/>
  <c r="B4488" i="12" s="1"/>
  <c r="A4658" i="12"/>
  <c r="B4658" i="12" s="1"/>
  <c r="J464" i="12"/>
  <c r="J2866" i="12"/>
  <c r="A4612" i="12"/>
  <c r="B4612" i="12" s="1"/>
  <c r="H645" i="12"/>
  <c r="H860" i="12"/>
  <c r="H4570" i="12"/>
  <c r="H1424" i="12"/>
  <c r="A4576" i="12"/>
  <c r="B4576" i="12" s="1"/>
  <c r="H1500" i="12"/>
  <c r="J2753" i="12"/>
  <c r="H2761" i="12"/>
  <c r="H1361" i="12"/>
  <c r="H1436" i="12"/>
  <c r="J1573" i="12"/>
  <c r="J1428" i="12"/>
  <c r="J2370" i="12"/>
  <c r="J3876" i="12"/>
  <c r="J4542" i="12"/>
  <c r="H824" i="12"/>
  <c r="H3054" i="12"/>
  <c r="J4462" i="12"/>
  <c r="H4287" i="12"/>
  <c r="J4490" i="12"/>
  <c r="J4303" i="12"/>
  <c r="H1028" i="12"/>
  <c r="H4140" i="12"/>
  <c r="H592" i="12"/>
  <c r="H1485" i="12"/>
  <c r="J3397" i="12"/>
  <c r="A4468" i="12"/>
  <c r="B4468" i="12" s="1"/>
  <c r="A4478" i="12"/>
  <c r="B4478" i="12" s="1"/>
  <c r="J4588" i="12"/>
  <c r="H105" i="12"/>
  <c r="A4301" i="12"/>
  <c r="B4301" i="12" s="1"/>
  <c r="H624" i="12"/>
  <c r="H308" i="12"/>
  <c r="J896" i="12"/>
  <c r="J1016" i="12"/>
  <c r="J1493" i="12"/>
  <c r="H1216" i="12"/>
  <c r="H2746" i="12"/>
  <c r="H2485" i="12"/>
  <c r="H1320" i="12"/>
  <c r="J1685" i="12"/>
  <c r="H1657" i="12"/>
  <c r="H1225" i="12"/>
  <c r="H1653" i="12"/>
  <c r="J1001" i="12"/>
  <c r="J1947" i="12"/>
  <c r="J2894" i="12"/>
  <c r="J3389" i="12"/>
  <c r="J1429" i="12"/>
  <c r="J2357" i="12"/>
  <c r="J3826" i="12"/>
  <c r="H476" i="12"/>
  <c r="J2689" i="12"/>
  <c r="J1489" i="12"/>
  <c r="H2338" i="12"/>
  <c r="H633" i="12"/>
  <c r="J1141" i="12"/>
  <c r="H800" i="12"/>
  <c r="H1616" i="12"/>
  <c r="J3349" i="12"/>
  <c r="H728" i="12"/>
  <c r="J953" i="12"/>
  <c r="H985" i="12"/>
  <c r="J2314" i="12"/>
  <c r="H2466" i="12"/>
  <c r="H884" i="12"/>
  <c r="J2022" i="12"/>
  <c r="H2813" i="12"/>
  <c r="H233" i="12"/>
  <c r="J1852" i="12"/>
  <c r="J3177" i="12"/>
  <c r="J3309" i="12"/>
  <c r="J3441" i="12"/>
  <c r="H2126" i="12"/>
  <c r="J2293" i="12"/>
  <c r="J3856" i="12"/>
  <c r="J3656" i="12"/>
  <c r="H3762" i="12"/>
  <c r="J265" i="12"/>
  <c r="H4476" i="12"/>
  <c r="J934" i="12"/>
  <c r="H4146" i="12"/>
  <c r="J1902" i="12"/>
  <c r="J2063" i="12"/>
  <c r="J1932" i="12"/>
  <c r="J288" i="12"/>
  <c r="H416" i="12"/>
  <c r="H769" i="12"/>
  <c r="J2850" i="12"/>
  <c r="H2938" i="12"/>
  <c r="J788" i="12"/>
  <c r="J2086" i="12"/>
  <c r="A4680" i="12"/>
  <c r="B4680" i="12" s="1"/>
  <c r="H2926" i="12"/>
  <c r="H1305" i="12"/>
  <c r="H4143" i="12"/>
  <c r="J2074" i="12"/>
  <c r="H900" i="12"/>
  <c r="J4089" i="12"/>
  <c r="H5001" i="12"/>
  <c r="J5001" i="12"/>
  <c r="A4989" i="12"/>
  <c r="B4989" i="12" s="1"/>
  <c r="J4989" i="12"/>
  <c r="H4989" i="12"/>
  <c r="A4967" i="12"/>
  <c r="B4967" i="12" s="1"/>
  <c r="H4967" i="12"/>
  <c r="J4845" i="12"/>
  <c r="A4845" i="12"/>
  <c r="B4845" i="12" s="1"/>
  <c r="A4791" i="12"/>
  <c r="B4791" i="12" s="1"/>
  <c r="H4791" i="12"/>
  <c r="A4781" i="12"/>
  <c r="B4781" i="12" s="1"/>
  <c r="J4781" i="12"/>
  <c r="J4769" i="12"/>
  <c r="A4769" i="12"/>
  <c r="B4769" i="12" s="1"/>
  <c r="A4763" i="12"/>
  <c r="B4763" i="12" s="1"/>
  <c r="H4763" i="12"/>
  <c r="A4757" i="12"/>
  <c r="B4757" i="12" s="1"/>
  <c r="J4757" i="12"/>
  <c r="A4743" i="12"/>
  <c r="B4743" i="12" s="1"/>
  <c r="J4743" i="12"/>
  <c r="H4731" i="12"/>
  <c r="A4731" i="12"/>
  <c r="B4731" i="12" s="1"/>
  <c r="H4727" i="12"/>
  <c r="A4727" i="12"/>
  <c r="B4727" i="12" s="1"/>
  <c r="A4711" i="12"/>
  <c r="B4711" i="12" s="1"/>
  <c r="J4711" i="12"/>
  <c r="H4707" i="12"/>
  <c r="J4707" i="12"/>
  <c r="A4379" i="12"/>
  <c r="B4379" i="12" s="1"/>
  <c r="H4379" i="12"/>
  <c r="J4377" i="12"/>
  <c r="A4377" i="12"/>
  <c r="B4377" i="12" s="1"/>
  <c r="H4377" i="12"/>
  <c r="A4268" i="12"/>
  <c r="B4268" i="12" s="1"/>
  <c r="J4268" i="12"/>
  <c r="H4268" i="12"/>
  <c r="J4262" i="12"/>
  <c r="A4262" i="12"/>
  <c r="B4262" i="12" s="1"/>
  <c r="H4260" i="12"/>
  <c r="J4260" i="12"/>
  <c r="A4260" i="12"/>
  <c r="B4260" i="12" s="1"/>
  <c r="J4244" i="12"/>
  <c r="H4244" i="12"/>
  <c r="J4242" i="12"/>
  <c r="A4242" i="12"/>
  <c r="B4242" i="12" s="1"/>
  <c r="H4240" i="12"/>
  <c r="A4240" i="12"/>
  <c r="B4240" i="12" s="1"/>
  <c r="J4234" i="12"/>
  <c r="A4234" i="12"/>
  <c r="H4218" i="12"/>
  <c r="J4218" i="12"/>
  <c r="A4218" i="12"/>
  <c r="B4218" i="12" s="1"/>
  <c r="J4214" i="12"/>
  <c r="A4214" i="12"/>
  <c r="B4214" i="12" s="1"/>
  <c r="J4063" i="12"/>
  <c r="A4063" i="12"/>
  <c r="B4063" i="12" s="1"/>
  <c r="A4009" i="12"/>
  <c r="B4009" i="12" s="1"/>
  <c r="J4009" i="12"/>
  <c r="H4005" i="12"/>
  <c r="A4005" i="12"/>
  <c r="B4005" i="12" s="1"/>
  <c r="J4001" i="12"/>
  <c r="H4001" i="12"/>
  <c r="A4001" i="12"/>
  <c r="B4001" i="12" s="1"/>
  <c r="J3576" i="12"/>
  <c r="H3576" i="12"/>
  <c r="H3496" i="12"/>
  <c r="J3496" i="12"/>
  <c r="H3492" i="12"/>
  <c r="J3492" i="12"/>
  <c r="J3224" i="12"/>
  <c r="H3224" i="12"/>
  <c r="H3188" i="12"/>
  <c r="J3188" i="12"/>
  <c r="J3164" i="12"/>
  <c r="H3164" i="12"/>
  <c r="H3076" i="12"/>
  <c r="J3076" i="12"/>
  <c r="H3060" i="12"/>
  <c r="J3060" i="12"/>
  <c r="J4032" i="12"/>
  <c r="H3732" i="12"/>
  <c r="J3732" i="12"/>
  <c r="H3726" i="12"/>
  <c r="J3726" i="12"/>
  <c r="H3672" i="12"/>
  <c r="J3672" i="12"/>
  <c r="J3652" i="12"/>
  <c r="H3652" i="12"/>
  <c r="J3577" i="12"/>
  <c r="H3577" i="12"/>
  <c r="J3545" i="12"/>
  <c r="H3545" i="12"/>
  <c r="H3533" i="12"/>
  <c r="J3533" i="12"/>
  <c r="H3513" i="12"/>
  <c r="J3513" i="12"/>
  <c r="H3453" i="12"/>
  <c r="J3453" i="12"/>
  <c r="J3417" i="12"/>
  <c r="H3417" i="12"/>
  <c r="H3377" i="12"/>
  <c r="J3377" i="12"/>
  <c r="H3369" i="12"/>
  <c r="J3369" i="12"/>
  <c r="J3305" i="12"/>
  <c r="H3305" i="12"/>
  <c r="H3010" i="12"/>
  <c r="J3010" i="12"/>
  <c r="H2930" i="12"/>
  <c r="J2930" i="12"/>
  <c r="H2910" i="12"/>
  <c r="J2910" i="12"/>
  <c r="H2890" i="12"/>
  <c r="J2890" i="12"/>
  <c r="J2854" i="12"/>
  <c r="H2854" i="12"/>
  <c r="H2842" i="12"/>
  <c r="J2842" i="12"/>
  <c r="J2814" i="12"/>
  <c r="H2814" i="12"/>
  <c r="H2786" i="12"/>
  <c r="J2786" i="12"/>
  <c r="H2782" i="12"/>
  <c r="J2782" i="12"/>
  <c r="H2770" i="12"/>
  <c r="J2770" i="12"/>
  <c r="J2758" i="12"/>
  <c r="H2758" i="12"/>
  <c r="J2730" i="12"/>
  <c r="H2730" i="12"/>
  <c r="J2726" i="12"/>
  <c r="H2726" i="12"/>
  <c r="J2626" i="12"/>
  <c r="H2626" i="12"/>
  <c r="J468" i="12"/>
  <c r="H468" i="12"/>
  <c r="J460" i="12"/>
  <c r="H460" i="12"/>
  <c r="J444" i="12"/>
  <c r="H444" i="12"/>
  <c r="J412" i="12"/>
  <c r="H412" i="12"/>
  <c r="J396" i="12"/>
  <c r="H396" i="12"/>
  <c r="J264" i="12"/>
  <c r="H264" i="12"/>
  <c r="J232" i="12"/>
  <c r="H232" i="12"/>
  <c r="J204" i="12"/>
  <c r="H204" i="12"/>
  <c r="H309" i="12"/>
  <c r="J1483" i="12"/>
  <c r="J2125" i="12"/>
  <c r="H165" i="12"/>
  <c r="J2331" i="12"/>
  <c r="H317" i="12"/>
  <c r="J1527" i="12"/>
  <c r="J2033" i="12"/>
  <c r="H4910" i="12"/>
  <c r="J2176" i="12"/>
  <c r="J1531" i="12"/>
  <c r="H4896" i="12"/>
  <c r="H4998" i="12"/>
  <c r="H361" i="12"/>
  <c r="J145" i="12"/>
  <c r="J2129" i="12"/>
  <c r="J2276" i="12"/>
  <c r="J2323" i="12"/>
  <c r="A17" i="12"/>
  <c r="J125" i="12"/>
  <c r="H1909" i="12"/>
  <c r="J457" i="12"/>
  <c r="H129" i="12"/>
  <c r="J2280" i="12"/>
  <c r="H2351" i="12"/>
  <c r="H2363" i="12"/>
  <c r="H2391" i="12"/>
  <c r="J2403" i="12"/>
  <c r="H2515" i="12"/>
  <c r="H393" i="12"/>
  <c r="J4910" i="12"/>
  <c r="H1575" i="12"/>
  <c r="H1583" i="12"/>
  <c r="H1715" i="12"/>
  <c r="H1926" i="12"/>
  <c r="J1942" i="12"/>
  <c r="H1954" i="12"/>
  <c r="H1998" i="12"/>
  <c r="H4870" i="12"/>
  <c r="J3166" i="12"/>
  <c r="J1775" i="12"/>
  <c r="J1783" i="12"/>
  <c r="H1831" i="12"/>
  <c r="H4189" i="12"/>
  <c r="J4149" i="12"/>
  <c r="J4960" i="12"/>
  <c r="H1893" i="12"/>
  <c r="J1930" i="12"/>
  <c r="H4916" i="12"/>
  <c r="H4918" i="12"/>
  <c r="H4914" i="12"/>
  <c r="A4918" i="12"/>
  <c r="B4918" i="12" s="1"/>
  <c r="J1563" i="12"/>
  <c r="J173" i="12"/>
  <c r="H4888" i="12"/>
  <c r="J1867" i="12"/>
  <c r="J1958" i="12"/>
  <c r="A4890" i="12"/>
  <c r="B4890" i="12" s="1"/>
  <c r="J4992" i="12"/>
  <c r="A4998" i="12"/>
  <c r="B4998" i="12" s="1"/>
  <c r="H1455" i="12"/>
  <c r="J2379" i="12"/>
  <c r="H1703" i="12"/>
  <c r="J2571" i="12"/>
  <c r="J1607" i="12"/>
  <c r="J261" i="12"/>
  <c r="H2395" i="12"/>
  <c r="H1423" i="12"/>
  <c r="H2081" i="12"/>
  <c r="H2224" i="12"/>
  <c r="H2248" i="12"/>
  <c r="H1619" i="12"/>
  <c r="H185" i="12"/>
  <c r="J1451" i="12"/>
  <c r="J2427" i="12"/>
  <c r="H560" i="12"/>
  <c r="H1603" i="12"/>
  <c r="J101" i="12"/>
  <c r="J1663" i="12"/>
  <c r="H2260" i="12"/>
  <c r="J1990" i="12"/>
  <c r="J2335" i="12"/>
  <c r="J1403" i="12"/>
  <c r="J1691" i="12"/>
  <c r="H377" i="12"/>
  <c r="H2399" i="12"/>
  <c r="J2216" i="12"/>
  <c r="J2387" i="12"/>
  <c r="J2057" i="12"/>
  <c r="H2272" i="12"/>
  <c r="J1859" i="12"/>
  <c r="H141" i="12"/>
  <c r="H417" i="12"/>
  <c r="J345" i="12"/>
  <c r="H1427" i="12"/>
  <c r="J1671" i="12"/>
  <c r="A4996" i="12"/>
  <c r="B4996" i="12" s="1"/>
  <c r="J4996" i="12"/>
  <c r="H2707" i="12"/>
  <c r="J2707" i="12"/>
  <c r="J2699" i="12"/>
  <c r="H2699" i="12"/>
  <c r="H2599" i="12"/>
  <c r="J2599" i="12"/>
  <c r="J2347" i="12"/>
  <c r="H2347" i="12"/>
  <c r="J2319" i="12"/>
  <c r="H2319" i="12"/>
  <c r="H2264" i="12"/>
  <c r="J2264" i="12"/>
  <c r="H2220" i="12"/>
  <c r="J2220" i="12"/>
  <c r="J2188" i="12"/>
  <c r="H2188" i="12"/>
  <c r="J2180" i="12"/>
  <c r="H2180" i="12"/>
  <c r="H2164" i="12"/>
  <c r="J2164" i="12"/>
  <c r="H2141" i="12"/>
  <c r="J2141" i="12"/>
  <c r="J2133" i="12"/>
  <c r="H2133" i="12"/>
  <c r="J1835" i="12"/>
  <c r="H1835" i="12"/>
  <c r="H1707" i="12"/>
  <c r="J1707" i="12"/>
  <c r="H1647" i="12"/>
  <c r="J1647" i="12"/>
  <c r="H1571" i="12"/>
  <c r="J1571" i="12"/>
  <c r="H381" i="12"/>
  <c r="J381" i="12"/>
  <c r="J357" i="12"/>
  <c r="H357" i="12"/>
  <c r="H301" i="12"/>
  <c r="J301" i="12"/>
  <c r="H193" i="12"/>
  <c r="J193" i="12"/>
  <c r="J181" i="12"/>
  <c r="H181" i="12"/>
  <c r="J121" i="12"/>
  <c r="H121" i="12"/>
  <c r="H117" i="12"/>
  <c r="J117" i="12"/>
  <c r="H109" i="12"/>
  <c r="J109" i="12"/>
  <c r="J4908" i="12"/>
  <c r="A4908" i="12"/>
  <c r="B4908" i="12" s="1"/>
  <c r="A4685" i="12"/>
  <c r="B4685" i="12" s="1"/>
  <c r="H4685" i="12"/>
  <c r="J4657" i="12"/>
  <c r="H4657" i="12"/>
  <c r="A4631" i="12"/>
  <c r="B4631" i="12" s="1"/>
  <c r="J4631" i="12"/>
  <c r="H4631" i="12"/>
  <c r="A4609" i="12"/>
  <c r="B4609" i="12" s="1"/>
  <c r="J4609" i="12"/>
  <c r="J4601" i="12"/>
  <c r="A4601" i="12"/>
  <c r="B4601" i="12" s="1"/>
  <c r="H4601" i="12"/>
  <c r="H4599" i="12"/>
  <c r="A4599" i="12"/>
  <c r="B4599" i="12" s="1"/>
  <c r="A4364" i="12"/>
  <c r="B4364" i="12" s="1"/>
  <c r="J4364" i="12"/>
  <c r="A4362" i="12"/>
  <c r="B4362" i="12" s="1"/>
  <c r="J4362" i="12"/>
  <c r="H4354" i="12"/>
  <c r="A4354" i="12"/>
  <c r="B4354" i="12" s="1"/>
  <c r="A4348" i="12"/>
  <c r="B4348" i="12" s="1"/>
  <c r="H4348" i="12"/>
  <c r="J4275" i="12"/>
  <c r="H4275" i="12"/>
  <c r="A4271" i="12"/>
  <c r="B4271" i="12" s="1"/>
  <c r="H4271" i="12"/>
  <c r="A4050" i="12"/>
  <c r="B4050" i="12" s="1"/>
  <c r="J4050" i="12"/>
  <c r="H4050" i="12"/>
  <c r="H4048" i="12"/>
  <c r="J4048" i="12"/>
  <c r="A4048" i="12"/>
  <c r="B4048" i="12" s="1"/>
  <c r="H4034" i="12"/>
  <c r="J4034" i="12"/>
  <c r="J3877" i="12"/>
  <c r="H3877" i="12"/>
  <c r="H3869" i="12"/>
  <c r="J3869" i="12"/>
  <c r="H3857" i="12"/>
  <c r="J3857" i="12"/>
  <c r="H3841" i="12"/>
  <c r="J3841" i="12"/>
  <c r="H3819" i="12"/>
  <c r="J3819" i="12"/>
  <c r="J3817" i="12"/>
  <c r="H3817" i="12"/>
  <c r="H3239" i="12"/>
  <c r="J3239" i="12"/>
  <c r="H2700" i="12"/>
  <c r="J2700" i="12"/>
  <c r="J2692" i="12"/>
  <c r="H2692" i="12"/>
  <c r="H2600" i="12"/>
  <c r="J2600" i="12"/>
  <c r="J2544" i="12"/>
  <c r="H2544" i="12"/>
  <c r="H2532" i="12"/>
  <c r="J2532" i="12"/>
  <c r="H2508" i="12"/>
  <c r="J2508" i="12"/>
  <c r="H2492" i="12"/>
  <c r="J2492" i="12"/>
  <c r="H2484" i="12"/>
  <c r="J2484" i="12"/>
  <c r="H2452" i="12"/>
  <c r="J2452" i="12"/>
  <c r="J2380" i="12"/>
  <c r="H2380" i="12"/>
  <c r="J2360" i="12"/>
  <c r="H2360" i="12"/>
  <c r="H2352" i="12"/>
  <c r="J2352" i="12"/>
  <c r="J2348" i="12"/>
  <c r="H2348" i="12"/>
  <c r="J2304" i="12"/>
  <c r="H2304" i="12"/>
  <c r="H2281" i="12"/>
  <c r="J2281" i="12"/>
  <c r="J2245" i="12"/>
  <c r="H2245" i="12"/>
  <c r="H2213" i="12"/>
  <c r="J2213" i="12"/>
  <c r="J2173" i="12"/>
  <c r="H2173" i="12"/>
  <c r="J2153" i="12"/>
  <c r="H2153" i="12"/>
  <c r="J2145" i="12"/>
  <c r="H2145" i="12"/>
  <c r="J2090" i="12"/>
  <c r="H2090" i="12"/>
  <c r="H2058" i="12"/>
  <c r="J2058" i="12"/>
  <c r="J2034" i="12"/>
  <c r="H2034" i="12"/>
  <c r="J1963" i="12"/>
  <c r="H1963" i="12"/>
  <c r="J1927" i="12"/>
  <c r="H1927" i="12"/>
  <c r="J1894" i="12"/>
  <c r="H1894" i="12"/>
  <c r="J1868" i="12"/>
  <c r="H1868" i="12"/>
  <c r="J1780" i="12"/>
  <c r="H1780" i="12"/>
  <c r="J1776" i="12"/>
  <c r="H1776" i="12"/>
  <c r="H1748" i="12"/>
  <c r="J1748" i="12"/>
  <c r="J1604" i="12"/>
  <c r="H1604" i="12"/>
  <c r="H1552" i="12"/>
  <c r="J1552" i="12"/>
  <c r="H1372" i="12"/>
  <c r="J1372" i="12"/>
  <c r="H1344" i="12"/>
  <c r="J1344" i="12"/>
  <c r="H1332" i="12"/>
  <c r="J1332" i="12"/>
  <c r="J1252" i="12"/>
  <c r="H1252" i="12"/>
  <c r="J1180" i="12"/>
  <c r="H1180" i="12"/>
  <c r="J1080" i="12"/>
  <c r="H1080" i="12"/>
  <c r="H1064" i="12"/>
  <c r="J1064" i="12"/>
  <c r="H4128" i="12"/>
  <c r="A4128" i="12"/>
  <c r="B4128" i="12" s="1"/>
  <c r="J4116" i="12"/>
  <c r="H4116" i="12"/>
  <c r="A4085" i="12"/>
  <c r="B4085" i="12" s="1"/>
  <c r="H4085" i="12"/>
  <c r="J4081" i="12"/>
  <c r="H4081" i="12"/>
  <c r="A4081" i="12"/>
  <c r="B4081" i="12" s="1"/>
  <c r="H745" i="12"/>
  <c r="J745" i="12"/>
  <c r="J705" i="12"/>
  <c r="H705" i="12"/>
  <c r="H657" i="12"/>
  <c r="J657" i="12"/>
  <c r="H589" i="12"/>
  <c r="J589" i="12"/>
  <c r="J498" i="12"/>
  <c r="H498" i="12"/>
  <c r="H470" i="12"/>
  <c r="J470" i="12"/>
  <c r="H458" i="12"/>
  <c r="J458" i="12"/>
  <c r="J274" i="12"/>
  <c r="H274" i="12"/>
  <c r="J258" i="12"/>
  <c r="H258" i="12"/>
  <c r="J222" i="12"/>
  <c r="H222" i="12"/>
  <c r="J2089" i="12"/>
  <c r="J2315" i="12"/>
  <c r="J1447" i="12"/>
  <c r="A4980" i="12"/>
  <c r="J4980" i="12"/>
  <c r="J4950" i="12"/>
  <c r="H1475" i="12"/>
  <c r="A4868" i="12"/>
  <c r="B4868" i="12" s="1"/>
  <c r="J4868" i="12"/>
  <c r="J1687" i="12"/>
  <c r="A4922" i="12"/>
  <c r="B4922" i="12" s="1"/>
  <c r="J1535" i="12"/>
  <c r="H1811" i="12"/>
  <c r="J1499" i="12"/>
  <c r="J2567" i="12"/>
  <c r="J1419" i="12"/>
  <c r="J405" i="12"/>
  <c r="J1627" i="12"/>
  <c r="H1439" i="12"/>
  <c r="J1667" i="12"/>
  <c r="H2236" i="12"/>
  <c r="H3242" i="12"/>
  <c r="H544" i="12"/>
  <c r="H2156" i="12"/>
  <c r="J1407" i="12"/>
  <c r="H1591" i="12"/>
  <c r="J385" i="12"/>
  <c r="H1759" i="12"/>
  <c r="H2268" i="12"/>
  <c r="J2137" i="12"/>
  <c r="H2703" i="12"/>
  <c r="J1643" i="12"/>
  <c r="H537" i="12"/>
  <c r="J321" i="12"/>
  <c r="J2292" i="12"/>
  <c r="J1467" i="12"/>
  <c r="J2300" i="12"/>
  <c r="H541" i="12"/>
  <c r="A4978" i="12"/>
  <c r="B4978" i="12" s="1"/>
  <c r="H4978" i="12"/>
  <c r="H4968" i="12"/>
  <c r="A4968" i="12"/>
  <c r="B4968" i="12" s="1"/>
  <c r="H4966" i="12"/>
  <c r="A4966" i="12"/>
  <c r="B4966" i="12" s="1"/>
  <c r="J4892" i="12"/>
  <c r="H4892" i="12"/>
  <c r="J3154" i="12"/>
  <c r="H3154" i="12"/>
  <c r="H2547" i="12"/>
  <c r="J2547" i="12"/>
  <c r="H2495" i="12"/>
  <c r="J2495" i="12"/>
  <c r="H2252" i="12"/>
  <c r="J2252" i="12"/>
  <c r="J1994" i="12"/>
  <c r="H1994" i="12"/>
  <c r="J1934" i="12"/>
  <c r="H1934" i="12"/>
  <c r="J1827" i="12"/>
  <c r="H1827" i="12"/>
  <c r="J1735" i="12"/>
  <c r="H1735" i="12"/>
  <c r="H1679" i="12"/>
  <c r="J1679" i="12"/>
  <c r="H1587" i="12"/>
  <c r="J1587" i="12"/>
  <c r="J1567" i="12"/>
  <c r="H1567" i="12"/>
  <c r="J1491" i="12"/>
  <c r="H1491" i="12"/>
  <c r="H1415" i="12"/>
  <c r="J1415" i="12"/>
  <c r="J1387" i="12"/>
  <c r="H1387" i="12"/>
  <c r="J365" i="12"/>
  <c r="H365" i="12"/>
  <c r="J353" i="12"/>
  <c r="H353" i="12"/>
  <c r="J4847" i="12"/>
  <c r="H4847" i="12"/>
  <c r="A4843" i="12"/>
  <c r="B4843" i="12" s="1"/>
  <c r="J4843" i="12"/>
  <c r="A4839" i="12"/>
  <c r="B4839" i="12" s="1"/>
  <c r="H4839" i="12"/>
  <c r="J4839" i="12"/>
  <c r="J4833" i="12"/>
  <c r="H4833" i="12"/>
  <c r="H4831" i="12"/>
  <c r="A4831" i="12"/>
  <c r="B4831" i="12" s="1"/>
  <c r="A4789" i="12"/>
  <c r="B4789" i="12" s="1"/>
  <c r="H4789" i="12"/>
  <c r="A4787" i="12"/>
  <c r="B4787" i="12" s="1"/>
  <c r="J4787" i="12"/>
  <c r="H4787" i="12"/>
  <c r="H4777" i="12"/>
  <c r="J4777" i="12"/>
  <c r="A4777" i="12"/>
  <c r="B4777" i="12" s="1"/>
  <c r="H4755" i="12"/>
  <c r="A4755" i="12"/>
  <c r="B4755" i="12" s="1"/>
  <c r="H4408" i="12"/>
  <c r="J4408" i="12"/>
  <c r="A4408" i="12"/>
  <c r="B4408" i="12" s="1"/>
  <c r="A4317" i="12"/>
  <c r="B4317" i="12" s="1"/>
  <c r="H4317" i="12"/>
  <c r="A4309" i="12"/>
  <c r="B4309" i="12" s="1"/>
  <c r="H4309" i="12"/>
  <c r="J4309" i="12"/>
  <c r="J4293" i="12"/>
  <c r="A4293" i="12"/>
  <c r="B4293" i="12" s="1"/>
  <c r="J4285" i="12"/>
  <c r="A4285" i="12"/>
  <c r="B4285" i="12" s="1"/>
  <c r="H4285" i="12"/>
  <c r="J4011" i="12"/>
  <c r="A4011" i="12"/>
  <c r="B4011" i="12" s="1"/>
  <c r="A4003" i="12"/>
  <c r="B4003" i="12" s="1"/>
  <c r="H4003" i="12"/>
  <c r="J3999" i="12"/>
  <c r="H3999" i="12"/>
  <c r="H3995" i="12"/>
  <c r="A3995" i="12"/>
  <c r="B3995" i="12" s="1"/>
  <c r="J3993" i="12"/>
  <c r="H3993" i="12"/>
  <c r="A3993" i="12"/>
  <c r="B3993" i="12" s="1"/>
  <c r="H3991" i="12"/>
  <c r="J3991" i="12"/>
  <c r="H3961" i="12"/>
  <c r="A3961" i="12"/>
  <c r="B3961" i="12" s="1"/>
  <c r="J3955" i="12"/>
  <c r="A3955" i="12"/>
  <c r="B3955" i="12" s="1"/>
  <c r="J3953" i="12"/>
  <c r="H3953" i="12"/>
  <c r="H3919" i="12"/>
  <c r="J3919" i="12"/>
  <c r="J3600" i="12"/>
  <c r="H3600" i="12"/>
  <c r="H3560" i="12"/>
  <c r="J3560" i="12"/>
  <c r="J3500" i="12"/>
  <c r="H3500" i="12"/>
  <c r="J3288" i="12"/>
  <c r="H3288" i="12"/>
  <c r="H3056" i="12"/>
  <c r="J3056" i="12"/>
  <c r="J2769" i="12"/>
  <c r="H2769" i="12"/>
  <c r="J2741" i="12"/>
  <c r="H2741" i="12"/>
  <c r="H2725" i="12"/>
  <c r="J2725" i="12"/>
  <c r="H2697" i="12"/>
  <c r="J2697" i="12"/>
  <c r="J2625" i="12"/>
  <c r="H2625" i="12"/>
  <c r="J1301" i="12"/>
  <c r="H1301" i="12"/>
  <c r="J1281" i="12"/>
  <c r="H1281" i="12"/>
  <c r="J1245" i="12"/>
  <c r="H1245" i="12"/>
  <c r="H1181" i="12"/>
  <c r="J1181" i="12"/>
  <c r="J1145" i="12"/>
  <c r="H1145" i="12"/>
  <c r="J1061" i="12"/>
  <c r="H1061" i="12"/>
  <c r="H1057" i="12"/>
  <c r="J1057" i="12"/>
  <c r="H1033" i="12"/>
  <c r="J1033" i="12"/>
  <c r="H1013" i="12"/>
  <c r="J1013" i="12"/>
  <c r="H4133" i="12"/>
  <c r="J4133" i="12"/>
  <c r="J4129" i="12"/>
  <c r="A4129" i="12"/>
  <c r="B4129" i="12" s="1"/>
  <c r="H4129" i="12"/>
  <c r="A4093" i="12"/>
  <c r="B4093" i="12" s="1"/>
  <c r="J4093" i="12"/>
  <c r="H778" i="12"/>
  <c r="J778" i="12"/>
  <c r="H722" i="12"/>
  <c r="J722" i="12"/>
  <c r="J718" i="12"/>
  <c r="H718" i="12"/>
  <c r="H642" i="12"/>
  <c r="J642" i="12"/>
  <c r="J614" i="12"/>
  <c r="H614" i="12"/>
  <c r="H610" i="12"/>
  <c r="J610" i="12"/>
  <c r="H511" i="12"/>
  <c r="J511" i="12"/>
  <c r="J479" i="12"/>
  <c r="H479" i="12"/>
  <c r="J467" i="12"/>
  <c r="H467" i="12"/>
  <c r="J463" i="12"/>
  <c r="H463" i="12"/>
  <c r="J271" i="12"/>
  <c r="H271" i="12"/>
  <c r="J235" i="12"/>
  <c r="H235" i="12"/>
  <c r="J1747" i="12"/>
  <c r="H93" i="12"/>
  <c r="H1901" i="12"/>
  <c r="H2085" i="12"/>
  <c r="J2307" i="12"/>
  <c r="H277" i="12"/>
  <c r="J564" i="12"/>
  <c r="A4886" i="12"/>
  <c r="B4886" i="12" s="1"/>
  <c r="A4145" i="12"/>
  <c r="B4145" i="12" s="1"/>
  <c r="H1559" i="12"/>
  <c r="J1523" i="12"/>
  <c r="H1791" i="12"/>
  <c r="A4994" i="12"/>
  <c r="B4994" i="12" s="1"/>
  <c r="J1711" i="12"/>
  <c r="H1913" i="12"/>
  <c r="J2339" i="12"/>
  <c r="J3186" i="12"/>
  <c r="H1323" i="12"/>
  <c r="H3178" i="12"/>
  <c r="J2152" i="12"/>
  <c r="J1411" i="12"/>
  <c r="H1611" i="12"/>
  <c r="A29" i="12"/>
  <c r="B29" i="12" s="1"/>
  <c r="J1905" i="12"/>
  <c r="H41" i="12"/>
  <c r="J3218" i="12"/>
  <c r="H2002" i="12"/>
  <c r="H4986" i="12"/>
  <c r="J2204" i="12"/>
  <c r="H4950" i="12"/>
  <c r="J4986" i="12"/>
  <c r="H4145" i="12"/>
  <c r="H157" i="12"/>
  <c r="A4906" i="12"/>
  <c r="B4906" i="12" s="1"/>
  <c r="A4894" i="12"/>
  <c r="B4894" i="12" s="1"/>
  <c r="A4902" i="12"/>
  <c r="H4922" i="12"/>
  <c r="H1795" i="12"/>
  <c r="J461" i="12"/>
  <c r="J2607" i="12"/>
  <c r="H1547" i="12"/>
  <c r="J2383" i="12"/>
  <c r="H2559" i="12"/>
  <c r="J229" i="12"/>
  <c r="H293" i="12"/>
  <c r="H1787" i="12"/>
  <c r="H1623" i="12"/>
  <c r="J2192" i="12"/>
  <c r="H2359" i="12"/>
  <c r="J2097" i="12"/>
  <c r="J1751" i="12"/>
  <c r="H113" i="12"/>
  <c r="H401" i="12"/>
  <c r="J2615" i="12"/>
  <c r="J201" i="12"/>
  <c r="J2303" i="12"/>
  <c r="A4912" i="12"/>
  <c r="B4912" i="12" s="1"/>
  <c r="J329" i="12"/>
  <c r="J2611" i="12"/>
  <c r="H2037" i="12"/>
  <c r="H449" i="12"/>
  <c r="H1431" i="12"/>
  <c r="J336" i="12"/>
  <c r="H4535" i="12"/>
  <c r="A4535" i="12"/>
  <c r="B4535" i="12" s="1"/>
  <c r="J4535" i="12"/>
  <c r="H4517" i="12"/>
  <c r="A4517" i="12"/>
  <c r="B4517" i="12" s="1"/>
  <c r="J4517" i="12"/>
  <c r="A4509" i="12"/>
  <c r="B4509" i="12" s="1"/>
  <c r="J4509" i="12"/>
  <c r="H4509" i="12"/>
  <c r="J4507" i="12"/>
  <c r="H4507" i="12"/>
  <c r="H4503" i="12"/>
  <c r="J4503" i="12"/>
  <c r="A4503" i="12"/>
  <c r="B4503" i="12" s="1"/>
  <c r="H4479" i="12"/>
  <c r="J4479" i="12"/>
  <c r="J4477" i="12"/>
  <c r="A4477" i="12"/>
  <c r="B4477" i="12" s="1"/>
  <c r="A4467" i="12"/>
  <c r="B4467" i="12" s="1"/>
  <c r="J4467" i="12"/>
  <c r="A4465" i="12"/>
  <c r="B4465" i="12" s="1"/>
  <c r="H4465" i="12"/>
  <c r="H4370" i="12"/>
  <c r="A4370" i="12"/>
  <c r="B4370" i="12" s="1"/>
  <c r="J4370" i="12"/>
  <c r="A4368" i="12"/>
  <c r="B4368" i="12" s="1"/>
  <c r="H4368" i="12"/>
  <c r="J3753" i="12"/>
  <c r="H3753" i="12"/>
  <c r="H3671" i="12"/>
  <c r="J3671" i="12"/>
  <c r="J3631" i="12"/>
  <c r="H3631" i="12"/>
  <c r="H3624" i="12"/>
  <c r="J3624" i="12"/>
  <c r="H3616" i="12"/>
  <c r="J3616" i="12"/>
  <c r="J3612" i="12"/>
  <c r="H3612" i="12"/>
  <c r="J3604" i="12"/>
  <c r="H3604" i="12"/>
  <c r="H3540" i="12"/>
  <c r="J3540" i="12"/>
  <c r="H3536" i="12"/>
  <c r="J3536" i="12"/>
  <c r="J3532" i="12"/>
  <c r="H3532" i="12"/>
  <c r="J3508" i="12"/>
  <c r="H3508" i="12"/>
  <c r="J3480" i="12"/>
  <c r="H3480" i="12"/>
  <c r="J3408" i="12"/>
  <c r="H3408" i="12"/>
  <c r="H3404" i="12"/>
  <c r="J3404" i="12"/>
  <c r="H3316" i="12"/>
  <c r="J3316" i="12"/>
  <c r="H3300" i="12"/>
  <c r="J3300" i="12"/>
  <c r="J3284" i="12"/>
  <c r="H3284" i="12"/>
  <c r="H3276" i="12"/>
  <c r="J3276" i="12"/>
  <c r="H3238" i="12"/>
  <c r="J3238" i="12"/>
  <c r="J3081" i="12"/>
  <c r="H3081" i="12"/>
  <c r="H3032" i="12"/>
  <c r="J3032" i="12"/>
  <c r="J3020" i="12"/>
  <c r="H3020" i="12"/>
  <c r="H2965" i="12"/>
  <c r="J2965" i="12"/>
  <c r="H2953" i="12"/>
  <c r="J2953" i="12"/>
  <c r="H2933" i="12"/>
  <c r="J2933" i="12"/>
  <c r="H2543" i="12"/>
  <c r="J2543" i="12"/>
  <c r="H2539" i="12"/>
  <c r="J2539" i="12"/>
  <c r="J2531" i="12"/>
  <c r="H2531" i="12"/>
  <c r="H2503" i="12"/>
  <c r="J2503" i="12"/>
  <c r="J2483" i="12"/>
  <c r="H2483" i="12"/>
  <c r="J2467" i="12"/>
  <c r="H2467" i="12"/>
  <c r="J2455" i="12"/>
  <c r="H2455" i="12"/>
  <c r="H2423" i="12"/>
  <c r="J2423" i="12"/>
  <c r="J2419" i="12"/>
  <c r="H2419" i="12"/>
  <c r="J2415" i="12"/>
  <c r="H2415" i="12"/>
  <c r="J2029" i="12"/>
  <c r="H2029" i="12"/>
  <c r="J1843" i="12"/>
  <c r="H1843" i="12"/>
  <c r="H1383" i="12"/>
  <c r="J1383" i="12"/>
  <c r="J1268" i="12"/>
  <c r="H1268" i="12"/>
  <c r="H4069" i="12"/>
  <c r="A4069" i="12"/>
  <c r="B4069" i="12" s="1"/>
  <c r="J935" i="12"/>
  <c r="H935" i="12"/>
  <c r="J552" i="12"/>
  <c r="H552" i="12"/>
  <c r="J196" i="12"/>
  <c r="H196" i="12"/>
  <c r="H148" i="12"/>
  <c r="J148" i="12"/>
  <c r="J92" i="12"/>
  <c r="H92" i="12"/>
  <c r="J52" i="12"/>
  <c r="H52" i="12"/>
  <c r="J48" i="12"/>
  <c r="A48" i="12"/>
  <c r="B48" i="12" s="1"/>
  <c r="A44" i="12"/>
  <c r="B44" i="12" s="1"/>
  <c r="H44" i="12"/>
  <c r="J28" i="12"/>
  <c r="H28" i="12"/>
  <c r="J24" i="12"/>
  <c r="H24" i="12"/>
  <c r="A8" i="12"/>
  <c r="B8" i="12" s="1"/>
  <c r="H3749" i="12"/>
  <c r="H48" i="12"/>
  <c r="H1260" i="12"/>
  <c r="J2901" i="12"/>
  <c r="H3448" i="12"/>
  <c r="J68" i="12"/>
  <c r="J943" i="12"/>
  <c r="J3416" i="12"/>
  <c r="J209" i="12"/>
  <c r="J2499" i="12"/>
  <c r="J2833" i="12"/>
  <c r="H263" i="12"/>
  <c r="J3214" i="12"/>
  <c r="J3647" i="12"/>
  <c r="J785" i="12"/>
  <c r="H3241" i="12"/>
  <c r="H32" i="12"/>
  <c r="J4368" i="12"/>
  <c r="H1288" i="12"/>
  <c r="H3272" i="12"/>
  <c r="J3524" i="12"/>
  <c r="J4465" i="12"/>
  <c r="J1379" i="12"/>
  <c r="J3472" i="12"/>
  <c r="H3348" i="12"/>
  <c r="A4479" i="12"/>
  <c r="B4479" i="12" s="1"/>
  <c r="J3667" i="12"/>
  <c r="H3174" i="12"/>
  <c r="J833" i="12"/>
  <c r="H1315" i="12"/>
  <c r="J3392" i="12"/>
  <c r="J1304" i="12"/>
  <c r="J2025" i="12"/>
  <c r="J3420" i="12"/>
  <c r="H3170" i="12"/>
  <c r="H1276" i="12"/>
  <c r="H1335" i="12"/>
  <c r="H3584" i="12"/>
  <c r="J3564" i="12"/>
  <c r="H2451" i="12"/>
  <c r="J877" i="12"/>
  <c r="H3396" i="12"/>
  <c r="J2785" i="12"/>
  <c r="H228" i="12"/>
  <c r="J2407" i="12"/>
  <c r="H3476" i="12"/>
  <c r="H2411" i="12"/>
  <c r="H2105" i="12"/>
  <c r="H4521" i="12"/>
  <c r="A4521" i="12"/>
  <c r="B4521" i="12" s="1"/>
  <c r="J4519" i="12"/>
  <c r="A4519" i="12"/>
  <c r="B4519" i="12" s="1"/>
  <c r="H4519" i="12"/>
  <c r="H4513" i="12"/>
  <c r="A4513" i="12"/>
  <c r="B4513" i="12" s="1"/>
  <c r="A4511" i="12"/>
  <c r="B4511" i="12" s="1"/>
  <c r="H4511" i="12"/>
  <c r="J4499" i="12"/>
  <c r="H4499" i="12"/>
  <c r="H4475" i="12"/>
  <c r="J4475" i="12"/>
  <c r="J4473" i="12"/>
  <c r="H4473" i="12"/>
  <c r="J3663" i="12"/>
  <c r="H3663" i="12"/>
  <c r="J3620" i="12"/>
  <c r="H3620" i="12"/>
  <c r="J3588" i="12"/>
  <c r="H3588" i="12"/>
  <c r="H3552" i="12"/>
  <c r="J3552" i="12"/>
  <c r="H3512" i="12"/>
  <c r="J3512" i="12"/>
  <c r="H3372" i="12"/>
  <c r="J3372" i="12"/>
  <c r="H3324" i="12"/>
  <c r="J3324" i="12"/>
  <c r="H3312" i="12"/>
  <c r="J3312" i="12"/>
  <c r="J3280" i="12"/>
  <c r="H3280" i="12"/>
  <c r="H3268" i="12"/>
  <c r="J3268" i="12"/>
  <c r="J3256" i="12"/>
  <c r="H3256" i="12"/>
  <c r="J3048" i="12"/>
  <c r="H3048" i="12"/>
  <c r="H3016" i="12"/>
  <c r="J3016" i="12"/>
  <c r="H2435" i="12"/>
  <c r="J2435" i="12"/>
  <c r="H4185" i="12"/>
  <c r="J4185" i="12"/>
  <c r="A4185" i="12"/>
  <c r="B4185" i="12" s="1"/>
  <c r="A4181" i="12"/>
  <c r="B4181" i="12" s="1"/>
  <c r="H4181" i="12"/>
  <c r="H4177" i="12"/>
  <c r="J4177" i="12"/>
  <c r="J4157" i="12"/>
  <c r="A4157" i="12"/>
  <c r="B4157" i="12" s="1"/>
  <c r="H4157" i="12"/>
  <c r="H1327" i="12"/>
  <c r="J1327" i="12"/>
  <c r="J1292" i="12"/>
  <c r="H1292" i="12"/>
  <c r="J917" i="12"/>
  <c r="H917" i="12"/>
  <c r="J909" i="12"/>
  <c r="H909" i="12"/>
  <c r="J829" i="12"/>
  <c r="H829" i="12"/>
  <c r="H241" i="12"/>
  <c r="J241" i="12"/>
  <c r="H180" i="12"/>
  <c r="J180" i="12"/>
  <c r="H100" i="12"/>
  <c r="J100" i="12"/>
  <c r="J56" i="12"/>
  <c r="A56" i="12"/>
  <c r="B56" i="12" s="1"/>
  <c r="A4885" i="12"/>
  <c r="B4885" i="12" s="1"/>
  <c r="J4885" i="12"/>
  <c r="H4883" i="12"/>
  <c r="A4883" i="12"/>
  <c r="B4883" i="12" s="1"/>
  <c r="H4875" i="12"/>
  <c r="J4875" i="12"/>
  <c r="A4861" i="12"/>
  <c r="B4861" i="12" s="1"/>
  <c r="J4861" i="12"/>
  <c r="H4859" i="12"/>
  <c r="J4859" i="12"/>
  <c r="H2471" i="12"/>
  <c r="H2997" i="12"/>
  <c r="H1695" i="12"/>
  <c r="J44" i="12"/>
  <c r="J3436" i="12"/>
  <c r="H801" i="12"/>
  <c r="H3556" i="12"/>
  <c r="H2491" i="12"/>
  <c r="H2829" i="12"/>
  <c r="J3210" i="12"/>
  <c r="H3230" i="12"/>
  <c r="J2977" i="12"/>
  <c r="J32" i="12"/>
  <c r="A4177" i="12"/>
  <c r="B4177" i="12" s="1"/>
  <c r="H4173" i="12"/>
  <c r="J3520" i="12"/>
  <c r="H1307" i="12"/>
  <c r="H3226" i="12"/>
  <c r="A4499" i="12"/>
  <c r="B4499" i="12" s="1"/>
  <c r="H4477" i="12"/>
  <c r="H813" i="12"/>
  <c r="J2805" i="12"/>
  <c r="H825" i="12"/>
  <c r="J144" i="12"/>
  <c r="H2017" i="12"/>
  <c r="H3460" i="12"/>
  <c r="H3548" i="12"/>
  <c r="A20" i="12"/>
  <c r="B20" i="12" s="1"/>
  <c r="H20" i="12"/>
  <c r="H861" i="12"/>
  <c r="J2021" i="12"/>
  <c r="H3308" i="12"/>
  <c r="J2439" i="12"/>
  <c r="J3364" i="12"/>
  <c r="H2837" i="12"/>
  <c r="J4521" i="12"/>
  <c r="H3608" i="12"/>
  <c r="H3182" i="12"/>
  <c r="H1339" i="12"/>
  <c r="J4161" i="12"/>
  <c r="A4161" i="12"/>
  <c r="B4161" i="12" s="1"/>
  <c r="A4539" i="12"/>
  <c r="B4539" i="12" s="1"/>
  <c r="J4539" i="12"/>
  <c r="J4533" i="12"/>
  <c r="A4533" i="12"/>
  <c r="B4533" i="12" s="1"/>
  <c r="J4531" i="12"/>
  <c r="A4531" i="12"/>
  <c r="B4531" i="12" s="1"/>
  <c r="J4529" i="12"/>
  <c r="H4529" i="12"/>
  <c r="A4515" i="12"/>
  <c r="B4515" i="12" s="1"/>
  <c r="H4515" i="12"/>
  <c r="J4515" i="12"/>
  <c r="A4501" i="12"/>
  <c r="B4501" i="12" s="1"/>
  <c r="J4501" i="12"/>
  <c r="H4501" i="12"/>
  <c r="A4380" i="12"/>
  <c r="B4380" i="12" s="1"/>
  <c r="H4380" i="12"/>
  <c r="J4378" i="12"/>
  <c r="A4378" i="12"/>
  <c r="B4378" i="12" s="1"/>
  <c r="H4378" i="12"/>
  <c r="J4376" i="12"/>
  <c r="H4376" i="12"/>
  <c r="J4374" i="12"/>
  <c r="H4374" i="12"/>
  <c r="A4374" i="12"/>
  <c r="B4374" i="12" s="1"/>
  <c r="J4372" i="12"/>
  <c r="H4372" i="12"/>
  <c r="J4366" i="12"/>
  <c r="A4366" i="12"/>
  <c r="B4366" i="12" s="1"/>
  <c r="H4366" i="12"/>
  <c r="J3739" i="12"/>
  <c r="H3739" i="12"/>
  <c r="J3643" i="12"/>
  <c r="H3643" i="12"/>
  <c r="H3596" i="12"/>
  <c r="J3596" i="12"/>
  <c r="J3516" i="12"/>
  <c r="H3516" i="12"/>
  <c r="H3484" i="12"/>
  <c r="J3484" i="12"/>
  <c r="H3464" i="12"/>
  <c r="J3464" i="12"/>
  <c r="H3440" i="12"/>
  <c r="J3440" i="12"/>
  <c r="J3412" i="12"/>
  <c r="H3412" i="12"/>
  <c r="J3400" i="12"/>
  <c r="H3400" i="12"/>
  <c r="H3332" i="12"/>
  <c r="J3332" i="12"/>
  <c r="J3320" i="12"/>
  <c r="H3320" i="12"/>
  <c r="H3292" i="12"/>
  <c r="J3292" i="12"/>
  <c r="H3260" i="12"/>
  <c r="J3260" i="12"/>
  <c r="J2929" i="12"/>
  <c r="H2929" i="12"/>
  <c r="H2905" i="12"/>
  <c r="J2905" i="12"/>
  <c r="J2487" i="12"/>
  <c r="H2487" i="12"/>
  <c r="H2431" i="12"/>
  <c r="J2431" i="12"/>
  <c r="H2109" i="12"/>
  <c r="J2109" i="12"/>
  <c r="H2013" i="12"/>
  <c r="J2013" i="12"/>
  <c r="J4193" i="12"/>
  <c r="A4193" i="12"/>
  <c r="B4193" i="12" s="1"/>
  <c r="J4165" i="12"/>
  <c r="A4165" i="12"/>
  <c r="B4165" i="12" s="1"/>
  <c r="H1319" i="12"/>
  <c r="J1319" i="12"/>
  <c r="H869" i="12"/>
  <c r="J869" i="12"/>
  <c r="H865" i="12"/>
  <c r="J865" i="12"/>
  <c r="J817" i="12"/>
  <c r="H817" i="12"/>
  <c r="H237" i="12"/>
  <c r="J237" i="12"/>
  <c r="H234" i="12"/>
  <c r="J234" i="12"/>
  <c r="J96" i="12"/>
  <c r="H96" i="12"/>
  <c r="A4762" i="12"/>
  <c r="B4762" i="12" s="1"/>
  <c r="H4762" i="12"/>
  <c r="H4760" i="12"/>
  <c r="A4760" i="12"/>
  <c r="B4760" i="12" s="1"/>
  <c r="J4758" i="12"/>
  <c r="A4758" i="12"/>
  <c r="B4758" i="12" s="1"/>
  <c r="J4756" i="12"/>
  <c r="H4756" i="12"/>
  <c r="J4754" i="12"/>
  <c r="H4754" i="12"/>
  <c r="A4754" i="12"/>
  <c r="B4754" i="12" s="1"/>
  <c r="H4752" i="12"/>
  <c r="J4752" i="12"/>
  <c r="A4750" i="12"/>
  <c r="B4750" i="12" s="1"/>
  <c r="J4750" i="12"/>
  <c r="H4746" i="12"/>
  <c r="J4746" i="12"/>
  <c r="A4744" i="12"/>
  <c r="B4744" i="12" s="1"/>
  <c r="H4744" i="12"/>
  <c r="A4742" i="12"/>
  <c r="B4742" i="12" s="1"/>
  <c r="H4742" i="12"/>
  <c r="A4740" i="12"/>
  <c r="B4740" i="12" s="1"/>
  <c r="J4740" i="12"/>
  <c r="H4738" i="12"/>
  <c r="J4738" i="12"/>
  <c r="A4738" i="12"/>
  <c r="B4738" i="12" s="1"/>
  <c r="A4736" i="12"/>
  <c r="B4736" i="12" s="1"/>
  <c r="J4736" i="12"/>
  <c r="H4734" i="12"/>
  <c r="A4734" i="12"/>
  <c r="B4734" i="12" s="1"/>
  <c r="A4732" i="12"/>
  <c r="B4732" i="12" s="1"/>
  <c r="H4732" i="12"/>
  <c r="J4730" i="12"/>
  <c r="A4730" i="12"/>
  <c r="B4730" i="12" s="1"/>
  <c r="J4728" i="12"/>
  <c r="H4728" i="12"/>
  <c r="J4724" i="12"/>
  <c r="H4724" i="12"/>
  <c r="H4720" i="12"/>
  <c r="A4720" i="12"/>
  <c r="B4720" i="12" s="1"/>
  <c r="J4718" i="12"/>
  <c r="H4718" i="12"/>
  <c r="H4714" i="12"/>
  <c r="A4714" i="12"/>
  <c r="B4714" i="12" s="1"/>
  <c r="H4712" i="12"/>
  <c r="A4712" i="12"/>
  <c r="B4712" i="12" s="1"/>
  <c r="A4710" i="12"/>
  <c r="B4710" i="12" s="1"/>
  <c r="J4710" i="12"/>
  <c r="H4708" i="12"/>
  <c r="A4708" i="12"/>
  <c r="B4708" i="12" s="1"/>
  <c r="H4702" i="12"/>
  <c r="J4702" i="12"/>
  <c r="A4700" i="12"/>
  <c r="B4700" i="12" s="1"/>
  <c r="H4700" i="12"/>
  <c r="J4698" i="12"/>
  <c r="A4698" i="12"/>
  <c r="B4698" i="12" s="1"/>
  <c r="H4698" i="12"/>
  <c r="J4696" i="12"/>
  <c r="A4696" i="12"/>
  <c r="B4696" i="12" s="1"/>
  <c r="H4696" i="12"/>
  <c r="H2535" i="12"/>
  <c r="J3206" i="12"/>
  <c r="H3452" i="12"/>
  <c r="A52" i="12"/>
  <c r="B52" i="12" s="1"/>
  <c r="J1343" i="12"/>
  <c r="H2475" i="12"/>
  <c r="H64" i="12"/>
  <c r="J3468" i="12"/>
  <c r="H260" i="12"/>
  <c r="H873" i="12"/>
  <c r="J2527" i="12"/>
  <c r="J3009" i="12"/>
  <c r="H3222" i="12"/>
  <c r="H3759" i="12"/>
  <c r="H1331" i="12"/>
  <c r="H3368" i="12"/>
  <c r="A28" i="12"/>
  <c r="B28" i="12" s="1"/>
  <c r="J2825" i="12"/>
  <c r="J4077" i="12"/>
  <c r="H3194" i="12"/>
  <c r="J4173" i="12"/>
  <c r="A4189" i="12"/>
  <c r="B4189" i="12" s="1"/>
  <c r="J3424" i="12"/>
  <c r="H4193" i="12"/>
  <c r="J4380" i="12"/>
  <c r="H921" i="12"/>
  <c r="H231" i="12"/>
  <c r="J3504" i="12"/>
  <c r="J3384" i="12"/>
  <c r="H809" i="12"/>
  <c r="J3198" i="12"/>
  <c r="H1272" i="12"/>
  <c r="J1284" i="12"/>
  <c r="H905" i="12"/>
  <c r="J3190" i="12"/>
  <c r="J3544" i="12"/>
  <c r="H221" i="12"/>
  <c r="J3655" i="12"/>
  <c r="H1300" i="12"/>
  <c r="J3202" i="12"/>
  <c r="H2009" i="12"/>
  <c r="H797" i="12"/>
  <c r="H3304" i="12"/>
  <c r="H1296" i="12"/>
  <c r="J2817" i="12"/>
  <c r="J3100" i="12"/>
  <c r="H4531" i="12"/>
  <c r="H56" i="12"/>
  <c r="A4473" i="12"/>
  <c r="B4473" i="12" s="1"/>
  <c r="J3659" i="12"/>
  <c r="J3568" i="12"/>
  <c r="A4507" i="12"/>
  <c r="B4507" i="12" s="1"/>
  <c r="J245" i="12"/>
  <c r="J821" i="12"/>
  <c r="J266" i="12"/>
  <c r="H4661" i="12"/>
  <c r="A4661" i="12"/>
  <c r="B4661" i="12" s="1"/>
  <c r="J4647" i="12"/>
  <c r="H4647" i="12"/>
  <c r="J4627" i="12"/>
  <c r="A4627" i="12"/>
  <c r="B4627" i="12" s="1"/>
  <c r="A4412" i="12"/>
  <c r="B4412" i="12" s="1"/>
  <c r="J4412" i="12"/>
  <c r="H2774" i="12"/>
  <c r="J2774" i="12"/>
  <c r="J2404" i="12"/>
  <c r="H2404" i="12"/>
  <c r="H4150" i="12"/>
  <c r="J4150" i="12"/>
  <c r="J1836" i="12"/>
  <c r="H1836" i="12"/>
  <c r="H1253" i="12"/>
  <c r="J1253" i="12"/>
  <c r="A4896" i="12"/>
  <c r="B4896" i="12" s="1"/>
  <c r="J4906" i="12"/>
  <c r="J4890" i="12"/>
  <c r="J4059" i="12"/>
  <c r="A4202" i="12"/>
  <c r="B4202" i="12" s="1"/>
  <c r="J4904" i="12"/>
  <c r="H4898" i="12"/>
  <c r="A4898" i="12"/>
  <c r="B4898" i="12" s="1"/>
  <c r="J4898" i="12"/>
  <c r="J4856" i="12"/>
  <c r="H4856" i="12"/>
  <c r="J4196" i="12"/>
  <c r="H4196" i="12"/>
  <c r="H1917" i="12"/>
  <c r="J1917" i="12"/>
  <c r="J2666" i="12"/>
  <c r="H2666" i="12"/>
  <c r="H2397" i="12"/>
  <c r="J2397" i="12"/>
  <c r="H2373" i="12"/>
  <c r="J2373" i="12"/>
  <c r="J2341" i="12"/>
  <c r="H2341" i="12"/>
  <c r="H2282" i="12"/>
  <c r="J2282" i="12"/>
  <c r="H1984" i="12"/>
  <c r="J1984" i="12"/>
  <c r="J1246" i="12"/>
  <c r="H1246" i="12"/>
  <c r="J1230" i="12"/>
  <c r="H1230" i="12"/>
  <c r="H1166" i="12"/>
  <c r="J1166" i="12"/>
  <c r="J1142" i="12"/>
  <c r="H1142" i="12"/>
  <c r="H1138" i="12"/>
  <c r="J1138" i="12"/>
  <c r="J1114" i="12"/>
  <c r="H1114" i="12"/>
  <c r="J1098" i="12"/>
  <c r="H1098" i="12"/>
  <c r="H1034" i="12"/>
  <c r="J1034" i="12"/>
  <c r="J4130" i="12"/>
  <c r="A4130" i="12"/>
  <c r="B4130" i="12" s="1"/>
  <c r="J528" i="12"/>
  <c r="H528" i="12"/>
  <c r="J294" i="12"/>
  <c r="H294" i="12"/>
  <c r="A4984" i="12"/>
  <c r="B4984" i="12" s="1"/>
  <c r="J4984" i="12"/>
  <c r="J4970" i="12"/>
  <c r="H4970" i="12"/>
  <c r="A4938" i="12"/>
  <c r="B4938" i="12" s="1"/>
  <c r="H4938" i="12"/>
  <c r="A4835" i="12"/>
  <c r="B4835" i="12" s="1"/>
  <c r="J4835" i="12"/>
  <c r="H4686" i="12"/>
  <c r="J4686" i="12"/>
  <c r="J4684" i="12"/>
  <c r="A4684" i="12"/>
  <c r="B4684" i="12" s="1"/>
  <c r="A4674" i="12"/>
  <c r="B4674" i="12" s="1"/>
  <c r="J4674" i="12"/>
  <c r="J4668" i="12"/>
  <c r="A4668" i="12"/>
  <c r="B4668" i="12" s="1"/>
  <c r="H4451" i="12"/>
  <c r="A4451" i="12"/>
  <c r="B4451" i="12" s="1"/>
  <c r="J4439" i="12"/>
  <c r="H4439" i="12"/>
  <c r="A4437" i="12"/>
  <c r="B4437" i="12" s="1"/>
  <c r="H4437" i="12"/>
  <c r="H4419" i="12"/>
  <c r="A4419" i="12"/>
  <c r="B4419" i="12" s="1"/>
  <c r="A4393" i="12"/>
  <c r="B4393" i="12" s="1"/>
  <c r="J4393" i="12"/>
  <c r="J3944" i="12"/>
  <c r="A3944" i="12"/>
  <c r="B3944" i="12" s="1"/>
  <c r="J3920" i="12"/>
  <c r="H3920" i="12"/>
  <c r="H2239" i="12"/>
  <c r="J2239" i="12"/>
  <c r="J2124" i="12"/>
  <c r="H2124" i="12"/>
  <c r="H1896" i="12"/>
  <c r="J1896" i="12"/>
  <c r="J1798" i="12"/>
  <c r="H1798" i="12"/>
  <c r="J1734" i="12"/>
  <c r="H1734" i="12"/>
  <c r="J1598" i="12"/>
  <c r="H1598" i="12"/>
  <c r="J1546" i="12"/>
  <c r="H1546" i="12"/>
  <c r="H660" i="12"/>
  <c r="J660" i="12"/>
  <c r="H4894" i="12"/>
  <c r="J4045" i="12"/>
  <c r="J4888" i="12"/>
  <c r="H4902" i="12"/>
  <c r="H4862" i="12"/>
  <c r="A4892" i="12"/>
  <c r="H4912" i="12"/>
  <c r="H4908" i="12"/>
  <c r="A4196" i="12"/>
  <c r="B4196" i="12" s="1"/>
  <c r="J4348" i="12"/>
  <c r="A4058" i="12"/>
  <c r="B4058" i="12" s="1"/>
  <c r="J4040" i="12"/>
  <c r="J4306" i="12"/>
  <c r="H4011" i="12"/>
  <c r="J4354" i="12"/>
  <c r="A3991" i="12"/>
  <c r="B3991" i="12" s="1"/>
  <c r="A4040" i="12"/>
  <c r="B4040" i="12" s="1"/>
  <c r="H4364" i="12"/>
  <c r="A4269" i="12"/>
  <c r="B4269" i="12" s="1"/>
  <c r="J4281" i="12"/>
  <c r="J3874" i="12"/>
  <c r="J3969" i="12"/>
  <c r="H3987" i="12"/>
  <c r="H4007" i="12"/>
  <c r="H2104" i="12"/>
  <c r="H2101" i="12"/>
  <c r="H2035" i="12"/>
  <c r="J1697" i="12"/>
  <c r="J4041" i="12"/>
  <c r="A4041" i="12"/>
  <c r="B4041" i="12" s="1"/>
  <c r="H4041" i="12"/>
  <c r="H3745" i="12"/>
  <c r="J3745" i="12"/>
  <c r="H3036" i="12"/>
  <c r="J3036" i="12"/>
  <c r="J3024" i="12"/>
  <c r="H3024" i="12"/>
  <c r="J2909" i="12"/>
  <c r="H2909" i="12"/>
  <c r="H881" i="12"/>
  <c r="J881" i="12"/>
  <c r="J845" i="12"/>
  <c r="H845" i="12"/>
  <c r="J4963" i="12"/>
  <c r="A4963" i="12"/>
  <c r="B4963" i="12" s="1"/>
  <c r="J4959" i="12"/>
  <c r="A4959" i="12"/>
  <c r="B4959" i="12" s="1"/>
  <c r="A4957" i="12"/>
  <c r="B4957" i="12" s="1"/>
  <c r="J4957" i="12"/>
  <c r="A4929" i="12"/>
  <c r="B4929" i="12" s="1"/>
  <c r="H4929" i="12"/>
  <c r="A4919" i="12"/>
  <c r="B4919" i="12" s="1"/>
  <c r="J4919" i="12"/>
  <c r="H4919" i="12"/>
  <c r="H4917" i="12"/>
  <c r="J4917" i="12"/>
  <c r="A4913" i="12"/>
  <c r="B4913" i="12" s="1"/>
  <c r="H4913" i="12"/>
  <c r="J4737" i="12"/>
  <c r="A4737" i="12"/>
  <c r="B4737" i="12" s="1"/>
  <c r="H4735" i="12"/>
  <c r="J4735" i="12"/>
  <c r="H4721" i="12"/>
  <c r="A4721" i="12"/>
  <c r="B4721" i="12" s="1"/>
  <c r="J4717" i="12"/>
  <c r="A4717" i="12"/>
  <c r="B4717" i="12" s="1"/>
  <c r="J4713" i="12"/>
  <c r="H4713" i="12"/>
  <c r="A4365" i="12"/>
  <c r="B4365" i="12" s="1"/>
  <c r="J4365" i="12"/>
  <c r="A4363" i="12"/>
  <c r="B4363" i="12" s="1"/>
  <c r="H4363" i="12"/>
  <c r="J4004" i="12"/>
  <c r="H4004" i="12"/>
  <c r="H4002" i="12"/>
  <c r="A4002" i="12"/>
  <c r="B4002" i="12" s="1"/>
  <c r="J3998" i="12"/>
  <c r="A3998" i="12"/>
  <c r="B3998" i="12" s="1"/>
  <c r="H3998" i="12"/>
  <c r="J3986" i="12"/>
  <c r="H3986" i="12"/>
  <c r="H3974" i="12"/>
  <c r="A3974" i="12"/>
  <c r="B3974" i="12" s="1"/>
  <c r="J3974" i="12"/>
  <c r="A3972" i="12"/>
  <c r="B3972" i="12" s="1"/>
  <c r="H3972" i="12"/>
  <c r="A3970" i="12"/>
  <c r="B3970" i="12" s="1"/>
  <c r="H3970" i="12"/>
  <c r="J3970" i="12"/>
  <c r="J3694" i="12"/>
  <c r="H3694" i="12"/>
  <c r="J3686" i="12"/>
  <c r="H3686" i="12"/>
  <c r="H3668" i="12"/>
  <c r="J3668" i="12"/>
  <c r="H3601" i="12"/>
  <c r="J3601" i="12"/>
  <c r="J3589" i="12"/>
  <c r="H3589" i="12"/>
  <c r="J3581" i="12"/>
  <c r="H3581" i="12"/>
  <c r="J3573" i="12"/>
  <c r="H3573" i="12"/>
  <c r="J3549" i="12"/>
  <c r="H3549" i="12"/>
  <c r="J3537" i="12"/>
  <c r="H3537" i="12"/>
  <c r="H3509" i="12"/>
  <c r="J3509" i="12"/>
  <c r="J3501" i="12"/>
  <c r="H3501" i="12"/>
  <c r="H3465" i="12"/>
  <c r="J3465" i="12"/>
  <c r="J3457" i="12"/>
  <c r="H3457" i="12"/>
  <c r="J2846" i="12"/>
  <c r="H2846" i="12"/>
  <c r="J2838" i="12"/>
  <c r="H2838" i="12"/>
  <c r="H2775" i="12"/>
  <c r="J2775" i="12"/>
  <c r="H2763" i="12"/>
  <c r="J2763" i="12"/>
  <c r="J2759" i="12"/>
  <c r="H2759" i="12"/>
  <c r="J2751" i="12"/>
  <c r="H2751" i="12"/>
  <c r="H2747" i="12"/>
  <c r="J2747" i="12"/>
  <c r="J2702" i="12"/>
  <c r="H2702" i="12"/>
  <c r="H2695" i="12"/>
  <c r="J2695" i="12"/>
  <c r="J2675" i="12"/>
  <c r="H2675" i="12"/>
  <c r="H2259" i="12"/>
  <c r="J2259" i="12"/>
  <c r="H2247" i="12"/>
  <c r="J2247" i="12"/>
  <c r="H2228" i="12"/>
  <c r="J2228" i="12"/>
  <c r="H2168" i="12"/>
  <c r="J2168" i="12"/>
  <c r="J2077" i="12"/>
  <c r="H2077" i="12"/>
  <c r="H2065" i="12"/>
  <c r="J2065" i="12"/>
  <c r="J2061" i="12"/>
  <c r="H2061" i="12"/>
  <c r="H2045" i="12"/>
  <c r="J2045" i="12"/>
  <c r="H1937" i="12"/>
  <c r="J1937" i="12"/>
  <c r="H1925" i="12"/>
  <c r="J1925" i="12"/>
  <c r="J1847" i="12"/>
  <c r="H1847" i="12"/>
  <c r="H1822" i="12"/>
  <c r="J1822" i="12"/>
  <c r="H842" i="12"/>
  <c r="J842" i="12"/>
  <c r="J732" i="12"/>
  <c r="H732" i="12"/>
  <c r="H716" i="12"/>
  <c r="J716" i="12"/>
  <c r="H693" i="12"/>
  <c r="J693" i="12"/>
  <c r="J566" i="12"/>
  <c r="H566" i="12"/>
  <c r="J539" i="12"/>
  <c r="H539" i="12"/>
  <c r="H533" i="12"/>
  <c r="J533" i="12"/>
  <c r="J529" i="12"/>
  <c r="H529" i="12"/>
  <c r="J525" i="12"/>
  <c r="H525" i="12"/>
  <c r="H521" i="12"/>
  <c r="J521" i="12"/>
  <c r="J452" i="12"/>
  <c r="H452" i="12"/>
  <c r="H438" i="12"/>
  <c r="J438" i="12"/>
  <c r="J427" i="12"/>
  <c r="H427" i="12"/>
  <c r="H395" i="12"/>
  <c r="J395" i="12"/>
  <c r="J375" i="12"/>
  <c r="H375" i="12"/>
  <c r="H371" i="12"/>
  <c r="J371" i="12"/>
  <c r="J3741" i="12"/>
  <c r="H3112" i="12"/>
  <c r="J2973" i="12"/>
  <c r="J3751" i="12"/>
  <c r="H3005" i="12"/>
  <c r="H3028" i="12"/>
  <c r="H3044" i="12"/>
  <c r="J2989" i="12"/>
  <c r="A3757" i="12"/>
  <c r="B3757" i="12" s="1"/>
  <c r="H4786" i="12"/>
  <c r="H4774" i="12"/>
  <c r="A4390" i="12"/>
  <c r="B4390" i="12" s="1"/>
  <c r="H4782" i="12"/>
  <c r="H939" i="12"/>
  <c r="J4069" i="12"/>
  <c r="J4073" i="12"/>
  <c r="J4084" i="12"/>
  <c r="J2885" i="12"/>
  <c r="J913" i="12"/>
  <c r="A4091" i="12"/>
  <c r="B4091" i="12" s="1"/>
  <c r="H4764" i="12"/>
  <c r="J4776" i="12"/>
  <c r="H4045" i="12"/>
  <c r="H4049" i="12"/>
  <c r="J4766" i="12"/>
  <c r="H4768" i="12"/>
  <c r="J3052" i="12"/>
  <c r="H2925" i="12"/>
  <c r="H2873" i="12"/>
  <c r="J3108" i="12"/>
  <c r="A4772" i="12"/>
  <c r="B4772" i="12" s="1"/>
  <c r="J2329" i="12"/>
  <c r="A4051" i="12"/>
  <c r="B4051" i="12" s="1"/>
  <c r="H4051" i="12"/>
  <c r="J4047" i="12"/>
  <c r="A4047" i="12"/>
  <c r="B4047" i="12" s="1"/>
  <c r="H4035" i="12"/>
  <c r="A4035" i="12"/>
  <c r="B4035" i="12" s="1"/>
  <c r="J3088" i="12"/>
  <c r="H3088" i="12"/>
  <c r="J2865" i="12"/>
  <c r="H2865" i="12"/>
  <c r="J4107" i="12"/>
  <c r="H4107" i="12"/>
  <c r="A4107" i="12"/>
  <c r="B4107" i="12" s="1"/>
  <c r="J4080" i="12"/>
  <c r="A4080" i="12"/>
  <c r="B4080" i="12" s="1"/>
  <c r="J897" i="12"/>
  <c r="H897" i="12"/>
  <c r="J4874" i="12"/>
  <c r="H4874" i="12"/>
  <c r="A4874" i="12"/>
  <c r="B4874" i="12" s="1"/>
  <c r="J4872" i="12"/>
  <c r="A4872" i="12"/>
  <c r="B4872" i="12" s="1"/>
  <c r="H4872" i="12"/>
  <c r="A4866" i="12"/>
  <c r="B4866" i="12" s="1"/>
  <c r="H4866" i="12"/>
  <c r="A4864" i="12"/>
  <c r="B4864" i="12" s="1"/>
  <c r="H4864" i="12"/>
  <c r="H4850" i="12"/>
  <c r="J4850" i="12"/>
  <c r="H4610" i="12"/>
  <c r="A4610" i="12"/>
  <c r="B4610" i="12" s="1"/>
  <c r="A4608" i="12"/>
  <c r="B4608" i="12" s="1"/>
  <c r="J4608" i="12"/>
  <c r="A4606" i="12"/>
  <c r="H4606" i="12"/>
  <c r="H4604" i="12"/>
  <c r="J4604" i="12"/>
  <c r="H4582" i="12"/>
  <c r="J4582" i="12"/>
  <c r="J4564" i="12"/>
  <c r="A4564" i="12"/>
  <c r="B4564" i="12" s="1"/>
  <c r="H4564" i="12"/>
  <c r="A4558" i="12"/>
  <c r="B4558" i="12" s="1"/>
  <c r="J4558" i="12"/>
  <c r="H4292" i="12"/>
  <c r="A4292" i="12"/>
  <c r="B4292" i="12" s="1"/>
  <c r="J4292" i="12"/>
  <c r="J4286" i="12"/>
  <c r="A4286" i="12"/>
  <c r="B4286" i="12" s="1"/>
  <c r="H4282" i="12"/>
  <c r="A4282" i="12"/>
  <c r="B4282" i="12" s="1"/>
  <c r="J4282" i="12"/>
  <c r="H3901" i="12"/>
  <c r="J3901" i="12"/>
  <c r="H3893" i="12"/>
  <c r="J3893" i="12"/>
  <c r="J3883" i="12"/>
  <c r="H3883" i="12"/>
  <c r="J3881" i="12"/>
  <c r="H3881" i="12"/>
  <c r="J3450" i="12"/>
  <c r="H3450" i="12"/>
  <c r="H3438" i="12"/>
  <c r="J3438" i="12"/>
  <c r="H3434" i="12"/>
  <c r="J3434" i="12"/>
  <c r="H3402" i="12"/>
  <c r="J3402" i="12"/>
  <c r="H3390" i="12"/>
  <c r="J3390" i="12"/>
  <c r="H3370" i="12"/>
  <c r="J3370" i="12"/>
  <c r="H3350" i="12"/>
  <c r="J3350" i="12"/>
  <c r="H3346" i="12"/>
  <c r="J3346" i="12"/>
  <c r="H3334" i="12"/>
  <c r="J3334" i="12"/>
  <c r="H3322" i="12"/>
  <c r="J3322" i="12"/>
  <c r="J2660" i="12"/>
  <c r="H2660" i="12"/>
  <c r="J2632" i="12"/>
  <c r="H2632" i="12"/>
  <c r="H2628" i="12"/>
  <c r="J2628" i="12"/>
  <c r="H2602" i="12"/>
  <c r="J2602" i="12"/>
  <c r="J2555" i="12"/>
  <c r="H2555" i="12"/>
  <c r="H2551" i="12"/>
  <c r="J2551" i="12"/>
  <c r="H2509" i="12"/>
  <c r="J2509" i="12"/>
  <c r="H2489" i="12"/>
  <c r="J2489" i="12"/>
  <c r="J2477" i="12"/>
  <c r="H2477" i="12"/>
  <c r="H2461" i="12"/>
  <c r="J2461" i="12"/>
  <c r="J2457" i="12"/>
  <c r="H2457" i="12"/>
  <c r="H2445" i="12"/>
  <c r="J2445" i="12"/>
  <c r="H2441" i="12"/>
  <c r="J2441" i="12"/>
  <c r="H2425" i="12"/>
  <c r="J2425" i="12"/>
  <c r="J2367" i="12"/>
  <c r="H2367" i="12"/>
  <c r="J332" i="12"/>
  <c r="H332" i="12"/>
  <c r="J2949" i="12"/>
  <c r="J3001" i="12"/>
  <c r="H3116" i="12"/>
  <c r="A3906" i="12"/>
  <c r="B3906" i="12" s="1"/>
  <c r="H2969" i="12"/>
  <c r="J2921" i="12"/>
  <c r="J2981" i="12"/>
  <c r="H3104" i="12"/>
  <c r="H4770" i="12"/>
  <c r="J4772" i="12"/>
  <c r="A4073" i="12"/>
  <c r="B4073" i="12" s="1"/>
  <c r="A4077" i="12"/>
  <c r="B4077" i="12" s="1"/>
  <c r="H4084" i="12"/>
  <c r="J2325" i="12"/>
  <c r="H4784" i="12"/>
  <c r="H4776" i="12"/>
  <c r="J4049" i="12"/>
  <c r="A4768" i="12"/>
  <c r="B4768" i="12" s="1"/>
  <c r="J2881" i="12"/>
  <c r="H3075" i="12"/>
  <c r="H893" i="12"/>
  <c r="J901" i="12"/>
  <c r="J2985" i="12"/>
  <c r="H3059" i="12"/>
  <c r="H2889" i="12"/>
  <c r="H4053" i="12"/>
  <c r="H4365" i="12"/>
  <c r="H3012" i="12"/>
  <c r="J3696" i="12"/>
  <c r="H2861" i="12"/>
  <c r="A3986" i="12"/>
  <c r="B3986" i="12" s="1"/>
  <c r="A4053" i="12"/>
  <c r="B4053" i="12" s="1"/>
  <c r="H3698" i="12"/>
  <c r="J4721" i="12"/>
  <c r="J2941" i="12"/>
  <c r="H4717" i="12"/>
  <c r="H4788" i="12"/>
  <c r="J4788" i="12"/>
  <c r="J4778" i="12"/>
  <c r="H4778" i="12"/>
  <c r="J3120" i="12"/>
  <c r="H3120" i="12"/>
  <c r="J3078" i="12"/>
  <c r="H3078" i="12"/>
  <c r="H2309" i="12"/>
  <c r="J2309" i="12"/>
  <c r="J4095" i="12"/>
  <c r="A4095" i="12"/>
  <c r="B4095" i="12" s="1"/>
  <c r="H4095" i="12"/>
  <c r="A4088" i="12"/>
  <c r="B4088" i="12" s="1"/>
  <c r="H4088" i="12"/>
  <c r="H4471" i="12"/>
  <c r="J4471" i="12"/>
  <c r="H4469" i="12"/>
  <c r="A4469" i="12"/>
  <c r="B4469" i="12" s="1"/>
  <c r="J4257" i="12"/>
  <c r="A4257" i="12"/>
  <c r="B4257" i="12" s="1"/>
  <c r="H4239" i="12"/>
  <c r="J4239" i="12"/>
  <c r="J4235" i="12"/>
  <c r="H4235" i="12"/>
  <c r="H4233" i="12"/>
  <c r="J4233" i="12"/>
  <c r="J4231" i="12"/>
  <c r="A4231" i="12"/>
  <c r="B4231" i="12" s="1"/>
  <c r="J4229" i="12"/>
  <c r="H4229" i="12"/>
  <c r="A4227" i="12"/>
  <c r="B4227" i="12" s="1"/>
  <c r="H4227" i="12"/>
  <c r="J4213" i="12"/>
  <c r="H4213" i="12"/>
  <c r="A4213" i="12"/>
  <c r="B4213" i="12" s="1"/>
  <c r="H4207" i="12"/>
  <c r="A4207" i="12"/>
  <c r="B4207" i="12" s="1"/>
  <c r="H4203" i="12"/>
  <c r="A4203" i="12"/>
  <c r="B4203" i="12" s="1"/>
  <c r="J3828" i="12"/>
  <c r="H3828" i="12"/>
  <c r="J3786" i="12"/>
  <c r="H3786" i="12"/>
  <c r="J3784" i="12"/>
  <c r="H3784" i="12"/>
  <c r="J3782" i="12"/>
  <c r="H3782" i="12"/>
  <c r="J3778" i="12"/>
  <c r="H3778" i="12"/>
  <c r="J3267" i="12"/>
  <c r="H3267" i="12"/>
  <c r="J3251" i="12"/>
  <c r="H3251" i="12"/>
  <c r="H3225" i="12"/>
  <c r="J3225" i="12"/>
  <c r="J3181" i="12"/>
  <c r="H3181" i="12"/>
  <c r="J3169" i="12"/>
  <c r="H3169" i="12"/>
  <c r="J2332" i="12"/>
  <c r="H2332" i="12"/>
  <c r="J1705" i="12"/>
  <c r="H1705" i="12"/>
  <c r="H1640" i="12"/>
  <c r="J1640" i="12"/>
  <c r="H1632" i="12"/>
  <c r="J1632" i="12"/>
  <c r="H1624" i="12"/>
  <c r="J1624" i="12"/>
  <c r="J1620" i="12"/>
  <c r="H1620" i="12"/>
  <c r="H1577" i="12"/>
  <c r="J1577" i="12"/>
  <c r="J1549" i="12"/>
  <c r="H1549" i="12"/>
  <c r="J1545" i="12"/>
  <c r="H1545" i="12"/>
  <c r="J1529" i="12"/>
  <c r="H1529" i="12"/>
  <c r="H1497" i="12"/>
  <c r="J1497" i="12"/>
  <c r="H1453" i="12"/>
  <c r="J1453" i="12"/>
  <c r="H1433" i="12"/>
  <c r="J1433" i="12"/>
  <c r="H1405" i="12"/>
  <c r="J1405" i="12"/>
  <c r="H1393" i="12"/>
  <c r="J1393" i="12"/>
  <c r="J1378" i="12"/>
  <c r="H1378" i="12"/>
  <c r="J1291" i="12"/>
  <c r="H1291" i="12"/>
  <c r="H1271" i="12"/>
  <c r="J1271" i="12"/>
  <c r="J1263" i="12"/>
  <c r="H1263" i="12"/>
  <c r="J1209" i="12"/>
  <c r="H1209" i="12"/>
  <c r="J1197" i="12"/>
  <c r="H1197" i="12"/>
  <c r="J1193" i="12"/>
  <c r="H1193" i="12"/>
  <c r="H1117" i="12"/>
  <c r="J1117" i="12"/>
  <c r="J1021" i="12"/>
  <c r="H1021" i="12"/>
  <c r="A4114" i="12"/>
  <c r="B4114" i="12" s="1"/>
  <c r="J4114" i="12"/>
  <c r="H3755" i="12"/>
  <c r="H2993" i="12"/>
  <c r="A2419" i="12"/>
  <c r="B2419" i="12" s="1"/>
  <c r="H4033" i="12"/>
  <c r="J4051" i="12"/>
  <c r="H4043" i="12"/>
  <c r="H3071" i="12"/>
  <c r="H3096" i="12"/>
  <c r="H4737" i="12"/>
  <c r="J4039" i="12"/>
  <c r="J2849" i="12"/>
  <c r="A4707" i="12"/>
  <c r="B4707" i="12" s="1"/>
  <c r="H4957" i="12"/>
  <c r="H2937" i="12"/>
  <c r="A4778" i="12"/>
  <c r="B4778" i="12" s="1"/>
  <c r="J4913" i="12"/>
  <c r="J2869" i="12"/>
  <c r="A4788" i="12"/>
  <c r="B4788" i="12" s="1"/>
  <c r="J2877" i="12"/>
  <c r="H2321" i="12"/>
  <c r="J4035" i="12"/>
  <c r="J4088" i="12"/>
  <c r="H2957" i="12"/>
  <c r="H2945" i="12"/>
  <c r="A3138" i="12"/>
  <c r="B3138" i="12" s="1"/>
  <c r="A65" i="12"/>
  <c r="B65" i="12" s="1"/>
  <c r="A53" i="12"/>
  <c r="B53" i="12" s="1"/>
  <c r="A49" i="12"/>
  <c r="B49" i="12" s="1"/>
  <c r="A45" i="12"/>
  <c r="B45" i="12" s="1"/>
  <c r="A37" i="12"/>
  <c r="B37" i="12" s="1"/>
  <c r="A33" i="12"/>
  <c r="B33" i="12" s="1"/>
  <c r="A2504" i="12"/>
  <c r="B2504" i="12" s="1"/>
  <c r="J4791" i="12"/>
  <c r="H4058" i="12"/>
  <c r="P9" i="5"/>
  <c r="T9" i="5" s="1"/>
  <c r="N9" i="5"/>
  <c r="O9" i="5"/>
  <c r="S9" i="5" s="1"/>
  <c r="Q9" i="5"/>
  <c r="R9" i="5"/>
  <c r="Q4" i="5"/>
  <c r="V4" i="5" s="1"/>
  <c r="P4" i="5"/>
  <c r="U4" i="5" s="1"/>
  <c r="R4" i="5"/>
  <c r="W4" i="5" s="1"/>
  <c r="N4" i="5"/>
  <c r="S4" i="5" s="1"/>
  <c r="O4" i="5"/>
  <c r="T4" i="5" s="1"/>
  <c r="O6" i="5"/>
  <c r="T6" i="5" s="1"/>
  <c r="N6" i="5"/>
  <c r="S6" i="5" s="1"/>
  <c r="Q7" i="5"/>
  <c r="V7" i="5" s="1"/>
  <c r="R7" i="5"/>
  <c r="W7" i="5" s="1"/>
  <c r="N7" i="5"/>
  <c r="S7" i="5" s="1"/>
  <c r="P10" i="5"/>
  <c r="T10" i="5" s="1"/>
  <c r="N13" i="5"/>
  <c r="O13" i="5"/>
  <c r="P13" i="5"/>
  <c r="S13" i="5" s="1"/>
  <c r="Q13" i="5"/>
  <c r="U13" i="5" s="1"/>
  <c r="R13" i="5"/>
  <c r="Q16" i="5"/>
  <c r="S16" i="5" s="1"/>
  <c r="O11" i="5"/>
  <c r="S11" i="5" s="1"/>
  <c r="N11" i="5"/>
  <c r="Q11" i="5"/>
  <c r="V11" i="5" s="1"/>
  <c r="P11" i="5"/>
  <c r="T11" i="5" s="1"/>
  <c r="R11" i="5"/>
  <c r="W11" i="5" s="1"/>
  <c r="R5" i="5"/>
  <c r="W5" i="5" s="1"/>
  <c r="N14" i="5"/>
  <c r="H4642" i="12"/>
  <c r="J4642" i="12"/>
  <c r="J4640" i="12"/>
  <c r="H4640" i="12"/>
  <c r="J4620" i="12"/>
  <c r="A4620" i="12"/>
  <c r="B4620" i="12" s="1"/>
  <c r="A4616" i="12"/>
  <c r="B4616" i="12" s="1"/>
  <c r="J4616" i="12"/>
  <c r="J4614" i="12"/>
  <c r="H4614" i="12"/>
  <c r="A4263" i="12"/>
  <c r="B4263" i="12" s="1"/>
  <c r="H4263" i="12"/>
  <c r="A4261" i="12"/>
  <c r="B4261" i="12" s="1"/>
  <c r="H4261" i="12"/>
  <c r="H3836" i="12"/>
  <c r="J3836" i="12"/>
  <c r="J3363" i="12"/>
  <c r="H3363" i="12"/>
  <c r="J3351" i="12"/>
  <c r="H3351" i="12"/>
  <c r="J3101" i="12"/>
  <c r="H3101" i="12"/>
  <c r="J3089" i="12"/>
  <c r="H3089" i="12"/>
  <c r="J2680" i="12"/>
  <c r="H2680" i="12"/>
  <c r="H2478" i="12"/>
  <c r="J2478" i="12"/>
  <c r="H1578" i="12"/>
  <c r="J1578" i="12"/>
  <c r="A4123" i="12"/>
  <c r="B4123" i="12" s="1"/>
  <c r="J4123" i="12"/>
  <c r="H4115" i="12"/>
  <c r="A4115" i="12"/>
  <c r="B4115" i="12" s="1"/>
  <c r="J4115" i="12"/>
  <c r="H4078" i="12"/>
  <c r="A4078" i="12"/>
  <c r="B4078" i="12" s="1"/>
  <c r="J4078" i="12"/>
  <c r="H944" i="12"/>
  <c r="J944" i="12"/>
  <c r="J736" i="12"/>
  <c r="H736" i="12"/>
  <c r="H392" i="12"/>
  <c r="J392" i="12"/>
  <c r="H348" i="12"/>
  <c r="J348" i="12"/>
  <c r="J248" i="12"/>
  <c r="H248" i="12"/>
  <c r="H212" i="12"/>
  <c r="J212" i="12"/>
  <c r="H120" i="12"/>
  <c r="J120" i="12"/>
  <c r="H81" i="12"/>
  <c r="J81" i="12"/>
  <c r="J4936" i="12"/>
  <c r="A4936" i="12"/>
  <c r="B4936" i="12" s="1"/>
  <c r="H4936" i="12"/>
  <c r="H4934" i="12"/>
  <c r="J4934" i="12"/>
  <c r="A4930" i="12"/>
  <c r="B4930" i="12" s="1"/>
  <c r="H4930" i="12"/>
  <c r="J4928" i="12"/>
  <c r="A4928" i="12"/>
  <c r="B4928" i="12" s="1"/>
  <c r="H4926" i="12"/>
  <c r="A4926" i="12"/>
  <c r="B4926" i="12" s="1"/>
  <c r="J4926" i="12"/>
  <c r="A4873" i="12"/>
  <c r="B4873" i="12" s="1"/>
  <c r="J4873" i="12"/>
  <c r="J4865" i="12"/>
  <c r="A4865" i="12"/>
  <c r="B4865" i="12" s="1"/>
  <c r="J4853" i="12"/>
  <c r="H4853" i="12"/>
  <c r="A4853" i="12"/>
  <c r="B4853" i="12" s="1"/>
  <c r="J4575" i="12"/>
  <c r="H4575" i="12"/>
  <c r="J4573" i="12"/>
  <c r="A4573" i="12"/>
  <c r="B4573" i="12" s="1"/>
  <c r="A4569" i="12"/>
  <c r="B4569" i="12" s="1"/>
  <c r="J4569" i="12"/>
  <c r="H4569" i="12"/>
  <c r="H4563" i="12"/>
  <c r="J4563" i="12"/>
  <c r="A4563" i="12"/>
  <c r="B4563" i="12" s="1"/>
  <c r="A4561" i="12"/>
  <c r="B4561" i="12" s="1"/>
  <c r="H4561" i="12"/>
  <c r="J4216" i="12"/>
  <c r="A4216" i="12"/>
  <c r="B4216" i="12" s="1"/>
  <c r="A4212" i="12"/>
  <c r="B4212" i="12" s="1"/>
  <c r="J4212" i="12"/>
  <c r="H4212" i="12"/>
  <c r="H3748" i="12"/>
  <c r="J3748" i="12"/>
  <c r="J3746" i="12"/>
  <c r="H3746" i="12"/>
  <c r="H3744" i="12"/>
  <c r="J3744" i="12"/>
  <c r="J3742" i="12"/>
  <c r="H3742" i="12"/>
  <c r="J3740" i="12"/>
  <c r="H3740" i="12"/>
  <c r="H3693" i="12"/>
  <c r="J3693" i="12"/>
  <c r="J3687" i="12"/>
  <c r="H3687" i="12"/>
  <c r="H3679" i="12"/>
  <c r="J3679" i="12"/>
  <c r="H3678" i="12"/>
  <c r="J3678" i="12"/>
  <c r="H3654" i="12"/>
  <c r="J3654" i="12"/>
  <c r="J3646" i="12"/>
  <c r="H3646" i="12"/>
  <c r="J3638" i="12"/>
  <c r="H3638" i="12"/>
  <c r="J3086" i="12"/>
  <c r="H3086" i="12"/>
  <c r="J3069" i="12"/>
  <c r="H3069" i="12"/>
  <c r="H3034" i="12"/>
  <c r="J3034" i="12"/>
  <c r="H2979" i="12"/>
  <c r="J2979" i="12"/>
  <c r="H2975" i="12"/>
  <c r="J2975" i="12"/>
  <c r="H2971" i="12"/>
  <c r="J2971" i="12"/>
  <c r="H2634" i="12"/>
  <c r="J2634" i="12"/>
  <c r="J2623" i="12"/>
  <c r="H2623" i="12"/>
  <c r="H2619" i="12"/>
  <c r="J2619" i="12"/>
  <c r="H2581" i="12"/>
  <c r="J2581" i="12"/>
  <c r="H2553" i="12"/>
  <c r="J2553" i="12"/>
  <c r="H2463" i="12"/>
  <c r="J2463" i="12"/>
  <c r="J2459" i="12"/>
  <c r="H2459" i="12"/>
  <c r="H2447" i="12"/>
  <c r="J2447" i="12"/>
  <c r="H2443" i="12"/>
  <c r="J2443" i="12"/>
  <c r="J2337" i="12"/>
  <c r="H2337" i="12"/>
  <c r="J2150" i="12"/>
  <c r="H2150" i="12"/>
  <c r="J2127" i="12"/>
  <c r="H2127" i="12"/>
  <c r="J667" i="12"/>
  <c r="H667" i="12"/>
  <c r="H639" i="12"/>
  <c r="J639" i="12"/>
  <c r="H631" i="12"/>
  <c r="J631" i="12"/>
  <c r="A347" i="12"/>
  <c r="B347" i="12" s="1"/>
  <c r="H29" i="12"/>
  <c r="A3615" i="12"/>
  <c r="B3615" i="12" s="1"/>
  <c r="J37" i="12"/>
  <c r="J2494" i="12"/>
  <c r="H926" i="12"/>
  <c r="A41" i="12"/>
  <c r="B41" i="12" s="1"/>
  <c r="J97" i="12"/>
  <c r="H2534" i="12"/>
  <c r="H45" i="12"/>
  <c r="J2538" i="12"/>
  <c r="J25" i="12"/>
  <c r="H1494" i="12"/>
  <c r="H176" i="12"/>
  <c r="H184" i="12"/>
  <c r="H819" i="12"/>
  <c r="J866" i="12"/>
  <c r="J932" i="12"/>
  <c r="A5" i="12"/>
  <c r="B5" i="12" s="1"/>
  <c r="J5" i="12"/>
  <c r="H108" i="12"/>
  <c r="A3331" i="12"/>
  <c r="B3331" i="12" s="1"/>
  <c r="A1508" i="12"/>
  <c r="B1508" i="12" s="1"/>
  <c r="J172" i="12"/>
  <c r="A21" i="12"/>
  <c r="B21" i="12" s="1"/>
  <c r="H678" i="12"/>
  <c r="J2522" i="12"/>
  <c r="H344" i="12"/>
  <c r="H4074" i="12"/>
  <c r="H3451" i="12"/>
  <c r="A4119" i="12"/>
  <c r="B4119" i="12" s="1"/>
  <c r="J3443" i="12"/>
  <c r="H1554" i="12"/>
  <c r="A4642" i="12"/>
  <c r="B4642" i="12" s="1"/>
  <c r="H910" i="12"/>
  <c r="H116" i="12"/>
  <c r="H740" i="12"/>
  <c r="J862" i="12"/>
  <c r="H3359" i="12"/>
  <c r="H2506" i="12"/>
  <c r="J854" i="12"/>
  <c r="H244" i="12"/>
  <c r="H220" i="12"/>
  <c r="J3146" i="12"/>
  <c r="H756" i="12"/>
  <c r="J140" i="12"/>
  <c r="J752" i="12"/>
  <c r="J3486" i="12"/>
  <c r="H3142" i="12"/>
  <c r="H815" i="12"/>
  <c r="H2645" i="12"/>
  <c r="J128" i="12"/>
  <c r="J787" i="12"/>
  <c r="J3134" i="12"/>
  <c r="H936" i="12"/>
  <c r="H3131" i="12"/>
  <c r="J4263" i="12"/>
  <c r="H3150" i="12"/>
  <c r="H192" i="12"/>
  <c r="H1586" i="12"/>
  <c r="J874" i="12"/>
  <c r="J4092" i="12"/>
  <c r="H4111" i="12"/>
  <c r="A81" i="12"/>
  <c r="B81" i="12" s="1"/>
  <c r="H698" i="12"/>
  <c r="J4628" i="12"/>
  <c r="A4628" i="12"/>
  <c r="B4628" i="12" s="1"/>
  <c r="H4624" i="12"/>
  <c r="J4624" i="12"/>
  <c r="H2502" i="12"/>
  <c r="J2502" i="12"/>
  <c r="J2490" i="12"/>
  <c r="H2490" i="12"/>
  <c r="J2474" i="12"/>
  <c r="H2474" i="12"/>
  <c r="J1470" i="12"/>
  <c r="H1470" i="12"/>
  <c r="J1466" i="12"/>
  <c r="H1466" i="12"/>
  <c r="H1438" i="12"/>
  <c r="J1438" i="12"/>
  <c r="A4100" i="12"/>
  <c r="B4100" i="12" s="1"/>
  <c r="H4100" i="12"/>
  <c r="H890" i="12"/>
  <c r="J890" i="12"/>
  <c r="H764" i="12"/>
  <c r="J764" i="12"/>
  <c r="H729" i="12"/>
  <c r="J729" i="12"/>
  <c r="H721" i="12"/>
  <c r="J721" i="12"/>
  <c r="H340" i="12"/>
  <c r="J340" i="12"/>
  <c r="J216" i="12"/>
  <c r="H216" i="12"/>
  <c r="H168" i="12"/>
  <c r="J168" i="12"/>
  <c r="J89" i="12"/>
  <c r="H89" i="12"/>
  <c r="J4836" i="12"/>
  <c r="H4836" i="12"/>
  <c r="J4834" i="12"/>
  <c r="H4834" i="12"/>
  <c r="H4819" i="12"/>
  <c r="J4819" i="12"/>
  <c r="A4819" i="12"/>
  <c r="B4819" i="12" s="1"/>
  <c r="A4817" i="12"/>
  <c r="B4817" i="12" s="1"/>
  <c r="J4817" i="12"/>
  <c r="H4815" i="12"/>
  <c r="J4815" i="12"/>
  <c r="H4813" i="12"/>
  <c r="A4813" i="12"/>
  <c r="B4813" i="12" s="1"/>
  <c r="A4803" i="12"/>
  <c r="B4803" i="12" s="1"/>
  <c r="J4803" i="12"/>
  <c r="J4801" i="12"/>
  <c r="A4801" i="12"/>
  <c r="B4801" i="12" s="1"/>
  <c r="H4801" i="12"/>
  <c r="J4522" i="12"/>
  <c r="H4522" i="12"/>
  <c r="A4031" i="12"/>
  <c r="B4031" i="12" s="1"/>
  <c r="J4031" i="12"/>
  <c r="H4031" i="12"/>
  <c r="H4029" i="12"/>
  <c r="A4029" i="12"/>
  <c r="B4029" i="12" s="1"/>
  <c r="J4029" i="12"/>
  <c r="J4027" i="12"/>
  <c r="A4027" i="12"/>
  <c r="B4027" i="12" s="1"/>
  <c r="H4027" i="12"/>
  <c r="J4013" i="12"/>
  <c r="A4013" i="12"/>
  <c r="B4013" i="12" s="1"/>
  <c r="A3964" i="12"/>
  <c r="B3964" i="12" s="1"/>
  <c r="H3964" i="12"/>
  <c r="J3958" i="12"/>
  <c r="A3958" i="12"/>
  <c r="B3958" i="12" s="1"/>
  <c r="H3958" i="12"/>
  <c r="A3956" i="12"/>
  <c r="B3956" i="12" s="1"/>
  <c r="H3956" i="12"/>
  <c r="J3413" i="12"/>
  <c r="H3413" i="12"/>
  <c r="H3325" i="12"/>
  <c r="J3325" i="12"/>
  <c r="J3270" i="12"/>
  <c r="H3270" i="12"/>
  <c r="H3254" i="12"/>
  <c r="J3254" i="12"/>
  <c r="J2742" i="12"/>
  <c r="H2742" i="12"/>
  <c r="J600" i="12"/>
  <c r="H600" i="12"/>
  <c r="H572" i="12"/>
  <c r="J572" i="12"/>
  <c r="H556" i="12"/>
  <c r="J556" i="12"/>
  <c r="H520" i="12"/>
  <c r="J520" i="12"/>
  <c r="H516" i="12"/>
  <c r="J516" i="12"/>
  <c r="J472" i="12"/>
  <c r="H472" i="12"/>
  <c r="H451" i="12"/>
  <c r="J451" i="12"/>
  <c r="H418" i="12"/>
  <c r="J418" i="12"/>
  <c r="H410" i="12"/>
  <c r="J410" i="12"/>
  <c r="H2657" i="12"/>
  <c r="J2688" i="12"/>
  <c r="J2486" i="12"/>
  <c r="H682" i="12"/>
  <c r="A118" i="12"/>
  <c r="B118" i="12" s="1"/>
  <c r="H17" i="12"/>
  <c r="J1490" i="12"/>
  <c r="A692" i="12"/>
  <c r="B692" i="12" s="1"/>
  <c r="J45" i="12"/>
  <c r="H1582" i="12"/>
  <c r="J2641" i="12"/>
  <c r="H2668" i="12"/>
  <c r="J748" i="12"/>
  <c r="J3757" i="12"/>
  <c r="H5" i="12"/>
  <c r="A394" i="12"/>
  <c r="H224" i="12"/>
  <c r="H3162" i="12"/>
  <c r="J3105" i="12"/>
  <c r="A4074" i="12"/>
  <c r="B4074" i="12" s="1"/>
  <c r="A4618" i="12"/>
  <c r="B4618" i="12" s="1"/>
  <c r="H4618" i="12"/>
  <c r="H1566" i="12"/>
  <c r="A4640" i="12"/>
  <c r="B4640" i="12" s="1"/>
  <c r="J1454" i="12"/>
  <c r="H1562" i="12"/>
  <c r="H3478" i="12"/>
  <c r="H4628" i="12"/>
  <c r="H898" i="12"/>
  <c r="J4100" i="12"/>
  <c r="J3761" i="12"/>
  <c r="J776" i="12"/>
  <c r="H2637" i="12"/>
  <c r="J3355" i="12"/>
  <c r="H1430" i="12"/>
  <c r="H902" i="12"/>
  <c r="J136" i="12"/>
  <c r="J694" i="12"/>
  <c r="H3447" i="12"/>
  <c r="H3482" i="12"/>
  <c r="H811" i="12"/>
  <c r="H783" i="12"/>
  <c r="J3838" i="12"/>
  <c r="J3127" i="12"/>
  <c r="J4261" i="12"/>
  <c r="H803" i="12"/>
  <c r="H717" i="12"/>
  <c r="J21" i="12"/>
  <c r="J4622" i="12"/>
  <c r="A4622" i="12"/>
  <c r="B4622" i="12" s="1"/>
  <c r="H3498" i="12"/>
  <c r="J3498" i="12"/>
  <c r="J3474" i="12"/>
  <c r="H3474" i="12"/>
  <c r="H3466" i="12"/>
  <c r="J3466" i="12"/>
  <c r="J3462" i="12"/>
  <c r="H3462" i="12"/>
  <c r="H3343" i="12"/>
  <c r="J3343" i="12"/>
  <c r="J3138" i="12"/>
  <c r="H3138" i="12"/>
  <c r="H2653" i="12"/>
  <c r="J2653" i="12"/>
  <c r="J1574" i="12"/>
  <c r="H1574" i="12"/>
  <c r="J1478" i="12"/>
  <c r="H1478" i="12"/>
  <c r="J4127" i="12"/>
  <c r="H4127" i="12"/>
  <c r="A4127" i="12"/>
  <c r="B4127" i="12" s="1"/>
  <c r="A4104" i="12"/>
  <c r="B4104" i="12" s="1"/>
  <c r="H4104" i="12"/>
  <c r="J4104" i="12"/>
  <c r="H2144" i="12"/>
  <c r="J2144" i="12"/>
  <c r="J922" i="12"/>
  <c r="H922" i="12"/>
  <c r="J886" i="12"/>
  <c r="H886" i="12"/>
  <c r="J870" i="12"/>
  <c r="H870" i="12"/>
  <c r="J799" i="12"/>
  <c r="H799" i="12"/>
  <c r="J733" i="12"/>
  <c r="H733" i="12"/>
  <c r="H725" i="12"/>
  <c r="J725" i="12"/>
  <c r="J709" i="12"/>
  <c r="H709" i="12"/>
  <c r="J236" i="12"/>
  <c r="H236" i="12"/>
  <c r="H208" i="12"/>
  <c r="J208" i="12"/>
  <c r="J164" i="12"/>
  <c r="H164" i="12"/>
  <c r="H132" i="12"/>
  <c r="J132" i="12"/>
  <c r="J104" i="12"/>
  <c r="H104" i="12"/>
  <c r="H85" i="12"/>
  <c r="A85" i="12"/>
  <c r="B85" i="12" s="1"/>
  <c r="H33" i="12"/>
  <c r="J33" i="12"/>
  <c r="J13" i="12"/>
  <c r="A13" i="12"/>
  <c r="B13" i="12" s="1"/>
  <c r="A4697" i="12"/>
  <c r="B4697" i="12" s="1"/>
  <c r="H4697" i="12"/>
  <c r="H4695" i="12"/>
  <c r="J4695" i="12"/>
  <c r="J4386" i="12"/>
  <c r="H4386" i="12"/>
  <c r="A4384" i="12"/>
  <c r="B4384" i="12" s="1"/>
  <c r="H4384" i="12"/>
  <c r="J4384" i="12"/>
  <c r="H4382" i="12"/>
  <c r="A4382" i="12"/>
  <c r="B4382" i="12" s="1"/>
  <c r="J3913" i="12"/>
  <c r="H3913" i="12"/>
  <c r="J3903" i="12"/>
  <c r="H3903" i="12"/>
  <c r="J3899" i="12"/>
  <c r="H3899" i="12"/>
  <c r="H3895" i="12"/>
  <c r="J3895" i="12"/>
  <c r="H3891" i="12"/>
  <c r="J3891" i="12"/>
  <c r="H3887" i="12"/>
  <c r="J3887" i="12"/>
  <c r="J3885" i="12"/>
  <c r="H3885" i="12"/>
  <c r="J2720" i="12"/>
  <c r="H2720" i="12"/>
  <c r="J2708" i="12"/>
  <c r="H2708" i="12"/>
  <c r="H2705" i="12"/>
  <c r="J2705" i="12"/>
  <c r="H2691" i="12"/>
  <c r="J2691" i="12"/>
  <c r="J2006" i="12"/>
  <c r="H2006" i="12"/>
  <c r="H4194" i="12"/>
  <c r="A4194" i="12"/>
  <c r="B4194" i="12" s="1"/>
  <c r="J4190" i="12"/>
  <c r="H4190" i="12"/>
  <c r="J4186" i="12"/>
  <c r="H4186" i="12"/>
  <c r="H4162" i="12"/>
  <c r="A4162" i="12"/>
  <c r="B4162" i="12" s="1"/>
  <c r="J4162" i="12"/>
  <c r="J4158" i="12"/>
  <c r="H4158" i="12"/>
  <c r="J4154" i="12"/>
  <c r="A4154" i="12"/>
  <c r="B4154" i="12" s="1"/>
  <c r="J4147" i="12"/>
  <c r="H4147" i="12"/>
  <c r="J1929" i="12"/>
  <c r="H1929" i="12"/>
  <c r="H1912" i="12"/>
  <c r="J1912" i="12"/>
  <c r="H1904" i="12"/>
  <c r="J1904" i="12"/>
  <c r="J1889" i="12"/>
  <c r="H1889" i="12"/>
  <c r="H1881" i="12"/>
  <c r="J1881" i="12"/>
  <c r="H1877" i="12"/>
  <c r="J1877" i="12"/>
  <c r="J1871" i="12"/>
  <c r="H1871" i="12"/>
  <c r="H1851" i="12"/>
  <c r="J1851" i="12"/>
  <c r="J1815" i="12"/>
  <c r="H1815" i="12"/>
  <c r="J1807" i="12"/>
  <c r="H1807" i="12"/>
  <c r="H1799" i="12"/>
  <c r="J1799" i="12"/>
  <c r="J1745" i="12"/>
  <c r="H1745" i="12"/>
  <c r="H1729" i="12"/>
  <c r="J1729" i="12"/>
  <c r="J1725" i="12"/>
  <c r="H1725" i="12"/>
  <c r="J1672" i="12"/>
  <c r="H1672" i="12"/>
  <c r="H1668" i="12"/>
  <c r="J1668" i="12"/>
  <c r="J1656" i="12"/>
  <c r="H1656" i="12"/>
  <c r="J846" i="12"/>
  <c r="H835" i="12"/>
  <c r="A3913" i="12"/>
  <c r="B3913" i="12" s="1"/>
  <c r="A3441" i="12"/>
  <c r="B3441" i="12" s="1"/>
  <c r="A3285" i="12"/>
  <c r="B3285" i="12" s="1"/>
  <c r="A583" i="12"/>
  <c r="B583" i="12" s="1"/>
  <c r="A2106" i="12"/>
  <c r="B2106" i="12" s="1"/>
  <c r="A2117" i="12"/>
  <c r="B2117" i="12" s="1"/>
  <c r="J53" i="12"/>
  <c r="H4070" i="12"/>
  <c r="J4638" i="12"/>
  <c r="H4638" i="12"/>
  <c r="J1558" i="12"/>
  <c r="J894" i="12"/>
  <c r="J4096" i="12"/>
  <c r="J227" i="12"/>
  <c r="H772" i="12"/>
  <c r="H779" i="12"/>
  <c r="H152" i="12"/>
  <c r="H13" i="12"/>
  <c r="J686" i="12"/>
  <c r="H839" i="12"/>
  <c r="J1462" i="12"/>
  <c r="J831" i="12"/>
  <c r="H3458" i="12"/>
  <c r="J3117" i="12"/>
  <c r="H791" i="12"/>
  <c r="H2684" i="12"/>
  <c r="J827" i="12"/>
  <c r="H1446" i="12"/>
  <c r="H4616" i="12"/>
  <c r="J352" i="12"/>
  <c r="H2664" i="12"/>
  <c r="H3750" i="12"/>
  <c r="H4092" i="12"/>
  <c r="J124" i="12"/>
  <c r="A89" i="12"/>
  <c r="B89" i="12" s="1"/>
  <c r="J333" i="12"/>
  <c r="J4111" i="12"/>
  <c r="H2482" i="12"/>
  <c r="H4825" i="12"/>
  <c r="A4825" i="12"/>
  <c r="B4825" i="12" s="1"/>
  <c r="H4780" i="12"/>
  <c r="A4780" i="12"/>
  <c r="B4780" i="12" s="1"/>
  <c r="J4723" i="12"/>
  <c r="H4723" i="12"/>
  <c r="A4420" i="12"/>
  <c r="B4420" i="12" s="1"/>
  <c r="J4420" i="12"/>
  <c r="A4402" i="12"/>
  <c r="B4402" i="12" s="1"/>
  <c r="J4402" i="12"/>
  <c r="J4375" i="12"/>
  <c r="H4375" i="12"/>
  <c r="J4037" i="12"/>
  <c r="H4037" i="12"/>
  <c r="H3988" i="12"/>
  <c r="J3988" i="12"/>
  <c r="J3868" i="12"/>
  <c r="H3868" i="12"/>
  <c r="H3639" i="12"/>
  <c r="J3639" i="12"/>
  <c r="H3572" i="12"/>
  <c r="J3572" i="12"/>
  <c r="J3387" i="12"/>
  <c r="H3387" i="12"/>
  <c r="H3255" i="12"/>
  <c r="J3255" i="12"/>
  <c r="J2794" i="12"/>
  <c r="H2794" i="12"/>
  <c r="J2616" i="12"/>
  <c r="H2616" i="12"/>
  <c r="H2507" i="12"/>
  <c r="J2507" i="12"/>
  <c r="J2432" i="12"/>
  <c r="H2432" i="12"/>
  <c r="H2416" i="12"/>
  <c r="J2416" i="12"/>
  <c r="H1792" i="12"/>
  <c r="J1792" i="12"/>
  <c r="J1722" i="12"/>
  <c r="H1722" i="12"/>
  <c r="J1714" i="12"/>
  <c r="H1714" i="12"/>
  <c r="J1376" i="12"/>
  <c r="H1376" i="12"/>
  <c r="H341" i="12"/>
  <c r="J341" i="12"/>
  <c r="J297" i="12"/>
  <c r="H297" i="12"/>
  <c r="H5000" i="12"/>
  <c r="J4982" i="12"/>
  <c r="A4982" i="12"/>
  <c r="B4982" i="12" s="1"/>
  <c r="A4935" i="12"/>
  <c r="B4935" i="12" s="1"/>
  <c r="H4935" i="12"/>
  <c r="A4931" i="12"/>
  <c r="B4931" i="12" s="1"/>
  <c r="H4931" i="12"/>
  <c r="H4796" i="12"/>
  <c r="J4796" i="12"/>
  <c r="J4641" i="12"/>
  <c r="H4641" i="12"/>
  <c r="J4580" i="12"/>
  <c r="A4580" i="12"/>
  <c r="B4580" i="12" s="1"/>
  <c r="J4578" i="12"/>
  <c r="A4578" i="12"/>
  <c r="B4578" i="12" s="1"/>
  <c r="J4566" i="12"/>
  <c r="A4566" i="12"/>
  <c r="B4566" i="12" s="1"/>
  <c r="H4523" i="12"/>
  <c r="J4523" i="12"/>
  <c r="H4505" i="12"/>
  <c r="A4505" i="12"/>
  <c r="B4505" i="12" s="1"/>
  <c r="H4264" i="12"/>
  <c r="A4264" i="12"/>
  <c r="H3585" i="12"/>
  <c r="J3585" i="12"/>
  <c r="J3488" i="12"/>
  <c r="H3488" i="12"/>
  <c r="J3411" i="12"/>
  <c r="H3411" i="12"/>
  <c r="H3248" i="12"/>
  <c r="J3248" i="12"/>
  <c r="H3156" i="12"/>
  <c r="J3156" i="12"/>
  <c r="H2591" i="12"/>
  <c r="J2591" i="12"/>
  <c r="H2587" i="12"/>
  <c r="J2587" i="12"/>
  <c r="H2384" i="12"/>
  <c r="J2384" i="12"/>
  <c r="H2279" i="12"/>
  <c r="J2279" i="12"/>
  <c r="J1635" i="12"/>
  <c r="H1635" i="12"/>
  <c r="J1512" i="12"/>
  <c r="H1512" i="12"/>
  <c r="H1047" i="12"/>
  <c r="J1047" i="12"/>
  <c r="J1043" i="12"/>
  <c r="H1043" i="12"/>
  <c r="H4132" i="12"/>
  <c r="J4132" i="12"/>
  <c r="H2801" i="12"/>
  <c r="J2798" i="12"/>
  <c r="J1039" i="12"/>
  <c r="H278" i="12"/>
  <c r="A4965" i="12"/>
  <c r="B4965" i="12" s="1"/>
  <c r="H4965" i="12"/>
  <c r="A4947" i="12"/>
  <c r="B4947" i="12" s="1"/>
  <c r="J4947" i="12"/>
  <c r="J4663" i="12"/>
  <c r="A4663" i="12"/>
  <c r="B4663" i="12" s="1"/>
  <c r="A4480" i="12"/>
  <c r="B4480" i="12" s="1"/>
  <c r="J4480" i="12"/>
  <c r="A4447" i="12"/>
  <c r="B4447" i="12" s="1"/>
  <c r="J4447" i="12"/>
  <c r="J4315" i="12"/>
  <c r="H4315" i="12"/>
  <c r="A4241" i="12"/>
  <c r="B4241" i="12" s="1"/>
  <c r="H4241" i="12"/>
  <c r="J4198" i="12"/>
  <c r="A4198" i="12"/>
  <c r="B4198" i="12" s="1"/>
  <c r="J3497" i="12"/>
  <c r="H3497" i="12"/>
  <c r="H2683" i="12"/>
  <c r="J2683" i="12"/>
  <c r="J2442" i="12"/>
  <c r="H2442" i="12"/>
  <c r="J2326" i="12"/>
  <c r="H2326" i="12"/>
  <c r="H1829" i="12"/>
  <c r="J1829" i="12"/>
  <c r="J1825" i="12"/>
  <c r="H1825" i="12"/>
  <c r="H1581" i="12"/>
  <c r="J1581" i="12"/>
  <c r="J1457" i="12"/>
  <c r="H1457" i="12"/>
  <c r="H4141" i="12"/>
  <c r="A4141" i="12"/>
  <c r="B4141" i="12" s="1"/>
  <c r="J4137" i="12"/>
  <c r="H4137" i="12"/>
  <c r="A4126" i="12"/>
  <c r="B4126" i="12" s="1"/>
  <c r="J4126" i="12"/>
  <c r="J4118" i="12"/>
  <c r="H4118" i="12"/>
  <c r="J4099" i="12"/>
  <c r="H4099" i="12"/>
  <c r="H853" i="12"/>
  <c r="J853" i="12"/>
  <c r="J697" i="12"/>
  <c r="H697" i="12"/>
  <c r="H685" i="12"/>
  <c r="J685" i="12"/>
  <c r="H2922" i="12"/>
  <c r="J2897" i="12"/>
  <c r="J2859" i="12"/>
  <c r="J2054" i="12"/>
  <c r="H2043" i="12"/>
  <c r="H2112" i="12"/>
  <c r="J2206" i="12"/>
  <c r="H2328" i="12"/>
  <c r="H2099" i="12"/>
  <c r="J2349" i="12"/>
  <c r="H2073" i="12"/>
  <c r="H4195" i="12"/>
  <c r="A4195" i="12"/>
  <c r="B4195" i="12" s="1"/>
  <c r="J1876" i="12"/>
  <c r="H1876" i="12"/>
  <c r="J4066" i="12"/>
  <c r="H4066" i="12"/>
  <c r="A4064" i="12"/>
  <c r="B4064" i="12" s="1"/>
  <c r="J4064" i="12"/>
  <c r="H4064" i="12"/>
  <c r="A4062" i="12"/>
  <c r="B4062" i="12" s="1"/>
  <c r="H4062" i="12"/>
  <c r="J4062" i="12"/>
  <c r="A4060" i="12"/>
  <c r="B4060" i="12" s="1"/>
  <c r="H4060" i="12"/>
  <c r="J4026" i="12"/>
  <c r="A4026" i="12"/>
  <c r="B4026" i="12" s="1"/>
  <c r="H4026" i="12"/>
  <c r="J4024" i="12"/>
  <c r="H4024" i="12"/>
  <c r="A4024" i="12"/>
  <c r="B4024" i="12" s="1"/>
  <c r="J4022" i="12"/>
  <c r="H4022" i="12"/>
  <c r="A4022" i="12"/>
  <c r="B4022" i="12" s="1"/>
  <c r="H4020" i="12"/>
  <c r="J4020" i="12"/>
  <c r="J4018" i="12"/>
  <c r="A4018" i="12"/>
  <c r="B4018" i="12" s="1"/>
  <c r="H4018" i="12"/>
  <c r="A4016" i="12"/>
  <c r="B4016" i="12" s="1"/>
  <c r="H4016" i="12"/>
  <c r="J4014" i="12"/>
  <c r="A4014" i="12"/>
  <c r="B4014" i="12" s="1"/>
  <c r="H4012" i="12"/>
  <c r="A4012" i="12"/>
  <c r="B4012" i="12" s="1"/>
  <c r="A3951" i="12"/>
  <c r="B3951" i="12" s="1"/>
  <c r="J3951" i="12"/>
  <c r="H3951" i="12"/>
  <c r="A3949" i="12"/>
  <c r="B3949" i="12" s="1"/>
  <c r="H3949" i="12"/>
  <c r="J3947" i="12"/>
  <c r="H3947" i="12"/>
  <c r="J3945" i="12"/>
  <c r="A3945" i="12"/>
  <c r="B3945" i="12" s="1"/>
  <c r="H3912" i="12"/>
  <c r="J3912" i="12"/>
  <c r="H3910" i="12"/>
  <c r="J3910" i="12"/>
  <c r="H3873" i="12"/>
  <c r="J3873" i="12"/>
  <c r="H3871" i="12"/>
  <c r="J3871" i="12"/>
  <c r="H3805" i="12"/>
  <c r="J3805" i="12"/>
  <c r="H3801" i="12"/>
  <c r="J3801" i="12"/>
  <c r="H3799" i="12"/>
  <c r="J3799" i="12"/>
  <c r="H3797" i="12"/>
  <c r="J3797" i="12"/>
  <c r="J3795" i="12"/>
  <c r="H3795" i="12"/>
  <c r="H3787" i="12"/>
  <c r="J3787" i="12"/>
  <c r="J3785" i="12"/>
  <c r="H3785" i="12"/>
  <c r="H3779" i="12"/>
  <c r="J3779" i="12"/>
  <c r="J3777" i="12"/>
  <c r="H3777" i="12"/>
  <c r="J3760" i="12"/>
  <c r="H3760" i="12"/>
  <c r="J3758" i="12"/>
  <c r="H3758" i="12"/>
  <c r="H3756" i="12"/>
  <c r="J3756" i="12"/>
  <c r="J3737" i="12"/>
  <c r="H3737" i="12"/>
  <c r="H3735" i="12"/>
  <c r="J3735" i="12"/>
  <c r="J3669" i="12"/>
  <c r="H3669" i="12"/>
  <c r="H3661" i="12"/>
  <c r="J3661" i="12"/>
  <c r="H3657" i="12"/>
  <c r="J3657" i="12"/>
  <c r="H3649" i="12"/>
  <c r="J3649" i="12"/>
  <c r="J3623" i="12"/>
  <c r="H3623" i="12"/>
  <c r="J3619" i="12"/>
  <c r="H3619" i="12"/>
  <c r="J3615" i="12"/>
  <c r="H3615" i="12"/>
  <c r="H3607" i="12"/>
  <c r="J3607" i="12"/>
  <c r="H3571" i="12"/>
  <c r="J3571" i="12"/>
  <c r="J3541" i="12"/>
  <c r="H3541" i="12"/>
  <c r="H3514" i="12"/>
  <c r="J3514" i="12"/>
  <c r="A3514" i="12"/>
  <c r="B3514" i="12" s="1"/>
  <c r="J3495" i="12"/>
  <c r="H3495" i="12"/>
  <c r="J3481" i="12"/>
  <c r="H3481" i="12"/>
  <c r="J3473" i="12"/>
  <c r="H3473" i="12"/>
  <c r="J3405" i="12"/>
  <c r="H3405" i="12"/>
  <c r="J3371" i="12"/>
  <c r="H3371" i="12"/>
  <c r="H3344" i="12"/>
  <c r="J3344" i="12"/>
  <c r="H3340" i="12"/>
  <c r="J3340" i="12"/>
  <c r="J3336" i="12"/>
  <c r="H3336" i="12"/>
  <c r="H3333" i="12"/>
  <c r="J3333" i="12"/>
  <c r="J3330" i="12"/>
  <c r="H3330" i="12"/>
  <c r="H3314" i="12"/>
  <c r="J3314" i="12"/>
  <c r="J3310" i="12"/>
  <c r="H3310" i="12"/>
  <c r="H3306" i="12"/>
  <c r="J3306" i="12"/>
  <c r="J3220" i="12"/>
  <c r="H3220" i="12"/>
  <c r="H3212" i="12"/>
  <c r="J3212" i="12"/>
  <c r="H3208" i="12"/>
  <c r="J3208" i="12"/>
  <c r="H3147" i="12"/>
  <c r="A3147" i="12"/>
  <c r="B3147" i="12" s="1"/>
  <c r="H3090" i="12"/>
  <c r="J3090" i="12"/>
  <c r="H3087" i="12"/>
  <c r="J3087" i="12"/>
  <c r="J3002" i="12"/>
  <c r="H3002" i="12"/>
  <c r="H2998" i="12"/>
  <c r="J2998" i="12"/>
  <c r="J2990" i="12"/>
  <c r="H2990" i="12"/>
  <c r="H2986" i="12"/>
  <c r="J2986" i="12"/>
  <c r="J2982" i="12"/>
  <c r="H2982" i="12"/>
  <c r="J2974" i="12"/>
  <c r="H2974" i="12"/>
  <c r="H2963" i="12"/>
  <c r="J2963" i="12"/>
  <c r="H2917" i="12"/>
  <c r="J2917" i="12"/>
  <c r="J2913" i="12"/>
  <c r="A2913" i="12"/>
  <c r="B2913" i="12" s="1"/>
  <c r="J2884" i="12"/>
  <c r="H2884" i="12"/>
  <c r="H2807" i="12"/>
  <c r="J2807" i="12"/>
  <c r="J2803" i="12"/>
  <c r="H2803" i="12"/>
  <c r="J2800" i="12"/>
  <c r="H2800" i="12"/>
  <c r="J2797" i="12"/>
  <c r="H2797" i="12"/>
  <c r="J2793" i="12"/>
  <c r="H2793" i="12"/>
  <c r="H2789" i="12"/>
  <c r="J2789" i="12"/>
  <c r="J2718" i="12"/>
  <c r="H2718" i="12"/>
  <c r="J2678" i="12"/>
  <c r="H2678" i="12"/>
  <c r="J2674" i="12"/>
  <c r="H2674" i="12"/>
  <c r="J2670" i="12"/>
  <c r="H2670" i="12"/>
  <c r="H2644" i="12"/>
  <c r="J2644" i="12"/>
  <c r="J2640" i="12"/>
  <c r="H2640" i="12"/>
  <c r="H2636" i="12"/>
  <c r="J2636" i="12"/>
  <c r="J2633" i="12"/>
  <c r="H2633" i="12"/>
  <c r="J2501" i="12"/>
  <c r="H2501" i="12"/>
  <c r="J2497" i="12"/>
  <c r="H2497" i="12"/>
  <c r="J2493" i="12"/>
  <c r="H2493" i="12"/>
  <c r="J2393" i="12"/>
  <c r="H2393" i="12"/>
  <c r="H2375" i="12"/>
  <c r="J2375" i="12"/>
  <c r="J2372" i="12"/>
  <c r="H2372" i="12"/>
  <c r="J2369" i="12"/>
  <c r="H2369" i="12"/>
  <c r="J2366" i="12"/>
  <c r="H2366" i="12"/>
  <c r="J2362" i="12"/>
  <c r="H2362" i="12"/>
  <c r="H2207" i="12"/>
  <c r="J2207" i="12"/>
  <c r="H2203" i="12"/>
  <c r="J2203" i="12"/>
  <c r="H2199" i="12"/>
  <c r="J2199" i="12"/>
  <c r="J2191" i="12"/>
  <c r="H2191" i="12"/>
  <c r="J2175" i="12"/>
  <c r="H2175" i="12"/>
  <c r="H2056" i="12"/>
  <c r="J2056" i="12"/>
  <c r="H2053" i="12"/>
  <c r="J2053" i="12"/>
  <c r="J2049" i="12"/>
  <c r="H2049" i="12"/>
  <c r="J2038" i="12"/>
  <c r="H2038" i="12"/>
  <c r="J1977" i="12"/>
  <c r="H1977" i="12"/>
  <c r="J1965" i="12"/>
  <c r="H1965" i="12"/>
  <c r="J1743" i="12"/>
  <c r="H1743" i="12"/>
  <c r="J1736" i="12"/>
  <c r="H1736" i="12"/>
  <c r="J1732" i="12"/>
  <c r="H1732" i="12"/>
  <c r="H1728" i="12"/>
  <c r="J1728" i="12"/>
  <c r="H1648" i="12"/>
  <c r="J1648" i="12"/>
  <c r="H1644" i="12"/>
  <c r="J1644" i="12"/>
  <c r="J1641" i="12"/>
  <c r="H1641" i="12"/>
  <c r="J1637" i="12"/>
  <c r="H1637" i="12"/>
  <c r="J1633" i="12"/>
  <c r="H1633" i="12"/>
  <c r="H1576" i="12"/>
  <c r="J1576" i="12"/>
  <c r="J1519" i="12"/>
  <c r="H1519" i="12"/>
  <c r="J1511" i="12"/>
  <c r="H1511" i="12"/>
  <c r="H1507" i="12"/>
  <c r="J1507" i="12"/>
  <c r="H1503" i="12"/>
  <c r="J1503" i="12"/>
  <c r="H1496" i="12"/>
  <c r="J1496" i="12"/>
  <c r="J1492" i="12"/>
  <c r="H1492" i="12"/>
  <c r="H1488" i="12"/>
  <c r="J1488" i="12"/>
  <c r="H1484" i="12"/>
  <c r="J1484" i="12"/>
  <c r="H1476" i="12"/>
  <c r="J1476" i="12"/>
  <c r="J1468" i="12"/>
  <c r="H1468" i="12"/>
  <c r="H1422" i="12"/>
  <c r="J1422" i="12"/>
  <c r="J1375" i="12"/>
  <c r="H1375" i="12"/>
  <c r="H1371" i="12"/>
  <c r="J1371" i="12"/>
  <c r="H1367" i="12"/>
  <c r="J1367" i="12"/>
  <c r="H1363" i="12"/>
  <c r="J1363" i="12"/>
  <c r="H1355" i="12"/>
  <c r="J1355" i="12"/>
  <c r="H1351" i="12"/>
  <c r="J1351" i="12"/>
  <c r="J1347" i="12"/>
  <c r="H1347" i="12"/>
  <c r="J1312" i="12"/>
  <c r="H1312" i="12"/>
  <c r="J1121" i="12"/>
  <c r="H1121" i="12"/>
  <c r="H1077" i="12"/>
  <c r="J1077" i="12"/>
  <c r="H1073" i="12"/>
  <c r="J1073" i="12"/>
  <c r="A4135" i="12"/>
  <c r="B4135" i="12" s="1"/>
  <c r="J4135" i="12"/>
  <c r="H4135" i="12"/>
  <c r="J4131" i="12"/>
  <c r="A4131" i="12"/>
  <c r="B4131" i="12" s="1"/>
  <c r="H4131" i="12"/>
  <c r="H4125" i="12"/>
  <c r="J4125" i="12"/>
  <c r="A4113" i="12"/>
  <c r="B4113" i="12" s="1"/>
  <c r="H4113" i="12"/>
  <c r="J4113" i="12"/>
  <c r="J4109" i="12"/>
  <c r="A4109" i="12"/>
  <c r="B4109" i="12" s="1"/>
  <c r="H4109" i="12"/>
  <c r="A4106" i="12"/>
  <c r="B4106" i="12" s="1"/>
  <c r="H4106" i="12"/>
  <c r="J4106" i="12"/>
  <c r="A4102" i="12"/>
  <c r="B4102" i="12" s="1"/>
  <c r="H4102" i="12"/>
  <c r="J4102" i="12"/>
  <c r="A4098" i="12"/>
  <c r="B4098" i="12" s="1"/>
  <c r="J4098" i="12"/>
  <c r="H4098" i="12"/>
  <c r="H4094" i="12"/>
  <c r="J4094" i="12"/>
  <c r="J942" i="12"/>
  <c r="H942" i="12"/>
  <c r="H848" i="12"/>
  <c r="J848" i="12"/>
  <c r="H844" i="12"/>
  <c r="J844" i="12"/>
  <c r="H841" i="12"/>
  <c r="J841" i="12"/>
  <c r="H727" i="12"/>
  <c r="J727" i="12"/>
  <c r="H723" i="12"/>
  <c r="J723" i="12"/>
  <c r="H696" i="12"/>
  <c r="J696" i="12"/>
  <c r="H692" i="12"/>
  <c r="J692" i="12"/>
  <c r="H688" i="12"/>
  <c r="J688" i="12"/>
  <c r="J684" i="12"/>
  <c r="H684" i="12"/>
  <c r="J673" i="12"/>
  <c r="H673" i="12"/>
  <c r="H669" i="12"/>
  <c r="J669" i="12"/>
  <c r="H666" i="12"/>
  <c r="J666" i="12"/>
  <c r="J662" i="12"/>
  <c r="H662" i="12"/>
  <c r="H530" i="12"/>
  <c r="J530" i="12"/>
  <c r="J526" i="12"/>
  <c r="H526" i="12"/>
  <c r="H519" i="12"/>
  <c r="J519" i="12"/>
  <c r="J508" i="12"/>
  <c r="H508" i="12"/>
  <c r="H504" i="12"/>
  <c r="J504" i="12"/>
  <c r="J500" i="12"/>
  <c r="H500" i="12"/>
  <c r="J496" i="12"/>
  <c r="H496" i="12"/>
  <c r="J376" i="12"/>
  <c r="H376" i="12"/>
  <c r="H214" i="12"/>
  <c r="J214" i="12"/>
  <c r="A857" i="12"/>
  <c r="B857" i="12" s="1"/>
  <c r="A614" i="12"/>
  <c r="B614" i="12" s="1"/>
  <c r="A2086" i="12"/>
  <c r="B2086" i="12" s="1"/>
  <c r="A1760" i="12"/>
  <c r="B1760" i="12" s="1"/>
  <c r="A2649" i="12"/>
  <c r="B2649" i="12" s="1"/>
  <c r="A704" i="12"/>
  <c r="B704" i="12" s="1"/>
  <c r="A1274" i="12"/>
  <c r="B1274" i="12" s="1"/>
  <c r="A3883" i="12"/>
  <c r="B3883" i="12" s="1"/>
  <c r="A1952" i="12"/>
  <c r="B1952" i="12" s="1"/>
  <c r="A2240" i="12"/>
  <c r="B2240" i="12" s="1"/>
  <c r="A1309" i="12"/>
  <c r="B1309" i="12" s="1"/>
  <c r="A860" i="12"/>
  <c r="B860" i="12" s="1"/>
  <c r="A182" i="12"/>
  <c r="A2920" i="12"/>
  <c r="B2920" i="12" s="1"/>
  <c r="A3851" i="12"/>
  <c r="B3851" i="12" s="1"/>
  <c r="A3879" i="12"/>
  <c r="B3879" i="12" s="1"/>
  <c r="A2538" i="12"/>
  <c r="B2538" i="12" s="1"/>
  <c r="A3393" i="12"/>
  <c r="B3393" i="12" s="1"/>
  <c r="A3237" i="12"/>
  <c r="B3237" i="12" s="1"/>
  <c r="A959" i="12"/>
  <c r="B959" i="12" s="1"/>
  <c r="A387" i="12"/>
  <c r="B387" i="12" s="1"/>
  <c r="A764" i="12"/>
  <c r="B764" i="12" s="1"/>
  <c r="A1022" i="12"/>
  <c r="B1022" i="12" s="1"/>
  <c r="A169" i="12"/>
  <c r="B169" i="12" s="1"/>
  <c r="A2143" i="12"/>
  <c r="A3283" i="12"/>
  <c r="B3283" i="12" s="1"/>
  <c r="A928" i="12"/>
  <c r="B928" i="12" s="1"/>
  <c r="A3841" i="12"/>
  <c r="B3841" i="12" s="1"/>
  <c r="A1725" i="12"/>
  <c r="A3844" i="12"/>
  <c r="B3844" i="12" s="1"/>
  <c r="A1163" i="12"/>
  <c r="B1163" i="12" s="1"/>
  <c r="A1273" i="12"/>
  <c r="B1273" i="12" s="1"/>
  <c r="A3199" i="12"/>
  <c r="B3199" i="12" s="1"/>
  <c r="A2534" i="12"/>
  <c r="A3598" i="12"/>
  <c r="B3598" i="12" s="1"/>
  <c r="A1321" i="12"/>
  <c r="B1321" i="12" s="1"/>
  <c r="A2914" i="12"/>
  <c r="B2914" i="12" s="1"/>
  <c r="A93" i="12"/>
  <c r="B93" i="12" s="1"/>
  <c r="A3264" i="12"/>
  <c r="B3264" i="12" s="1"/>
  <c r="A3403" i="12"/>
  <c r="B3403" i="12" s="1"/>
  <c r="A3351" i="12"/>
  <c r="B3351" i="12" s="1"/>
  <c r="A3171" i="12"/>
  <c r="B3171" i="12" s="1"/>
  <c r="A3244" i="12"/>
  <c r="B3244" i="12" s="1"/>
  <c r="A3205" i="12"/>
  <c r="B3205" i="12" s="1"/>
  <c r="A3605" i="12"/>
  <c r="B3605" i="12" s="1"/>
  <c r="A3525" i="12"/>
  <c r="B3525" i="12" s="1"/>
  <c r="A3462" i="12"/>
  <c r="B3462" i="12" s="1"/>
  <c r="A3563" i="12"/>
  <c r="B3563" i="12" s="1"/>
  <c r="A3921" i="12"/>
  <c r="B3921" i="12" s="1"/>
  <c r="A3180" i="12"/>
  <c r="B3180" i="12" s="1"/>
  <c r="A3286" i="12"/>
  <c r="B3286" i="12" s="1"/>
  <c r="A3645" i="12"/>
  <c r="B3645" i="12" s="1"/>
  <c r="A3143" i="12"/>
  <c r="B3143" i="12" s="1"/>
  <c r="A3079" i="12"/>
  <c r="B3079" i="12" s="1"/>
  <c r="A578" i="12"/>
  <c r="B578" i="12" s="1"/>
  <c r="A3304" i="12"/>
  <c r="B3304" i="12" s="1"/>
  <c r="A2861" i="12"/>
  <c r="B2861" i="12" s="1"/>
  <c r="A1461" i="12"/>
  <c r="B1461" i="12" s="1"/>
  <c r="A1954" i="12"/>
  <c r="B1954" i="12" s="1"/>
  <c r="A1131" i="12"/>
  <c r="B1131" i="12" s="1"/>
  <c r="A3860" i="12"/>
  <c r="B3860" i="12" s="1"/>
  <c r="A3253" i="12"/>
  <c r="B3253" i="12" s="1"/>
  <c r="A3207" i="12"/>
  <c r="B3207" i="12" s="1"/>
  <c r="A1702" i="12"/>
  <c r="B1702" i="12" s="1"/>
  <c r="A1678" i="12"/>
  <c r="B1678" i="12" s="1"/>
  <c r="A1184" i="12"/>
  <c r="B1184" i="12" s="1"/>
  <c r="A1009" i="12"/>
  <c r="B1009" i="12" s="1"/>
  <c r="A3559" i="12"/>
  <c r="B3559" i="12" s="1"/>
  <c r="A329" i="12"/>
  <c r="B329" i="12" s="1"/>
  <c r="A1405" i="12"/>
  <c r="B1405" i="12" s="1"/>
  <c r="A3191" i="12"/>
  <c r="B3191" i="12" s="1"/>
  <c r="A3140" i="12"/>
  <c r="B3140" i="12" s="1"/>
  <c r="A2732" i="12"/>
  <c r="B2732" i="12" s="1"/>
  <c r="A1862" i="12"/>
  <c r="B1862" i="12" s="1"/>
  <c r="A676" i="12"/>
  <c r="B676" i="12" s="1"/>
  <c r="A291" i="12"/>
  <c r="B291" i="12" s="1"/>
  <c r="A3111" i="12"/>
  <c r="B3111" i="12" s="1"/>
  <c r="A3764" i="12"/>
  <c r="B3764" i="12" s="1"/>
  <c r="A3255" i="12"/>
  <c r="B3255" i="12" s="1"/>
  <c r="A3755" i="12"/>
  <c r="B3755" i="12" s="1"/>
  <c r="A3643" i="12"/>
  <c r="B3643" i="12" s="1"/>
  <c r="A3639" i="12"/>
  <c r="B3639" i="12" s="1"/>
  <c r="A3534" i="12"/>
  <c r="B3534" i="12" s="1"/>
  <c r="A3528" i="12"/>
  <c r="B3528" i="12" s="1"/>
  <c r="A3262" i="12"/>
  <c r="B3262" i="12" s="1"/>
  <c r="A3625" i="12"/>
  <c r="A3867" i="12"/>
  <c r="B3867" i="12" s="1"/>
  <c r="A3739" i="12"/>
  <c r="B3739" i="12" s="1"/>
  <c r="A3460" i="12"/>
  <c r="B3460" i="12" s="1"/>
  <c r="A3776" i="12"/>
  <c r="B3776" i="12" s="1"/>
  <c r="A3847" i="12"/>
  <c r="B3847" i="12" s="1"/>
  <c r="A3209" i="12"/>
  <c r="B3209" i="12" s="1"/>
  <c r="A3421" i="12"/>
  <c r="B3421" i="12" s="1"/>
  <c r="A1639" i="12"/>
  <c r="A2140" i="12"/>
  <c r="B2140" i="12" s="1"/>
  <c r="A2012" i="12"/>
  <c r="B2012" i="12" s="1"/>
  <c r="A2216" i="12"/>
  <c r="B2216" i="12" s="1"/>
  <c r="A2442" i="12"/>
  <c r="B2442" i="12" s="1"/>
  <c r="A3717" i="12"/>
  <c r="B3717" i="12" s="1"/>
  <c r="A2147" i="12"/>
  <c r="B2147" i="12" s="1"/>
  <c r="A1145" i="12"/>
  <c r="B1145" i="12" s="1"/>
  <c r="A2474" i="12"/>
  <c r="B2474" i="12" s="1"/>
  <c r="A705" i="12"/>
  <c r="B705" i="12" s="1"/>
  <c r="A2431" i="12"/>
  <c r="A535" i="12"/>
  <c r="A2224" i="12"/>
  <c r="B2224" i="12" s="1"/>
  <c r="A1495" i="12"/>
  <c r="B1495" i="12" s="1"/>
  <c r="A1990" i="12"/>
  <c r="B1990" i="12" s="1"/>
  <c r="A1120" i="12"/>
  <c r="B1120" i="12" s="1"/>
  <c r="A509" i="12"/>
  <c r="B509" i="12" s="1"/>
  <c r="A2721" i="12"/>
  <c r="B2721" i="12" s="1"/>
  <c r="A250" i="12"/>
  <c r="B250" i="12" s="1"/>
  <c r="A1866" i="12"/>
  <c r="B1866" i="12" s="1"/>
  <c r="A3295" i="12"/>
  <c r="B3295" i="12" s="1"/>
  <c r="A3658" i="12"/>
  <c r="B3658" i="12" s="1"/>
  <c r="A3356" i="12"/>
  <c r="B3356" i="12" s="1"/>
  <c r="A3519" i="12"/>
  <c r="B3519" i="12" s="1"/>
  <c r="A3588" i="12"/>
  <c r="B3588" i="12" s="1"/>
  <c r="A3929" i="12"/>
  <c r="B3929" i="12" s="1"/>
  <c r="A3223" i="12"/>
  <c r="B3223" i="12" s="1"/>
  <c r="A3345" i="12"/>
  <c r="A3676" i="12"/>
  <c r="B3676" i="12" s="1"/>
  <c r="A3095" i="12"/>
  <c r="B3095" i="12" s="1"/>
  <c r="A3152" i="12"/>
  <c r="A3580" i="12"/>
  <c r="B3580" i="12" s="1"/>
  <c r="J4911" i="12"/>
  <c r="A4911" i="12"/>
  <c r="B4911" i="12" s="1"/>
  <c r="A4905" i="12"/>
  <c r="H4905" i="12"/>
  <c r="J4905" i="12"/>
  <c r="J4903" i="12"/>
  <c r="A4903" i="12"/>
  <c r="B4903" i="12" s="1"/>
  <c r="H4903" i="12"/>
  <c r="H4889" i="12"/>
  <c r="J4889" i="12"/>
  <c r="J4654" i="12"/>
  <c r="H4654" i="12"/>
  <c r="A4654" i="12"/>
  <c r="B4654" i="12" s="1"/>
  <c r="A4648" i="12"/>
  <c r="B4648" i="12" s="1"/>
  <c r="H4648" i="12"/>
  <c r="H4646" i="12"/>
  <c r="J4646" i="12"/>
  <c r="H4446" i="12"/>
  <c r="A4446" i="12"/>
  <c r="B4446" i="12" s="1"/>
  <c r="H4438" i="12"/>
  <c r="A4438" i="12"/>
  <c r="B4438" i="12" s="1"/>
  <c r="J4438" i="12"/>
  <c r="A4432" i="12"/>
  <c r="B4432" i="12" s="1"/>
  <c r="J4432" i="12"/>
  <c r="H4432" i="12"/>
  <c r="H4426" i="12"/>
  <c r="A4426" i="12"/>
  <c r="B4426" i="12" s="1"/>
  <c r="H4345" i="12"/>
  <c r="J4345" i="12"/>
  <c r="A4345" i="12"/>
  <c r="B4345" i="12" s="1"/>
  <c r="A4343" i="12"/>
  <c r="B4343" i="12" s="1"/>
  <c r="J4343" i="12"/>
  <c r="A4341" i="12"/>
  <c r="B4341" i="12" s="1"/>
  <c r="J4341" i="12"/>
  <c r="H4341" i="12"/>
  <c r="H4337" i="12"/>
  <c r="J4337" i="12"/>
  <c r="A4337" i="12"/>
  <c r="B4337" i="12" s="1"/>
  <c r="H4327" i="12"/>
  <c r="A4327" i="12"/>
  <c r="B4327" i="12" s="1"/>
  <c r="J4327" i="12"/>
  <c r="H4325" i="12"/>
  <c r="J4325" i="12"/>
  <c r="A4325" i="12"/>
  <c r="B4325" i="12" s="1"/>
  <c r="J4323" i="12"/>
  <c r="H4323" i="12"/>
  <c r="A4232" i="12"/>
  <c r="B4232" i="12" s="1"/>
  <c r="J4232" i="12"/>
  <c r="H4232" i="12"/>
  <c r="J4226" i="12"/>
  <c r="A4226" i="12"/>
  <c r="B4226" i="12" s="1"/>
  <c r="H4226" i="12"/>
  <c r="A4220" i="12"/>
  <c r="B4220" i="12" s="1"/>
  <c r="J4220" i="12"/>
  <c r="H4220" i="12"/>
  <c r="J4899" i="12"/>
  <c r="A4899" i="12"/>
  <c r="B4899" i="12" s="1"/>
  <c r="H4899" i="12"/>
  <c r="A4897" i="12"/>
  <c r="J4897" i="12"/>
  <c r="H4897" i="12"/>
  <c r="A4895" i="12"/>
  <c r="H4895" i="12"/>
  <c r="H4893" i="12"/>
  <c r="A4893" i="12"/>
  <c r="J4893" i="12"/>
  <c r="A4891" i="12"/>
  <c r="B4891" i="12" s="1"/>
  <c r="J4891" i="12"/>
  <c r="H4891" i="12"/>
  <c r="J4650" i="12"/>
  <c r="H4650" i="12"/>
  <c r="A4650" i="12"/>
  <c r="B4650" i="12" s="1"/>
  <c r="H4442" i="12"/>
  <c r="A4442" i="12"/>
  <c r="B4442" i="12" s="1"/>
  <c r="H4440" i="12"/>
  <c r="J4440" i="12"/>
  <c r="H4430" i="12"/>
  <c r="J4430" i="12"/>
  <c r="A4430" i="12"/>
  <c r="B4430" i="12" s="1"/>
  <c r="H4424" i="12"/>
  <c r="J4424" i="12"/>
  <c r="J4422" i="12"/>
  <c r="A4422" i="12"/>
  <c r="B4422" i="12" s="1"/>
  <c r="H4422" i="12"/>
  <c r="J4339" i="12"/>
  <c r="H4339" i="12"/>
  <c r="A4339" i="12"/>
  <c r="B4339" i="12" s="1"/>
  <c r="J4331" i="12"/>
  <c r="A4331" i="12"/>
  <c r="B4331" i="12" s="1"/>
  <c r="H4331" i="12"/>
  <c r="A4329" i="12"/>
  <c r="B4329" i="12" s="1"/>
  <c r="H4329" i="12"/>
  <c r="H4321" i="12"/>
  <c r="J4321" i="12"/>
  <c r="A4321" i="12"/>
  <c r="B4321" i="12" s="1"/>
  <c r="A4230" i="12"/>
  <c r="B4230" i="12" s="1"/>
  <c r="J4230" i="12"/>
  <c r="H4230" i="12"/>
  <c r="J4228" i="12"/>
  <c r="A4228" i="12"/>
  <c r="B4228" i="12" s="1"/>
  <c r="H4228" i="12"/>
  <c r="J4224" i="12"/>
  <c r="H4224" i="12"/>
  <c r="A4224" i="12"/>
  <c r="B4224" i="12" s="1"/>
  <c r="A4323" i="12"/>
  <c r="B4323" i="12" s="1"/>
  <c r="A3290" i="12"/>
  <c r="B3290" i="12" s="1"/>
  <c r="A3413" i="12"/>
  <c r="B3413" i="12" s="1"/>
  <c r="A3642" i="12"/>
  <c r="B3642" i="12" s="1"/>
  <c r="H3326" i="12"/>
  <c r="H2358" i="12"/>
  <c r="J1961" i="12"/>
  <c r="J3151" i="12"/>
  <c r="A1137" i="12"/>
  <c r="B1137" i="12" s="1"/>
  <c r="A112" i="12"/>
  <c r="B112" i="12" s="1"/>
  <c r="A3277" i="12"/>
  <c r="B3277" i="12" s="1"/>
  <c r="A770" i="12"/>
  <c r="B770" i="12" s="1"/>
  <c r="J4442" i="12"/>
  <c r="J1572" i="12"/>
  <c r="J3204" i="12"/>
  <c r="A4889" i="12"/>
  <c r="B4889" i="12" s="1"/>
  <c r="A4125" i="12"/>
  <c r="B4125" i="12" s="1"/>
  <c r="J1953" i="12"/>
  <c r="H2354" i="12"/>
  <c r="H2060" i="12"/>
  <c r="H3094" i="12"/>
  <c r="J2195" i="12"/>
  <c r="H2913" i="12"/>
  <c r="H2880" i="12"/>
  <c r="J4012" i="12"/>
  <c r="H4014" i="12"/>
  <c r="J1949" i="12"/>
  <c r="A4901" i="12"/>
  <c r="B4901" i="12" s="1"/>
  <c r="H4901" i="12"/>
  <c r="J4444" i="12"/>
  <c r="H4444" i="12"/>
  <c r="A4444" i="12"/>
  <c r="B4444" i="12" s="1"/>
  <c r="H4436" i="12"/>
  <c r="J4436" i="12"/>
  <c r="A4436" i="12"/>
  <c r="B4436" i="12" s="1"/>
  <c r="J4434" i="12"/>
  <c r="H4434" i="12"/>
  <c r="J4428" i="12"/>
  <c r="H4428" i="12"/>
  <c r="A4428" i="12"/>
  <c r="B4428" i="12" s="1"/>
  <c r="J4351" i="12"/>
  <c r="A4351" i="12"/>
  <c r="H4351" i="12"/>
  <c r="H4333" i="12"/>
  <c r="A4333" i="12"/>
  <c r="B4333" i="12" s="1"/>
  <c r="J4333" i="12"/>
  <c r="A4319" i="12"/>
  <c r="B4319" i="12" s="1"/>
  <c r="H4319" i="12"/>
  <c r="J4319" i="12"/>
  <c r="H4343" i="12"/>
  <c r="A3743" i="12"/>
  <c r="B3743" i="12" s="1"/>
  <c r="H1472" i="12"/>
  <c r="J852" i="12"/>
  <c r="A3907" i="12"/>
  <c r="B3907" i="12" s="1"/>
  <c r="A3650" i="12"/>
  <c r="B3650" i="12" s="1"/>
  <c r="A3784" i="12"/>
  <c r="B3784" i="12" s="1"/>
  <c r="A3158" i="12"/>
  <c r="B3158" i="12" s="1"/>
  <c r="A1695" i="12"/>
  <c r="B1695" i="12" s="1"/>
  <c r="J680" i="12"/>
  <c r="J1359" i="12"/>
  <c r="A3445" i="12"/>
  <c r="A299" i="12"/>
  <c r="B299" i="12" s="1"/>
  <c r="A2515" i="12"/>
  <c r="A1160" i="12"/>
  <c r="B1160" i="12" s="1"/>
  <c r="H3611" i="12"/>
  <c r="A4424" i="12"/>
  <c r="J4016" i="12"/>
  <c r="J4329" i="12"/>
  <c r="J3665" i="12"/>
  <c r="J4426" i="12"/>
  <c r="A4993" i="12"/>
  <c r="B4993" i="12" s="1"/>
  <c r="H4993" i="12"/>
  <c r="H4991" i="12"/>
  <c r="J4991" i="12"/>
  <c r="H4987" i="12"/>
  <c r="J4987" i="12"/>
  <c r="A4985" i="12"/>
  <c r="B4985" i="12" s="1"/>
  <c r="H4985" i="12"/>
  <c r="J4983" i="12"/>
  <c r="H4983" i="12"/>
  <c r="A4977" i="12"/>
  <c r="B4977" i="12" s="1"/>
  <c r="J4977" i="12"/>
  <c r="H4977" i="12"/>
  <c r="A4973" i="12"/>
  <c r="B4973" i="12" s="1"/>
  <c r="H4973" i="12"/>
  <c r="H4971" i="12"/>
  <c r="A4971" i="12"/>
  <c r="B4971" i="12" s="1"/>
  <c r="J4882" i="12"/>
  <c r="H4882" i="12"/>
  <c r="A4882" i="12"/>
  <c r="B4882" i="12" s="1"/>
  <c r="H4880" i="12"/>
  <c r="J4880" i="12"/>
  <c r="H4878" i="12"/>
  <c r="J4878" i="12"/>
  <c r="J4619" i="12"/>
  <c r="A4619" i="12"/>
  <c r="B4619" i="12" s="1"/>
  <c r="A4615" i="12"/>
  <c r="B4615" i="12" s="1"/>
  <c r="J4615" i="12"/>
  <c r="A4613" i="12"/>
  <c r="B4613" i="12" s="1"/>
  <c r="H4613" i="12"/>
  <c r="J4417" i="12"/>
  <c r="A4417" i="12"/>
  <c r="B4417" i="12" s="1"/>
  <c r="H4415" i="12"/>
  <c r="A4415" i="12"/>
  <c r="B4415" i="12" s="1"/>
  <c r="J4415" i="12"/>
  <c r="J4411" i="12"/>
  <c r="H4411" i="12"/>
  <c r="H4409" i="12"/>
  <c r="J4409" i="12"/>
  <c r="H4401" i="12"/>
  <c r="A4401" i="12"/>
  <c r="B4401" i="12" s="1"/>
  <c r="J4401" i="12"/>
  <c r="A4399" i="12"/>
  <c r="B4399" i="12" s="1"/>
  <c r="J4399" i="12"/>
  <c r="H4397" i="12"/>
  <c r="A4397" i="12"/>
  <c r="B4397" i="12" s="1"/>
  <c r="J4397" i="12"/>
  <c r="J4964" i="12"/>
  <c r="H4964" i="12"/>
  <c r="A4962" i="12"/>
  <c r="B4962" i="12" s="1"/>
  <c r="J4962" i="12"/>
  <c r="A4958" i="12"/>
  <c r="B4958" i="12" s="1"/>
  <c r="J4958" i="12"/>
  <c r="A4954" i="12"/>
  <c r="B4954" i="12" s="1"/>
  <c r="J4954" i="12"/>
  <c r="A4952" i="12"/>
  <c r="B4952" i="12" s="1"/>
  <c r="H4952" i="12"/>
  <c r="J4952" i="12"/>
  <c r="J4948" i="12"/>
  <c r="A4948" i="12"/>
  <c r="B4948" i="12" s="1"/>
  <c r="J4946" i="12"/>
  <c r="H4946" i="12"/>
  <c r="H4942" i="12"/>
  <c r="J4942" i="12"/>
  <c r="H4392" i="12"/>
  <c r="A4392" i="12"/>
  <c r="B4392" i="12" s="1"/>
  <c r="A4388" i="12"/>
  <c r="B4388" i="12" s="1"/>
  <c r="H4388" i="12"/>
  <c r="H4827" i="12"/>
  <c r="J4827" i="12"/>
  <c r="H4823" i="12"/>
  <c r="A4823" i="12"/>
  <c r="B4823" i="12" s="1"/>
  <c r="J4557" i="12"/>
  <c r="H4557" i="12"/>
  <c r="H4555" i="12"/>
  <c r="A4555" i="12"/>
  <c r="B4555" i="12" s="1"/>
  <c r="H4551" i="12"/>
  <c r="J4551" i="12"/>
  <c r="J4549" i="12"/>
  <c r="A4549" i="12"/>
  <c r="B4549" i="12" s="1"/>
  <c r="H4549" i="12"/>
  <c r="A4547" i="12"/>
  <c r="B4547" i="12" s="1"/>
  <c r="J4547" i="12"/>
  <c r="H4543" i="12"/>
  <c r="J4543" i="12"/>
  <c r="A4541" i="12"/>
  <c r="B4541" i="12" s="1"/>
  <c r="J4541" i="12"/>
  <c r="H4541" i="12"/>
  <c r="H4534" i="12"/>
  <c r="A4534" i="12"/>
  <c r="B4534" i="12" s="1"/>
  <c r="J4528" i="12"/>
  <c r="A4528" i="12"/>
  <c r="B4528" i="12" s="1"/>
  <c r="H4526" i="12"/>
  <c r="J4526" i="12"/>
  <c r="J4520" i="12"/>
  <c r="H4520" i="12"/>
  <c r="A4520" i="12"/>
  <c r="B4520" i="12" s="1"/>
  <c r="A4516" i="12"/>
  <c r="B4516" i="12" s="1"/>
  <c r="J4516" i="12"/>
  <c r="J4514" i="12"/>
  <c r="H4514" i="12"/>
  <c r="A4512" i="12"/>
  <c r="B4512" i="12" s="1"/>
  <c r="H4512" i="12"/>
  <c r="H4508" i="12"/>
  <c r="A4508" i="12"/>
  <c r="B4508" i="12" s="1"/>
  <c r="A4506" i="12"/>
  <c r="B4506" i="12" s="1"/>
  <c r="H4506" i="12"/>
  <c r="J4500" i="12"/>
  <c r="H4500" i="12"/>
  <c r="A4459" i="12"/>
  <c r="B4459" i="12" s="1"/>
  <c r="J4459" i="12"/>
  <c r="H4457" i="12"/>
  <c r="J4457" i="12"/>
  <c r="H4383" i="12"/>
  <c r="J4383" i="12"/>
  <c r="A4933" i="12"/>
  <c r="B4933" i="12" s="1"/>
  <c r="J4933" i="12"/>
  <c r="H4692" i="12"/>
  <c r="A4692" i="12"/>
  <c r="B4692" i="12" s="1"/>
  <c r="H4666" i="12"/>
  <c r="J4666" i="12"/>
  <c r="J4538" i="12"/>
  <c r="H4538" i="12"/>
  <c r="J3764" i="12"/>
  <c r="H3764" i="12"/>
  <c r="H3084" i="12"/>
  <c r="J3084" i="12"/>
  <c r="J2630" i="12"/>
  <c r="H2630" i="12"/>
  <c r="J1286" i="12"/>
  <c r="H1286" i="12"/>
  <c r="J1118" i="12"/>
  <c r="H1118" i="12"/>
  <c r="J1042" i="12"/>
  <c r="H1042" i="12"/>
  <c r="J889" i="12"/>
  <c r="H889" i="12"/>
  <c r="H885" i="12"/>
  <c r="J885" i="12"/>
  <c r="J647" i="12"/>
  <c r="H647" i="12"/>
  <c r="H490" i="12"/>
  <c r="J490" i="12"/>
  <c r="H471" i="12"/>
  <c r="J471" i="12"/>
  <c r="H370" i="12"/>
  <c r="J370" i="12"/>
  <c r="H4990" i="12"/>
  <c r="H4795" i="12"/>
  <c r="A4875" i="12"/>
  <c r="B4875" i="12" s="1"/>
  <c r="J4661" i="12"/>
  <c r="A4657" i="12"/>
  <c r="B4657" i="12" s="1"/>
  <c r="J4938" i="12"/>
  <c r="A4718" i="12"/>
  <c r="B4718" i="12" s="1"/>
  <c r="J4732" i="12"/>
  <c r="H4362" i="12"/>
  <c r="H4013" i="12"/>
  <c r="J4877" i="12"/>
  <c r="J4241" i="12"/>
  <c r="H4257" i="12"/>
  <c r="A4826" i="12"/>
  <c r="B4826" i="12" s="1"/>
  <c r="H4826" i="12"/>
  <c r="A4716" i="12"/>
  <c r="B4716" i="12" s="1"/>
  <c r="J4716" i="12"/>
  <c r="J4655" i="12"/>
  <c r="H4655" i="12"/>
  <c r="H4585" i="12"/>
  <c r="A4585" i="12"/>
  <c r="B4585" i="12" s="1"/>
  <c r="H4441" i="12"/>
  <c r="A4441" i="12"/>
  <c r="B4441" i="12" s="1"/>
  <c r="H4423" i="12"/>
  <c r="J4423" i="12"/>
  <c r="A4421" i="12"/>
  <c r="B4421" i="12" s="1"/>
  <c r="H4421" i="12"/>
  <c r="A4279" i="12"/>
  <c r="B4279" i="12" s="1"/>
  <c r="J4279" i="12"/>
  <c r="J4017" i="12"/>
  <c r="H4017" i="12"/>
  <c r="H3915" i="12"/>
  <c r="J3915" i="12"/>
  <c r="J3635" i="12"/>
  <c r="H3635" i="12"/>
  <c r="J3365" i="12"/>
  <c r="H3365" i="12"/>
  <c r="H3354" i="12"/>
  <c r="J3354" i="12"/>
  <c r="H2135" i="12"/>
  <c r="J2135" i="12"/>
  <c r="J1224" i="12"/>
  <c r="H1224" i="12"/>
  <c r="H1115" i="12"/>
  <c r="J1115" i="12"/>
  <c r="J4087" i="12"/>
  <c r="H4087" i="12"/>
  <c r="J878" i="12"/>
  <c r="H878" i="12"/>
  <c r="H149" i="12"/>
  <c r="J149" i="12"/>
  <c r="H4852" i="12"/>
  <c r="A4852" i="12"/>
  <c r="B4852" i="12" s="1"/>
  <c r="A4832" i="12"/>
  <c r="B4832" i="12" s="1"/>
  <c r="H4832" i="12"/>
  <c r="A4797" i="12"/>
  <c r="B4797" i="12" s="1"/>
  <c r="H4797" i="12"/>
  <c r="J4687" i="12"/>
  <c r="A4687" i="12"/>
  <c r="B4687" i="12" s="1"/>
  <c r="A4290" i="12"/>
  <c r="B4290" i="12" s="1"/>
  <c r="J4290" i="12"/>
  <c r="J4259" i="12"/>
  <c r="H4259" i="12"/>
  <c r="J3994" i="12"/>
  <c r="H3994" i="12"/>
  <c r="H3978" i="12"/>
  <c r="J3978" i="12"/>
  <c r="J3676" i="12"/>
  <c r="H3676" i="12"/>
  <c r="J3317" i="12"/>
  <c r="H3317" i="12"/>
  <c r="J2681" i="12"/>
  <c r="H2681" i="12"/>
  <c r="J2563" i="12"/>
  <c r="H2563" i="12"/>
  <c r="H2438" i="12"/>
  <c r="J2438" i="12"/>
  <c r="H2381" i="12"/>
  <c r="J2381" i="12"/>
  <c r="H1002" i="12"/>
  <c r="J1002" i="12"/>
  <c r="H312" i="12"/>
  <c r="J312" i="12"/>
  <c r="H225" i="12"/>
  <c r="J225" i="12"/>
  <c r="H197" i="12"/>
  <c r="J197" i="12"/>
  <c r="J4965" i="12"/>
  <c r="H4984" i="12"/>
  <c r="J5000" i="12"/>
  <c r="J4665" i="12"/>
  <c r="H4620" i="12"/>
  <c r="A64" i="12"/>
  <c r="B64" i="12" s="1"/>
  <c r="H3410" i="12"/>
  <c r="H3407" i="12"/>
  <c r="J3376" i="12"/>
  <c r="H3297" i="12"/>
  <c r="H2895" i="12"/>
  <c r="J2071" i="12"/>
  <c r="A4617" i="12"/>
  <c r="B4617" i="12" s="1"/>
  <c r="J4617" i="12"/>
  <c r="H4617" i="12"/>
  <c r="H4584" i="12"/>
  <c r="J4584" i="12"/>
  <c r="A4584" i="12"/>
  <c r="B4584" i="12" s="1"/>
  <c r="J4559" i="12"/>
  <c r="H4559" i="12"/>
  <c r="A4559" i="12"/>
  <c r="B4559" i="12" s="1"/>
  <c r="A4497" i="12"/>
  <c r="B4497" i="12" s="1"/>
  <c r="H4497" i="12"/>
  <c r="J4497" i="12"/>
  <c r="A4495" i="12"/>
  <c r="B4495" i="12" s="1"/>
  <c r="J4495" i="12"/>
  <c r="A4493" i="12"/>
  <c r="B4493" i="12" s="1"/>
  <c r="J4493" i="12"/>
  <c r="H4493" i="12"/>
  <c r="A4491" i="12"/>
  <c r="B4491" i="12" s="1"/>
  <c r="J4491" i="12"/>
  <c r="J4489" i="12"/>
  <c r="A4489" i="12"/>
  <c r="B4489" i="12" s="1"/>
  <c r="H4489" i="12"/>
  <c r="A4487" i="12"/>
  <c r="B4487" i="12" s="1"/>
  <c r="H4487" i="12"/>
  <c r="J4487" i="12"/>
  <c r="H4485" i="12"/>
  <c r="A4485" i="12"/>
  <c r="B4485" i="12" s="1"/>
  <c r="J4485" i="12"/>
  <c r="H4483" i="12"/>
  <c r="J4483" i="12"/>
  <c r="A4483" i="12"/>
  <c r="B4483" i="12" s="1"/>
  <c r="H4481" i="12"/>
  <c r="J4481" i="12"/>
  <c r="A4481" i="12"/>
  <c r="B4481" i="12" s="1"/>
  <c r="A4452" i="12"/>
  <c r="B4452" i="12" s="1"/>
  <c r="J4452" i="12"/>
  <c r="H4452" i="12"/>
  <c r="H4450" i="12"/>
  <c r="A4450" i="12"/>
  <c r="B4450" i="12" s="1"/>
  <c r="J4450" i="12"/>
  <c r="A43" i="12"/>
  <c r="B43" i="12" s="1"/>
  <c r="H43" i="12"/>
  <c r="J43" i="12"/>
  <c r="J39" i="12"/>
  <c r="A39" i="12"/>
  <c r="B39" i="12" s="1"/>
  <c r="H39" i="12"/>
  <c r="A35" i="12"/>
  <c r="B35" i="12" s="1"/>
  <c r="J35" i="12"/>
  <c r="H35" i="12"/>
  <c r="A23" i="12"/>
  <c r="B23" i="12" s="1"/>
  <c r="H23" i="12"/>
  <c r="J23" i="12"/>
  <c r="A7" i="12"/>
  <c r="B7" i="12" s="1"/>
  <c r="H7" i="12"/>
  <c r="A662" i="12"/>
  <c r="B662" i="12" s="1"/>
  <c r="A518" i="12"/>
  <c r="A1539" i="12"/>
  <c r="B1539" i="12" s="1"/>
  <c r="A1392" i="12"/>
  <c r="B1392" i="12" s="1"/>
  <c r="A3544" i="12"/>
  <c r="B3544" i="12" s="1"/>
  <c r="A1107" i="12"/>
  <c r="B1107" i="12" s="1"/>
  <c r="A3633" i="12"/>
  <c r="B3633" i="12" s="1"/>
  <c r="A2500" i="12"/>
  <c r="B2500" i="12" s="1"/>
  <c r="A1075" i="12"/>
  <c r="B1075" i="12" s="1"/>
  <c r="A1796" i="12"/>
  <c r="B1796" i="12" s="1"/>
  <c r="A1618" i="12"/>
  <c r="B1618" i="12" s="1"/>
  <c r="A2560" i="12"/>
  <c r="B2560" i="12" s="1"/>
  <c r="A2929" i="12"/>
  <c r="B2929" i="12" s="1"/>
  <c r="A1938" i="12"/>
  <c r="B1938" i="12" s="1"/>
  <c r="A728" i="12"/>
  <c r="B728" i="12" s="1"/>
  <c r="A2793" i="12"/>
  <c r="B2793" i="12" s="1"/>
  <c r="A2262" i="12"/>
  <c r="A331" i="12"/>
  <c r="B331" i="12" s="1"/>
  <c r="A1031" i="12"/>
  <c r="B1031" i="12" s="1"/>
  <c r="A3637" i="12"/>
  <c r="B3637" i="12" s="1"/>
  <c r="A517" i="12"/>
  <c r="A3635" i="12"/>
  <c r="A1791" i="12"/>
  <c r="B1791" i="12" s="1"/>
  <c r="A3084" i="12"/>
  <c r="B3084" i="12" s="1"/>
  <c r="A354" i="12"/>
  <c r="B354" i="12" s="1"/>
  <c r="A3124" i="12"/>
  <c r="B3124" i="12" s="1"/>
  <c r="A3646" i="12"/>
  <c r="B3646" i="12" s="1"/>
  <c r="A349" i="12"/>
  <c r="B349" i="12" s="1"/>
  <c r="A3410" i="12"/>
  <c r="B3410" i="12" s="1"/>
  <c r="A742" i="12"/>
  <c r="B742" i="12" s="1"/>
  <c r="A2662" i="12"/>
  <c r="B2662" i="12" s="1"/>
  <c r="A1174" i="12"/>
  <c r="B1174" i="12" s="1"/>
  <c r="A2674" i="12"/>
  <c r="B2674" i="12" s="1"/>
  <c r="A2361" i="12"/>
  <c r="B2361" i="12" s="1"/>
  <c r="A1900" i="12"/>
  <c r="B1900" i="12" s="1"/>
  <c r="A1060" i="12"/>
  <c r="B1060" i="12" s="1"/>
  <c r="A2830" i="12"/>
  <c r="B2830" i="12" s="1"/>
  <c r="A2844" i="12"/>
  <c r="B2844" i="12" s="1"/>
  <c r="A308" i="12"/>
  <c r="B308" i="12" s="1"/>
  <c r="A2082" i="12"/>
  <c r="B2082" i="12" s="1"/>
  <c r="A2458" i="12"/>
  <c r="B2458" i="12" s="1"/>
  <c r="A1694" i="12"/>
  <c r="B1694" i="12" s="1"/>
  <c r="A559" i="12"/>
  <c r="B559" i="12" s="1"/>
  <c r="A1836" i="12"/>
  <c r="B1836" i="12" s="1"/>
  <c r="A2892" i="12"/>
  <c r="B2892" i="12" s="1"/>
  <c r="A1931" i="12"/>
  <c r="B1931" i="12" s="1"/>
  <c r="A869" i="12"/>
  <c r="B869" i="12" s="1"/>
  <c r="A3571" i="12"/>
  <c r="A508" i="12"/>
  <c r="B508" i="12" s="1"/>
  <c r="A1875" i="12"/>
  <c r="A2001" i="12"/>
  <c r="A2964" i="12"/>
  <c r="B2964" i="12" s="1"/>
  <c r="A1359" i="12"/>
  <c r="B1359" i="12" s="1"/>
  <c r="A2753" i="12"/>
  <c r="B2753" i="12" s="1"/>
  <c r="A968" i="12"/>
  <c r="B968" i="12" s="1"/>
  <c r="A226" i="12"/>
  <c r="B226" i="12" s="1"/>
  <c r="A3610" i="12"/>
  <c r="B3610" i="12" s="1"/>
  <c r="A1925" i="12"/>
  <c r="B1925" i="12" s="1"/>
  <c r="A2151" i="12"/>
  <c r="B2151" i="12" s="1"/>
  <c r="A1838" i="12"/>
  <c r="B1838" i="12" s="1"/>
  <c r="A2026" i="12"/>
  <c r="B2026" i="12" s="1"/>
  <c r="A3538" i="12"/>
  <c r="B3538" i="12" s="1"/>
  <c r="A2217" i="12"/>
  <c r="B2217" i="12" s="1"/>
  <c r="A2934" i="12"/>
  <c r="B2934" i="12" s="1"/>
  <c r="A444" i="12"/>
  <c r="B444" i="12" s="1"/>
  <c r="A3150" i="12"/>
  <c r="B3150" i="12" s="1"/>
  <c r="A2985" i="12"/>
  <c r="B2985" i="12" s="1"/>
  <c r="A2556" i="12"/>
  <c r="B2556" i="12" s="1"/>
  <c r="A1823" i="12"/>
  <c r="B1823" i="12" s="1"/>
  <c r="A1050" i="12"/>
  <c r="B1050" i="12" s="1"/>
  <c r="A3503" i="12"/>
  <c r="B3503" i="12" s="1"/>
  <c r="A1106" i="12"/>
  <c r="B1106" i="12" s="1"/>
  <c r="A3125" i="12"/>
  <c r="B3125" i="12" s="1"/>
  <c r="A2168" i="12"/>
  <c r="B2168" i="12" s="1"/>
  <c r="A2821" i="12"/>
  <c r="B2821" i="12" s="1"/>
  <c r="A2258" i="12"/>
  <c r="B2258" i="12" s="1"/>
  <c r="A2799" i="12"/>
  <c r="B2799" i="12" s="1"/>
  <c r="A224" i="12"/>
  <c r="B224" i="12" s="1"/>
  <c r="A574" i="12"/>
  <c r="B574" i="12" s="1"/>
  <c r="A961" i="12"/>
  <c r="B961" i="12" s="1"/>
  <c r="A2577" i="12"/>
  <c r="B2577" i="12" s="1"/>
  <c r="A1537" i="12"/>
  <c r="B1537" i="12" s="1"/>
  <c r="A1081" i="12"/>
  <c r="B1081" i="12" s="1"/>
  <c r="A561" i="12"/>
  <c r="B561" i="12" s="1"/>
  <c r="A1620" i="12"/>
  <c r="B1620" i="12" s="1"/>
  <c r="A1554" i="12"/>
  <c r="B1554" i="12" s="1"/>
  <c r="A1999" i="12"/>
  <c r="B1999" i="12" s="1"/>
  <c r="A2613" i="12"/>
  <c r="B2613" i="12" s="1"/>
  <c r="A844" i="12"/>
  <c r="B844" i="12" s="1"/>
  <c r="A893" i="12"/>
  <c r="B893" i="12" s="1"/>
  <c r="A2304" i="12"/>
  <c r="B2304" i="12" s="1"/>
  <c r="A1491" i="12"/>
  <c r="B1491" i="12" s="1"/>
  <c r="A1565" i="12"/>
  <c r="B1565" i="12" s="1"/>
  <c r="A2480" i="12"/>
  <c r="B2480" i="12" s="1"/>
  <c r="A2210" i="12"/>
  <c r="B2210" i="12" s="1"/>
  <c r="A965" i="12"/>
  <c r="B965" i="12" s="1"/>
  <c r="A1175" i="12"/>
  <c r="B1175" i="12" s="1"/>
  <c r="A935" i="12"/>
  <c r="B935" i="12" s="1"/>
  <c r="A2612" i="12"/>
  <c r="B2612" i="12" s="1"/>
  <c r="A3826" i="12"/>
  <c r="B3826" i="12" s="1"/>
  <c r="A709" i="12"/>
  <c r="B709" i="12" s="1"/>
  <c r="A3576" i="12"/>
  <c r="B3576" i="12" s="1"/>
  <c r="A765" i="12"/>
  <c r="B765" i="12" s="1"/>
  <c r="A1535" i="12"/>
  <c r="B1535" i="12" s="1"/>
  <c r="A1524" i="12"/>
  <c r="A1937" i="12"/>
  <c r="B1937" i="12" s="1"/>
  <c r="A2627" i="12"/>
  <c r="B2627" i="12" s="1"/>
  <c r="A2393" i="12"/>
  <c r="B2393" i="12" s="1"/>
  <c r="A369" i="12"/>
  <c r="B369" i="12" s="1"/>
  <c r="A268" i="12"/>
  <c r="B268" i="12" s="1"/>
  <c r="A195" i="12"/>
  <c r="B195" i="12" s="1"/>
  <c r="A2872" i="12"/>
  <c r="B2872" i="12" s="1"/>
  <c r="A109" i="12"/>
  <c r="B109" i="12" s="1"/>
  <c r="A2071" i="12"/>
  <c r="B2071" i="12" s="1"/>
  <c r="A2619" i="12"/>
  <c r="B2619" i="12" s="1"/>
  <c r="A1609" i="12"/>
  <c r="B1609" i="12" s="1"/>
  <c r="A755" i="12"/>
  <c r="B755" i="12" s="1"/>
  <c r="A3156" i="12"/>
  <c r="B3156" i="12" s="1"/>
  <c r="A147" i="12"/>
  <c r="B147" i="12" s="1"/>
  <c r="A92" i="12"/>
  <c r="A3554" i="12"/>
  <c r="B3554" i="12" s="1"/>
  <c r="A3608" i="12"/>
  <c r="B3608" i="12" s="1"/>
  <c r="A2492" i="12"/>
  <c r="B2492" i="12" s="1"/>
  <c r="A2601" i="12"/>
  <c r="B2601" i="12" s="1"/>
  <c r="A715" i="12"/>
  <c r="A301" i="12"/>
  <c r="B301" i="12" s="1"/>
  <c r="A3604" i="12"/>
  <c r="B3604" i="12" s="1"/>
  <c r="A1256" i="12"/>
  <c r="B1256" i="12" s="1"/>
  <c r="A2077" i="12"/>
  <c r="B2077" i="12" s="1"/>
  <c r="A1183" i="12"/>
  <c r="B1183" i="12" s="1"/>
  <c r="A1700" i="12"/>
  <c r="B1700" i="12" s="1"/>
  <c r="A3779" i="12"/>
  <c r="B3779" i="12" s="1"/>
  <c r="A375" i="12"/>
  <c r="B375" i="12" s="1"/>
  <c r="A1728" i="12"/>
  <c r="B1728" i="12" s="1"/>
  <c r="A1475" i="12"/>
  <c r="B1475" i="12" s="1"/>
  <c r="A1512" i="12"/>
  <c r="B1512" i="12" s="1"/>
  <c r="A1636" i="12"/>
  <c r="B1636" i="12" s="1"/>
  <c r="A2246" i="12"/>
  <c r="B2246" i="12" s="1"/>
  <c r="A1633" i="12"/>
  <c r="B1633" i="12" s="1"/>
  <c r="A1413" i="12"/>
  <c r="A2000" i="12"/>
  <c r="A1675" i="12"/>
  <c r="B1675" i="12" s="1"/>
  <c r="A1596" i="12"/>
  <c r="B1596" i="12" s="1"/>
  <c r="A2186" i="12"/>
  <c r="B2186" i="12" s="1"/>
  <c r="A3429" i="12"/>
  <c r="B3429" i="12" s="1"/>
  <c r="A3817" i="12"/>
  <c r="B3817" i="12" s="1"/>
  <c r="A3236" i="12"/>
  <c r="A3369" i="12"/>
  <c r="B3369" i="12" s="1"/>
  <c r="A1211" i="12"/>
  <c r="A817" i="12"/>
  <c r="B817" i="12" s="1"/>
  <c r="A481" i="12"/>
  <c r="B481" i="12" s="1"/>
  <c r="A2122" i="12"/>
  <c r="B2122" i="12" s="1"/>
  <c r="A2039" i="12"/>
  <c r="B2039" i="12" s="1"/>
  <c r="A2029" i="12"/>
  <c r="B2029" i="12" s="1"/>
  <c r="A3284" i="12"/>
  <c r="B3284" i="12" s="1"/>
  <c r="A1826" i="12"/>
  <c r="B1826" i="12" s="1"/>
  <c r="A2468" i="12"/>
  <c r="B2468" i="12" s="1"/>
  <c r="A1935" i="12"/>
  <c r="B1935" i="12" s="1"/>
  <c r="A1423" i="12"/>
  <c r="B1423" i="12" s="1"/>
  <c r="A645" i="12"/>
  <c r="A374" i="12"/>
  <c r="B374" i="12" s="1"/>
  <c r="A2496" i="12"/>
  <c r="B2496" i="12" s="1"/>
  <c r="A2325" i="12"/>
  <c r="B2325" i="12" s="1"/>
  <c r="A2375" i="12"/>
  <c r="B2375" i="12" s="1"/>
  <c r="A3536" i="12"/>
  <c r="A2738" i="12"/>
  <c r="B2738" i="12" s="1"/>
  <c r="A818" i="12"/>
  <c r="B818" i="12" s="1"/>
  <c r="A1736" i="12"/>
  <c r="B1736" i="12" s="1"/>
  <c r="A1004" i="12"/>
  <c r="B1004" i="12" s="1"/>
  <c r="A3900" i="12"/>
  <c r="B3900" i="12" s="1"/>
  <c r="A2899" i="12"/>
  <c r="B2899" i="12" s="1"/>
  <c r="A2772" i="12"/>
  <c r="B2772" i="12" s="1"/>
  <c r="A678" i="12"/>
  <c r="A1370" i="12"/>
  <c r="B1370" i="12" s="1"/>
  <c r="A1377" i="12"/>
  <c r="B1377" i="12" s="1"/>
  <c r="A259" i="12"/>
  <c r="B259" i="12" s="1"/>
  <c r="A1202" i="12"/>
  <c r="B1202" i="12" s="1"/>
  <c r="A3122" i="12"/>
  <c r="B3122" i="12" s="1"/>
  <c r="A3334" i="12"/>
  <c r="A2701" i="12"/>
  <c r="B2701" i="12" s="1"/>
  <c r="A1098" i="12"/>
  <c r="B1098" i="12" s="1"/>
  <c r="A3310" i="12"/>
  <c r="B3310" i="12" s="1"/>
  <c r="A427" i="12"/>
  <c r="B427" i="12" s="1"/>
  <c r="A2811" i="12"/>
  <c r="B2811" i="12" s="1"/>
  <c r="A1245" i="12"/>
  <c r="B1245" i="12" s="1"/>
  <c r="A641" i="12"/>
  <c r="B641" i="12" s="1"/>
  <c r="A2332" i="12"/>
  <c r="B2332" i="12" s="1"/>
  <c r="A2473" i="12"/>
  <c r="B2473" i="12" s="1"/>
  <c r="A1692" i="12"/>
  <c r="B1692" i="12" s="1"/>
  <c r="A593" i="12"/>
  <c r="B593" i="12" s="1"/>
  <c r="A3599" i="12"/>
  <c r="B3599" i="12" s="1"/>
  <c r="A2460" i="12"/>
  <c r="B2460" i="12" s="1"/>
  <c r="A1497" i="12"/>
  <c r="A1198" i="12"/>
  <c r="B1198" i="12" s="1"/>
  <c r="A3103" i="12"/>
  <c r="B3103" i="12" s="1"/>
  <c r="A3291" i="12"/>
  <c r="B3291" i="12" s="1"/>
  <c r="A1035" i="12"/>
  <c r="B1035" i="12" s="1"/>
  <c r="A1894" i="12"/>
  <c r="B1894" i="12" s="1"/>
  <c r="A3846" i="12"/>
  <c r="B3846" i="12" s="1"/>
  <c r="A1849" i="12"/>
  <c r="B1849" i="12" s="1"/>
  <c r="A1498" i="12"/>
  <c r="A2045" i="12"/>
  <c r="B2045" i="12" s="1"/>
  <c r="A1557" i="12"/>
  <c r="B1557" i="12" s="1"/>
  <c r="A1442" i="12"/>
  <c r="B1442" i="12" s="1"/>
  <c r="A1118" i="12"/>
  <c r="A1488" i="12"/>
  <c r="B1488" i="12" s="1"/>
  <c r="A293" i="12"/>
  <c r="B293" i="12" s="1"/>
  <c r="A1967" i="12"/>
  <c r="B1967" i="12" s="1"/>
  <c r="A788" i="12"/>
  <c r="B788" i="12" s="1"/>
  <c r="A2681" i="12"/>
  <c r="B2681" i="12" s="1"/>
  <c r="A3843" i="12"/>
  <c r="B3843" i="12" s="1"/>
  <c r="A2919" i="12"/>
  <c r="B2919" i="12" s="1"/>
  <c r="A2818" i="12"/>
  <c r="B2818" i="12" s="1"/>
  <c r="A1406" i="12"/>
  <c r="A298" i="12"/>
  <c r="B298" i="12" s="1"/>
  <c r="A754" i="12"/>
  <c r="B754" i="12" s="1"/>
  <c r="A1835" i="12"/>
  <c r="B1835" i="12" s="1"/>
  <c r="A610" i="12"/>
  <c r="B610" i="12" s="1"/>
  <c r="A392" i="12"/>
  <c r="B392" i="12" s="1"/>
  <c r="A2525" i="12"/>
  <c r="B2525" i="12" s="1"/>
  <c r="A989" i="12"/>
  <c r="A1342" i="12"/>
  <c r="B1342" i="12" s="1"/>
  <c r="A263" i="12"/>
  <c r="B263" i="12" s="1"/>
  <c r="A3516" i="12"/>
  <c r="B3516" i="12" s="1"/>
  <c r="A3895" i="12"/>
  <c r="B3895" i="12" s="1"/>
  <c r="A2438" i="12"/>
  <c r="B2438" i="12" s="1"/>
  <c r="A1599" i="12"/>
  <c r="A940" i="12"/>
  <c r="B940" i="12" s="1"/>
  <c r="A2759" i="12"/>
  <c r="B2759" i="12" s="1"/>
  <c r="A124" i="12"/>
  <c r="B124" i="12" s="1"/>
  <c r="A1919" i="12"/>
  <c r="B1919" i="12" s="1"/>
  <c r="A2397" i="12"/>
  <c r="B2397" i="12" s="1"/>
  <c r="A228" i="12"/>
  <c r="B228" i="12" s="1"/>
  <c r="A2165" i="12"/>
  <c r="B2165" i="12" s="1"/>
  <c r="A2880" i="12"/>
  <c r="B2880" i="12" s="1"/>
  <c r="A1808" i="12"/>
  <c r="B1808" i="12" s="1"/>
  <c r="A1210" i="12"/>
  <c r="B1210" i="12" s="1"/>
  <c r="A3488" i="12"/>
  <c r="B3488" i="12" s="1"/>
  <c r="A343" i="12"/>
  <c r="A1266" i="12"/>
  <c r="B1266" i="12" s="1"/>
  <c r="A284" i="12"/>
  <c r="B284" i="12" s="1"/>
  <c r="A937" i="12"/>
  <c r="B937" i="12" s="1"/>
  <c r="A1430" i="12"/>
  <c r="B1430" i="12" s="1"/>
  <c r="A1039" i="12"/>
  <c r="B1039" i="12" s="1"/>
  <c r="A2856" i="12"/>
  <c r="B2856" i="12" s="1"/>
  <c r="A797" i="12"/>
  <c r="B797" i="12" s="1"/>
  <c r="A2961" i="12"/>
  <c r="B2961" i="12" s="1"/>
  <c r="A621" i="12"/>
  <c r="B621" i="12" s="1"/>
  <c r="A1955" i="12"/>
  <c r="B1955" i="12" s="1"/>
  <c r="A2172" i="12"/>
  <c r="B2172" i="12" s="1"/>
  <c r="A2483" i="12"/>
  <c r="B2483" i="12" s="1"/>
  <c r="A1691" i="12"/>
  <c r="B1691" i="12" s="1"/>
  <c r="A2296" i="12"/>
  <c r="B2296" i="12" s="1"/>
  <c r="A2988" i="12"/>
  <c r="A2481" i="12"/>
  <c r="B2481" i="12" s="1"/>
  <c r="A2900" i="12"/>
  <c r="B2900" i="12" s="1"/>
  <c r="A2088" i="12"/>
  <c r="B2088" i="12" s="1"/>
  <c r="A1254" i="12"/>
  <c r="B1254" i="12" s="1"/>
  <c r="A3297" i="12"/>
  <c r="B3297" i="12" s="1"/>
  <c r="A114" i="12"/>
  <c r="B114" i="12" s="1"/>
  <c r="A1315" i="12"/>
  <c r="A2696" i="12"/>
  <c r="B2696" i="12" s="1"/>
  <c r="A1284" i="12"/>
  <c r="A1123" i="12"/>
  <c r="B1123" i="12" s="1"/>
  <c r="A511" i="12"/>
  <c r="B511" i="12" s="1"/>
  <c r="A2227" i="12"/>
  <c r="B2227" i="12" s="1"/>
  <c r="A152" i="12"/>
  <c r="B152" i="12" s="1"/>
  <c r="A117" i="12"/>
  <c r="B117" i="12" s="1"/>
  <c r="A850" i="12"/>
  <c r="A2215" i="12"/>
  <c r="B2215" i="12" s="1"/>
  <c r="A3063" i="12"/>
  <c r="B3063" i="12" s="1"/>
  <c r="A3934" i="12"/>
  <c r="B3934" i="12" s="1"/>
  <c r="A623" i="12"/>
  <c r="B623" i="12" s="1"/>
  <c r="A1193" i="12"/>
  <c r="B1193" i="12" s="1"/>
  <c r="A2972" i="12"/>
  <c r="B2972" i="12" s="1"/>
  <c r="A2428" i="12"/>
  <c r="B2428" i="12" s="1"/>
  <c r="A3533" i="12"/>
  <c r="B3533" i="12" s="1"/>
  <c r="A3524" i="12"/>
  <c r="B3524" i="12" s="1"/>
  <c r="A1889" i="12"/>
  <c r="B1889" i="12" s="1"/>
  <c r="A3439" i="12"/>
  <c r="B3439" i="12" s="1"/>
  <c r="A3232" i="12"/>
  <c r="B3232" i="12" s="1"/>
  <c r="A150" i="12"/>
  <c r="B150" i="12" s="1"/>
  <c r="A2749" i="12"/>
  <c r="B2749" i="12" s="1"/>
  <c r="A2123" i="12"/>
  <c r="B2123" i="12" s="1"/>
  <c r="A1540" i="12"/>
  <c r="B1540" i="12" s="1"/>
  <c r="A3119" i="12"/>
  <c r="A737" i="12"/>
  <c r="A3003" i="12"/>
  <c r="B3003" i="12" s="1"/>
  <c r="A3694" i="12"/>
  <c r="B3694" i="12" s="1"/>
  <c r="A2302" i="12"/>
  <c r="B2302" i="12" s="1"/>
  <c r="A807" i="12"/>
  <c r="B807" i="12" s="1"/>
  <c r="A3556" i="12"/>
  <c r="B3556" i="12" s="1"/>
  <c r="A966" i="12"/>
  <c r="B966" i="12" s="1"/>
  <c r="A2828" i="12"/>
  <c r="B2828" i="12" s="1"/>
  <c r="A1753" i="12"/>
  <c r="B1753" i="12" s="1"/>
  <c r="A3196" i="12"/>
  <c r="B3196" i="12" s="1"/>
  <c r="A2181" i="12"/>
  <c r="B2181" i="12" s="1"/>
  <c r="A1376" i="12"/>
  <c r="B1376" i="12" s="1"/>
  <c r="A1372" i="12"/>
  <c r="A3546" i="12"/>
  <c r="A2887" i="12"/>
  <c r="B2887" i="12" s="1"/>
  <c r="A2414" i="12"/>
  <c r="B2414" i="12" s="1"/>
  <c r="A2552" i="12"/>
  <c r="B2552" i="12" s="1"/>
  <c r="A3793" i="12"/>
  <c r="B3793" i="12" s="1"/>
  <c r="A1464" i="12"/>
  <c r="B1464" i="12" s="1"/>
  <c r="A2630" i="12"/>
  <c r="B2630" i="12" s="1"/>
  <c r="A266" i="12"/>
  <c r="B266" i="12" s="1"/>
  <c r="A132" i="12"/>
  <c r="A2032" i="12"/>
  <c r="B2032" i="12" s="1"/>
  <c r="A2852" i="12"/>
  <c r="B2852" i="12" s="1"/>
  <c r="A3280" i="12"/>
  <c r="B3280" i="12" s="1"/>
  <c r="A3740" i="12"/>
  <c r="B3740" i="12" s="1"/>
  <c r="A1419" i="12"/>
  <c r="A843" i="12"/>
  <c r="B843" i="12" s="1"/>
  <c r="A2540" i="12"/>
  <c r="B2540" i="12" s="1"/>
  <c r="A847" i="12"/>
  <c r="B847" i="12" s="1"/>
  <c r="A377" i="12"/>
  <c r="B377" i="12" s="1"/>
  <c r="A2679" i="12"/>
  <c r="B2679" i="12" s="1"/>
  <c r="A1860" i="12"/>
  <c r="B1860" i="12" s="1"/>
  <c r="A2024" i="12"/>
  <c r="A1877" i="12"/>
  <c r="B1877" i="12" s="1"/>
  <c r="A1632" i="12"/>
  <c r="B1632" i="12" s="1"/>
  <c r="A355" i="12"/>
  <c r="B355" i="12" s="1"/>
  <c r="A1013" i="12"/>
  <c r="B1013" i="12" s="1"/>
  <c r="A1227" i="12"/>
  <c r="B1227" i="12" s="1"/>
  <c r="A1407" i="12"/>
  <c r="B1407" i="12" s="1"/>
  <c r="A3715" i="12"/>
  <c r="B3715" i="12" s="1"/>
  <c r="A1439" i="12"/>
  <c r="B1439" i="12" s="1"/>
  <c r="A3915" i="12"/>
  <c r="B3915" i="12" s="1"/>
  <c r="A3113" i="12"/>
  <c r="B3113" i="12" s="1"/>
  <c r="A2565" i="12"/>
  <c r="A1207" i="12"/>
  <c r="B1207" i="12" s="1"/>
  <c r="A2545" i="12"/>
  <c r="B2545" i="12" s="1"/>
  <c r="A1532" i="12"/>
  <c r="B1532" i="12" s="1"/>
  <c r="A3100" i="12"/>
  <c r="B3100" i="12" s="1"/>
  <c r="A3855" i="12"/>
  <c r="B3855" i="12" s="1"/>
  <c r="A1571" i="12"/>
  <c r="B1571" i="12" s="1"/>
  <c r="A2531" i="12"/>
  <c r="B2531" i="12" s="1"/>
  <c r="A2372" i="12"/>
  <c r="B2372" i="12" s="1"/>
  <c r="A731" i="12"/>
  <c r="B731" i="12" s="1"/>
  <c r="A3797" i="12"/>
  <c r="B3797" i="12" s="1"/>
  <c r="A208" i="12"/>
  <c r="B208" i="12" s="1"/>
  <c r="A1650" i="12"/>
  <c r="A871" i="12"/>
  <c r="B871" i="12" s="1"/>
  <c r="A3747" i="12"/>
  <c r="B3747" i="12" s="1"/>
  <c r="A170" i="12"/>
  <c r="B170" i="12" s="1"/>
  <c r="A3371" i="12"/>
  <c r="B3371" i="12" s="1"/>
  <c r="A2058" i="12"/>
  <c r="B2058" i="12" s="1"/>
  <c r="A2027" i="12"/>
  <c r="B2027" i="12" s="1"/>
  <c r="A2280" i="12"/>
  <c r="B2280" i="12" s="1"/>
  <c r="A915" i="12"/>
  <c r="B915" i="12" s="1"/>
  <c r="A3809" i="12"/>
  <c r="B3809" i="12" s="1"/>
  <c r="A2595" i="12"/>
  <c r="B2595" i="12" s="1"/>
  <c r="A2689" i="12"/>
  <c r="B2689" i="12" s="1"/>
  <c r="A3624" i="12"/>
  <c r="B3624" i="12" s="1"/>
  <c r="A1117" i="12"/>
  <c r="B1117" i="12" s="1"/>
  <c r="A873" i="12"/>
  <c r="B873" i="12" s="1"/>
  <c r="A3668" i="12"/>
  <c r="B3668" i="12" s="1"/>
  <c r="A3718" i="12"/>
  <c r="B3718" i="12" s="1"/>
  <c r="A756" i="12"/>
  <c r="A3931" i="12"/>
  <c r="B3931" i="12" s="1"/>
  <c r="A1504" i="12"/>
  <c r="A2006" i="12"/>
  <c r="B2006" i="12" s="1"/>
  <c r="A2997" i="12"/>
  <c r="B2997" i="12" s="1"/>
  <c r="A1250" i="12"/>
  <c r="A1709" i="12"/>
  <c r="B1709" i="12" s="1"/>
  <c r="A605" i="12"/>
  <c r="B605" i="12" s="1"/>
  <c r="A2427" i="12"/>
  <c r="B2427" i="12" s="1"/>
  <c r="A2042" i="12"/>
  <c r="B2042" i="12" s="1"/>
  <c r="A282" i="12"/>
  <c r="B282" i="12" s="1"/>
  <c r="A2444" i="12"/>
  <c r="B2444" i="12" s="1"/>
  <c r="A952" i="12"/>
  <c r="B952" i="12" s="1"/>
  <c r="A495" i="12"/>
  <c r="A2719" i="12"/>
  <c r="B2719" i="12" s="1"/>
  <c r="A2297" i="12"/>
  <c r="B2297" i="12" s="1"/>
  <c r="A1855" i="12"/>
  <c r="B1855" i="12" s="1"/>
  <c r="A3105" i="12"/>
  <c r="B3105" i="12" s="1"/>
  <c r="A1345" i="12"/>
  <c r="A100" i="12"/>
  <c r="B100" i="12" s="1"/>
  <c r="A1222" i="12"/>
  <c r="B1222" i="12" s="1"/>
  <c r="A1016" i="12"/>
  <c r="B1016" i="12" s="1"/>
  <c r="A2646" i="12"/>
  <c r="B2646" i="12" s="1"/>
  <c r="A2495" i="12"/>
  <c r="B2495" i="12" s="1"/>
  <c r="A2378" i="12"/>
  <c r="B2378" i="12" s="1"/>
  <c r="A1078" i="12"/>
  <c r="B1078" i="12" s="1"/>
  <c r="A1114" i="12"/>
  <c r="B1114" i="12" s="1"/>
  <c r="A3738" i="12"/>
  <c r="A1748" i="12"/>
  <c r="B1748" i="12" s="1"/>
  <c r="A1591" i="12"/>
  <c r="B1591" i="12" s="1"/>
  <c r="A1506" i="12"/>
  <c r="B1506" i="12" s="1"/>
  <c r="A513" i="12"/>
  <c r="B513" i="12" s="1"/>
  <c r="A2712" i="12"/>
  <c r="B2712" i="12" s="1"/>
  <c r="A3347" i="12"/>
  <c r="B3347" i="12" s="1"/>
  <c r="A1410" i="12"/>
  <c r="A2600" i="12"/>
  <c r="B2600" i="12" s="1"/>
  <c r="A2301" i="12"/>
  <c r="B2301" i="12" s="1"/>
  <c r="A1391" i="12"/>
  <c r="B1391" i="12" s="1"/>
  <c r="A389" i="12"/>
  <c r="B389" i="12" s="1"/>
  <c r="A431" i="12"/>
  <c r="B431" i="12" s="1"/>
  <c r="A1400" i="12"/>
  <c r="B1400" i="12" s="1"/>
  <c r="A2603" i="12"/>
  <c r="B2603" i="12" s="1"/>
  <c r="A2848" i="12"/>
  <c r="B2848" i="12" s="1"/>
  <c r="A531" i="12"/>
  <c r="B531" i="12" s="1"/>
  <c r="A286" i="12"/>
  <c r="B286" i="12" s="1"/>
  <c r="A200" i="12"/>
  <c r="B200" i="12" s="1"/>
  <c r="A848" i="12"/>
  <c r="B848" i="12" s="1"/>
  <c r="A1150" i="12"/>
  <c r="B1150" i="12" s="1"/>
  <c r="A936" i="12"/>
  <c r="B936" i="12" s="1"/>
  <c r="A2486" i="12"/>
  <c r="B2486" i="12" s="1"/>
  <c r="A2452" i="12"/>
  <c r="B2452" i="12" s="1"/>
  <c r="A1446" i="12"/>
  <c r="B1446" i="12" s="1"/>
  <c r="A1384" i="12"/>
  <c r="B1384" i="12" s="1"/>
  <c r="A130" i="12"/>
  <c r="B130" i="12" s="1"/>
  <c r="A1646" i="12"/>
  <c r="B1646" i="12" s="1"/>
  <c r="A1756" i="12"/>
  <c r="B1756" i="12" s="1"/>
  <c r="A2104" i="12"/>
  <c r="B2104" i="12" s="1"/>
  <c r="A801" i="12"/>
  <c r="B801" i="12" s="1"/>
  <c r="A982" i="12"/>
  <c r="B982" i="12" s="1"/>
  <c r="A2561" i="12"/>
  <c r="B2561" i="12" s="1"/>
  <c r="A724" i="12"/>
  <c r="B724" i="12" s="1"/>
  <c r="A1383" i="12"/>
  <c r="A271" i="12"/>
  <c r="B271" i="12" s="1"/>
  <c r="A2554" i="12"/>
  <c r="B2554" i="12" s="1"/>
  <c r="A2665" i="12"/>
  <c r="B2665" i="12" s="1"/>
  <c r="A1453" i="12"/>
  <c r="B1453" i="12" s="1"/>
  <c r="A986" i="12"/>
  <c r="B986" i="12" s="1"/>
  <c r="A1598" i="12"/>
  <c r="A1135" i="12"/>
  <c r="B1135" i="12" s="1"/>
  <c r="A3071" i="12"/>
  <c r="B3071" i="12" s="1"/>
  <c r="A1635" i="12"/>
  <c r="B1635" i="12" s="1"/>
  <c r="A1953" i="12"/>
  <c r="B1953" i="12" s="1"/>
  <c r="A1529" i="12"/>
  <c r="B1529" i="12" s="1"/>
  <c r="A537" i="12"/>
  <c r="B537" i="12" s="1"/>
  <c r="A2737" i="12"/>
  <c r="B2737" i="12" s="1"/>
  <c r="A1011" i="12"/>
  <c r="B1011" i="12" s="1"/>
  <c r="A911" i="12"/>
  <c r="B911" i="12" s="1"/>
  <c r="A689" i="12"/>
  <c r="B689" i="12" s="1"/>
  <c r="A3486" i="12"/>
  <c r="B3486" i="12" s="1"/>
  <c r="A3905" i="12"/>
  <c r="A2196" i="12"/>
  <c r="B2196" i="12" s="1"/>
  <c r="A3916" i="12"/>
  <c r="B3916" i="12" s="1"/>
  <c r="A3648" i="12"/>
  <c r="B3648" i="12" s="1"/>
  <c r="A3735" i="12"/>
  <c r="B3735" i="12" s="1"/>
  <c r="A1502" i="12"/>
  <c r="B1502" i="12" s="1"/>
  <c r="A947" i="12"/>
  <c r="B947" i="12" s="1"/>
  <c r="A2643" i="12"/>
  <c r="B2643" i="12" s="1"/>
  <c r="A2108" i="12"/>
  <c r="B2108" i="12" s="1"/>
  <c r="A955" i="12"/>
  <c r="B955" i="12" s="1"/>
  <c r="A1097" i="12"/>
  <c r="B1097" i="12" s="1"/>
  <c r="A3631" i="12"/>
  <c r="B3631" i="12" s="1"/>
  <c r="A2695" i="12"/>
  <c r="B2695" i="12" s="1"/>
  <c r="A1324" i="12"/>
  <c r="B1324" i="12" s="1"/>
  <c r="A1746" i="12"/>
  <c r="B1746" i="12" s="1"/>
  <c r="A2421" i="12"/>
  <c r="B2421" i="12" s="1"/>
  <c r="A816" i="12"/>
  <c r="B816" i="12" s="1"/>
  <c r="A666" i="12"/>
  <c r="B666" i="12" s="1"/>
  <c r="A3108" i="12"/>
  <c r="A3438" i="12"/>
  <c r="B3438" i="12" s="1"/>
  <c r="A551" i="12"/>
  <c r="B551" i="12" s="1"/>
  <c r="A1063" i="12"/>
  <c r="B1063" i="12" s="1"/>
  <c r="A601" i="12"/>
  <c r="B601" i="12" s="1"/>
  <c r="A3938" i="12"/>
  <c r="B3938" i="12" s="1"/>
  <c r="A1914" i="12"/>
  <c r="B1914" i="12" s="1"/>
  <c r="A3354" i="12"/>
  <c r="B3354" i="12" s="1"/>
  <c r="A2686" i="12"/>
  <c r="B2686" i="12" s="1"/>
  <c r="A3110" i="12"/>
  <c r="B3110" i="12" s="1"/>
  <c r="A134" i="12"/>
  <c r="A3011" i="12"/>
  <c r="B3011" i="12" s="1"/>
  <c r="A1818" i="12"/>
  <c r="B1818" i="12" s="1"/>
  <c r="A1238" i="12"/>
  <c r="B1238" i="12" s="1"/>
  <c r="A793" i="12"/>
  <c r="B793" i="12" s="1"/>
  <c r="A1762" i="12"/>
  <c r="B1762" i="12" s="1"/>
  <c r="A3294" i="12"/>
  <c r="B3294" i="12" s="1"/>
  <c r="A120" i="12"/>
  <c r="B120" i="12" s="1"/>
  <c r="A1988" i="12"/>
  <c r="B1988" i="12" s="1"/>
  <c r="A480" i="12"/>
  <c r="B480" i="12" s="1"/>
  <c r="A2927" i="12"/>
  <c r="B2927" i="12" s="1"/>
  <c r="A1647" i="12"/>
  <c r="B1647" i="12" s="1"/>
  <c r="A1936" i="12"/>
  <c r="B1936" i="12" s="1"/>
  <c r="A2877" i="12"/>
  <c r="A1179" i="12"/>
  <c r="B1179" i="12" s="1"/>
  <c r="A1521" i="12"/>
  <c r="B1521" i="12" s="1"/>
  <c r="A2911" i="12"/>
  <c r="B2911" i="12" s="1"/>
  <c r="A884" i="12"/>
  <c r="B884" i="12" s="1"/>
  <c r="A1644" i="12"/>
  <c r="B1644" i="12" s="1"/>
  <c r="A317" i="12"/>
  <c r="B317" i="12" s="1"/>
  <c r="A3364" i="12"/>
  <c r="B3364" i="12" s="1"/>
  <c r="A3348" i="12"/>
  <c r="B3348" i="12" s="1"/>
  <c r="A3665" i="12"/>
  <c r="B3665" i="12" s="1"/>
  <c r="A357" i="12"/>
  <c r="B357" i="12" s="1"/>
  <c r="A990" i="12"/>
  <c r="A675" i="12"/>
  <c r="A1858" i="12"/>
  <c r="B1858" i="12" s="1"/>
  <c r="A2876" i="12"/>
  <c r="B2876" i="12" s="1"/>
  <c r="A1356" i="12"/>
  <c r="B1356" i="12" s="1"/>
  <c r="A519" i="12"/>
  <c r="A2383" i="12"/>
  <c r="B2383" i="12" s="1"/>
  <c r="A1422" i="12"/>
  <c r="B1422" i="12" s="1"/>
  <c r="A245" i="12"/>
  <c r="B245" i="12" s="1"/>
  <c r="A1409" i="12"/>
  <c r="A2996" i="12"/>
  <c r="B2996" i="12" s="1"/>
  <c r="A1162" i="12"/>
  <c r="B1162" i="12" s="1"/>
  <c r="A405" i="12"/>
  <c r="B405" i="12" s="1"/>
  <c r="A3555" i="12"/>
  <c r="B3555" i="12" s="1"/>
  <c r="A128" i="12"/>
  <c r="B128" i="12" s="1"/>
  <c r="A671" i="12"/>
  <c r="B671" i="12" s="1"/>
  <c r="A471" i="12"/>
  <c r="B471" i="12" s="1"/>
  <c r="A253" i="12"/>
  <c r="B253" i="12" s="1"/>
  <c r="A1091" i="12"/>
  <c r="B1091" i="12" s="1"/>
  <c r="A1994" i="12"/>
  <c r="B1994" i="12" s="1"/>
  <c r="A2910" i="12"/>
  <c r="B2910" i="12" s="1"/>
  <c r="A943" i="12"/>
  <c r="B943" i="12" s="1"/>
  <c r="A1799" i="12"/>
  <c r="B1799" i="12" s="1"/>
  <c r="A2002" i="12"/>
  <c r="B2002" i="12" s="1"/>
  <c r="A1313" i="12"/>
  <c r="B1313" i="12" s="1"/>
  <c r="A2693" i="12"/>
  <c r="B2693" i="12" s="1"/>
  <c r="A3021" i="12"/>
  <c r="B3021" i="12" s="1"/>
  <c r="A665" i="12"/>
  <c r="B665" i="12" s="1"/>
  <c r="A229" i="12"/>
  <c r="A828" i="12"/>
  <c r="B828" i="12" s="1"/>
  <c r="A2138" i="12"/>
  <c r="B2138" i="12" s="1"/>
  <c r="A435" i="12"/>
  <c r="B435" i="12" s="1"/>
  <c r="A3566" i="12"/>
  <c r="B3566" i="12" s="1"/>
  <c r="A2882" i="12"/>
  <c r="B2882" i="12" s="1"/>
  <c r="A1045" i="12"/>
  <c r="A1828" i="12"/>
  <c r="B1828" i="12" s="1"/>
  <c r="A1477" i="12"/>
  <c r="B1477" i="12" s="1"/>
  <c r="A2388" i="12"/>
  <c r="B2388" i="12" s="1"/>
  <c r="A684" i="12"/>
  <c r="B684" i="12" s="1"/>
  <c r="A174" i="12"/>
  <c r="B174" i="12" s="1"/>
  <c r="A1974" i="12"/>
  <c r="B1974" i="12" s="1"/>
  <c r="A419" i="12"/>
  <c r="B419" i="12" s="1"/>
  <c r="A3020" i="12"/>
  <c r="B3020" i="12" s="1"/>
  <c r="A2734" i="12"/>
  <c r="B2734" i="12" s="1"/>
  <c r="A3260" i="12"/>
  <c r="B3260" i="12" s="1"/>
  <c r="A2924" i="12"/>
  <c r="B2924" i="12" s="1"/>
  <c r="A2430" i="12"/>
  <c r="A1787" i="12"/>
  <c r="B1787" i="12" s="1"/>
  <c r="A897" i="12"/>
  <c r="B897" i="12" s="1"/>
  <c r="A1777" i="12"/>
  <c r="B1777" i="12" s="1"/>
  <c r="A3082" i="12"/>
  <c r="B3082" i="12" s="1"/>
  <c r="A3274" i="12"/>
  <c r="B3274" i="12" s="1"/>
  <c r="A2874" i="12"/>
  <c r="B2874" i="12" s="1"/>
  <c r="A525" i="12"/>
  <c r="B525" i="12" s="1"/>
  <c r="A896" i="12"/>
  <c r="B896" i="12" s="1"/>
  <c r="A2478" i="12"/>
  <c r="A3532" i="12"/>
  <c r="B3532" i="12" s="1"/>
  <c r="A1555" i="12"/>
  <c r="B1555" i="12" s="1"/>
  <c r="A2984" i="12"/>
  <c r="B2984" i="12" s="1"/>
  <c r="A370" i="12"/>
  <c r="B370" i="12" s="1"/>
  <c r="A1949" i="12"/>
  <c r="B1949" i="12" s="1"/>
  <c r="A2829" i="12"/>
  <c r="B2829" i="12" s="1"/>
  <c r="A2873" i="12"/>
  <c r="B2873" i="12" s="1"/>
  <c r="A1895" i="12"/>
  <c r="B1895" i="12" s="1"/>
  <c r="A880" i="12"/>
  <c r="B880" i="12" s="1"/>
  <c r="A2618" i="12"/>
  <c r="B2618" i="12" s="1"/>
  <c r="A812" i="12"/>
  <c r="B812" i="12" s="1"/>
  <c r="A2200" i="12"/>
  <c r="B2200" i="12" s="1"/>
  <c r="A449" i="12"/>
  <c r="B449" i="12" s="1"/>
  <c r="A725" i="12"/>
  <c r="B725" i="12" s="1"/>
  <c r="A866" i="12"/>
  <c r="A1180" i="12"/>
  <c r="B1180" i="12" s="1"/>
  <c r="A2584" i="12"/>
  <c r="B2584" i="12" s="1"/>
  <c r="A1223" i="12"/>
  <c r="B1223" i="12" s="1"/>
  <c r="A2342" i="12"/>
  <c r="B2342" i="12" s="1"/>
  <c r="A1802" i="12"/>
  <c r="B1802" i="12" s="1"/>
  <c r="A189" i="12"/>
  <c r="B189" i="12" s="1"/>
  <c r="A2663" i="12"/>
  <c r="B2663" i="12" s="1"/>
  <c r="A3849" i="12"/>
  <c r="B3849" i="12" s="1"/>
  <c r="A3060" i="12"/>
  <c r="B3060" i="12" s="1"/>
  <c r="A1558" i="12"/>
  <c r="A3888" i="12"/>
  <c r="B3888" i="12" s="1"/>
  <c r="A553" i="12"/>
  <c r="B553" i="12" s="1"/>
  <c r="A2120" i="12"/>
  <c r="B2120" i="12" s="1"/>
  <c r="A3852" i="12"/>
  <c r="B3852" i="12" s="1"/>
  <c r="A3298" i="12"/>
  <c r="A1991" i="12"/>
  <c r="B1991" i="12" s="1"/>
  <c r="A811" i="12"/>
  <c r="B811" i="12" s="1"/>
  <c r="A2953" i="12"/>
  <c r="B2953" i="12" s="1"/>
  <c r="A1157" i="12"/>
  <c r="B1157" i="12" s="1"/>
  <c r="A175" i="12"/>
  <c r="B175" i="12" s="1"/>
  <c r="A1719" i="12"/>
  <c r="B1719" i="12" s="1"/>
  <c r="A422" i="12"/>
  <c r="B422" i="12" s="1"/>
  <c r="A3272" i="12"/>
  <c r="A1705" i="12"/>
  <c r="B1705" i="12" s="1"/>
  <c r="A211" i="12"/>
  <c r="B211" i="12" s="1"/>
  <c r="A2007" i="12"/>
  <c r="B2007" i="12" s="1"/>
  <c r="A2987" i="12"/>
  <c r="B2987" i="12" s="1"/>
  <c r="A1297" i="12"/>
  <c r="B1297" i="12" s="1"/>
  <c r="A464" i="12"/>
  <c r="B464" i="12" s="1"/>
  <c r="A1973" i="12"/>
  <c r="B1973" i="12" s="1"/>
  <c r="A577" i="12"/>
  <c r="B577" i="12" s="1"/>
  <c r="A3093" i="12"/>
  <c r="B3093" i="12" s="1"/>
  <c r="A2605" i="12"/>
  <c r="B2605" i="12" s="1"/>
  <c r="A1716" i="12"/>
  <c r="B1716" i="12" s="1"/>
  <c r="A1595" i="12"/>
  <c r="A2459" i="12"/>
  <c r="B2459" i="12" s="1"/>
  <c r="A3641" i="12"/>
  <c r="B3641" i="12" s="1"/>
  <c r="A2591" i="12"/>
  <c r="B2591" i="12" s="1"/>
  <c r="A2326" i="12"/>
  <c r="B2326" i="12" s="1"/>
  <c r="A3662" i="12"/>
  <c r="B3662" i="12" s="1"/>
  <c r="A3904" i="12"/>
  <c r="B3904" i="12" s="1"/>
  <c r="A1338" i="12"/>
  <c r="B1338" i="12" s="1"/>
  <c r="A1293" i="12"/>
  <c r="B1293" i="12" s="1"/>
  <c r="A3928" i="12"/>
  <c r="B3928" i="12" s="1"/>
  <c r="A3517" i="12"/>
  <c r="B3517" i="12" s="1"/>
  <c r="A2664" i="12"/>
  <c r="B2664" i="12" s="1"/>
  <c r="A522" i="12"/>
  <c r="B522" i="12" s="1"/>
  <c r="A1983" i="12"/>
  <c r="B1983" i="12" s="1"/>
  <c r="A767" i="12"/>
  <c r="B767" i="12" s="1"/>
  <c r="A1601" i="12"/>
  <c r="B1601" i="12" s="1"/>
  <c r="A1093" i="12"/>
  <c r="B1093" i="12" s="1"/>
  <c r="A3778" i="12"/>
  <c r="B3778" i="12" s="1"/>
  <c r="A1217" i="12"/>
  <c r="B1217" i="12" s="1"/>
  <c r="A2939" i="12"/>
  <c r="B2939" i="12" s="1"/>
  <c r="A1697" i="12"/>
  <c r="B1697" i="12" s="1"/>
  <c r="A501" i="12"/>
  <c r="B501" i="12" s="1"/>
  <c r="A862" i="12"/>
  <c r="B862" i="12" s="1"/>
  <c r="A2171" i="12"/>
  <c r="B2171" i="12" s="1"/>
  <c r="A3523" i="12"/>
  <c r="B3523" i="12" s="1"/>
  <c r="A1214" i="12"/>
  <c r="B1214" i="12" s="1"/>
  <c r="A3311" i="12"/>
  <c r="B3311" i="12" s="1"/>
  <c r="A1312" i="12"/>
  <c r="B1312" i="12" s="1"/>
  <c r="A1385" i="12"/>
  <c r="B1385" i="12" s="1"/>
  <c r="A2755" i="12"/>
  <c r="B2755" i="12" s="1"/>
  <c r="A2053" i="12"/>
  <c r="B2053" i="12" s="1"/>
  <c r="A2011" i="12"/>
  <c r="B2011" i="12" s="1"/>
  <c r="A2386" i="12"/>
  <c r="B2386" i="12" s="1"/>
  <c r="A1347" i="12"/>
  <c r="B1347" i="12" s="1"/>
  <c r="A2188" i="12"/>
  <c r="B2188" i="12" s="1"/>
  <c r="A1404" i="12"/>
  <c r="B1404" i="12" s="1"/>
  <c r="A2239" i="12"/>
  <c r="B2239" i="12" s="1"/>
  <c r="A2014" i="12"/>
  <c r="B2014" i="12" s="1"/>
  <c r="A543" i="12"/>
  <c r="B543" i="12" s="1"/>
  <c r="A523" i="12"/>
  <c r="B523" i="12" s="1"/>
  <c r="A2260" i="12"/>
  <c r="B2260" i="12" s="1"/>
  <c r="A382" i="12"/>
  <c r="A2493" i="12"/>
  <c r="B2493" i="12" s="1"/>
  <c r="A3707" i="12"/>
  <c r="B3707" i="12" s="1"/>
  <c r="A1481" i="12"/>
  <c r="B1481" i="12" s="1"/>
  <c r="A2593" i="12"/>
  <c r="B2593" i="12" s="1"/>
  <c r="A1844" i="12"/>
  <c r="A1637" i="12"/>
  <c r="B1637" i="12" s="1"/>
  <c r="A3135" i="12"/>
  <c r="B3135" i="12" s="1"/>
  <c r="A3569" i="12"/>
  <c r="B3569" i="12" s="1"/>
  <c r="A1553" i="12"/>
  <c r="B1553" i="12" s="1"/>
  <c r="A1766" i="12"/>
  <c r="B1766" i="12" s="1"/>
  <c r="A1962" i="12"/>
  <c r="B1962" i="12" s="1"/>
  <c r="A3886" i="12"/>
  <c r="B3886" i="12" s="1"/>
  <c r="A625" i="12"/>
  <c r="B625" i="12" s="1"/>
  <c r="A3000" i="12"/>
  <c r="B3000" i="12" s="1"/>
  <c r="A1665" i="12"/>
  <c r="B1665" i="12" s="1"/>
  <c r="A1679" i="12"/>
  <c r="B1679" i="12" s="1"/>
  <c r="A256" i="12"/>
  <c r="B256" i="12" s="1"/>
  <c r="A1574" i="12"/>
  <c r="B1574" i="12" s="1"/>
  <c r="A2968" i="12"/>
  <c r="B2968" i="12" s="1"/>
  <c r="A1084" i="12"/>
  <c r="B1084" i="12" s="1"/>
  <c r="A2118" i="12"/>
  <c r="B2118" i="12" s="1"/>
  <c r="A900" i="12"/>
  <c r="B900" i="12" s="1"/>
  <c r="A971" i="12"/>
  <c r="B971" i="12" s="1"/>
  <c r="A1724" i="12"/>
  <c r="B1724" i="12" s="1"/>
  <c r="A2708" i="12"/>
  <c r="B2708" i="12" s="1"/>
  <c r="A2775" i="12"/>
  <c r="B2775" i="12" s="1"/>
  <c r="A1024" i="12"/>
  <c r="B1024" i="12" s="1"/>
  <c r="A796" i="12"/>
  <c r="B796" i="12" s="1"/>
  <c r="A1744" i="12"/>
  <c r="A1296" i="12"/>
  <c r="B1296" i="12" s="1"/>
  <c r="A2846" i="12"/>
  <c r="B2846" i="12" s="1"/>
  <c r="A2503" i="12"/>
  <c r="B2503" i="12" s="1"/>
  <c r="A3609" i="12"/>
  <c r="B3609" i="12" s="1"/>
  <c r="A769" i="12"/>
  <c r="B769" i="12" s="1"/>
  <c r="A1764" i="12"/>
  <c r="B1764" i="12" s="1"/>
  <c r="A2609" i="12"/>
  <c r="B2609" i="12" s="1"/>
  <c r="A2453" i="12"/>
  <c r="B2453" i="12" s="1"/>
  <c r="A1299" i="12"/>
  <c r="B1299" i="12" s="1"/>
  <c r="A267" i="12"/>
  <c r="A3702" i="12"/>
  <c r="B3702" i="12" s="1"/>
  <c r="A1778" i="12"/>
  <c r="B1778" i="12" s="1"/>
  <c r="A2938" i="12"/>
  <c r="B2938" i="12" s="1"/>
  <c r="A973" i="12"/>
  <c r="B973" i="12" s="1"/>
  <c r="A2449" i="12"/>
  <c r="B2449" i="12" s="1"/>
  <c r="A2232" i="12"/>
  <c r="B2232" i="12" s="1"/>
  <c r="A1804" i="12"/>
  <c r="B1804" i="12" s="1"/>
  <c r="A1304" i="12"/>
  <c r="B1304" i="12" s="1"/>
  <c r="A2363" i="12"/>
  <c r="B2363" i="12" s="1"/>
  <c r="A520" i="12"/>
  <c r="B520" i="12" s="1"/>
  <c r="A3589" i="12"/>
  <c r="B3589" i="12" s="1"/>
  <c r="A548" i="12"/>
  <c r="B548" i="12" s="1"/>
  <c r="A3145" i="12"/>
  <c r="B3145" i="12" s="1"/>
  <c r="A2237" i="12"/>
  <c r="B2237" i="12" s="1"/>
  <c r="A3355" i="12"/>
  <c r="B3355" i="12" s="1"/>
  <c r="A2145" i="12"/>
  <c r="B2145" i="12" s="1"/>
  <c r="A3139" i="12"/>
  <c r="B3139" i="12" s="1"/>
  <c r="A3407" i="12"/>
  <c r="B3407" i="12" s="1"/>
  <c r="A1172" i="12"/>
  <c r="B1172" i="12" s="1"/>
  <c r="A1546" i="12"/>
  <c r="B1546" i="12" s="1"/>
  <c r="A3423" i="12"/>
  <c r="B3423" i="12" s="1"/>
  <c r="A2813" i="12"/>
  <c r="A3919" i="12"/>
  <c r="B3919" i="12" s="1"/>
  <c r="A3691" i="12"/>
  <c r="B3691" i="12" s="1"/>
  <c r="A1754" i="12"/>
  <c r="B1754" i="12" s="1"/>
  <c r="A3116" i="12"/>
  <c r="B3116" i="12" s="1"/>
  <c r="A1478" i="12"/>
  <c r="B1478" i="12" s="1"/>
  <c r="A2054" i="12"/>
  <c r="B2054" i="12" s="1"/>
  <c r="A497" i="12"/>
  <c r="B497" i="12" s="1"/>
  <c r="A791" i="12"/>
  <c r="B791" i="12" s="1"/>
  <c r="A830" i="12"/>
  <c r="B830" i="12" s="1"/>
  <c r="A1440" i="12"/>
  <c r="B1440" i="12" s="1"/>
  <c r="A3409" i="12"/>
  <c r="B3409" i="12" s="1"/>
  <c r="A209" i="12"/>
  <c r="B209" i="12" s="1"/>
  <c r="A2634" i="12"/>
  <c r="B2634" i="12" s="1"/>
  <c r="A631" i="12"/>
  <c r="B631" i="12" s="1"/>
  <c r="A1774" i="12"/>
  <c r="A1873" i="12"/>
  <c r="B1873" i="12" s="1"/>
  <c r="A3419" i="12"/>
  <c r="B3419" i="12" s="1"/>
  <c r="A3188" i="12"/>
  <c r="B3188" i="12" s="1"/>
  <c r="A575" i="12"/>
  <c r="B575" i="12" s="1"/>
  <c r="A3454" i="12"/>
  <c r="B3454" i="12" s="1"/>
  <c r="A3068" i="12"/>
  <c r="A2740" i="12"/>
  <c r="B2740" i="12" s="1"/>
  <c r="A502" i="12"/>
  <c r="B502" i="12" s="1"/>
  <c r="A2462" i="12"/>
  <c r="B2462" i="12" s="1"/>
  <c r="A2702" i="12"/>
  <c r="B2702" i="12" s="1"/>
  <c r="A1234" i="12"/>
  <c r="B1234" i="12" s="1"/>
  <c r="A3051" i="12"/>
  <c r="B3051" i="12" s="1"/>
  <c r="A2981" i="12"/>
  <c r="B2981" i="12" s="1"/>
  <c r="A1360" i="12"/>
  <c r="B1360" i="12" s="1"/>
  <c r="A2285" i="12"/>
  <c r="B2285" i="12" s="1"/>
  <c r="A413" i="12"/>
  <c r="B413" i="12" s="1"/>
  <c r="A2387" i="12"/>
  <c r="B2387" i="12" s="1"/>
  <c r="A3008" i="12"/>
  <c r="B3008" i="12" s="1"/>
  <c r="A2672" i="12"/>
  <c r="B2672" i="12" s="1"/>
  <c r="A1926" i="12"/>
  <c r="B1926" i="12" s="1"/>
  <c r="A3513" i="12"/>
  <c r="B3513" i="12" s="1"/>
  <c r="A3238" i="12"/>
  <c r="B3238" i="12" s="1"/>
  <c r="A1870" i="12"/>
  <c r="B1870" i="12" s="1"/>
  <c r="A1683" i="12"/>
  <c r="B1683" i="12" s="1"/>
  <c r="A3654" i="12"/>
  <c r="B3654" i="12" s="1"/>
  <c r="A824" i="12"/>
  <c r="B824" i="12" s="1"/>
  <c r="A3661" i="12"/>
  <c r="B3661" i="12" s="1"/>
  <c r="A3845" i="12"/>
  <c r="B3845" i="12" s="1"/>
  <c r="A503" i="12"/>
  <c r="A404" i="12"/>
  <c r="B404" i="12" s="1"/>
  <c r="A1842" i="12"/>
  <c r="A1176" i="12"/>
  <c r="B1176" i="12" s="1"/>
  <c r="A3037" i="12"/>
  <c r="A2254" i="12"/>
  <c r="B2254" i="12" s="1"/>
  <c r="A3058" i="12"/>
  <c r="B3058" i="12" s="1"/>
  <c r="A2808" i="12"/>
  <c r="B2808" i="12" s="1"/>
  <c r="A2516" i="12"/>
  <c r="B2516" i="12" s="1"/>
  <c r="A1113" i="12"/>
  <c r="B1113" i="12" s="1"/>
  <c r="A1208" i="12"/>
  <c r="B1208" i="12" s="1"/>
  <c r="A340" i="12"/>
  <c r="B340" i="12" s="1"/>
  <c r="A225" i="12"/>
  <c r="B225" i="12" s="1"/>
  <c r="A3415" i="12"/>
  <c r="B3415" i="12" s="1"/>
  <c r="A2513" i="12"/>
  <c r="B2513" i="12" s="1"/>
  <c r="A3215" i="12"/>
  <c r="B3215" i="12" s="1"/>
  <c r="A1036" i="12"/>
  <c r="B1036" i="12" s="1"/>
  <c r="A3891" i="12"/>
  <c r="B3891" i="12" s="1"/>
  <c r="A1233" i="12"/>
  <c r="B1233" i="12" s="1"/>
  <c r="A2717" i="12"/>
  <c r="B2717" i="12" s="1"/>
  <c r="A2247" i="12"/>
  <c r="B2247" i="12" s="1"/>
  <c r="A2303" i="12"/>
  <c r="B2303" i="12" s="1"/>
  <c r="A342" i="12"/>
  <c r="B342" i="12" s="1"/>
  <c r="A3671" i="12"/>
  <c r="B3671" i="12" s="1"/>
  <c r="A2615" i="12"/>
  <c r="B2615" i="12" s="1"/>
  <c r="A1443" i="12"/>
  <c r="A3146" i="12"/>
  <c r="B3146" i="12" s="1"/>
  <c r="A595" i="12"/>
  <c r="B595" i="12" s="1"/>
  <c r="A3104" i="12"/>
  <c r="B3104" i="12" s="1"/>
  <c r="A1030" i="12"/>
  <c r="B1030" i="12" s="1"/>
  <c r="A304" i="12"/>
  <c r="B304" i="12" s="1"/>
  <c r="A2885" i="12"/>
  <c r="B2885" i="12" s="1"/>
  <c r="A1656" i="12"/>
  <c r="B1656" i="12" s="1"/>
  <c r="A406" i="12"/>
  <c r="B406" i="12" s="1"/>
  <c r="A2467" i="12"/>
  <c r="B2467" i="12" s="1"/>
  <c r="A3268" i="12"/>
  <c r="B3268" i="12" s="1"/>
  <c r="A1573" i="12"/>
  <c r="B1573" i="12" s="1"/>
  <c r="A3903" i="12"/>
  <c r="B3903" i="12" s="1"/>
  <c r="A1885" i="12"/>
  <c r="B1885" i="12" s="1"/>
  <c r="A3449" i="12"/>
  <c r="B3449" i="12" s="1"/>
  <c r="A1667" i="12"/>
  <c r="B1667" i="12" s="1"/>
  <c r="A3335" i="12"/>
  <c r="B3335" i="12" s="1"/>
  <c r="A711" i="12"/>
  <c r="B711" i="12" s="1"/>
  <c r="A3667" i="12"/>
  <c r="B3667" i="12" s="1"/>
  <c r="A3026" i="12"/>
  <c r="B3026" i="12" s="1"/>
  <c r="A2497" i="12"/>
  <c r="B2497" i="12" s="1"/>
  <c r="A339" i="12"/>
  <c r="B339" i="12" s="1"/>
  <c r="A677" i="12"/>
  <c r="A315" i="12"/>
  <c r="B315" i="12" s="1"/>
  <c r="A3220" i="12"/>
  <c r="B3220" i="12" s="1"/>
  <c r="A2189" i="12"/>
  <c r="B2189" i="12" s="1"/>
  <c r="A2328" i="12"/>
  <c r="B2328" i="12" s="1"/>
  <c r="A485" i="12"/>
  <c r="B485" i="12" s="1"/>
  <c r="A854" i="12"/>
  <c r="B854" i="12" s="1"/>
  <c r="A1249" i="12"/>
  <c r="B1249" i="12" s="1"/>
  <c r="A2018" i="12"/>
  <c r="A2671" i="12"/>
  <c r="B2671" i="12" s="1"/>
  <c r="A3289" i="12"/>
  <c r="B3289" i="12" s="1"/>
  <c r="A2389" i="12"/>
  <c r="A3618" i="12"/>
  <c r="B3618" i="12" s="1"/>
  <c r="A3016" i="12"/>
  <c r="B3016" i="12" s="1"/>
  <c r="A3197" i="12"/>
  <c r="B3197" i="12" s="1"/>
  <c r="A2134" i="12"/>
  <c r="B2134" i="12" s="1"/>
  <c r="A1810" i="12"/>
  <c r="B1810" i="12" s="1"/>
  <c r="A2548" i="12"/>
  <c r="B2548" i="12" s="1"/>
  <c r="A1879" i="12"/>
  <c r="B1879" i="12" s="1"/>
  <c r="A1303" i="12"/>
  <c r="B1303" i="12" s="1"/>
  <c r="A2771" i="12"/>
  <c r="B2771" i="12" s="1"/>
  <c r="A438" i="12"/>
  <c r="B438" i="12" s="1"/>
  <c r="A1305" i="12"/>
  <c r="B1305" i="12" s="1"/>
  <c r="A894" i="12"/>
  <c r="B894" i="12" s="1"/>
  <c r="A3690" i="12"/>
  <c r="B3690" i="12" s="1"/>
  <c r="A1445" i="12"/>
  <c r="B1445" i="12" s="1"/>
  <c r="A1247" i="12"/>
  <c r="B1247" i="12" s="1"/>
  <c r="A3520" i="12"/>
  <c r="A133" i="12"/>
  <c r="B133" i="12" s="1"/>
  <c r="A178" i="12"/>
  <c r="B178" i="12" s="1"/>
  <c r="A2826" i="12"/>
  <c r="B2826" i="12" s="1"/>
  <c r="A2190" i="12"/>
  <c r="B2190" i="12" s="1"/>
  <c r="A1243" i="12"/>
  <c r="B1243" i="12" s="1"/>
  <c r="A204" i="12"/>
  <c r="B204" i="12" s="1"/>
  <c r="A3384" i="12"/>
  <c r="B3384" i="12" s="1"/>
  <c r="A1964" i="12"/>
  <c r="B1964" i="12" s="1"/>
  <c r="A3170" i="12"/>
  <c r="B3170" i="12" s="1"/>
  <c r="A3174" i="12"/>
  <c r="B3174" i="12" s="1"/>
  <c r="A2838" i="12"/>
  <c r="B2838" i="12" s="1"/>
  <c r="A2432" i="12"/>
  <c r="B2432" i="12" s="1"/>
  <c r="A792" i="12"/>
  <c r="B792" i="12" s="1"/>
  <c r="A3300" i="12"/>
  <c r="B3300" i="12" s="1"/>
  <c r="A2182" i="12"/>
  <c r="B2182" i="12" s="1"/>
  <c r="A1316" i="12"/>
  <c r="B1316" i="12" s="1"/>
  <c r="A3102" i="12"/>
  <c r="B3102" i="12" s="1"/>
  <c r="A1085" i="12"/>
  <c r="B1085" i="12" s="1"/>
  <c r="A3872" i="12"/>
  <c r="B3872" i="12" s="1"/>
  <c r="A627" i="12"/>
  <c r="B627" i="12" s="1"/>
  <c r="A3325" i="12"/>
  <c r="B3325" i="12" s="1"/>
  <c r="A2033" i="12"/>
  <c r="B2033" i="12" s="1"/>
  <c r="A1607" i="12"/>
  <c r="B1607" i="12" s="1"/>
  <c r="A590" i="12"/>
  <c r="B590" i="12" s="1"/>
  <c r="A3115" i="12"/>
  <c r="B3115" i="12" s="1"/>
  <c r="A2841" i="12"/>
  <c r="B2841" i="12" s="1"/>
  <c r="A2825" i="12"/>
  <c r="B2825" i="12" s="1"/>
  <c r="A2360" i="12"/>
  <c r="B2360" i="12" s="1"/>
  <c r="A1215" i="12"/>
  <c r="B1215" i="12" s="1"/>
  <c r="A127" i="12"/>
  <c r="B127" i="12" s="1"/>
  <c r="A159" i="12"/>
  <c r="B159" i="12" s="1"/>
  <c r="A2787" i="12"/>
  <c r="B2787" i="12" s="1"/>
  <c r="A2628" i="12"/>
  <c r="B2628" i="12" s="1"/>
  <c r="A475" i="12"/>
  <c r="A851" i="12"/>
  <c r="B851" i="12" s="1"/>
  <c r="A1569" i="12"/>
  <c r="B1569" i="12" s="1"/>
  <c r="A3287" i="12"/>
  <c r="B3287" i="12" s="1"/>
  <c r="A1044" i="12"/>
  <c r="A1528" i="12"/>
  <c r="B1528" i="12" s="1"/>
  <c r="A3754" i="12"/>
  <c r="B3754" i="12" s="1"/>
  <c r="A2915" i="12"/>
  <c r="B2915" i="12" s="1"/>
  <c r="A450" i="12"/>
  <c r="B450" i="12" s="1"/>
  <c r="A2729" i="12"/>
  <c r="B2729" i="12" s="1"/>
  <c r="A2235" i="12"/>
  <c r="B2235" i="12" s="1"/>
  <c r="A3359" i="12"/>
  <c r="B3359" i="12" s="1"/>
  <c r="A2401" i="12"/>
  <c r="A3177" i="12"/>
  <c r="B3177" i="12" s="1"/>
  <c r="A290" i="12"/>
  <c r="B290" i="12" s="1"/>
  <c r="A260" i="12"/>
  <c r="B260" i="12" s="1"/>
  <c r="A2436" i="12"/>
  <c r="B2436" i="12" s="1"/>
  <c r="A1489" i="12"/>
  <c r="B1489" i="12" s="1"/>
  <c r="A2156" i="12"/>
  <c r="B2156" i="12" s="1"/>
  <c r="A2415" i="12"/>
  <c r="B2415" i="12" s="1"/>
  <c r="A2354" i="12"/>
  <c r="B2354" i="12" s="1"/>
  <c r="A326" i="12"/>
  <c r="B326" i="12" s="1"/>
  <c r="A831" i="12"/>
  <c r="B831" i="12" s="1"/>
  <c r="A829" i="12"/>
  <c r="B829" i="12" s="1"/>
  <c r="A172" i="12"/>
  <c r="B172" i="12" s="1"/>
  <c r="A858" i="12"/>
  <c r="B858" i="12" s="1"/>
  <c r="A179" i="12"/>
  <c r="B179" i="12" s="1"/>
  <c r="A1668" i="12"/>
  <c r="B1668" i="12" s="1"/>
  <c r="A2208" i="12"/>
  <c r="B2208" i="12" s="1"/>
  <c r="A1005" i="12"/>
  <c r="B1005" i="12" s="1"/>
  <c r="A810" i="12"/>
  <c r="B810" i="12" s="1"/>
  <c r="A1782" i="12"/>
  <c r="B1782" i="12" s="1"/>
  <c r="A651" i="12"/>
  <c r="B651" i="12" s="1"/>
  <c r="A1806" i="12"/>
  <c r="B1806" i="12" s="1"/>
  <c r="A234" i="12"/>
  <c r="A1479" i="12"/>
  <c r="B1479" i="12" s="1"/>
  <c r="A1809" i="12"/>
  <c r="B1809" i="12" s="1"/>
  <c r="A2559" i="12"/>
  <c r="B2559" i="12" s="1"/>
  <c r="A802" i="12"/>
  <c r="B802" i="12" s="1"/>
  <c r="A1605" i="12"/>
  <c r="B1605" i="12" s="1"/>
  <c r="A115" i="12"/>
  <c r="A2394" i="12"/>
  <c r="B2394" i="12" s="1"/>
  <c r="A482" i="12"/>
  <c r="B482" i="12" s="1"/>
  <c r="A1399" i="12"/>
  <c r="B1399" i="12" s="1"/>
  <c r="A265" i="12"/>
  <c r="B265" i="12" s="1"/>
  <c r="A1468" i="12"/>
  <c r="B1468" i="12" s="1"/>
  <c r="A2543" i="12"/>
  <c r="B2543" i="12" s="1"/>
  <c r="A2700" i="12"/>
  <c r="B2700" i="12" s="1"/>
  <c r="A1421" i="12"/>
  <c r="B1421" i="12" s="1"/>
  <c r="A360" i="12"/>
  <c r="B360" i="12" s="1"/>
  <c r="A261" i="12"/>
  <c r="B261" i="12" s="1"/>
  <c r="A201" i="12"/>
  <c r="B201" i="12" s="1"/>
  <c r="A2234" i="12"/>
  <c r="B2234" i="12" s="1"/>
  <c r="A996" i="12"/>
  <c r="B996" i="12" s="1"/>
  <c r="A1029" i="12"/>
  <c r="B1029" i="12" s="1"/>
  <c r="A241" i="12"/>
  <c r="B241" i="12" s="1"/>
  <c r="A1794" i="12"/>
  <c r="B1794" i="12" s="1"/>
  <c r="A1494" i="12"/>
  <c r="B1494" i="12" s="1"/>
  <c r="A149" i="12"/>
  <c r="B149" i="12" s="1"/>
  <c r="A1130" i="12"/>
  <c r="B1130" i="12" s="1"/>
  <c r="A2324" i="12"/>
  <c r="B2324" i="12" s="1"/>
  <c r="A2668" i="12"/>
  <c r="B2668" i="12" s="1"/>
  <c r="A2364" i="12"/>
  <c r="B2364" i="12" s="1"/>
  <c r="A1676" i="12"/>
  <c r="B1676" i="12" s="1"/>
  <c r="A2392" i="12"/>
  <c r="B2392" i="12" s="1"/>
  <c r="A720" i="12"/>
  <c r="B720" i="12" s="1"/>
  <c r="A137" i="12"/>
  <c r="B137" i="12" s="1"/>
  <c r="A2898" i="12"/>
  <c r="B2898" i="12" s="1"/>
  <c r="A733" i="12"/>
  <c r="B733" i="12" s="1"/>
  <c r="A630" i="12"/>
  <c r="B630" i="12" s="1"/>
  <c r="A193" i="12"/>
  <c r="B193" i="12" s="1"/>
  <c r="A2796" i="12"/>
  <c r="B2796" i="12" s="1"/>
  <c r="A2295" i="12"/>
  <c r="B2295" i="12" s="1"/>
  <c r="A491" i="12"/>
  <c r="A2192" i="12"/>
  <c r="B2192" i="12" s="1"/>
  <c r="A187" i="12"/>
  <c r="B187" i="12" s="1"/>
  <c r="A2180" i="12"/>
  <c r="B2180" i="12" s="1"/>
  <c r="A2220" i="12"/>
  <c r="B2220" i="12" s="1"/>
  <c r="A202" i="12"/>
  <c r="B202" i="12" s="1"/>
  <c r="A2742" i="12"/>
  <c r="B2742" i="12" s="1"/>
  <c r="A2859" i="12"/>
  <c r="B2859" i="12" s="1"/>
  <c r="A2978" i="12"/>
  <c r="B2978" i="12" s="1"/>
  <c r="A2863" i="12"/>
  <c r="B2863" i="12" s="1"/>
  <c r="A2706" i="12"/>
  <c r="B2706" i="12" s="1"/>
  <c r="A2257" i="12"/>
  <c r="B2257" i="12" s="1"/>
  <c r="A2376" i="12"/>
  <c r="B2376" i="12" s="1"/>
  <c r="A1928" i="12"/>
  <c r="B1928" i="12" s="1"/>
  <c r="A3583" i="12"/>
  <c r="B3583" i="12" s="1"/>
  <c r="A3587" i="12"/>
  <c r="B3587" i="12" s="1"/>
  <c r="A2136" i="12"/>
  <c r="B2136" i="12" s="1"/>
  <c r="A2832" i="12"/>
  <c r="B2832" i="12" s="1"/>
  <c r="A408" i="12"/>
  <c r="B408" i="12" s="1"/>
  <c r="A110" i="12"/>
  <c r="B110" i="12" s="1"/>
  <c r="A3799" i="12"/>
  <c r="B3799" i="12" s="1"/>
  <c r="A2678" i="12"/>
  <c r="A1720" i="12"/>
  <c r="B1720" i="12" s="1"/>
  <c r="A3485" i="12"/>
  <c r="B3485" i="12" s="1"/>
  <c r="A487" i="12"/>
  <c r="B487" i="12" s="1"/>
  <c r="A2368" i="12"/>
  <c r="B2368" i="12" s="1"/>
  <c r="A2329" i="12"/>
  <c r="B2329" i="12" s="1"/>
  <c r="A3397" i="12"/>
  <c r="B3397" i="12" s="1"/>
  <c r="A1371" i="12"/>
  <c r="B1371" i="12" s="1"/>
  <c r="A1533" i="12"/>
  <c r="B1533" i="12" s="1"/>
  <c r="A2028" i="12"/>
  <c r="B2028" i="12" s="1"/>
  <c r="A3267" i="12"/>
  <c r="B3267" i="12" s="1"/>
  <c r="A3323" i="12"/>
  <c r="B3323" i="12" s="1"/>
  <c r="A425" i="12"/>
  <c r="B425" i="12" s="1"/>
  <c r="A716" i="12"/>
  <c r="B716" i="12" s="1"/>
  <c r="A1472" i="12"/>
  <c r="B1472" i="12" s="1"/>
  <c r="A1582" i="12"/>
  <c r="B1582" i="12" s="1"/>
  <c r="A129" i="12"/>
  <c r="B129" i="12" s="1"/>
  <c r="A991" i="12"/>
  <c r="B991" i="12" s="1"/>
  <c r="A1105" i="12"/>
  <c r="B1105" i="12" s="1"/>
  <c r="A3565" i="12"/>
  <c r="B3565" i="12" s="1"/>
  <c r="A2567" i="12"/>
  <c r="B2567" i="12" s="1"/>
  <c r="A385" i="12"/>
  <c r="B385" i="12" s="1"/>
  <c r="A960" i="12"/>
  <c r="B960" i="12" s="1"/>
  <c r="A2745" i="12"/>
  <c r="B2745" i="12" s="1"/>
  <c r="A976" i="12"/>
  <c r="B976" i="12" s="1"/>
  <c r="A2110" i="12"/>
  <c r="B2110" i="12" s="1"/>
  <c r="A1981" i="12"/>
  <c r="B1981" i="12" s="1"/>
  <c r="A1061" i="12"/>
  <c r="B1061" i="12" s="1"/>
  <c r="A668" i="12"/>
  <c r="B668" i="12" s="1"/>
  <c r="A3526" i="12"/>
  <c r="B3526" i="12" s="1"/>
  <c r="A532" i="12"/>
  <c r="B532" i="12" s="1"/>
  <c r="A3926" i="12"/>
  <c r="B3926" i="12" s="1"/>
  <c r="A842" i="12"/>
  <c r="A277" i="12"/>
  <c r="B277" i="12" s="1"/>
  <c r="A1018" i="12"/>
  <c r="B1018" i="12" s="1"/>
  <c r="A1945" i="12"/>
  <c r="B1945" i="12" s="1"/>
  <c r="A1112" i="12"/>
  <c r="B1112" i="12" s="1"/>
  <c r="A2030" i="12"/>
  <c r="B2030" i="12" s="1"/>
  <c r="A3203" i="12"/>
  <c r="B3203" i="12" s="1"/>
  <c r="A3537" i="12"/>
  <c r="B3537" i="12" s="1"/>
  <c r="A2501" i="12"/>
  <c r="B2501" i="12" s="1"/>
  <c r="A1861" i="12"/>
  <c r="B1861" i="12" s="1"/>
  <c r="A1177" i="12"/>
  <c r="B1177" i="12" s="1"/>
  <c r="A1770" i="12"/>
  <c r="A460" i="12"/>
  <c r="A1654" i="12"/>
  <c r="B1654" i="12" s="1"/>
  <c r="A1738" i="12"/>
  <c r="B1738" i="12" s="1"/>
  <c r="A488" i="12"/>
  <c r="B488" i="12" s="1"/>
  <c r="A1743" i="12"/>
  <c r="A3922" i="12"/>
  <c r="B3922" i="12" s="1"/>
  <c r="A296" i="12"/>
  <c r="B296" i="12" s="1"/>
  <c r="A126" i="12"/>
  <c r="B126" i="12" s="1"/>
  <c r="A1433" i="12"/>
  <c r="B1433" i="12" s="1"/>
  <c r="A197" i="12"/>
  <c r="B197" i="12" s="1"/>
  <c r="A2746" i="12"/>
  <c r="B2746" i="12" s="1"/>
  <c r="A3381" i="12"/>
  <c r="A1649" i="12"/>
  <c r="A325" i="12"/>
  <c r="B325" i="12" s="1"/>
  <c r="A1471" i="12"/>
  <c r="B1471" i="12" s="1"/>
  <c r="A1307" i="12"/>
  <c r="B1307" i="12" s="1"/>
  <c r="A1933" i="12"/>
  <c r="B1933" i="12" s="1"/>
  <c r="A191" i="12"/>
  <c r="B191" i="12" s="1"/>
  <c r="A1056" i="12"/>
  <c r="B1056" i="12" s="1"/>
  <c r="A2135" i="12"/>
  <c r="B2135" i="12" s="1"/>
  <c r="A1859" i="12"/>
  <c r="B1859" i="12" s="1"/>
  <c r="A629" i="12"/>
  <c r="B629" i="12" s="1"/>
  <c r="A372" i="12"/>
  <c r="B372" i="12" s="1"/>
  <c r="A138" i="12"/>
  <c r="B138" i="12" s="1"/>
  <c r="A2537" i="12"/>
  <c r="B2537" i="12" s="1"/>
  <c r="A3316" i="12"/>
  <c r="B3316" i="12" s="1"/>
  <c r="A2076" i="12"/>
  <c r="B2076" i="12" s="1"/>
  <c r="A442" i="12"/>
  <c r="B442" i="12" s="1"/>
  <c r="A549" i="12"/>
  <c r="B549" i="12" s="1"/>
  <c r="A1948" i="12"/>
  <c r="B1948" i="12" s="1"/>
  <c r="A2867" i="12"/>
  <c r="B2867" i="12" s="1"/>
  <c r="A3366" i="12"/>
  <c r="B3366" i="12" s="1"/>
  <c r="A383" i="12"/>
  <c r="B383" i="12" s="1"/>
  <c r="A2115" i="12"/>
  <c r="B2115" i="12" s="1"/>
  <c r="A3428" i="12"/>
  <c r="B3428" i="12" s="1"/>
  <c r="A2903" i="12"/>
  <c r="A654" i="12"/>
  <c r="B654" i="12" s="1"/>
  <c r="A1465" i="12"/>
  <c r="B1465" i="12" s="1"/>
  <c r="A1108" i="12"/>
  <c r="A2657" i="12"/>
  <c r="B2657" i="12" s="1"/>
  <c r="A1268" i="12"/>
  <c r="B1268" i="12" s="1"/>
  <c r="A650" i="12"/>
  <c r="B650" i="12" s="1"/>
  <c r="A3824" i="12"/>
  <c r="B3824" i="12" s="1"/>
  <c r="A2629" i="12"/>
  <c r="B2629" i="12" s="1"/>
  <c r="A2174" i="12"/>
  <c r="B2174" i="12" s="1"/>
  <c r="A2573" i="12"/>
  <c r="B2573" i="12" s="1"/>
  <c r="A1602" i="12"/>
  <c r="B1602" i="12" s="1"/>
  <c r="A1883" i="12"/>
  <c r="B1883" i="12" s="1"/>
  <c r="A1821" i="12"/>
  <c r="B1821" i="12" s="1"/>
  <c r="A3502" i="12"/>
  <c r="B3502" i="12" s="1"/>
  <c r="A1941" i="12"/>
  <c r="B1941" i="12" s="1"/>
  <c r="A391" i="12"/>
  <c r="B391" i="12" s="1"/>
  <c r="A672" i="12"/>
  <c r="B672" i="12" s="1"/>
  <c r="A864" i="12"/>
  <c r="A2923" i="12"/>
  <c r="B2923" i="12" s="1"/>
  <c r="A868" i="12"/>
  <c r="B868" i="12" s="1"/>
  <c r="A1745" i="12"/>
  <c r="B1745" i="12" s="1"/>
  <c r="A1397" i="12"/>
  <c r="B1397" i="12" s="1"/>
  <c r="A2465" i="12"/>
  <c r="B2465" i="12" s="1"/>
  <c r="A1672" i="12"/>
  <c r="B1672" i="12" s="1"/>
  <c r="A1526" i="12"/>
  <c r="B1526" i="12" s="1"/>
  <c r="A1295" i="12"/>
  <c r="B1295" i="12" s="1"/>
  <c r="A2912" i="12"/>
  <c r="B2912" i="12" s="1"/>
  <c r="A479" i="12"/>
  <c r="B479" i="12" s="1"/>
  <c r="A2435" i="12"/>
  <c r="A814" i="12"/>
  <c r="A1152" i="12"/>
  <c r="B1152" i="12" s="1"/>
  <c r="A3055" i="12"/>
  <c r="A2871" i="12"/>
  <c r="B2871" i="12" s="1"/>
  <c r="A3099" i="12"/>
  <c r="B3099" i="12" s="1"/>
  <c r="A3785" i="12"/>
  <c r="B3785" i="12" s="1"/>
  <c r="A3009" i="12"/>
  <c r="B3009" i="12" s="1"/>
  <c r="A2883" i="12"/>
  <c r="B2883" i="12" s="1"/>
  <c r="A729" i="12"/>
  <c r="B729" i="12" s="1"/>
  <c r="A1326" i="12"/>
  <c r="B1326" i="12" s="1"/>
  <c r="A1845" i="12"/>
  <c r="A1641" i="12"/>
  <c r="B1641" i="12" s="1"/>
  <c r="A913" i="12"/>
  <c r="B913" i="12" s="1"/>
  <c r="A3834" i="12"/>
  <c r="B3834" i="12" s="1"/>
  <c r="A775" i="12"/>
  <c r="B775" i="12" s="1"/>
  <c r="A1518" i="12"/>
  <c r="B1518" i="12" s="1"/>
  <c r="A1714" i="12"/>
  <c r="B1714" i="12" s="1"/>
  <c r="A1034" i="12"/>
  <c r="B1034" i="12" s="1"/>
  <c r="A2986" i="12"/>
  <c r="B2986" i="12" s="1"/>
  <c r="A2439" i="12"/>
  <c r="B2439" i="12" s="1"/>
  <c r="A1171" i="12"/>
  <c r="B1171" i="12" s="1"/>
  <c r="A1017" i="12"/>
  <c r="B1017" i="12" s="1"/>
  <c r="A2069" i="12"/>
  <c r="B2069" i="12" s="1"/>
  <c r="A3002" i="12"/>
  <c r="B3002" i="12" s="1"/>
  <c r="A3873" i="12"/>
  <c r="B3873" i="12" s="1"/>
  <c r="A3168" i="12"/>
  <c r="A2532" i="12"/>
  <c r="B2532" i="12" s="1"/>
  <c r="A3480" i="12"/>
  <c r="B3480" i="12" s="1"/>
  <c r="A2959" i="12"/>
  <c r="B2959" i="12" s="1"/>
  <c r="A3219" i="12"/>
  <c r="B3219" i="12" s="1"/>
  <c r="A2166" i="12"/>
  <c r="B2166" i="12" s="1"/>
  <c r="A2194" i="12"/>
  <c r="B2194" i="12" s="1"/>
  <c r="A1850" i="12"/>
  <c r="B1850" i="12" s="1"/>
  <c r="A2057" i="12"/>
  <c r="B2057" i="12" s="1"/>
  <c r="A1907" i="12"/>
  <c r="B1907" i="12" s="1"/>
  <c r="A2926" i="12"/>
  <c r="B2926" i="12" s="1"/>
  <c r="A2512" i="12"/>
  <c r="B2512" i="12" s="1"/>
  <c r="A2653" i="12"/>
  <c r="B2653" i="12" s="1"/>
  <c r="A323" i="12"/>
  <c r="B323" i="12" s="1"/>
  <c r="A1064" i="12"/>
  <c r="B1064" i="12" s="1"/>
  <c r="A1820" i="12"/>
  <c r="B1820" i="12" s="1"/>
  <c r="A1640" i="12"/>
  <c r="A1235" i="12"/>
  <c r="B1235" i="12" s="1"/>
  <c r="A328" i="12"/>
  <c r="B328" i="12" s="1"/>
  <c r="A3127" i="12"/>
  <c r="B3127" i="12" s="1"/>
  <c r="A3128" i="12"/>
  <c r="B3128" i="12" s="1"/>
  <c r="A2131" i="12"/>
  <c r="B2131" i="12" s="1"/>
  <c r="A3620" i="12"/>
  <c r="B3620" i="12" s="1"/>
  <c r="A1708" i="12"/>
  <c r="B1708" i="12" s="1"/>
  <c r="A1368" i="12"/>
  <c r="B1368" i="12" s="1"/>
  <c r="A2362" i="12"/>
  <c r="B2362" i="12" s="1"/>
  <c r="A1761" i="12"/>
  <c r="B1761" i="12" s="1"/>
  <c r="A541" i="12"/>
  <c r="B541" i="12" s="1"/>
  <c r="A2598" i="12"/>
  <c r="B2598" i="12" s="1"/>
  <c r="A2743" i="12"/>
  <c r="B2743" i="12" s="1"/>
  <c r="A3500" i="12"/>
  <c r="B3500" i="12" s="1"/>
  <c r="A3401" i="12"/>
  <c r="B3401" i="12" s="1"/>
  <c r="A1161" i="12"/>
  <c r="B1161" i="12" s="1"/>
  <c r="A1021" i="12"/>
  <c r="B1021" i="12" s="1"/>
  <c r="A690" i="12"/>
  <c r="B690" i="12" s="1"/>
  <c r="A1237" i="12"/>
  <c r="B1237" i="12" s="1"/>
  <c r="A3327" i="12"/>
  <c r="B3327" i="12" s="1"/>
  <c r="A1178" i="12"/>
  <c r="B1178" i="12" s="1"/>
  <c r="A1209" i="12"/>
  <c r="B1209" i="12" s="1"/>
  <c r="A628" i="12"/>
  <c r="B628" i="12" s="1"/>
  <c r="A3129" i="12"/>
  <c r="B3129" i="12" s="1"/>
  <c r="A2416" i="12"/>
  <c r="B2416" i="12" s="1"/>
  <c r="A2528" i="12"/>
  <c r="B2528" i="12" s="1"/>
  <c r="A804" i="12"/>
  <c r="B804" i="12" s="1"/>
  <c r="A3644" i="12"/>
  <c r="B3644" i="12" s="1"/>
  <c r="A3430" i="12"/>
  <c r="B3430" i="12" s="1"/>
  <c r="A735" i="12"/>
  <c r="B735" i="12" s="1"/>
  <c r="A1863" i="12"/>
  <c r="B1863" i="12" s="1"/>
  <c r="A1548" i="12"/>
  <c r="B1548" i="12" s="1"/>
  <c r="A1531" i="12"/>
  <c r="B1531" i="12" s="1"/>
  <c r="A1332" i="12"/>
  <c r="B1332" i="12" s="1"/>
  <c r="A2805" i="12"/>
  <c r="B2805" i="12" s="1"/>
  <c r="A1541" i="12"/>
  <c r="B1541" i="12" s="1"/>
  <c r="A3714" i="12"/>
  <c r="B3714" i="12" s="1"/>
  <c r="A2004" i="12"/>
  <c r="B2004" i="12" s="1"/>
  <c r="A1306" i="12"/>
  <c r="B1306" i="12" s="1"/>
  <c r="A105" i="12"/>
  <c r="B105" i="12" s="1"/>
  <c r="A1328" i="12"/>
  <c r="B1328" i="12" s="1"/>
  <c r="A318" i="12"/>
  <c r="B318" i="12" s="1"/>
  <c r="A964" i="12"/>
  <c r="B964" i="12" s="1"/>
  <c r="A474" i="12"/>
  <c r="B474" i="12" s="1"/>
  <c r="A2809" i="12"/>
  <c r="B2809" i="12" s="1"/>
  <c r="A3092" i="12"/>
  <c r="A1631" i="12"/>
  <c r="B1631" i="12" s="1"/>
  <c r="A1986" i="12"/>
  <c r="B1986" i="12" s="1"/>
  <c r="A3338" i="12"/>
  <c r="B3338" i="12" s="1"/>
  <c r="A1318" i="12"/>
  <c r="B1318" i="12" s="1"/>
  <c r="A2684" i="12"/>
  <c r="B2684" i="12" s="1"/>
  <c r="A3830" i="12"/>
  <c r="B3830" i="12" s="1"/>
  <c r="A3358" i="12"/>
  <c r="B3358" i="12" s="1"/>
  <c r="A2773" i="12"/>
  <c r="B2773" i="12" s="1"/>
  <c r="A2101" i="12"/>
  <c r="B2101" i="12" s="1"/>
  <c r="A773" i="12"/>
  <c r="B773" i="12" s="1"/>
  <c r="A3686" i="12"/>
  <c r="B3686" i="12" s="1"/>
  <c r="A1797" i="12"/>
  <c r="B1797" i="12" s="1"/>
  <c r="A1300" i="12"/>
  <c r="B1300" i="12" s="1"/>
  <c r="A3822" i="12"/>
  <c r="B3822" i="12" s="1"/>
  <c r="A3501" i="12"/>
  <c r="B3501" i="12" s="1"/>
  <c r="A1415" i="12"/>
  <c r="B1415" i="12" s="1"/>
  <c r="A3257" i="12"/>
  <c r="B3257" i="12" s="1"/>
  <c r="A1463" i="12"/>
  <c r="B1463" i="12" s="1"/>
  <c r="A2075" i="12"/>
  <c r="B2075" i="12" s="1"/>
  <c r="A1041" i="12"/>
  <c r="B1041" i="12" s="1"/>
  <c r="A2310" i="12"/>
  <c r="B2310" i="12" s="1"/>
  <c r="A3939" i="12"/>
  <c r="B3939" i="12" s="1"/>
  <c r="A1048" i="12"/>
  <c r="B1048" i="12" s="1"/>
  <c r="A2161" i="12"/>
  <c r="B2161" i="12" s="1"/>
  <c r="A846" i="12"/>
  <c r="B846" i="12" s="1"/>
  <c r="A2881" i="12"/>
  <c r="B2881" i="12" s="1"/>
  <c r="A2197" i="12"/>
  <c r="B2197" i="12" s="1"/>
  <c r="A2890" i="12"/>
  <c r="B2890" i="12" s="1"/>
  <c r="A2906" i="12"/>
  <c r="B2906" i="12" s="1"/>
  <c r="A2078" i="12"/>
  <c r="B2078" i="12" s="1"/>
  <c r="A1416" i="12"/>
  <c r="B1416" i="12" s="1"/>
  <c r="A2750" i="12"/>
  <c r="B2750" i="12" s="1"/>
  <c r="A1977" i="12"/>
  <c r="B1977" i="12" s="1"/>
  <c r="A2314" i="12"/>
  <c r="A1841" i="12"/>
  <c r="A2061" i="12"/>
  <c r="B2061" i="12" s="1"/>
  <c r="A3169" i="12"/>
  <c r="B3169" i="12" s="1"/>
  <c r="A183" i="12"/>
  <c r="A753" i="12"/>
  <c r="B753" i="12" s="1"/>
  <c r="A2271" i="12"/>
  <c r="B2271" i="12" s="1"/>
  <c r="A2633" i="12"/>
  <c r="B2633" i="12" s="1"/>
  <c r="A1429" i="12"/>
  <c r="B1429" i="12" s="1"/>
  <c r="A1740" i="12"/>
  <c r="B1740" i="12" s="1"/>
  <c r="A3901" i="12"/>
  <c r="B3901" i="12" s="1"/>
  <c r="A2860" i="12"/>
  <c r="B2860" i="12" s="1"/>
  <c r="A2008" i="12"/>
  <c r="B2008" i="12" s="1"/>
  <c r="A1671" i="12"/>
  <c r="B1671" i="12" s="1"/>
  <c r="A1121" i="12"/>
  <c r="B1121" i="12" s="1"/>
  <c r="A2599" i="12"/>
  <c r="B2599" i="12" s="1"/>
  <c r="A1049" i="12"/>
  <c r="B1049" i="12" s="1"/>
  <c r="A1480" i="12"/>
  <c r="B1480" i="12" s="1"/>
  <c r="A826" i="12"/>
  <c r="B826" i="12" s="1"/>
  <c r="A1191" i="12"/>
  <c r="B1191" i="12" s="1"/>
  <c r="A1979" i="12"/>
  <c r="B1979" i="12" s="1"/>
  <c r="A2836" i="12"/>
  <c r="B2836" i="12" s="1"/>
  <c r="A2340" i="12"/>
  <c r="B2340" i="12" s="1"/>
  <c r="A1749" i="12"/>
  <c r="A1341" i="12"/>
  <c r="A3332" i="12"/>
  <c r="B3332" i="12" s="1"/>
  <c r="A96" i="12"/>
  <c r="B96" i="12" s="1"/>
  <c r="A288" i="12"/>
  <c r="B288" i="12" s="1"/>
  <c r="A1687" i="12"/>
  <c r="B1687" i="12" s="1"/>
  <c r="A2084" i="12"/>
  <c r="B2084" i="12" s="1"/>
  <c r="A2647" i="12"/>
  <c r="B2647" i="12" s="1"/>
  <c r="A143" i="12"/>
  <c r="B143" i="12" s="1"/>
  <c r="A94" i="12"/>
  <c r="B94" i="12" s="1"/>
  <c r="A786" i="12"/>
  <c r="B786" i="12" s="1"/>
  <c r="A2470" i="12"/>
  <c r="B2470" i="12" s="1"/>
  <c r="A2889" i="12"/>
  <c r="B2889" i="12" s="1"/>
  <c r="A1485" i="12"/>
  <c r="B1485" i="12" s="1"/>
  <c r="A1888" i="12"/>
  <c r="B1888" i="12" s="1"/>
  <c r="A2994" i="12"/>
  <c r="B2994" i="12" s="1"/>
  <c r="A2687" i="12"/>
  <c r="B2687" i="12" s="1"/>
  <c r="A1674" i="12"/>
  <c r="B1674" i="12" s="1"/>
  <c r="A1807" i="12"/>
  <c r="B1807" i="12" s="1"/>
  <c r="A2091" i="12"/>
  <c r="B2091" i="12" s="1"/>
  <c r="A2463" i="12"/>
  <c r="B2463" i="12" s="1"/>
  <c r="A808" i="12"/>
  <c r="B808" i="12" s="1"/>
  <c r="A3299" i="12"/>
  <c r="A611" i="12"/>
  <c r="B611" i="12" s="1"/>
  <c r="A3048" i="12"/>
  <c r="B3048" i="12" s="1"/>
  <c r="A2585" i="12"/>
  <c r="B2585" i="12" s="1"/>
  <c r="A1122" i="12"/>
  <c r="B1122" i="12" s="1"/>
  <c r="A3549" i="12"/>
  <c r="A606" i="12"/>
  <c r="B606" i="12" s="1"/>
  <c r="A1587" i="12"/>
  <c r="B1587" i="12" s="1"/>
  <c r="A3551" i="12"/>
  <c r="B3551" i="12" s="1"/>
  <c r="A3787" i="12"/>
  <c r="B3787" i="12" s="1"/>
  <c r="A346" i="12"/>
  <c r="B346" i="12" s="1"/>
  <c r="A566" i="12"/>
  <c r="B566" i="12" s="1"/>
  <c r="A1026" i="12"/>
  <c r="B1026" i="12" s="1"/>
  <c r="A1892" i="12"/>
  <c r="B1892" i="12" s="1"/>
  <c r="A2847" i="12"/>
  <c r="B2847" i="12" s="1"/>
  <c r="A3920" i="12"/>
  <c r="B3920" i="12" s="1"/>
  <c r="A1333" i="12"/>
  <c r="B1333" i="12" s="1"/>
  <c r="A1763" i="12"/>
  <c r="B1763" i="12" s="1"/>
  <c r="A99" i="12"/>
  <c r="B99" i="12" s="1"/>
  <c r="A499" i="12"/>
  <c r="B499" i="12" s="1"/>
  <c r="A2187" i="12"/>
  <c r="B2187" i="12" s="1"/>
  <c r="A2893" i="12"/>
  <c r="B2893" i="12" s="1"/>
  <c r="A1455" i="12"/>
  <c r="B1455" i="12" s="1"/>
  <c r="A1971" i="12"/>
  <c r="B1971" i="12" s="1"/>
  <c r="A2335" i="12"/>
  <c r="B2335" i="12" s="1"/>
  <c r="A2408" i="12"/>
  <c r="B2408" i="12" s="1"/>
  <c r="A181" i="12"/>
  <c r="B181" i="12" s="1"/>
  <c r="A3383" i="12"/>
  <c r="B3383" i="12" s="1"/>
  <c r="A319" i="12"/>
  <c r="B319" i="12" s="1"/>
  <c r="A1856" i="12"/>
  <c r="B1856" i="12" s="1"/>
  <c r="A3882" i="12"/>
  <c r="B3882" i="12" s="1"/>
  <c r="A2713" i="12"/>
  <c r="B2713" i="12" s="1"/>
  <c r="A376" i="12"/>
  <c r="B376" i="12" s="1"/>
  <c r="A696" i="12"/>
  <c r="B696" i="12" s="1"/>
  <c r="A2976" i="12"/>
  <c r="B2976" i="12" s="1"/>
  <c r="A856" i="12"/>
  <c r="A2812" i="12"/>
  <c r="B2812" i="12" s="1"/>
  <c r="A1014" i="12"/>
  <c r="B1014" i="12" s="1"/>
  <c r="A2163" i="12"/>
  <c r="B2163" i="12" s="1"/>
  <c r="A2426" i="12"/>
  <c r="B2426" i="12" s="1"/>
  <c r="A2955" i="12"/>
  <c r="B2955" i="12" s="1"/>
  <c r="A3749" i="12"/>
  <c r="B3749" i="12" s="1"/>
  <c r="A3730" i="12"/>
  <c r="B3730" i="12" s="1"/>
  <c r="A752" i="12"/>
  <c r="B752" i="12" s="1"/>
  <c r="A1645" i="12"/>
  <c r="B1645" i="12" s="1"/>
  <c r="A3023" i="12"/>
  <c r="B3023" i="12" s="1"/>
  <c r="A840" i="12"/>
  <c r="A2636" i="12"/>
  <c r="B2636" i="12" s="1"/>
  <c r="A2167" i="12"/>
  <c r="B2167" i="12" s="1"/>
  <c r="A2733" i="12"/>
  <c r="B2733" i="12" s="1"/>
  <c r="A2909" i="12"/>
  <c r="B2909" i="12" s="1"/>
  <c r="A1365" i="12"/>
  <c r="B1365" i="12" s="1"/>
  <c r="A2718" i="12"/>
  <c r="B2718" i="12" s="1"/>
  <c r="A108" i="12"/>
  <c r="B108" i="12" s="1"/>
  <c r="A2202" i="12"/>
  <c r="A3142" i="12"/>
  <c r="B3142" i="12" s="1"/>
  <c r="A1742" i="12"/>
  <c r="B1742" i="12" s="1"/>
  <c r="A782" i="12"/>
  <c r="B782" i="12" s="1"/>
  <c r="A2642" i="12"/>
  <c r="B2642" i="12" s="1"/>
  <c r="A984" i="12"/>
  <c r="B984" i="12" s="1"/>
  <c r="A528" i="12"/>
  <c r="B528" i="12" s="1"/>
  <c r="A815" i="12"/>
  <c r="A721" i="12"/>
  <c r="B721" i="12" s="1"/>
  <c r="A380" i="12"/>
  <c r="B380" i="12" s="1"/>
  <c r="A1590" i="12"/>
  <c r="B1590" i="12" s="1"/>
  <c r="A892" i="12"/>
  <c r="B892" i="12" s="1"/>
  <c r="A2658" i="12"/>
  <c r="B2658" i="12" s="1"/>
  <c r="A1501" i="12"/>
  <c r="B1501" i="12" s="1"/>
  <c r="A1340" i="12"/>
  <c r="B1340" i="12" s="1"/>
  <c r="A1119" i="12"/>
  <c r="A2251" i="12"/>
  <c r="B2251" i="12" s="1"/>
  <c r="A2519" i="12"/>
  <c r="B2519" i="12" s="1"/>
  <c r="A1218" i="12"/>
  <c r="A2312" i="12"/>
  <c r="B2312" i="12" s="1"/>
  <c r="A3746" i="12"/>
  <c r="B3746" i="12" s="1"/>
  <c r="A1663" i="12"/>
  <c r="B1663" i="12" s="1"/>
  <c r="A1068" i="12"/>
  <c r="B1068" i="12" s="1"/>
  <c r="A455" i="12"/>
  <c r="B455" i="12" s="1"/>
  <c r="A302" i="12"/>
  <c r="B302" i="12" s="1"/>
  <c r="A192" i="12"/>
  <c r="B192" i="12" s="1"/>
  <c r="A2819" i="12"/>
  <c r="B2819" i="12" s="1"/>
  <c r="A1577" i="12"/>
  <c r="B1577" i="12" s="1"/>
  <c r="A2558" i="12"/>
  <c r="B2558" i="12" s="1"/>
  <c r="A1924" i="12"/>
  <c r="B1924" i="12" s="1"/>
  <c r="A1923" i="12"/>
  <c r="B1923" i="12" s="1"/>
  <c r="A1032" i="12"/>
  <c r="B1032" i="12" s="1"/>
  <c r="A95" i="12"/>
  <c r="B95" i="12" s="1"/>
  <c r="A358" i="12"/>
  <c r="A433" i="12"/>
  <c r="B433" i="12" s="1"/>
  <c r="A107" i="12"/>
  <c r="B107" i="12" s="1"/>
  <c r="A2683" i="12"/>
  <c r="A139" i="12"/>
  <c r="B139" i="12" s="1"/>
  <c r="A468" i="12"/>
  <c r="B468" i="12" s="1"/>
  <c r="A3350" i="12"/>
  <c r="B3350" i="12" s="1"/>
  <c r="A569" i="12"/>
  <c r="B569" i="12" s="1"/>
  <c r="A2155" i="12"/>
  <c r="B2155" i="12" s="1"/>
  <c r="A3472" i="12"/>
  <c r="A2195" i="12"/>
  <c r="B2195" i="12" s="1"/>
  <c r="A596" i="12"/>
  <c r="B596" i="12" s="1"/>
  <c r="A2050" i="12"/>
  <c r="B2050" i="12" s="1"/>
  <c r="A2777" i="12"/>
  <c r="B2777" i="12" s="1"/>
  <c r="A1239" i="12"/>
  <c r="B1239" i="12" s="1"/>
  <c r="A2827" i="12"/>
  <c r="B2827" i="12" s="1"/>
  <c r="A958" i="12"/>
  <c r="B958" i="12" s="1"/>
  <c r="A2835" i="12"/>
  <c r="B2835" i="12" s="1"/>
  <c r="A3025" i="12"/>
  <c r="B3025" i="12" s="1"/>
  <c r="A2203" i="12"/>
  <c r="B2203" i="12" s="1"/>
  <c r="A591" i="12"/>
  <c r="B591" i="12" s="1"/>
  <c r="A745" i="12"/>
  <c r="A681" i="12"/>
  <c r="B681" i="12" s="1"/>
  <c r="A2445" i="12"/>
  <c r="B2445" i="12" s="1"/>
  <c r="A2992" i="12"/>
  <c r="B2992" i="12" s="1"/>
  <c r="A3656" i="12"/>
  <c r="B3656" i="12" s="1"/>
  <c r="A3109" i="12"/>
  <c r="B3109" i="12" s="1"/>
  <c r="A922" i="12"/>
  <c r="B922" i="12" s="1"/>
  <c r="A1244" i="12"/>
  <c r="B1244" i="12" s="1"/>
  <c r="A396" i="12"/>
  <c r="B396" i="12" s="1"/>
  <c r="A3868" i="12"/>
  <c r="B3868" i="12" s="1"/>
  <c r="A3741" i="12"/>
  <c r="B3741" i="12" s="1"/>
  <c r="A3771" i="12"/>
  <c r="B3771" i="12" s="1"/>
  <c r="A1457" i="12"/>
  <c r="A1869" i="12"/>
  <c r="B1869" i="12" s="1"/>
  <c r="A3527" i="12"/>
  <c r="B3527" i="12" s="1"/>
  <c r="A3626" i="12"/>
  <c r="B3626" i="12" s="1"/>
  <c r="A2179" i="12"/>
  <c r="B2179" i="12" s="1"/>
  <c r="A762" i="12"/>
  <c r="B762" i="12" s="1"/>
  <c r="A2228" i="12"/>
  <c r="B2228" i="12" s="1"/>
  <c r="A813" i="12"/>
  <c r="B813" i="12" s="1"/>
  <c r="A454" i="12"/>
  <c r="B454" i="12" s="1"/>
  <c r="A2894" i="12"/>
  <c r="B2894" i="12" s="1"/>
  <c r="A1851" i="12"/>
  <c r="A356" i="12"/>
  <c r="B356" i="12" s="1"/>
  <c r="A1613" i="12"/>
  <c r="B1613" i="12" s="1"/>
  <c r="A2126" i="12"/>
  <c r="B2126" i="12" s="1"/>
  <c r="A930" i="12"/>
  <c r="B930" i="12" s="1"/>
  <c r="A2263" i="12"/>
  <c r="B2263" i="12" s="1"/>
  <c r="A1165" i="12"/>
  <c r="B1165" i="12" s="1"/>
  <c r="A1638" i="12"/>
  <c r="B1638" i="12" s="1"/>
  <c r="A833" i="12"/>
  <c r="B833" i="12" s="1"/>
  <c r="A2943" i="12"/>
  <c r="B2943" i="12" s="1"/>
  <c r="A719" i="12"/>
  <c r="B719" i="12" s="1"/>
  <c r="A673" i="12"/>
  <c r="B673" i="12" s="1"/>
  <c r="A1216" i="12"/>
  <c r="B1216" i="12" s="1"/>
  <c r="A3697" i="12"/>
  <c r="B3697" i="12" s="1"/>
  <c r="A1182" i="12"/>
  <c r="B1182" i="12" s="1"/>
  <c r="A3560" i="12"/>
  <c r="B3560" i="12" s="1"/>
  <c r="A3780" i="12"/>
  <c r="B3780" i="12" s="1"/>
  <c r="A987" i="12"/>
  <c r="B987" i="12" s="1"/>
  <c r="A2345" i="12"/>
  <c r="B2345" i="12" s="1"/>
  <c r="A2527" i="12"/>
  <c r="B2527" i="12" s="1"/>
  <c r="A313" i="12"/>
  <c r="B313" i="12" s="1"/>
  <c r="A1408" i="12"/>
  <c r="B1408" i="12" s="1"/>
  <c r="A2635" i="12"/>
  <c r="B2635" i="12" s="1"/>
  <c r="A255" i="12"/>
  <c r="B255" i="12" s="1"/>
  <c r="A2248" i="12"/>
  <c r="B2248" i="12" s="1"/>
  <c r="A1212" i="12"/>
  <c r="B1212" i="12" s="1"/>
  <c r="A3229" i="12"/>
  <c r="B3229" i="12" s="1"/>
  <c r="A2244" i="12"/>
  <c r="B2244" i="12" s="1"/>
  <c r="A378" i="12"/>
  <c r="B378" i="12" s="1"/>
  <c r="A3248" i="12"/>
  <c r="B3248" i="12" s="1"/>
  <c r="A2508" i="12"/>
  <c r="B2508" i="12" s="1"/>
  <c r="A567" i="12"/>
  <c r="B567" i="12" s="1"/>
  <c r="A3226" i="12"/>
  <c r="B3226" i="12" s="1"/>
  <c r="A875" i="12"/>
  <c r="B875" i="12" s="1"/>
  <c r="A588" i="12"/>
  <c r="B588" i="12" s="1"/>
  <c r="A1454" i="12"/>
  <c r="B1454" i="12" s="1"/>
  <c r="A2425" i="12"/>
  <c r="B2425" i="12" s="1"/>
  <c r="A1773" i="12"/>
  <c r="B1773" i="12" s="1"/>
  <c r="A1025" i="12"/>
  <c r="B1025" i="12" s="1"/>
  <c r="A3271" i="12"/>
  <c r="B3271" i="12" s="1"/>
  <c r="A3675" i="12"/>
  <c r="B3675" i="12" s="1"/>
  <c r="A1621" i="12"/>
  <c r="B1621" i="12" s="1"/>
  <c r="A889" i="12"/>
  <c r="B889" i="12" s="1"/>
  <c r="A663" i="12"/>
  <c r="B663" i="12" s="1"/>
  <c r="A477" i="12"/>
  <c r="B477" i="12" s="1"/>
  <c r="A1190" i="12"/>
  <c r="B1190" i="12" s="1"/>
  <c r="A2940" i="12"/>
  <c r="B2940" i="12" s="1"/>
  <c r="A1942" i="12"/>
  <c r="B1942" i="12" s="1"/>
  <c r="A2412" i="12"/>
  <c r="B2412" i="12" s="1"/>
  <c r="A552" i="12"/>
  <c r="B552" i="12" s="1"/>
  <c r="A939" i="12"/>
  <c r="B939" i="12" s="1"/>
  <c r="A362" i="12"/>
  <c r="B362" i="12" s="1"/>
  <c r="A2499" i="12"/>
  <c r="B2499" i="12" s="1"/>
  <c r="A3078" i="12"/>
  <c r="B3078" i="12" s="1"/>
  <c r="A1125" i="12"/>
  <c r="B1125" i="12" s="1"/>
  <c r="A2277" i="12"/>
  <c r="B2277" i="12" s="1"/>
  <c r="A1630" i="12"/>
  <c r="B1630" i="12" s="1"/>
  <c r="A2888" i="12"/>
  <c r="B2888" i="12" s="1"/>
  <c r="A2137" i="12"/>
  <c r="B2137" i="12" s="1"/>
  <c r="A2521" i="12"/>
  <c r="B2521" i="12" s="1"/>
  <c r="A957" i="12"/>
  <c r="A2845" i="12"/>
  <c r="B2845" i="12" s="1"/>
  <c r="A2588" i="12"/>
  <c r="B2588" i="12" s="1"/>
  <c r="A2025" i="12"/>
  <c r="B2025" i="12" s="1"/>
  <c r="A1717" i="12"/>
  <c r="B1717" i="12" s="1"/>
  <c r="A379" i="12"/>
  <c r="B379" i="12" s="1"/>
  <c r="A686" i="12"/>
  <c r="B686" i="12" s="1"/>
  <c r="A1606" i="12"/>
  <c r="B1606" i="12" s="1"/>
  <c r="A3842" i="12"/>
  <c r="B3842" i="12" s="1"/>
  <c r="A909" i="12"/>
  <c r="B909" i="12" s="1"/>
  <c r="A3270" i="12"/>
  <c r="B3270" i="12" s="1"/>
  <c r="A3157" i="12"/>
  <c r="B3157" i="12" s="1"/>
  <c r="A1626" i="12"/>
  <c r="B1626" i="12" s="1"/>
  <c r="A2625" i="12"/>
  <c r="B2625" i="12" s="1"/>
  <c r="A2213" i="12"/>
  <c r="A693" i="12"/>
  <c r="B693" i="12" s="1"/>
  <c r="A2097" i="12"/>
  <c r="B2097" i="12" s="1"/>
  <c r="A3494" i="12"/>
  <c r="B3494" i="12" s="1"/>
  <c r="A140" i="12"/>
  <c r="B140" i="12" s="1"/>
  <c r="A446" i="12"/>
  <c r="B446" i="12" s="1"/>
  <c r="A682" i="12"/>
  <c r="B682" i="12" s="1"/>
  <c r="A1314" i="12"/>
  <c r="A2506" i="12"/>
  <c r="B2506" i="12" s="1"/>
  <c r="A1701" i="12"/>
  <c r="B1701" i="12" s="1"/>
  <c r="A934" i="12"/>
  <c r="B934" i="12" s="1"/>
  <c r="A3724" i="12"/>
  <c r="A219" i="12"/>
  <c r="B219" i="12" s="1"/>
  <c r="A2046" i="12"/>
  <c r="B2046" i="12" s="1"/>
  <c r="A1159" i="12"/>
  <c r="B1159" i="12" s="1"/>
  <c r="A2754" i="12"/>
  <c r="B2754" i="12" s="1"/>
  <c r="A2776" i="12"/>
  <c r="B2776" i="12" s="1"/>
  <c r="A1771" i="12"/>
  <c r="A1242" i="12"/>
  <c r="B1242" i="12" s="1"/>
  <c r="A2233" i="12"/>
  <c r="B2233" i="12" s="1"/>
  <c r="A3072" i="12"/>
  <c r="B3072" i="12" s="1"/>
  <c r="A3376" i="12"/>
  <c r="B3376" i="12" s="1"/>
  <c r="A3484" i="12"/>
  <c r="A2644" i="12"/>
  <c r="B2644" i="12" s="1"/>
  <c r="A701" i="12"/>
  <c r="B701" i="12" s="1"/>
  <c r="A2975" i="12"/>
  <c r="B2975" i="12" s="1"/>
  <c r="A2223" i="12"/>
  <c r="B2223" i="12" s="1"/>
  <c r="A3044" i="12"/>
  <c r="B3044" i="12" s="1"/>
  <c r="A2469" i="12"/>
  <c r="B2469" i="12" s="1"/>
  <c r="A580" i="12"/>
  <c r="B580" i="12" s="1"/>
  <c r="A2052" i="12"/>
  <c r="B2052" i="12" s="1"/>
  <c r="A1711" i="12"/>
  <c r="B1711" i="12" s="1"/>
  <c r="A820" i="12"/>
  <c r="B820" i="12" s="1"/>
  <c r="A977" i="12"/>
  <c r="B977" i="12" s="1"/>
  <c r="A1224" i="12"/>
  <c r="B1224" i="12" s="1"/>
  <c r="A589" i="12"/>
  <c r="B589" i="12" s="1"/>
  <c r="A3508" i="12"/>
  <c r="B3508" i="12" s="1"/>
  <c r="A1594" i="12"/>
  <c r="B1594" i="12" s="1"/>
  <c r="A1718" i="12"/>
  <c r="B1718" i="12" s="1"/>
  <c r="A3056" i="12"/>
  <c r="B3056" i="12" s="1"/>
  <c r="A1661" i="12"/>
  <c r="B1661" i="12" s="1"/>
  <c r="A3224" i="12"/>
  <c r="B3224" i="12" s="1"/>
  <c r="A2610" i="12"/>
  <c r="B2610" i="12" s="1"/>
  <c r="A3677" i="12"/>
  <c r="B3677" i="12" s="1"/>
  <c r="A1427" i="12"/>
  <c r="B1427" i="12" s="1"/>
  <c r="A2957" i="12"/>
  <c r="B2957" i="12" s="1"/>
  <c r="A1154" i="12"/>
  <c r="B1154" i="12" s="1"/>
  <c r="A603" i="12"/>
  <c r="A1134" i="12"/>
  <c r="B1134" i="12" s="1"/>
  <c r="A1513" i="12"/>
  <c r="B1513" i="12" s="1"/>
  <c r="A1447" i="12"/>
  <c r="B1447" i="12" s="1"/>
  <c r="A2936" i="12"/>
  <c r="B2936" i="12" s="1"/>
  <c r="A1560" i="12"/>
  <c r="B1560" i="12" s="1"/>
  <c r="A2413" i="12"/>
  <c r="B2413" i="12" s="1"/>
  <c r="A1378" i="12"/>
  <c r="B1378" i="12" s="1"/>
  <c r="A1840" i="12"/>
  <c r="A685" i="12"/>
  <c r="B685" i="12" s="1"/>
  <c r="A1730" i="12"/>
  <c r="B1730" i="12" s="1"/>
  <c r="A144" i="12"/>
  <c r="A1568" i="12"/>
  <c r="B1568" i="12" s="1"/>
  <c r="A1058" i="12"/>
  <c r="B1058" i="12" s="1"/>
  <c r="A1167" i="12"/>
  <c r="B1167" i="12" s="1"/>
  <c r="A2417" i="12"/>
  <c r="B2417" i="12" s="1"/>
  <c r="A3788" i="12"/>
  <c r="B3788" i="12" s="1"/>
  <c r="A3584" i="12"/>
  <c r="A2148" i="12"/>
  <c r="B2148" i="12" s="1"/>
  <c r="A2816" i="12"/>
  <c r="B2816" i="12" s="1"/>
  <c r="A2582" i="12"/>
  <c r="B2582" i="12" s="1"/>
  <c r="A3467" i="12"/>
  <c r="B3467" i="12" s="1"/>
  <c r="A1985" i="12"/>
  <c r="B1985" i="12" s="1"/>
  <c r="A2611" i="12"/>
  <c r="B2611" i="12" s="1"/>
  <c r="A1272" i="12"/>
  <c r="B1272" i="12" s="1"/>
  <c r="A3181" i="12"/>
  <c r="B3181" i="12" s="1"/>
  <c r="A1285" i="12"/>
  <c r="A853" i="12"/>
  <c r="B853" i="12" s="1"/>
  <c r="A3761" i="12"/>
  <c r="B3761" i="12" s="1"/>
  <c r="A3328" i="12"/>
  <c r="B3328" i="12" s="1"/>
  <c r="A2198" i="12"/>
  <c r="B2198" i="12" s="1"/>
  <c r="A424" i="12"/>
  <c r="A1124" i="12"/>
  <c r="B1124" i="12" s="1"/>
  <c r="A2298" i="12"/>
  <c r="B2298" i="12" s="1"/>
  <c r="A1080" i="12"/>
  <c r="B1080" i="12" s="1"/>
  <c r="A145" i="12"/>
  <c r="B145" i="12" s="1"/>
  <c r="A3166" i="12"/>
  <c r="B3166" i="12" s="1"/>
  <c r="A1556" i="12"/>
  <c r="B1556" i="12" s="1"/>
  <c r="A1915" i="12"/>
  <c r="B1915" i="12" s="1"/>
  <c r="A1788" i="12"/>
  <c r="B1788" i="12" s="1"/>
  <c r="A2902" i="12"/>
  <c r="B2902" i="12" s="1"/>
  <c r="A2905" i="12"/>
  <c r="B2905" i="12" s="1"/>
  <c r="A1733" i="12"/>
  <c r="B1733" i="12" s="1"/>
  <c r="A2225" i="12"/>
  <c r="B2225" i="12" s="1"/>
  <c r="A717" i="12"/>
  <c r="B717" i="12" s="1"/>
  <c r="A281" i="12"/>
  <c r="B281" i="12" s="1"/>
  <c r="A2769" i="12"/>
  <c r="B2769" i="12" s="1"/>
  <c r="A2711" i="12"/>
  <c r="B2711" i="12" s="1"/>
  <c r="A445" i="12"/>
  <c r="B445" i="12" s="1"/>
  <c r="A1432" i="12"/>
  <c r="B1432" i="12" s="1"/>
  <c r="A1240" i="12"/>
  <c r="B1240" i="12" s="1"/>
  <c r="A632" i="12"/>
  <c r="A2455" i="12"/>
  <c r="B2455" i="12" s="1"/>
  <c r="A3772" i="12"/>
  <c r="B3772" i="12" s="1"/>
  <c r="A2736" i="12"/>
  <c r="A3167" i="12"/>
  <c r="B3167" i="12" s="1"/>
  <c r="A1200" i="12"/>
  <c r="B1200" i="12" s="1"/>
  <c r="A1908" i="12"/>
  <c r="B1908" i="12" s="1"/>
  <c r="A441" i="12"/>
  <c r="B441" i="12" s="1"/>
  <c r="A1839" i="12"/>
  <c r="A932" i="12"/>
  <c r="B932" i="12" s="1"/>
  <c r="A3760" i="12"/>
  <c r="B3760" i="12" s="1"/>
  <c r="A526" i="12"/>
  <c r="A1262" i="12"/>
  <c r="B1262" i="12" s="1"/>
  <c r="A465" i="12"/>
  <c r="B465" i="12" s="1"/>
  <c r="A2023" i="12"/>
  <c r="B2023" i="12" s="1"/>
  <c r="A3123" i="12"/>
  <c r="B3123" i="12" s="1"/>
  <c r="A1000" i="12"/>
  <c r="B1000" i="12" s="1"/>
  <c r="A3935" i="12"/>
  <c r="B3935" i="12" s="1"/>
  <c r="A1301" i="12"/>
  <c r="B1301" i="12" s="1"/>
  <c r="A1904" i="12"/>
  <c r="B1904" i="12" s="1"/>
  <c r="A3126" i="12"/>
  <c r="B3126" i="12" s="1"/>
  <c r="A227" i="12"/>
  <c r="B227" i="12" s="1"/>
  <c r="A1426" i="12"/>
  <c r="B1426" i="12" s="1"/>
  <c r="A602" i="12"/>
  <c r="A98" i="12"/>
  <c r="B98" i="12" s="1"/>
  <c r="A2236" i="12"/>
  <c r="A3367" i="12"/>
  <c r="B3367" i="12" s="1"/>
  <c r="A2597" i="12"/>
  <c r="B2597" i="12" s="1"/>
  <c r="A2010" i="12"/>
  <c r="A790" i="12"/>
  <c r="B790" i="12" s="1"/>
  <c r="A3699" i="12"/>
  <c r="B3699" i="12" s="1"/>
  <c r="A931" i="12"/>
  <c r="B931" i="12" s="1"/>
  <c r="A2541" i="12"/>
  <c r="B2541" i="12" s="1"/>
  <c r="A188" i="12"/>
  <c r="B188" i="12" s="1"/>
  <c r="A1418" i="12"/>
  <c r="A855" i="12"/>
  <c r="A186" i="12"/>
  <c r="B186" i="12" s="1"/>
  <c r="A2842" i="12"/>
  <c r="B2842" i="12" s="1"/>
  <c r="A3819" i="12"/>
  <c r="B3819" i="12" s="1"/>
  <c r="A257" i="12"/>
  <c r="B257" i="12" s="1"/>
  <c r="A2169" i="12"/>
  <c r="B2169" i="12" s="1"/>
  <c r="A1255" i="12"/>
  <c r="B1255" i="12" s="1"/>
  <c r="A1536" i="12"/>
  <c r="B1536" i="12" s="1"/>
  <c r="A3698" i="12"/>
  <c r="B3698" i="12" s="1"/>
  <c r="A2321" i="12"/>
  <c r="B2321" i="12" s="1"/>
  <c r="A252" i="12"/>
  <c r="B252" i="12" s="1"/>
  <c r="A2907" i="12"/>
  <c r="B2907" i="12" s="1"/>
  <c r="A3570" i="12"/>
  <c r="B3570" i="12" s="1"/>
  <c r="A2514" i="12"/>
  <c r="B2514" i="12" s="1"/>
  <c r="A3305" i="12"/>
  <c r="B3305" i="12" s="1"/>
  <c r="A386" i="12"/>
  <c r="B386" i="12" s="1"/>
  <c r="A1734" i="12"/>
  <c r="B1734" i="12" s="1"/>
  <c r="A886" i="12"/>
  <c r="B886" i="12" s="1"/>
  <c r="A2626" i="12"/>
  <c r="B2626" i="12" s="1"/>
  <c r="A440" i="12"/>
  <c r="B440" i="12" s="1"/>
  <c r="A205" i="12"/>
  <c r="B205" i="12" s="1"/>
  <c r="A426" i="12"/>
  <c r="B426" i="12" s="1"/>
  <c r="A560" i="12"/>
  <c r="B560" i="12" s="1"/>
  <c r="A1329" i="12"/>
  <c r="A1969" i="12"/>
  <c r="B1969" i="12" s="1"/>
  <c r="A2716" i="12"/>
  <c r="B2716" i="12" s="1"/>
  <c r="A3542" i="12"/>
  <c r="A1276" i="12"/>
  <c r="B1276" i="12" s="1"/>
  <c r="A3783" i="12"/>
  <c r="B3783" i="12" s="1"/>
  <c r="A1703" i="12"/>
  <c r="A619" i="12"/>
  <c r="B619" i="12" s="1"/>
  <c r="A3189" i="12"/>
  <c r="B3189" i="12" s="1"/>
  <c r="A2837" i="12"/>
  <c r="B2837" i="12" s="1"/>
  <c r="A1759" i="12"/>
  <c r="B1759" i="12" s="1"/>
  <c r="A336" i="12"/>
  <c r="B336" i="12" s="1"/>
  <c r="A529" i="12"/>
  <c r="B529" i="12" s="1"/>
  <c r="A3249" i="12"/>
  <c r="B3249" i="12" s="1"/>
  <c r="A600" i="12"/>
  <c r="A141" i="12"/>
  <c r="B141" i="12" s="1"/>
  <c r="A2411" i="12"/>
  <c r="B2411" i="12" s="1"/>
  <c r="A2292" i="12"/>
  <c r="B2292" i="12" s="1"/>
  <c r="A1525" i="12"/>
  <c r="B1525" i="12" s="1"/>
  <c r="A3810" i="12"/>
  <c r="B3810" i="12" s="1"/>
  <c r="A2641" i="12"/>
  <c r="B2641" i="12" s="1"/>
  <c r="A3727" i="12"/>
  <c r="B3727" i="12" s="1"/>
  <c r="A1350" i="12"/>
  <c r="B1350" i="12" s="1"/>
  <c r="A734" i="12"/>
  <c r="B734" i="12" s="1"/>
  <c r="A3719" i="12"/>
  <c r="B3719" i="12" s="1"/>
  <c r="A1751" i="12"/>
  <c r="B1751" i="12" s="1"/>
  <c r="A2768" i="12"/>
  <c r="B2768" i="12" s="1"/>
  <c r="A2897" i="12"/>
  <c r="B2897" i="12" s="1"/>
  <c r="A2739" i="12"/>
  <c r="B2739" i="12" s="1"/>
  <c r="A992" i="12"/>
  <c r="B992" i="12" s="1"/>
  <c r="A1470" i="12"/>
  <c r="B1470" i="12" s="1"/>
  <c r="A1129" i="12"/>
  <c r="B1129" i="12" s="1"/>
  <c r="A3322" i="12"/>
  <c r="B3322" i="12" s="1"/>
  <c r="A902" i="12"/>
  <c r="B902" i="12" s="1"/>
  <c r="A2752" i="12"/>
  <c r="B2752" i="12" s="1"/>
  <c r="A761" i="12"/>
  <c r="B761" i="12" s="1"/>
  <c r="A1918" i="12"/>
  <c r="B1918" i="12" s="1"/>
  <c r="A1146" i="12"/>
  <c r="B1146" i="12" s="1"/>
  <c r="A1817" i="12"/>
  <c r="B1817" i="12" s="1"/>
  <c r="A2735" i="12"/>
  <c r="B2735" i="12" s="1"/>
  <c r="A3198" i="12"/>
  <c r="B3198" i="12" s="1"/>
  <c r="A3552" i="12"/>
  <c r="B3552" i="12" s="1"/>
  <c r="A2622" i="12"/>
  <c r="B2622" i="12" s="1"/>
  <c r="A3269" i="12"/>
  <c r="B3269" i="12" s="1"/>
  <c r="A613" i="12"/>
  <c r="B613" i="12" s="1"/>
  <c r="A462" i="12"/>
  <c r="A883" i="12"/>
  <c r="B883" i="12" s="1"/>
  <c r="A2170" i="12"/>
  <c r="B2170" i="12" s="1"/>
  <c r="A2020" i="12"/>
  <c r="B2020" i="12" s="1"/>
  <c r="A1204" i="12"/>
  <c r="B1204" i="12" s="1"/>
  <c r="A3853" i="12"/>
  <c r="B3853" i="12" s="1"/>
  <c r="A3186" i="12"/>
  <c r="B3186" i="12" s="1"/>
  <c r="A3773" i="12"/>
  <c r="B3773" i="12" s="1"/>
  <c r="A2365" i="12"/>
  <c r="B2365" i="12" s="1"/>
  <c r="A1576" i="12"/>
  <c r="A1822" i="12"/>
  <c r="B1822" i="12" s="1"/>
  <c r="A3748" i="12"/>
  <c r="B3748" i="12" s="1"/>
  <c r="A2112" i="12"/>
  <c r="B2112" i="12" s="1"/>
  <c r="A1932" i="12"/>
  <c r="B1932" i="12" s="1"/>
  <c r="A2489" i="12"/>
  <c r="A1503" i="12"/>
  <c r="B1503" i="12" s="1"/>
  <c r="A2529" i="12"/>
  <c r="B2529" i="12" s="1"/>
  <c r="A1496" i="12"/>
  <c r="B1496" i="12" s="1"/>
  <c r="A1903" i="12"/>
  <c r="B1903" i="12" s="1"/>
  <c r="A1611" i="12"/>
  <c r="B1611" i="12" s="1"/>
  <c r="A184" i="12"/>
  <c r="B184" i="12" s="1"/>
  <c r="A1944" i="12"/>
  <c r="B1944" i="12" s="1"/>
  <c r="A2242" i="12"/>
  <c r="B2242" i="12" s="1"/>
  <c r="A2804" i="12"/>
  <c r="B2804" i="12" s="1"/>
  <c r="A1261" i="12"/>
  <c r="B1261" i="12" s="1"/>
  <c r="A3790" i="12"/>
  <c r="B3790" i="12" s="1"/>
  <c r="A1729" i="12"/>
  <c r="B1729" i="12" s="1"/>
  <c r="A1832" i="12"/>
  <c r="B1832" i="12" s="1"/>
  <c r="A2570" i="12"/>
  <c r="B2570" i="12" s="1"/>
  <c r="A276" i="12"/>
  <c r="B276" i="12" s="1"/>
  <c r="A3792" i="12"/>
  <c r="B3792" i="12" s="1"/>
  <c r="A768" i="12"/>
  <c r="B768" i="12" s="1"/>
  <c r="A3096" i="12"/>
  <c r="B3096" i="12" s="1"/>
  <c r="A1225" i="12"/>
  <c r="B1225" i="12" s="1"/>
  <c r="A1960" i="12"/>
  <c r="B1960" i="12" s="1"/>
  <c r="A3836" i="12"/>
  <c r="B3836" i="12" s="1"/>
  <c r="A384" i="12"/>
  <c r="B384" i="12" s="1"/>
  <c r="A2886" i="12"/>
  <c r="B2886" i="12" s="1"/>
  <c r="A2995" i="12"/>
  <c r="B2995" i="12" s="1"/>
  <c r="A2400" i="12"/>
  <c r="B2400" i="12" s="1"/>
  <c r="A3321" i="12"/>
  <c r="B3321" i="12" s="1"/>
  <c r="A1270" i="12"/>
  <c r="B1270" i="12" s="1"/>
  <c r="A2624" i="12"/>
  <c r="B2624" i="12" s="1"/>
  <c r="A2398" i="12"/>
  <c r="B2398" i="12" s="1"/>
  <c r="A2524" i="12"/>
  <c r="A1042" i="12"/>
  <c r="B1042" i="12" s="1"/>
  <c r="A222" i="12"/>
  <c r="B222" i="12" s="1"/>
  <c r="A3673" i="12"/>
  <c r="A951" i="12"/>
  <c r="B951" i="12" s="1"/>
  <c r="A3496" i="12"/>
  <c r="B3496" i="12" s="1"/>
  <c r="A262" i="12"/>
  <c r="B262" i="12" s="1"/>
  <c r="A1648" i="12"/>
  <c r="B1648" i="12" s="1"/>
  <c r="A2116" i="12"/>
  <c r="B2116" i="12" s="1"/>
  <c r="A2119" i="12"/>
  <c r="B2119" i="12" s="1"/>
  <c r="A164" i="12"/>
  <c r="B164" i="12" s="1"/>
  <c r="A3216" i="12"/>
  <c r="B3216" i="12" s="1"/>
  <c r="A1689" i="12"/>
  <c r="B1689" i="12" s="1"/>
  <c r="A448" i="12"/>
  <c r="B448" i="12" s="1"/>
  <c r="A3805" i="12"/>
  <c r="B3805" i="12" s="1"/>
  <c r="A3184" i="12"/>
  <c r="B3184" i="12" s="1"/>
  <c r="A1825" i="12"/>
  <c r="B1825" i="12" s="1"/>
  <c r="A451" i="12"/>
  <c r="B451" i="12" s="1"/>
  <c r="A3133" i="12"/>
  <c r="B3133" i="12" s="1"/>
  <c r="A648" i="12"/>
  <c r="B648" i="12" s="1"/>
  <c r="A3936" i="12"/>
  <c r="B3936" i="12" s="1"/>
  <c r="A1389" i="12"/>
  <c r="B1389" i="12" s="1"/>
  <c r="A3098" i="12"/>
  <c r="B3098" i="12" s="1"/>
  <c r="A3902" i="12"/>
  <c r="B3902" i="12" s="1"/>
  <c r="A1486" i="12"/>
  <c r="B1486" i="12" s="1"/>
  <c r="A914" i="12"/>
  <c r="B914" i="12" s="1"/>
  <c r="A3012" i="12"/>
  <c r="B3012" i="12" s="1"/>
  <c r="A2820" i="12"/>
  <c r="B2820" i="12" s="1"/>
  <c r="A1283" i="12"/>
  <c r="B1283" i="12" s="1"/>
  <c r="A3252" i="12"/>
  <c r="A2144" i="12"/>
  <c r="B2144" i="12" s="1"/>
  <c r="A2544" i="12"/>
  <c r="B2544" i="12" s="1"/>
  <c r="A258" i="12"/>
  <c r="A3854" i="12"/>
  <c r="B3854" i="12" s="1"/>
  <c r="A1046" i="12"/>
  <c r="B1046" i="12" s="1"/>
  <c r="A3200" i="12"/>
  <c r="B3200" i="12" s="1"/>
  <c r="A3263" i="12"/>
  <c r="B3263" i="12" s="1"/>
  <c r="A2092" i="12"/>
  <c r="B2092" i="12" s="1"/>
  <c r="A1395" i="12"/>
  <c r="B1395" i="12" s="1"/>
  <c r="A3655" i="12"/>
  <c r="A576" i="12"/>
  <c r="B576" i="12" s="1"/>
  <c r="A3118" i="12"/>
  <c r="B3118" i="12" s="1"/>
  <c r="A1899" i="12"/>
  <c r="B1899" i="12" s="1"/>
  <c r="A3422" i="12"/>
  <c r="B3422" i="12" s="1"/>
  <c r="A2309" i="12"/>
  <c r="B2309" i="12" s="1"/>
  <c r="A3582" i="12"/>
  <c r="B3582" i="12" s="1"/>
  <c r="A157" i="12"/>
  <c r="B157" i="12" s="1"/>
  <c r="A954" i="12"/>
  <c r="A1997" i="12"/>
  <c r="B1997" i="12" s="1"/>
  <c r="A2352" i="12"/>
  <c r="B2352" i="12" s="1"/>
  <c r="A1428" i="12"/>
  <c r="B1428" i="12" s="1"/>
  <c r="A443" i="12"/>
  <c r="B443" i="12" s="1"/>
  <c r="A3160" i="12"/>
  <c r="B3160" i="12" s="1"/>
  <c r="A738" i="12"/>
  <c r="A1126" i="12"/>
  <c r="B1126" i="12" s="1"/>
  <c r="A2433" i="12"/>
  <c r="B2433" i="12" s="1"/>
  <c r="A1566" i="12"/>
  <c r="B1566" i="12" s="1"/>
  <c r="A1001" i="12"/>
  <c r="B1001" i="12" s="1"/>
  <c r="A620" i="12"/>
  <c r="B620" i="12" s="1"/>
  <c r="A2656" i="12"/>
  <c r="B2656" i="12" s="1"/>
  <c r="A2268" i="12"/>
  <c r="B2268" i="12" s="1"/>
  <c r="A2124" i="12"/>
  <c r="B2124" i="12" s="1"/>
  <c r="A3036" i="12"/>
  <c r="B3036" i="12" s="1"/>
  <c r="A101" i="12"/>
  <c r="B101" i="12" s="1"/>
  <c r="A2557" i="12"/>
  <c r="B2557" i="12" s="1"/>
  <c r="A1943" i="12"/>
  <c r="B1943" i="12" s="1"/>
  <c r="A1411" i="12"/>
  <c r="A1559" i="12"/>
  <c r="B1559" i="12" s="1"/>
  <c r="A412" i="12"/>
  <c r="B412" i="12" s="1"/>
  <c r="A616" i="12"/>
  <c r="B616" i="12" s="1"/>
  <c r="A2692" i="12"/>
  <c r="B2692" i="12" s="1"/>
  <c r="A1374" i="12"/>
  <c r="B1374" i="12" s="1"/>
  <c r="A757" i="12"/>
  <c r="B757" i="12" s="1"/>
  <c r="A3292" i="12"/>
  <c r="B3292" i="12" s="1"/>
  <c r="A1375" i="12"/>
  <c r="B1375" i="12" s="1"/>
  <c r="A787" i="12"/>
  <c r="B787" i="12" s="1"/>
  <c r="A2423" i="12"/>
  <c r="B2423" i="12" s="1"/>
  <c r="A2592" i="12"/>
  <c r="B2592" i="12" s="1"/>
  <c r="A2380" i="12"/>
  <c r="B2380" i="12" s="1"/>
  <c r="A1549" i="12"/>
  <c r="B1549" i="12" s="1"/>
  <c r="A874" i="12"/>
  <c r="B874" i="12" s="1"/>
  <c r="A458" i="12"/>
  <c r="A2596" i="12"/>
  <c r="B2596" i="12" s="1"/>
  <c r="A2162" i="12"/>
  <c r="B2162" i="12" s="1"/>
  <c r="A3365" i="12"/>
  <c r="B3365" i="12" s="1"/>
  <c r="A484" i="12"/>
  <c r="A230" i="12"/>
  <c r="B230" i="12" s="1"/>
  <c r="A231" i="12"/>
  <c r="B231" i="12" s="1"/>
  <c r="A2074" i="12"/>
  <c r="B2074" i="12" s="1"/>
  <c r="A3076" i="12"/>
  <c r="B3076" i="12" s="1"/>
  <c r="A236" i="12"/>
  <c r="A1956" i="12"/>
  <c r="B1956" i="12" s="1"/>
  <c r="A171" i="12"/>
  <c r="B171" i="12" s="1"/>
  <c r="A3562" i="12"/>
  <c r="B3562" i="12" s="1"/>
  <c r="A3107" i="12"/>
  <c r="B3107" i="12" s="1"/>
  <c r="A237" i="12"/>
  <c r="B237" i="12" s="1"/>
  <c r="A995" i="12"/>
  <c r="B995" i="12" s="1"/>
  <c r="A1019" i="12"/>
  <c r="B1019" i="12" s="1"/>
  <c r="A2183" i="12"/>
  <c r="B2183" i="12" s="1"/>
  <c r="A2760" i="12"/>
  <c r="B2760" i="12" s="1"/>
  <c r="A730" i="12"/>
  <c r="B730" i="12" s="1"/>
  <c r="A3019" i="12"/>
  <c r="B3019" i="12" s="1"/>
  <c r="A3067" i="12"/>
  <c r="B3067" i="12" s="1"/>
  <c r="A233" i="12"/>
  <c r="B233" i="12" s="1"/>
  <c r="A1364" i="12"/>
  <c r="B1364" i="12" s="1"/>
  <c r="A763" i="12"/>
  <c r="B763" i="12" s="1"/>
  <c r="A472" i="12"/>
  <c r="B472" i="12" s="1"/>
  <c r="A337" i="12"/>
  <c r="B337" i="12" s="1"/>
  <c r="A242" i="12"/>
  <c r="B242" i="12" s="1"/>
  <c r="A1780" i="12"/>
  <c r="B1780" i="12" s="1"/>
  <c r="A750" i="12"/>
  <c r="B750" i="12" s="1"/>
  <c r="A131" i="12"/>
  <c r="B131" i="12" s="1"/>
  <c r="A244" i="12"/>
  <c r="B244" i="12" s="1"/>
  <c r="A3010" i="12"/>
  <c r="B3010" i="12" s="1"/>
  <c r="A1302" i="12"/>
  <c r="B1302" i="12" s="1"/>
  <c r="A697" i="12"/>
  <c r="B697" i="12" s="1"/>
  <c r="A726" i="12"/>
  <c r="B726" i="12" s="1"/>
  <c r="A1015" i="12"/>
  <c r="B1015" i="12" s="1"/>
  <c r="A887" i="12"/>
  <c r="B887" i="12" s="1"/>
  <c r="A1731" i="12"/>
  <c r="B1731" i="12" s="1"/>
  <c r="A2574" i="12"/>
  <c r="B2574" i="12" s="1"/>
  <c r="A1073" i="12"/>
  <c r="B1073" i="12" s="1"/>
  <c r="A173" i="12"/>
  <c r="B173" i="12" s="1"/>
  <c r="A496" i="12"/>
  <c r="B496" i="12" s="1"/>
  <c r="A1231" i="12"/>
  <c r="B1231" i="12" s="1"/>
  <c r="A2797" i="12"/>
  <c r="B2797" i="12" s="1"/>
  <c r="A1164" i="12"/>
  <c r="B1164" i="12" s="1"/>
  <c r="A827" i="12"/>
  <c r="B827" i="12" s="1"/>
  <c r="A1052" i="12"/>
  <c r="B1052" i="12" s="1"/>
  <c r="A506" i="12"/>
  <c r="B506" i="12" s="1"/>
  <c r="A2563" i="12"/>
  <c r="B2563" i="12" s="1"/>
  <c r="A1096" i="12"/>
  <c r="B1096" i="12" s="1"/>
  <c r="A635" i="12"/>
  <c r="A3491" i="12"/>
  <c r="B3491" i="12" s="1"/>
  <c r="A572" i="12"/>
  <c r="B572" i="12" s="1"/>
  <c r="A2993" i="12"/>
  <c r="B2993" i="12" s="1"/>
  <c r="A2530" i="12"/>
  <c r="A1155" i="12"/>
  <c r="B1155" i="12" s="1"/>
  <c r="A1831" i="12"/>
  <c r="B1831" i="12" s="1"/>
  <c r="A1339" i="12"/>
  <c r="A544" i="12"/>
  <c r="B544" i="12" s="1"/>
  <c r="A2858" i="12"/>
  <c r="B2858" i="12" s="1"/>
  <c r="A2384" i="12"/>
  <c r="B2384" i="12" s="1"/>
  <c r="A2944" i="12"/>
  <c r="B2944" i="12" s="1"/>
  <c r="A1459" i="12"/>
  <c r="B1459" i="12" s="1"/>
  <c r="A2212" i="12"/>
  <c r="B2212" i="12" s="1"/>
  <c r="A2064" i="12"/>
  <c r="B2064" i="12" s="1"/>
  <c r="A2396" i="12"/>
  <c r="B2396" i="12" s="1"/>
  <c r="A493" i="12"/>
  <c r="A3256" i="12"/>
  <c r="B3256" i="12" s="1"/>
  <c r="A1677" i="12"/>
  <c r="B1677" i="12" s="1"/>
  <c r="A457" i="12"/>
  <c r="B457" i="12" s="1"/>
  <c r="A3863" i="12"/>
  <c r="B3863" i="12" s="1"/>
  <c r="A2021" i="12"/>
  <c r="B2021" i="12" s="1"/>
  <c r="A1147" i="12"/>
  <c r="B1147" i="12" s="1"/>
  <c r="A2785" i="12"/>
  <c r="B2785" i="12" s="1"/>
  <c r="A2390" i="12"/>
  <c r="B2390" i="12" s="1"/>
  <c r="A215" i="12"/>
  <c r="B215" i="12" s="1"/>
  <c r="A1968" i="12"/>
  <c r="B1968" i="12" s="1"/>
  <c r="A521" i="12"/>
  <c r="A2971" i="12"/>
  <c r="B2971" i="12" s="1"/>
  <c r="A1902" i="12"/>
  <c r="B1902" i="12" s="1"/>
  <c r="A579" i="12"/>
  <c r="B579" i="12" s="1"/>
  <c r="A3318" i="12"/>
  <c r="B3318" i="12" s="1"/>
  <c r="A919" i="12"/>
  <c r="B919" i="12" s="1"/>
  <c r="A2349" i="12"/>
  <c r="A1484" i="12"/>
  <c r="B1484" i="12" s="1"/>
  <c r="A214" i="12"/>
  <c r="B214" i="12" s="1"/>
  <c r="A103" i="12"/>
  <c r="B103" i="12" s="1"/>
  <c r="A1020" i="12"/>
  <c r="B1020" i="12" s="1"/>
  <c r="A562" i="12"/>
  <c r="B562" i="12" s="1"/>
  <c r="A180" i="12"/>
  <c r="B180" i="12" s="1"/>
  <c r="A2159" i="12"/>
  <c r="B2159" i="12" s="1"/>
  <c r="A2977" i="12"/>
  <c r="B2977" i="12" s="1"/>
  <c r="A3094" i="12"/>
  <c r="A2974" i="12"/>
  <c r="B2974" i="12" s="1"/>
  <c r="A1387" i="12"/>
  <c r="B1387" i="12" s="1"/>
  <c r="A3380" i="12"/>
  <c r="B3380" i="12" s="1"/>
  <c r="A1396" i="12"/>
  <c r="B1396" i="12" s="1"/>
  <c r="A1148" i="12"/>
  <c r="B1148" i="12" s="1"/>
  <c r="A2698" i="12"/>
  <c r="B2698" i="12" s="1"/>
  <c r="A3301" i="12"/>
  <c r="B3301" i="12" s="1"/>
  <c r="A3034" i="12"/>
  <c r="B3034" i="12" s="1"/>
  <c r="A3529" i="12"/>
  <c r="B3529" i="12" s="1"/>
  <c r="A1857" i="12"/>
  <c r="B1857" i="12" s="1"/>
  <c r="A3302" i="12"/>
  <c r="B3302" i="12" s="1"/>
  <c r="A3075" i="12"/>
  <c r="B3075" i="12" s="1"/>
  <c r="A3387" i="12"/>
  <c r="B3387" i="12" s="1"/>
  <c r="A243" i="12"/>
  <c r="B243" i="12" s="1"/>
  <c r="A3692" i="12"/>
  <c r="B3692" i="12" s="1"/>
  <c r="A3481" i="12"/>
  <c r="B3481" i="12" s="1"/>
  <c r="A747" i="12"/>
  <c r="B747" i="12" s="1"/>
  <c r="A1623" i="12"/>
  <c r="B1623" i="12" s="1"/>
  <c r="A3214" i="12"/>
  <c r="B3214" i="12" s="1"/>
  <c r="A330" i="12"/>
  <c r="A2464" i="12"/>
  <c r="B2464" i="12" s="1"/>
  <c r="A1721" i="12"/>
  <c r="B1721" i="12" s="1"/>
  <c r="A1930" i="12"/>
  <c r="B1930" i="12" s="1"/>
  <c r="A2306" i="12"/>
  <c r="B2306" i="12" s="1"/>
  <c r="A877" i="12"/>
  <c r="B877" i="12" s="1"/>
  <c r="A2640" i="12"/>
  <c r="B2640" i="12" s="1"/>
  <c r="A1115" i="12"/>
  <c r="B1115" i="12" s="1"/>
  <c r="A2869" i="12"/>
  <c r="B2869" i="12" s="1"/>
  <c r="A2583" i="12"/>
  <c r="B2583" i="12" s="1"/>
  <c r="A3211" i="12"/>
  <c r="B3211" i="12" s="1"/>
  <c r="A679" i="12"/>
  <c r="B679" i="12" s="1"/>
  <c r="A2862" i="12"/>
  <c r="B2862" i="12" s="1"/>
  <c r="A3120" i="12"/>
  <c r="B3120" i="12" s="1"/>
  <c r="A1710" i="12"/>
  <c r="B1710" i="12" s="1"/>
  <c r="A3342" i="12"/>
  <c r="B3342" i="12" s="1"/>
  <c r="A3774" i="12"/>
  <c r="B3774" i="12" s="1"/>
  <c r="A1186" i="12"/>
  <c r="A3474" i="12"/>
  <c r="B3474" i="12" s="1"/>
  <c r="A2542" i="12"/>
  <c r="B2542" i="12" s="1"/>
  <c r="A2676" i="12"/>
  <c r="B2676" i="12" s="1"/>
  <c r="A1722" i="12"/>
  <c r="B1722" i="12" s="1"/>
  <c r="A2015" i="12"/>
  <c r="B2015" i="12" s="1"/>
  <c r="A220" i="12"/>
  <c r="B220" i="12" s="1"/>
  <c r="A3557" i="12"/>
  <c r="B3557" i="12" s="1"/>
  <c r="A872" i="12"/>
  <c r="B872" i="12" s="1"/>
  <c r="A341" i="12"/>
  <c r="B341" i="12" s="1"/>
  <c r="A312" i="12"/>
  <c r="B312" i="12" s="1"/>
  <c r="A3498" i="12"/>
  <c r="B3498" i="12" s="1"/>
  <c r="A825" i="12"/>
  <c r="A2382" i="12"/>
  <c r="B2382" i="12" s="1"/>
  <c r="A2966" i="12"/>
  <c r="B2966" i="12" s="1"/>
  <c r="A2149" i="12"/>
  <c r="B2149" i="12" s="1"/>
  <c r="A1865" i="12"/>
  <c r="B1865" i="12" s="1"/>
  <c r="A2048" i="12"/>
  <c r="B2048" i="12" s="1"/>
  <c r="A3818" i="12"/>
  <c r="B3818" i="12" s="1"/>
  <c r="A2648" i="12"/>
  <c r="B2648" i="12" s="1"/>
  <c r="A415" i="12"/>
  <c r="B415" i="12" s="1"/>
  <c r="A1965" i="12"/>
  <c r="B1965" i="12" s="1"/>
  <c r="A1311" i="12"/>
  <c r="A3887" i="12"/>
  <c r="B3887" i="12" s="1"/>
  <c r="A2917" i="12"/>
  <c r="B2917" i="12" s="1"/>
  <c r="A3789" i="12"/>
  <c r="B3789" i="12" s="1"/>
  <c r="A2607" i="12"/>
  <c r="B2607" i="12" s="1"/>
  <c r="A321" i="12"/>
  <c r="B321" i="12" s="1"/>
  <c r="A1482" i="12"/>
  <c r="B1482" i="12" s="1"/>
  <c r="A2851" i="12"/>
  <c r="B2851" i="12" s="1"/>
  <c r="A2278" i="12"/>
  <c r="B2278" i="12" s="1"/>
  <c r="A1878" i="12"/>
  <c r="B1878" i="12" s="1"/>
  <c r="A2405" i="12"/>
  <c r="B2405" i="12" s="1"/>
  <c r="A3031" i="12"/>
  <c r="B3031" i="12" s="1"/>
  <c r="A2989" i="12"/>
  <c r="B2989" i="12" s="1"/>
  <c r="A1394" i="12"/>
  <c r="B1394" i="12" s="1"/>
  <c r="A1386" i="12"/>
  <c r="B1386" i="12" s="1"/>
  <c r="A1088" i="12"/>
  <c r="B1088" i="12" s="1"/>
  <c r="A699" i="12"/>
  <c r="A3326" i="12"/>
  <c r="B3326" i="12" s="1"/>
  <c r="A2998" i="12"/>
  <c r="B2998" i="12" s="1"/>
  <c r="A661" i="12"/>
  <c r="A599" i="12"/>
  <c r="B599" i="12" s="1"/>
  <c r="A366" i="12"/>
  <c r="B366" i="12" s="1"/>
  <c r="A251" i="12"/>
  <c r="B251" i="12" s="1"/>
  <c r="A247" i="12"/>
  <c r="B247" i="12" s="1"/>
  <c r="A3617" i="12"/>
  <c r="B3617" i="12" s="1"/>
  <c r="A3734" i="12"/>
  <c r="B3734" i="12" s="1"/>
  <c r="A2207" i="12"/>
  <c r="B2207" i="12" s="1"/>
  <c r="A2714" i="12"/>
  <c r="B2714" i="12" s="1"/>
  <c r="A933" i="12"/>
  <c r="B933" i="12" s="1"/>
  <c r="A3378" i="12"/>
  <c r="B3378" i="12" s="1"/>
  <c r="A1662" i="12"/>
  <c r="B1662" i="12" s="1"/>
  <c r="A3640" i="12"/>
  <c r="B3640" i="12" s="1"/>
  <c r="A1140" i="12"/>
  <c r="B1140" i="12" s="1"/>
  <c r="A3382" i="12"/>
  <c r="B3382" i="12" s="1"/>
  <c r="A3333" i="12"/>
  <c r="B3333" i="12" s="1"/>
  <c r="A2969" i="12"/>
  <c r="B2969" i="12" s="1"/>
  <c r="A2157" i="12"/>
  <c r="B2157" i="12" s="1"/>
  <c r="A2041" i="12"/>
  <c r="B2041" i="12" s="1"/>
  <c r="A1834" i="12"/>
  <c r="B1834" i="12" s="1"/>
  <c r="A1741" i="12"/>
  <c r="B1741" i="12" s="1"/>
  <c r="A1699" i="12"/>
  <c r="B1699" i="12" s="1"/>
  <c r="A1666" i="12"/>
  <c r="B1666" i="12" s="1"/>
  <c r="A1615" i="12"/>
  <c r="B1615" i="12" s="1"/>
  <c r="A1487" i="12"/>
  <c r="B1487" i="12" s="1"/>
  <c r="A1369" i="12"/>
  <c r="B1369" i="12" s="1"/>
  <c r="A1362" i="12"/>
  <c r="B1362" i="12" s="1"/>
  <c r="A1232" i="12"/>
  <c r="B1232" i="12" s="1"/>
  <c r="A743" i="12"/>
  <c r="A439" i="12"/>
  <c r="B439" i="12" s="1"/>
  <c r="A400" i="12"/>
  <c r="B400" i="12" s="1"/>
  <c r="A320" i="12"/>
  <c r="B320" i="12" s="1"/>
  <c r="A162" i="12"/>
  <c r="B162" i="12" s="1"/>
  <c r="A3144" i="12"/>
  <c r="B3144" i="12" s="1"/>
  <c r="A3753" i="12"/>
  <c r="B3753" i="12" s="1"/>
  <c r="A2958" i="12"/>
  <c r="B2958" i="12" s="1"/>
  <c r="A2315" i="12"/>
  <c r="B2315" i="12" s="1"/>
  <c r="A2283" i="12"/>
  <c r="B2283" i="12" s="1"/>
  <c r="A2089" i="12"/>
  <c r="B2089" i="12" s="1"/>
  <c r="A1260" i="12"/>
  <c r="B1260" i="12" s="1"/>
  <c r="A1206" i="12"/>
  <c r="B1206" i="12" s="1"/>
  <c r="A1065" i="12"/>
  <c r="B1065" i="12" s="1"/>
  <c r="A923" i="12"/>
  <c r="B923" i="12" s="1"/>
  <c r="A908" i="12"/>
  <c r="B908" i="12" s="1"/>
  <c r="A4" i="12"/>
  <c r="A2795" i="12"/>
  <c r="B2795" i="12" s="1"/>
  <c r="A3594" i="12"/>
  <c r="B3594" i="12" s="1"/>
  <c r="A3452" i="12"/>
  <c r="B3452" i="12" s="1"/>
  <c r="A2849" i="12"/>
  <c r="B2849" i="12" s="1"/>
  <c r="A1592" i="12"/>
  <c r="B1592" i="12" s="1"/>
  <c r="A2284" i="12"/>
  <c r="B2284" i="12" s="1"/>
  <c r="A2639" i="12"/>
  <c r="B2639" i="12" s="1"/>
  <c r="A1608" i="12"/>
  <c r="B1608" i="12" s="1"/>
  <c r="A938" i="12"/>
  <c r="B938" i="12" s="1"/>
  <c r="A849" i="12"/>
  <c r="B849" i="12" s="1"/>
  <c r="A3029" i="12"/>
  <c r="B3029" i="12" s="1"/>
  <c r="A161" i="12"/>
  <c r="B161" i="12" s="1"/>
  <c r="A1786" i="12"/>
  <c r="B1786" i="12" s="1"/>
  <c r="A1586" i="12"/>
  <c r="B1586" i="12" s="1"/>
  <c r="A1575" i="12"/>
  <c r="A185" i="12"/>
  <c r="B185" i="12" s="1"/>
  <c r="A3324" i="12"/>
  <c r="B3324" i="12" s="1"/>
  <c r="A1578" i="12"/>
  <c r="B1578" i="12" s="1"/>
  <c r="A1882" i="12"/>
  <c r="B1882" i="12" s="1"/>
  <c r="A2526" i="12"/>
  <c r="B2526" i="12" s="1"/>
  <c r="A3404" i="12"/>
  <c r="B3404" i="12" s="1"/>
  <c r="A2781" i="12"/>
  <c r="B2781" i="12" s="1"/>
  <c r="A492" i="12"/>
  <c r="B492" i="12" s="1"/>
  <c r="A2109" i="12"/>
  <c r="A289" i="12"/>
  <c r="B289" i="12" s="1"/>
  <c r="A335" i="12"/>
  <c r="B335" i="12" s="1"/>
  <c r="A3346" i="12"/>
  <c r="B3346" i="12" s="1"/>
  <c r="A1291" i="12"/>
  <c r="B1291" i="12" s="1"/>
  <c r="A3606" i="12"/>
  <c r="B3606" i="12" s="1"/>
  <c r="A969" i="12"/>
  <c r="B969" i="12" s="1"/>
  <c r="A1811" i="12"/>
  <c r="B1811" i="12" s="1"/>
  <c r="A507" i="12"/>
  <c r="B507" i="12" s="1"/>
  <c r="A1319" i="12"/>
  <c r="B1319" i="12" s="1"/>
  <c r="A2080" i="12"/>
  <c r="B2080" i="12" s="1"/>
  <c r="A3033" i="12"/>
  <c r="B3033" i="12" s="1"/>
  <c r="A823" i="12"/>
  <c r="B823" i="12" s="1"/>
  <c r="A2922" i="12"/>
  <c r="B2922" i="12" s="1"/>
  <c r="A190" i="12"/>
  <c r="B190" i="12" s="1"/>
  <c r="A3603" i="12"/>
  <c r="B3603" i="12" s="1"/>
  <c r="A581" i="12"/>
  <c r="B581" i="12" s="1"/>
  <c r="A3495" i="12"/>
  <c r="B3495" i="12" s="1"/>
  <c r="A2087" i="12"/>
  <c r="B2087" i="12" s="1"/>
  <c r="A1199" i="12"/>
  <c r="B1199" i="12" s="1"/>
  <c r="A3865" i="12"/>
  <c r="B3865" i="12" s="1"/>
  <c r="A367" i="12"/>
  <c r="B367" i="12" s="1"/>
  <c r="A2031" i="12"/>
  <c r="B2031" i="12" s="1"/>
  <c r="A3320" i="12"/>
  <c r="B3320" i="12" s="1"/>
  <c r="A2206" i="12"/>
  <c r="B2206" i="12" s="1"/>
  <c r="A1201" i="12"/>
  <c r="B1201" i="12" s="1"/>
  <c r="A1403" i="12"/>
  <c r="B1403" i="12" s="1"/>
  <c r="A2381" i="12"/>
  <c r="B2381" i="12" s="1"/>
  <c r="A983" i="12"/>
  <c r="B983" i="12" s="1"/>
  <c r="A280" i="12"/>
  <c r="B280" i="12" s="1"/>
  <c r="A2370" i="12"/>
  <c r="B2370" i="12" s="1"/>
  <c r="A777" i="12"/>
  <c r="B777" i="12" s="1"/>
  <c r="A2356" i="12"/>
  <c r="A3848" i="12"/>
  <c r="B3848" i="12" s="1"/>
  <c r="A1436" i="12"/>
  <c r="B1436" i="12" s="1"/>
  <c r="A2589" i="12"/>
  <c r="B2589" i="12" s="1"/>
  <c r="A1330" i="12"/>
  <c r="B1330" i="12" s="1"/>
  <c r="A1980" i="12"/>
  <c r="B1980" i="12" s="1"/>
  <c r="A2786" i="12"/>
  <c r="B2786" i="12" s="1"/>
  <c r="A534" i="12"/>
  <c r="B534" i="12" s="1"/>
  <c r="A2437" i="12"/>
  <c r="B2437" i="12" s="1"/>
  <c r="A1975" i="12"/>
  <c r="B1975" i="12" s="1"/>
  <c r="A2979" i="12"/>
  <c r="B2979" i="12" s="1"/>
  <c r="A1505" i="12"/>
  <c r="B1505" i="12" s="1"/>
  <c r="A1435" i="12"/>
  <c r="B1435" i="12" s="1"/>
  <c r="A573" i="12"/>
  <c r="A2761" i="12"/>
  <c r="B2761" i="12" s="1"/>
  <c r="A2703" i="12"/>
  <c r="B2703" i="12" s="1"/>
  <c r="A1168" i="12"/>
  <c r="B1168" i="12" s="1"/>
  <c r="A1381" i="12"/>
  <c r="A691" i="12"/>
  <c r="B691" i="12" s="1"/>
  <c r="A437" i="12"/>
  <c r="B437" i="12" s="1"/>
  <c r="A1562" i="12"/>
  <c r="B1562" i="12" s="1"/>
  <c r="A2060" i="12"/>
  <c r="B2060" i="12" s="1"/>
  <c r="A2983" i="12"/>
  <c r="B2983" i="12" s="1"/>
  <c r="A113" i="12"/>
  <c r="B113" i="12" s="1"/>
  <c r="A2044" i="12"/>
  <c r="B2044" i="12" s="1"/>
  <c r="A1522" i="12"/>
  <c r="B1522" i="12" s="1"/>
  <c r="A2418" i="12"/>
  <c r="B2418" i="12" s="1"/>
  <c r="A2113" i="12"/>
  <c r="B2113" i="12" s="1"/>
  <c r="A2019" i="12"/>
  <c r="B2019" i="12" s="1"/>
  <c r="A135" i="12"/>
  <c r="B135" i="12" s="1"/>
  <c r="A2299" i="12"/>
  <c r="B2299" i="12" s="1"/>
  <c r="A3469" i="12"/>
  <c r="B3469" i="12" s="1"/>
  <c r="A2073" i="12"/>
  <c r="B2073" i="12" s="1"/>
  <c r="A2555" i="12"/>
  <c r="B2555" i="12" s="1"/>
  <c r="A3767" i="12"/>
  <c r="B3767" i="12" s="1"/>
  <c r="A1012" i="12"/>
  <c r="B1012" i="12" s="1"/>
  <c r="A207" i="12"/>
  <c r="B207" i="12" s="1"/>
  <c r="A1079" i="12"/>
  <c r="B1079" i="12" s="1"/>
  <c r="A748" i="12"/>
  <c r="B748" i="12" s="1"/>
  <c r="A1696" i="12"/>
  <c r="B1696" i="12" s="1"/>
  <c r="A292" i="12"/>
  <c r="B292" i="12" s="1"/>
  <c r="A1992" i="12"/>
  <c r="B1992" i="12" s="1"/>
  <c r="A306" i="12"/>
  <c r="B306" i="12" s="1"/>
  <c r="A2800" i="12"/>
  <c r="B2800" i="12" s="1"/>
  <c r="A2723" i="12"/>
  <c r="B2723" i="12" s="1"/>
  <c r="A1737" i="12"/>
  <c r="B1737" i="12" s="1"/>
  <c r="A423" i="12"/>
  <c r="B423" i="12" s="1"/>
  <c r="A3706" i="12"/>
  <c r="B3706" i="12" s="1"/>
  <c r="A637" i="12"/>
  <c r="A2132" i="12"/>
  <c r="B2132" i="12" s="1"/>
  <c r="A1335" i="12"/>
  <c r="B1335" i="12" s="1"/>
  <c r="A2290" i="12"/>
  <c r="B2290" i="12" s="1"/>
  <c r="A803" i="12"/>
  <c r="B803" i="12" s="1"/>
  <c r="A1133" i="12"/>
  <c r="A3221" i="12"/>
  <c r="B3221" i="12" s="1"/>
  <c r="A652" i="12"/>
  <c r="B652" i="12" s="1"/>
  <c r="A2967" i="12"/>
  <c r="B2967" i="12" s="1"/>
  <c r="A3464" i="12"/>
  <c r="B3464" i="12" s="1"/>
  <c r="A2857" i="12"/>
  <c r="B2857" i="12" s="1"/>
  <c r="A3344" i="12"/>
  <c r="B3344" i="12" s="1"/>
  <c r="A3823" i="12"/>
  <c r="B3823" i="12" s="1"/>
  <c r="A2270" i="12"/>
  <c r="B2270" i="12" s="1"/>
  <c r="A512" i="12"/>
  <c r="B512" i="12" s="1"/>
  <c r="A2255" i="12"/>
  <c r="B2255" i="12" s="1"/>
  <c r="A3593" i="12"/>
  <c r="B3593" i="12" s="1"/>
  <c r="A736" i="12"/>
  <c r="A3803" i="12"/>
  <c r="B3803" i="12" s="1"/>
  <c r="A612" i="12"/>
  <c r="B612" i="12" s="1"/>
  <c r="A783" i="12"/>
  <c r="B783" i="12" s="1"/>
  <c r="A949" i="12"/>
  <c r="B949" i="12" s="1"/>
  <c r="A640" i="12"/>
  <c r="A3515" i="12"/>
  <c r="B3515" i="12" s="1"/>
  <c r="A1884" i="12"/>
  <c r="B1884" i="12" s="1"/>
  <c r="A2747" i="12"/>
  <c r="B2747" i="12" s="1"/>
  <c r="A3933" i="12"/>
  <c r="B3933" i="12" s="1"/>
  <c r="A463" i="12"/>
  <c r="B463" i="12" s="1"/>
  <c r="A1070" i="12"/>
  <c r="B1070" i="12" s="1"/>
  <c r="A3479" i="12"/>
  <c r="B3479" i="12" s="1"/>
  <c r="A3548" i="12"/>
  <c r="B3548" i="12" s="1"/>
  <c r="A2219" i="12"/>
  <c r="B2219" i="12" s="1"/>
  <c r="A644" i="12"/>
  <c r="B644" i="12" s="1"/>
  <c r="A3941" i="12"/>
  <c r="B3941" i="12" s="1"/>
  <c r="A2063" i="12"/>
  <c r="B2063" i="12" s="1"/>
  <c r="A1082" i="12"/>
  <c r="B1082" i="12" s="1"/>
  <c r="A1353" i="12"/>
  <c r="B1353" i="12" s="1"/>
  <c r="A3470" i="12"/>
  <c r="B3470" i="12" s="1"/>
  <c r="A660" i="12"/>
  <c r="B660" i="12" s="1"/>
  <c r="A1263" i="12"/>
  <c r="B1263" i="12" s="1"/>
  <c r="A822" i="12"/>
  <c r="B822" i="12" s="1"/>
  <c r="A2479" i="12"/>
  <c r="B2479" i="12" s="1"/>
  <c r="A2265" i="12"/>
  <c r="B2265" i="12" s="1"/>
  <c r="A3709" i="12"/>
  <c r="B3709" i="12" s="1"/>
  <c r="A1880" i="12"/>
  <c r="B1880" i="12" s="1"/>
  <c r="A3856" i="12"/>
  <c r="B3856" i="12" s="1"/>
  <c r="A2222" i="12"/>
  <c r="B2222" i="12" s="1"/>
  <c r="A1542" i="12"/>
  <c r="B1542" i="12" s="1"/>
  <c r="A2269" i="12"/>
  <c r="B2269" i="12" s="1"/>
  <c r="A2604" i="12"/>
  <c r="B2604" i="12" s="1"/>
  <c r="A3417" i="12"/>
  <c r="B3417" i="12" s="1"/>
  <c r="A1776" i="12"/>
  <c r="B1776" i="12" s="1"/>
  <c r="A3039" i="12"/>
  <c r="B3039" i="12" s="1"/>
  <c r="A3399" i="12"/>
  <c r="B3399" i="12" s="1"/>
  <c r="A1028" i="12"/>
  <c r="B1028" i="12" s="1"/>
  <c r="A1289" i="12"/>
  <c r="B1289" i="12" s="1"/>
  <c r="A3898" i="12"/>
  <c r="B3898" i="12" s="1"/>
  <c r="A2694" i="12"/>
  <c r="B2694" i="12" s="1"/>
  <c r="A3065" i="12"/>
  <c r="B3065" i="12" s="1"/>
  <c r="A2153" i="12"/>
  <c r="B2153" i="12" s="1"/>
  <c r="A3660" i="12"/>
  <c r="A718" i="12"/>
  <c r="B718" i="12" s="1"/>
  <c r="A196" i="12"/>
  <c r="B196" i="12" s="1"/>
  <c r="A2533" i="12"/>
  <c r="B2533" i="12" s="1"/>
  <c r="A3835" i="12"/>
  <c r="B3835" i="12" s="1"/>
  <c r="A3340" i="12"/>
  <c r="B3340" i="12" s="1"/>
  <c r="A1946" i="12"/>
  <c r="B1946" i="12" s="1"/>
  <c r="A3035" i="12"/>
  <c r="B3035" i="12" s="1"/>
  <c r="A3431" i="12"/>
  <c r="B3431" i="12" s="1"/>
  <c r="A3007" i="12"/>
  <c r="B3007" i="12" s="1"/>
  <c r="A2891" i="12"/>
  <c r="B2891" i="12" s="1"/>
  <c r="A2322" i="12"/>
  <c r="B2322" i="12" s="1"/>
  <c r="A3385" i="12"/>
  <c r="B3385" i="12" s="1"/>
  <c r="A1670" i="12"/>
  <c r="B1670" i="12" s="1"/>
  <c r="A359" i="12"/>
  <c r="B359" i="12" s="1"/>
  <c r="A2930" i="12"/>
  <c r="B2930" i="12" s="1"/>
  <c r="A1507" i="12"/>
  <c r="B1507" i="12" s="1"/>
  <c r="A1111" i="12"/>
  <c r="B1111" i="12" s="1"/>
  <c r="A1715" i="12"/>
  <c r="B1715" i="12" s="1"/>
  <c r="A941" i="12"/>
  <c r="B941" i="12" s="1"/>
  <c r="A1790" i="12"/>
  <c r="B1790" i="12" s="1"/>
  <c r="A3054" i="12"/>
  <c r="A3022" i="12"/>
  <c r="B3022" i="12" s="1"/>
  <c r="A1552" i="12"/>
  <c r="B1552" i="12" s="1"/>
  <c r="A3572" i="12"/>
  <c r="B3572" i="12" s="1"/>
  <c r="A1437" i="12"/>
  <c r="B1437" i="12" s="1"/>
  <c r="A2791" i="12"/>
  <c r="B2791" i="12" s="1"/>
  <c r="A248" i="12"/>
  <c r="B248" i="12" s="1"/>
  <c r="A838" i="12"/>
  <c r="B838" i="12" s="1"/>
  <c r="A104" i="12"/>
  <c r="B104" i="12" s="1"/>
  <c r="A2221" i="12"/>
  <c r="B2221" i="12" s="1"/>
  <c r="A473" i="12"/>
  <c r="B473" i="12" s="1"/>
  <c r="A771" i="12"/>
  <c r="B771" i="12" s="1"/>
  <c r="A1784" i="12"/>
  <c r="B1784" i="12" s="1"/>
  <c r="A2790" i="12"/>
  <c r="B2790" i="12" s="1"/>
  <c r="A3245" i="12"/>
  <c r="B3245" i="12" s="1"/>
  <c r="A2824" i="12"/>
  <c r="B2824" i="12" s="1"/>
  <c r="A1188" i="12"/>
  <c r="B1188" i="12" s="1"/>
  <c r="A1040" i="12"/>
  <c r="B1040" i="12" s="1"/>
  <c r="A2620" i="12"/>
  <c r="A494" i="12"/>
  <c r="B494" i="12" s="1"/>
  <c r="A558" i="12"/>
  <c r="B558" i="12" s="1"/>
  <c r="A2758" i="12"/>
  <c r="B2758" i="12" s="1"/>
  <c r="A1101" i="12"/>
  <c r="B1101" i="12" s="1"/>
  <c r="A2547" i="12"/>
  <c r="B2547" i="12" s="1"/>
  <c r="A834" i="12"/>
  <c r="A2550" i="12"/>
  <c r="B2550" i="12" s="1"/>
  <c r="A1355" i="12"/>
  <c r="B1355" i="12" s="1"/>
  <c r="A2275" i="12"/>
  <c r="B2275" i="12" s="1"/>
  <c r="A2855" i="12"/>
  <c r="B2855" i="12" s="1"/>
  <c r="A2099" i="12"/>
  <c r="B2099" i="12" s="1"/>
  <c r="A390" i="12"/>
  <c r="B390" i="12" s="1"/>
  <c r="A2925" i="12"/>
  <c r="B2925" i="12" s="1"/>
  <c r="A334" i="12"/>
  <c r="B334" i="12" s="1"/>
  <c r="A2510" i="12"/>
  <c r="B2510" i="12" s="1"/>
  <c r="A550" i="12"/>
  <c r="B550" i="12" s="1"/>
  <c r="A1010" i="12"/>
  <c r="B1010" i="12" s="1"/>
  <c r="A2945" i="12"/>
  <c r="B2945" i="12" s="1"/>
  <c r="A1523" i="12"/>
  <c r="B1523" i="12" s="1"/>
  <c r="A1939" i="12"/>
  <c r="B1939" i="12" s="1"/>
  <c r="A2211" i="12"/>
  <c r="B2211" i="12" s="1"/>
  <c r="A1927" i="12"/>
  <c r="B1927" i="12" s="1"/>
  <c r="A2564" i="12"/>
  <c r="B2564" i="12" s="1"/>
  <c r="A393" i="12"/>
  <c r="A2377" i="12"/>
  <c r="B2377" i="12" s="1"/>
  <c r="A2916" i="12"/>
  <c r="B2916" i="12" s="1"/>
  <c r="A1951" i="12"/>
  <c r="B1951" i="12" s="1"/>
  <c r="A414" i="12"/>
  <c r="B414" i="12" s="1"/>
  <c r="A2765" i="12"/>
  <c r="B2765" i="12" s="1"/>
  <c r="A345" i="12"/>
  <c r="B345" i="12" s="1"/>
  <c r="A3296" i="12"/>
  <c r="B3296" i="12" s="1"/>
  <c r="A1684" i="12"/>
  <c r="B1684" i="12" s="1"/>
  <c r="A2286" i="12"/>
  <c r="B2286" i="12" s="1"/>
  <c r="A2488" i="12"/>
  <c r="A2291" i="12"/>
  <c r="B2291" i="12" s="1"/>
  <c r="A1298" i="12"/>
  <c r="B1298" i="12" s="1"/>
  <c r="A2954" i="12"/>
  <c r="B2954" i="12" s="1"/>
  <c r="A3192" i="12"/>
  <c r="B3192" i="12" s="1"/>
  <c r="A3154" i="12"/>
  <c r="B3154" i="12" s="1"/>
  <c r="A2448" i="12"/>
  <c r="B2448" i="12" s="1"/>
  <c r="A3506" i="12"/>
  <c r="B3506" i="12" s="1"/>
  <c r="A1685" i="12"/>
  <c r="B1685" i="12" s="1"/>
  <c r="A2490" i="12"/>
  <c r="A903" i="12"/>
  <c r="B903" i="12" s="1"/>
  <c r="A1891" i="12"/>
  <c r="B1891" i="12" s="1"/>
  <c r="A568" i="12"/>
  <c r="B568" i="12" s="1"/>
  <c r="A2403" i="12"/>
  <c r="B2403" i="12" s="1"/>
  <c r="A3251" i="12"/>
  <c r="B3251" i="12" s="1"/>
  <c r="A1290" i="12"/>
  <c r="B1290" i="12" s="1"/>
  <c r="A3414" i="12"/>
  <c r="B3414" i="12" s="1"/>
  <c r="A314" i="12"/>
  <c r="B314" i="12" s="1"/>
  <c r="A1824" i="12"/>
  <c r="B1824" i="12" s="1"/>
  <c r="A3027" i="12"/>
  <c r="B3027" i="12" s="1"/>
  <c r="A1467" i="12"/>
  <c r="B1467" i="12" s="1"/>
  <c r="A722" i="12"/>
  <c r="B722" i="12" s="1"/>
  <c r="A2834" i="12"/>
  <c r="B2834" i="12" s="1"/>
  <c r="A741" i="12"/>
  <c r="B741" i="12" s="1"/>
  <c r="A270" i="12"/>
  <c r="B270" i="12" s="1"/>
  <c r="A859" i="12"/>
  <c r="B859" i="12" s="1"/>
  <c r="A3651" i="12"/>
  <c r="B3651" i="12" s="1"/>
  <c r="A3695" i="12"/>
  <c r="B3695" i="12" s="1"/>
  <c r="A2952" i="12"/>
  <c r="B2952" i="12" s="1"/>
  <c r="A1474" i="12"/>
  <c r="B1474" i="12" s="1"/>
  <c r="A3881" i="12"/>
  <c r="B3881" i="12" s="1"/>
  <c r="A2865" i="12"/>
  <c r="B2865" i="12" s="1"/>
  <c r="A1357" i="12"/>
  <c r="B1357" i="12" s="1"/>
  <c r="A1458" i="12"/>
  <c r="B1458" i="12" s="1"/>
  <c r="A3795" i="12"/>
  <c r="B3795" i="12" s="1"/>
  <c r="A2770" i="12"/>
  <c r="B2770" i="12" s="1"/>
  <c r="A3222" i="12"/>
  <c r="B3222" i="12" s="1"/>
  <c r="A3225" i="12"/>
  <c r="A3088" i="12"/>
  <c r="B3088" i="12" s="1"/>
  <c r="A352" i="12"/>
  <c r="B352" i="12" s="1"/>
  <c r="A1346" i="12"/>
  <c r="B1346" i="12" s="1"/>
  <c r="A3442" i="12"/>
  <c r="B3442" i="12" s="1"/>
  <c r="A1798" i="12"/>
  <c r="B1798" i="12" s="1"/>
  <c r="A2659" i="12"/>
  <c r="B2659" i="12" s="1"/>
  <c r="A1087" i="12"/>
  <c r="B1087" i="12" s="1"/>
  <c r="A429" i="12"/>
  <c r="B429" i="12" s="1"/>
  <c r="A1511" i="12"/>
  <c r="B1511" i="12" s="1"/>
  <c r="A1604" i="12"/>
  <c r="B1604" i="12" s="1"/>
  <c r="A740" i="12"/>
  <c r="B740" i="12" s="1"/>
  <c r="A1271" i="12"/>
  <c r="B1271" i="12" s="1"/>
  <c r="A950" i="12"/>
  <c r="B950" i="12" s="1"/>
  <c r="A1401" i="12"/>
  <c r="B1401" i="12" s="1"/>
  <c r="A3357" i="12"/>
  <c r="B3357" i="12" s="1"/>
  <c r="A2300" i="12"/>
  <c r="B2300" i="12" s="1"/>
  <c r="A163" i="12"/>
  <c r="B163" i="12" s="1"/>
  <c r="A2518" i="12"/>
  <c r="B2518" i="12" s="1"/>
  <c r="A3241" i="12"/>
  <c r="B3241" i="12" s="1"/>
  <c r="A1853" i="12"/>
  <c r="B1853" i="12" s="1"/>
  <c r="A3243" i="12"/>
  <c r="B3243" i="12" s="1"/>
  <c r="A2141" i="12"/>
  <c r="A269" i="12"/>
  <c r="B269" i="12" s="1"/>
  <c r="A524" i="12"/>
  <c r="A795" i="12"/>
  <c r="A2059" i="12"/>
  <c r="B2059" i="12" s="1"/>
  <c r="A1812" i="12"/>
  <c r="B1812" i="12" s="1"/>
  <c r="A785" i="12"/>
  <c r="B785" i="12" s="1"/>
  <c r="A2130" i="12"/>
  <c r="B2130" i="12" s="1"/>
  <c r="A1294" i="12"/>
  <c r="B1294" i="12" s="1"/>
  <c r="A707" i="12"/>
  <c r="B707" i="12" s="1"/>
  <c r="A3330" i="12"/>
  <c r="B3330" i="12" s="1"/>
  <c r="A3047" i="12"/>
  <c r="B3047" i="12" s="1"/>
  <c r="A3028" i="12"/>
  <c r="A2951" i="12"/>
  <c r="B2951" i="12" s="1"/>
  <c r="A670" i="12"/>
  <c r="B670" i="12" s="1"/>
  <c r="A626" i="12"/>
  <c r="A283" i="12"/>
  <c r="B283" i="12" s="1"/>
  <c r="A2878" i="12"/>
  <c r="B2878" i="12" s="1"/>
  <c r="A2316" i="12"/>
  <c r="B2316" i="12" s="1"/>
  <c r="A2107" i="12"/>
  <c r="B2107" i="12" s="1"/>
  <c r="A2036" i="12"/>
  <c r="B2036" i="12" s="1"/>
  <c r="A3763" i="12"/>
  <c r="B3763" i="12" s="1"/>
  <c r="A2093" i="12"/>
  <c r="A2323" i="12"/>
  <c r="B2323" i="12" s="1"/>
  <c r="A624" i="12"/>
  <c r="B624" i="12" s="1"/>
  <c r="A3911" i="12"/>
  <c r="B3911" i="12" s="1"/>
  <c r="A3909" i="12"/>
  <c r="B3909" i="12" s="1"/>
  <c r="A3866" i="12"/>
  <c r="B3866" i="12" s="1"/>
  <c r="A3629" i="12"/>
  <c r="B3629" i="12" s="1"/>
  <c r="A3374" i="12"/>
  <c r="B3374" i="12" s="1"/>
  <c r="A2965" i="12"/>
  <c r="B2965" i="12" s="1"/>
  <c r="A2806" i="12"/>
  <c r="B2806" i="12" s="1"/>
  <c r="A2121" i="12"/>
  <c r="B2121" i="12" s="1"/>
  <c r="A1989" i="12"/>
  <c r="B1989" i="12" s="1"/>
  <c r="A1909" i="12"/>
  <c r="B1909" i="12" s="1"/>
  <c r="A1476" i="12"/>
  <c r="B1476" i="12" s="1"/>
  <c r="A1358" i="12"/>
  <c r="B1358" i="12" s="1"/>
  <c r="A1173" i="12"/>
  <c r="B1173" i="12" s="1"/>
  <c r="A1069" i="12"/>
  <c r="B1069" i="12" s="1"/>
  <c r="A1051" i="12"/>
  <c r="B1051" i="12" s="1"/>
  <c r="A929" i="12"/>
  <c r="B929" i="12" s="1"/>
  <c r="A702" i="12"/>
  <c r="B702" i="12" s="1"/>
  <c r="A2578" i="12"/>
  <c r="B2578" i="12" s="1"/>
  <c r="A608" i="12"/>
  <c r="B608" i="12" s="1"/>
  <c r="A3632" i="12"/>
  <c r="B3632" i="12" s="1"/>
  <c r="A3337" i="12"/>
  <c r="B3337" i="12" s="1"/>
  <c r="A2901" i="12"/>
  <c r="B2901" i="12" s="1"/>
  <c r="A2160" i="12"/>
  <c r="B2160" i="12" s="1"/>
  <c r="A2125" i="12"/>
  <c r="B2125" i="12" s="1"/>
  <c r="A1102" i="12"/>
  <c r="B1102" i="12" s="1"/>
  <c r="A1007" i="12"/>
  <c r="B1007" i="12" s="1"/>
  <c r="H4" i="12"/>
  <c r="A1490" i="12"/>
  <c r="B1490" i="12" s="1"/>
  <c r="A97" i="12"/>
  <c r="B97" i="12" s="1"/>
  <c r="A2661" i="12"/>
  <c r="B2661" i="12" s="1"/>
  <c r="A1323" i="12"/>
  <c r="B1323" i="12" s="1"/>
  <c r="A988" i="12"/>
  <c r="B988" i="12" s="1"/>
  <c r="A2651" i="12"/>
  <c r="B2651" i="12" s="1"/>
  <c r="A1373" i="12"/>
  <c r="B1373" i="12" s="1"/>
  <c r="A1600" i="12"/>
  <c r="B1600" i="12" s="1"/>
  <c r="A2293" i="12"/>
  <c r="B2293" i="12" s="1"/>
  <c r="A218" i="12"/>
  <c r="B218" i="12" s="1"/>
  <c r="A2379" i="12"/>
  <c r="B2379" i="12" s="1"/>
  <c r="A1473" i="12"/>
  <c r="A2016" i="12"/>
  <c r="B2016" i="12" s="1"/>
  <c r="A1109" i="12"/>
  <c r="A3254" i="12"/>
  <c r="B3254" i="12" s="1"/>
  <c r="A1651" i="12"/>
  <c r="B1651" i="12" s="1"/>
  <c r="A310" i="12"/>
  <c r="B310" i="12" s="1"/>
  <c r="A2792" i="12"/>
  <c r="B2792" i="12" s="1"/>
  <c r="A1934" i="12"/>
  <c r="B1934" i="12" s="1"/>
  <c r="A2831" i="12"/>
  <c r="B2831" i="12" s="1"/>
  <c r="A297" i="12"/>
  <c r="B297" i="12" s="1"/>
  <c r="A2337" i="12"/>
  <c r="A1655" i="12"/>
  <c r="B1655" i="12" s="1"/>
  <c r="A1827" i="12"/>
  <c r="B1827" i="12" s="1"/>
  <c r="A1658" i="12"/>
  <c r="B1658" i="12" s="1"/>
  <c r="A3046" i="12"/>
  <c r="B3046" i="12" s="1"/>
  <c r="A2720" i="12"/>
  <c r="B2720" i="12" s="1"/>
  <c r="A3493" i="12"/>
  <c r="B3493" i="12" s="1"/>
  <c r="A3013" i="12"/>
  <c r="B3013" i="12" s="1"/>
  <c r="A905" i="12"/>
  <c r="B905" i="12" s="1"/>
  <c r="A2330" i="12"/>
  <c r="B2330" i="12" s="1"/>
  <c r="A102" i="12"/>
  <c r="A1627" i="12"/>
  <c r="B1627" i="12" s="1"/>
  <c r="A2632" i="12"/>
  <c r="B2632" i="12" s="1"/>
  <c r="A2395" i="12"/>
  <c r="B2395" i="12" s="1"/>
  <c r="A1282" i="12"/>
  <c r="B1282" i="12" s="1"/>
  <c r="A3613" i="12"/>
  <c r="B3613" i="12" s="1"/>
  <c r="A2482" i="12"/>
  <c r="B2482" i="12" s="1"/>
  <c r="A3850" i="12"/>
  <c r="B3850" i="12" s="1"/>
  <c r="A924" i="12"/>
  <c r="B924" i="12" s="1"/>
  <c r="A1723" i="12"/>
  <c r="B1723" i="12" s="1"/>
  <c r="A2341" i="12"/>
  <c r="B2341" i="12" s="1"/>
  <c r="A1071" i="12"/>
  <c r="B1071" i="12" s="1"/>
  <c r="A459" i="12"/>
  <c r="B459" i="12" s="1"/>
  <c r="A2606" i="12"/>
  <c r="B2606" i="12" s="1"/>
  <c r="A3720" i="12"/>
  <c r="B3720" i="12" s="1"/>
  <c r="A3914" i="12"/>
  <c r="B3914" i="12" s="1"/>
  <c r="A1258" i="12"/>
  <c r="B1258" i="12" s="1"/>
  <c r="A3627" i="12"/>
  <c r="B3627" i="12" s="1"/>
  <c r="A2133" i="12"/>
  <c r="B2133" i="12" s="1"/>
  <c r="A907" i="12"/>
  <c r="B907" i="12" s="1"/>
  <c r="A3288" i="12"/>
  <c r="B3288" i="12" s="1"/>
  <c r="A821" i="12"/>
  <c r="B821" i="12" s="1"/>
  <c r="A1617" i="12"/>
  <c r="B1617" i="12" s="1"/>
  <c r="A1544" i="12"/>
  <c r="B1544" i="12" s="1"/>
  <c r="A1253" i="12"/>
  <c r="B1253" i="12" s="1"/>
  <c r="A925" i="12"/>
  <c r="B925" i="12" s="1"/>
  <c r="A3312" i="12"/>
  <c r="A3540" i="12"/>
  <c r="A2098" i="12"/>
  <c r="B2098" i="12" s="1"/>
  <c r="A906" i="12"/>
  <c r="B906" i="12" s="1"/>
  <c r="A486" i="12"/>
  <c r="A1077" i="12"/>
  <c r="B1077" i="12" s="1"/>
  <c r="A3628" i="12"/>
  <c r="B3628" i="12" s="1"/>
  <c r="A2699" i="12"/>
  <c r="B2699" i="12" s="1"/>
  <c r="A667" i="12"/>
  <c r="B667" i="12" s="1"/>
  <c r="A1564" i="12"/>
  <c r="B1564" i="12" s="1"/>
  <c r="A2710" i="12"/>
  <c r="A2586" i="12"/>
  <c r="B2586" i="12" s="1"/>
  <c r="A780" i="12"/>
  <c r="B780" i="12" s="1"/>
  <c r="A1382" i="12"/>
  <c r="A2650" i="12"/>
  <c r="B2650" i="12" s="1"/>
  <c r="A1963" i="12"/>
  <c r="B1963" i="12" s="1"/>
  <c r="A3777" i="12"/>
  <c r="B3777" i="12" s="1"/>
  <c r="A1444" i="12"/>
  <c r="B1444" i="12" s="1"/>
  <c r="A381" i="12"/>
  <c r="B381" i="12" s="1"/>
  <c r="A3821" i="12"/>
  <c r="B3821" i="12" s="1"/>
  <c r="A2990" i="12"/>
  <c r="B2990" i="12" s="1"/>
  <c r="A683" i="12"/>
  <c r="A636" i="12"/>
  <c r="B636" i="12" s="1"/>
  <c r="A1750" i="12"/>
  <c r="B1750" i="12" s="1"/>
  <c r="A3756" i="12"/>
  <c r="B3756" i="12" s="1"/>
  <c r="A2150" i="12"/>
  <c r="B2150" i="12" s="1"/>
  <c r="A2970" i="12"/>
  <c r="B2970" i="12" s="1"/>
  <c r="A2774" i="12"/>
  <c r="B2774" i="12" s="1"/>
  <c r="A3607" i="12"/>
  <c r="B3607" i="12" s="1"/>
  <c r="A1027" i="12"/>
  <c r="B1027" i="12" s="1"/>
  <c r="A3781" i="12"/>
  <c r="B3781" i="12" s="1"/>
  <c r="A776" i="12"/>
  <c r="B776" i="12" s="1"/>
  <c r="A1367" i="12"/>
  <c r="B1367" i="12" s="1"/>
  <c r="A2962" i="12"/>
  <c r="B2962" i="12" s="1"/>
  <c r="A3758" i="12"/>
  <c r="B3758" i="12" s="1"/>
  <c r="A1519" i="12"/>
  <c r="B1519" i="12" s="1"/>
  <c r="A1043" i="12"/>
  <c r="A416" i="12"/>
  <c r="B416" i="12" s="1"/>
  <c r="A778" i="12"/>
  <c r="B778" i="12" s="1"/>
  <c r="A1128" i="12"/>
  <c r="B1128" i="12" s="1"/>
  <c r="A920" i="12"/>
  <c r="B920" i="12" s="1"/>
  <c r="A1545" i="12"/>
  <c r="B1545" i="12" s="1"/>
  <c r="A177" i="12"/>
  <c r="B177" i="12" s="1"/>
  <c r="A3547" i="12"/>
  <c r="B3547" i="12" s="1"/>
  <c r="A3159" i="12"/>
  <c r="B3159" i="12" s="1"/>
  <c r="A3647" i="12"/>
  <c r="B3647" i="12" s="1"/>
  <c r="A3871" i="12"/>
  <c r="B3871" i="12" s="1"/>
  <c r="A2682" i="12"/>
  <c r="B2682" i="12" s="1"/>
  <c r="A556" i="12"/>
  <c r="A2763" i="12"/>
  <c r="B2763" i="12" s="1"/>
  <c r="A3064" i="12"/>
  <c r="B3064" i="12" s="1"/>
  <c r="A3672" i="12"/>
  <c r="B3672" i="12" s="1"/>
  <c r="A2373" i="12"/>
  <c r="B2373" i="12" s="1"/>
  <c r="A570" i="12"/>
  <c r="B570" i="12" s="1"/>
  <c r="A2949" i="12"/>
  <c r="B2949" i="12" s="1"/>
  <c r="A1187" i="12"/>
  <c r="A809" i="12"/>
  <c r="B809" i="12" s="1"/>
  <c r="A198" i="12"/>
  <c r="B198" i="12" s="1"/>
  <c r="A2697" i="12"/>
  <c r="B2697" i="12" s="1"/>
  <c r="A839" i="12"/>
  <c r="B839" i="12" s="1"/>
  <c r="A2669" i="12"/>
  <c r="B2669" i="12" s="1"/>
  <c r="A1053" i="12"/>
  <c r="B1053" i="12" s="1"/>
  <c r="A3869" i="12"/>
  <c r="B3869" i="12" s="1"/>
  <c r="A3701" i="12"/>
  <c r="B3701" i="12" s="1"/>
  <c r="A3742" i="12"/>
  <c r="B3742" i="12" s="1"/>
  <c r="A3876" i="12"/>
  <c r="B3876" i="12" s="1"/>
  <c r="A2621" i="12"/>
  <c r="B2621" i="12" s="1"/>
  <c r="A1192" i="12"/>
  <c r="B1192" i="12" s="1"/>
  <c r="A3681" i="12"/>
  <c r="B3681" i="12" s="1"/>
  <c r="A1292" i="12"/>
  <c r="B1292" i="12" s="1"/>
  <c r="A2744" i="12"/>
  <c r="B2744" i="12" s="1"/>
  <c r="A1251" i="12"/>
  <c r="A1493" i="12"/>
  <c r="B1493" i="12" s="1"/>
  <c r="A1551" i="12"/>
  <c r="B1551" i="12" s="1"/>
  <c r="A2666" i="12"/>
  <c r="B2666" i="12" s="1"/>
  <c r="A1095" i="12"/>
  <c r="B1095" i="12" s="1"/>
  <c r="A554" i="12"/>
  <c r="B554" i="12" s="1"/>
  <c r="A3750" i="12"/>
  <c r="B3750" i="12" s="1"/>
  <c r="A3161" i="12"/>
  <c r="B3161" i="12" s="1"/>
  <c r="A3591" i="12"/>
  <c r="B3591" i="12" s="1"/>
  <c r="A432" i="12"/>
  <c r="B432" i="12" s="1"/>
  <c r="A766" i="12"/>
  <c r="B766" i="12" s="1"/>
  <c r="A1996" i="12"/>
  <c r="B1996" i="12" s="1"/>
  <c r="A1267" i="12"/>
  <c r="B1267" i="12" s="1"/>
  <c r="A2866" i="12"/>
  <c r="B2866" i="12" s="1"/>
  <c r="A1652" i="12"/>
  <c r="B1652" i="12" s="1"/>
  <c r="A2870" i="12"/>
  <c r="B2870" i="12" s="1"/>
  <c r="A3811" i="12"/>
  <c r="B3811" i="12" s="1"/>
  <c r="A3458" i="12"/>
  <c r="B3458" i="12" s="1"/>
  <c r="A514" i="12"/>
  <c r="B514" i="12" s="1"/>
  <c r="A3273" i="12"/>
  <c r="B3273" i="12" s="1"/>
  <c r="A3275" i="12"/>
  <c r="B3275" i="12" s="1"/>
  <c r="A1681" i="12"/>
  <c r="B1681" i="12" s="1"/>
  <c r="A3812" i="12"/>
  <c r="B3812" i="12" s="1"/>
  <c r="A3175" i="12"/>
  <c r="B3175" i="12" s="1"/>
  <c r="A3053" i="12"/>
  <c r="B3053" i="12" s="1"/>
  <c r="A2575" i="12"/>
  <c r="B2575" i="12" s="1"/>
  <c r="A970" i="12"/>
  <c r="B970" i="12" s="1"/>
  <c r="A1170" i="12"/>
  <c r="B1170" i="12" s="1"/>
  <c r="A3339" i="12"/>
  <c r="A3242" i="12"/>
  <c r="B3242" i="12" s="1"/>
  <c r="A2359" i="12"/>
  <c r="B2359" i="12" s="1"/>
  <c r="A2982" i="12"/>
  <c r="B2982" i="12" s="1"/>
  <c r="A3024" i="12"/>
  <c r="B3024" i="12" s="1"/>
  <c r="A3097" i="12"/>
  <c r="B3097" i="12" s="1"/>
  <c r="A1067" i="12"/>
  <c r="B1067" i="12" s="1"/>
  <c r="A2741" i="12"/>
  <c r="B2741" i="12" s="1"/>
  <c r="A3623" i="12"/>
  <c r="B3623" i="12" s="1"/>
  <c r="A2357" i="12"/>
  <c r="B2357" i="12" s="1"/>
  <c r="A399" i="12"/>
  <c r="B399" i="12" s="1"/>
  <c r="A476" i="12"/>
  <c r="B476" i="12" s="1"/>
  <c r="A1142" i="12"/>
  <c r="B1142" i="12" s="1"/>
  <c r="A2817" i="12"/>
  <c r="B2817" i="12" s="1"/>
  <c r="A3825" i="12"/>
  <c r="B3825" i="12" s="1"/>
  <c r="A3689" i="12"/>
  <c r="A2287" i="12"/>
  <c r="B2287" i="12" s="1"/>
  <c r="A1987" i="12"/>
  <c r="B1987" i="12" s="1"/>
  <c r="A3630" i="12"/>
  <c r="B3630" i="12" s="1"/>
  <c r="A2346" i="12"/>
  <c r="B2346" i="12" s="1"/>
  <c r="A2991" i="12"/>
  <c r="B2991" i="12" s="1"/>
  <c r="A1530" i="12"/>
  <c r="B1530" i="12" s="1"/>
  <c r="A794" i="12"/>
  <c r="B794" i="12" s="1"/>
  <c r="A3443" i="12"/>
  <c r="B3443" i="12" s="1"/>
  <c r="A3149" i="12"/>
  <c r="B3149" i="12" s="1"/>
  <c r="A2766" i="12"/>
  <c r="B2766" i="12" s="1"/>
  <c r="A1580" i="12"/>
  <c r="B1580" i="12" s="1"/>
  <c r="A1561" i="12"/>
  <c r="B1561" i="12" s="1"/>
  <c r="A1527" i="12"/>
  <c r="B1527" i="12" s="1"/>
  <c r="A2815" i="12"/>
  <c r="B2815" i="12" s="1"/>
  <c r="A2164" i="12"/>
  <c r="B2164" i="12" s="1"/>
  <c r="A510" i="12"/>
  <c r="B510" i="12" s="1"/>
  <c r="A311" i="12"/>
  <c r="B311" i="12" s="1"/>
  <c r="A2035" i="12"/>
  <c r="B2035" i="12" s="1"/>
  <c r="A285" i="12"/>
  <c r="B285" i="12" s="1"/>
  <c r="A206" i="12"/>
  <c r="A836" i="12"/>
  <c r="B836" i="12" s="1"/>
  <c r="A3880" i="12"/>
  <c r="B3880" i="12" s="1"/>
  <c r="A917" i="12"/>
  <c r="B917" i="12" s="1"/>
  <c r="A2450" i="12"/>
  <c r="B2450" i="12" s="1"/>
  <c r="A2402" i="12"/>
  <c r="A1917" i="12"/>
  <c r="B1917" i="12" s="1"/>
  <c r="A1867" i="12"/>
  <c r="B1867" i="12" s="1"/>
  <c r="A617" i="12"/>
  <c r="B617" i="12" s="1"/>
  <c r="A402" i="12"/>
  <c r="B402" i="12" s="1"/>
  <c r="A106" i="12"/>
  <c r="B106" i="12" s="1"/>
  <c r="A563" i="12"/>
  <c r="B563" i="12" s="1"/>
  <c r="A1669" i="12"/>
  <c r="B1669" i="12" s="1"/>
  <c r="A800" i="12"/>
  <c r="B800" i="12" s="1"/>
  <c r="A655" i="12"/>
  <c r="B655" i="12" s="1"/>
  <c r="A1660" i="12"/>
  <c r="B1660" i="12" s="1"/>
  <c r="A2249" i="12"/>
  <c r="B2249" i="12" s="1"/>
  <c r="A1829" i="12"/>
  <c r="B1829" i="12" s="1"/>
  <c r="A1412" i="12"/>
  <c r="B1412" i="12" s="1"/>
  <c r="A119" i="12"/>
  <c r="B119" i="12" s="1"/>
  <c r="A1727" i="12"/>
  <c r="A901" i="12"/>
  <c r="A798" i="12"/>
  <c r="B798" i="12" s="1"/>
  <c r="A2522" i="12"/>
  <c r="B2522" i="12" s="1"/>
  <c r="A3827" i="12"/>
  <c r="B3827" i="12" s="1"/>
  <c r="A2065" i="12"/>
  <c r="B2065" i="12" s="1"/>
  <c r="A2214" i="12"/>
  <c r="A2789" i="12"/>
  <c r="B2789" i="12" s="1"/>
  <c r="A956" i="12"/>
  <c r="B956" i="12" s="1"/>
  <c r="A2839" i="12"/>
  <c r="B2839" i="12" s="1"/>
  <c r="A1739" i="12"/>
  <c r="B1739" i="12" s="1"/>
  <c r="A1755" i="12"/>
  <c r="B1755" i="12" s="1"/>
  <c r="A1837" i="12"/>
  <c r="B1837" i="12" s="1"/>
  <c r="A2868" i="12"/>
  <c r="B2868" i="12" s="1"/>
  <c r="A212" i="12"/>
  <c r="B212" i="12" s="1"/>
  <c r="A1089" i="12"/>
  <c r="B1089" i="12" s="1"/>
  <c r="A3278" i="12"/>
  <c r="B3278" i="12" s="1"/>
  <c r="A664" i="12"/>
  <c r="B664" i="12" s="1"/>
  <c r="A3137" i="12"/>
  <c r="B3137" i="12" s="1"/>
  <c r="A2420" i="12"/>
  <c r="A703" i="12"/>
  <c r="B703" i="12" s="1"/>
  <c r="A350" i="12"/>
  <c r="B350" i="12" s="1"/>
  <c r="A582" i="12"/>
  <c r="B582" i="12" s="1"/>
  <c r="A249" i="12"/>
  <c r="B249" i="12" s="1"/>
  <c r="A2670" i="12"/>
  <c r="B2670" i="12" s="1"/>
  <c r="A338" i="12"/>
  <c r="B338" i="12" s="1"/>
  <c r="A2580" i="12"/>
  <c r="B2580" i="12" s="1"/>
  <c r="A434" i="12"/>
  <c r="B434" i="12" s="1"/>
  <c r="A447" i="12"/>
  <c r="B447" i="12" s="1"/>
  <c r="A1393" i="12"/>
  <c r="A2282" i="12"/>
  <c r="B2282" i="12" s="1"/>
  <c r="A160" i="12"/>
  <c r="B160" i="12" s="1"/>
  <c r="A2941" i="12"/>
  <c r="B2941" i="12" s="1"/>
  <c r="A1110" i="12"/>
  <c r="B1110" i="12" s="1"/>
  <c r="A2517" i="12"/>
  <c r="B2517" i="12" s="1"/>
  <c r="A1229" i="12"/>
  <c r="B1229" i="12" s="1"/>
  <c r="A3112" i="12"/>
  <c r="B3112" i="12" s="1"/>
  <c r="A1803" i="12"/>
  <c r="B1803" i="12" s="1"/>
  <c r="A2523" i="12"/>
  <c r="B2523" i="12" s="1"/>
  <c r="A1138" i="12"/>
  <c r="B1138" i="12" s="1"/>
  <c r="A210" i="12"/>
  <c r="B210" i="12" s="1"/>
  <c r="A1337" i="12"/>
  <c r="B1337" i="12" s="1"/>
  <c r="A2660" i="12"/>
  <c r="B2660" i="12" s="1"/>
  <c r="A3558" i="12"/>
  <c r="B3558" i="12" s="1"/>
  <c r="A2079" i="12"/>
  <c r="B2079" i="12" s="1"/>
  <c r="A3388" i="12"/>
  <c r="B3388" i="12" s="1"/>
  <c r="A3164" i="12"/>
  <c r="B3164" i="12" s="1"/>
  <c r="A2980" i="12"/>
  <c r="B2980" i="12" s="1"/>
  <c r="A3069" i="12"/>
  <c r="B3069" i="12" s="1"/>
  <c r="A3061" i="12"/>
  <c r="B3061" i="12" s="1"/>
  <c r="A3281" i="12"/>
  <c r="B3281" i="12" s="1"/>
  <c r="A3889" i="12"/>
  <c r="B3889" i="12" s="1"/>
  <c r="A1848" i="12"/>
  <c r="A3600" i="12"/>
  <c r="A240" i="12"/>
  <c r="B240" i="12" s="1"/>
  <c r="A1686" i="12"/>
  <c r="B1686" i="12" s="1"/>
  <c r="A910" i="12"/>
  <c r="B910" i="12" s="1"/>
  <c r="A2569" i="12"/>
  <c r="B2569" i="12" s="1"/>
  <c r="A1805" i="12"/>
  <c r="B1805" i="12" s="1"/>
  <c r="A3004" i="12"/>
  <c r="B3004" i="12" s="1"/>
  <c r="A401" i="12"/>
  <c r="B401" i="12" s="1"/>
  <c r="A2764" i="12"/>
  <c r="B2764" i="12" s="1"/>
  <c r="A3349" i="12"/>
  <c r="B3349" i="12" s="1"/>
  <c r="A3687" i="12"/>
  <c r="B3687" i="12" s="1"/>
  <c r="A687" i="12"/>
  <c r="B687" i="12" s="1"/>
  <c r="A1363" i="12"/>
  <c r="B1363" i="12" s="1"/>
  <c r="A3353" i="12"/>
  <c r="B3353" i="12" s="1"/>
  <c r="A490" i="12"/>
  <c r="A3235" i="12"/>
  <c r="B3235" i="12" s="1"/>
  <c r="A2896" i="12"/>
  <c r="B2896" i="12" s="1"/>
  <c r="A1086" i="12"/>
  <c r="B1086" i="12" s="1"/>
  <c r="A1957" i="12"/>
  <c r="B1957" i="12" s="1"/>
  <c r="A2476" i="12"/>
  <c r="B2476" i="12" s="1"/>
  <c r="A1033" i="12"/>
  <c r="B1033" i="12" s="1"/>
  <c r="A3682" i="12"/>
  <c r="B3682" i="12" s="1"/>
  <c r="A921" i="12"/>
  <c r="B921" i="12" s="1"/>
  <c r="A1196" i="12"/>
  <c r="B1196" i="12" s="1"/>
  <c r="A2358" i="12"/>
  <c r="B2358" i="12" s="1"/>
  <c r="A2338" i="12"/>
  <c r="B2338" i="12" s="1"/>
  <c r="A2691" i="12"/>
  <c r="B2691" i="12" s="1"/>
  <c r="A3708" i="12"/>
  <c r="B3708" i="12" s="1"/>
  <c r="A3411" i="12"/>
  <c r="B3411" i="12" s="1"/>
  <c r="A1769" i="12"/>
  <c r="B1769" i="12" s="1"/>
  <c r="A3711" i="12"/>
  <c r="B3711" i="12" s="1"/>
  <c r="A3504" i="12"/>
  <c r="B3504" i="12" s="1"/>
  <c r="A3375" i="12"/>
  <c r="B3375" i="12" s="1"/>
  <c r="A2731" i="12"/>
  <c r="B2731" i="12" s="1"/>
  <c r="A1139" i="12"/>
  <c r="B1139" i="12" s="1"/>
  <c r="A870" i="12"/>
  <c r="A2081" i="12"/>
  <c r="A3266" i="12"/>
  <c r="B3266" i="12" s="1"/>
  <c r="A3829" i="12"/>
  <c r="B3829" i="12" s="1"/>
  <c r="A1567" i="12"/>
  <c r="B1567" i="12" s="1"/>
  <c r="A2231" i="12"/>
  <c r="B2231" i="12" s="1"/>
  <c r="A592" i="12"/>
  <c r="B592" i="12" s="1"/>
  <c r="A1226" i="12"/>
  <c r="B1226" i="12" s="1"/>
  <c r="A1103" i="12"/>
  <c r="B1103" i="12" s="1"/>
  <c r="A865" i="12"/>
  <c r="A3389" i="12"/>
  <c r="A264" i="12"/>
  <c r="B264" i="12" s="1"/>
  <c r="A168" i="12"/>
  <c r="B168" i="12" s="1"/>
  <c r="A3032" i="12"/>
  <c r="B3032" i="12" s="1"/>
  <c r="A1772" i="12"/>
  <c r="B1772" i="12" s="1"/>
  <c r="A2261" i="12"/>
  <c r="B2261" i="12" s="1"/>
  <c r="A1961" i="12"/>
  <c r="B1961" i="12" s="1"/>
  <c r="A1767" i="12"/>
  <c r="B1767" i="12" s="1"/>
  <c r="A2139" i="12"/>
  <c r="B2139" i="12" s="1"/>
  <c r="A2748" i="12"/>
  <c r="B2748" i="12" s="1"/>
  <c r="A3721" i="12"/>
  <c r="B3721" i="12" s="1"/>
  <c r="A2487" i="12"/>
  <c r="B2487" i="12" s="1"/>
  <c r="A1158" i="12"/>
  <c r="B1158" i="12" s="1"/>
  <c r="A881" i="12"/>
  <c r="B881" i="12" s="1"/>
  <c r="A1833" i="12"/>
  <c r="B1833" i="12" s="1"/>
  <c r="A2022" i="12"/>
  <c r="B2022" i="12" s="1"/>
  <c r="A3165" i="12"/>
  <c r="B3165" i="12" s="1"/>
  <c r="A3769" i="12"/>
  <c r="B3769" i="12" s="1"/>
  <c r="A3400" i="12"/>
  <c r="B3400" i="12" s="1"/>
  <c r="A3553" i="12"/>
  <c r="B3553" i="12" s="1"/>
  <c r="A420" i="12"/>
  <c r="B420" i="12" s="1"/>
  <c r="A2447" i="12"/>
  <c r="B2447" i="12" s="1"/>
  <c r="A2434" i="12"/>
  <c r="B2434" i="12" s="1"/>
  <c r="A918" i="12"/>
  <c r="B918" i="12" s="1"/>
  <c r="A594" i="12"/>
  <c r="B594" i="12" s="1"/>
  <c r="A300" i="12"/>
  <c r="B300" i="12" s="1"/>
  <c r="A1814" i="12"/>
  <c r="B1814" i="12" s="1"/>
  <c r="A1241" i="12"/>
  <c r="B1241" i="12" s="1"/>
  <c r="A279" i="12"/>
  <c r="B279" i="12" s="1"/>
  <c r="A436" i="12"/>
  <c r="B436" i="12" s="1"/>
  <c r="A1995" i="12"/>
  <c r="B1995" i="12" s="1"/>
  <c r="A2579" i="12"/>
  <c r="B2579" i="12" s="1"/>
  <c r="A1972" i="12"/>
  <c r="B1972" i="12" s="1"/>
  <c r="A945" i="12"/>
  <c r="B945" i="12" s="1"/>
  <c r="A3444" i="12"/>
  <c r="B3444" i="12" s="1"/>
  <c r="A3864" i="12"/>
  <c r="B3864" i="12" s="1"/>
  <c r="A739" i="12"/>
  <c r="A587" i="12"/>
  <c r="B587" i="12" s="1"/>
  <c r="A1450" i="12"/>
  <c r="A1343" i="12"/>
  <c r="B1343" i="12" s="1"/>
  <c r="A287" i="12"/>
  <c r="B287" i="12" s="1"/>
  <c r="A151" i="12"/>
  <c r="B151" i="12" s="1"/>
  <c r="A125" i="12"/>
  <c r="B125" i="12" s="1"/>
  <c r="A948" i="12"/>
  <c r="A1905" i="12"/>
  <c r="B1905" i="12" s="1"/>
  <c r="A695" i="12"/>
  <c r="B695" i="12" s="1"/>
  <c r="A309" i="12"/>
  <c r="J4" i="12"/>
  <c r="A3636" i="12"/>
  <c r="B3636" i="12" s="1"/>
  <c r="A324" i="12"/>
  <c r="B324" i="12" s="1"/>
  <c r="A3736" i="12"/>
  <c r="B3736" i="12" s="1"/>
  <c r="A2307" i="12"/>
  <c r="B2307" i="12" s="1"/>
  <c r="A2085" i="12"/>
  <c r="B2085" i="12" s="1"/>
  <c r="A1920" i="12"/>
  <c r="B1920" i="12" s="1"/>
  <c r="A1830" i="12"/>
  <c r="B1830" i="12" s="1"/>
  <c r="A1195" i="12"/>
  <c r="B1195" i="12" s="1"/>
  <c r="A1099" i="12"/>
  <c r="B1099" i="12" s="1"/>
  <c r="A1083" i="12"/>
  <c r="B1083" i="12" s="1"/>
  <c r="A1072" i="12"/>
  <c r="B1072" i="12" s="1"/>
  <c r="A1062" i="12"/>
  <c r="B1062" i="12" s="1"/>
  <c r="A411" i="12"/>
  <c r="B411" i="12" s="1"/>
  <c r="A3448" i="12"/>
  <c r="B3448" i="12" s="1"/>
  <c r="A926" i="12"/>
  <c r="B926" i="12" s="1"/>
  <c r="A1059" i="12"/>
  <c r="B1059" i="12" s="1"/>
  <c r="A760" i="12"/>
  <c r="B760" i="12" s="1"/>
  <c r="A1579" i="12"/>
  <c r="B1579" i="12" s="1"/>
  <c r="A3218" i="12"/>
  <c r="B3218" i="12" s="1"/>
  <c r="A3832" i="12"/>
  <c r="B3832" i="12" s="1"/>
  <c r="A3910" i="12"/>
  <c r="B3910" i="12" s="1"/>
  <c r="A3614" i="12"/>
  <c r="B3614" i="12" s="1"/>
  <c r="A3634" i="12"/>
  <c r="B3634" i="12" s="1"/>
  <c r="A3897" i="12"/>
  <c r="B3897" i="12" s="1"/>
  <c r="A3317" i="12"/>
  <c r="B3317" i="12" s="1"/>
  <c r="A3801" i="12"/>
  <c r="A3752" i="12"/>
  <c r="B3752" i="12" s="1"/>
  <c r="A3666" i="12"/>
  <c r="B3666" i="12" s="1"/>
  <c r="A3541" i="12"/>
  <c r="B3541" i="12" s="1"/>
  <c r="A3499" i="12"/>
  <c r="B3499" i="12" s="1"/>
  <c r="A3476" i="12"/>
  <c r="B3476" i="12" s="1"/>
  <c r="A3875" i="12"/>
  <c r="B3875" i="12" s="1"/>
  <c r="A3436" i="12"/>
  <c r="A3456" i="12"/>
  <c r="B3456" i="12" s="1"/>
  <c r="A3148" i="12"/>
  <c r="B3148" i="12" s="1"/>
  <c r="A3083" i="12"/>
  <c r="B3083" i="12" s="1"/>
  <c r="A3807" i="12"/>
  <c r="A3114" i="12"/>
  <c r="B3114" i="12" s="1"/>
  <c r="A3377" i="12"/>
  <c r="B3377" i="12" s="1"/>
  <c r="A3612" i="12"/>
  <c r="B3612" i="12" s="1"/>
  <c r="A3737" i="12"/>
  <c r="A3511" i="12"/>
  <c r="B3511" i="12" s="1"/>
  <c r="A3089" i="12"/>
  <c r="B3089" i="12" s="1"/>
  <c r="A3074" i="12"/>
  <c r="B3074" i="12" s="1"/>
  <c r="A3425" i="12"/>
  <c r="B3425" i="12" s="1"/>
  <c r="A3059" i="12"/>
  <c r="B3059" i="12" s="1"/>
  <c r="A3227" i="12"/>
  <c r="B3227" i="12" s="1"/>
  <c r="A3602" i="12"/>
  <c r="B3602" i="12" s="1"/>
  <c r="A3710" i="12"/>
  <c r="B3710" i="12" s="1"/>
  <c r="A3151" i="12"/>
  <c r="B3151" i="12" s="1"/>
  <c r="A3250" i="12"/>
  <c r="B3250" i="12" s="1"/>
  <c r="A3386" i="12"/>
  <c r="A3732" i="12"/>
  <c r="B3732" i="12" s="1"/>
  <c r="A3213" i="12"/>
  <c r="B3213" i="12" s="1"/>
  <c r="A3463" i="12"/>
  <c r="B3463" i="12" s="1"/>
  <c r="A3450" i="12"/>
  <c r="B3450" i="12" s="1"/>
  <c r="A3363" i="12"/>
  <c r="B3363" i="12" s="1"/>
  <c r="A3293" i="12"/>
  <c r="B3293" i="12" s="1"/>
  <c r="A3336" i="12"/>
  <c r="B3336" i="12" s="1"/>
  <c r="A3574" i="12"/>
  <c r="B3574" i="12" s="1"/>
  <c r="A3475" i="12"/>
  <c r="B3475" i="12" s="1"/>
  <c r="A1076" i="12"/>
  <c r="B1076" i="12" s="1"/>
  <c r="A3183" i="12"/>
  <c r="B3183" i="12" s="1"/>
  <c r="A1982" i="12"/>
  <c r="B1982" i="12" s="1"/>
  <c r="A1317" i="12"/>
  <c r="B1317" i="12" s="1"/>
  <c r="A993" i="12"/>
  <c r="B993" i="12" s="1"/>
  <c r="A1055" i="12"/>
  <c r="B1055" i="12" s="1"/>
  <c r="A1425" i="12"/>
  <c r="B1425" i="12" s="1"/>
  <c r="A1901" i="12"/>
  <c r="B1901" i="12" s="1"/>
  <c r="A2973" i="12"/>
  <c r="B2973" i="12" s="1"/>
  <c r="A316" i="12"/>
  <c r="B316" i="12" s="1"/>
  <c r="A1593" i="12"/>
  <c r="A2096" i="12"/>
  <c r="B2096" i="12" s="1"/>
  <c r="A2667" i="12"/>
  <c r="B2667" i="12" s="1"/>
  <c r="A3590" i="12"/>
  <c r="B3590" i="12" s="1"/>
  <c r="A2728" i="12"/>
  <c r="B2728" i="12" s="1"/>
  <c r="J7" i="12"/>
  <c r="A305" i="12"/>
  <c r="B305" i="12" s="1"/>
  <c r="A1509" i="12"/>
  <c r="B1509" i="12" s="1"/>
  <c r="A1543" i="12"/>
  <c r="B1543" i="12" s="1"/>
  <c r="A2241" i="12"/>
  <c r="B2241" i="12" s="1"/>
  <c r="A3932" i="12"/>
  <c r="B3932" i="12" s="1"/>
  <c r="A2494" i="12"/>
  <c r="B2494" i="12" s="1"/>
  <c r="A3586" i="12"/>
  <c r="B3586" i="12" s="1"/>
  <c r="A2193" i="12"/>
  <c r="B2193" i="12" s="1"/>
  <c r="A3005" i="12"/>
  <c r="B3005" i="12" s="1"/>
  <c r="A3265" i="12"/>
  <c r="B3265" i="12" s="1"/>
  <c r="A1277" i="12"/>
  <c r="B1277" i="12" s="1"/>
  <c r="A2062" i="12"/>
  <c r="B2062" i="12" s="1"/>
  <c r="A2762" i="12"/>
  <c r="A615" i="12"/>
  <c r="B615" i="12" s="1"/>
  <c r="A2043" i="12"/>
  <c r="B2043" i="12" s="1"/>
  <c r="A1747" i="12"/>
  <c r="B1747" i="12" s="1"/>
  <c r="A3892" i="12"/>
  <c r="B3892" i="12" s="1"/>
  <c r="A2947" i="12"/>
  <c r="B2947" i="12" s="1"/>
  <c r="A622" i="12"/>
  <c r="B622" i="12" s="1"/>
  <c r="A3435" i="12"/>
  <c r="A1768" i="12"/>
  <c r="B1768" i="12" s="1"/>
  <c r="A2549" i="12"/>
  <c r="B2549" i="12" s="1"/>
  <c r="A898" i="12"/>
  <c r="B898" i="12" s="1"/>
  <c r="A1998" i="12"/>
  <c r="B1998" i="12" s="1"/>
  <c r="A1984" i="12"/>
  <c r="A2279" i="12"/>
  <c r="B2279" i="12" s="1"/>
  <c r="A1510" i="12"/>
  <c r="B1510" i="12" s="1"/>
  <c r="A1775" i="12"/>
  <c r="B1775" i="12" s="1"/>
  <c r="A546" i="12"/>
  <c r="B546" i="12" s="1"/>
  <c r="A2294" i="12"/>
  <c r="B2294" i="12" s="1"/>
  <c r="A2572" i="12"/>
  <c r="B2572" i="12" s="1"/>
  <c r="A1793" i="12"/>
  <c r="B1793" i="12" s="1"/>
  <c r="A3923" i="12"/>
  <c r="B3923" i="12" s="1"/>
  <c r="A3567" i="12"/>
  <c r="B3567" i="12" s="1"/>
  <c r="A2204" i="12"/>
  <c r="B2204" i="12" s="1"/>
  <c r="A1629" i="12"/>
  <c r="A2875" i="12"/>
  <c r="B2875" i="12" s="1"/>
  <c r="A2245" i="12"/>
  <c r="B2245" i="12" s="1"/>
  <c r="A758" i="12"/>
  <c r="B758" i="12" s="1"/>
  <c r="A994" i="12"/>
  <c r="B994" i="12" s="1"/>
  <c r="A3912" i="12"/>
  <c r="B3912" i="12" s="1"/>
  <c r="A2318" i="12"/>
  <c r="A2685" i="12"/>
  <c r="B2685" i="12" s="1"/>
  <c r="A2366" i="12"/>
  <c r="B2366" i="12" s="1"/>
  <c r="A515" i="12"/>
  <c r="B515" i="12" s="1"/>
  <c r="A3770" i="12"/>
  <c r="B3770" i="12" s="1"/>
  <c r="A1499" i="12"/>
  <c r="B1499" i="12" s="1"/>
  <c r="A2281" i="12"/>
  <c r="B2281" i="12" s="1"/>
  <c r="A1947" i="12"/>
  <c r="B1947" i="12" s="1"/>
  <c r="A2704" i="12"/>
  <c r="B2704" i="12" s="1"/>
  <c r="A371" i="12"/>
  <c r="B371" i="12" s="1"/>
  <c r="A1713" i="12"/>
  <c r="B1713" i="12" s="1"/>
  <c r="A657" i="12"/>
  <c r="B657" i="12" s="1"/>
  <c r="A3202" i="12"/>
  <c r="B3202" i="12" s="1"/>
  <c r="A653" i="12"/>
  <c r="B653" i="12" s="1"/>
  <c r="A3918" i="12"/>
  <c r="B3918" i="12" s="1"/>
  <c r="A1898" i="12"/>
  <c r="B1898" i="12" s="1"/>
  <c r="A1893" i="12"/>
  <c r="B1893" i="12" s="1"/>
  <c r="A3062" i="12"/>
  <c r="B3062" i="12" s="1"/>
  <c r="A3018" i="12"/>
  <c r="B3018" i="12" s="1"/>
  <c r="A3595" i="12"/>
  <c r="B3595" i="12" s="1"/>
  <c r="A2727" i="12"/>
  <c r="B2727" i="12" s="1"/>
  <c r="A2090" i="12"/>
  <c r="B2090" i="12" s="1"/>
  <c r="A2094" i="12"/>
  <c r="A2369" i="12"/>
  <c r="B2369" i="12" s="1"/>
  <c r="A3578" i="12"/>
  <c r="B3578" i="12" s="1"/>
  <c r="A784" i="12"/>
  <c r="B784" i="12" s="1"/>
  <c r="A2070" i="12"/>
  <c r="B2070" i="12" s="1"/>
  <c r="A2950" i="12"/>
  <c r="B2950" i="12" s="1"/>
  <c r="A2111" i="12"/>
  <c r="B2111" i="12" s="1"/>
  <c r="A3545" i="12"/>
  <c r="B3545" i="12" s="1"/>
  <c r="A2491" i="12"/>
  <c r="B2491" i="12" s="1"/>
  <c r="A781" i="12"/>
  <c r="B781" i="12" s="1"/>
  <c r="A538" i="12"/>
  <c r="B538" i="12" s="1"/>
  <c r="A3040" i="12"/>
  <c r="B3040" i="12" s="1"/>
  <c r="A232" i="12"/>
  <c r="B232" i="12" s="1"/>
  <c r="A2756" i="12"/>
  <c r="B2756" i="12" s="1"/>
  <c r="A3014" i="12"/>
  <c r="B3014" i="12" s="1"/>
  <c r="A3657" i="12"/>
  <c r="B3657" i="12" s="1"/>
  <c r="A2009" i="12"/>
  <c r="B2009" i="12" s="1"/>
  <c r="A2047" i="12"/>
  <c r="B2047" i="12" s="1"/>
  <c r="A148" i="12"/>
  <c r="B148" i="12" s="1"/>
  <c r="A2429" i="12"/>
  <c r="B2429" i="12" s="1"/>
  <c r="A2259" i="12"/>
  <c r="B2259" i="12" s="1"/>
  <c r="A1379" i="12"/>
  <c r="B1379" i="12" s="1"/>
  <c r="A1366" i="12"/>
  <c r="B1366" i="12" s="1"/>
  <c r="A975" i="12"/>
  <c r="B975" i="12" s="1"/>
  <c r="A2146" i="12"/>
  <c r="B2146" i="12" s="1"/>
  <c r="A527" i="12"/>
  <c r="B527" i="12" s="1"/>
  <c r="A1116" i="12"/>
  <c r="B1116" i="12" s="1"/>
  <c r="A3688" i="12"/>
  <c r="B3688" i="12" s="1"/>
  <c r="A3406" i="12"/>
  <c r="B3406" i="12" s="1"/>
  <c r="A3185" i="12"/>
  <c r="B3185" i="12" s="1"/>
  <c r="A3451" i="12"/>
  <c r="B3451" i="12" s="1"/>
  <c r="A3398" i="12"/>
  <c r="A3490" i="12"/>
  <c r="A3497" i="12"/>
  <c r="B3497" i="12" s="1"/>
  <c r="A3134" i="12"/>
  <c r="A3446" i="12"/>
  <c r="B3446" i="12" s="1"/>
  <c r="A3564" i="12"/>
  <c r="A3081" i="12"/>
  <c r="B3081" i="12" s="1"/>
  <c r="A3766" i="12"/>
  <c r="B3766" i="12" s="1"/>
  <c r="A3153" i="12"/>
  <c r="B3153" i="12" s="1"/>
  <c r="A3611" i="12"/>
  <c r="B3611" i="12" s="1"/>
  <c r="A3814" i="12"/>
  <c r="B3814" i="12" s="1"/>
  <c r="A3816" i="12"/>
  <c r="B3816" i="12" s="1"/>
  <c r="A3862" i="12"/>
  <c r="B3862" i="12" s="1"/>
  <c r="A3329" i="12"/>
  <c r="B3329" i="12" s="1"/>
  <c r="A3426" i="12"/>
  <c r="A3674" i="12"/>
  <c r="B3674" i="12" s="1"/>
  <c r="A3432" i="12"/>
  <c r="B3432" i="12" s="1"/>
  <c r="A3597" i="12"/>
  <c r="B3597" i="12" s="1"/>
  <c r="A3838" i="12"/>
  <c r="B3838" i="12" s="1"/>
  <c r="A3038" i="12"/>
  <c r="B3038" i="12" s="1"/>
  <c r="A3187" i="12"/>
  <c r="B3187" i="12" s="1"/>
  <c r="A3050" i="12"/>
  <c r="A3522" i="12"/>
  <c r="B3522" i="12" s="1"/>
  <c r="A3313" i="12"/>
  <c r="B3313" i="12" s="1"/>
  <c r="A3101" i="12"/>
  <c r="B3101" i="12" s="1"/>
  <c r="A3141" i="12"/>
  <c r="A3239" i="12"/>
  <c r="B3239" i="12" s="1"/>
  <c r="A3510" i="12"/>
  <c r="B3510" i="12" s="1"/>
  <c r="A3581" i="12"/>
  <c r="B3581" i="12" s="1"/>
  <c r="A3693" i="12"/>
  <c r="B3693" i="12" s="1"/>
  <c r="A3592" i="12"/>
  <c r="A3070" i="12"/>
  <c r="B3070" i="12" s="1"/>
  <c r="A3840" i="12"/>
  <c r="B3840" i="12" s="1"/>
  <c r="A3664" i="12"/>
  <c r="B3664" i="12" s="1"/>
  <c r="A3195" i="12"/>
  <c r="B3195" i="12" s="1"/>
  <c r="A3927" i="12"/>
  <c r="B3927" i="12" s="1"/>
  <c r="A3521" i="12"/>
  <c r="B3521" i="12" s="1"/>
  <c r="A3466" i="12"/>
  <c r="B3466" i="12" s="1"/>
  <c r="A3043" i="12"/>
  <c r="B3043" i="12" s="1"/>
  <c r="A3861" i="12"/>
  <c r="B3861" i="12" s="1"/>
  <c r="A3276" i="12"/>
  <c r="A3680" i="12"/>
  <c r="B3680" i="12" s="1"/>
  <c r="A3859" i="12"/>
  <c r="B3859" i="12" s="1"/>
  <c r="A3870" i="12"/>
  <c r="B3870" i="12" s="1"/>
  <c r="A3231" i="12"/>
  <c r="B3231" i="12" s="1"/>
  <c r="A3042" i="12"/>
  <c r="B3042" i="12" s="1"/>
  <c r="A3066" i="12"/>
  <c r="B3066" i="12" s="1"/>
  <c r="A3890" i="12"/>
  <c r="B3890" i="12" s="1"/>
  <c r="A3885" i="12"/>
  <c r="B3885" i="12" s="1"/>
  <c r="A3619" i="12"/>
  <c r="A3162" i="12"/>
  <c r="B3162" i="12" s="1"/>
  <c r="A3813" i="12"/>
  <c r="B3813" i="12" s="1"/>
  <c r="A3700" i="12"/>
  <c r="B3700" i="12" s="1"/>
  <c r="A3459" i="12"/>
  <c r="B3459" i="12" s="1"/>
  <c r="A1876" i="12"/>
  <c r="A1550" i="12"/>
  <c r="B1550" i="12" s="1"/>
  <c r="A295" i="12"/>
  <c r="B295" i="12" s="1"/>
  <c r="A876" i="12"/>
  <c r="B876" i="12" s="1"/>
  <c r="A2129" i="12"/>
  <c r="B2129" i="12" s="1"/>
  <c r="A1625" i="12"/>
  <c r="B1625" i="12" s="1"/>
  <c r="A1781" i="12"/>
  <c r="B1781" i="12" s="1"/>
  <c r="A2100" i="12"/>
  <c r="B2100" i="12" s="1"/>
  <c r="A1978" i="12"/>
  <c r="B1978" i="12" s="1"/>
  <c r="A706" i="12"/>
  <c r="B706" i="12" s="1"/>
  <c r="A1628" i="12"/>
  <c r="B1628" i="12" s="1"/>
  <c r="A2103" i="12"/>
  <c r="B2103" i="12" s="1"/>
  <c r="A2724" i="12"/>
  <c r="B2724" i="12" s="1"/>
  <c r="A912" i="12"/>
  <c r="B912" i="12" s="1"/>
  <c r="A2311" i="12"/>
  <c r="B2311" i="12" s="1"/>
  <c r="A861" i="12"/>
  <c r="B861" i="12" s="1"/>
  <c r="A1166" i="12"/>
  <c r="B1166" i="12" s="1"/>
  <c r="A3716" i="12"/>
  <c r="B3716" i="12" s="1"/>
  <c r="A586" i="12"/>
  <c r="A2638" i="12"/>
  <c r="B2638" i="12" s="1"/>
  <c r="A1252" i="12"/>
  <c r="B1252" i="12" s="1"/>
  <c r="A927" i="12"/>
  <c r="B927" i="12" s="1"/>
  <c r="A1757" i="12"/>
  <c r="B1757" i="12" s="1"/>
  <c r="A1469" i="12"/>
  <c r="B1469" i="12" s="1"/>
  <c r="A3447" i="12"/>
  <c r="B3447" i="12" s="1"/>
  <c r="A1779" i="12"/>
  <c r="B1779" i="12" s="1"/>
  <c r="A944" i="12"/>
  <c r="B944" i="12" s="1"/>
  <c r="A1534" i="12"/>
  <c r="B1534" i="12" s="1"/>
  <c r="A867" i="12"/>
  <c r="A2854" i="12"/>
  <c r="B2854" i="12" s="1"/>
  <c r="A2267" i="12"/>
  <c r="B2267" i="12" s="1"/>
  <c r="A2218" i="12"/>
  <c r="B2218" i="12" s="1"/>
  <c r="A3884" i="12"/>
  <c r="A307" i="12"/>
  <c r="B307" i="12" s="1"/>
  <c r="A3800" i="12"/>
  <c r="B3800" i="12" s="1"/>
  <c r="A2942" i="12"/>
  <c r="B2942" i="12" s="1"/>
  <c r="A1344" i="12"/>
  <c r="A3006" i="12"/>
  <c r="B3006" i="12" s="1"/>
  <c r="A978" i="12"/>
  <c r="B978" i="12" s="1"/>
  <c r="A2921" i="12"/>
  <c r="B2921" i="12" s="1"/>
  <c r="A998" i="12"/>
  <c r="B998" i="12" s="1"/>
  <c r="A2509" i="12"/>
  <c r="B2509" i="12" s="1"/>
  <c r="A2256" i="12"/>
  <c r="B2256" i="12" s="1"/>
  <c r="A2623" i="12"/>
  <c r="B2623" i="12" s="1"/>
  <c r="A1570" i="12"/>
  <c r="B1570" i="12" s="1"/>
  <c r="A407" i="12"/>
  <c r="B407" i="12" s="1"/>
  <c r="A723" i="12"/>
  <c r="B723" i="12" s="1"/>
  <c r="A899" i="12"/>
  <c r="B899" i="12" s="1"/>
  <c r="A1308" i="12"/>
  <c r="B1308" i="12" s="1"/>
  <c r="A2128" i="12"/>
  <c r="B2128" i="12" s="1"/>
  <c r="A3015" i="12"/>
  <c r="B3015" i="12" s="1"/>
  <c r="A540" i="12"/>
  <c r="B540" i="12" s="1"/>
  <c r="A1864" i="12"/>
  <c r="B1864" i="12" s="1"/>
  <c r="A2371" i="12"/>
  <c r="B2371" i="12" s="1"/>
  <c r="A2252" i="12"/>
  <c r="B2252" i="12" s="1"/>
  <c r="A2201" i="12"/>
  <c r="B2201" i="12" s="1"/>
  <c r="A2814" i="12"/>
  <c r="A2385" i="12"/>
  <c r="B2385" i="12" s="1"/>
  <c r="A146" i="12"/>
  <c r="A744" i="12"/>
  <c r="A585" i="12"/>
  <c r="B585" i="12" s="1"/>
  <c r="A727" i="12"/>
  <c r="B727" i="12" s="1"/>
  <c r="A3057" i="12"/>
  <c r="B3057" i="12" s="1"/>
  <c r="A694" i="12"/>
  <c r="B694" i="12" s="1"/>
  <c r="A1451" i="12"/>
  <c r="A453" i="12"/>
  <c r="B453" i="12" s="1"/>
  <c r="A3391" i="12"/>
  <c r="B3391" i="12" s="1"/>
  <c r="A2333" i="12"/>
  <c r="B2333" i="12" s="1"/>
  <c r="A3649" i="12"/>
  <c r="B3649" i="12" s="1"/>
  <c r="A2617" i="12"/>
  <c r="B2617" i="12" s="1"/>
  <c r="A156" i="12"/>
  <c r="B156" i="12" s="1"/>
  <c r="A344" i="12"/>
  <c r="A1707" i="12"/>
  <c r="B1707" i="12" s="1"/>
  <c r="A1141" i="12"/>
  <c r="B1141" i="12" s="1"/>
  <c r="A2305" i="12"/>
  <c r="B2305" i="12" s="1"/>
  <c r="A962" i="12"/>
  <c r="B962" i="12" s="1"/>
  <c r="A2637" i="12"/>
  <c r="B2637" i="12" s="1"/>
  <c r="A1634" i="12"/>
  <c r="B1634" i="12" s="1"/>
  <c r="A3465" i="12"/>
  <c r="B3465" i="12" s="1"/>
  <c r="A1547" i="12"/>
  <c r="B1547" i="12" s="1"/>
  <c r="A2472" i="12"/>
  <c r="B2472" i="12" s="1"/>
  <c r="A1264" i="12"/>
  <c r="B1264" i="12" s="1"/>
  <c r="A467" i="12"/>
  <c r="B467" i="12" s="1"/>
  <c r="A1896" i="12"/>
  <c r="B1896" i="12" s="1"/>
  <c r="A2931" i="12"/>
  <c r="A2317" i="12"/>
  <c r="B2317" i="12" s="1"/>
  <c r="A2272" i="12"/>
  <c r="B2272" i="12" s="1"/>
  <c r="A1354" i="12"/>
  <c r="B1354" i="12" s="1"/>
  <c r="A483" i="12"/>
  <c r="B483" i="12" s="1"/>
  <c r="A516" i="12"/>
  <c r="A1612" i="12"/>
  <c r="B1612" i="12" s="1"/>
  <c r="H4495" i="12"/>
  <c r="F9" i="12"/>
  <c r="I9" i="12" s="1"/>
  <c r="A3723" i="12"/>
  <c r="B3723" i="12" s="1"/>
  <c r="A3204" i="12"/>
  <c r="B3204" i="12" s="1"/>
  <c r="A3704" i="12"/>
  <c r="B3704" i="12" s="1"/>
  <c r="A3561" i="12"/>
  <c r="A3420" i="12"/>
  <c r="B3420" i="12" s="1"/>
  <c r="A3940" i="12"/>
  <c r="B3940" i="12" s="1"/>
  <c r="A3622" i="12"/>
  <c r="B3622" i="12" s="1"/>
  <c r="A3782" i="12"/>
  <c r="B3782" i="12" s="1"/>
  <c r="A3478" i="12"/>
  <c r="B3478" i="12" s="1"/>
  <c r="A3279" i="12"/>
  <c r="B3279" i="12" s="1"/>
  <c r="A3937" i="12"/>
  <c r="B3937" i="12" s="1"/>
  <c r="A3808" i="12"/>
  <c r="B3808" i="12" s="1"/>
  <c r="A3091" i="12"/>
  <c r="B3091" i="12" s="1"/>
  <c r="A3217" i="12"/>
  <c r="B3217" i="12" s="1"/>
  <c r="A3857" i="12"/>
  <c r="B3857" i="12" s="1"/>
  <c r="A3424" i="12"/>
  <c r="B3424" i="12" s="1"/>
  <c r="A3453" i="12"/>
  <c r="B3453" i="12" s="1"/>
  <c r="A3402" i="12"/>
  <c r="B3402" i="12" s="1"/>
  <c r="A3713" i="12"/>
  <c r="B3713" i="12" s="1"/>
  <c r="A3117" i="12"/>
  <c r="B3117" i="12" s="1"/>
  <c r="A3434" i="12"/>
  <c r="B3434" i="12" s="1"/>
  <c r="A3858" i="12"/>
  <c r="B3858" i="12" s="1"/>
  <c r="A3877" i="12"/>
  <c r="B3877" i="12" s="1"/>
  <c r="A3518" i="12"/>
  <c r="B3518" i="12" s="1"/>
  <c r="A3230" i="12"/>
  <c r="B3230" i="12" s="1"/>
  <c r="A3833" i="12"/>
  <c r="B3833" i="12" s="1"/>
  <c r="A3303" i="12"/>
  <c r="B3303" i="12" s="1"/>
  <c r="A3045" i="12"/>
  <c r="B3045" i="12" s="1"/>
  <c r="A3314" i="12"/>
  <c r="B3314" i="12" s="1"/>
  <c r="A3917" i="12"/>
  <c r="B3917" i="12" s="1"/>
  <c r="A3839" i="12"/>
  <c r="B3839" i="12" s="1"/>
  <c r="A3725" i="12"/>
  <c r="B3725" i="12" s="1"/>
  <c r="A3798" i="12"/>
  <c r="B3798" i="12" s="1"/>
  <c r="A3751" i="12"/>
  <c r="B3751" i="12" s="1"/>
  <c r="A3744" i="12"/>
  <c r="B3744" i="12" s="1"/>
  <c r="A3726" i="12"/>
  <c r="B3726" i="12" s="1"/>
  <c r="A3794" i="12"/>
  <c r="B3794" i="12" s="1"/>
  <c r="A3261" i="12"/>
  <c r="B3261" i="12" s="1"/>
  <c r="A3194" i="12"/>
  <c r="B3194" i="12" s="1"/>
  <c r="A3925" i="12"/>
  <c r="B3925" i="12" s="1"/>
  <c r="A3530" i="12"/>
  <c r="B3530" i="12" s="1"/>
  <c r="A3315" i="12"/>
  <c r="B3315" i="12" s="1"/>
  <c r="A3683" i="12"/>
  <c r="A3930" i="12"/>
  <c r="B3930" i="12" s="1"/>
  <c r="A3596" i="12"/>
  <c r="B3596" i="12" s="1"/>
  <c r="A3621" i="12"/>
  <c r="B3621" i="12" s="1"/>
  <c r="A3341" i="12"/>
  <c r="B3341" i="12" s="1"/>
  <c r="A1622" i="12"/>
  <c r="B1622" i="12" s="1"/>
  <c r="A1483" i="12"/>
  <c r="B1483" i="12" s="1"/>
  <c r="A122" i="12"/>
  <c r="B122" i="12" s="1"/>
  <c r="A904" i="12"/>
  <c r="B904" i="12" s="1"/>
  <c r="A1236" i="12"/>
  <c r="B1236" i="12" s="1"/>
  <c r="A1816" i="12"/>
  <c r="B1816" i="12" s="1"/>
  <c r="A2185" i="12"/>
  <c r="B2185" i="12" s="1"/>
  <c r="A2276" i="12"/>
  <c r="B2276" i="12" s="1"/>
  <c r="A2904" i="12"/>
  <c r="B2904" i="12" s="1"/>
  <c r="A3077" i="12"/>
  <c r="A3440" i="12"/>
  <c r="B3440" i="12" s="1"/>
  <c r="A3206" i="12"/>
  <c r="A158" i="12"/>
  <c r="B158" i="12" s="1"/>
  <c r="A1801" i="12"/>
  <c r="B1801" i="12" s="1"/>
  <c r="A165" i="12"/>
  <c r="B165" i="12" s="1"/>
  <c r="A2331" i="12"/>
  <c r="B2331" i="12" s="1"/>
  <c r="A609" i="12"/>
  <c r="B609" i="12" s="1"/>
  <c r="A3136" i="12"/>
  <c r="B3136" i="12" s="1"/>
  <c r="A2154" i="12"/>
  <c r="B2154" i="12" s="1"/>
  <c r="A1847" i="12"/>
  <c r="B1847" i="12" s="1"/>
  <c r="A121" i="12"/>
  <c r="B121" i="12" s="1"/>
  <c r="A1843" i="12"/>
  <c r="B1843" i="12" s="1"/>
  <c r="A2715" i="12"/>
  <c r="B2715" i="12" s="1"/>
  <c r="A3343" i="12"/>
  <c r="B3343" i="12" s="1"/>
  <c r="A373" i="12"/>
  <c r="B373" i="12" s="1"/>
  <c r="A2399" i="12"/>
  <c r="B2399" i="12" s="1"/>
  <c r="A2068" i="12"/>
  <c r="B2068" i="12" s="1"/>
  <c r="A2055" i="12"/>
  <c r="B2055" i="12" s="1"/>
  <c r="A348" i="12"/>
  <c r="B348" i="12" s="1"/>
  <c r="A461" i="12"/>
  <c r="B461" i="12" s="1"/>
  <c r="A1910" i="12"/>
  <c r="B1910" i="12" s="1"/>
  <c r="A3193" i="12"/>
  <c r="B3193" i="12" s="1"/>
  <c r="A2454" i="12"/>
  <c r="B2454" i="12" s="1"/>
  <c r="A1911" i="12"/>
  <c r="B1911" i="12" s="1"/>
  <c r="A1854" i="12"/>
  <c r="A656" i="12"/>
  <c r="B656" i="12" s="1"/>
  <c r="A3163" i="12"/>
  <c r="B3163" i="12" s="1"/>
  <c r="A3190" i="12"/>
  <c r="A3360" i="12"/>
  <c r="A3535" i="12"/>
  <c r="A1680" i="12"/>
  <c r="B1680" i="12" s="1"/>
  <c r="A3638" i="12"/>
  <c r="B3638" i="12" s="1"/>
  <c r="A272" i="12"/>
  <c r="B272" i="12" s="1"/>
  <c r="A3712" i="12"/>
  <c r="B3712" i="12" s="1"/>
  <c r="A2594" i="12"/>
  <c r="A999" i="12"/>
  <c r="B999" i="12" s="1"/>
  <c r="A891" i="12"/>
  <c r="B891" i="12" s="1"/>
  <c r="A1887" i="12"/>
  <c r="B1887" i="12" s="1"/>
  <c r="A688" i="12"/>
  <c r="B688" i="12" s="1"/>
  <c r="A3173" i="12"/>
  <c r="B3173" i="12" s="1"/>
  <c r="A2933" i="12"/>
  <c r="B2933" i="12" s="1"/>
  <c r="A2017" i="12"/>
  <c r="B2017" i="12" s="1"/>
  <c r="A1230" i="12"/>
  <c r="B1230" i="12" s="1"/>
  <c r="A2477" i="12"/>
  <c r="B2477" i="12" s="1"/>
  <c r="A3395" i="12"/>
  <c r="B3395" i="12" s="1"/>
  <c r="A2730" i="12"/>
  <c r="B2730" i="12" s="1"/>
  <c r="A1351" i="12"/>
  <c r="B1351" i="12" s="1"/>
  <c r="A2127" i="12"/>
  <c r="B2127" i="12" s="1"/>
  <c r="A421" i="12"/>
  <c r="B421" i="12" s="1"/>
  <c r="A1431" i="12"/>
  <c r="A2475" i="12"/>
  <c r="A1785" i="12"/>
  <c r="B1785" i="12" s="1"/>
  <c r="A1462" i="12"/>
  <c r="B1462" i="12" s="1"/>
  <c r="A3806" i="12"/>
  <c r="B3806" i="12" s="1"/>
  <c r="A2571" i="12"/>
  <c r="B2571" i="12" s="1"/>
  <c r="A832" i="12"/>
  <c r="B832" i="12" s="1"/>
  <c r="A746" i="12"/>
  <c r="B746" i="12" s="1"/>
  <c r="A979" i="12"/>
  <c r="B979" i="12" s="1"/>
  <c r="A2780" i="12"/>
  <c r="B2780" i="12" s="1"/>
  <c r="A2102" i="12"/>
  <c r="B2102" i="12" s="1"/>
  <c r="A2266" i="12"/>
  <c r="B2266" i="12" s="1"/>
  <c r="A3394" i="12"/>
  <c r="B3394" i="12" s="1"/>
  <c r="A2553" i="12"/>
  <c r="B2553" i="12" s="1"/>
  <c r="A2034" i="12"/>
  <c r="B2034" i="12" s="1"/>
  <c r="A2675" i="12"/>
  <c r="B2675" i="12" s="1"/>
  <c r="A1143" i="12"/>
  <c r="B1143" i="12" s="1"/>
  <c r="A2932" i="12"/>
  <c r="B2932" i="12" s="1"/>
  <c r="A1149" i="12"/>
  <c r="B1149" i="12" s="1"/>
  <c r="A3412" i="12"/>
  <c r="B3412" i="12" s="1"/>
  <c r="A3543" i="12"/>
  <c r="B3543" i="12" s="1"/>
  <c r="A2879" i="12"/>
  <c r="B2879" i="12" s="1"/>
  <c r="A3577" i="12"/>
  <c r="A3461" i="12"/>
  <c r="B3461" i="12" s="1"/>
  <c r="A2757" i="12"/>
  <c r="B2757" i="12" s="1"/>
  <c r="A3663" i="12"/>
  <c r="B3663" i="12" s="1"/>
  <c r="A571" i="12"/>
  <c r="B571" i="12" s="1"/>
  <c r="A1815" i="12"/>
  <c r="B1815" i="12" s="1"/>
  <c r="A2409" i="12"/>
  <c r="B2409" i="12" s="1"/>
  <c r="A1037" i="12"/>
  <c r="B1037" i="12" s="1"/>
  <c r="A649" i="12"/>
  <c r="B649" i="12" s="1"/>
  <c r="A1515" i="12"/>
  <c r="B1515" i="12" s="1"/>
  <c r="A643" i="12"/>
  <c r="A2956" i="12"/>
  <c r="B2956" i="12" s="1"/>
  <c r="A221" i="12"/>
  <c r="B221" i="12" s="1"/>
  <c r="A1912" i="12"/>
  <c r="A3831" i="12"/>
  <c r="B3831" i="12" s="1"/>
  <c r="H3278" i="12"/>
  <c r="J3278" i="12"/>
  <c r="J3213" i="12"/>
  <c r="H3213" i="12"/>
  <c r="J3179" i="12"/>
  <c r="H3179" i="12"/>
  <c r="A3179" i="12"/>
  <c r="J3165" i="12"/>
  <c r="H3165" i="12"/>
  <c r="H3158" i="12"/>
  <c r="J3158" i="12"/>
  <c r="H3148" i="12"/>
  <c r="J3148" i="12"/>
  <c r="J3141" i="12"/>
  <c r="H3141" i="12"/>
  <c r="H3109" i="12"/>
  <c r="J3109" i="12"/>
  <c r="J2888" i="12"/>
  <c r="H2888" i="12"/>
  <c r="J2826" i="12"/>
  <c r="H2826" i="12"/>
  <c r="H2822" i="12"/>
  <c r="A2822" i="12"/>
  <c r="B2822" i="12" s="1"/>
  <c r="J2822" i="12"/>
  <c r="H2790" i="12"/>
  <c r="J2790" i="12"/>
  <c r="J2783" i="12"/>
  <c r="H2783" i="12"/>
  <c r="H2712" i="12"/>
  <c r="J2712" i="12"/>
  <c r="J2698" i="12"/>
  <c r="H2698" i="12"/>
  <c r="H1218" i="12"/>
  <c r="J1218" i="12"/>
  <c r="H1006" i="12"/>
  <c r="J1006" i="12"/>
  <c r="H918" i="12"/>
  <c r="J918" i="12"/>
  <c r="J914" i="12"/>
  <c r="H914" i="12"/>
  <c r="H906" i="12"/>
  <c r="J906" i="12"/>
  <c r="J689" i="12"/>
  <c r="H689" i="12"/>
  <c r="H677" i="12"/>
  <c r="J677" i="12"/>
  <c r="H674" i="12"/>
  <c r="J674" i="12"/>
  <c r="H602" i="12"/>
  <c r="J602" i="12"/>
  <c r="J594" i="12"/>
  <c r="H594" i="12"/>
  <c r="H586" i="12"/>
  <c r="J586" i="12"/>
  <c r="H563" i="12"/>
  <c r="J563" i="12"/>
  <c r="H534" i="12"/>
  <c r="J534" i="12"/>
  <c r="J527" i="12"/>
  <c r="H527" i="12"/>
  <c r="J505" i="12"/>
  <c r="H505" i="12"/>
  <c r="H501" i="12"/>
  <c r="J501" i="12"/>
  <c r="H493" i="12"/>
  <c r="J493" i="12"/>
  <c r="H487" i="12"/>
  <c r="J487" i="12"/>
  <c r="J475" i="12"/>
  <c r="H475" i="12"/>
  <c r="H469" i="12"/>
  <c r="A469" i="12"/>
  <c r="B469" i="12" s="1"/>
  <c r="H466" i="12"/>
  <c r="A466" i="12"/>
  <c r="B466" i="12" s="1"/>
  <c r="H462" i="12"/>
  <c r="J462" i="12"/>
  <c r="H459" i="12"/>
  <c r="J459" i="12"/>
  <c r="H456" i="12"/>
  <c r="A456" i="12"/>
  <c r="B456" i="12" s="1"/>
  <c r="J448" i="12"/>
  <c r="H448" i="12"/>
  <c r="J442" i="12"/>
  <c r="H442" i="12"/>
  <c r="J425" i="12"/>
  <c r="H425" i="12"/>
  <c r="J421" i="12"/>
  <c r="H421" i="12"/>
  <c r="H380" i="12"/>
  <c r="J380" i="12"/>
  <c r="H373" i="12"/>
  <c r="J373" i="12"/>
  <c r="H367" i="12"/>
  <c r="J367" i="12"/>
  <c r="J364" i="12"/>
  <c r="H364" i="12"/>
  <c r="J360" i="12"/>
  <c r="H360" i="12"/>
  <c r="H356" i="12"/>
  <c r="J356" i="12"/>
  <c r="H300" i="12"/>
  <c r="J300" i="12"/>
  <c r="H296" i="12"/>
  <c r="J296" i="12"/>
  <c r="H249" i="12"/>
  <c r="J249" i="12"/>
  <c r="A246" i="12"/>
  <c r="B246" i="12" s="1"/>
  <c r="H246" i="12"/>
  <c r="J242" i="12"/>
  <c r="H242" i="12"/>
  <c r="J238" i="12"/>
  <c r="H238" i="12"/>
  <c r="J218" i="12"/>
  <c r="H218" i="12"/>
  <c r="J206" i="12"/>
  <c r="H206" i="12"/>
  <c r="J203" i="12"/>
  <c r="H203" i="12"/>
  <c r="J200" i="12"/>
  <c r="H200" i="12"/>
  <c r="J178" i="12"/>
  <c r="H178" i="12"/>
  <c r="H161" i="12"/>
  <c r="J161" i="12"/>
  <c r="H146" i="12"/>
  <c r="J146" i="12"/>
  <c r="J138" i="12"/>
  <c r="H138" i="12"/>
  <c r="H134" i="12"/>
  <c r="J134" i="12"/>
  <c r="H111" i="12"/>
  <c r="J111" i="12"/>
  <c r="H107" i="12"/>
  <c r="J107" i="12"/>
  <c r="A88" i="12"/>
  <c r="B88" i="12" s="1"/>
  <c r="H88" i="12"/>
  <c r="J88" i="12"/>
  <c r="A84" i="12"/>
  <c r="B84" i="12" s="1"/>
  <c r="J84" i="12"/>
  <c r="H84" i="12"/>
  <c r="J80" i="12"/>
  <c r="A80" i="12"/>
  <c r="B80" i="12" s="1"/>
  <c r="A76" i="12"/>
  <c r="B76" i="12" s="1"/>
  <c r="H76" i="12"/>
  <c r="J76" i="12"/>
  <c r="A72" i="12"/>
  <c r="B72" i="12" s="1"/>
  <c r="J72" i="12"/>
  <c r="H72" i="12"/>
  <c r="H60" i="12"/>
  <c r="A60" i="12"/>
  <c r="B60" i="12" s="1"/>
  <c r="J60" i="12"/>
  <c r="A194" i="12"/>
  <c r="B194" i="12" s="1"/>
  <c r="J49" i="12"/>
  <c r="H49" i="12"/>
  <c r="A46" i="12"/>
  <c r="B46" i="12" s="1"/>
  <c r="J46" i="12"/>
  <c r="H46" i="12"/>
  <c r="J4999" i="12"/>
  <c r="H4999" i="12"/>
  <c r="A4999" i="12"/>
  <c r="B4999" i="12" s="1"/>
  <c r="H3252" i="12"/>
  <c r="J3252" i="12"/>
  <c r="H3124" i="12"/>
  <c r="J3124" i="12"/>
  <c r="H3106" i="12"/>
  <c r="J3106" i="12"/>
  <c r="J3092" i="12"/>
  <c r="H3092" i="12"/>
  <c r="J3014" i="12"/>
  <c r="H3014" i="12"/>
  <c r="J3007" i="12"/>
  <c r="H3007" i="12"/>
  <c r="J3003" i="12"/>
  <c r="H3003" i="12"/>
  <c r="H2988" i="12"/>
  <c r="J2988" i="12"/>
  <c r="H2984" i="12"/>
  <c r="J2984" i="12"/>
  <c r="J2932" i="12"/>
  <c r="H2932" i="12"/>
  <c r="J2928" i="12"/>
  <c r="H2928" i="12"/>
  <c r="H2924" i="12"/>
  <c r="J2924" i="12"/>
  <c r="H2911" i="12"/>
  <c r="J2911" i="12"/>
  <c r="H2863" i="12"/>
  <c r="J2863" i="12"/>
  <c r="H2856" i="12"/>
  <c r="J2856" i="12"/>
  <c r="H2577" i="12"/>
  <c r="J2577" i="12"/>
  <c r="H2526" i="12"/>
  <c r="J2526" i="12"/>
  <c r="J2470" i="12"/>
  <c r="H2470" i="12"/>
  <c r="J2408" i="12"/>
  <c r="H2408" i="12"/>
  <c r="H2401" i="12"/>
  <c r="J2401" i="12"/>
  <c r="J2377" i="12"/>
  <c r="H2377" i="12"/>
  <c r="H2277" i="12"/>
  <c r="J2277" i="12"/>
  <c r="H2240" i="12"/>
  <c r="J2240" i="12"/>
  <c r="J2234" i="12"/>
  <c r="H2234" i="12"/>
  <c r="H2218" i="12"/>
  <c r="J2218" i="12"/>
  <c r="J2200" i="12"/>
  <c r="H2200" i="12"/>
  <c r="J2161" i="12"/>
  <c r="H2161" i="12"/>
  <c r="J2011" i="12"/>
  <c r="H2011" i="12"/>
  <c r="A4182" i="12"/>
  <c r="B4182" i="12" s="1"/>
  <c r="H4182" i="12"/>
  <c r="A4174" i="12"/>
  <c r="B4174" i="12" s="1"/>
  <c r="H4174" i="12"/>
  <c r="J4174" i="12"/>
  <c r="A4153" i="12"/>
  <c r="B4153" i="12" s="1"/>
  <c r="J4153" i="12"/>
  <c r="H4153" i="12"/>
  <c r="H4144" i="12"/>
  <c r="A4144" i="12"/>
  <c r="B4144" i="12" s="1"/>
  <c r="H1960" i="12"/>
  <c r="J1960" i="12"/>
  <c r="J1931" i="12"/>
  <c r="H1931" i="12"/>
  <c r="J1915" i="12"/>
  <c r="H1915" i="12"/>
  <c r="J1863" i="12"/>
  <c r="H1863" i="12"/>
  <c r="J1808" i="12"/>
  <c r="H1808" i="12"/>
  <c r="J1804" i="12"/>
  <c r="H1804" i="12"/>
  <c r="J1771" i="12"/>
  <c r="H1771" i="12"/>
  <c r="J1763" i="12"/>
  <c r="H1763" i="12"/>
  <c r="H1756" i="12"/>
  <c r="J1756" i="12"/>
  <c r="H1683" i="12"/>
  <c r="J1683" i="12"/>
  <c r="J1649" i="12"/>
  <c r="H1649" i="12"/>
  <c r="J1639" i="12"/>
  <c r="H1639" i="12"/>
  <c r="J1204" i="12"/>
  <c r="H1204" i="12"/>
  <c r="H1176" i="12"/>
  <c r="J1176" i="12"/>
  <c r="H1164" i="12"/>
  <c r="J1164" i="12"/>
  <c r="H1160" i="12"/>
  <c r="J1160" i="12"/>
  <c r="J1109" i="12"/>
  <c r="H1109" i="12"/>
  <c r="H1085" i="12"/>
  <c r="J1085" i="12"/>
  <c r="H996" i="12"/>
  <c r="J996" i="12"/>
  <c r="H887" i="12"/>
  <c r="J887" i="12"/>
  <c r="H879" i="12"/>
  <c r="J879" i="12"/>
  <c r="J805" i="12"/>
  <c r="H805" i="12"/>
  <c r="J793" i="12"/>
  <c r="H793" i="12"/>
  <c r="H775" i="12"/>
  <c r="J775" i="12"/>
  <c r="H759" i="12"/>
  <c r="J759" i="12"/>
  <c r="H755" i="12"/>
  <c r="J755" i="12"/>
  <c r="H751" i="12"/>
  <c r="J751" i="12"/>
  <c r="H561" i="12"/>
  <c r="J561" i="12"/>
  <c r="J555" i="12"/>
  <c r="H555" i="12"/>
  <c r="A77" i="12"/>
  <c r="B77" i="12" s="1"/>
  <c r="H77" i="12"/>
  <c r="J73" i="12"/>
  <c r="A73" i="12"/>
  <c r="B73" i="12" s="1"/>
  <c r="H73" i="12"/>
  <c r="H69" i="12"/>
  <c r="J69" i="12"/>
  <c r="J65" i="12"/>
  <c r="H65" i="12"/>
  <c r="J61" i="12"/>
  <c r="A61" i="12"/>
  <c r="B61" i="12" s="1"/>
  <c r="H61" i="12"/>
  <c r="A57" i="12"/>
  <c r="B57" i="12" s="1"/>
  <c r="H57" i="12"/>
  <c r="J57" i="12"/>
  <c r="J40" i="12"/>
  <c r="H40" i="12"/>
  <c r="J36" i="12"/>
  <c r="H36" i="12"/>
  <c r="A2226" i="12"/>
  <c r="B2226" i="12" s="1"/>
  <c r="H4974" i="12"/>
  <c r="A4974" i="12"/>
  <c r="B4974" i="12" s="1"/>
  <c r="J4972" i="12"/>
  <c r="A4972" i="12"/>
  <c r="B4972" i="12" s="1"/>
  <c r="H4972" i="12"/>
  <c r="A4924" i="12"/>
  <c r="B4924" i="12" s="1"/>
  <c r="H4924" i="12"/>
  <c r="A4920" i="12"/>
  <c r="B4920" i="12" s="1"/>
  <c r="H4920" i="12"/>
  <c r="H4851" i="12"/>
  <c r="J4851" i="12"/>
  <c r="H4818" i="12"/>
  <c r="A4818" i="12"/>
  <c r="B4818" i="12" s="1"/>
  <c r="J4818" i="12"/>
  <c r="H4816" i="12"/>
  <c r="J4816" i="12"/>
  <c r="A4806" i="12"/>
  <c r="B4806" i="12" s="1"/>
  <c r="J4806" i="12"/>
  <c r="H4806" i="12"/>
  <c r="H4804" i="12"/>
  <c r="A4804" i="12"/>
  <c r="B4804" i="12" s="1"/>
  <c r="H4802" i="12"/>
  <c r="A4802" i="12"/>
  <c r="B4802" i="12" s="1"/>
  <c r="J4802" i="12"/>
  <c r="A4798" i="12"/>
  <c r="B4798" i="12" s="1"/>
  <c r="J4798" i="12"/>
  <c r="H4798" i="12"/>
  <c r="H4790" i="12"/>
  <c r="J4790" i="12"/>
  <c r="H4749" i="12"/>
  <c r="J4749" i="12"/>
  <c r="A4749" i="12"/>
  <c r="B4749" i="12" s="1"/>
  <c r="A4747" i="12"/>
  <c r="B4747" i="12" s="1"/>
  <c r="H4747" i="12"/>
  <c r="H4745" i="12"/>
  <c r="J4745" i="12"/>
  <c r="A4745" i="12"/>
  <c r="B4745" i="12" s="1"/>
  <c r="J4683" i="12"/>
  <c r="A4683" i="12"/>
  <c r="B4683" i="12" s="1"/>
  <c r="J4671" i="12"/>
  <c r="A4671" i="12"/>
  <c r="B4671" i="12" s="1"/>
  <c r="A4660" i="12"/>
  <c r="B4660" i="12" s="1"/>
  <c r="H4660" i="12"/>
  <c r="J4660" i="12"/>
  <c r="J4656" i="12"/>
  <c r="H4656" i="12"/>
  <c r="A4653" i="12"/>
  <c r="B4653" i="12" s="1"/>
  <c r="J4653" i="12"/>
  <c r="H4649" i="12"/>
  <c r="J4649" i="12"/>
  <c r="H4342" i="12"/>
  <c r="J4342" i="12"/>
  <c r="J4328" i="12"/>
  <c r="A4328" i="12"/>
  <c r="B4328" i="12" s="1"/>
  <c r="H4328" i="12"/>
  <c r="J4324" i="12"/>
  <c r="A4324" i="12"/>
  <c r="B4324" i="12" s="1"/>
  <c r="J4320" i="12"/>
  <c r="A4320" i="12"/>
  <c r="B4320" i="12" s="1"/>
  <c r="H4320" i="12"/>
  <c r="A4274" i="12"/>
  <c r="B4274" i="12" s="1"/>
  <c r="J4274" i="12"/>
  <c r="J4270" i="12"/>
  <c r="H4270" i="12"/>
  <c r="H4266" i="12"/>
  <c r="A4266" i="12"/>
  <c r="B4266" i="12" s="1"/>
  <c r="J4223" i="12"/>
  <c r="H4223" i="12"/>
  <c r="H4221" i="12"/>
  <c r="J4221" i="12"/>
  <c r="A4221" i="12"/>
  <c r="B4221" i="12" s="1"/>
  <c r="A4206" i="12"/>
  <c r="B4206" i="12" s="1"/>
  <c r="J4206" i="12"/>
  <c r="H3997" i="12"/>
  <c r="J3997" i="12"/>
  <c r="J3981" i="12"/>
  <c r="A3981" i="12"/>
  <c r="B3981" i="12" s="1"/>
  <c r="H3981" i="12"/>
  <c r="H3925" i="12"/>
  <c r="J3925" i="12"/>
  <c r="H3914" i="12"/>
  <c r="J3914" i="12"/>
  <c r="J3793" i="12"/>
  <c r="H3793" i="12"/>
  <c r="H3733" i="12"/>
  <c r="J3733" i="12"/>
  <c r="H3702" i="12"/>
  <c r="J3702" i="12"/>
  <c r="J3700" i="12"/>
  <c r="H3700" i="12"/>
  <c r="J3648" i="12"/>
  <c r="H3648" i="12"/>
  <c r="J3645" i="12"/>
  <c r="H3645" i="12"/>
  <c r="J3634" i="12"/>
  <c r="H3634" i="12"/>
  <c r="H3628" i="12"/>
  <c r="J3628" i="12"/>
  <c r="J3622" i="12"/>
  <c r="H3622" i="12"/>
  <c r="H3610" i="12"/>
  <c r="J3610" i="12"/>
  <c r="J3591" i="12"/>
  <c r="H3591" i="12"/>
  <c r="H3580" i="12"/>
  <c r="J3580" i="12"/>
  <c r="J3557" i="12"/>
  <c r="H3557" i="12"/>
  <c r="J3361" i="12"/>
  <c r="H3361" i="12"/>
  <c r="H3266" i="12"/>
  <c r="J3266" i="12"/>
  <c r="H3243" i="12"/>
  <c r="J3243" i="12"/>
  <c r="J3240" i="12"/>
  <c r="H3240" i="12"/>
  <c r="H2523" i="12"/>
  <c r="J2523" i="12"/>
  <c r="J2519" i="12"/>
  <c r="H2519" i="12"/>
  <c r="J2511" i="12"/>
  <c r="H2511" i="12"/>
  <c r="J2402" i="12"/>
  <c r="H2402" i="12"/>
  <c r="J2371" i="12"/>
  <c r="H2371" i="12"/>
  <c r="J2317" i="12"/>
  <c r="H2317" i="12"/>
  <c r="J2278" i="12"/>
  <c r="H2278" i="12"/>
  <c r="H2271" i="12"/>
  <c r="J2271" i="12"/>
  <c r="J2255" i="12"/>
  <c r="H2255" i="12"/>
  <c r="H2231" i="12"/>
  <c r="J2231" i="12"/>
  <c r="J2223" i="12"/>
  <c r="H2223" i="12"/>
  <c r="J2219" i="12"/>
  <c r="H2219" i="12"/>
  <c r="H2154" i="12"/>
  <c r="J2154" i="12"/>
  <c r="J2005" i="12"/>
  <c r="H2005" i="12"/>
  <c r="J4183" i="12"/>
  <c r="A4183" i="12"/>
  <c r="B4183" i="12" s="1"/>
  <c r="J4179" i="12"/>
  <c r="A4179" i="12"/>
  <c r="B4179" i="12" s="1"/>
  <c r="A4164" i="12"/>
  <c r="B4164" i="12" s="1"/>
  <c r="J4164" i="12"/>
  <c r="J4142" i="12"/>
  <c r="H4142" i="12"/>
  <c r="H1957" i="12"/>
  <c r="J1957" i="12"/>
  <c r="J1945" i="12"/>
  <c r="H1945" i="12"/>
  <c r="H1941" i="12"/>
  <c r="J1941" i="12"/>
  <c r="H1928" i="12"/>
  <c r="J1928" i="12"/>
  <c r="H1916" i="12"/>
  <c r="J1916" i="12"/>
  <c r="H1887" i="12"/>
  <c r="J1887" i="12"/>
  <c r="J1860" i="12"/>
  <c r="H1860" i="12"/>
  <c r="J1853" i="12"/>
  <c r="H1853" i="12"/>
  <c r="J1790" i="12"/>
  <c r="H1790" i="12"/>
  <c r="J1768" i="12"/>
  <c r="H1768" i="12"/>
  <c r="J1738" i="12"/>
  <c r="H1738" i="12"/>
  <c r="H1727" i="12"/>
  <c r="J1727" i="12"/>
  <c r="J1713" i="12"/>
  <c r="H1713" i="12"/>
  <c r="H1702" i="12"/>
  <c r="J1702" i="12"/>
  <c r="J1698" i="12"/>
  <c r="H1698" i="12"/>
  <c r="J1692" i="12"/>
  <c r="H1692" i="12"/>
  <c r="H1442" i="12"/>
  <c r="J1442" i="12"/>
  <c r="H1434" i="12"/>
  <c r="J1434" i="12"/>
  <c r="J1392" i="12"/>
  <c r="H1392" i="12"/>
  <c r="J1201" i="12"/>
  <c r="H1201" i="12"/>
  <c r="H1094" i="12"/>
  <c r="J1094" i="12"/>
  <c r="J1020" i="12"/>
  <c r="H1020" i="12"/>
  <c r="H4124" i="12"/>
  <c r="J4124" i="12"/>
  <c r="A4124" i="12"/>
  <c r="B4124" i="12" s="1"/>
  <c r="A4086" i="12"/>
  <c r="B4086" i="12" s="1"/>
  <c r="J4086" i="12"/>
  <c r="H1886" i="12"/>
  <c r="J2569" i="12"/>
  <c r="J4445" i="12"/>
  <c r="A4188" i="12"/>
  <c r="B4188" i="12" s="1"/>
  <c r="J4997" i="12"/>
  <c r="H763" i="12"/>
  <c r="H2254" i="12"/>
  <c r="H1631" i="12"/>
  <c r="J1172" i="12"/>
  <c r="H864" i="12"/>
  <c r="H4167" i="12"/>
  <c r="J1704" i="12"/>
  <c r="J4182" i="12"/>
  <c r="H2305" i="12"/>
  <c r="H2696" i="12"/>
  <c r="H2244" i="12"/>
  <c r="H2238" i="12"/>
  <c r="J2208" i="12"/>
  <c r="A4186" i="12"/>
  <c r="B4186" i="12" s="1"/>
  <c r="J4167" i="12"/>
  <c r="H4156" i="12"/>
  <c r="H4148" i="12"/>
  <c r="J1900" i="12"/>
  <c r="J1897" i="12"/>
  <c r="J1879" i="12"/>
  <c r="H1870" i="12"/>
  <c r="J1730" i="12"/>
  <c r="J4969" i="12"/>
  <c r="A4969" i="12"/>
  <c r="B4969" i="12" s="1"/>
  <c r="J4871" i="12"/>
  <c r="A4871" i="12"/>
  <c r="B4871" i="12" s="1"/>
  <c r="J4869" i="12"/>
  <c r="A4869" i="12"/>
  <c r="B4869" i="12" s="1"/>
  <c r="J4634" i="12"/>
  <c r="H4634" i="12"/>
  <c r="J4632" i="12"/>
  <c r="H4632" i="12"/>
  <c r="J4626" i="12"/>
  <c r="H4626" i="12"/>
  <c r="J4530" i="12"/>
  <c r="H4530" i="12"/>
  <c r="A4530" i="12"/>
  <c r="B4530" i="12" s="1"/>
  <c r="J4524" i="12"/>
  <c r="H4524" i="12"/>
  <c r="J4510" i="12"/>
  <c r="A4510" i="12"/>
  <c r="B4510" i="12" s="1"/>
  <c r="A4504" i="12"/>
  <c r="B4504" i="12" s="1"/>
  <c r="J4504" i="12"/>
  <c r="A4201" i="12"/>
  <c r="B4201" i="12" s="1"/>
  <c r="J4201" i="12"/>
  <c r="J3966" i="12"/>
  <c r="H3966" i="12"/>
  <c r="A3966" i="12"/>
  <c r="B3966" i="12" s="1"/>
  <c r="A3962" i="12"/>
  <c r="B3962" i="12" s="1"/>
  <c r="H3962" i="12"/>
  <c r="H3960" i="12"/>
  <c r="J3960" i="12"/>
  <c r="A3960" i="12"/>
  <c r="B3960" i="12" s="1"/>
  <c r="H3954" i="12"/>
  <c r="J3954" i="12"/>
  <c r="J3952" i="12"/>
  <c r="H3952" i="12"/>
  <c r="A3952" i="12"/>
  <c r="B3952" i="12" s="1"/>
  <c r="J3809" i="12"/>
  <c r="H3809" i="12"/>
  <c r="J3807" i="12"/>
  <c r="H3807" i="12"/>
  <c r="J3803" i="12"/>
  <c r="H3803" i="12"/>
  <c r="J3770" i="12"/>
  <c r="H3770" i="12"/>
  <c r="J3747" i="12"/>
  <c r="H3747" i="12"/>
  <c r="J3743" i="12"/>
  <c r="H3743" i="12"/>
  <c r="H3724" i="12"/>
  <c r="J3724" i="12"/>
  <c r="H3510" i="12"/>
  <c r="J3510" i="12"/>
  <c r="J3506" i="12"/>
  <c r="H3506" i="12"/>
  <c r="H3502" i="12"/>
  <c r="J3502" i="12"/>
  <c r="H3485" i="12"/>
  <c r="J3485" i="12"/>
  <c r="J3477" i="12"/>
  <c r="H3477" i="12"/>
  <c r="J3469" i="12"/>
  <c r="H3469" i="12"/>
  <c r="H3347" i="12"/>
  <c r="J3347" i="12"/>
  <c r="H3298" i="12"/>
  <c r="J3298" i="12"/>
  <c r="J3285" i="12"/>
  <c r="H3285" i="12"/>
  <c r="J3263" i="12"/>
  <c r="H3263" i="12"/>
  <c r="H3234" i="12"/>
  <c r="J3234" i="12"/>
  <c r="J1568" i="12"/>
  <c r="H1568" i="12"/>
  <c r="H1544" i="12"/>
  <c r="J1544" i="12"/>
  <c r="J1221" i="12"/>
  <c r="H1221" i="12"/>
  <c r="J1009" i="12"/>
  <c r="H1009" i="12"/>
  <c r="J925" i="12"/>
  <c r="H925" i="12"/>
  <c r="H4170" i="12"/>
  <c r="J4995" i="12"/>
  <c r="H4445" i="12"/>
  <c r="A69" i="12"/>
  <c r="B69" i="12" s="1"/>
  <c r="J2573" i="12"/>
  <c r="H1737" i="12"/>
  <c r="H1774" i="12"/>
  <c r="H2324" i="12"/>
  <c r="J1701" i="12"/>
  <c r="J4156" i="12"/>
  <c r="J77" i="12"/>
  <c r="H1646" i="12"/>
  <c r="J747" i="12"/>
  <c r="H2530" i="12"/>
  <c r="H1890" i="12"/>
  <c r="A4795" i="12"/>
  <c r="B4795" i="12" s="1"/>
  <c r="A4790" i="12"/>
  <c r="B4790" i="12" s="1"/>
  <c r="H4653" i="12"/>
  <c r="H3692" i="12"/>
  <c r="J3689" i="12"/>
  <c r="A4956" i="12"/>
  <c r="B4956" i="12" s="1"/>
  <c r="H4956" i="12"/>
  <c r="J4956" i="12"/>
  <c r="J4940" i="12"/>
  <c r="A4940" i="12"/>
  <c r="B4940" i="12" s="1"/>
  <c r="H4644" i="12"/>
  <c r="J4644" i="12"/>
  <c r="A4644" i="12"/>
  <c r="B4644" i="12" s="1"/>
  <c r="A4571" i="12"/>
  <c r="B4571" i="12" s="1"/>
  <c r="J4571" i="12"/>
  <c r="H4369" i="12"/>
  <c r="J4369" i="12"/>
  <c r="A4367" i="12"/>
  <c r="B4367" i="12" s="1"/>
  <c r="H4367" i="12"/>
  <c r="A4065" i="12"/>
  <c r="B4065" i="12" s="1"/>
  <c r="H4065" i="12"/>
  <c r="J3680" i="12"/>
  <c r="H3680" i="12"/>
  <c r="J3470" i="12"/>
  <c r="H3470" i="12"/>
  <c r="J3296" i="12"/>
  <c r="H3296" i="12"/>
  <c r="J3066" i="12"/>
  <c r="H3066" i="12"/>
  <c r="J2857" i="12"/>
  <c r="H2857" i="12"/>
  <c r="H2693" i="12"/>
  <c r="J2693" i="12"/>
  <c r="H2593" i="12"/>
  <c r="J2593" i="12"/>
  <c r="H2504" i="12"/>
  <c r="J2504" i="12"/>
  <c r="H2055" i="12"/>
  <c r="J2055" i="12"/>
  <c r="H1985" i="12"/>
  <c r="J1985" i="12"/>
  <c r="J1612" i="12"/>
  <c r="H1612" i="12"/>
  <c r="H1541" i="12"/>
  <c r="J1541" i="12"/>
  <c r="H1537" i="12"/>
  <c r="J1537" i="12"/>
  <c r="H1242" i="12"/>
  <c r="J1242" i="12"/>
  <c r="J1226" i="12"/>
  <c r="H1226" i="12"/>
  <c r="J1046" i="12"/>
  <c r="H1046" i="12"/>
  <c r="J1036" i="12"/>
  <c r="H1036" i="12"/>
  <c r="H961" i="12"/>
  <c r="J961" i="12"/>
  <c r="H957" i="12"/>
  <c r="J957" i="12"/>
  <c r="H4076" i="12"/>
  <c r="A4076" i="12"/>
  <c r="B4076" i="12" s="1"/>
  <c r="J4076" i="12"/>
  <c r="J4068" i="12"/>
  <c r="H4068" i="12"/>
  <c r="J577" i="12"/>
  <c r="H577" i="12"/>
  <c r="J548" i="12"/>
  <c r="H548" i="12"/>
  <c r="H545" i="12"/>
  <c r="J545" i="12"/>
  <c r="A27" i="12"/>
  <c r="B27" i="12" s="1"/>
  <c r="A18" i="12"/>
  <c r="B18" i="12" s="1"/>
  <c r="A50" i="12"/>
  <c r="B50" i="12" s="1"/>
  <c r="A51" i="12"/>
  <c r="B51" i="12" s="1"/>
  <c r="A946" i="12"/>
  <c r="B946" i="12" s="1"/>
  <c r="H4979" i="12"/>
  <c r="A4979" i="12"/>
  <c r="B4979" i="12" s="1"/>
  <c r="J4537" i="12"/>
  <c r="H4537" i="12"/>
  <c r="A4537" i="12"/>
  <c r="B4537" i="12" s="1"/>
  <c r="H4404" i="12"/>
  <c r="J4404" i="12"/>
  <c r="A4302" i="12"/>
  <c r="B4302" i="12" s="1"/>
  <c r="J4302" i="12"/>
  <c r="A4300" i="12"/>
  <c r="B4300" i="12" s="1"/>
  <c r="H4300" i="12"/>
  <c r="J4289" i="12"/>
  <c r="H4289" i="12"/>
  <c r="A4280" i="12"/>
  <c r="B4280" i="12" s="1"/>
  <c r="H4280" i="12"/>
  <c r="J4280" i="12"/>
  <c r="H4277" i="12"/>
  <c r="J4277" i="12"/>
  <c r="J4258" i="12"/>
  <c r="A4258" i="12"/>
  <c r="B4258" i="12" s="1"/>
  <c r="J4256" i="12"/>
  <c r="H4256" i="12"/>
  <c r="A4238" i="12"/>
  <c r="B4238" i="12" s="1"/>
  <c r="H4238" i="12"/>
  <c r="J4055" i="12"/>
  <c r="H4055" i="12"/>
  <c r="H4006" i="12"/>
  <c r="A4006" i="12"/>
  <c r="B4006" i="12" s="1"/>
  <c r="H3582" i="12"/>
  <c r="J3582" i="12"/>
  <c r="H3383" i="12"/>
  <c r="J3383" i="12"/>
  <c r="H2896" i="12"/>
  <c r="J2896" i="12"/>
  <c r="H2756" i="12"/>
  <c r="J2756" i="12"/>
  <c r="H2739" i="12"/>
  <c r="J2739" i="12"/>
  <c r="H2479" i="12"/>
  <c r="J2479" i="12"/>
  <c r="J2330" i="12"/>
  <c r="H2330" i="12"/>
  <c r="H2187" i="12"/>
  <c r="J2187" i="12"/>
  <c r="H2183" i="12"/>
  <c r="J2183" i="12"/>
  <c r="J2079" i="12"/>
  <c r="H2079" i="12"/>
  <c r="J2066" i="12"/>
  <c r="H2066" i="12"/>
  <c r="J2042" i="12"/>
  <c r="H2042" i="12"/>
  <c r="H1651" i="12"/>
  <c r="J1651" i="12"/>
  <c r="H1556" i="12"/>
  <c r="J1556" i="12"/>
  <c r="J1505" i="12"/>
  <c r="H1505" i="12"/>
  <c r="J1486" i="12"/>
  <c r="H1486" i="12"/>
  <c r="H1391" i="12"/>
  <c r="J1391" i="12"/>
  <c r="H1328" i="12"/>
  <c r="J1328" i="12"/>
  <c r="J1147" i="12"/>
  <c r="H1147" i="12"/>
  <c r="J1136" i="12"/>
  <c r="H1136" i="12"/>
  <c r="J1132" i="12"/>
  <c r="H1132" i="12"/>
  <c r="H1104" i="12"/>
  <c r="J1104" i="12"/>
  <c r="H536" i="12"/>
  <c r="J536" i="12"/>
  <c r="H522" i="12"/>
  <c r="J522" i="12"/>
  <c r="H372" i="12"/>
  <c r="J372" i="12"/>
  <c r="J189" i="12"/>
  <c r="H189" i="12"/>
  <c r="J30" i="12"/>
  <c r="H30" i="12"/>
  <c r="A30" i="12"/>
  <c r="B30" i="12" s="1"/>
  <c r="F8" i="12"/>
  <c r="I8" i="12" s="1"/>
  <c r="J4603" i="12"/>
  <c r="H4603" i="12"/>
  <c r="J2595" i="12"/>
  <c r="H2595" i="12"/>
  <c r="A3731" i="12"/>
  <c r="B3731" i="12" s="1"/>
  <c r="A3729" i="12"/>
  <c r="B3729" i="12" s="1"/>
  <c r="J2964" i="12"/>
  <c r="J2961" i="12"/>
  <c r="J3201" i="12"/>
  <c r="H3201" i="12"/>
  <c r="A3703" i="12"/>
  <c r="B3703" i="12" s="1"/>
  <c r="A3368" i="12"/>
  <c r="B3368" i="12" s="1"/>
  <c r="A166" i="12"/>
  <c r="B166" i="12" s="1"/>
  <c r="A238" i="12"/>
  <c r="B238" i="12" s="1"/>
  <c r="A3" i="12"/>
  <c r="H4843" i="12"/>
  <c r="H4678" i="12"/>
  <c r="J4602" i="12"/>
  <c r="J4441" i="12"/>
  <c r="J4379" i="12"/>
  <c r="A3987" i="12"/>
  <c r="B3987" i="12" s="1"/>
  <c r="A82" i="12"/>
  <c r="B82" i="12" s="1"/>
  <c r="A55" i="12"/>
  <c r="B55" i="12" s="1"/>
  <c r="A78" i="12"/>
  <c r="B78" i="12" s="1"/>
  <c r="H4639" i="12"/>
  <c r="A4639" i="12"/>
  <c r="B4639" i="12" s="1"/>
  <c r="J4639" i="12"/>
  <c r="A4637" i="12"/>
  <c r="B4637" i="12" s="1"/>
  <c r="H4637" i="12"/>
  <c r="J4637" i="12"/>
  <c r="H4361" i="12"/>
  <c r="A4361" i="12"/>
  <c r="B4361" i="12" s="1"/>
  <c r="J4361" i="12"/>
  <c r="H4359" i="12"/>
  <c r="A4359" i="12"/>
  <c r="B4359" i="12" s="1"/>
  <c r="J4359" i="12"/>
  <c r="A4357" i="12"/>
  <c r="B4357" i="12" s="1"/>
  <c r="H4357" i="12"/>
  <c r="J4357" i="12"/>
  <c r="H4355" i="12"/>
  <c r="A4355" i="12"/>
  <c r="B4355" i="12" s="1"/>
  <c r="A4283" i="12"/>
  <c r="B4283" i="12" s="1"/>
  <c r="H4283" i="12"/>
  <c r="J3973" i="12"/>
  <c r="H3973" i="12"/>
  <c r="J3971" i="12"/>
  <c r="A3971" i="12"/>
  <c r="B3971" i="12" s="1"/>
  <c r="J3950" i="12"/>
  <c r="A3950" i="12"/>
  <c r="B3950" i="12" s="1"/>
  <c r="H3950" i="12"/>
  <c r="H3933" i="12"/>
  <c r="J3933" i="12"/>
  <c r="H3917" i="12"/>
  <c r="J3917" i="12"/>
  <c r="J3789" i="12"/>
  <c r="H3789" i="12"/>
  <c r="J3768" i="12"/>
  <c r="H3768" i="12"/>
  <c r="A3768" i="12"/>
  <c r="B3768" i="12" s="1"/>
  <c r="H3766" i="12"/>
  <c r="J3766" i="12"/>
  <c r="J3754" i="12"/>
  <c r="H3754" i="12"/>
  <c r="J3725" i="12"/>
  <c r="H3725" i="12"/>
  <c r="H3720" i="12"/>
  <c r="J3720" i="12"/>
  <c r="J3718" i="12"/>
  <c r="H3718" i="12"/>
  <c r="H3716" i="12"/>
  <c r="J3716" i="12"/>
  <c r="H3681" i="12"/>
  <c r="J3681" i="12"/>
  <c r="J3674" i="12"/>
  <c r="H3674" i="12"/>
  <c r="A3670" i="12"/>
  <c r="B3670" i="12" s="1"/>
  <c r="H3670" i="12"/>
  <c r="H3445" i="12"/>
  <c r="J3445" i="12"/>
  <c r="J3432" i="12"/>
  <c r="H3432" i="12"/>
  <c r="H3429" i="12"/>
  <c r="J3429" i="12"/>
  <c r="H3425" i="12"/>
  <c r="J3425" i="12"/>
  <c r="H3419" i="12"/>
  <c r="J3419" i="12"/>
  <c r="H3415" i="12"/>
  <c r="J3415" i="12"/>
  <c r="H3401" i="12"/>
  <c r="J3401" i="12"/>
  <c r="J3398" i="12"/>
  <c r="H3398" i="12"/>
  <c r="H3388" i="12"/>
  <c r="J3388" i="12"/>
  <c r="H3379" i="12"/>
  <c r="J3379" i="12"/>
  <c r="A3379" i="12"/>
  <c r="B3379" i="12" s="1"/>
  <c r="J3360" i="12"/>
  <c r="H3360" i="12"/>
  <c r="J3356" i="12"/>
  <c r="H3356" i="12"/>
  <c r="J3338" i="12"/>
  <c r="H3338" i="12"/>
  <c r="H3328" i="12"/>
  <c r="J3328" i="12"/>
  <c r="J3321" i="12"/>
  <c r="H3321" i="12"/>
  <c r="J2853" i="12"/>
  <c r="H2853" i="12"/>
  <c r="A2853" i="12"/>
  <c r="B2853" i="12" s="1"/>
  <c r="H2843" i="12"/>
  <c r="J2843" i="12"/>
  <c r="A2843" i="12"/>
  <c r="B2843" i="12" s="1"/>
  <c r="J2839" i="12"/>
  <c r="H2839" i="12"/>
  <c r="H2766" i="12"/>
  <c r="J2766" i="12"/>
  <c r="H2472" i="12"/>
  <c r="J2472" i="12"/>
  <c r="J2270" i="12"/>
  <c r="H2270" i="12"/>
  <c r="J2262" i="12"/>
  <c r="H2262" i="12"/>
  <c r="H2258" i="12"/>
  <c r="J2258" i="12"/>
  <c r="J2230" i="12"/>
  <c r="A2230" i="12"/>
  <c r="B2230" i="12" s="1"/>
  <c r="H2148" i="12"/>
  <c r="J2148" i="12"/>
  <c r="H1981" i="12"/>
  <c r="J1981" i="12"/>
  <c r="H1974" i="12"/>
  <c r="J1974" i="12"/>
  <c r="H1970" i="12"/>
  <c r="J1970" i="12"/>
  <c r="A1970" i="12"/>
  <c r="B1970" i="12" s="1"/>
  <c r="J1108" i="12"/>
  <c r="H1108" i="12"/>
  <c r="H1091" i="12"/>
  <c r="J1091" i="12"/>
  <c r="H4139" i="12"/>
  <c r="A4139" i="12"/>
  <c r="B4139" i="12" s="1"/>
  <c r="A4136" i="12"/>
  <c r="B4136" i="12" s="1"/>
  <c r="J4136" i="12"/>
  <c r="H4136" i="12"/>
  <c r="A4121" i="12"/>
  <c r="B4121" i="12" s="1"/>
  <c r="J4121" i="12"/>
  <c r="H4121" i="12"/>
  <c r="J4117" i="12"/>
  <c r="A4117" i="12"/>
  <c r="B4117" i="12" s="1"/>
  <c r="H4117" i="12"/>
  <c r="H882" i="12"/>
  <c r="J882" i="12"/>
  <c r="A882" i="12"/>
  <c r="B882" i="12" s="1"/>
  <c r="H871" i="12"/>
  <c r="J871" i="12"/>
  <c r="H867" i="12"/>
  <c r="J867" i="12"/>
  <c r="J863" i="12"/>
  <c r="H863" i="12"/>
  <c r="A863" i="12"/>
  <c r="H859" i="12"/>
  <c r="J859" i="12"/>
  <c r="J849" i="12"/>
  <c r="A3550" i="12"/>
  <c r="B3550" i="12" s="1"/>
  <c r="H849" i="12"/>
  <c r="A2441" i="12"/>
  <c r="B2441" i="12" s="1"/>
  <c r="A1886" i="12"/>
  <c r="A1248" i="12"/>
  <c r="B1248" i="12" s="1"/>
  <c r="A3896" i="12"/>
  <c r="B3896" i="12" s="1"/>
  <c r="A1783" i="12"/>
  <c r="B1783" i="12" s="1"/>
  <c r="A2631" i="12"/>
  <c r="B2631" i="12" s="1"/>
  <c r="A3659" i="12"/>
  <c r="B3659" i="12" s="1"/>
  <c r="A2707" i="12"/>
  <c r="B2707" i="12" s="1"/>
  <c r="A1398" i="12"/>
  <c r="B1398" i="12" s="1"/>
  <c r="A1348" i="12"/>
  <c r="B1348" i="12" s="1"/>
  <c r="A3471" i="12"/>
  <c r="B3471" i="12" s="1"/>
  <c r="A2539" i="12"/>
  <c r="B2539" i="12" s="1"/>
  <c r="A3176" i="12"/>
  <c r="B3176" i="12" s="1"/>
  <c r="A2928" i="12"/>
  <c r="B2928" i="12" s="1"/>
  <c r="A3106" i="12"/>
  <c r="B3106" i="12" s="1"/>
  <c r="A1002" i="12"/>
  <c r="B1002" i="12" s="1"/>
  <c r="A1868" i="12"/>
  <c r="B1868" i="12" s="1"/>
  <c r="A1047" i="12"/>
  <c r="B1047" i="12" s="1"/>
  <c r="A3258" i="12"/>
  <c r="B3258" i="12" s="1"/>
  <c r="A2374" i="12"/>
  <c r="B2374" i="12" s="1"/>
  <c r="A1712" i="12"/>
  <c r="B1712" i="12" s="1"/>
  <c r="A3085" i="12"/>
  <c r="B3085" i="12" s="1"/>
  <c r="A3733" i="12"/>
  <c r="B3733" i="12" s="1"/>
  <c r="A1752" i="12"/>
  <c r="B1752" i="12" s="1"/>
  <c r="A3080" i="12"/>
  <c r="B3080" i="12" s="1"/>
  <c r="A2794" i="12"/>
  <c r="B2794" i="12" s="1"/>
  <c r="A2040" i="12"/>
  <c r="B2040" i="12" s="1"/>
  <c r="A2038" i="12"/>
  <c r="B2038" i="12" s="1"/>
  <c r="A2810" i="12"/>
  <c r="B2810" i="12" s="1"/>
  <c r="A1726" i="12"/>
  <c r="B1726" i="12" s="1"/>
  <c r="A3392" i="12"/>
  <c r="B3392" i="12" s="1"/>
  <c r="A2178" i="12"/>
  <c r="B2178" i="12" s="1"/>
  <c r="A2347" i="12"/>
  <c r="B2347" i="12" s="1"/>
  <c r="A1572" i="12"/>
  <c r="B1572" i="12" s="1"/>
  <c r="A2566" i="12"/>
  <c r="B2566" i="12" s="1"/>
  <c r="A3049" i="12"/>
  <c r="B3049" i="12" s="1"/>
  <c r="A1336" i="12"/>
  <c r="B1336" i="12" s="1"/>
  <c r="A3791" i="12"/>
  <c r="B3791" i="12" s="1"/>
  <c r="A2726" i="12"/>
  <c r="B2726" i="12" s="1"/>
  <c r="A888" i="12"/>
  <c r="B888" i="12" s="1"/>
  <c r="A3087" i="12"/>
  <c r="B3087" i="12" s="1"/>
  <c r="A2209" i="12"/>
  <c r="B2209" i="12" s="1"/>
  <c r="A368" i="12"/>
  <c r="B368" i="12" s="1"/>
  <c r="A799" i="12"/>
  <c r="B799" i="12" s="1"/>
  <c r="A332" i="12"/>
  <c r="B332" i="12" s="1"/>
  <c r="H126" i="12"/>
  <c r="J267" i="12"/>
  <c r="J403" i="12"/>
  <c r="J349" i="12"/>
  <c r="H349" i="12"/>
  <c r="H339" i="12"/>
  <c r="J339" i="12"/>
  <c r="J281" i="12"/>
  <c r="H281" i="12"/>
  <c r="H217" i="12"/>
  <c r="J217" i="12"/>
  <c r="H205" i="12"/>
  <c r="J205" i="12"/>
  <c r="H202" i="12"/>
  <c r="J202" i="12"/>
  <c r="J194" i="12"/>
  <c r="H194" i="12"/>
  <c r="J191" i="12"/>
  <c r="H191" i="12"/>
  <c r="J177" i="12"/>
  <c r="H177" i="12"/>
  <c r="H156" i="12"/>
  <c r="J156" i="12"/>
  <c r="J130" i="12"/>
  <c r="H130" i="12"/>
  <c r="J12" i="12"/>
  <c r="A12" i="12"/>
  <c r="A294" i="12"/>
  <c r="B294" i="12" s="1"/>
  <c r="A500" i="12"/>
  <c r="A1008" i="12"/>
  <c r="B1008" i="12" s="1"/>
  <c r="A1514" i="12"/>
  <c r="B1514" i="12" s="1"/>
  <c r="A1066" i="12"/>
  <c r="B1066" i="12" s="1"/>
  <c r="A3201" i="12"/>
  <c r="B3201" i="12" s="1"/>
  <c r="A2948" i="12"/>
  <c r="B2948" i="12" s="1"/>
  <c r="A2353" i="12"/>
  <c r="B2353" i="12" s="1"/>
  <c r="A2833" i="12"/>
  <c r="B2833" i="12" s="1"/>
  <c r="A2343" i="12"/>
  <c r="B2343" i="12" s="1"/>
  <c r="A1583" i="12"/>
  <c r="B1583" i="12" s="1"/>
  <c r="A1153" i="12"/>
  <c r="B1153" i="12" s="1"/>
  <c r="A2498" i="12"/>
  <c r="B2498" i="12" s="1"/>
  <c r="A997" i="12"/>
  <c r="B997" i="12" s="1"/>
  <c r="A3233" i="12"/>
  <c r="B3233" i="12" s="1"/>
  <c r="A980" i="12"/>
  <c r="B980" i="12" s="1"/>
  <c r="A1361" i="12"/>
  <c r="B1361" i="12" s="1"/>
  <c r="A1023" i="12"/>
  <c r="B1023" i="12" s="1"/>
  <c r="A2485" i="12"/>
  <c r="B2485" i="12" s="1"/>
  <c r="A2158" i="12"/>
  <c r="B2158" i="12" s="1"/>
  <c r="A2391" i="12"/>
  <c r="B2391" i="12" s="1"/>
  <c r="A1349" i="12"/>
  <c r="B1349" i="12" s="1"/>
  <c r="A2289" i="12"/>
  <c r="A2511" i="12"/>
  <c r="B2511" i="12" s="1"/>
  <c r="A2083" i="12"/>
  <c r="B2083" i="12" s="1"/>
  <c r="A1006" i="12"/>
  <c r="B1006" i="12" s="1"/>
  <c r="A885" i="12"/>
  <c r="B885" i="12" s="1"/>
  <c r="A1220" i="12"/>
  <c r="B1220" i="12" s="1"/>
  <c r="A2654" i="12"/>
  <c r="A1402" i="12"/>
  <c r="B1402" i="12" s="1"/>
  <c r="A2725" i="12"/>
  <c r="B2725" i="12" s="1"/>
  <c r="A3396" i="12"/>
  <c r="B3396" i="12" s="1"/>
  <c r="A1280" i="12"/>
  <c r="B1280" i="12" s="1"/>
  <c r="A2173" i="12"/>
  <c r="B2173" i="12" s="1"/>
  <c r="A2422" i="12"/>
  <c r="B2422" i="12" s="1"/>
  <c r="A2783" i="12"/>
  <c r="B2783" i="12" s="1"/>
  <c r="A1100" i="12"/>
  <c r="B1100" i="12" s="1"/>
  <c r="A2864" i="12"/>
  <c r="B2864" i="12" s="1"/>
  <c r="A2484" i="12"/>
  <c r="B2484" i="12" s="1"/>
  <c r="A1466" i="12"/>
  <c r="B1466" i="12" s="1"/>
  <c r="A1380" i="12"/>
  <c r="B1380" i="12" s="1"/>
  <c r="A9" i="12"/>
  <c r="A789" i="12"/>
  <c r="B789" i="12" s="1"/>
  <c r="A273" i="12"/>
  <c r="B273" i="12" s="1"/>
  <c r="A604" i="12"/>
  <c r="B604" i="12" s="1"/>
  <c r="A837" i="12"/>
  <c r="B837" i="12" s="1"/>
  <c r="A470" i="12"/>
  <c r="B470" i="12" s="1"/>
  <c r="A333" i="12"/>
  <c r="A805" i="12"/>
  <c r="B805" i="12" s="1"/>
  <c r="A533" i="12"/>
  <c r="B533" i="12" s="1"/>
  <c r="A235" i="12"/>
  <c r="B235" i="12" s="1"/>
  <c r="A489" i="12"/>
  <c r="B489" i="12" s="1"/>
  <c r="A3433" i="12"/>
  <c r="B3433" i="12" s="1"/>
  <c r="A953" i="12"/>
  <c r="A322" i="12"/>
  <c r="B322" i="12" s="1"/>
  <c r="A841" i="12"/>
  <c r="B841" i="12" s="1"/>
  <c r="J9" i="12"/>
  <c r="A618" i="12"/>
  <c r="B618" i="12" s="1"/>
  <c r="A2177" i="12"/>
  <c r="B2177" i="12" s="1"/>
  <c r="A452" i="12"/>
  <c r="B452" i="12" s="1"/>
  <c r="A363" i="12"/>
  <c r="B363" i="12" s="1"/>
  <c r="A123" i="12"/>
  <c r="B123" i="12" s="1"/>
  <c r="A547" i="12"/>
  <c r="B547" i="12" s="1"/>
  <c r="A638" i="12"/>
  <c r="A565" i="12"/>
  <c r="B565" i="12" s="1"/>
  <c r="A772" i="12"/>
  <c r="B772" i="12" s="1"/>
  <c r="A974" i="12"/>
  <c r="B974" i="12" s="1"/>
  <c r="A557" i="12"/>
  <c r="B557" i="12" s="1"/>
  <c r="A351" i="12"/>
  <c r="B351" i="12" s="1"/>
  <c r="A1588" i="12"/>
  <c r="B1588" i="12" s="1"/>
  <c r="A2253" i="12"/>
  <c r="B2253" i="12" s="1"/>
  <c r="A275" i="12"/>
  <c r="B275" i="12" s="1"/>
  <c r="A4932" i="12"/>
  <c r="B4932" i="12" s="1"/>
  <c r="J4932" i="12"/>
  <c r="H4932" i="12"/>
  <c r="A4909" i="12"/>
  <c r="B4909" i="12" s="1"/>
  <c r="J4909" i="12"/>
  <c r="J4907" i="12"/>
  <c r="A4907" i="12"/>
  <c r="B4907" i="12" s="1"/>
  <c r="H4884" i="12"/>
  <c r="A4884" i="12"/>
  <c r="B4884" i="12" s="1"/>
  <c r="H4881" i="12"/>
  <c r="J4881" i="12"/>
  <c r="J4879" i="12"/>
  <c r="A4879" i="12"/>
  <c r="B4879" i="12" s="1"/>
  <c r="H4876" i="12"/>
  <c r="A4876" i="12"/>
  <c r="B4876" i="12" s="1"/>
  <c r="A4860" i="12"/>
  <c r="B4860" i="12" s="1"/>
  <c r="H4860" i="12"/>
  <c r="J4860" i="12"/>
  <c r="A4858" i="12"/>
  <c r="B4858" i="12" s="1"/>
  <c r="J4858" i="12"/>
  <c r="H4858" i="12"/>
  <c r="A4854" i="12"/>
  <c r="B4854" i="12" s="1"/>
  <c r="J4854" i="12"/>
  <c r="J4753" i="12"/>
  <c r="A4753" i="12"/>
  <c r="B4753" i="12" s="1"/>
  <c r="A4751" i="12"/>
  <c r="B4751" i="12" s="1"/>
  <c r="H4751" i="12"/>
  <c r="J4751" i="12"/>
  <c r="A4693" i="12"/>
  <c r="B4693" i="12" s="1"/>
  <c r="H4693" i="12"/>
  <c r="H4691" i="12"/>
  <c r="A4691" i="12"/>
  <c r="B4691" i="12" s="1"/>
  <c r="J4691" i="12"/>
  <c r="A4630" i="12"/>
  <c r="B4630" i="12" s="1"/>
  <c r="J4630" i="12"/>
  <c r="J4586" i="12"/>
  <c r="A4586" i="12"/>
  <c r="B4586" i="12" s="1"/>
  <c r="H4586" i="12"/>
  <c r="J4577" i="12"/>
  <c r="H4577" i="12"/>
  <c r="A4577" i="12"/>
  <c r="B4577" i="12" s="1"/>
  <c r="A4568" i="12"/>
  <c r="B4568" i="12" s="1"/>
  <c r="J4568" i="12"/>
  <c r="H4568" i="12"/>
  <c r="J4556" i="12"/>
  <c r="H4556" i="12"/>
  <c r="A4556" i="12"/>
  <c r="B4556" i="12" s="1"/>
  <c r="J4554" i="12"/>
  <c r="A4554" i="12"/>
  <c r="B4554" i="12" s="1"/>
  <c r="H4554" i="12"/>
  <c r="H4552" i="12"/>
  <c r="J4552" i="12"/>
  <c r="J4550" i="12"/>
  <c r="A4550" i="12"/>
  <c r="B4550" i="12" s="1"/>
  <c r="H4550" i="12"/>
  <c r="J4532" i="12"/>
  <c r="A4532" i="12"/>
  <c r="B4532" i="12" s="1"/>
  <c r="H4532" i="12"/>
  <c r="J4448" i="12"/>
  <c r="H4448" i="12"/>
  <c r="A4448" i="12"/>
  <c r="B4448" i="12" s="1"/>
  <c r="H4350" i="12"/>
  <c r="J4350" i="12"/>
  <c r="J3968" i="12"/>
  <c r="H3968" i="12"/>
  <c r="H3862" i="12"/>
  <c r="J3862" i="12"/>
  <c r="A1269" i="12"/>
  <c r="B1269" i="12" s="1"/>
  <c r="A1520" i="12"/>
  <c r="B1520" i="12" s="1"/>
  <c r="A3208" i="12"/>
  <c r="B3208" i="12" s="1"/>
  <c r="A2536" i="12"/>
  <c r="B2536" i="12" s="1"/>
  <c r="A3924" i="12"/>
  <c r="B3924" i="12" s="1"/>
  <c r="A1874" i="12"/>
  <c r="B1874" i="12" s="1"/>
  <c r="A1906" i="12"/>
  <c r="B1906" i="12" s="1"/>
  <c r="A1213" i="12"/>
  <c r="B1213" i="12" s="1"/>
  <c r="A2443" i="12"/>
  <c r="B2443" i="12" s="1"/>
  <c r="A1203" i="12"/>
  <c r="B1203" i="12" s="1"/>
  <c r="A3319" i="12"/>
  <c r="B3319" i="12" s="1"/>
  <c r="A3228" i="12"/>
  <c r="B3228" i="12" s="1"/>
  <c r="A2336" i="12"/>
  <c r="B2336" i="12" s="1"/>
  <c r="A1352" i="12"/>
  <c r="B1352" i="12" s="1"/>
  <c r="A890" i="12"/>
  <c r="B890" i="12" s="1"/>
  <c r="A2999" i="12"/>
  <c r="B2999" i="12" s="1"/>
  <c r="A3352" i="12"/>
  <c r="B3352" i="12" s="1"/>
  <c r="A3796" i="12"/>
  <c r="B3796" i="12" s="1"/>
  <c r="A3473" i="12"/>
  <c r="B3473" i="12" s="1"/>
  <c r="A1003" i="12"/>
  <c r="B1003" i="12" s="1"/>
  <c r="A598" i="12"/>
  <c r="B598" i="12" s="1"/>
  <c r="A708" i="12"/>
  <c r="B708" i="12" s="1"/>
  <c r="A2406" i="12"/>
  <c r="B2406" i="12" s="1"/>
  <c r="A2051" i="12"/>
  <c r="B2051" i="12" s="1"/>
  <c r="A2807" i="12"/>
  <c r="B2807" i="12" s="1"/>
  <c r="A3121" i="12"/>
  <c r="B3121" i="12" s="1"/>
  <c r="A3679" i="12"/>
  <c r="B3679" i="12" s="1"/>
  <c r="A1852" i="12"/>
  <c r="A2690" i="12"/>
  <c r="B2690" i="12" s="1"/>
  <c r="A1872" i="12"/>
  <c r="B1872" i="12" s="1"/>
  <c r="A409" i="12"/>
  <c r="A779" i="12"/>
  <c r="B779" i="12" s="1"/>
  <c r="A2767" i="12"/>
  <c r="B2767" i="12" s="1"/>
  <c r="A545" i="12"/>
  <c r="B545" i="12" s="1"/>
  <c r="A3408" i="12"/>
  <c r="B3408" i="12" s="1"/>
  <c r="A3455" i="12"/>
  <c r="B3455" i="12" s="1"/>
  <c r="A2351" i="12"/>
  <c r="B2351" i="12" s="1"/>
  <c r="A3418" i="12"/>
  <c r="B3418" i="12" s="1"/>
  <c r="A3815" i="12"/>
  <c r="B3815" i="12" s="1"/>
  <c r="A3531" i="12"/>
  <c r="B3531" i="12" s="1"/>
  <c r="A1390" i="12"/>
  <c r="B1390" i="12" s="1"/>
  <c r="A3802" i="12"/>
  <c r="A3427" i="12"/>
  <c r="B3427" i="12" s="1"/>
  <c r="A403" i="12"/>
  <c r="B403" i="12" s="1"/>
  <c r="A674" i="12"/>
  <c r="B674" i="12" s="1"/>
  <c r="A3616" i="12"/>
  <c r="B3616" i="12" s="1"/>
  <c r="A2355" i="12"/>
  <c r="B2355" i="12" s="1"/>
  <c r="A3259" i="12"/>
  <c r="B3259" i="12" s="1"/>
  <c r="A3483" i="12"/>
  <c r="B3483" i="12" s="1"/>
  <c r="A2895" i="12"/>
  <c r="B2895" i="12" s="1"/>
  <c r="A410" i="12"/>
  <c r="B410" i="12" s="1"/>
  <c r="A1704" i="12"/>
  <c r="A1976" i="12"/>
  <c r="B1976" i="12" s="1"/>
  <c r="A2105" i="12"/>
  <c r="B2105" i="12" s="1"/>
  <c r="A2243" i="12"/>
  <c r="B2243" i="12" s="1"/>
  <c r="A3086" i="12"/>
  <c r="B3086" i="12" s="1"/>
  <c r="A3416" i="12"/>
  <c r="B3416" i="12" s="1"/>
  <c r="A584" i="12"/>
  <c r="B584" i="12" s="1"/>
  <c r="A1795" i="12"/>
  <c r="B1795" i="12" s="1"/>
  <c r="A3669" i="12"/>
  <c r="B3669" i="12" s="1"/>
  <c r="A3759" i="12"/>
  <c r="B3759" i="12" s="1"/>
  <c r="A1800" i="12"/>
  <c r="B1800" i="12" s="1"/>
  <c r="A417" i="12"/>
  <c r="B417" i="12" s="1"/>
  <c r="A116" i="12"/>
  <c r="A3509" i="12"/>
  <c r="B3509" i="12" s="1"/>
  <c r="A153" i="12"/>
  <c r="B153" i="12" s="1"/>
  <c r="A3507" i="12"/>
  <c r="B3507" i="12" s="1"/>
  <c r="A2072" i="12"/>
  <c r="B2072" i="12" s="1"/>
  <c r="A3240" i="12"/>
  <c r="B3240" i="12" s="1"/>
  <c r="A2562" i="12"/>
  <c r="B2562" i="12" s="1"/>
  <c r="A2466" i="12"/>
  <c r="B2466" i="12" s="1"/>
  <c r="A398" i="12"/>
  <c r="B398" i="12" s="1"/>
  <c r="A217" i="12"/>
  <c r="B217" i="12" s="1"/>
  <c r="A2313" i="12"/>
  <c r="A3172" i="12"/>
  <c r="B3172" i="12" s="1"/>
  <c r="A2802" i="12"/>
  <c r="B2802" i="12" s="1"/>
  <c r="A3041" i="12"/>
  <c r="B3041" i="12" s="1"/>
  <c r="A1414" i="12"/>
  <c r="B1414" i="12" s="1"/>
  <c r="A2348" i="12"/>
  <c r="A3210" i="12"/>
  <c r="B3210" i="12" s="1"/>
  <c r="A3878" i="12"/>
  <c r="B3878" i="12" s="1"/>
  <c r="A1322" i="12"/>
  <c r="B1322" i="12" s="1"/>
  <c r="A2652" i="12"/>
  <c r="B2652" i="12" s="1"/>
  <c r="A1169" i="12"/>
  <c r="B1169" i="12" s="1"/>
  <c r="A2288" i="12"/>
  <c r="A3390" i="12"/>
  <c r="A3874" i="12"/>
  <c r="B3874" i="12" s="1"/>
  <c r="A1890" i="12"/>
  <c r="B1890" i="12" s="1"/>
  <c r="A2066" i="12"/>
  <c r="B2066" i="12" s="1"/>
  <c r="A1922" i="12"/>
  <c r="B1922" i="12" s="1"/>
  <c r="A972" i="12"/>
  <c r="B972" i="12" s="1"/>
  <c r="A1156" i="12"/>
  <c r="B1156" i="12" s="1"/>
  <c r="A835" i="12"/>
  <c r="B835" i="12" s="1"/>
  <c r="A1492" i="12"/>
  <c r="B1492" i="12" s="1"/>
  <c r="A1643" i="12"/>
  <c r="B1643" i="12" s="1"/>
  <c r="A3728" i="12"/>
  <c r="B3728" i="12" s="1"/>
  <c r="A3489" i="12"/>
  <c r="B3489" i="12" s="1"/>
  <c r="A542" i="12"/>
  <c r="B542" i="12" s="1"/>
  <c r="A2788" i="12"/>
  <c r="B2788" i="12" s="1"/>
  <c r="A1448" i="12"/>
  <c r="B1448" i="12" s="1"/>
  <c r="A2614" i="12"/>
  <c r="A1614" i="12"/>
  <c r="B1614" i="12" s="1"/>
  <c r="A1456" i="12"/>
  <c r="B1456" i="12" s="1"/>
  <c r="A646" i="12"/>
  <c r="B646" i="12" s="1"/>
  <c r="A1057" i="12"/>
  <c r="B1057" i="12" s="1"/>
  <c r="A504" i="12"/>
  <c r="B504" i="12" s="1"/>
  <c r="A2576" i="12"/>
  <c r="B2576" i="12" s="1"/>
  <c r="A1090" i="12"/>
  <c r="B1090" i="12" s="1"/>
  <c r="A539" i="12"/>
  <c r="B539" i="12" s="1"/>
  <c r="A1420" i="12"/>
  <c r="B1420" i="12" s="1"/>
  <c r="A2350" i="12"/>
  <c r="B2350" i="12" s="1"/>
  <c r="A3908" i="12"/>
  <c r="B3908" i="12" s="1"/>
  <c r="A714" i="12"/>
  <c r="B714" i="12" s="1"/>
  <c r="A1616" i="12"/>
  <c r="B1616" i="12" s="1"/>
  <c r="A555" i="12"/>
  <c r="B555" i="12" s="1"/>
  <c r="A3705" i="12"/>
  <c r="B3705" i="12" s="1"/>
  <c r="A607" i="12"/>
  <c r="A1993" i="12"/>
  <c r="B1993" i="12" s="1"/>
  <c r="A418" i="12"/>
  <c r="B418" i="12" s="1"/>
  <c r="A700" i="12"/>
  <c r="A1278" i="12"/>
  <c r="B1278" i="12" s="1"/>
  <c r="A3132" i="12"/>
  <c r="B3132" i="12" s="1"/>
  <c r="A3539" i="12"/>
  <c r="B3539" i="12" s="1"/>
  <c r="A2581" i="12"/>
  <c r="B2581" i="12" s="1"/>
  <c r="A478" i="12"/>
  <c r="B478" i="12" s="1"/>
  <c r="A751" i="12"/>
  <c r="B751" i="12" s="1"/>
  <c r="A3306" i="12"/>
  <c r="B3306" i="12" s="1"/>
  <c r="A3899" i="12"/>
  <c r="B3899" i="12" s="1"/>
  <c r="A2705" i="12"/>
  <c r="B2705" i="12" s="1"/>
  <c r="A2751" i="12"/>
  <c r="B2751" i="12" s="1"/>
  <c r="A1610" i="12"/>
  <c r="B1610" i="12" s="1"/>
  <c r="A1460" i="12"/>
  <c r="B1460" i="12" s="1"/>
  <c r="A2175" i="12"/>
  <c r="B2175" i="12" s="1"/>
  <c r="A1286" i="12"/>
  <c r="B1286" i="12" s="1"/>
  <c r="A2782" i="12"/>
  <c r="B2782" i="12" s="1"/>
  <c r="A1698" i="12"/>
  <c r="B1698" i="12" s="1"/>
  <c r="A1452" i="12"/>
  <c r="B1452" i="12" s="1"/>
  <c r="A2037" i="12"/>
  <c r="B2037" i="12" s="1"/>
  <c r="A2535" i="12"/>
  <c r="A942" i="12"/>
  <c r="B942" i="12" s="1"/>
  <c r="A3361" i="12"/>
  <c r="A1228" i="12"/>
  <c r="B1228" i="12" s="1"/>
  <c r="A2673" i="12"/>
  <c r="B2673" i="12" s="1"/>
  <c r="A3282" i="12"/>
  <c r="B3282" i="12" s="1"/>
  <c r="A1682" i="12"/>
  <c r="B1682" i="12" s="1"/>
  <c r="A3786" i="12"/>
  <c r="B3786" i="12" s="1"/>
  <c r="A2935" i="12"/>
  <c r="B2935" i="12" s="1"/>
  <c r="A3585" i="12"/>
  <c r="B3585" i="12" s="1"/>
  <c r="A1417" i="12"/>
  <c r="B1417" i="12" s="1"/>
  <c r="A774" i="12"/>
  <c r="B774" i="12" s="1"/>
  <c r="A1563" i="12"/>
  <c r="B1563" i="12" s="1"/>
  <c r="A2908" i="12"/>
  <c r="B2908" i="12" s="1"/>
  <c r="A2320" i="12"/>
  <c r="B2320" i="12" s="1"/>
  <c r="A1257" i="12"/>
  <c r="B1257" i="12" s="1"/>
  <c r="A2440" i="12"/>
  <c r="B2440" i="12" s="1"/>
  <c r="A1950" i="12"/>
  <c r="B1950" i="12" s="1"/>
  <c r="A2502" i="12"/>
  <c r="B2502" i="12" s="1"/>
  <c r="A3804" i="12"/>
  <c r="B3804" i="12" s="1"/>
  <c r="A2918" i="12"/>
  <c r="B2918" i="12" s="1"/>
  <c r="A1589" i="12"/>
  <c r="B1589" i="12" s="1"/>
  <c r="A3030" i="12"/>
  <c r="B3030" i="12" s="1"/>
  <c r="A3308" i="12"/>
  <c r="B3308" i="12" s="1"/>
  <c r="A2274" i="12"/>
  <c r="B2274" i="12" s="1"/>
  <c r="A1246" i="12"/>
  <c r="B1246" i="12" s="1"/>
  <c r="A2404" i="12"/>
  <c r="B2404" i="12" s="1"/>
  <c r="A1424" i="12"/>
  <c r="B1424" i="12" s="1"/>
  <c r="A1104" i="12"/>
  <c r="B1104" i="12" s="1"/>
  <c r="A3492" i="12"/>
  <c r="B3492" i="12" s="1"/>
  <c r="A1327" i="12"/>
  <c r="B1327" i="12" s="1"/>
  <c r="A3685" i="12"/>
  <c r="B3685" i="12" s="1"/>
  <c r="A3178" i="12"/>
  <c r="B3178" i="12" s="1"/>
  <c r="H153" i="12"/>
  <c r="A2680" i="12"/>
  <c r="B2680" i="12" s="1"/>
  <c r="H12" i="12"/>
  <c r="H399" i="12"/>
  <c r="A642" i="12"/>
  <c r="A2803" i="12"/>
  <c r="B2803" i="12" s="1"/>
  <c r="A498" i="12"/>
  <c r="A698" i="12"/>
  <c r="B698" i="12" s="1"/>
  <c r="A155" i="12"/>
  <c r="B155" i="12" s="1"/>
  <c r="A530" i="12"/>
  <c r="B530" i="12" s="1"/>
  <c r="J160" i="12"/>
  <c r="A16" i="12"/>
  <c r="B16" i="12" s="1"/>
  <c r="A749" i="12"/>
  <c r="B749" i="12" s="1"/>
  <c r="A2784" i="12"/>
  <c r="B2784" i="12" s="1"/>
  <c r="A1958" i="12"/>
  <c r="B1958" i="12" s="1"/>
  <c r="A1789" i="12"/>
  <c r="B1789" i="12" s="1"/>
  <c r="A2546" i="12"/>
  <c r="B2546" i="12" s="1"/>
  <c r="A428" i="12"/>
  <c r="B428" i="12" s="1"/>
  <c r="A2520" i="12"/>
  <c r="B2520" i="12" s="1"/>
  <c r="A3893" i="12"/>
  <c r="B3893" i="12" s="1"/>
  <c r="A1334" i="12"/>
  <c r="B1334" i="12" s="1"/>
  <c r="A1194" i="12"/>
  <c r="B1194" i="12" s="1"/>
  <c r="A142" i="12"/>
  <c r="B142" i="12" s="1"/>
  <c r="A1581" i="12"/>
  <c r="B1581" i="12" s="1"/>
  <c r="A2587" i="12"/>
  <c r="B2587" i="12" s="1"/>
  <c r="A819" i="12"/>
  <c r="B819" i="12" s="1"/>
  <c r="A1819" i="12"/>
  <c r="A223" i="12"/>
  <c r="B223" i="12" s="1"/>
  <c r="A1871" i="12"/>
  <c r="B1871" i="12" s="1"/>
  <c r="A1259" i="12"/>
  <c r="B1259" i="12" s="1"/>
  <c r="A199" i="12"/>
  <c r="B199" i="12" s="1"/>
  <c r="A1434" i="12"/>
  <c r="B1434" i="12" s="1"/>
  <c r="A1275" i="12"/>
  <c r="A216" i="12"/>
  <c r="B216" i="12" s="1"/>
  <c r="A1657" i="12"/>
  <c r="B1657" i="12" s="1"/>
  <c r="A3405" i="12"/>
  <c r="B3405" i="12" s="1"/>
  <c r="A1219" i="12"/>
  <c r="A1966" i="12"/>
  <c r="B1966" i="12" s="1"/>
  <c r="A2850" i="12"/>
  <c r="B2850" i="12" s="1"/>
  <c r="A2778" i="12"/>
  <c r="B2778" i="12" s="1"/>
  <c r="A659" i="12"/>
  <c r="B659" i="12" s="1"/>
  <c r="A1585" i="12"/>
  <c r="B1585" i="12" s="1"/>
  <c r="A388" i="12"/>
  <c r="B388" i="12" s="1"/>
  <c r="A1913" i="12"/>
  <c r="B1913" i="12" s="1"/>
  <c r="A361" i="12"/>
  <c r="B361" i="12" s="1"/>
  <c r="A365" i="12"/>
  <c r="B365" i="12" s="1"/>
  <c r="A2005" i="12"/>
  <c r="B2005" i="12" s="1"/>
  <c r="A1792" i="12"/>
  <c r="A2551" i="12"/>
  <c r="B2551" i="12" s="1"/>
  <c r="A895" i="12"/>
  <c r="B895" i="12" s="1"/>
  <c r="A2327" i="12"/>
  <c r="B2327" i="12" s="1"/>
  <c r="A1659" i="12"/>
  <c r="A759" i="12"/>
  <c r="B759" i="12" s="1"/>
  <c r="A647" i="12"/>
  <c r="A878" i="12"/>
  <c r="B878" i="12" s="1"/>
  <c r="A364" i="12"/>
  <c r="B364" i="12" s="1"/>
  <c r="A732" i="12"/>
  <c r="B732" i="12" s="1"/>
  <c r="A1517" i="12"/>
  <c r="B1517" i="12" s="1"/>
  <c r="A1449" i="12"/>
  <c r="B1449" i="12" s="1"/>
  <c r="A1038" i="12"/>
  <c r="B1038" i="12" s="1"/>
  <c r="A2677" i="12"/>
  <c r="B2677" i="12" s="1"/>
  <c r="A1500" i="12"/>
  <c r="B1500" i="12" s="1"/>
  <c r="A2250" i="12"/>
  <c r="B2250" i="12" s="1"/>
  <c r="A167" i="12"/>
  <c r="A353" i="12"/>
  <c r="B353" i="12" s="1"/>
  <c r="A1516" i="12"/>
  <c r="B1516" i="12" s="1"/>
  <c r="A2709" i="12"/>
  <c r="B2709" i="12" s="1"/>
  <c r="A3745" i="12"/>
  <c r="B3745" i="12" s="1"/>
  <c r="A879" i="12"/>
  <c r="B879" i="12" s="1"/>
  <c r="A1388" i="12"/>
  <c r="B1388" i="12" s="1"/>
  <c r="A154" i="12"/>
  <c r="B154" i="12" s="1"/>
  <c r="A2114" i="12"/>
  <c r="B2114" i="12" s="1"/>
  <c r="A806" i="12"/>
  <c r="B806" i="12" s="1"/>
  <c r="A3820" i="12"/>
  <c r="A1438" i="12"/>
  <c r="B1438" i="12" s="1"/>
  <c r="A3505" i="12"/>
  <c r="B3505" i="12" s="1"/>
  <c r="A3001" i="12"/>
  <c r="B3001" i="12" s="1"/>
  <c r="A1092" i="12"/>
  <c r="B1092" i="12" s="1"/>
  <c r="A1074" i="12"/>
  <c r="B1074" i="12" s="1"/>
  <c r="A1584" i="12"/>
  <c r="B1584" i="12" s="1"/>
  <c r="A1813" i="12"/>
  <c r="B1813" i="12" s="1"/>
  <c r="A3575" i="12"/>
  <c r="B3575" i="12" s="1"/>
  <c r="A2049" i="12"/>
  <c r="B2049" i="12" s="1"/>
  <c r="A1921" i="12"/>
  <c r="B1921" i="12" s="1"/>
  <c r="A1127" i="12"/>
  <c r="A2264" i="12"/>
  <c r="B2264" i="12" s="1"/>
  <c r="A3155" i="12"/>
  <c r="B3155" i="12" s="1"/>
  <c r="A3652" i="12"/>
  <c r="B3652" i="12" s="1"/>
  <c r="A1185" i="12"/>
  <c r="B1185" i="12" s="1"/>
  <c r="A2507" i="12"/>
  <c r="B2507" i="12" s="1"/>
  <c r="A3073" i="12"/>
  <c r="B3073" i="12" s="1"/>
  <c r="A1288" i="12"/>
  <c r="B1288" i="12" s="1"/>
  <c r="A1197" i="12"/>
  <c r="B1197" i="12" s="1"/>
  <c r="A3307" i="12"/>
  <c r="B3307" i="12" s="1"/>
  <c r="A2722" i="12"/>
  <c r="B2722" i="12" s="1"/>
  <c r="A3131" i="12"/>
  <c r="B3131" i="12" s="1"/>
  <c r="A2456" i="12"/>
  <c r="B2456" i="12" s="1"/>
  <c r="A3775" i="12"/>
  <c r="B3775" i="12" s="1"/>
  <c r="A2471" i="12"/>
  <c r="B2471" i="12" s="1"/>
  <c r="A2608" i="12"/>
  <c r="B2608" i="12" s="1"/>
  <c r="A3457" i="12"/>
  <c r="B3457" i="12" s="1"/>
  <c r="A852" i="12"/>
  <c r="B852" i="12" s="1"/>
  <c r="A3828" i="12"/>
  <c r="B3828" i="12" s="1"/>
  <c r="A3373" i="12"/>
  <c r="B3373" i="12" s="1"/>
  <c r="A3512" i="12"/>
  <c r="B3512" i="12" s="1"/>
  <c r="A981" i="12"/>
  <c r="B981" i="12" s="1"/>
  <c r="A639" i="12"/>
  <c r="B639" i="12" s="1"/>
  <c r="A3684" i="12"/>
  <c r="B3684" i="12" s="1"/>
  <c r="A1265" i="12"/>
  <c r="B1265" i="12" s="1"/>
  <c r="A2779" i="12"/>
  <c r="B2779" i="12" s="1"/>
  <c r="A712" i="12"/>
  <c r="B712" i="12" s="1"/>
  <c r="A2367" i="12"/>
  <c r="A3437" i="12"/>
  <c r="B3437" i="12" s="1"/>
  <c r="A2184" i="12"/>
  <c r="B2184" i="12" s="1"/>
  <c r="A1653" i="12"/>
  <c r="B1653" i="12" s="1"/>
  <c r="A1331" i="12"/>
  <c r="B1331" i="12" s="1"/>
  <c r="A2840" i="12"/>
  <c r="B2840" i="12" s="1"/>
  <c r="A3468" i="12"/>
  <c r="B3468" i="12" s="1"/>
  <c r="A278" i="12"/>
  <c r="B278" i="12" s="1"/>
  <c r="A2590" i="12"/>
  <c r="B2590" i="12" s="1"/>
  <c r="A1897" i="12"/>
  <c r="B1897" i="12" s="1"/>
  <c r="A536" i="12"/>
  <c r="B536" i="12" s="1"/>
  <c r="A1181" i="12"/>
  <c r="B1181" i="12" s="1"/>
  <c r="A2946" i="12"/>
  <c r="B2946" i="12" s="1"/>
  <c r="A327" i="12"/>
  <c r="B327" i="12" s="1"/>
  <c r="A2319" i="12"/>
  <c r="A597" i="12"/>
  <c r="B597" i="12" s="1"/>
  <c r="A1642" i="12"/>
  <c r="B1642" i="12" s="1"/>
  <c r="A2446" i="12"/>
  <c r="B2446" i="12" s="1"/>
  <c r="A3696" i="12"/>
  <c r="B3696" i="12" s="1"/>
  <c r="A963" i="12"/>
  <c r="A1929" i="12"/>
  <c r="B1929" i="12" s="1"/>
  <c r="A1136" i="12"/>
  <c r="B1136" i="12" s="1"/>
  <c r="A3130" i="12"/>
  <c r="B3130" i="12" s="1"/>
  <c r="A2424" i="12"/>
  <c r="B2424" i="12" s="1"/>
  <c r="A713" i="12"/>
  <c r="B713" i="12" s="1"/>
  <c r="A2798" i="12"/>
  <c r="B2798" i="12" s="1"/>
  <c r="A3653" i="12"/>
  <c r="B3653" i="12" s="1"/>
  <c r="A2334" i="12"/>
  <c r="B2334" i="12" s="1"/>
  <c r="A1279" i="12"/>
  <c r="B1279" i="12" s="1"/>
  <c r="A2410" i="12"/>
  <c r="B2410" i="12" s="1"/>
  <c r="A2229" i="12"/>
  <c r="B2229" i="12" s="1"/>
  <c r="A2568" i="12"/>
  <c r="A3182" i="12"/>
  <c r="B3182" i="12" s="1"/>
  <c r="A505" i="12"/>
  <c r="B505" i="12" s="1"/>
  <c r="A1940" i="12"/>
  <c r="B1940" i="12" s="1"/>
  <c r="A136" i="12"/>
  <c r="B136" i="12" s="1"/>
  <c r="A3601" i="12"/>
  <c r="B3601" i="12" s="1"/>
  <c r="A1094" i="12"/>
  <c r="B1094" i="12" s="1"/>
  <c r="A710" i="12"/>
  <c r="B710" i="12" s="1"/>
  <c r="A1664" i="12"/>
  <c r="B1664" i="12" s="1"/>
  <c r="A2273" i="12"/>
  <c r="B2273" i="12" s="1"/>
  <c r="A1735" i="12"/>
  <c r="B1735" i="12" s="1"/>
  <c r="A1693" i="12"/>
  <c r="B1693" i="12" s="1"/>
  <c r="A1619" i="12"/>
  <c r="B1619" i="12" s="1"/>
  <c r="A1132" i="12"/>
  <c r="A1597" i="12"/>
  <c r="B1597" i="12" s="1"/>
  <c r="A669" i="12"/>
  <c r="A2688" i="12"/>
  <c r="B2688" i="12" s="1"/>
  <c r="A1538" i="12"/>
  <c r="B1538" i="12" s="1"/>
  <c r="A213" i="12"/>
  <c r="B213" i="12" s="1"/>
  <c r="A1732" i="12"/>
  <c r="B1732" i="12" s="1"/>
  <c r="A845" i="12"/>
  <c r="B845" i="12" s="1"/>
  <c r="A1441" i="12"/>
  <c r="B1441" i="12" s="1"/>
  <c r="A1151" i="12"/>
  <c r="B1151" i="12" s="1"/>
  <c r="A176" i="12"/>
  <c r="A985" i="12"/>
  <c r="B985" i="12" s="1"/>
  <c r="A2142" i="12"/>
  <c r="B2142" i="12" s="1"/>
  <c r="A2339" i="12"/>
  <c r="B2339" i="12" s="1"/>
  <c r="A658" i="12"/>
  <c r="A1320" i="12"/>
  <c r="B1320" i="12" s="1"/>
  <c r="A3090" i="12"/>
  <c r="B3090" i="12" s="1"/>
  <c r="A395" i="12"/>
  <c r="B395" i="12" s="1"/>
  <c r="A2205" i="12"/>
  <c r="B2205" i="12" s="1"/>
  <c r="A3372" i="12"/>
  <c r="B3372" i="12" s="1"/>
  <c r="A1287" i="12"/>
  <c r="B1287" i="12" s="1"/>
  <c r="A967" i="12"/>
  <c r="B967" i="12" s="1"/>
  <c r="A564" i="12"/>
  <c r="B564" i="12" s="1"/>
  <c r="A1221" i="12"/>
  <c r="B1221" i="12" s="1"/>
  <c r="A397" i="12"/>
  <c r="B397" i="12" s="1"/>
  <c r="A2960" i="12"/>
  <c r="B2960" i="12" s="1"/>
  <c r="A3579" i="12"/>
  <c r="B3579" i="12" s="1"/>
  <c r="A2937" i="12"/>
  <c r="B2937" i="12" s="1"/>
  <c r="A1916" i="12"/>
  <c r="B1916" i="12" s="1"/>
  <c r="A633" i="12"/>
  <c r="A3573" i="12"/>
  <c r="B3573" i="12" s="1"/>
  <c r="A274" i="12"/>
  <c r="B274" i="12" s="1"/>
  <c r="A1673" i="12"/>
  <c r="B1673" i="12" s="1"/>
  <c r="A2616" i="12"/>
  <c r="B2616" i="12" s="1"/>
  <c r="A1624" i="12"/>
  <c r="B1624" i="12" s="1"/>
  <c r="A2067" i="12"/>
  <c r="B2067" i="12" s="1"/>
  <c r="A2344" i="12"/>
  <c r="B2344" i="12" s="1"/>
  <c r="A111" i="12"/>
  <c r="B111" i="12" s="1"/>
  <c r="A3212" i="12"/>
  <c r="B3212" i="12" s="1"/>
  <c r="A3370" i="12"/>
  <c r="B3370" i="12" s="1"/>
  <c r="A3762" i="12"/>
  <c r="B3762" i="12" s="1"/>
  <c r="A1706" i="12"/>
  <c r="B1706" i="12" s="1"/>
  <c r="A634" i="12"/>
  <c r="B634" i="12" s="1"/>
  <c r="A3477" i="12"/>
  <c r="B3477" i="12" s="1"/>
  <c r="A2645" i="12"/>
  <c r="B2645" i="12" s="1"/>
  <c r="A254" i="12"/>
  <c r="B254" i="12" s="1"/>
  <c r="A2238" i="12"/>
  <c r="B2238" i="12" s="1"/>
  <c r="A1603" i="12"/>
  <c r="B1603" i="12" s="1"/>
  <c r="A2823" i="12"/>
  <c r="B2823" i="12" s="1"/>
  <c r="A239" i="12"/>
  <c r="B239" i="12" s="1"/>
  <c r="A2963" i="12"/>
  <c r="B2963" i="12" s="1"/>
  <c r="A1959" i="12"/>
  <c r="B1959" i="12" s="1"/>
  <c r="A3234" i="12"/>
  <c r="B3234" i="12" s="1"/>
  <c r="A2461" i="12"/>
  <c r="B2461" i="12" s="1"/>
  <c r="A3765" i="12"/>
  <c r="B3765" i="12" s="1"/>
  <c r="A2655" i="12"/>
  <c r="B2655" i="12" s="1"/>
  <c r="A1881" i="12"/>
  <c r="B1881" i="12" s="1"/>
  <c r="A2095" i="12"/>
  <c r="A2451" i="12"/>
  <c r="B2451" i="12" s="1"/>
  <c r="A2505" i="12"/>
  <c r="B2505" i="12" s="1"/>
  <c r="A2199" i="12"/>
  <c r="B2199" i="12" s="1"/>
  <c r="A2308" i="12"/>
  <c r="B2308" i="12" s="1"/>
  <c r="A1758" i="12"/>
  <c r="A1688" i="12"/>
  <c r="B1688" i="12" s="1"/>
  <c r="A1281" i="12"/>
  <c r="A1189" i="12"/>
  <c r="B1189" i="12" s="1"/>
  <c r="A3017" i="12"/>
  <c r="B3017" i="12" s="1"/>
  <c r="A2407" i="12"/>
  <c r="B2407" i="12" s="1"/>
  <c r="A2602" i="12"/>
  <c r="B2602" i="12" s="1"/>
  <c r="A3309" i="12"/>
  <c r="B3309" i="12" s="1"/>
  <c r="A3052" i="12"/>
  <c r="B3052" i="12" s="1"/>
  <c r="A2056" i="12"/>
  <c r="B2056" i="12" s="1"/>
  <c r="A2013" i="12"/>
  <c r="B2013" i="12" s="1"/>
  <c r="A916" i="12"/>
  <c r="B916" i="12" s="1"/>
  <c r="A1054" i="12"/>
  <c r="B1054" i="12" s="1"/>
  <c r="H188" i="12"/>
  <c r="A2003" i="12"/>
  <c r="B2003" i="12" s="1"/>
  <c r="A1690" i="12"/>
  <c r="B1690" i="12" s="1"/>
  <c r="A3568" i="12"/>
  <c r="B3568" i="12" s="1"/>
  <c r="A3247" i="12"/>
  <c r="B3247" i="12" s="1"/>
  <c r="A3487" i="12"/>
  <c r="B3487" i="12" s="1"/>
  <c r="A3482" i="12"/>
  <c r="B3482" i="12" s="1"/>
  <c r="A1205" i="12"/>
  <c r="B1205" i="12" s="1"/>
  <c r="A2176" i="12"/>
  <c r="B2176" i="12" s="1"/>
  <c r="A1310" i="12"/>
  <c r="B1310" i="12" s="1"/>
  <c r="A2801" i="12"/>
  <c r="B2801" i="12" s="1"/>
  <c r="A3246" i="12"/>
  <c r="B3246" i="12" s="1"/>
  <c r="A2191" i="12"/>
  <c r="B2191" i="12" s="1"/>
  <c r="A1765" i="12"/>
  <c r="B1765" i="12" s="1"/>
  <c r="A2457" i="12"/>
  <c r="B2457" i="12" s="1"/>
  <c r="A3722" i="12"/>
  <c r="B3722" i="12" s="1"/>
  <c r="A3678" i="12"/>
  <c r="B3678" i="12" s="1"/>
  <c r="A3894" i="12"/>
  <c r="B3894" i="12" s="1"/>
  <c r="A2884" i="12"/>
  <c r="B2884" i="12" s="1"/>
  <c r="A3837" i="12"/>
  <c r="B3837" i="12" s="1"/>
  <c r="A1846" i="12"/>
  <c r="B1846" i="12" s="1"/>
  <c r="A2152" i="12"/>
  <c r="B2152" i="12" s="1"/>
  <c r="A303" i="12"/>
  <c r="B303" i="12" s="1"/>
  <c r="A680" i="12"/>
  <c r="B680" i="12" s="1"/>
  <c r="A3362" i="12"/>
  <c r="B3362" i="12" s="1"/>
  <c r="A203" i="12"/>
  <c r="B203" i="12" s="1"/>
  <c r="A430" i="12"/>
  <c r="B430" i="12" s="1"/>
  <c r="J16" i="12"/>
  <c r="J4812" i="12"/>
  <c r="H4812" i="12"/>
  <c r="H4805" i="12"/>
  <c r="A4805" i="12"/>
  <c r="B4805" i="12" s="1"/>
  <c r="J4398" i="12"/>
  <c r="A4398" i="12"/>
  <c r="B4398" i="12" s="1"/>
  <c r="A4396" i="12"/>
  <c r="B4396" i="12" s="1"/>
  <c r="H4396" i="12"/>
  <c r="A3976" i="12"/>
  <c r="B3976" i="12" s="1"/>
  <c r="J3976" i="12"/>
  <c r="H3976" i="12"/>
  <c r="J3959" i="12"/>
  <c r="A3959" i="12"/>
  <c r="B3959" i="12" s="1"/>
  <c r="J3957" i="12"/>
  <c r="A3957" i="12"/>
  <c r="B3957" i="12" s="1"/>
  <c r="A4652" i="12"/>
  <c r="B4652" i="12" s="1"/>
  <c r="H4652" i="12"/>
  <c r="J4652" i="12"/>
  <c r="A4525" i="12"/>
  <c r="B4525" i="12" s="1"/>
  <c r="J4525" i="12"/>
  <c r="J4518" i="12"/>
  <c r="H4518" i="12"/>
  <c r="A4518" i="12"/>
  <c r="B4518" i="12" s="1"/>
  <c r="H4418" i="12"/>
  <c r="J4418" i="12"/>
  <c r="A4413" i="12"/>
  <c r="B4413" i="12" s="1"/>
  <c r="J4413" i="12"/>
  <c r="H4413" i="12"/>
  <c r="J3985" i="12"/>
  <c r="A3985" i="12"/>
  <c r="B3985" i="12" s="1"/>
  <c r="J3983" i="12"/>
  <c r="A3983" i="12"/>
  <c r="B3983" i="12" s="1"/>
  <c r="H3965" i="12"/>
  <c r="J3965" i="12"/>
  <c r="A3963" i="12"/>
  <c r="B3963" i="12" s="1"/>
  <c r="J3963" i="12"/>
  <c r="H3846" i="12"/>
  <c r="J3846" i="12"/>
  <c r="H4988" i="12"/>
  <c r="J4988" i="12"/>
  <c r="A4961" i="12"/>
  <c r="B4961" i="12" s="1"/>
  <c r="H4961" i="12"/>
  <c r="H4887" i="12"/>
  <c r="J4887" i="12"/>
  <c r="A4867" i="12"/>
  <c r="B4867" i="12" s="1"/>
  <c r="H4867" i="12"/>
  <c r="J4793" i="12"/>
  <c r="H4793" i="12"/>
  <c r="H4779" i="12"/>
  <c r="J4779" i="12"/>
  <c r="A4681" i="12"/>
  <c r="B4681" i="12" s="1"/>
  <c r="J4681" i="12"/>
  <c r="J4308" i="12"/>
  <c r="A4308" i="12"/>
  <c r="B4308" i="12" s="1"/>
  <c r="J4304" i="12"/>
  <c r="A4304" i="12"/>
  <c r="B4304" i="12" s="1"/>
  <c r="H4057" i="12"/>
  <c r="J4057" i="12"/>
  <c r="J3996" i="12"/>
  <c r="A3996" i="12"/>
  <c r="B3996" i="12" s="1"/>
  <c r="J3992" i="12"/>
  <c r="A3992" i="12"/>
  <c r="H3946" i="12"/>
  <c r="A3946" i="12"/>
  <c r="B3946" i="12" s="1"/>
  <c r="J3946" i="12"/>
  <c r="J2821" i="12"/>
  <c r="H2821" i="12"/>
  <c r="J4166" i="12"/>
  <c r="A4166" i="12"/>
  <c r="B4166" i="12" s="1"/>
  <c r="H4976" i="12"/>
  <c r="J4976" i="12"/>
  <c r="A4944" i="12"/>
  <c r="B4944" i="12" s="1"/>
  <c r="H4944" i="12"/>
  <c r="J4837" i="12"/>
  <c r="H4837" i="12"/>
  <c r="A4814" i="12"/>
  <c r="B4814" i="12" s="1"/>
  <c r="H4814" i="12"/>
  <c r="A4722" i="12"/>
  <c r="B4722" i="12" s="1"/>
  <c r="J4722" i="12"/>
  <c r="J4527" i="12"/>
  <c r="H4527" i="12"/>
  <c r="A4527" i="12"/>
  <c r="B4527" i="12" s="1"/>
  <c r="J4474" i="12"/>
  <c r="A4474" i="12"/>
  <c r="B4474" i="12" s="1"/>
  <c r="A4335" i="12"/>
  <c r="B4335" i="12" s="1"/>
  <c r="H4335" i="12"/>
  <c r="H4311" i="12"/>
  <c r="J4311" i="12"/>
  <c r="A4311" i="12"/>
  <c r="B4311" i="12" s="1"/>
  <c r="A4307" i="12"/>
  <c r="B4307" i="12" s="1"/>
  <c r="J4307" i="12"/>
  <c r="H4236" i="12"/>
  <c r="J4236" i="12"/>
  <c r="H3980" i="12"/>
  <c r="A3980" i="12"/>
  <c r="B3980" i="12" s="1"/>
  <c r="J2139" i="12"/>
  <c r="H2139" i="12"/>
  <c r="H1764" i="12"/>
  <c r="J1764" i="12"/>
  <c r="J1753" i="12"/>
  <c r="H1753" i="12"/>
  <c r="J1680" i="12"/>
  <c r="H1680" i="12"/>
  <c r="H1585" i="12"/>
  <c r="J1585" i="12"/>
  <c r="H1435" i="12"/>
  <c r="J1435" i="12"/>
  <c r="J768" i="12"/>
  <c r="H768" i="12"/>
  <c r="H655" i="12"/>
  <c r="J655" i="12"/>
  <c r="H4900" i="12"/>
  <c r="J4900" i="12"/>
  <c r="J4651" i="12"/>
  <c r="A4651" i="12"/>
  <c r="B4651" i="12" s="1"/>
  <c r="J4636" i="12"/>
  <c r="A4636" i="12"/>
  <c r="H4629" i="12"/>
  <c r="J4629" i="12"/>
  <c r="A4594" i="12"/>
  <c r="B4594" i="12" s="1"/>
  <c r="J4594" i="12"/>
  <c r="A4567" i="12"/>
  <c r="B4567" i="12" s="1"/>
  <c r="J4567" i="12"/>
  <c r="J4463" i="12"/>
  <c r="H4463" i="12"/>
  <c r="A4461" i="12"/>
  <c r="B4461" i="12" s="1"/>
  <c r="H4461" i="12"/>
  <c r="H4395" i="12"/>
  <c r="J4395" i="12"/>
  <c r="J4349" i="12"/>
  <c r="H4349" i="12"/>
  <c r="H4347" i="12"/>
  <c r="A4347" i="12"/>
  <c r="B4347" i="12" s="1"/>
  <c r="J3207" i="12"/>
  <c r="H3207" i="12"/>
  <c r="J3017" i="12"/>
  <c r="H3017" i="12"/>
  <c r="J2676" i="12"/>
  <c r="H2676" i="12"/>
  <c r="H2575" i="12"/>
  <c r="J2575" i="12"/>
  <c r="H2420" i="12"/>
  <c r="J2420" i="12"/>
  <c r="J2114" i="12"/>
  <c r="H2114" i="12"/>
  <c r="H2016" i="12"/>
  <c r="J2016" i="12"/>
  <c r="J4168" i="12"/>
  <c r="H4168" i="12"/>
  <c r="J532" i="12"/>
  <c r="H532" i="12"/>
  <c r="H4286" i="12"/>
  <c r="A4034" i="12"/>
  <c r="B4034" i="12" s="1"/>
  <c r="J3710" i="12"/>
  <c r="H3798" i="12"/>
  <c r="A4235" i="12"/>
  <c r="B4235" i="12" s="1"/>
  <c r="J3890" i="12"/>
  <c r="J4648" i="12"/>
  <c r="H4996" i="12"/>
  <c r="H4622" i="12"/>
  <c r="H4590" i="12"/>
  <c r="H4459" i="12"/>
  <c r="J4322" i="12"/>
  <c r="A4236" i="12"/>
  <c r="B4236" i="12" s="1"/>
  <c r="H4206" i="12"/>
  <c r="H3394" i="12"/>
  <c r="J3394" i="12"/>
  <c r="H3063" i="12"/>
  <c r="J3063" i="12"/>
  <c r="H2752" i="12"/>
  <c r="J2752" i="12"/>
  <c r="H2662" i="12"/>
  <c r="J2662" i="12"/>
  <c r="J2496" i="12"/>
  <c r="H2496" i="12"/>
  <c r="J2385" i="12"/>
  <c r="H2385" i="12"/>
  <c r="J4175" i="12"/>
  <c r="H4175" i="12"/>
  <c r="A4151" i="12"/>
  <c r="B4151" i="12" s="1"/>
  <c r="J4151" i="12"/>
  <c r="J1749" i="12"/>
  <c r="H1749" i="12"/>
  <c r="H1712" i="12"/>
  <c r="J1712" i="12"/>
  <c r="J1595" i="12"/>
  <c r="H1595" i="12"/>
  <c r="H1570" i="12"/>
  <c r="J1570" i="12"/>
  <c r="H1474" i="12"/>
  <c r="J1474" i="12"/>
  <c r="H1368" i="12"/>
  <c r="J1368" i="12"/>
  <c r="J1239" i="12"/>
  <c r="H1239" i="12"/>
  <c r="H454" i="12"/>
  <c r="J454" i="12"/>
  <c r="A1325" i="12"/>
  <c r="B1325" i="12" s="1"/>
  <c r="H6" i="12"/>
  <c r="J3399" i="12"/>
  <c r="H3399" i="12"/>
  <c r="H2893" i="12"/>
  <c r="J2893" i="12"/>
  <c r="H2211" i="12"/>
  <c r="J2211" i="12"/>
  <c r="J2201" i="12"/>
  <c r="H2201" i="12"/>
  <c r="H4169" i="12"/>
  <c r="A4169" i="12"/>
  <c r="B4169" i="12" s="1"/>
  <c r="H1731" i="12"/>
  <c r="J1731" i="12"/>
  <c r="H1617" i="12"/>
  <c r="J1617" i="12"/>
  <c r="A4103" i="12"/>
  <c r="B4103" i="12" s="1"/>
  <c r="J4103" i="12"/>
  <c r="H409" i="12"/>
  <c r="J409" i="12"/>
  <c r="H262" i="12"/>
  <c r="J262" i="12"/>
  <c r="H112" i="12"/>
  <c r="J112" i="12"/>
  <c r="A4857" i="12"/>
  <c r="B4857" i="12" s="1"/>
  <c r="H4857" i="12"/>
  <c r="A4855" i="12"/>
  <c r="B4855" i="12" s="1"/>
  <c r="J4855" i="12"/>
  <c r="A4841" i="12"/>
  <c r="B4841" i="12" s="1"/>
  <c r="J4841" i="12"/>
  <c r="H4676" i="12"/>
  <c r="J4676" i="12"/>
  <c r="J4273" i="12"/>
  <c r="H4273" i="12"/>
  <c r="A4222" i="12"/>
  <c r="B4222" i="12" s="1"/>
  <c r="J4222" i="12"/>
  <c r="A4178" i="12"/>
  <c r="B4178" i="12" s="1"/>
  <c r="H4178" i="12"/>
  <c r="H1956" i="12"/>
  <c r="J1956" i="12"/>
  <c r="J1919" i="12"/>
  <c r="H1919" i="12"/>
  <c r="J1885" i="12"/>
  <c r="H1885" i="12"/>
  <c r="H1144" i="12"/>
  <c r="A1144" i="12"/>
  <c r="B1144" i="12" s="1"/>
  <c r="J1144" i="12"/>
  <c r="A4134" i="12"/>
  <c r="B4134" i="12" s="1"/>
  <c r="H4134" i="12"/>
  <c r="J4134" i="12"/>
  <c r="A4108" i="12"/>
  <c r="B4108" i="12" s="1"/>
  <c r="H4108" i="12"/>
  <c r="J4108" i="12"/>
  <c r="A4083" i="12"/>
  <c r="B4083" i="12" s="1"/>
  <c r="J4083" i="12"/>
  <c r="J704" i="12"/>
  <c r="H704" i="12"/>
  <c r="J497" i="12"/>
  <c r="H497" i="12"/>
  <c r="H334" i="12"/>
  <c r="J334" i="12"/>
  <c r="J257" i="12"/>
  <c r="H257" i="12"/>
  <c r="H253" i="12"/>
  <c r="J253" i="12"/>
  <c r="J1709" i="12"/>
  <c r="H4123" i="12"/>
  <c r="J781" i="12"/>
  <c r="J1134" i="12"/>
  <c r="J1508" i="12"/>
  <c r="H4151" i="12"/>
  <c r="H888" i="12"/>
  <c r="J1767" i="12"/>
  <c r="Q14" i="5" l="1"/>
  <c r="U14" i="5" s="1"/>
  <c r="O14" i="5"/>
  <c r="R10" i="5"/>
  <c r="O7" i="5"/>
  <c r="T7" i="5" s="1"/>
  <c r="P6" i="5"/>
  <c r="U6" i="5" s="1"/>
  <c r="P14" i="5"/>
  <c r="S14" i="5" s="1"/>
  <c r="N10" i="5"/>
  <c r="Q6" i="5"/>
  <c r="V6" i="5" s="1"/>
  <c r="Q10" i="5"/>
  <c r="V10" i="5" s="1"/>
  <c r="X10" i="5" s="1"/>
  <c r="Y10" i="5" s="1"/>
  <c r="Q5" i="5"/>
  <c r="V5" i="5" s="1"/>
  <c r="N16" i="5"/>
  <c r="P16" i="5"/>
  <c r="O5" i="5"/>
  <c r="T5" i="5" s="1"/>
  <c r="X5" i="5" s="1"/>
  <c r="Y5" i="5" s="1"/>
  <c r="O16" i="5"/>
  <c r="N5" i="5"/>
  <c r="S5" i="5" s="1"/>
  <c r="B1344" i="12"/>
  <c r="B2813" i="12"/>
  <c r="B2313" i="12"/>
  <c r="B953" i="12"/>
  <c r="B1575" i="12"/>
  <c r="B1218" i="12"/>
  <c r="B1841" i="12"/>
  <c r="B1770" i="12"/>
  <c r="B737" i="12"/>
  <c r="B1284" i="12"/>
  <c r="B1639" i="12"/>
  <c r="B2534" i="12"/>
  <c r="B863" i="12"/>
  <c r="B638" i="12"/>
  <c r="B743" i="12"/>
  <c r="B3549" i="12"/>
  <c r="B1409" i="12"/>
  <c r="C3" i="12"/>
  <c r="D3" i="12" s="1"/>
  <c r="B344" i="12"/>
  <c r="B3564" i="12"/>
  <c r="B3389" i="12"/>
  <c r="B1043" i="12"/>
  <c r="B1703" i="12"/>
  <c r="B1839" i="12"/>
  <c r="B1118" i="12"/>
  <c r="B1497" i="12"/>
  <c r="B678" i="12"/>
  <c r="B4552" i="12"/>
  <c r="B699" i="12"/>
  <c r="B2535" i="12"/>
  <c r="B1576" i="12"/>
  <c r="B677" i="12"/>
  <c r="B1498" i="12"/>
  <c r="B2814" i="12"/>
  <c r="B3592" i="12"/>
  <c r="B2314" i="12"/>
  <c r="B1640" i="12"/>
  <c r="B1044" i="12"/>
  <c r="B1345" i="12"/>
  <c r="B518" i="12"/>
  <c r="B2095" i="12"/>
  <c r="B1219" i="12"/>
  <c r="B1704" i="12"/>
  <c r="B102" i="12"/>
  <c r="B954" i="12"/>
  <c r="B229" i="12"/>
  <c r="B3905" i="12"/>
  <c r="B343" i="12"/>
  <c r="B3386" i="12"/>
  <c r="B3600" i="12"/>
  <c r="B1285" i="12"/>
  <c r="B1771" i="12"/>
  <c r="B1119" i="12"/>
  <c r="B3092" i="12"/>
  <c r="B132" i="12"/>
  <c r="B4351" i="12"/>
  <c r="B867" i="12"/>
  <c r="B1127" i="12"/>
  <c r="B1848" i="12"/>
  <c r="B1418" i="12"/>
  <c r="B1845" i="12"/>
  <c r="B6" i="12"/>
  <c r="B1854" i="12"/>
  <c r="B1842" i="12"/>
  <c r="B3546" i="12"/>
  <c r="B3561" i="12"/>
  <c r="B12" i="12"/>
  <c r="B865" i="12"/>
  <c r="B963" i="12"/>
  <c r="B643" i="12"/>
  <c r="B1431" i="12"/>
  <c r="B744" i="12"/>
  <c r="B736" i="12"/>
  <c r="B1851" i="12"/>
  <c r="B864" i="12"/>
  <c r="B1419" i="12"/>
  <c r="B42" i="12"/>
  <c r="B683" i="12"/>
  <c r="B1411" i="12"/>
  <c r="B1840" i="12"/>
  <c r="B1844" i="12"/>
  <c r="B1410" i="12"/>
  <c r="B637" i="12"/>
  <c r="B2356" i="12"/>
  <c r="B635" i="12"/>
  <c r="B602" i="12"/>
  <c r="B842" i="12"/>
  <c r="B234" i="12"/>
  <c r="B645" i="12"/>
  <c r="B32" i="12"/>
  <c r="B1393" i="12"/>
  <c r="B600" i="12"/>
  <c r="B632" i="12"/>
  <c r="B144" i="12"/>
  <c r="B957" i="12"/>
  <c r="B2018" i="12"/>
  <c r="B715" i="12"/>
  <c r="B1524" i="12"/>
  <c r="B1132" i="12"/>
  <c r="B1792" i="12"/>
  <c r="B409" i="12"/>
  <c r="B1886" i="12"/>
  <c r="B640" i="12"/>
  <c r="B2236" i="12"/>
  <c r="B115" i="12"/>
  <c r="B475" i="12"/>
  <c r="B535" i="12"/>
  <c r="B2143" i="12"/>
  <c r="B633" i="12"/>
  <c r="B642" i="12"/>
  <c r="B309" i="12"/>
  <c r="B1329" i="12"/>
  <c r="B1457" i="12"/>
  <c r="B745" i="12"/>
  <c r="B62" i="12"/>
  <c r="B3992" i="12"/>
  <c r="B2319" i="12"/>
  <c r="B3361" i="12"/>
  <c r="B3398" i="12"/>
  <c r="B2402" i="12"/>
  <c r="B3339" i="12"/>
  <c r="B1187" i="12"/>
  <c r="B2530" i="12"/>
  <c r="B2736" i="12"/>
  <c r="B815" i="12"/>
  <c r="B4133" i="12"/>
  <c r="B3802" i="12"/>
  <c r="B3206" i="12"/>
  <c r="B3683" i="12"/>
  <c r="B3490" i="12"/>
  <c r="B2094" i="12"/>
  <c r="B2214" i="12"/>
  <c r="B1109" i="12"/>
  <c r="B2488" i="12"/>
  <c r="B3054" i="12"/>
  <c r="B2349" i="12"/>
  <c r="B3252" i="12"/>
  <c r="B1315" i="12"/>
  <c r="B3536" i="12"/>
  <c r="B2431" i="12"/>
  <c r="B2594" i="12"/>
  <c r="B1451" i="12"/>
  <c r="B1876" i="12"/>
  <c r="B3540" i="12"/>
  <c r="B2490" i="12"/>
  <c r="B3094" i="12"/>
  <c r="B2489" i="12"/>
  <c r="B3724" i="12"/>
  <c r="B3168" i="12"/>
  <c r="B1744" i="12"/>
  <c r="B3635" i="12"/>
  <c r="B2289" i="12"/>
  <c r="B3134" i="12"/>
  <c r="B3689" i="12"/>
  <c r="B3673" i="12"/>
  <c r="B3584" i="12"/>
  <c r="B3299" i="12"/>
  <c r="B2903" i="12"/>
  <c r="B990" i="12"/>
  <c r="B1650" i="12"/>
  <c r="B2001" i="12"/>
  <c r="B3445" i="12"/>
  <c r="B333" i="12"/>
  <c r="B3179" i="12"/>
  <c r="B3028" i="12"/>
  <c r="B3660" i="12"/>
  <c r="B493" i="12"/>
  <c r="B1649" i="12"/>
  <c r="B1743" i="12"/>
  <c r="B460" i="12"/>
  <c r="B3520" i="12"/>
  <c r="B267" i="12"/>
  <c r="B3272" i="12"/>
  <c r="B2877" i="12"/>
  <c r="B3571" i="12"/>
  <c r="B2568" i="12"/>
  <c r="B3619" i="12"/>
  <c r="B3141" i="12"/>
  <c r="B3312" i="12"/>
  <c r="B1381" i="12"/>
  <c r="B573" i="12"/>
  <c r="B458" i="12"/>
  <c r="B814" i="12"/>
  <c r="B2430" i="12"/>
  <c r="B3108" i="12"/>
  <c r="B495" i="12"/>
  <c r="B1250" i="12"/>
  <c r="B989" i="12"/>
  <c r="B2000" i="12"/>
  <c r="B2515" i="12"/>
  <c r="B4025" i="12"/>
  <c r="B3820" i="12"/>
  <c r="B2288" i="12"/>
  <c r="B498" i="12"/>
  <c r="B167" i="12"/>
  <c r="B2348" i="12"/>
  <c r="B500" i="12"/>
  <c r="B2475" i="12"/>
  <c r="B3884" i="12"/>
  <c r="B3426" i="12"/>
  <c r="B490" i="12"/>
  <c r="B2093" i="12"/>
  <c r="B3225" i="12"/>
  <c r="B603" i="12"/>
  <c r="B1314" i="12"/>
  <c r="B1108" i="12"/>
  <c r="B2401" i="12"/>
  <c r="B503" i="12"/>
  <c r="B1875" i="12"/>
  <c r="B700" i="12"/>
  <c r="B2318" i="12"/>
  <c r="B1450" i="12"/>
  <c r="B2710" i="12"/>
  <c r="B393" i="12"/>
  <c r="B1186" i="12"/>
  <c r="B2213" i="12"/>
  <c r="B3472" i="12"/>
  <c r="B3381" i="12"/>
  <c r="B491" i="12"/>
  <c r="B3068" i="12"/>
  <c r="B3738" i="12"/>
  <c r="B3334" i="12"/>
  <c r="B3625" i="12"/>
  <c r="B1659" i="12"/>
  <c r="B795" i="12"/>
  <c r="B825" i="12"/>
  <c r="B3055" i="12"/>
  <c r="B134" i="12"/>
  <c r="B1598" i="12"/>
  <c r="B1372" i="12"/>
  <c r="B1599" i="12"/>
  <c r="B17" i="12"/>
  <c r="B74" i="12"/>
  <c r="C30" i="12"/>
  <c r="D30" i="12" s="1"/>
  <c r="B1593" i="12"/>
  <c r="B1251" i="12"/>
  <c r="B1595" i="12"/>
  <c r="B675" i="12"/>
  <c r="B4606" i="12"/>
  <c r="B669" i="12"/>
  <c r="B647" i="12"/>
  <c r="B607" i="12"/>
  <c r="B3360" i="12"/>
  <c r="B3050" i="12"/>
  <c r="B1629" i="12"/>
  <c r="B3807" i="12"/>
  <c r="B1311" i="12"/>
  <c r="B840" i="12"/>
  <c r="B1749" i="12"/>
  <c r="B382" i="12"/>
  <c r="B866" i="12"/>
  <c r="B850" i="12"/>
  <c r="F4560" i="12"/>
  <c r="B1281" i="12"/>
  <c r="F4570" i="12"/>
  <c r="B4636" i="12"/>
  <c r="B856" i="12"/>
  <c r="B1341" i="12"/>
  <c r="B4605" i="12"/>
  <c r="F3947" i="12"/>
  <c r="I3947" i="12" s="1"/>
  <c r="C4063" i="12"/>
  <c r="D4063" i="12" s="1"/>
  <c r="C4173" i="12"/>
  <c r="D4173" i="12" s="1"/>
  <c r="C4709" i="12"/>
  <c r="D4709" i="12" s="1"/>
  <c r="C4600" i="12"/>
  <c r="D4600" i="12" s="1"/>
  <c r="C4220" i="12"/>
  <c r="C4514" i="12"/>
  <c r="D4514" i="12" s="1"/>
  <c r="C4613" i="12"/>
  <c r="D4613" i="12" s="1"/>
  <c r="C4467" i="12"/>
  <c r="D4467" i="12" s="1"/>
  <c r="C4725" i="12"/>
  <c r="D4725" i="12" s="1"/>
  <c r="C4208" i="12"/>
  <c r="D4208" i="12" s="1"/>
  <c r="C4338" i="12"/>
  <c r="D4338" i="12" s="1"/>
  <c r="C4647" i="12"/>
  <c r="D4647" i="12" s="1"/>
  <c r="C3999" i="12"/>
  <c r="D3999" i="12" s="1"/>
  <c r="C4002" i="12"/>
  <c r="D4002" i="12" s="1"/>
  <c r="C4504" i="12"/>
  <c r="D4504" i="12" s="1"/>
  <c r="C4997" i="12"/>
  <c r="D4997" i="12" s="1"/>
  <c r="C4209" i="12"/>
  <c r="D4209" i="12" s="1"/>
  <c r="C4873" i="12"/>
  <c r="C4301" i="12"/>
  <c r="D4301" i="12" s="1"/>
  <c r="C4183" i="12"/>
  <c r="D4183" i="12" s="1"/>
  <c r="C4970" i="12"/>
  <c r="D4970" i="12" s="1"/>
  <c r="C4163" i="12"/>
  <c r="D4163" i="12" s="1"/>
  <c r="C4955" i="12"/>
  <c r="D4955" i="12" s="1"/>
  <c r="C4768" i="12"/>
  <c r="D4768" i="12" s="1"/>
  <c r="C4405" i="12"/>
  <c r="C4741" i="12"/>
  <c r="D4741" i="12" s="1"/>
  <c r="C4187" i="12"/>
  <c r="D4187" i="12" s="1"/>
  <c r="C4874" i="12"/>
  <c r="D4874" i="12" s="1"/>
  <c r="C4362" i="12"/>
  <c r="D4362" i="12" s="1"/>
  <c r="C4196" i="12"/>
  <c r="D4196" i="12" s="1"/>
  <c r="C4620" i="12"/>
  <c r="D4620" i="12" s="1"/>
  <c r="C4995" i="12"/>
  <c r="D4995" i="12" s="1"/>
  <c r="C4571" i="12"/>
  <c r="D4571" i="12" s="1"/>
  <c r="C4344" i="12"/>
  <c r="D4344" i="12" s="1"/>
  <c r="C4374" i="12"/>
  <c r="D4374" i="12" s="1"/>
  <c r="C4967" i="12"/>
  <c r="D4967" i="12" s="1"/>
  <c r="C4330" i="12"/>
  <c r="D4330" i="12" s="1"/>
  <c r="C4031" i="12"/>
  <c r="D4031" i="12" s="1"/>
  <c r="C4252" i="12"/>
  <c r="D4252" i="12" s="1"/>
  <c r="C4628" i="12"/>
  <c r="D4628" i="12" s="1"/>
  <c r="C4485" i="12"/>
  <c r="D4485" i="12" s="1"/>
  <c r="C4458" i="12"/>
  <c r="D4458" i="12" s="1"/>
  <c r="C4696" i="12"/>
  <c r="D4696" i="12" s="1"/>
  <c r="C4210" i="12"/>
  <c r="D4210" i="12" s="1"/>
  <c r="C4528" i="12"/>
  <c r="D4528" i="12" s="1"/>
  <c r="C4531" i="12"/>
  <c r="D4531" i="12" s="1"/>
  <c r="C4304" i="12"/>
  <c r="D4304" i="12" s="1"/>
  <c r="C4082" i="12"/>
  <c r="D4082" i="12" s="1"/>
  <c r="C4836" i="12"/>
  <c r="D4836" i="12" s="1"/>
  <c r="C4491" i="12"/>
  <c r="C4529" i="12"/>
  <c r="D4529" i="12" s="1"/>
  <c r="C4287" i="12"/>
  <c r="D4287" i="12" s="1"/>
  <c r="C4679" i="12"/>
  <c r="D4679" i="12" s="1"/>
  <c r="C4792" i="12"/>
  <c r="D4792" i="12" s="1"/>
  <c r="C4246" i="12"/>
  <c r="D4246" i="12" s="1"/>
  <c r="C4268" i="12"/>
  <c r="D4268" i="12" s="1"/>
  <c r="C4957" i="12"/>
  <c r="D4957" i="12" s="1"/>
  <c r="C4615" i="12"/>
  <c r="D4615" i="12" s="1"/>
  <c r="C4758" i="12"/>
  <c r="D4758" i="12" s="1"/>
  <c r="C4667" i="12"/>
  <c r="D4667" i="12" s="1"/>
  <c r="C4759" i="12"/>
  <c r="D4759" i="12" s="1"/>
  <c r="C4166" i="12"/>
  <c r="D4166" i="12" s="1"/>
  <c r="C4039" i="12"/>
  <c r="D4039" i="12" s="1"/>
  <c r="C4152" i="12"/>
  <c r="D4152" i="12" s="1"/>
  <c r="C3949" i="12"/>
  <c r="D3949" i="12" s="1"/>
  <c r="C4969" i="12"/>
  <c r="D4969" i="12" s="1"/>
  <c r="C4938" i="12"/>
  <c r="D4938" i="12" s="1"/>
  <c r="C4072" i="12"/>
  <c r="D4072" i="12" s="1"/>
  <c r="C4862" i="12"/>
  <c r="C4248" i="12"/>
  <c r="D4248" i="12" s="1"/>
  <c r="C4896" i="12"/>
  <c r="D4896" i="12" s="1"/>
  <c r="C4748" i="12"/>
  <c r="D4748" i="12" s="1"/>
  <c r="C4510" i="12"/>
  <c r="D4510" i="12" s="1"/>
  <c r="C4993" i="12"/>
  <c r="D4993" i="12" s="1"/>
  <c r="C4214" i="12"/>
  <c r="D4214" i="12" s="1"/>
  <c r="C4038" i="12"/>
  <c r="D4038" i="12" s="1"/>
  <c r="C4892" i="12"/>
  <c r="C4407" i="12"/>
  <c r="D4407" i="12" s="1"/>
  <c r="C4645" i="12"/>
  <c r="D4645" i="12" s="1"/>
  <c r="B3" i="12"/>
  <c r="B4434" i="12"/>
  <c r="B4900" i="12"/>
  <c r="B4350" i="12"/>
  <c r="C4505" i="12"/>
  <c r="D4505" i="12" s="1"/>
  <c r="F4646" i="12"/>
  <c r="C4013" i="12"/>
  <c r="D4013" i="12" s="1"/>
  <c r="C4869" i="12"/>
  <c r="D4869" i="12" s="1"/>
  <c r="C4875" i="12"/>
  <c r="D4875" i="12" s="1"/>
  <c r="F4503" i="12"/>
  <c r="C3996" i="12"/>
  <c r="F4120" i="12"/>
  <c r="F4783" i="12"/>
  <c r="F4864" i="12"/>
  <c r="I4864" i="12" s="1"/>
  <c r="F4114" i="12"/>
  <c r="I4114" i="12" s="1"/>
  <c r="F4497" i="12"/>
  <c r="I4497" i="12" s="1"/>
  <c r="C4001" i="12"/>
  <c r="D4001" i="12" s="1"/>
  <c r="C4888" i="12"/>
  <c r="D4888" i="12" s="1"/>
  <c r="C3992" i="12"/>
  <c r="C4403" i="12"/>
  <c r="D4403" i="12" s="1"/>
  <c r="C4276" i="12"/>
  <c r="D4276" i="12" s="1"/>
  <c r="C4041" i="12"/>
  <c r="D4041" i="12" s="1"/>
  <c r="F4095" i="12"/>
  <c r="F4292" i="12"/>
  <c r="F4308" i="12"/>
  <c r="I4308" i="12" s="1"/>
  <c r="F4005" i="12"/>
  <c r="I4005" i="12" s="1"/>
  <c r="C4329" i="12"/>
  <c r="D4329" i="12" s="1"/>
  <c r="F4352" i="12"/>
  <c r="C4964" i="12"/>
  <c r="D4964" i="12" s="1"/>
  <c r="F3949" i="12"/>
  <c r="I3949" i="12" s="1"/>
  <c r="F4288" i="12"/>
  <c r="I4288" i="12" s="1"/>
  <c r="F4994" i="12"/>
  <c r="B176" i="12"/>
  <c r="F4854" i="12"/>
  <c r="I4854" i="12" s="1"/>
  <c r="C4866" i="12"/>
  <c r="D4866" i="12" s="1"/>
  <c r="C4331" i="12"/>
  <c r="D4331" i="12" s="1"/>
  <c r="C4216" i="12"/>
  <c r="D4216" i="12" s="1"/>
  <c r="C4477" i="12"/>
  <c r="C4573" i="12"/>
  <c r="F4483" i="12"/>
  <c r="I4483" i="12" s="1"/>
  <c r="C4704" i="12"/>
  <c r="D4704" i="12" s="1"/>
  <c r="F4018" i="12"/>
  <c r="F4715" i="12"/>
  <c r="I4715" i="12" s="1"/>
  <c r="C4570" i="12"/>
  <c r="D4570" i="12" s="1"/>
  <c r="C4419" i="12"/>
  <c r="D4419" i="12" s="1"/>
  <c r="C4584" i="12"/>
  <c r="D4584" i="12" s="1"/>
  <c r="C4826" i="12"/>
  <c r="D4826" i="12" s="1"/>
  <c r="C4852" i="12"/>
  <c r="C4697" i="12"/>
  <c r="D4697" i="12" s="1"/>
  <c r="F4102" i="12"/>
  <c r="F4446" i="12"/>
  <c r="I4446" i="12" s="1"/>
  <c r="F3959" i="12"/>
  <c r="I3959" i="12" s="1"/>
  <c r="F4402" i="12"/>
  <c r="I4402" i="12" s="1"/>
  <c r="C4302" i="12"/>
  <c r="D4302" i="12" s="1"/>
  <c r="F4712" i="12"/>
  <c r="F4623" i="12"/>
  <c r="I4623" i="12" s="1"/>
  <c r="F4030" i="12"/>
  <c r="I4030" i="12" s="1"/>
  <c r="C4465" i="12"/>
  <c r="D4465" i="12" s="1"/>
  <c r="C4228" i="12"/>
  <c r="D4228" i="12" s="1"/>
  <c r="C4935" i="12"/>
  <c r="D4935" i="12" s="1"/>
  <c r="C4839" i="12"/>
  <c r="D4839" i="12" s="1"/>
  <c r="F4431" i="12"/>
  <c r="I4431" i="12" s="1"/>
  <c r="F4082" i="12"/>
  <c r="I4082" i="12" s="1"/>
  <c r="C4274" i="12"/>
  <c r="D4274" i="12" s="1"/>
  <c r="F4140" i="12"/>
  <c r="I4140" i="12" s="1"/>
  <c r="C4865" i="12"/>
  <c r="D4865" i="12" s="1"/>
  <c r="F4176" i="12"/>
  <c r="I4176" i="12" s="1"/>
  <c r="F4958" i="12"/>
  <c r="I4958" i="12" s="1"/>
  <c r="C4135" i="12"/>
  <c r="D4135" i="12" s="1"/>
  <c r="C4643" i="12"/>
  <c r="D4643" i="12" s="1"/>
  <c r="F4638" i="12"/>
  <c r="I4638" i="12" s="1"/>
  <c r="C3969" i="12"/>
  <c r="D3969" i="12" s="1"/>
  <c r="C4803" i="12"/>
  <c r="D4803" i="12" s="1"/>
  <c r="C3971" i="12"/>
  <c r="D3971" i="12" s="1"/>
  <c r="C4756" i="12"/>
  <c r="D4756" i="12" s="1"/>
  <c r="C4085" i="12"/>
  <c r="D4085" i="12" s="1"/>
  <c r="F4628" i="12"/>
  <c r="I4628" i="12" s="1"/>
  <c r="C4478" i="12"/>
  <c r="D4478" i="12" s="1"/>
  <c r="F4698" i="12"/>
  <c r="I4698" i="12" s="1"/>
  <c r="F4330" i="12"/>
  <c r="I4330" i="12" s="1"/>
  <c r="F4506" i="12"/>
  <c r="I4506" i="12" s="1"/>
  <c r="F4374" i="12"/>
  <c r="I4374" i="12" s="1"/>
  <c r="C4193" i="12"/>
  <c r="D4193" i="12" s="1"/>
  <c r="C4092" i="12"/>
  <c r="D4092" i="12" s="1"/>
  <c r="F4150" i="12"/>
  <c r="I4150" i="12" s="1"/>
  <c r="C4445" i="12"/>
  <c r="D4445" i="12" s="1"/>
  <c r="F3962" i="12"/>
  <c r="C4624" i="12"/>
  <c r="C4004" i="12"/>
  <c r="D4004" i="12" s="1"/>
  <c r="F4645" i="12"/>
  <c r="I4645" i="12" s="1"/>
  <c r="F4187" i="12"/>
  <c r="I4187" i="12" s="1"/>
  <c r="F4501" i="12"/>
  <c r="I4501" i="12" s="1"/>
  <c r="C4785" i="12"/>
  <c r="D4785" i="12" s="1"/>
  <c r="C4962" i="12"/>
  <c r="D4962" i="12" s="1"/>
  <c r="C4708" i="12"/>
  <c r="D4708" i="12" s="1"/>
  <c r="C4425" i="12"/>
  <c r="D4425" i="12" s="1"/>
  <c r="C3963" i="12"/>
  <c r="D3963" i="12" s="1"/>
  <c r="F4231" i="12"/>
  <c r="I4231" i="12" s="1"/>
  <c r="F3967" i="12"/>
  <c r="I3967" i="12" s="1"/>
  <c r="C4265" i="12"/>
  <c r="D4265" i="12" s="1"/>
  <c r="F4152" i="12"/>
  <c r="I4152" i="12" s="1"/>
  <c r="C4416" i="12"/>
  <c r="D4416" i="12" s="1"/>
  <c r="F4051" i="12"/>
  <c r="I4051" i="12" s="1"/>
  <c r="C4732" i="12"/>
  <c r="D4732" i="12" s="1"/>
  <c r="F4721" i="12"/>
  <c r="I4721" i="12" s="1"/>
  <c r="C4259" i="12"/>
  <c r="D4259" i="12" s="1"/>
  <c r="F4868" i="12"/>
  <c r="I4868" i="12" s="1"/>
  <c r="C5000" i="12"/>
  <c r="D5000" i="12" s="1"/>
  <c r="F4847" i="12"/>
  <c r="I4847" i="12" s="1"/>
  <c r="C4217" i="12"/>
  <c r="D4217" i="12" s="1"/>
  <c r="F4600" i="12"/>
  <c r="I4600" i="12" s="1"/>
  <c r="B1912" i="12"/>
  <c r="F4665" i="12"/>
  <c r="I4665" i="12" s="1"/>
  <c r="F4621" i="12"/>
  <c r="I4621" i="12" s="1"/>
  <c r="F4739" i="12"/>
  <c r="I4739" i="12" s="1"/>
  <c r="F4906" i="12"/>
  <c r="I4906" i="12" s="1"/>
  <c r="F4668" i="12"/>
  <c r="I4668" i="12" s="1"/>
  <c r="F4208" i="12"/>
  <c r="I4208" i="12" s="1"/>
  <c r="F4699" i="12"/>
  <c r="I4699" i="12" s="1"/>
  <c r="F4389" i="12"/>
  <c r="I4389" i="12" s="1"/>
  <c r="F4197" i="12"/>
  <c r="I4197" i="12" s="1"/>
  <c r="F4023" i="12"/>
  <c r="I4023" i="12" s="1"/>
  <c r="F3955" i="12"/>
  <c r="I3955" i="12" s="1"/>
  <c r="F4953" i="12"/>
  <c r="I4953" i="12" s="1"/>
  <c r="F4865" i="12"/>
  <c r="I4865" i="12" s="1"/>
  <c r="F4689" i="12"/>
  <c r="I4689" i="12" s="1"/>
  <c r="F4583" i="12"/>
  <c r="I4583" i="12" s="1"/>
  <c r="F4447" i="12"/>
  <c r="I4447" i="12" s="1"/>
  <c r="F4171" i="12"/>
  <c r="I4171" i="12" s="1"/>
  <c r="F4373" i="12"/>
  <c r="I4373" i="12" s="1"/>
  <c r="F4890" i="12"/>
  <c r="I4890" i="12" s="1"/>
  <c r="F4202" i="12"/>
  <c r="I4202" i="12" s="1"/>
  <c r="F3963" i="12"/>
  <c r="I3963" i="12" s="1"/>
  <c r="F4097" i="12"/>
  <c r="I4097" i="12" s="1"/>
  <c r="F4925" i="12"/>
  <c r="I4925" i="12" s="1"/>
  <c r="F4809" i="12"/>
  <c r="I4809" i="12" s="1"/>
  <c r="F4138" i="12"/>
  <c r="I4138" i="12" s="1"/>
  <c r="F4701" i="12"/>
  <c r="I4701" i="12" s="1"/>
  <c r="F4581" i="12"/>
  <c r="I4581" i="12" s="1"/>
  <c r="F4313" i="12"/>
  <c r="F4420" i="12"/>
  <c r="I4420" i="12" s="1"/>
  <c r="F4164" i="12"/>
  <c r="I4164" i="12" s="1"/>
  <c r="F4314" i="12"/>
  <c r="I4314" i="12" s="1"/>
  <c r="F4943" i="12"/>
  <c r="I4943" i="12" s="1"/>
  <c r="F4491" i="12"/>
  <c r="I4491" i="12" s="1"/>
  <c r="F4403" i="12"/>
  <c r="I4403" i="12" s="1"/>
  <c r="F4736" i="12"/>
  <c r="I4736" i="12" s="1"/>
  <c r="F4885" i="12"/>
  <c r="I4885" i="12" s="1"/>
  <c r="F4923" i="12"/>
  <c r="I4923" i="12" s="1"/>
  <c r="F4234" i="12"/>
  <c r="I4234" i="12" s="1"/>
  <c r="F4269" i="12"/>
  <c r="I4269" i="12" s="1"/>
  <c r="F4047" i="12"/>
  <c r="I4047" i="12" s="1"/>
  <c r="F4015" i="12"/>
  <c r="I4015" i="12" s="1"/>
  <c r="F4258" i="12"/>
  <c r="I4258" i="12" s="1"/>
  <c r="F4630" i="12"/>
  <c r="I4630" i="12" s="1"/>
  <c r="F4083" i="12"/>
  <c r="I4083" i="12" s="1"/>
  <c r="F4829" i="12"/>
  <c r="I4829" i="12" s="1"/>
  <c r="F4322" i="12"/>
  <c r="I4322" i="12" s="1"/>
  <c r="F4743" i="12"/>
  <c r="I4743" i="12" s="1"/>
  <c r="F4565" i="12"/>
  <c r="I4565" i="12" s="1"/>
  <c r="F4090" i="12"/>
  <c r="I4090" i="12" s="1"/>
  <c r="F4722" i="12"/>
  <c r="I4722" i="12" s="1"/>
  <c r="F4449" i="12"/>
  <c r="I4449" i="12" s="1"/>
  <c r="F4390" i="12"/>
  <c r="I4390" i="12" s="1"/>
  <c r="F4488" i="12"/>
  <c r="I4488" i="12" s="1"/>
  <c r="F4658" i="12"/>
  <c r="F4365" i="12"/>
  <c r="F4429" i="12"/>
  <c r="I4429" i="12" s="1"/>
  <c r="F4959" i="12"/>
  <c r="I4959" i="12" s="1"/>
  <c r="F4980" i="12"/>
  <c r="I4980" i="12" s="1"/>
  <c r="F4690" i="12"/>
  <c r="I4690" i="12" s="1"/>
  <c r="F4716" i="12"/>
  <c r="I4716" i="12" s="1"/>
  <c r="F4579" i="12"/>
  <c r="I4579" i="12" s="1"/>
  <c r="F3983" i="12"/>
  <c r="I3983" i="12" s="1"/>
  <c r="F4262" i="12"/>
  <c r="I4262" i="12" s="1"/>
  <c r="F4915" i="12"/>
  <c r="I4915" i="12" s="1"/>
  <c r="F4873" i="12"/>
  <c r="I4873" i="12" s="1"/>
  <c r="F4753" i="12"/>
  <c r="I4753" i="12" s="1"/>
  <c r="F4673" i="12"/>
  <c r="I4673" i="12" s="1"/>
  <c r="F4276" i="12"/>
  <c r="I4276" i="12" s="1"/>
  <c r="F4849" i="12"/>
  <c r="I4849" i="12" s="1"/>
  <c r="F4159" i="12"/>
  <c r="I4159" i="12" s="1"/>
  <c r="F4008" i="12"/>
  <c r="I4008" i="12" s="1"/>
  <c r="F4079" i="12"/>
  <c r="I4079" i="12" s="1"/>
  <c r="F4671" i="12"/>
  <c r="I4671" i="12" s="1"/>
  <c r="F4545" i="12"/>
  <c r="I4545" i="12" s="1"/>
  <c r="F4453" i="12"/>
  <c r="I4453" i="12" s="1"/>
  <c r="F4040" i="12"/>
  <c r="I4040" i="12" s="1"/>
  <c r="F4093" i="12"/>
  <c r="I4093" i="12" s="1"/>
  <c r="F4391" i="12"/>
  <c r="I4391" i="12" s="1"/>
  <c r="F4211" i="12"/>
  <c r="F4025" i="12"/>
  <c r="I4025" i="12" s="1"/>
  <c r="F4525" i="12"/>
  <c r="I4525" i="12" s="1"/>
  <c r="F4533" i="12"/>
  <c r="I4533" i="12" s="1"/>
  <c r="F4254" i="12"/>
  <c r="I4254" i="12" s="1"/>
  <c r="F4593" i="12"/>
  <c r="I4593" i="12" s="1"/>
  <c r="F4706" i="12"/>
  <c r="F4052" i="12"/>
  <c r="F3944" i="12"/>
  <c r="I3944" i="12" s="1"/>
  <c r="F4757" i="12"/>
  <c r="I4757" i="12" s="1"/>
  <c r="F4490" i="12"/>
  <c r="I4490" i="12" s="1"/>
  <c r="F3996" i="12"/>
  <c r="I3996" i="12" s="1"/>
  <c r="F4758" i="12"/>
  <c r="I4758" i="12" s="1"/>
  <c r="F4558" i="12"/>
  <c r="I4558" i="12" s="1"/>
  <c r="F4687" i="12"/>
  <c r="I4687" i="12" s="1"/>
  <c r="F4761" i="12"/>
  <c r="I4761" i="12" s="1"/>
  <c r="F4539" i="12"/>
  <c r="I4539" i="12" s="1"/>
  <c r="F4785" i="12"/>
  <c r="I4785" i="12" s="1"/>
  <c r="F4940" i="12"/>
  <c r="I4940" i="12" s="1"/>
  <c r="F4997" i="12"/>
  <c r="I4997" i="12" s="1"/>
  <c r="F4955" i="12"/>
  <c r="I4955" i="12" s="1"/>
  <c r="F4198" i="12"/>
  <c r="I4198" i="12" s="1"/>
  <c r="F4553" i="12"/>
  <c r="I4553" i="12" s="1"/>
  <c r="F4937" i="12"/>
  <c r="I4937" i="12" s="1"/>
  <c r="F4941" i="12"/>
  <c r="I4941" i="12" s="1"/>
  <c r="F4598" i="12"/>
  <c r="I4598" i="12" s="1"/>
  <c r="F4126" i="12"/>
  <c r="I4126" i="12" s="1"/>
  <c r="F4848" i="12"/>
  <c r="I4848" i="12" s="1"/>
  <c r="F4307" i="12"/>
  <c r="I4307" i="12" s="1"/>
  <c r="F4161" i="12"/>
  <c r="I4161" i="12" s="1"/>
  <c r="F4817" i="12"/>
  <c r="I4817" i="12" s="1"/>
  <c r="F4951" i="12"/>
  <c r="I4951" i="12" s="1"/>
  <c r="F4771" i="12"/>
  <c r="I4771" i="12" s="1"/>
  <c r="F4681" i="12"/>
  <c r="I4681" i="12" s="1"/>
  <c r="F4663" i="12"/>
  <c r="I4663" i="12" s="1"/>
  <c r="F4467" i="12"/>
  <c r="I4467" i="12" s="1"/>
  <c r="F4954" i="12"/>
  <c r="I4954" i="12" s="1"/>
  <c r="F4130" i="12"/>
  <c r="I4130" i="12" s="1"/>
  <c r="F4807" i="12"/>
  <c r="I4807" i="12" s="1"/>
  <c r="F4945" i="12"/>
  <c r="I4945" i="12" s="1"/>
  <c r="F3957" i="12"/>
  <c r="I3957" i="12" s="1"/>
  <c r="F4073" i="12"/>
  <c r="I4073" i="12" s="1"/>
  <c r="F4861" i="12"/>
  <c r="I4861" i="12" s="1"/>
  <c r="F4346" i="12"/>
  <c r="I4346" i="12" s="1"/>
  <c r="F4103" i="12"/>
  <c r="I4103" i="12" s="1"/>
  <c r="F4464" i="12"/>
  <c r="I4464" i="12" s="1"/>
  <c r="F4417" i="12"/>
  <c r="I4417" i="12" s="1"/>
  <c r="F4669" i="12"/>
  <c r="I4669" i="12" s="1"/>
  <c r="F4192" i="12"/>
  <c r="F4576" i="12"/>
  <c r="I4576" i="12" s="1"/>
  <c r="F4596" i="12"/>
  <c r="I4596" i="12" s="1"/>
  <c r="F4799" i="12"/>
  <c r="I4799" i="12" s="1"/>
  <c r="F4863" i="12"/>
  <c r="I4863" i="12" s="1"/>
  <c r="F4773" i="12"/>
  <c r="I4773" i="12" s="1"/>
  <c r="F4312" i="12"/>
  <c r="I4312" i="12" s="1"/>
  <c r="F4050" i="12"/>
  <c r="F4772" i="12"/>
  <c r="I4772" i="12" s="1"/>
  <c r="F4077" i="12"/>
  <c r="I4077" i="12" s="1"/>
  <c r="F4729" i="12"/>
  <c r="I4729" i="12" s="1"/>
  <c r="F3975" i="12"/>
  <c r="I3975" i="12" s="1"/>
  <c r="F4578" i="12"/>
  <c r="I4578" i="12" s="1"/>
  <c r="F3977" i="12"/>
  <c r="I3977" i="12" s="1"/>
  <c r="F4677" i="12"/>
  <c r="I4677" i="12" s="1"/>
  <c r="F4294" i="12"/>
  <c r="I4294" i="12" s="1"/>
  <c r="F4536" i="12"/>
  <c r="I4536" i="12" s="1"/>
  <c r="F4636" i="12"/>
  <c r="I4636" i="12" s="1"/>
  <c r="F4332" i="12"/>
  <c r="I4332" i="12" s="1"/>
  <c r="F4080" i="12"/>
  <c r="I4080" i="12" s="1"/>
  <c r="F4830" i="12"/>
  <c r="F4594" i="12"/>
  <c r="I4594" i="12" s="1"/>
  <c r="F4684" i="12"/>
  <c r="I4684" i="12" s="1"/>
  <c r="F4222" i="12"/>
  <c r="I4222" i="12" s="1"/>
  <c r="F4726" i="12"/>
  <c r="I4726" i="12" s="1"/>
  <c r="F4571" i="12"/>
  <c r="I4571" i="12" s="1"/>
  <c r="F3945" i="12"/>
  <c r="I3945" i="12" s="1"/>
  <c r="F4480" i="12"/>
  <c r="I4480" i="12" s="1"/>
  <c r="F5001" i="12"/>
  <c r="F4587" i="12"/>
  <c r="I4587" i="12" s="1"/>
  <c r="F4200" i="12"/>
  <c r="I4200" i="12" s="1"/>
  <c r="F4371" i="12"/>
  <c r="I4371" i="12" s="1"/>
  <c r="F4091" i="12"/>
  <c r="I4091" i="12" s="1"/>
  <c r="F4855" i="12"/>
  <c r="I4855" i="12" s="1"/>
  <c r="F4675" i="12"/>
  <c r="I4675" i="12" s="1"/>
  <c r="F4963" i="12"/>
  <c r="I4963" i="12" s="1"/>
  <c r="F4674" i="12"/>
  <c r="I4674" i="12" s="1"/>
  <c r="F4284" i="12"/>
  <c r="I4284" i="12" s="1"/>
  <c r="F4939" i="12"/>
  <c r="I4939" i="12" s="1"/>
  <c r="F4710" i="12"/>
  <c r="I4710" i="12" s="1"/>
  <c r="F4399" i="12"/>
  <c r="I4399" i="12" s="1"/>
  <c r="F4279" i="12"/>
  <c r="I4279" i="12" s="1"/>
  <c r="F4191" i="12"/>
  <c r="F4251" i="12"/>
  <c r="I4251" i="12" s="1"/>
  <c r="F4606" i="12"/>
  <c r="I4606" i="12" s="1"/>
  <c r="F4250" i="12"/>
  <c r="I4250" i="12" s="1"/>
  <c r="F4591" i="12"/>
  <c r="I4591" i="12" s="1"/>
  <c r="F4765" i="12"/>
  <c r="I4765" i="12" s="1"/>
  <c r="F4750" i="12"/>
  <c r="I4750" i="12" s="1"/>
  <c r="F4683" i="12"/>
  <c r="I4683" i="12" s="1"/>
  <c r="F4278" i="12"/>
  <c r="I4278" i="12" s="1"/>
  <c r="F4703" i="12"/>
  <c r="I4703" i="12" s="1"/>
  <c r="F4989" i="12"/>
  <c r="F4096" i="12"/>
  <c r="I4096" i="12" s="1"/>
  <c r="F4455" i="12"/>
  <c r="I4455" i="12" s="1"/>
  <c r="F4718" i="12"/>
  <c r="F4991" i="12"/>
  <c r="F4063" i="12"/>
  <c r="I4063" i="12" s="1"/>
  <c r="F4353" i="12"/>
  <c r="I4353" i="12" s="1"/>
  <c r="F4580" i="12"/>
  <c r="I4580" i="12" s="1"/>
  <c r="F4627" i="12"/>
  <c r="I4627" i="12" s="1"/>
  <c r="F4871" i="12"/>
  <c r="I4871" i="12" s="1"/>
  <c r="F4010" i="12"/>
  <c r="I4010" i="12" s="1"/>
  <c r="F4769" i="12"/>
  <c r="I4769" i="12" s="1"/>
  <c r="F4566" i="12"/>
  <c r="I4566" i="12" s="1"/>
  <c r="F4296" i="12"/>
  <c r="I4296" i="12" s="1"/>
  <c r="F3984" i="12"/>
  <c r="F4427" i="12"/>
  <c r="I4427" i="12" s="1"/>
  <c r="F4324" i="12"/>
  <c r="I4324" i="12" s="1"/>
  <c r="F4433" i="12"/>
  <c r="I4433" i="12" s="1"/>
  <c r="F3948" i="12"/>
  <c r="I3948" i="12" s="1"/>
  <c r="F4927" i="12"/>
  <c r="I4927" i="12" s="1"/>
  <c r="F4911" i="12"/>
  <c r="I4911" i="12" s="1"/>
  <c r="F4760" i="12"/>
  <c r="F4101" i="12"/>
  <c r="I4101" i="12" s="1"/>
  <c r="F4326" i="12"/>
  <c r="I4326" i="12" s="1"/>
  <c r="F4009" i="12"/>
  <c r="I4009" i="12" s="1"/>
  <c r="F4975" i="12"/>
  <c r="I4975" i="12" s="1"/>
  <c r="F4597" i="12"/>
  <c r="I4597" i="12" s="1"/>
  <c r="F4241" i="12"/>
  <c r="F4582" i="12"/>
  <c r="F4529" i="12"/>
  <c r="I4529" i="12" s="1"/>
  <c r="F4287" i="12"/>
  <c r="I4287" i="12" s="1"/>
  <c r="F4679" i="12"/>
  <c r="I4679" i="12" s="1"/>
  <c r="F4246" i="12"/>
  <c r="I4246" i="12" s="1"/>
  <c r="F4268" i="12"/>
  <c r="I4268" i="12" s="1"/>
  <c r="F4024" i="12"/>
  <c r="I4024" i="12" s="1"/>
  <c r="F4957" i="12"/>
  <c r="I4957" i="12" s="1"/>
  <c r="F5000" i="12"/>
  <c r="F4029" i="12"/>
  <c r="I4029" i="12" s="1"/>
  <c r="F4067" i="12"/>
  <c r="I4067" i="12" s="1"/>
  <c r="F4166" i="12"/>
  <c r="I4166" i="12" s="1"/>
  <c r="F4400" i="12"/>
  <c r="I4400" i="12" s="1"/>
  <c r="F4039" i="12"/>
  <c r="I4039" i="12" s="1"/>
  <c r="F4432" i="12"/>
  <c r="F4969" i="12"/>
  <c r="I4969" i="12" s="1"/>
  <c r="F4938" i="12"/>
  <c r="I4938" i="12" s="1"/>
  <c r="F4214" i="12"/>
  <c r="I4214" i="12" s="1"/>
  <c r="F4767" i="12"/>
  <c r="I4767" i="12" s="1"/>
  <c r="F4859" i="12"/>
  <c r="F4748" i="12"/>
  <c r="F4201" i="12"/>
  <c r="I4201" i="12" s="1"/>
  <c r="F4510" i="12"/>
  <c r="I4510" i="12" s="1"/>
  <c r="F4995" i="12"/>
  <c r="I4995" i="12" s="1"/>
  <c r="F4086" i="12"/>
  <c r="I4086" i="12" s="1"/>
  <c r="F4498" i="12"/>
  <c r="I4498" i="12" s="1"/>
  <c r="F4092" i="12"/>
  <c r="F4611" i="12"/>
  <c r="I4611" i="12" s="1"/>
  <c r="F3942" i="12"/>
  <c r="I3942" i="12" s="1"/>
  <c r="F4648" i="12"/>
  <c r="I4648" i="12" s="1"/>
  <c r="F4907" i="12"/>
  <c r="I4907" i="12" s="1"/>
  <c r="F4348" i="12"/>
  <c r="I4348" i="12" s="1"/>
  <c r="F4439" i="12"/>
  <c r="I4439" i="12" s="1"/>
  <c r="F3969" i="12"/>
  <c r="I3969" i="12" s="1"/>
  <c r="F3990" i="12"/>
  <c r="I3990" i="12" s="1"/>
  <c r="F4810" i="12"/>
  <c r="I4810" i="12" s="1"/>
  <c r="F4730" i="12"/>
  <c r="I4730" i="12" s="1"/>
  <c r="F4225" i="12"/>
  <c r="I4225" i="12" s="1"/>
  <c r="F4468" i="12"/>
  <c r="I4468" i="12" s="1"/>
  <c r="F4310" i="12"/>
  <c r="I4310" i="12" s="1"/>
  <c r="F4242" i="12"/>
  <c r="I4242" i="12" s="1"/>
  <c r="F4870" i="12"/>
  <c r="I4870" i="12" s="1"/>
  <c r="F4412" i="12"/>
  <c r="I4412" i="12" s="1"/>
  <c r="F4544" i="12"/>
  <c r="I4544" i="12" s="1"/>
  <c r="F4928" i="12"/>
  <c r="I4928" i="12" s="1"/>
  <c r="F4908" i="12"/>
  <c r="F4828" i="12"/>
  <c r="I4828" i="12" s="1"/>
  <c r="F4054" i="12"/>
  <c r="I4054" i="12" s="1"/>
  <c r="F4909" i="12"/>
  <c r="I4909" i="12" s="1"/>
  <c r="F4707" i="12"/>
  <c r="I4707" i="12" s="1"/>
  <c r="F4021" i="12"/>
  <c r="I4021" i="12" s="1"/>
  <c r="F4921" i="12"/>
  <c r="I4921" i="12" s="1"/>
  <c r="F3986" i="12"/>
  <c r="F4546" i="12"/>
  <c r="F4476" i="12"/>
  <c r="I4476" i="12" s="1"/>
  <c r="F4406" i="12"/>
  <c r="I4406" i="12" s="1"/>
  <c r="F4947" i="12"/>
  <c r="I4947" i="12" s="1"/>
  <c r="F4306" i="12"/>
  <c r="I4306" i="12" s="1"/>
  <c r="F3970" i="12"/>
  <c r="F4298" i="12"/>
  <c r="I4298" i="12" s="1"/>
  <c r="F3989" i="12"/>
  <c r="I3989" i="12" s="1"/>
  <c r="F4982" i="12"/>
  <c r="I4982" i="12" s="1"/>
  <c r="F3992" i="12"/>
  <c r="I3992" i="12" s="1"/>
  <c r="F4613" i="12"/>
  <c r="F4913" i="12"/>
  <c r="I4913" i="12" s="1"/>
  <c r="F4338" i="12"/>
  <c r="I4338" i="12" s="1"/>
  <c r="F3964" i="12"/>
  <c r="I3964" i="12" s="1"/>
  <c r="F3999" i="12"/>
  <c r="I3999" i="12" s="1"/>
  <c r="F4567" i="12"/>
  <c r="I4567" i="12" s="1"/>
  <c r="F4425" i="12"/>
  <c r="I4425" i="12" s="1"/>
  <c r="F4504" i="12"/>
  <c r="I4504" i="12" s="1"/>
  <c r="F4869" i="12"/>
  <c r="I4869" i="12" s="1"/>
  <c r="F4209" i="12"/>
  <c r="I4209" i="12" s="1"/>
  <c r="F4183" i="12"/>
  <c r="I4183" i="12" s="1"/>
  <c r="F4155" i="12"/>
  <c r="I4155" i="12" s="1"/>
  <c r="F4405" i="12"/>
  <c r="I4405" i="12" s="1"/>
  <c r="F4795" i="12"/>
  <c r="I4795" i="12" s="1"/>
  <c r="F4179" i="12"/>
  <c r="I4179" i="12" s="1"/>
  <c r="F4874" i="12"/>
  <c r="I4874" i="12" s="1"/>
  <c r="F4796" i="12"/>
  <c r="I4796" i="12" s="1"/>
  <c r="F4651" i="12"/>
  <c r="I4651" i="12" s="1"/>
  <c r="C4609" i="12"/>
  <c r="D4609" i="12" s="1"/>
  <c r="F4833" i="12"/>
  <c r="I4833" i="12" s="1"/>
  <c r="F4428" i="12"/>
  <c r="I4428" i="12" s="1"/>
  <c r="C3961" i="12"/>
  <c r="D3961" i="12" s="1"/>
  <c r="F4398" i="12"/>
  <c r="I4398" i="12" s="1"/>
  <c r="C3957" i="12"/>
  <c r="D3957" i="12" s="1"/>
  <c r="C4783" i="12"/>
  <c r="D4783" i="12" s="1"/>
  <c r="C4114" i="12"/>
  <c r="D4114" i="12" s="1"/>
  <c r="C4497" i="12"/>
  <c r="D4497" i="12" s="1"/>
  <c r="F4475" i="12"/>
  <c r="C4380" i="12"/>
  <c r="D4380" i="12" s="1"/>
  <c r="C4592" i="12"/>
  <c r="D4592" i="12" s="1"/>
  <c r="F4888" i="12"/>
  <c r="F4776" i="12"/>
  <c r="C4808" i="12"/>
  <c r="D4808" i="12" s="1"/>
  <c r="C4095" i="12"/>
  <c r="D4095" i="12" s="1"/>
  <c r="F4601" i="12"/>
  <c r="F4360" i="12"/>
  <c r="I4360" i="12" s="1"/>
  <c r="C4490" i="12"/>
  <c r="D4490" i="12" s="1"/>
  <c r="C4032" i="12"/>
  <c r="D4032" i="12" s="1"/>
  <c r="C4352" i="12"/>
  <c r="C4539" i="12"/>
  <c r="D4539" i="12" s="1"/>
  <c r="F4020" i="12"/>
  <c r="C4030" i="12"/>
  <c r="B1819" i="12"/>
  <c r="F4385" i="12"/>
  <c r="C4854" i="12"/>
  <c r="D4854" i="12" s="1"/>
  <c r="C4377" i="12"/>
  <c r="D4377" i="12" s="1"/>
  <c r="F4215" i="12"/>
  <c r="I4215" i="12" s="1"/>
  <c r="F4253" i="12"/>
  <c r="C4845" i="12"/>
  <c r="F4573" i="12"/>
  <c r="I4573" i="12" s="1"/>
  <c r="F4061" i="12"/>
  <c r="I4061" i="12" s="1"/>
  <c r="F4821" i="12"/>
  <c r="I4821" i="12" s="1"/>
  <c r="F3982" i="12"/>
  <c r="C4018" i="12"/>
  <c r="D4018" i="12" s="1"/>
  <c r="C4715" i="12"/>
  <c r="D4715" i="12" s="1"/>
  <c r="F4826" i="12"/>
  <c r="I4826" i="12" s="1"/>
  <c r="C4831" i="12"/>
  <c r="D4831" i="12" s="1"/>
  <c r="C4102" i="12"/>
  <c r="D4102" i="12" s="1"/>
  <c r="F4436" i="12"/>
  <c r="I4436" i="12" s="1"/>
  <c r="C3959" i="12"/>
  <c r="D3959" i="12" s="1"/>
  <c r="C4879" i="12"/>
  <c r="D4879" i="12" s="1"/>
  <c r="F4685" i="12"/>
  <c r="I4685" i="12" s="1"/>
  <c r="C4239" i="12"/>
  <c r="D4239" i="12" s="1"/>
  <c r="F4302" i="12"/>
  <c r="I4302" i="12" s="1"/>
  <c r="F4379" i="12"/>
  <c r="I4379" i="12" s="1"/>
  <c r="F4393" i="12"/>
  <c r="I4393" i="12" s="1"/>
  <c r="C4053" i="12"/>
  <c r="D4053" i="12" s="1"/>
  <c r="C4712" i="12"/>
  <c r="D4712" i="12" s="1"/>
  <c r="C4623" i="12"/>
  <c r="D4623" i="12" s="1"/>
  <c r="C4132" i="12"/>
  <c r="D4132" i="12" s="1"/>
  <c r="F4068" i="12"/>
  <c r="C4959" i="12"/>
  <c r="D4959" i="12" s="1"/>
  <c r="C4431" i="12"/>
  <c r="D4431" i="12" s="1"/>
  <c r="F4856" i="12"/>
  <c r="I4856" i="12" s="1"/>
  <c r="F4274" i="12"/>
  <c r="I4274" i="12" s="1"/>
  <c r="F4619" i="12"/>
  <c r="I4619" i="12" s="1"/>
  <c r="F4766" i="12"/>
  <c r="C4822" i="12"/>
  <c r="D4822" i="12" s="1"/>
  <c r="F4733" i="12"/>
  <c r="I4733" i="12" s="1"/>
  <c r="C4439" i="12"/>
  <c r="D4439" i="12" s="1"/>
  <c r="C4348" i="12"/>
  <c r="C4516" i="12"/>
  <c r="D4516" i="12" s="1"/>
  <c r="C4499" i="12"/>
  <c r="D4499" i="12" s="1"/>
  <c r="F4210" i="12"/>
  <c r="I4210" i="12" s="1"/>
  <c r="F4643" i="12"/>
  <c r="I4643" i="12" s="1"/>
  <c r="F4305" i="12"/>
  <c r="I4305" i="12" s="1"/>
  <c r="F4458" i="12"/>
  <c r="I4458" i="12" s="1"/>
  <c r="F4775" i="12"/>
  <c r="I4775" i="12" s="1"/>
  <c r="C4648" i="12"/>
  <c r="D4648" i="12" s="1"/>
  <c r="F4605" i="12"/>
  <c r="I4605" i="12" s="1"/>
  <c r="F4478" i="12"/>
  <c r="I4478" i="12" s="1"/>
  <c r="C4611" i="12"/>
  <c r="D4611" i="12" s="1"/>
  <c r="F4422" i="12"/>
  <c r="I4422" i="12" s="1"/>
  <c r="F4031" i="12"/>
  <c r="I4031" i="12" s="1"/>
  <c r="F4193" i="12"/>
  <c r="I4193" i="12" s="1"/>
  <c r="F4509" i="12"/>
  <c r="I4509" i="12" s="1"/>
  <c r="C4289" i="12"/>
  <c r="D4289" i="12" s="1"/>
  <c r="I4068" i="12"/>
  <c r="C4597" i="12"/>
  <c r="D4597" i="12" s="1"/>
  <c r="F4089" i="12"/>
  <c r="I4089" i="12" s="1"/>
  <c r="C4498" i="12"/>
  <c r="D4498" i="12" s="1"/>
  <c r="F4620" i="12"/>
  <c r="I4620" i="12" s="1"/>
  <c r="C4110" i="12"/>
  <c r="D4110" i="12" s="1"/>
  <c r="F4154" i="12"/>
  <c r="I4154" i="12" s="1"/>
  <c r="F4004" i="12"/>
  <c r="C4651" i="12"/>
  <c r="D4651" i="12" s="1"/>
  <c r="F4407" i="12"/>
  <c r="C4633" i="12"/>
  <c r="D4633" i="12" s="1"/>
  <c r="C4201" i="12"/>
  <c r="F4962" i="12"/>
  <c r="I4962" i="12" s="1"/>
  <c r="C4155" i="12"/>
  <c r="D4155" i="12" s="1"/>
  <c r="F4248" i="12"/>
  <c r="F4841" i="12"/>
  <c r="I4841" i="12" s="1"/>
  <c r="C4400" i="12"/>
  <c r="D4400" i="12" s="1"/>
  <c r="F4232" i="12"/>
  <c r="I4232" i="12" s="1"/>
  <c r="F4933" i="12"/>
  <c r="I4933" i="12" s="1"/>
  <c r="F4416" i="12"/>
  <c r="I4416" i="12" s="1"/>
  <c r="C4051" i="12"/>
  <c r="D4051" i="12" s="1"/>
  <c r="F4732" i="12"/>
  <c r="C3964" i="12"/>
  <c r="D3964" i="12" s="1"/>
  <c r="C4721" i="12"/>
  <c r="D4721" i="12" s="1"/>
  <c r="F4981" i="12"/>
  <c r="I4981" i="12" s="1"/>
  <c r="F4725" i="12"/>
  <c r="I4725" i="12" s="1"/>
  <c r="F4259" i="12"/>
  <c r="I4259" i="12" s="1"/>
  <c r="C4868" i="12"/>
  <c r="D4868" i="12" s="1"/>
  <c r="F4514" i="12"/>
  <c r="I4514" i="12" s="1"/>
  <c r="F4220" i="12"/>
  <c r="I4220" i="12" s="1"/>
  <c r="C4024" i="12"/>
  <c r="D4024" i="12" s="1"/>
  <c r="C3989" i="12"/>
  <c r="D3989" i="12" s="1"/>
  <c r="C3947" i="12"/>
  <c r="D3947" i="12" s="1"/>
  <c r="C4233" i="12"/>
  <c r="F4435" i="12"/>
  <c r="I4435" i="12" s="1"/>
  <c r="C4695" i="12"/>
  <c r="D4695" i="12" s="1"/>
  <c r="C4473" i="12"/>
  <c r="D4473" i="12" s="1"/>
  <c r="C4503" i="12"/>
  <c r="D4503" i="12" s="1"/>
  <c r="C4130" i="12"/>
  <c r="D4130" i="12" s="1"/>
  <c r="F4609" i="12"/>
  <c r="I4609" i="12" s="1"/>
  <c r="F4835" i="12"/>
  <c r="I4835" i="12" s="1"/>
  <c r="F4317" i="12"/>
  <c r="I4317" i="12" s="1"/>
  <c r="C4415" i="12"/>
  <c r="D4415" i="12" s="1"/>
  <c r="C4081" i="12"/>
  <c r="C4186" i="12"/>
  <c r="C4901" i="12"/>
  <c r="D4901" i="12" s="1"/>
  <c r="F4235" i="12"/>
  <c r="F4165" i="12"/>
  <c r="I4165" i="12" s="1"/>
  <c r="C4475" i="12"/>
  <c r="D4475" i="12" s="1"/>
  <c r="F4592" i="12"/>
  <c r="I4592" i="12" s="1"/>
  <c r="F4303" i="12"/>
  <c r="C4850" i="12"/>
  <c r="D4850" i="12" s="1"/>
  <c r="F4474" i="12"/>
  <c r="I4474" i="12" s="1"/>
  <c r="F4547" i="12"/>
  <c r="I4547" i="12" s="1"/>
  <c r="C4601" i="12"/>
  <c r="D4601" i="12" s="1"/>
  <c r="C4975" i="12"/>
  <c r="D4975" i="12" s="1"/>
  <c r="F4800" i="12"/>
  <c r="F4595" i="12"/>
  <c r="I4595" i="12" s="1"/>
  <c r="C4635" i="12"/>
  <c r="D4635" i="12" s="1"/>
  <c r="F4002" i="12"/>
  <c r="I4002" i="12" s="1"/>
  <c r="C3958" i="12"/>
  <c r="D3958" i="12" s="1"/>
  <c r="C4511" i="12"/>
  <c r="D4511" i="12" s="1"/>
  <c r="F4272" i="12"/>
  <c r="I4272" i="12" s="1"/>
  <c r="C4385" i="12"/>
  <c r="D4385" i="12" s="1"/>
  <c r="F3994" i="12"/>
  <c r="C4919" i="12"/>
  <c r="D4919" i="12" s="1"/>
  <c r="F4866" i="12"/>
  <c r="I4866" i="12" s="1"/>
  <c r="C4253" i="12"/>
  <c r="D4253" i="12" s="1"/>
  <c r="F4845" i="12"/>
  <c r="I4845" i="12" s="1"/>
  <c r="C4762" i="12"/>
  <c r="D4762" i="12" s="1"/>
  <c r="C4711" i="12"/>
  <c r="D4711" i="12" s="1"/>
  <c r="F4046" i="12"/>
  <c r="C4821" i="12"/>
  <c r="D4821" i="12" s="1"/>
  <c r="F4381" i="12"/>
  <c r="I4381" i="12" s="1"/>
  <c r="C3982" i="12"/>
  <c r="D3982" i="12" s="1"/>
  <c r="F4704" i="12"/>
  <c r="I4704" i="12" s="1"/>
  <c r="C4728" i="12"/>
  <c r="D4728" i="12" s="1"/>
  <c r="F4948" i="12"/>
  <c r="I4948" i="12" s="1"/>
  <c r="C4733" i="12"/>
  <c r="D4733" i="12" s="1"/>
  <c r="B116" i="12"/>
  <c r="F4540" i="12"/>
  <c r="I4540" i="12" s="1"/>
  <c r="F4697" i="12"/>
  <c r="I4697" i="12" s="1"/>
  <c r="F4879" i="12"/>
  <c r="I4879" i="12" s="1"/>
  <c r="F4239" i="12"/>
  <c r="I4239" i="12" s="1"/>
  <c r="C3985" i="12"/>
  <c r="C4379" i="12"/>
  <c r="D4379" i="12" s="1"/>
  <c r="C4020" i="12"/>
  <c r="D4020" i="12" s="1"/>
  <c r="C4994" i="12"/>
  <c r="D4994" i="12" s="1"/>
  <c r="F4049" i="12"/>
  <c r="F4462" i="12"/>
  <c r="I4462" i="12" s="1"/>
  <c r="F4334" i="12"/>
  <c r="I4334" i="12" s="1"/>
  <c r="F4228" i="12"/>
  <c r="I4228" i="12" s="1"/>
  <c r="C3983" i="12"/>
  <c r="D3983" i="12" s="1"/>
  <c r="C4213" i="12"/>
  <c r="D4213" i="12" s="1"/>
  <c r="F4836" i="12"/>
  <c r="I4836" i="12" s="1"/>
  <c r="C4225" i="12"/>
  <c r="D4225" i="12" s="1"/>
  <c r="C4856" i="12"/>
  <c r="D4856" i="12" s="1"/>
  <c r="C4619" i="12"/>
  <c r="D4619" i="12" s="1"/>
  <c r="C4766" i="12"/>
  <c r="D4766" i="12" s="1"/>
  <c r="F4625" i="12"/>
  <c r="I4625" i="12" s="1"/>
  <c r="C4140" i="12"/>
  <c r="D4140" i="12" s="1"/>
  <c r="C3990" i="12"/>
  <c r="D3990" i="12" s="1"/>
  <c r="F4574" i="12"/>
  <c r="I4574" i="12" s="1"/>
  <c r="F4528" i="12"/>
  <c r="I4528" i="12" s="1"/>
  <c r="F4499" i="12"/>
  <c r="I4499" i="12" s="1"/>
  <c r="C4249" i="12"/>
  <c r="D4249" i="12" s="1"/>
  <c r="C4922" i="12"/>
  <c r="D4922" i="12" s="1"/>
  <c r="C4305" i="12"/>
  <c r="D4305" i="12" s="1"/>
  <c r="F4485" i="12"/>
  <c r="I4485" i="12" s="1"/>
  <c r="C4775" i="12"/>
  <c r="D4775" i="12" s="1"/>
  <c r="F3971" i="12"/>
  <c r="I3971" i="12" s="1"/>
  <c r="C4907" i="12"/>
  <c r="D4907" i="12" s="1"/>
  <c r="C4605" i="12"/>
  <c r="D4605" i="12" s="1"/>
  <c r="C4753" i="12"/>
  <c r="D4753" i="12" s="1"/>
  <c r="C4574" i="12"/>
  <c r="D4574" i="12" s="1"/>
  <c r="F4252" i="12"/>
  <c r="I4252" i="12" s="1"/>
  <c r="C4422" i="12"/>
  <c r="D4422" i="12" s="1"/>
  <c r="C4506" i="12"/>
  <c r="D4506" i="12" s="1"/>
  <c r="F4967" i="12"/>
  <c r="I4967" i="12" s="1"/>
  <c r="C4523" i="12"/>
  <c r="D4523" i="12" s="1"/>
  <c r="C4737" i="12"/>
  <c r="D4737" i="12" s="1"/>
  <c r="F4877" i="12"/>
  <c r="I4877" i="12" s="1"/>
  <c r="C4700" i="12"/>
  <c r="D4700" i="12" s="1"/>
  <c r="F4318" i="12"/>
  <c r="I4318" i="12" s="1"/>
  <c r="F4142" i="12"/>
  <c r="C4317" i="12"/>
  <c r="D4317" i="12" s="1"/>
  <c r="F4633" i="12"/>
  <c r="I4633" i="12" s="1"/>
  <c r="C4157" i="12"/>
  <c r="D4157" i="12" s="1"/>
  <c r="C4683" i="12"/>
  <c r="D4683" i="12" s="1"/>
  <c r="F4768" i="12"/>
  <c r="I4768" i="12" s="1"/>
  <c r="C4859" i="12"/>
  <c r="D4859" i="12" s="1"/>
  <c r="F4163" i="12"/>
  <c r="F4741" i="12"/>
  <c r="I4741" i="12" s="1"/>
  <c r="F4515" i="12"/>
  <c r="C3956" i="12"/>
  <c r="D3956" i="12" s="1"/>
  <c r="C4067" i="12"/>
  <c r="D4067" i="12" s="1"/>
  <c r="F4647" i="12"/>
  <c r="I4647" i="12" s="1"/>
  <c r="F4872" i="12"/>
  <c r="I4872" i="12" s="1"/>
  <c r="F4667" i="12"/>
  <c r="I4667" i="12" s="1"/>
  <c r="F4719" i="12"/>
  <c r="I4719" i="12" s="1"/>
  <c r="C4512" i="12"/>
  <c r="D4512" i="12" s="1"/>
  <c r="F4740" i="12"/>
  <c r="I4740" i="12" s="1"/>
  <c r="F4415" i="12"/>
  <c r="F4851" i="12"/>
  <c r="F4375" i="12"/>
  <c r="I4375" i="12" s="1"/>
  <c r="C4235" i="12"/>
  <c r="D4235" i="12" s="1"/>
  <c r="C4165" i="12"/>
  <c r="D4165" i="12" s="1"/>
  <c r="F4001" i="12"/>
  <c r="F4267" i="12"/>
  <c r="I4267" i="12" s="1"/>
  <c r="F4781" i="12"/>
  <c r="I4781" i="12" s="1"/>
  <c r="C4303" i="12"/>
  <c r="F4882" i="12"/>
  <c r="C4936" i="12"/>
  <c r="D4936" i="12" s="1"/>
  <c r="C4292" i="12"/>
  <c r="D4292" i="12" s="1"/>
  <c r="C4308" i="12"/>
  <c r="D4308" i="12" s="1"/>
  <c r="C4800" i="12"/>
  <c r="F4635" i="12"/>
  <c r="I4635" i="12" s="1"/>
  <c r="F4824" i="12"/>
  <c r="I4824" i="12" s="1"/>
  <c r="F4465" i="12"/>
  <c r="I4465" i="12" s="1"/>
  <c r="C4257" i="12"/>
  <c r="D4257" i="12" s="1"/>
  <c r="F4919" i="12"/>
  <c r="F4377" i="12"/>
  <c r="I4377" i="12" s="1"/>
  <c r="C4215" i="12"/>
  <c r="D4215" i="12" s="1"/>
  <c r="F4331" i="12"/>
  <c r="F4216" i="12"/>
  <c r="I4216" i="12" s="1"/>
  <c r="F4711" i="12"/>
  <c r="I4711" i="12" s="1"/>
  <c r="C4046" i="12"/>
  <c r="D4046" i="12" s="1"/>
  <c r="C4061" i="12"/>
  <c r="D4061" i="12" s="1"/>
  <c r="C4381" i="12"/>
  <c r="D4381" i="12" s="1"/>
  <c r="F4930" i="12"/>
  <c r="I4930" i="12" s="1"/>
  <c r="F4614" i="12"/>
  <c r="I4614" i="12" s="1"/>
  <c r="F4728" i="12"/>
  <c r="B2614" i="12"/>
  <c r="F4419" i="12"/>
  <c r="C4540" i="12"/>
  <c r="D4540" i="12" s="1"/>
  <c r="F4584" i="12"/>
  <c r="F4819" i="12"/>
  <c r="I4819" i="12" s="1"/>
  <c r="F4852" i="12"/>
  <c r="I4852" i="12" s="1"/>
  <c r="F4853" i="12"/>
  <c r="I4853" i="12" s="1"/>
  <c r="C4446" i="12"/>
  <c r="C4434" i="12"/>
  <c r="C4402" i="12"/>
  <c r="D4402" i="12" s="1"/>
  <c r="C4685" i="12"/>
  <c r="D4685" i="12" s="1"/>
  <c r="F3985" i="12"/>
  <c r="I3985" i="12" s="1"/>
  <c r="F4293" i="12"/>
  <c r="I4293" i="12" s="1"/>
  <c r="F4218" i="12"/>
  <c r="I4218" i="12" s="1"/>
  <c r="C4049" i="12"/>
  <c r="D4049" i="12" s="1"/>
  <c r="F4511" i="12"/>
  <c r="I4511" i="12" s="1"/>
  <c r="F4559" i="12"/>
  <c r="C4334" i="12"/>
  <c r="D4334" i="12" s="1"/>
  <c r="C4373" i="12"/>
  <c r="B2654" i="12"/>
  <c r="F4964" i="12"/>
  <c r="F4304" i="12"/>
  <c r="I4304" i="12" s="1"/>
  <c r="C4810" i="12"/>
  <c r="D4810" i="12" s="1"/>
  <c r="F4714" i="12"/>
  <c r="I4714" i="12" s="1"/>
  <c r="F4516" i="12"/>
  <c r="I4516" i="12" s="1"/>
  <c r="C4958" i="12"/>
  <c r="D4958" i="12" s="1"/>
  <c r="F4249" i="12"/>
  <c r="I4249" i="12" s="1"/>
  <c r="F4803" i="12"/>
  <c r="I4803" i="12" s="1"/>
  <c r="C3942" i="12"/>
  <c r="F4756" i="12"/>
  <c r="I4756" i="12" s="1"/>
  <c r="F4085" i="12"/>
  <c r="I4085" i="12" s="1"/>
  <c r="C4698" i="12"/>
  <c r="D4698" i="12" s="1"/>
  <c r="F4344" i="12"/>
  <c r="I4344" i="12" s="1"/>
  <c r="F4608" i="12"/>
  <c r="I4608" i="12" s="1"/>
  <c r="F4526" i="12"/>
  <c r="C4634" i="12"/>
  <c r="D4634" i="12" s="1"/>
  <c r="F4110" i="12"/>
  <c r="I4110" i="12" s="1"/>
  <c r="F4196" i="12"/>
  <c r="I4196" i="12" s="1"/>
  <c r="F4362" i="12"/>
  <c r="I4362" i="12" s="1"/>
  <c r="F4984" i="12"/>
  <c r="I4984" i="12" s="1"/>
  <c r="F4188" i="12"/>
  <c r="F4892" i="12"/>
  <c r="C4432" i="12"/>
  <c r="D4432" i="12" s="1"/>
  <c r="C4949" i="12"/>
  <c r="D4949" i="12" s="1"/>
  <c r="F4290" i="12"/>
  <c r="I4290" i="12" s="1"/>
  <c r="F4301" i="12"/>
  <c r="I4301" i="12" s="1"/>
  <c r="C3967" i="12"/>
  <c r="D3967" i="12" s="1"/>
  <c r="F4265" i="12"/>
  <c r="I4265" i="12" s="1"/>
  <c r="C4841" i="12"/>
  <c r="D4841" i="12" s="1"/>
  <c r="C4515" i="12"/>
  <c r="D4515" i="12" s="1"/>
  <c r="C4029" i="12"/>
  <c r="D4029" i="12" s="1"/>
  <c r="F4705" i="12"/>
  <c r="I4705" i="12" s="1"/>
  <c r="C4913" i="12"/>
  <c r="D4913" i="12" s="1"/>
  <c r="F4759" i="12"/>
  <c r="I4759" i="12" s="1"/>
  <c r="C4719" i="12"/>
  <c r="D4719" i="12" s="1"/>
  <c r="C4982" i="12"/>
  <c r="D4982" i="12" s="1"/>
  <c r="F4615" i="12"/>
  <c r="I4615" i="12" s="1"/>
  <c r="C4740" i="12"/>
  <c r="D4740" i="12" s="1"/>
  <c r="F4709" i="12"/>
  <c r="I4709" i="12" s="1"/>
  <c r="C4894" i="12"/>
  <c r="D4894" i="12" s="1"/>
  <c r="C4" i="12"/>
  <c r="D4" i="12" s="1"/>
  <c r="C4583" i="12"/>
  <c r="C4545" i="12"/>
  <c r="C4937" i="12"/>
  <c r="C4915" i="12"/>
  <c r="C4799" i="12"/>
  <c r="C4079" i="12"/>
  <c r="C4681" i="12"/>
  <c r="C4306" i="12"/>
  <c r="C4608" i="12"/>
  <c r="C4258" i="12"/>
  <c r="C4943" i="12"/>
  <c r="C4547" i="12"/>
  <c r="C4736" i="12"/>
  <c r="C4544" i="12"/>
  <c r="C4310" i="12"/>
  <c r="C4781" i="12"/>
  <c r="C4877" i="12"/>
  <c r="C4665" i="12"/>
  <c r="C4595" i="12"/>
  <c r="C4773" i="12"/>
  <c r="C4179" i="12"/>
  <c r="C27" i="12"/>
  <c r="D27" i="12" s="1"/>
  <c r="C4953" i="12"/>
  <c r="D4953" i="12" s="1"/>
  <c r="C4828" i="12"/>
  <c r="D4828" i="12" s="1"/>
  <c r="C19" i="12"/>
  <c r="D19" i="12" s="1"/>
  <c r="C31" i="12"/>
  <c r="D31" i="12" s="1"/>
  <c r="C4346" i="12"/>
  <c r="D4346" i="12" s="1"/>
  <c r="C4358" i="12"/>
  <c r="D4358" i="12" s="1"/>
  <c r="C15" i="12"/>
  <c r="D15" i="12" s="1"/>
  <c r="C4576" i="12"/>
  <c r="D4576" i="12" s="1"/>
  <c r="C4771" i="12"/>
  <c r="D4771" i="12" s="1"/>
  <c r="C4468" i="12"/>
  <c r="C4025" i="12"/>
  <c r="C11" i="12"/>
  <c r="C4761" i="12"/>
  <c r="C4269" i="12"/>
  <c r="D4269" i="12" s="1"/>
  <c r="C8" i="12"/>
  <c r="C4171" i="12"/>
  <c r="D4171" i="12" s="1"/>
  <c r="C4533" i="12"/>
  <c r="D4533" i="12" s="1"/>
  <c r="C4262" i="12"/>
  <c r="D4262" i="12" s="1"/>
  <c r="C4940" i="12"/>
  <c r="D4940" i="12" s="1"/>
  <c r="C4389" i="12"/>
  <c r="D4389" i="12" s="1"/>
  <c r="C4077" i="12"/>
  <c r="D4077" i="12" s="1"/>
  <c r="C3955" i="12"/>
  <c r="D3955" i="12" s="1"/>
  <c r="C4429" i="12"/>
  <c r="D4429" i="12" s="1"/>
  <c r="C4572" i="12"/>
  <c r="D4572" i="12" s="1"/>
  <c r="C4412" i="12"/>
  <c r="C4391" i="12"/>
  <c r="C4636" i="12"/>
  <c r="D4636" i="12" s="1"/>
  <c r="C4202" i="12"/>
  <c r="D4202" i="12" s="1"/>
  <c r="C4080" i="12"/>
  <c r="C4097" i="12"/>
  <c r="D4097" i="12" s="1"/>
  <c r="C4757" i="12"/>
  <c r="D4757" i="12" s="1"/>
  <c r="C4911" i="12"/>
  <c r="D4911" i="12" s="1"/>
  <c r="C4909" i="12"/>
  <c r="D4909" i="12" s="1"/>
  <c r="C4684" i="12"/>
  <c r="D4684" i="12" s="1"/>
  <c r="C4101" i="12"/>
  <c r="D4101" i="12" s="1"/>
  <c r="C4222" i="12"/>
  <c r="D4222" i="12" s="1"/>
  <c r="C4251" i="12"/>
  <c r="C4606" i="12"/>
  <c r="C4476" i="12"/>
  <c r="D4476" i="12" s="1"/>
  <c r="C4480" i="12"/>
  <c r="C4324" i="12"/>
  <c r="C4767" i="12"/>
  <c r="C3975" i="12"/>
  <c r="C4567" i="12"/>
  <c r="C4769" i="12"/>
  <c r="C4625" i="12"/>
  <c r="C4863" i="12"/>
  <c r="C4294" i="12"/>
  <c r="C26" i="12"/>
  <c r="D26" i="12" s="1"/>
  <c r="C4687" i="12"/>
  <c r="C3977" i="12"/>
  <c r="C4677" i="12"/>
  <c r="C4290" i="12"/>
  <c r="C4021" i="12"/>
  <c r="C4861" i="12"/>
  <c r="D4861" i="12" s="1"/>
  <c r="C14" i="12"/>
  <c r="D14" i="12" s="1"/>
  <c r="C4598" i="12"/>
  <c r="D4598" i="12" s="1"/>
  <c r="C4138" i="12"/>
  <c r="D4138" i="12" s="1"/>
  <c r="C4453" i="12"/>
  <c r="D4453" i="12" s="1"/>
  <c r="C4581" i="12"/>
  <c r="D4581" i="12" s="1"/>
  <c r="C25" i="12"/>
  <c r="D25" i="12" s="1"/>
  <c r="C4536" i="12"/>
  <c r="D4536" i="12" s="1"/>
  <c r="C4164" i="12"/>
  <c r="D4164" i="12" s="1"/>
  <c r="C4159" i="12"/>
  <c r="D4159" i="12" s="1"/>
  <c r="C4945" i="12"/>
  <c r="D4945" i="12" s="1"/>
  <c r="C4307" i="12"/>
  <c r="D4307" i="12" s="1"/>
  <c r="C4596" i="12"/>
  <c r="D4596" i="12" s="1"/>
  <c r="C4627" i="12"/>
  <c r="D4627" i="12" s="1"/>
  <c r="C3944" i="12"/>
  <c r="D3944" i="12" s="1"/>
  <c r="C4871" i="12"/>
  <c r="D4871" i="12" s="1"/>
  <c r="C4073" i="12"/>
  <c r="D4073" i="12" s="1"/>
  <c r="C4090" i="12"/>
  <c r="C4750" i="12"/>
  <c r="C4086" i="12"/>
  <c r="C4593" i="12"/>
  <c r="C4231" i="12"/>
  <c r="C4040" i="12"/>
  <c r="C4933" i="12"/>
  <c r="C4669" i="12"/>
  <c r="C4947" i="12"/>
  <c r="C4154" i="12"/>
  <c r="C4587" i="12"/>
  <c r="C4126" i="12"/>
  <c r="C4083" i="12"/>
  <c r="C4393" i="12"/>
  <c r="C4278" i="12"/>
  <c r="C4417" i="12"/>
  <c r="C4621" i="12"/>
  <c r="D4621" i="12" s="1"/>
  <c r="C4701" i="12"/>
  <c r="D4701" i="12" s="1"/>
  <c r="C4807" i="12"/>
  <c r="D4807" i="12" s="1"/>
  <c r="C4254" i="12"/>
  <c r="C16" i="12"/>
  <c r="D16" i="12" s="1"/>
  <c r="C4578" i="12"/>
  <c r="C4398" i="12"/>
  <c r="C4314" i="12"/>
  <c r="C4689" i="12"/>
  <c r="C4371" i="12"/>
  <c r="C4948" i="12"/>
  <c r="C4353" i="12"/>
  <c r="C4553" i="12"/>
  <c r="C4981" i="12"/>
  <c r="C4318" i="12"/>
  <c r="C4703" i="12"/>
  <c r="C4809" i="12"/>
  <c r="C4730" i="12"/>
  <c r="C4433" i="12"/>
  <c r="C4447" i="12"/>
  <c r="C4739" i="12"/>
  <c r="C4399" i="12"/>
  <c r="C4298" i="12"/>
  <c r="C4234" i="12"/>
  <c r="C4716" i="12"/>
  <c r="D4716" i="12" s="1"/>
  <c r="C4699" i="12"/>
  <c r="D4699" i="12" s="1"/>
  <c r="C22" i="12"/>
  <c r="D22" i="12" s="1"/>
  <c r="C4313" i="12"/>
  <c r="C4420" i="12"/>
  <c r="C4460" i="12"/>
  <c r="C4455" i="12"/>
  <c r="D4455" i="12" s="1"/>
  <c r="C4923" i="12"/>
  <c r="D4923" i="12" s="1"/>
  <c r="C4673" i="12"/>
  <c r="D4673" i="12" s="1"/>
  <c r="C4272" i="12"/>
  <c r="D4272" i="12" s="1"/>
  <c r="C4242" i="12"/>
  <c r="D4242" i="12" s="1"/>
  <c r="C4674" i="12"/>
  <c r="D4674" i="12" s="1"/>
  <c r="C4112" i="12"/>
  <c r="D4112" i="12" s="1"/>
  <c r="C4023" i="12"/>
  <c r="D4023" i="12" s="1"/>
  <c r="C4566" i="12"/>
  <c r="D4566" i="12" s="1"/>
  <c r="I4950" i="12"/>
  <c r="F4950" i="12"/>
  <c r="C4747" i="12"/>
  <c r="B1727" i="12"/>
  <c r="B206" i="12"/>
  <c r="B1473" i="12"/>
  <c r="B1443" i="12"/>
  <c r="C4190" i="12"/>
  <c r="C5001" i="12"/>
  <c r="D5001" i="12" s="1"/>
  <c r="C4992" i="12"/>
  <c r="D4992" i="12" s="1"/>
  <c r="I4964" i="12"/>
  <c r="C4288" i="12"/>
  <c r="D4288" i="12" s="1"/>
  <c r="C4172" i="12"/>
  <c r="D4172" i="12" s="1"/>
  <c r="C4326" i="12"/>
  <c r="D4326" i="12" s="1"/>
  <c r="C4835" i="12"/>
  <c r="D4835" i="12" s="1"/>
  <c r="C4980" i="12"/>
  <c r="F4329" i="12"/>
  <c r="I4329" i="12" s="1"/>
  <c r="C4591" i="12"/>
  <c r="D4591" i="12" s="1"/>
  <c r="C4009" i="12"/>
  <c r="D4009" i="12" s="1"/>
  <c r="C4927" i="12"/>
  <c r="D4927" i="12" s="1"/>
  <c r="F4935" i="12"/>
  <c r="I4935" i="12" s="1"/>
  <c r="C4594" i="12"/>
  <c r="D4594" i="12" s="1"/>
  <c r="C4011" i="12"/>
  <c r="F4825" i="12"/>
  <c r="F4190" i="12"/>
  <c r="I4190" i="12" s="1"/>
  <c r="C4219" i="12"/>
  <c r="D4219" i="12" s="1"/>
  <c r="C3948" i="12"/>
  <c r="C4198" i="12"/>
  <c r="D4198" i="12" s="1"/>
  <c r="C4671" i="12"/>
  <c r="D4671" i="12" s="1"/>
  <c r="C4027" i="12"/>
  <c r="D4027" i="12" s="1"/>
  <c r="C4743" i="12"/>
  <c r="D4743" i="12" s="1"/>
  <c r="C4675" i="12"/>
  <c r="D4675" i="12" s="1"/>
  <c r="F4624" i="12"/>
  <c r="I4624" i="12" s="1"/>
  <c r="C4180" i="12"/>
  <c r="C4690" i="12"/>
  <c r="C4093" i="12"/>
  <c r="D4093" i="12" s="1"/>
  <c r="C9" i="12"/>
  <c r="C4161" i="12"/>
  <c r="I4776" i="12"/>
  <c r="C4548" i="12"/>
  <c r="D4548" i="12" s="1"/>
  <c r="C4925" i="12"/>
  <c r="D4925" i="12" s="1"/>
  <c r="C4435" i="12"/>
  <c r="D4435" i="12" s="1"/>
  <c r="C4754" i="12"/>
  <c r="D4754" i="12" s="1"/>
  <c r="F4762" i="12"/>
  <c r="I4762" i="12" s="1"/>
  <c r="I4859" i="12"/>
  <c r="I4475" i="12"/>
  <c r="F4922" i="12"/>
  <c r="I4922" i="12" s="1"/>
  <c r="C4829" i="12"/>
  <c r="D4829" i="12" s="1"/>
  <c r="F4682" i="12"/>
  <c r="C4951" i="12"/>
  <c r="I4546" i="12"/>
  <c r="C4546" i="12"/>
  <c r="D4546" i="12" s="1"/>
  <c r="F4172" i="12"/>
  <c r="I4172" i="12" s="1"/>
  <c r="F4537" i="12"/>
  <c r="C4660" i="12"/>
  <c r="D4660" i="12" s="1"/>
  <c r="F4924" i="12"/>
  <c r="B146" i="12"/>
  <c r="B586" i="12"/>
  <c r="B948" i="12"/>
  <c r="B2081" i="12"/>
  <c r="B901" i="12"/>
  <c r="B2141" i="12"/>
  <c r="B4" i="12"/>
  <c r="B661" i="12"/>
  <c r="B462" i="12"/>
  <c r="B855" i="12"/>
  <c r="B2678" i="12"/>
  <c r="B2389" i="12"/>
  <c r="B2024" i="12"/>
  <c r="B1413" i="12"/>
  <c r="C4525" i="12"/>
  <c r="C4663" i="12"/>
  <c r="D4663" i="12" s="1"/>
  <c r="C4096" i="12"/>
  <c r="D4096" i="12" s="1"/>
  <c r="C4849" i="12"/>
  <c r="D4849" i="12" s="1"/>
  <c r="C4765" i="12"/>
  <c r="D4765" i="12" s="1"/>
  <c r="C4100" i="12"/>
  <c r="D4100" i="12" s="1"/>
  <c r="C4726" i="12"/>
  <c r="D4726" i="12" s="1"/>
  <c r="C4579" i="12"/>
  <c r="D4579" i="12" s="1"/>
  <c r="F4901" i="12"/>
  <c r="I4901" i="12" s="1"/>
  <c r="C4710" i="12"/>
  <c r="D4710" i="12" s="1"/>
  <c r="C4921" i="12"/>
  <c r="D4921" i="12" s="1"/>
  <c r="C4707" i="12"/>
  <c r="C4484" i="12"/>
  <c r="D4484" i="12" s="1"/>
  <c r="B4905" i="12"/>
  <c r="B1725" i="12"/>
  <c r="I4018" i="12"/>
  <c r="I4020" i="12"/>
  <c r="C4885" i="12"/>
  <c r="C4296" i="12"/>
  <c r="C5" i="12"/>
  <c r="D5" i="12" s="1"/>
  <c r="C4047" i="12"/>
  <c r="D4047" i="12" s="1"/>
  <c r="F3956" i="12"/>
  <c r="I3956" i="12" s="1"/>
  <c r="C4928" i="12"/>
  <c r="D4928" i="12" s="1"/>
  <c r="C4200" i="12"/>
  <c r="D4200" i="12" s="1"/>
  <c r="C4855" i="12"/>
  <c r="D4855" i="12" s="1"/>
  <c r="C4211" i="12"/>
  <c r="D4211" i="12" s="1"/>
  <c r="C4052" i="12"/>
  <c r="D4052" i="12" s="1"/>
  <c r="F4213" i="12"/>
  <c r="I4213" i="12" s="1"/>
  <c r="F4229" i="12"/>
  <c r="I4229" i="12" s="1"/>
  <c r="C4084" i="12"/>
  <c r="D4084" i="12" s="1"/>
  <c r="C4558" i="12"/>
  <c r="D4558" i="12" s="1"/>
  <c r="C4772" i="12"/>
  <c r="D4772" i="12" s="1"/>
  <c r="F4894" i="12"/>
  <c r="I4894" i="12" s="1"/>
  <c r="C4560" i="12"/>
  <c r="D4560" i="12" s="1"/>
  <c r="F4477" i="12"/>
  <c r="I4477" i="12" s="1"/>
  <c r="C4197" i="12"/>
  <c r="D4197" i="12" s="1"/>
  <c r="I4503" i="12"/>
  <c r="C4015" i="12"/>
  <c r="D4015" i="12" s="1"/>
  <c r="I4560" i="12"/>
  <c r="F4032" i="12"/>
  <c r="I4032" i="12" s="1"/>
  <c r="F4792" i="12"/>
  <c r="I4792" i="12" s="1"/>
  <c r="C4917" i="12"/>
  <c r="D4917" i="12" s="1"/>
  <c r="F4917" i="12"/>
  <c r="B739" i="12"/>
  <c r="B834" i="12"/>
  <c r="B738" i="12"/>
  <c r="B2010" i="12"/>
  <c r="B2683" i="12"/>
  <c r="B1774" i="12"/>
  <c r="B1383" i="12"/>
  <c r="C23" i="12"/>
  <c r="D23" i="12" s="1"/>
  <c r="I4584" i="12"/>
  <c r="F4257" i="12"/>
  <c r="I4257" i="12" s="1"/>
  <c r="F4512" i="12"/>
  <c r="I4512" i="12" s="1"/>
  <c r="I4415" i="12"/>
  <c r="I4991" i="12"/>
  <c r="C4414" i="12"/>
  <c r="D4414" i="12" s="1"/>
  <c r="B4424" i="12"/>
  <c r="C4054" i="12"/>
  <c r="D4054" i="12" s="1"/>
  <c r="C4250" i="12"/>
  <c r="D4250" i="12" s="1"/>
  <c r="C4488" i="12"/>
  <c r="D4488" i="12" s="1"/>
  <c r="I4331" i="12"/>
  <c r="B4895" i="12"/>
  <c r="C4449" i="12"/>
  <c r="D4449" i="12" s="1"/>
  <c r="I4241" i="12"/>
  <c r="F4965" i="12"/>
  <c r="B4264" i="12"/>
  <c r="C10" i="12"/>
  <c r="I4092" i="12"/>
  <c r="C4616" i="12"/>
  <c r="D4616" i="12" s="1"/>
  <c r="F4186" i="12"/>
  <c r="I4186" i="12" s="1"/>
  <c r="C4427" i="12"/>
  <c r="D4427" i="12" s="1"/>
  <c r="B394" i="12"/>
  <c r="C4332" i="12"/>
  <c r="D4332" i="12" s="1"/>
  <c r="C4817" i="12"/>
  <c r="D4817" i="12" s="1"/>
  <c r="C4464" i="12"/>
  <c r="D4464" i="12" s="1"/>
  <c r="C4281" i="12"/>
  <c r="D4281" i="12" s="1"/>
  <c r="C4630" i="12"/>
  <c r="D4630" i="12" s="1"/>
  <c r="C18" i="12"/>
  <c r="D18" i="12" s="1"/>
  <c r="C4091" i="12"/>
  <c r="D4091" i="12" s="1"/>
  <c r="F4471" i="12"/>
  <c r="I4471" i="12" s="1"/>
  <c r="C4890" i="12"/>
  <c r="D4890" i="12" s="1"/>
  <c r="C4378" i="12"/>
  <c r="D4378" i="12" s="1"/>
  <c r="F3961" i="12"/>
  <c r="I3961" i="12" s="1"/>
  <c r="F3993" i="12"/>
  <c r="C4309" i="12"/>
  <c r="D4309" i="12" s="1"/>
  <c r="C4787" i="12"/>
  <c r="D4787" i="12" s="1"/>
  <c r="I4892" i="12"/>
  <c r="F4271" i="12"/>
  <c r="C4470" i="12"/>
  <c r="D4470" i="12" s="1"/>
  <c r="C4580" i="12"/>
  <c r="D4580" i="12" s="1"/>
  <c r="F4217" i="12"/>
  <c r="I4217" i="12" s="1"/>
  <c r="I4830" i="12"/>
  <c r="C4103" i="12"/>
  <c r="D4103" i="12" s="1"/>
  <c r="B3435" i="12"/>
  <c r="B1382" i="12"/>
  <c r="B330" i="12"/>
  <c r="B236" i="12"/>
  <c r="B1504" i="12"/>
  <c r="B2988" i="12"/>
  <c r="C4984" i="12"/>
  <c r="D4984" i="12" s="1"/>
  <c r="C4443" i="12"/>
  <c r="D4443" i="12" s="1"/>
  <c r="C4795" i="12"/>
  <c r="D4795" i="12" s="1"/>
  <c r="C4734" i="12"/>
  <c r="D4734" i="12" s="1"/>
  <c r="C4906" i="12"/>
  <c r="D4906" i="12" s="1"/>
  <c r="C4989" i="12"/>
  <c r="C4005" i="12"/>
  <c r="I4613" i="12"/>
  <c r="C4954" i="12"/>
  <c r="D4954" i="12" s="1"/>
  <c r="C4406" i="12"/>
  <c r="C4191" i="12"/>
  <c r="C4279" i="12"/>
  <c r="D4279" i="12" s="1"/>
  <c r="C4939" i="12"/>
  <c r="D4939" i="12" s="1"/>
  <c r="B4897" i="12"/>
  <c r="C3945" i="12"/>
  <c r="D3945" i="12" s="1"/>
  <c r="C4722" i="12"/>
  <c r="D4722" i="12" s="1"/>
  <c r="C4284" i="12"/>
  <c r="D4284" i="12" s="1"/>
  <c r="I4432" i="12"/>
  <c r="C4796" i="12"/>
  <c r="C13" i="12"/>
  <c r="D13" i="12" s="1"/>
  <c r="C4963" i="12"/>
  <c r="D4963" i="12" s="1"/>
  <c r="C4729" i="12"/>
  <c r="D4729" i="12" s="1"/>
  <c r="C4322" i="12"/>
  <c r="C4848" i="12"/>
  <c r="D4848" i="12" s="1"/>
  <c r="C4941" i="12"/>
  <c r="D4941" i="12" s="1"/>
  <c r="F4936" i="12"/>
  <c r="I4936" i="12" s="1"/>
  <c r="C21" i="12"/>
  <c r="D21" i="12" s="1"/>
  <c r="C4565" i="12"/>
  <c r="D4565" i="12" s="1"/>
  <c r="C4312" i="12"/>
  <c r="D4312" i="12" s="1"/>
  <c r="C4668" i="12"/>
  <c r="D4668" i="12" s="1"/>
  <c r="B4234" i="12"/>
  <c r="C4293" i="12"/>
  <c r="D4293" i="12" s="1"/>
  <c r="I4163" i="12"/>
  <c r="F4036" i="12"/>
  <c r="I4407" i="12"/>
  <c r="C4705" i="12"/>
  <c r="D4705" i="12" s="1"/>
  <c r="F4811" i="12"/>
  <c r="F4949" i="12"/>
  <c r="I4949" i="12" s="1"/>
  <c r="C4474" i="12"/>
  <c r="D4474" i="12" s="1"/>
  <c r="C4008" i="12"/>
  <c r="D4008" i="12" s="1"/>
  <c r="I4365" i="12"/>
  <c r="F4850" i="12"/>
  <c r="I4850" i="12" s="1"/>
  <c r="I4049" i="12"/>
  <c r="C3972" i="12"/>
  <c r="I4004" i="12"/>
  <c r="I4919" i="12"/>
  <c r="I4908" i="12"/>
  <c r="F4902" i="12"/>
  <c r="F4531" i="12"/>
  <c r="I4531" i="12" s="1"/>
  <c r="F4696" i="12"/>
  <c r="I4696" i="12" s="1"/>
  <c r="I4712" i="12"/>
  <c r="F4734" i="12"/>
  <c r="I4734" i="12" s="1"/>
  <c r="C4742" i="12"/>
  <c r="D4742" i="12" s="1"/>
  <c r="F4173" i="12"/>
  <c r="I4173" i="12" s="1"/>
  <c r="C24" i="12"/>
  <c r="D24" i="12" s="1"/>
  <c r="F4479" i="12"/>
  <c r="B4902" i="12"/>
  <c r="F4128" i="12"/>
  <c r="I4128" i="12" s="1"/>
  <c r="C4189" i="12"/>
  <c r="D4189" i="12" s="1"/>
  <c r="F4896" i="12"/>
  <c r="I4896" i="12" s="1"/>
  <c r="I4989" i="12"/>
  <c r="I5001" i="12"/>
  <c r="F4105" i="12"/>
  <c r="C4089" i="12"/>
  <c r="D4089" i="12" s="1"/>
  <c r="C4394" i="12"/>
  <c r="D4394" i="12" s="1"/>
  <c r="C4454" i="12"/>
  <c r="I4658" i="12"/>
  <c r="F4484" i="12"/>
  <c r="F4688" i="12"/>
  <c r="C3943" i="12"/>
  <c r="D3943" i="12" s="1"/>
  <c r="C4019" i="12"/>
  <c r="D4019" i="12" s="1"/>
  <c r="C4059" i="12"/>
  <c r="D4059" i="12" s="1"/>
  <c r="F4387" i="12"/>
  <c r="I4387" i="12" s="1"/>
  <c r="F4820" i="12"/>
  <c r="I3982" i="12"/>
  <c r="C4842" i="12"/>
  <c r="D4842" i="12" s="1"/>
  <c r="C4340" i="12"/>
  <c r="D4340" i="12" s="1"/>
  <c r="F4205" i="12"/>
  <c r="I4205" i="12" s="1"/>
  <c r="I4352" i="12"/>
  <c r="C4360" i="12"/>
  <c r="C4706" i="12"/>
  <c r="I4748" i="12"/>
  <c r="I4766" i="12"/>
  <c r="F4794" i="12"/>
  <c r="C4886" i="12"/>
  <c r="D4886" i="12" s="1"/>
  <c r="C4291" i="12"/>
  <c r="D4291" i="12" s="1"/>
  <c r="B4233" i="12"/>
  <c r="B4315" i="12"/>
  <c r="I4046" i="12"/>
  <c r="F4237" i="12"/>
  <c r="B4180" i="12"/>
  <c r="F4822" i="12"/>
  <c r="I4822" i="12" s="1"/>
  <c r="C4960" i="12"/>
  <c r="D4960" i="12" s="1"/>
  <c r="C4176" i="12"/>
  <c r="D4176" i="12" s="1"/>
  <c r="C3984" i="12"/>
  <c r="D3984" i="12" s="1"/>
  <c r="F4243" i="12"/>
  <c r="I4243" i="12" s="1"/>
  <c r="B34" i="12"/>
  <c r="B4303" i="12"/>
  <c r="B4294" i="12"/>
  <c r="C4582" i="12"/>
  <c r="D4582" i="12" s="1"/>
  <c r="C4774" i="12"/>
  <c r="D4774" i="12" s="1"/>
  <c r="I3970" i="12"/>
  <c r="C4363" i="12"/>
  <c r="D4363" i="12" s="1"/>
  <c r="B4892" i="12"/>
  <c r="I4419" i="12"/>
  <c r="F4744" i="12"/>
  <c r="I4760" i="12"/>
  <c r="F4380" i="12"/>
  <c r="I4380" i="12" s="1"/>
  <c r="C20" i="12"/>
  <c r="D20" i="12" s="1"/>
  <c r="F4157" i="12"/>
  <c r="I4157" i="12" s="1"/>
  <c r="C4519" i="12"/>
  <c r="D4519" i="12" s="1"/>
  <c r="C28" i="12"/>
  <c r="D28" i="12" s="1"/>
  <c r="C4509" i="12"/>
  <c r="D4509" i="12" s="1"/>
  <c r="C3953" i="12"/>
  <c r="C4789" i="12"/>
  <c r="D4789" i="12" s="1"/>
  <c r="C4833" i="12"/>
  <c r="D4833" i="12" s="1"/>
  <c r="B4980" i="12"/>
  <c r="I4050" i="12"/>
  <c r="I4888" i="12"/>
  <c r="I4001" i="12"/>
  <c r="I4570" i="12"/>
  <c r="F4482" i="12"/>
  <c r="I4482" i="12" s="1"/>
  <c r="C4462" i="12"/>
  <c r="I4303" i="12"/>
  <c r="F4472" i="12"/>
  <c r="F4038" i="12"/>
  <c r="I4038" i="12" s="1"/>
  <c r="F4056" i="12"/>
  <c r="I4056" i="12" s="1"/>
  <c r="I4248" i="12"/>
  <c r="C4247" i="12"/>
  <c r="D4247" i="12" s="1"/>
  <c r="I4783" i="12"/>
  <c r="F4808" i="12"/>
  <c r="I4808" i="12" s="1"/>
  <c r="F4838" i="12"/>
  <c r="F4044" i="12"/>
  <c r="F4356" i="12"/>
  <c r="F4219" i="12"/>
  <c r="I4219" i="12" s="1"/>
  <c r="I4052" i="12"/>
  <c r="F4180" i="12"/>
  <c r="I4180" i="12" s="1"/>
  <c r="I4800" i="12"/>
  <c r="C4824" i="12"/>
  <c r="D4824" i="12" s="1"/>
  <c r="B4893" i="12"/>
  <c r="I4102" i="12"/>
  <c r="F4135" i="12"/>
  <c r="I4135" i="12" s="1"/>
  <c r="F4132" i="12"/>
  <c r="I4132" i="12" s="1"/>
  <c r="C4264" i="12"/>
  <c r="F4523" i="12"/>
  <c r="I4523" i="12" s="1"/>
  <c r="I5000" i="12"/>
  <c r="C4908" i="12"/>
  <c r="C17" i="12"/>
  <c r="D17" i="12" s="1"/>
  <c r="F3958" i="12"/>
  <c r="I3958" i="12" s="1"/>
  <c r="F4100" i="12"/>
  <c r="I4100" i="12" s="1"/>
  <c r="C29" i="12"/>
  <c r="D29" i="12" s="1"/>
  <c r="C4853" i="12"/>
  <c r="D4853" i="12" s="1"/>
  <c r="C4263" i="12"/>
  <c r="D4263" i="12" s="1"/>
  <c r="I4235" i="12"/>
  <c r="I4095" i="12"/>
  <c r="F4053" i="12"/>
  <c r="I4053" i="12" s="1"/>
  <c r="I4292" i="12"/>
  <c r="C4864" i="12"/>
  <c r="D4864" i="12" s="1"/>
  <c r="C4872" i="12"/>
  <c r="D4872" i="12" s="1"/>
  <c r="I3986" i="12"/>
  <c r="F4735" i="12"/>
  <c r="I4735" i="12" s="1"/>
  <c r="F4041" i="12"/>
  <c r="I4041" i="12" s="1"/>
  <c r="C4364" i="12"/>
  <c r="C4437" i="12"/>
  <c r="D4437" i="12" s="1"/>
  <c r="I4728" i="12"/>
  <c r="I4732" i="12"/>
  <c r="C4376" i="12"/>
  <c r="C4501" i="12"/>
  <c r="I4515" i="12"/>
  <c r="F4875" i="12"/>
  <c r="I4875" i="12" s="1"/>
  <c r="C4069" i="12"/>
  <c r="D4069" i="12" s="1"/>
  <c r="F4003" i="12"/>
  <c r="F4831" i="12"/>
  <c r="I4831" i="12" s="1"/>
  <c r="C4847" i="12"/>
  <c r="F4081" i="12"/>
  <c r="I4081" i="12" s="1"/>
  <c r="F4275" i="12"/>
  <c r="I4601" i="12"/>
  <c r="C4918" i="12"/>
  <c r="D4918" i="12" s="1"/>
  <c r="C4870" i="12"/>
  <c r="F4244" i="12"/>
  <c r="I4244" i="12" s="1"/>
  <c r="I4191" i="12"/>
  <c r="F4072" i="12"/>
  <c r="I4072" i="12" s="1"/>
  <c r="F4456" i="12"/>
  <c r="F4112" i="12"/>
  <c r="I4112" i="12" s="1"/>
  <c r="C4486" i="12"/>
  <c r="C4267" i="12"/>
  <c r="D4267" i="12" s="1"/>
  <c r="I4253" i="12"/>
  <c r="C4010" i="12"/>
  <c r="D4010" i="12" s="1"/>
  <c r="I4385" i="12"/>
  <c r="F4659" i="12"/>
  <c r="I4659" i="12" s="1"/>
  <c r="F4414" i="12"/>
  <c r="I4414" i="12" s="1"/>
  <c r="I4994" i="12"/>
  <c r="C4904" i="12"/>
  <c r="I4211" i="12"/>
  <c r="F4562" i="12"/>
  <c r="F4199" i="12"/>
  <c r="I4199" i="12" s="1"/>
  <c r="C4149" i="12"/>
  <c r="D4149" i="12" s="1"/>
  <c r="I4313" i="12"/>
  <c r="F4358" i="12"/>
  <c r="I4358" i="12" s="1"/>
  <c r="C4390" i="12"/>
  <c r="D4390" i="12" s="1"/>
  <c r="C4846" i="12"/>
  <c r="D4846" i="12" s="1"/>
  <c r="F4281" i="12"/>
  <c r="I4281" i="12" s="1"/>
  <c r="I4192" i="12"/>
  <c r="C4119" i="12"/>
  <c r="D4119" i="12" s="1"/>
  <c r="B86" i="12"/>
  <c r="B183" i="12"/>
  <c r="C4055" i="12"/>
  <c r="D4055" i="12" s="1"/>
  <c r="I4924" i="12"/>
  <c r="I4582" i="12"/>
  <c r="F4992" i="12"/>
  <c r="I4992" i="12" s="1"/>
  <c r="C4794" i="12"/>
  <c r="C4776" i="12"/>
  <c r="C4365" i="12"/>
  <c r="F4363" i="12"/>
  <c r="C4133" i="12"/>
  <c r="I4820" i="12"/>
  <c r="F4842" i="12"/>
  <c r="C4456" i="12"/>
  <c r="C4825" i="12"/>
  <c r="D4825" i="12" s="1"/>
  <c r="I4794" i="12"/>
  <c r="C4482" i="12"/>
  <c r="I4363" i="12"/>
  <c r="I4484" i="12"/>
  <c r="F4454" i="12"/>
  <c r="I4454" i="12" s="1"/>
  <c r="F4340" i="12"/>
  <c r="F4364" i="12"/>
  <c r="C4243" i="12"/>
  <c r="D4243" i="12" s="1"/>
  <c r="I4842" i="12"/>
  <c r="I3984" i="12"/>
  <c r="C4820" i="12"/>
  <c r="C4255" i="12"/>
  <c r="F4255" i="12"/>
  <c r="I4255" i="12" s="1"/>
  <c r="I4456" i="12"/>
  <c r="C4271" i="12"/>
  <c r="D4271" i="12" s="1"/>
  <c r="F4042" i="12"/>
  <c r="I4042" i="12" s="1"/>
  <c r="I4825" i="12"/>
  <c r="C3970" i="12"/>
  <c r="D3970" i="12" s="1"/>
  <c r="F4886" i="12"/>
  <c r="I4886" i="12" s="1"/>
  <c r="C4658" i="12"/>
  <c r="F4494" i="12"/>
  <c r="I4494" i="12" s="1"/>
  <c r="F4133" i="12"/>
  <c r="I4133" i="12" s="1"/>
  <c r="I4340" i="12"/>
  <c r="I4271" i="12"/>
  <c r="C4830" i="12"/>
  <c r="F4904" i="12"/>
  <c r="I4904" i="12" s="1"/>
  <c r="F4519" i="12"/>
  <c r="C4562" i="12"/>
  <c r="D4562" i="12" s="1"/>
  <c r="F4247" i="12"/>
  <c r="I4247" i="12" s="1"/>
  <c r="C4105" i="12"/>
  <c r="D4105" i="12" s="1"/>
  <c r="F4602" i="12"/>
  <c r="I4602" i="12" s="1"/>
  <c r="I4105" i="12"/>
  <c r="I4706" i="12"/>
  <c r="C4659" i="12"/>
  <c r="D4659" i="12" s="1"/>
  <c r="F4297" i="12"/>
  <c r="I4297" i="12" s="1"/>
  <c r="C4205" i="12"/>
  <c r="C4199" i="12"/>
  <c r="C4297" i="12"/>
  <c r="D4297" i="12" s="1"/>
  <c r="F4119" i="12"/>
  <c r="I4119" i="12" s="1"/>
  <c r="C4244" i="12"/>
  <c r="C4602" i="12"/>
  <c r="I4562" i="12"/>
  <c r="F4149" i="12"/>
  <c r="I4149" i="12" s="1"/>
  <c r="C4042" i="12"/>
  <c r="D4042" i="12" s="1"/>
  <c r="C4192" i="12"/>
  <c r="C4950" i="12"/>
  <c r="D4950" i="12" s="1"/>
  <c r="I4364" i="12"/>
  <c r="C4299" i="12"/>
  <c r="F4189" i="12"/>
  <c r="I4189" i="12" s="1"/>
  <c r="I4472" i="12"/>
  <c r="F4184" i="12"/>
  <c r="I4184" i="12" s="1"/>
  <c r="F4019" i="12"/>
  <c r="I4019" i="12" s="1"/>
  <c r="F4027" i="12"/>
  <c r="I4027" i="12" s="1"/>
  <c r="C4107" i="12"/>
  <c r="D4107" i="12" s="1"/>
  <c r="F4240" i="12"/>
  <c r="I4240" i="12" s="1"/>
  <c r="C4184" i="12"/>
  <c r="D4184" i="12" s="1"/>
  <c r="C4160" i="12"/>
  <c r="F4160" i="12"/>
  <c r="I4160" i="12" s="1"/>
  <c r="F4437" i="12"/>
  <c r="I4437" i="12" s="1"/>
  <c r="C4128" i="12"/>
  <c r="F4107" i="12"/>
  <c r="I4107" i="12" s="1"/>
  <c r="I4356" i="12"/>
  <c r="F4059" i="12"/>
  <c r="I4059" i="12" s="1"/>
  <c r="F4122" i="12"/>
  <c r="I4122" i="12" s="1"/>
  <c r="C4122" i="12"/>
  <c r="C4075" i="12"/>
  <c r="D4075" i="12" s="1"/>
  <c r="F4075" i="12"/>
  <c r="I4075" i="12" s="1"/>
  <c r="F4960" i="12"/>
  <c r="I4960" i="12" s="1"/>
  <c r="C4071" i="12"/>
  <c r="D4071" i="12" s="1"/>
  <c r="F4071" i="12"/>
  <c r="I4071" i="12" s="1"/>
  <c r="F4460" i="12"/>
  <c r="I4460" i="12" s="1"/>
  <c r="F4309" i="12"/>
  <c r="I4309" i="12" s="1"/>
  <c r="I4044" i="12"/>
  <c r="C4760" i="12"/>
  <c r="D4760" i="12" s="1"/>
  <c r="C4044" i="12"/>
  <c r="D4044" i="12" s="1"/>
  <c r="F4263" i="12"/>
  <c r="I4263" i="12" s="1"/>
  <c r="F4791" i="12"/>
  <c r="I4791" i="12" s="1"/>
  <c r="I4838" i="12"/>
  <c r="C4240" i="12"/>
  <c r="D4240" i="12" s="1"/>
  <c r="F4069" i="12"/>
  <c r="I4069" i="12" s="1"/>
  <c r="C4050" i="12"/>
  <c r="D4050" i="12" s="1"/>
  <c r="C4056" i="12"/>
  <c r="C4237" i="12"/>
  <c r="D4237" i="12" s="1"/>
  <c r="I4188" i="12"/>
  <c r="C4188" i="12"/>
  <c r="F4846" i="12"/>
  <c r="I4846" i="12" s="1"/>
  <c r="C4631" i="12"/>
  <c r="F4998" i="12"/>
  <c r="I4998" i="12" s="1"/>
  <c r="C3986" i="12"/>
  <c r="D3986" i="12" s="1"/>
  <c r="C4998" i="12"/>
  <c r="D4998" i="12" s="1"/>
  <c r="C4791" i="12"/>
  <c r="D4791" i="12" s="1"/>
  <c r="C4838" i="12"/>
  <c r="F4672" i="12"/>
  <c r="I4672" i="12" s="1"/>
  <c r="C4479" i="12"/>
  <c r="F4787" i="12"/>
  <c r="I4787" i="12" s="1"/>
  <c r="F4918" i="12"/>
  <c r="I4918" i="12" s="1"/>
  <c r="I4237" i="12"/>
  <c r="F4028" i="12"/>
  <c r="I4028" i="12" s="1"/>
  <c r="C4028" i="12"/>
  <c r="F4840" i="12"/>
  <c r="I4840" i="12" s="1"/>
  <c r="C4840" i="12"/>
  <c r="F4844" i="12"/>
  <c r="I4844" i="12" s="1"/>
  <c r="C4844" i="12"/>
  <c r="F4291" i="12"/>
  <c r="I4291" i="12" s="1"/>
  <c r="C4471" i="12"/>
  <c r="D4471" i="12" s="1"/>
  <c r="F4631" i="12"/>
  <c r="I4631" i="12" s="1"/>
  <c r="F4315" i="12"/>
  <c r="I4315" i="12" s="1"/>
  <c r="F4486" i="12"/>
  <c r="I4486" i="12" s="1"/>
  <c r="C4037" i="12"/>
  <c r="D4037" i="12" s="1"/>
  <c r="F4007" i="12"/>
  <c r="I4007" i="12" s="1"/>
  <c r="I4479" i="12"/>
  <c r="C4672" i="12"/>
  <c r="D4672" i="12" s="1"/>
  <c r="C4356" i="12"/>
  <c r="D4356" i="12" s="1"/>
  <c r="F3943" i="12"/>
  <c r="I3943" i="12" s="1"/>
  <c r="F3979" i="12"/>
  <c r="I3979" i="12" s="1"/>
  <c r="C3979" i="12"/>
  <c r="C4204" i="12"/>
  <c r="F4204" i="12"/>
  <c r="I4204" i="12" s="1"/>
  <c r="C4316" i="12"/>
  <c r="F4316" i="12"/>
  <c r="I4316" i="12" s="1"/>
  <c r="C4036" i="12"/>
  <c r="I4036" i="12"/>
  <c r="C4245" i="12"/>
  <c r="F4245" i="12"/>
  <c r="I4245" i="12"/>
  <c r="C4000" i="12"/>
  <c r="F4000" i="12"/>
  <c r="I4000" i="12" s="1"/>
  <c r="C4387" i="12"/>
  <c r="D4387" i="12" s="1"/>
  <c r="F4443" i="12"/>
  <c r="I4443" i="12"/>
  <c r="F4589" i="12"/>
  <c r="I4589" i="12" s="1"/>
  <c r="C4589" i="12"/>
  <c r="D4589" i="12" s="1"/>
  <c r="F4607" i="12"/>
  <c r="I4607" i="12" s="1"/>
  <c r="C4607" i="12"/>
  <c r="D4607" i="12" s="1"/>
  <c r="C4811" i="12"/>
  <c r="D4811" i="12" s="1"/>
  <c r="I4811" i="12"/>
  <c r="F4336" i="12"/>
  <c r="I4336" i="12" s="1"/>
  <c r="C4336" i="12"/>
  <c r="D4336" i="12" s="1"/>
  <c r="F4572" i="12"/>
  <c r="I4572" i="12" s="1"/>
  <c r="F4731" i="12"/>
  <c r="I4731" i="12" s="1"/>
  <c r="C4731" i="12"/>
  <c r="D4731" i="12" s="1"/>
  <c r="C4502" i="12"/>
  <c r="F4502" i="12"/>
  <c r="F4664" i="12"/>
  <c r="C4664" i="12"/>
  <c r="F4496" i="12"/>
  <c r="C4496" i="12"/>
  <c r="I4496" i="12"/>
  <c r="C4218" i="12"/>
  <c r="D4218" i="12" s="1"/>
  <c r="F4146" i="12"/>
  <c r="I4146" i="12" s="1"/>
  <c r="C4146" i="12"/>
  <c r="F4470" i="12"/>
  <c r="I4470" i="12" s="1"/>
  <c r="C4682" i="12"/>
  <c r="I4682" i="12"/>
  <c r="F4662" i="12"/>
  <c r="I4662" i="12" s="1"/>
  <c r="C4662" i="12"/>
  <c r="F4492" i="12"/>
  <c r="I4492" i="12" s="1"/>
  <c r="C4492" i="12"/>
  <c r="I4519" i="12"/>
  <c r="C4694" i="12"/>
  <c r="F4260" i="12"/>
  <c r="I4260" i="12" s="1"/>
  <c r="C4260" i="12"/>
  <c r="C4727" i="12"/>
  <c r="F4727" i="12"/>
  <c r="I4727" i="12"/>
  <c r="C4612" i="12"/>
  <c r="F4612" i="12"/>
  <c r="I4612" i="12" s="1"/>
  <c r="F4548" i="12"/>
  <c r="I4548" i="12" s="1"/>
  <c r="I4688" i="12"/>
  <c r="C4688" i="12"/>
  <c r="F4394" i="12"/>
  <c r="I4394" i="12" s="1"/>
  <c r="C4494" i="12"/>
  <c r="D4494" i="12" s="1"/>
  <c r="I4664" i="12"/>
  <c r="F4694" i="12"/>
  <c r="I4694" i="12" s="1"/>
  <c r="F4466" i="12"/>
  <c r="I4466" i="12" s="1"/>
  <c r="F4763" i="12"/>
  <c r="I4763" i="12" s="1"/>
  <c r="C4763" i="12"/>
  <c r="D4763" i="12" s="1"/>
  <c r="F4143" i="12"/>
  <c r="I4143" i="12" s="1"/>
  <c r="C4143" i="12"/>
  <c r="C4120" i="12"/>
  <c r="I4120" i="12"/>
  <c r="F4410" i="12"/>
  <c r="C4410" i="12"/>
  <c r="I4410" i="12"/>
  <c r="F4680" i="12"/>
  <c r="I4680" i="12" s="1"/>
  <c r="C4680" i="12"/>
  <c r="I4295" i="12"/>
  <c r="C4295" i="12"/>
  <c r="F4295" i="12"/>
  <c r="F4588" i="12"/>
  <c r="I4588" i="12" s="1"/>
  <c r="C4588" i="12"/>
  <c r="F4542" i="12"/>
  <c r="I4542" i="12" s="1"/>
  <c r="C4542" i="12"/>
  <c r="C4670" i="12"/>
  <c r="D4670" i="12" s="1"/>
  <c r="F4670" i="12"/>
  <c r="I4670" i="12" s="1"/>
  <c r="C4818" i="12"/>
  <c r="D4818" i="12" s="1"/>
  <c r="F4634" i="12"/>
  <c r="I4634" i="12" s="1"/>
  <c r="C4999" i="12"/>
  <c r="D4999" i="12" s="1"/>
  <c r="C4991" i="12"/>
  <c r="C4227" i="12"/>
  <c r="D4227" i="12" s="1"/>
  <c r="F4299" i="12"/>
  <c r="I4299" i="12" s="1"/>
  <c r="F4378" i="12"/>
  <c r="I4378" i="12" s="1"/>
  <c r="C4466" i="12"/>
  <c r="C4472" i="12"/>
  <c r="D4472" i="12" s="1"/>
  <c r="I4502" i="12"/>
  <c r="C4145" i="12"/>
  <c r="F4145" i="12"/>
  <c r="I4145" i="12" s="1"/>
  <c r="C3995" i="12"/>
  <c r="F3995" i="12"/>
  <c r="I3995" i="12" s="1"/>
  <c r="C4777" i="12"/>
  <c r="F4777" i="12"/>
  <c r="I4777" i="12" s="1"/>
  <c r="F4966" i="12"/>
  <c r="I4966" i="12" s="1"/>
  <c r="C4966" i="12"/>
  <c r="D4966" i="12" s="1"/>
  <c r="C4116" i="12"/>
  <c r="F4116" i="12"/>
  <c r="I4116" i="12" s="1"/>
  <c r="F4048" i="12"/>
  <c r="I4048" i="12" s="1"/>
  <c r="C4048" i="12"/>
  <c r="F4657" i="12"/>
  <c r="I4657" i="12"/>
  <c r="C4129" i="12"/>
  <c r="D4129" i="12" s="1"/>
  <c r="F4129" i="12"/>
  <c r="I4129" i="12" s="1"/>
  <c r="F3991" i="12"/>
  <c r="I3991" i="12" s="1"/>
  <c r="C3991" i="12"/>
  <c r="I4003" i="12"/>
  <c r="C4003" i="12"/>
  <c r="D4003" i="12" s="1"/>
  <c r="C4285" i="12"/>
  <c r="F4285" i="12"/>
  <c r="I4285" i="12" s="1"/>
  <c r="C4408" i="12"/>
  <c r="D4408" i="12" s="1"/>
  <c r="F4408" i="12"/>
  <c r="I4408" i="12" s="1"/>
  <c r="F4839" i="12"/>
  <c r="I4839" i="12"/>
  <c r="C4978" i="12"/>
  <c r="F4978" i="12"/>
  <c r="I4978" i="12" s="1"/>
  <c r="F4599" i="12"/>
  <c r="I4599" i="12" s="1"/>
  <c r="C4599" i="12"/>
  <c r="C4914" i="12"/>
  <c r="F4914" i="12"/>
  <c r="I4914" i="12"/>
  <c r="I4910" i="12"/>
  <c r="C4910" i="12"/>
  <c r="F4910" i="12"/>
  <c r="F4495" i="12"/>
  <c r="I4495" i="12" s="1"/>
  <c r="C4934" i="12"/>
  <c r="F4227" i="12"/>
  <c r="I4227" i="12" s="1"/>
  <c r="C4315" i="12"/>
  <c r="C4968" i="12"/>
  <c r="F4968" i="12"/>
  <c r="I4968" i="12" s="1"/>
  <c r="C4916" i="12"/>
  <c r="F4916" i="12"/>
  <c r="I4916" i="12" s="1"/>
  <c r="F4934" i="12"/>
  <c r="I4934" i="12" s="1"/>
  <c r="F4366" i="12"/>
  <c r="I4366" i="12" s="1"/>
  <c r="F4754" i="12"/>
  <c r="I4754" i="12" s="1"/>
  <c r="C4275" i="12"/>
  <c r="D4275" i="12" s="1"/>
  <c r="C4657" i="12"/>
  <c r="F4789" i="12"/>
  <c r="I4789" i="12" s="1"/>
  <c r="C4778" i="12"/>
  <c r="F4376" i="12"/>
  <c r="I4376" i="12" s="1"/>
  <c r="C4986" i="12"/>
  <c r="C3993" i="12"/>
  <c r="D3993" i="12" s="1"/>
  <c r="I3993" i="12"/>
  <c r="F4755" i="12"/>
  <c r="I4755" i="12" s="1"/>
  <c r="C4755" i="12"/>
  <c r="F4034" i="12"/>
  <c r="I4034" i="12" s="1"/>
  <c r="C4034" i="12"/>
  <c r="F4354" i="12"/>
  <c r="I4354" i="12" s="1"/>
  <c r="C4354" i="12"/>
  <c r="I4275" i="12"/>
  <c r="C4007" i="12"/>
  <c r="D4007" i="12" s="1"/>
  <c r="F3953" i="12"/>
  <c r="I3953" i="12" s="1"/>
  <c r="F4986" i="12"/>
  <c r="I4986" i="12" s="1"/>
  <c r="F4451" i="12"/>
  <c r="I4451" i="12" s="1"/>
  <c r="C4451" i="12"/>
  <c r="F4898" i="12"/>
  <c r="I4898" i="12"/>
  <c r="C4898" i="12"/>
  <c r="I4718" i="12"/>
  <c r="C4718" i="12"/>
  <c r="C4724" i="12"/>
  <c r="D4724" i="12" s="1"/>
  <c r="F4724" i="12"/>
  <c r="I4724" i="12" s="1"/>
  <c r="C4366" i="12"/>
  <c r="D4366" i="12" s="1"/>
  <c r="F4181" i="12"/>
  <c r="I4181" i="12" s="1"/>
  <c r="C4181" i="12"/>
  <c r="F4185" i="12"/>
  <c r="I4185" i="12" s="1"/>
  <c r="C4185" i="12"/>
  <c r="C4517" i="12"/>
  <c r="D4517" i="12" s="1"/>
  <c r="F4517" i="12"/>
  <c r="I4517" i="12"/>
  <c r="F4970" i="12"/>
  <c r="I4970" i="12" s="1"/>
  <c r="C4714" i="12"/>
  <c r="D4714" i="12" s="1"/>
  <c r="C4720" i="12"/>
  <c r="D4720" i="12" s="1"/>
  <c r="F4720" i="12"/>
  <c r="I4720" i="12" s="1"/>
  <c r="C4744" i="12"/>
  <c r="I4744" i="12"/>
  <c r="C4372" i="12"/>
  <c r="D4372" i="12" s="1"/>
  <c r="F4372" i="12"/>
  <c r="I4372" i="12" s="1"/>
  <c r="F4883" i="12"/>
  <c r="I4883" i="12" s="1"/>
  <c r="C4883" i="12"/>
  <c r="C4177" i="12"/>
  <c r="F4177" i="12"/>
  <c r="I4177" i="12" s="1"/>
  <c r="C4521" i="12"/>
  <c r="D4521" i="12" s="1"/>
  <c r="F4521" i="12"/>
  <c r="I4521" i="12" s="1"/>
  <c r="C4535" i="12"/>
  <c r="D4535" i="12" s="1"/>
  <c r="F4535" i="12"/>
  <c r="I4535" i="12" s="1"/>
  <c r="F4778" i="12"/>
  <c r="I4778" i="12" s="1"/>
  <c r="F4011" i="12"/>
  <c r="I4011" i="12" s="1"/>
  <c r="I4912" i="12"/>
  <c r="F4912" i="12"/>
  <c r="C4912" i="12"/>
  <c r="D4912" i="12" s="1"/>
  <c r="C4902" i="12"/>
  <c r="I4902" i="12"/>
  <c r="C4686" i="12"/>
  <c r="F4686" i="12"/>
  <c r="I4686" i="12" s="1"/>
  <c r="C4150" i="12"/>
  <c r="D4150" i="12" s="1"/>
  <c r="F4661" i="12"/>
  <c r="I4661" i="12" s="1"/>
  <c r="C4661" i="12"/>
  <c r="D4661" i="12" s="1"/>
  <c r="F4700" i="12"/>
  <c r="I4700" i="12" s="1"/>
  <c r="F4738" i="12"/>
  <c r="I4738" i="12" s="1"/>
  <c r="C4738" i="12"/>
  <c r="D4738" i="12" s="1"/>
  <c r="F4746" i="12"/>
  <c r="I4746" i="12" s="1"/>
  <c r="C4746" i="12"/>
  <c r="F4752" i="12"/>
  <c r="I4752" i="12" s="1"/>
  <c r="C4752" i="12"/>
  <c r="I4513" i="12"/>
  <c r="F4513" i="12"/>
  <c r="C4513" i="12"/>
  <c r="C4153" i="12"/>
  <c r="D4153" i="12" s="1"/>
  <c r="F3987" i="12"/>
  <c r="I3987" i="12" s="1"/>
  <c r="C3987" i="12"/>
  <c r="D3987" i="12" s="1"/>
  <c r="F4862" i="12"/>
  <c r="I4862" i="12"/>
  <c r="C4702" i="12"/>
  <c r="D4702" i="12" s="1"/>
  <c r="F4702" i="12"/>
  <c r="I4702" i="12" s="1"/>
  <c r="F4708" i="12"/>
  <c r="I4708" i="12" s="1"/>
  <c r="F4742" i="12"/>
  <c r="I4742" i="12" s="1"/>
  <c r="I4473" i="12"/>
  <c r="F4473" i="12"/>
  <c r="C4368" i="12"/>
  <c r="D4368" i="12" s="1"/>
  <c r="F4368" i="12"/>
  <c r="I4368" i="12" s="1"/>
  <c r="C4370" i="12"/>
  <c r="F4370" i="12"/>
  <c r="I4370" i="12" s="1"/>
  <c r="F4507" i="12"/>
  <c r="I4507" i="12" s="1"/>
  <c r="C4507" i="12"/>
  <c r="F4033" i="12"/>
  <c r="I4033" i="12" s="1"/>
  <c r="C4033" i="12"/>
  <c r="D4033" i="12" s="1"/>
  <c r="C4203" i="12"/>
  <c r="D4203" i="12" s="1"/>
  <c r="C4088" i="12"/>
  <c r="F4088" i="12"/>
  <c r="I4088" i="12" s="1"/>
  <c r="C4282" i="12"/>
  <c r="D4282" i="12" s="1"/>
  <c r="F4282" i="12"/>
  <c r="I4282" i="12" s="1"/>
  <c r="F4564" i="12"/>
  <c r="I4564" i="12" s="1"/>
  <c r="C4564" i="12"/>
  <c r="D4564" i="12" s="1"/>
  <c r="C4610" i="12"/>
  <c r="F4610" i="12"/>
  <c r="I4610" i="12" s="1"/>
  <c r="F3998" i="12"/>
  <c r="I3998" i="12" s="1"/>
  <c r="C3998" i="12"/>
  <c r="F4929" i="12"/>
  <c r="I4929" i="12" s="1"/>
  <c r="F4737" i="12"/>
  <c r="I4737" i="12" s="1"/>
  <c r="C4717" i="12"/>
  <c r="D4717" i="12" s="1"/>
  <c r="F4717" i="12"/>
  <c r="I4717" i="12" s="1"/>
  <c r="F4084" i="12"/>
  <c r="I4084" i="12" s="1"/>
  <c r="F4764" i="12"/>
  <c r="I4764" i="12" s="1"/>
  <c r="C4764" i="12"/>
  <c r="F4782" i="12"/>
  <c r="I4782" i="12" s="1"/>
  <c r="C4782" i="12"/>
  <c r="C4786" i="12"/>
  <c r="D4786" i="12" s="1"/>
  <c r="F4786" i="12"/>
  <c r="I4786" i="12" s="1"/>
  <c r="C4713" i="12"/>
  <c r="F4713" i="12"/>
  <c r="I4713" i="12" s="1"/>
  <c r="F4818" i="12"/>
  <c r="I4818" i="12" s="1"/>
  <c r="F4153" i="12"/>
  <c r="I4153" i="12" s="1"/>
  <c r="C4920" i="12"/>
  <c r="D4920" i="12" s="1"/>
  <c r="F4203" i="12"/>
  <c r="I4203" i="12" s="1"/>
  <c r="I4917" i="12"/>
  <c r="F4037" i="12"/>
  <c r="I4037" i="12" s="1"/>
  <c r="C4058" i="12"/>
  <c r="F4058" i="12"/>
  <c r="I4058" i="12" s="1"/>
  <c r="F4043" i="12"/>
  <c r="I4043" i="12" s="1"/>
  <c r="C4043" i="12"/>
  <c r="C4207" i="12"/>
  <c r="F4207" i="12"/>
  <c r="I4207" i="12" s="1"/>
  <c r="I4788" i="12"/>
  <c r="C4788" i="12"/>
  <c r="F4788" i="12"/>
  <c r="F4604" i="12"/>
  <c r="I4604" i="12" s="1"/>
  <c r="C4604" i="12"/>
  <c r="D4604" i="12" s="1"/>
  <c r="F4774" i="12"/>
  <c r="I4774" i="12"/>
  <c r="C4735" i="12"/>
  <c r="D4735" i="12" s="1"/>
  <c r="C4382" i="12"/>
  <c r="F4616" i="12"/>
  <c r="I4616" i="12" s="1"/>
  <c r="C4929" i="12"/>
  <c r="F4233" i="12"/>
  <c r="I4233" i="12" s="1"/>
  <c r="F4469" i="12"/>
  <c r="I4469" i="12" s="1"/>
  <c r="C4469" i="12"/>
  <c r="D4469" i="12" s="1"/>
  <c r="C4784" i="12"/>
  <c r="F4784" i="12"/>
  <c r="I4784" i="12" s="1"/>
  <c r="I4770" i="12"/>
  <c r="C4770" i="12"/>
  <c r="D4770" i="12" s="1"/>
  <c r="F4770" i="12"/>
  <c r="C4035" i="12"/>
  <c r="D4035" i="12" s="1"/>
  <c r="F4035" i="12"/>
  <c r="I4035" i="12" s="1"/>
  <c r="F4045" i="12"/>
  <c r="I4045" i="12" s="1"/>
  <c r="C4045" i="12"/>
  <c r="F3972" i="12"/>
  <c r="I3972" i="12" s="1"/>
  <c r="C3974" i="12"/>
  <c r="D3974" i="12" s="1"/>
  <c r="F3974" i="12"/>
  <c r="I3974" i="12" s="1"/>
  <c r="F4099" i="12"/>
  <c r="I4099" i="12" s="1"/>
  <c r="F4382" i="12"/>
  <c r="I4382" i="12" s="1"/>
  <c r="C4229" i="12"/>
  <c r="X4" i="5"/>
  <c r="Y4" i="5" s="1"/>
  <c r="X16" i="5"/>
  <c r="Y16" i="5" s="1"/>
  <c r="X9" i="5"/>
  <c r="Y9" i="5" s="1"/>
  <c r="X14" i="5"/>
  <c r="Y14" i="5" s="1"/>
  <c r="X11" i="5"/>
  <c r="Y11" i="5" s="1"/>
  <c r="X13" i="5"/>
  <c r="Y13" i="5" s="1"/>
  <c r="X7" i="5"/>
  <c r="Y7" i="5" s="1"/>
  <c r="C3988" i="12"/>
  <c r="D3988" i="12" s="1"/>
  <c r="F3988" i="12"/>
  <c r="I3988" i="12" s="1"/>
  <c r="C4780" i="12"/>
  <c r="D4780" i="12" s="1"/>
  <c r="F4780" i="12"/>
  <c r="I4780" i="12" s="1"/>
  <c r="C4638" i="12"/>
  <c r="D4638" i="12" s="1"/>
  <c r="C4147" i="12"/>
  <c r="D4147" i="12" s="1"/>
  <c r="F4147" i="12"/>
  <c r="I4147" i="12" s="1"/>
  <c r="C4158" i="12"/>
  <c r="D4158" i="12" s="1"/>
  <c r="F4158" i="12"/>
  <c r="I4158" i="12" s="1"/>
  <c r="C4384" i="12"/>
  <c r="D4384" i="12" s="1"/>
  <c r="I4384" i="12"/>
  <c r="F4384" i="12"/>
  <c r="C4104" i="12"/>
  <c r="D4104" i="12" s="1"/>
  <c r="F4104" i="12"/>
  <c r="I4104" i="12" s="1"/>
  <c r="C4618" i="12"/>
  <c r="F4618" i="12"/>
  <c r="I4618" i="12" s="1"/>
  <c r="F4575" i="12"/>
  <c r="I4575" i="12" s="1"/>
  <c r="C4575" i="12"/>
  <c r="D4575" i="12" s="1"/>
  <c r="C4930" i="12"/>
  <c r="D4930" i="12" s="1"/>
  <c r="C4115" i="12"/>
  <c r="D4115" i="12" s="1"/>
  <c r="F4115" i="12"/>
  <c r="I4115" i="12" s="1"/>
  <c r="F4642" i="12"/>
  <c r="I4642" i="12"/>
  <c r="C4642" i="12"/>
  <c r="D4642" i="12" s="1"/>
  <c r="F4264" i="12"/>
  <c r="I4264" i="12" s="1"/>
  <c r="C4375" i="12"/>
  <c r="D4375" i="12" s="1"/>
  <c r="C4127" i="12"/>
  <c r="D4127" i="12" s="1"/>
  <c r="F4127" i="12"/>
  <c r="I4127" i="12" s="1"/>
  <c r="C4522" i="12"/>
  <c r="D4522" i="12" s="1"/>
  <c r="F4522" i="12"/>
  <c r="I4522" i="12" s="1"/>
  <c r="C4813" i="12"/>
  <c r="D4813" i="12" s="1"/>
  <c r="F4813" i="12"/>
  <c r="I4813" i="12" s="1"/>
  <c r="F4834" i="12"/>
  <c r="I4834" i="12" s="1"/>
  <c r="C4834" i="12"/>
  <c r="F4212" i="12"/>
  <c r="I4212" i="12" s="1"/>
  <c r="C4212" i="12"/>
  <c r="F4569" i="12"/>
  <c r="I4569" i="12" s="1"/>
  <c r="C4569" i="12"/>
  <c r="D4569" i="12" s="1"/>
  <c r="C4261" i="12"/>
  <c r="D4261" i="12" s="1"/>
  <c r="F4261" i="12"/>
  <c r="I4261" i="12" s="1"/>
  <c r="C4614" i="12"/>
  <c r="D4614" i="12" s="1"/>
  <c r="F4055" i="12"/>
  <c r="I4055" i="12" s="1"/>
  <c r="C4266" i="12"/>
  <c r="C4495" i="12"/>
  <c r="D4495" i="12" s="1"/>
  <c r="C4241" i="12"/>
  <c r="C4099" i="12"/>
  <c r="D4099" i="12" s="1"/>
  <c r="C4118" i="12"/>
  <c r="D4118" i="12" s="1"/>
  <c r="F4118" i="12"/>
  <c r="I4118" i="12" s="1"/>
  <c r="C4137" i="12"/>
  <c r="D4137" i="12" s="1"/>
  <c r="F4137" i="12"/>
  <c r="I4137" i="12"/>
  <c r="F4641" i="12"/>
  <c r="I4641" i="12" s="1"/>
  <c r="C4641" i="12"/>
  <c r="C4931" i="12"/>
  <c r="D4931" i="12" s="1"/>
  <c r="F4931" i="12"/>
  <c r="I4931" i="12" s="1"/>
  <c r="F4070" i="12"/>
  <c r="I4070" i="12" s="1"/>
  <c r="C4070" i="12"/>
  <c r="F4194" i="12"/>
  <c r="I4194" i="12" s="1"/>
  <c r="C4194" i="12"/>
  <c r="D4194" i="12" s="1"/>
  <c r="F4386" i="12"/>
  <c r="I4386" i="12" s="1"/>
  <c r="C4386" i="12"/>
  <c r="D4386" i="12" s="1"/>
  <c r="C4819" i="12"/>
  <c r="D4819" i="12" s="1"/>
  <c r="F4111" i="12"/>
  <c r="I4111" i="12" s="1"/>
  <c r="C4111" i="12"/>
  <c r="D4111" i="12" s="1"/>
  <c r="C4074" i="12"/>
  <c r="F4074" i="12"/>
  <c r="I4074" i="12" s="1"/>
  <c r="F4561" i="12"/>
  <c r="I4561" i="12" s="1"/>
  <c r="C4561" i="12"/>
  <c r="C4563" i="12"/>
  <c r="D4563" i="12" s="1"/>
  <c r="F4563" i="12"/>
  <c r="I4563" i="12"/>
  <c r="C4162" i="12"/>
  <c r="F4141" i="12"/>
  <c r="I4141" i="12" s="1"/>
  <c r="C4141" i="12"/>
  <c r="D4141" i="12" s="1"/>
  <c r="F4505" i="12"/>
  <c r="I4505" i="12" s="1"/>
  <c r="D4011" i="12"/>
  <c r="C4723" i="12"/>
  <c r="D4723" i="12" s="1"/>
  <c r="F4723" i="12"/>
  <c r="I4723" i="12" s="1"/>
  <c r="F4695" i="12"/>
  <c r="I4695" i="12" s="1"/>
  <c r="C4801" i="12"/>
  <c r="F4801" i="12"/>
  <c r="I4801" i="12" s="1"/>
  <c r="F4815" i="12"/>
  <c r="I4815" i="12" s="1"/>
  <c r="C4815" i="12"/>
  <c r="D4815" i="12" s="1"/>
  <c r="I4926" i="12"/>
  <c r="C4926" i="12"/>
  <c r="D4926" i="12" s="1"/>
  <c r="F4926" i="12"/>
  <c r="F4078" i="12"/>
  <c r="I4078" i="12" s="1"/>
  <c r="C4078" i="12"/>
  <c r="C4640" i="12"/>
  <c r="D4640" i="12" s="1"/>
  <c r="F4640" i="12"/>
  <c r="I4640" i="12" s="1"/>
  <c r="F4256" i="12"/>
  <c r="I4256" i="12" s="1"/>
  <c r="C4965" i="12"/>
  <c r="D4965" i="12" s="1"/>
  <c r="I4965" i="12"/>
  <c r="F4162" i="12"/>
  <c r="I4162" i="12" s="1"/>
  <c r="C4441" i="12"/>
  <c r="D4441" i="12" s="1"/>
  <c r="F4441" i="12"/>
  <c r="I4441" i="12" s="1"/>
  <c r="C4585" i="12"/>
  <c r="F4585" i="12"/>
  <c r="I4585" i="12" s="1"/>
  <c r="F4990" i="12"/>
  <c r="I4990" i="12" s="1"/>
  <c r="C4990" i="12"/>
  <c r="D4990" i="12" s="1"/>
  <c r="F4500" i="12"/>
  <c r="I4500" i="12" s="1"/>
  <c r="C4500" i="12"/>
  <c r="D4500" i="12" s="1"/>
  <c r="C4526" i="12"/>
  <c r="I4526" i="12"/>
  <c r="F4534" i="12"/>
  <c r="C4534" i="12"/>
  <c r="D4534" i="12" s="1"/>
  <c r="I4534" i="12"/>
  <c r="C4549" i="12"/>
  <c r="D4549" i="12" s="1"/>
  <c r="F4549" i="12"/>
  <c r="I4549" i="12" s="1"/>
  <c r="I4551" i="12"/>
  <c r="C4551" i="12"/>
  <c r="D4551" i="12" s="1"/>
  <c r="F4551" i="12"/>
  <c r="F4823" i="12"/>
  <c r="I4823" i="12"/>
  <c r="C4823" i="12"/>
  <c r="D4823" i="12" s="1"/>
  <c r="C4827" i="12"/>
  <c r="F4827" i="12"/>
  <c r="I4827" i="12" s="1"/>
  <c r="F4942" i="12"/>
  <c r="I4942" i="12" s="1"/>
  <c r="C4942" i="12"/>
  <c r="F4401" i="12"/>
  <c r="I4401" i="12"/>
  <c r="C4401" i="12"/>
  <c r="D4401" i="12" s="1"/>
  <c r="C4971" i="12"/>
  <c r="D4971" i="12" s="1"/>
  <c r="F4971" i="12"/>
  <c r="I4971" i="12" s="1"/>
  <c r="C4983" i="12"/>
  <c r="F4983" i="12"/>
  <c r="I4983" i="12" s="1"/>
  <c r="F4993" i="12"/>
  <c r="I4993" i="12"/>
  <c r="F4319" i="12"/>
  <c r="I4319" i="12"/>
  <c r="C4319" i="12"/>
  <c r="D4319" i="12" s="1"/>
  <c r="F4333" i="12"/>
  <c r="I4333" i="12" s="1"/>
  <c r="C4333" i="12"/>
  <c r="D4333" i="12" s="1"/>
  <c r="F4014" i="12"/>
  <c r="I4014" i="12" s="1"/>
  <c r="C4014" i="12"/>
  <c r="C4230" i="12"/>
  <c r="D4230" i="12" s="1"/>
  <c r="F4230" i="12"/>
  <c r="I4230" i="12" s="1"/>
  <c r="F4339" i="12"/>
  <c r="I4339" i="12" s="1"/>
  <c r="C4339" i="12"/>
  <c r="D4339" i="12" s="1"/>
  <c r="C4899" i="12"/>
  <c r="F4899" i="12"/>
  <c r="I4899" i="12"/>
  <c r="F4323" i="12"/>
  <c r="I4323" i="12" s="1"/>
  <c r="C4323" i="12"/>
  <c r="D4323" i="12" s="1"/>
  <c r="C4325" i="12"/>
  <c r="I4325" i="12"/>
  <c r="F4325" i="12"/>
  <c r="F4426" i="12"/>
  <c r="I4426" i="12"/>
  <c r="C4426" i="12"/>
  <c r="D4426" i="12" s="1"/>
  <c r="F4062" i="12"/>
  <c r="I4062" i="12" s="1"/>
  <c r="C4062" i="12"/>
  <c r="D4062" i="12" s="1"/>
  <c r="I3994" i="12"/>
  <c r="C3994" i="12"/>
  <c r="C4797" i="12"/>
  <c r="F4797" i="12"/>
  <c r="I4797" i="12" s="1"/>
  <c r="F4087" i="12"/>
  <c r="I4087" i="12" s="1"/>
  <c r="C4087" i="12"/>
  <c r="F4017" i="12"/>
  <c r="I4017" i="12" s="1"/>
  <c r="C4017" i="12"/>
  <c r="D4017" i="12" s="1"/>
  <c r="C4421" i="12"/>
  <c r="D4421" i="12" s="1"/>
  <c r="F4421" i="12"/>
  <c r="I4421" i="12" s="1"/>
  <c r="C4692" i="12"/>
  <c r="D4692" i="12" s="1"/>
  <c r="F4692" i="12"/>
  <c r="I4692" i="12" s="1"/>
  <c r="C4557" i="12"/>
  <c r="F4557" i="12"/>
  <c r="I4557" i="12" s="1"/>
  <c r="F4388" i="12"/>
  <c r="I4388" i="12" s="1"/>
  <c r="C4388" i="12"/>
  <c r="D4388" i="12" s="1"/>
  <c r="F4397" i="12"/>
  <c r="I4397" i="12" s="1"/>
  <c r="C4397" i="12"/>
  <c r="D4397" i="12" s="1"/>
  <c r="C4411" i="12"/>
  <c r="D4411" i="12" s="1"/>
  <c r="F4411" i="12"/>
  <c r="I4411" i="12" s="1"/>
  <c r="F4880" i="12"/>
  <c r="I4880" i="12"/>
  <c r="C4880" i="12"/>
  <c r="D4880" i="12" s="1"/>
  <c r="F4434" i="12"/>
  <c r="I4434" i="12" s="1"/>
  <c r="C4436" i="12"/>
  <c r="D4436" i="12" s="1"/>
  <c r="C4224" i="12"/>
  <c r="D4224" i="12" s="1"/>
  <c r="F4224" i="12"/>
  <c r="I4224" i="12" s="1"/>
  <c r="F4440" i="12"/>
  <c r="I4440" i="12" s="1"/>
  <c r="C4440" i="12"/>
  <c r="D4440" i="12" s="1"/>
  <c r="C4650" i="12"/>
  <c r="D4650" i="12" s="1"/>
  <c r="F4650" i="12"/>
  <c r="I4650" i="12" s="1"/>
  <c r="F4895" i="12"/>
  <c r="I4895" i="12" s="1"/>
  <c r="C4895" i="12"/>
  <c r="F4226" i="12"/>
  <c r="I4226" i="12" s="1"/>
  <c r="C4226" i="12"/>
  <c r="F4327" i="12"/>
  <c r="I4327" i="12" s="1"/>
  <c r="C4327" i="12"/>
  <c r="C4341" i="12"/>
  <c r="F4341" i="12"/>
  <c r="I4341" i="12" s="1"/>
  <c r="F4109" i="12"/>
  <c r="I4109" i="12" s="1"/>
  <c r="C4109" i="12"/>
  <c r="F4113" i="12"/>
  <c r="I4113" i="12" s="1"/>
  <c r="C4113" i="12"/>
  <c r="D4113" i="12" s="1"/>
  <c r="F4920" i="12"/>
  <c r="I4920" i="12" s="1"/>
  <c r="C3962" i="12"/>
  <c r="D3962" i="12" s="1"/>
  <c r="C3978" i="12"/>
  <c r="F3978" i="12"/>
  <c r="I3978" i="12" s="1"/>
  <c r="F4423" i="12"/>
  <c r="I4423" i="12" s="1"/>
  <c r="C4423" i="12"/>
  <c r="D4423" i="12" s="1"/>
  <c r="D4525" i="12"/>
  <c r="I4538" i="12"/>
  <c r="F4538" i="12"/>
  <c r="C4538" i="12"/>
  <c r="D4538" i="12" s="1"/>
  <c r="F4555" i="12"/>
  <c r="I4555" i="12" s="1"/>
  <c r="C4555" i="12"/>
  <c r="F4392" i="12"/>
  <c r="I4392" i="12" s="1"/>
  <c r="C4392" i="12"/>
  <c r="D4392" i="12" s="1"/>
  <c r="I4952" i="12"/>
  <c r="C4952" i="12"/>
  <c r="D4952" i="12" s="1"/>
  <c r="F4952" i="12"/>
  <c r="F4409" i="12"/>
  <c r="I4409" i="12" s="1"/>
  <c r="C4409" i="12"/>
  <c r="D4409" i="12" s="1"/>
  <c r="F4985" i="12"/>
  <c r="I4985" i="12" s="1"/>
  <c r="C4985" i="12"/>
  <c r="F4424" i="12"/>
  <c r="I4424" i="12" s="1"/>
  <c r="C4424" i="12"/>
  <c r="F4893" i="12"/>
  <c r="I4893" i="12" s="1"/>
  <c r="C4893" i="12"/>
  <c r="C4232" i="12"/>
  <c r="F4337" i="12"/>
  <c r="I4337" i="12" s="1"/>
  <c r="C4337" i="12"/>
  <c r="F4345" i="12"/>
  <c r="I4345" i="12"/>
  <c r="C4345" i="12"/>
  <c r="D4345" i="12" s="1"/>
  <c r="C4438" i="12"/>
  <c r="D4438" i="12" s="1"/>
  <c r="F4438" i="12"/>
  <c r="I4438" i="12"/>
  <c r="C4646" i="12"/>
  <c r="D4646" i="12" s="1"/>
  <c r="I4646" i="12"/>
  <c r="C4654" i="12"/>
  <c r="D4654" i="12" s="1"/>
  <c r="F4654" i="12"/>
  <c r="I4654" i="12" s="1"/>
  <c r="C4903" i="12"/>
  <c r="F4903" i="12"/>
  <c r="I4903" i="12" s="1"/>
  <c r="F4905" i="12"/>
  <c r="I4905" i="12" s="1"/>
  <c r="C4905" i="12"/>
  <c r="C4098" i="12"/>
  <c r="D4098" i="12" s="1"/>
  <c r="F4098" i="12"/>
  <c r="I4098" i="12" s="1"/>
  <c r="F4125" i="12"/>
  <c r="I4125" i="12" s="1"/>
  <c r="C4125" i="12"/>
  <c r="D4125" i="12" s="1"/>
  <c r="F3951" i="12"/>
  <c r="I3951" i="12" s="1"/>
  <c r="C3951" i="12"/>
  <c r="D3951" i="12" s="1"/>
  <c r="F4012" i="12"/>
  <c r="I4012" i="12" s="1"/>
  <c r="C4012" i="12"/>
  <c r="C4026" i="12"/>
  <c r="F4026" i="12"/>
  <c r="I4026" i="12" s="1"/>
  <c r="C4064" i="12"/>
  <c r="F4064" i="12"/>
  <c r="I4064" i="12" s="1"/>
  <c r="C4195" i="12"/>
  <c r="D4195" i="12" s="1"/>
  <c r="F4195" i="12"/>
  <c r="I4195" i="12" s="1"/>
  <c r="C4832" i="12"/>
  <c r="D4832" i="12" s="1"/>
  <c r="F4832" i="12"/>
  <c r="I4832" i="12" s="1"/>
  <c r="C4655" i="12"/>
  <c r="F4655" i="12"/>
  <c r="I4655" i="12" s="1"/>
  <c r="F4013" i="12"/>
  <c r="I4013" i="12" s="1"/>
  <c r="F4666" i="12"/>
  <c r="I4666" i="12" s="1"/>
  <c r="C4666" i="12"/>
  <c r="D4666" i="12" s="1"/>
  <c r="F4383" i="12"/>
  <c r="I4383" i="12" s="1"/>
  <c r="C4383" i="12"/>
  <c r="F4457" i="12"/>
  <c r="I4457" i="12" s="1"/>
  <c r="C4457" i="12"/>
  <c r="D4457" i="12" s="1"/>
  <c r="I4508" i="12"/>
  <c r="F4508" i="12"/>
  <c r="C4508" i="12"/>
  <c r="D4508" i="12" s="1"/>
  <c r="C4520" i="12"/>
  <c r="D4520" i="12" s="1"/>
  <c r="I4520" i="12"/>
  <c r="F4520" i="12"/>
  <c r="F4541" i="12"/>
  <c r="I4541" i="12" s="1"/>
  <c r="C4541" i="12"/>
  <c r="C4543" i="12"/>
  <c r="F4543" i="12"/>
  <c r="I4543" i="12"/>
  <c r="C4946" i="12"/>
  <c r="D4946" i="12" s="1"/>
  <c r="F4946" i="12"/>
  <c r="I4946" i="12" s="1"/>
  <c r="F4878" i="12"/>
  <c r="I4878" i="12" s="1"/>
  <c r="C4878" i="12"/>
  <c r="I4882" i="12"/>
  <c r="C4882" i="12"/>
  <c r="F4973" i="12"/>
  <c r="I4973" i="12" s="1"/>
  <c r="C4973" i="12"/>
  <c r="F4977" i="12"/>
  <c r="I4977" i="12" s="1"/>
  <c r="C4977" i="12"/>
  <c r="C4987" i="12"/>
  <c r="D4987" i="12" s="1"/>
  <c r="F4987" i="12"/>
  <c r="I4987" i="12" s="1"/>
  <c r="C4343" i="12"/>
  <c r="D4343" i="12" s="1"/>
  <c r="F4343" i="12"/>
  <c r="I4343" i="12" s="1"/>
  <c r="C4351" i="12"/>
  <c r="F4351" i="12"/>
  <c r="I4351" i="12" s="1"/>
  <c r="C4428" i="12"/>
  <c r="D4428" i="12" s="1"/>
  <c r="F4444" i="12"/>
  <c r="I4444" i="12" s="1"/>
  <c r="C4444" i="12"/>
  <c r="F4321" i="12"/>
  <c r="I4321" i="12" s="1"/>
  <c r="C4321" i="12"/>
  <c r="D4321" i="12" s="1"/>
  <c r="F4430" i="12"/>
  <c r="I4430" i="12" s="1"/>
  <c r="C4430" i="12"/>
  <c r="C4442" i="12"/>
  <c r="F4442" i="12"/>
  <c r="I4442" i="12" s="1"/>
  <c r="C4891" i="12"/>
  <c r="D4891" i="12" s="1"/>
  <c r="F4891" i="12"/>
  <c r="I4891" i="12"/>
  <c r="F4897" i="12"/>
  <c r="I4897" i="12" s="1"/>
  <c r="C4897" i="12"/>
  <c r="C4889" i="12"/>
  <c r="F4889" i="12"/>
  <c r="I4889" i="12" s="1"/>
  <c r="F4094" i="12"/>
  <c r="I4094" i="12" s="1"/>
  <c r="C4094" i="12"/>
  <c r="D4094" i="12" s="1"/>
  <c r="C4106" i="12"/>
  <c r="D4106" i="12" s="1"/>
  <c r="F4106" i="12"/>
  <c r="I4106" i="12" s="1"/>
  <c r="C4131" i="12"/>
  <c r="F4131" i="12"/>
  <c r="I4131" i="12" s="1"/>
  <c r="F4016" i="12"/>
  <c r="I4016" i="12" s="1"/>
  <c r="C4016" i="12"/>
  <c r="D4016" i="12" s="1"/>
  <c r="C4022" i="12"/>
  <c r="D4022" i="12" s="1"/>
  <c r="F4022" i="12"/>
  <c r="I4022" i="12" s="1"/>
  <c r="C4060" i="12"/>
  <c r="D4060" i="12" s="1"/>
  <c r="F4060" i="12"/>
  <c r="I4060" i="12" s="1"/>
  <c r="F4066" i="12"/>
  <c r="I4066" i="12" s="1"/>
  <c r="C4066" i="12"/>
  <c r="I4537" i="12"/>
  <c r="C4256" i="12"/>
  <c r="D4256" i="12" s="1"/>
  <c r="F4266" i="12"/>
  <c r="I4266" i="12" s="1"/>
  <c r="I4843" i="12"/>
  <c r="C4843" i="12"/>
  <c r="D4843" i="12" s="1"/>
  <c r="F4843" i="12"/>
  <c r="F4174" i="12"/>
  <c r="I4174" i="12" s="1"/>
  <c r="C4174" i="12"/>
  <c r="D4174" i="12" s="1"/>
  <c r="C4617" i="12"/>
  <c r="F4617" i="12"/>
  <c r="I4617" i="12"/>
  <c r="B2931" i="12"/>
  <c r="I3962" i="12"/>
  <c r="F4660" i="12"/>
  <c r="I4660" i="12" s="1"/>
  <c r="C4404" i="12"/>
  <c r="D4404" i="12" s="1"/>
  <c r="I4404" i="12"/>
  <c r="F4404" i="12"/>
  <c r="C4065" i="12"/>
  <c r="D4065" i="12" s="1"/>
  <c r="F4065" i="12"/>
  <c r="I4065" i="12" s="1"/>
  <c r="F4445" i="12"/>
  <c r="I4445" i="12" s="1"/>
  <c r="F3960" i="12"/>
  <c r="I3960" i="12" s="1"/>
  <c r="C3960" i="12"/>
  <c r="F3966" i="12"/>
  <c r="I3966" i="12" s="1"/>
  <c r="C3966" i="12"/>
  <c r="D3966" i="12" s="1"/>
  <c r="C4632" i="12"/>
  <c r="D4632" i="12" s="1"/>
  <c r="I4632" i="12"/>
  <c r="F4632" i="12"/>
  <c r="C4156" i="12"/>
  <c r="D4156" i="12" s="1"/>
  <c r="F4156" i="12"/>
  <c r="I4156" i="12" s="1"/>
  <c r="C4142" i="12"/>
  <c r="D4142" i="12" s="1"/>
  <c r="I4142" i="12"/>
  <c r="C4223" i="12"/>
  <c r="D4223" i="12" s="1"/>
  <c r="F4223" i="12"/>
  <c r="I4223" i="12" s="1"/>
  <c r="C4270" i="12"/>
  <c r="D4270" i="12" s="1"/>
  <c r="F4270" i="12"/>
  <c r="I4270" i="12" s="1"/>
  <c r="F4320" i="12"/>
  <c r="I4320" i="12" s="1"/>
  <c r="C4320" i="12"/>
  <c r="D4320" i="12" s="1"/>
  <c r="F4790" i="12"/>
  <c r="I4790" i="12" s="1"/>
  <c r="C4790" i="12"/>
  <c r="C4802" i="12"/>
  <c r="D4802" i="12" s="1"/>
  <c r="F4802" i="12"/>
  <c r="I4802" i="12" s="1"/>
  <c r="C4851" i="12"/>
  <c r="D4851" i="12" s="1"/>
  <c r="D4220" i="12"/>
  <c r="C4678" i="12"/>
  <c r="D4678" i="12" s="1"/>
  <c r="F4678" i="12"/>
  <c r="I4678" i="12" s="1"/>
  <c r="F4006" i="12"/>
  <c r="I4006" i="12" s="1"/>
  <c r="C4006" i="12"/>
  <c r="D4006" i="12" s="1"/>
  <c r="C4280" i="12"/>
  <c r="D4280" i="12" s="1"/>
  <c r="F4280" i="12"/>
  <c r="I4280" i="12"/>
  <c r="F4300" i="12"/>
  <c r="I4300" i="12" s="1"/>
  <c r="C4300" i="12"/>
  <c r="D4300" i="12" s="1"/>
  <c r="C4170" i="12"/>
  <c r="D4170" i="12" s="1"/>
  <c r="F4170" i="12"/>
  <c r="I4170" i="12" s="1"/>
  <c r="I4524" i="12"/>
  <c r="C4524" i="12"/>
  <c r="F4524" i="12"/>
  <c r="F4124" i="12"/>
  <c r="I4124" i="12" s="1"/>
  <c r="C4124" i="12"/>
  <c r="D4124" i="12" s="1"/>
  <c r="F4221" i="12"/>
  <c r="I4221" i="12" s="1"/>
  <c r="C4221" i="12"/>
  <c r="D4221" i="12" s="1"/>
  <c r="F4798" i="12"/>
  <c r="I4798" i="12" s="1"/>
  <c r="C4798" i="12"/>
  <c r="D4798" i="12" s="1"/>
  <c r="C4806" i="12"/>
  <c r="D4806" i="12" s="1"/>
  <c r="F4806" i="12"/>
  <c r="I4806" i="12" s="1"/>
  <c r="C4816" i="12"/>
  <c r="F4816" i="12"/>
  <c r="I4816" i="12" s="1"/>
  <c r="F4972" i="12"/>
  <c r="I4972" i="12" s="1"/>
  <c r="C4972" i="12"/>
  <c r="D4972" i="12" s="1"/>
  <c r="F4974" i="12"/>
  <c r="I4974" i="12"/>
  <c r="C4974" i="12"/>
  <c r="D4974" i="12" s="1"/>
  <c r="F4144" i="12"/>
  <c r="I4144" i="12" s="1"/>
  <c r="C4144" i="12"/>
  <c r="D4144" i="12" s="1"/>
  <c r="D4201" i="12"/>
  <c r="C4481" i="12"/>
  <c r="D4481" i="12" s="1"/>
  <c r="F4481" i="12"/>
  <c r="I4481" i="12" s="1"/>
  <c r="I4487" i="12"/>
  <c r="C4487" i="12"/>
  <c r="D4487" i="12" s="1"/>
  <c r="F4487" i="12"/>
  <c r="C4559" i="12"/>
  <c r="I4559" i="12"/>
  <c r="I4851" i="12"/>
  <c r="C4537" i="12"/>
  <c r="D4537" i="12" s="1"/>
  <c r="F4289" i="12"/>
  <c r="I4289" i="12" s="1"/>
  <c r="F4238" i="12"/>
  <c r="I4238" i="12" s="1"/>
  <c r="C4238" i="12"/>
  <c r="D4238" i="12" s="1"/>
  <c r="C4367" i="12"/>
  <c r="D4367" i="12" s="1"/>
  <c r="F4367" i="12"/>
  <c r="I4367" i="12"/>
  <c r="C4644" i="12"/>
  <c r="D4644" i="12" s="1"/>
  <c r="F4644" i="12"/>
  <c r="I4644" i="12" s="1"/>
  <c r="I4956" i="12"/>
  <c r="C4956" i="12"/>
  <c r="F4956" i="12"/>
  <c r="F4653" i="12"/>
  <c r="I4653" i="12" s="1"/>
  <c r="C4653" i="12"/>
  <c r="D4653" i="12" s="1"/>
  <c r="F3952" i="12"/>
  <c r="I3952" i="12" s="1"/>
  <c r="C3952" i="12"/>
  <c r="D3952" i="12" s="1"/>
  <c r="C4530" i="12"/>
  <c r="D4530" i="12" s="1"/>
  <c r="F4530" i="12"/>
  <c r="I4530" i="12" s="1"/>
  <c r="F4626" i="12"/>
  <c r="I4626" i="12" s="1"/>
  <c r="C4626" i="12"/>
  <c r="D4626" i="12" s="1"/>
  <c r="F4148" i="12"/>
  <c r="I4148" i="12" s="1"/>
  <c r="C4148" i="12"/>
  <c r="D4148" i="12" s="1"/>
  <c r="F4167" i="12"/>
  <c r="I4167" i="12" s="1"/>
  <c r="C4167" i="12"/>
  <c r="D4167" i="12" s="1"/>
  <c r="F3981" i="12"/>
  <c r="I3981" i="12" s="1"/>
  <c r="C3981" i="12"/>
  <c r="D3981" i="12" s="1"/>
  <c r="F3997" i="12"/>
  <c r="I3997" i="12" s="1"/>
  <c r="C3997" i="12"/>
  <c r="D3997" i="12" s="1"/>
  <c r="F4656" i="12"/>
  <c r="I4656" i="12"/>
  <c r="C4656" i="12"/>
  <c r="D4656" i="12" s="1"/>
  <c r="I4747" i="12"/>
  <c r="F4747" i="12"/>
  <c r="F4749" i="12"/>
  <c r="I4749" i="12" s="1"/>
  <c r="C4749" i="12"/>
  <c r="D4749" i="12" s="1"/>
  <c r="F4804" i="12"/>
  <c r="I4804" i="12"/>
  <c r="C4804" i="12"/>
  <c r="D4804" i="12" s="1"/>
  <c r="C4182" i="12"/>
  <c r="D4182" i="12" s="1"/>
  <c r="F4182" i="12"/>
  <c r="I4182" i="12" s="1"/>
  <c r="D4405" i="12"/>
  <c r="I4452" i="12"/>
  <c r="F4452" i="12"/>
  <c r="C4452" i="12"/>
  <c r="C4483" i="12"/>
  <c r="D4483" i="12" s="1"/>
  <c r="I4493" i="12"/>
  <c r="F4493" i="12"/>
  <c r="C4493" i="12"/>
  <c r="F4999" i="12"/>
  <c r="I4999" i="12" s="1"/>
  <c r="C4603" i="12"/>
  <c r="F4603" i="12"/>
  <c r="I4603" i="12" s="1"/>
  <c r="C4277" i="12"/>
  <c r="D4277" i="12" s="1"/>
  <c r="F4277" i="12"/>
  <c r="I4277" i="12" s="1"/>
  <c r="F4979" i="12"/>
  <c r="I4979" i="12" s="1"/>
  <c r="C4979" i="12"/>
  <c r="D4979" i="12" s="1"/>
  <c r="C4068" i="12"/>
  <c r="D4068" i="12" s="1"/>
  <c r="C4076" i="12"/>
  <c r="D4076" i="12" s="1"/>
  <c r="F4076" i="12"/>
  <c r="I4076" i="12" s="1"/>
  <c r="C4369" i="12"/>
  <c r="D4369" i="12" s="1"/>
  <c r="F4369" i="12"/>
  <c r="I4369" i="12"/>
  <c r="F3954" i="12"/>
  <c r="I3954" i="12" s="1"/>
  <c r="C3954" i="12"/>
  <c r="C4328" i="12"/>
  <c r="D4328" i="12" s="1"/>
  <c r="F4328" i="12"/>
  <c r="I4328" i="12" s="1"/>
  <c r="C4342" i="12"/>
  <c r="D4342" i="12" s="1"/>
  <c r="F4342" i="12"/>
  <c r="I4342" i="12" s="1"/>
  <c r="C4649" i="12"/>
  <c r="D4649" i="12" s="1"/>
  <c r="F4649" i="12"/>
  <c r="I4649" i="12" s="1"/>
  <c r="F4745" i="12"/>
  <c r="I4745" i="12" s="1"/>
  <c r="C4745" i="12"/>
  <c r="D4745" i="12" s="1"/>
  <c r="C4924" i="12"/>
  <c r="D4924" i="12" s="1"/>
  <c r="F7" i="12"/>
  <c r="I7" i="12" s="1"/>
  <c r="C7" i="12"/>
  <c r="D7" i="12" s="1"/>
  <c r="C4450" i="12"/>
  <c r="D4450" i="12" s="1"/>
  <c r="F4450" i="12"/>
  <c r="I4450" i="12" s="1"/>
  <c r="F4489" i="12"/>
  <c r="I4489" i="12" s="1"/>
  <c r="C4489" i="12"/>
  <c r="D4489" i="12" s="1"/>
  <c r="F1340" i="12"/>
  <c r="I1340" i="12" s="1"/>
  <c r="F4151" i="12"/>
  <c r="I4151" i="12" s="1"/>
  <c r="C4151" i="12"/>
  <c r="D4151" i="12" s="1"/>
  <c r="F4123" i="12"/>
  <c r="I4123" i="12" s="1"/>
  <c r="C4123" i="12"/>
  <c r="D4123" i="12" s="1"/>
  <c r="C1144" i="12"/>
  <c r="D1144" i="12" s="1"/>
  <c r="F1144" i="12"/>
  <c r="I1144" i="12" s="1"/>
  <c r="C262" i="12"/>
  <c r="D262" i="12" s="1"/>
  <c r="F262" i="12"/>
  <c r="I262" i="12" s="1"/>
  <c r="C1474" i="12"/>
  <c r="D1474" i="12" s="1"/>
  <c r="F1474" i="12"/>
  <c r="I1474" i="12" s="1"/>
  <c r="C2752" i="12"/>
  <c r="D2752" i="12" s="1"/>
  <c r="F2752" i="12"/>
  <c r="I2752" i="12" s="1"/>
  <c r="C3394" i="12"/>
  <c r="F3394" i="12"/>
  <c r="I3394" i="12" s="1"/>
  <c r="C4996" i="12"/>
  <c r="D4996" i="12" s="1"/>
  <c r="F4996" i="12"/>
  <c r="I4996" i="12" s="1"/>
  <c r="C3798" i="12"/>
  <c r="D3798" i="12" s="1"/>
  <c r="F3798" i="12"/>
  <c r="I3798" i="12" s="1"/>
  <c r="F4168" i="12"/>
  <c r="I4168" i="12" s="1"/>
  <c r="C4168" i="12"/>
  <c r="D4168" i="12" s="1"/>
  <c r="C2114" i="12"/>
  <c r="D2114" i="12" s="1"/>
  <c r="F2114" i="12"/>
  <c r="I2114" i="12" s="1"/>
  <c r="C3017" i="12"/>
  <c r="D3017" i="12" s="1"/>
  <c r="F3017" i="12"/>
  <c r="I3017" i="12" s="1"/>
  <c r="C4463" i="12"/>
  <c r="D4463" i="12" s="1"/>
  <c r="F4463" i="12"/>
  <c r="I4463" i="12" s="1"/>
  <c r="C1680" i="12"/>
  <c r="D1680" i="12" s="1"/>
  <c r="F1680" i="12"/>
  <c r="I1680" i="12" s="1"/>
  <c r="F4311" i="12"/>
  <c r="I4311" i="12" s="1"/>
  <c r="C4311" i="12"/>
  <c r="D4311" i="12" s="1"/>
  <c r="F4527" i="12"/>
  <c r="I4527" i="12" s="1"/>
  <c r="C4527" i="12"/>
  <c r="D4527" i="12" s="1"/>
  <c r="C4814" i="12"/>
  <c r="D4814" i="12" s="1"/>
  <c r="F4814" i="12"/>
  <c r="I4814" i="12" s="1"/>
  <c r="C4944" i="12"/>
  <c r="D4944" i="12" s="1"/>
  <c r="F4944" i="12"/>
  <c r="I4944" i="12" s="1"/>
  <c r="F2821" i="12"/>
  <c r="I2821" i="12" s="1"/>
  <c r="C2821" i="12"/>
  <c r="C3946" i="12"/>
  <c r="D3946" i="12" s="1"/>
  <c r="F3946" i="12"/>
  <c r="I3946" i="12" s="1"/>
  <c r="F4887" i="12"/>
  <c r="I4887" i="12" s="1"/>
  <c r="C4887" i="12"/>
  <c r="D4887" i="12" s="1"/>
  <c r="F4988" i="12"/>
  <c r="C4988" i="12"/>
  <c r="D4988" i="12" s="1"/>
  <c r="I4988" i="12"/>
  <c r="F3846" i="12"/>
  <c r="I3846" i="12" s="1"/>
  <c r="C3846" i="12"/>
  <c r="D3846" i="12" s="1"/>
  <c r="F3965" i="12"/>
  <c r="I3965" i="12" s="1"/>
  <c r="C3965" i="12"/>
  <c r="D3965" i="12" s="1"/>
  <c r="I4652" i="12"/>
  <c r="C4652" i="12"/>
  <c r="D4652" i="12" s="1"/>
  <c r="F4652" i="12"/>
  <c r="C1919" i="12"/>
  <c r="D1919" i="12" s="1"/>
  <c r="F1919" i="12"/>
  <c r="I1919" i="12" s="1"/>
  <c r="F4178" i="12"/>
  <c r="I4178" i="12" s="1"/>
  <c r="C4178" i="12"/>
  <c r="D4178" i="12" s="1"/>
  <c r="F4273" i="12"/>
  <c r="I4273" i="12" s="1"/>
  <c r="C4273" i="12"/>
  <c r="D4273" i="12" s="1"/>
  <c r="F4857" i="12"/>
  <c r="I4857" i="12" s="1"/>
  <c r="C4857" i="12"/>
  <c r="C2201" i="12"/>
  <c r="D2201" i="12" s="1"/>
  <c r="F2201" i="12"/>
  <c r="I2201" i="12" s="1"/>
  <c r="C6" i="12"/>
  <c r="C1953" i="12"/>
  <c r="F5" i="12"/>
  <c r="I5" i="12" s="1"/>
  <c r="C565" i="12"/>
  <c r="C2983" i="12"/>
  <c r="C3673" i="12"/>
  <c r="C2990" i="12"/>
  <c r="C54" i="12"/>
  <c r="C708" i="12"/>
  <c r="C1198" i="12"/>
  <c r="C2560" i="12"/>
  <c r="C3549" i="12"/>
  <c r="C2132" i="12"/>
  <c r="C732" i="12"/>
  <c r="C783" i="12"/>
  <c r="C36" i="12"/>
  <c r="C43" i="12"/>
  <c r="C3472" i="12"/>
  <c r="C1790" i="12"/>
  <c r="C2811" i="12"/>
  <c r="C2768" i="12"/>
  <c r="C3170" i="12"/>
  <c r="C2008" i="12"/>
  <c r="C3422" i="12"/>
  <c r="C2976" i="12"/>
  <c r="C1677" i="12"/>
  <c r="C1849" i="12"/>
  <c r="C2159" i="12"/>
  <c r="C2813" i="12"/>
  <c r="C1002" i="12"/>
  <c r="C3838" i="12"/>
  <c r="C3334" i="12"/>
  <c r="C2616" i="12"/>
  <c r="C3066" i="12"/>
  <c r="C2543" i="12"/>
  <c r="C3128" i="12"/>
  <c r="C1741" i="12"/>
  <c r="C514" i="12"/>
  <c r="C1121" i="12"/>
  <c r="C2954" i="12"/>
  <c r="C1811" i="12"/>
  <c r="C348" i="12"/>
  <c r="C464" i="12"/>
  <c r="C3035" i="12"/>
  <c r="C3515" i="12"/>
  <c r="C2082" i="12"/>
  <c r="C3307" i="12"/>
  <c r="C3198" i="12"/>
  <c r="C1742" i="12"/>
  <c r="C614" i="12"/>
  <c r="C3790" i="12"/>
  <c r="C1936" i="12"/>
  <c r="C2866" i="12"/>
  <c r="C675" i="12"/>
  <c r="C3777" i="12"/>
  <c r="C3659" i="12"/>
  <c r="C462" i="12"/>
  <c r="C440" i="12"/>
  <c r="C1986" i="12"/>
  <c r="C3196" i="12"/>
  <c r="C692" i="12"/>
  <c r="C3440" i="12"/>
  <c r="C441" i="12"/>
  <c r="C42" i="12"/>
  <c r="C684" i="12"/>
  <c r="C1227" i="12"/>
  <c r="C2076" i="12"/>
  <c r="C2487" i="12"/>
  <c r="C3234" i="12"/>
  <c r="C723" i="12"/>
  <c r="C477" i="12"/>
  <c r="C1200" i="12"/>
  <c r="C3622" i="12"/>
  <c r="C911" i="12"/>
  <c r="C1364" i="12"/>
  <c r="C826" i="12"/>
  <c r="C1413" i="12"/>
  <c r="C3154" i="12"/>
  <c r="C2083" i="12"/>
  <c r="C3352" i="12"/>
  <c r="C3070" i="12"/>
  <c r="C2141" i="12"/>
  <c r="C2288" i="12"/>
  <c r="C2705" i="12"/>
  <c r="C1112" i="12"/>
  <c r="C2911" i="12"/>
  <c r="C1079" i="12"/>
  <c r="C3450" i="12"/>
  <c r="C2760" i="12"/>
  <c r="C2295" i="12"/>
  <c r="C2473" i="12"/>
  <c r="C2367" i="12"/>
  <c r="C3609" i="12"/>
  <c r="C1833" i="12"/>
  <c r="C2912" i="12"/>
  <c r="C3930" i="12"/>
  <c r="C2464" i="12"/>
  <c r="C2101" i="12"/>
  <c r="C750" i="12"/>
  <c r="C3888" i="12"/>
  <c r="C161" i="12"/>
  <c r="C2730" i="12"/>
  <c r="C1489" i="12"/>
  <c r="C1278" i="12"/>
  <c r="C568" i="12"/>
  <c r="C1485" i="12"/>
  <c r="C3857" i="12"/>
  <c r="C753" i="12"/>
  <c r="C410" i="12"/>
  <c r="C1013" i="12"/>
  <c r="C2620" i="12"/>
  <c r="C2407" i="12"/>
  <c r="C3871" i="12"/>
  <c r="C2879" i="12"/>
  <c r="C3608" i="12"/>
  <c r="C3467" i="12"/>
  <c r="C3793" i="12"/>
  <c r="C2758" i="12"/>
  <c r="C576" i="12"/>
  <c r="C729" i="12"/>
  <c r="C900" i="12"/>
  <c r="C728" i="12"/>
  <c r="C855" i="12"/>
  <c r="C373" i="12"/>
  <c r="C1220" i="12"/>
  <c r="C1583" i="12"/>
  <c r="C3894" i="12"/>
  <c r="C124" i="12"/>
  <c r="C754" i="12"/>
  <c r="C2334" i="12"/>
  <c r="C3278" i="12"/>
  <c r="C3710" i="12"/>
  <c r="C326" i="12"/>
  <c r="C877" i="12"/>
  <c r="C3447" i="12"/>
  <c r="C3482" i="12"/>
  <c r="C2744" i="12"/>
  <c r="C1154" i="12"/>
  <c r="C947" i="12"/>
  <c r="C3633" i="12"/>
  <c r="C3552" i="12"/>
  <c r="C1538" i="12"/>
  <c r="C304" i="12"/>
  <c r="C3267" i="12"/>
  <c r="C2433" i="12"/>
  <c r="C2502" i="12"/>
  <c r="C460" i="12"/>
  <c r="C2239" i="12"/>
  <c r="C46" i="12"/>
  <c r="C2569" i="12"/>
  <c r="C3513" i="12"/>
  <c r="C3613" i="12"/>
  <c r="C1189" i="12"/>
  <c r="C2956" i="12"/>
  <c r="C846" i="12"/>
  <c r="C2392" i="12"/>
  <c r="C1204" i="12"/>
  <c r="C546" i="12"/>
  <c r="C1080" i="12"/>
  <c r="C1547" i="12"/>
  <c r="C2427" i="12"/>
  <c r="C983" i="12"/>
  <c r="C3286" i="12"/>
  <c r="C529" i="12"/>
  <c r="C1544" i="12"/>
  <c r="C2238" i="12"/>
  <c r="C712" i="12"/>
  <c r="C446" i="12"/>
  <c r="C1559" i="12"/>
  <c r="C3589" i="12"/>
  <c r="C554" i="12"/>
  <c r="C2585" i="12"/>
  <c r="C1624" i="12"/>
  <c r="C3355" i="12"/>
  <c r="C3421" i="12"/>
  <c r="C1955" i="12"/>
  <c r="C2248" i="12"/>
  <c r="C698" i="12"/>
  <c r="C3557" i="12"/>
  <c r="C1867" i="12"/>
  <c r="C2484" i="12"/>
  <c r="C780" i="12"/>
  <c r="C2670" i="12"/>
  <c r="C1131" i="12"/>
  <c r="C1426" i="12"/>
  <c r="C2936" i="12"/>
  <c r="C953" i="12"/>
  <c r="C3712" i="12"/>
  <c r="C1791" i="12"/>
  <c r="C1987" i="12"/>
  <c r="C2747" i="12"/>
  <c r="C1762" i="12"/>
  <c r="C2510" i="12"/>
  <c r="C2943" i="12"/>
  <c r="C2547" i="12"/>
  <c r="C2387" i="12"/>
  <c r="C372" i="12"/>
  <c r="C2039" i="12"/>
  <c r="C1092" i="12"/>
  <c r="C3489" i="12"/>
  <c r="C2980" i="12"/>
  <c r="C155" i="12"/>
  <c r="C572" i="12"/>
  <c r="C3724" i="12"/>
  <c r="C838" i="12"/>
  <c r="C3404" i="12"/>
  <c r="C1409" i="12"/>
  <c r="C2274" i="12"/>
  <c r="C3479" i="12"/>
  <c r="C3773" i="12"/>
  <c r="C1177" i="12"/>
  <c r="C2808" i="12"/>
  <c r="C865" i="12"/>
  <c r="C1561" i="12"/>
  <c r="C2531" i="12"/>
  <c r="C2869" i="12"/>
  <c r="C1877" i="12"/>
  <c r="C3076" i="12"/>
  <c r="C2786" i="12"/>
  <c r="C1211" i="12"/>
  <c r="C1787" i="12"/>
  <c r="C3095" i="12"/>
  <c r="C2750" i="12"/>
  <c r="C2158" i="12"/>
  <c r="C45" i="12"/>
  <c r="C1656" i="12"/>
  <c r="C1290" i="12"/>
  <c r="C3204" i="12"/>
  <c r="C1133" i="12"/>
  <c r="C1321" i="12"/>
  <c r="C3656" i="12"/>
  <c r="C1179" i="12"/>
  <c r="C1086" i="12"/>
  <c r="C599" i="12"/>
  <c r="C3308" i="12"/>
  <c r="C2797" i="12"/>
  <c r="C677" i="12"/>
  <c r="C3244" i="12"/>
  <c r="C2147" i="12"/>
  <c r="C236" i="12"/>
  <c r="C1268" i="12"/>
  <c r="C3866" i="12"/>
  <c r="C612" i="12"/>
  <c r="C3043" i="12"/>
  <c r="C633" i="12"/>
  <c r="C940" i="12"/>
  <c r="C495" i="12"/>
  <c r="C3038" i="12"/>
  <c r="C2235" i="12"/>
  <c r="C289" i="12"/>
  <c r="C3648" i="12"/>
  <c r="C2440" i="12"/>
  <c r="C2299" i="12"/>
  <c r="C825" i="12"/>
  <c r="C962" i="12"/>
  <c r="C1852" i="12"/>
  <c r="C172" i="12"/>
  <c r="C2846" i="12"/>
  <c r="C195" i="12"/>
  <c r="C3353" i="12"/>
  <c r="C1846" i="12"/>
  <c r="C3098" i="12"/>
  <c r="C342" i="12"/>
  <c r="C756" i="12"/>
  <c r="C3805" i="12"/>
  <c r="C3420" i="12"/>
  <c r="C533" i="12"/>
  <c r="C1513" i="12"/>
  <c r="C2321" i="12"/>
  <c r="C3097" i="12"/>
  <c r="C3902" i="12"/>
  <c r="C433" i="12"/>
  <c r="C3431" i="12"/>
  <c r="C356" i="12"/>
  <c r="C2823" i="12"/>
  <c r="C2279" i="12"/>
  <c r="C3858" i="12"/>
  <c r="C1361" i="12"/>
  <c r="C1990" i="12"/>
  <c r="C442" i="12"/>
  <c r="C1683" i="12"/>
  <c r="C2064" i="12"/>
  <c r="C2636" i="12"/>
  <c r="C778" i="12"/>
  <c r="C2793" i="12"/>
  <c r="C271" i="12"/>
  <c r="C1868" i="12"/>
  <c r="C1519" i="12"/>
  <c r="C1391" i="12"/>
  <c r="C1907" i="12"/>
  <c r="C3548" i="12"/>
  <c r="C482" i="12"/>
  <c r="C2327" i="12"/>
  <c r="C1521" i="12"/>
  <c r="C1046" i="12"/>
  <c r="C3409" i="12"/>
  <c r="C1536" i="12"/>
  <c r="C2873" i="12"/>
  <c r="C2349" i="12"/>
  <c r="C3539" i="12"/>
  <c r="C2281" i="12"/>
  <c r="C3501" i="12"/>
  <c r="C683" i="12"/>
  <c r="C493" i="12"/>
  <c r="C3795" i="12"/>
  <c r="C3074" i="12"/>
  <c r="C1856" i="12"/>
  <c r="C1504" i="12"/>
  <c r="C2072" i="12"/>
  <c r="C2091" i="12"/>
  <c r="C3064" i="12"/>
  <c r="C2441" i="12"/>
  <c r="C2820" i="12"/>
  <c r="C3521" i="12"/>
  <c r="C1306" i="12"/>
  <c r="C73" i="12"/>
  <c r="C659" i="12"/>
  <c r="C1929" i="12"/>
  <c r="C3094" i="12"/>
  <c r="C2122" i="12"/>
  <c r="C2541" i="12"/>
  <c r="C2746" i="12"/>
  <c r="C1730" i="12"/>
  <c r="C660" i="12"/>
  <c r="C2209" i="12"/>
  <c r="C337" i="12"/>
  <c r="C2596" i="12"/>
  <c r="C3694" i="12"/>
  <c r="C2762" i="12"/>
  <c r="C1537" i="12"/>
  <c r="C2506" i="12"/>
  <c r="C327" i="12"/>
  <c r="C1496" i="12"/>
  <c r="C83" i="12"/>
  <c r="C1566" i="12"/>
  <c r="C3292" i="12"/>
  <c r="C1639" i="12"/>
  <c r="C2237" i="12"/>
  <c r="C988" i="12"/>
  <c r="C3190" i="12"/>
  <c r="C1235" i="12"/>
  <c r="C794" i="12"/>
  <c r="C3679" i="12"/>
  <c r="C3346" i="12"/>
  <c r="C1840" i="12"/>
  <c r="C1477" i="12"/>
  <c r="C2601" i="12"/>
  <c r="C795" i="12"/>
  <c r="C3029" i="12"/>
  <c r="C501" i="12"/>
  <c r="C502" i="12"/>
  <c r="C2444" i="12"/>
  <c r="C2133" i="12"/>
  <c r="C3162" i="12"/>
  <c r="C1330" i="12"/>
  <c r="C1064" i="12"/>
  <c r="C2430" i="12"/>
  <c r="C1461" i="12"/>
  <c r="C2507" i="12"/>
  <c r="C1492" i="12"/>
  <c r="C1555" i="12"/>
  <c r="C3220" i="12"/>
  <c r="C1083" i="12"/>
  <c r="C669" i="12"/>
  <c r="C1334" i="12"/>
  <c r="C3174" i="12"/>
  <c r="C1174" i="12"/>
  <c r="C764" i="12"/>
  <c r="C2410" i="12"/>
  <c r="C1192" i="12"/>
  <c r="C3129" i="12"/>
  <c r="C2782" i="12"/>
  <c r="C1237" i="12"/>
  <c r="C2377" i="12"/>
  <c r="C1937" i="12"/>
  <c r="C830" i="12"/>
  <c r="C1122" i="12"/>
  <c r="C803" i="12"/>
  <c r="C3919" i="12"/>
  <c r="C1339" i="12"/>
  <c r="C1263" i="12"/>
  <c r="C182" i="12"/>
  <c r="C3212" i="12"/>
  <c r="C3347" i="12"/>
  <c r="C1203" i="12"/>
  <c r="C2364" i="12"/>
  <c r="C585" i="12"/>
  <c r="C2929" i="12"/>
  <c r="C2068" i="12"/>
  <c r="C2333" i="12"/>
  <c r="C2721" i="12"/>
  <c r="C358" i="12"/>
  <c r="C1148" i="12"/>
  <c r="C784" i="12"/>
  <c r="C1941" i="12"/>
  <c r="C1960" i="12"/>
  <c r="C2774" i="12"/>
  <c r="C3750" i="12"/>
  <c r="C3495" i="12"/>
  <c r="C1423" i="12"/>
  <c r="C787" i="12"/>
  <c r="C1057" i="12"/>
  <c r="C3490" i="12"/>
  <c r="C3529" i="12"/>
  <c r="C1310" i="12"/>
  <c r="C2065" i="12"/>
  <c r="C812" i="12"/>
  <c r="C2276" i="12"/>
  <c r="C167" i="12"/>
  <c r="C1147" i="12"/>
  <c r="C3335" i="12"/>
  <c r="C3600" i="12"/>
  <c r="C2625" i="12"/>
  <c r="C2221" i="12"/>
  <c r="C1611" i="12"/>
  <c r="C2926" i="12"/>
  <c r="C2468" i="12"/>
  <c r="C467" i="12"/>
  <c r="C2934" i="12"/>
  <c r="C3184" i="12"/>
  <c r="C3110" i="12"/>
  <c r="C2773" i="12"/>
  <c r="C776" i="12"/>
  <c r="C310" i="12"/>
  <c r="C1255" i="12"/>
  <c r="C360" i="12"/>
  <c r="C3391" i="12"/>
  <c r="C1606" i="12"/>
  <c r="C1141" i="12"/>
  <c r="C2336" i="12"/>
  <c r="C2204" i="12"/>
  <c r="C2131" i="12"/>
  <c r="C3201" i="12"/>
  <c r="C1557" i="12"/>
  <c r="C2694" i="12"/>
  <c r="C1669" i="12"/>
  <c r="C1296" i="12"/>
  <c r="C950" i="12"/>
  <c r="C2134" i="12"/>
  <c r="C2791" i="12"/>
  <c r="C468" i="12"/>
  <c r="C3270" i="12"/>
  <c r="C199" i="12"/>
  <c r="C3478" i="12"/>
  <c r="C3333" i="12"/>
  <c r="C3317" i="12"/>
  <c r="C766" i="12"/>
  <c r="C1441" i="12"/>
  <c r="C2950" i="12"/>
  <c r="C3024" i="12"/>
  <c r="C276" i="12"/>
  <c r="C1674" i="12"/>
  <c r="C3740" i="12"/>
  <c r="C3639" i="12"/>
  <c r="C2690" i="12"/>
  <c r="C3252" i="12"/>
  <c r="C1887" i="12"/>
  <c r="C2785" i="12"/>
  <c r="C2488" i="12"/>
  <c r="C1213" i="12"/>
  <c r="C3877" i="12"/>
  <c r="C3661" i="12"/>
  <c r="C308" i="12"/>
  <c r="C3370" i="12"/>
  <c r="C2576" i="12"/>
  <c r="C595" i="12"/>
  <c r="C3323" i="12"/>
  <c r="C2580" i="12"/>
  <c r="C3569" i="12"/>
  <c r="C286" i="12"/>
  <c r="C3844" i="12"/>
  <c r="C150" i="12"/>
  <c r="C597" i="12"/>
  <c r="C3896" i="12"/>
  <c r="C173" i="12"/>
  <c r="C821" i="12"/>
  <c r="C749" i="12"/>
  <c r="C2972" i="12"/>
  <c r="C1372" i="12"/>
  <c r="C3427" i="12"/>
  <c r="C3572" i="12"/>
  <c r="C630" i="12"/>
  <c r="C579" i="12"/>
  <c r="C1324" i="12"/>
  <c r="C2613" i="12"/>
  <c r="C1745" i="12"/>
  <c r="C2023" i="12"/>
  <c r="C2661" i="12"/>
  <c r="C3045" i="12"/>
  <c r="C2150" i="12"/>
  <c r="C628" i="12"/>
  <c r="C3179" i="12"/>
  <c r="C917" i="12"/>
  <c r="C2437" i="12"/>
  <c r="C1872" i="12"/>
  <c r="C760" i="12"/>
  <c r="C3743" i="12"/>
  <c r="C2366" i="12"/>
  <c r="C2738" i="12"/>
  <c r="C569" i="12"/>
  <c r="C810" i="12"/>
  <c r="C3512" i="12"/>
  <c r="C3345" i="12"/>
  <c r="C2389" i="12"/>
  <c r="C1205" i="12"/>
  <c r="C2019" i="12"/>
  <c r="C1738" i="12"/>
  <c r="C2435" i="12"/>
  <c r="C1139" i="12"/>
  <c r="C1858" i="12"/>
  <c r="C726" i="12"/>
  <c r="C3100" i="12"/>
  <c r="C254" i="12"/>
  <c r="C2822" i="12"/>
  <c r="C443" i="12"/>
  <c r="C725" i="12"/>
  <c r="C3582" i="12"/>
  <c r="C123" i="12"/>
  <c r="C2252" i="12"/>
  <c r="C745" i="12"/>
  <c r="C1322" i="12"/>
  <c r="C1267" i="12"/>
  <c r="F3" i="12"/>
  <c r="I3" i="12" s="1"/>
  <c r="C50" i="12"/>
  <c r="C34" i="12"/>
  <c r="C56" i="12"/>
  <c r="C1073" i="12"/>
  <c r="C3473" i="12"/>
  <c r="C2998" i="12"/>
  <c r="C2319" i="12"/>
  <c r="C485" i="12"/>
  <c r="C60" i="12"/>
  <c r="C3581" i="12"/>
  <c r="C3241" i="12"/>
  <c r="C2120" i="12"/>
  <c r="C1853" i="12"/>
  <c r="C232" i="12"/>
  <c r="C1260" i="12"/>
  <c r="C856" i="12"/>
  <c r="C687" i="12"/>
  <c r="C2663" i="12"/>
  <c r="C3245" i="12"/>
  <c r="C3034" i="12"/>
  <c r="C2958" i="12"/>
  <c r="C1184" i="12"/>
  <c r="C1758" i="12"/>
  <c r="C2383" i="12"/>
  <c r="C67" i="12"/>
  <c r="C1025" i="12"/>
  <c r="C1395" i="12"/>
  <c r="C1245" i="12"/>
  <c r="C2555" i="12"/>
  <c r="C210" i="12"/>
  <c r="C1242" i="12"/>
  <c r="C1104" i="12"/>
  <c r="C3922" i="12"/>
  <c r="C751" i="12"/>
  <c r="C922" i="12"/>
  <c r="C3036" i="12"/>
  <c r="C364" i="12"/>
  <c r="C2521" i="12"/>
  <c r="C3803" i="12"/>
  <c r="C541" i="12"/>
  <c r="C3890" i="12"/>
  <c r="C2116" i="12"/>
  <c r="C1081" i="12"/>
  <c r="C975" i="12"/>
  <c r="C2787" i="12"/>
  <c r="C49" i="12"/>
  <c r="C2626" i="12"/>
  <c r="C1044" i="12"/>
  <c r="C638" i="12"/>
  <c r="C688" i="12"/>
  <c r="C1350" i="12"/>
  <c r="C3079" i="12"/>
  <c r="C2043" i="12"/>
  <c r="C494" i="12"/>
  <c r="C2641" i="12"/>
  <c r="C1933" i="12"/>
  <c r="C785" i="12"/>
  <c r="C428" i="12"/>
  <c r="C2216" i="12"/>
  <c r="C2156" i="12"/>
  <c r="C104" i="12"/>
  <c r="C3535" i="12"/>
  <c r="C2633" i="12"/>
  <c r="C456" i="12"/>
  <c r="C739" i="12"/>
  <c r="C976" i="12"/>
  <c r="C528" i="12"/>
  <c r="C2257" i="12"/>
  <c r="C3077" i="12"/>
  <c r="C391" i="12"/>
  <c r="C2724" i="12"/>
  <c r="C108" i="12"/>
  <c r="C909" i="12"/>
  <c r="C1084" i="12"/>
  <c r="C3223" i="12"/>
  <c r="C2880" i="12"/>
  <c r="C3348" i="12"/>
  <c r="C854" i="12"/>
  <c r="C1120" i="12"/>
  <c r="C2352" i="12"/>
  <c r="C1482" i="12"/>
  <c r="C3448" i="12"/>
  <c r="C3090" i="12"/>
  <c r="C3647" i="12"/>
  <c r="C1888" i="12"/>
  <c r="C1690" i="12"/>
  <c r="C1965" i="12"/>
  <c r="C2931" i="12"/>
  <c r="C904" i="12"/>
  <c r="C1671" i="12"/>
  <c r="C86" i="12"/>
  <c r="C3156" i="12"/>
  <c r="C1001" i="12"/>
  <c r="C2667" i="12"/>
  <c r="C2324" i="12"/>
  <c r="C658" i="12"/>
  <c r="C990" i="12"/>
  <c r="C560" i="12"/>
  <c r="C3123" i="12"/>
  <c r="C914" i="12"/>
  <c r="C139" i="12"/>
  <c r="C2280" i="12"/>
  <c r="C1042" i="12"/>
  <c r="C1645" i="12"/>
  <c r="C3585" i="12"/>
  <c r="C1727" i="12"/>
  <c r="C2659" i="12"/>
  <c r="C1259" i="12"/>
  <c r="C2145" i="12"/>
  <c r="C3280" i="12"/>
  <c r="C786" i="12"/>
  <c r="C387" i="12"/>
  <c r="C396" i="12"/>
  <c r="C2300" i="12"/>
  <c r="C44" i="12"/>
  <c r="C1379" i="12"/>
  <c r="C2915" i="12"/>
  <c r="C1404" i="12"/>
  <c r="C3753" i="12"/>
  <c r="C1786" i="12"/>
  <c r="C2609" i="12"/>
  <c r="C3003" i="12"/>
  <c r="C3564" i="12"/>
  <c r="C2802" i="12"/>
  <c r="C891" i="12"/>
  <c r="C1014" i="12"/>
  <c r="C2330" i="12"/>
  <c r="C3834" i="12"/>
  <c r="C3188" i="12"/>
  <c r="C2041" i="12"/>
  <c r="C204" i="12"/>
  <c r="C316" i="12"/>
  <c r="C600" i="12"/>
  <c r="C3864" i="12"/>
  <c r="C2985" i="12"/>
  <c r="C2704" i="12"/>
  <c r="C1182" i="12"/>
  <c r="C2375" i="12"/>
  <c r="C534" i="12"/>
  <c r="C2910" i="12"/>
  <c r="C2213" i="12"/>
  <c r="C668" i="12"/>
  <c r="C3926" i="12"/>
  <c r="C479" i="12"/>
  <c r="C1246" i="12"/>
  <c r="C3688" i="12"/>
  <c r="C2902" i="12"/>
  <c r="C1842" i="12"/>
  <c r="C1327" i="12"/>
  <c r="C2182" i="12"/>
  <c r="C883" i="12"/>
  <c r="C519" i="12"/>
  <c r="C3160" i="12"/>
  <c r="C2900" i="12"/>
  <c r="C2590" i="12"/>
  <c r="C2842" i="12"/>
  <c r="C2875" i="12"/>
  <c r="C1613" i="12"/>
  <c r="C3449" i="12"/>
  <c r="C132" i="12"/>
  <c r="C3295" i="12"/>
  <c r="C2370" i="12"/>
  <c r="C1280" i="12"/>
  <c r="C2755" i="12"/>
  <c r="C363" i="12"/>
  <c r="C3808" i="12"/>
  <c r="C2812" i="12"/>
  <c r="C1766" i="12"/>
  <c r="C3829" i="12"/>
  <c r="C3626" i="12"/>
  <c r="C3460" i="12"/>
  <c r="C1143" i="12"/>
  <c r="C3588" i="12"/>
  <c r="C3071" i="12"/>
  <c r="C570" i="12"/>
  <c r="C1196" i="12"/>
  <c r="C790" i="12"/>
  <c r="C1993" i="12"/>
  <c r="C2466" i="12"/>
  <c r="C230" i="12"/>
  <c r="C2790" i="12"/>
  <c r="C591" i="12"/>
  <c r="C1095" i="12"/>
  <c r="C2277" i="12"/>
  <c r="C1265" i="12"/>
  <c r="C3318" i="12"/>
  <c r="C1017" i="12"/>
  <c r="C1754" i="12"/>
  <c r="C1309" i="12"/>
  <c r="C2599" i="12"/>
  <c r="C1665" i="12"/>
  <c r="C3567" i="12"/>
  <c r="C639" i="12"/>
  <c r="C307" i="12"/>
  <c r="C1066" i="12"/>
  <c r="C417" i="12"/>
  <c r="C1789" i="12"/>
  <c r="C2957" i="12"/>
  <c r="C268" i="12"/>
  <c r="C1928" i="12"/>
  <c r="C735" i="12"/>
  <c r="C1007" i="12"/>
  <c r="C1545" i="12"/>
  <c r="C1345" i="12"/>
  <c r="C1314" i="12"/>
  <c r="C796" i="12"/>
  <c r="C3192" i="12"/>
  <c r="C3118" i="12"/>
  <c r="C2458" i="12"/>
  <c r="C2863" i="12"/>
  <c r="C3235" i="12"/>
  <c r="C1596" i="12"/>
  <c r="C1725" i="12"/>
  <c r="C1540" i="12"/>
  <c r="C1270" i="12"/>
  <c r="C853" i="12"/>
  <c r="C862" i="12"/>
  <c r="C3309" i="12"/>
  <c r="C159" i="12"/>
  <c r="C66" i="12"/>
  <c r="C1648" i="12"/>
  <c r="C416" i="12"/>
  <c r="C1601" i="12"/>
  <c r="C1850" i="12"/>
  <c r="C1699" i="12"/>
  <c r="C128" i="12"/>
  <c r="C2174" i="12"/>
  <c r="C1040" i="12"/>
  <c r="C802" i="12"/>
  <c r="C1169" i="12"/>
  <c r="C3155" i="12"/>
  <c r="C1130" i="12"/>
  <c r="C2776" i="12"/>
  <c r="C1015" i="12"/>
  <c r="C3397" i="12"/>
  <c r="C3689" i="12"/>
  <c r="C3442" i="12"/>
  <c r="C2695" i="12"/>
  <c r="C2111" i="12"/>
  <c r="C2337" i="12"/>
  <c r="C2896" i="12"/>
  <c r="C2396" i="12"/>
  <c r="C375" i="12"/>
  <c r="C2688" i="12"/>
  <c r="C1159" i="12"/>
  <c r="C2887" i="12"/>
  <c r="C1511" i="12"/>
  <c r="C899" i="12"/>
  <c r="C3268" i="12"/>
  <c r="C3606" i="12"/>
  <c r="C3782" i="12"/>
  <c r="C2124" i="12"/>
  <c r="C2612" i="12"/>
  <c r="C70" i="12"/>
  <c r="C1562" i="12"/>
  <c r="C2978" i="12"/>
  <c r="C3576" i="12"/>
  <c r="C2267" i="12"/>
  <c r="C2645" i="12"/>
  <c r="C287" i="12"/>
  <c r="C1740" i="12"/>
  <c r="C2482" i="12"/>
  <c r="C1579" i="12"/>
  <c r="C907" i="12"/>
  <c r="C3638" i="12"/>
  <c r="C2511" i="12"/>
  <c r="C624" i="12"/>
  <c r="C3509" i="12"/>
  <c r="C1623" i="12"/>
  <c r="C3623" i="12"/>
  <c r="C1313" i="12"/>
  <c r="C2925" i="12"/>
  <c r="C2341" i="12"/>
  <c r="C2579" i="12"/>
  <c r="C3273" i="12"/>
  <c r="C2778" i="12"/>
  <c r="C1293" i="12"/>
  <c r="C111" i="12"/>
  <c r="C311" i="12"/>
  <c r="C3173" i="12"/>
  <c r="C1312" i="12"/>
  <c r="C1598" i="12"/>
  <c r="C2192" i="12"/>
  <c r="C1752" i="12"/>
  <c r="C407" i="12"/>
  <c r="C2315" i="12"/>
  <c r="C1337" i="12"/>
  <c r="C325" i="12"/>
  <c r="C3895" i="12"/>
  <c r="C2106" i="12"/>
  <c r="C2095" i="12"/>
  <c r="C2913" i="12"/>
  <c r="C1718" i="12"/>
  <c r="C738" i="12"/>
  <c r="C398" i="12"/>
  <c r="C2478" i="12"/>
  <c r="C3792" i="12"/>
  <c r="C2725" i="12"/>
  <c r="C901" i="12"/>
  <c r="C3120" i="12"/>
  <c r="C3464" i="12"/>
  <c r="C3259" i="12"/>
  <c r="C2322" i="12"/>
  <c r="C2361" i="12"/>
  <c r="C3476" i="12"/>
  <c r="C3568" i="12"/>
  <c r="C667" i="12"/>
  <c r="C2515" i="12"/>
  <c r="C227" i="12"/>
  <c r="C1520" i="12"/>
  <c r="C2947" i="12"/>
  <c r="C2594" i="12"/>
  <c r="C2862" i="12"/>
  <c r="C2735" i="12"/>
  <c r="C2197" i="12"/>
  <c r="C1437" i="12"/>
  <c r="C1069" i="12"/>
  <c r="C382" i="12"/>
  <c r="C3014" i="12"/>
  <c r="C3819" i="12"/>
  <c r="C2175" i="12"/>
  <c r="C1801" i="12"/>
  <c r="C3727" i="12"/>
  <c r="C837" i="12"/>
  <c r="C847" i="12"/>
  <c r="C2857" i="12"/>
  <c r="C3683" i="12"/>
  <c r="C2809" i="12"/>
  <c r="C186" i="12"/>
  <c r="C2885" i="12"/>
  <c r="C1100" i="12"/>
  <c r="C3690" i="12"/>
  <c r="C2508" i="12"/>
  <c r="C2722" i="12"/>
  <c r="C2157" i="12"/>
  <c r="C2562" i="12"/>
  <c r="C243" i="12"/>
  <c r="C1723" i="12"/>
  <c r="C3375" i="12"/>
  <c r="C2293" i="12"/>
  <c r="C3893" i="12"/>
  <c r="C213" i="12"/>
  <c r="C1488" i="12"/>
  <c r="C142" i="12"/>
  <c r="C2260" i="12"/>
  <c r="C2529" i="12"/>
  <c r="C1367" i="12"/>
  <c r="C1549" i="12"/>
  <c r="C1194" i="12"/>
  <c r="C3928" i="12"/>
  <c r="C3911" i="12"/>
  <c r="C1475" i="12"/>
  <c r="C247" i="12"/>
  <c r="C3468" i="12"/>
  <c r="C2891" i="12"/>
  <c r="C1529" i="12"/>
  <c r="C3240" i="12"/>
  <c r="C1438" i="12"/>
  <c r="C1016" i="12"/>
  <c r="C3256" i="12"/>
  <c r="C3499" i="12"/>
  <c r="C3577" i="12"/>
  <c r="C380" i="12"/>
  <c r="C2640" i="12"/>
  <c r="C817" i="12"/>
  <c r="C2632" i="12"/>
  <c r="C577" i="12"/>
  <c r="C3213" i="12"/>
  <c r="C3910" i="12"/>
  <c r="C2740" i="12"/>
  <c r="C2002" i="12"/>
  <c r="C2005" i="12"/>
  <c r="C1045" i="12"/>
  <c r="C1153" i="12"/>
  <c r="C2840" i="12"/>
  <c r="C811" i="12"/>
  <c r="C1770" i="12"/>
  <c r="C1706" i="12"/>
  <c r="C2751" i="12"/>
  <c r="C2493" i="12"/>
  <c r="C3850" i="12"/>
  <c r="C1610" i="12"/>
  <c r="C1332" i="12"/>
  <c r="C2780" i="12"/>
  <c r="C3092" i="12"/>
  <c r="C1805" i="12"/>
  <c r="C294" i="12"/>
  <c r="C761" i="12"/>
  <c r="C2650" i="12"/>
  <c r="C1917" i="12"/>
  <c r="C2386" i="12"/>
  <c r="C697" i="12"/>
  <c r="C383" i="12"/>
  <c r="C2273" i="12"/>
  <c r="C2899" i="12"/>
  <c r="C403" i="12"/>
  <c r="C1487" i="12"/>
  <c r="C1916" i="12"/>
  <c r="C2446" i="12"/>
  <c r="C1971" i="12"/>
  <c r="C3147" i="12"/>
  <c r="C3591" i="12"/>
  <c r="C2772" i="12"/>
  <c r="C492" i="12"/>
  <c r="C1670" i="12"/>
  <c r="C2109" i="12"/>
  <c r="C2906" i="12"/>
  <c r="C1381" i="12"/>
  <c r="C2479" i="12"/>
  <c r="C2162" i="12"/>
  <c r="C3276" i="12"/>
  <c r="C3732" i="12"/>
  <c r="C302" i="12"/>
  <c r="C282" i="12"/>
  <c r="C3041" i="12"/>
  <c r="C3735" i="12"/>
  <c r="C608" i="12"/>
  <c r="C1523" i="12"/>
  <c r="C2792" i="12"/>
  <c r="C548" i="12"/>
  <c r="C906" i="12"/>
  <c r="C2852" i="12"/>
  <c r="C3191" i="12"/>
  <c r="C2781" i="12"/>
  <c r="C2598" i="12"/>
  <c r="C3779" i="12"/>
  <c r="C240" i="12"/>
  <c r="C3728" i="12"/>
  <c r="C3628" i="12"/>
  <c r="C2415" i="12"/>
  <c r="C1124" i="12"/>
  <c r="C1414" i="12"/>
  <c r="C2025" i="12"/>
  <c r="C2522" i="12"/>
  <c r="C2242" i="12"/>
  <c r="C3711" i="12"/>
  <c r="C233" i="12"/>
  <c r="C1864" i="12"/>
  <c r="C1378" i="12"/>
  <c r="C1612" i="12"/>
  <c r="C3091" i="12"/>
  <c r="C946" i="12"/>
  <c r="C3124" i="12"/>
  <c r="C2245" i="12"/>
  <c r="C2308" i="12"/>
  <c r="C2189" i="12"/>
  <c r="C1429" i="12"/>
  <c r="C405" i="12"/>
  <c r="C196" i="12"/>
  <c r="C219" i="12"/>
  <c r="C1228" i="12"/>
  <c r="C1576" i="12"/>
  <c r="C851" i="12"/>
  <c r="C2938" i="12"/>
  <c r="C1383" i="12"/>
  <c r="C98" i="12"/>
  <c r="C1262" i="12"/>
  <c r="C439" i="12"/>
  <c r="C1180" i="12"/>
  <c r="C3527" i="12"/>
  <c r="C670" i="12"/>
  <c r="C1272" i="12"/>
  <c r="C2565" i="12"/>
  <c r="C3131" i="12"/>
  <c r="C2539" i="12"/>
  <c r="C480" i="12"/>
  <c r="C3305" i="12"/>
  <c r="C180" i="12"/>
  <c r="C1873" i="12"/>
  <c r="C806" i="12"/>
  <c r="C1369" i="12"/>
  <c r="C2348" i="12"/>
  <c r="C361" i="12"/>
  <c r="C3828" i="12"/>
  <c r="C3752" i="12"/>
  <c r="C978" i="12"/>
  <c r="C3595" i="12"/>
  <c r="C2350" i="12"/>
  <c r="C842" i="12"/>
  <c r="C2485" i="12"/>
  <c r="C2024" i="12"/>
  <c r="C2137" i="12"/>
  <c r="C2526" i="12"/>
  <c r="C2708" i="12"/>
  <c r="C3812" i="12"/>
  <c r="C1863" i="12"/>
  <c r="C3555" i="12"/>
  <c r="C2481" i="12"/>
  <c r="C1068" i="12"/>
  <c r="C653" i="12"/>
  <c r="C484" i="12"/>
  <c r="C3761" i="12"/>
  <c r="C553" i="12"/>
  <c r="C1546" i="12"/>
  <c r="C598" i="12"/>
  <c r="C3251" i="12"/>
  <c r="C2935" i="12"/>
  <c r="C631" i="12"/>
  <c r="C1463" i="12"/>
  <c r="C3594" i="12"/>
  <c r="C2275" i="12"/>
  <c r="C3435" i="12"/>
  <c r="C1658" i="12"/>
  <c r="C115" i="12"/>
  <c r="C3878" i="12"/>
  <c r="C3158" i="12"/>
  <c r="C789" i="12"/>
  <c r="C3167" i="12"/>
  <c r="C1188" i="12"/>
  <c r="C605" i="12"/>
  <c r="C1405" i="12"/>
  <c r="C2042" i="12"/>
  <c r="C1734" i="12"/>
  <c r="C3232" i="12"/>
  <c r="C2217" i="12"/>
  <c r="C741" i="12"/>
  <c r="C2081" i="12"/>
  <c r="C1022" i="12"/>
  <c r="C2552" i="12"/>
  <c r="C3377" i="12"/>
  <c r="C1137" i="12"/>
  <c r="C525" i="12"/>
  <c r="C3395" i="12"/>
  <c r="C1948" i="12"/>
  <c r="C1408" i="12"/>
  <c r="C1363" i="12"/>
  <c r="C2424" i="12"/>
  <c r="C3144" i="12"/>
  <c r="C3151" i="12"/>
  <c r="C2968" i="12"/>
  <c r="C1193" i="12"/>
  <c r="C367" i="12"/>
  <c r="C1468" i="12"/>
  <c r="C2434" i="12"/>
  <c r="C2225" i="12"/>
  <c r="C584" i="12"/>
  <c r="C1336" i="12"/>
  <c r="C3296" i="12"/>
  <c r="C3593" i="12"/>
  <c r="C1733" i="12"/>
  <c r="C318" i="12"/>
  <c r="C1303" i="12"/>
  <c r="C3637" i="12"/>
  <c r="C1018" i="12"/>
  <c r="C1588" i="12"/>
  <c r="C524" i="12"/>
  <c r="C3668" i="12"/>
  <c r="C3242" i="12"/>
  <c r="C2966" i="12"/>
  <c r="C3696" i="12"/>
  <c r="C2381" i="12"/>
  <c r="C887" i="12"/>
  <c r="C636" i="12"/>
  <c r="C1527" i="12"/>
  <c r="C1123" i="12"/>
  <c r="C2438" i="12"/>
  <c r="C152" i="12"/>
  <c r="C273" i="12"/>
  <c r="C2379" i="12"/>
  <c r="C561" i="12"/>
  <c r="C1641" i="12"/>
  <c r="C1317" i="12"/>
  <c r="C2516" i="12"/>
  <c r="C1692" i="12"/>
  <c r="C1581" i="12"/>
  <c r="C427" i="12"/>
  <c r="C971" i="12"/>
  <c r="C414" i="12"/>
  <c r="C3439" i="12"/>
  <c r="C309" i="12"/>
  <c r="C578" i="12"/>
  <c r="C3430" i="12"/>
  <c r="C3722" i="12"/>
  <c r="C1662" i="12"/>
  <c r="C2678" i="12"/>
  <c r="C1587" i="12"/>
  <c r="C861" i="12"/>
  <c r="C3748" i="12"/>
  <c r="C192" i="12"/>
  <c r="C3274" i="12"/>
  <c r="C241" i="12"/>
  <c r="C2970" i="12"/>
  <c r="C1918" i="12"/>
  <c r="C1768" i="12"/>
  <c r="C1676" i="12"/>
  <c r="C1912" i="12"/>
  <c r="C3132" i="12"/>
  <c r="C641" i="12"/>
  <c r="C328" i="12"/>
  <c r="C2610" i="12"/>
  <c r="C3313" i="12"/>
  <c r="C2577" i="12"/>
  <c r="C3469" i="12"/>
  <c r="C1473" i="12"/>
  <c r="C539" i="12"/>
  <c r="C3301" i="12"/>
  <c r="C2223" i="12"/>
  <c r="C2380" i="12"/>
  <c r="C436" i="12"/>
  <c r="C2509" i="12"/>
  <c r="C3365" i="12"/>
  <c r="C1347" i="12"/>
  <c r="C3299" i="12"/>
  <c r="C3126" i="12"/>
  <c r="C2834" i="12"/>
  <c r="C1439" i="12"/>
  <c r="C960" i="12"/>
  <c r="C815" i="12"/>
  <c r="C345" i="12"/>
  <c r="C3823" i="12"/>
  <c r="C2057" i="12"/>
  <c r="C1661" i="12"/>
  <c r="C3254" i="12"/>
  <c r="C2794" i="12"/>
  <c r="C841" i="12"/>
  <c r="C121" i="12"/>
  <c r="C1307" i="12"/>
  <c r="C2606" i="12"/>
  <c r="C3934" i="12"/>
  <c r="C2892" i="12"/>
  <c r="C1605" i="12"/>
  <c r="C2674" i="12"/>
  <c r="C3726" i="12"/>
  <c r="C452" i="12"/>
  <c r="C2586" i="12"/>
  <c r="C1946" i="12"/>
  <c r="C371" i="12"/>
  <c r="C916" i="12"/>
  <c r="C1440" i="12"/>
  <c r="C2771" i="12"/>
  <c r="C1649" i="12"/>
  <c r="C2093" i="12"/>
  <c r="C1626" i="12"/>
  <c r="C2140" i="12"/>
  <c r="C303" i="12"/>
  <c r="C552" i="12"/>
  <c r="C2163" i="12"/>
  <c r="C2462" i="12"/>
  <c r="C2219" i="12"/>
  <c r="C3590" i="12"/>
  <c r="C1554" i="12"/>
  <c r="C1524" i="12"/>
  <c r="C3734" i="12"/>
  <c r="C3780" i="12"/>
  <c r="C1954" i="12"/>
  <c r="C1470" i="12"/>
  <c r="C314" i="12"/>
  <c r="C954" i="12"/>
  <c r="C1757" i="12"/>
  <c r="C918" i="12"/>
  <c r="C2040" i="12"/>
  <c r="C1216" i="12"/>
  <c r="C2369" i="12"/>
  <c r="C1517" i="12"/>
  <c r="C418" i="12"/>
  <c r="C269" i="12"/>
  <c r="C1156" i="12"/>
  <c r="C2635" i="12"/>
  <c r="C3149" i="12"/>
  <c r="C844" i="12"/>
  <c r="C1222" i="12"/>
  <c r="C2423" i="12"/>
  <c r="C3453" i="12"/>
  <c r="C2608" i="12"/>
  <c r="C1808" i="12"/>
  <c r="C2425" i="12"/>
  <c r="C1516" i="12"/>
  <c r="C3632" i="12"/>
  <c r="C3396" i="12"/>
  <c r="C114" i="12"/>
  <c r="C2566" i="12"/>
  <c r="C3598" i="12"/>
  <c r="C215" i="12"/>
  <c r="C2406" i="12"/>
  <c r="C68" i="12"/>
  <c r="C2941" i="12"/>
  <c r="C3230" i="12"/>
  <c r="C1988" i="12"/>
  <c r="C1635" i="12"/>
  <c r="C3376" i="12"/>
  <c r="C852" i="12"/>
  <c r="C2731" i="12"/>
  <c r="C2927" i="12"/>
  <c r="C1000" i="12"/>
  <c r="C955" i="12"/>
  <c r="C175" i="12"/>
  <c r="C2851" i="12"/>
  <c r="C927" i="12"/>
  <c r="C429" i="12"/>
  <c r="C2743" i="12"/>
  <c r="C3502" i="12"/>
  <c r="C3715" i="12"/>
  <c r="C549" i="12"/>
  <c r="C168" i="12"/>
  <c r="C1448" i="12"/>
  <c r="C2807" i="12"/>
  <c r="C1113" i="12"/>
  <c r="C1059" i="12"/>
  <c r="C1616" i="12"/>
  <c r="C2627" i="12"/>
  <c r="C1794" i="12"/>
  <c r="C3602" i="12"/>
  <c r="C2646" i="12"/>
  <c r="C2600" i="12"/>
  <c r="C2409" i="12"/>
  <c r="C3067" i="12"/>
  <c r="C2067" i="12"/>
  <c r="C2338" i="12"/>
  <c r="C699" i="12"/>
  <c r="C472" i="12"/>
  <c r="C2546" i="12"/>
  <c r="C3227" i="12"/>
  <c r="C1419" i="12"/>
  <c r="C758" i="12"/>
  <c r="C3662" i="12"/>
  <c r="C2895" i="12"/>
  <c r="C3135" i="12"/>
  <c r="C984" i="12"/>
  <c r="C3852" i="12"/>
  <c r="C2757" i="12"/>
  <c r="C1835" i="12"/>
  <c r="C2153" i="12"/>
  <c r="C3412" i="12"/>
  <c r="C3112" i="12"/>
  <c r="C1505" i="12"/>
  <c r="C3624" i="12"/>
  <c r="C602" i="12"/>
  <c r="C1892" i="12"/>
  <c r="C3518" i="12"/>
  <c r="C2720" i="12"/>
  <c r="C2779" i="12"/>
  <c r="C379" i="12"/>
  <c r="C3277" i="12"/>
  <c r="C1023" i="12"/>
  <c r="C1629" i="12"/>
  <c r="C352" i="12"/>
  <c r="C2007" i="12"/>
  <c r="C2470" i="12"/>
  <c r="C587" i="12"/>
  <c r="C368" i="12"/>
  <c r="C3281" i="12"/>
  <c r="C2149" i="12"/>
  <c r="C1531" i="12"/>
  <c r="C3682" i="12"/>
  <c r="C2161" i="12"/>
  <c r="C915" i="12"/>
  <c r="C317" i="12"/>
  <c r="C601" i="12"/>
  <c r="C3573" i="12"/>
  <c r="C3757" i="12"/>
  <c r="C542" i="12"/>
  <c r="C1442" i="12"/>
  <c r="C2734" i="12"/>
  <c r="C174" i="12"/>
  <c r="C2806" i="12"/>
  <c r="C3176" i="12"/>
  <c r="C3841" i="12"/>
  <c r="C1248" i="12"/>
  <c r="C353" i="12"/>
  <c r="C3912" i="12"/>
  <c r="C2412" i="12"/>
  <c r="C2459" i="12"/>
  <c r="C1528" i="12"/>
  <c r="C799" i="12"/>
  <c r="C740" i="12"/>
  <c r="C771" i="12"/>
  <c r="C3203" i="12"/>
  <c r="C3121" i="12"/>
  <c r="C2297" i="12"/>
  <c r="C57" i="12"/>
  <c r="F6" i="12"/>
  <c r="I6" i="12" s="1"/>
  <c r="C3749" i="12"/>
  <c r="C3801" i="12"/>
  <c r="C3001" i="12"/>
  <c r="C3649" i="12"/>
  <c r="C1037" i="12"/>
  <c r="C3231" i="12"/>
  <c r="C818" i="12"/>
  <c r="C1857" i="12"/>
  <c r="C3570" i="12"/>
  <c r="C224" i="12"/>
  <c r="C1697" i="12"/>
  <c r="C1212" i="12"/>
  <c r="C3758" i="12"/>
  <c r="C563" i="12"/>
  <c r="C3630" i="12"/>
  <c r="C2118" i="12"/>
  <c r="C419" i="12"/>
  <c r="C715" i="12"/>
  <c r="C1430" i="12"/>
  <c r="C1980" i="12"/>
  <c r="C239" i="12"/>
  <c r="C1785" i="12"/>
  <c r="C3664" i="12"/>
  <c r="C2749" i="12"/>
  <c r="C2965" i="12"/>
  <c r="C267" i="12"/>
  <c r="C3438" i="12"/>
  <c r="C1778" i="12"/>
  <c r="C2457" i="12"/>
  <c r="C1424" i="12"/>
  <c r="C1630" i="12"/>
  <c r="C3553" i="12"/>
  <c r="C858" i="12"/>
  <c r="C2795" i="12"/>
  <c r="C1481" i="12"/>
  <c r="C3488" i="12"/>
  <c r="C3484" i="12"/>
  <c r="C1479" i="12"/>
  <c r="C3373" i="12"/>
  <c r="C2022" i="12"/>
  <c r="C1883" i="12"/>
  <c r="C3182" i="12"/>
  <c r="C2505" i="12"/>
  <c r="C894" i="12"/>
  <c r="C2044" i="12"/>
  <c r="F2" i="12"/>
  <c r="I2" i="12" s="1"/>
  <c r="C1285" i="12"/>
  <c r="C33" i="12"/>
  <c r="C61" i="12"/>
  <c r="C437" i="12"/>
  <c r="C913" i="12"/>
  <c r="C3194" i="12"/>
  <c r="C3140" i="12"/>
  <c r="C408" i="12"/>
  <c r="C3264" i="12"/>
  <c r="C923" i="12"/>
  <c r="C2767" i="12"/>
  <c r="C1299" i="12"/>
  <c r="C1035" i="12"/>
  <c r="C521" i="12"/>
  <c r="C3800" i="12"/>
  <c r="C2903" i="12"/>
  <c r="C3531" i="12"/>
  <c r="C1560" i="12"/>
  <c r="C1796" i="12"/>
  <c r="C878" i="12"/>
  <c r="C453" i="12"/>
  <c r="C2301" i="12"/>
  <c r="C2103" i="12"/>
  <c r="C566" i="12"/>
  <c r="C3915" i="12"/>
  <c r="C2170" i="12"/>
  <c r="C881" i="12"/>
  <c r="C3643" i="12"/>
  <c r="C3746" i="12"/>
  <c r="C2261" i="12"/>
  <c r="C3361" i="12"/>
  <c r="C2418" i="12"/>
  <c r="C948" i="12"/>
  <c r="C58" i="12"/>
  <c r="C3525" i="12"/>
  <c r="C1571" i="12"/>
  <c r="C1759" i="12"/>
  <c r="C320" i="12"/>
  <c r="C425" i="12"/>
  <c r="C3293" i="12"/>
  <c r="C3040" i="12"/>
  <c r="C1889" i="12"/>
  <c r="C1788" i="12"/>
  <c r="C2922" i="12"/>
  <c r="C965" i="12"/>
  <c r="C3290" i="12"/>
  <c r="C1678" i="12"/>
  <c r="C305" i="12"/>
  <c r="C84" i="12"/>
  <c r="C3209" i="12"/>
  <c r="C2373" i="12"/>
  <c r="C3526" i="12"/>
  <c r="C1075" i="12"/>
  <c r="C145" i="12"/>
  <c r="C2583" i="12"/>
  <c r="C3177" i="12"/>
  <c r="C1614" i="12"/>
  <c r="C820" i="12"/>
  <c r="C2382" i="12"/>
  <c r="C1767" i="12"/>
  <c r="C2286" i="12"/>
  <c r="C2155" i="12"/>
  <c r="C1326" i="12"/>
  <c r="C884" i="12"/>
  <c r="C2672" i="12"/>
  <c r="C1874" i="12"/>
  <c r="C1238" i="12"/>
  <c r="C1167" i="12"/>
  <c r="C1325" i="12"/>
  <c r="C1067" i="12"/>
  <c r="C2673" i="12"/>
  <c r="C3411" i="12"/>
  <c r="C951" i="12"/>
  <c r="C3146" i="12"/>
  <c r="C3027" i="12"/>
  <c r="C2611" i="12"/>
  <c r="C3269" i="12"/>
  <c r="C2847" i="12"/>
  <c r="C301" i="12"/>
  <c r="C759" i="12"/>
  <c r="C1638" i="12"/>
  <c r="C1110" i="12"/>
  <c r="C178" i="12"/>
  <c r="C3771" i="12"/>
  <c r="C619" i="12"/>
  <c r="C1010" i="12"/>
  <c r="C3691" i="12"/>
  <c r="C2164" i="12"/>
  <c r="C2198" i="12"/>
  <c r="C558" i="12"/>
  <c r="C53" i="12"/>
  <c r="C2296" i="12"/>
  <c r="C3923" i="12"/>
  <c r="C2914" i="12"/>
  <c r="C1865" i="12"/>
  <c r="C1370" i="12"/>
  <c r="C2648" i="12"/>
  <c r="C2199" i="12"/>
  <c r="C1460" i="12"/>
  <c r="C1944" i="12"/>
  <c r="C2622" i="12"/>
  <c r="C3009" i="12"/>
  <c r="C3047" i="12"/>
  <c r="C2800" i="12"/>
  <c r="C2390" i="12"/>
  <c r="C2207" i="12"/>
  <c r="C3381" i="12"/>
  <c r="C3206" i="12"/>
  <c r="C2422" i="12"/>
  <c r="C3298" i="12"/>
  <c r="C1065" i="12"/>
  <c r="C3363" i="12"/>
  <c r="C2909" i="12"/>
  <c r="C1410" i="12"/>
  <c r="C2864" i="12"/>
  <c r="C1831" i="12"/>
  <c r="C1348" i="12"/>
  <c r="C1384" i="12"/>
  <c r="C589" i="12"/>
  <c r="C3011" i="12"/>
  <c r="C222" i="12"/>
  <c r="C332" i="12"/>
  <c r="C1958" i="12"/>
  <c r="C1903" i="12"/>
  <c r="C258" i="12"/>
  <c r="C1997" i="12"/>
  <c r="C2920" i="12"/>
  <c r="C912" i="12"/>
  <c r="C2713" i="12"/>
  <c r="C451" i="12"/>
  <c r="C2048" i="12"/>
  <c r="C3148" i="12"/>
  <c r="C2687" i="12"/>
  <c r="C1030" i="12"/>
  <c r="C2595" i="12"/>
  <c r="C2480" i="12"/>
  <c r="C870" i="12"/>
  <c r="C827" i="12"/>
  <c r="C93" i="12"/>
  <c r="C536" i="12"/>
  <c r="C1565" i="12"/>
  <c r="C1026" i="12"/>
  <c r="C3744" i="12"/>
  <c r="C48" i="12"/>
  <c r="C3869" i="12"/>
  <c r="C3941" i="12"/>
  <c r="C3543" i="12"/>
  <c r="C228" i="12"/>
  <c r="C2357" i="12"/>
  <c r="C1289" i="12"/>
  <c r="C3830" i="12"/>
  <c r="C3721" i="12"/>
  <c r="C3785" i="12"/>
  <c r="C1407" i="12"/>
  <c r="C1898" i="12"/>
  <c r="C259" i="12"/>
  <c r="C1915" i="12"/>
  <c r="C3575" i="12"/>
  <c r="C1142" i="12"/>
  <c r="C508" i="12"/>
  <c r="C2353" i="12"/>
  <c r="C1051" i="12"/>
  <c r="C2011" i="12"/>
  <c r="C2003" i="12"/>
  <c r="C2443" i="12"/>
  <c r="C1942" i="12"/>
  <c r="C1276" i="12"/>
  <c r="C270" i="12"/>
  <c r="C297" i="12"/>
  <c r="C2685" i="12"/>
  <c r="C3443" i="12"/>
  <c r="C1708" i="12"/>
  <c r="C2368" i="12"/>
  <c r="C3133" i="12"/>
  <c r="C582" i="12"/>
  <c r="C329" i="12"/>
  <c r="C2770" i="12"/>
  <c r="C1995" i="12"/>
  <c r="C2074" i="12"/>
  <c r="C540" i="12"/>
  <c r="C336" i="12"/>
  <c r="C1271" i="12"/>
  <c r="C1968" i="12"/>
  <c r="C3524" i="12"/>
  <c r="C1943" i="12"/>
  <c r="C2658" i="12"/>
  <c r="C2285" i="12"/>
  <c r="C646" i="12"/>
  <c r="C404" i="12"/>
  <c r="C3285" i="12"/>
  <c r="C2171" i="12"/>
  <c r="C3294" i="12"/>
  <c r="C857" i="12"/>
  <c r="C1776" i="12"/>
  <c r="C261" i="12"/>
  <c r="C293" i="12"/>
  <c r="C1415" i="12"/>
  <c r="C798" i="12"/>
  <c r="C3592" i="12"/>
  <c r="C1453" i="12"/>
  <c r="C3817" i="12"/>
  <c r="C1837" i="12"/>
  <c r="C1797" i="12"/>
  <c r="C426" i="12"/>
  <c r="C1490" i="12"/>
  <c r="C2051" i="12"/>
  <c r="C2220" i="12"/>
  <c r="C1558" i="12"/>
  <c r="C2236" i="12"/>
  <c r="C1175" i="12"/>
  <c r="C2077" i="12"/>
  <c r="C1704" i="12"/>
  <c r="C3635" i="12"/>
  <c r="C1800" i="12"/>
  <c r="C2693" i="12"/>
  <c r="C2325" i="12"/>
  <c r="C3924" i="12"/>
  <c r="C2144" i="12"/>
  <c r="C1838" i="12"/>
  <c r="C2055" i="12"/>
  <c r="C3520" i="12"/>
  <c r="C2461" i="12"/>
  <c r="C3853" i="12"/>
  <c r="C2004" i="12"/>
  <c r="C3891" i="12"/>
  <c r="C1376" i="12"/>
  <c r="C531" i="12"/>
  <c r="C1687" i="12"/>
  <c r="C1056" i="12"/>
  <c r="C1058" i="12"/>
  <c r="C3153" i="12"/>
  <c r="C1247" i="12"/>
  <c r="C623" i="12"/>
  <c r="C618" i="12"/>
  <c r="C1744" i="12"/>
  <c r="C3762" i="12"/>
  <c r="C1802" i="12"/>
  <c r="C2483" i="12"/>
  <c r="C629" i="12"/>
  <c r="C895" i="12"/>
  <c r="C527" i="12"/>
  <c r="C2715" i="12"/>
  <c r="C3169" i="12"/>
  <c r="C3199" i="12"/>
  <c r="C3222" i="12"/>
  <c r="C406" i="12"/>
  <c r="C2878" i="12"/>
  <c r="C1992" i="12"/>
  <c r="C673" i="12"/>
  <c r="C3631" i="12"/>
  <c r="C2313" i="12"/>
  <c r="C1664" i="12"/>
  <c r="C100" i="12"/>
  <c r="C1055" i="12"/>
  <c r="C3249" i="12"/>
  <c r="C3374" i="12"/>
  <c r="C3085" i="12"/>
  <c r="C1277" i="12"/>
  <c r="C1763" i="12"/>
  <c r="C3145" i="12"/>
  <c r="C3675" i="12"/>
  <c r="C632" i="12"/>
  <c r="C2056" i="12"/>
  <c r="C1140" i="12"/>
  <c r="C3641" i="12"/>
  <c r="C2881" i="12"/>
  <c r="C3887" i="12"/>
  <c r="C3057" i="12"/>
  <c r="C1905" i="12"/>
  <c r="C3075" i="12"/>
  <c r="C2618" i="12"/>
  <c r="C3505" i="12"/>
  <c r="C518" i="12"/>
  <c r="C1651" i="12"/>
  <c r="C2160" i="12"/>
  <c r="C3845" i="12"/>
  <c r="C797" i="12"/>
  <c r="C2827" i="12"/>
  <c r="C478" i="12"/>
  <c r="C362" i="12"/>
  <c r="C550" i="12"/>
  <c r="C2775" i="12"/>
  <c r="C3517" i="12"/>
  <c r="C435" i="12"/>
  <c r="C2272" i="12"/>
  <c r="C2525" i="12"/>
  <c r="C1236" i="12"/>
  <c r="C928" i="12"/>
  <c r="C2006" i="12"/>
  <c r="C3646" i="12"/>
  <c r="C1183" i="12"/>
  <c r="C1719" i="12"/>
  <c r="C3332" i="12"/>
  <c r="C400" i="12"/>
  <c r="C77" i="12"/>
  <c r="C908" i="12"/>
  <c r="C388" i="12"/>
  <c r="C3457" i="12"/>
  <c r="C2259" i="12"/>
  <c r="C1574" i="12"/>
  <c r="C251" i="12"/>
  <c r="C285" i="12"/>
  <c r="C2454" i="12"/>
  <c r="C1251" i="12"/>
  <c r="C517" i="12"/>
  <c r="C2110" i="12"/>
  <c r="C333" i="12"/>
  <c r="C2592" i="12"/>
  <c r="C3855" i="12"/>
  <c r="C1373" i="12"/>
  <c r="C164" i="12"/>
  <c r="C1894" i="12"/>
  <c r="C2036" i="12"/>
  <c r="C1792" i="12"/>
  <c r="C2683" i="12"/>
  <c r="C3530" i="12"/>
  <c r="C843" i="12"/>
  <c r="C1621" i="12"/>
  <c r="C2619" i="12"/>
  <c r="C1832" i="12"/>
  <c r="C421" i="12"/>
  <c r="C2969" i="12"/>
  <c r="C2388" i="12"/>
  <c r="C2949" i="12"/>
  <c r="C880" i="12"/>
  <c r="C506" i="12"/>
  <c r="C1851" i="12"/>
  <c r="C32" i="12"/>
  <c r="C1707" i="12"/>
  <c r="C1244" i="12"/>
  <c r="C575" i="12"/>
  <c r="C1202" i="12"/>
  <c r="C1836" i="12"/>
  <c r="C3266" i="12"/>
  <c r="C2439" i="12"/>
  <c r="C1952" i="12"/>
  <c r="C3102" i="12"/>
  <c r="C2218" i="12"/>
  <c r="C459" i="12"/>
  <c r="C3671" i="12"/>
  <c r="C146" i="12"/>
  <c r="C170" i="12"/>
  <c r="C1682" i="12"/>
  <c r="C2143" i="12"/>
  <c r="C3451" i="12"/>
  <c r="C2557" i="12"/>
  <c r="C3351" i="12"/>
  <c r="C3165" i="12"/>
  <c r="C2530" i="12"/>
  <c r="C2340" i="12"/>
  <c r="C635" i="12"/>
  <c r="C2266" i="12"/>
  <c r="C3833" i="12"/>
  <c r="C801" i="12"/>
  <c r="C2692" i="12"/>
  <c r="C47" i="12"/>
  <c r="C3706" i="12"/>
  <c r="C450" i="12"/>
  <c r="C2169" i="12"/>
  <c r="C3202" i="12"/>
  <c r="C2951" i="12"/>
  <c r="C2229" i="12"/>
  <c r="C1386" i="12"/>
  <c r="C225" i="12"/>
  <c r="C3704" i="12"/>
  <c r="C929" i="12"/>
  <c r="C958" i="12"/>
  <c r="C255" i="12"/>
  <c r="C889" i="12"/>
  <c r="C2945" i="12"/>
  <c r="C678" i="12"/>
  <c r="C3816" i="12"/>
  <c r="C657" i="12"/>
  <c r="C3225" i="12"/>
  <c r="C1810" i="12"/>
  <c r="C3226" i="12"/>
  <c r="C2832" i="12"/>
  <c r="C1024" i="12"/>
  <c r="C3514" i="12"/>
  <c r="C3217" i="12"/>
  <c r="C1618" i="12"/>
  <c r="C1714" i="12"/>
  <c r="C402" i="12"/>
  <c r="C1750" i="12"/>
  <c r="C3042" i="12"/>
  <c r="C3211" i="12"/>
  <c r="C1906" i="12"/>
  <c r="C2450" i="12"/>
  <c r="C3390" i="12"/>
  <c r="C423" i="12"/>
  <c r="C1287" i="12"/>
  <c r="C661" i="12"/>
  <c r="C2421" i="12"/>
  <c r="C1087" i="12"/>
  <c r="C1737" i="12"/>
  <c r="C3873" i="12"/>
  <c r="C1106" i="12"/>
  <c r="C2079" i="12"/>
  <c r="C997" i="12"/>
  <c r="C1411" i="12"/>
  <c r="C3566" i="12"/>
  <c r="C1115" i="12"/>
  <c r="C610" i="12"/>
  <c r="C1346" i="12"/>
  <c r="C499" i="12"/>
  <c r="C2719" i="12"/>
  <c r="C3037" i="12"/>
  <c r="C3776" i="12"/>
  <c r="C432" i="12"/>
  <c r="C40" i="12"/>
  <c r="C3054" i="12"/>
  <c r="C2112" i="12"/>
  <c r="C3210" i="12"/>
  <c r="C1593" i="12"/>
  <c r="C3260" i="12"/>
  <c r="C3414" i="12"/>
  <c r="C3485" i="12"/>
  <c r="C2628" i="12"/>
  <c r="C469" i="12"/>
  <c r="C2071" i="12"/>
  <c r="C3723" i="12"/>
  <c r="C3820" i="12"/>
  <c r="C92" i="12"/>
  <c r="C412" i="12"/>
  <c r="C1096" i="12"/>
  <c r="C964" i="12"/>
  <c r="C3044" i="12"/>
  <c r="C3508" i="12"/>
  <c r="C1465" i="12"/>
  <c r="C2551" i="12"/>
  <c r="C3125" i="12"/>
  <c r="C1150" i="12"/>
  <c r="C3487" i="12"/>
  <c r="C2698" i="12"/>
  <c r="C804" i="12"/>
  <c r="C556" i="12"/>
  <c r="C3799" i="12"/>
  <c r="C839" i="12"/>
  <c r="C101" i="12"/>
  <c r="C516" i="12"/>
  <c r="C2053" i="12"/>
  <c r="C3486" i="12"/>
  <c r="C3369" i="12"/>
  <c r="C91" i="12"/>
  <c r="C3282" i="12"/>
  <c r="C85" i="12"/>
  <c r="C3859" i="12"/>
  <c r="C2343" i="12"/>
  <c r="C3596" i="12"/>
  <c r="C220" i="12"/>
  <c r="C1266" i="12"/>
  <c r="C3667" i="12"/>
  <c r="C931" i="12"/>
  <c r="C266" i="12"/>
  <c r="C2138" i="12"/>
  <c r="C1625" i="12"/>
  <c r="C3127" i="12"/>
  <c r="C1351" i="12"/>
  <c r="C2898" i="12"/>
  <c r="C991" i="12"/>
  <c r="C1568" i="12"/>
  <c r="C55" i="12"/>
  <c r="C3571" i="12"/>
  <c r="C3685" i="12"/>
  <c r="C2741" i="12"/>
  <c r="C2681" i="12"/>
  <c r="C535" i="12"/>
  <c r="C1940" i="12"/>
  <c r="C197" i="12"/>
  <c r="C2679" i="12"/>
  <c r="C1240" i="12"/>
  <c r="C2623" i="12"/>
  <c r="C995" i="12"/>
  <c r="C3906" i="12"/>
  <c r="C1696" i="12"/>
  <c r="C3069" i="12"/>
  <c r="C344" i="12"/>
  <c r="C2413" i="12"/>
  <c r="C3186" i="12"/>
  <c r="C2172" i="12"/>
  <c r="C94" i="12"/>
  <c r="C1176" i="12"/>
  <c r="C743" i="12"/>
  <c r="C1412" i="12"/>
  <c r="C3060" i="12"/>
  <c r="C3663" i="12"/>
  <c r="C2675" i="12"/>
  <c r="C3597" i="12"/>
  <c r="C1923" i="12"/>
  <c r="C719" i="12"/>
  <c r="C2559" i="12"/>
  <c r="C162" i="12"/>
  <c r="C2012" i="12"/>
  <c r="C1841" i="12"/>
  <c r="C3086" i="12"/>
  <c r="C2404" i="12"/>
  <c r="C2017" i="12"/>
  <c r="C555" i="12"/>
  <c r="C129" i="12"/>
  <c r="C2094" i="12"/>
  <c r="C691" i="12"/>
  <c r="C2901" i="12"/>
  <c r="C341" i="12"/>
  <c r="C2615" i="12"/>
  <c r="C1825" i="12"/>
  <c r="C2365" i="12"/>
  <c r="C3774" i="12"/>
  <c r="C131" i="12"/>
  <c r="C2890" i="12"/>
  <c r="C2894" i="12"/>
  <c r="C2010" i="12"/>
  <c r="C2249" i="12"/>
  <c r="C2152" i="12"/>
  <c r="C2718" i="12"/>
  <c r="C3875" i="12"/>
  <c r="C3383" i="12"/>
  <c r="C1925" i="12"/>
  <c r="C392" i="12"/>
  <c r="C1780" i="12"/>
  <c r="C967" i="12"/>
  <c r="C1352" i="12"/>
  <c r="C3904" i="12"/>
  <c r="C1563" i="12"/>
  <c r="C643" i="12"/>
  <c r="C1039" i="12"/>
  <c r="C1962" i="12"/>
  <c r="C1879" i="12"/>
  <c r="C2414" i="12"/>
  <c r="C2714" i="12"/>
  <c r="C2607" i="12"/>
  <c r="C3088" i="12"/>
  <c r="C102" i="12"/>
  <c r="C3061" i="12"/>
  <c r="C1009" i="12"/>
  <c r="C2059" i="12"/>
  <c r="C3136" i="12"/>
  <c r="C3407" i="12"/>
  <c r="C2452" i="12"/>
  <c r="C3417" i="12"/>
  <c r="C3480" i="12"/>
  <c r="C1387" i="12"/>
  <c r="C3655" i="12"/>
  <c r="C3865" i="12"/>
  <c r="C2703" i="12"/>
  <c r="C2501" i="12"/>
  <c r="C2706" i="12"/>
  <c r="C3494" i="12"/>
  <c r="C475" i="12"/>
  <c r="C1628" i="12"/>
  <c r="C977" i="12"/>
  <c r="C3255" i="12"/>
  <c r="C1972" i="12"/>
  <c r="C2564" i="12"/>
  <c r="C874" i="12"/>
  <c r="C1693" i="12"/>
  <c r="C3772" i="12"/>
  <c r="C3083" i="12"/>
  <c r="C2089" i="12"/>
  <c r="C3821" i="12"/>
  <c r="C2052" i="12"/>
  <c r="C1354" i="12"/>
  <c r="C2765" i="12"/>
  <c r="C256" i="12"/>
  <c r="C2748" i="12"/>
  <c r="C2603" i="12"/>
  <c r="C2819" i="12"/>
  <c r="C1508" i="12"/>
  <c r="C2309" i="12"/>
  <c r="C234" i="12"/>
  <c r="C3208" i="12"/>
  <c r="C296" i="12"/>
  <c r="C2940" i="12"/>
  <c r="C463" i="12"/>
  <c r="C3507" i="12"/>
  <c r="C3636" i="12"/>
  <c r="C1185" i="12"/>
  <c r="C2449" i="12"/>
  <c r="C3053" i="12"/>
  <c r="C985" i="12"/>
  <c r="C1250" i="12"/>
  <c r="C3326" i="12"/>
  <c r="C690" i="12"/>
  <c r="C942" i="12"/>
  <c r="C246" i="12"/>
  <c r="C2844" i="12"/>
  <c r="C999" i="12"/>
  <c r="C1533" i="12"/>
  <c r="C1772" i="12"/>
  <c r="C2571" i="12"/>
  <c r="C511" i="12"/>
  <c r="C1793" i="12"/>
  <c r="C1843" i="12"/>
  <c r="C1425" i="12"/>
  <c r="C3929" i="12"/>
  <c r="C458" i="12"/>
  <c r="C1359" i="12"/>
  <c r="C74" i="12"/>
  <c r="C1911" i="12"/>
  <c r="C3491" i="12"/>
  <c r="C3615" i="12"/>
  <c r="C2342" i="12"/>
  <c r="C2402" i="12"/>
  <c r="C2960" i="12"/>
  <c r="C2202" i="12"/>
  <c r="C1985" i="12"/>
  <c r="C2200" i="12"/>
  <c r="C3466" i="12"/>
  <c r="C2665" i="12"/>
  <c r="C3687" i="12"/>
  <c r="C1114" i="12"/>
  <c r="C3016" i="12"/>
  <c r="C1896" i="12"/>
  <c r="C1963" i="12"/>
  <c r="C1541" i="12"/>
  <c r="C116" i="12"/>
  <c r="C2952" i="12"/>
  <c r="C1173" i="12"/>
  <c r="C3605" i="12"/>
  <c r="C1976" i="12"/>
  <c r="C1308" i="12"/>
  <c r="C82" i="12"/>
  <c r="C935" i="12"/>
  <c r="C1870" i="12"/>
  <c r="C905" i="12"/>
  <c r="C2142" i="12"/>
  <c r="C1756" i="12"/>
  <c r="C3737" i="12"/>
  <c r="C1724" i="12"/>
  <c r="C3239" i="12"/>
  <c r="C656" i="12"/>
  <c r="C1569" i="12"/>
  <c r="C1819" i="12"/>
  <c r="C2070" i="12"/>
  <c r="C3870" i="12"/>
  <c r="C1663" i="12"/>
  <c r="C237" i="12"/>
  <c r="C2014" i="12"/>
  <c r="C3343" i="12"/>
  <c r="C2944" i="12"/>
  <c r="C486" i="12"/>
  <c r="C3080" i="12"/>
  <c r="C559" i="12"/>
  <c r="C1512" i="12"/>
  <c r="C2923" i="12"/>
  <c r="C1003" i="12"/>
  <c r="C3533" i="12"/>
  <c r="C1019" i="12"/>
  <c r="C103" i="12"/>
  <c r="C613" i="12"/>
  <c r="C2848" i="12"/>
  <c r="C1390" i="12"/>
  <c r="C2000" i="12"/>
  <c r="C2492" i="12"/>
  <c r="C3402" i="12"/>
  <c r="C733" i="12"/>
  <c r="C2049" i="12"/>
  <c r="C1668" i="12"/>
  <c r="C956" i="12"/>
  <c r="C763" i="12"/>
  <c r="C3023" i="12"/>
  <c r="C1089" i="12"/>
  <c r="C2605" i="12"/>
  <c r="C3271" i="12"/>
  <c r="C3172" i="12"/>
  <c r="C1666" i="12"/>
  <c r="C3938" i="12"/>
  <c r="C1720" i="12"/>
  <c r="C3367" i="12"/>
  <c r="C2289" i="12"/>
  <c r="C1732" i="12"/>
  <c r="C3055" i="12"/>
  <c r="C2038" i="12"/>
  <c r="C147" i="12"/>
  <c r="C390" i="12"/>
  <c r="C3103" i="12"/>
  <c r="C1396" i="12"/>
  <c r="C1809" i="12"/>
  <c r="C1821" i="12"/>
  <c r="C3940" i="12"/>
  <c r="C1054" i="12"/>
  <c r="C3258" i="12"/>
  <c r="C2654" i="12"/>
  <c r="C2453" i="12"/>
  <c r="C2194" i="12"/>
  <c r="C1815" i="12"/>
  <c r="C1434" i="12"/>
  <c r="C2932" i="12"/>
  <c r="C3461" i="12"/>
  <c r="C438" i="12"/>
  <c r="C671" i="12"/>
  <c r="C1451" i="12"/>
  <c r="C2196" i="12"/>
  <c r="C2231" i="12"/>
  <c r="C2865" i="12"/>
  <c r="C2465" i="12"/>
  <c r="C411" i="12"/>
  <c r="C689" i="12"/>
  <c r="C3519" i="12"/>
  <c r="C1101" i="12"/>
  <c r="C3358" i="12"/>
  <c r="C2647" i="12"/>
  <c r="C322" i="12"/>
  <c r="C1006" i="12"/>
  <c r="C374" i="12"/>
  <c r="C833" i="12"/>
  <c r="C1711" i="12"/>
  <c r="C491" i="12"/>
  <c r="C3848" i="12"/>
  <c r="C547" i="12"/>
  <c r="C721" i="12"/>
  <c r="C3560" i="12"/>
  <c r="C588" i="12"/>
  <c r="C386" i="12"/>
  <c r="C3658" i="12"/>
  <c r="C1392" i="12"/>
  <c r="C2208" i="12"/>
  <c r="C2243" i="12"/>
  <c r="C2567" i="12"/>
  <c r="C2979" i="12"/>
  <c r="C1097" i="12"/>
  <c r="C2146" i="12"/>
  <c r="C2815" i="12"/>
  <c r="C1891" i="12"/>
  <c r="C1775" i="12"/>
  <c r="C3349" i="12"/>
  <c r="C346" i="12"/>
  <c r="C520" i="12"/>
  <c r="C3101" i="12"/>
  <c r="C1542" i="12"/>
  <c r="C805" i="12"/>
  <c r="C1743" i="12"/>
  <c r="C208" i="12"/>
  <c r="C2240" i="12"/>
  <c r="C1165" i="12"/>
  <c r="C2524" i="12"/>
  <c r="C3802" i="12"/>
  <c r="C974" i="12"/>
  <c r="C3141" i="12"/>
  <c r="C2860" i="12"/>
  <c r="C2469" i="12"/>
  <c r="C216" i="12"/>
  <c r="C88" i="12"/>
  <c r="C3794" i="12"/>
  <c r="C2100" i="12"/>
  <c r="C1469" i="12"/>
  <c r="C2436" i="12"/>
  <c r="C509" i="12"/>
  <c r="C3114" i="12"/>
  <c r="C2999" i="12"/>
  <c r="C1098" i="12"/>
  <c r="C1688" i="12"/>
  <c r="C238" i="12"/>
  <c r="C1817" i="12"/>
  <c r="C3441" i="12"/>
  <c r="C1830" i="12"/>
  <c r="C2432" i="12"/>
  <c r="C2062" i="12"/>
  <c r="C2761" i="12"/>
  <c r="C2494" i="12"/>
  <c r="C3297" i="12"/>
  <c r="C395" i="12"/>
  <c r="C476" i="12"/>
  <c r="C3914" i="12"/>
  <c r="C2916" i="12"/>
  <c r="C2933" i="12"/>
  <c r="C3337" i="12"/>
  <c r="C1436" i="12"/>
  <c r="C1783" i="12"/>
  <c r="C3892" i="12"/>
  <c r="C2264" i="12"/>
  <c r="C2176" i="12"/>
  <c r="C3625" i="12"/>
  <c r="C1207" i="12"/>
  <c r="C530" i="12"/>
  <c r="C190" i="12"/>
  <c r="C3745" i="12"/>
  <c r="C229" i="12"/>
  <c r="C731" i="12"/>
  <c r="C1210" i="12"/>
  <c r="C1072" i="12"/>
  <c r="C1869" i="12"/>
  <c r="C1152" i="12"/>
  <c r="C507" i="12"/>
  <c r="C1456" i="12"/>
  <c r="C562" i="12"/>
  <c r="C1994" i="12"/>
  <c r="C2759" i="12"/>
  <c r="C41" i="12"/>
  <c r="C994" i="12"/>
  <c r="C1921" i="12"/>
  <c r="C3574" i="12"/>
  <c r="C1951" i="12"/>
  <c r="C1249" i="12"/>
  <c r="C2244" i="12"/>
  <c r="C2854" i="12"/>
  <c r="C431" i="12"/>
  <c r="C2882" i="12"/>
  <c r="C2474" i="12"/>
  <c r="C1126" i="12"/>
  <c r="C207" i="12"/>
  <c r="C3463" i="12"/>
  <c r="C3263" i="12"/>
  <c r="C2394" i="12"/>
  <c r="C3898" i="12"/>
  <c r="C2723" i="12"/>
  <c r="C1893" i="12"/>
  <c r="C3826" i="12"/>
  <c r="C748" i="12"/>
  <c r="C1914" i="12"/>
  <c r="C1722" i="12"/>
  <c r="C1226" i="12"/>
  <c r="C2937" i="12"/>
  <c r="C1567" i="12"/>
  <c r="C1709" i="12"/>
  <c r="C3678" i="12"/>
  <c r="C1899" i="12"/>
  <c r="C593" i="12"/>
  <c r="C1389" i="12"/>
  <c r="C1094" i="12"/>
  <c r="C3882" i="12"/>
  <c r="C3243" i="12"/>
  <c r="C2652" i="12"/>
  <c r="C722" i="12"/>
  <c r="C2534" i="12"/>
  <c r="C52" i="12"/>
  <c r="C1924" i="12"/>
  <c r="C3909" i="12"/>
  <c r="C2737" i="12"/>
  <c r="C720" i="12"/>
  <c r="C3392" i="12"/>
  <c r="C1158" i="12"/>
  <c r="C3426" i="12"/>
  <c r="C1233" i="12"/>
  <c r="C910" i="12"/>
  <c r="C461" i="12"/>
  <c r="C2247" i="12"/>
  <c r="C2335" i="12"/>
  <c r="C644" i="12"/>
  <c r="C3262" i="12"/>
  <c r="C3248" i="12"/>
  <c r="C2921" i="12"/>
  <c r="C1573" i="12"/>
  <c r="C2304" i="12"/>
  <c r="C2310" i="12"/>
  <c r="C3657" i="12"/>
  <c r="C2312" i="12"/>
  <c r="C465" i="12"/>
  <c r="C1526" i="12"/>
  <c r="C1357" i="12"/>
  <c r="C3583" i="12"/>
  <c r="C3477" i="12"/>
  <c r="C65" i="12"/>
  <c r="C38" i="12"/>
  <c r="C1822" i="12"/>
  <c r="C3193" i="12"/>
  <c r="C3115" i="12"/>
  <c r="C357" i="12"/>
  <c r="C2298" i="12"/>
  <c r="C1845" i="12"/>
  <c r="C1088" i="12"/>
  <c r="C3908" i="12"/>
  <c r="C2099" i="12"/>
  <c r="C3880" i="12"/>
  <c r="C149" i="12"/>
  <c r="C2205" i="12"/>
  <c r="C324" i="12"/>
  <c r="C2729" i="12"/>
  <c r="C1592" i="12"/>
  <c r="C3620" i="12"/>
  <c r="C2874" i="12"/>
  <c r="C1652" i="12"/>
  <c r="C1275" i="12"/>
  <c r="C1036" i="12"/>
  <c r="C1620" i="12"/>
  <c r="C1938" i="12"/>
  <c r="C866" i="12"/>
  <c r="C3836" i="12"/>
  <c r="C1170" i="12"/>
  <c r="C973" i="12"/>
  <c r="C1904" i="12"/>
  <c r="C137" i="12"/>
  <c r="C3368" i="12"/>
  <c r="C206" i="12"/>
  <c r="C3867" i="12"/>
  <c r="C151" i="12"/>
  <c r="C291" i="12"/>
  <c r="C2798" i="12"/>
  <c r="C1457" i="12"/>
  <c r="C1506" i="12"/>
  <c r="C3717" i="12"/>
  <c r="C3884" i="12"/>
  <c r="C3183" i="12"/>
  <c r="C1627" i="12"/>
  <c r="C1861" i="12"/>
  <c r="C277" i="12"/>
  <c r="C2384" i="12"/>
  <c r="C949" i="12"/>
  <c r="C3384" i="12"/>
  <c r="C2431" i="12"/>
  <c r="C3550" i="12"/>
  <c r="C2573" i="12"/>
  <c r="C1950" i="12"/>
  <c r="C3117" i="12"/>
  <c r="C3650" i="12"/>
  <c r="C681" i="12"/>
  <c r="C2955" i="12"/>
  <c r="C590" i="12"/>
  <c r="C1221" i="12"/>
  <c r="C2278" i="12"/>
  <c r="C1518" i="12"/>
  <c r="C2684" i="12"/>
  <c r="C1640" i="12"/>
  <c r="C221" i="12"/>
  <c r="C979" i="12"/>
  <c r="C1394" i="12"/>
  <c r="C3804" i="12"/>
  <c r="C3010" i="12"/>
  <c r="C1111" i="12"/>
  <c r="C693" i="12"/>
  <c r="C2888" i="12"/>
  <c r="C312" i="12"/>
  <c r="C594" i="12"/>
  <c r="C3300" i="12"/>
  <c r="C1041" i="12"/>
  <c r="C2967" i="12"/>
  <c r="C3028" i="12"/>
  <c r="C1886" i="12"/>
  <c r="C184" i="12"/>
  <c r="C127" i="12"/>
  <c r="C770" i="12"/>
  <c r="C2033" i="12"/>
  <c r="C3886" i="12"/>
  <c r="C2408" i="12"/>
  <c r="C1382" i="12"/>
  <c r="C3032" i="12"/>
  <c r="C903" i="12"/>
  <c r="C2087" i="12"/>
  <c r="C2805" i="12"/>
  <c r="C2084" i="12"/>
  <c r="C3406" i="12"/>
  <c r="C1295" i="12"/>
  <c r="C3475" i="12"/>
  <c r="C2711" i="12"/>
  <c r="C1462" i="12"/>
  <c r="C81" i="12"/>
  <c r="C2728" i="12"/>
  <c r="C718" i="12"/>
  <c r="C2372" i="12"/>
  <c r="C2069" i="12"/>
  <c r="C767" i="12"/>
  <c r="C986" i="12"/>
  <c r="C2643" i="12"/>
  <c r="C3778" i="12"/>
  <c r="C583" i="12"/>
  <c r="C3082" i="12"/>
  <c r="C941" i="12"/>
  <c r="C89" i="12"/>
  <c r="C2035" i="12"/>
  <c r="C1654" i="12"/>
  <c r="C823" i="12"/>
  <c r="C1329" i="12"/>
  <c r="C3157" i="12"/>
  <c r="C37" i="12"/>
  <c r="C813" i="12"/>
  <c r="C35" i="12"/>
  <c r="C1913" i="12"/>
  <c r="C701" i="12"/>
  <c r="C2263" i="12"/>
  <c r="C3540" i="12"/>
  <c r="C2362" i="12"/>
  <c r="C662" i="12"/>
  <c r="C3603" i="12"/>
  <c r="C2537" i="12"/>
  <c r="C2054" i="12"/>
  <c r="C3106" i="12"/>
  <c r="C3228" i="12"/>
  <c r="C2047" i="12"/>
  <c r="C1311" i="12"/>
  <c r="C1694" i="12"/>
  <c r="C680" i="12"/>
  <c r="C1902" i="12"/>
  <c r="C2503" i="12"/>
  <c r="C1218" i="12"/>
  <c r="C769" i="12"/>
  <c r="C1866" i="12"/>
  <c r="C987" i="12"/>
  <c r="C3562" i="12"/>
  <c r="C981" i="12"/>
  <c r="C3247" i="12"/>
  <c r="C169" i="12"/>
  <c r="C292" i="12"/>
  <c r="C75" i="12"/>
  <c r="C1466" i="12"/>
  <c r="C2919" i="12"/>
  <c r="C2073" i="12"/>
  <c r="C1151" i="12"/>
  <c r="C2203" i="12"/>
  <c r="C2186" i="12"/>
  <c r="C522" i="12"/>
  <c r="C1901" i="12"/>
  <c r="C1190" i="12"/>
  <c r="C607" i="12"/>
  <c r="C51" i="12"/>
  <c r="C2050" i="12"/>
  <c r="C1795" i="12"/>
  <c r="C1090" i="12"/>
  <c r="C3736" i="12"/>
  <c r="C1673" i="12"/>
  <c r="C99" i="12"/>
  <c r="C3119" i="12"/>
  <c r="C1021" i="12"/>
  <c r="C1934" i="12"/>
  <c r="C2634" i="12"/>
  <c r="C365" i="12"/>
  <c r="C868" i="12"/>
  <c r="C1844" i="12"/>
  <c r="C1829" i="12"/>
  <c r="C3329" i="12"/>
  <c r="C3937" i="12"/>
  <c r="C3881" i="12"/>
  <c r="C505" i="12"/>
  <c r="C1301" i="12"/>
  <c r="C120" i="12"/>
  <c r="C1318" i="12"/>
  <c r="C2953" i="12"/>
  <c r="C1286" i="12"/>
  <c r="C625" i="12"/>
  <c r="C2988" i="12"/>
  <c r="C97" i="12"/>
  <c r="C1582" i="12"/>
  <c r="C3380" i="12"/>
  <c r="C2975" i="12"/>
  <c r="C3747" i="12"/>
  <c r="C1597" i="12"/>
  <c r="C1219" i="12"/>
  <c r="C3026" i="12"/>
  <c r="C1647" i="12"/>
  <c r="C2395" i="12"/>
  <c r="C260" i="12"/>
  <c r="C3796" i="12"/>
  <c r="C2816" i="12"/>
  <c r="C2358" i="12"/>
  <c r="C1779" i="12"/>
  <c r="C2397" i="12"/>
  <c r="C1401" i="12"/>
  <c r="C1476" i="12"/>
  <c r="C1374" i="12"/>
  <c r="C1931" i="12"/>
  <c r="C2699" i="12"/>
  <c r="C1500" i="12"/>
  <c r="C1282" i="12"/>
  <c r="C2897" i="12"/>
  <c r="C1300" i="12"/>
  <c r="C3925" i="12"/>
  <c r="C1340" i="12"/>
  <c r="C2532" i="12"/>
  <c r="C321" i="12"/>
  <c r="C2817" i="12"/>
  <c r="C1478" i="12"/>
  <c r="C3021" i="12"/>
  <c r="C2702" i="12"/>
  <c r="C1191" i="12"/>
  <c r="C3087" i="12"/>
  <c r="C3454" i="12"/>
  <c r="C2460" i="12"/>
  <c r="C1031" i="12"/>
  <c r="C434" i="12"/>
  <c r="C95" i="12"/>
  <c r="C2769" i="12"/>
  <c r="C1698" i="12"/>
  <c r="C1256" i="12"/>
  <c r="C1493" i="12"/>
  <c r="C1878" i="12"/>
  <c r="C1155" i="12"/>
  <c r="C263" i="12"/>
  <c r="C2255" i="12"/>
  <c r="C2181" i="12"/>
  <c r="C2868" i="12"/>
  <c r="C3851" i="12"/>
  <c r="C1551" i="12"/>
  <c r="C2075" i="12"/>
  <c r="C2664" i="12"/>
  <c r="C580" i="12"/>
  <c r="C1650" i="12"/>
  <c r="C3516" i="12"/>
  <c r="C1399" i="12"/>
  <c r="C2963" i="12"/>
  <c r="C2187" i="12"/>
  <c r="C1417" i="12"/>
  <c r="C201" i="12"/>
  <c r="C2512" i="12"/>
  <c r="C1949" i="12"/>
  <c r="C592" i="12"/>
  <c r="C1675" i="12"/>
  <c r="C96" i="12"/>
  <c r="C2318" i="12"/>
  <c r="C2475" i="12"/>
  <c r="C133" i="12"/>
  <c r="C2736" i="12"/>
  <c r="C840" i="12"/>
  <c r="C1875" i="12"/>
  <c r="C1880" i="12"/>
  <c r="C226" i="12"/>
  <c r="C3652" i="12"/>
  <c r="C1033" i="12"/>
  <c r="C1172" i="12"/>
  <c r="C1603" i="12"/>
  <c r="C2826" i="12"/>
  <c r="C1847" i="12"/>
  <c r="C274" i="12"/>
  <c r="C1362" i="12"/>
  <c r="C1269" i="12"/>
  <c r="C543" i="12"/>
  <c r="C2183" i="12"/>
  <c r="C696" i="12"/>
  <c r="C1431" i="12"/>
  <c r="C119" i="12"/>
  <c r="C2154" i="12"/>
  <c r="C2448" i="12"/>
  <c r="C1777" i="12"/>
  <c r="C2824" i="12"/>
  <c r="C471" i="12"/>
  <c r="C616" i="12"/>
  <c r="C2477" i="12"/>
  <c r="C3312" i="12"/>
  <c r="C1279" i="12"/>
  <c r="C3879" i="12"/>
  <c r="C1580" i="12"/>
  <c r="C3089" i="12"/>
  <c r="C2354" i="12"/>
  <c r="C3554" i="12"/>
  <c r="C1052" i="12"/>
  <c r="C1713" i="12"/>
  <c r="C3523" i="12"/>
  <c r="C3546" i="12"/>
  <c r="C3931" i="12"/>
  <c r="C211" i="12"/>
  <c r="C896" i="12"/>
  <c r="C3354" i="12"/>
  <c r="C3138" i="12"/>
  <c r="C3171" i="12"/>
  <c r="C2034" i="12"/>
  <c r="C1882" i="12"/>
  <c r="C109" i="12"/>
  <c r="C3835" i="12"/>
  <c r="C2185" i="12"/>
  <c r="C3068" i="12"/>
  <c r="C2639" i="12"/>
  <c r="C2856" i="12"/>
  <c r="C1341" i="12"/>
  <c r="C466" i="12"/>
  <c r="C2653" i="12"/>
  <c r="C926" i="12"/>
  <c r="C1769" i="12"/>
  <c r="C154" i="12"/>
  <c r="C934" i="12"/>
  <c r="C1999" i="12"/>
  <c r="C3759" i="12"/>
  <c r="C1932" i="12"/>
  <c r="C3775" i="12"/>
  <c r="C2086" i="12"/>
  <c r="C1149" i="12"/>
  <c r="C1710" i="12"/>
  <c r="C280" i="12"/>
  <c r="C1071" i="12"/>
  <c r="C1820" i="12"/>
  <c r="C573" i="12"/>
  <c r="C1607" i="12"/>
  <c r="C2400" i="12"/>
  <c r="C2066" i="12"/>
  <c r="C1166" i="12"/>
  <c r="C2651" i="12"/>
  <c r="C3627" i="12"/>
  <c r="C323" i="12"/>
  <c r="C814" i="12"/>
  <c r="C1135" i="12"/>
  <c r="C3081" i="12"/>
  <c r="C2374" i="12"/>
  <c r="C1798" i="12"/>
  <c r="C716" i="12"/>
  <c r="C2027" i="12"/>
  <c r="C2253" i="12"/>
  <c r="C3012" i="12"/>
  <c r="C717" i="12"/>
  <c r="C1996" i="12"/>
  <c r="C2178" i="12"/>
  <c r="C2419" i="12"/>
  <c r="C1984" i="12"/>
  <c r="C3462" i="12"/>
  <c r="C1491" i="12"/>
  <c r="C1304" i="12"/>
  <c r="C714" i="12"/>
  <c r="C1667" i="12"/>
  <c r="C3020" i="12"/>
  <c r="C381" i="12"/>
  <c r="C3702" i="12"/>
  <c r="C1127" i="12"/>
  <c r="C1215" i="12"/>
  <c r="C1471" i="12"/>
  <c r="C1403" i="12"/>
  <c r="C1449" i="12"/>
  <c r="C781" i="12"/>
  <c r="C3185" i="12"/>
  <c r="C1799" i="12"/>
  <c r="C647" i="12"/>
  <c r="C2180" i="12"/>
  <c r="C3310" i="12"/>
  <c r="C3616" i="12"/>
  <c r="C1532" i="12"/>
  <c r="C1157" i="12"/>
  <c r="C3645" i="12"/>
  <c r="C3423" i="12"/>
  <c r="C2519" i="12"/>
  <c r="C3861" i="12"/>
  <c r="C489" i="12"/>
  <c r="C193" i="12"/>
  <c r="C288" i="12"/>
  <c r="C581" i="12"/>
  <c r="C136" i="12"/>
  <c r="C3470" i="12"/>
  <c r="C663" i="12"/>
  <c r="C2467" i="12"/>
  <c r="C1735" i="12"/>
  <c r="C1464" i="12"/>
  <c r="C3538" i="12"/>
  <c r="C893" i="12"/>
  <c r="C3302" i="12"/>
  <c r="C1258" i="12"/>
  <c r="C359" i="12"/>
  <c r="C1385" i="12"/>
  <c r="C415" i="12"/>
  <c r="C3700" i="12"/>
  <c r="C1406" i="12"/>
  <c r="C2939" i="12"/>
  <c r="C3536" i="12"/>
  <c r="C1050" i="12"/>
  <c r="C1642" i="12"/>
  <c r="C2490" i="12"/>
  <c r="C1702" i="12"/>
  <c r="C3062" i="12"/>
  <c r="C2917" i="12"/>
  <c r="C1684" i="12"/>
  <c r="C897" i="12"/>
  <c r="C702" i="12"/>
  <c r="C2426" i="12"/>
  <c r="C3108" i="12"/>
  <c r="C2504" i="12"/>
  <c r="C736" i="12"/>
  <c r="C1117" i="12"/>
  <c r="C2191" i="12"/>
  <c r="C3386" i="12"/>
  <c r="C2306" i="12"/>
  <c r="C3408" i="12"/>
  <c r="C1736" i="12"/>
  <c r="C1751" i="12"/>
  <c r="C3105" i="12"/>
  <c r="C2666" i="12"/>
  <c r="C2810" i="12"/>
  <c r="C487" i="12"/>
  <c r="C2188" i="12"/>
  <c r="C1922" i="12"/>
  <c r="C2836" i="12"/>
  <c r="C1231" i="12"/>
  <c r="C350" i="12"/>
  <c r="C2168" i="12"/>
  <c r="C1826" i="12"/>
  <c r="C3393" i="12"/>
  <c r="C685" i="12"/>
  <c r="C3049" i="12"/>
  <c r="C1498" i="12"/>
  <c r="C2311" i="12"/>
  <c r="C730" i="12"/>
  <c r="C2018" i="12"/>
  <c r="C510" i="12"/>
  <c r="C3824" i="12"/>
  <c r="C2356" i="12"/>
  <c r="C3324" i="12"/>
  <c r="C1729" i="12"/>
  <c r="C2841" i="12"/>
  <c r="C757" i="12"/>
  <c r="C3341" i="12"/>
  <c r="C3654" i="12"/>
  <c r="C1447" i="12"/>
  <c r="C642" i="12"/>
  <c r="C1078" i="12"/>
  <c r="C1356" i="12"/>
  <c r="C3000" i="12"/>
  <c r="C3545" i="12"/>
  <c r="C2130" i="12"/>
  <c r="C2982" i="12"/>
  <c r="C1746" i="12"/>
  <c r="C2393" i="12"/>
  <c r="C1509" i="12"/>
  <c r="C3084" i="12"/>
  <c r="C3900" i="12"/>
  <c r="C2886" i="12"/>
  <c r="C1495" i="12"/>
  <c r="C1765" i="12"/>
  <c r="C709" i="12"/>
  <c r="C3175" i="12"/>
  <c r="C666" i="12"/>
  <c r="C2127" i="12"/>
  <c r="C1358" i="12"/>
  <c r="C2416" i="12"/>
  <c r="C822" i="12"/>
  <c r="C2871" i="12"/>
  <c r="C2405" i="12"/>
  <c r="C3619" i="12"/>
  <c r="C1125" i="12"/>
  <c r="C2784" i="12"/>
  <c r="C1572" i="12"/>
  <c r="C1672" i="12"/>
  <c r="C135" i="12"/>
  <c r="C1393" i="12"/>
  <c r="C2717" i="12"/>
  <c r="C537" i="12"/>
  <c r="C1771" i="12"/>
  <c r="C3072" i="12"/>
  <c r="C2712" i="12"/>
  <c r="C1224" i="12"/>
  <c r="C1048" i="12"/>
  <c r="C2701" i="12"/>
  <c r="C1834" i="12"/>
  <c r="C574" i="12"/>
  <c r="C2097" i="12"/>
  <c r="C1467" i="12"/>
  <c r="C2554" i="12"/>
  <c r="C158" i="12"/>
  <c r="C1876" i="12"/>
  <c r="C3611" i="12"/>
  <c r="C1225" i="12"/>
  <c r="C938" i="12"/>
  <c r="C3113" i="12"/>
  <c r="C143" i="12"/>
  <c r="C1634" i="12"/>
  <c r="C457" i="12"/>
  <c r="C2232" i="12"/>
  <c r="C828" i="12"/>
  <c r="C2621" i="12"/>
  <c r="C252" i="12"/>
  <c r="C3261" i="12"/>
  <c r="C2814" i="12"/>
  <c r="C1695" i="12"/>
  <c r="C3503" i="12"/>
  <c r="C3424" i="12"/>
  <c r="C3510" i="12"/>
  <c r="C676" i="12"/>
  <c r="C1804" i="12"/>
  <c r="C3284" i="12"/>
  <c r="C1812" i="12"/>
  <c r="C2788" i="12"/>
  <c r="C3876" i="12"/>
  <c r="C1705" i="12"/>
  <c r="C2544" i="12"/>
  <c r="C1715" i="12"/>
  <c r="C299" i="12"/>
  <c r="C1824" i="12"/>
  <c r="C1497" i="12"/>
  <c r="C1005" i="12"/>
  <c r="C2214" i="12"/>
  <c r="C2572" i="12"/>
  <c r="C39" i="12"/>
  <c r="C3325" i="12"/>
  <c r="C2355" i="12"/>
  <c r="C1784" i="12"/>
  <c r="C3455" i="12"/>
  <c r="C3831" i="12"/>
  <c r="C3587" i="12"/>
  <c r="C3680" i="12"/>
  <c r="C807" i="12"/>
  <c r="C832" i="12"/>
  <c r="C3770" i="12"/>
  <c r="C3807" i="12"/>
  <c r="C3874" i="12"/>
  <c r="C2376" i="12"/>
  <c r="C2107" i="12"/>
  <c r="C2489" i="12"/>
  <c r="C1061" i="12"/>
  <c r="C1029" i="12"/>
  <c r="C762" i="12"/>
  <c r="C3692" i="12"/>
  <c r="C1375" i="12"/>
  <c r="C2326" i="12"/>
  <c r="C707" i="12"/>
  <c r="C744" i="12"/>
  <c r="C1703" i="12"/>
  <c r="C1053" i="12"/>
  <c r="C2031" i="12"/>
  <c r="C2556" i="12"/>
  <c r="C3289" i="12"/>
  <c r="C2195" i="12"/>
  <c r="C886" i="12"/>
  <c r="C792" i="12"/>
  <c r="C1854" i="12"/>
  <c r="C3561" i="12"/>
  <c r="C2428" i="12"/>
  <c r="C1253" i="12"/>
  <c r="C1241" i="12"/>
  <c r="C1136" i="12"/>
  <c r="C800" i="12"/>
  <c r="C3218" i="12"/>
  <c r="C970" i="12"/>
  <c r="C430" i="12"/>
  <c r="C3197" i="12"/>
  <c r="C775" i="12"/>
  <c r="C2307" i="12"/>
  <c r="C1900" i="12"/>
  <c r="C2371" i="12"/>
  <c r="C1319" i="12"/>
  <c r="C1458" i="12"/>
  <c r="C512" i="12"/>
  <c r="C2268" i="12"/>
  <c r="C1028" i="12"/>
  <c r="C3751" i="12"/>
  <c r="C3219" i="12"/>
  <c r="C1657" i="12"/>
  <c r="C1908" i="12"/>
  <c r="C3385" i="12"/>
  <c r="C2500" i="12"/>
  <c r="C925" i="12"/>
  <c r="C1577" i="12"/>
  <c r="C3684" i="12"/>
  <c r="C1291" i="12"/>
  <c r="C1109" i="12"/>
  <c r="C1507" i="12"/>
  <c r="C3236" i="12"/>
  <c r="C2167" i="12"/>
  <c r="C1575" i="12"/>
  <c r="C808" i="12"/>
  <c r="C1816" i="12"/>
  <c r="C3306" i="12"/>
  <c r="C1534" i="12"/>
  <c r="C2870" i="12"/>
  <c r="C1615" i="12"/>
  <c r="C1398" i="12"/>
  <c r="C2314" i="12"/>
  <c r="C836" i="12"/>
  <c r="C118" i="12"/>
  <c r="C3205" i="12"/>
  <c r="C264" i="12"/>
  <c r="C2339" i="12"/>
  <c r="C107" i="12"/>
  <c r="C214" i="12"/>
  <c r="C3403" i="12"/>
  <c r="C1331" i="12"/>
  <c r="C1335" i="12"/>
  <c r="C2517" i="12"/>
  <c r="C1371" i="12"/>
  <c r="C2992" i="12"/>
  <c r="C2391" i="12"/>
  <c r="C3767" i="12"/>
  <c r="C2193" i="12"/>
  <c r="C3885" i="12"/>
  <c r="C1162" i="12"/>
  <c r="C500" i="12"/>
  <c r="C3253" i="12"/>
  <c r="C3604" i="12"/>
  <c r="C2637" i="12"/>
  <c r="C2977" i="12"/>
  <c r="C694" i="12"/>
  <c r="C3506" i="12"/>
  <c r="C3122" i="12"/>
  <c r="C203" i="12"/>
  <c r="C873" i="12"/>
  <c r="C615" i="12"/>
  <c r="C1552" i="12"/>
  <c r="C2930" i="12"/>
  <c r="C1164" i="12"/>
  <c r="C2518" i="12"/>
  <c r="C76" i="12"/>
  <c r="C319" i="12"/>
  <c r="C1292" i="12"/>
  <c r="C782" i="12"/>
  <c r="C298" i="12"/>
  <c r="C1589" i="12"/>
  <c r="C1243" i="12"/>
  <c r="C2316" i="12"/>
  <c r="C945" i="12"/>
  <c r="C3498" i="12"/>
  <c r="C982" i="12"/>
  <c r="C3697" i="12"/>
  <c r="C3916" i="12"/>
  <c r="C2303" i="12"/>
  <c r="C2026" i="12"/>
  <c r="C2206" i="12"/>
  <c r="C1991" i="12"/>
  <c r="C3814" i="12"/>
  <c r="C526" i="12"/>
  <c r="C1939" i="12"/>
  <c r="C2837" i="12"/>
  <c r="C2727" i="12"/>
  <c r="C1636" i="12"/>
  <c r="C2924" i="12"/>
  <c r="C2677" i="12"/>
  <c r="C3787" i="12"/>
  <c r="C490" i="12"/>
  <c r="C1400" i="12"/>
  <c r="C1145" i="12"/>
  <c r="C3818" i="12"/>
  <c r="C1107" i="12"/>
  <c r="C2136" i="12"/>
  <c r="C2764" i="12"/>
  <c r="C705" i="12"/>
  <c r="C1427" i="12"/>
  <c r="C2528" i="12"/>
  <c r="C1428" i="12"/>
  <c r="C3903" i="12"/>
  <c r="C122" i="12"/>
  <c r="C2305" i="12"/>
  <c r="C1897" i="12"/>
  <c r="C992" i="12"/>
  <c r="C513" i="12"/>
  <c r="C2700" i="12"/>
  <c r="C80" i="12"/>
  <c r="C1539" i="12"/>
  <c r="C829" i="12"/>
  <c r="C3698" i="12"/>
  <c r="C1979" i="12"/>
  <c r="C2568" i="12"/>
  <c r="C2329" i="12"/>
  <c r="C189" i="12"/>
  <c r="C902" i="12"/>
  <c r="C3618" i="12"/>
  <c r="C1499" i="12"/>
  <c r="C3052" i="12"/>
  <c r="C148" i="12"/>
  <c r="C3400" i="12"/>
  <c r="C1646" i="12"/>
  <c r="C3907" i="12"/>
  <c r="C944" i="12"/>
  <c r="C2323" i="12"/>
  <c r="C2021" i="12"/>
  <c r="C2745" i="12"/>
  <c r="C394" i="12"/>
  <c r="C1333" i="12"/>
  <c r="C1686" i="12"/>
  <c r="C2135" i="12"/>
  <c r="C1590" i="12"/>
  <c r="C3713" i="12"/>
  <c r="C2045" i="12"/>
  <c r="C765" i="12"/>
  <c r="C3580" i="12"/>
  <c r="C470" i="12"/>
  <c r="C703" i="12"/>
  <c r="C2883" i="12"/>
  <c r="C885" i="12"/>
  <c r="C2549" i="12"/>
  <c r="C1553" i="12"/>
  <c r="C2604" i="12"/>
  <c r="C2098" i="12"/>
  <c r="C1604" i="12"/>
  <c r="C3730" i="12"/>
  <c r="C649" i="12"/>
  <c r="C3537" i="12"/>
  <c r="C1163" i="12"/>
  <c r="C347" i="12"/>
  <c r="C772" i="12"/>
  <c r="C2710" i="12"/>
  <c r="C1264" i="12"/>
  <c r="C1288" i="12"/>
  <c r="C2290" i="12"/>
  <c r="C2429" i="12"/>
  <c r="C1525" i="12"/>
  <c r="C3559" i="12"/>
  <c r="F4" i="12"/>
  <c r="I4" i="12" s="1"/>
  <c r="C586" i="12"/>
  <c r="C3178" i="12"/>
  <c r="C1105" i="12"/>
  <c r="C2015" i="12"/>
  <c r="C3410" i="12"/>
  <c r="C3073" i="12"/>
  <c r="C3320" i="12"/>
  <c r="C2707" i="12"/>
  <c r="C3272" i="12"/>
  <c r="C737" i="12"/>
  <c r="C2165" i="12"/>
  <c r="C939" i="12"/>
  <c r="C1032" i="12"/>
  <c r="C200" i="12"/>
  <c r="C1254" i="12"/>
  <c r="C2241" i="12"/>
  <c r="C2984" i="12"/>
  <c r="C2907" i="12"/>
  <c r="C2602" i="12"/>
  <c r="C1594" i="12"/>
  <c r="C2629" i="12"/>
  <c r="C377" i="12"/>
  <c r="C3359" i="12"/>
  <c r="C3314" i="12"/>
  <c r="C1480" i="12"/>
  <c r="C3492" i="12"/>
  <c r="C1721" i="12"/>
  <c r="C2234" i="12"/>
  <c r="C2884" i="12"/>
  <c r="C2046" i="12"/>
  <c r="C3497" i="12"/>
  <c r="C242" i="12"/>
  <c r="C3339" i="12"/>
  <c r="C3563" i="12"/>
  <c r="C890" i="12"/>
  <c r="C3607" i="12"/>
  <c r="C340" i="12"/>
  <c r="C315" i="12"/>
  <c r="C3322" i="12"/>
  <c r="C141" i="12"/>
  <c r="C3842" i="12"/>
  <c r="C3765" i="12"/>
  <c r="C1171" i="12"/>
  <c r="C747" i="12"/>
  <c r="C831" i="12"/>
  <c r="C3839" i="12"/>
  <c r="C3291" i="12"/>
  <c r="C1230" i="12"/>
  <c r="C183" i="12"/>
  <c r="C2630" i="12"/>
  <c r="C1365" i="12"/>
  <c r="C2996" i="12"/>
  <c r="C892" i="12"/>
  <c r="C2096" i="12"/>
  <c r="C3677" i="12"/>
  <c r="C165" i="12"/>
  <c r="C2269" i="12"/>
  <c r="C3693" i="12"/>
  <c r="C2210" i="12"/>
  <c r="C3246" i="12"/>
  <c r="C3340" i="12"/>
  <c r="C1119" i="12"/>
  <c r="C2855" i="12"/>
  <c r="C231" i="12"/>
  <c r="C2291" i="12"/>
  <c r="C2345" i="12"/>
  <c r="C2523" i="12"/>
  <c r="C3362" i="12"/>
  <c r="C1342" i="12"/>
  <c r="C1728" i="12"/>
  <c r="C2818" i="12"/>
  <c r="C3742" i="12"/>
  <c r="C2351" i="12"/>
  <c r="C3599" i="12"/>
  <c r="C3030" i="12"/>
  <c r="C3474" i="12"/>
  <c r="C3288" i="12"/>
  <c r="C2184" i="12"/>
  <c r="C3366" i="12"/>
  <c r="C3786" i="12"/>
  <c r="C474" i="12"/>
  <c r="C2614" i="12"/>
  <c r="C1961" i="12"/>
  <c r="C1349" i="12"/>
  <c r="C2128" i="12"/>
  <c r="C2833" i="12"/>
  <c r="C2540" i="12"/>
  <c r="C2986" i="12"/>
  <c r="C378" i="12"/>
  <c r="C3056" i="12"/>
  <c r="C144" i="12"/>
  <c r="C1070" i="12"/>
  <c r="C2233" i="12"/>
  <c r="C3018" i="12"/>
  <c r="C2451" i="12"/>
  <c r="C2105" i="12"/>
  <c r="C1004" i="12"/>
  <c r="C2987" i="12"/>
  <c r="C1818" i="12"/>
  <c r="C2284" i="12"/>
  <c r="C1726" i="12"/>
  <c r="C1691" i="12"/>
  <c r="C993" i="12"/>
  <c r="C1484" i="12"/>
  <c r="C1455" i="12"/>
  <c r="C3130" i="12"/>
  <c r="C249" i="12"/>
  <c r="C1747" i="12"/>
  <c r="C385" i="12"/>
  <c r="C1622" i="12"/>
  <c r="C3849" i="12"/>
  <c r="C3701" i="12"/>
  <c r="C2680" i="12"/>
  <c r="C2317" i="12"/>
  <c r="C3048" i="12"/>
  <c r="C1076" i="12"/>
  <c r="C3541" i="12"/>
  <c r="C746" i="12"/>
  <c r="C645" i="12"/>
  <c r="C138" i="12"/>
  <c r="C3152" i="12"/>
  <c r="C2032" i="12"/>
  <c r="C1556" i="12"/>
  <c r="C774" i="12"/>
  <c r="C2347" i="12"/>
  <c r="C1860" i="12"/>
  <c r="C2838" i="12"/>
  <c r="C3642" i="12"/>
  <c r="C1060" i="12"/>
  <c r="C2589" i="12"/>
  <c r="C648" i="12"/>
  <c r="C879" i="12"/>
  <c r="C444" i="12"/>
  <c r="C3187" i="12"/>
  <c r="C1186" i="12"/>
  <c r="C538" i="12"/>
  <c r="C1535" i="12"/>
  <c r="C627" i="12"/>
  <c r="C2476" i="12"/>
  <c r="C1681" i="12"/>
  <c r="C3099" i="12"/>
  <c r="C3200" i="12"/>
  <c r="C959" i="12"/>
  <c r="C1416" i="12"/>
  <c r="C3344" i="12"/>
  <c r="C752" i="12"/>
  <c r="C2117" i="12"/>
  <c r="C3458" i="12"/>
  <c r="C1926" i="12"/>
  <c r="C1975" i="12"/>
  <c r="C2463" i="12"/>
  <c r="C3872" i="12"/>
  <c r="C90" i="12"/>
  <c r="C3584" i="12"/>
  <c r="C2756" i="12"/>
  <c r="C2828" i="12"/>
  <c r="C2783" i="12"/>
  <c r="C1328" i="12"/>
  <c r="C265" i="12"/>
  <c r="C1297" i="12"/>
  <c r="C2287" i="12"/>
  <c r="C3446" i="12"/>
  <c r="C2123" i="12"/>
  <c r="C87" i="12"/>
  <c r="C1660" i="12"/>
  <c r="C2292" i="12"/>
  <c r="C2859" i="12"/>
  <c r="C3250" i="12"/>
  <c r="C1774" i="12"/>
  <c r="C2656" i="12"/>
  <c r="C2550" i="12"/>
  <c r="C1862" i="12"/>
  <c r="C3304" i="12"/>
  <c r="C2617" i="12"/>
  <c r="C860" i="12"/>
  <c r="C1599" i="12"/>
  <c r="C1591" i="12"/>
  <c r="C3810" i="12"/>
  <c r="C3586" i="12"/>
  <c r="C140" i="12"/>
  <c r="C2803" i="12"/>
  <c r="C1209" i="12"/>
  <c r="C2302" i="12"/>
  <c r="C2328" i="12"/>
  <c r="C1459" i="12"/>
  <c r="C106" i="12"/>
  <c r="C420" i="12"/>
  <c r="C544" i="12"/>
  <c r="C3371" i="12"/>
  <c r="C448" i="12"/>
  <c r="C1983" i="12"/>
  <c r="C1294" i="12"/>
  <c r="C3483" i="12"/>
  <c r="C604" i="12"/>
  <c r="C3416" i="12"/>
  <c r="C3837" i="12"/>
  <c r="C306" i="12"/>
  <c r="C1049" i="12"/>
  <c r="C290" i="12"/>
  <c r="C3939" i="12"/>
  <c r="C2861" i="12"/>
  <c r="C809" i="12"/>
  <c r="C2593" i="12"/>
  <c r="C2080" i="12"/>
  <c r="C564" i="12"/>
  <c r="C2166" i="12"/>
  <c r="C2060" i="12"/>
  <c r="C2835" i="12"/>
  <c r="C59" i="12"/>
  <c r="C3283" i="12"/>
  <c r="C3428" i="12"/>
  <c r="C2283" i="12"/>
  <c r="C2691" i="12"/>
  <c r="C1316" i="12"/>
  <c r="C3764" i="12"/>
  <c r="C171" i="12"/>
  <c r="C1446" i="12"/>
  <c r="C617" i="12"/>
  <c r="C1748" i="12"/>
  <c r="C2129" i="12"/>
  <c r="C1755" i="12"/>
  <c r="C1947" i="12"/>
  <c r="C1199" i="12"/>
  <c r="C1550" i="12"/>
  <c r="C2964" i="12"/>
  <c r="C1584" i="12"/>
  <c r="C957" i="12"/>
  <c r="C483" i="12"/>
  <c r="C2417" i="12"/>
  <c r="C1138" i="12"/>
  <c r="C3342" i="12"/>
  <c r="C1360" i="12"/>
  <c r="C1920" i="12"/>
  <c r="C2411" i="12"/>
  <c r="C3791" i="12"/>
  <c r="C2850" i="12"/>
  <c r="C3504" i="12"/>
  <c r="C3784" i="12"/>
  <c r="C791" i="12"/>
  <c r="C1008" i="12"/>
  <c r="C2872" i="12"/>
  <c r="C2173" i="12"/>
  <c r="C2536" i="12"/>
  <c r="C3434" i="12"/>
  <c r="C422" i="12"/>
  <c r="C3330" i="12"/>
  <c r="C3336" i="12"/>
  <c r="C1782" i="12"/>
  <c r="C3579" i="12"/>
  <c r="C1257" i="12"/>
  <c r="C2254" i="12"/>
  <c r="C445" i="12"/>
  <c r="C665" i="12"/>
  <c r="C1823" i="12"/>
  <c r="C1134" i="12"/>
  <c r="C898" i="12"/>
  <c r="C3372" i="12"/>
  <c r="C2669" i="12"/>
  <c r="C2981" i="12"/>
  <c r="C2991" i="12"/>
  <c r="C134" i="12"/>
  <c r="C3007" i="12"/>
  <c r="C248" i="12"/>
  <c r="C1827" i="12"/>
  <c r="C972" i="12"/>
  <c r="C1486" i="12"/>
  <c r="C2104" i="12"/>
  <c r="C3901" i="12"/>
  <c r="C481" i="12"/>
  <c r="C1128" i="12"/>
  <c r="C1099" i="12"/>
  <c r="C3920" i="12"/>
  <c r="C69" i="12"/>
  <c r="C3889" i="12"/>
  <c r="C2876" i="12"/>
  <c r="C3565" i="12"/>
  <c r="C473" i="12"/>
  <c r="C3104" i="12"/>
  <c r="C2224" i="12"/>
  <c r="C110" i="12"/>
  <c r="C3216" i="12"/>
  <c r="C779" i="12"/>
  <c r="C1284" i="12"/>
  <c r="C3389" i="12"/>
  <c r="C2542" i="12"/>
  <c r="C3699" i="12"/>
  <c r="C742" i="12"/>
  <c r="C1522" i="12"/>
  <c r="C3150" i="12"/>
  <c r="C1433" i="12"/>
  <c r="C3544" i="12"/>
  <c r="C567" i="12"/>
  <c r="C845" i="12"/>
  <c r="C2401" i="12"/>
  <c r="C2013" i="12"/>
  <c r="C2918" i="12"/>
  <c r="C1806" i="12"/>
  <c r="C3238" i="12"/>
  <c r="C351" i="12"/>
  <c r="C2995" i="12"/>
  <c r="C1909" i="12"/>
  <c r="C3542" i="12"/>
  <c r="C2796" i="12"/>
  <c r="C1927" i="12"/>
  <c r="C998" i="12"/>
  <c r="C1813" i="12"/>
  <c r="C2514" i="12"/>
  <c r="C2250" i="12"/>
  <c r="C2558" i="12"/>
  <c r="C1208" i="12"/>
  <c r="C3500" i="12"/>
  <c r="C355" i="12"/>
  <c r="C921" i="12"/>
  <c r="C1632" i="12"/>
  <c r="C1197" i="12"/>
  <c r="C1717" i="12"/>
  <c r="C3897" i="12"/>
  <c r="C2845" i="12"/>
  <c r="C1093" i="12"/>
  <c r="C3006" i="12"/>
  <c r="C2825" i="12"/>
  <c r="C1161" i="12"/>
  <c r="C2974" i="12"/>
  <c r="C3137" i="12"/>
  <c r="C3913" i="12"/>
  <c r="C3059" i="12"/>
  <c r="C1828" i="12"/>
  <c r="C3578" i="12"/>
  <c r="C3629" i="12"/>
  <c r="C1637" i="12"/>
  <c r="C64" i="12"/>
  <c r="C1229" i="12"/>
  <c r="C2265" i="12"/>
  <c r="C3686" i="12"/>
  <c r="C1959" i="12"/>
  <c r="C3621" i="12"/>
  <c r="C1445" i="12"/>
  <c r="C2445" i="12"/>
  <c r="C1978" i="12"/>
  <c r="C2908" i="12"/>
  <c r="C3532" i="12"/>
  <c r="C3413" i="12"/>
  <c r="C1168" i="12"/>
  <c r="C1969" i="12"/>
  <c r="C2102" i="12"/>
  <c r="C2867" i="12"/>
  <c r="C3669" i="12"/>
  <c r="C3634" i="12"/>
  <c r="C1631" i="12"/>
  <c r="C1515" i="12"/>
  <c r="C176" i="12"/>
  <c r="C2587" i="12"/>
  <c r="C1063" i="12"/>
  <c r="C1803" i="12"/>
  <c r="C672" i="12"/>
  <c r="C2177" i="12"/>
  <c r="C2644" i="12"/>
  <c r="C2655" i="12"/>
  <c r="C3547" i="12"/>
  <c r="C936" i="12"/>
  <c r="C773" i="12"/>
  <c r="C1643" i="12"/>
  <c r="C117" i="12"/>
  <c r="C1132" i="12"/>
  <c r="C313" i="12"/>
  <c r="C3840" i="12"/>
  <c r="C3107" i="12"/>
  <c r="C571" i="12"/>
  <c r="C3644" i="12"/>
  <c r="C2294" i="12"/>
  <c r="C3854" i="12"/>
  <c r="C2631" i="12"/>
  <c r="C3364" i="12"/>
  <c r="C1633" i="12"/>
  <c r="C2553" i="12"/>
  <c r="C3065" i="12"/>
  <c r="C1344" i="12"/>
  <c r="C515" i="12"/>
  <c r="C3109" i="12"/>
  <c r="C3672" i="12"/>
  <c r="C2591" i="12"/>
  <c r="C2905" i="12"/>
  <c r="C78" i="12"/>
  <c r="C1283" i="12"/>
  <c r="C963" i="12"/>
  <c r="C1261" i="12"/>
  <c r="C300" i="12"/>
  <c r="C3224" i="12"/>
  <c r="C3316" i="12"/>
  <c r="C1397" i="12"/>
  <c r="C3493" i="12"/>
  <c r="C1586" i="12"/>
  <c r="C160" i="12"/>
  <c r="C72" i="12"/>
  <c r="C3811" i="12"/>
  <c r="C777" i="12"/>
  <c r="C2398" i="12"/>
  <c r="C2538" i="12"/>
  <c r="C969" i="12"/>
  <c r="C2360" i="12"/>
  <c r="C872" i="12"/>
  <c r="C1353" i="12"/>
  <c r="C1935" i="12"/>
  <c r="C283" i="12"/>
  <c r="C1807" i="12"/>
  <c r="C63" i="12"/>
  <c r="C1814" i="12"/>
  <c r="C3739" i="12"/>
  <c r="C3617" i="12"/>
  <c r="C3139" i="12"/>
  <c r="C354" i="12"/>
  <c r="C330" i="12"/>
  <c r="C79" i="12"/>
  <c r="C924" i="12"/>
  <c r="C968" i="12"/>
  <c r="C2119" i="12"/>
  <c r="C1027" i="12"/>
  <c r="C3496" i="12"/>
  <c r="C1402" i="12"/>
  <c r="C2726" i="12"/>
  <c r="C2179" i="12"/>
  <c r="C3181" i="12"/>
  <c r="C793" i="12"/>
  <c r="C1201" i="12"/>
  <c r="C389" i="12"/>
  <c r="C3013" i="12"/>
  <c r="C1578" i="12"/>
  <c r="C2058" i="12"/>
  <c r="C2227" i="12"/>
  <c r="C2777" i="12"/>
  <c r="C1085" i="12"/>
  <c r="C1380" i="12"/>
  <c r="C3695" i="12"/>
  <c r="C3806" i="12"/>
  <c r="C686" i="12"/>
  <c r="C179" i="12"/>
  <c r="C498" i="12"/>
  <c r="C2088" i="12"/>
  <c r="C1366" i="12"/>
  <c r="C1214" i="12"/>
  <c r="C185" i="12"/>
  <c r="C2090" i="12"/>
  <c r="C212" i="12"/>
  <c r="C2447" i="12"/>
  <c r="C1977" i="12"/>
  <c r="C1503" i="12"/>
  <c r="C2733" i="12"/>
  <c r="C3279" i="12"/>
  <c r="C3522" i="12"/>
  <c r="C3651" i="12"/>
  <c r="C2455" i="12"/>
  <c r="C1452" i="12"/>
  <c r="C710" i="12"/>
  <c r="C3331" i="12"/>
  <c r="C1685" i="12"/>
  <c r="C3350" i="12"/>
  <c r="C1602" i="12"/>
  <c r="C1600" i="12"/>
  <c r="C3019" i="12"/>
  <c r="C933" i="12"/>
  <c r="C163" i="12"/>
  <c r="C3719" i="12"/>
  <c r="C695" i="12"/>
  <c r="C369" i="12"/>
  <c r="C2495" i="12"/>
  <c r="C1700" i="12"/>
  <c r="C1315" i="12"/>
  <c r="C3883" i="12"/>
  <c r="C679" i="12"/>
  <c r="C609" i="12"/>
  <c r="C2588" i="12"/>
  <c r="C3551" i="12"/>
  <c r="C1945" i="12"/>
  <c r="C3781" i="12"/>
  <c r="C1320" i="12"/>
  <c r="C2961" i="12"/>
  <c r="C181" i="12"/>
  <c r="C2904" i="12"/>
  <c r="C1305" i="12"/>
  <c r="C682" i="12"/>
  <c r="C1274" i="12"/>
  <c r="C1773" i="12"/>
  <c r="C1501" i="12"/>
  <c r="C1103" i="12"/>
  <c r="C3868" i="12"/>
  <c r="C961" i="12"/>
  <c r="C3046" i="12"/>
  <c r="C3163" i="12"/>
  <c r="C2251" i="12"/>
  <c r="C3096" i="12"/>
  <c r="C3703" i="12"/>
  <c r="C3058" i="12"/>
  <c r="C2020" i="12"/>
  <c r="C850" i="12"/>
  <c r="C2696" i="12"/>
  <c r="C1377" i="12"/>
  <c r="C603" i="12"/>
  <c r="C1839" i="12"/>
  <c r="C980" i="12"/>
  <c r="C1760" i="12"/>
  <c r="C3660" i="12"/>
  <c r="C2946" i="12"/>
  <c r="C3031" i="12"/>
  <c r="C3640" i="12"/>
  <c r="C2561" i="12"/>
  <c r="C2584" i="12"/>
  <c r="C848" i="12"/>
  <c r="C2942" i="12"/>
  <c r="C3936" i="12"/>
  <c r="C3459" i="12"/>
  <c r="C634" i="12"/>
  <c r="C2085" i="12"/>
  <c r="C1187" i="12"/>
  <c r="C1619" i="12"/>
  <c r="C640" i="12"/>
  <c r="C2513" i="12"/>
  <c r="C2126" i="12"/>
  <c r="C674" i="12"/>
  <c r="C331" i="12"/>
  <c r="C1454" i="12"/>
  <c r="C1930" i="12"/>
  <c r="C244" i="12"/>
  <c r="C1160" i="12"/>
  <c r="C3738" i="12"/>
  <c r="C3676" i="12"/>
  <c r="C943" i="12"/>
  <c r="C1967" i="12"/>
  <c r="C2962" i="12"/>
  <c r="C1043" i="12"/>
  <c r="C401" i="12"/>
  <c r="C1679" i="12"/>
  <c r="C2378" i="12"/>
  <c r="C2030" i="12"/>
  <c r="C3905" i="12"/>
  <c r="C620" i="12"/>
  <c r="C1659" i="12"/>
  <c r="C734" i="12"/>
  <c r="C2061" i="12"/>
  <c r="C449" i="12"/>
  <c r="C3809" i="12"/>
  <c r="C1422" i="12"/>
  <c r="C2570" i="12"/>
  <c r="C1890" i="12"/>
  <c r="C393" i="12"/>
  <c r="C2582" i="12"/>
  <c r="C3556" i="12"/>
  <c r="C1355" i="12"/>
  <c r="C447" i="12"/>
  <c r="C621" i="12"/>
  <c r="C3899" i="12"/>
  <c r="C2399" i="12"/>
  <c r="C1964" i="12"/>
  <c r="C3168" i="12"/>
  <c r="C1653" i="12"/>
  <c r="C2320" i="12"/>
  <c r="C3815" i="12"/>
  <c r="C1178" i="12"/>
  <c r="C113" i="12"/>
  <c r="C3237" i="12"/>
  <c r="C2889" i="12"/>
  <c r="C71" i="12"/>
  <c r="C1564" i="12"/>
  <c r="C3558" i="12"/>
  <c r="C3832" i="12"/>
  <c r="C1530" i="12"/>
  <c r="C2271" i="12"/>
  <c r="C1881" i="12"/>
  <c r="C1910" i="12"/>
  <c r="C2344" i="12"/>
  <c r="C966" i="12"/>
  <c r="C3315" i="12"/>
  <c r="C1701" i="12"/>
  <c r="C62" i="12"/>
  <c r="C250" i="12"/>
  <c r="C1761" i="12"/>
  <c r="C1543" i="12"/>
  <c r="C1034" i="12"/>
  <c r="C1739" i="12"/>
  <c r="C2801" i="12"/>
  <c r="C1047" i="12"/>
  <c r="C2029" i="12"/>
  <c r="C2563" i="12"/>
  <c r="C1432" i="12"/>
  <c r="C2063" i="12"/>
  <c r="C503" i="12"/>
  <c r="C819" i="12"/>
  <c r="C3215" i="12"/>
  <c r="C3405" i="12"/>
  <c r="C2332" i="12"/>
  <c r="C1020" i="12"/>
  <c r="C1206" i="12"/>
  <c r="C835" i="12"/>
  <c r="C3002" i="12"/>
  <c r="C2624" i="12"/>
  <c r="C2657" i="12"/>
  <c r="C1273" i="12"/>
  <c r="C3143" i="12"/>
  <c r="C3932" i="12"/>
  <c r="C3418" i="12"/>
  <c r="C3022" i="12"/>
  <c r="C2993" i="12"/>
  <c r="C557" i="12"/>
  <c r="C275" i="12"/>
  <c r="C2533" i="12"/>
  <c r="C1998" i="12"/>
  <c r="C2716" i="12"/>
  <c r="C3078" i="12"/>
  <c r="C3860" i="12"/>
  <c r="C3733" i="12"/>
  <c r="C952" i="12"/>
  <c r="C2763" i="12"/>
  <c r="C1077" i="12"/>
  <c r="C2830" i="12"/>
  <c r="C2742" i="12"/>
  <c r="C2642" i="12"/>
  <c r="C1973" i="12"/>
  <c r="C1895" i="12"/>
  <c r="C3610" i="12"/>
  <c r="C611" i="12"/>
  <c r="C650" i="12"/>
  <c r="C989" i="12"/>
  <c r="C1420" i="12"/>
  <c r="C2671" i="12"/>
  <c r="C596" i="12"/>
  <c r="C652" i="12"/>
  <c r="C834" i="12"/>
  <c r="C1302" i="12"/>
  <c r="C2520" i="12"/>
  <c r="C3705" i="12"/>
  <c r="C2442" i="12"/>
  <c r="C2804" i="12"/>
  <c r="C278" i="12"/>
  <c r="C2363" i="12"/>
  <c r="C724" i="12"/>
  <c r="C3788" i="12"/>
  <c r="C664" i="12"/>
  <c r="C1116" i="12"/>
  <c r="C1338" i="12"/>
  <c r="C2151" i="12"/>
  <c r="C2499" i="12"/>
  <c r="C996" i="12"/>
  <c r="C523" i="12"/>
  <c r="C3614" i="12"/>
  <c r="C1146" i="12"/>
  <c r="C651" i="12"/>
  <c r="C3327" i="12"/>
  <c r="C2498" i="12"/>
  <c r="C2527" i="12"/>
  <c r="C3189" i="12"/>
  <c r="C3287" i="12"/>
  <c r="C1609" i="12"/>
  <c r="C3612" i="12"/>
  <c r="C864" i="12"/>
  <c r="C654" i="12"/>
  <c r="C2928" i="12"/>
  <c r="C1510" i="12"/>
  <c r="C1514" i="12"/>
  <c r="C1548" i="12"/>
  <c r="C3847" i="12"/>
  <c r="C3511" i="12"/>
  <c r="C3813" i="12"/>
  <c r="C1074" i="12"/>
  <c r="C1323" i="12"/>
  <c r="C1982" i="12"/>
  <c r="C1957" i="12"/>
  <c r="C279" i="12"/>
  <c r="C3033" i="12"/>
  <c r="C824" i="12"/>
  <c r="C2037" i="12"/>
  <c r="C1343" i="12"/>
  <c r="C3769" i="12"/>
  <c r="C788" i="12"/>
  <c r="C919" i="12"/>
  <c r="C2689" i="12"/>
  <c r="C2753" i="12"/>
  <c r="C551" i="12"/>
  <c r="C3528" i="12"/>
  <c r="C413" i="12"/>
  <c r="C3164" i="12"/>
  <c r="C2971" i="12"/>
  <c r="C3729" i="12"/>
  <c r="C2581" i="12"/>
  <c r="C1859" i="12"/>
  <c r="C545" i="12"/>
  <c r="C3481" i="12"/>
  <c r="C3166" i="12"/>
  <c r="C1252" i="12"/>
  <c r="C2471" i="12"/>
  <c r="C2574" i="12"/>
  <c r="C3111" i="12"/>
  <c r="C3763" i="12"/>
  <c r="C3039" i="12"/>
  <c r="C3653" i="12"/>
  <c r="C2989" i="12"/>
  <c r="C3918" i="12"/>
  <c r="C3707" i="12"/>
  <c r="C3783" i="12"/>
  <c r="C3116" i="12"/>
  <c r="C3755" i="12"/>
  <c r="C3161" i="12"/>
  <c r="C3444" i="12"/>
  <c r="C1655" i="12"/>
  <c r="C3319" i="12"/>
  <c r="C198" i="12"/>
  <c r="C2009" i="12"/>
  <c r="C1082" i="12"/>
  <c r="C2108" i="12"/>
  <c r="C3025" i="12"/>
  <c r="C218" i="12"/>
  <c r="C816" i="12"/>
  <c r="C157" i="12"/>
  <c r="C1281" i="12"/>
  <c r="C1388" i="12"/>
  <c r="C2246" i="12"/>
  <c r="C2092" i="12"/>
  <c r="C2831" i="12"/>
  <c r="C2660" i="12"/>
  <c r="C3159" i="12"/>
  <c r="C2877" i="12"/>
  <c r="C3387" i="12"/>
  <c r="C3856" i="12"/>
  <c r="C3180" i="12"/>
  <c r="C2028" i="12"/>
  <c r="C2346" i="12"/>
  <c r="C1011" i="12"/>
  <c r="C2256" i="12"/>
  <c r="C223" i="12"/>
  <c r="C2545" i="12"/>
  <c r="C1989" i="12"/>
  <c r="C3015" i="12"/>
  <c r="C3927" i="12"/>
  <c r="C2456" i="12"/>
  <c r="C3534" i="12"/>
  <c r="C384" i="12"/>
  <c r="C1689" i="12"/>
  <c r="C2001" i="12"/>
  <c r="C3357" i="12"/>
  <c r="C2190" i="12"/>
  <c r="C235" i="12"/>
  <c r="C1871" i="12"/>
  <c r="C1966" i="12"/>
  <c r="C1444" i="12"/>
  <c r="C3756" i="12"/>
  <c r="C755" i="12"/>
  <c r="C876" i="12"/>
  <c r="C706" i="12"/>
  <c r="C3142" i="12"/>
  <c r="C455" i="12"/>
  <c r="C2115" i="12"/>
  <c r="C2849" i="12"/>
  <c r="C3134" i="12"/>
  <c r="C338" i="12"/>
  <c r="C2789" i="12"/>
  <c r="C1217" i="12"/>
  <c r="C1608" i="12"/>
  <c r="C504" i="12"/>
  <c r="C3437" i="12"/>
  <c r="C1012" i="12"/>
  <c r="C3601" i="12"/>
  <c r="C937" i="12"/>
  <c r="C2754" i="12"/>
  <c r="C2228" i="12"/>
  <c r="C3465" i="12"/>
  <c r="C2697" i="12"/>
  <c r="C1118" i="12"/>
  <c r="C1443" i="12"/>
  <c r="C1234" i="12"/>
  <c r="C3714" i="12"/>
  <c r="C3378" i="12"/>
  <c r="C1418" i="12"/>
  <c r="C2649" i="12"/>
  <c r="C105" i="12"/>
  <c r="C2359" i="12"/>
  <c r="C187" i="12"/>
  <c r="C3708" i="12"/>
  <c r="C424" i="12"/>
  <c r="C2282" i="12"/>
  <c r="C3004" i="12"/>
  <c r="C3275" i="12"/>
  <c r="C245" i="12"/>
  <c r="C3665" i="12"/>
  <c r="C1181" i="12"/>
  <c r="C2739" i="12"/>
  <c r="C488" i="12"/>
  <c r="C370" i="12"/>
  <c r="C3760" i="12"/>
  <c r="C2535" i="12"/>
  <c r="C3709" i="12"/>
  <c r="C2997" i="12"/>
  <c r="C2215" i="12"/>
  <c r="C1472" i="12"/>
  <c r="C875" i="12"/>
  <c r="C3741" i="12"/>
  <c r="C3843" i="12"/>
  <c r="C3731" i="12"/>
  <c r="C2212" i="12"/>
  <c r="C3921" i="12"/>
  <c r="C1239" i="12"/>
  <c r="D1239" i="12" s="1"/>
  <c r="F1239" i="12"/>
  <c r="I1239" i="12" s="1"/>
  <c r="C1595" i="12"/>
  <c r="D1595" i="12" s="1"/>
  <c r="F1595" i="12"/>
  <c r="I1595" i="12" s="1"/>
  <c r="F1749" i="12"/>
  <c r="I1749" i="12" s="1"/>
  <c r="C1749" i="12"/>
  <c r="D1749" i="12" s="1"/>
  <c r="F4175" i="12"/>
  <c r="I4175" i="12" s="1"/>
  <c r="C4175" i="12"/>
  <c r="D4175" i="12" s="1"/>
  <c r="C2496" i="12"/>
  <c r="D2496" i="12" s="1"/>
  <c r="F2496" i="12"/>
  <c r="I2496" i="12" s="1"/>
  <c r="F4622" i="12"/>
  <c r="I4622" i="12" s="1"/>
  <c r="C4622" i="12"/>
  <c r="D4622" i="12" s="1"/>
  <c r="C4286" i="12"/>
  <c r="D4286" i="12" s="1"/>
  <c r="F4286" i="12"/>
  <c r="I4286" i="12"/>
  <c r="C2016" i="12"/>
  <c r="D2016" i="12" s="1"/>
  <c r="F2016" i="12"/>
  <c r="I2016" i="12" s="1"/>
  <c r="C2420" i="12"/>
  <c r="F2420" i="12"/>
  <c r="I2420" i="12" s="1"/>
  <c r="C4629" i="12"/>
  <c r="D4629" i="12" s="1"/>
  <c r="F4629" i="12"/>
  <c r="I4629" i="12" s="1"/>
  <c r="C1585" i="12"/>
  <c r="D1585" i="12" s="1"/>
  <c r="F1585" i="12"/>
  <c r="I1585" i="12" s="1"/>
  <c r="F4236" i="12"/>
  <c r="I4236" i="12" s="1"/>
  <c r="C4236" i="12"/>
  <c r="D4236" i="12" s="1"/>
  <c r="I4976" i="12"/>
  <c r="C4976" i="12"/>
  <c r="D4976" i="12" s="1"/>
  <c r="F4976" i="12"/>
  <c r="C4793" i="12"/>
  <c r="D4793" i="12" s="1"/>
  <c r="I4793" i="12"/>
  <c r="F4793" i="12"/>
  <c r="C4413" i="12"/>
  <c r="D4413" i="12" s="1"/>
  <c r="F4413" i="12"/>
  <c r="I4413" i="12" s="1"/>
  <c r="F4518" i="12"/>
  <c r="I4518" i="12" s="1"/>
  <c r="C4518" i="12"/>
  <c r="D4518" i="12" s="1"/>
  <c r="C3976" i="12"/>
  <c r="D3976" i="12" s="1"/>
  <c r="F3976" i="12"/>
  <c r="I3976" i="12" s="1"/>
  <c r="F4805" i="12"/>
  <c r="I4805" i="12" s="1"/>
  <c r="C4805" i="12"/>
  <c r="D4805" i="12" s="1"/>
  <c r="D4477" i="12"/>
  <c r="D4573" i="12"/>
  <c r="F3968" i="12"/>
  <c r="I3968" i="12" s="1"/>
  <c r="C3968" i="12"/>
  <c r="D3968" i="12" s="1"/>
  <c r="F4448" i="12"/>
  <c r="I4448" i="12" s="1"/>
  <c r="C4448" i="12"/>
  <c r="D4448" i="12" s="1"/>
  <c r="C4858" i="12"/>
  <c r="D4858" i="12" s="1"/>
  <c r="F4858" i="12"/>
  <c r="I4858" i="12" s="1"/>
  <c r="C4860" i="12"/>
  <c r="D4860" i="12" s="1"/>
  <c r="F4860" i="12"/>
  <c r="I4860" i="12" s="1"/>
  <c r="F205" i="12"/>
  <c r="I205" i="12" s="1"/>
  <c r="C205" i="12"/>
  <c r="D205" i="12" s="1"/>
  <c r="C867" i="12"/>
  <c r="F867" i="12"/>
  <c r="I867" i="12" s="1"/>
  <c r="F4136" i="12"/>
  <c r="I4136" i="12" s="1"/>
  <c r="C4136" i="12"/>
  <c r="D4136" i="12" s="1"/>
  <c r="F4139" i="12"/>
  <c r="I4139" i="12" s="1"/>
  <c r="C4139" i="12"/>
  <c r="D4139" i="12" s="1"/>
  <c r="C2270" i="12"/>
  <c r="D2270" i="12" s="1"/>
  <c r="F2270" i="12"/>
  <c r="I2270" i="12" s="1"/>
  <c r="F2853" i="12"/>
  <c r="I2853" i="12" s="1"/>
  <c r="C2853" i="12"/>
  <c r="D2853" i="12" s="1"/>
  <c r="C3356" i="12"/>
  <c r="D3356" i="12" s="1"/>
  <c r="F3356" i="12"/>
  <c r="I3356" i="12" s="1"/>
  <c r="F3388" i="12"/>
  <c r="I3388" i="12" s="1"/>
  <c r="C3388" i="12"/>
  <c r="C3401" i="12"/>
  <c r="D3401" i="12" s="1"/>
  <c r="F3401" i="12"/>
  <c r="I3401" i="12" s="1"/>
  <c r="F3419" i="12"/>
  <c r="I3419" i="12" s="1"/>
  <c r="C3419" i="12"/>
  <c r="D3419" i="12" s="1"/>
  <c r="C3429" i="12"/>
  <c r="D3429" i="12" s="1"/>
  <c r="F3429" i="12"/>
  <c r="I3429" i="12" s="1"/>
  <c r="F3445" i="12"/>
  <c r="I3445" i="12" s="1"/>
  <c r="C3445" i="12"/>
  <c r="C3716" i="12"/>
  <c r="D3716" i="12" s="1"/>
  <c r="F3716" i="12"/>
  <c r="I3716" i="12" s="1"/>
  <c r="C3720" i="12"/>
  <c r="D3720" i="12" s="1"/>
  <c r="F3720" i="12"/>
  <c r="I3720" i="12" s="1"/>
  <c r="C3768" i="12"/>
  <c r="D3768" i="12" s="1"/>
  <c r="F3768" i="12"/>
  <c r="I3768" i="12" s="1"/>
  <c r="F3950" i="12"/>
  <c r="I3950" i="12" s="1"/>
  <c r="C3950" i="12"/>
  <c r="D3950" i="12" s="1"/>
  <c r="F4355" i="12"/>
  <c r="I4355" i="12"/>
  <c r="C4355" i="12"/>
  <c r="D4355" i="12" s="1"/>
  <c r="B1275" i="12"/>
  <c r="B3390" i="12"/>
  <c r="C3233" i="12"/>
  <c r="C1223" i="12"/>
  <c r="F564" i="12"/>
  <c r="I564" i="12" s="1"/>
  <c r="C397" i="12"/>
  <c r="C284" i="12"/>
  <c r="F1182" i="12"/>
  <c r="I1182" i="12" s="1"/>
  <c r="C930" i="12"/>
  <c r="F2358" i="12"/>
  <c r="I2358" i="12" s="1"/>
  <c r="C295" i="12"/>
  <c r="F2185" i="12"/>
  <c r="I2185" i="12" s="1"/>
  <c r="F3801" i="12"/>
  <c r="I3801" i="12" s="1"/>
  <c r="C376" i="12"/>
  <c r="C1502" i="12"/>
  <c r="F625" i="12"/>
  <c r="I625" i="12" s="1"/>
  <c r="C3051" i="12"/>
  <c r="C1494" i="12"/>
  <c r="F3561" i="12"/>
  <c r="I3561" i="12" s="1"/>
  <c r="C3456" i="12"/>
  <c r="F923" i="12"/>
  <c r="I923" i="12" s="1"/>
  <c r="F876" i="12"/>
  <c r="I876" i="12" s="1"/>
  <c r="C2125" i="12"/>
  <c r="C1644" i="12"/>
  <c r="C3008" i="12"/>
  <c r="C3005" i="12"/>
  <c r="C2597" i="12"/>
  <c r="C2113" i="12"/>
  <c r="C2121" i="12"/>
  <c r="C1038" i="12"/>
  <c r="C3050" i="12"/>
  <c r="C637" i="12"/>
  <c r="C2709" i="12"/>
  <c r="C343" i="12"/>
  <c r="C1848" i="12"/>
  <c r="F816" i="12"/>
  <c r="I816" i="12" s="1"/>
  <c r="C2578" i="12"/>
  <c r="C166" i="12"/>
  <c r="C3797" i="12"/>
  <c r="B3037" i="12"/>
  <c r="B2565" i="12"/>
  <c r="C2686" i="12"/>
  <c r="C3825" i="12"/>
  <c r="C497" i="12"/>
  <c r="D497" i="12" s="1"/>
  <c r="F497" i="12"/>
  <c r="I497" i="12" s="1"/>
  <c r="F1956" i="12"/>
  <c r="I1956" i="12" s="1"/>
  <c r="C1956" i="12"/>
  <c r="D1956" i="12" s="1"/>
  <c r="F4676" i="12"/>
  <c r="I4676" i="12" s="1"/>
  <c r="C4676" i="12"/>
  <c r="D4676" i="12" s="1"/>
  <c r="F112" i="12"/>
  <c r="I112" i="12" s="1"/>
  <c r="C112" i="12"/>
  <c r="F409" i="12"/>
  <c r="I409" i="12" s="1"/>
  <c r="C409" i="12"/>
  <c r="F1617" i="12"/>
  <c r="I1617" i="12" s="1"/>
  <c r="C1617" i="12"/>
  <c r="D1617" i="12" s="1"/>
  <c r="C4169" i="12"/>
  <c r="D4169" i="12" s="1"/>
  <c r="F4169" i="12"/>
  <c r="I4169" i="12" s="1"/>
  <c r="C2211" i="12"/>
  <c r="D2211" i="12" s="1"/>
  <c r="F2211" i="12"/>
  <c r="I2211" i="12" s="1"/>
  <c r="F454" i="12"/>
  <c r="I454" i="12" s="1"/>
  <c r="C454" i="12"/>
  <c r="D454" i="12" s="1"/>
  <c r="F1368" i="12"/>
  <c r="I1368" i="12" s="1"/>
  <c r="C1368" i="12"/>
  <c r="D1368" i="12" s="1"/>
  <c r="C1570" i="12"/>
  <c r="D1570" i="12" s="1"/>
  <c r="F1570" i="12"/>
  <c r="I1570" i="12" s="1"/>
  <c r="C1712" i="12"/>
  <c r="F1712" i="12"/>
  <c r="I1712" i="12" s="1"/>
  <c r="F2662" i="12"/>
  <c r="I2662" i="12" s="1"/>
  <c r="C2662" i="12"/>
  <c r="D2662" i="12" s="1"/>
  <c r="F3063" i="12"/>
  <c r="I3063" i="12" s="1"/>
  <c r="C3063" i="12"/>
  <c r="D3063" i="12" s="1"/>
  <c r="C4590" i="12"/>
  <c r="F4590" i="12"/>
  <c r="I4590" i="12" s="1"/>
  <c r="F532" i="12"/>
  <c r="I532" i="12" s="1"/>
  <c r="C532" i="12"/>
  <c r="D532" i="12" s="1"/>
  <c r="F2676" i="12"/>
  <c r="I2676" i="12" s="1"/>
  <c r="C2676" i="12"/>
  <c r="C3207" i="12"/>
  <c r="D3207" i="12" s="1"/>
  <c r="F3207" i="12"/>
  <c r="I3207" i="12" s="1"/>
  <c r="F4349" i="12"/>
  <c r="I4349" i="12" s="1"/>
  <c r="C4349" i="12"/>
  <c r="D4349" i="12" s="1"/>
  <c r="F4461" i="12"/>
  <c r="I4461" i="12" s="1"/>
  <c r="C4461" i="12"/>
  <c r="D4461" i="12" s="1"/>
  <c r="C768" i="12"/>
  <c r="D768" i="12" s="1"/>
  <c r="F768" i="12"/>
  <c r="I768" i="12" s="1"/>
  <c r="F1753" i="12"/>
  <c r="I1753" i="12" s="1"/>
  <c r="C1753" i="12"/>
  <c r="D1753" i="12" s="1"/>
  <c r="F2139" i="12"/>
  <c r="I2139" i="12" s="1"/>
  <c r="C2139" i="12"/>
  <c r="D2139" i="12" s="1"/>
  <c r="F4837" i="12"/>
  <c r="I4837" i="12"/>
  <c r="C4837" i="12"/>
  <c r="F4057" i="12"/>
  <c r="I4057" i="12" s="1"/>
  <c r="C4057" i="12"/>
  <c r="D4057" i="12" s="1"/>
  <c r="F4779" i="12"/>
  <c r="I4779" i="12" s="1"/>
  <c r="C4779" i="12"/>
  <c r="D4779" i="12" s="1"/>
  <c r="D4081" i="12"/>
  <c r="C4396" i="12"/>
  <c r="D4396" i="12" s="1"/>
  <c r="F4396" i="12"/>
  <c r="I4396" i="12" s="1"/>
  <c r="C4812" i="12"/>
  <c r="D4812" i="12" s="1"/>
  <c r="F4812" i="12"/>
  <c r="I4812" i="12" s="1"/>
  <c r="D4800" i="12"/>
  <c r="F188" i="12"/>
  <c r="I188" i="12" s="1"/>
  <c r="C188" i="12"/>
  <c r="D4845" i="12"/>
  <c r="C12" i="12"/>
  <c r="F13" i="12"/>
  <c r="I13" i="12" s="1"/>
  <c r="F18" i="12"/>
  <c r="I18" i="12" s="1"/>
  <c r="F16" i="12"/>
  <c r="I16" i="12" s="1"/>
  <c r="F15" i="12"/>
  <c r="I15" i="12" s="1"/>
  <c r="F3749" i="12"/>
  <c r="I3749" i="12" s="1"/>
  <c r="F2989" i="12"/>
  <c r="I2989" i="12" s="1"/>
  <c r="F1655" i="12"/>
  <c r="I1655" i="12" s="1"/>
  <c r="F1037" i="12"/>
  <c r="I1037" i="12" s="1"/>
  <c r="F25" i="12"/>
  <c r="I25" i="12" s="1"/>
  <c r="F36" i="12"/>
  <c r="I36" i="12" s="1"/>
  <c r="F2212" i="12"/>
  <c r="I2212" i="12" s="1"/>
  <c r="F3559" i="12"/>
  <c r="I3559" i="12" s="1"/>
  <c r="F2263" i="12"/>
  <c r="I2263" i="12" s="1"/>
  <c r="F2569" i="12"/>
  <c r="I2569" i="12" s="1"/>
  <c r="F1875" i="12"/>
  <c r="I1875" i="12" s="1"/>
  <c r="F955" i="12"/>
  <c r="I955" i="12" s="1"/>
  <c r="F3077" i="12"/>
  <c r="I3077" i="12" s="1"/>
  <c r="F3919" i="12"/>
  <c r="I3919" i="12" s="1"/>
  <c r="F3096" i="12"/>
  <c r="I3096" i="12" s="1"/>
  <c r="F2020" i="12"/>
  <c r="I2020" i="12" s="1"/>
  <c r="F1675" i="12"/>
  <c r="I1675" i="12" s="1"/>
  <c r="F359" i="12"/>
  <c r="I359" i="12" s="1"/>
  <c r="F1586" i="12"/>
  <c r="I1586" i="12" s="1"/>
  <c r="F3369" i="12"/>
  <c r="I3369" i="12" s="1"/>
  <c r="F556" i="12"/>
  <c r="I556" i="12" s="1"/>
  <c r="F1452" i="12"/>
  <c r="I1452" i="12" s="1"/>
  <c r="F1900" i="12"/>
  <c r="I1900" i="12" s="1"/>
  <c r="F2621" i="12"/>
  <c r="I2621" i="12" s="1"/>
  <c r="F543" i="12"/>
  <c r="I543" i="12" s="1"/>
  <c r="F1980" i="12"/>
  <c r="I1980" i="12" s="1"/>
  <c r="F1827" i="12"/>
  <c r="I1827" i="12" s="1"/>
  <c r="F3028" i="12"/>
  <c r="I3028" i="12" s="1"/>
  <c r="F638" i="12"/>
  <c r="I638" i="12" s="1"/>
  <c r="F3037" i="12"/>
  <c r="I3037" i="12" s="1"/>
  <c r="F1479" i="12"/>
  <c r="I1479" i="12" s="1"/>
  <c r="F1288" i="12"/>
  <c r="I1288" i="12" s="1"/>
  <c r="F3595" i="12"/>
  <c r="I3595" i="12" s="1"/>
  <c r="F3182" i="12"/>
  <c r="I3182" i="12" s="1"/>
  <c r="F2816" i="12"/>
  <c r="I2816" i="12" s="1"/>
  <c r="F2476" i="12"/>
  <c r="I2476" i="12" s="1"/>
  <c r="F1889" i="12"/>
  <c r="I1889" i="12" s="1"/>
  <c r="F528" i="12"/>
  <c r="I528" i="12" s="1"/>
  <c r="F1892" i="12"/>
  <c r="I1892" i="12" s="1"/>
  <c r="F1650" i="12"/>
  <c r="I1650" i="12" s="1"/>
  <c r="F2354" i="12"/>
  <c r="I2354" i="12" s="1"/>
  <c r="F2715" i="12"/>
  <c r="I2715" i="12" s="1"/>
  <c r="F2995" i="12"/>
  <c r="I2995" i="12" s="1"/>
  <c r="F1098" i="12"/>
  <c r="I1098" i="12" s="1"/>
  <c r="F1155" i="12"/>
  <c r="I1155" i="12" s="1"/>
  <c r="F1389" i="12"/>
  <c r="I1389" i="12" s="1"/>
  <c r="F3120" i="12"/>
  <c r="I3120" i="12" s="1"/>
  <c r="F1255" i="12"/>
  <c r="I1255" i="12" s="1"/>
  <c r="F1250" i="12"/>
  <c r="I1250" i="12" s="1"/>
  <c r="F3184" i="12"/>
  <c r="I3184" i="12" s="1"/>
  <c r="F3659" i="12"/>
  <c r="I3659" i="12" s="1"/>
  <c r="F688" i="12"/>
  <c r="I688" i="12" s="1"/>
  <c r="F1020" i="12"/>
  <c r="I1020" i="12" s="1"/>
  <c r="F3485" i="12"/>
  <c r="I3485" i="12" s="1"/>
  <c r="F3697" i="12"/>
  <c r="I3697" i="12" s="1"/>
  <c r="F908" i="12"/>
  <c r="I908" i="12" s="1"/>
  <c r="F2180" i="12"/>
  <c r="I2180" i="12" s="1"/>
  <c r="F57" i="12"/>
  <c r="I57" i="12" s="1"/>
  <c r="F2793" i="12"/>
  <c r="I2793" i="12" s="1"/>
  <c r="F271" i="12"/>
  <c r="I271" i="12" s="1"/>
  <c r="F2726" i="12"/>
  <c r="I2726" i="12" s="1"/>
  <c r="F347" i="12"/>
  <c r="I347" i="12" s="1"/>
  <c r="F3366" i="12"/>
  <c r="I3366" i="12" s="1"/>
  <c r="F458" i="12"/>
  <c r="I458" i="12" s="1"/>
  <c r="F1536" i="12"/>
  <c r="I1536" i="12" s="1"/>
  <c r="F3447" i="12"/>
  <c r="I3447" i="12" s="1"/>
  <c r="F3678" i="12"/>
  <c r="I3678" i="12" s="1"/>
  <c r="F2202" i="12"/>
  <c r="I2202" i="12" s="1"/>
  <c r="F39" i="12"/>
  <c r="I39" i="12" s="1"/>
  <c r="F1179" i="12"/>
  <c r="I1179" i="12" s="1"/>
  <c r="F1794" i="12"/>
  <c r="I1794" i="12" s="1"/>
  <c r="F2698" i="12"/>
  <c r="I2698" i="12" s="1"/>
  <c r="F2315" i="12"/>
  <c r="I2315" i="12" s="1"/>
  <c r="F3548" i="12"/>
  <c r="I3548" i="12" s="1"/>
  <c r="F2213" i="12"/>
  <c r="I2213" i="12" s="1"/>
  <c r="F3740" i="12"/>
  <c r="I3740" i="12" s="1"/>
  <c r="F3747" i="12"/>
  <c r="I3747" i="12" s="1"/>
  <c r="F534" i="12"/>
  <c r="I534" i="12" s="1"/>
  <c r="F2191" i="12"/>
  <c r="I2191" i="12" s="1"/>
  <c r="F2371" i="12"/>
  <c r="I2371" i="12" s="1"/>
  <c r="F3305" i="12"/>
  <c r="I3305" i="12" s="1"/>
  <c r="F662" i="12"/>
  <c r="I662" i="12" s="1"/>
  <c r="F1270" i="12"/>
  <c r="I1270" i="12" s="1"/>
  <c r="F1427" i="12"/>
  <c r="I1427" i="12" s="1"/>
  <c r="F3165" i="12"/>
  <c r="I3165" i="12" s="1"/>
  <c r="F2395" i="12"/>
  <c r="I2395" i="12" s="1"/>
  <c r="F1316" i="12"/>
  <c r="I1316" i="12" s="1"/>
  <c r="F1987" i="12"/>
  <c r="I1987" i="12" s="1"/>
  <c r="F3087" i="12"/>
  <c r="I3087" i="12" s="1"/>
  <c r="F790" i="12"/>
  <c r="I790" i="12" s="1"/>
  <c r="F3689" i="12"/>
  <c r="I3689" i="12" s="1"/>
  <c r="F2313" i="12"/>
  <c r="I2313" i="12" s="1"/>
  <c r="F2889" i="12"/>
  <c r="I2889" i="12" s="1"/>
  <c r="F1492" i="12"/>
  <c r="I1492" i="12" s="1"/>
  <c r="F1684" i="12"/>
  <c r="I1684" i="12" s="1"/>
  <c r="F1771" i="12"/>
  <c r="I1771" i="12" s="1"/>
  <c r="F476" i="12"/>
  <c r="I476" i="12" s="1"/>
  <c r="F3512" i="12"/>
  <c r="I3512" i="12" s="1"/>
  <c r="F127" i="12"/>
  <c r="I127" i="12" s="1"/>
  <c r="F1184" i="12"/>
  <c r="I1184" i="12" s="1"/>
  <c r="F2132" i="12"/>
  <c r="I2132" i="12" s="1"/>
  <c r="F2759" i="12"/>
  <c r="I2759" i="12" s="1"/>
  <c r="F607" i="12"/>
  <c r="I607" i="12" s="1"/>
  <c r="F3162" i="12"/>
  <c r="I3162" i="12" s="1"/>
  <c r="F3181" i="12"/>
  <c r="I3181" i="12" s="1"/>
  <c r="F1027" i="12"/>
  <c r="I1027" i="12" s="1"/>
  <c r="F1994" i="12"/>
  <c r="I1994" i="12" s="1"/>
  <c r="F2603" i="12"/>
  <c r="I2603" i="12" s="1"/>
  <c r="F633" i="12"/>
  <c r="I633" i="12" s="1"/>
  <c r="F1166" i="12"/>
  <c r="I1166" i="12" s="1"/>
  <c r="F2836" i="12"/>
  <c r="I2836" i="12" s="1"/>
  <c r="F2229" i="12"/>
  <c r="I2229" i="12" s="1"/>
  <c r="F1686" i="12"/>
  <c r="I1686" i="12" s="1"/>
  <c r="F958" i="12"/>
  <c r="I958" i="12" s="1"/>
  <c r="F3252" i="12"/>
  <c r="I3252" i="12" s="1"/>
  <c r="F2562" i="12"/>
  <c r="I2562" i="12" s="1"/>
  <c r="F1573" i="12"/>
  <c r="I1573" i="12" s="1"/>
  <c r="F994" i="12"/>
  <c r="I994" i="12" s="1"/>
  <c r="F690" i="12"/>
  <c r="I690" i="12" s="1"/>
  <c r="F3021" i="12"/>
  <c r="I3021" i="12" s="1"/>
  <c r="F3371" i="12"/>
  <c r="I3371" i="12" s="1"/>
  <c r="F3507" i="12"/>
  <c r="I3507" i="12" s="1"/>
  <c r="F1399" i="12"/>
  <c r="I1399" i="12" s="1"/>
  <c r="F1387" i="12"/>
  <c r="I1387" i="12" s="1"/>
  <c r="F226" i="12"/>
  <c r="I226" i="12" s="1"/>
  <c r="F540" i="12"/>
  <c r="I540" i="12" s="1"/>
  <c r="F98" i="12"/>
  <c r="I98" i="12" s="1"/>
  <c r="F2247" i="12"/>
  <c r="I2247" i="12" s="1"/>
  <c r="F121" i="12"/>
  <c r="I121" i="12" s="1"/>
  <c r="F2620" i="12"/>
  <c r="I2620" i="12" s="1"/>
  <c r="F2665" i="12"/>
  <c r="I2665" i="12" s="1"/>
  <c r="F276" i="12"/>
  <c r="I276" i="12" s="1"/>
  <c r="F846" i="12"/>
  <c r="I846" i="12" s="1"/>
  <c r="F3390" i="12"/>
  <c r="I3390" i="12" s="1"/>
  <c r="F3587" i="12"/>
  <c r="I3587" i="12" s="1"/>
  <c r="F3811" i="12"/>
  <c r="I3811" i="12" s="1"/>
  <c r="F1734" i="12"/>
  <c r="I1734" i="12" s="1"/>
  <c r="F1267" i="12"/>
  <c r="I1267" i="12" s="1"/>
  <c r="F914" i="12"/>
  <c r="I914" i="12" s="1"/>
  <c r="F1618" i="12"/>
  <c r="I1618" i="12" s="1"/>
  <c r="F1475" i="12"/>
  <c r="I1475" i="12" s="1"/>
  <c r="F255" i="12"/>
  <c r="I255" i="12" s="1"/>
  <c r="F1954" i="12"/>
  <c r="I1954" i="12" s="1"/>
  <c r="F3501" i="12"/>
  <c r="I3501" i="12" s="1"/>
  <c r="F1262" i="12"/>
  <c r="I1262" i="12" s="1"/>
  <c r="F2924" i="12"/>
  <c r="I2924" i="12" s="1"/>
  <c r="F3370" i="12"/>
  <c r="I3370" i="12" s="1"/>
  <c r="F3295" i="12"/>
  <c r="I3295" i="12" s="1"/>
  <c r="F644" i="12"/>
  <c r="I644" i="12" s="1"/>
  <c r="F3219" i="12"/>
  <c r="I3219" i="12" s="1"/>
  <c r="F3337" i="12"/>
  <c r="I3337" i="12" s="1"/>
  <c r="F502" i="12"/>
  <c r="I502" i="12" s="1"/>
  <c r="F3750" i="12"/>
  <c r="I3750" i="12" s="1"/>
  <c r="F1519" i="12"/>
  <c r="I1519" i="12" s="1"/>
  <c r="F3805" i="12"/>
  <c r="I3805" i="12" s="1"/>
  <c r="F3810" i="12"/>
  <c r="I3810" i="12" s="1"/>
  <c r="F3879" i="12"/>
  <c r="I3879" i="12" s="1"/>
  <c r="F321" i="12"/>
  <c r="I321" i="12" s="1"/>
  <c r="F2745" i="12"/>
  <c r="I2745" i="12" s="1"/>
  <c r="F1417" i="12"/>
  <c r="I1417" i="12" s="1"/>
  <c r="F2499" i="12"/>
  <c r="I2499" i="12" s="1"/>
  <c r="F484" i="12"/>
  <c r="I484" i="12" s="1"/>
  <c r="F855" i="12"/>
  <c r="I855" i="12" s="1"/>
  <c r="F45" i="12"/>
  <c r="I45" i="12" s="1"/>
  <c r="F140" i="12"/>
  <c r="I140" i="12" s="1"/>
  <c r="F2064" i="12"/>
  <c r="I2064" i="12" s="1"/>
  <c r="F483" i="12"/>
  <c r="I483" i="12" s="1"/>
  <c r="F40" i="12"/>
  <c r="I40" i="12" s="1"/>
  <c r="F2302" i="12"/>
  <c r="I2302" i="12" s="1"/>
  <c r="F2571" i="12"/>
  <c r="I2571" i="12" s="1"/>
  <c r="F2899" i="12"/>
  <c r="I2899" i="12" s="1"/>
  <c r="F1868" i="12"/>
  <c r="I1868" i="12" s="1"/>
  <c r="F2690" i="12"/>
  <c r="I2690" i="12" s="1"/>
  <c r="F1010" i="12"/>
  <c r="I1010" i="12" s="1"/>
  <c r="F3858" i="12"/>
  <c r="I3858" i="12" s="1"/>
  <c r="F1304" i="12"/>
  <c r="I1304" i="12" s="1"/>
  <c r="F772" i="12"/>
  <c r="I772" i="12" s="1"/>
  <c r="F2131" i="12"/>
  <c r="I2131" i="12" s="1"/>
  <c r="F3275" i="12"/>
  <c r="I3275" i="12" s="1"/>
  <c r="F593" i="12"/>
  <c r="I593" i="12" s="1"/>
  <c r="F1591" i="12"/>
  <c r="I1591" i="12" s="1"/>
  <c r="F3592" i="12"/>
  <c r="I3592" i="12" s="1"/>
  <c r="F2520" i="12"/>
  <c r="I2520" i="12" s="1"/>
  <c r="F799" i="12"/>
  <c r="I799" i="12" s="1"/>
  <c r="F954" i="12"/>
  <c r="I954" i="12" s="1"/>
  <c r="F2610" i="12"/>
  <c r="I2610" i="12" s="1"/>
  <c r="F1770" i="12"/>
  <c r="I1770" i="12" s="1"/>
  <c r="F1057" i="12"/>
  <c r="I1057" i="12" s="1"/>
  <c r="F3656" i="12"/>
  <c r="I3656" i="12" s="1"/>
  <c r="F1514" i="12"/>
  <c r="I1514" i="12" s="1"/>
  <c r="F1963" i="12"/>
  <c r="I1963" i="12" s="1"/>
  <c r="F1147" i="12"/>
  <c r="I1147" i="12" s="1"/>
  <c r="F2145" i="12"/>
  <c r="I2145" i="12" s="1"/>
  <c r="F2271" i="12"/>
  <c r="I2271" i="12" s="1"/>
  <c r="F1958" i="12"/>
  <c r="I1958" i="12" s="1"/>
  <c r="F2065" i="12"/>
  <c r="I2065" i="12" s="1"/>
  <c r="F3868" i="12"/>
  <c r="I3868" i="12" s="1"/>
  <c r="F507" i="12"/>
  <c r="I507" i="12" s="1"/>
  <c r="F1904" i="12"/>
  <c r="I1904" i="12" s="1"/>
  <c r="F2594" i="12"/>
  <c r="I2594" i="12" s="1"/>
  <c r="F2447" i="12"/>
  <c r="I2447" i="12" s="1"/>
  <c r="F2593" i="12"/>
  <c r="I2593" i="12" s="1"/>
  <c r="F1021" i="12"/>
  <c r="I1021" i="12" s="1"/>
  <c r="F3340" i="12"/>
  <c r="I3340" i="12" s="1"/>
  <c r="F452" i="12"/>
  <c r="I452" i="12" s="1"/>
  <c r="F2417" i="12"/>
  <c r="I2417" i="12" s="1"/>
  <c r="F2719" i="12"/>
  <c r="I2719" i="12" s="1"/>
  <c r="F3400" i="12"/>
  <c r="I3400" i="12" s="1"/>
  <c r="F1203" i="12"/>
  <c r="I1203" i="12" s="1"/>
  <c r="F3353" i="12"/>
  <c r="I3353" i="12" s="1"/>
  <c r="F3654" i="12"/>
  <c r="I3654" i="12" s="1"/>
  <c r="F465" i="12"/>
  <c r="I465" i="12" s="1"/>
  <c r="F699" i="12"/>
  <c r="I699" i="12" s="1"/>
  <c r="F3708" i="12"/>
  <c r="I3708" i="12" s="1"/>
  <c r="F2118" i="12"/>
  <c r="I2118" i="12" s="1"/>
  <c r="F453" i="12"/>
  <c r="I453" i="12" s="1"/>
  <c r="F2009" i="12"/>
  <c r="I2009" i="12" s="1"/>
  <c r="F917" i="12"/>
  <c r="I917" i="12" s="1"/>
  <c r="F653" i="12"/>
  <c r="I653" i="12" s="1"/>
  <c r="F372" i="12"/>
  <c r="I372" i="12" s="1"/>
  <c r="F717" i="12"/>
  <c r="I717" i="12" s="1"/>
  <c r="F3325" i="12"/>
  <c r="I3325" i="12" s="1"/>
  <c r="F1176" i="12"/>
  <c r="I1176" i="12" s="1"/>
  <c r="F1639" i="12"/>
  <c r="I1639" i="12" s="1"/>
  <c r="F3211" i="12"/>
  <c r="I3211" i="12" s="1"/>
  <c r="F1313" i="12"/>
  <c r="I1313" i="12" s="1"/>
  <c r="F356" i="12"/>
  <c r="I356" i="12" s="1"/>
  <c r="F2558" i="12"/>
  <c r="I2558" i="12" s="1"/>
  <c r="F1921" i="12"/>
  <c r="I1921" i="12" s="1"/>
  <c r="F2754" i="12"/>
  <c r="I2754" i="12" s="1"/>
  <c r="F2136" i="12"/>
  <c r="I2136" i="12" s="1"/>
  <c r="F2928" i="12"/>
  <c r="I2928" i="12" s="1"/>
  <c r="F2374" i="12"/>
  <c r="I2374" i="12" s="1"/>
  <c r="F872" i="12"/>
  <c r="I872" i="12" s="1"/>
  <c r="F1188" i="12"/>
  <c r="I1188" i="12" s="1"/>
  <c r="F3715" i="12"/>
  <c r="I3715" i="12" s="1"/>
  <c r="F2442" i="12"/>
  <c r="I2442" i="12" s="1"/>
  <c r="F3349" i="12"/>
  <c r="I3349" i="12" s="1"/>
  <c r="F1240" i="12"/>
  <c r="I1240" i="12" s="1"/>
  <c r="F3565" i="12"/>
  <c r="I3565" i="12" s="1"/>
  <c r="F2415" i="12"/>
  <c r="I2415" i="12" s="1"/>
  <c r="F52" i="12"/>
  <c r="I52" i="12" s="1"/>
  <c r="F1384" i="12"/>
  <c r="I1384" i="12" s="1"/>
  <c r="F1081" i="12"/>
  <c r="I1081" i="12" s="1"/>
  <c r="F1075" i="12"/>
  <c r="I1075" i="12" s="1"/>
  <c r="F47" i="12"/>
  <c r="I47" i="12" s="1"/>
  <c r="F723" i="12"/>
  <c r="I723" i="12" s="1"/>
  <c r="F1715" i="12"/>
  <c r="I1715" i="12" s="1"/>
  <c r="F2913" i="12"/>
  <c r="I2913" i="12" s="1"/>
  <c r="F2255" i="12"/>
  <c r="I2255" i="12" s="1"/>
  <c r="F157" i="12"/>
  <c r="I157" i="12" s="1"/>
  <c r="F1741" i="12"/>
  <c r="I1741" i="12" s="1"/>
  <c r="F1810" i="12"/>
  <c r="I1810" i="12" s="1"/>
  <c r="F2613" i="12"/>
  <c r="I2613" i="12" s="1"/>
  <c r="F997" i="12"/>
  <c r="I997" i="12" s="1"/>
  <c r="F3272" i="12"/>
  <c r="I3272" i="12" s="1"/>
  <c r="F3348" i="12"/>
  <c r="I3348" i="12" s="1"/>
  <c r="F3376" i="12"/>
  <c r="I3376" i="12" s="1"/>
  <c r="F3536" i="12"/>
  <c r="I3536" i="12" s="1"/>
  <c r="F1190" i="12"/>
  <c r="I1190" i="12" s="1"/>
  <c r="F827" i="12"/>
  <c r="I827" i="12" s="1"/>
  <c r="F103" i="12"/>
  <c r="I103" i="12" s="1"/>
  <c r="F879" i="12"/>
  <c r="I879" i="12" s="1"/>
  <c r="F1796" i="12"/>
  <c r="I1796" i="12" s="1"/>
  <c r="F2029" i="12"/>
  <c r="I2029" i="12" s="1"/>
  <c r="F732" i="12"/>
  <c r="I732" i="12" s="1"/>
  <c r="F2080" i="12"/>
  <c r="I2080" i="12" s="1"/>
  <c r="F2250" i="12"/>
  <c r="I2250" i="12" s="1"/>
  <c r="F192" i="12"/>
  <c r="I192" i="12" s="1"/>
  <c r="F1772" i="12"/>
  <c r="I1772" i="12" s="1"/>
  <c r="F132" i="12"/>
  <c r="I132" i="12" s="1"/>
  <c r="F2000" i="12"/>
  <c r="I2000" i="12" s="1"/>
  <c r="F108" i="12"/>
  <c r="I108" i="12" s="1"/>
  <c r="F2142" i="12"/>
  <c r="I2142" i="12" s="1"/>
  <c r="F455" i="12"/>
  <c r="I455" i="12" s="1"/>
  <c r="F3692" i="12"/>
  <c r="I3692" i="12" s="1"/>
  <c r="F1550" i="12"/>
  <c r="I1550" i="12" s="1"/>
  <c r="F2988" i="12"/>
  <c r="I2988" i="12" s="1"/>
  <c r="F3278" i="12"/>
  <c r="I3278" i="12" s="1"/>
  <c r="F1431" i="12"/>
  <c r="I1431" i="12" s="1"/>
  <c r="F3567" i="12"/>
  <c r="I3567" i="12" s="1"/>
  <c r="F2876" i="12"/>
  <c r="I2876" i="12" s="1"/>
  <c r="F2885" i="12"/>
  <c r="I2885" i="12" s="1"/>
  <c r="F2669" i="12"/>
  <c r="I2669" i="12" s="1"/>
  <c r="F3112" i="12"/>
  <c r="I3112" i="12" s="1"/>
  <c r="F2050" i="12"/>
  <c r="I2050" i="12" s="1"/>
  <c r="F1912" i="12"/>
  <c r="I1912" i="12" s="1"/>
  <c r="F1557" i="12"/>
  <c r="I1557" i="12" s="1"/>
  <c r="F201" i="12"/>
  <c r="I201" i="12" s="1"/>
  <c r="F73" i="12"/>
  <c r="I73" i="12" s="1"/>
  <c r="F1687" i="12"/>
  <c r="I1687" i="12" s="1"/>
  <c r="F817" i="12"/>
  <c r="I817" i="12" s="1"/>
  <c r="F355" i="12"/>
  <c r="I355" i="12" s="1"/>
  <c r="F3912" i="12"/>
  <c r="I3912" i="12" s="1"/>
  <c r="F3402" i="12"/>
  <c r="I3402" i="12" s="1"/>
  <c r="F913" i="12"/>
  <c r="I913" i="12" s="1"/>
  <c r="F1899" i="12"/>
  <c r="I1899" i="12" s="1"/>
  <c r="F679" i="12"/>
  <c r="I679" i="12" s="1"/>
  <c r="F3661" i="12"/>
  <c r="I3661" i="12" s="1"/>
  <c r="F3505" i="12"/>
  <c r="I3505" i="12" s="1"/>
  <c r="F402" i="12"/>
  <c r="I402" i="12" s="1"/>
  <c r="F1574" i="12"/>
  <c r="I1574" i="12" s="1"/>
  <c r="F3619" i="12"/>
  <c r="I3619" i="12" s="1"/>
  <c r="F2999" i="12"/>
  <c r="I2999" i="12" s="1"/>
  <c r="F3344" i="12"/>
  <c r="I3344" i="12" s="1"/>
  <c r="F473" i="12"/>
  <c r="I473" i="12" s="1"/>
  <c r="F1244" i="12"/>
  <c r="I1244" i="12" s="1"/>
  <c r="F2943" i="12"/>
  <c r="I2943" i="12" s="1"/>
  <c r="F2832" i="12"/>
  <c r="I2832" i="12" s="1"/>
  <c r="F1390" i="12"/>
  <c r="I1390" i="12" s="1"/>
  <c r="F1891" i="12"/>
  <c r="I1891" i="12" s="1"/>
  <c r="F2954" i="12"/>
  <c r="I2954" i="12" s="1"/>
  <c r="F962" i="12"/>
  <c r="I962" i="12" s="1"/>
  <c r="F1931" i="12"/>
  <c r="I1931" i="12" s="1"/>
  <c r="F615" i="12"/>
  <c r="I615" i="12" s="1"/>
  <c r="F3209" i="12"/>
  <c r="I3209" i="12" s="1"/>
  <c r="F2135" i="12"/>
  <c r="I2135" i="12" s="1"/>
  <c r="F332" i="12"/>
  <c r="I332" i="12" s="1"/>
  <c r="F1567" i="12"/>
  <c r="I1567" i="12" s="1"/>
  <c r="F517" i="12"/>
  <c r="I517" i="12" s="1"/>
  <c r="F2660" i="12"/>
  <c r="I2660" i="12" s="1"/>
  <c r="F3081" i="12"/>
  <c r="I3081" i="12" s="1"/>
  <c r="F493" i="12"/>
  <c r="I493" i="12" s="1"/>
  <c r="F3235" i="12"/>
  <c r="I3235" i="12" s="1"/>
  <c r="F101" i="12"/>
  <c r="I101" i="12" s="1"/>
  <c r="F256" i="12"/>
  <c r="I256" i="12" s="1"/>
  <c r="F461" i="12"/>
  <c r="I461" i="12" s="1"/>
  <c r="F775" i="12"/>
  <c r="I775" i="12" s="1"/>
  <c r="F1745" i="12"/>
  <c r="I1745" i="12" s="1"/>
  <c r="F2163" i="12"/>
  <c r="I2163" i="12" s="1"/>
  <c r="F2789" i="12"/>
  <c r="I2789" i="12" s="1"/>
  <c r="F1395" i="12"/>
  <c r="I1395" i="12" s="1"/>
  <c r="F1853" i="12"/>
  <c r="I1853" i="12" s="1"/>
  <c r="F1008" i="12"/>
  <c r="I1008" i="12" s="1"/>
  <c r="F1767" i="12"/>
  <c r="I1767" i="12" s="1"/>
  <c r="F3577" i="12"/>
  <c r="I3577" i="12" s="1"/>
  <c r="F3884" i="12"/>
  <c r="I3884" i="12" s="1"/>
  <c r="F676" i="12"/>
  <c r="I676" i="12" s="1"/>
  <c r="F2505" i="12"/>
  <c r="I2505" i="12" s="1"/>
  <c r="F2517" i="12"/>
  <c r="I2517" i="12" s="1"/>
  <c r="F1333" i="12"/>
  <c r="I1333" i="12" s="1"/>
  <c r="F2252" i="12"/>
  <c r="I2252" i="12" s="1"/>
  <c r="F2822" i="12"/>
  <c r="I2822" i="12" s="1"/>
  <c r="F2187" i="12"/>
  <c r="I2187" i="12" s="1"/>
  <c r="F2602" i="12"/>
  <c r="I2602" i="12" s="1"/>
  <c r="F3084" i="12"/>
  <c r="I3084" i="12" s="1"/>
  <c r="F2120" i="12"/>
  <c r="I2120" i="12" s="1"/>
  <c r="F1293" i="12"/>
  <c r="I1293" i="12" s="1"/>
  <c r="F589" i="12"/>
  <c r="I589" i="12" s="1"/>
  <c r="F1151" i="12"/>
  <c r="I1151" i="12" s="1"/>
  <c r="F2133" i="12"/>
  <c r="I2133" i="12" s="1"/>
  <c r="F1153" i="12"/>
  <c r="I1153" i="12" s="1"/>
  <c r="F1633" i="12"/>
  <c r="I1633" i="12" s="1"/>
  <c r="F449" i="12"/>
  <c r="I449" i="12" s="1"/>
  <c r="F3500" i="12"/>
  <c r="I3500" i="12" s="1"/>
  <c r="F3387" i="12"/>
  <c r="I3387" i="12" s="1"/>
  <c r="F443" i="12"/>
  <c r="I443" i="12" s="1"/>
  <c r="F1070" i="12"/>
  <c r="I1070" i="12" s="1"/>
  <c r="F2068" i="12"/>
  <c r="I2068" i="12" s="1"/>
  <c r="F1082" i="12"/>
  <c r="I1082" i="12" s="1"/>
  <c r="F927" i="12"/>
  <c r="I927" i="12" s="1"/>
  <c r="F1666" i="12"/>
  <c r="I1666" i="12" s="1"/>
  <c r="F547" i="12"/>
  <c r="I547" i="12" s="1"/>
  <c r="F3823" i="12"/>
  <c r="I3823" i="12" s="1"/>
  <c r="F3705" i="12"/>
  <c r="I3705" i="12" s="1"/>
  <c r="F2970" i="12"/>
  <c r="I2970" i="12" s="1"/>
  <c r="F2616" i="12"/>
  <c r="I2616" i="12" s="1"/>
  <c r="F432" i="12"/>
  <c r="I432" i="12" s="1"/>
  <c r="F1683" i="12"/>
  <c r="I1683" i="12" s="1"/>
  <c r="F3671" i="12"/>
  <c r="I3671" i="12" s="1"/>
  <c r="F3529" i="12"/>
  <c r="I3529" i="12" s="1"/>
  <c r="F1648" i="12"/>
  <c r="I1648" i="12" s="1"/>
  <c r="F2350" i="12"/>
  <c r="I2350" i="12" s="1"/>
  <c r="F2334" i="12"/>
  <c r="I2334" i="12" s="1"/>
  <c r="F3852" i="12"/>
  <c r="I3852" i="12" s="1"/>
  <c r="F805" i="12"/>
  <c r="I805" i="12" s="1"/>
  <c r="F1185" i="12"/>
  <c r="I1185" i="12" s="1"/>
  <c r="F1183" i="12"/>
  <c r="I1183" i="12" s="1"/>
  <c r="F1388" i="12"/>
  <c r="I1388" i="12" s="1"/>
  <c r="F1609" i="12"/>
  <c r="I1609" i="12" s="1"/>
  <c r="F79" i="12"/>
  <c r="I79" i="12" s="1"/>
  <c r="F620" i="12"/>
  <c r="I620" i="12" s="1"/>
  <c r="F3142" i="12"/>
  <c r="I3142" i="12" s="1"/>
  <c r="F2880" i="12"/>
  <c r="I2880" i="12" s="1"/>
  <c r="F3156" i="12"/>
  <c r="I3156" i="12" s="1"/>
  <c r="F1864" i="12"/>
  <c r="I1864" i="12" s="1"/>
  <c r="F2770" i="12"/>
  <c r="I2770" i="12" s="1"/>
  <c r="F3115" i="12"/>
  <c r="I3115" i="12" s="1"/>
  <c r="F482" i="12"/>
  <c r="I482" i="12" s="1"/>
  <c r="F2840" i="12"/>
  <c r="I2840" i="12" s="1"/>
  <c r="F1245" i="12"/>
  <c r="I1245" i="12" s="1"/>
  <c r="F1334" i="12"/>
  <c r="I1334" i="12" s="1"/>
  <c r="F2514" i="12"/>
  <c r="I2514" i="12" s="1"/>
  <c r="F1121" i="12"/>
  <c r="I1121" i="12" s="1"/>
  <c r="F3566" i="12"/>
  <c r="I3566" i="12" s="1"/>
  <c r="F376" i="12"/>
  <c r="I376" i="12" s="1"/>
  <c r="F3673" i="12"/>
  <c r="I3673" i="12" s="1"/>
  <c r="F3157" i="12"/>
  <c r="I3157" i="12" s="1"/>
  <c r="F3649" i="12"/>
  <c r="I3649" i="12" s="1"/>
  <c r="F2297" i="12"/>
  <c r="I2297" i="12" s="1"/>
  <c r="F22" i="12"/>
  <c r="I22" i="12" s="1"/>
  <c r="F1283" i="12"/>
  <c r="I1283" i="12" s="1"/>
  <c r="F3807" i="12"/>
  <c r="I3807" i="12" s="1"/>
  <c r="F1493" i="12"/>
  <c r="I1493" i="12" s="1"/>
  <c r="F3795" i="12"/>
  <c r="I3795" i="12" s="1"/>
  <c r="F2948" i="12"/>
  <c r="I2948" i="12" s="1"/>
  <c r="F1055" i="12"/>
  <c r="I1055" i="12" s="1"/>
  <c r="F753" i="12"/>
  <c r="I753" i="12" s="1"/>
  <c r="F2339" i="12"/>
  <c r="I2339" i="12" s="1"/>
  <c r="F2196" i="12"/>
  <c r="I2196" i="12" s="1"/>
  <c r="F2782" i="12"/>
  <c r="I2782" i="12" s="1"/>
  <c r="F439" i="12"/>
  <c r="I439" i="12" s="1"/>
  <c r="F3535" i="12"/>
  <c r="I3535" i="12" s="1"/>
  <c r="F3503" i="12"/>
  <c r="I3503" i="12" s="1"/>
  <c r="F34" i="12"/>
  <c r="I34" i="12" s="1"/>
  <c r="F2049" i="12"/>
  <c r="I2049" i="12" s="1"/>
  <c r="F2572" i="12"/>
  <c r="I2572" i="12" s="1"/>
  <c r="F687" i="12"/>
  <c r="I687" i="12" s="1"/>
  <c r="F1626" i="12"/>
  <c r="I1626" i="12" s="1"/>
  <c r="F2600" i="12"/>
  <c r="I2600" i="12" s="1"/>
  <c r="F624" i="12"/>
  <c r="I624" i="12" s="1"/>
  <c r="F1172" i="12"/>
  <c r="I1172" i="12" s="1"/>
  <c r="F2301" i="12"/>
  <c r="I2301" i="12" s="1"/>
  <c r="F27" i="12"/>
  <c r="I27" i="12" s="1"/>
  <c r="F2101" i="12"/>
  <c r="I2101" i="12" s="1"/>
  <c r="F3428" i="12"/>
  <c r="I3428" i="12" s="1"/>
  <c r="F2927" i="12"/>
  <c r="I2927" i="12" s="1"/>
  <c r="F693" i="12"/>
  <c r="I693" i="12" s="1"/>
  <c r="F3704" i="12"/>
  <c r="I3704" i="12" s="1"/>
  <c r="F2214" i="12"/>
  <c r="I2214" i="12" s="1"/>
  <c r="F2338" i="12"/>
  <c r="I2338" i="12" s="1"/>
  <c r="F3765" i="12"/>
  <c r="I3765" i="12" s="1"/>
  <c r="F930" i="12"/>
  <c r="I930" i="12" s="1"/>
  <c r="F24" i="12"/>
  <c r="I24" i="12" s="1"/>
  <c r="F3054" i="12"/>
  <c r="I3054" i="12" s="1"/>
  <c r="F832" i="12"/>
  <c r="I832" i="12" s="1"/>
  <c r="F3185" i="12"/>
  <c r="I3185" i="12" s="1"/>
  <c r="F1080" i="12"/>
  <c r="I1080" i="12" s="1"/>
  <c r="F2714" i="12"/>
  <c r="I2714" i="12" s="1"/>
  <c r="F3247" i="12"/>
  <c r="I3247" i="12" s="1"/>
  <c r="F3815" i="12"/>
  <c r="I3815" i="12" s="1"/>
  <c r="F2933" i="12"/>
  <c r="I2933" i="12" s="1"/>
  <c r="F3833" i="12"/>
  <c r="I3833" i="12" s="1"/>
  <c r="F3153" i="12"/>
  <c r="I3153" i="12" s="1"/>
  <c r="F1843" i="12"/>
  <c r="I1843" i="12" s="1"/>
  <c r="F1202" i="12"/>
  <c r="I1202" i="12" s="1"/>
  <c r="F2682" i="12"/>
  <c r="I2682" i="12" s="1"/>
  <c r="F3743" i="12"/>
  <c r="I3743" i="12" s="1"/>
  <c r="F1034" i="12"/>
  <c r="I1034" i="12" s="1"/>
  <c r="F797" i="12"/>
  <c r="I797" i="12" s="1"/>
  <c r="F3323" i="12"/>
  <c r="I3323" i="12" s="1"/>
  <c r="F3195" i="12"/>
  <c r="I3195" i="12" s="1"/>
  <c r="F1659" i="12"/>
  <c r="I1659" i="12" s="1"/>
  <c r="F1736" i="12"/>
  <c r="I1736" i="12" s="1"/>
  <c r="F286" i="12"/>
  <c r="I286" i="12" s="1"/>
  <c r="F1785" i="12"/>
  <c r="I1785" i="12" s="1"/>
  <c r="F3869" i="12"/>
  <c r="I3869" i="12" s="1"/>
  <c r="F3139" i="12"/>
  <c r="I3139" i="12" s="1"/>
  <c r="F3359" i="12"/>
  <c r="I3359" i="12" s="1"/>
  <c r="F1393" i="12"/>
  <c r="I1393" i="12" s="1"/>
  <c r="F422" i="12"/>
  <c r="I422" i="12" s="1"/>
  <c r="F2004" i="12"/>
  <c r="I2004" i="12" s="1"/>
  <c r="F2955" i="12"/>
  <c r="I2955" i="12" s="1"/>
  <c r="F1424" i="12"/>
  <c r="I1424" i="12" s="1"/>
  <c r="F701" i="12"/>
  <c r="I701" i="12" s="1"/>
  <c r="F1332" i="12"/>
  <c r="I1332" i="12" s="1"/>
  <c r="F206" i="12"/>
  <c r="I206" i="12" s="1"/>
  <c r="F2386" i="12"/>
  <c r="I2386" i="12" s="1"/>
  <c r="F1989" i="12"/>
  <c r="I1989" i="12" s="1"/>
  <c r="F3298" i="12"/>
  <c r="I3298" i="12" s="1"/>
  <c r="F1511" i="12"/>
  <c r="I1511" i="12" s="1"/>
  <c r="F3159" i="12"/>
  <c r="I3159" i="12" s="1"/>
  <c r="F3098" i="12"/>
  <c r="I3098" i="12" s="1"/>
  <c r="F587" i="12"/>
  <c r="I587" i="12" s="1"/>
  <c r="F2384" i="12"/>
  <c r="I2384" i="12" s="1"/>
  <c r="F3578" i="12"/>
  <c r="I3578" i="12" s="1"/>
  <c r="F211" i="12"/>
  <c r="I211" i="12" s="1"/>
  <c r="F2903" i="12"/>
  <c r="I2903" i="12" s="1"/>
  <c r="F3814" i="12"/>
  <c r="I3814" i="12" s="1"/>
  <c r="F756" i="12"/>
  <c r="I756" i="12" s="1"/>
  <c r="F3737" i="12"/>
  <c r="I3737" i="12" s="1"/>
  <c r="F2934" i="12"/>
  <c r="I2934" i="12" s="1"/>
  <c r="F404" i="12"/>
  <c r="I404" i="12" s="1"/>
  <c r="F1707" i="12"/>
  <c r="I1707" i="12" s="1"/>
  <c r="F1148" i="12"/>
  <c r="I1148" i="12" s="1"/>
  <c r="F814" i="12"/>
  <c r="I814" i="12" s="1"/>
  <c r="F2717" i="12"/>
  <c r="I2717" i="12" s="1"/>
  <c r="F3576" i="12"/>
  <c r="I3576" i="12" s="1"/>
  <c r="F1643" i="12"/>
  <c r="I1643" i="12" s="1"/>
  <c r="F2962" i="12"/>
  <c r="I2962" i="12" s="1"/>
  <c r="F3794" i="12"/>
  <c r="I3794" i="12" s="1"/>
  <c r="F1598" i="12"/>
  <c r="I1598" i="12" s="1"/>
  <c r="F910" i="12"/>
  <c r="I910" i="12" s="1"/>
  <c r="F3257" i="12"/>
  <c r="I3257" i="12" s="1"/>
  <c r="F3317" i="12"/>
  <c r="I3317" i="12" s="1"/>
  <c r="F283" i="12"/>
  <c r="I283" i="12" s="1"/>
  <c r="F2218" i="12"/>
  <c r="I2218" i="12" s="1"/>
  <c r="F3537" i="12"/>
  <c r="I3537" i="12" s="1"/>
  <c r="F2423" i="12"/>
  <c r="I2423" i="12" s="1"/>
  <c r="F373" i="12"/>
  <c r="I373" i="12" s="1"/>
  <c r="F2829" i="12"/>
  <c r="I2829" i="12" s="1"/>
  <c r="F3160" i="12"/>
  <c r="I3160" i="12" s="1"/>
  <c r="F417" i="12"/>
  <c r="I417" i="12" s="1"/>
  <c r="F647" i="12"/>
  <c r="I647" i="12" s="1"/>
  <c r="F81" i="12"/>
  <c r="I81" i="12" s="1"/>
  <c r="F2445" i="12"/>
  <c r="I2445" i="12" s="1"/>
  <c r="F3405" i="12"/>
  <c r="I3405" i="12" s="1"/>
  <c r="F3710" i="12"/>
  <c r="I3710" i="12" s="1"/>
  <c r="F99" i="12"/>
  <c r="I99" i="12" s="1"/>
  <c r="F1084" i="12"/>
  <c r="I1084" i="12" s="1"/>
  <c r="F2875" i="12"/>
  <c r="I2875" i="12" s="1"/>
  <c r="F2738" i="12"/>
  <c r="I2738" i="12" s="1"/>
  <c r="F612" i="12"/>
  <c r="I612" i="12" s="1"/>
  <c r="F900" i="12"/>
  <c r="I900" i="12" s="1"/>
  <c r="F3420" i="12"/>
  <c r="I3420" i="12" s="1"/>
  <c r="F1092" i="12"/>
  <c r="I1092" i="12" s="1"/>
  <c r="F2751" i="12"/>
  <c r="I2751" i="12" s="1"/>
  <c r="F2730" i="12"/>
  <c r="I2730" i="12" s="1"/>
  <c r="F673" i="12"/>
  <c r="I673" i="12" s="1"/>
  <c r="F1048" i="12"/>
  <c r="I1048" i="12" s="1"/>
  <c r="F573" i="12"/>
  <c r="I573" i="12" s="1"/>
  <c r="F3460" i="12"/>
  <c r="I3460" i="12" s="1"/>
  <c r="F1840" i="12"/>
  <c r="I1840" i="12" s="1"/>
  <c r="F2175" i="12"/>
  <c r="I2175" i="12" s="1"/>
  <c r="F2865" i="12"/>
  <c r="I2865" i="12" s="1"/>
  <c r="F2006" i="12"/>
  <c r="I2006" i="12" s="1"/>
  <c r="F198" i="12"/>
  <c r="I198" i="12" s="1"/>
  <c r="F2775" i="12"/>
  <c r="I2775" i="12" s="1"/>
  <c r="F1360" i="12"/>
  <c r="I1360" i="12" s="1"/>
  <c r="F2102" i="12"/>
  <c r="I2102" i="12" s="1"/>
  <c r="F1248" i="12"/>
  <c r="I1248" i="12" s="1"/>
  <c r="F1663" i="12"/>
  <c r="I1663" i="12" s="1"/>
  <c r="F3213" i="12"/>
  <c r="I3213" i="12" s="1"/>
  <c r="F1272" i="12"/>
  <c r="I1272" i="12" s="1"/>
  <c r="F1087" i="12"/>
  <c r="I1087" i="12" s="1"/>
  <c r="F3430" i="12"/>
  <c r="I3430" i="12" s="1"/>
  <c r="F2906" i="12"/>
  <c r="I2906" i="12" s="1"/>
  <c r="F3068" i="12"/>
  <c r="I3068" i="12" s="1"/>
  <c r="F1301" i="12"/>
  <c r="I1301" i="12" s="1"/>
  <c r="F3491" i="12"/>
  <c r="I3491" i="12" s="1"/>
  <c r="F1269" i="12"/>
  <c r="I1269" i="12" s="1"/>
  <c r="F2153" i="12"/>
  <c r="I2153" i="12" s="1"/>
  <c r="F3523" i="12"/>
  <c r="I3523" i="12" s="1"/>
  <c r="F97" i="12"/>
  <c r="I97" i="12" s="1"/>
  <c r="F3085" i="12"/>
  <c r="I3085" i="12" s="1"/>
  <c r="F434" i="12"/>
  <c r="I434" i="12" s="1"/>
  <c r="F3776" i="12"/>
  <c r="I3776" i="12" s="1"/>
  <c r="F59" i="12"/>
  <c r="I59" i="12" s="1"/>
  <c r="F2300" i="12"/>
  <c r="I2300" i="12" s="1"/>
  <c r="F2179" i="12"/>
  <c r="I2179" i="12" s="1"/>
  <c r="F1588" i="12"/>
  <c r="I1588" i="12" s="1"/>
  <c r="F159" i="12"/>
  <c r="I159" i="12" s="1"/>
  <c r="F118" i="12"/>
  <c r="I118" i="12" s="1"/>
  <c r="F3052" i="12"/>
  <c r="I3052" i="12" s="1"/>
  <c r="F2147" i="12"/>
  <c r="I2147" i="12" s="1"/>
  <c r="F3686" i="12"/>
  <c r="I3686" i="12" s="1"/>
  <c r="F3267" i="12"/>
  <c r="I3267" i="12" s="1"/>
  <c r="F1232" i="12"/>
  <c r="I1232" i="12" s="1"/>
  <c r="F1589" i="12"/>
  <c r="I1589" i="12" s="1"/>
  <c r="F3453" i="12"/>
  <c r="I3453" i="12" s="1"/>
  <c r="F2086" i="12"/>
  <c r="I2086" i="12" s="1"/>
  <c r="F3166" i="12"/>
  <c r="I3166" i="12" s="1"/>
  <c r="F418" i="12"/>
  <c r="I418" i="12" s="1"/>
  <c r="F1513" i="12"/>
  <c r="I1513" i="12" s="1"/>
  <c r="F1936" i="12"/>
  <c r="I1936" i="12" s="1"/>
  <c r="F3168" i="12"/>
  <c r="I3168" i="12" s="1"/>
  <c r="F600" i="12"/>
  <c r="I600" i="12" s="1"/>
  <c r="F1723" i="12"/>
  <c r="I1723" i="12" s="1"/>
  <c r="F1818" i="12"/>
  <c r="I1818" i="12" s="1"/>
  <c r="F1681" i="12"/>
  <c r="I1681" i="12" s="1"/>
  <c r="F3258" i="12"/>
  <c r="I3258" i="12" s="1"/>
  <c r="F2368" i="12"/>
  <c r="I2368" i="12" s="1"/>
  <c r="F2936" i="12"/>
  <c r="I2936" i="12" s="1"/>
  <c r="F1901" i="12"/>
  <c r="I1901" i="12" s="1"/>
  <c r="F2303" i="12"/>
  <c r="I2303" i="12" s="1"/>
  <c r="F1572" i="12"/>
  <c r="I1572" i="12" s="1"/>
  <c r="F3761" i="12"/>
  <c r="I3761" i="12" s="1"/>
  <c r="F608" i="12"/>
  <c r="I608" i="12" s="1"/>
  <c r="F1371" i="12"/>
  <c r="I1371" i="12" s="1"/>
  <c r="F515" i="12"/>
  <c r="I515" i="12" s="1"/>
  <c r="F1138" i="12"/>
  <c r="I1138" i="12" s="1"/>
  <c r="F2345" i="12"/>
  <c r="I2345" i="12" s="1"/>
  <c r="F1450" i="12"/>
  <c r="I1450" i="12" s="1"/>
  <c r="F419" i="12"/>
  <c r="I419" i="12" s="1"/>
  <c r="F2322" i="12"/>
  <c r="I2322" i="12" s="1"/>
  <c r="F683" i="12"/>
  <c r="I683" i="12" s="1"/>
  <c r="F2205" i="12"/>
  <c r="I2205" i="12" s="1"/>
  <c r="F3532" i="12"/>
  <c r="I3532" i="12" s="1"/>
  <c r="F2921" i="12"/>
  <c r="I2921" i="12" s="1"/>
  <c r="F2940" i="12"/>
  <c r="I2940" i="12" s="1"/>
  <c r="F3410" i="12"/>
  <c r="I3410" i="12" s="1"/>
  <c r="F2473" i="12"/>
  <c r="I2473" i="12" s="1"/>
  <c r="F2977" i="12"/>
  <c r="I2977" i="12" s="1"/>
  <c r="F3012" i="12"/>
  <c r="I3012" i="12" s="1"/>
  <c r="F1602" i="12"/>
  <c r="I1602" i="12" s="1"/>
  <c r="F2802" i="12"/>
  <c r="I2802" i="12" s="1"/>
  <c r="F196" i="12"/>
  <c r="I196" i="12" s="1"/>
  <c r="F85" i="12"/>
  <c r="I85" i="12" s="1"/>
  <c r="F2011" i="12"/>
  <c r="I2011" i="12" s="1"/>
  <c r="F1434" i="12"/>
  <c r="I1434" i="12" s="1"/>
  <c r="F3373" i="12"/>
  <c r="I3373" i="12" s="1"/>
  <c r="F3744" i="12"/>
  <c r="I3744" i="12" s="1"/>
  <c r="F219" i="12"/>
  <c r="I219" i="12" s="1"/>
  <c r="F935" i="12"/>
  <c r="I935" i="12" s="1"/>
  <c r="F3518" i="12"/>
  <c r="I3518" i="12" s="1"/>
  <c r="F837" i="12"/>
  <c r="I837" i="12" s="1"/>
  <c r="F3343" i="12"/>
  <c r="I3343" i="12" s="1"/>
  <c r="F1217" i="12"/>
  <c r="I1217" i="12" s="1"/>
  <c r="F3407" i="12"/>
  <c r="I3407" i="12" s="1"/>
  <c r="F3375" i="12"/>
  <c r="I3375" i="12" s="1"/>
  <c r="F2054" i="12"/>
  <c r="I2054" i="12" s="1"/>
  <c r="F681" i="12"/>
  <c r="I681" i="12" s="1"/>
  <c r="F1667" i="12"/>
  <c r="I1667" i="12" s="1"/>
  <c r="F1804" i="12"/>
  <c r="I1804" i="12" s="1"/>
  <c r="F141" i="12"/>
  <c r="I141" i="12" s="1"/>
  <c r="F3342" i="12"/>
  <c r="I3342" i="12" s="1"/>
  <c r="F3832" i="12"/>
  <c r="I3832" i="12" s="1"/>
  <c r="F388" i="12"/>
  <c r="I388" i="12" s="1"/>
  <c r="F2711" i="12"/>
  <c r="I2711" i="12" s="1"/>
  <c r="F2757" i="12"/>
  <c r="I2757" i="12" s="1"/>
  <c r="F2440" i="12"/>
  <c r="I2440" i="12" s="1"/>
  <c r="F956" i="12"/>
  <c r="I956" i="12" s="1"/>
  <c r="F3173" i="12"/>
  <c r="I3173" i="12" s="1"/>
  <c r="F2088" i="12"/>
  <c r="I2088" i="12" s="1"/>
  <c r="F2744" i="12"/>
  <c r="I2744" i="12" s="1"/>
  <c r="F344" i="12"/>
  <c r="I344" i="12" s="1"/>
  <c r="F2351" i="12"/>
  <c r="I2351" i="12" s="1"/>
  <c r="F788" i="12"/>
  <c r="I788" i="12" s="1"/>
  <c r="F1403" i="12"/>
  <c r="I1403" i="12" s="1"/>
  <c r="F1969" i="12"/>
  <c r="I1969" i="12" s="1"/>
  <c r="F1924" i="12"/>
  <c r="I1924" i="12" s="1"/>
  <c r="F3818" i="12"/>
  <c r="I3818" i="12" s="1"/>
  <c r="F1113" i="12"/>
  <c r="I1113" i="12" s="1"/>
  <c r="F1009" i="12"/>
  <c r="I1009" i="12" s="1"/>
  <c r="F1962" i="12"/>
  <c r="I1962" i="12" s="1"/>
  <c r="F2979" i="12"/>
  <c r="I2979" i="12" s="1"/>
  <c r="F62" i="12"/>
  <c r="I62" i="12" s="1"/>
  <c r="F3242" i="12"/>
  <c r="I3242" i="12" s="1"/>
  <c r="F1590" i="12"/>
  <c r="I1590" i="12" s="1"/>
  <c r="F1888" i="12"/>
  <c r="I1888" i="12" s="1"/>
  <c r="F1601" i="12"/>
  <c r="I1601" i="12" s="1"/>
  <c r="F310" i="12"/>
  <c r="I310" i="12" s="1"/>
  <c r="F3053" i="12"/>
  <c r="I3053" i="12" s="1"/>
  <c r="F1720" i="12"/>
  <c r="I1720" i="12" s="1"/>
  <c r="F2701" i="12"/>
  <c r="I2701" i="12" s="1"/>
  <c r="F3468" i="12"/>
  <c r="I3468" i="12" s="1"/>
  <c r="F155" i="12"/>
  <c r="I155" i="12" s="1"/>
  <c r="F1941" i="12"/>
  <c r="I1941" i="12" s="1"/>
  <c r="F285" i="12"/>
  <c r="I285" i="12" s="1"/>
  <c r="F2831" i="12"/>
  <c r="I2831" i="12" s="1"/>
  <c r="F802" i="12"/>
  <c r="I802" i="12" s="1"/>
  <c r="F2685" i="12"/>
  <c r="I2685" i="12" s="1"/>
  <c r="F2902" i="12"/>
  <c r="I2902" i="12" s="1"/>
  <c r="F3542" i="12"/>
  <c r="I3542" i="12" s="1"/>
  <c r="F2296" i="12"/>
  <c r="I2296" i="12" s="1"/>
  <c r="F2845" i="12"/>
  <c r="I2845" i="12" s="1"/>
  <c r="F1748" i="12"/>
  <c r="I1748" i="12" s="1"/>
  <c r="F675" i="12"/>
  <c r="I675" i="12" s="1"/>
  <c r="F752" i="12"/>
  <c r="I752" i="12" s="1"/>
  <c r="F2724" i="12"/>
  <c r="I2724" i="12" s="1"/>
  <c r="F3610" i="12"/>
  <c r="I3610" i="12" s="1"/>
  <c r="F1658" i="12"/>
  <c r="I1658" i="12" s="1"/>
  <c r="F254" i="12"/>
  <c r="I254" i="12" s="1"/>
  <c r="F2651" i="12"/>
  <c r="I2651" i="12" s="1"/>
  <c r="F2838" i="12"/>
  <c r="I2838" i="12" s="1"/>
  <c r="F2107" i="12"/>
  <c r="I2107" i="12" s="1"/>
  <c r="F890" i="12"/>
  <c r="I890" i="12" s="1"/>
  <c r="F2868" i="12"/>
  <c r="I2868" i="12" s="1"/>
  <c r="F2444" i="12"/>
  <c r="I2444" i="12" s="1"/>
  <c r="F2975" i="12"/>
  <c r="I2975" i="12" s="1"/>
  <c r="F252" i="12"/>
  <c r="I252" i="12" s="1"/>
  <c r="F1535" i="12"/>
  <c r="I1535" i="12" s="1"/>
  <c r="F1041" i="12"/>
  <c r="I1041" i="12" s="1"/>
  <c r="F223" i="12"/>
  <c r="I223" i="12" s="1"/>
  <c r="F986" i="12"/>
  <c r="I986" i="12" s="1"/>
  <c r="F2113" i="12"/>
  <c r="I2113" i="12" s="1"/>
  <c r="F3665" i="12"/>
  <c r="I3665" i="12" s="1"/>
  <c r="F713" i="12"/>
  <c r="I713" i="12" s="1"/>
  <c r="F2372" i="12"/>
  <c r="I2372" i="12" s="1"/>
  <c r="F65" i="12"/>
  <c r="I65" i="12" s="1"/>
  <c r="F1939" i="12"/>
  <c r="I1939" i="12" s="1"/>
  <c r="F1000" i="12"/>
  <c r="I1000" i="12" s="1"/>
  <c r="F2734" i="12"/>
  <c r="I2734" i="12" s="1"/>
  <c r="F367" i="12"/>
  <c r="I367" i="12" s="1"/>
  <c r="F1784" i="12"/>
  <c r="I1784" i="12" s="1"/>
  <c r="F3588" i="12"/>
  <c r="I3588" i="12" s="1"/>
  <c r="F1445" i="12"/>
  <c r="I1445" i="12" s="1"/>
  <c r="F1995" i="12"/>
  <c r="I1995" i="12" s="1"/>
  <c r="F2008" i="12"/>
  <c r="I2008" i="12" s="1"/>
  <c r="F462" i="12"/>
  <c r="I462" i="12" s="1"/>
  <c r="F2938" i="12"/>
  <c r="I2938" i="12" s="1"/>
  <c r="F1199" i="12"/>
  <c r="I1199" i="12" s="1"/>
  <c r="F230" i="12"/>
  <c r="I230" i="12" s="1"/>
  <c r="F2727" i="12"/>
  <c r="I2727" i="12" s="1"/>
  <c r="F289" i="12"/>
  <c r="I289" i="12" s="1"/>
  <c r="F49" i="12"/>
  <c r="I49" i="12" s="1"/>
  <c r="F1339" i="12"/>
  <c r="I1339" i="12" s="1"/>
  <c r="F1670" i="12"/>
  <c r="I1670" i="12" s="1"/>
  <c r="F702" i="12"/>
  <c r="I702" i="12" s="1"/>
  <c r="F1173" i="12"/>
  <c r="I1173" i="12" s="1"/>
  <c r="F2870" i="12"/>
  <c r="I2870" i="12" s="1"/>
  <c r="F3822" i="12"/>
  <c r="I3822" i="12" s="1"/>
  <c r="F2764" i="12"/>
  <c r="I2764" i="12" s="1"/>
  <c r="F3508" i="12"/>
  <c r="I3508" i="12" s="1"/>
  <c r="F2138" i="12"/>
  <c r="I2138" i="12" s="1"/>
  <c r="F322" i="12"/>
  <c r="I322" i="12" s="1"/>
  <c r="F747" i="12"/>
  <c r="I747" i="12" s="1"/>
  <c r="F1874" i="12"/>
  <c r="I1874" i="12" s="1"/>
  <c r="F3639" i="12"/>
  <c r="I3639" i="12" s="1"/>
  <c r="F1636" i="12"/>
  <c r="I1636" i="12" s="1"/>
  <c r="F1898" i="12"/>
  <c r="I1898" i="12" s="1"/>
  <c r="F2141" i="12"/>
  <c r="I2141" i="12" s="1"/>
  <c r="F561" i="12"/>
  <c r="I561" i="12" s="1"/>
  <c r="F1608" i="12"/>
  <c r="I1608" i="12" s="1"/>
  <c r="F845" i="12"/>
  <c r="I845" i="12" s="1"/>
  <c r="F3117" i="12"/>
  <c r="I3117" i="12" s="1"/>
  <c r="F3030" i="12"/>
  <c r="I3030" i="12" s="1"/>
  <c r="F1758" i="12"/>
  <c r="I1758" i="12" s="1"/>
  <c r="F2656" i="12"/>
  <c r="I2656" i="12" s="1"/>
  <c r="F2557" i="12"/>
  <c r="I2557" i="12" s="1"/>
  <c r="F2103" i="12"/>
  <c r="I2103" i="12" s="1"/>
  <c r="F531" i="12"/>
  <c r="I531" i="12" s="1"/>
  <c r="F3702" i="12"/>
  <c r="I3702" i="12" s="1"/>
  <c r="F639" i="12"/>
  <c r="I639" i="12" s="1"/>
  <c r="F2886" i="12"/>
  <c r="I2886" i="12" s="1"/>
  <c r="F3439" i="12"/>
  <c r="I3439" i="12" s="1"/>
  <c r="F1937" i="12"/>
  <c r="I1937" i="12" s="1"/>
  <c r="F1793" i="12"/>
  <c r="I1793" i="12" s="1"/>
  <c r="F2888" i="12"/>
  <c r="I2888" i="12" s="1"/>
  <c r="F1716" i="12"/>
  <c r="I1716" i="12" s="1"/>
  <c r="F1224" i="12"/>
  <c r="I1224" i="12" s="1"/>
  <c r="F874" i="12"/>
  <c r="I874" i="12" s="1"/>
  <c r="F1972" i="12"/>
  <c r="I1972" i="12" s="1"/>
  <c r="F577" i="12"/>
  <c r="I577" i="12" s="1"/>
  <c r="F2566" i="12"/>
  <c r="I2566" i="12" s="1"/>
  <c r="F1814" i="12"/>
  <c r="I1814" i="12" s="1"/>
  <c r="F2694" i="12"/>
  <c r="I2694" i="12" s="1"/>
  <c r="F1323" i="12"/>
  <c r="I1323" i="12" s="1"/>
  <c r="F609" i="12"/>
  <c r="I609" i="12" s="1"/>
  <c r="F737" i="12"/>
  <c r="I737" i="12" s="1"/>
  <c r="F304" i="12"/>
  <c r="I304" i="12" s="1"/>
  <c r="F1795" i="12"/>
  <c r="I1795" i="12" s="1"/>
  <c r="F173" i="12"/>
  <c r="I173" i="12" s="1"/>
  <c r="F686" i="12"/>
  <c r="I686" i="12" s="1"/>
  <c r="F2222" i="12"/>
  <c r="I2222" i="12" s="1"/>
  <c r="F435" i="12"/>
  <c r="I435" i="12" s="1"/>
  <c r="F207" i="12"/>
  <c r="I207" i="12" s="1"/>
  <c r="F1834" i="12"/>
  <c r="I1834" i="12" s="1"/>
  <c r="F265" i="12"/>
  <c r="I265" i="12" s="1"/>
  <c r="F69" i="12"/>
  <c r="I69" i="12" s="1"/>
  <c r="F1171" i="12"/>
  <c r="I1171" i="12" s="1"/>
  <c r="F2935" i="12"/>
  <c r="I2935" i="12" s="1"/>
  <c r="F2771" i="12"/>
  <c r="I2771" i="12" s="1"/>
  <c r="F1146" i="12"/>
  <c r="I1146" i="12" s="1"/>
  <c r="F886" i="12"/>
  <c r="I886" i="12" s="1"/>
  <c r="F1615" i="12"/>
  <c r="I1615" i="12" s="1"/>
  <c r="F766" i="12"/>
  <c r="I766" i="12" s="1"/>
  <c r="F2376" i="12"/>
  <c r="I2376" i="12" s="1"/>
  <c r="F2791" i="12"/>
  <c r="I2791" i="12" s="1"/>
  <c r="F2974" i="12"/>
  <c r="I2974" i="12" s="1"/>
  <c r="F3056" i="12"/>
  <c r="I3056" i="12" s="1"/>
  <c r="F119" i="12"/>
  <c r="I119" i="12" s="1"/>
  <c r="F1742" i="12"/>
  <c r="I1742" i="12" s="1"/>
  <c r="F2059" i="12"/>
  <c r="I2059" i="12" s="1"/>
  <c r="F1246" i="12"/>
  <c r="I1246" i="12" s="1"/>
  <c r="F2516" i="12"/>
  <c r="I2516" i="12" s="1"/>
  <c r="F2032" i="12"/>
  <c r="I2032" i="12" s="1"/>
  <c r="F1096" i="12"/>
  <c r="I1096" i="12" s="1"/>
  <c r="F2625" i="12"/>
  <c r="I2625" i="12" s="1"/>
  <c r="F3329" i="12"/>
  <c r="I3329" i="12" s="1"/>
  <c r="F969" i="12"/>
  <c r="I969" i="12" s="1"/>
  <c r="F3809" i="12"/>
  <c r="I3809" i="12" s="1"/>
  <c r="F2543" i="12"/>
  <c r="I2543" i="12" s="1"/>
  <c r="F1735" i="12"/>
  <c r="I1735" i="12" s="1"/>
  <c r="F1249" i="12"/>
  <c r="I1249" i="12" s="1"/>
  <c r="F2857" i="12"/>
  <c r="I2857" i="12" s="1"/>
  <c r="F3016" i="12"/>
  <c r="I3016" i="12" s="1"/>
  <c r="F124" i="12"/>
  <c r="I124" i="12" s="1"/>
  <c r="F3474" i="12"/>
  <c r="I3474" i="12" s="1"/>
  <c r="F906" i="12"/>
  <c r="I906" i="12" s="1"/>
  <c r="F1869" i="12"/>
  <c r="I1869" i="12" s="1"/>
  <c r="F161" i="12"/>
  <c r="I161" i="12" s="1"/>
  <c r="F3013" i="12"/>
  <c r="I3013" i="12" s="1"/>
  <c r="F110" i="12"/>
  <c r="I110" i="12" s="1"/>
  <c r="F3234" i="12"/>
  <c r="I3234" i="12" s="1"/>
  <c r="F1778" i="12"/>
  <c r="I1778" i="12" s="1"/>
  <c r="F2729" i="12"/>
  <c r="I2729" i="12" s="1"/>
  <c r="F979" i="12"/>
  <c r="I979" i="12" s="1"/>
  <c r="F563" i="12"/>
  <c r="I563" i="12" s="1"/>
  <c r="F164" i="12"/>
  <c r="I164" i="12" s="1"/>
  <c r="F1050" i="12"/>
  <c r="I1050" i="12" s="1"/>
  <c r="F2240" i="12"/>
  <c r="I2240" i="12" s="1"/>
  <c r="F294" i="12"/>
  <c r="I294" i="12" s="1"/>
  <c r="F2411" i="12"/>
  <c r="I2411" i="12" s="1"/>
  <c r="F1850" i="12"/>
  <c r="I1850" i="12" s="1"/>
  <c r="F414" i="12"/>
  <c r="I414" i="12" s="1"/>
  <c r="F1291" i="12"/>
  <c r="I1291" i="12" s="1"/>
  <c r="F3191" i="12"/>
  <c r="I3191" i="12" s="1"/>
  <c r="F1022" i="12"/>
  <c r="I1022" i="12" s="1"/>
  <c r="F2061" i="12"/>
  <c r="I2061" i="12" s="1"/>
  <c r="F2783" i="12"/>
  <c r="I2783" i="12" s="1"/>
  <c r="F2706" i="12"/>
  <c r="I2706" i="12" s="1"/>
  <c r="F1430" i="12"/>
  <c r="I1430" i="12" s="1"/>
  <c r="F1722" i="12"/>
  <c r="I1722" i="12" s="1"/>
  <c r="F2226" i="12"/>
  <c r="I2226" i="12" s="1"/>
  <c r="F1030" i="12"/>
  <c r="I1030" i="12" s="1"/>
  <c r="F2720" i="12"/>
  <c r="I2720" i="12" s="1"/>
  <c r="F544" i="12"/>
  <c r="I544" i="12" s="1"/>
  <c r="F3301" i="12"/>
  <c r="I3301" i="12" s="1"/>
  <c r="F654" i="12"/>
  <c r="I654" i="12" s="1"/>
  <c r="F3327" i="12"/>
  <c r="I3327" i="12" s="1"/>
  <c r="F1728" i="12"/>
  <c r="I1728" i="12" s="1"/>
  <c r="F3819" i="12"/>
  <c r="I3819" i="12" s="1"/>
  <c r="F1625" i="12"/>
  <c r="I1625" i="12" s="1"/>
  <c r="F759" i="12"/>
  <c r="I759" i="12" s="1"/>
  <c r="F778" i="12"/>
  <c r="I778" i="12" s="1"/>
  <c r="F828" i="12"/>
  <c r="I828" i="12" s="1"/>
  <c r="F3897" i="12"/>
  <c r="I3897" i="12" s="1"/>
  <c r="F1011" i="12"/>
  <c r="I1011" i="12" s="1"/>
  <c r="F1007" i="12"/>
  <c r="I1007" i="12" s="1"/>
  <c r="F2027" i="12"/>
  <c r="I2027" i="12" s="1"/>
  <c r="F2926" i="12"/>
  <c r="I2926" i="12" s="1"/>
  <c r="F1578" i="12"/>
  <c r="I1578" i="12" s="1"/>
  <c r="F3393" i="12"/>
  <c r="I3393" i="12" s="1"/>
  <c r="F738" i="12"/>
  <c r="I738" i="12" s="1"/>
  <c r="F3721" i="12"/>
  <c r="I3721" i="12" s="1"/>
  <c r="F2298" i="12"/>
  <c r="I2298" i="12" s="1"/>
  <c r="F2010" i="12"/>
  <c r="I2010" i="12" s="1"/>
  <c r="F158" i="12"/>
  <c r="I158" i="12" s="1"/>
  <c r="F2479" i="12"/>
  <c r="I2479" i="12" s="1"/>
  <c r="F3254" i="12"/>
  <c r="I3254" i="12" s="1"/>
  <c r="F3167" i="12"/>
  <c r="I3167" i="12" s="1"/>
  <c r="F3322" i="12"/>
  <c r="I3322" i="12" s="1"/>
  <c r="F3253" i="12"/>
  <c r="I3253" i="12" s="1"/>
  <c r="F2576" i="12"/>
  <c r="I2576" i="12" s="1"/>
  <c r="F3841" i="12"/>
  <c r="I3841" i="12" s="1"/>
  <c r="F667" i="12"/>
  <c r="I667" i="12" s="1"/>
  <c r="F3700" i="12"/>
  <c r="I3700" i="12" s="1"/>
  <c r="F1746" i="12"/>
  <c r="I1746" i="12" s="1"/>
  <c r="F2320" i="12"/>
  <c r="I2320" i="12" s="1"/>
  <c r="F1381" i="12"/>
  <c r="I1381" i="12" s="1"/>
  <c r="F946" i="12"/>
  <c r="I946" i="12" s="1"/>
  <c r="F2654" i="12"/>
  <c r="I2654" i="12" s="1"/>
  <c r="F1911" i="12"/>
  <c r="I1911" i="12" s="1"/>
  <c r="F2481" i="12"/>
  <c r="I2481" i="12" s="1"/>
  <c r="F3061" i="12"/>
  <c r="I3061" i="12" s="1"/>
  <c r="F237" i="12"/>
  <c r="I237" i="12" s="1"/>
  <c r="F596" i="12"/>
  <c r="I596" i="12" s="1"/>
  <c r="F3782" i="12"/>
  <c r="I3782" i="12" s="1"/>
  <c r="F512" i="12"/>
  <c r="I512" i="12" s="1"/>
  <c r="F3057" i="12"/>
  <c r="I3057" i="12" s="1"/>
  <c r="F1674" i="12"/>
  <c r="I1674" i="12" s="1"/>
  <c r="F967" i="12"/>
  <c r="I967" i="12" s="1"/>
  <c r="F1129" i="12"/>
  <c r="I1129" i="12" s="1"/>
  <c r="F2272" i="12"/>
  <c r="I2272" i="12" s="1"/>
  <c r="F1401" i="12"/>
  <c r="I1401" i="12" s="1"/>
  <c r="F3221" i="12"/>
  <c r="I3221" i="12" s="1"/>
  <c r="F2443" i="12"/>
  <c r="I2443" i="12" s="1"/>
  <c r="F3838" i="12"/>
  <c r="I3838" i="12" s="1"/>
  <c r="F3872" i="12"/>
  <c r="I3872" i="12" s="1"/>
  <c r="F781" i="12"/>
  <c r="I781" i="12" s="1"/>
  <c r="F3049" i="12"/>
  <c r="I3049" i="12" s="1"/>
  <c r="F2077" i="12"/>
  <c r="I2077" i="12" s="1"/>
  <c r="F1139" i="12"/>
  <c r="I1139" i="12" s="1"/>
  <c r="F1656" i="12"/>
  <c r="I1656" i="12" s="1"/>
  <c r="F2161" i="12"/>
  <c r="I2161" i="12" s="1"/>
  <c r="F2164" i="12"/>
  <c r="I2164" i="12" s="1"/>
  <c r="F1194" i="12"/>
  <c r="I1194" i="12" s="1"/>
  <c r="F1106" i="12"/>
  <c r="I1106" i="12" s="1"/>
  <c r="F1616" i="12"/>
  <c r="I1616" i="12" s="1"/>
  <c r="F3101" i="12"/>
  <c r="I3101" i="12" s="1"/>
  <c r="F1237" i="12"/>
  <c r="I1237" i="12" s="1"/>
  <c r="F204" i="12"/>
  <c r="I204" i="12" s="1"/>
  <c r="F2960" i="12"/>
  <c r="I2960" i="12" s="1"/>
  <c r="F330" i="12"/>
  <c r="I330" i="12" s="1"/>
  <c r="F1350" i="12"/>
  <c r="I1350" i="12" s="1"/>
  <c r="F2910" i="12"/>
  <c r="I2910" i="12" s="1"/>
  <c r="F3915" i="12"/>
  <c r="I3915" i="12" s="1"/>
  <c r="F2854" i="12"/>
  <c r="I2854" i="12" s="1"/>
  <c r="F579" i="12"/>
  <c r="I579" i="12" s="1"/>
  <c r="F2182" i="12"/>
  <c r="I2182" i="12" s="1"/>
  <c r="F1727" i="12"/>
  <c r="I1727" i="12" s="1"/>
  <c r="F1950" i="12"/>
  <c r="I1950" i="12" s="1"/>
  <c r="F2710" i="12"/>
  <c r="I2710" i="12" s="1"/>
  <c r="F961" i="12"/>
  <c r="I961" i="12" s="1"/>
  <c r="F160" i="12"/>
  <c r="I160" i="12" s="1"/>
  <c r="F1571" i="12"/>
  <c r="I1571" i="12" s="1"/>
  <c r="F2796" i="12"/>
  <c r="I2796" i="12" s="1"/>
  <c r="F1582" i="12"/>
  <c r="I1582" i="12" s="1"/>
  <c r="F1132" i="12"/>
  <c r="I1132" i="12" s="1"/>
  <c r="F651" i="12"/>
  <c r="I651" i="12" s="1"/>
  <c r="F1465" i="12"/>
  <c r="I1465" i="12" s="1"/>
  <c r="F2097" i="12"/>
  <c r="I2097" i="12" s="1"/>
  <c r="F3336" i="12"/>
  <c r="I3336" i="12" s="1"/>
  <c r="F1661" i="12"/>
  <c r="I1661" i="12" s="1"/>
  <c r="F1774" i="12"/>
  <c r="I1774" i="12" s="1"/>
  <c r="F581" i="12"/>
  <c r="I581" i="12" s="1"/>
  <c r="F2244" i="12"/>
  <c r="I2244" i="12" s="1"/>
  <c r="F2225" i="12"/>
  <c r="I2225" i="12" s="1"/>
  <c r="F2463" i="12"/>
  <c r="I2463" i="12" s="1"/>
  <c r="F2002" i="12"/>
  <c r="I2002" i="12" s="1"/>
  <c r="F776" i="12"/>
  <c r="I776" i="12" s="1"/>
  <c r="F1315" i="12"/>
  <c r="I1315" i="12" s="1"/>
  <c r="F2524" i="12"/>
  <c r="I2524" i="12" s="1"/>
  <c r="F3020" i="12"/>
  <c r="I3020" i="12" s="1"/>
  <c r="F3259" i="12"/>
  <c r="I3259" i="12" s="1"/>
  <c r="F3752" i="12"/>
  <c r="I3752" i="12" s="1"/>
  <c r="F632" i="12"/>
  <c r="I632" i="12" s="1"/>
  <c r="F2878" i="12"/>
  <c r="I2878" i="12" s="1"/>
  <c r="F1786" i="12"/>
  <c r="I1786" i="12" s="1"/>
  <c r="F2867" i="12"/>
  <c r="I2867" i="12" s="1"/>
  <c r="F1599" i="12"/>
  <c r="I1599" i="12" s="1"/>
  <c r="F552" i="12"/>
  <c r="I552" i="12" s="1"/>
  <c r="F1459" i="12"/>
  <c r="I1459" i="12" s="1"/>
  <c r="F2034" i="12"/>
  <c r="I2034" i="12" s="1"/>
  <c r="F2335" i="12"/>
  <c r="I2335" i="12" s="1"/>
  <c r="F2100" i="12"/>
  <c r="I2100" i="12" s="1"/>
  <c r="F1004" i="12"/>
  <c r="I1004" i="12" s="1"/>
  <c r="F1685" i="12"/>
  <c r="I1685" i="12" s="1"/>
  <c r="F1193" i="12"/>
  <c r="I1193" i="12" s="1"/>
  <c r="F3331" i="12"/>
  <c r="I3331" i="12" s="1"/>
  <c r="F640" i="12"/>
  <c r="I640" i="12" s="1"/>
  <c r="F2146" i="12"/>
  <c r="I2146" i="12" s="1"/>
  <c r="F2553" i="12"/>
  <c r="I2553" i="12" s="1"/>
  <c r="F1744" i="12"/>
  <c r="I1744" i="12" s="1"/>
  <c r="F1357" i="12"/>
  <c r="I1357" i="12" s="1"/>
  <c r="F1378" i="12"/>
  <c r="I1378" i="12" s="1"/>
  <c r="F3421" i="12"/>
  <c r="I3421" i="12" s="1"/>
  <c r="F3066" i="12"/>
  <c r="I3066" i="12" s="1"/>
  <c r="F546" i="12"/>
  <c r="I546" i="12" s="1"/>
  <c r="F996" i="12"/>
  <c r="I996" i="12" s="1"/>
  <c r="F1319" i="12"/>
  <c r="I1319" i="12" s="1"/>
  <c r="F3746" i="12"/>
  <c r="I3746" i="12" s="1"/>
  <c r="F2188" i="12"/>
  <c r="I2188" i="12" s="1"/>
  <c r="F3575" i="12"/>
  <c r="I3575" i="12" s="1"/>
  <c r="F1150" i="12"/>
  <c r="I1150" i="12" s="1"/>
  <c r="F174" i="12"/>
  <c r="I174" i="12" s="1"/>
  <c r="F2416" i="12"/>
  <c r="I2416" i="12" s="1"/>
  <c r="F441" i="12"/>
  <c r="I441" i="12" s="1"/>
  <c r="F1824" i="12"/>
  <c r="I1824" i="12" s="1"/>
  <c r="F1373" i="12"/>
  <c r="I1373" i="12" s="1"/>
  <c r="F1641" i="12"/>
  <c r="I1641" i="12" s="1"/>
  <c r="F2907" i="12"/>
  <c r="I2907" i="12" s="1"/>
  <c r="F566" i="12"/>
  <c r="I566" i="12" s="1"/>
  <c r="F2646" i="12"/>
  <c r="I2646" i="12" s="1"/>
  <c r="F2330" i="12"/>
  <c r="I2330" i="12" s="1"/>
  <c r="F1829" i="12"/>
  <c r="I1829" i="12" s="1"/>
  <c r="F470" i="12"/>
  <c r="I470" i="12" s="1"/>
  <c r="F2534" i="12"/>
  <c r="I2534" i="12" s="1"/>
  <c r="F2483" i="12"/>
  <c r="I2483" i="12" s="1"/>
  <c r="F674" i="12"/>
  <c r="I674" i="12" s="1"/>
  <c r="F3427" i="12"/>
  <c r="I3427" i="12" s="1"/>
  <c r="F2450" i="12"/>
  <c r="I2450" i="12" s="1"/>
  <c r="F1156" i="12"/>
  <c r="I1156" i="12" s="1"/>
  <c r="F724" i="12"/>
  <c r="I724" i="12" s="1"/>
  <c r="F2498" i="12"/>
  <c r="I2498" i="12" s="1"/>
  <c r="F1462" i="12"/>
  <c r="I1462" i="12" s="1"/>
  <c r="F2851" i="12"/>
  <c r="I2851" i="12" s="1"/>
  <c r="F128" i="12"/>
  <c r="I128" i="12" s="1"/>
  <c r="F413" i="12"/>
  <c r="I413" i="12" s="1"/>
  <c r="F2013" i="12"/>
  <c r="I2013" i="12" s="1"/>
  <c r="F3913" i="12"/>
  <c r="I3913" i="12" s="1"/>
  <c r="F2167" i="12"/>
  <c r="I2167" i="12" s="1"/>
  <c r="F3088" i="12"/>
  <c r="I3088" i="12" s="1"/>
  <c r="F1908" i="12"/>
  <c r="I1908" i="12" s="1"/>
  <c r="F3276" i="12"/>
  <c r="I3276" i="12" s="1"/>
  <c r="F381" i="12"/>
  <c r="I381" i="12" s="1"/>
  <c r="F1358" i="12"/>
  <c r="I1358" i="12" s="1"/>
  <c r="F1069" i="12"/>
  <c r="I1069" i="12" s="1"/>
  <c r="F3682" i="12"/>
  <c r="I3682" i="12" s="1"/>
  <c r="F2559" i="12"/>
  <c r="I2559" i="12" s="1"/>
  <c r="F2130" i="12"/>
  <c r="I2130" i="12" s="1"/>
  <c r="F3675" i="12"/>
  <c r="I3675" i="12" s="1"/>
  <c r="F1631" i="12"/>
  <c r="I1631" i="12" s="1"/>
  <c r="F228" i="12"/>
  <c r="I228" i="12" s="1"/>
  <c r="F1964" i="12"/>
  <c r="I1964" i="12" s="1"/>
  <c r="F2439" i="12"/>
  <c r="I2439" i="12" s="1"/>
  <c r="F464" i="12"/>
  <c r="I464" i="12" s="1"/>
  <c r="F3847" i="12"/>
  <c r="I3847" i="12" s="1"/>
  <c r="F2785" i="12"/>
  <c r="I2785" i="12" s="1"/>
  <c r="F1016" i="12"/>
  <c r="I1016" i="12" s="1"/>
  <c r="F1325" i="12"/>
  <c r="I1325" i="12" s="1"/>
  <c r="F659" i="12"/>
  <c r="I659" i="12" s="1"/>
  <c r="F840" i="12"/>
  <c r="I840" i="12" s="1"/>
  <c r="F525" i="12"/>
  <c r="I525" i="12" s="1"/>
  <c r="F1187" i="12"/>
  <c r="I1187" i="12" s="1"/>
  <c r="F2122" i="12"/>
  <c r="I2122" i="12" s="1"/>
  <c r="F3492" i="12"/>
  <c r="I3492" i="12" s="1"/>
  <c r="F1506" i="12"/>
  <c r="I1506" i="12" s="1"/>
  <c r="F3570" i="12"/>
  <c r="I3570" i="12" s="1"/>
  <c r="F2243" i="12"/>
  <c r="I2243" i="12" s="1"/>
  <c r="F1292" i="12"/>
  <c r="I1292" i="12" s="1"/>
  <c r="F3070" i="12"/>
  <c r="I3070" i="12" s="1"/>
  <c r="F3263" i="12"/>
  <c r="I3263" i="12" s="1"/>
  <c r="F2929" i="12"/>
  <c r="I2929" i="12" s="1"/>
  <c r="F1353" i="12"/>
  <c r="I1353" i="12" s="1"/>
  <c r="F628" i="12"/>
  <c r="I628" i="12" s="1"/>
  <c r="F2581" i="12"/>
  <c r="I2581" i="12" s="1"/>
  <c r="F317" i="12"/>
  <c r="I317" i="12" s="1"/>
  <c r="F3225" i="12"/>
  <c r="I3225" i="12" s="1"/>
  <c r="F2542" i="12"/>
  <c r="I2542" i="12" s="1"/>
  <c r="F1713" i="12"/>
  <c r="I1713" i="12" s="1"/>
  <c r="F2937" i="12"/>
  <c r="I2937" i="12" s="1"/>
  <c r="F3126" i="12"/>
  <c r="I3126" i="12" s="1"/>
  <c r="F3333" i="12"/>
  <c r="I3333" i="12" s="1"/>
  <c r="F1831" i="12"/>
  <c r="I1831" i="12" s="1"/>
  <c r="F670" i="12"/>
  <c r="I670" i="12" s="1"/>
  <c r="F2994" i="12"/>
  <c r="I2994" i="12" s="1"/>
  <c r="F1998" i="12"/>
  <c r="I1998" i="12" s="1"/>
  <c r="F403" i="12"/>
  <c r="I403" i="12" s="1"/>
  <c r="F2150" i="12"/>
  <c r="I2150" i="12" s="1"/>
  <c r="F3180" i="12"/>
  <c r="I3180" i="12" s="1"/>
  <c r="F215" i="12"/>
  <c r="I215" i="12" s="1"/>
  <c r="F1219" i="12"/>
  <c r="I1219" i="12" s="1"/>
  <c r="F1337" i="12"/>
  <c r="I1337" i="12" s="1"/>
  <c r="F3652" i="12"/>
  <c r="I3652" i="12" s="1"/>
  <c r="F1013" i="12"/>
  <c r="I1013" i="12" s="1"/>
  <c r="F2709" i="12"/>
  <c r="I2709" i="12" s="1"/>
  <c r="F1732" i="12"/>
  <c r="I1732" i="12" s="1"/>
  <c r="F520" i="12"/>
  <c r="I520" i="12" s="1"/>
  <c r="F261" i="12"/>
  <c r="I261" i="12" s="1"/>
  <c r="F1909" i="12"/>
  <c r="I1909" i="12" s="1"/>
  <c r="F2366" i="12"/>
  <c r="I2366" i="12" s="1"/>
  <c r="F938" i="12"/>
  <c r="I938" i="12" s="1"/>
  <c r="F3113" i="12"/>
  <c r="I3113" i="12" s="1"/>
  <c r="F3713" i="12"/>
  <c r="I3713" i="12" s="1"/>
  <c r="F1428" i="12"/>
  <c r="I1428" i="12" s="1"/>
  <c r="F2655" i="12"/>
  <c r="I2655" i="12" s="1"/>
  <c r="F709" i="12"/>
  <c r="I709" i="12" s="1"/>
  <c r="F324" i="12"/>
  <c r="I324" i="12" s="1"/>
  <c r="F3739" i="12"/>
  <c r="I3739" i="12" s="1"/>
  <c r="F1125" i="12"/>
  <c r="I1125" i="12" s="1"/>
  <c r="F1451" i="12"/>
  <c r="I1451" i="12" s="1"/>
  <c r="F3227" i="12"/>
  <c r="I3227" i="12" s="1"/>
  <c r="F3127" i="12"/>
  <c r="I3127" i="12" s="1"/>
  <c r="F3773" i="12"/>
  <c r="I3773" i="12" s="1"/>
  <c r="F3072" i="12"/>
  <c r="I3072" i="12" s="1"/>
  <c r="F1575" i="12"/>
  <c r="I1575" i="12" s="1"/>
  <c r="F3891" i="12"/>
  <c r="I3891" i="12" s="1"/>
  <c r="F3920" i="12"/>
  <c r="I3920" i="12" s="1"/>
  <c r="F2606" i="12"/>
  <c r="I2606" i="12" s="1"/>
  <c r="F3934" i="12"/>
  <c r="I3934" i="12" s="1"/>
  <c r="F924" i="12"/>
  <c r="I924" i="12" s="1"/>
  <c r="F2435" i="12"/>
  <c r="I2435" i="12" s="1"/>
  <c r="F3863" i="12"/>
  <c r="I3863" i="12" s="1"/>
  <c r="F3149" i="12"/>
  <c r="I3149" i="12" s="1"/>
  <c r="F3629" i="12"/>
  <c r="I3629" i="12" s="1"/>
  <c r="F950" i="12"/>
  <c r="I950" i="12" s="1"/>
  <c r="F382" i="12"/>
  <c r="I382" i="12" s="1"/>
  <c r="F3248" i="12"/>
  <c r="I3248" i="12" s="1"/>
  <c r="F991" i="12"/>
  <c r="I991" i="12" s="1"/>
  <c r="F2457" i="12"/>
  <c r="I2457" i="12" s="1"/>
  <c r="F44" i="12"/>
  <c r="I44" i="12" s="1"/>
  <c r="F2638" i="12"/>
  <c r="I2638" i="12" s="1"/>
  <c r="F2280" i="12"/>
  <c r="I2280" i="12" s="1"/>
  <c r="F1076" i="12"/>
  <c r="I1076" i="12" s="1"/>
  <c r="F1356" i="12"/>
  <c r="I1356" i="12" s="1"/>
  <c r="F244" i="12"/>
  <c r="I244" i="12" s="1"/>
  <c r="F442" i="12"/>
  <c r="I442" i="12" s="1"/>
  <c r="F1322" i="12"/>
  <c r="I1322" i="12" s="1"/>
  <c r="F3781" i="12"/>
  <c r="I3781" i="12" s="1"/>
  <c r="F2630" i="12"/>
  <c r="I2630" i="12" s="1"/>
  <c r="F1789" i="12"/>
  <c r="I1789" i="12" s="1"/>
  <c r="F362" i="12"/>
  <c r="I362" i="12" s="1"/>
  <c r="F1861" i="12"/>
  <c r="I1861" i="12" s="1"/>
  <c r="F3283" i="12"/>
  <c r="I3283" i="12" s="1"/>
  <c r="F1809" i="12"/>
  <c r="I1809" i="12" s="1"/>
  <c r="F2039" i="12"/>
  <c r="I2039" i="12" s="1"/>
  <c r="F1392" i="12"/>
  <c r="I1392" i="12" s="1"/>
  <c r="F193" i="12"/>
  <c r="I193" i="12" s="1"/>
  <c r="F1808" i="12"/>
  <c r="I1808" i="12" s="1"/>
  <c r="F1967" i="12"/>
  <c r="I1967" i="12" s="1"/>
  <c r="F2342" i="12"/>
  <c r="I2342" i="12" s="1"/>
  <c r="F3005" i="12"/>
  <c r="I3005" i="12" s="1"/>
  <c r="F361" i="12"/>
  <c r="I361" i="12" s="1"/>
  <c r="F1538" i="12"/>
  <c r="I1538" i="12" s="1"/>
  <c r="F829" i="12"/>
  <c r="I829" i="12" s="1"/>
  <c r="F3443" i="12"/>
  <c r="I3443" i="12" s="1"/>
  <c r="F148" i="12"/>
  <c r="I148" i="12" s="1"/>
  <c r="F1942" i="12"/>
  <c r="I1942" i="12" s="1"/>
  <c r="F3724" i="12"/>
  <c r="I3724" i="12" s="1"/>
  <c r="F2238" i="12"/>
  <c r="I2238" i="12" s="1"/>
  <c r="F1568" i="12"/>
  <c r="I1568" i="12" s="1"/>
  <c r="F3154" i="12"/>
  <c r="I3154" i="12" s="1"/>
  <c r="F3730" i="12"/>
  <c r="I3730" i="12" s="1"/>
  <c r="F2357" i="12"/>
  <c r="I2357" i="12" s="1"/>
  <c r="F1605" i="12"/>
  <c r="I1605" i="12" s="1"/>
  <c r="F415" i="12"/>
  <c r="I415" i="12" s="1"/>
  <c r="F1300" i="12"/>
  <c r="I1300" i="12" s="1"/>
  <c r="F2667" i="12"/>
  <c r="I2667" i="12" s="1"/>
  <c r="F1049" i="12"/>
  <c r="I1049" i="12" s="1"/>
  <c r="F1769" i="12"/>
  <c r="I1769" i="12" s="1"/>
  <c r="F3763" i="12"/>
  <c r="I3763" i="12" s="1"/>
  <c r="F3039" i="12"/>
  <c r="I3039" i="12" s="1"/>
  <c r="F3653" i="12"/>
  <c r="I3653" i="12" s="1"/>
  <c r="F275" i="12"/>
  <c r="I275" i="12" s="1"/>
  <c r="F1472" i="12"/>
  <c r="I1472" i="12" s="1"/>
  <c r="F2561" i="12"/>
  <c r="I2561" i="12" s="1"/>
  <c r="F2215" i="12"/>
  <c r="I2215" i="12" s="1"/>
  <c r="F2942" i="12"/>
  <c r="I2942" i="12" s="1"/>
  <c r="F3444" i="12"/>
  <c r="I3444" i="12" s="1"/>
  <c r="F3080" i="12"/>
  <c r="I3080" i="12" s="1"/>
  <c r="F565" i="12"/>
  <c r="I565" i="12" s="1"/>
  <c r="F2497" i="12"/>
  <c r="I2497" i="12" s="1"/>
  <c r="F684" i="12"/>
  <c r="I684" i="12" s="1"/>
  <c r="F3525" i="12"/>
  <c r="I3525" i="12" s="1"/>
  <c r="F3372" i="12"/>
  <c r="I3372" i="12" s="1"/>
  <c r="F3411" i="12"/>
  <c r="I3411" i="12" s="1"/>
  <c r="F658" i="12"/>
  <c r="I658" i="12" s="1"/>
  <c r="F2405" i="12"/>
  <c r="I2405" i="12" s="1"/>
  <c r="F3524" i="12"/>
  <c r="I3524" i="12" s="1"/>
  <c r="F1534" i="12"/>
  <c r="I1534" i="12" s="1"/>
  <c r="F1265" i="12"/>
  <c r="I1265" i="12" s="1"/>
  <c r="F3820" i="12"/>
  <c r="I3820" i="12" s="1"/>
  <c r="F1308" i="12"/>
  <c r="I1308" i="12" s="1"/>
  <c r="F843" i="12"/>
  <c r="I843" i="12" s="1"/>
  <c r="F2331" i="12"/>
  <c r="I2331" i="12" s="1"/>
  <c r="F37" i="12"/>
  <c r="I37" i="12" s="1"/>
  <c r="F1379" i="12"/>
  <c r="I1379" i="12" s="1"/>
  <c r="F220" i="12"/>
  <c r="I220" i="12" s="1"/>
  <c r="F2968" i="12"/>
  <c r="I2968" i="12" s="1"/>
  <c r="F2983" i="12"/>
  <c r="I2983" i="12" s="1"/>
  <c r="F3001" i="12"/>
  <c r="I3001" i="12" s="1"/>
  <c r="F3644" i="12"/>
  <c r="I3644" i="12" s="1"/>
  <c r="F21" i="12"/>
  <c r="I21" i="12" s="1"/>
  <c r="F3216" i="12"/>
  <c r="I3216" i="12" s="1"/>
  <c r="F2599" i="12"/>
  <c r="I2599" i="12" s="1"/>
  <c r="F2024" i="12"/>
  <c r="I2024" i="12" s="1"/>
  <c r="F3408" i="12"/>
  <c r="I3408" i="12" s="1"/>
  <c r="F61" i="12"/>
  <c r="I61" i="12" s="1"/>
  <c r="F3521" i="12"/>
  <c r="I3521" i="12" s="1"/>
  <c r="F2828" i="12"/>
  <c r="I2828" i="12" s="1"/>
  <c r="F3291" i="12"/>
  <c r="I3291" i="12" s="1"/>
  <c r="F1654" i="12"/>
  <c r="I1654" i="12" s="1"/>
  <c r="F2170" i="12"/>
  <c r="I2170" i="12" s="1"/>
  <c r="F1945" i="12"/>
  <c r="I1945" i="12" s="1"/>
  <c r="F20" i="12"/>
  <c r="I20" i="12" s="1"/>
  <c r="F3121" i="12"/>
  <c r="I3121" i="12" s="1"/>
  <c r="F1833" i="12"/>
  <c r="I1833" i="12" s="1"/>
  <c r="F1418" i="12"/>
  <c r="I1418" i="12" s="1"/>
  <c r="F2070" i="12"/>
  <c r="I2070" i="12" s="1"/>
  <c r="F2159" i="12"/>
  <c r="I2159" i="12" s="1"/>
  <c r="F2583" i="12"/>
  <c r="I2583" i="12" s="1"/>
  <c r="F1345" i="12"/>
  <c r="I1345" i="12" s="1"/>
  <c r="F23" i="12"/>
  <c r="I23" i="12" s="1"/>
  <c r="F1953" i="12"/>
  <c r="I1953" i="12" s="1"/>
  <c r="F1409" i="12"/>
  <c r="I1409" i="12" s="1"/>
  <c r="F2769" i="12"/>
  <c r="I2769" i="12" s="1"/>
  <c r="F2591" i="12"/>
  <c r="I2591" i="12" s="1"/>
  <c r="F1230" i="12"/>
  <c r="I1230" i="12" s="1"/>
  <c r="F668" i="12"/>
  <c r="I668" i="12" s="1"/>
  <c r="F463" i="12"/>
  <c r="I463" i="12" s="1"/>
  <c r="F3129" i="12"/>
  <c r="I3129" i="12" s="1"/>
  <c r="F32" i="12"/>
  <c r="I32" i="12" s="1"/>
  <c r="F1252" i="12"/>
  <c r="I1252" i="12" s="1"/>
  <c r="F3033" i="12"/>
  <c r="I3033" i="12" s="1"/>
  <c r="F1432" i="12"/>
  <c r="I1432" i="12" s="1"/>
  <c r="F3103" i="12"/>
  <c r="I3103" i="12" s="1"/>
  <c r="F919" i="12"/>
  <c r="I919" i="12" s="1"/>
  <c r="F41" i="12"/>
  <c r="I41" i="12" s="1"/>
  <c r="F2852" i="12"/>
  <c r="I2852" i="12" s="1"/>
  <c r="F3433" i="12"/>
  <c r="I3433" i="12" s="1"/>
  <c r="F387" i="12"/>
  <c r="I387" i="12" s="1"/>
  <c r="F2290" i="12"/>
  <c r="I2290" i="12" s="1"/>
  <c r="F2513" i="12"/>
  <c r="I2513" i="12" s="1"/>
  <c r="F907" i="12"/>
  <c r="I907" i="12" s="1"/>
  <c r="F2197" i="12"/>
  <c r="I2197" i="12" s="1"/>
  <c r="F506" i="12"/>
  <c r="I506" i="12" s="1"/>
  <c r="F2208" i="12"/>
  <c r="I2208" i="12" s="1"/>
  <c r="F2963" i="12"/>
  <c r="I2963" i="12" s="1"/>
  <c r="F3442" i="12"/>
  <c r="I3442" i="12" s="1"/>
  <c r="F3035" i="12"/>
  <c r="I3035" i="12" s="1"/>
  <c r="F728" i="12"/>
  <c r="I728" i="12" s="1"/>
  <c r="F360" i="12"/>
  <c r="I360" i="12" s="1"/>
  <c r="F901" i="12"/>
  <c r="I901" i="12" s="1"/>
  <c r="F522" i="12"/>
  <c r="I522" i="12" s="1"/>
  <c r="F2944" i="12"/>
  <c r="I2944" i="12" s="1"/>
  <c r="F48" i="12"/>
  <c r="I48" i="12" s="1"/>
  <c r="F853" i="12"/>
  <c r="I853" i="12" s="1"/>
  <c r="F3435" i="12"/>
  <c r="I3435" i="12" s="1"/>
  <c r="F2245" i="12"/>
  <c r="I2245" i="12" s="1"/>
  <c r="F3513" i="12"/>
  <c r="I3513" i="12" s="1"/>
  <c r="F1841" i="12"/>
  <c r="I1841" i="12" s="1"/>
  <c r="F1777" i="12"/>
  <c r="I1777" i="12" s="1"/>
  <c r="F1225" i="12"/>
  <c r="I1225" i="12" s="1"/>
  <c r="F3164" i="12"/>
  <c r="I3164" i="12" s="1"/>
  <c r="F163" i="12"/>
  <c r="I163" i="12" s="1"/>
  <c r="F2671" i="12"/>
  <c r="I2671" i="12" s="1"/>
  <c r="F784" i="12"/>
  <c r="I784" i="12" s="1"/>
  <c r="F1539" i="12"/>
  <c r="I1539" i="12" s="1"/>
  <c r="F2410" i="12"/>
  <c r="I2410" i="12" s="1"/>
  <c r="F431" i="12"/>
  <c r="I431" i="12" s="1"/>
  <c r="F1145" i="12"/>
  <c r="I1145" i="12" s="1"/>
  <c r="F1347" i="12"/>
  <c r="I1347" i="12" s="1"/>
  <c r="F2895" i="12"/>
  <c r="I2895" i="12" s="1"/>
  <c r="F2568" i="12"/>
  <c r="I2568" i="12" s="1"/>
  <c r="F17" i="12"/>
  <c r="I17" i="12" s="1"/>
  <c r="F28" i="12"/>
  <c r="I28" i="12" s="1"/>
  <c r="F3775" i="12"/>
  <c r="I3775" i="12" s="1"/>
  <c r="F708" i="12"/>
  <c r="I708" i="12" s="1"/>
  <c r="F30" i="12"/>
  <c r="I30" i="12" s="1"/>
  <c r="F3885" i="12"/>
  <c r="I3885" i="12" s="1"/>
  <c r="F1481" i="12"/>
  <c r="I1481" i="12" s="1"/>
  <c r="F2319" i="12"/>
  <c r="I2319" i="12" s="1"/>
  <c r="F1088" i="12"/>
  <c r="I1088" i="12" s="1"/>
  <c r="F2760" i="12"/>
  <c r="I2760" i="12" s="1"/>
  <c r="F1413" i="12"/>
  <c r="I1413" i="12" s="1"/>
  <c r="F1632" i="12"/>
  <c r="I1632" i="12" s="1"/>
  <c r="F165" i="12"/>
  <c r="I165" i="12" s="1"/>
  <c r="F2299" i="12"/>
  <c r="I2299" i="12" s="1"/>
  <c r="F1597" i="12"/>
  <c r="I1597" i="12" s="1"/>
  <c r="F1073" i="12"/>
  <c r="I1073" i="12" s="1"/>
  <c r="F2932" i="12"/>
  <c r="I2932" i="12" s="1"/>
  <c r="F1653" i="12"/>
  <c r="I1653" i="12" s="1"/>
  <c r="F3062" i="12"/>
  <c r="I3062" i="12" s="1"/>
  <c r="F33" i="12"/>
  <c r="I33" i="12" s="1"/>
  <c r="F31" i="12"/>
  <c r="I31" i="12" s="1"/>
  <c r="F2156" i="12"/>
  <c r="I2156" i="12" s="1"/>
  <c r="F1799" i="12"/>
  <c r="I1799" i="12" s="1"/>
  <c r="F3687" i="12"/>
  <c r="I3687" i="12" s="1"/>
  <c r="F2434" i="12"/>
  <c r="I2434" i="12" s="1"/>
  <c r="F2404" i="12"/>
  <c r="I2404" i="12" s="1"/>
  <c r="F2784" i="12"/>
  <c r="I2784" i="12" s="1"/>
  <c r="F2833" i="12"/>
  <c r="I2833" i="12" s="1"/>
  <c r="F427" i="12"/>
  <c r="I427" i="12" s="1"/>
  <c r="F2181" i="12"/>
  <c r="I2181" i="12" s="1"/>
  <c r="F19" i="12"/>
  <c r="I19" i="12" s="1"/>
  <c r="F2383" i="12"/>
  <c r="I2383" i="12" s="1"/>
  <c r="F2721" i="12"/>
  <c r="I2721" i="12" s="1"/>
  <c r="F780" i="12"/>
  <c r="I780" i="12" s="1"/>
  <c r="F138" i="12"/>
  <c r="I138" i="12" s="1"/>
  <c r="F2269" i="12"/>
  <c r="I2269" i="12" s="1"/>
  <c r="F342" i="12"/>
  <c r="I342" i="12" s="1"/>
  <c r="F3414" i="12"/>
  <c r="I3414" i="12" s="1"/>
  <c r="F2904" i="12"/>
  <c r="I2904" i="12" s="1"/>
  <c r="F2033" i="12"/>
  <c r="I2033" i="12" s="1"/>
  <c r="F3431" i="12"/>
  <c r="I3431" i="12" s="1"/>
  <c r="F3146" i="12"/>
  <c r="I3146" i="12" s="1"/>
  <c r="F2419" i="12"/>
  <c r="I2419" i="12" s="1"/>
  <c r="F2484" i="12"/>
  <c r="I2484" i="12" s="1"/>
  <c r="F518" i="12"/>
  <c r="I518" i="12" s="1"/>
  <c r="F3941" i="12"/>
  <c r="I3941" i="12" s="1"/>
  <c r="F56" i="12"/>
  <c r="I56" i="12" s="1"/>
  <c r="F2057" i="12"/>
  <c r="I2057" i="12" s="1"/>
  <c r="F2952" i="12"/>
  <c r="I2952" i="12" s="1"/>
  <c r="F1846" i="12"/>
  <c r="I1846" i="12" s="1"/>
  <c r="F3404" i="12"/>
  <c r="I3404" i="12" s="1"/>
  <c r="F1973" i="12"/>
  <c r="I1973" i="12" s="1"/>
  <c r="F3711" i="12"/>
  <c r="I3711" i="12" s="1"/>
  <c r="F3339" i="12"/>
  <c r="I3339" i="12" s="1"/>
  <c r="F479" i="12"/>
  <c r="I479" i="12" s="1"/>
  <c r="F3244" i="12"/>
  <c r="I3244" i="12" s="1"/>
  <c r="F3881" i="12"/>
  <c r="I3881" i="12" s="1"/>
  <c r="F475" i="12"/>
  <c r="I475" i="12" s="1"/>
  <c r="F94" i="12"/>
  <c r="I94" i="12" s="1"/>
  <c r="F757" i="12"/>
  <c r="I757" i="12" s="1"/>
  <c r="F1604" i="12"/>
  <c r="I1604" i="12" s="1"/>
  <c r="F3465" i="12"/>
  <c r="I3465" i="12" s="1"/>
  <c r="F1103" i="12"/>
  <c r="I1103" i="12" s="1"/>
  <c r="F669" i="12"/>
  <c r="I669" i="12" s="1"/>
  <c r="F3434" i="12"/>
  <c r="I3434" i="12" s="1"/>
  <c r="F1059" i="12"/>
  <c r="I1059" i="12" s="1"/>
  <c r="F3804" i="12"/>
  <c r="I3804" i="12" s="1"/>
  <c r="F3318" i="12"/>
  <c r="I3318" i="12" s="1"/>
  <c r="F268" i="12"/>
  <c r="I268" i="12" s="1"/>
  <c r="F1456" i="12"/>
  <c r="I1456" i="12" s="1"/>
  <c r="F646" i="12"/>
  <c r="I646" i="12" s="1"/>
  <c r="F2454" i="12"/>
  <c r="I2454" i="12" s="1"/>
  <c r="F1798" i="12"/>
  <c r="I1798" i="12" s="1"/>
  <c r="F3560" i="12"/>
  <c r="I3560" i="12" s="1"/>
  <c r="F2486" i="12"/>
  <c r="I2486" i="12" s="1"/>
  <c r="F2990" i="12"/>
  <c r="I2990" i="12" s="1"/>
  <c r="F3363" i="12"/>
  <c r="I3363" i="12" s="1"/>
  <c r="F911" i="12"/>
  <c r="I911" i="12" s="1"/>
  <c r="F727" i="12"/>
  <c r="I727" i="12" s="1"/>
  <c r="F3140" i="12"/>
  <c r="I3140" i="12" s="1"/>
  <c r="F858" i="12"/>
  <c r="I858" i="12" s="1"/>
  <c r="F391" i="12"/>
  <c r="I391" i="12" s="1"/>
  <c r="F2209" i="12"/>
  <c r="I2209" i="12" s="1"/>
  <c r="F3472" i="12"/>
  <c r="I3472" i="12" s="1"/>
  <c r="F3224" i="12"/>
  <c r="I3224" i="12" s="1"/>
  <c r="F446" i="12"/>
  <c r="I446" i="12" s="1"/>
  <c r="F2286" i="12"/>
  <c r="I2286" i="12" s="1"/>
  <c r="F3488" i="12"/>
  <c r="I3488" i="12" s="1"/>
  <c r="F570" i="12"/>
  <c r="I570" i="12" s="1"/>
  <c r="F3764" i="12"/>
  <c r="I3764" i="12" s="1"/>
  <c r="F934" i="12"/>
  <c r="I934" i="12" s="1"/>
  <c r="F957" i="12"/>
  <c r="I957" i="12" s="1"/>
  <c r="F3886" i="12"/>
  <c r="I3886" i="12" s="1"/>
  <c r="F2637" i="12"/>
  <c r="I2637" i="12" s="1"/>
  <c r="F3799" i="12"/>
  <c r="I3799" i="12" s="1"/>
  <c r="F680" i="12"/>
  <c r="I680" i="12" s="1"/>
  <c r="F95" i="12"/>
  <c r="I95" i="12" s="1"/>
  <c r="F1878" i="12"/>
  <c r="I1878" i="12" s="1"/>
  <c r="F719" i="12"/>
  <c r="I719" i="12" s="1"/>
  <c r="F122" i="12"/>
  <c r="I122" i="12" s="1"/>
  <c r="F1181" i="12"/>
  <c r="I1181" i="12" s="1"/>
  <c r="F3603" i="12"/>
  <c r="I3603" i="12" s="1"/>
  <c r="F2340" i="12"/>
  <c r="I2340" i="12" s="1"/>
  <c r="F2508" i="12"/>
  <c r="I2508" i="12" s="1"/>
  <c r="F3019" i="12"/>
  <c r="I3019" i="12" s="1"/>
  <c r="F2965" i="12"/>
  <c r="I2965" i="12" s="1"/>
  <c r="F2700" i="12"/>
  <c r="I2700" i="12" s="1"/>
  <c r="F227" i="12"/>
  <c r="I227" i="12" s="1"/>
  <c r="F2456" i="12"/>
  <c r="I2456" i="12" s="1"/>
  <c r="F1860" i="12"/>
  <c r="I1860" i="12" s="1"/>
  <c r="F1825" i="12"/>
  <c r="I1825" i="12" s="1"/>
  <c r="F2588" i="12"/>
  <c r="I2588" i="12" s="1"/>
  <c r="F1543" i="12"/>
  <c r="I1543" i="12" s="1"/>
  <c r="F2957" i="12"/>
  <c r="I2957" i="12" s="1"/>
  <c r="F2389" i="12"/>
  <c r="I2389" i="12" s="1"/>
  <c r="F231" i="12"/>
  <c r="I231" i="12" s="1"/>
  <c r="F1800" i="12"/>
  <c r="I1800" i="12" s="1"/>
  <c r="F67" i="12"/>
  <c r="I67" i="12" s="1"/>
  <c r="F1623" i="12"/>
  <c r="I1623" i="12" s="1"/>
  <c r="F3890" i="12"/>
  <c r="I3890" i="12" s="1"/>
  <c r="F2526" i="12"/>
  <c r="I2526" i="12" s="1"/>
  <c r="F2790" i="12"/>
  <c r="I2790" i="12" s="1"/>
  <c r="F1512" i="12"/>
  <c r="I1512" i="12" s="1"/>
  <c r="F2155" i="12"/>
  <c r="I2155" i="12" s="1"/>
  <c r="F1660" i="12"/>
  <c r="I1660" i="12" s="1"/>
  <c r="F3202" i="12"/>
  <c r="I3202" i="12" s="1"/>
  <c r="F2265" i="12"/>
  <c r="I2265" i="12" s="1"/>
  <c r="F1842" i="12"/>
  <c r="I1842" i="12" s="1"/>
  <c r="F2718" i="12"/>
  <c r="I2718" i="12" s="1"/>
  <c r="F1561" i="12"/>
  <c r="I1561" i="12" s="1"/>
  <c r="F2401" i="12"/>
  <c r="I2401" i="12" s="1"/>
  <c r="F129" i="12"/>
  <c r="I129" i="12" s="1"/>
  <c r="F1453" i="12"/>
  <c r="I1453" i="12" s="1"/>
  <c r="F394" i="12"/>
  <c r="I394" i="12" s="1"/>
  <c r="F3848" i="12"/>
  <c r="I3848" i="12" s="1"/>
  <c r="F1383" i="12"/>
  <c r="I1383" i="12" s="1"/>
  <c r="F3470" i="12"/>
  <c r="I3470" i="12" s="1"/>
  <c r="F1261" i="12"/>
  <c r="I1261" i="12" s="1"/>
  <c r="F208" i="12"/>
  <c r="I208" i="12" s="1"/>
  <c r="F2375" i="12"/>
  <c r="I2375" i="12" s="1"/>
  <c r="F2686" i="12"/>
  <c r="I2686" i="12" s="1"/>
  <c r="F2537" i="12"/>
  <c r="I2537" i="12" s="1"/>
  <c r="F2956" i="12"/>
  <c r="I2956" i="12" s="1"/>
  <c r="F891" i="12"/>
  <c r="I891" i="12" s="1"/>
  <c r="F1925" i="12"/>
  <c r="I1925" i="12" s="1"/>
  <c r="F1960" i="12"/>
  <c r="I1960" i="12" s="1"/>
  <c r="F2611" i="12"/>
  <c r="I2611" i="12" s="1"/>
  <c r="F325" i="12"/>
  <c r="I325" i="12" s="1"/>
  <c r="F3074" i="12"/>
  <c r="I3074" i="12" s="1"/>
  <c r="F3898" i="12"/>
  <c r="I3898" i="12" s="1"/>
  <c r="F42" i="12"/>
  <c r="I42" i="12" s="1"/>
  <c r="F3479" i="12"/>
  <c r="I3479" i="12" s="1"/>
  <c r="F246" i="12"/>
  <c r="I246" i="12" s="1"/>
  <c r="F3351" i="12"/>
  <c r="I3351" i="12" s="1"/>
  <c r="F575" i="12"/>
  <c r="I575" i="12" s="1"/>
  <c r="F1169" i="12"/>
  <c r="I1169" i="12" s="1"/>
  <c r="F2246" i="12"/>
  <c r="I2246" i="12" s="1"/>
  <c r="F2018" i="12"/>
  <c r="I2018" i="12" s="1"/>
  <c r="F1071" i="12"/>
  <c r="I1071" i="12" s="1"/>
  <c r="F1312" i="12"/>
  <c r="I1312" i="12" s="1"/>
  <c r="F3664" i="12"/>
  <c r="I3664" i="12" s="1"/>
  <c r="F1447" i="12"/>
  <c r="I1447" i="12" s="1"/>
  <c r="F72" i="12"/>
  <c r="I72" i="12" s="1"/>
  <c r="F1948" i="12"/>
  <c r="I1948" i="12" s="1"/>
  <c r="F1692" i="12"/>
  <c r="I1692" i="12" s="1"/>
  <c r="F184" i="12"/>
  <c r="I184" i="12" s="1"/>
  <c r="F478" i="12"/>
  <c r="I478" i="12" s="1"/>
  <c r="F2884" i="12"/>
  <c r="I2884" i="12" s="1"/>
  <c r="F803" i="12"/>
  <c r="I803" i="12" s="1"/>
  <c r="F705" i="12"/>
  <c r="I705" i="12" s="1"/>
  <c r="F2469" i="12"/>
  <c r="I2469" i="12" s="1"/>
  <c r="F3762" i="12"/>
  <c r="I3762" i="12" s="1"/>
  <c r="F3436" i="12"/>
  <c r="I3436" i="12" s="1"/>
  <c r="F353" i="12"/>
  <c r="I353" i="12" s="1"/>
  <c r="F380" i="12"/>
  <c r="I380" i="12" s="1"/>
  <c r="F1074" i="12"/>
  <c r="I1074" i="12" s="1"/>
  <c r="F3361" i="12"/>
  <c r="I3361" i="12" s="1"/>
  <c r="F3623" i="12"/>
  <c r="I3623" i="12" s="1"/>
  <c r="F707" i="12"/>
  <c r="I707" i="12" s="1"/>
  <c r="F932" i="12"/>
  <c r="I932" i="12" s="1"/>
  <c r="F3896" i="12"/>
  <c r="I3896" i="12" s="1"/>
  <c r="F648" i="12"/>
  <c r="I648" i="12" s="1"/>
  <c r="F2308" i="12"/>
  <c r="I2308" i="12" s="1"/>
  <c r="F2038" i="12"/>
  <c r="I2038" i="12" s="1"/>
  <c r="F1455" i="12"/>
  <c r="I1455" i="12" s="1"/>
  <c r="F3647" i="12"/>
  <c r="I3647" i="12" s="1"/>
  <c r="F3533" i="12"/>
  <c r="I3533" i="12" s="1"/>
  <c r="F3262" i="12"/>
  <c r="I3262" i="12" s="1"/>
  <c r="F1412" i="12"/>
  <c r="I1412" i="12" s="1"/>
  <c r="F100" i="12"/>
  <c r="I100" i="12" s="1"/>
  <c r="F3601" i="12"/>
  <c r="I3601" i="12" s="1"/>
  <c r="F960" i="12"/>
  <c r="I960" i="12" s="1"/>
  <c r="F1592" i="12"/>
  <c r="I1592" i="12" s="1"/>
  <c r="F1281" i="12"/>
  <c r="I1281" i="12" s="1"/>
  <c r="F1620" i="12"/>
  <c r="I1620" i="12" s="1"/>
  <c r="F2041" i="12"/>
  <c r="I2041" i="12" s="1"/>
  <c r="F619" i="12"/>
  <c r="I619" i="12" s="1"/>
  <c r="F1822" i="12"/>
  <c r="I1822" i="12" s="1"/>
  <c r="F1180" i="12"/>
  <c r="I1180" i="12" s="1"/>
  <c r="F3557" i="12"/>
  <c r="I3557" i="12" s="1"/>
  <c r="F1212" i="12"/>
  <c r="I1212" i="12" s="1"/>
  <c r="F259" i="12"/>
  <c r="I259" i="12" s="1"/>
  <c r="F818" i="12"/>
  <c r="I818" i="12" s="1"/>
  <c r="F1242" i="12"/>
  <c r="I1242" i="12" s="1"/>
  <c r="F3009" i="12"/>
  <c r="I3009" i="12" s="1"/>
  <c r="F2085" i="12"/>
  <c r="I2085" i="12" s="1"/>
  <c r="F1349" i="12"/>
  <c r="I1349" i="12" s="1"/>
  <c r="F2545" i="12"/>
  <c r="I2545" i="12" s="1"/>
  <c r="F494" i="12"/>
  <c r="I494" i="12" s="1"/>
  <c r="F467" i="12"/>
  <c r="I467" i="12" s="1"/>
  <c r="F3059" i="12"/>
  <c r="I3059" i="12" s="1"/>
  <c r="F2412" i="12"/>
  <c r="I2412" i="12" s="1"/>
  <c r="F2267" i="12"/>
  <c r="I2267" i="12" s="1"/>
  <c r="F3683" i="12"/>
  <c r="I3683" i="12" s="1"/>
  <c r="F2295" i="12"/>
  <c r="I2295" i="12" s="1"/>
  <c r="F1060" i="12"/>
  <c r="I1060" i="12" s="1"/>
  <c r="F1848" i="12"/>
  <c r="I1848" i="12" s="1"/>
  <c r="F2966" i="12"/>
  <c r="I2966" i="12" s="1"/>
  <c r="F2992" i="12"/>
  <c r="I2992" i="12" s="1"/>
  <c r="F748" i="12"/>
  <c r="I748" i="12" s="1"/>
  <c r="F2824" i="12"/>
  <c r="I2824" i="12" s="1"/>
  <c r="F1766" i="12"/>
  <c r="I1766" i="12" s="1"/>
  <c r="F601" i="12"/>
  <c r="I601" i="12" s="1"/>
  <c r="F1584" i="12"/>
  <c r="I1584" i="12" s="1"/>
  <c r="F3613" i="12"/>
  <c r="I3613" i="12" s="1"/>
  <c r="F305" i="12"/>
  <c r="I305" i="12" s="1"/>
  <c r="F2348" i="12"/>
  <c r="I2348" i="12" s="1"/>
  <c r="F1036" i="12"/>
  <c r="I1036" i="12" s="1"/>
  <c r="F3887" i="12"/>
  <c r="I3887" i="12" s="1"/>
  <c r="F2687" i="12"/>
  <c r="I2687" i="12" s="1"/>
  <c r="F2982" i="12"/>
  <c r="I2982" i="12" s="1"/>
  <c r="F2110" i="12"/>
  <c r="I2110" i="12" s="1"/>
  <c r="F635" i="12"/>
  <c r="I635" i="12" s="1"/>
  <c r="F2089" i="12"/>
  <c r="I2089" i="12" s="1"/>
  <c r="F3793" i="12"/>
  <c r="I3793" i="12" s="1"/>
  <c r="F2449" i="12"/>
  <c r="I2449" i="12" s="1"/>
  <c r="F3099" i="12"/>
  <c r="I3099" i="12" s="1"/>
  <c r="F406" i="12"/>
  <c r="I406" i="12" s="1"/>
  <c r="F3526" i="12"/>
  <c r="I3526" i="12" s="1"/>
  <c r="F116" i="12"/>
  <c r="I116" i="12" s="1"/>
  <c r="F2387" i="12"/>
  <c r="I2387" i="12" s="1"/>
  <c r="F3698" i="12"/>
  <c r="I3698" i="12" s="1"/>
  <c r="F1541" i="12"/>
  <c r="I1541" i="12" s="1"/>
  <c r="F3292" i="12"/>
  <c r="I3292" i="12" s="1"/>
  <c r="F3083" i="12"/>
  <c r="I3083" i="12" s="1"/>
  <c r="F2500" i="12"/>
  <c r="I2500" i="12" s="1"/>
  <c r="F348" i="12"/>
  <c r="I348" i="12" s="1"/>
  <c r="F509" i="12"/>
  <c r="I509" i="12" s="1"/>
  <c r="F2458" i="12"/>
  <c r="I2458" i="12" s="1"/>
  <c r="F331" i="12"/>
  <c r="I331" i="12" s="1"/>
  <c r="F1718" i="12"/>
  <c r="I1718" i="12" s="1"/>
  <c r="F3346" i="12"/>
  <c r="I3346" i="12" s="1"/>
  <c r="F1552" i="12"/>
  <c r="I1552" i="12" s="1"/>
  <c r="F665" i="12"/>
  <c r="I665" i="12" s="1"/>
  <c r="F3748" i="12"/>
  <c r="I3748" i="12" s="1"/>
  <c r="F2619" i="12"/>
  <c r="I2619" i="12" s="1"/>
  <c r="F3514" i="12"/>
  <c r="I3514" i="12" s="1"/>
  <c r="F2901" i="12"/>
  <c r="I2901" i="12" s="1"/>
  <c r="F602" i="12"/>
  <c r="I602" i="12" s="1"/>
  <c r="F3791" i="12"/>
  <c r="I3791" i="12" s="1"/>
  <c r="F613" i="12"/>
  <c r="I613" i="12" s="1"/>
  <c r="F3198" i="12"/>
  <c r="I3198" i="12" s="1"/>
  <c r="F3246" i="12"/>
  <c r="I3246" i="12" s="1"/>
  <c r="F783" i="12"/>
  <c r="I783" i="12" s="1"/>
  <c r="F3593" i="12"/>
  <c r="I3593" i="12" s="1"/>
  <c r="F368" i="12"/>
  <c r="I368" i="12" s="1"/>
  <c r="F2996" i="12"/>
  <c r="I2996" i="12" s="1"/>
  <c r="F3215" i="12"/>
  <c r="I3215" i="12" s="1"/>
  <c r="F393" i="12"/>
  <c r="I393" i="12" s="1"/>
  <c r="F3568" i="12"/>
  <c r="I3568" i="12" s="1"/>
  <c r="F3549" i="12"/>
  <c r="I3549" i="12" s="1"/>
  <c r="F2522" i="12"/>
  <c r="I2522" i="12" s="1"/>
  <c r="F1446" i="12"/>
  <c r="I1446" i="12" s="1"/>
  <c r="F3806" i="12"/>
  <c r="I3806" i="12" s="1"/>
  <c r="F3861" i="12"/>
  <c r="I3861" i="12" s="1"/>
  <c r="F2634" i="12"/>
  <c r="I2634" i="12" s="1"/>
  <c r="F1566" i="12"/>
  <c r="I1566" i="12" s="1"/>
  <c r="F2178" i="12"/>
  <c r="I2178" i="12" s="1"/>
  <c r="F1697" i="12"/>
  <c r="I1697" i="12" s="1"/>
  <c r="F1039" i="12"/>
  <c r="I1039" i="12" s="1"/>
  <c r="F267" i="12"/>
  <c r="I267" i="12" s="1"/>
  <c r="F726" i="12"/>
  <c r="I726" i="12" s="1"/>
  <c r="F1516" i="12"/>
  <c r="I1516" i="12" s="1"/>
  <c r="F617" i="12"/>
  <c r="I617" i="12" s="1"/>
  <c r="F1374" i="12"/>
  <c r="I1374" i="12" s="1"/>
  <c r="F3417" i="12"/>
  <c r="I3417" i="12" s="1"/>
  <c r="F2967" i="12"/>
  <c r="I2967" i="12" s="1"/>
  <c r="F2650" i="12"/>
  <c r="I2650" i="12" s="1"/>
  <c r="F3042" i="12"/>
  <c r="I3042" i="12" s="1"/>
  <c r="F1115" i="12"/>
  <c r="I1115" i="12" s="1"/>
  <c r="F26" i="12"/>
  <c r="I26" i="12" s="1"/>
  <c r="F1178" i="12"/>
  <c r="I1178" i="12" s="1"/>
  <c r="F2607" i="12"/>
  <c r="I2607" i="12" s="1"/>
  <c r="F2393" i="12"/>
  <c r="I2393" i="12" s="1"/>
  <c r="F3245" i="12"/>
  <c r="I3245" i="12" s="1"/>
  <c r="F1054" i="12"/>
  <c r="I1054" i="12" s="1"/>
  <c r="F1879" i="12"/>
  <c r="I1879" i="12" s="1"/>
  <c r="F2699" i="12"/>
  <c r="I2699" i="12" s="1"/>
  <c r="F1823" i="12"/>
  <c r="I1823" i="12" s="1"/>
  <c r="F3901" i="12"/>
  <c r="I3901" i="12" s="1"/>
  <c r="F320" i="12"/>
  <c r="I320" i="12" s="1"/>
  <c r="F3774" i="12"/>
  <c r="I3774" i="12" s="1"/>
  <c r="F2353" i="12"/>
  <c r="I2353" i="12" s="1"/>
  <c r="F3940" i="12"/>
  <c r="I3940" i="12" s="1"/>
  <c r="F466" i="12"/>
  <c r="I466" i="12" s="1"/>
  <c r="F2045" i="12"/>
  <c r="I2045" i="12" s="1"/>
  <c r="F3829" i="12"/>
  <c r="I3829" i="12" s="1"/>
  <c r="F3598" i="12"/>
  <c r="I3598" i="12" s="1"/>
  <c r="F3148" i="12"/>
  <c r="I3148" i="12" s="1"/>
  <c r="F2001" i="12"/>
  <c r="I2001" i="12" s="1"/>
  <c r="F796" i="12"/>
  <c r="I796" i="12" s="1"/>
  <c r="F1883" i="12"/>
  <c r="I1883" i="12" s="1"/>
  <c r="F1318" i="12"/>
  <c r="I1318" i="12" s="1"/>
  <c r="F469" i="12"/>
  <c r="I469" i="12" s="1"/>
  <c r="F1916" i="12"/>
  <c r="I1916" i="12" s="1"/>
  <c r="F864" i="12"/>
  <c r="I864" i="12" s="1"/>
  <c r="F2194" i="12"/>
  <c r="I2194" i="12" s="1"/>
  <c r="F1521" i="12"/>
  <c r="I1521" i="12" s="1"/>
  <c r="F2462" i="12"/>
  <c r="I2462" i="12" s="1"/>
  <c r="F3330" i="12"/>
  <c r="I3330" i="12" s="1"/>
  <c r="F3621" i="12"/>
  <c r="I3621" i="12" s="1"/>
  <c r="F2803" i="12"/>
  <c r="I2803" i="12" s="1"/>
  <c r="F3850" i="12"/>
  <c r="I3850" i="12" s="1"/>
  <c r="F583" i="12"/>
  <c r="I583" i="12" s="1"/>
  <c r="F1226" i="12"/>
  <c r="I1226" i="12" s="1"/>
  <c r="F2216" i="12"/>
  <c r="I2216" i="12" s="1"/>
  <c r="F1717" i="12"/>
  <c r="I1717" i="12" s="1"/>
  <c r="F1335" i="12"/>
  <c r="I1335" i="12" s="1"/>
  <c r="F808" i="12"/>
  <c r="I808" i="12" s="1"/>
  <c r="F2378" i="12"/>
  <c r="I2378" i="12" s="1"/>
  <c r="F1483" i="12"/>
  <c r="I1483" i="12" s="1"/>
  <c r="F1289" i="12"/>
  <c r="I1289" i="12" s="1"/>
  <c r="F1679" i="12"/>
  <c r="I1679" i="12" s="1"/>
  <c r="F3871" i="12"/>
  <c r="I3871" i="12" s="1"/>
  <c r="F1220" i="12"/>
  <c r="I1220" i="12" s="1"/>
  <c r="F1282" i="12"/>
  <c r="I1282" i="12" s="1"/>
  <c r="F2360" i="12"/>
  <c r="I2360" i="12" s="1"/>
  <c r="F2905" i="12"/>
  <c r="I2905" i="12" s="1"/>
  <c r="F490" i="12"/>
  <c r="I490" i="12" s="1"/>
  <c r="F222" i="12"/>
  <c r="I222" i="12" s="1"/>
  <c r="F862" i="12"/>
  <c r="I862" i="12" s="1"/>
  <c r="F936" i="12"/>
  <c r="I936" i="12" s="1"/>
  <c r="F714" i="12"/>
  <c r="I714" i="12" s="1"/>
  <c r="F2123" i="12"/>
  <c r="I2123" i="12" s="1"/>
  <c r="F622" i="12"/>
  <c r="I622" i="12" s="1"/>
  <c r="F1077" i="12"/>
  <c r="I1077" i="12" s="1"/>
  <c r="F2314" i="12"/>
  <c r="I2314" i="12" s="1"/>
  <c r="F1693" i="12"/>
  <c r="I1693" i="12" s="1"/>
  <c r="F1198" i="12"/>
  <c r="I1198" i="12" s="1"/>
  <c r="F3531" i="12"/>
  <c r="I3531" i="12" s="1"/>
  <c r="F692" i="12"/>
  <c r="I692" i="12" s="1"/>
  <c r="F2848" i="12"/>
  <c r="I2848" i="12" s="1"/>
  <c r="F645" i="12"/>
  <c r="I645" i="12" s="1"/>
  <c r="F1751" i="12"/>
  <c r="I1751" i="12" s="1"/>
  <c r="F1480" i="12"/>
  <c r="I1480" i="12" s="1"/>
  <c r="F2014" i="12"/>
  <c r="I2014" i="12" s="1"/>
  <c r="F3910" i="12"/>
  <c r="I3910" i="12" s="1"/>
  <c r="F1196" i="12"/>
  <c r="I1196" i="12" s="1"/>
  <c r="F2797" i="12"/>
  <c r="I2797" i="12" s="1"/>
  <c r="F3808" i="12"/>
  <c r="I3808" i="12" s="1"/>
  <c r="F1382" i="12"/>
  <c r="I1382" i="12" s="1"/>
  <c r="F2115" i="12"/>
  <c r="I2115" i="12" s="1"/>
  <c r="F3189" i="12"/>
  <c r="I3189" i="12" s="1"/>
  <c r="F3646" i="12"/>
  <c r="I3646" i="12" s="1"/>
  <c r="F1364" i="12"/>
  <c r="I1364" i="12" s="1"/>
  <c r="F113" i="12"/>
  <c r="I113" i="12" s="1"/>
  <c r="F136" i="12"/>
  <c r="I136" i="12" s="1"/>
  <c r="F3206" i="12"/>
  <c r="I3206" i="12" s="1"/>
  <c r="F2203" i="12"/>
  <c r="I2203" i="12" s="1"/>
  <c r="F1826" i="12"/>
  <c r="I1826" i="12" s="1"/>
  <c r="F3522" i="12"/>
  <c r="I3522" i="12" s="1"/>
  <c r="F3403" i="12"/>
  <c r="I3403" i="12" s="1"/>
  <c r="F3141" i="12"/>
  <c r="I3141" i="12" s="1"/>
  <c r="F1856" i="12"/>
  <c r="I1856" i="12" s="1"/>
  <c r="F580" i="12"/>
  <c r="I580" i="12" s="1"/>
  <c r="F2236" i="12"/>
  <c r="I2236" i="12" s="1"/>
  <c r="F2232" i="12"/>
  <c r="I2232" i="12" s="1"/>
  <c r="F1755" i="12"/>
  <c r="I1755" i="12" s="1"/>
  <c r="F2860" i="12"/>
  <c r="I2860" i="12" s="1"/>
  <c r="F3616" i="12"/>
  <c r="I3616" i="12" s="1"/>
  <c r="F2877" i="12"/>
  <c r="I2877" i="12" s="1"/>
  <c r="F1943" i="12"/>
  <c r="I1943" i="12" s="1"/>
  <c r="F1062" i="12"/>
  <c r="I1062" i="12" s="1"/>
  <c r="F3826" i="12"/>
  <c r="I3826" i="12" s="1"/>
  <c r="F3770" i="12"/>
  <c r="I3770" i="12" s="1"/>
  <c r="F456" i="12"/>
  <c r="I456" i="12" s="1"/>
  <c r="F1361" i="12"/>
  <c r="I1361" i="12" s="1"/>
  <c r="F3636" i="12"/>
  <c r="I3636" i="12" s="1"/>
  <c r="F2092" i="12"/>
  <c r="I2092" i="12" s="1"/>
  <c r="F990" i="12"/>
  <c r="I990" i="12" s="1"/>
  <c r="F993" i="12"/>
  <c r="I993" i="12" s="1"/>
  <c r="F572" i="12"/>
  <c r="I572" i="12" s="1"/>
  <c r="F3571" i="12"/>
  <c r="I3571" i="12" s="1"/>
  <c r="F2631" i="12"/>
  <c r="I2631" i="12" s="1"/>
  <c r="F782" i="12"/>
  <c r="I782" i="12" s="1"/>
  <c r="F2912" i="12"/>
  <c r="I2912" i="12" s="1"/>
  <c r="F1927" i="12"/>
  <c r="I1927" i="12" s="1"/>
  <c r="F2538" i="12"/>
  <c r="I2538" i="12" s="1"/>
  <c r="F2622" i="12"/>
  <c r="I2622" i="12" s="1"/>
  <c r="F457" i="12"/>
  <c r="I457" i="12" s="1"/>
  <c r="F1528" i="12"/>
  <c r="I1528" i="12" s="1"/>
  <c r="F1913" i="12"/>
  <c r="I1913" i="12" s="1"/>
  <c r="F3502" i="12"/>
  <c r="I3502" i="12" s="1"/>
  <c r="F2017" i="12"/>
  <c r="I2017" i="12" s="1"/>
  <c r="F510" i="12"/>
  <c r="I510" i="12" s="1"/>
  <c r="F1263" i="12"/>
  <c r="I1263" i="12" s="1"/>
  <c r="F761" i="12"/>
  <c r="I761" i="12" s="1"/>
  <c r="F2165" i="12"/>
  <c r="I2165" i="12" s="1"/>
  <c r="F2304" i="12"/>
  <c r="I2304" i="12" s="1"/>
  <c r="F1120" i="12"/>
  <c r="I1120" i="12" s="1"/>
  <c r="F3055" i="12"/>
  <c r="I3055" i="12" s="1"/>
  <c r="F1095" i="12"/>
  <c r="I1095" i="12" s="1"/>
  <c r="F1816" i="12"/>
  <c r="I1816" i="12" s="1"/>
  <c r="F1893" i="12"/>
  <c r="I1893" i="12" s="1"/>
  <c r="F2666" i="12"/>
  <c r="I2666" i="12" s="1"/>
  <c r="F1928" i="12"/>
  <c r="I1928" i="12" s="1"/>
  <c r="F2266" i="12"/>
  <c r="I2266" i="12" s="1"/>
  <c r="F3543" i="12"/>
  <c r="I3543" i="12" s="1"/>
  <c r="F3354" i="12"/>
  <c r="I3354" i="12" s="1"/>
  <c r="F610" i="12"/>
  <c r="I610" i="12" s="1"/>
  <c r="F838" i="12"/>
  <c r="I838" i="12" s="1"/>
  <c r="F1083" i="12"/>
  <c r="I1083" i="12" s="1"/>
  <c r="F385" i="12"/>
  <c r="I385" i="12" s="1"/>
  <c r="F2332" i="12"/>
  <c r="I2332" i="12" s="1"/>
  <c r="F144" i="12"/>
  <c r="I144" i="12" s="1"/>
  <c r="F1408" i="12"/>
  <c r="I1408" i="12" s="1"/>
  <c r="F2573" i="12"/>
  <c r="I2573" i="12" s="1"/>
  <c r="F292" i="12"/>
  <c r="I292" i="12" s="1"/>
  <c r="F3854" i="12"/>
  <c r="I3854" i="12" s="1"/>
  <c r="F3875" i="12"/>
  <c r="I3875" i="12" s="1"/>
  <c r="F1832" i="12"/>
  <c r="I1832" i="12" s="1"/>
  <c r="F2930" i="12"/>
  <c r="I2930" i="12" s="1"/>
  <c r="F1476" i="12"/>
  <c r="I1476" i="12" s="1"/>
  <c r="F2894" i="12"/>
  <c r="I2894" i="12" s="1"/>
  <c r="F972" i="12"/>
  <c r="I972" i="12" s="1"/>
  <c r="F1186" i="12"/>
  <c r="I1186" i="12" s="1"/>
  <c r="F2623" i="12"/>
  <c r="I2623" i="12" s="1"/>
  <c r="F3677" i="12"/>
  <c r="I3677" i="12" s="1"/>
  <c r="F1629" i="12"/>
  <c r="I1629" i="12" s="1"/>
  <c r="F582" i="12"/>
  <c r="I582" i="12" s="1"/>
  <c r="F983" i="12"/>
  <c r="I983" i="12" s="1"/>
  <c r="F3073" i="12"/>
  <c r="I3073" i="12" s="1"/>
  <c r="F3729" i="12"/>
  <c r="I3729" i="12" s="1"/>
  <c r="F524" i="12"/>
  <c r="I524" i="12" s="1"/>
  <c r="F857" i="12"/>
  <c r="I857" i="12" s="1"/>
  <c r="F2923" i="12"/>
  <c r="I2923" i="12" s="1"/>
  <c r="F3745" i="12"/>
  <c r="I3745" i="12" s="1"/>
  <c r="F850" i="12"/>
  <c r="I850" i="12" s="1"/>
  <c r="F2079" i="12"/>
  <c r="I2079" i="12" s="1"/>
  <c r="F55" i="12"/>
  <c r="I55" i="12" s="1"/>
  <c r="F92" i="12"/>
  <c r="I92" i="12" s="1"/>
  <c r="F1085" i="12"/>
  <c r="I1085" i="12" s="1"/>
  <c r="F1614" i="12"/>
  <c r="I1614" i="12" s="1"/>
  <c r="F1640" i="12"/>
  <c r="I1640" i="12" s="1"/>
  <c r="F1253" i="12"/>
  <c r="I1253" i="12" s="1"/>
  <c r="F1844" i="12"/>
  <c r="I1844" i="12" s="1"/>
  <c r="F1038" i="12"/>
  <c r="I1038" i="12" s="1"/>
  <c r="F423" i="12"/>
  <c r="I423" i="12" s="1"/>
  <c r="F2708" i="12"/>
  <c r="I2708" i="12" s="1"/>
  <c r="F3908" i="12"/>
  <c r="I3908" i="12" s="1"/>
  <c r="F2862" i="12"/>
  <c r="I2862" i="12" s="1"/>
  <c r="F1058" i="12"/>
  <c r="I1058" i="12" s="1"/>
  <c r="F3249" i="12"/>
  <c r="I3249" i="12" s="1"/>
  <c r="F2978" i="12"/>
  <c r="I2978" i="12" s="1"/>
  <c r="F247" i="12"/>
  <c r="I247" i="12" s="1"/>
  <c r="F1497" i="12"/>
  <c r="I1497" i="12" s="1"/>
  <c r="F273" i="12"/>
  <c r="I273" i="12" s="1"/>
  <c r="F844" i="12"/>
  <c r="I844" i="12" s="1"/>
  <c r="F3306" i="12"/>
  <c r="I3306" i="12" s="1"/>
  <c r="F1268" i="12"/>
  <c r="I1268" i="12" s="1"/>
  <c r="F789" i="12"/>
  <c r="I789" i="12" s="1"/>
  <c r="F2168" i="12"/>
  <c r="I2168" i="12" s="1"/>
  <c r="F973" i="12"/>
  <c r="I973" i="12" s="1"/>
  <c r="F1464" i="12"/>
  <c r="I1464" i="12" s="1"/>
  <c r="F1426" i="12"/>
  <c r="I1426" i="12" s="1"/>
  <c r="F1100" i="12"/>
  <c r="I1100" i="12" s="1"/>
  <c r="F736" i="12"/>
  <c r="I736" i="12" s="1"/>
  <c r="F637" i="12"/>
  <c r="I637" i="12" s="1"/>
  <c r="F351" i="12"/>
  <c r="I351" i="12" s="1"/>
  <c r="F2067" i="12"/>
  <c r="I2067" i="12" s="1"/>
  <c r="F2126" i="12"/>
  <c r="I2126" i="12" s="1"/>
  <c r="F284" i="12"/>
  <c r="I284" i="12" s="1"/>
  <c r="F2066" i="12"/>
  <c r="I2066" i="12" s="1"/>
  <c r="F2608" i="12"/>
  <c r="I2608" i="12" s="1"/>
  <c r="F2127" i="12"/>
  <c r="I2127" i="12" s="1"/>
  <c r="F1099" i="12"/>
  <c r="I1099" i="12" s="1"/>
  <c r="F3527" i="12"/>
  <c r="I3527" i="12" s="1"/>
  <c r="F1696" i="12"/>
  <c r="I1696" i="12" s="1"/>
  <c r="F3281" i="12"/>
  <c r="I3281" i="12" s="1"/>
  <c r="F1327" i="12"/>
  <c r="I1327" i="12" s="1"/>
  <c r="F2119" i="12"/>
  <c r="I2119" i="12" s="1"/>
  <c r="F2398" i="12"/>
  <c r="I2398" i="12" s="1"/>
  <c r="F2278" i="12"/>
  <c r="I2278" i="12" s="1"/>
  <c r="F939" i="12"/>
  <c r="I939" i="12" s="1"/>
  <c r="F3201" i="12"/>
  <c r="I3201" i="12" s="1"/>
  <c r="F2429" i="12"/>
  <c r="I2429" i="12" s="1"/>
  <c r="F501" i="12"/>
  <c r="I501" i="12" s="1"/>
  <c r="F1610" i="12"/>
  <c r="I1610" i="12" s="1"/>
  <c r="F3047" i="12"/>
  <c r="I3047" i="12" s="1"/>
  <c r="F830" i="12"/>
  <c r="I830" i="12" s="1"/>
  <c r="F3163" i="12"/>
  <c r="I3163" i="12" s="1"/>
  <c r="F3082" i="12"/>
  <c r="I3082" i="12" s="1"/>
  <c r="F2652" i="12"/>
  <c r="I2652" i="12" s="1"/>
  <c r="F2294" i="12"/>
  <c r="I2294" i="12" s="1"/>
  <c r="F1114" i="12"/>
  <c r="I1114" i="12" s="1"/>
  <c r="F614" i="12"/>
  <c r="I614" i="12" s="1"/>
  <c r="F428" i="12"/>
  <c r="I428" i="12" s="1"/>
  <c r="F739" i="12"/>
  <c r="I739" i="12" s="1"/>
  <c r="F861" i="12"/>
  <c r="I861" i="12" s="1"/>
  <c r="F663" i="12"/>
  <c r="I663" i="12" s="1"/>
  <c r="F2550" i="12"/>
  <c r="I2550" i="12" s="1"/>
  <c r="F2874" i="12"/>
  <c r="I2874" i="12" s="1"/>
  <c r="F3133" i="12"/>
  <c r="I3133" i="12" s="1"/>
  <c r="F3424" i="12"/>
  <c r="I3424" i="12" s="1"/>
  <c r="F1500" i="12"/>
  <c r="I1500" i="12" s="1"/>
  <c r="F264" i="12"/>
  <c r="I264" i="12" s="1"/>
  <c r="F1894" i="12"/>
  <c r="I1894" i="12" s="1"/>
  <c r="F2275" i="12"/>
  <c r="I2275" i="12" s="1"/>
  <c r="F3027" i="12"/>
  <c r="I3027" i="12" s="1"/>
  <c r="F1838" i="12"/>
  <c r="I1838" i="12" s="1"/>
  <c r="F3147" i="12"/>
  <c r="I3147" i="12" s="1"/>
  <c r="F1560" i="12"/>
  <c r="I1560" i="12" s="1"/>
  <c r="F3210" i="12"/>
  <c r="I3210" i="12" s="1"/>
  <c r="F87" i="12"/>
  <c r="I87" i="12" s="1"/>
  <c r="F312" i="12"/>
  <c r="I312" i="12" s="1"/>
  <c r="F1880" i="12"/>
  <c r="I1880" i="12" s="1"/>
  <c r="F1168" i="12"/>
  <c r="I1168" i="12" s="1"/>
  <c r="F3937" i="12"/>
  <c r="I3937" i="12" s="1"/>
  <c r="F1562" i="12"/>
  <c r="I1562" i="12" s="1"/>
  <c r="F280" i="12"/>
  <c r="I280" i="12" s="1"/>
  <c r="F3197" i="12"/>
  <c r="I3197" i="12" s="1"/>
  <c r="F1342" i="12"/>
  <c r="I1342" i="12" s="1"/>
  <c r="F2162" i="12"/>
  <c r="I2162" i="12" s="1"/>
  <c r="F2087" i="12"/>
  <c r="I2087" i="12" s="1"/>
  <c r="F172" i="12"/>
  <c r="I172" i="12" s="1"/>
  <c r="F2618" i="12"/>
  <c r="I2618" i="12" s="1"/>
  <c r="F1677" i="12"/>
  <c r="I1677" i="12" s="1"/>
  <c r="F2919" i="12"/>
  <c r="I2919" i="12" s="1"/>
  <c r="F3582" i="12"/>
  <c r="I3582" i="12" s="1"/>
  <c r="F2510" i="12"/>
  <c r="I2510" i="12" s="1"/>
  <c r="F2436" i="12"/>
  <c r="I2436" i="12" s="1"/>
  <c r="F591" i="12"/>
  <c r="I591" i="12" s="1"/>
  <c r="F897" i="12"/>
  <c r="I897" i="12" s="1"/>
  <c r="F1159" i="12"/>
  <c r="I1159" i="12" s="1"/>
  <c r="F3475" i="12"/>
  <c r="I3475" i="12" s="1"/>
  <c r="F133" i="12"/>
  <c r="I133" i="12" s="1"/>
  <c r="F2466" i="12"/>
  <c r="I2466" i="12" s="1"/>
  <c r="F965" i="12"/>
  <c r="I965" i="12" s="1"/>
  <c r="F604" i="12"/>
  <c r="I604" i="12" s="1"/>
  <c r="F3091" i="12"/>
  <c r="I3091" i="12" s="1"/>
  <c r="F1210" i="12"/>
  <c r="I1210" i="12" s="1"/>
  <c r="F2402" i="12"/>
  <c r="I2402" i="12" s="1"/>
  <c r="F2747" i="12"/>
  <c r="I2747" i="12" s="1"/>
  <c r="F1167" i="12"/>
  <c r="I1167" i="12" s="1"/>
  <c r="F1460" i="12"/>
  <c r="I1460" i="12" s="1"/>
  <c r="F2612" i="12"/>
  <c r="I2612" i="12" s="1"/>
  <c r="F346" i="12"/>
  <c r="I346" i="12" s="1"/>
  <c r="F1411" i="12"/>
  <c r="I1411" i="12" s="1"/>
  <c r="F1019" i="12"/>
  <c r="I1019" i="12" s="1"/>
  <c r="F3466" i="12"/>
  <c r="I3466" i="12" s="1"/>
  <c r="F1061" i="12"/>
  <c r="I1061" i="12" s="1"/>
  <c r="F894" i="12"/>
  <c r="I894" i="12" s="1"/>
  <c r="F1806" i="12"/>
  <c r="I1806" i="12" s="1"/>
  <c r="F1849" i="12"/>
  <c r="I1849" i="12" s="1"/>
  <c r="F3712" i="12"/>
  <c r="I3712" i="12" s="1"/>
  <c r="F815" i="12"/>
  <c r="I815" i="12" s="1"/>
  <c r="F1702" i="12"/>
  <c r="I1702" i="12" s="1"/>
  <c r="F3044" i="12"/>
  <c r="I3044" i="12" s="1"/>
  <c r="F3803" i="12"/>
  <c r="I3803" i="12" s="1"/>
  <c r="F1487" i="12"/>
  <c r="I1487" i="12" s="1"/>
  <c r="F2037" i="12"/>
  <c r="I2037" i="12" s="1"/>
  <c r="F1703" i="12"/>
  <c r="I1703" i="12" s="1"/>
  <c r="F2494" i="12"/>
  <c r="I2494" i="12" s="1"/>
  <c r="F571" i="12"/>
  <c r="I571" i="12" s="1"/>
  <c r="F472" i="12"/>
  <c r="I472" i="12" s="1"/>
  <c r="F2908" i="12"/>
  <c r="I2908" i="12" s="1"/>
  <c r="F2198" i="12"/>
  <c r="I2198" i="12" s="1"/>
  <c r="F1443" i="12"/>
  <c r="I1443" i="12" s="1"/>
  <c r="F629" i="12"/>
  <c r="I629" i="12" s="1"/>
  <c r="F3477" i="12"/>
  <c r="I3477" i="12" s="1"/>
  <c r="F1611" i="12"/>
  <c r="I1611" i="12" s="1"/>
  <c r="F3046" i="12"/>
  <c r="I3046" i="12" s="1"/>
  <c r="F2254" i="12"/>
  <c r="I2254" i="12" s="1"/>
  <c r="F168" i="12"/>
  <c r="I168" i="12" s="1"/>
  <c r="F3367" i="12"/>
  <c r="I3367" i="12" s="1"/>
  <c r="F3412" i="12"/>
  <c r="I3412" i="12" s="1"/>
  <c r="F725" i="12"/>
  <c r="I725" i="12" s="1"/>
  <c r="F1556" i="12"/>
  <c r="I1556" i="12" s="1"/>
  <c r="F3271" i="12"/>
  <c r="I3271" i="12" s="1"/>
  <c r="F765" i="12"/>
  <c r="I765" i="12" s="1"/>
  <c r="F677" i="12"/>
  <c r="I677" i="12" s="1"/>
  <c r="F1775" i="12"/>
  <c r="I1775" i="12" s="1"/>
  <c r="F1205" i="12"/>
  <c r="I1205" i="12" s="1"/>
  <c r="F2820" i="12"/>
  <c r="I2820" i="12" s="1"/>
  <c r="F3511" i="12"/>
  <c r="I3511" i="12" s="1"/>
  <c r="F266" i="12"/>
  <c r="I266" i="12" s="1"/>
  <c r="F1926" i="12"/>
  <c r="I1926" i="12" s="1"/>
  <c r="F1136" i="12"/>
  <c r="I1136" i="12" s="1"/>
  <c r="F2242" i="12"/>
  <c r="I2242" i="12" s="1"/>
  <c r="F496" i="12"/>
  <c r="I496" i="12" s="1"/>
  <c r="F333" i="12"/>
  <c r="I333" i="12" s="1"/>
  <c r="F2725" i="12"/>
  <c r="I2725" i="12" s="1"/>
  <c r="F2674" i="12"/>
  <c r="I2674" i="12" s="1"/>
  <c r="F3481" i="12"/>
  <c r="I3481" i="12" s="1"/>
  <c r="F1630" i="12"/>
  <c r="I1630" i="12" s="1"/>
  <c r="F3597" i="12"/>
  <c r="I3597" i="12" s="1"/>
  <c r="F1507" i="12"/>
  <c r="I1507" i="12" s="1"/>
  <c r="F1705" i="12"/>
  <c r="I1705" i="12" s="1"/>
  <c r="F3703" i="12"/>
  <c r="I3703" i="12" s="1"/>
  <c r="F3240" i="12"/>
  <c r="I3240" i="12" s="1"/>
  <c r="F179" i="12"/>
  <c r="I179" i="12" s="1"/>
  <c r="F3178" i="12"/>
  <c r="I3178" i="12" s="1"/>
  <c r="F249" i="12"/>
  <c r="I249" i="12" s="1"/>
  <c r="F2649" i="12"/>
  <c r="I2649" i="12" s="1"/>
  <c r="F71" i="12"/>
  <c r="I71" i="12" s="1"/>
  <c r="F2728" i="12"/>
  <c r="I2728" i="12" s="1"/>
  <c r="F2349" i="12"/>
  <c r="I2349" i="12" s="1"/>
  <c r="F2224" i="12"/>
  <c r="I2224" i="12" s="1"/>
  <c r="F1369" i="12"/>
  <c r="I1369" i="12" s="1"/>
  <c r="F3651" i="12"/>
  <c r="I3651" i="12" s="1"/>
  <c r="F410" i="12"/>
  <c r="I410" i="12" s="1"/>
  <c r="F1280" i="12"/>
  <c r="I1280" i="12" s="1"/>
  <c r="F966" i="12"/>
  <c r="I966" i="12" s="1"/>
  <c r="F2670" i="12"/>
  <c r="I2670" i="12" s="1"/>
  <c r="F527" i="12"/>
  <c r="I527" i="12" s="1"/>
  <c r="F3000" i="12"/>
  <c r="I3000" i="12" s="1"/>
  <c r="F2658" i="12"/>
  <c r="I2658" i="12" s="1"/>
  <c r="F2455" i="12"/>
  <c r="I2455" i="12" s="1"/>
  <c r="F386" i="12"/>
  <c r="I386" i="12" s="1"/>
  <c r="F831" i="12"/>
  <c r="I831" i="12" s="1"/>
  <c r="F1005" i="12"/>
  <c r="I1005" i="12" s="1"/>
  <c r="F3462" i="12"/>
  <c r="I3462" i="12" s="1"/>
  <c r="F2737" i="12"/>
  <c r="I2737" i="12" s="1"/>
  <c r="F357" i="12"/>
  <c r="I357" i="12" s="1"/>
  <c r="F301" i="12"/>
  <c r="I301" i="12" s="1"/>
  <c r="F2461" i="12"/>
  <c r="I2461" i="12" s="1"/>
  <c r="F2976" i="12"/>
  <c r="I2976" i="12" s="1"/>
  <c r="F1117" i="12"/>
  <c r="I1117" i="12" s="1"/>
  <c r="F834" i="12"/>
  <c r="I834" i="12" s="1"/>
  <c r="F529" i="12"/>
  <c r="I529" i="12" s="1"/>
  <c r="F1204" i="12"/>
  <c r="I1204" i="12" s="1"/>
  <c r="F1569" i="12"/>
  <c r="I1569" i="12" s="1"/>
  <c r="F2328" i="12"/>
  <c r="I2328" i="12" s="1"/>
  <c r="F3604" i="12"/>
  <c r="I3604" i="12" s="1"/>
  <c r="F2773" i="12"/>
  <c r="I2773" i="12" s="1"/>
  <c r="F1206" i="12"/>
  <c r="I1206" i="12" s="1"/>
  <c r="F3423" i="12"/>
  <c r="I3423" i="12" s="1"/>
  <c r="F3842" i="12"/>
  <c r="I3842" i="12" s="1"/>
  <c r="F2248" i="12"/>
  <c r="I2248" i="12" s="1"/>
  <c r="F303" i="12"/>
  <c r="I303" i="12" s="1"/>
  <c r="F1309" i="12"/>
  <c r="I1309" i="12" s="1"/>
  <c r="F2031" i="12"/>
  <c r="I2031" i="12" s="1"/>
  <c r="F2470" i="12"/>
  <c r="I2470" i="12" s="1"/>
  <c r="F1449" i="12"/>
  <c r="I1449" i="12" s="1"/>
  <c r="F1032" i="12"/>
  <c r="I1032" i="12" s="1"/>
  <c r="F2381" i="12"/>
  <c r="I2381" i="12" s="1"/>
  <c r="F1540" i="12"/>
  <c r="I1540" i="12" s="1"/>
  <c r="F3041" i="12"/>
  <c r="I3041" i="12" s="1"/>
  <c r="F1477" i="12"/>
  <c r="I1477" i="12" s="1"/>
  <c r="F2645" i="12"/>
  <c r="I2645" i="12" s="1"/>
  <c r="F2702" i="12"/>
  <c r="I2702" i="12" s="1"/>
  <c r="F54" i="12"/>
  <c r="I54" i="12" s="1"/>
  <c r="F812" i="12"/>
  <c r="I812" i="12" s="1"/>
  <c r="F793" i="12"/>
  <c r="I793" i="12" s="1"/>
  <c r="F2615" i="12"/>
  <c r="I2615" i="12" s="1"/>
  <c r="F3011" i="12"/>
  <c r="I3011" i="12" s="1"/>
  <c r="F3293" i="12"/>
  <c r="I3293" i="12" s="1"/>
  <c r="F822" i="12"/>
  <c r="I822" i="12" s="1"/>
  <c r="F1141" i="12"/>
  <c r="I1141" i="12" s="1"/>
  <c r="F2053" i="12"/>
  <c r="I2053" i="12" s="1"/>
  <c r="F1102" i="12"/>
  <c r="I1102" i="12" s="1"/>
  <c r="F745" i="12"/>
  <c r="I745" i="12" s="1"/>
  <c r="F1014" i="12"/>
  <c r="I1014" i="12" s="1"/>
  <c r="F1200" i="12"/>
  <c r="I1200" i="12" s="1"/>
  <c r="F2922" i="12"/>
  <c r="I2922" i="12" s="1"/>
  <c r="F1336" i="12"/>
  <c r="I1336" i="12" s="1"/>
  <c r="F1651" i="12"/>
  <c r="I1651" i="12" s="1"/>
  <c r="F1903" i="12"/>
  <c r="I1903" i="12" s="1"/>
  <c r="F1157" i="12"/>
  <c r="I1157" i="12" s="1"/>
  <c r="F584" i="12"/>
  <c r="I584" i="12" s="1"/>
  <c r="F363" i="12"/>
  <c r="I363" i="12" s="1"/>
  <c r="F568" i="12"/>
  <c r="I568" i="12" s="1"/>
  <c r="F2991" i="12"/>
  <c r="I2991" i="12" s="1"/>
  <c r="F1558" i="12"/>
  <c r="I1558" i="12" s="1"/>
  <c r="F2428" i="12"/>
  <c r="I2428" i="12" s="1"/>
  <c r="F3645" i="12"/>
  <c r="I3645" i="12" s="1"/>
  <c r="F1433" i="12"/>
  <c r="I1433" i="12" s="1"/>
  <c r="F3905" i="12"/>
  <c r="I3905" i="12" s="1"/>
  <c r="F1802" i="12"/>
  <c r="I1802" i="12" s="1"/>
  <c r="F2806" i="12"/>
  <c r="I2806" i="12" s="1"/>
  <c r="F3192" i="12"/>
  <c r="I3192" i="12" s="1"/>
  <c r="F2810" i="12"/>
  <c r="I2810" i="12" s="1"/>
  <c r="F1975" i="12"/>
  <c r="I1975" i="12" s="1"/>
  <c r="F2580" i="12"/>
  <c r="I2580" i="12" s="1"/>
  <c r="F1218" i="12"/>
  <c r="I1218" i="12" s="1"/>
  <c r="F1458" i="12"/>
  <c r="I1458" i="12" s="1"/>
  <c r="F3888" i="12"/>
  <c r="I3888" i="12" s="1"/>
  <c r="F2237" i="12"/>
  <c r="I2237" i="12" s="1"/>
  <c r="F1377" i="12"/>
  <c r="I1377" i="12" s="1"/>
  <c r="F915" i="12"/>
  <c r="I915" i="12" s="1"/>
  <c r="F1484" i="12"/>
  <c r="I1484" i="12" s="1"/>
  <c r="F657" i="12"/>
  <c r="I657" i="12" s="1"/>
  <c r="F3108" i="12"/>
  <c r="I3108" i="12" s="1"/>
  <c r="F1737" i="12"/>
  <c r="I1737" i="12" s="1"/>
  <c r="F2841" i="12"/>
  <c r="I2841" i="12" s="1"/>
  <c r="F2647" i="12"/>
  <c r="I2647" i="12" s="1"/>
  <c r="F847" i="12"/>
  <c r="I847" i="12" s="1"/>
  <c r="F2844" i="12"/>
  <c r="I2844" i="12" s="1"/>
  <c r="F2370" i="12"/>
  <c r="I2370" i="12" s="1"/>
  <c r="F3534" i="12"/>
  <c r="I3534" i="12" s="1"/>
  <c r="F3438" i="12"/>
  <c r="I3438" i="12" s="1"/>
  <c r="F511" i="12"/>
  <c r="I511" i="12" s="1"/>
  <c r="F2025" i="12"/>
  <c r="I2025" i="12" s="1"/>
  <c r="F229" i="12"/>
  <c r="I229" i="12" s="1"/>
  <c r="F1376" i="12"/>
  <c r="I1376" i="12" s="1"/>
  <c r="F86" i="12"/>
  <c r="I86" i="12" s="1"/>
  <c r="F1164" i="12"/>
  <c r="I1164" i="12" s="1"/>
  <c r="F1977" i="12"/>
  <c r="I1977" i="12" s="1"/>
  <c r="F2418" i="12"/>
  <c r="I2418" i="12" s="1"/>
  <c r="F287" i="12"/>
  <c r="I287" i="12" s="1"/>
  <c r="F3834" i="12"/>
  <c r="I3834" i="12" s="1"/>
  <c r="F1646" i="12"/>
  <c r="I1646" i="12" s="1"/>
  <c r="F2564" i="12"/>
  <c r="I2564" i="12" s="1"/>
  <c r="F3516" i="12"/>
  <c r="I3516" i="12" s="1"/>
  <c r="F89" i="12"/>
  <c r="I89" i="12" s="1"/>
  <c r="F180" i="12"/>
  <c r="I180" i="12" s="1"/>
  <c r="F2134" i="12"/>
  <c r="I2134" i="12" s="1"/>
  <c r="F3732" i="12"/>
  <c r="I3732" i="12" s="1"/>
  <c r="F981" i="12"/>
  <c r="I981" i="12" s="1"/>
  <c r="F3454" i="12"/>
  <c r="I3454" i="12" s="1"/>
  <c r="F370" i="12"/>
  <c r="I370" i="12" s="1"/>
  <c r="F3828" i="12"/>
  <c r="I3828" i="12" s="1"/>
  <c r="F2099" i="12"/>
  <c r="I2099" i="12" s="1"/>
  <c r="F1546" i="12"/>
  <c r="I1546" i="12" s="1"/>
  <c r="F2523" i="12"/>
  <c r="I2523" i="12" s="1"/>
  <c r="F3883" i="12"/>
  <c r="I3883" i="12" s="1"/>
  <c r="F1647" i="12"/>
  <c r="I1647" i="12" s="1"/>
  <c r="F398" i="12"/>
  <c r="I398" i="12" s="1"/>
  <c r="F345" i="12"/>
  <c r="I345" i="12" s="1"/>
  <c r="F2174" i="12"/>
  <c r="I2174" i="12" s="1"/>
  <c r="F74" i="12"/>
  <c r="I74" i="12" s="1"/>
  <c r="F3585" i="12"/>
  <c r="I3585" i="12" s="1"/>
  <c r="F1782" i="12"/>
  <c r="I1782" i="12" s="1"/>
  <c r="F795" i="12"/>
  <c r="I795" i="12" s="1"/>
  <c r="F3539" i="12"/>
  <c r="I3539" i="12" s="1"/>
  <c r="F282" i="12"/>
  <c r="I282" i="12" s="1"/>
  <c r="F2695" i="12"/>
  <c r="I2695" i="12" s="1"/>
  <c r="F2312" i="12"/>
  <c r="I2312" i="12" s="1"/>
  <c r="F1665" i="12"/>
  <c r="I1665" i="12" s="1"/>
  <c r="F3480" i="12"/>
  <c r="I3480" i="12" s="1"/>
  <c r="F3177" i="12"/>
  <c r="I3177" i="12" s="1"/>
  <c r="F46" i="12"/>
  <c r="I46" i="12" s="1"/>
  <c r="F710" i="12"/>
  <c r="I710" i="12" s="1"/>
  <c r="F1086" i="12"/>
  <c r="I1086" i="12" s="1"/>
  <c r="F2788" i="12"/>
  <c r="I2788" i="12" s="1"/>
  <c r="F3332" i="12"/>
  <c r="I3332" i="12" s="1"/>
  <c r="F2177" i="12"/>
  <c r="I2177" i="12" s="1"/>
  <c r="F1274" i="12"/>
  <c r="I1274" i="12" s="1"/>
  <c r="F1801" i="12"/>
  <c r="I1801" i="12" s="1"/>
  <c r="F3554" i="12"/>
  <c r="I3554" i="12" s="1"/>
  <c r="F3134" i="12"/>
  <c r="I3134" i="12" s="1"/>
  <c r="F1306" i="12"/>
  <c r="I1306" i="12" s="1"/>
  <c r="F3107" i="12"/>
  <c r="I3107" i="12" s="1"/>
  <c r="F2636" i="12"/>
  <c r="I2636" i="12" s="1"/>
  <c r="F650" i="12"/>
  <c r="I650" i="12" s="1"/>
  <c r="F3476" i="12"/>
  <c r="I3476" i="12" s="1"/>
  <c r="F918" i="12"/>
  <c r="I918" i="12" s="1"/>
  <c r="F1594" i="12"/>
  <c r="I1594" i="12" s="1"/>
  <c r="F611" i="12"/>
  <c r="I611" i="12" s="1"/>
  <c r="F2925" i="12"/>
  <c r="I2925" i="12" s="1"/>
  <c r="F2743" i="12"/>
  <c r="I2743" i="12" s="1"/>
  <c r="F526" i="12"/>
  <c r="I526" i="12" s="1"/>
  <c r="F209" i="12"/>
  <c r="I209" i="12" s="1"/>
  <c r="F1857" i="12"/>
  <c r="I1857" i="12" s="1"/>
  <c r="F741" i="12"/>
  <c r="I741" i="12" s="1"/>
  <c r="F508" i="12"/>
  <c r="I508" i="12" s="1"/>
  <c r="F3131" i="12"/>
  <c r="I3131" i="12" s="1"/>
  <c r="F3463" i="12"/>
  <c r="I3463" i="12" s="1"/>
  <c r="F2879" i="12"/>
  <c r="I2879" i="12" s="1"/>
  <c r="F3137" i="12"/>
  <c r="I3137" i="12" s="1"/>
  <c r="F3464" i="12"/>
  <c r="I3464" i="12" s="1"/>
  <c r="F2075" i="12"/>
  <c r="I2075" i="12" s="1"/>
  <c r="F213" i="12"/>
  <c r="I213" i="12" s="1"/>
  <c r="F2554" i="12"/>
  <c r="I2554" i="12" s="1"/>
  <c r="F3255" i="12"/>
  <c r="I3255" i="12" s="1"/>
  <c r="F3194" i="12"/>
  <c r="I3194" i="12" s="1"/>
  <c r="F3374" i="12"/>
  <c r="I3374" i="12" s="1"/>
  <c r="F2735" i="12"/>
  <c r="I2735" i="12" s="1"/>
  <c r="F3314" i="12"/>
  <c r="I3314" i="12" s="1"/>
  <c r="F1090" i="12"/>
  <c r="I1090" i="12" s="1"/>
  <c r="F2284" i="12"/>
  <c r="I2284" i="12" s="1"/>
  <c r="F3620" i="12"/>
  <c r="I3620" i="12" s="1"/>
  <c r="F1495" i="12"/>
  <c r="I1495" i="12" s="1"/>
  <c r="F2678" i="12"/>
  <c r="I2678" i="12" s="1"/>
  <c r="F2776" i="12"/>
  <c r="I2776" i="12" s="1"/>
  <c r="F3827" i="12"/>
  <c r="I3827" i="12" s="1"/>
  <c r="F2234" i="12"/>
  <c r="I2234" i="12" s="1"/>
  <c r="F2525" i="12"/>
  <c r="I2525" i="12" s="1"/>
  <c r="F3813" i="12"/>
  <c r="I3813" i="12" s="1"/>
  <c r="F300" i="12"/>
  <c r="I300" i="12" s="1"/>
  <c r="F3193" i="12"/>
  <c r="I3193" i="12" s="1"/>
  <c r="F1652" i="12"/>
  <c r="I1652" i="12" s="1"/>
  <c r="F505" i="12"/>
  <c r="I505" i="12" s="1"/>
  <c r="F3300" i="12"/>
  <c r="I3300" i="12" s="1"/>
  <c r="F3381" i="12"/>
  <c r="I3381" i="12" s="1"/>
  <c r="F1920" i="12"/>
  <c r="I1920" i="12" s="1"/>
  <c r="F3693" i="12"/>
  <c r="I3693" i="12" s="1"/>
  <c r="F3320" i="12"/>
  <c r="I3320" i="12" s="1"/>
  <c r="F2544" i="12"/>
  <c r="I2544" i="12" s="1"/>
  <c r="F88" i="12"/>
  <c r="I88" i="12" s="1"/>
  <c r="F1259" i="12"/>
  <c r="I1259" i="12" s="1"/>
  <c r="F1305" i="12"/>
  <c r="I1305" i="12" s="1"/>
  <c r="F1545" i="12"/>
  <c r="I1545" i="12" s="1"/>
  <c r="F392" i="12"/>
  <c r="I392" i="12" s="1"/>
  <c r="F1391" i="12"/>
  <c r="I1391" i="12" s="1"/>
  <c r="F3106" i="12"/>
  <c r="I3106" i="12" s="1"/>
  <c r="F338" i="12"/>
  <c r="I338" i="12" s="1"/>
  <c r="F1940" i="12"/>
  <c r="I1940" i="12" s="1"/>
  <c r="F3284" i="12"/>
  <c r="I3284" i="12" s="1"/>
  <c r="F2664" i="12"/>
  <c r="I2664" i="12" s="1"/>
  <c r="F870" i="12"/>
  <c r="I870" i="12" s="1"/>
  <c r="F734" i="12"/>
  <c r="I734" i="12" s="1"/>
  <c r="F3100" i="12"/>
  <c r="I3100" i="12" s="1"/>
  <c r="F3615" i="12"/>
  <c r="I3615" i="12" s="1"/>
  <c r="F1721" i="12"/>
  <c r="I1721" i="12" s="1"/>
  <c r="F1275" i="12"/>
  <c r="I1275" i="12" s="1"/>
  <c r="F1797" i="12"/>
  <c r="I1797" i="12" s="1"/>
  <c r="F2555" i="12"/>
  <c r="I2555" i="12" s="1"/>
  <c r="F1052" i="12"/>
  <c r="I1052" i="12" s="1"/>
  <c r="F1518" i="12"/>
  <c r="I1518" i="12" s="1"/>
  <c r="F1026" i="12"/>
  <c r="I1026" i="12" s="1"/>
  <c r="F2361" i="12"/>
  <c r="I2361" i="12" s="1"/>
  <c r="F3483" i="12"/>
  <c r="I3483" i="12" s="1"/>
  <c r="F2684" i="12"/>
  <c r="I2684" i="12" s="1"/>
  <c r="F885" i="12"/>
  <c r="I885" i="12" s="1"/>
  <c r="F1294" i="12"/>
  <c r="I1294" i="12" s="1"/>
  <c r="F2595" i="12"/>
  <c r="I2595" i="12" s="1"/>
  <c r="F545" i="12"/>
  <c r="I545" i="12" s="1"/>
  <c r="F2210" i="12"/>
  <c r="I2210" i="12" s="1"/>
  <c r="F3299" i="12"/>
  <c r="I3299" i="12" s="1"/>
  <c r="F1207" i="12"/>
  <c r="I1207" i="12" s="1"/>
  <c r="F2914" i="12"/>
  <c r="I2914" i="12" s="1"/>
  <c r="F1915" i="12"/>
  <c r="I1915" i="12" s="1"/>
  <c r="F2144" i="12"/>
  <c r="I2144" i="12" s="1"/>
  <c r="F2850" i="12"/>
  <c r="I2850" i="12" s="1"/>
  <c r="F3174" i="12"/>
  <c r="I3174" i="12" s="1"/>
  <c r="F377" i="12"/>
  <c r="I377" i="12" s="1"/>
  <c r="F3596" i="12"/>
  <c r="I3596" i="12" s="1"/>
  <c r="F1708" i="12"/>
  <c r="I1708" i="12" s="1"/>
  <c r="F3297" i="12"/>
  <c r="I3297" i="12" s="1"/>
  <c r="F2090" i="12"/>
  <c r="I2090" i="12" s="1"/>
  <c r="F558" i="12"/>
  <c r="I558" i="12" s="1"/>
  <c r="F1286" i="12"/>
  <c r="I1286" i="12" s="1"/>
  <c r="F3569" i="12"/>
  <c r="I3569" i="12" s="1"/>
  <c r="F2856" i="12"/>
  <c r="I2856" i="12" s="1"/>
  <c r="F142" i="12"/>
  <c r="I142" i="12" s="1"/>
  <c r="F3845" i="12"/>
  <c r="I3845" i="12" s="1"/>
  <c r="F2565" i="12"/>
  <c r="I2565" i="12" s="1"/>
  <c r="F1107" i="12"/>
  <c r="I1107" i="12" s="1"/>
  <c r="F1260" i="12"/>
  <c r="I1260" i="12" s="1"/>
  <c r="F3269" i="12"/>
  <c r="I3269" i="12" s="1"/>
  <c r="F1209" i="12"/>
  <c r="I1209" i="12" s="1"/>
  <c r="F2426" i="12"/>
  <c r="I2426" i="12" s="1"/>
  <c r="F881" i="12"/>
  <c r="I881" i="12" s="1"/>
  <c r="F2985" i="12"/>
  <c r="I2985" i="12" s="1"/>
  <c r="F1877" i="12"/>
  <c r="I1877" i="12" s="1"/>
  <c r="F1499" i="12"/>
  <c r="I1499" i="12" s="1"/>
  <c r="F3289" i="12"/>
  <c r="I3289" i="12" s="1"/>
  <c r="F390" i="12"/>
  <c r="I390" i="12" s="1"/>
  <c r="F2528" i="12"/>
  <c r="I2528" i="12" s="1"/>
  <c r="F976" i="12"/>
  <c r="I976" i="12" s="1"/>
  <c r="F2589" i="12"/>
  <c r="I2589" i="12" s="1"/>
  <c r="F1243" i="12"/>
  <c r="I1243" i="12" s="1"/>
  <c r="F3268" i="12"/>
  <c r="I3268" i="12" s="1"/>
  <c r="F1606" i="12"/>
  <c r="I1606" i="12" s="1"/>
  <c r="F2051" i="12"/>
  <c r="I2051" i="12" s="1"/>
  <c r="F2539" i="12"/>
  <c r="I2539" i="12" s="1"/>
  <c r="F851" i="12"/>
  <c r="I851" i="12" s="1"/>
  <c r="F2460" i="12"/>
  <c r="I2460" i="12" s="1"/>
  <c r="F3515" i="12"/>
  <c r="I3515" i="12" s="1"/>
  <c r="F860" i="12"/>
  <c r="I860" i="12" s="1"/>
  <c r="F2489" i="12"/>
  <c r="I2489" i="12" s="1"/>
  <c r="F755" i="12"/>
  <c r="I755" i="12" s="1"/>
  <c r="F3441" i="12"/>
  <c r="I3441" i="12" s="1"/>
  <c r="F3341" i="12"/>
  <c r="I3341" i="12" s="1"/>
  <c r="F1581" i="12"/>
  <c r="I1581" i="12" s="1"/>
  <c r="F3308" i="12"/>
  <c r="I3308" i="12" s="1"/>
  <c r="F535" i="12"/>
  <c r="I535" i="12" s="1"/>
  <c r="F988" i="12"/>
  <c r="I988" i="12" s="1"/>
  <c r="F1211" i="12"/>
  <c r="I1211" i="12" s="1"/>
  <c r="F2192" i="12"/>
  <c r="I2192" i="12" s="1"/>
  <c r="F354" i="12"/>
  <c r="I354" i="12" s="1"/>
  <c r="F1130" i="12"/>
  <c r="I1130" i="12" s="1"/>
  <c r="F3396" i="12"/>
  <c r="I3396" i="12" s="1"/>
  <c r="F2220" i="12"/>
  <c r="I2220" i="12" s="1"/>
  <c r="F1064" i="12"/>
  <c r="I1064" i="12" s="1"/>
  <c r="F243" i="12"/>
  <c r="I243" i="12" s="1"/>
  <c r="F841" i="12"/>
  <c r="I841" i="12" s="1"/>
  <c r="F1907" i="12"/>
  <c r="I1907" i="12" s="1"/>
  <c r="F1208" i="12"/>
  <c r="I1208" i="12" s="1"/>
  <c r="F2826" i="12"/>
  <c r="I2826" i="12" s="1"/>
  <c r="F1509" i="12"/>
  <c r="I1509" i="12" s="1"/>
  <c r="F3469" i="12"/>
  <c r="I3469" i="12" s="1"/>
  <c r="F1160" i="12"/>
  <c r="I1160" i="12" s="1"/>
  <c r="F2947" i="12"/>
  <c r="I2947" i="12" s="1"/>
  <c r="F3172" i="12"/>
  <c r="I3172" i="12" s="1"/>
  <c r="F3714" i="12"/>
  <c r="I3714" i="12" s="1"/>
  <c r="F2437" i="12"/>
  <c r="I2437" i="12" s="1"/>
  <c r="F3690" i="12"/>
  <c r="I3690" i="12" s="1"/>
  <c r="F2808" i="12"/>
  <c r="I2808" i="12" s="1"/>
  <c r="F3008" i="12"/>
  <c r="I3008" i="12" s="1"/>
  <c r="F820" i="12"/>
  <c r="I820" i="12" s="1"/>
  <c r="F251" i="12"/>
  <c r="I251" i="12" s="1"/>
  <c r="F1887" i="12"/>
  <c r="I1887" i="12" s="1"/>
  <c r="F1444" i="12"/>
  <c r="I1444" i="12" s="1"/>
  <c r="F1917" i="12"/>
  <c r="I1917" i="12" s="1"/>
  <c r="F3634" i="12"/>
  <c r="I3634" i="12" s="1"/>
  <c r="F139" i="12"/>
  <c r="I139" i="12" s="1"/>
  <c r="F151" i="12"/>
  <c r="I151" i="12" s="1"/>
  <c r="F2129" i="12"/>
  <c r="I2129" i="12" s="1"/>
  <c r="F2691" i="12"/>
  <c r="I2691" i="12" s="1"/>
  <c r="F974" i="12"/>
  <c r="I974" i="12" s="1"/>
  <c r="F2873" i="12"/>
  <c r="I2873" i="12" s="1"/>
  <c r="F3672" i="12"/>
  <c r="I3672" i="12" s="1"/>
  <c r="F1710" i="12"/>
  <c r="I1710" i="12" s="1"/>
  <c r="F1858" i="12"/>
  <c r="I1858" i="12" s="1"/>
  <c r="F3455" i="12"/>
  <c r="I3455" i="12" s="1"/>
  <c r="F1321" i="12"/>
  <c r="I1321" i="12" s="1"/>
  <c r="F2861" i="12"/>
  <c r="I2861" i="12" s="1"/>
  <c r="F3642" i="12"/>
  <c r="I3642" i="12" s="1"/>
  <c r="F2311" i="12"/>
  <c r="I2311" i="12" s="1"/>
  <c r="F685" i="12"/>
  <c r="I685" i="12" s="1"/>
  <c r="F744" i="12"/>
  <c r="I744" i="12" s="1"/>
  <c r="F1719" i="12"/>
  <c r="I1719" i="12" s="1"/>
  <c r="F2200" i="12"/>
  <c r="I2200" i="12" s="1"/>
  <c r="F258" i="12"/>
  <c r="I258" i="12" s="1"/>
  <c r="F920" i="12"/>
  <c r="I920" i="12" s="1"/>
  <c r="F2292" i="12"/>
  <c r="I2292" i="12" s="1"/>
  <c r="F364" i="12"/>
  <c r="I364" i="12" s="1"/>
  <c r="F1068" i="12"/>
  <c r="I1068" i="12" s="1"/>
  <c r="F80" i="12"/>
  <c r="I80" i="12" s="1"/>
  <c r="F1406" i="12"/>
  <c r="I1406" i="12" s="1"/>
  <c r="F2306" i="12"/>
  <c r="I2306" i="12" s="1"/>
  <c r="F2736" i="12"/>
  <c r="I2736" i="12" s="1"/>
  <c r="F1565" i="12"/>
  <c r="I1565" i="12" s="1"/>
  <c r="F599" i="12"/>
  <c r="I599" i="12" s="1"/>
  <c r="F2548" i="12"/>
  <c r="I2548" i="12" s="1"/>
  <c r="F2748" i="12"/>
  <c r="I2748" i="12" s="1"/>
  <c r="F3279" i="12"/>
  <c r="I3279" i="12" s="1"/>
  <c r="F3778" i="12"/>
  <c r="I3778" i="12" s="1"/>
  <c r="F1835" i="12"/>
  <c r="I1835" i="12" s="1"/>
  <c r="F2536" i="12"/>
  <c r="I2536" i="12" s="1"/>
  <c r="F3064" i="12"/>
  <c r="I3064" i="12" s="1"/>
  <c r="F3608" i="12"/>
  <c r="I3608" i="12" s="1"/>
  <c r="F3183" i="12"/>
  <c r="I3183" i="12" s="1"/>
  <c r="F3090" i="12"/>
  <c r="I3090" i="12" s="1"/>
  <c r="F594" i="12"/>
  <c r="I594" i="12" s="1"/>
  <c r="F1442" i="12"/>
  <c r="I1442" i="12" s="1"/>
  <c r="F1276" i="12"/>
  <c r="I1276" i="12" s="1"/>
  <c r="F2362" i="12"/>
  <c r="I2362" i="12" s="1"/>
  <c r="F2493" i="12"/>
  <c r="I2493" i="12" s="1"/>
  <c r="F3509" i="12"/>
  <c r="I3509" i="12" s="1"/>
  <c r="F779" i="12"/>
  <c r="I779" i="12" s="1"/>
  <c r="F468" i="12"/>
  <c r="I468" i="12" s="1"/>
  <c r="F2931" i="12"/>
  <c r="I2931" i="12" s="1"/>
  <c r="F495" i="12"/>
  <c r="I495" i="12" s="1"/>
  <c r="F2324" i="12"/>
  <c r="I2324" i="12" s="1"/>
  <c r="F1046" i="12"/>
  <c r="I1046" i="12" s="1"/>
  <c r="F1851" i="12"/>
  <c r="I1851" i="12" s="1"/>
  <c r="F3395" i="12"/>
  <c r="I3395" i="12" s="1"/>
  <c r="F2015" i="12"/>
  <c r="I2015" i="12" s="1"/>
  <c r="F1324" i="12"/>
  <c r="I1324" i="12" s="1"/>
  <c r="F51" i="12"/>
  <c r="I51" i="12" s="1"/>
  <c r="F2794" i="12"/>
  <c r="I2794" i="12" s="1"/>
  <c r="F1494" i="12"/>
  <c r="I1494" i="12" s="1"/>
  <c r="F585" i="12"/>
  <c r="I585" i="12" s="1"/>
  <c r="F3315" i="12"/>
  <c r="I3315" i="12" s="1"/>
  <c r="F93" i="12"/>
  <c r="I93" i="12" s="1"/>
  <c r="F152" i="12"/>
  <c r="I152" i="12" s="1"/>
  <c r="F2325" i="12"/>
  <c r="I2325" i="12" s="1"/>
  <c r="F3498" i="12"/>
  <c r="I3498" i="12" s="1"/>
  <c r="F1918" i="12"/>
  <c r="I1918" i="12" s="1"/>
  <c r="F1363" i="12"/>
  <c r="I1363" i="12" s="1"/>
  <c r="F426" i="12"/>
  <c r="I426" i="12" s="1"/>
  <c r="F1191" i="12"/>
  <c r="I1191" i="12" s="1"/>
  <c r="F3282" i="12"/>
  <c r="I3282" i="12" s="1"/>
  <c r="F884" i="12"/>
  <c r="I884" i="12" s="1"/>
  <c r="F195" i="12"/>
  <c r="I195" i="12" s="1"/>
  <c r="F941" i="12"/>
  <c r="I941" i="12" s="1"/>
  <c r="F763" i="12"/>
  <c r="I763" i="12" s="1"/>
  <c r="F826" i="12"/>
  <c r="I826" i="12" s="1"/>
  <c r="F2675" i="12"/>
  <c r="I2675" i="12" s="1"/>
  <c r="F1996" i="12"/>
  <c r="I1996" i="12" s="1"/>
  <c r="F1415" i="12"/>
  <c r="I1415" i="12" s="1"/>
  <c r="F1828" i="12"/>
  <c r="I1828" i="12" s="1"/>
  <c r="F887" i="12"/>
  <c r="I887" i="12" s="1"/>
  <c r="F3892" i="12"/>
  <c r="I3892" i="12" s="1"/>
  <c r="F937" i="12"/>
  <c r="I937" i="12" s="1"/>
  <c r="F1738" i="12"/>
  <c r="I1738" i="12" s="1"/>
  <c r="F2260" i="12"/>
  <c r="I2260" i="12" s="1"/>
  <c r="F2158" i="12"/>
  <c r="I2158" i="12" s="1"/>
  <c r="F3232" i="12"/>
  <c r="I3232" i="12" s="1"/>
  <c r="F3261" i="12"/>
  <c r="I3261" i="12" s="1"/>
  <c r="F1126" i="12"/>
  <c r="I1126" i="12" s="1"/>
  <c r="F3132" i="12"/>
  <c r="I3132" i="12" s="1"/>
  <c r="F825" i="12"/>
  <c r="I825" i="12" s="1"/>
  <c r="F3530" i="12"/>
  <c r="I3530" i="12" s="1"/>
  <c r="F3680" i="12"/>
  <c r="I3680" i="12" s="1"/>
  <c r="F1783" i="12"/>
  <c r="I1783" i="12" s="1"/>
  <c r="F203" i="12"/>
  <c r="I203" i="12" s="1"/>
  <c r="F2046" i="12"/>
  <c r="I2046" i="12" s="1"/>
  <c r="F327" i="12"/>
  <c r="I327" i="12" s="1"/>
  <c r="F3874" i="12"/>
  <c r="I3874" i="12" s="1"/>
  <c r="F2235" i="12"/>
  <c r="I2235" i="12" s="1"/>
  <c r="F3487" i="12"/>
  <c r="I3487" i="12" s="1"/>
  <c r="F3867" i="12"/>
  <c r="I3867" i="12" s="1"/>
  <c r="F896" i="12"/>
  <c r="I896" i="12" s="1"/>
  <c r="F3630" i="12"/>
  <c r="I3630" i="12" s="1"/>
  <c r="F1890" i="12"/>
  <c r="I1890" i="12" s="1"/>
  <c r="F916" i="12"/>
  <c r="I916" i="12" s="1"/>
  <c r="F2668" i="12"/>
  <c r="I2668" i="12" s="1"/>
  <c r="F3010" i="12"/>
  <c r="I3010" i="12" s="1"/>
  <c r="F2590" i="12"/>
  <c r="I2590" i="12" s="1"/>
  <c r="F2098" i="12"/>
  <c r="I2098" i="12" s="1"/>
  <c r="F2421" i="12"/>
  <c r="I2421" i="12" s="1"/>
  <c r="F200" i="12"/>
  <c r="I200" i="12" s="1"/>
  <c r="F3237" i="12"/>
  <c r="I3237" i="12" s="1"/>
  <c r="F3787" i="12"/>
  <c r="I3787" i="12" s="1"/>
  <c r="F358" i="12"/>
  <c r="I358" i="12" s="1"/>
  <c r="F421" i="12"/>
  <c r="I421" i="12" s="1"/>
  <c r="F3497" i="12"/>
  <c r="I3497" i="12" s="1"/>
  <c r="F682" i="12"/>
  <c r="I682" i="12" s="1"/>
  <c r="F3231" i="12"/>
  <c r="I3231" i="12" s="1"/>
  <c r="F1142" i="12"/>
  <c r="I1142" i="12" s="1"/>
  <c r="F3223" i="12"/>
  <c r="I3223" i="12" s="1"/>
  <c r="F3638" i="12"/>
  <c r="I3638" i="12" s="1"/>
  <c r="F1505" i="12"/>
  <c r="I1505" i="12" s="1"/>
  <c r="F2732" i="12"/>
  <c r="I2732" i="12" s="1"/>
  <c r="F809" i="12"/>
  <c r="I809" i="12" s="1"/>
  <c r="F1743" i="12"/>
  <c r="I1743" i="12" s="1"/>
  <c r="F883" i="12"/>
  <c r="I883" i="12" s="1"/>
  <c r="F224" i="12"/>
  <c r="I224" i="12" s="1"/>
  <c r="F2140" i="12"/>
  <c r="I2140" i="12" s="1"/>
  <c r="F3573" i="12"/>
  <c r="I3573" i="12" s="1"/>
  <c r="F1711" i="12"/>
  <c r="I1711" i="12" s="1"/>
  <c r="F1740" i="12"/>
  <c r="I1740" i="12" s="1"/>
  <c r="F170" i="12"/>
  <c r="I170" i="12" s="1"/>
  <c r="F2166" i="12"/>
  <c r="I2166" i="12" s="1"/>
  <c r="F715" i="12"/>
  <c r="I715" i="12" s="1"/>
  <c r="F819" i="12"/>
  <c r="I819" i="12" s="1"/>
  <c r="F2723" i="12"/>
  <c r="I2723" i="12" s="1"/>
  <c r="F1310" i="12"/>
  <c r="I1310" i="12" s="1"/>
  <c r="F2083" i="12"/>
  <c r="I2083" i="12" s="1"/>
  <c r="F1033" i="12"/>
  <c r="I1033" i="12" s="1"/>
  <c r="F3151" i="12"/>
  <c r="I3151" i="12" s="1"/>
  <c r="F1501" i="12"/>
  <c r="I1501" i="12" s="1"/>
  <c r="F1613" i="12"/>
  <c r="I1613" i="12" s="1"/>
  <c r="F1228" i="12"/>
  <c r="I1228" i="12" s="1"/>
  <c r="F3558" i="12"/>
  <c r="I3558" i="12" s="1"/>
  <c r="F1355" i="12"/>
  <c r="I1355" i="12" s="1"/>
  <c r="F2465" i="12"/>
  <c r="I2465" i="12" s="1"/>
  <c r="F2380" i="12"/>
  <c r="I2380" i="12" s="1"/>
  <c r="F1803" i="12"/>
  <c r="I1803" i="12" s="1"/>
  <c r="F3273" i="12"/>
  <c r="I3273" i="12" s="1"/>
  <c r="F235" i="12"/>
  <c r="I235" i="12" s="1"/>
  <c r="F2157" i="12"/>
  <c r="I2157" i="12" s="1"/>
  <c r="F3451" i="12"/>
  <c r="I3451" i="12" s="1"/>
  <c r="F1504" i="12"/>
  <c r="I1504" i="12" s="1"/>
  <c r="F1238" i="12"/>
  <c r="I1238" i="12" s="1"/>
  <c r="F1420" i="12"/>
  <c r="I1420" i="12" s="1"/>
  <c r="F3128" i="12"/>
  <c r="I3128" i="12" s="1"/>
  <c r="F176" i="12"/>
  <c r="I176" i="12" s="1"/>
  <c r="F2529" i="12"/>
  <c r="I2529" i="12" s="1"/>
  <c r="F1563" i="12"/>
  <c r="I1563" i="12" s="1"/>
  <c r="F3378" i="12"/>
  <c r="I3378" i="12" s="1"/>
  <c r="F3004" i="12"/>
  <c r="I3004" i="12" s="1"/>
  <c r="F2021" i="12"/>
  <c r="I2021" i="12" s="1"/>
  <c r="F307" i="12"/>
  <c r="I307" i="12" s="1"/>
  <c r="F1375" i="12"/>
  <c r="I1375" i="12" s="1"/>
  <c r="F942" i="12"/>
  <c r="I942" i="12" s="1"/>
  <c r="F3266" i="12"/>
  <c r="I3266" i="12" s="1"/>
  <c r="F1320" i="12"/>
  <c r="I1320" i="12" s="1"/>
  <c r="F2475" i="12"/>
  <c r="I2475" i="12" s="1"/>
  <c r="F2881" i="12"/>
  <c r="I2881" i="12" s="1"/>
  <c r="F2762" i="12"/>
  <c r="I2762" i="12" s="1"/>
  <c r="F1756" i="12"/>
  <c r="I1756" i="12" s="1"/>
  <c r="F3309" i="12"/>
  <c r="I3309" i="12" s="1"/>
  <c r="F3831" i="12"/>
  <c r="I3831" i="12" s="1"/>
  <c r="F3109" i="12"/>
  <c r="I3109" i="12" s="1"/>
  <c r="F1517" i="12"/>
  <c r="I1517" i="12" s="1"/>
  <c r="F1791" i="12"/>
  <c r="I1791" i="12" s="1"/>
  <c r="F1112" i="12"/>
  <c r="I1112" i="12" s="1"/>
  <c r="F1296" i="12"/>
  <c r="I1296" i="12" s="1"/>
  <c r="F3389" i="12"/>
  <c r="I3389" i="12" s="1"/>
  <c r="F123" i="12"/>
  <c r="I123" i="12" s="1"/>
  <c r="F549" i="12"/>
  <c r="I549" i="12" s="1"/>
  <c r="F3851" i="12"/>
  <c r="I3851" i="12" s="1"/>
  <c r="F3385" i="12"/>
  <c r="I3385" i="12" s="1"/>
  <c r="F643" i="12"/>
  <c r="I643" i="12" s="1"/>
  <c r="F2596" i="12"/>
  <c r="I2596" i="12" s="1"/>
  <c r="F3894" i="12"/>
  <c r="I3894" i="12" s="1"/>
  <c r="F656" i="12"/>
  <c r="I656" i="12" s="1"/>
  <c r="F319" i="12"/>
  <c r="I319" i="12" s="1"/>
  <c r="F499" i="12"/>
  <c r="I499" i="12" s="1"/>
  <c r="F2227" i="12"/>
  <c r="I2227" i="12" s="1"/>
  <c r="F2424" i="12"/>
  <c r="I2424" i="12" s="1"/>
  <c r="F2341" i="12"/>
  <c r="I2341" i="12" s="1"/>
  <c r="F856" i="12"/>
  <c r="I856" i="12" s="1"/>
  <c r="F2677" i="12"/>
  <c r="I2677" i="12" s="1"/>
  <c r="F2973" i="12"/>
  <c r="I2973" i="12" s="1"/>
  <c r="F2998" i="12"/>
  <c r="I2998" i="12" s="1"/>
  <c r="F2980" i="12"/>
  <c r="I2980" i="12" s="1"/>
  <c r="F2964" i="12"/>
  <c r="I2964" i="12" s="1"/>
  <c r="F2397" i="12"/>
  <c r="I2397" i="12" s="1"/>
  <c r="F2792" i="12"/>
  <c r="I2792" i="12" s="1"/>
  <c r="F3641" i="12"/>
  <c r="I3641" i="12" s="1"/>
  <c r="F2813" i="12"/>
  <c r="I2813" i="12" s="1"/>
  <c r="F2855" i="12"/>
  <c r="I2855" i="12" s="1"/>
  <c r="F987" i="12"/>
  <c r="I987" i="12" s="1"/>
  <c r="F929" i="12"/>
  <c r="I929" i="12" s="1"/>
  <c r="F767" i="12"/>
  <c r="I767" i="12" s="1"/>
  <c r="F975" i="12"/>
  <c r="I975" i="12" s="1"/>
  <c r="F2316" i="12"/>
  <c r="I2316" i="12" s="1"/>
  <c r="F672" i="12"/>
  <c r="I672" i="12" s="1"/>
  <c r="F3771" i="12"/>
  <c r="I3771" i="12" s="1"/>
  <c r="F3632" i="12"/>
  <c r="I3632" i="12" s="1"/>
  <c r="F1871" i="12"/>
  <c r="I1871" i="12" s="1"/>
  <c r="F1152" i="12"/>
  <c r="I1152" i="12" s="1"/>
  <c r="F1830" i="12"/>
  <c r="I1830" i="12" s="1"/>
  <c r="F733" i="12"/>
  <c r="I733" i="12" s="1"/>
  <c r="F1097" i="12"/>
  <c r="I1097" i="12" s="1"/>
  <c r="F2683" i="12"/>
  <c r="I2683" i="12" s="1"/>
  <c r="F3624" i="12"/>
  <c r="I3624" i="12" s="1"/>
  <c r="F3880" i="12"/>
  <c r="I3880" i="12" s="1"/>
  <c r="F1423" i="12"/>
  <c r="I1423" i="12" s="1"/>
  <c r="F2604" i="12"/>
  <c r="I2604" i="12" s="1"/>
  <c r="F1788" i="12"/>
  <c r="I1788" i="12" s="1"/>
  <c r="F2367" i="12"/>
  <c r="I2367" i="12" s="1"/>
  <c r="F1576" i="12"/>
  <c r="I1576" i="12" s="1"/>
  <c r="F574" i="12"/>
  <c r="I574" i="12" s="1"/>
  <c r="F1553" i="12"/>
  <c r="I1553" i="12" s="1"/>
  <c r="F1621" i="12"/>
  <c r="I1621" i="12" s="1"/>
  <c r="F1471" i="12"/>
  <c r="I1471" i="12" s="1"/>
  <c r="F3236" i="12"/>
  <c r="I3236" i="12" s="1"/>
  <c r="F1134" i="12"/>
  <c r="I1134" i="12" s="1"/>
  <c r="F2972" i="12"/>
  <c r="I2972" i="12" s="1"/>
  <c r="F3538" i="12"/>
  <c r="I3538" i="12" s="1"/>
  <c r="F735" i="12"/>
  <c r="I735" i="12" s="1"/>
  <c r="F1018" i="12"/>
  <c r="I1018" i="12" s="1"/>
  <c r="F1279" i="12"/>
  <c r="I1279" i="12" s="1"/>
  <c r="F1812" i="12"/>
  <c r="I1812" i="12" s="1"/>
  <c r="F2939" i="12"/>
  <c r="I2939" i="12" s="1"/>
  <c r="F3377" i="12"/>
  <c r="I3377" i="12" s="1"/>
  <c r="F968" i="12"/>
  <c r="I968" i="12" s="1"/>
  <c r="F297" i="12"/>
  <c r="I297" i="12" s="1"/>
  <c r="F2746" i="12"/>
  <c r="I2746" i="12" s="1"/>
  <c r="F429" i="12"/>
  <c r="I429" i="12" s="1"/>
  <c r="F3199" i="12"/>
  <c r="I3199" i="12" s="1"/>
  <c r="F1991" i="12"/>
  <c r="I1991" i="12" s="1"/>
  <c r="F798" i="12"/>
  <c r="I798" i="12" s="1"/>
  <c r="F1955" i="12"/>
  <c r="I1955" i="12" s="1"/>
  <c r="F2343" i="12"/>
  <c r="I2343" i="12" s="1"/>
  <c r="F3007" i="12"/>
  <c r="I3007" i="12" s="1"/>
  <c r="F352" i="12"/>
  <c r="I352" i="12" s="1"/>
  <c r="F2503" i="12"/>
  <c r="I2503" i="12" s="1"/>
  <c r="F218" i="12"/>
  <c r="I218" i="12" s="1"/>
  <c r="F1247" i="12"/>
  <c r="I1247" i="12" s="1"/>
  <c r="F984" i="12"/>
  <c r="I984" i="12" s="1"/>
  <c r="F1163" i="12"/>
  <c r="I1163" i="12" s="1"/>
  <c r="F2648" i="12"/>
  <c r="I2648" i="12" s="1"/>
  <c r="F1897" i="12"/>
  <c r="I1897" i="12" s="1"/>
  <c r="F1044" i="12"/>
  <c r="I1044" i="12" s="1"/>
  <c r="F1051" i="12"/>
  <c r="I1051" i="12" s="1"/>
  <c r="F1470" i="12"/>
  <c r="I1470" i="12" s="1"/>
  <c r="F2112" i="12"/>
  <c r="I2112" i="12" s="1"/>
  <c r="F2321" i="12"/>
  <c r="I2321" i="12" s="1"/>
  <c r="F2488" i="12"/>
  <c r="I2488" i="12" s="1"/>
  <c r="F1872" i="12"/>
  <c r="I1872" i="12" s="1"/>
  <c r="F375" i="12"/>
  <c r="I375" i="12" s="1"/>
  <c r="F2755" i="12"/>
  <c r="I2755" i="12" s="1"/>
  <c r="F1367" i="12"/>
  <c r="I1367" i="12" s="1"/>
  <c r="F1529" i="12"/>
  <c r="I1529" i="12" s="1"/>
  <c r="F959" i="12"/>
  <c r="I959" i="12" s="1"/>
  <c r="F295" i="12"/>
  <c r="I295" i="12" s="1"/>
  <c r="F2282" i="12"/>
  <c r="I2282" i="12" s="1"/>
  <c r="F3467" i="12"/>
  <c r="I3467" i="12" s="1"/>
  <c r="F878" i="12"/>
  <c r="I878" i="12" s="1"/>
  <c r="F182" i="12"/>
  <c r="I182" i="12" s="1"/>
  <c r="F474" i="12"/>
  <c r="I474" i="12" s="1"/>
  <c r="F536" i="12"/>
  <c r="I536" i="12" s="1"/>
  <c r="F2274" i="12"/>
  <c r="I2274" i="12" s="1"/>
  <c r="F1508" i="12"/>
  <c r="I1508" i="12" s="1"/>
  <c r="F3026" i="12"/>
  <c r="I3026" i="12" s="1"/>
  <c r="F1277" i="12"/>
  <c r="I1277" i="12" s="1"/>
  <c r="F2427" i="12"/>
  <c r="I2427" i="12" s="1"/>
  <c r="F551" i="12"/>
  <c r="I551" i="12" s="1"/>
  <c r="F3528" i="12"/>
  <c r="I3528" i="12" s="1"/>
  <c r="F3176" i="12"/>
  <c r="I3176" i="12" s="1"/>
  <c r="F1109" i="12"/>
  <c r="I1109" i="12" s="1"/>
  <c r="F3584" i="12"/>
  <c r="I3584" i="12" s="1"/>
  <c r="F3478" i="12"/>
  <c r="I3478" i="12" s="1"/>
  <c r="F660" i="12"/>
  <c r="I660" i="12" s="1"/>
  <c r="F3203" i="12"/>
  <c r="I3203" i="12" s="1"/>
  <c r="F804" i="12"/>
  <c r="I804" i="12" s="1"/>
  <c r="F2815" i="12"/>
  <c r="I2815" i="12" s="1"/>
  <c r="F3757" i="12"/>
  <c r="I3757" i="12" s="1"/>
  <c r="F91" i="12"/>
  <c r="I91" i="12" s="1"/>
  <c r="F12" i="12"/>
  <c r="I12" i="12" s="1"/>
  <c r="F14" i="12"/>
  <c r="I14" i="12" s="1"/>
  <c r="F2949" i="12"/>
  <c r="I2949" i="12" s="1"/>
  <c r="F384" i="12"/>
  <c r="I384" i="12" s="1"/>
  <c r="F53" i="12"/>
  <c r="I53" i="12" s="1"/>
  <c r="F3316" i="12"/>
  <c r="I3316" i="12" s="1"/>
  <c r="F3380" i="12"/>
  <c r="I3380" i="12" s="1"/>
  <c r="F1555" i="12"/>
  <c r="I1555" i="12" s="1"/>
  <c r="F1779" i="12"/>
  <c r="I1779" i="12" s="1"/>
  <c r="F895" i="12"/>
  <c r="I895" i="12" s="1"/>
  <c r="F1133" i="12"/>
  <c r="I1133" i="12" s="1"/>
  <c r="F3553" i="12"/>
  <c r="I3553" i="12" s="1"/>
  <c r="F64" i="12"/>
  <c r="I64" i="12" s="1"/>
  <c r="F311" i="12"/>
  <c r="I311" i="12" s="1"/>
  <c r="F1496" i="12"/>
  <c r="I1496" i="12" s="1"/>
  <c r="F2199" i="12"/>
  <c r="I2199" i="12" s="1"/>
  <c r="F3657" i="12"/>
  <c r="I3657" i="12" s="1"/>
  <c r="F487" i="12"/>
  <c r="I487" i="12" s="1"/>
  <c r="F3335" i="12"/>
  <c r="I3335" i="12" s="1"/>
  <c r="F2407" i="12"/>
  <c r="I2407" i="12" s="1"/>
  <c r="F3563" i="12"/>
  <c r="I3563" i="12" s="1"/>
  <c r="F695" i="12"/>
  <c r="I695" i="12" s="1"/>
  <c r="F2749" i="12"/>
  <c r="I2749" i="12" s="1"/>
  <c r="F928" i="12"/>
  <c r="I928" i="12" s="1"/>
  <c r="F2795" i="12"/>
  <c r="I2795" i="12" s="1"/>
  <c r="F1627" i="12"/>
  <c r="I1627" i="12" s="1"/>
  <c r="F3756" i="12"/>
  <c r="I3756" i="12" s="1"/>
  <c r="F3025" i="12"/>
  <c r="I3025" i="12" s="1"/>
  <c r="F430" i="12"/>
  <c r="I430" i="12" s="1"/>
  <c r="F3666" i="12"/>
  <c r="I3666" i="12" s="1"/>
  <c r="F1678" i="12"/>
  <c r="I1678" i="12" s="1"/>
  <c r="F401" i="12"/>
  <c r="I401" i="12" s="1"/>
  <c r="F1380" i="12"/>
  <c r="I1380" i="12" s="1"/>
  <c r="F1644" i="12"/>
  <c r="I1644" i="12" s="1"/>
  <c r="F2453" i="12"/>
  <c r="I2453" i="12" s="1"/>
  <c r="F1866" i="12"/>
  <c r="I1866" i="12" s="1"/>
  <c r="F3701" i="12"/>
  <c r="I3701" i="12" s="1"/>
  <c r="F3930" i="12"/>
  <c r="I3930" i="12" s="1"/>
  <c r="F3780" i="12"/>
  <c r="I3780" i="12" s="1"/>
  <c r="F1127" i="12"/>
  <c r="I1127" i="12" s="1"/>
  <c r="F771" i="12"/>
  <c r="I771" i="12" s="1"/>
  <c r="F641" i="12"/>
  <c r="I641" i="12" s="1"/>
  <c r="F2287" i="12"/>
  <c r="I2287" i="12" s="1"/>
  <c r="F2765" i="12"/>
  <c r="I2765" i="12" s="1"/>
  <c r="F2679" i="12"/>
  <c r="I2679" i="12" s="1"/>
  <c r="F2704" i="12"/>
  <c r="I2704" i="12" s="1"/>
  <c r="F3204" i="12"/>
  <c r="I3204" i="12" s="1"/>
  <c r="F2897" i="12"/>
  <c r="I2897" i="12" s="1"/>
  <c r="F801" i="12"/>
  <c r="I801" i="12" s="1"/>
  <c r="F134" i="12"/>
  <c r="I134" i="12" s="1"/>
  <c r="F2661" i="12"/>
  <c r="I2661" i="12" s="1"/>
  <c r="F76" i="12"/>
  <c r="I76" i="12" s="1"/>
  <c r="F308" i="12"/>
  <c r="I308" i="12" s="1"/>
  <c r="F2309" i="12"/>
  <c r="I2309" i="12" s="1"/>
  <c r="F2186" i="12"/>
  <c r="I2186" i="12" s="1"/>
  <c r="F2026" i="12"/>
  <c r="I2026" i="12" s="1"/>
  <c r="F2540" i="12"/>
  <c r="I2540" i="12" s="1"/>
  <c r="F3067" i="12"/>
  <c r="I3067" i="12" s="1"/>
  <c r="F2452" i="12"/>
  <c r="I2452" i="12" s="1"/>
  <c r="F2480" i="12"/>
  <c r="I2480" i="12" s="1"/>
  <c r="F1971" i="12"/>
  <c r="I1971" i="12" s="1"/>
  <c r="F2635" i="12"/>
  <c r="I2635" i="12" s="1"/>
  <c r="F2464" i="12"/>
  <c r="I2464" i="12" s="1"/>
  <c r="F2697" i="12"/>
  <c r="I2697" i="12" s="1"/>
  <c r="F2022" i="12"/>
  <c r="I2022" i="12" s="1"/>
  <c r="F2382" i="12"/>
  <c r="I2382" i="12" s="1"/>
  <c r="F3294" i="12"/>
  <c r="I3294" i="12" s="1"/>
  <c r="F2249" i="12"/>
  <c r="I2249" i="12" s="1"/>
  <c r="F569" i="12"/>
  <c r="I569" i="12" s="1"/>
  <c r="F598" i="12"/>
  <c r="I598" i="12" s="1"/>
  <c r="F873" i="12"/>
  <c r="I873" i="12" s="1"/>
  <c r="F542" i="12"/>
  <c r="I542" i="12" s="1"/>
  <c r="F2681" i="12"/>
  <c r="I2681" i="12" s="1"/>
  <c r="F2515" i="12"/>
  <c r="I2515" i="12" s="1"/>
  <c r="F137" i="12"/>
  <c r="I137" i="12" s="1"/>
  <c r="F2805" i="12"/>
  <c r="I2805" i="12" s="1"/>
  <c r="F1398" i="12"/>
  <c r="I1398" i="12" s="1"/>
  <c r="F3564" i="12"/>
  <c r="I3564" i="12" s="1"/>
  <c r="F238" i="12"/>
  <c r="I238" i="12" s="1"/>
  <c r="F2768" i="12"/>
  <c r="I2768" i="12" s="1"/>
  <c r="F2507" i="12"/>
  <c r="I2507" i="12" s="1"/>
  <c r="F530" i="12"/>
  <c r="I530" i="12" s="1"/>
  <c r="F2172" i="12"/>
  <c r="I2172" i="12" s="1"/>
  <c r="F279" i="12"/>
  <c r="I279" i="12" s="1"/>
  <c r="F1932" i="12"/>
  <c r="I1932" i="12" s="1"/>
  <c r="F2585" i="12"/>
  <c r="I2585" i="12" s="1"/>
  <c r="F3694" i="12"/>
  <c r="I3694" i="12" s="1"/>
  <c r="F1817" i="12"/>
  <c r="I1817" i="12" s="1"/>
  <c r="F3607" i="12"/>
  <c r="I3607" i="12" s="1"/>
  <c r="F2753" i="12"/>
  <c r="I2753" i="12" s="1"/>
  <c r="F1780" i="12"/>
  <c r="I1780" i="12" s="1"/>
  <c r="F190" i="12"/>
  <c r="I190" i="12" s="1"/>
  <c r="F1951" i="12"/>
  <c r="I1951" i="12" s="1"/>
  <c r="F2448" i="12"/>
  <c r="I2448" i="12" s="1"/>
  <c r="F2846" i="12"/>
  <c r="I2846" i="12" s="1"/>
  <c r="F248" i="12"/>
  <c r="I248" i="12" s="1"/>
  <c r="F1028" i="12"/>
  <c r="I1028" i="12" s="1"/>
  <c r="F3326" i="12"/>
  <c r="I3326" i="12" s="1"/>
  <c r="F1429" i="12"/>
  <c r="I1429" i="12" s="1"/>
  <c r="F1676" i="12"/>
  <c r="I1676" i="12" s="1"/>
  <c r="F3368" i="12"/>
  <c r="I3368" i="12" s="1"/>
  <c r="F3169" i="12"/>
  <c r="I3169" i="12" s="1"/>
  <c r="F3589" i="12"/>
  <c r="I3589" i="12" s="1"/>
  <c r="F1251" i="12"/>
  <c r="I1251" i="12" s="1"/>
  <c r="F1303" i="12"/>
  <c r="I1303" i="12" s="1"/>
  <c r="F1845" i="12"/>
  <c r="I1845" i="12" s="1"/>
  <c r="F3187" i="12"/>
  <c r="I3187" i="12" s="1"/>
  <c r="F1965" i="12"/>
  <c r="I1965" i="12" s="1"/>
  <c r="F1486" i="12"/>
  <c r="I1486" i="12" s="1"/>
  <c r="F3506" i="12"/>
  <c r="I3506" i="12" s="1"/>
  <c r="F3835" i="12"/>
  <c r="I3835" i="12" s="1"/>
  <c r="F3906" i="12"/>
  <c r="I3906" i="12" s="1"/>
  <c r="F743" i="12"/>
  <c r="I743" i="12" s="1"/>
  <c r="F2703" i="12"/>
  <c r="I2703" i="12" s="1"/>
  <c r="F2689" i="12"/>
  <c r="I2689" i="12" s="1"/>
  <c r="F2084" i="12"/>
  <c r="I2084" i="12" s="1"/>
  <c r="F1577" i="12"/>
  <c r="I1577" i="12" s="1"/>
  <c r="F3228" i="12"/>
  <c r="I3228" i="12" s="1"/>
  <c r="F1031" i="12"/>
  <c r="I1031" i="12" s="1"/>
  <c r="F1241" i="12"/>
  <c r="I1241" i="12" s="1"/>
  <c r="F2058" i="12"/>
  <c r="I2058" i="12" s="1"/>
  <c r="F3251" i="12"/>
  <c r="I3251" i="12" s="1"/>
  <c r="F1815" i="12"/>
  <c r="I1815" i="12" s="1"/>
  <c r="F1227" i="12"/>
  <c r="I1227" i="12" s="1"/>
  <c r="F3605" i="12"/>
  <c r="I3605" i="12" s="1"/>
  <c r="F143" i="12"/>
  <c r="I143" i="12" s="1"/>
  <c r="F3684" i="12"/>
  <c r="I3684" i="12" s="1"/>
  <c r="F1128" i="12"/>
  <c r="I1128" i="12" s="1"/>
  <c r="F2116" i="12"/>
  <c r="I2116" i="12" s="1"/>
  <c r="F2501" i="12"/>
  <c r="I2501" i="12" s="1"/>
  <c r="F147" i="12"/>
  <c r="I147" i="12" s="1"/>
  <c r="F3058" i="12"/>
  <c r="I3058" i="12" s="1"/>
  <c r="F2761" i="12"/>
  <c r="I2761" i="12" s="1"/>
  <c r="F337" i="12"/>
  <c r="I337" i="12" s="1"/>
  <c r="F3456" i="12"/>
  <c r="I3456" i="12" s="1"/>
  <c r="F3196" i="12"/>
  <c r="I3196" i="12" s="1"/>
  <c r="F1935" i="12"/>
  <c r="I1935" i="12" s="1"/>
  <c r="F3152" i="12"/>
  <c r="I3152" i="12" s="1"/>
  <c r="F2359" i="12"/>
  <c r="I2359" i="12" s="1"/>
  <c r="F1787" i="12"/>
  <c r="I1787" i="12" s="1"/>
  <c r="F424" i="12"/>
  <c r="I424" i="12" s="1"/>
  <c r="F241" i="12"/>
  <c r="I241" i="12" s="1"/>
  <c r="F3303" i="12"/>
  <c r="I3303" i="12" s="1"/>
  <c r="F616" i="12"/>
  <c r="I616" i="12" s="1"/>
  <c r="F2048" i="12"/>
  <c r="I2048" i="12" s="1"/>
  <c r="F2871" i="12"/>
  <c r="I2871" i="12" s="1"/>
  <c r="F3735" i="12"/>
  <c r="I3735" i="12" s="1"/>
  <c r="F1934" i="12"/>
  <c r="I1934" i="12" s="1"/>
  <c r="F1867" i="12"/>
  <c r="I1867" i="12" s="1"/>
  <c r="F1852" i="12"/>
  <c r="I1852" i="12" s="1"/>
  <c r="F2541" i="12"/>
  <c r="I2541" i="12" s="1"/>
  <c r="F1520" i="12"/>
  <c r="I1520" i="12" s="1"/>
  <c r="F2917" i="12"/>
  <c r="I2917" i="12" s="1"/>
  <c r="F2289" i="12"/>
  <c r="I2289" i="12" s="1"/>
  <c r="F1729" i="12"/>
  <c r="I1729" i="12" s="1"/>
  <c r="F481" i="12"/>
  <c r="I481" i="12" s="1"/>
  <c r="F1813" i="12"/>
  <c r="I1813" i="12" s="1"/>
  <c r="F2355" i="12"/>
  <c r="I2355" i="12" s="1"/>
  <c r="F971" i="12"/>
  <c r="I971" i="12" s="1"/>
  <c r="F3364" i="12"/>
  <c r="I3364" i="12" s="1"/>
  <c r="F1478" i="12"/>
  <c r="I1478" i="12" s="1"/>
  <c r="F3397" i="12"/>
  <c r="I3397" i="12" s="1"/>
  <c r="F2256" i="12"/>
  <c r="I2256" i="12" s="1"/>
  <c r="F1111" i="12"/>
  <c r="I1111" i="12" s="1"/>
  <c r="F433" i="12"/>
  <c r="I433" i="12" s="1"/>
  <c r="F3495" i="12"/>
  <c r="I3495" i="12" s="1"/>
  <c r="F989" i="12"/>
  <c r="I989" i="12" s="1"/>
  <c r="F2786" i="12"/>
  <c r="I2786" i="12" s="1"/>
  <c r="F1580" i="12"/>
  <c r="I1580" i="12" s="1"/>
  <c r="F3409" i="12"/>
  <c r="I3409" i="12" s="1"/>
  <c r="F1811" i="12"/>
  <c r="I1811" i="12" s="1"/>
  <c r="F459" i="12"/>
  <c r="I459" i="12" s="1"/>
  <c r="F1488" i="12"/>
  <c r="I1488" i="12" s="1"/>
  <c r="F2422" i="12"/>
  <c r="I2422" i="12" s="1"/>
  <c r="F1017" i="12"/>
  <c r="I1017" i="12" s="1"/>
  <c r="F3855" i="12"/>
  <c r="I3855" i="12" s="1"/>
  <c r="F1344" i="12"/>
  <c r="I1344" i="12" s="1"/>
  <c r="F2176" i="12"/>
  <c r="I2176" i="12" s="1"/>
  <c r="F1131" i="12"/>
  <c r="I1131" i="12" s="1"/>
  <c r="F2892" i="12"/>
  <c r="I2892" i="12" s="1"/>
  <c r="F3155" i="12"/>
  <c r="I3155" i="12" s="1"/>
  <c r="F689" i="12"/>
  <c r="I689" i="12" s="1"/>
  <c r="F1326" i="12"/>
  <c r="I1326" i="12" s="1"/>
  <c r="F480" i="12"/>
  <c r="I480" i="12" s="1"/>
  <c r="F2204" i="12"/>
  <c r="I2204" i="12" s="1"/>
  <c r="F2570" i="12"/>
  <c r="I2570" i="12" s="1"/>
  <c r="F3609" i="12"/>
  <c r="I3609" i="12" s="1"/>
  <c r="F1372" i="12"/>
  <c r="I1372" i="12" s="1"/>
  <c r="F592" i="12"/>
  <c r="I592" i="12" s="1"/>
  <c r="F2817" i="12"/>
  <c r="I2817" i="12" s="1"/>
  <c r="F773" i="12"/>
  <c r="I773" i="12" s="1"/>
  <c r="F1154" i="12"/>
  <c r="I1154" i="12" s="1"/>
  <c r="F2403" i="12"/>
  <c r="I2403" i="12" s="1"/>
  <c r="F3727" i="12"/>
  <c r="I3727" i="12" s="1"/>
  <c r="F2019" i="12"/>
  <c r="I2019" i="12" s="1"/>
  <c r="F3218" i="12"/>
  <c r="I3218" i="12" s="1"/>
  <c r="F3562" i="12"/>
  <c r="I3562" i="12" s="1"/>
  <c r="F2326" i="12"/>
  <c r="I2326" i="12" s="1"/>
  <c r="F3076" i="12"/>
  <c r="I3076" i="12" s="1"/>
  <c r="F519" i="12"/>
  <c r="I519" i="12" s="1"/>
  <c r="F2091" i="12"/>
  <c r="I2091" i="12" s="1"/>
  <c r="F3311" i="12"/>
  <c r="I3311" i="12" s="1"/>
  <c r="F340" i="12"/>
  <c r="I340" i="12" s="1"/>
  <c r="F1564" i="12"/>
  <c r="I1564" i="12" s="1"/>
  <c r="F2356" i="12"/>
  <c r="I2356" i="12" s="1"/>
  <c r="F904" i="12"/>
  <c r="I904" i="12" s="1"/>
  <c r="F448" i="12"/>
  <c r="I448" i="12" s="1"/>
  <c r="F1730" i="12"/>
  <c r="I1730" i="12" s="1"/>
  <c r="F533" i="12"/>
  <c r="I533" i="12" s="1"/>
  <c r="F233" i="12"/>
  <c r="I233" i="12" s="1"/>
  <c r="F2069" i="12"/>
  <c r="I2069" i="12" s="1"/>
  <c r="F3260" i="12"/>
  <c r="I3260" i="12" s="1"/>
  <c r="F597" i="12"/>
  <c r="I597" i="12" s="1"/>
  <c r="F2128" i="12"/>
  <c r="I2128" i="12" s="1"/>
  <c r="F2556" i="12"/>
  <c r="I2556" i="12" s="1"/>
  <c r="F2346" i="12"/>
  <c r="I2346" i="12" s="1"/>
  <c r="F1761" i="12"/>
  <c r="I1761" i="12" s="1"/>
  <c r="F865" i="12"/>
  <c r="I865" i="12" s="1"/>
  <c r="F1457" i="12"/>
  <c r="I1457" i="12" s="1"/>
  <c r="F1366" i="12"/>
  <c r="I1366" i="12" s="1"/>
  <c r="F1105" i="12"/>
  <c r="I1105" i="12" s="1"/>
  <c r="F328" i="12"/>
  <c r="I328" i="12" s="1"/>
  <c r="F120" i="12"/>
  <c r="I120" i="12" s="1"/>
  <c r="F3277" i="12"/>
  <c r="I3277" i="12" s="1"/>
  <c r="F1938" i="12"/>
  <c r="I1938" i="12" s="1"/>
  <c r="F1836" i="12"/>
  <c r="I1836" i="12" s="1"/>
  <c r="F3499" i="12"/>
  <c r="I3499" i="12" s="1"/>
  <c r="F3669" i="12"/>
  <c r="I3669" i="12" s="1"/>
  <c r="F1119" i="12"/>
  <c r="I1119" i="12" s="1"/>
  <c r="F740" i="12"/>
  <c r="I740" i="12" s="1"/>
  <c r="F963" i="12"/>
  <c r="I963" i="12" s="1"/>
  <c r="F3504" i="12"/>
  <c r="I3504" i="12" s="1"/>
  <c r="F3909" i="12"/>
  <c r="I3909" i="12" s="1"/>
  <c r="F3229" i="12"/>
  <c r="I3229" i="12" s="1"/>
  <c r="F2819" i="12"/>
  <c r="I2819" i="12" s="1"/>
  <c r="F1216" i="12"/>
  <c r="I1216" i="12" s="1"/>
  <c r="F868" i="12"/>
  <c r="I868" i="12" s="1"/>
  <c r="F2546" i="12"/>
  <c r="I2546" i="12" s="1"/>
  <c r="F343" i="12"/>
  <c r="I343" i="12" s="1"/>
  <c r="F852" i="12"/>
  <c r="I852" i="12" s="1"/>
  <c r="F1254" i="12"/>
  <c r="I1254" i="12" s="1"/>
  <c r="F800" i="12"/>
  <c r="I800" i="12" s="1"/>
  <c r="F1959" i="12"/>
  <c r="I1959" i="12" s="1"/>
  <c r="F2530" i="12"/>
  <c r="I2530" i="12" s="1"/>
  <c r="F488" i="12"/>
  <c r="I488" i="12" s="1"/>
  <c r="F3679" i="12"/>
  <c r="I3679" i="12" s="1"/>
  <c r="F3310" i="12"/>
  <c r="I3310" i="12" s="1"/>
  <c r="F1759" i="12"/>
  <c r="I1759" i="12" s="1"/>
  <c r="F3545" i="12"/>
  <c r="I3545" i="12" s="1"/>
  <c r="F905" i="12"/>
  <c r="I905" i="12" s="1"/>
  <c r="F3458" i="12"/>
  <c r="I3458" i="12" s="1"/>
  <c r="F1233" i="12"/>
  <c r="I1233" i="12" s="1"/>
  <c r="F1024" i="12"/>
  <c r="I1024" i="12" s="1"/>
  <c r="F3104" i="12"/>
  <c r="I3104" i="12" s="1"/>
  <c r="F350" i="12"/>
  <c r="I350" i="12" s="1"/>
  <c r="F162" i="12"/>
  <c r="I162" i="12" s="1"/>
  <c r="F3824" i="12"/>
  <c r="I3824" i="12" s="1"/>
  <c r="F921" i="12"/>
  <c r="I921" i="12" s="1"/>
  <c r="F576" i="12"/>
  <c r="I576" i="12" s="1"/>
  <c r="F998" i="12"/>
  <c r="I998" i="12" s="1"/>
  <c r="F1657" i="12"/>
  <c r="I1657" i="12" s="1"/>
  <c r="F2305" i="12"/>
  <c r="I2305" i="12" s="1"/>
  <c r="F2095" i="12"/>
  <c r="I2095" i="12" s="1"/>
  <c r="F3860" i="12"/>
  <c r="I3860" i="12" s="1"/>
  <c r="F3250" i="12"/>
  <c r="I3250" i="12" s="1"/>
  <c r="F2023" i="12"/>
  <c r="I2023" i="12" s="1"/>
  <c r="F698" i="12"/>
  <c r="I698" i="12" s="1"/>
  <c r="F3929" i="12"/>
  <c r="I3929" i="12" s="1"/>
  <c r="F3899" i="12"/>
  <c r="I3899" i="12" s="1"/>
  <c r="F1776" i="12"/>
  <c r="I1776" i="12" s="1"/>
  <c r="F1531" i="12"/>
  <c r="I1531" i="12" s="1"/>
  <c r="F1837" i="12"/>
  <c r="I1837" i="12" s="1"/>
  <c r="F3633" i="12"/>
  <c r="I3633" i="12" s="1"/>
  <c r="F762" i="12"/>
  <c r="I762" i="12" s="1"/>
  <c r="F2801" i="12"/>
  <c r="I2801" i="12" s="1"/>
  <c r="F944" i="12"/>
  <c r="I944" i="12" s="1"/>
  <c r="F750" i="12"/>
  <c r="I750" i="12" s="1"/>
  <c r="F562" i="12"/>
  <c r="I562" i="12" s="1"/>
  <c r="F2171" i="12"/>
  <c r="I2171" i="12" s="1"/>
  <c r="F1094" i="12"/>
  <c r="I1094" i="12" s="1"/>
  <c r="F3208" i="12"/>
  <c r="I3208" i="12" s="1"/>
  <c r="F2468" i="12"/>
  <c r="I2468" i="12" s="1"/>
  <c r="F3384" i="12"/>
  <c r="I3384" i="12" s="1"/>
  <c r="F272" i="12"/>
  <c r="I272" i="12" s="1"/>
  <c r="F1338" i="12"/>
  <c r="I1338" i="12" s="1"/>
  <c r="F3290" i="12"/>
  <c r="I3290" i="12" s="1"/>
  <c r="F1600" i="12"/>
  <c r="I1600" i="12" s="1"/>
  <c r="F1003" i="12"/>
  <c r="I1003" i="12" s="1"/>
  <c r="F2492" i="12"/>
  <c r="I2492" i="12" s="1"/>
  <c r="F678" i="12"/>
  <c r="I678" i="12" s="1"/>
  <c r="F712" i="12"/>
  <c r="I712" i="12" s="1"/>
  <c r="F3065" i="12"/>
  <c r="I3065" i="12" s="1"/>
  <c r="F746" i="12"/>
  <c r="I746" i="12" s="1"/>
  <c r="F1023" i="12"/>
  <c r="I1023" i="12" s="1"/>
  <c r="F1359" i="12"/>
  <c r="I1359" i="12" s="1"/>
  <c r="F1881" i="12"/>
  <c r="I1881" i="12" s="1"/>
  <c r="F3238" i="12"/>
  <c r="I3238" i="12" s="1"/>
  <c r="F178" i="12"/>
  <c r="I178" i="12" s="1"/>
  <c r="F1690" i="12"/>
  <c r="I1690" i="12" s="1"/>
  <c r="F1056" i="12"/>
  <c r="I1056" i="12" s="1"/>
  <c r="F3574" i="12"/>
  <c r="I3574" i="12" s="1"/>
  <c r="F2509" i="12"/>
  <c r="I2509" i="12" s="1"/>
  <c r="F2778" i="12"/>
  <c r="I2778" i="12" s="1"/>
  <c r="F3145" i="12"/>
  <c r="I3145" i="12" s="1"/>
  <c r="F3625" i="12"/>
  <c r="I3625" i="12" s="1"/>
  <c r="F1709" i="12"/>
  <c r="I1709" i="12" s="1"/>
  <c r="F2329" i="12"/>
  <c r="I2329" i="12" s="1"/>
  <c r="F922" i="12"/>
  <c r="I922" i="12" s="1"/>
  <c r="F3916" i="12"/>
  <c r="I3916" i="12" s="1"/>
  <c r="F3719" i="12"/>
  <c r="I3719" i="12" s="1"/>
  <c r="F1299" i="12"/>
  <c r="I1299" i="12" s="1"/>
  <c r="F3614" i="12"/>
  <c r="I3614" i="12" s="1"/>
  <c r="F2441" i="12"/>
  <c r="I2441" i="12" s="1"/>
  <c r="F240" i="12"/>
  <c r="I240" i="12" s="1"/>
  <c r="F450" i="12"/>
  <c r="I450" i="12" s="1"/>
  <c r="F2044" i="12"/>
  <c r="I2044" i="12" s="1"/>
  <c r="F102" i="12"/>
  <c r="I102" i="12" s="1"/>
  <c r="F378" i="12"/>
  <c r="I378" i="12" s="1"/>
  <c r="F2096" i="12"/>
  <c r="I2096" i="12" s="1"/>
  <c r="F949" i="12"/>
  <c r="I949" i="12" s="1"/>
  <c r="F2451" i="12"/>
  <c r="I2451" i="12" s="1"/>
  <c r="F1468" i="12"/>
  <c r="I1468" i="12" s="1"/>
  <c r="F2830" i="12"/>
  <c r="I2830" i="12" s="1"/>
  <c r="F1467" i="12"/>
  <c r="I1467" i="12" s="1"/>
  <c r="F1439" i="12"/>
  <c r="I1439" i="12" s="1"/>
  <c r="F3600" i="12"/>
  <c r="I3600" i="12" s="1"/>
  <c r="F2511" i="12"/>
  <c r="I2511" i="12" s="1"/>
  <c r="F1628" i="12"/>
  <c r="I1628" i="12" s="1"/>
  <c r="F1664" i="12"/>
  <c r="I1664" i="12" s="1"/>
  <c r="F1221" i="12"/>
  <c r="I1221" i="12" s="1"/>
  <c r="F3122" i="12"/>
  <c r="I3122" i="12" s="1"/>
  <c r="F1988" i="12"/>
  <c r="I1988" i="12" s="1"/>
  <c r="F187" i="12"/>
  <c r="I187" i="12" s="1"/>
  <c r="F3270" i="12"/>
  <c r="I3270" i="12" s="1"/>
  <c r="F2809" i="12"/>
  <c r="I2809" i="12" s="1"/>
  <c r="F877" i="12"/>
  <c r="I877" i="12" s="1"/>
  <c r="F336" i="12"/>
  <c r="I336" i="12" s="1"/>
  <c r="F2047" i="12"/>
  <c r="I2047" i="12" s="1"/>
  <c r="F2774" i="12"/>
  <c r="I2774" i="12" s="1"/>
  <c r="F3496" i="12"/>
  <c r="I3496" i="12" s="1"/>
  <c r="F3742" i="12"/>
  <c r="I3742" i="12" s="1"/>
  <c r="F2431" i="12"/>
  <c r="I2431" i="12" s="1"/>
  <c r="F3893" i="12"/>
  <c r="I3893" i="12" s="1"/>
  <c r="F1419" i="12"/>
  <c r="I1419" i="12" s="1"/>
  <c r="F2587" i="12"/>
  <c r="I2587" i="12" s="1"/>
  <c r="F2219" i="12"/>
  <c r="I2219" i="12" s="1"/>
  <c r="F2365" i="12"/>
  <c r="I2365" i="12" s="1"/>
  <c r="F3796" i="12"/>
  <c r="I3796" i="12" s="1"/>
  <c r="F2533" i="12"/>
  <c r="I2533" i="12" s="1"/>
  <c r="F1882" i="12"/>
  <c r="I1882" i="12" s="1"/>
  <c r="F1302" i="12"/>
  <c r="I1302" i="12" s="1"/>
  <c r="F1985" i="12"/>
  <c r="I1985" i="12" s="1"/>
  <c r="F1162" i="12"/>
  <c r="I1162" i="12" s="1"/>
  <c r="F3777" i="12"/>
  <c r="I3777" i="12" s="1"/>
  <c r="F2485" i="12"/>
  <c r="I2485" i="12" s="1"/>
  <c r="F1266" i="12"/>
  <c r="I1266" i="12" s="1"/>
  <c r="F2532" i="12"/>
  <c r="I2532" i="12" s="1"/>
  <c r="F1515" i="12"/>
  <c r="I1515" i="12" s="1"/>
  <c r="F1101" i="12"/>
  <c r="I1101" i="12" s="1"/>
  <c r="F1143" i="12"/>
  <c r="I1143" i="12" s="1"/>
  <c r="F3859" i="12"/>
  <c r="I3859" i="12" s="1"/>
  <c r="F3118" i="12"/>
  <c r="I3118" i="12" s="1"/>
  <c r="F395" i="12"/>
  <c r="I395" i="12" s="1"/>
  <c r="F1385" i="12"/>
  <c r="I1385" i="12" s="1"/>
  <c r="F3358" i="12"/>
  <c r="I3358" i="12" s="1"/>
  <c r="F3125" i="12"/>
  <c r="I3125" i="12" s="1"/>
  <c r="F3812" i="12"/>
  <c r="I3812" i="12" s="1"/>
  <c r="F379" i="12"/>
  <c r="I379" i="12" s="1"/>
  <c r="F2344" i="12"/>
  <c r="I2344" i="12" s="1"/>
  <c r="F2005" i="12"/>
  <c r="I2005" i="12" s="1"/>
  <c r="F2317" i="12"/>
  <c r="I2317" i="12" s="1"/>
  <c r="F1694" i="12"/>
  <c r="I1694" i="12" s="1"/>
  <c r="F2327" i="12"/>
  <c r="I2327" i="12" s="1"/>
  <c r="F2093" i="12"/>
  <c r="I2093" i="12" s="1"/>
  <c r="F2337" i="12"/>
  <c r="I2337" i="12" s="1"/>
  <c r="F1473" i="12"/>
  <c r="I1473" i="12" s="1"/>
  <c r="F1559" i="12"/>
  <c r="I1559" i="12" s="1"/>
  <c r="F1910" i="12"/>
  <c r="I1910" i="12" s="1"/>
  <c r="F1983" i="12"/>
  <c r="I1983" i="12" s="1"/>
  <c r="F2506" i="12"/>
  <c r="I2506" i="12" s="1"/>
  <c r="F3036" i="12"/>
  <c r="I3036" i="12" s="1"/>
  <c r="F2644" i="12"/>
  <c r="I2644" i="12" s="1"/>
  <c r="F1416" i="12"/>
  <c r="I1416" i="12" s="1"/>
  <c r="F365" i="12"/>
  <c r="I365" i="12" s="1"/>
  <c r="F2807" i="12"/>
  <c r="I2807" i="12" s="1"/>
  <c r="F1317" i="12"/>
  <c r="I1317" i="12" s="1"/>
  <c r="F1448" i="12"/>
  <c r="I1448" i="12" s="1"/>
  <c r="F1549" i="12"/>
  <c r="I1549" i="12" s="1"/>
  <c r="F2800" i="12"/>
  <c r="I2800" i="12" s="1"/>
  <c r="F1884" i="12"/>
  <c r="I1884" i="12" s="1"/>
  <c r="F186" i="12"/>
  <c r="I186" i="12" s="1"/>
  <c r="F1328" i="12"/>
  <c r="I1328" i="12" s="1"/>
  <c r="F2406" i="12"/>
  <c r="I2406" i="12" s="1"/>
  <c r="F1525" i="12"/>
  <c r="I1525" i="12" s="1"/>
  <c r="F1489" i="12"/>
  <c r="I1489" i="12" s="1"/>
  <c r="F1997" i="12"/>
  <c r="I1997" i="12" s="1"/>
  <c r="F3606" i="12"/>
  <c r="I3606" i="12" s="1"/>
  <c r="F1396" i="12"/>
  <c r="I1396" i="12" s="1"/>
  <c r="F1043" i="12"/>
  <c r="I1043" i="12" s="1"/>
  <c r="F3878" i="12"/>
  <c r="I3878" i="12" s="1"/>
  <c r="F2827" i="12"/>
  <c r="I2827" i="12" s="1"/>
  <c r="F2890" i="12"/>
  <c r="I2890" i="12" s="1"/>
  <c r="F498" i="12"/>
  <c r="I498" i="12" s="1"/>
  <c r="F2519" i="12"/>
  <c r="I2519" i="12" s="1"/>
  <c r="F1285" i="12"/>
  <c r="I1285" i="12" s="1"/>
  <c r="F3699" i="12"/>
  <c r="I3699" i="12" s="1"/>
  <c r="F38" i="12"/>
  <c r="I38" i="12" s="1"/>
  <c r="F3802" i="12"/>
  <c r="I3802" i="12" s="1"/>
  <c r="F1135" i="12"/>
  <c r="I1135" i="12" s="1"/>
  <c r="F185" i="12"/>
  <c r="I185" i="12" s="1"/>
  <c r="F3226" i="12"/>
  <c r="I3226" i="12" s="1"/>
  <c r="F2467" i="12"/>
  <c r="I2467" i="12" s="1"/>
  <c r="F278" i="12"/>
  <c r="I278" i="12" s="1"/>
  <c r="F2869" i="12"/>
  <c r="I2869" i="12" s="1"/>
  <c r="F3519" i="12"/>
  <c r="I3519" i="12" s="1"/>
  <c r="F105" i="12"/>
  <c r="I105" i="12" s="1"/>
  <c r="F2579" i="12"/>
  <c r="I2579" i="12" s="1"/>
  <c r="F2597" i="12"/>
  <c r="I2597" i="12" s="1"/>
  <c r="F2653" i="12"/>
  <c r="I2653" i="12" s="1"/>
  <c r="F3717" i="12"/>
  <c r="I3717" i="12" s="1"/>
  <c r="F1750" i="12"/>
  <c r="I1750" i="12" s="1"/>
  <c r="F1040" i="12"/>
  <c r="I1040" i="12" s="1"/>
  <c r="F626" i="12"/>
  <c r="I626" i="12" s="1"/>
  <c r="F2478" i="12"/>
  <c r="I2478" i="12" s="1"/>
  <c r="F3618" i="12"/>
  <c r="I3618" i="12" s="1"/>
  <c r="F1726" i="12"/>
  <c r="I1726" i="12" s="1"/>
  <c r="F2273" i="12"/>
  <c r="I2273" i="12" s="1"/>
  <c r="F3817" i="12"/>
  <c r="I3817" i="12" s="1"/>
  <c r="F2347" i="12"/>
  <c r="I2347" i="12" s="1"/>
  <c r="F770" i="12"/>
  <c r="I770" i="12" s="1"/>
  <c r="F2518" i="12"/>
  <c r="I2518" i="12" s="1"/>
  <c r="F2799" i="12"/>
  <c r="I2799" i="12" s="1"/>
  <c r="F3579" i="12"/>
  <c r="I3579" i="12" s="1"/>
  <c r="F70" i="12"/>
  <c r="I70" i="12" s="1"/>
  <c r="F3170" i="12"/>
  <c r="I3170" i="12" s="1"/>
  <c r="F1863" i="12"/>
  <c r="I1863" i="12" s="1"/>
  <c r="F83" i="12"/>
  <c r="I83" i="12" s="1"/>
  <c r="F3889" i="12"/>
  <c r="I3889" i="12" s="1"/>
  <c r="F504" i="12"/>
  <c r="I504" i="12" s="1"/>
  <c r="F642" i="12"/>
  <c r="I642" i="12" s="1"/>
  <c r="F3695" i="12"/>
  <c r="I3695" i="12" s="1"/>
  <c r="F3555" i="12"/>
  <c r="I3555" i="12" s="1"/>
  <c r="F1544" i="12"/>
  <c r="I1544" i="12" s="1"/>
  <c r="F1123" i="12"/>
  <c r="I1123" i="12" s="1"/>
  <c r="F3243" i="12"/>
  <c r="I3243" i="12" s="1"/>
  <c r="F2502" i="12"/>
  <c r="I2502" i="12" s="1"/>
  <c r="F1065" i="12"/>
  <c r="I1065" i="12" s="1"/>
  <c r="F889" i="12"/>
  <c r="I889" i="12" s="1"/>
  <c r="F199" i="12"/>
  <c r="I199" i="12" s="1"/>
  <c r="F2394" i="12"/>
  <c r="I2394" i="12" s="1"/>
  <c r="F2758" i="12"/>
  <c r="I2758" i="12" s="1"/>
  <c r="F2189" i="12"/>
  <c r="I2189" i="12" s="1"/>
  <c r="F2430" i="12"/>
  <c r="I2430" i="12" s="1"/>
  <c r="F3663" i="12"/>
  <c r="I3663" i="12" s="1"/>
  <c r="F3015" i="12"/>
  <c r="I3015" i="12" s="1"/>
  <c r="F1682" i="12"/>
  <c r="I1682" i="12" s="1"/>
  <c r="F2072" i="12"/>
  <c r="I2072" i="12" s="1"/>
  <c r="F2149" i="12"/>
  <c r="I2149" i="12" s="1"/>
  <c r="F833" i="12"/>
  <c r="I833" i="12" s="1"/>
  <c r="F444" i="12"/>
  <c r="I444" i="12" s="1"/>
  <c r="F438" i="12"/>
  <c r="I438" i="12" s="1"/>
  <c r="F3307" i="12"/>
  <c r="I3307" i="12" s="1"/>
  <c r="F2259" i="12"/>
  <c r="I2259" i="12" s="1"/>
  <c r="F590" i="12"/>
  <c r="I590" i="12" s="1"/>
  <c r="F661" i="12"/>
  <c r="I661" i="12" s="1"/>
  <c r="F2042" i="12"/>
  <c r="I2042" i="12" s="1"/>
  <c r="F1949" i="12"/>
  <c r="I1949" i="12" s="1"/>
  <c r="F2731" i="12"/>
  <c r="I2731" i="12" s="1"/>
  <c r="F1619" i="12"/>
  <c r="I1619" i="12" s="1"/>
  <c r="F2592" i="12"/>
  <c r="I2592" i="12" s="1"/>
  <c r="F2036" i="12"/>
  <c r="I2036" i="12" s="1"/>
  <c r="F3461" i="12"/>
  <c r="I3461" i="12" s="1"/>
  <c r="F3086" i="12"/>
  <c r="I3086" i="12" s="1"/>
  <c r="F1532" i="12"/>
  <c r="I1532" i="12" s="1"/>
  <c r="F189" i="12"/>
  <c r="I189" i="12" s="1"/>
  <c r="F1229" i="12"/>
  <c r="I1229" i="12" s="1"/>
  <c r="F1311" i="12"/>
  <c r="I1311" i="12" s="1"/>
  <c r="F2696" i="12"/>
  <c r="I2696" i="12" s="1"/>
  <c r="F1624" i="12"/>
  <c r="I1624" i="12" s="1"/>
  <c r="F1929" i="12"/>
  <c r="I1929" i="12" s="1"/>
  <c r="F2154" i="12"/>
  <c r="I2154" i="12" s="1"/>
  <c r="F749" i="12"/>
  <c r="I749" i="12" s="1"/>
  <c r="F3482" i="12"/>
  <c r="I3482" i="12" s="1"/>
  <c r="F1093" i="12"/>
  <c r="I1093" i="12" s="1"/>
  <c r="F407" i="12"/>
  <c r="I407" i="12" s="1"/>
  <c r="F114" i="12"/>
  <c r="I114" i="12" s="1"/>
  <c r="F3392" i="12"/>
  <c r="I3392" i="12" s="1"/>
  <c r="F1642" i="12"/>
  <c r="I1642" i="12" s="1"/>
  <c r="F769" i="12"/>
  <c r="I769" i="12" s="1"/>
  <c r="F2883" i="12"/>
  <c r="I2883" i="12" s="1"/>
  <c r="F58" i="12"/>
  <c r="I58" i="12" s="1"/>
  <c r="F1078" i="12"/>
  <c r="I1078" i="12" s="1"/>
  <c r="F1999" i="12"/>
  <c r="I1999" i="12" s="1"/>
  <c r="F1527" i="12"/>
  <c r="I1527" i="12" s="1"/>
  <c r="F2221" i="12"/>
  <c r="I2221" i="12" s="1"/>
  <c r="F3628" i="12"/>
  <c r="I3628" i="12" s="1"/>
  <c r="F2228" i="12"/>
  <c r="I2228" i="12" s="1"/>
  <c r="F3627" i="12"/>
  <c r="I3627" i="12" s="1"/>
  <c r="F1688" i="12"/>
  <c r="I1688" i="12" s="1"/>
  <c r="F3089" i="12"/>
  <c r="I3089" i="12" s="1"/>
  <c r="F2074" i="12"/>
  <c r="I2074" i="12" s="1"/>
  <c r="F2909" i="12"/>
  <c r="I2909" i="12" s="1"/>
  <c r="F3217" i="12"/>
  <c r="I3217" i="12" s="1"/>
  <c r="F671" i="12"/>
  <c r="I671" i="12" s="1"/>
  <c r="F3186" i="12"/>
  <c r="I3186" i="12" s="1"/>
  <c r="F2560" i="12"/>
  <c r="I2560" i="12" s="1"/>
  <c r="F1404" i="12"/>
  <c r="I1404" i="12" s="1"/>
  <c r="F2722" i="12"/>
  <c r="I2722" i="12" s="1"/>
  <c r="F3205" i="12"/>
  <c r="I3205" i="12" s="1"/>
  <c r="F1699" i="12"/>
  <c r="I1699" i="12" s="1"/>
  <c r="F1234" i="12"/>
  <c r="I1234" i="12" s="1"/>
  <c r="F3446" i="12"/>
  <c r="I3446" i="12" s="1"/>
  <c r="F2169" i="12"/>
  <c r="I2169" i="12" s="1"/>
  <c r="F1537" i="12"/>
  <c r="I1537" i="12" s="1"/>
  <c r="F1278" i="12"/>
  <c r="I1278" i="12" s="1"/>
  <c r="F730" i="12"/>
  <c r="I730" i="12" s="1"/>
  <c r="F2293" i="12"/>
  <c r="I2293" i="12" s="1"/>
  <c r="F239" i="12"/>
  <c r="I239" i="12" s="1"/>
  <c r="F899" i="12"/>
  <c r="I899" i="12" s="1"/>
  <c r="F3105" i="12"/>
  <c r="I3105" i="12" s="1"/>
  <c r="F1271" i="12"/>
  <c r="I1271" i="12" s="1"/>
  <c r="F3092" i="12"/>
  <c r="I3092" i="12" s="1"/>
  <c r="F1297" i="12"/>
  <c r="I1297" i="12" s="1"/>
  <c r="F1752" i="12"/>
  <c r="I1752" i="12" s="1"/>
  <c r="F854" i="12"/>
  <c r="I854" i="12" s="1"/>
  <c r="F2825" i="12"/>
  <c r="I2825" i="12" s="1"/>
  <c r="F314" i="12"/>
  <c r="I314" i="12" s="1"/>
  <c r="F2688" i="12"/>
  <c r="I2688" i="12" s="1"/>
  <c r="F1402" i="12"/>
  <c r="I1402" i="12" s="1"/>
  <c r="F1698" i="12"/>
  <c r="I1698" i="12" s="1"/>
  <c r="F131" i="12"/>
  <c r="I131" i="12" s="1"/>
  <c r="F2601" i="12"/>
  <c r="I2601" i="12" s="1"/>
  <c r="F2239" i="12"/>
  <c r="I2239" i="12" s="1"/>
  <c r="F2582" i="12"/>
  <c r="I2582" i="12" s="1"/>
  <c r="F2109" i="12"/>
  <c r="I2109" i="12" s="1"/>
  <c r="F3032" i="12"/>
  <c r="I3032" i="12" s="1"/>
  <c r="F288" i="12"/>
  <c r="I288" i="12" s="1"/>
  <c r="F2459" i="12"/>
  <c r="I2459" i="12" s="1"/>
  <c r="F2073" i="12"/>
  <c r="I2073" i="12" s="1"/>
  <c r="F3352" i="12"/>
  <c r="I3352" i="12" s="1"/>
  <c r="F3175" i="12"/>
  <c r="I3175" i="12" s="1"/>
  <c r="F721" i="12"/>
  <c r="I721" i="12" s="1"/>
  <c r="F2958" i="12"/>
  <c r="I2958" i="12" s="1"/>
  <c r="F1454" i="12"/>
  <c r="I1454" i="12" s="1"/>
  <c r="F3844" i="12"/>
  <c r="I3844" i="12" s="1"/>
  <c r="F451" i="12"/>
  <c r="I451" i="12" s="1"/>
  <c r="F2598" i="12"/>
  <c r="I2598" i="12" s="1"/>
  <c r="F1257" i="12"/>
  <c r="I1257" i="12" s="1"/>
  <c r="F366" i="12"/>
  <c r="I366" i="12" s="1"/>
  <c r="F2896" i="12"/>
  <c r="I2896" i="12" s="1"/>
  <c r="F912" i="12"/>
  <c r="I912" i="12" s="1"/>
  <c r="F2834" i="12"/>
  <c r="I2834" i="12" s="1"/>
  <c r="F3426" i="12"/>
  <c r="I3426" i="12" s="1"/>
  <c r="F3440" i="12"/>
  <c r="I3440" i="12" s="1"/>
  <c r="F3150" i="12"/>
  <c r="I3150" i="12" s="1"/>
  <c r="F3914" i="12"/>
  <c r="I3914" i="12" s="1"/>
  <c r="F2941" i="12"/>
  <c r="I2941" i="12" s="1"/>
  <c r="F2183" i="12"/>
  <c r="I2183" i="12" s="1"/>
  <c r="F2223" i="12"/>
  <c r="I2223" i="12" s="1"/>
  <c r="F636" i="12"/>
  <c r="I636" i="12" s="1"/>
  <c r="F1593" i="12"/>
  <c r="I1593" i="12" s="1"/>
  <c r="F2195" i="12"/>
  <c r="I2195" i="12" s="1"/>
  <c r="F1346" i="12"/>
  <c r="I1346" i="12" s="1"/>
  <c r="F2206" i="12"/>
  <c r="I2206" i="12" s="1"/>
  <c r="F2673" i="12"/>
  <c r="I2673" i="12" s="1"/>
  <c r="F649" i="12"/>
  <c r="I649" i="12" s="1"/>
  <c r="F2291" i="12"/>
  <c r="I2291" i="12" s="1"/>
  <c r="F3583" i="12"/>
  <c r="I3583" i="12" s="1"/>
  <c r="F786" i="12"/>
  <c r="I786" i="12" s="1"/>
  <c r="F945" i="12"/>
  <c r="I945" i="12" s="1"/>
  <c r="F2835" i="12"/>
  <c r="I2835" i="12" s="1"/>
  <c r="F2953" i="12"/>
  <c r="I2953" i="12" s="1"/>
  <c r="F242" i="12"/>
  <c r="I242" i="12" s="1"/>
  <c r="F2231" i="12"/>
  <c r="I2231" i="12" s="1"/>
  <c r="F77" i="12"/>
  <c r="I77" i="12" s="1"/>
  <c r="F1063" i="12"/>
  <c r="I1063" i="12" s="1"/>
  <c r="F2264" i="12"/>
  <c r="I2264" i="12" s="1"/>
  <c r="F787" i="12"/>
  <c r="I787" i="12" s="1"/>
  <c r="F3626" i="12"/>
  <c r="I3626" i="12" s="1"/>
  <c r="F3123" i="12"/>
  <c r="I3123" i="12" s="1"/>
  <c r="F1116" i="12"/>
  <c r="I1116" i="12" s="1"/>
  <c r="F323" i="12"/>
  <c r="I323" i="12" s="1"/>
  <c r="F1739" i="12"/>
  <c r="I1739" i="12" s="1"/>
  <c r="F3406" i="12"/>
  <c r="I3406" i="12" s="1"/>
  <c r="F1691" i="12"/>
  <c r="I1691" i="12" s="1"/>
  <c r="F1807" i="12"/>
  <c r="I1807" i="12" s="1"/>
  <c r="F3264" i="12"/>
  <c r="I3264" i="12" s="1"/>
  <c r="F2847" i="12"/>
  <c r="I2847" i="12" s="1"/>
  <c r="F436" i="12"/>
  <c r="I436" i="12" s="1"/>
  <c r="F1463" i="12"/>
  <c r="I1463" i="12" s="1"/>
  <c r="F758" i="12"/>
  <c r="I758" i="12" s="1"/>
  <c r="F634" i="12"/>
  <c r="I634" i="12" s="1"/>
  <c r="F2693" i="12"/>
  <c r="I2693" i="12" s="1"/>
  <c r="F3648" i="12"/>
  <c r="I3648" i="12" s="1"/>
  <c r="F3938" i="12"/>
  <c r="I3938" i="12" s="1"/>
  <c r="F411" i="12"/>
  <c r="I411" i="12" s="1"/>
  <c r="F1533" i="12"/>
  <c r="I1533" i="12" s="1"/>
  <c r="F3546" i="12"/>
  <c r="I3546" i="12" s="1"/>
  <c r="F447" i="12"/>
  <c r="I447" i="12" s="1"/>
  <c r="F167" i="12"/>
  <c r="I167" i="12" s="1"/>
  <c r="F2617" i="12"/>
  <c r="I2617" i="12" s="1"/>
  <c r="F2547" i="12"/>
  <c r="I2547" i="12" s="1"/>
  <c r="F2055" i="12"/>
  <c r="I2055" i="12" s="1"/>
  <c r="F836" i="12"/>
  <c r="I836" i="12" s="1"/>
  <c r="F2632" i="12"/>
  <c r="I2632" i="12" s="1"/>
  <c r="F3450" i="12"/>
  <c r="I3450" i="12" s="1"/>
  <c r="F630" i="12"/>
  <c r="I630" i="12" s="1"/>
  <c r="F691" i="12"/>
  <c r="I691" i="12" s="1"/>
  <c r="F3902" i="12"/>
  <c r="I3902" i="12" s="1"/>
  <c r="F2951" i="12"/>
  <c r="I2951" i="12" s="1"/>
  <c r="F2217" i="12"/>
  <c r="I2217" i="12" s="1"/>
  <c r="F3769" i="12"/>
  <c r="I3769" i="12" s="1"/>
  <c r="F154" i="12"/>
  <c r="I154" i="12" s="1"/>
  <c r="F296" i="12"/>
  <c r="I296" i="12" s="1"/>
  <c r="F3473" i="12"/>
  <c r="I3473" i="12" s="1"/>
  <c r="F326" i="12"/>
  <c r="I326" i="12" s="1"/>
  <c r="F471" i="12"/>
  <c r="I471" i="12" s="1"/>
  <c r="F135" i="12"/>
  <c r="I135" i="12" s="1"/>
  <c r="F964" i="12"/>
  <c r="I964" i="12" s="1"/>
  <c r="F1603" i="12"/>
  <c r="I1603" i="12" s="1"/>
  <c r="F3779" i="12"/>
  <c r="I3779" i="12" s="1"/>
  <c r="F3685" i="12"/>
  <c r="I3685" i="12" s="1"/>
  <c r="F371" i="12"/>
  <c r="I371" i="12" s="1"/>
  <c r="F1757" i="12"/>
  <c r="I1757" i="12" s="1"/>
  <c r="F1124" i="12"/>
  <c r="I1124" i="12" s="1"/>
  <c r="F1231" i="12"/>
  <c r="I1231" i="12" s="1"/>
  <c r="F729" i="12"/>
  <c r="I729" i="12" s="1"/>
  <c r="F383" i="12"/>
  <c r="I383" i="12" s="1"/>
  <c r="F2193" i="12"/>
  <c r="I2193" i="12" s="1"/>
  <c r="F3043" i="12"/>
  <c r="I3043" i="12" s="1"/>
  <c r="F3452" i="12"/>
  <c r="I3452" i="12" s="1"/>
  <c r="F1348" i="12"/>
  <c r="I1348" i="12" s="1"/>
  <c r="F3280" i="12"/>
  <c r="I3280" i="12" s="1"/>
  <c r="F2063" i="12"/>
  <c r="I2063" i="12" s="1"/>
  <c r="F489" i="12"/>
  <c r="I489" i="12" s="1"/>
  <c r="F3904" i="12"/>
  <c r="I3904" i="12" s="1"/>
  <c r="F2712" i="12"/>
  <c r="I2712" i="12" s="1"/>
  <c r="F3003" i="12"/>
  <c r="I3003" i="12" s="1"/>
  <c r="F3821" i="12"/>
  <c r="I3821" i="12" s="1"/>
  <c r="F50" i="12"/>
  <c r="I50" i="12" s="1"/>
  <c r="F2060" i="12"/>
  <c r="I2060" i="12" s="1"/>
  <c r="F1213" i="12"/>
  <c r="I1213" i="12" s="1"/>
  <c r="F2391" i="12"/>
  <c r="I2391" i="12" s="1"/>
  <c r="F1042" i="12"/>
  <c r="I1042" i="12" s="1"/>
  <c r="F3119" i="12"/>
  <c r="I3119" i="12" s="1"/>
  <c r="F3864" i="12"/>
  <c r="I3864" i="12" s="1"/>
  <c r="F298" i="12"/>
  <c r="I298" i="12" s="1"/>
  <c r="F3045" i="12"/>
  <c r="I3045" i="12" s="1"/>
  <c r="F3631" i="12"/>
  <c r="I3631" i="12" s="1"/>
  <c r="F909" i="12"/>
  <c r="I909" i="12" s="1"/>
  <c r="F2756" i="12"/>
  <c r="I2756" i="12" s="1"/>
  <c r="F1002" i="12"/>
  <c r="I1002" i="12" s="1"/>
  <c r="F2891" i="12"/>
  <c r="I2891" i="12" s="1"/>
  <c r="F1258" i="12"/>
  <c r="I1258" i="12" s="1"/>
  <c r="F1695" i="12"/>
  <c r="I1695" i="12" s="1"/>
  <c r="F2521" i="12"/>
  <c r="I2521" i="12" s="1"/>
  <c r="F3676" i="12"/>
  <c r="I3676" i="12" s="1"/>
  <c r="F2837" i="12"/>
  <c r="I2837" i="12" s="1"/>
  <c r="F2971" i="12"/>
  <c r="I2971" i="12" s="1"/>
  <c r="F3544" i="12"/>
  <c r="I3544" i="12" s="1"/>
  <c r="F2184" i="12"/>
  <c r="I2184" i="12" s="1"/>
  <c r="F3594" i="12"/>
  <c r="I3594" i="12" s="1"/>
  <c r="F806" i="12"/>
  <c r="I806" i="12" s="1"/>
  <c r="F880" i="12"/>
  <c r="I880" i="12" s="1"/>
  <c r="F3785" i="12"/>
  <c r="I3785" i="12" s="1"/>
  <c r="F902" i="12"/>
  <c r="I902" i="12" s="1"/>
  <c r="F3135" i="12"/>
  <c r="I3135" i="12" s="1"/>
  <c r="F999" i="12"/>
  <c r="I999" i="12" s="1"/>
  <c r="F1547" i="12"/>
  <c r="I1547" i="12" s="1"/>
  <c r="F1466" i="12"/>
  <c r="I1466" i="12" s="1"/>
  <c r="F1725" i="12"/>
  <c r="I1725" i="12" s="1"/>
  <c r="F2438" i="12"/>
  <c r="I2438" i="12" s="1"/>
  <c r="F3286" i="12"/>
  <c r="I3286" i="12" s="1"/>
  <c r="F925" i="12"/>
  <c r="I925" i="12" s="1"/>
  <c r="F302" i="12"/>
  <c r="I302" i="12" s="1"/>
  <c r="F1414" i="12"/>
  <c r="I1414" i="12" s="1"/>
  <c r="F1530" i="12"/>
  <c r="I1530" i="12" s="1"/>
  <c r="F2614" i="12"/>
  <c r="I2614" i="12" s="1"/>
  <c r="F3900" i="12"/>
  <c r="I3900" i="12" s="1"/>
  <c r="F396" i="12"/>
  <c r="I396" i="12" s="1"/>
  <c r="F109" i="12"/>
  <c r="I109" i="12" s="1"/>
  <c r="F1984" i="12"/>
  <c r="I1984" i="12" s="1"/>
  <c r="F2740" i="12"/>
  <c r="I2740" i="12" s="1"/>
  <c r="F892" i="12"/>
  <c r="I892" i="12" s="1"/>
  <c r="F1264" i="12"/>
  <c r="I1264" i="12" s="1"/>
  <c r="F1405" i="12"/>
  <c r="I1405" i="12" s="1"/>
  <c r="F2364" i="12"/>
  <c r="I2364" i="12" s="1"/>
  <c r="F559" i="12"/>
  <c r="I559" i="12" s="1"/>
  <c r="F1079" i="12"/>
  <c r="I1079" i="12" s="1"/>
  <c r="F1089" i="12"/>
  <c r="I1089" i="12" s="1"/>
  <c r="F3265" i="12"/>
  <c r="I3265" i="12" s="1"/>
  <c r="F3050" i="12"/>
  <c r="I3050" i="12" s="1"/>
  <c r="F1175" i="12"/>
  <c r="I1175" i="12" s="1"/>
  <c r="F66" i="12"/>
  <c r="I66" i="12" s="1"/>
  <c r="F586" i="12"/>
  <c r="I586" i="12" s="1"/>
  <c r="F75" i="12"/>
  <c r="I75" i="12" s="1"/>
  <c r="F1754" i="12"/>
  <c r="I1754" i="12" s="1"/>
  <c r="F2408" i="12"/>
  <c r="I2408" i="12" s="1"/>
  <c r="F731" i="12"/>
  <c r="I731" i="12" s="1"/>
  <c r="F2062" i="12"/>
  <c r="I2062" i="12" s="1"/>
  <c r="F1668" i="12"/>
  <c r="I1668" i="12" s="1"/>
  <c r="F2012" i="12"/>
  <c r="I2012" i="12" s="1"/>
  <c r="F1859" i="12"/>
  <c r="I1859" i="12" s="1"/>
  <c r="F2742" i="12"/>
  <c r="I2742" i="12" s="1"/>
  <c r="F1072" i="12"/>
  <c r="I1072" i="12" s="1"/>
  <c r="F2105" i="12"/>
  <c r="I2105" i="12" s="1"/>
  <c r="F2124" i="12"/>
  <c r="I2124" i="12" s="1"/>
  <c r="F694" i="12"/>
  <c r="I694" i="12" s="1"/>
  <c r="F1161" i="12"/>
  <c r="I1161" i="12" s="1"/>
  <c r="F245" i="12"/>
  <c r="I245" i="12" s="1"/>
  <c r="F3413" i="12"/>
  <c r="I3413" i="12" s="1"/>
  <c r="F3637" i="12"/>
  <c r="I3637" i="12" s="1"/>
  <c r="F236" i="12"/>
  <c r="I236" i="12" s="1"/>
  <c r="F3312" i="12"/>
  <c r="I3312" i="12" s="1"/>
  <c r="F2872" i="12"/>
  <c r="I2872" i="12" s="1"/>
  <c r="F541" i="12"/>
  <c r="I541" i="12" s="1"/>
  <c r="F977" i="12"/>
  <c r="I977" i="12" s="1"/>
  <c r="F3691" i="12"/>
  <c r="I3691" i="12" s="1"/>
  <c r="F2864" i="12"/>
  <c r="I2864" i="12" s="1"/>
  <c r="F720" i="12"/>
  <c r="I720" i="12" s="1"/>
  <c r="F774" i="12"/>
  <c r="I774" i="12" s="1"/>
  <c r="F3928" i="12"/>
  <c r="I3928" i="12" s="1"/>
  <c r="F1968" i="12"/>
  <c r="I1968" i="12" s="1"/>
  <c r="F2108" i="12"/>
  <c r="I2108" i="12" s="1"/>
  <c r="F1638" i="12"/>
  <c r="I1638" i="12" s="1"/>
  <c r="F2491" i="12"/>
  <c r="I2491" i="12" s="1"/>
  <c r="F1438" i="12"/>
  <c r="I1438" i="12" s="1"/>
  <c r="F1440" i="12"/>
  <c r="I1440" i="12" s="1"/>
  <c r="F2261" i="12"/>
  <c r="I2261" i="12" s="1"/>
  <c r="F2900" i="12"/>
  <c r="I2900" i="12" s="1"/>
  <c r="F893" i="12"/>
  <c r="I893" i="12" s="1"/>
  <c r="F3602" i="12"/>
  <c r="I3602" i="12" s="1"/>
  <c r="F2663" i="12"/>
  <c r="I2663" i="12" s="1"/>
  <c r="F813" i="12"/>
  <c r="I813" i="12" s="1"/>
  <c r="F521" i="12"/>
  <c r="I521" i="12" s="1"/>
  <c r="F2823" i="12"/>
  <c r="I2823" i="12" s="1"/>
  <c r="F2987" i="12"/>
  <c r="I2987" i="12" s="1"/>
  <c r="F3733" i="12"/>
  <c r="I3733" i="12" s="1"/>
  <c r="F1149" i="12"/>
  <c r="I1149" i="12" s="1"/>
  <c r="F2490" i="12"/>
  <c r="I2490" i="12" s="1"/>
  <c r="F3233" i="12"/>
  <c r="I3233" i="12" s="1"/>
  <c r="F2363" i="12"/>
  <c r="I2363" i="12" s="1"/>
  <c r="F1612" i="12"/>
  <c r="I1612" i="12" s="1"/>
  <c r="F606" i="12"/>
  <c r="I606" i="12" s="1"/>
  <c r="F492" i="12"/>
  <c r="I492" i="12" s="1"/>
  <c r="F299" i="12"/>
  <c r="I299" i="12" s="1"/>
  <c r="F1197" i="12"/>
  <c r="I1197" i="12" s="1"/>
  <c r="F3357" i="12"/>
  <c r="I3357" i="12" s="1"/>
  <c r="F3925" i="12"/>
  <c r="I3925" i="12" s="1"/>
  <c r="F408" i="12"/>
  <c r="I408" i="12" s="1"/>
  <c r="F1441" i="12"/>
  <c r="I1441" i="12" s="1"/>
  <c r="F1579" i="12"/>
  <c r="I1579" i="12" s="1"/>
  <c r="F1331" i="12"/>
  <c r="I1331" i="12" s="1"/>
  <c r="F3599" i="12"/>
  <c r="I3599" i="12" s="1"/>
  <c r="F3728" i="12"/>
  <c r="I3728" i="12" s="1"/>
  <c r="F1763" i="12"/>
  <c r="I1763" i="12" s="1"/>
  <c r="F491" i="12"/>
  <c r="I491" i="12" s="1"/>
  <c r="F3034" i="12"/>
  <c r="I3034" i="12" s="1"/>
  <c r="F2003" i="12"/>
  <c r="I2003" i="12" s="1"/>
  <c r="F3926" i="12"/>
  <c r="I3926" i="12" s="1"/>
  <c r="F3907" i="12"/>
  <c r="I3907" i="12" s="1"/>
  <c r="F3790" i="12"/>
  <c r="I3790" i="12" s="1"/>
  <c r="F2981" i="12"/>
  <c r="I2981" i="12" s="1"/>
  <c r="F2400" i="12"/>
  <c r="I2400" i="12" s="1"/>
  <c r="F2310" i="12"/>
  <c r="I2310" i="12" s="1"/>
  <c r="F995" i="12"/>
  <c r="I995" i="12" s="1"/>
  <c r="F2629" i="12"/>
  <c r="I2629" i="12" s="1"/>
  <c r="F1819" i="12"/>
  <c r="I1819" i="12" s="1"/>
  <c r="F2858" i="12"/>
  <c r="I2858" i="12" s="1"/>
  <c r="F716" i="12"/>
  <c r="I716" i="12" s="1"/>
  <c r="F1067" i="12"/>
  <c r="I1067" i="12" s="1"/>
  <c r="F315" i="12"/>
  <c r="I315" i="12" s="1"/>
  <c r="F2672" i="12"/>
  <c r="I2672" i="12" s="1"/>
  <c r="F2887" i="12"/>
  <c r="I2887" i="12" s="1"/>
  <c r="F2392" i="12"/>
  <c r="I2392" i="12" s="1"/>
  <c r="F1914" i="12"/>
  <c r="I1914" i="12" s="1"/>
  <c r="F3060" i="12"/>
  <c r="I3060" i="12" s="1"/>
  <c r="F1522" i="12"/>
  <c r="I1522" i="12" s="1"/>
  <c r="F2787" i="12"/>
  <c r="I2787" i="12" s="1"/>
  <c r="F1662" i="12"/>
  <c r="I1662" i="12" s="1"/>
  <c r="F824" i="12"/>
  <c r="I824" i="12" s="1"/>
  <c r="F951" i="12"/>
  <c r="I951" i="12" s="1"/>
  <c r="F1976" i="12"/>
  <c r="I1976" i="12" s="1"/>
  <c r="F3069" i="12"/>
  <c r="I3069" i="12" s="1"/>
  <c r="F2882" i="12"/>
  <c r="I2882" i="12" s="1"/>
  <c r="F3572" i="12"/>
  <c r="I3572" i="12" s="1"/>
  <c r="F115" i="12"/>
  <c r="I115" i="12" s="1"/>
  <c r="F3552" i="12"/>
  <c r="I3552" i="12" s="1"/>
  <c r="F2863" i="12"/>
  <c r="I2863" i="12" s="1"/>
  <c r="F2781" i="12"/>
  <c r="I2781" i="12" s="1"/>
  <c r="F2111" i="12"/>
  <c r="I2111" i="12" s="1"/>
  <c r="F149" i="12"/>
  <c r="I149" i="12" s="1"/>
  <c r="F3622" i="12"/>
  <c r="I3622" i="12" s="1"/>
  <c r="F2251" i="12"/>
  <c r="I2251" i="12" s="1"/>
  <c r="F1510" i="12"/>
  <c r="I1510" i="12" s="1"/>
  <c r="F1165" i="12"/>
  <c r="I1165" i="12" s="1"/>
  <c r="F3355" i="12"/>
  <c r="I3355" i="12" s="1"/>
  <c r="F3024" i="12"/>
  <c r="I3024" i="12" s="1"/>
  <c r="F2961" i="12"/>
  <c r="I2961" i="12" s="1"/>
  <c r="F2028" i="12"/>
  <c r="I2028" i="12" s="1"/>
  <c r="F1607" i="12"/>
  <c r="I1607" i="12" s="1"/>
  <c r="F3486" i="12"/>
  <c r="I3486" i="12" s="1"/>
  <c r="F3759" i="12"/>
  <c r="I3759" i="12" s="1"/>
  <c r="F2143" i="12"/>
  <c r="I2143" i="12" s="1"/>
  <c r="F1855" i="12"/>
  <c r="I1855" i="12" s="1"/>
  <c r="F2551" i="12"/>
  <c r="I2551" i="12" s="1"/>
  <c r="F3386" i="12"/>
  <c r="I3386" i="12" s="1"/>
  <c r="F982" i="12"/>
  <c r="I982" i="12" s="1"/>
  <c r="F2056" i="12"/>
  <c r="I2056" i="12" s="1"/>
  <c r="F2173" i="12"/>
  <c r="I2173" i="12" s="1"/>
  <c r="F3723" i="12"/>
  <c r="I3723" i="12" s="1"/>
  <c r="F214" i="12"/>
  <c r="I214" i="12" s="1"/>
  <c r="F3586" i="12"/>
  <c r="I3586" i="12" s="1"/>
  <c r="F3816" i="12"/>
  <c r="I3816" i="12" s="1"/>
  <c r="F3722" i="12"/>
  <c r="I3722" i="12" s="1"/>
  <c r="F560" i="12"/>
  <c r="I560" i="12" s="1"/>
  <c r="F3650" i="12"/>
  <c r="I3650" i="12" s="1"/>
  <c r="F2369" i="12"/>
  <c r="I2369" i="12" s="1"/>
  <c r="F2578" i="12"/>
  <c r="I2578" i="12" s="1"/>
  <c r="F588" i="12"/>
  <c r="I588" i="12" s="1"/>
  <c r="F2716" i="12"/>
  <c r="I2716" i="12" s="1"/>
  <c r="F1256" i="12"/>
  <c r="I1256" i="12" s="1"/>
  <c r="F807" i="12"/>
  <c r="I807" i="12" s="1"/>
  <c r="F2779" i="12"/>
  <c r="I2779" i="12" s="1"/>
  <c r="F3296" i="12"/>
  <c r="I3296" i="12" s="1"/>
  <c r="F537" i="12"/>
  <c r="I537" i="12" s="1"/>
  <c r="F3241" i="12"/>
  <c r="I3241" i="12" s="1"/>
  <c r="F1362" i="12"/>
  <c r="I1362" i="12" s="1"/>
  <c r="F1029" i="12"/>
  <c r="I1029" i="12" s="1"/>
  <c r="F405" i="12"/>
  <c r="I405" i="12" s="1"/>
  <c r="F2767" i="12"/>
  <c r="I2767" i="12" s="1"/>
  <c r="F1192" i="12"/>
  <c r="I1192" i="12" s="1"/>
  <c r="F3760" i="12"/>
  <c r="I3760" i="12" s="1"/>
  <c r="F3471" i="12"/>
  <c r="I3471" i="12" s="1"/>
  <c r="F2640" i="12"/>
  <c r="I2640" i="12" s="1"/>
  <c r="F2233" i="12"/>
  <c r="I2233" i="12" s="1"/>
  <c r="F2288" i="12"/>
  <c r="I2288" i="12" s="1"/>
  <c r="F618" i="12"/>
  <c r="I618" i="12" s="1"/>
  <c r="F621" i="12"/>
  <c r="I621" i="12" s="1"/>
  <c r="F216" i="12"/>
  <c r="I216" i="12" s="1"/>
  <c r="F318" i="12"/>
  <c r="I318" i="12" s="1"/>
  <c r="F2190" i="12"/>
  <c r="I2190" i="12" s="1"/>
  <c r="F2950" i="12"/>
  <c r="I2950" i="12" s="1"/>
  <c r="F1177" i="12"/>
  <c r="I1177" i="12" s="1"/>
  <c r="F146" i="12"/>
  <c r="I146" i="12" s="1"/>
  <c r="F1649" i="12"/>
  <c r="I1649" i="12" s="1"/>
  <c r="F1025" i="12"/>
  <c r="I1025" i="12" s="1"/>
  <c r="F1410" i="12"/>
  <c r="I1410" i="12" s="1"/>
  <c r="F3095" i="12"/>
  <c r="I3095" i="12" s="1"/>
  <c r="F2268" i="12"/>
  <c r="I2268" i="12" s="1"/>
  <c r="F2643" i="12"/>
  <c r="I2643" i="12" s="1"/>
  <c r="F3784" i="12"/>
  <c r="I3784" i="12" s="1"/>
  <c r="F2911" i="12"/>
  <c r="I2911" i="12" s="1"/>
  <c r="F445" i="12"/>
  <c r="I445" i="12" s="1"/>
  <c r="F1704" i="12"/>
  <c r="I1704" i="12" s="1"/>
  <c r="F1118" i="12"/>
  <c r="I1118" i="12" s="1"/>
  <c r="F1295" i="12"/>
  <c r="I1295" i="12" s="1"/>
  <c r="F1215" i="12"/>
  <c r="I1215" i="12" s="1"/>
  <c r="F970" i="12"/>
  <c r="I970" i="12" s="1"/>
  <c r="F2495" i="12"/>
  <c r="I2495" i="12" s="1"/>
  <c r="F3643" i="12"/>
  <c r="I3643" i="12" s="1"/>
  <c r="F485" i="12"/>
  <c r="I485" i="12" s="1"/>
  <c r="F3136" i="12"/>
  <c r="I3136" i="12" s="1"/>
  <c r="F2959" i="12"/>
  <c r="I2959" i="12" s="1"/>
  <c r="F1437" i="12"/>
  <c r="I1437" i="12" s="1"/>
  <c r="F2750" i="12"/>
  <c r="I2750" i="12" s="1"/>
  <c r="F1790" i="12"/>
  <c r="I1790" i="12" s="1"/>
  <c r="F1733" i="12"/>
  <c r="I1733" i="12" s="1"/>
  <c r="F3611" i="12"/>
  <c r="I3611" i="12" s="1"/>
  <c r="F1503" i="12"/>
  <c r="I1503" i="12" s="1"/>
  <c r="F2818" i="12"/>
  <c r="I2818" i="12" s="1"/>
  <c r="F2160" i="12"/>
  <c r="I2160" i="12" s="1"/>
  <c r="F2969" i="12"/>
  <c r="I2969" i="12" s="1"/>
  <c r="F2633" i="12"/>
  <c r="I2633" i="12" s="1"/>
  <c r="F1645" i="12"/>
  <c r="I1645" i="12" s="1"/>
  <c r="F3551" i="12"/>
  <c r="I3551" i="12" s="1"/>
  <c r="F718" i="12"/>
  <c r="I718" i="12" s="1"/>
  <c r="F2586" i="12"/>
  <c r="I2586" i="12" s="1"/>
  <c r="F2627" i="12"/>
  <c r="I2627" i="12" s="1"/>
  <c r="F1923" i="12"/>
  <c r="I1923" i="12" s="1"/>
  <c r="F3853" i="12"/>
  <c r="I3853" i="12" s="1"/>
  <c r="F2318" i="12"/>
  <c r="I2318" i="12" s="1"/>
  <c r="F550" i="12"/>
  <c r="I550" i="12" s="1"/>
  <c r="F2379" i="12"/>
  <c r="I2379" i="12" s="1"/>
  <c r="F555" i="12"/>
  <c r="I555" i="12" s="1"/>
  <c r="F2531" i="12"/>
  <c r="I2531" i="12" s="1"/>
  <c r="F1930" i="12"/>
  <c r="I1930" i="12" s="1"/>
  <c r="F3767" i="12"/>
  <c r="I3767" i="12" s="1"/>
  <c r="F2082" i="12"/>
  <c r="I2082" i="12" s="1"/>
  <c r="F437" i="12"/>
  <c r="I437" i="12" s="1"/>
  <c r="F523" i="12"/>
  <c r="I523" i="12" s="1"/>
  <c r="F197" i="12"/>
  <c r="I197" i="12" s="1"/>
  <c r="F416" i="12"/>
  <c r="I416" i="12" s="1"/>
  <c r="F2352" i="12"/>
  <c r="I2352" i="12" s="1"/>
  <c r="F2035" i="12"/>
  <c r="I2035" i="12" s="1"/>
  <c r="F1370" i="12"/>
  <c r="I1370" i="12" s="1"/>
  <c r="F3334" i="12"/>
  <c r="I3334" i="12" s="1"/>
  <c r="F3788" i="12"/>
  <c r="I3788" i="12" s="1"/>
  <c r="F2628" i="12"/>
  <c r="I2628" i="12" s="1"/>
  <c r="F2898" i="12"/>
  <c r="I2898" i="12" s="1"/>
  <c r="F3857" i="12"/>
  <c r="I3857" i="12" s="1"/>
  <c r="F2076" i="12"/>
  <c r="I2076" i="12" s="1"/>
  <c r="F2567" i="12"/>
  <c r="I2567" i="12" s="1"/>
  <c r="F96" i="12"/>
  <c r="I96" i="12" s="1"/>
  <c r="F3350" i="12"/>
  <c r="I3350" i="12" s="1"/>
  <c r="F2207" i="12"/>
  <c r="I2207" i="12" s="1"/>
  <c r="F3362" i="12"/>
  <c r="I3362" i="12" s="1"/>
  <c r="F2512" i="12"/>
  <c r="I2512" i="12" s="1"/>
  <c r="F3449" i="12"/>
  <c r="I3449" i="12" s="1"/>
  <c r="F3877" i="12"/>
  <c r="I3877" i="12" s="1"/>
  <c r="F3856" i="12"/>
  <c r="I3856" i="12" s="1"/>
  <c r="F2409" i="12"/>
  <c r="I2409" i="12" s="1"/>
  <c r="F3836" i="12"/>
  <c r="I3836" i="12" s="1"/>
  <c r="F2137" i="12"/>
  <c r="I2137" i="12" s="1"/>
  <c r="F3048" i="12"/>
  <c r="I3048" i="12" s="1"/>
  <c r="F1957" i="12"/>
  <c r="I1957" i="12" s="1"/>
  <c r="F3124" i="12"/>
  <c r="I3124" i="12" s="1"/>
  <c r="F1214" i="12"/>
  <c r="I1214" i="12" s="1"/>
  <c r="F486" i="12"/>
  <c r="I486" i="12" s="1"/>
  <c r="F2477" i="12"/>
  <c r="I2477" i="12" s="1"/>
  <c r="F1961" i="12"/>
  <c r="I1961" i="12" s="1"/>
  <c r="F821" i="12"/>
  <c r="I821" i="12" s="1"/>
  <c r="F1895" i="12"/>
  <c r="I1895" i="12" s="1"/>
  <c r="F78" i="12"/>
  <c r="I78" i="12" s="1"/>
  <c r="F2007" i="12"/>
  <c r="I2007" i="12" s="1"/>
  <c r="F3114" i="12"/>
  <c r="I3114" i="12" s="1"/>
  <c r="F811" i="12"/>
  <c r="I811" i="12" s="1"/>
  <c r="F835" i="12"/>
  <c r="I835" i="12" s="1"/>
  <c r="F2624" i="12"/>
  <c r="I2624" i="12" s="1"/>
  <c r="F3382" i="12"/>
  <c r="I3382" i="12" s="1"/>
  <c r="F2657" i="12"/>
  <c r="I2657" i="12" s="1"/>
  <c r="F2997" i="12"/>
  <c r="I2997" i="12" s="1"/>
  <c r="F3918" i="12"/>
  <c r="I3918" i="12" s="1"/>
  <c r="F3707" i="12"/>
  <c r="I3707" i="12" s="1"/>
  <c r="F3783" i="12"/>
  <c r="I3783" i="12" s="1"/>
  <c r="F3116" i="12"/>
  <c r="I3116" i="12" s="1"/>
  <c r="F3921" i="12"/>
  <c r="I3921" i="12" s="1"/>
  <c r="F2584" i="12"/>
  <c r="I2584" i="12" s="1"/>
  <c r="F3927" i="12"/>
  <c r="I3927" i="12" s="1"/>
  <c r="F1820" i="12"/>
  <c r="I1820" i="12" s="1"/>
  <c r="F3590" i="12"/>
  <c r="I3590" i="12" s="1"/>
  <c r="F440" i="12"/>
  <c r="I440" i="12" s="1"/>
  <c r="F3655" i="12"/>
  <c r="I3655" i="12" s="1"/>
  <c r="F1407" i="12"/>
  <c r="I1407" i="12" s="1"/>
  <c r="F760" i="12"/>
  <c r="I760" i="12" s="1"/>
  <c r="F1765" i="12"/>
  <c r="I1765" i="12" s="1"/>
  <c r="F111" i="12"/>
  <c r="I111" i="12" s="1"/>
  <c r="F90" i="12"/>
  <c r="I90" i="12" s="1"/>
  <c r="F3071" i="12"/>
  <c r="I3071" i="12" s="1"/>
  <c r="F3287" i="12"/>
  <c r="I3287" i="12" s="1"/>
  <c r="F538" i="12"/>
  <c r="I538" i="12" s="1"/>
  <c r="F2642" i="12"/>
  <c r="I2642" i="12" s="1"/>
  <c r="F3489" i="12"/>
  <c r="I3489" i="12" s="1"/>
  <c r="F2277" i="12"/>
  <c r="I2277" i="12" s="1"/>
  <c r="F1876" i="12"/>
  <c r="I1876" i="12" s="1"/>
  <c r="F3239" i="12"/>
  <c r="I3239" i="12" s="1"/>
  <c r="F1724" i="12"/>
  <c r="I1724" i="12" s="1"/>
  <c r="F554" i="12"/>
  <c r="I554" i="12" s="1"/>
  <c r="F68" i="12"/>
  <c r="I68" i="12" s="1"/>
  <c r="F2849" i="12"/>
  <c r="I2849" i="12" s="1"/>
  <c r="F839" i="12"/>
  <c r="I839" i="12" s="1"/>
  <c r="F1122" i="12"/>
  <c r="I1122" i="12" s="1"/>
  <c r="F2307" i="12"/>
  <c r="I2307" i="12" s="1"/>
  <c r="F3383" i="12"/>
  <c r="I3383" i="12" s="1"/>
  <c r="F3274" i="12"/>
  <c r="I3274" i="12" s="1"/>
  <c r="F3188" i="12"/>
  <c r="I3188" i="12" s="1"/>
  <c r="F3490" i="12"/>
  <c r="I3490" i="12" s="1"/>
  <c r="F2281" i="12"/>
  <c r="I2281" i="12" s="1"/>
  <c r="F270" i="12"/>
  <c r="I270" i="12" s="1"/>
  <c r="F3094" i="12"/>
  <c r="I3094" i="12" s="1"/>
  <c r="F3635" i="12"/>
  <c r="I3635" i="12" s="1"/>
  <c r="F2609" i="12"/>
  <c r="I2609" i="12" s="1"/>
  <c r="F2552" i="12"/>
  <c r="I2552" i="12" s="1"/>
  <c r="F1284" i="12"/>
  <c r="I1284" i="12" s="1"/>
  <c r="F3658" i="12"/>
  <c r="I3658" i="12" s="1"/>
  <c r="F3786" i="12"/>
  <c r="I3786" i="12" s="1"/>
  <c r="F2641" i="12"/>
  <c r="I2641" i="12" s="1"/>
  <c r="F933" i="12"/>
  <c r="I933" i="12" s="1"/>
  <c r="F2577" i="12"/>
  <c r="I2577" i="12" s="1"/>
  <c r="F269" i="12"/>
  <c r="I269" i="12" s="1"/>
  <c r="F751" i="12"/>
  <c r="I751" i="12" s="1"/>
  <c r="F171" i="12"/>
  <c r="I171" i="12" s="1"/>
  <c r="F3075" i="12"/>
  <c r="I3075" i="12" s="1"/>
  <c r="F3612" i="12"/>
  <c r="I3612" i="12" s="1"/>
  <c r="F548" i="12"/>
  <c r="I548" i="12" s="1"/>
  <c r="F903" i="12"/>
  <c r="I903" i="12" s="1"/>
  <c r="F2705" i="12"/>
  <c r="I2705" i="12" s="1"/>
  <c r="F953" i="12"/>
  <c r="I953" i="12" s="1"/>
  <c r="F3079" i="12"/>
  <c r="I3079" i="12" s="1"/>
  <c r="F1637" i="12"/>
  <c r="I1637" i="12" s="1"/>
  <c r="F764" i="12"/>
  <c r="I764" i="12" s="1"/>
  <c r="F2504" i="12"/>
  <c r="I2504" i="12" s="1"/>
  <c r="F221" i="12"/>
  <c r="I221" i="12" s="1"/>
  <c r="F947" i="12"/>
  <c r="I947" i="12" s="1"/>
  <c r="F3313" i="12"/>
  <c r="I3313" i="12" s="1"/>
  <c r="F777" i="12"/>
  <c r="I777" i="12" s="1"/>
  <c r="F2241" i="12"/>
  <c r="I2241" i="12" s="1"/>
  <c r="F3800" i="12"/>
  <c r="I3800" i="12" s="1"/>
  <c r="F3097" i="12"/>
  <c r="I3097" i="12" s="1"/>
  <c r="F106" i="12"/>
  <c r="I106" i="12" s="1"/>
  <c r="F234" i="12"/>
  <c r="I234" i="12" s="1"/>
  <c r="F3285" i="12"/>
  <c r="I3285" i="12" s="1"/>
  <c r="F3448" i="12"/>
  <c r="I3448" i="12" s="1"/>
  <c r="F212" i="12"/>
  <c r="I212" i="12" s="1"/>
  <c r="F1352" i="12"/>
  <c r="I1352" i="12" s="1"/>
  <c r="F3345" i="12"/>
  <c r="I3345" i="12" s="1"/>
  <c r="F3667" i="12"/>
  <c r="I3667" i="12" s="1"/>
  <c r="F3517" i="12"/>
  <c r="I3517" i="12" s="1"/>
  <c r="F696" i="12"/>
  <c r="I696" i="12" s="1"/>
  <c r="F181" i="12"/>
  <c r="I181" i="12" s="1"/>
  <c r="F3591" i="12"/>
  <c r="I3591" i="12" s="1"/>
  <c r="F952" i="12"/>
  <c r="I952" i="12" s="1"/>
  <c r="F1673" i="12"/>
  <c r="I1673" i="12" s="1"/>
  <c r="F2866" i="12"/>
  <c r="I2866" i="12" s="1"/>
  <c r="F3179" i="12"/>
  <c r="I3179" i="12" s="1"/>
  <c r="F2336" i="12"/>
  <c r="I2336" i="12" s="1"/>
  <c r="F2071" i="12"/>
  <c r="I2071" i="12" s="1"/>
  <c r="F2482" i="12"/>
  <c r="I2482" i="12" s="1"/>
  <c r="F183" i="12"/>
  <c r="I183" i="12" s="1"/>
  <c r="F1053" i="12"/>
  <c r="I1053" i="12" s="1"/>
  <c r="F1946" i="12"/>
  <c r="I1946" i="12" s="1"/>
  <c r="F3870" i="12"/>
  <c r="I3870" i="12" s="1"/>
  <c r="F2030" i="12"/>
  <c r="I2030" i="12" s="1"/>
  <c r="F2780" i="12"/>
  <c r="I2780" i="12" s="1"/>
  <c r="F631" i="12"/>
  <c r="I631" i="12" s="1"/>
  <c r="F2563" i="12"/>
  <c r="I2563" i="12" s="1"/>
  <c r="F3222" i="12"/>
  <c r="I3222" i="12" s="1"/>
  <c r="F3422" i="12"/>
  <c r="I3422" i="12" s="1"/>
  <c r="F1870" i="12"/>
  <c r="I1870" i="12" s="1"/>
  <c r="F1922" i="12"/>
  <c r="I1922" i="12" s="1"/>
  <c r="F3688" i="12"/>
  <c r="I3688" i="12" s="1"/>
  <c r="F754" i="12"/>
  <c r="I754" i="12" s="1"/>
  <c r="F1982" i="12"/>
  <c r="I1982" i="12" s="1"/>
  <c r="F2915" i="12"/>
  <c r="I2915" i="12" s="1"/>
  <c r="F1701" i="12"/>
  <c r="I1701" i="12" s="1"/>
  <c r="F3556" i="12"/>
  <c r="I3556" i="12" s="1"/>
  <c r="F3324" i="12"/>
  <c r="I3324" i="12" s="1"/>
  <c r="F3726" i="12"/>
  <c r="I3726" i="12" s="1"/>
  <c r="F43" i="12"/>
  <c r="I43" i="12" s="1"/>
  <c r="F985" i="12"/>
  <c r="I985" i="12" s="1"/>
  <c r="F1386" i="12"/>
  <c r="I1386" i="12" s="1"/>
  <c r="F810" i="12"/>
  <c r="I810" i="12" s="1"/>
  <c r="F225" i="12"/>
  <c r="I225" i="12" s="1"/>
  <c r="F1045" i="12"/>
  <c r="I1045" i="12" s="1"/>
  <c r="F1902" i="12"/>
  <c r="I1902" i="12" s="1"/>
  <c r="F666" i="12"/>
  <c r="I666" i="12" s="1"/>
  <c r="F1330" i="12"/>
  <c r="I1330" i="12" s="1"/>
  <c r="F175" i="12"/>
  <c r="I175" i="12" s="1"/>
  <c r="F2549" i="12"/>
  <c r="I2549" i="12" s="1"/>
  <c r="F503" i="12"/>
  <c r="I503" i="12" s="1"/>
  <c r="F3540" i="12"/>
  <c r="I3540" i="12" s="1"/>
  <c r="F3541" i="12"/>
  <c r="I3541" i="12" s="1"/>
  <c r="F2152" i="12"/>
  <c r="I2152" i="12" s="1"/>
  <c r="F3758" i="12"/>
  <c r="I3758" i="12" s="1"/>
  <c r="F1554" i="12"/>
  <c r="I1554" i="12" s="1"/>
  <c r="F3876" i="12"/>
  <c r="I3876" i="12" s="1"/>
  <c r="F1524" i="12"/>
  <c r="I1524" i="12" s="1"/>
  <c r="F3939" i="12"/>
  <c r="I3939" i="12" s="1"/>
  <c r="F3111" i="12"/>
  <c r="I3111" i="12" s="1"/>
  <c r="F3709" i="12"/>
  <c r="I3709" i="12" s="1"/>
  <c r="F3706" i="12"/>
  <c r="I3706" i="12" s="1"/>
  <c r="F1421" i="12"/>
  <c r="I1421" i="12" s="1"/>
  <c r="F3741" i="12"/>
  <c r="I3741" i="12" s="1"/>
  <c r="F3843" i="12"/>
  <c r="I3843" i="12" s="1"/>
  <c r="F3731" i="12"/>
  <c r="I3731" i="12" s="1"/>
  <c r="F3936" i="12"/>
  <c r="I3936" i="12" s="1"/>
  <c r="F3161" i="12"/>
  <c r="I3161" i="12" s="1"/>
  <c r="F557" i="12"/>
  <c r="I557" i="12" s="1"/>
  <c r="E12" i="12"/>
  <c r="F274" i="12"/>
  <c r="I274" i="12" s="1"/>
  <c r="F2739" i="12"/>
  <c r="I2739" i="12" s="1"/>
  <c r="F2413" i="12"/>
  <c r="I2413" i="12" s="1"/>
  <c r="F823" i="12"/>
  <c r="I823" i="12" s="1"/>
  <c r="F2333" i="12"/>
  <c r="I2333" i="12" s="1"/>
  <c r="F3510" i="12"/>
  <c r="I3510" i="12" s="1"/>
  <c r="F3138" i="12"/>
  <c r="I3138" i="12" s="1"/>
  <c r="F3772" i="12"/>
  <c r="I3772" i="12" s="1"/>
  <c r="F3903" i="12"/>
  <c r="I3903" i="12" s="1"/>
  <c r="F2814" i="12"/>
  <c r="I2814" i="12" s="1"/>
  <c r="F605" i="12"/>
  <c r="I605" i="12" s="1"/>
  <c r="F3617" i="12"/>
  <c r="I3617" i="12" s="1"/>
  <c r="F1422" i="12"/>
  <c r="I1422" i="12" s="1"/>
  <c r="F1671" i="12"/>
  <c r="I1671" i="12" s="1"/>
  <c r="F210" i="12"/>
  <c r="I210" i="12" s="1"/>
  <c r="F2043" i="12"/>
  <c r="I2043" i="12" s="1"/>
  <c r="F3437" i="12"/>
  <c r="I3437" i="12" s="1"/>
  <c r="F2659" i="12"/>
  <c r="I2659" i="12" s="1"/>
  <c r="F3214" i="12"/>
  <c r="I3214" i="12" s="1"/>
  <c r="F3288" i="12"/>
  <c r="I3288" i="12" s="1"/>
  <c r="F2253" i="12"/>
  <c r="I2253" i="12" s="1"/>
  <c r="F1006" i="12"/>
  <c r="I1006" i="12" s="1"/>
  <c r="F2104" i="12"/>
  <c r="I2104" i="12" s="1"/>
  <c r="F3865" i="12"/>
  <c r="I3865" i="12" s="1"/>
  <c r="F1792" i="12"/>
  <c r="I1792" i="12" s="1"/>
  <c r="F425" i="12"/>
  <c r="I425" i="12" s="1"/>
  <c r="F477" i="12"/>
  <c r="I477" i="12" s="1"/>
  <c r="F2680" i="12"/>
  <c r="I2680" i="12" s="1"/>
  <c r="F2920" i="12"/>
  <c r="I2920" i="12" s="1"/>
  <c r="F1287" i="12"/>
  <c r="I1287" i="12" s="1"/>
  <c r="F1201" i="12"/>
  <c r="I1201" i="12" s="1"/>
  <c r="F866" i="12"/>
  <c r="I866" i="12" s="1"/>
  <c r="F117" i="12"/>
  <c r="I117" i="12" s="1"/>
  <c r="F2984" i="12"/>
  <c r="I2984" i="12" s="1"/>
  <c r="F2916" i="12"/>
  <c r="I2916" i="12" s="1"/>
  <c r="F2396" i="12"/>
  <c r="I2396" i="12" s="1"/>
  <c r="F341" i="12"/>
  <c r="I341" i="12" s="1"/>
  <c r="F1854" i="12"/>
  <c r="I1854" i="12" s="1"/>
  <c r="F3302" i="12"/>
  <c r="I3302" i="12" s="1"/>
  <c r="F2433" i="12"/>
  <c r="I2433" i="12" s="1"/>
  <c r="F400" i="12"/>
  <c r="I400" i="12" s="1"/>
  <c r="F2692" i="12"/>
  <c r="I2692" i="12" s="1"/>
  <c r="F3895" i="12"/>
  <c r="I3895" i="12" s="1"/>
  <c r="F1351" i="12"/>
  <c r="I1351" i="12" s="1"/>
  <c r="F1482" i="12"/>
  <c r="I1482" i="12" s="1"/>
  <c r="F3130" i="12"/>
  <c r="I3130" i="12" s="1"/>
  <c r="F3550" i="12"/>
  <c r="I3550" i="12" s="1"/>
  <c r="F2040" i="12"/>
  <c r="I2040" i="12" s="1"/>
  <c r="F2487" i="12"/>
  <c r="I2487" i="12" s="1"/>
  <c r="F1329" i="12"/>
  <c r="I1329" i="12" s="1"/>
  <c r="F389" i="12"/>
  <c r="I389" i="12" s="1"/>
  <c r="F3935" i="12"/>
  <c r="I3935" i="12" s="1"/>
  <c r="F3866" i="12"/>
  <c r="I3866" i="12" s="1"/>
  <c r="F1066" i="12"/>
  <c r="I1066" i="12" s="1"/>
  <c r="F1906" i="12"/>
  <c r="I1906" i="12" s="1"/>
  <c r="F1886" i="12"/>
  <c r="I1886" i="12" s="1"/>
  <c r="F3924" i="12"/>
  <c r="I3924" i="12" s="1"/>
  <c r="F2772" i="12"/>
  <c r="I2772" i="12" s="1"/>
  <c r="F1469" i="12"/>
  <c r="I1469" i="12" s="1"/>
  <c r="F1436" i="12"/>
  <c r="I1436" i="12" s="1"/>
  <c r="F514" i="12"/>
  <c r="I514" i="12" s="1"/>
  <c r="F1762" i="12"/>
  <c r="I1762" i="12" s="1"/>
  <c r="F1944" i="12"/>
  <c r="I1944" i="12" s="1"/>
  <c r="F2741" i="12"/>
  <c r="I2741" i="12" s="1"/>
  <c r="F842" i="12"/>
  <c r="I842" i="12" s="1"/>
  <c r="F3006" i="12"/>
  <c r="I3006" i="12" s="1"/>
  <c r="F1015" i="12"/>
  <c r="I1015" i="12" s="1"/>
  <c r="F1314" i="12"/>
  <c r="I1314" i="12" s="1"/>
  <c r="F978" i="12"/>
  <c r="I978" i="12" s="1"/>
  <c r="F3416" i="12"/>
  <c r="I3416" i="12" s="1"/>
  <c r="F3484" i="12"/>
  <c r="I3484" i="12" s="1"/>
  <c r="F107" i="12"/>
  <c r="I107" i="12" s="1"/>
  <c r="F2777" i="12"/>
  <c r="I2777" i="12" s="1"/>
  <c r="F1933" i="12"/>
  <c r="I1933" i="12" s="1"/>
  <c r="F553" i="12"/>
  <c r="I553" i="12" s="1"/>
  <c r="F2285" i="12"/>
  <c r="I2285" i="12" s="1"/>
  <c r="F3581" i="12"/>
  <c r="I3581" i="12" s="1"/>
  <c r="F948" i="12"/>
  <c r="I948" i="12" s="1"/>
  <c r="F3040" i="12"/>
  <c r="I3040" i="12" s="1"/>
  <c r="F3365" i="12"/>
  <c r="I3365" i="12" s="1"/>
  <c r="F1341" i="12"/>
  <c r="I1341" i="12" s="1"/>
  <c r="F374" i="12"/>
  <c r="I374" i="12" s="1"/>
  <c r="F84" i="12"/>
  <c r="I84" i="12" s="1"/>
  <c r="F1714" i="12"/>
  <c r="I1714" i="12" s="1"/>
  <c r="F943" i="12"/>
  <c r="I943" i="12" s="1"/>
  <c r="F2257" i="12"/>
  <c r="I2257" i="12" s="1"/>
  <c r="F1773" i="12"/>
  <c r="I1773" i="12" s="1"/>
  <c r="F2733" i="12"/>
  <c r="I2733" i="12" s="1"/>
  <c r="F329" i="12"/>
  <c r="I329" i="12" s="1"/>
  <c r="F3014" i="12"/>
  <c r="I3014" i="12" s="1"/>
  <c r="F3347" i="12"/>
  <c r="I3347" i="12" s="1"/>
  <c r="F2945" i="12"/>
  <c r="I2945" i="12" s="1"/>
  <c r="F3662" i="12"/>
  <c r="I3662" i="12" s="1"/>
  <c r="F1035" i="12"/>
  <c r="I1035" i="12" s="1"/>
  <c r="F1596" i="12"/>
  <c r="I1596" i="12" s="1"/>
  <c r="F2446" i="12"/>
  <c r="I2446" i="12" s="1"/>
  <c r="F3304" i="12"/>
  <c r="I3304" i="12" s="1"/>
  <c r="F1222" i="12"/>
  <c r="I1222" i="12" s="1"/>
  <c r="F2798" i="12"/>
  <c r="I2798" i="12" s="1"/>
  <c r="F1236" i="12"/>
  <c r="I1236" i="12" s="1"/>
  <c r="F420" i="12"/>
  <c r="I420" i="12" s="1"/>
  <c r="F2859" i="12"/>
  <c r="I2859" i="12" s="1"/>
  <c r="F722" i="12"/>
  <c r="I722" i="12" s="1"/>
  <c r="F2151" i="12"/>
  <c r="I2151" i="12" s="1"/>
  <c r="F3051" i="12"/>
  <c r="I3051" i="12" s="1"/>
  <c r="F3696" i="12"/>
  <c r="I3696" i="12" s="1"/>
  <c r="F2117" i="12"/>
  <c r="I2117" i="12" s="1"/>
  <c r="F1978" i="12"/>
  <c r="I1978" i="12" s="1"/>
  <c r="F3144" i="12"/>
  <c r="I3144" i="12" s="1"/>
  <c r="F1223" i="12"/>
  <c r="I1223" i="12" s="1"/>
  <c r="F60" i="12"/>
  <c r="I60" i="12" s="1"/>
  <c r="F3029" i="12"/>
  <c r="I3029" i="12" s="1"/>
  <c r="F1583" i="12"/>
  <c r="I1583" i="12" s="1"/>
  <c r="F2713" i="12"/>
  <c r="I2713" i="12" s="1"/>
  <c r="F3520" i="12"/>
  <c r="I3520" i="12" s="1"/>
  <c r="F263" i="12"/>
  <c r="I263" i="12" s="1"/>
  <c r="F3457" i="12"/>
  <c r="I3457" i="12" s="1"/>
  <c r="F742" i="12"/>
  <c r="I742" i="12" s="1"/>
  <c r="F82" i="12"/>
  <c r="I82" i="12" s="1"/>
  <c r="F3849" i="12"/>
  <c r="I3849" i="12" s="1"/>
  <c r="F2390" i="12"/>
  <c r="I2390" i="12" s="1"/>
  <c r="F104" i="12"/>
  <c r="I104" i="12" s="1"/>
  <c r="F516" i="12"/>
  <c r="I516" i="12" s="1"/>
  <c r="F2811" i="12"/>
  <c r="I2811" i="12" s="1"/>
  <c r="F2986" i="12"/>
  <c r="I2986" i="12" s="1"/>
  <c r="F3002" i="12"/>
  <c r="I3002" i="12" s="1"/>
  <c r="F2535" i="12"/>
  <c r="I2535" i="12" s="1"/>
  <c r="F3660" i="12"/>
  <c r="I3660" i="12" s="1"/>
  <c r="F2946" i="12"/>
  <c r="I2946" i="12" s="1"/>
  <c r="F3031" i="12"/>
  <c r="I3031" i="12" s="1"/>
  <c r="F3640" i="12"/>
  <c r="I3640" i="12" s="1"/>
  <c r="F711" i="12"/>
  <c r="I711" i="12" s="1"/>
  <c r="F1290" i="12"/>
  <c r="I1290" i="12" s="1"/>
  <c r="F1672" i="12"/>
  <c r="I1672" i="12" s="1"/>
  <c r="F3882" i="12"/>
  <c r="I3882" i="12" s="1"/>
  <c r="F397" i="12"/>
  <c r="I397" i="12" s="1"/>
  <c r="F2279" i="12"/>
  <c r="I2279" i="12" s="1"/>
  <c r="F1622" i="12"/>
  <c r="I1622" i="12" s="1"/>
  <c r="F1397" i="12"/>
  <c r="I1397" i="12" s="1"/>
  <c r="F3200" i="12"/>
  <c r="I3200" i="12" s="1"/>
  <c r="F3547" i="12"/>
  <c r="I3547" i="12" s="1"/>
  <c r="F3078" i="12"/>
  <c r="I3078" i="12" s="1"/>
  <c r="F3391" i="12"/>
  <c r="I3391" i="12" s="1"/>
  <c r="F1689" i="12"/>
  <c r="I1689" i="12" s="1"/>
  <c r="F3212" i="12"/>
  <c r="I3212" i="12" s="1"/>
  <c r="F145" i="12"/>
  <c r="I145" i="12" s="1"/>
  <c r="F3840" i="12"/>
  <c r="I3840" i="12" s="1"/>
  <c r="F1979" i="12"/>
  <c r="I1979" i="12" s="1"/>
  <c r="F2276" i="12"/>
  <c r="I2276" i="12" s="1"/>
  <c r="F1768" i="12"/>
  <c r="I1768" i="12" s="1"/>
  <c r="F1490" i="12"/>
  <c r="I1490" i="12" s="1"/>
  <c r="F2377" i="12"/>
  <c r="I2377" i="12" s="1"/>
  <c r="F2425" i="12"/>
  <c r="I2425" i="12" s="1"/>
  <c r="F2527" i="12"/>
  <c r="I2527" i="12" s="1"/>
  <c r="F1993" i="12"/>
  <c r="I1993" i="12" s="1"/>
  <c r="F306" i="12"/>
  <c r="I306" i="12" s="1"/>
  <c r="F1047" i="12"/>
  <c r="I1047" i="12" s="1"/>
  <c r="F1669" i="12"/>
  <c r="I1669" i="12" s="1"/>
  <c r="F3738" i="12"/>
  <c r="I3738" i="12" s="1"/>
  <c r="F931" i="12"/>
  <c r="I931" i="12" s="1"/>
  <c r="F1461" i="12"/>
  <c r="I1461" i="12" s="1"/>
  <c r="F1365" i="12"/>
  <c r="I1365" i="12" s="1"/>
  <c r="F1862" i="12"/>
  <c r="I1862" i="12" s="1"/>
  <c r="F3922" i="12"/>
  <c r="I3922" i="12" s="1"/>
  <c r="F1174" i="12"/>
  <c r="I1174" i="12" s="1"/>
  <c r="F794" i="12"/>
  <c r="I794" i="12" s="1"/>
  <c r="F1542" i="12"/>
  <c r="I1542" i="12" s="1"/>
  <c r="F2081" i="12"/>
  <c r="I2081" i="12" s="1"/>
  <c r="F578" i="12"/>
  <c r="I578" i="12" s="1"/>
  <c r="F3931" i="12"/>
  <c r="I3931" i="12" s="1"/>
  <c r="F2052" i="12"/>
  <c r="I2052" i="12" s="1"/>
  <c r="F3018" i="12"/>
  <c r="I3018" i="12" s="1"/>
  <c r="F1990" i="12"/>
  <c r="I1990" i="12" s="1"/>
  <c r="F1905" i="12"/>
  <c r="I1905" i="12" s="1"/>
  <c r="F277" i="12"/>
  <c r="I277" i="12" s="1"/>
  <c r="F898" i="12"/>
  <c r="I898" i="12" s="1"/>
  <c r="F1400" i="12"/>
  <c r="I1400" i="12" s="1"/>
  <c r="F1104" i="12"/>
  <c r="I1104" i="12" s="1"/>
  <c r="F1189" i="12"/>
  <c r="I1189" i="12" s="1"/>
  <c r="F2812" i="12"/>
  <c r="I2812" i="12" s="1"/>
  <c r="F1485" i="12"/>
  <c r="I1485" i="12" s="1"/>
  <c r="F2094" i="12"/>
  <c r="I2094" i="12" s="1"/>
  <c r="F627" i="12"/>
  <c r="I627" i="12" s="1"/>
  <c r="F369" i="12"/>
  <c r="I369" i="12" s="1"/>
  <c r="F3110" i="12"/>
  <c r="I3110" i="12" s="1"/>
  <c r="F1001" i="12"/>
  <c r="I1001" i="12" s="1"/>
  <c r="F1947" i="12"/>
  <c r="I1947" i="12" s="1"/>
  <c r="F1896" i="12"/>
  <c r="I1896" i="12" s="1"/>
  <c r="F1847" i="12"/>
  <c r="I1847" i="12" s="1"/>
  <c r="F1587" i="12"/>
  <c r="I1587" i="12" s="1"/>
  <c r="F1158" i="12"/>
  <c r="I1158" i="12" s="1"/>
  <c r="F3038" i="12"/>
  <c r="I3038" i="12" s="1"/>
  <c r="F697" i="12"/>
  <c r="I697" i="12" s="1"/>
  <c r="F3923" i="12"/>
  <c r="I3923" i="12" s="1"/>
  <c r="F3256" i="12"/>
  <c r="I3256" i="12" s="1"/>
  <c r="F460" i="12"/>
  <c r="I460" i="12" s="1"/>
  <c r="F1986" i="12"/>
  <c r="I1986" i="12" s="1"/>
  <c r="F3102" i="12"/>
  <c r="I3102" i="12" s="1"/>
  <c r="F63" i="12"/>
  <c r="I63" i="12" s="1"/>
  <c r="F412" i="12"/>
  <c r="I412" i="12" s="1"/>
  <c r="F3668" i="12"/>
  <c r="I3668" i="12" s="1"/>
  <c r="F2707" i="12"/>
  <c r="I2707" i="12" s="1"/>
  <c r="F2323" i="12"/>
  <c r="I2323" i="12" s="1"/>
  <c r="F3830" i="12"/>
  <c r="I3830" i="12" s="1"/>
  <c r="F791" i="12"/>
  <c r="I791" i="12" s="1"/>
  <c r="F1805" i="12"/>
  <c r="I1805" i="12" s="1"/>
  <c r="F3580" i="12"/>
  <c r="I3580" i="12" s="1"/>
  <c r="F1491" i="12"/>
  <c r="I1491" i="12" s="1"/>
  <c r="F992" i="12"/>
  <c r="I992" i="12" s="1"/>
  <c r="F2763" i="12"/>
  <c r="I2763" i="12" s="1"/>
  <c r="F2804" i="12"/>
  <c r="I2804" i="12" s="1"/>
  <c r="F1137" i="12"/>
  <c r="I1137" i="12" s="1"/>
  <c r="F3190" i="12"/>
  <c r="I3190" i="12" s="1"/>
  <c r="F1235" i="12"/>
  <c r="I1235" i="12" s="1"/>
  <c r="F567" i="12"/>
  <c r="I567" i="12" s="1"/>
  <c r="F1706" i="12"/>
  <c r="I1706" i="12" s="1"/>
  <c r="F2639" i="12"/>
  <c r="I2639" i="12" s="1"/>
  <c r="F1634" i="12"/>
  <c r="I1634" i="12" s="1"/>
  <c r="F500" i="12"/>
  <c r="I500" i="12" s="1"/>
  <c r="F623" i="12"/>
  <c r="I623" i="12" s="1"/>
  <c r="F1523" i="12"/>
  <c r="I1523" i="12" s="1"/>
  <c r="F940" i="12"/>
  <c r="I940" i="12" s="1"/>
  <c r="F3494" i="12"/>
  <c r="I3494" i="12" s="1"/>
  <c r="F1700" i="12"/>
  <c r="I1700" i="12" s="1"/>
  <c r="F785" i="12"/>
  <c r="I785" i="12" s="1"/>
  <c r="F3220" i="12"/>
  <c r="I3220" i="12" s="1"/>
  <c r="F1966" i="12"/>
  <c r="I1966" i="12" s="1"/>
  <c r="F3873" i="12"/>
  <c r="I3873" i="12" s="1"/>
  <c r="F2605" i="12"/>
  <c r="I2605" i="12" s="1"/>
  <c r="F3837" i="12"/>
  <c r="I3837" i="12" s="1"/>
  <c r="F2626" i="12"/>
  <c r="I2626" i="12" s="1"/>
  <c r="F150" i="12"/>
  <c r="I150" i="12" s="1"/>
  <c r="F1298" i="12"/>
  <c r="I1298" i="12" s="1"/>
  <c r="F3319" i="12"/>
  <c r="I3319" i="12" s="1"/>
  <c r="F1992" i="12"/>
  <c r="I1992" i="12" s="1"/>
  <c r="F1526" i="12"/>
  <c r="I1526" i="12" s="1"/>
  <c r="F2399" i="12"/>
  <c r="I2399" i="12" s="1"/>
  <c r="F1307" i="12"/>
  <c r="I1307" i="12" s="1"/>
  <c r="F3493" i="12"/>
  <c r="I3493" i="12" s="1"/>
  <c r="F293" i="12"/>
  <c r="I293" i="12" s="1"/>
  <c r="F595" i="12"/>
  <c r="I595" i="12" s="1"/>
  <c r="F2373" i="12"/>
  <c r="I2373" i="12" s="1"/>
  <c r="F3158" i="12"/>
  <c r="I3158" i="12" s="1"/>
  <c r="F232" i="12"/>
  <c r="I232" i="12" s="1"/>
  <c r="F2432" i="12"/>
  <c r="I2432" i="12" s="1"/>
  <c r="F1865" i="12"/>
  <c r="I1865" i="12" s="1"/>
  <c r="F260" i="12"/>
  <c r="I260" i="12" s="1"/>
  <c r="F1635" i="12"/>
  <c r="I1635" i="12" s="1"/>
  <c r="F539" i="12"/>
  <c r="I539" i="12" s="1"/>
  <c r="F2842" i="12"/>
  <c r="I2842" i="12" s="1"/>
  <c r="F513" i="12"/>
  <c r="I513" i="12" s="1"/>
  <c r="F2474" i="12"/>
  <c r="I2474" i="12" s="1"/>
  <c r="F290" i="12"/>
  <c r="I290" i="12" s="1"/>
  <c r="F3734" i="12"/>
  <c r="I3734" i="12" s="1"/>
  <c r="F2471" i="12"/>
  <c r="I2471" i="12" s="1"/>
  <c r="F1839" i="12"/>
  <c r="I1839" i="12" s="1"/>
  <c r="F2574" i="12"/>
  <c r="I2574" i="12" s="1"/>
  <c r="F980" i="12"/>
  <c r="I980" i="12" s="1"/>
  <c r="F1760" i="12"/>
  <c r="I1760" i="12" s="1"/>
  <c r="F1273" i="12"/>
  <c r="I1273" i="12" s="1"/>
  <c r="F3143" i="12"/>
  <c r="I3143" i="12" s="1"/>
  <c r="F3932" i="12"/>
  <c r="I3932" i="12" s="1"/>
  <c r="F3418" i="12"/>
  <c r="I3418" i="12" s="1"/>
  <c r="F3022" i="12"/>
  <c r="I3022" i="12" s="1"/>
  <c r="F2993" i="12"/>
  <c r="I2993" i="12" s="1"/>
  <c r="F848" i="12"/>
  <c r="I848" i="12" s="1"/>
  <c r="F3755" i="12"/>
  <c r="I3755" i="12" s="1"/>
  <c r="F3459" i="12"/>
  <c r="I3459" i="12" s="1"/>
  <c r="F3862" i="12"/>
  <c r="I3862" i="12" s="1"/>
  <c r="C3862" i="12"/>
  <c r="D3862" i="12" s="1"/>
  <c r="C4350" i="12"/>
  <c r="I4350" i="12"/>
  <c r="F4350" i="12"/>
  <c r="F4554" i="12"/>
  <c r="I4554" i="12" s="1"/>
  <c r="C4554" i="12"/>
  <c r="D4554" i="12" s="1"/>
  <c r="F4556" i="12"/>
  <c r="I4556" i="12" s="1"/>
  <c r="C4556" i="12"/>
  <c r="D4556" i="12" s="1"/>
  <c r="C4876" i="12"/>
  <c r="D4876" i="12" s="1"/>
  <c r="F4876" i="12"/>
  <c r="I4876" i="12" s="1"/>
  <c r="F4881" i="12"/>
  <c r="I4881" i="12" s="1"/>
  <c r="C4881" i="12"/>
  <c r="D4881" i="12" s="1"/>
  <c r="B9" i="12"/>
  <c r="B3152" i="12"/>
  <c r="B2524" i="12"/>
  <c r="B358" i="12"/>
  <c r="B3298" i="12"/>
  <c r="B3119" i="12"/>
  <c r="B521" i="12"/>
  <c r="B516" i="12"/>
  <c r="B3655" i="12"/>
  <c r="B2478" i="12"/>
  <c r="B3542" i="12"/>
  <c r="B3345" i="12"/>
  <c r="B3801" i="12"/>
  <c r="B870" i="12"/>
  <c r="B519" i="12"/>
  <c r="B526" i="12"/>
  <c r="B2262" i="12"/>
  <c r="B1558" i="12"/>
  <c r="B1984" i="12"/>
  <c r="B2420" i="12"/>
  <c r="B2762" i="12"/>
  <c r="B2337" i="12"/>
  <c r="B2109" i="12"/>
  <c r="B1133" i="12"/>
  <c r="B756" i="12"/>
  <c r="B424" i="12"/>
  <c r="B2620" i="12"/>
  <c r="B1406" i="12"/>
  <c r="B1045" i="12"/>
  <c r="B556" i="12"/>
  <c r="B3737" i="12"/>
  <c r="B1211" i="12"/>
  <c r="B3236" i="12"/>
  <c r="B517" i="12"/>
  <c r="B524" i="12"/>
  <c r="B2435" i="12"/>
  <c r="B484" i="12"/>
  <c r="B1339" i="12"/>
  <c r="B3077" i="12"/>
  <c r="B3276" i="12"/>
  <c r="B3436" i="12"/>
  <c r="C130" i="12"/>
  <c r="F130" i="12"/>
  <c r="I130" i="12" s="1"/>
  <c r="F177" i="12"/>
  <c r="I177" i="12" s="1"/>
  <c r="C177" i="12"/>
  <c r="C194" i="12"/>
  <c r="D194" i="12" s="1"/>
  <c r="F194" i="12"/>
  <c r="I194" i="12" s="1"/>
  <c r="C281" i="12"/>
  <c r="D281" i="12" s="1"/>
  <c r="F281" i="12"/>
  <c r="I281" i="12" s="1"/>
  <c r="C349" i="12"/>
  <c r="F349" i="12"/>
  <c r="I349" i="12" s="1"/>
  <c r="F849" i="12"/>
  <c r="I849" i="12" s="1"/>
  <c r="C849" i="12"/>
  <c r="C859" i="12"/>
  <c r="D859" i="12" s="1"/>
  <c r="F859" i="12"/>
  <c r="I859" i="12" s="1"/>
  <c r="C1108" i="12"/>
  <c r="F1108" i="12"/>
  <c r="I1108" i="12" s="1"/>
  <c r="C1970" i="12"/>
  <c r="D1970" i="12" s="1"/>
  <c r="F1970" i="12"/>
  <c r="I1970" i="12" s="1"/>
  <c r="F1981" i="12"/>
  <c r="I1981" i="12" s="1"/>
  <c r="C1981" i="12"/>
  <c r="D1981" i="12" s="1"/>
  <c r="F2472" i="12"/>
  <c r="I2472" i="12" s="1"/>
  <c r="C2472" i="12"/>
  <c r="D2472" i="12" s="1"/>
  <c r="C3674" i="12"/>
  <c r="D3674" i="12" s="1"/>
  <c r="F3674" i="12"/>
  <c r="I3674" i="12" s="1"/>
  <c r="C3754" i="12"/>
  <c r="D3754" i="12" s="1"/>
  <c r="F3754" i="12"/>
  <c r="I3754" i="12" s="1"/>
  <c r="F3933" i="12"/>
  <c r="I3933" i="12" s="1"/>
  <c r="C3933" i="12"/>
  <c r="D3933" i="12" s="1"/>
  <c r="F3973" i="12"/>
  <c r="I3973" i="12" s="1"/>
  <c r="C3973" i="12"/>
  <c r="D3973" i="12" s="1"/>
  <c r="F4637" i="12"/>
  <c r="I4637" i="12" s="1"/>
  <c r="C4637" i="12"/>
  <c r="F4639" i="12"/>
  <c r="I4639" i="12" s="1"/>
  <c r="C4639" i="12"/>
  <c r="D4639" i="12" s="1"/>
  <c r="D3942" i="12"/>
  <c r="B658" i="12"/>
  <c r="F664" i="12"/>
  <c r="I664" i="12" s="1"/>
  <c r="C2491" i="12"/>
  <c r="F1551" i="12"/>
  <c r="I1551" i="12" s="1"/>
  <c r="F1548" i="12"/>
  <c r="I1548" i="12" s="1"/>
  <c r="F1012" i="12"/>
  <c r="I1012" i="12" s="1"/>
  <c r="C2668" i="12"/>
  <c r="C1450" i="12"/>
  <c r="F3736" i="12"/>
  <c r="I3736" i="12" s="1"/>
  <c r="C2548" i="12"/>
  <c r="F2388" i="12"/>
  <c r="I2388" i="12" s="1"/>
  <c r="F1502" i="12"/>
  <c r="I1502" i="12" s="1"/>
  <c r="C3827" i="12"/>
  <c r="F3171" i="12"/>
  <c r="I3171" i="12" s="1"/>
  <c r="F2918" i="12"/>
  <c r="I2918" i="12" s="1"/>
  <c r="C1232" i="12"/>
  <c r="C1102" i="12"/>
  <c r="C2732" i="12"/>
  <c r="F2125" i="12"/>
  <c r="I2125" i="12" s="1"/>
  <c r="F3023" i="12"/>
  <c r="I3023" i="12" s="1"/>
  <c r="F3230" i="12"/>
  <c r="I3230" i="12" s="1"/>
  <c r="C3822" i="12"/>
  <c r="F3753" i="12"/>
  <c r="I3753" i="12" s="1"/>
  <c r="C1062" i="12"/>
  <c r="F2121" i="12"/>
  <c r="I2121" i="12" s="1"/>
  <c r="C606" i="12"/>
  <c r="C2799" i="12"/>
  <c r="C932" i="12"/>
  <c r="C1884" i="12"/>
  <c r="F1498" i="12"/>
  <c r="I1498" i="12" s="1"/>
  <c r="F2414" i="12"/>
  <c r="I2414" i="12" s="1"/>
  <c r="C3436" i="12"/>
  <c r="F309" i="12"/>
  <c r="I309" i="12" s="1"/>
  <c r="F1747" i="12"/>
  <c r="I1747" i="12" s="1"/>
  <c r="F166" i="12"/>
  <c r="I166" i="12" s="1"/>
  <c r="F3797" i="12"/>
  <c r="I3797" i="12" s="1"/>
  <c r="C700" i="12"/>
  <c r="B486" i="12"/>
  <c r="B3535" i="12"/>
  <c r="B3577" i="12"/>
  <c r="F700" i="12"/>
  <c r="I700" i="12" s="1"/>
  <c r="C869" i="12"/>
  <c r="C3382" i="12"/>
  <c r="F888" i="12"/>
  <c r="I888" i="12" s="1"/>
  <c r="C888" i="12"/>
  <c r="D888" i="12" s="1"/>
  <c r="F253" i="12"/>
  <c r="I253" i="12" s="1"/>
  <c r="C253" i="12"/>
  <c r="D253" i="12" s="1"/>
  <c r="F334" i="12"/>
  <c r="I334" i="12" s="1"/>
  <c r="C334" i="12"/>
  <c r="D334" i="12" s="1"/>
  <c r="F4108" i="12"/>
  <c r="I4108" i="12" s="1"/>
  <c r="C4108" i="12"/>
  <c r="D4108" i="12" s="1"/>
  <c r="F1885" i="12"/>
  <c r="I1885" i="12" s="1"/>
  <c r="C1885" i="12"/>
  <c r="F3399" i="12"/>
  <c r="I3399" i="12" s="1"/>
  <c r="C3399" i="12"/>
  <c r="D3399" i="12" s="1"/>
  <c r="F2385" i="12"/>
  <c r="I2385" i="12" s="1"/>
  <c r="C2385" i="12"/>
  <c r="D2385" i="12" s="1"/>
  <c r="F4206" i="12"/>
  <c r="I4206" i="12" s="1"/>
  <c r="C4206" i="12"/>
  <c r="D4206" i="12" s="1"/>
  <c r="C4459" i="12"/>
  <c r="D4459" i="12" s="1"/>
  <c r="F4459" i="12"/>
  <c r="I4459" i="12" s="1"/>
  <c r="C2575" i="12"/>
  <c r="D2575" i="12" s="1"/>
  <c r="F2575" i="12"/>
  <c r="I2575" i="12" s="1"/>
  <c r="C4347" i="12"/>
  <c r="D4347" i="12" s="1"/>
  <c r="I4347" i="12"/>
  <c r="F4347" i="12"/>
  <c r="C4395" i="12"/>
  <c r="D4395" i="12" s="1"/>
  <c r="F4395" i="12"/>
  <c r="I4395" i="12" s="1"/>
  <c r="F4900" i="12"/>
  <c r="I4900" i="12" s="1"/>
  <c r="C4900" i="12"/>
  <c r="F655" i="12"/>
  <c r="I655" i="12" s="1"/>
  <c r="C655" i="12"/>
  <c r="C1435" i="12"/>
  <c r="D1435" i="12" s="1"/>
  <c r="F1435" i="12"/>
  <c r="I1435" i="12" s="1"/>
  <c r="F1764" i="12"/>
  <c r="I1764" i="12" s="1"/>
  <c r="C1764" i="12"/>
  <c r="D1764" i="12" s="1"/>
  <c r="C3980" i="12"/>
  <c r="D3980" i="12" s="1"/>
  <c r="F3980" i="12"/>
  <c r="I3980" i="12" s="1"/>
  <c r="C4335" i="12"/>
  <c r="D4335" i="12" s="1"/>
  <c r="F4335" i="12"/>
  <c r="I4335" i="12" s="1"/>
  <c r="F4867" i="12"/>
  <c r="I4867" i="12" s="1"/>
  <c r="C4867" i="12"/>
  <c r="F4961" i="12"/>
  <c r="I4961" i="12" s="1"/>
  <c r="C4961" i="12"/>
  <c r="D4961" i="12" s="1"/>
  <c r="D3996" i="12"/>
  <c r="C4418" i="12"/>
  <c r="D4418" i="12" s="1"/>
  <c r="F4418" i="12"/>
  <c r="I4418" i="12" s="1"/>
  <c r="D4030" i="12"/>
  <c r="C399" i="12"/>
  <c r="D399" i="12" s="1"/>
  <c r="F399" i="12"/>
  <c r="I399" i="12" s="1"/>
  <c r="I4532" i="12"/>
  <c r="C4532" i="12"/>
  <c r="D4532" i="12" s="1"/>
  <c r="F4532" i="12"/>
  <c r="C4550" i="12"/>
  <c r="D4550" i="12" s="1"/>
  <c r="F4550" i="12"/>
  <c r="I4550" i="12" s="1"/>
  <c r="C4552" i="12"/>
  <c r="D4552" i="12" s="1"/>
  <c r="F4552" i="12"/>
  <c r="I4552" i="12"/>
  <c r="F4586" i="12"/>
  <c r="I4586" i="12" s="1"/>
  <c r="C4586" i="12"/>
  <c r="D4586" i="12" s="1"/>
  <c r="C4693" i="12"/>
  <c r="D4693" i="12" s="1"/>
  <c r="F4693" i="12"/>
  <c r="I4693" i="12" s="1"/>
  <c r="F4932" i="12"/>
  <c r="I4932" i="12" s="1"/>
  <c r="C4932" i="12"/>
  <c r="D4932" i="12" s="1"/>
  <c r="D4446" i="12"/>
  <c r="D3985" i="12"/>
  <c r="F156" i="12"/>
  <c r="I156" i="12" s="1"/>
  <c r="C156" i="12"/>
  <c r="D156" i="12" s="1"/>
  <c r="C202" i="12"/>
  <c r="D202" i="12" s="1"/>
  <c r="F202" i="12"/>
  <c r="I202" i="12" s="1"/>
  <c r="F217" i="12"/>
  <c r="I217" i="12" s="1"/>
  <c r="C217" i="12"/>
  <c r="D217" i="12" s="1"/>
  <c r="C339" i="12"/>
  <c r="D339" i="12" s="1"/>
  <c r="F339" i="12"/>
  <c r="I339" i="12" s="1"/>
  <c r="C871" i="12"/>
  <c r="D871" i="12" s="1"/>
  <c r="F871" i="12"/>
  <c r="I871" i="12" s="1"/>
  <c r="C4117" i="12"/>
  <c r="D4117" i="12" s="1"/>
  <c r="F4117" i="12"/>
  <c r="I4117" i="12" s="1"/>
  <c r="C1091" i="12"/>
  <c r="D1091" i="12" s="1"/>
  <c r="F1091" i="12"/>
  <c r="I1091" i="12" s="1"/>
  <c r="F2262" i="12"/>
  <c r="I2262" i="12" s="1"/>
  <c r="C2262" i="12"/>
  <c r="C2839" i="12"/>
  <c r="F2839" i="12"/>
  <c r="I2839" i="12" s="1"/>
  <c r="C2843" i="12"/>
  <c r="D2843" i="12" s="1"/>
  <c r="F2843" i="12"/>
  <c r="I2843" i="12" s="1"/>
  <c r="C3321" i="12"/>
  <c r="D3321" i="12" s="1"/>
  <c r="F3321" i="12"/>
  <c r="I3321" i="12" s="1"/>
  <c r="C3338" i="12"/>
  <c r="D3338" i="12" s="1"/>
  <c r="F3338" i="12"/>
  <c r="I3338" i="12" s="1"/>
  <c r="C3360" i="12"/>
  <c r="D3360" i="12" s="1"/>
  <c r="F3360" i="12"/>
  <c r="I3360" i="12" s="1"/>
  <c r="C3379" i="12"/>
  <c r="D3379" i="12" s="1"/>
  <c r="F3379" i="12"/>
  <c r="I3379" i="12" s="1"/>
  <c r="C3415" i="12"/>
  <c r="D3415" i="12" s="1"/>
  <c r="F3415" i="12"/>
  <c r="I3415" i="12" s="1"/>
  <c r="F3425" i="12"/>
  <c r="I3425" i="12" s="1"/>
  <c r="C3425" i="12"/>
  <c r="D3425" i="12" s="1"/>
  <c r="F3681" i="12"/>
  <c r="I3681" i="12" s="1"/>
  <c r="C3681" i="12"/>
  <c r="D3681" i="12" s="1"/>
  <c r="F3766" i="12"/>
  <c r="I3766" i="12" s="1"/>
  <c r="C3766" i="12"/>
  <c r="D3766" i="12" s="1"/>
  <c r="C3789" i="12"/>
  <c r="D3789" i="12" s="1"/>
  <c r="F3789" i="12"/>
  <c r="I3789" i="12" s="1"/>
  <c r="C4357" i="12"/>
  <c r="D4357" i="12" s="1"/>
  <c r="F4357" i="12"/>
  <c r="I4357" i="12" s="1"/>
  <c r="F4359" i="12"/>
  <c r="I4359" i="12" s="1"/>
  <c r="C4359" i="12"/>
  <c r="D4359" i="12" s="1"/>
  <c r="B1852" i="12"/>
  <c r="F35" i="12"/>
  <c r="I35" i="12" s="1"/>
  <c r="F1394" i="12"/>
  <c r="I1394" i="12" s="1"/>
  <c r="F703" i="12"/>
  <c r="I703" i="12" s="1"/>
  <c r="C622" i="12"/>
  <c r="C2829" i="12"/>
  <c r="C2222" i="12"/>
  <c r="C1855" i="12"/>
  <c r="C1129" i="12"/>
  <c r="C2948" i="12"/>
  <c r="C2331" i="12"/>
  <c r="F3751" i="12"/>
  <c r="I3751" i="12" s="1"/>
  <c r="F250" i="12"/>
  <c r="I250" i="12" s="1"/>
  <c r="C2497" i="12"/>
  <c r="C3666" i="12"/>
  <c r="C125" i="12"/>
  <c r="C3214" i="12"/>
  <c r="C366" i="12"/>
  <c r="F792" i="12"/>
  <c r="I792" i="12" s="1"/>
  <c r="F316" i="12"/>
  <c r="I316" i="12" s="1"/>
  <c r="C1483" i="12"/>
  <c r="C2973" i="12"/>
  <c r="F3792" i="12"/>
  <c r="I3792" i="12" s="1"/>
  <c r="C1781" i="12"/>
  <c r="C3229" i="12"/>
  <c r="C3265" i="12"/>
  <c r="C2959" i="12"/>
  <c r="F169" i="12"/>
  <c r="I169" i="12" s="1"/>
  <c r="F1425" i="12"/>
  <c r="I1425" i="12" s="1"/>
  <c r="C335" i="12"/>
  <c r="C1195" i="12"/>
  <c r="F652" i="12"/>
  <c r="I652" i="12" s="1"/>
  <c r="C2858" i="12"/>
  <c r="C1716" i="12"/>
  <c r="F1952" i="12"/>
  <c r="I1952" i="12" s="1"/>
  <c r="F3911" i="12"/>
  <c r="I3911" i="12" s="1"/>
  <c r="F706" i="12"/>
  <c r="I706" i="12" s="1"/>
  <c r="F1140" i="12"/>
  <c r="I1140" i="12" s="1"/>
  <c r="C3935" i="12"/>
  <c r="C2682" i="12"/>
  <c r="C3093" i="12"/>
  <c r="B2202" i="12"/>
  <c r="B182" i="12"/>
  <c r="B3190" i="12"/>
  <c r="B3484" i="12"/>
  <c r="C2230" i="12"/>
  <c r="C1421" i="12"/>
  <c r="F3093" i="12"/>
  <c r="I3093" i="12" s="1"/>
  <c r="F869" i="12"/>
  <c r="I869" i="12" s="1"/>
  <c r="F2078" i="12"/>
  <c r="I2078" i="12" s="1"/>
  <c r="F257" i="12"/>
  <c r="I257" i="12" s="1"/>
  <c r="C257" i="12"/>
  <c r="D257" i="12" s="1"/>
  <c r="C704" i="12"/>
  <c r="D704" i="12" s="1"/>
  <c r="F704" i="12"/>
  <c r="I704" i="12" s="1"/>
  <c r="F4134" i="12"/>
  <c r="I4134" i="12" s="1"/>
  <c r="C4134" i="12"/>
  <c r="D4134" i="12" s="1"/>
  <c r="F1731" i="12"/>
  <c r="I1731" i="12" s="1"/>
  <c r="C1731" i="12"/>
  <c r="D1731" i="12" s="1"/>
  <c r="C2893" i="12"/>
  <c r="D2893" i="12" s="1"/>
  <c r="F2893" i="12"/>
  <c r="I2893" i="12" s="1"/>
  <c r="C153" i="12"/>
  <c r="D153" i="12" s="1"/>
  <c r="F153" i="12"/>
  <c r="I153" i="12" s="1"/>
  <c r="C4568" i="12"/>
  <c r="D4568" i="12" s="1"/>
  <c r="F4568" i="12"/>
  <c r="I4568" i="12" s="1"/>
  <c r="F4577" i="12"/>
  <c r="I4577" i="12" s="1"/>
  <c r="C4577" i="12"/>
  <c r="D4577" i="12" s="1"/>
  <c r="C4691" i="12"/>
  <c r="D4691" i="12" s="1"/>
  <c r="I4691" i="12"/>
  <c r="F4691" i="12"/>
  <c r="C4751" i="12"/>
  <c r="D4751" i="12" s="1"/>
  <c r="F4751" i="12"/>
  <c r="I4751" i="12"/>
  <c r="C4884" i="12"/>
  <c r="F4884" i="12"/>
  <c r="I4884" i="12" s="1"/>
  <c r="F191" i="12"/>
  <c r="I191" i="12" s="1"/>
  <c r="C191" i="12"/>
  <c r="D191" i="12" s="1"/>
  <c r="C126" i="12"/>
  <c r="D126" i="12" s="1"/>
  <c r="F126" i="12"/>
  <c r="I126" i="12" s="1"/>
  <c r="D4348" i="12"/>
  <c r="F863" i="12"/>
  <c r="I863" i="12" s="1"/>
  <c r="C863" i="12"/>
  <c r="F882" i="12"/>
  <c r="I882" i="12" s="1"/>
  <c r="C882" i="12"/>
  <c r="C4121" i="12"/>
  <c r="D4121" i="12" s="1"/>
  <c r="F4121" i="12"/>
  <c r="I4121" i="12" s="1"/>
  <c r="C1974" i="12"/>
  <c r="D1974" i="12" s="1"/>
  <c r="F1974" i="12"/>
  <c r="I1974" i="12" s="1"/>
  <c r="C2148" i="12"/>
  <c r="D2148" i="12" s="1"/>
  <c r="F2148" i="12"/>
  <c r="I2148" i="12" s="1"/>
  <c r="C2258" i="12"/>
  <c r="D2258" i="12" s="1"/>
  <c r="F2258" i="12"/>
  <c r="I2258" i="12" s="1"/>
  <c r="C2766" i="12"/>
  <c r="D2766" i="12" s="1"/>
  <c r="F2766" i="12"/>
  <c r="I2766" i="12" s="1"/>
  <c r="C3328" i="12"/>
  <c r="D3328" i="12" s="1"/>
  <c r="F3328" i="12"/>
  <c r="I3328" i="12" s="1"/>
  <c r="F3398" i="12"/>
  <c r="I3398" i="12" s="1"/>
  <c r="C3398" i="12"/>
  <c r="F3432" i="12"/>
  <c r="I3432" i="12" s="1"/>
  <c r="C3432" i="12"/>
  <c r="D3432" i="12" s="1"/>
  <c r="C3670" i="12"/>
  <c r="D3670" i="12" s="1"/>
  <c r="F3670" i="12"/>
  <c r="I3670" i="12" s="1"/>
  <c r="F3718" i="12"/>
  <c r="I3718" i="12" s="1"/>
  <c r="C3718" i="12"/>
  <c r="D3718" i="12" s="1"/>
  <c r="F3725" i="12"/>
  <c r="I3725" i="12" s="1"/>
  <c r="C3725" i="12"/>
  <c r="D3725" i="12" s="1"/>
  <c r="F3917" i="12"/>
  <c r="I3917" i="12" s="1"/>
  <c r="C3917" i="12"/>
  <c r="D3917" i="12" s="1"/>
  <c r="I4283" i="12"/>
  <c r="F4283" i="12"/>
  <c r="C4283" i="12"/>
  <c r="D4283" i="12" s="1"/>
  <c r="C4361" i="12"/>
  <c r="D4361" i="12" s="1"/>
  <c r="F4361" i="12"/>
  <c r="I4361" i="12" s="1"/>
  <c r="B1758" i="12"/>
  <c r="B2367" i="12"/>
  <c r="C3221" i="12"/>
  <c r="C727" i="12"/>
  <c r="C3303" i="12"/>
  <c r="C3863" i="12"/>
  <c r="C2403" i="12"/>
  <c r="C272" i="12"/>
  <c r="F1170" i="12"/>
  <c r="I1170" i="12" s="1"/>
  <c r="C713" i="12"/>
  <c r="C920" i="12"/>
  <c r="C3195" i="12"/>
  <c r="F2106" i="12"/>
  <c r="I2106" i="12" s="1"/>
  <c r="C2486" i="12"/>
  <c r="F125" i="12"/>
  <c r="I125" i="12" s="1"/>
  <c r="C3471" i="12"/>
  <c r="F603" i="12"/>
  <c r="I603" i="12" s="1"/>
  <c r="F1354" i="12"/>
  <c r="I1354" i="12" s="1"/>
  <c r="C2638" i="12"/>
  <c r="F2283" i="12"/>
  <c r="I2283" i="12" s="1"/>
  <c r="C3452" i="12"/>
  <c r="F291" i="12"/>
  <c r="I291" i="12" s="1"/>
  <c r="F1781" i="12"/>
  <c r="I1781" i="12" s="1"/>
  <c r="C3257" i="12"/>
  <c r="C3311" i="12"/>
  <c r="C2994" i="12"/>
  <c r="C2226" i="12"/>
  <c r="F926" i="12"/>
  <c r="I926" i="12" s="1"/>
  <c r="F335" i="12"/>
  <c r="I335" i="12" s="1"/>
  <c r="F1195" i="12"/>
  <c r="I1195" i="12" s="1"/>
  <c r="F3839" i="12"/>
  <c r="I3839" i="12" s="1"/>
  <c r="C1298" i="12"/>
  <c r="C626" i="12"/>
  <c r="F1873" i="12"/>
  <c r="I1873" i="12" s="1"/>
  <c r="F313" i="12"/>
  <c r="I313" i="12" s="1"/>
  <c r="F1821" i="12"/>
  <c r="I1821" i="12" s="1"/>
  <c r="C209" i="12"/>
  <c r="F1110" i="12"/>
  <c r="I1110" i="12" s="1"/>
  <c r="F1343" i="12"/>
  <c r="I1343" i="12" s="1"/>
  <c r="C496" i="12"/>
  <c r="C3433" i="12"/>
  <c r="C711" i="12"/>
  <c r="F875" i="12"/>
  <c r="I875" i="12" s="1"/>
  <c r="B626" i="12"/>
  <c r="B258" i="12"/>
  <c r="B92" i="12"/>
  <c r="F2230" i="12"/>
  <c r="I2230" i="12" s="1"/>
  <c r="F29" i="12"/>
  <c r="I29" i="12" s="1"/>
  <c r="F3825" i="12"/>
  <c r="I3825" i="12" s="1"/>
  <c r="C2078" i="12"/>
  <c r="X6" i="5" l="1"/>
  <c r="Y6" i="5" s="1"/>
  <c r="D882" i="12"/>
  <c r="D655" i="12"/>
  <c r="D849" i="12"/>
  <c r="D188" i="12"/>
  <c r="D863" i="12"/>
  <c r="D3388" i="12"/>
  <c r="E4385" i="12"/>
  <c r="D4351" i="12"/>
  <c r="D2821" i="12"/>
  <c r="E4289" i="12"/>
  <c r="D4352" i="12"/>
  <c r="D4454" i="12"/>
  <c r="D1885" i="12"/>
  <c r="D349" i="12"/>
  <c r="D1712" i="12"/>
  <c r="D867" i="12"/>
  <c r="D112" i="12"/>
  <c r="D3394" i="12"/>
  <c r="D409" i="12"/>
  <c r="D130" i="12"/>
  <c r="D3972" i="12"/>
  <c r="D3398" i="12"/>
  <c r="D2839" i="12"/>
  <c r="D3445" i="12"/>
  <c r="D3992" i="12"/>
  <c r="D4186" i="12"/>
  <c r="D4043" i="12"/>
  <c r="E4474" i="12"/>
  <c r="D4025" i="12"/>
  <c r="D177" i="12"/>
  <c r="D4078" i="12"/>
  <c r="D1108" i="12"/>
  <c r="E6" i="12"/>
  <c r="D4364" i="12"/>
  <c r="E4364" i="12"/>
  <c r="E3953" i="12"/>
  <c r="D3953" i="12"/>
  <c r="D4360" i="12"/>
  <c r="E4360" i="12"/>
  <c r="D4296" i="12"/>
  <c r="E4296" i="12"/>
  <c r="D4161" i="12"/>
  <c r="E4161" i="12"/>
  <c r="E4298" i="12"/>
  <c r="D4298" i="12"/>
  <c r="D4433" i="12"/>
  <c r="E4433" i="12"/>
  <c r="D4318" i="12"/>
  <c r="E4318" i="12"/>
  <c r="D4948" i="12"/>
  <c r="E4948" i="12"/>
  <c r="D4398" i="12"/>
  <c r="E4398" i="12"/>
  <c r="D4278" i="12"/>
  <c r="E4278" i="12"/>
  <c r="E4587" i="12"/>
  <c r="D4587" i="12"/>
  <c r="D4933" i="12"/>
  <c r="E4933" i="12"/>
  <c r="E4086" i="12"/>
  <c r="D4086" i="12"/>
  <c r="D4021" i="12"/>
  <c r="E4021" i="12"/>
  <c r="D4687" i="12"/>
  <c r="E4687" i="12"/>
  <c r="D4625" i="12"/>
  <c r="E4625" i="12"/>
  <c r="D4767" i="12"/>
  <c r="E4767" i="12"/>
  <c r="D4606" i="12"/>
  <c r="E4606" i="12"/>
  <c r="D4391" i="12"/>
  <c r="E4391" i="12"/>
  <c r="D4468" i="12"/>
  <c r="E4468" i="12"/>
  <c r="D4773" i="12"/>
  <c r="E4773" i="12"/>
  <c r="E4781" i="12"/>
  <c r="D4781" i="12"/>
  <c r="D4547" i="12"/>
  <c r="E4547" i="12"/>
  <c r="D4306" i="12"/>
  <c r="E4306" i="12"/>
  <c r="D4915" i="12"/>
  <c r="E4915" i="12"/>
  <c r="E4574" i="12"/>
  <c r="E4922" i="12"/>
  <c r="E4516" i="12"/>
  <c r="E4712" i="12"/>
  <c r="E4803" i="12"/>
  <c r="E4531" i="12"/>
  <c r="E3982" i="12"/>
  <c r="E4046" i="12"/>
  <c r="E4499" i="12"/>
  <c r="E4959" i="12"/>
  <c r="E4102" i="12"/>
  <c r="E4733" i="12"/>
  <c r="E4711" i="12"/>
  <c r="E4808" i="12"/>
  <c r="E4901" i="12"/>
  <c r="E4130" i="12"/>
  <c r="E4756" i="12"/>
  <c r="E4239" i="12"/>
  <c r="E4216" i="12"/>
  <c r="E4605" i="12"/>
  <c r="E3969" i="12"/>
  <c r="E4082" i="12"/>
  <c r="E4697" i="12"/>
  <c r="E4215" i="12"/>
  <c r="E4592" i="12"/>
  <c r="E4235" i="12"/>
  <c r="E4783" i="12"/>
  <c r="E4875" i="12"/>
  <c r="D4590" i="12"/>
  <c r="E4964" i="12"/>
  <c r="E4747" i="12"/>
  <c r="E4648" i="12"/>
  <c r="E3959" i="12"/>
  <c r="E4403" i="12"/>
  <c r="E4165" i="12"/>
  <c r="E4818" i="12"/>
  <c r="D4857" i="12"/>
  <c r="E4329" i="12"/>
  <c r="E4601" i="12"/>
  <c r="E4041" i="12"/>
  <c r="E4303" i="12"/>
  <c r="E4949" i="12"/>
  <c r="E4740" i="12"/>
  <c r="E4615" i="12"/>
  <c r="E4667" i="12"/>
  <c r="E3956" i="12"/>
  <c r="E4896" i="12"/>
  <c r="E4993" i="12"/>
  <c r="E4187" i="12"/>
  <c r="E4362" i="12"/>
  <c r="E4498" i="12"/>
  <c r="E4709" i="12"/>
  <c r="E4633" i="12"/>
  <c r="E4600" i="12"/>
  <c r="E4758" i="12"/>
  <c r="E3999" i="12"/>
  <c r="E4163" i="12"/>
  <c r="D4892" i="12"/>
  <c r="E4038" i="12"/>
  <c r="E4485" i="12"/>
  <c r="E4537" i="12"/>
  <c r="E4874" i="12"/>
  <c r="E4063" i="12"/>
  <c r="E4268" i="12"/>
  <c r="E4719" i="12"/>
  <c r="E4039" i="12"/>
  <c r="E4862" i="12"/>
  <c r="E4748" i="12"/>
  <c r="E4597" i="12"/>
  <c r="E4679" i="12"/>
  <c r="E4214" i="12"/>
  <c r="E4628" i="12"/>
  <c r="E4157" i="12"/>
  <c r="E4546" i="12"/>
  <c r="E4256" i="12"/>
  <c r="D4444" i="12"/>
  <c r="E4100" i="12"/>
  <c r="E4849" i="12"/>
  <c r="E4284" i="12"/>
  <c r="E4476" i="12"/>
  <c r="E4980" i="12"/>
  <c r="E4726" i="12"/>
  <c r="E4992" i="12"/>
  <c r="E4525" i="12"/>
  <c r="D4264" i="12"/>
  <c r="E4222" i="12"/>
  <c r="E4792" i="12"/>
  <c r="E4785" i="12"/>
  <c r="E4939" i="12"/>
  <c r="E5001" i="12"/>
  <c r="E4984" i="12"/>
  <c r="E4085" i="12"/>
  <c r="E4332" i="12"/>
  <c r="E4011" i="12"/>
  <c r="E4886" i="12"/>
  <c r="E4519" i="12"/>
  <c r="E4326" i="12"/>
  <c r="E4096" i="12"/>
  <c r="E4029" i="12"/>
  <c r="E4266" i="12"/>
  <c r="E4671" i="12"/>
  <c r="E4708" i="12"/>
  <c r="E4091" i="12"/>
  <c r="E4634" i="12"/>
  <c r="E4027" i="12"/>
  <c r="E4864" i="12"/>
  <c r="E4211" i="12"/>
  <c r="D4370" i="12"/>
  <c r="E4491" i="12"/>
  <c r="E4934" i="12"/>
  <c r="E4317" i="12"/>
  <c r="E4991" i="12"/>
  <c r="E4925" i="12"/>
  <c r="E4494" i="12"/>
  <c r="E4627" i="12"/>
  <c r="E4272" i="12"/>
  <c r="E4464" i="12"/>
  <c r="E4701" i="12"/>
  <c r="E4847" i="12"/>
  <c r="E4262" i="12"/>
  <c r="E4945" i="12"/>
  <c r="E4923" i="12"/>
  <c r="E4456" i="12"/>
  <c r="E4454" i="12"/>
  <c r="E4358" i="12"/>
  <c r="E4219" i="12"/>
  <c r="E4197" i="12"/>
  <c r="E4340" i="12"/>
  <c r="E4848" i="12"/>
  <c r="E4293" i="12"/>
  <c r="E4281" i="12"/>
  <c r="E4870" i="12"/>
  <c r="E4008" i="12"/>
  <c r="E4312" i="12"/>
  <c r="E4941" i="12"/>
  <c r="E4963" i="12"/>
  <c r="E4921" i="12"/>
  <c r="E4829" i="12"/>
  <c r="D4180" i="12"/>
  <c r="E4835" i="12"/>
  <c r="E4242" i="12"/>
  <c r="E4807" i="12"/>
  <c r="E4871" i="12"/>
  <c r="E4269" i="12"/>
  <c r="D4233" i="12"/>
  <c r="E4209" i="12"/>
  <c r="E4725" i="12"/>
  <c r="D4376" i="12"/>
  <c r="E4376" i="12"/>
  <c r="E4462" i="12"/>
  <c r="D4462" i="12"/>
  <c r="D4706" i="12"/>
  <c r="E4706" i="12"/>
  <c r="D4989" i="12"/>
  <c r="E4989" i="12"/>
  <c r="E4690" i="12"/>
  <c r="D4690" i="12"/>
  <c r="E3948" i="12"/>
  <c r="D3948" i="12"/>
  <c r="E4190" i="12"/>
  <c r="D4190" i="12"/>
  <c r="D4313" i="12"/>
  <c r="E4313" i="12"/>
  <c r="D4234" i="12"/>
  <c r="E4234" i="12"/>
  <c r="E4447" i="12"/>
  <c r="D4447" i="12"/>
  <c r="D4703" i="12"/>
  <c r="E4703" i="12"/>
  <c r="D4353" i="12"/>
  <c r="E4353" i="12"/>
  <c r="D4314" i="12"/>
  <c r="E4314" i="12"/>
  <c r="D4254" i="12"/>
  <c r="E4254" i="12"/>
  <c r="D4417" i="12"/>
  <c r="E4417" i="12"/>
  <c r="E4126" i="12"/>
  <c r="D4126" i="12"/>
  <c r="D4669" i="12"/>
  <c r="E4669" i="12"/>
  <c r="D4593" i="12"/>
  <c r="E4593" i="12"/>
  <c r="D3977" i="12"/>
  <c r="E3977" i="12"/>
  <c r="D4863" i="12"/>
  <c r="E4863" i="12"/>
  <c r="D3975" i="12"/>
  <c r="E3975" i="12"/>
  <c r="D8" i="12"/>
  <c r="E8" i="12"/>
  <c r="D4179" i="12"/>
  <c r="E4179" i="12"/>
  <c r="E4877" i="12"/>
  <c r="D4877" i="12"/>
  <c r="D4736" i="12"/>
  <c r="E4736" i="12"/>
  <c r="D4608" i="12"/>
  <c r="E4608" i="12"/>
  <c r="D4799" i="12"/>
  <c r="E4799" i="12"/>
  <c r="E4583" i="12"/>
  <c r="D4583" i="12"/>
  <c r="E4919" i="12"/>
  <c r="E4856" i="12"/>
  <c r="E4431" i="12"/>
  <c r="E3985" i="12"/>
  <c r="E4276" i="12"/>
  <c r="D4900" i="12"/>
  <c r="E4511" i="12"/>
  <c r="E4506" i="12"/>
  <c r="E4994" i="12"/>
  <c r="E4381" i="12"/>
  <c r="E4330" i="12"/>
  <c r="D4637" i="12"/>
  <c r="E4274" i="12"/>
  <c r="E3983" i="12"/>
  <c r="E4623" i="12"/>
  <c r="D4350" i="12"/>
  <c r="E4728" i="12"/>
  <c r="E4800" i="12"/>
  <c r="E4081" i="12"/>
  <c r="D4837" i="12"/>
  <c r="E4292" i="12"/>
  <c r="E4698" i="12"/>
  <c r="E4458" i="12"/>
  <c r="E3962" i="12"/>
  <c r="E4053" i="12"/>
  <c r="E4685" i="12"/>
  <c r="E4018" i="12"/>
  <c r="E4477" i="12"/>
  <c r="E4854" i="12"/>
  <c r="E4505" i="12"/>
  <c r="E4490" i="12"/>
  <c r="E4095" i="12"/>
  <c r="E4609" i="12"/>
  <c r="E4613" i="12"/>
  <c r="E3964" i="12"/>
  <c r="E4248" i="12"/>
  <c r="E4962" i="12"/>
  <c r="E4416" i="12"/>
  <c r="E4031" i="12"/>
  <c r="E3989" i="12"/>
  <c r="E4259" i="12"/>
  <c r="E3963" i="12"/>
  <c r="E4892" i="12"/>
  <c r="E4759" i="12"/>
  <c r="E4374" i="12"/>
  <c r="E3949" i="12"/>
  <c r="E4377" i="12"/>
  <c r="E4894" i="12"/>
  <c r="E5000" i="12"/>
  <c r="E4067" i="12"/>
  <c r="E4859" i="12"/>
  <c r="E4201" i="12"/>
  <c r="D4524" i="12"/>
  <c r="E4092" i="12"/>
  <c r="E4183" i="12"/>
  <c r="E4004" i="12"/>
  <c r="D4873" i="12"/>
  <c r="E4019" i="12"/>
  <c r="E4449" i="12"/>
  <c r="E4737" i="12"/>
  <c r="E4264" i="12"/>
  <c r="E4917" i="12"/>
  <c r="E4582" i="12"/>
  <c r="E4338" i="12"/>
  <c r="E4434" i="12"/>
  <c r="E3945" i="12"/>
  <c r="D4797" i="12"/>
  <c r="E4852" i="12"/>
  <c r="E3972" i="12"/>
  <c r="E4855" i="12"/>
  <c r="D4561" i="12"/>
  <c r="E4911" i="12"/>
  <c r="E4217" i="12"/>
  <c r="E4853" i="12"/>
  <c r="E4572" i="12"/>
  <c r="E4787" i="12"/>
  <c r="E4566" i="12"/>
  <c r="E4093" i="12"/>
  <c r="E4929" i="12"/>
  <c r="E4382" i="12"/>
  <c r="E4414" i="12"/>
  <c r="E4611" i="12"/>
  <c r="E3992" i="12"/>
  <c r="E4722" i="12"/>
  <c r="E3944" i="12"/>
  <c r="E4940" i="12"/>
  <c r="E4015" i="12"/>
  <c r="E4754" i="12"/>
  <c r="E4647" i="12"/>
  <c r="E4189" i="12"/>
  <c r="E4833" i="12"/>
  <c r="E4077" i="12"/>
  <c r="E4164" i="12"/>
  <c r="E4479" i="12"/>
  <c r="E4673" i="12"/>
  <c r="E4774" i="12"/>
  <c r="E4716" i="12"/>
  <c r="E4159" i="12"/>
  <c r="E4199" i="12"/>
  <c r="E4820" i="12"/>
  <c r="E4794" i="12"/>
  <c r="E4119" i="12"/>
  <c r="D4870" i="12"/>
  <c r="E4927" i="12"/>
  <c r="E4394" i="12"/>
  <c r="E4247" i="12"/>
  <c r="E4824" i="12"/>
  <c r="E4176" i="12"/>
  <c r="E4772" i="12"/>
  <c r="D4406" i="12"/>
  <c r="E4103" i="12"/>
  <c r="E4890" i="12"/>
  <c r="E4630" i="12"/>
  <c r="D4707" i="12"/>
  <c r="E4073" i="12"/>
  <c r="E4453" i="12"/>
  <c r="E4861" i="12"/>
  <c r="E4429" i="12"/>
  <c r="D4373" i="12"/>
  <c r="D4491" i="12"/>
  <c r="E4501" i="12"/>
  <c r="D4501" i="12"/>
  <c r="E4908" i="12"/>
  <c r="D4908" i="12"/>
  <c r="D4322" i="12"/>
  <c r="E4322" i="12"/>
  <c r="D4796" i="12"/>
  <c r="E4796" i="12"/>
  <c r="E4191" i="12"/>
  <c r="D4191" i="12"/>
  <c r="D4005" i="12"/>
  <c r="E4005" i="12"/>
  <c r="D10" i="12"/>
  <c r="E10" i="12"/>
  <c r="D4951" i="12"/>
  <c r="E4951" i="12"/>
  <c r="D4420" i="12"/>
  <c r="E4420" i="12"/>
  <c r="E4739" i="12"/>
  <c r="D4739" i="12"/>
  <c r="D4809" i="12"/>
  <c r="E4809" i="12"/>
  <c r="E4553" i="12"/>
  <c r="D4553" i="12"/>
  <c r="E4689" i="12"/>
  <c r="D4689" i="12"/>
  <c r="E4083" i="12"/>
  <c r="D4083" i="12"/>
  <c r="E4947" i="12"/>
  <c r="D4947" i="12"/>
  <c r="D4231" i="12"/>
  <c r="E4231" i="12"/>
  <c r="D4090" i="12"/>
  <c r="E4090" i="12"/>
  <c r="E4677" i="12"/>
  <c r="D4677" i="12"/>
  <c r="D4294" i="12"/>
  <c r="E4294" i="12"/>
  <c r="D4567" i="12"/>
  <c r="E4567" i="12"/>
  <c r="D4480" i="12"/>
  <c r="E4480" i="12"/>
  <c r="E11" i="12"/>
  <c r="D11" i="12"/>
  <c r="D4665" i="12"/>
  <c r="E4665" i="12"/>
  <c r="D4544" i="12"/>
  <c r="E4544" i="12"/>
  <c r="E4258" i="12"/>
  <c r="D4258" i="12"/>
  <c r="D4079" i="12"/>
  <c r="E4079" i="12"/>
  <c r="D4545" i="12"/>
  <c r="E4545" i="12"/>
  <c r="E4348" i="12"/>
  <c r="E4836" i="12"/>
  <c r="E4753" i="12"/>
  <c r="E3958" i="12"/>
  <c r="E4253" i="12"/>
  <c r="E4304" i="12"/>
  <c r="E4704" i="12"/>
  <c r="E4061" i="12"/>
  <c r="D4867" i="12"/>
  <c r="E4473" i="12"/>
  <c r="E4013" i="12"/>
  <c r="E4465" i="12"/>
  <c r="E4584" i="12"/>
  <c r="E4233" i="12"/>
  <c r="E3942" i="12"/>
  <c r="E4001" i="12"/>
  <c r="E3957" i="12"/>
  <c r="D2676" i="12"/>
  <c r="E4380" i="12"/>
  <c r="E4302" i="12"/>
  <c r="E4879" i="12"/>
  <c r="E4153" i="12"/>
  <c r="E4936" i="12"/>
  <c r="E4888" i="12"/>
  <c r="E4352" i="12"/>
  <c r="E4308" i="12"/>
  <c r="E4850" i="12"/>
  <c r="E4475" i="12"/>
  <c r="E3961" i="12"/>
  <c r="E4173" i="12"/>
  <c r="E4957" i="12"/>
  <c r="E4741" i="12"/>
  <c r="E4196" i="12"/>
  <c r="E4400" i="12"/>
  <c r="E4620" i="12"/>
  <c r="E4512" i="12"/>
  <c r="E4982" i="12"/>
  <c r="E4002" i="12"/>
  <c r="E4301" i="12"/>
  <c r="E4768" i="12"/>
  <c r="E4510" i="12"/>
  <c r="E4868" i="12"/>
  <c r="E4732" i="12"/>
  <c r="E4020" i="12"/>
  <c r="E4114" i="12"/>
  <c r="E4152" i="12"/>
  <c r="E4826" i="12"/>
  <c r="E4425" i="12"/>
  <c r="E4651" i="12"/>
  <c r="E4700" i="12"/>
  <c r="E4287" i="12"/>
  <c r="E4246" i="12"/>
  <c r="E4515" i="12"/>
  <c r="E4504" i="12"/>
  <c r="E4155" i="12"/>
  <c r="D4624" i="12"/>
  <c r="E4683" i="12"/>
  <c r="E4873" i="12"/>
  <c r="E3990" i="12"/>
  <c r="E4009" i="12"/>
  <c r="E4579" i="12"/>
  <c r="E4054" i="12"/>
  <c r="E4684" i="12"/>
  <c r="E4909" i="12"/>
  <c r="E4467" i="12"/>
  <c r="E4975" i="12"/>
  <c r="E4288" i="12"/>
  <c r="E4710" i="12"/>
  <c r="E4954" i="12"/>
  <c r="E4906" i="12"/>
  <c r="E4675" i="12"/>
  <c r="E4202" i="12"/>
  <c r="E4097" i="12"/>
  <c r="E4729" i="12"/>
  <c r="E4406" i="12"/>
  <c r="E4443" i="12"/>
  <c r="E4757" i="12"/>
  <c r="E4636" i="12"/>
  <c r="E3955" i="12"/>
  <c r="E4180" i="12"/>
  <c r="E4279" i="12"/>
  <c r="E4249" i="12"/>
  <c r="E4674" i="12"/>
  <c r="E4435" i="12"/>
  <c r="E4663" i="12"/>
  <c r="E4378" i="12"/>
  <c r="E4533" i="12"/>
  <c r="E4821" i="12"/>
  <c r="D4657" i="12"/>
  <c r="E4455" i="12"/>
  <c r="D4315" i="12"/>
  <c r="E4419" i="12"/>
  <c r="E4466" i="12"/>
  <c r="E4928" i="12"/>
  <c r="E4291" i="12"/>
  <c r="E4307" i="12"/>
  <c r="E4069" i="12"/>
  <c r="E4084" i="12"/>
  <c r="E4309" i="12"/>
  <c r="E4389" i="12"/>
  <c r="E4828" i="12"/>
  <c r="E3943" i="12"/>
  <c r="E4576" i="12"/>
  <c r="E4771" i="12"/>
  <c r="E4244" i="12"/>
  <c r="E4363" i="12"/>
  <c r="E4255" i="12"/>
  <c r="E4766" i="12"/>
  <c r="E4953" i="12"/>
  <c r="E4872" i="12"/>
  <c r="E4621" i="12"/>
  <c r="E4581" i="12"/>
  <c r="E4699" i="12"/>
  <c r="E4598" i="12"/>
  <c r="E4488" i="12"/>
  <c r="E4596" i="12"/>
  <c r="E3984" i="12"/>
  <c r="E4705" i="12"/>
  <c r="D4847" i="12"/>
  <c r="E4580" i="12"/>
  <c r="E4047" i="12"/>
  <c r="E4112" i="12"/>
  <c r="D4852" i="12"/>
  <c r="E4645" i="12"/>
  <c r="D4904" i="12"/>
  <c r="E4904" i="12"/>
  <c r="D4486" i="12"/>
  <c r="E4486" i="12"/>
  <c r="E4885" i="12"/>
  <c r="D4885" i="12"/>
  <c r="D9" i="12"/>
  <c r="E9" i="12"/>
  <c r="D4460" i="12"/>
  <c r="E4460" i="12"/>
  <c r="D4399" i="12"/>
  <c r="E4399" i="12"/>
  <c r="E4730" i="12"/>
  <c r="D4730" i="12"/>
  <c r="D4981" i="12"/>
  <c r="E4981" i="12"/>
  <c r="D4371" i="12"/>
  <c r="E4371" i="12"/>
  <c r="E4578" i="12"/>
  <c r="D4578" i="12"/>
  <c r="D4393" i="12"/>
  <c r="E4393" i="12"/>
  <c r="D4154" i="12"/>
  <c r="E4154" i="12"/>
  <c r="E4040" i="12"/>
  <c r="D4040" i="12"/>
  <c r="D4750" i="12"/>
  <c r="E4750" i="12"/>
  <c r="E4290" i="12"/>
  <c r="D4290" i="12"/>
  <c r="D4769" i="12"/>
  <c r="E4769" i="12"/>
  <c r="D4324" i="12"/>
  <c r="E4324" i="12"/>
  <c r="D4251" i="12"/>
  <c r="E4251" i="12"/>
  <c r="D4080" i="12"/>
  <c r="E4080" i="12"/>
  <c r="D4412" i="12"/>
  <c r="E4412" i="12"/>
  <c r="D4761" i="12"/>
  <c r="E4761" i="12"/>
  <c r="D4595" i="12"/>
  <c r="E4595" i="12"/>
  <c r="D4310" i="12"/>
  <c r="E4310" i="12"/>
  <c r="D4943" i="12"/>
  <c r="E4943" i="12"/>
  <c r="D4681" i="12"/>
  <c r="E4681" i="12"/>
  <c r="D4937" i="12"/>
  <c r="E4937" i="12"/>
  <c r="E4252" i="12"/>
  <c r="E4495" i="12"/>
  <c r="E4958" i="12"/>
  <c r="E4373" i="12"/>
  <c r="E4660" i="12"/>
  <c r="E3971" i="12"/>
  <c r="E4210" i="12"/>
  <c r="E4839" i="12"/>
  <c r="E4715" i="12"/>
  <c r="E4344" i="12"/>
  <c r="D4884" i="12"/>
  <c r="E4193" i="12"/>
  <c r="E4810" i="12"/>
  <c r="E4439" i="12"/>
  <c r="E4225" i="12"/>
  <c r="E4379" i="12"/>
  <c r="E4446" i="12"/>
  <c r="E4762" i="12"/>
  <c r="E4030" i="12"/>
  <c r="E4967" i="12"/>
  <c r="E4907" i="12"/>
  <c r="E4696" i="12"/>
  <c r="E4528" i="12"/>
  <c r="E4402" i="12"/>
  <c r="E4305" i="12"/>
  <c r="E4822" i="12"/>
  <c r="E4228" i="12"/>
  <c r="E4257" i="12"/>
  <c r="E4140" i="12"/>
  <c r="E4497" i="12"/>
  <c r="E4331" i="12"/>
  <c r="E3996" i="12"/>
  <c r="E4503" i="12"/>
  <c r="E4869" i="12"/>
  <c r="E4935" i="12"/>
  <c r="E4539" i="12"/>
  <c r="E4478" i="12"/>
  <c r="E4135" i="12"/>
  <c r="E4845" i="12"/>
  <c r="E4055" i="12"/>
  <c r="E4695" i="12"/>
  <c r="E4422" i="12"/>
  <c r="E4775" i="12"/>
  <c r="E4619" i="12"/>
  <c r="E4132" i="12"/>
  <c r="E4334" i="12"/>
  <c r="E4540" i="12"/>
  <c r="E4570" i="12"/>
  <c r="E4573" i="12"/>
  <c r="E4866" i="12"/>
  <c r="E4445" i="12"/>
  <c r="E4186" i="12"/>
  <c r="E4415" i="12"/>
  <c r="E4032" i="12"/>
  <c r="D4303" i="12"/>
  <c r="E4166" i="12"/>
  <c r="E4938" i="12"/>
  <c r="E4529" i="12"/>
  <c r="E4024" i="12"/>
  <c r="E4841" i="12"/>
  <c r="E4969" i="12"/>
  <c r="E4405" i="12"/>
  <c r="E4407" i="12"/>
  <c r="E4514" i="12"/>
  <c r="E4955" i="12"/>
  <c r="E4049" i="12"/>
  <c r="E4865" i="12"/>
  <c r="E4208" i="12"/>
  <c r="E4831" i="12"/>
  <c r="D4862" i="12"/>
  <c r="E4995" i="12"/>
  <c r="E4571" i="12"/>
  <c r="E4220" i="12"/>
  <c r="E4051" i="12"/>
  <c r="E3967" i="12"/>
  <c r="E4970" i="12"/>
  <c r="E4110" i="12"/>
  <c r="E4624" i="12"/>
  <c r="E4523" i="12"/>
  <c r="E4997" i="12"/>
  <c r="E4172" i="12"/>
  <c r="D4878" i="12"/>
  <c r="E4509" i="12"/>
  <c r="E4734" i="12"/>
  <c r="E4707" i="12"/>
  <c r="E4432" i="12"/>
  <c r="D4232" i="12"/>
  <c r="D4980" i="12"/>
  <c r="E4591" i="12"/>
  <c r="E4267" i="12"/>
  <c r="E4913" i="12"/>
  <c r="E4643" i="12"/>
  <c r="E4635" i="12"/>
  <c r="E4470" i="12"/>
  <c r="D4827" i="12"/>
  <c r="E4213" i="12"/>
  <c r="E4817" i="12"/>
  <c r="E4162" i="12"/>
  <c r="E4200" i="12"/>
  <c r="E4484" i="12"/>
  <c r="E4721" i="12"/>
  <c r="E4743" i="12"/>
  <c r="D4229" i="12"/>
  <c r="E4565" i="12"/>
  <c r="E4101" i="12"/>
  <c r="E4427" i="12"/>
  <c r="E4265" i="12"/>
  <c r="E4742" i="12"/>
  <c r="E4548" i="12"/>
  <c r="E4052" i="12"/>
  <c r="E4558" i="12"/>
  <c r="D4610" i="12"/>
  <c r="E4616" i="12"/>
  <c r="E4560" i="12"/>
  <c r="E4250" i="12"/>
  <c r="E4263" i="12"/>
  <c r="E4171" i="12"/>
  <c r="E4668" i="12"/>
  <c r="E4846" i="12"/>
  <c r="E4999" i="12"/>
  <c r="E4789" i="12"/>
  <c r="D4727" i="12"/>
  <c r="E4536" i="12"/>
  <c r="E4594" i="12"/>
  <c r="E4437" i="12"/>
  <c r="E4960" i="12"/>
  <c r="E4025" i="12"/>
  <c r="E4010" i="12"/>
  <c r="E4482" i="12"/>
  <c r="E4023" i="12"/>
  <c r="E4390" i="12"/>
  <c r="E4089" i="12"/>
  <c r="E4765" i="12"/>
  <c r="E4795" i="12"/>
  <c r="E4138" i="12"/>
  <c r="E4198" i="12"/>
  <c r="E4149" i="12"/>
  <c r="E4918" i="12"/>
  <c r="E4842" i="12"/>
  <c r="E4059" i="12"/>
  <c r="D4747" i="12"/>
  <c r="E4346" i="12"/>
  <c r="D4434" i="12"/>
  <c r="E3947" i="12"/>
  <c r="E4072" i="12"/>
  <c r="E4920" i="12"/>
  <c r="D4266" i="12"/>
  <c r="D4991" i="12"/>
  <c r="D4456" i="12"/>
  <c r="D4482" i="12"/>
  <c r="E4044" i="12"/>
  <c r="E4227" i="12"/>
  <c r="E3970" i="12"/>
  <c r="E4791" i="12"/>
  <c r="E4672" i="12"/>
  <c r="D4255" i="12"/>
  <c r="E4243" i="12"/>
  <c r="D4466" i="12"/>
  <c r="E4760" i="12"/>
  <c r="E4965" i="12"/>
  <c r="E4356" i="12"/>
  <c r="E4825" i="12"/>
  <c r="D4162" i="12"/>
  <c r="E4657" i="12"/>
  <c r="E3988" i="12"/>
  <c r="D4479" i="12"/>
  <c r="E4271" i="12"/>
  <c r="E4998" i="12"/>
  <c r="E4950" i="12"/>
  <c r="E4974" i="12"/>
  <c r="D4382" i="12"/>
  <c r="D4794" i="12"/>
  <c r="E4105" i="12"/>
  <c r="D4934" i="12"/>
  <c r="D4244" i="12"/>
  <c r="E4033" i="12"/>
  <c r="D4820" i="12"/>
  <c r="E3986" i="12"/>
  <c r="E4007" i="12"/>
  <c r="D4929" i="12"/>
  <c r="E4240" i="12"/>
  <c r="D4199" i="12"/>
  <c r="E4075" i="12"/>
  <c r="E4365" i="12"/>
  <c r="D4365" i="12"/>
  <c r="E4275" i="12"/>
  <c r="E4659" i="12"/>
  <c r="E4129" i="12"/>
  <c r="D4830" i="12"/>
  <c r="E4830" i="12"/>
  <c r="E4297" i="12"/>
  <c r="E4658" i="12"/>
  <c r="D4658" i="12"/>
  <c r="E4133" i="12"/>
  <c r="D4133" i="12"/>
  <c r="E4471" i="12"/>
  <c r="E4107" i="12"/>
  <c r="E4071" i="12"/>
  <c r="D4776" i="12"/>
  <c r="E4776" i="12"/>
  <c r="D4602" i="12"/>
  <c r="E4602" i="12"/>
  <c r="E4037" i="12"/>
  <c r="E4099" i="12"/>
  <c r="E4472" i="12"/>
  <c r="E4050" i="12"/>
  <c r="E4042" i="12"/>
  <c r="E4395" i="12"/>
  <c r="E4347" i="12"/>
  <c r="E4192" i="12"/>
  <c r="D4192" i="12"/>
  <c r="D4205" i="12"/>
  <c r="E4205" i="12"/>
  <c r="E4575" i="12"/>
  <c r="E4562" i="12"/>
  <c r="E4315" i="12"/>
  <c r="E4369" i="12"/>
  <c r="E4299" i="12"/>
  <c r="D4299" i="12"/>
  <c r="E4408" i="12"/>
  <c r="E4589" i="12"/>
  <c r="E4184" i="12"/>
  <c r="E4128" i="12"/>
  <c r="D4128" i="12"/>
  <c r="D4160" i="12"/>
  <c r="E4160" i="12"/>
  <c r="E4727" i="12"/>
  <c r="E4000" i="12"/>
  <c r="D4000" i="12"/>
  <c r="D4245" i="12"/>
  <c r="E4245" i="12"/>
  <c r="D4316" i="12"/>
  <c r="E4316" i="12"/>
  <c r="D4204" i="12"/>
  <c r="E4204" i="12"/>
  <c r="E4028" i="12"/>
  <c r="D4028" i="12"/>
  <c r="D4838" i="12"/>
  <c r="E4838" i="12"/>
  <c r="E4738" i="12"/>
  <c r="E4003" i="12"/>
  <c r="E4237" i="12"/>
  <c r="E4336" i="12"/>
  <c r="E4844" i="12"/>
  <c r="D4844" i="12"/>
  <c r="E4631" i="12"/>
  <c r="D4631" i="12"/>
  <c r="E4188" i="12"/>
  <c r="D4188" i="12"/>
  <c r="E4320" i="12"/>
  <c r="E4731" i="12"/>
  <c r="E4811" i="12"/>
  <c r="D4036" i="12"/>
  <c r="E4036" i="12"/>
  <c r="E3979" i="12"/>
  <c r="D3979" i="12"/>
  <c r="D4840" i="12"/>
  <c r="E4840" i="12"/>
  <c r="D4056" i="12"/>
  <c r="E4056" i="12"/>
  <c r="E4724" i="12"/>
  <c r="E4122" i="12"/>
  <c r="D4122" i="12"/>
  <c r="E4607" i="12"/>
  <c r="E4387" i="12"/>
  <c r="E4542" i="12"/>
  <c r="D4542" i="12"/>
  <c r="D4120" i="12"/>
  <c r="E4120" i="12"/>
  <c r="E4612" i="12"/>
  <c r="D4612" i="12"/>
  <c r="E4496" i="12"/>
  <c r="D4496" i="12"/>
  <c r="D4664" i="12"/>
  <c r="E4664" i="12"/>
  <c r="E4229" i="12"/>
  <c r="E3993" i="12"/>
  <c r="E4966" i="12"/>
  <c r="D4588" i="12"/>
  <c r="E4588" i="12"/>
  <c r="E4295" i="12"/>
  <c r="D4295" i="12"/>
  <c r="E4492" i="12"/>
  <c r="D4492" i="12"/>
  <c r="D4502" i="12"/>
  <c r="E4502" i="12"/>
  <c r="E4418" i="12"/>
  <c r="E4680" i="12"/>
  <c r="D4680" i="12"/>
  <c r="D4688" i="12"/>
  <c r="E4688" i="12"/>
  <c r="E4146" i="12"/>
  <c r="D4146" i="12"/>
  <c r="E4068" i="12"/>
  <c r="E4411" i="12"/>
  <c r="E4421" i="12"/>
  <c r="E4323" i="12"/>
  <c r="E4702" i="12"/>
  <c r="E4150" i="12"/>
  <c r="D4410" i="12"/>
  <c r="E4410" i="12"/>
  <c r="E4143" i="12"/>
  <c r="D4143" i="12"/>
  <c r="E4260" i="12"/>
  <c r="D4260" i="12"/>
  <c r="D4694" i="12"/>
  <c r="E4694" i="12"/>
  <c r="D4662" i="12"/>
  <c r="E4662" i="12"/>
  <c r="D4682" i="12"/>
  <c r="E4682" i="12"/>
  <c r="E4717" i="12"/>
  <c r="E4535" i="12"/>
  <c r="E4372" i="12"/>
  <c r="E4670" i="12"/>
  <c r="E4763" i="12"/>
  <c r="E4218" i="12"/>
  <c r="E4354" i="12"/>
  <c r="D4354" i="12"/>
  <c r="E4034" i="12"/>
  <c r="D4034" i="12"/>
  <c r="D4755" i="12"/>
  <c r="E4755" i="12"/>
  <c r="E4986" i="12"/>
  <c r="D4986" i="12"/>
  <c r="D4778" i="12"/>
  <c r="E4778" i="12"/>
  <c r="D4916" i="12"/>
  <c r="E4916" i="12"/>
  <c r="E4968" i="12"/>
  <c r="D4968" i="12"/>
  <c r="E4910" i="12"/>
  <c r="D4910" i="12"/>
  <c r="E4914" i="12"/>
  <c r="D4914" i="12"/>
  <c r="D4599" i="12"/>
  <c r="E4599" i="12"/>
  <c r="E4978" i="12"/>
  <c r="D4978" i="12"/>
  <c r="D4285" i="12"/>
  <c r="E4285" i="12"/>
  <c r="E3991" i="12"/>
  <c r="D3991" i="12"/>
  <c r="D4048" i="12"/>
  <c r="E4048" i="12"/>
  <c r="E4116" i="12"/>
  <c r="D4116" i="12"/>
  <c r="E4777" i="12"/>
  <c r="D4777" i="12"/>
  <c r="E3995" i="12"/>
  <c r="D3995" i="12"/>
  <c r="D4145" i="12"/>
  <c r="E4145" i="12"/>
  <c r="E4513" i="12"/>
  <c r="D4513" i="12"/>
  <c r="D4746" i="12"/>
  <c r="E4746" i="12"/>
  <c r="E4686" i="12"/>
  <c r="D4686" i="12"/>
  <c r="E4735" i="12"/>
  <c r="E4912" i="12"/>
  <c r="E4714" i="12"/>
  <c r="D4902" i="12"/>
  <c r="E4902" i="12"/>
  <c r="E4883" i="12"/>
  <c r="D4883" i="12"/>
  <c r="D4185" i="12"/>
  <c r="E4185" i="12"/>
  <c r="E4181" i="12"/>
  <c r="D4181" i="12"/>
  <c r="E4718" i="12"/>
  <c r="D4718" i="12"/>
  <c r="E4723" i="12"/>
  <c r="E4104" i="12"/>
  <c r="E4368" i="12"/>
  <c r="D4507" i="12"/>
  <c r="E4507" i="12"/>
  <c r="D4744" i="12"/>
  <c r="E4744" i="12"/>
  <c r="E4451" i="12"/>
  <c r="D4451" i="12"/>
  <c r="E3952" i="12"/>
  <c r="E3966" i="12"/>
  <c r="E4404" i="12"/>
  <c r="E4321" i="12"/>
  <c r="E4946" i="12"/>
  <c r="E4823" i="12"/>
  <c r="E4522" i="12"/>
  <c r="E3987" i="12"/>
  <c r="E4661" i="12"/>
  <c r="E4521" i="12"/>
  <c r="E4366" i="12"/>
  <c r="E4752" i="12"/>
  <c r="D4752" i="12"/>
  <c r="E4177" i="12"/>
  <c r="D4177" i="12"/>
  <c r="D4898" i="12"/>
  <c r="E4898" i="12"/>
  <c r="E4076" i="12"/>
  <c r="E4270" i="12"/>
  <c r="E4654" i="12"/>
  <c r="E4423" i="12"/>
  <c r="E4339" i="12"/>
  <c r="E4035" i="12"/>
  <c r="E4469" i="12"/>
  <c r="E4203" i="12"/>
  <c r="E4370" i="12"/>
  <c r="E4720" i="12"/>
  <c r="E4517" i="12"/>
  <c r="E4343" i="12"/>
  <c r="E4098" i="12"/>
  <c r="E4409" i="12"/>
  <c r="E4650" i="12"/>
  <c r="E4017" i="12"/>
  <c r="E4797" i="12"/>
  <c r="E4062" i="12"/>
  <c r="E4043" i="12"/>
  <c r="E4282" i="12"/>
  <c r="E4088" i="12"/>
  <c r="D4088" i="12"/>
  <c r="E4976" i="12"/>
  <c r="E3974" i="12"/>
  <c r="E4770" i="12"/>
  <c r="E4604" i="12"/>
  <c r="E4786" i="12"/>
  <c r="E4610" i="12"/>
  <c r="E4788" i="12"/>
  <c r="D4788" i="12"/>
  <c r="E4713" i="12"/>
  <c r="D4713" i="12"/>
  <c r="D4782" i="12"/>
  <c r="E4782" i="12"/>
  <c r="E3998" i="12"/>
  <c r="D3998" i="12"/>
  <c r="E3976" i="12"/>
  <c r="E4649" i="12"/>
  <c r="E4483" i="12"/>
  <c r="E4656" i="12"/>
  <c r="E3997" i="12"/>
  <c r="E4487" i="12"/>
  <c r="E4806" i="12"/>
  <c r="E4094" i="12"/>
  <c r="E4508" i="12"/>
  <c r="E4457" i="12"/>
  <c r="E4438" i="12"/>
  <c r="E4827" i="12"/>
  <c r="E4551" i="12"/>
  <c r="E4500" i="12"/>
  <c r="E4564" i="12"/>
  <c r="D4045" i="12"/>
  <c r="E4045" i="12"/>
  <c r="E4784" i="12"/>
  <c r="D4784" i="12"/>
  <c r="E4207" i="12"/>
  <c r="D4207" i="12"/>
  <c r="D4058" i="12"/>
  <c r="E4058" i="12"/>
  <c r="E4764" i="12"/>
  <c r="D4764" i="12"/>
  <c r="E126" i="12"/>
  <c r="E4693" i="12"/>
  <c r="E4552" i="12"/>
  <c r="E4518" i="12"/>
  <c r="E4678" i="12"/>
  <c r="E4022" i="12"/>
  <c r="E4351" i="12"/>
  <c r="E4832" i="12"/>
  <c r="E4195" i="12"/>
  <c r="E4440" i="12"/>
  <c r="E4397" i="12"/>
  <c r="E4388" i="12"/>
  <c r="E4534" i="12"/>
  <c r="E4926" i="12"/>
  <c r="E4111" i="12"/>
  <c r="E4819" i="12"/>
  <c r="E4569" i="12"/>
  <c r="E4489" i="12"/>
  <c r="E4342" i="12"/>
  <c r="E4328" i="12"/>
  <c r="E4277" i="12"/>
  <c r="E4156" i="12"/>
  <c r="E4060" i="12"/>
  <c r="E4891" i="12"/>
  <c r="E4444" i="12"/>
  <c r="E4520" i="12"/>
  <c r="E4666" i="12"/>
  <c r="E4646" i="12"/>
  <c r="E4345" i="12"/>
  <c r="E4952" i="12"/>
  <c r="E4392" i="12"/>
  <c r="E4538" i="12"/>
  <c r="E4113" i="12"/>
  <c r="E4426" i="12"/>
  <c r="E4230" i="12"/>
  <c r="E4971" i="12"/>
  <c r="E4401" i="12"/>
  <c r="E4549" i="12"/>
  <c r="E4990" i="12"/>
  <c r="E4640" i="12"/>
  <c r="E4078" i="12"/>
  <c r="E4563" i="12"/>
  <c r="E4561" i="12"/>
  <c r="E4386" i="12"/>
  <c r="E4194" i="12"/>
  <c r="E4931" i="12"/>
  <c r="E4614" i="12"/>
  <c r="E4127" i="12"/>
  <c r="E4642" i="12"/>
  <c r="E4930" i="12"/>
  <c r="E4147" i="12"/>
  <c r="D4641" i="12"/>
  <c r="E4641" i="12"/>
  <c r="D4241" i="12"/>
  <c r="E4241" i="12"/>
  <c r="D4834" i="12"/>
  <c r="E4834" i="12"/>
  <c r="E4450" i="12"/>
  <c r="E4626" i="12"/>
  <c r="E4530" i="12"/>
  <c r="E4653" i="12"/>
  <c r="E4144" i="12"/>
  <c r="E4802" i="12"/>
  <c r="E4632" i="12"/>
  <c r="E4016" i="12"/>
  <c r="E4106" i="12"/>
  <c r="E3951" i="12"/>
  <c r="E4224" i="12"/>
  <c r="E4436" i="12"/>
  <c r="E4692" i="12"/>
  <c r="E4441" i="12"/>
  <c r="E4137" i="12"/>
  <c r="E4261" i="12"/>
  <c r="E4813" i="12"/>
  <c r="E4115" i="12"/>
  <c r="D4801" i="12"/>
  <c r="E4801" i="12"/>
  <c r="D4618" i="12"/>
  <c r="E4618" i="12"/>
  <c r="E4944" i="12"/>
  <c r="E4428" i="12"/>
  <c r="E4987" i="12"/>
  <c r="E4878" i="12"/>
  <c r="E4125" i="12"/>
  <c r="E4232" i="12"/>
  <c r="E4880" i="12"/>
  <c r="E4333" i="12"/>
  <c r="E4319" i="12"/>
  <c r="E4118" i="12"/>
  <c r="E4375" i="12"/>
  <c r="E4384" i="12"/>
  <c r="E4158" i="12"/>
  <c r="E4638" i="12"/>
  <c r="E4780" i="12"/>
  <c r="D4074" i="12"/>
  <c r="E4074" i="12"/>
  <c r="D4070" i="12"/>
  <c r="E4070" i="12"/>
  <c r="E4212" i="12"/>
  <c r="D4212" i="12"/>
  <c r="E4550" i="12"/>
  <c r="E4175" i="12"/>
  <c r="E4815" i="12"/>
  <c r="E4141" i="12"/>
  <c r="E4283" i="12"/>
  <c r="E4900" i="12"/>
  <c r="E4554" i="12"/>
  <c r="E4586" i="12"/>
  <c r="E4568" i="12"/>
  <c r="E4117" i="12"/>
  <c r="D4066" i="12"/>
  <c r="E4066" i="12"/>
  <c r="D4131" i="12"/>
  <c r="E4131" i="12"/>
  <c r="D4889" i="12"/>
  <c r="E4889" i="12"/>
  <c r="E4897" i="12"/>
  <c r="D4897" i="12"/>
  <c r="D4442" i="12"/>
  <c r="E4442" i="12"/>
  <c r="D4430" i="12"/>
  <c r="E4430" i="12"/>
  <c r="D4977" i="12"/>
  <c r="E4977" i="12"/>
  <c r="E4973" i="12"/>
  <c r="D4973" i="12"/>
  <c r="D4882" i="12"/>
  <c r="E4882" i="12"/>
  <c r="E4543" i="12"/>
  <c r="D4543" i="12"/>
  <c r="D4541" i="12"/>
  <c r="E4541" i="12"/>
  <c r="E4383" i="12"/>
  <c r="D4383" i="12"/>
  <c r="E4655" i="12"/>
  <c r="D4655" i="12"/>
  <c r="E4064" i="12"/>
  <c r="D4064" i="12"/>
  <c r="E4026" i="12"/>
  <c r="D4026" i="12"/>
  <c r="D4012" i="12"/>
  <c r="E4012" i="12"/>
  <c r="D4905" i="12"/>
  <c r="E4905" i="12"/>
  <c r="D4903" i="12"/>
  <c r="E4903" i="12"/>
  <c r="D4337" i="12"/>
  <c r="E4337" i="12"/>
  <c r="D4893" i="12"/>
  <c r="E4893" i="12"/>
  <c r="E4424" i="12"/>
  <c r="D4424" i="12"/>
  <c r="D4985" i="12"/>
  <c r="E4985" i="12"/>
  <c r="D4555" i="12"/>
  <c r="E4555" i="12"/>
  <c r="E3978" i="12"/>
  <c r="D3978" i="12"/>
  <c r="E4109" i="12"/>
  <c r="D4109" i="12"/>
  <c r="E4341" i="12"/>
  <c r="D4341" i="12"/>
  <c r="E4327" i="12"/>
  <c r="D4327" i="12"/>
  <c r="D4226" i="12"/>
  <c r="E4226" i="12"/>
  <c r="E4895" i="12"/>
  <c r="D4895" i="12"/>
  <c r="E4557" i="12"/>
  <c r="D4557" i="12"/>
  <c r="D4087" i="12"/>
  <c r="E4087" i="12"/>
  <c r="D3994" i="12"/>
  <c r="E3994" i="12"/>
  <c r="E4325" i="12"/>
  <c r="D4325" i="12"/>
  <c r="E4899" i="12"/>
  <c r="D4899" i="12"/>
  <c r="E4014" i="12"/>
  <c r="D4014" i="12"/>
  <c r="D4983" i="12"/>
  <c r="E4983" i="12"/>
  <c r="E4942" i="12"/>
  <c r="D4942" i="12"/>
  <c r="E4526" i="12"/>
  <c r="D4526" i="12"/>
  <c r="E4585" i="12"/>
  <c r="D4585" i="12"/>
  <c r="D4493" i="12"/>
  <c r="E4493" i="12"/>
  <c r="D3960" i="12"/>
  <c r="E3960" i="12"/>
  <c r="E3432" i="12"/>
  <c r="E4932" i="12"/>
  <c r="E4532" i="12"/>
  <c r="E4057" i="12"/>
  <c r="E4236" i="12"/>
  <c r="E4151" i="12"/>
  <c r="E7" i="12"/>
  <c r="E4182" i="12"/>
  <c r="E4804" i="12"/>
  <c r="E4749" i="12"/>
  <c r="E4167" i="12"/>
  <c r="E4148" i="12"/>
  <c r="E4238" i="12"/>
  <c r="E4481" i="12"/>
  <c r="E4221" i="12"/>
  <c r="E4124" i="12"/>
  <c r="E4223" i="12"/>
  <c r="E4174" i="12"/>
  <c r="E3981" i="12"/>
  <c r="E3954" i="12"/>
  <c r="D3954" i="12"/>
  <c r="E4816" i="12"/>
  <c r="D4816" i="12"/>
  <c r="E4790" i="12"/>
  <c r="D4790" i="12"/>
  <c r="E4617" i="12"/>
  <c r="D4617" i="12"/>
  <c r="E281" i="12"/>
  <c r="E4357" i="12"/>
  <c r="E4867" i="12"/>
  <c r="E4459" i="12"/>
  <c r="E4206" i="12"/>
  <c r="E4178" i="12"/>
  <c r="E3965" i="12"/>
  <c r="E4924" i="12"/>
  <c r="E4979" i="12"/>
  <c r="E4644" i="12"/>
  <c r="E4367" i="12"/>
  <c r="E4524" i="12"/>
  <c r="E4170" i="12"/>
  <c r="E4300" i="12"/>
  <c r="E4280" i="12"/>
  <c r="E4006" i="12"/>
  <c r="E4603" i="12"/>
  <c r="D4603" i="12"/>
  <c r="E1956" i="12"/>
  <c r="E4652" i="12"/>
  <c r="E4123" i="12"/>
  <c r="D4452" i="12"/>
  <c r="E4452" i="12"/>
  <c r="E4956" i="12"/>
  <c r="D4956" i="12"/>
  <c r="D4559" i="12"/>
  <c r="E4559" i="12"/>
  <c r="E4134" i="12"/>
  <c r="E4335" i="12"/>
  <c r="E3980" i="12"/>
  <c r="E3973" i="12"/>
  <c r="E4837" i="12"/>
  <c r="E4860" i="12"/>
  <c r="E4858" i="12"/>
  <c r="E2420" i="12"/>
  <c r="E4168" i="12"/>
  <c r="E4745" i="12"/>
  <c r="E4972" i="12"/>
  <c r="E4798" i="12"/>
  <c r="E4851" i="12"/>
  <c r="E4142" i="12"/>
  <c r="E4065" i="12"/>
  <c r="E4843" i="12"/>
  <c r="D496" i="12"/>
  <c r="E496" i="12"/>
  <c r="D711" i="12"/>
  <c r="E711" i="12"/>
  <c r="D2486" i="12"/>
  <c r="E2486" i="12"/>
  <c r="D713" i="12"/>
  <c r="E713" i="12"/>
  <c r="D3935" i="12"/>
  <c r="E3935" i="12"/>
  <c r="D1195" i="12"/>
  <c r="E1195" i="12"/>
  <c r="D2959" i="12"/>
  <c r="E2959" i="12"/>
  <c r="E3666" i="12"/>
  <c r="D3666" i="12"/>
  <c r="E2331" i="12"/>
  <c r="D2331" i="12"/>
  <c r="D2222" i="12"/>
  <c r="E2222" i="12"/>
  <c r="D700" i="12"/>
  <c r="E700" i="12"/>
  <c r="E1884" i="12"/>
  <c r="D1884" i="12"/>
  <c r="E1102" i="12"/>
  <c r="D1102" i="12"/>
  <c r="E3827" i="12"/>
  <c r="D3827" i="12"/>
  <c r="D2686" i="12"/>
  <c r="E2686" i="12"/>
  <c r="E166" i="12"/>
  <c r="D166" i="12"/>
  <c r="D343" i="12"/>
  <c r="E343" i="12"/>
  <c r="D1038" i="12"/>
  <c r="E1038" i="12"/>
  <c r="E3005" i="12"/>
  <c r="D3005" i="12"/>
  <c r="E1494" i="12"/>
  <c r="D1494" i="12"/>
  <c r="D376" i="12"/>
  <c r="E376" i="12"/>
  <c r="E397" i="12"/>
  <c r="D397" i="12"/>
  <c r="D3731" i="12"/>
  <c r="E3731" i="12"/>
  <c r="E1472" i="12"/>
  <c r="D1472" i="12"/>
  <c r="D2535" i="12"/>
  <c r="E2535" i="12"/>
  <c r="D2739" i="12"/>
  <c r="E2739" i="12"/>
  <c r="E3275" i="12"/>
  <c r="D3275" i="12"/>
  <c r="E3708" i="12"/>
  <c r="D3708" i="12"/>
  <c r="D2649" i="12"/>
  <c r="E2649" i="12"/>
  <c r="E1234" i="12"/>
  <c r="D1234" i="12"/>
  <c r="D3465" i="12"/>
  <c r="E3465" i="12"/>
  <c r="E3601" i="12"/>
  <c r="D3601" i="12"/>
  <c r="E1608" i="12"/>
  <c r="D1608" i="12"/>
  <c r="E3134" i="12"/>
  <c r="D3134" i="12"/>
  <c r="D3142" i="12"/>
  <c r="E3142" i="12"/>
  <c r="E3756" i="12"/>
  <c r="D3756" i="12"/>
  <c r="D235" i="12"/>
  <c r="E235" i="12"/>
  <c r="E1689" i="12"/>
  <c r="D1689" i="12"/>
  <c r="D3927" i="12"/>
  <c r="E3927" i="12"/>
  <c r="E223" i="12"/>
  <c r="D223" i="12"/>
  <c r="E2028" i="12"/>
  <c r="D2028" i="12"/>
  <c r="D2877" i="12"/>
  <c r="E2877" i="12"/>
  <c r="D2092" i="12"/>
  <c r="E2092" i="12"/>
  <c r="E157" i="12"/>
  <c r="D157" i="12"/>
  <c r="D2108" i="12"/>
  <c r="E2108" i="12"/>
  <c r="E3319" i="12"/>
  <c r="D3319" i="12"/>
  <c r="D3755" i="12"/>
  <c r="E3755" i="12"/>
  <c r="D3918" i="12"/>
  <c r="E3918" i="12"/>
  <c r="D3763" i="12"/>
  <c r="E3763" i="12"/>
  <c r="E1252" i="12"/>
  <c r="D1252" i="12"/>
  <c r="D1859" i="12"/>
  <c r="E1859" i="12"/>
  <c r="D3164" i="12"/>
  <c r="E3164" i="12"/>
  <c r="D2753" i="12"/>
  <c r="E2753" i="12"/>
  <c r="E3769" i="12"/>
  <c r="D3769" i="12"/>
  <c r="E3033" i="12"/>
  <c r="D3033" i="12"/>
  <c r="E1323" i="12"/>
  <c r="D1323" i="12"/>
  <c r="E3847" i="12"/>
  <c r="D3847" i="12"/>
  <c r="D2928" i="12"/>
  <c r="E2928" i="12"/>
  <c r="E1609" i="12"/>
  <c r="D1609" i="12"/>
  <c r="E2498" i="12"/>
  <c r="D2498" i="12"/>
  <c r="D3614" i="12"/>
  <c r="E3614" i="12"/>
  <c r="D2151" i="12"/>
  <c r="E2151" i="12"/>
  <c r="E3788" i="12"/>
  <c r="D3788" i="12"/>
  <c r="D2804" i="12"/>
  <c r="E2804" i="12"/>
  <c r="E1302" i="12"/>
  <c r="D1302" i="12"/>
  <c r="E2671" i="12"/>
  <c r="D2671" i="12"/>
  <c r="E611" i="12"/>
  <c r="D611" i="12"/>
  <c r="D2642" i="12"/>
  <c r="E2642" i="12"/>
  <c r="D2763" i="12"/>
  <c r="E2763" i="12"/>
  <c r="D3078" i="12"/>
  <c r="E3078" i="12"/>
  <c r="E275" i="12"/>
  <c r="D275" i="12"/>
  <c r="D3418" i="12"/>
  <c r="E3418" i="12"/>
  <c r="D2657" i="12"/>
  <c r="E2657" i="12"/>
  <c r="E1206" i="12"/>
  <c r="D1206" i="12"/>
  <c r="E3215" i="12"/>
  <c r="D3215" i="12"/>
  <c r="E1432" i="12"/>
  <c r="D1432" i="12"/>
  <c r="D2801" i="12"/>
  <c r="E2801" i="12"/>
  <c r="D1761" i="12"/>
  <c r="E1761" i="12"/>
  <c r="D3315" i="12"/>
  <c r="E3315" i="12"/>
  <c r="D1881" i="12"/>
  <c r="E1881" i="12"/>
  <c r="E3558" i="12"/>
  <c r="D3558" i="12"/>
  <c r="D3237" i="12"/>
  <c r="E3237" i="12"/>
  <c r="D2320" i="12"/>
  <c r="E2320" i="12"/>
  <c r="E2399" i="12"/>
  <c r="D2399" i="12"/>
  <c r="D1355" i="12"/>
  <c r="E1355" i="12"/>
  <c r="E1890" i="12"/>
  <c r="D1890" i="12"/>
  <c r="E449" i="12"/>
  <c r="D449" i="12"/>
  <c r="D620" i="12"/>
  <c r="E620" i="12"/>
  <c r="E1679" i="12"/>
  <c r="D1679" i="12"/>
  <c r="E1967" i="12"/>
  <c r="D1967" i="12"/>
  <c r="E1160" i="12"/>
  <c r="D1160" i="12"/>
  <c r="E331" i="12"/>
  <c r="D331" i="12"/>
  <c r="D640" i="12"/>
  <c r="E640" i="12"/>
  <c r="E634" i="12"/>
  <c r="D634" i="12"/>
  <c r="D848" i="12"/>
  <c r="E848" i="12"/>
  <c r="D3031" i="12"/>
  <c r="E3031" i="12"/>
  <c r="D980" i="12"/>
  <c r="E980" i="12"/>
  <c r="E2696" i="12"/>
  <c r="D2696" i="12"/>
  <c r="E3703" i="12"/>
  <c r="D3703" i="12"/>
  <c r="D3046" i="12"/>
  <c r="E3046" i="12"/>
  <c r="E1501" i="12"/>
  <c r="D1501" i="12"/>
  <c r="D1305" i="12"/>
  <c r="E1305" i="12"/>
  <c r="D1320" i="12"/>
  <c r="E1320" i="12"/>
  <c r="E2588" i="12"/>
  <c r="D2588" i="12"/>
  <c r="E1315" i="12"/>
  <c r="D1315" i="12"/>
  <c r="E695" i="12"/>
  <c r="D695" i="12"/>
  <c r="D3019" i="12"/>
  <c r="E3019" i="12"/>
  <c r="D1685" i="12"/>
  <c r="E1685" i="12"/>
  <c r="D2455" i="12"/>
  <c r="E2455" i="12"/>
  <c r="E2733" i="12"/>
  <c r="D2733" i="12"/>
  <c r="D212" i="12"/>
  <c r="E212" i="12"/>
  <c r="E1366" i="12"/>
  <c r="D1366" i="12"/>
  <c r="E686" i="12"/>
  <c r="D686" i="12"/>
  <c r="E1085" i="12"/>
  <c r="D1085" i="12"/>
  <c r="D1578" i="12"/>
  <c r="E1578" i="12"/>
  <c r="E793" i="12"/>
  <c r="D793" i="12"/>
  <c r="E1402" i="12"/>
  <c r="D1402" i="12"/>
  <c r="E968" i="12"/>
  <c r="D968" i="12"/>
  <c r="E354" i="12"/>
  <c r="D354" i="12"/>
  <c r="D1814" i="12"/>
  <c r="E1814" i="12"/>
  <c r="E1935" i="12"/>
  <c r="D1935" i="12"/>
  <c r="D969" i="12"/>
  <c r="E969" i="12"/>
  <c r="D3811" i="12"/>
  <c r="E3811" i="12"/>
  <c r="D3493" i="12"/>
  <c r="E3493" i="12"/>
  <c r="E300" i="12"/>
  <c r="D300" i="12"/>
  <c r="E78" i="12"/>
  <c r="D78" i="12"/>
  <c r="D3109" i="12"/>
  <c r="E3109" i="12"/>
  <c r="D2553" i="12"/>
  <c r="E2553" i="12"/>
  <c r="E3854" i="12"/>
  <c r="D3854" i="12"/>
  <c r="E3107" i="12"/>
  <c r="D3107" i="12"/>
  <c r="D117" i="12"/>
  <c r="E117" i="12"/>
  <c r="E3547" i="12"/>
  <c r="D3547" i="12"/>
  <c r="E672" i="12"/>
  <c r="D672" i="12"/>
  <c r="E176" i="12"/>
  <c r="D176" i="12"/>
  <c r="E3669" i="12"/>
  <c r="D3669" i="12"/>
  <c r="D1168" i="12"/>
  <c r="E1168" i="12"/>
  <c r="E1978" i="12"/>
  <c r="D1978" i="12"/>
  <c r="E1959" i="12"/>
  <c r="D1959" i="12"/>
  <c r="E64" i="12"/>
  <c r="D64" i="12"/>
  <c r="D1828" i="12"/>
  <c r="E1828" i="12"/>
  <c r="D2974" i="12"/>
  <c r="E2974" i="12"/>
  <c r="D1093" i="12"/>
  <c r="E1093" i="12"/>
  <c r="E1197" i="12"/>
  <c r="D1197" i="12"/>
  <c r="E3500" i="12"/>
  <c r="D3500" i="12"/>
  <c r="D2514" i="12"/>
  <c r="E2514" i="12"/>
  <c r="E2796" i="12"/>
  <c r="D2796" i="12"/>
  <c r="E351" i="12"/>
  <c r="D351" i="12"/>
  <c r="E2013" i="12"/>
  <c r="D2013" i="12"/>
  <c r="D3544" i="12"/>
  <c r="E3544" i="12"/>
  <c r="D742" i="12"/>
  <c r="E742" i="12"/>
  <c r="E1284" i="12"/>
  <c r="D1284" i="12"/>
  <c r="D2224" i="12"/>
  <c r="E2224" i="12"/>
  <c r="E2876" i="12"/>
  <c r="D2876" i="12"/>
  <c r="D1099" i="12"/>
  <c r="E1099" i="12"/>
  <c r="E2104" i="12"/>
  <c r="D2104" i="12"/>
  <c r="D248" i="12"/>
  <c r="E248" i="12"/>
  <c r="D2981" i="12"/>
  <c r="E2981" i="12"/>
  <c r="D1134" i="12"/>
  <c r="E1134" i="12"/>
  <c r="E2254" i="12"/>
  <c r="D2254" i="12"/>
  <c r="E3336" i="12"/>
  <c r="D3336" i="12"/>
  <c r="D2536" i="12"/>
  <c r="E2536" i="12"/>
  <c r="E791" i="12"/>
  <c r="D791" i="12"/>
  <c r="D3791" i="12"/>
  <c r="E3791" i="12"/>
  <c r="E3342" i="12"/>
  <c r="D3342" i="12"/>
  <c r="D957" i="12"/>
  <c r="E957" i="12"/>
  <c r="E1199" i="12"/>
  <c r="D1199" i="12"/>
  <c r="D1748" i="12"/>
  <c r="E1748" i="12"/>
  <c r="E3764" i="12"/>
  <c r="D3764" i="12"/>
  <c r="E3428" i="12"/>
  <c r="D3428" i="12"/>
  <c r="D2060" i="12"/>
  <c r="E2060" i="12"/>
  <c r="D2593" i="12"/>
  <c r="E2593" i="12"/>
  <c r="E290" i="12"/>
  <c r="D290" i="12"/>
  <c r="E3416" i="12"/>
  <c r="D3416" i="12"/>
  <c r="E1983" i="12"/>
  <c r="D1983" i="12"/>
  <c r="D420" i="12"/>
  <c r="E420" i="12"/>
  <c r="E2302" i="12"/>
  <c r="D2302" i="12"/>
  <c r="E3586" i="12"/>
  <c r="D3586" i="12"/>
  <c r="E860" i="12"/>
  <c r="D860" i="12"/>
  <c r="E2550" i="12"/>
  <c r="D2550" i="12"/>
  <c r="D2859" i="12"/>
  <c r="E2859" i="12"/>
  <c r="D2123" i="12"/>
  <c r="E2123" i="12"/>
  <c r="D265" i="12"/>
  <c r="E265" i="12"/>
  <c r="E2756" i="12"/>
  <c r="D2756" i="12"/>
  <c r="D2463" i="12"/>
  <c r="E2463" i="12"/>
  <c r="E2117" i="12"/>
  <c r="D2117" i="12"/>
  <c r="E959" i="12"/>
  <c r="D959" i="12"/>
  <c r="E2476" i="12"/>
  <c r="D2476" i="12"/>
  <c r="D1186" i="12"/>
  <c r="E1186" i="12"/>
  <c r="E648" i="12"/>
  <c r="D648" i="12"/>
  <c r="E3917" i="12"/>
  <c r="E4359" i="12"/>
  <c r="E3766" i="12"/>
  <c r="E3425" i="12"/>
  <c r="E2262" i="12"/>
  <c r="E1764" i="12"/>
  <c r="E1435" i="12"/>
  <c r="E2575" i="12"/>
  <c r="E1885" i="12"/>
  <c r="E4108" i="12"/>
  <c r="E334" i="12"/>
  <c r="E253" i="12"/>
  <c r="E888" i="12"/>
  <c r="E4413" i="12"/>
  <c r="E1298" i="12"/>
  <c r="D1298" i="12"/>
  <c r="D2078" i="12"/>
  <c r="E2078" i="12"/>
  <c r="D2994" i="12"/>
  <c r="E2994" i="12"/>
  <c r="D3863" i="12"/>
  <c r="E3863" i="12"/>
  <c r="E1421" i="12"/>
  <c r="D1421" i="12"/>
  <c r="D2226" i="12"/>
  <c r="E2226" i="12"/>
  <c r="D2638" i="12"/>
  <c r="E2638" i="12"/>
  <c r="E920" i="12"/>
  <c r="D920" i="12"/>
  <c r="E2403" i="12"/>
  <c r="D2403" i="12"/>
  <c r="E3221" i="12"/>
  <c r="D3221" i="12"/>
  <c r="E2682" i="12"/>
  <c r="D2682" i="12"/>
  <c r="E1781" i="12"/>
  <c r="D1781" i="12"/>
  <c r="E125" i="12"/>
  <c r="D125" i="12"/>
  <c r="E1855" i="12"/>
  <c r="D1855" i="12"/>
  <c r="D869" i="12"/>
  <c r="E869" i="12"/>
  <c r="D606" i="12"/>
  <c r="E606" i="12"/>
  <c r="E3822" i="12"/>
  <c r="D3822" i="12"/>
  <c r="E2732" i="12"/>
  <c r="D2732" i="12"/>
  <c r="E2548" i="12"/>
  <c r="D2548" i="12"/>
  <c r="D3825" i="12"/>
  <c r="E3825" i="12"/>
  <c r="E3797" i="12"/>
  <c r="D3797" i="12"/>
  <c r="E1848" i="12"/>
  <c r="D1848" i="12"/>
  <c r="D3050" i="12"/>
  <c r="E3050" i="12"/>
  <c r="E2597" i="12"/>
  <c r="D2597" i="12"/>
  <c r="E2125" i="12"/>
  <c r="D2125" i="12"/>
  <c r="D1502" i="12"/>
  <c r="E1502" i="12"/>
  <c r="D295" i="12"/>
  <c r="E295" i="12"/>
  <c r="E284" i="12"/>
  <c r="D284" i="12"/>
  <c r="E3233" i="12"/>
  <c r="D3233" i="12"/>
  <c r="D2212" i="12"/>
  <c r="E2212" i="12"/>
  <c r="D875" i="12"/>
  <c r="E875" i="12"/>
  <c r="E3709" i="12"/>
  <c r="D3709" i="12"/>
  <c r="E488" i="12"/>
  <c r="D488" i="12"/>
  <c r="D245" i="12"/>
  <c r="E245" i="12"/>
  <c r="E424" i="12"/>
  <c r="D424" i="12"/>
  <c r="E105" i="12"/>
  <c r="D105" i="12"/>
  <c r="D3714" i="12"/>
  <c r="E3714" i="12"/>
  <c r="D2697" i="12"/>
  <c r="E2697" i="12"/>
  <c r="D937" i="12"/>
  <c r="E937" i="12"/>
  <c r="E504" i="12"/>
  <c r="D504" i="12"/>
  <c r="E338" i="12"/>
  <c r="D338" i="12"/>
  <c r="E455" i="12"/>
  <c r="D455" i="12"/>
  <c r="E755" i="12"/>
  <c r="D755" i="12"/>
  <c r="E1871" i="12"/>
  <c r="D1871" i="12"/>
  <c r="D2001" i="12"/>
  <c r="E2001" i="12"/>
  <c r="D2456" i="12"/>
  <c r="E2456" i="12"/>
  <c r="D2545" i="12"/>
  <c r="E2545" i="12"/>
  <c r="D2346" i="12"/>
  <c r="E2346" i="12"/>
  <c r="E3387" i="12"/>
  <c r="D3387" i="12"/>
  <c r="D2831" i="12"/>
  <c r="E2831" i="12"/>
  <c r="D1281" i="12"/>
  <c r="E1281" i="12"/>
  <c r="D3025" i="12"/>
  <c r="E3025" i="12"/>
  <c r="E198" i="12"/>
  <c r="D198" i="12"/>
  <c r="D3161" i="12"/>
  <c r="E3161" i="12"/>
  <c r="D3707" i="12"/>
  <c r="E3707" i="12"/>
  <c r="D3039" i="12"/>
  <c r="E3039" i="12"/>
  <c r="D2471" i="12"/>
  <c r="E2471" i="12"/>
  <c r="D545" i="12"/>
  <c r="E545" i="12"/>
  <c r="E2971" i="12"/>
  <c r="D2971" i="12"/>
  <c r="E551" i="12"/>
  <c r="D551" i="12"/>
  <c r="E788" i="12"/>
  <c r="D788" i="12"/>
  <c r="E824" i="12"/>
  <c r="D824" i="12"/>
  <c r="D1982" i="12"/>
  <c r="E1982" i="12"/>
  <c r="E3511" i="12"/>
  <c r="D3511" i="12"/>
  <c r="D1510" i="12"/>
  <c r="E1510" i="12"/>
  <c r="D3612" i="12"/>
  <c r="E3612" i="12"/>
  <c r="D2527" i="12"/>
  <c r="E2527" i="12"/>
  <c r="D1146" i="12"/>
  <c r="E1146" i="12"/>
  <c r="E2499" i="12"/>
  <c r="D2499" i="12"/>
  <c r="D664" i="12"/>
  <c r="E664" i="12"/>
  <c r="D278" i="12"/>
  <c r="E278" i="12"/>
  <c r="E2520" i="12"/>
  <c r="D2520" i="12"/>
  <c r="E596" i="12"/>
  <c r="D596" i="12"/>
  <c r="E650" i="12"/>
  <c r="D650" i="12"/>
  <c r="D1973" i="12"/>
  <c r="E1973" i="12"/>
  <c r="D1077" i="12"/>
  <c r="E1077" i="12"/>
  <c r="E3860" i="12"/>
  <c r="D3860" i="12"/>
  <c r="E2533" i="12"/>
  <c r="D2533" i="12"/>
  <c r="D3022" i="12"/>
  <c r="E3022" i="12"/>
  <c r="D1273" i="12"/>
  <c r="E1273" i="12"/>
  <c r="D835" i="12"/>
  <c r="E835" i="12"/>
  <c r="D3405" i="12"/>
  <c r="E3405" i="12"/>
  <c r="D2063" i="12"/>
  <c r="E2063" i="12"/>
  <c r="E1047" i="12"/>
  <c r="D1047" i="12"/>
  <c r="E1543" i="12"/>
  <c r="D1543" i="12"/>
  <c r="D1701" i="12"/>
  <c r="E1701" i="12"/>
  <c r="E1910" i="12"/>
  <c r="D1910" i="12"/>
  <c r="D3832" i="12"/>
  <c r="E3832" i="12"/>
  <c r="E2889" i="12"/>
  <c r="D2889" i="12"/>
  <c r="D3815" i="12"/>
  <c r="E3815" i="12"/>
  <c r="D1964" i="12"/>
  <c r="E1964" i="12"/>
  <c r="D447" i="12"/>
  <c r="E447" i="12"/>
  <c r="D393" i="12"/>
  <c r="E393" i="12"/>
  <c r="E3809" i="12"/>
  <c r="D3809" i="12"/>
  <c r="D1659" i="12"/>
  <c r="E1659" i="12"/>
  <c r="D2378" i="12"/>
  <c r="E2378" i="12"/>
  <c r="D2962" i="12"/>
  <c r="E2962" i="12"/>
  <c r="D3738" i="12"/>
  <c r="E3738" i="12"/>
  <c r="D1454" i="12"/>
  <c r="E1454" i="12"/>
  <c r="E2513" i="12"/>
  <c r="D2513" i="12"/>
  <c r="E2085" i="12"/>
  <c r="D2085" i="12"/>
  <c r="E2942" i="12"/>
  <c r="D2942" i="12"/>
  <c r="D3640" i="12"/>
  <c r="E3640" i="12"/>
  <c r="D1760" i="12"/>
  <c r="E1760" i="12"/>
  <c r="D1377" i="12"/>
  <c r="E1377" i="12"/>
  <c r="E3058" i="12"/>
  <c r="D3058" i="12"/>
  <c r="D3163" i="12"/>
  <c r="E3163" i="12"/>
  <c r="D1103" i="12"/>
  <c r="E1103" i="12"/>
  <c r="E682" i="12"/>
  <c r="D682" i="12"/>
  <c r="E2961" i="12"/>
  <c r="D2961" i="12"/>
  <c r="D3551" i="12"/>
  <c r="E3551" i="12"/>
  <c r="E3883" i="12"/>
  <c r="D3883" i="12"/>
  <c r="D369" i="12"/>
  <c r="E369" i="12"/>
  <c r="E933" i="12"/>
  <c r="D933" i="12"/>
  <c r="D3350" i="12"/>
  <c r="E3350" i="12"/>
  <c r="D1452" i="12"/>
  <c r="E1452" i="12"/>
  <c r="D3279" i="12"/>
  <c r="E3279" i="12"/>
  <c r="E2447" i="12"/>
  <c r="D2447" i="12"/>
  <c r="E1214" i="12"/>
  <c r="D1214" i="12"/>
  <c r="D179" i="12"/>
  <c r="E179" i="12"/>
  <c r="D1380" i="12"/>
  <c r="E1380" i="12"/>
  <c r="D2058" i="12"/>
  <c r="E2058" i="12"/>
  <c r="E1201" i="12"/>
  <c r="D1201" i="12"/>
  <c r="D2726" i="12"/>
  <c r="E2726" i="12"/>
  <c r="E2119" i="12"/>
  <c r="D2119" i="12"/>
  <c r="D330" i="12"/>
  <c r="E330" i="12"/>
  <c r="D3739" i="12"/>
  <c r="E3739" i="12"/>
  <c r="D283" i="12"/>
  <c r="E283" i="12"/>
  <c r="D2360" i="12"/>
  <c r="E2360" i="12"/>
  <c r="E777" i="12"/>
  <c r="D777" i="12"/>
  <c r="D1586" i="12"/>
  <c r="E1586" i="12"/>
  <c r="E3224" i="12"/>
  <c r="D3224" i="12"/>
  <c r="E1283" i="12"/>
  <c r="D1283" i="12"/>
  <c r="D3672" i="12"/>
  <c r="E3672" i="12"/>
  <c r="D3065" i="12"/>
  <c r="E3065" i="12"/>
  <c r="E2631" i="12"/>
  <c r="D2631" i="12"/>
  <c r="D571" i="12"/>
  <c r="E571" i="12"/>
  <c r="D1132" i="12"/>
  <c r="E1132" i="12"/>
  <c r="E936" i="12"/>
  <c r="D936" i="12"/>
  <c r="E2177" i="12"/>
  <c r="D2177" i="12"/>
  <c r="E2587" i="12"/>
  <c r="D2587" i="12"/>
  <c r="E3634" i="12"/>
  <c r="D3634" i="12"/>
  <c r="D1969" i="12"/>
  <c r="E1969" i="12"/>
  <c r="E2908" i="12"/>
  <c r="D2908" i="12"/>
  <c r="D3621" i="12"/>
  <c r="E3621" i="12"/>
  <c r="D1229" i="12"/>
  <c r="E1229" i="12"/>
  <c r="D3578" i="12"/>
  <c r="E3578" i="12"/>
  <c r="D3137" i="12"/>
  <c r="E3137" i="12"/>
  <c r="E3006" i="12"/>
  <c r="D3006" i="12"/>
  <c r="E1717" i="12"/>
  <c r="D1717" i="12"/>
  <c r="E355" i="12"/>
  <c r="D355" i="12"/>
  <c r="E2250" i="12"/>
  <c r="D2250" i="12"/>
  <c r="E1927" i="12"/>
  <c r="D1927" i="12"/>
  <c r="E2995" i="12"/>
  <c r="D2995" i="12"/>
  <c r="E2918" i="12"/>
  <c r="D2918" i="12"/>
  <c r="D567" i="12"/>
  <c r="E567" i="12"/>
  <c r="D1522" i="12"/>
  <c r="E1522" i="12"/>
  <c r="E3389" i="12"/>
  <c r="D3389" i="12"/>
  <c r="D110" i="12"/>
  <c r="E110" i="12"/>
  <c r="E3565" i="12"/>
  <c r="D3565" i="12"/>
  <c r="D3920" i="12"/>
  <c r="E3920" i="12"/>
  <c r="E3901" i="12"/>
  <c r="D3901" i="12"/>
  <c r="E1827" i="12"/>
  <c r="D1827" i="12"/>
  <c r="E2991" i="12"/>
  <c r="D2991" i="12"/>
  <c r="E898" i="12"/>
  <c r="D898" i="12"/>
  <c r="E445" i="12"/>
  <c r="D445" i="12"/>
  <c r="E1782" i="12"/>
  <c r="D1782" i="12"/>
  <c r="E3434" i="12"/>
  <c r="D3434" i="12"/>
  <c r="E1008" i="12"/>
  <c r="D1008" i="12"/>
  <c r="E2850" i="12"/>
  <c r="D2850" i="12"/>
  <c r="E1360" i="12"/>
  <c r="D1360" i="12"/>
  <c r="E483" i="12"/>
  <c r="D483" i="12"/>
  <c r="E1550" i="12"/>
  <c r="D1550" i="12"/>
  <c r="E2129" i="12"/>
  <c r="D2129" i="12"/>
  <c r="E171" i="12"/>
  <c r="D171" i="12"/>
  <c r="E2283" i="12"/>
  <c r="D2283" i="12"/>
  <c r="D2835" i="12"/>
  <c r="E2835" i="12"/>
  <c r="E2080" i="12"/>
  <c r="D2080" i="12"/>
  <c r="E3939" i="12"/>
  <c r="D3939" i="12"/>
  <c r="E3837" i="12"/>
  <c r="D3837" i="12"/>
  <c r="E1294" i="12"/>
  <c r="D1294" i="12"/>
  <c r="E544" i="12"/>
  <c r="D544" i="12"/>
  <c r="E2328" i="12"/>
  <c r="D2328" i="12"/>
  <c r="E140" i="12"/>
  <c r="D140" i="12"/>
  <c r="D1599" i="12"/>
  <c r="E1599" i="12"/>
  <c r="E1862" i="12"/>
  <c r="D1862" i="12"/>
  <c r="E3250" i="12"/>
  <c r="D3250" i="12"/>
  <c r="E87" i="12"/>
  <c r="D87" i="12"/>
  <c r="D1297" i="12"/>
  <c r="E1297" i="12"/>
  <c r="E4121" i="12"/>
  <c r="E4751" i="12"/>
  <c r="E4691" i="12"/>
  <c r="E4577" i="12"/>
  <c r="E1731" i="12"/>
  <c r="E3321" i="12"/>
  <c r="D2262" i="12"/>
  <c r="E871" i="12"/>
  <c r="E4639" i="12"/>
  <c r="E4637" i="12"/>
  <c r="E1108" i="12"/>
  <c r="E4812" i="12"/>
  <c r="E4396" i="12"/>
  <c r="E4461" i="12"/>
  <c r="E4349" i="12"/>
  <c r="E3207" i="12"/>
  <c r="E2676" i="12"/>
  <c r="E4590" i="12"/>
  <c r="E2662" i="12"/>
  <c r="E1712" i="12"/>
  <c r="E1570" i="12"/>
  <c r="E1368" i="12"/>
  <c r="E454" i="12"/>
  <c r="E2211" i="12"/>
  <c r="E1617" i="12"/>
  <c r="E112" i="12"/>
  <c r="E4676" i="12"/>
  <c r="E497" i="12"/>
  <c r="E4355" i="12"/>
  <c r="E3950" i="12"/>
  <c r="E3768" i="12"/>
  <c r="E3716" i="12"/>
  <c r="E3445" i="12"/>
  <c r="E3419" i="12"/>
  <c r="E3388" i="12"/>
  <c r="E3356" i="12"/>
  <c r="E2853" i="12"/>
  <c r="E2270" i="12"/>
  <c r="E4139" i="12"/>
  <c r="E4136" i="12"/>
  <c r="E867" i="12"/>
  <c r="E205" i="12"/>
  <c r="E4448" i="12"/>
  <c r="E3968" i="12"/>
  <c r="E4793" i="12"/>
  <c r="E1585" i="12"/>
  <c r="E4629" i="12"/>
  <c r="E2016" i="12"/>
  <c r="E4286" i="12"/>
  <c r="D3471" i="12"/>
  <c r="E3471" i="12"/>
  <c r="D3195" i="12"/>
  <c r="E3195" i="12"/>
  <c r="D272" i="12"/>
  <c r="E272" i="12"/>
  <c r="D727" i="12"/>
  <c r="E727" i="12"/>
  <c r="D3093" i="12"/>
  <c r="E3093" i="12"/>
  <c r="D2858" i="12"/>
  <c r="E2858" i="12"/>
  <c r="D3229" i="12"/>
  <c r="E3229" i="12"/>
  <c r="D1483" i="12"/>
  <c r="E1483" i="12"/>
  <c r="E3214" i="12"/>
  <c r="D3214" i="12"/>
  <c r="D1129" i="12"/>
  <c r="E1129" i="12"/>
  <c r="E622" i="12"/>
  <c r="D622" i="12"/>
  <c r="D3382" i="12"/>
  <c r="E3382" i="12"/>
  <c r="D2799" i="12"/>
  <c r="E2799" i="12"/>
  <c r="E2668" i="12"/>
  <c r="D2668" i="12"/>
  <c r="E2491" i="12"/>
  <c r="D2491" i="12"/>
  <c r="D12" i="12"/>
  <c r="E13" i="12"/>
  <c r="E14" i="12"/>
  <c r="E29" i="12"/>
  <c r="E17" i="12"/>
  <c r="E18" i="12"/>
  <c r="E15" i="12"/>
  <c r="E26" i="12"/>
  <c r="E28" i="12"/>
  <c r="E25" i="12"/>
  <c r="E27" i="12"/>
  <c r="E30" i="12"/>
  <c r="E23" i="12"/>
  <c r="E22" i="12"/>
  <c r="E31" i="12"/>
  <c r="E20" i="12"/>
  <c r="E24" i="12"/>
  <c r="E21" i="12"/>
  <c r="E16" i="12"/>
  <c r="E19" i="12"/>
  <c r="E637" i="12"/>
  <c r="D637" i="12"/>
  <c r="D2113" i="12"/>
  <c r="E2113" i="12"/>
  <c r="D1644" i="12"/>
  <c r="E1644" i="12"/>
  <c r="D3456" i="12"/>
  <c r="E3456" i="12"/>
  <c r="D1223" i="12"/>
  <c r="E1223" i="12"/>
  <c r="D3921" i="12"/>
  <c r="E3921" i="12"/>
  <c r="D3741" i="12"/>
  <c r="E3741" i="12"/>
  <c r="D2997" i="12"/>
  <c r="E2997" i="12"/>
  <c r="D370" i="12"/>
  <c r="E370" i="12"/>
  <c r="E3665" i="12"/>
  <c r="D3665" i="12"/>
  <c r="E2282" i="12"/>
  <c r="D2282" i="12"/>
  <c r="E2359" i="12"/>
  <c r="D2359" i="12"/>
  <c r="E3378" i="12"/>
  <c r="D3378" i="12"/>
  <c r="E1118" i="12"/>
  <c r="D1118" i="12"/>
  <c r="E2754" i="12"/>
  <c r="D2754" i="12"/>
  <c r="D3437" i="12"/>
  <c r="E3437" i="12"/>
  <c r="D2789" i="12"/>
  <c r="E2789" i="12"/>
  <c r="D2115" i="12"/>
  <c r="E2115" i="12"/>
  <c r="D876" i="12"/>
  <c r="E876" i="12"/>
  <c r="D1966" i="12"/>
  <c r="E1966" i="12"/>
  <c r="E3357" i="12"/>
  <c r="D3357" i="12"/>
  <c r="D3534" i="12"/>
  <c r="E3534" i="12"/>
  <c r="D1989" i="12"/>
  <c r="E1989" i="12"/>
  <c r="D1011" i="12"/>
  <c r="E1011" i="12"/>
  <c r="E3856" i="12"/>
  <c r="D3856" i="12"/>
  <c r="D2660" i="12"/>
  <c r="E2660" i="12"/>
  <c r="E1388" i="12"/>
  <c r="D1388" i="12"/>
  <c r="E218" i="12"/>
  <c r="D218" i="12"/>
  <c r="D2009" i="12"/>
  <c r="E2009" i="12"/>
  <c r="E3444" i="12"/>
  <c r="D3444" i="12"/>
  <c r="E3783" i="12"/>
  <c r="D3783" i="12"/>
  <c r="E3653" i="12"/>
  <c r="D3653" i="12"/>
  <c r="E2574" i="12"/>
  <c r="D2574" i="12"/>
  <c r="E3481" i="12"/>
  <c r="D3481" i="12"/>
  <c r="E3729" i="12"/>
  <c r="D3729" i="12"/>
  <c r="D3528" i="12"/>
  <c r="E3528" i="12"/>
  <c r="D919" i="12"/>
  <c r="E919" i="12"/>
  <c r="E2037" i="12"/>
  <c r="D2037" i="12"/>
  <c r="D1957" i="12"/>
  <c r="E1957" i="12"/>
  <c r="D3813" i="12"/>
  <c r="E3813" i="12"/>
  <c r="D1514" i="12"/>
  <c r="E1514" i="12"/>
  <c r="D864" i="12"/>
  <c r="E864" i="12"/>
  <c r="D3189" i="12"/>
  <c r="E3189" i="12"/>
  <c r="D651" i="12"/>
  <c r="E651" i="12"/>
  <c r="E996" i="12"/>
  <c r="D996" i="12"/>
  <c r="D1116" i="12"/>
  <c r="E1116" i="12"/>
  <c r="D2363" i="12"/>
  <c r="E2363" i="12"/>
  <c r="E3705" i="12"/>
  <c r="D3705" i="12"/>
  <c r="D652" i="12"/>
  <c r="E652" i="12"/>
  <c r="D989" i="12"/>
  <c r="E989" i="12"/>
  <c r="D1895" i="12"/>
  <c r="E1895" i="12"/>
  <c r="E2830" i="12"/>
  <c r="D2830" i="12"/>
  <c r="E3733" i="12"/>
  <c r="D3733" i="12"/>
  <c r="D1998" i="12"/>
  <c r="E1998" i="12"/>
  <c r="D2993" i="12"/>
  <c r="E2993" i="12"/>
  <c r="D3143" i="12"/>
  <c r="E3143" i="12"/>
  <c r="D3002" i="12"/>
  <c r="E3002" i="12"/>
  <c r="E2332" i="12"/>
  <c r="D2332" i="12"/>
  <c r="E503" i="12"/>
  <c r="D503" i="12"/>
  <c r="D2029" i="12"/>
  <c r="E2029" i="12"/>
  <c r="E1034" i="12"/>
  <c r="D1034" i="12"/>
  <c r="D62" i="12"/>
  <c r="E62" i="12"/>
  <c r="D2344" i="12"/>
  <c r="E2344" i="12"/>
  <c r="E1530" i="12"/>
  <c r="D1530" i="12"/>
  <c r="E71" i="12"/>
  <c r="D71" i="12"/>
  <c r="D1178" i="12"/>
  <c r="E1178" i="12"/>
  <c r="E3168" i="12"/>
  <c r="D3168" i="12"/>
  <c r="D621" i="12"/>
  <c r="E621" i="12"/>
  <c r="D2582" i="12"/>
  <c r="E2582" i="12"/>
  <c r="E1422" i="12"/>
  <c r="D1422" i="12"/>
  <c r="E734" i="12"/>
  <c r="D734" i="12"/>
  <c r="D2030" i="12"/>
  <c r="E2030" i="12"/>
  <c r="D1043" i="12"/>
  <c r="E1043" i="12"/>
  <c r="D3676" i="12"/>
  <c r="E3676" i="12"/>
  <c r="E1930" i="12"/>
  <c r="D1930" i="12"/>
  <c r="E2126" i="12"/>
  <c r="D2126" i="12"/>
  <c r="E1187" i="12"/>
  <c r="D1187" i="12"/>
  <c r="D3936" i="12"/>
  <c r="E3936" i="12"/>
  <c r="E2561" i="12"/>
  <c r="D2561" i="12"/>
  <c r="E3660" i="12"/>
  <c r="D3660" i="12"/>
  <c r="E603" i="12"/>
  <c r="D603" i="12"/>
  <c r="D2020" i="12"/>
  <c r="E2020" i="12"/>
  <c r="D2251" i="12"/>
  <c r="E2251" i="12"/>
  <c r="E3868" i="12"/>
  <c r="D3868" i="12"/>
  <c r="E1274" i="12"/>
  <c r="D1274" i="12"/>
  <c r="E181" i="12"/>
  <c r="D181" i="12"/>
  <c r="E1945" i="12"/>
  <c r="D1945" i="12"/>
  <c r="E679" i="12"/>
  <c r="D679" i="12"/>
  <c r="D2495" i="12"/>
  <c r="E2495" i="12"/>
  <c r="D163" i="12"/>
  <c r="E163" i="12"/>
  <c r="E1602" i="12"/>
  <c r="D1602" i="12"/>
  <c r="D710" i="12"/>
  <c r="E710" i="12"/>
  <c r="E3522" i="12"/>
  <c r="D3522" i="12"/>
  <c r="D1977" i="12"/>
  <c r="E1977" i="12"/>
  <c r="D185" i="12"/>
  <c r="E185" i="12"/>
  <c r="D498" i="12"/>
  <c r="E498" i="12"/>
  <c r="E3695" i="12"/>
  <c r="D3695" i="12"/>
  <c r="D2227" i="12"/>
  <c r="E2227" i="12"/>
  <c r="D389" i="12"/>
  <c r="E389" i="12"/>
  <c r="D2179" i="12"/>
  <c r="E2179" i="12"/>
  <c r="E1027" i="12"/>
  <c r="D1027" i="12"/>
  <c r="E79" i="12"/>
  <c r="D79" i="12"/>
  <c r="D3617" i="12"/>
  <c r="E3617" i="12"/>
  <c r="D1807" i="12"/>
  <c r="E1807" i="12"/>
  <c r="E872" i="12"/>
  <c r="D872" i="12"/>
  <c r="D2398" i="12"/>
  <c r="E2398" i="12"/>
  <c r="D160" i="12"/>
  <c r="E160" i="12"/>
  <c r="E3316" i="12"/>
  <c r="D3316" i="12"/>
  <c r="D963" i="12"/>
  <c r="E963" i="12"/>
  <c r="E2591" i="12"/>
  <c r="D2591" i="12"/>
  <c r="D1344" i="12"/>
  <c r="E1344" i="12"/>
  <c r="E3364" i="12"/>
  <c r="D3364" i="12"/>
  <c r="D3644" i="12"/>
  <c r="E3644" i="12"/>
  <c r="D313" i="12"/>
  <c r="E313" i="12"/>
  <c r="E773" i="12"/>
  <c r="D773" i="12"/>
  <c r="D2644" i="12"/>
  <c r="E2644" i="12"/>
  <c r="D1063" i="12"/>
  <c r="E1063" i="12"/>
  <c r="D1631" i="12"/>
  <c r="E1631" i="12"/>
  <c r="D2102" i="12"/>
  <c r="E2102" i="12"/>
  <c r="E3532" i="12"/>
  <c r="D3532" i="12"/>
  <c r="D1445" i="12"/>
  <c r="E1445" i="12"/>
  <c r="D2265" i="12"/>
  <c r="E2265" i="12"/>
  <c r="D3629" i="12"/>
  <c r="E3629" i="12"/>
  <c r="D3913" i="12"/>
  <c r="E3913" i="12"/>
  <c r="E2825" i="12"/>
  <c r="D2825" i="12"/>
  <c r="D3897" i="12"/>
  <c r="E3897" i="12"/>
  <c r="D921" i="12"/>
  <c r="E921" i="12"/>
  <c r="E2558" i="12"/>
  <c r="D2558" i="12"/>
  <c r="D998" i="12"/>
  <c r="E998" i="12"/>
  <c r="E1909" i="12"/>
  <c r="D1909" i="12"/>
  <c r="D1806" i="12"/>
  <c r="E1806" i="12"/>
  <c r="E845" i="12"/>
  <c r="D845" i="12"/>
  <c r="D3150" i="12"/>
  <c r="E3150" i="12"/>
  <c r="E2542" i="12"/>
  <c r="D2542" i="12"/>
  <c r="E3216" i="12"/>
  <c r="D3216" i="12"/>
  <c r="E473" i="12"/>
  <c r="D473" i="12"/>
  <c r="D69" i="12"/>
  <c r="E69" i="12"/>
  <c r="E481" i="12"/>
  <c r="D481" i="12"/>
  <c r="E972" i="12"/>
  <c r="D972" i="12"/>
  <c r="D134" i="12"/>
  <c r="E134" i="12"/>
  <c r="D3372" i="12"/>
  <c r="E3372" i="12"/>
  <c r="E665" i="12"/>
  <c r="D665" i="12"/>
  <c r="D3579" i="12"/>
  <c r="E3579" i="12"/>
  <c r="D422" i="12"/>
  <c r="E422" i="12"/>
  <c r="E2872" i="12"/>
  <c r="D2872" i="12"/>
  <c r="D3504" i="12"/>
  <c r="E3504" i="12"/>
  <c r="D1920" i="12"/>
  <c r="E1920" i="12"/>
  <c r="D2417" i="12"/>
  <c r="E2417" i="12"/>
  <c r="E2964" i="12"/>
  <c r="D2964" i="12"/>
  <c r="D1755" i="12"/>
  <c r="E1755" i="12"/>
  <c r="E1446" i="12"/>
  <c r="D1446" i="12"/>
  <c r="D2691" i="12"/>
  <c r="E2691" i="12"/>
  <c r="E59" i="12"/>
  <c r="D59" i="12"/>
  <c r="E564" i="12"/>
  <c r="D564" i="12"/>
  <c r="D2861" i="12"/>
  <c r="E2861" i="12"/>
  <c r="D306" i="12"/>
  <c r="E306" i="12"/>
  <c r="E3483" i="12"/>
  <c r="D3483" i="12"/>
  <c r="E3371" i="12"/>
  <c r="D3371" i="12"/>
  <c r="D1459" i="12"/>
  <c r="E1459" i="12"/>
  <c r="E2803" i="12"/>
  <c r="D2803" i="12"/>
  <c r="E1591" i="12"/>
  <c r="D1591" i="12"/>
  <c r="D3304" i="12"/>
  <c r="E3304" i="12"/>
  <c r="E1774" i="12"/>
  <c r="D1774" i="12"/>
  <c r="E1660" i="12"/>
  <c r="D1660" i="12"/>
  <c r="E2287" i="12"/>
  <c r="D2287" i="12"/>
  <c r="D2783" i="12"/>
  <c r="E2783" i="12"/>
  <c r="E90" i="12"/>
  <c r="D90" i="12"/>
  <c r="E1926" i="12"/>
  <c r="D1926" i="12"/>
  <c r="D3344" i="12"/>
  <c r="E3344" i="12"/>
  <c r="E3099" i="12"/>
  <c r="D3099" i="12"/>
  <c r="E1535" i="12"/>
  <c r="D1535" i="12"/>
  <c r="E444" i="12"/>
  <c r="D444" i="12"/>
  <c r="E1060" i="12"/>
  <c r="D1060" i="12"/>
  <c r="E2347" i="12"/>
  <c r="D2347" i="12"/>
  <c r="E3152" i="12"/>
  <c r="D3152" i="12"/>
  <c r="D3541" i="12"/>
  <c r="E3541" i="12"/>
  <c r="E2680" i="12"/>
  <c r="D2680" i="12"/>
  <c r="D385" i="12"/>
  <c r="E385" i="12"/>
  <c r="E1455" i="12"/>
  <c r="D1455" i="12"/>
  <c r="D1726" i="12"/>
  <c r="E1726" i="12"/>
  <c r="E3718" i="12"/>
  <c r="E3789" i="12"/>
  <c r="E3681" i="12"/>
  <c r="E3415" i="12"/>
  <c r="E3379" i="12"/>
  <c r="E3360" i="12"/>
  <c r="E3338" i="12"/>
  <c r="E2843" i="12"/>
  <c r="E2839" i="12"/>
  <c r="E1091" i="12"/>
  <c r="E339" i="12"/>
  <c r="E217" i="12"/>
  <c r="E202" i="12"/>
  <c r="E156" i="12"/>
  <c r="E399" i="12"/>
  <c r="E655" i="12"/>
  <c r="E2385" i="12"/>
  <c r="E3933" i="12"/>
  <c r="E3754" i="12"/>
  <c r="E3674" i="12"/>
  <c r="E2472" i="12"/>
  <c r="E1981" i="12"/>
  <c r="E1970" i="12"/>
  <c r="E859" i="12"/>
  <c r="E849" i="12"/>
  <c r="E349" i="12"/>
  <c r="E194" i="12"/>
  <c r="E177" i="12"/>
  <c r="E130" i="12"/>
  <c r="E3862" i="12"/>
  <c r="E532" i="12"/>
  <c r="D2420" i="12"/>
  <c r="D3257" i="12"/>
  <c r="E3257" i="12"/>
  <c r="E3433" i="12"/>
  <c r="D3433" i="12"/>
  <c r="D209" i="12"/>
  <c r="E209" i="12"/>
  <c r="E626" i="12"/>
  <c r="D626" i="12"/>
  <c r="E3311" i="12"/>
  <c r="D3311" i="12"/>
  <c r="E3452" i="12"/>
  <c r="D3452" i="12"/>
  <c r="D3303" i="12"/>
  <c r="E3303" i="12"/>
  <c r="D2230" i="12"/>
  <c r="E2230" i="12"/>
  <c r="E1716" i="12"/>
  <c r="D1716" i="12"/>
  <c r="E335" i="12"/>
  <c r="D335" i="12"/>
  <c r="D3265" i="12"/>
  <c r="E3265" i="12"/>
  <c r="D2973" i="12"/>
  <c r="E2973" i="12"/>
  <c r="E366" i="12"/>
  <c r="D366" i="12"/>
  <c r="D2497" i="12"/>
  <c r="E2497" i="12"/>
  <c r="E2948" i="12"/>
  <c r="D2948" i="12"/>
  <c r="E2829" i="12"/>
  <c r="D2829" i="12"/>
  <c r="D3436" i="12"/>
  <c r="E3436" i="12"/>
  <c r="D932" i="12"/>
  <c r="E932" i="12"/>
  <c r="E1062" i="12"/>
  <c r="D1062" i="12"/>
  <c r="D1232" i="12"/>
  <c r="E1232" i="12"/>
  <c r="E1450" i="12"/>
  <c r="D1450" i="12"/>
  <c r="E2578" i="12"/>
  <c r="D2578" i="12"/>
  <c r="D2709" i="12"/>
  <c r="E2709" i="12"/>
  <c r="D2121" i="12"/>
  <c r="E2121" i="12"/>
  <c r="D3008" i="12"/>
  <c r="E3008" i="12"/>
  <c r="D3051" i="12"/>
  <c r="E3051" i="12"/>
  <c r="D930" i="12"/>
  <c r="E930" i="12"/>
  <c r="D3843" i="12"/>
  <c r="E3843" i="12"/>
  <c r="D2215" i="12"/>
  <c r="E2215" i="12"/>
  <c r="D3760" i="12"/>
  <c r="E3760" i="12"/>
  <c r="D1181" i="12"/>
  <c r="E1181" i="12"/>
  <c r="E3004" i="12"/>
  <c r="D3004" i="12"/>
  <c r="E187" i="12"/>
  <c r="D187" i="12"/>
  <c r="E1418" i="12"/>
  <c r="D1418" i="12"/>
  <c r="E1443" i="12"/>
  <c r="D1443" i="12"/>
  <c r="D2228" i="12"/>
  <c r="E2228" i="12"/>
  <c r="D1012" i="12"/>
  <c r="E1012" i="12"/>
  <c r="E1217" i="12"/>
  <c r="D1217" i="12"/>
  <c r="E2849" i="12"/>
  <c r="D2849" i="12"/>
  <c r="D706" i="12"/>
  <c r="E706" i="12"/>
  <c r="D1444" i="12"/>
  <c r="E1444" i="12"/>
  <c r="E2190" i="12"/>
  <c r="D2190" i="12"/>
  <c r="D384" i="12"/>
  <c r="E384" i="12"/>
  <c r="E3015" i="12"/>
  <c r="D3015" i="12"/>
  <c r="E2256" i="12"/>
  <c r="D2256" i="12"/>
  <c r="D3180" i="12"/>
  <c r="E3180" i="12"/>
  <c r="D3159" i="12"/>
  <c r="E3159" i="12"/>
  <c r="D2246" i="12"/>
  <c r="E2246" i="12"/>
  <c r="D816" i="12"/>
  <c r="E816" i="12"/>
  <c r="E1082" i="12"/>
  <c r="D1082" i="12"/>
  <c r="D1655" i="12"/>
  <c r="E1655" i="12"/>
  <c r="D3116" i="12"/>
  <c r="E3116" i="12"/>
  <c r="D2989" i="12"/>
  <c r="E2989" i="12"/>
  <c r="D3111" i="12"/>
  <c r="E3111" i="12"/>
  <c r="D3166" i="12"/>
  <c r="E3166" i="12"/>
  <c r="E2581" i="12"/>
  <c r="D2581" i="12"/>
  <c r="E413" i="12"/>
  <c r="D413" i="12"/>
  <c r="E2689" i="12"/>
  <c r="D2689" i="12"/>
  <c r="D1343" i="12"/>
  <c r="E1343" i="12"/>
  <c r="E279" i="12"/>
  <c r="D279" i="12"/>
  <c r="E1074" i="12"/>
  <c r="D1074" i="12"/>
  <c r="E1548" i="12"/>
  <c r="D1548" i="12"/>
  <c r="E654" i="12"/>
  <c r="D654" i="12"/>
  <c r="D3287" i="12"/>
  <c r="E3287" i="12"/>
  <c r="D3327" i="12"/>
  <c r="E3327" i="12"/>
  <c r="E523" i="12"/>
  <c r="D523" i="12"/>
  <c r="D1338" i="12"/>
  <c r="E1338" i="12"/>
  <c r="D724" i="12"/>
  <c r="E724" i="12"/>
  <c r="E2442" i="12"/>
  <c r="D2442" i="12"/>
  <c r="E834" i="12"/>
  <c r="D834" i="12"/>
  <c r="D1420" i="12"/>
  <c r="E1420" i="12"/>
  <c r="E3610" i="12"/>
  <c r="D3610" i="12"/>
  <c r="E2742" i="12"/>
  <c r="D2742" i="12"/>
  <c r="D952" i="12"/>
  <c r="E952" i="12"/>
  <c r="E2716" i="12"/>
  <c r="D2716" i="12"/>
  <c r="D557" i="12"/>
  <c r="E557" i="12"/>
  <c r="D3932" i="12"/>
  <c r="E3932" i="12"/>
  <c r="D2624" i="12"/>
  <c r="E2624" i="12"/>
  <c r="E1020" i="12"/>
  <c r="D1020" i="12"/>
  <c r="D819" i="12"/>
  <c r="E819" i="12"/>
  <c r="E2563" i="12"/>
  <c r="D2563" i="12"/>
  <c r="E1739" i="12"/>
  <c r="D1739" i="12"/>
  <c r="D250" i="12"/>
  <c r="E250" i="12"/>
  <c r="D966" i="12"/>
  <c r="E966" i="12"/>
  <c r="D2271" i="12"/>
  <c r="E2271" i="12"/>
  <c r="E1564" i="12"/>
  <c r="D1564" i="12"/>
  <c r="E113" i="12"/>
  <c r="D113" i="12"/>
  <c r="E1653" i="12"/>
  <c r="D1653" i="12"/>
  <c r="D3899" i="12"/>
  <c r="E3899" i="12"/>
  <c r="E3556" i="12"/>
  <c r="D3556" i="12"/>
  <c r="E2570" i="12"/>
  <c r="D2570" i="12"/>
  <c r="D2061" i="12"/>
  <c r="E2061" i="12"/>
  <c r="D3905" i="12"/>
  <c r="E3905" i="12"/>
  <c r="E401" i="12"/>
  <c r="D401" i="12"/>
  <c r="D943" i="12"/>
  <c r="E943" i="12"/>
  <c r="E244" i="12"/>
  <c r="D244" i="12"/>
  <c r="D674" i="12"/>
  <c r="E674" i="12"/>
  <c r="E1619" i="12"/>
  <c r="D1619" i="12"/>
  <c r="D3459" i="12"/>
  <c r="E3459" i="12"/>
  <c r="E2584" i="12"/>
  <c r="D2584" i="12"/>
  <c r="E2946" i="12"/>
  <c r="D2946" i="12"/>
  <c r="D1839" i="12"/>
  <c r="E1839" i="12"/>
  <c r="D850" i="12"/>
  <c r="E850" i="12"/>
  <c r="D3096" i="12"/>
  <c r="E3096" i="12"/>
  <c r="D961" i="12"/>
  <c r="E961" i="12"/>
  <c r="E1773" i="12"/>
  <c r="D1773" i="12"/>
  <c r="E2904" i="12"/>
  <c r="D2904" i="12"/>
  <c r="D3781" i="12"/>
  <c r="E3781" i="12"/>
  <c r="D609" i="12"/>
  <c r="E609" i="12"/>
  <c r="E1700" i="12"/>
  <c r="D1700" i="12"/>
  <c r="D3719" i="12"/>
  <c r="E3719" i="12"/>
  <c r="D1600" i="12"/>
  <c r="E1600" i="12"/>
  <c r="D3331" i="12"/>
  <c r="E3331" i="12"/>
  <c r="E3651" i="12"/>
  <c r="D3651" i="12"/>
  <c r="E1503" i="12"/>
  <c r="D1503" i="12"/>
  <c r="E2090" i="12"/>
  <c r="D2090" i="12"/>
  <c r="D2088" i="12"/>
  <c r="E2088" i="12"/>
  <c r="E3806" i="12"/>
  <c r="D3806" i="12"/>
  <c r="D2777" i="12"/>
  <c r="E2777" i="12"/>
  <c r="D3013" i="12"/>
  <c r="E3013" i="12"/>
  <c r="E3181" i="12"/>
  <c r="D3181" i="12"/>
  <c r="E3496" i="12"/>
  <c r="D3496" i="12"/>
  <c r="D924" i="12"/>
  <c r="E924" i="12"/>
  <c r="E3139" i="12"/>
  <c r="D3139" i="12"/>
  <c r="E63" i="12"/>
  <c r="D63" i="12"/>
  <c r="E1353" i="12"/>
  <c r="D1353" i="12"/>
  <c r="D2538" i="12"/>
  <c r="E2538" i="12"/>
  <c r="E72" i="12"/>
  <c r="D72" i="12"/>
  <c r="D1397" i="12"/>
  <c r="E1397" i="12"/>
  <c r="E1261" i="12"/>
  <c r="D1261" i="12"/>
  <c r="E2905" i="12"/>
  <c r="D2905" i="12"/>
  <c r="E515" i="12"/>
  <c r="D515" i="12"/>
  <c r="D1633" i="12"/>
  <c r="E1633" i="12"/>
  <c r="E2294" i="12"/>
  <c r="D2294" i="12"/>
  <c r="D3840" i="12"/>
  <c r="E3840" i="12"/>
  <c r="E1643" i="12"/>
  <c r="D1643" i="12"/>
  <c r="D2655" i="12"/>
  <c r="E2655" i="12"/>
  <c r="D1803" i="12"/>
  <c r="E1803" i="12"/>
  <c r="E1515" i="12"/>
  <c r="D1515" i="12"/>
  <c r="E2867" i="12"/>
  <c r="D2867" i="12"/>
  <c r="D3413" i="12"/>
  <c r="E3413" i="12"/>
  <c r="D2445" i="12"/>
  <c r="E2445" i="12"/>
  <c r="D3686" i="12"/>
  <c r="E3686" i="12"/>
  <c r="D1637" i="12"/>
  <c r="E1637" i="12"/>
  <c r="D3059" i="12"/>
  <c r="E3059" i="12"/>
  <c r="D1161" i="12"/>
  <c r="E1161" i="12"/>
  <c r="E2845" i="12"/>
  <c r="D2845" i="12"/>
  <c r="D1632" i="12"/>
  <c r="E1632" i="12"/>
  <c r="E1208" i="12"/>
  <c r="D1208" i="12"/>
  <c r="D1813" i="12"/>
  <c r="E1813" i="12"/>
  <c r="D3542" i="12"/>
  <c r="E3542" i="12"/>
  <c r="D3238" i="12"/>
  <c r="E3238" i="12"/>
  <c r="D2401" i="12"/>
  <c r="E2401" i="12"/>
  <c r="D1433" i="12"/>
  <c r="E1433" i="12"/>
  <c r="D3699" i="12"/>
  <c r="E3699" i="12"/>
  <c r="E779" i="12"/>
  <c r="D779" i="12"/>
  <c r="E3104" i="12"/>
  <c r="D3104" i="12"/>
  <c r="E3889" i="12"/>
  <c r="D3889" i="12"/>
  <c r="D1128" i="12"/>
  <c r="E1128" i="12"/>
  <c r="E1486" i="12"/>
  <c r="D1486" i="12"/>
  <c r="E3007" i="12"/>
  <c r="D3007" i="12"/>
  <c r="D2669" i="12"/>
  <c r="E2669" i="12"/>
  <c r="E1823" i="12"/>
  <c r="D1823" i="12"/>
  <c r="E1257" i="12"/>
  <c r="D1257" i="12"/>
  <c r="D3330" i="12"/>
  <c r="E3330" i="12"/>
  <c r="D2173" i="12"/>
  <c r="E2173" i="12"/>
  <c r="E3784" i="12"/>
  <c r="D3784" i="12"/>
  <c r="E2411" i="12"/>
  <c r="D2411" i="12"/>
  <c r="E1138" i="12"/>
  <c r="D1138" i="12"/>
  <c r="D1584" i="12"/>
  <c r="E1584" i="12"/>
  <c r="D1947" i="12"/>
  <c r="E1947" i="12"/>
  <c r="D617" i="12"/>
  <c r="E617" i="12"/>
  <c r="D1316" i="12"/>
  <c r="E1316" i="12"/>
  <c r="E3283" i="12"/>
  <c r="D3283" i="12"/>
  <c r="E2166" i="12"/>
  <c r="D2166" i="12"/>
  <c r="E809" i="12"/>
  <c r="D809" i="12"/>
  <c r="E1049" i="12"/>
  <c r="D1049" i="12"/>
  <c r="E604" i="12"/>
  <c r="D604" i="12"/>
  <c r="E448" i="12"/>
  <c r="D448" i="12"/>
  <c r="E106" i="12"/>
  <c r="D106" i="12"/>
  <c r="D1209" i="12"/>
  <c r="E1209" i="12"/>
  <c r="D3810" i="12"/>
  <c r="E3810" i="12"/>
  <c r="E2617" i="12"/>
  <c r="D2617" i="12"/>
  <c r="D2656" i="12"/>
  <c r="E2656" i="12"/>
  <c r="E2292" i="12"/>
  <c r="D2292" i="12"/>
  <c r="D3446" i="12"/>
  <c r="E3446" i="12"/>
  <c r="E1328" i="12"/>
  <c r="D1328" i="12"/>
  <c r="E3584" i="12"/>
  <c r="D3584" i="12"/>
  <c r="E1975" i="12"/>
  <c r="D1975" i="12"/>
  <c r="E752" i="12"/>
  <c r="D752" i="12"/>
  <c r="E3200" i="12"/>
  <c r="D3200" i="12"/>
  <c r="E627" i="12"/>
  <c r="D627" i="12"/>
  <c r="E3187" i="12"/>
  <c r="D3187" i="12"/>
  <c r="E2589" i="12"/>
  <c r="D2589" i="12"/>
  <c r="E1860" i="12"/>
  <c r="D1860" i="12"/>
  <c r="D2032" i="12"/>
  <c r="E2032" i="12"/>
  <c r="D746" i="12"/>
  <c r="E746" i="12"/>
  <c r="D2317" i="12"/>
  <c r="E2317" i="12"/>
  <c r="D1622" i="12"/>
  <c r="E1622" i="12"/>
  <c r="E3130" i="12"/>
  <c r="D3130" i="12"/>
  <c r="D1691" i="12"/>
  <c r="E1691" i="12"/>
  <c r="E2987" i="12"/>
  <c r="D2987" i="12"/>
  <c r="D3018" i="12"/>
  <c r="E3018" i="12"/>
  <c r="E3056" i="12"/>
  <c r="D3056" i="12"/>
  <c r="E4361" i="12"/>
  <c r="E3725" i="12"/>
  <c r="E3670" i="12"/>
  <c r="E3398" i="12"/>
  <c r="E3328" i="12"/>
  <c r="E2766" i="12"/>
  <c r="E2258" i="12"/>
  <c r="E2148" i="12"/>
  <c r="E1974" i="12"/>
  <c r="E882" i="12"/>
  <c r="E863" i="12"/>
  <c r="E191" i="12"/>
  <c r="E4884" i="12"/>
  <c r="E153" i="12"/>
  <c r="E2893" i="12"/>
  <c r="E704" i="12"/>
  <c r="E257" i="12"/>
  <c r="E4961" i="12"/>
  <c r="E3399" i="12"/>
  <c r="E4881" i="12"/>
  <c r="E4876" i="12"/>
  <c r="E4556" i="12"/>
  <c r="E4350" i="12"/>
  <c r="E188" i="12"/>
  <c r="E4779" i="12"/>
  <c r="E2139" i="12"/>
  <c r="E1753" i="12"/>
  <c r="E768" i="12"/>
  <c r="E3063" i="12"/>
  <c r="E4169" i="12"/>
  <c r="E409" i="12"/>
  <c r="E3720" i="12"/>
  <c r="E3429" i="12"/>
  <c r="E3401" i="12"/>
  <c r="E4805" i="12"/>
  <c r="E4622" i="12"/>
  <c r="E2496" i="12"/>
  <c r="E1749" i="12"/>
  <c r="E1595" i="12"/>
  <c r="E1239" i="12"/>
  <c r="D2838" i="12"/>
  <c r="E2838" i="12"/>
  <c r="E1556" i="12"/>
  <c r="D1556" i="12"/>
  <c r="E645" i="12"/>
  <c r="D645" i="12"/>
  <c r="D3048" i="12"/>
  <c r="E3048" i="12"/>
  <c r="E3849" i="12"/>
  <c r="D3849" i="12"/>
  <c r="E249" i="12"/>
  <c r="D249" i="12"/>
  <c r="D993" i="12"/>
  <c r="E993" i="12"/>
  <c r="E1818" i="12"/>
  <c r="D1818" i="12"/>
  <c r="D2451" i="12"/>
  <c r="E2451" i="12"/>
  <c r="D144" i="12"/>
  <c r="E144" i="12"/>
  <c r="E2540" i="12"/>
  <c r="D2540" i="12"/>
  <c r="D1961" i="12"/>
  <c r="E1961" i="12"/>
  <c r="E3366" i="12"/>
  <c r="D3366" i="12"/>
  <c r="D3030" i="12"/>
  <c r="E3030" i="12"/>
  <c r="E2818" i="12"/>
  <c r="D2818" i="12"/>
  <c r="D2523" i="12"/>
  <c r="E2523" i="12"/>
  <c r="D2855" i="12"/>
  <c r="E2855" i="12"/>
  <c r="E2210" i="12"/>
  <c r="D2210" i="12"/>
  <c r="E3677" i="12"/>
  <c r="D3677" i="12"/>
  <c r="E1365" i="12"/>
  <c r="D1365" i="12"/>
  <c r="D3291" i="12"/>
  <c r="E3291" i="12"/>
  <c r="E1171" i="12"/>
  <c r="D1171" i="12"/>
  <c r="D3322" i="12"/>
  <c r="E3322" i="12"/>
  <c r="E890" i="12"/>
  <c r="D890" i="12"/>
  <c r="E3497" i="12"/>
  <c r="D3497" i="12"/>
  <c r="E1721" i="12"/>
  <c r="D1721" i="12"/>
  <c r="E3359" i="12"/>
  <c r="D3359" i="12"/>
  <c r="D2602" i="12"/>
  <c r="E2602" i="12"/>
  <c r="D1254" i="12"/>
  <c r="E1254" i="12"/>
  <c r="E2165" i="12"/>
  <c r="D2165" i="12"/>
  <c r="E3320" i="12"/>
  <c r="D3320" i="12"/>
  <c r="E1105" i="12"/>
  <c r="D1105" i="12"/>
  <c r="E3559" i="12"/>
  <c r="D3559" i="12"/>
  <c r="E1288" i="12"/>
  <c r="D1288" i="12"/>
  <c r="D347" i="12"/>
  <c r="E347" i="12"/>
  <c r="D3730" i="12"/>
  <c r="E3730" i="12"/>
  <c r="D1553" i="12"/>
  <c r="E1553" i="12"/>
  <c r="E703" i="12"/>
  <c r="D703" i="12"/>
  <c r="E2045" i="12"/>
  <c r="D2045" i="12"/>
  <c r="D1686" i="12"/>
  <c r="E1686" i="12"/>
  <c r="E2021" i="12"/>
  <c r="D2021" i="12"/>
  <c r="E1646" i="12"/>
  <c r="D1646" i="12"/>
  <c r="D1499" i="12"/>
  <c r="E1499" i="12"/>
  <c r="D2329" i="12"/>
  <c r="E2329" i="12"/>
  <c r="D829" i="12"/>
  <c r="E829" i="12"/>
  <c r="D513" i="12"/>
  <c r="E513" i="12"/>
  <c r="D122" i="12"/>
  <c r="E122" i="12"/>
  <c r="E1427" i="12"/>
  <c r="D1427" i="12"/>
  <c r="E1107" i="12"/>
  <c r="D1107" i="12"/>
  <c r="E490" i="12"/>
  <c r="D490" i="12"/>
  <c r="E1636" i="12"/>
  <c r="D1636" i="12"/>
  <c r="E526" i="12"/>
  <c r="D526" i="12"/>
  <c r="E2026" i="12"/>
  <c r="D2026" i="12"/>
  <c r="D982" i="12"/>
  <c r="E982" i="12"/>
  <c r="D1243" i="12"/>
  <c r="E1243" i="12"/>
  <c r="D1292" i="12"/>
  <c r="E1292" i="12"/>
  <c r="E1164" i="12"/>
  <c r="D1164" i="12"/>
  <c r="E873" i="12"/>
  <c r="D873" i="12"/>
  <c r="E694" i="12"/>
  <c r="D694" i="12"/>
  <c r="E3253" i="12"/>
  <c r="D3253" i="12"/>
  <c r="D2193" i="12"/>
  <c r="E2193" i="12"/>
  <c r="E1371" i="12"/>
  <c r="D1371" i="12"/>
  <c r="D3403" i="12"/>
  <c r="E3403" i="12"/>
  <c r="D264" i="12"/>
  <c r="E264" i="12"/>
  <c r="D2314" i="12"/>
  <c r="E2314" i="12"/>
  <c r="D1534" i="12"/>
  <c r="E1534" i="12"/>
  <c r="D1575" i="12"/>
  <c r="E1575" i="12"/>
  <c r="D1109" i="12"/>
  <c r="E1109" i="12"/>
  <c r="E925" i="12"/>
  <c r="D925" i="12"/>
  <c r="D1657" i="12"/>
  <c r="E1657" i="12"/>
  <c r="E2268" i="12"/>
  <c r="D2268" i="12"/>
  <c r="D2371" i="12"/>
  <c r="E2371" i="12"/>
  <c r="E3197" i="12"/>
  <c r="D3197" i="12"/>
  <c r="E800" i="12"/>
  <c r="D800" i="12"/>
  <c r="E2428" i="12"/>
  <c r="D2428" i="12"/>
  <c r="D886" i="12"/>
  <c r="E886" i="12"/>
  <c r="E2031" i="12"/>
  <c r="D2031" i="12"/>
  <c r="D707" i="12"/>
  <c r="E707" i="12"/>
  <c r="E762" i="12"/>
  <c r="D762" i="12"/>
  <c r="E2107" i="12"/>
  <c r="D2107" i="12"/>
  <c r="D3770" i="12"/>
  <c r="E3770" i="12"/>
  <c r="E3587" i="12"/>
  <c r="D3587" i="12"/>
  <c r="D2355" i="12"/>
  <c r="E2355" i="12"/>
  <c r="E2214" i="12"/>
  <c r="D2214" i="12"/>
  <c r="D299" i="12"/>
  <c r="E299" i="12"/>
  <c r="E3876" i="12"/>
  <c r="D3876" i="12"/>
  <c r="D1804" i="12"/>
  <c r="E1804" i="12"/>
  <c r="E3503" i="12"/>
  <c r="D3503" i="12"/>
  <c r="D252" i="12"/>
  <c r="E252" i="12"/>
  <c r="E457" i="12"/>
  <c r="D457" i="12"/>
  <c r="E938" i="12"/>
  <c r="D938" i="12"/>
  <c r="E158" i="12"/>
  <c r="D158" i="12"/>
  <c r="E574" i="12"/>
  <c r="D574" i="12"/>
  <c r="D1224" i="12"/>
  <c r="E1224" i="12"/>
  <c r="D537" i="12"/>
  <c r="E537" i="12"/>
  <c r="D1672" i="12"/>
  <c r="E1672" i="12"/>
  <c r="D3619" i="12"/>
  <c r="E3619" i="12"/>
  <c r="D2416" i="12"/>
  <c r="E2416" i="12"/>
  <c r="E3175" i="12"/>
  <c r="D3175" i="12"/>
  <c r="D2886" i="12"/>
  <c r="E2886" i="12"/>
  <c r="E2393" i="12"/>
  <c r="D2393" i="12"/>
  <c r="E3545" i="12"/>
  <c r="D3545" i="12"/>
  <c r="E642" i="12"/>
  <c r="D642" i="12"/>
  <c r="D757" i="12"/>
  <c r="E757" i="12"/>
  <c r="E2356" i="12"/>
  <c r="D2356" i="12"/>
  <c r="E730" i="12"/>
  <c r="D730" i="12"/>
  <c r="D685" i="12"/>
  <c r="E685" i="12"/>
  <c r="D350" i="12"/>
  <c r="E350" i="12"/>
  <c r="D2188" i="12"/>
  <c r="E2188" i="12"/>
  <c r="D3105" i="12"/>
  <c r="E3105" i="12"/>
  <c r="D2306" i="12"/>
  <c r="E2306" i="12"/>
  <c r="D736" i="12"/>
  <c r="E736" i="12"/>
  <c r="D702" i="12"/>
  <c r="E702" i="12"/>
  <c r="E3062" i="12"/>
  <c r="D3062" i="12"/>
  <c r="E1050" i="12"/>
  <c r="D1050" i="12"/>
  <c r="E3700" i="12"/>
  <c r="D3700" i="12"/>
  <c r="D1258" i="12"/>
  <c r="E1258" i="12"/>
  <c r="E1464" i="12"/>
  <c r="D1464" i="12"/>
  <c r="D3470" i="12"/>
  <c r="E3470" i="12"/>
  <c r="D193" i="12"/>
  <c r="E193" i="12"/>
  <c r="D3423" i="12"/>
  <c r="E3423" i="12"/>
  <c r="E3616" i="12"/>
  <c r="D3616" i="12"/>
  <c r="D1799" i="12"/>
  <c r="E1799" i="12"/>
  <c r="E1403" i="12"/>
  <c r="D1403" i="12"/>
  <c r="E3702" i="12"/>
  <c r="D3702" i="12"/>
  <c r="E714" i="12"/>
  <c r="D714" i="12"/>
  <c r="D1984" i="12"/>
  <c r="E1984" i="12"/>
  <c r="D717" i="12"/>
  <c r="E717" i="12"/>
  <c r="D716" i="12"/>
  <c r="E716" i="12"/>
  <c r="D1135" i="12"/>
  <c r="E1135" i="12"/>
  <c r="D2651" i="12"/>
  <c r="E2651" i="12"/>
  <c r="D1607" i="12"/>
  <c r="E1607" i="12"/>
  <c r="E280" i="12"/>
  <c r="D280" i="12"/>
  <c r="D3775" i="12"/>
  <c r="E3775" i="12"/>
  <c r="D934" i="12"/>
  <c r="E934" i="12"/>
  <c r="E2653" i="12"/>
  <c r="D2653" i="12"/>
  <c r="D2639" i="12"/>
  <c r="E2639" i="12"/>
  <c r="E109" i="12"/>
  <c r="D109" i="12"/>
  <c r="D3138" i="12"/>
  <c r="E3138" i="12"/>
  <c r="E3931" i="12"/>
  <c r="D3931" i="12"/>
  <c r="D1052" i="12"/>
  <c r="E1052" i="12"/>
  <c r="D1580" i="12"/>
  <c r="E1580" i="12"/>
  <c r="E2477" i="12"/>
  <c r="D2477" i="12"/>
  <c r="D1777" i="12"/>
  <c r="E1777" i="12"/>
  <c r="E1431" i="12"/>
  <c r="D1431" i="12"/>
  <c r="D1269" i="12"/>
  <c r="E1269" i="12"/>
  <c r="E2826" i="12"/>
  <c r="D2826" i="12"/>
  <c r="E3652" i="12"/>
  <c r="D3652" i="12"/>
  <c r="E840" i="12"/>
  <c r="D840" i="12"/>
  <c r="E2318" i="12"/>
  <c r="D2318" i="12"/>
  <c r="E1949" i="12"/>
  <c r="D1949" i="12"/>
  <c r="D2187" i="12"/>
  <c r="E2187" i="12"/>
  <c r="D1650" i="12"/>
  <c r="E1650" i="12"/>
  <c r="D1551" i="12"/>
  <c r="E1551" i="12"/>
  <c r="E2255" i="12"/>
  <c r="D2255" i="12"/>
  <c r="E1493" i="12"/>
  <c r="D1493" i="12"/>
  <c r="D95" i="12"/>
  <c r="E95" i="12"/>
  <c r="D3454" i="12"/>
  <c r="E3454" i="12"/>
  <c r="D3021" i="12"/>
  <c r="E3021" i="12"/>
  <c r="D2532" i="12"/>
  <c r="E2532" i="12"/>
  <c r="E2897" i="12"/>
  <c r="D2897" i="12"/>
  <c r="E1931" i="12"/>
  <c r="D1931" i="12"/>
  <c r="E2397" i="12"/>
  <c r="D2397" i="12"/>
  <c r="D3796" i="12"/>
  <c r="E3796" i="12"/>
  <c r="E3026" i="12"/>
  <c r="D3026" i="12"/>
  <c r="D2975" i="12"/>
  <c r="E2975" i="12"/>
  <c r="D2988" i="12"/>
  <c r="E2988" i="12"/>
  <c r="D1318" i="12"/>
  <c r="E1318" i="12"/>
  <c r="E3881" i="12"/>
  <c r="D3881" i="12"/>
  <c r="D1844" i="12"/>
  <c r="E1844" i="12"/>
  <c r="D1934" i="12"/>
  <c r="E1934" i="12"/>
  <c r="D1673" i="12"/>
  <c r="E1673" i="12"/>
  <c r="D2050" i="12"/>
  <c r="E2050" i="12"/>
  <c r="D1901" i="12"/>
  <c r="E1901" i="12"/>
  <c r="E1151" i="12"/>
  <c r="D1151" i="12"/>
  <c r="E75" i="12"/>
  <c r="D75" i="12"/>
  <c r="E981" i="12"/>
  <c r="D981" i="12"/>
  <c r="D769" i="12"/>
  <c r="E769" i="12"/>
  <c r="E680" i="12"/>
  <c r="D680" i="12"/>
  <c r="E3228" i="12"/>
  <c r="D3228" i="12"/>
  <c r="E3603" i="12"/>
  <c r="D3603" i="12"/>
  <c r="E2263" i="12"/>
  <c r="D2263" i="12"/>
  <c r="E813" i="12"/>
  <c r="D813" i="12"/>
  <c r="D823" i="12"/>
  <c r="E823" i="12"/>
  <c r="E941" i="12"/>
  <c r="D941" i="12"/>
  <c r="D2643" i="12"/>
  <c r="E2643" i="12"/>
  <c r="E2372" i="12"/>
  <c r="D2372" i="12"/>
  <c r="E1462" i="12"/>
  <c r="D1462" i="12"/>
  <c r="E3406" i="12"/>
  <c r="D3406" i="12"/>
  <c r="D903" i="12"/>
  <c r="E903" i="12"/>
  <c r="E3886" i="12"/>
  <c r="D3886" i="12"/>
  <c r="D184" i="12"/>
  <c r="E184" i="12"/>
  <c r="D1041" i="12"/>
  <c r="E1041" i="12"/>
  <c r="E2888" i="12"/>
  <c r="D2888" i="12"/>
  <c r="E3804" i="12"/>
  <c r="D3804" i="12"/>
  <c r="E1640" i="12"/>
  <c r="D1640" i="12"/>
  <c r="D1221" i="12"/>
  <c r="E1221" i="12"/>
  <c r="D3650" i="12"/>
  <c r="E3650" i="12"/>
  <c r="E3550" i="12"/>
  <c r="D3550" i="12"/>
  <c r="D2384" i="12"/>
  <c r="E2384" i="12"/>
  <c r="E3183" i="12"/>
  <c r="D3183" i="12"/>
  <c r="E1457" i="12"/>
  <c r="D1457" i="12"/>
  <c r="E3867" i="12"/>
  <c r="D3867" i="12"/>
  <c r="D1904" i="12"/>
  <c r="E1904" i="12"/>
  <c r="D866" i="12"/>
  <c r="E866" i="12"/>
  <c r="D1275" i="12"/>
  <c r="E1275" i="12"/>
  <c r="E1592" i="12"/>
  <c r="D1592" i="12"/>
  <c r="D149" i="12"/>
  <c r="E149" i="12"/>
  <c r="D1088" i="12"/>
  <c r="E1088" i="12"/>
  <c r="E3115" i="12"/>
  <c r="D3115" i="12"/>
  <c r="D65" i="12"/>
  <c r="E65" i="12"/>
  <c r="D1526" i="12"/>
  <c r="E1526" i="12"/>
  <c r="D2310" i="12"/>
  <c r="E2310" i="12"/>
  <c r="D3248" i="12"/>
  <c r="E3248" i="12"/>
  <c r="D2247" i="12"/>
  <c r="E2247" i="12"/>
  <c r="D3426" i="12"/>
  <c r="E3426" i="12"/>
  <c r="E2737" i="12"/>
  <c r="D2737" i="12"/>
  <c r="E2534" i="12"/>
  <c r="D2534" i="12"/>
  <c r="D3882" i="12"/>
  <c r="E3882" i="12"/>
  <c r="E1899" i="12"/>
  <c r="D1899" i="12"/>
  <c r="D2937" i="12"/>
  <c r="E2937" i="12"/>
  <c r="E748" i="12"/>
  <c r="D748" i="12"/>
  <c r="E3898" i="12"/>
  <c r="D3898" i="12"/>
  <c r="E207" i="12"/>
  <c r="D207" i="12"/>
  <c r="E431" i="12"/>
  <c r="D431" i="12"/>
  <c r="D1951" i="12"/>
  <c r="E1951" i="12"/>
  <c r="E41" i="12"/>
  <c r="D41" i="12"/>
  <c r="E1456" i="12"/>
  <c r="D1456" i="12"/>
  <c r="D1072" i="12"/>
  <c r="E1072" i="12"/>
  <c r="D3745" i="12"/>
  <c r="E3745" i="12"/>
  <c r="E3625" i="12"/>
  <c r="D3625" i="12"/>
  <c r="E1783" i="12"/>
  <c r="D1783" i="12"/>
  <c r="D2916" i="12"/>
  <c r="E2916" i="12"/>
  <c r="D3297" i="12"/>
  <c r="E3297" i="12"/>
  <c r="D2432" i="12"/>
  <c r="E2432" i="12"/>
  <c r="E238" i="12"/>
  <c r="D238" i="12"/>
  <c r="E3114" i="12"/>
  <c r="D3114" i="12"/>
  <c r="D2100" i="12"/>
  <c r="E2100" i="12"/>
  <c r="D2469" i="12"/>
  <c r="E2469" i="12"/>
  <c r="D3802" i="12"/>
  <c r="E3802" i="12"/>
  <c r="D208" i="12"/>
  <c r="E208" i="12"/>
  <c r="E3101" i="12"/>
  <c r="D3101" i="12"/>
  <c r="D1775" i="12"/>
  <c r="E1775" i="12"/>
  <c r="D1097" i="12"/>
  <c r="E1097" i="12"/>
  <c r="E2208" i="12"/>
  <c r="D2208" i="12"/>
  <c r="E588" i="12"/>
  <c r="D588" i="12"/>
  <c r="D3848" i="12"/>
  <c r="E3848" i="12"/>
  <c r="E374" i="12"/>
  <c r="D374" i="12"/>
  <c r="E3358" i="12"/>
  <c r="D3358" i="12"/>
  <c r="D411" i="12"/>
  <c r="E411" i="12"/>
  <c r="D2196" i="12"/>
  <c r="E2196" i="12"/>
  <c r="D2828" i="12"/>
  <c r="E2828" i="12"/>
  <c r="E3872" i="12"/>
  <c r="D3872" i="12"/>
  <c r="D3458" i="12"/>
  <c r="E3458" i="12"/>
  <c r="D1416" i="12"/>
  <c r="E1416" i="12"/>
  <c r="E1681" i="12"/>
  <c r="D1681" i="12"/>
  <c r="D538" i="12"/>
  <c r="E538" i="12"/>
  <c r="D879" i="12"/>
  <c r="E879" i="12"/>
  <c r="E3642" i="12"/>
  <c r="D3642" i="12"/>
  <c r="E774" i="12"/>
  <c r="D774" i="12"/>
  <c r="D138" i="12"/>
  <c r="E138" i="12"/>
  <c r="D1076" i="12"/>
  <c r="E1076" i="12"/>
  <c r="E3701" i="12"/>
  <c r="D3701" i="12"/>
  <c r="E1747" i="12"/>
  <c r="D1747" i="12"/>
  <c r="D1484" i="12"/>
  <c r="E1484" i="12"/>
  <c r="E2284" i="12"/>
  <c r="D2284" i="12"/>
  <c r="E2105" i="12"/>
  <c r="D2105" i="12"/>
  <c r="E1070" i="12"/>
  <c r="D1070" i="12"/>
  <c r="D2986" i="12"/>
  <c r="E2986" i="12"/>
  <c r="E1349" i="12"/>
  <c r="D1349" i="12"/>
  <c r="D3786" i="12"/>
  <c r="E3786" i="12"/>
  <c r="E3474" i="12"/>
  <c r="D3474" i="12"/>
  <c r="E3742" i="12"/>
  <c r="D3742" i="12"/>
  <c r="E3362" i="12"/>
  <c r="D3362" i="12"/>
  <c r="E231" i="12"/>
  <c r="D231" i="12"/>
  <c r="E3246" i="12"/>
  <c r="D3246" i="12"/>
  <c r="E165" i="12"/>
  <c r="D165" i="12"/>
  <c r="D2996" i="12"/>
  <c r="E2996" i="12"/>
  <c r="D1230" i="12"/>
  <c r="E1230" i="12"/>
  <c r="D747" i="12"/>
  <c r="E747" i="12"/>
  <c r="E141" i="12"/>
  <c r="D141" i="12"/>
  <c r="E3607" i="12"/>
  <c r="D3607" i="12"/>
  <c r="E242" i="12"/>
  <c r="D242" i="12"/>
  <c r="D2234" i="12"/>
  <c r="E2234" i="12"/>
  <c r="E3314" i="12"/>
  <c r="D3314" i="12"/>
  <c r="D1594" i="12"/>
  <c r="E1594" i="12"/>
  <c r="E2241" i="12"/>
  <c r="D2241" i="12"/>
  <c r="E939" i="12"/>
  <c r="D939" i="12"/>
  <c r="D2707" i="12"/>
  <c r="E2707" i="12"/>
  <c r="D2015" i="12"/>
  <c r="E2015" i="12"/>
  <c r="E2290" i="12"/>
  <c r="D2290" i="12"/>
  <c r="D772" i="12"/>
  <c r="E772" i="12"/>
  <c r="D649" i="12"/>
  <c r="E649" i="12"/>
  <c r="D2604" i="12"/>
  <c r="E2604" i="12"/>
  <c r="E2883" i="12"/>
  <c r="D2883" i="12"/>
  <c r="D765" i="12"/>
  <c r="E765" i="12"/>
  <c r="D2135" i="12"/>
  <c r="E2135" i="12"/>
  <c r="D2745" i="12"/>
  <c r="E2745" i="12"/>
  <c r="D3907" i="12"/>
  <c r="E3907" i="12"/>
  <c r="D3052" i="12"/>
  <c r="E3052" i="12"/>
  <c r="D189" i="12"/>
  <c r="E189" i="12"/>
  <c r="D3698" i="12"/>
  <c r="E3698" i="12"/>
  <c r="D2700" i="12"/>
  <c r="E2700" i="12"/>
  <c r="E2305" i="12"/>
  <c r="D2305" i="12"/>
  <c r="E2528" i="12"/>
  <c r="D2528" i="12"/>
  <c r="E2136" i="12"/>
  <c r="D2136" i="12"/>
  <c r="D1400" i="12"/>
  <c r="E1400" i="12"/>
  <c r="D2924" i="12"/>
  <c r="E2924" i="12"/>
  <c r="E1939" i="12"/>
  <c r="D1939" i="12"/>
  <c r="D2206" i="12"/>
  <c r="E2206" i="12"/>
  <c r="D3697" i="12"/>
  <c r="E3697" i="12"/>
  <c r="E2316" i="12"/>
  <c r="D2316" i="12"/>
  <c r="D782" i="12"/>
  <c r="E782" i="12"/>
  <c r="E2518" i="12"/>
  <c r="D2518" i="12"/>
  <c r="D615" i="12"/>
  <c r="E615" i="12"/>
  <c r="E3506" i="12"/>
  <c r="D3506" i="12"/>
  <c r="D3604" i="12"/>
  <c r="E3604" i="12"/>
  <c r="E3885" i="12"/>
  <c r="D3885" i="12"/>
  <c r="D2992" i="12"/>
  <c r="E2992" i="12"/>
  <c r="D1331" i="12"/>
  <c r="E1331" i="12"/>
  <c r="D2339" i="12"/>
  <c r="E2339" i="12"/>
  <c r="E836" i="12"/>
  <c r="D836" i="12"/>
  <c r="D2870" i="12"/>
  <c r="E2870" i="12"/>
  <c r="E808" i="12"/>
  <c r="D808" i="12"/>
  <c r="E1507" i="12"/>
  <c r="D1507" i="12"/>
  <c r="E1577" i="12"/>
  <c r="D1577" i="12"/>
  <c r="D1908" i="12"/>
  <c r="E1908" i="12"/>
  <c r="E1028" i="12"/>
  <c r="D1028" i="12"/>
  <c r="E1319" i="12"/>
  <c r="D1319" i="12"/>
  <c r="D775" i="12"/>
  <c r="E775" i="12"/>
  <c r="E3218" i="12"/>
  <c r="D3218" i="12"/>
  <c r="D1253" i="12"/>
  <c r="E1253" i="12"/>
  <c r="E792" i="12"/>
  <c r="D792" i="12"/>
  <c r="D2556" i="12"/>
  <c r="E2556" i="12"/>
  <c r="E744" i="12"/>
  <c r="D744" i="12"/>
  <c r="E3692" i="12"/>
  <c r="D3692" i="12"/>
  <c r="E2489" i="12"/>
  <c r="D2489" i="12"/>
  <c r="E3807" i="12"/>
  <c r="D3807" i="12"/>
  <c r="D3680" i="12"/>
  <c r="E3680" i="12"/>
  <c r="E1784" i="12"/>
  <c r="D1784" i="12"/>
  <c r="E2572" i="12"/>
  <c r="D2572" i="12"/>
  <c r="E1824" i="12"/>
  <c r="D1824" i="12"/>
  <c r="E1705" i="12"/>
  <c r="D1705" i="12"/>
  <c r="E3284" i="12"/>
  <c r="D3284" i="12"/>
  <c r="D3424" i="12"/>
  <c r="E3424" i="12"/>
  <c r="E3261" i="12"/>
  <c r="D3261" i="12"/>
  <c r="D2232" i="12"/>
  <c r="E2232" i="12"/>
  <c r="E3113" i="12"/>
  <c r="D3113" i="12"/>
  <c r="E1876" i="12"/>
  <c r="D1876" i="12"/>
  <c r="D2097" i="12"/>
  <c r="E2097" i="12"/>
  <c r="E1048" i="12"/>
  <c r="D1048" i="12"/>
  <c r="D1771" i="12"/>
  <c r="E1771" i="12"/>
  <c r="D135" i="12"/>
  <c r="E135" i="12"/>
  <c r="E1125" i="12"/>
  <c r="D1125" i="12"/>
  <c r="E822" i="12"/>
  <c r="D822" i="12"/>
  <c r="D666" i="12"/>
  <c r="E666" i="12"/>
  <c r="E1495" i="12"/>
  <c r="D1495" i="12"/>
  <c r="E1509" i="12"/>
  <c r="D1509" i="12"/>
  <c r="D2130" i="12"/>
  <c r="E2130" i="12"/>
  <c r="D1078" i="12"/>
  <c r="E1078" i="12"/>
  <c r="D3341" i="12"/>
  <c r="E3341" i="12"/>
  <c r="D3324" i="12"/>
  <c r="E3324" i="12"/>
  <c r="D2018" i="12"/>
  <c r="E2018" i="12"/>
  <c r="E3049" i="12"/>
  <c r="D3049" i="12"/>
  <c r="E2168" i="12"/>
  <c r="D2168" i="12"/>
  <c r="D1922" i="12"/>
  <c r="E1922" i="12"/>
  <c r="E2666" i="12"/>
  <c r="D2666" i="12"/>
  <c r="D3408" i="12"/>
  <c r="E3408" i="12"/>
  <c r="E1117" i="12"/>
  <c r="D1117" i="12"/>
  <c r="E2426" i="12"/>
  <c r="D2426" i="12"/>
  <c r="D2917" i="12"/>
  <c r="E2917" i="12"/>
  <c r="E1642" i="12"/>
  <c r="D1642" i="12"/>
  <c r="D1406" i="12"/>
  <c r="E1406" i="12"/>
  <c r="D359" i="12"/>
  <c r="E359" i="12"/>
  <c r="E3538" i="12"/>
  <c r="D3538" i="12"/>
  <c r="E663" i="12"/>
  <c r="D663" i="12"/>
  <c r="E288" i="12"/>
  <c r="D288" i="12"/>
  <c r="E2519" i="12"/>
  <c r="D2519" i="12"/>
  <c r="D1532" i="12"/>
  <c r="E1532" i="12"/>
  <c r="E647" i="12"/>
  <c r="D647" i="12"/>
  <c r="D1449" i="12"/>
  <c r="E1449" i="12"/>
  <c r="E1127" i="12"/>
  <c r="D1127" i="12"/>
  <c r="D1667" i="12"/>
  <c r="E1667" i="12"/>
  <c r="E3462" i="12"/>
  <c r="D3462" i="12"/>
  <c r="D1996" i="12"/>
  <c r="E1996" i="12"/>
  <c r="D2027" i="12"/>
  <c r="E2027" i="12"/>
  <c r="D3081" i="12"/>
  <c r="E3081" i="12"/>
  <c r="D3627" i="12"/>
  <c r="E3627" i="12"/>
  <c r="D2400" i="12"/>
  <c r="E2400" i="12"/>
  <c r="E1071" i="12"/>
  <c r="D1071" i="12"/>
  <c r="D2086" i="12"/>
  <c r="E2086" i="12"/>
  <c r="D1999" i="12"/>
  <c r="E1999" i="12"/>
  <c r="E926" i="12"/>
  <c r="D926" i="12"/>
  <c r="D2856" i="12"/>
  <c r="E2856" i="12"/>
  <c r="D3835" i="12"/>
  <c r="E3835" i="12"/>
  <c r="E3171" i="12"/>
  <c r="D3171" i="12"/>
  <c r="D211" i="12"/>
  <c r="E211" i="12"/>
  <c r="D1713" i="12"/>
  <c r="E1713" i="12"/>
  <c r="D3089" i="12"/>
  <c r="E3089" i="12"/>
  <c r="E3312" i="12"/>
  <c r="D3312" i="12"/>
  <c r="E2824" i="12"/>
  <c r="D2824" i="12"/>
  <c r="D119" i="12"/>
  <c r="E119" i="12"/>
  <c r="E543" i="12"/>
  <c r="D543" i="12"/>
  <c r="D1847" i="12"/>
  <c r="E1847" i="12"/>
  <c r="E1033" i="12"/>
  <c r="D1033" i="12"/>
  <c r="D1875" i="12"/>
  <c r="E1875" i="12"/>
  <c r="D2475" i="12"/>
  <c r="E2475" i="12"/>
  <c r="D592" i="12"/>
  <c r="E592" i="12"/>
  <c r="E1417" i="12"/>
  <c r="D1417" i="12"/>
  <c r="E3516" i="12"/>
  <c r="D3516" i="12"/>
  <c r="E2075" i="12"/>
  <c r="D2075" i="12"/>
  <c r="D2181" i="12"/>
  <c r="E2181" i="12"/>
  <c r="E1878" i="12"/>
  <c r="D1878" i="12"/>
  <c r="E2769" i="12"/>
  <c r="D2769" i="12"/>
  <c r="E2460" i="12"/>
  <c r="D2460" i="12"/>
  <c r="E2702" i="12"/>
  <c r="D2702" i="12"/>
  <c r="D321" i="12"/>
  <c r="E321" i="12"/>
  <c r="E1300" i="12"/>
  <c r="D1300" i="12"/>
  <c r="D2699" i="12"/>
  <c r="E2699" i="12"/>
  <c r="D1401" i="12"/>
  <c r="E1401" i="12"/>
  <c r="D2816" i="12"/>
  <c r="E2816" i="12"/>
  <c r="D1647" i="12"/>
  <c r="E1647" i="12"/>
  <c r="E3747" i="12"/>
  <c r="D3747" i="12"/>
  <c r="D97" i="12"/>
  <c r="E97" i="12"/>
  <c r="D2953" i="12"/>
  <c r="E2953" i="12"/>
  <c r="E505" i="12"/>
  <c r="D505" i="12"/>
  <c r="D1829" i="12"/>
  <c r="E1829" i="12"/>
  <c r="E2634" i="12"/>
  <c r="D2634" i="12"/>
  <c r="E99" i="12"/>
  <c r="D99" i="12"/>
  <c r="E1795" i="12"/>
  <c r="D1795" i="12"/>
  <c r="E1190" i="12"/>
  <c r="D1190" i="12"/>
  <c r="E2203" i="12"/>
  <c r="D2203" i="12"/>
  <c r="E1466" i="12"/>
  <c r="D1466" i="12"/>
  <c r="E3247" i="12"/>
  <c r="D3247" i="12"/>
  <c r="D1866" i="12"/>
  <c r="E1866" i="12"/>
  <c r="D1902" i="12"/>
  <c r="E1902" i="12"/>
  <c r="D2047" i="12"/>
  <c r="E2047" i="12"/>
  <c r="E2537" i="12"/>
  <c r="D2537" i="12"/>
  <c r="D3540" i="12"/>
  <c r="E3540" i="12"/>
  <c r="D35" i="12"/>
  <c r="E35" i="12"/>
  <c r="D1329" i="12"/>
  <c r="E1329" i="12"/>
  <c r="E89" i="12"/>
  <c r="D89" i="12"/>
  <c r="E3778" i="12"/>
  <c r="D3778" i="12"/>
  <c r="E2069" i="12"/>
  <c r="D2069" i="12"/>
  <c r="D81" i="12"/>
  <c r="E81" i="12"/>
  <c r="D1295" i="12"/>
  <c r="E1295" i="12"/>
  <c r="D2087" i="12"/>
  <c r="E2087" i="12"/>
  <c r="E2408" i="12"/>
  <c r="D2408" i="12"/>
  <c r="D127" i="12"/>
  <c r="E127" i="12"/>
  <c r="E2967" i="12"/>
  <c r="D2967" i="12"/>
  <c r="D312" i="12"/>
  <c r="E312" i="12"/>
  <c r="E3010" i="12"/>
  <c r="D3010" i="12"/>
  <c r="E221" i="12"/>
  <c r="D221" i="12"/>
  <c r="D2278" i="12"/>
  <c r="E2278" i="12"/>
  <c r="E681" i="12"/>
  <c r="D681" i="12"/>
  <c r="D2573" i="12"/>
  <c r="E2573" i="12"/>
  <c r="D949" i="12"/>
  <c r="E949" i="12"/>
  <c r="E1627" i="12"/>
  <c r="D1627" i="12"/>
  <c r="E1506" i="12"/>
  <c r="D1506" i="12"/>
  <c r="D151" i="12"/>
  <c r="E151" i="12"/>
  <c r="E137" i="12"/>
  <c r="D137" i="12"/>
  <c r="E3836" i="12"/>
  <c r="D3836" i="12"/>
  <c r="E1036" i="12"/>
  <c r="D1036" i="12"/>
  <c r="D3620" i="12"/>
  <c r="E3620" i="12"/>
  <c r="E2205" i="12"/>
  <c r="D2205" i="12"/>
  <c r="E3908" i="12"/>
  <c r="D3908" i="12"/>
  <c r="E357" i="12"/>
  <c r="D357" i="12"/>
  <c r="D38" i="12"/>
  <c r="E38" i="12"/>
  <c r="D1357" i="12"/>
  <c r="E1357" i="12"/>
  <c r="E3657" i="12"/>
  <c r="D3657" i="12"/>
  <c r="E2921" i="12"/>
  <c r="D2921" i="12"/>
  <c r="D2335" i="12"/>
  <c r="E2335" i="12"/>
  <c r="E1233" i="12"/>
  <c r="D1233" i="12"/>
  <c r="D720" i="12"/>
  <c r="E720" i="12"/>
  <c r="E52" i="12"/>
  <c r="D52" i="12"/>
  <c r="D3243" i="12"/>
  <c r="E3243" i="12"/>
  <c r="E593" i="12"/>
  <c r="D593" i="12"/>
  <c r="E1567" i="12"/>
  <c r="D1567" i="12"/>
  <c r="D1914" i="12"/>
  <c r="E1914" i="12"/>
  <c r="E2723" i="12"/>
  <c r="D2723" i="12"/>
  <c r="E3463" i="12"/>
  <c r="D3463" i="12"/>
  <c r="E2882" i="12"/>
  <c r="D2882" i="12"/>
  <c r="E1249" i="12"/>
  <c r="D1249" i="12"/>
  <c r="D994" i="12"/>
  <c r="E994" i="12"/>
  <c r="E562" i="12"/>
  <c r="D562" i="12"/>
  <c r="D1869" i="12"/>
  <c r="E1869" i="12"/>
  <c r="D229" i="12"/>
  <c r="E229" i="12"/>
  <c r="D1207" i="12"/>
  <c r="E1207" i="12"/>
  <c r="D3892" i="12"/>
  <c r="E3892" i="12"/>
  <c r="E2933" i="12"/>
  <c r="D2933" i="12"/>
  <c r="D395" i="12"/>
  <c r="E395" i="12"/>
  <c r="D2062" i="12"/>
  <c r="E2062" i="12"/>
  <c r="D1817" i="12"/>
  <c r="E1817" i="12"/>
  <c r="E2999" i="12"/>
  <c r="D2999" i="12"/>
  <c r="E1469" i="12"/>
  <c r="D1469" i="12"/>
  <c r="D216" i="12"/>
  <c r="E216" i="12"/>
  <c r="D974" i="12"/>
  <c r="E974" i="12"/>
  <c r="E2240" i="12"/>
  <c r="D2240" i="12"/>
  <c r="D1542" i="12"/>
  <c r="E1542" i="12"/>
  <c r="D3349" i="12"/>
  <c r="E3349" i="12"/>
  <c r="D2146" i="12"/>
  <c r="E2146" i="12"/>
  <c r="D2243" i="12"/>
  <c r="E2243" i="12"/>
  <c r="E386" i="12"/>
  <c r="D386" i="12"/>
  <c r="D547" i="12"/>
  <c r="E547" i="12"/>
  <c r="E833" i="12"/>
  <c r="D833" i="12"/>
  <c r="D1004" i="12"/>
  <c r="E1004" i="12"/>
  <c r="D2233" i="12"/>
  <c r="E2233" i="12"/>
  <c r="E378" i="12"/>
  <c r="D378" i="12"/>
  <c r="E2128" i="12"/>
  <c r="D2128" i="12"/>
  <c r="E474" i="12"/>
  <c r="D474" i="12"/>
  <c r="E3288" i="12"/>
  <c r="D3288" i="12"/>
  <c r="E2351" i="12"/>
  <c r="D2351" i="12"/>
  <c r="E1342" i="12"/>
  <c r="D1342" i="12"/>
  <c r="E2291" i="12"/>
  <c r="D2291" i="12"/>
  <c r="D3340" i="12"/>
  <c r="E3340" i="12"/>
  <c r="D2269" i="12"/>
  <c r="E2269" i="12"/>
  <c r="D892" i="12"/>
  <c r="E892" i="12"/>
  <c r="D183" i="12"/>
  <c r="E183" i="12"/>
  <c r="D831" i="12"/>
  <c r="E831" i="12"/>
  <c r="E3842" i="12"/>
  <c r="D3842" i="12"/>
  <c r="D340" i="12"/>
  <c r="E340" i="12"/>
  <c r="E3339" i="12"/>
  <c r="D3339" i="12"/>
  <c r="E2884" i="12"/>
  <c r="D2884" i="12"/>
  <c r="E1480" i="12"/>
  <c r="D1480" i="12"/>
  <c r="E2629" i="12"/>
  <c r="D2629" i="12"/>
  <c r="D2984" i="12"/>
  <c r="E2984" i="12"/>
  <c r="E1032" i="12"/>
  <c r="D1032" i="12"/>
  <c r="E3272" i="12"/>
  <c r="D3272" i="12"/>
  <c r="D3410" i="12"/>
  <c r="E3410" i="12"/>
  <c r="D586" i="12"/>
  <c r="E586" i="12"/>
  <c r="E2429" i="12"/>
  <c r="D2429" i="12"/>
  <c r="D2710" i="12"/>
  <c r="E2710" i="12"/>
  <c r="D3537" i="12"/>
  <c r="E3537" i="12"/>
  <c r="E2098" i="12"/>
  <c r="D2098" i="12"/>
  <c r="D885" i="12"/>
  <c r="E885" i="12"/>
  <c r="D3580" i="12"/>
  <c r="E3580" i="12"/>
  <c r="E1590" i="12"/>
  <c r="D1590" i="12"/>
  <c r="E394" i="12"/>
  <c r="D394" i="12"/>
  <c r="D944" i="12"/>
  <c r="E944" i="12"/>
  <c r="E148" i="12"/>
  <c r="D148" i="12"/>
  <c r="E902" i="12"/>
  <c r="D902" i="12"/>
  <c r="D1979" i="12"/>
  <c r="E1979" i="12"/>
  <c r="D80" i="12"/>
  <c r="E80" i="12"/>
  <c r="D1897" i="12"/>
  <c r="E1897" i="12"/>
  <c r="E1428" i="12"/>
  <c r="D1428" i="12"/>
  <c r="D2764" i="12"/>
  <c r="E2764" i="12"/>
  <c r="E1145" i="12"/>
  <c r="D1145" i="12"/>
  <c r="D2677" i="12"/>
  <c r="E2677" i="12"/>
  <c r="E2837" i="12"/>
  <c r="D2837" i="12"/>
  <c r="D1991" i="12"/>
  <c r="E1991" i="12"/>
  <c r="D3916" i="12"/>
  <c r="E3916" i="12"/>
  <c r="D945" i="12"/>
  <c r="E945" i="12"/>
  <c r="D298" i="12"/>
  <c r="E298" i="12"/>
  <c r="D76" i="12"/>
  <c r="E76" i="12"/>
  <c r="D1552" i="12"/>
  <c r="E1552" i="12"/>
  <c r="E3122" i="12"/>
  <c r="D3122" i="12"/>
  <c r="D2637" i="12"/>
  <c r="E2637" i="12"/>
  <c r="D1162" i="12"/>
  <c r="E1162" i="12"/>
  <c r="E2391" i="12"/>
  <c r="D2391" i="12"/>
  <c r="E1335" i="12"/>
  <c r="D1335" i="12"/>
  <c r="E107" i="12"/>
  <c r="D107" i="12"/>
  <c r="D118" i="12"/>
  <c r="E118" i="12"/>
  <c r="E1615" i="12"/>
  <c r="D1615" i="12"/>
  <c r="E1816" i="12"/>
  <c r="D1816" i="12"/>
  <c r="D3236" i="12"/>
  <c r="E3236" i="12"/>
  <c r="E3684" i="12"/>
  <c r="D3684" i="12"/>
  <c r="D3385" i="12"/>
  <c r="E3385" i="12"/>
  <c r="E3751" i="12"/>
  <c r="D3751" i="12"/>
  <c r="E1458" i="12"/>
  <c r="D1458" i="12"/>
  <c r="E2307" i="12"/>
  <c r="D2307" i="12"/>
  <c r="D970" i="12"/>
  <c r="E970" i="12"/>
  <c r="D1241" i="12"/>
  <c r="E1241" i="12"/>
  <c r="D1854" i="12"/>
  <c r="E1854" i="12"/>
  <c r="E3289" i="12"/>
  <c r="D3289" i="12"/>
  <c r="D1703" i="12"/>
  <c r="E1703" i="12"/>
  <c r="D1375" i="12"/>
  <c r="E1375" i="12"/>
  <c r="D1061" i="12"/>
  <c r="E1061" i="12"/>
  <c r="E3874" i="12"/>
  <c r="D3874" i="12"/>
  <c r="D807" i="12"/>
  <c r="E807" i="12"/>
  <c r="E3455" i="12"/>
  <c r="D3455" i="12"/>
  <c r="E39" i="12"/>
  <c r="D39" i="12"/>
  <c r="D1497" i="12"/>
  <c r="E1497" i="12"/>
  <c r="D2544" i="12"/>
  <c r="E2544" i="12"/>
  <c r="D1812" i="12"/>
  <c r="E1812" i="12"/>
  <c r="E3510" i="12"/>
  <c r="D3510" i="12"/>
  <c r="E2814" i="12"/>
  <c r="D2814" i="12"/>
  <c r="E828" i="12"/>
  <c r="D828" i="12"/>
  <c r="E143" i="12"/>
  <c r="D143" i="12"/>
  <c r="E3611" i="12"/>
  <c r="D3611" i="12"/>
  <c r="E1467" i="12"/>
  <c r="D1467" i="12"/>
  <c r="D2701" i="12"/>
  <c r="E2701" i="12"/>
  <c r="E3072" i="12"/>
  <c r="D3072" i="12"/>
  <c r="E1393" i="12"/>
  <c r="D1393" i="12"/>
  <c r="D2784" i="12"/>
  <c r="E2784" i="12"/>
  <c r="D2871" i="12"/>
  <c r="E2871" i="12"/>
  <c r="E2127" i="12"/>
  <c r="D2127" i="12"/>
  <c r="D1765" i="12"/>
  <c r="E1765" i="12"/>
  <c r="D3084" i="12"/>
  <c r="E3084" i="12"/>
  <c r="E2982" i="12"/>
  <c r="D2982" i="12"/>
  <c r="E1356" i="12"/>
  <c r="D1356" i="12"/>
  <c r="D3654" i="12"/>
  <c r="E3654" i="12"/>
  <c r="E1729" i="12"/>
  <c r="D1729" i="12"/>
  <c r="D510" i="12"/>
  <c r="E510" i="12"/>
  <c r="E1498" i="12"/>
  <c r="D1498" i="12"/>
  <c r="E1826" i="12"/>
  <c r="D1826" i="12"/>
  <c r="D2836" i="12"/>
  <c r="E2836" i="12"/>
  <c r="D2810" i="12"/>
  <c r="E2810" i="12"/>
  <c r="D1736" i="12"/>
  <c r="E1736" i="12"/>
  <c r="E2191" i="12"/>
  <c r="D2191" i="12"/>
  <c r="E3108" i="12"/>
  <c r="D3108" i="12"/>
  <c r="D1684" i="12"/>
  <c r="E1684" i="12"/>
  <c r="D2490" i="12"/>
  <c r="E2490" i="12"/>
  <c r="D2939" i="12"/>
  <c r="E2939" i="12"/>
  <c r="D1385" i="12"/>
  <c r="E1385" i="12"/>
  <c r="D893" i="12"/>
  <c r="E893" i="12"/>
  <c r="E2467" i="12"/>
  <c r="D2467" i="12"/>
  <c r="D581" i="12"/>
  <c r="E581" i="12"/>
  <c r="D3861" i="12"/>
  <c r="E3861" i="12"/>
  <c r="D1157" i="12"/>
  <c r="E1157" i="12"/>
  <c r="E2180" i="12"/>
  <c r="D2180" i="12"/>
  <c r="D781" i="12"/>
  <c r="E781" i="12"/>
  <c r="E1215" i="12"/>
  <c r="D1215" i="12"/>
  <c r="E3020" i="12"/>
  <c r="D3020" i="12"/>
  <c r="E1491" i="12"/>
  <c r="D1491" i="12"/>
  <c r="E2178" i="12"/>
  <c r="D2178" i="12"/>
  <c r="E2253" i="12"/>
  <c r="D2253" i="12"/>
  <c r="E2374" i="12"/>
  <c r="D2374" i="12"/>
  <c r="E323" i="12"/>
  <c r="D323" i="12"/>
  <c r="D2066" i="12"/>
  <c r="E2066" i="12"/>
  <c r="D1820" i="12"/>
  <c r="E1820" i="12"/>
  <c r="E1149" i="12"/>
  <c r="D1149" i="12"/>
  <c r="E3759" i="12"/>
  <c r="D3759" i="12"/>
  <c r="D1769" i="12"/>
  <c r="E1769" i="12"/>
  <c r="D1341" i="12"/>
  <c r="E1341" i="12"/>
  <c r="E2185" i="12"/>
  <c r="D2185" i="12"/>
  <c r="E2034" i="12"/>
  <c r="D2034" i="12"/>
  <c r="D896" i="12"/>
  <c r="E896" i="12"/>
  <c r="E3523" i="12"/>
  <c r="D3523" i="12"/>
  <c r="D2354" i="12"/>
  <c r="E2354" i="12"/>
  <c r="D1279" i="12"/>
  <c r="E1279" i="12"/>
  <c r="D471" i="12"/>
  <c r="E471" i="12"/>
  <c r="E2154" i="12"/>
  <c r="D2154" i="12"/>
  <c r="D2183" i="12"/>
  <c r="E2183" i="12"/>
  <c r="E274" i="12"/>
  <c r="D274" i="12"/>
  <c r="D1172" i="12"/>
  <c r="E1172" i="12"/>
  <c r="D1880" i="12"/>
  <c r="E1880" i="12"/>
  <c r="E133" i="12"/>
  <c r="D133" i="12"/>
  <c r="D1675" i="12"/>
  <c r="E1675" i="12"/>
  <c r="D201" i="12"/>
  <c r="E201" i="12"/>
  <c r="D1399" i="12"/>
  <c r="E1399" i="12"/>
  <c r="E2664" i="12"/>
  <c r="D2664" i="12"/>
  <c r="D2868" i="12"/>
  <c r="E2868" i="12"/>
  <c r="E1155" i="12"/>
  <c r="D1155" i="12"/>
  <c r="E1698" i="12"/>
  <c r="D1698" i="12"/>
  <c r="D1031" i="12"/>
  <c r="E1031" i="12"/>
  <c r="E1191" i="12"/>
  <c r="D1191" i="12"/>
  <c r="E2817" i="12"/>
  <c r="D2817" i="12"/>
  <c r="D3925" i="12"/>
  <c r="E3925" i="12"/>
  <c r="E1500" i="12"/>
  <c r="D1500" i="12"/>
  <c r="D1476" i="12"/>
  <c r="E1476" i="12"/>
  <c r="E2358" i="12"/>
  <c r="D2358" i="12"/>
  <c r="D2395" i="12"/>
  <c r="E2395" i="12"/>
  <c r="E1597" i="12"/>
  <c r="D1597" i="12"/>
  <c r="D1582" i="12"/>
  <c r="E1582" i="12"/>
  <c r="E1286" i="12"/>
  <c r="D1286" i="12"/>
  <c r="E1301" i="12"/>
  <c r="D1301" i="12"/>
  <c r="D3329" i="12"/>
  <c r="E3329" i="12"/>
  <c r="E365" i="12"/>
  <c r="D365" i="12"/>
  <c r="E3119" i="12"/>
  <c r="D3119" i="12"/>
  <c r="D1090" i="12"/>
  <c r="E1090" i="12"/>
  <c r="E607" i="12"/>
  <c r="D607" i="12"/>
  <c r="D2186" i="12"/>
  <c r="E2186" i="12"/>
  <c r="E2919" i="12"/>
  <c r="D2919" i="12"/>
  <c r="E169" i="12"/>
  <c r="D169" i="12"/>
  <c r="D987" i="12"/>
  <c r="E987" i="12"/>
  <c r="D2503" i="12"/>
  <c r="E2503" i="12"/>
  <c r="E1311" i="12"/>
  <c r="D1311" i="12"/>
  <c r="E2054" i="12"/>
  <c r="D2054" i="12"/>
  <c r="D2362" i="12"/>
  <c r="E2362" i="12"/>
  <c r="D1913" i="12"/>
  <c r="E1913" i="12"/>
  <c r="D3157" i="12"/>
  <c r="E3157" i="12"/>
  <c r="E2035" i="12"/>
  <c r="D2035" i="12"/>
  <c r="E583" i="12"/>
  <c r="D583" i="12"/>
  <c r="E767" i="12"/>
  <c r="D767" i="12"/>
  <c r="E2728" i="12"/>
  <c r="D2728" i="12"/>
  <c r="E3475" i="12"/>
  <c r="D3475" i="12"/>
  <c r="E2805" i="12"/>
  <c r="D2805" i="12"/>
  <c r="D1382" i="12"/>
  <c r="E1382" i="12"/>
  <c r="E770" i="12"/>
  <c r="D770" i="12"/>
  <c r="D3028" i="12"/>
  <c r="E3028" i="12"/>
  <c r="D594" i="12"/>
  <c r="E594" i="12"/>
  <c r="D1111" i="12"/>
  <c r="E1111" i="12"/>
  <c r="D979" i="12"/>
  <c r="E979" i="12"/>
  <c r="D1518" i="12"/>
  <c r="E1518" i="12"/>
  <c r="D2955" i="12"/>
  <c r="E2955" i="12"/>
  <c r="D1950" i="12"/>
  <c r="E1950" i="12"/>
  <c r="E3384" i="12"/>
  <c r="D3384" i="12"/>
  <c r="E1861" i="12"/>
  <c r="D1861" i="12"/>
  <c r="E3717" i="12"/>
  <c r="D3717" i="12"/>
  <c r="D291" i="12"/>
  <c r="E291" i="12"/>
  <c r="E3368" i="12"/>
  <c r="D3368" i="12"/>
  <c r="D1170" i="12"/>
  <c r="E1170" i="12"/>
  <c r="E1620" i="12"/>
  <c r="D1620" i="12"/>
  <c r="D2874" i="12"/>
  <c r="E2874" i="12"/>
  <c r="E324" i="12"/>
  <c r="D324" i="12"/>
  <c r="D2099" i="12"/>
  <c r="E2099" i="12"/>
  <c r="D2298" i="12"/>
  <c r="E2298" i="12"/>
  <c r="E1822" i="12"/>
  <c r="D1822" i="12"/>
  <c r="D3583" i="12"/>
  <c r="E3583" i="12"/>
  <c r="E2312" i="12"/>
  <c r="D2312" i="12"/>
  <c r="D1573" i="12"/>
  <c r="E1573" i="12"/>
  <c r="E644" i="12"/>
  <c r="D644" i="12"/>
  <c r="D910" i="12"/>
  <c r="E910" i="12"/>
  <c r="D3392" i="12"/>
  <c r="E3392" i="12"/>
  <c r="E1924" i="12"/>
  <c r="D1924" i="12"/>
  <c r="E2652" i="12"/>
  <c r="D2652" i="12"/>
  <c r="E1389" i="12"/>
  <c r="D1389" i="12"/>
  <c r="D1709" i="12"/>
  <c r="E1709" i="12"/>
  <c r="D1722" i="12"/>
  <c r="E1722" i="12"/>
  <c r="D1893" i="12"/>
  <c r="E1893" i="12"/>
  <c r="D3263" i="12"/>
  <c r="E3263" i="12"/>
  <c r="D2474" i="12"/>
  <c r="E2474" i="12"/>
  <c r="D2244" i="12"/>
  <c r="E2244" i="12"/>
  <c r="E1921" i="12"/>
  <c r="D1921" i="12"/>
  <c r="D1994" i="12"/>
  <c r="E1994" i="12"/>
  <c r="D1152" i="12"/>
  <c r="E1152" i="12"/>
  <c r="E731" i="12"/>
  <c r="D731" i="12"/>
  <c r="E530" i="12"/>
  <c r="D530" i="12"/>
  <c r="D2264" i="12"/>
  <c r="E2264" i="12"/>
  <c r="D3337" i="12"/>
  <c r="E3337" i="12"/>
  <c r="D476" i="12"/>
  <c r="E476" i="12"/>
  <c r="D2761" i="12"/>
  <c r="E2761" i="12"/>
  <c r="D3441" i="12"/>
  <c r="E3441" i="12"/>
  <c r="E1098" i="12"/>
  <c r="D1098" i="12"/>
  <c r="D2436" i="12"/>
  <c r="E2436" i="12"/>
  <c r="E88" i="12"/>
  <c r="D88" i="12"/>
  <c r="E3141" i="12"/>
  <c r="D3141" i="12"/>
  <c r="E1165" i="12"/>
  <c r="D1165" i="12"/>
  <c r="D805" i="12"/>
  <c r="E805" i="12"/>
  <c r="E346" i="12"/>
  <c r="D346" i="12"/>
  <c r="D2815" i="12"/>
  <c r="E2815" i="12"/>
  <c r="E2567" i="12"/>
  <c r="D2567" i="12"/>
  <c r="E3658" i="12"/>
  <c r="D3658" i="12"/>
  <c r="E721" i="12"/>
  <c r="D721" i="12"/>
  <c r="D1711" i="12"/>
  <c r="E1711" i="12"/>
  <c r="D322" i="12"/>
  <c r="E322" i="12"/>
  <c r="D3519" i="12"/>
  <c r="E3519" i="12"/>
  <c r="D2865" i="12"/>
  <c r="E2865" i="12"/>
  <c r="D671" i="12"/>
  <c r="E671" i="12"/>
  <c r="E1434" i="12"/>
  <c r="D1434" i="12"/>
  <c r="E2654" i="12"/>
  <c r="D2654" i="12"/>
  <c r="E1821" i="12"/>
  <c r="D1821" i="12"/>
  <c r="D390" i="12"/>
  <c r="E390" i="12"/>
  <c r="D1732" i="12"/>
  <c r="E1732" i="12"/>
  <c r="D3938" i="12"/>
  <c r="E3938" i="12"/>
  <c r="E2605" i="12"/>
  <c r="D2605" i="12"/>
  <c r="E956" i="12"/>
  <c r="D956" i="12"/>
  <c r="D3402" i="12"/>
  <c r="E3402" i="12"/>
  <c r="E2848" i="12"/>
  <c r="D2848" i="12"/>
  <c r="E3533" i="12"/>
  <c r="D3533" i="12"/>
  <c r="D559" i="12"/>
  <c r="E559" i="12"/>
  <c r="E2833" i="12"/>
  <c r="D2833" i="12"/>
  <c r="D2614" i="12"/>
  <c r="E2614" i="12"/>
  <c r="D2184" i="12"/>
  <c r="E2184" i="12"/>
  <c r="E3599" i="12"/>
  <c r="D3599" i="12"/>
  <c r="D1728" i="12"/>
  <c r="E1728" i="12"/>
  <c r="E2345" i="12"/>
  <c r="D2345" i="12"/>
  <c r="D1119" i="12"/>
  <c r="E1119" i="12"/>
  <c r="E3693" i="12"/>
  <c r="D3693" i="12"/>
  <c r="D2096" i="12"/>
  <c r="E2096" i="12"/>
  <c r="E2630" i="12"/>
  <c r="D2630" i="12"/>
  <c r="E3839" i="12"/>
  <c r="D3839" i="12"/>
  <c r="D3765" i="12"/>
  <c r="E3765" i="12"/>
  <c r="D315" i="12"/>
  <c r="E315" i="12"/>
  <c r="E3563" i="12"/>
  <c r="D3563" i="12"/>
  <c r="E2046" i="12"/>
  <c r="D2046" i="12"/>
  <c r="D3492" i="12"/>
  <c r="E3492" i="12"/>
  <c r="E377" i="12"/>
  <c r="D377" i="12"/>
  <c r="E2907" i="12"/>
  <c r="D2907" i="12"/>
  <c r="E200" i="12"/>
  <c r="D200" i="12"/>
  <c r="E737" i="12"/>
  <c r="D737" i="12"/>
  <c r="D3073" i="12"/>
  <c r="E3073" i="12"/>
  <c r="E3178" i="12"/>
  <c r="D3178" i="12"/>
  <c r="E1525" i="12"/>
  <c r="D1525" i="12"/>
  <c r="E1264" i="12"/>
  <c r="D1264" i="12"/>
  <c r="E1163" i="12"/>
  <c r="D1163" i="12"/>
  <c r="D1604" i="12"/>
  <c r="E1604" i="12"/>
  <c r="E2549" i="12"/>
  <c r="D2549" i="12"/>
  <c r="E470" i="12"/>
  <c r="D470" i="12"/>
  <c r="E3713" i="12"/>
  <c r="D3713" i="12"/>
  <c r="E1333" i="12"/>
  <c r="D1333" i="12"/>
  <c r="D2323" i="12"/>
  <c r="E2323" i="12"/>
  <c r="E3400" i="12"/>
  <c r="D3400" i="12"/>
  <c r="E3618" i="12"/>
  <c r="D3618" i="12"/>
  <c r="D2568" i="12"/>
  <c r="E2568" i="12"/>
  <c r="D1539" i="12"/>
  <c r="E1539" i="12"/>
  <c r="D992" i="12"/>
  <c r="E992" i="12"/>
  <c r="E3903" i="12"/>
  <c r="D3903" i="12"/>
  <c r="D705" i="12"/>
  <c r="E705" i="12"/>
  <c r="D3818" i="12"/>
  <c r="E3818" i="12"/>
  <c r="D3787" i="12"/>
  <c r="E3787" i="12"/>
  <c r="E2727" i="12"/>
  <c r="D2727" i="12"/>
  <c r="D3814" i="12"/>
  <c r="E3814" i="12"/>
  <c r="E2303" i="12"/>
  <c r="D2303" i="12"/>
  <c r="E3498" i="12"/>
  <c r="D3498" i="12"/>
  <c r="E1589" i="12"/>
  <c r="D1589" i="12"/>
  <c r="D319" i="12"/>
  <c r="E319" i="12"/>
  <c r="E2930" i="12"/>
  <c r="D2930" i="12"/>
  <c r="E203" i="12"/>
  <c r="D203" i="12"/>
  <c r="E2977" i="12"/>
  <c r="D2977" i="12"/>
  <c r="D500" i="12"/>
  <c r="E500" i="12"/>
  <c r="D3767" i="12"/>
  <c r="E3767" i="12"/>
  <c r="E2517" i="12"/>
  <c r="D2517" i="12"/>
  <c r="D214" i="12"/>
  <c r="E214" i="12"/>
  <c r="D3205" i="12"/>
  <c r="E3205" i="12"/>
  <c r="E1398" i="12"/>
  <c r="D1398" i="12"/>
  <c r="D3306" i="12"/>
  <c r="E3306" i="12"/>
  <c r="D2167" i="12"/>
  <c r="E2167" i="12"/>
  <c r="E1291" i="12"/>
  <c r="D1291" i="12"/>
  <c r="D2500" i="12"/>
  <c r="E2500" i="12"/>
  <c r="D3219" i="12"/>
  <c r="E3219" i="12"/>
  <c r="D512" i="12"/>
  <c r="E512" i="12"/>
  <c r="D1900" i="12"/>
  <c r="E1900" i="12"/>
  <c r="E430" i="12"/>
  <c r="D430" i="12"/>
  <c r="D1136" i="12"/>
  <c r="E1136" i="12"/>
  <c r="D3561" i="12"/>
  <c r="E3561" i="12"/>
  <c r="D2195" i="12"/>
  <c r="E2195" i="12"/>
  <c r="E1053" i="12"/>
  <c r="D1053" i="12"/>
  <c r="D2326" i="12"/>
  <c r="E2326" i="12"/>
  <c r="D1029" i="12"/>
  <c r="E1029" i="12"/>
  <c r="E2376" i="12"/>
  <c r="D2376" i="12"/>
  <c r="E832" i="12"/>
  <c r="D832" i="12"/>
  <c r="D3831" i="12"/>
  <c r="E3831" i="12"/>
  <c r="D3325" i="12"/>
  <c r="E3325" i="12"/>
  <c r="D1005" i="12"/>
  <c r="E1005" i="12"/>
  <c r="D1715" i="12"/>
  <c r="E1715" i="12"/>
  <c r="D2788" i="12"/>
  <c r="E2788" i="12"/>
  <c r="E676" i="12"/>
  <c r="D676" i="12"/>
  <c r="E1695" i="12"/>
  <c r="D1695" i="12"/>
  <c r="D2621" i="12"/>
  <c r="E2621" i="12"/>
  <c r="D1634" i="12"/>
  <c r="E1634" i="12"/>
  <c r="E1225" i="12"/>
  <c r="D1225" i="12"/>
  <c r="E2554" i="12"/>
  <c r="D2554" i="12"/>
  <c r="D1834" i="12"/>
  <c r="E1834" i="12"/>
  <c r="D2712" i="12"/>
  <c r="E2712" i="12"/>
  <c r="D2717" i="12"/>
  <c r="E2717" i="12"/>
  <c r="D1572" i="12"/>
  <c r="E1572" i="12"/>
  <c r="D2405" i="12"/>
  <c r="E2405" i="12"/>
  <c r="E1358" i="12"/>
  <c r="D1358" i="12"/>
  <c r="E709" i="12"/>
  <c r="D709" i="12"/>
  <c r="D3900" i="12"/>
  <c r="E3900" i="12"/>
  <c r="E1746" i="12"/>
  <c r="D1746" i="12"/>
  <c r="E3000" i="12"/>
  <c r="D3000" i="12"/>
  <c r="E1447" i="12"/>
  <c r="D1447" i="12"/>
  <c r="E2841" i="12"/>
  <c r="D2841" i="12"/>
  <c r="E3824" i="12"/>
  <c r="D3824" i="12"/>
  <c r="D2311" i="12"/>
  <c r="E2311" i="12"/>
  <c r="D3393" i="12"/>
  <c r="E3393" i="12"/>
  <c r="E1231" i="12"/>
  <c r="D1231" i="12"/>
  <c r="D487" i="12"/>
  <c r="E487" i="12"/>
  <c r="E1751" i="12"/>
  <c r="D1751" i="12"/>
  <c r="E3386" i="12"/>
  <c r="D3386" i="12"/>
  <c r="E2504" i="12"/>
  <c r="D2504" i="12"/>
  <c r="D897" i="12"/>
  <c r="E897" i="12"/>
  <c r="E1702" i="12"/>
  <c r="D1702" i="12"/>
  <c r="E3536" i="12"/>
  <c r="D3536" i="12"/>
  <c r="D415" i="12"/>
  <c r="E415" i="12"/>
  <c r="E3302" i="12"/>
  <c r="D3302" i="12"/>
  <c r="D1735" i="12"/>
  <c r="E1735" i="12"/>
  <c r="D136" i="12"/>
  <c r="E136" i="12"/>
  <c r="E489" i="12"/>
  <c r="D489" i="12"/>
  <c r="D3645" i="12"/>
  <c r="E3645" i="12"/>
  <c r="D3310" i="12"/>
  <c r="E3310" i="12"/>
  <c r="D3185" i="12"/>
  <c r="E3185" i="12"/>
  <c r="D1471" i="12"/>
  <c r="E1471" i="12"/>
  <c r="E381" i="12"/>
  <c r="D381" i="12"/>
  <c r="D1304" i="12"/>
  <c r="E1304" i="12"/>
  <c r="E2419" i="12"/>
  <c r="D2419" i="12"/>
  <c r="E3012" i="12"/>
  <c r="D3012" i="12"/>
  <c r="E1798" i="12"/>
  <c r="D1798" i="12"/>
  <c r="E814" i="12"/>
  <c r="D814" i="12"/>
  <c r="E1166" i="12"/>
  <c r="D1166" i="12"/>
  <c r="E573" i="12"/>
  <c r="D573" i="12"/>
  <c r="E1710" i="12"/>
  <c r="D1710" i="12"/>
  <c r="D1932" i="12"/>
  <c r="E1932" i="12"/>
  <c r="D154" i="12"/>
  <c r="E154" i="12"/>
  <c r="D466" i="12"/>
  <c r="E466" i="12"/>
  <c r="E3068" i="12"/>
  <c r="D3068" i="12"/>
  <c r="E1882" i="12"/>
  <c r="D1882" i="12"/>
  <c r="D3354" i="12"/>
  <c r="E3354" i="12"/>
  <c r="E3546" i="12"/>
  <c r="D3546" i="12"/>
  <c r="D3554" i="12"/>
  <c r="E3554" i="12"/>
  <c r="E3879" i="12"/>
  <c r="D3879" i="12"/>
  <c r="E616" i="12"/>
  <c r="D616" i="12"/>
  <c r="D2448" i="12"/>
  <c r="E2448" i="12"/>
  <c r="D696" i="12"/>
  <c r="E696" i="12"/>
  <c r="D1362" i="12"/>
  <c r="E1362" i="12"/>
  <c r="D1603" i="12"/>
  <c r="E1603" i="12"/>
  <c r="D226" i="12"/>
  <c r="E226" i="12"/>
  <c r="E2736" i="12"/>
  <c r="D2736" i="12"/>
  <c r="D96" i="12"/>
  <c r="E96" i="12"/>
  <c r="E2512" i="12"/>
  <c r="D2512" i="12"/>
  <c r="D2963" i="12"/>
  <c r="E2963" i="12"/>
  <c r="E580" i="12"/>
  <c r="D580" i="12"/>
  <c r="E3851" i="12"/>
  <c r="D3851" i="12"/>
  <c r="D263" i="12"/>
  <c r="E263" i="12"/>
  <c r="D1256" i="12"/>
  <c r="E1256" i="12"/>
  <c r="D434" i="12"/>
  <c r="E434" i="12"/>
  <c r="E3087" i="12"/>
  <c r="D3087" i="12"/>
  <c r="D1478" i="12"/>
  <c r="E1478" i="12"/>
  <c r="D1340" i="12"/>
  <c r="E1340" i="12"/>
  <c r="E1282" i="12"/>
  <c r="D1282" i="12"/>
  <c r="D1374" i="12"/>
  <c r="E1374" i="12"/>
  <c r="D1779" i="12"/>
  <c r="E1779" i="12"/>
  <c r="E260" i="12"/>
  <c r="D260" i="12"/>
  <c r="E1219" i="12"/>
  <c r="D1219" i="12"/>
  <c r="D3380" i="12"/>
  <c r="E3380" i="12"/>
  <c r="D625" i="12"/>
  <c r="E625" i="12"/>
  <c r="E120" i="12"/>
  <c r="D120" i="12"/>
  <c r="D3937" i="12"/>
  <c r="E3937" i="12"/>
  <c r="E868" i="12"/>
  <c r="D868" i="12"/>
  <c r="E1021" i="12"/>
  <c r="D1021" i="12"/>
  <c r="E3736" i="12"/>
  <c r="D3736" i="12"/>
  <c r="E51" i="12"/>
  <c r="D51" i="12"/>
  <c r="D522" i="12"/>
  <c r="E522" i="12"/>
  <c r="D2073" i="12"/>
  <c r="E2073" i="12"/>
  <c r="D292" i="12"/>
  <c r="E292" i="12"/>
  <c r="E3562" i="12"/>
  <c r="D3562" i="12"/>
  <c r="D1218" i="12"/>
  <c r="E1218" i="12"/>
  <c r="D1694" i="12"/>
  <c r="E1694" i="12"/>
  <c r="E3106" i="12"/>
  <c r="D3106" i="12"/>
  <c r="E662" i="12"/>
  <c r="D662" i="12"/>
  <c r="E701" i="12"/>
  <c r="D701" i="12"/>
  <c r="E37" i="12"/>
  <c r="D37" i="12"/>
  <c r="E1654" i="12"/>
  <c r="D1654" i="12"/>
  <c r="D3082" i="12"/>
  <c r="E3082" i="12"/>
  <c r="D986" i="12"/>
  <c r="E986" i="12"/>
  <c r="E718" i="12"/>
  <c r="D718" i="12"/>
  <c r="D2711" i="12"/>
  <c r="E2711" i="12"/>
  <c r="D2084" i="12"/>
  <c r="E2084" i="12"/>
  <c r="D3032" i="12"/>
  <c r="E3032" i="12"/>
  <c r="E2033" i="12"/>
  <c r="D2033" i="12"/>
  <c r="D1886" i="12"/>
  <c r="E1886" i="12"/>
  <c r="D3300" i="12"/>
  <c r="E3300" i="12"/>
  <c r="D693" i="12"/>
  <c r="E693" i="12"/>
  <c r="D1394" i="12"/>
  <c r="E1394" i="12"/>
  <c r="E2684" i="12"/>
  <c r="D2684" i="12"/>
  <c r="E590" i="12"/>
  <c r="D590" i="12"/>
  <c r="E3117" i="12"/>
  <c r="D3117" i="12"/>
  <c r="D2431" i="12"/>
  <c r="E2431" i="12"/>
  <c r="D277" i="12"/>
  <c r="E277" i="12"/>
  <c r="D3884" i="12"/>
  <c r="E3884" i="12"/>
  <c r="E2798" i="12"/>
  <c r="D2798" i="12"/>
  <c r="D206" i="12"/>
  <c r="E206" i="12"/>
  <c r="D973" i="12"/>
  <c r="E973" i="12"/>
  <c r="E1938" i="12"/>
  <c r="D1938" i="12"/>
  <c r="E1652" i="12"/>
  <c r="D1652" i="12"/>
  <c r="E2729" i="12"/>
  <c r="D2729" i="12"/>
  <c r="E3880" i="12"/>
  <c r="D3880" i="12"/>
  <c r="D1845" i="12"/>
  <c r="E1845" i="12"/>
  <c r="E3193" i="12"/>
  <c r="D3193" i="12"/>
  <c r="E3477" i="12"/>
  <c r="D3477" i="12"/>
  <c r="E465" i="12"/>
  <c r="D465" i="12"/>
  <c r="E2304" i="12"/>
  <c r="D2304" i="12"/>
  <c r="D3262" i="12"/>
  <c r="E3262" i="12"/>
  <c r="E461" i="12"/>
  <c r="D461" i="12"/>
  <c r="E1158" i="12"/>
  <c r="D1158" i="12"/>
  <c r="D3909" i="12"/>
  <c r="E3909" i="12"/>
  <c r="D722" i="12"/>
  <c r="E722" i="12"/>
  <c r="E1094" i="12"/>
  <c r="D1094" i="12"/>
  <c r="D3678" i="12"/>
  <c r="E3678" i="12"/>
  <c r="D1226" i="12"/>
  <c r="E1226" i="12"/>
  <c r="D3826" i="12"/>
  <c r="E3826" i="12"/>
  <c r="E2394" i="12"/>
  <c r="D2394" i="12"/>
  <c r="E1126" i="12"/>
  <c r="D1126" i="12"/>
  <c r="D2854" i="12"/>
  <c r="E2854" i="12"/>
  <c r="D3574" i="12"/>
  <c r="E3574" i="12"/>
  <c r="D2759" i="12"/>
  <c r="E2759" i="12"/>
  <c r="D507" i="12"/>
  <c r="E507" i="12"/>
  <c r="E1210" i="12"/>
  <c r="D1210" i="12"/>
  <c r="D190" i="12"/>
  <c r="E190" i="12"/>
  <c r="E2176" i="12"/>
  <c r="D2176" i="12"/>
  <c r="D1436" i="12"/>
  <c r="E1436" i="12"/>
  <c r="D3914" i="12"/>
  <c r="E3914" i="12"/>
  <c r="D2494" i="12"/>
  <c r="E2494" i="12"/>
  <c r="D1830" i="12"/>
  <c r="E1830" i="12"/>
  <c r="E1688" i="12"/>
  <c r="D1688" i="12"/>
  <c r="D509" i="12"/>
  <c r="E509" i="12"/>
  <c r="D3794" i="12"/>
  <c r="E3794" i="12"/>
  <c r="D2860" i="12"/>
  <c r="E2860" i="12"/>
  <c r="D2524" i="12"/>
  <c r="E2524" i="12"/>
  <c r="E1743" i="12"/>
  <c r="D1743" i="12"/>
  <c r="E520" i="12"/>
  <c r="D520" i="12"/>
  <c r="E1891" i="12"/>
  <c r="D1891" i="12"/>
  <c r="D2979" i="12"/>
  <c r="E2979" i="12"/>
  <c r="D1392" i="12"/>
  <c r="E1392" i="12"/>
  <c r="D3560" i="12"/>
  <c r="E3560" i="12"/>
  <c r="D491" i="12"/>
  <c r="E491" i="12"/>
  <c r="D1006" i="12"/>
  <c r="E1006" i="12"/>
  <c r="D1101" i="12"/>
  <c r="E1101" i="12"/>
  <c r="E2465" i="12"/>
  <c r="D2465" i="12"/>
  <c r="D1451" i="12"/>
  <c r="E1451" i="12"/>
  <c r="E3461" i="12"/>
  <c r="D3461" i="12"/>
  <c r="D2194" i="12"/>
  <c r="E2194" i="12"/>
  <c r="D1054" i="12"/>
  <c r="E1054" i="12"/>
  <c r="E1396" i="12"/>
  <c r="D1396" i="12"/>
  <c r="E2038" i="12"/>
  <c r="D2038" i="12"/>
  <c r="E3367" i="12"/>
  <c r="D3367" i="12"/>
  <c r="E3172" i="12"/>
  <c r="D3172" i="12"/>
  <c r="E3023" i="12"/>
  <c r="D3023" i="12"/>
  <c r="D2049" i="12"/>
  <c r="E2049" i="12"/>
  <c r="D2000" i="12"/>
  <c r="E2000" i="12"/>
  <c r="E103" i="12"/>
  <c r="D103" i="12"/>
  <c r="E2923" i="12"/>
  <c r="D2923" i="12"/>
  <c r="D486" i="12"/>
  <c r="E486" i="12"/>
  <c r="E237" i="12"/>
  <c r="D237" i="12"/>
  <c r="D1819" i="12"/>
  <c r="E1819" i="12"/>
  <c r="E1724" i="12"/>
  <c r="D1724" i="12"/>
  <c r="E905" i="12"/>
  <c r="D905" i="12"/>
  <c r="E1308" i="12"/>
  <c r="D1308" i="12"/>
  <c r="E2952" i="12"/>
  <c r="D2952" i="12"/>
  <c r="D1896" i="12"/>
  <c r="E1896" i="12"/>
  <c r="D2665" i="12"/>
  <c r="E2665" i="12"/>
  <c r="E2202" i="12"/>
  <c r="D2202" i="12"/>
  <c r="E3615" i="12"/>
  <c r="D3615" i="12"/>
  <c r="E1359" i="12"/>
  <c r="D1359" i="12"/>
  <c r="D1843" i="12"/>
  <c r="E1843" i="12"/>
  <c r="E1772" i="12"/>
  <c r="D1772" i="12"/>
  <c r="E246" i="12"/>
  <c r="D246" i="12"/>
  <c r="E1250" i="12"/>
  <c r="D1250" i="12"/>
  <c r="E1185" i="12"/>
  <c r="D1185" i="12"/>
  <c r="D2940" i="12"/>
  <c r="E2940" i="12"/>
  <c r="D2309" i="12"/>
  <c r="E2309" i="12"/>
  <c r="D2748" i="12"/>
  <c r="E2748" i="12"/>
  <c r="D2052" i="12"/>
  <c r="E2052" i="12"/>
  <c r="E3772" i="12"/>
  <c r="D3772" i="12"/>
  <c r="E1972" i="12"/>
  <c r="D1972" i="12"/>
  <c r="E475" i="12"/>
  <c r="D475" i="12"/>
  <c r="D2703" i="12"/>
  <c r="E2703" i="12"/>
  <c r="D3480" i="12"/>
  <c r="E3480" i="12"/>
  <c r="D3136" i="12"/>
  <c r="E3136" i="12"/>
  <c r="D102" i="12"/>
  <c r="E102" i="12"/>
  <c r="E2414" i="12"/>
  <c r="D2414" i="12"/>
  <c r="E643" i="12"/>
  <c r="D643" i="12"/>
  <c r="D967" i="12"/>
  <c r="E967" i="12"/>
  <c r="E3383" i="12"/>
  <c r="D3383" i="12"/>
  <c r="E2249" i="12"/>
  <c r="D2249" i="12"/>
  <c r="D131" i="12"/>
  <c r="E131" i="12"/>
  <c r="D2615" i="12"/>
  <c r="E2615" i="12"/>
  <c r="D2094" i="12"/>
  <c r="E2094" i="12"/>
  <c r="E2404" i="12"/>
  <c r="D2404" i="12"/>
  <c r="E162" i="12"/>
  <c r="D162" i="12"/>
  <c r="E3597" i="12"/>
  <c r="D3597" i="12"/>
  <c r="E1412" i="12"/>
  <c r="D1412" i="12"/>
  <c r="E2172" i="12"/>
  <c r="D2172" i="12"/>
  <c r="D3069" i="12"/>
  <c r="E3069" i="12"/>
  <c r="E2623" i="12"/>
  <c r="D2623" i="12"/>
  <c r="E1940" i="12"/>
  <c r="D1940" i="12"/>
  <c r="E3685" i="12"/>
  <c r="D3685" i="12"/>
  <c r="D991" i="12"/>
  <c r="E991" i="12"/>
  <c r="E1625" i="12"/>
  <c r="D1625" i="12"/>
  <c r="D3667" i="12"/>
  <c r="E3667" i="12"/>
  <c r="D2343" i="12"/>
  <c r="E2343" i="12"/>
  <c r="D91" i="12"/>
  <c r="E91" i="12"/>
  <c r="E516" i="12"/>
  <c r="D516" i="12"/>
  <c r="D556" i="12"/>
  <c r="E556" i="12"/>
  <c r="D1150" i="12"/>
  <c r="E1150" i="12"/>
  <c r="D3508" i="12"/>
  <c r="E3508" i="12"/>
  <c r="E412" i="12"/>
  <c r="D412" i="12"/>
  <c r="E2071" i="12"/>
  <c r="D2071" i="12"/>
  <c r="E3414" i="12"/>
  <c r="D3414" i="12"/>
  <c r="E2112" i="12"/>
  <c r="D2112" i="12"/>
  <c r="E3776" i="12"/>
  <c r="D3776" i="12"/>
  <c r="D1346" i="12"/>
  <c r="E1346" i="12"/>
  <c r="E1411" i="12"/>
  <c r="D1411" i="12"/>
  <c r="D3873" i="12"/>
  <c r="E3873" i="12"/>
  <c r="D661" i="12"/>
  <c r="E661" i="12"/>
  <c r="E2450" i="12"/>
  <c r="D2450" i="12"/>
  <c r="D1750" i="12"/>
  <c r="E1750" i="12"/>
  <c r="D3217" i="12"/>
  <c r="E3217" i="12"/>
  <c r="D3226" i="12"/>
  <c r="E3226" i="12"/>
  <c r="E3816" i="12"/>
  <c r="D3816" i="12"/>
  <c r="E255" i="12"/>
  <c r="D255" i="12"/>
  <c r="E225" i="12"/>
  <c r="D225" i="12"/>
  <c r="E3202" i="12"/>
  <c r="D3202" i="12"/>
  <c r="E47" i="12"/>
  <c r="D47" i="12"/>
  <c r="D2266" i="12"/>
  <c r="E2266" i="12"/>
  <c r="D3165" i="12"/>
  <c r="E3165" i="12"/>
  <c r="D2143" i="12"/>
  <c r="E2143" i="12"/>
  <c r="D3671" i="12"/>
  <c r="E3671" i="12"/>
  <c r="E1952" i="12"/>
  <c r="D1952" i="12"/>
  <c r="E1202" i="12"/>
  <c r="D1202" i="12"/>
  <c r="E32" i="12"/>
  <c r="D32" i="12"/>
  <c r="D2949" i="12"/>
  <c r="E2949" i="12"/>
  <c r="E1832" i="12"/>
  <c r="D1832" i="12"/>
  <c r="D3530" i="12"/>
  <c r="E3530" i="12"/>
  <c r="E1894" i="12"/>
  <c r="D1894" i="12"/>
  <c r="E2592" i="12"/>
  <c r="D2592" i="12"/>
  <c r="E1251" i="12"/>
  <c r="D1251" i="12"/>
  <c r="E1574" i="12"/>
  <c r="D1574" i="12"/>
  <c r="E908" i="12"/>
  <c r="D908" i="12"/>
  <c r="E1719" i="12"/>
  <c r="D1719" i="12"/>
  <c r="E928" i="12"/>
  <c r="D928" i="12"/>
  <c r="D435" i="12"/>
  <c r="E435" i="12"/>
  <c r="E362" i="12"/>
  <c r="D362" i="12"/>
  <c r="D3845" i="12"/>
  <c r="E3845" i="12"/>
  <c r="E3505" i="12"/>
  <c r="D3505" i="12"/>
  <c r="E3057" i="12"/>
  <c r="D3057" i="12"/>
  <c r="D1140" i="12"/>
  <c r="E1140" i="12"/>
  <c r="D3145" i="12"/>
  <c r="E3145" i="12"/>
  <c r="E3374" i="12"/>
  <c r="D3374" i="12"/>
  <c r="D1664" i="12"/>
  <c r="E1664" i="12"/>
  <c r="D1992" i="12"/>
  <c r="E1992" i="12"/>
  <c r="E3199" i="12"/>
  <c r="D3199" i="12"/>
  <c r="E895" i="12"/>
  <c r="D895" i="12"/>
  <c r="E3762" i="12"/>
  <c r="D3762" i="12"/>
  <c r="E1247" i="12"/>
  <c r="D1247" i="12"/>
  <c r="D1687" i="12"/>
  <c r="E1687" i="12"/>
  <c r="E2004" i="12"/>
  <c r="D2004" i="12"/>
  <c r="D2055" i="12"/>
  <c r="E2055" i="12"/>
  <c r="E2325" i="12"/>
  <c r="D2325" i="12"/>
  <c r="D1704" i="12"/>
  <c r="E1704" i="12"/>
  <c r="E1558" i="12"/>
  <c r="D1558" i="12"/>
  <c r="D426" i="12"/>
  <c r="E426" i="12"/>
  <c r="E1453" i="12"/>
  <c r="D1453" i="12"/>
  <c r="E293" i="12"/>
  <c r="D293" i="12"/>
  <c r="E3294" i="12"/>
  <c r="D3294" i="12"/>
  <c r="D646" i="12"/>
  <c r="E646" i="12"/>
  <c r="D3524" i="12"/>
  <c r="E3524" i="12"/>
  <c r="D540" i="12"/>
  <c r="E540" i="12"/>
  <c r="D329" i="12"/>
  <c r="E329" i="12"/>
  <c r="E1708" i="12"/>
  <c r="D1708" i="12"/>
  <c r="E270" i="12"/>
  <c r="D270" i="12"/>
  <c r="E2003" i="12"/>
  <c r="D2003" i="12"/>
  <c r="E508" i="12"/>
  <c r="D508" i="12"/>
  <c r="E259" i="12"/>
  <c r="D259" i="12"/>
  <c r="E3721" i="12"/>
  <c r="D3721" i="12"/>
  <c r="E228" i="12"/>
  <c r="D228" i="12"/>
  <c r="E48" i="12"/>
  <c r="D48" i="12"/>
  <c r="E536" i="12"/>
  <c r="D536" i="12"/>
  <c r="D2480" i="12"/>
  <c r="E2480" i="12"/>
  <c r="D3148" i="12"/>
  <c r="E3148" i="12"/>
  <c r="D912" i="12"/>
  <c r="E912" i="12"/>
  <c r="E1903" i="12"/>
  <c r="D1903" i="12"/>
  <c r="D3011" i="12"/>
  <c r="E3011" i="12"/>
  <c r="E1831" i="12"/>
  <c r="D1831" i="12"/>
  <c r="E3363" i="12"/>
  <c r="D3363" i="12"/>
  <c r="E3206" i="12"/>
  <c r="D3206" i="12"/>
  <c r="D2800" i="12"/>
  <c r="E2800" i="12"/>
  <c r="E1944" i="12"/>
  <c r="D1944" i="12"/>
  <c r="E1370" i="12"/>
  <c r="D1370" i="12"/>
  <c r="E2296" i="12"/>
  <c r="D2296" i="12"/>
  <c r="D2164" i="12"/>
  <c r="E2164" i="12"/>
  <c r="D3771" i="12"/>
  <c r="E3771" i="12"/>
  <c r="E759" i="12"/>
  <c r="D759" i="12"/>
  <c r="D2611" i="12"/>
  <c r="E2611" i="12"/>
  <c r="E3411" i="12"/>
  <c r="D3411" i="12"/>
  <c r="D1167" i="12"/>
  <c r="E1167" i="12"/>
  <c r="D884" i="12"/>
  <c r="E884" i="12"/>
  <c r="D1767" i="12"/>
  <c r="E1767" i="12"/>
  <c r="E3177" i="12"/>
  <c r="D3177" i="12"/>
  <c r="E3526" i="12"/>
  <c r="D3526" i="12"/>
  <c r="D305" i="12"/>
  <c r="E305" i="12"/>
  <c r="E2922" i="12"/>
  <c r="D2922" i="12"/>
  <c r="E3293" i="12"/>
  <c r="D3293" i="12"/>
  <c r="D1571" i="12"/>
  <c r="E1571" i="12"/>
  <c r="E2418" i="12"/>
  <c r="D2418" i="12"/>
  <c r="D3643" i="12"/>
  <c r="E3643" i="12"/>
  <c r="E566" i="12"/>
  <c r="D566" i="12"/>
  <c r="E878" i="12"/>
  <c r="D878" i="12"/>
  <c r="D2903" i="12"/>
  <c r="E2903" i="12"/>
  <c r="D1299" i="12"/>
  <c r="E1299" i="12"/>
  <c r="E408" i="12"/>
  <c r="D408" i="12"/>
  <c r="E437" i="12"/>
  <c r="D437" i="12"/>
  <c r="E3182" i="12"/>
  <c r="D3182" i="12"/>
  <c r="D1479" i="12"/>
  <c r="E1479" i="12"/>
  <c r="E2795" i="12"/>
  <c r="D2795" i="12"/>
  <c r="D1424" i="12"/>
  <c r="E1424" i="12"/>
  <c r="E267" i="12"/>
  <c r="D267" i="12"/>
  <c r="D1785" i="12"/>
  <c r="E1785" i="12"/>
  <c r="D715" i="12"/>
  <c r="E715" i="12"/>
  <c r="E563" i="12"/>
  <c r="D563" i="12"/>
  <c r="D224" i="12"/>
  <c r="E224" i="12"/>
  <c r="E3231" i="12"/>
  <c r="D3231" i="12"/>
  <c r="D3801" i="12"/>
  <c r="E3801" i="12"/>
  <c r="E2297" i="12"/>
  <c r="D2297" i="12"/>
  <c r="E740" i="12"/>
  <c r="D740" i="12"/>
  <c r="D2412" i="12"/>
  <c r="E2412" i="12"/>
  <c r="D3841" i="12"/>
  <c r="E3841" i="12"/>
  <c r="E2734" i="12"/>
  <c r="D2734" i="12"/>
  <c r="D3573" i="12"/>
  <c r="E3573" i="12"/>
  <c r="E2161" i="12"/>
  <c r="D2161" i="12"/>
  <c r="D3281" i="12"/>
  <c r="E3281" i="12"/>
  <c r="E2007" i="12"/>
  <c r="D2007" i="12"/>
  <c r="E3277" i="12"/>
  <c r="D3277" i="12"/>
  <c r="D3518" i="12"/>
  <c r="E3518" i="12"/>
  <c r="D1505" i="12"/>
  <c r="E1505" i="12"/>
  <c r="E1835" i="12"/>
  <c r="D1835" i="12"/>
  <c r="E3135" i="12"/>
  <c r="D3135" i="12"/>
  <c r="E1419" i="12"/>
  <c r="D1419" i="12"/>
  <c r="D699" i="12"/>
  <c r="E699" i="12"/>
  <c r="D2409" i="12"/>
  <c r="E2409" i="12"/>
  <c r="D1794" i="12"/>
  <c r="E1794" i="12"/>
  <c r="E1113" i="12"/>
  <c r="D1113" i="12"/>
  <c r="D549" i="12"/>
  <c r="E549" i="12"/>
  <c r="D429" i="12"/>
  <c r="E429" i="12"/>
  <c r="E955" i="12"/>
  <c r="D955" i="12"/>
  <c r="D852" i="12"/>
  <c r="E852" i="12"/>
  <c r="E3230" i="12"/>
  <c r="D3230" i="12"/>
  <c r="D215" i="12"/>
  <c r="E215" i="12"/>
  <c r="E3396" i="12"/>
  <c r="D3396" i="12"/>
  <c r="D1808" i="12"/>
  <c r="E1808" i="12"/>
  <c r="E1222" i="12"/>
  <c r="D1222" i="12"/>
  <c r="D1156" i="12"/>
  <c r="E1156" i="12"/>
  <c r="D2369" i="12"/>
  <c r="E2369" i="12"/>
  <c r="D1757" i="12"/>
  <c r="E1757" i="12"/>
  <c r="E1954" i="12"/>
  <c r="D1954" i="12"/>
  <c r="D1554" i="12"/>
  <c r="E1554" i="12"/>
  <c r="D2163" i="12"/>
  <c r="E2163" i="12"/>
  <c r="E1626" i="12"/>
  <c r="D1626" i="12"/>
  <c r="D1440" i="12"/>
  <c r="E1440" i="12"/>
  <c r="D2586" i="12"/>
  <c r="E2586" i="12"/>
  <c r="E1605" i="12"/>
  <c r="D1605" i="12"/>
  <c r="D1307" i="12"/>
  <c r="E1307" i="12"/>
  <c r="E3254" i="12"/>
  <c r="D3254" i="12"/>
  <c r="E345" i="12"/>
  <c r="D345" i="12"/>
  <c r="E2834" i="12"/>
  <c r="D2834" i="12"/>
  <c r="D3365" i="12"/>
  <c r="E3365" i="12"/>
  <c r="D2223" i="12"/>
  <c r="E2223" i="12"/>
  <c r="D3469" i="12"/>
  <c r="E3469" i="12"/>
  <c r="E328" i="12"/>
  <c r="D328" i="12"/>
  <c r="D1676" i="12"/>
  <c r="E1676" i="12"/>
  <c r="D241" i="12"/>
  <c r="E241" i="12"/>
  <c r="D861" i="12"/>
  <c r="E861" i="12"/>
  <c r="D3722" i="12"/>
  <c r="E3722" i="12"/>
  <c r="E3439" i="12"/>
  <c r="D3439" i="12"/>
  <c r="E1581" i="12"/>
  <c r="D1581" i="12"/>
  <c r="E1641" i="12"/>
  <c r="D1641" i="12"/>
  <c r="E152" i="12"/>
  <c r="D152" i="12"/>
  <c r="E636" i="12"/>
  <c r="D636" i="12"/>
  <c r="E2966" i="12"/>
  <c r="D2966" i="12"/>
  <c r="D1588" i="12"/>
  <c r="E1588" i="12"/>
  <c r="D318" i="12"/>
  <c r="E318" i="12"/>
  <c r="E1336" i="12"/>
  <c r="D1336" i="12"/>
  <c r="D1468" i="12"/>
  <c r="E1468" i="12"/>
  <c r="E3151" i="12"/>
  <c r="D3151" i="12"/>
  <c r="D1408" i="12"/>
  <c r="E1408" i="12"/>
  <c r="D1137" i="12"/>
  <c r="E1137" i="12"/>
  <c r="D2081" i="12"/>
  <c r="E2081" i="12"/>
  <c r="D1734" i="12"/>
  <c r="E1734" i="12"/>
  <c r="D1188" i="12"/>
  <c r="E1188" i="12"/>
  <c r="E3878" i="12"/>
  <c r="D3878" i="12"/>
  <c r="E2275" i="12"/>
  <c r="D2275" i="12"/>
  <c r="E2935" i="12"/>
  <c r="D2935" i="12"/>
  <c r="E553" i="12"/>
  <c r="D553" i="12"/>
  <c r="E1068" i="12"/>
  <c r="D1068" i="12"/>
  <c r="E3812" i="12"/>
  <c r="D3812" i="12"/>
  <c r="E2024" i="12"/>
  <c r="D2024" i="12"/>
  <c r="D2647" i="12"/>
  <c r="E2647" i="12"/>
  <c r="D689" i="12"/>
  <c r="E689" i="12"/>
  <c r="E2231" i="12"/>
  <c r="D2231" i="12"/>
  <c r="D438" i="12"/>
  <c r="E438" i="12"/>
  <c r="D1815" i="12"/>
  <c r="E1815" i="12"/>
  <c r="D3258" i="12"/>
  <c r="E3258" i="12"/>
  <c r="D1809" i="12"/>
  <c r="E1809" i="12"/>
  <c r="E147" i="12"/>
  <c r="D147" i="12"/>
  <c r="D2289" i="12"/>
  <c r="E2289" i="12"/>
  <c r="E1666" i="12"/>
  <c r="D1666" i="12"/>
  <c r="D1089" i="12"/>
  <c r="E1089" i="12"/>
  <c r="D1668" i="12"/>
  <c r="E1668" i="12"/>
  <c r="D2492" i="12"/>
  <c r="E2492" i="12"/>
  <c r="D613" i="12"/>
  <c r="E613" i="12"/>
  <c r="E1003" i="12"/>
  <c r="D1003" i="12"/>
  <c r="E3080" i="12"/>
  <c r="D3080" i="12"/>
  <c r="E2014" i="12"/>
  <c r="D2014" i="12"/>
  <c r="D2070" i="12"/>
  <c r="E2070" i="12"/>
  <c r="D3239" i="12"/>
  <c r="E3239" i="12"/>
  <c r="E2142" i="12"/>
  <c r="D2142" i="12"/>
  <c r="E82" i="12"/>
  <c r="D82" i="12"/>
  <c r="E1173" i="12"/>
  <c r="D1173" i="12"/>
  <c r="E1963" i="12"/>
  <c r="D1963" i="12"/>
  <c r="E3687" i="12"/>
  <c r="D3687" i="12"/>
  <c r="E1985" i="12"/>
  <c r="D1985" i="12"/>
  <c r="E2342" i="12"/>
  <c r="D2342" i="12"/>
  <c r="E74" i="12"/>
  <c r="D74" i="12"/>
  <c r="E1425" i="12"/>
  <c r="D1425" i="12"/>
  <c r="E2571" i="12"/>
  <c r="D2571" i="12"/>
  <c r="E2844" i="12"/>
  <c r="D2844" i="12"/>
  <c r="D3326" i="12"/>
  <c r="E3326" i="12"/>
  <c r="D2449" i="12"/>
  <c r="E2449" i="12"/>
  <c r="E463" i="12"/>
  <c r="D463" i="12"/>
  <c r="D234" i="12"/>
  <c r="E234" i="12"/>
  <c r="E2603" i="12"/>
  <c r="D2603" i="12"/>
  <c r="E1354" i="12"/>
  <c r="D1354" i="12"/>
  <c r="E3083" i="12"/>
  <c r="D3083" i="12"/>
  <c r="D2564" i="12"/>
  <c r="E2564" i="12"/>
  <c r="D1628" i="12"/>
  <c r="E1628" i="12"/>
  <c r="E2501" i="12"/>
  <c r="D2501" i="12"/>
  <c r="D1387" i="12"/>
  <c r="E1387" i="12"/>
  <c r="E3407" i="12"/>
  <c r="D3407" i="12"/>
  <c r="D3061" i="12"/>
  <c r="E3061" i="12"/>
  <c r="D2714" i="12"/>
  <c r="E2714" i="12"/>
  <c r="E1039" i="12"/>
  <c r="D1039" i="12"/>
  <c r="E1352" i="12"/>
  <c r="D1352" i="12"/>
  <c r="E1925" i="12"/>
  <c r="D1925" i="12"/>
  <c r="E2152" i="12"/>
  <c r="D2152" i="12"/>
  <c r="D2890" i="12"/>
  <c r="E2890" i="12"/>
  <c r="D1825" i="12"/>
  <c r="E1825" i="12"/>
  <c r="E691" i="12"/>
  <c r="D691" i="12"/>
  <c r="D2017" i="12"/>
  <c r="E2017" i="12"/>
  <c r="E2012" i="12"/>
  <c r="D2012" i="12"/>
  <c r="E1923" i="12"/>
  <c r="D1923" i="12"/>
  <c r="D3060" i="12"/>
  <c r="E3060" i="12"/>
  <c r="D94" i="12"/>
  <c r="E94" i="12"/>
  <c r="D344" i="12"/>
  <c r="E344" i="12"/>
  <c r="E995" i="12"/>
  <c r="D995" i="12"/>
  <c r="D197" i="12"/>
  <c r="E197" i="12"/>
  <c r="E2741" i="12"/>
  <c r="D2741" i="12"/>
  <c r="E1568" i="12"/>
  <c r="D1568" i="12"/>
  <c r="E3127" i="12"/>
  <c r="D3127" i="12"/>
  <c r="E931" i="12"/>
  <c r="D931" i="12"/>
  <c r="D3596" i="12"/>
  <c r="E3596" i="12"/>
  <c r="D3282" i="12"/>
  <c r="E3282" i="12"/>
  <c r="E2053" i="12"/>
  <c r="D2053" i="12"/>
  <c r="E3799" i="12"/>
  <c r="D3799" i="12"/>
  <c r="E3487" i="12"/>
  <c r="D3487" i="12"/>
  <c r="D1465" i="12"/>
  <c r="E1465" i="12"/>
  <c r="D1096" i="12"/>
  <c r="E1096" i="12"/>
  <c r="D3723" i="12"/>
  <c r="E3723" i="12"/>
  <c r="E3485" i="12"/>
  <c r="D3485" i="12"/>
  <c r="D3210" i="12"/>
  <c r="E3210" i="12"/>
  <c r="E432" i="12"/>
  <c r="D432" i="12"/>
  <c r="D499" i="12"/>
  <c r="E499" i="12"/>
  <c r="E3566" i="12"/>
  <c r="D3566" i="12"/>
  <c r="E1106" i="12"/>
  <c r="D1106" i="12"/>
  <c r="E2421" i="12"/>
  <c r="D2421" i="12"/>
  <c r="E3390" i="12"/>
  <c r="D3390" i="12"/>
  <c r="D3042" i="12"/>
  <c r="E3042" i="12"/>
  <c r="D1618" i="12"/>
  <c r="E1618" i="12"/>
  <c r="D2832" i="12"/>
  <c r="E2832" i="12"/>
  <c r="D657" i="12"/>
  <c r="E657" i="12"/>
  <c r="E889" i="12"/>
  <c r="D889" i="12"/>
  <c r="E3704" i="12"/>
  <c r="D3704" i="12"/>
  <c r="D2951" i="12"/>
  <c r="E2951" i="12"/>
  <c r="E3706" i="12"/>
  <c r="D3706" i="12"/>
  <c r="E3833" i="12"/>
  <c r="D3833" i="12"/>
  <c r="E2530" i="12"/>
  <c r="D2530" i="12"/>
  <c r="E3451" i="12"/>
  <c r="D3451" i="12"/>
  <c r="E146" i="12"/>
  <c r="D146" i="12"/>
  <c r="D3102" i="12"/>
  <c r="E3102" i="12"/>
  <c r="D1836" i="12"/>
  <c r="E1836" i="12"/>
  <c r="D1707" i="12"/>
  <c r="E1707" i="12"/>
  <c r="E880" i="12"/>
  <c r="D880" i="12"/>
  <c r="E421" i="12"/>
  <c r="D421" i="12"/>
  <c r="E843" i="12"/>
  <c r="D843" i="12"/>
  <c r="E2036" i="12"/>
  <c r="D2036" i="12"/>
  <c r="E3855" i="12"/>
  <c r="D3855" i="12"/>
  <c r="D517" i="12"/>
  <c r="E517" i="12"/>
  <c r="D251" i="12"/>
  <c r="E251" i="12"/>
  <c r="D388" i="12"/>
  <c r="E388" i="12"/>
  <c r="D3332" i="12"/>
  <c r="E3332" i="12"/>
  <c r="D2006" i="12"/>
  <c r="E2006" i="12"/>
  <c r="E2272" i="12"/>
  <c r="D2272" i="12"/>
  <c r="D550" i="12"/>
  <c r="E550" i="12"/>
  <c r="D797" i="12"/>
  <c r="E797" i="12"/>
  <c r="D518" i="12"/>
  <c r="E518" i="12"/>
  <c r="D1905" i="12"/>
  <c r="E1905" i="12"/>
  <c r="E3641" i="12"/>
  <c r="D3641" i="12"/>
  <c r="D3675" i="12"/>
  <c r="E3675" i="12"/>
  <c r="E3085" i="12"/>
  <c r="D3085" i="12"/>
  <c r="E100" i="12"/>
  <c r="D100" i="12"/>
  <c r="E673" i="12"/>
  <c r="D673" i="12"/>
  <c r="D3222" i="12"/>
  <c r="E3222" i="12"/>
  <c r="E527" i="12"/>
  <c r="D527" i="12"/>
  <c r="E1802" i="12"/>
  <c r="D1802" i="12"/>
  <c r="D623" i="12"/>
  <c r="E623" i="12"/>
  <c r="E1056" i="12"/>
  <c r="D1056" i="12"/>
  <c r="E3891" i="12"/>
  <c r="D3891" i="12"/>
  <c r="D3520" i="12"/>
  <c r="E3520" i="12"/>
  <c r="E3924" i="12"/>
  <c r="D3924" i="12"/>
  <c r="D3635" i="12"/>
  <c r="E3635" i="12"/>
  <c r="D2236" i="12"/>
  <c r="E2236" i="12"/>
  <c r="E1490" i="12"/>
  <c r="D1490" i="12"/>
  <c r="D3817" i="12"/>
  <c r="E3817" i="12"/>
  <c r="E1415" i="12"/>
  <c r="D1415" i="12"/>
  <c r="D857" i="12"/>
  <c r="E857" i="12"/>
  <c r="D404" i="12"/>
  <c r="E404" i="12"/>
  <c r="D1943" i="12"/>
  <c r="E1943" i="12"/>
  <c r="D336" i="12"/>
  <c r="E336" i="12"/>
  <c r="E2770" i="12"/>
  <c r="D2770" i="12"/>
  <c r="D2368" i="12"/>
  <c r="E2368" i="12"/>
  <c r="D297" i="12"/>
  <c r="E297" i="12"/>
  <c r="D2443" i="12"/>
  <c r="E2443" i="12"/>
  <c r="D2353" i="12"/>
  <c r="E2353" i="12"/>
  <c r="E1915" i="12"/>
  <c r="D1915" i="12"/>
  <c r="D3785" i="12"/>
  <c r="E3785" i="12"/>
  <c r="E2357" i="12"/>
  <c r="D2357" i="12"/>
  <c r="D3869" i="12"/>
  <c r="E3869" i="12"/>
  <c r="D1565" i="12"/>
  <c r="E1565" i="12"/>
  <c r="E870" i="12"/>
  <c r="D870" i="12"/>
  <c r="D2687" i="12"/>
  <c r="E2687" i="12"/>
  <c r="E2713" i="12"/>
  <c r="D2713" i="12"/>
  <c r="E258" i="12"/>
  <c r="D258" i="12"/>
  <c r="D222" i="12"/>
  <c r="E222" i="12"/>
  <c r="D1348" i="12"/>
  <c r="E1348" i="12"/>
  <c r="E2909" i="12"/>
  <c r="D2909" i="12"/>
  <c r="E2422" i="12"/>
  <c r="D2422" i="12"/>
  <c r="E2390" i="12"/>
  <c r="D2390" i="12"/>
  <c r="D2622" i="12"/>
  <c r="E2622" i="12"/>
  <c r="D2648" i="12"/>
  <c r="E2648" i="12"/>
  <c r="E3923" i="12"/>
  <c r="D3923" i="12"/>
  <c r="E2198" i="12"/>
  <c r="D2198" i="12"/>
  <c r="E619" i="12"/>
  <c r="D619" i="12"/>
  <c r="E1638" i="12"/>
  <c r="D1638" i="12"/>
  <c r="D3269" i="12"/>
  <c r="E3269" i="12"/>
  <c r="E951" i="12"/>
  <c r="D951" i="12"/>
  <c r="D1325" i="12"/>
  <c r="E1325" i="12"/>
  <c r="D2672" i="12"/>
  <c r="E2672" i="12"/>
  <c r="E2286" i="12"/>
  <c r="D2286" i="12"/>
  <c r="E1614" i="12"/>
  <c r="D1614" i="12"/>
  <c r="D1075" i="12"/>
  <c r="E1075" i="12"/>
  <c r="E84" i="12"/>
  <c r="D84" i="12"/>
  <c r="D965" i="12"/>
  <c r="E965" i="12"/>
  <c r="D3040" i="12"/>
  <c r="E3040" i="12"/>
  <c r="E1759" i="12"/>
  <c r="D1759" i="12"/>
  <c r="E948" i="12"/>
  <c r="D948" i="12"/>
  <c r="D3746" i="12"/>
  <c r="E3746" i="12"/>
  <c r="D3915" i="12"/>
  <c r="E3915" i="12"/>
  <c r="E453" i="12"/>
  <c r="D453" i="12"/>
  <c r="D3531" i="12"/>
  <c r="E3531" i="12"/>
  <c r="D1035" i="12"/>
  <c r="E1035" i="12"/>
  <c r="E3264" i="12"/>
  <c r="D3264" i="12"/>
  <c r="E913" i="12"/>
  <c r="D913" i="12"/>
  <c r="D1285" i="12"/>
  <c r="E1285" i="12"/>
  <c r="E2505" i="12"/>
  <c r="D2505" i="12"/>
  <c r="E3373" i="12"/>
  <c r="D3373" i="12"/>
  <c r="D1481" i="12"/>
  <c r="E1481" i="12"/>
  <c r="D1630" i="12"/>
  <c r="E1630" i="12"/>
  <c r="E3438" i="12"/>
  <c r="D3438" i="12"/>
  <c r="D3664" i="12"/>
  <c r="E3664" i="12"/>
  <c r="D1430" i="12"/>
  <c r="E1430" i="12"/>
  <c r="E3630" i="12"/>
  <c r="D3630" i="12"/>
  <c r="E1697" i="12"/>
  <c r="D1697" i="12"/>
  <c r="E818" i="12"/>
  <c r="D818" i="12"/>
  <c r="D3001" i="12"/>
  <c r="E3001" i="12"/>
  <c r="D57" i="12"/>
  <c r="E57" i="12"/>
  <c r="D771" i="12"/>
  <c r="E771" i="12"/>
  <c r="D2459" i="12"/>
  <c r="E2459" i="12"/>
  <c r="D1248" i="12"/>
  <c r="E1248" i="12"/>
  <c r="D174" i="12"/>
  <c r="E174" i="12"/>
  <c r="D3757" i="12"/>
  <c r="E3757" i="12"/>
  <c r="E915" i="12"/>
  <c r="D915" i="12"/>
  <c r="D2149" i="12"/>
  <c r="E2149" i="12"/>
  <c r="D2470" i="12"/>
  <c r="E2470" i="12"/>
  <c r="E1023" i="12"/>
  <c r="D1023" i="12"/>
  <c r="E2720" i="12"/>
  <c r="D2720" i="12"/>
  <c r="E3624" i="12"/>
  <c r="D3624" i="12"/>
  <c r="E2153" i="12"/>
  <c r="D2153" i="12"/>
  <c r="D984" i="12"/>
  <c r="E984" i="12"/>
  <c r="E758" i="12"/>
  <c r="D758" i="12"/>
  <c r="D472" i="12"/>
  <c r="E472" i="12"/>
  <c r="E3067" i="12"/>
  <c r="D3067" i="12"/>
  <c r="D3602" i="12"/>
  <c r="E3602" i="12"/>
  <c r="D1059" i="12"/>
  <c r="E1059" i="12"/>
  <c r="D168" i="12"/>
  <c r="E168" i="12"/>
  <c r="E2743" i="12"/>
  <c r="D2743" i="12"/>
  <c r="E175" i="12"/>
  <c r="D175" i="12"/>
  <c r="D2731" i="12"/>
  <c r="E2731" i="12"/>
  <c r="E1988" i="12"/>
  <c r="D1988" i="12"/>
  <c r="E2406" i="12"/>
  <c r="D2406" i="12"/>
  <c r="D114" i="12"/>
  <c r="E114" i="12"/>
  <c r="D2425" i="12"/>
  <c r="E2425" i="12"/>
  <c r="D2423" i="12"/>
  <c r="E2423" i="12"/>
  <c r="D2635" i="12"/>
  <c r="E2635" i="12"/>
  <c r="D1517" i="12"/>
  <c r="E1517" i="12"/>
  <c r="D918" i="12"/>
  <c r="E918" i="12"/>
  <c r="D1470" i="12"/>
  <c r="E1470" i="12"/>
  <c r="D1524" i="12"/>
  <c r="E1524" i="12"/>
  <c r="D2462" i="12"/>
  <c r="E2462" i="12"/>
  <c r="D2140" i="12"/>
  <c r="E2140" i="12"/>
  <c r="E2771" i="12"/>
  <c r="D2771" i="12"/>
  <c r="E1946" i="12"/>
  <c r="D1946" i="12"/>
  <c r="E2674" i="12"/>
  <c r="D2674" i="12"/>
  <c r="D2606" i="12"/>
  <c r="E2606" i="12"/>
  <c r="D2794" i="12"/>
  <c r="E2794" i="12"/>
  <c r="D3823" i="12"/>
  <c r="E3823" i="12"/>
  <c r="D1439" i="12"/>
  <c r="E1439" i="12"/>
  <c r="D1347" i="12"/>
  <c r="E1347" i="12"/>
  <c r="E2380" i="12"/>
  <c r="D2380" i="12"/>
  <c r="E1473" i="12"/>
  <c r="D1473" i="12"/>
  <c r="D2610" i="12"/>
  <c r="E2610" i="12"/>
  <c r="E1912" i="12"/>
  <c r="D1912" i="12"/>
  <c r="E2970" i="12"/>
  <c r="D2970" i="12"/>
  <c r="D3748" i="12"/>
  <c r="E3748" i="12"/>
  <c r="D1662" i="12"/>
  <c r="E1662" i="12"/>
  <c r="E309" i="12"/>
  <c r="D309" i="12"/>
  <c r="E427" i="12"/>
  <c r="D427" i="12"/>
  <c r="D1317" i="12"/>
  <c r="E1317" i="12"/>
  <c r="D273" i="12"/>
  <c r="E273" i="12"/>
  <c r="E1527" i="12"/>
  <c r="D1527" i="12"/>
  <c r="D3696" i="12"/>
  <c r="E3696" i="12"/>
  <c r="D524" i="12"/>
  <c r="E524" i="12"/>
  <c r="D1303" i="12"/>
  <c r="E1303" i="12"/>
  <c r="E3296" i="12"/>
  <c r="D3296" i="12"/>
  <c r="E2434" i="12"/>
  <c r="D2434" i="12"/>
  <c r="D2968" i="12"/>
  <c r="E2968" i="12"/>
  <c r="E1363" i="12"/>
  <c r="D1363" i="12"/>
  <c r="D525" i="12"/>
  <c r="E525" i="12"/>
  <c r="D1022" i="12"/>
  <c r="E1022" i="12"/>
  <c r="E3232" i="12"/>
  <c r="D3232" i="12"/>
  <c r="E605" i="12"/>
  <c r="D605" i="12"/>
  <c r="D3158" i="12"/>
  <c r="E3158" i="12"/>
  <c r="E3435" i="12"/>
  <c r="D3435" i="12"/>
  <c r="D3343" i="12"/>
  <c r="E3343" i="12"/>
  <c r="E3870" i="12"/>
  <c r="D3870" i="12"/>
  <c r="E656" i="12"/>
  <c r="D656" i="12"/>
  <c r="D1756" i="12"/>
  <c r="E1756" i="12"/>
  <c r="D935" i="12"/>
  <c r="E935" i="12"/>
  <c r="D3605" i="12"/>
  <c r="E3605" i="12"/>
  <c r="D1541" i="12"/>
  <c r="E1541" i="12"/>
  <c r="E1114" i="12"/>
  <c r="D1114" i="12"/>
  <c r="D2200" i="12"/>
  <c r="E2200" i="12"/>
  <c r="D2402" i="12"/>
  <c r="E2402" i="12"/>
  <c r="E1911" i="12"/>
  <c r="D1911" i="12"/>
  <c r="D3929" i="12"/>
  <c r="E3929" i="12"/>
  <c r="D511" i="12"/>
  <c r="E511" i="12"/>
  <c r="E999" i="12"/>
  <c r="D999" i="12"/>
  <c r="E690" i="12"/>
  <c r="D690" i="12"/>
  <c r="E3053" i="12"/>
  <c r="D3053" i="12"/>
  <c r="D3507" i="12"/>
  <c r="E3507" i="12"/>
  <c r="E3208" i="12"/>
  <c r="D3208" i="12"/>
  <c r="D2819" i="12"/>
  <c r="E2819" i="12"/>
  <c r="E2765" i="12"/>
  <c r="D2765" i="12"/>
  <c r="E2089" i="12"/>
  <c r="D2089" i="12"/>
  <c r="E874" i="12"/>
  <c r="D874" i="12"/>
  <c r="D977" i="12"/>
  <c r="E977" i="12"/>
  <c r="D2706" i="12"/>
  <c r="E2706" i="12"/>
  <c r="E3655" i="12"/>
  <c r="D3655" i="12"/>
  <c r="E2452" i="12"/>
  <c r="D2452" i="12"/>
  <c r="D1009" i="12"/>
  <c r="E1009" i="12"/>
  <c r="E2607" i="12"/>
  <c r="D2607" i="12"/>
  <c r="E1962" i="12"/>
  <c r="D1962" i="12"/>
  <c r="D3904" i="12"/>
  <c r="E3904" i="12"/>
  <c r="D392" i="12"/>
  <c r="E392" i="12"/>
  <c r="E2718" i="12"/>
  <c r="D2718" i="12"/>
  <c r="E2894" i="12"/>
  <c r="D2894" i="12"/>
  <c r="E2365" i="12"/>
  <c r="D2365" i="12"/>
  <c r="E2901" i="12"/>
  <c r="D2901" i="12"/>
  <c r="E555" i="12"/>
  <c r="D555" i="12"/>
  <c r="D1841" i="12"/>
  <c r="E1841" i="12"/>
  <c r="D719" i="12"/>
  <c r="E719" i="12"/>
  <c r="E3663" i="12"/>
  <c r="D3663" i="12"/>
  <c r="D1176" i="12"/>
  <c r="E1176" i="12"/>
  <c r="E2413" i="12"/>
  <c r="D2413" i="12"/>
  <c r="D3906" i="12"/>
  <c r="E3906" i="12"/>
  <c r="E2679" i="12"/>
  <c r="D2679" i="12"/>
  <c r="E2681" i="12"/>
  <c r="D2681" i="12"/>
  <c r="D55" i="12"/>
  <c r="E55" i="12"/>
  <c r="D1351" i="12"/>
  <c r="E1351" i="12"/>
  <c r="E266" i="12"/>
  <c r="D266" i="12"/>
  <c r="D220" i="12"/>
  <c r="E220" i="12"/>
  <c r="D85" i="12"/>
  <c r="E85" i="12"/>
  <c r="E3486" i="12"/>
  <c r="D3486" i="12"/>
  <c r="D839" i="12"/>
  <c r="E839" i="12"/>
  <c r="E2698" i="12"/>
  <c r="D2698" i="12"/>
  <c r="E2551" i="12"/>
  <c r="D2551" i="12"/>
  <c r="E964" i="12"/>
  <c r="D964" i="12"/>
  <c r="D3820" i="12"/>
  <c r="E3820" i="12"/>
  <c r="D2628" i="12"/>
  <c r="E2628" i="12"/>
  <c r="D1593" i="12"/>
  <c r="E1593" i="12"/>
  <c r="D40" i="12"/>
  <c r="E40" i="12"/>
  <c r="E2719" i="12"/>
  <c r="D2719" i="12"/>
  <c r="E1115" i="12"/>
  <c r="D1115" i="12"/>
  <c r="D2079" i="12"/>
  <c r="E2079" i="12"/>
  <c r="E1087" i="12"/>
  <c r="D1087" i="12"/>
  <c r="D423" i="12"/>
  <c r="E423" i="12"/>
  <c r="E3211" i="12"/>
  <c r="D3211" i="12"/>
  <c r="E1714" i="12"/>
  <c r="D1714" i="12"/>
  <c r="D1024" i="12"/>
  <c r="E1024" i="12"/>
  <c r="E3225" i="12"/>
  <c r="D3225" i="12"/>
  <c r="E2945" i="12"/>
  <c r="D2945" i="12"/>
  <c r="D929" i="12"/>
  <c r="E929" i="12"/>
  <c r="D2229" i="12"/>
  <c r="E2229" i="12"/>
  <c r="D450" i="12"/>
  <c r="E450" i="12"/>
  <c r="E801" i="12"/>
  <c r="D801" i="12"/>
  <c r="E2340" i="12"/>
  <c r="D2340" i="12"/>
  <c r="E2557" i="12"/>
  <c r="D2557" i="12"/>
  <c r="D170" i="12"/>
  <c r="E170" i="12"/>
  <c r="D2218" i="12"/>
  <c r="E2218" i="12"/>
  <c r="D3266" i="12"/>
  <c r="E3266" i="12"/>
  <c r="E1244" i="12"/>
  <c r="D1244" i="12"/>
  <c r="E506" i="12"/>
  <c r="D506" i="12"/>
  <c r="E2969" i="12"/>
  <c r="D2969" i="12"/>
  <c r="D1621" i="12"/>
  <c r="E1621" i="12"/>
  <c r="E1792" i="12"/>
  <c r="D1792" i="12"/>
  <c r="E1373" i="12"/>
  <c r="D1373" i="12"/>
  <c r="E2110" i="12"/>
  <c r="D2110" i="12"/>
  <c r="E285" i="12"/>
  <c r="D285" i="12"/>
  <c r="D3457" i="12"/>
  <c r="E3457" i="12"/>
  <c r="E400" i="12"/>
  <c r="D400" i="12"/>
  <c r="D3646" i="12"/>
  <c r="E3646" i="12"/>
  <c r="E2525" i="12"/>
  <c r="D2525" i="12"/>
  <c r="D2775" i="12"/>
  <c r="E2775" i="12"/>
  <c r="E2827" i="12"/>
  <c r="D2827" i="12"/>
  <c r="E1651" i="12"/>
  <c r="D1651" i="12"/>
  <c r="E3075" i="12"/>
  <c r="D3075" i="12"/>
  <c r="E2881" i="12"/>
  <c r="D2881" i="12"/>
  <c r="D632" i="12"/>
  <c r="E632" i="12"/>
  <c r="D1277" i="12"/>
  <c r="E1277" i="12"/>
  <c r="D1055" i="12"/>
  <c r="E1055" i="12"/>
  <c r="D3631" i="12"/>
  <c r="E3631" i="12"/>
  <c r="D406" i="12"/>
  <c r="E406" i="12"/>
  <c r="D2715" i="12"/>
  <c r="E2715" i="12"/>
  <c r="D2483" i="12"/>
  <c r="E2483" i="12"/>
  <c r="D618" i="12"/>
  <c r="E618" i="12"/>
  <c r="D1058" i="12"/>
  <c r="E1058" i="12"/>
  <c r="E1376" i="12"/>
  <c r="D1376" i="12"/>
  <c r="D2461" i="12"/>
  <c r="E2461" i="12"/>
  <c r="E2144" i="12"/>
  <c r="D2144" i="12"/>
  <c r="E1800" i="12"/>
  <c r="D1800" i="12"/>
  <c r="E1175" i="12"/>
  <c r="D1175" i="12"/>
  <c r="D2051" i="12"/>
  <c r="E2051" i="12"/>
  <c r="E1837" i="12"/>
  <c r="D1837" i="12"/>
  <c r="E798" i="12"/>
  <c r="D798" i="12"/>
  <c r="E1776" i="12"/>
  <c r="D1776" i="12"/>
  <c r="E3285" i="12"/>
  <c r="D3285" i="12"/>
  <c r="E2658" i="12"/>
  <c r="D2658" i="12"/>
  <c r="D1271" i="12"/>
  <c r="E1271" i="12"/>
  <c r="D1995" i="12"/>
  <c r="E1995" i="12"/>
  <c r="E3133" i="12"/>
  <c r="D3133" i="12"/>
  <c r="D2685" i="12"/>
  <c r="E2685" i="12"/>
  <c r="E1942" i="12"/>
  <c r="D1942" i="12"/>
  <c r="E1051" i="12"/>
  <c r="D1051" i="12"/>
  <c r="E3575" i="12"/>
  <c r="D3575" i="12"/>
  <c r="D1407" i="12"/>
  <c r="E1407" i="12"/>
  <c r="D1289" i="12"/>
  <c r="E1289" i="12"/>
  <c r="E3941" i="12"/>
  <c r="D3941" i="12"/>
  <c r="D1026" i="12"/>
  <c r="E1026" i="12"/>
  <c r="D827" i="12"/>
  <c r="E827" i="12"/>
  <c r="D1030" i="12"/>
  <c r="E1030" i="12"/>
  <c r="E451" i="12"/>
  <c r="D451" i="12"/>
  <c r="E1997" i="12"/>
  <c r="D1997" i="12"/>
  <c r="D332" i="12"/>
  <c r="E332" i="12"/>
  <c r="E1384" i="12"/>
  <c r="D1384" i="12"/>
  <c r="E1410" i="12"/>
  <c r="D1410" i="12"/>
  <c r="E3298" i="12"/>
  <c r="D3298" i="12"/>
  <c r="D2207" i="12"/>
  <c r="E2207" i="12"/>
  <c r="E3009" i="12"/>
  <c r="D3009" i="12"/>
  <c r="D2199" i="12"/>
  <c r="E2199" i="12"/>
  <c r="E2914" i="12"/>
  <c r="D2914" i="12"/>
  <c r="E558" i="12"/>
  <c r="D558" i="12"/>
  <c r="E1010" i="12"/>
  <c r="D1010" i="12"/>
  <c r="D1110" i="12"/>
  <c r="E1110" i="12"/>
  <c r="D2847" i="12"/>
  <c r="E2847" i="12"/>
  <c r="D3146" i="12"/>
  <c r="E3146" i="12"/>
  <c r="D1067" i="12"/>
  <c r="E1067" i="12"/>
  <c r="E1874" i="12"/>
  <c r="D1874" i="12"/>
  <c r="D2155" i="12"/>
  <c r="E2155" i="12"/>
  <c r="E820" i="12"/>
  <c r="D820" i="12"/>
  <c r="E145" i="12"/>
  <c r="D145" i="12"/>
  <c r="E3209" i="12"/>
  <c r="D3209" i="12"/>
  <c r="D3290" i="12"/>
  <c r="E3290" i="12"/>
  <c r="E1889" i="12"/>
  <c r="D1889" i="12"/>
  <c r="E320" i="12"/>
  <c r="D320" i="12"/>
  <c r="E58" i="12"/>
  <c r="D58" i="12"/>
  <c r="D2261" i="12"/>
  <c r="E2261" i="12"/>
  <c r="D2170" i="12"/>
  <c r="E2170" i="12"/>
  <c r="E2301" i="12"/>
  <c r="D2301" i="12"/>
  <c r="E1560" i="12"/>
  <c r="D1560" i="12"/>
  <c r="D521" i="12"/>
  <c r="E521" i="12"/>
  <c r="E923" i="12"/>
  <c r="D923" i="12"/>
  <c r="E3194" i="12"/>
  <c r="D3194" i="12"/>
  <c r="E33" i="12"/>
  <c r="D33" i="12"/>
  <c r="E894" i="12"/>
  <c r="D894" i="12"/>
  <c r="D2022" i="12"/>
  <c r="E2022" i="12"/>
  <c r="D3488" i="12"/>
  <c r="E3488" i="12"/>
  <c r="E3553" i="12"/>
  <c r="D3553" i="12"/>
  <c r="E1778" i="12"/>
  <c r="D1778" i="12"/>
  <c r="E2749" i="12"/>
  <c r="D2749" i="12"/>
  <c r="E1980" i="12"/>
  <c r="D1980" i="12"/>
  <c r="E2118" i="12"/>
  <c r="D2118" i="12"/>
  <c r="E1212" i="12"/>
  <c r="D1212" i="12"/>
  <c r="E1857" i="12"/>
  <c r="D1857" i="12"/>
  <c r="D3649" i="12"/>
  <c r="E3649" i="12"/>
  <c r="E3203" i="12"/>
  <c r="D3203" i="12"/>
  <c r="E1528" i="12"/>
  <c r="D1528" i="12"/>
  <c r="E353" i="12"/>
  <c r="D353" i="12"/>
  <c r="E2806" i="12"/>
  <c r="D2806" i="12"/>
  <c r="E542" i="12"/>
  <c r="D542" i="12"/>
  <c r="D317" i="12"/>
  <c r="E317" i="12"/>
  <c r="E1531" i="12"/>
  <c r="D1531" i="12"/>
  <c r="D587" i="12"/>
  <c r="E587" i="12"/>
  <c r="E1629" i="12"/>
  <c r="D1629" i="12"/>
  <c r="D2779" i="12"/>
  <c r="E2779" i="12"/>
  <c r="D602" i="12"/>
  <c r="E602" i="12"/>
  <c r="E3412" i="12"/>
  <c r="D3412" i="12"/>
  <c r="D3852" i="12"/>
  <c r="E3852" i="12"/>
  <c r="E3662" i="12"/>
  <c r="D3662" i="12"/>
  <c r="D2546" i="12"/>
  <c r="E2546" i="12"/>
  <c r="E2067" i="12"/>
  <c r="D2067" i="12"/>
  <c r="E2646" i="12"/>
  <c r="D2646" i="12"/>
  <c r="E1616" i="12"/>
  <c r="D1616" i="12"/>
  <c r="E1448" i="12"/>
  <c r="D1448" i="12"/>
  <c r="D3502" i="12"/>
  <c r="E3502" i="12"/>
  <c r="D2851" i="12"/>
  <c r="E2851" i="12"/>
  <c r="D2927" i="12"/>
  <c r="E2927" i="12"/>
  <c r="E1635" i="12"/>
  <c r="D1635" i="12"/>
  <c r="D68" i="12"/>
  <c r="E68" i="12"/>
  <c r="D2566" i="12"/>
  <c r="E2566" i="12"/>
  <c r="D1516" i="12"/>
  <c r="E1516" i="12"/>
  <c r="D3453" i="12"/>
  <c r="E3453" i="12"/>
  <c r="D3149" i="12"/>
  <c r="E3149" i="12"/>
  <c r="D418" i="12"/>
  <c r="E418" i="12"/>
  <c r="D2040" i="12"/>
  <c r="E2040" i="12"/>
  <c r="E314" i="12"/>
  <c r="D314" i="12"/>
  <c r="D3734" i="12"/>
  <c r="E3734" i="12"/>
  <c r="E2219" i="12"/>
  <c r="D2219" i="12"/>
  <c r="E303" i="12"/>
  <c r="D303" i="12"/>
  <c r="D1649" i="12"/>
  <c r="E1649" i="12"/>
  <c r="E371" i="12"/>
  <c r="D371" i="12"/>
  <c r="E3726" i="12"/>
  <c r="D3726" i="12"/>
  <c r="D3934" i="12"/>
  <c r="E3934" i="12"/>
  <c r="D841" i="12"/>
  <c r="E841" i="12"/>
  <c r="E2057" i="12"/>
  <c r="D2057" i="12"/>
  <c r="D960" i="12"/>
  <c r="E960" i="12"/>
  <c r="E3299" i="12"/>
  <c r="D3299" i="12"/>
  <c r="E436" i="12"/>
  <c r="D436" i="12"/>
  <c r="D539" i="12"/>
  <c r="E539" i="12"/>
  <c r="E3313" i="12"/>
  <c r="D3313" i="12"/>
  <c r="D3132" i="12"/>
  <c r="E3132" i="12"/>
  <c r="E1918" i="12"/>
  <c r="D1918" i="12"/>
  <c r="D192" i="12"/>
  <c r="E192" i="12"/>
  <c r="D2678" i="12"/>
  <c r="E2678" i="12"/>
  <c r="E578" i="12"/>
  <c r="D578" i="12"/>
  <c r="D971" i="12"/>
  <c r="E971" i="12"/>
  <c r="D2516" i="12"/>
  <c r="E2516" i="12"/>
  <c r="E2379" i="12"/>
  <c r="D2379" i="12"/>
  <c r="D1123" i="12"/>
  <c r="E1123" i="12"/>
  <c r="D2381" i="12"/>
  <c r="E2381" i="12"/>
  <c r="D3668" i="12"/>
  <c r="E3668" i="12"/>
  <c r="D3637" i="12"/>
  <c r="E3637" i="12"/>
  <c r="E3593" i="12"/>
  <c r="D3593" i="12"/>
  <c r="D2225" i="12"/>
  <c r="E2225" i="12"/>
  <c r="D1193" i="12"/>
  <c r="E1193" i="12"/>
  <c r="D2424" i="12"/>
  <c r="E2424" i="12"/>
  <c r="E3395" i="12"/>
  <c r="D3395" i="12"/>
  <c r="E2552" i="12"/>
  <c r="D2552" i="12"/>
  <c r="D2217" i="12"/>
  <c r="E2217" i="12"/>
  <c r="E1405" i="12"/>
  <c r="D1405" i="12"/>
  <c r="D789" i="12"/>
  <c r="E789" i="12"/>
  <c r="E1658" i="12"/>
  <c r="D1658" i="12"/>
  <c r="D1463" i="12"/>
  <c r="E1463" i="12"/>
  <c r="D598" i="12"/>
  <c r="E598" i="12"/>
  <c r="E484" i="12"/>
  <c r="D484" i="12"/>
  <c r="E3555" i="12"/>
  <c r="D3555" i="12"/>
  <c r="D2526" i="12"/>
  <c r="E2526" i="12"/>
  <c r="D842" i="12"/>
  <c r="E842" i="12"/>
  <c r="E3752" i="12"/>
  <c r="D3752" i="12"/>
  <c r="E1369" i="12"/>
  <c r="D1369" i="12"/>
  <c r="E3305" i="12"/>
  <c r="D3305" i="12"/>
  <c r="D2565" i="12"/>
  <c r="E2565" i="12"/>
  <c r="E1180" i="12"/>
  <c r="D1180" i="12"/>
  <c r="E1383" i="12"/>
  <c r="D1383" i="12"/>
  <c r="E1228" i="12"/>
  <c r="D1228" i="12"/>
  <c r="E1429" i="12"/>
  <c r="D1429" i="12"/>
  <c r="E2932" i="12"/>
  <c r="D2932" i="12"/>
  <c r="E2453" i="12"/>
  <c r="D2453" i="12"/>
  <c r="D3940" i="12"/>
  <c r="E3940" i="12"/>
  <c r="D3103" i="12"/>
  <c r="E3103" i="12"/>
  <c r="E3055" i="12"/>
  <c r="D3055" i="12"/>
  <c r="D1720" i="12"/>
  <c r="E1720" i="12"/>
  <c r="E3271" i="12"/>
  <c r="D3271" i="12"/>
  <c r="E763" i="12"/>
  <c r="D763" i="12"/>
  <c r="E733" i="12"/>
  <c r="D733" i="12"/>
  <c r="D1390" i="12"/>
  <c r="E1390" i="12"/>
  <c r="D1019" i="12"/>
  <c r="E1019" i="12"/>
  <c r="E1512" i="12"/>
  <c r="D1512" i="12"/>
  <c r="D2944" i="12"/>
  <c r="E2944" i="12"/>
  <c r="E1663" i="12"/>
  <c r="D1663" i="12"/>
  <c r="E1569" i="12"/>
  <c r="D1569" i="12"/>
  <c r="D3737" i="12"/>
  <c r="E3737" i="12"/>
  <c r="D1870" i="12"/>
  <c r="E1870" i="12"/>
  <c r="E1976" i="12"/>
  <c r="D1976" i="12"/>
  <c r="E116" i="12"/>
  <c r="D116" i="12"/>
  <c r="E3016" i="12"/>
  <c r="D3016" i="12"/>
  <c r="D3466" i="12"/>
  <c r="E3466" i="12"/>
  <c r="D2960" i="12"/>
  <c r="E2960" i="12"/>
  <c r="D3491" i="12"/>
  <c r="E3491" i="12"/>
  <c r="D458" i="12"/>
  <c r="E458" i="12"/>
  <c r="D1793" i="12"/>
  <c r="E1793" i="12"/>
  <c r="D1533" i="12"/>
  <c r="E1533" i="12"/>
  <c r="D942" i="12"/>
  <c r="E942" i="12"/>
  <c r="D985" i="12"/>
  <c r="E985" i="12"/>
  <c r="D3636" i="12"/>
  <c r="E3636" i="12"/>
  <c r="D296" i="12"/>
  <c r="E296" i="12"/>
  <c r="D1508" i="12"/>
  <c r="E1508" i="12"/>
  <c r="E256" i="12"/>
  <c r="D256" i="12"/>
  <c r="E3821" i="12"/>
  <c r="D3821" i="12"/>
  <c r="D1693" i="12"/>
  <c r="E1693" i="12"/>
  <c r="E3255" i="12"/>
  <c r="D3255" i="12"/>
  <c r="D3494" i="12"/>
  <c r="E3494" i="12"/>
  <c r="E3865" i="12"/>
  <c r="D3865" i="12"/>
  <c r="D3417" i="12"/>
  <c r="E3417" i="12"/>
  <c r="D2059" i="12"/>
  <c r="E2059" i="12"/>
  <c r="E3088" i="12"/>
  <c r="D3088" i="12"/>
  <c r="E1879" i="12"/>
  <c r="D1879" i="12"/>
  <c r="D1563" i="12"/>
  <c r="E1563" i="12"/>
  <c r="D1780" i="12"/>
  <c r="E1780" i="12"/>
  <c r="D3875" i="12"/>
  <c r="E3875" i="12"/>
  <c r="D2010" i="12"/>
  <c r="E2010" i="12"/>
  <c r="E3774" i="12"/>
  <c r="D3774" i="12"/>
  <c r="D341" i="12"/>
  <c r="E341" i="12"/>
  <c r="D129" i="12"/>
  <c r="E129" i="12"/>
  <c r="D3086" i="12"/>
  <c r="E3086" i="12"/>
  <c r="E2559" i="12"/>
  <c r="D2559" i="12"/>
  <c r="D2675" i="12"/>
  <c r="E2675" i="12"/>
  <c r="E743" i="12"/>
  <c r="D743" i="12"/>
  <c r="E3186" i="12"/>
  <c r="D3186" i="12"/>
  <c r="D1696" i="12"/>
  <c r="E1696" i="12"/>
  <c r="E1240" i="12"/>
  <c r="D1240" i="12"/>
  <c r="E535" i="12"/>
  <c r="D535" i="12"/>
  <c r="D3571" i="12"/>
  <c r="E3571" i="12"/>
  <c r="E2898" i="12"/>
  <c r="D2898" i="12"/>
  <c r="E2138" i="12"/>
  <c r="D2138" i="12"/>
  <c r="D1266" i="12"/>
  <c r="E1266" i="12"/>
  <c r="E3859" i="12"/>
  <c r="D3859" i="12"/>
  <c r="E3369" i="12"/>
  <c r="D3369" i="12"/>
  <c r="E101" i="12"/>
  <c r="D101" i="12"/>
  <c r="D804" i="12"/>
  <c r="E804" i="12"/>
  <c r="E3125" i="12"/>
  <c r="D3125" i="12"/>
  <c r="D3044" i="12"/>
  <c r="E3044" i="12"/>
  <c r="E92" i="12"/>
  <c r="D92" i="12"/>
  <c r="D469" i="12"/>
  <c r="E469" i="12"/>
  <c r="E3260" i="12"/>
  <c r="D3260" i="12"/>
  <c r="E3054" i="12"/>
  <c r="D3054" i="12"/>
  <c r="D3037" i="12"/>
  <c r="E3037" i="12"/>
  <c r="E610" i="12"/>
  <c r="D610" i="12"/>
  <c r="D997" i="12"/>
  <c r="E997" i="12"/>
  <c r="D1737" i="12"/>
  <c r="E1737" i="12"/>
  <c r="E1287" i="12"/>
  <c r="D1287" i="12"/>
  <c r="D1906" i="12"/>
  <c r="E1906" i="12"/>
  <c r="D402" i="12"/>
  <c r="E402" i="12"/>
  <c r="D3514" i="12"/>
  <c r="E3514" i="12"/>
  <c r="D1810" i="12"/>
  <c r="E1810" i="12"/>
  <c r="E678" i="12"/>
  <c r="D678" i="12"/>
  <c r="D958" i="12"/>
  <c r="E958" i="12"/>
  <c r="D1386" i="12"/>
  <c r="E1386" i="12"/>
  <c r="E2169" i="12"/>
  <c r="D2169" i="12"/>
  <c r="D2692" i="12"/>
  <c r="E2692" i="12"/>
  <c r="D635" i="12"/>
  <c r="E635" i="12"/>
  <c r="D3351" i="12"/>
  <c r="E3351" i="12"/>
  <c r="E1682" i="12"/>
  <c r="D1682" i="12"/>
  <c r="E459" i="12"/>
  <c r="D459" i="12"/>
  <c r="E2439" i="12"/>
  <c r="D2439" i="12"/>
  <c r="E575" i="12"/>
  <c r="D575" i="12"/>
  <c r="D1851" i="12"/>
  <c r="E1851" i="12"/>
  <c r="D2388" i="12"/>
  <c r="E2388" i="12"/>
  <c r="D2619" i="12"/>
  <c r="E2619" i="12"/>
  <c r="E2683" i="12"/>
  <c r="D2683" i="12"/>
  <c r="D164" i="12"/>
  <c r="E164" i="12"/>
  <c r="D333" i="12"/>
  <c r="E333" i="12"/>
  <c r="E2454" i="12"/>
  <c r="D2454" i="12"/>
  <c r="E2259" i="12"/>
  <c r="D2259" i="12"/>
  <c r="E77" i="12"/>
  <c r="D77" i="12"/>
  <c r="E1183" i="12"/>
  <c r="D1183" i="12"/>
  <c r="E1236" i="12"/>
  <c r="D1236" i="12"/>
  <c r="E3517" i="12"/>
  <c r="D3517" i="12"/>
  <c r="E478" i="12"/>
  <c r="D478" i="12"/>
  <c r="D2160" i="12"/>
  <c r="E2160" i="12"/>
  <c r="E2618" i="12"/>
  <c r="D2618" i="12"/>
  <c r="E3887" i="12"/>
  <c r="D3887" i="12"/>
  <c r="E2056" i="12"/>
  <c r="D2056" i="12"/>
  <c r="D1763" i="12"/>
  <c r="E1763" i="12"/>
  <c r="E3249" i="12"/>
  <c r="D3249" i="12"/>
  <c r="D2313" i="12"/>
  <c r="E2313" i="12"/>
  <c r="E2878" i="12"/>
  <c r="D2878" i="12"/>
  <c r="D3169" i="12"/>
  <c r="E3169" i="12"/>
  <c r="E629" i="12"/>
  <c r="D629" i="12"/>
  <c r="D1744" i="12"/>
  <c r="E1744" i="12"/>
  <c r="D3153" i="12"/>
  <c r="E3153" i="12"/>
  <c r="E531" i="12"/>
  <c r="D531" i="12"/>
  <c r="E3853" i="12"/>
  <c r="D3853" i="12"/>
  <c r="D1838" i="12"/>
  <c r="E1838" i="12"/>
  <c r="D2693" i="12"/>
  <c r="E2693" i="12"/>
  <c r="E2077" i="12"/>
  <c r="D2077" i="12"/>
  <c r="D2220" i="12"/>
  <c r="E2220" i="12"/>
  <c r="E1797" i="12"/>
  <c r="D1797" i="12"/>
  <c r="E3592" i="12"/>
  <c r="D3592" i="12"/>
  <c r="D261" i="12"/>
  <c r="E261" i="12"/>
  <c r="E2171" i="12"/>
  <c r="D2171" i="12"/>
  <c r="E2285" i="12"/>
  <c r="D2285" i="12"/>
  <c r="E1968" i="12"/>
  <c r="D1968" i="12"/>
  <c r="E2074" i="12"/>
  <c r="D2074" i="12"/>
  <c r="D582" i="12"/>
  <c r="E582" i="12"/>
  <c r="E3443" i="12"/>
  <c r="D3443" i="12"/>
  <c r="D1276" i="12"/>
  <c r="E1276" i="12"/>
  <c r="D2011" i="12"/>
  <c r="E2011" i="12"/>
  <c r="E1142" i="12"/>
  <c r="D1142" i="12"/>
  <c r="D1898" i="12"/>
  <c r="E1898" i="12"/>
  <c r="E3830" i="12"/>
  <c r="D3830" i="12"/>
  <c r="E3543" i="12"/>
  <c r="D3543" i="12"/>
  <c r="E3744" i="12"/>
  <c r="D3744" i="12"/>
  <c r="D93" i="12"/>
  <c r="E93" i="12"/>
  <c r="D2595" i="12"/>
  <c r="E2595" i="12"/>
  <c r="E2048" i="12"/>
  <c r="D2048" i="12"/>
  <c r="E2920" i="12"/>
  <c r="D2920" i="12"/>
  <c r="D1958" i="12"/>
  <c r="E1958" i="12"/>
  <c r="D589" i="12"/>
  <c r="E589" i="12"/>
  <c r="E2864" i="12"/>
  <c r="D2864" i="12"/>
  <c r="D1065" i="12"/>
  <c r="E1065" i="12"/>
  <c r="D3381" i="12"/>
  <c r="E3381" i="12"/>
  <c r="E3047" i="12"/>
  <c r="D3047" i="12"/>
  <c r="D1460" i="12"/>
  <c r="E1460" i="12"/>
  <c r="D1865" i="12"/>
  <c r="E1865" i="12"/>
  <c r="E53" i="12"/>
  <c r="D53" i="12"/>
  <c r="E3691" i="12"/>
  <c r="D3691" i="12"/>
  <c r="D178" i="12"/>
  <c r="E178" i="12"/>
  <c r="E301" i="12"/>
  <c r="D301" i="12"/>
  <c r="D3027" i="12"/>
  <c r="E3027" i="12"/>
  <c r="E2673" i="12"/>
  <c r="D2673" i="12"/>
  <c r="D1238" i="12"/>
  <c r="E1238" i="12"/>
  <c r="E1326" i="12"/>
  <c r="D1326" i="12"/>
  <c r="E2382" i="12"/>
  <c r="D2382" i="12"/>
  <c r="D2583" i="12"/>
  <c r="E2583" i="12"/>
  <c r="D2373" i="12"/>
  <c r="E2373" i="12"/>
  <c r="E1678" i="12"/>
  <c r="D1678" i="12"/>
  <c r="D1788" i="12"/>
  <c r="E1788" i="12"/>
  <c r="E425" i="12"/>
  <c r="D425" i="12"/>
  <c r="D3525" i="12"/>
  <c r="E3525" i="12"/>
  <c r="E3361" i="12"/>
  <c r="D3361" i="12"/>
  <c r="E881" i="12"/>
  <c r="D881" i="12"/>
  <c r="D2103" i="12"/>
  <c r="E2103" i="12"/>
  <c r="D1796" i="12"/>
  <c r="E1796" i="12"/>
  <c r="E3800" i="12"/>
  <c r="D3800" i="12"/>
  <c r="D2767" i="12"/>
  <c r="E2767" i="12"/>
  <c r="D3140" i="12"/>
  <c r="E3140" i="12"/>
  <c r="E61" i="12"/>
  <c r="D61" i="12"/>
  <c r="E2044" i="12"/>
  <c r="D2044" i="12"/>
  <c r="D1883" i="12"/>
  <c r="E1883" i="12"/>
  <c r="E3484" i="12"/>
  <c r="D3484" i="12"/>
  <c r="E858" i="12"/>
  <c r="D858" i="12"/>
  <c r="E2457" i="12"/>
  <c r="D2457" i="12"/>
  <c r="D2965" i="12"/>
  <c r="E2965" i="12"/>
  <c r="E239" i="12"/>
  <c r="D239" i="12"/>
  <c r="D419" i="12"/>
  <c r="E419" i="12"/>
  <c r="D3758" i="12"/>
  <c r="E3758" i="12"/>
  <c r="D3570" i="12"/>
  <c r="E3570" i="12"/>
  <c r="D1037" i="12"/>
  <c r="E1037" i="12"/>
  <c r="D3749" i="12"/>
  <c r="E3749" i="12"/>
  <c r="E3121" i="12"/>
  <c r="D3121" i="12"/>
  <c r="D799" i="12"/>
  <c r="E799" i="12"/>
  <c r="D3912" i="12"/>
  <c r="E3912" i="12"/>
  <c r="E3176" i="12"/>
  <c r="D3176" i="12"/>
  <c r="E1442" i="12"/>
  <c r="D1442" i="12"/>
  <c r="D601" i="12"/>
  <c r="E601" i="12"/>
  <c r="E3682" i="12"/>
  <c r="D3682" i="12"/>
  <c r="E368" i="12"/>
  <c r="D368" i="12"/>
  <c r="E352" i="12"/>
  <c r="D352" i="12"/>
  <c r="E379" i="12"/>
  <c r="D379" i="12"/>
  <c r="E1892" i="12"/>
  <c r="D1892" i="12"/>
  <c r="D3112" i="12"/>
  <c r="E3112" i="12"/>
  <c r="D2757" i="12"/>
  <c r="E2757" i="12"/>
  <c r="E2895" i="12"/>
  <c r="D2895" i="12"/>
  <c r="E3227" i="12"/>
  <c r="D3227" i="12"/>
  <c r="D2338" i="12"/>
  <c r="E2338" i="12"/>
  <c r="D2600" i="12"/>
  <c r="E2600" i="12"/>
  <c r="E2627" i="12"/>
  <c r="D2627" i="12"/>
  <c r="E2807" i="12"/>
  <c r="D2807" i="12"/>
  <c r="E3715" i="12"/>
  <c r="D3715" i="12"/>
  <c r="D927" i="12"/>
  <c r="E927" i="12"/>
  <c r="D1000" i="12"/>
  <c r="E1000" i="12"/>
  <c r="E3376" i="12"/>
  <c r="D3376" i="12"/>
  <c r="E2941" i="12"/>
  <c r="D2941" i="12"/>
  <c r="D3598" i="12"/>
  <c r="E3598" i="12"/>
  <c r="E3632" i="12"/>
  <c r="D3632" i="12"/>
  <c r="D2608" i="12"/>
  <c r="E2608" i="12"/>
  <c r="E844" i="12"/>
  <c r="D844" i="12"/>
  <c r="E269" i="12"/>
  <c r="D269" i="12"/>
  <c r="E1216" i="12"/>
  <c r="D1216" i="12"/>
  <c r="E954" i="12"/>
  <c r="D954" i="12"/>
  <c r="D3780" i="12"/>
  <c r="E3780" i="12"/>
  <c r="D3590" i="12"/>
  <c r="E3590" i="12"/>
  <c r="E552" i="12"/>
  <c r="D552" i="12"/>
  <c r="D2093" i="12"/>
  <c r="E2093" i="12"/>
  <c r="D916" i="12"/>
  <c r="E916" i="12"/>
  <c r="D452" i="12"/>
  <c r="E452" i="12"/>
  <c r="D2892" i="12"/>
  <c r="E2892" i="12"/>
  <c r="D121" i="12"/>
  <c r="E121" i="12"/>
  <c r="E1661" i="12"/>
  <c r="D1661" i="12"/>
  <c r="D815" i="12"/>
  <c r="E815" i="12"/>
  <c r="D3126" i="12"/>
  <c r="E3126" i="12"/>
  <c r="D2509" i="12"/>
  <c r="E2509" i="12"/>
  <c r="D3301" i="12"/>
  <c r="E3301" i="12"/>
  <c r="D2577" i="12"/>
  <c r="E2577" i="12"/>
  <c r="E641" i="12"/>
  <c r="D641" i="12"/>
  <c r="D1768" i="12"/>
  <c r="E1768" i="12"/>
  <c r="D3274" i="12"/>
  <c r="E3274" i="12"/>
  <c r="E1587" i="12"/>
  <c r="D1587" i="12"/>
  <c r="E3430" i="12"/>
  <c r="D3430" i="12"/>
  <c r="D414" i="12"/>
  <c r="E414" i="12"/>
  <c r="E1692" i="12"/>
  <c r="D1692" i="12"/>
  <c r="E561" i="12"/>
  <c r="D561" i="12"/>
  <c r="E2438" i="12"/>
  <c r="D2438" i="12"/>
  <c r="E887" i="12"/>
  <c r="D887" i="12"/>
  <c r="E3242" i="12"/>
  <c r="D3242" i="12"/>
  <c r="D1018" i="12"/>
  <c r="E1018" i="12"/>
  <c r="E1733" i="12"/>
  <c r="D1733" i="12"/>
  <c r="E584" i="12"/>
  <c r="D584" i="12"/>
  <c r="E367" i="12"/>
  <c r="D367" i="12"/>
  <c r="E3144" i="12"/>
  <c r="D3144" i="12"/>
  <c r="D1948" i="12"/>
  <c r="E1948" i="12"/>
  <c r="E3377" i="12"/>
  <c r="D3377" i="12"/>
  <c r="E741" i="12"/>
  <c r="D741" i="12"/>
  <c r="E2042" i="12"/>
  <c r="D2042" i="12"/>
  <c r="E3124" i="12"/>
  <c r="D3124" i="12"/>
  <c r="E1378" i="12"/>
  <c r="D1378" i="12"/>
  <c r="E2242" i="12"/>
  <c r="D2242" i="12"/>
  <c r="D1124" i="12"/>
  <c r="E1124" i="12"/>
  <c r="E240" i="12"/>
  <c r="D240" i="12"/>
  <c r="E3191" i="12"/>
  <c r="D3191" i="12"/>
  <c r="E2792" i="12"/>
  <c r="D2792" i="12"/>
  <c r="E3041" i="12"/>
  <c r="D3041" i="12"/>
  <c r="E3276" i="12"/>
  <c r="D3276" i="12"/>
  <c r="D2906" i="12"/>
  <c r="E2906" i="12"/>
  <c r="D2772" i="12"/>
  <c r="E2772" i="12"/>
  <c r="E2446" i="12"/>
  <c r="D2446" i="12"/>
  <c r="D2899" i="12"/>
  <c r="E2899" i="12"/>
  <c r="E2386" i="12"/>
  <c r="D2386" i="12"/>
  <c r="E294" i="12"/>
  <c r="D294" i="12"/>
  <c r="E1332" i="12"/>
  <c r="D1332" i="12"/>
  <c r="D2751" i="12"/>
  <c r="E2751" i="12"/>
  <c r="E2840" i="12"/>
  <c r="D2840" i="12"/>
  <c r="E2002" i="12"/>
  <c r="D2002" i="12"/>
  <c r="E577" i="12"/>
  <c r="D577" i="12"/>
  <c r="D380" i="12"/>
  <c r="E380" i="12"/>
  <c r="D1016" i="12"/>
  <c r="E1016" i="12"/>
  <c r="D2891" i="12"/>
  <c r="E2891" i="12"/>
  <c r="D3911" i="12"/>
  <c r="E3911" i="12"/>
  <c r="E1367" i="12"/>
  <c r="D1367" i="12"/>
  <c r="D1488" i="12"/>
  <c r="E1488" i="12"/>
  <c r="E3375" i="12"/>
  <c r="D3375" i="12"/>
  <c r="E2157" i="12"/>
  <c r="D2157" i="12"/>
  <c r="D1100" i="12"/>
  <c r="E1100" i="12"/>
  <c r="D3683" i="12"/>
  <c r="E3683" i="12"/>
  <c r="E3727" i="12"/>
  <c r="D3727" i="12"/>
  <c r="D3014" i="12"/>
  <c r="E3014" i="12"/>
  <c r="E2197" i="12"/>
  <c r="D2197" i="12"/>
  <c r="D2947" i="12"/>
  <c r="E2947" i="12"/>
  <c r="E667" i="12"/>
  <c r="D667" i="12"/>
  <c r="D2322" i="12"/>
  <c r="E2322" i="12"/>
  <c r="D901" i="12"/>
  <c r="E901" i="12"/>
  <c r="E398" i="12"/>
  <c r="D398" i="12"/>
  <c r="E2095" i="12"/>
  <c r="D2095" i="12"/>
  <c r="D1337" i="12"/>
  <c r="E1337" i="12"/>
  <c r="D2192" i="12"/>
  <c r="E2192" i="12"/>
  <c r="D311" i="12"/>
  <c r="E311" i="12"/>
  <c r="D3273" i="12"/>
  <c r="E3273" i="12"/>
  <c r="D1313" i="12"/>
  <c r="E1313" i="12"/>
  <c r="E624" i="12"/>
  <c r="D624" i="12"/>
  <c r="D1579" i="12"/>
  <c r="E1579" i="12"/>
  <c r="D2645" i="12"/>
  <c r="E2645" i="12"/>
  <c r="E1562" i="12"/>
  <c r="D1562" i="12"/>
  <c r="D3782" i="12"/>
  <c r="E3782" i="12"/>
  <c r="D1511" i="12"/>
  <c r="E1511" i="12"/>
  <c r="E375" i="12"/>
  <c r="D375" i="12"/>
  <c r="E2111" i="12"/>
  <c r="D2111" i="12"/>
  <c r="D3397" i="12"/>
  <c r="E3397" i="12"/>
  <c r="D3155" i="12"/>
  <c r="E3155" i="12"/>
  <c r="E2174" i="12"/>
  <c r="D2174" i="12"/>
  <c r="E1601" i="12"/>
  <c r="D1601" i="12"/>
  <c r="D159" i="12"/>
  <c r="E159" i="12"/>
  <c r="E1270" i="12"/>
  <c r="D1270" i="12"/>
  <c r="D3235" i="12"/>
  <c r="E3235" i="12"/>
  <c r="D3192" i="12"/>
  <c r="E3192" i="12"/>
  <c r="D1545" i="12"/>
  <c r="E1545" i="12"/>
  <c r="E268" i="12"/>
  <c r="D268" i="12"/>
  <c r="E1066" i="12"/>
  <c r="D1066" i="12"/>
  <c r="E1665" i="12"/>
  <c r="D1665" i="12"/>
  <c r="D1017" i="12"/>
  <c r="E1017" i="12"/>
  <c r="D1095" i="12"/>
  <c r="E1095" i="12"/>
  <c r="E2466" i="12"/>
  <c r="D2466" i="12"/>
  <c r="E570" i="12"/>
  <c r="D570" i="12"/>
  <c r="E3460" i="12"/>
  <c r="D3460" i="12"/>
  <c r="E2812" i="12"/>
  <c r="D2812" i="12"/>
  <c r="E1280" i="12"/>
  <c r="D1280" i="12"/>
  <c r="D3449" i="12"/>
  <c r="E3449" i="12"/>
  <c r="E2590" i="12"/>
  <c r="D2590" i="12"/>
  <c r="E883" i="12"/>
  <c r="D883" i="12"/>
  <c r="E2902" i="12"/>
  <c r="D2902" i="12"/>
  <c r="E3926" i="12"/>
  <c r="D3926" i="12"/>
  <c r="E534" i="12"/>
  <c r="D534" i="12"/>
  <c r="E2985" i="12"/>
  <c r="D2985" i="12"/>
  <c r="D204" i="12"/>
  <c r="E204" i="12"/>
  <c r="E2330" i="12"/>
  <c r="D2330" i="12"/>
  <c r="D3564" i="12"/>
  <c r="E3564" i="12"/>
  <c r="E3753" i="12"/>
  <c r="D3753" i="12"/>
  <c r="D44" i="12"/>
  <c r="E44" i="12"/>
  <c r="D786" i="12"/>
  <c r="E786" i="12"/>
  <c r="D2659" i="12"/>
  <c r="E2659" i="12"/>
  <c r="E1042" i="12"/>
  <c r="D1042" i="12"/>
  <c r="E3123" i="12"/>
  <c r="D3123" i="12"/>
  <c r="D2324" i="12"/>
  <c r="E2324" i="12"/>
  <c r="D86" i="12"/>
  <c r="E86" i="12"/>
  <c r="D1965" i="12"/>
  <c r="E1965" i="12"/>
  <c r="D3090" i="12"/>
  <c r="E3090" i="12"/>
  <c r="D1120" i="12"/>
  <c r="E1120" i="12"/>
  <c r="D3223" i="12"/>
  <c r="E3223" i="12"/>
  <c r="D2724" i="12"/>
  <c r="E2724" i="12"/>
  <c r="D528" i="12"/>
  <c r="E528" i="12"/>
  <c r="E2633" i="12"/>
  <c r="D2633" i="12"/>
  <c r="E2216" i="12"/>
  <c r="D2216" i="12"/>
  <c r="D2641" i="12"/>
  <c r="E2641" i="12"/>
  <c r="E1350" i="12"/>
  <c r="D1350" i="12"/>
  <c r="D2626" i="12"/>
  <c r="E2626" i="12"/>
  <c r="D1081" i="12"/>
  <c r="E1081" i="12"/>
  <c r="E3803" i="12"/>
  <c r="D3803" i="12"/>
  <c r="E922" i="12"/>
  <c r="D922" i="12"/>
  <c r="D1242" i="12"/>
  <c r="E1242" i="12"/>
  <c r="E1395" i="12"/>
  <c r="D1395" i="12"/>
  <c r="D1758" i="12"/>
  <c r="E1758" i="12"/>
  <c r="E3245" i="12"/>
  <c r="D3245" i="12"/>
  <c r="D1260" i="12"/>
  <c r="E1260" i="12"/>
  <c r="E3241" i="12"/>
  <c r="D3241" i="12"/>
  <c r="E2319" i="12"/>
  <c r="D2319" i="12"/>
  <c r="E56" i="12"/>
  <c r="D56" i="12"/>
  <c r="E1267" i="12"/>
  <c r="D1267" i="12"/>
  <c r="E123" i="12"/>
  <c r="D123" i="12"/>
  <c r="D2822" i="12"/>
  <c r="E2822" i="12"/>
  <c r="E1858" i="12"/>
  <c r="D1858" i="12"/>
  <c r="E2019" i="12"/>
  <c r="D2019" i="12"/>
  <c r="E3512" i="12"/>
  <c r="D3512" i="12"/>
  <c r="D2366" i="12"/>
  <c r="E2366" i="12"/>
  <c r="E2437" i="12"/>
  <c r="D2437" i="12"/>
  <c r="D2150" i="12"/>
  <c r="E2150" i="12"/>
  <c r="E1745" i="12"/>
  <c r="D1745" i="12"/>
  <c r="D630" i="12"/>
  <c r="E630" i="12"/>
  <c r="E2972" i="12"/>
  <c r="D2972" i="12"/>
  <c r="E3896" i="12"/>
  <c r="D3896" i="12"/>
  <c r="E286" i="12"/>
  <c r="D286" i="12"/>
  <c r="D595" i="12"/>
  <c r="E595" i="12"/>
  <c r="D3661" i="12"/>
  <c r="E3661" i="12"/>
  <c r="D2785" i="12"/>
  <c r="E2785" i="12"/>
  <c r="E3639" i="12"/>
  <c r="D3639" i="12"/>
  <c r="D3024" i="12"/>
  <c r="E3024" i="12"/>
  <c r="E3317" i="12"/>
  <c r="D3317" i="12"/>
  <c r="D3270" i="12"/>
  <c r="E3270" i="12"/>
  <c r="D950" i="12"/>
  <c r="E950" i="12"/>
  <c r="D1557" i="12"/>
  <c r="E1557" i="12"/>
  <c r="E2336" i="12"/>
  <c r="D2336" i="12"/>
  <c r="E360" i="12"/>
  <c r="D360" i="12"/>
  <c r="D2773" i="12"/>
  <c r="E2773" i="12"/>
  <c r="D467" i="12"/>
  <c r="E467" i="12"/>
  <c r="E2221" i="12"/>
  <c r="D2221" i="12"/>
  <c r="D1147" i="12"/>
  <c r="E1147" i="12"/>
  <c r="E2065" i="12"/>
  <c r="D2065" i="12"/>
  <c r="D1057" i="12"/>
  <c r="E1057" i="12"/>
  <c r="D3750" i="12"/>
  <c r="E3750" i="12"/>
  <c r="D784" i="12"/>
  <c r="E784" i="12"/>
  <c r="D2333" i="12"/>
  <c r="E2333" i="12"/>
  <c r="D2364" i="12"/>
  <c r="E2364" i="12"/>
  <c r="D182" i="12"/>
  <c r="E182" i="12"/>
  <c r="D803" i="12"/>
  <c r="E803" i="12"/>
  <c r="D2377" i="12"/>
  <c r="E2377" i="12"/>
  <c r="E1192" i="12"/>
  <c r="D1192" i="12"/>
  <c r="D3174" i="12"/>
  <c r="E3174" i="12"/>
  <c r="D3220" i="12"/>
  <c r="E3220" i="12"/>
  <c r="D1461" i="12"/>
  <c r="E1461" i="12"/>
  <c r="D3162" i="12"/>
  <c r="E3162" i="12"/>
  <c r="E501" i="12"/>
  <c r="D501" i="12"/>
  <c r="E1477" i="12"/>
  <c r="D1477" i="12"/>
  <c r="D794" i="12"/>
  <c r="E794" i="12"/>
  <c r="E2237" i="12"/>
  <c r="D2237" i="12"/>
  <c r="E83" i="12"/>
  <c r="D83" i="12"/>
  <c r="D1537" i="12"/>
  <c r="E1537" i="12"/>
  <c r="D337" i="12"/>
  <c r="E337" i="12"/>
  <c r="D2746" i="12"/>
  <c r="E2746" i="12"/>
  <c r="D1929" i="12"/>
  <c r="E1929" i="12"/>
  <c r="D3521" i="12"/>
  <c r="E3521" i="12"/>
  <c r="E2091" i="12"/>
  <c r="D2091" i="12"/>
  <c r="E3074" i="12"/>
  <c r="D3074" i="12"/>
  <c r="E3501" i="12"/>
  <c r="D3501" i="12"/>
  <c r="D2873" i="12"/>
  <c r="E2873" i="12"/>
  <c r="E1521" i="12"/>
  <c r="D1521" i="12"/>
  <c r="E1907" i="12"/>
  <c r="D1907" i="12"/>
  <c r="D271" i="12"/>
  <c r="E271" i="12"/>
  <c r="D2064" i="12"/>
  <c r="E2064" i="12"/>
  <c r="E1361" i="12"/>
  <c r="D1361" i="12"/>
  <c r="D356" i="12"/>
  <c r="E356" i="12"/>
  <c r="D3097" i="12"/>
  <c r="E3097" i="12"/>
  <c r="D3420" i="12"/>
  <c r="E3420" i="12"/>
  <c r="D3098" i="12"/>
  <c r="E3098" i="12"/>
  <c r="D2846" i="12"/>
  <c r="E2846" i="12"/>
  <c r="E825" i="12"/>
  <c r="D825" i="12"/>
  <c r="E289" i="12"/>
  <c r="D289" i="12"/>
  <c r="D940" i="12"/>
  <c r="E940" i="12"/>
  <c r="D3866" i="12"/>
  <c r="E3866" i="12"/>
  <c r="D3244" i="12"/>
  <c r="E3244" i="12"/>
  <c r="E599" i="12"/>
  <c r="D599" i="12"/>
  <c r="E1321" i="12"/>
  <c r="D1321" i="12"/>
  <c r="D1656" i="12"/>
  <c r="E1656" i="12"/>
  <c r="E3095" i="12"/>
  <c r="D3095" i="12"/>
  <c r="D3076" i="12"/>
  <c r="E3076" i="12"/>
  <c r="D1561" i="12"/>
  <c r="E1561" i="12"/>
  <c r="D3773" i="12"/>
  <c r="E3773" i="12"/>
  <c r="D3404" i="12"/>
  <c r="E3404" i="12"/>
  <c r="D155" i="12"/>
  <c r="E155" i="12"/>
  <c r="D2039" i="12"/>
  <c r="E2039" i="12"/>
  <c r="D2943" i="12"/>
  <c r="E2943" i="12"/>
  <c r="D1987" i="12"/>
  <c r="E1987" i="12"/>
  <c r="D2936" i="12"/>
  <c r="E2936" i="12"/>
  <c r="D780" i="12"/>
  <c r="E780" i="12"/>
  <c r="E698" i="12"/>
  <c r="D698" i="12"/>
  <c r="D3355" i="12"/>
  <c r="E3355" i="12"/>
  <c r="E3589" i="12"/>
  <c r="D3589" i="12"/>
  <c r="E2238" i="12"/>
  <c r="D2238" i="12"/>
  <c r="D983" i="12"/>
  <c r="E983" i="12"/>
  <c r="D546" i="12"/>
  <c r="E546" i="12"/>
  <c r="D2956" i="12"/>
  <c r="E2956" i="12"/>
  <c r="E2569" i="12"/>
  <c r="D2569" i="12"/>
  <c r="E2502" i="12"/>
  <c r="D2502" i="12"/>
  <c r="E1538" i="12"/>
  <c r="D1538" i="12"/>
  <c r="E1154" i="12"/>
  <c r="D1154" i="12"/>
  <c r="D877" i="12"/>
  <c r="E877" i="12"/>
  <c r="E2334" i="12"/>
  <c r="D2334" i="12"/>
  <c r="E1583" i="12"/>
  <c r="D1583" i="12"/>
  <c r="D728" i="12"/>
  <c r="E728" i="12"/>
  <c r="E2758" i="12"/>
  <c r="D2758" i="12"/>
  <c r="E2879" i="12"/>
  <c r="D2879" i="12"/>
  <c r="D1013" i="12"/>
  <c r="E1013" i="12"/>
  <c r="D1485" i="12"/>
  <c r="E1485" i="12"/>
  <c r="E2730" i="12"/>
  <c r="D2730" i="12"/>
  <c r="E2101" i="12"/>
  <c r="D2101" i="12"/>
  <c r="D1833" i="12"/>
  <c r="E1833" i="12"/>
  <c r="E2295" i="12"/>
  <c r="D2295" i="12"/>
  <c r="E2911" i="12"/>
  <c r="D2911" i="12"/>
  <c r="D2141" i="12"/>
  <c r="E2141" i="12"/>
  <c r="E3154" i="12"/>
  <c r="D3154" i="12"/>
  <c r="E911" i="12"/>
  <c r="D911" i="12"/>
  <c r="D723" i="12"/>
  <c r="E723" i="12"/>
  <c r="E1227" i="12"/>
  <c r="D1227" i="12"/>
  <c r="D3440" i="12"/>
  <c r="E3440" i="12"/>
  <c r="D440" i="12"/>
  <c r="E440" i="12"/>
  <c r="D675" i="12"/>
  <c r="E675" i="12"/>
  <c r="D614" i="12"/>
  <c r="E614" i="12"/>
  <c r="D2082" i="12"/>
  <c r="E2082" i="12"/>
  <c r="E348" i="12"/>
  <c r="D348" i="12"/>
  <c r="E514" i="12"/>
  <c r="D514" i="12"/>
  <c r="D3066" i="12"/>
  <c r="E3066" i="12"/>
  <c r="D1002" i="12"/>
  <c r="E1002" i="12"/>
  <c r="E1677" i="12"/>
  <c r="D1677" i="12"/>
  <c r="D3170" i="12"/>
  <c r="E3170" i="12"/>
  <c r="E3472" i="12"/>
  <c r="D3472" i="12"/>
  <c r="E732" i="12"/>
  <c r="D732" i="12"/>
  <c r="E1198" i="12"/>
  <c r="D1198" i="12"/>
  <c r="D3673" i="12"/>
  <c r="E3673" i="12"/>
  <c r="D1953" i="12"/>
  <c r="E1953" i="12"/>
  <c r="D3167" i="12"/>
  <c r="E3167" i="12"/>
  <c r="D115" i="12"/>
  <c r="E115" i="12"/>
  <c r="E3594" i="12"/>
  <c r="D3594" i="12"/>
  <c r="D3251" i="12"/>
  <c r="E3251" i="12"/>
  <c r="D3761" i="12"/>
  <c r="E3761" i="12"/>
  <c r="D2481" i="12"/>
  <c r="E2481" i="12"/>
  <c r="D2708" i="12"/>
  <c r="E2708" i="12"/>
  <c r="E2485" i="12"/>
  <c r="D2485" i="12"/>
  <c r="E978" i="12"/>
  <c r="D978" i="12"/>
  <c r="E2348" i="12"/>
  <c r="D2348" i="12"/>
  <c r="D180" i="12"/>
  <c r="E180" i="12"/>
  <c r="D3131" i="12"/>
  <c r="E3131" i="12"/>
  <c r="E3527" i="12"/>
  <c r="D3527" i="12"/>
  <c r="D98" i="12"/>
  <c r="E98" i="12"/>
  <c r="E1576" i="12"/>
  <c r="D1576" i="12"/>
  <c r="E405" i="12"/>
  <c r="D405" i="12"/>
  <c r="E2245" i="12"/>
  <c r="D2245" i="12"/>
  <c r="E1612" i="12"/>
  <c r="D1612" i="12"/>
  <c r="D3711" i="12"/>
  <c r="E3711" i="12"/>
  <c r="E1414" i="12"/>
  <c r="D1414" i="12"/>
  <c r="D3728" i="12"/>
  <c r="E3728" i="12"/>
  <c r="E2781" i="12"/>
  <c r="D2781" i="12"/>
  <c r="E548" i="12"/>
  <c r="D548" i="12"/>
  <c r="D3735" i="12"/>
  <c r="E3735" i="12"/>
  <c r="E3732" i="12"/>
  <c r="D3732" i="12"/>
  <c r="D1381" i="12"/>
  <c r="E1381" i="12"/>
  <c r="D492" i="12"/>
  <c r="E492" i="12"/>
  <c r="D1971" i="12"/>
  <c r="E1971" i="12"/>
  <c r="E403" i="12"/>
  <c r="D403" i="12"/>
  <c r="D697" i="12"/>
  <c r="E697" i="12"/>
  <c r="D761" i="12"/>
  <c r="E761" i="12"/>
  <c r="D2780" i="12"/>
  <c r="E2780" i="12"/>
  <c r="E2493" i="12"/>
  <c r="D2493" i="12"/>
  <c r="D811" i="12"/>
  <c r="E811" i="12"/>
  <c r="E2005" i="12"/>
  <c r="D2005" i="12"/>
  <c r="E3213" i="12"/>
  <c r="D3213" i="12"/>
  <c r="E2640" i="12"/>
  <c r="D2640" i="12"/>
  <c r="D3256" i="12"/>
  <c r="E3256" i="12"/>
  <c r="D1529" i="12"/>
  <c r="E1529" i="12"/>
  <c r="E1475" i="12"/>
  <c r="D1475" i="12"/>
  <c r="E1549" i="12"/>
  <c r="D1549" i="12"/>
  <c r="D142" i="12"/>
  <c r="E142" i="12"/>
  <c r="D2293" i="12"/>
  <c r="E2293" i="12"/>
  <c r="E2562" i="12"/>
  <c r="D2562" i="12"/>
  <c r="D3690" i="12"/>
  <c r="E3690" i="12"/>
  <c r="E2809" i="12"/>
  <c r="D2809" i="12"/>
  <c r="D837" i="12"/>
  <c r="E837" i="12"/>
  <c r="E3819" i="12"/>
  <c r="D3819" i="12"/>
  <c r="D1437" i="12"/>
  <c r="E1437" i="12"/>
  <c r="E2594" i="12"/>
  <c r="D2594" i="12"/>
  <c r="D2515" i="12"/>
  <c r="E2515" i="12"/>
  <c r="E2361" i="12"/>
  <c r="D2361" i="12"/>
  <c r="D3120" i="12"/>
  <c r="E3120" i="12"/>
  <c r="D2478" i="12"/>
  <c r="E2478" i="12"/>
  <c r="D2913" i="12"/>
  <c r="E2913" i="12"/>
  <c r="E325" i="12"/>
  <c r="D325" i="12"/>
  <c r="D1752" i="12"/>
  <c r="E1752" i="12"/>
  <c r="E3173" i="12"/>
  <c r="D3173" i="12"/>
  <c r="D2778" i="12"/>
  <c r="E2778" i="12"/>
  <c r="E2925" i="12"/>
  <c r="D2925" i="12"/>
  <c r="E3509" i="12"/>
  <c r="D3509" i="12"/>
  <c r="D907" i="12"/>
  <c r="E907" i="12"/>
  <c r="E287" i="12"/>
  <c r="D287" i="12"/>
  <c r="D2978" i="12"/>
  <c r="E2978" i="12"/>
  <c r="E2124" i="12"/>
  <c r="D2124" i="12"/>
  <c r="E899" i="12"/>
  <c r="D899" i="12"/>
  <c r="E2688" i="12"/>
  <c r="D2688" i="12"/>
  <c r="E2337" i="12"/>
  <c r="D2337" i="12"/>
  <c r="D3689" i="12"/>
  <c r="E3689" i="12"/>
  <c r="D1130" i="12"/>
  <c r="E1130" i="12"/>
  <c r="E1040" i="12"/>
  <c r="D1040" i="12"/>
  <c r="E1850" i="12"/>
  <c r="D1850" i="12"/>
  <c r="D66" i="12"/>
  <c r="E66" i="12"/>
  <c r="E853" i="12"/>
  <c r="D853" i="12"/>
  <c r="E1596" i="12"/>
  <c r="D1596" i="12"/>
  <c r="E3118" i="12"/>
  <c r="D3118" i="12"/>
  <c r="E1345" i="12"/>
  <c r="D1345" i="12"/>
  <c r="D1928" i="12"/>
  <c r="E1928" i="12"/>
  <c r="D417" i="12"/>
  <c r="E417" i="12"/>
  <c r="E3567" i="12"/>
  <c r="D3567" i="12"/>
  <c r="D1754" i="12"/>
  <c r="E1754" i="12"/>
  <c r="E2277" i="12"/>
  <c r="D2277" i="12"/>
  <c r="E230" i="12"/>
  <c r="D230" i="12"/>
  <c r="D1196" i="12"/>
  <c r="E1196" i="12"/>
  <c r="D1143" i="12"/>
  <c r="E1143" i="12"/>
  <c r="E1766" i="12"/>
  <c r="D1766" i="12"/>
  <c r="E2755" i="12"/>
  <c r="D2755" i="12"/>
  <c r="E132" i="12"/>
  <c r="D132" i="12"/>
  <c r="D2842" i="12"/>
  <c r="E2842" i="12"/>
  <c r="D519" i="12"/>
  <c r="E519" i="12"/>
  <c r="D1842" i="12"/>
  <c r="E1842" i="12"/>
  <c r="D479" i="12"/>
  <c r="E479" i="12"/>
  <c r="E2910" i="12"/>
  <c r="D2910" i="12"/>
  <c r="E2704" i="12"/>
  <c r="D2704" i="12"/>
  <c r="D316" i="12"/>
  <c r="E316" i="12"/>
  <c r="E3834" i="12"/>
  <c r="D3834" i="12"/>
  <c r="E2802" i="12"/>
  <c r="D2802" i="12"/>
  <c r="E1786" i="12"/>
  <c r="D1786" i="12"/>
  <c r="D1379" i="12"/>
  <c r="E1379" i="12"/>
  <c r="D387" i="12"/>
  <c r="E387" i="12"/>
  <c r="E1259" i="12"/>
  <c r="D1259" i="12"/>
  <c r="D1645" i="12"/>
  <c r="E1645" i="12"/>
  <c r="E914" i="12"/>
  <c r="D914" i="12"/>
  <c r="D658" i="12"/>
  <c r="E658" i="12"/>
  <c r="D3156" i="12"/>
  <c r="E3156" i="12"/>
  <c r="D2931" i="12"/>
  <c r="E2931" i="12"/>
  <c r="E3647" i="12"/>
  <c r="D3647" i="12"/>
  <c r="E2352" i="12"/>
  <c r="D2352" i="12"/>
  <c r="D2880" i="12"/>
  <c r="E2880" i="12"/>
  <c r="D108" i="12"/>
  <c r="E108" i="12"/>
  <c r="E2257" i="12"/>
  <c r="D2257" i="12"/>
  <c r="E456" i="12"/>
  <c r="D456" i="12"/>
  <c r="D2156" i="12"/>
  <c r="E2156" i="12"/>
  <c r="D1933" i="12"/>
  <c r="E1933" i="12"/>
  <c r="E3079" i="12"/>
  <c r="D3079" i="12"/>
  <c r="D1044" i="12"/>
  <c r="E1044" i="12"/>
  <c r="D975" i="12"/>
  <c r="E975" i="12"/>
  <c r="E541" i="12"/>
  <c r="D541" i="12"/>
  <c r="D3036" i="12"/>
  <c r="E3036" i="12"/>
  <c r="E1104" i="12"/>
  <c r="D1104" i="12"/>
  <c r="E1245" i="12"/>
  <c r="D1245" i="12"/>
  <c r="D2383" i="12"/>
  <c r="E2383" i="12"/>
  <c r="E3034" i="12"/>
  <c r="D3034" i="12"/>
  <c r="D856" i="12"/>
  <c r="E856" i="12"/>
  <c r="D2120" i="12"/>
  <c r="E2120" i="12"/>
  <c r="E485" i="12"/>
  <c r="D485" i="12"/>
  <c r="D1073" i="12"/>
  <c r="E1073" i="12"/>
  <c r="E2252" i="12"/>
  <c r="D2252" i="12"/>
  <c r="E443" i="12"/>
  <c r="D443" i="12"/>
  <c r="E726" i="12"/>
  <c r="D726" i="12"/>
  <c r="D1738" i="12"/>
  <c r="E1738" i="12"/>
  <c r="E3345" i="12"/>
  <c r="D3345" i="12"/>
  <c r="D2738" i="12"/>
  <c r="E2738" i="12"/>
  <c r="D1872" i="12"/>
  <c r="E1872" i="12"/>
  <c r="D628" i="12"/>
  <c r="E628" i="12"/>
  <c r="D2023" i="12"/>
  <c r="E2023" i="12"/>
  <c r="E579" i="12"/>
  <c r="D579" i="12"/>
  <c r="D1372" i="12"/>
  <c r="E1372" i="12"/>
  <c r="D173" i="12"/>
  <c r="E173" i="12"/>
  <c r="E3844" i="12"/>
  <c r="D3844" i="12"/>
  <c r="D3323" i="12"/>
  <c r="E3323" i="12"/>
  <c r="E308" i="12"/>
  <c r="D308" i="12"/>
  <c r="D2488" i="12"/>
  <c r="E2488" i="12"/>
  <c r="E2690" i="12"/>
  <c r="D2690" i="12"/>
  <c r="D276" i="12"/>
  <c r="E276" i="12"/>
  <c r="E766" i="12"/>
  <c r="D766" i="12"/>
  <c r="D199" i="12"/>
  <c r="E199" i="12"/>
  <c r="E2134" i="12"/>
  <c r="D2134" i="12"/>
  <c r="D2694" i="12"/>
  <c r="E2694" i="12"/>
  <c r="E2204" i="12"/>
  <c r="D2204" i="12"/>
  <c r="E3391" i="12"/>
  <c r="D3391" i="12"/>
  <c r="E776" i="12"/>
  <c r="D776" i="12"/>
  <c r="D2934" i="12"/>
  <c r="E2934" i="12"/>
  <c r="E1611" i="12"/>
  <c r="D1611" i="12"/>
  <c r="D3335" i="12"/>
  <c r="E3335" i="12"/>
  <c r="D812" i="12"/>
  <c r="E812" i="12"/>
  <c r="E3490" i="12"/>
  <c r="D3490" i="12"/>
  <c r="D3495" i="12"/>
  <c r="E3495" i="12"/>
  <c r="D1941" i="12"/>
  <c r="E1941" i="12"/>
  <c r="E2721" i="12"/>
  <c r="D2721" i="12"/>
  <c r="E585" i="12"/>
  <c r="D585" i="12"/>
  <c r="E3212" i="12"/>
  <c r="D3212" i="12"/>
  <c r="D3919" i="12"/>
  <c r="E3919" i="12"/>
  <c r="D1937" i="12"/>
  <c r="E1937" i="12"/>
  <c r="D3129" i="12"/>
  <c r="E3129" i="12"/>
  <c r="E1174" i="12"/>
  <c r="D1174" i="12"/>
  <c r="D1083" i="12"/>
  <c r="E1083" i="12"/>
  <c r="D2507" i="12"/>
  <c r="E2507" i="12"/>
  <c r="D1330" i="12"/>
  <c r="E1330" i="12"/>
  <c r="E502" i="12"/>
  <c r="D502" i="12"/>
  <c r="E2601" i="12"/>
  <c r="D2601" i="12"/>
  <c r="D3679" i="12"/>
  <c r="E3679" i="12"/>
  <c r="D988" i="12"/>
  <c r="E988" i="12"/>
  <c r="E1566" i="12"/>
  <c r="D1566" i="12"/>
  <c r="D2506" i="12"/>
  <c r="E2506" i="12"/>
  <c r="D2596" i="12"/>
  <c r="E2596" i="12"/>
  <c r="E1730" i="12"/>
  <c r="D1730" i="12"/>
  <c r="E3094" i="12"/>
  <c r="D3094" i="12"/>
  <c r="D1306" i="12"/>
  <c r="E1306" i="12"/>
  <c r="E3064" i="12"/>
  <c r="D3064" i="12"/>
  <c r="D1856" i="12"/>
  <c r="E1856" i="12"/>
  <c r="E683" i="12"/>
  <c r="D683" i="12"/>
  <c r="D2349" i="12"/>
  <c r="E2349" i="12"/>
  <c r="E1046" i="12"/>
  <c r="D1046" i="12"/>
  <c r="D3548" i="12"/>
  <c r="E3548" i="12"/>
  <c r="D1868" i="12"/>
  <c r="E1868" i="12"/>
  <c r="E2636" i="12"/>
  <c r="D2636" i="12"/>
  <c r="D1990" i="12"/>
  <c r="E1990" i="12"/>
  <c r="E2823" i="12"/>
  <c r="D2823" i="12"/>
  <c r="D3902" i="12"/>
  <c r="E3902" i="12"/>
  <c r="D533" i="12"/>
  <c r="E533" i="12"/>
  <c r="E342" i="12"/>
  <c r="D342" i="12"/>
  <c r="E195" i="12"/>
  <c r="D195" i="12"/>
  <c r="D962" i="12"/>
  <c r="E962" i="12"/>
  <c r="E3648" i="12"/>
  <c r="D3648" i="12"/>
  <c r="D495" i="12"/>
  <c r="E495" i="12"/>
  <c r="D612" i="12"/>
  <c r="E612" i="12"/>
  <c r="D2147" i="12"/>
  <c r="E2147" i="12"/>
  <c r="D3308" i="12"/>
  <c r="E3308" i="12"/>
  <c r="D3656" i="12"/>
  <c r="E3656" i="12"/>
  <c r="D1290" i="12"/>
  <c r="E1290" i="12"/>
  <c r="D2750" i="12"/>
  <c r="E2750" i="12"/>
  <c r="D2786" i="12"/>
  <c r="E2786" i="12"/>
  <c r="D2531" i="12"/>
  <c r="E2531" i="12"/>
  <c r="E1177" i="12"/>
  <c r="D1177" i="12"/>
  <c r="D1409" i="12"/>
  <c r="E1409" i="12"/>
  <c r="D572" i="12"/>
  <c r="E572" i="12"/>
  <c r="E1092" i="12"/>
  <c r="D1092" i="12"/>
  <c r="E2547" i="12"/>
  <c r="D2547" i="12"/>
  <c r="D2747" i="12"/>
  <c r="E2747" i="12"/>
  <c r="E953" i="12"/>
  <c r="D953" i="12"/>
  <c r="E2670" i="12"/>
  <c r="D2670" i="12"/>
  <c r="D3557" i="12"/>
  <c r="E3557" i="12"/>
  <c r="E3421" i="12"/>
  <c r="D3421" i="12"/>
  <c r="E554" i="12"/>
  <c r="D554" i="12"/>
  <c r="E712" i="12"/>
  <c r="D712" i="12"/>
  <c r="D3286" i="12"/>
  <c r="E3286" i="12"/>
  <c r="E1080" i="12"/>
  <c r="D1080" i="12"/>
  <c r="D846" i="12"/>
  <c r="E846" i="12"/>
  <c r="D3513" i="12"/>
  <c r="E3513" i="12"/>
  <c r="E460" i="12"/>
  <c r="D460" i="12"/>
  <c r="E304" i="12"/>
  <c r="D304" i="12"/>
  <c r="E947" i="12"/>
  <c r="D947" i="12"/>
  <c r="D3447" i="12"/>
  <c r="E3447" i="12"/>
  <c r="D3278" i="12"/>
  <c r="E3278" i="12"/>
  <c r="D3894" i="12"/>
  <c r="E3894" i="12"/>
  <c r="E855" i="12"/>
  <c r="D855" i="12"/>
  <c r="E576" i="12"/>
  <c r="D576" i="12"/>
  <c r="D3608" i="12"/>
  <c r="E3608" i="12"/>
  <c r="E2620" i="12"/>
  <c r="D2620" i="12"/>
  <c r="E3857" i="12"/>
  <c r="D3857" i="12"/>
  <c r="D1489" i="12"/>
  <c r="E1489" i="12"/>
  <c r="E750" i="12"/>
  <c r="D750" i="12"/>
  <c r="D2912" i="12"/>
  <c r="E2912" i="12"/>
  <c r="E2473" i="12"/>
  <c r="D2473" i="12"/>
  <c r="E1079" i="12"/>
  <c r="D1079" i="12"/>
  <c r="D2288" i="12"/>
  <c r="E2288" i="12"/>
  <c r="E2083" i="12"/>
  <c r="D2083" i="12"/>
  <c r="D1364" i="12"/>
  <c r="E1364" i="12"/>
  <c r="D477" i="12"/>
  <c r="E477" i="12"/>
  <c r="E2076" i="12"/>
  <c r="D2076" i="12"/>
  <c r="E441" i="12"/>
  <c r="D441" i="12"/>
  <c r="D1986" i="12"/>
  <c r="E1986" i="12"/>
  <c r="D3777" i="12"/>
  <c r="E3777" i="12"/>
  <c r="D3790" i="12"/>
  <c r="E3790" i="12"/>
  <c r="D3307" i="12"/>
  <c r="E3307" i="12"/>
  <c r="D464" i="12"/>
  <c r="E464" i="12"/>
  <c r="D1121" i="12"/>
  <c r="E1121" i="12"/>
  <c r="E2543" i="12"/>
  <c r="D2543" i="12"/>
  <c r="E3838" i="12"/>
  <c r="D3838" i="12"/>
  <c r="E1849" i="12"/>
  <c r="D1849" i="12"/>
  <c r="D2008" i="12"/>
  <c r="E2008" i="12"/>
  <c r="E1790" i="12"/>
  <c r="D1790" i="12"/>
  <c r="E783" i="12"/>
  <c r="D783" i="12"/>
  <c r="E2560" i="12"/>
  <c r="D2560" i="12"/>
  <c r="D2990" i="12"/>
  <c r="E2990" i="12"/>
  <c r="E4857" i="12"/>
  <c r="E4273" i="12"/>
  <c r="E1919" i="12"/>
  <c r="E3846" i="12"/>
  <c r="E4988" i="12"/>
  <c r="E4887" i="12"/>
  <c r="E2821" i="12"/>
  <c r="E4814" i="12"/>
  <c r="E4527" i="12"/>
  <c r="E4311" i="12"/>
  <c r="E1680" i="12"/>
  <c r="E4463" i="12"/>
  <c r="E3017" i="12"/>
  <c r="E2114" i="12"/>
  <c r="E3798" i="12"/>
  <c r="E3595" i="12"/>
  <c r="D3595" i="12"/>
  <c r="E361" i="12"/>
  <c r="D361" i="12"/>
  <c r="D1873" i="12"/>
  <c r="E1873" i="12"/>
  <c r="D2539" i="12"/>
  <c r="E2539" i="12"/>
  <c r="D670" i="12"/>
  <c r="E670" i="12"/>
  <c r="D1262" i="12"/>
  <c r="E1262" i="12"/>
  <c r="E851" i="12"/>
  <c r="D851" i="12"/>
  <c r="E196" i="12"/>
  <c r="D196" i="12"/>
  <c r="E2308" i="12"/>
  <c r="D2308" i="12"/>
  <c r="E3091" i="12"/>
  <c r="D3091" i="12"/>
  <c r="D233" i="12"/>
  <c r="E233" i="12"/>
  <c r="E2025" i="12"/>
  <c r="D2025" i="12"/>
  <c r="D3628" i="12"/>
  <c r="E3628" i="12"/>
  <c r="E2598" i="12"/>
  <c r="D2598" i="12"/>
  <c r="D906" i="12"/>
  <c r="E906" i="12"/>
  <c r="D608" i="12"/>
  <c r="E608" i="12"/>
  <c r="D302" i="12"/>
  <c r="E302" i="12"/>
  <c r="D2479" i="12"/>
  <c r="E2479" i="12"/>
  <c r="E1670" i="12"/>
  <c r="D1670" i="12"/>
  <c r="E3147" i="12"/>
  <c r="D3147" i="12"/>
  <c r="E1487" i="12"/>
  <c r="D1487" i="12"/>
  <c r="E383" i="12"/>
  <c r="D383" i="12"/>
  <c r="E2650" i="12"/>
  <c r="D2650" i="12"/>
  <c r="D3092" i="12"/>
  <c r="E3092" i="12"/>
  <c r="D3850" i="12"/>
  <c r="E3850" i="12"/>
  <c r="E1770" i="12"/>
  <c r="D1770" i="12"/>
  <c r="E1045" i="12"/>
  <c r="D1045" i="12"/>
  <c r="D3910" i="12"/>
  <c r="E3910" i="12"/>
  <c r="E817" i="12"/>
  <c r="D817" i="12"/>
  <c r="E3499" i="12"/>
  <c r="D3499" i="12"/>
  <c r="E3240" i="12"/>
  <c r="D3240" i="12"/>
  <c r="D247" i="12"/>
  <c r="E247" i="12"/>
  <c r="E1194" i="12"/>
  <c r="D1194" i="12"/>
  <c r="D2260" i="12"/>
  <c r="E2260" i="12"/>
  <c r="D3893" i="12"/>
  <c r="E3893" i="12"/>
  <c r="E243" i="12"/>
  <c r="D243" i="12"/>
  <c r="E2508" i="12"/>
  <c r="D2508" i="12"/>
  <c r="D186" i="12"/>
  <c r="E186" i="12"/>
  <c r="E847" i="12"/>
  <c r="D847" i="12"/>
  <c r="D2175" i="12"/>
  <c r="E2175" i="12"/>
  <c r="E1069" i="12"/>
  <c r="D1069" i="12"/>
  <c r="E2862" i="12"/>
  <c r="D2862" i="12"/>
  <c r="E227" i="12"/>
  <c r="D227" i="12"/>
  <c r="D3476" i="12"/>
  <c r="E3476" i="12"/>
  <c r="D3464" i="12"/>
  <c r="E3464" i="12"/>
  <c r="D3792" i="12"/>
  <c r="E3792" i="12"/>
  <c r="D1718" i="12"/>
  <c r="E1718" i="12"/>
  <c r="E3895" i="12"/>
  <c r="D3895" i="12"/>
  <c r="D407" i="12"/>
  <c r="E407" i="12"/>
  <c r="D1312" i="12"/>
  <c r="E1312" i="12"/>
  <c r="D1293" i="12"/>
  <c r="E1293" i="12"/>
  <c r="D2341" i="12"/>
  <c r="E2341" i="12"/>
  <c r="E1623" i="12"/>
  <c r="D1623" i="12"/>
  <c r="E3638" i="12"/>
  <c r="D3638" i="12"/>
  <c r="E1740" i="12"/>
  <c r="D1740" i="12"/>
  <c r="D3576" i="12"/>
  <c r="E3576" i="12"/>
  <c r="D2612" i="12"/>
  <c r="E2612" i="12"/>
  <c r="E3268" i="12"/>
  <c r="D3268" i="12"/>
  <c r="D1159" i="12"/>
  <c r="E1159" i="12"/>
  <c r="D2896" i="12"/>
  <c r="E2896" i="12"/>
  <c r="D3442" i="12"/>
  <c r="E3442" i="12"/>
  <c r="D2776" i="12"/>
  <c r="E2776" i="12"/>
  <c r="D802" i="12"/>
  <c r="E802" i="12"/>
  <c r="E1699" i="12"/>
  <c r="D1699" i="12"/>
  <c r="E1648" i="12"/>
  <c r="D1648" i="12"/>
  <c r="D862" i="12"/>
  <c r="E862" i="12"/>
  <c r="E1725" i="12"/>
  <c r="D1725" i="12"/>
  <c r="D2458" i="12"/>
  <c r="E2458" i="12"/>
  <c r="E1314" i="12"/>
  <c r="D1314" i="12"/>
  <c r="D735" i="12"/>
  <c r="E735" i="12"/>
  <c r="E1789" i="12"/>
  <c r="D1789" i="12"/>
  <c r="E639" i="12"/>
  <c r="D639" i="12"/>
  <c r="D1309" i="12"/>
  <c r="E1309" i="12"/>
  <c r="D1265" i="12"/>
  <c r="E1265" i="12"/>
  <c r="E2790" i="12"/>
  <c r="D2790" i="12"/>
  <c r="D790" i="12"/>
  <c r="E790" i="12"/>
  <c r="E3588" i="12"/>
  <c r="D3588" i="12"/>
  <c r="D3829" i="12"/>
  <c r="E3829" i="12"/>
  <c r="E363" i="12"/>
  <c r="D363" i="12"/>
  <c r="D3295" i="12"/>
  <c r="E3295" i="12"/>
  <c r="E2875" i="12"/>
  <c r="D2875" i="12"/>
  <c r="D3160" i="12"/>
  <c r="E3160" i="12"/>
  <c r="E1327" i="12"/>
  <c r="D1327" i="12"/>
  <c r="E1246" i="12"/>
  <c r="D1246" i="12"/>
  <c r="E2213" i="12"/>
  <c r="D2213" i="12"/>
  <c r="E1182" i="12"/>
  <c r="D1182" i="12"/>
  <c r="D600" i="12"/>
  <c r="E600" i="12"/>
  <c r="E3188" i="12"/>
  <c r="D3188" i="12"/>
  <c r="D891" i="12"/>
  <c r="E891" i="12"/>
  <c r="E2609" i="12"/>
  <c r="D2609" i="12"/>
  <c r="D2915" i="12"/>
  <c r="E2915" i="12"/>
  <c r="D396" i="12"/>
  <c r="E396" i="12"/>
  <c r="E2145" i="12"/>
  <c r="D2145" i="12"/>
  <c r="D3585" i="12"/>
  <c r="E3585" i="12"/>
  <c r="D139" i="12"/>
  <c r="E139" i="12"/>
  <c r="E990" i="12"/>
  <c r="D990" i="12"/>
  <c r="D1001" i="12"/>
  <c r="E1001" i="12"/>
  <c r="D904" i="12"/>
  <c r="E904" i="12"/>
  <c r="D1888" i="12"/>
  <c r="E1888" i="12"/>
  <c r="D1482" i="12"/>
  <c r="E1482" i="12"/>
  <c r="D3348" i="12"/>
  <c r="E3348" i="12"/>
  <c r="D909" i="12"/>
  <c r="E909" i="12"/>
  <c r="E3077" i="12"/>
  <c r="D3077" i="12"/>
  <c r="E739" i="12"/>
  <c r="D739" i="12"/>
  <c r="D104" i="12"/>
  <c r="E104" i="12"/>
  <c r="E785" i="12"/>
  <c r="D785" i="12"/>
  <c r="D2043" i="12"/>
  <c r="E2043" i="12"/>
  <c r="E638" i="12"/>
  <c r="D638" i="12"/>
  <c r="D2787" i="12"/>
  <c r="E2787" i="12"/>
  <c r="E3890" i="12"/>
  <c r="D3890" i="12"/>
  <c r="D364" i="12"/>
  <c r="E364" i="12"/>
  <c r="E3922" i="12"/>
  <c r="D3922" i="12"/>
  <c r="E2555" i="12"/>
  <c r="D2555" i="12"/>
  <c r="D67" i="12"/>
  <c r="E67" i="12"/>
  <c r="E2958" i="12"/>
  <c r="D2958" i="12"/>
  <c r="E687" i="12"/>
  <c r="D687" i="12"/>
  <c r="D1853" i="12"/>
  <c r="E1853" i="12"/>
  <c r="E60" i="12"/>
  <c r="D60" i="12"/>
  <c r="D3473" i="12"/>
  <c r="E3473" i="12"/>
  <c r="E50" i="12"/>
  <c r="D50" i="12"/>
  <c r="D745" i="12"/>
  <c r="E745" i="12"/>
  <c r="D725" i="12"/>
  <c r="E725" i="12"/>
  <c r="D3100" i="12"/>
  <c r="E3100" i="12"/>
  <c r="D2435" i="12"/>
  <c r="E2435" i="12"/>
  <c r="D2389" i="12"/>
  <c r="E2389" i="12"/>
  <c r="E569" i="12"/>
  <c r="D569" i="12"/>
  <c r="E760" i="12"/>
  <c r="D760" i="12"/>
  <c r="E3179" i="12"/>
  <c r="D3179" i="12"/>
  <c r="D2661" i="12"/>
  <c r="E2661" i="12"/>
  <c r="D1324" i="12"/>
  <c r="E1324" i="12"/>
  <c r="E3427" i="12"/>
  <c r="D3427" i="12"/>
  <c r="D821" i="12"/>
  <c r="E821" i="12"/>
  <c r="D150" i="12"/>
  <c r="E150" i="12"/>
  <c r="E2580" i="12"/>
  <c r="D2580" i="12"/>
  <c r="D3370" i="12"/>
  <c r="E3370" i="12"/>
  <c r="E1213" i="12"/>
  <c r="D1213" i="12"/>
  <c r="D3252" i="12"/>
  <c r="E3252" i="12"/>
  <c r="E1674" i="12"/>
  <c r="D1674" i="12"/>
  <c r="D1441" i="12"/>
  <c r="E1441" i="12"/>
  <c r="E3478" i="12"/>
  <c r="D3478" i="12"/>
  <c r="E2791" i="12"/>
  <c r="D2791" i="12"/>
  <c r="E1669" i="12"/>
  <c r="D1669" i="12"/>
  <c r="E2131" i="12"/>
  <c r="D2131" i="12"/>
  <c r="D1606" i="12"/>
  <c r="E1606" i="12"/>
  <c r="E310" i="12"/>
  <c r="D310" i="12"/>
  <c r="D3184" i="12"/>
  <c r="E3184" i="12"/>
  <c r="E2926" i="12"/>
  <c r="D2926" i="12"/>
  <c r="E3600" i="12"/>
  <c r="D3600" i="12"/>
  <c r="E2276" i="12"/>
  <c r="D2276" i="12"/>
  <c r="E3529" i="12"/>
  <c r="D3529" i="12"/>
  <c r="D1423" i="12"/>
  <c r="E1423" i="12"/>
  <c r="E1960" i="12"/>
  <c r="D1960" i="12"/>
  <c r="E358" i="12"/>
  <c r="D358" i="12"/>
  <c r="D2929" i="12"/>
  <c r="E2929" i="12"/>
  <c r="E3347" i="12"/>
  <c r="D3347" i="12"/>
  <c r="E1339" i="12"/>
  <c r="D1339" i="12"/>
  <c r="E830" i="12"/>
  <c r="D830" i="12"/>
  <c r="E2782" i="12"/>
  <c r="D2782" i="12"/>
  <c r="D764" i="12"/>
  <c r="E764" i="12"/>
  <c r="E669" i="12"/>
  <c r="D669" i="12"/>
  <c r="E1492" i="12"/>
  <c r="D1492" i="12"/>
  <c r="E1064" i="12"/>
  <c r="D1064" i="12"/>
  <c r="E2444" i="12"/>
  <c r="D2444" i="12"/>
  <c r="E795" i="12"/>
  <c r="D795" i="12"/>
  <c r="D3346" i="12"/>
  <c r="E3346" i="12"/>
  <c r="E3190" i="12"/>
  <c r="D3190" i="12"/>
  <c r="D3292" i="12"/>
  <c r="E3292" i="12"/>
  <c r="D327" i="12"/>
  <c r="E327" i="12"/>
  <c r="E3694" i="12"/>
  <c r="D3694" i="12"/>
  <c r="D660" i="12"/>
  <c r="E660" i="12"/>
  <c r="D2122" i="12"/>
  <c r="E2122" i="12"/>
  <c r="D73" i="12"/>
  <c r="E73" i="12"/>
  <c r="E2441" i="12"/>
  <c r="D2441" i="12"/>
  <c r="E1504" i="12"/>
  <c r="D1504" i="12"/>
  <c r="D493" i="12"/>
  <c r="E493" i="12"/>
  <c r="E3539" i="12"/>
  <c r="D3539" i="12"/>
  <c r="D3409" i="12"/>
  <c r="E3409" i="12"/>
  <c r="D482" i="12"/>
  <c r="E482" i="12"/>
  <c r="E1519" i="12"/>
  <c r="D1519" i="12"/>
  <c r="D778" i="12"/>
  <c r="E778" i="12"/>
  <c r="E442" i="12"/>
  <c r="D442" i="12"/>
  <c r="E2279" i="12"/>
  <c r="D2279" i="12"/>
  <c r="E433" i="12"/>
  <c r="D433" i="12"/>
  <c r="D1513" i="12"/>
  <c r="E1513" i="12"/>
  <c r="D756" i="12"/>
  <c r="E756" i="12"/>
  <c r="D3353" i="12"/>
  <c r="E3353" i="12"/>
  <c r="D1852" i="12"/>
  <c r="E1852" i="12"/>
  <c r="D2440" i="12"/>
  <c r="E2440" i="12"/>
  <c r="D3038" i="12"/>
  <c r="E3038" i="12"/>
  <c r="E3043" i="12"/>
  <c r="D3043" i="12"/>
  <c r="D236" i="12"/>
  <c r="E236" i="12"/>
  <c r="E2797" i="12"/>
  <c r="D2797" i="12"/>
  <c r="E1179" i="12"/>
  <c r="D1179" i="12"/>
  <c r="E3204" i="12"/>
  <c r="D3204" i="12"/>
  <c r="E2158" i="12"/>
  <c r="D2158" i="12"/>
  <c r="E1211" i="12"/>
  <c r="D1211" i="12"/>
  <c r="E2869" i="12"/>
  <c r="D2869" i="12"/>
  <c r="D2808" i="12"/>
  <c r="E2808" i="12"/>
  <c r="E2274" i="12"/>
  <c r="D2274" i="12"/>
  <c r="D3724" i="12"/>
  <c r="E3724" i="12"/>
  <c r="E3489" i="12"/>
  <c r="D3489" i="12"/>
  <c r="D2387" i="12"/>
  <c r="E2387" i="12"/>
  <c r="D1762" i="12"/>
  <c r="E1762" i="12"/>
  <c r="E3712" i="12"/>
  <c r="D3712" i="12"/>
  <c r="E1131" i="12"/>
  <c r="D1131" i="12"/>
  <c r="E1867" i="12"/>
  <c r="D1867" i="12"/>
  <c r="E1955" i="12"/>
  <c r="D1955" i="12"/>
  <c r="D2585" i="12"/>
  <c r="E2585" i="12"/>
  <c r="D446" i="12"/>
  <c r="E446" i="12"/>
  <c r="E529" i="12"/>
  <c r="D529" i="12"/>
  <c r="D1547" i="12"/>
  <c r="E1547" i="12"/>
  <c r="D2392" i="12"/>
  <c r="E2392" i="12"/>
  <c r="E3613" i="12"/>
  <c r="D3613" i="12"/>
  <c r="E2239" i="12"/>
  <c r="D2239" i="12"/>
  <c r="D3267" i="12"/>
  <c r="E3267" i="12"/>
  <c r="D3633" i="12"/>
  <c r="E3633" i="12"/>
  <c r="D3482" i="12"/>
  <c r="E3482" i="12"/>
  <c r="E3710" i="12"/>
  <c r="D3710" i="12"/>
  <c r="D124" i="12"/>
  <c r="E124" i="12"/>
  <c r="E373" i="12"/>
  <c r="D373" i="12"/>
  <c r="D729" i="12"/>
  <c r="E729" i="12"/>
  <c r="E3467" i="12"/>
  <c r="D3467" i="12"/>
  <c r="E2407" i="12"/>
  <c r="D2407" i="12"/>
  <c r="E753" i="12"/>
  <c r="D753" i="12"/>
  <c r="D1278" i="12"/>
  <c r="E1278" i="12"/>
  <c r="E3888" i="12"/>
  <c r="D3888" i="12"/>
  <c r="E3930" i="12"/>
  <c r="D3930" i="12"/>
  <c r="D2367" i="12"/>
  <c r="E2367" i="12"/>
  <c r="E3450" i="12"/>
  <c r="D3450" i="12"/>
  <c r="E2705" i="12"/>
  <c r="D2705" i="12"/>
  <c r="E3352" i="12"/>
  <c r="D3352" i="12"/>
  <c r="E826" i="12"/>
  <c r="D826" i="12"/>
  <c r="E1200" i="12"/>
  <c r="D1200" i="12"/>
  <c r="E2487" i="12"/>
  <c r="D2487" i="12"/>
  <c r="D42" i="12"/>
  <c r="E42" i="12"/>
  <c r="E3196" i="12"/>
  <c r="D3196" i="12"/>
  <c r="D3659" i="12"/>
  <c r="E3659" i="12"/>
  <c r="D1936" i="12"/>
  <c r="E1936" i="12"/>
  <c r="E3198" i="12"/>
  <c r="D3198" i="12"/>
  <c r="D3035" i="12"/>
  <c r="E3035" i="12"/>
  <c r="D2954" i="12"/>
  <c r="E2954" i="12"/>
  <c r="E3128" i="12"/>
  <c r="D3128" i="12"/>
  <c r="E3334" i="12"/>
  <c r="D3334" i="12"/>
  <c r="E2159" i="12"/>
  <c r="D2159" i="12"/>
  <c r="E3422" i="12"/>
  <c r="D3422" i="12"/>
  <c r="D2811" i="12"/>
  <c r="E2811" i="12"/>
  <c r="E36" i="12"/>
  <c r="D36" i="12"/>
  <c r="E3549" i="12"/>
  <c r="D3549" i="12"/>
  <c r="D54" i="12"/>
  <c r="E54" i="12"/>
  <c r="D565" i="12"/>
  <c r="E565" i="12"/>
  <c r="D6" i="12"/>
  <c r="E3" i="12"/>
  <c r="E2" i="12"/>
  <c r="E4" i="12"/>
  <c r="E5" i="12"/>
  <c r="D631" i="12"/>
  <c r="E631" i="12"/>
  <c r="D1546" i="12"/>
  <c r="E1546" i="12"/>
  <c r="E653" i="12"/>
  <c r="D653" i="12"/>
  <c r="D1863" i="12"/>
  <c r="E1863" i="12"/>
  <c r="E2137" i="12"/>
  <c r="D2137" i="12"/>
  <c r="E2350" i="12"/>
  <c r="D2350" i="12"/>
  <c r="D3828" i="12"/>
  <c r="E3828" i="12"/>
  <c r="E806" i="12"/>
  <c r="D806" i="12"/>
  <c r="D480" i="12"/>
  <c r="E480" i="12"/>
  <c r="E1272" i="12"/>
  <c r="D1272" i="12"/>
  <c r="D439" i="12"/>
  <c r="E439" i="12"/>
  <c r="E2938" i="12"/>
  <c r="D2938" i="12"/>
  <c r="E219" i="12"/>
  <c r="D219" i="12"/>
  <c r="E2189" i="12"/>
  <c r="D2189" i="12"/>
  <c r="D946" i="12"/>
  <c r="E946" i="12"/>
  <c r="E1864" i="12"/>
  <c r="D1864" i="12"/>
  <c r="D2522" i="12"/>
  <c r="E2522" i="12"/>
  <c r="E2415" i="12"/>
  <c r="D2415" i="12"/>
  <c r="E3779" i="12"/>
  <c r="D3779" i="12"/>
  <c r="E2852" i="12"/>
  <c r="D2852" i="12"/>
  <c r="E1523" i="12"/>
  <c r="D1523" i="12"/>
  <c r="E282" i="12"/>
  <c r="D282" i="12"/>
  <c r="D2162" i="12"/>
  <c r="E2162" i="12"/>
  <c r="E2109" i="12"/>
  <c r="D2109" i="12"/>
  <c r="D3591" i="12"/>
  <c r="E3591" i="12"/>
  <c r="E1916" i="12"/>
  <c r="D1916" i="12"/>
  <c r="E2273" i="12"/>
  <c r="D2273" i="12"/>
  <c r="D1917" i="12"/>
  <c r="E1917" i="12"/>
  <c r="D1805" i="12"/>
  <c r="E1805" i="12"/>
  <c r="E1610" i="12"/>
  <c r="D1610" i="12"/>
  <c r="E1706" i="12"/>
  <c r="D1706" i="12"/>
  <c r="D1153" i="12"/>
  <c r="E1153" i="12"/>
  <c r="D2740" i="12"/>
  <c r="E2740" i="12"/>
  <c r="E2632" i="12"/>
  <c r="D2632" i="12"/>
  <c r="D3577" i="12"/>
  <c r="E3577" i="12"/>
  <c r="D1438" i="12"/>
  <c r="E1438" i="12"/>
  <c r="E3468" i="12"/>
  <c r="D3468" i="12"/>
  <c r="D3928" i="12"/>
  <c r="E3928" i="12"/>
  <c r="D2529" i="12"/>
  <c r="E2529" i="12"/>
  <c r="E213" i="12"/>
  <c r="D213" i="12"/>
  <c r="D1723" i="12"/>
  <c r="E1723" i="12"/>
  <c r="E2722" i="12"/>
  <c r="D2722" i="12"/>
  <c r="E2885" i="12"/>
  <c r="D2885" i="12"/>
  <c r="E2857" i="12"/>
  <c r="D2857" i="12"/>
  <c r="D1801" i="12"/>
  <c r="E1801" i="12"/>
  <c r="E382" i="12"/>
  <c r="D382" i="12"/>
  <c r="D2735" i="12"/>
  <c r="E2735" i="12"/>
  <c r="D1520" i="12"/>
  <c r="E1520" i="12"/>
  <c r="E3568" i="12"/>
  <c r="D3568" i="12"/>
  <c r="D3259" i="12"/>
  <c r="E3259" i="12"/>
  <c r="E2725" i="12"/>
  <c r="D2725" i="12"/>
  <c r="E738" i="12"/>
  <c r="D738" i="12"/>
  <c r="D2106" i="12"/>
  <c r="E2106" i="12"/>
  <c r="D2315" i="12"/>
  <c r="E2315" i="12"/>
  <c r="D1598" i="12"/>
  <c r="E1598" i="12"/>
  <c r="D111" i="12"/>
  <c r="E111" i="12"/>
  <c r="E2579" i="12"/>
  <c r="D2579" i="12"/>
  <c r="E3623" i="12"/>
  <c r="D3623" i="12"/>
  <c r="E2511" i="12"/>
  <c r="D2511" i="12"/>
  <c r="D2482" i="12"/>
  <c r="E2482" i="12"/>
  <c r="E2267" i="12"/>
  <c r="D2267" i="12"/>
  <c r="E70" i="12"/>
  <c r="D70" i="12"/>
  <c r="D3606" i="12"/>
  <c r="E3606" i="12"/>
  <c r="E2887" i="12"/>
  <c r="D2887" i="12"/>
  <c r="D2396" i="12"/>
  <c r="E2396" i="12"/>
  <c r="D2695" i="12"/>
  <c r="E2695" i="12"/>
  <c r="E1015" i="12"/>
  <c r="D1015" i="12"/>
  <c r="D1169" i="12"/>
  <c r="E1169" i="12"/>
  <c r="E128" i="12"/>
  <c r="D128" i="12"/>
  <c r="E416" i="12"/>
  <c r="D416" i="12"/>
  <c r="D3309" i="12"/>
  <c r="E3309" i="12"/>
  <c r="E1540" i="12"/>
  <c r="D1540" i="12"/>
  <c r="E2863" i="12"/>
  <c r="D2863" i="12"/>
  <c r="D796" i="12"/>
  <c r="E796" i="12"/>
  <c r="D1007" i="12"/>
  <c r="E1007" i="12"/>
  <c r="D2957" i="12"/>
  <c r="E2957" i="12"/>
  <c r="E307" i="12"/>
  <c r="D307" i="12"/>
  <c r="E2599" i="12"/>
  <c r="D2599" i="12"/>
  <c r="D3318" i="12"/>
  <c r="E3318" i="12"/>
  <c r="D591" i="12"/>
  <c r="E591" i="12"/>
  <c r="E1993" i="12"/>
  <c r="D1993" i="12"/>
  <c r="E3071" i="12"/>
  <c r="D3071" i="12"/>
  <c r="E3626" i="12"/>
  <c r="D3626" i="12"/>
  <c r="D3808" i="12"/>
  <c r="E3808" i="12"/>
  <c r="E2370" i="12"/>
  <c r="D2370" i="12"/>
  <c r="E1613" i="12"/>
  <c r="D1613" i="12"/>
  <c r="D2900" i="12"/>
  <c r="E2900" i="12"/>
  <c r="E2182" i="12"/>
  <c r="D2182" i="12"/>
  <c r="D3688" i="12"/>
  <c r="E3688" i="12"/>
  <c r="E668" i="12"/>
  <c r="D668" i="12"/>
  <c r="E2375" i="12"/>
  <c r="D2375" i="12"/>
  <c r="D3864" i="12"/>
  <c r="E3864" i="12"/>
  <c r="D2041" i="12"/>
  <c r="E2041" i="12"/>
  <c r="D1014" i="12"/>
  <c r="E1014" i="12"/>
  <c r="E3003" i="12"/>
  <c r="D3003" i="12"/>
  <c r="E1404" i="12"/>
  <c r="D1404" i="12"/>
  <c r="D2300" i="12"/>
  <c r="E2300" i="12"/>
  <c r="D3280" i="12"/>
  <c r="E3280" i="12"/>
  <c r="D1727" i="12"/>
  <c r="E1727" i="12"/>
  <c r="E2280" i="12"/>
  <c r="D2280" i="12"/>
  <c r="E560" i="12"/>
  <c r="D560" i="12"/>
  <c r="D2667" i="12"/>
  <c r="E2667" i="12"/>
  <c r="D1671" i="12"/>
  <c r="E1671" i="12"/>
  <c r="D1690" i="12"/>
  <c r="E1690" i="12"/>
  <c r="D3448" i="12"/>
  <c r="E3448" i="12"/>
  <c r="D854" i="12"/>
  <c r="E854" i="12"/>
  <c r="D1084" i="12"/>
  <c r="E1084" i="12"/>
  <c r="D391" i="12"/>
  <c r="E391" i="12"/>
  <c r="E976" i="12"/>
  <c r="D976" i="12"/>
  <c r="D3535" i="12"/>
  <c r="E3535" i="12"/>
  <c r="E428" i="12"/>
  <c r="D428" i="12"/>
  <c r="D494" i="12"/>
  <c r="E494" i="12"/>
  <c r="E688" i="12"/>
  <c r="D688" i="12"/>
  <c r="D49" i="12"/>
  <c r="E49" i="12"/>
  <c r="E2116" i="12"/>
  <c r="D2116" i="12"/>
  <c r="D2521" i="12"/>
  <c r="E2521" i="12"/>
  <c r="D751" i="12"/>
  <c r="E751" i="12"/>
  <c r="E210" i="12"/>
  <c r="D210" i="12"/>
  <c r="E1025" i="12"/>
  <c r="D1025" i="12"/>
  <c r="D1184" i="12"/>
  <c r="E1184" i="12"/>
  <c r="E2663" i="12"/>
  <c r="D2663" i="12"/>
  <c r="E232" i="12"/>
  <c r="D232" i="12"/>
  <c r="E3581" i="12"/>
  <c r="D3581" i="12"/>
  <c r="E2998" i="12"/>
  <c r="D2998" i="12"/>
  <c r="D34" i="12"/>
  <c r="E34" i="12"/>
  <c r="D1322" i="12"/>
  <c r="E1322" i="12"/>
  <c r="D3582" i="12"/>
  <c r="E3582" i="12"/>
  <c r="E254" i="12"/>
  <c r="D254" i="12"/>
  <c r="E1139" i="12"/>
  <c r="D1139" i="12"/>
  <c r="D1205" i="12"/>
  <c r="E1205" i="12"/>
  <c r="E810" i="12"/>
  <c r="D810" i="12"/>
  <c r="E3743" i="12"/>
  <c r="D3743" i="12"/>
  <c r="D917" i="12"/>
  <c r="E917" i="12"/>
  <c r="E3045" i="12"/>
  <c r="D3045" i="12"/>
  <c r="E2613" i="12"/>
  <c r="D2613" i="12"/>
  <c r="E3572" i="12"/>
  <c r="D3572" i="12"/>
  <c r="D749" i="12"/>
  <c r="E749" i="12"/>
  <c r="E597" i="12"/>
  <c r="D597" i="12"/>
  <c r="E3569" i="12"/>
  <c r="D3569" i="12"/>
  <c r="E2576" i="12"/>
  <c r="D2576" i="12"/>
  <c r="E3877" i="12"/>
  <c r="D3877" i="12"/>
  <c r="E1887" i="12"/>
  <c r="D1887" i="12"/>
  <c r="D3740" i="12"/>
  <c r="E3740" i="12"/>
  <c r="E2950" i="12"/>
  <c r="D2950" i="12"/>
  <c r="D3333" i="12"/>
  <c r="E3333" i="12"/>
  <c r="E468" i="12"/>
  <c r="D468" i="12"/>
  <c r="E1296" i="12"/>
  <c r="D1296" i="12"/>
  <c r="D3201" i="12"/>
  <c r="E3201" i="12"/>
  <c r="E1141" i="12"/>
  <c r="D1141" i="12"/>
  <c r="E1255" i="12"/>
  <c r="D1255" i="12"/>
  <c r="E3110" i="12"/>
  <c r="D3110" i="12"/>
  <c r="E2468" i="12"/>
  <c r="D2468" i="12"/>
  <c r="E2625" i="12"/>
  <c r="D2625" i="12"/>
  <c r="D167" i="12"/>
  <c r="E167" i="12"/>
  <c r="E1310" i="12"/>
  <c r="D1310" i="12"/>
  <c r="E787" i="12"/>
  <c r="D787" i="12"/>
  <c r="D2774" i="12"/>
  <c r="E2774" i="12"/>
  <c r="D1148" i="12"/>
  <c r="E1148" i="12"/>
  <c r="D2068" i="12"/>
  <c r="E2068" i="12"/>
  <c r="D1203" i="12"/>
  <c r="E1203" i="12"/>
  <c r="E1263" i="12"/>
  <c r="D1263" i="12"/>
  <c r="D1122" i="12"/>
  <c r="E1122" i="12"/>
  <c r="E1237" i="12"/>
  <c r="D1237" i="12"/>
  <c r="D2410" i="12"/>
  <c r="E2410" i="12"/>
  <c r="E1334" i="12"/>
  <c r="D1334" i="12"/>
  <c r="D1555" i="12"/>
  <c r="E1555" i="12"/>
  <c r="D2430" i="12"/>
  <c r="E2430" i="12"/>
  <c r="D2133" i="12"/>
  <c r="E2133" i="12"/>
  <c r="E3029" i="12"/>
  <c r="D3029" i="12"/>
  <c r="E1840" i="12"/>
  <c r="D1840" i="12"/>
  <c r="E1235" i="12"/>
  <c r="D1235" i="12"/>
  <c r="E1639" i="12"/>
  <c r="D1639" i="12"/>
  <c r="D1496" i="12"/>
  <c r="E1496" i="12"/>
  <c r="E2762" i="12"/>
  <c r="D2762" i="12"/>
  <c r="D2209" i="12"/>
  <c r="E2209" i="12"/>
  <c r="E2541" i="12"/>
  <c r="D2541" i="12"/>
  <c r="D659" i="12"/>
  <c r="E659" i="12"/>
  <c r="E2820" i="12"/>
  <c r="D2820" i="12"/>
  <c r="E2072" i="12"/>
  <c r="D2072" i="12"/>
  <c r="E3795" i="12"/>
  <c r="D3795" i="12"/>
  <c r="E2281" i="12"/>
  <c r="D2281" i="12"/>
  <c r="D1536" i="12"/>
  <c r="E1536" i="12"/>
  <c r="E2327" i="12"/>
  <c r="D2327" i="12"/>
  <c r="E1391" i="12"/>
  <c r="D1391" i="12"/>
  <c r="D2793" i="12"/>
  <c r="E2793" i="12"/>
  <c r="E1683" i="12"/>
  <c r="D1683" i="12"/>
  <c r="E3858" i="12"/>
  <c r="D3858" i="12"/>
  <c r="D3431" i="12"/>
  <c r="E3431" i="12"/>
  <c r="D2321" i="12"/>
  <c r="E2321" i="12"/>
  <c r="D3805" i="12"/>
  <c r="E3805" i="12"/>
  <c r="D1846" i="12"/>
  <c r="E1846" i="12"/>
  <c r="E172" i="12"/>
  <c r="D172" i="12"/>
  <c r="E2299" i="12"/>
  <c r="D2299" i="12"/>
  <c r="E2235" i="12"/>
  <c r="D2235" i="12"/>
  <c r="D633" i="12"/>
  <c r="E633" i="12"/>
  <c r="E1268" i="12"/>
  <c r="D1268" i="12"/>
  <c r="D677" i="12"/>
  <c r="E677" i="12"/>
  <c r="D1086" i="12"/>
  <c r="E1086" i="12"/>
  <c r="D1133" i="12"/>
  <c r="E1133" i="12"/>
  <c r="D45" i="12"/>
  <c r="E45" i="12"/>
  <c r="E1787" i="12"/>
  <c r="D1787" i="12"/>
  <c r="D1877" i="12"/>
  <c r="E1877" i="12"/>
  <c r="E865" i="12"/>
  <c r="D865" i="12"/>
  <c r="D3479" i="12"/>
  <c r="E3479" i="12"/>
  <c r="E838" i="12"/>
  <c r="D838" i="12"/>
  <c r="D2980" i="12"/>
  <c r="E2980" i="12"/>
  <c r="E372" i="12"/>
  <c r="D372" i="12"/>
  <c r="D2510" i="12"/>
  <c r="E2510" i="12"/>
  <c r="E1791" i="12"/>
  <c r="D1791" i="12"/>
  <c r="E1426" i="12"/>
  <c r="D1426" i="12"/>
  <c r="E2484" i="12"/>
  <c r="D2484" i="12"/>
  <c r="E2248" i="12"/>
  <c r="D2248" i="12"/>
  <c r="D1624" i="12"/>
  <c r="E1624" i="12"/>
  <c r="E1559" i="12"/>
  <c r="D1559" i="12"/>
  <c r="E1544" i="12"/>
  <c r="D1544" i="12"/>
  <c r="E2427" i="12"/>
  <c r="D2427" i="12"/>
  <c r="E1204" i="12"/>
  <c r="D1204" i="12"/>
  <c r="D1189" i="12"/>
  <c r="E1189" i="12"/>
  <c r="E46" i="12"/>
  <c r="D46" i="12"/>
  <c r="E2433" i="12"/>
  <c r="D2433" i="12"/>
  <c r="E3552" i="12"/>
  <c r="D3552" i="12"/>
  <c r="D2744" i="12"/>
  <c r="E2744" i="12"/>
  <c r="E326" i="12"/>
  <c r="D326" i="12"/>
  <c r="D754" i="12"/>
  <c r="E754" i="12"/>
  <c r="D1220" i="12"/>
  <c r="E1220" i="12"/>
  <c r="D900" i="12"/>
  <c r="E900" i="12"/>
  <c r="D3793" i="12"/>
  <c r="E3793" i="12"/>
  <c r="E3871" i="12"/>
  <c r="D3871" i="12"/>
  <c r="E410" i="12"/>
  <c r="D410" i="12"/>
  <c r="D568" i="12"/>
  <c r="E568" i="12"/>
  <c r="D161" i="12"/>
  <c r="E161" i="12"/>
  <c r="E2464" i="12"/>
  <c r="D2464" i="12"/>
  <c r="D3609" i="12"/>
  <c r="E3609" i="12"/>
  <c r="D2760" i="12"/>
  <c r="E2760" i="12"/>
  <c r="E1112" i="12"/>
  <c r="D1112" i="12"/>
  <c r="D3070" i="12"/>
  <c r="E3070" i="12"/>
  <c r="D1413" i="12"/>
  <c r="E1413" i="12"/>
  <c r="E3622" i="12"/>
  <c r="D3622" i="12"/>
  <c r="E3234" i="12"/>
  <c r="D3234" i="12"/>
  <c r="E684" i="12"/>
  <c r="D684" i="12"/>
  <c r="E692" i="12"/>
  <c r="D692" i="12"/>
  <c r="D462" i="12"/>
  <c r="E462" i="12"/>
  <c r="E2866" i="12"/>
  <c r="D2866" i="12"/>
  <c r="D1742" i="12"/>
  <c r="E1742" i="12"/>
  <c r="D3515" i="12"/>
  <c r="E3515" i="12"/>
  <c r="E1811" i="12"/>
  <c r="D1811" i="12"/>
  <c r="E1741" i="12"/>
  <c r="D1741" i="12"/>
  <c r="D2616" i="12"/>
  <c r="E2616" i="12"/>
  <c r="E2813" i="12"/>
  <c r="D2813" i="12"/>
  <c r="D2976" i="12"/>
  <c r="E2976" i="12"/>
  <c r="D2768" i="12"/>
  <c r="E2768" i="12"/>
  <c r="E43" i="12"/>
  <c r="D43" i="12"/>
  <c r="D2132" i="12"/>
  <c r="E2132" i="12"/>
  <c r="E708" i="12"/>
  <c r="D708" i="12"/>
  <c r="D2983" i="12"/>
  <c r="E2983" i="12"/>
  <c r="E2201" i="12"/>
  <c r="E3946" i="12"/>
  <c r="E4996" i="12"/>
  <c r="E3394" i="12"/>
  <c r="E2752" i="12"/>
  <c r="E1474" i="12"/>
  <c r="E262" i="12"/>
  <c r="E1144" i="12"/>
  <c r="E3" i="3" l="1"/>
  <c r="A4" i="3"/>
  <c r="B3" i="3" l="1"/>
  <c r="W3" i="3"/>
  <c r="O3" i="3" a="1"/>
  <c r="O3" i="3" s="1"/>
  <c r="M3" i="3" a="1"/>
  <c r="M3" i="3" s="1"/>
  <c r="N3" i="3" a="1"/>
  <c r="N3" i="3" s="1"/>
  <c r="C3" i="3"/>
  <c r="I3" i="3" a="1"/>
  <c r="I3" i="3" s="1"/>
  <c r="AB3" i="3"/>
  <c r="X3" i="3"/>
  <c r="Z3" i="3"/>
  <c r="AC3" i="3"/>
  <c r="L3" i="3" a="1"/>
  <c r="L3" i="3" s="1"/>
  <c r="S3" i="3" a="1"/>
  <c r="S3" i="3" s="1"/>
  <c r="R3" i="3" a="1"/>
  <c r="R3" i="3" s="1"/>
  <c r="Y3" i="3"/>
  <c r="AD3" i="3"/>
  <c r="D3" i="3"/>
  <c r="H3" i="3" s="1"/>
  <c r="V3" i="3"/>
  <c r="AA3" i="3"/>
  <c r="J3" i="3"/>
  <c r="AE3" i="3"/>
  <c r="A5" i="3"/>
  <c r="E4" i="3"/>
  <c r="X4" i="3" s="1"/>
  <c r="T3" i="3" l="1" a="1"/>
  <c r="T3" i="3" s="1"/>
  <c r="F3" i="3"/>
  <c r="G3" i="3" s="1"/>
  <c r="Q3" i="3"/>
  <c r="K3" i="3"/>
  <c r="U3" i="3"/>
  <c r="AG3" i="3"/>
  <c r="AF3" i="3"/>
  <c r="N4" i="3" a="1"/>
  <c r="N4" i="3" s="1"/>
  <c r="P3" i="3"/>
  <c r="I4" i="3" a="1"/>
  <c r="I4" i="3" s="1"/>
  <c r="M4" i="3" a="1"/>
  <c r="M4" i="3" s="1"/>
  <c r="J4" i="3"/>
  <c r="Z4" i="3"/>
  <c r="B4" i="3"/>
  <c r="S4" i="3" a="1"/>
  <c r="S4" i="3" s="1"/>
  <c r="L4" i="3" a="1"/>
  <c r="L4" i="3" s="1"/>
  <c r="W4" i="3"/>
  <c r="AC4" i="3"/>
  <c r="V4" i="3"/>
  <c r="D4" i="3"/>
  <c r="C4" i="3"/>
  <c r="AB4" i="3"/>
  <c r="Y4" i="3"/>
  <c r="AD4" i="3"/>
  <c r="AA4" i="3"/>
  <c r="A6" i="3"/>
  <c r="E5" i="3"/>
  <c r="L5" i="3" s="1" a="1"/>
  <c r="L5" i="3" s="1"/>
  <c r="AE4" i="3"/>
  <c r="R4" i="3" a="1"/>
  <c r="R4" i="3" s="1"/>
  <c r="Q4" i="3"/>
  <c r="O4" i="3" a="1"/>
  <c r="O4" i="3" s="1"/>
  <c r="P4" i="3" l="1"/>
  <c r="H4" i="3"/>
  <c r="T4" i="3" s="1" a="1"/>
  <c r="T4" i="3" s="1"/>
  <c r="K4" i="3"/>
  <c r="U4" i="3"/>
  <c r="M5" i="3" a="1"/>
  <c r="M5" i="3" s="1"/>
  <c r="AF4" i="3"/>
  <c r="I5" i="3" a="1"/>
  <c r="I5" i="3" s="1"/>
  <c r="N5" i="3" a="1"/>
  <c r="N5" i="3" s="1"/>
  <c r="X5" i="3"/>
  <c r="AE5" i="3"/>
  <c r="O5" i="3" a="1"/>
  <c r="O5" i="3" s="1"/>
  <c r="AB5" i="3"/>
  <c r="AA5" i="3"/>
  <c r="F4" i="3"/>
  <c r="G4" i="3" s="1"/>
  <c r="W5" i="3"/>
  <c r="V5" i="3"/>
  <c r="Y5" i="3"/>
  <c r="C5" i="3"/>
  <c r="AG4" i="3"/>
  <c r="J5" i="3"/>
  <c r="S5" i="3" a="1"/>
  <c r="S5" i="3" s="1"/>
  <c r="D5" i="3"/>
  <c r="A7" i="3"/>
  <c r="E6" i="3"/>
  <c r="AA6" i="3" s="1"/>
  <c r="Z5" i="3"/>
  <c r="AC5" i="3"/>
  <c r="B5" i="3"/>
  <c r="AD5" i="3"/>
  <c r="R5" i="3" a="1"/>
  <c r="R5" i="3" s="1"/>
  <c r="P5" i="3" l="1"/>
  <c r="X6" i="3"/>
  <c r="V6" i="3"/>
  <c r="B6" i="3"/>
  <c r="C6" i="3"/>
  <c r="W6" i="3"/>
  <c r="O6" i="3" a="1"/>
  <c r="O6" i="3" s="1"/>
  <c r="U5" i="3"/>
  <c r="Q5" i="3"/>
  <c r="K5" i="3"/>
  <c r="AC6" i="3"/>
  <c r="J6" i="3"/>
  <c r="N6" i="3" a="1"/>
  <c r="N6" i="3" s="1"/>
  <c r="R6" i="3" a="1"/>
  <c r="R6" i="3" s="1"/>
  <c r="Q6" i="3"/>
  <c r="K6" i="3"/>
  <c r="U6" i="3"/>
  <c r="I6" i="3" a="1"/>
  <c r="I6" i="3" s="1"/>
  <c r="S6" i="3" a="1"/>
  <c r="S6" i="3" s="1"/>
  <c r="M6" i="3" a="1"/>
  <c r="M6" i="3" s="1"/>
  <c r="E7" i="3"/>
  <c r="AE7" i="3" s="1"/>
  <c r="A8" i="3"/>
  <c r="AF5" i="3"/>
  <c r="AG5" i="3"/>
  <c r="Z6" i="3"/>
  <c r="D6" i="3"/>
  <c r="H6" i="3" s="1"/>
  <c r="AE6" i="3"/>
  <c r="Y6" i="3"/>
  <c r="AB6" i="3"/>
  <c r="AD6" i="3"/>
  <c r="L6" i="3" a="1"/>
  <c r="L6" i="3" s="1"/>
  <c r="H5" i="3"/>
  <c r="Z7" i="3" l="1"/>
  <c r="B7" i="3"/>
  <c r="U7" i="3" s="1"/>
  <c r="N7" i="3" a="1"/>
  <c r="N7" i="3" s="1"/>
  <c r="AA7" i="3"/>
  <c r="C7" i="3"/>
  <c r="S7" i="3" a="1"/>
  <c r="S7" i="3" s="1"/>
  <c r="P6" i="3"/>
  <c r="M7" i="3" a="1"/>
  <c r="M7" i="3" s="1"/>
  <c r="AC7" i="3"/>
  <c r="AD7" i="3"/>
  <c r="O7" i="3" a="1"/>
  <c r="O7" i="3" s="1"/>
  <c r="J7" i="3"/>
  <c r="X7" i="3"/>
  <c r="AG6" i="3"/>
  <c r="V7" i="3"/>
  <c r="D7" i="3"/>
  <c r="W7" i="3"/>
  <c r="L7" i="3" a="1"/>
  <c r="L7" i="3" s="1"/>
  <c r="I7" i="3" a="1"/>
  <c r="I7" i="3" s="1"/>
  <c r="AB7" i="3"/>
  <c r="F6" i="3"/>
  <c r="T6" i="3" a="1"/>
  <c r="T6" i="3" s="1"/>
  <c r="AF6" i="3"/>
  <c r="E8" i="3"/>
  <c r="AA8" i="3" s="1"/>
  <c r="A9" i="3"/>
  <c r="F5" i="3"/>
  <c r="G5" i="3" s="1"/>
  <c r="T5" i="3" a="1"/>
  <c r="T5" i="3" s="1"/>
  <c r="Y7" i="3"/>
  <c r="R7" i="3" a="1"/>
  <c r="R7" i="3" s="1"/>
  <c r="K7" i="3" l="1"/>
  <c r="H7" i="3"/>
  <c r="F7" i="3" s="1"/>
  <c r="G7" i="3" s="1"/>
  <c r="Q7" i="3"/>
  <c r="S8" i="3" a="1"/>
  <c r="S8" i="3" s="1"/>
  <c r="AD8" i="3"/>
  <c r="AC8" i="3"/>
  <c r="B8" i="3"/>
  <c r="Q8" i="3" s="1"/>
  <c r="M8" i="3" a="1"/>
  <c r="M8" i="3" s="1"/>
  <c r="AB8" i="3"/>
  <c r="Z8" i="3"/>
  <c r="C8" i="3"/>
  <c r="I8" i="3" a="1"/>
  <c r="I8" i="3" s="1"/>
  <c r="X8" i="3"/>
  <c r="N8" i="3" a="1"/>
  <c r="N8" i="3" s="1"/>
  <c r="J8" i="3"/>
  <c r="O8" i="3" a="1"/>
  <c r="O8" i="3" s="1"/>
  <c r="Y8" i="3"/>
  <c r="L8" i="3" a="1"/>
  <c r="L8" i="3" s="1"/>
  <c r="R8" i="3" a="1"/>
  <c r="R8" i="3" s="1"/>
  <c r="P7" i="3"/>
  <c r="AF7" i="3"/>
  <c r="AG7" i="3"/>
  <c r="V8" i="3"/>
  <c r="D8" i="3"/>
  <c r="G6" i="3"/>
  <c r="W8" i="3"/>
  <c r="A10" i="3"/>
  <c r="E9" i="3"/>
  <c r="M9" i="3" s="1" a="1"/>
  <c r="M9" i="3" s="1"/>
  <c r="AE8" i="3"/>
  <c r="T7" i="3" l="1" a="1"/>
  <c r="T7" i="3" s="1"/>
  <c r="S9" i="3" a="1"/>
  <c r="S9" i="3" s="1"/>
  <c r="P8" i="3"/>
  <c r="K8" i="3"/>
  <c r="U8" i="3"/>
  <c r="H8" i="3"/>
  <c r="T8" i="3" s="1" a="1"/>
  <c r="T8" i="3" s="1"/>
  <c r="O9" i="3" a="1"/>
  <c r="O9" i="3" s="1"/>
  <c r="J9" i="3"/>
  <c r="B9" i="3"/>
  <c r="K9" i="3" s="1"/>
  <c r="AD9" i="3"/>
  <c r="AB9" i="3"/>
  <c r="Y9" i="3"/>
  <c r="V9" i="3"/>
  <c r="L9" i="3" a="1"/>
  <c r="L9" i="3" s="1"/>
  <c r="Z9" i="3"/>
  <c r="AA9" i="3"/>
  <c r="R9" i="3" a="1"/>
  <c r="R9" i="3" s="1"/>
  <c r="W9" i="3"/>
  <c r="D9" i="3"/>
  <c r="AC9" i="3"/>
  <c r="I9" i="3" a="1"/>
  <c r="I9" i="3" s="1"/>
  <c r="F8" i="3"/>
  <c r="G8" i="3" s="1"/>
  <c r="A11" i="3"/>
  <c r="E10" i="3"/>
  <c r="I10" i="3" s="1" a="1"/>
  <c r="I10" i="3" s="1"/>
  <c r="AG8" i="3"/>
  <c r="AF8" i="3"/>
  <c r="C9" i="3"/>
  <c r="AE9" i="3"/>
  <c r="X9" i="3"/>
  <c r="N9" i="3" a="1"/>
  <c r="N9" i="3" s="1"/>
  <c r="U9" i="3" l="1"/>
  <c r="H9" i="3"/>
  <c r="F9" i="3" s="1"/>
  <c r="G9" i="3" s="1"/>
  <c r="Q9" i="3"/>
  <c r="P9" i="3"/>
  <c r="S10" i="3" a="1"/>
  <c r="S10" i="3" s="1"/>
  <c r="AF9" i="3"/>
  <c r="J10" i="3"/>
  <c r="M10" i="3" a="1"/>
  <c r="M10" i="3" s="1"/>
  <c r="B10" i="3"/>
  <c r="Y10" i="3"/>
  <c r="X10" i="3"/>
  <c r="W10" i="3"/>
  <c r="T9" i="3" a="1"/>
  <c r="T9" i="3" s="1"/>
  <c r="AD10" i="3"/>
  <c r="AA10" i="3"/>
  <c r="Z10" i="3"/>
  <c r="AC10" i="3"/>
  <c r="AB10" i="3"/>
  <c r="V10" i="3"/>
  <c r="O10" i="3" a="1"/>
  <c r="O10" i="3" s="1"/>
  <c r="N10" i="3" a="1"/>
  <c r="N10" i="3" s="1"/>
  <c r="AG9" i="3"/>
  <c r="A12" i="3"/>
  <c r="E11" i="3"/>
  <c r="Z11" i="3" s="1"/>
  <c r="C10" i="3"/>
  <c r="L10" i="3" a="1"/>
  <c r="L10" i="3" s="1"/>
  <c r="R10" i="3" a="1"/>
  <c r="R10" i="3" s="1"/>
  <c r="D10" i="3"/>
  <c r="AE10" i="3"/>
  <c r="M11" i="3" l="1" a="1"/>
  <c r="M11" i="3" s="1"/>
  <c r="H10" i="3"/>
  <c r="F10" i="3" s="1"/>
  <c r="G10" i="3" s="1"/>
  <c r="W11" i="3"/>
  <c r="S11" i="3" a="1"/>
  <c r="S11" i="3" s="1"/>
  <c r="B11" i="3"/>
  <c r="K11" i="3" s="1"/>
  <c r="N11" i="3" a="1"/>
  <c r="N11" i="3" s="1"/>
  <c r="I11" i="3" a="1"/>
  <c r="I11" i="3" s="1"/>
  <c r="R11" i="3" a="1"/>
  <c r="R11" i="3" s="1"/>
  <c r="P10" i="3"/>
  <c r="V11" i="3"/>
  <c r="X11" i="3"/>
  <c r="AE11" i="3"/>
  <c r="AC11" i="3"/>
  <c r="Y11" i="3"/>
  <c r="AA11" i="3"/>
  <c r="J11" i="3"/>
  <c r="L11" i="3" a="1"/>
  <c r="L11" i="3" s="1"/>
  <c r="AB11" i="3"/>
  <c r="E12" i="3"/>
  <c r="J12" i="3" s="1"/>
  <c r="A13" i="3"/>
  <c r="AG10" i="3"/>
  <c r="AF10" i="3"/>
  <c r="K10" i="3"/>
  <c r="U10" i="3"/>
  <c r="Q10" i="3"/>
  <c r="D11" i="3"/>
  <c r="C11" i="3"/>
  <c r="O11" i="3" a="1"/>
  <c r="O11" i="3" s="1"/>
  <c r="AD11" i="3"/>
  <c r="Q11" i="3" l="1"/>
  <c r="H11" i="3"/>
  <c r="T11" i="3" s="1" a="1"/>
  <c r="T11" i="3" s="1"/>
  <c r="U11" i="3"/>
  <c r="T10" i="3" a="1"/>
  <c r="T10" i="3" s="1"/>
  <c r="M12" i="3" a="1"/>
  <c r="M12" i="3" s="1"/>
  <c r="AB12" i="3"/>
  <c r="R12" i="3" a="1"/>
  <c r="R12" i="3" s="1"/>
  <c r="S12" i="3" a="1"/>
  <c r="S12" i="3" s="1"/>
  <c r="Z12" i="3"/>
  <c r="AF11" i="3"/>
  <c r="AC12" i="3"/>
  <c r="D12" i="3"/>
  <c r="B12" i="3"/>
  <c r="K12" i="3" s="1"/>
  <c r="X12" i="3"/>
  <c r="AA12" i="3"/>
  <c r="AD12" i="3"/>
  <c r="V12" i="3"/>
  <c r="I12" i="3" a="1"/>
  <c r="I12" i="3" s="1"/>
  <c r="Y12" i="3"/>
  <c r="L12" i="3" a="1"/>
  <c r="L12" i="3" s="1"/>
  <c r="W12" i="3"/>
  <c r="N12" i="3" a="1"/>
  <c r="N12" i="3" s="1"/>
  <c r="O12" i="3" a="1"/>
  <c r="O12" i="3" s="1"/>
  <c r="AG11" i="3"/>
  <c r="P11" i="3"/>
  <c r="A14" i="3"/>
  <c r="E13" i="3"/>
  <c r="I13" i="3" s="1" a="1"/>
  <c r="I13" i="3" s="1"/>
  <c r="U12" i="3"/>
  <c r="AE12" i="3"/>
  <c r="C12" i="3"/>
  <c r="F11" i="3" l="1"/>
  <c r="G11" i="3" s="1"/>
  <c r="Q12" i="3"/>
  <c r="H12" i="3"/>
  <c r="T12" i="3" s="1" a="1"/>
  <c r="T12" i="3" s="1"/>
  <c r="R13" i="3" a="1"/>
  <c r="R13" i="3" s="1"/>
  <c r="L13" i="3" a="1"/>
  <c r="L13" i="3" s="1"/>
  <c r="AF12" i="3"/>
  <c r="AD13" i="3"/>
  <c r="N13" i="3" a="1"/>
  <c r="N13" i="3" s="1"/>
  <c r="Y13" i="3"/>
  <c r="B13" i="3"/>
  <c r="K13" i="3" s="1"/>
  <c r="AG12" i="3"/>
  <c r="AE13" i="3"/>
  <c r="V13" i="3"/>
  <c r="W13" i="3"/>
  <c r="AB13" i="3"/>
  <c r="X13" i="3"/>
  <c r="M13" i="3" a="1"/>
  <c r="M13" i="3" s="1"/>
  <c r="C13" i="3"/>
  <c r="D13" i="3"/>
  <c r="P12" i="3"/>
  <c r="A15" i="3"/>
  <c r="E14" i="3"/>
  <c r="C14" i="3" s="1"/>
  <c r="AA13" i="3"/>
  <c r="S13" i="3" a="1"/>
  <c r="S13" i="3" s="1"/>
  <c r="J13" i="3"/>
  <c r="O13" i="3" a="1"/>
  <c r="O13" i="3" s="1"/>
  <c r="AC13" i="3"/>
  <c r="Z13" i="3"/>
  <c r="U13" i="3" l="1"/>
  <c r="F12" i="3"/>
  <c r="G12" i="3" s="1"/>
  <c r="P13" i="3"/>
  <c r="H13" i="3"/>
  <c r="T13" i="3" s="1" a="1"/>
  <c r="T13" i="3" s="1"/>
  <c r="Q13" i="3"/>
  <c r="O14" i="3" a="1"/>
  <c r="O14" i="3" s="1"/>
  <c r="B14" i="3"/>
  <c r="U14" i="3" s="1"/>
  <c r="AF13" i="3"/>
  <c r="S14" i="3" a="1"/>
  <c r="S14" i="3" s="1"/>
  <c r="X14" i="3"/>
  <c r="AB14" i="3"/>
  <c r="I14" i="3" a="1"/>
  <c r="I14" i="3" s="1"/>
  <c r="W14" i="3"/>
  <c r="R14" i="3" a="1"/>
  <c r="R14" i="3" s="1"/>
  <c r="M14" i="3" a="1"/>
  <c r="M14" i="3" s="1"/>
  <c r="AE14" i="3"/>
  <c r="D14" i="3"/>
  <c r="AD14" i="3"/>
  <c r="N14" i="3" a="1"/>
  <c r="N14" i="3" s="1"/>
  <c r="J14" i="3"/>
  <c r="V14" i="3"/>
  <c r="AC14" i="3"/>
  <c r="E15" i="3"/>
  <c r="AC15" i="3" s="1"/>
  <c r="A16" i="3"/>
  <c r="Y14" i="3"/>
  <c r="AG13" i="3"/>
  <c r="Z14" i="3"/>
  <c r="L14" i="3" a="1"/>
  <c r="L14" i="3" s="1"/>
  <c r="AA14" i="3"/>
  <c r="F13" i="3"/>
  <c r="G13" i="3" s="1"/>
  <c r="K14" i="3" l="1"/>
  <c r="H14" i="3"/>
  <c r="T14" i="3" s="1" a="1"/>
  <c r="T14" i="3" s="1"/>
  <c r="Q14" i="3"/>
  <c r="M15" i="3" a="1"/>
  <c r="M15" i="3" s="1"/>
  <c r="B15" i="3"/>
  <c r="K15" i="3" s="1"/>
  <c r="L15" i="3" a="1"/>
  <c r="L15" i="3" s="1"/>
  <c r="AE15" i="3"/>
  <c r="P14" i="3"/>
  <c r="Y15" i="3"/>
  <c r="AG14" i="3"/>
  <c r="AF14" i="3"/>
  <c r="AA15" i="3"/>
  <c r="V15" i="3"/>
  <c r="R15" i="3" a="1"/>
  <c r="R15" i="3" s="1"/>
  <c r="W15" i="3"/>
  <c r="J15" i="3"/>
  <c r="X15" i="3"/>
  <c r="F14" i="3"/>
  <c r="G14" i="3" s="1"/>
  <c r="S15" i="3" a="1"/>
  <c r="S15" i="3" s="1"/>
  <c r="O15" i="3" a="1"/>
  <c r="O15" i="3" s="1"/>
  <c r="C15" i="3"/>
  <c r="D15" i="3"/>
  <c r="E16" i="3"/>
  <c r="X16" i="3" s="1"/>
  <c r="A17" i="3"/>
  <c r="AB15" i="3"/>
  <c r="N15" i="3" a="1"/>
  <c r="N15" i="3" s="1"/>
  <c r="I15" i="3" a="1"/>
  <c r="I15" i="3" s="1"/>
  <c r="AD15" i="3"/>
  <c r="Z15" i="3"/>
  <c r="H15" i="3" l="1"/>
  <c r="Q15" i="3"/>
  <c r="U15" i="3"/>
  <c r="P15" i="3"/>
  <c r="C16" i="3"/>
  <c r="AA16" i="3"/>
  <c r="Y16" i="3"/>
  <c r="AG15" i="3"/>
  <c r="AF15" i="3"/>
  <c r="AE16" i="3"/>
  <c r="O16" i="3" a="1"/>
  <c r="O16" i="3" s="1"/>
  <c r="V16" i="3"/>
  <c r="Z16" i="3"/>
  <c r="W16" i="3"/>
  <c r="L16" i="3" a="1"/>
  <c r="L16" i="3" s="1"/>
  <c r="S16" i="3" a="1"/>
  <c r="S16" i="3" s="1"/>
  <c r="AD16" i="3"/>
  <c r="B16" i="3"/>
  <c r="M16" i="3" a="1"/>
  <c r="M16" i="3" s="1"/>
  <c r="R16" i="3" a="1"/>
  <c r="R16" i="3" s="1"/>
  <c r="AC16" i="3"/>
  <c r="D16" i="3"/>
  <c r="J16" i="3"/>
  <c r="I16" i="3" a="1"/>
  <c r="I16" i="3" s="1"/>
  <c r="AB16" i="3"/>
  <c r="A18" i="3"/>
  <c r="E17" i="3"/>
  <c r="N17" i="3" s="1" a="1"/>
  <c r="N17" i="3" s="1"/>
  <c r="F15" i="3"/>
  <c r="G15" i="3" s="1"/>
  <c r="T15" i="3" a="1"/>
  <c r="T15" i="3" s="1"/>
  <c r="N16" i="3" a="1"/>
  <c r="N16" i="3" s="1"/>
  <c r="R17" i="3" l="1" a="1"/>
  <c r="R17" i="3" s="1"/>
  <c r="H16" i="3"/>
  <c r="F16" i="3" s="1"/>
  <c r="G16" i="3" s="1"/>
  <c r="AA17" i="3"/>
  <c r="D17" i="3"/>
  <c r="L17" i="3" a="1"/>
  <c r="L17" i="3" s="1"/>
  <c r="M17" i="3" a="1"/>
  <c r="M17" i="3" s="1"/>
  <c r="AF16" i="3"/>
  <c r="AG16" i="3"/>
  <c r="T16" i="3" a="1"/>
  <c r="T16" i="3" s="1"/>
  <c r="I17" i="3" a="1"/>
  <c r="I17" i="3" s="1"/>
  <c r="AE17" i="3"/>
  <c r="C17" i="3"/>
  <c r="O17" i="3" a="1"/>
  <c r="O17" i="3" s="1"/>
  <c r="B17" i="3"/>
  <c r="H17" i="3" s="1"/>
  <c r="Z17" i="3"/>
  <c r="V17" i="3"/>
  <c r="X17" i="3"/>
  <c r="W17" i="3"/>
  <c r="AD17" i="3"/>
  <c r="E18" i="3"/>
  <c r="AB18" i="3" s="1"/>
  <c r="A19" i="3"/>
  <c r="U16" i="3"/>
  <c r="K16" i="3"/>
  <c r="Q16" i="3"/>
  <c r="Y17" i="3"/>
  <c r="AC17" i="3"/>
  <c r="J17" i="3"/>
  <c r="AB17" i="3"/>
  <c r="S17" i="3" a="1"/>
  <c r="S17" i="3" s="1"/>
  <c r="P16" i="3"/>
  <c r="P17" i="3" l="1"/>
  <c r="W18" i="3"/>
  <c r="X18" i="3"/>
  <c r="AE18" i="3"/>
  <c r="I18" i="3" a="1"/>
  <c r="I18" i="3" s="1"/>
  <c r="Y18" i="3"/>
  <c r="V18" i="3"/>
  <c r="M18" i="3" a="1"/>
  <c r="M18" i="3" s="1"/>
  <c r="AD18" i="3"/>
  <c r="N18" i="3" a="1"/>
  <c r="N18" i="3" s="1"/>
  <c r="L18" i="3" a="1"/>
  <c r="L18" i="3" s="1"/>
  <c r="D18" i="3"/>
  <c r="Z18" i="3"/>
  <c r="R18" i="3" a="1"/>
  <c r="R18" i="3" s="1"/>
  <c r="S18" i="3" a="1"/>
  <c r="S18" i="3" s="1"/>
  <c r="AC18" i="3"/>
  <c r="B18" i="3"/>
  <c r="K18" i="3" s="1"/>
  <c r="AA18" i="3"/>
  <c r="C18" i="3"/>
  <c r="J18" i="3"/>
  <c r="O18" i="3" a="1"/>
  <c r="O18" i="3" s="1"/>
  <c r="F17" i="3"/>
  <c r="G17" i="3" s="1"/>
  <c r="T17" i="3" a="1"/>
  <c r="T17" i="3" s="1"/>
  <c r="Q17" i="3"/>
  <c r="U17" i="3"/>
  <c r="K17" i="3"/>
  <c r="A20" i="3"/>
  <c r="E19" i="3"/>
  <c r="AC19" i="3" s="1"/>
  <c r="AG17" i="3"/>
  <c r="AF17" i="3"/>
  <c r="AD19" i="3" l="1"/>
  <c r="U18" i="3"/>
  <c r="I19" i="3" a="1"/>
  <c r="I19" i="3" s="1"/>
  <c r="AF18" i="3"/>
  <c r="Q18" i="3"/>
  <c r="H18" i="3"/>
  <c r="T18" i="3" s="1" a="1"/>
  <c r="T18" i="3" s="1"/>
  <c r="P18" i="3"/>
  <c r="R19" i="3" a="1"/>
  <c r="R19" i="3" s="1"/>
  <c r="S19" i="3" a="1"/>
  <c r="S19" i="3" s="1"/>
  <c r="O19" i="3" a="1"/>
  <c r="O19" i="3" s="1"/>
  <c r="V19" i="3"/>
  <c r="AA19" i="3"/>
  <c r="W19" i="3"/>
  <c r="Z19" i="3"/>
  <c r="L19" i="3" a="1"/>
  <c r="L19" i="3" s="1"/>
  <c r="N19" i="3" a="1"/>
  <c r="N19" i="3" s="1"/>
  <c r="X19" i="3"/>
  <c r="J19" i="3"/>
  <c r="M19" i="3" a="1"/>
  <c r="M19" i="3" s="1"/>
  <c r="AB19" i="3"/>
  <c r="AG18" i="3"/>
  <c r="B19" i="3"/>
  <c r="AE19" i="3"/>
  <c r="D19" i="3"/>
  <c r="C19" i="3"/>
  <c r="F18" i="3"/>
  <c r="G18" i="3" s="1"/>
  <c r="E20" i="3"/>
  <c r="X20" i="3" s="1"/>
  <c r="A21" i="3"/>
  <c r="Y19" i="3"/>
  <c r="AF19" i="3" l="1"/>
  <c r="P19" i="3"/>
  <c r="B20" i="3"/>
  <c r="U20" i="3" s="1"/>
  <c r="S20" i="3" a="1"/>
  <c r="S20" i="3" s="1"/>
  <c r="H19" i="3"/>
  <c r="T19" i="3" s="1" a="1"/>
  <c r="T19" i="3" s="1"/>
  <c r="C20" i="3"/>
  <c r="AC20" i="3"/>
  <c r="W20" i="3"/>
  <c r="AD20" i="3"/>
  <c r="R20" i="3" a="1"/>
  <c r="R20" i="3" s="1"/>
  <c r="Y20" i="3"/>
  <c r="AE20" i="3"/>
  <c r="V20" i="3"/>
  <c r="I20" i="3" a="1"/>
  <c r="I20" i="3" s="1"/>
  <c r="N20" i="3" a="1"/>
  <c r="N20" i="3" s="1"/>
  <c r="D20" i="3"/>
  <c r="H20" i="3" s="1"/>
  <c r="F19" i="3"/>
  <c r="G19" i="3" s="1"/>
  <c r="AG19" i="3"/>
  <c r="AA20" i="3"/>
  <c r="AB20" i="3"/>
  <c r="O20" i="3" a="1"/>
  <c r="O20" i="3" s="1"/>
  <c r="Z20" i="3"/>
  <c r="J20" i="3"/>
  <c r="K20" i="3"/>
  <c r="Q20" i="3"/>
  <c r="E21" i="3"/>
  <c r="C21" i="3" s="1"/>
  <c r="A22" i="3"/>
  <c r="L20" i="3" a="1"/>
  <c r="L20" i="3" s="1"/>
  <c r="K19" i="3"/>
  <c r="Q19" i="3"/>
  <c r="U19" i="3"/>
  <c r="M20" i="3" a="1"/>
  <c r="M20" i="3" s="1"/>
  <c r="I21" i="3" l="1" a="1"/>
  <c r="I21" i="3" s="1"/>
  <c r="AA21" i="3"/>
  <c r="Z21" i="3"/>
  <c r="R21" i="3" a="1"/>
  <c r="R21" i="3" s="1"/>
  <c r="J21" i="3"/>
  <c r="N21" i="3" a="1"/>
  <c r="N21" i="3" s="1"/>
  <c r="AB21" i="3"/>
  <c r="Y21" i="3"/>
  <c r="AG20" i="3"/>
  <c r="O21" i="3" a="1"/>
  <c r="O21" i="3" s="1"/>
  <c r="D21" i="3"/>
  <c r="P20" i="3"/>
  <c r="B21" i="3"/>
  <c r="Q21" i="3" s="1"/>
  <c r="S21" i="3" a="1"/>
  <c r="S21" i="3" s="1"/>
  <c r="M21" i="3" a="1"/>
  <c r="M21" i="3" s="1"/>
  <c r="W21" i="3"/>
  <c r="L21" i="3" a="1"/>
  <c r="L21" i="3" s="1"/>
  <c r="X21" i="3"/>
  <c r="AD21" i="3"/>
  <c r="F20" i="3"/>
  <c r="G20" i="3" s="1"/>
  <c r="T20" i="3" a="1"/>
  <c r="T20" i="3" s="1"/>
  <c r="AE21" i="3"/>
  <c r="V21" i="3"/>
  <c r="A23" i="3"/>
  <c r="E22" i="3"/>
  <c r="X22" i="3" s="1"/>
  <c r="AC21" i="3"/>
  <c r="AF20" i="3"/>
  <c r="K21" i="3" l="1"/>
  <c r="U21" i="3"/>
  <c r="P21" i="3"/>
  <c r="H21" i="3"/>
  <c r="T21" i="3" s="1" a="1"/>
  <c r="T21" i="3" s="1"/>
  <c r="C22" i="3"/>
  <c r="D22" i="3"/>
  <c r="Y22" i="3"/>
  <c r="M22" i="3" a="1"/>
  <c r="M22" i="3" s="1"/>
  <c r="O22" i="3" a="1"/>
  <c r="O22" i="3" s="1"/>
  <c r="N22" i="3" a="1"/>
  <c r="N22" i="3" s="1"/>
  <c r="AA22" i="3"/>
  <c r="F21" i="3"/>
  <c r="G21" i="3" s="1"/>
  <c r="B22" i="3"/>
  <c r="AB22" i="3"/>
  <c r="V22" i="3"/>
  <c r="S22" i="3" a="1"/>
  <c r="S22" i="3" s="1"/>
  <c r="AE22" i="3"/>
  <c r="AD22" i="3"/>
  <c r="I22" i="3" a="1"/>
  <c r="I22" i="3" s="1"/>
  <c r="J22" i="3"/>
  <c r="AC22" i="3"/>
  <c r="Z22" i="3"/>
  <c r="W22" i="3"/>
  <c r="A24" i="3"/>
  <c r="E23" i="3"/>
  <c r="M23" i="3" s="1" a="1"/>
  <c r="M23" i="3" s="1"/>
  <c r="AG21" i="3"/>
  <c r="AF21" i="3"/>
  <c r="L22" i="3" a="1"/>
  <c r="L22" i="3" s="1"/>
  <c r="P22" i="3" s="1"/>
  <c r="R22" i="3" a="1"/>
  <c r="R22" i="3" s="1"/>
  <c r="H22" i="3" l="1"/>
  <c r="F22" i="3" s="1"/>
  <c r="G22" i="3" s="1"/>
  <c r="AC23" i="3"/>
  <c r="AB23" i="3"/>
  <c r="V23" i="3"/>
  <c r="N23" i="3" a="1"/>
  <c r="N23" i="3" s="1"/>
  <c r="AA23" i="3"/>
  <c r="AE23" i="3"/>
  <c r="R23" i="3" a="1"/>
  <c r="R23" i="3" s="1"/>
  <c r="AG22" i="3"/>
  <c r="AF22" i="3"/>
  <c r="E24" i="3"/>
  <c r="L24" i="3" s="1" a="1"/>
  <c r="L24" i="3" s="1"/>
  <c r="A25" i="3"/>
  <c r="Q22" i="3"/>
  <c r="U22" i="3"/>
  <c r="K22" i="3"/>
  <c r="J23" i="3"/>
  <c r="I23" i="3" a="1"/>
  <c r="I23" i="3" s="1"/>
  <c r="Y23" i="3"/>
  <c r="AD23" i="3"/>
  <c r="C23" i="3"/>
  <c r="W23" i="3"/>
  <c r="L23" i="3" a="1"/>
  <c r="L23" i="3" s="1"/>
  <c r="Z23" i="3"/>
  <c r="D23" i="3"/>
  <c r="S23" i="3" a="1"/>
  <c r="S23" i="3" s="1"/>
  <c r="X23" i="3"/>
  <c r="O23" i="3" a="1"/>
  <c r="O23" i="3" s="1"/>
  <c r="B23" i="3"/>
  <c r="H23" i="3" s="1"/>
  <c r="T22" i="3" l="1" a="1"/>
  <c r="T22" i="3" s="1"/>
  <c r="AB24" i="3"/>
  <c r="AC24" i="3"/>
  <c r="V24" i="3"/>
  <c r="X24" i="3"/>
  <c r="AE24" i="3"/>
  <c r="AD24" i="3"/>
  <c r="B24" i="3"/>
  <c r="C24" i="3"/>
  <c r="AF23" i="3"/>
  <c r="R24" i="3" a="1"/>
  <c r="R24" i="3" s="1"/>
  <c r="W24" i="3"/>
  <c r="D24" i="3"/>
  <c r="I24" i="3" a="1"/>
  <c r="I24" i="3" s="1"/>
  <c r="AA24" i="3"/>
  <c r="N24" i="3" a="1"/>
  <c r="N24" i="3" s="1"/>
  <c r="M24" i="3" a="1"/>
  <c r="M24" i="3" s="1"/>
  <c r="AG23" i="3"/>
  <c r="P23" i="3"/>
  <c r="O24" i="3" a="1"/>
  <c r="O24" i="3" s="1"/>
  <c r="S24" i="3" a="1"/>
  <c r="S24" i="3" s="1"/>
  <c r="Y24" i="3"/>
  <c r="J24" i="3"/>
  <c r="Z24" i="3"/>
  <c r="F23" i="3"/>
  <c r="G23" i="3" s="1"/>
  <c r="T23" i="3" a="1"/>
  <c r="T23" i="3" s="1"/>
  <c r="U24" i="3"/>
  <c r="Q24" i="3"/>
  <c r="K24" i="3"/>
  <c r="K23" i="3"/>
  <c r="Q23" i="3"/>
  <c r="U23" i="3"/>
  <c r="A26" i="3"/>
  <c r="E25" i="3"/>
  <c r="H24" i="3"/>
  <c r="P24" i="3" l="1"/>
  <c r="AG24" i="3"/>
  <c r="AF24" i="3"/>
  <c r="F24" i="3"/>
  <c r="G24" i="3" s="1"/>
  <c r="T24" i="3" a="1"/>
  <c r="T24" i="3" s="1"/>
  <c r="O25" i="3" a="1"/>
  <c r="O25" i="3" s="1"/>
  <c r="R25" i="3" a="1"/>
  <c r="R25" i="3" s="1"/>
  <c r="AC25" i="3"/>
  <c r="AB25" i="3"/>
  <c r="S25" i="3" a="1"/>
  <c r="S25" i="3" s="1"/>
  <c r="Y25" i="3"/>
  <c r="V25" i="3"/>
  <c r="C25" i="3"/>
  <c r="L25" i="3" a="1"/>
  <c r="L25" i="3" s="1"/>
  <c r="I25" i="3" a="1"/>
  <c r="I25" i="3" s="1"/>
  <c r="D25" i="3"/>
  <c r="Z25" i="3"/>
  <c r="AE25" i="3"/>
  <c r="B25" i="3"/>
  <c r="J25" i="3"/>
  <c r="AA25" i="3"/>
  <c r="A27" i="3"/>
  <c r="E26" i="3"/>
  <c r="AD26" i="3" s="1"/>
  <c r="M25" i="3" a="1"/>
  <c r="M25" i="3" s="1"/>
  <c r="W25" i="3"/>
  <c r="N25" i="3" a="1"/>
  <c r="N25" i="3" s="1"/>
  <c r="AD25" i="3"/>
  <c r="X25" i="3"/>
  <c r="Y26" i="3" l="1"/>
  <c r="I26" i="3" a="1"/>
  <c r="I26" i="3" s="1"/>
  <c r="X26" i="3"/>
  <c r="AB26" i="3"/>
  <c r="M26" i="3" a="1"/>
  <c r="M26" i="3" s="1"/>
  <c r="J26" i="3"/>
  <c r="S26" i="3" a="1"/>
  <c r="S26" i="3" s="1"/>
  <c r="L26" i="3" a="1"/>
  <c r="L26" i="3" s="1"/>
  <c r="Z26" i="3"/>
  <c r="AA26" i="3"/>
  <c r="R26" i="3" a="1"/>
  <c r="R26" i="3" s="1"/>
  <c r="C26" i="3"/>
  <c r="AE26" i="3"/>
  <c r="B26" i="3"/>
  <c r="Q26" i="3" s="1"/>
  <c r="O26" i="3" a="1"/>
  <c r="O26" i="3" s="1"/>
  <c r="N26" i="3" a="1"/>
  <c r="N26" i="3" s="1"/>
  <c r="W26" i="3"/>
  <c r="AC26" i="3"/>
  <c r="V26" i="3"/>
  <c r="K25" i="3"/>
  <c r="Q25" i="3"/>
  <c r="U25" i="3"/>
  <c r="AF25" i="3"/>
  <c r="AG25" i="3"/>
  <c r="D26" i="3"/>
  <c r="H25" i="3"/>
  <c r="E27" i="3"/>
  <c r="Y27" i="3" s="1"/>
  <c r="A28" i="3"/>
  <c r="P25" i="3"/>
  <c r="H26" i="3" l="1"/>
  <c r="T26" i="3" s="1" a="1"/>
  <c r="T26" i="3" s="1"/>
  <c r="K26" i="3"/>
  <c r="U26" i="3"/>
  <c r="X27" i="3"/>
  <c r="B27" i="3"/>
  <c r="K27" i="3" s="1"/>
  <c r="W27" i="3"/>
  <c r="D27" i="3"/>
  <c r="L27" i="3" a="1"/>
  <c r="L27" i="3" s="1"/>
  <c r="Z27" i="3"/>
  <c r="AD27" i="3"/>
  <c r="AA27" i="3"/>
  <c r="I27" i="3" a="1"/>
  <c r="I27" i="3" s="1"/>
  <c r="J27" i="3"/>
  <c r="R27" i="3" a="1"/>
  <c r="R27" i="3" s="1"/>
  <c r="O27" i="3" a="1"/>
  <c r="O27" i="3" s="1"/>
  <c r="M27" i="3" a="1"/>
  <c r="M27" i="3" s="1"/>
  <c r="AC27" i="3"/>
  <c r="C27" i="3"/>
  <c r="S27" i="3" a="1"/>
  <c r="S27" i="3" s="1"/>
  <c r="N27" i="3" a="1"/>
  <c r="N27" i="3" s="1"/>
  <c r="AF26" i="3"/>
  <c r="AG26" i="3"/>
  <c r="P26" i="3"/>
  <c r="AB27" i="3"/>
  <c r="F26" i="3"/>
  <c r="AE27" i="3"/>
  <c r="E28" i="3"/>
  <c r="X28" i="3" s="1"/>
  <c r="A29" i="3"/>
  <c r="F25" i="3"/>
  <c r="G25" i="3" s="1"/>
  <c r="T25" i="3" a="1"/>
  <c r="T25" i="3" s="1"/>
  <c r="V27" i="3"/>
  <c r="Q27" i="3"/>
  <c r="U27" i="3"/>
  <c r="H27" i="3" l="1"/>
  <c r="T27" i="3" s="1" a="1"/>
  <c r="T27" i="3" s="1"/>
  <c r="P27" i="3"/>
  <c r="D28" i="3"/>
  <c r="AB28" i="3"/>
  <c r="S28" i="3" a="1"/>
  <c r="S28" i="3" s="1"/>
  <c r="J28" i="3"/>
  <c r="M28" i="3" a="1"/>
  <c r="M28" i="3" s="1"/>
  <c r="N28" i="3" a="1"/>
  <c r="N28" i="3" s="1"/>
  <c r="L28" i="3" a="1"/>
  <c r="L28" i="3" s="1"/>
  <c r="Y28" i="3"/>
  <c r="AD28" i="3"/>
  <c r="AE28" i="3"/>
  <c r="V28" i="3"/>
  <c r="I28" i="3" a="1"/>
  <c r="I28" i="3" s="1"/>
  <c r="AC28" i="3"/>
  <c r="O28" i="3" a="1"/>
  <c r="O28" i="3" s="1"/>
  <c r="W28" i="3"/>
  <c r="AF27" i="3"/>
  <c r="AG27" i="3"/>
  <c r="A30" i="3"/>
  <c r="E29" i="3"/>
  <c r="AE29" i="3" s="1"/>
  <c r="B28" i="3"/>
  <c r="H28" i="3" s="1"/>
  <c r="G26" i="3"/>
  <c r="AA28" i="3"/>
  <c r="Z28" i="3"/>
  <c r="C28" i="3"/>
  <c r="R28" i="3" a="1"/>
  <c r="R28" i="3" s="1"/>
  <c r="O29" i="3" l="1" a="1"/>
  <c r="O29" i="3" s="1"/>
  <c r="F27" i="3"/>
  <c r="G27" i="3" s="1"/>
  <c r="P28" i="3"/>
  <c r="AF28" i="3"/>
  <c r="F28" i="3"/>
  <c r="G28" i="3" s="1"/>
  <c r="T28" i="3" a="1"/>
  <c r="T28" i="3" s="1"/>
  <c r="A31" i="3"/>
  <c r="E30" i="3"/>
  <c r="AE30" i="3" s="1"/>
  <c r="L29" i="3" a="1"/>
  <c r="L29" i="3" s="1"/>
  <c r="B29" i="3"/>
  <c r="AD29" i="3"/>
  <c r="AG28" i="3"/>
  <c r="M29" i="3" a="1"/>
  <c r="M29" i="3" s="1"/>
  <c r="Z29" i="3"/>
  <c r="V29" i="3"/>
  <c r="AC29" i="3"/>
  <c r="U28" i="3"/>
  <c r="Q28" i="3"/>
  <c r="K28" i="3"/>
  <c r="C29" i="3"/>
  <c r="S29" i="3" a="1"/>
  <c r="S29" i="3" s="1"/>
  <c r="W29" i="3"/>
  <c r="D29" i="3"/>
  <c r="AA29" i="3"/>
  <c r="X29" i="3"/>
  <c r="AB29" i="3"/>
  <c r="N29" i="3" a="1"/>
  <c r="N29" i="3" s="1"/>
  <c r="J29" i="3"/>
  <c r="Y29" i="3"/>
  <c r="I29" i="3" a="1"/>
  <c r="I29" i="3" s="1"/>
  <c r="R29" i="3" a="1"/>
  <c r="R29" i="3" s="1"/>
  <c r="AB30" i="3" l="1"/>
  <c r="AA30" i="3"/>
  <c r="I30" i="3" a="1"/>
  <c r="I30" i="3" s="1"/>
  <c r="H29" i="3"/>
  <c r="F29" i="3" s="1"/>
  <c r="G29" i="3" s="1"/>
  <c r="AG29" i="3"/>
  <c r="AF29" i="3"/>
  <c r="S30" i="3" a="1"/>
  <c r="S30" i="3" s="1"/>
  <c r="AC30" i="3"/>
  <c r="L30" i="3" a="1"/>
  <c r="L30" i="3" s="1"/>
  <c r="Z30" i="3"/>
  <c r="B30" i="3"/>
  <c r="AD30" i="3"/>
  <c r="E31" i="3"/>
  <c r="N31" i="3" s="1" a="1"/>
  <c r="N31" i="3" s="1"/>
  <c r="A32" i="3"/>
  <c r="P29" i="3"/>
  <c r="N30" i="3" a="1"/>
  <c r="N30" i="3" s="1"/>
  <c r="O30" i="3" a="1"/>
  <c r="O30" i="3" s="1"/>
  <c r="Y30" i="3"/>
  <c r="M30" i="3" a="1"/>
  <c r="M30" i="3" s="1"/>
  <c r="J30" i="3"/>
  <c r="W30" i="3"/>
  <c r="K29" i="3"/>
  <c r="Q29" i="3"/>
  <c r="U29" i="3"/>
  <c r="C30" i="3"/>
  <c r="D30" i="3"/>
  <c r="X30" i="3"/>
  <c r="R30" i="3" a="1"/>
  <c r="R30" i="3" s="1"/>
  <c r="V30" i="3"/>
  <c r="V31" i="3" l="1"/>
  <c r="AD31" i="3"/>
  <c r="O31" i="3" a="1"/>
  <c r="O31" i="3" s="1"/>
  <c r="AB31" i="3"/>
  <c r="W31" i="3"/>
  <c r="AE31" i="3"/>
  <c r="AA31" i="3"/>
  <c r="D31" i="3"/>
  <c r="S31" i="3" a="1"/>
  <c r="S31" i="3" s="1"/>
  <c r="M31" i="3" a="1"/>
  <c r="M31" i="3" s="1"/>
  <c r="T29" i="3" a="1"/>
  <c r="T29" i="3" s="1"/>
  <c r="H30" i="3"/>
  <c r="F30" i="3" s="1"/>
  <c r="G30" i="3" s="1"/>
  <c r="T30" i="3" a="1"/>
  <c r="T30" i="3" s="1"/>
  <c r="J31" i="3"/>
  <c r="AG30" i="3"/>
  <c r="AF30" i="3"/>
  <c r="K30" i="3"/>
  <c r="U30" i="3"/>
  <c r="Q30" i="3"/>
  <c r="E32" i="3"/>
  <c r="O32" i="3" s="1" a="1"/>
  <c r="O32" i="3" s="1"/>
  <c r="A33" i="3"/>
  <c r="R31" i="3" a="1"/>
  <c r="R31" i="3" s="1"/>
  <c r="Z31" i="3"/>
  <c r="C31" i="3"/>
  <c r="AC31" i="3"/>
  <c r="I31" i="3" a="1"/>
  <c r="I31" i="3" s="1"/>
  <c r="P30" i="3"/>
  <c r="Y31" i="3"/>
  <c r="X31" i="3"/>
  <c r="L31" i="3" a="1"/>
  <c r="L31" i="3" s="1"/>
  <c r="P31" i="3" s="1"/>
  <c r="B31" i="3"/>
  <c r="H31" i="3" s="1"/>
  <c r="AF31" i="3" l="1"/>
  <c r="F31" i="3"/>
  <c r="G31" i="3" s="1"/>
  <c r="T31" i="3" a="1"/>
  <c r="T31" i="3" s="1"/>
  <c r="Z32" i="3"/>
  <c r="S32" i="3" a="1"/>
  <c r="S32" i="3" s="1"/>
  <c r="AA32" i="3"/>
  <c r="X32" i="3"/>
  <c r="R32" i="3" a="1"/>
  <c r="R32" i="3" s="1"/>
  <c r="A34" i="3"/>
  <c r="E33" i="3"/>
  <c r="Z33" i="3" s="1"/>
  <c r="Y32" i="3"/>
  <c r="AD32" i="3"/>
  <c r="AC32" i="3"/>
  <c r="V32" i="3"/>
  <c r="M32" i="3" a="1"/>
  <c r="M32" i="3" s="1"/>
  <c r="AG31" i="3"/>
  <c r="K31" i="3"/>
  <c r="Q31" i="3"/>
  <c r="U31" i="3"/>
  <c r="B32" i="3"/>
  <c r="AB32" i="3"/>
  <c r="I32" i="3" a="1"/>
  <c r="I32" i="3" s="1"/>
  <c r="C32" i="3"/>
  <c r="L32" i="3" a="1"/>
  <c r="L32" i="3" s="1"/>
  <c r="D32" i="3"/>
  <c r="J32" i="3"/>
  <c r="AE32" i="3"/>
  <c r="N32" i="3" a="1"/>
  <c r="N32" i="3" s="1"/>
  <c r="W32" i="3"/>
  <c r="H32" i="3" l="1"/>
  <c r="T32" i="3" s="1" a="1"/>
  <c r="T32" i="3" s="1"/>
  <c r="B33" i="3"/>
  <c r="D33" i="3"/>
  <c r="O33" i="3" a="1"/>
  <c r="O33" i="3" s="1"/>
  <c r="AE33" i="3"/>
  <c r="N33" i="3" a="1"/>
  <c r="N33" i="3" s="1"/>
  <c r="V33" i="3"/>
  <c r="AB33" i="3"/>
  <c r="Y33" i="3"/>
  <c r="S33" i="3" a="1"/>
  <c r="S33" i="3" s="1"/>
  <c r="X33" i="3"/>
  <c r="AA33" i="3"/>
  <c r="AD33" i="3"/>
  <c r="J33" i="3"/>
  <c r="C33" i="3"/>
  <c r="AC33" i="3"/>
  <c r="F32" i="3"/>
  <c r="G32" i="3" s="1"/>
  <c r="Q32" i="3"/>
  <c r="K32" i="3"/>
  <c r="U32" i="3"/>
  <c r="P32" i="3"/>
  <c r="W33" i="3"/>
  <c r="L33" i="3" a="1"/>
  <c r="L33" i="3" s="1"/>
  <c r="M33" i="3" a="1"/>
  <c r="M33" i="3" s="1"/>
  <c r="R33" i="3" a="1"/>
  <c r="R33" i="3" s="1"/>
  <c r="I33" i="3" a="1"/>
  <c r="I33" i="3" s="1"/>
  <c r="A35" i="3"/>
  <c r="E34" i="3"/>
  <c r="Z34" i="3" s="1"/>
  <c r="AG32" i="3"/>
  <c r="AF32" i="3"/>
  <c r="Q33" i="3"/>
  <c r="K33" i="3"/>
  <c r="U33" i="3"/>
  <c r="H33" i="3" l="1"/>
  <c r="F33" i="3" s="1"/>
  <c r="G33" i="3" s="1"/>
  <c r="AF33" i="3"/>
  <c r="AG33" i="3"/>
  <c r="N34" i="3" a="1"/>
  <c r="N34" i="3" s="1"/>
  <c r="Y34" i="3"/>
  <c r="X34" i="3"/>
  <c r="V34" i="3"/>
  <c r="AB34" i="3"/>
  <c r="R34" i="3" a="1"/>
  <c r="R34" i="3" s="1"/>
  <c r="M34" i="3" a="1"/>
  <c r="M34" i="3" s="1"/>
  <c r="P33" i="3"/>
  <c r="O34" i="3" a="1"/>
  <c r="O34" i="3" s="1"/>
  <c r="AC34" i="3"/>
  <c r="C34" i="3"/>
  <c r="D34" i="3"/>
  <c r="AD34" i="3"/>
  <c r="L34" i="3" a="1"/>
  <c r="L34" i="3" s="1"/>
  <c r="AE34" i="3"/>
  <c r="I34" i="3" a="1"/>
  <c r="I34" i="3" s="1"/>
  <c r="W34" i="3"/>
  <c r="S34" i="3" a="1"/>
  <c r="S34" i="3" s="1"/>
  <c r="A36" i="3"/>
  <c r="E35" i="3"/>
  <c r="B35" i="3" s="1"/>
  <c r="AB35" i="3"/>
  <c r="B34" i="3"/>
  <c r="H34" i="3" s="1"/>
  <c r="T33" i="3" a="1"/>
  <c r="T33" i="3" s="1"/>
  <c r="AA34" i="3"/>
  <c r="J34" i="3"/>
  <c r="N35" i="3" l="1" a="1"/>
  <c r="N35" i="3" s="1"/>
  <c r="AF34" i="3"/>
  <c r="R35" i="3" a="1"/>
  <c r="R35" i="3" s="1"/>
  <c r="D35" i="3"/>
  <c r="O35" i="3" a="1"/>
  <c r="O35" i="3" s="1"/>
  <c r="P34" i="3"/>
  <c r="L35" i="3" a="1"/>
  <c r="L35" i="3" s="1"/>
  <c r="AE35" i="3"/>
  <c r="AD35" i="3"/>
  <c r="M35" i="3" a="1"/>
  <c r="M35" i="3" s="1"/>
  <c r="S35" i="3" a="1"/>
  <c r="S35" i="3" s="1"/>
  <c r="I35" i="3" a="1"/>
  <c r="I35" i="3" s="1"/>
  <c r="Y35" i="3"/>
  <c r="AC35" i="3"/>
  <c r="Z35" i="3"/>
  <c r="K35" i="3"/>
  <c r="Q35" i="3"/>
  <c r="U35" i="3"/>
  <c r="F34" i="3"/>
  <c r="G34" i="3" s="1"/>
  <c r="T34" i="3" a="1"/>
  <c r="T34" i="3" s="1"/>
  <c r="K34" i="3"/>
  <c r="Q34" i="3"/>
  <c r="U34" i="3"/>
  <c r="AA35" i="3"/>
  <c r="X35" i="3"/>
  <c r="AG34" i="3"/>
  <c r="E36" i="3"/>
  <c r="R36" i="3" s="1" a="1"/>
  <c r="R36" i="3" s="1"/>
  <c r="A37" i="3"/>
  <c r="H35" i="3"/>
  <c r="W35" i="3"/>
  <c r="C35" i="3"/>
  <c r="V35" i="3"/>
  <c r="J35" i="3"/>
  <c r="AB36" i="3" l="1"/>
  <c r="J36" i="3"/>
  <c r="P35" i="3"/>
  <c r="Z36" i="3"/>
  <c r="I36" i="3" a="1"/>
  <c r="I36" i="3" s="1"/>
  <c r="N36" i="3" a="1"/>
  <c r="N36" i="3" s="1"/>
  <c r="O36" i="3" a="1"/>
  <c r="O36" i="3" s="1"/>
  <c r="S36" i="3" a="1"/>
  <c r="S36" i="3" s="1"/>
  <c r="C36" i="3"/>
  <c r="X36" i="3"/>
  <c r="AE36" i="3"/>
  <c r="L36" i="3" a="1"/>
  <c r="L36" i="3" s="1"/>
  <c r="Y36" i="3"/>
  <c r="V36" i="3"/>
  <c r="M36" i="3" a="1"/>
  <c r="M36" i="3" s="1"/>
  <c r="AD36" i="3"/>
  <c r="A38" i="3"/>
  <c r="E37" i="3"/>
  <c r="B37" i="3" s="1"/>
  <c r="X37" i="3"/>
  <c r="AG35" i="3"/>
  <c r="AF35" i="3"/>
  <c r="F35" i="3"/>
  <c r="G35" i="3" s="1"/>
  <c r="T35" i="3" a="1"/>
  <c r="T35" i="3" s="1"/>
  <c r="AC36" i="3"/>
  <c r="D36" i="3"/>
  <c r="AA36" i="3"/>
  <c r="B36" i="3"/>
  <c r="W36" i="3"/>
  <c r="AE37" i="3" l="1"/>
  <c r="AD37" i="3"/>
  <c r="O37" i="3" a="1"/>
  <c r="O37" i="3" s="1"/>
  <c r="V37" i="3"/>
  <c r="P36" i="3"/>
  <c r="Y37" i="3"/>
  <c r="M37" i="3" a="1"/>
  <c r="M37" i="3" s="1"/>
  <c r="D37" i="3"/>
  <c r="L37" i="3" a="1"/>
  <c r="L37" i="3" s="1"/>
  <c r="I37" i="3" a="1"/>
  <c r="I37" i="3" s="1"/>
  <c r="N37" i="3" a="1"/>
  <c r="N37" i="3" s="1"/>
  <c r="AF36" i="3"/>
  <c r="R37" i="3" a="1"/>
  <c r="R37" i="3" s="1"/>
  <c r="C37" i="3"/>
  <c r="S37" i="3" a="1"/>
  <c r="S37" i="3" s="1"/>
  <c r="Q36" i="3"/>
  <c r="U36" i="3"/>
  <c r="K36" i="3"/>
  <c r="H36" i="3"/>
  <c r="H37" i="3"/>
  <c r="AA37" i="3"/>
  <c r="K37" i="3"/>
  <c r="U37" i="3"/>
  <c r="Q37" i="3"/>
  <c r="E38" i="3"/>
  <c r="Y38" i="3" s="1"/>
  <c r="A39" i="3"/>
  <c r="AG36" i="3"/>
  <c r="AC37" i="3"/>
  <c r="Z37" i="3"/>
  <c r="AB37" i="3"/>
  <c r="J37" i="3"/>
  <c r="W37" i="3"/>
  <c r="N38" i="3" l="1" a="1"/>
  <c r="N38" i="3" s="1"/>
  <c r="P37" i="3"/>
  <c r="AA38" i="3"/>
  <c r="L38" i="3" a="1"/>
  <c r="L38" i="3" s="1"/>
  <c r="D38" i="3"/>
  <c r="AE38" i="3"/>
  <c r="C38" i="3"/>
  <c r="AD38" i="3"/>
  <c r="Z38" i="3"/>
  <c r="O38" i="3" a="1"/>
  <c r="O38" i="3" s="1"/>
  <c r="R38" i="3" a="1"/>
  <c r="R38" i="3" s="1"/>
  <c r="B38" i="3"/>
  <c r="M38" i="3" a="1"/>
  <c r="M38" i="3" s="1"/>
  <c r="I38" i="3" a="1"/>
  <c r="I38" i="3" s="1"/>
  <c r="A40" i="3"/>
  <c r="E39" i="3"/>
  <c r="Z39" i="3" s="1"/>
  <c r="F37" i="3"/>
  <c r="T37" i="3" a="1"/>
  <c r="T37" i="3" s="1"/>
  <c r="AC38" i="3"/>
  <c r="J38" i="3"/>
  <c r="AF37" i="3"/>
  <c r="AG37" i="3"/>
  <c r="S38" i="3" a="1"/>
  <c r="S38" i="3" s="1"/>
  <c r="K38" i="3"/>
  <c r="U38" i="3"/>
  <c r="Q38" i="3"/>
  <c r="F36" i="3"/>
  <c r="G36" i="3" s="1"/>
  <c r="T36" i="3" a="1"/>
  <c r="T36" i="3" s="1"/>
  <c r="V38" i="3"/>
  <c r="X38" i="3"/>
  <c r="W38" i="3"/>
  <c r="AB38" i="3"/>
  <c r="H38" i="3" l="1"/>
  <c r="T38" i="3" s="1" a="1"/>
  <c r="T38" i="3" s="1"/>
  <c r="G37" i="3"/>
  <c r="W39" i="3"/>
  <c r="V39" i="3"/>
  <c r="Y39" i="3"/>
  <c r="R39" i="3" a="1"/>
  <c r="R39" i="3" s="1"/>
  <c r="N39" i="3" a="1"/>
  <c r="N39" i="3" s="1"/>
  <c r="P38" i="3"/>
  <c r="M39" i="3" a="1"/>
  <c r="M39" i="3" s="1"/>
  <c r="L39" i="3" a="1"/>
  <c r="L39" i="3" s="1"/>
  <c r="A41" i="3"/>
  <c r="E40" i="3"/>
  <c r="S40" i="3" s="1" a="1"/>
  <c r="S40" i="3" s="1"/>
  <c r="B39" i="3"/>
  <c r="O39" i="3" a="1"/>
  <c r="O39" i="3" s="1"/>
  <c r="AF38" i="3"/>
  <c r="AG38" i="3"/>
  <c r="F38" i="3"/>
  <c r="G38" i="3" s="1"/>
  <c r="S39" i="3" a="1"/>
  <c r="S39" i="3" s="1"/>
  <c r="X39" i="3"/>
  <c r="AC39" i="3"/>
  <c r="J39" i="3"/>
  <c r="D39" i="3"/>
  <c r="AB39" i="3"/>
  <c r="I39" i="3" a="1"/>
  <c r="I39" i="3" s="1"/>
  <c r="AA39" i="3"/>
  <c r="C39" i="3"/>
  <c r="AE39" i="3"/>
  <c r="AD39" i="3"/>
  <c r="H39" i="3" l="1"/>
  <c r="AG39" i="3"/>
  <c r="AC40" i="3"/>
  <c r="N40" i="3" a="1"/>
  <c r="N40" i="3" s="1"/>
  <c r="P39" i="3"/>
  <c r="AF39" i="3"/>
  <c r="AD40" i="3"/>
  <c r="F39" i="3"/>
  <c r="G39" i="3" s="1"/>
  <c r="T39" i="3" a="1"/>
  <c r="T39" i="3" s="1"/>
  <c r="AE40" i="3"/>
  <c r="R40" i="3" a="1"/>
  <c r="R40" i="3" s="1"/>
  <c r="W40" i="3"/>
  <c r="AA40" i="3"/>
  <c r="AB40" i="3"/>
  <c r="D40" i="3"/>
  <c r="U39" i="3"/>
  <c r="Q39" i="3"/>
  <c r="K39" i="3"/>
  <c r="A42" i="3"/>
  <c r="E41" i="3"/>
  <c r="M41" i="3" s="1" a="1"/>
  <c r="M41" i="3" s="1"/>
  <c r="V40" i="3"/>
  <c r="Y40" i="3"/>
  <c r="J40" i="3"/>
  <c r="Z40" i="3"/>
  <c r="O40" i="3" a="1"/>
  <c r="O40" i="3" s="1"/>
  <c r="L40" i="3" a="1"/>
  <c r="L40" i="3" s="1"/>
  <c r="C40" i="3"/>
  <c r="X40" i="3"/>
  <c r="B40" i="3"/>
  <c r="M40" i="3" a="1"/>
  <c r="M40" i="3" s="1"/>
  <c r="I40" i="3" a="1"/>
  <c r="I40" i="3" s="1"/>
  <c r="H40" i="3" l="1"/>
  <c r="T40" i="3" s="1" a="1"/>
  <c r="T40" i="3" s="1"/>
  <c r="V41" i="3"/>
  <c r="D41" i="3"/>
  <c r="AD41" i="3"/>
  <c r="O41" i="3" a="1"/>
  <c r="O41" i="3" s="1"/>
  <c r="E42" i="3"/>
  <c r="Z42" i="3" s="1"/>
  <c r="A43" i="3"/>
  <c r="P40" i="3"/>
  <c r="AC41" i="3"/>
  <c r="X41" i="3"/>
  <c r="C41" i="3"/>
  <c r="R41" i="3" a="1"/>
  <c r="R41" i="3" s="1"/>
  <c r="AF40" i="3"/>
  <c r="AG40" i="3"/>
  <c r="Z41" i="3"/>
  <c r="N41" i="3" a="1"/>
  <c r="N41" i="3" s="1"/>
  <c r="W41" i="3"/>
  <c r="L41" i="3" a="1"/>
  <c r="L41" i="3" s="1"/>
  <c r="AE41" i="3"/>
  <c r="B41" i="3"/>
  <c r="H41" i="3" s="1"/>
  <c r="AB41" i="3"/>
  <c r="I41" i="3" a="1"/>
  <c r="I41" i="3" s="1"/>
  <c r="K40" i="3"/>
  <c r="Q40" i="3"/>
  <c r="U40" i="3"/>
  <c r="J41" i="3"/>
  <c r="AA41" i="3"/>
  <c r="S41" i="3" a="1"/>
  <c r="S41" i="3" s="1"/>
  <c r="Y41" i="3"/>
  <c r="F40" i="3" l="1"/>
  <c r="G40" i="3" s="1"/>
  <c r="B42" i="3"/>
  <c r="U42" i="3" s="1"/>
  <c r="V42" i="3"/>
  <c r="N42" i="3" a="1"/>
  <c r="N42" i="3" s="1"/>
  <c r="AG41" i="3"/>
  <c r="S42" i="3" a="1"/>
  <c r="S42" i="3" s="1"/>
  <c r="R42" i="3" a="1"/>
  <c r="R42" i="3" s="1"/>
  <c r="AC42" i="3"/>
  <c r="J42" i="3"/>
  <c r="X42" i="3"/>
  <c r="AD42" i="3"/>
  <c r="O42" i="3" a="1"/>
  <c r="O42" i="3" s="1"/>
  <c r="M42" i="3" a="1"/>
  <c r="M42" i="3" s="1"/>
  <c r="I42" i="3" a="1"/>
  <c r="I42" i="3" s="1"/>
  <c r="AE42" i="3"/>
  <c r="C42" i="3"/>
  <c r="L42" i="3" a="1"/>
  <c r="L42" i="3" s="1"/>
  <c r="D42" i="3"/>
  <c r="H42" i="3" s="1"/>
  <c r="AF41" i="3"/>
  <c r="F41" i="3"/>
  <c r="G41" i="3" s="1"/>
  <c r="T41" i="3" a="1"/>
  <c r="T41" i="3" s="1"/>
  <c r="K42" i="3"/>
  <c r="AB42" i="3"/>
  <c r="AA42" i="3"/>
  <c r="P41" i="3"/>
  <c r="Y42" i="3"/>
  <c r="W42" i="3"/>
  <c r="K41" i="3"/>
  <c r="Q41" i="3"/>
  <c r="U41" i="3"/>
  <c r="E43" i="3"/>
  <c r="AB43" i="3" s="1"/>
  <c r="A44" i="3"/>
  <c r="Q42" i="3" l="1"/>
  <c r="O43" i="3" a="1"/>
  <c r="O43" i="3" s="1"/>
  <c r="D43" i="3"/>
  <c r="L43" i="3" a="1"/>
  <c r="L43" i="3" s="1"/>
  <c r="M43" i="3" a="1"/>
  <c r="M43" i="3" s="1"/>
  <c r="Y43" i="3"/>
  <c r="J43" i="3"/>
  <c r="P42" i="3"/>
  <c r="AG42" i="3"/>
  <c r="R43" i="3" a="1"/>
  <c r="R43" i="3" s="1"/>
  <c r="N43" i="3" a="1"/>
  <c r="N43" i="3" s="1"/>
  <c r="AD43" i="3"/>
  <c r="AE43" i="3"/>
  <c r="B43" i="3"/>
  <c r="K43" i="3" s="1"/>
  <c r="Z43" i="3"/>
  <c r="W43" i="3"/>
  <c r="AA43" i="3"/>
  <c r="I43" i="3" a="1"/>
  <c r="I43" i="3" s="1"/>
  <c r="S43" i="3" a="1"/>
  <c r="S43" i="3" s="1"/>
  <c r="C43" i="3"/>
  <c r="E44" i="3"/>
  <c r="R44" i="3" s="1" a="1"/>
  <c r="R44" i="3" s="1"/>
  <c r="A45" i="3"/>
  <c r="F42" i="3"/>
  <c r="G42" i="3" s="1"/>
  <c r="T42" i="3" a="1"/>
  <c r="T42" i="3" s="1"/>
  <c r="X43" i="3"/>
  <c r="AC43" i="3"/>
  <c r="V43" i="3"/>
  <c r="AF42" i="3"/>
  <c r="Q43" i="3"/>
  <c r="U43" i="3" l="1"/>
  <c r="P43" i="3"/>
  <c r="H43" i="3"/>
  <c r="F43" i="3" s="1"/>
  <c r="G43" i="3" s="1"/>
  <c r="AA44" i="3"/>
  <c r="B44" i="3"/>
  <c r="U44" i="3" s="1"/>
  <c r="C44" i="3"/>
  <c r="O44" i="3" a="1"/>
  <c r="O44" i="3" s="1"/>
  <c r="N44" i="3" a="1"/>
  <c r="N44" i="3" s="1"/>
  <c r="J44" i="3"/>
  <c r="Y44" i="3"/>
  <c r="AB44" i="3"/>
  <c r="S44" i="3" a="1"/>
  <c r="S44" i="3" s="1"/>
  <c r="M44" i="3" a="1"/>
  <c r="M44" i="3" s="1"/>
  <c r="I44" i="3" a="1"/>
  <c r="I44" i="3" s="1"/>
  <c r="W44" i="3"/>
  <c r="L44" i="3" a="1"/>
  <c r="L44" i="3" s="1"/>
  <c r="K44" i="3"/>
  <c r="D44" i="3"/>
  <c r="H44" i="3" s="1"/>
  <c r="AD44" i="3"/>
  <c r="V44" i="3"/>
  <c r="Z44" i="3"/>
  <c r="AC44" i="3"/>
  <c r="AG43" i="3"/>
  <c r="AF43" i="3"/>
  <c r="A46" i="3"/>
  <c r="E45" i="3"/>
  <c r="AB45" i="3" s="1"/>
  <c r="AE44" i="3"/>
  <c r="X44" i="3"/>
  <c r="Q44" i="3" l="1"/>
  <c r="T43" i="3" a="1"/>
  <c r="T43" i="3" s="1"/>
  <c r="I45" i="3" a="1"/>
  <c r="I45" i="3" s="1"/>
  <c r="P44" i="3"/>
  <c r="Z45" i="3"/>
  <c r="AA45" i="3"/>
  <c r="AC45" i="3"/>
  <c r="X45" i="3"/>
  <c r="L45" i="3" a="1"/>
  <c r="L45" i="3" s="1"/>
  <c r="V45" i="3"/>
  <c r="N45" i="3" a="1"/>
  <c r="N45" i="3" s="1"/>
  <c r="R45" i="3" a="1"/>
  <c r="R45" i="3" s="1"/>
  <c r="Y45" i="3"/>
  <c r="AD45" i="3"/>
  <c r="AG44" i="3"/>
  <c r="AF44" i="3"/>
  <c r="O45" i="3" a="1"/>
  <c r="O45" i="3" s="1"/>
  <c r="M45" i="3" a="1"/>
  <c r="M45" i="3" s="1"/>
  <c r="B45" i="3"/>
  <c r="C45" i="3"/>
  <c r="W45" i="3"/>
  <c r="D45" i="3"/>
  <c r="F44" i="3"/>
  <c r="G44" i="3" s="1"/>
  <c r="T44" i="3" a="1"/>
  <c r="T44" i="3" s="1"/>
  <c r="AE45" i="3"/>
  <c r="J45" i="3"/>
  <c r="A47" i="3"/>
  <c r="E46" i="3"/>
  <c r="W46" i="3" s="1"/>
  <c r="S45" i="3" a="1"/>
  <c r="S45" i="3" s="1"/>
  <c r="H45" i="3" l="1"/>
  <c r="F45" i="3" s="1"/>
  <c r="G45" i="3" s="1"/>
  <c r="S46" i="3" a="1"/>
  <c r="S46" i="3" s="1"/>
  <c r="AF45" i="3"/>
  <c r="I46" i="3" a="1"/>
  <c r="I46" i="3" s="1"/>
  <c r="O46" i="3" a="1"/>
  <c r="O46" i="3" s="1"/>
  <c r="Y46" i="3"/>
  <c r="AG45" i="3"/>
  <c r="P45" i="3"/>
  <c r="B46" i="3"/>
  <c r="K46" i="3" s="1"/>
  <c r="D46" i="3"/>
  <c r="AC46" i="3"/>
  <c r="J46" i="3"/>
  <c r="Z46" i="3"/>
  <c r="E47" i="3"/>
  <c r="I47" i="3" s="1" a="1"/>
  <c r="I47" i="3" s="1"/>
  <c r="A48" i="3"/>
  <c r="M46" i="3" a="1"/>
  <c r="M46" i="3" s="1"/>
  <c r="X46" i="3"/>
  <c r="C46" i="3"/>
  <c r="AB46" i="3"/>
  <c r="AD46" i="3"/>
  <c r="R46" i="3" a="1"/>
  <c r="R46" i="3" s="1"/>
  <c r="Q45" i="3"/>
  <c r="K45" i="3"/>
  <c r="U45" i="3"/>
  <c r="N46" i="3" a="1"/>
  <c r="N46" i="3" s="1"/>
  <c r="AE46" i="3"/>
  <c r="V46" i="3"/>
  <c r="AA46" i="3"/>
  <c r="L46" i="3" a="1"/>
  <c r="L46" i="3" s="1"/>
  <c r="T45" i="3" l="1" a="1"/>
  <c r="T45" i="3" s="1"/>
  <c r="P46" i="3"/>
  <c r="H46" i="3"/>
  <c r="T46" i="3" s="1" a="1"/>
  <c r="T46" i="3" s="1"/>
  <c r="Q46" i="3"/>
  <c r="R47" i="3" a="1"/>
  <c r="R47" i="3" s="1"/>
  <c r="J47" i="3"/>
  <c r="AD47" i="3"/>
  <c r="O47" i="3" a="1"/>
  <c r="O47" i="3" s="1"/>
  <c r="AC47" i="3"/>
  <c r="V47" i="3"/>
  <c r="Y47" i="3"/>
  <c r="AB47" i="3"/>
  <c r="S47" i="3" a="1"/>
  <c r="S47" i="3" s="1"/>
  <c r="D47" i="3"/>
  <c r="N47" i="3" a="1"/>
  <c r="N47" i="3" s="1"/>
  <c r="AA47" i="3"/>
  <c r="B47" i="3"/>
  <c r="Z47" i="3"/>
  <c r="L47" i="3" a="1"/>
  <c r="L47" i="3" s="1"/>
  <c r="M47" i="3" a="1"/>
  <c r="M47" i="3" s="1"/>
  <c r="U46" i="3"/>
  <c r="W47" i="3"/>
  <c r="X47" i="3"/>
  <c r="C47" i="3"/>
  <c r="AE47" i="3"/>
  <c r="AG46" i="3"/>
  <c r="AF46" i="3"/>
  <c r="E48" i="3"/>
  <c r="AC48" i="3" s="1"/>
  <c r="A49" i="3"/>
  <c r="H47" i="3" l="1"/>
  <c r="F47" i="3" s="1"/>
  <c r="G47" i="3" s="1"/>
  <c r="I48" i="3" a="1"/>
  <c r="I48" i="3" s="1"/>
  <c r="F46" i="3"/>
  <c r="G46" i="3" s="1"/>
  <c r="AD48" i="3"/>
  <c r="K47" i="3"/>
  <c r="AF47" i="3"/>
  <c r="O48" i="3" a="1"/>
  <c r="O48" i="3" s="1"/>
  <c r="S48" i="3" a="1"/>
  <c r="S48" i="3" s="1"/>
  <c r="Z48" i="3"/>
  <c r="N48" i="3" a="1"/>
  <c r="N48" i="3" s="1"/>
  <c r="V48" i="3"/>
  <c r="U47" i="3"/>
  <c r="J48" i="3"/>
  <c r="B48" i="3"/>
  <c r="K48" i="3" s="1"/>
  <c r="R48" i="3" a="1"/>
  <c r="R48" i="3" s="1"/>
  <c r="Q47" i="3"/>
  <c r="P47" i="3"/>
  <c r="AG47" i="3"/>
  <c r="Y48" i="3"/>
  <c r="W48" i="3"/>
  <c r="AB48" i="3"/>
  <c r="L48" i="3" a="1"/>
  <c r="L48" i="3" s="1"/>
  <c r="M48" i="3" a="1"/>
  <c r="M48" i="3" s="1"/>
  <c r="D48" i="3"/>
  <c r="AE48" i="3"/>
  <c r="U48" i="3"/>
  <c r="X48" i="3"/>
  <c r="C48" i="3"/>
  <c r="AA48" i="3"/>
  <c r="E49" i="3"/>
  <c r="S49" i="3" s="1" a="1"/>
  <c r="S49" i="3" s="1"/>
  <c r="A50" i="3"/>
  <c r="T47" i="3" a="1"/>
  <c r="T47" i="3" s="1"/>
  <c r="Q48" i="3" l="1"/>
  <c r="H48" i="3"/>
  <c r="T48" i="3" s="1" a="1"/>
  <c r="T48" i="3" s="1"/>
  <c r="P48" i="3"/>
  <c r="B49" i="3"/>
  <c r="U49" i="3" s="1"/>
  <c r="R49" i="3" a="1"/>
  <c r="R49" i="3" s="1"/>
  <c r="Z49" i="3"/>
  <c r="AG48" i="3"/>
  <c r="L49" i="3" a="1"/>
  <c r="L49" i="3" s="1"/>
  <c r="O49" i="3" a="1"/>
  <c r="O49" i="3" s="1"/>
  <c r="F48" i="3"/>
  <c r="G48" i="3" s="1"/>
  <c r="AC49" i="3"/>
  <c r="I49" i="3" a="1"/>
  <c r="I49" i="3" s="1"/>
  <c r="N49" i="3" a="1"/>
  <c r="N49" i="3" s="1"/>
  <c r="X49" i="3"/>
  <c r="AF48" i="3"/>
  <c r="W49" i="3"/>
  <c r="E50" i="3"/>
  <c r="W50" i="3" s="1"/>
  <c r="A51" i="3"/>
  <c r="M49" i="3" a="1"/>
  <c r="M49" i="3" s="1"/>
  <c r="Y49" i="3"/>
  <c r="AD49" i="3"/>
  <c r="AB49" i="3"/>
  <c r="J49" i="3"/>
  <c r="AA49" i="3"/>
  <c r="AE49" i="3"/>
  <c r="V49" i="3"/>
  <c r="C49" i="3"/>
  <c r="Q49" i="3"/>
  <c r="D49" i="3"/>
  <c r="H49" i="3" s="1"/>
  <c r="K49" i="3" l="1"/>
  <c r="C50" i="3"/>
  <c r="N50" i="3" a="1"/>
  <c r="N50" i="3" s="1"/>
  <c r="J50" i="3"/>
  <c r="P49" i="3"/>
  <c r="AA50" i="3"/>
  <c r="AB50" i="3"/>
  <c r="Y50" i="3"/>
  <c r="O50" i="3" a="1"/>
  <c r="O50" i="3" s="1"/>
  <c r="AD50" i="3"/>
  <c r="R50" i="3" a="1"/>
  <c r="R50" i="3" s="1"/>
  <c r="L50" i="3" a="1"/>
  <c r="L50" i="3" s="1"/>
  <c r="F49" i="3"/>
  <c r="G49" i="3" s="1"/>
  <c r="T49" i="3" a="1"/>
  <c r="T49" i="3" s="1"/>
  <c r="A52" i="3"/>
  <c r="E51" i="3"/>
  <c r="M51" i="3" s="1" a="1"/>
  <c r="M51" i="3" s="1"/>
  <c r="AF49" i="3"/>
  <c r="AG49" i="3"/>
  <c r="AE50" i="3"/>
  <c r="AC50" i="3"/>
  <c r="X50" i="3"/>
  <c r="I50" i="3" a="1"/>
  <c r="I50" i="3" s="1"/>
  <c r="V50" i="3"/>
  <c r="D50" i="3"/>
  <c r="Z50" i="3"/>
  <c r="S50" i="3" a="1"/>
  <c r="S50" i="3" s="1"/>
  <c r="M50" i="3" a="1"/>
  <c r="M50" i="3" s="1"/>
  <c r="B50" i="3"/>
  <c r="Z51" i="3" l="1"/>
  <c r="AC51" i="3"/>
  <c r="AA51" i="3"/>
  <c r="R51" i="3" a="1"/>
  <c r="R51" i="3" s="1"/>
  <c r="O51" i="3" a="1"/>
  <c r="O51" i="3" s="1"/>
  <c r="B51" i="3"/>
  <c r="U51" i="3" s="1"/>
  <c r="I51" i="3" a="1"/>
  <c r="I51" i="3" s="1"/>
  <c r="N51" i="3" a="1"/>
  <c r="N51" i="3" s="1"/>
  <c r="Y51" i="3"/>
  <c r="L51" i="3" a="1"/>
  <c r="L51" i="3" s="1"/>
  <c r="AF50" i="3"/>
  <c r="AG50" i="3"/>
  <c r="AE51" i="3"/>
  <c r="X51" i="3"/>
  <c r="D51" i="3"/>
  <c r="C51" i="3"/>
  <c r="Q50" i="3"/>
  <c r="U50" i="3"/>
  <c r="K50" i="3"/>
  <c r="P50" i="3"/>
  <c r="AD51" i="3"/>
  <c r="J51" i="3"/>
  <c r="S51" i="3" a="1"/>
  <c r="S51" i="3" s="1"/>
  <c r="W51" i="3"/>
  <c r="AB51" i="3"/>
  <c r="V51" i="3"/>
  <c r="H50" i="3"/>
  <c r="A53" i="3"/>
  <c r="E52" i="3"/>
  <c r="D52" i="3" s="1"/>
  <c r="K51" i="3"/>
  <c r="Q51" i="3" l="1"/>
  <c r="I52" i="3" a="1"/>
  <c r="I52" i="3" s="1"/>
  <c r="R52" i="3" a="1"/>
  <c r="R52" i="3" s="1"/>
  <c r="P51" i="3"/>
  <c r="H51" i="3"/>
  <c r="F51" i="3" s="1"/>
  <c r="AF51" i="3"/>
  <c r="AG51" i="3"/>
  <c r="C52" i="3"/>
  <c r="N52" i="3" a="1"/>
  <c r="N52" i="3" s="1"/>
  <c r="X52" i="3"/>
  <c r="F50" i="3"/>
  <c r="G50" i="3" s="1"/>
  <c r="T50" i="3" a="1"/>
  <c r="T50" i="3" s="1"/>
  <c r="A54" i="3"/>
  <c r="E53" i="3"/>
  <c r="J53" i="3" s="1"/>
  <c r="AB52" i="3"/>
  <c r="B52" i="3"/>
  <c r="H52" i="3" s="1"/>
  <c r="S52" i="3" a="1"/>
  <c r="S52" i="3" s="1"/>
  <c r="J52" i="3"/>
  <c r="Z52" i="3"/>
  <c r="Y52" i="3"/>
  <c r="AD52" i="3"/>
  <c r="AC52" i="3"/>
  <c r="AA52" i="3"/>
  <c r="O52" i="3" a="1"/>
  <c r="O52" i="3" s="1"/>
  <c r="L52" i="3" a="1"/>
  <c r="L52" i="3" s="1"/>
  <c r="V52" i="3"/>
  <c r="AE52" i="3"/>
  <c r="M52" i="3" a="1"/>
  <c r="M52" i="3" s="1"/>
  <c r="W52" i="3"/>
  <c r="G51" i="3" l="1"/>
  <c r="T51" i="3" a="1"/>
  <c r="T51" i="3" s="1"/>
  <c r="AC53" i="3"/>
  <c r="Y53" i="3"/>
  <c r="I53" i="3" a="1"/>
  <c r="I53" i="3" s="1"/>
  <c r="F52" i="3"/>
  <c r="G52" i="3" s="1"/>
  <c r="T52" i="3" a="1"/>
  <c r="T52" i="3" s="1"/>
  <c r="AG52" i="3"/>
  <c r="AF52" i="3"/>
  <c r="A55" i="3"/>
  <c r="E54" i="3"/>
  <c r="S54" i="3" s="1" a="1"/>
  <c r="S54" i="3" s="1"/>
  <c r="P52" i="3"/>
  <c r="B53" i="3"/>
  <c r="D53" i="3"/>
  <c r="AD53" i="3"/>
  <c r="O53" i="3" a="1"/>
  <c r="O53" i="3" s="1"/>
  <c r="V53" i="3"/>
  <c r="U52" i="3"/>
  <c r="Q52" i="3"/>
  <c r="K52" i="3"/>
  <c r="L53" i="3" a="1"/>
  <c r="L53" i="3" s="1"/>
  <c r="C53" i="3"/>
  <c r="N53" i="3" a="1"/>
  <c r="N53" i="3" s="1"/>
  <c r="W53" i="3"/>
  <c r="AB53" i="3"/>
  <c r="M53" i="3" a="1"/>
  <c r="M53" i="3" s="1"/>
  <c r="AE53" i="3"/>
  <c r="X53" i="3"/>
  <c r="S53" i="3" a="1"/>
  <c r="S53" i="3" s="1"/>
  <c r="Z53" i="3"/>
  <c r="R53" i="3" a="1"/>
  <c r="R53" i="3" s="1"/>
  <c r="AA53" i="3"/>
  <c r="AC54" i="3" l="1"/>
  <c r="H53" i="3"/>
  <c r="T53" i="3" s="1" a="1"/>
  <c r="T53" i="3" s="1"/>
  <c r="M54" i="3" a="1"/>
  <c r="M54" i="3" s="1"/>
  <c r="N54" i="3" a="1"/>
  <c r="N54" i="3" s="1"/>
  <c r="AD54" i="3"/>
  <c r="J54" i="3"/>
  <c r="O54" i="3" a="1"/>
  <c r="O54" i="3" s="1"/>
  <c r="X54" i="3"/>
  <c r="B54" i="3"/>
  <c r="K54" i="3" s="1"/>
  <c r="I54" i="3" a="1"/>
  <c r="I54" i="3" s="1"/>
  <c r="R54" i="3" a="1"/>
  <c r="R54" i="3" s="1"/>
  <c r="AG53" i="3"/>
  <c r="AF53" i="3"/>
  <c r="U53" i="3"/>
  <c r="Q53" i="3"/>
  <c r="K53" i="3"/>
  <c r="A56" i="3"/>
  <c r="E55" i="3"/>
  <c r="X55" i="3" s="1"/>
  <c r="P53" i="3"/>
  <c r="Y54" i="3"/>
  <c r="D54" i="3"/>
  <c r="H54" i="3" s="1"/>
  <c r="U54" i="3"/>
  <c r="Q54" i="3"/>
  <c r="W54" i="3"/>
  <c r="C54" i="3"/>
  <c r="AB54" i="3"/>
  <c r="V54" i="3"/>
  <c r="AA54" i="3"/>
  <c r="Z54" i="3"/>
  <c r="AE54" i="3"/>
  <c r="L54" i="3" a="1"/>
  <c r="L54" i="3" s="1"/>
  <c r="F53" i="3" l="1"/>
  <c r="G53" i="3" s="1"/>
  <c r="P54" i="3"/>
  <c r="F54" i="3"/>
  <c r="G54" i="3" s="1"/>
  <c r="T54" i="3" a="1"/>
  <c r="T54" i="3" s="1"/>
  <c r="AG54" i="3"/>
  <c r="AF54" i="3"/>
  <c r="AE55" i="3"/>
  <c r="AA55" i="3"/>
  <c r="I55" i="3" a="1"/>
  <c r="I55" i="3" s="1"/>
  <c r="O55" i="3" a="1"/>
  <c r="O55" i="3" s="1"/>
  <c r="L55" i="3" a="1"/>
  <c r="L55" i="3" s="1"/>
  <c r="Z55" i="3"/>
  <c r="B55" i="3"/>
  <c r="M55" i="3" a="1"/>
  <c r="M55" i="3" s="1"/>
  <c r="R55" i="3" a="1"/>
  <c r="R55" i="3" s="1"/>
  <c r="C55" i="3"/>
  <c r="AC55" i="3"/>
  <c r="J55" i="3"/>
  <c r="N55" i="3" a="1"/>
  <c r="N55" i="3" s="1"/>
  <c r="S55" i="3" a="1"/>
  <c r="S55" i="3" s="1"/>
  <c r="AD55" i="3"/>
  <c r="AB55" i="3"/>
  <c r="A57" i="3"/>
  <c r="J56" i="3"/>
  <c r="E56" i="3"/>
  <c r="X56" i="3" s="1"/>
  <c r="I56" i="3" a="1"/>
  <c r="I56" i="3" s="1"/>
  <c r="R56" i="3" a="1"/>
  <c r="R56" i="3" s="1"/>
  <c r="D55" i="3"/>
  <c r="H55" i="3" s="1"/>
  <c r="V55" i="3"/>
  <c r="W55" i="3"/>
  <c r="Y55" i="3"/>
  <c r="Z56" i="3" l="1"/>
  <c r="M56" i="3" a="1"/>
  <c r="M56" i="3" s="1"/>
  <c r="D56" i="3"/>
  <c r="N56" i="3" a="1"/>
  <c r="N56" i="3" s="1"/>
  <c r="O56" i="3" a="1"/>
  <c r="O56" i="3" s="1"/>
  <c r="AC56" i="3"/>
  <c r="Y56" i="3"/>
  <c r="E57" i="3"/>
  <c r="J57" i="3" s="1"/>
  <c r="A58" i="3"/>
  <c r="P55" i="3"/>
  <c r="AA56" i="3"/>
  <c r="W56" i="3"/>
  <c r="B56" i="3"/>
  <c r="AE56" i="3"/>
  <c r="F55" i="3"/>
  <c r="G55" i="3" s="1"/>
  <c r="T55" i="3" a="1"/>
  <c r="T55" i="3" s="1"/>
  <c r="AF55" i="3"/>
  <c r="AG55" i="3"/>
  <c r="K55" i="3"/>
  <c r="U55" i="3"/>
  <c r="Q55" i="3"/>
  <c r="AB56" i="3"/>
  <c r="S56" i="3" a="1"/>
  <c r="S56" i="3" s="1"/>
  <c r="L56" i="3" a="1"/>
  <c r="L56" i="3" s="1"/>
  <c r="V56" i="3"/>
  <c r="AD56" i="3"/>
  <c r="C56" i="3"/>
  <c r="P56" i="3" l="1"/>
  <c r="H56" i="3"/>
  <c r="T56" i="3" s="1" a="1"/>
  <c r="T56" i="3" s="1"/>
  <c r="L57" i="3" a="1"/>
  <c r="L57" i="3" s="1"/>
  <c r="AB57" i="3"/>
  <c r="C57" i="3"/>
  <c r="AE57" i="3"/>
  <c r="Y57" i="3"/>
  <c r="X57" i="3"/>
  <c r="S57" i="3" a="1"/>
  <c r="S57" i="3" s="1"/>
  <c r="R57" i="3" a="1"/>
  <c r="R57" i="3" s="1"/>
  <c r="N57" i="3" a="1"/>
  <c r="N57" i="3" s="1"/>
  <c r="I57" i="3" a="1"/>
  <c r="I57" i="3" s="1"/>
  <c r="O57" i="3" a="1"/>
  <c r="O57" i="3" s="1"/>
  <c r="AD57" i="3"/>
  <c r="M57" i="3" a="1"/>
  <c r="M57" i="3" s="1"/>
  <c r="Z57" i="3"/>
  <c r="D57" i="3"/>
  <c r="F56" i="3"/>
  <c r="G56" i="3" s="1"/>
  <c r="E58" i="3"/>
  <c r="Z58" i="3" s="1"/>
  <c r="A59" i="3"/>
  <c r="AF56" i="3"/>
  <c r="AG56" i="3"/>
  <c r="U56" i="3"/>
  <c r="Q56" i="3"/>
  <c r="K56" i="3"/>
  <c r="B57" i="3"/>
  <c r="V57" i="3"/>
  <c r="AC57" i="3"/>
  <c r="W57" i="3"/>
  <c r="AA57" i="3"/>
  <c r="AB58" i="3" l="1"/>
  <c r="M58" i="3" a="1"/>
  <c r="M58" i="3" s="1"/>
  <c r="H57" i="3"/>
  <c r="F57" i="3" s="1"/>
  <c r="G57" i="3" s="1"/>
  <c r="S58" i="3" a="1"/>
  <c r="S58" i="3" s="1"/>
  <c r="N58" i="3" a="1"/>
  <c r="N58" i="3" s="1"/>
  <c r="L58" i="3" a="1"/>
  <c r="L58" i="3" s="1"/>
  <c r="R58" i="3" a="1"/>
  <c r="R58" i="3" s="1"/>
  <c r="D58" i="3"/>
  <c r="AE58" i="3"/>
  <c r="P57" i="3"/>
  <c r="AD58" i="3"/>
  <c r="O58" i="3" a="1"/>
  <c r="O58" i="3" s="1"/>
  <c r="AC58" i="3"/>
  <c r="I58" i="3" a="1"/>
  <c r="I58" i="3" s="1"/>
  <c r="W58" i="3"/>
  <c r="B58" i="3"/>
  <c r="U58" i="3" s="1"/>
  <c r="C58" i="3"/>
  <c r="AA58" i="3"/>
  <c r="Y58" i="3"/>
  <c r="X58" i="3"/>
  <c r="J58" i="3"/>
  <c r="T57" i="3" a="1"/>
  <c r="T57" i="3" s="1"/>
  <c r="AG57" i="3"/>
  <c r="AF57" i="3"/>
  <c r="E59" i="3"/>
  <c r="AD59" i="3" s="1"/>
  <c r="A60" i="3"/>
  <c r="K57" i="3"/>
  <c r="Q57" i="3"/>
  <c r="U57" i="3"/>
  <c r="V58" i="3"/>
  <c r="K58" i="3" l="1"/>
  <c r="Q58" i="3"/>
  <c r="H58" i="3"/>
  <c r="P58" i="3"/>
  <c r="L59" i="3" a="1"/>
  <c r="L59" i="3" s="1"/>
  <c r="S59" i="3" a="1"/>
  <c r="S59" i="3" s="1"/>
  <c r="J59" i="3"/>
  <c r="X59" i="3"/>
  <c r="R59" i="3" a="1"/>
  <c r="R59" i="3" s="1"/>
  <c r="O59" i="3" a="1"/>
  <c r="O59" i="3" s="1"/>
  <c r="I59" i="3" a="1"/>
  <c r="I59" i="3" s="1"/>
  <c r="AA59" i="3"/>
  <c r="N59" i="3" a="1"/>
  <c r="N59" i="3" s="1"/>
  <c r="AC59" i="3"/>
  <c r="Y59" i="3"/>
  <c r="C59" i="3"/>
  <c r="B59" i="3"/>
  <c r="H59" i="3" s="1"/>
  <c r="V59" i="3"/>
  <c r="D59" i="3"/>
  <c r="AB59" i="3"/>
  <c r="M59" i="3" a="1"/>
  <c r="M59" i="3" s="1"/>
  <c r="AG58" i="3"/>
  <c r="AF58" i="3"/>
  <c r="E60" i="3"/>
  <c r="J60" i="3" s="1"/>
  <c r="W60" i="3"/>
  <c r="A61" i="3"/>
  <c r="I60" i="3" a="1"/>
  <c r="I60" i="3" s="1"/>
  <c r="F58" i="3"/>
  <c r="G58" i="3" s="1"/>
  <c r="T58" i="3" a="1"/>
  <c r="T58" i="3" s="1"/>
  <c r="Z59" i="3"/>
  <c r="AE59" i="3"/>
  <c r="W59" i="3"/>
  <c r="B60" i="3" l="1"/>
  <c r="C60" i="3"/>
  <c r="P59" i="3"/>
  <c r="AG59" i="3"/>
  <c r="K59" i="3"/>
  <c r="M60" i="3" a="1"/>
  <c r="M60" i="3" s="1"/>
  <c r="Y60" i="3"/>
  <c r="L60" i="3" a="1"/>
  <c r="L60" i="3" s="1"/>
  <c r="AE60" i="3"/>
  <c r="D60" i="3"/>
  <c r="Q59" i="3"/>
  <c r="O60" i="3" a="1"/>
  <c r="O60" i="3" s="1"/>
  <c r="Z60" i="3"/>
  <c r="V60" i="3"/>
  <c r="X60" i="3"/>
  <c r="R60" i="3" a="1"/>
  <c r="R60" i="3" s="1"/>
  <c r="U59" i="3"/>
  <c r="AD60" i="3"/>
  <c r="S60" i="3" a="1"/>
  <c r="S60" i="3" s="1"/>
  <c r="N60" i="3" a="1"/>
  <c r="N60" i="3" s="1"/>
  <c r="U60" i="3"/>
  <c r="Q60" i="3"/>
  <c r="K60" i="3"/>
  <c r="F59" i="3"/>
  <c r="G59" i="3" s="1"/>
  <c r="T59" i="3" a="1"/>
  <c r="T59" i="3" s="1"/>
  <c r="AF59" i="3"/>
  <c r="E61" i="3"/>
  <c r="Z61" i="3" s="1"/>
  <c r="A62" i="3"/>
  <c r="H60" i="3"/>
  <c r="AA60" i="3"/>
  <c r="AB60" i="3"/>
  <c r="AC60" i="3"/>
  <c r="Y61" i="3" l="1"/>
  <c r="R61" i="3" a="1"/>
  <c r="R61" i="3" s="1"/>
  <c r="AD61" i="3"/>
  <c r="V61" i="3"/>
  <c r="N61" i="3" a="1"/>
  <c r="N61" i="3" s="1"/>
  <c r="J61" i="3"/>
  <c r="AG60" i="3"/>
  <c r="S61" i="3" a="1"/>
  <c r="S61" i="3" s="1"/>
  <c r="M61" i="3" a="1"/>
  <c r="M61" i="3" s="1"/>
  <c r="I61" i="3" a="1"/>
  <c r="I61" i="3" s="1"/>
  <c r="P60" i="3"/>
  <c r="X61" i="3"/>
  <c r="L61" i="3" a="1"/>
  <c r="L61" i="3" s="1"/>
  <c r="AA61" i="3"/>
  <c r="AF60" i="3"/>
  <c r="O61" i="3" a="1"/>
  <c r="O61" i="3" s="1"/>
  <c r="F60" i="3"/>
  <c r="G60" i="3" s="1"/>
  <c r="T60" i="3" a="1"/>
  <c r="T60" i="3" s="1"/>
  <c r="A63" i="3"/>
  <c r="E62" i="3"/>
  <c r="C62" i="3" s="1"/>
  <c r="AB61" i="3"/>
  <c r="AE61" i="3"/>
  <c r="B61" i="3"/>
  <c r="C61" i="3"/>
  <c r="AC61" i="3"/>
  <c r="D61" i="3"/>
  <c r="W61" i="3"/>
  <c r="AF61" i="3" l="1"/>
  <c r="I62" i="3" a="1"/>
  <c r="I62" i="3" s="1"/>
  <c r="AB62" i="3"/>
  <c r="X62" i="3"/>
  <c r="AA62" i="3"/>
  <c r="B62" i="3"/>
  <c r="Q62" i="3" s="1"/>
  <c r="D62" i="3"/>
  <c r="N62" i="3" a="1"/>
  <c r="N62" i="3" s="1"/>
  <c r="J62" i="3"/>
  <c r="S62" i="3" a="1"/>
  <c r="S62" i="3" s="1"/>
  <c r="L62" i="3" a="1"/>
  <c r="L62" i="3" s="1"/>
  <c r="Y62" i="3"/>
  <c r="M62" i="3" a="1"/>
  <c r="M62" i="3" s="1"/>
  <c r="AD62" i="3"/>
  <c r="AG61" i="3"/>
  <c r="U61" i="3"/>
  <c r="Q61" i="3"/>
  <c r="K61" i="3"/>
  <c r="E63" i="3"/>
  <c r="W63" i="3" s="1"/>
  <c r="A64" i="3"/>
  <c r="V62" i="3"/>
  <c r="W62" i="3"/>
  <c r="AC62" i="3"/>
  <c r="AE62" i="3"/>
  <c r="O62" i="3" a="1"/>
  <c r="O62" i="3" s="1"/>
  <c r="R62" i="3" a="1"/>
  <c r="R62" i="3" s="1"/>
  <c r="Z62" i="3"/>
  <c r="H61" i="3"/>
  <c r="K62" i="3"/>
  <c r="P61" i="3"/>
  <c r="U62" i="3" l="1"/>
  <c r="H62" i="3"/>
  <c r="T62" i="3" s="1" a="1"/>
  <c r="T62" i="3" s="1"/>
  <c r="S63" i="3" a="1"/>
  <c r="S63" i="3" s="1"/>
  <c r="P62" i="3"/>
  <c r="O63" i="3" a="1"/>
  <c r="O63" i="3" s="1"/>
  <c r="V63" i="3"/>
  <c r="AA63" i="3"/>
  <c r="X63" i="3"/>
  <c r="B63" i="3"/>
  <c r="Q63" i="3" s="1"/>
  <c r="AF62" i="3"/>
  <c r="AG62" i="3"/>
  <c r="F61" i="3"/>
  <c r="G61" i="3" s="1"/>
  <c r="T61" i="3" a="1"/>
  <c r="T61" i="3" s="1"/>
  <c r="F62" i="3"/>
  <c r="G62" i="3" s="1"/>
  <c r="I63" i="3" a="1"/>
  <c r="I63" i="3" s="1"/>
  <c r="L63" i="3" a="1"/>
  <c r="L63" i="3" s="1"/>
  <c r="Y63" i="3"/>
  <c r="R63" i="3" a="1"/>
  <c r="R63" i="3" s="1"/>
  <c r="AE63" i="3"/>
  <c r="N63" i="3" a="1"/>
  <c r="N63" i="3" s="1"/>
  <c r="E64" i="3"/>
  <c r="I64" i="3" s="1" a="1"/>
  <c r="I64" i="3" s="1"/>
  <c r="A65" i="3"/>
  <c r="C63" i="3"/>
  <c r="J63" i="3"/>
  <c r="Z63" i="3"/>
  <c r="AC63" i="3"/>
  <c r="D63" i="3"/>
  <c r="AD63" i="3"/>
  <c r="M63" i="3" a="1"/>
  <c r="M63" i="3" s="1"/>
  <c r="AB63" i="3"/>
  <c r="H63" i="3" l="1"/>
  <c r="K63" i="3"/>
  <c r="AE64" i="3"/>
  <c r="U63" i="3"/>
  <c r="Z64" i="3"/>
  <c r="S64" i="3" a="1"/>
  <c r="S64" i="3" s="1"/>
  <c r="D64" i="3"/>
  <c r="Y64" i="3"/>
  <c r="AC64" i="3"/>
  <c r="L64" i="3" a="1"/>
  <c r="L64" i="3" s="1"/>
  <c r="M64" i="3" a="1"/>
  <c r="M64" i="3" s="1"/>
  <c r="AF63" i="3"/>
  <c r="F63" i="3"/>
  <c r="G63" i="3" s="1"/>
  <c r="T63" i="3" a="1"/>
  <c r="T63" i="3" s="1"/>
  <c r="R64" i="3" a="1"/>
  <c r="R64" i="3" s="1"/>
  <c r="AA64" i="3"/>
  <c r="C64" i="3"/>
  <c r="AB64" i="3"/>
  <c r="AG63" i="3"/>
  <c r="E65" i="3"/>
  <c r="W65" i="3" s="1"/>
  <c r="A66" i="3"/>
  <c r="M65" i="3" a="1"/>
  <c r="M65" i="3" s="1"/>
  <c r="AB65" i="3"/>
  <c r="AD64" i="3"/>
  <c r="P63" i="3"/>
  <c r="B64" i="3"/>
  <c r="W64" i="3"/>
  <c r="N64" i="3" a="1"/>
  <c r="N64" i="3" s="1"/>
  <c r="J64" i="3"/>
  <c r="X64" i="3"/>
  <c r="V64" i="3"/>
  <c r="O64" i="3" a="1"/>
  <c r="O64" i="3" s="1"/>
  <c r="S65" i="3" l="1" a="1"/>
  <c r="S65" i="3" s="1"/>
  <c r="L65" i="3" a="1"/>
  <c r="L65" i="3" s="1"/>
  <c r="R65" i="3" a="1"/>
  <c r="R65" i="3" s="1"/>
  <c r="AC65" i="3"/>
  <c r="X65" i="3"/>
  <c r="N65" i="3" a="1"/>
  <c r="N65" i="3" s="1"/>
  <c r="AD65" i="3"/>
  <c r="C65" i="3"/>
  <c r="AA65" i="3"/>
  <c r="I65" i="3" a="1"/>
  <c r="I65" i="3" s="1"/>
  <c r="V65" i="3"/>
  <c r="B65" i="3"/>
  <c r="Z65" i="3"/>
  <c r="AE65" i="3"/>
  <c r="D65" i="3"/>
  <c r="O65" i="3" a="1"/>
  <c r="O65" i="3" s="1"/>
  <c r="J65" i="3"/>
  <c r="P64" i="3"/>
  <c r="Y65" i="3"/>
  <c r="K64" i="3"/>
  <c r="Q64" i="3"/>
  <c r="U64" i="3"/>
  <c r="H65" i="3"/>
  <c r="AG64" i="3"/>
  <c r="AF64" i="3"/>
  <c r="E66" i="3"/>
  <c r="R66" i="3" s="1" a="1"/>
  <c r="R66" i="3" s="1"/>
  <c r="A67" i="3"/>
  <c r="Q65" i="3"/>
  <c r="U65" i="3"/>
  <c r="K65" i="3"/>
  <c r="H64" i="3"/>
  <c r="P65" i="3" l="1"/>
  <c r="AG65" i="3"/>
  <c r="Z66" i="3"/>
  <c r="S66" i="3" a="1"/>
  <c r="S66" i="3" s="1"/>
  <c r="W66" i="3"/>
  <c r="AB66" i="3"/>
  <c r="C66" i="3"/>
  <c r="I66" i="3" a="1"/>
  <c r="I66" i="3" s="1"/>
  <c r="B66" i="3"/>
  <c r="L66" i="3" a="1"/>
  <c r="L66" i="3" s="1"/>
  <c r="AF65" i="3"/>
  <c r="E67" i="3"/>
  <c r="V67" i="3" s="1"/>
  <c r="A68" i="3"/>
  <c r="X66" i="3"/>
  <c r="N66" i="3" a="1"/>
  <c r="N66" i="3" s="1"/>
  <c r="J66" i="3"/>
  <c r="Y66" i="3"/>
  <c r="F64" i="3"/>
  <c r="G64" i="3" s="1"/>
  <c r="T64" i="3" a="1"/>
  <c r="T64" i="3" s="1"/>
  <c r="Q66" i="3"/>
  <c r="K66" i="3"/>
  <c r="U66" i="3"/>
  <c r="M66" i="3" a="1"/>
  <c r="M66" i="3" s="1"/>
  <c r="F65" i="3"/>
  <c r="G65" i="3" s="1"/>
  <c r="T65" i="3" a="1"/>
  <c r="T65" i="3" s="1"/>
  <c r="AE66" i="3"/>
  <c r="AD66" i="3"/>
  <c r="D66" i="3"/>
  <c r="H66" i="3" s="1"/>
  <c r="AA66" i="3"/>
  <c r="V66" i="3"/>
  <c r="AC66" i="3"/>
  <c r="O66" i="3" a="1"/>
  <c r="O66" i="3" s="1"/>
  <c r="P66" i="3" l="1"/>
  <c r="D67" i="3"/>
  <c r="J67" i="3"/>
  <c r="Y67" i="3"/>
  <c r="AB67" i="3"/>
  <c r="AC67" i="3"/>
  <c r="AA67" i="3"/>
  <c r="W67" i="3"/>
  <c r="AD67" i="3"/>
  <c r="M67" i="3" a="1"/>
  <c r="M67" i="3" s="1"/>
  <c r="I67" i="3" a="1"/>
  <c r="I67" i="3" s="1"/>
  <c r="N67" i="3" a="1"/>
  <c r="N67" i="3" s="1"/>
  <c r="S67" i="3" a="1"/>
  <c r="S67" i="3" s="1"/>
  <c r="R67" i="3" a="1"/>
  <c r="R67" i="3" s="1"/>
  <c r="AE67" i="3"/>
  <c r="X67" i="3"/>
  <c r="L67" i="3" a="1"/>
  <c r="L67" i="3" s="1"/>
  <c r="B67" i="3"/>
  <c r="U67" i="3" s="1"/>
  <c r="O67" i="3" a="1"/>
  <c r="O67" i="3" s="1"/>
  <c r="Z67" i="3"/>
  <c r="F66" i="3"/>
  <c r="G66" i="3" s="1"/>
  <c r="T66" i="3" a="1"/>
  <c r="T66" i="3" s="1"/>
  <c r="A69" i="3"/>
  <c r="E68" i="3"/>
  <c r="S68" i="3" s="1" a="1"/>
  <c r="S68" i="3" s="1"/>
  <c r="K67" i="3"/>
  <c r="AG66" i="3"/>
  <c r="AF66" i="3"/>
  <c r="C67" i="3"/>
  <c r="AF67" i="3" l="1"/>
  <c r="H67" i="3"/>
  <c r="F67" i="3" s="1"/>
  <c r="G67" i="3" s="1"/>
  <c r="Q67" i="3"/>
  <c r="P67" i="3"/>
  <c r="AG67" i="3"/>
  <c r="E69" i="3"/>
  <c r="I69" i="3" s="1" a="1"/>
  <c r="I69" i="3" s="1"/>
  <c r="A70" i="3"/>
  <c r="V68" i="3"/>
  <c r="D68" i="3"/>
  <c r="X68" i="3"/>
  <c r="Y68" i="3"/>
  <c r="Z68" i="3"/>
  <c r="J68" i="3"/>
  <c r="AD68" i="3"/>
  <c r="AE68" i="3"/>
  <c r="R68" i="3" a="1"/>
  <c r="R68" i="3" s="1"/>
  <c r="AC68" i="3"/>
  <c r="C68" i="3"/>
  <c r="O68" i="3" a="1"/>
  <c r="O68" i="3" s="1"/>
  <c r="I68" i="3" a="1"/>
  <c r="I68" i="3" s="1"/>
  <c r="L68" i="3" a="1"/>
  <c r="L68" i="3" s="1"/>
  <c r="B68" i="3"/>
  <c r="M68" i="3" a="1"/>
  <c r="M68" i="3" s="1"/>
  <c r="AB68" i="3"/>
  <c r="N68" i="3" a="1"/>
  <c r="N68" i="3" s="1"/>
  <c r="W68" i="3"/>
  <c r="AA68" i="3"/>
  <c r="S69" i="3" l="1" a="1"/>
  <c r="S69" i="3" s="1"/>
  <c r="J69" i="3"/>
  <c r="T67" i="3" a="1"/>
  <c r="T67" i="3" s="1"/>
  <c r="O69" i="3" a="1"/>
  <c r="O69" i="3" s="1"/>
  <c r="Z69" i="3"/>
  <c r="H68" i="3"/>
  <c r="T68" i="3" s="1" a="1"/>
  <c r="T68" i="3" s="1"/>
  <c r="R69" i="3" a="1"/>
  <c r="R69" i="3" s="1"/>
  <c r="V69" i="3"/>
  <c r="AD69" i="3"/>
  <c r="L69" i="3" a="1"/>
  <c r="L69" i="3" s="1"/>
  <c r="X69" i="3"/>
  <c r="D69" i="3"/>
  <c r="N69" i="3" a="1"/>
  <c r="N69" i="3" s="1"/>
  <c r="M69" i="3" a="1"/>
  <c r="M69" i="3" s="1"/>
  <c r="Y69" i="3"/>
  <c r="C69" i="3"/>
  <c r="W69" i="3"/>
  <c r="B69" i="3"/>
  <c r="U69" i="3" s="1"/>
  <c r="E70" i="3"/>
  <c r="M70" i="3" s="1" a="1"/>
  <c r="M70" i="3" s="1"/>
  <c r="A71" i="3"/>
  <c r="AC69" i="3"/>
  <c r="AB69" i="3"/>
  <c r="K68" i="3"/>
  <c r="U68" i="3"/>
  <c r="Q68" i="3"/>
  <c r="AF68" i="3"/>
  <c r="AG68" i="3"/>
  <c r="AE69" i="3"/>
  <c r="AA69" i="3"/>
  <c r="P68" i="3"/>
  <c r="F68" i="3" l="1"/>
  <c r="G68" i="3" s="1"/>
  <c r="Q69" i="3"/>
  <c r="H69" i="3"/>
  <c r="F69" i="3" s="1"/>
  <c r="G69" i="3" s="1"/>
  <c r="AF69" i="3"/>
  <c r="K69" i="3"/>
  <c r="P69" i="3"/>
  <c r="AC70" i="3"/>
  <c r="AA70" i="3"/>
  <c r="Z70" i="3"/>
  <c r="W70" i="3"/>
  <c r="D70" i="3"/>
  <c r="R70" i="3" a="1"/>
  <c r="R70" i="3" s="1"/>
  <c r="O70" i="3" a="1"/>
  <c r="O70" i="3" s="1"/>
  <c r="X70" i="3"/>
  <c r="AB70" i="3"/>
  <c r="S70" i="3" a="1"/>
  <c r="S70" i="3" s="1"/>
  <c r="I70" i="3" a="1"/>
  <c r="I70" i="3" s="1"/>
  <c r="B70" i="3"/>
  <c r="U70" i="3" s="1"/>
  <c r="J70" i="3"/>
  <c r="AE70" i="3"/>
  <c r="N70" i="3" a="1"/>
  <c r="N70" i="3" s="1"/>
  <c r="AG69" i="3"/>
  <c r="V70" i="3"/>
  <c r="Y70" i="3"/>
  <c r="AD70" i="3"/>
  <c r="C70" i="3"/>
  <c r="L70" i="3" a="1"/>
  <c r="L70" i="3" s="1"/>
  <c r="A72" i="3"/>
  <c r="E71" i="3"/>
  <c r="AA71" i="3" s="1"/>
  <c r="T69" i="3" a="1"/>
  <c r="T69" i="3" s="1"/>
  <c r="K70" i="3" l="1"/>
  <c r="Q70" i="3"/>
  <c r="AG70" i="3"/>
  <c r="H70" i="3"/>
  <c r="N71" i="3" a="1"/>
  <c r="N71" i="3" s="1"/>
  <c r="W71" i="3"/>
  <c r="P70" i="3"/>
  <c r="AF70" i="3"/>
  <c r="D71" i="3"/>
  <c r="I71" i="3" a="1"/>
  <c r="I71" i="3" s="1"/>
  <c r="J71" i="3"/>
  <c r="R71" i="3" a="1"/>
  <c r="R71" i="3" s="1"/>
  <c r="L71" i="3" a="1"/>
  <c r="L71" i="3" s="1"/>
  <c r="E72" i="3"/>
  <c r="O72" i="3" s="1" a="1"/>
  <c r="O72" i="3" s="1"/>
  <c r="A73" i="3"/>
  <c r="B71" i="3"/>
  <c r="V71" i="3"/>
  <c r="Y71" i="3"/>
  <c r="AC71" i="3"/>
  <c r="S71" i="3" a="1"/>
  <c r="S71" i="3" s="1"/>
  <c r="AE71" i="3"/>
  <c r="Z71" i="3"/>
  <c r="F70" i="3"/>
  <c r="G70" i="3" s="1"/>
  <c r="T70" i="3" a="1"/>
  <c r="T70" i="3" s="1"/>
  <c r="AD71" i="3"/>
  <c r="X71" i="3"/>
  <c r="O71" i="3" a="1"/>
  <c r="O71" i="3" s="1"/>
  <c r="M71" i="3" a="1"/>
  <c r="M71" i="3" s="1"/>
  <c r="C71" i="3"/>
  <c r="AB71" i="3"/>
  <c r="AB72" i="3" l="1"/>
  <c r="D72" i="3"/>
  <c r="M72" i="3" a="1"/>
  <c r="M72" i="3" s="1"/>
  <c r="I72" i="3" a="1"/>
  <c r="I72" i="3" s="1"/>
  <c r="N72" i="3" a="1"/>
  <c r="N72" i="3" s="1"/>
  <c r="S72" i="3" a="1"/>
  <c r="S72" i="3" s="1"/>
  <c r="AE72" i="3"/>
  <c r="J72" i="3"/>
  <c r="W72" i="3"/>
  <c r="V72" i="3"/>
  <c r="AA72" i="3"/>
  <c r="H71" i="3"/>
  <c r="F71" i="3" s="1"/>
  <c r="G71" i="3" s="1"/>
  <c r="Y72" i="3"/>
  <c r="X72" i="3"/>
  <c r="B72" i="3"/>
  <c r="K72" i="3" s="1"/>
  <c r="L72" i="3" a="1"/>
  <c r="L72" i="3" s="1"/>
  <c r="R72" i="3" a="1"/>
  <c r="R72" i="3" s="1"/>
  <c r="Z72" i="3"/>
  <c r="AD72" i="3"/>
  <c r="C72" i="3"/>
  <c r="AC72" i="3"/>
  <c r="E73" i="3"/>
  <c r="AB73" i="3" s="1"/>
  <c r="A74" i="3"/>
  <c r="Q71" i="3"/>
  <c r="K71" i="3"/>
  <c r="U71" i="3"/>
  <c r="Q72" i="3"/>
  <c r="P71" i="3"/>
  <c r="T71" i="3" a="1"/>
  <c r="T71" i="3" s="1"/>
  <c r="AF71" i="3"/>
  <c r="AG71" i="3"/>
  <c r="H72" i="3"/>
  <c r="U72" i="3" l="1"/>
  <c r="P72" i="3"/>
  <c r="AG72" i="3"/>
  <c r="AD73" i="3"/>
  <c r="AA73" i="3"/>
  <c r="D73" i="3"/>
  <c r="H73" i="3" s="1"/>
  <c r="R73" i="3" a="1"/>
  <c r="R73" i="3" s="1"/>
  <c r="J73" i="3"/>
  <c r="C73" i="3"/>
  <c r="X73" i="3"/>
  <c r="AF72" i="3"/>
  <c r="W73" i="3"/>
  <c r="Z73" i="3"/>
  <c r="I73" i="3" a="1"/>
  <c r="I73" i="3" s="1"/>
  <c r="S73" i="3" a="1"/>
  <c r="S73" i="3" s="1"/>
  <c r="M73" i="3" a="1"/>
  <c r="M73" i="3" s="1"/>
  <c r="AE73" i="3"/>
  <c r="O73" i="3" a="1"/>
  <c r="O73" i="3" s="1"/>
  <c r="L73" i="3" a="1"/>
  <c r="L73" i="3" s="1"/>
  <c r="N73" i="3" a="1"/>
  <c r="N73" i="3" s="1"/>
  <c r="A75" i="3"/>
  <c r="E74" i="3"/>
  <c r="N74" i="3" s="1" a="1"/>
  <c r="N74" i="3" s="1"/>
  <c r="Y73" i="3"/>
  <c r="B73" i="3"/>
  <c r="V73" i="3"/>
  <c r="F72" i="3"/>
  <c r="G72" i="3" s="1"/>
  <c r="T72" i="3" a="1"/>
  <c r="T72" i="3" s="1"/>
  <c r="AC73" i="3"/>
  <c r="P73" i="3" l="1"/>
  <c r="Y74" i="3"/>
  <c r="AB74" i="3"/>
  <c r="S74" i="3" a="1"/>
  <c r="S74" i="3" s="1"/>
  <c r="B74" i="3"/>
  <c r="U74" i="3" s="1"/>
  <c r="C74" i="3"/>
  <c r="Z74" i="3"/>
  <c r="AC74" i="3"/>
  <c r="AA74" i="3"/>
  <c r="O74" i="3" a="1"/>
  <c r="O74" i="3" s="1"/>
  <c r="D74" i="3"/>
  <c r="I74" i="3" a="1"/>
  <c r="I74" i="3" s="1"/>
  <c r="AD74" i="3"/>
  <c r="L74" i="3" a="1"/>
  <c r="L74" i="3" s="1"/>
  <c r="V74" i="3"/>
  <c r="M74" i="3" a="1"/>
  <c r="M74" i="3" s="1"/>
  <c r="J74" i="3"/>
  <c r="AE74" i="3"/>
  <c r="R74" i="3" a="1"/>
  <c r="R74" i="3" s="1"/>
  <c r="E75" i="3"/>
  <c r="L75" i="3" s="1" a="1"/>
  <c r="L75" i="3" s="1"/>
  <c r="A76" i="3"/>
  <c r="F73" i="3"/>
  <c r="G73" i="3" s="1"/>
  <c r="T73" i="3" a="1"/>
  <c r="T73" i="3" s="1"/>
  <c r="K73" i="3"/>
  <c r="Q73" i="3"/>
  <c r="U73" i="3"/>
  <c r="AF73" i="3"/>
  <c r="AG73" i="3"/>
  <c r="H74" i="3"/>
  <c r="W74" i="3"/>
  <c r="X74" i="3"/>
  <c r="Q74" i="3"/>
  <c r="K74" i="3"/>
  <c r="O75" i="3" l="1" a="1"/>
  <c r="O75" i="3" s="1"/>
  <c r="N75" i="3" a="1"/>
  <c r="N75" i="3" s="1"/>
  <c r="W75" i="3"/>
  <c r="J75" i="3"/>
  <c r="S75" i="3" a="1"/>
  <c r="S75" i="3" s="1"/>
  <c r="B75" i="3"/>
  <c r="Q75" i="3" s="1"/>
  <c r="C75" i="3"/>
  <c r="M75" i="3" a="1"/>
  <c r="M75" i="3" s="1"/>
  <c r="P74" i="3"/>
  <c r="R75" i="3" a="1"/>
  <c r="R75" i="3" s="1"/>
  <c r="X75" i="3"/>
  <c r="Y75" i="3"/>
  <c r="Z75" i="3"/>
  <c r="I75" i="3" a="1"/>
  <c r="I75" i="3" s="1"/>
  <c r="D75" i="3"/>
  <c r="AA75" i="3"/>
  <c r="AC75" i="3"/>
  <c r="H75" i="3"/>
  <c r="AF74" i="3"/>
  <c r="AG74" i="3"/>
  <c r="A77" i="3"/>
  <c r="E76" i="3"/>
  <c r="O76" i="3" s="1" a="1"/>
  <c r="O76" i="3" s="1"/>
  <c r="F74" i="3"/>
  <c r="G74" i="3" s="1"/>
  <c r="T74" i="3" a="1"/>
  <c r="T74" i="3" s="1"/>
  <c r="U75" i="3"/>
  <c r="AE75" i="3"/>
  <c r="AB75" i="3"/>
  <c r="V75" i="3"/>
  <c r="AD75" i="3"/>
  <c r="P75" i="3" l="1"/>
  <c r="K75" i="3"/>
  <c r="AE76" i="3"/>
  <c r="N76" i="3" a="1"/>
  <c r="N76" i="3" s="1"/>
  <c r="L76" i="3" a="1"/>
  <c r="L76" i="3" s="1"/>
  <c r="B76" i="3"/>
  <c r="K76" i="3" s="1"/>
  <c r="R76" i="3" a="1"/>
  <c r="R76" i="3" s="1"/>
  <c r="D76" i="3"/>
  <c r="C76" i="3"/>
  <c r="J76" i="3"/>
  <c r="X76" i="3"/>
  <c r="I76" i="3" a="1"/>
  <c r="I76" i="3" s="1"/>
  <c r="W76" i="3"/>
  <c r="F75" i="3"/>
  <c r="G75" i="3" s="1"/>
  <c r="T75" i="3" a="1"/>
  <c r="T75" i="3" s="1"/>
  <c r="S76" i="3" a="1"/>
  <c r="S76" i="3" s="1"/>
  <c r="AB76" i="3"/>
  <c r="Z76" i="3"/>
  <c r="AD76" i="3"/>
  <c r="AC76" i="3"/>
  <c r="AG75" i="3"/>
  <c r="AF75" i="3"/>
  <c r="M76" i="3" a="1"/>
  <c r="M76" i="3" s="1"/>
  <c r="P76" i="3" s="1"/>
  <c r="V76" i="3"/>
  <c r="AA76" i="3"/>
  <c r="Y76" i="3"/>
  <c r="E77" i="3"/>
  <c r="J77" i="3" s="1"/>
  <c r="A78" i="3"/>
  <c r="Q76" i="3" l="1"/>
  <c r="H76" i="3"/>
  <c r="F76" i="3" s="1"/>
  <c r="G76" i="3" s="1"/>
  <c r="U76" i="3"/>
  <c r="AE77" i="3"/>
  <c r="I77" i="3" a="1"/>
  <c r="I77" i="3" s="1"/>
  <c r="M77" i="3" a="1"/>
  <c r="M77" i="3" s="1"/>
  <c r="AA77" i="3"/>
  <c r="D77" i="3"/>
  <c r="O77" i="3" a="1"/>
  <c r="O77" i="3" s="1"/>
  <c r="R77" i="3" a="1"/>
  <c r="R77" i="3" s="1"/>
  <c r="A79" i="3"/>
  <c r="E78" i="3"/>
  <c r="V78" i="3" s="1"/>
  <c r="I78" i="3" a="1"/>
  <c r="I78" i="3" s="1"/>
  <c r="J78" i="3"/>
  <c r="N77" i="3" a="1"/>
  <c r="N77" i="3" s="1"/>
  <c r="Z77" i="3"/>
  <c r="S77" i="3" a="1"/>
  <c r="S77" i="3" s="1"/>
  <c r="AF76" i="3"/>
  <c r="AG76" i="3"/>
  <c r="AD77" i="3"/>
  <c r="W77" i="3"/>
  <c r="Y77" i="3"/>
  <c r="V77" i="3"/>
  <c r="C77" i="3"/>
  <c r="X77" i="3"/>
  <c r="AC77" i="3"/>
  <c r="L77" i="3" a="1"/>
  <c r="L77" i="3" s="1"/>
  <c r="AB77" i="3"/>
  <c r="B77" i="3"/>
  <c r="L78" i="3" l="1" a="1"/>
  <c r="L78" i="3" s="1"/>
  <c r="M78" i="3" a="1"/>
  <c r="M78" i="3" s="1"/>
  <c r="O78" i="3" a="1"/>
  <c r="O78" i="3" s="1"/>
  <c r="T76" i="3" a="1"/>
  <c r="T76" i="3" s="1"/>
  <c r="AE78" i="3"/>
  <c r="AC78" i="3"/>
  <c r="Y78" i="3"/>
  <c r="P77" i="3"/>
  <c r="AG77" i="3"/>
  <c r="AF77" i="3"/>
  <c r="Q77" i="3"/>
  <c r="K77" i="3"/>
  <c r="U77" i="3"/>
  <c r="E79" i="3"/>
  <c r="S79" i="3" s="1" a="1"/>
  <c r="S79" i="3" s="1"/>
  <c r="A80" i="3"/>
  <c r="AB78" i="3"/>
  <c r="Z78" i="3"/>
  <c r="C78" i="3"/>
  <c r="S78" i="3" a="1"/>
  <c r="S78" i="3" s="1"/>
  <c r="H77" i="3"/>
  <c r="B78" i="3"/>
  <c r="W78" i="3"/>
  <c r="AA78" i="3"/>
  <c r="AD78" i="3"/>
  <c r="N78" i="3" a="1"/>
  <c r="N78" i="3" s="1"/>
  <c r="P78" i="3" s="1"/>
  <c r="X78" i="3"/>
  <c r="R78" i="3" a="1"/>
  <c r="R78" i="3" s="1"/>
  <c r="D78" i="3"/>
  <c r="X79" i="3" l="1"/>
  <c r="B79" i="3"/>
  <c r="Q79" i="3" s="1"/>
  <c r="R79" i="3" a="1"/>
  <c r="R79" i="3" s="1"/>
  <c r="W79" i="3"/>
  <c r="M79" i="3" a="1"/>
  <c r="M79" i="3" s="1"/>
  <c r="L79" i="3" a="1"/>
  <c r="L79" i="3" s="1"/>
  <c r="Z79" i="3"/>
  <c r="AF78" i="3"/>
  <c r="AD79" i="3"/>
  <c r="N79" i="3" a="1"/>
  <c r="N79" i="3" s="1"/>
  <c r="F77" i="3"/>
  <c r="G77" i="3" s="1"/>
  <c r="T77" i="3" a="1"/>
  <c r="T77" i="3" s="1"/>
  <c r="Y79" i="3"/>
  <c r="I79" i="3" a="1"/>
  <c r="I79" i="3" s="1"/>
  <c r="AC79" i="3"/>
  <c r="C79" i="3"/>
  <c r="AG78" i="3"/>
  <c r="Q78" i="3"/>
  <c r="K78" i="3"/>
  <c r="U78" i="3"/>
  <c r="H78" i="3"/>
  <c r="AB79" i="3"/>
  <c r="V79" i="3"/>
  <c r="AE79" i="3"/>
  <c r="D79" i="3"/>
  <c r="AA79" i="3"/>
  <c r="E80" i="3"/>
  <c r="N80" i="3" s="1" a="1"/>
  <c r="N80" i="3" s="1"/>
  <c r="A81" i="3"/>
  <c r="J79" i="3"/>
  <c r="O79" i="3" a="1"/>
  <c r="O79" i="3" s="1"/>
  <c r="K79" i="3" l="1"/>
  <c r="P79" i="3"/>
  <c r="U79" i="3"/>
  <c r="H79" i="3"/>
  <c r="F79" i="3" s="1"/>
  <c r="AC80" i="3"/>
  <c r="V80" i="3"/>
  <c r="I80" i="3" a="1"/>
  <c r="I80" i="3" s="1"/>
  <c r="S80" i="3" a="1"/>
  <c r="S80" i="3" s="1"/>
  <c r="L80" i="3" a="1"/>
  <c r="L80" i="3" s="1"/>
  <c r="R80" i="3" a="1"/>
  <c r="R80" i="3" s="1"/>
  <c r="O80" i="3" a="1"/>
  <c r="O80" i="3" s="1"/>
  <c r="AB80" i="3"/>
  <c r="Y80" i="3"/>
  <c r="C80" i="3"/>
  <c r="AG79" i="3"/>
  <c r="AF79" i="3"/>
  <c r="Z80" i="3"/>
  <c r="AA80" i="3"/>
  <c r="M80" i="3" a="1"/>
  <c r="M80" i="3" s="1"/>
  <c r="B80" i="3"/>
  <c r="W80" i="3"/>
  <c r="A82" i="3"/>
  <c r="E81" i="3"/>
  <c r="Z81" i="3" s="1"/>
  <c r="F78" i="3"/>
  <c r="G78" i="3" s="1"/>
  <c r="T78" i="3" a="1"/>
  <c r="T78" i="3" s="1"/>
  <c r="AE80" i="3"/>
  <c r="AD80" i="3"/>
  <c r="J80" i="3"/>
  <c r="X80" i="3"/>
  <c r="D80" i="3"/>
  <c r="P80" i="3" l="1"/>
  <c r="H80" i="3"/>
  <c r="T80" i="3" s="1" a="1"/>
  <c r="T80" i="3" s="1"/>
  <c r="I81" i="3" a="1"/>
  <c r="I81" i="3" s="1"/>
  <c r="T79" i="3" a="1"/>
  <c r="T79" i="3" s="1"/>
  <c r="AC81" i="3"/>
  <c r="AG80" i="3"/>
  <c r="V81" i="3"/>
  <c r="M81" i="3" a="1"/>
  <c r="M81" i="3" s="1"/>
  <c r="AE81" i="3"/>
  <c r="AA81" i="3"/>
  <c r="C81" i="3"/>
  <c r="Y81" i="3"/>
  <c r="X81" i="3"/>
  <c r="F80" i="3"/>
  <c r="G80" i="3" s="1"/>
  <c r="AB81" i="3"/>
  <c r="J81" i="3"/>
  <c r="O81" i="3" a="1"/>
  <c r="O81" i="3" s="1"/>
  <c r="L81" i="3" a="1"/>
  <c r="L81" i="3" s="1"/>
  <c r="AF80" i="3"/>
  <c r="E82" i="3"/>
  <c r="AD82" i="3" s="1"/>
  <c r="A83" i="3"/>
  <c r="R81" i="3" a="1"/>
  <c r="R81" i="3" s="1"/>
  <c r="S81" i="3" a="1"/>
  <c r="S81" i="3" s="1"/>
  <c r="AD81" i="3"/>
  <c r="W81" i="3"/>
  <c r="G79" i="3"/>
  <c r="K80" i="3"/>
  <c r="U80" i="3"/>
  <c r="Q80" i="3"/>
  <c r="B81" i="3"/>
  <c r="D81" i="3"/>
  <c r="N81" i="3" a="1"/>
  <c r="N81" i="3" s="1"/>
  <c r="V82" i="3" l="1"/>
  <c r="AG81" i="3"/>
  <c r="Z82" i="3"/>
  <c r="AF81" i="3"/>
  <c r="O82" i="3" a="1"/>
  <c r="O82" i="3" s="1"/>
  <c r="AC82" i="3"/>
  <c r="N82" i="3" a="1"/>
  <c r="N82" i="3" s="1"/>
  <c r="AE82" i="3"/>
  <c r="AA82" i="3"/>
  <c r="M82" i="3" a="1"/>
  <c r="M82" i="3" s="1"/>
  <c r="AB82" i="3"/>
  <c r="R82" i="3" a="1"/>
  <c r="R82" i="3" s="1"/>
  <c r="C82" i="3"/>
  <c r="K81" i="3"/>
  <c r="U81" i="3"/>
  <c r="Q81" i="3"/>
  <c r="W82" i="3"/>
  <c r="L82" i="3" a="1"/>
  <c r="L82" i="3" s="1"/>
  <c r="B82" i="3"/>
  <c r="D82" i="3"/>
  <c r="S82" i="3" a="1"/>
  <c r="S82" i="3" s="1"/>
  <c r="H81" i="3"/>
  <c r="J82" i="3"/>
  <c r="X82" i="3"/>
  <c r="I82" i="3" a="1"/>
  <c r="I82" i="3" s="1"/>
  <c r="Y82" i="3"/>
  <c r="E83" i="3"/>
  <c r="S83" i="3" s="1" a="1"/>
  <c r="S83" i="3" s="1"/>
  <c r="A84" i="3"/>
  <c r="P81" i="3"/>
  <c r="N83" i="3" l="1" a="1"/>
  <c r="N83" i="3" s="1"/>
  <c r="M83" i="3" a="1"/>
  <c r="M83" i="3" s="1"/>
  <c r="AC83" i="3"/>
  <c r="O83" i="3" a="1"/>
  <c r="O83" i="3" s="1"/>
  <c r="H82" i="3"/>
  <c r="V83" i="3"/>
  <c r="B83" i="3"/>
  <c r="AB83" i="3"/>
  <c r="I83" i="3" a="1"/>
  <c r="I83" i="3" s="1"/>
  <c r="L83" i="3" a="1"/>
  <c r="L83" i="3" s="1"/>
  <c r="AE83" i="3"/>
  <c r="J83" i="3"/>
  <c r="X83" i="3"/>
  <c r="AA83" i="3"/>
  <c r="W83" i="3"/>
  <c r="Y83" i="3"/>
  <c r="D83" i="3"/>
  <c r="H83" i="3" s="1"/>
  <c r="P82" i="3"/>
  <c r="Z83" i="3"/>
  <c r="AD83" i="3"/>
  <c r="R83" i="3" a="1"/>
  <c r="R83" i="3" s="1"/>
  <c r="C83" i="3"/>
  <c r="AF82" i="3"/>
  <c r="AG82" i="3"/>
  <c r="U83" i="3"/>
  <c r="K83" i="3"/>
  <c r="Q83" i="3"/>
  <c r="A85" i="3"/>
  <c r="E84" i="3"/>
  <c r="D84" i="3" s="1"/>
  <c r="F82" i="3"/>
  <c r="T82" i="3" a="1"/>
  <c r="T82" i="3" s="1"/>
  <c r="F81" i="3"/>
  <c r="G81" i="3" s="1"/>
  <c r="T81" i="3" a="1"/>
  <c r="T81" i="3" s="1"/>
  <c r="U82" i="3"/>
  <c r="Q82" i="3"/>
  <c r="K82" i="3"/>
  <c r="P83" i="3" l="1"/>
  <c r="AF83" i="3"/>
  <c r="N84" i="3" a="1"/>
  <c r="N84" i="3" s="1"/>
  <c r="AG83" i="3"/>
  <c r="M84" i="3" a="1"/>
  <c r="M84" i="3" s="1"/>
  <c r="B84" i="3"/>
  <c r="K84" i="3" s="1"/>
  <c r="L84" i="3" a="1"/>
  <c r="L84" i="3" s="1"/>
  <c r="R84" i="3" a="1"/>
  <c r="R84" i="3" s="1"/>
  <c r="G82" i="3"/>
  <c r="AD84" i="3"/>
  <c r="H84" i="3"/>
  <c r="I84" i="3" a="1"/>
  <c r="I84" i="3" s="1"/>
  <c r="AC84" i="3"/>
  <c r="W84" i="3"/>
  <c r="C84" i="3"/>
  <c r="X84" i="3"/>
  <c r="S84" i="3" a="1"/>
  <c r="S84" i="3" s="1"/>
  <c r="V84" i="3"/>
  <c r="F83" i="3"/>
  <c r="G83" i="3" s="1"/>
  <c r="T83" i="3" a="1"/>
  <c r="T83" i="3" s="1"/>
  <c r="AB84" i="3"/>
  <c r="Y84" i="3"/>
  <c r="AA84" i="3"/>
  <c r="J84" i="3"/>
  <c r="U84" i="3"/>
  <c r="A86" i="3"/>
  <c r="E85" i="3"/>
  <c r="W85" i="3" s="1"/>
  <c r="O84" i="3" a="1"/>
  <c r="O84" i="3" s="1"/>
  <c r="P84" i="3" s="1"/>
  <c r="Z84" i="3"/>
  <c r="AE84" i="3"/>
  <c r="D85" i="3" l="1"/>
  <c r="Q84" i="3"/>
  <c r="R85" i="3" a="1"/>
  <c r="R85" i="3" s="1"/>
  <c r="AC85" i="3"/>
  <c r="N85" i="3" a="1"/>
  <c r="N85" i="3" s="1"/>
  <c r="X85" i="3"/>
  <c r="AB85" i="3"/>
  <c r="AG84" i="3"/>
  <c r="AF84" i="3"/>
  <c r="O85" i="3" a="1"/>
  <c r="O85" i="3" s="1"/>
  <c r="J85" i="3"/>
  <c r="V85" i="3"/>
  <c r="M85" i="3" a="1"/>
  <c r="M85" i="3" s="1"/>
  <c r="B85" i="3"/>
  <c r="H85" i="3" s="1"/>
  <c r="I85" i="3" a="1"/>
  <c r="I85" i="3" s="1"/>
  <c r="AD85" i="3"/>
  <c r="C85" i="3"/>
  <c r="Z85" i="3"/>
  <c r="Y85" i="3"/>
  <c r="S85" i="3" a="1"/>
  <c r="S85" i="3" s="1"/>
  <c r="E86" i="3"/>
  <c r="M86" i="3" s="1" a="1"/>
  <c r="M86" i="3" s="1"/>
  <c r="A87" i="3"/>
  <c r="F84" i="3"/>
  <c r="G84" i="3" s="1"/>
  <c r="T84" i="3" a="1"/>
  <c r="T84" i="3" s="1"/>
  <c r="AE85" i="3"/>
  <c r="L85" i="3" a="1"/>
  <c r="L85" i="3" s="1"/>
  <c r="P85" i="3" s="1"/>
  <c r="AA85" i="3"/>
  <c r="N86" i="3" l="1" a="1"/>
  <c r="N86" i="3" s="1"/>
  <c r="I86" i="3" a="1"/>
  <c r="I86" i="3" s="1"/>
  <c r="V86" i="3"/>
  <c r="C86" i="3"/>
  <c r="L86" i="3" a="1"/>
  <c r="L86" i="3" s="1"/>
  <c r="Y86" i="3"/>
  <c r="X86" i="3"/>
  <c r="AA86" i="3"/>
  <c r="O86" i="3" a="1"/>
  <c r="O86" i="3" s="1"/>
  <c r="B86" i="3"/>
  <c r="U86" i="3" s="1"/>
  <c r="J86" i="3"/>
  <c r="AD86" i="3"/>
  <c r="S86" i="3" a="1"/>
  <c r="S86" i="3" s="1"/>
  <c r="F85" i="3"/>
  <c r="G85" i="3" s="1"/>
  <c r="T85" i="3" a="1"/>
  <c r="T85" i="3" s="1"/>
  <c r="AE86" i="3"/>
  <c r="A88" i="3"/>
  <c r="E87" i="3"/>
  <c r="C87" i="3" s="1"/>
  <c r="AG85" i="3"/>
  <c r="AF85" i="3"/>
  <c r="AC86" i="3"/>
  <c r="D86" i="3"/>
  <c r="Z86" i="3"/>
  <c r="AB86" i="3"/>
  <c r="R86" i="3" a="1"/>
  <c r="R86" i="3" s="1"/>
  <c r="W86" i="3"/>
  <c r="U85" i="3"/>
  <c r="K85" i="3"/>
  <c r="Q85" i="3"/>
  <c r="K86" i="3" l="1"/>
  <c r="H86" i="3"/>
  <c r="T86" i="3" s="1" a="1"/>
  <c r="T86" i="3" s="1"/>
  <c r="Q86" i="3"/>
  <c r="S87" i="3" a="1"/>
  <c r="S87" i="3" s="1"/>
  <c r="M87" i="3" a="1"/>
  <c r="M87" i="3" s="1"/>
  <c r="V87" i="3"/>
  <c r="P86" i="3"/>
  <c r="J87" i="3"/>
  <c r="AG86" i="3"/>
  <c r="AC87" i="3"/>
  <c r="AF86" i="3"/>
  <c r="N87" i="3" a="1"/>
  <c r="N87" i="3" s="1"/>
  <c r="R87" i="3" a="1"/>
  <c r="R87" i="3" s="1"/>
  <c r="B87" i="3"/>
  <c r="X87" i="3"/>
  <c r="W87" i="3"/>
  <c r="Y87" i="3"/>
  <c r="O87" i="3" a="1"/>
  <c r="O87" i="3" s="1"/>
  <c r="AA87" i="3"/>
  <c r="A89" i="3"/>
  <c r="E88" i="3"/>
  <c r="R88" i="3" s="1" a="1"/>
  <c r="R88" i="3" s="1"/>
  <c r="I87" i="3" a="1"/>
  <c r="I87" i="3" s="1"/>
  <c r="AD87" i="3"/>
  <c r="Z87" i="3"/>
  <c r="D87" i="3"/>
  <c r="L87" i="3" a="1"/>
  <c r="L87" i="3" s="1"/>
  <c r="AB87" i="3"/>
  <c r="AE87" i="3"/>
  <c r="W88" i="3" l="1"/>
  <c r="F86" i="3"/>
  <c r="G86" i="3" s="1"/>
  <c r="P87" i="3"/>
  <c r="C88" i="3"/>
  <c r="V88" i="3"/>
  <c r="N88" i="3" a="1"/>
  <c r="N88" i="3" s="1"/>
  <c r="O88" i="3" a="1"/>
  <c r="O88" i="3" s="1"/>
  <c r="AC88" i="3"/>
  <c r="B88" i="3"/>
  <c r="U88" i="3" s="1"/>
  <c r="Y88" i="3"/>
  <c r="AA88" i="3"/>
  <c r="X88" i="3"/>
  <c r="S88" i="3" a="1"/>
  <c r="S88" i="3" s="1"/>
  <c r="Z88" i="3"/>
  <c r="M88" i="3" a="1"/>
  <c r="M88" i="3" s="1"/>
  <c r="L88" i="3" a="1"/>
  <c r="L88" i="3" s="1"/>
  <c r="D88" i="3"/>
  <c r="H88" i="3" s="1"/>
  <c r="I88" i="3" a="1"/>
  <c r="I88" i="3" s="1"/>
  <c r="H87" i="3"/>
  <c r="F87" i="3" s="1"/>
  <c r="AE88" i="3"/>
  <c r="J88" i="3"/>
  <c r="AD88" i="3"/>
  <c r="AB88" i="3"/>
  <c r="U87" i="3"/>
  <c r="K87" i="3"/>
  <c r="Q87" i="3"/>
  <c r="E89" i="3"/>
  <c r="D89" i="3" s="1"/>
  <c r="A90" i="3"/>
  <c r="AF87" i="3"/>
  <c r="AG87" i="3"/>
  <c r="K88" i="3" l="1"/>
  <c r="G87" i="3"/>
  <c r="Q88" i="3"/>
  <c r="AG88" i="3"/>
  <c r="T87" i="3" a="1"/>
  <c r="T87" i="3" s="1"/>
  <c r="P88" i="3"/>
  <c r="R89" i="3" a="1"/>
  <c r="R89" i="3" s="1"/>
  <c r="Y89" i="3"/>
  <c r="AE89" i="3"/>
  <c r="V89" i="3"/>
  <c r="L89" i="3" a="1"/>
  <c r="L89" i="3" s="1"/>
  <c r="AF88" i="3"/>
  <c r="W89" i="3"/>
  <c r="C89" i="3"/>
  <c r="I89" i="3" a="1"/>
  <c r="I89" i="3" s="1"/>
  <c r="AA89" i="3"/>
  <c r="M89" i="3" a="1"/>
  <c r="M89" i="3" s="1"/>
  <c r="J89" i="3"/>
  <c r="N89" i="3" a="1"/>
  <c r="N89" i="3" s="1"/>
  <c r="S89" i="3" a="1"/>
  <c r="S89" i="3" s="1"/>
  <c r="X89" i="3"/>
  <c r="AB89" i="3"/>
  <c r="A91" i="3"/>
  <c r="E90" i="3"/>
  <c r="J90" i="3" s="1"/>
  <c r="F88" i="3"/>
  <c r="G88" i="3" s="1"/>
  <c r="T88" i="3" a="1"/>
  <c r="T88" i="3" s="1"/>
  <c r="O89" i="3" a="1"/>
  <c r="O89" i="3" s="1"/>
  <c r="B89" i="3"/>
  <c r="H89" i="3" s="1"/>
  <c r="AC89" i="3"/>
  <c r="AD89" i="3"/>
  <c r="Z89" i="3"/>
  <c r="C90" i="3" l="1"/>
  <c r="R90" i="3" a="1"/>
  <c r="R90" i="3" s="1"/>
  <c r="I90" i="3" a="1"/>
  <c r="I90" i="3" s="1"/>
  <c r="AD90" i="3"/>
  <c r="X90" i="3"/>
  <c r="AE90" i="3"/>
  <c r="N90" i="3" a="1"/>
  <c r="N90" i="3" s="1"/>
  <c r="Z90" i="3"/>
  <c r="W90" i="3"/>
  <c r="AB90" i="3"/>
  <c r="S90" i="3" a="1"/>
  <c r="S90" i="3" s="1"/>
  <c r="L90" i="3" a="1"/>
  <c r="L90" i="3" s="1"/>
  <c r="Y90" i="3"/>
  <c r="AG89" i="3"/>
  <c r="P89" i="3"/>
  <c r="M90" i="3" a="1"/>
  <c r="M90" i="3" s="1"/>
  <c r="AC90" i="3"/>
  <c r="B90" i="3"/>
  <c r="K90" i="3" s="1"/>
  <c r="AA90" i="3"/>
  <c r="F89" i="3"/>
  <c r="G89" i="3" s="1"/>
  <c r="T89" i="3" a="1"/>
  <c r="T89" i="3" s="1"/>
  <c r="AF89" i="3"/>
  <c r="D90" i="3"/>
  <c r="V90" i="3"/>
  <c r="O90" i="3" a="1"/>
  <c r="O90" i="3" s="1"/>
  <c r="U90" i="3"/>
  <c r="A92" i="3"/>
  <c r="E91" i="3"/>
  <c r="AB91" i="3" s="1"/>
  <c r="Q89" i="3"/>
  <c r="K89" i="3"/>
  <c r="U89" i="3"/>
  <c r="Q90" i="3" l="1"/>
  <c r="H90" i="3"/>
  <c r="T90" i="3" s="1" a="1"/>
  <c r="T90" i="3" s="1"/>
  <c r="AE91" i="3"/>
  <c r="AA91" i="3"/>
  <c r="V91" i="3"/>
  <c r="L91" i="3" a="1"/>
  <c r="L91" i="3" s="1"/>
  <c r="Z91" i="3"/>
  <c r="P90" i="3"/>
  <c r="Y91" i="3"/>
  <c r="I91" i="3" a="1"/>
  <c r="I91" i="3" s="1"/>
  <c r="AD91" i="3"/>
  <c r="R91" i="3" a="1"/>
  <c r="R91" i="3" s="1"/>
  <c r="S91" i="3" a="1"/>
  <c r="S91" i="3" s="1"/>
  <c r="M91" i="3" a="1"/>
  <c r="M91" i="3" s="1"/>
  <c r="E92" i="3"/>
  <c r="O92" i="3" s="1" a="1"/>
  <c r="O92" i="3" s="1"/>
  <c r="A93" i="3"/>
  <c r="D91" i="3"/>
  <c r="X91" i="3"/>
  <c r="C91" i="3"/>
  <c r="AC91" i="3"/>
  <c r="O91" i="3" a="1"/>
  <c r="O91" i="3" s="1"/>
  <c r="AG90" i="3"/>
  <c r="AF90" i="3"/>
  <c r="W91" i="3"/>
  <c r="J91" i="3"/>
  <c r="N91" i="3" a="1"/>
  <c r="N91" i="3" s="1"/>
  <c r="B91" i="3"/>
  <c r="F90" i="3" l="1"/>
  <c r="G90" i="3" s="1"/>
  <c r="J92" i="3"/>
  <c r="P91" i="3"/>
  <c r="Z92" i="3"/>
  <c r="H91" i="3"/>
  <c r="T91" i="3" s="1" a="1"/>
  <c r="T91" i="3" s="1"/>
  <c r="L92" i="3" a="1"/>
  <c r="L92" i="3" s="1"/>
  <c r="V92" i="3"/>
  <c r="M92" i="3" a="1"/>
  <c r="M92" i="3" s="1"/>
  <c r="AC92" i="3"/>
  <c r="B92" i="3"/>
  <c r="Q92" i="3" s="1"/>
  <c r="Y92" i="3"/>
  <c r="AF91" i="3"/>
  <c r="AG91" i="3"/>
  <c r="F91" i="3"/>
  <c r="G91" i="3" s="1"/>
  <c r="R92" i="3" a="1"/>
  <c r="R92" i="3" s="1"/>
  <c r="AB92" i="3"/>
  <c r="X92" i="3"/>
  <c r="D92" i="3"/>
  <c r="I92" i="3" a="1"/>
  <c r="I92" i="3" s="1"/>
  <c r="AE92" i="3"/>
  <c r="U91" i="3"/>
  <c r="K91" i="3"/>
  <c r="Q91" i="3"/>
  <c r="A94" i="3"/>
  <c r="E93" i="3"/>
  <c r="I93" i="3" s="1" a="1"/>
  <c r="I93" i="3" s="1"/>
  <c r="AA92" i="3"/>
  <c r="W92" i="3"/>
  <c r="N92" i="3" a="1"/>
  <c r="N92" i="3" s="1"/>
  <c r="AD92" i="3"/>
  <c r="H92" i="3"/>
  <c r="C92" i="3"/>
  <c r="S92" i="3" a="1"/>
  <c r="S92" i="3" s="1"/>
  <c r="K92" i="3" l="1"/>
  <c r="U92" i="3"/>
  <c r="P92" i="3"/>
  <c r="S93" i="3" a="1"/>
  <c r="S93" i="3" s="1"/>
  <c r="B93" i="3"/>
  <c r="O93" i="3" a="1"/>
  <c r="O93" i="3" s="1"/>
  <c r="L93" i="3" a="1"/>
  <c r="L93" i="3" s="1"/>
  <c r="Z93" i="3"/>
  <c r="AC93" i="3"/>
  <c r="M93" i="3" a="1"/>
  <c r="M93" i="3" s="1"/>
  <c r="W93" i="3"/>
  <c r="N93" i="3" a="1"/>
  <c r="N93" i="3" s="1"/>
  <c r="D93" i="3"/>
  <c r="AE93" i="3"/>
  <c r="V93" i="3"/>
  <c r="AD93" i="3"/>
  <c r="R93" i="3" a="1"/>
  <c r="R93" i="3" s="1"/>
  <c r="C93" i="3"/>
  <c r="X93" i="3"/>
  <c r="AB93" i="3"/>
  <c r="F92" i="3"/>
  <c r="G92" i="3" s="1"/>
  <c r="T92" i="3" a="1"/>
  <c r="T92" i="3" s="1"/>
  <c r="E94" i="3"/>
  <c r="Y94" i="3" s="1"/>
  <c r="A95" i="3"/>
  <c r="AG92" i="3"/>
  <c r="Q93" i="3"/>
  <c r="K93" i="3"/>
  <c r="U93" i="3"/>
  <c r="H93" i="3"/>
  <c r="Y93" i="3"/>
  <c r="AA93" i="3"/>
  <c r="J93" i="3"/>
  <c r="AF92" i="3"/>
  <c r="I94" i="3" l="1" a="1"/>
  <c r="I94" i="3" s="1"/>
  <c r="N94" i="3" a="1"/>
  <c r="N94" i="3" s="1"/>
  <c r="AD94" i="3"/>
  <c r="J94" i="3"/>
  <c r="Z94" i="3"/>
  <c r="AF93" i="3"/>
  <c r="AA94" i="3"/>
  <c r="C94" i="3"/>
  <c r="D94" i="3"/>
  <c r="X94" i="3"/>
  <c r="AB94" i="3"/>
  <c r="O94" i="3" a="1"/>
  <c r="O94" i="3" s="1"/>
  <c r="W94" i="3"/>
  <c r="L94" i="3" a="1"/>
  <c r="L94" i="3" s="1"/>
  <c r="P93" i="3"/>
  <c r="R94" i="3" a="1"/>
  <c r="R94" i="3" s="1"/>
  <c r="AE94" i="3"/>
  <c r="AG93" i="3"/>
  <c r="M94" i="3" a="1"/>
  <c r="M94" i="3" s="1"/>
  <c r="F93" i="3"/>
  <c r="G93" i="3" s="1"/>
  <c r="T93" i="3" a="1"/>
  <c r="T93" i="3" s="1"/>
  <c r="E95" i="3"/>
  <c r="R95" i="3" s="1" a="1"/>
  <c r="R95" i="3" s="1"/>
  <c r="A96" i="3"/>
  <c r="V94" i="3"/>
  <c r="AC94" i="3"/>
  <c r="B94" i="3"/>
  <c r="H94" i="3" s="1"/>
  <c r="S94" i="3" a="1"/>
  <c r="S94" i="3" s="1"/>
  <c r="I95" i="3" l="1" a="1"/>
  <c r="I95" i="3" s="1"/>
  <c r="V95" i="3"/>
  <c r="W95" i="3"/>
  <c r="N95" i="3" a="1"/>
  <c r="N95" i="3" s="1"/>
  <c r="X95" i="3"/>
  <c r="O95" i="3" a="1"/>
  <c r="O95" i="3" s="1"/>
  <c r="M95" i="3" a="1"/>
  <c r="M95" i="3" s="1"/>
  <c r="C95" i="3"/>
  <c r="Z95" i="3"/>
  <c r="L95" i="3" a="1"/>
  <c r="L95" i="3" s="1"/>
  <c r="B95" i="3"/>
  <c r="Q95" i="3" s="1"/>
  <c r="D95" i="3"/>
  <c r="S95" i="3" a="1"/>
  <c r="S95" i="3" s="1"/>
  <c r="AD95" i="3"/>
  <c r="AA95" i="3"/>
  <c r="AC95" i="3"/>
  <c r="AE95" i="3"/>
  <c r="J95" i="3"/>
  <c r="Y95" i="3"/>
  <c r="AB95" i="3"/>
  <c r="P94" i="3"/>
  <c r="F94" i="3"/>
  <c r="G94" i="3" s="1"/>
  <c r="T94" i="3" a="1"/>
  <c r="T94" i="3" s="1"/>
  <c r="AF94" i="3"/>
  <c r="AG94" i="3"/>
  <c r="E96" i="3"/>
  <c r="W96" i="3" s="1"/>
  <c r="A97" i="3"/>
  <c r="K94" i="3"/>
  <c r="U94" i="3"/>
  <c r="Q94" i="3"/>
  <c r="K95" i="3"/>
  <c r="U95" i="3" l="1"/>
  <c r="H95" i="3"/>
  <c r="T95" i="3" s="1" a="1"/>
  <c r="T95" i="3" s="1"/>
  <c r="P95" i="3"/>
  <c r="AF95" i="3"/>
  <c r="AG95" i="3"/>
  <c r="F95" i="3"/>
  <c r="G95" i="3" s="1"/>
  <c r="A98" i="3"/>
  <c r="E97" i="3"/>
  <c r="AD97" i="3" s="1"/>
  <c r="AE96" i="3"/>
  <c r="C96" i="3"/>
  <c r="AD96" i="3"/>
  <c r="Y96" i="3"/>
  <c r="AC96" i="3"/>
  <c r="R96" i="3" a="1"/>
  <c r="R96" i="3" s="1"/>
  <c r="S96" i="3" a="1"/>
  <c r="S96" i="3" s="1"/>
  <c r="J96" i="3"/>
  <c r="N96" i="3" a="1"/>
  <c r="N96" i="3" s="1"/>
  <c r="V96" i="3"/>
  <c r="L96" i="3" a="1"/>
  <c r="L96" i="3" s="1"/>
  <c r="D96" i="3"/>
  <c r="AA96" i="3"/>
  <c r="X96" i="3"/>
  <c r="M96" i="3" a="1"/>
  <c r="M96" i="3" s="1"/>
  <c r="B96" i="3"/>
  <c r="O96" i="3" a="1"/>
  <c r="O96" i="3" s="1"/>
  <c r="I96" i="3" a="1"/>
  <c r="I96" i="3" s="1"/>
  <c r="Z96" i="3"/>
  <c r="AB96" i="3"/>
  <c r="B97" i="3" l="1"/>
  <c r="K97" i="3" s="1"/>
  <c r="S97" i="3" a="1"/>
  <c r="S97" i="3" s="1"/>
  <c r="V97" i="3"/>
  <c r="D97" i="3"/>
  <c r="O97" i="3" a="1"/>
  <c r="O97" i="3" s="1"/>
  <c r="Z97" i="3"/>
  <c r="P96" i="3"/>
  <c r="Y97" i="3"/>
  <c r="AC97" i="3"/>
  <c r="AB97" i="3"/>
  <c r="X97" i="3"/>
  <c r="AE97" i="3"/>
  <c r="Q96" i="3"/>
  <c r="U96" i="3"/>
  <c r="K96" i="3"/>
  <c r="U97" i="3"/>
  <c r="Q97" i="3"/>
  <c r="A99" i="3"/>
  <c r="E98" i="3"/>
  <c r="V98" i="3" s="1"/>
  <c r="H97" i="3"/>
  <c r="I97" i="3" a="1"/>
  <c r="I97" i="3" s="1"/>
  <c r="R97" i="3" a="1"/>
  <c r="R97" i="3" s="1"/>
  <c r="N97" i="3" a="1"/>
  <c r="N97" i="3" s="1"/>
  <c r="AG96" i="3"/>
  <c r="AF96" i="3"/>
  <c r="H96" i="3"/>
  <c r="L97" i="3" a="1"/>
  <c r="L97" i="3" s="1"/>
  <c r="W97" i="3"/>
  <c r="C97" i="3"/>
  <c r="J97" i="3"/>
  <c r="AA97" i="3"/>
  <c r="M97" i="3" a="1"/>
  <c r="M97" i="3" s="1"/>
  <c r="Y98" i="3" l="1"/>
  <c r="W98" i="3"/>
  <c r="AB98" i="3"/>
  <c r="N98" i="3" a="1"/>
  <c r="N98" i="3" s="1"/>
  <c r="M98" i="3" a="1"/>
  <c r="M98" i="3" s="1"/>
  <c r="Z98" i="3"/>
  <c r="R98" i="3" a="1"/>
  <c r="R98" i="3" s="1"/>
  <c r="I98" i="3" a="1"/>
  <c r="I98" i="3" s="1"/>
  <c r="O98" i="3" a="1"/>
  <c r="O98" i="3" s="1"/>
  <c r="P97" i="3"/>
  <c r="F96" i="3"/>
  <c r="G96" i="3" s="1"/>
  <c r="T96" i="3" a="1"/>
  <c r="T96" i="3" s="1"/>
  <c r="F97" i="3"/>
  <c r="G97" i="3" s="1"/>
  <c r="T97" i="3" a="1"/>
  <c r="T97" i="3" s="1"/>
  <c r="E99" i="3"/>
  <c r="L99" i="3" s="1" a="1"/>
  <c r="L99" i="3" s="1"/>
  <c r="A100" i="3"/>
  <c r="AG97" i="3"/>
  <c r="AA98" i="3"/>
  <c r="J98" i="3"/>
  <c r="AF97" i="3"/>
  <c r="S98" i="3" a="1"/>
  <c r="S98" i="3" s="1"/>
  <c r="X98" i="3"/>
  <c r="B98" i="3"/>
  <c r="AD98" i="3"/>
  <c r="D98" i="3"/>
  <c r="C98" i="3"/>
  <c r="AE98" i="3"/>
  <c r="L98" i="3" a="1"/>
  <c r="L98" i="3" s="1"/>
  <c r="P98" i="3" s="1"/>
  <c r="AC98" i="3"/>
  <c r="R99" i="3" l="1" a="1"/>
  <c r="R99" i="3" s="1"/>
  <c r="H98" i="3"/>
  <c r="F98" i="3" s="1"/>
  <c r="G98" i="3" s="1"/>
  <c r="AF98" i="3"/>
  <c r="AB99" i="3"/>
  <c r="Z99" i="3"/>
  <c r="V99" i="3"/>
  <c r="M99" i="3" a="1"/>
  <c r="M99" i="3" s="1"/>
  <c r="Y99" i="3"/>
  <c r="AC99" i="3"/>
  <c r="N99" i="3" a="1"/>
  <c r="N99" i="3" s="1"/>
  <c r="AG98" i="3"/>
  <c r="E100" i="3"/>
  <c r="AD100" i="3" s="1"/>
  <c r="A101" i="3"/>
  <c r="X99" i="3"/>
  <c r="D99" i="3"/>
  <c r="C99" i="3"/>
  <c r="AE99" i="3"/>
  <c r="Q98" i="3"/>
  <c r="U98" i="3"/>
  <c r="K98" i="3"/>
  <c r="J99" i="3"/>
  <c r="AD99" i="3"/>
  <c r="W99" i="3"/>
  <c r="B99" i="3"/>
  <c r="AA99" i="3"/>
  <c r="I99" i="3" a="1"/>
  <c r="I99" i="3" s="1"/>
  <c r="O99" i="3" a="1"/>
  <c r="O99" i="3" s="1"/>
  <c r="S99" i="3" a="1"/>
  <c r="S99" i="3" s="1"/>
  <c r="J100" i="3" l="1"/>
  <c r="T98" i="3" a="1"/>
  <c r="T98" i="3" s="1"/>
  <c r="W100" i="3"/>
  <c r="Y100" i="3"/>
  <c r="AA100" i="3"/>
  <c r="I100" i="3" a="1"/>
  <c r="I100" i="3" s="1"/>
  <c r="H99" i="3"/>
  <c r="F99" i="3" s="1"/>
  <c r="G99" i="3" s="1"/>
  <c r="B100" i="3"/>
  <c r="Q100" i="3" s="1"/>
  <c r="N100" i="3" a="1"/>
  <c r="N100" i="3" s="1"/>
  <c r="M100" i="3" a="1"/>
  <c r="M100" i="3" s="1"/>
  <c r="AB100" i="3"/>
  <c r="D100" i="3"/>
  <c r="O100" i="3" a="1"/>
  <c r="O100" i="3" s="1"/>
  <c r="L100" i="3" a="1"/>
  <c r="L100" i="3" s="1"/>
  <c r="P99" i="3"/>
  <c r="U100" i="3"/>
  <c r="R100" i="3" a="1"/>
  <c r="R100" i="3" s="1"/>
  <c r="E101" i="3"/>
  <c r="AA101" i="3" s="1"/>
  <c r="A102" i="3"/>
  <c r="X100" i="3"/>
  <c r="AC100" i="3"/>
  <c r="AE100" i="3"/>
  <c r="S100" i="3" a="1"/>
  <c r="S100" i="3" s="1"/>
  <c r="Z100" i="3"/>
  <c r="Q99" i="3"/>
  <c r="K99" i="3"/>
  <c r="U99" i="3"/>
  <c r="AF99" i="3"/>
  <c r="AG99" i="3"/>
  <c r="C100" i="3"/>
  <c r="V100" i="3"/>
  <c r="I101" i="3" l="1" a="1"/>
  <c r="I101" i="3" s="1"/>
  <c r="M101" i="3" a="1"/>
  <c r="M101" i="3" s="1"/>
  <c r="T99" i="3" a="1"/>
  <c r="T99" i="3" s="1"/>
  <c r="B101" i="3"/>
  <c r="U101" i="3" s="1"/>
  <c r="Y101" i="3"/>
  <c r="W101" i="3"/>
  <c r="D101" i="3"/>
  <c r="AD101" i="3"/>
  <c r="AC101" i="3"/>
  <c r="H100" i="3"/>
  <c r="T100" i="3" s="1" a="1"/>
  <c r="T100" i="3" s="1"/>
  <c r="Z101" i="3"/>
  <c r="X101" i="3"/>
  <c r="P100" i="3"/>
  <c r="J101" i="3"/>
  <c r="C101" i="3"/>
  <c r="AB101" i="3"/>
  <c r="V101" i="3"/>
  <c r="S101" i="3" a="1"/>
  <c r="S101" i="3" s="1"/>
  <c r="K100" i="3"/>
  <c r="L101" i="3" a="1"/>
  <c r="L101" i="3" s="1"/>
  <c r="N101" i="3" a="1"/>
  <c r="N101" i="3" s="1"/>
  <c r="AE101" i="3"/>
  <c r="O101" i="3" a="1"/>
  <c r="O101" i="3" s="1"/>
  <c r="K101" i="3"/>
  <c r="A103" i="3"/>
  <c r="E102" i="3"/>
  <c r="J102" i="3" s="1"/>
  <c r="R101" i="3" a="1"/>
  <c r="R101" i="3" s="1"/>
  <c r="AG100" i="3"/>
  <c r="AF100" i="3"/>
  <c r="F100" i="3" l="1"/>
  <c r="G100" i="3" s="1"/>
  <c r="Q101" i="3"/>
  <c r="H101" i="3"/>
  <c r="AF101" i="3"/>
  <c r="AG101" i="3"/>
  <c r="M102" i="3" a="1"/>
  <c r="M102" i="3" s="1"/>
  <c r="O102" i="3" a="1"/>
  <c r="O102" i="3" s="1"/>
  <c r="Y102" i="3"/>
  <c r="P101" i="3"/>
  <c r="B102" i="3"/>
  <c r="W102" i="3"/>
  <c r="AE102" i="3"/>
  <c r="R102" i="3" a="1"/>
  <c r="R102" i="3" s="1"/>
  <c r="C102" i="3"/>
  <c r="X102" i="3"/>
  <c r="F101" i="3"/>
  <c r="G101" i="3" s="1"/>
  <c r="T101" i="3" a="1"/>
  <c r="T101" i="3" s="1"/>
  <c r="E103" i="3"/>
  <c r="M103" i="3" s="1" a="1"/>
  <c r="M103" i="3" s="1"/>
  <c r="A104" i="3"/>
  <c r="I102" i="3" a="1"/>
  <c r="I102" i="3" s="1"/>
  <c r="N102" i="3" a="1"/>
  <c r="N102" i="3" s="1"/>
  <c r="AD102" i="3"/>
  <c r="Z102" i="3"/>
  <c r="V102" i="3"/>
  <c r="L102" i="3" a="1"/>
  <c r="L102" i="3" s="1"/>
  <c r="AA102" i="3"/>
  <c r="S102" i="3" a="1"/>
  <c r="S102" i="3" s="1"/>
  <c r="D102" i="3"/>
  <c r="AB102" i="3"/>
  <c r="AC102" i="3"/>
  <c r="AC103" i="3" l="1"/>
  <c r="J103" i="3"/>
  <c r="D103" i="3"/>
  <c r="O103" i="3" a="1"/>
  <c r="O103" i="3" s="1"/>
  <c r="B103" i="3"/>
  <c r="U103" i="3" s="1"/>
  <c r="N103" i="3" a="1"/>
  <c r="N103" i="3" s="1"/>
  <c r="Y103" i="3"/>
  <c r="AD103" i="3"/>
  <c r="W103" i="3"/>
  <c r="R103" i="3" a="1"/>
  <c r="R103" i="3" s="1"/>
  <c r="Z103" i="3"/>
  <c r="L103" i="3" a="1"/>
  <c r="L103" i="3" s="1"/>
  <c r="AA103" i="3"/>
  <c r="AB103" i="3"/>
  <c r="X103" i="3"/>
  <c r="P102" i="3"/>
  <c r="K102" i="3"/>
  <c r="Q102" i="3"/>
  <c r="U102" i="3"/>
  <c r="AF102" i="3"/>
  <c r="AG102" i="3"/>
  <c r="V103" i="3"/>
  <c r="S103" i="3" a="1"/>
  <c r="S103" i="3" s="1"/>
  <c r="H102" i="3"/>
  <c r="A105" i="3"/>
  <c r="E104" i="3"/>
  <c r="L104" i="3" s="1" a="1"/>
  <c r="L104" i="3" s="1"/>
  <c r="I103" i="3" a="1"/>
  <c r="I103" i="3" s="1"/>
  <c r="C103" i="3"/>
  <c r="AE103" i="3"/>
  <c r="H103" i="3" l="1"/>
  <c r="F103" i="3" s="1"/>
  <c r="K103" i="3"/>
  <c r="P103" i="3"/>
  <c r="Q103" i="3"/>
  <c r="W104" i="3"/>
  <c r="AB104" i="3"/>
  <c r="B104" i="3"/>
  <c r="X104" i="3"/>
  <c r="O104" i="3" a="1"/>
  <c r="O104" i="3" s="1"/>
  <c r="AE104" i="3"/>
  <c r="AC104" i="3"/>
  <c r="Y104" i="3"/>
  <c r="AA104" i="3"/>
  <c r="Z104" i="3"/>
  <c r="N104" i="3" a="1"/>
  <c r="N104" i="3" s="1"/>
  <c r="S104" i="3" a="1"/>
  <c r="S104" i="3" s="1"/>
  <c r="V104" i="3"/>
  <c r="D104" i="3"/>
  <c r="AD104" i="3"/>
  <c r="E105" i="3"/>
  <c r="X105" i="3" s="1"/>
  <c r="A106" i="3"/>
  <c r="R104" i="3" a="1"/>
  <c r="R104" i="3" s="1"/>
  <c r="AG103" i="3"/>
  <c r="AF103" i="3"/>
  <c r="Q104" i="3"/>
  <c r="F102" i="3"/>
  <c r="G102" i="3" s="1"/>
  <c r="T102" i="3" a="1"/>
  <c r="T102" i="3" s="1"/>
  <c r="T103" i="3" a="1"/>
  <c r="T103" i="3" s="1"/>
  <c r="M104" i="3" a="1"/>
  <c r="M104" i="3" s="1"/>
  <c r="J104" i="3"/>
  <c r="I104" i="3" a="1"/>
  <c r="I104" i="3" s="1"/>
  <c r="C104" i="3"/>
  <c r="P104" i="3" l="1"/>
  <c r="AG104" i="3"/>
  <c r="G103" i="3"/>
  <c r="R105" i="3" a="1"/>
  <c r="R105" i="3" s="1"/>
  <c r="V105" i="3"/>
  <c r="O105" i="3" a="1"/>
  <c r="O105" i="3" s="1"/>
  <c r="M105" i="3" a="1"/>
  <c r="M105" i="3" s="1"/>
  <c r="S105" i="3" a="1"/>
  <c r="S105" i="3" s="1"/>
  <c r="D105" i="3"/>
  <c r="AC105" i="3"/>
  <c r="W105" i="3"/>
  <c r="L105" i="3" a="1"/>
  <c r="L105" i="3" s="1"/>
  <c r="H104" i="3"/>
  <c r="U104" i="3"/>
  <c r="AF104" i="3"/>
  <c r="K104" i="3"/>
  <c r="I105" i="3" a="1"/>
  <c r="I105" i="3" s="1"/>
  <c r="B105" i="3"/>
  <c r="K105" i="3" s="1"/>
  <c r="Y105" i="3"/>
  <c r="N105" i="3" a="1"/>
  <c r="N105" i="3" s="1"/>
  <c r="Z105" i="3"/>
  <c r="AD105" i="3"/>
  <c r="F104" i="3"/>
  <c r="G104" i="3" s="1"/>
  <c r="T104" i="3" a="1"/>
  <c r="T104" i="3" s="1"/>
  <c r="E106" i="3"/>
  <c r="AD106" i="3" s="1"/>
  <c r="A107" i="3"/>
  <c r="AA105" i="3"/>
  <c r="AB105" i="3"/>
  <c r="AE105" i="3"/>
  <c r="J105" i="3"/>
  <c r="C105" i="3"/>
  <c r="D106" i="3" l="1"/>
  <c r="M106" i="3" a="1"/>
  <c r="M106" i="3" s="1"/>
  <c r="U105" i="3"/>
  <c r="H105" i="3"/>
  <c r="F105" i="3" s="1"/>
  <c r="G105" i="3" s="1"/>
  <c r="N106" i="3" a="1"/>
  <c r="N106" i="3" s="1"/>
  <c r="X106" i="3"/>
  <c r="W106" i="3"/>
  <c r="Q105" i="3"/>
  <c r="R106" i="3" a="1"/>
  <c r="R106" i="3" s="1"/>
  <c r="V106" i="3"/>
  <c r="I106" i="3" a="1"/>
  <c r="I106" i="3" s="1"/>
  <c r="P105" i="3"/>
  <c r="C106" i="3"/>
  <c r="J106" i="3"/>
  <c r="O106" i="3" a="1"/>
  <c r="O106" i="3" s="1"/>
  <c r="AG105" i="3"/>
  <c r="E107" i="3"/>
  <c r="M107" i="3" s="1" a="1"/>
  <c r="M107" i="3" s="1"/>
  <c r="A108" i="3"/>
  <c r="L106" i="3" a="1"/>
  <c r="L106" i="3" s="1"/>
  <c r="AE106" i="3"/>
  <c r="Z106" i="3"/>
  <c r="AF105" i="3"/>
  <c r="AB106" i="3"/>
  <c r="AA106" i="3"/>
  <c r="Y106" i="3"/>
  <c r="AC106" i="3"/>
  <c r="B106" i="3"/>
  <c r="H106" i="3" s="1"/>
  <c r="S106" i="3" a="1"/>
  <c r="S106" i="3" s="1"/>
  <c r="T105" i="3" l="1" a="1"/>
  <c r="T105" i="3" s="1"/>
  <c r="C107" i="3"/>
  <c r="P106" i="3"/>
  <c r="AB107" i="3"/>
  <c r="S107" i="3" a="1"/>
  <c r="S107" i="3" s="1"/>
  <c r="L107" i="3" a="1"/>
  <c r="L107" i="3" s="1"/>
  <c r="R107" i="3" a="1"/>
  <c r="R107" i="3" s="1"/>
  <c r="AF106" i="3"/>
  <c r="U106" i="3"/>
  <c r="K106" i="3"/>
  <c r="Q106" i="3"/>
  <c r="AG106" i="3"/>
  <c r="Y107" i="3"/>
  <c r="AE107" i="3"/>
  <c r="O107" i="3" a="1"/>
  <c r="O107" i="3" s="1"/>
  <c r="W107" i="3"/>
  <c r="AC107" i="3"/>
  <c r="X107" i="3"/>
  <c r="J107" i="3"/>
  <c r="AA107" i="3"/>
  <c r="I107" i="3" a="1"/>
  <c r="I107" i="3" s="1"/>
  <c r="B107" i="3"/>
  <c r="A109" i="3"/>
  <c r="E108" i="3"/>
  <c r="AD108" i="3" s="1"/>
  <c r="V107" i="3"/>
  <c r="Z107" i="3"/>
  <c r="N107" i="3" a="1"/>
  <c r="N107" i="3" s="1"/>
  <c r="D107" i="3"/>
  <c r="F106" i="3"/>
  <c r="G106" i="3" s="1"/>
  <c r="T106" i="3" a="1"/>
  <c r="T106" i="3" s="1"/>
  <c r="AD107" i="3"/>
  <c r="P107" i="3" l="1"/>
  <c r="R108" i="3" a="1"/>
  <c r="R108" i="3" s="1"/>
  <c r="H107" i="3"/>
  <c r="F107" i="3" s="1"/>
  <c r="G107" i="3" s="1"/>
  <c r="A110" i="3"/>
  <c r="E109" i="3"/>
  <c r="M109" i="3" s="1" a="1"/>
  <c r="M109" i="3" s="1"/>
  <c r="V108" i="3"/>
  <c r="O108" i="3" a="1"/>
  <c r="O108" i="3" s="1"/>
  <c r="AC108" i="3"/>
  <c r="D108" i="3"/>
  <c r="B108" i="3"/>
  <c r="Y108" i="3"/>
  <c r="W108" i="3"/>
  <c r="N108" i="3" a="1"/>
  <c r="N108" i="3" s="1"/>
  <c r="AB108" i="3"/>
  <c r="S108" i="3" a="1"/>
  <c r="S108" i="3" s="1"/>
  <c r="AG107" i="3"/>
  <c r="AF107" i="3"/>
  <c r="K107" i="3"/>
  <c r="U107" i="3"/>
  <c r="Q107" i="3"/>
  <c r="Z108" i="3"/>
  <c r="AE108" i="3"/>
  <c r="M108" i="3" a="1"/>
  <c r="M108" i="3" s="1"/>
  <c r="J108" i="3"/>
  <c r="C108" i="3"/>
  <c r="X108" i="3"/>
  <c r="I108" i="3" a="1"/>
  <c r="I108" i="3" s="1"/>
  <c r="L108" i="3" a="1"/>
  <c r="L108" i="3" s="1"/>
  <c r="AA108" i="3"/>
  <c r="I109" i="3" l="1" a="1"/>
  <c r="I109" i="3" s="1"/>
  <c r="B109" i="3"/>
  <c r="K109" i="3" s="1"/>
  <c r="T107" i="3" a="1"/>
  <c r="T107" i="3" s="1"/>
  <c r="Z109" i="3"/>
  <c r="R109" i="3" a="1"/>
  <c r="R109" i="3" s="1"/>
  <c r="H108" i="3"/>
  <c r="T108" i="3" s="1" a="1"/>
  <c r="T108" i="3" s="1"/>
  <c r="S109" i="3" a="1"/>
  <c r="S109" i="3" s="1"/>
  <c r="Y109" i="3"/>
  <c r="O109" i="3" a="1"/>
  <c r="O109" i="3" s="1"/>
  <c r="J109" i="3"/>
  <c r="W109" i="3"/>
  <c r="N109" i="3" a="1"/>
  <c r="N109" i="3" s="1"/>
  <c r="L109" i="3" a="1"/>
  <c r="L109" i="3" s="1"/>
  <c r="F108" i="3"/>
  <c r="G108" i="3" s="1"/>
  <c r="P108" i="3"/>
  <c r="AB109" i="3"/>
  <c r="C109" i="3"/>
  <c r="K108" i="3"/>
  <c r="Q108" i="3"/>
  <c r="U108" i="3"/>
  <c r="AF108" i="3"/>
  <c r="AG108" i="3"/>
  <c r="U109" i="3"/>
  <c r="A111" i="3"/>
  <c r="E110" i="3"/>
  <c r="J110" i="3" s="1"/>
  <c r="V109" i="3"/>
  <c r="AE109" i="3"/>
  <c r="AC109" i="3"/>
  <c r="AD109" i="3"/>
  <c r="AA109" i="3"/>
  <c r="D109" i="3"/>
  <c r="H109" i="3" s="1"/>
  <c r="X109" i="3"/>
  <c r="Q109" i="3" l="1"/>
  <c r="O110" i="3" a="1"/>
  <c r="O110" i="3" s="1"/>
  <c r="Y110" i="3"/>
  <c r="V110" i="3"/>
  <c r="N110" i="3" a="1"/>
  <c r="N110" i="3" s="1"/>
  <c r="S110" i="3" a="1"/>
  <c r="S110" i="3" s="1"/>
  <c r="AB110" i="3"/>
  <c r="X110" i="3"/>
  <c r="R110" i="3" a="1"/>
  <c r="R110" i="3" s="1"/>
  <c r="P109" i="3"/>
  <c r="AC110" i="3"/>
  <c r="AD110" i="3"/>
  <c r="AE110" i="3"/>
  <c r="L110" i="3" a="1"/>
  <c r="L110" i="3" s="1"/>
  <c r="C110" i="3"/>
  <c r="Z110" i="3"/>
  <c r="W110" i="3"/>
  <c r="F109" i="3"/>
  <c r="G109" i="3" s="1"/>
  <c r="T109" i="3" a="1"/>
  <c r="T109" i="3" s="1"/>
  <c r="AF109" i="3"/>
  <c r="AG109" i="3"/>
  <c r="E111" i="3"/>
  <c r="Z111" i="3" s="1"/>
  <c r="A112" i="3"/>
  <c r="M110" i="3" a="1"/>
  <c r="M110" i="3" s="1"/>
  <c r="AA110" i="3"/>
  <c r="B110" i="3"/>
  <c r="D110" i="3"/>
  <c r="I110" i="3" a="1"/>
  <c r="I110" i="3" s="1"/>
  <c r="N111" i="3" l="1" a="1"/>
  <c r="N111" i="3" s="1"/>
  <c r="I111" i="3" a="1"/>
  <c r="I111" i="3" s="1"/>
  <c r="B111" i="3"/>
  <c r="AE111" i="3"/>
  <c r="J111" i="3"/>
  <c r="X111" i="3"/>
  <c r="P110" i="3"/>
  <c r="S111" i="3" a="1"/>
  <c r="S111" i="3" s="1"/>
  <c r="L111" i="3" a="1"/>
  <c r="L111" i="3" s="1"/>
  <c r="O111" i="3" a="1"/>
  <c r="O111" i="3" s="1"/>
  <c r="W111" i="3"/>
  <c r="C111" i="3"/>
  <c r="AG110" i="3"/>
  <c r="AB111" i="3"/>
  <c r="V111" i="3"/>
  <c r="AC111" i="3"/>
  <c r="U110" i="3"/>
  <c r="Q110" i="3"/>
  <c r="K110" i="3"/>
  <c r="AA111" i="3"/>
  <c r="Q111" i="3"/>
  <c r="K111" i="3"/>
  <c r="U111" i="3"/>
  <c r="A113" i="3"/>
  <c r="E112" i="3"/>
  <c r="D112" i="3" s="1"/>
  <c r="H110" i="3"/>
  <c r="AF110" i="3"/>
  <c r="Y111" i="3"/>
  <c r="M111" i="3" a="1"/>
  <c r="M111" i="3" s="1"/>
  <c r="P111" i="3" s="1"/>
  <c r="R111" i="3" a="1"/>
  <c r="R111" i="3" s="1"/>
  <c r="AD111" i="3"/>
  <c r="D111" i="3"/>
  <c r="H111" i="3" s="1"/>
  <c r="AC112" i="3" l="1"/>
  <c r="AD112" i="3"/>
  <c r="L112" i="3" a="1"/>
  <c r="L112" i="3" s="1"/>
  <c r="AG111" i="3"/>
  <c r="V112" i="3"/>
  <c r="AB112" i="3"/>
  <c r="J112" i="3"/>
  <c r="I112" i="3" a="1"/>
  <c r="I112" i="3" s="1"/>
  <c r="AF111" i="3"/>
  <c r="AA112" i="3"/>
  <c r="O112" i="3" a="1"/>
  <c r="O112" i="3" s="1"/>
  <c r="X112" i="3"/>
  <c r="F111" i="3"/>
  <c r="T111" i="3" a="1"/>
  <c r="T111" i="3" s="1"/>
  <c r="F110" i="3"/>
  <c r="G110" i="3" s="1"/>
  <c r="T110" i="3" a="1"/>
  <c r="T110" i="3" s="1"/>
  <c r="S112" i="3" a="1"/>
  <c r="S112" i="3" s="1"/>
  <c r="W112" i="3"/>
  <c r="N112" i="3" a="1"/>
  <c r="N112" i="3" s="1"/>
  <c r="B112" i="3"/>
  <c r="E113" i="3"/>
  <c r="I113" i="3" s="1" a="1"/>
  <c r="I113" i="3" s="1"/>
  <c r="R113" i="3" a="1"/>
  <c r="R113" i="3" s="1"/>
  <c r="A114" i="3"/>
  <c r="M113" i="3" a="1"/>
  <c r="M113" i="3" s="1"/>
  <c r="Y113" i="3"/>
  <c r="AE112" i="3"/>
  <c r="Y112" i="3"/>
  <c r="C112" i="3"/>
  <c r="Z112" i="3"/>
  <c r="R112" i="3" a="1"/>
  <c r="R112" i="3" s="1"/>
  <c r="H112" i="3"/>
  <c r="M112" i="3" a="1"/>
  <c r="M112" i="3" s="1"/>
  <c r="AE113" i="3" l="1"/>
  <c r="AD113" i="3"/>
  <c r="O113" i="3" a="1"/>
  <c r="O113" i="3" s="1"/>
  <c r="B113" i="3"/>
  <c r="U113" i="3" s="1"/>
  <c r="G111" i="3"/>
  <c r="P112" i="3"/>
  <c r="AG112" i="3"/>
  <c r="J113" i="3"/>
  <c r="L113" i="3" a="1"/>
  <c r="L113" i="3" s="1"/>
  <c r="AA113" i="3"/>
  <c r="S113" i="3" a="1"/>
  <c r="S113" i="3" s="1"/>
  <c r="W113" i="3"/>
  <c r="Q112" i="3"/>
  <c r="K112" i="3"/>
  <c r="U112" i="3"/>
  <c r="X113" i="3"/>
  <c r="F112" i="3"/>
  <c r="G112" i="3" s="1"/>
  <c r="T112" i="3" a="1"/>
  <c r="T112" i="3" s="1"/>
  <c r="K113" i="3"/>
  <c r="E114" i="3"/>
  <c r="X114" i="3" s="1"/>
  <c r="A115" i="3"/>
  <c r="D113" i="3"/>
  <c r="H113" i="3" s="1"/>
  <c r="V113" i="3"/>
  <c r="AC113" i="3"/>
  <c r="AB113" i="3"/>
  <c r="C113" i="3"/>
  <c r="Z113" i="3"/>
  <c r="N113" i="3" a="1"/>
  <c r="N113" i="3" s="1"/>
  <c r="AF112" i="3"/>
  <c r="Q113" i="3" l="1"/>
  <c r="W114" i="3"/>
  <c r="F113" i="3"/>
  <c r="G113" i="3" s="1"/>
  <c r="T113" i="3" a="1"/>
  <c r="T113" i="3" s="1"/>
  <c r="A116" i="3"/>
  <c r="E115" i="3"/>
  <c r="B115" i="3" s="1"/>
  <c r="Y114" i="3"/>
  <c r="J114" i="3"/>
  <c r="N114" i="3" a="1"/>
  <c r="N114" i="3" s="1"/>
  <c r="AE114" i="3"/>
  <c r="I114" i="3" a="1"/>
  <c r="I114" i="3" s="1"/>
  <c r="S114" i="3" a="1"/>
  <c r="S114" i="3" s="1"/>
  <c r="AB114" i="3"/>
  <c r="C114" i="3"/>
  <c r="O114" i="3" a="1"/>
  <c r="O114" i="3" s="1"/>
  <c r="M114" i="3" a="1"/>
  <c r="M114" i="3" s="1"/>
  <c r="B114" i="3"/>
  <c r="AD114" i="3"/>
  <c r="D114" i="3"/>
  <c r="L114" i="3" a="1"/>
  <c r="L114" i="3" s="1"/>
  <c r="R114" i="3" a="1"/>
  <c r="R114" i="3" s="1"/>
  <c r="AA114" i="3"/>
  <c r="AC114" i="3"/>
  <c r="Z114" i="3"/>
  <c r="V114" i="3"/>
  <c r="P113" i="3"/>
  <c r="AF113" i="3"/>
  <c r="AG113" i="3"/>
  <c r="Y115" i="3" l="1"/>
  <c r="X115" i="3"/>
  <c r="H114" i="3"/>
  <c r="F114" i="3" s="1"/>
  <c r="G114" i="3" s="1"/>
  <c r="V115" i="3"/>
  <c r="J115" i="3"/>
  <c r="Z115" i="3"/>
  <c r="C115" i="3"/>
  <c r="AD115" i="3"/>
  <c r="K115" i="3"/>
  <c r="U115" i="3"/>
  <c r="Q115" i="3"/>
  <c r="K114" i="3"/>
  <c r="Q114" i="3"/>
  <c r="U114" i="3"/>
  <c r="AC115" i="3"/>
  <c r="S115" i="3" a="1"/>
  <c r="S115" i="3" s="1"/>
  <c r="D115" i="3"/>
  <c r="H115" i="3" s="1"/>
  <c r="N115" i="3" a="1"/>
  <c r="N115" i="3" s="1"/>
  <c r="W115" i="3"/>
  <c r="A117" i="3"/>
  <c r="E116" i="3"/>
  <c r="B116" i="3" s="1"/>
  <c r="P114" i="3"/>
  <c r="I115" i="3" a="1"/>
  <c r="I115" i="3" s="1"/>
  <c r="AE115" i="3"/>
  <c r="AB115" i="3"/>
  <c r="L115" i="3" a="1"/>
  <c r="L115" i="3" s="1"/>
  <c r="AG114" i="3"/>
  <c r="AF114" i="3"/>
  <c r="AA115" i="3"/>
  <c r="R115" i="3" a="1"/>
  <c r="R115" i="3" s="1"/>
  <c r="M115" i="3" a="1"/>
  <c r="M115" i="3" s="1"/>
  <c r="O115" i="3" a="1"/>
  <c r="O115" i="3" s="1"/>
  <c r="I116" i="3" l="1" a="1"/>
  <c r="I116" i="3" s="1"/>
  <c r="T114" i="3" a="1"/>
  <c r="T114" i="3" s="1"/>
  <c r="L116" i="3" a="1"/>
  <c r="L116" i="3" s="1"/>
  <c r="R116" i="3" a="1"/>
  <c r="R116" i="3" s="1"/>
  <c r="AF115" i="3"/>
  <c r="AG115" i="3"/>
  <c r="K116" i="3"/>
  <c r="Q116" i="3"/>
  <c r="U116" i="3"/>
  <c r="F115" i="3"/>
  <c r="G115" i="3" s="1"/>
  <c r="T115" i="3" a="1"/>
  <c r="T115" i="3" s="1"/>
  <c r="AE116" i="3"/>
  <c r="D116" i="3"/>
  <c r="H116" i="3" s="1"/>
  <c r="P115" i="3"/>
  <c r="J116" i="3"/>
  <c r="C116" i="3"/>
  <c r="S116" i="3" a="1"/>
  <c r="S116" i="3" s="1"/>
  <c r="X116" i="3"/>
  <c r="E117" i="3"/>
  <c r="I117" i="3" s="1" a="1"/>
  <c r="I117" i="3" s="1"/>
  <c r="A118" i="3"/>
  <c r="W116" i="3"/>
  <c r="Y116" i="3"/>
  <c r="N116" i="3" a="1"/>
  <c r="N116" i="3" s="1"/>
  <c r="V116" i="3"/>
  <c r="AB116" i="3"/>
  <c r="M116" i="3" a="1"/>
  <c r="M116" i="3" s="1"/>
  <c r="O116" i="3" a="1"/>
  <c r="O116" i="3" s="1"/>
  <c r="AC116" i="3"/>
  <c r="AD116" i="3"/>
  <c r="AA116" i="3"/>
  <c r="Z116" i="3"/>
  <c r="Y117" i="3" l="1"/>
  <c r="N117" i="3" a="1"/>
  <c r="N117" i="3" s="1"/>
  <c r="C117" i="3"/>
  <c r="M117" i="3" a="1"/>
  <c r="M117" i="3" s="1"/>
  <c r="D117" i="3"/>
  <c r="AD117" i="3"/>
  <c r="AC117" i="3"/>
  <c r="V117" i="3"/>
  <c r="S117" i="3" a="1"/>
  <c r="S117" i="3" s="1"/>
  <c r="B117" i="3"/>
  <c r="K117" i="3" s="1"/>
  <c r="X117" i="3"/>
  <c r="AB117" i="3"/>
  <c r="AE117" i="3"/>
  <c r="L117" i="3" a="1"/>
  <c r="L117" i="3" s="1"/>
  <c r="Z117" i="3"/>
  <c r="AA117" i="3"/>
  <c r="P116" i="3"/>
  <c r="J117" i="3"/>
  <c r="W117" i="3"/>
  <c r="R117" i="3" a="1"/>
  <c r="R117" i="3" s="1"/>
  <c r="O117" i="3" a="1"/>
  <c r="O117" i="3" s="1"/>
  <c r="AG116" i="3"/>
  <c r="AF116" i="3"/>
  <c r="F116" i="3"/>
  <c r="G116" i="3" s="1"/>
  <c r="T116" i="3" a="1"/>
  <c r="T116" i="3" s="1"/>
  <c r="A119" i="3"/>
  <c r="E118" i="3"/>
  <c r="V118" i="3" s="1"/>
  <c r="H117" i="3"/>
  <c r="Q117" i="3"/>
  <c r="AF117" i="3" l="1"/>
  <c r="U117" i="3"/>
  <c r="AG117" i="3"/>
  <c r="P117" i="3"/>
  <c r="B118" i="3"/>
  <c r="K118" i="3" s="1"/>
  <c r="O118" i="3" a="1"/>
  <c r="O118" i="3" s="1"/>
  <c r="R118" i="3" a="1"/>
  <c r="R118" i="3" s="1"/>
  <c r="Z118" i="3"/>
  <c r="AC118" i="3"/>
  <c r="M118" i="3" a="1"/>
  <c r="M118" i="3" s="1"/>
  <c r="AE118" i="3"/>
  <c r="N118" i="3" a="1"/>
  <c r="N118" i="3" s="1"/>
  <c r="W118" i="3"/>
  <c r="J118" i="3"/>
  <c r="L118" i="3" a="1"/>
  <c r="L118" i="3" s="1"/>
  <c r="F117" i="3"/>
  <c r="G117" i="3" s="1"/>
  <c r="T117" i="3" a="1"/>
  <c r="T117" i="3" s="1"/>
  <c r="I118" i="3" a="1"/>
  <c r="I118" i="3" s="1"/>
  <c r="AD118" i="3"/>
  <c r="Y118" i="3"/>
  <c r="AA118" i="3"/>
  <c r="S118" i="3" a="1"/>
  <c r="S118" i="3" s="1"/>
  <c r="X118" i="3"/>
  <c r="C118" i="3"/>
  <c r="D118" i="3"/>
  <c r="H118" i="3" s="1"/>
  <c r="A120" i="3"/>
  <c r="E119" i="3"/>
  <c r="C119" i="3" s="1"/>
  <c r="AB118" i="3"/>
  <c r="U118" i="3" l="1"/>
  <c r="Q118" i="3"/>
  <c r="P118" i="3"/>
  <c r="L119" i="3" a="1"/>
  <c r="L119" i="3" s="1"/>
  <c r="AB119" i="3"/>
  <c r="X119" i="3"/>
  <c r="AA119" i="3"/>
  <c r="D119" i="3"/>
  <c r="AD119" i="3"/>
  <c r="AC119" i="3"/>
  <c r="V119" i="3"/>
  <c r="O119" i="3" a="1"/>
  <c r="O119" i="3" s="1"/>
  <c r="I119" i="3" a="1"/>
  <c r="I119" i="3" s="1"/>
  <c r="Z119" i="3"/>
  <c r="W119" i="3"/>
  <c r="S119" i="3" a="1"/>
  <c r="S119" i="3" s="1"/>
  <c r="M119" i="3" a="1"/>
  <c r="M119" i="3" s="1"/>
  <c r="Y119" i="3"/>
  <c r="AG118" i="3"/>
  <c r="F118" i="3"/>
  <c r="G118" i="3" s="1"/>
  <c r="T118" i="3" a="1"/>
  <c r="T118" i="3" s="1"/>
  <c r="AF118" i="3"/>
  <c r="AE119" i="3"/>
  <c r="B119" i="3"/>
  <c r="H119" i="3" s="1"/>
  <c r="J119" i="3"/>
  <c r="R119" i="3" a="1"/>
  <c r="R119" i="3" s="1"/>
  <c r="N119" i="3" a="1"/>
  <c r="N119" i="3" s="1"/>
  <c r="E120" i="3"/>
  <c r="R120" i="3" s="1" a="1"/>
  <c r="R120" i="3" s="1"/>
  <c r="A121" i="3"/>
  <c r="AG119" i="3" l="1"/>
  <c r="X120" i="3"/>
  <c r="S120" i="3" a="1"/>
  <c r="S120" i="3" s="1"/>
  <c r="Z120" i="3"/>
  <c r="N120" i="3" a="1"/>
  <c r="N120" i="3" s="1"/>
  <c r="W120" i="3"/>
  <c r="P119" i="3"/>
  <c r="V120" i="3"/>
  <c r="AA120" i="3"/>
  <c r="M120" i="3" a="1"/>
  <c r="M120" i="3" s="1"/>
  <c r="C120" i="3"/>
  <c r="L120" i="3" a="1"/>
  <c r="L120" i="3" s="1"/>
  <c r="Y120" i="3"/>
  <c r="B120" i="3"/>
  <c r="Q120" i="3" s="1"/>
  <c r="J120" i="3"/>
  <c r="D120" i="3"/>
  <c r="I120" i="3" a="1"/>
  <c r="I120" i="3" s="1"/>
  <c r="AE120" i="3"/>
  <c r="U119" i="3"/>
  <c r="K119" i="3"/>
  <c r="Q119" i="3"/>
  <c r="AC120" i="3"/>
  <c r="AB120" i="3"/>
  <c r="O120" i="3" a="1"/>
  <c r="O120" i="3" s="1"/>
  <c r="AD120" i="3"/>
  <c r="AF119" i="3"/>
  <c r="F119" i="3"/>
  <c r="G119" i="3" s="1"/>
  <c r="T119" i="3" a="1"/>
  <c r="T119" i="3" s="1"/>
  <c r="A122" i="3"/>
  <c r="E121" i="3"/>
  <c r="AA121" i="3" s="1"/>
  <c r="H120" i="3" l="1"/>
  <c r="F120" i="3" s="1"/>
  <c r="G120" i="3" s="1"/>
  <c r="K120" i="3"/>
  <c r="P120" i="3"/>
  <c r="U120" i="3"/>
  <c r="AG120" i="3"/>
  <c r="AF120" i="3"/>
  <c r="E122" i="3"/>
  <c r="AD122" i="3" s="1"/>
  <c r="A123" i="3"/>
  <c r="T120" i="3" a="1"/>
  <c r="T120" i="3" s="1"/>
  <c r="M121" i="3" a="1"/>
  <c r="M121" i="3" s="1"/>
  <c r="D121" i="3"/>
  <c r="AE121" i="3"/>
  <c r="R121" i="3" a="1"/>
  <c r="R121" i="3" s="1"/>
  <c r="W121" i="3"/>
  <c r="L121" i="3" a="1"/>
  <c r="L121" i="3" s="1"/>
  <c r="Z121" i="3"/>
  <c r="I121" i="3" a="1"/>
  <c r="I121" i="3" s="1"/>
  <c r="AB121" i="3"/>
  <c r="Y121" i="3"/>
  <c r="N121" i="3" a="1"/>
  <c r="N121" i="3" s="1"/>
  <c r="AC121" i="3"/>
  <c r="B121" i="3"/>
  <c r="C121" i="3"/>
  <c r="AD121" i="3"/>
  <c r="S121" i="3" a="1"/>
  <c r="S121" i="3" s="1"/>
  <c r="J121" i="3"/>
  <c r="O121" i="3" a="1"/>
  <c r="O121" i="3" s="1"/>
  <c r="V121" i="3"/>
  <c r="X121" i="3"/>
  <c r="H121" i="3" l="1"/>
  <c r="T121" i="3" s="1" a="1"/>
  <c r="T121" i="3" s="1"/>
  <c r="I122" i="3" a="1"/>
  <c r="I122" i="3" s="1"/>
  <c r="AC122" i="3"/>
  <c r="L122" i="3" a="1"/>
  <c r="L122" i="3" s="1"/>
  <c r="X122" i="3"/>
  <c r="C122" i="3"/>
  <c r="J122" i="3"/>
  <c r="S122" i="3" a="1"/>
  <c r="S122" i="3" s="1"/>
  <c r="D122" i="3"/>
  <c r="AA122" i="3"/>
  <c r="V122" i="3"/>
  <c r="M122" i="3" a="1"/>
  <c r="M122" i="3" s="1"/>
  <c r="Z122" i="3"/>
  <c r="N122" i="3" a="1"/>
  <c r="N122" i="3" s="1"/>
  <c r="B122" i="3"/>
  <c r="U122" i="3" s="1"/>
  <c r="Y122" i="3"/>
  <c r="AE122" i="3"/>
  <c r="P121" i="3"/>
  <c r="AG121" i="3"/>
  <c r="AF121" i="3"/>
  <c r="A124" i="3"/>
  <c r="E123" i="3"/>
  <c r="W123" i="3" s="1"/>
  <c r="W122" i="3"/>
  <c r="R122" i="3" a="1"/>
  <c r="R122" i="3" s="1"/>
  <c r="U121" i="3"/>
  <c r="K121" i="3"/>
  <c r="Q121" i="3"/>
  <c r="O122" i="3" a="1"/>
  <c r="O122" i="3" s="1"/>
  <c r="AB122" i="3"/>
  <c r="F121" i="3" l="1"/>
  <c r="G121" i="3" s="1"/>
  <c r="P122" i="3"/>
  <c r="K122" i="3"/>
  <c r="Q122" i="3"/>
  <c r="H122" i="3"/>
  <c r="T122" i="3" s="1" a="1"/>
  <c r="T122" i="3" s="1"/>
  <c r="AF122" i="3"/>
  <c r="O123" i="3" a="1"/>
  <c r="O123" i="3" s="1"/>
  <c r="D123" i="3"/>
  <c r="S123" i="3" a="1"/>
  <c r="S123" i="3" s="1"/>
  <c r="V123" i="3"/>
  <c r="Y123" i="3"/>
  <c r="M123" i="3" a="1"/>
  <c r="M123" i="3" s="1"/>
  <c r="AD123" i="3"/>
  <c r="AB123" i="3"/>
  <c r="E124" i="3"/>
  <c r="J124" i="3" s="1"/>
  <c r="A125" i="3"/>
  <c r="J123" i="3"/>
  <c r="AC123" i="3"/>
  <c r="I123" i="3" a="1"/>
  <c r="I123" i="3" s="1"/>
  <c r="AG122" i="3"/>
  <c r="F122" i="3"/>
  <c r="G122" i="3" s="1"/>
  <c r="N123" i="3" a="1"/>
  <c r="N123" i="3" s="1"/>
  <c r="C123" i="3"/>
  <c r="AE123" i="3"/>
  <c r="B123" i="3"/>
  <c r="H123" i="3" s="1"/>
  <c r="L123" i="3" a="1"/>
  <c r="L123" i="3" s="1"/>
  <c r="X123" i="3"/>
  <c r="Z123" i="3"/>
  <c r="AA123" i="3"/>
  <c r="R123" i="3" a="1"/>
  <c r="R123" i="3" s="1"/>
  <c r="P123" i="3" l="1"/>
  <c r="L124" i="3" a="1"/>
  <c r="L124" i="3" s="1"/>
  <c r="B124" i="3"/>
  <c r="K124" i="3" s="1"/>
  <c r="S124" i="3" a="1"/>
  <c r="S124" i="3" s="1"/>
  <c r="AG123" i="3"/>
  <c r="Z124" i="3"/>
  <c r="M124" i="3" a="1"/>
  <c r="M124" i="3" s="1"/>
  <c r="AC124" i="3"/>
  <c r="AB124" i="3"/>
  <c r="R124" i="3" a="1"/>
  <c r="R124" i="3" s="1"/>
  <c r="X124" i="3"/>
  <c r="V124" i="3"/>
  <c r="D124" i="3"/>
  <c r="H124" i="3"/>
  <c r="AF123" i="3"/>
  <c r="E125" i="3"/>
  <c r="W125" i="3" s="1"/>
  <c r="A126" i="3"/>
  <c r="I124" i="3" a="1"/>
  <c r="I124" i="3" s="1"/>
  <c r="U124" i="3"/>
  <c r="N124" i="3" a="1"/>
  <c r="N124" i="3" s="1"/>
  <c r="C124" i="3"/>
  <c r="AA124" i="3"/>
  <c r="AD124" i="3"/>
  <c r="F123" i="3"/>
  <c r="G123" i="3" s="1"/>
  <c r="T123" i="3" a="1"/>
  <c r="T123" i="3" s="1"/>
  <c r="K123" i="3"/>
  <c r="Q123" i="3"/>
  <c r="U123" i="3"/>
  <c r="O124" i="3" a="1"/>
  <c r="O124" i="3" s="1"/>
  <c r="W124" i="3"/>
  <c r="AE124" i="3"/>
  <c r="Y124" i="3"/>
  <c r="AF124" i="3" l="1"/>
  <c r="Q124" i="3"/>
  <c r="P124" i="3"/>
  <c r="AG124" i="3"/>
  <c r="AD125" i="3"/>
  <c r="AA125" i="3"/>
  <c r="R125" i="3" a="1"/>
  <c r="R125" i="3" s="1"/>
  <c r="D125" i="3"/>
  <c r="Y125" i="3"/>
  <c r="AB125" i="3"/>
  <c r="X125" i="3"/>
  <c r="O125" i="3" a="1"/>
  <c r="O125" i="3" s="1"/>
  <c r="Z125" i="3"/>
  <c r="M125" i="3" a="1"/>
  <c r="M125" i="3" s="1"/>
  <c r="L125" i="3" a="1"/>
  <c r="L125" i="3" s="1"/>
  <c r="J125" i="3"/>
  <c r="AE125" i="3"/>
  <c r="V125" i="3"/>
  <c r="F124" i="3"/>
  <c r="G124" i="3" s="1"/>
  <c r="T124" i="3" a="1"/>
  <c r="T124" i="3" s="1"/>
  <c r="C125" i="3"/>
  <c r="S125" i="3" a="1"/>
  <c r="S125" i="3" s="1"/>
  <c r="N125" i="3" a="1"/>
  <c r="N125" i="3" s="1"/>
  <c r="AC125" i="3"/>
  <c r="A127" i="3"/>
  <c r="E126" i="3"/>
  <c r="X126" i="3" s="1"/>
  <c r="I125" i="3" a="1"/>
  <c r="I125" i="3" s="1"/>
  <c r="B125" i="3"/>
  <c r="AB126" i="3" l="1"/>
  <c r="D126" i="3"/>
  <c r="Z126" i="3"/>
  <c r="J126" i="3"/>
  <c r="AA126" i="3"/>
  <c r="AC126" i="3"/>
  <c r="N126" i="3" a="1"/>
  <c r="N126" i="3" s="1"/>
  <c r="W126" i="3"/>
  <c r="S126" i="3" a="1"/>
  <c r="S126" i="3" s="1"/>
  <c r="I126" i="3" a="1"/>
  <c r="I126" i="3" s="1"/>
  <c r="Y126" i="3"/>
  <c r="O126" i="3" a="1"/>
  <c r="O126" i="3" s="1"/>
  <c r="B126" i="3"/>
  <c r="Q126" i="3" s="1"/>
  <c r="AD126" i="3"/>
  <c r="M126" i="3" a="1"/>
  <c r="M126" i="3" s="1"/>
  <c r="U125" i="3"/>
  <c r="Q125" i="3"/>
  <c r="K125" i="3"/>
  <c r="AG125" i="3"/>
  <c r="AF125" i="3"/>
  <c r="P125" i="3"/>
  <c r="H125" i="3"/>
  <c r="A128" i="3"/>
  <c r="E127" i="3"/>
  <c r="W127" i="3" s="1"/>
  <c r="C126" i="3"/>
  <c r="V126" i="3"/>
  <c r="L126" i="3" a="1"/>
  <c r="L126" i="3" s="1"/>
  <c r="AE126" i="3"/>
  <c r="R126" i="3" a="1"/>
  <c r="R126" i="3" s="1"/>
  <c r="P126" i="3" l="1"/>
  <c r="K126" i="3"/>
  <c r="H126" i="3"/>
  <c r="U126" i="3"/>
  <c r="M127" i="3" a="1"/>
  <c r="M127" i="3" s="1"/>
  <c r="B127" i="3"/>
  <c r="Q127" i="3" s="1"/>
  <c r="AC127" i="3"/>
  <c r="AA127" i="3"/>
  <c r="S127" i="3" a="1"/>
  <c r="S127" i="3" s="1"/>
  <c r="L127" i="3" a="1"/>
  <c r="L127" i="3" s="1"/>
  <c r="AB127" i="3"/>
  <c r="F125" i="3"/>
  <c r="G125" i="3" s="1"/>
  <c r="T125" i="3" a="1"/>
  <c r="T125" i="3" s="1"/>
  <c r="R127" i="3" a="1"/>
  <c r="R127" i="3" s="1"/>
  <c r="J127" i="3"/>
  <c r="E128" i="3"/>
  <c r="C128" i="3" s="1"/>
  <c r="N128" i="3" a="1"/>
  <c r="N128" i="3" s="1"/>
  <c r="S128" i="3" a="1"/>
  <c r="S128" i="3" s="1"/>
  <c r="L128" i="3" a="1"/>
  <c r="L128" i="3" s="1"/>
  <c r="W128" i="3"/>
  <c r="Y128" i="3"/>
  <c r="A129" i="3"/>
  <c r="M128" i="3" a="1"/>
  <c r="M128" i="3" s="1"/>
  <c r="AB128" i="3"/>
  <c r="AA128" i="3"/>
  <c r="R128" i="3" a="1"/>
  <c r="R128" i="3" s="1"/>
  <c r="B128" i="3"/>
  <c r="D127" i="3"/>
  <c r="C127" i="3"/>
  <c r="N127" i="3" a="1"/>
  <c r="N127" i="3" s="1"/>
  <c r="Y127" i="3"/>
  <c r="F126" i="3"/>
  <c r="G126" i="3" s="1"/>
  <c r="T126" i="3" a="1"/>
  <c r="T126" i="3" s="1"/>
  <c r="U127" i="3"/>
  <c r="K127" i="3"/>
  <c r="AG126" i="3"/>
  <c r="AF126" i="3"/>
  <c r="AE127" i="3"/>
  <c r="O127" i="3" a="1"/>
  <c r="O127" i="3" s="1"/>
  <c r="X127" i="3"/>
  <c r="I127" i="3" a="1"/>
  <c r="I127" i="3" s="1"/>
  <c r="Z127" i="3"/>
  <c r="AD127" i="3"/>
  <c r="V127" i="3"/>
  <c r="V128" i="3" l="1"/>
  <c r="D128" i="3"/>
  <c r="AC128" i="3"/>
  <c r="AD128" i="3"/>
  <c r="J128" i="3"/>
  <c r="X128" i="3"/>
  <c r="AF128" i="3" s="1"/>
  <c r="AE128" i="3"/>
  <c r="Z128" i="3"/>
  <c r="O128" i="3" a="1"/>
  <c r="O128" i="3" s="1"/>
  <c r="P128" i="3" s="1"/>
  <c r="I128" i="3" a="1"/>
  <c r="I128" i="3" s="1"/>
  <c r="H127" i="3"/>
  <c r="F127" i="3" s="1"/>
  <c r="G127" i="3" s="1"/>
  <c r="T127" i="3" a="1"/>
  <c r="T127" i="3" s="1"/>
  <c r="A130" i="3"/>
  <c r="E129" i="3"/>
  <c r="R129" i="3" s="1" a="1"/>
  <c r="R129" i="3" s="1"/>
  <c r="H128" i="3"/>
  <c r="Q128" i="3"/>
  <c r="K128" i="3"/>
  <c r="U128" i="3"/>
  <c r="AF127" i="3"/>
  <c r="AG127" i="3"/>
  <c r="P127" i="3"/>
  <c r="AG128" i="3" l="1"/>
  <c r="V129" i="3"/>
  <c r="A131" i="3"/>
  <c r="E130" i="3"/>
  <c r="B130" i="3" s="1"/>
  <c r="AD129" i="3"/>
  <c r="AC129" i="3"/>
  <c r="L129" i="3" a="1"/>
  <c r="L129" i="3" s="1"/>
  <c r="F128" i="3"/>
  <c r="G128" i="3" s="1"/>
  <c r="T128" i="3" a="1"/>
  <c r="T128" i="3" s="1"/>
  <c r="X129" i="3"/>
  <c r="Y129" i="3"/>
  <c r="I129" i="3" a="1"/>
  <c r="I129" i="3" s="1"/>
  <c r="AB129" i="3"/>
  <c r="C129" i="3"/>
  <c r="AA129" i="3"/>
  <c r="W129" i="3"/>
  <c r="S129" i="3" a="1"/>
  <c r="S129" i="3" s="1"/>
  <c r="AE129" i="3"/>
  <c r="J129" i="3"/>
  <c r="Z129" i="3"/>
  <c r="O129" i="3" a="1"/>
  <c r="O129" i="3" s="1"/>
  <c r="M129" i="3" a="1"/>
  <c r="M129" i="3" s="1"/>
  <c r="B129" i="3"/>
  <c r="D129" i="3"/>
  <c r="N129" i="3" a="1"/>
  <c r="N129" i="3" s="1"/>
  <c r="AF129" i="3" l="1"/>
  <c r="K130" i="3"/>
  <c r="Q130" i="3"/>
  <c r="U130" i="3"/>
  <c r="R130" i="3" a="1"/>
  <c r="R130" i="3" s="1"/>
  <c r="AE130" i="3"/>
  <c r="L130" i="3" a="1"/>
  <c r="L130" i="3" s="1"/>
  <c r="X130" i="3"/>
  <c r="AA130" i="3"/>
  <c r="AG129" i="3"/>
  <c r="Q129" i="3"/>
  <c r="U129" i="3"/>
  <c r="K129" i="3"/>
  <c r="E131" i="3"/>
  <c r="AC131" i="3" s="1"/>
  <c r="A132" i="3"/>
  <c r="H129" i="3"/>
  <c r="Y130" i="3"/>
  <c r="D130" i="3"/>
  <c r="N130" i="3" a="1"/>
  <c r="N130" i="3" s="1"/>
  <c r="AC130" i="3"/>
  <c r="M130" i="3" a="1"/>
  <c r="M130" i="3" s="1"/>
  <c r="Z130" i="3"/>
  <c r="P129" i="3"/>
  <c r="W130" i="3"/>
  <c r="O130" i="3" a="1"/>
  <c r="O130" i="3" s="1"/>
  <c r="V130" i="3"/>
  <c r="AB130" i="3"/>
  <c r="C130" i="3"/>
  <c r="H130" i="3"/>
  <c r="I130" i="3" a="1"/>
  <c r="I130" i="3" s="1"/>
  <c r="S130" i="3" a="1"/>
  <c r="S130" i="3" s="1"/>
  <c r="AD130" i="3"/>
  <c r="J130" i="3"/>
  <c r="C131" i="3" l="1"/>
  <c r="Y131" i="3"/>
  <c r="B131" i="3"/>
  <c r="AA131" i="3"/>
  <c r="O131" i="3" a="1"/>
  <c r="O131" i="3" s="1"/>
  <c r="AB131" i="3"/>
  <c r="I131" i="3" a="1"/>
  <c r="I131" i="3" s="1"/>
  <c r="S131" i="3" a="1"/>
  <c r="S131" i="3" s="1"/>
  <c r="M131" i="3" a="1"/>
  <c r="M131" i="3" s="1"/>
  <c r="AD131" i="3"/>
  <c r="AE131" i="3"/>
  <c r="D131" i="3"/>
  <c r="H131" i="3" s="1"/>
  <c r="L131" i="3" a="1"/>
  <c r="L131" i="3" s="1"/>
  <c r="V131" i="3"/>
  <c r="N131" i="3" a="1"/>
  <c r="N131" i="3" s="1"/>
  <c r="Q131" i="3"/>
  <c r="K131" i="3"/>
  <c r="U131" i="3"/>
  <c r="F130" i="3"/>
  <c r="T130" i="3" a="1"/>
  <c r="T130" i="3" s="1"/>
  <c r="AF130" i="3"/>
  <c r="AG130" i="3"/>
  <c r="P130" i="3"/>
  <c r="W131" i="3"/>
  <c r="R131" i="3" a="1"/>
  <c r="R131" i="3" s="1"/>
  <c r="Z131" i="3"/>
  <c r="J131" i="3"/>
  <c r="X131" i="3"/>
  <c r="F129" i="3"/>
  <c r="G129" i="3" s="1"/>
  <c r="T129" i="3" a="1"/>
  <c r="T129" i="3" s="1"/>
  <c r="A133" i="3"/>
  <c r="E132" i="3"/>
  <c r="D132" i="3" s="1"/>
  <c r="G130" i="3" l="1"/>
  <c r="P131" i="3"/>
  <c r="N132" i="3" a="1"/>
  <c r="N132" i="3" s="1"/>
  <c r="M132" i="3" a="1"/>
  <c r="M132" i="3" s="1"/>
  <c r="X132" i="3"/>
  <c r="W132" i="3"/>
  <c r="L132" i="3" a="1"/>
  <c r="L132" i="3" s="1"/>
  <c r="O132" i="3" a="1"/>
  <c r="O132" i="3" s="1"/>
  <c r="S132" i="3" a="1"/>
  <c r="S132" i="3" s="1"/>
  <c r="E133" i="3"/>
  <c r="L133" i="3" s="1" a="1"/>
  <c r="L133" i="3" s="1"/>
  <c r="A134" i="3"/>
  <c r="J132" i="3"/>
  <c r="I132" i="3" a="1"/>
  <c r="I132" i="3" s="1"/>
  <c r="AC132" i="3"/>
  <c r="C132" i="3"/>
  <c r="Y132" i="3"/>
  <c r="AA132" i="3"/>
  <c r="B132" i="3"/>
  <c r="H132" i="3" s="1"/>
  <c r="AB132" i="3"/>
  <c r="V132" i="3"/>
  <c r="R132" i="3" a="1"/>
  <c r="R132" i="3" s="1"/>
  <c r="AE132" i="3"/>
  <c r="AD132" i="3"/>
  <c r="Z132" i="3"/>
  <c r="AG131" i="3"/>
  <c r="AF131" i="3"/>
  <c r="F131" i="3"/>
  <c r="G131" i="3" s="1"/>
  <c r="T131" i="3" a="1"/>
  <c r="T131" i="3" s="1"/>
  <c r="D133" i="3" l="1"/>
  <c r="AA133" i="3"/>
  <c r="AC133" i="3"/>
  <c r="W133" i="3"/>
  <c r="O133" i="3" a="1"/>
  <c r="O133" i="3" s="1"/>
  <c r="AD133" i="3"/>
  <c r="V133" i="3"/>
  <c r="P132" i="3"/>
  <c r="R133" i="3" a="1"/>
  <c r="R133" i="3" s="1"/>
  <c r="N133" i="3" a="1"/>
  <c r="N133" i="3" s="1"/>
  <c r="B133" i="3"/>
  <c r="C133" i="3"/>
  <c r="AF132" i="3"/>
  <c r="AG132" i="3"/>
  <c r="U132" i="3"/>
  <c r="K132" i="3"/>
  <c r="Q132" i="3"/>
  <c r="A135" i="3"/>
  <c r="E134" i="3"/>
  <c r="AA134" i="3" s="1"/>
  <c r="Y133" i="3"/>
  <c r="Z133" i="3"/>
  <c r="X133" i="3"/>
  <c r="AE133" i="3"/>
  <c r="I133" i="3" a="1"/>
  <c r="I133" i="3" s="1"/>
  <c r="AB133" i="3"/>
  <c r="F132" i="3"/>
  <c r="G132" i="3" s="1"/>
  <c r="T132" i="3" a="1"/>
  <c r="T132" i="3" s="1"/>
  <c r="S133" i="3" a="1"/>
  <c r="S133" i="3" s="1"/>
  <c r="J133" i="3"/>
  <c r="M133" i="3" a="1"/>
  <c r="M133" i="3" s="1"/>
  <c r="P133" i="3" l="1"/>
  <c r="C134" i="3"/>
  <c r="AG133" i="3"/>
  <c r="D134" i="3"/>
  <c r="B134" i="3"/>
  <c r="L134" i="3" a="1"/>
  <c r="L134" i="3" s="1"/>
  <c r="R134" i="3" a="1"/>
  <c r="R134" i="3" s="1"/>
  <c r="V134" i="3"/>
  <c r="AD134" i="3"/>
  <c r="O134" i="3" a="1"/>
  <c r="O134" i="3" s="1"/>
  <c r="AF133" i="3"/>
  <c r="A136" i="3"/>
  <c r="E135" i="3"/>
  <c r="I135" i="3" s="1" a="1"/>
  <c r="I135" i="3" s="1"/>
  <c r="U133" i="3"/>
  <c r="Q133" i="3"/>
  <c r="K133" i="3"/>
  <c r="Y134" i="3"/>
  <c r="AC134" i="3"/>
  <c r="X134" i="3"/>
  <c r="M134" i="3" a="1"/>
  <c r="M134" i="3" s="1"/>
  <c r="AE134" i="3"/>
  <c r="H133" i="3"/>
  <c r="J134" i="3"/>
  <c r="Z134" i="3"/>
  <c r="N134" i="3" a="1"/>
  <c r="N134" i="3" s="1"/>
  <c r="H134" i="3"/>
  <c r="W134" i="3"/>
  <c r="AB134" i="3"/>
  <c r="S134" i="3" a="1"/>
  <c r="S134" i="3" s="1"/>
  <c r="I134" i="3" a="1"/>
  <c r="I134" i="3" s="1"/>
  <c r="F134" i="3" l="1"/>
  <c r="T134" i="3" a="1"/>
  <c r="T134" i="3" s="1"/>
  <c r="AF134" i="3"/>
  <c r="AG134" i="3"/>
  <c r="AE135" i="3"/>
  <c r="S135" i="3" a="1"/>
  <c r="S135" i="3" s="1"/>
  <c r="B135" i="3"/>
  <c r="L135" i="3" a="1"/>
  <c r="L135" i="3" s="1"/>
  <c r="R135" i="3" a="1"/>
  <c r="R135" i="3" s="1"/>
  <c r="M135" i="3" a="1"/>
  <c r="M135" i="3" s="1"/>
  <c r="V135" i="3"/>
  <c r="AC135" i="3"/>
  <c r="AA135" i="3"/>
  <c r="W135" i="3"/>
  <c r="Z135" i="3"/>
  <c r="N135" i="3" a="1"/>
  <c r="N135" i="3" s="1"/>
  <c r="E136" i="3"/>
  <c r="AC136" i="3" s="1"/>
  <c r="AD136" i="3"/>
  <c r="A137" i="3"/>
  <c r="O136" i="3" a="1"/>
  <c r="O136" i="3" s="1"/>
  <c r="I136" i="3" a="1"/>
  <c r="I136" i="3" s="1"/>
  <c r="X136" i="3"/>
  <c r="U134" i="3"/>
  <c r="K134" i="3"/>
  <c r="Q134" i="3"/>
  <c r="O135" i="3" a="1"/>
  <c r="O135" i="3" s="1"/>
  <c r="X135" i="3"/>
  <c r="J135" i="3"/>
  <c r="C135" i="3"/>
  <c r="P134" i="3"/>
  <c r="F133" i="3"/>
  <c r="G133" i="3" s="1"/>
  <c r="T133" i="3" a="1"/>
  <c r="T133" i="3" s="1"/>
  <c r="Y135" i="3"/>
  <c r="D135" i="3"/>
  <c r="H135" i="3" s="1"/>
  <c r="AB135" i="3"/>
  <c r="AD135" i="3"/>
  <c r="G134" i="3" l="1"/>
  <c r="V136" i="3"/>
  <c r="AA136" i="3"/>
  <c r="AB136" i="3"/>
  <c r="Z136" i="3"/>
  <c r="AE136" i="3"/>
  <c r="S136" i="3" a="1"/>
  <c r="S136" i="3" s="1"/>
  <c r="W136" i="3"/>
  <c r="C136" i="3"/>
  <c r="Y136" i="3"/>
  <c r="N136" i="3" a="1"/>
  <c r="N136" i="3" s="1"/>
  <c r="M136" i="3" a="1"/>
  <c r="M136" i="3" s="1"/>
  <c r="F135" i="3"/>
  <c r="G135" i="3" s="1"/>
  <c r="T135" i="3" a="1"/>
  <c r="T135" i="3" s="1"/>
  <c r="AG135" i="3"/>
  <c r="AF135" i="3"/>
  <c r="K135" i="3"/>
  <c r="U135" i="3"/>
  <c r="Q135" i="3"/>
  <c r="L136" i="3" a="1"/>
  <c r="L136" i="3" s="1"/>
  <c r="R136" i="3" a="1"/>
  <c r="R136" i="3" s="1"/>
  <c r="D136" i="3"/>
  <c r="B136" i="3"/>
  <c r="J136" i="3"/>
  <c r="A138" i="3"/>
  <c r="E137" i="3"/>
  <c r="O137" i="3" s="1" a="1"/>
  <c r="O137" i="3" s="1"/>
  <c r="P135" i="3"/>
  <c r="AF136" i="3" l="1"/>
  <c r="AG136" i="3"/>
  <c r="P136" i="3"/>
  <c r="I137" i="3" a="1"/>
  <c r="I137" i="3" s="1"/>
  <c r="V137" i="3"/>
  <c r="D137" i="3"/>
  <c r="AB137" i="3"/>
  <c r="Z137" i="3"/>
  <c r="J137" i="3"/>
  <c r="C137" i="3"/>
  <c r="X137" i="3"/>
  <c r="B137" i="3"/>
  <c r="U137" i="3" s="1"/>
  <c r="H136" i="3"/>
  <c r="F136" i="3" s="1"/>
  <c r="G136" i="3" s="1"/>
  <c r="E138" i="3"/>
  <c r="AA138" i="3" s="1"/>
  <c r="A139" i="3"/>
  <c r="AE137" i="3"/>
  <c r="R137" i="3" a="1"/>
  <c r="R137" i="3" s="1"/>
  <c r="S137" i="3" a="1"/>
  <c r="S137" i="3" s="1"/>
  <c r="AA137" i="3"/>
  <c r="Q136" i="3"/>
  <c r="K136" i="3"/>
  <c r="U136" i="3"/>
  <c r="Y137" i="3"/>
  <c r="AD137" i="3"/>
  <c r="L137" i="3" a="1"/>
  <c r="L137" i="3" s="1"/>
  <c r="AC137" i="3"/>
  <c r="W137" i="3"/>
  <c r="M137" i="3" a="1"/>
  <c r="M137" i="3" s="1"/>
  <c r="N137" i="3" a="1"/>
  <c r="N137" i="3" s="1"/>
  <c r="R138" i="3" l="1" a="1"/>
  <c r="R138" i="3" s="1"/>
  <c r="H137" i="3"/>
  <c r="K137" i="3"/>
  <c r="Q137" i="3"/>
  <c r="D138" i="3"/>
  <c r="O138" i="3" a="1"/>
  <c r="O138" i="3" s="1"/>
  <c r="C138" i="3"/>
  <c r="S138" i="3" a="1"/>
  <c r="S138" i="3" s="1"/>
  <c r="T136" i="3" a="1"/>
  <c r="T136" i="3" s="1"/>
  <c r="B138" i="3"/>
  <c r="K138" i="3" s="1"/>
  <c r="Z138" i="3"/>
  <c r="N138" i="3" a="1"/>
  <c r="N138" i="3" s="1"/>
  <c r="Y138" i="3"/>
  <c r="AC138" i="3"/>
  <c r="AD138" i="3"/>
  <c r="L138" i="3" a="1"/>
  <c r="L138" i="3" s="1"/>
  <c r="F137" i="3"/>
  <c r="G137" i="3" s="1"/>
  <c r="T137" i="3" a="1"/>
  <c r="T137" i="3" s="1"/>
  <c r="AG137" i="3"/>
  <c r="AF137" i="3"/>
  <c r="H138" i="3"/>
  <c r="AE138" i="3"/>
  <c r="W138" i="3"/>
  <c r="U138" i="3"/>
  <c r="M138" i="3" a="1"/>
  <c r="M138" i="3" s="1"/>
  <c r="J138" i="3"/>
  <c r="X138" i="3"/>
  <c r="E139" i="3"/>
  <c r="M139" i="3" s="1" a="1"/>
  <c r="M139" i="3" s="1"/>
  <c r="A140" i="3"/>
  <c r="P137" i="3"/>
  <c r="AB138" i="3"/>
  <c r="V138" i="3"/>
  <c r="I138" i="3" a="1"/>
  <c r="I138" i="3" s="1"/>
  <c r="Q138" i="3" l="1"/>
  <c r="AA139" i="3"/>
  <c r="Y139" i="3"/>
  <c r="C139" i="3"/>
  <c r="AE139" i="3"/>
  <c r="S139" i="3" a="1"/>
  <c r="S139" i="3" s="1"/>
  <c r="P138" i="3"/>
  <c r="W139" i="3"/>
  <c r="AD139" i="3"/>
  <c r="AB139" i="3"/>
  <c r="L139" i="3" a="1"/>
  <c r="L139" i="3" s="1"/>
  <c r="N139" i="3" a="1"/>
  <c r="N139" i="3" s="1"/>
  <c r="J139" i="3"/>
  <c r="R139" i="3" a="1"/>
  <c r="R139" i="3" s="1"/>
  <c r="X139" i="3"/>
  <c r="O139" i="3" a="1"/>
  <c r="O139" i="3" s="1"/>
  <c r="A141" i="3"/>
  <c r="E140" i="3"/>
  <c r="O140" i="3" s="1" a="1"/>
  <c r="O140" i="3" s="1"/>
  <c r="AG138" i="3"/>
  <c r="AF138" i="3"/>
  <c r="D139" i="3"/>
  <c r="V139" i="3"/>
  <c r="AC139" i="3"/>
  <c r="B139" i="3"/>
  <c r="Z139" i="3"/>
  <c r="F138" i="3"/>
  <c r="G138" i="3" s="1"/>
  <c r="T138" i="3" a="1"/>
  <c r="T138" i="3" s="1"/>
  <c r="I139" i="3" a="1"/>
  <c r="I139" i="3" s="1"/>
  <c r="H139" i="3" l="1"/>
  <c r="F139" i="3" s="1"/>
  <c r="G139" i="3" s="1"/>
  <c r="P139" i="3"/>
  <c r="I140" i="3" a="1"/>
  <c r="I140" i="3" s="1"/>
  <c r="M140" i="3" a="1"/>
  <c r="M140" i="3" s="1"/>
  <c r="S140" i="3" a="1"/>
  <c r="S140" i="3" s="1"/>
  <c r="U139" i="3"/>
  <c r="K139" i="3"/>
  <c r="Q139" i="3"/>
  <c r="E141" i="3"/>
  <c r="AC141" i="3" s="1"/>
  <c r="A142" i="3"/>
  <c r="D140" i="3"/>
  <c r="N140" i="3" a="1"/>
  <c r="N140" i="3" s="1"/>
  <c r="Y140" i="3"/>
  <c r="AB140" i="3"/>
  <c r="J140" i="3"/>
  <c r="AC140" i="3"/>
  <c r="L140" i="3" a="1"/>
  <c r="L140" i="3" s="1"/>
  <c r="AE140" i="3"/>
  <c r="V140" i="3"/>
  <c r="AD140" i="3"/>
  <c r="B140" i="3"/>
  <c r="AF139" i="3"/>
  <c r="AG139" i="3"/>
  <c r="X140" i="3"/>
  <c r="C140" i="3"/>
  <c r="AA140" i="3"/>
  <c r="R140" i="3" a="1"/>
  <c r="R140" i="3" s="1"/>
  <c r="Z140" i="3"/>
  <c r="W140" i="3"/>
  <c r="T139" i="3" l="1" a="1"/>
  <c r="T139" i="3" s="1"/>
  <c r="H140" i="3"/>
  <c r="F140" i="3" s="1"/>
  <c r="G140" i="3" s="1"/>
  <c r="AE141" i="3"/>
  <c r="J141" i="3"/>
  <c r="I141" i="3" a="1"/>
  <c r="I141" i="3" s="1"/>
  <c r="B141" i="3"/>
  <c r="K141" i="3" s="1"/>
  <c r="O141" i="3" a="1"/>
  <c r="O141" i="3" s="1"/>
  <c r="D141" i="3"/>
  <c r="AB141" i="3"/>
  <c r="R141" i="3" a="1"/>
  <c r="R141" i="3" s="1"/>
  <c r="AA141" i="3"/>
  <c r="L141" i="3" a="1"/>
  <c r="L141" i="3" s="1"/>
  <c r="V141" i="3"/>
  <c r="AD141" i="3"/>
  <c r="C141" i="3"/>
  <c r="N141" i="3" a="1"/>
  <c r="N141" i="3" s="1"/>
  <c r="Z141" i="3"/>
  <c r="W141" i="3"/>
  <c r="M141" i="3" a="1"/>
  <c r="M141" i="3" s="1"/>
  <c r="Y141" i="3"/>
  <c r="T140" i="3" a="1"/>
  <c r="T140" i="3" s="1"/>
  <c r="AG140" i="3"/>
  <c r="AF140" i="3"/>
  <c r="X141" i="3"/>
  <c r="S141" i="3" a="1"/>
  <c r="S141" i="3" s="1"/>
  <c r="E142" i="3"/>
  <c r="J142" i="3" s="1"/>
  <c r="A143" i="3"/>
  <c r="P140" i="3"/>
  <c r="U140" i="3"/>
  <c r="K140" i="3"/>
  <c r="Q140" i="3"/>
  <c r="H141" i="3" l="1"/>
  <c r="U141" i="3"/>
  <c r="Q141" i="3"/>
  <c r="C142" i="3"/>
  <c r="AF141" i="3"/>
  <c r="Y142" i="3"/>
  <c r="O142" i="3" a="1"/>
  <c r="O142" i="3" s="1"/>
  <c r="AE142" i="3"/>
  <c r="AC142" i="3"/>
  <c r="I142" i="3" a="1"/>
  <c r="I142" i="3" s="1"/>
  <c r="AD142" i="3"/>
  <c r="X142" i="3"/>
  <c r="R142" i="3" a="1"/>
  <c r="R142" i="3" s="1"/>
  <c r="D142" i="3"/>
  <c r="AA142" i="3"/>
  <c r="Z142" i="3"/>
  <c r="AG141" i="3"/>
  <c r="B142" i="3"/>
  <c r="H142" i="3" s="1"/>
  <c r="V142" i="3"/>
  <c r="L142" i="3" a="1"/>
  <c r="L142" i="3" s="1"/>
  <c r="P141" i="3"/>
  <c r="M142" i="3" a="1"/>
  <c r="M142" i="3" s="1"/>
  <c r="S142" i="3" a="1"/>
  <c r="S142" i="3" s="1"/>
  <c r="N142" i="3" a="1"/>
  <c r="N142" i="3" s="1"/>
  <c r="W142" i="3"/>
  <c r="AB142" i="3"/>
  <c r="F141" i="3"/>
  <c r="G141" i="3" s="1"/>
  <c r="T141" i="3" a="1"/>
  <c r="T141" i="3" s="1"/>
  <c r="E143" i="3"/>
  <c r="AD143" i="3" s="1"/>
  <c r="A144" i="3"/>
  <c r="U142" i="3" l="1"/>
  <c r="Q142" i="3"/>
  <c r="K142" i="3"/>
  <c r="S143" i="3" a="1"/>
  <c r="S143" i="3" s="1"/>
  <c r="AG142" i="3"/>
  <c r="AC143" i="3"/>
  <c r="AF142" i="3"/>
  <c r="P142" i="3"/>
  <c r="M143" i="3" a="1"/>
  <c r="M143" i="3" s="1"/>
  <c r="E144" i="3"/>
  <c r="L144" i="3" s="1" a="1"/>
  <c r="L144" i="3" s="1"/>
  <c r="A145" i="3"/>
  <c r="B143" i="3"/>
  <c r="N143" i="3" a="1"/>
  <c r="N143" i="3" s="1"/>
  <c r="AA143" i="3"/>
  <c r="F142" i="3"/>
  <c r="G142" i="3" s="1"/>
  <c r="T142" i="3" a="1"/>
  <c r="T142" i="3" s="1"/>
  <c r="I143" i="3" a="1"/>
  <c r="I143" i="3" s="1"/>
  <c r="R143" i="3" a="1"/>
  <c r="R143" i="3" s="1"/>
  <c r="AE143" i="3"/>
  <c r="AB143" i="3"/>
  <c r="C143" i="3"/>
  <c r="W143" i="3"/>
  <c r="L143" i="3" a="1"/>
  <c r="L143" i="3" s="1"/>
  <c r="J143" i="3"/>
  <c r="D143" i="3"/>
  <c r="H143" i="3" s="1"/>
  <c r="V143" i="3"/>
  <c r="O143" i="3" a="1"/>
  <c r="O143" i="3" s="1"/>
  <c r="Z143" i="3"/>
  <c r="Y143" i="3"/>
  <c r="X143" i="3"/>
  <c r="M144" i="3" l="1" a="1"/>
  <c r="M144" i="3" s="1"/>
  <c r="AC144" i="3"/>
  <c r="O144" i="3" a="1"/>
  <c r="O144" i="3" s="1"/>
  <c r="S144" i="3" a="1"/>
  <c r="S144" i="3" s="1"/>
  <c r="AA144" i="3"/>
  <c r="J144" i="3"/>
  <c r="AE144" i="3"/>
  <c r="R144" i="3" a="1"/>
  <c r="R144" i="3" s="1"/>
  <c r="AB144" i="3"/>
  <c r="W144" i="3"/>
  <c r="AD144" i="3"/>
  <c r="Z144" i="3"/>
  <c r="C144" i="3"/>
  <c r="I144" i="3" a="1"/>
  <c r="I144" i="3" s="1"/>
  <c r="B144" i="3"/>
  <c r="X144" i="3"/>
  <c r="Y144" i="3"/>
  <c r="D144" i="3"/>
  <c r="V144" i="3"/>
  <c r="AF143" i="3"/>
  <c r="AG143" i="3"/>
  <c r="N144" i="3" a="1"/>
  <c r="N144" i="3" s="1"/>
  <c r="F143" i="3"/>
  <c r="G143" i="3" s="1"/>
  <c r="T143" i="3" a="1"/>
  <c r="T143" i="3" s="1"/>
  <c r="U143" i="3"/>
  <c r="K143" i="3"/>
  <c r="Q143" i="3"/>
  <c r="A146" i="3"/>
  <c r="E145" i="3"/>
  <c r="AD145" i="3" s="1"/>
  <c r="P143" i="3"/>
  <c r="P144" i="3" l="1"/>
  <c r="AE145" i="3"/>
  <c r="W145" i="3"/>
  <c r="H144" i="3"/>
  <c r="F144" i="3" s="1"/>
  <c r="G144" i="3" s="1"/>
  <c r="AC145" i="3"/>
  <c r="R145" i="3" a="1"/>
  <c r="R145" i="3" s="1"/>
  <c r="I145" i="3" a="1"/>
  <c r="I145" i="3" s="1"/>
  <c r="L145" i="3" a="1"/>
  <c r="L145" i="3" s="1"/>
  <c r="AB145" i="3"/>
  <c r="S145" i="3" a="1"/>
  <c r="S145" i="3" s="1"/>
  <c r="J145" i="3"/>
  <c r="AA145" i="3"/>
  <c r="Y145" i="3"/>
  <c r="V145" i="3"/>
  <c r="D145" i="3"/>
  <c r="Z145" i="3"/>
  <c r="O145" i="3" a="1"/>
  <c r="O145" i="3" s="1"/>
  <c r="C145" i="3"/>
  <c r="B145" i="3"/>
  <c r="A147" i="3"/>
  <c r="E146" i="3"/>
  <c r="Z146" i="3" s="1"/>
  <c r="AG144" i="3"/>
  <c r="AF144" i="3"/>
  <c r="K144" i="3"/>
  <c r="Q144" i="3"/>
  <c r="U144" i="3"/>
  <c r="X145" i="3"/>
  <c r="M145" i="3" a="1"/>
  <c r="M145" i="3" s="1"/>
  <c r="N145" i="3" a="1"/>
  <c r="N145" i="3" s="1"/>
  <c r="T144" i="3" l="1" a="1"/>
  <c r="T144" i="3" s="1"/>
  <c r="P145" i="3"/>
  <c r="E147" i="3"/>
  <c r="W147" i="3" s="1"/>
  <c r="A148" i="3"/>
  <c r="C146" i="3"/>
  <c r="J146" i="3"/>
  <c r="R146" i="3" a="1"/>
  <c r="R146" i="3" s="1"/>
  <c r="M146" i="3" a="1"/>
  <c r="M146" i="3" s="1"/>
  <c r="AE146" i="3"/>
  <c r="AC146" i="3"/>
  <c r="AF145" i="3"/>
  <c r="AG145" i="3"/>
  <c r="K145" i="3"/>
  <c r="Q145" i="3"/>
  <c r="U145" i="3"/>
  <c r="AD146" i="3"/>
  <c r="D146" i="3"/>
  <c r="I146" i="3" a="1"/>
  <c r="I146" i="3" s="1"/>
  <c r="Y146" i="3"/>
  <c r="W146" i="3"/>
  <c r="AA146" i="3"/>
  <c r="N146" i="3" a="1"/>
  <c r="N146" i="3" s="1"/>
  <c r="V146" i="3"/>
  <c r="X146" i="3"/>
  <c r="B146" i="3"/>
  <c r="L146" i="3" a="1"/>
  <c r="L146" i="3" s="1"/>
  <c r="AB146" i="3"/>
  <c r="S146" i="3" a="1"/>
  <c r="S146" i="3" s="1"/>
  <c r="O146" i="3" a="1"/>
  <c r="O146" i="3" s="1"/>
  <c r="H145" i="3"/>
  <c r="S147" i="3" l="1" a="1"/>
  <c r="S147" i="3" s="1"/>
  <c r="I147" i="3" a="1"/>
  <c r="I147" i="3" s="1"/>
  <c r="B147" i="3"/>
  <c r="K147" i="3" s="1"/>
  <c r="AD147" i="3"/>
  <c r="M147" i="3" a="1"/>
  <c r="M147" i="3" s="1"/>
  <c r="P146" i="3"/>
  <c r="R147" i="3" a="1"/>
  <c r="R147" i="3" s="1"/>
  <c r="AA147" i="3"/>
  <c r="AB147" i="3"/>
  <c r="N147" i="3" a="1"/>
  <c r="N147" i="3" s="1"/>
  <c r="V147" i="3"/>
  <c r="K146" i="3"/>
  <c r="U146" i="3"/>
  <c r="Q146" i="3"/>
  <c r="H146" i="3"/>
  <c r="X147" i="3"/>
  <c r="Z147" i="3"/>
  <c r="Y147" i="3"/>
  <c r="C147" i="3"/>
  <c r="O147" i="3" a="1"/>
  <c r="O147" i="3" s="1"/>
  <c r="J147" i="3"/>
  <c r="A149" i="3"/>
  <c r="E148" i="3"/>
  <c r="C148" i="3" s="1"/>
  <c r="AE147" i="3"/>
  <c r="AC147" i="3"/>
  <c r="F145" i="3"/>
  <c r="G145" i="3" s="1"/>
  <c r="T145" i="3" a="1"/>
  <c r="T145" i="3" s="1"/>
  <c r="AF146" i="3"/>
  <c r="AG146" i="3"/>
  <c r="Q147" i="3"/>
  <c r="D147" i="3"/>
  <c r="L147" i="3" a="1"/>
  <c r="L147" i="3" s="1"/>
  <c r="U147" i="3" l="1"/>
  <c r="H147" i="3"/>
  <c r="F147" i="3" s="1"/>
  <c r="P147" i="3"/>
  <c r="L148" i="3" a="1"/>
  <c r="L148" i="3" s="1"/>
  <c r="V148" i="3"/>
  <c r="AE148" i="3"/>
  <c r="B148" i="3"/>
  <c r="Q148" i="3" s="1"/>
  <c r="S148" i="3" a="1"/>
  <c r="S148" i="3" s="1"/>
  <c r="W148" i="3"/>
  <c r="Z148" i="3"/>
  <c r="AF147" i="3"/>
  <c r="J148" i="3"/>
  <c r="T147" i="3" a="1"/>
  <c r="T147" i="3" s="1"/>
  <c r="F146" i="3"/>
  <c r="G146" i="3" s="1"/>
  <c r="T146" i="3" a="1"/>
  <c r="T146" i="3" s="1"/>
  <c r="R148" i="3" a="1"/>
  <c r="R148" i="3" s="1"/>
  <c r="AG147" i="3"/>
  <c r="A150" i="3"/>
  <c r="E149" i="3"/>
  <c r="V149" i="3" s="1"/>
  <c r="Y148" i="3"/>
  <c r="M148" i="3" a="1"/>
  <c r="M148" i="3" s="1"/>
  <c r="AD148" i="3"/>
  <c r="O148" i="3" a="1"/>
  <c r="O148" i="3" s="1"/>
  <c r="D148" i="3"/>
  <c r="AB148" i="3"/>
  <c r="AC148" i="3"/>
  <c r="X148" i="3"/>
  <c r="I148" i="3" a="1"/>
  <c r="I148" i="3" s="1"/>
  <c r="N148" i="3" a="1"/>
  <c r="N148" i="3" s="1"/>
  <c r="AA148" i="3"/>
  <c r="K148" i="3" l="1"/>
  <c r="U148" i="3"/>
  <c r="H148" i="3"/>
  <c r="D149" i="3"/>
  <c r="G147" i="3"/>
  <c r="Z149" i="3"/>
  <c r="AD149" i="3"/>
  <c r="W149" i="3"/>
  <c r="AA149" i="3"/>
  <c r="AC149" i="3"/>
  <c r="C149" i="3"/>
  <c r="AE149" i="3"/>
  <c r="L149" i="3" a="1"/>
  <c r="L149" i="3" s="1"/>
  <c r="AG148" i="3"/>
  <c r="R149" i="3" a="1"/>
  <c r="R149" i="3" s="1"/>
  <c r="AB149" i="3"/>
  <c r="M149" i="3" a="1"/>
  <c r="M149" i="3" s="1"/>
  <c r="I149" i="3" a="1"/>
  <c r="I149" i="3" s="1"/>
  <c r="X149" i="3"/>
  <c r="AF148" i="3"/>
  <c r="S149" i="3" a="1"/>
  <c r="S149" i="3" s="1"/>
  <c r="Y149" i="3"/>
  <c r="B149" i="3"/>
  <c r="Q149" i="3" s="1"/>
  <c r="J149" i="3"/>
  <c r="O149" i="3" a="1"/>
  <c r="O149" i="3" s="1"/>
  <c r="P148" i="3"/>
  <c r="F148" i="3"/>
  <c r="G148" i="3" s="1"/>
  <c r="T148" i="3" a="1"/>
  <c r="T148" i="3" s="1"/>
  <c r="H149" i="3"/>
  <c r="N149" i="3" a="1"/>
  <c r="N149" i="3" s="1"/>
  <c r="A151" i="3"/>
  <c r="E150" i="3"/>
  <c r="AE150" i="3" s="1"/>
  <c r="K149" i="3"/>
  <c r="U149" i="3"/>
  <c r="AF149" i="3" l="1"/>
  <c r="Y150" i="3"/>
  <c r="D150" i="3"/>
  <c r="O150" i="3" a="1"/>
  <c r="O150" i="3" s="1"/>
  <c r="W150" i="3"/>
  <c r="L150" i="3" a="1"/>
  <c r="L150" i="3" s="1"/>
  <c r="M150" i="3" a="1"/>
  <c r="M150" i="3" s="1"/>
  <c r="B150" i="3"/>
  <c r="U150" i="3" s="1"/>
  <c r="X150" i="3"/>
  <c r="J150" i="3"/>
  <c r="N150" i="3" a="1"/>
  <c r="N150" i="3" s="1"/>
  <c r="I150" i="3" a="1"/>
  <c r="I150" i="3" s="1"/>
  <c r="V150" i="3"/>
  <c r="R150" i="3" a="1"/>
  <c r="R150" i="3" s="1"/>
  <c r="AG149" i="3"/>
  <c r="P149" i="3"/>
  <c r="E151" i="3"/>
  <c r="I151" i="3" s="1" a="1"/>
  <c r="I151" i="3" s="1"/>
  <c r="A152" i="3"/>
  <c r="Z150" i="3"/>
  <c r="AD150" i="3"/>
  <c r="C150" i="3"/>
  <c r="F149" i="3"/>
  <c r="G149" i="3" s="1"/>
  <c r="T149" i="3" a="1"/>
  <c r="T149" i="3" s="1"/>
  <c r="S150" i="3" a="1"/>
  <c r="S150" i="3" s="1"/>
  <c r="AC150" i="3"/>
  <c r="AA150" i="3"/>
  <c r="AB150" i="3"/>
  <c r="Q150" i="3" l="1"/>
  <c r="H150" i="3"/>
  <c r="F150" i="3" s="1"/>
  <c r="G150" i="3" s="1"/>
  <c r="K150" i="3"/>
  <c r="S151" i="3" a="1"/>
  <c r="S151" i="3" s="1"/>
  <c r="M151" i="3" a="1"/>
  <c r="M151" i="3" s="1"/>
  <c r="O151" i="3" a="1"/>
  <c r="O151" i="3" s="1"/>
  <c r="L151" i="3" a="1"/>
  <c r="L151" i="3" s="1"/>
  <c r="P150" i="3"/>
  <c r="AG150" i="3"/>
  <c r="AA151" i="3"/>
  <c r="N151" i="3" a="1"/>
  <c r="N151" i="3" s="1"/>
  <c r="AD151" i="3"/>
  <c r="Z151" i="3"/>
  <c r="AF150" i="3"/>
  <c r="D151" i="3"/>
  <c r="X151" i="3"/>
  <c r="B151" i="3"/>
  <c r="U151" i="3" s="1"/>
  <c r="E152" i="3"/>
  <c r="N152" i="3" s="1" a="1"/>
  <c r="N152" i="3" s="1"/>
  <c r="A153" i="3"/>
  <c r="W151" i="3"/>
  <c r="T150" i="3" a="1"/>
  <c r="T150" i="3" s="1"/>
  <c r="Y151" i="3"/>
  <c r="AC151" i="3"/>
  <c r="AE151" i="3"/>
  <c r="C151" i="3"/>
  <c r="V151" i="3"/>
  <c r="J151" i="3"/>
  <c r="AB151" i="3"/>
  <c r="R151" i="3" a="1"/>
  <c r="R151" i="3" s="1"/>
  <c r="K151" i="3" l="1"/>
  <c r="Q151" i="3"/>
  <c r="H151" i="3"/>
  <c r="P151" i="3"/>
  <c r="M152" i="3" a="1"/>
  <c r="M152" i="3" s="1"/>
  <c r="AC152" i="3"/>
  <c r="X152" i="3"/>
  <c r="R152" i="3" a="1"/>
  <c r="R152" i="3" s="1"/>
  <c r="Y152" i="3"/>
  <c r="L152" i="3" a="1"/>
  <c r="L152" i="3" s="1"/>
  <c r="W152" i="3"/>
  <c r="D152" i="3"/>
  <c r="Z152" i="3"/>
  <c r="AE152" i="3"/>
  <c r="I152" i="3" a="1"/>
  <c r="I152" i="3" s="1"/>
  <c r="J152" i="3"/>
  <c r="B152" i="3"/>
  <c r="K152" i="3" s="1"/>
  <c r="O152" i="3" a="1"/>
  <c r="O152" i="3" s="1"/>
  <c r="AD152" i="3"/>
  <c r="S152" i="3" a="1"/>
  <c r="S152" i="3" s="1"/>
  <c r="AB152" i="3"/>
  <c r="V152" i="3"/>
  <c r="AF151" i="3"/>
  <c r="AG151" i="3"/>
  <c r="AA152" i="3"/>
  <c r="C152" i="3"/>
  <c r="F151" i="3"/>
  <c r="G151" i="3" s="1"/>
  <c r="T151" i="3" a="1"/>
  <c r="T151" i="3" s="1"/>
  <c r="E153" i="3"/>
  <c r="Y153" i="3" s="1"/>
  <c r="A154" i="3"/>
  <c r="P152" i="3" l="1"/>
  <c r="U152" i="3"/>
  <c r="Q152" i="3"/>
  <c r="H152" i="3"/>
  <c r="T152" i="3" s="1" a="1"/>
  <c r="T152" i="3" s="1"/>
  <c r="E154" i="3"/>
  <c r="Z154" i="3" s="1"/>
  <c r="A155" i="3"/>
  <c r="AF152" i="3"/>
  <c r="AG152" i="3"/>
  <c r="S153" i="3" a="1"/>
  <c r="S153" i="3" s="1"/>
  <c r="M153" i="3" a="1"/>
  <c r="M153" i="3" s="1"/>
  <c r="AC153" i="3"/>
  <c r="Z153" i="3"/>
  <c r="B153" i="3"/>
  <c r="N153" i="3" a="1"/>
  <c r="N153" i="3" s="1"/>
  <c r="V153" i="3"/>
  <c r="AA153" i="3"/>
  <c r="X153" i="3"/>
  <c r="W153" i="3"/>
  <c r="AD153" i="3"/>
  <c r="AE153" i="3"/>
  <c r="D153" i="3"/>
  <c r="O153" i="3" a="1"/>
  <c r="O153" i="3" s="1"/>
  <c r="AB153" i="3"/>
  <c r="C153" i="3"/>
  <c r="I153" i="3" a="1"/>
  <c r="I153" i="3" s="1"/>
  <c r="R153" i="3" a="1"/>
  <c r="R153" i="3" s="1"/>
  <c r="L153" i="3" a="1"/>
  <c r="L153" i="3" s="1"/>
  <c r="J153" i="3"/>
  <c r="H153" i="3"/>
  <c r="F152" i="3"/>
  <c r="G152" i="3" s="1"/>
  <c r="M154" i="3" l="1" a="1"/>
  <c r="M154" i="3" s="1"/>
  <c r="L154" i="3" a="1"/>
  <c r="L154" i="3" s="1"/>
  <c r="I154" i="3" a="1"/>
  <c r="I154" i="3" s="1"/>
  <c r="D154" i="3"/>
  <c r="AD154" i="3"/>
  <c r="J154" i="3"/>
  <c r="O154" i="3" a="1"/>
  <c r="O154" i="3" s="1"/>
  <c r="W154" i="3"/>
  <c r="S154" i="3" a="1"/>
  <c r="S154" i="3" s="1"/>
  <c r="C154" i="3"/>
  <c r="X154" i="3"/>
  <c r="R154" i="3" a="1"/>
  <c r="R154" i="3" s="1"/>
  <c r="AF153" i="3"/>
  <c r="AG153" i="3"/>
  <c r="V154" i="3"/>
  <c r="B154" i="3"/>
  <c r="AE154" i="3"/>
  <c r="F153" i="3"/>
  <c r="G153" i="3" s="1"/>
  <c r="T153" i="3" a="1"/>
  <c r="T153" i="3" s="1"/>
  <c r="U153" i="3"/>
  <c r="Q153" i="3"/>
  <c r="K153" i="3"/>
  <c r="A156" i="3"/>
  <c r="E155" i="3"/>
  <c r="V155" i="3" s="1"/>
  <c r="H154" i="3"/>
  <c r="AA154" i="3"/>
  <c r="AC154" i="3"/>
  <c r="AB154" i="3"/>
  <c r="Y154" i="3"/>
  <c r="P153" i="3"/>
  <c r="N154" i="3" a="1"/>
  <c r="N154" i="3" s="1"/>
  <c r="I155" i="3" l="1" a="1"/>
  <c r="I155" i="3" s="1"/>
  <c r="AC155" i="3"/>
  <c r="Y155" i="3"/>
  <c r="O155" i="3" a="1"/>
  <c r="O155" i="3" s="1"/>
  <c r="P154" i="3"/>
  <c r="X155" i="3"/>
  <c r="R155" i="3" a="1"/>
  <c r="R155" i="3" s="1"/>
  <c r="N155" i="3" a="1"/>
  <c r="N155" i="3" s="1"/>
  <c r="B155" i="3"/>
  <c r="Q155" i="3" s="1"/>
  <c r="AB155" i="3"/>
  <c r="AD155" i="3"/>
  <c r="J155" i="3"/>
  <c r="E156" i="3"/>
  <c r="L156" i="3" s="1" a="1"/>
  <c r="L156" i="3" s="1"/>
  <c r="A157" i="3"/>
  <c r="K154" i="3"/>
  <c r="U154" i="3"/>
  <c r="Q154" i="3"/>
  <c r="D155" i="3"/>
  <c r="M155" i="3" a="1"/>
  <c r="M155" i="3" s="1"/>
  <c r="L155" i="3" a="1"/>
  <c r="L155" i="3" s="1"/>
  <c r="Z155" i="3"/>
  <c r="AE155" i="3"/>
  <c r="C155" i="3"/>
  <c r="F154" i="3"/>
  <c r="G154" i="3" s="1"/>
  <c r="T154" i="3" a="1"/>
  <c r="T154" i="3" s="1"/>
  <c r="H155" i="3"/>
  <c r="W155" i="3"/>
  <c r="S155" i="3" a="1"/>
  <c r="S155" i="3" s="1"/>
  <c r="AA155" i="3"/>
  <c r="AF154" i="3"/>
  <c r="AG154" i="3"/>
  <c r="U155" i="3" l="1"/>
  <c r="K155" i="3"/>
  <c r="I156" i="3" a="1"/>
  <c r="I156" i="3" s="1"/>
  <c r="AF155" i="3"/>
  <c r="M156" i="3" a="1"/>
  <c r="M156" i="3" s="1"/>
  <c r="V156" i="3"/>
  <c r="C156" i="3"/>
  <c r="P155" i="3"/>
  <c r="R156" i="3" a="1"/>
  <c r="R156" i="3" s="1"/>
  <c r="W156" i="3"/>
  <c r="AE156" i="3"/>
  <c r="O156" i="3" a="1"/>
  <c r="O156" i="3" s="1"/>
  <c r="AD156" i="3"/>
  <c r="AC156" i="3"/>
  <c r="Z156" i="3"/>
  <c r="Y156" i="3"/>
  <c r="N156" i="3" a="1"/>
  <c r="N156" i="3" s="1"/>
  <c r="B156" i="3"/>
  <c r="AB156" i="3"/>
  <c r="AG155" i="3"/>
  <c r="A158" i="3"/>
  <c r="E157" i="3"/>
  <c r="AC157" i="3" s="1"/>
  <c r="F155" i="3"/>
  <c r="G155" i="3" s="1"/>
  <c r="T155" i="3" a="1"/>
  <c r="T155" i="3" s="1"/>
  <c r="AA156" i="3"/>
  <c r="J156" i="3"/>
  <c r="X156" i="3"/>
  <c r="D156" i="3"/>
  <c r="H156" i="3" s="1"/>
  <c r="S156" i="3" a="1"/>
  <c r="S156" i="3" s="1"/>
  <c r="P156" i="3" l="1"/>
  <c r="D157" i="3"/>
  <c r="I157" i="3" a="1"/>
  <c r="I157" i="3" s="1"/>
  <c r="R157" i="3" a="1"/>
  <c r="R157" i="3" s="1"/>
  <c r="L157" i="3" a="1"/>
  <c r="L157" i="3" s="1"/>
  <c r="AF156" i="3"/>
  <c r="AB157" i="3"/>
  <c r="F156" i="3"/>
  <c r="G156" i="3" s="1"/>
  <c r="T156" i="3" a="1"/>
  <c r="T156" i="3" s="1"/>
  <c r="AG156" i="3"/>
  <c r="K156" i="3"/>
  <c r="Q156" i="3"/>
  <c r="U156" i="3"/>
  <c r="J157" i="3"/>
  <c r="X157" i="3"/>
  <c r="B157" i="3"/>
  <c r="H157" i="3" s="1"/>
  <c r="M157" i="3" a="1"/>
  <c r="M157" i="3" s="1"/>
  <c r="W157" i="3"/>
  <c r="S157" i="3" a="1"/>
  <c r="S157" i="3" s="1"/>
  <c r="C157" i="3"/>
  <c r="Y157" i="3"/>
  <c r="N157" i="3" a="1"/>
  <c r="N157" i="3" s="1"/>
  <c r="O157" i="3" a="1"/>
  <c r="O157" i="3" s="1"/>
  <c r="E158" i="3"/>
  <c r="M158" i="3" s="1" a="1"/>
  <c r="M158" i="3" s="1"/>
  <c r="S158" i="3" a="1"/>
  <c r="S158" i="3" s="1"/>
  <c r="N158" i="3" a="1"/>
  <c r="N158" i="3" s="1"/>
  <c r="Z158" i="3"/>
  <c r="A159" i="3"/>
  <c r="AE158" i="3"/>
  <c r="I158" i="3" a="1"/>
  <c r="I158" i="3" s="1"/>
  <c r="AE157" i="3"/>
  <c r="V157" i="3"/>
  <c r="AD157" i="3"/>
  <c r="AA157" i="3"/>
  <c r="Z157" i="3"/>
  <c r="AD158" i="3" l="1"/>
  <c r="W158" i="3"/>
  <c r="AA158" i="3"/>
  <c r="R158" i="3" a="1"/>
  <c r="R158" i="3" s="1"/>
  <c r="AB158" i="3"/>
  <c r="X158" i="3"/>
  <c r="B158" i="3"/>
  <c r="U158" i="3" s="1"/>
  <c r="P157" i="3"/>
  <c r="D158" i="3"/>
  <c r="H158" i="3" s="1"/>
  <c r="J158" i="3"/>
  <c r="V158" i="3"/>
  <c r="F157" i="3"/>
  <c r="G157" i="3" s="1"/>
  <c r="T157" i="3" a="1"/>
  <c r="T157" i="3" s="1"/>
  <c r="A160" i="3"/>
  <c r="E159" i="3"/>
  <c r="N159" i="3" s="1" a="1"/>
  <c r="N159" i="3" s="1"/>
  <c r="Q157" i="3"/>
  <c r="U157" i="3"/>
  <c r="K157" i="3"/>
  <c r="K158" i="3"/>
  <c r="AF157" i="3"/>
  <c r="AG157" i="3"/>
  <c r="Y158" i="3"/>
  <c r="O158" i="3" a="1"/>
  <c r="O158" i="3" s="1"/>
  <c r="C158" i="3"/>
  <c r="L158" i="3" a="1"/>
  <c r="L158" i="3" s="1"/>
  <c r="AC158" i="3"/>
  <c r="Q158" i="3" l="1"/>
  <c r="V159" i="3"/>
  <c r="AF158" i="3"/>
  <c r="F158" i="3"/>
  <c r="G158" i="3" s="1"/>
  <c r="T158" i="3" a="1"/>
  <c r="T158" i="3" s="1"/>
  <c r="AG158" i="3"/>
  <c r="AC159" i="3"/>
  <c r="I159" i="3" a="1"/>
  <c r="I159" i="3" s="1"/>
  <c r="O159" i="3" a="1"/>
  <c r="O159" i="3" s="1"/>
  <c r="W159" i="3"/>
  <c r="AD159" i="3"/>
  <c r="AE159" i="3"/>
  <c r="H159" i="3"/>
  <c r="D159" i="3"/>
  <c r="Y159" i="3"/>
  <c r="Z159" i="3"/>
  <c r="J159" i="3"/>
  <c r="R159" i="3" a="1"/>
  <c r="R159" i="3" s="1"/>
  <c r="AB159" i="3"/>
  <c r="B159" i="3"/>
  <c r="L159" i="3" a="1"/>
  <c r="L159" i="3" s="1"/>
  <c r="X159" i="3"/>
  <c r="A161" i="3"/>
  <c r="E160" i="3"/>
  <c r="AA160" i="3" s="1"/>
  <c r="P158" i="3"/>
  <c r="AA159" i="3"/>
  <c r="C159" i="3"/>
  <c r="M159" i="3" a="1"/>
  <c r="M159" i="3" s="1"/>
  <c r="S159" i="3" a="1"/>
  <c r="S159" i="3" s="1"/>
  <c r="N160" i="3" l="1" a="1"/>
  <c r="N160" i="3" s="1"/>
  <c r="AF159" i="3"/>
  <c r="P159" i="3"/>
  <c r="AG159" i="3"/>
  <c r="E161" i="3"/>
  <c r="C161" i="3" s="1"/>
  <c r="A162" i="3"/>
  <c r="O160" i="3" a="1"/>
  <c r="O160" i="3" s="1"/>
  <c r="W160" i="3"/>
  <c r="I160" i="3" a="1"/>
  <c r="I160" i="3" s="1"/>
  <c r="Z160" i="3"/>
  <c r="S160" i="3" a="1"/>
  <c r="S160" i="3" s="1"/>
  <c r="AB160" i="3"/>
  <c r="Y160" i="3"/>
  <c r="J160" i="3"/>
  <c r="D160" i="3"/>
  <c r="K159" i="3"/>
  <c r="Q159" i="3"/>
  <c r="U159" i="3"/>
  <c r="AD160" i="3"/>
  <c r="B160" i="3"/>
  <c r="C160" i="3"/>
  <c r="AE160" i="3"/>
  <c r="H160" i="3"/>
  <c r="AC160" i="3"/>
  <c r="X160" i="3"/>
  <c r="V160" i="3"/>
  <c r="R160" i="3" a="1"/>
  <c r="R160" i="3" s="1"/>
  <c r="F159" i="3"/>
  <c r="G159" i="3" s="1"/>
  <c r="T159" i="3" a="1"/>
  <c r="T159" i="3" s="1"/>
  <c r="M160" i="3" a="1"/>
  <c r="M160" i="3" s="1"/>
  <c r="L160" i="3" a="1"/>
  <c r="L160" i="3" s="1"/>
  <c r="P160" i="3" s="1"/>
  <c r="D161" i="3" l="1"/>
  <c r="X161" i="3"/>
  <c r="S161" i="3" a="1"/>
  <c r="S161" i="3" s="1"/>
  <c r="AC161" i="3"/>
  <c r="J161" i="3"/>
  <c r="L161" i="3" a="1"/>
  <c r="L161" i="3" s="1"/>
  <c r="Y161" i="3"/>
  <c r="R161" i="3" a="1"/>
  <c r="R161" i="3" s="1"/>
  <c r="V161" i="3"/>
  <c r="I161" i="3" a="1"/>
  <c r="I161" i="3" s="1"/>
  <c r="F160" i="3"/>
  <c r="G160" i="3" s="1"/>
  <c r="T160" i="3" a="1"/>
  <c r="T160" i="3" s="1"/>
  <c r="U160" i="3"/>
  <c r="K160" i="3"/>
  <c r="Q160" i="3"/>
  <c r="W161" i="3"/>
  <c r="N161" i="3" a="1"/>
  <c r="N161" i="3" s="1"/>
  <c r="AB161" i="3"/>
  <c r="AF160" i="3"/>
  <c r="AG160" i="3"/>
  <c r="B161" i="3"/>
  <c r="H161" i="3" s="1"/>
  <c r="Z161" i="3"/>
  <c r="AD161" i="3"/>
  <c r="M161" i="3" a="1"/>
  <c r="M161" i="3" s="1"/>
  <c r="AE161" i="3"/>
  <c r="AA161" i="3"/>
  <c r="E162" i="3"/>
  <c r="J162" i="3" s="1"/>
  <c r="A163" i="3"/>
  <c r="O161" i="3" a="1"/>
  <c r="O161" i="3" s="1"/>
  <c r="Y162" i="3" l="1"/>
  <c r="S162" i="3" a="1"/>
  <c r="S162" i="3" s="1"/>
  <c r="AA162" i="3"/>
  <c r="R162" i="3" a="1"/>
  <c r="R162" i="3" s="1"/>
  <c r="M162" i="3" a="1"/>
  <c r="M162" i="3" s="1"/>
  <c r="N162" i="3" a="1"/>
  <c r="N162" i="3" s="1"/>
  <c r="W162" i="3"/>
  <c r="AF161" i="3"/>
  <c r="C162" i="3"/>
  <c r="AD162" i="3"/>
  <c r="L162" i="3" a="1"/>
  <c r="L162" i="3" s="1"/>
  <c r="AG161" i="3"/>
  <c r="U161" i="3"/>
  <c r="K161" i="3"/>
  <c r="Q161" i="3"/>
  <c r="P161" i="3"/>
  <c r="Z162" i="3"/>
  <c r="X162" i="3"/>
  <c r="I162" i="3" a="1"/>
  <c r="I162" i="3" s="1"/>
  <c r="B162" i="3"/>
  <c r="V162" i="3"/>
  <c r="F161" i="3"/>
  <c r="G161" i="3" s="1"/>
  <c r="T161" i="3" a="1"/>
  <c r="T161" i="3" s="1"/>
  <c r="A164" i="3"/>
  <c r="E163" i="3"/>
  <c r="C163" i="3" s="1"/>
  <c r="AB162" i="3"/>
  <c r="AE162" i="3"/>
  <c r="O162" i="3" a="1"/>
  <c r="O162" i="3" s="1"/>
  <c r="AC162" i="3"/>
  <c r="D162" i="3"/>
  <c r="R163" i="3" l="1" a="1"/>
  <c r="R163" i="3" s="1"/>
  <c r="X163" i="3"/>
  <c r="AA163" i="3"/>
  <c r="M163" i="3" a="1"/>
  <c r="M163" i="3" s="1"/>
  <c r="L163" i="3" a="1"/>
  <c r="L163" i="3" s="1"/>
  <c r="U162" i="3"/>
  <c r="Q162" i="3"/>
  <c r="K162" i="3"/>
  <c r="AC163" i="3"/>
  <c r="B163" i="3"/>
  <c r="AE163" i="3"/>
  <c r="J163" i="3"/>
  <c r="O163" i="3" a="1"/>
  <c r="O163" i="3" s="1"/>
  <c r="H162" i="3"/>
  <c r="AG162" i="3"/>
  <c r="AF162" i="3"/>
  <c r="S163" i="3" a="1"/>
  <c r="S163" i="3" s="1"/>
  <c r="N163" i="3" a="1"/>
  <c r="N163" i="3" s="1"/>
  <c r="E164" i="3"/>
  <c r="S164" i="3" s="1" a="1"/>
  <c r="S164" i="3" s="1"/>
  <c r="A165" i="3"/>
  <c r="AC164" i="3"/>
  <c r="AD163" i="3"/>
  <c r="Y163" i="3"/>
  <c r="Z163" i="3"/>
  <c r="AB163" i="3"/>
  <c r="V163" i="3"/>
  <c r="I163" i="3" a="1"/>
  <c r="I163" i="3" s="1"/>
  <c r="W163" i="3"/>
  <c r="D163" i="3"/>
  <c r="P162" i="3"/>
  <c r="L164" i="3" l="1" a="1"/>
  <c r="L164" i="3" s="1"/>
  <c r="J164" i="3"/>
  <c r="AB164" i="3"/>
  <c r="H163" i="3"/>
  <c r="F163" i="3" s="1"/>
  <c r="Z164" i="3"/>
  <c r="I164" i="3" a="1"/>
  <c r="I164" i="3" s="1"/>
  <c r="AE164" i="3"/>
  <c r="AA164" i="3"/>
  <c r="V164" i="3"/>
  <c r="P163" i="3"/>
  <c r="W164" i="3"/>
  <c r="D164" i="3"/>
  <c r="X164" i="3"/>
  <c r="C164" i="3"/>
  <c r="B164" i="3"/>
  <c r="Q164" i="3" s="1"/>
  <c r="AD164" i="3"/>
  <c r="Y164" i="3"/>
  <c r="R164" i="3" a="1"/>
  <c r="R164" i="3" s="1"/>
  <c r="O164" i="3" a="1"/>
  <c r="O164" i="3" s="1"/>
  <c r="M164" i="3" a="1"/>
  <c r="M164" i="3" s="1"/>
  <c r="F162" i="3"/>
  <c r="G162" i="3" s="1"/>
  <c r="T162" i="3" a="1"/>
  <c r="T162" i="3" s="1"/>
  <c r="Q163" i="3"/>
  <c r="K163" i="3"/>
  <c r="U163" i="3"/>
  <c r="E165" i="3"/>
  <c r="AA165" i="3" s="1"/>
  <c r="A166" i="3"/>
  <c r="AF163" i="3"/>
  <c r="AG163" i="3"/>
  <c r="H164" i="3"/>
  <c r="N164" i="3" a="1"/>
  <c r="N164" i="3" s="1"/>
  <c r="P164" i="3" s="1"/>
  <c r="T163" i="3" l="1" a="1"/>
  <c r="T163" i="3" s="1"/>
  <c r="K164" i="3"/>
  <c r="U164" i="3"/>
  <c r="O165" i="3" a="1"/>
  <c r="O165" i="3" s="1"/>
  <c r="AF164" i="3"/>
  <c r="W165" i="3"/>
  <c r="L165" i="3" a="1"/>
  <c r="L165" i="3" s="1"/>
  <c r="AG164" i="3"/>
  <c r="AC165" i="3"/>
  <c r="J165" i="3"/>
  <c r="D165" i="3"/>
  <c r="AD165" i="3"/>
  <c r="C165" i="3"/>
  <c r="V165" i="3"/>
  <c r="X165" i="3"/>
  <c r="S165" i="3" a="1"/>
  <c r="S165" i="3" s="1"/>
  <c r="AE165" i="3"/>
  <c r="AB165" i="3"/>
  <c r="R165" i="3" a="1"/>
  <c r="R165" i="3" s="1"/>
  <c r="A167" i="3"/>
  <c r="E166" i="3"/>
  <c r="R166" i="3" s="1" a="1"/>
  <c r="R166" i="3" s="1"/>
  <c r="B165" i="3"/>
  <c r="N165" i="3" a="1"/>
  <c r="N165" i="3" s="1"/>
  <c r="I165" i="3" a="1"/>
  <c r="I165" i="3" s="1"/>
  <c r="Z165" i="3"/>
  <c r="F164" i="3"/>
  <c r="G164" i="3" s="1"/>
  <c r="T164" i="3" a="1"/>
  <c r="T164" i="3" s="1"/>
  <c r="Y165" i="3"/>
  <c r="M165" i="3" a="1"/>
  <c r="M165" i="3" s="1"/>
  <c r="G163" i="3"/>
  <c r="H165" i="3" l="1"/>
  <c r="T165" i="3" s="1" a="1"/>
  <c r="T165" i="3" s="1"/>
  <c r="AE166" i="3"/>
  <c r="AF165" i="3"/>
  <c r="S166" i="3" a="1"/>
  <c r="S166" i="3" s="1"/>
  <c r="B166" i="3"/>
  <c r="K166" i="3" s="1"/>
  <c r="P165" i="3"/>
  <c r="V166" i="3"/>
  <c r="L166" i="3" a="1"/>
  <c r="L166" i="3" s="1"/>
  <c r="AA166" i="3"/>
  <c r="N166" i="3" a="1"/>
  <c r="N166" i="3" s="1"/>
  <c r="AD166" i="3"/>
  <c r="Z166" i="3"/>
  <c r="AG165" i="3"/>
  <c r="A168" i="3"/>
  <c r="E167" i="3"/>
  <c r="AD167" i="3" s="1"/>
  <c r="J166" i="3"/>
  <c r="O166" i="3" a="1"/>
  <c r="O166" i="3" s="1"/>
  <c r="D166" i="3"/>
  <c r="K165" i="3"/>
  <c r="Q165" i="3"/>
  <c r="U165" i="3"/>
  <c r="Y166" i="3"/>
  <c r="AC166" i="3"/>
  <c r="C166" i="3"/>
  <c r="I166" i="3" a="1"/>
  <c r="I166" i="3" s="1"/>
  <c r="X166" i="3"/>
  <c r="W166" i="3"/>
  <c r="AB166" i="3"/>
  <c r="M166" i="3" a="1"/>
  <c r="M166" i="3" s="1"/>
  <c r="Q166" i="3" l="1"/>
  <c r="U166" i="3"/>
  <c r="H166" i="3"/>
  <c r="F165" i="3"/>
  <c r="G165" i="3" s="1"/>
  <c r="L167" i="3" a="1"/>
  <c r="L167" i="3" s="1"/>
  <c r="AF166" i="3"/>
  <c r="N167" i="3" a="1"/>
  <c r="N167" i="3" s="1"/>
  <c r="AB167" i="3"/>
  <c r="S167" i="3" a="1"/>
  <c r="S167" i="3" s="1"/>
  <c r="R167" i="3" a="1"/>
  <c r="R167" i="3" s="1"/>
  <c r="P166" i="3"/>
  <c r="W167" i="3"/>
  <c r="AA167" i="3"/>
  <c r="F166" i="3"/>
  <c r="G166" i="3" s="1"/>
  <c r="T166" i="3" a="1"/>
  <c r="T166" i="3" s="1"/>
  <c r="C167" i="3"/>
  <c r="I167" i="3" a="1"/>
  <c r="I167" i="3" s="1"/>
  <c r="Y167" i="3"/>
  <c r="B167" i="3"/>
  <c r="AG166" i="3"/>
  <c r="A169" i="3"/>
  <c r="E168" i="3"/>
  <c r="M168" i="3" s="1" a="1"/>
  <c r="M168" i="3" s="1"/>
  <c r="O167" i="3" a="1"/>
  <c r="O167" i="3" s="1"/>
  <c r="V167" i="3"/>
  <c r="Z167" i="3"/>
  <c r="D167" i="3"/>
  <c r="M167" i="3" a="1"/>
  <c r="M167" i="3" s="1"/>
  <c r="AC167" i="3"/>
  <c r="J167" i="3"/>
  <c r="X167" i="3"/>
  <c r="AE167" i="3"/>
  <c r="C168" i="3" l="1"/>
  <c r="P167" i="3"/>
  <c r="S168" i="3" a="1"/>
  <c r="S168" i="3" s="1"/>
  <c r="AA168" i="3"/>
  <c r="AE168" i="3"/>
  <c r="W168" i="3"/>
  <c r="N168" i="3" a="1"/>
  <c r="N168" i="3" s="1"/>
  <c r="Y168" i="3"/>
  <c r="Z168" i="3"/>
  <c r="AF167" i="3"/>
  <c r="AG167" i="3"/>
  <c r="O168" i="3" a="1"/>
  <c r="O168" i="3" s="1"/>
  <c r="V168" i="3"/>
  <c r="AD168" i="3"/>
  <c r="X168" i="3"/>
  <c r="AC168" i="3"/>
  <c r="A170" i="3"/>
  <c r="E169" i="3"/>
  <c r="AD169" i="3" s="1"/>
  <c r="Q167" i="3"/>
  <c r="U167" i="3"/>
  <c r="K167" i="3"/>
  <c r="I168" i="3" a="1"/>
  <c r="I168" i="3" s="1"/>
  <c r="AB168" i="3"/>
  <c r="H167" i="3"/>
  <c r="L168" i="3" a="1"/>
  <c r="L168" i="3" s="1"/>
  <c r="B168" i="3"/>
  <c r="H168" i="3" s="1"/>
  <c r="R168" i="3" a="1"/>
  <c r="R168" i="3" s="1"/>
  <c r="D168" i="3"/>
  <c r="J168" i="3"/>
  <c r="P168" i="3" l="1"/>
  <c r="Z169" i="3"/>
  <c r="B169" i="3"/>
  <c r="K169" i="3" s="1"/>
  <c r="R169" i="3" a="1"/>
  <c r="R169" i="3" s="1"/>
  <c r="S169" i="3" a="1"/>
  <c r="S169" i="3" s="1"/>
  <c r="C169" i="3"/>
  <c r="F168" i="3"/>
  <c r="T168" i="3" a="1"/>
  <c r="T168" i="3" s="1"/>
  <c r="A171" i="3"/>
  <c r="E170" i="3"/>
  <c r="D170" i="3" s="1"/>
  <c r="AA169" i="3"/>
  <c r="AC169" i="3"/>
  <c r="U168" i="3"/>
  <c r="Q168" i="3"/>
  <c r="K168" i="3"/>
  <c r="AG168" i="3"/>
  <c r="AF168" i="3"/>
  <c r="Y169" i="3"/>
  <c r="M169" i="3" a="1"/>
  <c r="M169" i="3" s="1"/>
  <c r="V169" i="3"/>
  <c r="J169" i="3"/>
  <c r="AB169" i="3"/>
  <c r="AE169" i="3"/>
  <c r="F167" i="3"/>
  <c r="G167" i="3" s="1"/>
  <c r="T167" i="3" a="1"/>
  <c r="T167" i="3" s="1"/>
  <c r="L169" i="3" a="1"/>
  <c r="L169" i="3" s="1"/>
  <c r="O169" i="3" a="1"/>
  <c r="O169" i="3" s="1"/>
  <c r="X169" i="3"/>
  <c r="D169" i="3"/>
  <c r="H169" i="3" s="1"/>
  <c r="N169" i="3" a="1"/>
  <c r="N169" i="3" s="1"/>
  <c r="W169" i="3"/>
  <c r="I169" i="3" a="1"/>
  <c r="I169" i="3" s="1"/>
  <c r="U169" i="3" l="1"/>
  <c r="Q169" i="3"/>
  <c r="W170" i="3"/>
  <c r="Y170" i="3"/>
  <c r="N170" i="3" a="1"/>
  <c r="N170" i="3" s="1"/>
  <c r="J170" i="3"/>
  <c r="AE170" i="3"/>
  <c r="R170" i="3" a="1"/>
  <c r="R170" i="3" s="1"/>
  <c r="L170" i="3" a="1"/>
  <c r="L170" i="3" s="1"/>
  <c r="AD170" i="3"/>
  <c r="AC170" i="3"/>
  <c r="Z170" i="3"/>
  <c r="F169" i="3"/>
  <c r="G169" i="3" s="1"/>
  <c r="T169" i="3" a="1"/>
  <c r="T169" i="3" s="1"/>
  <c r="P169" i="3"/>
  <c r="O170" i="3" a="1"/>
  <c r="O170" i="3" s="1"/>
  <c r="G168" i="3"/>
  <c r="E171" i="3"/>
  <c r="Y171" i="3" s="1"/>
  <c r="A172" i="3"/>
  <c r="V170" i="3"/>
  <c r="M170" i="3" a="1"/>
  <c r="M170" i="3" s="1"/>
  <c r="I170" i="3" a="1"/>
  <c r="I170" i="3" s="1"/>
  <c r="AF169" i="3"/>
  <c r="AG169" i="3"/>
  <c r="X170" i="3"/>
  <c r="S170" i="3" a="1"/>
  <c r="S170" i="3" s="1"/>
  <c r="AA170" i="3"/>
  <c r="C170" i="3"/>
  <c r="AB170" i="3"/>
  <c r="B170" i="3"/>
  <c r="H170" i="3" s="1"/>
  <c r="P170" i="3" l="1"/>
  <c r="Z171" i="3"/>
  <c r="F170" i="3"/>
  <c r="G170" i="3" s="1"/>
  <c r="T170" i="3" a="1"/>
  <c r="T170" i="3" s="1"/>
  <c r="AD171" i="3"/>
  <c r="B171" i="3"/>
  <c r="S171" i="3" a="1"/>
  <c r="S171" i="3" s="1"/>
  <c r="AB171" i="3"/>
  <c r="AE171" i="3"/>
  <c r="J171" i="3"/>
  <c r="E172" i="3"/>
  <c r="B172" i="3" s="1"/>
  <c r="A173" i="3"/>
  <c r="AF170" i="3"/>
  <c r="AG170" i="3"/>
  <c r="D171" i="3"/>
  <c r="V171" i="3"/>
  <c r="L171" i="3" a="1"/>
  <c r="L171" i="3" s="1"/>
  <c r="C171" i="3"/>
  <c r="AA171" i="3"/>
  <c r="I171" i="3" a="1"/>
  <c r="I171" i="3" s="1"/>
  <c r="Q170" i="3"/>
  <c r="K170" i="3"/>
  <c r="U170" i="3"/>
  <c r="W171" i="3"/>
  <c r="R171" i="3" a="1"/>
  <c r="R171" i="3" s="1"/>
  <c r="M171" i="3" a="1"/>
  <c r="M171" i="3" s="1"/>
  <c r="N171" i="3" a="1"/>
  <c r="N171" i="3" s="1"/>
  <c r="O171" i="3" a="1"/>
  <c r="O171" i="3" s="1"/>
  <c r="X171" i="3"/>
  <c r="AC171" i="3"/>
  <c r="H171" i="3" l="1"/>
  <c r="F171" i="3" s="1"/>
  <c r="G171" i="3" s="1"/>
  <c r="Q172" i="3"/>
  <c r="U172" i="3"/>
  <c r="K172" i="3"/>
  <c r="P171" i="3"/>
  <c r="Y172" i="3"/>
  <c r="O172" i="3" a="1"/>
  <c r="O172" i="3" s="1"/>
  <c r="J172" i="3"/>
  <c r="R172" i="3" a="1"/>
  <c r="R172" i="3" s="1"/>
  <c r="AC172" i="3"/>
  <c r="Z172" i="3"/>
  <c r="W172" i="3"/>
  <c r="M172" i="3" a="1"/>
  <c r="M172" i="3" s="1"/>
  <c r="AB172" i="3"/>
  <c r="AE172" i="3"/>
  <c r="E173" i="3"/>
  <c r="D173" i="3" s="1"/>
  <c r="A174" i="3"/>
  <c r="L172" i="3" a="1"/>
  <c r="L172" i="3" s="1"/>
  <c r="N172" i="3" a="1"/>
  <c r="N172" i="3" s="1"/>
  <c r="AA172" i="3"/>
  <c r="D172" i="3"/>
  <c r="H172" i="3" s="1"/>
  <c r="I172" i="3" a="1"/>
  <c r="I172" i="3" s="1"/>
  <c r="C172" i="3"/>
  <c r="AG171" i="3"/>
  <c r="AF171" i="3"/>
  <c r="K171" i="3"/>
  <c r="Q171" i="3"/>
  <c r="U171" i="3"/>
  <c r="V172" i="3"/>
  <c r="X172" i="3"/>
  <c r="AD172" i="3"/>
  <c r="S172" i="3" a="1"/>
  <c r="S172" i="3" s="1"/>
  <c r="T171" i="3" l="1" a="1"/>
  <c r="T171" i="3" s="1"/>
  <c r="W173" i="3"/>
  <c r="AA173" i="3"/>
  <c r="AB173" i="3"/>
  <c r="S173" i="3" a="1"/>
  <c r="S173" i="3" s="1"/>
  <c r="R173" i="3" a="1"/>
  <c r="R173" i="3" s="1"/>
  <c r="Z173" i="3"/>
  <c r="X173" i="3"/>
  <c r="O173" i="3" a="1"/>
  <c r="O173" i="3" s="1"/>
  <c r="N173" i="3" a="1"/>
  <c r="N173" i="3" s="1"/>
  <c r="F172" i="3"/>
  <c r="G172" i="3" s="1"/>
  <c r="T172" i="3" a="1"/>
  <c r="T172" i="3" s="1"/>
  <c r="AG172" i="3"/>
  <c r="AF172" i="3"/>
  <c r="P172" i="3"/>
  <c r="L173" i="3" a="1"/>
  <c r="L173" i="3" s="1"/>
  <c r="M173" i="3" a="1"/>
  <c r="M173" i="3" s="1"/>
  <c r="AE173" i="3"/>
  <c r="AC173" i="3"/>
  <c r="A175" i="3"/>
  <c r="E174" i="3"/>
  <c r="R174" i="3" s="1" a="1"/>
  <c r="R174" i="3" s="1"/>
  <c r="C173" i="3"/>
  <c r="Y173" i="3"/>
  <c r="B173" i="3"/>
  <c r="H173" i="3" s="1"/>
  <c r="I173" i="3" a="1"/>
  <c r="I173" i="3" s="1"/>
  <c r="J173" i="3"/>
  <c r="V173" i="3"/>
  <c r="AD173" i="3"/>
  <c r="P173" i="3" l="1"/>
  <c r="AD174" i="3"/>
  <c r="C174" i="3"/>
  <c r="V174" i="3"/>
  <c r="AC174" i="3"/>
  <c r="L174" i="3" a="1"/>
  <c r="L174" i="3" s="1"/>
  <c r="O174" i="3" a="1"/>
  <c r="O174" i="3" s="1"/>
  <c r="F173" i="3"/>
  <c r="G173" i="3" s="1"/>
  <c r="T173" i="3" a="1"/>
  <c r="T173" i="3" s="1"/>
  <c r="AB174" i="3"/>
  <c r="N174" i="3" a="1"/>
  <c r="N174" i="3" s="1"/>
  <c r="X174" i="3"/>
  <c r="AF173" i="3"/>
  <c r="AG173" i="3"/>
  <c r="W174" i="3"/>
  <c r="D174" i="3"/>
  <c r="M174" i="3" a="1"/>
  <c r="M174" i="3" s="1"/>
  <c r="A176" i="3"/>
  <c r="E175" i="3"/>
  <c r="C175" i="3" s="1"/>
  <c r="U173" i="3"/>
  <c r="Q173" i="3"/>
  <c r="K173" i="3"/>
  <c r="I174" i="3" a="1"/>
  <c r="I174" i="3" s="1"/>
  <c r="S174" i="3" a="1"/>
  <c r="S174" i="3" s="1"/>
  <c r="Y174" i="3"/>
  <c r="AE174" i="3"/>
  <c r="Z174" i="3"/>
  <c r="B174" i="3"/>
  <c r="AA174" i="3"/>
  <c r="J174" i="3"/>
  <c r="P174" i="3" l="1"/>
  <c r="J175" i="3"/>
  <c r="N175" i="3" a="1"/>
  <c r="N175" i="3" s="1"/>
  <c r="L175" i="3" a="1"/>
  <c r="L175" i="3" s="1"/>
  <c r="AA175" i="3"/>
  <c r="AG174" i="3"/>
  <c r="S175" i="3" a="1"/>
  <c r="S175" i="3" s="1"/>
  <c r="M175" i="3" a="1"/>
  <c r="M175" i="3" s="1"/>
  <c r="AE175" i="3"/>
  <c r="AB175" i="3"/>
  <c r="W175" i="3"/>
  <c r="R175" i="3" a="1"/>
  <c r="R175" i="3" s="1"/>
  <c r="AF174" i="3"/>
  <c r="U174" i="3"/>
  <c r="Q174" i="3"/>
  <c r="K174" i="3"/>
  <c r="AD175" i="3"/>
  <c r="Y175" i="3"/>
  <c r="AC175" i="3"/>
  <c r="V175" i="3"/>
  <c r="B175" i="3"/>
  <c r="H174" i="3"/>
  <c r="A177" i="3"/>
  <c r="E176" i="3"/>
  <c r="Y176" i="3" s="1"/>
  <c r="O175" i="3" a="1"/>
  <c r="O175" i="3" s="1"/>
  <c r="X175" i="3"/>
  <c r="D175" i="3"/>
  <c r="I175" i="3" a="1"/>
  <c r="I175" i="3" s="1"/>
  <c r="Z175" i="3"/>
  <c r="P175" i="3" l="1"/>
  <c r="O176" i="3" a="1"/>
  <c r="O176" i="3" s="1"/>
  <c r="N176" i="3" a="1"/>
  <c r="N176" i="3" s="1"/>
  <c r="J176" i="3"/>
  <c r="M176" i="3" a="1"/>
  <c r="M176" i="3" s="1"/>
  <c r="V176" i="3"/>
  <c r="H175" i="3"/>
  <c r="F175" i="3" s="1"/>
  <c r="AG175" i="3"/>
  <c r="AF175" i="3"/>
  <c r="AE176" i="3"/>
  <c r="AC176" i="3"/>
  <c r="AA176" i="3"/>
  <c r="C176" i="3"/>
  <c r="B176" i="3"/>
  <c r="I176" i="3" a="1"/>
  <c r="I176" i="3" s="1"/>
  <c r="Q175" i="3"/>
  <c r="K175" i="3"/>
  <c r="U175" i="3"/>
  <c r="X176" i="3"/>
  <c r="D176" i="3"/>
  <c r="L176" i="3" a="1"/>
  <c r="L176" i="3" s="1"/>
  <c r="AB176" i="3"/>
  <c r="AD176" i="3"/>
  <c r="A178" i="3"/>
  <c r="E177" i="3"/>
  <c r="J177" i="3" s="1"/>
  <c r="F174" i="3"/>
  <c r="G174" i="3" s="1"/>
  <c r="T174" i="3" a="1"/>
  <c r="T174" i="3" s="1"/>
  <c r="W176" i="3"/>
  <c r="R176" i="3" a="1"/>
  <c r="R176" i="3" s="1"/>
  <c r="Z176" i="3"/>
  <c r="S176" i="3" a="1"/>
  <c r="S176" i="3" s="1"/>
  <c r="P176" i="3" l="1"/>
  <c r="T175" i="3" a="1"/>
  <c r="T175" i="3" s="1"/>
  <c r="H176" i="3"/>
  <c r="F176" i="3" s="1"/>
  <c r="G176" i="3" s="1"/>
  <c r="AG176" i="3"/>
  <c r="AF176" i="3"/>
  <c r="W177" i="3"/>
  <c r="B177" i="3"/>
  <c r="M177" i="3" a="1"/>
  <c r="M177" i="3" s="1"/>
  <c r="O177" i="3" a="1"/>
  <c r="O177" i="3" s="1"/>
  <c r="V177" i="3"/>
  <c r="G175" i="3"/>
  <c r="U176" i="3"/>
  <c r="Q176" i="3"/>
  <c r="K176" i="3"/>
  <c r="N177" i="3" a="1"/>
  <c r="N177" i="3" s="1"/>
  <c r="E178" i="3"/>
  <c r="D178" i="3" s="1"/>
  <c r="A179" i="3"/>
  <c r="R177" i="3" a="1"/>
  <c r="R177" i="3" s="1"/>
  <c r="AB177" i="3"/>
  <c r="I177" i="3" a="1"/>
  <c r="I177" i="3" s="1"/>
  <c r="D177" i="3"/>
  <c r="AE177" i="3"/>
  <c r="C177" i="3"/>
  <c r="S177" i="3" a="1"/>
  <c r="S177" i="3" s="1"/>
  <c r="Z177" i="3"/>
  <c r="AA177" i="3"/>
  <c r="L177" i="3" a="1"/>
  <c r="L177" i="3" s="1"/>
  <c r="AD177" i="3"/>
  <c r="Y177" i="3"/>
  <c r="X177" i="3"/>
  <c r="AC177" i="3"/>
  <c r="T176" i="3" l="1" a="1"/>
  <c r="T176" i="3" s="1"/>
  <c r="B178" i="3"/>
  <c r="U178" i="3" s="1"/>
  <c r="P177" i="3"/>
  <c r="I178" i="3" a="1"/>
  <c r="I178" i="3" s="1"/>
  <c r="J178" i="3"/>
  <c r="H177" i="3"/>
  <c r="T177" i="3" s="1" a="1"/>
  <c r="T177" i="3" s="1"/>
  <c r="AA178" i="3"/>
  <c r="M178" i="3" a="1"/>
  <c r="M178" i="3" s="1"/>
  <c r="V178" i="3"/>
  <c r="W178" i="3"/>
  <c r="AF177" i="3"/>
  <c r="AG177" i="3"/>
  <c r="O178" i="3" a="1"/>
  <c r="O178" i="3" s="1"/>
  <c r="AD178" i="3"/>
  <c r="R178" i="3" a="1"/>
  <c r="R178" i="3" s="1"/>
  <c r="Y178" i="3"/>
  <c r="A180" i="3"/>
  <c r="E179" i="3"/>
  <c r="O179" i="3" s="1" a="1"/>
  <c r="O179" i="3" s="1"/>
  <c r="Q177" i="3"/>
  <c r="K177" i="3"/>
  <c r="U177" i="3"/>
  <c r="C178" i="3"/>
  <c r="X178" i="3"/>
  <c r="AC178" i="3"/>
  <c r="Z178" i="3"/>
  <c r="N178" i="3" a="1"/>
  <c r="N178" i="3" s="1"/>
  <c r="AE178" i="3"/>
  <c r="S178" i="3" a="1"/>
  <c r="S178" i="3" s="1"/>
  <c r="AB178" i="3"/>
  <c r="L178" i="3" a="1"/>
  <c r="L178" i="3" s="1"/>
  <c r="Q178" i="3" l="1"/>
  <c r="S179" i="3" a="1"/>
  <c r="S179" i="3" s="1"/>
  <c r="M179" i="3" a="1"/>
  <c r="M179" i="3" s="1"/>
  <c r="L179" i="3" a="1"/>
  <c r="L179" i="3" s="1"/>
  <c r="N179" i="3" a="1"/>
  <c r="N179" i="3" s="1"/>
  <c r="AD179" i="3"/>
  <c r="K178" i="3"/>
  <c r="Z179" i="3"/>
  <c r="B179" i="3"/>
  <c r="K179" i="3" s="1"/>
  <c r="AB179" i="3"/>
  <c r="AE179" i="3"/>
  <c r="F177" i="3"/>
  <c r="G177" i="3" s="1"/>
  <c r="H178" i="3"/>
  <c r="F178" i="3" s="1"/>
  <c r="C179" i="3"/>
  <c r="X179" i="3"/>
  <c r="J179" i="3"/>
  <c r="AG178" i="3"/>
  <c r="E180" i="3"/>
  <c r="Y180" i="3" s="1"/>
  <c r="A181" i="3"/>
  <c r="P178" i="3"/>
  <c r="Y179" i="3"/>
  <c r="R179" i="3" a="1"/>
  <c r="R179" i="3" s="1"/>
  <c r="AF178" i="3"/>
  <c r="Q179" i="3"/>
  <c r="T178" i="3" a="1"/>
  <c r="T178" i="3" s="1"/>
  <c r="I179" i="3" a="1"/>
  <c r="I179" i="3" s="1"/>
  <c r="D179" i="3"/>
  <c r="H179" i="3" s="1"/>
  <c r="V179" i="3"/>
  <c r="AA179" i="3"/>
  <c r="AC179" i="3"/>
  <c r="W179" i="3"/>
  <c r="U179" i="3" l="1"/>
  <c r="P179" i="3"/>
  <c r="G178" i="3"/>
  <c r="AC180" i="3"/>
  <c r="R180" i="3" a="1"/>
  <c r="R180" i="3" s="1"/>
  <c r="C180" i="3"/>
  <c r="AD180" i="3"/>
  <c r="AB180" i="3"/>
  <c r="AA180" i="3"/>
  <c r="N180" i="3" a="1"/>
  <c r="N180" i="3" s="1"/>
  <c r="AE180" i="3"/>
  <c r="W180" i="3"/>
  <c r="F179" i="3"/>
  <c r="G179" i="3" s="1"/>
  <c r="T179" i="3" a="1"/>
  <c r="T179" i="3" s="1"/>
  <c r="S180" i="3" a="1"/>
  <c r="S180" i="3" s="1"/>
  <c r="O180" i="3" a="1"/>
  <c r="O180" i="3" s="1"/>
  <c r="E181" i="3"/>
  <c r="O181" i="3" s="1" a="1"/>
  <c r="O181" i="3" s="1"/>
  <c r="A182" i="3"/>
  <c r="M180" i="3" a="1"/>
  <c r="M180" i="3" s="1"/>
  <c r="D180" i="3"/>
  <c r="Z180" i="3"/>
  <c r="B180" i="3"/>
  <c r="AG179" i="3"/>
  <c r="AF179" i="3"/>
  <c r="I180" i="3" a="1"/>
  <c r="I180" i="3" s="1"/>
  <c r="J180" i="3"/>
  <c r="V180" i="3"/>
  <c r="L180" i="3" a="1"/>
  <c r="L180" i="3" s="1"/>
  <c r="X180" i="3"/>
  <c r="H180" i="3" l="1"/>
  <c r="F180" i="3" s="1"/>
  <c r="G180" i="3" s="1"/>
  <c r="S181" i="3" a="1"/>
  <c r="S181" i="3" s="1"/>
  <c r="P180" i="3"/>
  <c r="AF180" i="3"/>
  <c r="AG180" i="3"/>
  <c r="E182" i="3"/>
  <c r="AA182" i="3" s="1"/>
  <c r="A183" i="3"/>
  <c r="W181" i="3"/>
  <c r="Z181" i="3"/>
  <c r="I181" i="3" a="1"/>
  <c r="I181" i="3" s="1"/>
  <c r="M181" i="3" a="1"/>
  <c r="M181" i="3" s="1"/>
  <c r="C181" i="3"/>
  <c r="N181" i="3" a="1"/>
  <c r="N181" i="3" s="1"/>
  <c r="AC181" i="3"/>
  <c r="L181" i="3" a="1"/>
  <c r="L181" i="3" s="1"/>
  <c r="X181" i="3"/>
  <c r="AD181" i="3"/>
  <c r="B181" i="3"/>
  <c r="T180" i="3" a="1"/>
  <c r="T180" i="3" s="1"/>
  <c r="D181" i="3"/>
  <c r="K180" i="3"/>
  <c r="U180" i="3"/>
  <c r="Q180" i="3"/>
  <c r="AB181" i="3"/>
  <c r="Y181" i="3"/>
  <c r="AA181" i="3"/>
  <c r="R181" i="3" a="1"/>
  <c r="R181" i="3" s="1"/>
  <c r="AE181" i="3"/>
  <c r="J181" i="3"/>
  <c r="V181" i="3"/>
  <c r="H181" i="3" l="1"/>
  <c r="F181" i="3" s="1"/>
  <c r="G181" i="3" s="1"/>
  <c r="N182" i="3" a="1"/>
  <c r="N182" i="3" s="1"/>
  <c r="O182" i="3" a="1"/>
  <c r="O182" i="3" s="1"/>
  <c r="C182" i="3"/>
  <c r="Y182" i="3"/>
  <c r="M182" i="3" a="1"/>
  <c r="M182" i="3" s="1"/>
  <c r="AD182" i="3"/>
  <c r="S182" i="3" a="1"/>
  <c r="S182" i="3" s="1"/>
  <c r="AE182" i="3"/>
  <c r="J182" i="3"/>
  <c r="L182" i="3" a="1"/>
  <c r="L182" i="3" s="1"/>
  <c r="T181" i="3" a="1"/>
  <c r="T181" i="3" s="1"/>
  <c r="K181" i="3"/>
  <c r="Q181" i="3"/>
  <c r="U181" i="3"/>
  <c r="A184" i="3"/>
  <c r="E183" i="3"/>
  <c r="M183" i="3" a="1"/>
  <c r="M183" i="3" s="1"/>
  <c r="W183" i="3"/>
  <c r="AA183" i="3"/>
  <c r="R183" i="3" a="1"/>
  <c r="R183" i="3" s="1"/>
  <c r="D183" i="3"/>
  <c r="P181" i="3"/>
  <c r="AB182" i="3"/>
  <c r="Z182" i="3"/>
  <c r="B182" i="3"/>
  <c r="AC182" i="3"/>
  <c r="V182" i="3"/>
  <c r="AG181" i="3"/>
  <c r="AF181" i="3"/>
  <c r="X182" i="3"/>
  <c r="W182" i="3"/>
  <c r="D182" i="3"/>
  <c r="I182" i="3" a="1"/>
  <c r="I182" i="3" s="1"/>
  <c r="R182" i="3" a="1"/>
  <c r="R182" i="3" s="1"/>
  <c r="N183" i="3" l="1" a="1"/>
  <c r="N183" i="3" s="1"/>
  <c r="AC183" i="3"/>
  <c r="C183" i="3"/>
  <c r="V183" i="3"/>
  <c r="O183" i="3" a="1"/>
  <c r="O183" i="3" s="1"/>
  <c r="X183" i="3"/>
  <c r="AB183" i="3"/>
  <c r="Y183" i="3"/>
  <c r="L183" i="3" a="1"/>
  <c r="L183" i="3" s="1"/>
  <c r="J183" i="3"/>
  <c r="AD183" i="3"/>
  <c r="S183" i="3" a="1"/>
  <c r="S183" i="3" s="1"/>
  <c r="Z183" i="3"/>
  <c r="AE183" i="3"/>
  <c r="B183" i="3"/>
  <c r="H183" i="3" s="1"/>
  <c r="I183" i="3" a="1"/>
  <c r="I183" i="3" s="1"/>
  <c r="P182" i="3"/>
  <c r="H182" i="3"/>
  <c r="F182" i="3" s="1"/>
  <c r="G182" i="3" s="1"/>
  <c r="E184" i="3"/>
  <c r="B184" i="3" s="1"/>
  <c r="A185" i="3"/>
  <c r="K183" i="3"/>
  <c r="U183" i="3"/>
  <c r="AG182" i="3"/>
  <c r="AF182" i="3"/>
  <c r="Q182" i="3"/>
  <c r="U182" i="3"/>
  <c r="K182" i="3"/>
  <c r="Q183" i="3" l="1"/>
  <c r="P183" i="3"/>
  <c r="S184" i="3" a="1"/>
  <c r="S184" i="3" s="1"/>
  <c r="M184" i="3" a="1"/>
  <c r="M184" i="3" s="1"/>
  <c r="AA184" i="3"/>
  <c r="F183" i="3"/>
  <c r="G183" i="3" s="1"/>
  <c r="T183" i="3" a="1"/>
  <c r="T183" i="3" s="1"/>
  <c r="R184" i="3" a="1"/>
  <c r="R184" i="3" s="1"/>
  <c r="AE184" i="3"/>
  <c r="X184" i="3"/>
  <c r="D184" i="3"/>
  <c r="H184" i="3" s="1"/>
  <c r="O184" i="3" a="1"/>
  <c r="O184" i="3" s="1"/>
  <c r="C184" i="3"/>
  <c r="V184" i="3"/>
  <c r="AB184" i="3"/>
  <c r="AD184" i="3"/>
  <c r="L184" i="3" a="1"/>
  <c r="L184" i="3" s="1"/>
  <c r="Z184" i="3"/>
  <c r="Y184" i="3"/>
  <c r="AC184" i="3"/>
  <c r="N184" i="3" a="1"/>
  <c r="N184" i="3" s="1"/>
  <c r="W184" i="3"/>
  <c r="I184" i="3" a="1"/>
  <c r="I184" i="3" s="1"/>
  <c r="T182" i="3" a="1"/>
  <c r="T182" i="3" s="1"/>
  <c r="J184" i="3"/>
  <c r="AF183" i="3"/>
  <c r="AG183" i="3"/>
  <c r="E185" i="3"/>
  <c r="S185" i="3" s="1" a="1"/>
  <c r="S185" i="3" s="1"/>
  <c r="A186" i="3"/>
  <c r="Q184" i="3"/>
  <c r="K184" i="3"/>
  <c r="U184" i="3"/>
  <c r="R185" i="3" l="1" a="1"/>
  <c r="R185" i="3" s="1"/>
  <c r="I185" i="3" a="1"/>
  <c r="I185" i="3" s="1"/>
  <c r="AD185" i="3"/>
  <c r="M185" i="3" a="1"/>
  <c r="M185" i="3" s="1"/>
  <c r="O185" i="3" a="1"/>
  <c r="O185" i="3" s="1"/>
  <c r="J185" i="3"/>
  <c r="B185" i="3"/>
  <c r="U185" i="3" s="1"/>
  <c r="AC185" i="3"/>
  <c r="F184" i="3"/>
  <c r="G184" i="3" s="1"/>
  <c r="T184" i="3" a="1"/>
  <c r="T184" i="3" s="1"/>
  <c r="P184" i="3"/>
  <c r="AG184" i="3"/>
  <c r="AF184" i="3"/>
  <c r="L185" i="3" a="1"/>
  <c r="L185" i="3" s="1"/>
  <c r="C185" i="3"/>
  <c r="X185" i="3"/>
  <c r="AA185" i="3"/>
  <c r="W185" i="3"/>
  <c r="AE185" i="3"/>
  <c r="Y185" i="3"/>
  <c r="D185" i="3"/>
  <c r="AB185" i="3"/>
  <c r="V185" i="3"/>
  <c r="Z185" i="3"/>
  <c r="N185" i="3" a="1"/>
  <c r="N185" i="3" s="1"/>
  <c r="A187" i="3"/>
  <c r="E186" i="3"/>
  <c r="Q185" i="3"/>
  <c r="K185" i="3"/>
  <c r="H185" i="3" l="1"/>
  <c r="F185" i="3" s="1"/>
  <c r="G185" i="3" s="1"/>
  <c r="P185" i="3"/>
  <c r="AG185" i="3"/>
  <c r="AF185" i="3"/>
  <c r="W186" i="3"/>
  <c r="B186" i="3"/>
  <c r="U186" i="3" s="1"/>
  <c r="AB186" i="3"/>
  <c r="N186" i="3" a="1"/>
  <c r="N186" i="3" s="1"/>
  <c r="AC186" i="3"/>
  <c r="AA186" i="3"/>
  <c r="Z186" i="3"/>
  <c r="R186" i="3" a="1"/>
  <c r="R186" i="3" s="1"/>
  <c r="AE186" i="3"/>
  <c r="O186" i="3" a="1"/>
  <c r="O186" i="3" s="1"/>
  <c r="D186" i="3"/>
  <c r="V186" i="3"/>
  <c r="L186" i="3" a="1"/>
  <c r="L186" i="3" s="1"/>
  <c r="M186" i="3" a="1"/>
  <c r="M186" i="3" s="1"/>
  <c r="I186" i="3" a="1"/>
  <c r="I186" i="3" s="1"/>
  <c r="J186" i="3"/>
  <c r="Y186" i="3"/>
  <c r="AD186" i="3"/>
  <c r="X186" i="3"/>
  <c r="S186" i="3" a="1"/>
  <c r="S186" i="3" s="1"/>
  <c r="C186" i="3"/>
  <c r="Q186" i="3"/>
  <c r="K186" i="3"/>
  <c r="E187" i="3"/>
  <c r="V187" i="3" s="1"/>
  <c r="A188" i="3"/>
  <c r="T185" i="3" l="1" a="1"/>
  <c r="T185" i="3" s="1"/>
  <c r="H186" i="3"/>
  <c r="F186" i="3" s="1"/>
  <c r="G186" i="3" s="1"/>
  <c r="S187" i="3" a="1"/>
  <c r="S187" i="3" s="1"/>
  <c r="X187" i="3"/>
  <c r="AD187" i="3"/>
  <c r="B187" i="3"/>
  <c r="U187" i="3" s="1"/>
  <c r="R187" i="3" a="1"/>
  <c r="R187" i="3" s="1"/>
  <c r="D187" i="3"/>
  <c r="H187" i="3" s="1"/>
  <c r="N187" i="3" a="1"/>
  <c r="N187" i="3" s="1"/>
  <c r="I187" i="3" a="1"/>
  <c r="I187" i="3" s="1"/>
  <c r="Z187" i="3"/>
  <c r="AB187" i="3"/>
  <c r="O187" i="3" a="1"/>
  <c r="O187" i="3" s="1"/>
  <c r="M187" i="3" a="1"/>
  <c r="M187" i="3" s="1"/>
  <c r="C187" i="3"/>
  <c r="W187" i="3"/>
  <c r="Y187" i="3"/>
  <c r="AF186" i="3"/>
  <c r="AG186" i="3"/>
  <c r="P186" i="3"/>
  <c r="AC187" i="3"/>
  <c r="AE187" i="3"/>
  <c r="L187" i="3" a="1"/>
  <c r="L187" i="3" s="1"/>
  <c r="J187" i="3"/>
  <c r="AA187" i="3"/>
  <c r="A189" i="3"/>
  <c r="E188" i="3"/>
  <c r="Q187" i="3"/>
  <c r="T186" i="3" l="1" a="1"/>
  <c r="T186" i="3" s="1"/>
  <c r="K187" i="3"/>
  <c r="F187" i="3"/>
  <c r="G187" i="3" s="1"/>
  <c r="T187" i="3" a="1"/>
  <c r="T187" i="3" s="1"/>
  <c r="L188" i="3" a="1"/>
  <c r="L188" i="3" s="1"/>
  <c r="D188" i="3"/>
  <c r="R188" i="3" a="1"/>
  <c r="R188" i="3" s="1"/>
  <c r="AG187" i="3"/>
  <c r="C188" i="3"/>
  <c r="I188" i="3" a="1"/>
  <c r="I188" i="3" s="1"/>
  <c r="B188" i="3"/>
  <c r="K188" i="3" s="1"/>
  <c r="Z188" i="3"/>
  <c r="W188" i="3"/>
  <c r="AA188" i="3"/>
  <c r="S188" i="3" a="1"/>
  <c r="S188" i="3" s="1"/>
  <c r="M188" i="3" a="1"/>
  <c r="M188" i="3" s="1"/>
  <c r="AE188" i="3"/>
  <c r="N188" i="3" a="1"/>
  <c r="N188" i="3" s="1"/>
  <c r="P187" i="3"/>
  <c r="O188" i="3" a="1"/>
  <c r="O188" i="3" s="1"/>
  <c r="AC188" i="3"/>
  <c r="X188" i="3"/>
  <c r="AD188" i="3"/>
  <c r="J188" i="3"/>
  <c r="Y188" i="3"/>
  <c r="AB188" i="3"/>
  <c r="AF187" i="3"/>
  <c r="V188" i="3"/>
  <c r="E189" i="3"/>
  <c r="A190" i="3"/>
  <c r="Q188" i="3"/>
  <c r="U188" i="3" l="1"/>
  <c r="H188" i="3"/>
  <c r="P188" i="3"/>
  <c r="I189" i="3" a="1"/>
  <c r="I189" i="3" s="1"/>
  <c r="S189" i="3" a="1"/>
  <c r="S189" i="3" s="1"/>
  <c r="AE189" i="3"/>
  <c r="X189" i="3"/>
  <c r="Y189" i="3"/>
  <c r="AB189" i="3"/>
  <c r="R189" i="3" a="1"/>
  <c r="R189" i="3" s="1"/>
  <c r="J189" i="3"/>
  <c r="AA189" i="3"/>
  <c r="L189" i="3" a="1"/>
  <c r="L189" i="3" s="1"/>
  <c r="N189" i="3" a="1"/>
  <c r="N189" i="3" s="1"/>
  <c r="C189" i="3"/>
  <c r="AC189" i="3"/>
  <c r="O189" i="3" a="1"/>
  <c r="O189" i="3" s="1"/>
  <c r="AG188" i="3"/>
  <c r="AF188" i="3"/>
  <c r="D189" i="3"/>
  <c r="Z189" i="3"/>
  <c r="W189" i="3"/>
  <c r="AD189" i="3"/>
  <c r="M189" i="3" a="1"/>
  <c r="M189" i="3" s="1"/>
  <c r="B189" i="3"/>
  <c r="Q189" i="3" s="1"/>
  <c r="V189" i="3"/>
  <c r="E190" i="3"/>
  <c r="A191" i="3"/>
  <c r="H189" i="3" l="1"/>
  <c r="F188" i="3"/>
  <c r="G188" i="3" s="1"/>
  <c r="T188" i="3" a="1"/>
  <c r="T188" i="3" s="1"/>
  <c r="M190" i="3" a="1"/>
  <c r="M190" i="3" s="1"/>
  <c r="AB190" i="3"/>
  <c r="B190" i="3"/>
  <c r="I190" i="3" a="1"/>
  <c r="I190" i="3" s="1"/>
  <c r="AC190" i="3"/>
  <c r="Z190" i="3"/>
  <c r="K189" i="3"/>
  <c r="X190" i="3"/>
  <c r="R190" i="3" a="1"/>
  <c r="R190" i="3" s="1"/>
  <c r="O190" i="3" a="1"/>
  <c r="O190" i="3" s="1"/>
  <c r="W190" i="3"/>
  <c r="AD190" i="3"/>
  <c r="C190" i="3"/>
  <c r="Y190" i="3"/>
  <c r="D190" i="3"/>
  <c r="U189" i="3"/>
  <c r="N190" i="3" a="1"/>
  <c r="N190" i="3" s="1"/>
  <c r="AE190" i="3"/>
  <c r="J190" i="3"/>
  <c r="L190" i="3" a="1"/>
  <c r="L190" i="3" s="1"/>
  <c r="S190" i="3" a="1"/>
  <c r="S190" i="3" s="1"/>
  <c r="P189" i="3"/>
  <c r="AF189" i="3"/>
  <c r="AG189" i="3"/>
  <c r="V190" i="3"/>
  <c r="AA190" i="3"/>
  <c r="A192" i="3"/>
  <c r="E191" i="3"/>
  <c r="U190" i="3"/>
  <c r="Q190" i="3"/>
  <c r="K190" i="3"/>
  <c r="H190" i="3" l="1"/>
  <c r="F190" i="3" s="1"/>
  <c r="T190" i="3" a="1"/>
  <c r="T190" i="3" s="1"/>
  <c r="P190" i="3"/>
  <c r="F189" i="3"/>
  <c r="G189" i="3" s="1"/>
  <c r="T189" i="3" a="1"/>
  <c r="T189" i="3" s="1"/>
  <c r="O191" i="3" a="1"/>
  <c r="O191" i="3" s="1"/>
  <c r="W191" i="3"/>
  <c r="R191" i="3" a="1"/>
  <c r="R191" i="3" s="1"/>
  <c r="AB191" i="3"/>
  <c r="C191" i="3"/>
  <c r="I191" i="3" a="1"/>
  <c r="I191" i="3" s="1"/>
  <c r="AC191" i="3"/>
  <c r="AD191" i="3"/>
  <c r="Y191" i="3"/>
  <c r="B191" i="3"/>
  <c r="N191" i="3" a="1"/>
  <c r="N191" i="3" s="1"/>
  <c r="X191" i="3"/>
  <c r="Z191" i="3"/>
  <c r="V191" i="3"/>
  <c r="AE191" i="3"/>
  <c r="AG190" i="3"/>
  <c r="AF190" i="3"/>
  <c r="S191" i="3" a="1"/>
  <c r="S191" i="3" s="1"/>
  <c r="J191" i="3"/>
  <c r="D191" i="3"/>
  <c r="L191" i="3" a="1"/>
  <c r="L191" i="3" s="1"/>
  <c r="M191" i="3" a="1"/>
  <c r="M191" i="3" s="1"/>
  <c r="AA191" i="3"/>
  <c r="E192" i="3"/>
  <c r="A193" i="3"/>
  <c r="Q191" i="3"/>
  <c r="U191" i="3"/>
  <c r="K191" i="3"/>
  <c r="H191" i="3" l="1"/>
  <c r="F191" i="3" s="1"/>
  <c r="G191" i="3" s="1"/>
  <c r="G190" i="3"/>
  <c r="R192" i="3" a="1"/>
  <c r="R192" i="3" s="1"/>
  <c r="I192" i="3" a="1"/>
  <c r="I192" i="3" s="1"/>
  <c r="D192" i="3"/>
  <c r="C192" i="3"/>
  <c r="W192" i="3"/>
  <c r="O192" i="3" a="1"/>
  <c r="O192" i="3" s="1"/>
  <c r="J192" i="3"/>
  <c r="AE192" i="3"/>
  <c r="S192" i="3" a="1"/>
  <c r="S192" i="3" s="1"/>
  <c r="AC192" i="3"/>
  <c r="AB192" i="3"/>
  <c r="Y192" i="3"/>
  <c r="M192" i="3" a="1"/>
  <c r="M192" i="3" s="1"/>
  <c r="AA192" i="3"/>
  <c r="L192" i="3" a="1"/>
  <c r="L192" i="3" s="1"/>
  <c r="AD192" i="3"/>
  <c r="X192" i="3"/>
  <c r="P191" i="3"/>
  <c r="AF191" i="3"/>
  <c r="AG191" i="3"/>
  <c r="N192" i="3" a="1"/>
  <c r="N192" i="3" s="1"/>
  <c r="B192" i="3"/>
  <c r="Q192" i="3" s="1"/>
  <c r="Z192" i="3"/>
  <c r="V192" i="3"/>
  <c r="E193" i="3"/>
  <c r="A194" i="3"/>
  <c r="T191" i="3" l="1" a="1"/>
  <c r="T191" i="3" s="1"/>
  <c r="H192" i="3"/>
  <c r="U192" i="3"/>
  <c r="K192" i="3"/>
  <c r="AA193" i="3"/>
  <c r="Y193" i="3"/>
  <c r="V193" i="3"/>
  <c r="S193" i="3" a="1"/>
  <c r="S193" i="3" s="1"/>
  <c r="D193" i="3"/>
  <c r="X193" i="3"/>
  <c r="I193" i="3" a="1"/>
  <c r="I193" i="3" s="1"/>
  <c r="AD193" i="3"/>
  <c r="W193" i="3"/>
  <c r="M193" i="3" a="1"/>
  <c r="M193" i="3" s="1"/>
  <c r="Z193" i="3"/>
  <c r="O193" i="3" a="1"/>
  <c r="O193" i="3" s="1"/>
  <c r="N193" i="3" a="1"/>
  <c r="N193" i="3" s="1"/>
  <c r="J193" i="3"/>
  <c r="P192" i="3"/>
  <c r="AF192" i="3"/>
  <c r="AG192" i="3"/>
  <c r="AC193" i="3"/>
  <c r="L193" i="3" a="1"/>
  <c r="L193" i="3" s="1"/>
  <c r="B193" i="3"/>
  <c r="U193" i="3" s="1"/>
  <c r="AE193" i="3"/>
  <c r="AB193" i="3"/>
  <c r="R193" i="3" a="1"/>
  <c r="R193" i="3" s="1"/>
  <c r="C193" i="3"/>
  <c r="E194" i="3"/>
  <c r="R194" i="3" s="1" a="1"/>
  <c r="R194" i="3" s="1"/>
  <c r="A195" i="3"/>
  <c r="K193" i="3" l="1"/>
  <c r="Q193" i="3"/>
  <c r="H193" i="3"/>
  <c r="F192" i="3"/>
  <c r="G192" i="3" s="1"/>
  <c r="T192" i="3" a="1"/>
  <c r="T192" i="3" s="1"/>
  <c r="B194" i="3"/>
  <c r="Q194" i="3" s="1"/>
  <c r="AA194" i="3"/>
  <c r="AD194" i="3"/>
  <c r="O194" i="3" a="1"/>
  <c r="O194" i="3" s="1"/>
  <c r="X194" i="3"/>
  <c r="Z194" i="3"/>
  <c r="AE194" i="3"/>
  <c r="W194" i="3"/>
  <c r="I194" i="3" a="1"/>
  <c r="I194" i="3" s="1"/>
  <c r="M194" i="3" a="1"/>
  <c r="M194" i="3" s="1"/>
  <c r="AF193" i="3"/>
  <c r="N194" i="3" a="1"/>
  <c r="N194" i="3" s="1"/>
  <c r="AC194" i="3"/>
  <c r="Y194" i="3"/>
  <c r="P193" i="3"/>
  <c r="AB194" i="3"/>
  <c r="V194" i="3"/>
  <c r="C194" i="3"/>
  <c r="L194" i="3" a="1"/>
  <c r="L194" i="3" s="1"/>
  <c r="S194" i="3" a="1"/>
  <c r="S194" i="3" s="1"/>
  <c r="J194" i="3"/>
  <c r="D194" i="3"/>
  <c r="AG193" i="3"/>
  <c r="A196" i="3"/>
  <c r="E195" i="3"/>
  <c r="AC195" i="3" s="1"/>
  <c r="U194" i="3"/>
  <c r="K194" i="3" l="1"/>
  <c r="D195" i="3"/>
  <c r="H194" i="3"/>
  <c r="T194" i="3" s="1" a="1"/>
  <c r="T194" i="3" s="1"/>
  <c r="M195" i="3" a="1"/>
  <c r="M195" i="3" s="1"/>
  <c r="P194" i="3"/>
  <c r="AA195" i="3"/>
  <c r="F193" i="3"/>
  <c r="G193" i="3" s="1"/>
  <c r="T193" i="3" a="1"/>
  <c r="T193" i="3" s="1"/>
  <c r="AE195" i="3"/>
  <c r="O195" i="3" a="1"/>
  <c r="O195" i="3" s="1"/>
  <c r="J195" i="3"/>
  <c r="I195" i="3" a="1"/>
  <c r="I195" i="3" s="1"/>
  <c r="Z195" i="3"/>
  <c r="L195" i="3" a="1"/>
  <c r="L195" i="3" s="1"/>
  <c r="W195" i="3"/>
  <c r="AD195" i="3"/>
  <c r="B195" i="3"/>
  <c r="H195" i="3" s="1"/>
  <c r="S195" i="3" a="1"/>
  <c r="S195" i="3" s="1"/>
  <c r="N195" i="3" a="1"/>
  <c r="N195" i="3" s="1"/>
  <c r="X195" i="3"/>
  <c r="AB195" i="3"/>
  <c r="V195" i="3"/>
  <c r="R195" i="3" a="1"/>
  <c r="R195" i="3" s="1"/>
  <c r="AF194" i="3"/>
  <c r="AG194" i="3"/>
  <c r="C195" i="3"/>
  <c r="Y195" i="3"/>
  <c r="A197" i="3"/>
  <c r="E196" i="3"/>
  <c r="F194" i="3" l="1"/>
  <c r="G194" i="3" s="1"/>
  <c r="Q195" i="3"/>
  <c r="U195" i="3"/>
  <c r="F195" i="3"/>
  <c r="G195" i="3" s="1"/>
  <c r="T195" i="3" a="1"/>
  <c r="T195" i="3" s="1"/>
  <c r="K195" i="3"/>
  <c r="P195" i="3"/>
  <c r="AG195" i="3"/>
  <c r="N196" i="3" a="1"/>
  <c r="N196" i="3" s="1"/>
  <c r="L196" i="3" a="1"/>
  <c r="L196" i="3" s="1"/>
  <c r="AF195" i="3"/>
  <c r="AA196" i="3"/>
  <c r="Y196" i="3"/>
  <c r="C196" i="3"/>
  <c r="AE196" i="3"/>
  <c r="AB196" i="3"/>
  <c r="W196" i="3"/>
  <c r="AD196" i="3"/>
  <c r="I196" i="3" a="1"/>
  <c r="I196" i="3" s="1"/>
  <c r="R196" i="3" a="1"/>
  <c r="R196" i="3" s="1"/>
  <c r="D196" i="3"/>
  <c r="M196" i="3" a="1"/>
  <c r="M196" i="3" s="1"/>
  <c r="V196" i="3"/>
  <c r="S196" i="3" a="1"/>
  <c r="S196" i="3" s="1"/>
  <c r="O196" i="3" a="1"/>
  <c r="O196" i="3" s="1"/>
  <c r="B196" i="3"/>
  <c r="K196" i="3" s="1"/>
  <c r="X196" i="3"/>
  <c r="AC196" i="3"/>
  <c r="Z196" i="3"/>
  <c r="J196" i="3"/>
  <c r="A198" i="3"/>
  <c r="E197" i="3"/>
  <c r="U196" i="3" l="1"/>
  <c r="H196" i="3"/>
  <c r="Q196" i="3"/>
  <c r="Z197" i="3"/>
  <c r="W197" i="3"/>
  <c r="R197" i="3" a="1"/>
  <c r="R197" i="3" s="1"/>
  <c r="O197" i="3" a="1"/>
  <c r="O197" i="3" s="1"/>
  <c r="AB197" i="3"/>
  <c r="M197" i="3" a="1"/>
  <c r="M197" i="3" s="1"/>
  <c r="B197" i="3"/>
  <c r="U197" i="3" s="1"/>
  <c r="AE197" i="3"/>
  <c r="AC197" i="3"/>
  <c r="S197" i="3" a="1"/>
  <c r="S197" i="3" s="1"/>
  <c r="C197" i="3"/>
  <c r="V197" i="3"/>
  <c r="I197" i="3" a="1"/>
  <c r="I197" i="3" s="1"/>
  <c r="D197" i="3"/>
  <c r="Y197" i="3"/>
  <c r="X197" i="3"/>
  <c r="P196" i="3"/>
  <c r="AG196" i="3"/>
  <c r="AF196" i="3"/>
  <c r="AA197" i="3"/>
  <c r="N197" i="3" a="1"/>
  <c r="N197" i="3" s="1"/>
  <c r="L197" i="3" a="1"/>
  <c r="L197" i="3" s="1"/>
  <c r="AD197" i="3"/>
  <c r="J197" i="3"/>
  <c r="K197" i="3"/>
  <c r="A199" i="3"/>
  <c r="E198" i="3"/>
  <c r="Q197" i="3" l="1"/>
  <c r="H197" i="3"/>
  <c r="F197" i="3" s="1"/>
  <c r="G197" i="3" s="1"/>
  <c r="F196" i="3"/>
  <c r="G196" i="3" s="1"/>
  <c r="T196" i="3" a="1"/>
  <c r="T196" i="3" s="1"/>
  <c r="L198" i="3" a="1"/>
  <c r="L198" i="3" s="1"/>
  <c r="AA198" i="3"/>
  <c r="D198" i="3"/>
  <c r="N198" i="3" a="1"/>
  <c r="N198" i="3" s="1"/>
  <c r="O198" i="3" a="1"/>
  <c r="O198" i="3" s="1"/>
  <c r="R198" i="3" a="1"/>
  <c r="R198" i="3" s="1"/>
  <c r="X198" i="3"/>
  <c r="M198" i="3" a="1"/>
  <c r="M198" i="3" s="1"/>
  <c r="AE198" i="3"/>
  <c r="I198" i="3" a="1"/>
  <c r="I198" i="3" s="1"/>
  <c r="S198" i="3" a="1"/>
  <c r="S198" i="3" s="1"/>
  <c r="C198" i="3"/>
  <c r="W198" i="3"/>
  <c r="AB198" i="3"/>
  <c r="AD198" i="3"/>
  <c r="J198" i="3"/>
  <c r="Y198" i="3"/>
  <c r="V198" i="3"/>
  <c r="B198" i="3"/>
  <c r="K198" i="3" s="1"/>
  <c r="P197" i="3"/>
  <c r="AF197" i="3"/>
  <c r="AG197" i="3"/>
  <c r="AC198" i="3"/>
  <c r="Z198" i="3"/>
  <c r="E199" i="3"/>
  <c r="A200" i="3"/>
  <c r="T197" i="3" l="1" a="1"/>
  <c r="T197" i="3" s="1"/>
  <c r="P198" i="3"/>
  <c r="H198" i="3"/>
  <c r="Q198" i="3"/>
  <c r="O199" i="3" a="1"/>
  <c r="O199" i="3" s="1"/>
  <c r="U198" i="3"/>
  <c r="AC199" i="3"/>
  <c r="J199" i="3"/>
  <c r="N199" i="3" a="1"/>
  <c r="N199" i="3" s="1"/>
  <c r="V199" i="3"/>
  <c r="AF198" i="3"/>
  <c r="AG198" i="3"/>
  <c r="AE199" i="3"/>
  <c r="S199" i="3" a="1"/>
  <c r="S199" i="3" s="1"/>
  <c r="R199" i="3" a="1"/>
  <c r="R199" i="3" s="1"/>
  <c r="L199" i="3" a="1"/>
  <c r="L199" i="3" s="1"/>
  <c r="X199" i="3"/>
  <c r="M199" i="3" a="1"/>
  <c r="M199" i="3" s="1"/>
  <c r="AD199" i="3"/>
  <c r="W199" i="3"/>
  <c r="D199" i="3"/>
  <c r="AA199" i="3"/>
  <c r="B199" i="3"/>
  <c r="K199" i="3" s="1"/>
  <c r="AB199" i="3"/>
  <c r="Z199" i="3"/>
  <c r="Y199" i="3"/>
  <c r="C199" i="3"/>
  <c r="I199" i="3" a="1"/>
  <c r="I199" i="3" s="1"/>
  <c r="E200" i="3"/>
  <c r="H200" i="3" s="1"/>
  <c r="F200" i="3" s="1"/>
  <c r="G200" i="3" s="1"/>
  <c r="A201" i="3"/>
  <c r="Q199" i="3"/>
  <c r="U199" i="3" l="1"/>
  <c r="F198" i="3"/>
  <c r="G198" i="3" s="1"/>
  <c r="T198" i="3" a="1"/>
  <c r="T198" i="3" s="1"/>
  <c r="H199" i="3"/>
  <c r="W200" i="3"/>
  <c r="I200" i="3" a="1"/>
  <c r="I200" i="3" s="1"/>
  <c r="C200" i="3"/>
  <c r="L200" i="3" a="1"/>
  <c r="L200" i="3" s="1"/>
  <c r="N200" i="3" a="1"/>
  <c r="N200" i="3" s="1"/>
  <c r="Z200" i="3"/>
  <c r="V200" i="3"/>
  <c r="J200" i="3"/>
  <c r="AC200" i="3"/>
  <c r="AA200" i="3"/>
  <c r="T200" i="3" a="1"/>
  <c r="T200" i="3" s="1"/>
  <c r="M200" i="3" a="1"/>
  <c r="M200" i="3" s="1"/>
  <c r="AB200" i="3"/>
  <c r="Y200" i="3"/>
  <c r="D200" i="3"/>
  <c r="AE200" i="3"/>
  <c r="AG199" i="3"/>
  <c r="AF199" i="3"/>
  <c r="P199" i="3"/>
  <c r="O200" i="3" a="1"/>
  <c r="O200" i="3" s="1"/>
  <c r="AD200" i="3"/>
  <c r="R200" i="3" a="1"/>
  <c r="R200" i="3" s="1"/>
  <c r="X200" i="3"/>
  <c r="S200" i="3" a="1"/>
  <c r="S200" i="3" s="1"/>
  <c r="B200" i="3"/>
  <c r="K200" i="3" s="1"/>
  <c r="A202" i="3"/>
  <c r="E201" i="3"/>
  <c r="H201" i="3" s="1"/>
  <c r="F201" i="3" s="1"/>
  <c r="G201" i="3" s="1"/>
  <c r="P200" i="3" l="1"/>
  <c r="AG200" i="3"/>
  <c r="U200" i="3"/>
  <c r="Q200" i="3"/>
  <c r="F199" i="3"/>
  <c r="G199" i="3" s="1"/>
  <c r="T199" i="3" a="1"/>
  <c r="T199" i="3" s="1"/>
  <c r="I201" i="3" a="1"/>
  <c r="I201" i="3" s="1"/>
  <c r="W201" i="3"/>
  <c r="AF200" i="3"/>
  <c r="C201" i="3"/>
  <c r="AE201" i="3"/>
  <c r="Z201" i="3"/>
  <c r="X201" i="3"/>
  <c r="AA201" i="3"/>
  <c r="AC201" i="3"/>
  <c r="B201" i="3"/>
  <c r="Q201" i="3" s="1"/>
  <c r="Y201" i="3"/>
  <c r="N201" i="3" a="1"/>
  <c r="N201" i="3" s="1"/>
  <c r="J201" i="3"/>
  <c r="O201" i="3" a="1"/>
  <c r="O201" i="3" s="1"/>
  <c r="M201" i="3" a="1"/>
  <c r="M201" i="3" s="1"/>
  <c r="AD201" i="3"/>
  <c r="L201" i="3" a="1"/>
  <c r="L201" i="3" s="1"/>
  <c r="T201" i="3" a="1"/>
  <c r="T201" i="3" s="1"/>
  <c r="R201" i="3" a="1"/>
  <c r="R201" i="3" s="1"/>
  <c r="V201" i="3"/>
  <c r="S201" i="3" a="1"/>
  <c r="S201" i="3" s="1"/>
  <c r="AB201" i="3"/>
  <c r="D201" i="3"/>
  <c r="E202" i="3"/>
  <c r="H202" i="3" s="1"/>
  <c r="T202" i="3" s="1" a="1"/>
  <c r="T202" i="3" s="1"/>
  <c r="U201" i="3" l="1"/>
  <c r="K201" i="3"/>
  <c r="AB202" i="3"/>
  <c r="R202" i="3" a="1"/>
  <c r="R202" i="3" s="1"/>
  <c r="AD202" i="3"/>
  <c r="D202" i="3"/>
  <c r="O202" i="3" a="1"/>
  <c r="O202" i="3" s="1"/>
  <c r="N202" i="3" a="1"/>
  <c r="N202" i="3" s="1"/>
  <c r="I202" i="3" a="1"/>
  <c r="I202" i="3" s="1"/>
  <c r="W202" i="3"/>
  <c r="P201" i="3"/>
  <c r="M202" i="3" a="1"/>
  <c r="M202" i="3" s="1"/>
  <c r="AE202" i="3"/>
  <c r="J202" i="3"/>
  <c r="AG201" i="3"/>
  <c r="AF201" i="3"/>
  <c r="S202" i="3" a="1"/>
  <c r="S202" i="3" s="1"/>
  <c r="V202" i="3"/>
  <c r="Z202" i="3"/>
  <c r="X202" i="3"/>
  <c r="AA202" i="3"/>
  <c r="C202" i="3"/>
  <c r="L202" i="3" a="1"/>
  <c r="L202" i="3" s="1"/>
  <c r="AC202" i="3"/>
  <c r="B202" i="3"/>
  <c r="Q202" i="3" s="1"/>
  <c r="Y202" i="3"/>
  <c r="F202" i="3"/>
  <c r="G202" i="3" s="1"/>
  <c r="P202" i="3" l="1"/>
  <c r="U202" i="3"/>
  <c r="K202" i="3"/>
  <c r="AF202" i="3"/>
  <c r="AG202" i="3"/>
  <c r="A4" i="2"/>
  <c r="D4" i="2" s="1"/>
  <c r="C3" i="2"/>
  <c r="D3" i="2"/>
  <c r="E3" i="2"/>
  <c r="B3" i="2"/>
  <c r="C4" i="2" l="1"/>
  <c r="E4" i="2"/>
  <c r="W4" i="2" s="1" a="1"/>
  <c r="W4" i="2" s="1"/>
  <c r="B4" i="2"/>
  <c r="A5" i="2"/>
  <c r="B5" i="2" s="1"/>
  <c r="BC3" i="2" a="1"/>
  <c r="BC3" i="2" s="1"/>
  <c r="BB3" i="2" s="1"/>
  <c r="BD3" i="2" s="1"/>
  <c r="BJ3" i="2" s="1" a="1"/>
  <c r="BJ3" i="2" s="1"/>
  <c r="F3" i="2" a="1"/>
  <c r="F3" i="2" s="1"/>
  <c r="K3" i="2" a="1"/>
  <c r="K3" i="2" s="1"/>
  <c r="I3" i="2" a="1"/>
  <c r="I3" i="2" s="1"/>
  <c r="G3" i="2" a="1"/>
  <c r="G3" i="2" s="1"/>
  <c r="L3" i="2" a="1"/>
  <c r="L3" i="2" s="1"/>
  <c r="W3" i="2" a="1"/>
  <c r="W3" i="2" s="1"/>
  <c r="V3" i="2" s="1"/>
  <c r="X3" i="2" s="1"/>
  <c r="J3" i="2" a="1"/>
  <c r="J3" i="2" s="1"/>
  <c r="K4" i="2" a="1"/>
  <c r="K4" i="2" s="1"/>
  <c r="D5" i="2"/>
  <c r="A6" i="2" l="1"/>
  <c r="E5" i="2"/>
  <c r="K5" i="2" s="1" a="1"/>
  <c r="K5" i="2" s="1"/>
  <c r="C5" i="2"/>
  <c r="BC4" i="2" a="1"/>
  <c r="BC4" i="2" s="1"/>
  <c r="BB4" i="2" s="1"/>
  <c r="BD4" i="2" s="1"/>
  <c r="BJ4" i="2" s="1" a="1"/>
  <c r="BJ4" i="2" s="1"/>
  <c r="V4" i="2"/>
  <c r="X4" i="2" s="1"/>
  <c r="L4" i="2" a="1"/>
  <c r="L4" i="2" s="1"/>
  <c r="F4" i="2" a="1"/>
  <c r="F4" i="2" s="1"/>
  <c r="G4" i="2" a="1"/>
  <c r="G4" i="2" s="1"/>
  <c r="AD4" i="2" s="1"/>
  <c r="I4" i="2" a="1"/>
  <c r="I4" i="2" s="1"/>
  <c r="J4" i="2" a="1"/>
  <c r="J4" i="2" s="1"/>
  <c r="Y3" i="2"/>
  <c r="Z3" i="2"/>
  <c r="AA3" i="2" s="1"/>
  <c r="M3" i="2"/>
  <c r="H3" i="2" s="1"/>
  <c r="AD3" i="2"/>
  <c r="BE3" i="2"/>
  <c r="BK3" i="2"/>
  <c r="BX3" i="2" s="1"/>
  <c r="BF3" i="2"/>
  <c r="BG3" i="2" s="1"/>
  <c r="BH3" i="2" s="1"/>
  <c r="BI3" i="2" s="1"/>
  <c r="BW3" i="2"/>
  <c r="J5" i="2" a="1"/>
  <c r="J5" i="2" s="1"/>
  <c r="BF4" i="2"/>
  <c r="BG4" i="2" s="1"/>
  <c r="W5" i="2" a="1"/>
  <c r="W5" i="2" s="1"/>
  <c r="BC5" i="2" a="1"/>
  <c r="BC5" i="2" s="1"/>
  <c r="BB5" i="2" s="1"/>
  <c r="BD5" i="2" s="1"/>
  <c r="BJ5" i="2" s="1" a="1"/>
  <c r="BJ5" i="2" s="1"/>
  <c r="A7" i="2"/>
  <c r="D6" i="2"/>
  <c r="E6" i="2"/>
  <c r="BC6" i="2" s="1" a="1"/>
  <c r="BC6" i="2" s="1"/>
  <c r="B6" i="2"/>
  <c r="C6" i="2"/>
  <c r="I5" i="2" a="1"/>
  <c r="I5" i="2" s="1"/>
  <c r="L5" i="2" a="1"/>
  <c r="L5" i="2" s="1"/>
  <c r="F5" i="2" a="1"/>
  <c r="F5" i="2" s="1"/>
  <c r="G5" i="2" a="1"/>
  <c r="G5" i="2" s="1"/>
  <c r="BW4" i="2" l="1"/>
  <c r="BK4" i="2"/>
  <c r="BL4" i="2" s="1"/>
  <c r="BE4" i="2"/>
  <c r="AE4" i="2"/>
  <c r="AR4" i="2" s="1"/>
  <c r="Y4" i="2"/>
  <c r="Z4" i="2"/>
  <c r="AA4" i="2" s="1"/>
  <c r="M4" i="2"/>
  <c r="H4" i="2" s="1"/>
  <c r="U4" i="2" s="1"/>
  <c r="AQ4" i="2"/>
  <c r="AB3" i="2"/>
  <c r="BY3" i="2"/>
  <c r="CC3" i="2" s="1"/>
  <c r="BZ3" i="2"/>
  <c r="CA3" i="2"/>
  <c r="BL3" i="2"/>
  <c r="BM3" i="2"/>
  <c r="CB3" i="2"/>
  <c r="N3" i="2"/>
  <c r="P3" i="2" s="1"/>
  <c r="Q3" i="2"/>
  <c r="O3" i="2"/>
  <c r="R3" i="2"/>
  <c r="S3" i="2"/>
  <c r="U3" i="2"/>
  <c r="T3" i="2"/>
  <c r="AE3" i="2"/>
  <c r="AQ3" i="2"/>
  <c r="W6" i="2" a="1"/>
  <c r="W6" i="2" s="1"/>
  <c r="M5" i="2"/>
  <c r="H5" i="2" s="1"/>
  <c r="U5" i="2" s="1"/>
  <c r="L6" i="2" a="1"/>
  <c r="L6" i="2" s="1"/>
  <c r="G6" i="2" a="1"/>
  <c r="G6" i="2" s="1"/>
  <c r="AF4" i="2"/>
  <c r="AI4" i="2" s="1"/>
  <c r="AJ4" i="2" s="1"/>
  <c r="F6" i="2" a="1"/>
  <c r="F6" i="2" s="1"/>
  <c r="K6" i="2" a="1"/>
  <c r="K6" i="2" s="1"/>
  <c r="J6" i="2" a="1"/>
  <c r="J6" i="2" s="1"/>
  <c r="BH4" i="2"/>
  <c r="I6" i="2" a="1"/>
  <c r="I6" i="2" s="1"/>
  <c r="AB4" i="2"/>
  <c r="AC4" i="2" s="1"/>
  <c r="BE5" i="2"/>
  <c r="BW5" i="2"/>
  <c r="BF5" i="2"/>
  <c r="BG5" i="2" s="1"/>
  <c r="BK5" i="2"/>
  <c r="BL5" i="2" s="1"/>
  <c r="BO4" i="2"/>
  <c r="BP4" i="2" s="1"/>
  <c r="BN4" i="2"/>
  <c r="T5" i="2"/>
  <c r="O5" i="2"/>
  <c r="BI4" i="2"/>
  <c r="D7" i="2"/>
  <c r="A8" i="2"/>
  <c r="A9" i="2" s="1"/>
  <c r="C7" i="2"/>
  <c r="E7" i="2"/>
  <c r="F7" i="2" s="1" a="1"/>
  <c r="F7" i="2" s="1"/>
  <c r="B7" i="2"/>
  <c r="AC3" i="2"/>
  <c r="CH3" i="2"/>
  <c r="V6" i="2"/>
  <c r="X6" i="2" s="1"/>
  <c r="BB6" i="2"/>
  <c r="BD6" i="2" s="1"/>
  <c r="BJ6" i="2" s="1" a="1"/>
  <c r="BJ6" i="2" s="1"/>
  <c r="BX4" i="2"/>
  <c r="CA4" i="2" s="1"/>
  <c r="AG4" i="2"/>
  <c r="BM4" i="2"/>
  <c r="AD5" i="2"/>
  <c r="V5" i="2"/>
  <c r="X5" i="2" s="1"/>
  <c r="S4" i="2" l="1"/>
  <c r="AT4" i="2"/>
  <c r="AS4" i="2"/>
  <c r="AU4" i="2"/>
  <c r="AV4" i="2"/>
  <c r="AW4" i="2" s="1"/>
  <c r="R5" i="2"/>
  <c r="T4" i="2"/>
  <c r="N4" i="2"/>
  <c r="P4" i="2" s="1"/>
  <c r="O4" i="2"/>
  <c r="Q4" i="2"/>
  <c r="R4" i="2"/>
  <c r="Q5" i="2"/>
  <c r="CD3" i="2"/>
  <c r="AD6" i="2"/>
  <c r="AQ6" i="2" s="1"/>
  <c r="BQ3" i="2"/>
  <c r="BR3" i="2"/>
  <c r="BS3" i="2" s="1"/>
  <c r="CF3" i="2"/>
  <c r="CG3" i="2"/>
  <c r="CE3" i="2"/>
  <c r="BN3" i="2"/>
  <c r="BU3" i="2" s="1"/>
  <c r="BO3" i="2"/>
  <c r="BP3" i="2" s="1"/>
  <c r="AR3" i="2"/>
  <c r="AU3" i="2" s="1"/>
  <c r="AF3" i="2"/>
  <c r="AG3" i="2"/>
  <c r="S5" i="2"/>
  <c r="N5" i="2"/>
  <c r="P5" i="2" s="1"/>
  <c r="AH4" i="2"/>
  <c r="AO4" i="2" s="1"/>
  <c r="M6" i="2"/>
  <c r="H6" i="2" s="1"/>
  <c r="Q6" i="2" s="1"/>
  <c r="W7" i="2" a="1"/>
  <c r="W7" i="2" s="1"/>
  <c r="V7" i="2" s="1"/>
  <c r="X7" i="2" s="1"/>
  <c r="J7" i="2" a="1"/>
  <c r="J7" i="2" s="1"/>
  <c r="CH4" i="2"/>
  <c r="CK4" i="2" s="1"/>
  <c r="BH5" i="2"/>
  <c r="BY4" i="2"/>
  <c r="CC4" i="2" s="1"/>
  <c r="BO5" i="2"/>
  <c r="BP5" i="2" s="1"/>
  <c r="BN5" i="2"/>
  <c r="Z5" i="2"/>
  <c r="AA5" i="2" s="1"/>
  <c r="Y5" i="2"/>
  <c r="Z6" i="2"/>
  <c r="AA6" i="2" s="1"/>
  <c r="Y6" i="2"/>
  <c r="BI5" i="2"/>
  <c r="BQ4" i="2"/>
  <c r="BR4" i="2"/>
  <c r="BS4" i="2" s="1"/>
  <c r="BK6" i="2"/>
  <c r="BF6" i="2"/>
  <c r="BG6" i="2" s="1"/>
  <c r="BE6" i="2"/>
  <c r="BW6" i="2"/>
  <c r="E8" i="2"/>
  <c r="BC8" i="2" s="1" a="1"/>
  <c r="BC8" i="2" s="1"/>
  <c r="D8" i="2"/>
  <c r="B8" i="2"/>
  <c r="C8" i="2"/>
  <c r="CJ4" i="2"/>
  <c r="BM5" i="2"/>
  <c r="G7" i="2" a="1"/>
  <c r="G7" i="2" s="1"/>
  <c r="BU4" i="2"/>
  <c r="AL4" i="2"/>
  <c r="AM4" i="2" s="1"/>
  <c r="AK4" i="2"/>
  <c r="CK3" i="2"/>
  <c r="CJ3" i="2"/>
  <c r="AE5" i="2"/>
  <c r="AR5" i="2" s="1"/>
  <c r="AQ5" i="2"/>
  <c r="CB4" i="2"/>
  <c r="BZ4" i="2"/>
  <c r="L7" i="2" a="1"/>
  <c r="L7" i="2" s="1"/>
  <c r="K7" i="2" a="1"/>
  <c r="K7" i="2" s="1"/>
  <c r="BX5" i="2"/>
  <c r="BY5" i="2" s="1"/>
  <c r="CC5" i="2" s="1"/>
  <c r="BC7" i="2" a="1"/>
  <c r="BC7" i="2" s="1"/>
  <c r="BB7" i="2" s="1"/>
  <c r="BD7" i="2" s="1"/>
  <c r="BJ7" i="2" s="1" a="1"/>
  <c r="BJ7" i="2" s="1"/>
  <c r="I7" i="2" a="1"/>
  <c r="I7" i="2" s="1"/>
  <c r="BA4" i="2" l="1"/>
  <c r="AX4" i="2"/>
  <c r="AZ4" i="2"/>
  <c r="AY4" i="2"/>
  <c r="AE6" i="2"/>
  <c r="AF6" i="2" s="1"/>
  <c r="AI6" i="2" s="1"/>
  <c r="AJ6" i="2" s="1"/>
  <c r="BT3" i="2"/>
  <c r="BV3" i="2" s="1"/>
  <c r="AT3" i="2"/>
  <c r="AI3" i="2"/>
  <c r="AJ3" i="2" s="1"/>
  <c r="AH3" i="2"/>
  <c r="AS3" i="2"/>
  <c r="AL3" i="2"/>
  <c r="AM3" i="2" s="1"/>
  <c r="AK3" i="2"/>
  <c r="AV3" i="2"/>
  <c r="AB6" i="2"/>
  <c r="AC6" i="2" s="1"/>
  <c r="BU5" i="2"/>
  <c r="R6" i="2"/>
  <c r="N6" i="2"/>
  <c r="P6" i="2" s="1"/>
  <c r="G8" i="2" a="1"/>
  <c r="G8" i="2" s="1"/>
  <c r="S6" i="2"/>
  <c r="U6" i="2"/>
  <c r="AD7" i="2"/>
  <c r="AE7" i="2" s="1"/>
  <c r="AF7" i="2" s="1"/>
  <c r="T6" i="2"/>
  <c r="O6" i="2"/>
  <c r="AU5" i="2"/>
  <c r="AR6" i="2"/>
  <c r="AT6" i="2" s="1"/>
  <c r="K8" i="2" a="1"/>
  <c r="K8" i="2" s="1"/>
  <c r="AF5" i="2"/>
  <c r="AH5" i="2" s="1"/>
  <c r="AG5" i="2"/>
  <c r="AL5" i="2" s="1"/>
  <c r="AM5" i="2" s="1"/>
  <c r="AT5" i="2"/>
  <c r="W8" i="2" a="1"/>
  <c r="W8" i="2" s="1"/>
  <c r="V8" i="2" s="1"/>
  <c r="X8" i="2" s="1"/>
  <c r="Z8" i="2" s="1"/>
  <c r="AA8" i="2" s="1"/>
  <c r="CD4" i="2"/>
  <c r="L8" i="2" a="1"/>
  <c r="L8" i="2" s="1"/>
  <c r="AS5" i="2"/>
  <c r="AV5" i="2"/>
  <c r="BA5" i="2" s="1"/>
  <c r="CE4" i="2"/>
  <c r="BH6" i="2"/>
  <c r="BI6" i="2" s="1"/>
  <c r="BT4" i="2"/>
  <c r="BV4" i="2" s="1"/>
  <c r="BK7" i="2"/>
  <c r="BE7" i="2"/>
  <c r="BF7" i="2"/>
  <c r="BG7" i="2" s="1"/>
  <c r="BW7" i="2"/>
  <c r="BL6" i="2"/>
  <c r="BM6" i="2"/>
  <c r="BX6" i="2"/>
  <c r="CA6" i="2" s="1"/>
  <c r="Y7" i="2"/>
  <c r="Z7" i="2"/>
  <c r="AA7" i="2" s="1"/>
  <c r="BZ5" i="2"/>
  <c r="CD5" i="2" s="1"/>
  <c r="CB5" i="2"/>
  <c r="CG4" i="2"/>
  <c r="CF4" i="2"/>
  <c r="BR5" i="2"/>
  <c r="BS5" i="2" s="1"/>
  <c r="BQ5" i="2"/>
  <c r="E9" i="2"/>
  <c r="I9" i="2" s="1" a="1"/>
  <c r="I9" i="2" s="1"/>
  <c r="C9" i="2"/>
  <c r="A10" i="2"/>
  <c r="B9" i="2"/>
  <c r="D9" i="2"/>
  <c r="BB8" i="2"/>
  <c r="BD8" i="2" s="1"/>
  <c r="BJ8" i="2" s="1" a="1"/>
  <c r="BJ8" i="2" s="1"/>
  <c r="M7" i="2"/>
  <c r="H7" i="2" s="1"/>
  <c r="AN4" i="2"/>
  <c r="AP4" i="2" s="1"/>
  <c r="CA5" i="2"/>
  <c r="I8" i="2" a="1"/>
  <c r="I8" i="2" s="1"/>
  <c r="F8" i="2" a="1"/>
  <c r="F8" i="2" s="1"/>
  <c r="J8" i="2" a="1"/>
  <c r="J8" i="2" s="1"/>
  <c r="AB5" i="2"/>
  <c r="AH6" i="2" l="1"/>
  <c r="AG6" i="2"/>
  <c r="AU6" i="2"/>
  <c r="AS6" i="2"/>
  <c r="AQ7" i="2"/>
  <c r="AN3" i="2"/>
  <c r="AZ3" i="2"/>
  <c r="AW3" i="2"/>
  <c r="AY3" i="2"/>
  <c r="BA3" i="2"/>
  <c r="AX3" i="2"/>
  <c r="AO3" i="2"/>
  <c r="AI5" i="2"/>
  <c r="AJ5" i="2" s="1"/>
  <c r="AY5" i="2"/>
  <c r="AW5" i="2"/>
  <c r="AZ5" i="2"/>
  <c r="AV6" i="2"/>
  <c r="AW6" i="2" s="1"/>
  <c r="AK5" i="2"/>
  <c r="AN5" i="2" s="1"/>
  <c r="AB7" i="2"/>
  <c r="AC7" i="2" s="1"/>
  <c r="AX5" i="2"/>
  <c r="CE5" i="2"/>
  <c r="AD8" i="2"/>
  <c r="AQ8" i="2" s="1"/>
  <c r="CH6" i="2"/>
  <c r="CJ6" i="2" s="1"/>
  <c r="W9" i="2" a="1"/>
  <c r="W9" i="2" s="1"/>
  <c r="V9" i="2" s="1"/>
  <c r="X9" i="2" s="1"/>
  <c r="BT5" i="2"/>
  <c r="BV5" i="2" s="1"/>
  <c r="L9" i="2" a="1"/>
  <c r="L9" i="2" s="1"/>
  <c r="F9" i="2" a="1"/>
  <c r="F9" i="2" s="1"/>
  <c r="AG7" i="2"/>
  <c r="AR7" i="2"/>
  <c r="AT7" i="2" s="1"/>
  <c r="CI4" i="2"/>
  <c r="CL4" i="2" s="1"/>
  <c r="CM4" i="2" s="1"/>
  <c r="AH7" i="2"/>
  <c r="AI7" i="2"/>
  <c r="AJ7" i="2" s="1"/>
  <c r="BM7" i="2"/>
  <c r="BX7" i="2"/>
  <c r="CA7" i="2" s="1"/>
  <c r="BL7" i="2"/>
  <c r="BQ6" i="2"/>
  <c r="BR6" i="2"/>
  <c r="BS6" i="2" s="1"/>
  <c r="AC5" i="2"/>
  <c r="CH5" i="2"/>
  <c r="AK6" i="2"/>
  <c r="AL6" i="2"/>
  <c r="AM6" i="2" s="1"/>
  <c r="BZ6" i="2"/>
  <c r="CE6" i="2" s="1"/>
  <c r="BY6" i="2"/>
  <c r="CC6" i="2" s="1"/>
  <c r="K9" i="2" a="1"/>
  <c r="K9" i="2" s="1"/>
  <c r="Y8" i="2"/>
  <c r="AB8" i="2" s="1"/>
  <c r="AC8" i="2" s="1"/>
  <c r="BH7" i="2"/>
  <c r="M8" i="2"/>
  <c r="H8" i="2" s="1"/>
  <c r="J9" i="2" a="1"/>
  <c r="J9" i="2" s="1"/>
  <c r="CB6" i="2"/>
  <c r="BK8" i="2"/>
  <c r="BW8" i="2"/>
  <c r="BE8" i="2"/>
  <c r="BF8" i="2"/>
  <c r="BG8" i="2" s="1"/>
  <c r="C10" i="2"/>
  <c r="B10" i="2"/>
  <c r="E10" i="2"/>
  <c r="J10" i="2" s="1" a="1"/>
  <c r="J10" i="2" s="1"/>
  <c r="A11" i="2"/>
  <c r="D10" i="2"/>
  <c r="N7" i="2"/>
  <c r="P7" i="2" s="1"/>
  <c r="T7" i="2"/>
  <c r="O7" i="2"/>
  <c r="U7" i="2"/>
  <c r="R7" i="2"/>
  <c r="Q7" i="2"/>
  <c r="S7" i="2"/>
  <c r="CF5" i="2"/>
  <c r="CG5" i="2"/>
  <c r="BO6" i="2"/>
  <c r="BP6" i="2" s="1"/>
  <c r="BN6" i="2"/>
  <c r="BC9" i="2" a="1"/>
  <c r="BC9" i="2" s="1"/>
  <c r="BB9" i="2" s="1"/>
  <c r="BD9" i="2" s="1"/>
  <c r="BJ9" i="2" s="1" a="1"/>
  <c r="BJ9" i="2" s="1"/>
  <c r="G9" i="2" a="1"/>
  <c r="G9" i="2" s="1"/>
  <c r="AO6" i="2"/>
  <c r="BA6" i="2" l="1"/>
  <c r="CK6" i="2"/>
  <c r="AP3" i="2"/>
  <c r="CI3" i="2" s="1"/>
  <c r="CL3" i="2" s="1"/>
  <c r="CO3" i="2" s="1"/>
  <c r="CN4" i="2"/>
  <c r="AZ6" i="2"/>
  <c r="AO5" i="2"/>
  <c r="AP5" i="2" s="1"/>
  <c r="CI5" i="2" s="1"/>
  <c r="CL5" i="2" s="1"/>
  <c r="AX6" i="2"/>
  <c r="AY6" i="2"/>
  <c r="AE8" i="2"/>
  <c r="AR8" i="2" s="1"/>
  <c r="AT8" i="2" s="1"/>
  <c r="AD9" i="2"/>
  <c r="AE9" i="2" s="1"/>
  <c r="AF9" i="2" s="1"/>
  <c r="BU6" i="2"/>
  <c r="BC10" i="2" a="1"/>
  <c r="BC10" i="2" s="1"/>
  <c r="BB10" i="2" s="1"/>
  <c r="BD10" i="2" s="1"/>
  <c r="BJ10" i="2" s="1" a="1"/>
  <c r="BJ10" i="2" s="1"/>
  <c r="F10" i="2" a="1"/>
  <c r="F10" i="2" s="1"/>
  <c r="CP4" i="2"/>
  <c r="CU4" i="2" s="1"/>
  <c r="AU7" i="2"/>
  <c r="L10" i="2" a="1"/>
  <c r="L10" i="2" s="1"/>
  <c r="AV7" i="2"/>
  <c r="BA7" i="2" s="1"/>
  <c r="AO7" i="2"/>
  <c r="CO4" i="2"/>
  <c r="CS4" i="2" s="1"/>
  <c r="AS7" i="2"/>
  <c r="BH8" i="2"/>
  <c r="BI8" i="2" s="1"/>
  <c r="AK7" i="2"/>
  <c r="AL7" i="2"/>
  <c r="AM7" i="2" s="1"/>
  <c r="AU8" i="2"/>
  <c r="M9" i="2"/>
  <c r="H9" i="2" s="1"/>
  <c r="O9" i="2" s="1"/>
  <c r="CD6" i="2"/>
  <c r="Y9" i="2"/>
  <c r="Z9" i="2"/>
  <c r="AA9" i="2" s="1"/>
  <c r="BF9" i="2"/>
  <c r="BG9" i="2" s="1"/>
  <c r="BE9" i="2"/>
  <c r="BK9" i="2"/>
  <c r="BW9" i="2"/>
  <c r="BL8" i="2"/>
  <c r="BX8" i="2"/>
  <c r="BM8" i="2"/>
  <c r="CR4" i="2"/>
  <c r="CQ4" i="2"/>
  <c r="CK5" i="2"/>
  <c r="CJ5" i="2"/>
  <c r="BQ7" i="2"/>
  <c r="BR7" i="2"/>
  <c r="BS7" i="2" s="1"/>
  <c r="I10" i="2" a="1"/>
  <c r="I10" i="2" s="1"/>
  <c r="W10" i="2" a="1"/>
  <c r="W10" i="2" s="1"/>
  <c r="V10" i="2" s="1"/>
  <c r="D11" i="2"/>
  <c r="A12" i="2"/>
  <c r="B11" i="2"/>
  <c r="C11" i="2"/>
  <c r="E11" i="2"/>
  <c r="BC11" i="2" s="1" a="1"/>
  <c r="BC11" i="2" s="1"/>
  <c r="CH7" i="2"/>
  <c r="BI7" i="2"/>
  <c r="BN7" i="2"/>
  <c r="BO7" i="2"/>
  <c r="BP7" i="2" s="1"/>
  <c r="Q8" i="2"/>
  <c r="R8" i="2"/>
  <c r="T8" i="2"/>
  <c r="S8" i="2"/>
  <c r="U8" i="2"/>
  <c r="N8" i="2"/>
  <c r="P8" i="2" s="1"/>
  <c r="O8" i="2"/>
  <c r="CF6" i="2"/>
  <c r="CG6" i="2"/>
  <c r="BY7" i="2"/>
  <c r="CC7" i="2" s="1"/>
  <c r="CB7" i="2"/>
  <c r="BZ7" i="2"/>
  <c r="G10" i="2" a="1"/>
  <c r="G10" i="2" s="1"/>
  <c r="K10" i="2" a="1"/>
  <c r="K10" i="2" s="1"/>
  <c r="AN6" i="2"/>
  <c r="AP6" i="2" s="1"/>
  <c r="BT6" i="2"/>
  <c r="AF8" i="2" l="1"/>
  <c r="AW7" i="2"/>
  <c r="CN3" i="2"/>
  <c r="CS3" i="2" s="1"/>
  <c r="CP3" i="2"/>
  <c r="CU3" i="2" s="1"/>
  <c r="CM3" i="2"/>
  <c r="CQ3" i="2" s="1"/>
  <c r="AS8" i="2"/>
  <c r="AV8" i="2"/>
  <c r="BA8" i="2" s="1"/>
  <c r="AG8" i="2"/>
  <c r="AL8" i="2" s="1"/>
  <c r="AM8" i="2" s="1"/>
  <c r="AZ7" i="2"/>
  <c r="AR9" i="2"/>
  <c r="BV6" i="2"/>
  <c r="CI6" i="2" s="1"/>
  <c r="CL6" i="2" s="1"/>
  <c r="AQ9" i="2"/>
  <c r="AX7" i="2"/>
  <c r="AY7" i="2"/>
  <c r="R9" i="2"/>
  <c r="T9" i="2"/>
  <c r="BT7" i="2"/>
  <c r="S9" i="2"/>
  <c r="CT4" i="2"/>
  <c r="CW4" i="2" s="1"/>
  <c r="J11" i="2" a="1"/>
  <c r="J11" i="2" s="1"/>
  <c r="G11" i="2" a="1"/>
  <c r="G11" i="2" s="1"/>
  <c r="Q9" i="2"/>
  <c r="U9" i="2"/>
  <c r="AN7" i="2"/>
  <c r="AP7" i="2" s="1"/>
  <c r="BU7" i="2"/>
  <c r="I11" i="2" a="1"/>
  <c r="I11" i="2" s="1"/>
  <c r="N9" i="2"/>
  <c r="P9" i="2" s="1"/>
  <c r="AB9" i="2"/>
  <c r="AC9" i="2" s="1"/>
  <c r="AH9" i="2"/>
  <c r="AI9" i="2"/>
  <c r="AJ9" i="2" s="1"/>
  <c r="BM9" i="2"/>
  <c r="BX9" i="2"/>
  <c r="BY9" i="2" s="1"/>
  <c r="CC9" i="2" s="1"/>
  <c r="BL9" i="2"/>
  <c r="BN8" i="2"/>
  <c r="BO8" i="2"/>
  <c r="BP8" i="2" s="1"/>
  <c r="CF7" i="2"/>
  <c r="CG7" i="2"/>
  <c r="BB11" i="2"/>
  <c r="BD11" i="2" s="1"/>
  <c r="BJ11" i="2" s="1" a="1"/>
  <c r="BJ11" i="2" s="1"/>
  <c r="AD10" i="2"/>
  <c r="X10" i="2"/>
  <c r="Y10" i="2" s="1"/>
  <c r="CN5" i="2"/>
  <c r="CO5" i="2"/>
  <c r="CM5" i="2"/>
  <c r="CP5" i="2"/>
  <c r="CU5" i="2" s="1"/>
  <c r="BQ8" i="2"/>
  <c r="BR8" i="2"/>
  <c r="BS8" i="2" s="1"/>
  <c r="K11" i="2" a="1"/>
  <c r="K11" i="2" s="1"/>
  <c r="L11" i="2" a="1"/>
  <c r="L11" i="2" s="1"/>
  <c r="W11" i="2" a="1"/>
  <c r="W11" i="2" s="1"/>
  <c r="AG9" i="2"/>
  <c r="B12" i="2"/>
  <c r="A13" i="2"/>
  <c r="E12" i="2"/>
  <c r="F12" i="2" s="1" a="1"/>
  <c r="F12" i="2" s="1"/>
  <c r="D12" i="2"/>
  <c r="C12" i="2"/>
  <c r="CA8" i="2"/>
  <c r="BY8" i="2"/>
  <c r="CC8" i="2" s="1"/>
  <c r="BZ8" i="2"/>
  <c r="CK7" i="2"/>
  <c r="CJ7" i="2"/>
  <c r="BE10" i="2"/>
  <c r="BF10" i="2"/>
  <c r="BG10" i="2" s="1"/>
  <c r="BW10" i="2"/>
  <c r="BK10" i="2"/>
  <c r="M10" i="2"/>
  <c r="H10" i="2" s="1"/>
  <c r="CV4" i="2"/>
  <c r="BH9" i="2"/>
  <c r="CD7" i="2"/>
  <c r="F11" i="2" a="1"/>
  <c r="F11" i="2" s="1"/>
  <c r="CE7" i="2"/>
  <c r="CH8" i="2"/>
  <c r="CB8" i="2"/>
  <c r="BZ9" i="2"/>
  <c r="AI8" i="2" l="1"/>
  <c r="AJ8" i="2" s="1"/>
  <c r="AH8" i="2"/>
  <c r="CR3" i="2"/>
  <c r="CV3" i="2" s="1"/>
  <c r="CT3" i="2"/>
  <c r="CW3" i="2" s="1"/>
  <c r="AU9" i="2"/>
  <c r="AT9" i="2"/>
  <c r="AS9" i="2"/>
  <c r="AV9" i="2"/>
  <c r="AW8" i="2"/>
  <c r="AX8" i="2"/>
  <c r="AY8" i="2"/>
  <c r="AZ8" i="2"/>
  <c r="I12" i="2" a="1"/>
  <c r="I12" i="2" s="1"/>
  <c r="AK8" i="2"/>
  <c r="AN8" i="2" s="1"/>
  <c r="CB9" i="2"/>
  <c r="CG9" i="2" s="1"/>
  <c r="G12" i="2" a="1"/>
  <c r="G12" i="2" s="1"/>
  <c r="CA9" i="2"/>
  <c r="CE9" i="2" s="1"/>
  <c r="CP6" i="2"/>
  <c r="CU6" i="2" s="1"/>
  <c r="CM6" i="2"/>
  <c r="CQ6" i="2" s="1"/>
  <c r="CO6" i="2"/>
  <c r="CN6" i="2"/>
  <c r="BV7" i="2"/>
  <c r="CI7" i="2" s="1"/>
  <c r="CL7" i="2" s="1"/>
  <c r="CO7" i="2" s="1"/>
  <c r="K12" i="2" a="1"/>
  <c r="K12" i="2" s="1"/>
  <c r="M11" i="2"/>
  <c r="H11" i="2" s="1"/>
  <c r="T11" i="2" s="1"/>
  <c r="BX10" i="2"/>
  <c r="BZ10" i="2" s="1"/>
  <c r="BM10" i="2"/>
  <c r="BQ10" i="2" s="1"/>
  <c r="CD9" i="2"/>
  <c r="BH10" i="2"/>
  <c r="BI10" i="2" s="1"/>
  <c r="W12" i="2" a="1"/>
  <c r="W12" i="2" s="1"/>
  <c r="V12" i="2" s="1"/>
  <c r="X12" i="2" s="1"/>
  <c r="BC12" i="2" a="1"/>
  <c r="BC12" i="2" s="1"/>
  <c r="BB12" i="2" s="1"/>
  <c r="BD12" i="2" s="1"/>
  <c r="BJ12" i="2" s="1" a="1"/>
  <c r="BJ12" i="2" s="1"/>
  <c r="J12" i="2" a="1"/>
  <c r="J12" i="2" s="1"/>
  <c r="L12" i="2" a="1"/>
  <c r="L12" i="2" s="1"/>
  <c r="BT8" i="2"/>
  <c r="CS5" i="2"/>
  <c r="BY10" i="2"/>
  <c r="CC10" i="2" s="1"/>
  <c r="BO9" i="2"/>
  <c r="BP9" i="2" s="1"/>
  <c r="BN9" i="2"/>
  <c r="CF9" i="2"/>
  <c r="C13" i="2"/>
  <c r="B13" i="2"/>
  <c r="E13" i="2"/>
  <c r="K13" i="2" s="1" a="1"/>
  <c r="K13" i="2" s="1"/>
  <c r="D13" i="2"/>
  <c r="A14" i="2"/>
  <c r="AQ10" i="2"/>
  <c r="AE10" i="2"/>
  <c r="AG10" i="2" s="1"/>
  <c r="BE11" i="2"/>
  <c r="BK11" i="2"/>
  <c r="BF11" i="2"/>
  <c r="BG11" i="2" s="1"/>
  <c r="BW11" i="2"/>
  <c r="CK8" i="2"/>
  <c r="CJ8" i="2"/>
  <c r="CH9" i="2"/>
  <c r="BI9" i="2"/>
  <c r="R10" i="2"/>
  <c r="S10" i="2"/>
  <c r="T10" i="2"/>
  <c r="O10" i="2"/>
  <c r="N10" i="2"/>
  <c r="P10" i="2" s="1"/>
  <c r="U10" i="2"/>
  <c r="Q10" i="2"/>
  <c r="CF8" i="2"/>
  <c r="CG8" i="2"/>
  <c r="CN7" i="2"/>
  <c r="CP7" i="2"/>
  <c r="CU7" i="2" s="1"/>
  <c r="AL9" i="2"/>
  <c r="AM9" i="2" s="1"/>
  <c r="AK9" i="2"/>
  <c r="BR10" i="2"/>
  <c r="BS10" i="2" s="1"/>
  <c r="BL10" i="2"/>
  <c r="CD8" i="2"/>
  <c r="CE8" i="2"/>
  <c r="CT5" i="2"/>
  <c r="Z10" i="2"/>
  <c r="AA10" i="2" s="1"/>
  <c r="AO9" i="2"/>
  <c r="CR5" i="2"/>
  <c r="CQ5" i="2"/>
  <c r="AD11" i="2"/>
  <c r="BR9" i="2"/>
  <c r="BS9" i="2" s="1"/>
  <c r="BQ9" i="2"/>
  <c r="V11" i="2"/>
  <c r="X11" i="2" s="1"/>
  <c r="BU8" i="2"/>
  <c r="AO8" i="2" l="1"/>
  <c r="AP8" i="2" s="1"/>
  <c r="AW9" i="2"/>
  <c r="BA9" i="2"/>
  <c r="AZ9" i="2"/>
  <c r="AX9" i="2"/>
  <c r="AY9" i="2"/>
  <c r="CM7" i="2"/>
  <c r="CR7" i="2" s="1"/>
  <c r="BV8" i="2"/>
  <c r="AD12" i="2"/>
  <c r="AE12" i="2" s="1"/>
  <c r="AR12" i="2" s="1"/>
  <c r="CA10" i="2"/>
  <c r="CE10" i="2" s="1"/>
  <c r="CT6" i="2"/>
  <c r="U11" i="2"/>
  <c r="O11" i="2"/>
  <c r="CS6" i="2"/>
  <c r="L13" i="2" a="1"/>
  <c r="L13" i="2" s="1"/>
  <c r="N11" i="2"/>
  <c r="P11" i="2" s="1"/>
  <c r="CB10" i="2"/>
  <c r="I13" i="2" a="1"/>
  <c r="I13" i="2" s="1"/>
  <c r="Q11" i="2"/>
  <c r="CW5" i="2"/>
  <c r="R11" i="2"/>
  <c r="CR6" i="2"/>
  <c r="S11" i="2"/>
  <c r="J13" i="2" a="1"/>
  <c r="J13" i="2" s="1"/>
  <c r="F13" i="2" a="1"/>
  <c r="F13" i="2" s="1"/>
  <c r="CD10" i="2"/>
  <c r="BC13" i="2" a="1"/>
  <c r="BC13" i="2" s="1"/>
  <c r="BB13" i="2" s="1"/>
  <c r="BD13" i="2" s="1"/>
  <c r="BJ13" i="2" s="1" a="1"/>
  <c r="BJ13" i="2" s="1"/>
  <c r="CT7" i="2"/>
  <c r="BH11" i="2"/>
  <c r="BI11" i="2" s="1"/>
  <c r="G13" i="2" a="1"/>
  <c r="G13" i="2" s="1"/>
  <c r="M12" i="2"/>
  <c r="H12" i="2" s="1"/>
  <c r="Q12" i="2" s="1"/>
  <c r="Z11" i="2"/>
  <c r="AA11" i="2" s="1"/>
  <c r="Y11" i="2"/>
  <c r="W13" i="2" a="1"/>
  <c r="W13" i="2" s="1"/>
  <c r="AD13" i="2" s="1"/>
  <c r="AB10" i="2"/>
  <c r="AC10" i="2" s="1"/>
  <c r="CS7" i="2"/>
  <c r="Y12" i="2"/>
  <c r="Z12" i="2"/>
  <c r="AA12" i="2" s="1"/>
  <c r="BM11" i="2"/>
  <c r="BX11" i="2"/>
  <c r="CA11" i="2" s="1"/>
  <c r="BL11" i="2"/>
  <c r="AL10" i="2"/>
  <c r="AM10" i="2" s="1"/>
  <c r="AK10" i="2"/>
  <c r="BK12" i="2"/>
  <c r="BW12" i="2"/>
  <c r="BF12" i="2"/>
  <c r="BE12" i="2"/>
  <c r="CK9" i="2"/>
  <c r="CJ9" i="2"/>
  <c r="BU9" i="2"/>
  <c r="BT10" i="2"/>
  <c r="AN9" i="2"/>
  <c r="AP9" i="2" s="1"/>
  <c r="BN10" i="2"/>
  <c r="BO10" i="2"/>
  <c r="BP10" i="2" s="1"/>
  <c r="AE11" i="2"/>
  <c r="AR11" i="2" s="1"/>
  <c r="AQ11" i="2"/>
  <c r="AU11" i="2" s="1"/>
  <c r="CG10" i="2"/>
  <c r="B14" i="2"/>
  <c r="A15" i="2"/>
  <c r="D14" i="2"/>
  <c r="E14" i="2"/>
  <c r="I14" i="2" s="1" a="1"/>
  <c r="I14" i="2" s="1"/>
  <c r="C14" i="2"/>
  <c r="BT9" i="2"/>
  <c r="CV5" i="2"/>
  <c r="AF10" i="2"/>
  <c r="AR10" i="2"/>
  <c r="AT10" i="2" s="1"/>
  <c r="CV6" i="2"/>
  <c r="AQ12" i="2" l="1"/>
  <c r="CI8" i="2"/>
  <c r="CL8" i="2" s="1"/>
  <c r="CO8" i="2" s="1"/>
  <c r="AV11" i="2"/>
  <c r="AZ11" i="2" s="1"/>
  <c r="CQ7" i="2"/>
  <c r="CV7" i="2" s="1"/>
  <c r="AT11" i="2"/>
  <c r="AS11" i="2"/>
  <c r="CN8" i="2"/>
  <c r="CF10" i="2"/>
  <c r="U12" i="2"/>
  <c r="CW6" i="2"/>
  <c r="CM8" i="2"/>
  <c r="CQ8" i="2" s="1"/>
  <c r="O12" i="2"/>
  <c r="S12" i="2"/>
  <c r="N12" i="2"/>
  <c r="P12" i="2" s="1"/>
  <c r="CH10" i="2"/>
  <c r="CJ10" i="2" s="1"/>
  <c r="T12" i="2"/>
  <c r="R12" i="2"/>
  <c r="M13" i="2"/>
  <c r="H13" i="2" s="1"/>
  <c r="R13" i="2" s="1"/>
  <c r="CW7" i="2"/>
  <c r="CB11" i="2"/>
  <c r="CF11" i="2" s="1"/>
  <c r="AF11" i="2"/>
  <c r="AH11" i="2" s="1"/>
  <c r="AG11" i="2"/>
  <c r="AK11" i="2" s="1"/>
  <c r="L14" i="2" a="1"/>
  <c r="L14" i="2" s="1"/>
  <c r="AB11" i="2"/>
  <c r="AC11" i="2" s="1"/>
  <c r="BG12" i="2"/>
  <c r="BH12" i="2" s="1"/>
  <c r="V13" i="2"/>
  <c r="X13" i="2" s="1"/>
  <c r="Y13" i="2" s="1"/>
  <c r="G14" i="2" a="1"/>
  <c r="G14" i="2" s="1"/>
  <c r="BU10" i="2"/>
  <c r="BV10" i="2" s="1"/>
  <c r="AB12" i="2"/>
  <c r="AC12" i="2" s="1"/>
  <c r="AU12" i="2"/>
  <c r="AT12" i="2"/>
  <c r="BM12" i="2"/>
  <c r="BL12" i="2"/>
  <c r="BX12" i="2"/>
  <c r="AV12" i="2"/>
  <c r="BQ11" i="2"/>
  <c r="BR11" i="2"/>
  <c r="BS11" i="2" s="1"/>
  <c r="AI10" i="2"/>
  <c r="AJ10" i="2" s="1"/>
  <c r="AH10" i="2"/>
  <c r="AU10" i="2"/>
  <c r="AV10" i="2"/>
  <c r="AS10" i="2"/>
  <c r="BN11" i="2"/>
  <c r="BO11" i="2"/>
  <c r="BP11" i="2" s="1"/>
  <c r="J14" i="2" a="1"/>
  <c r="J14" i="2" s="1"/>
  <c r="BC14" i="2" a="1"/>
  <c r="BC14" i="2" s="1"/>
  <c r="BB14" i="2" s="1"/>
  <c r="BD14" i="2" s="1"/>
  <c r="BJ14" i="2" s="1" a="1"/>
  <c r="BJ14" i="2" s="1"/>
  <c r="BV9" i="2"/>
  <c r="CI9" i="2" s="1"/>
  <c r="CL9" i="2" s="1"/>
  <c r="CP9" i="2" s="1"/>
  <c r="CU9" i="2" s="1"/>
  <c r="AG12" i="2"/>
  <c r="AN10" i="2"/>
  <c r="F14" i="2" a="1"/>
  <c r="F14" i="2" s="1"/>
  <c r="K14" i="2" a="1"/>
  <c r="K14" i="2" s="1"/>
  <c r="W14" i="2" a="1"/>
  <c r="W14" i="2" s="1"/>
  <c r="V14" i="2" s="1"/>
  <c r="AF12" i="2"/>
  <c r="AS12" i="2"/>
  <c r="CH11" i="2"/>
  <c r="E15" i="2"/>
  <c r="G15" i="2" s="1" a="1"/>
  <c r="G15" i="2" s="1"/>
  <c r="D15" i="2"/>
  <c r="A16" i="2"/>
  <c r="B15" i="2"/>
  <c r="BC15" i="2" a="1"/>
  <c r="BC15" i="2" s="1"/>
  <c r="C15" i="2"/>
  <c r="CO9" i="2"/>
  <c r="CN9" i="2"/>
  <c r="CM9" i="2"/>
  <c r="BW13" i="2"/>
  <c r="BK13" i="2"/>
  <c r="BF13" i="2"/>
  <c r="BG13" i="2" s="1"/>
  <c r="BE13" i="2"/>
  <c r="CG11" i="2"/>
  <c r="BZ11" i="2"/>
  <c r="BY11" i="2"/>
  <c r="CC11" i="2" s="1"/>
  <c r="CK10" i="2" l="1"/>
  <c r="CT8" i="2"/>
  <c r="CW8" i="2" s="1"/>
  <c r="CP8" i="2"/>
  <c r="CU8" i="2" s="1"/>
  <c r="AX11" i="2"/>
  <c r="AY11" i="2"/>
  <c r="AW11" i="2"/>
  <c r="BA11" i="2"/>
  <c r="CR8" i="2"/>
  <c r="CS8" i="2"/>
  <c r="O13" i="2"/>
  <c r="U13" i="2"/>
  <c r="N13" i="2"/>
  <c r="P13" i="2" s="1"/>
  <c r="AE13" i="2"/>
  <c r="AR13" i="2" s="1"/>
  <c r="AQ13" i="2"/>
  <c r="Z13" i="2"/>
  <c r="AA13" i="2" s="1"/>
  <c r="AL11" i="2"/>
  <c r="AM11" i="2" s="1"/>
  <c r="AN11" i="2" s="1"/>
  <c r="T13" i="2"/>
  <c r="Q13" i="2"/>
  <c r="S13" i="2"/>
  <c r="CD11" i="2"/>
  <c r="BH13" i="2"/>
  <c r="BI13" i="2" s="1"/>
  <c r="CT9" i="2"/>
  <c r="AI11" i="2"/>
  <c r="AJ11" i="2" s="1"/>
  <c r="CS9" i="2"/>
  <c r="M14" i="2"/>
  <c r="H14" i="2" s="1"/>
  <c r="N14" i="2" s="1"/>
  <c r="P14" i="2" s="1"/>
  <c r="AG13" i="2"/>
  <c r="AL13" i="2" s="1"/>
  <c r="AM13" i="2" s="1"/>
  <c r="BI12" i="2"/>
  <c r="CH12" i="2"/>
  <c r="CJ12" i="2" s="1"/>
  <c r="AO10" i="2"/>
  <c r="AP10" i="2" s="1"/>
  <c r="CI10" i="2" s="1"/>
  <c r="CL10" i="2" s="1"/>
  <c r="CP10" i="2" s="1"/>
  <c r="CU10" i="2" s="1"/>
  <c r="CV8" i="2"/>
  <c r="BT11" i="2"/>
  <c r="BL13" i="2"/>
  <c r="BM13" i="2"/>
  <c r="BX13" i="2"/>
  <c r="CB13" i="2" s="1"/>
  <c r="BE14" i="2"/>
  <c r="BK14" i="2"/>
  <c r="BF14" i="2"/>
  <c r="BG14" i="2" s="1"/>
  <c r="BW14" i="2"/>
  <c r="AH12" i="2"/>
  <c r="AI12" i="2"/>
  <c r="AJ12" i="2" s="1"/>
  <c r="AK12" i="2"/>
  <c r="AL12" i="2"/>
  <c r="AM12" i="2" s="1"/>
  <c r="AD14" i="2"/>
  <c r="X14" i="2"/>
  <c r="Y14" i="2" s="1"/>
  <c r="D16" i="2"/>
  <c r="A17" i="2"/>
  <c r="B16" i="2"/>
  <c r="E16" i="2"/>
  <c r="I16" i="2" s="1" a="1"/>
  <c r="I16" i="2" s="1"/>
  <c r="C16" i="2"/>
  <c r="CK11" i="2"/>
  <c r="CJ11" i="2"/>
  <c r="K15" i="2" a="1"/>
  <c r="K15" i="2" s="1"/>
  <c r="BZ13" i="2"/>
  <c r="F15" i="2" a="1"/>
  <c r="F15" i="2" s="1"/>
  <c r="BU11" i="2"/>
  <c r="BQ12" i="2"/>
  <c r="BR12" i="2"/>
  <c r="BS12" i="2" s="1"/>
  <c r="CR9" i="2"/>
  <c r="CQ9" i="2"/>
  <c r="BB15" i="2"/>
  <c r="BD15" i="2" s="1"/>
  <c r="BJ15" i="2" s="1" a="1"/>
  <c r="BJ15" i="2" s="1"/>
  <c r="BN12" i="2"/>
  <c r="BO12" i="2"/>
  <c r="BP12" i="2" s="1"/>
  <c r="AW10" i="2"/>
  <c r="BA10" i="2"/>
  <c r="AY10" i="2"/>
  <c r="AX10" i="2"/>
  <c r="AZ10" i="2"/>
  <c r="AY12" i="2"/>
  <c r="AZ12" i="2"/>
  <c r="AW12" i="2"/>
  <c r="AX12" i="2"/>
  <c r="BA12" i="2"/>
  <c r="CA12" i="2"/>
  <c r="CB12" i="2"/>
  <c r="BY12" i="2"/>
  <c r="CC12" i="2" s="1"/>
  <c r="BZ12" i="2"/>
  <c r="J15" i="2" a="1"/>
  <c r="J15" i="2" s="1"/>
  <c r="W15" i="2" a="1"/>
  <c r="W15" i="2" s="1"/>
  <c r="V15" i="2" s="1"/>
  <c r="CE11" i="2"/>
  <c r="I15" i="2" a="1"/>
  <c r="I15" i="2" s="1"/>
  <c r="L15" i="2" a="1"/>
  <c r="L15" i="2" s="1"/>
  <c r="AF13" i="2" l="1"/>
  <c r="AH13" i="2" s="1"/>
  <c r="AK13" i="2"/>
  <c r="AN13" i="2" s="1"/>
  <c r="CV9" i="2"/>
  <c r="CW9" i="2"/>
  <c r="AU13" i="2"/>
  <c r="AV13" i="2"/>
  <c r="AS13" i="2"/>
  <c r="AT13" i="2"/>
  <c r="CM10" i="2"/>
  <c r="CQ10" i="2" s="1"/>
  <c r="CK12" i="2"/>
  <c r="G16" i="2" a="1"/>
  <c r="G16" i="2" s="1"/>
  <c r="K16" i="2" a="1"/>
  <c r="K16" i="2" s="1"/>
  <c r="AB13" i="2"/>
  <c r="AC13" i="2" s="1"/>
  <c r="S14" i="2"/>
  <c r="O14" i="2"/>
  <c r="Q14" i="2"/>
  <c r="BV11" i="2"/>
  <c r="W16" i="2" a="1"/>
  <c r="W16" i="2" s="1"/>
  <c r="U14" i="2"/>
  <c r="T14" i="2"/>
  <c r="J16" i="2" a="1"/>
  <c r="J16" i="2" s="1"/>
  <c r="R14" i="2"/>
  <c r="AO11" i="2"/>
  <c r="AP11" i="2" s="1"/>
  <c r="CO10" i="2"/>
  <c r="CT10" i="2" s="1"/>
  <c r="CN10" i="2"/>
  <c r="CR10" i="2" s="1"/>
  <c r="M15" i="2"/>
  <c r="H15" i="2" s="1"/>
  <c r="T15" i="2" s="1"/>
  <c r="CE12" i="2"/>
  <c r="BT12" i="2"/>
  <c r="BU12" i="2"/>
  <c r="AN12" i="2"/>
  <c r="BH14" i="2"/>
  <c r="BI14" i="2" s="1"/>
  <c r="BL14" i="2"/>
  <c r="BX14" i="2"/>
  <c r="BZ14" i="2" s="1"/>
  <c r="BM14" i="2"/>
  <c r="CG13" i="2"/>
  <c r="BR13" i="2"/>
  <c r="BS13" i="2" s="1"/>
  <c r="BQ13" i="2"/>
  <c r="AQ14" i="2"/>
  <c r="AE14" i="2"/>
  <c r="AG14" i="2" s="1"/>
  <c r="BY13" i="2"/>
  <c r="CC13" i="2" s="1"/>
  <c r="CA13" i="2"/>
  <c r="CE13" i="2" s="1"/>
  <c r="Z14" i="2"/>
  <c r="AA14" i="2" s="1"/>
  <c r="BC16" i="2" a="1"/>
  <c r="BC16" i="2" s="1"/>
  <c r="BB16" i="2" s="1"/>
  <c r="BD16" i="2" s="1"/>
  <c r="BJ16" i="2" s="1" a="1"/>
  <c r="BJ16" i="2" s="1"/>
  <c r="F16" i="2" a="1"/>
  <c r="F16" i="2" s="1"/>
  <c r="C17" i="2"/>
  <c r="A18" i="2"/>
  <c r="E17" i="2"/>
  <c r="I17" i="2" s="1" a="1"/>
  <c r="I17" i="2" s="1"/>
  <c r="B17" i="2"/>
  <c r="D17" i="2"/>
  <c r="BO13" i="2"/>
  <c r="BP13" i="2" s="1"/>
  <c r="BN13" i="2"/>
  <c r="CG12" i="2"/>
  <c r="CF12" i="2"/>
  <c r="X15" i="2"/>
  <c r="Y15" i="2" s="1"/>
  <c r="AD15" i="2"/>
  <c r="BE15" i="2"/>
  <c r="BK15" i="2"/>
  <c r="BF15" i="2"/>
  <c r="BG15" i="2" s="1"/>
  <c r="BW15" i="2"/>
  <c r="CD12" i="2"/>
  <c r="L16" i="2" a="1"/>
  <c r="L16" i="2" s="1"/>
  <c r="AO12" i="2"/>
  <c r="CH13" i="2" l="1"/>
  <c r="CK13" i="2" s="1"/>
  <c r="AI13" i="2"/>
  <c r="AJ13" i="2" s="1"/>
  <c r="AO13" i="2" s="1"/>
  <c r="AP13" i="2" s="1"/>
  <c r="CI11" i="2"/>
  <c r="CL11" i="2" s="1"/>
  <c r="CO11" i="2" s="1"/>
  <c r="AW13" i="2"/>
  <c r="AY13" i="2"/>
  <c r="AZ13" i="2"/>
  <c r="BA13" i="2"/>
  <c r="AX13" i="2"/>
  <c r="CD13" i="2"/>
  <c r="AD16" i="2"/>
  <c r="M16" i="2"/>
  <c r="H16" i="2" s="1"/>
  <c r="O16" i="2" s="1"/>
  <c r="AP12" i="2"/>
  <c r="CJ13" i="2"/>
  <c r="CM11" i="2"/>
  <c r="CQ11" i="2" s="1"/>
  <c r="CN11" i="2"/>
  <c r="V16" i="2"/>
  <c r="X16" i="2" s="1"/>
  <c r="Y16" i="2" s="1"/>
  <c r="CS10" i="2"/>
  <c r="CW10" i="2" s="1"/>
  <c r="U15" i="2"/>
  <c r="R15" i="2"/>
  <c r="S15" i="2"/>
  <c r="Q15" i="2"/>
  <c r="N15" i="2"/>
  <c r="P15" i="2" s="1"/>
  <c r="O15" i="2"/>
  <c r="CV10" i="2"/>
  <c r="AB14" i="2"/>
  <c r="AC14" i="2" s="1"/>
  <c r="BU13" i="2"/>
  <c r="Z15" i="2"/>
  <c r="AA15" i="2" s="1"/>
  <c r="BV12" i="2"/>
  <c r="CI12" i="2" s="1"/>
  <c r="CL12" i="2" s="1"/>
  <c r="AF14" i="2"/>
  <c r="BH15" i="2"/>
  <c r="BI15" i="2" s="1"/>
  <c r="K17" i="2" a="1"/>
  <c r="K17" i="2" s="1"/>
  <c r="BL15" i="2"/>
  <c r="BX15" i="2"/>
  <c r="CA15" i="2" s="1"/>
  <c r="BM15" i="2"/>
  <c r="BW16" i="2"/>
  <c r="BE16" i="2"/>
  <c r="BK16" i="2"/>
  <c r="BX16" i="2" s="1"/>
  <c r="BF16" i="2"/>
  <c r="BG16" i="2" s="1"/>
  <c r="AK14" i="2"/>
  <c r="AL14" i="2"/>
  <c r="AM14" i="2" s="1"/>
  <c r="BR14" i="2"/>
  <c r="BS14" i="2" s="1"/>
  <c r="BQ14" i="2"/>
  <c r="D18" i="2"/>
  <c r="B18" i="2"/>
  <c r="E18" i="2"/>
  <c r="G18" i="2" s="1" a="1"/>
  <c r="G18" i="2" s="1"/>
  <c r="A19" i="2"/>
  <c r="C18" i="2"/>
  <c r="BO14" i="2"/>
  <c r="BP14" i="2" s="1"/>
  <c r="BN14" i="2"/>
  <c r="CF13" i="2"/>
  <c r="F17" i="2" a="1"/>
  <c r="F17" i="2" s="1"/>
  <c r="L17" i="2" a="1"/>
  <c r="L17" i="2" s="1"/>
  <c r="BC17" i="2" a="1"/>
  <c r="BC17" i="2" s="1"/>
  <c r="BB17" i="2" s="1"/>
  <c r="BD17" i="2" s="1"/>
  <c r="BJ17" i="2" s="1" a="1"/>
  <c r="BJ17" i="2" s="1"/>
  <c r="W17" i="2" a="1"/>
  <c r="W17" i="2" s="1"/>
  <c r="AR14" i="2"/>
  <c r="BT13" i="2"/>
  <c r="AQ15" i="2"/>
  <c r="AE15" i="2"/>
  <c r="AG15" i="2" s="1"/>
  <c r="CA14" i="2"/>
  <c r="CE14" i="2" s="1"/>
  <c r="CB14" i="2"/>
  <c r="BY14" i="2"/>
  <c r="CC14" i="2" s="1"/>
  <c r="G17" i="2" a="1"/>
  <c r="G17" i="2" s="1"/>
  <c r="J17" i="2" a="1"/>
  <c r="J17" i="2" s="1"/>
  <c r="BV13" i="2" l="1"/>
  <c r="CI13" i="2" s="1"/>
  <c r="CL13" i="2" s="1"/>
  <c r="CM13" i="2" s="1"/>
  <c r="CQ13" i="2" s="1"/>
  <c r="U16" i="2"/>
  <c r="S16" i="2"/>
  <c r="R16" i="2"/>
  <c r="CP11" i="2"/>
  <c r="CU11" i="2" s="1"/>
  <c r="AE16" i="2"/>
  <c r="AF16" i="2" s="1"/>
  <c r="AI16" i="2" s="1"/>
  <c r="AJ16" i="2" s="1"/>
  <c r="T16" i="2"/>
  <c r="Q16" i="2"/>
  <c r="CS11" i="2"/>
  <c r="Z16" i="2"/>
  <c r="AA16" i="2" s="1"/>
  <c r="N16" i="2"/>
  <c r="P16" i="2" s="1"/>
  <c r="CO12" i="2"/>
  <c r="CN12" i="2"/>
  <c r="CR11" i="2"/>
  <c r="CV11" i="2" s="1"/>
  <c r="AQ16" i="2"/>
  <c r="AB15" i="2"/>
  <c r="AC15" i="2" s="1"/>
  <c r="K18" i="2" a="1"/>
  <c r="K18" i="2" s="1"/>
  <c r="I18" i="2" a="1"/>
  <c r="I18" i="2" s="1"/>
  <c r="CB15" i="2"/>
  <c r="CG15" i="2" s="1"/>
  <c r="CH15" i="2"/>
  <c r="CK15" i="2" s="1"/>
  <c r="CH14" i="2"/>
  <c r="M17" i="2"/>
  <c r="H17" i="2" s="1"/>
  <c r="N17" i="2" s="1"/>
  <c r="P17" i="2" s="1"/>
  <c r="L18" i="2" a="1"/>
  <c r="L18" i="2" s="1"/>
  <c r="BT14" i="2"/>
  <c r="AR15" i="2"/>
  <c r="AV15" i="2" s="1"/>
  <c r="BA15" i="2" s="1"/>
  <c r="BL16" i="2"/>
  <c r="BN16" i="2" s="1"/>
  <c r="CP12" i="2"/>
  <c r="CU12" i="2" s="1"/>
  <c r="CM12" i="2"/>
  <c r="CQ12" i="2" s="1"/>
  <c r="AK15" i="2"/>
  <c r="AL15" i="2"/>
  <c r="AM15" i="2" s="1"/>
  <c r="AF15" i="2"/>
  <c r="CN13" i="2"/>
  <c r="F18" i="2" a="1"/>
  <c r="F18" i="2" s="1"/>
  <c r="J18" i="2" a="1"/>
  <c r="J18" i="2" s="1"/>
  <c r="BH16" i="2"/>
  <c r="AI14" i="2"/>
  <c r="AJ14" i="2" s="1"/>
  <c r="AH14" i="2"/>
  <c r="W18" i="2" a="1"/>
  <c r="W18" i="2" s="1"/>
  <c r="AD18" i="2" s="1"/>
  <c r="AB16" i="2"/>
  <c r="AC16" i="2" s="1"/>
  <c r="CA16" i="2"/>
  <c r="AH16" i="2"/>
  <c r="CB16" i="2"/>
  <c r="BZ16" i="2"/>
  <c r="BY16" i="2"/>
  <c r="CC16" i="2" s="1"/>
  <c r="AD17" i="2"/>
  <c r="CF15" i="2"/>
  <c r="B19" i="2"/>
  <c r="C19" i="2"/>
  <c r="A20" i="2"/>
  <c r="E19" i="2"/>
  <c r="K19" i="2" s="1" a="1"/>
  <c r="K19" i="2" s="1"/>
  <c r="D19" i="2"/>
  <c r="BC18" i="2" a="1"/>
  <c r="BC18" i="2" s="1"/>
  <c r="BB18" i="2" s="1"/>
  <c r="BD18" i="2" s="1"/>
  <c r="BJ18" i="2" s="1" a="1"/>
  <c r="BJ18" i="2" s="1"/>
  <c r="CD14" i="2"/>
  <c r="BY15" i="2"/>
  <c r="CC15" i="2" s="1"/>
  <c r="CF14" i="2"/>
  <c r="CG14" i="2"/>
  <c r="BE17" i="2"/>
  <c r="BK17" i="2"/>
  <c r="BM17" i="2" s="1"/>
  <c r="BQ17" i="2" s="1"/>
  <c r="BF17" i="2"/>
  <c r="BW17" i="2"/>
  <c r="BQ15" i="2"/>
  <c r="BR15" i="2"/>
  <c r="BS15" i="2" s="1"/>
  <c r="AT14" i="2"/>
  <c r="AV14" i="2"/>
  <c r="AS14" i="2"/>
  <c r="AU14" i="2"/>
  <c r="BN15" i="2"/>
  <c r="BO15" i="2"/>
  <c r="BP15" i="2" s="1"/>
  <c r="CJ15" i="2"/>
  <c r="BU14" i="2"/>
  <c r="BV14" i="2" s="1"/>
  <c r="BZ15" i="2"/>
  <c r="V17" i="2"/>
  <c r="X17" i="2" s="1"/>
  <c r="AR16" i="2"/>
  <c r="AN14" i="2"/>
  <c r="BM16" i="2"/>
  <c r="CP13" i="2" l="1"/>
  <c r="CU13" i="2" s="1"/>
  <c r="CO13" i="2"/>
  <c r="CS12" i="2"/>
  <c r="CT11" i="2"/>
  <c r="CW11" i="2" s="1"/>
  <c r="AG16" i="2"/>
  <c r="AL16" i="2" s="1"/>
  <c r="AM16" i="2" s="1"/>
  <c r="AN15" i="2"/>
  <c r="BO16" i="2"/>
  <c r="BP16" i="2" s="1"/>
  <c r="CS13" i="2"/>
  <c r="U17" i="2"/>
  <c r="AS15" i="2"/>
  <c r="AW15" i="2" s="1"/>
  <c r="AT15" i="2"/>
  <c r="AU15" i="2"/>
  <c r="T17" i="2"/>
  <c r="M18" i="2"/>
  <c r="H18" i="2" s="1"/>
  <c r="O18" i="2" s="1"/>
  <c r="CR13" i="2"/>
  <c r="CV13" i="2" s="1"/>
  <c r="O17" i="2"/>
  <c r="W19" i="2" a="1"/>
  <c r="W19" i="2" s="1"/>
  <c r="V19" i="2" s="1"/>
  <c r="X19" i="2" s="1"/>
  <c r="S17" i="2"/>
  <c r="R17" i="2"/>
  <c r="Q17" i="2"/>
  <c r="CR12" i="2"/>
  <c r="CV12" i="2" s="1"/>
  <c r="CJ14" i="2"/>
  <c r="CK14" i="2"/>
  <c r="AO14" i="2"/>
  <c r="AP14" i="2" s="1"/>
  <c r="CI14" i="2" s="1"/>
  <c r="CL14" i="2" s="1"/>
  <c r="BU15" i="2"/>
  <c r="V18" i="2"/>
  <c r="X18" i="2" s="1"/>
  <c r="Y18" i="2" s="1"/>
  <c r="CT12" i="2"/>
  <c r="CW12" i="2" s="1"/>
  <c r="BC19" i="2" a="1"/>
  <c r="BC19" i="2" s="1"/>
  <c r="BB19" i="2" s="1"/>
  <c r="BD19" i="2" s="1"/>
  <c r="BJ19" i="2" s="1" a="1"/>
  <c r="BJ19" i="2" s="1"/>
  <c r="BL17" i="2"/>
  <c r="CD15" i="2"/>
  <c r="BX17" i="2"/>
  <c r="BY17" i="2" s="1"/>
  <c r="CC17" i="2" s="1"/>
  <c r="AO16" i="2"/>
  <c r="CE16" i="2"/>
  <c r="CD16" i="2"/>
  <c r="CH16" i="2"/>
  <c r="BI16" i="2"/>
  <c r="AH15" i="2"/>
  <c r="AI15" i="2"/>
  <c r="AJ15" i="2" s="1"/>
  <c r="Y17" i="2"/>
  <c r="Z17" i="2"/>
  <c r="AA17" i="2" s="1"/>
  <c r="BE18" i="2"/>
  <c r="BW18" i="2"/>
  <c r="BK18" i="2"/>
  <c r="BF18" i="2"/>
  <c r="BG18" i="2" s="1"/>
  <c r="BR16" i="2"/>
  <c r="BS16" i="2" s="1"/>
  <c r="BQ16" i="2"/>
  <c r="AV16" i="2"/>
  <c r="AU16" i="2"/>
  <c r="AS16" i="2"/>
  <c r="AT16" i="2"/>
  <c r="AW14" i="2"/>
  <c r="BA14" i="2"/>
  <c r="AX14" i="2"/>
  <c r="AY14" i="2"/>
  <c r="AZ14" i="2"/>
  <c r="J19" i="2" a="1"/>
  <c r="J19" i="2" s="1"/>
  <c r="BG17" i="2"/>
  <c r="BH17" i="2" s="1"/>
  <c r="L19" i="2" a="1"/>
  <c r="L19" i="2" s="1"/>
  <c r="F19" i="2" a="1"/>
  <c r="F19" i="2" s="1"/>
  <c r="CE15" i="2"/>
  <c r="A21" i="2"/>
  <c r="D20" i="2"/>
  <c r="B20" i="2"/>
  <c r="C20" i="2"/>
  <c r="E20" i="2"/>
  <c r="BC20" i="2" s="1" a="1"/>
  <c r="BC20" i="2" s="1"/>
  <c r="CF16" i="2"/>
  <c r="CG16" i="2"/>
  <c r="AE17" i="2"/>
  <c r="AF17" i="2" s="1"/>
  <c r="AQ17" i="2"/>
  <c r="BZ17" i="2"/>
  <c r="G19" i="2" a="1"/>
  <c r="G19" i="2" s="1"/>
  <c r="I19" i="2" a="1"/>
  <c r="I19" i="2" s="1"/>
  <c r="BT15" i="2"/>
  <c r="BR17" i="2"/>
  <c r="BS17" i="2" s="1"/>
  <c r="R18" i="2" l="1"/>
  <c r="AK16" i="2"/>
  <c r="AN16" i="2" s="1"/>
  <c r="AP16" i="2" s="1"/>
  <c r="CT13" i="2"/>
  <c r="CW13" i="2" s="1"/>
  <c r="U18" i="2"/>
  <c r="N18" i="2"/>
  <c r="P18" i="2" s="1"/>
  <c r="AD19" i="2"/>
  <c r="AQ19" i="2" s="1"/>
  <c r="BU16" i="2"/>
  <c r="CB17" i="2"/>
  <c r="CA17" i="2"/>
  <c r="S18" i="2"/>
  <c r="BV15" i="2"/>
  <c r="T18" i="2"/>
  <c r="Q18" i="2"/>
  <c r="AX15" i="2"/>
  <c r="AZ15" i="2"/>
  <c r="AY15" i="2"/>
  <c r="CE17" i="2"/>
  <c r="AQ18" i="2"/>
  <c r="AE18" i="2"/>
  <c r="AG18" i="2" s="1"/>
  <c r="AK18" i="2" s="1"/>
  <c r="Z18" i="2"/>
  <c r="AA18" i="2" s="1"/>
  <c r="CO14" i="2"/>
  <c r="CM14" i="2"/>
  <c r="CQ14" i="2" s="1"/>
  <c r="CN14" i="2"/>
  <c r="CP14" i="2"/>
  <c r="CU14" i="2" s="1"/>
  <c r="L20" i="2" a="1"/>
  <c r="L20" i="2" s="1"/>
  <c r="M19" i="2"/>
  <c r="H19" i="2" s="1"/>
  <c r="R19" i="2" s="1"/>
  <c r="CJ16" i="2"/>
  <c r="CK16" i="2"/>
  <c r="BN17" i="2"/>
  <c r="BO17" i="2"/>
  <c r="BP17" i="2" s="1"/>
  <c r="BH18" i="2"/>
  <c r="AR17" i="2"/>
  <c r="AT17" i="2" s="1"/>
  <c r="J20" i="2" a="1"/>
  <c r="J20" i="2" s="1"/>
  <c r="BT17" i="2"/>
  <c r="AO15" i="2"/>
  <c r="AP15" i="2" s="1"/>
  <c r="BI17" i="2"/>
  <c r="Z19" i="2"/>
  <c r="AA19" i="2" s="1"/>
  <c r="Y19" i="2"/>
  <c r="AH17" i="2"/>
  <c r="AI17" i="2"/>
  <c r="AJ17" i="2" s="1"/>
  <c r="BM18" i="2"/>
  <c r="BL18" i="2"/>
  <c r="BX18" i="2"/>
  <c r="BF19" i="2"/>
  <c r="BG19" i="2" s="1"/>
  <c r="BW19" i="2"/>
  <c r="BE19" i="2"/>
  <c r="BK19" i="2"/>
  <c r="BL19" i="2" s="1"/>
  <c r="AX16" i="2"/>
  <c r="AY16" i="2"/>
  <c r="AZ16" i="2"/>
  <c r="BA16" i="2"/>
  <c r="AW16" i="2"/>
  <c r="AG17" i="2"/>
  <c r="K20" i="2" a="1"/>
  <c r="K20" i="2" s="1"/>
  <c r="F20" i="2" a="1"/>
  <c r="F20" i="2" s="1"/>
  <c r="G20" i="2" a="1"/>
  <c r="G20" i="2" s="1"/>
  <c r="CG17" i="2"/>
  <c r="A22" i="2"/>
  <c r="E21" i="2"/>
  <c r="L21" i="2" s="1" a="1"/>
  <c r="L21" i="2" s="1"/>
  <c r="D21" i="2"/>
  <c r="C21" i="2"/>
  <c r="B21" i="2"/>
  <c r="BB20" i="2"/>
  <c r="BD20" i="2" s="1"/>
  <c r="BJ20" i="2" s="1" a="1"/>
  <c r="BJ20" i="2" s="1"/>
  <c r="W20" i="2" a="1"/>
  <c r="W20" i="2" s="1"/>
  <c r="V20" i="2" s="1"/>
  <c r="I20" i="2" a="1"/>
  <c r="I20" i="2" s="1"/>
  <c r="CD17" i="2"/>
  <c r="BT16" i="2"/>
  <c r="AB17" i="2"/>
  <c r="AC17" i="2" s="1"/>
  <c r="CF17" i="2" l="1"/>
  <c r="AU17" i="2"/>
  <c r="AE19" i="2"/>
  <c r="AG19" i="2" s="1"/>
  <c r="AK19" i="2" s="1"/>
  <c r="Q19" i="2"/>
  <c r="U19" i="2"/>
  <c r="T19" i="2"/>
  <c r="O19" i="2"/>
  <c r="AS17" i="2"/>
  <c r="S19" i="2"/>
  <c r="N19" i="2"/>
  <c r="P19" i="2" s="1"/>
  <c r="AR18" i="2"/>
  <c r="BV16" i="2"/>
  <c r="AF18" i="2"/>
  <c r="AH18" i="2" s="1"/>
  <c r="AL18" i="2"/>
  <c r="AM18" i="2" s="1"/>
  <c r="AN18" i="2" s="1"/>
  <c r="CI15" i="2"/>
  <c r="CL15" i="2" s="1"/>
  <c r="CN15" i="2" s="1"/>
  <c r="CI16" i="2"/>
  <c r="CL16" i="2" s="1"/>
  <c r="CO16" i="2" s="1"/>
  <c r="AB18" i="2"/>
  <c r="AC18" i="2" s="1"/>
  <c r="CT14" i="2"/>
  <c r="AS18" i="2"/>
  <c r="BI18" i="2"/>
  <c r="BC21" i="2" a="1"/>
  <c r="BC21" i="2" s="1"/>
  <c r="BB21" i="2" s="1"/>
  <c r="BD21" i="2" s="1"/>
  <c r="BJ21" i="2" s="1" a="1"/>
  <c r="BJ21" i="2" s="1"/>
  <c r="K21" i="2" a="1"/>
  <c r="K21" i="2" s="1"/>
  <c r="CR14" i="2"/>
  <c r="CV14" i="2" s="1"/>
  <c r="CS14" i="2"/>
  <c r="AO17" i="2"/>
  <c r="J21" i="2" a="1"/>
  <c r="J21" i="2" s="1"/>
  <c r="AB19" i="2"/>
  <c r="AC19" i="2" s="1"/>
  <c r="BU17" i="2"/>
  <c r="BV17" i="2" s="1"/>
  <c r="AV17" i="2"/>
  <c r="AY17" i="2" s="1"/>
  <c r="AT18" i="2"/>
  <c r="BM19" i="2"/>
  <c r="BO19" i="2"/>
  <c r="BP19" i="2" s="1"/>
  <c r="BN19" i="2"/>
  <c r="AL19" i="2"/>
  <c r="AM19" i="2" s="1"/>
  <c r="BH19" i="2"/>
  <c r="AI18" i="2"/>
  <c r="AJ18" i="2" s="1"/>
  <c r="BE20" i="2"/>
  <c r="BF20" i="2"/>
  <c r="BG20" i="2" s="1"/>
  <c r="BW20" i="2"/>
  <c r="BK20" i="2"/>
  <c r="C22" i="2"/>
  <c r="E22" i="2"/>
  <c r="F22" i="2" s="1" a="1"/>
  <c r="F22" i="2" s="1"/>
  <c r="A23" i="2"/>
  <c r="B22" i="2"/>
  <c r="D22" i="2"/>
  <c r="AK17" i="2"/>
  <c r="AL17" i="2"/>
  <c r="AM17" i="2" s="1"/>
  <c r="CB18" i="2"/>
  <c r="BZ18" i="2"/>
  <c r="BY18" i="2"/>
  <c r="CC18" i="2" s="1"/>
  <c r="CA18" i="2"/>
  <c r="M20" i="2"/>
  <c r="H20" i="2" s="1"/>
  <c r="W21" i="2" a="1"/>
  <c r="W21" i="2" s="1"/>
  <c r="BX19" i="2"/>
  <c r="CA19" i="2" s="1"/>
  <c r="BQ18" i="2"/>
  <c r="BR18" i="2"/>
  <c r="BS18" i="2" s="1"/>
  <c r="X20" i="2"/>
  <c r="Z20" i="2" s="1"/>
  <c r="AA20" i="2" s="1"/>
  <c r="AD20" i="2"/>
  <c r="BN18" i="2"/>
  <c r="BO18" i="2"/>
  <c r="BP18" i="2" s="1"/>
  <c r="I21" i="2" a="1"/>
  <c r="I21" i="2" s="1"/>
  <c r="G21" i="2" a="1"/>
  <c r="G21" i="2" s="1"/>
  <c r="F21" i="2" a="1"/>
  <c r="F21" i="2" s="1"/>
  <c r="CH17" i="2"/>
  <c r="AF19" i="2" l="1"/>
  <c r="AI19" i="2" s="1"/>
  <c r="AJ19" i="2" s="1"/>
  <c r="CP15" i="2"/>
  <c r="CU15" i="2" s="1"/>
  <c r="AR19" i="2"/>
  <c r="AS19" i="2" s="1"/>
  <c r="CM15" i="2"/>
  <c r="CR15" i="2" s="1"/>
  <c r="CO15" i="2"/>
  <c r="CT15" i="2" s="1"/>
  <c r="AU18" i="2"/>
  <c r="AV18" i="2"/>
  <c r="CP16" i="2"/>
  <c r="CU16" i="2" s="1"/>
  <c r="CM16" i="2"/>
  <c r="CQ16" i="2" s="1"/>
  <c r="CN16" i="2"/>
  <c r="CS16" i="2" s="1"/>
  <c r="M21" i="2"/>
  <c r="H21" i="2" s="1"/>
  <c r="S21" i="2" s="1"/>
  <c r="CH18" i="2"/>
  <c r="CW14" i="2"/>
  <c r="AZ17" i="2"/>
  <c r="CQ15" i="2"/>
  <c r="BY19" i="2"/>
  <c r="CC19" i="2" s="1"/>
  <c r="CD18" i="2"/>
  <c r="BZ19" i="2"/>
  <c r="CE19" i="2" s="1"/>
  <c r="AN17" i="2"/>
  <c r="AP17" i="2" s="1"/>
  <c r="CI17" i="2" s="1"/>
  <c r="BR19" i="2"/>
  <c r="BS19" i="2" s="1"/>
  <c r="BQ19" i="2"/>
  <c r="BH20" i="2"/>
  <c r="BI20" i="2" s="1"/>
  <c r="AO18" i="2"/>
  <c r="AP18" i="2" s="1"/>
  <c r="AW17" i="2"/>
  <c r="AX17" i="2"/>
  <c r="BA17" i="2"/>
  <c r="CB19" i="2"/>
  <c r="CF19" i="2" s="1"/>
  <c r="BU18" i="2"/>
  <c r="BT18" i="2"/>
  <c r="BM20" i="2"/>
  <c r="BL20" i="2"/>
  <c r="BX20" i="2"/>
  <c r="CA20" i="2" s="1"/>
  <c r="O20" i="2"/>
  <c r="U20" i="2"/>
  <c r="N20" i="2"/>
  <c r="P20" i="2" s="1"/>
  <c r="R20" i="2"/>
  <c r="Q20" i="2"/>
  <c r="S20" i="2"/>
  <c r="T20" i="2"/>
  <c r="AD21" i="2"/>
  <c r="D23" i="2"/>
  <c r="C23" i="2"/>
  <c r="B23" i="2"/>
  <c r="E23" i="2"/>
  <c r="J23" i="2" s="1" a="1"/>
  <c r="J23" i="2" s="1"/>
  <c r="A24" i="2"/>
  <c r="AT19" i="2"/>
  <c r="AV19" i="2"/>
  <c r="CH19" i="2"/>
  <c r="BI19" i="2"/>
  <c r="J22" i="2" a="1"/>
  <c r="J22" i="2" s="1"/>
  <c r="Y20" i="2"/>
  <c r="AB20" i="2" s="1"/>
  <c r="AC20" i="2" s="1"/>
  <c r="CE18" i="2"/>
  <c r="K22" i="2" a="1"/>
  <c r="K22" i="2" s="1"/>
  <c r="W22" i="2" a="1"/>
  <c r="W22" i="2" s="1"/>
  <c r="V22" i="2" s="1"/>
  <c r="BC22" i="2" a="1"/>
  <c r="BC22" i="2" s="1"/>
  <c r="BB22" i="2" s="1"/>
  <c r="BD22" i="2" s="1"/>
  <c r="BJ22" i="2" s="1" a="1"/>
  <c r="BJ22" i="2" s="1"/>
  <c r="BE21" i="2"/>
  <c r="BF21" i="2"/>
  <c r="BG21" i="2" s="1"/>
  <c r="BK21" i="2"/>
  <c r="BW21" i="2"/>
  <c r="CK17" i="2"/>
  <c r="CL17" i="2"/>
  <c r="CJ17" i="2"/>
  <c r="AQ20" i="2"/>
  <c r="AE20" i="2"/>
  <c r="AF20" i="2" s="1"/>
  <c r="CG18" i="2"/>
  <c r="CF18" i="2"/>
  <c r="V21" i="2"/>
  <c r="X21" i="2" s="1"/>
  <c r="I22" i="2" a="1"/>
  <c r="I22" i="2" s="1"/>
  <c r="L22" i="2" a="1"/>
  <c r="L22" i="2" s="1"/>
  <c r="BU19" i="2"/>
  <c r="G22" i="2" a="1"/>
  <c r="G22" i="2" s="1"/>
  <c r="AN19" i="2"/>
  <c r="AH19" i="2" l="1"/>
  <c r="AO19" i="2" s="1"/>
  <c r="AP19" i="2" s="1"/>
  <c r="AU19" i="2"/>
  <c r="AZ19" i="2" s="1"/>
  <c r="CT16" i="2"/>
  <c r="CW16" i="2" s="1"/>
  <c r="CS15" i="2"/>
  <c r="CW15" i="2" s="1"/>
  <c r="BA18" i="2"/>
  <c r="AW18" i="2"/>
  <c r="AZ18" i="2"/>
  <c r="AY18" i="2"/>
  <c r="AX18" i="2"/>
  <c r="BZ20" i="2"/>
  <c r="CG19" i="2"/>
  <c r="CV15" i="2"/>
  <c r="BY20" i="2"/>
  <c r="CC20" i="2" s="1"/>
  <c r="CB20" i="2"/>
  <c r="CF20" i="2" s="1"/>
  <c r="CR16" i="2"/>
  <c r="CV16" i="2" s="1"/>
  <c r="T21" i="2"/>
  <c r="Q21" i="2"/>
  <c r="N21" i="2"/>
  <c r="P21" i="2" s="1"/>
  <c r="U21" i="2"/>
  <c r="O21" i="2"/>
  <c r="R21" i="2"/>
  <c r="CJ18" i="2"/>
  <c r="CK18" i="2"/>
  <c r="CD19" i="2"/>
  <c r="AR20" i="2"/>
  <c r="AV20" i="2" s="1"/>
  <c r="BA20" i="2" s="1"/>
  <c r="CE20" i="2"/>
  <c r="BH21" i="2"/>
  <c r="BI21" i="2" s="1"/>
  <c r="AG20" i="2"/>
  <c r="BV18" i="2"/>
  <c r="CI18" i="2" s="1"/>
  <c r="CL18" i="2" s="1"/>
  <c r="CN18" i="2" s="1"/>
  <c r="BT19" i="2"/>
  <c r="BV19" i="2" s="1"/>
  <c r="BK22" i="2"/>
  <c r="BE22" i="2"/>
  <c r="BW22" i="2"/>
  <c r="BF22" i="2"/>
  <c r="BG22" i="2" s="1"/>
  <c r="AI20" i="2"/>
  <c r="AJ20" i="2" s="1"/>
  <c r="AH20" i="2"/>
  <c r="BX21" i="2"/>
  <c r="BY21" i="2" s="1"/>
  <c r="CC21" i="2" s="1"/>
  <c r="BL21" i="2"/>
  <c r="BM21" i="2"/>
  <c r="Z21" i="2"/>
  <c r="AA21" i="2" s="1"/>
  <c r="Y21" i="2"/>
  <c r="BN20" i="2"/>
  <c r="BO20" i="2"/>
  <c r="BP20" i="2" s="1"/>
  <c r="CK19" i="2"/>
  <c r="CJ19" i="2"/>
  <c r="C24" i="2"/>
  <c r="A25" i="2"/>
  <c r="B24" i="2"/>
  <c r="D24" i="2"/>
  <c r="E24" i="2"/>
  <c r="F24" i="2" s="1" a="1"/>
  <c r="F24" i="2" s="1"/>
  <c r="K23" i="2" a="1"/>
  <c r="K23" i="2" s="1"/>
  <c r="G23" i="2" a="1"/>
  <c r="G23" i="2" s="1"/>
  <c r="CD20" i="2"/>
  <c r="W23" i="2" a="1"/>
  <c r="W23" i="2" s="1"/>
  <c r="V23" i="2" s="1"/>
  <c r="BC23" i="2" a="1"/>
  <c r="BC23" i="2" s="1"/>
  <c r="BB23" i="2" s="1"/>
  <c r="BD23" i="2" s="1"/>
  <c r="BJ23" i="2" s="1" a="1"/>
  <c r="BJ23" i="2" s="1"/>
  <c r="M22" i="2"/>
  <c r="H22" i="2" s="1"/>
  <c r="I23" i="2" a="1"/>
  <c r="I23" i="2" s="1"/>
  <c r="CH20" i="2"/>
  <c r="CM17" i="2"/>
  <c r="CP17" i="2"/>
  <c r="CU17" i="2" s="1"/>
  <c r="CO17" i="2"/>
  <c r="CN17" i="2"/>
  <c r="AD22" i="2"/>
  <c r="X22" i="2"/>
  <c r="Y22" i="2" s="1"/>
  <c r="AX19" i="2"/>
  <c r="AW19" i="2"/>
  <c r="AY19" i="2"/>
  <c r="BA19" i="2"/>
  <c r="AQ21" i="2"/>
  <c r="AE21" i="2"/>
  <c r="AF21" i="2" s="1"/>
  <c r="BQ20" i="2"/>
  <c r="BR20" i="2"/>
  <c r="BS20" i="2" s="1"/>
  <c r="F23" i="2" a="1"/>
  <c r="F23" i="2" s="1"/>
  <c r="L23" i="2" a="1"/>
  <c r="L23" i="2" s="1"/>
  <c r="AU20" i="2" l="1"/>
  <c r="AZ20" i="2" s="1"/>
  <c r="AS20" i="2"/>
  <c r="AW20" i="2" s="1"/>
  <c r="CG20" i="2"/>
  <c r="CB21" i="2"/>
  <c r="CA21" i="2"/>
  <c r="CF21" i="2" s="1"/>
  <c r="BZ21" i="2"/>
  <c r="CD21" i="2" s="1"/>
  <c r="CO18" i="2"/>
  <c r="CM18" i="2"/>
  <c r="CQ18" i="2" s="1"/>
  <c r="CP18" i="2"/>
  <c r="CU18" i="2" s="1"/>
  <c r="CS17" i="2"/>
  <c r="CS18" i="2"/>
  <c r="CI19" i="2"/>
  <c r="CL19" i="2" s="1"/>
  <c r="CN19" i="2" s="1"/>
  <c r="AT20" i="2"/>
  <c r="AY20" i="2" s="1"/>
  <c r="BH22" i="2"/>
  <c r="BI22" i="2" s="1"/>
  <c r="AL20" i="2"/>
  <c r="AM20" i="2" s="1"/>
  <c r="AK20" i="2"/>
  <c r="AG21" i="2"/>
  <c r="W24" i="2" a="1"/>
  <c r="W24" i="2" s="1"/>
  <c r="V24" i="2" s="1"/>
  <c r="X24" i="2" s="1"/>
  <c r="I24" i="2" a="1"/>
  <c r="I24" i="2" s="1"/>
  <c r="AB21" i="2"/>
  <c r="AR21" i="2"/>
  <c r="AS21" i="2" s="1"/>
  <c r="BC24" i="2" a="1"/>
  <c r="BC24" i="2" s="1"/>
  <c r="BB24" i="2" s="1"/>
  <c r="BD24" i="2" s="1"/>
  <c r="BJ24" i="2" s="1" a="1"/>
  <c r="BJ24" i="2" s="1"/>
  <c r="L24" i="2" a="1"/>
  <c r="L24" i="2" s="1"/>
  <c r="M23" i="2"/>
  <c r="H23" i="2" s="1"/>
  <c r="U23" i="2" s="1"/>
  <c r="G24" i="2" a="1"/>
  <c r="G24" i="2" s="1"/>
  <c r="J24" i="2" a="1"/>
  <c r="J24" i="2" s="1"/>
  <c r="K24" i="2" a="1"/>
  <c r="K24" i="2" s="1"/>
  <c r="BM22" i="2"/>
  <c r="BX22" i="2"/>
  <c r="BY22" i="2" s="1"/>
  <c r="CC22" i="2" s="1"/>
  <c r="BL22" i="2"/>
  <c r="AH21" i="2"/>
  <c r="AI21" i="2"/>
  <c r="AJ21" i="2" s="1"/>
  <c r="CQ17" i="2"/>
  <c r="CR17" i="2"/>
  <c r="CM19" i="2"/>
  <c r="BK23" i="2"/>
  <c r="BF23" i="2"/>
  <c r="BE23" i="2"/>
  <c r="BW23" i="2"/>
  <c r="BR21" i="2"/>
  <c r="BS21" i="2" s="1"/>
  <c r="BQ21" i="2"/>
  <c r="AE22" i="2"/>
  <c r="AG22" i="2" s="1"/>
  <c r="AQ22" i="2"/>
  <c r="CK20" i="2"/>
  <c r="CJ20" i="2"/>
  <c r="CG21" i="2"/>
  <c r="X23" i="2"/>
  <c r="Z23" i="2" s="1"/>
  <c r="AA23" i="2" s="1"/>
  <c r="AD23" i="2"/>
  <c r="Z22" i="2"/>
  <c r="AA22" i="2" s="1"/>
  <c r="BT20" i="2"/>
  <c r="CT17" i="2"/>
  <c r="BU20" i="2"/>
  <c r="AO20" i="2"/>
  <c r="B25" i="2"/>
  <c r="A26" i="2"/>
  <c r="D25" i="2"/>
  <c r="C25" i="2"/>
  <c r="E25" i="2"/>
  <c r="L25" i="2" s="1" a="1"/>
  <c r="L25" i="2" s="1"/>
  <c r="BO21" i="2"/>
  <c r="BP21" i="2" s="1"/>
  <c r="BN21" i="2"/>
  <c r="R22" i="2"/>
  <c r="Q22" i="2"/>
  <c r="T22" i="2"/>
  <c r="U22" i="2"/>
  <c r="N22" i="2"/>
  <c r="P22" i="2" s="1"/>
  <c r="O22" i="2"/>
  <c r="S22" i="2"/>
  <c r="CW17" i="2" l="1"/>
  <c r="CE21" i="2"/>
  <c r="CO19" i="2"/>
  <c r="CS19" i="2" s="1"/>
  <c r="CP19" i="2"/>
  <c r="CU19" i="2" s="1"/>
  <c r="Q23" i="2"/>
  <c r="AX20" i="2"/>
  <c r="M24" i="2"/>
  <c r="H24" i="2" s="1"/>
  <c r="U24" i="2" s="1"/>
  <c r="CR18" i="2"/>
  <c r="CT18" i="2"/>
  <c r="CW18" i="2" s="1"/>
  <c r="F25" i="2" a="1"/>
  <c r="F25" i="2" s="1"/>
  <c r="CV18" i="2"/>
  <c r="AT21" i="2"/>
  <c r="T23" i="2"/>
  <c r="O23" i="2"/>
  <c r="AV21" i="2"/>
  <c r="AW21" i="2" s="1"/>
  <c r="AU21" i="2"/>
  <c r="N23" i="2"/>
  <c r="P23" i="2" s="1"/>
  <c r="S23" i="2"/>
  <c r="R23" i="2"/>
  <c r="BC25" i="2" a="1"/>
  <c r="BC25" i="2" s="1"/>
  <c r="BB25" i="2" s="1"/>
  <c r="BD25" i="2" s="1"/>
  <c r="BJ25" i="2" s="1" a="1"/>
  <c r="BJ25" i="2" s="1"/>
  <c r="AR22" i="2"/>
  <c r="AT22" i="2" s="1"/>
  <c r="AD24" i="2"/>
  <c r="AQ24" i="2" s="1"/>
  <c r="Y23" i="2"/>
  <c r="AB23" i="2" s="1"/>
  <c r="AC23" i="2" s="1"/>
  <c r="J25" i="2" a="1"/>
  <c r="J25" i="2" s="1"/>
  <c r="BV20" i="2"/>
  <c r="AN20" i="2"/>
  <c r="AP20" i="2" s="1"/>
  <c r="AC21" i="2"/>
  <c r="CH21" i="2"/>
  <c r="AL21" i="2"/>
  <c r="AM21" i="2" s="1"/>
  <c r="AK21" i="2"/>
  <c r="W25" i="2" a="1"/>
  <c r="W25" i="2" s="1"/>
  <c r="V25" i="2" s="1"/>
  <c r="X25" i="2" s="1"/>
  <c r="K25" i="2" a="1"/>
  <c r="K25" i="2" s="1"/>
  <c r="BT21" i="2"/>
  <c r="Y24" i="2"/>
  <c r="Z24" i="2"/>
  <c r="AA24" i="2" s="1"/>
  <c r="AK22" i="2"/>
  <c r="AL22" i="2"/>
  <c r="AM22" i="2" s="1"/>
  <c r="BM23" i="2"/>
  <c r="BL23" i="2"/>
  <c r="BX23" i="2"/>
  <c r="BZ23" i="2" s="1"/>
  <c r="E26" i="2"/>
  <c r="K26" i="2" s="1" a="1"/>
  <c r="K26" i="2" s="1"/>
  <c r="A27" i="2"/>
  <c r="C26" i="2"/>
  <c r="D26" i="2"/>
  <c r="B26" i="2"/>
  <c r="BE24" i="2"/>
  <c r="BK24" i="2"/>
  <c r="BW24" i="2"/>
  <c r="BF24" i="2"/>
  <c r="BG24" i="2" s="1"/>
  <c r="BN22" i="2"/>
  <c r="BO22" i="2"/>
  <c r="BP22" i="2" s="1"/>
  <c r="AB22" i="2"/>
  <c r="BU21" i="2"/>
  <c r="G25" i="2" a="1"/>
  <c r="G25" i="2" s="1"/>
  <c r="I25" i="2" a="1"/>
  <c r="I25" i="2" s="1"/>
  <c r="AF22" i="2"/>
  <c r="AS22" i="2"/>
  <c r="BG23" i="2"/>
  <c r="BH23" i="2" s="1"/>
  <c r="AO21" i="2"/>
  <c r="BZ22" i="2"/>
  <c r="CD22" i="2" s="1"/>
  <c r="CB22" i="2"/>
  <c r="CA22" i="2"/>
  <c r="CR19" i="2"/>
  <c r="CQ19" i="2"/>
  <c r="AE23" i="2"/>
  <c r="AF23" i="2" s="1"/>
  <c r="AQ23" i="2"/>
  <c r="BQ22" i="2"/>
  <c r="BR22" i="2"/>
  <c r="BS22" i="2" s="1"/>
  <c r="CV17" i="2"/>
  <c r="CT19" i="2" l="1"/>
  <c r="AV22" i="2"/>
  <c r="BA22" i="2" s="1"/>
  <c r="N24" i="2"/>
  <c r="P24" i="2" s="1"/>
  <c r="O24" i="2"/>
  <c r="CW19" i="2"/>
  <c r="Q24" i="2"/>
  <c r="T24" i="2"/>
  <c r="AE24" i="2"/>
  <c r="AR24" i="2" s="1"/>
  <c r="AV24" i="2" s="1"/>
  <c r="CB23" i="2"/>
  <c r="CG23" i="2" s="1"/>
  <c r="S24" i="2"/>
  <c r="R24" i="2"/>
  <c r="BY23" i="2"/>
  <c r="CC23" i="2" s="1"/>
  <c r="CA23" i="2"/>
  <c r="CF23" i="2" s="1"/>
  <c r="BA21" i="2"/>
  <c r="AZ21" i="2"/>
  <c r="AX21" i="2"/>
  <c r="M25" i="2"/>
  <c r="H25" i="2" s="1"/>
  <c r="N25" i="2" s="1"/>
  <c r="P25" i="2" s="1"/>
  <c r="AY21" i="2"/>
  <c r="AU22" i="2"/>
  <c r="AG24" i="2"/>
  <c r="AK24" i="2" s="1"/>
  <c r="AR23" i="2"/>
  <c r="AT23" i="2" s="1"/>
  <c r="AD25" i="2"/>
  <c r="AE25" i="2" s="1"/>
  <c r="AR25" i="2" s="1"/>
  <c r="W26" i="2" a="1"/>
  <c r="W26" i="2" s="1"/>
  <c r="V26" i="2" s="1"/>
  <c r="X26" i="2" s="1"/>
  <c r="AG23" i="2"/>
  <c r="AL23" i="2" s="1"/>
  <c r="AM23" i="2" s="1"/>
  <c r="BV21" i="2"/>
  <c r="L26" i="2" a="1"/>
  <c r="L26" i="2" s="1"/>
  <c r="AN21" i="2"/>
  <c r="AP21" i="2" s="1"/>
  <c r="BT22" i="2"/>
  <c r="BX24" i="2"/>
  <c r="BY24" i="2" s="1"/>
  <c r="CC24" i="2" s="1"/>
  <c r="BL24" i="2"/>
  <c r="BO24" i="2" s="1"/>
  <c r="BP24" i="2" s="1"/>
  <c r="BM24" i="2"/>
  <c r="BH24" i="2"/>
  <c r="BI24" i="2" s="1"/>
  <c r="CI20" i="2"/>
  <c r="CL20" i="2" s="1"/>
  <c r="CJ21" i="2"/>
  <c r="CK21" i="2"/>
  <c r="AL24" i="2"/>
  <c r="AM24" i="2" s="1"/>
  <c r="BU22" i="2"/>
  <c r="AB24" i="2"/>
  <c r="AC24" i="2" s="1"/>
  <c r="CH23" i="2"/>
  <c r="BI23" i="2"/>
  <c r="AH23" i="2"/>
  <c r="AI23" i="2"/>
  <c r="AJ23" i="2" s="1"/>
  <c r="Y25" i="2"/>
  <c r="Z25" i="2"/>
  <c r="AA25" i="2" s="1"/>
  <c r="AC22" i="2"/>
  <c r="CH22" i="2"/>
  <c r="A28" i="2"/>
  <c r="B27" i="2"/>
  <c r="D27" i="2"/>
  <c r="C27" i="2"/>
  <c r="E27" i="2"/>
  <c r="F27" i="2" s="1" a="1"/>
  <c r="F27" i="2" s="1"/>
  <c r="CV19" i="2"/>
  <c r="CE22" i="2"/>
  <c r="J26" i="2" a="1"/>
  <c r="J26" i="2" s="1"/>
  <c r="I26" i="2" a="1"/>
  <c r="I26" i="2" s="1"/>
  <c r="AH22" i="2"/>
  <c r="AI22" i="2"/>
  <c r="AJ22" i="2" s="1"/>
  <c r="BQ23" i="2"/>
  <c r="BR23" i="2"/>
  <c r="BS23" i="2" s="1"/>
  <c r="BF25" i="2"/>
  <c r="BK25" i="2"/>
  <c r="BE25" i="2"/>
  <c r="BW25" i="2"/>
  <c r="BG25" i="2"/>
  <c r="CF22" i="2"/>
  <c r="CG22" i="2"/>
  <c r="BN23" i="2"/>
  <c r="BO23" i="2"/>
  <c r="BP23" i="2" s="1"/>
  <c r="G26" i="2" a="1"/>
  <c r="G26" i="2" s="1"/>
  <c r="BC26" i="2" a="1"/>
  <c r="BC26" i="2" s="1"/>
  <c r="BB26" i="2" s="1"/>
  <c r="BD26" i="2" s="1"/>
  <c r="BJ26" i="2" s="1" a="1"/>
  <c r="BJ26" i="2" s="1"/>
  <c r="F26" i="2" a="1"/>
  <c r="F26" i="2" s="1"/>
  <c r="AN22" i="2"/>
  <c r="AD26" i="2" l="1"/>
  <c r="AW22" i="2"/>
  <c r="AX22" i="2"/>
  <c r="AZ22" i="2"/>
  <c r="CE23" i="2"/>
  <c r="AY22" i="2"/>
  <c r="AU24" i="2"/>
  <c r="AZ24" i="2" s="1"/>
  <c r="CD23" i="2"/>
  <c r="AF24" i="2"/>
  <c r="AI24" i="2" s="1"/>
  <c r="AJ24" i="2" s="1"/>
  <c r="AS24" i="2"/>
  <c r="AW24" i="2" s="1"/>
  <c r="AT24" i="2"/>
  <c r="Q25" i="2"/>
  <c r="BN24" i="2"/>
  <c r="BU24" i="2" s="1"/>
  <c r="U25" i="2"/>
  <c r="BV22" i="2"/>
  <c r="R25" i="2"/>
  <c r="T25" i="2"/>
  <c r="AV23" i="2"/>
  <c r="BA23" i="2" s="1"/>
  <c r="O25" i="2"/>
  <c r="AU23" i="2"/>
  <c r="S25" i="2"/>
  <c r="AK23" i="2"/>
  <c r="AS23" i="2"/>
  <c r="CI21" i="2"/>
  <c r="CL21" i="2" s="1"/>
  <c r="CP21" i="2" s="1"/>
  <c r="CU21" i="2" s="1"/>
  <c r="BZ24" i="2"/>
  <c r="CD24" i="2" s="1"/>
  <c r="CB24" i="2"/>
  <c r="CG24" i="2" s="1"/>
  <c r="BA24" i="2"/>
  <c r="AY24" i="2"/>
  <c r="CA24" i="2"/>
  <c r="W27" i="2" a="1"/>
  <c r="W27" i="2" s="1"/>
  <c r="V27" i="2" s="1"/>
  <c r="X27" i="2" s="1"/>
  <c r="Y27" i="2" s="1"/>
  <c r="G27" i="2" a="1"/>
  <c r="G27" i="2" s="1"/>
  <c r="L27" i="2" a="1"/>
  <c r="L27" i="2" s="1"/>
  <c r="AN23" i="2"/>
  <c r="M26" i="2"/>
  <c r="H26" i="2" s="1"/>
  <c r="N26" i="2" s="1"/>
  <c r="P26" i="2" s="1"/>
  <c r="CN21" i="2"/>
  <c r="AQ25" i="2"/>
  <c r="AT25" i="2" s="1"/>
  <c r="BH25" i="2"/>
  <c r="BI25" i="2" s="1"/>
  <c r="AO22" i="2"/>
  <c r="AP22" i="2" s="1"/>
  <c r="CH24" i="2"/>
  <c r="CK24" i="2" s="1"/>
  <c r="Z26" i="2"/>
  <c r="AA26" i="2" s="1"/>
  <c r="Y26" i="2"/>
  <c r="AN24" i="2"/>
  <c r="CN20" i="2"/>
  <c r="CP20" i="2"/>
  <c r="CU20" i="2" s="1"/>
  <c r="CM20" i="2"/>
  <c r="CO20" i="2"/>
  <c r="BR24" i="2"/>
  <c r="BS24" i="2" s="1"/>
  <c r="BQ24" i="2"/>
  <c r="AE26" i="2"/>
  <c r="AR26" i="2" s="1"/>
  <c r="AQ26" i="2"/>
  <c r="BM25" i="2"/>
  <c r="BL25" i="2"/>
  <c r="BX25" i="2"/>
  <c r="BY25" i="2" s="1"/>
  <c r="CC25" i="2" s="1"/>
  <c r="CK23" i="2"/>
  <c r="CJ23" i="2"/>
  <c r="E28" i="2"/>
  <c r="K28" i="2" s="1" a="1"/>
  <c r="K28" i="2" s="1"/>
  <c r="D28" i="2"/>
  <c r="A29" i="2"/>
  <c r="C28" i="2"/>
  <c r="B28" i="2"/>
  <c r="CK22" i="2"/>
  <c r="CJ22" i="2"/>
  <c r="AF25" i="2"/>
  <c r="BU23" i="2"/>
  <c r="I27" i="2" a="1"/>
  <c r="I27" i="2" s="1"/>
  <c r="J27" i="2" a="1"/>
  <c r="J27" i="2" s="1"/>
  <c r="BC27" i="2" a="1"/>
  <c r="BC27" i="2" s="1"/>
  <c r="BB27" i="2" s="1"/>
  <c r="BD27" i="2" s="1"/>
  <c r="BJ27" i="2" s="1" a="1"/>
  <c r="BJ27" i="2" s="1"/>
  <c r="AG25" i="2"/>
  <c r="BW26" i="2"/>
  <c r="BK26" i="2"/>
  <c r="BE26" i="2"/>
  <c r="BF26" i="2"/>
  <c r="BG26" i="2" s="1"/>
  <c r="K27" i="2" a="1"/>
  <c r="K27" i="2" s="1"/>
  <c r="BT23" i="2"/>
  <c r="AB25" i="2"/>
  <c r="AC25" i="2" s="1"/>
  <c r="AO23" i="2"/>
  <c r="CE24" i="2" l="1"/>
  <c r="AY23" i="2"/>
  <c r="AH24" i="2"/>
  <c r="AO24" i="2" s="1"/>
  <c r="AP24" i="2" s="1"/>
  <c r="AX24" i="2"/>
  <c r="CI22" i="2"/>
  <c r="CL22" i="2" s="1"/>
  <c r="CO22" i="2" s="1"/>
  <c r="AS25" i="2"/>
  <c r="AW23" i="2"/>
  <c r="AZ23" i="2"/>
  <c r="AP23" i="2"/>
  <c r="CO21" i="2"/>
  <c r="CT21" i="2" s="1"/>
  <c r="CT20" i="2"/>
  <c r="CM21" i="2"/>
  <c r="CR21" i="2" s="1"/>
  <c r="AX23" i="2"/>
  <c r="AD27" i="2"/>
  <c r="AQ27" i="2" s="1"/>
  <c r="CJ24" i="2"/>
  <c r="O26" i="2"/>
  <c r="CF24" i="2"/>
  <c r="AB26" i="2"/>
  <c r="AC26" i="2" s="1"/>
  <c r="R26" i="2"/>
  <c r="Q26" i="2"/>
  <c r="BZ25" i="2"/>
  <c r="CD25" i="2" s="1"/>
  <c r="T26" i="2"/>
  <c r="CA25" i="2"/>
  <c r="S26" i="2"/>
  <c r="AG26" i="2"/>
  <c r="AL26" i="2" s="1"/>
  <c r="AM26" i="2" s="1"/>
  <c r="AU25" i="2"/>
  <c r="BH26" i="2"/>
  <c r="BI26" i="2" s="1"/>
  <c r="F28" i="2" a="1"/>
  <c r="F28" i="2" s="1"/>
  <c r="U26" i="2"/>
  <c r="AF26" i="2"/>
  <c r="AH26" i="2" s="1"/>
  <c r="AV25" i="2"/>
  <c r="AS26" i="2"/>
  <c r="AU26" i="2"/>
  <c r="CR20" i="2"/>
  <c r="CQ20" i="2"/>
  <c r="CB25" i="2"/>
  <c r="CG25" i="2" s="1"/>
  <c r="AK26" i="2"/>
  <c r="AN26" i="2" s="1"/>
  <c r="AT26" i="2"/>
  <c r="AV26" i="2"/>
  <c r="CS20" i="2"/>
  <c r="I28" i="2" a="1"/>
  <c r="I28" i="2" s="1"/>
  <c r="BT24" i="2"/>
  <c r="BV24" i="2" s="1"/>
  <c r="BM26" i="2"/>
  <c r="BL26" i="2"/>
  <c r="BX26" i="2"/>
  <c r="CB26" i="2" s="1"/>
  <c r="BE27" i="2"/>
  <c r="BF27" i="2"/>
  <c r="BG27" i="2" s="1"/>
  <c r="BW27" i="2"/>
  <c r="BK27" i="2"/>
  <c r="BL27" i="2" s="1"/>
  <c r="C29" i="2"/>
  <c r="E29" i="2"/>
  <c r="W29" i="2" s="1" a="1"/>
  <c r="W29" i="2" s="1"/>
  <c r="B29" i="2"/>
  <c r="A30" i="2"/>
  <c r="D29" i="2"/>
  <c r="M27" i="2"/>
  <c r="H27" i="2" s="1"/>
  <c r="BV23" i="2"/>
  <c r="L28" i="2" a="1"/>
  <c r="L28" i="2" s="1"/>
  <c r="J28" i="2" a="1"/>
  <c r="J28" i="2" s="1"/>
  <c r="Z27" i="2"/>
  <c r="AA27" i="2" s="1"/>
  <c r="CH25" i="2"/>
  <c r="BR25" i="2"/>
  <c r="BS25" i="2" s="1"/>
  <c r="BQ25" i="2"/>
  <c r="BA26" i="2"/>
  <c r="BN25" i="2"/>
  <c r="BO25" i="2"/>
  <c r="BP25" i="2" s="1"/>
  <c r="AL25" i="2"/>
  <c r="AM25" i="2" s="1"/>
  <c r="AK25" i="2"/>
  <c r="AH25" i="2"/>
  <c r="AI25" i="2"/>
  <c r="AJ25" i="2" s="1"/>
  <c r="CM22" i="2"/>
  <c r="BC28" i="2" a="1"/>
  <c r="BC28" i="2" s="1"/>
  <c r="BB28" i="2" s="1"/>
  <c r="BD28" i="2" s="1"/>
  <c r="BJ28" i="2" s="1" a="1"/>
  <c r="BJ28" i="2" s="1"/>
  <c r="W28" i="2" a="1"/>
  <c r="W28" i="2" s="1"/>
  <c r="G28" i="2" a="1"/>
  <c r="G28" i="2" s="1"/>
  <c r="AE27" i="2" l="1"/>
  <c r="AG27" i="2" s="1"/>
  <c r="AK27" i="2" s="1"/>
  <c r="CW20" i="2"/>
  <c r="CP22" i="2"/>
  <c r="CU22" i="2" s="1"/>
  <c r="CN22" i="2"/>
  <c r="AX25" i="2"/>
  <c r="AX26" i="2"/>
  <c r="CI23" i="2"/>
  <c r="CL23" i="2" s="1"/>
  <c r="CN23" i="2" s="1"/>
  <c r="CQ21" i="2"/>
  <c r="AZ26" i="2"/>
  <c r="CS21" i="2"/>
  <c r="CW21" i="2" s="1"/>
  <c r="AW25" i="2"/>
  <c r="CI24" i="2"/>
  <c r="CL24" i="2" s="1"/>
  <c r="CO24" i="2" s="1"/>
  <c r="BA25" i="2"/>
  <c r="AZ25" i="2"/>
  <c r="AW26" i="2"/>
  <c r="CF25" i="2"/>
  <c r="CH26" i="2"/>
  <c r="CJ26" i="2" s="1"/>
  <c r="AY25" i="2"/>
  <c r="AY26" i="2"/>
  <c r="AI26" i="2"/>
  <c r="AJ26" i="2" s="1"/>
  <c r="BZ26" i="2"/>
  <c r="CE25" i="2"/>
  <c r="CA26" i="2"/>
  <c r="CF26" i="2" s="1"/>
  <c r="CM24" i="2"/>
  <c r="I29" i="2" a="1"/>
  <c r="I29" i="2" s="1"/>
  <c r="BC29" i="2" a="1"/>
  <c r="BC29" i="2" s="1"/>
  <c r="BB29" i="2" s="1"/>
  <c r="K29" i="2" a="1"/>
  <c r="K29" i="2" s="1"/>
  <c r="CV20" i="2"/>
  <c r="J29" i="2" a="1"/>
  <c r="J29" i="2" s="1"/>
  <c r="L29" i="2" a="1"/>
  <c r="L29" i="2" s="1"/>
  <c r="CV21" i="2"/>
  <c r="AO25" i="2"/>
  <c r="M28" i="2"/>
  <c r="H28" i="2" s="1"/>
  <c r="N28" i="2" s="1"/>
  <c r="P28" i="2" s="1"/>
  <c r="F29" i="2" a="1"/>
  <c r="F29" i="2" s="1"/>
  <c r="G29" i="2" a="1"/>
  <c r="G29" i="2" s="1"/>
  <c r="AD29" i="2" s="1"/>
  <c r="AR27" i="2"/>
  <c r="BU25" i="2"/>
  <c r="BH27" i="2"/>
  <c r="BI27" i="2" s="1"/>
  <c r="AB27" i="2"/>
  <c r="AC27" i="2" s="1"/>
  <c r="CG26" i="2"/>
  <c r="BN27" i="2"/>
  <c r="BO27" i="2"/>
  <c r="BP27" i="2" s="1"/>
  <c r="BN26" i="2"/>
  <c r="BO26" i="2"/>
  <c r="BP26" i="2" s="1"/>
  <c r="V29" i="2"/>
  <c r="X29" i="2" s="1"/>
  <c r="CQ22" i="2"/>
  <c r="CR22" i="2"/>
  <c r="B30" i="2"/>
  <c r="D30" i="2"/>
  <c r="E30" i="2"/>
  <c r="L30" i="2" s="1" a="1"/>
  <c r="L30" i="2" s="1"/>
  <c r="A31" i="2"/>
  <c r="C30" i="2"/>
  <c r="AN25" i="2"/>
  <c r="CP23" i="2"/>
  <c r="CU23" i="2" s="1"/>
  <c r="BY26" i="2"/>
  <c r="CC26" i="2" s="1"/>
  <c r="BX27" i="2"/>
  <c r="CK25" i="2"/>
  <c r="CJ25" i="2"/>
  <c r="BF28" i="2"/>
  <c r="BG28" i="2" s="1"/>
  <c r="BE28" i="2"/>
  <c r="BK28" i="2"/>
  <c r="BM28" i="2" s="1"/>
  <c r="BW28" i="2"/>
  <c r="AD28" i="2"/>
  <c r="T27" i="2"/>
  <c r="Q27" i="2"/>
  <c r="O27" i="2"/>
  <c r="U27" i="2"/>
  <c r="N27" i="2"/>
  <c r="P27" i="2" s="1"/>
  <c r="R27" i="2"/>
  <c r="S27" i="2"/>
  <c r="BQ26" i="2"/>
  <c r="BR26" i="2"/>
  <c r="BS26" i="2" s="1"/>
  <c r="CS22" i="2"/>
  <c r="BT25" i="2"/>
  <c r="V28" i="2"/>
  <c r="X28" i="2" s="1"/>
  <c r="BM27" i="2"/>
  <c r="AL27" i="2" l="1"/>
  <c r="AM27" i="2" s="1"/>
  <c r="CE26" i="2"/>
  <c r="AF27" i="2"/>
  <c r="AH27" i="2" s="1"/>
  <c r="BD29" i="2"/>
  <c r="BW29" i="2" s="1"/>
  <c r="CO23" i="2"/>
  <c r="CS23" i="2" s="1"/>
  <c r="CT22" i="2"/>
  <c r="CW22" i="2" s="1"/>
  <c r="CM23" i="2"/>
  <c r="CQ23" i="2" s="1"/>
  <c r="CN24" i="2"/>
  <c r="CS24" i="2" s="1"/>
  <c r="CP24" i="2"/>
  <c r="AP25" i="2"/>
  <c r="CK26" i="2"/>
  <c r="CR24" i="2"/>
  <c r="CQ24" i="2"/>
  <c r="CV24" i="2" s="1"/>
  <c r="G30" i="2" a="1"/>
  <c r="G30" i="2" s="1"/>
  <c r="I30" i="2" a="1"/>
  <c r="I30" i="2" s="1"/>
  <c r="J30" i="2" a="1"/>
  <c r="J30" i="2" s="1"/>
  <c r="AO26" i="2"/>
  <c r="AP26" i="2" s="1"/>
  <c r="AI27" i="2"/>
  <c r="AJ27" i="2" s="1"/>
  <c r="BV25" i="2"/>
  <c r="BC30" i="2" a="1"/>
  <c r="BC30" i="2" s="1"/>
  <c r="BB30" i="2" s="1"/>
  <c r="BD30" i="2" s="1"/>
  <c r="BJ30" i="2" s="1" a="1"/>
  <c r="BJ30" i="2" s="1"/>
  <c r="T28" i="2"/>
  <c r="Q28" i="2"/>
  <c r="U28" i="2"/>
  <c r="R28" i="2"/>
  <c r="M29" i="2"/>
  <c r="H29" i="2" s="1"/>
  <c r="S29" i="2" s="1"/>
  <c r="O28" i="2"/>
  <c r="S28" i="2"/>
  <c r="W30" i="2" a="1"/>
  <c r="W30" i="2" s="1"/>
  <c r="BU26" i="2"/>
  <c r="AS27" i="2"/>
  <c r="AV27" i="2"/>
  <c r="AU27" i="2"/>
  <c r="AT27" i="2"/>
  <c r="BH28" i="2"/>
  <c r="BI28" i="2" s="1"/>
  <c r="CV22" i="2"/>
  <c r="Z29" i="2"/>
  <c r="AA29" i="2" s="1"/>
  <c r="Y29" i="2"/>
  <c r="BR28" i="2"/>
  <c r="BS28" i="2" s="1"/>
  <c r="BQ28" i="2"/>
  <c r="Z28" i="2"/>
  <c r="AA28" i="2" s="1"/>
  <c r="Y28" i="2"/>
  <c r="CA27" i="2"/>
  <c r="BY27" i="2"/>
  <c r="CC27" i="2" s="1"/>
  <c r="CB27" i="2"/>
  <c r="CR23" i="2"/>
  <c r="F30" i="2" a="1"/>
  <c r="F30" i="2" s="1"/>
  <c r="CH27" i="2"/>
  <c r="AQ29" i="2"/>
  <c r="AE29" i="2"/>
  <c r="AG29" i="2" s="1"/>
  <c r="A32" i="2"/>
  <c r="B31" i="2"/>
  <c r="E31" i="2"/>
  <c r="G31" i="2" s="1" a="1"/>
  <c r="G31" i="2" s="1"/>
  <c r="D31" i="2"/>
  <c r="C31" i="2"/>
  <c r="BR27" i="2"/>
  <c r="BS27" i="2" s="1"/>
  <c r="BQ27" i="2"/>
  <c r="AE28" i="2"/>
  <c r="AF28" i="2" s="1"/>
  <c r="AQ28" i="2"/>
  <c r="BZ27" i="2"/>
  <c r="BX28" i="2"/>
  <c r="BT26" i="2"/>
  <c r="BL28" i="2"/>
  <c r="CD26" i="2"/>
  <c r="K30" i="2" a="1"/>
  <c r="K30" i="2" s="1"/>
  <c r="BU27" i="2"/>
  <c r="BE29" i="2" l="1"/>
  <c r="BJ29" i="2" a="1"/>
  <c r="BJ29" i="2" s="1"/>
  <c r="AN27" i="2"/>
  <c r="N29" i="2"/>
  <c r="P29" i="2" s="1"/>
  <c r="BF29" i="2"/>
  <c r="BG29" i="2" s="1"/>
  <c r="BH29" i="2" s="1"/>
  <c r="BK29" i="2"/>
  <c r="BL29" i="2" s="1"/>
  <c r="BN29" i="2" s="1"/>
  <c r="T29" i="2"/>
  <c r="AO27" i="2"/>
  <c r="AP27" i="2" s="1"/>
  <c r="CT23" i="2"/>
  <c r="CW23" i="2" s="1"/>
  <c r="R29" i="2"/>
  <c r="BV26" i="2"/>
  <c r="CI26" i="2" s="1"/>
  <c r="CL26" i="2" s="1"/>
  <c r="CP26" i="2" s="1"/>
  <c r="CU26" i="2" s="1"/>
  <c r="AD30" i="2"/>
  <c r="M30" i="2"/>
  <c r="H30" i="2" s="1"/>
  <c r="T30" i="2" s="1"/>
  <c r="CU24" i="2"/>
  <c r="CT24" i="2"/>
  <c r="O29" i="2"/>
  <c r="U29" i="2"/>
  <c r="Q29" i="2"/>
  <c r="CI25" i="2"/>
  <c r="CL25" i="2" s="1"/>
  <c r="CN25" i="2" s="1"/>
  <c r="CD27" i="2"/>
  <c r="J31" i="2" a="1"/>
  <c r="J31" i="2" s="1"/>
  <c r="V30" i="2"/>
  <c r="X30" i="2" s="1"/>
  <c r="F31" i="2" a="1"/>
  <c r="F31" i="2" s="1"/>
  <c r="AR28" i="2"/>
  <c r="AV28" i="2" s="1"/>
  <c r="W31" i="2" a="1"/>
  <c r="W31" i="2" s="1"/>
  <c r="V31" i="2" s="1"/>
  <c r="X31" i="2" s="1"/>
  <c r="L31" i="2" a="1"/>
  <c r="L31" i="2" s="1"/>
  <c r="K31" i="2" a="1"/>
  <c r="K31" i="2" s="1"/>
  <c r="AF29" i="2"/>
  <c r="AY27" i="2"/>
  <c r="BA27" i="2"/>
  <c r="AW27" i="2"/>
  <c r="AZ27" i="2"/>
  <c r="AX27" i="2"/>
  <c r="BC31" i="2" a="1"/>
  <c r="BC31" i="2" s="1"/>
  <c r="BB31" i="2" s="1"/>
  <c r="BD31" i="2" s="1"/>
  <c r="BJ31" i="2" s="1" a="1"/>
  <c r="BJ31" i="2" s="1"/>
  <c r="I31" i="2" a="1"/>
  <c r="I31" i="2" s="1"/>
  <c r="CV23" i="2"/>
  <c r="CE27" i="2"/>
  <c r="CM26" i="2"/>
  <c r="AI28" i="2"/>
  <c r="AJ28" i="2" s="1"/>
  <c r="AH28" i="2"/>
  <c r="AK29" i="2"/>
  <c r="AL29" i="2"/>
  <c r="AM29" i="2" s="1"/>
  <c r="E32" i="2"/>
  <c r="L32" i="2" s="1" a="1"/>
  <c r="L32" i="2" s="1"/>
  <c r="C32" i="2"/>
  <c r="B32" i="2"/>
  <c r="A33" i="2"/>
  <c r="D32" i="2"/>
  <c r="BO28" i="2"/>
  <c r="BP28" i="2" s="1"/>
  <c r="BN28" i="2"/>
  <c r="CA28" i="2"/>
  <c r="BY28" i="2"/>
  <c r="CC28" i="2" s="1"/>
  <c r="BZ28" i="2"/>
  <c r="CB28" i="2"/>
  <c r="AG28" i="2"/>
  <c r="AB28" i="2"/>
  <c r="AB29" i="2"/>
  <c r="AC29" i="2" s="1"/>
  <c r="BT27" i="2"/>
  <c r="BV27" i="2" s="1"/>
  <c r="AR29" i="2"/>
  <c r="BT28" i="2"/>
  <c r="BW30" i="2"/>
  <c r="BE30" i="2"/>
  <c r="BF30" i="2"/>
  <c r="BG30" i="2" s="1"/>
  <c r="BK30" i="2"/>
  <c r="CK27" i="2"/>
  <c r="CJ27" i="2"/>
  <c r="CF27" i="2"/>
  <c r="CG27" i="2"/>
  <c r="BM29" i="2"/>
  <c r="N30" i="2" l="1"/>
  <c r="P30" i="2" s="1"/>
  <c r="AS28" i="2"/>
  <c r="CO26" i="2"/>
  <c r="CS26" i="2" s="1"/>
  <c r="CN26" i="2"/>
  <c r="CR26" i="2" s="1"/>
  <c r="CP25" i="2"/>
  <c r="CU25" i="2" s="1"/>
  <c r="BX29" i="2"/>
  <c r="CA29" i="2" s="1"/>
  <c r="CO25" i="2"/>
  <c r="CT25" i="2" s="1"/>
  <c r="CM25" i="2"/>
  <c r="CQ25" i="2" s="1"/>
  <c r="AQ30" i="2"/>
  <c r="O30" i="2"/>
  <c r="CW24" i="2"/>
  <c r="AU28" i="2"/>
  <c r="AZ28" i="2" s="1"/>
  <c r="R30" i="2"/>
  <c r="S30" i="2"/>
  <c r="AT28" i="2"/>
  <c r="AX28" i="2" s="1"/>
  <c r="Z30" i="2"/>
  <c r="AA30" i="2" s="1"/>
  <c r="Q30" i="2"/>
  <c r="U30" i="2"/>
  <c r="CR25" i="2"/>
  <c r="CV25" i="2" s="1"/>
  <c r="I32" i="2" a="1"/>
  <c r="I32" i="2" s="1"/>
  <c r="AE30" i="2"/>
  <c r="AR30" i="2" s="1"/>
  <c r="BZ29" i="2"/>
  <c r="CE29" i="2" s="1"/>
  <c r="Y30" i="2"/>
  <c r="CB29" i="2"/>
  <c r="CF29" i="2" s="1"/>
  <c r="BY29" i="2"/>
  <c r="CC29" i="2" s="1"/>
  <c r="BO29" i="2"/>
  <c r="BP29" i="2" s="1"/>
  <c r="AD31" i="2"/>
  <c r="AE31" i="2" s="1"/>
  <c r="AF31" i="2" s="1"/>
  <c r="CG29" i="2"/>
  <c r="BA28" i="2"/>
  <c r="AW28" i="2"/>
  <c r="BC32" i="2" a="1"/>
  <c r="BC32" i="2" s="1"/>
  <c r="BB32" i="2" s="1"/>
  <c r="BD32" i="2" s="1"/>
  <c r="BJ32" i="2" s="1" a="1"/>
  <c r="BJ32" i="2" s="1"/>
  <c r="J32" i="2" a="1"/>
  <c r="J32" i="2" s="1"/>
  <c r="CI27" i="2"/>
  <c r="CL27" i="2" s="1"/>
  <c r="CP27" i="2" s="1"/>
  <c r="CU27" i="2" s="1"/>
  <c r="AN29" i="2"/>
  <c r="M31" i="2"/>
  <c r="H31" i="2" s="1"/>
  <c r="O31" i="2" s="1"/>
  <c r="AI29" i="2"/>
  <c r="AJ29" i="2" s="1"/>
  <c r="AH29" i="2"/>
  <c r="CD28" i="2"/>
  <c r="AO28" i="2"/>
  <c r="BH30" i="2"/>
  <c r="BL30" i="2"/>
  <c r="BM30" i="2"/>
  <c r="BX30" i="2"/>
  <c r="BZ30" i="2" s="1"/>
  <c r="Z31" i="2"/>
  <c r="AA31" i="2" s="1"/>
  <c r="Y31" i="2"/>
  <c r="BQ29" i="2"/>
  <c r="BR29" i="2"/>
  <c r="BS29" i="2" s="1"/>
  <c r="CH29" i="2"/>
  <c r="BI29" i="2"/>
  <c r="AS29" i="2"/>
  <c r="AV29" i="2"/>
  <c r="AT29" i="2"/>
  <c r="AU29" i="2"/>
  <c r="BF31" i="2"/>
  <c r="BG31" i="2" s="1"/>
  <c r="BK31" i="2"/>
  <c r="BW31" i="2"/>
  <c r="BE31" i="2"/>
  <c r="BU28" i="2"/>
  <c r="BV28" i="2" s="1"/>
  <c r="G32" i="2" a="1"/>
  <c r="G32" i="2" s="1"/>
  <c r="W32" i="2" a="1"/>
  <c r="W32" i="2" s="1"/>
  <c r="K32" i="2" a="1"/>
  <c r="K32" i="2" s="1"/>
  <c r="AC28" i="2"/>
  <c r="CH28" i="2"/>
  <c r="CF28" i="2"/>
  <c r="CG28" i="2"/>
  <c r="CQ26" i="2"/>
  <c r="AL28" i="2"/>
  <c r="AM28" i="2" s="1"/>
  <c r="AK28" i="2"/>
  <c r="B33" i="2"/>
  <c r="C33" i="2"/>
  <c r="A34" i="2"/>
  <c r="D33" i="2"/>
  <c r="E33" i="2"/>
  <c r="I33" i="2" s="1" a="1"/>
  <c r="I33" i="2" s="1"/>
  <c r="F32" i="2" a="1"/>
  <c r="F32" i="2" s="1"/>
  <c r="CE28" i="2"/>
  <c r="AB30" i="2" l="1"/>
  <c r="AC30" i="2" s="1"/>
  <c r="CT26" i="2"/>
  <c r="CW26" i="2" s="1"/>
  <c r="CS25" i="2"/>
  <c r="CW25" i="2" s="1"/>
  <c r="AU30" i="2"/>
  <c r="BU29" i="2"/>
  <c r="CM27" i="2"/>
  <c r="CN27" i="2"/>
  <c r="AF30" i="2"/>
  <c r="AH30" i="2" s="1"/>
  <c r="AS30" i="2"/>
  <c r="G33" i="2" a="1"/>
  <c r="G33" i="2" s="1"/>
  <c r="N31" i="2"/>
  <c r="P31" i="2" s="1"/>
  <c r="U31" i="2"/>
  <c r="AY28" i="2"/>
  <c r="M32" i="2"/>
  <c r="H32" i="2" s="1"/>
  <c r="R32" i="2" s="1"/>
  <c r="T31" i="2"/>
  <c r="R31" i="2"/>
  <c r="AG30" i="2"/>
  <c r="AK30" i="2" s="1"/>
  <c r="CO27" i="2"/>
  <c r="AT30" i="2"/>
  <c r="CD29" i="2"/>
  <c r="S31" i="2"/>
  <c r="Q31" i="2"/>
  <c r="AV30" i="2"/>
  <c r="AZ30" i="2" s="1"/>
  <c r="J33" i="2" a="1"/>
  <c r="J33" i="2" s="1"/>
  <c r="CV26" i="2"/>
  <c r="K33" i="2" a="1"/>
  <c r="K33" i="2" s="1"/>
  <c r="L33" i="2" a="1"/>
  <c r="L33" i="2" s="1"/>
  <c r="AQ31" i="2"/>
  <c r="BC33" i="2" a="1"/>
  <c r="BC33" i="2" s="1"/>
  <c r="BB33" i="2" s="1"/>
  <c r="BD33" i="2" s="1"/>
  <c r="BJ33" i="2" s="1" a="1"/>
  <c r="BJ33" i="2" s="1"/>
  <c r="AR31" i="2"/>
  <c r="BH31" i="2"/>
  <c r="AG31" i="2"/>
  <c r="BT29" i="2"/>
  <c r="BV29" i="2" s="1"/>
  <c r="AO29" i="2"/>
  <c r="AP29" i="2" s="1"/>
  <c r="BI31" i="2"/>
  <c r="AI31" i="2"/>
  <c r="AJ31" i="2" s="1"/>
  <c r="AH31" i="2"/>
  <c r="BX31" i="2"/>
  <c r="BZ31" i="2" s="1"/>
  <c r="BM31" i="2"/>
  <c r="BL31" i="2"/>
  <c r="BK32" i="2"/>
  <c r="BE32" i="2"/>
  <c r="BF32" i="2"/>
  <c r="BG32" i="2" s="1"/>
  <c r="BW32" i="2"/>
  <c r="BO30" i="2"/>
  <c r="BP30" i="2" s="1"/>
  <c r="BN30" i="2"/>
  <c r="CK28" i="2"/>
  <c r="CJ28" i="2"/>
  <c r="AD32" i="2"/>
  <c r="CH30" i="2"/>
  <c r="BI30" i="2"/>
  <c r="F33" i="2" a="1"/>
  <c r="F33" i="2" s="1"/>
  <c r="W33" i="2" a="1"/>
  <c r="W33" i="2" s="1"/>
  <c r="V32" i="2"/>
  <c r="X32" i="2" s="1"/>
  <c r="AB31" i="2"/>
  <c r="AC31" i="2" s="1"/>
  <c r="AX29" i="2"/>
  <c r="BA29" i="2"/>
  <c r="AY29" i="2"/>
  <c r="AZ29" i="2"/>
  <c r="AW29" i="2"/>
  <c r="BR30" i="2"/>
  <c r="BS30" i="2" s="1"/>
  <c r="BQ30" i="2"/>
  <c r="B34" i="2"/>
  <c r="D34" i="2"/>
  <c r="E34" i="2"/>
  <c r="BC34" i="2" s="1" a="1"/>
  <c r="BC34" i="2" s="1"/>
  <c r="C34" i="2"/>
  <c r="A35" i="2"/>
  <c r="CK29" i="2"/>
  <c r="CJ29" i="2"/>
  <c r="BY30" i="2"/>
  <c r="CC30" i="2" s="1"/>
  <c r="CA30" i="2"/>
  <c r="CE30" i="2" s="1"/>
  <c r="CB30" i="2"/>
  <c r="AN28" i="2"/>
  <c r="AP28" i="2" s="1"/>
  <c r="CI28" i="2" s="1"/>
  <c r="CL28" i="2" s="1"/>
  <c r="O32" i="2" l="1"/>
  <c r="AW30" i="2"/>
  <c r="AX30" i="2"/>
  <c r="BA30" i="2"/>
  <c r="AY30" i="2"/>
  <c r="CS27" i="2"/>
  <c r="CR27" i="2"/>
  <c r="S32" i="2"/>
  <c r="CQ27" i="2"/>
  <c r="CI29" i="2"/>
  <c r="CL29" i="2" s="1"/>
  <c r="CN29" i="2" s="1"/>
  <c r="AI30" i="2"/>
  <c r="Q32" i="2"/>
  <c r="U32" i="2"/>
  <c r="AL30" i="2"/>
  <c r="AM30" i="2" s="1"/>
  <c r="AN30" i="2" s="1"/>
  <c r="N32" i="2"/>
  <c r="P32" i="2" s="1"/>
  <c r="T32" i="2"/>
  <c r="CT27" i="2"/>
  <c r="AS31" i="2"/>
  <c r="M33" i="2"/>
  <c r="H33" i="2" s="1"/>
  <c r="Q33" i="2" s="1"/>
  <c r="AV31" i="2"/>
  <c r="BA31" i="2" s="1"/>
  <c r="AU31" i="2"/>
  <c r="AK31" i="2"/>
  <c r="AL31" i="2"/>
  <c r="AM31" i="2" s="1"/>
  <c r="BH32" i="2"/>
  <c r="BI32" i="2" s="1"/>
  <c r="I34" i="2" a="1"/>
  <c r="I34" i="2" s="1"/>
  <c r="L34" i="2" a="1"/>
  <c r="L34" i="2" s="1"/>
  <c r="G34" i="2" a="1"/>
  <c r="G34" i="2" s="1"/>
  <c r="K34" i="2" a="1"/>
  <c r="K34" i="2" s="1"/>
  <c r="F34" i="2" a="1"/>
  <c r="F34" i="2" s="1"/>
  <c r="W34" i="2" a="1"/>
  <c r="W34" i="2" s="1"/>
  <c r="V34" i="2" s="1"/>
  <c r="X34" i="2" s="1"/>
  <c r="AT31" i="2"/>
  <c r="J34" i="2" a="1"/>
  <c r="J34" i="2" s="1"/>
  <c r="CD30" i="2"/>
  <c r="BU30" i="2"/>
  <c r="Z32" i="2"/>
  <c r="AA32" i="2" s="1"/>
  <c r="Y32" i="2"/>
  <c r="BM32" i="2"/>
  <c r="BX32" i="2"/>
  <c r="BZ32" i="2" s="1"/>
  <c r="BL32" i="2"/>
  <c r="BQ31" i="2"/>
  <c r="BR31" i="2"/>
  <c r="BS31" i="2" s="1"/>
  <c r="BB34" i="2"/>
  <c r="BD34" i="2" s="1"/>
  <c r="BJ34" i="2" s="1" a="1"/>
  <c r="BJ34" i="2" s="1"/>
  <c r="CK30" i="2"/>
  <c r="CJ30" i="2"/>
  <c r="CM28" i="2"/>
  <c r="CO28" i="2"/>
  <c r="CP28" i="2"/>
  <c r="CU28" i="2" s="1"/>
  <c r="CN28" i="2"/>
  <c r="CO29" i="2"/>
  <c r="CF30" i="2"/>
  <c r="CG30" i="2"/>
  <c r="AD33" i="2"/>
  <c r="CB31" i="2"/>
  <c r="CA31" i="2"/>
  <c r="CE31" i="2" s="1"/>
  <c r="BY31" i="2"/>
  <c r="CC31" i="2" s="1"/>
  <c r="BT30" i="2"/>
  <c r="V33" i="2"/>
  <c r="X33" i="2" s="1"/>
  <c r="CH31" i="2"/>
  <c r="T33" i="2"/>
  <c r="BO31" i="2"/>
  <c r="BP31" i="2" s="1"/>
  <c r="BN31" i="2"/>
  <c r="B35" i="2"/>
  <c r="A36" i="2"/>
  <c r="E35" i="2"/>
  <c r="G35" i="2" s="1" a="1"/>
  <c r="G35" i="2" s="1"/>
  <c r="C35" i="2"/>
  <c r="D35" i="2"/>
  <c r="AQ32" i="2"/>
  <c r="AE32" i="2"/>
  <c r="AR32" i="2" s="1"/>
  <c r="BW33" i="2"/>
  <c r="BE33" i="2"/>
  <c r="BF33" i="2"/>
  <c r="BG33" i="2" s="1"/>
  <c r="BK33" i="2"/>
  <c r="AO31" i="2"/>
  <c r="R33" i="2" l="1"/>
  <c r="O33" i="2"/>
  <c r="N33" i="2"/>
  <c r="P33" i="2" s="1"/>
  <c r="S33" i="2"/>
  <c r="CP29" i="2"/>
  <c r="CU29" i="2" s="1"/>
  <c r="BH33" i="2"/>
  <c r="U33" i="2"/>
  <c r="CM29" i="2"/>
  <c r="CW27" i="2"/>
  <c r="BI33" i="2"/>
  <c r="BL33" i="2"/>
  <c r="BM33" i="2"/>
  <c r="BX33" i="2"/>
  <c r="BZ33" i="2" s="1"/>
  <c r="CV27" i="2"/>
  <c r="I35" i="2" a="1"/>
  <c r="I35" i="2" s="1"/>
  <c r="AJ30" i="2"/>
  <c r="AO30" i="2" s="1"/>
  <c r="AP30" i="2" s="1"/>
  <c r="BV30" i="2"/>
  <c r="AY31" i="2"/>
  <c r="CT28" i="2"/>
  <c r="AD34" i="2"/>
  <c r="AE34" i="2" s="1"/>
  <c r="AG34" i="2" s="1"/>
  <c r="AL34" i="2" s="1"/>
  <c r="AM34" i="2" s="1"/>
  <c r="AX31" i="2"/>
  <c r="AW31" i="2"/>
  <c r="M34" i="2"/>
  <c r="H34" i="2" s="1"/>
  <c r="S34" i="2" s="1"/>
  <c r="AZ31" i="2"/>
  <c r="AV32" i="2"/>
  <c r="CA32" i="2"/>
  <c r="CE32" i="2" s="1"/>
  <c r="AF32" i="2"/>
  <c r="AI32" i="2" s="1"/>
  <c r="AJ32" i="2" s="1"/>
  <c r="AU32" i="2"/>
  <c r="CB32" i="2"/>
  <c r="CG32" i="2" s="1"/>
  <c r="AG32" i="2"/>
  <c r="AK32" i="2" s="1"/>
  <c r="CD31" i="2"/>
  <c r="AS32" i="2"/>
  <c r="CS29" i="2"/>
  <c r="AN31" i="2"/>
  <c r="AP31" i="2" s="1"/>
  <c r="BC35" i="2" a="1"/>
  <c r="BC35" i="2" s="1"/>
  <c r="BB35" i="2" s="1"/>
  <c r="BD35" i="2" s="1"/>
  <c r="BJ35" i="2" s="1" a="1"/>
  <c r="BJ35" i="2" s="1"/>
  <c r="AT32" i="2"/>
  <c r="L35" i="2" a="1"/>
  <c r="L35" i="2" s="1"/>
  <c r="F35" i="2" a="1"/>
  <c r="F35" i="2" s="1"/>
  <c r="BT31" i="2"/>
  <c r="AB32" i="2"/>
  <c r="AC32" i="2" s="1"/>
  <c r="Z33" i="2"/>
  <c r="AA33" i="2" s="1"/>
  <c r="Y33" i="2"/>
  <c r="Z34" i="2"/>
  <c r="AA34" i="2" s="1"/>
  <c r="Y34" i="2"/>
  <c r="CQ28" i="2"/>
  <c r="CR28" i="2"/>
  <c r="CG31" i="2"/>
  <c r="CF31" i="2"/>
  <c r="BQ32" i="2"/>
  <c r="BR32" i="2"/>
  <c r="BS32" i="2" s="1"/>
  <c r="AE33" i="2"/>
  <c r="AG33" i="2" s="1"/>
  <c r="AQ33" i="2"/>
  <c r="BK34" i="2"/>
  <c r="BW34" i="2"/>
  <c r="BE34" i="2"/>
  <c r="BF34" i="2"/>
  <c r="BG34" i="2" s="1"/>
  <c r="J35" i="2" a="1"/>
  <c r="J35" i="2" s="1"/>
  <c r="W35" i="2" a="1"/>
  <c r="W35" i="2" s="1"/>
  <c r="BY32" i="2"/>
  <c r="CC32" i="2" s="1"/>
  <c r="A37" i="2"/>
  <c r="B36" i="2"/>
  <c r="E36" i="2"/>
  <c r="F36" i="2" s="1" a="1"/>
  <c r="F36" i="2" s="1"/>
  <c r="C36" i="2"/>
  <c r="D36" i="2"/>
  <c r="CK31" i="2"/>
  <c r="CJ31" i="2"/>
  <c r="CQ29" i="2"/>
  <c r="CR29" i="2"/>
  <c r="BO32" i="2"/>
  <c r="BP32" i="2" s="1"/>
  <c r="BN32" i="2"/>
  <c r="BU31" i="2"/>
  <c r="K35" i="2" a="1"/>
  <c r="K35" i="2" s="1"/>
  <c r="CS28" i="2"/>
  <c r="R34" i="2" l="1"/>
  <c r="AQ34" i="2"/>
  <c r="N34" i="2"/>
  <c r="P34" i="2" s="1"/>
  <c r="CT29" i="2"/>
  <c r="CI30" i="2"/>
  <c r="CL30" i="2" s="1"/>
  <c r="CM30" i="2" s="1"/>
  <c r="CQ30" i="2" s="1"/>
  <c r="CA33" i="2"/>
  <c r="CE33" i="2" s="1"/>
  <c r="CB33" i="2"/>
  <c r="BY33" i="2"/>
  <c r="CC33" i="2" s="1"/>
  <c r="BN33" i="2"/>
  <c r="BO33" i="2"/>
  <c r="BP33" i="2" s="1"/>
  <c r="BR33" i="2"/>
  <c r="BS33" i="2" s="1"/>
  <c r="BQ33" i="2"/>
  <c r="Q34" i="2"/>
  <c r="T34" i="2"/>
  <c r="AH32" i="2"/>
  <c r="AO32" i="2" s="1"/>
  <c r="CW28" i="2"/>
  <c r="O34" i="2"/>
  <c r="U34" i="2"/>
  <c r="CW29" i="2"/>
  <c r="CP30" i="2"/>
  <c r="CU30" i="2" s="1"/>
  <c r="CH32" i="2"/>
  <c r="CK32" i="2" s="1"/>
  <c r="AZ32" i="2"/>
  <c r="AW32" i="2"/>
  <c r="BA32" i="2"/>
  <c r="BV31" i="2"/>
  <c r="CI31" i="2" s="1"/>
  <c r="CL31" i="2" s="1"/>
  <c r="CF32" i="2"/>
  <c r="AY32" i="2"/>
  <c r="AL32" i="2"/>
  <c r="AM32" i="2" s="1"/>
  <c r="AX32" i="2"/>
  <c r="BU32" i="2"/>
  <c r="CV29" i="2"/>
  <c r="W36" i="2" a="1"/>
  <c r="W36" i="2" s="1"/>
  <c r="V36" i="2" s="1"/>
  <c r="X36" i="2" s="1"/>
  <c r="Z36" i="2" s="1"/>
  <c r="AA36" i="2" s="1"/>
  <c r="AF34" i="2"/>
  <c r="AH34" i="2" s="1"/>
  <c r="J36" i="2" a="1"/>
  <c r="J36" i="2" s="1"/>
  <c r="I36" i="2" a="1"/>
  <c r="I36" i="2" s="1"/>
  <c r="AR34" i="2"/>
  <c r="BC36" i="2" a="1"/>
  <c r="BC36" i="2" s="1"/>
  <c r="BB36" i="2" s="1"/>
  <c r="BD36" i="2" s="1"/>
  <c r="BJ36" i="2" s="1" a="1"/>
  <c r="BJ36" i="2" s="1"/>
  <c r="L36" i="2" a="1"/>
  <c r="L36" i="2" s="1"/>
  <c r="G36" i="2" a="1"/>
  <c r="G36" i="2" s="1"/>
  <c r="AB33" i="2"/>
  <c r="M35" i="2"/>
  <c r="H35" i="2" s="1"/>
  <c r="R35" i="2" s="1"/>
  <c r="K36" i="2" a="1"/>
  <c r="K36" i="2" s="1"/>
  <c r="BM34" i="2"/>
  <c r="BX34" i="2"/>
  <c r="BY34" i="2" s="1"/>
  <c r="CC34" i="2" s="1"/>
  <c r="BL34" i="2"/>
  <c r="AK33" i="2"/>
  <c r="AL33" i="2"/>
  <c r="AM33" i="2" s="1"/>
  <c r="BH34" i="2"/>
  <c r="C37" i="2"/>
  <c r="D37" i="2"/>
  <c r="A38" i="2"/>
  <c r="E37" i="2"/>
  <c r="I37" i="2" s="1" a="1"/>
  <c r="I37" i="2" s="1"/>
  <c r="B37" i="2"/>
  <c r="AD35" i="2"/>
  <c r="CJ32" i="2"/>
  <c r="AK34" i="2"/>
  <c r="AN34" i="2" s="1"/>
  <c r="CD32" i="2"/>
  <c r="AR33" i="2"/>
  <c r="AF33" i="2"/>
  <c r="V35" i="2"/>
  <c r="X35" i="2" s="1"/>
  <c r="BT32" i="2"/>
  <c r="BV32" i="2" s="1"/>
  <c r="BF35" i="2"/>
  <c r="BG35" i="2" s="1"/>
  <c r="BE35" i="2"/>
  <c r="BW35" i="2"/>
  <c r="BK35" i="2"/>
  <c r="CV28" i="2"/>
  <c r="AB34" i="2"/>
  <c r="AC34" i="2" s="1"/>
  <c r="AU34" i="2" l="1"/>
  <c r="CO30" i="2"/>
  <c r="CT30" i="2" s="1"/>
  <c r="CN30" i="2"/>
  <c r="CR30" i="2" s="1"/>
  <c r="CV30" i="2" s="1"/>
  <c r="BU33" i="2"/>
  <c r="CF33" i="2"/>
  <c r="CG33" i="2"/>
  <c r="AC33" i="2"/>
  <c r="CH33" i="2"/>
  <c r="BT33" i="2"/>
  <c r="CD33" i="2"/>
  <c r="AI34" i="2"/>
  <c r="AJ34" i="2" s="1"/>
  <c r="CP31" i="2"/>
  <c r="CU31" i="2" s="1"/>
  <c r="CN31" i="2"/>
  <c r="CM31" i="2"/>
  <c r="CQ31" i="2" s="1"/>
  <c r="CO31" i="2"/>
  <c r="AV34" i="2"/>
  <c r="AD36" i="2"/>
  <c r="AE36" i="2" s="1"/>
  <c r="AR36" i="2" s="1"/>
  <c r="AN32" i="2"/>
  <c r="AP32" i="2" s="1"/>
  <c r="CI32" i="2" s="1"/>
  <c r="CL32" i="2" s="1"/>
  <c r="M36" i="2"/>
  <c r="H36" i="2" s="1"/>
  <c r="R36" i="2" s="1"/>
  <c r="AS34" i="2"/>
  <c r="U35" i="2"/>
  <c r="K37" i="2" a="1"/>
  <c r="K37" i="2" s="1"/>
  <c r="N35" i="2"/>
  <c r="P35" i="2" s="1"/>
  <c r="T35" i="2"/>
  <c r="S35" i="2"/>
  <c r="Q35" i="2"/>
  <c r="F37" i="2" a="1"/>
  <c r="F37" i="2" s="1"/>
  <c r="AT34" i="2"/>
  <c r="G37" i="2" a="1"/>
  <c r="G37" i="2" s="1"/>
  <c r="BC37" i="2" a="1"/>
  <c r="BC37" i="2" s="1"/>
  <c r="BB37" i="2" s="1"/>
  <c r="BD37" i="2" s="1"/>
  <c r="BJ37" i="2" s="1" a="1"/>
  <c r="BJ37" i="2" s="1"/>
  <c r="BH35" i="2"/>
  <c r="BI35" i="2" s="1"/>
  <c r="W37" i="2" a="1"/>
  <c r="W37" i="2" s="1"/>
  <c r="V37" i="2" s="1"/>
  <c r="X37" i="2" s="1"/>
  <c r="Z37" i="2" s="1"/>
  <c r="AA37" i="2" s="1"/>
  <c r="L37" i="2" a="1"/>
  <c r="L37" i="2" s="1"/>
  <c r="J37" i="2" a="1"/>
  <c r="J37" i="2" s="1"/>
  <c r="O35" i="2"/>
  <c r="BX35" i="2"/>
  <c r="BL35" i="2"/>
  <c r="BM35" i="2"/>
  <c r="Z35" i="2"/>
  <c r="AA35" i="2" s="1"/>
  <c r="Y35" i="2"/>
  <c r="BF36" i="2"/>
  <c r="BG36" i="2" s="1"/>
  <c r="BK36" i="2"/>
  <c r="BW36" i="2"/>
  <c r="BE36" i="2"/>
  <c r="AQ35" i="2"/>
  <c r="AE35" i="2"/>
  <c r="AG35" i="2" s="1"/>
  <c r="CH34" i="2"/>
  <c r="BI34" i="2"/>
  <c r="CB34" i="2"/>
  <c r="CA34" i="2"/>
  <c r="BN34" i="2"/>
  <c r="BO34" i="2"/>
  <c r="BP34" i="2" s="1"/>
  <c r="BZ34" i="2"/>
  <c r="CD34" i="2" s="1"/>
  <c r="AN33" i="2"/>
  <c r="BQ34" i="2"/>
  <c r="BR34" i="2"/>
  <c r="BS34" i="2" s="1"/>
  <c r="AS33" i="2"/>
  <c r="AU33" i="2"/>
  <c r="AV33" i="2"/>
  <c r="AT33" i="2"/>
  <c r="BA34" i="2"/>
  <c r="AH33" i="2"/>
  <c r="AI33" i="2"/>
  <c r="AJ33" i="2" s="1"/>
  <c r="S36" i="2"/>
  <c r="N36" i="2"/>
  <c r="P36" i="2" s="1"/>
  <c r="E38" i="2"/>
  <c r="K38" i="2" s="1" a="1"/>
  <c r="K38" i="2" s="1"/>
  <c r="B38" i="2"/>
  <c r="A39" i="2"/>
  <c r="D38" i="2"/>
  <c r="C38" i="2"/>
  <c r="Y36" i="2"/>
  <c r="AB36" i="2" s="1"/>
  <c r="AC36" i="2" s="1"/>
  <c r="CT31" i="2"/>
  <c r="T36" i="2" l="1"/>
  <c r="Q36" i="2"/>
  <c r="AY34" i="2"/>
  <c r="AZ34" i="2"/>
  <c r="CR31" i="2"/>
  <c r="AW34" i="2"/>
  <c r="CS30" i="2"/>
  <c r="CW30" i="2" s="1"/>
  <c r="AQ36" i="2"/>
  <c r="CS31" i="2"/>
  <c r="CW31" i="2" s="1"/>
  <c r="CJ33" i="2"/>
  <c r="CK33" i="2"/>
  <c r="BV33" i="2"/>
  <c r="AF35" i="2"/>
  <c r="AI35" i="2" s="1"/>
  <c r="AJ35" i="2" s="1"/>
  <c r="AO34" i="2"/>
  <c r="AP34" i="2" s="1"/>
  <c r="CP32" i="2"/>
  <c r="CU32" i="2" s="1"/>
  <c r="CN32" i="2"/>
  <c r="CO32" i="2"/>
  <c r="CM32" i="2"/>
  <c r="CQ32" i="2" s="1"/>
  <c r="U36" i="2"/>
  <c r="O36" i="2"/>
  <c r="AX34" i="2"/>
  <c r="AD37" i="2"/>
  <c r="AQ37" i="2" s="1"/>
  <c r="M37" i="2"/>
  <c r="H37" i="2" s="1"/>
  <c r="R37" i="2" s="1"/>
  <c r="AO33" i="2"/>
  <c r="AP33" i="2" s="1"/>
  <c r="CV31" i="2"/>
  <c r="AV36" i="2"/>
  <c r="AT36" i="2"/>
  <c r="AU36" i="2"/>
  <c r="AS36" i="2"/>
  <c r="Y37" i="2"/>
  <c r="AB37" i="2" s="1"/>
  <c r="AC37" i="2" s="1"/>
  <c r="L38" i="2" a="1"/>
  <c r="L38" i="2" s="1"/>
  <c r="AG36" i="2"/>
  <c r="BT34" i="2"/>
  <c r="CE34" i="2"/>
  <c r="G38" i="2" a="1"/>
  <c r="G38" i="2" s="1"/>
  <c r="AF36" i="2"/>
  <c r="BH36" i="2"/>
  <c r="CH36" i="2" s="1"/>
  <c r="AB35" i="2"/>
  <c r="AC35" i="2" s="1"/>
  <c r="BX36" i="2"/>
  <c r="BZ36" i="2" s="1"/>
  <c r="BL36" i="2"/>
  <c r="BM36" i="2"/>
  <c r="AL35" i="2"/>
  <c r="AM35" i="2" s="1"/>
  <c r="AK35" i="2"/>
  <c r="CF34" i="2"/>
  <c r="CG34" i="2"/>
  <c r="BN35" i="2"/>
  <c r="BO35" i="2"/>
  <c r="BP35" i="2" s="1"/>
  <c r="AZ33" i="2"/>
  <c r="BA33" i="2"/>
  <c r="AY33" i="2"/>
  <c r="AX33" i="2"/>
  <c r="AW33" i="2"/>
  <c r="CK34" i="2"/>
  <c r="CJ34" i="2"/>
  <c r="BR35" i="2"/>
  <c r="BS35" i="2" s="1"/>
  <c r="BQ35" i="2"/>
  <c r="I38" i="2" a="1"/>
  <c r="I38" i="2" s="1"/>
  <c r="J38" i="2" a="1"/>
  <c r="J38" i="2" s="1"/>
  <c r="AR35" i="2"/>
  <c r="AT35" i="2" s="1"/>
  <c r="AH35" i="2"/>
  <c r="AO35" i="2" s="1"/>
  <c r="BW37" i="2"/>
  <c r="BE37" i="2"/>
  <c r="BK37" i="2"/>
  <c r="BF37" i="2"/>
  <c r="BG37" i="2" s="1"/>
  <c r="BY35" i="2"/>
  <c r="CC35" i="2" s="1"/>
  <c r="CA35" i="2"/>
  <c r="CB35" i="2"/>
  <c r="E39" i="2"/>
  <c r="L39" i="2" s="1" a="1"/>
  <c r="L39" i="2" s="1"/>
  <c r="B39" i="2"/>
  <c r="C39" i="2"/>
  <c r="A40" i="2"/>
  <c r="D39" i="2"/>
  <c r="BC38" i="2" a="1"/>
  <c r="BC38" i="2" s="1"/>
  <c r="BB38" i="2" s="1"/>
  <c r="BD38" i="2" s="1"/>
  <c r="BJ38" i="2" s="1" a="1"/>
  <c r="BJ38" i="2" s="1"/>
  <c r="F38" i="2" a="1"/>
  <c r="F38" i="2" s="1"/>
  <c r="W38" i="2" a="1"/>
  <c r="W38" i="2" s="1"/>
  <c r="BU34" i="2"/>
  <c r="BZ35" i="2"/>
  <c r="BM37" i="2" l="1"/>
  <c r="BL37" i="2"/>
  <c r="BN37" i="2" s="1"/>
  <c r="O37" i="2"/>
  <c r="BH37" i="2"/>
  <c r="BQ37" i="2"/>
  <c r="BR37" i="2"/>
  <c r="BS37" i="2" s="1"/>
  <c r="BI37" i="2"/>
  <c r="BX37" i="2"/>
  <c r="BY37" i="2" s="1"/>
  <c r="CC37" i="2" s="1"/>
  <c r="BO37" i="2"/>
  <c r="BP37" i="2" s="1"/>
  <c r="CI33" i="2"/>
  <c r="CL33" i="2" s="1"/>
  <c r="CO33" i="2" s="1"/>
  <c r="BI36" i="2"/>
  <c r="CR32" i="2"/>
  <c r="CV32" i="2" s="1"/>
  <c r="CT32" i="2"/>
  <c r="CS32" i="2"/>
  <c r="AW36" i="2"/>
  <c r="T37" i="2"/>
  <c r="N37" i="2"/>
  <c r="P37" i="2" s="1"/>
  <c r="BA36" i="2"/>
  <c r="BV34" i="2"/>
  <c r="CI34" i="2" s="1"/>
  <c r="CL34" i="2" s="1"/>
  <c r="CN34" i="2" s="1"/>
  <c r="U37" i="2"/>
  <c r="AY36" i="2"/>
  <c r="AZ36" i="2"/>
  <c r="Q37" i="2"/>
  <c r="CD35" i="2"/>
  <c r="S37" i="2"/>
  <c r="CH35" i="2"/>
  <c r="CJ35" i="2" s="1"/>
  <c r="G39" i="2" a="1"/>
  <c r="G39" i="2" s="1"/>
  <c r="AX36" i="2"/>
  <c r="AE37" i="2"/>
  <c r="AR37" i="2" s="1"/>
  <c r="AV37" i="2" s="1"/>
  <c r="BA37" i="2" s="1"/>
  <c r="K39" i="2" a="1"/>
  <c r="K39" i="2" s="1"/>
  <c r="J39" i="2" a="1"/>
  <c r="J39" i="2" s="1"/>
  <c r="I39" i="2" a="1"/>
  <c r="I39" i="2" s="1"/>
  <c r="BC39" i="2" a="1"/>
  <c r="BC39" i="2" s="1"/>
  <c r="BB39" i="2" s="1"/>
  <c r="BD39" i="2" s="1"/>
  <c r="BJ39" i="2" s="1" a="1"/>
  <c r="BJ39" i="2" s="1"/>
  <c r="W39" i="2" a="1"/>
  <c r="W39" i="2" s="1"/>
  <c r="V39" i="2" s="1"/>
  <c r="X39" i="2" s="1"/>
  <c r="Y39" i="2" s="1"/>
  <c r="BU35" i="2"/>
  <c r="M38" i="2"/>
  <c r="H38" i="2" s="1"/>
  <c r="O38" i="2" s="1"/>
  <c r="AH36" i="2"/>
  <c r="AI36" i="2"/>
  <c r="AJ36" i="2" s="1"/>
  <c r="AL36" i="2"/>
  <c r="AM36" i="2" s="1"/>
  <c r="AK36" i="2"/>
  <c r="F39" i="2" a="1"/>
  <c r="F39" i="2" s="1"/>
  <c r="BF38" i="2"/>
  <c r="BG38" i="2" s="1"/>
  <c r="BK38" i="2"/>
  <c r="BW38" i="2"/>
  <c r="BE38" i="2"/>
  <c r="AD38" i="2"/>
  <c r="BR36" i="2"/>
  <c r="BS36" i="2" s="1"/>
  <c r="BQ36" i="2"/>
  <c r="CK36" i="2"/>
  <c r="CJ36" i="2"/>
  <c r="C40" i="2"/>
  <c r="B40" i="2"/>
  <c r="A41" i="2"/>
  <c r="D40" i="2"/>
  <c r="E40" i="2"/>
  <c r="BC40" i="2" s="1" a="1"/>
  <c r="BC40" i="2" s="1"/>
  <c r="CG35" i="2"/>
  <c r="CF35" i="2"/>
  <c r="AS35" i="2"/>
  <c r="BN36" i="2"/>
  <c r="BO36" i="2"/>
  <c r="BP36" i="2" s="1"/>
  <c r="CB36" i="2"/>
  <c r="CA36" i="2"/>
  <c r="CE36" i="2" s="1"/>
  <c r="BY36" i="2"/>
  <c r="CC36" i="2" s="1"/>
  <c r="V38" i="2"/>
  <c r="X38" i="2" s="1"/>
  <c r="Z38" i="2" s="1"/>
  <c r="AA38" i="2" s="1"/>
  <c r="AV35" i="2"/>
  <c r="CE35" i="2"/>
  <c r="AU35" i="2"/>
  <c r="BT35" i="2"/>
  <c r="AN35" i="2"/>
  <c r="AP35" i="2" s="1"/>
  <c r="AT37" i="2" l="1"/>
  <c r="BT37" i="2"/>
  <c r="CN33" i="2"/>
  <c r="CS33" i="2" s="1"/>
  <c r="CH37" i="2"/>
  <c r="CM33" i="2"/>
  <c r="CB37" i="2"/>
  <c r="CA37" i="2"/>
  <c r="CE37" i="2" s="1"/>
  <c r="BZ37" i="2"/>
  <c r="CD37" i="2" s="1"/>
  <c r="CP33" i="2"/>
  <c r="CU33" i="2" s="1"/>
  <c r="BU37" i="2"/>
  <c r="BV37" i="2" s="1"/>
  <c r="CM34" i="2"/>
  <c r="CQ34" i="2" s="1"/>
  <c r="CP34" i="2"/>
  <c r="CU34" i="2" s="1"/>
  <c r="CW32" i="2"/>
  <c r="CO34" i="2"/>
  <c r="CT34" i="2" s="1"/>
  <c r="CK35" i="2"/>
  <c r="AF37" i="2"/>
  <c r="AH37" i="2" s="1"/>
  <c r="BV35" i="2"/>
  <c r="CI35" i="2" s="1"/>
  <c r="CL35" i="2" s="1"/>
  <c r="AS37" i="2"/>
  <c r="AW37" i="2" s="1"/>
  <c r="AU37" i="2"/>
  <c r="AZ37" i="2" s="1"/>
  <c r="U38" i="2"/>
  <c r="R38" i="2"/>
  <c r="M39" i="2"/>
  <c r="H39" i="2" s="1"/>
  <c r="O39" i="2" s="1"/>
  <c r="BH38" i="2"/>
  <c r="BI38" i="2" s="1"/>
  <c r="AG37" i="2"/>
  <c r="Q38" i="2"/>
  <c r="BU36" i="2"/>
  <c r="N38" i="2"/>
  <c r="P38" i="2" s="1"/>
  <c r="AD39" i="2"/>
  <c r="AE39" i="2" s="1"/>
  <c r="AR39" i="2" s="1"/>
  <c r="Z39" i="2"/>
  <c r="AA39" i="2" s="1"/>
  <c r="BM38" i="2"/>
  <c r="BR38" i="2" s="1"/>
  <c r="BS38" i="2" s="1"/>
  <c r="BL38" i="2"/>
  <c r="BX38" i="2"/>
  <c r="CB38" i="2" s="1"/>
  <c r="CG38" i="2" s="1"/>
  <c r="CD36" i="2"/>
  <c r="T38" i="2"/>
  <c r="S38" i="2"/>
  <c r="AN36" i="2"/>
  <c r="AO36" i="2"/>
  <c r="CF36" i="2"/>
  <c r="CG36" i="2"/>
  <c r="B41" i="2"/>
  <c r="C41" i="2"/>
  <c r="D41" i="2"/>
  <c r="A42" i="2"/>
  <c r="E41" i="2"/>
  <c r="I41" i="2" s="1" a="1"/>
  <c r="I41" i="2" s="1"/>
  <c r="AX35" i="2"/>
  <c r="AZ35" i="2"/>
  <c r="AY35" i="2"/>
  <c r="BA35" i="2"/>
  <c r="AW35" i="2"/>
  <c r="BK39" i="2"/>
  <c r="BW39" i="2"/>
  <c r="BE39" i="2"/>
  <c r="BF39" i="2"/>
  <c r="BG39" i="2" s="1"/>
  <c r="AI37" i="2"/>
  <c r="AJ37" i="2" s="1"/>
  <c r="I40" i="2" a="1"/>
  <c r="I40" i="2" s="1"/>
  <c r="J40" i="2" a="1"/>
  <c r="J40" i="2" s="1"/>
  <c r="W40" i="2" a="1"/>
  <c r="W40" i="2" s="1"/>
  <c r="V40" i="2" s="1"/>
  <c r="CA38" i="2"/>
  <c r="CF38" i="2" s="1"/>
  <c r="F40" i="2" a="1"/>
  <c r="F40" i="2" s="1"/>
  <c r="K40" i="2" a="1"/>
  <c r="K40" i="2" s="1"/>
  <c r="Y38" i="2"/>
  <c r="AB38" i="2" s="1"/>
  <c r="AC38" i="2" s="1"/>
  <c r="BT36" i="2"/>
  <c r="BV36" i="2" s="1"/>
  <c r="BB40" i="2"/>
  <c r="BD40" i="2" s="1"/>
  <c r="BJ40" i="2" s="1" a="1"/>
  <c r="BJ40" i="2" s="1"/>
  <c r="AQ38" i="2"/>
  <c r="AE38" i="2"/>
  <c r="AF38" i="2" s="1"/>
  <c r="L40" i="2" a="1"/>
  <c r="L40" i="2" s="1"/>
  <c r="G40" i="2" a="1"/>
  <c r="G40" i="2" s="1"/>
  <c r="AX37" i="2" l="1"/>
  <c r="CS34" i="2"/>
  <c r="CW34" i="2" s="1"/>
  <c r="CF37" i="2"/>
  <c r="CG37" i="2"/>
  <c r="CT33" i="2"/>
  <c r="CW33" i="2" s="1"/>
  <c r="CK37" i="2"/>
  <c r="CJ37" i="2"/>
  <c r="CR33" i="2"/>
  <c r="CQ33" i="2"/>
  <c r="CR34" i="2"/>
  <c r="CV34" i="2" s="1"/>
  <c r="AY37" i="2"/>
  <c r="CM35" i="2"/>
  <c r="AQ39" i="2"/>
  <c r="AT39" i="2" s="1"/>
  <c r="N39" i="2"/>
  <c r="P39" i="2" s="1"/>
  <c r="BY38" i="2"/>
  <c r="CC38" i="2" s="1"/>
  <c r="BZ38" i="2"/>
  <c r="T39" i="2"/>
  <c r="Q39" i="2"/>
  <c r="AB39" i="2"/>
  <c r="AC39" i="2" s="1"/>
  <c r="U39" i="2"/>
  <c r="BQ38" i="2"/>
  <c r="BT38" i="2" s="1"/>
  <c r="R39" i="2"/>
  <c r="S39" i="2"/>
  <c r="AL37" i="2"/>
  <c r="AM37" i="2" s="1"/>
  <c r="AK37" i="2"/>
  <c r="CO35" i="2"/>
  <c r="F41" i="2" a="1"/>
  <c r="F41" i="2" s="1"/>
  <c r="BH39" i="2"/>
  <c r="BN38" i="2"/>
  <c r="BO38" i="2"/>
  <c r="BP38" i="2" s="1"/>
  <c r="CD38" i="2"/>
  <c r="AF39" i="2"/>
  <c r="CH38" i="2"/>
  <c r="CK38" i="2" s="1"/>
  <c r="AO37" i="2"/>
  <c r="L41" i="2" a="1"/>
  <c r="L41" i="2" s="1"/>
  <c r="AP36" i="2"/>
  <c r="CI36" i="2" s="1"/>
  <c r="CL36" i="2" s="1"/>
  <c r="AH38" i="2"/>
  <c r="AI38" i="2"/>
  <c r="AJ38" i="2" s="1"/>
  <c r="CQ35" i="2"/>
  <c r="BX39" i="2"/>
  <c r="CA39" i="2" s="1"/>
  <c r="BL39" i="2"/>
  <c r="BM39" i="2"/>
  <c r="X40" i="2"/>
  <c r="Y40" i="2" s="1"/>
  <c r="AD40" i="2"/>
  <c r="CP35" i="2"/>
  <c r="CU35" i="2" s="1"/>
  <c r="M40" i="2"/>
  <c r="H40" i="2" s="1"/>
  <c r="CN35" i="2"/>
  <c r="BI39" i="2"/>
  <c r="K41" i="2" a="1"/>
  <c r="K41" i="2" s="1"/>
  <c r="G41" i="2" a="1"/>
  <c r="G41" i="2" s="1"/>
  <c r="BC41" i="2" a="1"/>
  <c r="BC41" i="2" s="1"/>
  <c r="BB41" i="2" s="1"/>
  <c r="BD41" i="2" s="1"/>
  <c r="BJ41" i="2" s="1" a="1"/>
  <c r="BJ41" i="2" s="1"/>
  <c r="A43" i="2"/>
  <c r="E42" i="2"/>
  <c r="F42" i="2" s="1" a="1"/>
  <c r="F42" i="2" s="1"/>
  <c r="B42" i="2"/>
  <c r="D42" i="2"/>
  <c r="C42" i="2"/>
  <c r="BF40" i="2"/>
  <c r="BG40" i="2" s="1"/>
  <c r="BK40" i="2"/>
  <c r="BW40" i="2"/>
  <c r="BE40" i="2"/>
  <c r="AR38" i="2"/>
  <c r="J41" i="2" a="1"/>
  <c r="J41" i="2" s="1"/>
  <c r="AG39" i="2"/>
  <c r="AG38" i="2"/>
  <c r="CE38" i="2"/>
  <c r="W41" i="2" a="1"/>
  <c r="W41" i="2" s="1"/>
  <c r="V41" i="2" s="1"/>
  <c r="CV33" i="2" l="1"/>
  <c r="AS39" i="2"/>
  <c r="CJ38" i="2"/>
  <c r="AV39" i="2"/>
  <c r="BA39" i="2" s="1"/>
  <c r="AU39" i="2"/>
  <c r="Z40" i="2"/>
  <c r="AA40" i="2" s="1"/>
  <c r="CS35" i="2"/>
  <c r="CH39" i="2"/>
  <c r="M41" i="2"/>
  <c r="H41" i="2" s="1"/>
  <c r="S41" i="2" s="1"/>
  <c r="G42" i="2" a="1"/>
  <c r="G42" i="2" s="1"/>
  <c r="AN37" i="2"/>
  <c r="AP37" i="2" s="1"/>
  <c r="CI37" i="2" s="1"/>
  <c r="CL37" i="2" s="1"/>
  <c r="CP37" i="2" s="1"/>
  <c r="CU37" i="2" s="1"/>
  <c r="BH40" i="2"/>
  <c r="BI40" i="2" s="1"/>
  <c r="CN36" i="2"/>
  <c r="CM36" i="2"/>
  <c r="CO36" i="2"/>
  <c r="CP36" i="2"/>
  <c r="CU36" i="2" s="1"/>
  <c r="AB40" i="2"/>
  <c r="AC40" i="2" s="1"/>
  <c r="BC42" i="2" a="1"/>
  <c r="BC42" i="2" s="1"/>
  <c r="BB42" i="2" s="1"/>
  <c r="BD42" i="2" s="1"/>
  <c r="BJ42" i="2" s="1" a="1"/>
  <c r="BJ42" i="2" s="1"/>
  <c r="K42" i="2" a="1"/>
  <c r="K42" i="2" s="1"/>
  <c r="L42" i="2" a="1"/>
  <c r="L42" i="2" s="1"/>
  <c r="CT35" i="2"/>
  <c r="AI39" i="2"/>
  <c r="AJ39" i="2" s="1"/>
  <c r="AH39" i="2"/>
  <c r="J42" i="2" a="1"/>
  <c r="J42" i="2" s="1"/>
  <c r="I42" i="2" a="1"/>
  <c r="I42" i="2" s="1"/>
  <c r="W42" i="2" a="1"/>
  <c r="W42" i="2" s="1"/>
  <c r="AD42" i="2" s="1"/>
  <c r="AO38" i="2"/>
  <c r="BU38" i="2"/>
  <c r="BV38" i="2" s="1"/>
  <c r="BL40" i="2"/>
  <c r="BM40" i="2"/>
  <c r="BX40" i="2"/>
  <c r="CB40" i="2" s="1"/>
  <c r="BF41" i="2"/>
  <c r="BG41" i="2" s="1"/>
  <c r="BW41" i="2"/>
  <c r="BK41" i="2"/>
  <c r="BE41" i="2"/>
  <c r="BN39" i="2"/>
  <c r="BO39" i="2"/>
  <c r="BP39" i="2" s="1"/>
  <c r="BR39" i="2"/>
  <c r="BS39" i="2" s="1"/>
  <c r="BQ39" i="2"/>
  <c r="AL39" i="2"/>
  <c r="AM39" i="2" s="1"/>
  <c r="AK39" i="2"/>
  <c r="AQ40" i="2"/>
  <c r="AE40" i="2"/>
  <c r="AF40" i="2" s="1"/>
  <c r="CB39" i="2"/>
  <c r="BZ39" i="2"/>
  <c r="CE39" i="2" s="1"/>
  <c r="BY39" i="2"/>
  <c r="CC39" i="2" s="1"/>
  <c r="AL38" i="2"/>
  <c r="AM38" i="2" s="1"/>
  <c r="AK38" i="2"/>
  <c r="AU38" i="2"/>
  <c r="AV38" i="2"/>
  <c r="AT38" i="2"/>
  <c r="AS38" i="2"/>
  <c r="AD41" i="2"/>
  <c r="X41" i="2"/>
  <c r="Y41" i="2" s="1"/>
  <c r="E43" i="2"/>
  <c r="I43" i="2" s="1" a="1"/>
  <c r="I43" i="2" s="1"/>
  <c r="C43" i="2"/>
  <c r="A44" i="2"/>
  <c r="B43" i="2"/>
  <c r="D43" i="2"/>
  <c r="O40" i="2"/>
  <c r="N40" i="2"/>
  <c r="P40" i="2" s="1"/>
  <c r="U40" i="2"/>
  <c r="S40" i="2"/>
  <c r="R40" i="2"/>
  <c r="Q40" i="2"/>
  <c r="T40" i="2"/>
  <c r="CR35" i="2"/>
  <c r="CV35" i="2" s="1"/>
  <c r="AX39" i="2" l="1"/>
  <c r="AW39" i="2"/>
  <c r="AY39" i="2"/>
  <c r="N41" i="2"/>
  <c r="P41" i="2" s="1"/>
  <c r="R41" i="2"/>
  <c r="CM37" i="2"/>
  <c r="CN37" i="2"/>
  <c r="CO37" i="2"/>
  <c r="CT37" i="2" s="1"/>
  <c r="AZ39" i="2"/>
  <c r="T41" i="2"/>
  <c r="Q41" i="2"/>
  <c r="O41" i="2"/>
  <c r="U41" i="2"/>
  <c r="CJ39" i="2"/>
  <c r="CK39" i="2"/>
  <c r="CW35" i="2"/>
  <c r="CT36" i="2"/>
  <c r="V42" i="2"/>
  <c r="AE42" i="2" s="1"/>
  <c r="BZ40" i="2"/>
  <c r="BC43" i="2" a="1"/>
  <c r="BC43" i="2" s="1"/>
  <c r="BB43" i="2" s="1"/>
  <c r="BD43" i="2" s="1"/>
  <c r="BJ43" i="2" s="1" a="1"/>
  <c r="BJ43" i="2" s="1"/>
  <c r="J43" i="2" a="1"/>
  <c r="J43" i="2" s="1"/>
  <c r="BT39" i="2"/>
  <c r="CS36" i="2"/>
  <c r="AG40" i="2"/>
  <c r="AK40" i="2" s="1"/>
  <c r="AR40" i="2"/>
  <c r="AU40" i="2" s="1"/>
  <c r="K43" i="2" a="1"/>
  <c r="K43" i="2" s="1"/>
  <c r="G43" i="2" a="1"/>
  <c r="G43" i="2" s="1"/>
  <c r="AN39" i="2"/>
  <c r="L43" i="2" a="1"/>
  <c r="L43" i="2" s="1"/>
  <c r="W43" i="2" a="1"/>
  <c r="W43" i="2" s="1"/>
  <c r="V43" i="2" s="1"/>
  <c r="X43" i="2" s="1"/>
  <c r="F43" i="2" a="1"/>
  <c r="F43" i="2" s="1"/>
  <c r="AL40" i="2"/>
  <c r="AM40" i="2" s="1"/>
  <c r="M42" i="2"/>
  <c r="H42" i="2" s="1"/>
  <c r="O42" i="2" s="1"/>
  <c r="BM41" i="2"/>
  <c r="BQ41" i="2" s="1"/>
  <c r="BL41" i="2"/>
  <c r="BO41" i="2" s="1"/>
  <c r="BP41" i="2" s="1"/>
  <c r="BX41" i="2"/>
  <c r="BZ41" i="2" s="1"/>
  <c r="BH41" i="2"/>
  <c r="BI41" i="2" s="1"/>
  <c r="CQ36" i="2"/>
  <c r="CR36" i="2"/>
  <c r="BY41" i="2"/>
  <c r="CC41" i="2" s="1"/>
  <c r="CH40" i="2"/>
  <c r="CK40" i="2" s="1"/>
  <c r="AO39" i="2"/>
  <c r="AI40" i="2"/>
  <c r="AJ40" i="2" s="1"/>
  <c r="AH40" i="2"/>
  <c r="AQ41" i="2"/>
  <c r="AE41" i="2"/>
  <c r="AF41" i="2" s="1"/>
  <c r="BA38" i="2"/>
  <c r="AX38" i="2"/>
  <c r="AY38" i="2"/>
  <c r="AW38" i="2"/>
  <c r="AZ38" i="2"/>
  <c r="CG40" i="2"/>
  <c r="BN40" i="2"/>
  <c r="BO40" i="2"/>
  <c r="BP40" i="2" s="1"/>
  <c r="E44" i="2"/>
  <c r="W44" i="2" s="1" a="1"/>
  <c r="W44" i="2" s="1"/>
  <c r="D44" i="2"/>
  <c r="B44" i="2"/>
  <c r="C44" i="2"/>
  <c r="L44" i="2" a="1"/>
  <c r="L44" i="2" s="1"/>
  <c r="A45" i="2"/>
  <c r="CF39" i="2"/>
  <c r="CG39" i="2"/>
  <c r="BR40" i="2"/>
  <c r="BS40" i="2" s="1"/>
  <c r="BQ40" i="2"/>
  <c r="AN38" i="2"/>
  <c r="AP38" i="2" s="1"/>
  <c r="CI38" i="2" s="1"/>
  <c r="CL38" i="2" s="1"/>
  <c r="BK42" i="2"/>
  <c r="BW42" i="2"/>
  <c r="BE42" i="2"/>
  <c r="BF42" i="2"/>
  <c r="BG42" i="2" s="1"/>
  <c r="CA40" i="2"/>
  <c r="CE40" i="2" s="1"/>
  <c r="BY40" i="2"/>
  <c r="CC40" i="2" s="1"/>
  <c r="Z41" i="2"/>
  <c r="AA41" i="2" s="1"/>
  <c r="CD39" i="2"/>
  <c r="BU39" i="2"/>
  <c r="BV39" i="2" s="1"/>
  <c r="AP39" i="2" l="1"/>
  <c r="CI39" i="2" s="1"/>
  <c r="CL39" i="2" s="1"/>
  <c r="CP39" i="2" s="1"/>
  <c r="CU39" i="2" s="1"/>
  <c r="CS37" i="2"/>
  <c r="CW37" i="2" s="1"/>
  <c r="CR37" i="2"/>
  <c r="CQ37" i="2"/>
  <c r="CW36" i="2"/>
  <c r="CA41" i="2"/>
  <c r="CE41" i="2" s="1"/>
  <c r="CB41" i="2"/>
  <c r="CG41" i="2" s="1"/>
  <c r="X42" i="2"/>
  <c r="Y42" i="2" s="1"/>
  <c r="AS40" i="2"/>
  <c r="AR42" i="2"/>
  <c r="AV40" i="2"/>
  <c r="BN41" i="2"/>
  <c r="BU41" i="2" s="1"/>
  <c r="N42" i="2"/>
  <c r="P42" i="2" s="1"/>
  <c r="M43" i="2"/>
  <c r="H43" i="2" s="1"/>
  <c r="N43" i="2" s="1"/>
  <c r="P43" i="2" s="1"/>
  <c r="AQ42" i="2"/>
  <c r="S42" i="2"/>
  <c r="AN40" i="2"/>
  <c r="T42" i="2"/>
  <c r="AD43" i="2"/>
  <c r="AE43" i="2" s="1"/>
  <c r="AT40" i="2"/>
  <c r="U42" i="2"/>
  <c r="CJ40" i="2"/>
  <c r="BR41" i="2"/>
  <c r="BS41" i="2" s="1"/>
  <c r="R42" i="2"/>
  <c r="CD41" i="2"/>
  <c r="BH42" i="2"/>
  <c r="BI42" i="2" s="1"/>
  <c r="CD40" i="2"/>
  <c r="BC44" i="2" a="1"/>
  <c r="BC44" i="2" s="1"/>
  <c r="BB44" i="2" s="1"/>
  <c r="BD44" i="2" s="1"/>
  <c r="BJ44" i="2" s="1" a="1"/>
  <c r="BJ44" i="2" s="1"/>
  <c r="F44" i="2" a="1"/>
  <c r="F44" i="2" s="1"/>
  <c r="BU40" i="2"/>
  <c r="Q42" i="2"/>
  <c r="AF42" i="2"/>
  <c r="CV36" i="2"/>
  <c r="AG41" i="2"/>
  <c r="AL41" i="2" s="1"/>
  <c r="AM41" i="2" s="1"/>
  <c r="AH41" i="2"/>
  <c r="AI41" i="2"/>
  <c r="AJ41" i="2" s="1"/>
  <c r="Y43" i="2"/>
  <c r="Z43" i="2"/>
  <c r="AA43" i="2" s="1"/>
  <c r="BM42" i="2"/>
  <c r="BX42" i="2"/>
  <c r="CA42" i="2" s="1"/>
  <c r="BL42" i="2"/>
  <c r="V44" i="2"/>
  <c r="X44" i="2" s="1"/>
  <c r="BK43" i="2"/>
  <c r="BM43" i="2" s="1"/>
  <c r="BE43" i="2"/>
  <c r="BF43" i="2"/>
  <c r="BG43" i="2" s="1"/>
  <c r="BW43" i="2"/>
  <c r="BT40" i="2"/>
  <c r="G44" i="2" a="1"/>
  <c r="G44" i="2" s="1"/>
  <c r="AD44" i="2" s="1"/>
  <c r="J44" i="2" a="1"/>
  <c r="J44" i="2" s="1"/>
  <c r="CP38" i="2"/>
  <c r="CU38" i="2" s="1"/>
  <c r="CN38" i="2"/>
  <c r="CM38" i="2"/>
  <c r="CO38" i="2"/>
  <c r="D45" i="2"/>
  <c r="B45" i="2"/>
  <c r="C45" i="2"/>
  <c r="E45" i="2"/>
  <c r="G45" i="2" s="1" a="1"/>
  <c r="G45" i="2" s="1"/>
  <c r="A46" i="2"/>
  <c r="AR41" i="2"/>
  <c r="AU41" i="2" s="1"/>
  <c r="K44" i="2" a="1"/>
  <c r="K44" i="2" s="1"/>
  <c r="I44" i="2" a="1"/>
  <c r="I44" i="2" s="1"/>
  <c r="CF40" i="2"/>
  <c r="AB41" i="2"/>
  <c r="AO40" i="2"/>
  <c r="AP40" i="2" s="1"/>
  <c r="AW40" i="2" l="1"/>
  <c r="U43" i="2"/>
  <c r="CV37" i="2"/>
  <c r="AQ43" i="2"/>
  <c r="T43" i="2"/>
  <c r="AY40" i="2"/>
  <c r="S43" i="2"/>
  <c r="Z42" i="2"/>
  <c r="AG42" i="2"/>
  <c r="AU42" i="2"/>
  <c r="CF41" i="2"/>
  <c r="AS42" i="2"/>
  <c r="Q43" i="2"/>
  <c r="R43" i="2"/>
  <c r="O43" i="2"/>
  <c r="BV40" i="2"/>
  <c r="CI40" i="2" s="1"/>
  <c r="CL40" i="2" s="1"/>
  <c r="CN39" i="2"/>
  <c r="AZ40" i="2"/>
  <c r="BA40" i="2"/>
  <c r="AT42" i="2"/>
  <c r="CO39" i="2"/>
  <c r="CT39" i="2" s="1"/>
  <c r="AV42" i="2"/>
  <c r="BA42" i="2" s="1"/>
  <c r="CM39" i="2"/>
  <c r="BT41" i="2"/>
  <c r="BV41" i="2" s="1"/>
  <c r="AG43" i="2"/>
  <c r="AK43" i="2" s="1"/>
  <c r="AR43" i="2"/>
  <c r="AF43" i="2"/>
  <c r="AI43" i="2" s="1"/>
  <c r="AJ43" i="2" s="1"/>
  <c r="AX40" i="2"/>
  <c r="AK41" i="2"/>
  <c r="AN41" i="2" s="1"/>
  <c r="CT38" i="2"/>
  <c r="K45" i="2" a="1"/>
  <c r="K45" i="2" s="1"/>
  <c r="L45" i="2" a="1"/>
  <c r="L45" i="2" s="1"/>
  <c r="I45" i="2" a="1"/>
  <c r="I45" i="2" s="1"/>
  <c r="AT41" i="2"/>
  <c r="BH43" i="2"/>
  <c r="BI43" i="2" s="1"/>
  <c r="AB43" i="2"/>
  <c r="AC43" i="2" s="1"/>
  <c r="AI42" i="2"/>
  <c r="AJ42" i="2" s="1"/>
  <c r="AH42" i="2"/>
  <c r="F45" i="2" a="1"/>
  <c r="F45" i="2" s="1"/>
  <c r="BC45" i="2" a="1"/>
  <c r="BC45" i="2" s="1"/>
  <c r="BB45" i="2" s="1"/>
  <c r="BD45" i="2" s="1"/>
  <c r="BJ45" i="2" s="1" a="1"/>
  <c r="BJ45" i="2" s="1"/>
  <c r="AV41" i="2"/>
  <c r="AZ41" i="2" s="1"/>
  <c r="J45" i="2" a="1"/>
  <c r="J45" i="2" s="1"/>
  <c r="AV43" i="2"/>
  <c r="BA43" i="2" s="1"/>
  <c r="Z44" i="2"/>
  <c r="AA44" i="2" s="1"/>
  <c r="Y44" i="2"/>
  <c r="BQ43" i="2"/>
  <c r="BR43" i="2"/>
  <c r="BS43" i="2" s="1"/>
  <c r="E46" i="2"/>
  <c r="F46" i="2" s="1" a="1"/>
  <c r="F46" i="2" s="1"/>
  <c r="A47" i="2"/>
  <c r="C46" i="2"/>
  <c r="D46" i="2"/>
  <c r="B46" i="2"/>
  <c r="BK44" i="2"/>
  <c r="BF44" i="2"/>
  <c r="BG44" i="2" s="1"/>
  <c r="BE44" i="2"/>
  <c r="BW44" i="2"/>
  <c r="CQ39" i="2"/>
  <c r="CB42" i="2"/>
  <c r="BY42" i="2"/>
  <c r="CC42" i="2" s="1"/>
  <c r="AQ44" i="2"/>
  <c r="AE44" i="2"/>
  <c r="AR44" i="2" s="1"/>
  <c r="AC41" i="2"/>
  <c r="CH41" i="2"/>
  <c r="CQ38" i="2"/>
  <c r="CR38" i="2"/>
  <c r="BR42" i="2"/>
  <c r="BS42" i="2" s="1"/>
  <c r="BQ42" i="2"/>
  <c r="W45" i="2" a="1"/>
  <c r="W45" i="2" s="1"/>
  <c r="V45" i="2" s="1"/>
  <c r="AS41" i="2"/>
  <c r="BX43" i="2"/>
  <c r="BY43" i="2" s="1"/>
  <c r="CC43" i="2" s="1"/>
  <c r="BO42" i="2"/>
  <c r="BP42" i="2" s="1"/>
  <c r="BN42" i="2"/>
  <c r="M44" i="2"/>
  <c r="H44" i="2" s="1"/>
  <c r="BL43" i="2"/>
  <c r="CS38" i="2"/>
  <c r="BZ42" i="2"/>
  <c r="AO41" i="2"/>
  <c r="CS39" i="2" l="1"/>
  <c r="CR39" i="2"/>
  <c r="AT43" i="2"/>
  <c r="AL43" i="2"/>
  <c r="AM43" i="2" s="1"/>
  <c r="AY41" i="2"/>
  <c r="AX41" i="2"/>
  <c r="AU43" i="2"/>
  <c r="AZ43" i="2" s="1"/>
  <c r="BA41" i="2"/>
  <c r="CW38" i="2"/>
  <c r="AS43" i="2"/>
  <c r="AP41" i="2"/>
  <c r="CI41" i="2" s="1"/>
  <c r="CL41" i="2" s="1"/>
  <c r="AA42" i="2"/>
  <c r="AB42" i="2" s="1"/>
  <c r="AL42" i="2"/>
  <c r="AM42" i="2" s="1"/>
  <c r="AK42" i="2"/>
  <c r="W46" i="2" a="1"/>
  <c r="W46" i="2" s="1"/>
  <c r="V46" i="2" s="1"/>
  <c r="X46" i="2" s="1"/>
  <c r="BC46" i="2" a="1"/>
  <c r="BC46" i="2" s="1"/>
  <c r="BB46" i="2" s="1"/>
  <c r="BD46" i="2" s="1"/>
  <c r="BJ46" i="2" s="1" a="1"/>
  <c r="BJ46" i="2" s="1"/>
  <c r="CW39" i="2"/>
  <c r="K46" i="2" a="1"/>
  <c r="K46" i="2" s="1"/>
  <c r="AH43" i="2"/>
  <c r="AO43" i="2" s="1"/>
  <c r="AW43" i="2"/>
  <c r="I46" i="2" a="1"/>
  <c r="I46" i="2" s="1"/>
  <c r="J46" i="2" a="1"/>
  <c r="J46" i="2" s="1"/>
  <c r="AX42" i="2"/>
  <c r="AZ42" i="2"/>
  <c r="L46" i="2" a="1"/>
  <c r="L46" i="2" s="1"/>
  <c r="G46" i="2" a="1"/>
  <c r="G46" i="2" s="1"/>
  <c r="AW42" i="2"/>
  <c r="AY42" i="2"/>
  <c r="CH43" i="2"/>
  <c r="CK43" i="2" s="1"/>
  <c r="AG44" i="2"/>
  <c r="AK44" i="2" s="1"/>
  <c r="AF44" i="2"/>
  <c r="AH44" i="2" s="1"/>
  <c r="AO42" i="2"/>
  <c r="CD42" i="2"/>
  <c r="AB44" i="2"/>
  <c r="AC44" i="2" s="1"/>
  <c r="M45" i="2"/>
  <c r="H45" i="2" s="1"/>
  <c r="Q45" i="2" s="1"/>
  <c r="AW41" i="2"/>
  <c r="CV39" i="2"/>
  <c r="BH44" i="2"/>
  <c r="BI44" i="2" s="1"/>
  <c r="AT44" i="2"/>
  <c r="AU44" i="2"/>
  <c r="AS44" i="2"/>
  <c r="BX44" i="2"/>
  <c r="CB44" i="2" s="1"/>
  <c r="BM44" i="2"/>
  <c r="BL44" i="2"/>
  <c r="AV44" i="2"/>
  <c r="S44" i="2"/>
  <c r="U44" i="2"/>
  <c r="Q44" i="2"/>
  <c r="O44" i="2"/>
  <c r="N44" i="2"/>
  <c r="P44" i="2" s="1"/>
  <c r="R44" i="2"/>
  <c r="T44" i="2"/>
  <c r="B47" i="2"/>
  <c r="C47" i="2"/>
  <c r="D47" i="2"/>
  <c r="E47" i="2"/>
  <c r="G47" i="2" s="1" a="1"/>
  <c r="G47" i="2" s="1"/>
  <c r="A48" i="2"/>
  <c r="BN43" i="2"/>
  <c r="BO43" i="2"/>
  <c r="BP43" i="2" s="1"/>
  <c r="CM40" i="2"/>
  <c r="CP40" i="2"/>
  <c r="CU40" i="2" s="1"/>
  <c r="CN40" i="2"/>
  <c r="CO40" i="2"/>
  <c r="CF42" i="2"/>
  <c r="CG42" i="2"/>
  <c r="BF45" i="2"/>
  <c r="BK45" i="2"/>
  <c r="BE45" i="2"/>
  <c r="BW45" i="2"/>
  <c r="CK41" i="2"/>
  <c r="CJ41" i="2"/>
  <c r="BU42" i="2"/>
  <c r="BZ43" i="2"/>
  <c r="CD43" i="2" s="1"/>
  <c r="BT42" i="2"/>
  <c r="CB43" i="2"/>
  <c r="BT43" i="2"/>
  <c r="AD45" i="2"/>
  <c r="X45" i="2"/>
  <c r="Y45" i="2" s="1"/>
  <c r="CA43" i="2"/>
  <c r="CE42" i="2"/>
  <c r="CV38" i="2"/>
  <c r="AX43" i="2" l="1"/>
  <c r="AY43" i="2"/>
  <c r="BZ44" i="2"/>
  <c r="AN43" i="2"/>
  <c r="AP43" i="2" s="1"/>
  <c r="AC42" i="2"/>
  <c r="CH42" i="2"/>
  <c r="AN42" i="2"/>
  <c r="AP42" i="2" s="1"/>
  <c r="AD46" i="2"/>
  <c r="AQ46" i="2" s="1"/>
  <c r="CJ43" i="2"/>
  <c r="M46" i="2"/>
  <c r="H46" i="2" s="1"/>
  <c r="Q46" i="2" s="1"/>
  <c r="AL44" i="2"/>
  <c r="AM44" i="2" s="1"/>
  <c r="CE43" i="2"/>
  <c r="CA44" i="2"/>
  <c r="CE44" i="2" s="1"/>
  <c r="U45" i="2"/>
  <c r="AI44" i="2"/>
  <c r="AJ44" i="2" s="1"/>
  <c r="CT40" i="2"/>
  <c r="T45" i="2"/>
  <c r="O45" i="2"/>
  <c r="R45" i="2"/>
  <c r="K47" i="2" a="1"/>
  <c r="K47" i="2" s="1"/>
  <c r="S45" i="2"/>
  <c r="N45" i="2"/>
  <c r="P45" i="2" s="1"/>
  <c r="BY44" i="2"/>
  <c r="CC44" i="2" s="1"/>
  <c r="Y46" i="2"/>
  <c r="Z46" i="2"/>
  <c r="AA46" i="2" s="1"/>
  <c r="Z45" i="2"/>
  <c r="AA45" i="2" s="1"/>
  <c r="AB45" i="2" s="1"/>
  <c r="AC45" i="2" s="1"/>
  <c r="CS40" i="2"/>
  <c r="BU43" i="2"/>
  <c r="BV43" i="2" s="1"/>
  <c r="BX45" i="2"/>
  <c r="BL45" i="2"/>
  <c r="BM45" i="2"/>
  <c r="BN44" i="2"/>
  <c r="BO44" i="2"/>
  <c r="BP44" i="2" s="1"/>
  <c r="CR40" i="2"/>
  <c r="CQ40" i="2"/>
  <c r="D48" i="2"/>
  <c r="E48" i="2"/>
  <c r="G48" i="2" s="1" a="1"/>
  <c r="G48" i="2" s="1"/>
  <c r="A49" i="2"/>
  <c r="B48" i="2"/>
  <c r="C48" i="2"/>
  <c r="BC48" i="2" a="1"/>
  <c r="BC48" i="2" s="1"/>
  <c r="BA44" i="2"/>
  <c r="AZ44" i="2"/>
  <c r="AW44" i="2"/>
  <c r="AY44" i="2"/>
  <c r="AX44" i="2"/>
  <c r="I47" i="2" a="1"/>
  <c r="I47" i="2" s="1"/>
  <c r="W47" i="2" a="1"/>
  <c r="W47" i="2" s="1"/>
  <c r="V47" i="2" s="1"/>
  <c r="BV42" i="2"/>
  <c r="BG45" i="2"/>
  <c r="BH45" i="2" s="1"/>
  <c r="BC47" i="2" a="1"/>
  <c r="BC47" i="2" s="1"/>
  <c r="BB47" i="2" s="1"/>
  <c r="BD47" i="2" s="1"/>
  <c r="BJ47" i="2" s="1" a="1"/>
  <c r="BJ47" i="2" s="1"/>
  <c r="CH44" i="2"/>
  <c r="CG43" i="2"/>
  <c r="CF43" i="2"/>
  <c r="BK46" i="2"/>
  <c r="BM46" i="2" s="1"/>
  <c r="BW46" i="2"/>
  <c r="BE46" i="2"/>
  <c r="BF46" i="2"/>
  <c r="BG46" i="2" s="1"/>
  <c r="BR44" i="2"/>
  <c r="BS44" i="2" s="1"/>
  <c r="BQ44" i="2"/>
  <c r="CM41" i="2"/>
  <c r="CO41" i="2"/>
  <c r="CP41" i="2"/>
  <c r="CU41" i="2" s="1"/>
  <c r="CN41" i="2"/>
  <c r="AE45" i="2"/>
  <c r="AF45" i="2" s="1"/>
  <c r="AQ45" i="2"/>
  <c r="CG44" i="2"/>
  <c r="L47" i="2" a="1"/>
  <c r="L47" i="2" s="1"/>
  <c r="J47" i="2" a="1"/>
  <c r="J47" i="2" s="1"/>
  <c r="F47" i="2" a="1"/>
  <c r="F47" i="2" s="1"/>
  <c r="O46" i="2" l="1"/>
  <c r="T46" i="2"/>
  <c r="N46" i="2"/>
  <c r="P46" i="2" s="1"/>
  <c r="S46" i="2"/>
  <c r="U46" i="2"/>
  <c r="CW40" i="2"/>
  <c r="CF44" i="2"/>
  <c r="CI42" i="2"/>
  <c r="CL42" i="2" s="1"/>
  <c r="R46" i="2"/>
  <c r="AE46" i="2"/>
  <c r="AR46" i="2" s="1"/>
  <c r="AT46" i="2" s="1"/>
  <c r="CJ42" i="2"/>
  <c r="CK42" i="2"/>
  <c r="CO42" i="2" s="1"/>
  <c r="CI43" i="2"/>
  <c r="CL43" i="2" s="1"/>
  <c r="CN43" i="2" s="1"/>
  <c r="AO44" i="2"/>
  <c r="AN44" i="2"/>
  <c r="AB46" i="2"/>
  <c r="AC46" i="2" s="1"/>
  <c r="CD44" i="2"/>
  <c r="BH46" i="2"/>
  <c r="BI46" i="2" s="1"/>
  <c r="BT44" i="2"/>
  <c r="CS41" i="2"/>
  <c r="AI45" i="2"/>
  <c r="AJ45" i="2" s="1"/>
  <c r="AH45" i="2"/>
  <c r="BQ46" i="2"/>
  <c r="BR46" i="2"/>
  <c r="BS46" i="2" s="1"/>
  <c r="AU46" i="2"/>
  <c r="CH45" i="2"/>
  <c r="BI45" i="2"/>
  <c r="BW47" i="2"/>
  <c r="BK47" i="2"/>
  <c r="BF47" i="2"/>
  <c r="BG47" i="2" s="1"/>
  <c r="BE47" i="2"/>
  <c r="CQ41" i="2"/>
  <c r="CR41" i="2"/>
  <c r="BR45" i="2"/>
  <c r="BS45" i="2" s="1"/>
  <c r="BQ45" i="2"/>
  <c r="M47" i="2"/>
  <c r="H47" i="2" s="1"/>
  <c r="BL46" i="2"/>
  <c r="F48" i="2" a="1"/>
  <c r="F48" i="2" s="1"/>
  <c r="W48" i="2" a="1"/>
  <c r="W48" i="2" s="1"/>
  <c r="I48" i="2" a="1"/>
  <c r="I48" i="2" s="1"/>
  <c r="BU44" i="2"/>
  <c r="BZ45" i="2"/>
  <c r="CA45" i="2"/>
  <c r="BY45" i="2"/>
  <c r="CC45" i="2" s="1"/>
  <c r="X47" i="2"/>
  <c r="Z47" i="2" s="1"/>
  <c r="AA47" i="2" s="1"/>
  <c r="AD47" i="2"/>
  <c r="BB48" i="2"/>
  <c r="BD48" i="2" s="1"/>
  <c r="BJ48" i="2" s="1" a="1"/>
  <c r="BJ48" i="2" s="1"/>
  <c r="A50" i="2"/>
  <c r="D49" i="2"/>
  <c r="B49" i="2"/>
  <c r="C49" i="2"/>
  <c r="E49" i="2"/>
  <c r="W49" i="2" s="1" a="1"/>
  <c r="W49" i="2" s="1"/>
  <c r="BO45" i="2"/>
  <c r="BP45" i="2" s="1"/>
  <c r="BN45" i="2"/>
  <c r="CK44" i="2"/>
  <c r="CJ44" i="2"/>
  <c r="K48" i="2" a="1"/>
  <c r="K48" i="2" s="1"/>
  <c r="CV40" i="2"/>
  <c r="AG45" i="2"/>
  <c r="BX46" i="2"/>
  <c r="AR45" i="2"/>
  <c r="CT41" i="2"/>
  <c r="J48" i="2" a="1"/>
  <c r="J48" i="2" s="1"/>
  <c r="L48" i="2" a="1"/>
  <c r="L48" i="2" s="1"/>
  <c r="CB45" i="2"/>
  <c r="CN42" i="2" l="1"/>
  <c r="CR42" i="2" s="1"/>
  <c r="CM42" i="2"/>
  <c r="CQ42" i="2" s="1"/>
  <c r="CP42" i="2"/>
  <c r="CU42" i="2" s="1"/>
  <c r="AG46" i="2"/>
  <c r="AV46" i="2"/>
  <c r="AY46" i="2" s="1"/>
  <c r="AF46" i="2"/>
  <c r="AH46" i="2" s="1"/>
  <c r="AS46" i="2"/>
  <c r="CP43" i="2"/>
  <c r="CU43" i="2" s="1"/>
  <c r="CM43" i="2"/>
  <c r="CO43" i="2"/>
  <c r="AP44" i="2"/>
  <c r="BV44" i="2"/>
  <c r="CH46" i="2"/>
  <c r="CK46" i="2" s="1"/>
  <c r="CW41" i="2"/>
  <c r="F49" i="2" a="1"/>
  <c r="F49" i="2" s="1"/>
  <c r="G49" i="2" a="1"/>
  <c r="G49" i="2" s="1"/>
  <c r="AD49" i="2" s="1"/>
  <c r="J49" i="2" a="1"/>
  <c r="J49" i="2" s="1"/>
  <c r="K49" i="2" a="1"/>
  <c r="K49" i="2" s="1"/>
  <c r="I49" i="2" a="1"/>
  <c r="I49" i="2" s="1"/>
  <c r="BC49" i="2" a="1"/>
  <c r="BC49" i="2" s="1"/>
  <c r="BB49" i="2" s="1"/>
  <c r="BD49" i="2" s="1"/>
  <c r="BJ49" i="2" s="1" a="1"/>
  <c r="BJ49" i="2" s="1"/>
  <c r="BX47" i="2"/>
  <c r="BZ47" i="2" s="1"/>
  <c r="BL47" i="2"/>
  <c r="BO47" i="2" s="1"/>
  <c r="BP47" i="2" s="1"/>
  <c r="BM47" i="2"/>
  <c r="BQ47" i="2" s="1"/>
  <c r="CD45" i="2"/>
  <c r="BT45" i="2"/>
  <c r="BH47" i="2"/>
  <c r="L49" i="2" a="1"/>
  <c r="L49" i="2" s="1"/>
  <c r="CV41" i="2"/>
  <c r="BI47" i="2"/>
  <c r="CF45" i="2"/>
  <c r="CG45" i="2"/>
  <c r="AK46" i="2"/>
  <c r="AL46" i="2"/>
  <c r="AM46" i="2" s="1"/>
  <c r="AK45" i="2"/>
  <c r="AL45" i="2"/>
  <c r="AM45" i="2" s="1"/>
  <c r="AE47" i="2"/>
  <c r="AG47" i="2" s="1"/>
  <c r="AQ47" i="2"/>
  <c r="BO46" i="2"/>
  <c r="BP46" i="2" s="1"/>
  <c r="BN46" i="2"/>
  <c r="N47" i="2"/>
  <c r="P47" i="2" s="1"/>
  <c r="U47" i="2"/>
  <c r="R47" i="2"/>
  <c r="O47" i="2"/>
  <c r="Q47" i="2"/>
  <c r="S47" i="2"/>
  <c r="T47" i="2"/>
  <c r="D50" i="2"/>
  <c r="B50" i="2"/>
  <c r="C50" i="2"/>
  <c r="A51" i="2"/>
  <c r="E50" i="2"/>
  <c r="J50" i="2" s="1" a="1"/>
  <c r="J50" i="2" s="1"/>
  <c r="AD48" i="2"/>
  <c r="CK45" i="2"/>
  <c r="CJ45" i="2"/>
  <c r="BU45" i="2"/>
  <c r="AO45" i="2"/>
  <c r="CE45" i="2"/>
  <c r="BT46" i="2"/>
  <c r="V49" i="2"/>
  <c r="X49" i="2" s="1"/>
  <c r="BW48" i="2"/>
  <c r="BK48" i="2"/>
  <c r="BX48" i="2" s="1"/>
  <c r="BF48" i="2"/>
  <c r="BG48" i="2" s="1"/>
  <c r="BE48" i="2"/>
  <c r="BY46" i="2"/>
  <c r="CC46" i="2" s="1"/>
  <c r="BZ46" i="2"/>
  <c r="CB46" i="2"/>
  <c r="CA46" i="2"/>
  <c r="AS45" i="2"/>
  <c r="AT45" i="2"/>
  <c r="AU45" i="2"/>
  <c r="AV45" i="2"/>
  <c r="AI46" i="2"/>
  <c r="AJ46" i="2" s="1"/>
  <c r="Y47" i="2"/>
  <c r="AB47" i="2" s="1"/>
  <c r="AC47" i="2" s="1"/>
  <c r="V48" i="2"/>
  <c r="X48" i="2" s="1"/>
  <c r="CS42" i="2"/>
  <c r="M48" i="2"/>
  <c r="H48" i="2" s="1"/>
  <c r="AZ46" i="2" l="1"/>
  <c r="AX46" i="2"/>
  <c r="AW46" i="2"/>
  <c r="CT42" i="2"/>
  <c r="CW42" i="2" s="1"/>
  <c r="CI44" i="2"/>
  <c r="CL44" i="2" s="1"/>
  <c r="CO44" i="2" s="1"/>
  <c r="BA46" i="2"/>
  <c r="BY47" i="2"/>
  <c r="CC47" i="2" s="1"/>
  <c r="CB47" i="2"/>
  <c r="BN47" i="2"/>
  <c r="BU47" i="2" s="1"/>
  <c r="CQ43" i="2"/>
  <c r="CR43" i="2"/>
  <c r="CT43" i="2"/>
  <c r="CS43" i="2"/>
  <c r="BV45" i="2"/>
  <c r="CJ46" i="2"/>
  <c r="CA47" i="2"/>
  <c r="CF47" i="2" s="1"/>
  <c r="CM44" i="2"/>
  <c r="CQ44" i="2" s="1"/>
  <c r="M49" i="2"/>
  <c r="H49" i="2" s="1"/>
  <c r="U49" i="2" s="1"/>
  <c r="CA48" i="2"/>
  <c r="BR47" i="2"/>
  <c r="BS47" i="2" s="1"/>
  <c r="I50" i="2" a="1"/>
  <c r="I50" i="2" s="1"/>
  <c r="CD46" i="2"/>
  <c r="G50" i="2" a="1"/>
  <c r="G50" i="2" s="1"/>
  <c r="AN45" i="2"/>
  <c r="AP45" i="2" s="1"/>
  <c r="W50" i="2" a="1"/>
  <c r="W50" i="2" s="1"/>
  <c r="V50" i="2" s="1"/>
  <c r="X50" i="2" s="1"/>
  <c r="BC50" i="2" a="1"/>
  <c r="BC50" i="2" s="1"/>
  <c r="BB50" i="2" s="1"/>
  <c r="BD50" i="2" s="1"/>
  <c r="BJ50" i="2" s="1" a="1"/>
  <c r="BJ50" i="2" s="1"/>
  <c r="K50" i="2" a="1"/>
  <c r="K50" i="2" s="1"/>
  <c r="CV42" i="2"/>
  <c r="F50" i="2" a="1"/>
  <c r="F50" i="2" s="1"/>
  <c r="AN46" i="2"/>
  <c r="Z48" i="2"/>
  <c r="AA48" i="2" s="1"/>
  <c r="Y48" i="2"/>
  <c r="AK47" i="2"/>
  <c r="AL47" i="2"/>
  <c r="AM47" i="2" s="1"/>
  <c r="BY48" i="2"/>
  <c r="CC48" i="2" s="1"/>
  <c r="Z49" i="2"/>
  <c r="AA49" i="2" s="1"/>
  <c r="Y49" i="2"/>
  <c r="BH48" i="2"/>
  <c r="CG47" i="2"/>
  <c r="S48" i="2"/>
  <c r="U48" i="2"/>
  <c r="N48" i="2"/>
  <c r="P48" i="2" s="1"/>
  <c r="R48" i="2"/>
  <c r="O48" i="2"/>
  <c r="T48" i="2"/>
  <c r="Q48" i="2"/>
  <c r="AF47" i="2"/>
  <c r="AO46" i="2"/>
  <c r="CE46" i="2"/>
  <c r="BM48" i="2"/>
  <c r="BL48" i="2"/>
  <c r="L50" i="2" a="1"/>
  <c r="L50" i="2" s="1"/>
  <c r="AR47" i="2"/>
  <c r="AT47" i="2" s="1"/>
  <c r="CE47" i="2"/>
  <c r="AZ45" i="2"/>
  <c r="AY45" i="2"/>
  <c r="BA45" i="2"/>
  <c r="AX45" i="2"/>
  <c r="AW45" i="2"/>
  <c r="AQ49" i="2"/>
  <c r="AE49" i="2"/>
  <c r="AG49" i="2" s="1"/>
  <c r="CF46" i="2"/>
  <c r="CG46" i="2"/>
  <c r="E51" i="2"/>
  <c r="I51" i="2" s="1" a="1"/>
  <c r="I51" i="2" s="1"/>
  <c r="B51" i="2"/>
  <c r="C51" i="2"/>
  <c r="D51" i="2"/>
  <c r="A52" i="2"/>
  <c r="BF49" i="2"/>
  <c r="BG49" i="2" s="1"/>
  <c r="BK49" i="2"/>
  <c r="BE49" i="2"/>
  <c r="BW49" i="2"/>
  <c r="AQ48" i="2"/>
  <c r="AE48" i="2"/>
  <c r="AF48" i="2" s="1"/>
  <c r="BZ48" i="2"/>
  <c r="CB48" i="2"/>
  <c r="BU46" i="2"/>
  <c r="BV46" i="2" s="1"/>
  <c r="CH47" i="2"/>
  <c r="R49" i="2" l="1"/>
  <c r="T49" i="2"/>
  <c r="CD47" i="2"/>
  <c r="CN44" i="2"/>
  <c r="CR44" i="2" s="1"/>
  <c r="CV44" i="2" s="1"/>
  <c r="BT47" i="2"/>
  <c r="BV47" i="2" s="1"/>
  <c r="CP44" i="2"/>
  <c r="CU44" i="2" s="1"/>
  <c r="N49" i="2"/>
  <c r="P49" i="2" s="1"/>
  <c r="S49" i="2"/>
  <c r="Q49" i="2"/>
  <c r="O49" i="2"/>
  <c r="CI45" i="2"/>
  <c r="CL45" i="2" s="1"/>
  <c r="CP45" i="2" s="1"/>
  <c r="CU45" i="2" s="1"/>
  <c r="CV43" i="2"/>
  <c r="CW43" i="2"/>
  <c r="CS44" i="2"/>
  <c r="CD48" i="2"/>
  <c r="AP46" i="2"/>
  <c r="CI46" i="2" s="1"/>
  <c r="CL46" i="2" s="1"/>
  <c r="AD50" i="2"/>
  <c r="AQ50" i="2" s="1"/>
  <c r="M50" i="2"/>
  <c r="H50" i="2" s="1"/>
  <c r="S50" i="2" s="1"/>
  <c r="BC51" i="2" a="1"/>
  <c r="BC51" i="2" s="1"/>
  <c r="BB51" i="2" s="1"/>
  <c r="BD51" i="2" s="1"/>
  <c r="BJ51" i="2" s="1" a="1"/>
  <c r="BJ51" i="2" s="1"/>
  <c r="AF49" i="2"/>
  <c r="AH49" i="2" s="1"/>
  <c r="G51" i="2" a="1"/>
  <c r="G51" i="2" s="1"/>
  <c r="CE48" i="2"/>
  <c r="Y50" i="2"/>
  <c r="Z50" i="2"/>
  <c r="AA50" i="2" s="1"/>
  <c r="AI48" i="2"/>
  <c r="AJ48" i="2" s="1"/>
  <c r="AH48" i="2"/>
  <c r="BX49" i="2"/>
  <c r="CA49" i="2" s="1"/>
  <c r="BM49" i="2"/>
  <c r="BL49" i="2"/>
  <c r="AL49" i="2"/>
  <c r="AM49" i="2" s="1"/>
  <c r="AK49" i="2"/>
  <c r="BH49" i="2"/>
  <c r="BN48" i="2"/>
  <c r="BO48" i="2"/>
  <c r="BP48" i="2" s="1"/>
  <c r="BE50" i="2"/>
  <c r="BF50" i="2"/>
  <c r="BG50" i="2" s="1"/>
  <c r="BW50" i="2"/>
  <c r="BK50" i="2"/>
  <c r="CK47" i="2"/>
  <c r="CJ47" i="2"/>
  <c r="AU47" i="2"/>
  <c r="AV47" i="2"/>
  <c r="AS47" i="2"/>
  <c r="BI48" i="2"/>
  <c r="F51" i="2" a="1"/>
  <c r="F51" i="2" s="1"/>
  <c r="AB48" i="2"/>
  <c r="AC48" i="2" s="1"/>
  <c r="AR48" i="2"/>
  <c r="AG48" i="2"/>
  <c r="K51" i="2" a="1"/>
  <c r="K51" i="2" s="1"/>
  <c r="W51" i="2" a="1"/>
  <c r="W51" i="2" s="1"/>
  <c r="AR49" i="2"/>
  <c r="AS49" i="2" s="1"/>
  <c r="AN47" i="2"/>
  <c r="CG48" i="2"/>
  <c r="CF48" i="2"/>
  <c r="E52" i="2"/>
  <c r="K52" i="2" s="1" a="1"/>
  <c r="K52" i="2" s="1"/>
  <c r="D52" i="2"/>
  <c r="A53" i="2"/>
  <c r="C52" i="2"/>
  <c r="B52" i="2"/>
  <c r="BR48" i="2"/>
  <c r="BS48" i="2" s="1"/>
  <c r="BQ48" i="2"/>
  <c r="AI47" i="2"/>
  <c r="AJ47" i="2" s="1"/>
  <c r="AH47" i="2"/>
  <c r="L51" i="2" a="1"/>
  <c r="L51" i="2" s="1"/>
  <c r="J51" i="2" a="1"/>
  <c r="J51" i="2" s="1"/>
  <c r="AB49" i="2"/>
  <c r="AC49" i="2" s="1"/>
  <c r="CN45" i="2" l="1"/>
  <c r="CT44" i="2"/>
  <c r="CW44" i="2" s="1"/>
  <c r="CM46" i="2"/>
  <c r="CQ46" i="2" s="1"/>
  <c r="CP46" i="2"/>
  <c r="CU46" i="2" s="1"/>
  <c r="CO45" i="2"/>
  <c r="CS45" i="2" s="1"/>
  <c r="CM45" i="2"/>
  <c r="CQ45" i="2" s="1"/>
  <c r="AE50" i="2"/>
  <c r="AG50" i="2" s="1"/>
  <c r="AL50" i="2" s="1"/>
  <c r="AM50" i="2" s="1"/>
  <c r="N50" i="2"/>
  <c r="P50" i="2" s="1"/>
  <c r="AI49" i="2"/>
  <c r="AJ49" i="2" s="1"/>
  <c r="AT49" i="2"/>
  <c r="AU49" i="2"/>
  <c r="BY49" i="2"/>
  <c r="CC49" i="2" s="1"/>
  <c r="BC52" i="2" a="1"/>
  <c r="BC52" i="2" s="1"/>
  <c r="BB52" i="2" s="1"/>
  <c r="BD52" i="2" s="1"/>
  <c r="BJ52" i="2" s="1" a="1"/>
  <c r="BJ52" i="2" s="1"/>
  <c r="BZ49" i="2"/>
  <c r="CE49" i="2" s="1"/>
  <c r="U50" i="2"/>
  <c r="R50" i="2"/>
  <c r="Q50" i="2"/>
  <c r="T50" i="2"/>
  <c r="O50" i="2"/>
  <c r="CO46" i="2"/>
  <c r="CN46" i="2"/>
  <c r="CR46" i="2" s="1"/>
  <c r="BH50" i="2"/>
  <c r="BI50" i="2" s="1"/>
  <c r="AN49" i="2"/>
  <c r="AB50" i="2"/>
  <c r="AC50" i="2" s="1"/>
  <c r="AO47" i="2"/>
  <c r="AP47" i="2" s="1"/>
  <c r="CI47" i="2" s="1"/>
  <c r="CL47" i="2" s="1"/>
  <c r="CP47" i="2" s="1"/>
  <c r="CU47" i="2" s="1"/>
  <c r="M51" i="2"/>
  <c r="H51" i="2" s="1"/>
  <c r="T51" i="2" s="1"/>
  <c r="CB49" i="2"/>
  <c r="CG49" i="2" s="1"/>
  <c r="BX50" i="2"/>
  <c r="BZ50" i="2" s="1"/>
  <c r="BM50" i="2"/>
  <c r="BL50" i="2"/>
  <c r="BK51" i="2"/>
  <c r="BM51" i="2" s="1"/>
  <c r="BF51" i="2"/>
  <c r="BG51" i="2" s="1"/>
  <c r="BE51" i="2"/>
  <c r="BW51" i="2"/>
  <c r="BA47" i="2"/>
  <c r="AY47" i="2"/>
  <c r="AX47" i="2"/>
  <c r="AW47" i="2"/>
  <c r="AZ47" i="2"/>
  <c r="BQ49" i="2"/>
  <c r="BR49" i="2"/>
  <c r="BS49" i="2" s="1"/>
  <c r="BN49" i="2"/>
  <c r="BO49" i="2"/>
  <c r="BP49" i="2" s="1"/>
  <c r="AD51" i="2"/>
  <c r="AU48" i="2"/>
  <c r="AV48" i="2"/>
  <c r="AT48" i="2"/>
  <c r="AS48" i="2"/>
  <c r="CH49" i="2"/>
  <c r="BI49" i="2"/>
  <c r="BT48" i="2"/>
  <c r="CH48" i="2"/>
  <c r="AV49" i="2"/>
  <c r="AO48" i="2"/>
  <c r="A54" i="2"/>
  <c r="E53" i="2"/>
  <c r="W53" i="2" s="1" a="1"/>
  <c r="W53" i="2" s="1"/>
  <c r="B53" i="2"/>
  <c r="D53" i="2"/>
  <c r="C53" i="2"/>
  <c r="AL48" i="2"/>
  <c r="AM48" i="2" s="1"/>
  <c r="AK48" i="2"/>
  <c r="W52" i="2" a="1"/>
  <c r="W52" i="2" s="1"/>
  <c r="F52" i="2" a="1"/>
  <c r="F52" i="2" s="1"/>
  <c r="J52" i="2" a="1"/>
  <c r="J52" i="2" s="1"/>
  <c r="L52" i="2" a="1"/>
  <c r="L52" i="2" s="1"/>
  <c r="I52" i="2" a="1"/>
  <c r="I52" i="2" s="1"/>
  <c r="G52" i="2" a="1"/>
  <c r="G52" i="2" s="1"/>
  <c r="V51" i="2"/>
  <c r="X51" i="2" s="1"/>
  <c r="BU48" i="2"/>
  <c r="CR45" i="2" l="1"/>
  <c r="CV45" i="2" s="1"/>
  <c r="CT45" i="2"/>
  <c r="CT46" i="2"/>
  <c r="BV48" i="2"/>
  <c r="AO49" i="2"/>
  <c r="CW45" i="2"/>
  <c r="AK50" i="2"/>
  <c r="AN50" i="2" s="1"/>
  <c r="AF50" i="2"/>
  <c r="AI50" i="2" s="1"/>
  <c r="AJ50" i="2" s="1"/>
  <c r="AR50" i="2"/>
  <c r="AS50" i="2" s="1"/>
  <c r="CN47" i="2"/>
  <c r="CH50" i="2"/>
  <c r="CJ50" i="2" s="1"/>
  <c r="CD49" i="2"/>
  <c r="CF49" i="2"/>
  <c r="U51" i="2"/>
  <c r="BU49" i="2"/>
  <c r="AP49" i="2"/>
  <c r="N51" i="2"/>
  <c r="P51" i="2" s="1"/>
  <c r="CM47" i="2"/>
  <c r="CR47" i="2" s="1"/>
  <c r="CO47" i="2"/>
  <c r="CS47" i="2" s="1"/>
  <c r="K53" i="2" a="1"/>
  <c r="K53" i="2" s="1"/>
  <c r="Z51" i="2"/>
  <c r="AA51" i="2" s="1"/>
  <c r="Y51" i="2"/>
  <c r="BT49" i="2"/>
  <c r="Q51" i="2"/>
  <c r="CS46" i="2"/>
  <c r="CV46" i="2"/>
  <c r="O51" i="2"/>
  <c r="S51" i="2"/>
  <c r="R51" i="2"/>
  <c r="BR51" i="2"/>
  <c r="BS51" i="2" s="1"/>
  <c r="BQ51" i="2"/>
  <c r="BH51" i="2"/>
  <c r="AD52" i="2"/>
  <c r="BR50" i="2"/>
  <c r="BS50" i="2" s="1"/>
  <c r="BQ50" i="2"/>
  <c r="AU50" i="2"/>
  <c r="AT50" i="2"/>
  <c r="AW49" i="2"/>
  <c r="AY49" i="2"/>
  <c r="AX49" i="2"/>
  <c r="AZ49" i="2"/>
  <c r="BA49" i="2"/>
  <c r="CQ47" i="2"/>
  <c r="AX48" i="2"/>
  <c r="AW48" i="2"/>
  <c r="AZ48" i="2"/>
  <c r="AY48" i="2"/>
  <c r="BA48" i="2"/>
  <c r="AE51" i="2"/>
  <c r="AR51" i="2" s="1"/>
  <c r="AQ51" i="2"/>
  <c r="BO50" i="2"/>
  <c r="BP50" i="2" s="1"/>
  <c r="BN50" i="2"/>
  <c r="G53" i="2" a="1"/>
  <c r="G53" i="2" s="1"/>
  <c r="AD53" i="2" s="1"/>
  <c r="I53" i="2" a="1"/>
  <c r="I53" i="2" s="1"/>
  <c r="BX51" i="2"/>
  <c r="BY51" i="2" s="1"/>
  <c r="CC51" i="2" s="1"/>
  <c r="BL51" i="2"/>
  <c r="BC53" i="2" a="1"/>
  <c r="BC53" i="2" s="1"/>
  <c r="BB53" i="2" s="1"/>
  <c r="BD53" i="2" s="1"/>
  <c r="BJ53" i="2" s="1" a="1"/>
  <c r="BJ53" i="2" s="1"/>
  <c r="J53" i="2" a="1"/>
  <c r="J53" i="2" s="1"/>
  <c r="F53" i="2" a="1"/>
  <c r="F53" i="2" s="1"/>
  <c r="CK48" i="2"/>
  <c r="CJ48" i="2"/>
  <c r="V53" i="2"/>
  <c r="X53" i="2" s="1"/>
  <c r="Z53" i="2" s="1"/>
  <c r="AA53" i="2" s="1"/>
  <c r="BF52" i="2"/>
  <c r="BG52" i="2" s="1"/>
  <c r="BK52" i="2"/>
  <c r="BE52" i="2"/>
  <c r="BW52" i="2"/>
  <c r="CK49" i="2"/>
  <c r="CJ49" i="2"/>
  <c r="E54" i="2"/>
  <c r="L54" i="2" s="1" a="1"/>
  <c r="L54" i="2" s="1"/>
  <c r="A55" i="2"/>
  <c r="B54" i="2"/>
  <c r="D54" i="2"/>
  <c r="G54" i="2" a="1"/>
  <c r="G54" i="2" s="1"/>
  <c r="C54" i="2"/>
  <c r="V52" i="2"/>
  <c r="X52" i="2" s="1"/>
  <c r="Y52" i="2" s="1"/>
  <c r="L53" i="2" a="1"/>
  <c r="L53" i="2" s="1"/>
  <c r="CB50" i="2"/>
  <c r="M52" i="2"/>
  <c r="H52" i="2" s="1"/>
  <c r="AN48" i="2"/>
  <c r="AP48" i="2" s="1"/>
  <c r="CI48" i="2" s="1"/>
  <c r="CL48" i="2" s="1"/>
  <c r="CA50" i="2"/>
  <c r="CE50" i="2" s="1"/>
  <c r="AV50" i="2"/>
  <c r="BY50" i="2"/>
  <c r="CC50" i="2" s="1"/>
  <c r="AS51" i="2" l="1"/>
  <c r="AU51" i="2"/>
  <c r="AT51" i="2"/>
  <c r="AV51" i="2"/>
  <c r="AX51" i="2" s="1"/>
  <c r="CW46" i="2"/>
  <c r="CT47" i="2"/>
  <c r="AH50" i="2"/>
  <c r="BV49" i="2"/>
  <c r="CK50" i="2"/>
  <c r="CW47" i="2"/>
  <c r="I54" i="2" a="1"/>
  <c r="I54" i="2" s="1"/>
  <c r="CI49" i="2"/>
  <c r="CL49" i="2" s="1"/>
  <c r="CO49" i="2" s="1"/>
  <c r="W54" i="2" a="1"/>
  <c r="W54" i="2" s="1"/>
  <c r="V54" i="2" s="1"/>
  <c r="X54" i="2" s="1"/>
  <c r="Z54" i="2" s="1"/>
  <c r="AA54" i="2" s="1"/>
  <c r="F54" i="2" a="1"/>
  <c r="F54" i="2" s="1"/>
  <c r="K54" i="2" a="1"/>
  <c r="K54" i="2" s="1"/>
  <c r="BC54" i="2" a="1"/>
  <c r="BC54" i="2" s="1"/>
  <c r="BB54" i="2" s="1"/>
  <c r="BD54" i="2" s="1"/>
  <c r="BJ54" i="2" s="1" a="1"/>
  <c r="BJ54" i="2" s="1"/>
  <c r="CV47" i="2"/>
  <c r="BT51" i="2"/>
  <c r="AB51" i="2"/>
  <c r="AC51" i="2" s="1"/>
  <c r="AG51" i="2"/>
  <c r="AL51" i="2" s="1"/>
  <c r="AM51" i="2" s="1"/>
  <c r="BT50" i="2"/>
  <c r="J54" i="2" a="1"/>
  <c r="J54" i="2" s="1"/>
  <c r="AF51" i="2"/>
  <c r="AO50" i="2"/>
  <c r="AP50" i="2" s="1"/>
  <c r="BL52" i="2"/>
  <c r="BX52" i="2"/>
  <c r="BZ52" i="2" s="1"/>
  <c r="BM52" i="2"/>
  <c r="BW53" i="2"/>
  <c r="BK53" i="2"/>
  <c r="BF53" i="2"/>
  <c r="BG53" i="2" s="1"/>
  <c r="BE53" i="2"/>
  <c r="CN49" i="2"/>
  <c r="AY51" i="2"/>
  <c r="BH52" i="2"/>
  <c r="BZ51" i="2"/>
  <c r="CD51" i="2" s="1"/>
  <c r="Z52" i="2"/>
  <c r="AA52" i="2" s="1"/>
  <c r="CA51" i="2"/>
  <c r="Y53" i="2"/>
  <c r="AB53" i="2" s="1"/>
  <c r="AC53" i="2" s="1"/>
  <c r="AE53" i="2"/>
  <c r="AF53" i="2" s="1"/>
  <c r="AI53" i="2" s="1"/>
  <c r="AJ53" i="2" s="1"/>
  <c r="AQ53" i="2"/>
  <c r="CF50" i="2"/>
  <c r="CG50" i="2"/>
  <c r="C55" i="2"/>
  <c r="B55" i="2"/>
  <c r="D55" i="2"/>
  <c r="E55" i="2"/>
  <c r="L55" i="2" s="1" a="1"/>
  <c r="L55" i="2" s="1"/>
  <c r="A56" i="2"/>
  <c r="BO51" i="2"/>
  <c r="BP51" i="2" s="1"/>
  <c r="BN51" i="2"/>
  <c r="AE52" i="2"/>
  <c r="AG52" i="2" s="1"/>
  <c r="AQ52" i="2"/>
  <c r="BI51" i="2"/>
  <c r="AZ50" i="2"/>
  <c r="AX50" i="2"/>
  <c r="AY50" i="2"/>
  <c r="AW50" i="2"/>
  <c r="BA50" i="2"/>
  <c r="O52" i="2"/>
  <c r="R52" i="2"/>
  <c r="S52" i="2"/>
  <c r="Q52" i="2"/>
  <c r="T52" i="2"/>
  <c r="U52" i="2"/>
  <c r="N52" i="2"/>
  <c r="P52" i="2" s="1"/>
  <c r="CN48" i="2"/>
  <c r="CM48" i="2"/>
  <c r="CP48" i="2"/>
  <c r="CU48" i="2" s="1"/>
  <c r="CO48" i="2"/>
  <c r="CB51" i="2"/>
  <c r="CD50" i="2"/>
  <c r="BU50" i="2"/>
  <c r="M53" i="2"/>
  <c r="H53" i="2" s="1"/>
  <c r="BA51" i="2" l="1"/>
  <c r="AZ51" i="2"/>
  <c r="AW51" i="2"/>
  <c r="M54" i="2"/>
  <c r="H54" i="2" s="1"/>
  <c r="O54" i="2" s="1"/>
  <c r="CH51" i="2"/>
  <c r="CJ51" i="2" s="1"/>
  <c r="CM49" i="2"/>
  <c r="BV50" i="2"/>
  <c r="CI50" i="2" s="1"/>
  <c r="CL50" i="2" s="1"/>
  <c r="CN50" i="2" s="1"/>
  <c r="CP49" i="2"/>
  <c r="CU49" i="2" s="1"/>
  <c r="AK51" i="2"/>
  <c r="AN51" i="2" s="1"/>
  <c r="AD54" i="2"/>
  <c r="AQ54" i="2" s="1"/>
  <c r="J55" i="2" a="1"/>
  <c r="J55" i="2" s="1"/>
  <c r="AR52" i="2"/>
  <c r="AU52" i="2" s="1"/>
  <c r="W55" i="2" a="1"/>
  <c r="W55" i="2" s="1"/>
  <c r="V55" i="2" s="1"/>
  <c r="X55" i="2" s="1"/>
  <c r="Z55" i="2" s="1"/>
  <c r="AA55" i="2" s="1"/>
  <c r="BC55" i="2" a="1"/>
  <c r="BC55" i="2" s="1"/>
  <c r="BB55" i="2" s="1"/>
  <c r="BD55" i="2" s="1"/>
  <c r="BJ55" i="2" s="1" a="1"/>
  <c r="BJ55" i="2" s="1"/>
  <c r="I55" i="2" a="1"/>
  <c r="I55" i="2" s="1"/>
  <c r="F55" i="2" a="1"/>
  <c r="F55" i="2" s="1"/>
  <c r="AH51" i="2"/>
  <c r="AI51" i="2"/>
  <c r="AJ51" i="2" s="1"/>
  <c r="G55" i="2" a="1"/>
  <c r="G55" i="2" s="1"/>
  <c r="AG53" i="2"/>
  <c r="CE51" i="2"/>
  <c r="CB52" i="2"/>
  <c r="CG52" i="2" s="1"/>
  <c r="BY52" i="2"/>
  <c r="CC52" i="2" s="1"/>
  <c r="AR53" i="2"/>
  <c r="AS53" i="2" s="1"/>
  <c r="BH53" i="2"/>
  <c r="BI53" i="2" s="1"/>
  <c r="AL52" i="2"/>
  <c r="AM52" i="2" s="1"/>
  <c r="AK52" i="2"/>
  <c r="BL53" i="2"/>
  <c r="BX53" i="2"/>
  <c r="BM53" i="2"/>
  <c r="CR48" i="2"/>
  <c r="CQ48" i="2"/>
  <c r="CR49" i="2"/>
  <c r="CQ49" i="2"/>
  <c r="BO52" i="2"/>
  <c r="BP52" i="2" s="1"/>
  <c r="BN52" i="2"/>
  <c r="BI52" i="2"/>
  <c r="BQ52" i="2"/>
  <c r="BR52" i="2"/>
  <c r="BS52" i="2" s="1"/>
  <c r="BU51" i="2"/>
  <c r="BV51" i="2" s="1"/>
  <c r="CP50" i="2"/>
  <c r="CU50" i="2" s="1"/>
  <c r="CT48" i="2"/>
  <c r="Y54" i="2"/>
  <c r="AB54" i="2" s="1"/>
  <c r="AC54" i="2" s="1"/>
  <c r="AF52" i="2"/>
  <c r="BF54" i="2"/>
  <c r="BG54" i="2" s="1"/>
  <c r="BE54" i="2"/>
  <c r="BW54" i="2"/>
  <c r="BK54" i="2"/>
  <c r="R53" i="2"/>
  <c r="N53" i="2"/>
  <c r="P53" i="2" s="1"/>
  <c r="T53" i="2"/>
  <c r="Q53" i="2"/>
  <c r="U53" i="2"/>
  <c r="O53" i="2"/>
  <c r="S53" i="2"/>
  <c r="CG51" i="2"/>
  <c r="CF51" i="2"/>
  <c r="AE54" i="2"/>
  <c r="AG54" i="2" s="1"/>
  <c r="D56" i="2"/>
  <c r="E56" i="2"/>
  <c r="L56" i="2" s="1" a="1"/>
  <c r="L56" i="2" s="1"/>
  <c r="A57" i="2"/>
  <c r="B56" i="2"/>
  <c r="C56" i="2"/>
  <c r="AH53" i="2"/>
  <c r="AO53" i="2" s="1"/>
  <c r="CA52" i="2"/>
  <c r="CE52" i="2" s="1"/>
  <c r="CS48" i="2"/>
  <c r="K55" i="2" a="1"/>
  <c r="K55" i="2" s="1"/>
  <c r="M55" i="2" s="1"/>
  <c r="H55" i="2" s="1"/>
  <c r="CS49" i="2"/>
  <c r="AB52" i="2"/>
  <c r="AC52" i="2" s="1"/>
  <c r="AD55" i="2" l="1"/>
  <c r="AE55" i="2" s="1"/>
  <c r="AF55" i="2" s="1"/>
  <c r="N54" i="2"/>
  <c r="P54" i="2" s="1"/>
  <c r="AV53" i="2"/>
  <c r="AY53" i="2" s="1"/>
  <c r="T54" i="2"/>
  <c r="Q54" i="2"/>
  <c r="CK51" i="2"/>
  <c r="U54" i="2"/>
  <c r="R54" i="2"/>
  <c r="S54" i="2"/>
  <c r="AT53" i="2"/>
  <c r="AV52" i="2"/>
  <c r="BA52" i="2" s="1"/>
  <c r="CM50" i="2"/>
  <c r="CQ50" i="2" s="1"/>
  <c r="CT49" i="2"/>
  <c r="CW49" i="2" s="1"/>
  <c r="CO50" i="2"/>
  <c r="CS50" i="2" s="1"/>
  <c r="AS52" i="2"/>
  <c r="AW52" i="2" s="1"/>
  <c r="W56" i="2" a="1"/>
  <c r="W56" i="2" s="1"/>
  <c r="V56" i="2" s="1"/>
  <c r="X56" i="2" s="1"/>
  <c r="Z56" i="2" s="1"/>
  <c r="AA56" i="2" s="1"/>
  <c r="BC56" i="2" a="1"/>
  <c r="BC56" i="2" s="1"/>
  <c r="BB56" i="2" s="1"/>
  <c r="BD56" i="2" s="1"/>
  <c r="BJ56" i="2" s="1" a="1"/>
  <c r="BJ56" i="2" s="1"/>
  <c r="AT52" i="2"/>
  <c r="G56" i="2" a="1"/>
  <c r="G56" i="2" s="1"/>
  <c r="J56" i="2" a="1"/>
  <c r="J56" i="2" s="1"/>
  <c r="F56" i="2" a="1"/>
  <c r="F56" i="2" s="1"/>
  <c r="K56" i="2" a="1"/>
  <c r="K56" i="2" s="1"/>
  <c r="AU53" i="2"/>
  <c r="CD52" i="2"/>
  <c r="AK53" i="2"/>
  <c r="AL53" i="2"/>
  <c r="AM53" i="2" s="1"/>
  <c r="BH54" i="2"/>
  <c r="CH54" i="2" s="1"/>
  <c r="Y55" i="2"/>
  <c r="AB55" i="2" s="1"/>
  <c r="AC55" i="2" s="1"/>
  <c r="BT52" i="2"/>
  <c r="I56" i="2" a="1"/>
  <c r="I56" i="2" s="1"/>
  <c r="CH52" i="2"/>
  <c r="CK52" i="2" s="1"/>
  <c r="CH53" i="2"/>
  <c r="CK53" i="2" s="1"/>
  <c r="AO51" i="2"/>
  <c r="AP51" i="2" s="1"/>
  <c r="CI51" i="2" s="1"/>
  <c r="CL51" i="2" s="1"/>
  <c r="BM54" i="2"/>
  <c r="BX54" i="2"/>
  <c r="BL54" i="2"/>
  <c r="O55" i="2"/>
  <c r="T55" i="2"/>
  <c r="N55" i="2"/>
  <c r="P55" i="2" s="1"/>
  <c r="U55" i="2"/>
  <c r="R55" i="2"/>
  <c r="S55" i="2"/>
  <c r="Q55" i="2"/>
  <c r="AL54" i="2"/>
  <c r="AM54" i="2" s="1"/>
  <c r="AK54" i="2"/>
  <c r="BW55" i="2"/>
  <c r="BK55" i="2"/>
  <c r="BF55" i="2"/>
  <c r="BG55" i="2" s="1"/>
  <c r="BE55" i="2"/>
  <c r="BO53" i="2"/>
  <c r="BP53" i="2" s="1"/>
  <c r="BN53" i="2"/>
  <c r="CJ53" i="2"/>
  <c r="CR50" i="2"/>
  <c r="BY53" i="2"/>
  <c r="CC53" i="2" s="1"/>
  <c r="CB53" i="2"/>
  <c r="CA53" i="2"/>
  <c r="BZ53" i="2"/>
  <c r="AH52" i="2"/>
  <c r="AI52" i="2"/>
  <c r="AJ52" i="2" s="1"/>
  <c r="BR53" i="2"/>
  <c r="BS53" i="2" s="1"/>
  <c r="BQ53" i="2"/>
  <c r="AF54" i="2"/>
  <c r="AR54" i="2"/>
  <c r="CV48" i="2"/>
  <c r="B57" i="2"/>
  <c r="C57" i="2"/>
  <c r="A58" i="2"/>
  <c r="E57" i="2"/>
  <c r="F57" i="2" s="1" a="1"/>
  <c r="F57" i="2" s="1"/>
  <c r="D57" i="2"/>
  <c r="CV49" i="2"/>
  <c r="CW48" i="2"/>
  <c r="BU52" i="2"/>
  <c r="BV52" i="2" s="1"/>
  <c r="CF52" i="2"/>
  <c r="AN52" i="2"/>
  <c r="AW53" i="2" l="1"/>
  <c r="BA53" i="2"/>
  <c r="AX53" i="2"/>
  <c r="AZ53" i="2"/>
  <c r="AZ52" i="2"/>
  <c r="AQ55" i="2"/>
  <c r="CT50" i="2"/>
  <c r="CW50" i="2" s="1"/>
  <c r="AD56" i="2"/>
  <c r="AQ56" i="2" s="1"/>
  <c r="CJ52" i="2"/>
  <c r="W57" i="2" a="1"/>
  <c r="W57" i="2" s="1"/>
  <c r="AO52" i="2"/>
  <c r="BI54" i="2"/>
  <c r="G57" i="2" a="1"/>
  <c r="G57" i="2" s="1"/>
  <c r="BH55" i="2"/>
  <c r="CH55" i="2" s="1"/>
  <c r="AX52" i="2"/>
  <c r="M56" i="2"/>
  <c r="H56" i="2" s="1"/>
  <c r="T56" i="2" s="1"/>
  <c r="AY52" i="2"/>
  <c r="AG55" i="2"/>
  <c r="AL55" i="2" s="1"/>
  <c r="AM55" i="2" s="1"/>
  <c r="AP52" i="2"/>
  <c r="CI52" i="2" s="1"/>
  <c r="CL52" i="2" s="1"/>
  <c r="CO51" i="2"/>
  <c r="CM51" i="2"/>
  <c r="CQ51" i="2" s="1"/>
  <c r="CP51" i="2"/>
  <c r="CU51" i="2" s="1"/>
  <c r="CN51" i="2"/>
  <c r="I57" i="2" a="1"/>
  <c r="I57" i="2" s="1"/>
  <c r="BC57" i="2" a="1"/>
  <c r="BC57" i="2" s="1"/>
  <c r="BB57" i="2" s="1"/>
  <c r="BD57" i="2" s="1"/>
  <c r="BJ57" i="2" s="1" a="1"/>
  <c r="BJ57" i="2" s="1"/>
  <c r="J57" i="2" a="1"/>
  <c r="J57" i="2" s="1"/>
  <c r="BT53" i="2"/>
  <c r="AN53" i="2"/>
  <c r="AP53" i="2" s="1"/>
  <c r="AN54" i="2"/>
  <c r="K57" i="2" a="1"/>
  <c r="K57" i="2" s="1"/>
  <c r="L57" i="2" a="1"/>
  <c r="L57" i="2" s="1"/>
  <c r="CD53" i="2"/>
  <c r="CV50" i="2"/>
  <c r="BM55" i="2"/>
  <c r="BL55" i="2"/>
  <c r="BX55" i="2"/>
  <c r="CB55" i="2" s="1"/>
  <c r="BI55" i="2"/>
  <c r="AI55" i="2"/>
  <c r="AJ55" i="2" s="1"/>
  <c r="AH55" i="2"/>
  <c r="AV54" i="2"/>
  <c r="AU54" i="2"/>
  <c r="AT54" i="2"/>
  <c r="BY54" i="2"/>
  <c r="CC54" i="2" s="1"/>
  <c r="CA54" i="2"/>
  <c r="CF53" i="2"/>
  <c r="CG53" i="2"/>
  <c r="CK54" i="2"/>
  <c r="CJ54" i="2"/>
  <c r="BO54" i="2"/>
  <c r="BP54" i="2" s="1"/>
  <c r="BN54" i="2"/>
  <c r="Y56" i="2"/>
  <c r="AB56" i="2" s="1"/>
  <c r="AC56" i="2" s="1"/>
  <c r="AS54" i="2"/>
  <c r="AR55" i="2"/>
  <c r="AT55" i="2" s="1"/>
  <c r="BZ54" i="2"/>
  <c r="BU53" i="2"/>
  <c r="CB54" i="2"/>
  <c r="D58" i="2"/>
  <c r="B58" i="2"/>
  <c r="C58" i="2"/>
  <c r="E58" i="2"/>
  <c r="W58" i="2" s="1" a="1"/>
  <c r="W58" i="2" s="1"/>
  <c r="A59" i="2"/>
  <c r="AI54" i="2"/>
  <c r="AJ54" i="2" s="1"/>
  <c r="AH54" i="2"/>
  <c r="BQ54" i="2"/>
  <c r="BR54" i="2"/>
  <c r="BS54" i="2" s="1"/>
  <c r="BK56" i="2"/>
  <c r="BF56" i="2"/>
  <c r="BE56" i="2"/>
  <c r="BW56" i="2"/>
  <c r="CE53" i="2"/>
  <c r="BV53" i="2" l="1"/>
  <c r="CI53" i="2" s="1"/>
  <c r="CL53" i="2" s="1"/>
  <c r="CP53" i="2" s="1"/>
  <c r="CU53" i="2" s="1"/>
  <c r="CS51" i="2"/>
  <c r="U56" i="2"/>
  <c r="AE56" i="2"/>
  <c r="AG56" i="2" s="1"/>
  <c r="AK56" i="2" s="1"/>
  <c r="Q56" i="2"/>
  <c r="AD57" i="2"/>
  <c r="AU55" i="2"/>
  <c r="V57" i="2"/>
  <c r="X57" i="2" s="1"/>
  <c r="Z57" i="2" s="1"/>
  <c r="AA57" i="2" s="1"/>
  <c r="AK55" i="2"/>
  <c r="AN55" i="2" s="1"/>
  <c r="BY55" i="2"/>
  <c r="CC55" i="2" s="1"/>
  <c r="F58" i="2" a="1"/>
  <c r="F58" i="2" s="1"/>
  <c r="AS55" i="2"/>
  <c r="N56" i="2"/>
  <c r="P56" i="2" s="1"/>
  <c r="R56" i="2"/>
  <c r="K58" i="2" a="1"/>
  <c r="K58" i="2" s="1"/>
  <c r="BC58" i="2" a="1"/>
  <c r="BC58" i="2" s="1"/>
  <c r="BB58" i="2" s="1"/>
  <c r="BD58" i="2" s="1"/>
  <c r="BJ58" i="2" s="1" a="1"/>
  <c r="BJ58" i="2" s="1"/>
  <c r="G58" i="2" a="1"/>
  <c r="G58" i="2" s="1"/>
  <c r="AD58" i="2" s="1"/>
  <c r="BZ55" i="2"/>
  <c r="O56" i="2"/>
  <c r="I58" i="2" a="1"/>
  <c r="I58" i="2" s="1"/>
  <c r="CA55" i="2"/>
  <c r="CF55" i="2" s="1"/>
  <c r="S56" i="2"/>
  <c r="CO52" i="2"/>
  <c r="CN52" i="2"/>
  <c r="CM52" i="2"/>
  <c r="CQ52" i="2" s="1"/>
  <c r="CR51" i="2"/>
  <c r="CV51" i="2" s="1"/>
  <c r="BT54" i="2"/>
  <c r="CP52" i="2"/>
  <c r="CU52" i="2" s="1"/>
  <c r="CT51" i="2"/>
  <c r="CW51" i="2" s="1"/>
  <c r="BL56" i="2"/>
  <c r="BO56" i="2" s="1"/>
  <c r="BP56" i="2" s="1"/>
  <c r="BX56" i="2"/>
  <c r="CB56" i="2" s="1"/>
  <c r="CG56" i="2" s="1"/>
  <c r="BM56" i="2"/>
  <c r="BR56" i="2" s="1"/>
  <c r="BS56" i="2" s="1"/>
  <c r="CD54" i="2"/>
  <c r="M57" i="2"/>
  <c r="H57" i="2" s="1"/>
  <c r="Q57" i="2" s="1"/>
  <c r="AO54" i="2"/>
  <c r="AP54" i="2" s="1"/>
  <c r="BN55" i="2"/>
  <c r="BO55" i="2"/>
  <c r="BP55" i="2" s="1"/>
  <c r="V58" i="2"/>
  <c r="X58" i="2" s="1"/>
  <c r="CF54" i="2"/>
  <c r="CG54" i="2"/>
  <c r="CG55" i="2"/>
  <c r="AO55" i="2"/>
  <c r="BG56" i="2"/>
  <c r="BH56" i="2" s="1"/>
  <c r="J58" i="2" a="1"/>
  <c r="J58" i="2" s="1"/>
  <c r="AV55" i="2"/>
  <c r="BU54" i="2"/>
  <c r="B59" i="2"/>
  <c r="E59" i="2"/>
  <c r="L59" i="2" s="1" a="1"/>
  <c r="L59" i="2" s="1"/>
  <c r="D59" i="2"/>
  <c r="A60" i="2"/>
  <c r="C59" i="2"/>
  <c r="BQ55" i="2"/>
  <c r="BR55" i="2"/>
  <c r="BS55" i="2" s="1"/>
  <c r="BE57" i="2"/>
  <c r="BF57" i="2"/>
  <c r="BG57" i="2" s="1"/>
  <c r="BW57" i="2"/>
  <c r="BK57" i="2"/>
  <c r="AX54" i="2"/>
  <c r="AW54" i="2"/>
  <c r="AZ54" i="2"/>
  <c r="BA54" i="2"/>
  <c r="AY54" i="2"/>
  <c r="CK55" i="2"/>
  <c r="CJ55" i="2"/>
  <c r="L58" i="2" a="1"/>
  <c r="L58" i="2" s="1"/>
  <c r="CE54" i="2"/>
  <c r="AP55" i="2" l="1"/>
  <c r="Y57" i="2"/>
  <c r="AB57" i="2" s="1"/>
  <c r="AC57" i="2" s="1"/>
  <c r="AL56" i="2"/>
  <c r="AM56" i="2" s="1"/>
  <c r="AR56" i="2"/>
  <c r="AE57" i="2"/>
  <c r="AF57" i="2" s="1"/>
  <c r="AH57" i="2" s="1"/>
  <c r="AF56" i="2"/>
  <c r="AQ57" i="2"/>
  <c r="BV54" i="2"/>
  <c r="CI54" i="2" s="1"/>
  <c r="CL54" i="2" s="1"/>
  <c r="CP54" i="2" s="1"/>
  <c r="CU54" i="2" s="1"/>
  <c r="BQ56" i="2"/>
  <c r="BT56" i="2" s="1"/>
  <c r="CA56" i="2"/>
  <c r="CF56" i="2" s="1"/>
  <c r="CN53" i="2"/>
  <c r="CD55" i="2"/>
  <c r="CT52" i="2"/>
  <c r="CS52" i="2"/>
  <c r="CR52" i="2"/>
  <c r="CM53" i="2"/>
  <c r="CQ53" i="2" s="1"/>
  <c r="CO53" i="2"/>
  <c r="CT53" i="2" s="1"/>
  <c r="BY56" i="2"/>
  <c r="CC56" i="2" s="1"/>
  <c r="BZ56" i="2"/>
  <c r="CE55" i="2"/>
  <c r="BN56" i="2"/>
  <c r="BU56" i="2" s="1"/>
  <c r="T57" i="2"/>
  <c r="BU55" i="2"/>
  <c r="S57" i="2"/>
  <c r="O57" i="2"/>
  <c r="R57" i="2"/>
  <c r="N57" i="2"/>
  <c r="P57" i="2" s="1"/>
  <c r="CV52" i="2"/>
  <c r="BT55" i="2"/>
  <c r="BC59" i="2" a="1"/>
  <c r="BC59" i="2" s="1"/>
  <c r="BB59" i="2" s="1"/>
  <c r="BD59" i="2" s="1"/>
  <c r="BJ59" i="2" s="1" a="1"/>
  <c r="BJ59" i="2" s="1"/>
  <c r="W59" i="2" a="1"/>
  <c r="W59" i="2" s="1"/>
  <c r="I59" i="2" a="1"/>
  <c r="I59" i="2" s="1"/>
  <c r="J59" i="2" a="1"/>
  <c r="J59" i="2" s="1"/>
  <c r="K59" i="2" a="1"/>
  <c r="K59" i="2" s="1"/>
  <c r="G59" i="2" a="1"/>
  <c r="G59" i="2" s="1"/>
  <c r="M58" i="2"/>
  <c r="H58" i="2" s="1"/>
  <c r="O58" i="2" s="1"/>
  <c r="F59" i="2" a="1"/>
  <c r="F59" i="2" s="1"/>
  <c r="U57" i="2"/>
  <c r="Z58" i="2"/>
  <c r="AA58" i="2" s="1"/>
  <c r="Y58" i="2"/>
  <c r="BL57" i="2"/>
  <c r="BX57" i="2"/>
  <c r="CB57" i="2" s="1"/>
  <c r="BM57" i="2"/>
  <c r="BH57" i="2"/>
  <c r="BK58" i="2"/>
  <c r="BE58" i="2"/>
  <c r="BF58" i="2"/>
  <c r="BG58" i="2" s="1"/>
  <c r="BW58" i="2"/>
  <c r="AW55" i="2"/>
  <c r="AX55" i="2"/>
  <c r="AZ55" i="2"/>
  <c r="BA55" i="2"/>
  <c r="AY55" i="2"/>
  <c r="CH56" i="2"/>
  <c r="BI56" i="2"/>
  <c r="AE58" i="2"/>
  <c r="AR58" i="2" s="1"/>
  <c r="AQ58" i="2"/>
  <c r="A61" i="2"/>
  <c r="E60" i="2"/>
  <c r="J60" i="2" s="1" a="1"/>
  <c r="J60" i="2" s="1"/>
  <c r="C60" i="2"/>
  <c r="B60" i="2"/>
  <c r="D60" i="2"/>
  <c r="V59" i="2"/>
  <c r="X59" i="2" s="1"/>
  <c r="AR57" i="2" l="1"/>
  <c r="AU57" i="2" s="1"/>
  <c r="CE56" i="2"/>
  <c r="CR53" i="2"/>
  <c r="CV53" i="2" s="1"/>
  <c r="BV56" i="2"/>
  <c r="AV57" i="2"/>
  <c r="BA57" i="2" s="1"/>
  <c r="AN56" i="2"/>
  <c r="CS53" i="2"/>
  <c r="AV56" i="2"/>
  <c r="AS56" i="2"/>
  <c r="AT56" i="2"/>
  <c r="AU56" i="2"/>
  <c r="AI57" i="2"/>
  <c r="AJ57" i="2" s="1"/>
  <c r="AO57" i="2" s="1"/>
  <c r="CO54" i="2"/>
  <c r="CT54" i="2" s="1"/>
  <c r="CM54" i="2"/>
  <c r="CQ54" i="2" s="1"/>
  <c r="AI56" i="2"/>
  <c r="AJ56" i="2" s="1"/>
  <c r="AH56" i="2"/>
  <c r="CN54" i="2"/>
  <c r="AG57" i="2"/>
  <c r="CW52" i="2"/>
  <c r="AD59" i="2"/>
  <c r="AE59" i="2" s="1"/>
  <c r="BV55" i="2"/>
  <c r="CI55" i="2" s="1"/>
  <c r="CL55" i="2" s="1"/>
  <c r="CP55" i="2" s="1"/>
  <c r="CU55" i="2" s="1"/>
  <c r="CW53" i="2"/>
  <c r="CD56" i="2"/>
  <c r="M59" i="2"/>
  <c r="H59" i="2" s="1"/>
  <c r="O59" i="2" s="1"/>
  <c r="N58" i="2"/>
  <c r="P58" i="2" s="1"/>
  <c r="Q58" i="2"/>
  <c r="BX58" i="2"/>
  <c r="BZ58" i="2" s="1"/>
  <c r="BM58" i="2"/>
  <c r="S58" i="2"/>
  <c r="BH58" i="2"/>
  <c r="U58" i="2"/>
  <c r="T58" i="2"/>
  <c r="R58" i="2"/>
  <c r="BI58" i="2"/>
  <c r="Z59" i="2"/>
  <c r="AA59" i="2" s="1"/>
  <c r="Y59" i="2"/>
  <c r="AT58" i="2"/>
  <c r="BE59" i="2"/>
  <c r="BF59" i="2"/>
  <c r="BG59" i="2" s="1"/>
  <c r="BW59" i="2"/>
  <c r="BK59" i="2"/>
  <c r="BX59" i="2" s="1"/>
  <c r="CH57" i="2"/>
  <c r="BI57" i="2"/>
  <c r="I60" i="2" a="1"/>
  <c r="I60" i="2" s="1"/>
  <c r="AG58" i="2"/>
  <c r="G60" i="2" a="1"/>
  <c r="G60" i="2" s="1"/>
  <c r="CG57" i="2"/>
  <c r="BZ57" i="2"/>
  <c r="BY57" i="2"/>
  <c r="CC57" i="2" s="1"/>
  <c r="CA57" i="2"/>
  <c r="CK56" i="2"/>
  <c r="CJ56" i="2"/>
  <c r="BR57" i="2"/>
  <c r="BS57" i="2" s="1"/>
  <c r="BQ57" i="2"/>
  <c r="B61" i="2"/>
  <c r="E61" i="2"/>
  <c r="I61" i="2" s="1" a="1"/>
  <c r="I61" i="2" s="1"/>
  <c r="A62" i="2"/>
  <c r="D61" i="2"/>
  <c r="C61" i="2"/>
  <c r="G61" i="2" a="1"/>
  <c r="G61" i="2" s="1"/>
  <c r="BN57" i="2"/>
  <c r="BO57" i="2"/>
  <c r="BP57" i="2" s="1"/>
  <c r="W60" i="2" a="1"/>
  <c r="W60" i="2" s="1"/>
  <c r="L60" i="2" a="1"/>
  <c r="L60" i="2" s="1"/>
  <c r="F60" i="2" a="1"/>
  <c r="F60" i="2" s="1"/>
  <c r="AU58" i="2"/>
  <c r="AB58" i="2"/>
  <c r="AC58" i="2" s="1"/>
  <c r="AV58" i="2"/>
  <c r="BL58" i="2"/>
  <c r="BC60" i="2" a="1"/>
  <c r="BC60" i="2" s="1"/>
  <c r="BB60" i="2" s="1"/>
  <c r="BD60" i="2" s="1"/>
  <c r="BJ60" i="2" s="1" a="1"/>
  <c r="BJ60" i="2" s="1"/>
  <c r="K60" i="2" a="1"/>
  <c r="K60" i="2" s="1"/>
  <c r="AF58" i="2"/>
  <c r="AS58" i="2"/>
  <c r="CA58" i="2"/>
  <c r="CR54" i="2" l="1"/>
  <c r="CV54" i="2" s="1"/>
  <c r="AO56" i="2"/>
  <c r="AT57" i="2"/>
  <c r="AS57" i="2"/>
  <c r="AZ57" i="2"/>
  <c r="AP56" i="2"/>
  <c r="CI56" i="2" s="1"/>
  <c r="CL56" i="2" s="1"/>
  <c r="CM56" i="2" s="1"/>
  <c r="AW57" i="2"/>
  <c r="CD57" i="2"/>
  <c r="BA56" i="2"/>
  <c r="AW56" i="2"/>
  <c r="AX56" i="2"/>
  <c r="AY56" i="2"/>
  <c r="AZ56" i="2"/>
  <c r="AL57" i="2"/>
  <c r="AM57" i="2" s="1"/>
  <c r="AK57" i="2"/>
  <c r="CS54" i="2"/>
  <c r="CW54" i="2" s="1"/>
  <c r="S59" i="2"/>
  <c r="CM55" i="2"/>
  <c r="CQ55" i="2" s="1"/>
  <c r="CA59" i="2"/>
  <c r="AX57" i="2"/>
  <c r="N59" i="2"/>
  <c r="P59" i="2" s="1"/>
  <c r="AR59" i="2"/>
  <c r="AT59" i="2" s="1"/>
  <c r="AF59" i="2"/>
  <c r="AH59" i="2" s="1"/>
  <c r="AQ59" i="2"/>
  <c r="CO55" i="2"/>
  <c r="CT55" i="2" s="1"/>
  <c r="CN55" i="2"/>
  <c r="R59" i="2"/>
  <c r="Q59" i="2"/>
  <c r="T59" i="2"/>
  <c r="U59" i="2"/>
  <c r="K61" i="2" a="1"/>
  <c r="K61" i="2" s="1"/>
  <c r="BY58" i="2"/>
  <c r="CC58" i="2" s="1"/>
  <c r="CB58" i="2"/>
  <c r="CG58" i="2" s="1"/>
  <c r="BC61" i="2" a="1"/>
  <c r="BC61" i="2" s="1"/>
  <c r="BB61" i="2" s="1"/>
  <c r="BD61" i="2" s="1"/>
  <c r="BJ61" i="2" s="1" a="1"/>
  <c r="BJ61" i="2" s="1"/>
  <c r="L61" i="2" a="1"/>
  <c r="L61" i="2" s="1"/>
  <c r="W61" i="2" a="1"/>
  <c r="W61" i="2" s="1"/>
  <c r="V61" i="2" s="1"/>
  <c r="X61" i="2" s="1"/>
  <c r="J61" i="2" a="1"/>
  <c r="J61" i="2" s="1"/>
  <c r="F61" i="2" a="1"/>
  <c r="F61" i="2" s="1"/>
  <c r="BH59" i="2"/>
  <c r="BI59" i="2" s="1"/>
  <c r="CE58" i="2"/>
  <c r="CH58" i="2"/>
  <c r="CK58" i="2" s="1"/>
  <c r="BQ58" i="2"/>
  <c r="BR58" i="2"/>
  <c r="BS58" i="2" s="1"/>
  <c r="BU57" i="2"/>
  <c r="BY59" i="2"/>
  <c r="CC59" i="2" s="1"/>
  <c r="AY57" i="2"/>
  <c r="BK60" i="2"/>
  <c r="BM60" i="2" s="1"/>
  <c r="BW60" i="2"/>
  <c r="BF60" i="2"/>
  <c r="BG60" i="2" s="1"/>
  <c r="BE60" i="2"/>
  <c r="AD60" i="2"/>
  <c r="E62" i="2"/>
  <c r="I62" i="2" s="1" a="1"/>
  <c r="I62" i="2" s="1"/>
  <c r="A63" i="2"/>
  <c r="D62" i="2"/>
  <c r="B62" i="2"/>
  <c r="C62" i="2"/>
  <c r="BL59" i="2"/>
  <c r="V60" i="2"/>
  <c r="X60" i="2" s="1"/>
  <c r="BT57" i="2"/>
  <c r="M60" i="2"/>
  <c r="H60" i="2" s="1"/>
  <c r="CB59" i="2"/>
  <c r="AH58" i="2"/>
  <c r="AI58" i="2"/>
  <c r="AJ58" i="2" s="1"/>
  <c r="AZ58" i="2"/>
  <c r="BA58" i="2"/>
  <c r="AW58" i="2"/>
  <c r="AY58" i="2"/>
  <c r="AX58" i="2"/>
  <c r="BN58" i="2"/>
  <c r="BO58" i="2"/>
  <c r="BP58" i="2" s="1"/>
  <c r="CK57" i="2"/>
  <c r="CJ57" i="2"/>
  <c r="AK58" i="2"/>
  <c r="AL58" i="2"/>
  <c r="AM58" i="2" s="1"/>
  <c r="CE57" i="2"/>
  <c r="CF57" i="2"/>
  <c r="AG59" i="2"/>
  <c r="BZ59" i="2"/>
  <c r="CD59" i="2" s="1"/>
  <c r="BM59" i="2"/>
  <c r="AB59" i="2"/>
  <c r="AC59" i="2" s="1"/>
  <c r="CO56" i="2" l="1"/>
  <c r="CP56" i="2"/>
  <c r="CU56" i="2" s="1"/>
  <c r="CN56" i="2"/>
  <c r="AS59" i="2"/>
  <c r="AD61" i="2"/>
  <c r="AQ61" i="2" s="1"/>
  <c r="CD58" i="2"/>
  <c r="AV59" i="2"/>
  <c r="AW59" i="2" s="1"/>
  <c r="AU59" i="2"/>
  <c r="AN57" i="2"/>
  <c r="AP57" i="2" s="1"/>
  <c r="CJ58" i="2"/>
  <c r="AI59" i="2"/>
  <c r="AJ59" i="2" s="1"/>
  <c r="AO59" i="2" s="1"/>
  <c r="CS55" i="2"/>
  <c r="CW55" i="2" s="1"/>
  <c r="CR55" i="2"/>
  <c r="CV55" i="2" s="1"/>
  <c r="CF58" i="2"/>
  <c r="M61" i="2"/>
  <c r="H61" i="2" s="1"/>
  <c r="N61" i="2" s="1"/>
  <c r="P61" i="2" s="1"/>
  <c r="L62" i="2" a="1"/>
  <c r="L62" i="2" s="1"/>
  <c r="BV57" i="2"/>
  <c r="CI57" i="2" s="1"/>
  <c r="CL57" i="2" s="1"/>
  <c r="CM57" i="2" s="1"/>
  <c r="F62" i="2" a="1"/>
  <c r="F62" i="2" s="1"/>
  <c r="K62" i="2" a="1"/>
  <c r="K62" i="2" s="1"/>
  <c r="BT58" i="2"/>
  <c r="AO58" i="2"/>
  <c r="BC62" i="2" a="1"/>
  <c r="BC62" i="2" s="1"/>
  <c r="BB62" i="2" s="1"/>
  <c r="BD62" i="2" s="1"/>
  <c r="BJ62" i="2" s="1" a="1"/>
  <c r="BJ62" i="2" s="1"/>
  <c r="G62" i="2" a="1"/>
  <c r="G62" i="2" s="1"/>
  <c r="W62" i="2" a="1"/>
  <c r="W62" i="2" s="1"/>
  <c r="BX60" i="2"/>
  <c r="CA60" i="2" s="1"/>
  <c r="CE59" i="2"/>
  <c r="BH60" i="2"/>
  <c r="BI60" i="2" s="1"/>
  <c r="Z60" i="2"/>
  <c r="AA60" i="2" s="1"/>
  <c r="Y60" i="2"/>
  <c r="Z61" i="2"/>
  <c r="AA61" i="2" s="1"/>
  <c r="Y61" i="2"/>
  <c r="BQ60" i="2"/>
  <c r="BR60" i="2"/>
  <c r="BS60" i="2" s="1"/>
  <c r="AZ59" i="2"/>
  <c r="BN59" i="2"/>
  <c r="BO59" i="2"/>
  <c r="BP59" i="2" s="1"/>
  <c r="CQ56" i="2"/>
  <c r="BU58" i="2"/>
  <c r="J62" i="2" a="1"/>
  <c r="J62" i="2" s="1"/>
  <c r="AL59" i="2"/>
  <c r="AM59" i="2" s="1"/>
  <c r="AK59" i="2"/>
  <c r="CN57" i="2"/>
  <c r="T61" i="2"/>
  <c r="BQ59" i="2"/>
  <c r="BR59" i="2"/>
  <c r="BS59" i="2" s="1"/>
  <c r="CG59" i="2"/>
  <c r="CF59" i="2"/>
  <c r="O60" i="2"/>
  <c r="S60" i="2"/>
  <c r="Q60" i="2"/>
  <c r="U60" i="2"/>
  <c r="R60" i="2"/>
  <c r="N60" i="2"/>
  <c r="P60" i="2" s="1"/>
  <c r="T60" i="2"/>
  <c r="BK61" i="2"/>
  <c r="BW61" i="2"/>
  <c r="BF61" i="2"/>
  <c r="BG61" i="2" s="1"/>
  <c r="BE61" i="2"/>
  <c r="E63" i="2"/>
  <c r="G63" i="2" s="1" a="1"/>
  <c r="G63" i="2" s="1"/>
  <c r="B63" i="2"/>
  <c r="D63" i="2"/>
  <c r="C63" i="2"/>
  <c r="A64" i="2"/>
  <c r="AQ60" i="2"/>
  <c r="AE60" i="2"/>
  <c r="AR60" i="2" s="1"/>
  <c r="CH59" i="2"/>
  <c r="AN58" i="2"/>
  <c r="BL60" i="2"/>
  <c r="F63" i="2" l="1" a="1"/>
  <c r="F63" i="2" s="1"/>
  <c r="AE61" i="2"/>
  <c r="AG61" i="2" s="1"/>
  <c r="AK61" i="2" s="1"/>
  <c r="CS56" i="2"/>
  <c r="W63" i="2" a="1"/>
  <c r="W63" i="2" s="1"/>
  <c r="AD63" i="2" s="1"/>
  <c r="J63" i="2" a="1"/>
  <c r="J63" i="2" s="1"/>
  <c r="S61" i="2"/>
  <c r="BA59" i="2"/>
  <c r="R61" i="2"/>
  <c r="CR56" i="2"/>
  <c r="AY59" i="2"/>
  <c r="U61" i="2"/>
  <c r="BC63" i="2" a="1"/>
  <c r="BC63" i="2" s="1"/>
  <c r="BB63" i="2" s="1"/>
  <c r="BD63" i="2" s="1"/>
  <c r="BJ63" i="2" s="1" a="1"/>
  <c r="BJ63" i="2" s="1"/>
  <c r="L63" i="2" a="1"/>
  <c r="L63" i="2" s="1"/>
  <c r="K63" i="2" a="1"/>
  <c r="K63" i="2" s="1"/>
  <c r="I63" i="2" a="1"/>
  <c r="I63" i="2" s="1"/>
  <c r="CT56" i="2"/>
  <c r="CW56" i="2" s="1"/>
  <c r="O61" i="2"/>
  <c r="AX59" i="2"/>
  <c r="CB60" i="2"/>
  <c r="Q61" i="2"/>
  <c r="CO57" i="2"/>
  <c r="CS57" i="2" s="1"/>
  <c r="BV58" i="2"/>
  <c r="CP57" i="2"/>
  <c r="CU57" i="2" s="1"/>
  <c r="CV56" i="2"/>
  <c r="M62" i="2"/>
  <c r="H62" i="2" s="1"/>
  <c r="Q62" i="2" s="1"/>
  <c r="BY60" i="2"/>
  <c r="CC60" i="2" s="1"/>
  <c r="AP58" i="2"/>
  <c r="BZ60" i="2"/>
  <c r="CE60" i="2" s="1"/>
  <c r="BT60" i="2"/>
  <c r="AD62" i="2"/>
  <c r="BT59" i="2"/>
  <c r="V62" i="2"/>
  <c r="X62" i="2" s="1"/>
  <c r="Y62" i="2" s="1"/>
  <c r="BL61" i="2"/>
  <c r="BO61" i="2" s="1"/>
  <c r="BP61" i="2" s="1"/>
  <c r="BX61" i="2"/>
  <c r="BY61" i="2" s="1"/>
  <c r="CC61" i="2" s="1"/>
  <c r="BM61" i="2"/>
  <c r="BR61" i="2" s="1"/>
  <c r="BS61" i="2" s="1"/>
  <c r="AR61" i="2"/>
  <c r="AU61" i="2" s="1"/>
  <c r="AF61" i="2"/>
  <c r="AI61" i="2" s="1"/>
  <c r="AJ61" i="2" s="1"/>
  <c r="AT60" i="2"/>
  <c r="AV60" i="2"/>
  <c r="AS60" i="2"/>
  <c r="AU60" i="2"/>
  <c r="BH61" i="2"/>
  <c r="BN60" i="2"/>
  <c r="BO60" i="2"/>
  <c r="BP60" i="2" s="1"/>
  <c r="BK62" i="2"/>
  <c r="BX62" i="2" s="1"/>
  <c r="BW62" i="2"/>
  <c r="BE62" i="2"/>
  <c r="BF62" i="2"/>
  <c r="BG62" i="2" s="1"/>
  <c r="CG60" i="2"/>
  <c r="CF60" i="2"/>
  <c r="A65" i="2"/>
  <c r="B64" i="2"/>
  <c r="F64" i="2" a="1"/>
  <c r="F64" i="2" s="1"/>
  <c r="E64" i="2"/>
  <c r="BC64" i="2" s="1" a="1"/>
  <c r="BC64" i="2" s="1"/>
  <c r="D64" i="2"/>
  <c r="I64" i="2" a="1"/>
  <c r="I64" i="2" s="1"/>
  <c r="C64" i="2"/>
  <c r="AG60" i="2"/>
  <c r="AN59" i="2"/>
  <c r="AP59" i="2" s="1"/>
  <c r="AB60" i="2"/>
  <c r="AC60" i="2" s="1"/>
  <c r="AL61" i="2"/>
  <c r="AM61" i="2" s="1"/>
  <c r="AF60" i="2"/>
  <c r="CK59" i="2"/>
  <c r="CJ59" i="2"/>
  <c r="CR57" i="2"/>
  <c r="CQ57" i="2"/>
  <c r="BU59" i="2"/>
  <c r="AB61" i="2"/>
  <c r="AC61" i="2" s="1"/>
  <c r="L64" i="2" l="1" a="1"/>
  <c r="L64" i="2" s="1"/>
  <c r="W64" i="2" a="1"/>
  <c r="W64" i="2" s="1"/>
  <c r="R62" i="2"/>
  <c r="J64" i="2" a="1"/>
  <c r="J64" i="2" s="1"/>
  <c r="K64" i="2" a="1"/>
  <c r="K64" i="2" s="1"/>
  <c r="G64" i="2" a="1"/>
  <c r="G64" i="2" s="1"/>
  <c r="AD64" i="2" s="1"/>
  <c r="V63" i="2"/>
  <c r="X63" i="2" s="1"/>
  <c r="Y63" i="2" s="1"/>
  <c r="M64" i="2"/>
  <c r="M63" i="2"/>
  <c r="H63" i="2" s="1"/>
  <c r="S63" i="2" s="1"/>
  <c r="Z63" i="2"/>
  <c r="AA63" i="2" s="1"/>
  <c r="U62" i="2"/>
  <c r="T62" i="2"/>
  <c r="BN61" i="2"/>
  <c r="CD60" i="2"/>
  <c r="S62" i="2"/>
  <c r="O62" i="2"/>
  <c r="N62" i="2"/>
  <c r="P62" i="2" s="1"/>
  <c r="AE62" i="2"/>
  <c r="AR62" i="2" s="1"/>
  <c r="CI58" i="2"/>
  <c r="CL58" i="2" s="1"/>
  <c r="CP58" i="2" s="1"/>
  <c r="CU58" i="2" s="1"/>
  <c r="CT57" i="2"/>
  <c r="CW57" i="2" s="1"/>
  <c r="BV59" i="2"/>
  <c r="CI59" i="2" s="1"/>
  <c r="CL59" i="2" s="1"/>
  <c r="CH60" i="2"/>
  <c r="CK60" i="2" s="1"/>
  <c r="BQ61" i="2"/>
  <c r="BT61" i="2" s="1"/>
  <c r="BZ61" i="2"/>
  <c r="CD61" i="2" s="1"/>
  <c r="AH61" i="2"/>
  <c r="AO61" i="2" s="1"/>
  <c r="CB61" i="2"/>
  <c r="CG61" i="2" s="1"/>
  <c r="AQ62" i="2"/>
  <c r="AV61" i="2"/>
  <c r="BA61" i="2" s="1"/>
  <c r="AS61" i="2"/>
  <c r="AT61" i="2"/>
  <c r="Z62" i="2"/>
  <c r="AA62" i="2" s="1"/>
  <c r="BZ62" i="2"/>
  <c r="BH62" i="2"/>
  <c r="BI62" i="2" s="1"/>
  <c r="CA61" i="2"/>
  <c r="BY62" i="2"/>
  <c r="CC62" i="2" s="1"/>
  <c r="CB62" i="2"/>
  <c r="AH60" i="2"/>
  <c r="AI60" i="2"/>
  <c r="AJ60" i="2" s="1"/>
  <c r="BW63" i="2"/>
  <c r="BE63" i="2"/>
  <c r="BK63" i="2"/>
  <c r="BF63" i="2"/>
  <c r="BG63" i="2" s="1"/>
  <c r="AE63" i="2"/>
  <c r="AF63" i="2" s="1"/>
  <c r="AQ63" i="2"/>
  <c r="CH61" i="2"/>
  <c r="BI61" i="2"/>
  <c r="CA62" i="2"/>
  <c r="AL60" i="2"/>
  <c r="AM60" i="2" s="1"/>
  <c r="AK60" i="2"/>
  <c r="D65" i="2"/>
  <c r="C65" i="2"/>
  <c r="A66" i="2"/>
  <c r="E65" i="2"/>
  <c r="G65" i="2" s="1" a="1"/>
  <c r="G65" i="2" s="1"/>
  <c r="B65" i="2"/>
  <c r="CJ60" i="2"/>
  <c r="BB64" i="2"/>
  <c r="BD64" i="2" s="1"/>
  <c r="BJ64" i="2" s="1" a="1"/>
  <c r="BJ64" i="2" s="1"/>
  <c r="V64" i="2"/>
  <c r="H64" i="2"/>
  <c r="AW60" i="2"/>
  <c r="BA60" i="2"/>
  <c r="AY60" i="2"/>
  <c r="AZ60" i="2"/>
  <c r="AX60" i="2"/>
  <c r="BL62" i="2"/>
  <c r="AN61" i="2"/>
  <c r="BU61" i="2"/>
  <c r="CV57" i="2"/>
  <c r="BM62" i="2"/>
  <c r="BU60" i="2"/>
  <c r="BV60" i="2" s="1"/>
  <c r="X64" i="2" l="1"/>
  <c r="N63" i="2"/>
  <c r="P63" i="2" s="1"/>
  <c r="R63" i="2"/>
  <c r="K65" i="2" a="1"/>
  <c r="K65" i="2" s="1"/>
  <c r="Z64" i="2"/>
  <c r="AA64" i="2" s="1"/>
  <c r="Y64" i="2"/>
  <c r="AH63" i="2"/>
  <c r="AI63" i="2"/>
  <c r="AJ63" i="2" s="1"/>
  <c r="AG63" i="2"/>
  <c r="BH63" i="2"/>
  <c r="T63" i="2"/>
  <c r="Q63" i="2"/>
  <c r="L65" i="2" a="1"/>
  <c r="L65" i="2" s="1"/>
  <c r="AR63" i="2"/>
  <c r="AV63" i="2" s="1"/>
  <c r="O63" i="2"/>
  <c r="U63" i="2"/>
  <c r="BC65" i="2" a="1"/>
  <c r="BC65" i="2" s="1"/>
  <c r="W65" i="2" a="1"/>
  <c r="W65" i="2" s="1"/>
  <c r="AD65" i="2" s="1"/>
  <c r="J65" i="2" a="1"/>
  <c r="J65" i="2" s="1"/>
  <c r="I65" i="2" a="1"/>
  <c r="I65" i="2" s="1"/>
  <c r="M65" i="2" s="1"/>
  <c r="BI63" i="2"/>
  <c r="BX63" i="2"/>
  <c r="BL63" i="2"/>
  <c r="BM63" i="2"/>
  <c r="AT63" i="2"/>
  <c r="AB63" i="2"/>
  <c r="AC63" i="2" s="1"/>
  <c r="F65" i="2" a="1"/>
  <c r="F65" i="2" s="1"/>
  <c r="U64" i="2"/>
  <c r="R64" i="2"/>
  <c r="O64" i="2"/>
  <c r="N64" i="2"/>
  <c r="P64" i="2" s="1"/>
  <c r="T64" i="2"/>
  <c r="S64" i="2"/>
  <c r="Q64" i="2"/>
  <c r="CN58" i="2"/>
  <c r="CS58" i="2" s="1"/>
  <c r="AG62" i="2"/>
  <c r="AL62" i="2" s="1"/>
  <c r="AM62" i="2" s="1"/>
  <c r="AS62" i="2"/>
  <c r="AF62" i="2"/>
  <c r="AH62" i="2" s="1"/>
  <c r="AT62" i="2"/>
  <c r="CM58" i="2"/>
  <c r="CQ58" i="2" s="1"/>
  <c r="BV61" i="2"/>
  <c r="CO58" i="2"/>
  <c r="CT58" i="2" s="1"/>
  <c r="AB62" i="2"/>
  <c r="AC62" i="2" s="1"/>
  <c r="AU62" i="2"/>
  <c r="AV62" i="2"/>
  <c r="AW62" i="2" s="1"/>
  <c r="CE62" i="2"/>
  <c r="CF61" i="2"/>
  <c r="CP59" i="2"/>
  <c r="CU59" i="2" s="1"/>
  <c r="CO59" i="2"/>
  <c r="CE61" i="2"/>
  <c r="AP61" i="2"/>
  <c r="AZ61" i="2"/>
  <c r="AW61" i="2"/>
  <c r="AI62" i="2"/>
  <c r="AJ62" i="2" s="1"/>
  <c r="AY61" i="2"/>
  <c r="CN59" i="2"/>
  <c r="AX61" i="2"/>
  <c r="CM59" i="2"/>
  <c r="CD62" i="2"/>
  <c r="AO60" i="2"/>
  <c r="BE64" i="2"/>
  <c r="BK64" i="2"/>
  <c r="BL64" i="2" s="1"/>
  <c r="BW64" i="2"/>
  <c r="BF64" i="2"/>
  <c r="BG64" i="2" s="1"/>
  <c r="AE64" i="2"/>
  <c r="AR64" i="2" s="1"/>
  <c r="AS64" i="2" s="1"/>
  <c r="AQ64" i="2"/>
  <c r="AG64" i="2"/>
  <c r="AL64" i="2" s="1"/>
  <c r="AM64" i="2" s="1"/>
  <c r="CQ59" i="2"/>
  <c r="BO62" i="2"/>
  <c r="BP62" i="2" s="1"/>
  <c r="BN62" i="2"/>
  <c r="BB65" i="2"/>
  <c r="H65" i="2"/>
  <c r="BQ62" i="2"/>
  <c r="BR62" i="2"/>
  <c r="BS62" i="2" s="1"/>
  <c r="CK61" i="2"/>
  <c r="CJ61" i="2"/>
  <c r="D66" i="2"/>
  <c r="A67" i="2"/>
  <c r="B66" i="2"/>
  <c r="C66" i="2"/>
  <c r="E66" i="2"/>
  <c r="J66" i="2" s="1" a="1"/>
  <c r="J66" i="2" s="1"/>
  <c r="CF62" i="2"/>
  <c r="CG62" i="2"/>
  <c r="AN60" i="2"/>
  <c r="AF64" i="2" l="1"/>
  <c r="AO62" i="2"/>
  <c r="CH63" i="2"/>
  <c r="CK63" i="2" s="1"/>
  <c r="AU63" i="2"/>
  <c r="AZ63" i="2" s="1"/>
  <c r="V65" i="2"/>
  <c r="X65" i="2" s="1"/>
  <c r="Y65" i="2" s="1"/>
  <c r="AK64" i="2"/>
  <c r="AU64" i="2"/>
  <c r="AS63" i="2"/>
  <c r="AX63" i="2" s="1"/>
  <c r="BD65" i="2"/>
  <c r="BH64" i="2"/>
  <c r="BA63" i="2"/>
  <c r="AW63" i="2"/>
  <c r="BO64" i="2"/>
  <c r="BP64" i="2" s="1"/>
  <c r="BN64" i="2"/>
  <c r="AN64" i="2"/>
  <c r="AL63" i="2"/>
  <c r="AM63" i="2" s="1"/>
  <c r="AK63" i="2"/>
  <c r="AT64" i="2"/>
  <c r="BX64" i="2"/>
  <c r="CA64" i="2" s="1"/>
  <c r="AB64" i="2"/>
  <c r="AC64" i="2" s="1"/>
  <c r="AV64" i="2"/>
  <c r="AX64" i="2" s="1"/>
  <c r="BM64" i="2"/>
  <c r="AO63" i="2"/>
  <c r="G66" i="2" a="1"/>
  <c r="G66" i="2" s="1"/>
  <c r="K66" i="2" a="1"/>
  <c r="K66" i="2" s="1"/>
  <c r="CB63" i="2"/>
  <c r="CA63" i="2"/>
  <c r="BY63" i="2"/>
  <c r="CC63" i="2" s="1"/>
  <c r="BZ63" i="2"/>
  <c r="BO63" i="2"/>
  <c r="BP63" i="2" s="1"/>
  <c r="BN63" i="2"/>
  <c r="CJ63" i="2"/>
  <c r="BQ63" i="2"/>
  <c r="BT63" i="2" s="1"/>
  <c r="BR63" i="2"/>
  <c r="BS63" i="2" s="1"/>
  <c r="T65" i="2"/>
  <c r="U65" i="2"/>
  <c r="Q65" i="2"/>
  <c r="O65" i="2"/>
  <c r="N65" i="2"/>
  <c r="P65" i="2" s="1"/>
  <c r="R65" i="2"/>
  <c r="S65" i="2"/>
  <c r="L66" i="2" a="1"/>
  <c r="L66" i="2" s="1"/>
  <c r="I66" i="2" a="1"/>
  <c r="I66" i="2" s="1"/>
  <c r="M66" i="2" s="1"/>
  <c r="H66" i="2" s="1"/>
  <c r="F66" i="2" a="1"/>
  <c r="F66" i="2" s="1"/>
  <c r="W66" i="2" a="1"/>
  <c r="W66" i="2" s="1"/>
  <c r="BC66" i="2" a="1"/>
  <c r="BC66" i="2" s="1"/>
  <c r="BB66" i="2" s="1"/>
  <c r="AK62" i="2"/>
  <c r="AN62" i="2" s="1"/>
  <c r="AP62" i="2" s="1"/>
  <c r="CR58" i="2"/>
  <c r="CV58" i="2" s="1"/>
  <c r="CH62" i="2"/>
  <c r="CJ62" i="2" s="1"/>
  <c r="BA62" i="2"/>
  <c r="AY62" i="2"/>
  <c r="AZ62" i="2"/>
  <c r="AX62" i="2"/>
  <c r="CI61" i="2"/>
  <c r="CL61" i="2" s="1"/>
  <c r="CO61" i="2" s="1"/>
  <c r="CT59" i="2"/>
  <c r="CS59" i="2"/>
  <c r="AP60" i="2"/>
  <c r="CI60" i="2" s="1"/>
  <c r="CL60" i="2" s="1"/>
  <c r="CN60" i="2" s="1"/>
  <c r="CW58" i="2"/>
  <c r="CR59" i="2"/>
  <c r="CV59" i="2" s="1"/>
  <c r="BT62" i="2"/>
  <c r="AE65" i="2"/>
  <c r="AF65" i="2" s="1"/>
  <c r="AQ65" i="2"/>
  <c r="BU62" i="2"/>
  <c r="BV62" i="2" s="1"/>
  <c r="E67" i="2"/>
  <c r="I67" i="2" s="1" a="1"/>
  <c r="I67" i="2" s="1"/>
  <c r="C67" i="2"/>
  <c r="B67" i="2"/>
  <c r="A68" i="2"/>
  <c r="D67" i="2"/>
  <c r="CK62" i="2"/>
  <c r="BK65" i="2" l="1"/>
  <c r="BJ65" i="2" a="1"/>
  <c r="BJ65" i="2" s="1"/>
  <c r="K67" i="2" a="1"/>
  <c r="K67" i="2" s="1"/>
  <c r="G67" i="2" a="1"/>
  <c r="G67" i="2" s="1"/>
  <c r="BC67" i="2" a="1"/>
  <c r="BC67" i="2" s="1"/>
  <c r="BW65" i="2"/>
  <c r="AY64" i="2"/>
  <c r="BF65" i="2"/>
  <c r="BG65" i="2" s="1"/>
  <c r="BE65" i="2"/>
  <c r="AI64" i="2"/>
  <c r="AJ64" i="2" s="1"/>
  <c r="AH64" i="2"/>
  <c r="CM61" i="2"/>
  <c r="CN61" i="2"/>
  <c r="CE63" i="2"/>
  <c r="BY64" i="2"/>
  <c r="CC64" i="2" s="1"/>
  <c r="Z65" i="2"/>
  <c r="AA65" i="2" s="1"/>
  <c r="AB65" i="2" s="1"/>
  <c r="AC65" i="2" s="1"/>
  <c r="W67" i="2" a="1"/>
  <c r="W67" i="2" s="1"/>
  <c r="X67" i="2" s="1"/>
  <c r="Y67" i="2" s="1"/>
  <c r="L67" i="2" a="1"/>
  <c r="L67" i="2" s="1"/>
  <c r="AW64" i="2"/>
  <c r="AZ64" i="2"/>
  <c r="BA64" i="2"/>
  <c r="F67" i="2" a="1"/>
  <c r="F67" i="2" s="1"/>
  <c r="CP61" i="2"/>
  <c r="CU61" i="2" s="1"/>
  <c r="AG65" i="2"/>
  <c r="BZ64" i="2"/>
  <c r="CD64" i="2" s="1"/>
  <c r="AY63" i="2"/>
  <c r="V66" i="2"/>
  <c r="X66" i="2" s="1"/>
  <c r="AR65" i="2"/>
  <c r="AT65" i="2" s="1"/>
  <c r="BH65" i="2"/>
  <c r="BI65" i="2" s="1"/>
  <c r="CB64" i="2"/>
  <c r="BU64" i="2"/>
  <c r="J67" i="2" a="1"/>
  <c r="J67" i="2" s="1"/>
  <c r="M67" i="2" s="1"/>
  <c r="H67" i="2" s="1"/>
  <c r="BM65" i="2"/>
  <c r="BX65" i="2"/>
  <c r="BL65" i="2"/>
  <c r="AI65" i="2"/>
  <c r="AJ65" i="2" s="1"/>
  <c r="AH65" i="2"/>
  <c r="CH64" i="2"/>
  <c r="BI64" i="2"/>
  <c r="BR64" i="2"/>
  <c r="BS64" i="2" s="1"/>
  <c r="BQ64" i="2"/>
  <c r="CF64" i="2"/>
  <c r="CG64" i="2"/>
  <c r="AU65" i="2"/>
  <c r="AN63" i="2"/>
  <c r="AP63" i="2" s="1"/>
  <c r="CH65" i="2"/>
  <c r="AD66" i="2"/>
  <c r="AQ66" i="2" s="1"/>
  <c r="CF63" i="2"/>
  <c r="CG63" i="2"/>
  <c r="BU63" i="2"/>
  <c r="BV63" i="2" s="1"/>
  <c r="CD63" i="2"/>
  <c r="BD66" i="2"/>
  <c r="T66" i="2"/>
  <c r="R66" i="2"/>
  <c r="N66" i="2"/>
  <c r="P66" i="2" s="1"/>
  <c r="U66" i="2"/>
  <c r="S66" i="2"/>
  <c r="O66" i="2"/>
  <c r="Q66" i="2"/>
  <c r="CW59" i="2"/>
  <c r="CT61" i="2"/>
  <c r="CM60" i="2"/>
  <c r="CQ60" i="2" s="1"/>
  <c r="CO60" i="2"/>
  <c r="CP60" i="2"/>
  <c r="CU60" i="2" s="1"/>
  <c r="CI62" i="2"/>
  <c r="CL62" i="2" s="1"/>
  <c r="CP62" i="2" s="1"/>
  <c r="CU62" i="2" s="1"/>
  <c r="D68" i="2"/>
  <c r="B68" i="2"/>
  <c r="C68" i="2"/>
  <c r="E68" i="2"/>
  <c r="I68" i="2" s="1" a="1"/>
  <c r="I68" i="2" s="1"/>
  <c r="A69" i="2"/>
  <c r="BB67" i="2"/>
  <c r="V67" i="2"/>
  <c r="CQ61" i="2"/>
  <c r="CR61" i="2"/>
  <c r="CS61" i="2"/>
  <c r="BF66" i="2" l="1"/>
  <c r="BG66" i="2" s="1"/>
  <c r="BJ66" i="2" a="1"/>
  <c r="BJ66" i="2" s="1"/>
  <c r="BC68" i="2" a="1"/>
  <c r="BC68" i="2" s="1"/>
  <c r="BD67" i="2"/>
  <c r="AD67" i="2"/>
  <c r="AG67" i="2" s="1"/>
  <c r="AK67" i="2" s="1"/>
  <c r="BE66" i="2"/>
  <c r="F68" i="2" a="1"/>
  <c r="F68" i="2" s="1"/>
  <c r="AO64" i="2"/>
  <c r="AP64" i="2" s="1"/>
  <c r="AE66" i="2"/>
  <c r="AF66" i="2" s="1"/>
  <c r="AH66" i="2" s="1"/>
  <c r="K68" i="2" a="1"/>
  <c r="K68" i="2" s="1"/>
  <c r="Z66" i="2"/>
  <c r="AA66" i="2" s="1"/>
  <c r="AG66" i="2"/>
  <c r="Y66" i="2"/>
  <c r="AR66" i="2"/>
  <c r="AT66" i="2" s="1"/>
  <c r="Z67" i="2"/>
  <c r="AA67" i="2" s="1"/>
  <c r="BW66" i="2"/>
  <c r="BH66" i="2"/>
  <c r="AV65" i="2"/>
  <c r="AO65" i="2"/>
  <c r="AS65" i="2"/>
  <c r="CE64" i="2"/>
  <c r="AK65" i="2"/>
  <c r="AL65" i="2"/>
  <c r="AM65" i="2" s="1"/>
  <c r="BK66" i="2"/>
  <c r="AS66" i="2"/>
  <c r="CJ65" i="2"/>
  <c r="CK65" i="2"/>
  <c r="BQ65" i="2"/>
  <c r="BR65" i="2"/>
  <c r="BS65" i="2" s="1"/>
  <c r="CJ64" i="2"/>
  <c r="CK64" i="2"/>
  <c r="BY65" i="2"/>
  <c r="CC65" i="2" s="1"/>
  <c r="BZ65" i="2"/>
  <c r="CB65" i="2"/>
  <c r="CA65" i="2"/>
  <c r="BT64" i="2"/>
  <c r="BV64" i="2" s="1"/>
  <c r="CI64" i="2" s="1"/>
  <c r="CL64" i="2" s="1"/>
  <c r="BN65" i="2"/>
  <c r="BO65" i="2"/>
  <c r="BP65" i="2" s="1"/>
  <c r="CI63" i="2"/>
  <c r="CL63" i="2" s="1"/>
  <c r="CP63" i="2" s="1"/>
  <c r="CU63" i="2" s="1"/>
  <c r="W68" i="2" a="1"/>
  <c r="W68" i="2" s="1"/>
  <c r="X68" i="2" s="1"/>
  <c r="G68" i="2" a="1"/>
  <c r="G68" i="2" s="1"/>
  <c r="L68" i="2" a="1"/>
  <c r="L68" i="2" s="1"/>
  <c r="J68" i="2" a="1"/>
  <c r="J68" i="2" s="1"/>
  <c r="M68" i="2" s="1"/>
  <c r="H68" i="2" s="1"/>
  <c r="T67" i="2"/>
  <c r="R67" i="2"/>
  <c r="Q67" i="2"/>
  <c r="U67" i="2"/>
  <c r="O67" i="2"/>
  <c r="S67" i="2"/>
  <c r="N67" i="2"/>
  <c r="P67" i="2" s="1"/>
  <c r="CW61" i="2"/>
  <c r="CO62" i="2"/>
  <c r="CT62" i="2" s="1"/>
  <c r="CT60" i="2"/>
  <c r="CR60" i="2"/>
  <c r="CV60" i="2" s="1"/>
  <c r="CN62" i="2"/>
  <c r="CS60" i="2"/>
  <c r="CM62" i="2"/>
  <c r="CQ62" i="2" s="1"/>
  <c r="CV61" i="2"/>
  <c r="B69" i="2"/>
  <c r="C69" i="2"/>
  <c r="D69" i="2"/>
  <c r="A70" i="2"/>
  <c r="E69" i="2"/>
  <c r="BC69" i="2" s="1" a="1"/>
  <c r="BC69" i="2" s="1"/>
  <c r="BK67" i="2"/>
  <c r="BW67" i="2"/>
  <c r="BE67" i="2"/>
  <c r="BH67" i="2" s="1"/>
  <c r="V68" i="2"/>
  <c r="BB68" i="2"/>
  <c r="BF67" i="2" l="1"/>
  <c r="BJ67" i="2" a="1"/>
  <c r="BJ67" i="2" s="1"/>
  <c r="BG67" i="2"/>
  <c r="AD68" i="2"/>
  <c r="AR67" i="2"/>
  <c r="AU67" i="2" s="1"/>
  <c r="BD68" i="2"/>
  <c r="AE67" i="2"/>
  <c r="AF67" i="2" s="1"/>
  <c r="AT67" i="2"/>
  <c r="AQ67" i="2"/>
  <c r="AV67" i="2" s="1"/>
  <c r="AY67" i="2" s="1"/>
  <c r="AS67" i="2"/>
  <c r="CN63" i="2"/>
  <c r="CO63" i="2"/>
  <c r="CT63" i="2" s="1"/>
  <c r="CM63" i="2"/>
  <c r="AU66" i="2"/>
  <c r="AV66" i="2"/>
  <c r="AX66" i="2" s="1"/>
  <c r="AI67" i="2"/>
  <c r="AJ67" i="2" s="1"/>
  <c r="AH67" i="2"/>
  <c r="Y68" i="2"/>
  <c r="Z68" i="2"/>
  <c r="AA68" i="2" s="1"/>
  <c r="BI67" i="2"/>
  <c r="BM67" i="2"/>
  <c r="BX67" i="2"/>
  <c r="CB67" i="2" s="1"/>
  <c r="BL67" i="2"/>
  <c r="BL66" i="2"/>
  <c r="BM66" i="2"/>
  <c r="BX66" i="2"/>
  <c r="AI66" i="2"/>
  <c r="AJ66" i="2" s="1"/>
  <c r="AO66" i="2" s="1"/>
  <c r="AB67" i="2"/>
  <c r="AC67" i="2" s="1"/>
  <c r="AB66" i="2"/>
  <c r="AC66" i="2" s="1"/>
  <c r="CH66" i="2"/>
  <c r="BI66" i="2"/>
  <c r="AL67" i="2"/>
  <c r="AM67" i="2" s="1"/>
  <c r="AB68" i="2"/>
  <c r="AC68" i="2" s="1"/>
  <c r="BY67" i="2"/>
  <c r="CC67" i="2" s="1"/>
  <c r="BZ67" i="2"/>
  <c r="CD67" i="2" s="1"/>
  <c r="BA65" i="2"/>
  <c r="AX65" i="2"/>
  <c r="AZ65" i="2"/>
  <c r="AY65" i="2"/>
  <c r="AW65" i="2"/>
  <c r="BY66" i="2"/>
  <c r="CC66" i="2" s="1"/>
  <c r="BZ66" i="2"/>
  <c r="AL66" i="2"/>
  <c r="AM66" i="2" s="1"/>
  <c r="AK66" i="2"/>
  <c r="AN65" i="2"/>
  <c r="AP65" i="2" s="1"/>
  <c r="CS63" i="2"/>
  <c r="CW63" i="2" s="1"/>
  <c r="BU65" i="2"/>
  <c r="CD65" i="2"/>
  <c r="CG65" i="2"/>
  <c r="CF65" i="2"/>
  <c r="CN64" i="2"/>
  <c r="CO64" i="2"/>
  <c r="CM64" i="2"/>
  <c r="CP64" i="2"/>
  <c r="CU64" i="2" s="1"/>
  <c r="CE65" i="2"/>
  <c r="BT65" i="2"/>
  <c r="F69" i="2" a="1"/>
  <c r="F69" i="2" s="1"/>
  <c r="J69" i="2" a="1"/>
  <c r="J69" i="2" s="1"/>
  <c r="CQ63" i="2"/>
  <c r="CR63" i="2"/>
  <c r="R68" i="2"/>
  <c r="N68" i="2"/>
  <c r="P68" i="2" s="1"/>
  <c r="U68" i="2"/>
  <c r="Q68" i="2"/>
  <c r="S68" i="2"/>
  <c r="T68" i="2"/>
  <c r="O68" i="2"/>
  <c r="W69" i="2" a="1"/>
  <c r="W69" i="2" s="1"/>
  <c r="Y69" i="2" s="1"/>
  <c r="I69" i="2" a="1"/>
  <c r="I69" i="2" s="1"/>
  <c r="M69" i="2" s="1"/>
  <c r="L69" i="2" a="1"/>
  <c r="L69" i="2" s="1"/>
  <c r="K69" i="2" a="1"/>
  <c r="K69" i="2" s="1"/>
  <c r="G69" i="2" a="1"/>
  <c r="G69" i="2" s="1"/>
  <c r="CW60" i="2"/>
  <c r="CS62" i="2"/>
  <c r="CW62" i="2" s="1"/>
  <c r="CR62" i="2"/>
  <c r="CV62" i="2" s="1"/>
  <c r="B70" i="2"/>
  <c r="D70" i="2"/>
  <c r="E70" i="2"/>
  <c r="L70" i="2" s="1" a="1"/>
  <c r="L70" i="2" s="1"/>
  <c r="A71" i="2"/>
  <c r="C70" i="2"/>
  <c r="AB69" i="2"/>
  <c r="BW68" i="2"/>
  <c r="AE68" i="2"/>
  <c r="AF68" i="2" s="1"/>
  <c r="AQ68" i="2"/>
  <c r="CQ69" i="2"/>
  <c r="CV69" i="2"/>
  <c r="CP69" i="2"/>
  <c r="CH69" i="2"/>
  <c r="CI69" i="2"/>
  <c r="CO69" i="2"/>
  <c r="CN69" i="2"/>
  <c r="CT69" i="2"/>
  <c r="CS69" i="2"/>
  <c r="CW69" i="2"/>
  <c r="CM69" i="2"/>
  <c r="CU69" i="2"/>
  <c r="CR69" i="2"/>
  <c r="CJ69" i="2"/>
  <c r="BB69" i="2"/>
  <c r="BD69" i="2" s="1"/>
  <c r="BJ69" i="2" s="1" a="1"/>
  <c r="BJ69" i="2" s="1"/>
  <c r="H69" i="2"/>
  <c r="V69" i="2"/>
  <c r="F70" i="2" l="1" a="1"/>
  <c r="F70" i="2" s="1"/>
  <c r="BA67" i="2"/>
  <c r="BK68" i="2"/>
  <c r="BJ68" i="2" a="1"/>
  <c r="BJ68" i="2" s="1"/>
  <c r="AX67" i="2"/>
  <c r="AZ67" i="2"/>
  <c r="AW67" i="2"/>
  <c r="BE68" i="2"/>
  <c r="BH68" i="2" s="1"/>
  <c r="BG68" i="2"/>
  <c r="BF68" i="2"/>
  <c r="BC70" i="2" a="1"/>
  <c r="BC70" i="2" s="1"/>
  <c r="AC69" i="2"/>
  <c r="AZ66" i="2"/>
  <c r="BA66" i="2"/>
  <c r="AW66" i="2"/>
  <c r="AY66" i="2"/>
  <c r="CH68" i="2"/>
  <c r="BI68" i="2"/>
  <c r="AH68" i="2"/>
  <c r="AI68" i="2"/>
  <c r="AJ68" i="2" s="1"/>
  <c r="BL68" i="2"/>
  <c r="BM68" i="2"/>
  <c r="BX68" i="2"/>
  <c r="CJ66" i="2"/>
  <c r="CK66" i="2"/>
  <c r="AR68" i="2"/>
  <c r="AT68" i="2" s="1"/>
  <c r="CA68" i="2"/>
  <c r="Z69" i="2"/>
  <c r="AD69" i="2"/>
  <c r="AO69" i="2" s="1"/>
  <c r="AN67" i="2"/>
  <c r="BO66" i="2"/>
  <c r="BP66" i="2" s="1"/>
  <c r="BN66" i="2"/>
  <c r="BQ67" i="2"/>
  <c r="BT67" i="2" s="1"/>
  <c r="BR67" i="2"/>
  <c r="BS67" i="2" s="1"/>
  <c r="AG68" i="2"/>
  <c r="AV68" i="2"/>
  <c r="BA68" i="2" s="1"/>
  <c r="AA69" i="2"/>
  <c r="X69" i="2"/>
  <c r="CD66" i="2"/>
  <c r="AO67" i="2"/>
  <c r="AP67" i="2" s="1"/>
  <c r="BQ66" i="2"/>
  <c r="BR66" i="2"/>
  <c r="BS66" i="2" s="1"/>
  <c r="CG67" i="2"/>
  <c r="AU68" i="2"/>
  <c r="AS68" i="2"/>
  <c r="CV63" i="2"/>
  <c r="CS64" i="2"/>
  <c r="CA67" i="2"/>
  <c r="CE67" i="2" s="1"/>
  <c r="CB66" i="2"/>
  <c r="CA66" i="2"/>
  <c r="CE66" i="2" s="1"/>
  <c r="BO67" i="2"/>
  <c r="BP67" i="2" s="1"/>
  <c r="BN67" i="2"/>
  <c r="AN66" i="2"/>
  <c r="AP66" i="2" s="1"/>
  <c r="CH67" i="2"/>
  <c r="BV65" i="2"/>
  <c r="CI65" i="2" s="1"/>
  <c r="CL65" i="2" s="1"/>
  <c r="CT64" i="2"/>
  <c r="CW64" i="2" s="1"/>
  <c r="CR64" i="2"/>
  <c r="CQ64" i="2"/>
  <c r="I70" i="2" a="1"/>
  <c r="I70" i="2" s="1"/>
  <c r="M70" i="2" s="1"/>
  <c r="W70" i="2" a="1"/>
  <c r="W70" i="2" s="1"/>
  <c r="AD70" i="2" s="1"/>
  <c r="T69" i="2"/>
  <c r="Q69" i="2"/>
  <c r="R69" i="2"/>
  <c r="O69" i="2"/>
  <c r="S69" i="2"/>
  <c r="N69" i="2"/>
  <c r="P69" i="2" s="1"/>
  <c r="U69" i="2"/>
  <c r="J70" i="2" a="1"/>
  <c r="J70" i="2" s="1"/>
  <c r="G70" i="2" a="1"/>
  <c r="G70" i="2" s="1"/>
  <c r="K70" i="2" a="1"/>
  <c r="K70" i="2" s="1"/>
  <c r="CL69" i="2"/>
  <c r="CK69" i="2"/>
  <c r="AK69" i="2"/>
  <c r="E71" i="2"/>
  <c r="BC71" i="2" s="1" a="1"/>
  <c r="BC71" i="2" s="1"/>
  <c r="C71" i="2"/>
  <c r="A72" i="2"/>
  <c r="B71" i="2"/>
  <c r="D71" i="2"/>
  <c r="CA69" i="2"/>
  <c r="BV69" i="2"/>
  <c r="BZ69" i="2"/>
  <c r="BU69" i="2"/>
  <c r="CE69" i="2"/>
  <c r="BQ69" i="2"/>
  <c r="BL69" i="2"/>
  <c r="BF69" i="2"/>
  <c r="BE69" i="2"/>
  <c r="BW69" i="2"/>
  <c r="BM69" i="2"/>
  <c r="BI69" i="2"/>
  <c r="BY69" i="2"/>
  <c r="BG69" i="2"/>
  <c r="BO69" i="2"/>
  <c r="BS69" i="2"/>
  <c r="BK69" i="2"/>
  <c r="BT69" i="2"/>
  <c r="BN69" i="2"/>
  <c r="CG69" i="2"/>
  <c r="CF69" i="2"/>
  <c r="BR69" i="2"/>
  <c r="BH69" i="2"/>
  <c r="CC69" i="2"/>
  <c r="CD69" i="2"/>
  <c r="BX69" i="2"/>
  <c r="BP69" i="2"/>
  <c r="CB69" i="2"/>
  <c r="BB70" i="2"/>
  <c r="H70" i="2"/>
  <c r="V70" i="2"/>
  <c r="CS70" i="2"/>
  <c r="CQ70" i="2"/>
  <c r="CW70" i="2"/>
  <c r="CV70" i="2"/>
  <c r="CU70" i="2"/>
  <c r="CN70" i="2"/>
  <c r="CM70" i="2"/>
  <c r="CP70" i="2"/>
  <c r="CO70" i="2"/>
  <c r="CI70" i="2"/>
  <c r="CH70" i="2"/>
  <c r="CR70" i="2"/>
  <c r="CJ70" i="2"/>
  <c r="CT70" i="2"/>
  <c r="AH69" i="2" l="1"/>
  <c r="AN69" i="2"/>
  <c r="AU69" i="2"/>
  <c r="AR69" i="2"/>
  <c r="AP69" i="2"/>
  <c r="AT69" i="2"/>
  <c r="AV69" i="2"/>
  <c r="BA69" i="2" s="1"/>
  <c r="AI69" i="2"/>
  <c r="AF69" i="2"/>
  <c r="AB70" i="2"/>
  <c r="AA70" i="2"/>
  <c r="AW68" i="2"/>
  <c r="BD70" i="2"/>
  <c r="BU70" i="2" s="1"/>
  <c r="Z70" i="2"/>
  <c r="Y70" i="2"/>
  <c r="AZ68" i="2"/>
  <c r="X70" i="2"/>
  <c r="AC70" i="2"/>
  <c r="AL69" i="2"/>
  <c r="AG69" i="2"/>
  <c r="AQ69" i="2"/>
  <c r="AJ69" i="2"/>
  <c r="AE69" i="2"/>
  <c r="AM69" i="2"/>
  <c r="AS69" i="2"/>
  <c r="BT66" i="2"/>
  <c r="CV64" i="2"/>
  <c r="AX68" i="2"/>
  <c r="AY68" i="2"/>
  <c r="BQ68" i="2"/>
  <c r="BR68" i="2"/>
  <c r="BS68" i="2" s="1"/>
  <c r="CJ68" i="2"/>
  <c r="CK68" i="2"/>
  <c r="BU67" i="2"/>
  <c r="BV67" i="2" s="1"/>
  <c r="CI67" i="2" s="1"/>
  <c r="CL67" i="2" s="1"/>
  <c r="CG66" i="2"/>
  <c r="CF66" i="2"/>
  <c r="BY68" i="2"/>
  <c r="CC68" i="2" s="1"/>
  <c r="CB68" i="2"/>
  <c r="CJ67" i="2"/>
  <c r="CK67" i="2"/>
  <c r="AK68" i="2"/>
  <c r="AN68" i="2" s="1"/>
  <c r="AL68" i="2"/>
  <c r="AM68" i="2" s="1"/>
  <c r="BZ68" i="2"/>
  <c r="CD68" i="2" s="1"/>
  <c r="BN68" i="2"/>
  <c r="BU68" i="2" s="1"/>
  <c r="BO68" i="2"/>
  <c r="BP68" i="2" s="1"/>
  <c r="CF67" i="2"/>
  <c r="BU66" i="2"/>
  <c r="BV66" i="2" s="1"/>
  <c r="CI66" i="2" s="1"/>
  <c r="CL66" i="2" s="1"/>
  <c r="CN66" i="2" s="1"/>
  <c r="AO68" i="2"/>
  <c r="AP68" i="2" s="1"/>
  <c r="CO65" i="2"/>
  <c r="CP65" i="2"/>
  <c r="CU65" i="2" s="1"/>
  <c r="CM65" i="2"/>
  <c r="CN65" i="2"/>
  <c r="U70" i="2"/>
  <c r="T70" i="2"/>
  <c r="N70" i="2"/>
  <c r="P70" i="2" s="1"/>
  <c r="S70" i="2"/>
  <c r="R70" i="2"/>
  <c r="Q70" i="2"/>
  <c r="O70" i="2"/>
  <c r="G71" i="2" a="1"/>
  <c r="G71" i="2" s="1"/>
  <c r="L71" i="2" a="1"/>
  <c r="L71" i="2" s="1"/>
  <c r="F71" i="2" a="1"/>
  <c r="F71" i="2" s="1"/>
  <c r="W71" i="2" a="1"/>
  <c r="W71" i="2" s="1"/>
  <c r="AB71" i="2" s="1"/>
  <c r="K71" i="2" a="1"/>
  <c r="K71" i="2" s="1"/>
  <c r="I71" i="2" a="1"/>
  <c r="I71" i="2" s="1"/>
  <c r="M71" i="2" s="1"/>
  <c r="J71" i="2" a="1"/>
  <c r="J71" i="2" s="1"/>
  <c r="V71" i="2"/>
  <c r="H71" i="2"/>
  <c r="BB71" i="2"/>
  <c r="BD71" i="2" s="1"/>
  <c r="BJ71" i="2" s="1" a="1"/>
  <c r="BJ71" i="2" s="1"/>
  <c r="CW71" i="2"/>
  <c r="CV71" i="2"/>
  <c r="CH71" i="2"/>
  <c r="CT71" i="2"/>
  <c r="CJ71" i="2"/>
  <c r="CS71" i="2"/>
  <c r="CN71" i="2"/>
  <c r="CI71" i="2"/>
  <c r="CO71" i="2"/>
  <c r="CQ71" i="2"/>
  <c r="CR71" i="2"/>
  <c r="CM71" i="2"/>
  <c r="CU71" i="2"/>
  <c r="CP71" i="2"/>
  <c r="AN70" i="2"/>
  <c r="AI70" i="2"/>
  <c r="AL70" i="2"/>
  <c r="AS70" i="2"/>
  <c r="AG70" i="2"/>
  <c r="AP70" i="2"/>
  <c r="AU70" i="2"/>
  <c r="AR70" i="2"/>
  <c r="AH70" i="2"/>
  <c r="AQ70" i="2"/>
  <c r="AO70" i="2"/>
  <c r="AM70" i="2"/>
  <c r="AJ70" i="2"/>
  <c r="AT70" i="2"/>
  <c r="AV70" i="2"/>
  <c r="AK70" i="2"/>
  <c r="AE70" i="2"/>
  <c r="AF70" i="2"/>
  <c r="CL70" i="2"/>
  <c r="CK70" i="2"/>
  <c r="AW69" i="2"/>
  <c r="AZ69" i="2"/>
  <c r="BI70" i="2"/>
  <c r="BO70" i="2"/>
  <c r="BX70" i="2"/>
  <c r="E72" i="2"/>
  <c r="BC72" i="2" s="1" a="1"/>
  <c r="BC72" i="2" s="1"/>
  <c r="B72" i="2"/>
  <c r="D72" i="2"/>
  <c r="C72" i="2"/>
  <c r="A73" i="2"/>
  <c r="CB70" i="2" l="1"/>
  <c r="AX69" i="2"/>
  <c r="BK70" i="2"/>
  <c r="AY69" i="2"/>
  <c r="BS70" i="2"/>
  <c r="BF70" i="2"/>
  <c r="BL70" i="2"/>
  <c r="CD70" i="2"/>
  <c r="BZ70" i="2"/>
  <c r="BW70" i="2"/>
  <c r="BE70" i="2"/>
  <c r="CG70" i="2"/>
  <c r="BJ70" i="2" a="1"/>
  <c r="BJ70" i="2" s="1"/>
  <c r="AC71" i="2"/>
  <c r="BV70" i="2"/>
  <c r="BG70" i="2"/>
  <c r="BY70" i="2"/>
  <c r="BN70" i="2"/>
  <c r="BQ70" i="2"/>
  <c r="CC70" i="2"/>
  <c r="BR70" i="2"/>
  <c r="BH70" i="2"/>
  <c r="BT70" i="2"/>
  <c r="CF70" i="2"/>
  <c r="BM70" i="2"/>
  <c r="CA70" i="2"/>
  <c r="BP70" i="2"/>
  <c r="CE70" i="2"/>
  <c r="K72" i="2" a="1"/>
  <c r="K72" i="2" s="1"/>
  <c r="Z71" i="2"/>
  <c r="CT65" i="2"/>
  <c r="G72" i="2" a="1"/>
  <c r="G72" i="2" s="1"/>
  <c r="I72" i="2" a="1"/>
  <c r="I72" i="2" s="1"/>
  <c r="M72" i="2" s="1"/>
  <c r="Y71" i="2"/>
  <c r="CP66" i="2"/>
  <c r="CU66" i="2" s="1"/>
  <c r="CN67" i="2"/>
  <c r="CM67" i="2"/>
  <c r="CP67" i="2"/>
  <c r="CU67" i="2" s="1"/>
  <c r="CO67" i="2"/>
  <c r="CT67" i="2" s="1"/>
  <c r="CM66" i="2"/>
  <c r="CE68" i="2"/>
  <c r="CO66" i="2"/>
  <c r="CT66" i="2" s="1"/>
  <c r="BT68" i="2"/>
  <c r="BV68" i="2" s="1"/>
  <c r="CI68" i="2" s="1"/>
  <c r="CL68" i="2" s="1"/>
  <c r="CF68" i="2"/>
  <c r="CG68" i="2"/>
  <c r="CR65" i="2"/>
  <c r="CQ65" i="2"/>
  <c r="CS65" i="2"/>
  <c r="CW65" i="2" s="1"/>
  <c r="AD71" i="2"/>
  <c r="AS71" i="2" s="1"/>
  <c r="AA71" i="2"/>
  <c r="X71" i="2"/>
  <c r="F72" i="2" a="1"/>
  <c r="F72" i="2" s="1"/>
  <c r="L72" i="2" a="1"/>
  <c r="L72" i="2" s="1"/>
  <c r="Q71" i="2"/>
  <c r="T71" i="2"/>
  <c r="N71" i="2"/>
  <c r="P71" i="2" s="1"/>
  <c r="S71" i="2"/>
  <c r="U71" i="2"/>
  <c r="O71" i="2"/>
  <c r="R71" i="2"/>
  <c r="W72" i="2" a="1"/>
  <c r="W72" i="2" s="1"/>
  <c r="X72" i="2" s="1"/>
  <c r="J72" i="2" a="1"/>
  <c r="J72" i="2" s="1"/>
  <c r="CH72" i="2"/>
  <c r="CO72" i="2"/>
  <c r="CM72" i="2"/>
  <c r="CQ72" i="2"/>
  <c r="CN72" i="2"/>
  <c r="CR72" i="2"/>
  <c r="CI72" i="2"/>
  <c r="CJ72" i="2"/>
  <c r="CV72" i="2"/>
  <c r="CT72" i="2"/>
  <c r="CS72" i="2"/>
  <c r="CW72" i="2"/>
  <c r="CU72" i="2"/>
  <c r="CP72" i="2"/>
  <c r="E73" i="2"/>
  <c r="F73" i="2" s="1" a="1"/>
  <c r="F73" i="2" s="1"/>
  <c r="C73" i="2"/>
  <c r="D73" i="2"/>
  <c r="B73" i="2"/>
  <c r="A74" i="2"/>
  <c r="BB72" i="2"/>
  <c r="BD72" i="2" s="1"/>
  <c r="BJ72" i="2" s="1" a="1"/>
  <c r="BJ72" i="2" s="1"/>
  <c r="H72" i="2"/>
  <c r="V72" i="2"/>
  <c r="CC71" i="2"/>
  <c r="BY71" i="2"/>
  <c r="BU71" i="2"/>
  <c r="CD71" i="2"/>
  <c r="CE71" i="2"/>
  <c r="BN71" i="2"/>
  <c r="BV71" i="2"/>
  <c r="BH71" i="2"/>
  <c r="BX71" i="2"/>
  <c r="BI71" i="2"/>
  <c r="BW71" i="2"/>
  <c r="BE71" i="2"/>
  <c r="BT71" i="2"/>
  <c r="BO71" i="2"/>
  <c r="BL71" i="2"/>
  <c r="CA71" i="2"/>
  <c r="CB71" i="2"/>
  <c r="BS71" i="2"/>
  <c r="BQ71" i="2"/>
  <c r="BF71" i="2"/>
  <c r="BG71" i="2"/>
  <c r="BZ71" i="2"/>
  <c r="BP71" i="2"/>
  <c r="BK71" i="2"/>
  <c r="CF71" i="2"/>
  <c r="BM71" i="2"/>
  <c r="BR71" i="2"/>
  <c r="CG71" i="2"/>
  <c r="BA70" i="2"/>
  <c r="AW70" i="2"/>
  <c r="AY70" i="2"/>
  <c r="AX70" i="2"/>
  <c r="AZ70" i="2"/>
  <c r="CL71" i="2"/>
  <c r="CK71" i="2"/>
  <c r="W73" i="2" l="1" a="1"/>
  <c r="W73" i="2" s="1"/>
  <c r="AD73" i="2" s="1"/>
  <c r="AE71" i="2"/>
  <c r="K73" i="2" a="1"/>
  <c r="K73" i="2" s="1"/>
  <c r="G73" i="2" a="1"/>
  <c r="G73" i="2" s="1"/>
  <c r="AJ71" i="2"/>
  <c r="AO71" i="2"/>
  <c r="AG71" i="2"/>
  <c r="AR71" i="2"/>
  <c r="AT71" i="2"/>
  <c r="AL71" i="2"/>
  <c r="AI71" i="2"/>
  <c r="AV71" i="2"/>
  <c r="BA71" i="2" s="1"/>
  <c r="AQ71" i="2"/>
  <c r="AN71" i="2"/>
  <c r="AU71" i="2"/>
  <c r="AM71" i="2"/>
  <c r="AP71" i="2"/>
  <c r="AH71" i="2"/>
  <c r="AK71" i="2"/>
  <c r="AF71" i="2"/>
  <c r="CN68" i="2"/>
  <c r="CS68" i="2" s="1"/>
  <c r="CW68" i="2" s="1"/>
  <c r="CP68" i="2"/>
  <c r="CU68" i="2" s="1"/>
  <c r="CO68" i="2"/>
  <c r="CT68" i="2" s="1"/>
  <c r="CM68" i="2"/>
  <c r="CQ67" i="2"/>
  <c r="CV67" i="2" s="1"/>
  <c r="CR67" i="2"/>
  <c r="CS66" i="2"/>
  <c r="CW66" i="2" s="1"/>
  <c r="CR66" i="2"/>
  <c r="CQ66" i="2"/>
  <c r="CV66" i="2" s="1"/>
  <c r="CV65" i="2"/>
  <c r="CS67" i="2"/>
  <c r="CW67" i="2" s="1"/>
  <c r="AB72" i="2"/>
  <c r="AD72" i="2"/>
  <c r="AQ72" i="2" s="1"/>
  <c r="AC72" i="2"/>
  <c r="Y72" i="2"/>
  <c r="BC73" i="2" a="1"/>
  <c r="BC73" i="2" s="1"/>
  <c r="Z72" i="2"/>
  <c r="L73" i="2" a="1"/>
  <c r="L73" i="2" s="1"/>
  <c r="I73" i="2" a="1"/>
  <c r="I73" i="2" s="1"/>
  <c r="M73" i="2" s="1"/>
  <c r="R72" i="2"/>
  <c r="O72" i="2"/>
  <c r="T72" i="2"/>
  <c r="N72" i="2"/>
  <c r="P72" i="2" s="1"/>
  <c r="Q72" i="2"/>
  <c r="S72" i="2"/>
  <c r="U72" i="2"/>
  <c r="AA72" i="2"/>
  <c r="J73" i="2" a="1"/>
  <c r="J73" i="2" s="1"/>
  <c r="CA72" i="2"/>
  <c r="BO72" i="2"/>
  <c r="BE72" i="2"/>
  <c r="BT72" i="2"/>
  <c r="BM72" i="2"/>
  <c r="BQ72" i="2"/>
  <c r="CB72" i="2"/>
  <c r="CD72" i="2"/>
  <c r="BG72" i="2"/>
  <c r="BR72" i="2"/>
  <c r="BN72" i="2"/>
  <c r="BP72" i="2"/>
  <c r="BY72" i="2"/>
  <c r="CG72" i="2"/>
  <c r="BF72" i="2"/>
  <c r="BI72" i="2"/>
  <c r="BH72" i="2"/>
  <c r="BL72" i="2"/>
  <c r="BX72" i="2"/>
  <c r="BV72" i="2"/>
  <c r="CC72" i="2"/>
  <c r="BS72" i="2"/>
  <c r="BW72" i="2"/>
  <c r="BK72" i="2"/>
  <c r="BZ72" i="2"/>
  <c r="CF72" i="2"/>
  <c r="BU72" i="2"/>
  <c r="CE72" i="2"/>
  <c r="BB73" i="2"/>
  <c r="H73" i="2"/>
  <c r="V73" i="2"/>
  <c r="CL72" i="2"/>
  <c r="CK72" i="2"/>
  <c r="CN73" i="2"/>
  <c r="CV73" i="2"/>
  <c r="CJ73" i="2"/>
  <c r="CI73" i="2"/>
  <c r="CO73" i="2"/>
  <c r="CP73" i="2"/>
  <c r="CU73" i="2"/>
  <c r="CS73" i="2"/>
  <c r="CT73" i="2"/>
  <c r="CM73" i="2"/>
  <c r="CQ73" i="2"/>
  <c r="CW73" i="2"/>
  <c r="CR73" i="2"/>
  <c r="CH73" i="2"/>
  <c r="D74" i="2"/>
  <c r="A75" i="2"/>
  <c r="E74" i="2"/>
  <c r="I74" i="2" s="1" a="1"/>
  <c r="I74" i="2" s="1"/>
  <c r="M74" i="2" s="1"/>
  <c r="C74" i="2"/>
  <c r="B74" i="2"/>
  <c r="Y73" i="2"/>
  <c r="AB73" i="2"/>
  <c r="Z73" i="2" l="1"/>
  <c r="X73" i="2"/>
  <c r="AA73" i="2"/>
  <c r="AC73" i="2"/>
  <c r="AW71" i="2"/>
  <c r="AZ71" i="2"/>
  <c r="AY71" i="2"/>
  <c r="AX71" i="2"/>
  <c r="AI72" i="2"/>
  <c r="AK72" i="2"/>
  <c r="AE72" i="2"/>
  <c r="AH72" i="2"/>
  <c r="AT72" i="2"/>
  <c r="AF72" i="2"/>
  <c r="AS72" i="2"/>
  <c r="AN72" i="2"/>
  <c r="AG72" i="2"/>
  <c r="AV72" i="2"/>
  <c r="BA72" i="2" s="1"/>
  <c r="AO72" i="2"/>
  <c r="AR72" i="2"/>
  <c r="AU72" i="2"/>
  <c r="AJ72" i="2"/>
  <c r="AM72" i="2"/>
  <c r="AL72" i="2"/>
  <c r="AP72" i="2"/>
  <c r="J74" i="2" a="1"/>
  <c r="J74" i="2" s="1"/>
  <c r="BC74" i="2" a="1"/>
  <c r="BC74" i="2" s="1"/>
  <c r="F74" i="2" a="1"/>
  <c r="F74" i="2" s="1"/>
  <c r="CQ68" i="2"/>
  <c r="CV68" i="2" s="1"/>
  <c r="CR68" i="2"/>
  <c r="K74" i="2" a="1"/>
  <c r="K74" i="2" s="1"/>
  <c r="G74" i="2" a="1"/>
  <c r="G74" i="2" s="1"/>
  <c r="L74" i="2" a="1"/>
  <c r="L74" i="2" s="1"/>
  <c r="BD73" i="2"/>
  <c r="W74" i="2" a="1"/>
  <c r="W74" i="2" s="1"/>
  <c r="Z74" i="2" s="1"/>
  <c r="T73" i="2"/>
  <c r="R73" i="2"/>
  <c r="U73" i="2"/>
  <c r="Q73" i="2"/>
  <c r="N73" i="2"/>
  <c r="P73" i="2" s="1"/>
  <c r="O73" i="2"/>
  <c r="S73" i="2"/>
  <c r="AP73" i="2"/>
  <c r="AM73" i="2"/>
  <c r="AG73" i="2"/>
  <c r="AE73" i="2"/>
  <c r="AH73" i="2"/>
  <c r="AU73" i="2"/>
  <c r="AL73" i="2"/>
  <c r="AT73" i="2"/>
  <c r="AR73" i="2"/>
  <c r="AK73" i="2"/>
  <c r="AN73" i="2"/>
  <c r="AS73" i="2"/>
  <c r="AF73" i="2"/>
  <c r="AO73" i="2"/>
  <c r="AI73" i="2"/>
  <c r="AJ73" i="2"/>
  <c r="AQ73" i="2"/>
  <c r="AV73" i="2"/>
  <c r="BB74" i="2"/>
  <c r="V74" i="2"/>
  <c r="H74" i="2"/>
  <c r="CK73" i="2"/>
  <c r="CL73" i="2"/>
  <c r="CV74" i="2"/>
  <c r="CJ74" i="2"/>
  <c r="CT74" i="2"/>
  <c r="CR74" i="2"/>
  <c r="CM74" i="2"/>
  <c r="CN74" i="2"/>
  <c r="CO74" i="2"/>
  <c r="CU74" i="2"/>
  <c r="CQ74" i="2"/>
  <c r="CP74" i="2"/>
  <c r="CI74" i="2"/>
  <c r="CH74" i="2"/>
  <c r="CW74" i="2"/>
  <c r="CS74" i="2"/>
  <c r="D75" i="2"/>
  <c r="A76" i="2"/>
  <c r="C75" i="2"/>
  <c r="B75" i="2"/>
  <c r="F75" i="2" a="1"/>
  <c r="F75" i="2" s="1"/>
  <c r="E75" i="2"/>
  <c r="K75" i="2" s="1" a="1"/>
  <c r="K75" i="2" s="1"/>
  <c r="BW73" i="2" l="1"/>
  <c r="BJ73" i="2" a="1"/>
  <c r="BJ73" i="2" s="1"/>
  <c r="BR73" i="2"/>
  <c r="CF73" i="2"/>
  <c r="BT73" i="2"/>
  <c r="BG73" i="2"/>
  <c r="CC73" i="2"/>
  <c r="BN73" i="2"/>
  <c r="CB73" i="2"/>
  <c r="AW72" i="2"/>
  <c r="CA73" i="2"/>
  <c r="CG73" i="2"/>
  <c r="BZ73" i="2"/>
  <c r="AZ72" i="2"/>
  <c r="BF73" i="2"/>
  <c r="BE73" i="2"/>
  <c r="BS73" i="2"/>
  <c r="BI73" i="2"/>
  <c r="BV73" i="2"/>
  <c r="BX73" i="2"/>
  <c r="CE73" i="2"/>
  <c r="BY73" i="2"/>
  <c r="BU73" i="2"/>
  <c r="AX72" i="2"/>
  <c r="AY72" i="2"/>
  <c r="BH73" i="2"/>
  <c r="BL73" i="2"/>
  <c r="BM73" i="2"/>
  <c r="BK73" i="2"/>
  <c r="CD73" i="2"/>
  <c r="BQ73" i="2"/>
  <c r="BP73" i="2"/>
  <c r="BO73" i="2"/>
  <c r="BD74" i="2"/>
  <c r="Y74" i="2"/>
  <c r="AC74" i="2"/>
  <c r="AD74" i="2"/>
  <c r="AI74" i="2" s="1"/>
  <c r="AB74" i="2"/>
  <c r="AA74" i="2"/>
  <c r="X74" i="2"/>
  <c r="Q74" i="2"/>
  <c r="S74" i="2"/>
  <c r="T74" i="2"/>
  <c r="N74" i="2"/>
  <c r="P74" i="2" s="1"/>
  <c r="O74" i="2"/>
  <c r="R74" i="2"/>
  <c r="U74" i="2"/>
  <c r="G75" i="2" a="1"/>
  <c r="G75" i="2" s="1"/>
  <c r="J75" i="2" a="1"/>
  <c r="J75" i="2" s="1"/>
  <c r="BC75" i="2" a="1"/>
  <c r="BC75" i="2" s="1"/>
  <c r="W75" i="2" a="1"/>
  <c r="W75" i="2" s="1"/>
  <c r="Z75" i="2" s="1"/>
  <c r="L75" i="2" a="1"/>
  <c r="L75" i="2" s="1"/>
  <c r="I75" i="2" a="1"/>
  <c r="I75" i="2" s="1"/>
  <c r="M75" i="2" s="1"/>
  <c r="AM74" i="2"/>
  <c r="AX73" i="2"/>
  <c r="BA73" i="2"/>
  <c r="AZ73" i="2"/>
  <c r="AW73" i="2"/>
  <c r="AY73" i="2"/>
  <c r="CO75" i="2"/>
  <c r="CH75" i="2"/>
  <c r="CR75" i="2"/>
  <c r="CM75" i="2"/>
  <c r="CJ75" i="2"/>
  <c r="CU75" i="2"/>
  <c r="CW75" i="2"/>
  <c r="CS75" i="2"/>
  <c r="CQ75" i="2"/>
  <c r="CT75" i="2"/>
  <c r="CI75" i="2"/>
  <c r="CV75" i="2"/>
  <c r="CP75" i="2"/>
  <c r="CN75" i="2"/>
  <c r="D76" i="2"/>
  <c r="E76" i="2"/>
  <c r="K76" i="2" s="1" a="1"/>
  <c r="K76" i="2" s="1"/>
  <c r="B76" i="2"/>
  <c r="A77" i="2"/>
  <c r="C76" i="2"/>
  <c r="AB75" i="2"/>
  <c r="V75" i="2"/>
  <c r="BB75" i="2"/>
  <c r="H75" i="2"/>
  <c r="CK74" i="2"/>
  <c r="CL74" i="2"/>
  <c r="AN74" i="2" l="1"/>
  <c r="AV74" i="2"/>
  <c r="AR74" i="2"/>
  <c r="AD75" i="2"/>
  <c r="Y75" i="2"/>
  <c r="X75" i="2"/>
  <c r="BK74" i="2"/>
  <c r="BJ74" i="2" a="1"/>
  <c r="BJ74" i="2" s="1"/>
  <c r="AP74" i="2"/>
  <c r="AK74" i="2"/>
  <c r="AO74" i="2"/>
  <c r="AF74" i="2"/>
  <c r="AE74" i="2"/>
  <c r="AJ74" i="2"/>
  <c r="AG74" i="2"/>
  <c r="AT74" i="2"/>
  <c r="AS74" i="2"/>
  <c r="AH74" i="2"/>
  <c r="F76" i="2" a="1"/>
  <c r="F76" i="2" s="1"/>
  <c r="AU74" i="2"/>
  <c r="AL74" i="2"/>
  <c r="AQ74" i="2"/>
  <c r="L76" i="2" a="1"/>
  <c r="L76" i="2" s="1"/>
  <c r="BM74" i="2"/>
  <c r="BI74" i="2"/>
  <c r="CF74" i="2"/>
  <c r="BR74" i="2"/>
  <c r="BV74" i="2"/>
  <c r="BF74" i="2"/>
  <c r="BZ74" i="2"/>
  <c r="BD75" i="2"/>
  <c r="BY75" i="2" s="1"/>
  <c r="BW74" i="2"/>
  <c r="BU74" i="2"/>
  <c r="CA74" i="2"/>
  <c r="CE74" i="2"/>
  <c r="CG74" i="2"/>
  <c r="BQ74" i="2"/>
  <c r="BL74" i="2"/>
  <c r="BY74" i="2"/>
  <c r="BS74" i="2"/>
  <c r="BH74" i="2"/>
  <c r="BO74" i="2"/>
  <c r="BT74" i="2"/>
  <c r="BX74" i="2"/>
  <c r="BP74" i="2"/>
  <c r="AA75" i="2"/>
  <c r="AC75" i="2"/>
  <c r="CD74" i="2"/>
  <c r="CB74" i="2"/>
  <c r="BE74" i="2"/>
  <c r="CC74" i="2"/>
  <c r="BN74" i="2"/>
  <c r="BG74" i="2"/>
  <c r="I76" i="2" a="1"/>
  <c r="I76" i="2" s="1"/>
  <c r="M76" i="2" s="1"/>
  <c r="BC76" i="2" a="1"/>
  <c r="BC76" i="2" s="1"/>
  <c r="G76" i="2" a="1"/>
  <c r="G76" i="2" s="1"/>
  <c r="Q75" i="2"/>
  <c r="N75" i="2"/>
  <c r="P75" i="2" s="1"/>
  <c r="U75" i="2"/>
  <c r="O75" i="2"/>
  <c r="T75" i="2"/>
  <c r="R75" i="2"/>
  <c r="S75" i="2"/>
  <c r="W76" i="2" a="1"/>
  <c r="W76" i="2" s="1"/>
  <c r="Z76" i="2" s="1"/>
  <c r="J76" i="2" a="1"/>
  <c r="J76" i="2" s="1"/>
  <c r="B77" i="2"/>
  <c r="E77" i="2"/>
  <c r="BC77" i="2" s="1" a="1"/>
  <c r="BC77" i="2" s="1"/>
  <c r="A78" i="2"/>
  <c r="C77" i="2"/>
  <c r="D77" i="2"/>
  <c r="BB76" i="2"/>
  <c r="H76" i="2"/>
  <c r="V76" i="2"/>
  <c r="CK75" i="2"/>
  <c r="CL75" i="2"/>
  <c r="AS75" i="2"/>
  <c r="AK75" i="2"/>
  <c r="AE75" i="2"/>
  <c r="AM75" i="2"/>
  <c r="AN75" i="2"/>
  <c r="AI75" i="2"/>
  <c r="AL75" i="2"/>
  <c r="AU75" i="2"/>
  <c r="AR75" i="2"/>
  <c r="AJ75" i="2"/>
  <c r="AQ75" i="2"/>
  <c r="AT75" i="2"/>
  <c r="AH75" i="2"/>
  <c r="AV75" i="2"/>
  <c r="AG75" i="2"/>
  <c r="AF75" i="2"/>
  <c r="AO75" i="2"/>
  <c r="AP75" i="2"/>
  <c r="CH76" i="2"/>
  <c r="CQ76" i="2"/>
  <c r="CN76" i="2"/>
  <c r="CW76" i="2"/>
  <c r="CR76" i="2"/>
  <c r="CS76" i="2"/>
  <c r="CO76" i="2"/>
  <c r="CP76" i="2"/>
  <c r="CJ76" i="2"/>
  <c r="CI76" i="2"/>
  <c r="CM76" i="2"/>
  <c r="CU76" i="2"/>
  <c r="CT76" i="2"/>
  <c r="CV76" i="2"/>
  <c r="AX74" i="2"/>
  <c r="AZ74" i="2"/>
  <c r="BA74" i="2"/>
  <c r="AW74" i="2"/>
  <c r="AY74" i="2"/>
  <c r="BN75" i="2" l="1"/>
  <c r="BJ75" i="2" a="1"/>
  <c r="BJ75" i="2" s="1"/>
  <c r="BV75" i="2"/>
  <c r="BW75" i="2"/>
  <c r="BS75" i="2"/>
  <c r="CF75" i="2"/>
  <c r="BX75" i="2"/>
  <c r="CB75" i="2"/>
  <c r="BD76" i="2"/>
  <c r="BJ76" i="2" s="1" a="1"/>
  <c r="BJ76" i="2" s="1"/>
  <c r="BH75" i="2"/>
  <c r="BK75" i="2"/>
  <c r="BF75" i="2"/>
  <c r="BP75" i="2"/>
  <c r="BE75" i="2"/>
  <c r="BO75" i="2"/>
  <c r="CD75" i="2"/>
  <c r="BT75" i="2"/>
  <c r="BR75" i="2"/>
  <c r="CE75" i="2"/>
  <c r="BU75" i="2"/>
  <c r="CC75" i="2"/>
  <c r="BI75" i="2"/>
  <c r="BG75" i="2"/>
  <c r="BZ75" i="2"/>
  <c r="CA75" i="2"/>
  <c r="BM75" i="2"/>
  <c r="BQ75" i="2"/>
  <c r="CG75" i="2"/>
  <c r="BL75" i="2"/>
  <c r="AD76" i="2"/>
  <c r="AV76" i="2" s="1"/>
  <c r="G77" i="2" a="1"/>
  <c r="G77" i="2" s="1"/>
  <c r="L77" i="2" a="1"/>
  <c r="L77" i="2" s="1"/>
  <c r="AC76" i="2"/>
  <c r="AA76" i="2"/>
  <c r="J77" i="2" a="1"/>
  <c r="J77" i="2" s="1"/>
  <c r="Y76" i="2"/>
  <c r="X76" i="2"/>
  <c r="F77" i="2" a="1"/>
  <c r="F77" i="2" s="1"/>
  <c r="I77" i="2" a="1"/>
  <c r="I77" i="2" s="1"/>
  <c r="M77" i="2" s="1"/>
  <c r="K77" i="2" a="1"/>
  <c r="K77" i="2" s="1"/>
  <c r="U76" i="2"/>
  <c r="T76" i="2"/>
  <c r="R76" i="2"/>
  <c r="O76" i="2"/>
  <c r="N76" i="2"/>
  <c r="P76" i="2" s="1"/>
  <c r="Q76" i="2"/>
  <c r="S76" i="2"/>
  <c r="AB76" i="2"/>
  <c r="W77" i="2" a="1"/>
  <c r="W77" i="2" s="1"/>
  <c r="Z77" i="2" s="1"/>
  <c r="AY75" i="2"/>
  <c r="AX75" i="2"/>
  <c r="AZ75" i="2"/>
  <c r="BA75" i="2"/>
  <c r="AW75" i="2"/>
  <c r="CL76" i="2"/>
  <c r="CK76" i="2"/>
  <c r="BV76" i="2"/>
  <c r="BG76" i="2"/>
  <c r="BW76" i="2"/>
  <c r="BL76" i="2"/>
  <c r="BZ76" i="2"/>
  <c r="CF76" i="2"/>
  <c r="BH76" i="2"/>
  <c r="BO76" i="2"/>
  <c r="BE76" i="2"/>
  <c r="BX76" i="2"/>
  <c r="BI76" i="2"/>
  <c r="BU76" i="2"/>
  <c r="BS76" i="2"/>
  <c r="BQ76" i="2"/>
  <c r="CC76" i="2"/>
  <c r="CA76" i="2"/>
  <c r="CD76" i="2"/>
  <c r="BN76" i="2"/>
  <c r="BF76" i="2"/>
  <c r="BP76" i="2"/>
  <c r="CB76" i="2"/>
  <c r="BB77" i="2"/>
  <c r="BD77" i="2" s="1"/>
  <c r="BJ77" i="2" s="1" a="1"/>
  <c r="BJ77" i="2" s="1"/>
  <c r="V77" i="2"/>
  <c r="H77" i="2"/>
  <c r="E78" i="2"/>
  <c r="W78" i="2" s="1" a="1"/>
  <c r="W78" i="2" s="1"/>
  <c r="A79" i="2"/>
  <c r="C78" i="2"/>
  <c r="D78" i="2"/>
  <c r="B78" i="2"/>
  <c r="CJ77" i="2"/>
  <c r="CN77" i="2"/>
  <c r="CQ77" i="2"/>
  <c r="CT77" i="2"/>
  <c r="CS77" i="2"/>
  <c r="CV77" i="2"/>
  <c r="CM77" i="2"/>
  <c r="CU77" i="2"/>
  <c r="CI77" i="2"/>
  <c r="CO77" i="2"/>
  <c r="CH77" i="2"/>
  <c r="CP77" i="2"/>
  <c r="CW77" i="2"/>
  <c r="CR77" i="2"/>
  <c r="X77" i="2"/>
  <c r="AD77" i="2"/>
  <c r="Y77" i="2"/>
  <c r="AB77" i="2"/>
  <c r="AA77" i="2" l="1"/>
  <c r="AC77" i="2"/>
  <c r="BT76" i="2"/>
  <c r="BM76" i="2"/>
  <c r="CG76" i="2"/>
  <c r="CE76" i="2"/>
  <c r="BR76" i="2"/>
  <c r="BY76" i="2"/>
  <c r="BK76" i="2"/>
  <c r="AP76" i="2"/>
  <c r="AO76" i="2"/>
  <c r="AR76" i="2"/>
  <c r="AN76" i="2"/>
  <c r="AH76" i="2"/>
  <c r="AS76" i="2"/>
  <c r="AL76" i="2"/>
  <c r="AT76" i="2"/>
  <c r="AJ76" i="2"/>
  <c r="AF76" i="2"/>
  <c r="AI76" i="2"/>
  <c r="AK76" i="2"/>
  <c r="AG76" i="2"/>
  <c r="AM76" i="2"/>
  <c r="AE76" i="2"/>
  <c r="AQ76" i="2"/>
  <c r="AU76" i="2"/>
  <c r="L78" i="2" a="1"/>
  <c r="L78" i="2" s="1"/>
  <c r="F78" i="2" a="1"/>
  <c r="F78" i="2" s="1"/>
  <c r="G78" i="2" a="1"/>
  <c r="G78" i="2" s="1"/>
  <c r="J78" i="2" a="1"/>
  <c r="J78" i="2" s="1"/>
  <c r="K78" i="2" a="1"/>
  <c r="K78" i="2" s="1"/>
  <c r="BC78" i="2" a="1"/>
  <c r="BC78" i="2" s="1"/>
  <c r="I78" i="2" a="1"/>
  <c r="I78" i="2" s="1"/>
  <c r="M78" i="2" s="1"/>
  <c r="O77" i="2"/>
  <c r="T77" i="2"/>
  <c r="U77" i="2"/>
  <c r="S77" i="2"/>
  <c r="Q77" i="2"/>
  <c r="N77" i="2"/>
  <c r="P77" i="2" s="1"/>
  <c r="R77" i="2"/>
  <c r="CK77" i="2"/>
  <c r="CL77" i="2"/>
  <c r="AL77" i="2"/>
  <c r="AT77" i="2"/>
  <c r="AI77" i="2"/>
  <c r="AS77" i="2"/>
  <c r="AK77" i="2"/>
  <c r="AF77" i="2"/>
  <c r="AG77" i="2"/>
  <c r="AJ77" i="2"/>
  <c r="AH77" i="2"/>
  <c r="AR77" i="2"/>
  <c r="AV77" i="2"/>
  <c r="AE77" i="2"/>
  <c r="AN77" i="2"/>
  <c r="AM77" i="2"/>
  <c r="AP77" i="2"/>
  <c r="AU77" i="2"/>
  <c r="AQ77" i="2"/>
  <c r="AO77" i="2"/>
  <c r="BB78" i="2"/>
  <c r="V78" i="2"/>
  <c r="H78" i="2"/>
  <c r="Z78" i="2"/>
  <c r="Y78" i="2"/>
  <c r="AB78" i="2"/>
  <c r="AC78" i="2"/>
  <c r="X78" i="2"/>
  <c r="AD78" i="2"/>
  <c r="AA78" i="2"/>
  <c r="BP77" i="2"/>
  <c r="CA77" i="2"/>
  <c r="BT77" i="2"/>
  <c r="BI77" i="2"/>
  <c r="BF77" i="2"/>
  <c r="BU77" i="2"/>
  <c r="CD77" i="2"/>
  <c r="BX77" i="2"/>
  <c r="BS77" i="2"/>
  <c r="BK77" i="2"/>
  <c r="BE77" i="2"/>
  <c r="BM77" i="2"/>
  <c r="BQ77" i="2"/>
  <c r="CG77" i="2"/>
  <c r="BW77" i="2"/>
  <c r="CC77" i="2"/>
  <c r="BH77" i="2"/>
  <c r="BO77" i="2"/>
  <c r="BR77" i="2"/>
  <c r="CB77" i="2"/>
  <c r="CE77" i="2"/>
  <c r="BG77" i="2"/>
  <c r="BV77" i="2"/>
  <c r="CF77" i="2"/>
  <c r="BZ77" i="2"/>
  <c r="BL77" i="2"/>
  <c r="BY77" i="2"/>
  <c r="BN77" i="2"/>
  <c r="CS78" i="2"/>
  <c r="CJ78" i="2"/>
  <c r="CU78" i="2"/>
  <c r="CM78" i="2"/>
  <c r="CQ78" i="2"/>
  <c r="CW78" i="2"/>
  <c r="CO78" i="2"/>
  <c r="CT78" i="2"/>
  <c r="CR78" i="2"/>
  <c r="CV78" i="2"/>
  <c r="CH78" i="2"/>
  <c r="CN78" i="2"/>
  <c r="CP78" i="2"/>
  <c r="CI78" i="2"/>
  <c r="E79" i="2"/>
  <c r="W79" i="2" s="1" a="1"/>
  <c r="W79" i="2" s="1"/>
  <c r="D79" i="2"/>
  <c r="C79" i="2"/>
  <c r="A80" i="2"/>
  <c r="I79" i="2" a="1"/>
  <c r="I79" i="2" s="1"/>
  <c r="M79" i="2" s="1"/>
  <c r="B79" i="2"/>
  <c r="AW76" i="2"/>
  <c r="BA76" i="2"/>
  <c r="AX76" i="2"/>
  <c r="AZ76" i="2"/>
  <c r="AY76" i="2"/>
  <c r="L79" i="2" l="1" a="1"/>
  <c r="L79" i="2" s="1"/>
  <c r="BD78" i="2"/>
  <c r="BV78" i="2" s="1"/>
  <c r="J79" i="2" a="1"/>
  <c r="J79" i="2" s="1"/>
  <c r="G79" i="2" a="1"/>
  <c r="G79" i="2" s="1"/>
  <c r="K79" i="2" a="1"/>
  <c r="K79" i="2" s="1"/>
  <c r="R78" i="2"/>
  <c r="O78" i="2"/>
  <c r="N78" i="2"/>
  <c r="P78" i="2" s="1"/>
  <c r="S78" i="2"/>
  <c r="Q78" i="2"/>
  <c r="U78" i="2"/>
  <c r="T78" i="2"/>
  <c r="F79" i="2" a="1"/>
  <c r="F79" i="2" s="1"/>
  <c r="BC79" i="2" a="1"/>
  <c r="BC79" i="2" s="1"/>
  <c r="X79" i="2"/>
  <c r="Y79" i="2"/>
  <c r="AD79" i="2"/>
  <c r="Z79" i="2"/>
  <c r="AA79" i="2"/>
  <c r="AB79" i="2"/>
  <c r="AC79" i="2"/>
  <c r="AF78" i="2"/>
  <c r="AE78" i="2"/>
  <c r="AR78" i="2"/>
  <c r="AN78" i="2"/>
  <c r="AL78" i="2"/>
  <c r="AI78" i="2"/>
  <c r="AQ78" i="2"/>
  <c r="AO78" i="2"/>
  <c r="AV78" i="2"/>
  <c r="AJ78" i="2"/>
  <c r="AS78" i="2"/>
  <c r="AH78" i="2"/>
  <c r="AT78" i="2"/>
  <c r="AU78" i="2"/>
  <c r="AP78" i="2"/>
  <c r="AK78" i="2"/>
  <c r="AG78" i="2"/>
  <c r="AM78" i="2"/>
  <c r="AX77" i="2"/>
  <c r="AZ77" i="2"/>
  <c r="BA77" i="2"/>
  <c r="AY77" i="2"/>
  <c r="AW77" i="2"/>
  <c r="BB79" i="2"/>
  <c r="H79" i="2"/>
  <c r="V79" i="2"/>
  <c r="CK78" i="2"/>
  <c r="CL78" i="2"/>
  <c r="D80" i="2"/>
  <c r="A81" i="2"/>
  <c r="B80" i="2"/>
  <c r="E80" i="2"/>
  <c r="BC80" i="2" s="1" a="1"/>
  <c r="BC80" i="2" s="1"/>
  <c r="I80" i="2" a="1"/>
  <c r="I80" i="2" s="1"/>
  <c r="M80" i="2" s="1"/>
  <c r="C80" i="2"/>
  <c r="CO79" i="2"/>
  <c r="CH79" i="2"/>
  <c r="CV79" i="2"/>
  <c r="CU79" i="2"/>
  <c r="CM79" i="2"/>
  <c r="CT79" i="2"/>
  <c r="CW79" i="2"/>
  <c r="CS79" i="2"/>
  <c r="CN79" i="2"/>
  <c r="CR79" i="2"/>
  <c r="CQ79" i="2"/>
  <c r="CP79" i="2"/>
  <c r="CJ79" i="2"/>
  <c r="CI79" i="2"/>
  <c r="BU78" i="2" l="1"/>
  <c r="CG78" i="2"/>
  <c r="CC78" i="2"/>
  <c r="BJ78" i="2" a="1"/>
  <c r="BJ78" i="2" s="1"/>
  <c r="BS78" i="2"/>
  <c r="BW78" i="2"/>
  <c r="BK78" i="2"/>
  <c r="CD78" i="2"/>
  <c r="BI78" i="2"/>
  <c r="BP78" i="2"/>
  <c r="BE78" i="2"/>
  <c r="CE78" i="2"/>
  <c r="BL78" i="2"/>
  <c r="BH78" i="2"/>
  <c r="BD79" i="2"/>
  <c r="BV79" i="2" s="1"/>
  <c r="BX78" i="2"/>
  <c r="CA78" i="2"/>
  <c r="BY78" i="2"/>
  <c r="BT78" i="2"/>
  <c r="BN78" i="2"/>
  <c r="BQ78" i="2"/>
  <c r="BR78" i="2"/>
  <c r="BG78" i="2"/>
  <c r="BF78" i="2"/>
  <c r="BM78" i="2"/>
  <c r="BO78" i="2"/>
  <c r="BZ78" i="2"/>
  <c r="CF78" i="2"/>
  <c r="CB78" i="2"/>
  <c r="F80" i="2" a="1"/>
  <c r="F80" i="2" s="1"/>
  <c r="Q79" i="2"/>
  <c r="O79" i="2"/>
  <c r="N79" i="2"/>
  <c r="P79" i="2" s="1"/>
  <c r="S79" i="2"/>
  <c r="T79" i="2"/>
  <c r="U79" i="2"/>
  <c r="R79" i="2"/>
  <c r="W80" i="2" a="1"/>
  <c r="W80" i="2" s="1"/>
  <c r="AA80" i="2" s="1"/>
  <c r="L80" i="2" a="1"/>
  <c r="L80" i="2" s="1"/>
  <c r="K80" i="2" a="1"/>
  <c r="K80" i="2" s="1"/>
  <c r="J80" i="2" a="1"/>
  <c r="J80" i="2" s="1"/>
  <c r="G80" i="2" a="1"/>
  <c r="G80" i="2" s="1"/>
  <c r="CR80" i="2"/>
  <c r="CO80" i="2"/>
  <c r="CU80" i="2"/>
  <c r="CJ80" i="2"/>
  <c r="CQ80" i="2"/>
  <c r="CV80" i="2"/>
  <c r="CW80" i="2"/>
  <c r="CN80" i="2"/>
  <c r="CS80" i="2"/>
  <c r="CP80" i="2"/>
  <c r="CM80" i="2"/>
  <c r="CT80" i="2"/>
  <c r="CH80" i="2"/>
  <c r="CI80" i="2"/>
  <c r="D81" i="2"/>
  <c r="C81" i="2"/>
  <c r="B81" i="2"/>
  <c r="A82" i="2"/>
  <c r="E81" i="2"/>
  <c r="J81" i="2" s="1" a="1"/>
  <c r="J81" i="2" s="1"/>
  <c r="AJ79" i="2"/>
  <c r="AL79" i="2"/>
  <c r="AV79" i="2"/>
  <c r="AN79" i="2"/>
  <c r="AF79" i="2"/>
  <c r="AK79" i="2"/>
  <c r="AT79" i="2"/>
  <c r="AU79" i="2"/>
  <c r="AI79" i="2"/>
  <c r="AH79" i="2"/>
  <c r="AP79" i="2"/>
  <c r="AG79" i="2"/>
  <c r="AM79" i="2"/>
  <c r="AR79" i="2"/>
  <c r="AQ79" i="2"/>
  <c r="AS79" i="2"/>
  <c r="AO79" i="2"/>
  <c r="AE79" i="2"/>
  <c r="CL79" i="2"/>
  <c r="CK79" i="2"/>
  <c r="H80" i="2"/>
  <c r="BB80" i="2"/>
  <c r="BD80" i="2" s="1"/>
  <c r="BJ80" i="2" s="1" a="1"/>
  <c r="BJ80" i="2" s="1"/>
  <c r="V80" i="2"/>
  <c r="AY78" i="2"/>
  <c r="AW78" i="2"/>
  <c r="AX78" i="2"/>
  <c r="BA78" i="2"/>
  <c r="AZ78" i="2"/>
  <c r="BI79" i="2" l="1"/>
  <c r="BG79" i="2"/>
  <c r="CE79" i="2"/>
  <c r="BX79" i="2"/>
  <c r="BL79" i="2"/>
  <c r="BY79" i="2"/>
  <c r="BP79" i="2"/>
  <c r="BM79" i="2"/>
  <c r="CD79" i="2"/>
  <c r="BZ79" i="2"/>
  <c r="CG79" i="2"/>
  <c r="CF79" i="2"/>
  <c r="BU79" i="2"/>
  <c r="CB79" i="2"/>
  <c r="BE79" i="2"/>
  <c r="BF79" i="2"/>
  <c r="BH79" i="2"/>
  <c r="CC79" i="2"/>
  <c r="BN79" i="2"/>
  <c r="BT79" i="2"/>
  <c r="CA79" i="2"/>
  <c r="BJ79" i="2" a="1"/>
  <c r="BJ79" i="2" s="1"/>
  <c r="BK79" i="2"/>
  <c r="BQ79" i="2"/>
  <c r="BR79" i="2"/>
  <c r="BS79" i="2"/>
  <c r="BW79" i="2"/>
  <c r="BO79" i="2"/>
  <c r="Y80" i="2"/>
  <c r="Z80" i="2"/>
  <c r="BC81" i="2" a="1"/>
  <c r="BC81" i="2" s="1"/>
  <c r="AB80" i="2"/>
  <c r="AD80" i="2"/>
  <c r="AM80" i="2" s="1"/>
  <c r="L81" i="2" a="1"/>
  <c r="L81" i="2" s="1"/>
  <c r="AC80" i="2"/>
  <c r="X80" i="2"/>
  <c r="K81" i="2" a="1"/>
  <c r="K81" i="2" s="1"/>
  <c r="I81" i="2" a="1"/>
  <c r="I81" i="2" s="1"/>
  <c r="M81" i="2" s="1"/>
  <c r="F81" i="2" a="1"/>
  <c r="F81" i="2" s="1"/>
  <c r="W81" i="2" a="1"/>
  <c r="W81" i="2" s="1"/>
  <c r="AB81" i="2" s="1"/>
  <c r="S80" i="2"/>
  <c r="N80" i="2"/>
  <c r="P80" i="2" s="1"/>
  <c r="R80" i="2"/>
  <c r="U80" i="2"/>
  <c r="T80" i="2"/>
  <c r="Q80" i="2"/>
  <c r="O80" i="2"/>
  <c r="G81" i="2" a="1"/>
  <c r="G81" i="2" s="1"/>
  <c r="AW79" i="2"/>
  <c r="AX79" i="2"/>
  <c r="AY79" i="2"/>
  <c r="BA79" i="2"/>
  <c r="AZ79" i="2"/>
  <c r="CF80" i="2"/>
  <c r="BH80" i="2"/>
  <c r="CC80" i="2"/>
  <c r="BX80" i="2"/>
  <c r="BN80" i="2"/>
  <c r="BL80" i="2"/>
  <c r="BV80" i="2"/>
  <c r="BF80" i="2"/>
  <c r="CB80" i="2"/>
  <c r="CD80" i="2"/>
  <c r="BT80" i="2"/>
  <c r="BP80" i="2"/>
  <c r="BM80" i="2"/>
  <c r="BG80" i="2"/>
  <c r="BW80" i="2"/>
  <c r="BQ80" i="2"/>
  <c r="BR80" i="2"/>
  <c r="CG80" i="2"/>
  <c r="BS80" i="2"/>
  <c r="BK80" i="2"/>
  <c r="BO80" i="2"/>
  <c r="CA80" i="2"/>
  <c r="BI80" i="2"/>
  <c r="BE80" i="2"/>
  <c r="BU80" i="2"/>
  <c r="CE80" i="2"/>
  <c r="BZ80" i="2"/>
  <c r="BY80" i="2"/>
  <c r="H81" i="2"/>
  <c r="BB81" i="2"/>
  <c r="V81" i="2"/>
  <c r="CL80" i="2"/>
  <c r="CK80" i="2"/>
  <c r="D82" i="2"/>
  <c r="C82" i="2"/>
  <c r="B82" i="2"/>
  <c r="A83" i="2"/>
  <c r="E82" i="2"/>
  <c r="BC82" i="2" s="1" a="1"/>
  <c r="BC82" i="2" s="1"/>
  <c r="CO81" i="2"/>
  <c r="CN81" i="2"/>
  <c r="CP81" i="2"/>
  <c r="CJ81" i="2"/>
  <c r="CI81" i="2"/>
  <c r="CH81" i="2"/>
  <c r="CQ81" i="2"/>
  <c r="CU81" i="2"/>
  <c r="CM81" i="2"/>
  <c r="CV81" i="2"/>
  <c r="CS81" i="2"/>
  <c r="CT81" i="2"/>
  <c r="CR81" i="2"/>
  <c r="CW81" i="2"/>
  <c r="AQ80" i="2" l="1"/>
  <c r="AH80" i="2"/>
  <c r="AI80" i="2"/>
  <c r="AG80" i="2"/>
  <c r="AN80" i="2"/>
  <c r="AE80" i="2"/>
  <c r="AP80" i="2"/>
  <c r="AF80" i="2"/>
  <c r="AT80" i="2"/>
  <c r="AR80" i="2"/>
  <c r="AJ80" i="2"/>
  <c r="AV80" i="2"/>
  <c r="AW80" i="2" s="1"/>
  <c r="AS80" i="2"/>
  <c r="AL80" i="2"/>
  <c r="AO80" i="2"/>
  <c r="AU80" i="2"/>
  <c r="AK80" i="2"/>
  <c r="BD81" i="2"/>
  <c r="F82" i="2" a="1"/>
  <c r="F82" i="2" s="1"/>
  <c r="K82" i="2" a="1"/>
  <c r="K82" i="2" s="1"/>
  <c r="W82" i="2" a="1"/>
  <c r="W82" i="2" s="1"/>
  <c r="AB82" i="2" s="1"/>
  <c r="G82" i="2" a="1"/>
  <c r="G82" i="2" s="1"/>
  <c r="AC81" i="2"/>
  <c r="Z81" i="2"/>
  <c r="I82" i="2" a="1"/>
  <c r="I82" i="2" s="1"/>
  <c r="M82" i="2" s="1"/>
  <c r="L82" i="2" a="1"/>
  <c r="L82" i="2" s="1"/>
  <c r="AA81" i="2"/>
  <c r="J82" i="2" a="1"/>
  <c r="J82" i="2" s="1"/>
  <c r="AD81" i="2"/>
  <c r="AL81" i="2" s="1"/>
  <c r="X81" i="2"/>
  <c r="S81" i="2"/>
  <c r="N81" i="2"/>
  <c r="P81" i="2" s="1"/>
  <c r="U81" i="2"/>
  <c r="T81" i="2"/>
  <c r="Q81" i="2"/>
  <c r="R81" i="2"/>
  <c r="O81" i="2"/>
  <c r="Y81" i="2"/>
  <c r="A84" i="2"/>
  <c r="B83" i="2"/>
  <c r="D83" i="2"/>
  <c r="C83" i="2"/>
  <c r="E83" i="2"/>
  <c r="J83" i="2" s="1" a="1"/>
  <c r="J83" i="2" s="1"/>
  <c r="AX80" i="2"/>
  <c r="CL81" i="2"/>
  <c r="CK81" i="2"/>
  <c r="H82" i="2"/>
  <c r="BB82" i="2"/>
  <c r="BD82" i="2" s="1"/>
  <c r="BJ82" i="2" s="1" a="1"/>
  <c r="BJ82" i="2" s="1"/>
  <c r="V82" i="2"/>
  <c r="AC82" i="2"/>
  <c r="CP82" i="2"/>
  <c r="CV82" i="2"/>
  <c r="CQ82" i="2"/>
  <c r="CI82" i="2"/>
  <c r="CN82" i="2"/>
  <c r="CS82" i="2"/>
  <c r="CU82" i="2"/>
  <c r="CR82" i="2"/>
  <c r="CJ82" i="2"/>
  <c r="CO82" i="2"/>
  <c r="CM82" i="2"/>
  <c r="CT82" i="2"/>
  <c r="CW82" i="2"/>
  <c r="CH82" i="2"/>
  <c r="BW81" i="2"/>
  <c r="AZ80" i="2" l="1"/>
  <c r="AY80" i="2"/>
  <c r="Y82" i="2"/>
  <c r="Z82" i="2"/>
  <c r="AD82" i="2"/>
  <c r="AA82" i="2"/>
  <c r="BR81" i="2"/>
  <c r="BJ81" i="2" a="1"/>
  <c r="BJ81" i="2" s="1"/>
  <c r="BX81" i="2"/>
  <c r="CF81" i="2"/>
  <c r="BP81" i="2"/>
  <c r="BU81" i="2"/>
  <c r="BF81" i="2"/>
  <c r="CB81" i="2"/>
  <c r="AM81" i="2"/>
  <c r="BN81" i="2"/>
  <c r="BL81" i="2"/>
  <c r="BT81" i="2"/>
  <c r="CC81" i="2"/>
  <c r="BZ81" i="2"/>
  <c r="BH81" i="2"/>
  <c r="CD81" i="2"/>
  <c r="BO81" i="2"/>
  <c r="BS81" i="2"/>
  <c r="CE81" i="2"/>
  <c r="BE81" i="2"/>
  <c r="BK81" i="2"/>
  <c r="CA81" i="2"/>
  <c r="BI81" i="2"/>
  <c r="BM81" i="2"/>
  <c r="CG81" i="2"/>
  <c r="BY81" i="2"/>
  <c r="BG81" i="2"/>
  <c r="BQ81" i="2"/>
  <c r="BV81" i="2"/>
  <c r="BA80" i="2"/>
  <c r="AQ81" i="2"/>
  <c r="AE81" i="2"/>
  <c r="AI81" i="2"/>
  <c r="AS81" i="2"/>
  <c r="AU81" i="2"/>
  <c r="AF81" i="2"/>
  <c r="AN81" i="2"/>
  <c r="AO81" i="2"/>
  <c r="AJ81" i="2"/>
  <c r="AT81" i="2"/>
  <c r="X82" i="2"/>
  <c r="AK81" i="2"/>
  <c r="AV81" i="2"/>
  <c r="AW81" i="2" s="1"/>
  <c r="AR81" i="2"/>
  <c r="L83" i="2" a="1"/>
  <c r="L83" i="2" s="1"/>
  <c r="BC83" i="2" a="1"/>
  <c r="BC83" i="2" s="1"/>
  <c r="W83" i="2" a="1"/>
  <c r="W83" i="2" s="1"/>
  <c r="AD83" i="2" s="1"/>
  <c r="AG81" i="2"/>
  <c r="AP81" i="2"/>
  <c r="AH81" i="2"/>
  <c r="F83" i="2" a="1"/>
  <c r="F83" i="2" s="1"/>
  <c r="K83" i="2" a="1"/>
  <c r="K83" i="2" s="1"/>
  <c r="G83" i="2" a="1"/>
  <c r="G83" i="2" s="1"/>
  <c r="I83" i="2" a="1"/>
  <c r="I83" i="2" s="1"/>
  <c r="M83" i="2" s="1"/>
  <c r="S82" i="2"/>
  <c r="T82" i="2"/>
  <c r="U82" i="2"/>
  <c r="O82" i="2"/>
  <c r="Q82" i="2"/>
  <c r="N82" i="2"/>
  <c r="P82" i="2" s="1"/>
  <c r="R82" i="2"/>
  <c r="CE82" i="2"/>
  <c r="BI82" i="2"/>
  <c r="BR82" i="2"/>
  <c r="BZ82" i="2"/>
  <c r="BS82" i="2"/>
  <c r="BV82" i="2"/>
  <c r="BE82" i="2"/>
  <c r="BQ82" i="2"/>
  <c r="BM82" i="2"/>
  <c r="CC82" i="2"/>
  <c r="BU82" i="2"/>
  <c r="CA82" i="2"/>
  <c r="BL82" i="2"/>
  <c r="CG82" i="2"/>
  <c r="CD82" i="2"/>
  <c r="BK82" i="2"/>
  <c r="BF82" i="2"/>
  <c r="BN82" i="2"/>
  <c r="BP82" i="2"/>
  <c r="BT82" i="2"/>
  <c r="CB82" i="2"/>
  <c r="BO82" i="2"/>
  <c r="BY82" i="2"/>
  <c r="BG82" i="2"/>
  <c r="BX82" i="2"/>
  <c r="BH82" i="2"/>
  <c r="CF82" i="2"/>
  <c r="BW82" i="2"/>
  <c r="CL82" i="2"/>
  <c r="CK82" i="2"/>
  <c r="CM83" i="2"/>
  <c r="CU83" i="2"/>
  <c r="CV83" i="2"/>
  <c r="CT83" i="2"/>
  <c r="CQ83" i="2"/>
  <c r="CI83" i="2"/>
  <c r="CJ83" i="2"/>
  <c r="CH83" i="2"/>
  <c r="CN83" i="2"/>
  <c r="CW83" i="2"/>
  <c r="CP83" i="2"/>
  <c r="CO83" i="2"/>
  <c r="CS83" i="2"/>
  <c r="CR83" i="2"/>
  <c r="BB83" i="2"/>
  <c r="V83" i="2"/>
  <c r="H83" i="2"/>
  <c r="AQ82" i="2"/>
  <c r="AJ82" i="2"/>
  <c r="AO82" i="2"/>
  <c r="AE82" i="2"/>
  <c r="AF82" i="2"/>
  <c r="AU82" i="2"/>
  <c r="AT82" i="2"/>
  <c r="AV82" i="2"/>
  <c r="AI82" i="2"/>
  <c r="AK82" i="2"/>
  <c r="AS82" i="2"/>
  <c r="AP82" i="2"/>
  <c r="AH82" i="2"/>
  <c r="AG82" i="2"/>
  <c r="AM82" i="2"/>
  <c r="AN82" i="2"/>
  <c r="AL82" i="2"/>
  <c r="AR82" i="2"/>
  <c r="AA83" i="2"/>
  <c r="B84" i="2"/>
  <c r="A85" i="2"/>
  <c r="D84" i="2"/>
  <c r="E84" i="2"/>
  <c r="G84" i="2" s="1" a="1"/>
  <c r="G84" i="2" s="1"/>
  <c r="C84" i="2"/>
  <c r="AB83" i="2" l="1"/>
  <c r="BA81" i="2"/>
  <c r="AC83" i="2"/>
  <c r="AZ81" i="2"/>
  <c r="Y83" i="2"/>
  <c r="X83" i="2"/>
  <c r="BD83" i="2"/>
  <c r="CA83" i="2" s="1"/>
  <c r="AY81" i="2"/>
  <c r="Z83" i="2"/>
  <c r="AX81" i="2"/>
  <c r="L84" i="2" a="1"/>
  <c r="L84" i="2" s="1"/>
  <c r="BC84" i="2" a="1"/>
  <c r="BC84" i="2" s="1"/>
  <c r="J84" i="2" a="1"/>
  <c r="J84" i="2" s="1"/>
  <c r="W84" i="2" a="1"/>
  <c r="W84" i="2" s="1"/>
  <c r="AA84" i="2" s="1"/>
  <c r="T83" i="2"/>
  <c r="R83" i="2"/>
  <c r="S83" i="2"/>
  <c r="O83" i="2"/>
  <c r="N83" i="2"/>
  <c r="P83" i="2" s="1"/>
  <c r="Q83" i="2"/>
  <c r="U83" i="2"/>
  <c r="F84" i="2" a="1"/>
  <c r="F84" i="2" s="1"/>
  <c r="I84" i="2" a="1"/>
  <c r="I84" i="2" s="1"/>
  <c r="M84" i="2" s="1"/>
  <c r="K84" i="2" a="1"/>
  <c r="K84" i="2" s="1"/>
  <c r="H84" i="2"/>
  <c r="BB84" i="2"/>
  <c r="V84" i="2"/>
  <c r="BF83" i="2"/>
  <c r="AW82" i="2"/>
  <c r="BA82" i="2"/>
  <c r="AY82" i="2"/>
  <c r="AX82" i="2"/>
  <c r="AZ82" i="2"/>
  <c r="CQ84" i="2"/>
  <c r="CT84" i="2"/>
  <c r="CP84" i="2"/>
  <c r="CO84" i="2"/>
  <c r="CM84" i="2"/>
  <c r="CH84" i="2"/>
  <c r="CW84" i="2"/>
  <c r="CV84" i="2"/>
  <c r="CN84" i="2"/>
  <c r="CI84" i="2"/>
  <c r="CJ84" i="2"/>
  <c r="CR84" i="2"/>
  <c r="CU84" i="2"/>
  <c r="CS84" i="2"/>
  <c r="A86" i="2"/>
  <c r="C85" i="2"/>
  <c r="D85" i="2"/>
  <c r="E85" i="2"/>
  <c r="L85" i="2" s="1" a="1"/>
  <c r="L85" i="2" s="1"/>
  <c r="B85" i="2"/>
  <c r="AG83" i="2"/>
  <c r="AE83" i="2"/>
  <c r="AS83" i="2"/>
  <c r="AF83" i="2"/>
  <c r="AU83" i="2"/>
  <c r="AV83" i="2"/>
  <c r="AT83" i="2"/>
  <c r="AK83" i="2"/>
  <c r="AH83" i="2"/>
  <c r="AJ83" i="2"/>
  <c r="AI83" i="2"/>
  <c r="AP83" i="2"/>
  <c r="AQ83" i="2"/>
  <c r="AR83" i="2"/>
  <c r="AL83" i="2"/>
  <c r="AM83" i="2"/>
  <c r="AN83" i="2"/>
  <c r="AO83" i="2"/>
  <c r="CK83" i="2"/>
  <c r="CL83" i="2"/>
  <c r="CF83" i="2" l="1"/>
  <c r="CC83" i="2"/>
  <c r="CG83" i="2"/>
  <c r="BS83" i="2"/>
  <c r="CE83" i="2"/>
  <c r="CB83" i="2"/>
  <c r="BQ83" i="2"/>
  <c r="BG83" i="2"/>
  <c r="BP83" i="2"/>
  <c r="BD84" i="2"/>
  <c r="BJ84" i="2" s="1" a="1"/>
  <c r="BJ84" i="2" s="1"/>
  <c r="BU83" i="2"/>
  <c r="BE83" i="2"/>
  <c r="BK83" i="2"/>
  <c r="BO83" i="2"/>
  <c r="BJ83" i="2" a="1"/>
  <c r="BJ83" i="2" s="1"/>
  <c r="F85" i="2" a="1"/>
  <c r="F85" i="2" s="1"/>
  <c r="I85" i="2" a="1"/>
  <c r="I85" i="2" s="1"/>
  <c r="M85" i="2" s="1"/>
  <c r="BI83" i="2"/>
  <c r="BZ83" i="2"/>
  <c r="CD83" i="2"/>
  <c r="BL83" i="2"/>
  <c r="BM83" i="2"/>
  <c r="BY83" i="2"/>
  <c r="BX83" i="2"/>
  <c r="BT83" i="2"/>
  <c r="BH83" i="2"/>
  <c r="BR83" i="2"/>
  <c r="BV83" i="2"/>
  <c r="BN83" i="2"/>
  <c r="BW83" i="2"/>
  <c r="Z84" i="2"/>
  <c r="AC84" i="2"/>
  <c r="AD84" i="2"/>
  <c r="AL84" i="2" s="1"/>
  <c r="Y84" i="2"/>
  <c r="K85" i="2" a="1"/>
  <c r="K85" i="2" s="1"/>
  <c r="W85" i="2" a="1"/>
  <c r="W85" i="2" s="1"/>
  <c r="Y85" i="2" s="1"/>
  <c r="J85" i="2" a="1"/>
  <c r="J85" i="2" s="1"/>
  <c r="AB84" i="2"/>
  <c r="BC85" i="2" a="1"/>
  <c r="BC85" i="2" s="1"/>
  <c r="X84" i="2"/>
  <c r="T84" i="2"/>
  <c r="S84" i="2"/>
  <c r="N84" i="2"/>
  <c r="P84" i="2" s="1"/>
  <c r="O84" i="2"/>
  <c r="Q84" i="2"/>
  <c r="U84" i="2"/>
  <c r="R84" i="2"/>
  <c r="G85" i="2" a="1"/>
  <c r="G85" i="2" s="1"/>
  <c r="E86" i="2"/>
  <c r="K86" i="2" s="1" a="1"/>
  <c r="K86" i="2" s="1"/>
  <c r="C86" i="2"/>
  <c r="B86" i="2"/>
  <c r="A87" i="2"/>
  <c r="D86" i="2"/>
  <c r="BV84" i="2"/>
  <c r="AX83" i="2"/>
  <c r="BA83" i="2"/>
  <c r="AZ83" i="2"/>
  <c r="AW83" i="2"/>
  <c r="AY83" i="2"/>
  <c r="BB85" i="2"/>
  <c r="H85" i="2"/>
  <c r="V85" i="2"/>
  <c r="CV85" i="2"/>
  <c r="CJ85" i="2"/>
  <c r="CQ85" i="2"/>
  <c r="CP85" i="2"/>
  <c r="CO85" i="2"/>
  <c r="CR85" i="2"/>
  <c r="CU85" i="2"/>
  <c r="CT85" i="2"/>
  <c r="CW85" i="2"/>
  <c r="CN85" i="2"/>
  <c r="CS85" i="2"/>
  <c r="CH85" i="2"/>
  <c r="CI85" i="2"/>
  <c r="CM85" i="2"/>
  <c r="CK84" i="2"/>
  <c r="CL84" i="2"/>
  <c r="BT84" i="2" l="1"/>
  <c r="BK84" i="2"/>
  <c r="BP84" i="2"/>
  <c r="CG84" i="2"/>
  <c r="CF84" i="2"/>
  <c r="BO84" i="2"/>
  <c r="BG84" i="2"/>
  <c r="CE84" i="2"/>
  <c r="BL84" i="2"/>
  <c r="BS84" i="2"/>
  <c r="BF84" i="2"/>
  <c r="BY84" i="2"/>
  <c r="BM84" i="2"/>
  <c r="CA84" i="2"/>
  <c r="CB84" i="2"/>
  <c r="BX84" i="2"/>
  <c r="BW84" i="2"/>
  <c r="BN84" i="2"/>
  <c r="CD84" i="2"/>
  <c r="BH84" i="2"/>
  <c r="BE84" i="2"/>
  <c r="BU84" i="2"/>
  <c r="BQ84" i="2"/>
  <c r="BR84" i="2"/>
  <c r="BI84" i="2"/>
  <c r="BZ84" i="2"/>
  <c r="CC84" i="2"/>
  <c r="G86" i="2" a="1"/>
  <c r="G86" i="2" s="1"/>
  <c r="AS84" i="2"/>
  <c r="W86" i="2" a="1"/>
  <c r="W86" i="2" s="1"/>
  <c r="AD86" i="2" s="1"/>
  <c r="AB85" i="2"/>
  <c r="Z85" i="2"/>
  <c r="AI84" i="2"/>
  <c r="AP84" i="2"/>
  <c r="AJ84" i="2"/>
  <c r="AC85" i="2"/>
  <c r="AM84" i="2"/>
  <c r="AV84" i="2"/>
  <c r="BA84" i="2" s="1"/>
  <c r="AT84" i="2"/>
  <c r="AE84" i="2"/>
  <c r="AU84" i="2"/>
  <c r="AO84" i="2"/>
  <c r="AN84" i="2"/>
  <c r="AK84" i="2"/>
  <c r="AH84" i="2"/>
  <c r="AF84" i="2"/>
  <c r="AQ84" i="2"/>
  <c r="AR84" i="2"/>
  <c r="AG84" i="2"/>
  <c r="AA85" i="2"/>
  <c r="I86" i="2" a="1"/>
  <c r="I86" i="2" s="1"/>
  <c r="M86" i="2" s="1"/>
  <c r="BD85" i="2"/>
  <c r="BX85" i="2" s="1"/>
  <c r="AD85" i="2"/>
  <c r="AK85" i="2" s="1"/>
  <c r="L86" i="2" a="1"/>
  <c r="L86" i="2" s="1"/>
  <c r="X85" i="2"/>
  <c r="J86" i="2" a="1"/>
  <c r="J86" i="2" s="1"/>
  <c r="BC86" i="2" a="1"/>
  <c r="BC86" i="2" s="1"/>
  <c r="F86" i="2" a="1"/>
  <c r="F86" i="2" s="1"/>
  <c r="T85" i="2"/>
  <c r="Q85" i="2"/>
  <c r="N85" i="2"/>
  <c r="P85" i="2" s="1"/>
  <c r="O85" i="2"/>
  <c r="U85" i="2"/>
  <c r="R85" i="2"/>
  <c r="S85" i="2"/>
  <c r="AC86" i="2"/>
  <c r="X86" i="2"/>
  <c r="Y86" i="2"/>
  <c r="AA86" i="2"/>
  <c r="AB86" i="2"/>
  <c r="Z86" i="2"/>
  <c r="CK85" i="2"/>
  <c r="CL85" i="2"/>
  <c r="AW84" i="2"/>
  <c r="V86" i="2"/>
  <c r="BB86" i="2"/>
  <c r="H86" i="2"/>
  <c r="CJ86" i="2"/>
  <c r="CH86" i="2"/>
  <c r="CO86" i="2"/>
  <c r="CV86" i="2"/>
  <c r="CU86" i="2"/>
  <c r="CW86" i="2"/>
  <c r="CN86" i="2"/>
  <c r="CP86" i="2"/>
  <c r="CT86" i="2"/>
  <c r="CQ86" i="2"/>
  <c r="CR86" i="2"/>
  <c r="CS86" i="2"/>
  <c r="CM86" i="2"/>
  <c r="CI86" i="2"/>
  <c r="E87" i="2"/>
  <c r="G87" i="2" s="1" a="1"/>
  <c r="G87" i="2" s="1"/>
  <c r="B87" i="2"/>
  <c r="A88" i="2"/>
  <c r="D87" i="2"/>
  <c r="C87" i="2"/>
  <c r="AE85" i="2" l="1"/>
  <c r="CC85" i="2"/>
  <c r="BY85" i="2"/>
  <c r="BV85" i="2"/>
  <c r="AP85" i="2"/>
  <c r="AI85" i="2"/>
  <c r="AR85" i="2"/>
  <c r="BO85" i="2"/>
  <c r="BJ85" i="2" a="1"/>
  <c r="BJ85" i="2" s="1"/>
  <c r="BT85" i="2"/>
  <c r="L87" i="2" a="1"/>
  <c r="L87" i="2" s="1"/>
  <c r="F87" i="2" a="1"/>
  <c r="F87" i="2" s="1"/>
  <c r="AS85" i="2"/>
  <c r="AJ85" i="2"/>
  <c r="AU85" i="2"/>
  <c r="AH85" i="2"/>
  <c r="AT85" i="2"/>
  <c r="AQ85" i="2"/>
  <c r="AV85" i="2"/>
  <c r="AW85" i="2" s="1"/>
  <c r="AN85" i="2"/>
  <c r="AG85" i="2"/>
  <c r="AF85" i="2"/>
  <c r="AM85" i="2"/>
  <c r="AO85" i="2"/>
  <c r="AL85" i="2"/>
  <c r="CE85" i="2"/>
  <c r="BN85" i="2"/>
  <c r="BM85" i="2"/>
  <c r="BU85" i="2"/>
  <c r="CF85" i="2"/>
  <c r="BP85" i="2"/>
  <c r="BW85" i="2"/>
  <c r="BR85" i="2"/>
  <c r="BZ85" i="2"/>
  <c r="BI85" i="2"/>
  <c r="CA85" i="2"/>
  <c r="BE85" i="2"/>
  <c r="BS85" i="2"/>
  <c r="CB85" i="2"/>
  <c r="BK85" i="2"/>
  <c r="BH85" i="2"/>
  <c r="AX84" i="2"/>
  <c r="AY84" i="2"/>
  <c r="BL85" i="2"/>
  <c r="BF85" i="2"/>
  <c r="CG85" i="2"/>
  <c r="CD85" i="2"/>
  <c r="BG85" i="2"/>
  <c r="BQ85" i="2"/>
  <c r="AZ84" i="2"/>
  <c r="BC87" i="2" a="1"/>
  <c r="BC87" i="2" s="1"/>
  <c r="I87" i="2" a="1"/>
  <c r="I87" i="2" s="1"/>
  <c r="M87" i="2" s="1"/>
  <c r="K87" i="2" a="1"/>
  <c r="K87" i="2" s="1"/>
  <c r="W87" i="2" a="1"/>
  <c r="W87" i="2" s="1"/>
  <c r="Y87" i="2" s="1"/>
  <c r="J87" i="2" a="1"/>
  <c r="J87" i="2" s="1"/>
  <c r="N86" i="2"/>
  <c r="P86" i="2" s="1"/>
  <c r="S86" i="2"/>
  <c r="T86" i="2"/>
  <c r="U86" i="2"/>
  <c r="O86" i="2"/>
  <c r="R86" i="2"/>
  <c r="Q86" i="2"/>
  <c r="BD86" i="2"/>
  <c r="CL86" i="2"/>
  <c r="CK86" i="2"/>
  <c r="CJ87" i="2"/>
  <c r="CS87" i="2"/>
  <c r="CQ87" i="2"/>
  <c r="CT87" i="2"/>
  <c r="CW87" i="2"/>
  <c r="CP87" i="2"/>
  <c r="CR87" i="2"/>
  <c r="CH87" i="2"/>
  <c r="CM87" i="2"/>
  <c r="CN87" i="2"/>
  <c r="CO87" i="2"/>
  <c r="CV87" i="2"/>
  <c r="CI87" i="2"/>
  <c r="CU87" i="2"/>
  <c r="D88" i="2"/>
  <c r="B88" i="2"/>
  <c r="A89" i="2"/>
  <c r="E88" i="2"/>
  <c r="W88" i="2" s="1" a="1"/>
  <c r="W88" i="2" s="1"/>
  <c r="C88" i="2"/>
  <c r="H87" i="2"/>
  <c r="V87" i="2"/>
  <c r="BB87" i="2"/>
  <c r="AH86" i="2"/>
  <c r="AV86" i="2"/>
  <c r="AN86" i="2"/>
  <c r="AL86" i="2"/>
  <c r="AG86" i="2"/>
  <c r="AM86" i="2"/>
  <c r="AI86" i="2"/>
  <c r="AE86" i="2"/>
  <c r="AT86" i="2"/>
  <c r="AS86" i="2"/>
  <c r="AP86" i="2"/>
  <c r="AR86" i="2"/>
  <c r="AU86" i="2"/>
  <c r="AQ86" i="2"/>
  <c r="AO86" i="2"/>
  <c r="AK86" i="2"/>
  <c r="AJ86" i="2"/>
  <c r="AF86" i="2"/>
  <c r="BA85" i="2" l="1"/>
  <c r="AY85" i="2"/>
  <c r="AX85" i="2"/>
  <c r="BU86" i="2"/>
  <c r="BJ86" i="2" a="1"/>
  <c r="BJ86" i="2" s="1"/>
  <c r="AZ85" i="2"/>
  <c r="X87" i="2"/>
  <c r="I88" i="2" a="1"/>
  <c r="I88" i="2" s="1"/>
  <c r="M88" i="2" s="1"/>
  <c r="BD87" i="2"/>
  <c r="CC87" i="2" s="1"/>
  <c r="G88" i="2" a="1"/>
  <c r="G88" i="2" s="1"/>
  <c r="K88" i="2" a="1"/>
  <c r="K88" i="2" s="1"/>
  <c r="J88" i="2" a="1"/>
  <c r="J88" i="2" s="1"/>
  <c r="BN86" i="2"/>
  <c r="BW86" i="2"/>
  <c r="CE86" i="2"/>
  <c r="BY86" i="2"/>
  <c r="BG86" i="2"/>
  <c r="CC86" i="2"/>
  <c r="BO86" i="2"/>
  <c r="BZ86" i="2"/>
  <c r="BS86" i="2"/>
  <c r="BP86" i="2"/>
  <c r="CG86" i="2"/>
  <c r="BL86" i="2"/>
  <c r="BT86" i="2"/>
  <c r="BE86" i="2"/>
  <c r="CA86" i="2"/>
  <c r="AB87" i="2"/>
  <c r="AD87" i="2"/>
  <c r="AO87" i="2" s="1"/>
  <c r="BC88" i="2" a="1"/>
  <c r="BC88" i="2" s="1"/>
  <c r="L88" i="2" a="1"/>
  <c r="L88" i="2" s="1"/>
  <c r="BQ86" i="2"/>
  <c r="BM86" i="2"/>
  <c r="CF86" i="2"/>
  <c r="BH86" i="2"/>
  <c r="BI86" i="2"/>
  <c r="CB86" i="2"/>
  <c r="AA87" i="2"/>
  <c r="AC87" i="2"/>
  <c r="F88" i="2" a="1"/>
  <c r="F88" i="2" s="1"/>
  <c r="BK86" i="2"/>
  <c r="CD86" i="2"/>
  <c r="BF86" i="2"/>
  <c r="BR86" i="2"/>
  <c r="BX86" i="2"/>
  <c r="BV86" i="2"/>
  <c r="Z87" i="2"/>
  <c r="U87" i="2"/>
  <c r="O87" i="2"/>
  <c r="N87" i="2"/>
  <c r="P87" i="2" s="1"/>
  <c r="Q87" i="2"/>
  <c r="T87" i="2"/>
  <c r="S87" i="2"/>
  <c r="R87" i="2"/>
  <c r="C89" i="2"/>
  <c r="A90" i="2"/>
  <c r="E89" i="2"/>
  <c r="BC89" i="2" s="1" a="1"/>
  <c r="BC89" i="2" s="1"/>
  <c r="D89" i="2"/>
  <c r="B89" i="2"/>
  <c r="AC88" i="2"/>
  <c r="Y88" i="2"/>
  <c r="Z88" i="2"/>
  <c r="AD88" i="2"/>
  <c r="AA88" i="2"/>
  <c r="AB88" i="2"/>
  <c r="X88" i="2"/>
  <c r="CL87" i="2"/>
  <c r="CK87" i="2"/>
  <c r="CE87" i="2"/>
  <c r="CS88" i="2"/>
  <c r="CI88" i="2"/>
  <c r="CT88" i="2"/>
  <c r="CQ88" i="2"/>
  <c r="CW88" i="2"/>
  <c r="CN88" i="2"/>
  <c r="CV88" i="2"/>
  <c r="CH88" i="2"/>
  <c r="CM88" i="2"/>
  <c r="CR88" i="2"/>
  <c r="CO88" i="2"/>
  <c r="CJ88" i="2"/>
  <c r="CU88" i="2"/>
  <c r="CP88" i="2"/>
  <c r="AW86" i="2"/>
  <c r="AY86" i="2"/>
  <c r="BA86" i="2"/>
  <c r="AX86" i="2"/>
  <c r="AZ86" i="2"/>
  <c r="H88" i="2"/>
  <c r="V88" i="2"/>
  <c r="BB88" i="2"/>
  <c r="AP87" i="2"/>
  <c r="AE87" i="2" l="1"/>
  <c r="BI87" i="2"/>
  <c r="AI87" i="2"/>
  <c r="BS87" i="2"/>
  <c r="BR87" i="2"/>
  <c r="BJ87" i="2" a="1"/>
  <c r="BJ87" i="2" s="1"/>
  <c r="AK87" i="2"/>
  <c r="BM87" i="2"/>
  <c r="AT87" i="2"/>
  <c r="AQ87" i="2"/>
  <c r="AV87" i="2"/>
  <c r="AY87" i="2" s="1"/>
  <c r="BT87" i="2"/>
  <c r="BK87" i="2"/>
  <c r="BL87" i="2"/>
  <c r="BE87" i="2"/>
  <c r="BP87" i="2"/>
  <c r="BN87" i="2"/>
  <c r="AJ87" i="2"/>
  <c r="AM87" i="2"/>
  <c r="AN87" i="2"/>
  <c r="CF87" i="2"/>
  <c r="BH87" i="2"/>
  <c r="CG87" i="2"/>
  <c r="BU87" i="2"/>
  <c r="BX87" i="2"/>
  <c r="AH87" i="2"/>
  <c r="AS87" i="2"/>
  <c r="AG87" i="2"/>
  <c r="CA87" i="2"/>
  <c r="BV87" i="2"/>
  <c r="BG87" i="2"/>
  <c r="BZ87" i="2"/>
  <c r="AL87" i="2"/>
  <c r="AR87" i="2"/>
  <c r="AF87" i="2"/>
  <c r="AU87" i="2"/>
  <c r="BY87" i="2"/>
  <c r="BW87" i="2"/>
  <c r="BO87" i="2"/>
  <c r="CD87" i="2"/>
  <c r="BF87" i="2"/>
  <c r="BQ87" i="2"/>
  <c r="CB87" i="2"/>
  <c r="K89" i="2" a="1"/>
  <c r="K89" i="2" s="1"/>
  <c r="W89" i="2" a="1"/>
  <c r="W89" i="2" s="1"/>
  <c r="Y89" i="2" s="1"/>
  <c r="BD88" i="2"/>
  <c r="BN88" i="2" s="1"/>
  <c r="L89" i="2" a="1"/>
  <c r="L89" i="2" s="1"/>
  <c r="I89" i="2" a="1"/>
  <c r="I89" i="2" s="1"/>
  <c r="M89" i="2" s="1"/>
  <c r="J89" i="2" a="1"/>
  <c r="J89" i="2" s="1"/>
  <c r="T88" i="2"/>
  <c r="N88" i="2"/>
  <c r="P88" i="2" s="1"/>
  <c r="U88" i="2"/>
  <c r="S88" i="2"/>
  <c r="Q88" i="2"/>
  <c r="O88" i="2"/>
  <c r="R88" i="2"/>
  <c r="G89" i="2" a="1"/>
  <c r="G89" i="2" s="1"/>
  <c r="F89" i="2" a="1"/>
  <c r="F89" i="2" s="1"/>
  <c r="AE88" i="2"/>
  <c r="AP88" i="2"/>
  <c r="AM88" i="2"/>
  <c r="AO88" i="2"/>
  <c r="AQ88" i="2"/>
  <c r="AU88" i="2"/>
  <c r="AL88" i="2"/>
  <c r="AT88" i="2"/>
  <c r="AK88" i="2"/>
  <c r="AN88" i="2"/>
  <c r="AJ88" i="2"/>
  <c r="AH88" i="2"/>
  <c r="AR88" i="2"/>
  <c r="AI88" i="2"/>
  <c r="AV88" i="2"/>
  <c r="AF88" i="2"/>
  <c r="AG88" i="2"/>
  <c r="AS88" i="2"/>
  <c r="AW87" i="2"/>
  <c r="BA87" i="2"/>
  <c r="CS89" i="2"/>
  <c r="CR89" i="2"/>
  <c r="CO89" i="2"/>
  <c r="CW89" i="2"/>
  <c r="CM89" i="2"/>
  <c r="CQ89" i="2"/>
  <c r="CJ89" i="2"/>
  <c r="CP89" i="2"/>
  <c r="CU89" i="2"/>
  <c r="CN89" i="2"/>
  <c r="CH89" i="2"/>
  <c r="CV89" i="2"/>
  <c r="CT89" i="2"/>
  <c r="CI89" i="2"/>
  <c r="CL88" i="2"/>
  <c r="CK88" i="2"/>
  <c r="BB89" i="2"/>
  <c r="BD89" i="2" s="1"/>
  <c r="BJ89" i="2" s="1" a="1"/>
  <c r="BJ89" i="2" s="1"/>
  <c r="V89" i="2"/>
  <c r="H89" i="2"/>
  <c r="B90" i="2"/>
  <c r="D90" i="2"/>
  <c r="C90" i="2"/>
  <c r="E90" i="2"/>
  <c r="G90" i="2" s="1" a="1"/>
  <c r="G90" i="2" s="1"/>
  <c r="A91" i="2"/>
  <c r="AZ87" i="2" l="1"/>
  <c r="AX87" i="2"/>
  <c r="CB88" i="2"/>
  <c r="BI88" i="2"/>
  <c r="BU88" i="2"/>
  <c r="BF88" i="2"/>
  <c r="BK88" i="2"/>
  <c r="BV88" i="2"/>
  <c r="BJ88" i="2" a="1"/>
  <c r="BJ88" i="2" s="1"/>
  <c r="BY88" i="2"/>
  <c r="BH88" i="2"/>
  <c r="BX88" i="2"/>
  <c r="BO88" i="2"/>
  <c r="Z89" i="2"/>
  <c r="AC89" i="2"/>
  <c r="X89" i="2"/>
  <c r="AD89" i="2"/>
  <c r="AM89" i="2" s="1"/>
  <c r="AB89" i="2"/>
  <c r="CC88" i="2"/>
  <c r="BE88" i="2"/>
  <c r="BG88" i="2"/>
  <c r="CD88" i="2"/>
  <c r="BL88" i="2"/>
  <c r="AA89" i="2"/>
  <c r="BM88" i="2"/>
  <c r="BS88" i="2"/>
  <c r="BR88" i="2"/>
  <c r="CA88" i="2"/>
  <c r="BW88" i="2"/>
  <c r="J90" i="2" a="1"/>
  <c r="J90" i="2" s="1"/>
  <c r="CF88" i="2"/>
  <c r="CE88" i="2"/>
  <c r="BQ88" i="2"/>
  <c r="BP88" i="2"/>
  <c r="BZ88" i="2"/>
  <c r="CG88" i="2"/>
  <c r="BT88" i="2"/>
  <c r="W90" i="2" a="1"/>
  <c r="W90" i="2" s="1"/>
  <c r="AC90" i="2" s="1"/>
  <c r="I90" i="2" a="1"/>
  <c r="I90" i="2" s="1"/>
  <c r="M90" i="2" s="1"/>
  <c r="F90" i="2" a="1"/>
  <c r="F90" i="2" s="1"/>
  <c r="L90" i="2" a="1"/>
  <c r="L90" i="2" s="1"/>
  <c r="BC90" i="2" a="1"/>
  <c r="BC90" i="2" s="1"/>
  <c r="N89" i="2"/>
  <c r="P89" i="2" s="1"/>
  <c r="T89" i="2"/>
  <c r="U89" i="2"/>
  <c r="O89" i="2"/>
  <c r="Q89" i="2"/>
  <c r="R89" i="2"/>
  <c r="S89" i="2"/>
  <c r="K90" i="2" a="1"/>
  <c r="K90" i="2" s="1"/>
  <c r="BB90" i="2"/>
  <c r="H90" i="2"/>
  <c r="V90" i="2"/>
  <c r="CK89" i="2"/>
  <c r="CL89" i="2"/>
  <c r="CO90" i="2"/>
  <c r="CM90" i="2"/>
  <c r="CH90" i="2"/>
  <c r="CT90" i="2"/>
  <c r="CU90" i="2"/>
  <c r="CN90" i="2"/>
  <c r="CQ90" i="2"/>
  <c r="CR90" i="2"/>
  <c r="CS90" i="2"/>
  <c r="CW90" i="2"/>
  <c r="CP90" i="2"/>
  <c r="CJ90" i="2"/>
  <c r="CI90" i="2"/>
  <c r="CV90" i="2"/>
  <c r="C91" i="2"/>
  <c r="D91" i="2"/>
  <c r="A92" i="2"/>
  <c r="E91" i="2"/>
  <c r="F91" i="2" s="1" a="1"/>
  <c r="F91" i="2" s="1"/>
  <c r="B91" i="2"/>
  <c r="BT89" i="2"/>
  <c r="BR89" i="2"/>
  <c r="CD89" i="2"/>
  <c r="BO89" i="2"/>
  <c r="BK89" i="2"/>
  <c r="CF89" i="2"/>
  <c r="CG89" i="2"/>
  <c r="BX89" i="2"/>
  <c r="BU89" i="2"/>
  <c r="CB89" i="2"/>
  <c r="BW89" i="2"/>
  <c r="BG89" i="2"/>
  <c r="BH89" i="2"/>
  <c r="BI89" i="2"/>
  <c r="BE89" i="2"/>
  <c r="BV89" i="2"/>
  <c r="BS89" i="2"/>
  <c r="CE89" i="2"/>
  <c r="BF89" i="2"/>
  <c r="BY89" i="2"/>
  <c r="BL89" i="2"/>
  <c r="BQ89" i="2"/>
  <c r="CA89" i="2"/>
  <c r="BZ89" i="2"/>
  <c r="BN89" i="2"/>
  <c r="CC89" i="2"/>
  <c r="BP89" i="2"/>
  <c r="BM89" i="2"/>
  <c r="AY88" i="2"/>
  <c r="AZ88" i="2"/>
  <c r="AW88" i="2"/>
  <c r="AX88" i="2"/>
  <c r="BA88" i="2"/>
  <c r="AK89" i="2" l="1"/>
  <c r="AS89" i="2"/>
  <c r="AL89" i="2"/>
  <c r="AH89" i="2"/>
  <c r="AF89" i="2"/>
  <c r="AO89" i="2"/>
  <c r="AT89" i="2"/>
  <c r="AQ89" i="2"/>
  <c r="AN89" i="2"/>
  <c r="AG89" i="2"/>
  <c r="AP89" i="2"/>
  <c r="AE89" i="2"/>
  <c r="AU89" i="2"/>
  <c r="AI89" i="2"/>
  <c r="AJ89" i="2"/>
  <c r="AR89" i="2"/>
  <c r="AV89" i="2"/>
  <c r="BA89" i="2" s="1"/>
  <c r="X90" i="2"/>
  <c r="AA90" i="2"/>
  <c r="AD90" i="2"/>
  <c r="AM90" i="2" s="1"/>
  <c r="AB90" i="2"/>
  <c r="Z90" i="2"/>
  <c r="Y90" i="2"/>
  <c r="BC91" i="2" a="1"/>
  <c r="BC91" i="2" s="1"/>
  <c r="W91" i="2" a="1"/>
  <c r="W91" i="2" s="1"/>
  <c r="AD91" i="2" s="1"/>
  <c r="J91" i="2" a="1"/>
  <c r="J91" i="2" s="1"/>
  <c r="I91" i="2" a="1"/>
  <c r="I91" i="2" s="1"/>
  <c r="M91" i="2" s="1"/>
  <c r="K91" i="2" a="1"/>
  <c r="K91" i="2" s="1"/>
  <c r="L91" i="2" a="1"/>
  <c r="L91" i="2" s="1"/>
  <c r="BD90" i="2"/>
  <c r="CF90" i="2" s="1"/>
  <c r="R90" i="2"/>
  <c r="T90" i="2"/>
  <c r="U90" i="2"/>
  <c r="Q90" i="2"/>
  <c r="O90" i="2"/>
  <c r="S90" i="2"/>
  <c r="N90" i="2"/>
  <c r="P90" i="2" s="1"/>
  <c r="G91" i="2" a="1"/>
  <c r="G91" i="2" s="1"/>
  <c r="B92" i="2"/>
  <c r="D92" i="2"/>
  <c r="C92" i="2"/>
  <c r="E92" i="2"/>
  <c r="BC92" i="2" s="1" a="1"/>
  <c r="BC92" i="2" s="1"/>
  <c r="A93" i="2"/>
  <c r="CV91" i="2"/>
  <c r="CN91" i="2"/>
  <c r="CP91" i="2"/>
  <c r="CQ91" i="2"/>
  <c r="CR91" i="2"/>
  <c r="CS91" i="2"/>
  <c r="CM91" i="2"/>
  <c r="CT91" i="2"/>
  <c r="CW91" i="2"/>
  <c r="CJ91" i="2"/>
  <c r="CH91" i="2"/>
  <c r="CO91" i="2"/>
  <c r="CI91" i="2"/>
  <c r="CU91" i="2"/>
  <c r="BB91" i="2"/>
  <c r="H91" i="2"/>
  <c r="V91" i="2"/>
  <c r="CK90" i="2"/>
  <c r="CL90" i="2"/>
  <c r="AG90" i="2" l="1"/>
  <c r="AO90" i="2"/>
  <c r="AS90" i="2"/>
  <c r="AI90" i="2"/>
  <c r="AF90" i="2"/>
  <c r="AL90" i="2"/>
  <c r="AR90" i="2"/>
  <c r="AU90" i="2"/>
  <c r="AN90" i="2"/>
  <c r="BD91" i="2"/>
  <c r="BJ91" i="2" s="1" a="1"/>
  <c r="BJ91" i="2" s="1"/>
  <c r="BX90" i="2"/>
  <c r="CA90" i="2"/>
  <c r="BJ90" i="2" a="1"/>
  <c r="BJ90" i="2" s="1"/>
  <c r="BE90" i="2"/>
  <c r="BZ90" i="2"/>
  <c r="BK90" i="2"/>
  <c r="CB90" i="2"/>
  <c r="AX89" i="2"/>
  <c r="AB91" i="2"/>
  <c r="X91" i="2"/>
  <c r="AC91" i="2"/>
  <c r="AW89" i="2"/>
  <c r="Z91" i="2"/>
  <c r="AY89" i="2"/>
  <c r="AA91" i="2"/>
  <c r="AZ89" i="2"/>
  <c r="AK90" i="2"/>
  <c r="AP90" i="2"/>
  <c r="AT90" i="2"/>
  <c r="AH90" i="2"/>
  <c r="AQ90" i="2"/>
  <c r="AE90" i="2"/>
  <c r="AV90" i="2"/>
  <c r="BA90" i="2" s="1"/>
  <c r="AJ90" i="2"/>
  <c r="Y91" i="2"/>
  <c r="BL90" i="2"/>
  <c r="BI90" i="2"/>
  <c r="BT90" i="2"/>
  <c r="CC90" i="2"/>
  <c r="CE90" i="2"/>
  <c r="BW90" i="2"/>
  <c r="CG90" i="2"/>
  <c r="BN90" i="2"/>
  <c r="CD90" i="2"/>
  <c r="BS90" i="2"/>
  <c r="BV90" i="2"/>
  <c r="BF90" i="2"/>
  <c r="BG90" i="2"/>
  <c r="BQ90" i="2"/>
  <c r="BO90" i="2"/>
  <c r="BR90" i="2"/>
  <c r="BM90" i="2"/>
  <c r="BH90" i="2"/>
  <c r="BU90" i="2"/>
  <c r="BP90" i="2"/>
  <c r="BY90" i="2"/>
  <c r="I92" i="2" a="1"/>
  <c r="I92" i="2" s="1"/>
  <c r="M92" i="2" s="1"/>
  <c r="G92" i="2" a="1"/>
  <c r="G92" i="2" s="1"/>
  <c r="U91" i="2"/>
  <c r="Q91" i="2"/>
  <c r="O91" i="2"/>
  <c r="T91" i="2"/>
  <c r="N91" i="2"/>
  <c r="P91" i="2" s="1"/>
  <c r="R91" i="2"/>
  <c r="S91" i="2"/>
  <c r="K92" i="2" a="1"/>
  <c r="K92" i="2" s="1"/>
  <c r="W92" i="2" a="1"/>
  <c r="W92" i="2" s="1"/>
  <c r="X92" i="2" s="1"/>
  <c r="L92" i="2" a="1"/>
  <c r="L92" i="2" s="1"/>
  <c r="J92" i="2" a="1"/>
  <c r="J92" i="2" s="1"/>
  <c r="F92" i="2" a="1"/>
  <c r="F92" i="2" s="1"/>
  <c r="CK91" i="2"/>
  <c r="CL91" i="2"/>
  <c r="AN91" i="2"/>
  <c r="AQ91" i="2"/>
  <c r="AI91" i="2"/>
  <c r="AK91" i="2"/>
  <c r="AJ91" i="2"/>
  <c r="AG91" i="2"/>
  <c r="AT91" i="2"/>
  <c r="AM91" i="2"/>
  <c r="AH91" i="2"/>
  <c r="AL91" i="2"/>
  <c r="AF91" i="2"/>
  <c r="AV91" i="2"/>
  <c r="AU91" i="2"/>
  <c r="AO91" i="2"/>
  <c r="AS91" i="2"/>
  <c r="AR91" i="2"/>
  <c r="AP91" i="2"/>
  <c r="AE91" i="2"/>
  <c r="CJ92" i="2"/>
  <c r="CN92" i="2"/>
  <c r="CS92" i="2"/>
  <c r="CV92" i="2"/>
  <c r="CU92" i="2"/>
  <c r="CH92" i="2"/>
  <c r="CI92" i="2"/>
  <c r="CQ92" i="2"/>
  <c r="CP92" i="2"/>
  <c r="CO92" i="2"/>
  <c r="CM92" i="2"/>
  <c r="CT92" i="2"/>
  <c r="CR92" i="2"/>
  <c r="CW92" i="2"/>
  <c r="V92" i="2"/>
  <c r="H92" i="2"/>
  <c r="BB92" i="2"/>
  <c r="BD92" i="2" s="1"/>
  <c r="BJ92" i="2" s="1" a="1"/>
  <c r="BJ92" i="2" s="1"/>
  <c r="C93" i="2"/>
  <c r="D93" i="2"/>
  <c r="A94" i="2"/>
  <c r="E93" i="2"/>
  <c r="L93" i="2" s="1" a="1"/>
  <c r="L93" i="2" s="1"/>
  <c r="B93" i="2"/>
  <c r="BT91" i="2"/>
  <c r="CC91" i="2" l="1"/>
  <c r="AX90" i="2"/>
  <c r="BF91" i="2"/>
  <c r="CD91" i="2"/>
  <c r="BQ91" i="2"/>
  <c r="BE91" i="2"/>
  <c r="BW91" i="2"/>
  <c r="BP91" i="2"/>
  <c r="CB91" i="2"/>
  <c r="CE91" i="2"/>
  <c r="CA91" i="2"/>
  <c r="BG91" i="2"/>
  <c r="BM91" i="2"/>
  <c r="BO91" i="2"/>
  <c r="BY91" i="2"/>
  <c r="BK91" i="2"/>
  <c r="BV91" i="2"/>
  <c r="BH91" i="2"/>
  <c r="BU91" i="2"/>
  <c r="CF91" i="2"/>
  <c r="BI91" i="2"/>
  <c r="CG91" i="2"/>
  <c r="BR91" i="2"/>
  <c r="BS91" i="2"/>
  <c r="BL91" i="2"/>
  <c r="BX91" i="2"/>
  <c r="BZ91" i="2"/>
  <c r="BN91" i="2"/>
  <c r="AC92" i="2"/>
  <c r="AA92" i="2"/>
  <c r="AY90" i="2"/>
  <c r="AZ90" i="2"/>
  <c r="AW90" i="2"/>
  <c r="Y92" i="2"/>
  <c r="AD92" i="2"/>
  <c r="AP92" i="2" s="1"/>
  <c r="AB92" i="2"/>
  <c r="Z92" i="2"/>
  <c r="F93" i="2" a="1"/>
  <c r="F93" i="2" s="1"/>
  <c r="G93" i="2" a="1"/>
  <c r="G93" i="2" s="1"/>
  <c r="I93" i="2" a="1"/>
  <c r="I93" i="2" s="1"/>
  <c r="M93" i="2" s="1"/>
  <c r="BC93" i="2" a="1"/>
  <c r="BC93" i="2" s="1"/>
  <c r="U92" i="2"/>
  <c r="S92" i="2"/>
  <c r="R92" i="2"/>
  <c r="Q92" i="2"/>
  <c r="T92" i="2"/>
  <c r="O92" i="2"/>
  <c r="N92" i="2"/>
  <c r="P92" i="2" s="1"/>
  <c r="J93" i="2" a="1"/>
  <c r="J93" i="2" s="1"/>
  <c r="K93" i="2" a="1"/>
  <c r="K93" i="2" s="1"/>
  <c r="W93" i="2" a="1"/>
  <c r="W93" i="2" s="1"/>
  <c r="AB93" i="2" s="1"/>
  <c r="C94" i="2"/>
  <c r="A95" i="2"/>
  <c r="J94" i="2" a="1"/>
  <c r="J94" i="2" s="1"/>
  <c r="E94" i="2"/>
  <c r="F94" i="2" s="1" a="1"/>
  <c r="F94" i="2" s="1"/>
  <c r="B94" i="2"/>
  <c r="I94" i="2" a="1"/>
  <c r="I94" i="2" s="1"/>
  <c r="M94" i="2" s="1"/>
  <c r="D94" i="2"/>
  <c r="AK92" i="2"/>
  <c r="AR92" i="2"/>
  <c r="AY91" i="2"/>
  <c r="AW91" i="2"/>
  <c r="AZ91" i="2"/>
  <c r="BA91" i="2"/>
  <c r="AX91" i="2"/>
  <c r="V93" i="2"/>
  <c r="H93" i="2"/>
  <c r="BB93" i="2"/>
  <c r="CF92" i="2"/>
  <c r="BS92" i="2"/>
  <c r="BZ92" i="2"/>
  <c r="BF92" i="2"/>
  <c r="BW92" i="2"/>
  <c r="CD92" i="2"/>
  <c r="BN92" i="2"/>
  <c r="BL92" i="2"/>
  <c r="BO92" i="2"/>
  <c r="BV92" i="2"/>
  <c r="BE92" i="2"/>
  <c r="BR92" i="2"/>
  <c r="BK92" i="2"/>
  <c r="BX92" i="2"/>
  <c r="CE92" i="2"/>
  <c r="BT92" i="2"/>
  <c r="BQ92" i="2"/>
  <c r="CG92" i="2"/>
  <c r="BP92" i="2"/>
  <c r="BI92" i="2"/>
  <c r="CC92" i="2"/>
  <c r="CA92" i="2"/>
  <c r="BH92" i="2"/>
  <c r="BG92" i="2"/>
  <c r="BM92" i="2"/>
  <c r="BU92" i="2"/>
  <c r="BY92" i="2"/>
  <c r="CB92" i="2"/>
  <c r="CK92" i="2"/>
  <c r="CL92" i="2"/>
  <c r="CT93" i="2"/>
  <c r="CP93" i="2"/>
  <c r="CS93" i="2"/>
  <c r="CO93" i="2"/>
  <c r="CW93" i="2"/>
  <c r="CR93" i="2"/>
  <c r="CH93" i="2"/>
  <c r="CN93" i="2"/>
  <c r="CU93" i="2"/>
  <c r="CM93" i="2"/>
  <c r="CJ93" i="2"/>
  <c r="CI93" i="2"/>
  <c r="CQ93" i="2"/>
  <c r="CV93" i="2"/>
  <c r="BD93" i="2" l="1"/>
  <c r="BJ93" i="2" s="1" a="1"/>
  <c r="BJ93" i="2" s="1"/>
  <c r="G94" i="2" a="1"/>
  <c r="G94" i="2" s="1"/>
  <c r="L94" i="2" a="1"/>
  <c r="L94" i="2" s="1"/>
  <c r="AF92" i="2"/>
  <c r="AN92" i="2"/>
  <c r="AV92" i="2"/>
  <c r="BA92" i="2" s="1"/>
  <c r="AU92" i="2"/>
  <c r="AL92" i="2"/>
  <c r="AH92" i="2"/>
  <c r="AG92" i="2"/>
  <c r="Y93" i="2"/>
  <c r="AO92" i="2"/>
  <c r="AE92" i="2"/>
  <c r="AQ92" i="2"/>
  <c r="AJ92" i="2"/>
  <c r="X93" i="2"/>
  <c r="AM92" i="2"/>
  <c r="AI92" i="2"/>
  <c r="AS92" i="2"/>
  <c r="AT92" i="2"/>
  <c r="AD93" i="2"/>
  <c r="AG93" i="2" s="1"/>
  <c r="AA93" i="2"/>
  <c r="Z93" i="2"/>
  <c r="AC93" i="2"/>
  <c r="W94" i="2" a="1"/>
  <c r="W94" i="2" s="1"/>
  <c r="X94" i="2" s="1"/>
  <c r="BC94" i="2" a="1"/>
  <c r="BC94" i="2" s="1"/>
  <c r="K94" i="2" a="1"/>
  <c r="K94" i="2" s="1"/>
  <c r="Q93" i="2"/>
  <c r="T93" i="2"/>
  <c r="S93" i="2"/>
  <c r="N93" i="2"/>
  <c r="P93" i="2" s="1"/>
  <c r="R93" i="2"/>
  <c r="O93" i="2"/>
  <c r="U93" i="2"/>
  <c r="AE93" i="2"/>
  <c r="AQ93" i="2"/>
  <c r="AN93" i="2"/>
  <c r="AV93" i="2"/>
  <c r="AL93" i="2"/>
  <c r="AO93" i="2"/>
  <c r="AP93" i="2"/>
  <c r="BP93" i="2"/>
  <c r="BT93" i="2"/>
  <c r="CG93" i="2"/>
  <c r="CB93" i="2"/>
  <c r="BU93" i="2"/>
  <c r="BF93" i="2"/>
  <c r="BG93" i="2"/>
  <c r="BK93" i="2"/>
  <c r="BL93" i="2"/>
  <c r="CD93" i="2"/>
  <c r="BH93" i="2"/>
  <c r="BZ93" i="2"/>
  <c r="BE93" i="2"/>
  <c r="BW93" i="2"/>
  <c r="BY93" i="2"/>
  <c r="CA93" i="2"/>
  <c r="BQ93" i="2"/>
  <c r="BM93" i="2"/>
  <c r="CF93" i="2"/>
  <c r="BV93" i="2"/>
  <c r="BX93" i="2"/>
  <c r="CE93" i="2"/>
  <c r="BN93" i="2"/>
  <c r="BS93" i="2"/>
  <c r="BO93" i="2"/>
  <c r="BI93" i="2"/>
  <c r="CC93" i="2"/>
  <c r="BR93" i="2"/>
  <c r="C95" i="2"/>
  <c r="D95" i="2"/>
  <c r="B95" i="2"/>
  <c r="E95" i="2"/>
  <c r="L95" i="2" s="1" a="1"/>
  <c r="L95" i="2" s="1"/>
  <c r="A96" i="2"/>
  <c r="CK93" i="2"/>
  <c r="CL93" i="2"/>
  <c r="CM94" i="2"/>
  <c r="CV94" i="2"/>
  <c r="CH94" i="2"/>
  <c r="CS94" i="2"/>
  <c r="CO94" i="2"/>
  <c r="CT94" i="2"/>
  <c r="CI94" i="2"/>
  <c r="CU94" i="2"/>
  <c r="CN94" i="2"/>
  <c r="CJ94" i="2"/>
  <c r="CQ94" i="2"/>
  <c r="CW94" i="2"/>
  <c r="CR94" i="2"/>
  <c r="CP94" i="2"/>
  <c r="H94" i="2"/>
  <c r="BB94" i="2"/>
  <c r="V94" i="2"/>
  <c r="AU93" i="2" l="1"/>
  <c r="AM93" i="2"/>
  <c r="AK93" i="2"/>
  <c r="AZ92" i="2"/>
  <c r="AR93" i="2"/>
  <c r="AT93" i="2"/>
  <c r="AI93" i="2"/>
  <c r="AJ93" i="2"/>
  <c r="AY92" i="2"/>
  <c r="AW92" i="2"/>
  <c r="AX92" i="2"/>
  <c r="AH93" i="2"/>
  <c r="AS93" i="2"/>
  <c r="AF93" i="2"/>
  <c r="Y94" i="2"/>
  <c r="AD94" i="2"/>
  <c r="AT94" i="2" s="1"/>
  <c r="AC94" i="2"/>
  <c r="AB94" i="2"/>
  <c r="Z94" i="2"/>
  <c r="AA94" i="2"/>
  <c r="J95" i="2" a="1"/>
  <c r="J95" i="2" s="1"/>
  <c r="G95" i="2" a="1"/>
  <c r="G95" i="2" s="1"/>
  <c r="I95" i="2" a="1"/>
  <c r="I95" i="2" s="1"/>
  <c r="M95" i="2" s="1"/>
  <c r="BD94" i="2"/>
  <c r="K95" i="2" a="1"/>
  <c r="K95" i="2" s="1"/>
  <c r="BC95" i="2" a="1"/>
  <c r="BC95" i="2" s="1"/>
  <c r="O94" i="2"/>
  <c r="N94" i="2"/>
  <c r="P94" i="2" s="1"/>
  <c r="R94" i="2"/>
  <c r="T94" i="2"/>
  <c r="Q94" i="2"/>
  <c r="S94" i="2"/>
  <c r="U94" i="2"/>
  <c r="W95" i="2" a="1"/>
  <c r="W95" i="2" s="1"/>
  <c r="AD95" i="2" s="1"/>
  <c r="F95" i="2" a="1"/>
  <c r="F95" i="2" s="1"/>
  <c r="BG94" i="2"/>
  <c r="A97" i="2"/>
  <c r="E96" i="2"/>
  <c r="G96" i="2" s="1" a="1"/>
  <c r="G96" i="2" s="1"/>
  <c r="C96" i="2"/>
  <c r="D96" i="2"/>
  <c r="B96" i="2"/>
  <c r="CS95" i="2"/>
  <c r="CU95" i="2"/>
  <c r="CO95" i="2"/>
  <c r="CH95" i="2"/>
  <c r="CR95" i="2"/>
  <c r="CT95" i="2"/>
  <c r="CM95" i="2"/>
  <c r="CV95" i="2"/>
  <c r="CI95" i="2"/>
  <c r="CJ95" i="2"/>
  <c r="CN95" i="2"/>
  <c r="CQ95" i="2"/>
  <c r="CW95" i="2"/>
  <c r="CP95" i="2"/>
  <c r="V95" i="2"/>
  <c r="H95" i="2"/>
  <c r="BB95" i="2"/>
  <c r="AY93" i="2"/>
  <c r="AZ93" i="2"/>
  <c r="AW93" i="2"/>
  <c r="AX93" i="2"/>
  <c r="BA93" i="2"/>
  <c r="AG94" i="2"/>
  <c r="CL94" i="2"/>
  <c r="CK94" i="2"/>
  <c r="CF94" i="2" l="1"/>
  <c r="BJ94" i="2" a="1"/>
  <c r="BJ94" i="2" s="1"/>
  <c r="AV94" i="2"/>
  <c r="AZ94" i="2" s="1"/>
  <c r="CB94" i="2"/>
  <c r="AN94" i="2"/>
  <c r="AP94" i="2"/>
  <c r="BL94" i="2"/>
  <c r="CC94" i="2"/>
  <c r="AE94" i="2"/>
  <c r="AO94" i="2"/>
  <c r="BM94" i="2"/>
  <c r="BX94" i="2"/>
  <c r="AL94" i="2"/>
  <c r="AS94" i="2"/>
  <c r="AU94" i="2"/>
  <c r="CD94" i="2"/>
  <c r="BZ94" i="2"/>
  <c r="BK94" i="2"/>
  <c r="BQ94" i="2"/>
  <c r="BE94" i="2"/>
  <c r="BW94" i="2"/>
  <c r="BV94" i="2"/>
  <c r="BY94" i="2"/>
  <c r="BI94" i="2"/>
  <c r="AJ94" i="2"/>
  <c r="AH94" i="2"/>
  <c r="AQ94" i="2"/>
  <c r="AM94" i="2"/>
  <c r="BP94" i="2"/>
  <c r="BU94" i="2"/>
  <c r="BN94" i="2"/>
  <c r="CA94" i="2"/>
  <c r="BO94" i="2"/>
  <c r="BF94" i="2"/>
  <c r="CE94" i="2"/>
  <c r="AI94" i="2"/>
  <c r="AR94" i="2"/>
  <c r="AF94" i="2"/>
  <c r="AK94" i="2"/>
  <c r="BR94" i="2"/>
  <c r="BS94" i="2"/>
  <c r="CG94" i="2"/>
  <c r="BH94" i="2"/>
  <c r="BT94" i="2"/>
  <c r="L96" i="2" a="1"/>
  <c r="L96" i="2" s="1"/>
  <c r="BD95" i="2"/>
  <c r="W96" i="2" a="1"/>
  <c r="W96" i="2" s="1"/>
  <c r="AC96" i="2" s="1"/>
  <c r="U95" i="2"/>
  <c r="Q95" i="2"/>
  <c r="T95" i="2"/>
  <c r="O95" i="2"/>
  <c r="R95" i="2"/>
  <c r="S95" i="2"/>
  <c r="N95" i="2"/>
  <c r="P95" i="2" s="1"/>
  <c r="X95" i="2"/>
  <c r="Z95" i="2"/>
  <c r="J96" i="2" a="1"/>
  <c r="J96" i="2" s="1"/>
  <c r="Y95" i="2"/>
  <c r="AA95" i="2"/>
  <c r="AC95" i="2"/>
  <c r="F96" i="2" a="1"/>
  <c r="F96" i="2" s="1"/>
  <c r="I96" i="2" a="1"/>
  <c r="I96" i="2" s="1"/>
  <c r="M96" i="2" s="1"/>
  <c r="BC96" i="2" a="1"/>
  <c r="BC96" i="2" s="1"/>
  <c r="K96" i="2" a="1"/>
  <c r="K96" i="2" s="1"/>
  <c r="AB95" i="2"/>
  <c r="BV95" i="2"/>
  <c r="CP96" i="2"/>
  <c r="CJ96" i="2"/>
  <c r="CI96" i="2"/>
  <c r="CN96" i="2"/>
  <c r="CU96" i="2"/>
  <c r="CH96" i="2"/>
  <c r="CM96" i="2"/>
  <c r="CW96" i="2"/>
  <c r="CV96" i="2"/>
  <c r="CS96" i="2"/>
  <c r="CR96" i="2"/>
  <c r="CT96" i="2"/>
  <c r="CO96" i="2"/>
  <c r="CQ96" i="2"/>
  <c r="E97" i="2"/>
  <c r="K97" i="2" s="1" a="1"/>
  <c r="K97" i="2" s="1"/>
  <c r="C97" i="2"/>
  <c r="D97" i="2"/>
  <c r="A98" i="2"/>
  <c r="B97" i="2"/>
  <c r="AG95" i="2"/>
  <c r="AH95" i="2"/>
  <c r="AV95" i="2"/>
  <c r="AE95" i="2"/>
  <c r="AF95" i="2"/>
  <c r="AR95" i="2"/>
  <c r="AS95" i="2"/>
  <c r="AJ95" i="2"/>
  <c r="AM95" i="2"/>
  <c r="AN95" i="2"/>
  <c r="AT95" i="2"/>
  <c r="AU95" i="2"/>
  <c r="AQ95" i="2"/>
  <c r="AO95" i="2"/>
  <c r="AL95" i="2"/>
  <c r="AK95" i="2"/>
  <c r="AP95" i="2"/>
  <c r="AI95" i="2"/>
  <c r="CK95" i="2"/>
  <c r="CL95" i="2"/>
  <c r="V96" i="2"/>
  <c r="H96" i="2"/>
  <c r="BB96" i="2"/>
  <c r="AB96" i="2" l="1"/>
  <c r="AD96" i="2"/>
  <c r="AE96" i="2" s="1"/>
  <c r="BK95" i="2"/>
  <c r="BJ95" i="2" a="1"/>
  <c r="BJ95" i="2" s="1"/>
  <c r="X96" i="2"/>
  <c r="AA96" i="2"/>
  <c r="Z96" i="2"/>
  <c r="Y96" i="2"/>
  <c r="BD96" i="2"/>
  <c r="BJ96" i="2" s="1" a="1"/>
  <c r="BJ96" i="2" s="1"/>
  <c r="AX94" i="2"/>
  <c r="BR95" i="2"/>
  <c r="AW94" i="2"/>
  <c r="CC95" i="2"/>
  <c r="AY94" i="2"/>
  <c r="BL95" i="2"/>
  <c r="BA94" i="2"/>
  <c r="G97" i="2" a="1"/>
  <c r="G97" i="2" s="1"/>
  <c r="BH95" i="2"/>
  <c r="BZ95" i="2"/>
  <c r="BC97" i="2" a="1"/>
  <c r="BC97" i="2" s="1"/>
  <c r="I97" i="2" a="1"/>
  <c r="I97" i="2" s="1"/>
  <c r="M97" i="2" s="1"/>
  <c r="W97" i="2" a="1"/>
  <c r="W97" i="2" s="1"/>
  <c r="X97" i="2" s="1"/>
  <c r="BN95" i="2"/>
  <c r="BQ95" i="2"/>
  <c r="BO95" i="2"/>
  <c r="BT95" i="2"/>
  <c r="CB95" i="2"/>
  <c r="BI95" i="2"/>
  <c r="BG95" i="2"/>
  <c r="BP95" i="2"/>
  <c r="CG95" i="2"/>
  <c r="L97" i="2" a="1"/>
  <c r="L97" i="2" s="1"/>
  <c r="J97" i="2" a="1"/>
  <c r="J97" i="2" s="1"/>
  <c r="BS95" i="2"/>
  <c r="BY95" i="2"/>
  <c r="CA95" i="2"/>
  <c r="BM95" i="2"/>
  <c r="CD95" i="2"/>
  <c r="CE95" i="2"/>
  <c r="BF95" i="2"/>
  <c r="F97" i="2" a="1"/>
  <c r="F97" i="2" s="1"/>
  <c r="BX95" i="2"/>
  <c r="BE95" i="2"/>
  <c r="BW95" i="2"/>
  <c r="CF95" i="2"/>
  <c r="BU95" i="2"/>
  <c r="Q96" i="2"/>
  <c r="R96" i="2"/>
  <c r="O96" i="2"/>
  <c r="U96" i="2"/>
  <c r="T96" i="2"/>
  <c r="S96" i="2"/>
  <c r="N96" i="2"/>
  <c r="P96" i="2" s="1"/>
  <c r="AK96" i="2"/>
  <c r="AN96" i="2"/>
  <c r="AI96" i="2"/>
  <c r="AY95" i="2"/>
  <c r="AX95" i="2"/>
  <c r="AZ95" i="2"/>
  <c r="BA95" i="2"/>
  <c r="AW95" i="2"/>
  <c r="V97" i="2"/>
  <c r="H97" i="2"/>
  <c r="BB97" i="2"/>
  <c r="E98" i="2"/>
  <c r="L98" i="2" s="1" a="1"/>
  <c r="L98" i="2" s="1"/>
  <c r="B98" i="2"/>
  <c r="C98" i="2"/>
  <c r="D98" i="2"/>
  <c r="A99" i="2"/>
  <c r="BZ96" i="2"/>
  <c r="BQ96" i="2"/>
  <c r="CQ97" i="2"/>
  <c r="CW97" i="2"/>
  <c r="CV97" i="2"/>
  <c r="CU97" i="2"/>
  <c r="CH97" i="2"/>
  <c r="CM97" i="2"/>
  <c r="CO97" i="2"/>
  <c r="CJ97" i="2"/>
  <c r="CT97" i="2"/>
  <c r="CR97" i="2"/>
  <c r="CP97" i="2"/>
  <c r="CI97" i="2"/>
  <c r="CN97" i="2"/>
  <c r="CS97" i="2"/>
  <c r="CK96" i="2"/>
  <c r="CL96" i="2"/>
  <c r="AF96" i="2" l="1"/>
  <c r="AR96" i="2"/>
  <c r="AU96" i="2"/>
  <c r="AS96" i="2"/>
  <c r="AP96" i="2"/>
  <c r="AQ96" i="2"/>
  <c r="AH96" i="2"/>
  <c r="BW96" i="2"/>
  <c r="CF96" i="2"/>
  <c r="BL96" i="2"/>
  <c r="BM96" i="2"/>
  <c r="CG96" i="2"/>
  <c r="F98" i="2" a="1"/>
  <c r="F98" i="2" s="1"/>
  <c r="I98" i="2" a="1"/>
  <c r="I98" i="2" s="1"/>
  <c r="M98" i="2" s="1"/>
  <c r="AL96" i="2"/>
  <c r="AO96" i="2"/>
  <c r="AV96" i="2"/>
  <c r="AX96" i="2" s="1"/>
  <c r="W98" i="2" a="1"/>
  <c r="W98" i="2" s="1"/>
  <c r="Y98" i="2" s="1"/>
  <c r="J98" i="2" a="1"/>
  <c r="J98" i="2" s="1"/>
  <c r="AM96" i="2"/>
  <c r="AT96" i="2"/>
  <c r="AG96" i="2"/>
  <c r="AJ96" i="2"/>
  <c r="BC98" i="2" a="1"/>
  <c r="BC98" i="2" s="1"/>
  <c r="G98" i="2" a="1"/>
  <c r="G98" i="2" s="1"/>
  <c r="K98" i="2" a="1"/>
  <c r="K98" i="2" s="1"/>
  <c r="CE96" i="2"/>
  <c r="CD96" i="2"/>
  <c r="BS96" i="2"/>
  <c r="BN96" i="2"/>
  <c r="BR96" i="2"/>
  <c r="BP96" i="2"/>
  <c r="BX96" i="2"/>
  <c r="BH96" i="2"/>
  <c r="CB96" i="2"/>
  <c r="BT96" i="2"/>
  <c r="BK96" i="2"/>
  <c r="BU96" i="2"/>
  <c r="BO96" i="2"/>
  <c r="BG96" i="2"/>
  <c r="BF96" i="2"/>
  <c r="BE96" i="2"/>
  <c r="CA96" i="2"/>
  <c r="BY96" i="2"/>
  <c r="BI96" i="2"/>
  <c r="BV96" i="2"/>
  <c r="CC96" i="2"/>
  <c r="AC97" i="2"/>
  <c r="AB97" i="2"/>
  <c r="Y97" i="2"/>
  <c r="AD97" i="2"/>
  <c r="AU97" i="2" s="1"/>
  <c r="Z97" i="2"/>
  <c r="BD97" i="2"/>
  <c r="BS97" i="2" s="1"/>
  <c r="AA97" i="2"/>
  <c r="O97" i="2"/>
  <c r="Q97" i="2"/>
  <c r="N97" i="2"/>
  <c r="P97" i="2" s="1"/>
  <c r="U97" i="2"/>
  <c r="S97" i="2"/>
  <c r="T97" i="2"/>
  <c r="R97" i="2"/>
  <c r="CK97" i="2"/>
  <c r="CL97" i="2"/>
  <c r="CP98" i="2"/>
  <c r="CN98" i="2"/>
  <c r="CO98" i="2"/>
  <c r="CU98" i="2"/>
  <c r="CS98" i="2"/>
  <c r="CQ98" i="2"/>
  <c r="CH98" i="2"/>
  <c r="CR98" i="2"/>
  <c r="CV98" i="2"/>
  <c r="CW98" i="2"/>
  <c r="CM98" i="2"/>
  <c r="CJ98" i="2"/>
  <c r="CT98" i="2"/>
  <c r="CI98" i="2"/>
  <c r="AQ97" i="2"/>
  <c r="E99" i="2"/>
  <c r="L99" i="2" s="1" a="1"/>
  <c r="L99" i="2" s="1"/>
  <c r="C99" i="2"/>
  <c r="B99" i="2"/>
  <c r="A100" i="2"/>
  <c r="D99" i="2"/>
  <c r="BB98" i="2"/>
  <c r="V98" i="2"/>
  <c r="H98" i="2"/>
  <c r="AW96" i="2"/>
  <c r="BA96" i="2" l="1"/>
  <c r="AY96" i="2"/>
  <c r="AZ96" i="2"/>
  <c r="AM97" i="2"/>
  <c r="AL97" i="2"/>
  <c r="AJ97" i="2"/>
  <c r="BD98" i="2"/>
  <c r="BJ98" i="2" s="1" a="1"/>
  <c r="BJ98" i="2" s="1"/>
  <c r="AB98" i="2"/>
  <c r="AC98" i="2"/>
  <c r="Z98" i="2"/>
  <c r="X98" i="2"/>
  <c r="AD98" i="2"/>
  <c r="AR98" i="2" s="1"/>
  <c r="AA98" i="2"/>
  <c r="J99" i="2" a="1"/>
  <c r="J99" i="2" s="1"/>
  <c r="F99" i="2" a="1"/>
  <c r="F99" i="2" s="1"/>
  <c r="AK97" i="2"/>
  <c r="AR97" i="2"/>
  <c r="AF97" i="2"/>
  <c r="AG97" i="2"/>
  <c r="AV97" i="2"/>
  <c r="AY97" i="2" s="1"/>
  <c r="AN97" i="2"/>
  <c r="AE97" i="2"/>
  <c r="AP97" i="2"/>
  <c r="AS97" i="2"/>
  <c r="AI97" i="2"/>
  <c r="AO97" i="2"/>
  <c r="AT97" i="2"/>
  <c r="AH97" i="2"/>
  <c r="BL97" i="2"/>
  <c r="BJ97" i="2" a="1"/>
  <c r="BJ97" i="2" s="1"/>
  <c r="BQ97" i="2"/>
  <c r="CB97" i="2"/>
  <c r="BW97" i="2"/>
  <c r="CG97" i="2"/>
  <c r="BK97" i="2"/>
  <c r="BI97" i="2"/>
  <c r="CA97" i="2"/>
  <c r="CD97" i="2"/>
  <c r="BU97" i="2"/>
  <c r="BG97" i="2"/>
  <c r="BT97" i="2"/>
  <c r="BX97" i="2"/>
  <c r="BM97" i="2"/>
  <c r="BO97" i="2"/>
  <c r="BP97" i="2"/>
  <c r="BY97" i="2"/>
  <c r="CF97" i="2"/>
  <c r="CE97" i="2"/>
  <c r="BV97" i="2"/>
  <c r="BE97" i="2"/>
  <c r="CC97" i="2"/>
  <c r="BF97" i="2"/>
  <c r="BR97" i="2"/>
  <c r="BH97" i="2"/>
  <c r="BZ97" i="2"/>
  <c r="BN97" i="2"/>
  <c r="BC99" i="2" a="1"/>
  <c r="BC99" i="2" s="1"/>
  <c r="G99" i="2" a="1"/>
  <c r="G99" i="2" s="1"/>
  <c r="R98" i="2"/>
  <c r="Q98" i="2"/>
  <c r="N98" i="2"/>
  <c r="P98" i="2" s="1"/>
  <c r="S98" i="2"/>
  <c r="O98" i="2"/>
  <c r="U98" i="2"/>
  <c r="T98" i="2"/>
  <c r="W99" i="2" a="1"/>
  <c r="W99" i="2" s="1"/>
  <c r="Z99" i="2" s="1"/>
  <c r="I99" i="2" a="1"/>
  <c r="I99" i="2" s="1"/>
  <c r="M99" i="2" s="1"/>
  <c r="K99" i="2" a="1"/>
  <c r="K99" i="2" s="1"/>
  <c r="CL98" i="2"/>
  <c r="CK98" i="2"/>
  <c r="BX98" i="2"/>
  <c r="BT98" i="2"/>
  <c r="BZ98" i="2"/>
  <c r="BM98" i="2"/>
  <c r="BV98" i="2"/>
  <c r="BG98" i="2"/>
  <c r="CF98" i="2"/>
  <c r="CA98" i="2"/>
  <c r="BW98" i="2"/>
  <c r="CG98" i="2"/>
  <c r="BR98" i="2"/>
  <c r="BL98" i="2"/>
  <c r="CB98" i="2"/>
  <c r="BS98" i="2"/>
  <c r="CD98" i="2"/>
  <c r="CC98" i="2"/>
  <c r="BF98" i="2"/>
  <c r="CE98" i="2"/>
  <c r="BO98" i="2"/>
  <c r="BN98" i="2"/>
  <c r="BP98" i="2"/>
  <c r="BY98" i="2"/>
  <c r="BU98" i="2"/>
  <c r="BH98" i="2"/>
  <c r="BQ98" i="2"/>
  <c r="BK98" i="2"/>
  <c r="BI98" i="2"/>
  <c r="BE98" i="2"/>
  <c r="CU99" i="2"/>
  <c r="CM99" i="2"/>
  <c r="CN99" i="2"/>
  <c r="CT99" i="2"/>
  <c r="CQ99" i="2"/>
  <c r="CJ99" i="2"/>
  <c r="CI99" i="2"/>
  <c r="CS99" i="2"/>
  <c r="CW99" i="2"/>
  <c r="CH99" i="2"/>
  <c r="CV99" i="2"/>
  <c r="CR99" i="2"/>
  <c r="CP99" i="2"/>
  <c r="CO99" i="2"/>
  <c r="BB99" i="2"/>
  <c r="H99" i="2"/>
  <c r="V99" i="2"/>
  <c r="AE98" i="2"/>
  <c r="A101" i="2"/>
  <c r="E100" i="2"/>
  <c r="W100" i="2" s="1" a="1"/>
  <c r="W100" i="2" s="1"/>
  <c r="D100" i="2"/>
  <c r="C100" i="2"/>
  <c r="B100" i="2"/>
  <c r="AK98" i="2" l="1"/>
  <c r="AX97" i="2"/>
  <c r="AU98" i="2"/>
  <c r="AM98" i="2"/>
  <c r="J100" i="2" a="1"/>
  <c r="J100" i="2" s="1"/>
  <c r="K100" i="2" a="1"/>
  <c r="K100" i="2" s="1"/>
  <c r="AH98" i="2"/>
  <c r="AT98" i="2"/>
  <c r="AZ97" i="2"/>
  <c r="AF98" i="2"/>
  <c r="AG98" i="2"/>
  <c r="AL98" i="2"/>
  <c r="AO98" i="2"/>
  <c r="AS98" i="2"/>
  <c r="AP98" i="2"/>
  <c r="AN98" i="2"/>
  <c r="BA97" i="2"/>
  <c r="AQ98" i="2"/>
  <c r="AJ98" i="2"/>
  <c r="AV98" i="2"/>
  <c r="AW98" i="2" s="1"/>
  <c r="AI98" i="2"/>
  <c r="AW97" i="2"/>
  <c r="Y99" i="2"/>
  <c r="AC99" i="2"/>
  <c r="G100" i="2" a="1"/>
  <c r="G100" i="2" s="1"/>
  <c r="F100" i="2" a="1"/>
  <c r="F100" i="2" s="1"/>
  <c r="AB99" i="2"/>
  <c r="BD99" i="2"/>
  <c r="BM99" i="2" s="1"/>
  <c r="L100" i="2" a="1"/>
  <c r="L100" i="2" s="1"/>
  <c r="BC100" i="2" a="1"/>
  <c r="BC100" i="2" s="1"/>
  <c r="AA99" i="2"/>
  <c r="X99" i="2"/>
  <c r="I100" i="2" a="1"/>
  <c r="I100" i="2" s="1"/>
  <c r="M100" i="2" s="1"/>
  <c r="U99" i="2"/>
  <c r="R99" i="2"/>
  <c r="S99" i="2"/>
  <c r="Q99" i="2"/>
  <c r="T99" i="2"/>
  <c r="N99" i="2"/>
  <c r="P99" i="2" s="1"/>
  <c r="O99" i="2"/>
  <c r="AD99" i="2"/>
  <c r="AE99" i="2" s="1"/>
  <c r="AC100" i="2"/>
  <c r="AB100" i="2"/>
  <c r="Y100" i="2"/>
  <c r="AD100" i="2"/>
  <c r="Z100" i="2"/>
  <c r="AA100" i="2"/>
  <c r="X100" i="2"/>
  <c r="V100" i="2"/>
  <c r="H100" i="2"/>
  <c r="BB100" i="2"/>
  <c r="B101" i="2"/>
  <c r="D101" i="2"/>
  <c r="C101" i="2"/>
  <c r="E101" i="2"/>
  <c r="F101" i="2" s="1" a="1"/>
  <c r="F101" i="2" s="1"/>
  <c r="A102" i="2"/>
  <c r="CK99" i="2"/>
  <c r="CL99" i="2"/>
  <c r="CN100" i="2"/>
  <c r="CV100" i="2"/>
  <c r="CQ100" i="2"/>
  <c r="CT100" i="2"/>
  <c r="CM100" i="2"/>
  <c r="CH100" i="2"/>
  <c r="CS100" i="2"/>
  <c r="CO100" i="2"/>
  <c r="CU100" i="2"/>
  <c r="CW100" i="2"/>
  <c r="CJ100" i="2"/>
  <c r="CR100" i="2"/>
  <c r="CP100" i="2"/>
  <c r="CI100" i="2"/>
  <c r="BV99" i="2" l="1"/>
  <c r="AX98" i="2"/>
  <c r="BA98" i="2"/>
  <c r="AY98" i="2"/>
  <c r="AZ98" i="2"/>
  <c r="CE99" i="2"/>
  <c r="BT99" i="2"/>
  <c r="BN99" i="2"/>
  <c r="BJ99" i="2" a="1"/>
  <c r="BJ99" i="2" s="1"/>
  <c r="BE99" i="2"/>
  <c r="BH99" i="2"/>
  <c r="CG99" i="2"/>
  <c r="BW99" i="2"/>
  <c r="BS99" i="2"/>
  <c r="BX99" i="2"/>
  <c r="BO99" i="2"/>
  <c r="BR99" i="2"/>
  <c r="BL99" i="2"/>
  <c r="BI99" i="2"/>
  <c r="CA99" i="2"/>
  <c r="BU99" i="2"/>
  <c r="BK99" i="2"/>
  <c r="BY99" i="2"/>
  <c r="CB99" i="2"/>
  <c r="BG99" i="2"/>
  <c r="CF99" i="2"/>
  <c r="BZ99" i="2"/>
  <c r="BQ99" i="2"/>
  <c r="CD99" i="2"/>
  <c r="BF99" i="2"/>
  <c r="CC99" i="2"/>
  <c r="BP99" i="2"/>
  <c r="K101" i="2" a="1"/>
  <c r="K101" i="2" s="1"/>
  <c r="AT99" i="2"/>
  <c r="W101" i="2" a="1"/>
  <c r="W101" i="2" s="1"/>
  <c r="AB101" i="2" s="1"/>
  <c r="J101" i="2" a="1"/>
  <c r="J101" i="2" s="1"/>
  <c r="BD100" i="2"/>
  <c r="AR99" i="2"/>
  <c r="AJ99" i="2"/>
  <c r="AL99" i="2"/>
  <c r="AG99" i="2"/>
  <c r="AN99" i="2"/>
  <c r="AP99" i="2"/>
  <c r="L101" i="2" a="1"/>
  <c r="L101" i="2" s="1"/>
  <c r="I101" i="2" a="1"/>
  <c r="I101" i="2" s="1"/>
  <c r="M101" i="2" s="1"/>
  <c r="G101" i="2" a="1"/>
  <c r="G101" i="2" s="1"/>
  <c r="AV99" i="2"/>
  <c r="BA99" i="2" s="1"/>
  <c r="AS99" i="2"/>
  <c r="AH99" i="2"/>
  <c r="AQ99" i="2"/>
  <c r="AF99" i="2"/>
  <c r="S100" i="2"/>
  <c r="U100" i="2"/>
  <c r="N100" i="2"/>
  <c r="P100" i="2" s="1"/>
  <c r="R100" i="2"/>
  <c r="O100" i="2"/>
  <c r="T100" i="2"/>
  <c r="Q100" i="2"/>
  <c r="AM99" i="2"/>
  <c r="AO99" i="2"/>
  <c r="BC101" i="2" a="1"/>
  <c r="BC101" i="2" s="1"/>
  <c r="AI99" i="2"/>
  <c r="AK99" i="2"/>
  <c r="AU99" i="2"/>
  <c r="BB101" i="2"/>
  <c r="H101" i="2"/>
  <c r="V101" i="2"/>
  <c r="AN100" i="2"/>
  <c r="AJ100" i="2"/>
  <c r="AH100" i="2"/>
  <c r="AL100" i="2"/>
  <c r="AV100" i="2"/>
  <c r="AE100" i="2"/>
  <c r="AS100" i="2"/>
  <c r="AI100" i="2"/>
  <c r="AG100" i="2"/>
  <c r="AP100" i="2"/>
  <c r="AF100" i="2"/>
  <c r="AO100" i="2"/>
  <c r="AT100" i="2"/>
  <c r="AU100" i="2"/>
  <c r="AR100" i="2"/>
  <c r="AQ100" i="2"/>
  <c r="AM100" i="2"/>
  <c r="AK100" i="2"/>
  <c r="D102" i="2"/>
  <c r="B102" i="2"/>
  <c r="E102" i="2"/>
  <c r="I102" i="2" s="1" a="1"/>
  <c r="I102" i="2" s="1"/>
  <c r="M102" i="2" s="1"/>
  <c r="C102" i="2"/>
  <c r="CR101" i="2"/>
  <c r="CM101" i="2"/>
  <c r="CQ101" i="2"/>
  <c r="CS101" i="2"/>
  <c r="CV101" i="2"/>
  <c r="CN101" i="2"/>
  <c r="CI101" i="2"/>
  <c r="CT101" i="2"/>
  <c r="CH101" i="2"/>
  <c r="CO101" i="2"/>
  <c r="CW101" i="2"/>
  <c r="CJ101" i="2"/>
  <c r="CP101" i="2"/>
  <c r="CU101" i="2"/>
  <c r="CL100" i="2"/>
  <c r="CK100" i="2"/>
  <c r="AA101" i="2" l="1"/>
  <c r="AZ99" i="2"/>
  <c r="CD100" i="2"/>
  <c r="BJ100" i="2" a="1"/>
  <c r="BJ100" i="2" s="1"/>
  <c r="AD101" i="2"/>
  <c r="AN101" i="2" s="1"/>
  <c r="Z101" i="2"/>
  <c r="AC101" i="2"/>
  <c r="X101" i="2"/>
  <c r="AX99" i="2"/>
  <c r="AW99" i="2"/>
  <c r="AY99" i="2"/>
  <c r="F102" i="2" a="1"/>
  <c r="F102" i="2" s="1"/>
  <c r="BS100" i="2"/>
  <c r="BN100" i="2"/>
  <c r="Y101" i="2"/>
  <c r="BH100" i="2"/>
  <c r="BK100" i="2"/>
  <c r="BV100" i="2"/>
  <c r="CC100" i="2"/>
  <c r="BO100" i="2"/>
  <c r="BI100" i="2"/>
  <c r="BM100" i="2"/>
  <c r="CG100" i="2"/>
  <c r="BZ100" i="2"/>
  <c r="BU100" i="2"/>
  <c r="CB100" i="2"/>
  <c r="BQ100" i="2"/>
  <c r="BF100" i="2"/>
  <c r="CF100" i="2"/>
  <c r="CA100" i="2"/>
  <c r="CE100" i="2"/>
  <c r="BW100" i="2"/>
  <c r="BT100" i="2"/>
  <c r="BG100" i="2"/>
  <c r="BR100" i="2"/>
  <c r="BL100" i="2"/>
  <c r="BX100" i="2"/>
  <c r="BP100" i="2"/>
  <c r="BY100" i="2"/>
  <c r="BE100" i="2"/>
  <c r="K102" i="2" a="1"/>
  <c r="K102" i="2" s="1"/>
  <c r="J102" i="2" a="1"/>
  <c r="J102" i="2" s="1"/>
  <c r="BD101" i="2"/>
  <c r="BJ101" i="2" s="1" a="1"/>
  <c r="BJ101" i="2" s="1"/>
  <c r="W102" i="2" a="1"/>
  <c r="W102" i="2" s="1"/>
  <c r="Z102" i="2" s="1"/>
  <c r="N101" i="2"/>
  <c r="P101" i="2" s="1"/>
  <c r="T101" i="2"/>
  <c r="Q101" i="2"/>
  <c r="U101" i="2"/>
  <c r="S101" i="2"/>
  <c r="O101" i="2"/>
  <c r="R101" i="2"/>
  <c r="L102" i="2" a="1"/>
  <c r="L102" i="2" s="1"/>
  <c r="G102" i="2" a="1"/>
  <c r="G102" i="2" s="1"/>
  <c r="BC102" i="2" a="1"/>
  <c r="BC102" i="2" s="1"/>
  <c r="AQ101" i="2"/>
  <c r="AF101" i="2"/>
  <c r="AU101" i="2"/>
  <c r="AJ101" i="2"/>
  <c r="AE101" i="2"/>
  <c r="AP101" i="2"/>
  <c r="AK101" i="2"/>
  <c r="AL101" i="2"/>
  <c r="CF101" i="2"/>
  <c r="BX101" i="2"/>
  <c r="BB102" i="2"/>
  <c r="H102" i="2"/>
  <c r="V102" i="2"/>
  <c r="CW102" i="2"/>
  <c r="CP102" i="2"/>
  <c r="CV102" i="2"/>
  <c r="CQ102" i="2"/>
  <c r="CU102" i="2"/>
  <c r="CT102" i="2"/>
  <c r="CM102" i="2"/>
  <c r="CR102" i="2"/>
  <c r="CJ102" i="2"/>
  <c r="CN102" i="2"/>
  <c r="CO102" i="2"/>
  <c r="CH102" i="2"/>
  <c r="CI102" i="2"/>
  <c r="CS102" i="2"/>
  <c r="CK101" i="2"/>
  <c r="CL101" i="2"/>
  <c r="AW100" i="2"/>
  <c r="AZ100" i="2"/>
  <c r="AY100" i="2"/>
  <c r="BA100" i="2"/>
  <c r="AX100" i="2"/>
  <c r="CB101" i="2" l="1"/>
  <c r="BV101" i="2"/>
  <c r="CG101" i="2"/>
  <c r="BT101" i="2"/>
  <c r="BP101" i="2"/>
  <c r="AH101" i="2"/>
  <c r="AO101" i="2"/>
  <c r="AS101" i="2"/>
  <c r="AV101" i="2"/>
  <c r="AZ101" i="2" s="1"/>
  <c r="AI101" i="2"/>
  <c r="AT101" i="2"/>
  <c r="AR101" i="2"/>
  <c r="AG101" i="2"/>
  <c r="AM101" i="2"/>
  <c r="BE101" i="2"/>
  <c r="BG101" i="2"/>
  <c r="BF101" i="2"/>
  <c r="BO101" i="2"/>
  <c r="CC101" i="2"/>
  <c r="CA101" i="2"/>
  <c r="BI101" i="2"/>
  <c r="BK101" i="2"/>
  <c r="BS101" i="2"/>
  <c r="BM101" i="2"/>
  <c r="BR101" i="2"/>
  <c r="CD101" i="2"/>
  <c r="BH101" i="2"/>
  <c r="BQ101" i="2"/>
  <c r="BW101" i="2"/>
  <c r="CE101" i="2"/>
  <c r="BY101" i="2"/>
  <c r="BZ101" i="2"/>
  <c r="BL101" i="2"/>
  <c r="BU101" i="2"/>
  <c r="BN101" i="2"/>
  <c r="AA102" i="2"/>
  <c r="AD102" i="2"/>
  <c r="AV102" i="2" s="1"/>
  <c r="AB102" i="2"/>
  <c r="AC102" i="2"/>
  <c r="X102" i="2"/>
  <c r="Y102" i="2"/>
  <c r="U102" i="2"/>
  <c r="Q102" i="2"/>
  <c r="T102" i="2"/>
  <c r="N102" i="2"/>
  <c r="P102" i="2" s="1"/>
  <c r="R102" i="2"/>
  <c r="S102" i="2"/>
  <c r="O102" i="2"/>
  <c r="BD102" i="2"/>
  <c r="AY101" i="2"/>
  <c r="CK102" i="2"/>
  <c r="CL102" i="2"/>
  <c r="AR102" i="2"/>
  <c r="BA101" i="2" l="1"/>
  <c r="AW101" i="2"/>
  <c r="AX101" i="2"/>
  <c r="AL102" i="2"/>
  <c r="BV102" i="2"/>
  <c r="BJ102" i="2" a="1"/>
  <c r="BJ102" i="2" s="1"/>
  <c r="AM102" i="2"/>
  <c r="AH102" i="2"/>
  <c r="AF102" i="2"/>
  <c r="AJ102" i="2"/>
  <c r="AU102" i="2"/>
  <c r="AT102" i="2"/>
  <c r="AE102" i="2"/>
  <c r="AQ102" i="2"/>
  <c r="AG102" i="2"/>
  <c r="AO102" i="2"/>
  <c r="AN102" i="2"/>
  <c r="AP102" i="2"/>
  <c r="AK102" i="2"/>
  <c r="AS102" i="2"/>
  <c r="AI102" i="2"/>
  <c r="BM102" i="2"/>
  <c r="CB102" i="2"/>
  <c r="BQ102" i="2"/>
  <c r="BG102" i="2"/>
  <c r="BO102" i="2"/>
  <c r="BZ102" i="2"/>
  <c r="CF102" i="2"/>
  <c r="BN102" i="2"/>
  <c r="CD102" i="2"/>
  <c r="BY102" i="2"/>
  <c r="BS102" i="2"/>
  <c r="BR102" i="2"/>
  <c r="BW102" i="2"/>
  <c r="BH102" i="2"/>
  <c r="BP102" i="2"/>
  <c r="BI102" i="2"/>
  <c r="CA102" i="2"/>
  <c r="BL102" i="2"/>
  <c r="BX102" i="2"/>
  <c r="BK102" i="2"/>
  <c r="CC102" i="2"/>
  <c r="BF102" i="2"/>
  <c r="BU102" i="2"/>
  <c r="CG102" i="2"/>
  <c r="BE102" i="2"/>
  <c r="CE102" i="2"/>
  <c r="BT102" i="2"/>
  <c r="AX102" i="2"/>
  <c r="AW102" i="2"/>
  <c r="AZ102" i="2"/>
  <c r="AY102" i="2"/>
  <c r="BA102" i="2"/>
</calcChain>
</file>

<file path=xl/comments1.xml><?xml version="1.0" encoding="utf-8"?>
<comments xmlns="http://schemas.openxmlformats.org/spreadsheetml/2006/main">
  <authors>
    <author>Davey, Andrew</author>
  </authors>
  <commentList>
    <comment ref="N1" authorId="0" shapeId="0">
      <text>
        <r>
          <rPr>
            <b/>
            <sz val="8"/>
            <color indexed="81"/>
            <rFont val="Tahoma"/>
            <family val="2"/>
          </rPr>
          <t>Davey, Andrew:</t>
        </r>
        <r>
          <rPr>
            <sz val="8"/>
            <color indexed="81"/>
            <rFont val="Tahoma"/>
            <family val="2"/>
          </rPr>
          <t xml:space="preserve">
Unique BIOSYS sample ID, which captures an occasion when a seagrass bed has been monitored. A sample ID may comprise multiple patches.</t>
        </r>
      </text>
    </comment>
    <comment ref="O1" authorId="0" shapeId="0">
      <text>
        <r>
          <rPr>
            <b/>
            <sz val="8"/>
            <color indexed="81"/>
            <rFont val="Tahoma"/>
            <family val="2"/>
          </rPr>
          <t>Davey, Andrew:</t>
        </r>
        <r>
          <rPr>
            <sz val="8"/>
            <color indexed="81"/>
            <rFont val="Tahoma"/>
            <family val="2"/>
          </rPr>
          <t xml:space="preserve">
The number of a patch within a seagrass bed. In combination with SAMPLE_ID this gives a unique identifier for a patch.</t>
        </r>
      </text>
    </comment>
    <comment ref="Q1" authorId="0" shapeId="0">
      <text>
        <r>
          <rPr>
            <b/>
            <sz val="8"/>
            <color indexed="81"/>
            <rFont val="Tahoma"/>
            <family val="2"/>
          </rPr>
          <t>Davey, Andrew:</t>
        </r>
        <r>
          <rPr>
            <sz val="8"/>
            <color indexed="81"/>
            <rFont val="Tahoma"/>
            <family val="2"/>
          </rPr>
          <t xml:space="preserve">
% cover of seagrass in that quadrat</t>
        </r>
      </text>
    </comment>
    <comment ref="R1" authorId="0" shapeId="0">
      <text>
        <r>
          <rPr>
            <b/>
            <sz val="8"/>
            <color indexed="81"/>
            <rFont val="Tahoma"/>
            <family val="2"/>
          </rPr>
          <t>Davey, Andrew:</t>
        </r>
        <r>
          <rPr>
            <sz val="8"/>
            <color indexed="81"/>
            <rFont val="Tahoma"/>
            <family val="2"/>
          </rPr>
          <t xml:space="preserve">
Patch area in hectares</t>
        </r>
      </text>
    </comment>
    <comment ref="S1" authorId="0" shapeId="0">
      <text>
        <r>
          <rPr>
            <b/>
            <sz val="8"/>
            <color indexed="81"/>
            <rFont val="Tahoma"/>
            <family val="2"/>
          </rPr>
          <t>Davey, Andrew:</t>
        </r>
        <r>
          <rPr>
            <sz val="8"/>
            <color indexed="81"/>
            <rFont val="Tahoma"/>
            <family val="2"/>
          </rPr>
          <t xml:space="preserve">
Is Zoltera Angustifolia Present?</t>
        </r>
      </text>
    </comment>
    <comment ref="T1" authorId="0" shapeId="0">
      <text>
        <r>
          <rPr>
            <b/>
            <sz val="8"/>
            <color indexed="81"/>
            <rFont val="Tahoma"/>
            <family val="2"/>
          </rPr>
          <t>Davey, Andrew:</t>
        </r>
        <r>
          <rPr>
            <sz val="8"/>
            <color indexed="81"/>
            <rFont val="Tahoma"/>
            <family val="2"/>
          </rPr>
          <t xml:space="preserve">
Is Zostera Marina Present?</t>
        </r>
      </text>
    </comment>
    <comment ref="U1" authorId="0" shapeId="0">
      <text>
        <r>
          <rPr>
            <b/>
            <sz val="8"/>
            <color indexed="81"/>
            <rFont val="Tahoma"/>
            <family val="2"/>
          </rPr>
          <t>Davey, Andrew:</t>
        </r>
        <r>
          <rPr>
            <sz val="8"/>
            <color indexed="81"/>
            <rFont val="Tahoma"/>
            <family val="2"/>
          </rPr>
          <t xml:space="preserve">
Is Zostera Noltii Present?</t>
        </r>
      </text>
    </comment>
    <comment ref="V1" authorId="0" shapeId="0">
      <text>
        <r>
          <rPr>
            <b/>
            <sz val="8"/>
            <color indexed="81"/>
            <rFont val="Tahoma"/>
            <family val="2"/>
          </rPr>
          <t>Davey, Andrew:</t>
        </r>
        <r>
          <rPr>
            <sz val="8"/>
            <color indexed="81"/>
            <rFont val="Tahoma"/>
            <family val="2"/>
          </rPr>
          <t xml:space="preserve">
Is Ruppia Present?</t>
        </r>
      </text>
    </comment>
    <comment ref="W1" authorId="0" shapeId="0">
      <text>
        <r>
          <rPr>
            <b/>
            <sz val="8"/>
            <color indexed="81"/>
            <rFont val="Tahoma"/>
            <family val="2"/>
          </rPr>
          <t>Davey, Andrew:</t>
        </r>
        <r>
          <rPr>
            <sz val="8"/>
            <color indexed="81"/>
            <rFont val="Tahoma"/>
            <family val="2"/>
          </rPr>
          <t xml:space="preserve">
Is Zoltera Angustifolia Present?</t>
        </r>
      </text>
    </comment>
    <comment ref="X1" authorId="0" shapeId="0">
      <text>
        <r>
          <rPr>
            <b/>
            <sz val="8"/>
            <color indexed="81"/>
            <rFont val="Tahoma"/>
            <family val="2"/>
          </rPr>
          <t>Davey, Andrew:</t>
        </r>
        <r>
          <rPr>
            <sz val="8"/>
            <color indexed="81"/>
            <rFont val="Tahoma"/>
            <family val="2"/>
          </rPr>
          <t xml:space="preserve">
Is Zostera Marina Present?</t>
        </r>
      </text>
    </comment>
    <comment ref="Y1" authorId="0" shapeId="0">
      <text>
        <r>
          <rPr>
            <b/>
            <sz val="8"/>
            <color indexed="81"/>
            <rFont val="Tahoma"/>
            <family val="2"/>
          </rPr>
          <t>Davey, Andrew:</t>
        </r>
        <r>
          <rPr>
            <sz val="8"/>
            <color indexed="81"/>
            <rFont val="Tahoma"/>
            <family val="2"/>
          </rPr>
          <t xml:space="preserve">
Is Zostera Noltii Present?</t>
        </r>
      </text>
    </comment>
    <comment ref="Z1" authorId="0" shapeId="0">
      <text>
        <r>
          <rPr>
            <b/>
            <sz val="8"/>
            <color indexed="81"/>
            <rFont val="Tahoma"/>
            <family val="2"/>
          </rPr>
          <t>Davey, Andrew:</t>
        </r>
        <r>
          <rPr>
            <sz val="8"/>
            <color indexed="81"/>
            <rFont val="Tahoma"/>
            <family val="2"/>
          </rPr>
          <t xml:space="preserve">
Is Ruppia Present?</t>
        </r>
      </text>
    </comment>
  </commentList>
</comments>
</file>

<file path=xl/comments2.xml><?xml version="1.0" encoding="utf-8"?>
<comments xmlns="http://schemas.openxmlformats.org/spreadsheetml/2006/main">
  <authors>
    <author>Davey, Andrew</author>
  </authors>
  <commentList>
    <comment ref="A1" authorId="0" shapeId="0">
      <text>
        <r>
          <rPr>
            <b/>
            <sz val="8"/>
            <color indexed="81"/>
            <rFont val="Tahoma"/>
            <family val="2"/>
          </rPr>
          <t>Davey, Andrew:</t>
        </r>
        <r>
          <rPr>
            <sz val="8"/>
            <color indexed="81"/>
            <rFont val="Tahoma"/>
            <family val="2"/>
          </rPr>
          <t xml:space="preserve">
The numbers here are not official WFD waterbody numbers, but they are unique to each waterbody so effectively fit for purpose of this development exercise.</t>
        </r>
      </text>
    </comment>
  </commentList>
</comments>
</file>

<file path=xl/comments3.xml><?xml version="1.0" encoding="utf-8"?>
<comments xmlns="http://schemas.openxmlformats.org/spreadsheetml/2006/main">
  <authors>
    <author>davey_a</author>
  </authors>
  <commentList>
    <comment ref="L5" authorId="0" shapeId="0">
      <text>
        <r>
          <rPr>
            <sz val="8"/>
            <color indexed="81"/>
            <rFont val="Tahoma"/>
            <family val="2"/>
          </rPr>
          <t>Default = 0.1, which equates to being 95% confident that that true area is within ± 20% of the measured area.</t>
        </r>
      </text>
    </comment>
  </commentList>
</comments>
</file>

<file path=xl/comments4.xml><?xml version="1.0" encoding="utf-8"?>
<comments xmlns="http://schemas.openxmlformats.org/spreadsheetml/2006/main">
  <authors>
    <author>Davey, Andrew</author>
    <author>Clist, Sarah</author>
  </authors>
  <commentList>
    <comment ref="H2" authorId="0" shapeId="0">
      <text>
        <r>
          <rPr>
            <b/>
            <sz val="8"/>
            <color indexed="81"/>
            <rFont val="Tahoma"/>
            <family val="2"/>
          </rPr>
          <t>Davey, Andrew:</t>
        </r>
        <r>
          <rPr>
            <sz val="8"/>
            <color indexed="81"/>
            <rFont val="Tahoma"/>
            <family val="2"/>
          </rPr>
          <t xml:space="preserve">
Automatically revised up if Observed &gt;  Reference</t>
        </r>
      </text>
    </comment>
    <comment ref="V2" authorId="0" shapeId="0">
      <text>
        <r>
          <rPr>
            <b/>
            <sz val="8"/>
            <color indexed="81"/>
            <rFont val="Tahoma"/>
            <family val="2"/>
          </rPr>
          <t>Davey, Andrew:</t>
        </r>
        <r>
          <rPr>
            <sz val="8"/>
            <color indexed="81"/>
            <rFont val="Tahoma"/>
            <family val="2"/>
          </rPr>
          <t xml:space="preserve">
Automatically revised up if Observed &gt;  Reference</t>
        </r>
      </text>
    </comment>
    <comment ref="BB2" authorId="0" shapeId="0">
      <text>
        <r>
          <rPr>
            <b/>
            <sz val="8"/>
            <color indexed="81"/>
            <rFont val="Tahoma"/>
            <family val="2"/>
          </rPr>
          <t>Davey, Andrew:</t>
        </r>
        <r>
          <rPr>
            <sz val="8"/>
            <color indexed="81"/>
            <rFont val="Tahoma"/>
            <family val="2"/>
          </rPr>
          <t xml:space="preserve">
Automatically revised up if Observed &gt;  Reference</t>
        </r>
      </text>
    </comment>
    <comment ref="BJ2" authorId="1" shapeId="0">
      <text>
        <r>
          <rPr>
            <b/>
            <sz val="8"/>
            <color indexed="81"/>
            <rFont val="Tahoma"/>
            <family val="2"/>
          </rPr>
          <t>Clist, Sarah:</t>
        </r>
        <r>
          <rPr>
            <sz val="8"/>
            <color indexed="81"/>
            <rFont val="Tahoma"/>
            <family val="2"/>
          </rPr>
          <t xml:space="preserve">
Assuming independent error in measurement of each patch</t>
        </r>
      </text>
    </comment>
    <comment ref="BK2" authorId="0" shapeId="0">
      <text>
        <r>
          <rPr>
            <b/>
            <sz val="8"/>
            <color indexed="81"/>
            <rFont val="Tahoma"/>
            <family val="2"/>
          </rPr>
          <t>Davey, Andrew:</t>
        </r>
        <r>
          <rPr>
            <sz val="8"/>
            <color indexed="81"/>
            <rFont val="Tahoma"/>
            <family val="2"/>
          </rPr>
          <t xml:space="preserve">
Set to 0.001 if Extent_Obs = 0</t>
        </r>
      </text>
    </comment>
  </commentList>
</comments>
</file>

<file path=xl/sharedStrings.xml><?xml version="1.0" encoding="utf-8"?>
<sst xmlns="http://schemas.openxmlformats.org/spreadsheetml/2006/main" count="197" uniqueCount="118">
  <si>
    <t>NewWB-Year?</t>
  </si>
  <si>
    <t>count of WBs</t>
  </si>
  <si>
    <t>NewWB-Survey?</t>
  </si>
  <si>
    <t>Count of WBSurveys</t>
  </si>
  <si>
    <t>No of quadrats in survey</t>
  </si>
  <si>
    <t>WB-Year</t>
  </si>
  <si>
    <t>WB-Survey</t>
  </si>
  <si>
    <t>WB-Survey-Quad</t>
  </si>
  <si>
    <t>WB-Survey-Patch</t>
  </si>
  <si>
    <t>Sum of squares</t>
  </si>
  <si>
    <t>C_Mod</t>
  </si>
  <si>
    <t>Year</t>
  </si>
  <si>
    <t>EQR</t>
  </si>
  <si>
    <t>C_High</t>
  </si>
  <si>
    <t>FV Class</t>
  </si>
  <si>
    <t>C_Good</t>
  </si>
  <si>
    <t>C_Poor</t>
  </si>
  <si>
    <t>C_Bad</t>
  </si>
  <si>
    <t>No.</t>
  </si>
  <si>
    <t>Taxonomic Composition</t>
  </si>
  <si>
    <t>Shoot Density</t>
  </si>
  <si>
    <t>Bed Extent</t>
  </si>
  <si>
    <t>count of WB-Surveys</t>
  </si>
  <si>
    <t>N_Obs</t>
  </si>
  <si>
    <t>N_Ref</t>
  </si>
  <si>
    <t>Ratio</t>
  </si>
  <si>
    <t>Rounded Ratio</t>
  </si>
  <si>
    <t>Weighted EQR</t>
  </si>
  <si>
    <t>Weighted SE</t>
  </si>
  <si>
    <t>Prob_High</t>
  </si>
  <si>
    <t>Prob_Good</t>
  </si>
  <si>
    <t>Prob_Moderate</t>
  </si>
  <si>
    <t>Prob_Poor</t>
  </si>
  <si>
    <t>Prob_Bad</t>
  </si>
  <si>
    <t>SampleID</t>
  </si>
  <si>
    <t>%loss</t>
  </si>
  <si>
    <t>Upper EQR parameter range</t>
  </si>
  <si>
    <t>Lower class range</t>
  </si>
  <si>
    <t>Class width</t>
  </si>
  <si>
    <t>SE_%loss</t>
  </si>
  <si>
    <t>Lower 95% CI_%loss</t>
  </si>
  <si>
    <t>Upper 95% CI_%loss</t>
  </si>
  <si>
    <t>Lower 95% CI_EQR</t>
  </si>
  <si>
    <t>Upper 95% CI_EQR</t>
  </si>
  <si>
    <t>SE_EQR</t>
  </si>
  <si>
    <t>Extent_Ref</t>
  </si>
  <si>
    <t>Extent_Obs</t>
  </si>
  <si>
    <t>%Cover_Ref</t>
  </si>
  <si>
    <t>%Cover_Obs</t>
  </si>
  <si>
    <t>WB_Year</t>
  </si>
  <si>
    <t>Extent_%loss</t>
  </si>
  <si>
    <t>Bed extent RSD</t>
  </si>
  <si>
    <t>SE_FinalEQR</t>
  </si>
  <si>
    <t>Probability of WB having N species</t>
  </si>
  <si>
    <t>Trans.%loss</t>
  </si>
  <si>
    <t>Trans.SE%loss</t>
  </si>
  <si>
    <t>Lower limit</t>
  </si>
  <si>
    <t>H/G</t>
  </si>
  <si>
    <t>G/M</t>
  </si>
  <si>
    <t>M/P</t>
  </si>
  <si>
    <t>P/B</t>
  </si>
  <si>
    <t>Upper limit</t>
  </si>
  <si>
    <t>No. of patches</t>
  </si>
  <si>
    <t>No. of quadrats</t>
  </si>
  <si>
    <t>Shoot Density Class Width</t>
  </si>
  <si>
    <t>Bed extent Class Width</t>
  </si>
  <si>
    <t>Probability of a species going undetected</t>
  </si>
  <si>
    <t>Weighted_EQR</t>
  </si>
  <si>
    <t>Weighted_SE</t>
  </si>
  <si>
    <t>Area_Patch1</t>
  </si>
  <si>
    <t>Area_Patch2</t>
  </si>
  <si>
    <t>Area_Patch3</t>
  </si>
  <si>
    <t>Area_Patch4</t>
  </si>
  <si>
    <t>Area_Patch5</t>
  </si>
  <si>
    <t>StDev_Quad_Sample</t>
  </si>
  <si>
    <t>StDev_Quad_WB</t>
  </si>
  <si>
    <t>Final WB EQR</t>
  </si>
  <si>
    <t>Trans.SE_FinalEQR</t>
  </si>
  <si>
    <t>Trans.FinalEQR</t>
  </si>
  <si>
    <t>FinalEQR</t>
  </si>
  <si>
    <t>WB Name</t>
  </si>
  <si>
    <t>ZOLTERA_ANGUSTIFOLIA</t>
  </si>
  <si>
    <t>ZOSTERA_MARINA</t>
  </si>
  <si>
    <t>ZOSTERA_NOLTII</t>
  </si>
  <si>
    <t>RUPPIA_SPP</t>
  </si>
  <si>
    <t>QUADRAT_NUMBER</t>
  </si>
  <si>
    <t>PERCENTAGE COVER</t>
  </si>
  <si>
    <t>AREAL_COVER</t>
  </si>
  <si>
    <t>SAMPLE_ID</t>
  </si>
  <si>
    <t>AREA_NUMBER</t>
  </si>
  <si>
    <t>WB Code</t>
  </si>
  <si>
    <t>Taxa Number_Ref</t>
  </si>
  <si>
    <t>Total seagrass extent_Ref</t>
  </si>
  <si>
    <t>Expected % Cover_Ref</t>
  </si>
  <si>
    <t>ZOL_ANG</t>
  </si>
  <si>
    <t>ZOS_MAR</t>
  </si>
  <si>
    <t>ZOS_NOL</t>
  </si>
  <si>
    <t>RUP_SPP</t>
  </si>
  <si>
    <t>PATCH_ID</t>
  </si>
  <si>
    <t>Area_Patch6</t>
  </si>
  <si>
    <t>Area_Patch7</t>
  </si>
  <si>
    <t>Area_Patch8</t>
  </si>
  <si>
    <t>Area_Patch9</t>
  </si>
  <si>
    <t>Area_Patch10</t>
  </si>
  <si>
    <r>
      <rPr>
        <b/>
        <sz val="10"/>
        <color indexed="50"/>
        <rFont val="Arial"/>
        <family val="2"/>
      </rPr>
      <t>GoodOr</t>
    </r>
    <r>
      <rPr>
        <b/>
        <sz val="10"/>
        <color indexed="30"/>
        <rFont val="Arial"/>
        <family val="2"/>
      </rPr>
      <t>Better</t>
    </r>
  </si>
  <si>
    <r>
      <rPr>
        <b/>
        <sz val="10"/>
        <color indexed="13"/>
        <rFont val="Arial"/>
        <family val="2"/>
      </rPr>
      <t>Moderate</t>
    </r>
    <r>
      <rPr>
        <b/>
        <sz val="10"/>
        <color indexed="51"/>
        <rFont val="Arial"/>
        <family val="2"/>
      </rPr>
      <t>Or</t>
    </r>
    <r>
      <rPr>
        <b/>
        <sz val="10"/>
        <color indexed="10"/>
        <rFont val="Arial"/>
        <family val="2"/>
      </rPr>
      <t>Worse</t>
    </r>
  </si>
  <si>
    <t>SE_Extent</t>
  </si>
  <si>
    <r>
      <rPr>
        <b/>
        <sz val="14"/>
        <color indexed="8"/>
        <rFont val="Calibri"/>
        <family val="2"/>
      </rPr>
      <t>Settings:</t>
    </r>
    <r>
      <rPr>
        <sz val="11"/>
        <color theme="1"/>
        <rFont val="Calibri"/>
        <family val="2"/>
        <scheme val="minor"/>
      </rPr>
      <t xml:space="preserve"> Enter parameter values in YELLOW cells only</t>
    </r>
  </si>
  <si>
    <t>Shoot Density  - % loss (annual)</t>
  </si>
  <si>
    <t>Bed Extent - % loss</t>
  </si>
  <si>
    <t>Shoot Density  - % loss (5 years)</t>
  </si>
  <si>
    <t>SE_%Cover_Obs</t>
  </si>
  <si>
    <t>ZOS_ANG</t>
  </si>
  <si>
    <t>Baseline Year</t>
  </si>
  <si>
    <t>Classify?</t>
  </si>
  <si>
    <t>Method used (NBB)</t>
  </si>
  <si>
    <t>Notes</t>
  </si>
  <si>
    <r>
      <t xml:space="preserve">SAILOR: Seagrass Assessment Incorporating Likelihood Of Risk </t>
    </r>
    <r>
      <rPr>
        <sz val="18"/>
        <rFont val="Arial"/>
        <family val="2"/>
      </rPr>
      <t>(v.2.4)</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</si>
</sst>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0.0000"/>
    <numFmt numFmtId="167" formatCode="0.000"/>
    <numFmt numFmtId="168" formatCode="0.00000000"/>
  </numFmts>
  <fonts count="27" x14ac:knownFonts="1">
    <font>
      <sz val="11"/>
      <color theme="1"/>
      <name val="Calibri"/>
      <family val="2"/>
      <scheme val="minor"/>
    </font>
    <font>
      <b/>
      <sz val="10"/>
      <name val="Arial"/>
      <family val="2"/>
    </font>
    <font>
      <sz val="10"/>
      <name val="Arial"/>
      <family val="2"/>
    </font>
    <font>
      <b/>
      <sz val="11"/>
      <color indexed="8"/>
      <name val="Calibri"/>
      <family val="2"/>
    </font>
    <font>
      <sz val="8"/>
      <color indexed="81"/>
      <name val="Tahoma"/>
      <family val="2"/>
    </font>
    <font>
      <b/>
      <sz val="8"/>
      <color indexed="81"/>
      <name val="Tahoma"/>
      <family val="2"/>
    </font>
    <font>
      <b/>
      <sz val="11"/>
      <color indexed="8"/>
      <name val="Calibri"/>
      <family val="2"/>
    </font>
    <font>
      <sz val="11"/>
      <name val="Calibri"/>
      <family val="2"/>
    </font>
    <font>
      <b/>
      <sz val="11"/>
      <name val="Calibri"/>
      <family val="2"/>
    </font>
    <font>
      <b/>
      <sz val="10"/>
      <color indexed="10"/>
      <name val="Arial"/>
      <family val="2"/>
    </font>
    <font>
      <b/>
      <sz val="10"/>
      <color indexed="50"/>
      <name val="Arial"/>
      <family val="2"/>
    </font>
    <font>
      <b/>
      <sz val="10"/>
      <color indexed="30"/>
      <name val="Arial"/>
      <family val="2"/>
    </font>
    <font>
      <b/>
      <sz val="10"/>
      <color indexed="13"/>
      <name val="Arial"/>
      <family val="2"/>
    </font>
    <font>
      <b/>
      <sz val="10"/>
      <color indexed="51"/>
      <name val="Arial"/>
      <family val="2"/>
    </font>
    <font>
      <b/>
      <sz val="10"/>
      <color indexed="8"/>
      <name val="Arial"/>
      <family val="2"/>
    </font>
    <font>
      <b/>
      <sz val="14"/>
      <color indexed="8"/>
      <name val="Calibri"/>
      <family val="2"/>
    </font>
    <font>
      <b/>
      <sz val="11"/>
      <color indexed="8"/>
      <name val="Calibri"/>
      <family val="2"/>
    </font>
    <font>
      <sz val="11"/>
      <name val="Calibri"/>
      <family val="2"/>
    </font>
    <font>
      <sz val="24"/>
      <name val="Arial"/>
      <family val="2"/>
    </font>
    <font>
      <sz val="18"/>
      <name val="Arial"/>
      <family val="2"/>
    </font>
    <font>
      <sz val="10"/>
      <color indexed="8"/>
      <name val="Arial"/>
      <family val="2"/>
    </font>
    <font>
      <sz val="8"/>
      <name val="Calibri"/>
      <family val="2"/>
    </font>
    <font>
      <sz val="10"/>
      <color theme="1"/>
      <name val="Calibri"/>
      <family val="2"/>
      <scheme val="minor"/>
    </font>
    <font>
      <b/>
      <sz val="10"/>
      <color indexed="8"/>
      <name val="Calibri"/>
      <family val="2"/>
      <scheme val="minor"/>
    </font>
    <font>
      <sz val="9"/>
      <color theme="1"/>
      <name val="Arial"/>
      <family val="2"/>
    </font>
    <font>
      <b/>
      <sz val="11"/>
      <color theme="1"/>
      <name val="Calibri"/>
      <family val="2"/>
      <scheme val="minor"/>
    </font>
    <font>
      <sz val="11"/>
      <color rgb="FFFF0000"/>
      <name val="Calibri"/>
      <family val="2"/>
      <scheme val="minor"/>
    </font>
  </fonts>
  <fills count="18">
    <fill>
      <patternFill patternType="none"/>
    </fill>
    <fill>
      <patternFill patternType="gray125"/>
    </fill>
    <fill>
      <patternFill patternType="solid">
        <fgColor indexed="48"/>
        <bgColor indexed="64"/>
      </patternFill>
    </fill>
    <fill>
      <patternFill patternType="solid">
        <fgColor indexed="11"/>
        <bgColor indexed="64"/>
      </patternFill>
    </fill>
    <fill>
      <patternFill patternType="solid">
        <fgColor indexed="43"/>
        <bgColor indexed="64"/>
      </patternFill>
    </fill>
    <fill>
      <patternFill patternType="solid">
        <fgColor indexed="52"/>
        <bgColor indexed="64"/>
      </patternFill>
    </fill>
    <fill>
      <patternFill patternType="solid">
        <fgColor indexed="10"/>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solid">
        <fgColor indexed="22"/>
        <bgColor indexed="9"/>
      </patternFill>
    </fill>
    <fill>
      <patternFill patternType="solid">
        <fgColor indexed="31"/>
        <bgColor indexed="64"/>
      </patternFill>
    </fill>
    <fill>
      <patternFill patternType="solid">
        <fgColor indexed="47"/>
        <bgColor indexed="64"/>
      </patternFill>
    </fill>
    <fill>
      <patternFill patternType="solid">
        <fgColor indexed="26"/>
        <bgColor indexed="64"/>
      </patternFill>
    </fill>
    <fill>
      <patternFill patternType="solid">
        <fgColor indexed="8"/>
        <bgColor indexed="64"/>
      </patternFill>
    </fill>
    <fill>
      <patternFill patternType="solid">
        <fgColor rgb="FFFFFF00"/>
        <bgColor indexed="64"/>
      </patternFill>
    </fill>
    <fill>
      <patternFill patternType="solid">
        <fgColor rgb="FFFFFF00"/>
        <bgColor indexed="8"/>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2" fillId="0" borderId="0"/>
    <xf numFmtId="0" fontId="20" fillId="0" borderId="0"/>
  </cellStyleXfs>
  <cellXfs count="311">
    <xf numFmtId="0" fontId="0" fillId="0" borderId="0" xfId="0"/>
    <xf numFmtId="0" fontId="0" fillId="0" borderId="0" xfId="0" applyBorder="1"/>
    <xf numFmtId="0" fontId="0" fillId="0" borderId="0" xfId="0" applyBorder="1" applyAlignment="1">
      <alignment horizontal="center"/>
    </xf>
    <xf numFmtId="0" fontId="0" fillId="0" borderId="1" xfId="0" applyBorder="1"/>
    <xf numFmtId="0" fontId="0" fillId="0" borderId="1" xfId="0" applyBorder="1" applyAlignment="1">
      <alignment horizontal="center"/>
    </xf>
    <xf numFmtId="2" fontId="0" fillId="0" borderId="1" xfId="0" applyNumberFormat="1" applyBorder="1"/>
    <xf numFmtId="164" fontId="0" fillId="0" borderId="1" xfId="0" applyNumberFormat="1" applyBorder="1" applyAlignment="1">
      <alignment horizontal="center"/>
    </xf>
    <xf numFmtId="0" fontId="1" fillId="2" borderId="2" xfId="0" applyFont="1" applyFill="1" applyBorder="1" applyAlignment="1" applyProtection="1">
      <alignment vertical="center"/>
    </xf>
    <xf numFmtId="17" fontId="1" fillId="3" borderId="2" xfId="0" applyNumberFormat="1" applyFont="1" applyFill="1" applyBorder="1" applyAlignment="1" applyProtection="1">
      <alignment vertical="center"/>
    </xf>
    <xf numFmtId="0" fontId="1" fillId="4" borderId="2" xfId="0" applyFont="1" applyFill="1" applyBorder="1" applyAlignment="1" applyProtection="1">
      <alignment vertical="center"/>
    </xf>
    <xf numFmtId="0" fontId="1" fillId="5" borderId="2" xfId="0" applyFont="1" applyFill="1" applyBorder="1" applyAlignment="1" applyProtection="1">
      <alignment vertical="center"/>
    </xf>
    <xf numFmtId="0" fontId="1" fillId="6" borderId="2" xfId="0" applyFont="1" applyFill="1" applyBorder="1" applyAlignment="1" applyProtection="1">
      <alignment vertical="center"/>
    </xf>
    <xf numFmtId="2" fontId="1" fillId="2" borderId="3" xfId="0" applyNumberFormat="1" applyFont="1" applyFill="1" applyBorder="1" applyAlignment="1" applyProtection="1">
      <alignment horizontal="center" vertical="center"/>
    </xf>
    <xf numFmtId="2" fontId="1" fillId="3" borderId="3" xfId="0" applyNumberFormat="1" applyFont="1" applyFill="1" applyBorder="1" applyAlignment="1" applyProtection="1">
      <alignment horizontal="center" vertical="center"/>
    </xf>
    <xf numFmtId="2" fontId="1" fillId="4" borderId="3" xfId="0" applyNumberFormat="1" applyFont="1" applyFill="1" applyBorder="1" applyAlignment="1" applyProtection="1">
      <alignment horizontal="center" vertical="center"/>
    </xf>
    <xf numFmtId="2" fontId="1" fillId="5" borderId="3" xfId="0" applyNumberFormat="1" applyFont="1" applyFill="1" applyBorder="1" applyAlignment="1" applyProtection="1">
      <alignment horizontal="center" vertical="center"/>
    </xf>
    <xf numFmtId="2" fontId="1" fillId="6" borderId="3" xfId="0" applyNumberFormat="1" applyFont="1" applyFill="1" applyBorder="1" applyAlignment="1" applyProtection="1">
      <alignment horizontal="center" vertical="center"/>
    </xf>
    <xf numFmtId="2" fontId="0" fillId="0" borderId="1" xfId="0" applyNumberFormat="1" applyBorder="1" applyAlignment="1">
      <alignment horizontal="center"/>
    </xf>
    <xf numFmtId="2" fontId="0" fillId="0" borderId="0" xfId="0" applyNumberFormat="1" applyBorder="1"/>
    <xf numFmtId="165" fontId="0" fillId="0" borderId="0" xfId="0" applyNumberFormat="1" applyBorder="1"/>
    <xf numFmtId="167" fontId="0" fillId="0" borderId="1" xfId="0" applyNumberFormat="1" applyBorder="1"/>
    <xf numFmtId="0" fontId="1" fillId="7" borderId="4" xfId="0" applyFont="1" applyFill="1" applyBorder="1"/>
    <xf numFmtId="0" fontId="2" fillId="8" borderId="5" xfId="0" applyFont="1" applyFill="1" applyBorder="1" applyAlignment="1" applyProtection="1">
      <protection locked="0"/>
    </xf>
    <xf numFmtId="164" fontId="1" fillId="7" borderId="6" xfId="0" applyNumberFormat="1" applyFont="1" applyFill="1" applyBorder="1" applyProtection="1"/>
    <xf numFmtId="0" fontId="1" fillId="7" borderId="7" xfId="0" applyFont="1" applyFill="1" applyBorder="1"/>
    <xf numFmtId="0" fontId="2" fillId="8" borderId="8" xfId="0" applyFont="1" applyFill="1" applyBorder="1" applyAlignment="1" applyProtection="1">
      <protection locked="0"/>
    </xf>
    <xf numFmtId="164" fontId="1" fillId="7" borderId="9" xfId="0" applyNumberFormat="1" applyFont="1" applyFill="1" applyBorder="1" applyProtection="1"/>
    <xf numFmtId="0" fontId="1" fillId="7" borderId="10" xfId="0" applyFont="1" applyFill="1" applyBorder="1"/>
    <xf numFmtId="0" fontId="2" fillId="8" borderId="11" xfId="0" applyFont="1" applyFill="1" applyBorder="1" applyAlignment="1" applyProtection="1">
      <protection locked="0"/>
    </xf>
    <xf numFmtId="164" fontId="1" fillId="7" borderId="12" xfId="0" applyNumberFormat="1" applyFont="1" applyFill="1" applyBorder="1" applyProtection="1"/>
    <xf numFmtId="0" fontId="0" fillId="0" borderId="13" xfId="0" applyBorder="1" applyAlignment="1">
      <alignment horizontal="center"/>
    </xf>
    <xf numFmtId="164" fontId="0" fillId="0" borderId="13" xfId="0" applyNumberFormat="1" applyBorder="1" applyAlignment="1">
      <alignment horizontal="center"/>
    </xf>
    <xf numFmtId="0" fontId="0" fillId="0" borderId="8" xfId="0" applyBorder="1" applyAlignment="1">
      <alignment horizontal="center"/>
    </xf>
    <xf numFmtId="0" fontId="3" fillId="0" borderId="0" xfId="0" applyFont="1" applyBorder="1" applyAlignment="1">
      <alignment vertical="center"/>
    </xf>
    <xf numFmtId="0" fontId="0" fillId="6" borderId="0" xfId="0" applyFill="1" applyBorder="1"/>
    <xf numFmtId="0" fontId="3" fillId="0" borderId="0" xfId="0" applyFont="1" applyFill="1" applyAlignment="1">
      <alignment vertical="center"/>
    </xf>
    <xf numFmtId="0" fontId="0" fillId="0" borderId="0" xfId="0" applyFill="1"/>
    <xf numFmtId="164" fontId="0" fillId="0" borderId="0" xfId="0" applyNumberFormat="1" applyBorder="1"/>
    <xf numFmtId="164" fontId="0" fillId="0" borderId="0" xfId="0" applyNumberFormat="1" applyBorder="1" applyAlignment="1">
      <alignment horizontal="center"/>
    </xf>
    <xf numFmtId="165" fontId="0" fillId="0" borderId="1" xfId="0" applyNumberFormat="1" applyBorder="1" applyAlignment="1">
      <alignment horizontal="center"/>
    </xf>
    <xf numFmtId="0" fontId="0" fillId="7" borderId="0" xfId="0" applyFill="1" applyBorder="1" applyAlignment="1">
      <alignment horizontal="center"/>
    </xf>
    <xf numFmtId="0" fontId="7" fillId="7" borderId="0" xfId="0" applyFont="1" applyFill="1" applyBorder="1" applyAlignment="1">
      <alignment horizontal="center"/>
    </xf>
    <xf numFmtId="0" fontId="0" fillId="0" borderId="0" xfId="0" applyNumberFormat="1"/>
    <xf numFmtId="0" fontId="0" fillId="0" borderId="0" xfId="0" applyNumberFormat="1" applyBorder="1"/>
    <xf numFmtId="164" fontId="0" fillId="0" borderId="8" xfId="0" applyNumberFormat="1" applyBorder="1" applyAlignment="1">
      <alignment horizontal="center"/>
    </xf>
    <xf numFmtId="2" fontId="0" fillId="0" borderId="1" xfId="0" applyNumberFormat="1" applyFill="1" applyBorder="1" applyAlignment="1">
      <alignment horizontal="center"/>
    </xf>
    <xf numFmtId="2" fontId="0" fillId="0" borderId="1" xfId="0" applyNumberFormat="1" applyFill="1" applyBorder="1"/>
    <xf numFmtId="0" fontId="0" fillId="0" borderId="1" xfId="0" applyFill="1" applyBorder="1" applyAlignment="1">
      <alignment horizontal="center"/>
    </xf>
    <xf numFmtId="2" fontId="0" fillId="0" borderId="13" xfId="0" applyNumberFormat="1" applyFill="1" applyBorder="1" applyAlignment="1">
      <alignment horizontal="center"/>
    </xf>
    <xf numFmtId="2" fontId="0" fillId="0" borderId="13" xfId="0" applyNumberFormat="1" applyFill="1" applyBorder="1"/>
    <xf numFmtId="165" fontId="0" fillId="0" borderId="1" xfId="0" applyNumberFormat="1" applyFill="1" applyBorder="1" applyAlignment="1">
      <alignment horizontal="right"/>
    </xf>
    <xf numFmtId="165" fontId="0" fillId="0" borderId="14" xfId="0" applyNumberFormat="1" applyFill="1" applyBorder="1" applyAlignment="1">
      <alignment horizontal="right"/>
    </xf>
    <xf numFmtId="165" fontId="0" fillId="0" borderId="1" xfId="0" applyNumberFormat="1" applyBorder="1" applyAlignment="1">
      <alignment horizontal="right"/>
    </xf>
    <xf numFmtId="165" fontId="0" fillId="0" borderId="13" xfId="0" applyNumberFormat="1" applyBorder="1" applyAlignment="1">
      <alignment horizontal="right"/>
    </xf>
    <xf numFmtId="165" fontId="0" fillId="0" borderId="13" xfId="0" applyNumberFormat="1" applyFill="1" applyBorder="1" applyAlignment="1">
      <alignment horizontal="right"/>
    </xf>
    <xf numFmtId="165" fontId="0" fillId="0" borderId="15" xfId="0" applyNumberFormat="1" applyFill="1" applyBorder="1" applyAlignment="1">
      <alignment horizontal="right"/>
    </xf>
    <xf numFmtId="0" fontId="3" fillId="7" borderId="1" xfId="0" applyFont="1" applyFill="1" applyBorder="1" applyAlignment="1">
      <alignment vertical="center"/>
    </xf>
    <xf numFmtId="0" fontId="0" fillId="9" borderId="0" xfId="0" applyFill="1"/>
    <xf numFmtId="0" fontId="0" fillId="10" borderId="1" xfId="0" applyFill="1" applyBorder="1"/>
    <xf numFmtId="0" fontId="16" fillId="10" borderId="1" xfId="0" applyFont="1" applyFill="1" applyBorder="1" applyAlignment="1">
      <alignment horizontal="center"/>
    </xf>
    <xf numFmtId="0" fontId="3" fillId="11" borderId="0" xfId="0" applyFont="1" applyFill="1" applyBorder="1" applyAlignment="1">
      <alignment horizontal="center" textRotation="90"/>
    </xf>
    <xf numFmtId="0" fontId="3" fillId="7" borderId="0" xfId="0" applyFont="1" applyFill="1" applyAlignment="1">
      <alignment horizontal="center" textRotation="90"/>
    </xf>
    <xf numFmtId="0" fontId="6" fillId="7" borderId="0" xfId="0" applyFont="1" applyFill="1" applyAlignment="1">
      <alignment horizontal="center" textRotation="90"/>
    </xf>
    <xf numFmtId="0" fontId="0" fillId="8" borderId="1" xfId="0" applyFill="1" applyBorder="1"/>
    <xf numFmtId="0" fontId="3" fillId="10" borderId="0" xfId="0" applyFont="1" applyFill="1" applyAlignment="1">
      <alignment horizontal="center" textRotation="90"/>
    </xf>
    <xf numFmtId="0" fontId="0" fillId="10" borderId="0" xfId="0" applyFill="1"/>
    <xf numFmtId="0" fontId="0" fillId="10" borderId="1" xfId="0" applyNumberFormat="1" applyFill="1" applyBorder="1"/>
    <xf numFmtId="0" fontId="17" fillId="0" borderId="0" xfId="0" applyFont="1"/>
    <xf numFmtId="0" fontId="1" fillId="2" borderId="21" xfId="0" applyFont="1" applyFill="1" applyBorder="1" applyAlignment="1" applyProtection="1">
      <alignment horizontal="center" vertical="center"/>
    </xf>
    <xf numFmtId="17" fontId="1" fillId="3" borderId="21" xfId="0" applyNumberFormat="1" applyFont="1" applyFill="1" applyBorder="1" applyAlignment="1" applyProtection="1">
      <alignment horizontal="center" vertical="center"/>
    </xf>
    <xf numFmtId="0" fontId="1" fillId="4" borderId="21" xfId="0" applyFont="1" applyFill="1" applyBorder="1" applyAlignment="1" applyProtection="1">
      <alignment horizontal="center" vertical="center"/>
    </xf>
    <xf numFmtId="0" fontId="1" fillId="5" borderId="21" xfId="0" applyFont="1" applyFill="1" applyBorder="1" applyAlignment="1" applyProtection="1">
      <alignment horizontal="center" vertical="center"/>
    </xf>
    <xf numFmtId="0" fontId="1" fillId="6" borderId="22" xfId="0" applyFont="1" applyFill="1" applyBorder="1" applyAlignment="1" applyProtection="1">
      <alignment horizontal="center" vertical="center"/>
    </xf>
    <xf numFmtId="0" fontId="1" fillId="6" borderId="21" xfId="0" applyFont="1" applyFill="1" applyBorder="1" applyAlignment="1" applyProtection="1">
      <alignment horizontal="center" vertical="center"/>
    </xf>
    <xf numFmtId="0" fontId="0" fillId="0" borderId="23" xfId="0" applyBorder="1"/>
    <xf numFmtId="0" fontId="0" fillId="0" borderId="23" xfId="0" applyBorder="1" applyAlignment="1">
      <alignment horizontal="center"/>
    </xf>
    <xf numFmtId="164" fontId="0" fillId="0" borderId="23" xfId="0" applyNumberFormat="1" applyBorder="1" applyAlignment="1">
      <alignment horizontal="center"/>
    </xf>
    <xf numFmtId="165" fontId="0" fillId="0" borderId="23" xfId="0" applyNumberFormat="1" applyBorder="1" applyAlignment="1">
      <alignment horizontal="center"/>
    </xf>
    <xf numFmtId="2" fontId="0" fillId="0" borderId="23" xfId="0" applyNumberFormat="1" applyBorder="1" applyAlignment="1">
      <alignment horizontal="center"/>
    </xf>
    <xf numFmtId="2" fontId="0" fillId="0" borderId="23" xfId="0" applyNumberFormat="1" applyFill="1" applyBorder="1" applyAlignment="1">
      <alignment horizontal="center"/>
    </xf>
    <xf numFmtId="165" fontId="0" fillId="0" borderId="23" xfId="0" applyNumberFormat="1" applyFill="1" applyBorder="1" applyAlignment="1">
      <alignment horizontal="right"/>
    </xf>
    <xf numFmtId="2" fontId="0" fillId="0" borderId="23" xfId="0" applyNumberFormat="1" applyFill="1" applyBorder="1"/>
    <xf numFmtId="165" fontId="0" fillId="0" borderId="24" xfId="0" applyNumberFormat="1" applyFill="1" applyBorder="1" applyAlignment="1">
      <alignment horizontal="right"/>
    </xf>
    <xf numFmtId="0" fontId="0" fillId="0" borderId="13" xfId="0" applyBorder="1"/>
    <xf numFmtId="2" fontId="0" fillId="0" borderId="13" xfId="0" applyNumberFormat="1" applyBorder="1" applyAlignment="1">
      <alignment horizontal="center"/>
    </xf>
    <xf numFmtId="0" fontId="0" fillId="0" borderId="13" xfId="0" applyFill="1" applyBorder="1" applyAlignment="1">
      <alignment horizontal="center"/>
    </xf>
    <xf numFmtId="0" fontId="0" fillId="10" borderId="23" xfId="0" applyFill="1" applyBorder="1"/>
    <xf numFmtId="0" fontId="0" fillId="10" borderId="13" xfId="0" applyFill="1" applyBorder="1"/>
    <xf numFmtId="0" fontId="8" fillId="7" borderId="25" xfId="0" applyFont="1" applyFill="1" applyBorder="1" applyAlignment="1">
      <alignment horizontal="center" vertical="center"/>
    </xf>
    <xf numFmtId="0" fontId="8" fillId="7" borderId="21" xfId="0" applyFont="1" applyFill="1" applyBorder="1" applyAlignment="1">
      <alignment horizontal="center" vertical="center"/>
    </xf>
    <xf numFmtId="0" fontId="8" fillId="7" borderId="21" xfId="0" applyNumberFormat="1" applyFont="1" applyFill="1" applyBorder="1" applyAlignment="1">
      <alignment horizontal="center" vertical="center"/>
    </xf>
    <xf numFmtId="2" fontId="8" fillId="7" borderId="21" xfId="0" applyNumberFormat="1" applyFont="1" applyFill="1" applyBorder="1" applyAlignment="1">
      <alignment horizontal="center" vertical="center"/>
    </xf>
    <xf numFmtId="165" fontId="8" fillId="12" borderId="21" xfId="0" applyNumberFormat="1" applyFont="1" applyFill="1" applyBorder="1" applyAlignment="1">
      <alignment horizontal="center" vertical="center"/>
    </xf>
    <xf numFmtId="165" fontId="8" fillId="13" borderId="21" xfId="0" applyNumberFormat="1" applyFont="1" applyFill="1" applyBorder="1" applyAlignment="1">
      <alignment horizontal="center" vertical="center"/>
    </xf>
    <xf numFmtId="0" fontId="8" fillId="12" borderId="21" xfId="0" applyNumberFormat="1" applyFont="1" applyFill="1" applyBorder="1" applyAlignment="1">
      <alignment horizontal="center" vertical="center"/>
    </xf>
    <xf numFmtId="0" fontId="8" fillId="13" borderId="21" xfId="0" applyNumberFormat="1" applyFont="1" applyFill="1" applyBorder="1" applyAlignment="1">
      <alignment horizontal="center" vertical="center"/>
    </xf>
    <xf numFmtId="2" fontId="8" fillId="13" borderId="21" xfId="0" applyNumberFormat="1" applyFont="1" applyFill="1" applyBorder="1" applyAlignment="1">
      <alignment horizontal="center" vertical="center"/>
    </xf>
    <xf numFmtId="2" fontId="8" fillId="12" borderId="21" xfId="0" applyNumberFormat="1" applyFont="1" applyFill="1" applyBorder="1" applyAlignment="1">
      <alignment horizontal="center" vertical="center"/>
    </xf>
    <xf numFmtId="2" fontId="8" fillId="14" borderId="21" xfId="0" applyNumberFormat="1" applyFont="1" applyFill="1" applyBorder="1" applyAlignment="1">
      <alignment horizontal="center" vertical="center"/>
    </xf>
    <xf numFmtId="164" fontId="1" fillId="15" borderId="21" xfId="0" applyNumberFormat="1" applyFont="1" applyFill="1" applyBorder="1" applyAlignment="1"/>
    <xf numFmtId="164" fontId="1" fillId="15" borderId="26" xfId="0" applyNumberFormat="1" applyFont="1" applyFill="1" applyBorder="1" applyAlignment="1"/>
    <xf numFmtId="0" fontId="0" fillId="10" borderId="23" xfId="0" applyNumberFormat="1" applyFill="1" applyBorder="1" applyAlignment="1">
      <alignment horizontal="center"/>
    </xf>
    <xf numFmtId="0" fontId="0" fillId="10" borderId="1" xfId="0" applyNumberFormat="1" applyFill="1" applyBorder="1" applyAlignment="1">
      <alignment horizontal="center"/>
    </xf>
    <xf numFmtId="0" fontId="0" fillId="10" borderId="13" xfId="0" applyNumberFormat="1" applyFill="1" applyBorder="1" applyAlignment="1">
      <alignment horizontal="center"/>
    </xf>
    <xf numFmtId="2" fontId="8" fillId="10" borderId="21" xfId="0" applyNumberFormat="1" applyFont="1" applyFill="1" applyBorder="1" applyAlignment="1">
      <alignment horizontal="center" vertical="center"/>
    </xf>
    <xf numFmtId="2" fontId="0" fillId="10" borderId="23" xfId="0" applyNumberFormat="1" applyFill="1" applyBorder="1" applyAlignment="1">
      <alignment horizontal="center"/>
    </xf>
    <xf numFmtId="165" fontId="0" fillId="10" borderId="23" xfId="0" applyNumberFormat="1" applyFill="1" applyBorder="1" applyAlignment="1">
      <alignment horizontal="center"/>
    </xf>
    <xf numFmtId="0" fontId="0" fillId="8" borderId="8" xfId="0" applyFill="1" applyBorder="1"/>
    <xf numFmtId="0" fontId="0" fillId="8" borderId="14" xfId="0" applyFill="1" applyBorder="1"/>
    <xf numFmtId="0" fontId="0" fillId="8" borderId="11" xfId="0" applyFill="1" applyBorder="1"/>
    <xf numFmtId="0" fontId="0" fillId="8" borderId="13" xfId="0" applyFill="1" applyBorder="1"/>
    <xf numFmtId="0" fontId="0" fillId="8" borderId="15" xfId="0" applyFill="1" applyBorder="1"/>
    <xf numFmtId="0" fontId="3" fillId="11" borderId="16" xfId="0" applyFont="1" applyFill="1" applyBorder="1" applyAlignment="1">
      <alignment horizontal="center" textRotation="90"/>
    </xf>
    <xf numFmtId="0" fontId="3" fillId="7" borderId="17" xfId="0" applyFont="1" applyFill="1" applyBorder="1" applyAlignment="1">
      <alignment horizontal="center" textRotation="90"/>
    </xf>
    <xf numFmtId="0" fontId="3" fillId="7" borderId="18" xfId="0" applyNumberFormat="1" applyFont="1" applyFill="1" applyBorder="1" applyAlignment="1">
      <alignment horizontal="center" textRotation="90"/>
    </xf>
    <xf numFmtId="2" fontId="0" fillId="10" borderId="1" xfId="0" applyNumberFormat="1" applyFill="1" applyBorder="1" applyAlignment="1">
      <alignment horizontal="center"/>
    </xf>
    <xf numFmtId="2" fontId="0" fillId="10" borderId="13" xfId="0" applyNumberFormat="1" applyFill="1" applyBorder="1" applyAlignment="1">
      <alignment horizontal="center"/>
    </xf>
    <xf numFmtId="2" fontId="0" fillId="10" borderId="23" xfId="0" applyNumberFormat="1" applyFill="1" applyBorder="1"/>
    <xf numFmtId="2" fontId="0" fillId="10" borderId="23" xfId="0" applyNumberFormat="1" applyFill="1" applyBorder="1" applyAlignment="1">
      <alignment horizontal="right"/>
    </xf>
    <xf numFmtId="2" fontId="0" fillId="10" borderId="1" xfId="0" applyNumberFormat="1" applyFill="1" applyBorder="1"/>
    <xf numFmtId="2" fontId="0" fillId="10" borderId="1" xfId="0" applyNumberFormat="1" applyFill="1" applyBorder="1" applyAlignment="1">
      <alignment horizontal="right"/>
    </xf>
    <xf numFmtId="2" fontId="0" fillId="10" borderId="13" xfId="0" applyNumberFormat="1" applyFill="1" applyBorder="1"/>
    <xf numFmtId="2" fontId="0" fillId="10" borderId="13" xfId="0" applyNumberFormat="1" applyFill="1" applyBorder="1" applyAlignment="1">
      <alignment horizontal="right"/>
    </xf>
    <xf numFmtId="165" fontId="0" fillId="0" borderId="27" xfId="0" applyNumberFormat="1" applyFill="1" applyBorder="1" applyAlignment="1">
      <alignment horizontal="right"/>
    </xf>
    <xf numFmtId="165" fontId="0" fillId="0" borderId="28" xfId="0" applyNumberFormat="1" applyFill="1" applyBorder="1" applyAlignment="1">
      <alignment horizontal="right"/>
    </xf>
    <xf numFmtId="165" fontId="0" fillId="0" borderId="29" xfId="0" applyNumberFormat="1" applyFill="1" applyBorder="1" applyAlignment="1">
      <alignment horizontal="right"/>
    </xf>
    <xf numFmtId="0" fontId="0" fillId="0" borderId="1" xfId="0" applyFill="1" applyBorder="1"/>
    <xf numFmtId="0" fontId="0" fillId="0" borderId="23" xfId="0" applyFill="1" applyBorder="1"/>
    <xf numFmtId="0" fontId="0" fillId="0" borderId="13" xfId="0" applyFill="1" applyBorder="1"/>
    <xf numFmtId="0" fontId="0" fillId="7" borderId="5" xfId="0" applyFill="1" applyBorder="1" applyAlignment="1">
      <alignment horizontal="center"/>
    </xf>
    <xf numFmtId="0" fontId="0" fillId="7" borderId="8" xfId="0" applyFill="1" applyBorder="1" applyAlignment="1">
      <alignment horizontal="center"/>
    </xf>
    <xf numFmtId="0" fontId="0" fillId="7" borderId="11" xfId="0" applyFill="1" applyBorder="1" applyAlignment="1">
      <alignment horizontal="center"/>
    </xf>
    <xf numFmtId="0" fontId="0" fillId="10" borderId="1" xfId="0" applyFill="1" applyBorder="1" applyAlignment="1">
      <alignment horizontal="center"/>
    </xf>
    <xf numFmtId="0" fontId="0" fillId="0" borderId="11" xfId="0" applyBorder="1" applyAlignment="1">
      <alignment horizontal="center"/>
    </xf>
    <xf numFmtId="165" fontId="0" fillId="0" borderId="28" xfId="0" applyNumberFormat="1" applyBorder="1" applyAlignment="1">
      <alignment horizontal="right"/>
    </xf>
    <xf numFmtId="165" fontId="0" fillId="0" borderId="29" xfId="0" applyNumberFormat="1" applyBorder="1" applyAlignment="1">
      <alignment horizontal="right"/>
    </xf>
    <xf numFmtId="165" fontId="0" fillId="10" borderId="1" xfId="0" applyNumberFormat="1" applyFill="1" applyBorder="1" applyAlignment="1">
      <alignment horizontal="center"/>
    </xf>
    <xf numFmtId="164" fontId="0" fillId="0" borderId="5" xfId="0" applyNumberFormat="1" applyBorder="1" applyAlignment="1">
      <alignment horizontal="center"/>
    </xf>
    <xf numFmtId="164" fontId="0" fillId="0" borderId="11" xfId="0" applyNumberFormat="1" applyBorder="1" applyAlignment="1">
      <alignment horizontal="center"/>
    </xf>
    <xf numFmtId="165" fontId="0" fillId="0" borderId="13" xfId="0" applyNumberFormat="1" applyBorder="1" applyAlignment="1">
      <alignment horizontal="center"/>
    </xf>
    <xf numFmtId="165" fontId="0" fillId="10" borderId="13" xfId="0" applyNumberFormat="1" applyFill="1" applyBorder="1" applyAlignment="1">
      <alignment horizontal="center"/>
    </xf>
    <xf numFmtId="2" fontId="0" fillId="0" borderId="30" xfId="0" applyNumberFormat="1" applyFill="1" applyBorder="1"/>
    <xf numFmtId="2" fontId="0" fillId="0" borderId="31" xfId="0" applyNumberFormat="1" applyFill="1" applyBorder="1"/>
    <xf numFmtId="2" fontId="0" fillId="0" borderId="32" xfId="0" applyNumberFormat="1" applyFill="1" applyBorder="1"/>
    <xf numFmtId="0" fontId="0" fillId="0" borderId="28" xfId="0" applyFill="1" applyBorder="1"/>
    <xf numFmtId="0" fontId="0" fillId="0" borderId="8" xfId="0" applyBorder="1"/>
    <xf numFmtId="0" fontId="0" fillId="0" borderId="14" xfId="0" applyBorder="1"/>
    <xf numFmtId="0" fontId="0" fillId="0" borderId="11" xfId="0" applyBorder="1"/>
    <xf numFmtId="0" fontId="0" fillId="0" borderId="29" xfId="0" applyFill="1" applyBorder="1"/>
    <xf numFmtId="0" fontId="0" fillId="0" borderId="15" xfId="0" applyBorder="1"/>
    <xf numFmtId="0" fontId="8" fillId="7" borderId="11" xfId="0" applyNumberFormat="1" applyFont="1" applyFill="1" applyBorder="1" applyAlignment="1">
      <alignment horizontal="center" vertical="center" wrapText="1"/>
    </xf>
    <xf numFmtId="0" fontId="8" fillId="10" borderId="32" xfId="0" applyFont="1" applyFill="1" applyBorder="1" applyAlignment="1">
      <alignment horizontal="center" vertical="center"/>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7" borderId="13" xfId="0" applyNumberFormat="1" applyFont="1" applyFill="1" applyBorder="1" applyAlignment="1">
      <alignment horizontal="center" vertical="center" wrapText="1"/>
    </xf>
    <xf numFmtId="165" fontId="8" fillId="7" borderId="13" xfId="0" applyNumberFormat="1" applyFont="1" applyFill="1" applyBorder="1" applyAlignment="1">
      <alignment horizontal="center" vertical="center" wrapText="1"/>
    </xf>
    <xf numFmtId="165" fontId="8" fillId="7" borderId="15" xfId="0" applyNumberFormat="1"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0" fillId="0" borderId="5" xfId="0" applyBorder="1"/>
    <xf numFmtId="0" fontId="0" fillId="0" borderId="24" xfId="0" applyBorder="1"/>
    <xf numFmtId="0" fontId="0" fillId="0" borderId="5" xfId="0" applyNumberFormat="1" applyBorder="1" applyAlignment="1">
      <alignment horizontal="center"/>
    </xf>
    <xf numFmtId="164" fontId="0" fillId="0" borderId="24" xfId="0" applyNumberFormat="1" applyBorder="1" applyAlignment="1">
      <alignment horizontal="center"/>
    </xf>
    <xf numFmtId="0" fontId="0" fillId="0" borderId="8" xfId="0" applyNumberFormat="1" applyBorder="1" applyAlignment="1">
      <alignment horizontal="center"/>
    </xf>
    <xf numFmtId="164" fontId="0" fillId="0" borderId="14" xfId="0" applyNumberFormat="1" applyBorder="1" applyAlignment="1">
      <alignment horizontal="center"/>
    </xf>
    <xf numFmtId="0" fontId="0" fillId="0" borderId="11" xfId="0" applyNumberFormat="1" applyBorder="1" applyAlignment="1">
      <alignment horizontal="center"/>
    </xf>
    <xf numFmtId="164" fontId="0" fillId="0" borderId="15" xfId="0" applyNumberFormat="1" applyBorder="1" applyAlignment="1">
      <alignment horizontal="center"/>
    </xf>
    <xf numFmtId="166" fontId="0" fillId="10" borderId="33" xfId="0" applyNumberFormat="1" applyFill="1" applyBorder="1" applyAlignment="1">
      <alignment horizontal="center"/>
    </xf>
    <xf numFmtId="166" fontId="0" fillId="10" borderId="31" xfId="0" applyNumberFormat="1" applyFill="1" applyBorder="1" applyAlignment="1">
      <alignment horizontal="center"/>
    </xf>
    <xf numFmtId="0" fontId="0" fillId="0" borderId="5" xfId="0" applyNumberFormat="1" applyBorder="1"/>
    <xf numFmtId="0" fontId="0" fillId="10" borderId="23" xfId="0" applyNumberFormat="1" applyFill="1" applyBorder="1"/>
    <xf numFmtId="2" fontId="0" fillId="0" borderId="24" xfId="0" applyNumberFormat="1" applyFill="1" applyBorder="1" applyAlignment="1">
      <alignment horizontal="center"/>
    </xf>
    <xf numFmtId="0" fontId="0" fillId="0" borderId="8" xfId="0" applyNumberFormat="1" applyBorder="1"/>
    <xf numFmtId="2" fontId="0" fillId="0" borderId="14" xfId="0" applyNumberFormat="1" applyFill="1" applyBorder="1" applyAlignment="1">
      <alignment horizontal="center"/>
    </xf>
    <xf numFmtId="0" fontId="0" fillId="0" borderId="11" xfId="0" applyNumberFormat="1" applyBorder="1"/>
    <xf numFmtId="0" fontId="0" fillId="10" borderId="13" xfId="0" applyNumberFormat="1" applyFill="1" applyBorder="1"/>
    <xf numFmtId="2" fontId="0" fillId="0" borderId="15" xfId="0" applyNumberFormat="1" applyFill="1" applyBorder="1" applyAlignment="1">
      <alignment horizontal="center"/>
    </xf>
    <xf numFmtId="0" fontId="0" fillId="0" borderId="27" xfId="0" applyFill="1" applyBorder="1"/>
    <xf numFmtId="0" fontId="0" fillId="10" borderId="5" xfId="0" applyFill="1" applyBorder="1" applyAlignment="1">
      <alignment horizontal="center"/>
    </xf>
    <xf numFmtId="0" fontId="0" fillId="10" borderId="8" xfId="0" applyFill="1" applyBorder="1" applyAlignment="1">
      <alignment horizontal="center"/>
    </xf>
    <xf numFmtId="0" fontId="0" fillId="10" borderId="11" xfId="0" applyFill="1" applyBorder="1" applyAlignment="1">
      <alignment horizontal="center"/>
    </xf>
    <xf numFmtId="165" fontId="0" fillId="0" borderId="23" xfId="0" applyNumberFormat="1" applyFill="1" applyBorder="1" applyAlignment="1">
      <alignment horizontal="center"/>
    </xf>
    <xf numFmtId="165" fontId="0" fillId="0" borderId="1" xfId="0" applyNumberFormat="1" applyFill="1" applyBorder="1" applyAlignment="1">
      <alignment horizontal="center"/>
    </xf>
    <xf numFmtId="165" fontId="0" fillId="0" borderId="13" xfId="0" applyNumberFormat="1" applyFill="1" applyBorder="1" applyAlignment="1">
      <alignment horizontal="center"/>
    </xf>
    <xf numFmtId="9" fontId="2" fillId="8" borderId="23" xfId="0" applyNumberFormat="1" applyFont="1" applyFill="1" applyBorder="1" applyAlignment="1" applyProtection="1">
      <alignment horizontal="right"/>
      <protection locked="0"/>
    </xf>
    <xf numFmtId="9" fontId="2" fillId="8" borderId="1" xfId="0" applyNumberFormat="1" applyFont="1" applyFill="1" applyBorder="1" applyAlignment="1" applyProtection="1">
      <alignment horizontal="right"/>
      <protection locked="0"/>
    </xf>
    <xf numFmtId="9" fontId="2" fillId="8" borderId="13" xfId="0" applyNumberFormat="1" applyFont="1" applyFill="1" applyBorder="1" applyAlignment="1" applyProtection="1">
      <alignment horizontal="right"/>
      <protection locked="0"/>
    </xf>
    <xf numFmtId="0" fontId="2" fillId="0" borderId="1" xfId="0" applyFont="1" applyFill="1" applyBorder="1" applyAlignment="1" applyProtection="1">
      <alignment horizontal="right"/>
      <protection locked="0"/>
    </xf>
    <xf numFmtId="9" fontId="2" fillId="8" borderId="1" xfId="0" applyNumberFormat="1" applyFont="1" applyFill="1" applyBorder="1" applyAlignment="1" applyProtection="1">
      <protection locked="0"/>
    </xf>
    <xf numFmtId="0" fontId="2" fillId="0" borderId="23" xfId="0" applyFont="1" applyFill="1" applyBorder="1" applyAlignment="1" applyProtection="1">
      <alignment horizontal="right"/>
      <protection locked="0"/>
    </xf>
    <xf numFmtId="9" fontId="2" fillId="8" borderId="23" xfId="0" applyNumberFormat="1" applyFont="1" applyFill="1" applyBorder="1" applyAlignment="1" applyProtection="1">
      <protection locked="0"/>
    </xf>
    <xf numFmtId="0" fontId="2" fillId="0" borderId="24" xfId="0" applyFont="1" applyFill="1" applyBorder="1" applyAlignment="1" applyProtection="1">
      <protection locked="0"/>
    </xf>
    <xf numFmtId="0" fontId="2" fillId="0" borderId="14" xfId="0" applyFont="1" applyFill="1" applyBorder="1" applyAlignment="1" applyProtection="1">
      <protection locked="0"/>
    </xf>
    <xf numFmtId="0" fontId="2" fillId="0" borderId="13" xfId="0" applyFont="1" applyFill="1" applyBorder="1" applyAlignment="1" applyProtection="1">
      <alignment horizontal="right"/>
      <protection locked="0"/>
    </xf>
    <xf numFmtId="9" fontId="2" fillId="8" borderId="13" xfId="0" applyNumberFormat="1" applyFont="1" applyFill="1" applyBorder="1" applyAlignment="1" applyProtection="1">
      <protection locked="0"/>
    </xf>
    <xf numFmtId="0" fontId="2" fillId="0" borderId="15" xfId="0" applyFont="1" applyFill="1" applyBorder="1" applyAlignment="1" applyProtection="1">
      <protection locked="0"/>
    </xf>
    <xf numFmtId="0" fontId="1" fillId="7" borderId="5" xfId="0" applyFont="1" applyFill="1" applyBorder="1" applyAlignment="1">
      <alignment horizontal="left" vertical="center"/>
    </xf>
    <xf numFmtId="0" fontId="14" fillId="7" borderId="16" xfId="0" applyFont="1" applyFill="1" applyBorder="1" applyAlignment="1">
      <alignment horizontal="left"/>
    </xf>
    <xf numFmtId="0" fontId="1" fillId="7" borderId="34" xfId="0" applyFont="1" applyFill="1" applyBorder="1" applyAlignment="1">
      <alignment horizontal="center" textRotation="90"/>
    </xf>
    <xf numFmtId="0" fontId="1" fillId="7" borderId="35" xfId="0" applyFont="1" applyFill="1" applyBorder="1" applyAlignment="1">
      <alignment horizontal="center" textRotation="90"/>
    </xf>
    <xf numFmtId="0" fontId="1" fillId="7" borderId="36" xfId="0" applyFont="1" applyFill="1" applyBorder="1" applyAlignment="1">
      <alignment horizontal="center" textRotation="90"/>
    </xf>
    <xf numFmtId="0" fontId="1" fillId="7" borderId="37" xfId="0" applyFont="1" applyFill="1" applyBorder="1" applyAlignment="1">
      <alignment horizontal="center" textRotation="90"/>
    </xf>
    <xf numFmtId="0" fontId="20" fillId="8" borderId="18" xfId="0" applyFont="1" applyFill="1" applyBorder="1" applyAlignment="1">
      <alignment horizontal="center"/>
    </xf>
    <xf numFmtId="164" fontId="2" fillId="8" borderId="18" xfId="0" applyNumberFormat="1" applyFont="1" applyFill="1" applyBorder="1" applyAlignment="1" applyProtection="1">
      <alignment horizontal="center"/>
      <protection locked="0"/>
    </xf>
    <xf numFmtId="0" fontId="8" fillId="7" borderId="16" xfId="0" applyFont="1" applyFill="1" applyBorder="1" applyAlignment="1">
      <alignment horizontal="center" vertical="center"/>
    </xf>
    <xf numFmtId="0" fontId="8" fillId="7" borderId="17" xfId="0" applyFont="1" applyFill="1" applyBorder="1" applyAlignment="1">
      <alignment horizontal="center" vertical="center"/>
    </xf>
    <xf numFmtId="164" fontId="8" fillId="7" borderId="21" xfId="0" applyNumberFormat="1" applyFont="1" applyFill="1" applyBorder="1" applyAlignment="1">
      <alignment horizontal="center" vertical="center"/>
    </xf>
    <xf numFmtId="2" fontId="0" fillId="0" borderId="3" xfId="0" applyNumberFormat="1" applyFill="1" applyBorder="1" applyAlignment="1">
      <alignment horizontal="center"/>
    </xf>
    <xf numFmtId="165" fontId="0" fillId="0" borderId="3" xfId="0" applyNumberFormat="1" applyFill="1" applyBorder="1" applyAlignment="1">
      <alignment horizontal="center"/>
    </xf>
    <xf numFmtId="0" fontId="0" fillId="10" borderId="3" xfId="0" applyNumberFormat="1" applyFill="1" applyBorder="1" applyAlignment="1">
      <alignment horizontal="center"/>
    </xf>
    <xf numFmtId="0" fontId="0" fillId="0" borderId="3" xfId="0" applyFill="1" applyBorder="1" applyAlignment="1">
      <alignment horizontal="center"/>
    </xf>
    <xf numFmtId="2" fontId="0" fillId="10" borderId="3" xfId="0" applyNumberFormat="1" applyFill="1" applyBorder="1" applyAlignment="1">
      <alignment horizontal="center"/>
    </xf>
    <xf numFmtId="165" fontId="0" fillId="0" borderId="3" xfId="0" applyNumberFormat="1" applyFill="1" applyBorder="1" applyAlignment="1">
      <alignment horizontal="right"/>
    </xf>
    <xf numFmtId="165" fontId="0" fillId="0" borderId="39" xfId="0" applyNumberFormat="1" applyFill="1" applyBorder="1" applyAlignment="1">
      <alignment horizontal="right"/>
    </xf>
    <xf numFmtId="0" fontId="8" fillId="7" borderId="17" xfId="0" applyNumberFormat="1" applyFont="1" applyFill="1" applyBorder="1" applyAlignment="1">
      <alignment horizontal="center" vertical="center"/>
    </xf>
    <xf numFmtId="2" fontId="8" fillId="7" borderId="17" xfId="0" applyNumberFormat="1" applyFont="1" applyFill="1" applyBorder="1" applyAlignment="1">
      <alignment horizontal="center" vertical="center"/>
    </xf>
    <xf numFmtId="2" fontId="8" fillId="12" borderId="17" xfId="0" applyNumberFormat="1" applyFont="1" applyFill="1" applyBorder="1" applyAlignment="1">
      <alignment horizontal="center" vertical="center"/>
    </xf>
    <xf numFmtId="2" fontId="8" fillId="13" borderId="17" xfId="0" applyNumberFormat="1" applyFont="1" applyFill="1" applyBorder="1" applyAlignment="1">
      <alignment horizontal="center" vertical="center"/>
    </xf>
    <xf numFmtId="0" fontId="8" fillId="12" borderId="17" xfId="0" applyNumberFormat="1" applyFont="1" applyFill="1" applyBorder="1" applyAlignment="1">
      <alignment horizontal="center" vertical="center"/>
    </xf>
    <xf numFmtId="0" fontId="8" fillId="13" borderId="17" xfId="0" applyNumberFormat="1" applyFont="1" applyFill="1" applyBorder="1" applyAlignment="1">
      <alignment horizontal="center" vertical="center"/>
    </xf>
    <xf numFmtId="2" fontId="8" fillId="10" borderId="17" xfId="0" applyNumberFormat="1" applyFont="1" applyFill="1" applyBorder="1" applyAlignment="1">
      <alignment horizontal="center" vertical="center"/>
    </xf>
    <xf numFmtId="2" fontId="8" fillId="14" borderId="17" xfId="0" applyNumberFormat="1" applyFont="1" applyFill="1" applyBorder="1" applyAlignment="1">
      <alignment horizontal="center" vertical="center"/>
    </xf>
    <xf numFmtId="0" fontId="1" fillId="2" borderId="17" xfId="0" applyFont="1" applyFill="1" applyBorder="1" applyAlignment="1" applyProtection="1">
      <alignment horizontal="center" vertical="center"/>
    </xf>
    <xf numFmtId="17" fontId="1" fillId="3" borderId="17" xfId="0" applyNumberFormat="1" applyFont="1" applyFill="1" applyBorder="1" applyAlignment="1" applyProtection="1">
      <alignment horizontal="center" vertical="center"/>
    </xf>
    <xf numFmtId="0" fontId="1" fillId="4" borderId="17" xfId="0" applyFont="1" applyFill="1" applyBorder="1" applyAlignment="1" applyProtection="1">
      <alignment horizontal="center" vertical="center"/>
    </xf>
    <xf numFmtId="0" fontId="1" fillId="5" borderId="17" xfId="0" applyFont="1" applyFill="1" applyBorder="1" applyAlignment="1" applyProtection="1">
      <alignment horizontal="center" vertical="center"/>
    </xf>
    <xf numFmtId="0" fontId="1" fillId="6" borderId="18" xfId="0" applyFont="1" applyFill="1" applyBorder="1" applyAlignment="1" applyProtection="1">
      <alignment horizontal="center" vertical="center"/>
    </xf>
    <xf numFmtId="2" fontId="8" fillId="10" borderId="25" xfId="0" applyNumberFormat="1" applyFont="1" applyFill="1" applyBorder="1" applyAlignment="1">
      <alignment vertical="center"/>
    </xf>
    <xf numFmtId="2" fontId="8" fillId="10" borderId="21" xfId="0" applyNumberFormat="1" applyFont="1" applyFill="1" applyBorder="1" applyAlignment="1">
      <alignment vertical="center"/>
    </xf>
    <xf numFmtId="0" fontId="0" fillId="0" borderId="38" xfId="0" applyBorder="1" applyAlignment="1">
      <alignment horizontal="center"/>
    </xf>
    <xf numFmtId="0" fontId="0" fillId="10" borderId="3" xfId="0" applyFill="1" applyBorder="1" applyAlignment="1">
      <alignment horizontal="center"/>
    </xf>
    <xf numFmtId="0" fontId="0" fillId="0" borderId="3" xfId="0" applyBorder="1" applyAlignment="1">
      <alignment horizontal="center"/>
    </xf>
    <xf numFmtId="2" fontId="0" fillId="0" borderId="3" xfId="0" applyNumberFormat="1" applyBorder="1" applyAlignment="1">
      <alignment horizontal="center"/>
    </xf>
    <xf numFmtId="164" fontId="0" fillId="0" borderId="3" xfId="0" applyNumberFormat="1" applyBorder="1" applyAlignment="1">
      <alignment horizontal="center"/>
    </xf>
    <xf numFmtId="165" fontId="0" fillId="0" borderId="3" xfId="0" applyNumberFormat="1" applyBorder="1" applyAlignment="1">
      <alignment horizontal="right"/>
    </xf>
    <xf numFmtId="165" fontId="0" fillId="0" borderId="40" xfId="0" applyNumberFormat="1" applyBorder="1" applyAlignment="1">
      <alignment horizontal="right"/>
    </xf>
    <xf numFmtId="0" fontId="8" fillId="10" borderId="17" xfId="0" applyFont="1" applyFill="1" applyBorder="1" applyAlignment="1">
      <alignment horizontal="center" vertical="center" wrapText="1"/>
    </xf>
    <xf numFmtId="164" fontId="8" fillId="7" borderId="17" xfId="0" applyNumberFormat="1" applyFont="1" applyFill="1" applyBorder="1" applyAlignment="1">
      <alignment horizontal="center" vertical="center" wrapText="1"/>
    </xf>
    <xf numFmtId="0" fontId="0" fillId="16" borderId="1" xfId="0" applyFill="1" applyBorder="1"/>
    <xf numFmtId="0" fontId="0" fillId="16" borderId="1" xfId="0" applyFill="1" applyBorder="1" applyAlignment="1">
      <alignment horizontal="center"/>
    </xf>
    <xf numFmtId="164" fontId="0" fillId="16" borderId="1" xfId="0" applyNumberFormat="1" applyFill="1" applyBorder="1" applyAlignment="1">
      <alignment horizontal="center"/>
    </xf>
    <xf numFmtId="2" fontId="0" fillId="16" borderId="1" xfId="0" applyNumberFormat="1" applyFill="1" applyBorder="1" applyAlignment="1">
      <alignment horizontal="center"/>
    </xf>
    <xf numFmtId="0" fontId="22" fillId="0" borderId="0" xfId="0" applyFont="1" applyAlignment="1">
      <alignment horizontal="center"/>
    </xf>
    <xf numFmtId="166" fontId="0" fillId="16" borderId="1" xfId="0" applyNumberFormat="1" applyFill="1" applyBorder="1" applyAlignment="1">
      <alignment horizontal="center"/>
    </xf>
    <xf numFmtId="0" fontId="0" fillId="8" borderId="3" xfId="0" applyFill="1" applyBorder="1"/>
    <xf numFmtId="0" fontId="0" fillId="8" borderId="3" xfId="0" applyFill="1" applyBorder="1" applyAlignment="1">
      <alignment horizontal="center" vertical="center"/>
    </xf>
    <xf numFmtId="0" fontId="0" fillId="8" borderId="3" xfId="0" applyFill="1" applyBorder="1" applyAlignment="1">
      <alignment horizontal="center"/>
    </xf>
    <xf numFmtId="0" fontId="0" fillId="8" borderId="39" xfId="0" applyFill="1" applyBorder="1" applyAlignment="1">
      <alignment horizontal="center"/>
    </xf>
    <xf numFmtId="0" fontId="23" fillId="0" borderId="52" xfId="0" applyFont="1" applyBorder="1" applyAlignment="1">
      <alignment vertical="center" wrapText="1"/>
    </xf>
    <xf numFmtId="0" fontId="23" fillId="0" borderId="0" xfId="0" applyFont="1" applyBorder="1" applyAlignment="1">
      <alignment vertical="center" wrapText="1"/>
    </xf>
    <xf numFmtId="0" fontId="22" fillId="0" borderId="52" xfId="0" applyFont="1" applyBorder="1" applyAlignment="1">
      <alignment vertical="center"/>
    </xf>
    <xf numFmtId="0" fontId="22" fillId="0" borderId="0" xfId="0" applyFont="1" applyAlignment="1">
      <alignment vertical="center"/>
    </xf>
    <xf numFmtId="0" fontId="22" fillId="0" borderId="52" xfId="0" applyFont="1" applyBorder="1" applyAlignment="1">
      <alignment horizontal="center" vertical="center"/>
    </xf>
    <xf numFmtId="0" fontId="22" fillId="0" borderId="0" xfId="0" applyFont="1" applyBorder="1" applyAlignment="1">
      <alignment vertical="center"/>
    </xf>
    <xf numFmtId="1" fontId="24" fillId="0" borderId="0" xfId="0" applyNumberFormat="1" applyFont="1"/>
    <xf numFmtId="0" fontId="24" fillId="0" borderId="0" xfId="0" applyFont="1"/>
    <xf numFmtId="167" fontId="0" fillId="0" borderId="38" xfId="0" applyNumberFormat="1" applyFill="1" applyBorder="1" applyAlignment="1">
      <alignment horizontal="center"/>
    </xf>
    <xf numFmtId="167" fontId="0" fillId="0" borderId="3" xfId="0" applyNumberFormat="1" applyFill="1" applyBorder="1" applyAlignment="1">
      <alignment horizontal="center"/>
    </xf>
    <xf numFmtId="167" fontId="0" fillId="0" borderId="8" xfId="0" applyNumberFormat="1" applyFill="1" applyBorder="1" applyAlignment="1">
      <alignment horizontal="center"/>
    </xf>
    <xf numFmtId="167" fontId="0" fillId="0" borderId="1" xfId="0" applyNumberFormat="1" applyFill="1" applyBorder="1" applyAlignment="1">
      <alignment horizontal="center"/>
    </xf>
    <xf numFmtId="167" fontId="0" fillId="0" borderId="11" xfId="0" applyNumberFormat="1" applyFill="1" applyBorder="1" applyAlignment="1">
      <alignment horizontal="center"/>
    </xf>
    <xf numFmtId="167" fontId="0" fillId="0" borderId="13" xfId="0" applyNumberFormat="1" applyFill="1" applyBorder="1" applyAlignment="1">
      <alignment horizontal="center"/>
    </xf>
    <xf numFmtId="0" fontId="26" fillId="16" borderId="1" xfId="0" applyFont="1" applyFill="1" applyBorder="1" applyAlignment="1">
      <alignment horizontal="center"/>
    </xf>
    <xf numFmtId="164" fontId="26" fillId="16" borderId="1" xfId="0" applyNumberFormat="1" applyFont="1" applyFill="1" applyBorder="1" applyAlignment="1">
      <alignment horizontal="center"/>
    </xf>
    <xf numFmtId="2" fontId="26" fillId="16" borderId="1" xfId="0" applyNumberFormat="1" applyFont="1" applyFill="1" applyBorder="1" applyAlignment="1">
      <alignment horizontal="center"/>
    </xf>
    <xf numFmtId="2" fontId="22" fillId="0" borderId="1" xfId="0" applyNumberFormat="1" applyFont="1" applyFill="1" applyBorder="1"/>
    <xf numFmtId="0" fontId="2" fillId="0" borderId="23" xfId="0" applyFont="1" applyFill="1" applyBorder="1" applyAlignment="1" applyProtection="1">
      <alignment horizontal="right"/>
    </xf>
    <xf numFmtId="0" fontId="2" fillId="0" borderId="1" xfId="0" applyFont="1" applyFill="1" applyBorder="1" applyAlignment="1" applyProtection="1">
      <alignment horizontal="right"/>
    </xf>
    <xf numFmtId="0" fontId="20" fillId="17" borderId="53" xfId="2" applyFont="1" applyFill="1" applyBorder="1" applyAlignment="1" applyProtection="1">
      <alignment wrapText="1"/>
      <protection locked="0"/>
    </xf>
    <xf numFmtId="0" fontId="20" fillId="17" borderId="53" xfId="2" applyFont="1" applyFill="1" applyBorder="1" applyAlignment="1" applyProtection="1">
      <alignment horizontal="right" wrapText="1"/>
      <protection locked="0"/>
    </xf>
    <xf numFmtId="0" fontId="20" fillId="16" borderId="53" xfId="2" applyFill="1" applyBorder="1" applyProtection="1">
      <protection locked="0"/>
    </xf>
    <xf numFmtId="168" fontId="20" fillId="16" borderId="53" xfId="2" applyNumberFormat="1" applyFill="1" applyBorder="1" applyProtection="1">
      <protection locked="0"/>
    </xf>
    <xf numFmtId="0" fontId="18" fillId="9" borderId="0" xfId="0" applyFont="1" applyFill="1" applyBorder="1" applyAlignment="1">
      <alignment horizontal="center" wrapText="1"/>
    </xf>
    <xf numFmtId="0" fontId="7" fillId="0" borderId="0" xfId="0" applyFont="1" applyAlignment="1">
      <alignment horizontal="center" wrapText="1"/>
    </xf>
    <xf numFmtId="0" fontId="25" fillId="0" borderId="22" xfId="0" applyFont="1" applyBorder="1" applyAlignment="1">
      <alignment horizontal="center"/>
    </xf>
    <xf numFmtId="0" fontId="25" fillId="0" borderId="0" xfId="0" applyFont="1" applyAlignment="1">
      <alignment horizont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1" xfId="0" applyFont="1" applyFill="1" applyBorder="1" applyAlignment="1">
      <alignment horizontal="center" vertical="center"/>
    </xf>
    <xf numFmtId="0" fontId="8" fillId="7" borderId="4" xfId="0" applyFont="1" applyFill="1" applyBorder="1" applyAlignment="1">
      <alignment horizontal="center" vertical="center" wrapText="1"/>
    </xf>
    <xf numFmtId="0" fontId="8" fillId="7" borderId="41"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35" xfId="0" applyFont="1" applyFill="1" applyBorder="1" applyAlignment="1">
      <alignment horizontal="center" vertical="center" wrapText="1"/>
    </xf>
    <xf numFmtId="0" fontId="8" fillId="7" borderId="19" xfId="0" applyFont="1" applyFill="1" applyBorder="1" applyAlignment="1">
      <alignment horizontal="center" vertical="center" wrapText="1"/>
    </xf>
    <xf numFmtId="0" fontId="8" fillId="7" borderId="42" xfId="0" applyFont="1" applyFill="1" applyBorder="1" applyAlignment="1">
      <alignment horizontal="center" vertical="center" wrapText="1"/>
    </xf>
    <xf numFmtId="0" fontId="8" fillId="7" borderId="20"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17" fillId="0" borderId="19" xfId="0" applyFont="1" applyBorder="1" applyAlignment="1">
      <alignment horizontal="center" vertical="center" wrapText="1"/>
    </xf>
    <xf numFmtId="0" fontId="8" fillId="7" borderId="27" xfId="0" applyFont="1" applyFill="1" applyBorder="1" applyAlignment="1">
      <alignment horizontal="center" vertical="center" wrapText="1"/>
    </xf>
    <xf numFmtId="0" fontId="8" fillId="7" borderId="43" xfId="0" applyFont="1" applyFill="1" applyBorder="1" applyAlignment="1">
      <alignment horizontal="center" vertical="center" wrapText="1"/>
    </xf>
    <xf numFmtId="0" fontId="3" fillId="7" borderId="5" xfId="0" applyFont="1" applyFill="1" applyBorder="1" applyAlignment="1">
      <alignment horizontal="center" vertical="center"/>
    </xf>
    <xf numFmtId="0" fontId="3" fillId="7" borderId="51"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23"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35" xfId="0" applyFont="1" applyFill="1" applyBorder="1" applyAlignment="1">
      <alignment horizontal="center" vertical="center"/>
    </xf>
    <xf numFmtId="0" fontId="3" fillId="7" borderId="21"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0" fontId="8" fillId="10" borderId="46" xfId="0" applyFont="1" applyFill="1" applyBorder="1" applyAlignment="1">
      <alignment horizontal="center" vertical="center"/>
    </xf>
    <xf numFmtId="0" fontId="8" fillId="7" borderId="47" xfId="0" applyFont="1" applyFill="1" applyBorder="1" applyAlignment="1">
      <alignment horizontal="center" vertical="center"/>
    </xf>
    <xf numFmtId="0" fontId="8" fillId="7" borderId="48" xfId="0" applyFont="1" applyFill="1" applyBorder="1" applyAlignment="1">
      <alignment horizontal="center" vertical="center"/>
    </xf>
    <xf numFmtId="0" fontId="8" fillId="7" borderId="49" xfId="0" applyFont="1" applyFill="1" applyBorder="1" applyAlignment="1">
      <alignment horizontal="center" vertical="center"/>
    </xf>
    <xf numFmtId="0" fontId="8" fillId="7" borderId="16" xfId="0" applyFont="1" applyFill="1" applyBorder="1" applyAlignment="1">
      <alignment horizontal="center" vertical="center"/>
    </xf>
    <xf numFmtId="0" fontId="8" fillId="7" borderId="50" xfId="0" applyFont="1" applyFill="1" applyBorder="1" applyAlignment="1">
      <alignment horizontal="center" vertical="center"/>
    </xf>
    <xf numFmtId="0" fontId="8" fillId="7" borderId="17" xfId="0" applyFont="1" applyFill="1" applyBorder="1" applyAlignment="1">
      <alignment horizontal="center" vertical="center"/>
    </xf>
    <xf numFmtId="0" fontId="8" fillId="7" borderId="18" xfId="0" applyFont="1" applyFill="1" applyBorder="1" applyAlignment="1">
      <alignment horizontal="center" vertical="center"/>
    </xf>
  </cellXfs>
  <cellStyles count="3">
    <cellStyle name="Normal" xfId="0" builtinId="0"/>
    <cellStyle name="Normal 2" xfId="1"/>
    <cellStyle name="Normal_Sheet1" xfId="2"/>
  </cellStyles>
  <dxfs count="10">
    <dxf>
      <fill>
        <patternFill>
          <bgColor rgb="FFFF0000"/>
        </patternFill>
      </fill>
    </dxf>
    <dxf>
      <fill>
        <patternFill>
          <bgColor rgb="FFFF6600"/>
        </patternFill>
      </fill>
    </dxf>
    <dxf>
      <fill>
        <patternFill>
          <bgColor rgb="FFFFFF00"/>
        </patternFill>
      </fill>
    </dxf>
    <dxf>
      <fill>
        <patternFill>
          <bgColor rgb="FF66FF33"/>
        </patternFill>
      </fill>
    </dxf>
    <dxf>
      <fill>
        <patternFill>
          <bgColor rgb="FF0000FF"/>
        </patternFill>
      </fill>
    </dxf>
    <dxf>
      <fill>
        <patternFill>
          <bgColor rgb="FFFF0000"/>
        </patternFill>
      </fill>
    </dxf>
    <dxf>
      <fill>
        <patternFill>
          <bgColor rgb="FFFFC000"/>
        </patternFill>
      </fill>
    </dxf>
    <dxf>
      <fill>
        <patternFill>
          <bgColor indexed="13"/>
        </patternFill>
      </fill>
    </dxf>
    <dxf>
      <fill>
        <patternFill>
          <bgColor indexed="11"/>
        </patternFill>
      </fill>
    </dxf>
    <dxf>
      <fill>
        <patternFill>
          <bgColor indexed="4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11657</xdr:colOff>
      <xdr:row>0</xdr:row>
      <xdr:rowOff>17995</xdr:rowOff>
    </xdr:from>
    <xdr:to>
      <xdr:col>0</xdr:col>
      <xdr:colOff>6699251</xdr:colOff>
      <xdr:row>63</xdr:row>
      <xdr:rowOff>0</xdr:rowOff>
    </xdr:to>
    <xdr:sp macro="" textlink="">
      <xdr:nvSpPr>
        <xdr:cNvPr id="2" name="TextBox 1"/>
        <xdr:cNvSpPr txBox="1"/>
      </xdr:nvSpPr>
      <xdr:spPr>
        <a:xfrm>
          <a:off x="11657" y="17995"/>
          <a:ext cx="6687594" cy="11983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600" b="1" baseline="0" smtClean="0">
              <a:solidFill>
                <a:schemeClr val="dk1"/>
              </a:solidFill>
              <a:latin typeface="+mn-lt"/>
              <a:ea typeface="+mn-ea"/>
              <a:cs typeface="+mn-cs"/>
            </a:rPr>
            <a:t>© Environment Agency 2016</a:t>
          </a:r>
        </a:p>
        <a:p>
          <a:endParaRPr lang="en-GB" sz="1600" b="1" baseline="0" smtClean="0">
            <a:solidFill>
              <a:schemeClr val="dk1"/>
            </a:solidFill>
            <a:latin typeface="+mn-lt"/>
            <a:ea typeface="+mn-ea"/>
            <a:cs typeface="+mn-cs"/>
          </a:endParaRPr>
        </a:p>
        <a:p>
          <a:r>
            <a:rPr lang="en-GB" sz="1600" b="1" baseline="0" smtClean="0">
              <a:solidFill>
                <a:schemeClr val="dk1"/>
              </a:solidFill>
              <a:latin typeface="+mn-lt"/>
              <a:ea typeface="+mn-ea"/>
              <a:cs typeface="+mn-cs"/>
            </a:rPr>
            <a:t>Standard notice </a:t>
          </a:r>
          <a:r>
            <a:rPr lang="en-GB" sz="800" baseline="0" smtClean="0">
              <a:solidFill>
                <a:schemeClr val="dk1"/>
              </a:solidFill>
              <a:latin typeface="+mn-lt"/>
              <a:ea typeface="+mn-ea"/>
              <a:cs typeface="+mn-cs"/>
            </a:rPr>
            <a:t>[not for use with Special Data, Personal Data or unlicensed 3rd party rights]</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Information warning</a:t>
          </a:r>
        </a:p>
        <a:p>
          <a:r>
            <a:rPr lang="en-GB" sz="1200" baseline="0" smtClean="0">
              <a:solidFill>
                <a:schemeClr val="dk1"/>
              </a:solidFill>
              <a:latin typeface="+mn-lt"/>
              <a:ea typeface="+mn-ea"/>
              <a:cs typeface="+mn-cs"/>
            </a:rPr>
            <a:t>We (The Environment Agency) do not promise that the Information supplied to You will always be accurate, free from viruses and other malicious or damaging code (if electronic), complete or up to date or that the Information will provide any particular facilities or functions or be suitable for any particular purpose. You must ensure that the Information meets your needs and are entirely responsible for the consequences of using the Information. Please also note any specific information warning or guidance supplied to you.</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Permitted use</a:t>
          </a:r>
        </a:p>
        <a:p>
          <a:pPr lvl="0"/>
          <a:r>
            <a:rPr lang="en-GB" sz="1200" baseline="0" smtClean="0">
              <a:solidFill>
                <a:schemeClr val="dk1"/>
              </a:solidFill>
              <a:latin typeface="+mn-lt"/>
              <a:ea typeface="+mn-ea"/>
              <a:cs typeface="+mn-cs"/>
            </a:rPr>
            <a:t>• The Information is protected by intellectual property rights and whilst you have certain statutory rights which include the right to read the Information, you are granted no additional use rights whatsoever unless you agree to the licence set out below.</a:t>
          </a:r>
        </a:p>
        <a:p>
          <a:pPr lvl="0"/>
          <a:endParaRPr lang="en-GB" sz="1200" baseline="0" smtClean="0">
            <a:solidFill>
              <a:schemeClr val="dk1"/>
            </a:solidFill>
            <a:latin typeface="+mn-lt"/>
            <a:ea typeface="+mn-ea"/>
            <a:cs typeface="+mn-cs"/>
          </a:endParaRPr>
        </a:p>
        <a:p>
          <a:pPr lvl="0"/>
          <a:r>
            <a:rPr lang="en-GB" sz="1200" baseline="0" smtClean="0">
              <a:solidFill>
                <a:schemeClr val="dk1"/>
              </a:solidFill>
              <a:latin typeface="+mn-lt"/>
              <a:ea typeface="+mn-ea"/>
              <a:cs typeface="+mn-cs"/>
            </a:rPr>
            <a:t>• To activate this licence you do not need to contact us but if you make any use in excess of your statutory rights you are deemed to accept the terms below.</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Licence</a:t>
          </a:r>
        </a:p>
        <a:p>
          <a:r>
            <a:rPr lang="en-GB" sz="1200" baseline="0" smtClean="0">
              <a:solidFill>
                <a:schemeClr val="dk1"/>
              </a:solidFill>
              <a:latin typeface="+mn-lt"/>
              <a:ea typeface="+mn-ea"/>
              <a:cs typeface="+mn-cs"/>
            </a:rPr>
            <a:t>We grant you a worldwide, royalty-free, perpetual, nonexclusive licence to use the Information subject to the conditions below.</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You are free to:</a:t>
          </a:r>
        </a:p>
        <a:p>
          <a:r>
            <a:rPr lang="en-GB" sz="1200" baseline="0" smtClean="0">
              <a:solidFill>
                <a:schemeClr val="dk1"/>
              </a:solidFill>
              <a:latin typeface="+mn-lt"/>
              <a:ea typeface="+mn-ea"/>
              <a:cs typeface="+mn-cs"/>
              <a:sym typeface="Wingdings"/>
            </a:rPr>
            <a:t> </a:t>
          </a:r>
          <a:r>
            <a:rPr lang="en-GB" sz="1200" baseline="0" smtClean="0">
              <a:solidFill>
                <a:schemeClr val="dk1"/>
              </a:solidFill>
              <a:latin typeface="+mn-lt"/>
              <a:ea typeface="+mn-ea"/>
              <a:cs typeface="+mn-cs"/>
            </a:rPr>
            <a:t>copy, publish, distribute and transmit the Information</a:t>
          </a:r>
        </a:p>
        <a:p>
          <a:endParaRPr lang="en-GB" sz="1100" baseline="0">
            <a:solidFill>
              <a:schemeClr val="dk1"/>
            </a:solidFill>
            <a:latin typeface="+mn-lt"/>
            <a:ea typeface="+mn-ea"/>
            <a:cs typeface="+mn-cs"/>
            <a:sym typeface="Wingdings"/>
          </a:endParaRPr>
        </a:p>
        <a:p>
          <a:r>
            <a:rPr lang="en-GB" sz="1100" baseline="0">
              <a:solidFill>
                <a:schemeClr val="dk1"/>
              </a:solidFill>
              <a:latin typeface="+mn-lt"/>
              <a:ea typeface="+mn-ea"/>
              <a:cs typeface="+mn-cs"/>
              <a:sym typeface="Wingdings"/>
            </a:rPr>
            <a:t></a:t>
          </a:r>
          <a:r>
            <a:rPr lang="en-GB" sz="1100" baseline="0">
              <a:solidFill>
                <a:schemeClr val="dk1"/>
              </a:solidFill>
              <a:latin typeface="+mn-lt"/>
              <a:ea typeface="+mn-ea"/>
              <a:cs typeface="+mn-cs"/>
            </a:rPr>
            <a:t> </a:t>
          </a:r>
          <a:r>
            <a:rPr lang="en-GB" sz="1200" baseline="0" smtClean="0">
              <a:solidFill>
                <a:schemeClr val="dk1"/>
              </a:solidFill>
              <a:latin typeface="+mn-lt"/>
              <a:ea typeface="+mn-ea"/>
              <a:cs typeface="+mn-cs"/>
            </a:rPr>
            <a:t>adapt the Information</a:t>
          </a:r>
        </a:p>
        <a:p>
          <a:endParaRPr lang="en-GB" sz="1100" baseline="0">
            <a:solidFill>
              <a:schemeClr val="dk1"/>
            </a:solidFill>
            <a:latin typeface="+mn-lt"/>
            <a:ea typeface="+mn-ea"/>
            <a:cs typeface="+mn-cs"/>
            <a:sym typeface="Wingdings"/>
          </a:endParaRPr>
        </a:p>
        <a:p>
          <a:r>
            <a:rPr lang="en-GB" sz="1100" baseline="0">
              <a:solidFill>
                <a:schemeClr val="dk1"/>
              </a:solidFill>
              <a:latin typeface="+mn-lt"/>
              <a:ea typeface="+mn-ea"/>
              <a:cs typeface="+mn-cs"/>
              <a:sym typeface="Wingdings"/>
            </a:rPr>
            <a:t></a:t>
          </a:r>
          <a:r>
            <a:rPr lang="en-GB" sz="1100" baseline="0">
              <a:solidFill>
                <a:schemeClr val="dk1"/>
              </a:solidFill>
              <a:latin typeface="+mn-lt"/>
              <a:ea typeface="+mn-ea"/>
              <a:cs typeface="+mn-cs"/>
            </a:rPr>
            <a:t> </a:t>
          </a:r>
          <a:r>
            <a:rPr lang="en-GB" sz="1200" baseline="0" smtClean="0">
              <a:solidFill>
                <a:schemeClr val="dk1"/>
              </a:solidFill>
              <a:latin typeface="+mn-lt"/>
              <a:ea typeface="+mn-ea"/>
              <a:cs typeface="+mn-cs"/>
            </a:rPr>
            <a:t>exploit the Information commercially, for example, by combining it with other Information, or by including it in your own product or application</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You must (where you do any of the above):</a:t>
          </a:r>
        </a:p>
        <a:p>
          <a:r>
            <a:rPr lang="en-GB" sz="1200" baseline="0" smtClean="0">
              <a:solidFill>
                <a:schemeClr val="dk1"/>
              </a:solidFill>
              <a:latin typeface="+mn-lt"/>
              <a:ea typeface="+mn-ea"/>
              <a:cs typeface="+mn-cs"/>
            </a:rPr>
            <a:t>! acknowledge the source of the Information by including the following attribution statement:</a:t>
          </a:r>
        </a:p>
        <a:p>
          <a:r>
            <a:rPr lang="en-GB" sz="1200" i="1" baseline="0" smtClean="0">
              <a:solidFill>
                <a:schemeClr val="dk1"/>
              </a:solidFill>
              <a:latin typeface="+mn-lt"/>
              <a:ea typeface="+mn-ea"/>
              <a:cs typeface="+mn-cs"/>
            </a:rPr>
            <a:t>“Contains Environment Agency information © Environment Agency and database right”</a:t>
          </a:r>
        </a:p>
        <a:p>
          <a:endParaRPr lang="en-GB" sz="1200" baseline="0" smtClean="0">
            <a:solidFill>
              <a:schemeClr val="dk1"/>
            </a:solidFill>
            <a:latin typeface="+mn-lt"/>
            <a:ea typeface="+mn-ea"/>
            <a:cs typeface="+mn-cs"/>
          </a:endParaRPr>
        </a:p>
        <a:p>
          <a:r>
            <a:rPr lang="en-GB" sz="1200" baseline="0" smtClean="0">
              <a:solidFill>
                <a:schemeClr val="dk1"/>
              </a:solidFill>
              <a:latin typeface="+mn-lt"/>
              <a:ea typeface="+mn-ea"/>
              <a:cs typeface="+mn-cs"/>
            </a:rPr>
            <a:t>! ensure that you do not use the Information in a way that suggests any official status or that We endorse you or your use of the Information</a:t>
          </a:r>
        </a:p>
        <a:p>
          <a:endParaRPr lang="en-GB" sz="1200" baseline="0" smtClean="0">
            <a:solidFill>
              <a:schemeClr val="dk1"/>
            </a:solidFill>
            <a:latin typeface="+mn-lt"/>
            <a:ea typeface="+mn-ea"/>
            <a:cs typeface="+mn-cs"/>
          </a:endParaRPr>
        </a:p>
        <a:p>
          <a:r>
            <a:rPr lang="en-GB" sz="1200" baseline="0" smtClean="0">
              <a:solidFill>
                <a:schemeClr val="dk1"/>
              </a:solidFill>
              <a:latin typeface="+mn-lt"/>
              <a:ea typeface="+mn-ea"/>
              <a:cs typeface="+mn-cs"/>
            </a:rPr>
            <a:t>! ensure that you do not mislead others or misrepresent the Information or its source or use the Information in a way that is detrimental to the environment, including the risk of reduced future enhancement</a:t>
          </a:r>
        </a:p>
        <a:p>
          <a:endParaRPr lang="en-GB" sz="1200" baseline="0" smtClean="0">
            <a:solidFill>
              <a:schemeClr val="dk1"/>
            </a:solidFill>
            <a:latin typeface="+mn-lt"/>
            <a:ea typeface="+mn-ea"/>
            <a:cs typeface="+mn-cs"/>
          </a:endParaRPr>
        </a:p>
        <a:p>
          <a:r>
            <a:rPr lang="en-GB" sz="1200" baseline="0" smtClean="0">
              <a:solidFill>
                <a:schemeClr val="dk1"/>
              </a:solidFill>
              <a:latin typeface="+mn-lt"/>
              <a:ea typeface="+mn-ea"/>
              <a:cs typeface="+mn-cs"/>
            </a:rPr>
            <a:t>! ensure that your use of the Information does not breach the Data Protection Act 1998 or the Privacy and Electronic Communications (EC Directive) Regulations 2003</a:t>
          </a:r>
        </a:p>
        <a:p>
          <a:endParaRPr lang="en-GB" sz="1200" baseline="0" smtClean="0">
            <a:solidFill>
              <a:schemeClr val="dk1"/>
            </a:solidFill>
            <a:latin typeface="+mn-lt"/>
            <a:ea typeface="+mn-ea"/>
            <a:cs typeface="+mn-cs"/>
          </a:endParaRPr>
        </a:p>
        <a:p>
          <a:r>
            <a:rPr lang="en-GB" sz="1200" baseline="0" smtClean="0">
              <a:solidFill>
                <a:schemeClr val="dk1"/>
              </a:solidFill>
              <a:latin typeface="+mn-lt"/>
              <a:ea typeface="+mn-ea"/>
              <a:cs typeface="+mn-cs"/>
            </a:rPr>
            <a:t>These are important conditions and if you fail to comply with them the rights granted to you under this licence, or any similar licence granted by us will end automatically.</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No warranty</a:t>
          </a:r>
        </a:p>
        <a:p>
          <a:r>
            <a:rPr lang="en-GB" sz="1200" baseline="0" smtClean="0">
              <a:solidFill>
                <a:schemeClr val="dk1"/>
              </a:solidFill>
              <a:latin typeface="+mn-lt"/>
              <a:ea typeface="+mn-ea"/>
              <a:cs typeface="+mn-cs"/>
            </a:rPr>
            <a:t>The Information is licensed ‘as is’ and We exclude all representations, warranties, obligations and liabilities in relation to the Information to the maximum extent permitted by law. We are not liable for any errors or omissions in the Information and shall not be liable for any loss, injury or damage of any kind caused by its use. We do not guarantee the continued supply of the Information.</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Governing Law</a:t>
          </a:r>
        </a:p>
        <a:p>
          <a:r>
            <a:rPr lang="en-GB" sz="1200" baseline="0" smtClean="0">
              <a:solidFill>
                <a:schemeClr val="dk1"/>
              </a:solidFill>
              <a:latin typeface="+mn-lt"/>
              <a:ea typeface="+mn-ea"/>
              <a:cs typeface="+mn-cs"/>
            </a:rPr>
            <a:t>This licence is governed by the laws of England and Wales.</a:t>
          </a:r>
        </a:p>
        <a:p>
          <a:endParaRPr lang="en-GB" sz="1200" baseline="0" smtClean="0">
            <a:solidFill>
              <a:schemeClr val="dk1"/>
            </a:solidFill>
            <a:latin typeface="+mn-lt"/>
            <a:ea typeface="+mn-ea"/>
            <a:cs typeface="+mn-cs"/>
          </a:endParaRPr>
        </a:p>
        <a:p>
          <a:r>
            <a:rPr lang="en-GB" sz="1200" b="1" u="sng" baseline="0" smtClean="0">
              <a:solidFill>
                <a:schemeClr val="dk1"/>
              </a:solidFill>
              <a:latin typeface="+mn-lt"/>
              <a:ea typeface="+mn-ea"/>
              <a:cs typeface="+mn-cs"/>
            </a:rPr>
            <a:t>Definitions</a:t>
          </a:r>
        </a:p>
        <a:p>
          <a:r>
            <a:rPr lang="en-GB" sz="1200" baseline="0" smtClean="0">
              <a:solidFill>
                <a:schemeClr val="dk1"/>
              </a:solidFill>
              <a:latin typeface="+mn-lt"/>
              <a:ea typeface="+mn-ea"/>
              <a:cs typeface="+mn-cs"/>
            </a:rPr>
            <a:t>“Information” means the information that is protected by copyright or by database right (for example, literary and artistic works, content, data and source code) offered for use under the terms of this licence.</a:t>
          </a:r>
        </a:p>
        <a:p>
          <a:endParaRPr lang="en-GB" sz="1200" baseline="0" smtClean="0">
            <a:solidFill>
              <a:schemeClr val="dk1"/>
            </a:solidFill>
            <a:latin typeface="+mn-lt"/>
            <a:ea typeface="+mn-ea"/>
            <a:cs typeface="+mn-cs"/>
          </a:endParaRPr>
        </a:p>
        <a:p>
          <a:r>
            <a:rPr lang="en-GB" sz="1200" baseline="0" smtClean="0">
              <a:solidFill>
                <a:schemeClr val="dk1"/>
              </a:solidFill>
              <a:latin typeface="+mn-lt"/>
              <a:ea typeface="+mn-ea"/>
              <a:cs typeface="+mn-cs"/>
            </a:rPr>
            <a:t>		Conta</a:t>
          </a:r>
          <a:r>
            <a:rPr lang="en-GB" sz="1200" u="none" baseline="0" smtClean="0">
              <a:solidFill>
                <a:schemeClr val="dk1"/>
              </a:solidFill>
              <a:latin typeface="+mn-lt"/>
              <a:ea typeface="+mn-ea"/>
              <a:cs typeface="+mn-cs"/>
            </a:rPr>
            <a:t>ct: </a:t>
          </a:r>
          <a:r>
            <a:rPr lang="en-GB" sz="1200" u="sng" baseline="0" smtClean="0">
              <a:solidFill>
                <a:schemeClr val="dk1"/>
              </a:solidFill>
              <a:latin typeface="+mn-lt"/>
              <a:ea typeface="+mn-ea"/>
              <a:cs typeface="+mn-cs"/>
            </a:rPr>
            <a:t>enquiries@environment-agency.gov.uk</a:t>
          </a:r>
          <a:r>
            <a:rPr lang="en-GB" sz="1200" u="none" baseline="0" smtClean="0">
              <a:solidFill>
                <a:schemeClr val="dk1"/>
              </a:solidFill>
              <a:latin typeface="+mn-lt"/>
              <a:ea typeface="+mn-ea"/>
              <a:cs typeface="+mn-cs"/>
            </a:rPr>
            <a:t> 0</a:t>
          </a:r>
          <a:r>
            <a:rPr lang="en-GB" sz="1200" baseline="0" smtClean="0">
              <a:solidFill>
                <a:schemeClr val="dk1"/>
              </a:solidFill>
              <a:latin typeface="+mn-lt"/>
              <a:ea typeface="+mn-ea"/>
              <a:cs typeface="+mn-cs"/>
            </a:rPr>
            <a:t>3708 506506</a:t>
          </a:r>
        </a:p>
      </xdr:txBody>
    </xdr:sp>
    <xdr:clientData/>
  </xdr:twoCellAnchor>
  <xdr:twoCellAnchor editAs="oneCell">
    <xdr:from>
      <xdr:col>0</xdr:col>
      <xdr:colOff>4838700</xdr:colOff>
      <xdr:row>0</xdr:row>
      <xdr:rowOff>38100</xdr:rowOff>
    </xdr:from>
    <xdr:to>
      <xdr:col>1</xdr:col>
      <xdr:colOff>0</xdr:colOff>
      <xdr:row>3</xdr:row>
      <xdr:rowOff>123825</xdr:rowOff>
    </xdr:to>
    <xdr:pic>
      <xdr:nvPicPr>
        <xdr:cNvPr id="3"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38700" y="38100"/>
          <a:ext cx="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76200</xdr:colOff>
      <xdr:row>0</xdr:row>
      <xdr:rowOff>57150</xdr:rowOff>
    </xdr:from>
    <xdr:to>
      <xdr:col>14</xdr:col>
      <xdr:colOff>581025</xdr:colOff>
      <xdr:row>6</xdr:row>
      <xdr:rowOff>76200</xdr:rowOff>
    </xdr:to>
    <xdr:pic>
      <xdr:nvPicPr>
        <xdr:cNvPr id="2" name="Picture 2" descr="EA%20logo_377rgb%20received%2018%20july%20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72200" y="57150"/>
          <a:ext cx="29432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9</xdr:row>
      <xdr:rowOff>180976</xdr:rowOff>
    </xdr:from>
    <xdr:to>
      <xdr:col>15</xdr:col>
      <xdr:colOff>22871</xdr:colOff>
      <xdr:row>89</xdr:row>
      <xdr:rowOff>38100</xdr:rowOff>
    </xdr:to>
    <xdr:sp macro="" textlink="">
      <xdr:nvSpPr>
        <xdr:cNvPr id="3" name="Text Box 1"/>
        <xdr:cNvSpPr txBox="1">
          <a:spLocks noChangeArrowheads="1"/>
        </xdr:cNvSpPr>
      </xdr:nvSpPr>
      <xdr:spPr bwMode="auto">
        <a:xfrm>
          <a:off x="114300" y="2571751"/>
          <a:ext cx="9052571" cy="15097124"/>
        </a:xfrm>
        <a:prstGeom prst="rect">
          <a:avLst/>
        </a:prstGeom>
        <a:solidFill>
          <a:srgbClr val="FFFFFF"/>
        </a:solidFill>
        <a:ln>
          <a:noFill/>
        </a:ln>
        <a:extLst/>
      </xdr:spPr>
      <xdr:txBody>
        <a:bodyPr vertOverflow="clip" wrap="square" lIns="27432" tIns="22860" rIns="0" bIns="0" anchor="t" upright="1"/>
        <a:lstStyle/>
        <a:p>
          <a:r>
            <a:rPr lang="en-GB" sz="1100" b="1" u="sng">
              <a:effectLst/>
              <a:latin typeface="+mn-lt"/>
              <a:ea typeface="+mn-ea"/>
              <a:cs typeface="+mn-cs"/>
            </a:rPr>
            <a:t>Overview:</a:t>
          </a:r>
          <a:endParaRPr lang="en-GB" sz="1100">
            <a:effectLst/>
            <a:latin typeface="+mn-lt"/>
            <a:ea typeface="+mn-ea"/>
            <a:cs typeface="+mn-cs"/>
          </a:endParaRPr>
        </a:p>
        <a:p>
          <a:r>
            <a:rPr lang="en-GB" sz="1100">
              <a:effectLst/>
              <a:latin typeface="+mn-lt"/>
              <a:ea typeface="+mn-ea"/>
              <a:cs typeface="+mn-cs"/>
            </a:rPr>
            <a:t>This spreadsheet calculates an </a:t>
          </a:r>
          <a:r>
            <a:rPr lang="en-GB" sz="1100" u="none">
              <a:effectLst/>
              <a:latin typeface="+mn-lt"/>
              <a:ea typeface="+mn-ea"/>
              <a:cs typeface="+mn-cs"/>
            </a:rPr>
            <a:t>Ecological Quality Ratio </a:t>
          </a:r>
          <a:r>
            <a:rPr lang="en-GB" sz="1100">
              <a:effectLst/>
              <a:latin typeface="+mn-lt"/>
              <a:ea typeface="+mn-ea"/>
              <a:cs typeface="+mn-cs"/>
            </a:rPr>
            <a:t>and confidence of class for the </a:t>
          </a:r>
          <a:r>
            <a:rPr lang="en-GB" sz="1100" u="none">
              <a:effectLst/>
              <a:latin typeface="+mn-lt"/>
              <a:ea typeface="+mn-ea"/>
              <a:cs typeface="+mn-cs"/>
            </a:rPr>
            <a:t>Water Framework Directive Transitional and Coastal </a:t>
          </a:r>
          <a:r>
            <a:rPr lang="en-GB" sz="1100">
              <a:effectLst/>
              <a:latin typeface="+mn-lt"/>
              <a:ea typeface="+mn-ea"/>
              <a:cs typeface="+mn-cs"/>
            </a:rPr>
            <a:t>Seagrass classification tool. </a:t>
          </a:r>
        </a:p>
        <a:p>
          <a:endParaRPr lang="en-GB" sz="1100">
            <a:effectLst/>
            <a:latin typeface="+mn-lt"/>
            <a:ea typeface="+mn-ea"/>
            <a:cs typeface="+mn-cs"/>
          </a:endParaRPr>
        </a:p>
        <a:p>
          <a:r>
            <a:rPr lang="en-GB" sz="1100">
              <a:effectLst/>
              <a:latin typeface="+mn-lt"/>
              <a:ea typeface="+mn-ea"/>
              <a:cs typeface="+mn-cs"/>
            </a:rPr>
            <a:t>The status of each WATERBODY is surveyed once each calendar YEAR. A survey may comprise monitoring of one or more seagrass beds (denoted by a unique SAMPLE_ID), and each sample may comprise one or more patches of seagrass within the bed (denoted by the AREA_NUMBER field). The area of the patch is recorded in the AREAL_COVERAGE field. The seagrass in a patch is sampled in one or more replicate quadrats (QUADRAT_NUMBER) to record the cover of seagrass (PERCENTAGE COVER) and the presence absence of four seagrass taxa (ZOSTERA_ANGUSTIFOLIA, ZOSTERA_MARINA, ZOSTERA_NOLTII and RUPPIA_SPP). The status of the water body in each year is classified using data from all quadrats in all patches in all beds.</a:t>
          </a:r>
        </a:p>
        <a:p>
          <a:endParaRPr lang="en-GB" sz="1100">
            <a:effectLst/>
            <a:latin typeface="+mn-lt"/>
            <a:ea typeface="+mn-ea"/>
            <a:cs typeface="+mn-cs"/>
          </a:endParaRPr>
        </a:p>
        <a:p>
          <a:r>
            <a:rPr lang="en-GB" sz="1100" b="1" u="sng">
              <a:effectLst/>
              <a:latin typeface="+mn-lt"/>
              <a:ea typeface="+mn-ea"/>
              <a:cs typeface="+mn-cs"/>
            </a:rPr>
            <a:t>Key to worksheets:</a:t>
          </a:r>
          <a:endParaRPr lang="en-GB" sz="1100">
            <a:effectLst/>
            <a:latin typeface="+mn-lt"/>
            <a:ea typeface="+mn-ea"/>
            <a:cs typeface="+mn-cs"/>
          </a:endParaRPr>
        </a:p>
        <a:p>
          <a:endParaRPr lang="en-GB" sz="1100">
            <a:effectLst/>
            <a:latin typeface="+mn-lt"/>
            <a:ea typeface="+mn-ea"/>
            <a:cs typeface="+mn-cs"/>
          </a:endParaRPr>
        </a:p>
        <a:p>
          <a:r>
            <a:rPr lang="en-GB" sz="1100">
              <a:effectLst/>
              <a:latin typeface="+mn-lt"/>
              <a:ea typeface="+mn-ea"/>
              <a:cs typeface="+mn-cs"/>
            </a:rPr>
            <a:t>* InputData - Stores raw survey data for up to 5000 quadrats.</a:t>
          </a:r>
        </a:p>
        <a:p>
          <a:r>
            <a:rPr lang="en-GB" sz="1100">
              <a:effectLst/>
              <a:latin typeface="+mn-lt"/>
              <a:ea typeface="+mn-ea"/>
              <a:cs typeface="+mn-cs"/>
            </a:rPr>
            <a:t>* Baseline - Stores the baseline (reference) conditions for each water body.</a:t>
          </a:r>
        </a:p>
        <a:p>
          <a:r>
            <a:rPr lang="en-GB" sz="1100">
              <a:effectLst/>
              <a:latin typeface="+mn-lt"/>
              <a:ea typeface="+mn-ea"/>
              <a:cs typeface="+mn-cs"/>
            </a:rPr>
            <a:t>* Settings - Allows the user to specify (i) the EQR class boundaries for each sub-metric, (ii) the accuracy of bed extent measurements, and (iii) the probability of a species going undetected.</a:t>
          </a:r>
        </a:p>
        <a:p>
          <a:r>
            <a:rPr lang="en-GB" sz="1100">
              <a:effectLst/>
              <a:latin typeface="+mn-lt"/>
              <a:ea typeface="+mn-ea"/>
              <a:cs typeface="+mn-cs"/>
            </a:rPr>
            <a:t>* Tax_Comp_Prob - Fixed parameters giving the probability of observing different numbers of taxa given the reference number of taxa and the probability of detection (from the Settings worksheet).</a:t>
          </a:r>
        </a:p>
        <a:p>
          <a:r>
            <a:rPr lang="en-GB" sz="1100">
              <a:effectLst/>
              <a:latin typeface="+mn-lt"/>
              <a:ea typeface="+mn-ea"/>
              <a:cs typeface="+mn-cs"/>
            </a:rPr>
            <a:t>* Summary - Processes data from the InputData worksheet to calculate summary statistics for each seagrass bed (i.e. one row for every unique Sample_ID).</a:t>
          </a:r>
        </a:p>
        <a:p>
          <a:r>
            <a:rPr lang="en-GB" sz="1100">
              <a:effectLst/>
              <a:latin typeface="+mn-lt"/>
              <a:ea typeface="+mn-ea"/>
              <a:cs typeface="+mn-cs"/>
            </a:rPr>
            <a:t>* CofC - Classifies each water body in each calendar year by collating data from multiple seagrass beds, calculating the sub-metric scores, pooling the results, and estimating the risk of mis-classification.</a:t>
          </a:r>
        </a:p>
        <a:p>
          <a:endParaRPr lang="en-GB" sz="1100">
            <a:effectLst/>
            <a:latin typeface="+mn-lt"/>
            <a:ea typeface="+mn-ea"/>
            <a:cs typeface="+mn-cs"/>
          </a:endParaRPr>
        </a:p>
        <a:p>
          <a:r>
            <a:rPr lang="en-GB" sz="1100" b="1" u="sng">
              <a:effectLst/>
              <a:latin typeface="+mn-lt"/>
              <a:ea typeface="+mn-ea"/>
              <a:cs typeface="+mn-cs"/>
            </a:rPr>
            <a:t>Background:</a:t>
          </a:r>
        </a:p>
        <a:p>
          <a:endParaRPr lang="en-GB" sz="1100">
            <a:effectLst/>
            <a:latin typeface="+mn-lt"/>
            <a:ea typeface="+mn-ea"/>
            <a:cs typeface="+mn-cs"/>
          </a:endParaRPr>
        </a:p>
        <a:p>
          <a:r>
            <a:rPr lang="en-GB" sz="1100">
              <a:effectLst/>
              <a:latin typeface="+mn-lt"/>
              <a:ea typeface="+mn-ea"/>
              <a:cs typeface="+mn-cs"/>
            </a:rPr>
            <a:t>The Water Framework Directive 2000/60/EC states that angiosperms are a biological quality element to be used in defining the ecological status of transitional and coastal water bodies. Seagrasses are the only true marine angiosperms and are useful for monitoring purposes as they are sensitive to human disturbance that can cause eutrophication, habitat degradation and loss of species. Their presence is generally regarded as indicative of a healthy environment.</a:t>
          </a:r>
        </a:p>
        <a:p>
          <a:endParaRPr lang="en-GB" sz="1100">
            <a:effectLst/>
            <a:latin typeface="+mn-lt"/>
            <a:ea typeface="+mn-ea"/>
            <a:cs typeface="+mn-cs"/>
          </a:endParaRPr>
        </a:p>
        <a:p>
          <a:r>
            <a:rPr lang="en-GB" sz="1100">
              <a:effectLst/>
              <a:latin typeface="+mn-lt"/>
              <a:ea typeface="+mn-ea"/>
              <a:cs typeface="+mn-cs"/>
            </a:rPr>
            <a:t>The ecological status of seagrasses within a water body is measured by an Ecological Quality Ratio (EQR) comprising three metrics:</a:t>
          </a:r>
        </a:p>
        <a:p>
          <a:endParaRPr lang="en-GB" sz="1100">
            <a:effectLst/>
            <a:latin typeface="+mn-lt"/>
            <a:ea typeface="+mn-ea"/>
            <a:cs typeface="+mn-cs"/>
          </a:endParaRPr>
        </a:p>
        <a:p>
          <a:r>
            <a:rPr lang="en-GB" sz="1100">
              <a:effectLst/>
              <a:latin typeface="+mn-lt"/>
              <a:ea typeface="+mn-ea"/>
              <a:cs typeface="+mn-cs"/>
            </a:rPr>
            <a:t>1. taxonomic composition (presence of disturbance sensitive taxa);</a:t>
          </a:r>
        </a:p>
        <a:p>
          <a:r>
            <a:rPr lang="en-GB" sz="1100">
              <a:effectLst/>
              <a:latin typeface="+mn-lt"/>
              <a:ea typeface="+mn-ea"/>
              <a:cs typeface="+mn-cs"/>
            </a:rPr>
            <a:t>2. abundance, determined by seagrass shoot density (represented by %cover); and</a:t>
          </a:r>
        </a:p>
        <a:p>
          <a:r>
            <a:rPr lang="en-GB" sz="1100">
              <a:effectLst/>
              <a:latin typeface="+mn-lt"/>
              <a:ea typeface="+mn-ea"/>
              <a:cs typeface="+mn-cs"/>
            </a:rPr>
            <a:t>3. abundance, measured by seagrass bed spatial extent.</a:t>
          </a:r>
        </a:p>
        <a:p>
          <a:endParaRPr lang="en-GB" sz="1100">
            <a:effectLst/>
            <a:latin typeface="+mn-lt"/>
            <a:ea typeface="+mn-ea"/>
            <a:cs typeface="+mn-cs"/>
          </a:endParaRPr>
        </a:p>
        <a:p>
          <a:r>
            <a:rPr lang="en-GB" sz="1100">
              <a:effectLst/>
              <a:latin typeface="+mn-lt"/>
              <a:ea typeface="+mn-ea"/>
              <a:cs typeface="+mn-cs"/>
            </a:rPr>
            <a:t>An EQR is calculated for each metric and their average of these EQRs gives a final EQR, which is used to determine an overall face value class.</a:t>
          </a:r>
        </a:p>
        <a:p>
          <a:endParaRPr lang="en-GB" sz="1100">
            <a:effectLst/>
            <a:latin typeface="+mn-lt"/>
            <a:ea typeface="+mn-ea"/>
            <a:cs typeface="+mn-cs"/>
          </a:endParaRPr>
        </a:p>
        <a:p>
          <a:r>
            <a:rPr lang="en-GB" sz="1100">
              <a:effectLst/>
              <a:latin typeface="+mn-lt"/>
              <a:ea typeface="+mn-ea"/>
              <a:cs typeface="+mn-cs"/>
            </a:rPr>
            <a:t>Seagrasses are surveyed annually during the peak bloom period (July to September). Within each water body, discrete patches of seagrasses are identified and located and sampling is undertaken in patches chosen to be representative of both disturbed and undisturbed areas within the water body.</a:t>
          </a:r>
        </a:p>
        <a:p>
          <a:endParaRPr lang="en-GB" sz="1100">
            <a:effectLst/>
            <a:latin typeface="+mn-lt"/>
            <a:ea typeface="+mn-ea"/>
            <a:cs typeface="+mn-cs"/>
          </a:endParaRPr>
        </a:p>
        <a:p>
          <a:r>
            <a:rPr lang="en-GB" sz="1100">
              <a:effectLst/>
              <a:latin typeface="+mn-lt"/>
              <a:ea typeface="+mn-ea"/>
              <a:cs typeface="+mn-cs"/>
            </a:rPr>
            <a:t>Like other biological quality elements, it is not possible to survey seagrass communities across a whole water body continuously throughout the whole reporting period. This means there will always be some sampling error, which will lead to uncertainty in the estimate of the EQR. This uncertainty can be quantified as the expected difference between the observed EQR and the true underlying EQR, which can then be used to calculate the probability of the water body being in each of the five status classes (termed a confidence of class (CofC) assessment). From this it is possible to determine the most probable class (the one with the highest probability) and to estimate the risk of mis-classification and the confidence of being worse than Good status.</a:t>
          </a:r>
        </a:p>
        <a:p>
          <a:endParaRPr lang="en-GB" sz="1100" b="1" u="sng">
            <a:effectLst/>
            <a:latin typeface="+mn-lt"/>
            <a:ea typeface="+mn-ea"/>
            <a:cs typeface="+mn-cs"/>
          </a:endParaRPr>
        </a:p>
        <a:p>
          <a:r>
            <a:rPr lang="en-GB" sz="1100" b="1" u="sng">
              <a:effectLst/>
              <a:latin typeface="+mn-lt"/>
              <a:ea typeface="+mn-ea"/>
              <a:cs typeface="+mn-cs"/>
            </a:rPr>
            <a:t>Data requirements and limitations:</a:t>
          </a:r>
          <a:endParaRPr lang="en-GB" sz="1100">
            <a:effectLst/>
            <a:latin typeface="+mn-lt"/>
            <a:ea typeface="+mn-ea"/>
            <a:cs typeface="+mn-cs"/>
          </a:endParaRPr>
        </a:p>
        <a:p>
          <a:endParaRPr lang="en-GB" sz="1100">
            <a:effectLst/>
            <a:latin typeface="+mn-lt"/>
            <a:ea typeface="+mn-ea"/>
            <a:cs typeface="+mn-cs"/>
          </a:endParaRPr>
        </a:p>
        <a:p>
          <a:r>
            <a:rPr lang="en-GB" sz="1100">
              <a:effectLst/>
              <a:latin typeface="+mn-lt"/>
              <a:ea typeface="+mn-ea"/>
              <a:cs typeface="+mn-cs"/>
            </a:rPr>
            <a:t>A minimum of one quadrat is required to classify a water body, but the risk of mis-classification will be under-estimated because it is not then possible to estimate the uncertainty of the shoot density sub-metric.</a:t>
          </a:r>
        </a:p>
        <a:p>
          <a:r>
            <a:rPr lang="en-GB" sz="1100">
              <a:effectLst/>
              <a:latin typeface="+mn-lt"/>
              <a:ea typeface="+mn-ea"/>
              <a:cs typeface="+mn-cs"/>
            </a:rPr>
            <a:t>Multiple patches within a sample must be numbered sequentially from 1 (1, 2, 3 etc).</a:t>
          </a:r>
        </a:p>
        <a:p>
          <a:endParaRPr lang="en-GB" sz="1100">
            <a:effectLst/>
            <a:latin typeface="+mn-lt"/>
            <a:ea typeface="+mn-ea"/>
            <a:cs typeface="+mn-cs"/>
          </a:endParaRPr>
        </a:p>
        <a:p>
          <a:r>
            <a:rPr lang="en-GB" sz="1100">
              <a:effectLst/>
              <a:latin typeface="+mn-lt"/>
              <a:ea typeface="+mn-ea"/>
              <a:cs typeface="+mn-cs"/>
            </a:rPr>
            <a:t>The tool can accommodate:</a:t>
          </a:r>
        </a:p>
        <a:p>
          <a:endParaRPr lang="en-GB" sz="1100">
            <a:effectLst/>
            <a:latin typeface="+mn-lt"/>
            <a:ea typeface="+mn-ea"/>
            <a:cs typeface="+mn-cs"/>
          </a:endParaRPr>
        </a:p>
        <a:p>
          <a:r>
            <a:rPr lang="en-GB" sz="1100">
              <a:effectLst/>
              <a:latin typeface="+mn-lt"/>
              <a:ea typeface="+mn-ea"/>
              <a:cs typeface="+mn-cs"/>
            </a:rPr>
            <a:t>* Up to 5000 quadrats in total across all surveys (see InputData worksheet);</a:t>
          </a:r>
        </a:p>
        <a:p>
          <a:r>
            <a:rPr lang="en-GB" sz="1100">
              <a:effectLst/>
              <a:latin typeface="+mn-lt"/>
              <a:ea typeface="+mn-ea"/>
              <a:cs typeface="+mn-cs"/>
            </a:rPr>
            <a:t>* Up to 200 seagrass beds (see Summary worksheet);</a:t>
          </a:r>
        </a:p>
        <a:p>
          <a:r>
            <a:rPr lang="en-GB" sz="1100">
              <a:effectLst/>
              <a:latin typeface="+mn-lt"/>
              <a:ea typeface="+mn-ea"/>
              <a:cs typeface="+mn-cs"/>
            </a:rPr>
            <a:t>* Up to 100 surveys (i.e. combinations of water body and year; see CofC worksheet).</a:t>
          </a:r>
        </a:p>
        <a:p>
          <a:endParaRPr lang="en-GB" sz="1100">
            <a:effectLst/>
            <a:latin typeface="+mn-lt"/>
            <a:ea typeface="+mn-ea"/>
            <a:cs typeface="+mn-cs"/>
          </a:endParaRPr>
        </a:p>
        <a:p>
          <a:r>
            <a:rPr lang="en-GB" sz="1100">
              <a:effectLst/>
              <a:latin typeface="+mn-lt"/>
              <a:ea typeface="+mn-ea"/>
              <a:cs typeface="+mn-cs"/>
            </a:rPr>
            <a:t>Data should be entered into BRIGHT YELLOW cells. </a:t>
          </a:r>
        </a:p>
        <a:p>
          <a:endParaRPr lang="en-GB" sz="1100">
            <a:effectLst/>
            <a:latin typeface="+mn-lt"/>
            <a:ea typeface="+mn-ea"/>
            <a:cs typeface="+mn-cs"/>
          </a:endParaRPr>
        </a:p>
        <a:p>
          <a:r>
            <a:rPr lang="en-GB" sz="1100" b="1" u="sng">
              <a:effectLst/>
              <a:latin typeface="+mn-lt"/>
              <a:ea typeface="+mn-ea"/>
              <a:cs typeface="+mn-cs"/>
            </a:rPr>
            <a:t>Assumptions:</a:t>
          </a:r>
          <a:endParaRPr lang="en-GB" sz="1100">
            <a:effectLst/>
            <a:latin typeface="+mn-lt"/>
            <a:ea typeface="+mn-ea"/>
            <a:cs typeface="+mn-cs"/>
          </a:endParaRPr>
        </a:p>
        <a:p>
          <a:endParaRPr lang="en-GB" sz="1100">
            <a:effectLst/>
            <a:latin typeface="+mn-lt"/>
            <a:ea typeface="+mn-ea"/>
            <a:cs typeface="+mn-cs"/>
          </a:endParaRPr>
        </a:p>
        <a:p>
          <a:r>
            <a:rPr lang="en-GB" sz="1100">
              <a:effectLst/>
              <a:latin typeface="+mn-lt"/>
              <a:ea typeface="+mn-ea"/>
              <a:cs typeface="+mn-cs"/>
            </a:rPr>
            <a:t>* All sub-metrics errors are normally distributed and uncorrelated.</a:t>
          </a:r>
        </a:p>
        <a:p>
          <a:r>
            <a:rPr lang="en-GB" sz="1100">
              <a:effectLst/>
              <a:latin typeface="+mn-lt"/>
              <a:ea typeface="+mn-ea"/>
              <a:cs typeface="+mn-cs"/>
            </a:rPr>
            <a:t>* Reference conditions are known without error.</a:t>
          </a:r>
        </a:p>
        <a:p>
          <a:r>
            <a:rPr lang="en-GB" sz="1100">
              <a:effectLst/>
              <a:latin typeface="+mn-lt"/>
              <a:ea typeface="+mn-ea"/>
              <a:cs typeface="+mn-cs"/>
            </a:rPr>
            <a:t>* Quadrats are randomly distributed within each patch to give an unbiased sample of the seagrass community in that patch.</a:t>
          </a:r>
        </a:p>
        <a:p>
          <a:r>
            <a:rPr lang="en-GB" sz="1100">
              <a:effectLst/>
              <a:latin typeface="+mn-lt"/>
              <a:ea typeface="+mn-ea"/>
              <a:cs typeface="+mn-cs"/>
            </a:rPr>
            <a:t>* Errors in the measurement of patch area are independent among patches.</a:t>
          </a:r>
        </a:p>
        <a:p>
          <a:endParaRPr lang="en-GB" sz="1100" b="1" u="sng">
            <a:effectLst/>
            <a:latin typeface="+mn-lt"/>
            <a:ea typeface="+mn-ea"/>
            <a:cs typeface="+mn-cs"/>
          </a:endParaRPr>
        </a:p>
        <a:p>
          <a:r>
            <a:rPr lang="en-GB" sz="1100" b="1" u="sng">
              <a:effectLst/>
              <a:latin typeface="+mn-lt"/>
              <a:ea typeface="+mn-ea"/>
              <a:cs typeface="+mn-cs"/>
            </a:rPr>
            <a:t>Notes:</a:t>
          </a:r>
          <a:endParaRPr lang="en-GB" sz="1100">
            <a:effectLst/>
            <a:latin typeface="+mn-lt"/>
            <a:ea typeface="+mn-ea"/>
            <a:cs typeface="+mn-cs"/>
          </a:endParaRPr>
        </a:p>
        <a:p>
          <a:endParaRPr lang="en-GB" sz="1100" b="1">
            <a:effectLst/>
            <a:latin typeface="+mn-lt"/>
            <a:ea typeface="+mn-ea"/>
            <a:cs typeface="+mn-cs"/>
          </a:endParaRPr>
        </a:p>
        <a:p>
          <a:r>
            <a:rPr lang="en-GB" sz="1100" b="1">
              <a:effectLst/>
              <a:latin typeface="+mn-lt"/>
              <a:ea typeface="+mn-ea"/>
              <a:cs typeface="+mn-cs"/>
            </a:rPr>
            <a:t>Error in patch area </a:t>
          </a:r>
          <a:r>
            <a:rPr lang="en-GB" sz="1100">
              <a:effectLst/>
              <a:latin typeface="+mn-lt"/>
              <a:ea typeface="+mn-ea"/>
              <a:cs typeface="+mn-cs"/>
            </a:rPr>
            <a:t>- It is possible to assume that the area of each patch is measured without error. This is likely to be an unrealistic assumption, however, so the tool allows the user to specify a relative standard deviation (RSD) to represent the likely uncertainty in these measurements. As an example, an RSD of 0.1 means that the SD is 10% of the measurement; this equates to being 95% confident that that true area is within ± 20% of the measured area. It is suggested a default RSD value of 0.1 is used unless more detailed information is available. It is, of course, possible to adjust the RSD values to see how sensitive the final confidence of class results are to the level of measurement error; if the results change very little as measurement error increases, then it is not worth worrying about getting a reliable estimate of the measurement error; on the other hand, if the results are very sensitive to the level of measurement error, then greater efforts should be made to obtain a reliable estimate of the measurement error.</a:t>
          </a:r>
        </a:p>
        <a:p>
          <a:endParaRPr lang="en-GB" sz="1100">
            <a:effectLst/>
            <a:latin typeface="+mn-lt"/>
            <a:ea typeface="+mn-ea"/>
            <a:cs typeface="+mn-cs"/>
          </a:endParaRPr>
        </a:p>
        <a:p>
          <a:r>
            <a:rPr lang="en-GB" sz="1100" b="1">
              <a:effectLst/>
              <a:latin typeface="+mn-lt"/>
              <a:ea typeface="+mn-ea"/>
              <a:cs typeface="+mn-cs"/>
            </a:rPr>
            <a:t>Discrepancy between face value class and most probable class</a:t>
          </a:r>
          <a:r>
            <a:rPr lang="en-GB" sz="1100">
              <a:effectLst/>
              <a:latin typeface="+mn-lt"/>
              <a:ea typeface="+mn-ea"/>
              <a:cs typeface="+mn-cs"/>
            </a:rPr>
            <a:t> - The tool calculates both the face value class (based on the EQR) and probability of the waterbody being in each of the five status classes. Occasionally the face value class may not be the same as the most probable class given by the CofC assessment. This is perfectly correct, and arises because the EQR is constrained to take values between 0 and 1. It typically occurs when the mean EQR is close to a boundary between two classes. For example, consider a waterbody with a Final EQR of 0.78, just below the High/Good boundary - the face value class will be Good, but the CofC may say 50% High, 40% Good and 10% Moderate, which 'averages out' at Good. Thus, there is no contradiction between the face value result, which relates to the long-term expected EQR value, and the CofC, which presents the distribution of outcomes that are expected to arise due to random variation.</a:t>
          </a:r>
        </a:p>
        <a:p>
          <a:endParaRPr lang="en-GB" sz="1100">
            <a:effectLst/>
            <a:latin typeface="+mn-lt"/>
            <a:ea typeface="+mn-ea"/>
            <a:cs typeface="+mn-cs"/>
          </a:endParaRPr>
        </a:p>
        <a:p>
          <a:r>
            <a:rPr lang="en-GB" sz="1100">
              <a:effectLst/>
              <a:latin typeface="+mn-lt"/>
              <a:ea typeface="+mn-ea"/>
              <a:cs typeface="+mn-cs"/>
            </a:rPr>
            <a:t>Full details of the statistical methodology are provided in the WRc Note "Confidence of class for the WFD seagrass classification tool" (12 April 2011).</a:t>
          </a:r>
        </a:p>
        <a:p>
          <a:endParaRPr lang="en-GB" sz="1100" u="sng">
            <a:effectLst/>
            <a:latin typeface="+mn-lt"/>
            <a:ea typeface="+mn-ea"/>
            <a:cs typeface="+mn-cs"/>
          </a:endParaRPr>
        </a:p>
        <a:p>
          <a:r>
            <a:rPr lang="en-GB" sz="1100" u="sng">
              <a:effectLst/>
              <a:latin typeface="+mn-lt"/>
              <a:ea typeface="+mn-ea"/>
              <a:cs typeface="+mn-cs"/>
            </a:rPr>
            <a:t>© Environment Agency</a:t>
          </a:r>
          <a:endParaRPr lang="en-GB" sz="1100">
            <a:effectLst/>
            <a:latin typeface="+mn-lt"/>
            <a:ea typeface="+mn-ea"/>
            <a:cs typeface="+mn-cs"/>
          </a:endParaRPr>
        </a:p>
        <a:p>
          <a:r>
            <a:rPr lang="en-GB" sz="1100">
              <a:effectLst/>
              <a:latin typeface="+mn-lt"/>
              <a:ea typeface="+mn-ea"/>
              <a:cs typeface="+mn-cs"/>
            </a:rPr>
            <a:t> </a:t>
          </a:r>
        </a:p>
      </xdr:txBody>
    </xdr:sp>
    <xdr:clientData/>
  </xdr:twoCellAnchor>
  <xdr:twoCellAnchor editAs="absolute">
    <xdr:from>
      <xdr:col>1</xdr:col>
      <xdr:colOff>0</xdr:colOff>
      <xdr:row>1</xdr:row>
      <xdr:rowOff>0</xdr:rowOff>
    </xdr:from>
    <xdr:to>
      <xdr:col>3</xdr:col>
      <xdr:colOff>495300</xdr:colOff>
      <xdr:row>4</xdr:row>
      <xdr:rowOff>152400</xdr:rowOff>
    </xdr:to>
    <xdr:pic>
      <xdr:nvPicPr>
        <xdr:cNvPr id="4" name="Picture 3" descr="WRc-newlogo-co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90500"/>
          <a:ext cx="17145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cols>
    <col min="1" max="1" width="100.5703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0"/>
  <sheetViews>
    <sheetView workbookViewId="0"/>
  </sheetViews>
  <sheetFormatPr defaultRowHeight="15" x14ac:dyDescent="0.25"/>
  <sheetData>
    <row r="1" spans="1:15" x14ac:dyDescent="0.25">
      <c r="A1" s="57"/>
      <c r="B1" s="57"/>
      <c r="C1" s="57"/>
      <c r="D1" s="57"/>
      <c r="E1" s="57"/>
      <c r="F1" s="57"/>
      <c r="G1" s="57"/>
      <c r="H1" s="57"/>
      <c r="I1" s="57"/>
      <c r="J1" s="57"/>
      <c r="K1" s="57"/>
      <c r="L1" s="57"/>
      <c r="M1" s="57"/>
      <c r="N1" s="57"/>
      <c r="O1" s="57"/>
    </row>
    <row r="2" spans="1:15" x14ac:dyDescent="0.25">
      <c r="A2" s="57"/>
      <c r="B2" s="57"/>
      <c r="C2" s="57"/>
      <c r="D2" s="57"/>
      <c r="E2" s="57"/>
      <c r="F2" s="57"/>
      <c r="G2" s="57"/>
      <c r="H2" s="57"/>
      <c r="I2" s="57"/>
      <c r="J2" s="57"/>
      <c r="K2" s="57"/>
      <c r="L2" s="57"/>
      <c r="M2" s="57"/>
      <c r="N2" s="57"/>
      <c r="O2" s="57"/>
    </row>
    <row r="3" spans="1:15" x14ac:dyDescent="0.25">
      <c r="A3" s="57"/>
      <c r="B3" s="57"/>
      <c r="C3" s="57"/>
      <c r="D3" s="57"/>
      <c r="E3" s="57"/>
      <c r="F3" s="57"/>
      <c r="G3" s="57"/>
      <c r="H3" s="57"/>
      <c r="I3" s="57"/>
      <c r="J3" s="57"/>
      <c r="K3" s="57"/>
      <c r="L3" s="57"/>
      <c r="M3" s="57"/>
      <c r="N3" s="57"/>
      <c r="O3" s="57"/>
    </row>
    <row r="4" spans="1:15" x14ac:dyDescent="0.25">
      <c r="A4" s="57"/>
      <c r="B4" s="57"/>
      <c r="C4" s="57"/>
      <c r="D4" s="57"/>
      <c r="E4" s="57"/>
      <c r="F4" s="57"/>
      <c r="G4" s="57"/>
      <c r="H4" s="57"/>
      <c r="I4" s="57"/>
      <c r="J4" s="57"/>
      <c r="K4" s="57"/>
      <c r="L4" s="57"/>
      <c r="M4" s="57"/>
      <c r="N4" s="57"/>
      <c r="O4" s="57"/>
    </row>
    <row r="5" spans="1:15" x14ac:dyDescent="0.25">
      <c r="A5" s="57"/>
      <c r="B5" s="57"/>
      <c r="C5" s="57"/>
      <c r="D5" s="57"/>
      <c r="E5" s="57"/>
      <c r="F5" s="57"/>
      <c r="G5" s="57"/>
      <c r="H5" s="57"/>
      <c r="I5" s="57"/>
      <c r="J5" s="57"/>
      <c r="K5" s="57"/>
      <c r="L5" s="57"/>
      <c r="M5" s="57"/>
      <c r="N5" s="57"/>
      <c r="O5" s="57"/>
    </row>
    <row r="6" spans="1:15" x14ac:dyDescent="0.25">
      <c r="A6" s="57"/>
      <c r="B6" s="57"/>
      <c r="C6" s="57"/>
      <c r="D6" s="57"/>
      <c r="E6" s="57"/>
      <c r="F6" s="57"/>
      <c r="G6" s="57"/>
      <c r="H6" s="57"/>
      <c r="I6" s="57"/>
      <c r="J6" s="57"/>
      <c r="K6" s="57"/>
      <c r="L6" s="57"/>
      <c r="M6" s="57"/>
      <c r="N6" s="57"/>
      <c r="O6" s="57"/>
    </row>
    <row r="7" spans="1:15" ht="68.25" customHeight="1" x14ac:dyDescent="0.35">
      <c r="A7" s="272" t="s">
        <v>117</v>
      </c>
      <c r="B7" s="273"/>
      <c r="C7" s="273"/>
      <c r="D7" s="273"/>
      <c r="E7" s="273"/>
      <c r="F7" s="273"/>
      <c r="G7" s="273"/>
      <c r="H7" s="273"/>
      <c r="I7" s="273"/>
      <c r="J7" s="273"/>
      <c r="K7" s="273"/>
      <c r="L7" s="273"/>
      <c r="M7" s="273"/>
      <c r="N7" s="273"/>
      <c r="O7" s="273"/>
    </row>
    <row r="8" spans="1:15" x14ac:dyDescent="0.25">
      <c r="A8" s="57"/>
      <c r="B8" s="57"/>
      <c r="C8" s="57"/>
      <c r="D8" s="57"/>
      <c r="E8" s="57"/>
      <c r="F8" s="57"/>
      <c r="G8" s="57"/>
      <c r="H8" s="57"/>
      <c r="I8" s="57"/>
      <c r="J8" s="57"/>
      <c r="K8" s="57"/>
      <c r="L8" s="57"/>
      <c r="M8" s="57"/>
      <c r="N8" s="57"/>
      <c r="O8" s="57"/>
    </row>
    <row r="9" spans="1:15" x14ac:dyDescent="0.25">
      <c r="A9" s="57"/>
      <c r="B9" s="57"/>
      <c r="C9" s="57"/>
      <c r="D9" s="57"/>
      <c r="E9" s="57"/>
      <c r="F9" s="57"/>
      <c r="G9" s="57"/>
      <c r="H9" s="57"/>
      <c r="I9" s="57"/>
      <c r="J9" s="57"/>
      <c r="K9" s="57"/>
      <c r="L9" s="57"/>
      <c r="M9" s="57"/>
      <c r="N9" s="57"/>
      <c r="O9" s="57"/>
    </row>
    <row r="10" spans="1:15" s="36" customFormat="1" x14ac:dyDescent="0.25"/>
  </sheetData>
  <mergeCells count="1">
    <mergeCell ref="A7:O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A8570"/>
  <sheetViews>
    <sheetView topLeftCell="K1" workbookViewId="0">
      <pane ySplit="1" topLeftCell="A2" activePane="bottomLeft" state="frozen"/>
      <selection pane="bottomLeft" activeCell="K2" sqref="K2"/>
    </sheetView>
  </sheetViews>
  <sheetFormatPr defaultRowHeight="15" x14ac:dyDescent="0.25"/>
  <cols>
    <col min="1" max="6" width="5.28515625" hidden="1" customWidth="1"/>
    <col min="7" max="7" width="8" hidden="1" customWidth="1"/>
    <col min="8" max="8" width="14.28515625" hidden="1" customWidth="1"/>
    <col min="9" max="9" width="17.42578125" hidden="1" customWidth="1"/>
    <col min="10" max="10" width="9.140625" hidden="1" customWidth="1"/>
    <col min="11" max="11" width="16.85546875" customWidth="1"/>
    <col min="12" max="12" width="25" customWidth="1"/>
    <col min="13" max="13" width="6.7109375" customWidth="1"/>
    <col min="14" max="14" width="9.85546875" customWidth="1"/>
    <col min="15" max="15" width="5.7109375" customWidth="1"/>
    <col min="16" max="17" width="6.85546875" customWidth="1"/>
    <col min="18" max="18" width="14.28515625" customWidth="1"/>
    <col min="19" max="26" width="6.85546875" customWidth="1"/>
  </cols>
  <sheetData>
    <row r="1" spans="1:27" s="62" customFormat="1" ht="123" x14ac:dyDescent="0.25">
      <c r="A1" s="60" t="s">
        <v>0</v>
      </c>
      <c r="B1" s="60" t="s">
        <v>1</v>
      </c>
      <c r="C1" s="60" t="s">
        <v>2</v>
      </c>
      <c r="D1" s="60" t="s">
        <v>22</v>
      </c>
      <c r="E1" s="60" t="s">
        <v>3</v>
      </c>
      <c r="F1" s="60" t="s">
        <v>4</v>
      </c>
      <c r="G1" s="60" t="s">
        <v>5</v>
      </c>
      <c r="H1" s="60" t="s">
        <v>6</v>
      </c>
      <c r="I1" s="60" t="s">
        <v>7</v>
      </c>
      <c r="J1" s="60" t="s">
        <v>8</v>
      </c>
      <c r="K1" s="60" t="s">
        <v>90</v>
      </c>
      <c r="L1" s="61" t="s">
        <v>80</v>
      </c>
      <c r="M1" s="62" t="s">
        <v>11</v>
      </c>
      <c r="N1" s="62" t="s">
        <v>88</v>
      </c>
      <c r="O1" s="62" t="s">
        <v>89</v>
      </c>
      <c r="P1" s="62" t="s">
        <v>85</v>
      </c>
      <c r="Q1" s="62" t="s">
        <v>86</v>
      </c>
      <c r="R1" s="62" t="s">
        <v>87</v>
      </c>
      <c r="S1" s="61" t="s">
        <v>81</v>
      </c>
      <c r="T1" s="61" t="s">
        <v>82</v>
      </c>
      <c r="U1" s="61" t="s">
        <v>83</v>
      </c>
      <c r="V1" s="61" t="s">
        <v>84</v>
      </c>
      <c r="W1" s="64" t="s">
        <v>81</v>
      </c>
      <c r="X1" s="64" t="s">
        <v>82</v>
      </c>
      <c r="Y1" s="64" t="s">
        <v>83</v>
      </c>
      <c r="Z1" s="64" t="s">
        <v>84</v>
      </c>
      <c r="AA1" s="61" t="s">
        <v>98</v>
      </c>
    </row>
    <row r="2" spans="1:27" x14ac:dyDescent="0.25">
      <c r="A2" s="40" t="str">
        <f>IF(G2="","",1*ISERROR(VLOOKUP(G2,G$1:G1,1,FALSE)))</f>
        <v/>
      </c>
      <c r="B2" s="40" t="str">
        <f>IF(A2=0,0,IF(A2="","",SUM(A2:A$2)))</f>
        <v/>
      </c>
      <c r="C2" s="41" t="str">
        <f>IF(H2="","",1*ISERROR(VLOOKUP(H2,H1:H$1,1,FALSE)))</f>
        <v/>
      </c>
      <c r="D2" s="40" t="str">
        <f>IF(C2=0,0,IF(C2="","",SUM(C2:C$2)))</f>
        <v/>
      </c>
      <c r="E2" s="41" t="str">
        <f>IF(H2=0,0,IF(C2="","",SUM(C2:C$11)))</f>
        <v/>
      </c>
      <c r="F2" s="41" t="str">
        <f>IF(H2="","",COUNTIF(H2:H$11,"="&amp;H2))</f>
        <v/>
      </c>
      <c r="G2" s="41" t="str">
        <f t="shared" ref="G2:G65" si="0">IF(K2="","",IF(M2="","",CONCATENATE(K2,"-",M2)))</f>
        <v/>
      </c>
      <c r="H2" s="41" t="str">
        <f t="shared" ref="H2:H65" si="1">IF(G2="","",CONCATENATE(G2,"-",N2))</f>
        <v/>
      </c>
      <c r="I2" s="41" t="str">
        <f t="shared" ref="I2:I65" si="2">IF(H2="","",CONCATENATE(H2,"-",F2))</f>
        <v/>
      </c>
      <c r="J2" s="41" t="str">
        <f t="shared" ref="J2:J65" si="3">IF(G2="","",CONCATENATE(G2,"-",O2))</f>
        <v/>
      </c>
      <c r="K2" s="268"/>
      <c r="L2" s="268"/>
      <c r="M2" s="268"/>
      <c r="N2" s="269"/>
      <c r="O2" s="269"/>
      <c r="P2" s="269"/>
      <c r="Q2" s="270"/>
      <c r="R2" s="271"/>
      <c r="S2" s="268"/>
      <c r="T2" s="268"/>
      <c r="U2" s="268"/>
      <c r="V2" s="268"/>
      <c r="W2" s="65" t="str">
        <f t="shared" ref="W2:W65" si="4">IF(S2="","",IF(S2="Yes",1,0))</f>
        <v/>
      </c>
      <c r="X2" s="65" t="str">
        <f t="shared" ref="X2:X65" si="5">IF(T2="","",IF(T2="Yes",1,0))</f>
        <v/>
      </c>
      <c r="Y2" s="65" t="str">
        <f t="shared" ref="Y2:Y65" si="6">IF(U2="","",IF(U2="Yes",1,0))</f>
        <v/>
      </c>
      <c r="Z2" s="65" t="str">
        <f t="shared" ref="Z2:Z65" si="7">IF(V2="","",IF(V2="Yes",1,0))</f>
        <v/>
      </c>
      <c r="AA2" s="65" t="str">
        <f t="shared" ref="AA2:AA65" si="8">IF(N2="","",CONCATENATE(N2,"-",O2))</f>
        <v/>
      </c>
    </row>
    <row r="3" spans="1:27" x14ac:dyDescent="0.25">
      <c r="A3" s="40" t="str">
        <f>IF(G3="","",1*ISERROR(VLOOKUP(G3,G$1:G2,1,FALSE)))</f>
        <v/>
      </c>
      <c r="B3" s="40" t="str">
        <f>IF(A3=0,0,IF(A3="","",SUM(A$2:A3)))</f>
        <v/>
      </c>
      <c r="C3" s="41" t="str">
        <f>IF(H3="","",1*ISERROR(VLOOKUP(H3,H$1:H2,1,FALSE)))</f>
        <v/>
      </c>
      <c r="D3" s="40" t="str">
        <f>IF(C3=0,0,IF(C3="","",SUM(C$2:C3)))</f>
        <v/>
      </c>
      <c r="E3" s="41" t="str">
        <f>IF(H3=0,0,IF(C3="","",SUM(C3:C$11)))</f>
        <v/>
      </c>
      <c r="F3" s="41" t="str">
        <f>IF(H3="","",COUNTIF(H3:H$11,"="&amp;H3))</f>
        <v/>
      </c>
      <c r="G3" s="41" t="str">
        <f t="shared" si="0"/>
        <v/>
      </c>
      <c r="H3" s="41" t="str">
        <f t="shared" si="1"/>
        <v/>
      </c>
      <c r="I3" s="41" t="str">
        <f t="shared" si="2"/>
        <v/>
      </c>
      <c r="J3" s="41" t="str">
        <f t="shared" si="3"/>
        <v/>
      </c>
      <c r="K3" s="268"/>
      <c r="L3" s="268"/>
      <c r="M3" s="268"/>
      <c r="N3" s="269"/>
      <c r="O3" s="269"/>
      <c r="P3" s="269"/>
      <c r="Q3" s="270"/>
      <c r="R3" s="271"/>
      <c r="S3" s="268"/>
      <c r="T3" s="268"/>
      <c r="U3" s="268"/>
      <c r="V3" s="268"/>
      <c r="W3" s="65" t="str">
        <f t="shared" si="4"/>
        <v/>
      </c>
      <c r="X3" s="65" t="str">
        <f t="shared" si="5"/>
        <v/>
      </c>
      <c r="Y3" s="65" t="str">
        <f t="shared" si="6"/>
        <v/>
      </c>
      <c r="Z3" s="65" t="str">
        <f t="shared" si="7"/>
        <v/>
      </c>
      <c r="AA3" s="65" t="str">
        <f t="shared" si="8"/>
        <v/>
      </c>
    </row>
    <row r="4" spans="1:27" x14ac:dyDescent="0.25">
      <c r="A4" s="40" t="str">
        <f>IF(G4="","",1*ISERROR(VLOOKUP(G4,G$1:G3,1,FALSE)))</f>
        <v/>
      </c>
      <c r="B4" s="40" t="str">
        <f>IF(A4=0,0,IF(A4="","",SUM(A$2:A4)))</f>
        <v/>
      </c>
      <c r="C4" s="41" t="str">
        <f>IF(H4="","",1*ISERROR(VLOOKUP(H4,H$1:H3,1,FALSE)))</f>
        <v/>
      </c>
      <c r="D4" s="40" t="str">
        <f>IF(C4=0,0,IF(C4="","",SUM(C$2:C4)))</f>
        <v/>
      </c>
      <c r="E4" s="41" t="str">
        <f>IF(H4=0,0,IF(C4="","",SUM(C4:C$11)))</f>
        <v/>
      </c>
      <c r="F4" s="41" t="str">
        <f>IF(H4="","",COUNTIF(H4:H$11,"="&amp;H4))</f>
        <v/>
      </c>
      <c r="G4" s="41" t="str">
        <f t="shared" si="0"/>
        <v/>
      </c>
      <c r="H4" s="41" t="str">
        <f t="shared" si="1"/>
        <v/>
      </c>
      <c r="I4" s="41" t="str">
        <f t="shared" si="2"/>
        <v/>
      </c>
      <c r="J4" s="41" t="str">
        <f t="shared" si="3"/>
        <v/>
      </c>
      <c r="K4" s="268"/>
      <c r="L4" s="268"/>
      <c r="M4" s="268"/>
      <c r="N4" s="269"/>
      <c r="O4" s="269"/>
      <c r="P4" s="269"/>
      <c r="Q4" s="270"/>
      <c r="R4" s="271"/>
      <c r="S4" s="268"/>
      <c r="T4" s="268"/>
      <c r="U4" s="268"/>
      <c r="V4" s="268"/>
      <c r="W4" s="65" t="str">
        <f t="shared" si="4"/>
        <v/>
      </c>
      <c r="X4" s="65" t="str">
        <f t="shared" si="5"/>
        <v/>
      </c>
      <c r="Y4" s="65" t="str">
        <f t="shared" si="6"/>
        <v/>
      </c>
      <c r="Z4" s="65" t="str">
        <f t="shared" si="7"/>
        <v/>
      </c>
      <c r="AA4" s="65" t="str">
        <f t="shared" si="8"/>
        <v/>
      </c>
    </row>
    <row r="5" spans="1:27" x14ac:dyDescent="0.25">
      <c r="A5" s="40" t="str">
        <f>IF(G5="","",1*ISERROR(VLOOKUP(G5,G$1:G4,1,FALSE)))</f>
        <v/>
      </c>
      <c r="B5" s="40" t="str">
        <f>IF(A5=0,0,IF(A5="","",SUM(A$2:A5)))</f>
        <v/>
      </c>
      <c r="C5" s="41" t="str">
        <f>IF(H5="","",1*ISERROR(VLOOKUP(H5,H$1:H4,1,FALSE)))</f>
        <v/>
      </c>
      <c r="D5" s="40" t="str">
        <f>IF(C5=0,0,IF(C5="","",SUM(C$2:C5)))</f>
        <v/>
      </c>
      <c r="E5" s="41" t="str">
        <f>IF(H5=0,0,IF(C5="","",SUM(C5:C$11)))</f>
        <v/>
      </c>
      <c r="F5" s="41" t="str">
        <f>IF(H5="","",COUNTIF(H5:H$11,"="&amp;H5))</f>
        <v/>
      </c>
      <c r="G5" s="41" t="str">
        <f t="shared" si="0"/>
        <v/>
      </c>
      <c r="H5" s="41" t="str">
        <f t="shared" si="1"/>
        <v/>
      </c>
      <c r="I5" s="41" t="str">
        <f t="shared" si="2"/>
        <v/>
      </c>
      <c r="J5" s="41" t="str">
        <f t="shared" si="3"/>
        <v/>
      </c>
      <c r="K5" s="268"/>
      <c r="L5" s="268"/>
      <c r="M5" s="268"/>
      <c r="N5" s="269"/>
      <c r="O5" s="269"/>
      <c r="P5" s="269"/>
      <c r="Q5" s="270"/>
      <c r="R5" s="271"/>
      <c r="S5" s="268"/>
      <c r="T5" s="268"/>
      <c r="U5" s="268"/>
      <c r="V5" s="268"/>
      <c r="W5" s="65" t="str">
        <f t="shared" si="4"/>
        <v/>
      </c>
      <c r="X5" s="65" t="str">
        <f t="shared" si="5"/>
        <v/>
      </c>
      <c r="Y5" s="65" t="str">
        <f t="shared" si="6"/>
        <v/>
      </c>
      <c r="Z5" s="65" t="str">
        <f t="shared" si="7"/>
        <v/>
      </c>
      <c r="AA5" s="65" t="str">
        <f t="shared" si="8"/>
        <v/>
      </c>
    </row>
    <row r="6" spans="1:27" x14ac:dyDescent="0.25">
      <c r="A6" s="40" t="str">
        <f>IF(G6="","",1*ISERROR(VLOOKUP(G6,G$1:G5,1,FALSE)))</f>
        <v/>
      </c>
      <c r="B6" s="40" t="str">
        <f>IF(A6=0,0,IF(A6="","",SUM(A$2:A6)))</f>
        <v/>
      </c>
      <c r="C6" s="41" t="str">
        <f>IF(H6="","",1*ISERROR(VLOOKUP(H6,H$1:H5,1,FALSE)))</f>
        <v/>
      </c>
      <c r="D6" s="40" t="str">
        <f>IF(C6=0,0,IF(C6="","",SUM(C$2:C6)))</f>
        <v/>
      </c>
      <c r="E6" s="41" t="str">
        <f>IF(H6=0,0,IF(C6="","",SUM(C6:C$11)))</f>
        <v/>
      </c>
      <c r="F6" s="41" t="str">
        <f>IF(H6="","",COUNTIF(H6:H$11,"="&amp;H6))</f>
        <v/>
      </c>
      <c r="G6" s="41" t="str">
        <f t="shared" si="0"/>
        <v/>
      </c>
      <c r="H6" s="41" t="str">
        <f t="shared" si="1"/>
        <v/>
      </c>
      <c r="I6" s="41" t="str">
        <f t="shared" si="2"/>
        <v/>
      </c>
      <c r="J6" s="41" t="str">
        <f t="shared" si="3"/>
        <v/>
      </c>
      <c r="K6" s="268"/>
      <c r="L6" s="268"/>
      <c r="M6" s="268"/>
      <c r="N6" s="269"/>
      <c r="O6" s="269"/>
      <c r="P6" s="269"/>
      <c r="Q6" s="270"/>
      <c r="R6" s="271"/>
      <c r="S6" s="268"/>
      <c r="T6" s="268"/>
      <c r="U6" s="268"/>
      <c r="V6" s="268"/>
      <c r="W6" s="65" t="str">
        <f t="shared" si="4"/>
        <v/>
      </c>
      <c r="X6" s="65" t="str">
        <f t="shared" si="5"/>
        <v/>
      </c>
      <c r="Y6" s="65" t="str">
        <f t="shared" si="6"/>
        <v/>
      </c>
      <c r="Z6" s="65" t="str">
        <f t="shared" si="7"/>
        <v/>
      </c>
      <c r="AA6" s="65" t="str">
        <f t="shared" si="8"/>
        <v/>
      </c>
    </row>
    <row r="7" spans="1:27" x14ac:dyDescent="0.25">
      <c r="A7" s="40" t="str">
        <f>IF(G7="","",1*ISERROR(VLOOKUP(G7,G$1:G6,1,FALSE)))</f>
        <v/>
      </c>
      <c r="B7" s="40" t="str">
        <f>IF(A7=0,0,IF(A7="","",SUM(A$2:A7)))</f>
        <v/>
      </c>
      <c r="C7" s="41" t="str">
        <f>IF(H7="","",1*ISERROR(VLOOKUP(H7,H$1:H6,1,FALSE)))</f>
        <v/>
      </c>
      <c r="D7" s="40" t="str">
        <f>IF(C7=0,0,IF(C7="","",SUM(C$2:C7)))</f>
        <v/>
      </c>
      <c r="E7" s="41" t="str">
        <f>IF(H7=0,0,IF(C7="","",SUM(C7:C$11)))</f>
        <v/>
      </c>
      <c r="F7" s="41" t="str">
        <f>IF(H7="","",COUNTIF(H7:H$11,"="&amp;H7))</f>
        <v/>
      </c>
      <c r="G7" s="41" t="str">
        <f t="shared" si="0"/>
        <v/>
      </c>
      <c r="H7" s="41" t="str">
        <f t="shared" si="1"/>
        <v/>
      </c>
      <c r="I7" s="41" t="str">
        <f t="shared" si="2"/>
        <v/>
      </c>
      <c r="J7" s="41" t="str">
        <f t="shared" si="3"/>
        <v/>
      </c>
      <c r="K7" s="268"/>
      <c r="L7" s="268"/>
      <c r="M7" s="268"/>
      <c r="N7" s="269"/>
      <c r="O7" s="269"/>
      <c r="P7" s="269"/>
      <c r="Q7" s="270"/>
      <c r="R7" s="271"/>
      <c r="S7" s="268"/>
      <c r="T7" s="268"/>
      <c r="U7" s="268"/>
      <c r="V7" s="268"/>
      <c r="W7" s="65" t="str">
        <f t="shared" si="4"/>
        <v/>
      </c>
      <c r="X7" s="65" t="str">
        <f t="shared" si="5"/>
        <v/>
      </c>
      <c r="Y7" s="65" t="str">
        <f t="shared" si="6"/>
        <v/>
      </c>
      <c r="Z7" s="65" t="str">
        <f t="shared" si="7"/>
        <v/>
      </c>
      <c r="AA7" s="65" t="str">
        <f t="shared" si="8"/>
        <v/>
      </c>
    </row>
    <row r="8" spans="1:27" x14ac:dyDescent="0.25">
      <c r="A8" s="40" t="str">
        <f>IF(G8="","",1*ISERROR(VLOOKUP(G8,G$1:G7,1,FALSE)))</f>
        <v/>
      </c>
      <c r="B8" s="40" t="str">
        <f>IF(A8=0,0,IF(A8="","",SUM(A$2:A8)))</f>
        <v/>
      </c>
      <c r="C8" s="41" t="str">
        <f>IF(H8="","",1*ISERROR(VLOOKUP(H8,H$1:H7,1,FALSE)))</f>
        <v/>
      </c>
      <c r="D8" s="40" t="str">
        <f>IF(C8=0,0,IF(C8="","",SUM(C$2:C8)))</f>
        <v/>
      </c>
      <c r="E8" s="41" t="str">
        <f>IF(H8=0,0,IF(C8="","",SUM(C8:C$11)))</f>
        <v/>
      </c>
      <c r="F8" s="41" t="str">
        <f>IF(H8="","",COUNTIF(H8:H$11,"="&amp;H8))</f>
        <v/>
      </c>
      <c r="G8" s="41" t="str">
        <f t="shared" si="0"/>
        <v/>
      </c>
      <c r="H8" s="41" t="str">
        <f t="shared" si="1"/>
        <v/>
      </c>
      <c r="I8" s="41" t="str">
        <f t="shared" si="2"/>
        <v/>
      </c>
      <c r="J8" s="41" t="str">
        <f t="shared" si="3"/>
        <v/>
      </c>
      <c r="K8" s="268"/>
      <c r="L8" s="268"/>
      <c r="M8" s="268"/>
      <c r="N8" s="269"/>
      <c r="O8" s="269"/>
      <c r="P8" s="269"/>
      <c r="Q8" s="270"/>
      <c r="R8" s="271"/>
      <c r="S8" s="268"/>
      <c r="T8" s="268"/>
      <c r="U8" s="268"/>
      <c r="V8" s="268"/>
      <c r="W8" s="65" t="str">
        <f t="shared" si="4"/>
        <v/>
      </c>
      <c r="X8" s="65" t="str">
        <f t="shared" si="5"/>
        <v/>
      </c>
      <c r="Y8" s="65" t="str">
        <f t="shared" si="6"/>
        <v/>
      </c>
      <c r="Z8" s="65" t="str">
        <f t="shared" si="7"/>
        <v/>
      </c>
      <c r="AA8" s="65" t="str">
        <f t="shared" si="8"/>
        <v/>
      </c>
    </row>
    <row r="9" spans="1:27" x14ac:dyDescent="0.25">
      <c r="A9" s="40" t="str">
        <f>IF(G9="","",1*ISERROR(VLOOKUP(G9,G$1:G8,1,FALSE)))</f>
        <v/>
      </c>
      <c r="B9" s="40" t="str">
        <f>IF(A9=0,0,IF(A9="","",SUM(A$2:A9)))</f>
        <v/>
      </c>
      <c r="C9" s="41" t="str">
        <f>IF(H9="","",1*ISERROR(VLOOKUP(H9,H$1:H8,1,FALSE)))</f>
        <v/>
      </c>
      <c r="D9" s="40" t="str">
        <f>IF(C9=0,0,IF(C9="","",SUM(C$2:C9)))</f>
        <v/>
      </c>
      <c r="E9" s="41" t="str">
        <f>IF(H9=0,0,IF(C9="","",SUM(C9:C$11)))</f>
        <v/>
      </c>
      <c r="F9" s="41" t="str">
        <f>IF(H9="","",COUNTIF(H9:H$11,"="&amp;H9))</f>
        <v/>
      </c>
      <c r="G9" s="41" t="str">
        <f t="shared" si="0"/>
        <v/>
      </c>
      <c r="H9" s="41" t="str">
        <f t="shared" si="1"/>
        <v/>
      </c>
      <c r="I9" s="41" t="str">
        <f t="shared" si="2"/>
        <v/>
      </c>
      <c r="J9" s="41" t="str">
        <f t="shared" si="3"/>
        <v/>
      </c>
      <c r="K9" s="268"/>
      <c r="L9" s="268"/>
      <c r="M9" s="268"/>
      <c r="N9" s="269"/>
      <c r="O9" s="269"/>
      <c r="P9" s="269"/>
      <c r="Q9" s="270"/>
      <c r="R9" s="271"/>
      <c r="S9" s="268"/>
      <c r="T9" s="268"/>
      <c r="U9" s="268"/>
      <c r="V9" s="268"/>
      <c r="W9" s="65" t="str">
        <f t="shared" si="4"/>
        <v/>
      </c>
      <c r="X9" s="65" t="str">
        <f t="shared" si="5"/>
        <v/>
      </c>
      <c r="Y9" s="65" t="str">
        <f t="shared" si="6"/>
        <v/>
      </c>
      <c r="Z9" s="65" t="str">
        <f t="shared" si="7"/>
        <v/>
      </c>
      <c r="AA9" s="65" t="str">
        <f t="shared" si="8"/>
        <v/>
      </c>
    </row>
    <row r="10" spans="1:27" x14ac:dyDescent="0.25">
      <c r="A10" s="40" t="str">
        <f>IF(G10="","",1*ISERROR(VLOOKUP(G10,G$1:G9,1,FALSE)))</f>
        <v/>
      </c>
      <c r="B10" s="40" t="str">
        <f>IF(A10=0,0,IF(A10="","",SUM(A$2:A10)))</f>
        <v/>
      </c>
      <c r="C10" s="41" t="str">
        <f>IF(H10="","",1*ISERROR(VLOOKUP(H10,H$1:H9,1,FALSE)))</f>
        <v/>
      </c>
      <c r="D10" s="40" t="str">
        <f>IF(C10=0,0,IF(C10="","",SUM(C$2:C10)))</f>
        <v/>
      </c>
      <c r="E10" s="41" t="str">
        <f>IF(H10=0,0,IF(C10="","",SUM(C10:C$11)))</f>
        <v/>
      </c>
      <c r="F10" s="41" t="str">
        <f>IF(H10="","",COUNTIF(H10:H$11,"="&amp;H10))</f>
        <v/>
      </c>
      <c r="G10" s="41" t="str">
        <f t="shared" si="0"/>
        <v/>
      </c>
      <c r="H10" s="41" t="str">
        <f t="shared" si="1"/>
        <v/>
      </c>
      <c r="I10" s="41" t="str">
        <f t="shared" si="2"/>
        <v/>
      </c>
      <c r="J10" s="41" t="str">
        <f t="shared" si="3"/>
        <v/>
      </c>
      <c r="K10" s="268"/>
      <c r="L10" s="268"/>
      <c r="M10" s="268"/>
      <c r="N10" s="269"/>
      <c r="O10" s="269"/>
      <c r="P10" s="269"/>
      <c r="Q10" s="270"/>
      <c r="R10" s="271"/>
      <c r="S10" s="268"/>
      <c r="T10" s="268"/>
      <c r="U10" s="268"/>
      <c r="V10" s="268"/>
      <c r="W10" s="65" t="str">
        <f t="shared" si="4"/>
        <v/>
      </c>
      <c r="X10" s="65" t="str">
        <f t="shared" si="5"/>
        <v/>
      </c>
      <c r="Y10" s="65" t="str">
        <f t="shared" si="6"/>
        <v/>
      </c>
      <c r="Z10" s="65" t="str">
        <f t="shared" si="7"/>
        <v/>
      </c>
      <c r="AA10" s="65" t="str">
        <f t="shared" si="8"/>
        <v/>
      </c>
    </row>
    <row r="11" spans="1:27" x14ac:dyDescent="0.25">
      <c r="A11" s="40" t="str">
        <f>IF(G11="","",1*ISERROR(VLOOKUP(G11,G$1:G10,1,FALSE)))</f>
        <v/>
      </c>
      <c r="B11" s="40" t="str">
        <f>IF(A11=0,0,IF(A11="","",SUM(A$2:A11)))</f>
        <v/>
      </c>
      <c r="C11" s="41" t="str">
        <f>IF(H11="","",1*ISERROR(VLOOKUP(H11,H$1:H10,1,FALSE)))</f>
        <v/>
      </c>
      <c r="D11" s="40" t="str">
        <f>IF(C11=0,0,IF(C11="","",SUM(C$2:C11)))</f>
        <v/>
      </c>
      <c r="E11" s="41" t="str">
        <f>IF(H11=0,0,IF(C11="","",SUM(C11:C$11)))</f>
        <v/>
      </c>
      <c r="F11" s="41" t="str">
        <f>IF(H11="","",COUNTIF(H11:H$11,"="&amp;H11))</f>
        <v/>
      </c>
      <c r="G11" s="41" t="str">
        <f t="shared" si="0"/>
        <v/>
      </c>
      <c r="H11" s="41" t="str">
        <f t="shared" si="1"/>
        <v/>
      </c>
      <c r="I11" s="41" t="str">
        <f t="shared" si="2"/>
        <v/>
      </c>
      <c r="J11" s="41" t="str">
        <f t="shared" si="3"/>
        <v/>
      </c>
      <c r="K11" s="268"/>
      <c r="L11" s="268"/>
      <c r="M11" s="268"/>
      <c r="N11" s="269"/>
      <c r="O11" s="269"/>
      <c r="P11" s="269"/>
      <c r="Q11" s="270"/>
      <c r="R11" s="271"/>
      <c r="S11" s="268"/>
      <c r="T11" s="268"/>
      <c r="U11" s="268"/>
      <c r="V11" s="268"/>
      <c r="W11" s="65" t="str">
        <f t="shared" si="4"/>
        <v/>
      </c>
      <c r="X11" s="65" t="str">
        <f t="shared" si="5"/>
        <v/>
      </c>
      <c r="Y11" s="65" t="str">
        <f t="shared" si="6"/>
        <v/>
      </c>
      <c r="Z11" s="65" t="str">
        <f t="shared" si="7"/>
        <v/>
      </c>
      <c r="AA11" s="65" t="str">
        <f t="shared" si="8"/>
        <v/>
      </c>
    </row>
    <row r="12" spans="1:27" x14ac:dyDescent="0.25">
      <c r="A12" s="40" t="str">
        <f>IF(G12="","",1*ISERROR(VLOOKUP(G12,G$1:G11,1,FALSE)))</f>
        <v/>
      </c>
      <c r="B12" s="40" t="str">
        <f>IF(A12=0,0,IF(A12="","",SUM(A$2:A12)))</f>
        <v/>
      </c>
      <c r="C12" s="41" t="str">
        <f>IF(H12="","",1*ISERROR(VLOOKUP(H12,H$1:H11,1,FALSE)))</f>
        <v/>
      </c>
      <c r="D12" s="40" t="str">
        <f>IF(C12=0,0,IF(C12="","",SUM(C$2:C12)))</f>
        <v/>
      </c>
      <c r="E12" s="41" t="str">
        <f>IF(H12=0,0,IF(C12="","",SUM(C$11:C12)))</f>
        <v/>
      </c>
      <c r="F12" s="41" t="str">
        <f>IF(H12="","",COUNTIF(H$11:H12,"="&amp;H12))</f>
        <v/>
      </c>
      <c r="G12" s="41" t="str">
        <f t="shared" si="0"/>
        <v/>
      </c>
      <c r="H12" s="41" t="str">
        <f t="shared" si="1"/>
        <v/>
      </c>
      <c r="I12" s="41" t="str">
        <f t="shared" si="2"/>
        <v/>
      </c>
      <c r="J12" s="41" t="str">
        <f t="shared" si="3"/>
        <v/>
      </c>
      <c r="K12" s="268"/>
      <c r="L12" s="268"/>
      <c r="M12" s="268"/>
      <c r="N12" s="269"/>
      <c r="O12" s="269"/>
      <c r="P12" s="269"/>
      <c r="Q12" s="270"/>
      <c r="R12" s="271"/>
      <c r="S12" s="268"/>
      <c r="T12" s="268"/>
      <c r="U12" s="268"/>
      <c r="V12" s="268"/>
      <c r="W12" s="65" t="str">
        <f t="shared" si="4"/>
        <v/>
      </c>
      <c r="X12" s="65" t="str">
        <f t="shared" si="5"/>
        <v/>
      </c>
      <c r="Y12" s="65" t="str">
        <f t="shared" si="6"/>
        <v/>
      </c>
      <c r="Z12" s="65" t="str">
        <f t="shared" si="7"/>
        <v/>
      </c>
      <c r="AA12" s="65" t="str">
        <f t="shared" si="8"/>
        <v/>
      </c>
    </row>
    <row r="13" spans="1:27" x14ac:dyDescent="0.25">
      <c r="A13" s="40" t="str">
        <f>IF(G13="","",1*ISERROR(VLOOKUP(G13,G$1:G12,1,FALSE)))</f>
        <v/>
      </c>
      <c r="B13" s="40" t="str">
        <f>IF(A13=0,0,IF(A13="","",SUM(A$2:A13)))</f>
        <v/>
      </c>
      <c r="C13" s="41" t="str">
        <f>IF(H13="","",1*ISERROR(VLOOKUP(H13,H$1:H12,1,FALSE)))</f>
        <v/>
      </c>
      <c r="D13" s="40" t="str">
        <f>IF(C13=0,0,IF(C13="","",SUM(C$2:C13)))</f>
        <v/>
      </c>
      <c r="E13" s="41" t="str">
        <f>IF(H13=0,0,IF(C13="","",SUM(C$11:C13)))</f>
        <v/>
      </c>
      <c r="F13" s="41" t="str">
        <f>IF(H13="","",COUNTIF(H$11:H13,"="&amp;H13))</f>
        <v/>
      </c>
      <c r="G13" s="41" t="str">
        <f t="shared" si="0"/>
        <v/>
      </c>
      <c r="H13" s="41" t="str">
        <f t="shared" si="1"/>
        <v/>
      </c>
      <c r="I13" s="41" t="str">
        <f t="shared" si="2"/>
        <v/>
      </c>
      <c r="J13" s="41" t="str">
        <f t="shared" si="3"/>
        <v/>
      </c>
      <c r="K13" s="268"/>
      <c r="L13" s="268"/>
      <c r="M13" s="268"/>
      <c r="N13" s="269"/>
      <c r="O13" s="269"/>
      <c r="P13" s="269"/>
      <c r="Q13" s="270"/>
      <c r="R13" s="271"/>
      <c r="S13" s="268"/>
      <c r="T13" s="268"/>
      <c r="U13" s="268"/>
      <c r="V13" s="268"/>
      <c r="W13" s="65" t="str">
        <f t="shared" si="4"/>
        <v/>
      </c>
      <c r="X13" s="65" t="str">
        <f t="shared" si="5"/>
        <v/>
      </c>
      <c r="Y13" s="65" t="str">
        <f t="shared" si="6"/>
        <v/>
      </c>
      <c r="Z13" s="65" t="str">
        <f t="shared" si="7"/>
        <v/>
      </c>
      <c r="AA13" s="65" t="str">
        <f t="shared" si="8"/>
        <v/>
      </c>
    </row>
    <row r="14" spans="1:27" x14ac:dyDescent="0.25">
      <c r="A14" s="40" t="str">
        <f>IF(G14="","",1*ISERROR(VLOOKUP(G14,G$1:G13,1,FALSE)))</f>
        <v/>
      </c>
      <c r="B14" s="40" t="str">
        <f>IF(A14=0,0,IF(A14="","",SUM(A$2:A14)))</f>
        <v/>
      </c>
      <c r="C14" s="41" t="str">
        <f>IF(H14="","",1*ISERROR(VLOOKUP(H14,H$1:H13,1,FALSE)))</f>
        <v/>
      </c>
      <c r="D14" s="40" t="str">
        <f>IF(C14=0,0,IF(C14="","",SUM(C$2:C14)))</f>
        <v/>
      </c>
      <c r="E14" s="41" t="str">
        <f>IF(H14=0,0,IF(C14="","",SUM(C$11:C14)))</f>
        <v/>
      </c>
      <c r="F14" s="41" t="str">
        <f>IF(H14="","",COUNTIF(H$11:H14,"="&amp;H14))</f>
        <v/>
      </c>
      <c r="G14" s="41" t="str">
        <f t="shared" si="0"/>
        <v/>
      </c>
      <c r="H14" s="41" t="str">
        <f t="shared" si="1"/>
        <v/>
      </c>
      <c r="I14" s="41" t="str">
        <f t="shared" si="2"/>
        <v/>
      </c>
      <c r="J14" s="41" t="str">
        <f t="shared" si="3"/>
        <v/>
      </c>
      <c r="K14" s="268"/>
      <c r="L14" s="268"/>
      <c r="M14" s="268"/>
      <c r="N14" s="269"/>
      <c r="O14" s="269"/>
      <c r="P14" s="269"/>
      <c r="Q14" s="270"/>
      <c r="R14" s="271"/>
      <c r="S14" s="268"/>
      <c r="T14" s="268"/>
      <c r="U14" s="268"/>
      <c r="V14" s="268"/>
      <c r="W14" s="65" t="str">
        <f t="shared" si="4"/>
        <v/>
      </c>
      <c r="X14" s="65" t="str">
        <f t="shared" si="5"/>
        <v/>
      </c>
      <c r="Y14" s="65" t="str">
        <f t="shared" si="6"/>
        <v/>
      </c>
      <c r="Z14" s="65" t="str">
        <f t="shared" si="7"/>
        <v/>
      </c>
      <c r="AA14" s="65" t="str">
        <f t="shared" si="8"/>
        <v/>
      </c>
    </row>
    <row r="15" spans="1:27" x14ac:dyDescent="0.25">
      <c r="A15" s="40" t="str">
        <f>IF(G15="","",1*ISERROR(VLOOKUP(G15,G$1:G14,1,FALSE)))</f>
        <v/>
      </c>
      <c r="B15" s="40" t="str">
        <f>IF(A15=0,0,IF(A15="","",SUM(A$2:A15)))</f>
        <v/>
      </c>
      <c r="C15" s="41" t="str">
        <f>IF(H15="","",1*ISERROR(VLOOKUP(H15,H$1:H14,1,FALSE)))</f>
        <v/>
      </c>
      <c r="D15" s="40" t="str">
        <f>IF(C15=0,0,IF(C15="","",SUM(C$2:C15)))</f>
        <v/>
      </c>
      <c r="E15" s="41" t="str">
        <f>IF(H15=0,0,IF(C15="","",SUM(C$11:C15)))</f>
        <v/>
      </c>
      <c r="F15" s="41" t="str">
        <f>IF(H15="","",COUNTIF(H$11:H15,"="&amp;H15))</f>
        <v/>
      </c>
      <c r="G15" s="41" t="str">
        <f t="shared" si="0"/>
        <v/>
      </c>
      <c r="H15" s="41" t="str">
        <f t="shared" si="1"/>
        <v/>
      </c>
      <c r="I15" s="41" t="str">
        <f t="shared" si="2"/>
        <v/>
      </c>
      <c r="J15" s="41" t="str">
        <f t="shared" si="3"/>
        <v/>
      </c>
      <c r="K15" s="268"/>
      <c r="L15" s="268"/>
      <c r="M15" s="268"/>
      <c r="N15" s="269"/>
      <c r="O15" s="269"/>
      <c r="P15" s="269"/>
      <c r="Q15" s="270"/>
      <c r="R15" s="271"/>
      <c r="S15" s="268"/>
      <c r="T15" s="268"/>
      <c r="U15" s="268"/>
      <c r="V15" s="268"/>
      <c r="W15" s="65" t="str">
        <f t="shared" si="4"/>
        <v/>
      </c>
      <c r="X15" s="65" t="str">
        <f t="shared" si="5"/>
        <v/>
      </c>
      <c r="Y15" s="65" t="str">
        <f t="shared" si="6"/>
        <v/>
      </c>
      <c r="Z15" s="65" t="str">
        <f t="shared" si="7"/>
        <v/>
      </c>
      <c r="AA15" s="65" t="str">
        <f t="shared" si="8"/>
        <v/>
      </c>
    </row>
    <row r="16" spans="1:27" x14ac:dyDescent="0.25">
      <c r="A16" s="40" t="str">
        <f>IF(G16="","",1*ISERROR(VLOOKUP(G16,G$1:G15,1,FALSE)))</f>
        <v/>
      </c>
      <c r="B16" s="40" t="str">
        <f>IF(A16=0,0,IF(A16="","",SUM(A$2:A16)))</f>
        <v/>
      </c>
      <c r="C16" s="41" t="str">
        <f>IF(H16="","",1*ISERROR(VLOOKUP(H16,H$1:H15,1,FALSE)))</f>
        <v/>
      </c>
      <c r="D16" s="40" t="str">
        <f>IF(C16=0,0,IF(C16="","",SUM(C$2:C16)))</f>
        <v/>
      </c>
      <c r="E16" s="41" t="str">
        <f>IF(H16=0,0,IF(C16="","",SUM(C$11:C16)))</f>
        <v/>
      </c>
      <c r="F16" s="41" t="str">
        <f>IF(H16="","",COUNTIF(H$11:H16,"="&amp;H16))</f>
        <v/>
      </c>
      <c r="G16" s="41" t="str">
        <f t="shared" si="0"/>
        <v/>
      </c>
      <c r="H16" s="41" t="str">
        <f t="shared" si="1"/>
        <v/>
      </c>
      <c r="I16" s="41" t="str">
        <f t="shared" si="2"/>
        <v/>
      </c>
      <c r="J16" s="41" t="str">
        <f t="shared" si="3"/>
        <v/>
      </c>
      <c r="K16" s="268"/>
      <c r="L16" s="268"/>
      <c r="M16" s="268"/>
      <c r="N16" s="269"/>
      <c r="O16" s="269"/>
      <c r="P16" s="269"/>
      <c r="Q16" s="270"/>
      <c r="R16" s="271"/>
      <c r="S16" s="268"/>
      <c r="T16" s="268"/>
      <c r="U16" s="268"/>
      <c r="V16" s="268"/>
      <c r="W16" s="65" t="str">
        <f t="shared" si="4"/>
        <v/>
      </c>
      <c r="X16" s="65" t="str">
        <f t="shared" si="5"/>
        <v/>
      </c>
      <c r="Y16" s="65" t="str">
        <f t="shared" si="6"/>
        <v/>
      </c>
      <c r="Z16" s="65" t="str">
        <f t="shared" si="7"/>
        <v/>
      </c>
      <c r="AA16" s="65" t="str">
        <f t="shared" si="8"/>
        <v/>
      </c>
    </row>
    <row r="17" spans="1:27" x14ac:dyDescent="0.25">
      <c r="A17" s="40" t="str">
        <f>IF(G17="","",1*ISERROR(VLOOKUP(G17,G$1:G16,1,FALSE)))</f>
        <v/>
      </c>
      <c r="B17" s="40" t="str">
        <f>IF(A17=0,0,IF(A17="","",SUM(A$2:A17)))</f>
        <v/>
      </c>
      <c r="C17" s="41" t="str">
        <f>IF(H17="","",1*ISERROR(VLOOKUP(H17,H$1:H16,1,FALSE)))</f>
        <v/>
      </c>
      <c r="D17" s="40" t="str">
        <f>IF(C17=0,0,IF(C17="","",SUM(C$2:C17)))</f>
        <v/>
      </c>
      <c r="E17" s="41" t="str">
        <f>IF(H17=0,0,IF(C17="","",SUM(C$11:C17)))</f>
        <v/>
      </c>
      <c r="F17" s="41" t="str">
        <f>IF(H17="","",COUNTIF(H$11:H17,"="&amp;H17))</f>
        <v/>
      </c>
      <c r="G17" s="41" t="str">
        <f t="shared" si="0"/>
        <v/>
      </c>
      <c r="H17" s="41" t="str">
        <f t="shared" si="1"/>
        <v/>
      </c>
      <c r="I17" s="41" t="str">
        <f t="shared" si="2"/>
        <v/>
      </c>
      <c r="J17" s="41" t="str">
        <f t="shared" si="3"/>
        <v/>
      </c>
      <c r="K17" s="268"/>
      <c r="L17" s="268"/>
      <c r="M17" s="268"/>
      <c r="N17" s="269"/>
      <c r="O17" s="269"/>
      <c r="P17" s="269"/>
      <c r="Q17" s="270"/>
      <c r="R17" s="271"/>
      <c r="S17" s="268"/>
      <c r="T17" s="268"/>
      <c r="U17" s="268"/>
      <c r="V17" s="268"/>
      <c r="W17" s="65" t="str">
        <f t="shared" si="4"/>
        <v/>
      </c>
      <c r="X17" s="65" t="str">
        <f t="shared" si="5"/>
        <v/>
      </c>
      <c r="Y17" s="65" t="str">
        <f t="shared" si="6"/>
        <v/>
      </c>
      <c r="Z17" s="65" t="str">
        <f t="shared" si="7"/>
        <v/>
      </c>
      <c r="AA17" s="65" t="str">
        <f t="shared" si="8"/>
        <v/>
      </c>
    </row>
    <row r="18" spans="1:27" x14ac:dyDescent="0.25">
      <c r="A18" s="40" t="str">
        <f>IF(G18="","",1*ISERROR(VLOOKUP(G18,G$1:G17,1,FALSE)))</f>
        <v/>
      </c>
      <c r="B18" s="40" t="str">
        <f>IF(A18=0,0,IF(A18="","",SUM(A$2:A18)))</f>
        <v/>
      </c>
      <c r="C18" s="41" t="str">
        <f>IF(H18="","",1*ISERROR(VLOOKUP(H18,H$1:H17,1,FALSE)))</f>
        <v/>
      </c>
      <c r="D18" s="40" t="str">
        <f>IF(C18=0,0,IF(C18="","",SUM(C$2:C18)))</f>
        <v/>
      </c>
      <c r="E18" s="41" t="str">
        <f>IF(H18=0,0,IF(C18="","",SUM(C$11:C18)))</f>
        <v/>
      </c>
      <c r="F18" s="41" t="str">
        <f>IF(H18="","",COUNTIF(H$11:H18,"="&amp;H18))</f>
        <v/>
      </c>
      <c r="G18" s="41" t="str">
        <f t="shared" si="0"/>
        <v/>
      </c>
      <c r="H18" s="41" t="str">
        <f t="shared" si="1"/>
        <v/>
      </c>
      <c r="I18" s="41" t="str">
        <f t="shared" si="2"/>
        <v/>
      </c>
      <c r="J18" s="41" t="str">
        <f t="shared" si="3"/>
        <v/>
      </c>
      <c r="K18" s="268"/>
      <c r="L18" s="268"/>
      <c r="M18" s="268"/>
      <c r="N18" s="269"/>
      <c r="O18" s="269"/>
      <c r="P18" s="269"/>
      <c r="Q18" s="270"/>
      <c r="R18" s="271"/>
      <c r="S18" s="268"/>
      <c r="T18" s="268"/>
      <c r="U18" s="268"/>
      <c r="V18" s="268"/>
      <c r="W18" s="65" t="str">
        <f t="shared" si="4"/>
        <v/>
      </c>
      <c r="X18" s="65" t="str">
        <f t="shared" si="5"/>
        <v/>
      </c>
      <c r="Y18" s="65" t="str">
        <f t="shared" si="6"/>
        <v/>
      </c>
      <c r="Z18" s="65" t="str">
        <f t="shared" si="7"/>
        <v/>
      </c>
      <c r="AA18" s="65" t="str">
        <f t="shared" si="8"/>
        <v/>
      </c>
    </row>
    <row r="19" spans="1:27" x14ac:dyDescent="0.25">
      <c r="A19" s="40" t="str">
        <f>IF(G19="","",1*ISERROR(VLOOKUP(G19,G$1:G18,1,FALSE)))</f>
        <v/>
      </c>
      <c r="B19" s="40" t="str">
        <f>IF(A19=0,0,IF(A19="","",SUM(A$2:A19)))</f>
        <v/>
      </c>
      <c r="C19" s="41" t="str">
        <f>IF(H19="","",1*ISERROR(VLOOKUP(H19,H$1:H18,1,FALSE)))</f>
        <v/>
      </c>
      <c r="D19" s="40" t="str">
        <f>IF(C19=0,0,IF(C19="","",SUM(C$2:C19)))</f>
        <v/>
      </c>
      <c r="E19" s="41" t="str">
        <f>IF(H19=0,0,IF(C19="","",SUM(C$11:C19)))</f>
        <v/>
      </c>
      <c r="F19" s="41" t="str">
        <f>IF(H19="","",COUNTIF(H$11:H19,"="&amp;H19))</f>
        <v/>
      </c>
      <c r="G19" s="41" t="str">
        <f t="shared" si="0"/>
        <v/>
      </c>
      <c r="H19" s="41" t="str">
        <f t="shared" si="1"/>
        <v/>
      </c>
      <c r="I19" s="41" t="str">
        <f t="shared" si="2"/>
        <v/>
      </c>
      <c r="J19" s="41" t="str">
        <f t="shared" si="3"/>
        <v/>
      </c>
      <c r="K19" s="268"/>
      <c r="L19" s="268"/>
      <c r="M19" s="268"/>
      <c r="N19" s="269"/>
      <c r="O19" s="269"/>
      <c r="P19" s="269"/>
      <c r="Q19" s="270"/>
      <c r="R19" s="271"/>
      <c r="S19" s="268"/>
      <c r="T19" s="268"/>
      <c r="U19" s="268"/>
      <c r="V19" s="268"/>
      <c r="W19" s="65" t="str">
        <f t="shared" si="4"/>
        <v/>
      </c>
      <c r="X19" s="65" t="str">
        <f t="shared" si="5"/>
        <v/>
      </c>
      <c r="Y19" s="65" t="str">
        <f t="shared" si="6"/>
        <v/>
      </c>
      <c r="Z19" s="65" t="str">
        <f t="shared" si="7"/>
        <v/>
      </c>
      <c r="AA19" s="65" t="str">
        <f t="shared" si="8"/>
        <v/>
      </c>
    </row>
    <row r="20" spans="1:27" x14ac:dyDescent="0.25">
      <c r="A20" s="40" t="str">
        <f>IF(G20="","",1*ISERROR(VLOOKUP(G20,G$1:G19,1,FALSE)))</f>
        <v/>
      </c>
      <c r="B20" s="40" t="str">
        <f>IF(A20=0,0,IF(A20="","",SUM(A$2:A20)))</f>
        <v/>
      </c>
      <c r="C20" s="41" t="str">
        <f>IF(H20="","",1*ISERROR(VLOOKUP(H20,H$1:H19,1,FALSE)))</f>
        <v/>
      </c>
      <c r="D20" s="40" t="str">
        <f>IF(C20=0,0,IF(C20="","",SUM(C$2:C20)))</f>
        <v/>
      </c>
      <c r="E20" s="41" t="str">
        <f>IF(H20=0,0,IF(C20="","",SUM(C$11:C20)))</f>
        <v/>
      </c>
      <c r="F20" s="41" t="str">
        <f>IF(H20="","",COUNTIF(H$11:H20,"="&amp;H20))</f>
        <v/>
      </c>
      <c r="G20" s="41" t="str">
        <f t="shared" si="0"/>
        <v/>
      </c>
      <c r="H20" s="41" t="str">
        <f t="shared" si="1"/>
        <v/>
      </c>
      <c r="I20" s="41" t="str">
        <f t="shared" si="2"/>
        <v/>
      </c>
      <c r="J20" s="41" t="str">
        <f t="shared" si="3"/>
        <v/>
      </c>
      <c r="K20" s="268"/>
      <c r="L20" s="268"/>
      <c r="M20" s="268"/>
      <c r="N20" s="269"/>
      <c r="O20" s="269"/>
      <c r="P20" s="269"/>
      <c r="Q20" s="270"/>
      <c r="R20" s="271"/>
      <c r="S20" s="268"/>
      <c r="T20" s="268"/>
      <c r="U20" s="268"/>
      <c r="V20" s="268"/>
      <c r="W20" s="65" t="str">
        <f t="shared" si="4"/>
        <v/>
      </c>
      <c r="X20" s="65" t="str">
        <f t="shared" si="5"/>
        <v/>
      </c>
      <c r="Y20" s="65" t="str">
        <f t="shared" si="6"/>
        <v/>
      </c>
      <c r="Z20" s="65" t="str">
        <f t="shared" si="7"/>
        <v/>
      </c>
      <c r="AA20" s="65" t="str">
        <f t="shared" si="8"/>
        <v/>
      </c>
    </row>
    <row r="21" spans="1:27" x14ac:dyDescent="0.25">
      <c r="A21" s="40" t="str">
        <f>IF(G21="","",1*ISERROR(VLOOKUP(G21,G$1:G20,1,FALSE)))</f>
        <v/>
      </c>
      <c r="B21" s="40" t="str">
        <f>IF(A21=0,0,IF(A21="","",SUM(A$2:A21)))</f>
        <v/>
      </c>
      <c r="C21" s="41" t="str">
        <f>IF(H21="","",1*ISERROR(VLOOKUP(H21,H$1:H20,1,FALSE)))</f>
        <v/>
      </c>
      <c r="D21" s="40" t="str">
        <f>IF(C21=0,0,IF(C21="","",SUM(C$2:C21)))</f>
        <v/>
      </c>
      <c r="E21" s="41" t="str">
        <f>IF(H21=0,0,IF(C21="","",SUM(C$11:C21)))</f>
        <v/>
      </c>
      <c r="F21" s="41" t="str">
        <f>IF(H21="","",COUNTIF(H$11:H21,"="&amp;H21))</f>
        <v/>
      </c>
      <c r="G21" s="41" t="str">
        <f t="shared" si="0"/>
        <v/>
      </c>
      <c r="H21" s="41" t="str">
        <f t="shared" si="1"/>
        <v/>
      </c>
      <c r="I21" s="41" t="str">
        <f t="shared" si="2"/>
        <v/>
      </c>
      <c r="J21" s="41" t="str">
        <f t="shared" si="3"/>
        <v/>
      </c>
      <c r="K21" s="268"/>
      <c r="L21" s="268"/>
      <c r="M21" s="268"/>
      <c r="N21" s="269"/>
      <c r="O21" s="269"/>
      <c r="P21" s="269"/>
      <c r="Q21" s="270"/>
      <c r="R21" s="271"/>
      <c r="S21" s="268"/>
      <c r="T21" s="268"/>
      <c r="U21" s="268"/>
      <c r="V21" s="268"/>
      <c r="W21" s="65" t="str">
        <f t="shared" si="4"/>
        <v/>
      </c>
      <c r="X21" s="65" t="str">
        <f t="shared" si="5"/>
        <v/>
      </c>
      <c r="Y21" s="65" t="str">
        <f t="shared" si="6"/>
        <v/>
      </c>
      <c r="Z21" s="65" t="str">
        <f t="shared" si="7"/>
        <v/>
      </c>
      <c r="AA21" s="65" t="str">
        <f t="shared" si="8"/>
        <v/>
      </c>
    </row>
    <row r="22" spans="1:27" x14ac:dyDescent="0.25">
      <c r="A22" s="40" t="str">
        <f>IF(G22="","",1*ISERROR(VLOOKUP(G22,G$1:G21,1,FALSE)))</f>
        <v/>
      </c>
      <c r="B22" s="40" t="str">
        <f>IF(A22=0,0,IF(A22="","",SUM(A$2:A22)))</f>
        <v/>
      </c>
      <c r="C22" s="41" t="str">
        <f>IF(H22="","",1*ISERROR(VLOOKUP(H22,H$1:H21,1,FALSE)))</f>
        <v/>
      </c>
      <c r="D22" s="40" t="str">
        <f>IF(C22=0,0,IF(C22="","",SUM(C$2:C22)))</f>
        <v/>
      </c>
      <c r="E22" s="41" t="str">
        <f>IF(H22=0,0,IF(C22="","",SUM(C$11:C22)))</f>
        <v/>
      </c>
      <c r="F22" s="41" t="str">
        <f>IF(H22="","",COUNTIF(H$11:H22,"="&amp;H22))</f>
        <v/>
      </c>
      <c r="G22" s="41" t="str">
        <f t="shared" si="0"/>
        <v/>
      </c>
      <c r="H22" s="41" t="str">
        <f t="shared" si="1"/>
        <v/>
      </c>
      <c r="I22" s="41" t="str">
        <f t="shared" si="2"/>
        <v/>
      </c>
      <c r="J22" s="41" t="str">
        <f t="shared" si="3"/>
        <v/>
      </c>
      <c r="K22" s="268"/>
      <c r="L22" s="268"/>
      <c r="M22" s="268"/>
      <c r="N22" s="269"/>
      <c r="O22" s="269"/>
      <c r="P22" s="269"/>
      <c r="Q22" s="270"/>
      <c r="R22" s="271"/>
      <c r="S22" s="268"/>
      <c r="T22" s="268"/>
      <c r="U22" s="268"/>
      <c r="V22" s="268"/>
      <c r="W22" s="65" t="str">
        <f t="shared" si="4"/>
        <v/>
      </c>
      <c r="X22" s="65" t="str">
        <f t="shared" si="5"/>
        <v/>
      </c>
      <c r="Y22" s="65" t="str">
        <f t="shared" si="6"/>
        <v/>
      </c>
      <c r="Z22" s="65" t="str">
        <f t="shared" si="7"/>
        <v/>
      </c>
      <c r="AA22" s="65" t="str">
        <f t="shared" si="8"/>
        <v/>
      </c>
    </row>
    <row r="23" spans="1:27" x14ac:dyDescent="0.25">
      <c r="A23" s="40" t="str">
        <f>IF(G23="","",1*ISERROR(VLOOKUP(G23,G$1:G22,1,FALSE)))</f>
        <v/>
      </c>
      <c r="B23" s="40" t="str">
        <f>IF(A23=0,0,IF(A23="","",SUM(A$2:A23)))</f>
        <v/>
      </c>
      <c r="C23" s="41" t="str">
        <f>IF(H23="","",1*ISERROR(VLOOKUP(H23,H$1:H22,1,FALSE)))</f>
        <v/>
      </c>
      <c r="D23" s="40" t="str">
        <f>IF(C23=0,0,IF(C23="","",SUM(C$2:C23)))</f>
        <v/>
      </c>
      <c r="E23" s="41" t="str">
        <f>IF(H23=0,0,IF(C23="","",SUM(C$11:C23)))</f>
        <v/>
      </c>
      <c r="F23" s="41" t="str">
        <f>IF(H23="","",COUNTIF(H$11:H23,"="&amp;H23))</f>
        <v/>
      </c>
      <c r="G23" s="41" t="str">
        <f t="shared" si="0"/>
        <v/>
      </c>
      <c r="H23" s="41" t="str">
        <f t="shared" si="1"/>
        <v/>
      </c>
      <c r="I23" s="41" t="str">
        <f t="shared" si="2"/>
        <v/>
      </c>
      <c r="J23" s="41" t="str">
        <f t="shared" si="3"/>
        <v/>
      </c>
      <c r="K23" s="268"/>
      <c r="L23" s="268"/>
      <c r="M23" s="268"/>
      <c r="N23" s="269"/>
      <c r="O23" s="269"/>
      <c r="P23" s="269"/>
      <c r="Q23" s="270"/>
      <c r="R23" s="271"/>
      <c r="S23" s="268"/>
      <c r="T23" s="268"/>
      <c r="U23" s="268"/>
      <c r="V23" s="268"/>
      <c r="W23" s="65" t="str">
        <f t="shared" si="4"/>
        <v/>
      </c>
      <c r="X23" s="65" t="str">
        <f t="shared" si="5"/>
        <v/>
      </c>
      <c r="Y23" s="65" t="str">
        <f t="shared" si="6"/>
        <v/>
      </c>
      <c r="Z23" s="65" t="str">
        <f t="shared" si="7"/>
        <v/>
      </c>
      <c r="AA23" s="65" t="str">
        <f t="shared" si="8"/>
        <v/>
      </c>
    </row>
    <row r="24" spans="1:27" x14ac:dyDescent="0.25">
      <c r="A24" s="40" t="str">
        <f>IF(G24="","",1*ISERROR(VLOOKUP(G24,G$1:G23,1,FALSE)))</f>
        <v/>
      </c>
      <c r="B24" s="40" t="str">
        <f>IF(A24=0,0,IF(A24="","",SUM(A$2:A24)))</f>
        <v/>
      </c>
      <c r="C24" s="41" t="str">
        <f>IF(H24="","",1*ISERROR(VLOOKUP(H24,H$1:H23,1,FALSE)))</f>
        <v/>
      </c>
      <c r="D24" s="40" t="str">
        <f>IF(C24=0,0,IF(C24="","",SUM(C$2:C24)))</f>
        <v/>
      </c>
      <c r="E24" s="41" t="str">
        <f>IF(H24=0,0,IF(C24="","",SUM(C$11:C24)))</f>
        <v/>
      </c>
      <c r="F24" s="41" t="str">
        <f>IF(H24="","",COUNTIF(H$11:H24,"="&amp;H24))</f>
        <v/>
      </c>
      <c r="G24" s="41" t="str">
        <f t="shared" si="0"/>
        <v/>
      </c>
      <c r="H24" s="41" t="str">
        <f t="shared" si="1"/>
        <v/>
      </c>
      <c r="I24" s="41" t="str">
        <f t="shared" si="2"/>
        <v/>
      </c>
      <c r="J24" s="41" t="str">
        <f t="shared" si="3"/>
        <v/>
      </c>
      <c r="K24" s="268"/>
      <c r="L24" s="268"/>
      <c r="M24" s="268"/>
      <c r="N24" s="269"/>
      <c r="O24" s="269"/>
      <c r="P24" s="269"/>
      <c r="Q24" s="270"/>
      <c r="R24" s="271"/>
      <c r="S24" s="268"/>
      <c r="T24" s="268"/>
      <c r="U24" s="268"/>
      <c r="V24" s="268"/>
      <c r="W24" s="65" t="str">
        <f t="shared" si="4"/>
        <v/>
      </c>
      <c r="X24" s="65" t="str">
        <f t="shared" si="5"/>
        <v/>
      </c>
      <c r="Y24" s="65" t="str">
        <f t="shared" si="6"/>
        <v/>
      </c>
      <c r="Z24" s="65" t="str">
        <f t="shared" si="7"/>
        <v/>
      </c>
      <c r="AA24" s="65" t="str">
        <f t="shared" si="8"/>
        <v/>
      </c>
    </row>
    <row r="25" spans="1:27" x14ac:dyDescent="0.25">
      <c r="A25" s="40" t="str">
        <f>IF(G25="","",1*ISERROR(VLOOKUP(G25,G$1:G24,1,FALSE)))</f>
        <v/>
      </c>
      <c r="B25" s="40" t="str">
        <f>IF(A25=0,0,IF(A25="","",SUM(A$2:A25)))</f>
        <v/>
      </c>
      <c r="C25" s="41" t="str">
        <f>IF(H25="","",1*ISERROR(VLOOKUP(H25,H$1:H24,1,FALSE)))</f>
        <v/>
      </c>
      <c r="D25" s="40" t="str">
        <f>IF(C25=0,0,IF(C25="","",SUM(C$2:C25)))</f>
        <v/>
      </c>
      <c r="E25" s="41" t="str">
        <f>IF(H25=0,0,IF(C25="","",SUM(C$11:C25)))</f>
        <v/>
      </c>
      <c r="F25" s="41" t="str">
        <f>IF(H25="","",COUNTIF(H$11:H25,"="&amp;H25))</f>
        <v/>
      </c>
      <c r="G25" s="41" t="str">
        <f t="shared" si="0"/>
        <v/>
      </c>
      <c r="H25" s="41" t="str">
        <f t="shared" si="1"/>
        <v/>
      </c>
      <c r="I25" s="41" t="str">
        <f t="shared" si="2"/>
        <v/>
      </c>
      <c r="J25" s="41" t="str">
        <f t="shared" si="3"/>
        <v/>
      </c>
      <c r="K25" s="268"/>
      <c r="L25" s="268"/>
      <c r="M25" s="268"/>
      <c r="N25" s="269"/>
      <c r="O25" s="269"/>
      <c r="P25" s="269"/>
      <c r="Q25" s="270"/>
      <c r="R25" s="271"/>
      <c r="S25" s="268"/>
      <c r="T25" s="268"/>
      <c r="U25" s="268"/>
      <c r="V25" s="268"/>
      <c r="W25" s="65" t="str">
        <f t="shared" si="4"/>
        <v/>
      </c>
      <c r="X25" s="65" t="str">
        <f t="shared" si="5"/>
        <v/>
      </c>
      <c r="Y25" s="65" t="str">
        <f t="shared" si="6"/>
        <v/>
      </c>
      <c r="Z25" s="65" t="str">
        <f t="shared" si="7"/>
        <v/>
      </c>
      <c r="AA25" s="65" t="str">
        <f t="shared" si="8"/>
        <v/>
      </c>
    </row>
    <row r="26" spans="1:27" x14ac:dyDescent="0.25">
      <c r="A26" s="40" t="str">
        <f>IF(G26="","",1*ISERROR(VLOOKUP(G26,G$1:G25,1,FALSE)))</f>
        <v/>
      </c>
      <c r="B26" s="40" t="str">
        <f>IF(A26=0,0,IF(A26="","",SUM(A$2:A26)))</f>
        <v/>
      </c>
      <c r="C26" s="41" t="str">
        <f>IF(H26="","",1*ISERROR(VLOOKUP(H26,H$1:H25,1,FALSE)))</f>
        <v/>
      </c>
      <c r="D26" s="40" t="str">
        <f>IF(C26=0,0,IF(C26="","",SUM(C$2:C26)))</f>
        <v/>
      </c>
      <c r="E26" s="41" t="str">
        <f>IF(H26=0,0,IF(C26="","",SUM(C$11:C26)))</f>
        <v/>
      </c>
      <c r="F26" s="41" t="str">
        <f>IF(H26="","",COUNTIF(H$11:H26,"="&amp;H26))</f>
        <v/>
      </c>
      <c r="G26" s="41" t="str">
        <f t="shared" si="0"/>
        <v/>
      </c>
      <c r="H26" s="41" t="str">
        <f t="shared" si="1"/>
        <v/>
      </c>
      <c r="I26" s="41" t="str">
        <f t="shared" si="2"/>
        <v/>
      </c>
      <c r="J26" s="41" t="str">
        <f t="shared" si="3"/>
        <v/>
      </c>
      <c r="K26" s="268"/>
      <c r="L26" s="268"/>
      <c r="M26" s="268"/>
      <c r="N26" s="269"/>
      <c r="O26" s="269"/>
      <c r="P26" s="269"/>
      <c r="Q26" s="270"/>
      <c r="R26" s="271"/>
      <c r="S26" s="268"/>
      <c r="T26" s="268"/>
      <c r="U26" s="268"/>
      <c r="V26" s="268"/>
      <c r="W26" s="65" t="str">
        <f t="shared" si="4"/>
        <v/>
      </c>
      <c r="X26" s="65" t="str">
        <f t="shared" si="5"/>
        <v/>
      </c>
      <c r="Y26" s="65" t="str">
        <f t="shared" si="6"/>
        <v/>
      </c>
      <c r="Z26" s="65" t="str">
        <f t="shared" si="7"/>
        <v/>
      </c>
      <c r="AA26" s="65" t="str">
        <f t="shared" si="8"/>
        <v/>
      </c>
    </row>
    <row r="27" spans="1:27" x14ac:dyDescent="0.25">
      <c r="A27" s="40" t="str">
        <f>IF(G27="","",1*ISERROR(VLOOKUP(G27,G$1:G26,1,FALSE)))</f>
        <v/>
      </c>
      <c r="B27" s="40" t="str">
        <f>IF(A27=0,0,IF(A27="","",SUM(A$2:A27)))</f>
        <v/>
      </c>
      <c r="C27" s="41" t="str">
        <f>IF(H27="","",1*ISERROR(VLOOKUP(H27,H$1:H26,1,FALSE)))</f>
        <v/>
      </c>
      <c r="D27" s="40" t="str">
        <f>IF(C27=0,0,IF(C27="","",SUM(C$2:C27)))</f>
        <v/>
      </c>
      <c r="E27" s="41" t="str">
        <f>IF(H27=0,0,IF(C27="","",SUM(C$11:C27)))</f>
        <v/>
      </c>
      <c r="F27" s="41" t="str">
        <f>IF(H27="","",COUNTIF(H$11:H27,"="&amp;H27))</f>
        <v/>
      </c>
      <c r="G27" s="41" t="str">
        <f t="shared" si="0"/>
        <v/>
      </c>
      <c r="H27" s="41" t="str">
        <f t="shared" si="1"/>
        <v/>
      </c>
      <c r="I27" s="41" t="str">
        <f t="shared" si="2"/>
        <v/>
      </c>
      <c r="J27" s="41" t="str">
        <f t="shared" si="3"/>
        <v/>
      </c>
      <c r="K27" s="268"/>
      <c r="L27" s="268"/>
      <c r="M27" s="268"/>
      <c r="N27" s="269"/>
      <c r="O27" s="269"/>
      <c r="P27" s="269"/>
      <c r="Q27" s="270"/>
      <c r="R27" s="271"/>
      <c r="S27" s="268"/>
      <c r="T27" s="268"/>
      <c r="U27" s="268"/>
      <c r="V27" s="268"/>
      <c r="W27" s="65" t="str">
        <f t="shared" si="4"/>
        <v/>
      </c>
      <c r="X27" s="65" t="str">
        <f t="shared" si="5"/>
        <v/>
      </c>
      <c r="Y27" s="65" t="str">
        <f t="shared" si="6"/>
        <v/>
      </c>
      <c r="Z27" s="65" t="str">
        <f t="shared" si="7"/>
        <v/>
      </c>
      <c r="AA27" s="65" t="str">
        <f t="shared" si="8"/>
        <v/>
      </c>
    </row>
    <row r="28" spans="1:27" x14ac:dyDescent="0.25">
      <c r="A28" s="40" t="str">
        <f>IF(G28="","",1*ISERROR(VLOOKUP(G28,G$1:G27,1,FALSE)))</f>
        <v/>
      </c>
      <c r="B28" s="40" t="str">
        <f>IF(A28=0,0,IF(A28="","",SUM(A$2:A28)))</f>
        <v/>
      </c>
      <c r="C28" s="41" t="str">
        <f>IF(H28="","",1*ISERROR(VLOOKUP(H28,H$1:H27,1,FALSE)))</f>
        <v/>
      </c>
      <c r="D28" s="40" t="str">
        <f>IF(C28=0,0,IF(C28="","",SUM(C$2:C28)))</f>
        <v/>
      </c>
      <c r="E28" s="41" t="str">
        <f>IF(H28=0,0,IF(C28="","",SUM(C$11:C28)))</f>
        <v/>
      </c>
      <c r="F28" s="41" t="str">
        <f>IF(H28="","",COUNTIF(H$11:H28,"="&amp;H28))</f>
        <v/>
      </c>
      <c r="G28" s="41" t="str">
        <f t="shared" si="0"/>
        <v/>
      </c>
      <c r="H28" s="41" t="str">
        <f t="shared" si="1"/>
        <v/>
      </c>
      <c r="I28" s="41" t="str">
        <f t="shared" si="2"/>
        <v/>
      </c>
      <c r="J28" s="41" t="str">
        <f t="shared" si="3"/>
        <v/>
      </c>
      <c r="K28" s="268"/>
      <c r="L28" s="268"/>
      <c r="M28" s="268"/>
      <c r="N28" s="269"/>
      <c r="O28" s="269"/>
      <c r="P28" s="269"/>
      <c r="Q28" s="270"/>
      <c r="R28" s="271"/>
      <c r="S28" s="268"/>
      <c r="T28" s="268"/>
      <c r="U28" s="268"/>
      <c r="V28" s="268"/>
      <c r="W28" s="65" t="str">
        <f t="shared" si="4"/>
        <v/>
      </c>
      <c r="X28" s="65" t="str">
        <f t="shared" si="5"/>
        <v/>
      </c>
      <c r="Y28" s="65" t="str">
        <f t="shared" si="6"/>
        <v/>
      </c>
      <c r="Z28" s="65" t="str">
        <f t="shared" si="7"/>
        <v/>
      </c>
      <c r="AA28" s="65" t="str">
        <f t="shared" si="8"/>
        <v/>
      </c>
    </row>
    <row r="29" spans="1:27" x14ac:dyDescent="0.25">
      <c r="A29" s="40" t="str">
        <f>IF(G29="","",1*ISERROR(VLOOKUP(G29,G$1:G28,1,FALSE)))</f>
        <v/>
      </c>
      <c r="B29" s="40" t="str">
        <f>IF(A29=0,0,IF(A29="","",SUM(A$2:A29)))</f>
        <v/>
      </c>
      <c r="C29" s="41" t="str">
        <f>IF(H29="","",1*ISERROR(VLOOKUP(H29,H$1:H28,1,FALSE)))</f>
        <v/>
      </c>
      <c r="D29" s="40" t="str">
        <f>IF(C29=0,0,IF(C29="","",SUM(C$2:C29)))</f>
        <v/>
      </c>
      <c r="E29" s="41" t="str">
        <f>IF(H29=0,0,IF(C29="","",SUM(C$11:C29)))</f>
        <v/>
      </c>
      <c r="F29" s="41" t="str">
        <f>IF(H29="","",COUNTIF(H$11:H29,"="&amp;H29))</f>
        <v/>
      </c>
      <c r="G29" s="41" t="str">
        <f t="shared" si="0"/>
        <v/>
      </c>
      <c r="H29" s="41" t="str">
        <f t="shared" si="1"/>
        <v/>
      </c>
      <c r="I29" s="41" t="str">
        <f t="shared" si="2"/>
        <v/>
      </c>
      <c r="J29" s="41" t="str">
        <f t="shared" si="3"/>
        <v/>
      </c>
      <c r="K29" s="268"/>
      <c r="L29" s="268"/>
      <c r="M29" s="268"/>
      <c r="N29" s="269"/>
      <c r="O29" s="269"/>
      <c r="P29" s="269"/>
      <c r="Q29" s="270"/>
      <c r="R29" s="271"/>
      <c r="S29" s="268"/>
      <c r="T29" s="268"/>
      <c r="U29" s="268"/>
      <c r="V29" s="268"/>
      <c r="W29" s="65" t="str">
        <f t="shared" si="4"/>
        <v/>
      </c>
      <c r="X29" s="65" t="str">
        <f t="shared" si="5"/>
        <v/>
      </c>
      <c r="Y29" s="65" t="str">
        <f t="shared" si="6"/>
        <v/>
      </c>
      <c r="Z29" s="65" t="str">
        <f t="shared" si="7"/>
        <v/>
      </c>
      <c r="AA29" s="65" t="str">
        <f t="shared" si="8"/>
        <v/>
      </c>
    </row>
    <row r="30" spans="1:27" x14ac:dyDescent="0.25">
      <c r="A30" s="40" t="str">
        <f>IF(G30="","",1*ISERROR(VLOOKUP(G30,G$1:G29,1,FALSE)))</f>
        <v/>
      </c>
      <c r="B30" s="40" t="str">
        <f>IF(A30=0,0,IF(A30="","",SUM(A$2:A30)))</f>
        <v/>
      </c>
      <c r="C30" s="41" t="str">
        <f>IF(H30="","",1*ISERROR(VLOOKUP(H30,H$1:H29,1,FALSE)))</f>
        <v/>
      </c>
      <c r="D30" s="40" t="str">
        <f>IF(C30=0,0,IF(C30="","",SUM(C$2:C30)))</f>
        <v/>
      </c>
      <c r="E30" s="41" t="str">
        <f>IF(H30=0,0,IF(C30="","",SUM(C$11:C30)))</f>
        <v/>
      </c>
      <c r="F30" s="41" t="str">
        <f>IF(H30="","",COUNTIF(H$11:H30,"="&amp;H30))</f>
        <v/>
      </c>
      <c r="G30" s="41" t="str">
        <f t="shared" si="0"/>
        <v/>
      </c>
      <c r="H30" s="41" t="str">
        <f t="shared" si="1"/>
        <v/>
      </c>
      <c r="I30" s="41" t="str">
        <f t="shared" si="2"/>
        <v/>
      </c>
      <c r="J30" s="41" t="str">
        <f t="shared" si="3"/>
        <v/>
      </c>
      <c r="K30" s="268"/>
      <c r="L30" s="268"/>
      <c r="M30" s="268"/>
      <c r="N30" s="269"/>
      <c r="O30" s="269"/>
      <c r="P30" s="269"/>
      <c r="Q30" s="270"/>
      <c r="R30" s="271"/>
      <c r="S30" s="268"/>
      <c r="T30" s="268"/>
      <c r="U30" s="268"/>
      <c r="V30" s="268"/>
      <c r="W30" s="65" t="str">
        <f t="shared" si="4"/>
        <v/>
      </c>
      <c r="X30" s="65" t="str">
        <f t="shared" si="5"/>
        <v/>
      </c>
      <c r="Y30" s="65" t="str">
        <f t="shared" si="6"/>
        <v/>
      </c>
      <c r="Z30" s="65" t="str">
        <f t="shared" si="7"/>
        <v/>
      </c>
      <c r="AA30" s="65" t="str">
        <f t="shared" si="8"/>
        <v/>
      </c>
    </row>
    <row r="31" spans="1:27" x14ac:dyDescent="0.25">
      <c r="A31" s="40" t="str">
        <f>IF(G31="","",1*ISERROR(VLOOKUP(G31,G$1:G30,1,FALSE)))</f>
        <v/>
      </c>
      <c r="B31" s="40" t="str">
        <f>IF(A31=0,0,IF(A31="","",SUM(A$2:A31)))</f>
        <v/>
      </c>
      <c r="C31" s="41" t="str">
        <f>IF(H31="","",1*ISERROR(VLOOKUP(H31,H$1:H30,1,FALSE)))</f>
        <v/>
      </c>
      <c r="D31" s="40" t="str">
        <f>IF(C31=0,0,IF(C31="","",SUM(C$2:C31)))</f>
        <v/>
      </c>
      <c r="E31" s="41" t="str">
        <f>IF(H31=0,0,IF(C31="","",SUM(C$11:C31)))</f>
        <v/>
      </c>
      <c r="F31" s="41" t="str">
        <f>IF(H31="","",COUNTIF(H$11:H31,"="&amp;H31))</f>
        <v/>
      </c>
      <c r="G31" s="41" t="str">
        <f t="shared" si="0"/>
        <v/>
      </c>
      <c r="H31" s="41" t="str">
        <f t="shared" si="1"/>
        <v/>
      </c>
      <c r="I31" s="41" t="str">
        <f t="shared" si="2"/>
        <v/>
      </c>
      <c r="J31" s="41" t="str">
        <f t="shared" si="3"/>
        <v/>
      </c>
      <c r="K31" s="268"/>
      <c r="L31" s="268"/>
      <c r="M31" s="268"/>
      <c r="N31" s="269"/>
      <c r="O31" s="269"/>
      <c r="P31" s="269"/>
      <c r="Q31" s="270"/>
      <c r="R31" s="271"/>
      <c r="S31" s="268"/>
      <c r="T31" s="268"/>
      <c r="U31" s="268"/>
      <c r="V31" s="268"/>
      <c r="W31" s="65" t="str">
        <f t="shared" si="4"/>
        <v/>
      </c>
      <c r="X31" s="65" t="str">
        <f t="shared" si="5"/>
        <v/>
      </c>
      <c r="Y31" s="65" t="str">
        <f t="shared" si="6"/>
        <v/>
      </c>
      <c r="Z31" s="65" t="str">
        <f t="shared" si="7"/>
        <v/>
      </c>
      <c r="AA31" s="65" t="str">
        <f t="shared" si="8"/>
        <v/>
      </c>
    </row>
    <row r="32" spans="1:27" x14ac:dyDescent="0.25">
      <c r="A32" s="40" t="str">
        <f>IF(G32="","",1*ISERROR(VLOOKUP(G32,G$1:G31,1,FALSE)))</f>
        <v/>
      </c>
      <c r="B32" s="40" t="str">
        <f>IF(A32=0,0,IF(A32="","",SUM(A$2:A32)))</f>
        <v/>
      </c>
      <c r="C32" s="41" t="str">
        <f>IF(H32="","",1*ISERROR(VLOOKUP(H32,H$1:H31,1,FALSE)))</f>
        <v/>
      </c>
      <c r="D32" s="40" t="str">
        <f>IF(C32=0,0,IF(C32="","",SUM(C$2:C32)))</f>
        <v/>
      </c>
      <c r="E32" s="41" t="str">
        <f>IF(H32=0,0,IF(C32="","",SUM(C$11:C32)))</f>
        <v/>
      </c>
      <c r="F32" s="41" t="str">
        <f>IF(H32="","",COUNTIF(H$11:H32,"="&amp;H32))</f>
        <v/>
      </c>
      <c r="G32" s="41" t="str">
        <f t="shared" si="0"/>
        <v/>
      </c>
      <c r="H32" s="41" t="str">
        <f t="shared" si="1"/>
        <v/>
      </c>
      <c r="I32" s="41" t="str">
        <f t="shared" si="2"/>
        <v/>
      </c>
      <c r="J32" s="41" t="str">
        <f t="shared" si="3"/>
        <v/>
      </c>
      <c r="K32" s="268"/>
      <c r="L32" s="268"/>
      <c r="M32" s="268"/>
      <c r="N32" s="269"/>
      <c r="O32" s="269"/>
      <c r="P32" s="269"/>
      <c r="Q32" s="270"/>
      <c r="R32" s="271"/>
      <c r="S32" s="268"/>
      <c r="T32" s="268"/>
      <c r="U32" s="268"/>
      <c r="V32" s="268"/>
      <c r="W32" s="65" t="str">
        <f t="shared" si="4"/>
        <v/>
      </c>
      <c r="X32" s="65" t="str">
        <f t="shared" si="5"/>
        <v/>
      </c>
      <c r="Y32" s="65" t="str">
        <f t="shared" si="6"/>
        <v/>
      </c>
      <c r="Z32" s="65" t="str">
        <f t="shared" si="7"/>
        <v/>
      </c>
      <c r="AA32" s="65" t="str">
        <f t="shared" si="8"/>
        <v/>
      </c>
    </row>
    <row r="33" spans="1:27" x14ac:dyDescent="0.25">
      <c r="A33" s="40" t="str">
        <f>IF(G33="","",1*ISERROR(VLOOKUP(G33,G$1:G32,1,FALSE)))</f>
        <v/>
      </c>
      <c r="B33" s="40" t="str">
        <f>IF(A33=0,0,IF(A33="","",SUM(A$2:A33)))</f>
        <v/>
      </c>
      <c r="C33" s="41" t="str">
        <f>IF(H33="","",1*ISERROR(VLOOKUP(H33,H$1:H32,1,FALSE)))</f>
        <v/>
      </c>
      <c r="D33" s="40" t="str">
        <f>IF(C33=0,0,IF(C33="","",SUM(C$2:C33)))</f>
        <v/>
      </c>
      <c r="E33" s="41" t="str">
        <f>IF(H33=0,0,IF(C33="","",SUM(C$11:C33)))</f>
        <v/>
      </c>
      <c r="F33" s="41" t="str">
        <f>IF(H33="","",COUNTIF(H$11:H33,"="&amp;H33))</f>
        <v/>
      </c>
      <c r="G33" s="41" t="str">
        <f t="shared" si="0"/>
        <v/>
      </c>
      <c r="H33" s="41" t="str">
        <f t="shared" si="1"/>
        <v/>
      </c>
      <c r="I33" s="41" t="str">
        <f t="shared" si="2"/>
        <v/>
      </c>
      <c r="J33" s="41" t="str">
        <f t="shared" si="3"/>
        <v/>
      </c>
      <c r="K33" s="268"/>
      <c r="L33" s="268"/>
      <c r="M33" s="268"/>
      <c r="N33" s="269"/>
      <c r="O33" s="269"/>
      <c r="P33" s="269"/>
      <c r="Q33" s="270"/>
      <c r="R33" s="271"/>
      <c r="S33" s="268"/>
      <c r="T33" s="268"/>
      <c r="U33" s="268"/>
      <c r="V33" s="268"/>
      <c r="W33" s="65" t="str">
        <f t="shared" si="4"/>
        <v/>
      </c>
      <c r="X33" s="65" t="str">
        <f t="shared" si="5"/>
        <v/>
      </c>
      <c r="Y33" s="65" t="str">
        <f t="shared" si="6"/>
        <v/>
      </c>
      <c r="Z33" s="65" t="str">
        <f t="shared" si="7"/>
        <v/>
      </c>
      <c r="AA33" s="65" t="str">
        <f t="shared" si="8"/>
        <v/>
      </c>
    </row>
    <row r="34" spans="1:27" x14ac:dyDescent="0.25">
      <c r="A34" s="40" t="str">
        <f>IF(G34="","",1*ISERROR(VLOOKUP(G34,G$1:G33,1,FALSE)))</f>
        <v/>
      </c>
      <c r="B34" s="40" t="str">
        <f>IF(A34=0,0,IF(A34="","",SUM(A$2:A34)))</f>
        <v/>
      </c>
      <c r="C34" s="41" t="str">
        <f>IF(H34="","",1*ISERROR(VLOOKUP(H34,H$1:H33,1,FALSE)))</f>
        <v/>
      </c>
      <c r="D34" s="40" t="str">
        <f>IF(C34=0,0,IF(C34="","",SUM(C$2:C34)))</f>
        <v/>
      </c>
      <c r="E34" s="41" t="str">
        <f>IF(H34=0,0,IF(C34="","",SUM(C$11:C34)))</f>
        <v/>
      </c>
      <c r="F34" s="41" t="str">
        <f>IF(H34="","",COUNTIF(H$11:H34,"="&amp;H34))</f>
        <v/>
      </c>
      <c r="G34" s="41" t="str">
        <f t="shared" si="0"/>
        <v/>
      </c>
      <c r="H34" s="41" t="str">
        <f t="shared" si="1"/>
        <v/>
      </c>
      <c r="I34" s="41" t="str">
        <f t="shared" si="2"/>
        <v/>
      </c>
      <c r="J34" s="41" t="str">
        <f t="shared" si="3"/>
        <v/>
      </c>
      <c r="K34" s="268"/>
      <c r="L34" s="268"/>
      <c r="M34" s="268"/>
      <c r="N34" s="269"/>
      <c r="O34" s="269"/>
      <c r="P34" s="269"/>
      <c r="Q34" s="270"/>
      <c r="R34" s="271"/>
      <c r="S34" s="268"/>
      <c r="T34" s="268"/>
      <c r="U34" s="268"/>
      <c r="V34" s="268"/>
      <c r="W34" s="65" t="str">
        <f t="shared" si="4"/>
        <v/>
      </c>
      <c r="X34" s="65" t="str">
        <f t="shared" si="5"/>
        <v/>
      </c>
      <c r="Y34" s="65" t="str">
        <f t="shared" si="6"/>
        <v/>
      </c>
      <c r="Z34" s="65" t="str">
        <f t="shared" si="7"/>
        <v/>
      </c>
      <c r="AA34" s="65" t="str">
        <f t="shared" si="8"/>
        <v/>
      </c>
    </row>
    <row r="35" spans="1:27" x14ac:dyDescent="0.25">
      <c r="A35" s="40" t="str">
        <f>IF(G35="","",1*ISERROR(VLOOKUP(G35,G$1:G34,1,FALSE)))</f>
        <v/>
      </c>
      <c r="B35" s="40" t="str">
        <f>IF(A35=0,0,IF(A35="","",SUM(A$2:A35)))</f>
        <v/>
      </c>
      <c r="C35" s="41" t="str">
        <f>IF(H35="","",1*ISERROR(VLOOKUP(H35,H$1:H34,1,FALSE)))</f>
        <v/>
      </c>
      <c r="D35" s="40" t="str">
        <f>IF(C35=0,0,IF(C35="","",SUM(C$2:C35)))</f>
        <v/>
      </c>
      <c r="E35" s="41" t="str">
        <f>IF(H35=0,0,IF(C35="","",SUM(C$11:C35)))</f>
        <v/>
      </c>
      <c r="F35" s="41" t="str">
        <f>IF(H35="","",COUNTIF(H$11:H35,"="&amp;H35))</f>
        <v/>
      </c>
      <c r="G35" s="41" t="str">
        <f t="shared" si="0"/>
        <v/>
      </c>
      <c r="H35" s="41" t="str">
        <f t="shared" si="1"/>
        <v/>
      </c>
      <c r="I35" s="41" t="str">
        <f t="shared" si="2"/>
        <v/>
      </c>
      <c r="J35" s="41" t="str">
        <f t="shared" si="3"/>
        <v/>
      </c>
      <c r="K35" s="268"/>
      <c r="L35" s="268"/>
      <c r="M35" s="268"/>
      <c r="N35" s="269"/>
      <c r="O35" s="269"/>
      <c r="P35" s="269"/>
      <c r="Q35" s="270"/>
      <c r="R35" s="271"/>
      <c r="S35" s="268"/>
      <c r="T35" s="268"/>
      <c r="U35" s="268"/>
      <c r="V35" s="268"/>
      <c r="W35" s="65" t="str">
        <f t="shared" si="4"/>
        <v/>
      </c>
      <c r="X35" s="65" t="str">
        <f t="shared" si="5"/>
        <v/>
      </c>
      <c r="Y35" s="65" t="str">
        <f t="shared" si="6"/>
        <v/>
      </c>
      <c r="Z35" s="65" t="str">
        <f t="shared" si="7"/>
        <v/>
      </c>
      <c r="AA35" s="65" t="str">
        <f t="shared" si="8"/>
        <v/>
      </c>
    </row>
    <row r="36" spans="1:27" x14ac:dyDescent="0.25">
      <c r="A36" s="40" t="str">
        <f>IF(G36="","",1*ISERROR(VLOOKUP(G36,G$1:G35,1,FALSE)))</f>
        <v/>
      </c>
      <c r="B36" s="40" t="str">
        <f>IF(A36=0,0,IF(A36="","",SUM(A$2:A36)))</f>
        <v/>
      </c>
      <c r="C36" s="41" t="str">
        <f>IF(H36="","",1*ISERROR(VLOOKUP(H36,H$1:H35,1,FALSE)))</f>
        <v/>
      </c>
      <c r="D36" s="40" t="str">
        <f>IF(C36=0,0,IF(C36="","",SUM(C$2:C36)))</f>
        <v/>
      </c>
      <c r="E36" s="41" t="str">
        <f>IF(H36=0,0,IF(C36="","",SUM(C$11:C36)))</f>
        <v/>
      </c>
      <c r="F36" s="41" t="str">
        <f>IF(H36="","",COUNTIF(H$11:H36,"="&amp;H36))</f>
        <v/>
      </c>
      <c r="G36" s="41" t="str">
        <f t="shared" si="0"/>
        <v/>
      </c>
      <c r="H36" s="41" t="str">
        <f t="shared" si="1"/>
        <v/>
      </c>
      <c r="I36" s="41" t="str">
        <f t="shared" si="2"/>
        <v/>
      </c>
      <c r="J36" s="41" t="str">
        <f t="shared" si="3"/>
        <v/>
      </c>
      <c r="K36" s="268"/>
      <c r="L36" s="268"/>
      <c r="M36" s="268"/>
      <c r="N36" s="269"/>
      <c r="O36" s="269"/>
      <c r="P36" s="269"/>
      <c r="Q36" s="270"/>
      <c r="R36" s="271"/>
      <c r="S36" s="268"/>
      <c r="T36" s="268"/>
      <c r="U36" s="268"/>
      <c r="V36" s="268"/>
      <c r="W36" s="65" t="str">
        <f t="shared" si="4"/>
        <v/>
      </c>
      <c r="X36" s="65" t="str">
        <f t="shared" si="5"/>
        <v/>
      </c>
      <c r="Y36" s="65" t="str">
        <f t="shared" si="6"/>
        <v/>
      </c>
      <c r="Z36" s="65" t="str">
        <f t="shared" si="7"/>
        <v/>
      </c>
      <c r="AA36" s="65" t="str">
        <f t="shared" si="8"/>
        <v/>
      </c>
    </row>
    <row r="37" spans="1:27" x14ac:dyDescent="0.25">
      <c r="A37" s="40" t="str">
        <f>IF(G37="","",1*ISERROR(VLOOKUP(G37,G$1:G36,1,FALSE)))</f>
        <v/>
      </c>
      <c r="B37" s="40" t="str">
        <f>IF(A37=0,0,IF(A37="","",SUM(A$2:A37)))</f>
        <v/>
      </c>
      <c r="C37" s="41" t="str">
        <f>IF(H37="","",1*ISERROR(VLOOKUP(H37,H$1:H36,1,FALSE)))</f>
        <v/>
      </c>
      <c r="D37" s="40" t="str">
        <f>IF(C37=0,0,IF(C37="","",SUM(C$2:C37)))</f>
        <v/>
      </c>
      <c r="E37" s="41" t="str">
        <f>IF(H37=0,0,IF(C37="","",SUM(C$11:C37)))</f>
        <v/>
      </c>
      <c r="F37" s="41" t="str">
        <f>IF(H37="","",COUNTIF(H$11:H37,"="&amp;H37))</f>
        <v/>
      </c>
      <c r="G37" s="41" t="str">
        <f t="shared" si="0"/>
        <v/>
      </c>
      <c r="H37" s="41" t="str">
        <f t="shared" si="1"/>
        <v/>
      </c>
      <c r="I37" s="41" t="str">
        <f t="shared" si="2"/>
        <v/>
      </c>
      <c r="J37" s="41" t="str">
        <f t="shared" si="3"/>
        <v/>
      </c>
      <c r="K37" s="268"/>
      <c r="L37" s="268"/>
      <c r="M37" s="268"/>
      <c r="N37" s="269"/>
      <c r="O37" s="269"/>
      <c r="P37" s="269"/>
      <c r="Q37" s="270"/>
      <c r="R37" s="271"/>
      <c r="S37" s="268"/>
      <c r="T37" s="268"/>
      <c r="U37" s="268"/>
      <c r="V37" s="268"/>
      <c r="W37" s="65" t="str">
        <f t="shared" si="4"/>
        <v/>
      </c>
      <c r="X37" s="65" t="str">
        <f t="shared" si="5"/>
        <v/>
      </c>
      <c r="Y37" s="65" t="str">
        <f t="shared" si="6"/>
        <v/>
      </c>
      <c r="Z37" s="65" t="str">
        <f t="shared" si="7"/>
        <v/>
      </c>
      <c r="AA37" s="65" t="str">
        <f t="shared" si="8"/>
        <v/>
      </c>
    </row>
    <row r="38" spans="1:27" x14ac:dyDescent="0.25">
      <c r="A38" s="40" t="str">
        <f>IF(G38="","",1*ISERROR(VLOOKUP(G38,G$1:G37,1,FALSE)))</f>
        <v/>
      </c>
      <c r="B38" s="40" t="str">
        <f>IF(A38=0,0,IF(A38="","",SUM(A$2:A38)))</f>
        <v/>
      </c>
      <c r="C38" s="41" t="str">
        <f>IF(H38="","",1*ISERROR(VLOOKUP(H38,H$1:H37,1,FALSE)))</f>
        <v/>
      </c>
      <c r="D38" s="40" t="str">
        <f>IF(C38=0,0,IF(C38="","",SUM(C$2:C38)))</f>
        <v/>
      </c>
      <c r="E38" s="41" t="str">
        <f>IF(H38=0,0,IF(C38="","",SUM(C$11:C38)))</f>
        <v/>
      </c>
      <c r="F38" s="41" t="str">
        <f>IF(H38="","",COUNTIF(H$11:H38,"="&amp;H38))</f>
        <v/>
      </c>
      <c r="G38" s="41" t="str">
        <f t="shared" si="0"/>
        <v/>
      </c>
      <c r="H38" s="41" t="str">
        <f t="shared" si="1"/>
        <v/>
      </c>
      <c r="I38" s="41" t="str">
        <f t="shared" si="2"/>
        <v/>
      </c>
      <c r="J38" s="41" t="str">
        <f t="shared" si="3"/>
        <v/>
      </c>
      <c r="K38" s="268"/>
      <c r="L38" s="268"/>
      <c r="M38" s="268"/>
      <c r="N38" s="269"/>
      <c r="O38" s="269"/>
      <c r="P38" s="269"/>
      <c r="Q38" s="270"/>
      <c r="R38" s="271"/>
      <c r="S38" s="268"/>
      <c r="T38" s="268"/>
      <c r="U38" s="268"/>
      <c r="V38" s="268"/>
      <c r="W38" s="65" t="str">
        <f t="shared" si="4"/>
        <v/>
      </c>
      <c r="X38" s="65" t="str">
        <f t="shared" si="5"/>
        <v/>
      </c>
      <c r="Y38" s="65" t="str">
        <f t="shared" si="6"/>
        <v/>
      </c>
      <c r="Z38" s="65" t="str">
        <f t="shared" si="7"/>
        <v/>
      </c>
      <c r="AA38" s="65" t="str">
        <f t="shared" si="8"/>
        <v/>
      </c>
    </row>
    <row r="39" spans="1:27" x14ac:dyDescent="0.25">
      <c r="A39" s="40" t="str">
        <f>IF(G39="","",1*ISERROR(VLOOKUP(G39,G$1:G38,1,FALSE)))</f>
        <v/>
      </c>
      <c r="B39" s="40" t="str">
        <f>IF(A39=0,0,IF(A39="","",SUM(A$2:A39)))</f>
        <v/>
      </c>
      <c r="C39" s="41" t="str">
        <f>IF(H39="","",1*ISERROR(VLOOKUP(H39,H$1:H38,1,FALSE)))</f>
        <v/>
      </c>
      <c r="D39" s="40" t="str">
        <f>IF(C39=0,0,IF(C39="","",SUM(C$2:C39)))</f>
        <v/>
      </c>
      <c r="E39" s="41" t="str">
        <f>IF(H39=0,0,IF(C39="","",SUM(C$11:C39)))</f>
        <v/>
      </c>
      <c r="F39" s="41" t="str">
        <f>IF(H39="","",COUNTIF(H$11:H39,"="&amp;H39))</f>
        <v/>
      </c>
      <c r="G39" s="41" t="str">
        <f t="shared" si="0"/>
        <v/>
      </c>
      <c r="H39" s="41" t="str">
        <f t="shared" si="1"/>
        <v/>
      </c>
      <c r="I39" s="41" t="str">
        <f t="shared" si="2"/>
        <v/>
      </c>
      <c r="J39" s="41" t="str">
        <f t="shared" si="3"/>
        <v/>
      </c>
      <c r="K39" s="268"/>
      <c r="L39" s="268"/>
      <c r="M39" s="268"/>
      <c r="N39" s="269"/>
      <c r="O39" s="269"/>
      <c r="P39" s="269"/>
      <c r="Q39" s="270"/>
      <c r="R39" s="271"/>
      <c r="S39" s="268"/>
      <c r="T39" s="268"/>
      <c r="U39" s="268"/>
      <c r="V39" s="268"/>
      <c r="W39" s="65" t="str">
        <f t="shared" si="4"/>
        <v/>
      </c>
      <c r="X39" s="65" t="str">
        <f t="shared" si="5"/>
        <v/>
      </c>
      <c r="Y39" s="65" t="str">
        <f t="shared" si="6"/>
        <v/>
      </c>
      <c r="Z39" s="65" t="str">
        <f t="shared" si="7"/>
        <v/>
      </c>
      <c r="AA39" s="65" t="str">
        <f t="shared" si="8"/>
        <v/>
      </c>
    </row>
    <row r="40" spans="1:27" x14ac:dyDescent="0.25">
      <c r="A40" s="40" t="str">
        <f>IF(G40="","",1*ISERROR(VLOOKUP(G40,G$1:G39,1,FALSE)))</f>
        <v/>
      </c>
      <c r="B40" s="40" t="str">
        <f>IF(A40=0,0,IF(A40="","",SUM(A$2:A40)))</f>
        <v/>
      </c>
      <c r="C40" s="41" t="str">
        <f>IF(H40="","",1*ISERROR(VLOOKUP(H40,H$1:H39,1,FALSE)))</f>
        <v/>
      </c>
      <c r="D40" s="40" t="str">
        <f>IF(C40=0,0,IF(C40="","",SUM(C$2:C40)))</f>
        <v/>
      </c>
      <c r="E40" s="41" t="str">
        <f>IF(H40=0,0,IF(C40="","",SUM(C$11:C40)))</f>
        <v/>
      </c>
      <c r="F40" s="41" t="str">
        <f>IF(H40="","",COUNTIF(H$11:H40,"="&amp;H40))</f>
        <v/>
      </c>
      <c r="G40" s="41" t="str">
        <f t="shared" si="0"/>
        <v/>
      </c>
      <c r="H40" s="41" t="str">
        <f t="shared" si="1"/>
        <v/>
      </c>
      <c r="I40" s="41" t="str">
        <f t="shared" si="2"/>
        <v/>
      </c>
      <c r="J40" s="41" t="str">
        <f t="shared" si="3"/>
        <v/>
      </c>
      <c r="K40" s="268"/>
      <c r="L40" s="268"/>
      <c r="M40" s="268"/>
      <c r="N40" s="269"/>
      <c r="O40" s="269"/>
      <c r="P40" s="269"/>
      <c r="Q40" s="270"/>
      <c r="R40" s="271"/>
      <c r="S40" s="268"/>
      <c r="T40" s="268"/>
      <c r="U40" s="268"/>
      <c r="V40" s="268"/>
      <c r="W40" s="65" t="str">
        <f t="shared" si="4"/>
        <v/>
      </c>
      <c r="X40" s="65" t="str">
        <f t="shared" si="5"/>
        <v/>
      </c>
      <c r="Y40" s="65" t="str">
        <f t="shared" si="6"/>
        <v/>
      </c>
      <c r="Z40" s="65" t="str">
        <f t="shared" si="7"/>
        <v/>
      </c>
      <c r="AA40" s="65" t="str">
        <f t="shared" si="8"/>
        <v/>
      </c>
    </row>
    <row r="41" spans="1:27" x14ac:dyDescent="0.25">
      <c r="A41" s="40" t="str">
        <f>IF(G41="","",1*ISERROR(VLOOKUP(G41,G$1:G40,1,FALSE)))</f>
        <v/>
      </c>
      <c r="B41" s="40" t="str">
        <f>IF(A41=0,0,IF(A41="","",SUM(A$2:A41)))</f>
        <v/>
      </c>
      <c r="C41" s="41" t="str">
        <f>IF(H41="","",1*ISERROR(VLOOKUP(H41,H$1:H40,1,FALSE)))</f>
        <v/>
      </c>
      <c r="D41" s="40" t="str">
        <f>IF(C41=0,0,IF(C41="","",SUM(C$2:C41)))</f>
        <v/>
      </c>
      <c r="E41" s="41" t="str">
        <f>IF(H41=0,0,IF(C41="","",SUM(C$11:C41)))</f>
        <v/>
      </c>
      <c r="F41" s="41" t="str">
        <f>IF(H41="","",COUNTIF(H$11:H41,"="&amp;H41))</f>
        <v/>
      </c>
      <c r="G41" s="41" t="str">
        <f t="shared" si="0"/>
        <v/>
      </c>
      <c r="H41" s="41" t="str">
        <f t="shared" si="1"/>
        <v/>
      </c>
      <c r="I41" s="41" t="str">
        <f t="shared" si="2"/>
        <v/>
      </c>
      <c r="J41" s="41" t="str">
        <f t="shared" si="3"/>
        <v/>
      </c>
      <c r="K41" s="268"/>
      <c r="L41" s="268"/>
      <c r="M41" s="268"/>
      <c r="N41" s="269"/>
      <c r="O41" s="269"/>
      <c r="P41" s="269"/>
      <c r="Q41" s="270"/>
      <c r="R41" s="271"/>
      <c r="S41" s="268"/>
      <c r="T41" s="268"/>
      <c r="U41" s="268"/>
      <c r="V41" s="268"/>
      <c r="W41" s="65" t="str">
        <f t="shared" si="4"/>
        <v/>
      </c>
      <c r="X41" s="65" t="str">
        <f t="shared" si="5"/>
        <v/>
      </c>
      <c r="Y41" s="65" t="str">
        <f t="shared" si="6"/>
        <v/>
      </c>
      <c r="Z41" s="65" t="str">
        <f t="shared" si="7"/>
        <v/>
      </c>
      <c r="AA41" s="65" t="str">
        <f t="shared" si="8"/>
        <v/>
      </c>
    </row>
    <row r="42" spans="1:27" x14ac:dyDescent="0.25">
      <c r="A42" s="40" t="str">
        <f>IF(G42="","",1*ISERROR(VLOOKUP(G42,G$1:G41,1,FALSE)))</f>
        <v/>
      </c>
      <c r="B42" s="40" t="str">
        <f>IF(A42=0,0,IF(A42="","",SUM(A$2:A42)))</f>
        <v/>
      </c>
      <c r="C42" s="41" t="str">
        <f>IF(H42="","",1*ISERROR(VLOOKUP(H42,H$1:H41,1,FALSE)))</f>
        <v/>
      </c>
      <c r="D42" s="40" t="str">
        <f>IF(C42=0,0,IF(C42="","",SUM(C$2:C42)))</f>
        <v/>
      </c>
      <c r="E42" s="41" t="str">
        <f>IF(H42=0,0,IF(C42="","",SUM(C$11:C42)))</f>
        <v/>
      </c>
      <c r="F42" s="41" t="str">
        <f>IF(H42="","",COUNTIF(H$11:H42,"="&amp;H42))</f>
        <v/>
      </c>
      <c r="G42" s="41" t="str">
        <f t="shared" si="0"/>
        <v/>
      </c>
      <c r="H42" s="41" t="str">
        <f t="shared" si="1"/>
        <v/>
      </c>
      <c r="I42" s="41" t="str">
        <f t="shared" si="2"/>
        <v/>
      </c>
      <c r="J42" s="41" t="str">
        <f t="shared" si="3"/>
        <v/>
      </c>
      <c r="K42" s="268"/>
      <c r="L42" s="268"/>
      <c r="M42" s="268"/>
      <c r="N42" s="269"/>
      <c r="O42" s="269"/>
      <c r="P42" s="269"/>
      <c r="Q42" s="270"/>
      <c r="R42" s="271"/>
      <c r="S42" s="268"/>
      <c r="T42" s="268"/>
      <c r="U42" s="268"/>
      <c r="V42" s="268"/>
      <c r="W42" s="65" t="str">
        <f t="shared" si="4"/>
        <v/>
      </c>
      <c r="X42" s="65" t="str">
        <f t="shared" si="5"/>
        <v/>
      </c>
      <c r="Y42" s="65" t="str">
        <f t="shared" si="6"/>
        <v/>
      </c>
      <c r="Z42" s="65" t="str">
        <f t="shared" si="7"/>
        <v/>
      </c>
      <c r="AA42" s="65" t="str">
        <f t="shared" si="8"/>
        <v/>
      </c>
    </row>
    <row r="43" spans="1:27" x14ac:dyDescent="0.25">
      <c r="A43" s="40" t="str">
        <f>IF(G43="","",1*ISERROR(VLOOKUP(G43,G$1:G42,1,FALSE)))</f>
        <v/>
      </c>
      <c r="B43" s="40" t="str">
        <f>IF(A43=0,0,IF(A43="","",SUM(A$2:A43)))</f>
        <v/>
      </c>
      <c r="C43" s="41" t="str">
        <f>IF(H43="","",1*ISERROR(VLOOKUP(H43,H$1:H42,1,FALSE)))</f>
        <v/>
      </c>
      <c r="D43" s="40" t="str">
        <f>IF(C43=0,0,IF(C43="","",SUM(C$2:C43)))</f>
        <v/>
      </c>
      <c r="E43" s="41" t="str">
        <f>IF(H43=0,0,IF(C43="","",SUM(C$11:C43)))</f>
        <v/>
      </c>
      <c r="F43" s="41" t="str">
        <f>IF(H43="","",COUNTIF(H$11:H43,"="&amp;H43))</f>
        <v/>
      </c>
      <c r="G43" s="41" t="str">
        <f t="shared" si="0"/>
        <v/>
      </c>
      <c r="H43" s="41" t="str">
        <f t="shared" si="1"/>
        <v/>
      </c>
      <c r="I43" s="41" t="str">
        <f t="shared" si="2"/>
        <v/>
      </c>
      <c r="J43" s="41" t="str">
        <f t="shared" si="3"/>
        <v/>
      </c>
      <c r="K43" s="268"/>
      <c r="L43" s="268"/>
      <c r="M43" s="268"/>
      <c r="N43" s="269"/>
      <c r="O43" s="269"/>
      <c r="P43" s="269"/>
      <c r="Q43" s="270"/>
      <c r="R43" s="271"/>
      <c r="S43" s="268"/>
      <c r="T43" s="268"/>
      <c r="U43" s="268"/>
      <c r="V43" s="268"/>
      <c r="W43" s="65" t="str">
        <f t="shared" si="4"/>
        <v/>
      </c>
      <c r="X43" s="65" t="str">
        <f t="shared" si="5"/>
        <v/>
      </c>
      <c r="Y43" s="65" t="str">
        <f t="shared" si="6"/>
        <v/>
      </c>
      <c r="Z43" s="65" t="str">
        <f t="shared" si="7"/>
        <v/>
      </c>
      <c r="AA43" s="65" t="str">
        <f t="shared" si="8"/>
        <v/>
      </c>
    </row>
    <row r="44" spans="1:27" x14ac:dyDescent="0.25">
      <c r="A44" s="40" t="str">
        <f>IF(G44="","",1*ISERROR(VLOOKUP(G44,G$1:G43,1,FALSE)))</f>
        <v/>
      </c>
      <c r="B44" s="40" t="str">
        <f>IF(A44=0,0,IF(A44="","",SUM(A$2:A44)))</f>
        <v/>
      </c>
      <c r="C44" s="41" t="str">
        <f>IF(H44="","",1*ISERROR(VLOOKUP(H44,H$1:H43,1,FALSE)))</f>
        <v/>
      </c>
      <c r="D44" s="40" t="str">
        <f>IF(C44=0,0,IF(C44="","",SUM(C$2:C44)))</f>
        <v/>
      </c>
      <c r="E44" s="41" t="str">
        <f>IF(H44=0,0,IF(C44="","",SUM(C$11:C44)))</f>
        <v/>
      </c>
      <c r="F44" s="41" t="str">
        <f>IF(H44="","",COUNTIF(H$11:H44,"="&amp;H44))</f>
        <v/>
      </c>
      <c r="G44" s="41" t="str">
        <f t="shared" si="0"/>
        <v/>
      </c>
      <c r="H44" s="41" t="str">
        <f t="shared" si="1"/>
        <v/>
      </c>
      <c r="I44" s="41" t="str">
        <f t="shared" si="2"/>
        <v/>
      </c>
      <c r="J44" s="41" t="str">
        <f t="shared" si="3"/>
        <v/>
      </c>
      <c r="K44" s="268"/>
      <c r="L44" s="268"/>
      <c r="M44" s="268"/>
      <c r="N44" s="269"/>
      <c r="O44" s="269"/>
      <c r="P44" s="269"/>
      <c r="Q44" s="270"/>
      <c r="R44" s="271"/>
      <c r="S44" s="268"/>
      <c r="T44" s="268"/>
      <c r="U44" s="268"/>
      <c r="V44" s="268"/>
      <c r="W44" s="65" t="str">
        <f t="shared" si="4"/>
        <v/>
      </c>
      <c r="X44" s="65" t="str">
        <f t="shared" si="5"/>
        <v/>
      </c>
      <c r="Y44" s="65" t="str">
        <f t="shared" si="6"/>
        <v/>
      </c>
      <c r="Z44" s="65" t="str">
        <f t="shared" si="7"/>
        <v/>
      </c>
      <c r="AA44" s="65" t="str">
        <f t="shared" si="8"/>
        <v/>
      </c>
    </row>
    <row r="45" spans="1:27" x14ac:dyDescent="0.25">
      <c r="A45" s="40" t="str">
        <f>IF(G45="","",1*ISERROR(VLOOKUP(G45,G$1:G44,1,FALSE)))</f>
        <v/>
      </c>
      <c r="B45" s="40" t="str">
        <f>IF(A45=0,0,IF(A45="","",SUM(A$2:A45)))</f>
        <v/>
      </c>
      <c r="C45" s="41" t="str">
        <f>IF(H45="","",1*ISERROR(VLOOKUP(H45,H$1:H44,1,FALSE)))</f>
        <v/>
      </c>
      <c r="D45" s="40" t="str">
        <f>IF(C45=0,0,IF(C45="","",SUM(C$2:C45)))</f>
        <v/>
      </c>
      <c r="E45" s="41" t="str">
        <f>IF(H45=0,0,IF(C45="","",SUM(C$11:C45)))</f>
        <v/>
      </c>
      <c r="F45" s="41" t="str">
        <f>IF(H45="","",COUNTIF(H$11:H45,"="&amp;H45))</f>
        <v/>
      </c>
      <c r="G45" s="41" t="str">
        <f t="shared" si="0"/>
        <v/>
      </c>
      <c r="H45" s="41" t="str">
        <f t="shared" si="1"/>
        <v/>
      </c>
      <c r="I45" s="41" t="str">
        <f t="shared" si="2"/>
        <v/>
      </c>
      <c r="J45" s="41" t="str">
        <f t="shared" si="3"/>
        <v/>
      </c>
      <c r="K45" s="268"/>
      <c r="L45" s="268"/>
      <c r="M45" s="268"/>
      <c r="N45" s="269"/>
      <c r="O45" s="269"/>
      <c r="P45" s="269"/>
      <c r="Q45" s="270"/>
      <c r="R45" s="271"/>
      <c r="S45" s="268"/>
      <c r="T45" s="268"/>
      <c r="U45" s="268"/>
      <c r="V45" s="268"/>
      <c r="W45" s="65" t="str">
        <f t="shared" si="4"/>
        <v/>
      </c>
      <c r="X45" s="65" t="str">
        <f t="shared" si="5"/>
        <v/>
      </c>
      <c r="Y45" s="65" t="str">
        <f t="shared" si="6"/>
        <v/>
      </c>
      <c r="Z45" s="65" t="str">
        <f t="shared" si="7"/>
        <v/>
      </c>
      <c r="AA45" s="65" t="str">
        <f t="shared" si="8"/>
        <v/>
      </c>
    </row>
    <row r="46" spans="1:27" x14ac:dyDescent="0.25">
      <c r="A46" s="40" t="str">
        <f>IF(G46="","",1*ISERROR(VLOOKUP(G46,G$1:G45,1,FALSE)))</f>
        <v/>
      </c>
      <c r="B46" s="40" t="str">
        <f>IF(A46=0,0,IF(A46="","",SUM(A$2:A46)))</f>
        <v/>
      </c>
      <c r="C46" s="41" t="str">
        <f>IF(H46="","",1*ISERROR(VLOOKUP(H46,H$1:H45,1,FALSE)))</f>
        <v/>
      </c>
      <c r="D46" s="40" t="str">
        <f>IF(C46=0,0,IF(C46="","",SUM(C$2:C46)))</f>
        <v/>
      </c>
      <c r="E46" s="41" t="str">
        <f>IF(H46=0,0,IF(C46="","",SUM(C$11:C46)))</f>
        <v/>
      </c>
      <c r="F46" s="41" t="str">
        <f>IF(H46="","",COUNTIF(H$11:H46,"="&amp;H46))</f>
        <v/>
      </c>
      <c r="G46" s="41" t="str">
        <f t="shared" si="0"/>
        <v/>
      </c>
      <c r="H46" s="41" t="str">
        <f t="shared" si="1"/>
        <v/>
      </c>
      <c r="I46" s="41" t="str">
        <f t="shared" si="2"/>
        <v/>
      </c>
      <c r="J46" s="41" t="str">
        <f t="shared" si="3"/>
        <v/>
      </c>
      <c r="K46" s="268"/>
      <c r="L46" s="268"/>
      <c r="M46" s="268"/>
      <c r="N46" s="269"/>
      <c r="O46" s="269"/>
      <c r="P46" s="269"/>
      <c r="Q46" s="270"/>
      <c r="R46" s="271"/>
      <c r="S46" s="268"/>
      <c r="T46" s="268"/>
      <c r="U46" s="268"/>
      <c r="V46" s="268"/>
      <c r="W46" s="65" t="str">
        <f t="shared" si="4"/>
        <v/>
      </c>
      <c r="X46" s="65" t="str">
        <f t="shared" si="5"/>
        <v/>
      </c>
      <c r="Y46" s="65" t="str">
        <f t="shared" si="6"/>
        <v/>
      </c>
      <c r="Z46" s="65" t="str">
        <f t="shared" si="7"/>
        <v/>
      </c>
      <c r="AA46" s="65" t="str">
        <f t="shared" si="8"/>
        <v/>
      </c>
    </row>
    <row r="47" spans="1:27" x14ac:dyDescent="0.25">
      <c r="A47" s="40" t="str">
        <f>IF(G47="","",1*ISERROR(VLOOKUP(G47,G$1:G46,1,FALSE)))</f>
        <v/>
      </c>
      <c r="B47" s="40" t="str">
        <f>IF(A47=0,0,IF(A47="","",SUM(A$2:A47)))</f>
        <v/>
      </c>
      <c r="C47" s="41" t="str">
        <f>IF(H47="","",1*ISERROR(VLOOKUP(H47,H$1:H46,1,FALSE)))</f>
        <v/>
      </c>
      <c r="D47" s="40" t="str">
        <f>IF(C47=0,0,IF(C47="","",SUM(C$2:C47)))</f>
        <v/>
      </c>
      <c r="E47" s="41" t="str">
        <f>IF(H47=0,0,IF(C47="","",SUM(C$11:C47)))</f>
        <v/>
      </c>
      <c r="F47" s="41" t="str">
        <f>IF(H47="","",COUNTIF(H$11:H47,"="&amp;H47))</f>
        <v/>
      </c>
      <c r="G47" s="41" t="str">
        <f t="shared" si="0"/>
        <v/>
      </c>
      <c r="H47" s="41" t="str">
        <f t="shared" si="1"/>
        <v/>
      </c>
      <c r="I47" s="41" t="str">
        <f t="shared" si="2"/>
        <v/>
      </c>
      <c r="J47" s="41" t="str">
        <f t="shared" si="3"/>
        <v/>
      </c>
      <c r="K47" s="268"/>
      <c r="L47" s="268"/>
      <c r="M47" s="268"/>
      <c r="N47" s="269"/>
      <c r="O47" s="269"/>
      <c r="P47" s="269"/>
      <c r="Q47" s="270"/>
      <c r="R47" s="271"/>
      <c r="S47" s="268"/>
      <c r="T47" s="268"/>
      <c r="U47" s="268"/>
      <c r="V47" s="268"/>
      <c r="W47" s="65" t="str">
        <f t="shared" si="4"/>
        <v/>
      </c>
      <c r="X47" s="65" t="str">
        <f t="shared" si="5"/>
        <v/>
      </c>
      <c r="Y47" s="65" t="str">
        <f t="shared" si="6"/>
        <v/>
      </c>
      <c r="Z47" s="65" t="str">
        <f t="shared" si="7"/>
        <v/>
      </c>
      <c r="AA47" s="65" t="str">
        <f t="shared" si="8"/>
        <v/>
      </c>
    </row>
    <row r="48" spans="1:27" x14ac:dyDescent="0.25">
      <c r="A48" s="40" t="str">
        <f>IF(G48="","",1*ISERROR(VLOOKUP(G48,G$1:G47,1,FALSE)))</f>
        <v/>
      </c>
      <c r="B48" s="40" t="str">
        <f>IF(A48=0,0,IF(A48="","",SUM(A$2:A48)))</f>
        <v/>
      </c>
      <c r="C48" s="41" t="str">
        <f>IF(H48="","",1*ISERROR(VLOOKUP(H48,H$1:H47,1,FALSE)))</f>
        <v/>
      </c>
      <c r="D48" s="40" t="str">
        <f>IF(C48=0,0,IF(C48="","",SUM(C$2:C48)))</f>
        <v/>
      </c>
      <c r="E48" s="41" t="str">
        <f>IF(H48=0,0,IF(C48="","",SUM(C$11:C48)))</f>
        <v/>
      </c>
      <c r="F48" s="41" t="str">
        <f>IF(H48="","",COUNTIF(H$11:H48,"="&amp;H48))</f>
        <v/>
      </c>
      <c r="G48" s="41" t="str">
        <f t="shared" si="0"/>
        <v/>
      </c>
      <c r="H48" s="41" t="str">
        <f t="shared" si="1"/>
        <v/>
      </c>
      <c r="I48" s="41" t="str">
        <f t="shared" si="2"/>
        <v/>
      </c>
      <c r="J48" s="41" t="str">
        <f t="shared" si="3"/>
        <v/>
      </c>
      <c r="K48" s="268"/>
      <c r="L48" s="268"/>
      <c r="M48" s="268"/>
      <c r="N48" s="269"/>
      <c r="O48" s="269"/>
      <c r="P48" s="269"/>
      <c r="Q48" s="270"/>
      <c r="R48" s="271"/>
      <c r="S48" s="268"/>
      <c r="T48" s="268"/>
      <c r="U48" s="268"/>
      <c r="V48" s="268"/>
      <c r="W48" s="65" t="str">
        <f t="shared" si="4"/>
        <v/>
      </c>
      <c r="X48" s="65" t="str">
        <f t="shared" si="5"/>
        <v/>
      </c>
      <c r="Y48" s="65" t="str">
        <f t="shared" si="6"/>
        <v/>
      </c>
      <c r="Z48" s="65" t="str">
        <f t="shared" si="7"/>
        <v/>
      </c>
      <c r="AA48" s="65" t="str">
        <f t="shared" si="8"/>
        <v/>
      </c>
    </row>
    <row r="49" spans="1:27" x14ac:dyDescent="0.25">
      <c r="A49" s="40" t="str">
        <f>IF(G49="","",1*ISERROR(VLOOKUP(G49,G$1:G48,1,FALSE)))</f>
        <v/>
      </c>
      <c r="B49" s="40" t="str">
        <f>IF(A49=0,0,IF(A49="","",SUM(A$2:A49)))</f>
        <v/>
      </c>
      <c r="C49" s="41" t="str">
        <f>IF(H49="","",1*ISERROR(VLOOKUP(H49,H$1:H48,1,FALSE)))</f>
        <v/>
      </c>
      <c r="D49" s="40" t="str">
        <f>IF(C49=0,0,IF(C49="","",SUM(C$2:C49)))</f>
        <v/>
      </c>
      <c r="E49" s="41" t="str">
        <f>IF(H49=0,0,IF(C49="","",SUM(C$11:C49)))</f>
        <v/>
      </c>
      <c r="F49" s="41" t="str">
        <f>IF(H49="","",COUNTIF(H$11:H49,"="&amp;H49))</f>
        <v/>
      </c>
      <c r="G49" s="41" t="str">
        <f t="shared" si="0"/>
        <v/>
      </c>
      <c r="H49" s="41" t="str">
        <f t="shared" si="1"/>
        <v/>
      </c>
      <c r="I49" s="41" t="str">
        <f t="shared" si="2"/>
        <v/>
      </c>
      <c r="J49" s="41" t="str">
        <f t="shared" si="3"/>
        <v/>
      </c>
      <c r="K49" s="268"/>
      <c r="L49" s="268"/>
      <c r="M49" s="268"/>
      <c r="N49" s="269"/>
      <c r="O49" s="269"/>
      <c r="P49" s="269"/>
      <c r="Q49" s="270"/>
      <c r="R49" s="271"/>
      <c r="S49" s="268"/>
      <c r="T49" s="268"/>
      <c r="U49" s="268"/>
      <c r="V49" s="268"/>
      <c r="W49" s="65" t="str">
        <f t="shared" si="4"/>
        <v/>
      </c>
      <c r="X49" s="65" t="str">
        <f t="shared" si="5"/>
        <v/>
      </c>
      <c r="Y49" s="65" t="str">
        <f t="shared" si="6"/>
        <v/>
      </c>
      <c r="Z49" s="65" t="str">
        <f t="shared" si="7"/>
        <v/>
      </c>
      <c r="AA49" s="65" t="str">
        <f t="shared" si="8"/>
        <v/>
      </c>
    </row>
    <row r="50" spans="1:27" x14ac:dyDescent="0.25">
      <c r="A50" s="40" t="str">
        <f>IF(G50="","",1*ISERROR(VLOOKUP(G50,G$1:G49,1,FALSE)))</f>
        <v/>
      </c>
      <c r="B50" s="40" t="str">
        <f>IF(A50=0,0,IF(A50="","",SUM(A$2:A50)))</f>
        <v/>
      </c>
      <c r="C50" s="41" t="str">
        <f>IF(H50="","",1*ISERROR(VLOOKUP(H50,H$1:H49,1,FALSE)))</f>
        <v/>
      </c>
      <c r="D50" s="40" t="str">
        <f>IF(C50=0,0,IF(C50="","",SUM(C$2:C50)))</f>
        <v/>
      </c>
      <c r="E50" s="41" t="str">
        <f>IF(H50=0,0,IF(C50="","",SUM(C$11:C50)))</f>
        <v/>
      </c>
      <c r="F50" s="41" t="str">
        <f>IF(H50="","",COUNTIF(H$11:H50,"="&amp;H50))</f>
        <v/>
      </c>
      <c r="G50" s="41" t="str">
        <f t="shared" si="0"/>
        <v/>
      </c>
      <c r="H50" s="41" t="str">
        <f t="shared" si="1"/>
        <v/>
      </c>
      <c r="I50" s="41" t="str">
        <f t="shared" si="2"/>
        <v/>
      </c>
      <c r="J50" s="41" t="str">
        <f t="shared" si="3"/>
        <v/>
      </c>
      <c r="K50" s="268"/>
      <c r="L50" s="268"/>
      <c r="M50" s="268"/>
      <c r="N50" s="269"/>
      <c r="O50" s="269"/>
      <c r="P50" s="269"/>
      <c r="Q50" s="270"/>
      <c r="R50" s="271"/>
      <c r="S50" s="268"/>
      <c r="T50" s="268"/>
      <c r="U50" s="268"/>
      <c r="V50" s="268"/>
      <c r="W50" s="65" t="str">
        <f t="shared" si="4"/>
        <v/>
      </c>
      <c r="X50" s="65" t="str">
        <f t="shared" si="5"/>
        <v/>
      </c>
      <c r="Y50" s="65" t="str">
        <f t="shared" si="6"/>
        <v/>
      </c>
      <c r="Z50" s="65" t="str">
        <f t="shared" si="7"/>
        <v/>
      </c>
      <c r="AA50" s="65" t="str">
        <f t="shared" si="8"/>
        <v/>
      </c>
    </row>
    <row r="51" spans="1:27" x14ac:dyDescent="0.25">
      <c r="A51" s="40" t="str">
        <f>IF(G51="","",1*ISERROR(VLOOKUP(G51,G$1:G50,1,FALSE)))</f>
        <v/>
      </c>
      <c r="B51" s="40" t="str">
        <f>IF(A51=0,0,IF(A51="","",SUM(A$2:A51)))</f>
        <v/>
      </c>
      <c r="C51" s="41" t="str">
        <f>IF(H51="","",1*ISERROR(VLOOKUP(H51,H$1:H50,1,FALSE)))</f>
        <v/>
      </c>
      <c r="D51" s="40" t="str">
        <f>IF(C51=0,0,IF(C51="","",SUM(C$2:C51)))</f>
        <v/>
      </c>
      <c r="E51" s="41" t="str">
        <f>IF(H51=0,0,IF(C51="","",SUM(C$11:C51)))</f>
        <v/>
      </c>
      <c r="F51" s="41" t="str">
        <f>IF(H51="","",COUNTIF(H$11:H51,"="&amp;H51))</f>
        <v/>
      </c>
      <c r="G51" s="41" t="str">
        <f t="shared" si="0"/>
        <v/>
      </c>
      <c r="H51" s="41" t="str">
        <f t="shared" si="1"/>
        <v/>
      </c>
      <c r="I51" s="41" t="str">
        <f t="shared" si="2"/>
        <v/>
      </c>
      <c r="J51" s="41" t="str">
        <f t="shared" si="3"/>
        <v/>
      </c>
      <c r="K51" s="268"/>
      <c r="L51" s="268"/>
      <c r="M51" s="268"/>
      <c r="N51" s="269"/>
      <c r="O51" s="269"/>
      <c r="P51" s="269"/>
      <c r="Q51" s="270"/>
      <c r="R51" s="271"/>
      <c r="S51" s="268"/>
      <c r="T51" s="268"/>
      <c r="U51" s="268"/>
      <c r="V51" s="268"/>
      <c r="W51" s="65" t="str">
        <f t="shared" si="4"/>
        <v/>
      </c>
      <c r="X51" s="65" t="str">
        <f t="shared" si="5"/>
        <v/>
      </c>
      <c r="Y51" s="65" t="str">
        <f t="shared" si="6"/>
        <v/>
      </c>
      <c r="Z51" s="65" t="str">
        <f t="shared" si="7"/>
        <v/>
      </c>
      <c r="AA51" s="65" t="str">
        <f t="shared" si="8"/>
        <v/>
      </c>
    </row>
    <row r="52" spans="1:27" x14ac:dyDescent="0.25">
      <c r="A52" s="40" t="str">
        <f>IF(G52="","",1*ISERROR(VLOOKUP(G52,G$1:G51,1,FALSE)))</f>
        <v/>
      </c>
      <c r="B52" s="40" t="str">
        <f>IF(A52=0,0,IF(A52="","",SUM(A$2:A52)))</f>
        <v/>
      </c>
      <c r="C52" s="41" t="str">
        <f>IF(H52="","",1*ISERROR(VLOOKUP(H52,H$1:H51,1,FALSE)))</f>
        <v/>
      </c>
      <c r="D52" s="40" t="str">
        <f>IF(C52=0,0,IF(C52="","",SUM(C$2:C52)))</f>
        <v/>
      </c>
      <c r="E52" s="41" t="str">
        <f>IF(H52=0,0,IF(C52="","",SUM(C$11:C52)))</f>
        <v/>
      </c>
      <c r="F52" s="41" t="str">
        <f>IF(H52="","",COUNTIF(H$11:H52,"="&amp;H52))</f>
        <v/>
      </c>
      <c r="G52" s="41" t="str">
        <f t="shared" si="0"/>
        <v/>
      </c>
      <c r="H52" s="41" t="str">
        <f t="shared" si="1"/>
        <v/>
      </c>
      <c r="I52" s="41" t="str">
        <f t="shared" si="2"/>
        <v/>
      </c>
      <c r="J52" s="41" t="str">
        <f t="shared" si="3"/>
        <v/>
      </c>
      <c r="K52" s="268"/>
      <c r="L52" s="268"/>
      <c r="M52" s="268"/>
      <c r="N52" s="269"/>
      <c r="O52" s="269"/>
      <c r="P52" s="269"/>
      <c r="Q52" s="270"/>
      <c r="R52" s="271"/>
      <c r="S52" s="268"/>
      <c r="T52" s="268"/>
      <c r="U52" s="268"/>
      <c r="V52" s="268"/>
      <c r="W52" s="65" t="str">
        <f t="shared" si="4"/>
        <v/>
      </c>
      <c r="X52" s="65" t="str">
        <f t="shared" si="5"/>
        <v/>
      </c>
      <c r="Y52" s="65" t="str">
        <f t="shared" si="6"/>
        <v/>
      </c>
      <c r="Z52" s="65" t="str">
        <f t="shared" si="7"/>
        <v/>
      </c>
      <c r="AA52" s="65" t="str">
        <f t="shared" si="8"/>
        <v/>
      </c>
    </row>
    <row r="53" spans="1:27" x14ac:dyDescent="0.25">
      <c r="A53" s="40" t="str">
        <f>IF(G53="","",1*ISERROR(VLOOKUP(G53,G$1:G52,1,FALSE)))</f>
        <v/>
      </c>
      <c r="B53" s="40" t="str">
        <f>IF(A53=0,0,IF(A53="","",SUM(A$2:A53)))</f>
        <v/>
      </c>
      <c r="C53" s="41" t="str">
        <f>IF(H53="","",1*ISERROR(VLOOKUP(H53,H$1:H52,1,FALSE)))</f>
        <v/>
      </c>
      <c r="D53" s="40" t="str">
        <f>IF(C53=0,0,IF(C53="","",SUM(C$2:C53)))</f>
        <v/>
      </c>
      <c r="E53" s="41" t="str">
        <f>IF(H53=0,0,IF(C53="","",SUM(C$11:C53)))</f>
        <v/>
      </c>
      <c r="F53" s="41" t="str">
        <f>IF(H53="","",COUNTIF(H$11:H53,"="&amp;H53))</f>
        <v/>
      </c>
      <c r="G53" s="41" t="str">
        <f t="shared" si="0"/>
        <v/>
      </c>
      <c r="H53" s="41" t="str">
        <f t="shared" si="1"/>
        <v/>
      </c>
      <c r="I53" s="41" t="str">
        <f t="shared" si="2"/>
        <v/>
      </c>
      <c r="J53" s="41" t="str">
        <f t="shared" si="3"/>
        <v/>
      </c>
      <c r="K53" s="268"/>
      <c r="L53" s="268"/>
      <c r="M53" s="268"/>
      <c r="N53" s="269"/>
      <c r="O53" s="269"/>
      <c r="P53" s="269"/>
      <c r="Q53" s="270"/>
      <c r="R53" s="271"/>
      <c r="S53" s="268"/>
      <c r="T53" s="268"/>
      <c r="U53" s="268"/>
      <c r="V53" s="268"/>
      <c r="W53" s="65" t="str">
        <f t="shared" si="4"/>
        <v/>
      </c>
      <c r="X53" s="65" t="str">
        <f t="shared" si="5"/>
        <v/>
      </c>
      <c r="Y53" s="65" t="str">
        <f t="shared" si="6"/>
        <v/>
      </c>
      <c r="Z53" s="65" t="str">
        <f t="shared" si="7"/>
        <v/>
      </c>
      <c r="AA53" s="65" t="str">
        <f t="shared" si="8"/>
        <v/>
      </c>
    </row>
    <row r="54" spans="1:27" x14ac:dyDescent="0.25">
      <c r="A54" s="40" t="str">
        <f>IF(G54="","",1*ISERROR(VLOOKUP(G54,G$1:G53,1,FALSE)))</f>
        <v/>
      </c>
      <c r="B54" s="40" t="str">
        <f>IF(A54=0,0,IF(A54="","",SUM(A$2:A54)))</f>
        <v/>
      </c>
      <c r="C54" s="41" t="str">
        <f>IF(H54="","",1*ISERROR(VLOOKUP(H54,H$1:H53,1,FALSE)))</f>
        <v/>
      </c>
      <c r="D54" s="40" t="str">
        <f>IF(C54=0,0,IF(C54="","",SUM(C$2:C54)))</f>
        <v/>
      </c>
      <c r="E54" s="41" t="str">
        <f>IF(H54=0,0,IF(C54="","",SUM(C$11:C54)))</f>
        <v/>
      </c>
      <c r="F54" s="41" t="str">
        <f>IF(H54="","",COUNTIF(H$11:H54,"="&amp;H54))</f>
        <v/>
      </c>
      <c r="G54" s="41" t="str">
        <f t="shared" si="0"/>
        <v/>
      </c>
      <c r="H54" s="41" t="str">
        <f t="shared" si="1"/>
        <v/>
      </c>
      <c r="I54" s="41" t="str">
        <f t="shared" si="2"/>
        <v/>
      </c>
      <c r="J54" s="41" t="str">
        <f t="shared" si="3"/>
        <v/>
      </c>
      <c r="K54" s="268"/>
      <c r="L54" s="268"/>
      <c r="M54" s="268"/>
      <c r="N54" s="269"/>
      <c r="O54" s="269"/>
      <c r="P54" s="269"/>
      <c r="Q54" s="270"/>
      <c r="R54" s="271"/>
      <c r="S54" s="268"/>
      <c r="T54" s="268"/>
      <c r="U54" s="268"/>
      <c r="V54" s="268"/>
      <c r="W54" s="65" t="str">
        <f t="shared" si="4"/>
        <v/>
      </c>
      <c r="X54" s="65" t="str">
        <f t="shared" si="5"/>
        <v/>
      </c>
      <c r="Y54" s="65" t="str">
        <f t="shared" si="6"/>
        <v/>
      </c>
      <c r="Z54" s="65" t="str">
        <f t="shared" si="7"/>
        <v/>
      </c>
      <c r="AA54" s="65" t="str">
        <f t="shared" si="8"/>
        <v/>
      </c>
    </row>
    <row r="55" spans="1:27" x14ac:dyDescent="0.25">
      <c r="A55" s="40" t="str">
        <f>IF(G55="","",1*ISERROR(VLOOKUP(G55,G$1:G54,1,FALSE)))</f>
        <v/>
      </c>
      <c r="B55" s="40" t="str">
        <f>IF(A55=0,0,IF(A55="","",SUM(A$2:A55)))</f>
        <v/>
      </c>
      <c r="C55" s="41" t="str">
        <f>IF(H55="","",1*ISERROR(VLOOKUP(H55,H$1:H54,1,FALSE)))</f>
        <v/>
      </c>
      <c r="D55" s="40" t="str">
        <f>IF(C55=0,0,IF(C55="","",SUM(C$2:C55)))</f>
        <v/>
      </c>
      <c r="E55" s="41" t="str">
        <f>IF(H55=0,0,IF(C55="","",SUM(C$11:C55)))</f>
        <v/>
      </c>
      <c r="F55" s="41" t="str">
        <f>IF(H55="","",COUNTIF(H$11:H55,"="&amp;H55))</f>
        <v/>
      </c>
      <c r="G55" s="41" t="str">
        <f t="shared" si="0"/>
        <v/>
      </c>
      <c r="H55" s="41" t="str">
        <f t="shared" si="1"/>
        <v/>
      </c>
      <c r="I55" s="41" t="str">
        <f t="shared" si="2"/>
        <v/>
      </c>
      <c r="J55" s="41" t="str">
        <f t="shared" si="3"/>
        <v/>
      </c>
      <c r="K55" s="268"/>
      <c r="L55" s="268"/>
      <c r="M55" s="268"/>
      <c r="N55" s="269"/>
      <c r="O55" s="269"/>
      <c r="P55" s="269"/>
      <c r="Q55" s="270"/>
      <c r="R55" s="271"/>
      <c r="S55" s="268"/>
      <c r="T55" s="268"/>
      <c r="U55" s="268"/>
      <c r="V55" s="268"/>
      <c r="W55" s="65" t="str">
        <f t="shared" si="4"/>
        <v/>
      </c>
      <c r="X55" s="65" t="str">
        <f t="shared" si="5"/>
        <v/>
      </c>
      <c r="Y55" s="65" t="str">
        <f t="shared" si="6"/>
        <v/>
      </c>
      <c r="Z55" s="65" t="str">
        <f t="shared" si="7"/>
        <v/>
      </c>
      <c r="AA55" s="65" t="str">
        <f t="shared" si="8"/>
        <v/>
      </c>
    </row>
    <row r="56" spans="1:27" x14ac:dyDescent="0.25">
      <c r="A56" s="40" t="str">
        <f>IF(G56="","",1*ISERROR(VLOOKUP(G56,G$1:G55,1,FALSE)))</f>
        <v/>
      </c>
      <c r="B56" s="40" t="str">
        <f>IF(A56=0,0,IF(A56="","",SUM(A$2:A56)))</f>
        <v/>
      </c>
      <c r="C56" s="41" t="str">
        <f>IF(H56="","",1*ISERROR(VLOOKUP(H56,H$1:H55,1,FALSE)))</f>
        <v/>
      </c>
      <c r="D56" s="40" t="str">
        <f>IF(C56=0,0,IF(C56="","",SUM(C$2:C56)))</f>
        <v/>
      </c>
      <c r="E56" s="41" t="str">
        <f>IF(H56=0,0,IF(C56="","",SUM(C$11:C56)))</f>
        <v/>
      </c>
      <c r="F56" s="41" t="str">
        <f>IF(H56="","",COUNTIF(H$11:H56,"="&amp;H56))</f>
        <v/>
      </c>
      <c r="G56" s="41" t="str">
        <f t="shared" si="0"/>
        <v/>
      </c>
      <c r="H56" s="41" t="str">
        <f t="shared" si="1"/>
        <v/>
      </c>
      <c r="I56" s="41" t="str">
        <f t="shared" si="2"/>
        <v/>
      </c>
      <c r="J56" s="41" t="str">
        <f t="shared" si="3"/>
        <v/>
      </c>
      <c r="K56" s="268"/>
      <c r="L56" s="268"/>
      <c r="M56" s="268"/>
      <c r="N56" s="269"/>
      <c r="O56" s="269"/>
      <c r="P56" s="269"/>
      <c r="Q56" s="270"/>
      <c r="R56" s="271"/>
      <c r="S56" s="268"/>
      <c r="T56" s="268"/>
      <c r="U56" s="268"/>
      <c r="V56" s="268"/>
      <c r="W56" s="65" t="str">
        <f t="shared" si="4"/>
        <v/>
      </c>
      <c r="X56" s="65" t="str">
        <f t="shared" si="5"/>
        <v/>
      </c>
      <c r="Y56" s="65" t="str">
        <f t="shared" si="6"/>
        <v/>
      </c>
      <c r="Z56" s="65" t="str">
        <f t="shared" si="7"/>
        <v/>
      </c>
      <c r="AA56" s="65" t="str">
        <f t="shared" si="8"/>
        <v/>
      </c>
    </row>
    <row r="57" spans="1:27" x14ac:dyDescent="0.25">
      <c r="A57" s="40" t="str">
        <f>IF(G57="","",1*ISERROR(VLOOKUP(G57,G$1:G56,1,FALSE)))</f>
        <v/>
      </c>
      <c r="B57" s="40" t="str">
        <f>IF(A57=0,0,IF(A57="","",SUM(A$2:A57)))</f>
        <v/>
      </c>
      <c r="C57" s="41" t="str">
        <f>IF(H57="","",1*ISERROR(VLOOKUP(H57,H$1:H56,1,FALSE)))</f>
        <v/>
      </c>
      <c r="D57" s="40" t="str">
        <f>IF(C57=0,0,IF(C57="","",SUM(C$2:C57)))</f>
        <v/>
      </c>
      <c r="E57" s="41" t="str">
        <f>IF(H57=0,0,IF(C57="","",SUM(C$11:C57)))</f>
        <v/>
      </c>
      <c r="F57" s="41" t="str">
        <f>IF(H57="","",COUNTIF(H$11:H57,"="&amp;H57))</f>
        <v/>
      </c>
      <c r="G57" s="41" t="str">
        <f t="shared" si="0"/>
        <v/>
      </c>
      <c r="H57" s="41" t="str">
        <f t="shared" si="1"/>
        <v/>
      </c>
      <c r="I57" s="41" t="str">
        <f t="shared" si="2"/>
        <v/>
      </c>
      <c r="J57" s="41" t="str">
        <f t="shared" si="3"/>
        <v/>
      </c>
      <c r="K57" s="268"/>
      <c r="L57" s="268"/>
      <c r="M57" s="268"/>
      <c r="N57" s="269"/>
      <c r="O57" s="269"/>
      <c r="P57" s="269"/>
      <c r="Q57" s="270"/>
      <c r="R57" s="271"/>
      <c r="S57" s="268"/>
      <c r="T57" s="268"/>
      <c r="U57" s="268"/>
      <c r="V57" s="268"/>
      <c r="W57" s="65" t="str">
        <f t="shared" si="4"/>
        <v/>
      </c>
      <c r="X57" s="65" t="str">
        <f t="shared" si="5"/>
        <v/>
      </c>
      <c r="Y57" s="65" t="str">
        <f t="shared" si="6"/>
        <v/>
      </c>
      <c r="Z57" s="65" t="str">
        <f t="shared" si="7"/>
        <v/>
      </c>
      <c r="AA57" s="65" t="str">
        <f t="shared" si="8"/>
        <v/>
      </c>
    </row>
    <row r="58" spans="1:27" x14ac:dyDescent="0.25">
      <c r="A58" s="40" t="str">
        <f>IF(G58="","",1*ISERROR(VLOOKUP(G58,G$1:G57,1,FALSE)))</f>
        <v/>
      </c>
      <c r="B58" s="40" t="str">
        <f>IF(A58=0,0,IF(A58="","",SUM(A$2:A58)))</f>
        <v/>
      </c>
      <c r="C58" s="41" t="str">
        <f>IF(H58="","",1*ISERROR(VLOOKUP(H58,H$1:H57,1,FALSE)))</f>
        <v/>
      </c>
      <c r="D58" s="40" t="str">
        <f>IF(C58=0,0,IF(C58="","",SUM(C$2:C58)))</f>
        <v/>
      </c>
      <c r="E58" s="41" t="str">
        <f>IF(H58=0,0,IF(C58="","",SUM(C$11:C58)))</f>
        <v/>
      </c>
      <c r="F58" s="41" t="str">
        <f>IF(H58="","",COUNTIF(H$11:H58,"="&amp;H58))</f>
        <v/>
      </c>
      <c r="G58" s="41" t="str">
        <f t="shared" si="0"/>
        <v/>
      </c>
      <c r="H58" s="41" t="str">
        <f t="shared" si="1"/>
        <v/>
      </c>
      <c r="I58" s="41" t="str">
        <f t="shared" si="2"/>
        <v/>
      </c>
      <c r="J58" s="41" t="str">
        <f t="shared" si="3"/>
        <v/>
      </c>
      <c r="K58" s="268"/>
      <c r="L58" s="268"/>
      <c r="M58" s="268"/>
      <c r="N58" s="269"/>
      <c r="O58" s="269"/>
      <c r="P58" s="269"/>
      <c r="Q58" s="270"/>
      <c r="R58" s="271"/>
      <c r="S58" s="268"/>
      <c r="T58" s="268"/>
      <c r="U58" s="268"/>
      <c r="V58" s="268"/>
      <c r="W58" s="65" t="str">
        <f t="shared" si="4"/>
        <v/>
      </c>
      <c r="X58" s="65" t="str">
        <f t="shared" si="5"/>
        <v/>
      </c>
      <c r="Y58" s="65" t="str">
        <f t="shared" si="6"/>
        <v/>
      </c>
      <c r="Z58" s="65" t="str">
        <f t="shared" si="7"/>
        <v/>
      </c>
      <c r="AA58" s="65" t="str">
        <f t="shared" si="8"/>
        <v/>
      </c>
    </row>
    <row r="59" spans="1:27" x14ac:dyDescent="0.25">
      <c r="A59" s="40" t="str">
        <f>IF(G59="","",1*ISERROR(VLOOKUP(G59,G$1:G58,1,FALSE)))</f>
        <v/>
      </c>
      <c r="B59" s="40" t="str">
        <f>IF(A59=0,0,IF(A59="","",SUM(A$2:A59)))</f>
        <v/>
      </c>
      <c r="C59" s="41" t="str">
        <f>IF(H59="","",1*ISERROR(VLOOKUP(H59,H$1:H58,1,FALSE)))</f>
        <v/>
      </c>
      <c r="D59" s="40" t="str">
        <f>IF(C59=0,0,IF(C59="","",SUM(C$2:C59)))</f>
        <v/>
      </c>
      <c r="E59" s="41" t="str">
        <f>IF(H59=0,0,IF(C59="","",SUM(C$11:C59)))</f>
        <v/>
      </c>
      <c r="F59" s="41" t="str">
        <f>IF(H59="","",COUNTIF(H$11:H59,"="&amp;H59))</f>
        <v/>
      </c>
      <c r="G59" s="41" t="str">
        <f t="shared" si="0"/>
        <v/>
      </c>
      <c r="H59" s="41" t="str">
        <f t="shared" si="1"/>
        <v/>
      </c>
      <c r="I59" s="41" t="str">
        <f t="shared" si="2"/>
        <v/>
      </c>
      <c r="J59" s="41" t="str">
        <f t="shared" si="3"/>
        <v/>
      </c>
      <c r="K59" s="268"/>
      <c r="L59" s="268"/>
      <c r="M59" s="268"/>
      <c r="N59" s="269"/>
      <c r="O59" s="269"/>
      <c r="P59" s="269"/>
      <c r="Q59" s="270"/>
      <c r="R59" s="271"/>
      <c r="S59" s="268"/>
      <c r="T59" s="268"/>
      <c r="U59" s="268"/>
      <c r="V59" s="268"/>
      <c r="W59" s="65" t="str">
        <f t="shared" si="4"/>
        <v/>
      </c>
      <c r="X59" s="65" t="str">
        <f t="shared" si="5"/>
        <v/>
      </c>
      <c r="Y59" s="65" t="str">
        <f t="shared" si="6"/>
        <v/>
      </c>
      <c r="Z59" s="65" t="str">
        <f t="shared" si="7"/>
        <v/>
      </c>
      <c r="AA59" s="65" t="str">
        <f t="shared" si="8"/>
        <v/>
      </c>
    </row>
    <row r="60" spans="1:27" x14ac:dyDescent="0.25">
      <c r="A60" s="40" t="str">
        <f>IF(G60="","",1*ISERROR(VLOOKUP(G60,G$1:G59,1,FALSE)))</f>
        <v/>
      </c>
      <c r="B60" s="40" t="str">
        <f>IF(A60=0,0,IF(A60="","",SUM(A$2:A60)))</f>
        <v/>
      </c>
      <c r="C60" s="41" t="str">
        <f>IF(H60="","",1*ISERROR(VLOOKUP(H60,H$1:H59,1,FALSE)))</f>
        <v/>
      </c>
      <c r="D60" s="40" t="str">
        <f>IF(C60=0,0,IF(C60="","",SUM(C$2:C60)))</f>
        <v/>
      </c>
      <c r="E60" s="41" t="str">
        <f>IF(H60=0,0,IF(C60="","",SUM(C$11:C60)))</f>
        <v/>
      </c>
      <c r="F60" s="41" t="str">
        <f>IF(H60="","",COUNTIF(H$11:H60,"="&amp;H60))</f>
        <v/>
      </c>
      <c r="G60" s="41" t="str">
        <f t="shared" si="0"/>
        <v/>
      </c>
      <c r="H60" s="41" t="str">
        <f t="shared" si="1"/>
        <v/>
      </c>
      <c r="I60" s="41" t="str">
        <f t="shared" si="2"/>
        <v/>
      </c>
      <c r="J60" s="41" t="str">
        <f t="shared" si="3"/>
        <v/>
      </c>
      <c r="K60" s="268"/>
      <c r="L60" s="268"/>
      <c r="M60" s="268"/>
      <c r="N60" s="269"/>
      <c r="O60" s="269"/>
      <c r="P60" s="269"/>
      <c r="Q60" s="270"/>
      <c r="R60" s="271"/>
      <c r="S60" s="268"/>
      <c r="T60" s="268"/>
      <c r="U60" s="268"/>
      <c r="V60" s="268"/>
      <c r="W60" s="65" t="str">
        <f t="shared" si="4"/>
        <v/>
      </c>
      <c r="X60" s="65" t="str">
        <f t="shared" si="5"/>
        <v/>
      </c>
      <c r="Y60" s="65" t="str">
        <f t="shared" si="6"/>
        <v/>
      </c>
      <c r="Z60" s="65" t="str">
        <f t="shared" si="7"/>
        <v/>
      </c>
      <c r="AA60" s="65" t="str">
        <f t="shared" si="8"/>
        <v/>
      </c>
    </row>
    <row r="61" spans="1:27" x14ac:dyDescent="0.25">
      <c r="A61" s="40" t="str">
        <f>IF(G61="","",1*ISERROR(VLOOKUP(G61,G$1:G60,1,FALSE)))</f>
        <v/>
      </c>
      <c r="B61" s="40" t="str">
        <f>IF(A61=0,0,IF(A61="","",SUM(A$2:A61)))</f>
        <v/>
      </c>
      <c r="C61" s="41" t="str">
        <f>IF(H61="","",1*ISERROR(VLOOKUP(H61,H$1:H60,1,FALSE)))</f>
        <v/>
      </c>
      <c r="D61" s="40" t="str">
        <f>IF(C61=0,0,IF(C61="","",SUM(C$2:C61)))</f>
        <v/>
      </c>
      <c r="E61" s="41" t="str">
        <f>IF(H61=0,0,IF(C61="","",SUM(C$11:C61)))</f>
        <v/>
      </c>
      <c r="F61" s="41" t="str">
        <f>IF(H61="","",COUNTIF(H$11:H61,"="&amp;H61))</f>
        <v/>
      </c>
      <c r="G61" s="41" t="str">
        <f t="shared" si="0"/>
        <v/>
      </c>
      <c r="H61" s="41" t="str">
        <f t="shared" si="1"/>
        <v/>
      </c>
      <c r="I61" s="41" t="str">
        <f t="shared" si="2"/>
        <v/>
      </c>
      <c r="J61" s="41" t="str">
        <f t="shared" si="3"/>
        <v/>
      </c>
      <c r="K61" s="268"/>
      <c r="L61" s="268"/>
      <c r="M61" s="268"/>
      <c r="N61" s="269"/>
      <c r="O61" s="269"/>
      <c r="P61" s="269"/>
      <c r="Q61" s="270"/>
      <c r="R61" s="271"/>
      <c r="S61" s="268"/>
      <c r="T61" s="268"/>
      <c r="U61" s="268"/>
      <c r="V61" s="268"/>
      <c r="W61" s="65" t="str">
        <f t="shared" si="4"/>
        <v/>
      </c>
      <c r="X61" s="65" t="str">
        <f t="shared" si="5"/>
        <v/>
      </c>
      <c r="Y61" s="65" t="str">
        <f t="shared" si="6"/>
        <v/>
      </c>
      <c r="Z61" s="65" t="str">
        <f t="shared" si="7"/>
        <v/>
      </c>
      <c r="AA61" s="65" t="str">
        <f t="shared" si="8"/>
        <v/>
      </c>
    </row>
    <row r="62" spans="1:27" x14ac:dyDescent="0.25">
      <c r="A62" s="40" t="str">
        <f>IF(G62="","",1*ISERROR(VLOOKUP(G62,G$1:G61,1,FALSE)))</f>
        <v/>
      </c>
      <c r="B62" s="40" t="str">
        <f>IF(A62=0,0,IF(A62="","",SUM(A$2:A62)))</f>
        <v/>
      </c>
      <c r="C62" s="41" t="str">
        <f>IF(H62="","",1*ISERROR(VLOOKUP(H62,H$1:H61,1,FALSE)))</f>
        <v/>
      </c>
      <c r="D62" s="40" t="str">
        <f>IF(C62=0,0,IF(C62="","",SUM(C$2:C62)))</f>
        <v/>
      </c>
      <c r="E62" s="41" t="str">
        <f>IF(H62=0,0,IF(C62="","",SUM(C$11:C62)))</f>
        <v/>
      </c>
      <c r="F62" s="41" t="str">
        <f>IF(H62="","",COUNTIF(H$11:H62,"="&amp;H62))</f>
        <v/>
      </c>
      <c r="G62" s="41" t="str">
        <f t="shared" si="0"/>
        <v/>
      </c>
      <c r="H62" s="41" t="str">
        <f t="shared" si="1"/>
        <v/>
      </c>
      <c r="I62" s="41" t="str">
        <f t="shared" si="2"/>
        <v/>
      </c>
      <c r="J62" s="41" t="str">
        <f t="shared" si="3"/>
        <v/>
      </c>
      <c r="K62" s="268"/>
      <c r="L62" s="268"/>
      <c r="M62" s="268"/>
      <c r="N62" s="269"/>
      <c r="O62" s="269"/>
      <c r="P62" s="269"/>
      <c r="Q62" s="270"/>
      <c r="R62" s="271"/>
      <c r="S62" s="268"/>
      <c r="T62" s="268"/>
      <c r="U62" s="268"/>
      <c r="V62" s="268"/>
      <c r="W62" s="65" t="str">
        <f t="shared" si="4"/>
        <v/>
      </c>
      <c r="X62" s="65" t="str">
        <f t="shared" si="5"/>
        <v/>
      </c>
      <c r="Y62" s="65" t="str">
        <f t="shared" si="6"/>
        <v/>
      </c>
      <c r="Z62" s="65" t="str">
        <f t="shared" si="7"/>
        <v/>
      </c>
      <c r="AA62" s="65" t="str">
        <f t="shared" si="8"/>
        <v/>
      </c>
    </row>
    <row r="63" spans="1:27" x14ac:dyDescent="0.25">
      <c r="A63" s="40" t="str">
        <f>IF(G63="","",1*ISERROR(VLOOKUP(G63,G$1:G62,1,FALSE)))</f>
        <v/>
      </c>
      <c r="B63" s="40" t="str">
        <f>IF(A63=0,0,IF(A63="","",SUM(A$2:A63)))</f>
        <v/>
      </c>
      <c r="C63" s="41" t="str">
        <f>IF(H63="","",1*ISERROR(VLOOKUP(H63,H$1:H62,1,FALSE)))</f>
        <v/>
      </c>
      <c r="D63" s="40" t="str">
        <f>IF(C63=0,0,IF(C63="","",SUM(C$2:C63)))</f>
        <v/>
      </c>
      <c r="E63" s="41" t="str">
        <f>IF(H63=0,0,IF(C63="","",SUM(C$11:C63)))</f>
        <v/>
      </c>
      <c r="F63" s="41" t="str">
        <f>IF(H63="","",COUNTIF(H$11:H63,"="&amp;H63))</f>
        <v/>
      </c>
      <c r="G63" s="41" t="str">
        <f t="shared" si="0"/>
        <v/>
      </c>
      <c r="H63" s="41" t="str">
        <f t="shared" si="1"/>
        <v/>
      </c>
      <c r="I63" s="41" t="str">
        <f t="shared" si="2"/>
        <v/>
      </c>
      <c r="J63" s="41" t="str">
        <f t="shared" si="3"/>
        <v/>
      </c>
      <c r="K63" s="268"/>
      <c r="L63" s="268"/>
      <c r="M63" s="268"/>
      <c r="N63" s="269"/>
      <c r="O63" s="269"/>
      <c r="P63" s="269"/>
      <c r="Q63" s="270"/>
      <c r="R63" s="271"/>
      <c r="S63" s="268"/>
      <c r="T63" s="268"/>
      <c r="U63" s="268"/>
      <c r="V63" s="268"/>
      <c r="W63" s="65" t="str">
        <f t="shared" si="4"/>
        <v/>
      </c>
      <c r="X63" s="65" t="str">
        <f t="shared" si="5"/>
        <v/>
      </c>
      <c r="Y63" s="65" t="str">
        <f t="shared" si="6"/>
        <v/>
      </c>
      <c r="Z63" s="65" t="str">
        <f t="shared" si="7"/>
        <v/>
      </c>
      <c r="AA63" s="65" t="str">
        <f t="shared" si="8"/>
        <v/>
      </c>
    </row>
    <row r="64" spans="1:27" x14ac:dyDescent="0.25">
      <c r="A64" s="40" t="str">
        <f>IF(G64="","",1*ISERROR(VLOOKUP(G64,G$1:G63,1,FALSE)))</f>
        <v/>
      </c>
      <c r="B64" s="40" t="str">
        <f>IF(A64=0,0,IF(A64="","",SUM(A$2:A64)))</f>
        <v/>
      </c>
      <c r="C64" s="41" t="str">
        <f>IF(H64="","",1*ISERROR(VLOOKUP(H64,H$1:H63,1,FALSE)))</f>
        <v/>
      </c>
      <c r="D64" s="40" t="str">
        <f>IF(C64=0,0,IF(C64="","",SUM(C$2:C64)))</f>
        <v/>
      </c>
      <c r="E64" s="41" t="str">
        <f>IF(H64=0,0,IF(C64="","",SUM(C$11:C64)))</f>
        <v/>
      </c>
      <c r="F64" s="41" t="str">
        <f>IF(H64="","",COUNTIF(H$11:H64,"="&amp;H64))</f>
        <v/>
      </c>
      <c r="G64" s="41" t="str">
        <f t="shared" si="0"/>
        <v/>
      </c>
      <c r="H64" s="41" t="str">
        <f t="shared" si="1"/>
        <v/>
      </c>
      <c r="I64" s="41" t="str">
        <f t="shared" si="2"/>
        <v/>
      </c>
      <c r="J64" s="41" t="str">
        <f t="shared" si="3"/>
        <v/>
      </c>
      <c r="K64" s="268"/>
      <c r="L64" s="268"/>
      <c r="M64" s="268"/>
      <c r="N64" s="269"/>
      <c r="O64" s="269"/>
      <c r="P64" s="269"/>
      <c r="Q64" s="270"/>
      <c r="R64" s="271"/>
      <c r="S64" s="268"/>
      <c r="T64" s="268"/>
      <c r="U64" s="268"/>
      <c r="V64" s="268"/>
      <c r="W64" s="65" t="str">
        <f t="shared" si="4"/>
        <v/>
      </c>
      <c r="X64" s="65" t="str">
        <f t="shared" si="5"/>
        <v/>
      </c>
      <c r="Y64" s="65" t="str">
        <f t="shared" si="6"/>
        <v/>
      </c>
      <c r="Z64" s="65" t="str">
        <f t="shared" si="7"/>
        <v/>
      </c>
      <c r="AA64" s="65" t="str">
        <f t="shared" si="8"/>
        <v/>
      </c>
    </row>
    <row r="65" spans="1:27" x14ac:dyDescent="0.25">
      <c r="A65" s="40" t="str">
        <f>IF(G65="","",1*ISERROR(VLOOKUP(G65,G$1:G64,1,FALSE)))</f>
        <v/>
      </c>
      <c r="B65" s="40" t="str">
        <f>IF(A65=0,0,IF(A65="","",SUM(A$2:A65)))</f>
        <v/>
      </c>
      <c r="C65" s="41" t="str">
        <f>IF(H65="","",1*ISERROR(VLOOKUP(H65,H$1:H64,1,FALSE)))</f>
        <v/>
      </c>
      <c r="D65" s="40" t="str">
        <f>IF(C65=0,0,IF(C65="","",SUM(C$2:C65)))</f>
        <v/>
      </c>
      <c r="E65" s="41" t="str">
        <f>IF(H65=0,0,IF(C65="","",SUM(C$11:C65)))</f>
        <v/>
      </c>
      <c r="F65" s="41" t="str">
        <f>IF(H65="","",COUNTIF(H$11:H65,"="&amp;H65))</f>
        <v/>
      </c>
      <c r="G65" s="41" t="str">
        <f t="shared" si="0"/>
        <v/>
      </c>
      <c r="H65" s="41" t="str">
        <f t="shared" si="1"/>
        <v/>
      </c>
      <c r="I65" s="41" t="str">
        <f t="shared" si="2"/>
        <v/>
      </c>
      <c r="J65" s="41" t="str">
        <f t="shared" si="3"/>
        <v/>
      </c>
      <c r="K65" s="268"/>
      <c r="L65" s="268"/>
      <c r="M65" s="268"/>
      <c r="N65" s="269"/>
      <c r="O65" s="269"/>
      <c r="P65" s="269"/>
      <c r="Q65" s="270"/>
      <c r="R65" s="271"/>
      <c r="S65" s="268"/>
      <c r="T65" s="268"/>
      <c r="U65" s="268"/>
      <c r="V65" s="268"/>
      <c r="W65" s="65" t="str">
        <f t="shared" si="4"/>
        <v/>
      </c>
      <c r="X65" s="65" t="str">
        <f t="shared" si="5"/>
        <v/>
      </c>
      <c r="Y65" s="65" t="str">
        <f t="shared" si="6"/>
        <v/>
      </c>
      <c r="Z65" s="65" t="str">
        <f t="shared" si="7"/>
        <v/>
      </c>
      <c r="AA65" s="65" t="str">
        <f t="shared" si="8"/>
        <v/>
      </c>
    </row>
    <row r="66" spans="1:27" x14ac:dyDescent="0.25">
      <c r="A66" s="40" t="str">
        <f>IF(G66="","",1*ISERROR(VLOOKUP(G66,G$1:G65,1,FALSE)))</f>
        <v/>
      </c>
      <c r="B66" s="40" t="str">
        <f>IF(A66=0,0,IF(A66="","",SUM(A$2:A66)))</f>
        <v/>
      </c>
      <c r="C66" s="41" t="str">
        <f>IF(H66="","",1*ISERROR(VLOOKUP(H66,H$1:H65,1,FALSE)))</f>
        <v/>
      </c>
      <c r="D66" s="40" t="str">
        <f>IF(C66=0,0,IF(C66="","",SUM(C$2:C66)))</f>
        <v/>
      </c>
      <c r="E66" s="41" t="str">
        <f>IF(H66=0,0,IF(C66="","",SUM(C$11:C66)))</f>
        <v/>
      </c>
      <c r="F66" s="41" t="str">
        <f>IF(H66="","",COUNTIF(H$11:H66,"="&amp;H66))</f>
        <v/>
      </c>
      <c r="G66" s="41" t="str">
        <f t="shared" ref="G66:G129" si="9">IF(K66="","",IF(M66="","",CONCATENATE(K66,"-",M66)))</f>
        <v/>
      </c>
      <c r="H66" s="41" t="str">
        <f t="shared" ref="H66:H129" si="10">IF(G66="","",CONCATENATE(G66,"-",N66))</f>
        <v/>
      </c>
      <c r="I66" s="41" t="str">
        <f t="shared" ref="I66:I129" si="11">IF(H66="","",CONCATENATE(H66,"-",F66))</f>
        <v/>
      </c>
      <c r="J66" s="41" t="str">
        <f t="shared" ref="J66:J129" si="12">IF(G66="","",CONCATENATE(G66,"-",O66))</f>
        <v/>
      </c>
      <c r="K66" s="268"/>
      <c r="L66" s="268"/>
      <c r="M66" s="268"/>
      <c r="N66" s="269"/>
      <c r="O66" s="269"/>
      <c r="P66" s="269"/>
      <c r="Q66" s="270"/>
      <c r="R66" s="271"/>
      <c r="S66" s="268"/>
      <c r="T66" s="268"/>
      <c r="U66" s="268"/>
      <c r="V66" s="268"/>
      <c r="W66" s="65" t="str">
        <f t="shared" ref="W66:W129" si="13">IF(S66="","",IF(S66="Yes",1,0))</f>
        <v/>
      </c>
      <c r="X66" s="65" t="str">
        <f t="shared" ref="X66:X129" si="14">IF(T66="","",IF(T66="Yes",1,0))</f>
        <v/>
      </c>
      <c r="Y66" s="65" t="str">
        <f t="shared" ref="Y66:Y129" si="15">IF(U66="","",IF(U66="Yes",1,0))</f>
        <v/>
      </c>
      <c r="Z66" s="65" t="str">
        <f t="shared" ref="Z66:Z129" si="16">IF(V66="","",IF(V66="Yes",1,0))</f>
        <v/>
      </c>
      <c r="AA66" s="65" t="str">
        <f t="shared" ref="AA66:AA129" si="17">IF(N66="","",CONCATENATE(N66,"-",O66))</f>
        <v/>
      </c>
    </row>
    <row r="67" spans="1:27" x14ac:dyDescent="0.25">
      <c r="A67" s="40" t="str">
        <f>IF(G67="","",1*ISERROR(VLOOKUP(G67,G$1:G66,1,FALSE)))</f>
        <v/>
      </c>
      <c r="B67" s="40" t="str">
        <f>IF(A67=0,0,IF(A67="","",SUM(A$2:A67)))</f>
        <v/>
      </c>
      <c r="C67" s="41" t="str">
        <f>IF(H67="","",1*ISERROR(VLOOKUP(H67,H$1:H66,1,FALSE)))</f>
        <v/>
      </c>
      <c r="D67" s="40" t="str">
        <f>IF(C67=0,0,IF(C67="","",SUM(C$2:C67)))</f>
        <v/>
      </c>
      <c r="E67" s="41" t="str">
        <f>IF(H67=0,0,IF(C67="","",SUM(C$11:C67)))</f>
        <v/>
      </c>
      <c r="F67" s="41" t="str">
        <f>IF(H67="","",COUNTIF(H$11:H67,"="&amp;H67))</f>
        <v/>
      </c>
      <c r="G67" s="41" t="str">
        <f t="shared" si="9"/>
        <v/>
      </c>
      <c r="H67" s="41" t="str">
        <f t="shared" si="10"/>
        <v/>
      </c>
      <c r="I67" s="41" t="str">
        <f t="shared" si="11"/>
        <v/>
      </c>
      <c r="J67" s="41" t="str">
        <f t="shared" si="12"/>
        <v/>
      </c>
      <c r="K67" s="268"/>
      <c r="L67" s="268"/>
      <c r="M67" s="268"/>
      <c r="N67" s="269"/>
      <c r="O67" s="269"/>
      <c r="P67" s="269"/>
      <c r="Q67" s="270"/>
      <c r="R67" s="271"/>
      <c r="S67" s="268"/>
      <c r="T67" s="268"/>
      <c r="U67" s="268"/>
      <c r="V67" s="268"/>
      <c r="W67" s="65" t="str">
        <f t="shared" si="13"/>
        <v/>
      </c>
      <c r="X67" s="65" t="str">
        <f t="shared" si="14"/>
        <v/>
      </c>
      <c r="Y67" s="65" t="str">
        <f t="shared" si="15"/>
        <v/>
      </c>
      <c r="Z67" s="65" t="str">
        <f t="shared" si="16"/>
        <v/>
      </c>
      <c r="AA67" s="65" t="str">
        <f t="shared" si="17"/>
        <v/>
      </c>
    </row>
    <row r="68" spans="1:27" x14ac:dyDescent="0.25">
      <c r="A68" s="40" t="str">
        <f>IF(G68="","",1*ISERROR(VLOOKUP(G68,G$1:G67,1,FALSE)))</f>
        <v/>
      </c>
      <c r="B68" s="40" t="str">
        <f>IF(A68=0,0,IF(A68="","",SUM(A$2:A68)))</f>
        <v/>
      </c>
      <c r="C68" s="41" t="str">
        <f>IF(H68="","",1*ISERROR(VLOOKUP(H68,H$1:H67,1,FALSE)))</f>
        <v/>
      </c>
      <c r="D68" s="40" t="str">
        <f>IF(C68=0,0,IF(C68="","",SUM(C$2:C68)))</f>
        <v/>
      </c>
      <c r="E68" s="41" t="str">
        <f>IF(H68=0,0,IF(C68="","",SUM(C$11:C68)))</f>
        <v/>
      </c>
      <c r="F68" s="41" t="str">
        <f>IF(H68="","",COUNTIF(H$11:H68,"="&amp;H68))</f>
        <v/>
      </c>
      <c r="G68" s="41" t="str">
        <f t="shared" si="9"/>
        <v/>
      </c>
      <c r="H68" s="41" t="str">
        <f t="shared" si="10"/>
        <v/>
      </c>
      <c r="I68" s="41" t="str">
        <f t="shared" si="11"/>
        <v/>
      </c>
      <c r="J68" s="41" t="str">
        <f t="shared" si="12"/>
        <v/>
      </c>
      <c r="K68" s="268"/>
      <c r="L68" s="268"/>
      <c r="M68" s="268"/>
      <c r="N68" s="269"/>
      <c r="O68" s="269"/>
      <c r="P68" s="269"/>
      <c r="Q68" s="270"/>
      <c r="R68" s="271"/>
      <c r="S68" s="268"/>
      <c r="T68" s="268"/>
      <c r="U68" s="268"/>
      <c r="V68" s="268"/>
      <c r="W68" s="65" t="str">
        <f t="shared" si="13"/>
        <v/>
      </c>
      <c r="X68" s="65" t="str">
        <f t="shared" si="14"/>
        <v/>
      </c>
      <c r="Y68" s="65" t="str">
        <f t="shared" si="15"/>
        <v/>
      </c>
      <c r="Z68" s="65" t="str">
        <f t="shared" si="16"/>
        <v/>
      </c>
      <c r="AA68" s="65" t="str">
        <f t="shared" si="17"/>
        <v/>
      </c>
    </row>
    <row r="69" spans="1:27" x14ac:dyDescent="0.25">
      <c r="A69" s="40" t="str">
        <f>IF(G69="","",1*ISERROR(VLOOKUP(G69,G$1:G68,1,FALSE)))</f>
        <v/>
      </c>
      <c r="B69" s="40" t="str">
        <f>IF(A69=0,0,IF(A69="","",SUM(A$2:A69)))</f>
        <v/>
      </c>
      <c r="C69" s="41" t="str">
        <f>IF(H69="","",1*ISERROR(VLOOKUP(H69,H$1:H68,1,FALSE)))</f>
        <v/>
      </c>
      <c r="D69" s="40" t="str">
        <f>IF(C69=0,0,IF(C69="","",SUM(C$2:C69)))</f>
        <v/>
      </c>
      <c r="E69" s="41" t="str">
        <f>IF(H69=0,0,IF(C69="","",SUM(C$11:C69)))</f>
        <v/>
      </c>
      <c r="F69" s="41" t="str">
        <f>IF(H69="","",COUNTIF(H$11:H69,"="&amp;H69))</f>
        <v/>
      </c>
      <c r="G69" s="41" t="str">
        <f t="shared" si="9"/>
        <v/>
      </c>
      <c r="H69" s="41" t="str">
        <f t="shared" si="10"/>
        <v/>
      </c>
      <c r="I69" s="41" t="str">
        <f t="shared" si="11"/>
        <v/>
      </c>
      <c r="J69" s="41" t="str">
        <f t="shared" si="12"/>
        <v/>
      </c>
      <c r="K69" s="268"/>
      <c r="L69" s="268"/>
      <c r="M69" s="268"/>
      <c r="N69" s="269"/>
      <c r="O69" s="269"/>
      <c r="P69" s="269"/>
      <c r="Q69" s="270"/>
      <c r="R69" s="271"/>
      <c r="S69" s="268"/>
      <c r="T69" s="268"/>
      <c r="U69" s="268"/>
      <c r="V69" s="268"/>
      <c r="W69" s="65" t="str">
        <f t="shared" si="13"/>
        <v/>
      </c>
      <c r="X69" s="65" t="str">
        <f t="shared" si="14"/>
        <v/>
      </c>
      <c r="Y69" s="65" t="str">
        <f t="shared" si="15"/>
        <v/>
      </c>
      <c r="Z69" s="65" t="str">
        <f t="shared" si="16"/>
        <v/>
      </c>
      <c r="AA69" s="65" t="str">
        <f t="shared" si="17"/>
        <v/>
      </c>
    </row>
    <row r="70" spans="1:27" x14ac:dyDescent="0.25">
      <c r="A70" s="40" t="str">
        <f>IF(G70="","",1*ISERROR(VLOOKUP(G70,G$1:G69,1,FALSE)))</f>
        <v/>
      </c>
      <c r="B70" s="40" t="str">
        <f>IF(A70=0,0,IF(A70="","",SUM(A$2:A70)))</f>
        <v/>
      </c>
      <c r="C70" s="41" t="str">
        <f>IF(H70="","",1*ISERROR(VLOOKUP(H70,H$1:H69,1,FALSE)))</f>
        <v/>
      </c>
      <c r="D70" s="40" t="str">
        <f>IF(C70=0,0,IF(C70="","",SUM(C$2:C70)))</f>
        <v/>
      </c>
      <c r="E70" s="41" t="str">
        <f>IF(H70=0,0,IF(C70="","",SUM(C$11:C70)))</f>
        <v/>
      </c>
      <c r="F70" s="41" t="str">
        <f>IF(H70="","",COUNTIF(H$11:H70,"="&amp;H70))</f>
        <v/>
      </c>
      <c r="G70" s="41" t="str">
        <f t="shared" si="9"/>
        <v/>
      </c>
      <c r="H70" s="41" t="str">
        <f t="shared" si="10"/>
        <v/>
      </c>
      <c r="I70" s="41" t="str">
        <f t="shared" si="11"/>
        <v/>
      </c>
      <c r="J70" s="41" t="str">
        <f t="shared" si="12"/>
        <v/>
      </c>
      <c r="K70" s="268"/>
      <c r="L70" s="268"/>
      <c r="M70" s="268"/>
      <c r="N70" s="269"/>
      <c r="O70" s="269"/>
      <c r="P70" s="269"/>
      <c r="Q70" s="270"/>
      <c r="R70" s="271"/>
      <c r="S70" s="268"/>
      <c r="T70" s="268"/>
      <c r="U70" s="268"/>
      <c r="V70" s="268"/>
      <c r="W70" s="65" t="str">
        <f t="shared" si="13"/>
        <v/>
      </c>
      <c r="X70" s="65" t="str">
        <f t="shared" si="14"/>
        <v/>
      </c>
      <c r="Y70" s="65" t="str">
        <f t="shared" si="15"/>
        <v/>
      </c>
      <c r="Z70" s="65" t="str">
        <f t="shared" si="16"/>
        <v/>
      </c>
      <c r="AA70" s="65" t="str">
        <f t="shared" si="17"/>
        <v/>
      </c>
    </row>
    <row r="71" spans="1:27" x14ac:dyDescent="0.25">
      <c r="A71" s="40" t="str">
        <f>IF(G71="","",1*ISERROR(VLOOKUP(G71,G$1:G70,1,FALSE)))</f>
        <v/>
      </c>
      <c r="B71" s="40" t="str">
        <f>IF(A71=0,0,IF(A71="","",SUM(A$2:A71)))</f>
        <v/>
      </c>
      <c r="C71" s="41" t="str">
        <f>IF(H71="","",1*ISERROR(VLOOKUP(H71,H$1:H70,1,FALSE)))</f>
        <v/>
      </c>
      <c r="D71" s="40" t="str">
        <f>IF(C71=0,0,IF(C71="","",SUM(C$2:C71)))</f>
        <v/>
      </c>
      <c r="E71" s="41" t="str">
        <f>IF(H71=0,0,IF(C71="","",SUM(C$11:C71)))</f>
        <v/>
      </c>
      <c r="F71" s="41" t="str">
        <f>IF(H71="","",COUNTIF(H$11:H71,"="&amp;H71))</f>
        <v/>
      </c>
      <c r="G71" s="41" t="str">
        <f t="shared" si="9"/>
        <v/>
      </c>
      <c r="H71" s="41" t="str">
        <f t="shared" si="10"/>
        <v/>
      </c>
      <c r="I71" s="41" t="str">
        <f t="shared" si="11"/>
        <v/>
      </c>
      <c r="J71" s="41" t="str">
        <f t="shared" si="12"/>
        <v/>
      </c>
      <c r="K71" s="268"/>
      <c r="L71" s="268"/>
      <c r="M71" s="268"/>
      <c r="N71" s="269"/>
      <c r="O71" s="269"/>
      <c r="P71" s="269"/>
      <c r="Q71" s="270"/>
      <c r="R71" s="271"/>
      <c r="S71" s="268"/>
      <c r="T71" s="268"/>
      <c r="U71" s="268"/>
      <c r="V71" s="268"/>
      <c r="W71" s="65" t="str">
        <f t="shared" si="13"/>
        <v/>
      </c>
      <c r="X71" s="65" t="str">
        <f t="shared" si="14"/>
        <v/>
      </c>
      <c r="Y71" s="65" t="str">
        <f t="shared" si="15"/>
        <v/>
      </c>
      <c r="Z71" s="65" t="str">
        <f t="shared" si="16"/>
        <v/>
      </c>
      <c r="AA71" s="65" t="str">
        <f t="shared" si="17"/>
        <v/>
      </c>
    </row>
    <row r="72" spans="1:27" x14ac:dyDescent="0.25">
      <c r="A72" s="40" t="str">
        <f>IF(G72="","",1*ISERROR(VLOOKUP(G72,G$1:G71,1,FALSE)))</f>
        <v/>
      </c>
      <c r="B72" s="40" t="str">
        <f>IF(A72=0,0,IF(A72="","",SUM(A$2:A72)))</f>
        <v/>
      </c>
      <c r="C72" s="41" t="str">
        <f>IF(H72="","",1*ISERROR(VLOOKUP(H72,H$1:H71,1,FALSE)))</f>
        <v/>
      </c>
      <c r="D72" s="40" t="str">
        <f>IF(C72=0,0,IF(C72="","",SUM(C$2:C72)))</f>
        <v/>
      </c>
      <c r="E72" s="41" t="str">
        <f>IF(H72=0,0,IF(C72="","",SUM(C$11:C72)))</f>
        <v/>
      </c>
      <c r="F72" s="41" t="str">
        <f>IF(H72="","",COUNTIF(H$11:H72,"="&amp;H72))</f>
        <v/>
      </c>
      <c r="G72" s="41" t="str">
        <f t="shared" si="9"/>
        <v/>
      </c>
      <c r="H72" s="41" t="str">
        <f t="shared" si="10"/>
        <v/>
      </c>
      <c r="I72" s="41" t="str">
        <f t="shared" si="11"/>
        <v/>
      </c>
      <c r="J72" s="41" t="str">
        <f t="shared" si="12"/>
        <v/>
      </c>
      <c r="K72" s="268"/>
      <c r="L72" s="268"/>
      <c r="M72" s="268"/>
      <c r="N72" s="269"/>
      <c r="O72" s="269"/>
      <c r="P72" s="269"/>
      <c r="Q72" s="270"/>
      <c r="R72" s="271"/>
      <c r="S72" s="268"/>
      <c r="T72" s="268"/>
      <c r="U72" s="268"/>
      <c r="V72" s="268"/>
      <c r="W72" s="65" t="str">
        <f t="shared" si="13"/>
        <v/>
      </c>
      <c r="X72" s="65" t="str">
        <f t="shared" si="14"/>
        <v/>
      </c>
      <c r="Y72" s="65" t="str">
        <f t="shared" si="15"/>
        <v/>
      </c>
      <c r="Z72" s="65" t="str">
        <f t="shared" si="16"/>
        <v/>
      </c>
      <c r="AA72" s="65" t="str">
        <f t="shared" si="17"/>
        <v/>
      </c>
    </row>
    <row r="73" spans="1:27" x14ac:dyDescent="0.25">
      <c r="A73" s="40" t="str">
        <f>IF(G73="","",1*ISERROR(VLOOKUP(G73,G$1:G72,1,FALSE)))</f>
        <v/>
      </c>
      <c r="B73" s="40" t="str">
        <f>IF(A73=0,0,IF(A73="","",SUM(A$2:A73)))</f>
        <v/>
      </c>
      <c r="C73" s="41" t="str">
        <f>IF(H73="","",1*ISERROR(VLOOKUP(H73,H$1:H72,1,FALSE)))</f>
        <v/>
      </c>
      <c r="D73" s="40" t="str">
        <f>IF(C73=0,0,IF(C73="","",SUM(C$2:C73)))</f>
        <v/>
      </c>
      <c r="E73" s="41" t="str">
        <f>IF(H73=0,0,IF(C73="","",SUM(C$11:C73)))</f>
        <v/>
      </c>
      <c r="F73" s="41" t="str">
        <f>IF(H73="","",COUNTIF(H$11:H73,"="&amp;H73))</f>
        <v/>
      </c>
      <c r="G73" s="41" t="str">
        <f t="shared" si="9"/>
        <v/>
      </c>
      <c r="H73" s="41" t="str">
        <f t="shared" si="10"/>
        <v/>
      </c>
      <c r="I73" s="41" t="str">
        <f t="shared" si="11"/>
        <v/>
      </c>
      <c r="J73" s="41" t="str">
        <f t="shared" si="12"/>
        <v/>
      </c>
      <c r="K73" s="268"/>
      <c r="L73" s="268"/>
      <c r="M73" s="268"/>
      <c r="N73" s="269"/>
      <c r="O73" s="269"/>
      <c r="P73" s="269"/>
      <c r="Q73" s="270"/>
      <c r="R73" s="271"/>
      <c r="S73" s="268"/>
      <c r="T73" s="268"/>
      <c r="U73" s="268"/>
      <c r="V73" s="268"/>
      <c r="W73" s="65" t="str">
        <f t="shared" si="13"/>
        <v/>
      </c>
      <c r="X73" s="65" t="str">
        <f t="shared" si="14"/>
        <v/>
      </c>
      <c r="Y73" s="65" t="str">
        <f t="shared" si="15"/>
        <v/>
      </c>
      <c r="Z73" s="65" t="str">
        <f t="shared" si="16"/>
        <v/>
      </c>
      <c r="AA73" s="65" t="str">
        <f t="shared" si="17"/>
        <v/>
      </c>
    </row>
    <row r="74" spans="1:27" x14ac:dyDescent="0.25">
      <c r="A74" s="40" t="str">
        <f>IF(G74="","",1*ISERROR(VLOOKUP(G74,G$1:G73,1,FALSE)))</f>
        <v/>
      </c>
      <c r="B74" s="40" t="str">
        <f>IF(A74=0,0,IF(A74="","",SUM(A$2:A74)))</f>
        <v/>
      </c>
      <c r="C74" s="41" t="str">
        <f>IF(H74="","",1*ISERROR(VLOOKUP(H74,H$1:H73,1,FALSE)))</f>
        <v/>
      </c>
      <c r="D74" s="40" t="str">
        <f>IF(C74=0,0,IF(C74="","",SUM(C$2:C74)))</f>
        <v/>
      </c>
      <c r="E74" s="41" t="str">
        <f>IF(H74=0,0,IF(C74="","",SUM(C$11:C74)))</f>
        <v/>
      </c>
      <c r="F74" s="41" t="str">
        <f>IF(H74="","",COUNTIF(H$11:H74,"="&amp;H74))</f>
        <v/>
      </c>
      <c r="G74" s="41" t="str">
        <f t="shared" si="9"/>
        <v/>
      </c>
      <c r="H74" s="41" t="str">
        <f t="shared" si="10"/>
        <v/>
      </c>
      <c r="I74" s="41" t="str">
        <f t="shared" si="11"/>
        <v/>
      </c>
      <c r="J74" s="41" t="str">
        <f t="shared" si="12"/>
        <v/>
      </c>
      <c r="K74" s="268"/>
      <c r="L74" s="268"/>
      <c r="M74" s="268"/>
      <c r="N74" s="269"/>
      <c r="O74" s="269"/>
      <c r="P74" s="269"/>
      <c r="Q74" s="270"/>
      <c r="R74" s="271"/>
      <c r="S74" s="268"/>
      <c r="T74" s="268"/>
      <c r="U74" s="268"/>
      <c r="V74" s="268"/>
      <c r="W74" s="65" t="str">
        <f t="shared" si="13"/>
        <v/>
      </c>
      <c r="X74" s="65" t="str">
        <f t="shared" si="14"/>
        <v/>
      </c>
      <c r="Y74" s="65" t="str">
        <f t="shared" si="15"/>
        <v/>
      </c>
      <c r="Z74" s="65" t="str">
        <f t="shared" si="16"/>
        <v/>
      </c>
      <c r="AA74" s="65" t="str">
        <f t="shared" si="17"/>
        <v/>
      </c>
    </row>
    <row r="75" spans="1:27" x14ac:dyDescent="0.25">
      <c r="A75" s="40" t="str">
        <f>IF(G75="","",1*ISERROR(VLOOKUP(G75,G$1:G74,1,FALSE)))</f>
        <v/>
      </c>
      <c r="B75" s="40" t="str">
        <f>IF(A75=0,0,IF(A75="","",SUM(A$2:A75)))</f>
        <v/>
      </c>
      <c r="C75" s="41" t="str">
        <f>IF(H75="","",1*ISERROR(VLOOKUP(H75,H$1:H74,1,FALSE)))</f>
        <v/>
      </c>
      <c r="D75" s="40" t="str">
        <f>IF(C75=0,0,IF(C75="","",SUM(C$2:C75)))</f>
        <v/>
      </c>
      <c r="E75" s="41" t="str">
        <f>IF(H75=0,0,IF(C75="","",SUM(C$11:C75)))</f>
        <v/>
      </c>
      <c r="F75" s="41" t="str">
        <f>IF(H75="","",COUNTIF(H$11:H75,"="&amp;H75))</f>
        <v/>
      </c>
      <c r="G75" s="41" t="str">
        <f t="shared" si="9"/>
        <v/>
      </c>
      <c r="H75" s="41" t="str">
        <f t="shared" si="10"/>
        <v/>
      </c>
      <c r="I75" s="41" t="str">
        <f t="shared" si="11"/>
        <v/>
      </c>
      <c r="J75" s="41" t="str">
        <f t="shared" si="12"/>
        <v/>
      </c>
      <c r="K75" s="268"/>
      <c r="L75" s="268"/>
      <c r="M75" s="268"/>
      <c r="N75" s="269"/>
      <c r="O75" s="269"/>
      <c r="P75" s="269"/>
      <c r="Q75" s="270"/>
      <c r="R75" s="271"/>
      <c r="S75" s="268"/>
      <c r="T75" s="268"/>
      <c r="U75" s="268"/>
      <c r="V75" s="268"/>
      <c r="W75" s="65" t="str">
        <f t="shared" si="13"/>
        <v/>
      </c>
      <c r="X75" s="65" t="str">
        <f t="shared" si="14"/>
        <v/>
      </c>
      <c r="Y75" s="65" t="str">
        <f t="shared" si="15"/>
        <v/>
      </c>
      <c r="Z75" s="65" t="str">
        <f t="shared" si="16"/>
        <v/>
      </c>
      <c r="AA75" s="65" t="str">
        <f t="shared" si="17"/>
        <v/>
      </c>
    </row>
    <row r="76" spans="1:27" x14ac:dyDescent="0.25">
      <c r="A76" s="40" t="str">
        <f>IF(G76="","",1*ISERROR(VLOOKUP(G76,G$1:G75,1,FALSE)))</f>
        <v/>
      </c>
      <c r="B76" s="40" t="str">
        <f>IF(A76=0,0,IF(A76="","",SUM(A$2:A76)))</f>
        <v/>
      </c>
      <c r="C76" s="41" t="str">
        <f>IF(H76="","",1*ISERROR(VLOOKUP(H76,H$1:H75,1,FALSE)))</f>
        <v/>
      </c>
      <c r="D76" s="40" t="str">
        <f>IF(C76=0,0,IF(C76="","",SUM(C$2:C76)))</f>
        <v/>
      </c>
      <c r="E76" s="41" t="str">
        <f>IF(H76=0,0,IF(C76="","",SUM(C$11:C76)))</f>
        <v/>
      </c>
      <c r="F76" s="41" t="str">
        <f>IF(H76="","",COUNTIF(H$11:H76,"="&amp;H76))</f>
        <v/>
      </c>
      <c r="G76" s="41" t="str">
        <f t="shared" si="9"/>
        <v/>
      </c>
      <c r="H76" s="41" t="str">
        <f t="shared" si="10"/>
        <v/>
      </c>
      <c r="I76" s="41" t="str">
        <f t="shared" si="11"/>
        <v/>
      </c>
      <c r="J76" s="41" t="str">
        <f t="shared" si="12"/>
        <v/>
      </c>
      <c r="K76" s="268"/>
      <c r="L76" s="268"/>
      <c r="M76" s="268"/>
      <c r="N76" s="269"/>
      <c r="O76" s="269"/>
      <c r="P76" s="269"/>
      <c r="Q76" s="270"/>
      <c r="R76" s="271"/>
      <c r="S76" s="268"/>
      <c r="T76" s="268"/>
      <c r="U76" s="268"/>
      <c r="V76" s="268"/>
      <c r="W76" s="65" t="str">
        <f t="shared" si="13"/>
        <v/>
      </c>
      <c r="X76" s="65" t="str">
        <f t="shared" si="14"/>
        <v/>
      </c>
      <c r="Y76" s="65" t="str">
        <f t="shared" si="15"/>
        <v/>
      </c>
      <c r="Z76" s="65" t="str">
        <f t="shared" si="16"/>
        <v/>
      </c>
      <c r="AA76" s="65" t="str">
        <f t="shared" si="17"/>
        <v/>
      </c>
    </row>
    <row r="77" spans="1:27" x14ac:dyDescent="0.25">
      <c r="A77" s="40" t="str">
        <f>IF(G77="","",1*ISERROR(VLOOKUP(G77,G$1:G76,1,FALSE)))</f>
        <v/>
      </c>
      <c r="B77" s="40" t="str">
        <f>IF(A77=0,0,IF(A77="","",SUM(A$2:A77)))</f>
        <v/>
      </c>
      <c r="C77" s="41" t="str">
        <f>IF(H77="","",1*ISERROR(VLOOKUP(H77,H$1:H76,1,FALSE)))</f>
        <v/>
      </c>
      <c r="D77" s="40" t="str">
        <f>IF(C77=0,0,IF(C77="","",SUM(C$2:C77)))</f>
        <v/>
      </c>
      <c r="E77" s="41" t="str">
        <f>IF(H77=0,0,IF(C77="","",SUM(C$11:C77)))</f>
        <v/>
      </c>
      <c r="F77" s="41" t="str">
        <f>IF(H77="","",COUNTIF(H$11:H77,"="&amp;H77))</f>
        <v/>
      </c>
      <c r="G77" s="41" t="str">
        <f t="shared" si="9"/>
        <v/>
      </c>
      <c r="H77" s="41" t="str">
        <f t="shared" si="10"/>
        <v/>
      </c>
      <c r="I77" s="41" t="str">
        <f t="shared" si="11"/>
        <v/>
      </c>
      <c r="J77" s="41" t="str">
        <f t="shared" si="12"/>
        <v/>
      </c>
      <c r="K77" s="268"/>
      <c r="L77" s="268"/>
      <c r="M77" s="268"/>
      <c r="N77" s="269"/>
      <c r="O77" s="269"/>
      <c r="P77" s="269"/>
      <c r="Q77" s="270"/>
      <c r="R77" s="271"/>
      <c r="S77" s="268"/>
      <c r="T77" s="268"/>
      <c r="U77" s="268"/>
      <c r="V77" s="268"/>
      <c r="W77" s="65" t="str">
        <f t="shared" si="13"/>
        <v/>
      </c>
      <c r="X77" s="65" t="str">
        <f t="shared" si="14"/>
        <v/>
      </c>
      <c r="Y77" s="65" t="str">
        <f t="shared" si="15"/>
        <v/>
      </c>
      <c r="Z77" s="65" t="str">
        <f t="shared" si="16"/>
        <v/>
      </c>
      <c r="AA77" s="65" t="str">
        <f t="shared" si="17"/>
        <v/>
      </c>
    </row>
    <row r="78" spans="1:27" x14ac:dyDescent="0.25">
      <c r="A78" s="40" t="str">
        <f>IF(G78="","",1*ISERROR(VLOOKUP(G78,G$1:G77,1,FALSE)))</f>
        <v/>
      </c>
      <c r="B78" s="40" t="str">
        <f>IF(A78=0,0,IF(A78="","",SUM(A$2:A78)))</f>
        <v/>
      </c>
      <c r="C78" s="41" t="str">
        <f>IF(H78="","",1*ISERROR(VLOOKUP(H78,H$1:H77,1,FALSE)))</f>
        <v/>
      </c>
      <c r="D78" s="40" t="str">
        <f>IF(C78=0,0,IF(C78="","",SUM(C$2:C78)))</f>
        <v/>
      </c>
      <c r="E78" s="41" t="str">
        <f>IF(H78=0,0,IF(C78="","",SUM(C$11:C78)))</f>
        <v/>
      </c>
      <c r="F78" s="41" t="str">
        <f>IF(H78="","",COUNTIF(H$11:H78,"="&amp;H78))</f>
        <v/>
      </c>
      <c r="G78" s="41" t="str">
        <f t="shared" si="9"/>
        <v/>
      </c>
      <c r="H78" s="41" t="str">
        <f t="shared" si="10"/>
        <v/>
      </c>
      <c r="I78" s="41" t="str">
        <f t="shared" si="11"/>
        <v/>
      </c>
      <c r="J78" s="41" t="str">
        <f t="shared" si="12"/>
        <v/>
      </c>
      <c r="K78" s="268"/>
      <c r="L78" s="268"/>
      <c r="M78" s="268"/>
      <c r="N78" s="269"/>
      <c r="O78" s="269"/>
      <c r="P78" s="269"/>
      <c r="Q78" s="270"/>
      <c r="R78" s="271"/>
      <c r="S78" s="268"/>
      <c r="T78" s="268"/>
      <c r="U78" s="268"/>
      <c r="V78" s="268"/>
      <c r="W78" s="65" t="str">
        <f t="shared" si="13"/>
        <v/>
      </c>
      <c r="X78" s="65" t="str">
        <f t="shared" si="14"/>
        <v/>
      </c>
      <c r="Y78" s="65" t="str">
        <f t="shared" si="15"/>
        <v/>
      </c>
      <c r="Z78" s="65" t="str">
        <f t="shared" si="16"/>
        <v/>
      </c>
      <c r="AA78" s="65" t="str">
        <f t="shared" si="17"/>
        <v/>
      </c>
    </row>
    <row r="79" spans="1:27" x14ac:dyDescent="0.25">
      <c r="A79" s="40" t="str">
        <f>IF(G79="","",1*ISERROR(VLOOKUP(G79,G$1:G78,1,FALSE)))</f>
        <v/>
      </c>
      <c r="B79" s="40" t="str">
        <f>IF(A79=0,0,IF(A79="","",SUM(A$2:A79)))</f>
        <v/>
      </c>
      <c r="C79" s="41" t="str">
        <f>IF(H79="","",1*ISERROR(VLOOKUP(H79,H$1:H78,1,FALSE)))</f>
        <v/>
      </c>
      <c r="D79" s="40" t="str">
        <f>IF(C79=0,0,IF(C79="","",SUM(C$2:C79)))</f>
        <v/>
      </c>
      <c r="E79" s="41" t="str">
        <f>IF(H79=0,0,IF(C79="","",SUM(C$11:C79)))</f>
        <v/>
      </c>
      <c r="F79" s="41" t="str">
        <f>IF(H79="","",COUNTIF(H$11:H79,"="&amp;H79))</f>
        <v/>
      </c>
      <c r="G79" s="41" t="str">
        <f t="shared" si="9"/>
        <v/>
      </c>
      <c r="H79" s="41" t="str">
        <f t="shared" si="10"/>
        <v/>
      </c>
      <c r="I79" s="41" t="str">
        <f t="shared" si="11"/>
        <v/>
      </c>
      <c r="J79" s="41" t="str">
        <f t="shared" si="12"/>
        <v/>
      </c>
      <c r="K79" s="268"/>
      <c r="L79" s="268"/>
      <c r="M79" s="268"/>
      <c r="N79" s="269"/>
      <c r="O79" s="269"/>
      <c r="P79" s="269"/>
      <c r="Q79" s="270"/>
      <c r="R79" s="271"/>
      <c r="S79" s="268"/>
      <c r="T79" s="268"/>
      <c r="U79" s="268"/>
      <c r="V79" s="268"/>
      <c r="W79" s="65" t="str">
        <f t="shared" si="13"/>
        <v/>
      </c>
      <c r="X79" s="65" t="str">
        <f t="shared" si="14"/>
        <v/>
      </c>
      <c r="Y79" s="65" t="str">
        <f t="shared" si="15"/>
        <v/>
      </c>
      <c r="Z79" s="65" t="str">
        <f t="shared" si="16"/>
        <v/>
      </c>
      <c r="AA79" s="65" t="str">
        <f t="shared" si="17"/>
        <v/>
      </c>
    </row>
    <row r="80" spans="1:27" x14ac:dyDescent="0.25">
      <c r="A80" s="40" t="str">
        <f>IF(G80="","",1*ISERROR(VLOOKUP(G80,G$1:G79,1,FALSE)))</f>
        <v/>
      </c>
      <c r="B80" s="40" t="str">
        <f>IF(A80=0,0,IF(A80="","",SUM(A$2:A80)))</f>
        <v/>
      </c>
      <c r="C80" s="41" t="str">
        <f>IF(H80="","",1*ISERROR(VLOOKUP(H80,H$1:H79,1,FALSE)))</f>
        <v/>
      </c>
      <c r="D80" s="40" t="str">
        <f>IF(C80=0,0,IF(C80="","",SUM(C$2:C80)))</f>
        <v/>
      </c>
      <c r="E80" s="41" t="str">
        <f>IF(H80=0,0,IF(C80="","",SUM(C$11:C80)))</f>
        <v/>
      </c>
      <c r="F80" s="41" t="str">
        <f>IF(H80="","",COUNTIF(H$11:H80,"="&amp;H80))</f>
        <v/>
      </c>
      <c r="G80" s="41" t="str">
        <f t="shared" si="9"/>
        <v/>
      </c>
      <c r="H80" s="41" t="str">
        <f t="shared" si="10"/>
        <v/>
      </c>
      <c r="I80" s="41" t="str">
        <f t="shared" si="11"/>
        <v/>
      </c>
      <c r="J80" s="41" t="str">
        <f t="shared" si="12"/>
        <v/>
      </c>
      <c r="K80" s="268"/>
      <c r="L80" s="268"/>
      <c r="M80" s="268"/>
      <c r="N80" s="269"/>
      <c r="O80" s="269"/>
      <c r="P80" s="269"/>
      <c r="Q80" s="270"/>
      <c r="R80" s="271"/>
      <c r="S80" s="268"/>
      <c r="T80" s="268"/>
      <c r="U80" s="268"/>
      <c r="V80" s="268"/>
      <c r="W80" s="65" t="str">
        <f t="shared" si="13"/>
        <v/>
      </c>
      <c r="X80" s="65" t="str">
        <f t="shared" si="14"/>
        <v/>
      </c>
      <c r="Y80" s="65" t="str">
        <f t="shared" si="15"/>
        <v/>
      </c>
      <c r="Z80" s="65" t="str">
        <f t="shared" si="16"/>
        <v/>
      </c>
      <c r="AA80" s="65" t="str">
        <f t="shared" si="17"/>
        <v/>
      </c>
    </row>
    <row r="81" spans="1:27" x14ac:dyDescent="0.25">
      <c r="A81" s="40" t="str">
        <f>IF(G81="","",1*ISERROR(VLOOKUP(G81,G$1:G80,1,FALSE)))</f>
        <v/>
      </c>
      <c r="B81" s="40" t="str">
        <f>IF(A81=0,0,IF(A81="","",SUM(A$2:A81)))</f>
        <v/>
      </c>
      <c r="C81" s="41" t="str">
        <f>IF(H81="","",1*ISERROR(VLOOKUP(H81,H$1:H80,1,FALSE)))</f>
        <v/>
      </c>
      <c r="D81" s="40" t="str">
        <f>IF(C81=0,0,IF(C81="","",SUM(C$2:C81)))</f>
        <v/>
      </c>
      <c r="E81" s="41" t="str">
        <f>IF(H81=0,0,IF(C81="","",SUM(C$11:C81)))</f>
        <v/>
      </c>
      <c r="F81" s="41" t="str">
        <f>IF(H81="","",COUNTIF(H$11:H81,"="&amp;H81))</f>
        <v/>
      </c>
      <c r="G81" s="41" t="str">
        <f t="shared" si="9"/>
        <v/>
      </c>
      <c r="H81" s="41" t="str">
        <f t="shared" si="10"/>
        <v/>
      </c>
      <c r="I81" s="41" t="str">
        <f t="shared" si="11"/>
        <v/>
      </c>
      <c r="J81" s="41" t="str">
        <f t="shared" si="12"/>
        <v/>
      </c>
      <c r="K81" s="268"/>
      <c r="L81" s="268"/>
      <c r="M81" s="268"/>
      <c r="N81" s="269"/>
      <c r="O81" s="269"/>
      <c r="P81" s="269"/>
      <c r="Q81" s="270"/>
      <c r="R81" s="271"/>
      <c r="S81" s="268"/>
      <c r="T81" s="268"/>
      <c r="U81" s="268"/>
      <c r="V81" s="268"/>
      <c r="W81" s="65" t="str">
        <f t="shared" si="13"/>
        <v/>
      </c>
      <c r="X81" s="65" t="str">
        <f t="shared" si="14"/>
        <v/>
      </c>
      <c r="Y81" s="65" t="str">
        <f t="shared" si="15"/>
        <v/>
      </c>
      <c r="Z81" s="65" t="str">
        <f t="shared" si="16"/>
        <v/>
      </c>
      <c r="AA81" s="65" t="str">
        <f t="shared" si="17"/>
        <v/>
      </c>
    </row>
    <row r="82" spans="1:27" x14ac:dyDescent="0.25">
      <c r="A82" s="40" t="str">
        <f>IF(G82="","",1*ISERROR(VLOOKUP(G82,G$1:G81,1,FALSE)))</f>
        <v/>
      </c>
      <c r="B82" s="40" t="str">
        <f>IF(A82=0,0,IF(A82="","",SUM(A$2:A82)))</f>
        <v/>
      </c>
      <c r="C82" s="41" t="str">
        <f>IF(H82="","",1*ISERROR(VLOOKUP(H82,H$1:H81,1,FALSE)))</f>
        <v/>
      </c>
      <c r="D82" s="40" t="str">
        <f>IF(C82=0,0,IF(C82="","",SUM(C$2:C82)))</f>
        <v/>
      </c>
      <c r="E82" s="41" t="str">
        <f>IF(H82=0,0,IF(C82="","",SUM(C$11:C82)))</f>
        <v/>
      </c>
      <c r="F82" s="41" t="str">
        <f>IF(H82="","",COUNTIF(H$11:H82,"="&amp;H82))</f>
        <v/>
      </c>
      <c r="G82" s="41" t="str">
        <f t="shared" si="9"/>
        <v/>
      </c>
      <c r="H82" s="41" t="str">
        <f t="shared" si="10"/>
        <v/>
      </c>
      <c r="I82" s="41" t="str">
        <f t="shared" si="11"/>
        <v/>
      </c>
      <c r="J82" s="41" t="str">
        <f t="shared" si="12"/>
        <v/>
      </c>
      <c r="K82" s="268"/>
      <c r="L82" s="268"/>
      <c r="M82" s="268"/>
      <c r="N82" s="269"/>
      <c r="O82" s="269"/>
      <c r="P82" s="269"/>
      <c r="Q82" s="270"/>
      <c r="R82" s="271"/>
      <c r="S82" s="268"/>
      <c r="T82" s="268"/>
      <c r="U82" s="268"/>
      <c r="V82" s="268"/>
      <c r="W82" s="65" t="str">
        <f t="shared" si="13"/>
        <v/>
      </c>
      <c r="X82" s="65" t="str">
        <f t="shared" si="14"/>
        <v/>
      </c>
      <c r="Y82" s="65" t="str">
        <f t="shared" si="15"/>
        <v/>
      </c>
      <c r="Z82" s="65" t="str">
        <f t="shared" si="16"/>
        <v/>
      </c>
      <c r="AA82" s="65" t="str">
        <f t="shared" si="17"/>
        <v/>
      </c>
    </row>
    <row r="83" spans="1:27" x14ac:dyDescent="0.25">
      <c r="A83" s="40" t="str">
        <f>IF(G83="","",1*ISERROR(VLOOKUP(G83,G$1:G82,1,FALSE)))</f>
        <v/>
      </c>
      <c r="B83" s="40" t="str">
        <f>IF(A83=0,0,IF(A83="","",SUM(A$2:A83)))</f>
        <v/>
      </c>
      <c r="C83" s="41" t="str">
        <f>IF(H83="","",1*ISERROR(VLOOKUP(H83,H$1:H82,1,FALSE)))</f>
        <v/>
      </c>
      <c r="D83" s="40" t="str">
        <f>IF(C83=0,0,IF(C83="","",SUM(C$2:C83)))</f>
        <v/>
      </c>
      <c r="E83" s="41" t="str">
        <f>IF(H83=0,0,IF(C83="","",SUM(C$11:C83)))</f>
        <v/>
      </c>
      <c r="F83" s="41" t="str">
        <f>IF(H83="","",COUNTIF(H$11:H83,"="&amp;H83))</f>
        <v/>
      </c>
      <c r="G83" s="41" t="str">
        <f t="shared" si="9"/>
        <v/>
      </c>
      <c r="H83" s="41" t="str">
        <f t="shared" si="10"/>
        <v/>
      </c>
      <c r="I83" s="41" t="str">
        <f t="shared" si="11"/>
        <v/>
      </c>
      <c r="J83" s="41" t="str">
        <f t="shared" si="12"/>
        <v/>
      </c>
      <c r="K83" s="268"/>
      <c r="L83" s="268"/>
      <c r="M83" s="268"/>
      <c r="N83" s="269"/>
      <c r="O83" s="269"/>
      <c r="P83" s="269"/>
      <c r="Q83" s="270"/>
      <c r="R83" s="271"/>
      <c r="S83" s="268"/>
      <c r="T83" s="268"/>
      <c r="U83" s="268"/>
      <c r="V83" s="268"/>
      <c r="W83" s="65" t="str">
        <f t="shared" si="13"/>
        <v/>
      </c>
      <c r="X83" s="65" t="str">
        <f t="shared" si="14"/>
        <v/>
      </c>
      <c r="Y83" s="65" t="str">
        <f t="shared" si="15"/>
        <v/>
      </c>
      <c r="Z83" s="65" t="str">
        <f t="shared" si="16"/>
        <v/>
      </c>
      <c r="AA83" s="65" t="str">
        <f t="shared" si="17"/>
        <v/>
      </c>
    </row>
    <row r="84" spans="1:27" x14ac:dyDescent="0.25">
      <c r="A84" s="40" t="str">
        <f>IF(G84="","",1*ISERROR(VLOOKUP(G84,G$1:G83,1,FALSE)))</f>
        <v/>
      </c>
      <c r="B84" s="40" t="str">
        <f>IF(A84=0,0,IF(A84="","",SUM(A$2:A84)))</f>
        <v/>
      </c>
      <c r="C84" s="41" t="str">
        <f>IF(H84="","",1*ISERROR(VLOOKUP(H84,H$1:H83,1,FALSE)))</f>
        <v/>
      </c>
      <c r="D84" s="40" t="str">
        <f>IF(C84=0,0,IF(C84="","",SUM(C$2:C84)))</f>
        <v/>
      </c>
      <c r="E84" s="41" t="str">
        <f>IF(H84=0,0,IF(C84="","",SUM(C$11:C84)))</f>
        <v/>
      </c>
      <c r="F84" s="41" t="str">
        <f>IF(H84="","",COUNTIF(H$11:H84,"="&amp;H84))</f>
        <v/>
      </c>
      <c r="G84" s="41" t="str">
        <f t="shared" si="9"/>
        <v/>
      </c>
      <c r="H84" s="41" t="str">
        <f t="shared" si="10"/>
        <v/>
      </c>
      <c r="I84" s="41" t="str">
        <f t="shared" si="11"/>
        <v/>
      </c>
      <c r="J84" s="41" t="str">
        <f t="shared" si="12"/>
        <v/>
      </c>
      <c r="K84" s="268"/>
      <c r="L84" s="268"/>
      <c r="M84" s="268"/>
      <c r="N84" s="269"/>
      <c r="O84" s="269"/>
      <c r="P84" s="269"/>
      <c r="Q84" s="270"/>
      <c r="R84" s="271"/>
      <c r="S84" s="268"/>
      <c r="T84" s="268"/>
      <c r="U84" s="268"/>
      <c r="V84" s="268"/>
      <c r="W84" s="65" t="str">
        <f t="shared" si="13"/>
        <v/>
      </c>
      <c r="X84" s="65" t="str">
        <f t="shared" si="14"/>
        <v/>
      </c>
      <c r="Y84" s="65" t="str">
        <f t="shared" si="15"/>
        <v/>
      </c>
      <c r="Z84" s="65" t="str">
        <f t="shared" si="16"/>
        <v/>
      </c>
      <c r="AA84" s="65" t="str">
        <f t="shared" si="17"/>
        <v/>
      </c>
    </row>
    <row r="85" spans="1:27" x14ac:dyDescent="0.25">
      <c r="A85" s="40" t="str">
        <f>IF(G85="","",1*ISERROR(VLOOKUP(G85,G$1:G84,1,FALSE)))</f>
        <v/>
      </c>
      <c r="B85" s="40" t="str">
        <f>IF(A85=0,0,IF(A85="","",SUM(A$2:A85)))</f>
        <v/>
      </c>
      <c r="C85" s="41" t="str">
        <f>IF(H85="","",1*ISERROR(VLOOKUP(H85,H$1:H84,1,FALSE)))</f>
        <v/>
      </c>
      <c r="D85" s="40" t="str">
        <f>IF(C85=0,0,IF(C85="","",SUM(C$2:C85)))</f>
        <v/>
      </c>
      <c r="E85" s="41" t="str">
        <f>IF(H85=0,0,IF(C85="","",SUM(C$11:C85)))</f>
        <v/>
      </c>
      <c r="F85" s="41" t="str">
        <f>IF(H85="","",COUNTIF(H$11:H85,"="&amp;H85))</f>
        <v/>
      </c>
      <c r="G85" s="41" t="str">
        <f t="shared" si="9"/>
        <v/>
      </c>
      <c r="H85" s="41" t="str">
        <f t="shared" si="10"/>
        <v/>
      </c>
      <c r="I85" s="41" t="str">
        <f t="shared" si="11"/>
        <v/>
      </c>
      <c r="J85" s="41" t="str">
        <f t="shared" si="12"/>
        <v/>
      </c>
      <c r="K85" s="268"/>
      <c r="L85" s="268"/>
      <c r="M85" s="268"/>
      <c r="N85" s="269"/>
      <c r="O85" s="269"/>
      <c r="P85" s="269"/>
      <c r="Q85" s="270"/>
      <c r="R85" s="271"/>
      <c r="S85" s="268"/>
      <c r="T85" s="268"/>
      <c r="U85" s="268"/>
      <c r="V85" s="268"/>
      <c r="W85" s="65" t="str">
        <f t="shared" si="13"/>
        <v/>
      </c>
      <c r="X85" s="65" t="str">
        <f t="shared" si="14"/>
        <v/>
      </c>
      <c r="Y85" s="65" t="str">
        <f t="shared" si="15"/>
        <v/>
      </c>
      <c r="Z85" s="65" t="str">
        <f t="shared" si="16"/>
        <v/>
      </c>
      <c r="AA85" s="65" t="str">
        <f t="shared" si="17"/>
        <v/>
      </c>
    </row>
    <row r="86" spans="1:27" x14ac:dyDescent="0.25">
      <c r="A86" s="40" t="str">
        <f>IF(G86="","",1*ISERROR(VLOOKUP(G86,G$1:G85,1,FALSE)))</f>
        <v/>
      </c>
      <c r="B86" s="40" t="str">
        <f>IF(A86=0,0,IF(A86="","",SUM(A$2:A86)))</f>
        <v/>
      </c>
      <c r="C86" s="41" t="str">
        <f>IF(H86="","",1*ISERROR(VLOOKUP(H86,H$1:H85,1,FALSE)))</f>
        <v/>
      </c>
      <c r="D86" s="40" t="str">
        <f>IF(C86=0,0,IF(C86="","",SUM(C$2:C86)))</f>
        <v/>
      </c>
      <c r="E86" s="41" t="str">
        <f>IF(H86=0,0,IF(C86="","",SUM(C$11:C86)))</f>
        <v/>
      </c>
      <c r="F86" s="41" t="str">
        <f>IF(H86="","",COUNTIF(H$11:H86,"="&amp;H86))</f>
        <v/>
      </c>
      <c r="G86" s="41" t="str">
        <f t="shared" si="9"/>
        <v/>
      </c>
      <c r="H86" s="41" t="str">
        <f t="shared" si="10"/>
        <v/>
      </c>
      <c r="I86" s="41" t="str">
        <f t="shared" si="11"/>
        <v/>
      </c>
      <c r="J86" s="41" t="str">
        <f t="shared" si="12"/>
        <v/>
      </c>
      <c r="K86" s="268"/>
      <c r="L86" s="268"/>
      <c r="M86" s="268"/>
      <c r="N86" s="269"/>
      <c r="O86" s="269"/>
      <c r="P86" s="269"/>
      <c r="Q86" s="270"/>
      <c r="R86" s="271"/>
      <c r="S86" s="268"/>
      <c r="T86" s="268"/>
      <c r="U86" s="268"/>
      <c r="V86" s="268"/>
      <c r="W86" s="65" t="str">
        <f t="shared" si="13"/>
        <v/>
      </c>
      <c r="X86" s="65" t="str">
        <f t="shared" si="14"/>
        <v/>
      </c>
      <c r="Y86" s="65" t="str">
        <f t="shared" si="15"/>
        <v/>
      </c>
      <c r="Z86" s="65" t="str">
        <f t="shared" si="16"/>
        <v/>
      </c>
      <c r="AA86" s="65" t="str">
        <f t="shared" si="17"/>
        <v/>
      </c>
    </row>
    <row r="87" spans="1:27" x14ac:dyDescent="0.25">
      <c r="A87" s="40" t="str">
        <f>IF(G87="","",1*ISERROR(VLOOKUP(G87,G$1:G86,1,FALSE)))</f>
        <v/>
      </c>
      <c r="B87" s="40" t="str">
        <f>IF(A87=0,0,IF(A87="","",SUM(A$2:A87)))</f>
        <v/>
      </c>
      <c r="C87" s="41" t="str">
        <f>IF(H87="","",1*ISERROR(VLOOKUP(H87,H$1:H86,1,FALSE)))</f>
        <v/>
      </c>
      <c r="D87" s="40" t="str">
        <f>IF(C87=0,0,IF(C87="","",SUM(C$2:C87)))</f>
        <v/>
      </c>
      <c r="E87" s="41" t="str">
        <f>IF(H87=0,0,IF(C87="","",SUM(C$11:C87)))</f>
        <v/>
      </c>
      <c r="F87" s="41" t="str">
        <f>IF(H87="","",COUNTIF(H$11:H87,"="&amp;H87))</f>
        <v/>
      </c>
      <c r="G87" s="41" t="str">
        <f t="shared" si="9"/>
        <v/>
      </c>
      <c r="H87" s="41" t="str">
        <f t="shared" si="10"/>
        <v/>
      </c>
      <c r="I87" s="41" t="str">
        <f t="shared" si="11"/>
        <v/>
      </c>
      <c r="J87" s="41" t="str">
        <f t="shared" si="12"/>
        <v/>
      </c>
      <c r="K87" s="268"/>
      <c r="L87" s="268"/>
      <c r="M87" s="268"/>
      <c r="N87" s="269"/>
      <c r="O87" s="269"/>
      <c r="P87" s="269"/>
      <c r="Q87" s="270"/>
      <c r="R87" s="271"/>
      <c r="S87" s="268"/>
      <c r="T87" s="268"/>
      <c r="U87" s="268"/>
      <c r="V87" s="268"/>
      <c r="W87" s="65" t="str">
        <f t="shared" si="13"/>
        <v/>
      </c>
      <c r="X87" s="65" t="str">
        <f t="shared" si="14"/>
        <v/>
      </c>
      <c r="Y87" s="65" t="str">
        <f t="shared" si="15"/>
        <v/>
      </c>
      <c r="Z87" s="65" t="str">
        <f t="shared" si="16"/>
        <v/>
      </c>
      <c r="AA87" s="65" t="str">
        <f t="shared" si="17"/>
        <v/>
      </c>
    </row>
    <row r="88" spans="1:27" x14ac:dyDescent="0.25">
      <c r="A88" s="40" t="str">
        <f>IF(G88="","",1*ISERROR(VLOOKUP(G88,G$1:G87,1,FALSE)))</f>
        <v/>
      </c>
      <c r="B88" s="40" t="str">
        <f>IF(A88=0,0,IF(A88="","",SUM(A$2:A88)))</f>
        <v/>
      </c>
      <c r="C88" s="41" t="str">
        <f>IF(H88="","",1*ISERROR(VLOOKUP(H88,H$1:H87,1,FALSE)))</f>
        <v/>
      </c>
      <c r="D88" s="40" t="str">
        <f>IF(C88=0,0,IF(C88="","",SUM(C$2:C88)))</f>
        <v/>
      </c>
      <c r="E88" s="41" t="str">
        <f>IF(H88=0,0,IF(C88="","",SUM(C$11:C88)))</f>
        <v/>
      </c>
      <c r="F88" s="41" t="str">
        <f>IF(H88="","",COUNTIF(H$11:H88,"="&amp;H88))</f>
        <v/>
      </c>
      <c r="G88" s="41" t="str">
        <f t="shared" si="9"/>
        <v/>
      </c>
      <c r="H88" s="41" t="str">
        <f t="shared" si="10"/>
        <v/>
      </c>
      <c r="I88" s="41" t="str">
        <f t="shared" si="11"/>
        <v/>
      </c>
      <c r="J88" s="41" t="str">
        <f t="shared" si="12"/>
        <v/>
      </c>
      <c r="K88" s="268"/>
      <c r="L88" s="268"/>
      <c r="M88" s="268"/>
      <c r="N88" s="269"/>
      <c r="O88" s="269"/>
      <c r="P88" s="269"/>
      <c r="Q88" s="270"/>
      <c r="R88" s="271"/>
      <c r="S88" s="268"/>
      <c r="T88" s="268"/>
      <c r="U88" s="268"/>
      <c r="V88" s="268"/>
      <c r="W88" s="65" t="str">
        <f t="shared" si="13"/>
        <v/>
      </c>
      <c r="X88" s="65" t="str">
        <f t="shared" si="14"/>
        <v/>
      </c>
      <c r="Y88" s="65" t="str">
        <f t="shared" si="15"/>
        <v/>
      </c>
      <c r="Z88" s="65" t="str">
        <f t="shared" si="16"/>
        <v/>
      </c>
      <c r="AA88" s="65" t="str">
        <f t="shared" si="17"/>
        <v/>
      </c>
    </row>
    <row r="89" spans="1:27" x14ac:dyDescent="0.25">
      <c r="A89" s="40" t="str">
        <f>IF(G89="","",1*ISERROR(VLOOKUP(G89,G$1:G88,1,FALSE)))</f>
        <v/>
      </c>
      <c r="B89" s="40" t="str">
        <f>IF(A89=0,0,IF(A89="","",SUM(A$2:A89)))</f>
        <v/>
      </c>
      <c r="C89" s="41" t="str">
        <f>IF(H89="","",1*ISERROR(VLOOKUP(H89,H$1:H88,1,FALSE)))</f>
        <v/>
      </c>
      <c r="D89" s="40" t="str">
        <f>IF(C89=0,0,IF(C89="","",SUM(C$2:C89)))</f>
        <v/>
      </c>
      <c r="E89" s="41" t="str">
        <f>IF(H89=0,0,IF(C89="","",SUM(C$11:C89)))</f>
        <v/>
      </c>
      <c r="F89" s="41" t="str">
        <f>IF(H89="","",COUNTIF(H$11:H89,"="&amp;H89))</f>
        <v/>
      </c>
      <c r="G89" s="41" t="str">
        <f t="shared" si="9"/>
        <v/>
      </c>
      <c r="H89" s="41" t="str">
        <f t="shared" si="10"/>
        <v/>
      </c>
      <c r="I89" s="41" t="str">
        <f t="shared" si="11"/>
        <v/>
      </c>
      <c r="J89" s="41" t="str">
        <f t="shared" si="12"/>
        <v/>
      </c>
      <c r="K89" s="268"/>
      <c r="L89" s="268"/>
      <c r="M89" s="268"/>
      <c r="N89" s="269"/>
      <c r="O89" s="269"/>
      <c r="P89" s="269"/>
      <c r="Q89" s="270"/>
      <c r="R89" s="271"/>
      <c r="S89" s="268"/>
      <c r="T89" s="268"/>
      <c r="U89" s="268"/>
      <c r="V89" s="268"/>
      <c r="W89" s="65" t="str">
        <f t="shared" si="13"/>
        <v/>
      </c>
      <c r="X89" s="65" t="str">
        <f t="shared" si="14"/>
        <v/>
      </c>
      <c r="Y89" s="65" t="str">
        <f t="shared" si="15"/>
        <v/>
      </c>
      <c r="Z89" s="65" t="str">
        <f t="shared" si="16"/>
        <v/>
      </c>
      <c r="AA89" s="65" t="str">
        <f t="shared" si="17"/>
        <v/>
      </c>
    </row>
    <row r="90" spans="1:27" x14ac:dyDescent="0.25">
      <c r="A90" s="40" t="str">
        <f>IF(G90="","",1*ISERROR(VLOOKUP(G90,G$1:G89,1,FALSE)))</f>
        <v/>
      </c>
      <c r="B90" s="40" t="str">
        <f>IF(A90=0,0,IF(A90="","",SUM(A$2:A90)))</f>
        <v/>
      </c>
      <c r="C90" s="41" t="str">
        <f>IF(H90="","",1*ISERROR(VLOOKUP(H90,H$1:H89,1,FALSE)))</f>
        <v/>
      </c>
      <c r="D90" s="40" t="str">
        <f>IF(C90=0,0,IF(C90="","",SUM(C$2:C90)))</f>
        <v/>
      </c>
      <c r="E90" s="41" t="str">
        <f>IF(H90=0,0,IF(C90="","",SUM(C$11:C90)))</f>
        <v/>
      </c>
      <c r="F90" s="41" t="str">
        <f>IF(H90="","",COUNTIF(H$11:H90,"="&amp;H90))</f>
        <v/>
      </c>
      <c r="G90" s="41" t="str">
        <f t="shared" si="9"/>
        <v/>
      </c>
      <c r="H90" s="41" t="str">
        <f t="shared" si="10"/>
        <v/>
      </c>
      <c r="I90" s="41" t="str">
        <f t="shared" si="11"/>
        <v/>
      </c>
      <c r="J90" s="41" t="str">
        <f t="shared" si="12"/>
        <v/>
      </c>
      <c r="K90" s="268"/>
      <c r="L90" s="268"/>
      <c r="M90" s="268"/>
      <c r="N90" s="269"/>
      <c r="O90" s="269"/>
      <c r="P90" s="269"/>
      <c r="Q90" s="270"/>
      <c r="R90" s="271"/>
      <c r="S90" s="268"/>
      <c r="T90" s="268"/>
      <c r="U90" s="268"/>
      <c r="V90" s="268"/>
      <c r="W90" s="65" t="str">
        <f t="shared" si="13"/>
        <v/>
      </c>
      <c r="X90" s="65" t="str">
        <f t="shared" si="14"/>
        <v/>
      </c>
      <c r="Y90" s="65" t="str">
        <f t="shared" si="15"/>
        <v/>
      </c>
      <c r="Z90" s="65" t="str">
        <f t="shared" si="16"/>
        <v/>
      </c>
      <c r="AA90" s="65" t="str">
        <f t="shared" si="17"/>
        <v/>
      </c>
    </row>
    <row r="91" spans="1:27" x14ac:dyDescent="0.25">
      <c r="A91" s="40" t="str">
        <f>IF(G91="","",1*ISERROR(VLOOKUP(G91,G$1:G90,1,FALSE)))</f>
        <v/>
      </c>
      <c r="B91" s="40" t="str">
        <f>IF(A91=0,0,IF(A91="","",SUM(A$2:A91)))</f>
        <v/>
      </c>
      <c r="C91" s="41" t="str">
        <f>IF(H91="","",1*ISERROR(VLOOKUP(H91,H$1:H90,1,FALSE)))</f>
        <v/>
      </c>
      <c r="D91" s="40" t="str">
        <f>IF(C91=0,0,IF(C91="","",SUM(C$2:C91)))</f>
        <v/>
      </c>
      <c r="E91" s="41" t="str">
        <f>IF(H91=0,0,IF(C91="","",SUM(C$11:C91)))</f>
        <v/>
      </c>
      <c r="F91" s="41" t="str">
        <f>IF(H91="","",COUNTIF(H$11:H91,"="&amp;H91))</f>
        <v/>
      </c>
      <c r="G91" s="41" t="str">
        <f t="shared" si="9"/>
        <v/>
      </c>
      <c r="H91" s="41" t="str">
        <f t="shared" si="10"/>
        <v/>
      </c>
      <c r="I91" s="41" t="str">
        <f t="shared" si="11"/>
        <v/>
      </c>
      <c r="J91" s="41" t="str">
        <f t="shared" si="12"/>
        <v/>
      </c>
      <c r="K91" s="268"/>
      <c r="L91" s="268"/>
      <c r="M91" s="268"/>
      <c r="N91" s="269"/>
      <c r="O91" s="269"/>
      <c r="P91" s="269"/>
      <c r="Q91" s="270"/>
      <c r="R91" s="271"/>
      <c r="S91" s="268"/>
      <c r="T91" s="268"/>
      <c r="U91" s="268"/>
      <c r="V91" s="268"/>
      <c r="W91" s="65" t="str">
        <f t="shared" si="13"/>
        <v/>
      </c>
      <c r="X91" s="65" t="str">
        <f t="shared" si="14"/>
        <v/>
      </c>
      <c r="Y91" s="65" t="str">
        <f t="shared" si="15"/>
        <v/>
      </c>
      <c r="Z91" s="65" t="str">
        <f t="shared" si="16"/>
        <v/>
      </c>
      <c r="AA91" s="65" t="str">
        <f t="shared" si="17"/>
        <v/>
      </c>
    </row>
    <row r="92" spans="1:27" x14ac:dyDescent="0.25">
      <c r="A92" s="40" t="str">
        <f>IF(G92="","",1*ISERROR(VLOOKUP(G92,G$1:G91,1,FALSE)))</f>
        <v/>
      </c>
      <c r="B92" s="40" t="str">
        <f>IF(A92=0,0,IF(A92="","",SUM(A$2:A92)))</f>
        <v/>
      </c>
      <c r="C92" s="41" t="str">
        <f>IF(H92="","",1*ISERROR(VLOOKUP(H92,H$1:H91,1,FALSE)))</f>
        <v/>
      </c>
      <c r="D92" s="40" t="str">
        <f>IF(C92=0,0,IF(C92="","",SUM(C$2:C92)))</f>
        <v/>
      </c>
      <c r="E92" s="41" t="str">
        <f>IF(H92=0,0,IF(C92="","",SUM(C$11:C92)))</f>
        <v/>
      </c>
      <c r="F92" s="41" t="str">
        <f>IF(H92="","",COUNTIF(H$11:H92,"="&amp;H92))</f>
        <v/>
      </c>
      <c r="G92" s="41" t="str">
        <f t="shared" si="9"/>
        <v/>
      </c>
      <c r="H92" s="41" t="str">
        <f t="shared" si="10"/>
        <v/>
      </c>
      <c r="I92" s="41" t="str">
        <f t="shared" si="11"/>
        <v/>
      </c>
      <c r="J92" s="41" t="str">
        <f t="shared" si="12"/>
        <v/>
      </c>
      <c r="K92" s="268"/>
      <c r="L92" s="268"/>
      <c r="M92" s="268"/>
      <c r="N92" s="269"/>
      <c r="O92" s="269"/>
      <c r="P92" s="269"/>
      <c r="Q92" s="270"/>
      <c r="R92" s="271"/>
      <c r="S92" s="268"/>
      <c r="T92" s="268"/>
      <c r="U92" s="268"/>
      <c r="V92" s="268"/>
      <c r="W92" s="65" t="str">
        <f t="shared" si="13"/>
        <v/>
      </c>
      <c r="X92" s="65" t="str">
        <f t="shared" si="14"/>
        <v/>
      </c>
      <c r="Y92" s="65" t="str">
        <f t="shared" si="15"/>
        <v/>
      </c>
      <c r="Z92" s="65" t="str">
        <f t="shared" si="16"/>
        <v/>
      </c>
      <c r="AA92" s="65" t="str">
        <f t="shared" si="17"/>
        <v/>
      </c>
    </row>
    <row r="93" spans="1:27" x14ac:dyDescent="0.25">
      <c r="A93" s="40" t="str">
        <f>IF(G93="","",1*ISERROR(VLOOKUP(G93,G$1:G92,1,FALSE)))</f>
        <v/>
      </c>
      <c r="B93" s="40" t="str">
        <f>IF(A93=0,0,IF(A93="","",SUM(A$2:A93)))</f>
        <v/>
      </c>
      <c r="C93" s="41" t="str">
        <f>IF(H93="","",1*ISERROR(VLOOKUP(H93,H$1:H92,1,FALSE)))</f>
        <v/>
      </c>
      <c r="D93" s="40" t="str">
        <f>IF(C93=0,0,IF(C93="","",SUM(C$2:C93)))</f>
        <v/>
      </c>
      <c r="E93" s="41" t="str">
        <f>IF(H93=0,0,IF(C93="","",SUM(C$11:C93)))</f>
        <v/>
      </c>
      <c r="F93" s="41" t="str">
        <f>IF(H93="","",COUNTIF(H$11:H93,"="&amp;H93))</f>
        <v/>
      </c>
      <c r="G93" s="41" t="str">
        <f t="shared" si="9"/>
        <v/>
      </c>
      <c r="H93" s="41" t="str">
        <f t="shared" si="10"/>
        <v/>
      </c>
      <c r="I93" s="41" t="str">
        <f t="shared" si="11"/>
        <v/>
      </c>
      <c r="J93" s="41" t="str">
        <f t="shared" si="12"/>
        <v/>
      </c>
      <c r="K93" s="268"/>
      <c r="L93" s="268"/>
      <c r="M93" s="268"/>
      <c r="N93" s="269"/>
      <c r="O93" s="269"/>
      <c r="P93" s="269"/>
      <c r="Q93" s="270"/>
      <c r="R93" s="271"/>
      <c r="S93" s="268"/>
      <c r="T93" s="268"/>
      <c r="U93" s="268"/>
      <c r="V93" s="268"/>
      <c r="W93" s="65" t="str">
        <f t="shared" si="13"/>
        <v/>
      </c>
      <c r="X93" s="65" t="str">
        <f t="shared" si="14"/>
        <v/>
      </c>
      <c r="Y93" s="65" t="str">
        <f t="shared" si="15"/>
        <v/>
      </c>
      <c r="Z93" s="65" t="str">
        <f t="shared" si="16"/>
        <v/>
      </c>
      <c r="AA93" s="65" t="str">
        <f t="shared" si="17"/>
        <v/>
      </c>
    </row>
    <row r="94" spans="1:27" x14ac:dyDescent="0.25">
      <c r="A94" s="40" t="str">
        <f>IF(G94="","",1*ISERROR(VLOOKUP(G94,G$1:G93,1,FALSE)))</f>
        <v/>
      </c>
      <c r="B94" s="40" t="str">
        <f>IF(A94=0,0,IF(A94="","",SUM(A$2:A94)))</f>
        <v/>
      </c>
      <c r="C94" s="41" t="str">
        <f>IF(H94="","",1*ISERROR(VLOOKUP(H94,H$1:H93,1,FALSE)))</f>
        <v/>
      </c>
      <c r="D94" s="40" t="str">
        <f>IF(C94=0,0,IF(C94="","",SUM(C$2:C94)))</f>
        <v/>
      </c>
      <c r="E94" s="41" t="str">
        <f>IF(H94=0,0,IF(C94="","",SUM(C$11:C94)))</f>
        <v/>
      </c>
      <c r="F94" s="41" t="str">
        <f>IF(H94="","",COUNTIF(H$11:H94,"="&amp;H94))</f>
        <v/>
      </c>
      <c r="G94" s="41" t="str">
        <f t="shared" si="9"/>
        <v/>
      </c>
      <c r="H94" s="41" t="str">
        <f t="shared" si="10"/>
        <v/>
      </c>
      <c r="I94" s="41" t="str">
        <f t="shared" si="11"/>
        <v/>
      </c>
      <c r="J94" s="41" t="str">
        <f t="shared" si="12"/>
        <v/>
      </c>
      <c r="K94" s="268"/>
      <c r="L94" s="268"/>
      <c r="M94" s="268"/>
      <c r="N94" s="269"/>
      <c r="O94" s="269"/>
      <c r="P94" s="269"/>
      <c r="Q94" s="270"/>
      <c r="R94" s="271"/>
      <c r="S94" s="268"/>
      <c r="T94" s="268"/>
      <c r="U94" s="268"/>
      <c r="V94" s="268"/>
      <c r="W94" s="65" t="str">
        <f t="shared" si="13"/>
        <v/>
      </c>
      <c r="X94" s="65" t="str">
        <f t="shared" si="14"/>
        <v/>
      </c>
      <c r="Y94" s="65" t="str">
        <f t="shared" si="15"/>
        <v/>
      </c>
      <c r="Z94" s="65" t="str">
        <f t="shared" si="16"/>
        <v/>
      </c>
      <c r="AA94" s="65" t="str">
        <f t="shared" si="17"/>
        <v/>
      </c>
    </row>
    <row r="95" spans="1:27" x14ac:dyDescent="0.25">
      <c r="A95" s="40" t="str">
        <f>IF(G95="","",1*ISERROR(VLOOKUP(G95,G$1:G94,1,FALSE)))</f>
        <v/>
      </c>
      <c r="B95" s="40" t="str">
        <f>IF(A95=0,0,IF(A95="","",SUM(A$2:A95)))</f>
        <v/>
      </c>
      <c r="C95" s="41" t="str">
        <f>IF(H95="","",1*ISERROR(VLOOKUP(H95,H$1:H94,1,FALSE)))</f>
        <v/>
      </c>
      <c r="D95" s="40" t="str">
        <f>IF(C95=0,0,IF(C95="","",SUM(C$2:C95)))</f>
        <v/>
      </c>
      <c r="E95" s="41" t="str">
        <f>IF(H95=0,0,IF(C95="","",SUM(C$11:C95)))</f>
        <v/>
      </c>
      <c r="F95" s="41" t="str">
        <f>IF(H95="","",COUNTIF(H$11:H95,"="&amp;H95))</f>
        <v/>
      </c>
      <c r="G95" s="41" t="str">
        <f t="shared" si="9"/>
        <v/>
      </c>
      <c r="H95" s="41" t="str">
        <f t="shared" si="10"/>
        <v/>
      </c>
      <c r="I95" s="41" t="str">
        <f t="shared" si="11"/>
        <v/>
      </c>
      <c r="J95" s="41" t="str">
        <f t="shared" si="12"/>
        <v/>
      </c>
      <c r="K95" s="268"/>
      <c r="L95" s="268"/>
      <c r="M95" s="268"/>
      <c r="N95" s="269"/>
      <c r="O95" s="269"/>
      <c r="P95" s="269"/>
      <c r="Q95" s="270"/>
      <c r="R95" s="271"/>
      <c r="S95" s="268"/>
      <c r="T95" s="268"/>
      <c r="U95" s="268"/>
      <c r="V95" s="268"/>
      <c r="W95" s="65" t="str">
        <f t="shared" si="13"/>
        <v/>
      </c>
      <c r="X95" s="65" t="str">
        <f t="shared" si="14"/>
        <v/>
      </c>
      <c r="Y95" s="65" t="str">
        <f t="shared" si="15"/>
        <v/>
      </c>
      <c r="Z95" s="65" t="str">
        <f t="shared" si="16"/>
        <v/>
      </c>
      <c r="AA95" s="65" t="str">
        <f t="shared" si="17"/>
        <v/>
      </c>
    </row>
    <row r="96" spans="1:27" x14ac:dyDescent="0.25">
      <c r="A96" s="40" t="str">
        <f>IF(G96="","",1*ISERROR(VLOOKUP(G96,G$1:G95,1,FALSE)))</f>
        <v/>
      </c>
      <c r="B96" s="40" t="str">
        <f>IF(A96=0,0,IF(A96="","",SUM(A$2:A96)))</f>
        <v/>
      </c>
      <c r="C96" s="41" t="str">
        <f>IF(H96="","",1*ISERROR(VLOOKUP(H96,H$1:H95,1,FALSE)))</f>
        <v/>
      </c>
      <c r="D96" s="40" t="str">
        <f>IF(C96=0,0,IF(C96="","",SUM(C$2:C96)))</f>
        <v/>
      </c>
      <c r="E96" s="41" t="str">
        <f>IF(H96=0,0,IF(C96="","",SUM(C$11:C96)))</f>
        <v/>
      </c>
      <c r="F96" s="41" t="str">
        <f>IF(H96="","",COUNTIF(H$11:H96,"="&amp;H96))</f>
        <v/>
      </c>
      <c r="G96" s="41" t="str">
        <f t="shared" si="9"/>
        <v/>
      </c>
      <c r="H96" s="41" t="str">
        <f t="shared" si="10"/>
        <v/>
      </c>
      <c r="I96" s="41" t="str">
        <f t="shared" si="11"/>
        <v/>
      </c>
      <c r="J96" s="41" t="str">
        <f t="shared" si="12"/>
        <v/>
      </c>
      <c r="K96" s="268"/>
      <c r="L96" s="268"/>
      <c r="M96" s="268"/>
      <c r="N96" s="269"/>
      <c r="O96" s="269"/>
      <c r="P96" s="269"/>
      <c r="Q96" s="270"/>
      <c r="R96" s="271"/>
      <c r="S96" s="268"/>
      <c r="T96" s="268"/>
      <c r="U96" s="268"/>
      <c r="V96" s="268"/>
      <c r="W96" s="65" t="str">
        <f t="shared" si="13"/>
        <v/>
      </c>
      <c r="X96" s="65" t="str">
        <f t="shared" si="14"/>
        <v/>
      </c>
      <c r="Y96" s="65" t="str">
        <f t="shared" si="15"/>
        <v/>
      </c>
      <c r="Z96" s="65" t="str">
        <f t="shared" si="16"/>
        <v/>
      </c>
      <c r="AA96" s="65" t="str">
        <f t="shared" si="17"/>
        <v/>
      </c>
    </row>
    <row r="97" spans="1:27" x14ac:dyDescent="0.25">
      <c r="A97" s="40" t="str">
        <f>IF(G97="","",1*ISERROR(VLOOKUP(G97,G$1:G96,1,FALSE)))</f>
        <v/>
      </c>
      <c r="B97" s="40" t="str">
        <f>IF(A97=0,0,IF(A97="","",SUM(A$2:A97)))</f>
        <v/>
      </c>
      <c r="C97" s="41" t="str">
        <f>IF(H97="","",1*ISERROR(VLOOKUP(H97,H$1:H96,1,FALSE)))</f>
        <v/>
      </c>
      <c r="D97" s="40" t="str">
        <f>IF(C97=0,0,IF(C97="","",SUM(C$2:C97)))</f>
        <v/>
      </c>
      <c r="E97" s="41" t="str">
        <f>IF(H97=0,0,IF(C97="","",SUM(C$11:C97)))</f>
        <v/>
      </c>
      <c r="F97" s="41" t="str">
        <f>IF(H97="","",COUNTIF(H$11:H97,"="&amp;H97))</f>
        <v/>
      </c>
      <c r="G97" s="41" t="str">
        <f t="shared" si="9"/>
        <v/>
      </c>
      <c r="H97" s="41" t="str">
        <f t="shared" si="10"/>
        <v/>
      </c>
      <c r="I97" s="41" t="str">
        <f t="shared" si="11"/>
        <v/>
      </c>
      <c r="J97" s="41" t="str">
        <f t="shared" si="12"/>
        <v/>
      </c>
      <c r="K97" s="268"/>
      <c r="L97" s="268"/>
      <c r="M97" s="268"/>
      <c r="N97" s="269"/>
      <c r="O97" s="269"/>
      <c r="P97" s="269"/>
      <c r="Q97" s="270"/>
      <c r="R97" s="271"/>
      <c r="S97" s="268"/>
      <c r="T97" s="268"/>
      <c r="U97" s="268"/>
      <c r="V97" s="268"/>
      <c r="W97" s="65" t="str">
        <f t="shared" si="13"/>
        <v/>
      </c>
      <c r="X97" s="65" t="str">
        <f t="shared" si="14"/>
        <v/>
      </c>
      <c r="Y97" s="65" t="str">
        <f t="shared" si="15"/>
        <v/>
      </c>
      <c r="Z97" s="65" t="str">
        <f t="shared" si="16"/>
        <v/>
      </c>
      <c r="AA97" s="65" t="str">
        <f t="shared" si="17"/>
        <v/>
      </c>
    </row>
    <row r="98" spans="1:27" x14ac:dyDescent="0.25">
      <c r="A98" s="40" t="str">
        <f>IF(G98="","",1*ISERROR(VLOOKUP(G98,G$1:G97,1,FALSE)))</f>
        <v/>
      </c>
      <c r="B98" s="40" t="str">
        <f>IF(A98=0,0,IF(A98="","",SUM(A$2:A98)))</f>
        <v/>
      </c>
      <c r="C98" s="41" t="str">
        <f>IF(H98="","",1*ISERROR(VLOOKUP(H98,H$1:H97,1,FALSE)))</f>
        <v/>
      </c>
      <c r="D98" s="40" t="str">
        <f>IF(C98=0,0,IF(C98="","",SUM(C$2:C98)))</f>
        <v/>
      </c>
      <c r="E98" s="41" t="str">
        <f>IF(H98=0,0,IF(C98="","",SUM(C$11:C98)))</f>
        <v/>
      </c>
      <c r="F98" s="41" t="str">
        <f>IF(H98="","",COUNTIF(H$11:H98,"="&amp;H98))</f>
        <v/>
      </c>
      <c r="G98" s="41" t="str">
        <f t="shared" si="9"/>
        <v/>
      </c>
      <c r="H98" s="41" t="str">
        <f t="shared" si="10"/>
        <v/>
      </c>
      <c r="I98" s="41" t="str">
        <f t="shared" si="11"/>
        <v/>
      </c>
      <c r="J98" s="41" t="str">
        <f t="shared" si="12"/>
        <v/>
      </c>
      <c r="K98" s="268"/>
      <c r="L98" s="268"/>
      <c r="M98" s="268"/>
      <c r="N98" s="269"/>
      <c r="O98" s="269"/>
      <c r="P98" s="269"/>
      <c r="Q98" s="270"/>
      <c r="R98" s="271"/>
      <c r="S98" s="268"/>
      <c r="T98" s="268"/>
      <c r="U98" s="268"/>
      <c r="V98" s="268"/>
      <c r="W98" s="65" t="str">
        <f t="shared" si="13"/>
        <v/>
      </c>
      <c r="X98" s="65" t="str">
        <f t="shared" si="14"/>
        <v/>
      </c>
      <c r="Y98" s="65" t="str">
        <f t="shared" si="15"/>
        <v/>
      </c>
      <c r="Z98" s="65" t="str">
        <f t="shared" si="16"/>
        <v/>
      </c>
      <c r="AA98" s="65" t="str">
        <f t="shared" si="17"/>
        <v/>
      </c>
    </row>
    <row r="99" spans="1:27" x14ac:dyDescent="0.25">
      <c r="A99" s="40" t="str">
        <f>IF(G99="","",1*ISERROR(VLOOKUP(G99,G$1:G98,1,FALSE)))</f>
        <v/>
      </c>
      <c r="B99" s="40" t="str">
        <f>IF(A99=0,0,IF(A99="","",SUM(A$2:A99)))</f>
        <v/>
      </c>
      <c r="C99" s="41" t="str">
        <f>IF(H99="","",1*ISERROR(VLOOKUP(H99,H$1:H98,1,FALSE)))</f>
        <v/>
      </c>
      <c r="D99" s="40" t="str">
        <f>IF(C99=0,0,IF(C99="","",SUM(C$2:C99)))</f>
        <v/>
      </c>
      <c r="E99" s="41" t="str">
        <f>IF(H99=0,0,IF(C99="","",SUM(C$11:C99)))</f>
        <v/>
      </c>
      <c r="F99" s="41" t="str">
        <f>IF(H99="","",COUNTIF(H$11:H99,"="&amp;H99))</f>
        <v/>
      </c>
      <c r="G99" s="41" t="str">
        <f t="shared" si="9"/>
        <v/>
      </c>
      <c r="H99" s="41" t="str">
        <f t="shared" si="10"/>
        <v/>
      </c>
      <c r="I99" s="41" t="str">
        <f t="shared" si="11"/>
        <v/>
      </c>
      <c r="J99" s="41" t="str">
        <f t="shared" si="12"/>
        <v/>
      </c>
      <c r="K99" s="268"/>
      <c r="L99" s="268"/>
      <c r="M99" s="268"/>
      <c r="N99" s="269"/>
      <c r="O99" s="269"/>
      <c r="P99" s="269"/>
      <c r="Q99" s="270"/>
      <c r="R99" s="271"/>
      <c r="S99" s="268"/>
      <c r="T99" s="268"/>
      <c r="U99" s="268"/>
      <c r="V99" s="268"/>
      <c r="W99" s="65" t="str">
        <f t="shared" si="13"/>
        <v/>
      </c>
      <c r="X99" s="65" t="str">
        <f t="shared" si="14"/>
        <v/>
      </c>
      <c r="Y99" s="65" t="str">
        <f t="shared" si="15"/>
        <v/>
      </c>
      <c r="Z99" s="65" t="str">
        <f t="shared" si="16"/>
        <v/>
      </c>
      <c r="AA99" s="65" t="str">
        <f t="shared" si="17"/>
        <v/>
      </c>
    </row>
    <row r="100" spans="1:27" x14ac:dyDescent="0.25">
      <c r="A100" s="40" t="str">
        <f>IF(G100="","",1*ISERROR(VLOOKUP(G100,G$1:G99,1,FALSE)))</f>
        <v/>
      </c>
      <c r="B100" s="40" t="str">
        <f>IF(A100=0,0,IF(A100="","",SUM(A$2:A100)))</f>
        <v/>
      </c>
      <c r="C100" s="41" t="str">
        <f>IF(H100="","",1*ISERROR(VLOOKUP(H100,H$1:H99,1,FALSE)))</f>
        <v/>
      </c>
      <c r="D100" s="40" t="str">
        <f>IF(C100=0,0,IF(C100="","",SUM(C$2:C100)))</f>
        <v/>
      </c>
      <c r="E100" s="41" t="str">
        <f>IF(H100=0,0,IF(C100="","",SUM(C$11:C100)))</f>
        <v/>
      </c>
      <c r="F100" s="41" t="str">
        <f>IF(H100="","",COUNTIF(H$11:H100,"="&amp;H100))</f>
        <v/>
      </c>
      <c r="G100" s="41" t="str">
        <f t="shared" si="9"/>
        <v/>
      </c>
      <c r="H100" s="41" t="str">
        <f t="shared" si="10"/>
        <v/>
      </c>
      <c r="I100" s="41" t="str">
        <f t="shared" si="11"/>
        <v/>
      </c>
      <c r="J100" s="41" t="str">
        <f t="shared" si="12"/>
        <v/>
      </c>
      <c r="K100" s="268"/>
      <c r="L100" s="268"/>
      <c r="M100" s="268"/>
      <c r="N100" s="269"/>
      <c r="O100" s="269"/>
      <c r="P100" s="269"/>
      <c r="Q100" s="270"/>
      <c r="R100" s="271"/>
      <c r="S100" s="268"/>
      <c r="T100" s="268"/>
      <c r="U100" s="268"/>
      <c r="V100" s="268"/>
      <c r="W100" s="65" t="str">
        <f t="shared" si="13"/>
        <v/>
      </c>
      <c r="X100" s="65" t="str">
        <f t="shared" si="14"/>
        <v/>
      </c>
      <c r="Y100" s="65" t="str">
        <f t="shared" si="15"/>
        <v/>
      </c>
      <c r="Z100" s="65" t="str">
        <f t="shared" si="16"/>
        <v/>
      </c>
      <c r="AA100" s="65" t="str">
        <f t="shared" si="17"/>
        <v/>
      </c>
    </row>
    <row r="101" spans="1:27" x14ac:dyDescent="0.25">
      <c r="A101" s="40" t="str">
        <f>IF(G101="","",1*ISERROR(VLOOKUP(G101,G$1:G100,1,FALSE)))</f>
        <v/>
      </c>
      <c r="B101" s="40" t="str">
        <f>IF(A101=0,0,IF(A101="","",SUM(A$2:A101)))</f>
        <v/>
      </c>
      <c r="C101" s="41" t="str">
        <f>IF(H101="","",1*ISERROR(VLOOKUP(H101,H$1:H100,1,FALSE)))</f>
        <v/>
      </c>
      <c r="D101" s="40" t="str">
        <f>IF(C101=0,0,IF(C101="","",SUM(C$2:C101)))</f>
        <v/>
      </c>
      <c r="E101" s="41" t="str">
        <f>IF(H101=0,0,IF(C101="","",SUM(C$11:C101)))</f>
        <v/>
      </c>
      <c r="F101" s="41" t="str">
        <f>IF(H101="","",COUNTIF(H$11:H101,"="&amp;H101))</f>
        <v/>
      </c>
      <c r="G101" s="41" t="str">
        <f t="shared" si="9"/>
        <v/>
      </c>
      <c r="H101" s="41" t="str">
        <f t="shared" si="10"/>
        <v/>
      </c>
      <c r="I101" s="41" t="str">
        <f t="shared" si="11"/>
        <v/>
      </c>
      <c r="J101" s="41" t="str">
        <f t="shared" si="12"/>
        <v/>
      </c>
      <c r="K101" s="268"/>
      <c r="L101" s="268"/>
      <c r="M101" s="268"/>
      <c r="N101" s="269"/>
      <c r="O101" s="269"/>
      <c r="P101" s="269"/>
      <c r="Q101" s="270"/>
      <c r="R101" s="271"/>
      <c r="S101" s="268"/>
      <c r="T101" s="268"/>
      <c r="U101" s="268"/>
      <c r="V101" s="268"/>
      <c r="W101" s="65" t="str">
        <f t="shared" si="13"/>
        <v/>
      </c>
      <c r="X101" s="65" t="str">
        <f t="shared" si="14"/>
        <v/>
      </c>
      <c r="Y101" s="65" t="str">
        <f t="shared" si="15"/>
        <v/>
      </c>
      <c r="Z101" s="65" t="str">
        <f t="shared" si="16"/>
        <v/>
      </c>
      <c r="AA101" s="65" t="str">
        <f t="shared" si="17"/>
        <v/>
      </c>
    </row>
    <row r="102" spans="1:27" x14ac:dyDescent="0.25">
      <c r="A102" s="40" t="str">
        <f>IF(G102="","",1*ISERROR(VLOOKUP(G102,G$1:G101,1,FALSE)))</f>
        <v/>
      </c>
      <c r="B102" s="40" t="str">
        <f>IF(A102=0,0,IF(A102="","",SUM(A$2:A102)))</f>
        <v/>
      </c>
      <c r="C102" s="41" t="str">
        <f>IF(H102="","",1*ISERROR(VLOOKUP(H102,H$1:H101,1,FALSE)))</f>
        <v/>
      </c>
      <c r="D102" s="40" t="str">
        <f>IF(C102=0,0,IF(C102="","",SUM(C$2:C102)))</f>
        <v/>
      </c>
      <c r="E102" s="41" t="str">
        <f>IF(H102=0,0,IF(C102="","",SUM(C$11:C102)))</f>
        <v/>
      </c>
      <c r="F102" s="41" t="str">
        <f>IF(H102="","",COUNTIF(H$11:H102,"="&amp;H102))</f>
        <v/>
      </c>
      <c r="G102" s="41" t="str">
        <f t="shared" si="9"/>
        <v/>
      </c>
      <c r="H102" s="41" t="str">
        <f t="shared" si="10"/>
        <v/>
      </c>
      <c r="I102" s="41" t="str">
        <f t="shared" si="11"/>
        <v/>
      </c>
      <c r="J102" s="41" t="str">
        <f t="shared" si="12"/>
        <v/>
      </c>
      <c r="K102" s="268"/>
      <c r="L102" s="268"/>
      <c r="M102" s="268"/>
      <c r="N102" s="269"/>
      <c r="O102" s="269"/>
      <c r="P102" s="269"/>
      <c r="Q102" s="270"/>
      <c r="R102" s="271"/>
      <c r="S102" s="268"/>
      <c r="T102" s="268"/>
      <c r="U102" s="268"/>
      <c r="V102" s="268"/>
      <c r="W102" s="65" t="str">
        <f t="shared" si="13"/>
        <v/>
      </c>
      <c r="X102" s="65" t="str">
        <f t="shared" si="14"/>
        <v/>
      </c>
      <c r="Y102" s="65" t="str">
        <f t="shared" si="15"/>
        <v/>
      </c>
      <c r="Z102" s="65" t="str">
        <f t="shared" si="16"/>
        <v/>
      </c>
      <c r="AA102" s="65" t="str">
        <f t="shared" si="17"/>
        <v/>
      </c>
    </row>
    <row r="103" spans="1:27" x14ac:dyDescent="0.25">
      <c r="A103" s="40" t="str">
        <f>IF(G103="","",1*ISERROR(VLOOKUP(G103,G$1:G102,1,FALSE)))</f>
        <v/>
      </c>
      <c r="B103" s="40" t="str">
        <f>IF(A103=0,0,IF(A103="","",SUM(A$2:A103)))</f>
        <v/>
      </c>
      <c r="C103" s="41" t="str">
        <f>IF(H103="","",1*ISERROR(VLOOKUP(H103,H$1:H102,1,FALSE)))</f>
        <v/>
      </c>
      <c r="D103" s="40" t="str">
        <f>IF(C103=0,0,IF(C103="","",SUM(C$2:C103)))</f>
        <v/>
      </c>
      <c r="E103" s="41" t="str">
        <f>IF(H103=0,0,IF(C103="","",SUM(C$11:C103)))</f>
        <v/>
      </c>
      <c r="F103" s="41" t="str">
        <f>IF(H103="","",COUNTIF(H$11:H103,"="&amp;H103))</f>
        <v/>
      </c>
      <c r="G103" s="41" t="str">
        <f t="shared" si="9"/>
        <v/>
      </c>
      <c r="H103" s="41" t="str">
        <f t="shared" si="10"/>
        <v/>
      </c>
      <c r="I103" s="41" t="str">
        <f t="shared" si="11"/>
        <v/>
      </c>
      <c r="J103" s="41" t="str">
        <f t="shared" si="12"/>
        <v/>
      </c>
      <c r="K103" s="268"/>
      <c r="L103" s="268"/>
      <c r="M103" s="268"/>
      <c r="N103" s="269"/>
      <c r="O103" s="269"/>
      <c r="P103" s="269"/>
      <c r="Q103" s="270"/>
      <c r="R103" s="271"/>
      <c r="S103" s="268"/>
      <c r="T103" s="268"/>
      <c r="U103" s="268"/>
      <c r="V103" s="268"/>
      <c r="W103" s="65" t="str">
        <f t="shared" si="13"/>
        <v/>
      </c>
      <c r="X103" s="65" t="str">
        <f t="shared" si="14"/>
        <v/>
      </c>
      <c r="Y103" s="65" t="str">
        <f t="shared" si="15"/>
        <v/>
      </c>
      <c r="Z103" s="65" t="str">
        <f t="shared" si="16"/>
        <v/>
      </c>
      <c r="AA103" s="65" t="str">
        <f t="shared" si="17"/>
        <v/>
      </c>
    </row>
    <row r="104" spans="1:27" x14ac:dyDescent="0.25">
      <c r="A104" s="40" t="str">
        <f>IF(G104="","",1*ISERROR(VLOOKUP(G104,G$1:G103,1,FALSE)))</f>
        <v/>
      </c>
      <c r="B104" s="40" t="str">
        <f>IF(A104=0,0,IF(A104="","",SUM(A$2:A104)))</f>
        <v/>
      </c>
      <c r="C104" s="41" t="str">
        <f>IF(H104="","",1*ISERROR(VLOOKUP(H104,H$1:H103,1,FALSE)))</f>
        <v/>
      </c>
      <c r="D104" s="40" t="str">
        <f>IF(C104=0,0,IF(C104="","",SUM(C$2:C104)))</f>
        <v/>
      </c>
      <c r="E104" s="41" t="str">
        <f>IF(H104=0,0,IF(C104="","",SUM(C$11:C104)))</f>
        <v/>
      </c>
      <c r="F104" s="41" t="str">
        <f>IF(H104="","",COUNTIF(H$11:H104,"="&amp;H104))</f>
        <v/>
      </c>
      <c r="G104" s="41" t="str">
        <f t="shared" si="9"/>
        <v/>
      </c>
      <c r="H104" s="41" t="str">
        <f t="shared" si="10"/>
        <v/>
      </c>
      <c r="I104" s="41" t="str">
        <f t="shared" si="11"/>
        <v/>
      </c>
      <c r="J104" s="41" t="str">
        <f t="shared" si="12"/>
        <v/>
      </c>
      <c r="K104" s="268"/>
      <c r="L104" s="268"/>
      <c r="M104" s="268"/>
      <c r="N104" s="269"/>
      <c r="O104" s="269"/>
      <c r="P104" s="269"/>
      <c r="Q104" s="270"/>
      <c r="R104" s="271"/>
      <c r="S104" s="268"/>
      <c r="T104" s="268"/>
      <c r="U104" s="268"/>
      <c r="V104" s="268"/>
      <c r="W104" s="65" t="str">
        <f t="shared" si="13"/>
        <v/>
      </c>
      <c r="X104" s="65" t="str">
        <f t="shared" si="14"/>
        <v/>
      </c>
      <c r="Y104" s="65" t="str">
        <f t="shared" si="15"/>
        <v/>
      </c>
      <c r="Z104" s="65" t="str">
        <f t="shared" si="16"/>
        <v/>
      </c>
      <c r="AA104" s="65" t="str">
        <f t="shared" si="17"/>
        <v/>
      </c>
    </row>
    <row r="105" spans="1:27" x14ac:dyDescent="0.25">
      <c r="A105" s="40" t="str">
        <f>IF(G105="","",1*ISERROR(VLOOKUP(G105,G$1:G104,1,FALSE)))</f>
        <v/>
      </c>
      <c r="B105" s="40" t="str">
        <f>IF(A105=0,0,IF(A105="","",SUM(A$2:A105)))</f>
        <v/>
      </c>
      <c r="C105" s="41" t="str">
        <f>IF(H105="","",1*ISERROR(VLOOKUP(H105,H$1:H104,1,FALSE)))</f>
        <v/>
      </c>
      <c r="D105" s="40" t="str">
        <f>IF(C105=0,0,IF(C105="","",SUM(C$2:C105)))</f>
        <v/>
      </c>
      <c r="E105" s="41" t="str">
        <f>IF(H105=0,0,IF(C105="","",SUM(C$11:C105)))</f>
        <v/>
      </c>
      <c r="F105" s="41" t="str">
        <f>IF(H105="","",COUNTIF(H$11:H105,"="&amp;H105))</f>
        <v/>
      </c>
      <c r="G105" s="41" t="str">
        <f t="shared" si="9"/>
        <v/>
      </c>
      <c r="H105" s="41" t="str">
        <f t="shared" si="10"/>
        <v/>
      </c>
      <c r="I105" s="41" t="str">
        <f t="shared" si="11"/>
        <v/>
      </c>
      <c r="J105" s="41" t="str">
        <f t="shared" si="12"/>
        <v/>
      </c>
      <c r="K105" s="268"/>
      <c r="L105" s="268"/>
      <c r="M105" s="268"/>
      <c r="N105" s="269"/>
      <c r="O105" s="269"/>
      <c r="P105" s="269"/>
      <c r="Q105" s="270"/>
      <c r="R105" s="271"/>
      <c r="S105" s="268"/>
      <c r="T105" s="268"/>
      <c r="U105" s="268"/>
      <c r="V105" s="268"/>
      <c r="W105" s="65" t="str">
        <f t="shared" si="13"/>
        <v/>
      </c>
      <c r="X105" s="65" t="str">
        <f t="shared" si="14"/>
        <v/>
      </c>
      <c r="Y105" s="65" t="str">
        <f t="shared" si="15"/>
        <v/>
      </c>
      <c r="Z105" s="65" t="str">
        <f t="shared" si="16"/>
        <v/>
      </c>
      <c r="AA105" s="65" t="str">
        <f t="shared" si="17"/>
        <v/>
      </c>
    </row>
    <row r="106" spans="1:27" x14ac:dyDescent="0.25">
      <c r="A106" s="40" t="str">
        <f>IF(G106="","",1*ISERROR(VLOOKUP(G106,G$1:G105,1,FALSE)))</f>
        <v/>
      </c>
      <c r="B106" s="40" t="str">
        <f>IF(A106=0,0,IF(A106="","",SUM(A$2:A106)))</f>
        <v/>
      </c>
      <c r="C106" s="41" t="str">
        <f>IF(H106="","",1*ISERROR(VLOOKUP(H106,H$1:H105,1,FALSE)))</f>
        <v/>
      </c>
      <c r="D106" s="40" t="str">
        <f>IF(C106=0,0,IF(C106="","",SUM(C$2:C106)))</f>
        <v/>
      </c>
      <c r="E106" s="41" t="str">
        <f>IF(H106=0,0,IF(C106="","",SUM(C$11:C106)))</f>
        <v/>
      </c>
      <c r="F106" s="41" t="str">
        <f>IF(H106="","",COUNTIF(H$11:H106,"="&amp;H106))</f>
        <v/>
      </c>
      <c r="G106" s="41" t="str">
        <f t="shared" si="9"/>
        <v/>
      </c>
      <c r="H106" s="41" t="str">
        <f t="shared" si="10"/>
        <v/>
      </c>
      <c r="I106" s="41" t="str">
        <f t="shared" si="11"/>
        <v/>
      </c>
      <c r="J106" s="41" t="str">
        <f t="shared" si="12"/>
        <v/>
      </c>
      <c r="K106" s="268"/>
      <c r="L106" s="268"/>
      <c r="M106" s="268"/>
      <c r="N106" s="269"/>
      <c r="O106" s="269"/>
      <c r="P106" s="269"/>
      <c r="Q106" s="270"/>
      <c r="R106" s="271"/>
      <c r="S106" s="268"/>
      <c r="T106" s="268"/>
      <c r="U106" s="268"/>
      <c r="V106" s="268"/>
      <c r="W106" s="65" t="str">
        <f t="shared" si="13"/>
        <v/>
      </c>
      <c r="X106" s="65" t="str">
        <f t="shared" si="14"/>
        <v/>
      </c>
      <c r="Y106" s="65" t="str">
        <f t="shared" si="15"/>
        <v/>
      </c>
      <c r="Z106" s="65" t="str">
        <f t="shared" si="16"/>
        <v/>
      </c>
      <c r="AA106" s="65" t="str">
        <f t="shared" si="17"/>
        <v/>
      </c>
    </row>
    <row r="107" spans="1:27" x14ac:dyDescent="0.25">
      <c r="A107" s="40" t="str">
        <f>IF(G107="","",1*ISERROR(VLOOKUP(G107,G$1:G106,1,FALSE)))</f>
        <v/>
      </c>
      <c r="B107" s="40" t="str">
        <f>IF(A107=0,0,IF(A107="","",SUM(A$2:A107)))</f>
        <v/>
      </c>
      <c r="C107" s="41" t="str">
        <f>IF(H107="","",1*ISERROR(VLOOKUP(H107,H$1:H106,1,FALSE)))</f>
        <v/>
      </c>
      <c r="D107" s="40" t="str">
        <f>IF(C107=0,0,IF(C107="","",SUM(C$2:C107)))</f>
        <v/>
      </c>
      <c r="E107" s="41" t="str">
        <f>IF(H107=0,0,IF(C107="","",SUM(C$11:C107)))</f>
        <v/>
      </c>
      <c r="F107" s="41" t="str">
        <f>IF(H107="","",COUNTIF(H$11:H107,"="&amp;H107))</f>
        <v/>
      </c>
      <c r="G107" s="41" t="str">
        <f t="shared" si="9"/>
        <v/>
      </c>
      <c r="H107" s="41" t="str">
        <f t="shared" si="10"/>
        <v/>
      </c>
      <c r="I107" s="41" t="str">
        <f t="shared" si="11"/>
        <v/>
      </c>
      <c r="J107" s="41" t="str">
        <f t="shared" si="12"/>
        <v/>
      </c>
      <c r="K107" s="268"/>
      <c r="L107" s="268"/>
      <c r="M107" s="268"/>
      <c r="N107" s="269"/>
      <c r="O107" s="269"/>
      <c r="P107" s="269"/>
      <c r="Q107" s="270"/>
      <c r="R107" s="271"/>
      <c r="S107" s="268"/>
      <c r="T107" s="268"/>
      <c r="U107" s="268"/>
      <c r="V107" s="268"/>
      <c r="W107" s="65" t="str">
        <f t="shared" si="13"/>
        <v/>
      </c>
      <c r="X107" s="65" t="str">
        <f t="shared" si="14"/>
        <v/>
      </c>
      <c r="Y107" s="65" t="str">
        <f t="shared" si="15"/>
        <v/>
      </c>
      <c r="Z107" s="65" t="str">
        <f t="shared" si="16"/>
        <v/>
      </c>
      <c r="AA107" s="65" t="str">
        <f t="shared" si="17"/>
        <v/>
      </c>
    </row>
    <row r="108" spans="1:27" x14ac:dyDescent="0.25">
      <c r="A108" s="40" t="str">
        <f>IF(G108="","",1*ISERROR(VLOOKUP(G108,G$1:G107,1,FALSE)))</f>
        <v/>
      </c>
      <c r="B108" s="40" t="str">
        <f>IF(A108=0,0,IF(A108="","",SUM(A$2:A108)))</f>
        <v/>
      </c>
      <c r="C108" s="41" t="str">
        <f>IF(H108="","",1*ISERROR(VLOOKUP(H108,H$1:H107,1,FALSE)))</f>
        <v/>
      </c>
      <c r="D108" s="40" t="str">
        <f>IF(C108=0,0,IF(C108="","",SUM(C$2:C108)))</f>
        <v/>
      </c>
      <c r="E108" s="41" t="str">
        <f>IF(H108=0,0,IF(C108="","",SUM(C$11:C108)))</f>
        <v/>
      </c>
      <c r="F108" s="41" t="str">
        <f>IF(H108="","",COUNTIF(H$11:H108,"="&amp;H108))</f>
        <v/>
      </c>
      <c r="G108" s="41" t="str">
        <f t="shared" si="9"/>
        <v/>
      </c>
      <c r="H108" s="41" t="str">
        <f t="shared" si="10"/>
        <v/>
      </c>
      <c r="I108" s="41" t="str">
        <f t="shared" si="11"/>
        <v/>
      </c>
      <c r="J108" s="41" t="str">
        <f t="shared" si="12"/>
        <v/>
      </c>
      <c r="K108" s="268"/>
      <c r="L108" s="268"/>
      <c r="M108" s="268"/>
      <c r="N108" s="269"/>
      <c r="O108" s="269"/>
      <c r="P108" s="269"/>
      <c r="Q108" s="270"/>
      <c r="R108" s="271"/>
      <c r="S108" s="268"/>
      <c r="T108" s="268"/>
      <c r="U108" s="268"/>
      <c r="V108" s="268"/>
      <c r="W108" s="65" t="str">
        <f t="shared" si="13"/>
        <v/>
      </c>
      <c r="X108" s="65" t="str">
        <f t="shared" si="14"/>
        <v/>
      </c>
      <c r="Y108" s="65" t="str">
        <f t="shared" si="15"/>
        <v/>
      </c>
      <c r="Z108" s="65" t="str">
        <f t="shared" si="16"/>
        <v/>
      </c>
      <c r="AA108" s="65" t="str">
        <f t="shared" si="17"/>
        <v/>
      </c>
    </row>
    <row r="109" spans="1:27" x14ac:dyDescent="0.25">
      <c r="A109" s="40" t="str">
        <f>IF(G109="","",1*ISERROR(VLOOKUP(G109,G$1:G108,1,FALSE)))</f>
        <v/>
      </c>
      <c r="B109" s="40" t="str">
        <f>IF(A109=0,0,IF(A109="","",SUM(A$2:A109)))</f>
        <v/>
      </c>
      <c r="C109" s="41" t="str">
        <f>IF(H109="","",1*ISERROR(VLOOKUP(H109,H$1:H108,1,FALSE)))</f>
        <v/>
      </c>
      <c r="D109" s="40" t="str">
        <f>IF(C109=0,0,IF(C109="","",SUM(C$2:C109)))</f>
        <v/>
      </c>
      <c r="E109" s="41" t="str">
        <f>IF(H109=0,0,IF(C109="","",SUM(C$11:C109)))</f>
        <v/>
      </c>
      <c r="F109" s="41" t="str">
        <f>IF(H109="","",COUNTIF(H$11:H109,"="&amp;H109))</f>
        <v/>
      </c>
      <c r="G109" s="41" t="str">
        <f t="shared" si="9"/>
        <v/>
      </c>
      <c r="H109" s="41" t="str">
        <f t="shared" si="10"/>
        <v/>
      </c>
      <c r="I109" s="41" t="str">
        <f t="shared" si="11"/>
        <v/>
      </c>
      <c r="J109" s="41" t="str">
        <f t="shared" si="12"/>
        <v/>
      </c>
      <c r="K109" s="268"/>
      <c r="L109" s="268"/>
      <c r="M109" s="268"/>
      <c r="N109" s="269"/>
      <c r="O109" s="269"/>
      <c r="P109" s="269"/>
      <c r="Q109" s="270"/>
      <c r="R109" s="271"/>
      <c r="S109" s="268"/>
      <c r="T109" s="268"/>
      <c r="U109" s="268"/>
      <c r="V109" s="268"/>
      <c r="W109" s="65" t="str">
        <f t="shared" si="13"/>
        <v/>
      </c>
      <c r="X109" s="65" t="str">
        <f t="shared" si="14"/>
        <v/>
      </c>
      <c r="Y109" s="65" t="str">
        <f t="shared" si="15"/>
        <v/>
      </c>
      <c r="Z109" s="65" t="str">
        <f t="shared" si="16"/>
        <v/>
      </c>
      <c r="AA109" s="65" t="str">
        <f t="shared" si="17"/>
        <v/>
      </c>
    </row>
    <row r="110" spans="1:27" x14ac:dyDescent="0.25">
      <c r="A110" s="40" t="str">
        <f>IF(G110="","",1*ISERROR(VLOOKUP(G110,G$1:G109,1,FALSE)))</f>
        <v/>
      </c>
      <c r="B110" s="40" t="str">
        <f>IF(A110=0,0,IF(A110="","",SUM(A$2:A110)))</f>
        <v/>
      </c>
      <c r="C110" s="41" t="str">
        <f>IF(H110="","",1*ISERROR(VLOOKUP(H110,H$1:H109,1,FALSE)))</f>
        <v/>
      </c>
      <c r="D110" s="40" t="str">
        <f>IF(C110=0,0,IF(C110="","",SUM(C$2:C110)))</f>
        <v/>
      </c>
      <c r="E110" s="41" t="str">
        <f>IF(H110=0,0,IF(C110="","",SUM(C$11:C110)))</f>
        <v/>
      </c>
      <c r="F110" s="41" t="str">
        <f>IF(H110="","",COUNTIF(H$11:H110,"="&amp;H110))</f>
        <v/>
      </c>
      <c r="G110" s="41" t="str">
        <f t="shared" si="9"/>
        <v/>
      </c>
      <c r="H110" s="41" t="str">
        <f t="shared" si="10"/>
        <v/>
      </c>
      <c r="I110" s="41" t="str">
        <f t="shared" si="11"/>
        <v/>
      </c>
      <c r="J110" s="41" t="str">
        <f t="shared" si="12"/>
        <v/>
      </c>
      <c r="K110" s="268"/>
      <c r="L110" s="268"/>
      <c r="M110" s="268"/>
      <c r="N110" s="269"/>
      <c r="O110" s="269"/>
      <c r="P110" s="269"/>
      <c r="Q110" s="270"/>
      <c r="R110" s="271"/>
      <c r="S110" s="268"/>
      <c r="T110" s="268"/>
      <c r="U110" s="268"/>
      <c r="V110" s="268"/>
      <c r="W110" s="65" t="str">
        <f t="shared" si="13"/>
        <v/>
      </c>
      <c r="X110" s="65" t="str">
        <f t="shared" si="14"/>
        <v/>
      </c>
      <c r="Y110" s="65" t="str">
        <f t="shared" si="15"/>
        <v/>
      </c>
      <c r="Z110" s="65" t="str">
        <f t="shared" si="16"/>
        <v/>
      </c>
      <c r="AA110" s="65" t="str">
        <f t="shared" si="17"/>
        <v/>
      </c>
    </row>
    <row r="111" spans="1:27" x14ac:dyDescent="0.25">
      <c r="A111" s="40" t="str">
        <f>IF(G111="","",1*ISERROR(VLOOKUP(G111,G$1:G110,1,FALSE)))</f>
        <v/>
      </c>
      <c r="B111" s="40" t="str">
        <f>IF(A111=0,0,IF(A111="","",SUM(A$2:A111)))</f>
        <v/>
      </c>
      <c r="C111" s="41" t="str">
        <f>IF(H111="","",1*ISERROR(VLOOKUP(H111,H$1:H110,1,FALSE)))</f>
        <v/>
      </c>
      <c r="D111" s="40" t="str">
        <f>IF(C111=0,0,IF(C111="","",SUM(C$2:C111)))</f>
        <v/>
      </c>
      <c r="E111" s="41" t="str">
        <f>IF(H111=0,0,IF(C111="","",SUM(C$11:C111)))</f>
        <v/>
      </c>
      <c r="F111" s="41" t="str">
        <f>IF(H111="","",COUNTIF(H$11:H111,"="&amp;H111))</f>
        <v/>
      </c>
      <c r="G111" s="41" t="str">
        <f t="shared" si="9"/>
        <v/>
      </c>
      <c r="H111" s="41" t="str">
        <f t="shared" si="10"/>
        <v/>
      </c>
      <c r="I111" s="41" t="str">
        <f t="shared" si="11"/>
        <v/>
      </c>
      <c r="J111" s="41" t="str">
        <f t="shared" si="12"/>
        <v/>
      </c>
      <c r="K111" s="268"/>
      <c r="L111" s="268"/>
      <c r="M111" s="268"/>
      <c r="N111" s="269"/>
      <c r="O111" s="269"/>
      <c r="P111" s="269"/>
      <c r="Q111" s="270"/>
      <c r="R111" s="271"/>
      <c r="S111" s="268"/>
      <c r="T111" s="268"/>
      <c r="U111" s="268"/>
      <c r="V111" s="268"/>
      <c r="W111" s="65" t="str">
        <f t="shared" si="13"/>
        <v/>
      </c>
      <c r="X111" s="65" t="str">
        <f t="shared" si="14"/>
        <v/>
      </c>
      <c r="Y111" s="65" t="str">
        <f t="shared" si="15"/>
        <v/>
      </c>
      <c r="Z111" s="65" t="str">
        <f t="shared" si="16"/>
        <v/>
      </c>
      <c r="AA111" s="65" t="str">
        <f t="shared" si="17"/>
        <v/>
      </c>
    </row>
    <row r="112" spans="1:27" x14ac:dyDescent="0.25">
      <c r="A112" s="40" t="str">
        <f>IF(G112="","",1*ISERROR(VLOOKUP(G112,G$1:G111,1,FALSE)))</f>
        <v/>
      </c>
      <c r="B112" s="40" t="str">
        <f>IF(A112=0,0,IF(A112="","",SUM(A$2:A112)))</f>
        <v/>
      </c>
      <c r="C112" s="41" t="str">
        <f>IF(H112="","",1*ISERROR(VLOOKUP(H112,H$1:H111,1,FALSE)))</f>
        <v/>
      </c>
      <c r="D112" s="40" t="str">
        <f>IF(C112=0,0,IF(C112="","",SUM(C$2:C112)))</f>
        <v/>
      </c>
      <c r="E112" s="41" t="str">
        <f>IF(H112=0,0,IF(C112="","",SUM(C$11:C112)))</f>
        <v/>
      </c>
      <c r="F112" s="41" t="str">
        <f>IF(H112="","",COUNTIF(H$11:H112,"="&amp;H112))</f>
        <v/>
      </c>
      <c r="G112" s="41" t="str">
        <f t="shared" si="9"/>
        <v/>
      </c>
      <c r="H112" s="41" t="str">
        <f t="shared" si="10"/>
        <v/>
      </c>
      <c r="I112" s="41" t="str">
        <f t="shared" si="11"/>
        <v/>
      </c>
      <c r="J112" s="41" t="str">
        <f t="shared" si="12"/>
        <v/>
      </c>
      <c r="K112" s="268"/>
      <c r="L112" s="268"/>
      <c r="M112" s="268"/>
      <c r="N112" s="269"/>
      <c r="O112" s="269"/>
      <c r="P112" s="269"/>
      <c r="Q112" s="270"/>
      <c r="R112" s="271"/>
      <c r="S112" s="268"/>
      <c r="T112" s="268"/>
      <c r="U112" s="268"/>
      <c r="V112" s="268"/>
      <c r="W112" s="65" t="str">
        <f t="shared" si="13"/>
        <v/>
      </c>
      <c r="X112" s="65" t="str">
        <f t="shared" si="14"/>
        <v/>
      </c>
      <c r="Y112" s="65" t="str">
        <f t="shared" si="15"/>
        <v/>
      </c>
      <c r="Z112" s="65" t="str">
        <f t="shared" si="16"/>
        <v/>
      </c>
      <c r="AA112" s="65" t="str">
        <f t="shared" si="17"/>
        <v/>
      </c>
    </row>
    <row r="113" spans="1:27" x14ac:dyDescent="0.25">
      <c r="A113" s="40" t="str">
        <f>IF(G113="","",1*ISERROR(VLOOKUP(G113,G$1:G112,1,FALSE)))</f>
        <v/>
      </c>
      <c r="B113" s="40" t="str">
        <f>IF(A113=0,0,IF(A113="","",SUM(A$2:A113)))</f>
        <v/>
      </c>
      <c r="C113" s="41" t="str">
        <f>IF(H113="","",1*ISERROR(VLOOKUP(H113,H$1:H112,1,FALSE)))</f>
        <v/>
      </c>
      <c r="D113" s="40" t="str">
        <f>IF(C113=0,0,IF(C113="","",SUM(C$2:C113)))</f>
        <v/>
      </c>
      <c r="E113" s="41" t="str">
        <f>IF(H113=0,0,IF(C113="","",SUM(C$11:C113)))</f>
        <v/>
      </c>
      <c r="F113" s="41" t="str">
        <f>IF(H113="","",COUNTIF(H$11:H113,"="&amp;H113))</f>
        <v/>
      </c>
      <c r="G113" s="41" t="str">
        <f t="shared" si="9"/>
        <v/>
      </c>
      <c r="H113" s="41" t="str">
        <f t="shared" si="10"/>
        <v/>
      </c>
      <c r="I113" s="41" t="str">
        <f t="shared" si="11"/>
        <v/>
      </c>
      <c r="J113" s="41" t="str">
        <f t="shared" si="12"/>
        <v/>
      </c>
      <c r="K113" s="268"/>
      <c r="L113" s="268"/>
      <c r="M113" s="268"/>
      <c r="N113" s="269"/>
      <c r="O113" s="269"/>
      <c r="P113" s="269"/>
      <c r="Q113" s="270"/>
      <c r="R113" s="271"/>
      <c r="S113" s="268"/>
      <c r="T113" s="268"/>
      <c r="U113" s="268"/>
      <c r="V113" s="268"/>
      <c r="W113" s="65" t="str">
        <f t="shared" si="13"/>
        <v/>
      </c>
      <c r="X113" s="65" t="str">
        <f t="shared" si="14"/>
        <v/>
      </c>
      <c r="Y113" s="65" t="str">
        <f t="shared" si="15"/>
        <v/>
      </c>
      <c r="Z113" s="65" t="str">
        <f t="shared" si="16"/>
        <v/>
      </c>
      <c r="AA113" s="65" t="str">
        <f t="shared" si="17"/>
        <v/>
      </c>
    </row>
    <row r="114" spans="1:27" x14ac:dyDescent="0.25">
      <c r="A114" s="40" t="str">
        <f>IF(G114="","",1*ISERROR(VLOOKUP(G114,G$1:G113,1,FALSE)))</f>
        <v/>
      </c>
      <c r="B114" s="40" t="str">
        <f>IF(A114=0,0,IF(A114="","",SUM(A$2:A114)))</f>
        <v/>
      </c>
      <c r="C114" s="41" t="str">
        <f>IF(H114="","",1*ISERROR(VLOOKUP(H114,H$1:H113,1,FALSE)))</f>
        <v/>
      </c>
      <c r="D114" s="40" t="str">
        <f>IF(C114=0,0,IF(C114="","",SUM(C$2:C114)))</f>
        <v/>
      </c>
      <c r="E114" s="41" t="str">
        <f>IF(H114=0,0,IF(C114="","",SUM(C$11:C114)))</f>
        <v/>
      </c>
      <c r="F114" s="41" t="str">
        <f>IF(H114="","",COUNTIF(H$11:H114,"="&amp;H114))</f>
        <v/>
      </c>
      <c r="G114" s="41" t="str">
        <f t="shared" si="9"/>
        <v/>
      </c>
      <c r="H114" s="41" t="str">
        <f t="shared" si="10"/>
        <v/>
      </c>
      <c r="I114" s="41" t="str">
        <f t="shared" si="11"/>
        <v/>
      </c>
      <c r="J114" s="41" t="str">
        <f t="shared" si="12"/>
        <v/>
      </c>
      <c r="K114" s="268"/>
      <c r="L114" s="268"/>
      <c r="M114" s="268"/>
      <c r="N114" s="269"/>
      <c r="O114" s="269"/>
      <c r="P114" s="269"/>
      <c r="Q114" s="270"/>
      <c r="R114" s="271"/>
      <c r="S114" s="268"/>
      <c r="T114" s="268"/>
      <c r="U114" s="268"/>
      <c r="V114" s="268"/>
      <c r="W114" s="65" t="str">
        <f t="shared" si="13"/>
        <v/>
      </c>
      <c r="X114" s="65" t="str">
        <f t="shared" si="14"/>
        <v/>
      </c>
      <c r="Y114" s="65" t="str">
        <f t="shared" si="15"/>
        <v/>
      </c>
      <c r="Z114" s="65" t="str">
        <f t="shared" si="16"/>
        <v/>
      </c>
      <c r="AA114" s="65" t="str">
        <f t="shared" si="17"/>
        <v/>
      </c>
    </row>
    <row r="115" spans="1:27" x14ac:dyDescent="0.25">
      <c r="A115" s="40" t="str">
        <f>IF(G115="","",1*ISERROR(VLOOKUP(G115,G$1:G114,1,FALSE)))</f>
        <v/>
      </c>
      <c r="B115" s="40" t="str">
        <f>IF(A115=0,0,IF(A115="","",SUM(A$2:A115)))</f>
        <v/>
      </c>
      <c r="C115" s="41" t="str">
        <f>IF(H115="","",1*ISERROR(VLOOKUP(H115,H$1:H114,1,FALSE)))</f>
        <v/>
      </c>
      <c r="D115" s="40" t="str">
        <f>IF(C115=0,0,IF(C115="","",SUM(C$2:C115)))</f>
        <v/>
      </c>
      <c r="E115" s="41" t="str">
        <f>IF(H115=0,0,IF(C115="","",SUM(C$11:C115)))</f>
        <v/>
      </c>
      <c r="F115" s="41" t="str">
        <f>IF(H115="","",COUNTIF(H$11:H115,"="&amp;H115))</f>
        <v/>
      </c>
      <c r="G115" s="41" t="str">
        <f t="shared" si="9"/>
        <v/>
      </c>
      <c r="H115" s="41" t="str">
        <f t="shared" si="10"/>
        <v/>
      </c>
      <c r="I115" s="41" t="str">
        <f t="shared" si="11"/>
        <v/>
      </c>
      <c r="J115" s="41" t="str">
        <f t="shared" si="12"/>
        <v/>
      </c>
      <c r="K115" s="268"/>
      <c r="L115" s="268"/>
      <c r="M115" s="268"/>
      <c r="N115" s="269"/>
      <c r="O115" s="269"/>
      <c r="P115" s="269"/>
      <c r="Q115" s="270"/>
      <c r="R115" s="271"/>
      <c r="S115" s="268"/>
      <c r="T115" s="268"/>
      <c r="U115" s="268"/>
      <c r="V115" s="268"/>
      <c r="W115" s="65" t="str">
        <f t="shared" si="13"/>
        <v/>
      </c>
      <c r="X115" s="65" t="str">
        <f t="shared" si="14"/>
        <v/>
      </c>
      <c r="Y115" s="65" t="str">
        <f t="shared" si="15"/>
        <v/>
      </c>
      <c r="Z115" s="65" t="str">
        <f t="shared" si="16"/>
        <v/>
      </c>
      <c r="AA115" s="65" t="str">
        <f t="shared" si="17"/>
        <v/>
      </c>
    </row>
    <row r="116" spans="1:27" x14ac:dyDescent="0.25">
      <c r="A116" s="40" t="str">
        <f>IF(G116="","",1*ISERROR(VLOOKUP(G116,G$1:G115,1,FALSE)))</f>
        <v/>
      </c>
      <c r="B116" s="40" t="str">
        <f>IF(A116=0,0,IF(A116="","",SUM(A$2:A116)))</f>
        <v/>
      </c>
      <c r="C116" s="41" t="str">
        <f>IF(H116="","",1*ISERROR(VLOOKUP(H116,H$1:H115,1,FALSE)))</f>
        <v/>
      </c>
      <c r="D116" s="40" t="str">
        <f>IF(C116=0,0,IF(C116="","",SUM(C$2:C116)))</f>
        <v/>
      </c>
      <c r="E116" s="41" t="str">
        <f>IF(H116=0,0,IF(C116="","",SUM(C$11:C116)))</f>
        <v/>
      </c>
      <c r="F116" s="41" t="str">
        <f>IF(H116="","",COUNTIF(H$11:H116,"="&amp;H116))</f>
        <v/>
      </c>
      <c r="G116" s="41" t="str">
        <f t="shared" si="9"/>
        <v/>
      </c>
      <c r="H116" s="41" t="str">
        <f t="shared" si="10"/>
        <v/>
      </c>
      <c r="I116" s="41" t="str">
        <f t="shared" si="11"/>
        <v/>
      </c>
      <c r="J116" s="41" t="str">
        <f t="shared" si="12"/>
        <v/>
      </c>
      <c r="K116" s="268"/>
      <c r="L116" s="268"/>
      <c r="M116" s="268"/>
      <c r="N116" s="269"/>
      <c r="O116" s="269"/>
      <c r="P116" s="269"/>
      <c r="Q116" s="270"/>
      <c r="R116" s="271"/>
      <c r="S116" s="268"/>
      <c r="T116" s="268"/>
      <c r="U116" s="268"/>
      <c r="V116" s="268"/>
      <c r="W116" s="65" t="str">
        <f t="shared" si="13"/>
        <v/>
      </c>
      <c r="X116" s="65" t="str">
        <f t="shared" si="14"/>
        <v/>
      </c>
      <c r="Y116" s="65" t="str">
        <f t="shared" si="15"/>
        <v/>
      </c>
      <c r="Z116" s="65" t="str">
        <f t="shared" si="16"/>
        <v/>
      </c>
      <c r="AA116" s="65" t="str">
        <f t="shared" si="17"/>
        <v/>
      </c>
    </row>
    <row r="117" spans="1:27" x14ac:dyDescent="0.25">
      <c r="A117" s="40" t="str">
        <f>IF(G117="","",1*ISERROR(VLOOKUP(G117,G$1:G116,1,FALSE)))</f>
        <v/>
      </c>
      <c r="B117" s="40" t="str">
        <f>IF(A117=0,0,IF(A117="","",SUM(A$2:A117)))</f>
        <v/>
      </c>
      <c r="C117" s="41" t="str">
        <f>IF(H117="","",1*ISERROR(VLOOKUP(H117,H$1:H116,1,FALSE)))</f>
        <v/>
      </c>
      <c r="D117" s="40" t="str">
        <f>IF(C117=0,0,IF(C117="","",SUM(C$2:C117)))</f>
        <v/>
      </c>
      <c r="E117" s="41" t="str">
        <f>IF(H117=0,0,IF(C117="","",SUM(C$11:C117)))</f>
        <v/>
      </c>
      <c r="F117" s="41" t="str">
        <f>IF(H117="","",COUNTIF(H$11:H117,"="&amp;H117))</f>
        <v/>
      </c>
      <c r="G117" s="41" t="str">
        <f t="shared" si="9"/>
        <v/>
      </c>
      <c r="H117" s="41" t="str">
        <f t="shared" si="10"/>
        <v/>
      </c>
      <c r="I117" s="41" t="str">
        <f t="shared" si="11"/>
        <v/>
      </c>
      <c r="J117" s="41" t="str">
        <f t="shared" si="12"/>
        <v/>
      </c>
      <c r="K117" s="268"/>
      <c r="L117" s="268"/>
      <c r="M117" s="268"/>
      <c r="N117" s="269"/>
      <c r="O117" s="269"/>
      <c r="P117" s="269"/>
      <c r="Q117" s="270"/>
      <c r="R117" s="271"/>
      <c r="S117" s="268"/>
      <c r="T117" s="268"/>
      <c r="U117" s="268"/>
      <c r="V117" s="268"/>
      <c r="W117" s="65" t="str">
        <f t="shared" si="13"/>
        <v/>
      </c>
      <c r="X117" s="65" t="str">
        <f t="shared" si="14"/>
        <v/>
      </c>
      <c r="Y117" s="65" t="str">
        <f t="shared" si="15"/>
        <v/>
      </c>
      <c r="Z117" s="65" t="str">
        <f t="shared" si="16"/>
        <v/>
      </c>
      <c r="AA117" s="65" t="str">
        <f t="shared" si="17"/>
        <v/>
      </c>
    </row>
    <row r="118" spans="1:27" x14ac:dyDescent="0.25">
      <c r="A118" s="40" t="str">
        <f>IF(G118="","",1*ISERROR(VLOOKUP(G118,G$1:G117,1,FALSE)))</f>
        <v/>
      </c>
      <c r="B118" s="40" t="str">
        <f>IF(A118=0,0,IF(A118="","",SUM(A$2:A118)))</f>
        <v/>
      </c>
      <c r="C118" s="41" t="str">
        <f>IF(H118="","",1*ISERROR(VLOOKUP(H118,H$1:H117,1,FALSE)))</f>
        <v/>
      </c>
      <c r="D118" s="40" t="str">
        <f>IF(C118=0,0,IF(C118="","",SUM(C$2:C118)))</f>
        <v/>
      </c>
      <c r="E118" s="41" t="str">
        <f>IF(H118=0,0,IF(C118="","",SUM(C$11:C118)))</f>
        <v/>
      </c>
      <c r="F118" s="41" t="str">
        <f>IF(H118="","",COUNTIF(H$11:H118,"="&amp;H118))</f>
        <v/>
      </c>
      <c r="G118" s="41" t="str">
        <f t="shared" si="9"/>
        <v/>
      </c>
      <c r="H118" s="41" t="str">
        <f t="shared" si="10"/>
        <v/>
      </c>
      <c r="I118" s="41" t="str">
        <f t="shared" si="11"/>
        <v/>
      </c>
      <c r="J118" s="41" t="str">
        <f t="shared" si="12"/>
        <v/>
      </c>
      <c r="K118" s="268"/>
      <c r="L118" s="268"/>
      <c r="M118" s="268"/>
      <c r="N118" s="269"/>
      <c r="O118" s="269"/>
      <c r="P118" s="269"/>
      <c r="Q118" s="270"/>
      <c r="R118" s="271"/>
      <c r="S118" s="268"/>
      <c r="T118" s="268"/>
      <c r="U118" s="268"/>
      <c r="V118" s="268"/>
      <c r="W118" s="65" t="str">
        <f t="shared" si="13"/>
        <v/>
      </c>
      <c r="X118" s="65" t="str">
        <f t="shared" si="14"/>
        <v/>
      </c>
      <c r="Y118" s="65" t="str">
        <f t="shared" si="15"/>
        <v/>
      </c>
      <c r="Z118" s="65" t="str">
        <f t="shared" si="16"/>
        <v/>
      </c>
      <c r="AA118" s="65" t="str">
        <f t="shared" si="17"/>
        <v/>
      </c>
    </row>
    <row r="119" spans="1:27" x14ac:dyDescent="0.25">
      <c r="A119" s="40" t="str">
        <f>IF(G119="","",1*ISERROR(VLOOKUP(G119,G$1:G118,1,FALSE)))</f>
        <v/>
      </c>
      <c r="B119" s="40" t="str">
        <f>IF(A119=0,0,IF(A119="","",SUM(A$2:A119)))</f>
        <v/>
      </c>
      <c r="C119" s="41" t="str">
        <f>IF(H119="","",1*ISERROR(VLOOKUP(H119,H$1:H118,1,FALSE)))</f>
        <v/>
      </c>
      <c r="D119" s="40" t="str">
        <f>IF(C119=0,0,IF(C119="","",SUM(C$2:C119)))</f>
        <v/>
      </c>
      <c r="E119" s="41" t="str">
        <f>IF(H119=0,0,IF(C119="","",SUM(C$11:C119)))</f>
        <v/>
      </c>
      <c r="F119" s="41" t="str">
        <f>IF(H119="","",COUNTIF(H$11:H119,"="&amp;H119))</f>
        <v/>
      </c>
      <c r="G119" s="41" t="str">
        <f t="shared" si="9"/>
        <v/>
      </c>
      <c r="H119" s="41" t="str">
        <f t="shared" si="10"/>
        <v/>
      </c>
      <c r="I119" s="41" t="str">
        <f t="shared" si="11"/>
        <v/>
      </c>
      <c r="J119" s="41" t="str">
        <f t="shared" si="12"/>
        <v/>
      </c>
      <c r="K119" s="268"/>
      <c r="L119" s="268"/>
      <c r="M119" s="268"/>
      <c r="N119" s="269"/>
      <c r="O119" s="269"/>
      <c r="P119" s="269"/>
      <c r="Q119" s="270"/>
      <c r="R119" s="271"/>
      <c r="S119" s="268"/>
      <c r="T119" s="268"/>
      <c r="U119" s="268"/>
      <c r="V119" s="268"/>
      <c r="W119" s="65" t="str">
        <f t="shared" si="13"/>
        <v/>
      </c>
      <c r="X119" s="65" t="str">
        <f t="shared" si="14"/>
        <v/>
      </c>
      <c r="Y119" s="65" t="str">
        <f t="shared" si="15"/>
        <v/>
      </c>
      <c r="Z119" s="65" t="str">
        <f t="shared" si="16"/>
        <v/>
      </c>
      <c r="AA119" s="65" t="str">
        <f t="shared" si="17"/>
        <v/>
      </c>
    </row>
    <row r="120" spans="1:27" x14ac:dyDescent="0.25">
      <c r="A120" s="40" t="str">
        <f>IF(G120="","",1*ISERROR(VLOOKUP(G120,G$1:G119,1,FALSE)))</f>
        <v/>
      </c>
      <c r="B120" s="40" t="str">
        <f>IF(A120=0,0,IF(A120="","",SUM(A$2:A120)))</f>
        <v/>
      </c>
      <c r="C120" s="41" t="str">
        <f>IF(H120="","",1*ISERROR(VLOOKUP(H120,H$1:H119,1,FALSE)))</f>
        <v/>
      </c>
      <c r="D120" s="40" t="str">
        <f>IF(C120=0,0,IF(C120="","",SUM(C$2:C120)))</f>
        <v/>
      </c>
      <c r="E120" s="41" t="str">
        <f>IF(H120=0,0,IF(C120="","",SUM(C$11:C120)))</f>
        <v/>
      </c>
      <c r="F120" s="41" t="str">
        <f>IF(H120="","",COUNTIF(H$11:H120,"="&amp;H120))</f>
        <v/>
      </c>
      <c r="G120" s="41" t="str">
        <f t="shared" si="9"/>
        <v/>
      </c>
      <c r="H120" s="41" t="str">
        <f t="shared" si="10"/>
        <v/>
      </c>
      <c r="I120" s="41" t="str">
        <f t="shared" si="11"/>
        <v/>
      </c>
      <c r="J120" s="41" t="str">
        <f t="shared" si="12"/>
        <v/>
      </c>
      <c r="K120" s="268"/>
      <c r="L120" s="268"/>
      <c r="M120" s="268"/>
      <c r="N120" s="269"/>
      <c r="O120" s="269"/>
      <c r="P120" s="269"/>
      <c r="Q120" s="270"/>
      <c r="R120" s="271"/>
      <c r="S120" s="268"/>
      <c r="T120" s="268"/>
      <c r="U120" s="268"/>
      <c r="V120" s="268"/>
      <c r="W120" s="65" t="str">
        <f t="shared" si="13"/>
        <v/>
      </c>
      <c r="X120" s="65" t="str">
        <f t="shared" si="14"/>
        <v/>
      </c>
      <c r="Y120" s="65" t="str">
        <f t="shared" si="15"/>
        <v/>
      </c>
      <c r="Z120" s="65" t="str">
        <f t="shared" si="16"/>
        <v/>
      </c>
      <c r="AA120" s="65" t="str">
        <f t="shared" si="17"/>
        <v/>
      </c>
    </row>
    <row r="121" spans="1:27" x14ac:dyDescent="0.25">
      <c r="A121" s="40" t="str">
        <f>IF(G121="","",1*ISERROR(VLOOKUP(G121,G$1:G120,1,FALSE)))</f>
        <v/>
      </c>
      <c r="B121" s="40" t="str">
        <f>IF(A121=0,0,IF(A121="","",SUM(A$2:A121)))</f>
        <v/>
      </c>
      <c r="C121" s="41" t="str">
        <f>IF(H121="","",1*ISERROR(VLOOKUP(H121,H$1:H120,1,FALSE)))</f>
        <v/>
      </c>
      <c r="D121" s="40" t="str">
        <f>IF(C121=0,0,IF(C121="","",SUM(C$2:C121)))</f>
        <v/>
      </c>
      <c r="E121" s="41" t="str">
        <f>IF(H121=0,0,IF(C121="","",SUM(C$11:C121)))</f>
        <v/>
      </c>
      <c r="F121" s="41" t="str">
        <f>IF(H121="","",COUNTIF(H$11:H121,"="&amp;H121))</f>
        <v/>
      </c>
      <c r="G121" s="41" t="str">
        <f t="shared" si="9"/>
        <v/>
      </c>
      <c r="H121" s="41" t="str">
        <f t="shared" si="10"/>
        <v/>
      </c>
      <c r="I121" s="41" t="str">
        <f t="shared" si="11"/>
        <v/>
      </c>
      <c r="J121" s="41" t="str">
        <f t="shared" si="12"/>
        <v/>
      </c>
      <c r="K121" s="268"/>
      <c r="L121" s="268"/>
      <c r="M121" s="268"/>
      <c r="N121" s="269"/>
      <c r="O121" s="269"/>
      <c r="P121" s="269"/>
      <c r="Q121" s="270"/>
      <c r="R121" s="271"/>
      <c r="S121" s="268"/>
      <c r="T121" s="268"/>
      <c r="U121" s="268"/>
      <c r="V121" s="268"/>
      <c r="W121" s="65" t="str">
        <f t="shared" si="13"/>
        <v/>
      </c>
      <c r="X121" s="65" t="str">
        <f t="shared" si="14"/>
        <v/>
      </c>
      <c r="Y121" s="65" t="str">
        <f t="shared" si="15"/>
        <v/>
      </c>
      <c r="Z121" s="65" t="str">
        <f t="shared" si="16"/>
        <v/>
      </c>
      <c r="AA121" s="65" t="str">
        <f t="shared" si="17"/>
        <v/>
      </c>
    </row>
    <row r="122" spans="1:27" x14ac:dyDescent="0.25">
      <c r="A122" s="40" t="str">
        <f>IF(G122="","",1*ISERROR(VLOOKUP(G122,G$1:G121,1,FALSE)))</f>
        <v/>
      </c>
      <c r="B122" s="40" t="str">
        <f>IF(A122=0,0,IF(A122="","",SUM(A$2:A122)))</f>
        <v/>
      </c>
      <c r="C122" s="41" t="str">
        <f>IF(H122="","",1*ISERROR(VLOOKUP(H122,H$1:H121,1,FALSE)))</f>
        <v/>
      </c>
      <c r="D122" s="40" t="str">
        <f>IF(C122=0,0,IF(C122="","",SUM(C$2:C122)))</f>
        <v/>
      </c>
      <c r="E122" s="41" t="str">
        <f>IF(H122=0,0,IF(C122="","",SUM(C$11:C122)))</f>
        <v/>
      </c>
      <c r="F122" s="41" t="str">
        <f>IF(H122="","",COUNTIF(H$11:H122,"="&amp;H122))</f>
        <v/>
      </c>
      <c r="G122" s="41" t="str">
        <f t="shared" si="9"/>
        <v/>
      </c>
      <c r="H122" s="41" t="str">
        <f t="shared" si="10"/>
        <v/>
      </c>
      <c r="I122" s="41" t="str">
        <f t="shared" si="11"/>
        <v/>
      </c>
      <c r="J122" s="41" t="str">
        <f t="shared" si="12"/>
        <v/>
      </c>
      <c r="K122" s="268"/>
      <c r="L122" s="268"/>
      <c r="M122" s="268"/>
      <c r="N122" s="269"/>
      <c r="O122" s="269"/>
      <c r="P122" s="269"/>
      <c r="Q122" s="270"/>
      <c r="R122" s="271"/>
      <c r="S122" s="268"/>
      <c r="T122" s="268"/>
      <c r="U122" s="268"/>
      <c r="V122" s="268"/>
      <c r="W122" s="65" t="str">
        <f t="shared" si="13"/>
        <v/>
      </c>
      <c r="X122" s="65" t="str">
        <f t="shared" si="14"/>
        <v/>
      </c>
      <c r="Y122" s="65" t="str">
        <f t="shared" si="15"/>
        <v/>
      </c>
      <c r="Z122" s="65" t="str">
        <f t="shared" si="16"/>
        <v/>
      </c>
      <c r="AA122" s="65" t="str">
        <f t="shared" si="17"/>
        <v/>
      </c>
    </row>
    <row r="123" spans="1:27" x14ac:dyDescent="0.25">
      <c r="A123" s="40" t="str">
        <f>IF(G123="","",1*ISERROR(VLOOKUP(G123,G$1:G122,1,FALSE)))</f>
        <v/>
      </c>
      <c r="B123" s="40" t="str">
        <f>IF(A123=0,0,IF(A123="","",SUM(A$2:A123)))</f>
        <v/>
      </c>
      <c r="C123" s="41" t="str">
        <f>IF(H123="","",1*ISERROR(VLOOKUP(H123,H$1:H122,1,FALSE)))</f>
        <v/>
      </c>
      <c r="D123" s="40" t="str">
        <f>IF(C123=0,0,IF(C123="","",SUM(C$2:C123)))</f>
        <v/>
      </c>
      <c r="E123" s="41" t="str">
        <f>IF(H123=0,0,IF(C123="","",SUM(C$11:C123)))</f>
        <v/>
      </c>
      <c r="F123" s="41" t="str">
        <f>IF(H123="","",COUNTIF(H$11:H123,"="&amp;H123))</f>
        <v/>
      </c>
      <c r="G123" s="41" t="str">
        <f t="shared" si="9"/>
        <v/>
      </c>
      <c r="H123" s="41" t="str">
        <f t="shared" si="10"/>
        <v/>
      </c>
      <c r="I123" s="41" t="str">
        <f t="shared" si="11"/>
        <v/>
      </c>
      <c r="J123" s="41" t="str">
        <f t="shared" si="12"/>
        <v/>
      </c>
      <c r="K123" s="268"/>
      <c r="L123" s="268"/>
      <c r="M123" s="268"/>
      <c r="N123" s="269"/>
      <c r="O123" s="269"/>
      <c r="P123" s="269"/>
      <c r="Q123" s="270"/>
      <c r="R123" s="271"/>
      <c r="S123" s="268"/>
      <c r="T123" s="268"/>
      <c r="U123" s="268"/>
      <c r="V123" s="268"/>
      <c r="W123" s="65" t="str">
        <f t="shared" si="13"/>
        <v/>
      </c>
      <c r="X123" s="65" t="str">
        <f t="shared" si="14"/>
        <v/>
      </c>
      <c r="Y123" s="65" t="str">
        <f t="shared" si="15"/>
        <v/>
      </c>
      <c r="Z123" s="65" t="str">
        <f t="shared" si="16"/>
        <v/>
      </c>
      <c r="AA123" s="65" t="str">
        <f t="shared" si="17"/>
        <v/>
      </c>
    </row>
    <row r="124" spans="1:27" x14ac:dyDescent="0.25">
      <c r="A124" s="40" t="str">
        <f>IF(G124="","",1*ISERROR(VLOOKUP(G124,G$1:G123,1,FALSE)))</f>
        <v/>
      </c>
      <c r="B124" s="40" t="str">
        <f>IF(A124=0,0,IF(A124="","",SUM(A$2:A124)))</f>
        <v/>
      </c>
      <c r="C124" s="41" t="str">
        <f>IF(H124="","",1*ISERROR(VLOOKUP(H124,H$1:H123,1,FALSE)))</f>
        <v/>
      </c>
      <c r="D124" s="40" t="str">
        <f>IF(C124=0,0,IF(C124="","",SUM(C$2:C124)))</f>
        <v/>
      </c>
      <c r="E124" s="41" t="str">
        <f>IF(H124=0,0,IF(C124="","",SUM(C$11:C124)))</f>
        <v/>
      </c>
      <c r="F124" s="41" t="str">
        <f>IF(H124="","",COUNTIF(H$11:H124,"="&amp;H124))</f>
        <v/>
      </c>
      <c r="G124" s="41" t="str">
        <f t="shared" si="9"/>
        <v/>
      </c>
      <c r="H124" s="41" t="str">
        <f t="shared" si="10"/>
        <v/>
      </c>
      <c r="I124" s="41" t="str">
        <f t="shared" si="11"/>
        <v/>
      </c>
      <c r="J124" s="41" t="str">
        <f t="shared" si="12"/>
        <v/>
      </c>
      <c r="K124" s="268"/>
      <c r="L124" s="268"/>
      <c r="M124" s="268"/>
      <c r="N124" s="269"/>
      <c r="O124" s="269"/>
      <c r="P124" s="269"/>
      <c r="Q124" s="270"/>
      <c r="R124" s="271"/>
      <c r="S124" s="268"/>
      <c r="T124" s="268"/>
      <c r="U124" s="268"/>
      <c r="V124" s="268"/>
      <c r="W124" s="65" t="str">
        <f t="shared" si="13"/>
        <v/>
      </c>
      <c r="X124" s="65" t="str">
        <f t="shared" si="14"/>
        <v/>
      </c>
      <c r="Y124" s="65" t="str">
        <f t="shared" si="15"/>
        <v/>
      </c>
      <c r="Z124" s="65" t="str">
        <f t="shared" si="16"/>
        <v/>
      </c>
      <c r="AA124" s="65" t="str">
        <f t="shared" si="17"/>
        <v/>
      </c>
    </row>
    <row r="125" spans="1:27" x14ac:dyDescent="0.25">
      <c r="A125" s="40" t="str">
        <f>IF(G125="","",1*ISERROR(VLOOKUP(G125,G$1:G124,1,FALSE)))</f>
        <v/>
      </c>
      <c r="B125" s="40" t="str">
        <f>IF(A125=0,0,IF(A125="","",SUM(A$2:A125)))</f>
        <v/>
      </c>
      <c r="C125" s="41" t="str">
        <f>IF(H125="","",1*ISERROR(VLOOKUP(H125,H$1:H124,1,FALSE)))</f>
        <v/>
      </c>
      <c r="D125" s="40" t="str">
        <f>IF(C125=0,0,IF(C125="","",SUM(C$2:C125)))</f>
        <v/>
      </c>
      <c r="E125" s="41" t="str">
        <f>IF(H125=0,0,IF(C125="","",SUM(C$11:C125)))</f>
        <v/>
      </c>
      <c r="F125" s="41" t="str">
        <f>IF(H125="","",COUNTIF(H$11:H125,"="&amp;H125))</f>
        <v/>
      </c>
      <c r="G125" s="41" t="str">
        <f t="shared" si="9"/>
        <v/>
      </c>
      <c r="H125" s="41" t="str">
        <f t="shared" si="10"/>
        <v/>
      </c>
      <c r="I125" s="41" t="str">
        <f t="shared" si="11"/>
        <v/>
      </c>
      <c r="J125" s="41" t="str">
        <f t="shared" si="12"/>
        <v/>
      </c>
      <c r="K125" s="268"/>
      <c r="L125" s="268"/>
      <c r="M125" s="268"/>
      <c r="N125" s="269"/>
      <c r="O125" s="269"/>
      <c r="P125" s="269"/>
      <c r="Q125" s="270"/>
      <c r="R125" s="271"/>
      <c r="S125" s="268"/>
      <c r="T125" s="268"/>
      <c r="U125" s="268"/>
      <c r="V125" s="268"/>
      <c r="W125" s="65" t="str">
        <f t="shared" si="13"/>
        <v/>
      </c>
      <c r="X125" s="65" t="str">
        <f t="shared" si="14"/>
        <v/>
      </c>
      <c r="Y125" s="65" t="str">
        <f t="shared" si="15"/>
        <v/>
      </c>
      <c r="Z125" s="65" t="str">
        <f t="shared" si="16"/>
        <v/>
      </c>
      <c r="AA125" s="65" t="str">
        <f t="shared" si="17"/>
        <v/>
      </c>
    </row>
    <row r="126" spans="1:27" x14ac:dyDescent="0.25">
      <c r="A126" s="40" t="str">
        <f>IF(G126="","",1*ISERROR(VLOOKUP(G126,G$1:G125,1,FALSE)))</f>
        <v/>
      </c>
      <c r="B126" s="40" t="str">
        <f>IF(A126=0,0,IF(A126="","",SUM(A$2:A126)))</f>
        <v/>
      </c>
      <c r="C126" s="41" t="str">
        <f>IF(H126="","",1*ISERROR(VLOOKUP(H126,H$1:H125,1,FALSE)))</f>
        <v/>
      </c>
      <c r="D126" s="40" t="str">
        <f>IF(C126=0,0,IF(C126="","",SUM(C$2:C126)))</f>
        <v/>
      </c>
      <c r="E126" s="41" t="str">
        <f>IF(H126=0,0,IF(C126="","",SUM(C$11:C126)))</f>
        <v/>
      </c>
      <c r="F126" s="41" t="str">
        <f>IF(H126="","",COUNTIF(H$11:H126,"="&amp;H126))</f>
        <v/>
      </c>
      <c r="G126" s="41" t="str">
        <f t="shared" si="9"/>
        <v/>
      </c>
      <c r="H126" s="41" t="str">
        <f t="shared" si="10"/>
        <v/>
      </c>
      <c r="I126" s="41" t="str">
        <f t="shared" si="11"/>
        <v/>
      </c>
      <c r="J126" s="41" t="str">
        <f t="shared" si="12"/>
        <v/>
      </c>
      <c r="K126" s="268"/>
      <c r="L126" s="268"/>
      <c r="M126" s="268"/>
      <c r="N126" s="269"/>
      <c r="O126" s="269"/>
      <c r="P126" s="269"/>
      <c r="Q126" s="270"/>
      <c r="R126" s="271"/>
      <c r="S126" s="268"/>
      <c r="T126" s="268"/>
      <c r="U126" s="268"/>
      <c r="V126" s="268"/>
      <c r="W126" s="65" t="str">
        <f t="shared" si="13"/>
        <v/>
      </c>
      <c r="X126" s="65" t="str">
        <f t="shared" si="14"/>
        <v/>
      </c>
      <c r="Y126" s="65" t="str">
        <f t="shared" si="15"/>
        <v/>
      </c>
      <c r="Z126" s="65" t="str">
        <f t="shared" si="16"/>
        <v/>
      </c>
      <c r="AA126" s="65" t="str">
        <f t="shared" si="17"/>
        <v/>
      </c>
    </row>
    <row r="127" spans="1:27" x14ac:dyDescent="0.25">
      <c r="A127" s="40" t="str">
        <f>IF(G127="","",1*ISERROR(VLOOKUP(G127,G$1:G126,1,FALSE)))</f>
        <v/>
      </c>
      <c r="B127" s="40" t="str">
        <f>IF(A127=0,0,IF(A127="","",SUM(A$2:A127)))</f>
        <v/>
      </c>
      <c r="C127" s="41" t="str">
        <f>IF(H127="","",1*ISERROR(VLOOKUP(H127,H$1:H126,1,FALSE)))</f>
        <v/>
      </c>
      <c r="D127" s="40" t="str">
        <f>IF(C127=0,0,IF(C127="","",SUM(C$2:C127)))</f>
        <v/>
      </c>
      <c r="E127" s="41" t="str">
        <f>IF(H127=0,0,IF(C127="","",SUM(C$11:C127)))</f>
        <v/>
      </c>
      <c r="F127" s="41" t="str">
        <f>IF(H127="","",COUNTIF(H$11:H127,"="&amp;H127))</f>
        <v/>
      </c>
      <c r="G127" s="41" t="str">
        <f t="shared" si="9"/>
        <v/>
      </c>
      <c r="H127" s="41" t="str">
        <f t="shared" si="10"/>
        <v/>
      </c>
      <c r="I127" s="41" t="str">
        <f t="shared" si="11"/>
        <v/>
      </c>
      <c r="J127" s="41" t="str">
        <f t="shared" si="12"/>
        <v/>
      </c>
      <c r="K127" s="268"/>
      <c r="L127" s="268"/>
      <c r="M127" s="268"/>
      <c r="N127" s="269"/>
      <c r="O127" s="269"/>
      <c r="P127" s="269"/>
      <c r="Q127" s="270"/>
      <c r="R127" s="271"/>
      <c r="S127" s="268"/>
      <c r="T127" s="268"/>
      <c r="U127" s="268"/>
      <c r="V127" s="268"/>
      <c r="W127" s="65" t="str">
        <f t="shared" si="13"/>
        <v/>
      </c>
      <c r="X127" s="65" t="str">
        <f t="shared" si="14"/>
        <v/>
      </c>
      <c r="Y127" s="65" t="str">
        <f t="shared" si="15"/>
        <v/>
      </c>
      <c r="Z127" s="65" t="str">
        <f t="shared" si="16"/>
        <v/>
      </c>
      <c r="AA127" s="65" t="str">
        <f t="shared" si="17"/>
        <v/>
      </c>
    </row>
    <row r="128" spans="1:27" x14ac:dyDescent="0.25">
      <c r="A128" s="40" t="str">
        <f>IF(G128="","",1*ISERROR(VLOOKUP(G128,G$1:G127,1,FALSE)))</f>
        <v/>
      </c>
      <c r="B128" s="40" t="str">
        <f>IF(A128=0,0,IF(A128="","",SUM(A$2:A128)))</f>
        <v/>
      </c>
      <c r="C128" s="41" t="str">
        <f>IF(H128="","",1*ISERROR(VLOOKUP(H128,H$1:H127,1,FALSE)))</f>
        <v/>
      </c>
      <c r="D128" s="40" t="str">
        <f>IF(C128=0,0,IF(C128="","",SUM(C$2:C128)))</f>
        <v/>
      </c>
      <c r="E128" s="41" t="str">
        <f>IF(H128=0,0,IF(C128="","",SUM(C$11:C128)))</f>
        <v/>
      </c>
      <c r="F128" s="41" t="str">
        <f>IF(H128="","",COUNTIF(H$11:H128,"="&amp;H128))</f>
        <v/>
      </c>
      <c r="G128" s="41" t="str">
        <f t="shared" si="9"/>
        <v/>
      </c>
      <c r="H128" s="41" t="str">
        <f t="shared" si="10"/>
        <v/>
      </c>
      <c r="I128" s="41" t="str">
        <f t="shared" si="11"/>
        <v/>
      </c>
      <c r="J128" s="41" t="str">
        <f t="shared" si="12"/>
        <v/>
      </c>
      <c r="K128" s="268"/>
      <c r="L128" s="268"/>
      <c r="M128" s="268"/>
      <c r="N128" s="269"/>
      <c r="O128" s="269"/>
      <c r="P128" s="269"/>
      <c r="Q128" s="270"/>
      <c r="R128" s="271"/>
      <c r="S128" s="268"/>
      <c r="T128" s="268"/>
      <c r="U128" s="268"/>
      <c r="V128" s="268"/>
      <c r="W128" s="65" t="str">
        <f t="shared" si="13"/>
        <v/>
      </c>
      <c r="X128" s="65" t="str">
        <f t="shared" si="14"/>
        <v/>
      </c>
      <c r="Y128" s="65" t="str">
        <f t="shared" si="15"/>
        <v/>
      </c>
      <c r="Z128" s="65" t="str">
        <f t="shared" si="16"/>
        <v/>
      </c>
      <c r="AA128" s="65" t="str">
        <f t="shared" si="17"/>
        <v/>
      </c>
    </row>
    <row r="129" spans="1:27" x14ac:dyDescent="0.25">
      <c r="A129" s="40" t="str">
        <f>IF(G129="","",1*ISERROR(VLOOKUP(G129,G$1:G128,1,FALSE)))</f>
        <v/>
      </c>
      <c r="B129" s="40" t="str">
        <f>IF(A129=0,0,IF(A129="","",SUM(A$2:A129)))</f>
        <v/>
      </c>
      <c r="C129" s="41" t="str">
        <f>IF(H129="","",1*ISERROR(VLOOKUP(H129,H$1:H128,1,FALSE)))</f>
        <v/>
      </c>
      <c r="D129" s="40" t="str">
        <f>IF(C129=0,0,IF(C129="","",SUM(C$2:C129)))</f>
        <v/>
      </c>
      <c r="E129" s="41" t="str">
        <f>IF(H129=0,0,IF(C129="","",SUM(C$11:C129)))</f>
        <v/>
      </c>
      <c r="F129" s="41" t="str">
        <f>IF(H129="","",COUNTIF(H$11:H129,"="&amp;H129))</f>
        <v/>
      </c>
      <c r="G129" s="41" t="str">
        <f t="shared" si="9"/>
        <v/>
      </c>
      <c r="H129" s="41" t="str">
        <f t="shared" si="10"/>
        <v/>
      </c>
      <c r="I129" s="41" t="str">
        <f t="shared" si="11"/>
        <v/>
      </c>
      <c r="J129" s="41" t="str">
        <f t="shared" si="12"/>
        <v/>
      </c>
      <c r="K129" s="268"/>
      <c r="L129" s="268"/>
      <c r="M129" s="268"/>
      <c r="N129" s="269"/>
      <c r="O129" s="269"/>
      <c r="P129" s="269"/>
      <c r="Q129" s="270"/>
      <c r="R129" s="271"/>
      <c r="S129" s="268"/>
      <c r="T129" s="268"/>
      <c r="U129" s="268"/>
      <c r="V129" s="268"/>
      <c r="W129" s="65" t="str">
        <f t="shared" si="13"/>
        <v/>
      </c>
      <c r="X129" s="65" t="str">
        <f t="shared" si="14"/>
        <v/>
      </c>
      <c r="Y129" s="65" t="str">
        <f t="shared" si="15"/>
        <v/>
      </c>
      <c r="Z129" s="65" t="str">
        <f t="shared" si="16"/>
        <v/>
      </c>
      <c r="AA129" s="65" t="str">
        <f t="shared" si="17"/>
        <v/>
      </c>
    </row>
    <row r="130" spans="1:27" x14ac:dyDescent="0.25">
      <c r="A130" s="40" t="str">
        <f>IF(G130="","",1*ISERROR(VLOOKUP(G130,G$1:G129,1,FALSE)))</f>
        <v/>
      </c>
      <c r="B130" s="40" t="str">
        <f>IF(A130=0,0,IF(A130="","",SUM(A$2:A130)))</f>
        <v/>
      </c>
      <c r="C130" s="41" t="str">
        <f>IF(H130="","",1*ISERROR(VLOOKUP(H130,H$1:H129,1,FALSE)))</f>
        <v/>
      </c>
      <c r="D130" s="40" t="str">
        <f>IF(C130=0,0,IF(C130="","",SUM(C$2:C130)))</f>
        <v/>
      </c>
      <c r="E130" s="41" t="str">
        <f>IF(H130=0,0,IF(C130="","",SUM(C$11:C130)))</f>
        <v/>
      </c>
      <c r="F130" s="41" t="str">
        <f>IF(H130="","",COUNTIF(H$11:H130,"="&amp;H130))</f>
        <v/>
      </c>
      <c r="G130" s="41" t="str">
        <f t="shared" ref="G130:G193" si="18">IF(K130="","",IF(M130="","",CONCATENATE(K130,"-",M130)))</f>
        <v/>
      </c>
      <c r="H130" s="41" t="str">
        <f t="shared" ref="H130:H193" si="19">IF(G130="","",CONCATENATE(G130,"-",N130))</f>
        <v/>
      </c>
      <c r="I130" s="41" t="str">
        <f t="shared" ref="I130:I193" si="20">IF(H130="","",CONCATENATE(H130,"-",F130))</f>
        <v/>
      </c>
      <c r="J130" s="41" t="str">
        <f t="shared" ref="J130:J193" si="21">IF(G130="","",CONCATENATE(G130,"-",O130))</f>
        <v/>
      </c>
      <c r="K130" s="268"/>
      <c r="L130" s="268"/>
      <c r="M130" s="268"/>
      <c r="N130" s="269"/>
      <c r="O130" s="269"/>
      <c r="P130" s="269"/>
      <c r="Q130" s="270"/>
      <c r="R130" s="271"/>
      <c r="S130" s="268"/>
      <c r="T130" s="268"/>
      <c r="U130" s="268"/>
      <c r="V130" s="268"/>
      <c r="W130" s="65" t="str">
        <f t="shared" ref="W130:W193" si="22">IF(S130="","",IF(S130="Yes",1,0))</f>
        <v/>
      </c>
      <c r="X130" s="65" t="str">
        <f t="shared" ref="X130:X193" si="23">IF(T130="","",IF(T130="Yes",1,0))</f>
        <v/>
      </c>
      <c r="Y130" s="65" t="str">
        <f t="shared" ref="Y130:Y193" si="24">IF(U130="","",IF(U130="Yes",1,0))</f>
        <v/>
      </c>
      <c r="Z130" s="65" t="str">
        <f t="shared" ref="Z130:Z193" si="25">IF(V130="","",IF(V130="Yes",1,0))</f>
        <v/>
      </c>
      <c r="AA130" s="65" t="str">
        <f t="shared" ref="AA130:AA193" si="26">IF(N130="","",CONCATENATE(N130,"-",O130))</f>
        <v/>
      </c>
    </row>
    <row r="131" spans="1:27" x14ac:dyDescent="0.25">
      <c r="A131" s="40" t="str">
        <f>IF(G131="","",1*ISERROR(VLOOKUP(G131,G$1:G130,1,FALSE)))</f>
        <v/>
      </c>
      <c r="B131" s="40" t="str">
        <f>IF(A131=0,0,IF(A131="","",SUM(A$2:A131)))</f>
        <v/>
      </c>
      <c r="C131" s="41" t="str">
        <f>IF(H131="","",1*ISERROR(VLOOKUP(H131,H$1:H130,1,FALSE)))</f>
        <v/>
      </c>
      <c r="D131" s="40" t="str">
        <f>IF(C131=0,0,IF(C131="","",SUM(C$2:C131)))</f>
        <v/>
      </c>
      <c r="E131" s="41" t="str">
        <f>IF(H131=0,0,IF(C131="","",SUM(C$11:C131)))</f>
        <v/>
      </c>
      <c r="F131" s="41" t="str">
        <f>IF(H131="","",COUNTIF(H$11:H131,"="&amp;H131))</f>
        <v/>
      </c>
      <c r="G131" s="41" t="str">
        <f t="shared" si="18"/>
        <v/>
      </c>
      <c r="H131" s="41" t="str">
        <f t="shared" si="19"/>
        <v/>
      </c>
      <c r="I131" s="41" t="str">
        <f t="shared" si="20"/>
        <v/>
      </c>
      <c r="J131" s="41" t="str">
        <f t="shared" si="21"/>
        <v/>
      </c>
      <c r="K131" s="268"/>
      <c r="L131" s="268"/>
      <c r="M131" s="268"/>
      <c r="N131" s="269"/>
      <c r="O131" s="269"/>
      <c r="P131" s="269"/>
      <c r="Q131" s="270"/>
      <c r="R131" s="271"/>
      <c r="S131" s="268"/>
      <c r="T131" s="268"/>
      <c r="U131" s="268"/>
      <c r="V131" s="268"/>
      <c r="W131" s="65" t="str">
        <f t="shared" si="22"/>
        <v/>
      </c>
      <c r="X131" s="65" t="str">
        <f t="shared" si="23"/>
        <v/>
      </c>
      <c r="Y131" s="65" t="str">
        <f t="shared" si="24"/>
        <v/>
      </c>
      <c r="Z131" s="65" t="str">
        <f t="shared" si="25"/>
        <v/>
      </c>
      <c r="AA131" s="65" t="str">
        <f t="shared" si="26"/>
        <v/>
      </c>
    </row>
    <row r="132" spans="1:27" x14ac:dyDescent="0.25">
      <c r="A132" s="40" t="str">
        <f>IF(G132="","",1*ISERROR(VLOOKUP(G132,G$1:G131,1,FALSE)))</f>
        <v/>
      </c>
      <c r="B132" s="40" t="str">
        <f>IF(A132=0,0,IF(A132="","",SUM(A$2:A132)))</f>
        <v/>
      </c>
      <c r="C132" s="41" t="str">
        <f>IF(H132="","",1*ISERROR(VLOOKUP(H132,H$1:H131,1,FALSE)))</f>
        <v/>
      </c>
      <c r="D132" s="40" t="str">
        <f>IF(C132=0,0,IF(C132="","",SUM(C$2:C132)))</f>
        <v/>
      </c>
      <c r="E132" s="41" t="str">
        <f>IF(H132=0,0,IF(C132="","",SUM(C$11:C132)))</f>
        <v/>
      </c>
      <c r="F132" s="41" t="str">
        <f>IF(H132="","",COUNTIF(H$11:H132,"="&amp;H132))</f>
        <v/>
      </c>
      <c r="G132" s="41" t="str">
        <f t="shared" si="18"/>
        <v/>
      </c>
      <c r="H132" s="41" t="str">
        <f t="shared" si="19"/>
        <v/>
      </c>
      <c r="I132" s="41" t="str">
        <f t="shared" si="20"/>
        <v/>
      </c>
      <c r="J132" s="41" t="str">
        <f t="shared" si="21"/>
        <v/>
      </c>
      <c r="K132" s="268"/>
      <c r="L132" s="268"/>
      <c r="M132" s="268"/>
      <c r="N132" s="269"/>
      <c r="O132" s="269"/>
      <c r="P132" s="269"/>
      <c r="Q132" s="270"/>
      <c r="R132" s="271"/>
      <c r="S132" s="268"/>
      <c r="T132" s="268"/>
      <c r="U132" s="268"/>
      <c r="V132" s="268"/>
      <c r="W132" s="65" t="str">
        <f t="shared" si="22"/>
        <v/>
      </c>
      <c r="X132" s="65" t="str">
        <f t="shared" si="23"/>
        <v/>
      </c>
      <c r="Y132" s="65" t="str">
        <f t="shared" si="24"/>
        <v/>
      </c>
      <c r="Z132" s="65" t="str">
        <f t="shared" si="25"/>
        <v/>
      </c>
      <c r="AA132" s="65" t="str">
        <f t="shared" si="26"/>
        <v/>
      </c>
    </row>
    <row r="133" spans="1:27" x14ac:dyDescent="0.25">
      <c r="A133" s="40" t="str">
        <f>IF(G133="","",1*ISERROR(VLOOKUP(G133,G$1:G132,1,FALSE)))</f>
        <v/>
      </c>
      <c r="B133" s="40" t="str">
        <f>IF(A133=0,0,IF(A133="","",SUM(A$2:A133)))</f>
        <v/>
      </c>
      <c r="C133" s="41" t="str">
        <f>IF(H133="","",1*ISERROR(VLOOKUP(H133,H$1:H132,1,FALSE)))</f>
        <v/>
      </c>
      <c r="D133" s="40" t="str">
        <f>IF(C133=0,0,IF(C133="","",SUM(C$2:C133)))</f>
        <v/>
      </c>
      <c r="E133" s="41" t="str">
        <f>IF(H133=0,0,IF(C133="","",SUM(C$11:C133)))</f>
        <v/>
      </c>
      <c r="F133" s="41" t="str">
        <f>IF(H133="","",COUNTIF(H$11:H133,"="&amp;H133))</f>
        <v/>
      </c>
      <c r="G133" s="41" t="str">
        <f t="shared" si="18"/>
        <v/>
      </c>
      <c r="H133" s="41" t="str">
        <f t="shared" si="19"/>
        <v/>
      </c>
      <c r="I133" s="41" t="str">
        <f t="shared" si="20"/>
        <v/>
      </c>
      <c r="J133" s="41" t="str">
        <f t="shared" si="21"/>
        <v/>
      </c>
      <c r="K133" s="268"/>
      <c r="L133" s="268"/>
      <c r="M133" s="268"/>
      <c r="N133" s="269"/>
      <c r="O133" s="269"/>
      <c r="P133" s="269"/>
      <c r="Q133" s="270"/>
      <c r="R133" s="271"/>
      <c r="S133" s="268"/>
      <c r="T133" s="268"/>
      <c r="U133" s="268"/>
      <c r="V133" s="268"/>
      <c r="W133" s="65" t="str">
        <f t="shared" si="22"/>
        <v/>
      </c>
      <c r="X133" s="65" t="str">
        <f t="shared" si="23"/>
        <v/>
      </c>
      <c r="Y133" s="65" t="str">
        <f t="shared" si="24"/>
        <v/>
      </c>
      <c r="Z133" s="65" t="str">
        <f t="shared" si="25"/>
        <v/>
      </c>
      <c r="AA133" s="65" t="str">
        <f t="shared" si="26"/>
        <v/>
      </c>
    </row>
    <row r="134" spans="1:27" x14ac:dyDescent="0.25">
      <c r="A134" s="40" t="str">
        <f>IF(G134="","",1*ISERROR(VLOOKUP(G134,G$1:G133,1,FALSE)))</f>
        <v/>
      </c>
      <c r="B134" s="40" t="str">
        <f>IF(A134=0,0,IF(A134="","",SUM(A$2:A134)))</f>
        <v/>
      </c>
      <c r="C134" s="41" t="str">
        <f>IF(H134="","",1*ISERROR(VLOOKUP(H134,H$1:H133,1,FALSE)))</f>
        <v/>
      </c>
      <c r="D134" s="40" t="str">
        <f>IF(C134=0,0,IF(C134="","",SUM(C$2:C134)))</f>
        <v/>
      </c>
      <c r="E134" s="41" t="str">
        <f>IF(H134=0,0,IF(C134="","",SUM(C$11:C134)))</f>
        <v/>
      </c>
      <c r="F134" s="41" t="str">
        <f>IF(H134="","",COUNTIF(H$11:H134,"="&amp;H134))</f>
        <v/>
      </c>
      <c r="G134" s="41" t="str">
        <f t="shared" si="18"/>
        <v/>
      </c>
      <c r="H134" s="41" t="str">
        <f t="shared" si="19"/>
        <v/>
      </c>
      <c r="I134" s="41" t="str">
        <f t="shared" si="20"/>
        <v/>
      </c>
      <c r="J134" s="41" t="str">
        <f t="shared" si="21"/>
        <v/>
      </c>
      <c r="K134" s="268"/>
      <c r="L134" s="268"/>
      <c r="M134" s="268"/>
      <c r="N134" s="269"/>
      <c r="O134" s="269"/>
      <c r="P134" s="269"/>
      <c r="Q134" s="270"/>
      <c r="R134" s="271"/>
      <c r="S134" s="268"/>
      <c r="T134" s="268"/>
      <c r="U134" s="268"/>
      <c r="V134" s="268"/>
      <c r="W134" s="65" t="str">
        <f t="shared" si="22"/>
        <v/>
      </c>
      <c r="X134" s="65" t="str">
        <f t="shared" si="23"/>
        <v/>
      </c>
      <c r="Y134" s="65" t="str">
        <f t="shared" si="24"/>
        <v/>
      </c>
      <c r="Z134" s="65" t="str">
        <f t="shared" si="25"/>
        <v/>
      </c>
      <c r="AA134" s="65" t="str">
        <f t="shared" si="26"/>
        <v/>
      </c>
    </row>
    <row r="135" spans="1:27" x14ac:dyDescent="0.25">
      <c r="A135" s="40" t="str">
        <f>IF(G135="","",1*ISERROR(VLOOKUP(G135,G$1:G134,1,FALSE)))</f>
        <v/>
      </c>
      <c r="B135" s="40" t="str">
        <f>IF(A135=0,0,IF(A135="","",SUM(A$2:A135)))</f>
        <v/>
      </c>
      <c r="C135" s="41" t="str">
        <f>IF(H135="","",1*ISERROR(VLOOKUP(H135,H$1:H134,1,FALSE)))</f>
        <v/>
      </c>
      <c r="D135" s="40" t="str">
        <f>IF(C135=0,0,IF(C135="","",SUM(C$2:C135)))</f>
        <v/>
      </c>
      <c r="E135" s="41" t="str">
        <f>IF(H135=0,0,IF(C135="","",SUM(C$11:C135)))</f>
        <v/>
      </c>
      <c r="F135" s="41" t="str">
        <f>IF(H135="","",COUNTIF(H$11:H135,"="&amp;H135))</f>
        <v/>
      </c>
      <c r="G135" s="41" t="str">
        <f t="shared" si="18"/>
        <v/>
      </c>
      <c r="H135" s="41" t="str">
        <f t="shared" si="19"/>
        <v/>
      </c>
      <c r="I135" s="41" t="str">
        <f t="shared" si="20"/>
        <v/>
      </c>
      <c r="J135" s="41" t="str">
        <f t="shared" si="21"/>
        <v/>
      </c>
      <c r="K135" s="268"/>
      <c r="L135" s="268"/>
      <c r="M135" s="268"/>
      <c r="N135" s="269"/>
      <c r="O135" s="269"/>
      <c r="P135" s="269"/>
      <c r="Q135" s="270"/>
      <c r="R135" s="271"/>
      <c r="S135" s="268"/>
      <c r="T135" s="268"/>
      <c r="U135" s="268"/>
      <c r="V135" s="268"/>
      <c r="W135" s="65" t="str">
        <f t="shared" si="22"/>
        <v/>
      </c>
      <c r="X135" s="65" t="str">
        <f t="shared" si="23"/>
        <v/>
      </c>
      <c r="Y135" s="65" t="str">
        <f t="shared" si="24"/>
        <v/>
      </c>
      <c r="Z135" s="65" t="str">
        <f t="shared" si="25"/>
        <v/>
      </c>
      <c r="AA135" s="65" t="str">
        <f t="shared" si="26"/>
        <v/>
      </c>
    </row>
    <row r="136" spans="1:27" x14ac:dyDescent="0.25">
      <c r="A136" s="40" t="str">
        <f>IF(G136="","",1*ISERROR(VLOOKUP(G136,G$1:G135,1,FALSE)))</f>
        <v/>
      </c>
      <c r="B136" s="40" t="str">
        <f>IF(A136=0,0,IF(A136="","",SUM(A$2:A136)))</f>
        <v/>
      </c>
      <c r="C136" s="41" t="str">
        <f>IF(H136="","",1*ISERROR(VLOOKUP(H136,H$1:H135,1,FALSE)))</f>
        <v/>
      </c>
      <c r="D136" s="40" t="str">
        <f>IF(C136=0,0,IF(C136="","",SUM(C$2:C136)))</f>
        <v/>
      </c>
      <c r="E136" s="41" t="str">
        <f>IF(H136=0,0,IF(C136="","",SUM(C$11:C136)))</f>
        <v/>
      </c>
      <c r="F136" s="41" t="str">
        <f>IF(H136="","",COUNTIF(H$11:H136,"="&amp;H136))</f>
        <v/>
      </c>
      <c r="G136" s="41" t="str">
        <f t="shared" si="18"/>
        <v/>
      </c>
      <c r="H136" s="41" t="str">
        <f t="shared" si="19"/>
        <v/>
      </c>
      <c r="I136" s="41" t="str">
        <f t="shared" si="20"/>
        <v/>
      </c>
      <c r="J136" s="41" t="str">
        <f t="shared" si="21"/>
        <v/>
      </c>
      <c r="K136" s="268"/>
      <c r="L136" s="268"/>
      <c r="M136" s="268"/>
      <c r="N136" s="269"/>
      <c r="O136" s="269"/>
      <c r="P136" s="269"/>
      <c r="Q136" s="270"/>
      <c r="R136" s="271"/>
      <c r="S136" s="268"/>
      <c r="T136" s="268"/>
      <c r="U136" s="268"/>
      <c r="V136" s="268"/>
      <c r="W136" s="65" t="str">
        <f t="shared" si="22"/>
        <v/>
      </c>
      <c r="X136" s="65" t="str">
        <f t="shared" si="23"/>
        <v/>
      </c>
      <c r="Y136" s="65" t="str">
        <f t="shared" si="24"/>
        <v/>
      </c>
      <c r="Z136" s="65" t="str">
        <f t="shared" si="25"/>
        <v/>
      </c>
      <c r="AA136" s="65" t="str">
        <f t="shared" si="26"/>
        <v/>
      </c>
    </row>
    <row r="137" spans="1:27" x14ac:dyDescent="0.25">
      <c r="A137" s="40" t="str">
        <f>IF(G137="","",1*ISERROR(VLOOKUP(G137,G$1:G136,1,FALSE)))</f>
        <v/>
      </c>
      <c r="B137" s="40" t="str">
        <f>IF(A137=0,0,IF(A137="","",SUM(A$2:A137)))</f>
        <v/>
      </c>
      <c r="C137" s="41" t="str">
        <f>IF(H137="","",1*ISERROR(VLOOKUP(H137,H$1:H136,1,FALSE)))</f>
        <v/>
      </c>
      <c r="D137" s="40" t="str">
        <f>IF(C137=0,0,IF(C137="","",SUM(C$2:C137)))</f>
        <v/>
      </c>
      <c r="E137" s="41" t="str">
        <f>IF(H137=0,0,IF(C137="","",SUM(C$11:C137)))</f>
        <v/>
      </c>
      <c r="F137" s="41" t="str">
        <f>IF(H137="","",COUNTIF(H$11:H137,"="&amp;H137))</f>
        <v/>
      </c>
      <c r="G137" s="41" t="str">
        <f t="shared" si="18"/>
        <v/>
      </c>
      <c r="H137" s="41" t="str">
        <f t="shared" si="19"/>
        <v/>
      </c>
      <c r="I137" s="41" t="str">
        <f t="shared" si="20"/>
        <v/>
      </c>
      <c r="J137" s="41" t="str">
        <f t="shared" si="21"/>
        <v/>
      </c>
      <c r="K137" s="268"/>
      <c r="L137" s="268"/>
      <c r="M137" s="268"/>
      <c r="N137" s="269"/>
      <c r="O137" s="269"/>
      <c r="P137" s="269"/>
      <c r="Q137" s="270"/>
      <c r="R137" s="271"/>
      <c r="S137" s="268"/>
      <c r="T137" s="268"/>
      <c r="U137" s="268"/>
      <c r="V137" s="268"/>
      <c r="W137" s="65" t="str">
        <f t="shared" si="22"/>
        <v/>
      </c>
      <c r="X137" s="65" t="str">
        <f t="shared" si="23"/>
        <v/>
      </c>
      <c r="Y137" s="65" t="str">
        <f t="shared" si="24"/>
        <v/>
      </c>
      <c r="Z137" s="65" t="str">
        <f t="shared" si="25"/>
        <v/>
      </c>
      <c r="AA137" s="65" t="str">
        <f t="shared" si="26"/>
        <v/>
      </c>
    </row>
    <row r="138" spans="1:27" x14ac:dyDescent="0.25">
      <c r="A138" s="40" t="str">
        <f>IF(G138="","",1*ISERROR(VLOOKUP(G138,G$1:G137,1,FALSE)))</f>
        <v/>
      </c>
      <c r="B138" s="40" t="str">
        <f>IF(A138=0,0,IF(A138="","",SUM(A$2:A138)))</f>
        <v/>
      </c>
      <c r="C138" s="41" t="str">
        <f>IF(H138="","",1*ISERROR(VLOOKUP(H138,H$1:H137,1,FALSE)))</f>
        <v/>
      </c>
      <c r="D138" s="40" t="str">
        <f>IF(C138=0,0,IF(C138="","",SUM(C$2:C138)))</f>
        <v/>
      </c>
      <c r="E138" s="41" t="str">
        <f>IF(H138=0,0,IF(C138="","",SUM(C$11:C138)))</f>
        <v/>
      </c>
      <c r="F138" s="41" t="str">
        <f>IF(H138="","",COUNTIF(H$11:H138,"="&amp;H138))</f>
        <v/>
      </c>
      <c r="G138" s="41" t="str">
        <f t="shared" si="18"/>
        <v/>
      </c>
      <c r="H138" s="41" t="str">
        <f t="shared" si="19"/>
        <v/>
      </c>
      <c r="I138" s="41" t="str">
        <f t="shared" si="20"/>
        <v/>
      </c>
      <c r="J138" s="41" t="str">
        <f t="shared" si="21"/>
        <v/>
      </c>
      <c r="K138" s="268"/>
      <c r="L138" s="268"/>
      <c r="M138" s="268"/>
      <c r="N138" s="269"/>
      <c r="O138" s="269"/>
      <c r="P138" s="269"/>
      <c r="Q138" s="270"/>
      <c r="R138" s="271"/>
      <c r="S138" s="268"/>
      <c r="T138" s="268"/>
      <c r="U138" s="268"/>
      <c r="V138" s="268"/>
      <c r="W138" s="65" t="str">
        <f t="shared" si="22"/>
        <v/>
      </c>
      <c r="X138" s="65" t="str">
        <f t="shared" si="23"/>
        <v/>
      </c>
      <c r="Y138" s="65" t="str">
        <f t="shared" si="24"/>
        <v/>
      </c>
      <c r="Z138" s="65" t="str">
        <f t="shared" si="25"/>
        <v/>
      </c>
      <c r="AA138" s="65" t="str">
        <f t="shared" si="26"/>
        <v/>
      </c>
    </row>
    <row r="139" spans="1:27" x14ac:dyDescent="0.25">
      <c r="A139" s="40" t="str">
        <f>IF(G139="","",1*ISERROR(VLOOKUP(G139,G$1:G138,1,FALSE)))</f>
        <v/>
      </c>
      <c r="B139" s="40" t="str">
        <f>IF(A139=0,0,IF(A139="","",SUM(A$2:A139)))</f>
        <v/>
      </c>
      <c r="C139" s="41" t="str">
        <f>IF(H139="","",1*ISERROR(VLOOKUP(H139,H$1:H138,1,FALSE)))</f>
        <v/>
      </c>
      <c r="D139" s="40" t="str">
        <f>IF(C139=0,0,IF(C139="","",SUM(C$2:C139)))</f>
        <v/>
      </c>
      <c r="E139" s="41" t="str">
        <f>IF(H139=0,0,IF(C139="","",SUM(C$11:C139)))</f>
        <v/>
      </c>
      <c r="F139" s="41" t="str">
        <f>IF(H139="","",COUNTIF(H$11:H139,"="&amp;H139))</f>
        <v/>
      </c>
      <c r="G139" s="41" t="str">
        <f t="shared" si="18"/>
        <v/>
      </c>
      <c r="H139" s="41" t="str">
        <f t="shared" si="19"/>
        <v/>
      </c>
      <c r="I139" s="41" t="str">
        <f t="shared" si="20"/>
        <v/>
      </c>
      <c r="J139" s="41" t="str">
        <f t="shared" si="21"/>
        <v/>
      </c>
      <c r="K139" s="268"/>
      <c r="L139" s="268"/>
      <c r="M139" s="268"/>
      <c r="N139" s="269"/>
      <c r="O139" s="269"/>
      <c r="P139" s="269"/>
      <c r="Q139" s="270"/>
      <c r="R139" s="271"/>
      <c r="S139" s="268"/>
      <c r="T139" s="268"/>
      <c r="U139" s="268"/>
      <c r="V139" s="268"/>
      <c r="W139" s="65" t="str">
        <f t="shared" si="22"/>
        <v/>
      </c>
      <c r="X139" s="65" t="str">
        <f t="shared" si="23"/>
        <v/>
      </c>
      <c r="Y139" s="65" t="str">
        <f t="shared" si="24"/>
        <v/>
      </c>
      <c r="Z139" s="65" t="str">
        <f t="shared" si="25"/>
        <v/>
      </c>
      <c r="AA139" s="65" t="str">
        <f t="shared" si="26"/>
        <v/>
      </c>
    </row>
    <row r="140" spans="1:27" x14ac:dyDescent="0.25">
      <c r="A140" s="40" t="str">
        <f>IF(G140="","",1*ISERROR(VLOOKUP(G140,G$1:G139,1,FALSE)))</f>
        <v/>
      </c>
      <c r="B140" s="40" t="str">
        <f>IF(A140=0,0,IF(A140="","",SUM(A$2:A140)))</f>
        <v/>
      </c>
      <c r="C140" s="41" t="str">
        <f>IF(H140="","",1*ISERROR(VLOOKUP(H140,H$1:H139,1,FALSE)))</f>
        <v/>
      </c>
      <c r="D140" s="40" t="str">
        <f>IF(C140=0,0,IF(C140="","",SUM(C$2:C140)))</f>
        <v/>
      </c>
      <c r="E140" s="41" t="str">
        <f>IF(H140=0,0,IF(C140="","",SUM(C$11:C140)))</f>
        <v/>
      </c>
      <c r="F140" s="41" t="str">
        <f>IF(H140="","",COUNTIF(H$11:H140,"="&amp;H140))</f>
        <v/>
      </c>
      <c r="G140" s="41" t="str">
        <f t="shared" si="18"/>
        <v/>
      </c>
      <c r="H140" s="41" t="str">
        <f t="shared" si="19"/>
        <v/>
      </c>
      <c r="I140" s="41" t="str">
        <f t="shared" si="20"/>
        <v/>
      </c>
      <c r="J140" s="41" t="str">
        <f t="shared" si="21"/>
        <v/>
      </c>
      <c r="K140" s="268"/>
      <c r="L140" s="268"/>
      <c r="M140" s="268"/>
      <c r="N140" s="269"/>
      <c r="O140" s="269"/>
      <c r="P140" s="269"/>
      <c r="Q140" s="270"/>
      <c r="R140" s="271"/>
      <c r="S140" s="268"/>
      <c r="T140" s="268"/>
      <c r="U140" s="268"/>
      <c r="V140" s="268"/>
      <c r="W140" s="65" t="str">
        <f t="shared" si="22"/>
        <v/>
      </c>
      <c r="X140" s="65" t="str">
        <f t="shared" si="23"/>
        <v/>
      </c>
      <c r="Y140" s="65" t="str">
        <f t="shared" si="24"/>
        <v/>
      </c>
      <c r="Z140" s="65" t="str">
        <f t="shared" si="25"/>
        <v/>
      </c>
      <c r="AA140" s="65" t="str">
        <f t="shared" si="26"/>
        <v/>
      </c>
    </row>
    <row r="141" spans="1:27" x14ac:dyDescent="0.25">
      <c r="A141" s="40" t="str">
        <f>IF(G141="","",1*ISERROR(VLOOKUP(G141,G$1:G140,1,FALSE)))</f>
        <v/>
      </c>
      <c r="B141" s="40" t="str">
        <f>IF(A141=0,0,IF(A141="","",SUM(A$2:A141)))</f>
        <v/>
      </c>
      <c r="C141" s="41" t="str">
        <f>IF(H141="","",1*ISERROR(VLOOKUP(H141,H$1:H140,1,FALSE)))</f>
        <v/>
      </c>
      <c r="D141" s="40" t="str">
        <f>IF(C141=0,0,IF(C141="","",SUM(C$2:C141)))</f>
        <v/>
      </c>
      <c r="E141" s="41" t="str">
        <f>IF(H141=0,0,IF(C141="","",SUM(C$11:C141)))</f>
        <v/>
      </c>
      <c r="F141" s="41" t="str">
        <f>IF(H141="","",COUNTIF(H$11:H141,"="&amp;H141))</f>
        <v/>
      </c>
      <c r="G141" s="41" t="str">
        <f t="shared" si="18"/>
        <v/>
      </c>
      <c r="H141" s="41" t="str">
        <f t="shared" si="19"/>
        <v/>
      </c>
      <c r="I141" s="41" t="str">
        <f t="shared" si="20"/>
        <v/>
      </c>
      <c r="J141" s="41" t="str">
        <f t="shared" si="21"/>
        <v/>
      </c>
      <c r="K141" s="268"/>
      <c r="L141" s="268"/>
      <c r="M141" s="268"/>
      <c r="N141" s="269"/>
      <c r="O141" s="269"/>
      <c r="P141" s="269"/>
      <c r="Q141" s="270"/>
      <c r="R141" s="271"/>
      <c r="S141" s="268"/>
      <c r="T141" s="268"/>
      <c r="U141" s="268"/>
      <c r="V141" s="268"/>
      <c r="W141" s="65" t="str">
        <f t="shared" si="22"/>
        <v/>
      </c>
      <c r="X141" s="65" t="str">
        <f t="shared" si="23"/>
        <v/>
      </c>
      <c r="Y141" s="65" t="str">
        <f t="shared" si="24"/>
        <v/>
      </c>
      <c r="Z141" s="65" t="str">
        <f t="shared" si="25"/>
        <v/>
      </c>
      <c r="AA141" s="65" t="str">
        <f t="shared" si="26"/>
        <v/>
      </c>
    </row>
    <row r="142" spans="1:27" x14ac:dyDescent="0.25">
      <c r="A142" s="40" t="str">
        <f>IF(G142="","",1*ISERROR(VLOOKUP(G142,G$1:G141,1,FALSE)))</f>
        <v/>
      </c>
      <c r="B142" s="40" t="str">
        <f>IF(A142=0,0,IF(A142="","",SUM(A$2:A142)))</f>
        <v/>
      </c>
      <c r="C142" s="41" t="str">
        <f>IF(H142="","",1*ISERROR(VLOOKUP(H142,H$1:H141,1,FALSE)))</f>
        <v/>
      </c>
      <c r="D142" s="40" t="str">
        <f>IF(C142=0,0,IF(C142="","",SUM(C$2:C142)))</f>
        <v/>
      </c>
      <c r="E142" s="41" t="str">
        <f>IF(H142=0,0,IF(C142="","",SUM(C$11:C142)))</f>
        <v/>
      </c>
      <c r="F142" s="41" t="str">
        <f>IF(H142="","",COUNTIF(H$11:H142,"="&amp;H142))</f>
        <v/>
      </c>
      <c r="G142" s="41" t="str">
        <f t="shared" si="18"/>
        <v/>
      </c>
      <c r="H142" s="41" t="str">
        <f t="shared" si="19"/>
        <v/>
      </c>
      <c r="I142" s="41" t="str">
        <f t="shared" si="20"/>
        <v/>
      </c>
      <c r="J142" s="41" t="str">
        <f t="shared" si="21"/>
        <v/>
      </c>
      <c r="K142" s="268"/>
      <c r="L142" s="268"/>
      <c r="M142" s="268"/>
      <c r="N142" s="269"/>
      <c r="O142" s="269"/>
      <c r="P142" s="269"/>
      <c r="Q142" s="270"/>
      <c r="R142" s="271"/>
      <c r="S142" s="268"/>
      <c r="T142" s="268"/>
      <c r="U142" s="268"/>
      <c r="V142" s="268"/>
      <c r="W142" s="65" t="str">
        <f t="shared" si="22"/>
        <v/>
      </c>
      <c r="X142" s="65" t="str">
        <f t="shared" si="23"/>
        <v/>
      </c>
      <c r="Y142" s="65" t="str">
        <f t="shared" si="24"/>
        <v/>
      </c>
      <c r="Z142" s="65" t="str">
        <f t="shared" si="25"/>
        <v/>
      </c>
      <c r="AA142" s="65" t="str">
        <f t="shared" si="26"/>
        <v/>
      </c>
    </row>
    <row r="143" spans="1:27" x14ac:dyDescent="0.25">
      <c r="A143" s="40" t="str">
        <f>IF(G143="","",1*ISERROR(VLOOKUP(G143,G$1:G142,1,FALSE)))</f>
        <v/>
      </c>
      <c r="B143" s="40" t="str">
        <f>IF(A143=0,0,IF(A143="","",SUM(A$2:A143)))</f>
        <v/>
      </c>
      <c r="C143" s="41" t="str">
        <f>IF(H143="","",1*ISERROR(VLOOKUP(H143,H$1:H142,1,FALSE)))</f>
        <v/>
      </c>
      <c r="D143" s="40" t="str">
        <f>IF(C143=0,0,IF(C143="","",SUM(C$2:C143)))</f>
        <v/>
      </c>
      <c r="E143" s="41" t="str">
        <f>IF(H143=0,0,IF(C143="","",SUM(C$11:C143)))</f>
        <v/>
      </c>
      <c r="F143" s="41" t="str">
        <f>IF(H143="","",COUNTIF(H$11:H143,"="&amp;H143))</f>
        <v/>
      </c>
      <c r="G143" s="41" t="str">
        <f t="shared" si="18"/>
        <v/>
      </c>
      <c r="H143" s="41" t="str">
        <f t="shared" si="19"/>
        <v/>
      </c>
      <c r="I143" s="41" t="str">
        <f t="shared" si="20"/>
        <v/>
      </c>
      <c r="J143" s="41" t="str">
        <f t="shared" si="21"/>
        <v/>
      </c>
      <c r="K143" s="268"/>
      <c r="L143" s="268"/>
      <c r="M143" s="268"/>
      <c r="N143" s="269"/>
      <c r="O143" s="269"/>
      <c r="P143" s="269"/>
      <c r="Q143" s="270"/>
      <c r="R143" s="271"/>
      <c r="S143" s="268"/>
      <c r="T143" s="268"/>
      <c r="U143" s="268"/>
      <c r="V143" s="268"/>
      <c r="W143" s="65" t="str">
        <f t="shared" si="22"/>
        <v/>
      </c>
      <c r="X143" s="65" t="str">
        <f t="shared" si="23"/>
        <v/>
      </c>
      <c r="Y143" s="65" t="str">
        <f t="shared" si="24"/>
        <v/>
      </c>
      <c r="Z143" s="65" t="str">
        <f t="shared" si="25"/>
        <v/>
      </c>
      <c r="AA143" s="65" t="str">
        <f t="shared" si="26"/>
        <v/>
      </c>
    </row>
    <row r="144" spans="1:27" x14ac:dyDescent="0.25">
      <c r="A144" s="40" t="str">
        <f>IF(G144="","",1*ISERROR(VLOOKUP(G144,G$1:G143,1,FALSE)))</f>
        <v/>
      </c>
      <c r="B144" s="40" t="str">
        <f>IF(A144=0,0,IF(A144="","",SUM(A$2:A144)))</f>
        <v/>
      </c>
      <c r="C144" s="41" t="str">
        <f>IF(H144="","",1*ISERROR(VLOOKUP(H144,H$1:H143,1,FALSE)))</f>
        <v/>
      </c>
      <c r="D144" s="40" t="str">
        <f>IF(C144=0,0,IF(C144="","",SUM(C$2:C144)))</f>
        <v/>
      </c>
      <c r="E144" s="41" t="str">
        <f>IF(H144=0,0,IF(C144="","",SUM(C$11:C144)))</f>
        <v/>
      </c>
      <c r="F144" s="41" t="str">
        <f>IF(H144="","",COUNTIF(H$11:H144,"="&amp;H144))</f>
        <v/>
      </c>
      <c r="G144" s="41" t="str">
        <f t="shared" si="18"/>
        <v/>
      </c>
      <c r="H144" s="41" t="str">
        <f t="shared" si="19"/>
        <v/>
      </c>
      <c r="I144" s="41" t="str">
        <f t="shared" si="20"/>
        <v/>
      </c>
      <c r="J144" s="41" t="str">
        <f t="shared" si="21"/>
        <v/>
      </c>
      <c r="K144" s="268"/>
      <c r="L144" s="268"/>
      <c r="M144" s="268"/>
      <c r="N144" s="269"/>
      <c r="O144" s="269"/>
      <c r="P144" s="269"/>
      <c r="Q144" s="270"/>
      <c r="R144" s="271"/>
      <c r="S144" s="268"/>
      <c r="T144" s="268"/>
      <c r="U144" s="268"/>
      <c r="V144" s="268"/>
      <c r="W144" s="65" t="str">
        <f t="shared" si="22"/>
        <v/>
      </c>
      <c r="X144" s="65" t="str">
        <f t="shared" si="23"/>
        <v/>
      </c>
      <c r="Y144" s="65" t="str">
        <f t="shared" si="24"/>
        <v/>
      </c>
      <c r="Z144" s="65" t="str">
        <f t="shared" si="25"/>
        <v/>
      </c>
      <c r="AA144" s="65" t="str">
        <f t="shared" si="26"/>
        <v/>
      </c>
    </row>
    <row r="145" spans="1:27" x14ac:dyDescent="0.25">
      <c r="A145" s="40" t="str">
        <f>IF(G145="","",1*ISERROR(VLOOKUP(G145,G$1:G144,1,FALSE)))</f>
        <v/>
      </c>
      <c r="B145" s="40" t="str">
        <f>IF(A145=0,0,IF(A145="","",SUM(A$2:A145)))</f>
        <v/>
      </c>
      <c r="C145" s="41" t="str">
        <f>IF(H145="","",1*ISERROR(VLOOKUP(H145,H$1:H144,1,FALSE)))</f>
        <v/>
      </c>
      <c r="D145" s="40" t="str">
        <f>IF(C145=0,0,IF(C145="","",SUM(C$2:C145)))</f>
        <v/>
      </c>
      <c r="E145" s="41" t="str">
        <f>IF(H145=0,0,IF(C145="","",SUM(C$11:C145)))</f>
        <v/>
      </c>
      <c r="F145" s="41" t="str">
        <f>IF(H145="","",COUNTIF(H$11:H145,"="&amp;H145))</f>
        <v/>
      </c>
      <c r="G145" s="41" t="str">
        <f t="shared" si="18"/>
        <v/>
      </c>
      <c r="H145" s="41" t="str">
        <f t="shared" si="19"/>
        <v/>
      </c>
      <c r="I145" s="41" t="str">
        <f t="shared" si="20"/>
        <v/>
      </c>
      <c r="J145" s="41" t="str">
        <f t="shared" si="21"/>
        <v/>
      </c>
      <c r="K145" s="268"/>
      <c r="L145" s="268"/>
      <c r="M145" s="268"/>
      <c r="N145" s="269"/>
      <c r="O145" s="269"/>
      <c r="P145" s="269"/>
      <c r="Q145" s="270"/>
      <c r="R145" s="271"/>
      <c r="S145" s="268"/>
      <c r="T145" s="268"/>
      <c r="U145" s="268"/>
      <c r="V145" s="268"/>
      <c r="W145" s="65" t="str">
        <f t="shared" si="22"/>
        <v/>
      </c>
      <c r="X145" s="65" t="str">
        <f t="shared" si="23"/>
        <v/>
      </c>
      <c r="Y145" s="65" t="str">
        <f t="shared" si="24"/>
        <v/>
      </c>
      <c r="Z145" s="65" t="str">
        <f t="shared" si="25"/>
        <v/>
      </c>
      <c r="AA145" s="65" t="str">
        <f t="shared" si="26"/>
        <v/>
      </c>
    </row>
    <row r="146" spans="1:27" x14ac:dyDescent="0.25">
      <c r="A146" s="40" t="str">
        <f>IF(G146="","",1*ISERROR(VLOOKUP(G146,G$1:G145,1,FALSE)))</f>
        <v/>
      </c>
      <c r="B146" s="40" t="str">
        <f>IF(A146=0,0,IF(A146="","",SUM(A$2:A146)))</f>
        <v/>
      </c>
      <c r="C146" s="41" t="str">
        <f>IF(H146="","",1*ISERROR(VLOOKUP(H146,H$1:H145,1,FALSE)))</f>
        <v/>
      </c>
      <c r="D146" s="40" t="str">
        <f>IF(C146=0,0,IF(C146="","",SUM(C$2:C146)))</f>
        <v/>
      </c>
      <c r="E146" s="41" t="str">
        <f>IF(H146=0,0,IF(C146="","",SUM(C$11:C146)))</f>
        <v/>
      </c>
      <c r="F146" s="41" t="str">
        <f>IF(H146="","",COUNTIF(H$11:H146,"="&amp;H146))</f>
        <v/>
      </c>
      <c r="G146" s="41" t="str">
        <f t="shared" si="18"/>
        <v/>
      </c>
      <c r="H146" s="41" t="str">
        <f t="shared" si="19"/>
        <v/>
      </c>
      <c r="I146" s="41" t="str">
        <f t="shared" si="20"/>
        <v/>
      </c>
      <c r="J146" s="41" t="str">
        <f t="shared" si="21"/>
        <v/>
      </c>
      <c r="K146" s="268"/>
      <c r="L146" s="268"/>
      <c r="M146" s="268"/>
      <c r="N146" s="269"/>
      <c r="O146" s="269"/>
      <c r="P146" s="269"/>
      <c r="Q146" s="270"/>
      <c r="R146" s="271"/>
      <c r="S146" s="268"/>
      <c r="T146" s="268"/>
      <c r="U146" s="268"/>
      <c r="V146" s="268"/>
      <c r="W146" s="65" t="str">
        <f t="shared" si="22"/>
        <v/>
      </c>
      <c r="X146" s="65" t="str">
        <f t="shared" si="23"/>
        <v/>
      </c>
      <c r="Y146" s="65" t="str">
        <f t="shared" si="24"/>
        <v/>
      </c>
      <c r="Z146" s="65" t="str">
        <f t="shared" si="25"/>
        <v/>
      </c>
      <c r="AA146" s="65" t="str">
        <f t="shared" si="26"/>
        <v/>
      </c>
    </row>
    <row r="147" spans="1:27" x14ac:dyDescent="0.25">
      <c r="A147" s="40" t="str">
        <f>IF(G147="","",1*ISERROR(VLOOKUP(G147,G$1:G146,1,FALSE)))</f>
        <v/>
      </c>
      <c r="B147" s="40" t="str">
        <f>IF(A147=0,0,IF(A147="","",SUM(A$2:A147)))</f>
        <v/>
      </c>
      <c r="C147" s="41" t="str">
        <f>IF(H147="","",1*ISERROR(VLOOKUP(H147,H$1:H146,1,FALSE)))</f>
        <v/>
      </c>
      <c r="D147" s="40" t="str">
        <f>IF(C147=0,0,IF(C147="","",SUM(C$2:C147)))</f>
        <v/>
      </c>
      <c r="E147" s="41" t="str">
        <f>IF(H147=0,0,IF(C147="","",SUM(C$11:C147)))</f>
        <v/>
      </c>
      <c r="F147" s="41" t="str">
        <f>IF(H147="","",COUNTIF(H$11:H147,"="&amp;H147))</f>
        <v/>
      </c>
      <c r="G147" s="41" t="str">
        <f t="shared" si="18"/>
        <v/>
      </c>
      <c r="H147" s="41" t="str">
        <f t="shared" si="19"/>
        <v/>
      </c>
      <c r="I147" s="41" t="str">
        <f t="shared" si="20"/>
        <v/>
      </c>
      <c r="J147" s="41" t="str">
        <f t="shared" si="21"/>
        <v/>
      </c>
      <c r="K147" s="268"/>
      <c r="L147" s="268"/>
      <c r="M147" s="268"/>
      <c r="N147" s="269"/>
      <c r="O147" s="269"/>
      <c r="P147" s="269"/>
      <c r="Q147" s="270"/>
      <c r="R147" s="271"/>
      <c r="S147" s="268"/>
      <c r="T147" s="268"/>
      <c r="U147" s="268"/>
      <c r="V147" s="268"/>
      <c r="W147" s="65" t="str">
        <f t="shared" si="22"/>
        <v/>
      </c>
      <c r="X147" s="65" t="str">
        <f t="shared" si="23"/>
        <v/>
      </c>
      <c r="Y147" s="65" t="str">
        <f t="shared" si="24"/>
        <v/>
      </c>
      <c r="Z147" s="65" t="str">
        <f t="shared" si="25"/>
        <v/>
      </c>
      <c r="AA147" s="65" t="str">
        <f t="shared" si="26"/>
        <v/>
      </c>
    </row>
    <row r="148" spans="1:27" x14ac:dyDescent="0.25">
      <c r="A148" s="40" t="str">
        <f>IF(G148="","",1*ISERROR(VLOOKUP(G148,G$1:G147,1,FALSE)))</f>
        <v/>
      </c>
      <c r="B148" s="40" t="str">
        <f>IF(A148=0,0,IF(A148="","",SUM(A$2:A148)))</f>
        <v/>
      </c>
      <c r="C148" s="41" t="str">
        <f>IF(H148="","",1*ISERROR(VLOOKUP(H148,H$1:H147,1,FALSE)))</f>
        <v/>
      </c>
      <c r="D148" s="40" t="str">
        <f>IF(C148=0,0,IF(C148="","",SUM(C$2:C148)))</f>
        <v/>
      </c>
      <c r="E148" s="41" t="str">
        <f>IF(H148=0,0,IF(C148="","",SUM(C$11:C148)))</f>
        <v/>
      </c>
      <c r="F148" s="41" t="str">
        <f>IF(H148="","",COUNTIF(H$11:H148,"="&amp;H148))</f>
        <v/>
      </c>
      <c r="G148" s="41" t="str">
        <f t="shared" si="18"/>
        <v/>
      </c>
      <c r="H148" s="41" t="str">
        <f t="shared" si="19"/>
        <v/>
      </c>
      <c r="I148" s="41" t="str">
        <f t="shared" si="20"/>
        <v/>
      </c>
      <c r="J148" s="41" t="str">
        <f t="shared" si="21"/>
        <v/>
      </c>
      <c r="K148" s="268"/>
      <c r="L148" s="268"/>
      <c r="M148" s="268"/>
      <c r="N148" s="269"/>
      <c r="O148" s="269"/>
      <c r="P148" s="269"/>
      <c r="Q148" s="270"/>
      <c r="R148" s="271"/>
      <c r="S148" s="268"/>
      <c r="T148" s="268"/>
      <c r="U148" s="268"/>
      <c r="V148" s="268"/>
      <c r="W148" s="65" t="str">
        <f t="shared" si="22"/>
        <v/>
      </c>
      <c r="X148" s="65" t="str">
        <f t="shared" si="23"/>
        <v/>
      </c>
      <c r="Y148" s="65" t="str">
        <f t="shared" si="24"/>
        <v/>
      </c>
      <c r="Z148" s="65" t="str">
        <f t="shared" si="25"/>
        <v/>
      </c>
      <c r="AA148" s="65" t="str">
        <f t="shared" si="26"/>
        <v/>
      </c>
    </row>
    <row r="149" spans="1:27" x14ac:dyDescent="0.25">
      <c r="A149" s="40" t="str">
        <f>IF(G149="","",1*ISERROR(VLOOKUP(G149,G$1:G148,1,FALSE)))</f>
        <v/>
      </c>
      <c r="B149" s="40" t="str">
        <f>IF(A149=0,0,IF(A149="","",SUM(A$2:A149)))</f>
        <v/>
      </c>
      <c r="C149" s="41" t="str">
        <f>IF(H149="","",1*ISERROR(VLOOKUP(H149,H$1:H148,1,FALSE)))</f>
        <v/>
      </c>
      <c r="D149" s="40" t="str">
        <f>IF(C149=0,0,IF(C149="","",SUM(C$2:C149)))</f>
        <v/>
      </c>
      <c r="E149" s="41" t="str">
        <f>IF(H149=0,0,IF(C149="","",SUM(C$11:C149)))</f>
        <v/>
      </c>
      <c r="F149" s="41" t="str">
        <f>IF(H149="","",COUNTIF(H$11:H149,"="&amp;H149))</f>
        <v/>
      </c>
      <c r="G149" s="41" t="str">
        <f t="shared" si="18"/>
        <v/>
      </c>
      <c r="H149" s="41" t="str">
        <f t="shared" si="19"/>
        <v/>
      </c>
      <c r="I149" s="41" t="str">
        <f t="shared" si="20"/>
        <v/>
      </c>
      <c r="J149" s="41" t="str">
        <f t="shared" si="21"/>
        <v/>
      </c>
      <c r="K149" s="268"/>
      <c r="L149" s="268"/>
      <c r="M149" s="268"/>
      <c r="N149" s="269"/>
      <c r="O149" s="269"/>
      <c r="P149" s="269"/>
      <c r="Q149" s="270"/>
      <c r="R149" s="271"/>
      <c r="S149" s="268"/>
      <c r="T149" s="268"/>
      <c r="U149" s="268"/>
      <c r="V149" s="268"/>
      <c r="W149" s="65" t="str">
        <f t="shared" si="22"/>
        <v/>
      </c>
      <c r="X149" s="65" t="str">
        <f t="shared" si="23"/>
        <v/>
      </c>
      <c r="Y149" s="65" t="str">
        <f t="shared" si="24"/>
        <v/>
      </c>
      <c r="Z149" s="65" t="str">
        <f t="shared" si="25"/>
        <v/>
      </c>
      <c r="AA149" s="65" t="str">
        <f t="shared" si="26"/>
        <v/>
      </c>
    </row>
    <row r="150" spans="1:27" x14ac:dyDescent="0.25">
      <c r="A150" s="40" t="str">
        <f>IF(G150="","",1*ISERROR(VLOOKUP(G150,G$1:G149,1,FALSE)))</f>
        <v/>
      </c>
      <c r="B150" s="40" t="str">
        <f>IF(A150=0,0,IF(A150="","",SUM(A$2:A150)))</f>
        <v/>
      </c>
      <c r="C150" s="41" t="str">
        <f>IF(H150="","",1*ISERROR(VLOOKUP(H150,H$1:H149,1,FALSE)))</f>
        <v/>
      </c>
      <c r="D150" s="40" t="str">
        <f>IF(C150=0,0,IF(C150="","",SUM(C$2:C150)))</f>
        <v/>
      </c>
      <c r="E150" s="41" t="str">
        <f>IF(H150=0,0,IF(C150="","",SUM(C$11:C150)))</f>
        <v/>
      </c>
      <c r="F150" s="41" t="str">
        <f>IF(H150="","",COUNTIF(H$11:H150,"="&amp;H150))</f>
        <v/>
      </c>
      <c r="G150" s="41" t="str">
        <f t="shared" si="18"/>
        <v/>
      </c>
      <c r="H150" s="41" t="str">
        <f t="shared" si="19"/>
        <v/>
      </c>
      <c r="I150" s="41" t="str">
        <f t="shared" si="20"/>
        <v/>
      </c>
      <c r="J150" s="41" t="str">
        <f t="shared" si="21"/>
        <v/>
      </c>
      <c r="K150" s="268"/>
      <c r="L150" s="268"/>
      <c r="M150" s="268"/>
      <c r="N150" s="269"/>
      <c r="O150" s="269"/>
      <c r="P150" s="269"/>
      <c r="Q150" s="270"/>
      <c r="R150" s="271"/>
      <c r="S150" s="268"/>
      <c r="T150" s="268"/>
      <c r="U150" s="268"/>
      <c r="V150" s="268"/>
      <c r="W150" s="65" t="str">
        <f t="shared" si="22"/>
        <v/>
      </c>
      <c r="X150" s="65" t="str">
        <f t="shared" si="23"/>
        <v/>
      </c>
      <c r="Y150" s="65" t="str">
        <f t="shared" si="24"/>
        <v/>
      </c>
      <c r="Z150" s="65" t="str">
        <f t="shared" si="25"/>
        <v/>
      </c>
      <c r="AA150" s="65" t="str">
        <f t="shared" si="26"/>
        <v/>
      </c>
    </row>
    <row r="151" spans="1:27" x14ac:dyDescent="0.25">
      <c r="A151" s="40" t="str">
        <f>IF(G151="","",1*ISERROR(VLOOKUP(G151,G$1:G150,1,FALSE)))</f>
        <v/>
      </c>
      <c r="B151" s="40" t="str">
        <f>IF(A151=0,0,IF(A151="","",SUM(A$2:A151)))</f>
        <v/>
      </c>
      <c r="C151" s="41" t="str">
        <f>IF(H151="","",1*ISERROR(VLOOKUP(H151,H$1:H150,1,FALSE)))</f>
        <v/>
      </c>
      <c r="D151" s="40" t="str">
        <f>IF(C151=0,0,IF(C151="","",SUM(C$2:C151)))</f>
        <v/>
      </c>
      <c r="E151" s="41" t="str">
        <f>IF(H151=0,0,IF(C151="","",SUM(C$11:C151)))</f>
        <v/>
      </c>
      <c r="F151" s="41" t="str">
        <f>IF(H151="","",COUNTIF(H$11:H151,"="&amp;H151))</f>
        <v/>
      </c>
      <c r="G151" s="41" t="str">
        <f t="shared" si="18"/>
        <v/>
      </c>
      <c r="H151" s="41" t="str">
        <f t="shared" si="19"/>
        <v/>
      </c>
      <c r="I151" s="41" t="str">
        <f t="shared" si="20"/>
        <v/>
      </c>
      <c r="J151" s="41" t="str">
        <f t="shared" si="21"/>
        <v/>
      </c>
      <c r="K151" s="268"/>
      <c r="L151" s="268"/>
      <c r="M151" s="268"/>
      <c r="N151" s="269"/>
      <c r="O151" s="269"/>
      <c r="P151" s="269"/>
      <c r="Q151" s="270"/>
      <c r="R151" s="271"/>
      <c r="S151" s="268"/>
      <c r="T151" s="268"/>
      <c r="U151" s="268"/>
      <c r="V151" s="268"/>
      <c r="W151" s="65" t="str">
        <f t="shared" si="22"/>
        <v/>
      </c>
      <c r="X151" s="65" t="str">
        <f t="shared" si="23"/>
        <v/>
      </c>
      <c r="Y151" s="65" t="str">
        <f t="shared" si="24"/>
        <v/>
      </c>
      <c r="Z151" s="65" t="str">
        <f t="shared" si="25"/>
        <v/>
      </c>
      <c r="AA151" s="65" t="str">
        <f t="shared" si="26"/>
        <v/>
      </c>
    </row>
    <row r="152" spans="1:27" x14ac:dyDescent="0.25">
      <c r="A152" s="40" t="str">
        <f>IF(G152="","",1*ISERROR(VLOOKUP(G152,G$1:G151,1,FALSE)))</f>
        <v/>
      </c>
      <c r="B152" s="40" t="str">
        <f>IF(A152=0,0,IF(A152="","",SUM(A$2:A152)))</f>
        <v/>
      </c>
      <c r="C152" s="41" t="str">
        <f>IF(H152="","",1*ISERROR(VLOOKUP(H152,H$1:H151,1,FALSE)))</f>
        <v/>
      </c>
      <c r="D152" s="40" t="str">
        <f>IF(C152=0,0,IF(C152="","",SUM(C$2:C152)))</f>
        <v/>
      </c>
      <c r="E152" s="41" t="str">
        <f>IF(H152=0,0,IF(C152="","",SUM(C$11:C152)))</f>
        <v/>
      </c>
      <c r="F152" s="41" t="str">
        <f>IF(H152="","",COUNTIF(H$11:H152,"="&amp;H152))</f>
        <v/>
      </c>
      <c r="G152" s="41" t="str">
        <f t="shared" si="18"/>
        <v/>
      </c>
      <c r="H152" s="41" t="str">
        <f t="shared" si="19"/>
        <v/>
      </c>
      <c r="I152" s="41" t="str">
        <f t="shared" si="20"/>
        <v/>
      </c>
      <c r="J152" s="41" t="str">
        <f t="shared" si="21"/>
        <v/>
      </c>
      <c r="K152" s="268"/>
      <c r="L152" s="268"/>
      <c r="M152" s="268"/>
      <c r="N152" s="269"/>
      <c r="O152" s="269"/>
      <c r="P152" s="269"/>
      <c r="Q152" s="270"/>
      <c r="R152" s="271"/>
      <c r="S152" s="268"/>
      <c r="T152" s="268"/>
      <c r="U152" s="268"/>
      <c r="V152" s="268"/>
      <c r="W152" s="65" t="str">
        <f t="shared" si="22"/>
        <v/>
      </c>
      <c r="X152" s="65" t="str">
        <f t="shared" si="23"/>
        <v/>
      </c>
      <c r="Y152" s="65" t="str">
        <f t="shared" si="24"/>
        <v/>
      </c>
      <c r="Z152" s="65" t="str">
        <f t="shared" si="25"/>
        <v/>
      </c>
      <c r="AA152" s="65" t="str">
        <f t="shared" si="26"/>
        <v/>
      </c>
    </row>
    <row r="153" spans="1:27" x14ac:dyDescent="0.25">
      <c r="A153" s="40" t="str">
        <f>IF(G153="","",1*ISERROR(VLOOKUP(G153,G$1:G152,1,FALSE)))</f>
        <v/>
      </c>
      <c r="B153" s="40" t="str">
        <f>IF(A153=0,0,IF(A153="","",SUM(A$2:A153)))</f>
        <v/>
      </c>
      <c r="C153" s="41" t="str">
        <f>IF(H153="","",1*ISERROR(VLOOKUP(H153,H$1:H152,1,FALSE)))</f>
        <v/>
      </c>
      <c r="D153" s="40" t="str">
        <f>IF(C153=0,0,IF(C153="","",SUM(C$2:C153)))</f>
        <v/>
      </c>
      <c r="E153" s="41" t="str">
        <f>IF(H153=0,0,IF(C153="","",SUM(C$11:C153)))</f>
        <v/>
      </c>
      <c r="F153" s="41" t="str">
        <f>IF(H153="","",COUNTIF(H$11:H153,"="&amp;H153))</f>
        <v/>
      </c>
      <c r="G153" s="41" t="str">
        <f t="shared" si="18"/>
        <v/>
      </c>
      <c r="H153" s="41" t="str">
        <f t="shared" si="19"/>
        <v/>
      </c>
      <c r="I153" s="41" t="str">
        <f t="shared" si="20"/>
        <v/>
      </c>
      <c r="J153" s="41" t="str">
        <f t="shared" si="21"/>
        <v/>
      </c>
      <c r="K153" s="268"/>
      <c r="L153" s="268"/>
      <c r="M153" s="268"/>
      <c r="N153" s="269"/>
      <c r="O153" s="269"/>
      <c r="P153" s="269"/>
      <c r="Q153" s="270"/>
      <c r="R153" s="271"/>
      <c r="S153" s="268"/>
      <c r="T153" s="268"/>
      <c r="U153" s="268"/>
      <c r="V153" s="268"/>
      <c r="W153" s="65" t="str">
        <f t="shared" si="22"/>
        <v/>
      </c>
      <c r="X153" s="65" t="str">
        <f t="shared" si="23"/>
        <v/>
      </c>
      <c r="Y153" s="65" t="str">
        <f t="shared" si="24"/>
        <v/>
      </c>
      <c r="Z153" s="65" t="str">
        <f t="shared" si="25"/>
        <v/>
      </c>
      <c r="AA153" s="65" t="str">
        <f t="shared" si="26"/>
        <v/>
      </c>
    </row>
    <row r="154" spans="1:27" x14ac:dyDescent="0.25">
      <c r="A154" s="40" t="str">
        <f>IF(G154="","",1*ISERROR(VLOOKUP(G154,G$1:G153,1,FALSE)))</f>
        <v/>
      </c>
      <c r="B154" s="40" t="str">
        <f>IF(A154=0,0,IF(A154="","",SUM(A$2:A154)))</f>
        <v/>
      </c>
      <c r="C154" s="41" t="str">
        <f>IF(H154="","",1*ISERROR(VLOOKUP(H154,H$1:H153,1,FALSE)))</f>
        <v/>
      </c>
      <c r="D154" s="40" t="str">
        <f>IF(C154=0,0,IF(C154="","",SUM(C$2:C154)))</f>
        <v/>
      </c>
      <c r="E154" s="41" t="str">
        <f>IF(H154=0,0,IF(C154="","",SUM(C$11:C154)))</f>
        <v/>
      </c>
      <c r="F154" s="41" t="str">
        <f>IF(H154="","",COUNTIF(H$11:H154,"="&amp;H154))</f>
        <v/>
      </c>
      <c r="G154" s="41" t="str">
        <f t="shared" si="18"/>
        <v/>
      </c>
      <c r="H154" s="41" t="str">
        <f t="shared" si="19"/>
        <v/>
      </c>
      <c r="I154" s="41" t="str">
        <f t="shared" si="20"/>
        <v/>
      </c>
      <c r="J154" s="41" t="str">
        <f t="shared" si="21"/>
        <v/>
      </c>
      <c r="K154" s="268"/>
      <c r="L154" s="268"/>
      <c r="M154" s="268"/>
      <c r="N154" s="269"/>
      <c r="O154" s="269"/>
      <c r="P154" s="269"/>
      <c r="Q154" s="270"/>
      <c r="R154" s="271"/>
      <c r="S154" s="268"/>
      <c r="T154" s="268"/>
      <c r="U154" s="268"/>
      <c r="V154" s="268"/>
      <c r="W154" s="65" t="str">
        <f t="shared" si="22"/>
        <v/>
      </c>
      <c r="X154" s="65" t="str">
        <f t="shared" si="23"/>
        <v/>
      </c>
      <c r="Y154" s="65" t="str">
        <f t="shared" si="24"/>
        <v/>
      </c>
      <c r="Z154" s="65" t="str">
        <f t="shared" si="25"/>
        <v/>
      </c>
      <c r="AA154" s="65" t="str">
        <f t="shared" si="26"/>
        <v/>
      </c>
    </row>
    <row r="155" spans="1:27" x14ac:dyDescent="0.25">
      <c r="A155" s="40" t="str">
        <f>IF(G155="","",1*ISERROR(VLOOKUP(G155,G$1:G154,1,FALSE)))</f>
        <v/>
      </c>
      <c r="B155" s="40" t="str">
        <f>IF(A155=0,0,IF(A155="","",SUM(A$2:A155)))</f>
        <v/>
      </c>
      <c r="C155" s="41" t="str">
        <f>IF(H155="","",1*ISERROR(VLOOKUP(H155,H$1:H154,1,FALSE)))</f>
        <v/>
      </c>
      <c r="D155" s="40" t="str">
        <f>IF(C155=0,0,IF(C155="","",SUM(C$2:C155)))</f>
        <v/>
      </c>
      <c r="E155" s="41" t="str">
        <f>IF(H155=0,0,IF(C155="","",SUM(C$11:C155)))</f>
        <v/>
      </c>
      <c r="F155" s="41" t="str">
        <f>IF(H155="","",COUNTIF(H$11:H155,"="&amp;H155))</f>
        <v/>
      </c>
      <c r="G155" s="41" t="str">
        <f t="shared" si="18"/>
        <v/>
      </c>
      <c r="H155" s="41" t="str">
        <f t="shared" si="19"/>
        <v/>
      </c>
      <c r="I155" s="41" t="str">
        <f t="shared" si="20"/>
        <v/>
      </c>
      <c r="J155" s="41" t="str">
        <f t="shared" si="21"/>
        <v/>
      </c>
      <c r="K155" s="268"/>
      <c r="L155" s="268"/>
      <c r="M155" s="268"/>
      <c r="N155" s="269"/>
      <c r="O155" s="269"/>
      <c r="P155" s="269"/>
      <c r="Q155" s="270"/>
      <c r="R155" s="271"/>
      <c r="S155" s="268"/>
      <c r="T155" s="268"/>
      <c r="U155" s="268"/>
      <c r="V155" s="268"/>
      <c r="W155" s="65" t="str">
        <f t="shared" si="22"/>
        <v/>
      </c>
      <c r="X155" s="65" t="str">
        <f t="shared" si="23"/>
        <v/>
      </c>
      <c r="Y155" s="65" t="str">
        <f t="shared" si="24"/>
        <v/>
      </c>
      <c r="Z155" s="65" t="str">
        <f t="shared" si="25"/>
        <v/>
      </c>
      <c r="AA155" s="65" t="str">
        <f t="shared" si="26"/>
        <v/>
      </c>
    </row>
    <row r="156" spans="1:27" x14ac:dyDescent="0.25">
      <c r="A156" s="40" t="str">
        <f>IF(G156="","",1*ISERROR(VLOOKUP(G156,G$1:G155,1,FALSE)))</f>
        <v/>
      </c>
      <c r="B156" s="40" t="str">
        <f>IF(A156=0,0,IF(A156="","",SUM(A$2:A156)))</f>
        <v/>
      </c>
      <c r="C156" s="41" t="str">
        <f>IF(H156="","",1*ISERROR(VLOOKUP(H156,H$1:H155,1,FALSE)))</f>
        <v/>
      </c>
      <c r="D156" s="40" t="str">
        <f>IF(C156=0,0,IF(C156="","",SUM(C$2:C156)))</f>
        <v/>
      </c>
      <c r="E156" s="41" t="str">
        <f>IF(H156=0,0,IF(C156="","",SUM(C$11:C156)))</f>
        <v/>
      </c>
      <c r="F156" s="41" t="str">
        <f>IF(H156="","",COUNTIF(H$11:H156,"="&amp;H156))</f>
        <v/>
      </c>
      <c r="G156" s="41" t="str">
        <f t="shared" si="18"/>
        <v/>
      </c>
      <c r="H156" s="41" t="str">
        <f t="shared" si="19"/>
        <v/>
      </c>
      <c r="I156" s="41" t="str">
        <f t="shared" si="20"/>
        <v/>
      </c>
      <c r="J156" s="41" t="str">
        <f t="shared" si="21"/>
        <v/>
      </c>
      <c r="K156" s="268"/>
      <c r="L156" s="268"/>
      <c r="M156" s="268"/>
      <c r="N156" s="269"/>
      <c r="O156" s="269"/>
      <c r="P156" s="269"/>
      <c r="Q156" s="270"/>
      <c r="R156" s="271"/>
      <c r="S156" s="268"/>
      <c r="T156" s="268"/>
      <c r="U156" s="268"/>
      <c r="V156" s="268"/>
      <c r="W156" s="65" t="str">
        <f t="shared" si="22"/>
        <v/>
      </c>
      <c r="X156" s="65" t="str">
        <f t="shared" si="23"/>
        <v/>
      </c>
      <c r="Y156" s="65" t="str">
        <f t="shared" si="24"/>
        <v/>
      </c>
      <c r="Z156" s="65" t="str">
        <f t="shared" si="25"/>
        <v/>
      </c>
      <c r="AA156" s="65" t="str">
        <f t="shared" si="26"/>
        <v/>
      </c>
    </row>
    <row r="157" spans="1:27" x14ac:dyDescent="0.25">
      <c r="A157" s="40" t="str">
        <f>IF(G157="","",1*ISERROR(VLOOKUP(G157,G$1:G156,1,FALSE)))</f>
        <v/>
      </c>
      <c r="B157" s="40" t="str">
        <f>IF(A157=0,0,IF(A157="","",SUM(A$2:A157)))</f>
        <v/>
      </c>
      <c r="C157" s="41" t="str">
        <f>IF(H157="","",1*ISERROR(VLOOKUP(H157,H$1:H156,1,FALSE)))</f>
        <v/>
      </c>
      <c r="D157" s="40" t="str">
        <f>IF(C157=0,0,IF(C157="","",SUM(C$2:C157)))</f>
        <v/>
      </c>
      <c r="E157" s="41" t="str">
        <f>IF(H157=0,0,IF(C157="","",SUM(C$11:C157)))</f>
        <v/>
      </c>
      <c r="F157" s="41" t="str">
        <f>IF(H157="","",COUNTIF(H$11:H157,"="&amp;H157))</f>
        <v/>
      </c>
      <c r="G157" s="41" t="str">
        <f t="shared" si="18"/>
        <v/>
      </c>
      <c r="H157" s="41" t="str">
        <f t="shared" si="19"/>
        <v/>
      </c>
      <c r="I157" s="41" t="str">
        <f t="shared" si="20"/>
        <v/>
      </c>
      <c r="J157" s="41" t="str">
        <f t="shared" si="21"/>
        <v/>
      </c>
      <c r="K157" s="268"/>
      <c r="L157" s="268"/>
      <c r="M157" s="268"/>
      <c r="N157" s="269"/>
      <c r="O157" s="269"/>
      <c r="P157" s="269"/>
      <c r="Q157" s="270"/>
      <c r="R157" s="271"/>
      <c r="S157" s="268"/>
      <c r="T157" s="268"/>
      <c r="U157" s="268"/>
      <c r="V157" s="268"/>
      <c r="W157" s="65" t="str">
        <f t="shared" si="22"/>
        <v/>
      </c>
      <c r="X157" s="65" t="str">
        <f t="shared" si="23"/>
        <v/>
      </c>
      <c r="Y157" s="65" t="str">
        <f t="shared" si="24"/>
        <v/>
      </c>
      <c r="Z157" s="65" t="str">
        <f t="shared" si="25"/>
        <v/>
      </c>
      <c r="AA157" s="65" t="str">
        <f t="shared" si="26"/>
        <v/>
      </c>
    </row>
    <row r="158" spans="1:27" x14ac:dyDescent="0.25">
      <c r="A158" s="40" t="str">
        <f>IF(G158="","",1*ISERROR(VLOOKUP(G158,G$1:G157,1,FALSE)))</f>
        <v/>
      </c>
      <c r="B158" s="40" t="str">
        <f>IF(A158=0,0,IF(A158="","",SUM(A$2:A158)))</f>
        <v/>
      </c>
      <c r="C158" s="41" t="str">
        <f>IF(H158="","",1*ISERROR(VLOOKUP(H158,H$1:H157,1,FALSE)))</f>
        <v/>
      </c>
      <c r="D158" s="40" t="str">
        <f>IF(C158=0,0,IF(C158="","",SUM(C$2:C158)))</f>
        <v/>
      </c>
      <c r="E158" s="41" t="str">
        <f>IF(H158=0,0,IF(C158="","",SUM(C$11:C158)))</f>
        <v/>
      </c>
      <c r="F158" s="41" t="str">
        <f>IF(H158="","",COUNTIF(H$11:H158,"="&amp;H158))</f>
        <v/>
      </c>
      <c r="G158" s="41" t="str">
        <f t="shared" si="18"/>
        <v/>
      </c>
      <c r="H158" s="41" t="str">
        <f t="shared" si="19"/>
        <v/>
      </c>
      <c r="I158" s="41" t="str">
        <f t="shared" si="20"/>
        <v/>
      </c>
      <c r="J158" s="41" t="str">
        <f t="shared" si="21"/>
        <v/>
      </c>
      <c r="K158" s="268"/>
      <c r="L158" s="268"/>
      <c r="M158" s="268"/>
      <c r="N158" s="269"/>
      <c r="O158" s="269"/>
      <c r="P158" s="269"/>
      <c r="Q158" s="270"/>
      <c r="R158" s="271"/>
      <c r="S158" s="268"/>
      <c r="T158" s="268"/>
      <c r="U158" s="268"/>
      <c r="V158" s="268"/>
      <c r="W158" s="65" t="str">
        <f t="shared" si="22"/>
        <v/>
      </c>
      <c r="X158" s="65" t="str">
        <f t="shared" si="23"/>
        <v/>
      </c>
      <c r="Y158" s="65" t="str">
        <f t="shared" si="24"/>
        <v/>
      </c>
      <c r="Z158" s="65" t="str">
        <f t="shared" si="25"/>
        <v/>
      </c>
      <c r="AA158" s="65" t="str">
        <f t="shared" si="26"/>
        <v/>
      </c>
    </row>
    <row r="159" spans="1:27" x14ac:dyDescent="0.25">
      <c r="A159" s="40" t="str">
        <f>IF(G159="","",1*ISERROR(VLOOKUP(G159,G$1:G158,1,FALSE)))</f>
        <v/>
      </c>
      <c r="B159" s="40" t="str">
        <f>IF(A159=0,0,IF(A159="","",SUM(A$2:A159)))</f>
        <v/>
      </c>
      <c r="C159" s="41" t="str">
        <f>IF(H159="","",1*ISERROR(VLOOKUP(H159,H$1:H158,1,FALSE)))</f>
        <v/>
      </c>
      <c r="D159" s="40" t="str">
        <f>IF(C159=0,0,IF(C159="","",SUM(C$2:C159)))</f>
        <v/>
      </c>
      <c r="E159" s="41" t="str">
        <f>IF(H159=0,0,IF(C159="","",SUM(C$11:C159)))</f>
        <v/>
      </c>
      <c r="F159" s="41" t="str">
        <f>IF(H159="","",COUNTIF(H$11:H159,"="&amp;H159))</f>
        <v/>
      </c>
      <c r="G159" s="41" t="str">
        <f t="shared" si="18"/>
        <v/>
      </c>
      <c r="H159" s="41" t="str">
        <f t="shared" si="19"/>
        <v/>
      </c>
      <c r="I159" s="41" t="str">
        <f t="shared" si="20"/>
        <v/>
      </c>
      <c r="J159" s="41" t="str">
        <f t="shared" si="21"/>
        <v/>
      </c>
      <c r="K159" s="268"/>
      <c r="L159" s="268"/>
      <c r="M159" s="268"/>
      <c r="N159" s="269"/>
      <c r="O159" s="269"/>
      <c r="P159" s="269"/>
      <c r="Q159" s="270"/>
      <c r="R159" s="271"/>
      <c r="S159" s="268"/>
      <c r="T159" s="268"/>
      <c r="U159" s="268"/>
      <c r="V159" s="268"/>
      <c r="W159" s="65" t="str">
        <f t="shared" si="22"/>
        <v/>
      </c>
      <c r="X159" s="65" t="str">
        <f t="shared" si="23"/>
        <v/>
      </c>
      <c r="Y159" s="65" t="str">
        <f t="shared" si="24"/>
        <v/>
      </c>
      <c r="Z159" s="65" t="str">
        <f t="shared" si="25"/>
        <v/>
      </c>
      <c r="AA159" s="65" t="str">
        <f t="shared" si="26"/>
        <v/>
      </c>
    </row>
    <row r="160" spans="1:27" x14ac:dyDescent="0.25">
      <c r="A160" s="40" t="str">
        <f>IF(G160="","",1*ISERROR(VLOOKUP(G160,G$1:G159,1,FALSE)))</f>
        <v/>
      </c>
      <c r="B160" s="40" t="str">
        <f>IF(A160=0,0,IF(A160="","",SUM(A$2:A160)))</f>
        <v/>
      </c>
      <c r="C160" s="41" t="str">
        <f>IF(H160="","",1*ISERROR(VLOOKUP(H160,H$1:H159,1,FALSE)))</f>
        <v/>
      </c>
      <c r="D160" s="40" t="str">
        <f>IF(C160=0,0,IF(C160="","",SUM(C$2:C160)))</f>
        <v/>
      </c>
      <c r="E160" s="41" t="str">
        <f>IF(H160=0,0,IF(C160="","",SUM(C$11:C160)))</f>
        <v/>
      </c>
      <c r="F160" s="41" t="str">
        <f>IF(H160="","",COUNTIF(H$11:H160,"="&amp;H160))</f>
        <v/>
      </c>
      <c r="G160" s="41" t="str">
        <f t="shared" si="18"/>
        <v/>
      </c>
      <c r="H160" s="41" t="str">
        <f t="shared" si="19"/>
        <v/>
      </c>
      <c r="I160" s="41" t="str">
        <f t="shared" si="20"/>
        <v/>
      </c>
      <c r="J160" s="41" t="str">
        <f t="shared" si="21"/>
        <v/>
      </c>
      <c r="K160" s="268"/>
      <c r="L160" s="268"/>
      <c r="M160" s="268"/>
      <c r="N160" s="269"/>
      <c r="O160" s="269"/>
      <c r="P160" s="269"/>
      <c r="Q160" s="270"/>
      <c r="R160" s="271"/>
      <c r="S160" s="268"/>
      <c r="T160" s="268"/>
      <c r="U160" s="268"/>
      <c r="V160" s="268"/>
      <c r="W160" s="65" t="str">
        <f t="shared" si="22"/>
        <v/>
      </c>
      <c r="X160" s="65" t="str">
        <f t="shared" si="23"/>
        <v/>
      </c>
      <c r="Y160" s="65" t="str">
        <f t="shared" si="24"/>
        <v/>
      </c>
      <c r="Z160" s="65" t="str">
        <f t="shared" si="25"/>
        <v/>
      </c>
      <c r="AA160" s="65" t="str">
        <f t="shared" si="26"/>
        <v/>
      </c>
    </row>
    <row r="161" spans="1:27" x14ac:dyDescent="0.25">
      <c r="A161" s="40" t="str">
        <f>IF(G161="","",1*ISERROR(VLOOKUP(G161,G$1:G160,1,FALSE)))</f>
        <v/>
      </c>
      <c r="B161" s="40" t="str">
        <f>IF(A161=0,0,IF(A161="","",SUM(A$2:A161)))</f>
        <v/>
      </c>
      <c r="C161" s="41" t="str">
        <f>IF(H161="","",1*ISERROR(VLOOKUP(H161,H$1:H160,1,FALSE)))</f>
        <v/>
      </c>
      <c r="D161" s="40" t="str">
        <f>IF(C161=0,0,IF(C161="","",SUM(C$2:C161)))</f>
        <v/>
      </c>
      <c r="E161" s="41" t="str">
        <f>IF(H161=0,0,IF(C161="","",SUM(C$11:C161)))</f>
        <v/>
      </c>
      <c r="F161" s="41" t="str">
        <f>IF(H161="","",COUNTIF(H$11:H161,"="&amp;H161))</f>
        <v/>
      </c>
      <c r="G161" s="41" t="str">
        <f t="shared" si="18"/>
        <v/>
      </c>
      <c r="H161" s="41" t="str">
        <f t="shared" si="19"/>
        <v/>
      </c>
      <c r="I161" s="41" t="str">
        <f t="shared" si="20"/>
        <v/>
      </c>
      <c r="J161" s="41" t="str">
        <f t="shared" si="21"/>
        <v/>
      </c>
      <c r="K161" s="268"/>
      <c r="L161" s="268"/>
      <c r="M161" s="268"/>
      <c r="N161" s="269"/>
      <c r="O161" s="269"/>
      <c r="P161" s="269"/>
      <c r="Q161" s="270"/>
      <c r="R161" s="271"/>
      <c r="S161" s="268"/>
      <c r="T161" s="268"/>
      <c r="U161" s="268"/>
      <c r="V161" s="268"/>
      <c r="W161" s="65" t="str">
        <f t="shared" si="22"/>
        <v/>
      </c>
      <c r="X161" s="65" t="str">
        <f t="shared" si="23"/>
        <v/>
      </c>
      <c r="Y161" s="65" t="str">
        <f t="shared" si="24"/>
        <v/>
      </c>
      <c r="Z161" s="65" t="str">
        <f t="shared" si="25"/>
        <v/>
      </c>
      <c r="AA161" s="65" t="str">
        <f t="shared" si="26"/>
        <v/>
      </c>
    </row>
    <row r="162" spans="1:27" x14ac:dyDescent="0.25">
      <c r="A162" s="40" t="str">
        <f>IF(G162="","",1*ISERROR(VLOOKUP(G162,G$1:G161,1,FALSE)))</f>
        <v/>
      </c>
      <c r="B162" s="40" t="str">
        <f>IF(A162=0,0,IF(A162="","",SUM(A$2:A162)))</f>
        <v/>
      </c>
      <c r="C162" s="41" t="str">
        <f>IF(H162="","",1*ISERROR(VLOOKUP(H162,H$1:H161,1,FALSE)))</f>
        <v/>
      </c>
      <c r="D162" s="40" t="str">
        <f>IF(C162=0,0,IF(C162="","",SUM(C$2:C162)))</f>
        <v/>
      </c>
      <c r="E162" s="41" t="str">
        <f>IF(H162=0,0,IF(C162="","",SUM(C$11:C162)))</f>
        <v/>
      </c>
      <c r="F162" s="41" t="str">
        <f>IF(H162="","",COUNTIF(H$11:H162,"="&amp;H162))</f>
        <v/>
      </c>
      <c r="G162" s="41" t="str">
        <f t="shared" si="18"/>
        <v/>
      </c>
      <c r="H162" s="41" t="str">
        <f t="shared" si="19"/>
        <v/>
      </c>
      <c r="I162" s="41" t="str">
        <f t="shared" si="20"/>
        <v/>
      </c>
      <c r="J162" s="41" t="str">
        <f t="shared" si="21"/>
        <v/>
      </c>
      <c r="K162" s="268"/>
      <c r="L162" s="268"/>
      <c r="M162" s="268"/>
      <c r="N162" s="269"/>
      <c r="O162" s="269"/>
      <c r="P162" s="269"/>
      <c r="Q162" s="270"/>
      <c r="R162" s="271"/>
      <c r="S162" s="268"/>
      <c r="T162" s="268"/>
      <c r="U162" s="268"/>
      <c r="V162" s="268"/>
      <c r="W162" s="65" t="str">
        <f t="shared" si="22"/>
        <v/>
      </c>
      <c r="X162" s="65" t="str">
        <f t="shared" si="23"/>
        <v/>
      </c>
      <c r="Y162" s="65" t="str">
        <f t="shared" si="24"/>
        <v/>
      </c>
      <c r="Z162" s="65" t="str">
        <f t="shared" si="25"/>
        <v/>
      </c>
      <c r="AA162" s="65" t="str">
        <f t="shared" si="26"/>
        <v/>
      </c>
    </row>
    <row r="163" spans="1:27" x14ac:dyDescent="0.25">
      <c r="A163" s="40" t="str">
        <f>IF(G163="","",1*ISERROR(VLOOKUP(G163,G$1:G162,1,FALSE)))</f>
        <v/>
      </c>
      <c r="B163" s="40" t="str">
        <f>IF(A163=0,0,IF(A163="","",SUM(A$2:A163)))</f>
        <v/>
      </c>
      <c r="C163" s="41" t="str">
        <f>IF(H163="","",1*ISERROR(VLOOKUP(H163,H$1:H162,1,FALSE)))</f>
        <v/>
      </c>
      <c r="D163" s="40" t="str">
        <f>IF(C163=0,0,IF(C163="","",SUM(C$2:C163)))</f>
        <v/>
      </c>
      <c r="E163" s="41" t="str">
        <f>IF(H163=0,0,IF(C163="","",SUM(C$11:C163)))</f>
        <v/>
      </c>
      <c r="F163" s="41" t="str">
        <f>IF(H163="","",COUNTIF(H$11:H163,"="&amp;H163))</f>
        <v/>
      </c>
      <c r="G163" s="41" t="str">
        <f t="shared" si="18"/>
        <v/>
      </c>
      <c r="H163" s="41" t="str">
        <f t="shared" si="19"/>
        <v/>
      </c>
      <c r="I163" s="41" t="str">
        <f t="shared" si="20"/>
        <v/>
      </c>
      <c r="J163" s="41" t="str">
        <f t="shared" si="21"/>
        <v/>
      </c>
      <c r="K163" s="268"/>
      <c r="L163" s="268"/>
      <c r="M163" s="268"/>
      <c r="N163" s="269"/>
      <c r="O163" s="269"/>
      <c r="P163" s="269"/>
      <c r="Q163" s="270"/>
      <c r="R163" s="271"/>
      <c r="S163" s="268"/>
      <c r="T163" s="268"/>
      <c r="U163" s="268"/>
      <c r="V163" s="268"/>
      <c r="W163" s="65" t="str">
        <f t="shared" si="22"/>
        <v/>
      </c>
      <c r="X163" s="65" t="str">
        <f t="shared" si="23"/>
        <v/>
      </c>
      <c r="Y163" s="65" t="str">
        <f t="shared" si="24"/>
        <v/>
      </c>
      <c r="Z163" s="65" t="str">
        <f t="shared" si="25"/>
        <v/>
      </c>
      <c r="AA163" s="65" t="str">
        <f t="shared" si="26"/>
        <v/>
      </c>
    </row>
    <row r="164" spans="1:27" x14ac:dyDescent="0.25">
      <c r="A164" s="40" t="str">
        <f>IF(G164="","",1*ISERROR(VLOOKUP(G164,G$1:G163,1,FALSE)))</f>
        <v/>
      </c>
      <c r="B164" s="40" t="str">
        <f>IF(A164=0,0,IF(A164="","",SUM(A$2:A164)))</f>
        <v/>
      </c>
      <c r="C164" s="41" t="str">
        <f>IF(H164="","",1*ISERROR(VLOOKUP(H164,H$1:H163,1,FALSE)))</f>
        <v/>
      </c>
      <c r="D164" s="40" t="str">
        <f>IF(C164=0,0,IF(C164="","",SUM(C$2:C164)))</f>
        <v/>
      </c>
      <c r="E164" s="41" t="str">
        <f>IF(H164=0,0,IF(C164="","",SUM(C$11:C164)))</f>
        <v/>
      </c>
      <c r="F164" s="41" t="str">
        <f>IF(H164="","",COUNTIF(H$11:H164,"="&amp;H164))</f>
        <v/>
      </c>
      <c r="G164" s="41" t="str">
        <f t="shared" si="18"/>
        <v/>
      </c>
      <c r="H164" s="41" t="str">
        <f t="shared" si="19"/>
        <v/>
      </c>
      <c r="I164" s="41" t="str">
        <f t="shared" si="20"/>
        <v/>
      </c>
      <c r="J164" s="41" t="str">
        <f t="shared" si="21"/>
        <v/>
      </c>
      <c r="K164" s="268"/>
      <c r="L164" s="268"/>
      <c r="M164" s="268"/>
      <c r="N164" s="269"/>
      <c r="O164" s="269"/>
      <c r="P164" s="269"/>
      <c r="Q164" s="270"/>
      <c r="R164" s="271"/>
      <c r="S164" s="268"/>
      <c r="T164" s="268"/>
      <c r="U164" s="268"/>
      <c r="V164" s="268"/>
      <c r="W164" s="65" t="str">
        <f t="shared" si="22"/>
        <v/>
      </c>
      <c r="X164" s="65" t="str">
        <f t="shared" si="23"/>
        <v/>
      </c>
      <c r="Y164" s="65" t="str">
        <f t="shared" si="24"/>
        <v/>
      </c>
      <c r="Z164" s="65" t="str">
        <f t="shared" si="25"/>
        <v/>
      </c>
      <c r="AA164" s="65" t="str">
        <f t="shared" si="26"/>
        <v/>
      </c>
    </row>
    <row r="165" spans="1:27" x14ac:dyDescent="0.25">
      <c r="A165" s="40" t="str">
        <f>IF(G165="","",1*ISERROR(VLOOKUP(G165,G$1:G164,1,FALSE)))</f>
        <v/>
      </c>
      <c r="B165" s="40" t="str">
        <f>IF(A165=0,0,IF(A165="","",SUM(A$2:A165)))</f>
        <v/>
      </c>
      <c r="C165" s="41" t="str">
        <f>IF(H165="","",1*ISERROR(VLOOKUP(H165,H$1:H164,1,FALSE)))</f>
        <v/>
      </c>
      <c r="D165" s="40" t="str">
        <f>IF(C165=0,0,IF(C165="","",SUM(C$2:C165)))</f>
        <v/>
      </c>
      <c r="E165" s="41" t="str">
        <f>IF(H165=0,0,IF(C165="","",SUM(C$11:C165)))</f>
        <v/>
      </c>
      <c r="F165" s="41" t="str">
        <f>IF(H165="","",COUNTIF(H$11:H165,"="&amp;H165))</f>
        <v/>
      </c>
      <c r="G165" s="41" t="str">
        <f t="shared" si="18"/>
        <v/>
      </c>
      <c r="H165" s="41" t="str">
        <f t="shared" si="19"/>
        <v/>
      </c>
      <c r="I165" s="41" t="str">
        <f t="shared" si="20"/>
        <v/>
      </c>
      <c r="J165" s="41" t="str">
        <f t="shared" si="21"/>
        <v/>
      </c>
      <c r="K165" s="268"/>
      <c r="L165" s="268"/>
      <c r="M165" s="268"/>
      <c r="N165" s="269"/>
      <c r="O165" s="269"/>
      <c r="P165" s="269"/>
      <c r="Q165" s="270"/>
      <c r="R165" s="271"/>
      <c r="S165" s="268"/>
      <c r="T165" s="268"/>
      <c r="U165" s="268"/>
      <c r="V165" s="268"/>
      <c r="W165" s="65" t="str">
        <f t="shared" si="22"/>
        <v/>
      </c>
      <c r="X165" s="65" t="str">
        <f t="shared" si="23"/>
        <v/>
      </c>
      <c r="Y165" s="65" t="str">
        <f t="shared" si="24"/>
        <v/>
      </c>
      <c r="Z165" s="65" t="str">
        <f t="shared" si="25"/>
        <v/>
      </c>
      <c r="AA165" s="65" t="str">
        <f t="shared" si="26"/>
        <v/>
      </c>
    </row>
    <row r="166" spans="1:27" x14ac:dyDescent="0.25">
      <c r="A166" s="40" t="str">
        <f>IF(G166="","",1*ISERROR(VLOOKUP(G166,G$1:G165,1,FALSE)))</f>
        <v/>
      </c>
      <c r="B166" s="40" t="str">
        <f>IF(A166=0,0,IF(A166="","",SUM(A$2:A166)))</f>
        <v/>
      </c>
      <c r="C166" s="41" t="str">
        <f>IF(H166="","",1*ISERROR(VLOOKUP(H166,H$1:H165,1,FALSE)))</f>
        <v/>
      </c>
      <c r="D166" s="40" t="str">
        <f>IF(C166=0,0,IF(C166="","",SUM(C$2:C166)))</f>
        <v/>
      </c>
      <c r="E166" s="41" t="str">
        <f>IF(H166=0,0,IF(C166="","",SUM(C$11:C166)))</f>
        <v/>
      </c>
      <c r="F166" s="41" t="str">
        <f>IF(H166="","",COUNTIF(H$11:H166,"="&amp;H166))</f>
        <v/>
      </c>
      <c r="G166" s="41" t="str">
        <f t="shared" si="18"/>
        <v/>
      </c>
      <c r="H166" s="41" t="str">
        <f t="shared" si="19"/>
        <v/>
      </c>
      <c r="I166" s="41" t="str">
        <f t="shared" si="20"/>
        <v/>
      </c>
      <c r="J166" s="41" t="str">
        <f t="shared" si="21"/>
        <v/>
      </c>
      <c r="K166" s="268"/>
      <c r="L166" s="268"/>
      <c r="M166" s="268"/>
      <c r="N166" s="269"/>
      <c r="O166" s="269"/>
      <c r="P166" s="269"/>
      <c r="Q166" s="270"/>
      <c r="R166" s="271"/>
      <c r="S166" s="268"/>
      <c r="T166" s="268"/>
      <c r="U166" s="268"/>
      <c r="V166" s="268"/>
      <c r="W166" s="65" t="str">
        <f t="shared" si="22"/>
        <v/>
      </c>
      <c r="X166" s="65" t="str">
        <f t="shared" si="23"/>
        <v/>
      </c>
      <c r="Y166" s="65" t="str">
        <f t="shared" si="24"/>
        <v/>
      </c>
      <c r="Z166" s="65" t="str">
        <f t="shared" si="25"/>
        <v/>
      </c>
      <c r="AA166" s="65" t="str">
        <f t="shared" si="26"/>
        <v/>
      </c>
    </row>
    <row r="167" spans="1:27" x14ac:dyDescent="0.25">
      <c r="A167" s="40" t="str">
        <f>IF(G167="","",1*ISERROR(VLOOKUP(G167,G$1:G166,1,FALSE)))</f>
        <v/>
      </c>
      <c r="B167" s="40" t="str">
        <f>IF(A167=0,0,IF(A167="","",SUM(A$2:A167)))</f>
        <v/>
      </c>
      <c r="C167" s="41" t="str">
        <f>IF(H167="","",1*ISERROR(VLOOKUP(H167,H$1:H166,1,FALSE)))</f>
        <v/>
      </c>
      <c r="D167" s="40" t="str">
        <f>IF(C167=0,0,IF(C167="","",SUM(C$2:C167)))</f>
        <v/>
      </c>
      <c r="E167" s="41" t="str">
        <f>IF(H167=0,0,IF(C167="","",SUM(C$11:C167)))</f>
        <v/>
      </c>
      <c r="F167" s="41" t="str">
        <f>IF(H167="","",COUNTIF(H$11:H167,"="&amp;H167))</f>
        <v/>
      </c>
      <c r="G167" s="41" t="str">
        <f t="shared" si="18"/>
        <v/>
      </c>
      <c r="H167" s="41" t="str">
        <f t="shared" si="19"/>
        <v/>
      </c>
      <c r="I167" s="41" t="str">
        <f t="shared" si="20"/>
        <v/>
      </c>
      <c r="J167" s="41" t="str">
        <f t="shared" si="21"/>
        <v/>
      </c>
      <c r="K167" s="268"/>
      <c r="L167" s="268"/>
      <c r="M167" s="268"/>
      <c r="N167" s="269"/>
      <c r="O167" s="269"/>
      <c r="P167" s="269"/>
      <c r="Q167" s="270"/>
      <c r="R167" s="271"/>
      <c r="S167" s="268"/>
      <c r="T167" s="268"/>
      <c r="U167" s="268"/>
      <c r="V167" s="268"/>
      <c r="W167" s="65" t="str">
        <f t="shared" si="22"/>
        <v/>
      </c>
      <c r="X167" s="65" t="str">
        <f t="shared" si="23"/>
        <v/>
      </c>
      <c r="Y167" s="65" t="str">
        <f t="shared" si="24"/>
        <v/>
      </c>
      <c r="Z167" s="65" t="str">
        <f t="shared" si="25"/>
        <v/>
      </c>
      <c r="AA167" s="65" t="str">
        <f t="shared" si="26"/>
        <v/>
      </c>
    </row>
    <row r="168" spans="1:27" x14ac:dyDescent="0.25">
      <c r="A168" s="40" t="str">
        <f>IF(G168="","",1*ISERROR(VLOOKUP(G168,G$1:G167,1,FALSE)))</f>
        <v/>
      </c>
      <c r="B168" s="40" t="str">
        <f>IF(A168=0,0,IF(A168="","",SUM(A$2:A168)))</f>
        <v/>
      </c>
      <c r="C168" s="41" t="str">
        <f>IF(H168="","",1*ISERROR(VLOOKUP(H168,H$1:H167,1,FALSE)))</f>
        <v/>
      </c>
      <c r="D168" s="40" t="str">
        <f>IF(C168=0,0,IF(C168="","",SUM(C$2:C168)))</f>
        <v/>
      </c>
      <c r="E168" s="41" t="str">
        <f>IF(H168=0,0,IF(C168="","",SUM(C$11:C168)))</f>
        <v/>
      </c>
      <c r="F168" s="41" t="str">
        <f>IF(H168="","",COUNTIF(H$11:H168,"="&amp;H168))</f>
        <v/>
      </c>
      <c r="G168" s="41" t="str">
        <f t="shared" si="18"/>
        <v/>
      </c>
      <c r="H168" s="41" t="str">
        <f t="shared" si="19"/>
        <v/>
      </c>
      <c r="I168" s="41" t="str">
        <f t="shared" si="20"/>
        <v/>
      </c>
      <c r="J168" s="41" t="str">
        <f t="shared" si="21"/>
        <v/>
      </c>
      <c r="K168" s="268"/>
      <c r="L168" s="268"/>
      <c r="M168" s="268"/>
      <c r="N168" s="269"/>
      <c r="O168" s="269"/>
      <c r="P168" s="269"/>
      <c r="Q168" s="270"/>
      <c r="R168" s="271"/>
      <c r="S168" s="268"/>
      <c r="T168" s="268"/>
      <c r="U168" s="268"/>
      <c r="V168" s="268"/>
      <c r="W168" s="65" t="str">
        <f t="shared" si="22"/>
        <v/>
      </c>
      <c r="X168" s="65" t="str">
        <f t="shared" si="23"/>
        <v/>
      </c>
      <c r="Y168" s="65" t="str">
        <f t="shared" si="24"/>
        <v/>
      </c>
      <c r="Z168" s="65" t="str">
        <f t="shared" si="25"/>
        <v/>
      </c>
      <c r="AA168" s="65" t="str">
        <f t="shared" si="26"/>
        <v/>
      </c>
    </row>
    <row r="169" spans="1:27" x14ac:dyDescent="0.25">
      <c r="A169" s="40" t="str">
        <f>IF(G169="","",1*ISERROR(VLOOKUP(G169,G$1:G168,1,FALSE)))</f>
        <v/>
      </c>
      <c r="B169" s="40" t="str">
        <f>IF(A169=0,0,IF(A169="","",SUM(A$2:A169)))</f>
        <v/>
      </c>
      <c r="C169" s="41" t="str">
        <f>IF(H169="","",1*ISERROR(VLOOKUP(H169,H$1:H168,1,FALSE)))</f>
        <v/>
      </c>
      <c r="D169" s="40" t="str">
        <f>IF(C169=0,0,IF(C169="","",SUM(C$2:C169)))</f>
        <v/>
      </c>
      <c r="E169" s="41" t="str">
        <f>IF(H169=0,0,IF(C169="","",SUM(C$11:C169)))</f>
        <v/>
      </c>
      <c r="F169" s="41" t="str">
        <f>IF(H169="","",COUNTIF(H$11:H169,"="&amp;H169))</f>
        <v/>
      </c>
      <c r="G169" s="41" t="str">
        <f t="shared" si="18"/>
        <v/>
      </c>
      <c r="H169" s="41" t="str">
        <f t="shared" si="19"/>
        <v/>
      </c>
      <c r="I169" s="41" t="str">
        <f t="shared" si="20"/>
        <v/>
      </c>
      <c r="J169" s="41" t="str">
        <f t="shared" si="21"/>
        <v/>
      </c>
      <c r="K169" s="268"/>
      <c r="L169" s="268"/>
      <c r="M169" s="268"/>
      <c r="N169" s="269"/>
      <c r="O169" s="269"/>
      <c r="P169" s="269"/>
      <c r="Q169" s="270"/>
      <c r="R169" s="271"/>
      <c r="S169" s="268"/>
      <c r="T169" s="268"/>
      <c r="U169" s="268"/>
      <c r="V169" s="268"/>
      <c r="W169" s="65" t="str">
        <f t="shared" si="22"/>
        <v/>
      </c>
      <c r="X169" s="65" t="str">
        <f t="shared" si="23"/>
        <v/>
      </c>
      <c r="Y169" s="65" t="str">
        <f t="shared" si="24"/>
        <v/>
      </c>
      <c r="Z169" s="65" t="str">
        <f t="shared" si="25"/>
        <v/>
      </c>
      <c r="AA169" s="65" t="str">
        <f t="shared" si="26"/>
        <v/>
      </c>
    </row>
    <row r="170" spans="1:27" x14ac:dyDescent="0.25">
      <c r="A170" s="40" t="str">
        <f>IF(G170="","",1*ISERROR(VLOOKUP(G170,G$1:G169,1,FALSE)))</f>
        <v/>
      </c>
      <c r="B170" s="40" t="str">
        <f>IF(A170=0,0,IF(A170="","",SUM(A$2:A170)))</f>
        <v/>
      </c>
      <c r="C170" s="41" t="str">
        <f>IF(H170="","",1*ISERROR(VLOOKUP(H170,H$1:H169,1,FALSE)))</f>
        <v/>
      </c>
      <c r="D170" s="40" t="str">
        <f>IF(C170=0,0,IF(C170="","",SUM(C$2:C170)))</f>
        <v/>
      </c>
      <c r="E170" s="41" t="str">
        <f>IF(H170=0,0,IF(C170="","",SUM(C$11:C170)))</f>
        <v/>
      </c>
      <c r="F170" s="41" t="str">
        <f>IF(H170="","",COUNTIF(H$11:H170,"="&amp;H170))</f>
        <v/>
      </c>
      <c r="G170" s="41" t="str">
        <f t="shared" si="18"/>
        <v/>
      </c>
      <c r="H170" s="41" t="str">
        <f t="shared" si="19"/>
        <v/>
      </c>
      <c r="I170" s="41" t="str">
        <f t="shared" si="20"/>
        <v/>
      </c>
      <c r="J170" s="41" t="str">
        <f t="shared" si="21"/>
        <v/>
      </c>
      <c r="K170" s="268"/>
      <c r="L170" s="268"/>
      <c r="M170" s="268"/>
      <c r="N170" s="269"/>
      <c r="O170" s="269"/>
      <c r="P170" s="269"/>
      <c r="Q170" s="270"/>
      <c r="R170" s="271"/>
      <c r="S170" s="268"/>
      <c r="T170" s="268"/>
      <c r="U170" s="268"/>
      <c r="V170" s="268"/>
      <c r="W170" s="65" t="str">
        <f t="shared" si="22"/>
        <v/>
      </c>
      <c r="X170" s="65" t="str">
        <f t="shared" si="23"/>
        <v/>
      </c>
      <c r="Y170" s="65" t="str">
        <f t="shared" si="24"/>
        <v/>
      </c>
      <c r="Z170" s="65" t="str">
        <f t="shared" si="25"/>
        <v/>
      </c>
      <c r="AA170" s="65" t="str">
        <f t="shared" si="26"/>
        <v/>
      </c>
    </row>
    <row r="171" spans="1:27" x14ac:dyDescent="0.25">
      <c r="A171" s="40" t="str">
        <f>IF(G171="","",1*ISERROR(VLOOKUP(G171,G$1:G170,1,FALSE)))</f>
        <v/>
      </c>
      <c r="B171" s="40" t="str">
        <f>IF(A171=0,0,IF(A171="","",SUM(A$2:A171)))</f>
        <v/>
      </c>
      <c r="C171" s="41" t="str">
        <f>IF(H171="","",1*ISERROR(VLOOKUP(H171,H$1:H170,1,FALSE)))</f>
        <v/>
      </c>
      <c r="D171" s="40" t="str">
        <f>IF(C171=0,0,IF(C171="","",SUM(C$2:C171)))</f>
        <v/>
      </c>
      <c r="E171" s="41" t="str">
        <f>IF(H171=0,0,IF(C171="","",SUM(C$11:C171)))</f>
        <v/>
      </c>
      <c r="F171" s="41" t="str">
        <f>IF(H171="","",COUNTIF(H$11:H171,"="&amp;H171))</f>
        <v/>
      </c>
      <c r="G171" s="41" t="str">
        <f t="shared" si="18"/>
        <v/>
      </c>
      <c r="H171" s="41" t="str">
        <f t="shared" si="19"/>
        <v/>
      </c>
      <c r="I171" s="41" t="str">
        <f t="shared" si="20"/>
        <v/>
      </c>
      <c r="J171" s="41" t="str">
        <f t="shared" si="21"/>
        <v/>
      </c>
      <c r="K171" s="268"/>
      <c r="L171" s="268"/>
      <c r="M171" s="268"/>
      <c r="N171" s="269"/>
      <c r="O171" s="269"/>
      <c r="P171" s="269"/>
      <c r="Q171" s="270"/>
      <c r="R171" s="271"/>
      <c r="S171" s="268"/>
      <c r="T171" s="268"/>
      <c r="U171" s="268"/>
      <c r="V171" s="268"/>
      <c r="W171" s="65" t="str">
        <f t="shared" si="22"/>
        <v/>
      </c>
      <c r="X171" s="65" t="str">
        <f t="shared" si="23"/>
        <v/>
      </c>
      <c r="Y171" s="65" t="str">
        <f t="shared" si="24"/>
        <v/>
      </c>
      <c r="Z171" s="65" t="str">
        <f t="shared" si="25"/>
        <v/>
      </c>
      <c r="AA171" s="65" t="str">
        <f t="shared" si="26"/>
        <v/>
      </c>
    </row>
    <row r="172" spans="1:27" x14ac:dyDescent="0.25">
      <c r="A172" s="40" t="str">
        <f>IF(G172="","",1*ISERROR(VLOOKUP(G172,G$1:G171,1,FALSE)))</f>
        <v/>
      </c>
      <c r="B172" s="40" t="str">
        <f>IF(A172=0,0,IF(A172="","",SUM(A$2:A172)))</f>
        <v/>
      </c>
      <c r="C172" s="41" t="str">
        <f>IF(H172="","",1*ISERROR(VLOOKUP(H172,H$1:H171,1,FALSE)))</f>
        <v/>
      </c>
      <c r="D172" s="40" t="str">
        <f>IF(C172=0,0,IF(C172="","",SUM(C$2:C172)))</f>
        <v/>
      </c>
      <c r="E172" s="41" t="str">
        <f>IF(H172=0,0,IF(C172="","",SUM(C$11:C172)))</f>
        <v/>
      </c>
      <c r="F172" s="41" t="str">
        <f>IF(H172="","",COUNTIF(H$11:H172,"="&amp;H172))</f>
        <v/>
      </c>
      <c r="G172" s="41" t="str">
        <f t="shared" si="18"/>
        <v/>
      </c>
      <c r="H172" s="41" t="str">
        <f t="shared" si="19"/>
        <v/>
      </c>
      <c r="I172" s="41" t="str">
        <f t="shared" si="20"/>
        <v/>
      </c>
      <c r="J172" s="41" t="str">
        <f t="shared" si="21"/>
        <v/>
      </c>
      <c r="K172" s="268"/>
      <c r="L172" s="268"/>
      <c r="M172" s="268"/>
      <c r="N172" s="269"/>
      <c r="O172" s="269"/>
      <c r="P172" s="269"/>
      <c r="Q172" s="270"/>
      <c r="R172" s="271"/>
      <c r="S172" s="268"/>
      <c r="T172" s="268"/>
      <c r="U172" s="268"/>
      <c r="V172" s="268"/>
      <c r="W172" s="65" t="str">
        <f t="shared" si="22"/>
        <v/>
      </c>
      <c r="X172" s="65" t="str">
        <f t="shared" si="23"/>
        <v/>
      </c>
      <c r="Y172" s="65" t="str">
        <f t="shared" si="24"/>
        <v/>
      </c>
      <c r="Z172" s="65" t="str">
        <f t="shared" si="25"/>
        <v/>
      </c>
      <c r="AA172" s="65" t="str">
        <f t="shared" si="26"/>
        <v/>
      </c>
    </row>
    <row r="173" spans="1:27" x14ac:dyDescent="0.25">
      <c r="A173" s="40" t="str">
        <f>IF(G173="","",1*ISERROR(VLOOKUP(G173,G$1:G172,1,FALSE)))</f>
        <v/>
      </c>
      <c r="B173" s="40" t="str">
        <f>IF(A173=0,0,IF(A173="","",SUM(A$2:A173)))</f>
        <v/>
      </c>
      <c r="C173" s="41" t="str">
        <f>IF(H173="","",1*ISERROR(VLOOKUP(H173,H$1:H172,1,FALSE)))</f>
        <v/>
      </c>
      <c r="D173" s="40" t="str">
        <f>IF(C173=0,0,IF(C173="","",SUM(C$2:C173)))</f>
        <v/>
      </c>
      <c r="E173" s="41" t="str">
        <f>IF(H173=0,0,IF(C173="","",SUM(C$11:C173)))</f>
        <v/>
      </c>
      <c r="F173" s="41" t="str">
        <f>IF(H173="","",COUNTIF(H$11:H173,"="&amp;H173))</f>
        <v/>
      </c>
      <c r="G173" s="41" t="str">
        <f t="shared" si="18"/>
        <v/>
      </c>
      <c r="H173" s="41" t="str">
        <f t="shared" si="19"/>
        <v/>
      </c>
      <c r="I173" s="41" t="str">
        <f t="shared" si="20"/>
        <v/>
      </c>
      <c r="J173" s="41" t="str">
        <f t="shared" si="21"/>
        <v/>
      </c>
      <c r="K173" s="268"/>
      <c r="L173" s="268"/>
      <c r="M173" s="268"/>
      <c r="N173" s="269"/>
      <c r="O173" s="269"/>
      <c r="P173" s="269"/>
      <c r="Q173" s="270"/>
      <c r="R173" s="271"/>
      <c r="S173" s="268"/>
      <c r="T173" s="268"/>
      <c r="U173" s="268"/>
      <c r="V173" s="268"/>
      <c r="W173" s="65" t="str">
        <f t="shared" si="22"/>
        <v/>
      </c>
      <c r="X173" s="65" t="str">
        <f t="shared" si="23"/>
        <v/>
      </c>
      <c r="Y173" s="65" t="str">
        <f t="shared" si="24"/>
        <v/>
      </c>
      <c r="Z173" s="65" t="str">
        <f t="shared" si="25"/>
        <v/>
      </c>
      <c r="AA173" s="65" t="str">
        <f t="shared" si="26"/>
        <v/>
      </c>
    </row>
    <row r="174" spans="1:27" x14ac:dyDescent="0.25">
      <c r="A174" s="40" t="str">
        <f>IF(G174="","",1*ISERROR(VLOOKUP(G174,G$1:G173,1,FALSE)))</f>
        <v/>
      </c>
      <c r="B174" s="40" t="str">
        <f>IF(A174=0,0,IF(A174="","",SUM(A$2:A174)))</f>
        <v/>
      </c>
      <c r="C174" s="41" t="str">
        <f>IF(H174="","",1*ISERROR(VLOOKUP(H174,H$1:H173,1,FALSE)))</f>
        <v/>
      </c>
      <c r="D174" s="40" t="str">
        <f>IF(C174=0,0,IF(C174="","",SUM(C$2:C174)))</f>
        <v/>
      </c>
      <c r="E174" s="41" t="str">
        <f>IF(H174=0,0,IF(C174="","",SUM(C$11:C174)))</f>
        <v/>
      </c>
      <c r="F174" s="41" t="str">
        <f>IF(H174="","",COUNTIF(H$11:H174,"="&amp;H174))</f>
        <v/>
      </c>
      <c r="G174" s="41" t="str">
        <f t="shared" si="18"/>
        <v/>
      </c>
      <c r="H174" s="41" t="str">
        <f t="shared" si="19"/>
        <v/>
      </c>
      <c r="I174" s="41" t="str">
        <f t="shared" si="20"/>
        <v/>
      </c>
      <c r="J174" s="41" t="str">
        <f t="shared" si="21"/>
        <v/>
      </c>
      <c r="K174" s="268"/>
      <c r="L174" s="268"/>
      <c r="M174" s="268"/>
      <c r="N174" s="269"/>
      <c r="O174" s="269"/>
      <c r="P174" s="269"/>
      <c r="Q174" s="270"/>
      <c r="R174" s="271"/>
      <c r="S174" s="268"/>
      <c r="T174" s="268"/>
      <c r="U174" s="268"/>
      <c r="V174" s="268"/>
      <c r="W174" s="65" t="str">
        <f t="shared" si="22"/>
        <v/>
      </c>
      <c r="X174" s="65" t="str">
        <f t="shared" si="23"/>
        <v/>
      </c>
      <c r="Y174" s="65" t="str">
        <f t="shared" si="24"/>
        <v/>
      </c>
      <c r="Z174" s="65" t="str">
        <f t="shared" si="25"/>
        <v/>
      </c>
      <c r="AA174" s="65" t="str">
        <f t="shared" si="26"/>
        <v/>
      </c>
    </row>
    <row r="175" spans="1:27" x14ac:dyDescent="0.25">
      <c r="A175" s="40" t="str">
        <f>IF(G175="","",1*ISERROR(VLOOKUP(G175,G$1:G174,1,FALSE)))</f>
        <v/>
      </c>
      <c r="B175" s="40" t="str">
        <f>IF(A175=0,0,IF(A175="","",SUM(A$2:A175)))</f>
        <v/>
      </c>
      <c r="C175" s="41" t="str">
        <f>IF(H175="","",1*ISERROR(VLOOKUP(H175,H$1:H174,1,FALSE)))</f>
        <v/>
      </c>
      <c r="D175" s="40" t="str">
        <f>IF(C175=0,0,IF(C175="","",SUM(C$2:C175)))</f>
        <v/>
      </c>
      <c r="E175" s="41" t="str">
        <f>IF(H175=0,0,IF(C175="","",SUM(C$11:C175)))</f>
        <v/>
      </c>
      <c r="F175" s="41" t="str">
        <f>IF(H175="","",COUNTIF(H$11:H175,"="&amp;H175))</f>
        <v/>
      </c>
      <c r="G175" s="41" t="str">
        <f t="shared" si="18"/>
        <v/>
      </c>
      <c r="H175" s="41" t="str">
        <f t="shared" si="19"/>
        <v/>
      </c>
      <c r="I175" s="41" t="str">
        <f t="shared" si="20"/>
        <v/>
      </c>
      <c r="J175" s="41" t="str">
        <f t="shared" si="21"/>
        <v/>
      </c>
      <c r="K175" s="268"/>
      <c r="L175" s="268"/>
      <c r="M175" s="268"/>
      <c r="N175" s="269"/>
      <c r="O175" s="269"/>
      <c r="P175" s="269"/>
      <c r="Q175" s="270"/>
      <c r="R175" s="271"/>
      <c r="S175" s="268"/>
      <c r="T175" s="268"/>
      <c r="U175" s="268"/>
      <c r="V175" s="268"/>
      <c r="W175" s="65" t="str">
        <f t="shared" si="22"/>
        <v/>
      </c>
      <c r="X175" s="65" t="str">
        <f t="shared" si="23"/>
        <v/>
      </c>
      <c r="Y175" s="65" t="str">
        <f t="shared" si="24"/>
        <v/>
      </c>
      <c r="Z175" s="65" t="str">
        <f t="shared" si="25"/>
        <v/>
      </c>
      <c r="AA175" s="65" t="str">
        <f t="shared" si="26"/>
        <v/>
      </c>
    </row>
    <row r="176" spans="1:27" x14ac:dyDescent="0.25">
      <c r="A176" s="40" t="str">
        <f>IF(G176="","",1*ISERROR(VLOOKUP(G176,G$1:G175,1,FALSE)))</f>
        <v/>
      </c>
      <c r="B176" s="40" t="str">
        <f>IF(A176=0,0,IF(A176="","",SUM(A$2:A176)))</f>
        <v/>
      </c>
      <c r="C176" s="41" t="str">
        <f>IF(H176="","",1*ISERROR(VLOOKUP(H176,H$1:H175,1,FALSE)))</f>
        <v/>
      </c>
      <c r="D176" s="40" t="str">
        <f>IF(C176=0,0,IF(C176="","",SUM(C$2:C176)))</f>
        <v/>
      </c>
      <c r="E176" s="41" t="str">
        <f>IF(H176=0,0,IF(C176="","",SUM(C$11:C176)))</f>
        <v/>
      </c>
      <c r="F176" s="41" t="str">
        <f>IF(H176="","",COUNTIF(H$11:H176,"="&amp;H176))</f>
        <v/>
      </c>
      <c r="G176" s="41" t="str">
        <f t="shared" si="18"/>
        <v/>
      </c>
      <c r="H176" s="41" t="str">
        <f t="shared" si="19"/>
        <v/>
      </c>
      <c r="I176" s="41" t="str">
        <f t="shared" si="20"/>
        <v/>
      </c>
      <c r="J176" s="41" t="str">
        <f t="shared" si="21"/>
        <v/>
      </c>
      <c r="K176" s="268"/>
      <c r="L176" s="268"/>
      <c r="M176" s="268"/>
      <c r="N176" s="269"/>
      <c r="O176" s="269"/>
      <c r="P176" s="269"/>
      <c r="Q176" s="270"/>
      <c r="R176" s="271"/>
      <c r="S176" s="268"/>
      <c r="T176" s="268"/>
      <c r="U176" s="268"/>
      <c r="V176" s="268"/>
      <c r="W176" s="65" t="str">
        <f t="shared" si="22"/>
        <v/>
      </c>
      <c r="X176" s="65" t="str">
        <f t="shared" si="23"/>
        <v/>
      </c>
      <c r="Y176" s="65" t="str">
        <f t="shared" si="24"/>
        <v/>
      </c>
      <c r="Z176" s="65" t="str">
        <f t="shared" si="25"/>
        <v/>
      </c>
      <c r="AA176" s="65" t="str">
        <f t="shared" si="26"/>
        <v/>
      </c>
    </row>
    <row r="177" spans="1:27" x14ac:dyDescent="0.25">
      <c r="A177" s="40" t="str">
        <f>IF(G177="","",1*ISERROR(VLOOKUP(G177,G$1:G176,1,FALSE)))</f>
        <v/>
      </c>
      <c r="B177" s="40" t="str">
        <f>IF(A177=0,0,IF(A177="","",SUM(A$2:A177)))</f>
        <v/>
      </c>
      <c r="C177" s="41" t="str">
        <f>IF(H177="","",1*ISERROR(VLOOKUP(H177,H$1:H176,1,FALSE)))</f>
        <v/>
      </c>
      <c r="D177" s="40" t="str">
        <f>IF(C177=0,0,IF(C177="","",SUM(C$2:C177)))</f>
        <v/>
      </c>
      <c r="E177" s="41" t="str">
        <f>IF(H177=0,0,IF(C177="","",SUM(C$11:C177)))</f>
        <v/>
      </c>
      <c r="F177" s="41" t="str">
        <f>IF(H177="","",COUNTIF(H$11:H177,"="&amp;H177))</f>
        <v/>
      </c>
      <c r="G177" s="41" t="str">
        <f t="shared" si="18"/>
        <v/>
      </c>
      <c r="H177" s="41" t="str">
        <f t="shared" si="19"/>
        <v/>
      </c>
      <c r="I177" s="41" t="str">
        <f t="shared" si="20"/>
        <v/>
      </c>
      <c r="J177" s="41" t="str">
        <f t="shared" si="21"/>
        <v/>
      </c>
      <c r="K177" s="268"/>
      <c r="L177" s="268"/>
      <c r="M177" s="268"/>
      <c r="N177" s="269"/>
      <c r="O177" s="269"/>
      <c r="P177" s="269"/>
      <c r="Q177" s="270"/>
      <c r="R177" s="271"/>
      <c r="S177" s="268"/>
      <c r="T177" s="268"/>
      <c r="U177" s="268"/>
      <c r="V177" s="268"/>
      <c r="W177" s="65" t="str">
        <f t="shared" si="22"/>
        <v/>
      </c>
      <c r="X177" s="65" t="str">
        <f t="shared" si="23"/>
        <v/>
      </c>
      <c r="Y177" s="65" t="str">
        <f t="shared" si="24"/>
        <v/>
      </c>
      <c r="Z177" s="65" t="str">
        <f t="shared" si="25"/>
        <v/>
      </c>
      <c r="AA177" s="65" t="str">
        <f t="shared" si="26"/>
        <v/>
      </c>
    </row>
    <row r="178" spans="1:27" x14ac:dyDescent="0.25">
      <c r="A178" s="40" t="str">
        <f>IF(G178="","",1*ISERROR(VLOOKUP(G178,G$1:G177,1,FALSE)))</f>
        <v/>
      </c>
      <c r="B178" s="40" t="str">
        <f>IF(A178=0,0,IF(A178="","",SUM(A$2:A178)))</f>
        <v/>
      </c>
      <c r="C178" s="41" t="str">
        <f>IF(H178="","",1*ISERROR(VLOOKUP(H178,H$1:H177,1,FALSE)))</f>
        <v/>
      </c>
      <c r="D178" s="40" t="str">
        <f>IF(C178=0,0,IF(C178="","",SUM(C$2:C178)))</f>
        <v/>
      </c>
      <c r="E178" s="41" t="str">
        <f>IF(H178=0,0,IF(C178="","",SUM(C$11:C178)))</f>
        <v/>
      </c>
      <c r="F178" s="41" t="str">
        <f>IF(H178="","",COUNTIF(H$11:H178,"="&amp;H178))</f>
        <v/>
      </c>
      <c r="G178" s="41" t="str">
        <f t="shared" si="18"/>
        <v/>
      </c>
      <c r="H178" s="41" t="str">
        <f t="shared" si="19"/>
        <v/>
      </c>
      <c r="I178" s="41" t="str">
        <f t="shared" si="20"/>
        <v/>
      </c>
      <c r="J178" s="41" t="str">
        <f t="shared" si="21"/>
        <v/>
      </c>
      <c r="K178" s="268"/>
      <c r="L178" s="268"/>
      <c r="M178" s="268"/>
      <c r="N178" s="269"/>
      <c r="O178" s="269"/>
      <c r="P178" s="269"/>
      <c r="Q178" s="270"/>
      <c r="R178" s="271"/>
      <c r="S178" s="268"/>
      <c r="T178" s="268"/>
      <c r="U178" s="268"/>
      <c r="V178" s="268"/>
      <c r="W178" s="65" t="str">
        <f t="shared" si="22"/>
        <v/>
      </c>
      <c r="X178" s="65" t="str">
        <f t="shared" si="23"/>
        <v/>
      </c>
      <c r="Y178" s="65" t="str">
        <f t="shared" si="24"/>
        <v/>
      </c>
      <c r="Z178" s="65" t="str">
        <f t="shared" si="25"/>
        <v/>
      </c>
      <c r="AA178" s="65" t="str">
        <f t="shared" si="26"/>
        <v/>
      </c>
    </row>
    <row r="179" spans="1:27" x14ac:dyDescent="0.25">
      <c r="A179" s="40" t="str">
        <f>IF(G179="","",1*ISERROR(VLOOKUP(G179,G$1:G178,1,FALSE)))</f>
        <v/>
      </c>
      <c r="B179" s="40" t="str">
        <f>IF(A179=0,0,IF(A179="","",SUM(A$2:A179)))</f>
        <v/>
      </c>
      <c r="C179" s="41" t="str">
        <f>IF(H179="","",1*ISERROR(VLOOKUP(H179,H$1:H178,1,FALSE)))</f>
        <v/>
      </c>
      <c r="D179" s="40" t="str">
        <f>IF(C179=0,0,IF(C179="","",SUM(C$2:C179)))</f>
        <v/>
      </c>
      <c r="E179" s="41" t="str">
        <f>IF(H179=0,0,IF(C179="","",SUM(C$11:C179)))</f>
        <v/>
      </c>
      <c r="F179" s="41" t="str">
        <f>IF(H179="","",COUNTIF(H$11:H179,"="&amp;H179))</f>
        <v/>
      </c>
      <c r="G179" s="41" t="str">
        <f t="shared" si="18"/>
        <v/>
      </c>
      <c r="H179" s="41" t="str">
        <f t="shared" si="19"/>
        <v/>
      </c>
      <c r="I179" s="41" t="str">
        <f t="shared" si="20"/>
        <v/>
      </c>
      <c r="J179" s="41" t="str">
        <f t="shared" si="21"/>
        <v/>
      </c>
      <c r="K179" s="268"/>
      <c r="L179" s="268"/>
      <c r="M179" s="268"/>
      <c r="N179" s="269"/>
      <c r="O179" s="269"/>
      <c r="P179" s="269"/>
      <c r="Q179" s="270"/>
      <c r="R179" s="271"/>
      <c r="S179" s="268"/>
      <c r="T179" s="268"/>
      <c r="U179" s="268"/>
      <c r="V179" s="268"/>
      <c r="W179" s="65" t="str">
        <f t="shared" si="22"/>
        <v/>
      </c>
      <c r="X179" s="65" t="str">
        <f t="shared" si="23"/>
        <v/>
      </c>
      <c r="Y179" s="65" t="str">
        <f t="shared" si="24"/>
        <v/>
      </c>
      <c r="Z179" s="65" t="str">
        <f t="shared" si="25"/>
        <v/>
      </c>
      <c r="AA179" s="65" t="str">
        <f t="shared" si="26"/>
        <v/>
      </c>
    </row>
    <row r="180" spans="1:27" x14ac:dyDescent="0.25">
      <c r="A180" s="40" t="str">
        <f>IF(G180="","",1*ISERROR(VLOOKUP(G180,G$1:G179,1,FALSE)))</f>
        <v/>
      </c>
      <c r="B180" s="40" t="str">
        <f>IF(A180=0,0,IF(A180="","",SUM(A$2:A180)))</f>
        <v/>
      </c>
      <c r="C180" s="41" t="str">
        <f>IF(H180="","",1*ISERROR(VLOOKUP(H180,H$1:H179,1,FALSE)))</f>
        <v/>
      </c>
      <c r="D180" s="40" t="str">
        <f>IF(C180=0,0,IF(C180="","",SUM(C$2:C180)))</f>
        <v/>
      </c>
      <c r="E180" s="41" t="str">
        <f>IF(H180=0,0,IF(C180="","",SUM(C$11:C180)))</f>
        <v/>
      </c>
      <c r="F180" s="41" t="str">
        <f>IF(H180="","",COUNTIF(H$11:H180,"="&amp;H180))</f>
        <v/>
      </c>
      <c r="G180" s="41" t="str">
        <f t="shared" si="18"/>
        <v/>
      </c>
      <c r="H180" s="41" t="str">
        <f t="shared" si="19"/>
        <v/>
      </c>
      <c r="I180" s="41" t="str">
        <f t="shared" si="20"/>
        <v/>
      </c>
      <c r="J180" s="41" t="str">
        <f t="shared" si="21"/>
        <v/>
      </c>
      <c r="K180" s="268"/>
      <c r="L180" s="268"/>
      <c r="M180" s="268"/>
      <c r="N180" s="269"/>
      <c r="O180" s="269"/>
      <c r="P180" s="269"/>
      <c r="Q180" s="270"/>
      <c r="R180" s="271"/>
      <c r="S180" s="268"/>
      <c r="T180" s="268"/>
      <c r="U180" s="268"/>
      <c r="V180" s="268"/>
      <c r="W180" s="65" t="str">
        <f t="shared" si="22"/>
        <v/>
      </c>
      <c r="X180" s="65" t="str">
        <f t="shared" si="23"/>
        <v/>
      </c>
      <c r="Y180" s="65" t="str">
        <f t="shared" si="24"/>
        <v/>
      </c>
      <c r="Z180" s="65" t="str">
        <f t="shared" si="25"/>
        <v/>
      </c>
      <c r="AA180" s="65" t="str">
        <f t="shared" si="26"/>
        <v/>
      </c>
    </row>
    <row r="181" spans="1:27" x14ac:dyDescent="0.25">
      <c r="A181" s="40" t="str">
        <f>IF(G181="","",1*ISERROR(VLOOKUP(G181,G$1:G180,1,FALSE)))</f>
        <v/>
      </c>
      <c r="B181" s="40" t="str">
        <f>IF(A181=0,0,IF(A181="","",SUM(A$2:A181)))</f>
        <v/>
      </c>
      <c r="C181" s="41" t="str">
        <f>IF(H181="","",1*ISERROR(VLOOKUP(H181,H$1:H180,1,FALSE)))</f>
        <v/>
      </c>
      <c r="D181" s="40" t="str">
        <f>IF(C181=0,0,IF(C181="","",SUM(C$2:C181)))</f>
        <v/>
      </c>
      <c r="E181" s="41" t="str">
        <f>IF(H181=0,0,IF(C181="","",SUM(C$11:C181)))</f>
        <v/>
      </c>
      <c r="F181" s="41" t="str">
        <f>IF(H181="","",COUNTIF(H$11:H181,"="&amp;H181))</f>
        <v/>
      </c>
      <c r="G181" s="41" t="str">
        <f t="shared" si="18"/>
        <v/>
      </c>
      <c r="H181" s="41" t="str">
        <f t="shared" si="19"/>
        <v/>
      </c>
      <c r="I181" s="41" t="str">
        <f t="shared" si="20"/>
        <v/>
      </c>
      <c r="J181" s="41" t="str">
        <f t="shared" si="21"/>
        <v/>
      </c>
      <c r="K181" s="268"/>
      <c r="L181" s="268"/>
      <c r="M181" s="268"/>
      <c r="N181" s="269"/>
      <c r="O181" s="269"/>
      <c r="P181" s="269"/>
      <c r="Q181" s="270"/>
      <c r="R181" s="271"/>
      <c r="S181" s="268"/>
      <c r="T181" s="268"/>
      <c r="U181" s="268"/>
      <c r="V181" s="268"/>
      <c r="W181" s="65" t="str">
        <f t="shared" si="22"/>
        <v/>
      </c>
      <c r="X181" s="65" t="str">
        <f t="shared" si="23"/>
        <v/>
      </c>
      <c r="Y181" s="65" t="str">
        <f t="shared" si="24"/>
        <v/>
      </c>
      <c r="Z181" s="65" t="str">
        <f t="shared" si="25"/>
        <v/>
      </c>
      <c r="AA181" s="65" t="str">
        <f t="shared" si="26"/>
        <v/>
      </c>
    </row>
    <row r="182" spans="1:27" x14ac:dyDescent="0.25">
      <c r="A182" s="40" t="str">
        <f>IF(G182="","",1*ISERROR(VLOOKUP(G182,G$1:G181,1,FALSE)))</f>
        <v/>
      </c>
      <c r="B182" s="40" t="str">
        <f>IF(A182=0,0,IF(A182="","",SUM(A$2:A182)))</f>
        <v/>
      </c>
      <c r="C182" s="41" t="str">
        <f>IF(H182="","",1*ISERROR(VLOOKUP(H182,H$1:H181,1,FALSE)))</f>
        <v/>
      </c>
      <c r="D182" s="40" t="str">
        <f>IF(C182=0,0,IF(C182="","",SUM(C$2:C182)))</f>
        <v/>
      </c>
      <c r="E182" s="41" t="str">
        <f>IF(H182=0,0,IF(C182="","",SUM(C$11:C182)))</f>
        <v/>
      </c>
      <c r="F182" s="41" t="str">
        <f>IF(H182="","",COUNTIF(H$11:H182,"="&amp;H182))</f>
        <v/>
      </c>
      <c r="G182" s="41" t="str">
        <f t="shared" si="18"/>
        <v/>
      </c>
      <c r="H182" s="41" t="str">
        <f t="shared" si="19"/>
        <v/>
      </c>
      <c r="I182" s="41" t="str">
        <f t="shared" si="20"/>
        <v/>
      </c>
      <c r="J182" s="41" t="str">
        <f t="shared" si="21"/>
        <v/>
      </c>
      <c r="K182" s="268"/>
      <c r="L182" s="268"/>
      <c r="M182" s="268"/>
      <c r="N182" s="269"/>
      <c r="O182" s="269"/>
      <c r="P182" s="269"/>
      <c r="Q182" s="270"/>
      <c r="R182" s="271"/>
      <c r="S182" s="268"/>
      <c r="T182" s="268"/>
      <c r="U182" s="268"/>
      <c r="V182" s="268"/>
      <c r="W182" s="65" t="str">
        <f t="shared" si="22"/>
        <v/>
      </c>
      <c r="X182" s="65" t="str">
        <f t="shared" si="23"/>
        <v/>
      </c>
      <c r="Y182" s="65" t="str">
        <f t="shared" si="24"/>
        <v/>
      </c>
      <c r="Z182" s="65" t="str">
        <f t="shared" si="25"/>
        <v/>
      </c>
      <c r="AA182" s="65" t="str">
        <f t="shared" si="26"/>
        <v/>
      </c>
    </row>
    <row r="183" spans="1:27" x14ac:dyDescent="0.25">
      <c r="A183" s="40" t="str">
        <f>IF(G183="","",1*ISERROR(VLOOKUP(G183,G$1:G182,1,FALSE)))</f>
        <v/>
      </c>
      <c r="B183" s="40" t="str">
        <f>IF(A183=0,0,IF(A183="","",SUM(A$2:A183)))</f>
        <v/>
      </c>
      <c r="C183" s="41" t="str">
        <f>IF(H183="","",1*ISERROR(VLOOKUP(H183,H$1:H182,1,FALSE)))</f>
        <v/>
      </c>
      <c r="D183" s="40" t="str">
        <f>IF(C183=0,0,IF(C183="","",SUM(C$2:C183)))</f>
        <v/>
      </c>
      <c r="E183" s="41" t="str">
        <f>IF(H183=0,0,IF(C183="","",SUM(C$11:C183)))</f>
        <v/>
      </c>
      <c r="F183" s="41" t="str">
        <f>IF(H183="","",COUNTIF(H$11:H183,"="&amp;H183))</f>
        <v/>
      </c>
      <c r="G183" s="41" t="str">
        <f t="shared" si="18"/>
        <v/>
      </c>
      <c r="H183" s="41" t="str">
        <f t="shared" si="19"/>
        <v/>
      </c>
      <c r="I183" s="41" t="str">
        <f t="shared" si="20"/>
        <v/>
      </c>
      <c r="J183" s="41" t="str">
        <f t="shared" si="21"/>
        <v/>
      </c>
      <c r="K183" s="268"/>
      <c r="L183" s="268"/>
      <c r="M183" s="268"/>
      <c r="N183" s="269"/>
      <c r="O183" s="269"/>
      <c r="P183" s="269"/>
      <c r="Q183" s="270"/>
      <c r="R183" s="271"/>
      <c r="S183" s="268"/>
      <c r="T183" s="268"/>
      <c r="U183" s="268"/>
      <c r="V183" s="268"/>
      <c r="W183" s="65" t="str">
        <f t="shared" si="22"/>
        <v/>
      </c>
      <c r="X183" s="65" t="str">
        <f t="shared" si="23"/>
        <v/>
      </c>
      <c r="Y183" s="65" t="str">
        <f t="shared" si="24"/>
        <v/>
      </c>
      <c r="Z183" s="65" t="str">
        <f t="shared" si="25"/>
        <v/>
      </c>
      <c r="AA183" s="65" t="str">
        <f t="shared" si="26"/>
        <v/>
      </c>
    </row>
    <row r="184" spans="1:27" x14ac:dyDescent="0.25">
      <c r="A184" s="40" t="str">
        <f>IF(G184="","",1*ISERROR(VLOOKUP(G184,G$1:G183,1,FALSE)))</f>
        <v/>
      </c>
      <c r="B184" s="40" t="str">
        <f>IF(A184=0,0,IF(A184="","",SUM(A$2:A184)))</f>
        <v/>
      </c>
      <c r="C184" s="41" t="str">
        <f>IF(H184="","",1*ISERROR(VLOOKUP(H184,H$1:H183,1,FALSE)))</f>
        <v/>
      </c>
      <c r="D184" s="40" t="str">
        <f>IF(C184=0,0,IF(C184="","",SUM(C$2:C184)))</f>
        <v/>
      </c>
      <c r="E184" s="41" t="str">
        <f>IF(H184=0,0,IF(C184="","",SUM(C$11:C184)))</f>
        <v/>
      </c>
      <c r="F184" s="41" t="str">
        <f>IF(H184="","",COUNTIF(H$11:H184,"="&amp;H184))</f>
        <v/>
      </c>
      <c r="G184" s="41" t="str">
        <f t="shared" si="18"/>
        <v/>
      </c>
      <c r="H184" s="41" t="str">
        <f t="shared" si="19"/>
        <v/>
      </c>
      <c r="I184" s="41" t="str">
        <f t="shared" si="20"/>
        <v/>
      </c>
      <c r="J184" s="41" t="str">
        <f t="shared" si="21"/>
        <v/>
      </c>
      <c r="K184" s="268"/>
      <c r="L184" s="268"/>
      <c r="M184" s="268"/>
      <c r="N184" s="269"/>
      <c r="O184" s="269"/>
      <c r="P184" s="269"/>
      <c r="Q184" s="270"/>
      <c r="R184" s="271"/>
      <c r="S184" s="268"/>
      <c r="T184" s="268"/>
      <c r="U184" s="268"/>
      <c r="V184" s="268"/>
      <c r="W184" s="65" t="str">
        <f t="shared" si="22"/>
        <v/>
      </c>
      <c r="X184" s="65" t="str">
        <f t="shared" si="23"/>
        <v/>
      </c>
      <c r="Y184" s="65" t="str">
        <f t="shared" si="24"/>
        <v/>
      </c>
      <c r="Z184" s="65" t="str">
        <f t="shared" si="25"/>
        <v/>
      </c>
      <c r="AA184" s="65" t="str">
        <f t="shared" si="26"/>
        <v/>
      </c>
    </row>
    <row r="185" spans="1:27" x14ac:dyDescent="0.25">
      <c r="A185" s="40" t="str">
        <f>IF(G185="","",1*ISERROR(VLOOKUP(G185,G$1:G184,1,FALSE)))</f>
        <v/>
      </c>
      <c r="B185" s="40" t="str">
        <f>IF(A185=0,0,IF(A185="","",SUM(A$2:A185)))</f>
        <v/>
      </c>
      <c r="C185" s="41" t="str">
        <f>IF(H185="","",1*ISERROR(VLOOKUP(H185,H$1:H184,1,FALSE)))</f>
        <v/>
      </c>
      <c r="D185" s="40" t="str">
        <f>IF(C185=0,0,IF(C185="","",SUM(C$2:C185)))</f>
        <v/>
      </c>
      <c r="E185" s="41" t="str">
        <f>IF(H185=0,0,IF(C185="","",SUM(C$11:C185)))</f>
        <v/>
      </c>
      <c r="F185" s="41" t="str">
        <f>IF(H185="","",COUNTIF(H$11:H185,"="&amp;H185))</f>
        <v/>
      </c>
      <c r="G185" s="41" t="str">
        <f t="shared" si="18"/>
        <v/>
      </c>
      <c r="H185" s="41" t="str">
        <f t="shared" si="19"/>
        <v/>
      </c>
      <c r="I185" s="41" t="str">
        <f t="shared" si="20"/>
        <v/>
      </c>
      <c r="J185" s="41" t="str">
        <f t="shared" si="21"/>
        <v/>
      </c>
      <c r="K185" s="268"/>
      <c r="L185" s="268"/>
      <c r="M185" s="268"/>
      <c r="N185" s="269"/>
      <c r="O185" s="269"/>
      <c r="P185" s="269"/>
      <c r="Q185" s="270"/>
      <c r="R185" s="271"/>
      <c r="S185" s="268"/>
      <c r="T185" s="268"/>
      <c r="U185" s="268"/>
      <c r="V185" s="268"/>
      <c r="W185" s="65" t="str">
        <f t="shared" si="22"/>
        <v/>
      </c>
      <c r="X185" s="65" t="str">
        <f t="shared" si="23"/>
        <v/>
      </c>
      <c r="Y185" s="65" t="str">
        <f t="shared" si="24"/>
        <v/>
      </c>
      <c r="Z185" s="65" t="str">
        <f t="shared" si="25"/>
        <v/>
      </c>
      <c r="AA185" s="65" t="str">
        <f t="shared" si="26"/>
        <v/>
      </c>
    </row>
    <row r="186" spans="1:27" x14ac:dyDescent="0.25">
      <c r="A186" s="40" t="str">
        <f>IF(G186="","",1*ISERROR(VLOOKUP(G186,G$1:G185,1,FALSE)))</f>
        <v/>
      </c>
      <c r="B186" s="40" t="str">
        <f>IF(A186=0,0,IF(A186="","",SUM(A$2:A186)))</f>
        <v/>
      </c>
      <c r="C186" s="41" t="str">
        <f>IF(H186="","",1*ISERROR(VLOOKUP(H186,H$1:H185,1,FALSE)))</f>
        <v/>
      </c>
      <c r="D186" s="40" t="str">
        <f>IF(C186=0,0,IF(C186="","",SUM(C$2:C186)))</f>
        <v/>
      </c>
      <c r="E186" s="41" t="str">
        <f>IF(H186=0,0,IF(C186="","",SUM(C$11:C186)))</f>
        <v/>
      </c>
      <c r="F186" s="41" t="str">
        <f>IF(H186="","",COUNTIF(H$11:H186,"="&amp;H186))</f>
        <v/>
      </c>
      <c r="G186" s="41" t="str">
        <f t="shared" si="18"/>
        <v/>
      </c>
      <c r="H186" s="41" t="str">
        <f t="shared" si="19"/>
        <v/>
      </c>
      <c r="I186" s="41" t="str">
        <f t="shared" si="20"/>
        <v/>
      </c>
      <c r="J186" s="41" t="str">
        <f t="shared" si="21"/>
        <v/>
      </c>
      <c r="K186" s="268"/>
      <c r="L186" s="268"/>
      <c r="M186" s="268"/>
      <c r="N186" s="269"/>
      <c r="O186" s="269"/>
      <c r="P186" s="269"/>
      <c r="Q186" s="270"/>
      <c r="R186" s="271"/>
      <c r="S186" s="268"/>
      <c r="T186" s="268"/>
      <c r="U186" s="268"/>
      <c r="V186" s="268"/>
      <c r="W186" s="65" t="str">
        <f t="shared" si="22"/>
        <v/>
      </c>
      <c r="X186" s="65" t="str">
        <f t="shared" si="23"/>
        <v/>
      </c>
      <c r="Y186" s="65" t="str">
        <f t="shared" si="24"/>
        <v/>
      </c>
      <c r="Z186" s="65" t="str">
        <f t="shared" si="25"/>
        <v/>
      </c>
      <c r="AA186" s="65" t="str">
        <f t="shared" si="26"/>
        <v/>
      </c>
    </row>
    <row r="187" spans="1:27" x14ac:dyDescent="0.25">
      <c r="A187" s="40" t="str">
        <f>IF(G187="","",1*ISERROR(VLOOKUP(G187,G$1:G186,1,FALSE)))</f>
        <v/>
      </c>
      <c r="B187" s="40" t="str">
        <f>IF(A187=0,0,IF(A187="","",SUM(A$2:A187)))</f>
        <v/>
      </c>
      <c r="C187" s="41" t="str">
        <f>IF(H187="","",1*ISERROR(VLOOKUP(H187,H$1:H186,1,FALSE)))</f>
        <v/>
      </c>
      <c r="D187" s="40" t="str">
        <f>IF(C187=0,0,IF(C187="","",SUM(C$2:C187)))</f>
        <v/>
      </c>
      <c r="E187" s="41" t="str">
        <f>IF(H187=0,0,IF(C187="","",SUM(C$11:C187)))</f>
        <v/>
      </c>
      <c r="F187" s="41" t="str">
        <f>IF(H187="","",COUNTIF(H$11:H187,"="&amp;H187))</f>
        <v/>
      </c>
      <c r="G187" s="41" t="str">
        <f t="shared" si="18"/>
        <v/>
      </c>
      <c r="H187" s="41" t="str">
        <f t="shared" si="19"/>
        <v/>
      </c>
      <c r="I187" s="41" t="str">
        <f t="shared" si="20"/>
        <v/>
      </c>
      <c r="J187" s="41" t="str">
        <f t="shared" si="21"/>
        <v/>
      </c>
      <c r="K187" s="268"/>
      <c r="L187" s="268"/>
      <c r="M187" s="268"/>
      <c r="N187" s="269"/>
      <c r="O187" s="269"/>
      <c r="P187" s="269"/>
      <c r="Q187" s="270"/>
      <c r="R187" s="271"/>
      <c r="S187" s="268"/>
      <c r="T187" s="268"/>
      <c r="U187" s="268"/>
      <c r="V187" s="268"/>
      <c r="W187" s="65" t="str">
        <f t="shared" si="22"/>
        <v/>
      </c>
      <c r="X187" s="65" t="str">
        <f t="shared" si="23"/>
        <v/>
      </c>
      <c r="Y187" s="65" t="str">
        <f t="shared" si="24"/>
        <v/>
      </c>
      <c r="Z187" s="65" t="str">
        <f t="shared" si="25"/>
        <v/>
      </c>
      <c r="AA187" s="65" t="str">
        <f t="shared" si="26"/>
        <v/>
      </c>
    </row>
    <row r="188" spans="1:27" x14ac:dyDescent="0.25">
      <c r="A188" s="40" t="str">
        <f>IF(G188="","",1*ISERROR(VLOOKUP(G188,G$1:G187,1,FALSE)))</f>
        <v/>
      </c>
      <c r="B188" s="40" t="str">
        <f>IF(A188=0,0,IF(A188="","",SUM(A$2:A188)))</f>
        <v/>
      </c>
      <c r="C188" s="41" t="str">
        <f>IF(H188="","",1*ISERROR(VLOOKUP(H188,H$1:H187,1,FALSE)))</f>
        <v/>
      </c>
      <c r="D188" s="40" t="str">
        <f>IF(C188=0,0,IF(C188="","",SUM(C$2:C188)))</f>
        <v/>
      </c>
      <c r="E188" s="41" t="str">
        <f>IF(H188=0,0,IF(C188="","",SUM(C$11:C188)))</f>
        <v/>
      </c>
      <c r="F188" s="41" t="str">
        <f>IF(H188="","",COUNTIF(H$11:H188,"="&amp;H188))</f>
        <v/>
      </c>
      <c r="G188" s="41" t="str">
        <f t="shared" si="18"/>
        <v/>
      </c>
      <c r="H188" s="41" t="str">
        <f t="shared" si="19"/>
        <v/>
      </c>
      <c r="I188" s="41" t="str">
        <f t="shared" si="20"/>
        <v/>
      </c>
      <c r="J188" s="41" t="str">
        <f t="shared" si="21"/>
        <v/>
      </c>
      <c r="K188" s="268"/>
      <c r="L188" s="268"/>
      <c r="M188" s="268"/>
      <c r="N188" s="269"/>
      <c r="O188" s="269"/>
      <c r="P188" s="269"/>
      <c r="Q188" s="270"/>
      <c r="R188" s="271"/>
      <c r="S188" s="268"/>
      <c r="T188" s="268"/>
      <c r="U188" s="268"/>
      <c r="V188" s="268"/>
      <c r="W188" s="65" t="str">
        <f t="shared" si="22"/>
        <v/>
      </c>
      <c r="X188" s="65" t="str">
        <f t="shared" si="23"/>
        <v/>
      </c>
      <c r="Y188" s="65" t="str">
        <f t="shared" si="24"/>
        <v/>
      </c>
      <c r="Z188" s="65" t="str">
        <f t="shared" si="25"/>
        <v/>
      </c>
      <c r="AA188" s="65" t="str">
        <f t="shared" si="26"/>
        <v/>
      </c>
    </row>
    <row r="189" spans="1:27" x14ac:dyDescent="0.25">
      <c r="A189" s="40" t="str">
        <f>IF(G189="","",1*ISERROR(VLOOKUP(G189,G$1:G188,1,FALSE)))</f>
        <v/>
      </c>
      <c r="B189" s="40" t="str">
        <f>IF(A189=0,0,IF(A189="","",SUM(A$2:A189)))</f>
        <v/>
      </c>
      <c r="C189" s="41" t="str">
        <f>IF(H189="","",1*ISERROR(VLOOKUP(H189,H$1:H188,1,FALSE)))</f>
        <v/>
      </c>
      <c r="D189" s="40" t="str">
        <f>IF(C189=0,0,IF(C189="","",SUM(C$2:C189)))</f>
        <v/>
      </c>
      <c r="E189" s="41" t="str">
        <f>IF(H189=0,0,IF(C189="","",SUM(C$11:C189)))</f>
        <v/>
      </c>
      <c r="F189" s="41" t="str">
        <f>IF(H189="","",COUNTIF(H$11:H189,"="&amp;H189))</f>
        <v/>
      </c>
      <c r="G189" s="41" t="str">
        <f t="shared" si="18"/>
        <v/>
      </c>
      <c r="H189" s="41" t="str">
        <f t="shared" si="19"/>
        <v/>
      </c>
      <c r="I189" s="41" t="str">
        <f t="shared" si="20"/>
        <v/>
      </c>
      <c r="J189" s="41" t="str">
        <f t="shared" si="21"/>
        <v/>
      </c>
      <c r="K189" s="268"/>
      <c r="L189" s="268"/>
      <c r="M189" s="268"/>
      <c r="N189" s="269"/>
      <c r="O189" s="269"/>
      <c r="P189" s="269"/>
      <c r="Q189" s="270"/>
      <c r="R189" s="271"/>
      <c r="S189" s="268"/>
      <c r="T189" s="268"/>
      <c r="U189" s="268"/>
      <c r="V189" s="268"/>
      <c r="W189" s="65" t="str">
        <f t="shared" si="22"/>
        <v/>
      </c>
      <c r="X189" s="65" t="str">
        <f t="shared" si="23"/>
        <v/>
      </c>
      <c r="Y189" s="65" t="str">
        <f t="shared" si="24"/>
        <v/>
      </c>
      <c r="Z189" s="65" t="str">
        <f t="shared" si="25"/>
        <v/>
      </c>
      <c r="AA189" s="65" t="str">
        <f t="shared" si="26"/>
        <v/>
      </c>
    </row>
    <row r="190" spans="1:27" x14ac:dyDescent="0.25">
      <c r="A190" s="40" t="str">
        <f>IF(G190="","",1*ISERROR(VLOOKUP(G190,G$1:G189,1,FALSE)))</f>
        <v/>
      </c>
      <c r="B190" s="40" t="str">
        <f>IF(A190=0,0,IF(A190="","",SUM(A$2:A190)))</f>
        <v/>
      </c>
      <c r="C190" s="41" t="str">
        <f>IF(H190="","",1*ISERROR(VLOOKUP(H190,H$1:H189,1,FALSE)))</f>
        <v/>
      </c>
      <c r="D190" s="40" t="str">
        <f>IF(C190=0,0,IF(C190="","",SUM(C$2:C190)))</f>
        <v/>
      </c>
      <c r="E190" s="41" t="str">
        <f>IF(H190=0,0,IF(C190="","",SUM(C$11:C190)))</f>
        <v/>
      </c>
      <c r="F190" s="41" t="str">
        <f>IF(H190="","",COUNTIF(H$11:H190,"="&amp;H190))</f>
        <v/>
      </c>
      <c r="G190" s="41" t="str">
        <f t="shared" si="18"/>
        <v/>
      </c>
      <c r="H190" s="41" t="str">
        <f t="shared" si="19"/>
        <v/>
      </c>
      <c r="I190" s="41" t="str">
        <f t="shared" si="20"/>
        <v/>
      </c>
      <c r="J190" s="41" t="str">
        <f t="shared" si="21"/>
        <v/>
      </c>
      <c r="K190" s="268"/>
      <c r="L190" s="268"/>
      <c r="M190" s="268"/>
      <c r="N190" s="269"/>
      <c r="O190" s="269"/>
      <c r="P190" s="269"/>
      <c r="Q190" s="270"/>
      <c r="R190" s="271"/>
      <c r="S190" s="268"/>
      <c r="T190" s="268"/>
      <c r="U190" s="268"/>
      <c r="V190" s="268"/>
      <c r="W190" s="65" t="str">
        <f t="shared" si="22"/>
        <v/>
      </c>
      <c r="X190" s="65" t="str">
        <f t="shared" si="23"/>
        <v/>
      </c>
      <c r="Y190" s="65" t="str">
        <f t="shared" si="24"/>
        <v/>
      </c>
      <c r="Z190" s="65" t="str">
        <f t="shared" si="25"/>
        <v/>
      </c>
      <c r="AA190" s="65" t="str">
        <f t="shared" si="26"/>
        <v/>
      </c>
    </row>
    <row r="191" spans="1:27" x14ac:dyDescent="0.25">
      <c r="A191" s="40" t="str">
        <f>IF(G191="","",1*ISERROR(VLOOKUP(G191,G$1:G190,1,FALSE)))</f>
        <v/>
      </c>
      <c r="B191" s="40" t="str">
        <f>IF(A191=0,0,IF(A191="","",SUM(A$2:A191)))</f>
        <v/>
      </c>
      <c r="C191" s="41" t="str">
        <f>IF(H191="","",1*ISERROR(VLOOKUP(H191,H$1:H190,1,FALSE)))</f>
        <v/>
      </c>
      <c r="D191" s="40" t="str">
        <f>IF(C191=0,0,IF(C191="","",SUM(C$2:C191)))</f>
        <v/>
      </c>
      <c r="E191" s="41" t="str">
        <f>IF(H191=0,0,IF(C191="","",SUM(C$11:C191)))</f>
        <v/>
      </c>
      <c r="F191" s="41" t="str">
        <f>IF(H191="","",COUNTIF(H$11:H191,"="&amp;H191))</f>
        <v/>
      </c>
      <c r="G191" s="41" t="str">
        <f t="shared" si="18"/>
        <v/>
      </c>
      <c r="H191" s="41" t="str">
        <f t="shared" si="19"/>
        <v/>
      </c>
      <c r="I191" s="41" t="str">
        <f t="shared" si="20"/>
        <v/>
      </c>
      <c r="J191" s="41" t="str">
        <f t="shared" si="21"/>
        <v/>
      </c>
      <c r="K191" s="268"/>
      <c r="L191" s="268"/>
      <c r="M191" s="268"/>
      <c r="N191" s="269"/>
      <c r="O191" s="269"/>
      <c r="P191" s="269"/>
      <c r="Q191" s="270"/>
      <c r="R191" s="271"/>
      <c r="S191" s="268"/>
      <c r="T191" s="268"/>
      <c r="U191" s="268"/>
      <c r="V191" s="268"/>
      <c r="W191" s="65" t="str">
        <f t="shared" si="22"/>
        <v/>
      </c>
      <c r="X191" s="65" t="str">
        <f t="shared" si="23"/>
        <v/>
      </c>
      <c r="Y191" s="65" t="str">
        <f t="shared" si="24"/>
        <v/>
      </c>
      <c r="Z191" s="65" t="str">
        <f t="shared" si="25"/>
        <v/>
      </c>
      <c r="AA191" s="65" t="str">
        <f t="shared" si="26"/>
        <v/>
      </c>
    </row>
    <row r="192" spans="1:27" x14ac:dyDescent="0.25">
      <c r="A192" s="40" t="str">
        <f>IF(G192="","",1*ISERROR(VLOOKUP(G192,G$1:G191,1,FALSE)))</f>
        <v/>
      </c>
      <c r="B192" s="40" t="str">
        <f>IF(A192=0,0,IF(A192="","",SUM(A$2:A192)))</f>
        <v/>
      </c>
      <c r="C192" s="41" t="str">
        <f>IF(H192="","",1*ISERROR(VLOOKUP(H192,H$1:H191,1,FALSE)))</f>
        <v/>
      </c>
      <c r="D192" s="40" t="str">
        <f>IF(C192=0,0,IF(C192="","",SUM(C$2:C192)))</f>
        <v/>
      </c>
      <c r="E192" s="41" t="str">
        <f>IF(H192=0,0,IF(C192="","",SUM(C$11:C192)))</f>
        <v/>
      </c>
      <c r="F192" s="41" t="str">
        <f>IF(H192="","",COUNTIF(H$11:H192,"="&amp;H192))</f>
        <v/>
      </c>
      <c r="G192" s="41" t="str">
        <f t="shared" si="18"/>
        <v/>
      </c>
      <c r="H192" s="41" t="str">
        <f t="shared" si="19"/>
        <v/>
      </c>
      <c r="I192" s="41" t="str">
        <f t="shared" si="20"/>
        <v/>
      </c>
      <c r="J192" s="41" t="str">
        <f t="shared" si="21"/>
        <v/>
      </c>
      <c r="K192" s="268"/>
      <c r="L192" s="268"/>
      <c r="M192" s="268"/>
      <c r="N192" s="269"/>
      <c r="O192" s="269"/>
      <c r="P192" s="269"/>
      <c r="Q192" s="270"/>
      <c r="R192" s="271"/>
      <c r="S192" s="268"/>
      <c r="T192" s="268"/>
      <c r="U192" s="268"/>
      <c r="V192" s="268"/>
      <c r="W192" s="65" t="str">
        <f t="shared" si="22"/>
        <v/>
      </c>
      <c r="X192" s="65" t="str">
        <f t="shared" si="23"/>
        <v/>
      </c>
      <c r="Y192" s="65" t="str">
        <f t="shared" si="24"/>
        <v/>
      </c>
      <c r="Z192" s="65" t="str">
        <f t="shared" si="25"/>
        <v/>
      </c>
      <c r="AA192" s="65" t="str">
        <f t="shared" si="26"/>
        <v/>
      </c>
    </row>
    <row r="193" spans="1:27" x14ac:dyDescent="0.25">
      <c r="A193" s="40" t="str">
        <f>IF(G193="","",1*ISERROR(VLOOKUP(G193,G$1:G192,1,FALSE)))</f>
        <v/>
      </c>
      <c r="B193" s="40" t="str">
        <f>IF(A193=0,0,IF(A193="","",SUM(A$2:A193)))</f>
        <v/>
      </c>
      <c r="C193" s="41" t="str">
        <f>IF(H193="","",1*ISERROR(VLOOKUP(H193,H$1:H192,1,FALSE)))</f>
        <v/>
      </c>
      <c r="D193" s="40" t="str">
        <f>IF(C193=0,0,IF(C193="","",SUM(C$2:C193)))</f>
        <v/>
      </c>
      <c r="E193" s="41" t="str">
        <f>IF(H193=0,0,IF(C193="","",SUM(C$11:C193)))</f>
        <v/>
      </c>
      <c r="F193" s="41" t="str">
        <f>IF(H193="","",COUNTIF(H$11:H193,"="&amp;H193))</f>
        <v/>
      </c>
      <c r="G193" s="41" t="str">
        <f t="shared" si="18"/>
        <v/>
      </c>
      <c r="H193" s="41" t="str">
        <f t="shared" si="19"/>
        <v/>
      </c>
      <c r="I193" s="41" t="str">
        <f t="shared" si="20"/>
        <v/>
      </c>
      <c r="J193" s="41" t="str">
        <f t="shared" si="21"/>
        <v/>
      </c>
      <c r="K193" s="268"/>
      <c r="L193" s="268"/>
      <c r="M193" s="268"/>
      <c r="N193" s="269"/>
      <c r="O193" s="269"/>
      <c r="P193" s="269"/>
      <c r="Q193" s="270"/>
      <c r="R193" s="271"/>
      <c r="S193" s="268"/>
      <c r="T193" s="268"/>
      <c r="U193" s="268"/>
      <c r="V193" s="268"/>
      <c r="W193" s="65" t="str">
        <f t="shared" si="22"/>
        <v/>
      </c>
      <c r="X193" s="65" t="str">
        <f t="shared" si="23"/>
        <v/>
      </c>
      <c r="Y193" s="65" t="str">
        <f t="shared" si="24"/>
        <v/>
      </c>
      <c r="Z193" s="65" t="str">
        <f t="shared" si="25"/>
        <v/>
      </c>
      <c r="AA193" s="65" t="str">
        <f t="shared" si="26"/>
        <v/>
      </c>
    </row>
    <row r="194" spans="1:27" x14ac:dyDescent="0.25">
      <c r="A194" s="40" t="str">
        <f>IF(G194="","",1*ISERROR(VLOOKUP(G194,G$1:G193,1,FALSE)))</f>
        <v/>
      </c>
      <c r="B194" s="40" t="str">
        <f>IF(A194=0,0,IF(A194="","",SUM(A$2:A194)))</f>
        <v/>
      </c>
      <c r="C194" s="41" t="str">
        <f>IF(H194="","",1*ISERROR(VLOOKUP(H194,H$1:H193,1,FALSE)))</f>
        <v/>
      </c>
      <c r="D194" s="40" t="str">
        <f>IF(C194=0,0,IF(C194="","",SUM(C$2:C194)))</f>
        <v/>
      </c>
      <c r="E194" s="41" t="str">
        <f>IF(H194=0,0,IF(C194="","",SUM(C$11:C194)))</f>
        <v/>
      </c>
      <c r="F194" s="41" t="str">
        <f>IF(H194="","",COUNTIF(H$11:H194,"="&amp;H194))</f>
        <v/>
      </c>
      <c r="G194" s="41" t="str">
        <f t="shared" ref="G194:G257" si="27">IF(K194="","",IF(M194="","",CONCATENATE(K194,"-",M194)))</f>
        <v/>
      </c>
      <c r="H194" s="41" t="str">
        <f t="shared" ref="H194:H257" si="28">IF(G194="","",CONCATENATE(G194,"-",N194))</f>
        <v/>
      </c>
      <c r="I194" s="41" t="str">
        <f t="shared" ref="I194:I257" si="29">IF(H194="","",CONCATENATE(H194,"-",F194))</f>
        <v/>
      </c>
      <c r="J194" s="41" t="str">
        <f t="shared" ref="J194:J257" si="30">IF(G194="","",CONCATENATE(G194,"-",O194))</f>
        <v/>
      </c>
      <c r="K194" s="268"/>
      <c r="L194" s="268"/>
      <c r="M194" s="268"/>
      <c r="N194" s="269"/>
      <c r="O194" s="269"/>
      <c r="P194" s="269"/>
      <c r="Q194" s="270"/>
      <c r="R194" s="271"/>
      <c r="S194" s="268"/>
      <c r="T194" s="268"/>
      <c r="U194" s="268"/>
      <c r="V194" s="268"/>
      <c r="W194" s="65" t="str">
        <f t="shared" ref="W194:W257" si="31">IF(S194="","",IF(S194="Yes",1,0))</f>
        <v/>
      </c>
      <c r="X194" s="65" t="str">
        <f t="shared" ref="X194:X257" si="32">IF(T194="","",IF(T194="Yes",1,0))</f>
        <v/>
      </c>
      <c r="Y194" s="65" t="str">
        <f t="shared" ref="Y194:Y257" si="33">IF(U194="","",IF(U194="Yes",1,0))</f>
        <v/>
      </c>
      <c r="Z194" s="65" t="str">
        <f t="shared" ref="Z194:Z257" si="34">IF(V194="","",IF(V194="Yes",1,0))</f>
        <v/>
      </c>
      <c r="AA194" s="65" t="str">
        <f t="shared" ref="AA194:AA257" si="35">IF(N194="","",CONCATENATE(N194,"-",O194))</f>
        <v/>
      </c>
    </row>
    <row r="195" spans="1:27" x14ac:dyDescent="0.25">
      <c r="A195" s="40" t="str">
        <f>IF(G195="","",1*ISERROR(VLOOKUP(G195,G$1:G194,1,FALSE)))</f>
        <v/>
      </c>
      <c r="B195" s="40" t="str">
        <f>IF(A195=0,0,IF(A195="","",SUM(A$2:A195)))</f>
        <v/>
      </c>
      <c r="C195" s="41" t="str">
        <f>IF(H195="","",1*ISERROR(VLOOKUP(H195,H$1:H194,1,FALSE)))</f>
        <v/>
      </c>
      <c r="D195" s="40" t="str">
        <f>IF(C195=0,0,IF(C195="","",SUM(C$2:C195)))</f>
        <v/>
      </c>
      <c r="E195" s="41" t="str">
        <f>IF(H195=0,0,IF(C195="","",SUM(C$11:C195)))</f>
        <v/>
      </c>
      <c r="F195" s="41" t="str">
        <f>IF(H195="","",COUNTIF(H$11:H195,"="&amp;H195))</f>
        <v/>
      </c>
      <c r="G195" s="41" t="str">
        <f t="shared" si="27"/>
        <v/>
      </c>
      <c r="H195" s="41" t="str">
        <f t="shared" si="28"/>
        <v/>
      </c>
      <c r="I195" s="41" t="str">
        <f t="shared" si="29"/>
        <v/>
      </c>
      <c r="J195" s="41" t="str">
        <f t="shared" si="30"/>
        <v/>
      </c>
      <c r="K195" s="268"/>
      <c r="L195" s="268"/>
      <c r="M195" s="268"/>
      <c r="N195" s="269"/>
      <c r="O195" s="269"/>
      <c r="P195" s="269"/>
      <c r="Q195" s="270"/>
      <c r="R195" s="271"/>
      <c r="S195" s="268"/>
      <c r="T195" s="268"/>
      <c r="U195" s="268"/>
      <c r="V195" s="268"/>
      <c r="W195" s="65" t="str">
        <f t="shared" si="31"/>
        <v/>
      </c>
      <c r="X195" s="65" t="str">
        <f t="shared" si="32"/>
        <v/>
      </c>
      <c r="Y195" s="65" t="str">
        <f t="shared" si="33"/>
        <v/>
      </c>
      <c r="Z195" s="65" t="str">
        <f t="shared" si="34"/>
        <v/>
      </c>
      <c r="AA195" s="65" t="str">
        <f t="shared" si="35"/>
        <v/>
      </c>
    </row>
    <row r="196" spans="1:27" x14ac:dyDescent="0.25">
      <c r="A196" s="40" t="str">
        <f>IF(G196="","",1*ISERROR(VLOOKUP(G196,G$1:G195,1,FALSE)))</f>
        <v/>
      </c>
      <c r="B196" s="40" t="str">
        <f>IF(A196=0,0,IF(A196="","",SUM(A$2:A196)))</f>
        <v/>
      </c>
      <c r="C196" s="41" t="str">
        <f>IF(H196="","",1*ISERROR(VLOOKUP(H196,H$1:H195,1,FALSE)))</f>
        <v/>
      </c>
      <c r="D196" s="40" t="str">
        <f>IF(C196=0,0,IF(C196="","",SUM(C$2:C196)))</f>
        <v/>
      </c>
      <c r="E196" s="41" t="str">
        <f>IF(H196=0,0,IF(C196="","",SUM(C$11:C196)))</f>
        <v/>
      </c>
      <c r="F196" s="41" t="str">
        <f>IF(H196="","",COUNTIF(H$11:H196,"="&amp;H196))</f>
        <v/>
      </c>
      <c r="G196" s="41" t="str">
        <f t="shared" si="27"/>
        <v/>
      </c>
      <c r="H196" s="41" t="str">
        <f t="shared" si="28"/>
        <v/>
      </c>
      <c r="I196" s="41" t="str">
        <f t="shared" si="29"/>
        <v/>
      </c>
      <c r="J196" s="41" t="str">
        <f t="shared" si="30"/>
        <v/>
      </c>
      <c r="K196" s="268"/>
      <c r="L196" s="268"/>
      <c r="M196" s="268"/>
      <c r="N196" s="269"/>
      <c r="O196" s="269"/>
      <c r="P196" s="269"/>
      <c r="Q196" s="270"/>
      <c r="R196" s="271"/>
      <c r="S196" s="268"/>
      <c r="T196" s="268"/>
      <c r="U196" s="268"/>
      <c r="V196" s="268"/>
      <c r="W196" s="65" t="str">
        <f t="shared" si="31"/>
        <v/>
      </c>
      <c r="X196" s="65" t="str">
        <f t="shared" si="32"/>
        <v/>
      </c>
      <c r="Y196" s="65" t="str">
        <f t="shared" si="33"/>
        <v/>
      </c>
      <c r="Z196" s="65" t="str">
        <f t="shared" si="34"/>
        <v/>
      </c>
      <c r="AA196" s="65" t="str">
        <f t="shared" si="35"/>
        <v/>
      </c>
    </row>
    <row r="197" spans="1:27" x14ac:dyDescent="0.25">
      <c r="A197" s="40" t="str">
        <f>IF(G197="","",1*ISERROR(VLOOKUP(G197,G$1:G196,1,FALSE)))</f>
        <v/>
      </c>
      <c r="B197" s="40" t="str">
        <f>IF(A197=0,0,IF(A197="","",SUM(A$2:A197)))</f>
        <v/>
      </c>
      <c r="C197" s="41" t="str">
        <f>IF(H197="","",1*ISERROR(VLOOKUP(H197,H$1:H196,1,FALSE)))</f>
        <v/>
      </c>
      <c r="D197" s="40" t="str">
        <f>IF(C197=0,0,IF(C197="","",SUM(C$2:C197)))</f>
        <v/>
      </c>
      <c r="E197" s="41" t="str">
        <f>IF(H197=0,0,IF(C197="","",SUM(C$11:C197)))</f>
        <v/>
      </c>
      <c r="F197" s="41" t="str">
        <f>IF(H197="","",COUNTIF(H$11:H197,"="&amp;H197))</f>
        <v/>
      </c>
      <c r="G197" s="41" t="str">
        <f t="shared" si="27"/>
        <v/>
      </c>
      <c r="H197" s="41" t="str">
        <f t="shared" si="28"/>
        <v/>
      </c>
      <c r="I197" s="41" t="str">
        <f t="shared" si="29"/>
        <v/>
      </c>
      <c r="J197" s="41" t="str">
        <f t="shared" si="30"/>
        <v/>
      </c>
      <c r="K197" s="268"/>
      <c r="L197" s="268"/>
      <c r="M197" s="268"/>
      <c r="N197" s="269"/>
      <c r="O197" s="269"/>
      <c r="P197" s="269"/>
      <c r="Q197" s="270"/>
      <c r="R197" s="271"/>
      <c r="S197" s="268"/>
      <c r="T197" s="268"/>
      <c r="U197" s="268"/>
      <c r="V197" s="268"/>
      <c r="W197" s="65" t="str">
        <f t="shared" si="31"/>
        <v/>
      </c>
      <c r="X197" s="65" t="str">
        <f t="shared" si="32"/>
        <v/>
      </c>
      <c r="Y197" s="65" t="str">
        <f t="shared" si="33"/>
        <v/>
      </c>
      <c r="Z197" s="65" t="str">
        <f t="shared" si="34"/>
        <v/>
      </c>
      <c r="AA197" s="65" t="str">
        <f t="shared" si="35"/>
        <v/>
      </c>
    </row>
    <row r="198" spans="1:27" x14ac:dyDescent="0.25">
      <c r="A198" s="40" t="str">
        <f>IF(G198="","",1*ISERROR(VLOOKUP(G198,G$1:G197,1,FALSE)))</f>
        <v/>
      </c>
      <c r="B198" s="40" t="str">
        <f>IF(A198=0,0,IF(A198="","",SUM(A$2:A198)))</f>
        <v/>
      </c>
      <c r="C198" s="41" t="str">
        <f>IF(H198="","",1*ISERROR(VLOOKUP(H198,H$1:H197,1,FALSE)))</f>
        <v/>
      </c>
      <c r="D198" s="40" t="str">
        <f>IF(C198=0,0,IF(C198="","",SUM(C$2:C198)))</f>
        <v/>
      </c>
      <c r="E198" s="41" t="str">
        <f>IF(H198=0,0,IF(C198="","",SUM(C$11:C198)))</f>
        <v/>
      </c>
      <c r="F198" s="41" t="str">
        <f>IF(H198="","",COUNTIF(H$11:H198,"="&amp;H198))</f>
        <v/>
      </c>
      <c r="G198" s="41" t="str">
        <f t="shared" si="27"/>
        <v/>
      </c>
      <c r="H198" s="41" t="str">
        <f t="shared" si="28"/>
        <v/>
      </c>
      <c r="I198" s="41" t="str">
        <f t="shared" si="29"/>
        <v/>
      </c>
      <c r="J198" s="41" t="str">
        <f t="shared" si="30"/>
        <v/>
      </c>
      <c r="K198" s="268"/>
      <c r="L198" s="268"/>
      <c r="M198" s="268"/>
      <c r="N198" s="269"/>
      <c r="O198" s="269"/>
      <c r="P198" s="269"/>
      <c r="Q198" s="270"/>
      <c r="R198" s="271"/>
      <c r="S198" s="268"/>
      <c r="T198" s="268"/>
      <c r="U198" s="268"/>
      <c r="V198" s="268"/>
      <c r="W198" s="65" t="str">
        <f t="shared" si="31"/>
        <v/>
      </c>
      <c r="X198" s="65" t="str">
        <f t="shared" si="32"/>
        <v/>
      </c>
      <c r="Y198" s="65" t="str">
        <f t="shared" si="33"/>
        <v/>
      </c>
      <c r="Z198" s="65" t="str">
        <f t="shared" si="34"/>
        <v/>
      </c>
      <c r="AA198" s="65" t="str">
        <f t="shared" si="35"/>
        <v/>
      </c>
    </row>
    <row r="199" spans="1:27" x14ac:dyDescent="0.25">
      <c r="A199" s="40" t="str">
        <f>IF(G199="","",1*ISERROR(VLOOKUP(G199,G$1:G198,1,FALSE)))</f>
        <v/>
      </c>
      <c r="B199" s="40" t="str">
        <f>IF(A199=0,0,IF(A199="","",SUM(A$2:A199)))</f>
        <v/>
      </c>
      <c r="C199" s="41" t="str">
        <f>IF(H199="","",1*ISERROR(VLOOKUP(H199,H$1:H198,1,FALSE)))</f>
        <v/>
      </c>
      <c r="D199" s="40" t="str">
        <f>IF(C199=0,0,IF(C199="","",SUM(C$2:C199)))</f>
        <v/>
      </c>
      <c r="E199" s="41" t="str">
        <f>IF(H199=0,0,IF(C199="","",SUM(C$11:C199)))</f>
        <v/>
      </c>
      <c r="F199" s="41" t="str">
        <f>IF(H199="","",COUNTIF(H$11:H199,"="&amp;H199))</f>
        <v/>
      </c>
      <c r="G199" s="41" t="str">
        <f t="shared" si="27"/>
        <v/>
      </c>
      <c r="H199" s="41" t="str">
        <f t="shared" si="28"/>
        <v/>
      </c>
      <c r="I199" s="41" t="str">
        <f t="shared" si="29"/>
        <v/>
      </c>
      <c r="J199" s="41" t="str">
        <f t="shared" si="30"/>
        <v/>
      </c>
      <c r="K199" s="268"/>
      <c r="L199" s="268"/>
      <c r="M199" s="268"/>
      <c r="N199" s="269"/>
      <c r="O199" s="269"/>
      <c r="P199" s="269"/>
      <c r="Q199" s="270"/>
      <c r="R199" s="271"/>
      <c r="S199" s="268"/>
      <c r="T199" s="268"/>
      <c r="U199" s="268"/>
      <c r="V199" s="268"/>
      <c r="W199" s="65" t="str">
        <f t="shared" si="31"/>
        <v/>
      </c>
      <c r="X199" s="65" t="str">
        <f t="shared" si="32"/>
        <v/>
      </c>
      <c r="Y199" s="65" t="str">
        <f t="shared" si="33"/>
        <v/>
      </c>
      <c r="Z199" s="65" t="str">
        <f t="shared" si="34"/>
        <v/>
      </c>
      <c r="AA199" s="65" t="str">
        <f t="shared" si="35"/>
        <v/>
      </c>
    </row>
    <row r="200" spans="1:27" x14ac:dyDescent="0.25">
      <c r="A200" s="40" t="str">
        <f>IF(G200="","",1*ISERROR(VLOOKUP(G200,G$1:G199,1,FALSE)))</f>
        <v/>
      </c>
      <c r="B200" s="40" t="str">
        <f>IF(A200=0,0,IF(A200="","",SUM(A$2:A200)))</f>
        <v/>
      </c>
      <c r="C200" s="41" t="str">
        <f>IF(H200="","",1*ISERROR(VLOOKUP(H200,H$1:H199,1,FALSE)))</f>
        <v/>
      </c>
      <c r="D200" s="40" t="str">
        <f>IF(C200=0,0,IF(C200="","",SUM(C$2:C200)))</f>
        <v/>
      </c>
      <c r="E200" s="41" t="str">
        <f>IF(H200=0,0,IF(C200="","",SUM(C$11:C200)))</f>
        <v/>
      </c>
      <c r="F200" s="41" t="str">
        <f>IF(H200="","",COUNTIF(H$11:H200,"="&amp;H200))</f>
        <v/>
      </c>
      <c r="G200" s="41" t="str">
        <f t="shared" si="27"/>
        <v/>
      </c>
      <c r="H200" s="41" t="str">
        <f t="shared" si="28"/>
        <v/>
      </c>
      <c r="I200" s="41" t="str">
        <f t="shared" si="29"/>
        <v/>
      </c>
      <c r="J200" s="41" t="str">
        <f t="shared" si="30"/>
        <v/>
      </c>
      <c r="K200" s="268"/>
      <c r="L200" s="268"/>
      <c r="M200" s="268"/>
      <c r="N200" s="269"/>
      <c r="O200" s="269"/>
      <c r="P200" s="269"/>
      <c r="Q200" s="270"/>
      <c r="R200" s="271"/>
      <c r="S200" s="268"/>
      <c r="T200" s="268"/>
      <c r="U200" s="268"/>
      <c r="V200" s="268"/>
      <c r="W200" s="65" t="str">
        <f t="shared" si="31"/>
        <v/>
      </c>
      <c r="X200" s="65" t="str">
        <f t="shared" si="32"/>
        <v/>
      </c>
      <c r="Y200" s="65" t="str">
        <f t="shared" si="33"/>
        <v/>
      </c>
      <c r="Z200" s="65" t="str">
        <f t="shared" si="34"/>
        <v/>
      </c>
      <c r="AA200" s="65" t="str">
        <f t="shared" si="35"/>
        <v/>
      </c>
    </row>
    <row r="201" spans="1:27" x14ac:dyDescent="0.25">
      <c r="A201" s="40" t="str">
        <f>IF(G201="","",1*ISERROR(VLOOKUP(G201,G$1:G200,1,FALSE)))</f>
        <v/>
      </c>
      <c r="B201" s="40" t="str">
        <f>IF(A201=0,0,IF(A201="","",SUM(A$2:A201)))</f>
        <v/>
      </c>
      <c r="C201" s="41" t="str">
        <f>IF(H201="","",1*ISERROR(VLOOKUP(H201,H$1:H200,1,FALSE)))</f>
        <v/>
      </c>
      <c r="D201" s="40" t="str">
        <f>IF(C201=0,0,IF(C201="","",SUM(C$2:C201)))</f>
        <v/>
      </c>
      <c r="E201" s="41" t="str">
        <f>IF(H201=0,0,IF(C201="","",SUM(C$11:C201)))</f>
        <v/>
      </c>
      <c r="F201" s="41" t="str">
        <f>IF(H201="","",COUNTIF(H$11:H201,"="&amp;H201))</f>
        <v/>
      </c>
      <c r="G201" s="41" t="str">
        <f t="shared" si="27"/>
        <v/>
      </c>
      <c r="H201" s="41" t="str">
        <f t="shared" si="28"/>
        <v/>
      </c>
      <c r="I201" s="41" t="str">
        <f t="shared" si="29"/>
        <v/>
      </c>
      <c r="J201" s="41" t="str">
        <f t="shared" si="30"/>
        <v/>
      </c>
      <c r="K201" s="268"/>
      <c r="L201" s="268"/>
      <c r="M201" s="268"/>
      <c r="N201" s="269"/>
      <c r="O201" s="269"/>
      <c r="P201" s="269"/>
      <c r="Q201" s="270"/>
      <c r="R201" s="271"/>
      <c r="S201" s="268"/>
      <c r="T201" s="268"/>
      <c r="U201" s="268"/>
      <c r="V201" s="268"/>
      <c r="W201" s="65" t="str">
        <f t="shared" si="31"/>
        <v/>
      </c>
      <c r="X201" s="65" t="str">
        <f t="shared" si="32"/>
        <v/>
      </c>
      <c r="Y201" s="65" t="str">
        <f t="shared" si="33"/>
        <v/>
      </c>
      <c r="Z201" s="65" t="str">
        <f t="shared" si="34"/>
        <v/>
      </c>
      <c r="AA201" s="65" t="str">
        <f t="shared" si="35"/>
        <v/>
      </c>
    </row>
    <row r="202" spans="1:27" x14ac:dyDescent="0.25">
      <c r="A202" s="40" t="str">
        <f>IF(G202="","",1*ISERROR(VLOOKUP(G202,G$1:G201,1,FALSE)))</f>
        <v/>
      </c>
      <c r="B202" s="40" t="str">
        <f>IF(A202=0,0,IF(A202="","",SUM(A$2:A202)))</f>
        <v/>
      </c>
      <c r="C202" s="41" t="str">
        <f>IF(H202="","",1*ISERROR(VLOOKUP(H202,H$1:H201,1,FALSE)))</f>
        <v/>
      </c>
      <c r="D202" s="40" t="str">
        <f>IF(C202=0,0,IF(C202="","",SUM(C$2:C202)))</f>
        <v/>
      </c>
      <c r="E202" s="41" t="str">
        <f>IF(H202=0,0,IF(C202="","",SUM(C$11:C202)))</f>
        <v/>
      </c>
      <c r="F202" s="41" t="str">
        <f>IF(H202="","",COUNTIF(H$11:H202,"="&amp;H202))</f>
        <v/>
      </c>
      <c r="G202" s="41" t="str">
        <f t="shared" si="27"/>
        <v/>
      </c>
      <c r="H202" s="41" t="str">
        <f t="shared" si="28"/>
        <v/>
      </c>
      <c r="I202" s="41" t="str">
        <f t="shared" si="29"/>
        <v/>
      </c>
      <c r="J202" s="41" t="str">
        <f t="shared" si="30"/>
        <v/>
      </c>
      <c r="K202" s="268"/>
      <c r="L202" s="268"/>
      <c r="M202" s="268"/>
      <c r="N202" s="269"/>
      <c r="O202" s="269"/>
      <c r="P202" s="269"/>
      <c r="Q202" s="270"/>
      <c r="R202" s="271"/>
      <c r="S202" s="268"/>
      <c r="T202" s="268"/>
      <c r="U202" s="268"/>
      <c r="V202" s="268"/>
      <c r="W202" s="65" t="str">
        <f t="shared" si="31"/>
        <v/>
      </c>
      <c r="X202" s="65" t="str">
        <f t="shared" si="32"/>
        <v/>
      </c>
      <c r="Y202" s="65" t="str">
        <f t="shared" si="33"/>
        <v/>
      </c>
      <c r="Z202" s="65" t="str">
        <f t="shared" si="34"/>
        <v/>
      </c>
      <c r="AA202" s="65" t="str">
        <f t="shared" si="35"/>
        <v/>
      </c>
    </row>
    <row r="203" spans="1:27" x14ac:dyDescent="0.25">
      <c r="A203" s="40" t="str">
        <f>IF(G203="","",1*ISERROR(VLOOKUP(G203,G$1:G202,1,FALSE)))</f>
        <v/>
      </c>
      <c r="B203" s="40" t="str">
        <f>IF(A203=0,0,IF(A203="","",SUM(A$2:A203)))</f>
        <v/>
      </c>
      <c r="C203" s="41" t="str">
        <f>IF(H203="","",1*ISERROR(VLOOKUP(H203,H$1:H202,1,FALSE)))</f>
        <v/>
      </c>
      <c r="D203" s="40" t="str">
        <f>IF(C203=0,0,IF(C203="","",SUM(C$2:C203)))</f>
        <v/>
      </c>
      <c r="E203" s="41" t="str">
        <f>IF(H203=0,0,IF(C203="","",SUM(C$11:C203)))</f>
        <v/>
      </c>
      <c r="F203" s="41" t="str">
        <f>IF(H203="","",COUNTIF(H$11:H203,"="&amp;H203))</f>
        <v/>
      </c>
      <c r="G203" s="41" t="str">
        <f t="shared" si="27"/>
        <v/>
      </c>
      <c r="H203" s="41" t="str">
        <f t="shared" si="28"/>
        <v/>
      </c>
      <c r="I203" s="41" t="str">
        <f t="shared" si="29"/>
        <v/>
      </c>
      <c r="J203" s="41" t="str">
        <f t="shared" si="30"/>
        <v/>
      </c>
      <c r="K203" s="268"/>
      <c r="L203" s="268"/>
      <c r="M203" s="268"/>
      <c r="N203" s="269"/>
      <c r="O203" s="269"/>
      <c r="P203" s="269"/>
      <c r="Q203" s="270"/>
      <c r="R203" s="271"/>
      <c r="S203" s="268"/>
      <c r="T203" s="268"/>
      <c r="U203" s="268"/>
      <c r="V203" s="268"/>
      <c r="W203" s="65" t="str">
        <f t="shared" si="31"/>
        <v/>
      </c>
      <c r="X203" s="65" t="str">
        <f t="shared" si="32"/>
        <v/>
      </c>
      <c r="Y203" s="65" t="str">
        <f t="shared" si="33"/>
        <v/>
      </c>
      <c r="Z203" s="65" t="str">
        <f t="shared" si="34"/>
        <v/>
      </c>
      <c r="AA203" s="65" t="str">
        <f t="shared" si="35"/>
        <v/>
      </c>
    </row>
    <row r="204" spans="1:27" x14ac:dyDescent="0.25">
      <c r="A204" s="40" t="str">
        <f>IF(G204="","",1*ISERROR(VLOOKUP(G204,G$1:G203,1,FALSE)))</f>
        <v/>
      </c>
      <c r="B204" s="40" t="str">
        <f>IF(A204=0,0,IF(A204="","",SUM(A$2:A204)))</f>
        <v/>
      </c>
      <c r="C204" s="41" t="str">
        <f>IF(H204="","",1*ISERROR(VLOOKUP(H204,H$1:H203,1,FALSE)))</f>
        <v/>
      </c>
      <c r="D204" s="40" t="str">
        <f>IF(C204=0,0,IF(C204="","",SUM(C$2:C204)))</f>
        <v/>
      </c>
      <c r="E204" s="41" t="str">
        <f>IF(H204=0,0,IF(C204="","",SUM(C$11:C204)))</f>
        <v/>
      </c>
      <c r="F204" s="41" t="str">
        <f>IF(H204="","",COUNTIF(H$11:H204,"="&amp;H204))</f>
        <v/>
      </c>
      <c r="G204" s="41" t="str">
        <f t="shared" si="27"/>
        <v/>
      </c>
      <c r="H204" s="41" t="str">
        <f t="shared" si="28"/>
        <v/>
      </c>
      <c r="I204" s="41" t="str">
        <f t="shared" si="29"/>
        <v/>
      </c>
      <c r="J204" s="41" t="str">
        <f t="shared" si="30"/>
        <v/>
      </c>
      <c r="K204" s="268"/>
      <c r="L204" s="268"/>
      <c r="M204" s="268"/>
      <c r="N204" s="269"/>
      <c r="O204" s="269"/>
      <c r="P204" s="269"/>
      <c r="Q204" s="270"/>
      <c r="R204" s="271"/>
      <c r="S204" s="268"/>
      <c r="T204" s="268"/>
      <c r="U204" s="268"/>
      <c r="V204" s="268"/>
      <c r="W204" s="65" t="str">
        <f t="shared" si="31"/>
        <v/>
      </c>
      <c r="X204" s="65" t="str">
        <f t="shared" si="32"/>
        <v/>
      </c>
      <c r="Y204" s="65" t="str">
        <f t="shared" si="33"/>
        <v/>
      </c>
      <c r="Z204" s="65" t="str">
        <f t="shared" si="34"/>
        <v/>
      </c>
      <c r="AA204" s="65" t="str">
        <f t="shared" si="35"/>
        <v/>
      </c>
    </row>
    <row r="205" spans="1:27" x14ac:dyDescent="0.25">
      <c r="A205" s="40" t="str">
        <f>IF(G205="","",1*ISERROR(VLOOKUP(G205,G$1:G204,1,FALSE)))</f>
        <v/>
      </c>
      <c r="B205" s="40" t="str">
        <f>IF(A205=0,0,IF(A205="","",SUM(A$2:A205)))</f>
        <v/>
      </c>
      <c r="C205" s="41" t="str">
        <f>IF(H205="","",1*ISERROR(VLOOKUP(H205,H$1:H204,1,FALSE)))</f>
        <v/>
      </c>
      <c r="D205" s="40" t="str">
        <f>IF(C205=0,0,IF(C205="","",SUM(C$2:C205)))</f>
        <v/>
      </c>
      <c r="E205" s="41" t="str">
        <f>IF(H205=0,0,IF(C205="","",SUM(C$11:C205)))</f>
        <v/>
      </c>
      <c r="F205" s="41" t="str">
        <f>IF(H205="","",COUNTIF(H$11:H205,"="&amp;H205))</f>
        <v/>
      </c>
      <c r="G205" s="41" t="str">
        <f t="shared" si="27"/>
        <v/>
      </c>
      <c r="H205" s="41" t="str">
        <f t="shared" si="28"/>
        <v/>
      </c>
      <c r="I205" s="41" t="str">
        <f t="shared" si="29"/>
        <v/>
      </c>
      <c r="J205" s="41" t="str">
        <f t="shared" si="30"/>
        <v/>
      </c>
      <c r="K205" s="268"/>
      <c r="L205" s="268"/>
      <c r="M205" s="268"/>
      <c r="N205" s="269"/>
      <c r="O205" s="269"/>
      <c r="P205" s="269"/>
      <c r="Q205" s="270"/>
      <c r="R205" s="271"/>
      <c r="S205" s="268"/>
      <c r="T205" s="268"/>
      <c r="U205" s="268"/>
      <c r="V205" s="268"/>
      <c r="W205" s="65" t="str">
        <f t="shared" si="31"/>
        <v/>
      </c>
      <c r="X205" s="65" t="str">
        <f t="shared" si="32"/>
        <v/>
      </c>
      <c r="Y205" s="65" t="str">
        <f t="shared" si="33"/>
        <v/>
      </c>
      <c r="Z205" s="65" t="str">
        <f t="shared" si="34"/>
        <v/>
      </c>
      <c r="AA205" s="65" t="str">
        <f t="shared" si="35"/>
        <v/>
      </c>
    </row>
    <row r="206" spans="1:27" x14ac:dyDescent="0.25">
      <c r="A206" s="40" t="str">
        <f>IF(G206="","",1*ISERROR(VLOOKUP(G206,G$1:G205,1,FALSE)))</f>
        <v/>
      </c>
      <c r="B206" s="40" t="str">
        <f>IF(A206=0,0,IF(A206="","",SUM(A$2:A206)))</f>
        <v/>
      </c>
      <c r="C206" s="41" t="str">
        <f>IF(H206="","",1*ISERROR(VLOOKUP(H206,H$1:H205,1,FALSE)))</f>
        <v/>
      </c>
      <c r="D206" s="40" t="str">
        <f>IF(C206=0,0,IF(C206="","",SUM(C$2:C206)))</f>
        <v/>
      </c>
      <c r="E206" s="41" t="str">
        <f>IF(H206=0,0,IF(C206="","",SUM(C$11:C206)))</f>
        <v/>
      </c>
      <c r="F206" s="41" t="str">
        <f>IF(H206="","",COUNTIF(H$11:H206,"="&amp;H206))</f>
        <v/>
      </c>
      <c r="G206" s="41" t="str">
        <f t="shared" si="27"/>
        <v/>
      </c>
      <c r="H206" s="41" t="str">
        <f t="shared" si="28"/>
        <v/>
      </c>
      <c r="I206" s="41" t="str">
        <f t="shared" si="29"/>
        <v/>
      </c>
      <c r="J206" s="41" t="str">
        <f t="shared" si="30"/>
        <v/>
      </c>
      <c r="K206" s="268"/>
      <c r="L206" s="268"/>
      <c r="M206" s="268"/>
      <c r="N206" s="269"/>
      <c r="O206" s="269"/>
      <c r="P206" s="269"/>
      <c r="Q206" s="270"/>
      <c r="R206" s="271"/>
      <c r="S206" s="268"/>
      <c r="T206" s="268"/>
      <c r="U206" s="268"/>
      <c r="V206" s="268"/>
      <c r="W206" s="65" t="str">
        <f t="shared" si="31"/>
        <v/>
      </c>
      <c r="X206" s="65" t="str">
        <f t="shared" si="32"/>
        <v/>
      </c>
      <c r="Y206" s="65" t="str">
        <f t="shared" si="33"/>
        <v/>
      </c>
      <c r="Z206" s="65" t="str">
        <f t="shared" si="34"/>
        <v/>
      </c>
      <c r="AA206" s="65" t="str">
        <f t="shared" si="35"/>
        <v/>
      </c>
    </row>
    <row r="207" spans="1:27" x14ac:dyDescent="0.25">
      <c r="A207" s="40" t="str">
        <f>IF(G207="","",1*ISERROR(VLOOKUP(G207,G$1:G206,1,FALSE)))</f>
        <v/>
      </c>
      <c r="B207" s="40" t="str">
        <f>IF(A207=0,0,IF(A207="","",SUM(A$2:A207)))</f>
        <v/>
      </c>
      <c r="C207" s="41" t="str">
        <f>IF(H207="","",1*ISERROR(VLOOKUP(H207,H$1:H206,1,FALSE)))</f>
        <v/>
      </c>
      <c r="D207" s="40" t="str">
        <f>IF(C207=0,0,IF(C207="","",SUM(C$2:C207)))</f>
        <v/>
      </c>
      <c r="E207" s="41" t="str">
        <f>IF(H207=0,0,IF(C207="","",SUM(C$11:C207)))</f>
        <v/>
      </c>
      <c r="F207" s="41" t="str">
        <f>IF(H207="","",COUNTIF(H$11:H207,"="&amp;H207))</f>
        <v/>
      </c>
      <c r="G207" s="41" t="str">
        <f t="shared" si="27"/>
        <v/>
      </c>
      <c r="H207" s="41" t="str">
        <f t="shared" si="28"/>
        <v/>
      </c>
      <c r="I207" s="41" t="str">
        <f t="shared" si="29"/>
        <v/>
      </c>
      <c r="J207" s="41" t="str">
        <f t="shared" si="30"/>
        <v/>
      </c>
      <c r="K207" s="268"/>
      <c r="L207" s="268"/>
      <c r="M207" s="268"/>
      <c r="N207" s="269"/>
      <c r="O207" s="269"/>
      <c r="P207" s="269"/>
      <c r="Q207" s="270"/>
      <c r="R207" s="271"/>
      <c r="S207" s="268"/>
      <c r="T207" s="268"/>
      <c r="U207" s="268"/>
      <c r="V207" s="268"/>
      <c r="W207" s="65" t="str">
        <f t="shared" si="31"/>
        <v/>
      </c>
      <c r="X207" s="65" t="str">
        <f t="shared" si="32"/>
        <v/>
      </c>
      <c r="Y207" s="65" t="str">
        <f t="shared" si="33"/>
        <v/>
      </c>
      <c r="Z207" s="65" t="str">
        <f t="shared" si="34"/>
        <v/>
      </c>
      <c r="AA207" s="65" t="str">
        <f t="shared" si="35"/>
        <v/>
      </c>
    </row>
    <row r="208" spans="1:27" x14ac:dyDescent="0.25">
      <c r="A208" s="40" t="str">
        <f>IF(G208="","",1*ISERROR(VLOOKUP(G208,G$1:G207,1,FALSE)))</f>
        <v/>
      </c>
      <c r="B208" s="40" t="str">
        <f>IF(A208=0,0,IF(A208="","",SUM(A$2:A208)))</f>
        <v/>
      </c>
      <c r="C208" s="41" t="str">
        <f>IF(H208="","",1*ISERROR(VLOOKUP(H208,H$1:H207,1,FALSE)))</f>
        <v/>
      </c>
      <c r="D208" s="40" t="str">
        <f>IF(C208=0,0,IF(C208="","",SUM(C$2:C208)))</f>
        <v/>
      </c>
      <c r="E208" s="41" t="str">
        <f>IF(H208=0,0,IF(C208="","",SUM(C$11:C208)))</f>
        <v/>
      </c>
      <c r="F208" s="41" t="str">
        <f>IF(H208="","",COUNTIF(H$11:H208,"="&amp;H208))</f>
        <v/>
      </c>
      <c r="G208" s="41" t="str">
        <f t="shared" si="27"/>
        <v/>
      </c>
      <c r="H208" s="41" t="str">
        <f t="shared" si="28"/>
        <v/>
      </c>
      <c r="I208" s="41" t="str">
        <f t="shared" si="29"/>
        <v/>
      </c>
      <c r="J208" s="41" t="str">
        <f t="shared" si="30"/>
        <v/>
      </c>
      <c r="K208" s="268"/>
      <c r="L208" s="268"/>
      <c r="M208" s="268"/>
      <c r="N208" s="269"/>
      <c r="O208" s="269"/>
      <c r="P208" s="269"/>
      <c r="Q208" s="270"/>
      <c r="R208" s="271"/>
      <c r="S208" s="268"/>
      <c r="T208" s="268"/>
      <c r="U208" s="268"/>
      <c r="V208" s="268"/>
      <c r="W208" s="65" t="str">
        <f t="shared" si="31"/>
        <v/>
      </c>
      <c r="X208" s="65" t="str">
        <f t="shared" si="32"/>
        <v/>
      </c>
      <c r="Y208" s="65" t="str">
        <f t="shared" si="33"/>
        <v/>
      </c>
      <c r="Z208" s="65" t="str">
        <f t="shared" si="34"/>
        <v/>
      </c>
      <c r="AA208" s="65" t="str">
        <f t="shared" si="35"/>
        <v/>
      </c>
    </row>
    <row r="209" spans="1:27" x14ac:dyDescent="0.25">
      <c r="A209" s="40" t="str">
        <f>IF(G209="","",1*ISERROR(VLOOKUP(G209,G$1:G208,1,FALSE)))</f>
        <v/>
      </c>
      <c r="B209" s="40" t="str">
        <f>IF(A209=0,0,IF(A209="","",SUM(A$2:A209)))</f>
        <v/>
      </c>
      <c r="C209" s="41" t="str">
        <f>IF(H209="","",1*ISERROR(VLOOKUP(H209,H$1:H208,1,FALSE)))</f>
        <v/>
      </c>
      <c r="D209" s="40" t="str">
        <f>IF(C209=0,0,IF(C209="","",SUM(C$2:C209)))</f>
        <v/>
      </c>
      <c r="E209" s="41" t="str">
        <f>IF(H209=0,0,IF(C209="","",SUM(C$11:C209)))</f>
        <v/>
      </c>
      <c r="F209" s="41" t="str">
        <f>IF(H209="","",COUNTIF(H$11:H209,"="&amp;H209))</f>
        <v/>
      </c>
      <c r="G209" s="41" t="str">
        <f t="shared" si="27"/>
        <v/>
      </c>
      <c r="H209" s="41" t="str">
        <f t="shared" si="28"/>
        <v/>
      </c>
      <c r="I209" s="41" t="str">
        <f t="shared" si="29"/>
        <v/>
      </c>
      <c r="J209" s="41" t="str">
        <f t="shared" si="30"/>
        <v/>
      </c>
      <c r="K209" s="268"/>
      <c r="L209" s="268"/>
      <c r="M209" s="268"/>
      <c r="N209" s="269"/>
      <c r="O209" s="269"/>
      <c r="P209" s="269"/>
      <c r="Q209" s="270"/>
      <c r="R209" s="271"/>
      <c r="S209" s="268"/>
      <c r="T209" s="268"/>
      <c r="U209" s="268"/>
      <c r="V209" s="268"/>
      <c r="W209" s="65" t="str">
        <f t="shared" si="31"/>
        <v/>
      </c>
      <c r="X209" s="65" t="str">
        <f t="shared" si="32"/>
        <v/>
      </c>
      <c r="Y209" s="65" t="str">
        <f t="shared" si="33"/>
        <v/>
      </c>
      <c r="Z209" s="65" t="str">
        <f t="shared" si="34"/>
        <v/>
      </c>
      <c r="AA209" s="65" t="str">
        <f t="shared" si="35"/>
        <v/>
      </c>
    </row>
    <row r="210" spans="1:27" x14ac:dyDescent="0.25">
      <c r="A210" s="40" t="str">
        <f>IF(G210="","",1*ISERROR(VLOOKUP(G210,G$1:G209,1,FALSE)))</f>
        <v/>
      </c>
      <c r="B210" s="40" t="str">
        <f>IF(A210=0,0,IF(A210="","",SUM(A$2:A210)))</f>
        <v/>
      </c>
      <c r="C210" s="41" t="str">
        <f>IF(H210="","",1*ISERROR(VLOOKUP(H210,H$1:H209,1,FALSE)))</f>
        <v/>
      </c>
      <c r="D210" s="40" t="str">
        <f>IF(C210=0,0,IF(C210="","",SUM(C$2:C210)))</f>
        <v/>
      </c>
      <c r="E210" s="41" t="str">
        <f>IF(H210=0,0,IF(C210="","",SUM(C$11:C210)))</f>
        <v/>
      </c>
      <c r="F210" s="41" t="str">
        <f>IF(H210="","",COUNTIF(H$11:H210,"="&amp;H210))</f>
        <v/>
      </c>
      <c r="G210" s="41" t="str">
        <f t="shared" si="27"/>
        <v/>
      </c>
      <c r="H210" s="41" t="str">
        <f t="shared" si="28"/>
        <v/>
      </c>
      <c r="I210" s="41" t="str">
        <f t="shared" si="29"/>
        <v/>
      </c>
      <c r="J210" s="41" t="str">
        <f t="shared" si="30"/>
        <v/>
      </c>
      <c r="K210" s="268"/>
      <c r="L210" s="268"/>
      <c r="M210" s="268"/>
      <c r="N210" s="269"/>
      <c r="O210" s="269"/>
      <c r="P210" s="269"/>
      <c r="Q210" s="270"/>
      <c r="R210" s="271"/>
      <c r="S210" s="268"/>
      <c r="T210" s="268"/>
      <c r="U210" s="268"/>
      <c r="V210" s="268"/>
      <c r="W210" s="65" t="str">
        <f t="shared" si="31"/>
        <v/>
      </c>
      <c r="X210" s="65" t="str">
        <f t="shared" si="32"/>
        <v/>
      </c>
      <c r="Y210" s="65" t="str">
        <f t="shared" si="33"/>
        <v/>
      </c>
      <c r="Z210" s="65" t="str">
        <f t="shared" si="34"/>
        <v/>
      </c>
      <c r="AA210" s="65" t="str">
        <f t="shared" si="35"/>
        <v/>
      </c>
    </row>
    <row r="211" spans="1:27" x14ac:dyDescent="0.25">
      <c r="A211" s="40" t="str">
        <f>IF(G211="","",1*ISERROR(VLOOKUP(G211,G$1:G210,1,FALSE)))</f>
        <v/>
      </c>
      <c r="B211" s="40" t="str">
        <f>IF(A211=0,0,IF(A211="","",SUM(A$2:A211)))</f>
        <v/>
      </c>
      <c r="C211" s="41" t="str">
        <f>IF(H211="","",1*ISERROR(VLOOKUP(H211,H$1:H210,1,FALSE)))</f>
        <v/>
      </c>
      <c r="D211" s="40" t="str">
        <f>IF(C211=0,0,IF(C211="","",SUM(C$2:C211)))</f>
        <v/>
      </c>
      <c r="E211" s="41" t="str">
        <f>IF(H211=0,0,IF(C211="","",SUM(C$11:C211)))</f>
        <v/>
      </c>
      <c r="F211" s="41" t="str">
        <f>IF(H211="","",COUNTIF(H$11:H211,"="&amp;H211))</f>
        <v/>
      </c>
      <c r="G211" s="41" t="str">
        <f t="shared" si="27"/>
        <v/>
      </c>
      <c r="H211" s="41" t="str">
        <f t="shared" si="28"/>
        <v/>
      </c>
      <c r="I211" s="41" t="str">
        <f t="shared" si="29"/>
        <v/>
      </c>
      <c r="J211" s="41" t="str">
        <f t="shared" si="30"/>
        <v/>
      </c>
      <c r="K211" s="268"/>
      <c r="L211" s="268"/>
      <c r="M211" s="268"/>
      <c r="N211" s="269"/>
      <c r="O211" s="269"/>
      <c r="P211" s="269"/>
      <c r="Q211" s="270"/>
      <c r="R211" s="271"/>
      <c r="S211" s="268"/>
      <c r="T211" s="268"/>
      <c r="U211" s="268"/>
      <c r="V211" s="268"/>
      <c r="W211" s="65" t="str">
        <f t="shared" si="31"/>
        <v/>
      </c>
      <c r="X211" s="65" t="str">
        <f t="shared" si="32"/>
        <v/>
      </c>
      <c r="Y211" s="65" t="str">
        <f t="shared" si="33"/>
        <v/>
      </c>
      <c r="Z211" s="65" t="str">
        <f t="shared" si="34"/>
        <v/>
      </c>
      <c r="AA211" s="65" t="str">
        <f t="shared" si="35"/>
        <v/>
      </c>
    </row>
    <row r="212" spans="1:27" x14ac:dyDescent="0.25">
      <c r="A212" s="40" t="str">
        <f>IF(G212="","",1*ISERROR(VLOOKUP(G212,G$1:G211,1,FALSE)))</f>
        <v/>
      </c>
      <c r="B212" s="40" t="str">
        <f>IF(A212=0,0,IF(A212="","",SUM(A$2:A212)))</f>
        <v/>
      </c>
      <c r="C212" s="41" t="str">
        <f>IF(H212="","",1*ISERROR(VLOOKUP(H212,H$1:H211,1,FALSE)))</f>
        <v/>
      </c>
      <c r="D212" s="40" t="str">
        <f>IF(C212=0,0,IF(C212="","",SUM(C$2:C212)))</f>
        <v/>
      </c>
      <c r="E212" s="41" t="str">
        <f>IF(H212=0,0,IF(C212="","",SUM(C$11:C212)))</f>
        <v/>
      </c>
      <c r="F212" s="41" t="str">
        <f>IF(H212="","",COUNTIF(H$11:H212,"="&amp;H212))</f>
        <v/>
      </c>
      <c r="G212" s="41" t="str">
        <f t="shared" si="27"/>
        <v/>
      </c>
      <c r="H212" s="41" t="str">
        <f t="shared" si="28"/>
        <v/>
      </c>
      <c r="I212" s="41" t="str">
        <f t="shared" si="29"/>
        <v/>
      </c>
      <c r="J212" s="41" t="str">
        <f t="shared" si="30"/>
        <v/>
      </c>
      <c r="K212" s="268"/>
      <c r="L212" s="268"/>
      <c r="M212" s="268"/>
      <c r="N212" s="269"/>
      <c r="O212" s="269"/>
      <c r="P212" s="269"/>
      <c r="Q212" s="270"/>
      <c r="R212" s="271"/>
      <c r="S212" s="268"/>
      <c r="T212" s="268"/>
      <c r="U212" s="268"/>
      <c r="V212" s="268"/>
      <c r="W212" s="65" t="str">
        <f t="shared" si="31"/>
        <v/>
      </c>
      <c r="X212" s="65" t="str">
        <f t="shared" si="32"/>
        <v/>
      </c>
      <c r="Y212" s="65" t="str">
        <f t="shared" si="33"/>
        <v/>
      </c>
      <c r="Z212" s="65" t="str">
        <f t="shared" si="34"/>
        <v/>
      </c>
      <c r="AA212" s="65" t="str">
        <f t="shared" si="35"/>
        <v/>
      </c>
    </row>
    <row r="213" spans="1:27" x14ac:dyDescent="0.25">
      <c r="A213" s="40" t="str">
        <f>IF(G213="","",1*ISERROR(VLOOKUP(G213,G$1:G212,1,FALSE)))</f>
        <v/>
      </c>
      <c r="B213" s="40" t="str">
        <f>IF(A213=0,0,IF(A213="","",SUM(A$2:A213)))</f>
        <v/>
      </c>
      <c r="C213" s="41" t="str">
        <f>IF(H213="","",1*ISERROR(VLOOKUP(H213,H$1:H212,1,FALSE)))</f>
        <v/>
      </c>
      <c r="D213" s="40" t="str">
        <f>IF(C213=0,0,IF(C213="","",SUM(C$2:C213)))</f>
        <v/>
      </c>
      <c r="E213" s="41" t="str">
        <f>IF(H213=0,0,IF(C213="","",SUM(C$11:C213)))</f>
        <v/>
      </c>
      <c r="F213" s="41" t="str">
        <f>IF(H213="","",COUNTIF(H$11:H213,"="&amp;H213))</f>
        <v/>
      </c>
      <c r="G213" s="41" t="str">
        <f t="shared" si="27"/>
        <v/>
      </c>
      <c r="H213" s="41" t="str">
        <f t="shared" si="28"/>
        <v/>
      </c>
      <c r="I213" s="41" t="str">
        <f t="shared" si="29"/>
        <v/>
      </c>
      <c r="J213" s="41" t="str">
        <f t="shared" si="30"/>
        <v/>
      </c>
      <c r="K213" s="268"/>
      <c r="L213" s="268"/>
      <c r="M213" s="268"/>
      <c r="N213" s="269"/>
      <c r="O213" s="269"/>
      <c r="P213" s="269"/>
      <c r="Q213" s="270"/>
      <c r="R213" s="271"/>
      <c r="S213" s="268"/>
      <c r="T213" s="268"/>
      <c r="U213" s="268"/>
      <c r="V213" s="268"/>
      <c r="W213" s="65" t="str">
        <f t="shared" si="31"/>
        <v/>
      </c>
      <c r="X213" s="65" t="str">
        <f t="shared" si="32"/>
        <v/>
      </c>
      <c r="Y213" s="65" t="str">
        <f t="shared" si="33"/>
        <v/>
      </c>
      <c r="Z213" s="65" t="str">
        <f t="shared" si="34"/>
        <v/>
      </c>
      <c r="AA213" s="65" t="str">
        <f t="shared" si="35"/>
        <v/>
      </c>
    </row>
    <row r="214" spans="1:27" x14ac:dyDescent="0.25">
      <c r="A214" s="40" t="str">
        <f>IF(G214="","",1*ISERROR(VLOOKUP(G214,G$1:G213,1,FALSE)))</f>
        <v/>
      </c>
      <c r="B214" s="40" t="str">
        <f>IF(A214=0,0,IF(A214="","",SUM(A$2:A214)))</f>
        <v/>
      </c>
      <c r="C214" s="41" t="str">
        <f>IF(H214="","",1*ISERROR(VLOOKUP(H214,H$1:H213,1,FALSE)))</f>
        <v/>
      </c>
      <c r="D214" s="40" t="str">
        <f>IF(C214=0,0,IF(C214="","",SUM(C$2:C214)))</f>
        <v/>
      </c>
      <c r="E214" s="41" t="str">
        <f>IF(H214=0,0,IF(C214="","",SUM(C$11:C214)))</f>
        <v/>
      </c>
      <c r="F214" s="41" t="str">
        <f>IF(H214="","",COUNTIF(H$11:H214,"="&amp;H214))</f>
        <v/>
      </c>
      <c r="G214" s="41" t="str">
        <f t="shared" si="27"/>
        <v/>
      </c>
      <c r="H214" s="41" t="str">
        <f t="shared" si="28"/>
        <v/>
      </c>
      <c r="I214" s="41" t="str">
        <f t="shared" si="29"/>
        <v/>
      </c>
      <c r="J214" s="41" t="str">
        <f t="shared" si="30"/>
        <v/>
      </c>
      <c r="K214" s="268"/>
      <c r="L214" s="268"/>
      <c r="M214" s="268"/>
      <c r="N214" s="269"/>
      <c r="O214" s="269"/>
      <c r="P214" s="269"/>
      <c r="Q214" s="270"/>
      <c r="R214" s="271"/>
      <c r="S214" s="268"/>
      <c r="T214" s="268"/>
      <c r="U214" s="268"/>
      <c r="V214" s="268"/>
      <c r="W214" s="65" t="str">
        <f t="shared" si="31"/>
        <v/>
      </c>
      <c r="X214" s="65" t="str">
        <f t="shared" si="32"/>
        <v/>
      </c>
      <c r="Y214" s="65" t="str">
        <f t="shared" si="33"/>
        <v/>
      </c>
      <c r="Z214" s="65" t="str">
        <f t="shared" si="34"/>
        <v/>
      </c>
      <c r="AA214" s="65" t="str">
        <f t="shared" si="35"/>
        <v/>
      </c>
    </row>
    <row r="215" spans="1:27" x14ac:dyDescent="0.25">
      <c r="A215" s="40" t="str">
        <f>IF(G215="","",1*ISERROR(VLOOKUP(G215,G$1:G214,1,FALSE)))</f>
        <v/>
      </c>
      <c r="B215" s="40" t="str">
        <f>IF(A215=0,0,IF(A215="","",SUM(A$2:A215)))</f>
        <v/>
      </c>
      <c r="C215" s="41" t="str">
        <f>IF(H215="","",1*ISERROR(VLOOKUP(H215,H$1:H214,1,FALSE)))</f>
        <v/>
      </c>
      <c r="D215" s="40" t="str">
        <f>IF(C215=0,0,IF(C215="","",SUM(C$2:C215)))</f>
        <v/>
      </c>
      <c r="E215" s="41" t="str">
        <f>IF(H215=0,0,IF(C215="","",SUM(C$11:C215)))</f>
        <v/>
      </c>
      <c r="F215" s="41" t="str">
        <f>IF(H215="","",COUNTIF(H$11:H215,"="&amp;H215))</f>
        <v/>
      </c>
      <c r="G215" s="41" t="str">
        <f t="shared" si="27"/>
        <v/>
      </c>
      <c r="H215" s="41" t="str">
        <f t="shared" si="28"/>
        <v/>
      </c>
      <c r="I215" s="41" t="str">
        <f t="shared" si="29"/>
        <v/>
      </c>
      <c r="J215" s="41" t="str">
        <f t="shared" si="30"/>
        <v/>
      </c>
      <c r="K215" s="268"/>
      <c r="L215" s="268"/>
      <c r="M215" s="268"/>
      <c r="N215" s="269"/>
      <c r="O215" s="269"/>
      <c r="P215" s="269"/>
      <c r="Q215" s="270"/>
      <c r="R215" s="271"/>
      <c r="S215" s="268"/>
      <c r="T215" s="268"/>
      <c r="U215" s="268"/>
      <c r="V215" s="268"/>
      <c r="W215" s="65" t="str">
        <f t="shared" si="31"/>
        <v/>
      </c>
      <c r="X215" s="65" t="str">
        <f t="shared" si="32"/>
        <v/>
      </c>
      <c r="Y215" s="65" t="str">
        <f t="shared" si="33"/>
        <v/>
      </c>
      <c r="Z215" s="65" t="str">
        <f t="shared" si="34"/>
        <v/>
      </c>
      <c r="AA215" s="65" t="str">
        <f t="shared" si="35"/>
        <v/>
      </c>
    </row>
    <row r="216" spans="1:27" x14ac:dyDescent="0.25">
      <c r="A216" s="40" t="str">
        <f>IF(G216="","",1*ISERROR(VLOOKUP(G216,G$1:G215,1,FALSE)))</f>
        <v/>
      </c>
      <c r="B216" s="40" t="str">
        <f>IF(A216=0,0,IF(A216="","",SUM(A$2:A216)))</f>
        <v/>
      </c>
      <c r="C216" s="41" t="str">
        <f>IF(H216="","",1*ISERROR(VLOOKUP(H216,H$1:H215,1,FALSE)))</f>
        <v/>
      </c>
      <c r="D216" s="40" t="str">
        <f>IF(C216=0,0,IF(C216="","",SUM(C$2:C216)))</f>
        <v/>
      </c>
      <c r="E216" s="41" t="str">
        <f>IF(H216=0,0,IF(C216="","",SUM(C$11:C216)))</f>
        <v/>
      </c>
      <c r="F216" s="41" t="str">
        <f>IF(H216="","",COUNTIF(H$11:H216,"="&amp;H216))</f>
        <v/>
      </c>
      <c r="G216" s="41" t="str">
        <f t="shared" si="27"/>
        <v/>
      </c>
      <c r="H216" s="41" t="str">
        <f t="shared" si="28"/>
        <v/>
      </c>
      <c r="I216" s="41" t="str">
        <f t="shared" si="29"/>
        <v/>
      </c>
      <c r="J216" s="41" t="str">
        <f t="shared" si="30"/>
        <v/>
      </c>
      <c r="K216" s="268"/>
      <c r="L216" s="268"/>
      <c r="M216" s="268"/>
      <c r="N216" s="269"/>
      <c r="O216" s="269"/>
      <c r="P216" s="269"/>
      <c r="Q216" s="270"/>
      <c r="R216" s="271"/>
      <c r="S216" s="268"/>
      <c r="T216" s="268"/>
      <c r="U216" s="268"/>
      <c r="V216" s="268"/>
      <c r="W216" s="65" t="str">
        <f t="shared" si="31"/>
        <v/>
      </c>
      <c r="X216" s="65" t="str">
        <f t="shared" si="32"/>
        <v/>
      </c>
      <c r="Y216" s="65" t="str">
        <f t="shared" si="33"/>
        <v/>
      </c>
      <c r="Z216" s="65" t="str">
        <f t="shared" si="34"/>
        <v/>
      </c>
      <c r="AA216" s="65" t="str">
        <f t="shared" si="35"/>
        <v/>
      </c>
    </row>
    <row r="217" spans="1:27" x14ac:dyDescent="0.25">
      <c r="A217" s="40" t="str">
        <f>IF(G217="","",1*ISERROR(VLOOKUP(G217,G$1:G216,1,FALSE)))</f>
        <v/>
      </c>
      <c r="B217" s="40" t="str">
        <f>IF(A217=0,0,IF(A217="","",SUM(A$2:A217)))</f>
        <v/>
      </c>
      <c r="C217" s="41" t="str">
        <f>IF(H217="","",1*ISERROR(VLOOKUP(H217,H$1:H216,1,FALSE)))</f>
        <v/>
      </c>
      <c r="D217" s="40" t="str">
        <f>IF(C217=0,0,IF(C217="","",SUM(C$2:C217)))</f>
        <v/>
      </c>
      <c r="E217" s="41" t="str">
        <f>IF(H217=0,0,IF(C217="","",SUM(C$11:C217)))</f>
        <v/>
      </c>
      <c r="F217" s="41" t="str">
        <f>IF(H217="","",COUNTIF(H$11:H217,"="&amp;H217))</f>
        <v/>
      </c>
      <c r="G217" s="41" t="str">
        <f t="shared" si="27"/>
        <v/>
      </c>
      <c r="H217" s="41" t="str">
        <f t="shared" si="28"/>
        <v/>
      </c>
      <c r="I217" s="41" t="str">
        <f t="shared" si="29"/>
        <v/>
      </c>
      <c r="J217" s="41" t="str">
        <f t="shared" si="30"/>
        <v/>
      </c>
      <c r="K217" s="268"/>
      <c r="L217" s="268"/>
      <c r="M217" s="268"/>
      <c r="N217" s="269"/>
      <c r="O217" s="269"/>
      <c r="P217" s="269"/>
      <c r="Q217" s="270"/>
      <c r="R217" s="271"/>
      <c r="S217" s="268"/>
      <c r="T217" s="268"/>
      <c r="U217" s="268"/>
      <c r="V217" s="268"/>
      <c r="W217" s="65" t="str">
        <f t="shared" si="31"/>
        <v/>
      </c>
      <c r="X217" s="65" t="str">
        <f t="shared" si="32"/>
        <v/>
      </c>
      <c r="Y217" s="65" t="str">
        <f t="shared" si="33"/>
        <v/>
      </c>
      <c r="Z217" s="65" t="str">
        <f t="shared" si="34"/>
        <v/>
      </c>
      <c r="AA217" s="65" t="str">
        <f t="shared" si="35"/>
        <v/>
      </c>
    </row>
    <row r="218" spans="1:27" x14ac:dyDescent="0.25">
      <c r="A218" s="40" t="str">
        <f>IF(G218="","",1*ISERROR(VLOOKUP(G218,G$1:G217,1,FALSE)))</f>
        <v/>
      </c>
      <c r="B218" s="40" t="str">
        <f>IF(A218=0,0,IF(A218="","",SUM(A$2:A218)))</f>
        <v/>
      </c>
      <c r="C218" s="41" t="str">
        <f>IF(H218="","",1*ISERROR(VLOOKUP(H218,H$1:H217,1,FALSE)))</f>
        <v/>
      </c>
      <c r="D218" s="40" t="str">
        <f>IF(C218=0,0,IF(C218="","",SUM(C$2:C218)))</f>
        <v/>
      </c>
      <c r="E218" s="41" t="str">
        <f>IF(H218=0,0,IF(C218="","",SUM(C$11:C218)))</f>
        <v/>
      </c>
      <c r="F218" s="41" t="str">
        <f>IF(H218="","",COUNTIF(H$11:H218,"="&amp;H218))</f>
        <v/>
      </c>
      <c r="G218" s="41" t="str">
        <f t="shared" si="27"/>
        <v/>
      </c>
      <c r="H218" s="41" t="str">
        <f t="shared" si="28"/>
        <v/>
      </c>
      <c r="I218" s="41" t="str">
        <f t="shared" si="29"/>
        <v/>
      </c>
      <c r="J218" s="41" t="str">
        <f t="shared" si="30"/>
        <v/>
      </c>
      <c r="K218" s="268"/>
      <c r="L218" s="268"/>
      <c r="M218" s="268"/>
      <c r="N218" s="269"/>
      <c r="O218" s="269"/>
      <c r="P218" s="269"/>
      <c r="Q218" s="270"/>
      <c r="R218" s="271"/>
      <c r="S218" s="268"/>
      <c r="T218" s="268"/>
      <c r="U218" s="268"/>
      <c r="V218" s="268"/>
      <c r="W218" s="65" t="str">
        <f t="shared" si="31"/>
        <v/>
      </c>
      <c r="X218" s="65" t="str">
        <f t="shared" si="32"/>
        <v/>
      </c>
      <c r="Y218" s="65" t="str">
        <f t="shared" si="33"/>
        <v/>
      </c>
      <c r="Z218" s="65" t="str">
        <f t="shared" si="34"/>
        <v/>
      </c>
      <c r="AA218" s="65" t="str">
        <f t="shared" si="35"/>
        <v/>
      </c>
    </row>
    <row r="219" spans="1:27" x14ac:dyDescent="0.25">
      <c r="A219" s="40" t="str">
        <f>IF(G219="","",1*ISERROR(VLOOKUP(G219,G$1:G218,1,FALSE)))</f>
        <v/>
      </c>
      <c r="B219" s="40" t="str">
        <f>IF(A219=0,0,IF(A219="","",SUM(A$2:A219)))</f>
        <v/>
      </c>
      <c r="C219" s="41" t="str">
        <f>IF(H219="","",1*ISERROR(VLOOKUP(H219,H$1:H218,1,FALSE)))</f>
        <v/>
      </c>
      <c r="D219" s="40" t="str">
        <f>IF(C219=0,0,IF(C219="","",SUM(C$2:C219)))</f>
        <v/>
      </c>
      <c r="E219" s="41" t="str">
        <f>IF(H219=0,0,IF(C219="","",SUM(C$11:C219)))</f>
        <v/>
      </c>
      <c r="F219" s="41" t="str">
        <f>IF(H219="","",COUNTIF(H$11:H219,"="&amp;H219))</f>
        <v/>
      </c>
      <c r="G219" s="41" t="str">
        <f t="shared" si="27"/>
        <v/>
      </c>
      <c r="H219" s="41" t="str">
        <f t="shared" si="28"/>
        <v/>
      </c>
      <c r="I219" s="41" t="str">
        <f t="shared" si="29"/>
        <v/>
      </c>
      <c r="J219" s="41" t="str">
        <f t="shared" si="30"/>
        <v/>
      </c>
      <c r="K219" s="268"/>
      <c r="L219" s="268"/>
      <c r="M219" s="268"/>
      <c r="N219" s="269"/>
      <c r="O219" s="269"/>
      <c r="P219" s="269"/>
      <c r="Q219" s="270"/>
      <c r="R219" s="271"/>
      <c r="S219" s="268"/>
      <c r="T219" s="268"/>
      <c r="U219" s="268"/>
      <c r="V219" s="268"/>
      <c r="W219" s="65" t="str">
        <f t="shared" si="31"/>
        <v/>
      </c>
      <c r="X219" s="65" t="str">
        <f t="shared" si="32"/>
        <v/>
      </c>
      <c r="Y219" s="65" t="str">
        <f t="shared" si="33"/>
        <v/>
      </c>
      <c r="Z219" s="65" t="str">
        <f t="shared" si="34"/>
        <v/>
      </c>
      <c r="AA219" s="65" t="str">
        <f t="shared" si="35"/>
        <v/>
      </c>
    </row>
    <row r="220" spans="1:27" x14ac:dyDescent="0.25">
      <c r="A220" s="40" t="str">
        <f>IF(G220="","",1*ISERROR(VLOOKUP(G220,G$1:G219,1,FALSE)))</f>
        <v/>
      </c>
      <c r="B220" s="40" t="str">
        <f>IF(A220=0,0,IF(A220="","",SUM(A$2:A220)))</f>
        <v/>
      </c>
      <c r="C220" s="41" t="str">
        <f>IF(H220="","",1*ISERROR(VLOOKUP(H220,H$1:H219,1,FALSE)))</f>
        <v/>
      </c>
      <c r="D220" s="40" t="str">
        <f>IF(C220=0,0,IF(C220="","",SUM(C$2:C220)))</f>
        <v/>
      </c>
      <c r="E220" s="41" t="str">
        <f>IF(H220=0,0,IF(C220="","",SUM(C$11:C220)))</f>
        <v/>
      </c>
      <c r="F220" s="41" t="str">
        <f>IF(H220="","",COUNTIF(H$11:H220,"="&amp;H220))</f>
        <v/>
      </c>
      <c r="G220" s="41" t="str">
        <f t="shared" si="27"/>
        <v/>
      </c>
      <c r="H220" s="41" t="str">
        <f t="shared" si="28"/>
        <v/>
      </c>
      <c r="I220" s="41" t="str">
        <f t="shared" si="29"/>
        <v/>
      </c>
      <c r="J220" s="41" t="str">
        <f t="shared" si="30"/>
        <v/>
      </c>
      <c r="K220" s="268"/>
      <c r="L220" s="268"/>
      <c r="M220" s="268"/>
      <c r="N220" s="269"/>
      <c r="O220" s="269"/>
      <c r="P220" s="269"/>
      <c r="Q220" s="270"/>
      <c r="R220" s="271"/>
      <c r="S220" s="268"/>
      <c r="T220" s="268"/>
      <c r="U220" s="268"/>
      <c r="V220" s="268"/>
      <c r="W220" s="65" t="str">
        <f t="shared" si="31"/>
        <v/>
      </c>
      <c r="X220" s="65" t="str">
        <f t="shared" si="32"/>
        <v/>
      </c>
      <c r="Y220" s="65" t="str">
        <f t="shared" si="33"/>
        <v/>
      </c>
      <c r="Z220" s="65" t="str">
        <f t="shared" si="34"/>
        <v/>
      </c>
      <c r="AA220" s="65" t="str">
        <f t="shared" si="35"/>
        <v/>
      </c>
    </row>
    <row r="221" spans="1:27" x14ac:dyDescent="0.25">
      <c r="A221" s="40" t="str">
        <f>IF(G221="","",1*ISERROR(VLOOKUP(G221,G$1:G220,1,FALSE)))</f>
        <v/>
      </c>
      <c r="B221" s="40" t="str">
        <f>IF(A221=0,0,IF(A221="","",SUM(A$2:A221)))</f>
        <v/>
      </c>
      <c r="C221" s="41" t="str">
        <f>IF(H221="","",1*ISERROR(VLOOKUP(H221,H$1:H220,1,FALSE)))</f>
        <v/>
      </c>
      <c r="D221" s="40" t="str">
        <f>IF(C221=0,0,IF(C221="","",SUM(C$2:C221)))</f>
        <v/>
      </c>
      <c r="E221" s="41" t="str">
        <f>IF(H221=0,0,IF(C221="","",SUM(C$11:C221)))</f>
        <v/>
      </c>
      <c r="F221" s="41" t="str">
        <f>IF(H221="","",COUNTIF(H$11:H221,"="&amp;H221))</f>
        <v/>
      </c>
      <c r="G221" s="41" t="str">
        <f t="shared" si="27"/>
        <v/>
      </c>
      <c r="H221" s="41" t="str">
        <f t="shared" si="28"/>
        <v/>
      </c>
      <c r="I221" s="41" t="str">
        <f t="shared" si="29"/>
        <v/>
      </c>
      <c r="J221" s="41" t="str">
        <f t="shared" si="30"/>
        <v/>
      </c>
      <c r="K221" s="268"/>
      <c r="L221" s="268"/>
      <c r="M221" s="268"/>
      <c r="N221" s="269"/>
      <c r="O221" s="269"/>
      <c r="P221" s="269"/>
      <c r="Q221" s="270"/>
      <c r="R221" s="271"/>
      <c r="S221" s="268"/>
      <c r="T221" s="268"/>
      <c r="U221" s="268"/>
      <c r="V221" s="268"/>
      <c r="W221" s="65" t="str">
        <f t="shared" si="31"/>
        <v/>
      </c>
      <c r="X221" s="65" t="str">
        <f t="shared" si="32"/>
        <v/>
      </c>
      <c r="Y221" s="65" t="str">
        <f t="shared" si="33"/>
        <v/>
      </c>
      <c r="Z221" s="65" t="str">
        <f t="shared" si="34"/>
        <v/>
      </c>
      <c r="AA221" s="65" t="str">
        <f t="shared" si="35"/>
        <v/>
      </c>
    </row>
    <row r="222" spans="1:27" x14ac:dyDescent="0.25">
      <c r="A222" s="40" t="str">
        <f>IF(G222="","",1*ISERROR(VLOOKUP(G222,G$1:G221,1,FALSE)))</f>
        <v/>
      </c>
      <c r="B222" s="40" t="str">
        <f>IF(A222=0,0,IF(A222="","",SUM(A$2:A222)))</f>
        <v/>
      </c>
      <c r="C222" s="41" t="str">
        <f>IF(H222="","",1*ISERROR(VLOOKUP(H222,H$1:H221,1,FALSE)))</f>
        <v/>
      </c>
      <c r="D222" s="40" t="str">
        <f>IF(C222=0,0,IF(C222="","",SUM(C$2:C222)))</f>
        <v/>
      </c>
      <c r="E222" s="41" t="str">
        <f>IF(H222=0,0,IF(C222="","",SUM(C$11:C222)))</f>
        <v/>
      </c>
      <c r="F222" s="41" t="str">
        <f>IF(H222="","",COUNTIF(H$11:H222,"="&amp;H222))</f>
        <v/>
      </c>
      <c r="G222" s="41" t="str">
        <f t="shared" si="27"/>
        <v/>
      </c>
      <c r="H222" s="41" t="str">
        <f t="shared" si="28"/>
        <v/>
      </c>
      <c r="I222" s="41" t="str">
        <f t="shared" si="29"/>
        <v/>
      </c>
      <c r="J222" s="41" t="str">
        <f t="shared" si="30"/>
        <v/>
      </c>
      <c r="K222" s="268"/>
      <c r="L222" s="268"/>
      <c r="M222" s="268"/>
      <c r="N222" s="269"/>
      <c r="O222" s="269"/>
      <c r="P222" s="269"/>
      <c r="Q222" s="270"/>
      <c r="R222" s="271"/>
      <c r="S222" s="268"/>
      <c r="T222" s="268"/>
      <c r="U222" s="268"/>
      <c r="V222" s="268"/>
      <c r="W222" s="65" t="str">
        <f t="shared" si="31"/>
        <v/>
      </c>
      <c r="X222" s="65" t="str">
        <f t="shared" si="32"/>
        <v/>
      </c>
      <c r="Y222" s="65" t="str">
        <f t="shared" si="33"/>
        <v/>
      </c>
      <c r="Z222" s="65" t="str">
        <f t="shared" si="34"/>
        <v/>
      </c>
      <c r="AA222" s="65" t="str">
        <f t="shared" si="35"/>
        <v/>
      </c>
    </row>
    <row r="223" spans="1:27" x14ac:dyDescent="0.25">
      <c r="A223" s="40" t="str">
        <f>IF(G223="","",1*ISERROR(VLOOKUP(G223,G$1:G222,1,FALSE)))</f>
        <v/>
      </c>
      <c r="B223" s="40" t="str">
        <f>IF(A223=0,0,IF(A223="","",SUM(A$2:A223)))</f>
        <v/>
      </c>
      <c r="C223" s="41" t="str">
        <f>IF(H223="","",1*ISERROR(VLOOKUP(H223,H$1:H222,1,FALSE)))</f>
        <v/>
      </c>
      <c r="D223" s="40" t="str">
        <f>IF(C223=0,0,IF(C223="","",SUM(C$2:C223)))</f>
        <v/>
      </c>
      <c r="E223" s="41" t="str">
        <f>IF(H223=0,0,IF(C223="","",SUM(C$11:C223)))</f>
        <v/>
      </c>
      <c r="F223" s="41" t="str">
        <f>IF(H223="","",COUNTIF(H$11:H223,"="&amp;H223))</f>
        <v/>
      </c>
      <c r="G223" s="41" t="str">
        <f t="shared" si="27"/>
        <v/>
      </c>
      <c r="H223" s="41" t="str">
        <f t="shared" si="28"/>
        <v/>
      </c>
      <c r="I223" s="41" t="str">
        <f t="shared" si="29"/>
        <v/>
      </c>
      <c r="J223" s="41" t="str">
        <f t="shared" si="30"/>
        <v/>
      </c>
      <c r="K223" s="268"/>
      <c r="L223" s="268"/>
      <c r="M223" s="268"/>
      <c r="N223" s="269"/>
      <c r="O223" s="269"/>
      <c r="P223" s="269"/>
      <c r="Q223" s="270"/>
      <c r="R223" s="271"/>
      <c r="S223" s="268"/>
      <c r="T223" s="268"/>
      <c r="U223" s="268"/>
      <c r="V223" s="268"/>
      <c r="W223" s="65" t="str">
        <f t="shared" si="31"/>
        <v/>
      </c>
      <c r="X223" s="65" t="str">
        <f t="shared" si="32"/>
        <v/>
      </c>
      <c r="Y223" s="65" t="str">
        <f t="shared" si="33"/>
        <v/>
      </c>
      <c r="Z223" s="65" t="str">
        <f t="shared" si="34"/>
        <v/>
      </c>
      <c r="AA223" s="65" t="str">
        <f t="shared" si="35"/>
        <v/>
      </c>
    </row>
    <row r="224" spans="1:27" x14ac:dyDescent="0.25">
      <c r="A224" s="40" t="str">
        <f>IF(G224="","",1*ISERROR(VLOOKUP(G224,G$1:G223,1,FALSE)))</f>
        <v/>
      </c>
      <c r="B224" s="40" t="str">
        <f>IF(A224=0,0,IF(A224="","",SUM(A$2:A224)))</f>
        <v/>
      </c>
      <c r="C224" s="41" t="str">
        <f>IF(H224="","",1*ISERROR(VLOOKUP(H224,H$1:H223,1,FALSE)))</f>
        <v/>
      </c>
      <c r="D224" s="40" t="str">
        <f>IF(C224=0,0,IF(C224="","",SUM(C$2:C224)))</f>
        <v/>
      </c>
      <c r="E224" s="41" t="str">
        <f>IF(H224=0,0,IF(C224="","",SUM(C$11:C224)))</f>
        <v/>
      </c>
      <c r="F224" s="41" t="str">
        <f>IF(H224="","",COUNTIF(H$11:H224,"="&amp;H224))</f>
        <v/>
      </c>
      <c r="G224" s="41" t="str">
        <f t="shared" si="27"/>
        <v/>
      </c>
      <c r="H224" s="41" t="str">
        <f t="shared" si="28"/>
        <v/>
      </c>
      <c r="I224" s="41" t="str">
        <f t="shared" si="29"/>
        <v/>
      </c>
      <c r="J224" s="41" t="str">
        <f t="shared" si="30"/>
        <v/>
      </c>
      <c r="K224" s="268"/>
      <c r="L224" s="268"/>
      <c r="M224" s="268"/>
      <c r="N224" s="269"/>
      <c r="O224" s="269"/>
      <c r="P224" s="269"/>
      <c r="Q224" s="270"/>
      <c r="R224" s="271"/>
      <c r="S224" s="268"/>
      <c r="T224" s="268"/>
      <c r="U224" s="268"/>
      <c r="V224" s="268"/>
      <c r="W224" s="65" t="str">
        <f t="shared" si="31"/>
        <v/>
      </c>
      <c r="X224" s="65" t="str">
        <f t="shared" si="32"/>
        <v/>
      </c>
      <c r="Y224" s="65" t="str">
        <f t="shared" si="33"/>
        <v/>
      </c>
      <c r="Z224" s="65" t="str">
        <f t="shared" si="34"/>
        <v/>
      </c>
      <c r="AA224" s="65" t="str">
        <f t="shared" si="35"/>
        <v/>
      </c>
    </row>
    <row r="225" spans="1:27" x14ac:dyDescent="0.25">
      <c r="A225" s="40" t="str">
        <f>IF(G225="","",1*ISERROR(VLOOKUP(G225,G$1:G224,1,FALSE)))</f>
        <v/>
      </c>
      <c r="B225" s="40" t="str">
        <f>IF(A225=0,0,IF(A225="","",SUM(A$2:A225)))</f>
        <v/>
      </c>
      <c r="C225" s="41" t="str">
        <f>IF(H225="","",1*ISERROR(VLOOKUP(H225,H$1:H224,1,FALSE)))</f>
        <v/>
      </c>
      <c r="D225" s="40" t="str">
        <f>IF(C225=0,0,IF(C225="","",SUM(C$2:C225)))</f>
        <v/>
      </c>
      <c r="E225" s="41" t="str">
        <f>IF(H225=0,0,IF(C225="","",SUM(C$11:C225)))</f>
        <v/>
      </c>
      <c r="F225" s="41" t="str">
        <f>IF(H225="","",COUNTIF(H$11:H225,"="&amp;H225))</f>
        <v/>
      </c>
      <c r="G225" s="41" t="str">
        <f t="shared" si="27"/>
        <v/>
      </c>
      <c r="H225" s="41" t="str">
        <f t="shared" si="28"/>
        <v/>
      </c>
      <c r="I225" s="41" t="str">
        <f t="shared" si="29"/>
        <v/>
      </c>
      <c r="J225" s="41" t="str">
        <f t="shared" si="30"/>
        <v/>
      </c>
      <c r="K225" s="268"/>
      <c r="L225" s="268"/>
      <c r="M225" s="268"/>
      <c r="N225" s="269"/>
      <c r="O225" s="269"/>
      <c r="P225" s="269"/>
      <c r="Q225" s="270"/>
      <c r="R225" s="271"/>
      <c r="S225" s="268"/>
      <c r="T225" s="268"/>
      <c r="U225" s="268"/>
      <c r="V225" s="268"/>
      <c r="W225" s="65" t="str">
        <f t="shared" si="31"/>
        <v/>
      </c>
      <c r="X225" s="65" t="str">
        <f t="shared" si="32"/>
        <v/>
      </c>
      <c r="Y225" s="65" t="str">
        <f t="shared" si="33"/>
        <v/>
      </c>
      <c r="Z225" s="65" t="str">
        <f t="shared" si="34"/>
        <v/>
      </c>
      <c r="AA225" s="65" t="str">
        <f t="shared" si="35"/>
        <v/>
      </c>
    </row>
    <row r="226" spans="1:27" x14ac:dyDescent="0.25">
      <c r="A226" s="40" t="str">
        <f>IF(G226="","",1*ISERROR(VLOOKUP(G226,G$1:G225,1,FALSE)))</f>
        <v/>
      </c>
      <c r="B226" s="40" t="str">
        <f>IF(A226=0,0,IF(A226="","",SUM(A$2:A226)))</f>
        <v/>
      </c>
      <c r="C226" s="41" t="str">
        <f>IF(H226="","",1*ISERROR(VLOOKUP(H226,H$1:H225,1,FALSE)))</f>
        <v/>
      </c>
      <c r="D226" s="40" t="str">
        <f>IF(C226=0,0,IF(C226="","",SUM(C$2:C226)))</f>
        <v/>
      </c>
      <c r="E226" s="41" t="str">
        <f>IF(H226=0,0,IF(C226="","",SUM(C$11:C226)))</f>
        <v/>
      </c>
      <c r="F226" s="41" t="str">
        <f>IF(H226="","",COUNTIF(H$11:H226,"="&amp;H226))</f>
        <v/>
      </c>
      <c r="G226" s="41" t="str">
        <f t="shared" si="27"/>
        <v/>
      </c>
      <c r="H226" s="41" t="str">
        <f t="shared" si="28"/>
        <v/>
      </c>
      <c r="I226" s="41" t="str">
        <f t="shared" si="29"/>
        <v/>
      </c>
      <c r="J226" s="41" t="str">
        <f t="shared" si="30"/>
        <v/>
      </c>
      <c r="K226" s="268"/>
      <c r="L226" s="268"/>
      <c r="M226" s="268"/>
      <c r="N226" s="269"/>
      <c r="O226" s="269"/>
      <c r="P226" s="269"/>
      <c r="Q226" s="270"/>
      <c r="R226" s="271"/>
      <c r="S226" s="268"/>
      <c r="T226" s="268"/>
      <c r="U226" s="268"/>
      <c r="V226" s="268"/>
      <c r="W226" s="65" t="str">
        <f t="shared" si="31"/>
        <v/>
      </c>
      <c r="X226" s="65" t="str">
        <f t="shared" si="32"/>
        <v/>
      </c>
      <c r="Y226" s="65" t="str">
        <f t="shared" si="33"/>
        <v/>
      </c>
      <c r="Z226" s="65" t="str">
        <f t="shared" si="34"/>
        <v/>
      </c>
      <c r="AA226" s="65" t="str">
        <f t="shared" si="35"/>
        <v/>
      </c>
    </row>
    <row r="227" spans="1:27" x14ac:dyDescent="0.25">
      <c r="A227" s="40" t="str">
        <f>IF(G227="","",1*ISERROR(VLOOKUP(G227,G$1:G226,1,FALSE)))</f>
        <v/>
      </c>
      <c r="B227" s="40" t="str">
        <f>IF(A227=0,0,IF(A227="","",SUM(A$2:A227)))</f>
        <v/>
      </c>
      <c r="C227" s="41" t="str">
        <f>IF(H227="","",1*ISERROR(VLOOKUP(H227,H$1:H226,1,FALSE)))</f>
        <v/>
      </c>
      <c r="D227" s="40" t="str">
        <f>IF(C227=0,0,IF(C227="","",SUM(C$2:C227)))</f>
        <v/>
      </c>
      <c r="E227" s="41" t="str">
        <f>IF(H227=0,0,IF(C227="","",SUM(C$11:C227)))</f>
        <v/>
      </c>
      <c r="F227" s="41" t="str">
        <f>IF(H227="","",COUNTIF(H$11:H227,"="&amp;H227))</f>
        <v/>
      </c>
      <c r="G227" s="41" t="str">
        <f t="shared" si="27"/>
        <v/>
      </c>
      <c r="H227" s="41" t="str">
        <f t="shared" si="28"/>
        <v/>
      </c>
      <c r="I227" s="41" t="str">
        <f t="shared" si="29"/>
        <v/>
      </c>
      <c r="J227" s="41" t="str">
        <f t="shared" si="30"/>
        <v/>
      </c>
      <c r="K227" s="268"/>
      <c r="L227" s="268"/>
      <c r="M227" s="268"/>
      <c r="N227" s="269"/>
      <c r="O227" s="269"/>
      <c r="P227" s="269"/>
      <c r="Q227" s="270"/>
      <c r="R227" s="271"/>
      <c r="S227" s="268"/>
      <c r="T227" s="268"/>
      <c r="U227" s="268"/>
      <c r="V227" s="268"/>
      <c r="W227" s="65" t="str">
        <f t="shared" si="31"/>
        <v/>
      </c>
      <c r="X227" s="65" t="str">
        <f t="shared" si="32"/>
        <v/>
      </c>
      <c r="Y227" s="65" t="str">
        <f t="shared" si="33"/>
        <v/>
      </c>
      <c r="Z227" s="65" t="str">
        <f t="shared" si="34"/>
        <v/>
      </c>
      <c r="AA227" s="65" t="str">
        <f t="shared" si="35"/>
        <v/>
      </c>
    </row>
    <row r="228" spans="1:27" x14ac:dyDescent="0.25">
      <c r="A228" s="40" t="str">
        <f>IF(G228="","",1*ISERROR(VLOOKUP(G228,G$1:G227,1,FALSE)))</f>
        <v/>
      </c>
      <c r="B228" s="40" t="str">
        <f>IF(A228=0,0,IF(A228="","",SUM(A$2:A228)))</f>
        <v/>
      </c>
      <c r="C228" s="41" t="str">
        <f>IF(H228="","",1*ISERROR(VLOOKUP(H228,H$1:H227,1,FALSE)))</f>
        <v/>
      </c>
      <c r="D228" s="40" t="str">
        <f>IF(C228=0,0,IF(C228="","",SUM(C$2:C228)))</f>
        <v/>
      </c>
      <c r="E228" s="41" t="str">
        <f>IF(H228=0,0,IF(C228="","",SUM(C$11:C228)))</f>
        <v/>
      </c>
      <c r="F228" s="41" t="str">
        <f>IF(H228="","",COUNTIF(H$11:H228,"="&amp;H228))</f>
        <v/>
      </c>
      <c r="G228" s="41" t="str">
        <f t="shared" si="27"/>
        <v/>
      </c>
      <c r="H228" s="41" t="str">
        <f t="shared" si="28"/>
        <v/>
      </c>
      <c r="I228" s="41" t="str">
        <f t="shared" si="29"/>
        <v/>
      </c>
      <c r="J228" s="41" t="str">
        <f t="shared" si="30"/>
        <v/>
      </c>
      <c r="K228" s="268"/>
      <c r="L228" s="268"/>
      <c r="M228" s="268"/>
      <c r="N228" s="269"/>
      <c r="O228" s="269"/>
      <c r="P228" s="269"/>
      <c r="Q228" s="270"/>
      <c r="R228" s="271"/>
      <c r="S228" s="268"/>
      <c r="T228" s="268"/>
      <c r="U228" s="268"/>
      <c r="V228" s="268"/>
      <c r="W228" s="65" t="str">
        <f t="shared" si="31"/>
        <v/>
      </c>
      <c r="X228" s="65" t="str">
        <f t="shared" si="32"/>
        <v/>
      </c>
      <c r="Y228" s="65" t="str">
        <f t="shared" si="33"/>
        <v/>
      </c>
      <c r="Z228" s="65" t="str">
        <f t="shared" si="34"/>
        <v/>
      </c>
      <c r="AA228" s="65" t="str">
        <f t="shared" si="35"/>
        <v/>
      </c>
    </row>
    <row r="229" spans="1:27" x14ac:dyDescent="0.25">
      <c r="A229" s="40" t="str">
        <f>IF(G229="","",1*ISERROR(VLOOKUP(G229,G$1:G228,1,FALSE)))</f>
        <v/>
      </c>
      <c r="B229" s="40" t="str">
        <f>IF(A229=0,0,IF(A229="","",SUM(A$2:A229)))</f>
        <v/>
      </c>
      <c r="C229" s="41" t="str">
        <f>IF(H229="","",1*ISERROR(VLOOKUP(H229,H$1:H228,1,FALSE)))</f>
        <v/>
      </c>
      <c r="D229" s="40" t="str">
        <f>IF(C229=0,0,IF(C229="","",SUM(C$2:C229)))</f>
        <v/>
      </c>
      <c r="E229" s="41" t="str">
        <f>IF(H229=0,0,IF(C229="","",SUM(C$11:C229)))</f>
        <v/>
      </c>
      <c r="F229" s="41" t="str">
        <f>IF(H229="","",COUNTIF(H$11:H229,"="&amp;H229))</f>
        <v/>
      </c>
      <c r="G229" s="41" t="str">
        <f t="shared" si="27"/>
        <v/>
      </c>
      <c r="H229" s="41" t="str">
        <f t="shared" si="28"/>
        <v/>
      </c>
      <c r="I229" s="41" t="str">
        <f t="shared" si="29"/>
        <v/>
      </c>
      <c r="J229" s="41" t="str">
        <f t="shared" si="30"/>
        <v/>
      </c>
      <c r="K229" s="268"/>
      <c r="L229" s="268"/>
      <c r="M229" s="268"/>
      <c r="N229" s="269"/>
      <c r="O229" s="269"/>
      <c r="P229" s="269"/>
      <c r="Q229" s="270"/>
      <c r="R229" s="271"/>
      <c r="S229" s="268"/>
      <c r="T229" s="268"/>
      <c r="U229" s="268"/>
      <c r="V229" s="268"/>
      <c r="W229" s="65" t="str">
        <f t="shared" si="31"/>
        <v/>
      </c>
      <c r="X229" s="65" t="str">
        <f t="shared" si="32"/>
        <v/>
      </c>
      <c r="Y229" s="65" t="str">
        <f t="shared" si="33"/>
        <v/>
      </c>
      <c r="Z229" s="65" t="str">
        <f t="shared" si="34"/>
        <v/>
      </c>
      <c r="AA229" s="65" t="str">
        <f t="shared" si="35"/>
        <v/>
      </c>
    </row>
    <row r="230" spans="1:27" x14ac:dyDescent="0.25">
      <c r="A230" s="40" t="str">
        <f>IF(G230="","",1*ISERROR(VLOOKUP(G230,G$1:G229,1,FALSE)))</f>
        <v/>
      </c>
      <c r="B230" s="40" t="str">
        <f>IF(A230=0,0,IF(A230="","",SUM(A$2:A230)))</f>
        <v/>
      </c>
      <c r="C230" s="41" t="str">
        <f>IF(H230="","",1*ISERROR(VLOOKUP(H230,H$1:H229,1,FALSE)))</f>
        <v/>
      </c>
      <c r="D230" s="40" t="str">
        <f>IF(C230=0,0,IF(C230="","",SUM(C$2:C230)))</f>
        <v/>
      </c>
      <c r="E230" s="41" t="str">
        <f>IF(H230=0,0,IF(C230="","",SUM(C$11:C230)))</f>
        <v/>
      </c>
      <c r="F230" s="41" t="str">
        <f>IF(H230="","",COUNTIF(H$11:H230,"="&amp;H230))</f>
        <v/>
      </c>
      <c r="G230" s="41" t="str">
        <f t="shared" si="27"/>
        <v/>
      </c>
      <c r="H230" s="41" t="str">
        <f t="shared" si="28"/>
        <v/>
      </c>
      <c r="I230" s="41" t="str">
        <f t="shared" si="29"/>
        <v/>
      </c>
      <c r="J230" s="41" t="str">
        <f t="shared" si="30"/>
        <v/>
      </c>
      <c r="K230" s="268"/>
      <c r="L230" s="268"/>
      <c r="M230" s="268"/>
      <c r="N230" s="269"/>
      <c r="O230" s="269"/>
      <c r="P230" s="269"/>
      <c r="Q230" s="270"/>
      <c r="R230" s="271"/>
      <c r="S230" s="268"/>
      <c r="T230" s="268"/>
      <c r="U230" s="268"/>
      <c r="V230" s="268"/>
      <c r="W230" s="65" t="str">
        <f t="shared" si="31"/>
        <v/>
      </c>
      <c r="X230" s="65" t="str">
        <f t="shared" si="32"/>
        <v/>
      </c>
      <c r="Y230" s="65" t="str">
        <f t="shared" si="33"/>
        <v/>
      </c>
      <c r="Z230" s="65" t="str">
        <f t="shared" si="34"/>
        <v/>
      </c>
      <c r="AA230" s="65" t="str">
        <f t="shared" si="35"/>
        <v/>
      </c>
    </row>
    <row r="231" spans="1:27" x14ac:dyDescent="0.25">
      <c r="A231" s="40" t="str">
        <f>IF(G231="","",1*ISERROR(VLOOKUP(G231,G$1:G230,1,FALSE)))</f>
        <v/>
      </c>
      <c r="B231" s="40" t="str">
        <f>IF(A231=0,0,IF(A231="","",SUM(A$2:A231)))</f>
        <v/>
      </c>
      <c r="C231" s="41" t="str">
        <f>IF(H231="","",1*ISERROR(VLOOKUP(H231,H$1:H230,1,FALSE)))</f>
        <v/>
      </c>
      <c r="D231" s="40" t="str">
        <f>IF(C231=0,0,IF(C231="","",SUM(C$2:C231)))</f>
        <v/>
      </c>
      <c r="E231" s="41" t="str">
        <f>IF(H231=0,0,IF(C231="","",SUM(C$11:C231)))</f>
        <v/>
      </c>
      <c r="F231" s="41" t="str">
        <f>IF(H231="","",COUNTIF(H$11:H231,"="&amp;H231))</f>
        <v/>
      </c>
      <c r="G231" s="41" t="str">
        <f t="shared" si="27"/>
        <v/>
      </c>
      <c r="H231" s="41" t="str">
        <f t="shared" si="28"/>
        <v/>
      </c>
      <c r="I231" s="41" t="str">
        <f t="shared" si="29"/>
        <v/>
      </c>
      <c r="J231" s="41" t="str">
        <f t="shared" si="30"/>
        <v/>
      </c>
      <c r="K231" s="268"/>
      <c r="L231" s="268"/>
      <c r="M231" s="268"/>
      <c r="N231" s="269"/>
      <c r="O231" s="269"/>
      <c r="P231" s="269"/>
      <c r="Q231" s="270"/>
      <c r="R231" s="271"/>
      <c r="S231" s="268"/>
      <c r="T231" s="268"/>
      <c r="U231" s="268"/>
      <c r="V231" s="268"/>
      <c r="W231" s="65" t="str">
        <f t="shared" si="31"/>
        <v/>
      </c>
      <c r="X231" s="65" t="str">
        <f t="shared" si="32"/>
        <v/>
      </c>
      <c r="Y231" s="65" t="str">
        <f t="shared" si="33"/>
        <v/>
      </c>
      <c r="Z231" s="65" t="str">
        <f t="shared" si="34"/>
        <v/>
      </c>
      <c r="AA231" s="65" t="str">
        <f t="shared" si="35"/>
        <v/>
      </c>
    </row>
    <row r="232" spans="1:27" x14ac:dyDescent="0.25">
      <c r="A232" s="40" t="str">
        <f>IF(G232="","",1*ISERROR(VLOOKUP(G232,G$1:G231,1,FALSE)))</f>
        <v/>
      </c>
      <c r="B232" s="40" t="str">
        <f>IF(A232=0,0,IF(A232="","",SUM(A$2:A232)))</f>
        <v/>
      </c>
      <c r="C232" s="41" t="str">
        <f>IF(H232="","",1*ISERROR(VLOOKUP(H232,H$1:H231,1,FALSE)))</f>
        <v/>
      </c>
      <c r="D232" s="40" t="str">
        <f>IF(C232=0,0,IF(C232="","",SUM(C$2:C232)))</f>
        <v/>
      </c>
      <c r="E232" s="41" t="str">
        <f>IF(H232=0,0,IF(C232="","",SUM(C$11:C232)))</f>
        <v/>
      </c>
      <c r="F232" s="41" t="str">
        <f>IF(H232="","",COUNTIF(H$11:H232,"="&amp;H232))</f>
        <v/>
      </c>
      <c r="G232" s="41" t="str">
        <f t="shared" si="27"/>
        <v/>
      </c>
      <c r="H232" s="41" t="str">
        <f t="shared" si="28"/>
        <v/>
      </c>
      <c r="I232" s="41" t="str">
        <f t="shared" si="29"/>
        <v/>
      </c>
      <c r="J232" s="41" t="str">
        <f t="shared" si="30"/>
        <v/>
      </c>
      <c r="K232" s="268"/>
      <c r="L232" s="268"/>
      <c r="M232" s="268"/>
      <c r="N232" s="269"/>
      <c r="O232" s="269"/>
      <c r="P232" s="269"/>
      <c r="Q232" s="270"/>
      <c r="R232" s="271"/>
      <c r="S232" s="268"/>
      <c r="T232" s="268"/>
      <c r="U232" s="268"/>
      <c r="V232" s="268"/>
      <c r="W232" s="65" t="str">
        <f t="shared" si="31"/>
        <v/>
      </c>
      <c r="X232" s="65" t="str">
        <f t="shared" si="32"/>
        <v/>
      </c>
      <c r="Y232" s="65" t="str">
        <f t="shared" si="33"/>
        <v/>
      </c>
      <c r="Z232" s="65" t="str">
        <f t="shared" si="34"/>
        <v/>
      </c>
      <c r="AA232" s="65" t="str">
        <f t="shared" si="35"/>
        <v/>
      </c>
    </row>
    <row r="233" spans="1:27" x14ac:dyDescent="0.25">
      <c r="A233" s="40" t="str">
        <f>IF(G233="","",1*ISERROR(VLOOKUP(G233,G$1:G232,1,FALSE)))</f>
        <v/>
      </c>
      <c r="B233" s="40" t="str">
        <f>IF(A233=0,0,IF(A233="","",SUM(A$2:A233)))</f>
        <v/>
      </c>
      <c r="C233" s="41" t="str">
        <f>IF(H233="","",1*ISERROR(VLOOKUP(H233,H$1:H232,1,FALSE)))</f>
        <v/>
      </c>
      <c r="D233" s="40" t="str">
        <f>IF(C233=0,0,IF(C233="","",SUM(C$2:C233)))</f>
        <v/>
      </c>
      <c r="E233" s="41" t="str">
        <f>IF(H233=0,0,IF(C233="","",SUM(C$11:C233)))</f>
        <v/>
      </c>
      <c r="F233" s="41" t="str">
        <f>IF(H233="","",COUNTIF(H$11:H233,"="&amp;H233))</f>
        <v/>
      </c>
      <c r="G233" s="41" t="str">
        <f t="shared" si="27"/>
        <v/>
      </c>
      <c r="H233" s="41" t="str">
        <f t="shared" si="28"/>
        <v/>
      </c>
      <c r="I233" s="41" t="str">
        <f t="shared" si="29"/>
        <v/>
      </c>
      <c r="J233" s="41" t="str">
        <f t="shared" si="30"/>
        <v/>
      </c>
      <c r="K233" s="268"/>
      <c r="L233" s="268"/>
      <c r="M233" s="268"/>
      <c r="N233" s="269"/>
      <c r="O233" s="269"/>
      <c r="P233" s="269"/>
      <c r="Q233" s="270"/>
      <c r="R233" s="271"/>
      <c r="S233" s="268"/>
      <c r="T233" s="268"/>
      <c r="U233" s="268"/>
      <c r="V233" s="268"/>
      <c r="W233" s="65" t="str">
        <f t="shared" si="31"/>
        <v/>
      </c>
      <c r="X233" s="65" t="str">
        <f t="shared" si="32"/>
        <v/>
      </c>
      <c r="Y233" s="65" t="str">
        <f t="shared" si="33"/>
        <v/>
      </c>
      <c r="Z233" s="65" t="str">
        <f t="shared" si="34"/>
        <v/>
      </c>
      <c r="AA233" s="65" t="str">
        <f t="shared" si="35"/>
        <v/>
      </c>
    </row>
    <row r="234" spans="1:27" x14ac:dyDescent="0.25">
      <c r="A234" s="40" t="str">
        <f>IF(G234="","",1*ISERROR(VLOOKUP(G234,G$1:G233,1,FALSE)))</f>
        <v/>
      </c>
      <c r="B234" s="40" t="str">
        <f>IF(A234=0,0,IF(A234="","",SUM(A$2:A234)))</f>
        <v/>
      </c>
      <c r="C234" s="41" t="str">
        <f>IF(H234="","",1*ISERROR(VLOOKUP(H234,H$1:H233,1,FALSE)))</f>
        <v/>
      </c>
      <c r="D234" s="40" t="str">
        <f>IF(C234=0,0,IF(C234="","",SUM(C$2:C234)))</f>
        <v/>
      </c>
      <c r="E234" s="41" t="str">
        <f>IF(H234=0,0,IF(C234="","",SUM(C$11:C234)))</f>
        <v/>
      </c>
      <c r="F234" s="41" t="str">
        <f>IF(H234="","",COUNTIF(H$11:H234,"="&amp;H234))</f>
        <v/>
      </c>
      <c r="G234" s="41" t="str">
        <f t="shared" si="27"/>
        <v/>
      </c>
      <c r="H234" s="41" t="str">
        <f t="shared" si="28"/>
        <v/>
      </c>
      <c r="I234" s="41" t="str">
        <f t="shared" si="29"/>
        <v/>
      </c>
      <c r="J234" s="41" t="str">
        <f t="shared" si="30"/>
        <v/>
      </c>
      <c r="K234" s="268"/>
      <c r="L234" s="268"/>
      <c r="M234" s="268"/>
      <c r="N234" s="269"/>
      <c r="O234" s="269"/>
      <c r="P234" s="269"/>
      <c r="Q234" s="270"/>
      <c r="R234" s="271"/>
      <c r="S234" s="268"/>
      <c r="T234" s="268"/>
      <c r="U234" s="268"/>
      <c r="V234" s="268"/>
      <c r="W234" s="65" t="str">
        <f t="shared" si="31"/>
        <v/>
      </c>
      <c r="X234" s="65" t="str">
        <f t="shared" si="32"/>
        <v/>
      </c>
      <c r="Y234" s="65" t="str">
        <f t="shared" si="33"/>
        <v/>
      </c>
      <c r="Z234" s="65" t="str">
        <f t="shared" si="34"/>
        <v/>
      </c>
      <c r="AA234" s="65" t="str">
        <f t="shared" si="35"/>
        <v/>
      </c>
    </row>
    <row r="235" spans="1:27" x14ac:dyDescent="0.25">
      <c r="A235" s="40" t="str">
        <f>IF(G235="","",1*ISERROR(VLOOKUP(G235,G$1:G234,1,FALSE)))</f>
        <v/>
      </c>
      <c r="B235" s="40" t="str">
        <f>IF(A235=0,0,IF(A235="","",SUM(A$2:A235)))</f>
        <v/>
      </c>
      <c r="C235" s="41" t="str">
        <f>IF(H235="","",1*ISERROR(VLOOKUP(H235,H$1:H234,1,FALSE)))</f>
        <v/>
      </c>
      <c r="D235" s="40" t="str">
        <f>IF(C235=0,0,IF(C235="","",SUM(C$2:C235)))</f>
        <v/>
      </c>
      <c r="E235" s="41" t="str">
        <f>IF(H235=0,0,IF(C235="","",SUM(C$11:C235)))</f>
        <v/>
      </c>
      <c r="F235" s="41" t="str">
        <f>IF(H235="","",COUNTIF(H$11:H235,"="&amp;H235))</f>
        <v/>
      </c>
      <c r="G235" s="41" t="str">
        <f t="shared" si="27"/>
        <v/>
      </c>
      <c r="H235" s="41" t="str">
        <f t="shared" si="28"/>
        <v/>
      </c>
      <c r="I235" s="41" t="str">
        <f t="shared" si="29"/>
        <v/>
      </c>
      <c r="J235" s="41" t="str">
        <f t="shared" si="30"/>
        <v/>
      </c>
      <c r="K235" s="268"/>
      <c r="L235" s="268"/>
      <c r="M235" s="268"/>
      <c r="N235" s="269"/>
      <c r="O235" s="269"/>
      <c r="P235" s="269"/>
      <c r="Q235" s="270"/>
      <c r="R235" s="271"/>
      <c r="S235" s="268"/>
      <c r="T235" s="268"/>
      <c r="U235" s="268"/>
      <c r="V235" s="268"/>
      <c r="W235" s="65" t="str">
        <f t="shared" si="31"/>
        <v/>
      </c>
      <c r="X235" s="65" t="str">
        <f t="shared" si="32"/>
        <v/>
      </c>
      <c r="Y235" s="65" t="str">
        <f t="shared" si="33"/>
        <v/>
      </c>
      <c r="Z235" s="65" t="str">
        <f t="shared" si="34"/>
        <v/>
      </c>
      <c r="AA235" s="65" t="str">
        <f t="shared" si="35"/>
        <v/>
      </c>
    </row>
    <row r="236" spans="1:27" x14ac:dyDescent="0.25">
      <c r="A236" s="40" t="str">
        <f>IF(G236="","",1*ISERROR(VLOOKUP(G236,G$1:G235,1,FALSE)))</f>
        <v/>
      </c>
      <c r="B236" s="40" t="str">
        <f>IF(A236=0,0,IF(A236="","",SUM(A$2:A236)))</f>
        <v/>
      </c>
      <c r="C236" s="41" t="str">
        <f>IF(H236="","",1*ISERROR(VLOOKUP(H236,H$1:H235,1,FALSE)))</f>
        <v/>
      </c>
      <c r="D236" s="40" t="str">
        <f>IF(C236=0,0,IF(C236="","",SUM(C$2:C236)))</f>
        <v/>
      </c>
      <c r="E236" s="41" t="str">
        <f>IF(H236=0,0,IF(C236="","",SUM(C$11:C236)))</f>
        <v/>
      </c>
      <c r="F236" s="41" t="str">
        <f>IF(H236="","",COUNTIF(H$11:H236,"="&amp;H236))</f>
        <v/>
      </c>
      <c r="G236" s="41" t="str">
        <f t="shared" si="27"/>
        <v/>
      </c>
      <c r="H236" s="41" t="str">
        <f t="shared" si="28"/>
        <v/>
      </c>
      <c r="I236" s="41" t="str">
        <f t="shared" si="29"/>
        <v/>
      </c>
      <c r="J236" s="41" t="str">
        <f t="shared" si="30"/>
        <v/>
      </c>
      <c r="K236" s="268"/>
      <c r="L236" s="268"/>
      <c r="M236" s="268"/>
      <c r="N236" s="269"/>
      <c r="O236" s="269"/>
      <c r="P236" s="269"/>
      <c r="Q236" s="270"/>
      <c r="R236" s="271"/>
      <c r="S236" s="268"/>
      <c r="T236" s="268"/>
      <c r="U236" s="268"/>
      <c r="V236" s="268"/>
      <c r="W236" s="65" t="str">
        <f t="shared" si="31"/>
        <v/>
      </c>
      <c r="X236" s="65" t="str">
        <f t="shared" si="32"/>
        <v/>
      </c>
      <c r="Y236" s="65" t="str">
        <f t="shared" si="33"/>
        <v/>
      </c>
      <c r="Z236" s="65" t="str">
        <f t="shared" si="34"/>
        <v/>
      </c>
      <c r="AA236" s="65" t="str">
        <f t="shared" si="35"/>
        <v/>
      </c>
    </row>
    <row r="237" spans="1:27" x14ac:dyDescent="0.25">
      <c r="A237" s="40" t="str">
        <f>IF(G237="","",1*ISERROR(VLOOKUP(G237,G$1:G236,1,FALSE)))</f>
        <v/>
      </c>
      <c r="B237" s="40" t="str">
        <f>IF(A237=0,0,IF(A237="","",SUM(A$2:A237)))</f>
        <v/>
      </c>
      <c r="C237" s="41" t="str">
        <f>IF(H237="","",1*ISERROR(VLOOKUP(H237,H$1:H236,1,FALSE)))</f>
        <v/>
      </c>
      <c r="D237" s="40" t="str">
        <f>IF(C237=0,0,IF(C237="","",SUM(C$2:C237)))</f>
        <v/>
      </c>
      <c r="E237" s="41" t="str">
        <f>IF(H237=0,0,IF(C237="","",SUM(C$11:C237)))</f>
        <v/>
      </c>
      <c r="F237" s="41" t="str">
        <f>IF(H237="","",COUNTIF(H$11:H237,"="&amp;H237))</f>
        <v/>
      </c>
      <c r="G237" s="41" t="str">
        <f t="shared" si="27"/>
        <v/>
      </c>
      <c r="H237" s="41" t="str">
        <f t="shared" si="28"/>
        <v/>
      </c>
      <c r="I237" s="41" t="str">
        <f t="shared" si="29"/>
        <v/>
      </c>
      <c r="J237" s="41" t="str">
        <f t="shared" si="30"/>
        <v/>
      </c>
      <c r="K237" s="268"/>
      <c r="L237" s="268"/>
      <c r="M237" s="268"/>
      <c r="N237" s="269"/>
      <c r="O237" s="269"/>
      <c r="P237" s="269"/>
      <c r="Q237" s="270"/>
      <c r="R237" s="271"/>
      <c r="S237" s="268"/>
      <c r="T237" s="268"/>
      <c r="U237" s="268"/>
      <c r="V237" s="268"/>
      <c r="W237" s="65" t="str">
        <f t="shared" si="31"/>
        <v/>
      </c>
      <c r="X237" s="65" t="str">
        <f t="shared" si="32"/>
        <v/>
      </c>
      <c r="Y237" s="65" t="str">
        <f t="shared" si="33"/>
        <v/>
      </c>
      <c r="Z237" s="65" t="str">
        <f t="shared" si="34"/>
        <v/>
      </c>
      <c r="AA237" s="65" t="str">
        <f t="shared" si="35"/>
        <v/>
      </c>
    </row>
    <row r="238" spans="1:27" x14ac:dyDescent="0.25">
      <c r="A238" s="40" t="str">
        <f>IF(G238="","",1*ISERROR(VLOOKUP(G238,G$1:G237,1,FALSE)))</f>
        <v/>
      </c>
      <c r="B238" s="40" t="str">
        <f>IF(A238=0,0,IF(A238="","",SUM(A$2:A238)))</f>
        <v/>
      </c>
      <c r="C238" s="41" t="str">
        <f>IF(H238="","",1*ISERROR(VLOOKUP(H238,H$1:H237,1,FALSE)))</f>
        <v/>
      </c>
      <c r="D238" s="40" t="str">
        <f>IF(C238=0,0,IF(C238="","",SUM(C$2:C238)))</f>
        <v/>
      </c>
      <c r="E238" s="41" t="str">
        <f>IF(H238=0,0,IF(C238="","",SUM(C$11:C238)))</f>
        <v/>
      </c>
      <c r="F238" s="41" t="str">
        <f>IF(H238="","",COUNTIF(H$11:H238,"="&amp;H238))</f>
        <v/>
      </c>
      <c r="G238" s="41" t="str">
        <f t="shared" si="27"/>
        <v/>
      </c>
      <c r="H238" s="41" t="str">
        <f t="shared" si="28"/>
        <v/>
      </c>
      <c r="I238" s="41" t="str">
        <f t="shared" si="29"/>
        <v/>
      </c>
      <c r="J238" s="41" t="str">
        <f t="shared" si="30"/>
        <v/>
      </c>
      <c r="K238" s="268"/>
      <c r="L238" s="268"/>
      <c r="M238" s="268"/>
      <c r="N238" s="269"/>
      <c r="O238" s="269"/>
      <c r="P238" s="269"/>
      <c r="Q238" s="270"/>
      <c r="R238" s="271"/>
      <c r="S238" s="268"/>
      <c r="T238" s="268"/>
      <c r="U238" s="268"/>
      <c r="V238" s="268"/>
      <c r="W238" s="65" t="str">
        <f t="shared" si="31"/>
        <v/>
      </c>
      <c r="X238" s="65" t="str">
        <f t="shared" si="32"/>
        <v/>
      </c>
      <c r="Y238" s="65" t="str">
        <f t="shared" si="33"/>
        <v/>
      </c>
      <c r="Z238" s="65" t="str">
        <f t="shared" si="34"/>
        <v/>
      </c>
      <c r="AA238" s="65" t="str">
        <f t="shared" si="35"/>
        <v/>
      </c>
    </row>
    <row r="239" spans="1:27" x14ac:dyDescent="0.25">
      <c r="A239" s="40" t="str">
        <f>IF(G239="","",1*ISERROR(VLOOKUP(G239,G$1:G238,1,FALSE)))</f>
        <v/>
      </c>
      <c r="B239" s="40" t="str">
        <f>IF(A239=0,0,IF(A239="","",SUM(A$2:A239)))</f>
        <v/>
      </c>
      <c r="C239" s="41" t="str">
        <f>IF(H239="","",1*ISERROR(VLOOKUP(H239,H$1:H238,1,FALSE)))</f>
        <v/>
      </c>
      <c r="D239" s="40" t="str">
        <f>IF(C239=0,0,IF(C239="","",SUM(C$2:C239)))</f>
        <v/>
      </c>
      <c r="E239" s="41" t="str">
        <f>IF(H239=0,0,IF(C239="","",SUM(C$11:C239)))</f>
        <v/>
      </c>
      <c r="F239" s="41" t="str">
        <f>IF(H239="","",COUNTIF(H$11:H239,"="&amp;H239))</f>
        <v/>
      </c>
      <c r="G239" s="41" t="str">
        <f t="shared" si="27"/>
        <v/>
      </c>
      <c r="H239" s="41" t="str">
        <f t="shared" si="28"/>
        <v/>
      </c>
      <c r="I239" s="41" t="str">
        <f t="shared" si="29"/>
        <v/>
      </c>
      <c r="J239" s="41" t="str">
        <f t="shared" si="30"/>
        <v/>
      </c>
      <c r="K239" s="268"/>
      <c r="L239" s="268"/>
      <c r="M239" s="268"/>
      <c r="N239" s="269"/>
      <c r="O239" s="269"/>
      <c r="P239" s="269"/>
      <c r="Q239" s="270"/>
      <c r="R239" s="271"/>
      <c r="S239" s="268"/>
      <c r="T239" s="268"/>
      <c r="U239" s="268"/>
      <c r="V239" s="268"/>
      <c r="W239" s="65" t="str">
        <f t="shared" si="31"/>
        <v/>
      </c>
      <c r="X239" s="65" t="str">
        <f t="shared" si="32"/>
        <v/>
      </c>
      <c r="Y239" s="65" t="str">
        <f t="shared" si="33"/>
        <v/>
      </c>
      <c r="Z239" s="65" t="str">
        <f t="shared" si="34"/>
        <v/>
      </c>
      <c r="AA239" s="65" t="str">
        <f t="shared" si="35"/>
        <v/>
      </c>
    </row>
    <row r="240" spans="1:27" x14ac:dyDescent="0.25">
      <c r="A240" s="40" t="str">
        <f>IF(G240="","",1*ISERROR(VLOOKUP(G240,G$1:G239,1,FALSE)))</f>
        <v/>
      </c>
      <c r="B240" s="40" t="str">
        <f>IF(A240=0,0,IF(A240="","",SUM(A$2:A240)))</f>
        <v/>
      </c>
      <c r="C240" s="41" t="str">
        <f>IF(H240="","",1*ISERROR(VLOOKUP(H240,H$1:H239,1,FALSE)))</f>
        <v/>
      </c>
      <c r="D240" s="40" t="str">
        <f>IF(C240=0,0,IF(C240="","",SUM(C$2:C240)))</f>
        <v/>
      </c>
      <c r="E240" s="41" t="str">
        <f>IF(H240=0,0,IF(C240="","",SUM(C$11:C240)))</f>
        <v/>
      </c>
      <c r="F240" s="41" t="str">
        <f>IF(H240="","",COUNTIF(H$11:H240,"="&amp;H240))</f>
        <v/>
      </c>
      <c r="G240" s="41" t="str">
        <f t="shared" si="27"/>
        <v/>
      </c>
      <c r="H240" s="41" t="str">
        <f t="shared" si="28"/>
        <v/>
      </c>
      <c r="I240" s="41" t="str">
        <f t="shared" si="29"/>
        <v/>
      </c>
      <c r="J240" s="41" t="str">
        <f t="shared" si="30"/>
        <v/>
      </c>
      <c r="K240" s="268"/>
      <c r="L240" s="268"/>
      <c r="M240" s="268"/>
      <c r="N240" s="269"/>
      <c r="O240" s="269"/>
      <c r="P240" s="269"/>
      <c r="Q240" s="270"/>
      <c r="R240" s="271"/>
      <c r="S240" s="268"/>
      <c r="T240" s="268"/>
      <c r="U240" s="268"/>
      <c r="V240" s="268"/>
      <c r="W240" s="65" t="str">
        <f t="shared" si="31"/>
        <v/>
      </c>
      <c r="X240" s="65" t="str">
        <f t="shared" si="32"/>
        <v/>
      </c>
      <c r="Y240" s="65" t="str">
        <f t="shared" si="33"/>
        <v/>
      </c>
      <c r="Z240" s="65" t="str">
        <f t="shared" si="34"/>
        <v/>
      </c>
      <c r="AA240" s="65" t="str">
        <f t="shared" si="35"/>
        <v/>
      </c>
    </row>
    <row r="241" spans="1:27" x14ac:dyDescent="0.25">
      <c r="A241" s="40" t="str">
        <f>IF(G241="","",1*ISERROR(VLOOKUP(G241,G$1:G240,1,FALSE)))</f>
        <v/>
      </c>
      <c r="B241" s="40" t="str">
        <f>IF(A241=0,0,IF(A241="","",SUM(A$2:A241)))</f>
        <v/>
      </c>
      <c r="C241" s="41" t="str">
        <f>IF(H241="","",1*ISERROR(VLOOKUP(H241,H$1:H240,1,FALSE)))</f>
        <v/>
      </c>
      <c r="D241" s="40" t="str">
        <f>IF(C241=0,0,IF(C241="","",SUM(C$2:C241)))</f>
        <v/>
      </c>
      <c r="E241" s="41" t="str">
        <f>IF(H241=0,0,IF(C241="","",SUM(C$11:C241)))</f>
        <v/>
      </c>
      <c r="F241" s="41" t="str">
        <f>IF(H241="","",COUNTIF(H$11:H241,"="&amp;H241))</f>
        <v/>
      </c>
      <c r="G241" s="41" t="str">
        <f t="shared" si="27"/>
        <v/>
      </c>
      <c r="H241" s="41" t="str">
        <f t="shared" si="28"/>
        <v/>
      </c>
      <c r="I241" s="41" t="str">
        <f t="shared" si="29"/>
        <v/>
      </c>
      <c r="J241" s="41" t="str">
        <f t="shared" si="30"/>
        <v/>
      </c>
      <c r="K241" s="268"/>
      <c r="L241" s="268"/>
      <c r="M241" s="268"/>
      <c r="N241" s="269"/>
      <c r="O241" s="269"/>
      <c r="P241" s="269"/>
      <c r="Q241" s="270"/>
      <c r="R241" s="271"/>
      <c r="S241" s="268"/>
      <c r="T241" s="268"/>
      <c r="U241" s="268"/>
      <c r="V241" s="268"/>
      <c r="W241" s="65" t="str">
        <f t="shared" si="31"/>
        <v/>
      </c>
      <c r="X241" s="65" t="str">
        <f t="shared" si="32"/>
        <v/>
      </c>
      <c r="Y241" s="65" t="str">
        <f t="shared" si="33"/>
        <v/>
      </c>
      <c r="Z241" s="65" t="str">
        <f t="shared" si="34"/>
        <v/>
      </c>
      <c r="AA241" s="65" t="str">
        <f t="shared" si="35"/>
        <v/>
      </c>
    </row>
    <row r="242" spans="1:27" x14ac:dyDescent="0.25">
      <c r="A242" s="40" t="str">
        <f>IF(G242="","",1*ISERROR(VLOOKUP(G242,G$1:G241,1,FALSE)))</f>
        <v/>
      </c>
      <c r="B242" s="40" t="str">
        <f>IF(A242=0,0,IF(A242="","",SUM(A$2:A242)))</f>
        <v/>
      </c>
      <c r="C242" s="41" t="str">
        <f>IF(H242="","",1*ISERROR(VLOOKUP(H242,H$1:H241,1,FALSE)))</f>
        <v/>
      </c>
      <c r="D242" s="40" t="str">
        <f>IF(C242=0,0,IF(C242="","",SUM(C$2:C242)))</f>
        <v/>
      </c>
      <c r="E242" s="41" t="str">
        <f>IF(H242=0,0,IF(C242="","",SUM(C$11:C242)))</f>
        <v/>
      </c>
      <c r="F242" s="41" t="str">
        <f>IF(H242="","",COUNTIF(H$11:H242,"="&amp;H242))</f>
        <v/>
      </c>
      <c r="G242" s="41" t="str">
        <f t="shared" si="27"/>
        <v/>
      </c>
      <c r="H242" s="41" t="str">
        <f t="shared" si="28"/>
        <v/>
      </c>
      <c r="I242" s="41" t="str">
        <f t="shared" si="29"/>
        <v/>
      </c>
      <c r="J242" s="41" t="str">
        <f t="shared" si="30"/>
        <v/>
      </c>
      <c r="K242" s="268"/>
      <c r="L242" s="268"/>
      <c r="M242" s="268"/>
      <c r="N242" s="269"/>
      <c r="O242" s="269"/>
      <c r="P242" s="269"/>
      <c r="Q242" s="270"/>
      <c r="R242" s="271"/>
      <c r="S242" s="268"/>
      <c r="T242" s="268"/>
      <c r="U242" s="268"/>
      <c r="V242" s="268"/>
      <c r="W242" s="65" t="str">
        <f t="shared" si="31"/>
        <v/>
      </c>
      <c r="X242" s="65" t="str">
        <f t="shared" si="32"/>
        <v/>
      </c>
      <c r="Y242" s="65" t="str">
        <f t="shared" si="33"/>
        <v/>
      </c>
      <c r="Z242" s="65" t="str">
        <f t="shared" si="34"/>
        <v/>
      </c>
      <c r="AA242" s="65" t="str">
        <f t="shared" si="35"/>
        <v/>
      </c>
    </row>
    <row r="243" spans="1:27" x14ac:dyDescent="0.25">
      <c r="A243" s="40" t="str">
        <f>IF(G243="","",1*ISERROR(VLOOKUP(G243,G$1:G242,1,FALSE)))</f>
        <v/>
      </c>
      <c r="B243" s="40" t="str">
        <f>IF(A243=0,0,IF(A243="","",SUM(A$2:A243)))</f>
        <v/>
      </c>
      <c r="C243" s="41" t="str">
        <f>IF(H243="","",1*ISERROR(VLOOKUP(H243,H$1:H242,1,FALSE)))</f>
        <v/>
      </c>
      <c r="D243" s="40" t="str">
        <f>IF(C243=0,0,IF(C243="","",SUM(C$2:C243)))</f>
        <v/>
      </c>
      <c r="E243" s="41" t="str">
        <f>IF(H243=0,0,IF(C243="","",SUM(C$11:C243)))</f>
        <v/>
      </c>
      <c r="F243" s="41" t="str">
        <f>IF(H243="","",COUNTIF(H$11:H243,"="&amp;H243))</f>
        <v/>
      </c>
      <c r="G243" s="41" t="str">
        <f t="shared" si="27"/>
        <v/>
      </c>
      <c r="H243" s="41" t="str">
        <f t="shared" si="28"/>
        <v/>
      </c>
      <c r="I243" s="41" t="str">
        <f t="shared" si="29"/>
        <v/>
      </c>
      <c r="J243" s="41" t="str">
        <f t="shared" si="30"/>
        <v/>
      </c>
      <c r="K243" s="268"/>
      <c r="L243" s="268"/>
      <c r="M243" s="268"/>
      <c r="N243" s="269"/>
      <c r="O243" s="269"/>
      <c r="P243" s="269"/>
      <c r="Q243" s="270"/>
      <c r="R243" s="271"/>
      <c r="S243" s="268"/>
      <c r="T243" s="268"/>
      <c r="U243" s="268"/>
      <c r="V243" s="268"/>
      <c r="W243" s="65" t="str">
        <f t="shared" si="31"/>
        <v/>
      </c>
      <c r="X243" s="65" t="str">
        <f t="shared" si="32"/>
        <v/>
      </c>
      <c r="Y243" s="65" t="str">
        <f t="shared" si="33"/>
        <v/>
      </c>
      <c r="Z243" s="65" t="str">
        <f t="shared" si="34"/>
        <v/>
      </c>
      <c r="AA243" s="65" t="str">
        <f t="shared" si="35"/>
        <v/>
      </c>
    </row>
    <row r="244" spans="1:27" x14ac:dyDescent="0.25">
      <c r="A244" s="40" t="str">
        <f>IF(G244="","",1*ISERROR(VLOOKUP(G244,G$1:G243,1,FALSE)))</f>
        <v/>
      </c>
      <c r="B244" s="40" t="str">
        <f>IF(A244=0,0,IF(A244="","",SUM(A$2:A244)))</f>
        <v/>
      </c>
      <c r="C244" s="41" t="str">
        <f>IF(H244="","",1*ISERROR(VLOOKUP(H244,H$1:H243,1,FALSE)))</f>
        <v/>
      </c>
      <c r="D244" s="40" t="str">
        <f>IF(C244=0,0,IF(C244="","",SUM(C$2:C244)))</f>
        <v/>
      </c>
      <c r="E244" s="41" t="str">
        <f>IF(H244=0,0,IF(C244="","",SUM(C$11:C244)))</f>
        <v/>
      </c>
      <c r="F244" s="41" t="str">
        <f>IF(H244="","",COUNTIF(H$11:H244,"="&amp;H244))</f>
        <v/>
      </c>
      <c r="G244" s="41" t="str">
        <f t="shared" si="27"/>
        <v/>
      </c>
      <c r="H244" s="41" t="str">
        <f t="shared" si="28"/>
        <v/>
      </c>
      <c r="I244" s="41" t="str">
        <f t="shared" si="29"/>
        <v/>
      </c>
      <c r="J244" s="41" t="str">
        <f t="shared" si="30"/>
        <v/>
      </c>
      <c r="K244" s="268"/>
      <c r="L244" s="268"/>
      <c r="M244" s="268"/>
      <c r="N244" s="269"/>
      <c r="O244" s="269"/>
      <c r="P244" s="269"/>
      <c r="Q244" s="270"/>
      <c r="R244" s="271"/>
      <c r="S244" s="268"/>
      <c r="T244" s="268"/>
      <c r="U244" s="268"/>
      <c r="V244" s="268"/>
      <c r="W244" s="65" t="str">
        <f t="shared" si="31"/>
        <v/>
      </c>
      <c r="X244" s="65" t="str">
        <f t="shared" si="32"/>
        <v/>
      </c>
      <c r="Y244" s="65" t="str">
        <f t="shared" si="33"/>
        <v/>
      </c>
      <c r="Z244" s="65" t="str">
        <f t="shared" si="34"/>
        <v/>
      </c>
      <c r="AA244" s="65" t="str">
        <f t="shared" si="35"/>
        <v/>
      </c>
    </row>
    <row r="245" spans="1:27" x14ac:dyDescent="0.25">
      <c r="A245" s="40" t="str">
        <f>IF(G245="","",1*ISERROR(VLOOKUP(G245,G$1:G244,1,FALSE)))</f>
        <v/>
      </c>
      <c r="B245" s="40" t="str">
        <f>IF(A245=0,0,IF(A245="","",SUM(A$2:A245)))</f>
        <v/>
      </c>
      <c r="C245" s="41" t="str">
        <f>IF(H245="","",1*ISERROR(VLOOKUP(H245,H$1:H244,1,FALSE)))</f>
        <v/>
      </c>
      <c r="D245" s="40" t="str">
        <f>IF(C245=0,0,IF(C245="","",SUM(C$2:C245)))</f>
        <v/>
      </c>
      <c r="E245" s="41" t="str">
        <f>IF(H245=0,0,IF(C245="","",SUM(C$11:C245)))</f>
        <v/>
      </c>
      <c r="F245" s="41" t="str">
        <f>IF(H245="","",COUNTIF(H$11:H245,"="&amp;H245))</f>
        <v/>
      </c>
      <c r="G245" s="41" t="str">
        <f t="shared" si="27"/>
        <v/>
      </c>
      <c r="H245" s="41" t="str">
        <f t="shared" si="28"/>
        <v/>
      </c>
      <c r="I245" s="41" t="str">
        <f t="shared" si="29"/>
        <v/>
      </c>
      <c r="J245" s="41" t="str">
        <f t="shared" si="30"/>
        <v/>
      </c>
      <c r="K245" s="268"/>
      <c r="L245" s="268"/>
      <c r="M245" s="268"/>
      <c r="N245" s="269"/>
      <c r="O245" s="269"/>
      <c r="P245" s="269"/>
      <c r="Q245" s="270"/>
      <c r="R245" s="271"/>
      <c r="S245" s="268"/>
      <c r="T245" s="268"/>
      <c r="U245" s="268"/>
      <c r="V245" s="268"/>
      <c r="W245" s="65" t="str">
        <f t="shared" si="31"/>
        <v/>
      </c>
      <c r="X245" s="65" t="str">
        <f t="shared" si="32"/>
        <v/>
      </c>
      <c r="Y245" s="65" t="str">
        <f t="shared" si="33"/>
        <v/>
      </c>
      <c r="Z245" s="65" t="str">
        <f t="shared" si="34"/>
        <v/>
      </c>
      <c r="AA245" s="65" t="str">
        <f t="shared" si="35"/>
        <v/>
      </c>
    </row>
    <row r="246" spans="1:27" x14ac:dyDescent="0.25">
      <c r="A246" s="40" t="str">
        <f>IF(G246="","",1*ISERROR(VLOOKUP(G246,G$1:G245,1,FALSE)))</f>
        <v/>
      </c>
      <c r="B246" s="40" t="str">
        <f>IF(A246=0,0,IF(A246="","",SUM(A$2:A246)))</f>
        <v/>
      </c>
      <c r="C246" s="41" t="str">
        <f>IF(H246="","",1*ISERROR(VLOOKUP(H246,H$1:H245,1,FALSE)))</f>
        <v/>
      </c>
      <c r="D246" s="40" t="str">
        <f>IF(C246=0,0,IF(C246="","",SUM(C$2:C246)))</f>
        <v/>
      </c>
      <c r="E246" s="41" t="str">
        <f>IF(H246=0,0,IF(C246="","",SUM(C$11:C246)))</f>
        <v/>
      </c>
      <c r="F246" s="41" t="str">
        <f>IF(H246="","",COUNTIF(H$11:H246,"="&amp;H246))</f>
        <v/>
      </c>
      <c r="G246" s="41" t="str">
        <f t="shared" si="27"/>
        <v/>
      </c>
      <c r="H246" s="41" t="str">
        <f t="shared" si="28"/>
        <v/>
      </c>
      <c r="I246" s="41" t="str">
        <f t="shared" si="29"/>
        <v/>
      </c>
      <c r="J246" s="41" t="str">
        <f t="shared" si="30"/>
        <v/>
      </c>
      <c r="K246" s="268"/>
      <c r="L246" s="268"/>
      <c r="M246" s="268"/>
      <c r="N246" s="269"/>
      <c r="O246" s="269"/>
      <c r="P246" s="269"/>
      <c r="Q246" s="270"/>
      <c r="R246" s="271"/>
      <c r="S246" s="268"/>
      <c r="T246" s="268"/>
      <c r="U246" s="268"/>
      <c r="V246" s="268"/>
      <c r="W246" s="65" t="str">
        <f t="shared" si="31"/>
        <v/>
      </c>
      <c r="X246" s="65" t="str">
        <f t="shared" si="32"/>
        <v/>
      </c>
      <c r="Y246" s="65" t="str">
        <f t="shared" si="33"/>
        <v/>
      </c>
      <c r="Z246" s="65" t="str">
        <f t="shared" si="34"/>
        <v/>
      </c>
      <c r="AA246" s="65" t="str">
        <f t="shared" si="35"/>
        <v/>
      </c>
    </row>
    <row r="247" spans="1:27" x14ac:dyDescent="0.25">
      <c r="A247" s="40" t="str">
        <f>IF(G247="","",1*ISERROR(VLOOKUP(G247,G$1:G246,1,FALSE)))</f>
        <v/>
      </c>
      <c r="B247" s="40" t="str">
        <f>IF(A247=0,0,IF(A247="","",SUM(A$2:A247)))</f>
        <v/>
      </c>
      <c r="C247" s="41" t="str">
        <f>IF(H247="","",1*ISERROR(VLOOKUP(H247,H$1:H246,1,FALSE)))</f>
        <v/>
      </c>
      <c r="D247" s="40" t="str">
        <f>IF(C247=0,0,IF(C247="","",SUM(C$2:C247)))</f>
        <v/>
      </c>
      <c r="E247" s="41" t="str">
        <f>IF(H247=0,0,IF(C247="","",SUM(C$11:C247)))</f>
        <v/>
      </c>
      <c r="F247" s="41" t="str">
        <f>IF(H247="","",COUNTIF(H$11:H247,"="&amp;H247))</f>
        <v/>
      </c>
      <c r="G247" s="41" t="str">
        <f t="shared" si="27"/>
        <v/>
      </c>
      <c r="H247" s="41" t="str">
        <f t="shared" si="28"/>
        <v/>
      </c>
      <c r="I247" s="41" t="str">
        <f t="shared" si="29"/>
        <v/>
      </c>
      <c r="J247" s="41" t="str">
        <f t="shared" si="30"/>
        <v/>
      </c>
      <c r="K247" s="268"/>
      <c r="L247" s="268"/>
      <c r="M247" s="268"/>
      <c r="N247" s="269"/>
      <c r="O247" s="269"/>
      <c r="P247" s="269"/>
      <c r="Q247" s="270"/>
      <c r="R247" s="271"/>
      <c r="S247" s="268"/>
      <c r="T247" s="268"/>
      <c r="U247" s="268"/>
      <c r="V247" s="268"/>
      <c r="W247" s="65" t="str">
        <f t="shared" si="31"/>
        <v/>
      </c>
      <c r="X247" s="65" t="str">
        <f t="shared" si="32"/>
        <v/>
      </c>
      <c r="Y247" s="65" t="str">
        <f t="shared" si="33"/>
        <v/>
      </c>
      <c r="Z247" s="65" t="str">
        <f t="shared" si="34"/>
        <v/>
      </c>
      <c r="AA247" s="65" t="str">
        <f t="shared" si="35"/>
        <v/>
      </c>
    </row>
    <row r="248" spans="1:27" x14ac:dyDescent="0.25">
      <c r="A248" s="40" t="str">
        <f>IF(G248="","",1*ISERROR(VLOOKUP(G248,G$1:G247,1,FALSE)))</f>
        <v/>
      </c>
      <c r="B248" s="40" t="str">
        <f>IF(A248=0,0,IF(A248="","",SUM(A$2:A248)))</f>
        <v/>
      </c>
      <c r="C248" s="41" t="str">
        <f>IF(H248="","",1*ISERROR(VLOOKUP(H248,H$1:H247,1,FALSE)))</f>
        <v/>
      </c>
      <c r="D248" s="40" t="str">
        <f>IF(C248=0,0,IF(C248="","",SUM(C$2:C248)))</f>
        <v/>
      </c>
      <c r="E248" s="41" t="str">
        <f>IF(H248=0,0,IF(C248="","",SUM(C$11:C248)))</f>
        <v/>
      </c>
      <c r="F248" s="41" t="str">
        <f>IF(H248="","",COUNTIF(H$11:H248,"="&amp;H248))</f>
        <v/>
      </c>
      <c r="G248" s="41" t="str">
        <f t="shared" si="27"/>
        <v/>
      </c>
      <c r="H248" s="41" t="str">
        <f t="shared" si="28"/>
        <v/>
      </c>
      <c r="I248" s="41" t="str">
        <f t="shared" si="29"/>
        <v/>
      </c>
      <c r="J248" s="41" t="str">
        <f t="shared" si="30"/>
        <v/>
      </c>
      <c r="K248" s="268"/>
      <c r="L248" s="268"/>
      <c r="M248" s="268"/>
      <c r="N248" s="269"/>
      <c r="O248" s="269"/>
      <c r="P248" s="269"/>
      <c r="Q248" s="270"/>
      <c r="R248" s="271"/>
      <c r="S248" s="268"/>
      <c r="T248" s="268"/>
      <c r="U248" s="268"/>
      <c r="V248" s="268"/>
      <c r="W248" s="65" t="str">
        <f t="shared" si="31"/>
        <v/>
      </c>
      <c r="X248" s="65" t="str">
        <f t="shared" si="32"/>
        <v/>
      </c>
      <c r="Y248" s="65" t="str">
        <f t="shared" si="33"/>
        <v/>
      </c>
      <c r="Z248" s="65" t="str">
        <f t="shared" si="34"/>
        <v/>
      </c>
      <c r="AA248" s="65" t="str">
        <f t="shared" si="35"/>
        <v/>
      </c>
    </row>
    <row r="249" spans="1:27" x14ac:dyDescent="0.25">
      <c r="A249" s="40" t="str">
        <f>IF(G249="","",1*ISERROR(VLOOKUP(G249,G$1:G248,1,FALSE)))</f>
        <v/>
      </c>
      <c r="B249" s="40" t="str">
        <f>IF(A249=0,0,IF(A249="","",SUM(A$2:A249)))</f>
        <v/>
      </c>
      <c r="C249" s="41" t="str">
        <f>IF(H249="","",1*ISERROR(VLOOKUP(H249,H$1:H248,1,FALSE)))</f>
        <v/>
      </c>
      <c r="D249" s="40" t="str">
        <f>IF(C249=0,0,IF(C249="","",SUM(C$2:C249)))</f>
        <v/>
      </c>
      <c r="E249" s="41" t="str">
        <f>IF(H249=0,0,IF(C249="","",SUM(C$11:C249)))</f>
        <v/>
      </c>
      <c r="F249" s="41" t="str">
        <f>IF(H249="","",COUNTIF(H$11:H249,"="&amp;H249))</f>
        <v/>
      </c>
      <c r="G249" s="41" t="str">
        <f t="shared" si="27"/>
        <v/>
      </c>
      <c r="H249" s="41" t="str">
        <f t="shared" si="28"/>
        <v/>
      </c>
      <c r="I249" s="41" t="str">
        <f t="shared" si="29"/>
        <v/>
      </c>
      <c r="J249" s="41" t="str">
        <f t="shared" si="30"/>
        <v/>
      </c>
      <c r="K249" s="268"/>
      <c r="L249" s="268"/>
      <c r="M249" s="268"/>
      <c r="N249" s="269"/>
      <c r="O249" s="269"/>
      <c r="P249" s="269"/>
      <c r="Q249" s="270"/>
      <c r="R249" s="271"/>
      <c r="S249" s="268"/>
      <c r="T249" s="268"/>
      <c r="U249" s="268"/>
      <c r="V249" s="268"/>
      <c r="W249" s="65" t="str">
        <f t="shared" si="31"/>
        <v/>
      </c>
      <c r="X249" s="65" t="str">
        <f t="shared" si="32"/>
        <v/>
      </c>
      <c r="Y249" s="65" t="str">
        <f t="shared" si="33"/>
        <v/>
      </c>
      <c r="Z249" s="65" t="str">
        <f t="shared" si="34"/>
        <v/>
      </c>
      <c r="AA249" s="65" t="str">
        <f t="shared" si="35"/>
        <v/>
      </c>
    </row>
    <row r="250" spans="1:27" x14ac:dyDescent="0.25">
      <c r="A250" s="40" t="str">
        <f>IF(G250="","",1*ISERROR(VLOOKUP(G250,G$1:G249,1,FALSE)))</f>
        <v/>
      </c>
      <c r="B250" s="40" t="str">
        <f>IF(A250=0,0,IF(A250="","",SUM(A$2:A250)))</f>
        <v/>
      </c>
      <c r="C250" s="41" t="str">
        <f>IF(H250="","",1*ISERROR(VLOOKUP(H250,H$1:H249,1,FALSE)))</f>
        <v/>
      </c>
      <c r="D250" s="40" t="str">
        <f>IF(C250=0,0,IF(C250="","",SUM(C$2:C250)))</f>
        <v/>
      </c>
      <c r="E250" s="41" t="str">
        <f>IF(H250=0,0,IF(C250="","",SUM(C$11:C250)))</f>
        <v/>
      </c>
      <c r="F250" s="41" t="str">
        <f>IF(H250="","",COUNTIF(H$11:H250,"="&amp;H250))</f>
        <v/>
      </c>
      <c r="G250" s="41" t="str">
        <f t="shared" si="27"/>
        <v/>
      </c>
      <c r="H250" s="41" t="str">
        <f t="shared" si="28"/>
        <v/>
      </c>
      <c r="I250" s="41" t="str">
        <f t="shared" si="29"/>
        <v/>
      </c>
      <c r="J250" s="41" t="str">
        <f t="shared" si="30"/>
        <v/>
      </c>
      <c r="K250" s="268"/>
      <c r="L250" s="268"/>
      <c r="M250" s="268"/>
      <c r="N250" s="269"/>
      <c r="O250" s="269"/>
      <c r="P250" s="269"/>
      <c r="Q250" s="270"/>
      <c r="R250" s="271"/>
      <c r="S250" s="268"/>
      <c r="T250" s="268"/>
      <c r="U250" s="268"/>
      <c r="V250" s="268"/>
      <c r="W250" s="65" t="str">
        <f t="shared" si="31"/>
        <v/>
      </c>
      <c r="X250" s="65" t="str">
        <f t="shared" si="32"/>
        <v/>
      </c>
      <c r="Y250" s="65" t="str">
        <f t="shared" si="33"/>
        <v/>
      </c>
      <c r="Z250" s="65" t="str">
        <f t="shared" si="34"/>
        <v/>
      </c>
      <c r="AA250" s="65" t="str">
        <f t="shared" si="35"/>
        <v/>
      </c>
    </row>
    <row r="251" spans="1:27" x14ac:dyDescent="0.25">
      <c r="A251" s="40" t="str">
        <f>IF(G251="","",1*ISERROR(VLOOKUP(G251,G$1:G250,1,FALSE)))</f>
        <v/>
      </c>
      <c r="B251" s="40" t="str">
        <f>IF(A251=0,0,IF(A251="","",SUM(A$2:A251)))</f>
        <v/>
      </c>
      <c r="C251" s="41" t="str">
        <f>IF(H251="","",1*ISERROR(VLOOKUP(H251,H$1:H250,1,FALSE)))</f>
        <v/>
      </c>
      <c r="D251" s="40" t="str">
        <f>IF(C251=0,0,IF(C251="","",SUM(C$2:C251)))</f>
        <v/>
      </c>
      <c r="E251" s="41" t="str">
        <f>IF(H251=0,0,IF(C251="","",SUM(C$11:C251)))</f>
        <v/>
      </c>
      <c r="F251" s="41" t="str">
        <f>IF(H251="","",COUNTIF(H$11:H251,"="&amp;H251))</f>
        <v/>
      </c>
      <c r="G251" s="41" t="str">
        <f t="shared" si="27"/>
        <v/>
      </c>
      <c r="H251" s="41" t="str">
        <f t="shared" si="28"/>
        <v/>
      </c>
      <c r="I251" s="41" t="str">
        <f t="shared" si="29"/>
        <v/>
      </c>
      <c r="J251" s="41" t="str">
        <f t="shared" si="30"/>
        <v/>
      </c>
      <c r="K251" s="268"/>
      <c r="L251" s="268"/>
      <c r="M251" s="268"/>
      <c r="N251" s="269"/>
      <c r="O251" s="269"/>
      <c r="P251" s="269"/>
      <c r="Q251" s="270"/>
      <c r="R251" s="271"/>
      <c r="S251" s="268"/>
      <c r="T251" s="268"/>
      <c r="U251" s="268"/>
      <c r="V251" s="268"/>
      <c r="W251" s="65" t="str">
        <f t="shared" si="31"/>
        <v/>
      </c>
      <c r="X251" s="65" t="str">
        <f t="shared" si="32"/>
        <v/>
      </c>
      <c r="Y251" s="65" t="str">
        <f t="shared" si="33"/>
        <v/>
      </c>
      <c r="Z251" s="65" t="str">
        <f t="shared" si="34"/>
        <v/>
      </c>
      <c r="AA251" s="65" t="str">
        <f t="shared" si="35"/>
        <v/>
      </c>
    </row>
    <row r="252" spans="1:27" x14ac:dyDescent="0.25">
      <c r="A252" s="40" t="str">
        <f>IF(G252="","",1*ISERROR(VLOOKUP(G252,G$1:G251,1,FALSE)))</f>
        <v/>
      </c>
      <c r="B252" s="40" t="str">
        <f>IF(A252=0,0,IF(A252="","",SUM(A$2:A252)))</f>
        <v/>
      </c>
      <c r="C252" s="41" t="str">
        <f>IF(H252="","",1*ISERROR(VLOOKUP(H252,H$1:H251,1,FALSE)))</f>
        <v/>
      </c>
      <c r="D252" s="40" t="str">
        <f>IF(C252=0,0,IF(C252="","",SUM(C$2:C252)))</f>
        <v/>
      </c>
      <c r="E252" s="41" t="str">
        <f>IF(H252=0,0,IF(C252="","",SUM(C$11:C252)))</f>
        <v/>
      </c>
      <c r="F252" s="41" t="str">
        <f>IF(H252="","",COUNTIF(H$11:H252,"="&amp;H252))</f>
        <v/>
      </c>
      <c r="G252" s="41" t="str">
        <f t="shared" si="27"/>
        <v/>
      </c>
      <c r="H252" s="41" t="str">
        <f t="shared" si="28"/>
        <v/>
      </c>
      <c r="I252" s="41" t="str">
        <f t="shared" si="29"/>
        <v/>
      </c>
      <c r="J252" s="41" t="str">
        <f t="shared" si="30"/>
        <v/>
      </c>
      <c r="K252" s="268"/>
      <c r="L252" s="268"/>
      <c r="M252" s="268"/>
      <c r="N252" s="269"/>
      <c r="O252" s="269"/>
      <c r="P252" s="269"/>
      <c r="Q252" s="270"/>
      <c r="R252" s="271"/>
      <c r="S252" s="268"/>
      <c r="T252" s="268"/>
      <c r="U252" s="268"/>
      <c r="V252" s="268"/>
      <c r="W252" s="65" t="str">
        <f t="shared" si="31"/>
        <v/>
      </c>
      <c r="X252" s="65" t="str">
        <f t="shared" si="32"/>
        <v/>
      </c>
      <c r="Y252" s="65" t="str">
        <f t="shared" si="33"/>
        <v/>
      </c>
      <c r="Z252" s="65" t="str">
        <f t="shared" si="34"/>
        <v/>
      </c>
      <c r="AA252" s="65" t="str">
        <f t="shared" si="35"/>
        <v/>
      </c>
    </row>
    <row r="253" spans="1:27" x14ac:dyDescent="0.25">
      <c r="A253" s="40" t="str">
        <f>IF(G253="","",1*ISERROR(VLOOKUP(G253,G$1:G252,1,FALSE)))</f>
        <v/>
      </c>
      <c r="B253" s="40" t="str">
        <f>IF(A253=0,0,IF(A253="","",SUM(A$2:A253)))</f>
        <v/>
      </c>
      <c r="C253" s="41" t="str">
        <f>IF(H253="","",1*ISERROR(VLOOKUP(H253,H$1:H252,1,FALSE)))</f>
        <v/>
      </c>
      <c r="D253" s="40" t="str">
        <f>IF(C253=0,0,IF(C253="","",SUM(C$2:C253)))</f>
        <v/>
      </c>
      <c r="E253" s="41" t="str">
        <f>IF(H253=0,0,IF(C253="","",SUM(C$11:C253)))</f>
        <v/>
      </c>
      <c r="F253" s="41" t="str">
        <f>IF(H253="","",COUNTIF(H$11:H253,"="&amp;H253))</f>
        <v/>
      </c>
      <c r="G253" s="41" t="str">
        <f t="shared" si="27"/>
        <v/>
      </c>
      <c r="H253" s="41" t="str">
        <f t="shared" si="28"/>
        <v/>
      </c>
      <c r="I253" s="41" t="str">
        <f t="shared" si="29"/>
        <v/>
      </c>
      <c r="J253" s="41" t="str">
        <f t="shared" si="30"/>
        <v/>
      </c>
      <c r="K253" s="268"/>
      <c r="L253" s="268"/>
      <c r="M253" s="268"/>
      <c r="N253" s="269"/>
      <c r="O253" s="269"/>
      <c r="P253" s="269"/>
      <c r="Q253" s="270"/>
      <c r="R253" s="271"/>
      <c r="S253" s="268"/>
      <c r="T253" s="268"/>
      <c r="U253" s="268"/>
      <c r="V253" s="268"/>
      <c r="W253" s="65" t="str">
        <f t="shared" si="31"/>
        <v/>
      </c>
      <c r="X253" s="65" t="str">
        <f t="shared" si="32"/>
        <v/>
      </c>
      <c r="Y253" s="65" t="str">
        <f t="shared" si="33"/>
        <v/>
      </c>
      <c r="Z253" s="65" t="str">
        <f t="shared" si="34"/>
        <v/>
      </c>
      <c r="AA253" s="65" t="str">
        <f t="shared" si="35"/>
        <v/>
      </c>
    </row>
    <row r="254" spans="1:27" x14ac:dyDescent="0.25">
      <c r="A254" s="40" t="str">
        <f>IF(G254="","",1*ISERROR(VLOOKUP(G254,G$1:G253,1,FALSE)))</f>
        <v/>
      </c>
      <c r="B254" s="40" t="str">
        <f>IF(A254=0,0,IF(A254="","",SUM(A$2:A254)))</f>
        <v/>
      </c>
      <c r="C254" s="41" t="str">
        <f>IF(H254="","",1*ISERROR(VLOOKUP(H254,H$1:H253,1,FALSE)))</f>
        <v/>
      </c>
      <c r="D254" s="40" t="str">
        <f>IF(C254=0,0,IF(C254="","",SUM(C$2:C254)))</f>
        <v/>
      </c>
      <c r="E254" s="41" t="str">
        <f>IF(H254=0,0,IF(C254="","",SUM(C$11:C254)))</f>
        <v/>
      </c>
      <c r="F254" s="41" t="str">
        <f>IF(H254="","",COUNTIF(H$11:H254,"="&amp;H254))</f>
        <v/>
      </c>
      <c r="G254" s="41" t="str">
        <f t="shared" si="27"/>
        <v/>
      </c>
      <c r="H254" s="41" t="str">
        <f t="shared" si="28"/>
        <v/>
      </c>
      <c r="I254" s="41" t="str">
        <f t="shared" si="29"/>
        <v/>
      </c>
      <c r="J254" s="41" t="str">
        <f t="shared" si="30"/>
        <v/>
      </c>
      <c r="K254" s="268"/>
      <c r="L254" s="268"/>
      <c r="M254" s="268"/>
      <c r="N254" s="269"/>
      <c r="O254" s="269"/>
      <c r="P254" s="269"/>
      <c r="Q254" s="270"/>
      <c r="R254" s="271"/>
      <c r="S254" s="268"/>
      <c r="T254" s="268"/>
      <c r="U254" s="268"/>
      <c r="V254" s="268"/>
      <c r="W254" s="65" t="str">
        <f t="shared" si="31"/>
        <v/>
      </c>
      <c r="X254" s="65" t="str">
        <f t="shared" si="32"/>
        <v/>
      </c>
      <c r="Y254" s="65" t="str">
        <f t="shared" si="33"/>
        <v/>
      </c>
      <c r="Z254" s="65" t="str">
        <f t="shared" si="34"/>
        <v/>
      </c>
      <c r="AA254" s="65" t="str">
        <f t="shared" si="35"/>
        <v/>
      </c>
    </row>
    <row r="255" spans="1:27" x14ac:dyDescent="0.25">
      <c r="A255" s="40" t="str">
        <f>IF(G255="","",1*ISERROR(VLOOKUP(G255,G$1:G254,1,FALSE)))</f>
        <v/>
      </c>
      <c r="B255" s="40" t="str">
        <f>IF(A255=0,0,IF(A255="","",SUM(A$2:A255)))</f>
        <v/>
      </c>
      <c r="C255" s="41" t="str">
        <f>IF(H255="","",1*ISERROR(VLOOKUP(H255,H$1:H254,1,FALSE)))</f>
        <v/>
      </c>
      <c r="D255" s="40" t="str">
        <f>IF(C255=0,0,IF(C255="","",SUM(C$2:C255)))</f>
        <v/>
      </c>
      <c r="E255" s="41" t="str">
        <f>IF(H255=0,0,IF(C255="","",SUM(C$11:C255)))</f>
        <v/>
      </c>
      <c r="F255" s="41" t="str">
        <f>IF(H255="","",COUNTIF(H$11:H255,"="&amp;H255))</f>
        <v/>
      </c>
      <c r="G255" s="41" t="str">
        <f t="shared" si="27"/>
        <v/>
      </c>
      <c r="H255" s="41" t="str">
        <f t="shared" si="28"/>
        <v/>
      </c>
      <c r="I255" s="41" t="str">
        <f t="shared" si="29"/>
        <v/>
      </c>
      <c r="J255" s="41" t="str">
        <f t="shared" si="30"/>
        <v/>
      </c>
      <c r="K255" s="268"/>
      <c r="L255" s="268"/>
      <c r="M255" s="268"/>
      <c r="N255" s="269"/>
      <c r="O255" s="269"/>
      <c r="P255" s="269"/>
      <c r="Q255" s="270"/>
      <c r="R255" s="271"/>
      <c r="S255" s="268"/>
      <c r="T255" s="268"/>
      <c r="U255" s="268"/>
      <c r="V255" s="268"/>
      <c r="W255" s="65" t="str">
        <f t="shared" si="31"/>
        <v/>
      </c>
      <c r="X255" s="65" t="str">
        <f t="shared" si="32"/>
        <v/>
      </c>
      <c r="Y255" s="65" t="str">
        <f t="shared" si="33"/>
        <v/>
      </c>
      <c r="Z255" s="65" t="str">
        <f t="shared" si="34"/>
        <v/>
      </c>
      <c r="AA255" s="65" t="str">
        <f t="shared" si="35"/>
        <v/>
      </c>
    </row>
    <row r="256" spans="1:27" x14ac:dyDescent="0.25">
      <c r="A256" s="40" t="str">
        <f>IF(G256="","",1*ISERROR(VLOOKUP(G256,G$1:G255,1,FALSE)))</f>
        <v/>
      </c>
      <c r="B256" s="40" t="str">
        <f>IF(A256=0,0,IF(A256="","",SUM(A$2:A256)))</f>
        <v/>
      </c>
      <c r="C256" s="41" t="str">
        <f>IF(H256="","",1*ISERROR(VLOOKUP(H256,H$1:H255,1,FALSE)))</f>
        <v/>
      </c>
      <c r="D256" s="40" t="str">
        <f>IF(C256=0,0,IF(C256="","",SUM(C$2:C256)))</f>
        <v/>
      </c>
      <c r="E256" s="41" t="str">
        <f>IF(H256=0,0,IF(C256="","",SUM(C$11:C256)))</f>
        <v/>
      </c>
      <c r="F256" s="41" t="str">
        <f>IF(H256="","",COUNTIF(H$11:H256,"="&amp;H256))</f>
        <v/>
      </c>
      <c r="G256" s="41" t="str">
        <f t="shared" si="27"/>
        <v/>
      </c>
      <c r="H256" s="41" t="str">
        <f t="shared" si="28"/>
        <v/>
      </c>
      <c r="I256" s="41" t="str">
        <f t="shared" si="29"/>
        <v/>
      </c>
      <c r="J256" s="41" t="str">
        <f t="shared" si="30"/>
        <v/>
      </c>
      <c r="K256" s="268"/>
      <c r="L256" s="268"/>
      <c r="M256" s="268"/>
      <c r="N256" s="269"/>
      <c r="O256" s="269"/>
      <c r="P256" s="269"/>
      <c r="Q256" s="270"/>
      <c r="R256" s="271"/>
      <c r="S256" s="268"/>
      <c r="T256" s="268"/>
      <c r="U256" s="268"/>
      <c r="V256" s="268"/>
      <c r="W256" s="65" t="str">
        <f t="shared" si="31"/>
        <v/>
      </c>
      <c r="X256" s="65" t="str">
        <f t="shared" si="32"/>
        <v/>
      </c>
      <c r="Y256" s="65" t="str">
        <f t="shared" si="33"/>
        <v/>
      </c>
      <c r="Z256" s="65" t="str">
        <f t="shared" si="34"/>
        <v/>
      </c>
      <c r="AA256" s="65" t="str">
        <f t="shared" si="35"/>
        <v/>
      </c>
    </row>
    <row r="257" spans="1:27" x14ac:dyDescent="0.25">
      <c r="A257" s="40" t="str">
        <f>IF(G257="","",1*ISERROR(VLOOKUP(G257,G$1:G256,1,FALSE)))</f>
        <v/>
      </c>
      <c r="B257" s="40" t="str">
        <f>IF(A257=0,0,IF(A257="","",SUM(A$2:A257)))</f>
        <v/>
      </c>
      <c r="C257" s="41" t="str">
        <f>IF(H257="","",1*ISERROR(VLOOKUP(H257,H$1:H256,1,FALSE)))</f>
        <v/>
      </c>
      <c r="D257" s="40" t="str">
        <f>IF(C257=0,0,IF(C257="","",SUM(C$2:C257)))</f>
        <v/>
      </c>
      <c r="E257" s="41" t="str">
        <f>IF(H257=0,0,IF(C257="","",SUM(C$11:C257)))</f>
        <v/>
      </c>
      <c r="F257" s="41" t="str">
        <f>IF(H257="","",COUNTIF(H$11:H257,"="&amp;H257))</f>
        <v/>
      </c>
      <c r="G257" s="41" t="str">
        <f t="shared" si="27"/>
        <v/>
      </c>
      <c r="H257" s="41" t="str">
        <f t="shared" si="28"/>
        <v/>
      </c>
      <c r="I257" s="41" t="str">
        <f t="shared" si="29"/>
        <v/>
      </c>
      <c r="J257" s="41" t="str">
        <f t="shared" si="30"/>
        <v/>
      </c>
      <c r="K257" s="268"/>
      <c r="L257" s="268"/>
      <c r="M257" s="268"/>
      <c r="N257" s="269"/>
      <c r="O257" s="269"/>
      <c r="P257" s="269"/>
      <c r="Q257" s="270"/>
      <c r="R257" s="271"/>
      <c r="S257" s="268"/>
      <c r="T257" s="268"/>
      <c r="U257" s="268"/>
      <c r="V257" s="268"/>
      <c r="W257" s="65" t="str">
        <f t="shared" si="31"/>
        <v/>
      </c>
      <c r="X257" s="65" t="str">
        <f t="shared" si="32"/>
        <v/>
      </c>
      <c r="Y257" s="65" t="str">
        <f t="shared" si="33"/>
        <v/>
      </c>
      <c r="Z257" s="65" t="str">
        <f t="shared" si="34"/>
        <v/>
      </c>
      <c r="AA257" s="65" t="str">
        <f t="shared" si="35"/>
        <v/>
      </c>
    </row>
    <row r="258" spans="1:27" x14ac:dyDescent="0.25">
      <c r="A258" s="40" t="str">
        <f>IF(G258="","",1*ISERROR(VLOOKUP(G258,G$1:G257,1,FALSE)))</f>
        <v/>
      </c>
      <c r="B258" s="40" t="str">
        <f>IF(A258=0,0,IF(A258="","",SUM(A$2:A258)))</f>
        <v/>
      </c>
      <c r="C258" s="41" t="str">
        <f>IF(H258="","",1*ISERROR(VLOOKUP(H258,H$1:H257,1,FALSE)))</f>
        <v/>
      </c>
      <c r="D258" s="40" t="str">
        <f>IF(C258=0,0,IF(C258="","",SUM(C$2:C258)))</f>
        <v/>
      </c>
      <c r="E258" s="41" t="str">
        <f>IF(H258=0,0,IF(C258="","",SUM(C$11:C258)))</f>
        <v/>
      </c>
      <c r="F258" s="41" t="str">
        <f>IF(H258="","",COUNTIF(H$11:H258,"="&amp;H258))</f>
        <v/>
      </c>
      <c r="G258" s="41" t="str">
        <f t="shared" ref="G258:G321" si="36">IF(K258="","",IF(M258="","",CONCATENATE(K258,"-",M258)))</f>
        <v/>
      </c>
      <c r="H258" s="41" t="str">
        <f t="shared" ref="H258:H321" si="37">IF(G258="","",CONCATENATE(G258,"-",N258))</f>
        <v/>
      </c>
      <c r="I258" s="41" t="str">
        <f t="shared" ref="I258:I321" si="38">IF(H258="","",CONCATENATE(H258,"-",F258))</f>
        <v/>
      </c>
      <c r="J258" s="41" t="str">
        <f t="shared" ref="J258:J321" si="39">IF(G258="","",CONCATENATE(G258,"-",O258))</f>
        <v/>
      </c>
      <c r="K258" s="268"/>
      <c r="L258" s="268"/>
      <c r="M258" s="268"/>
      <c r="N258" s="269"/>
      <c r="O258" s="269"/>
      <c r="P258" s="269"/>
      <c r="Q258" s="270"/>
      <c r="R258" s="271"/>
      <c r="S258" s="268"/>
      <c r="T258" s="268"/>
      <c r="U258" s="268"/>
      <c r="V258" s="268"/>
      <c r="W258" s="65" t="str">
        <f t="shared" ref="W258:W321" si="40">IF(S258="","",IF(S258="Yes",1,0))</f>
        <v/>
      </c>
      <c r="X258" s="65" t="str">
        <f t="shared" ref="X258:X321" si="41">IF(T258="","",IF(T258="Yes",1,0))</f>
        <v/>
      </c>
      <c r="Y258" s="65" t="str">
        <f t="shared" ref="Y258:Y321" si="42">IF(U258="","",IF(U258="Yes",1,0))</f>
        <v/>
      </c>
      <c r="Z258" s="65" t="str">
        <f t="shared" ref="Z258:Z321" si="43">IF(V258="","",IF(V258="Yes",1,0))</f>
        <v/>
      </c>
      <c r="AA258" s="65" t="str">
        <f t="shared" ref="AA258:AA321" si="44">IF(N258="","",CONCATENATE(N258,"-",O258))</f>
        <v/>
      </c>
    </row>
    <row r="259" spans="1:27" x14ac:dyDescent="0.25">
      <c r="A259" s="40" t="str">
        <f>IF(G259="","",1*ISERROR(VLOOKUP(G259,G$1:G258,1,FALSE)))</f>
        <v/>
      </c>
      <c r="B259" s="40" t="str">
        <f>IF(A259=0,0,IF(A259="","",SUM(A$2:A259)))</f>
        <v/>
      </c>
      <c r="C259" s="41" t="str">
        <f>IF(H259="","",1*ISERROR(VLOOKUP(H259,H$1:H258,1,FALSE)))</f>
        <v/>
      </c>
      <c r="D259" s="40" t="str">
        <f>IF(C259=0,0,IF(C259="","",SUM(C$2:C259)))</f>
        <v/>
      </c>
      <c r="E259" s="41" t="str">
        <f>IF(H259=0,0,IF(C259="","",SUM(C$11:C259)))</f>
        <v/>
      </c>
      <c r="F259" s="41" t="str">
        <f>IF(H259="","",COUNTIF(H$11:H259,"="&amp;H259))</f>
        <v/>
      </c>
      <c r="G259" s="41" t="str">
        <f t="shared" si="36"/>
        <v/>
      </c>
      <c r="H259" s="41" t="str">
        <f t="shared" si="37"/>
        <v/>
      </c>
      <c r="I259" s="41" t="str">
        <f t="shared" si="38"/>
        <v/>
      </c>
      <c r="J259" s="41" t="str">
        <f t="shared" si="39"/>
        <v/>
      </c>
      <c r="K259" s="268"/>
      <c r="L259" s="268"/>
      <c r="M259" s="268"/>
      <c r="N259" s="269"/>
      <c r="O259" s="269"/>
      <c r="P259" s="269"/>
      <c r="Q259" s="270"/>
      <c r="R259" s="271"/>
      <c r="S259" s="268"/>
      <c r="T259" s="268"/>
      <c r="U259" s="268"/>
      <c r="V259" s="268"/>
      <c r="W259" s="65" t="str">
        <f t="shared" si="40"/>
        <v/>
      </c>
      <c r="X259" s="65" t="str">
        <f t="shared" si="41"/>
        <v/>
      </c>
      <c r="Y259" s="65" t="str">
        <f t="shared" si="42"/>
        <v/>
      </c>
      <c r="Z259" s="65" t="str">
        <f t="shared" si="43"/>
        <v/>
      </c>
      <c r="AA259" s="65" t="str">
        <f t="shared" si="44"/>
        <v/>
      </c>
    </row>
    <row r="260" spans="1:27" x14ac:dyDescent="0.25">
      <c r="A260" s="40" t="str">
        <f>IF(G260="","",1*ISERROR(VLOOKUP(G260,G$1:G259,1,FALSE)))</f>
        <v/>
      </c>
      <c r="B260" s="40" t="str">
        <f>IF(A260=0,0,IF(A260="","",SUM(A$2:A260)))</f>
        <v/>
      </c>
      <c r="C260" s="41" t="str">
        <f>IF(H260="","",1*ISERROR(VLOOKUP(H260,H$1:H259,1,FALSE)))</f>
        <v/>
      </c>
      <c r="D260" s="40" t="str">
        <f>IF(C260=0,0,IF(C260="","",SUM(C$2:C260)))</f>
        <v/>
      </c>
      <c r="E260" s="41" t="str">
        <f>IF(H260=0,0,IF(C260="","",SUM(C$11:C260)))</f>
        <v/>
      </c>
      <c r="F260" s="41" t="str">
        <f>IF(H260="","",COUNTIF(H$11:H260,"="&amp;H260))</f>
        <v/>
      </c>
      <c r="G260" s="41" t="str">
        <f t="shared" si="36"/>
        <v/>
      </c>
      <c r="H260" s="41" t="str">
        <f t="shared" si="37"/>
        <v/>
      </c>
      <c r="I260" s="41" t="str">
        <f t="shared" si="38"/>
        <v/>
      </c>
      <c r="J260" s="41" t="str">
        <f t="shared" si="39"/>
        <v/>
      </c>
      <c r="K260" s="268"/>
      <c r="L260" s="268"/>
      <c r="M260" s="268"/>
      <c r="N260" s="269"/>
      <c r="O260" s="269"/>
      <c r="P260" s="269"/>
      <c r="Q260" s="270"/>
      <c r="R260" s="271"/>
      <c r="S260" s="268"/>
      <c r="T260" s="268"/>
      <c r="U260" s="268"/>
      <c r="V260" s="268"/>
      <c r="W260" s="65" t="str">
        <f t="shared" si="40"/>
        <v/>
      </c>
      <c r="X260" s="65" t="str">
        <f t="shared" si="41"/>
        <v/>
      </c>
      <c r="Y260" s="65" t="str">
        <f t="shared" si="42"/>
        <v/>
      </c>
      <c r="Z260" s="65" t="str">
        <f t="shared" si="43"/>
        <v/>
      </c>
      <c r="AA260" s="65" t="str">
        <f t="shared" si="44"/>
        <v/>
      </c>
    </row>
    <row r="261" spans="1:27" x14ac:dyDescent="0.25">
      <c r="A261" s="40" t="str">
        <f>IF(G261="","",1*ISERROR(VLOOKUP(G261,G$1:G260,1,FALSE)))</f>
        <v/>
      </c>
      <c r="B261" s="40" t="str">
        <f>IF(A261=0,0,IF(A261="","",SUM(A$2:A261)))</f>
        <v/>
      </c>
      <c r="C261" s="41" t="str">
        <f>IF(H261="","",1*ISERROR(VLOOKUP(H261,H$1:H260,1,FALSE)))</f>
        <v/>
      </c>
      <c r="D261" s="40" t="str">
        <f>IF(C261=0,0,IF(C261="","",SUM(C$2:C261)))</f>
        <v/>
      </c>
      <c r="E261" s="41" t="str">
        <f>IF(H261=0,0,IF(C261="","",SUM(C$11:C261)))</f>
        <v/>
      </c>
      <c r="F261" s="41" t="str">
        <f>IF(H261="","",COUNTIF(H$11:H261,"="&amp;H261))</f>
        <v/>
      </c>
      <c r="G261" s="41" t="str">
        <f t="shared" si="36"/>
        <v/>
      </c>
      <c r="H261" s="41" t="str">
        <f t="shared" si="37"/>
        <v/>
      </c>
      <c r="I261" s="41" t="str">
        <f t="shared" si="38"/>
        <v/>
      </c>
      <c r="J261" s="41" t="str">
        <f t="shared" si="39"/>
        <v/>
      </c>
      <c r="K261" s="268"/>
      <c r="L261" s="268"/>
      <c r="M261" s="268"/>
      <c r="N261" s="269"/>
      <c r="O261" s="269"/>
      <c r="P261" s="269"/>
      <c r="Q261" s="270"/>
      <c r="R261" s="271"/>
      <c r="S261" s="268"/>
      <c r="T261" s="268"/>
      <c r="U261" s="268"/>
      <c r="V261" s="268"/>
      <c r="W261" s="65" t="str">
        <f t="shared" si="40"/>
        <v/>
      </c>
      <c r="X261" s="65" t="str">
        <f t="shared" si="41"/>
        <v/>
      </c>
      <c r="Y261" s="65" t="str">
        <f t="shared" si="42"/>
        <v/>
      </c>
      <c r="Z261" s="65" t="str">
        <f t="shared" si="43"/>
        <v/>
      </c>
      <c r="AA261" s="65" t="str">
        <f t="shared" si="44"/>
        <v/>
      </c>
    </row>
    <row r="262" spans="1:27" x14ac:dyDescent="0.25">
      <c r="A262" s="40" t="str">
        <f>IF(G262="","",1*ISERROR(VLOOKUP(G262,G$1:G261,1,FALSE)))</f>
        <v/>
      </c>
      <c r="B262" s="40" t="str">
        <f>IF(A262=0,0,IF(A262="","",SUM(A$2:A262)))</f>
        <v/>
      </c>
      <c r="C262" s="41" t="str">
        <f>IF(H262="","",1*ISERROR(VLOOKUP(H262,H$1:H261,1,FALSE)))</f>
        <v/>
      </c>
      <c r="D262" s="40" t="str">
        <f>IF(C262=0,0,IF(C262="","",SUM(C$2:C262)))</f>
        <v/>
      </c>
      <c r="E262" s="41" t="str">
        <f>IF(H262=0,0,IF(C262="","",SUM(C$11:C262)))</f>
        <v/>
      </c>
      <c r="F262" s="41" t="str">
        <f>IF(H262="","",COUNTIF(H$11:H262,"="&amp;H262))</f>
        <v/>
      </c>
      <c r="G262" s="41" t="str">
        <f t="shared" si="36"/>
        <v/>
      </c>
      <c r="H262" s="41" t="str">
        <f t="shared" si="37"/>
        <v/>
      </c>
      <c r="I262" s="41" t="str">
        <f t="shared" si="38"/>
        <v/>
      </c>
      <c r="J262" s="41" t="str">
        <f t="shared" si="39"/>
        <v/>
      </c>
      <c r="K262" s="268"/>
      <c r="L262" s="268"/>
      <c r="M262" s="268"/>
      <c r="N262" s="269"/>
      <c r="O262" s="269"/>
      <c r="P262" s="269"/>
      <c r="Q262" s="270"/>
      <c r="R262" s="271"/>
      <c r="S262" s="268"/>
      <c r="T262" s="268"/>
      <c r="U262" s="268"/>
      <c r="V262" s="268"/>
      <c r="W262" s="65" t="str">
        <f t="shared" si="40"/>
        <v/>
      </c>
      <c r="X262" s="65" t="str">
        <f t="shared" si="41"/>
        <v/>
      </c>
      <c r="Y262" s="65" t="str">
        <f t="shared" si="42"/>
        <v/>
      </c>
      <c r="Z262" s="65" t="str">
        <f t="shared" si="43"/>
        <v/>
      </c>
      <c r="AA262" s="65" t="str">
        <f t="shared" si="44"/>
        <v/>
      </c>
    </row>
    <row r="263" spans="1:27" x14ac:dyDescent="0.25">
      <c r="A263" s="40" t="str">
        <f>IF(G263="","",1*ISERROR(VLOOKUP(G263,G$1:G262,1,FALSE)))</f>
        <v/>
      </c>
      <c r="B263" s="40" t="str">
        <f>IF(A263=0,0,IF(A263="","",SUM(A$2:A263)))</f>
        <v/>
      </c>
      <c r="C263" s="41" t="str">
        <f>IF(H263="","",1*ISERROR(VLOOKUP(H263,H$1:H262,1,FALSE)))</f>
        <v/>
      </c>
      <c r="D263" s="40" t="str">
        <f>IF(C263=0,0,IF(C263="","",SUM(C$2:C263)))</f>
        <v/>
      </c>
      <c r="E263" s="41" t="str">
        <f>IF(H263=0,0,IF(C263="","",SUM(C$11:C263)))</f>
        <v/>
      </c>
      <c r="F263" s="41" t="str">
        <f>IF(H263="","",COUNTIF(H$11:H263,"="&amp;H263))</f>
        <v/>
      </c>
      <c r="G263" s="41" t="str">
        <f t="shared" si="36"/>
        <v/>
      </c>
      <c r="H263" s="41" t="str">
        <f t="shared" si="37"/>
        <v/>
      </c>
      <c r="I263" s="41" t="str">
        <f t="shared" si="38"/>
        <v/>
      </c>
      <c r="J263" s="41" t="str">
        <f t="shared" si="39"/>
        <v/>
      </c>
      <c r="K263" s="268"/>
      <c r="L263" s="268"/>
      <c r="M263" s="268"/>
      <c r="N263" s="269"/>
      <c r="O263" s="269"/>
      <c r="P263" s="269"/>
      <c r="Q263" s="270"/>
      <c r="R263" s="271"/>
      <c r="S263" s="268"/>
      <c r="T263" s="268"/>
      <c r="U263" s="268"/>
      <c r="V263" s="268"/>
      <c r="W263" s="65" t="str">
        <f t="shared" si="40"/>
        <v/>
      </c>
      <c r="X263" s="65" t="str">
        <f t="shared" si="41"/>
        <v/>
      </c>
      <c r="Y263" s="65" t="str">
        <f t="shared" si="42"/>
        <v/>
      </c>
      <c r="Z263" s="65" t="str">
        <f t="shared" si="43"/>
        <v/>
      </c>
      <c r="AA263" s="65" t="str">
        <f t="shared" si="44"/>
        <v/>
      </c>
    </row>
    <row r="264" spans="1:27" x14ac:dyDescent="0.25">
      <c r="A264" s="40" t="str">
        <f>IF(G264="","",1*ISERROR(VLOOKUP(G264,G$1:G263,1,FALSE)))</f>
        <v/>
      </c>
      <c r="B264" s="40" t="str">
        <f>IF(A264=0,0,IF(A264="","",SUM(A$2:A264)))</f>
        <v/>
      </c>
      <c r="C264" s="41" t="str">
        <f>IF(H264="","",1*ISERROR(VLOOKUP(H264,H$1:H263,1,FALSE)))</f>
        <v/>
      </c>
      <c r="D264" s="40" t="str">
        <f>IF(C264=0,0,IF(C264="","",SUM(C$2:C264)))</f>
        <v/>
      </c>
      <c r="E264" s="41" t="str">
        <f>IF(H264=0,0,IF(C264="","",SUM(C$11:C264)))</f>
        <v/>
      </c>
      <c r="F264" s="41" t="str">
        <f>IF(H264="","",COUNTIF(H$11:H264,"="&amp;H264))</f>
        <v/>
      </c>
      <c r="G264" s="41" t="str">
        <f t="shared" si="36"/>
        <v/>
      </c>
      <c r="H264" s="41" t="str">
        <f t="shared" si="37"/>
        <v/>
      </c>
      <c r="I264" s="41" t="str">
        <f t="shared" si="38"/>
        <v/>
      </c>
      <c r="J264" s="41" t="str">
        <f t="shared" si="39"/>
        <v/>
      </c>
      <c r="K264" s="268"/>
      <c r="L264" s="268"/>
      <c r="M264" s="268"/>
      <c r="N264" s="269"/>
      <c r="O264" s="269"/>
      <c r="P264" s="269"/>
      <c r="Q264" s="270"/>
      <c r="R264" s="271"/>
      <c r="S264" s="268"/>
      <c r="T264" s="268"/>
      <c r="U264" s="268"/>
      <c r="V264" s="268"/>
      <c r="W264" s="65" t="str">
        <f t="shared" si="40"/>
        <v/>
      </c>
      <c r="X264" s="65" t="str">
        <f t="shared" si="41"/>
        <v/>
      </c>
      <c r="Y264" s="65" t="str">
        <f t="shared" si="42"/>
        <v/>
      </c>
      <c r="Z264" s="65" t="str">
        <f t="shared" si="43"/>
        <v/>
      </c>
      <c r="AA264" s="65" t="str">
        <f t="shared" si="44"/>
        <v/>
      </c>
    </row>
    <row r="265" spans="1:27" x14ac:dyDescent="0.25">
      <c r="A265" s="40" t="str">
        <f>IF(G265="","",1*ISERROR(VLOOKUP(G265,G$1:G264,1,FALSE)))</f>
        <v/>
      </c>
      <c r="B265" s="40" t="str">
        <f>IF(A265=0,0,IF(A265="","",SUM(A$2:A265)))</f>
        <v/>
      </c>
      <c r="C265" s="41" t="str">
        <f>IF(H265="","",1*ISERROR(VLOOKUP(H265,H$1:H264,1,FALSE)))</f>
        <v/>
      </c>
      <c r="D265" s="40" t="str">
        <f>IF(C265=0,0,IF(C265="","",SUM(C$2:C265)))</f>
        <v/>
      </c>
      <c r="E265" s="41" t="str">
        <f>IF(H265=0,0,IF(C265="","",SUM(C$11:C265)))</f>
        <v/>
      </c>
      <c r="F265" s="41" t="str">
        <f>IF(H265="","",COUNTIF(H$11:H265,"="&amp;H265))</f>
        <v/>
      </c>
      <c r="G265" s="41" t="str">
        <f t="shared" si="36"/>
        <v/>
      </c>
      <c r="H265" s="41" t="str">
        <f t="shared" si="37"/>
        <v/>
      </c>
      <c r="I265" s="41" t="str">
        <f t="shared" si="38"/>
        <v/>
      </c>
      <c r="J265" s="41" t="str">
        <f t="shared" si="39"/>
        <v/>
      </c>
      <c r="K265" s="268"/>
      <c r="L265" s="268"/>
      <c r="M265" s="268"/>
      <c r="N265" s="269"/>
      <c r="O265" s="269"/>
      <c r="P265" s="269"/>
      <c r="Q265" s="270"/>
      <c r="R265" s="271"/>
      <c r="S265" s="268"/>
      <c r="T265" s="268"/>
      <c r="U265" s="268"/>
      <c r="V265" s="268"/>
      <c r="W265" s="65" t="str">
        <f t="shared" si="40"/>
        <v/>
      </c>
      <c r="X265" s="65" t="str">
        <f t="shared" si="41"/>
        <v/>
      </c>
      <c r="Y265" s="65" t="str">
        <f t="shared" si="42"/>
        <v/>
      </c>
      <c r="Z265" s="65" t="str">
        <f t="shared" si="43"/>
        <v/>
      </c>
      <c r="AA265" s="65" t="str">
        <f t="shared" si="44"/>
        <v/>
      </c>
    </row>
    <row r="266" spans="1:27" x14ac:dyDescent="0.25">
      <c r="A266" s="40" t="str">
        <f>IF(G266="","",1*ISERROR(VLOOKUP(G266,G$1:G265,1,FALSE)))</f>
        <v/>
      </c>
      <c r="B266" s="40" t="str">
        <f>IF(A266=0,0,IF(A266="","",SUM(A$2:A266)))</f>
        <v/>
      </c>
      <c r="C266" s="41" t="str">
        <f>IF(H266="","",1*ISERROR(VLOOKUP(H266,H$1:H265,1,FALSE)))</f>
        <v/>
      </c>
      <c r="D266" s="40" t="str">
        <f>IF(C266=0,0,IF(C266="","",SUM(C$2:C266)))</f>
        <v/>
      </c>
      <c r="E266" s="41" t="str">
        <f>IF(H266=0,0,IF(C266="","",SUM(C$11:C266)))</f>
        <v/>
      </c>
      <c r="F266" s="41" t="str">
        <f>IF(H266="","",COUNTIF(H$11:H266,"="&amp;H266))</f>
        <v/>
      </c>
      <c r="G266" s="41" t="str">
        <f t="shared" si="36"/>
        <v/>
      </c>
      <c r="H266" s="41" t="str">
        <f t="shared" si="37"/>
        <v/>
      </c>
      <c r="I266" s="41" t="str">
        <f t="shared" si="38"/>
        <v/>
      </c>
      <c r="J266" s="41" t="str">
        <f t="shared" si="39"/>
        <v/>
      </c>
      <c r="K266" s="268"/>
      <c r="L266" s="268"/>
      <c r="M266" s="268"/>
      <c r="N266" s="269"/>
      <c r="O266" s="269"/>
      <c r="P266" s="269"/>
      <c r="Q266" s="270"/>
      <c r="R266" s="271"/>
      <c r="S266" s="268"/>
      <c r="T266" s="268"/>
      <c r="U266" s="268"/>
      <c r="V266" s="268"/>
      <c r="W266" s="65" t="str">
        <f t="shared" si="40"/>
        <v/>
      </c>
      <c r="X266" s="65" t="str">
        <f t="shared" si="41"/>
        <v/>
      </c>
      <c r="Y266" s="65" t="str">
        <f t="shared" si="42"/>
        <v/>
      </c>
      <c r="Z266" s="65" t="str">
        <f t="shared" si="43"/>
        <v/>
      </c>
      <c r="AA266" s="65" t="str">
        <f t="shared" si="44"/>
        <v/>
      </c>
    </row>
    <row r="267" spans="1:27" x14ac:dyDescent="0.25">
      <c r="A267" s="40" t="str">
        <f>IF(G267="","",1*ISERROR(VLOOKUP(G267,G$1:G266,1,FALSE)))</f>
        <v/>
      </c>
      <c r="B267" s="40" t="str">
        <f>IF(A267=0,0,IF(A267="","",SUM(A$2:A267)))</f>
        <v/>
      </c>
      <c r="C267" s="41" t="str">
        <f>IF(H267="","",1*ISERROR(VLOOKUP(H267,H$1:H266,1,FALSE)))</f>
        <v/>
      </c>
      <c r="D267" s="40" t="str">
        <f>IF(C267=0,0,IF(C267="","",SUM(C$2:C267)))</f>
        <v/>
      </c>
      <c r="E267" s="41" t="str">
        <f>IF(H267=0,0,IF(C267="","",SUM(C$11:C267)))</f>
        <v/>
      </c>
      <c r="F267" s="41" t="str">
        <f>IF(H267="","",COUNTIF(H$11:H267,"="&amp;H267))</f>
        <v/>
      </c>
      <c r="G267" s="41" t="str">
        <f t="shared" si="36"/>
        <v/>
      </c>
      <c r="H267" s="41" t="str">
        <f t="shared" si="37"/>
        <v/>
      </c>
      <c r="I267" s="41" t="str">
        <f t="shared" si="38"/>
        <v/>
      </c>
      <c r="J267" s="41" t="str">
        <f t="shared" si="39"/>
        <v/>
      </c>
      <c r="K267" s="268"/>
      <c r="L267" s="268"/>
      <c r="M267" s="268"/>
      <c r="N267" s="269"/>
      <c r="O267" s="269"/>
      <c r="P267" s="269"/>
      <c r="Q267" s="270"/>
      <c r="R267" s="271"/>
      <c r="S267" s="268"/>
      <c r="T267" s="268"/>
      <c r="U267" s="268"/>
      <c r="V267" s="268"/>
      <c r="W267" s="65" t="str">
        <f t="shared" si="40"/>
        <v/>
      </c>
      <c r="X267" s="65" t="str">
        <f t="shared" si="41"/>
        <v/>
      </c>
      <c r="Y267" s="65" t="str">
        <f t="shared" si="42"/>
        <v/>
      </c>
      <c r="Z267" s="65" t="str">
        <f t="shared" si="43"/>
        <v/>
      </c>
      <c r="AA267" s="65" t="str">
        <f t="shared" si="44"/>
        <v/>
      </c>
    </row>
    <row r="268" spans="1:27" x14ac:dyDescent="0.25">
      <c r="A268" s="40" t="str">
        <f>IF(G268="","",1*ISERROR(VLOOKUP(G268,G$1:G267,1,FALSE)))</f>
        <v/>
      </c>
      <c r="B268" s="40" t="str">
        <f>IF(A268=0,0,IF(A268="","",SUM(A$2:A268)))</f>
        <v/>
      </c>
      <c r="C268" s="41" t="str">
        <f>IF(H268="","",1*ISERROR(VLOOKUP(H268,H$1:H267,1,FALSE)))</f>
        <v/>
      </c>
      <c r="D268" s="40" t="str">
        <f>IF(C268=0,0,IF(C268="","",SUM(C$2:C268)))</f>
        <v/>
      </c>
      <c r="E268" s="41" t="str">
        <f>IF(H268=0,0,IF(C268="","",SUM(C$11:C268)))</f>
        <v/>
      </c>
      <c r="F268" s="41" t="str">
        <f>IF(H268="","",COUNTIF(H$11:H268,"="&amp;H268))</f>
        <v/>
      </c>
      <c r="G268" s="41" t="str">
        <f t="shared" si="36"/>
        <v/>
      </c>
      <c r="H268" s="41" t="str">
        <f t="shared" si="37"/>
        <v/>
      </c>
      <c r="I268" s="41" t="str">
        <f t="shared" si="38"/>
        <v/>
      </c>
      <c r="J268" s="41" t="str">
        <f t="shared" si="39"/>
        <v/>
      </c>
      <c r="K268" s="268"/>
      <c r="L268" s="268"/>
      <c r="M268" s="268"/>
      <c r="N268" s="269"/>
      <c r="O268" s="269"/>
      <c r="P268" s="269"/>
      <c r="Q268" s="270"/>
      <c r="R268" s="271"/>
      <c r="S268" s="268"/>
      <c r="T268" s="268"/>
      <c r="U268" s="268"/>
      <c r="V268" s="268"/>
      <c r="W268" s="65" t="str">
        <f t="shared" si="40"/>
        <v/>
      </c>
      <c r="X268" s="65" t="str">
        <f t="shared" si="41"/>
        <v/>
      </c>
      <c r="Y268" s="65" t="str">
        <f t="shared" si="42"/>
        <v/>
      </c>
      <c r="Z268" s="65" t="str">
        <f t="shared" si="43"/>
        <v/>
      </c>
      <c r="AA268" s="65" t="str">
        <f t="shared" si="44"/>
        <v/>
      </c>
    </row>
    <row r="269" spans="1:27" x14ac:dyDescent="0.25">
      <c r="A269" s="40" t="str">
        <f>IF(G269="","",1*ISERROR(VLOOKUP(G269,G$1:G268,1,FALSE)))</f>
        <v/>
      </c>
      <c r="B269" s="40" t="str">
        <f>IF(A269=0,0,IF(A269="","",SUM(A$2:A269)))</f>
        <v/>
      </c>
      <c r="C269" s="41" t="str">
        <f>IF(H269="","",1*ISERROR(VLOOKUP(H269,H$1:H268,1,FALSE)))</f>
        <v/>
      </c>
      <c r="D269" s="40" t="str">
        <f>IF(C269=0,0,IF(C269="","",SUM(C$2:C269)))</f>
        <v/>
      </c>
      <c r="E269" s="41" t="str">
        <f>IF(H269=0,0,IF(C269="","",SUM(C$11:C269)))</f>
        <v/>
      </c>
      <c r="F269" s="41" t="str">
        <f>IF(H269="","",COUNTIF(H$11:H269,"="&amp;H269))</f>
        <v/>
      </c>
      <c r="G269" s="41" t="str">
        <f t="shared" si="36"/>
        <v/>
      </c>
      <c r="H269" s="41" t="str">
        <f t="shared" si="37"/>
        <v/>
      </c>
      <c r="I269" s="41" t="str">
        <f t="shared" si="38"/>
        <v/>
      </c>
      <c r="J269" s="41" t="str">
        <f t="shared" si="39"/>
        <v/>
      </c>
      <c r="K269" s="268"/>
      <c r="L269" s="268"/>
      <c r="M269" s="268"/>
      <c r="N269" s="269"/>
      <c r="O269" s="269"/>
      <c r="P269" s="269"/>
      <c r="Q269" s="270"/>
      <c r="R269" s="271"/>
      <c r="S269" s="268"/>
      <c r="T269" s="268"/>
      <c r="U269" s="268"/>
      <c r="V269" s="268"/>
      <c r="W269" s="65" t="str">
        <f t="shared" si="40"/>
        <v/>
      </c>
      <c r="X269" s="65" t="str">
        <f t="shared" si="41"/>
        <v/>
      </c>
      <c r="Y269" s="65" t="str">
        <f t="shared" si="42"/>
        <v/>
      </c>
      <c r="Z269" s="65" t="str">
        <f t="shared" si="43"/>
        <v/>
      </c>
      <c r="AA269" s="65" t="str">
        <f t="shared" si="44"/>
        <v/>
      </c>
    </row>
    <row r="270" spans="1:27" x14ac:dyDescent="0.25">
      <c r="A270" s="40" t="str">
        <f>IF(G270="","",1*ISERROR(VLOOKUP(G270,G$1:G269,1,FALSE)))</f>
        <v/>
      </c>
      <c r="B270" s="40" t="str">
        <f>IF(A270=0,0,IF(A270="","",SUM(A$2:A270)))</f>
        <v/>
      </c>
      <c r="C270" s="41" t="str">
        <f>IF(H270="","",1*ISERROR(VLOOKUP(H270,H$1:H269,1,FALSE)))</f>
        <v/>
      </c>
      <c r="D270" s="40" t="str">
        <f>IF(C270=0,0,IF(C270="","",SUM(C$2:C270)))</f>
        <v/>
      </c>
      <c r="E270" s="41" t="str">
        <f>IF(H270=0,0,IF(C270="","",SUM(C$11:C270)))</f>
        <v/>
      </c>
      <c r="F270" s="41" t="str">
        <f>IF(H270="","",COUNTIF(H$11:H270,"="&amp;H270))</f>
        <v/>
      </c>
      <c r="G270" s="41" t="str">
        <f t="shared" si="36"/>
        <v/>
      </c>
      <c r="H270" s="41" t="str">
        <f t="shared" si="37"/>
        <v/>
      </c>
      <c r="I270" s="41" t="str">
        <f t="shared" si="38"/>
        <v/>
      </c>
      <c r="J270" s="41" t="str">
        <f t="shared" si="39"/>
        <v/>
      </c>
      <c r="K270" s="268"/>
      <c r="L270" s="268"/>
      <c r="M270" s="268"/>
      <c r="N270" s="269"/>
      <c r="O270" s="269"/>
      <c r="P270" s="269"/>
      <c r="Q270" s="270"/>
      <c r="R270" s="271"/>
      <c r="S270" s="268"/>
      <c r="T270" s="268"/>
      <c r="U270" s="268"/>
      <c r="V270" s="268"/>
      <c r="W270" s="65" t="str">
        <f t="shared" si="40"/>
        <v/>
      </c>
      <c r="X270" s="65" t="str">
        <f t="shared" si="41"/>
        <v/>
      </c>
      <c r="Y270" s="65" t="str">
        <f t="shared" si="42"/>
        <v/>
      </c>
      <c r="Z270" s="65" t="str">
        <f t="shared" si="43"/>
        <v/>
      </c>
      <c r="AA270" s="65" t="str">
        <f t="shared" si="44"/>
        <v/>
      </c>
    </row>
    <row r="271" spans="1:27" x14ac:dyDescent="0.25">
      <c r="A271" s="40" t="str">
        <f>IF(G271="","",1*ISERROR(VLOOKUP(G271,G$1:G270,1,FALSE)))</f>
        <v/>
      </c>
      <c r="B271" s="40" t="str">
        <f>IF(A271=0,0,IF(A271="","",SUM(A$2:A271)))</f>
        <v/>
      </c>
      <c r="C271" s="41" t="str">
        <f>IF(H271="","",1*ISERROR(VLOOKUP(H271,H$1:H270,1,FALSE)))</f>
        <v/>
      </c>
      <c r="D271" s="40" t="str">
        <f>IF(C271=0,0,IF(C271="","",SUM(C$2:C271)))</f>
        <v/>
      </c>
      <c r="E271" s="41" t="str">
        <f>IF(H271=0,0,IF(C271="","",SUM(C$11:C271)))</f>
        <v/>
      </c>
      <c r="F271" s="41" t="str">
        <f>IF(H271="","",COUNTIF(H$11:H271,"="&amp;H271))</f>
        <v/>
      </c>
      <c r="G271" s="41" t="str">
        <f t="shared" si="36"/>
        <v/>
      </c>
      <c r="H271" s="41" t="str">
        <f t="shared" si="37"/>
        <v/>
      </c>
      <c r="I271" s="41" t="str">
        <f t="shared" si="38"/>
        <v/>
      </c>
      <c r="J271" s="41" t="str">
        <f t="shared" si="39"/>
        <v/>
      </c>
      <c r="K271" s="268"/>
      <c r="L271" s="268"/>
      <c r="M271" s="268"/>
      <c r="N271" s="269"/>
      <c r="O271" s="269"/>
      <c r="P271" s="269"/>
      <c r="Q271" s="270"/>
      <c r="R271" s="271"/>
      <c r="S271" s="268"/>
      <c r="T271" s="268"/>
      <c r="U271" s="268"/>
      <c r="V271" s="268"/>
      <c r="W271" s="65" t="str">
        <f t="shared" si="40"/>
        <v/>
      </c>
      <c r="X271" s="65" t="str">
        <f t="shared" si="41"/>
        <v/>
      </c>
      <c r="Y271" s="65" t="str">
        <f t="shared" si="42"/>
        <v/>
      </c>
      <c r="Z271" s="65" t="str">
        <f t="shared" si="43"/>
        <v/>
      </c>
      <c r="AA271" s="65" t="str">
        <f t="shared" si="44"/>
        <v/>
      </c>
    </row>
    <row r="272" spans="1:27" x14ac:dyDescent="0.25">
      <c r="A272" s="40" t="str">
        <f>IF(G272="","",1*ISERROR(VLOOKUP(G272,G$1:G271,1,FALSE)))</f>
        <v/>
      </c>
      <c r="B272" s="40" t="str">
        <f>IF(A272=0,0,IF(A272="","",SUM(A$2:A272)))</f>
        <v/>
      </c>
      <c r="C272" s="41" t="str">
        <f>IF(H272="","",1*ISERROR(VLOOKUP(H272,H$1:H271,1,FALSE)))</f>
        <v/>
      </c>
      <c r="D272" s="40" t="str">
        <f>IF(C272=0,0,IF(C272="","",SUM(C$2:C272)))</f>
        <v/>
      </c>
      <c r="E272" s="41" t="str">
        <f>IF(H272=0,0,IF(C272="","",SUM(C$11:C272)))</f>
        <v/>
      </c>
      <c r="F272" s="41" t="str">
        <f>IF(H272="","",COUNTIF(H$11:H272,"="&amp;H272))</f>
        <v/>
      </c>
      <c r="G272" s="41" t="str">
        <f t="shared" si="36"/>
        <v/>
      </c>
      <c r="H272" s="41" t="str">
        <f t="shared" si="37"/>
        <v/>
      </c>
      <c r="I272" s="41" t="str">
        <f t="shared" si="38"/>
        <v/>
      </c>
      <c r="J272" s="41" t="str">
        <f t="shared" si="39"/>
        <v/>
      </c>
      <c r="K272" s="268"/>
      <c r="L272" s="268"/>
      <c r="M272" s="268"/>
      <c r="N272" s="269"/>
      <c r="O272" s="269"/>
      <c r="P272" s="269"/>
      <c r="Q272" s="270"/>
      <c r="R272" s="271"/>
      <c r="S272" s="268"/>
      <c r="T272" s="268"/>
      <c r="U272" s="268"/>
      <c r="V272" s="268"/>
      <c r="W272" s="65" t="str">
        <f t="shared" si="40"/>
        <v/>
      </c>
      <c r="X272" s="65" t="str">
        <f t="shared" si="41"/>
        <v/>
      </c>
      <c r="Y272" s="65" t="str">
        <f t="shared" si="42"/>
        <v/>
      </c>
      <c r="Z272" s="65" t="str">
        <f t="shared" si="43"/>
        <v/>
      </c>
      <c r="AA272" s="65" t="str">
        <f t="shared" si="44"/>
        <v/>
      </c>
    </row>
    <row r="273" spans="1:27" x14ac:dyDescent="0.25">
      <c r="A273" s="40" t="str">
        <f>IF(G273="","",1*ISERROR(VLOOKUP(G273,G$1:G272,1,FALSE)))</f>
        <v/>
      </c>
      <c r="B273" s="40" t="str">
        <f>IF(A273=0,0,IF(A273="","",SUM(A$2:A273)))</f>
        <v/>
      </c>
      <c r="C273" s="41" t="str">
        <f>IF(H273="","",1*ISERROR(VLOOKUP(H273,H$1:H272,1,FALSE)))</f>
        <v/>
      </c>
      <c r="D273" s="40" t="str">
        <f>IF(C273=0,0,IF(C273="","",SUM(C$2:C273)))</f>
        <v/>
      </c>
      <c r="E273" s="41" t="str">
        <f>IF(H273=0,0,IF(C273="","",SUM(C$11:C273)))</f>
        <v/>
      </c>
      <c r="F273" s="41" t="str">
        <f>IF(H273="","",COUNTIF(H$11:H273,"="&amp;H273))</f>
        <v/>
      </c>
      <c r="G273" s="41" t="str">
        <f t="shared" si="36"/>
        <v/>
      </c>
      <c r="H273" s="41" t="str">
        <f t="shared" si="37"/>
        <v/>
      </c>
      <c r="I273" s="41" t="str">
        <f t="shared" si="38"/>
        <v/>
      </c>
      <c r="J273" s="41" t="str">
        <f t="shared" si="39"/>
        <v/>
      </c>
      <c r="K273" s="268"/>
      <c r="L273" s="268"/>
      <c r="M273" s="268"/>
      <c r="N273" s="269"/>
      <c r="O273" s="269"/>
      <c r="P273" s="269"/>
      <c r="Q273" s="270"/>
      <c r="R273" s="271"/>
      <c r="S273" s="268"/>
      <c r="T273" s="268"/>
      <c r="U273" s="268"/>
      <c r="V273" s="268"/>
      <c r="W273" s="65" t="str">
        <f t="shared" si="40"/>
        <v/>
      </c>
      <c r="X273" s="65" t="str">
        <f t="shared" si="41"/>
        <v/>
      </c>
      <c r="Y273" s="65" t="str">
        <f t="shared" si="42"/>
        <v/>
      </c>
      <c r="Z273" s="65" t="str">
        <f t="shared" si="43"/>
        <v/>
      </c>
      <c r="AA273" s="65" t="str">
        <f t="shared" si="44"/>
        <v/>
      </c>
    </row>
    <row r="274" spans="1:27" x14ac:dyDescent="0.25">
      <c r="A274" s="40" t="str">
        <f>IF(G274="","",1*ISERROR(VLOOKUP(G274,G$1:G273,1,FALSE)))</f>
        <v/>
      </c>
      <c r="B274" s="40" t="str">
        <f>IF(A274=0,0,IF(A274="","",SUM(A$2:A274)))</f>
        <v/>
      </c>
      <c r="C274" s="41" t="str">
        <f>IF(H274="","",1*ISERROR(VLOOKUP(H274,H$1:H273,1,FALSE)))</f>
        <v/>
      </c>
      <c r="D274" s="40" t="str">
        <f>IF(C274=0,0,IF(C274="","",SUM(C$2:C274)))</f>
        <v/>
      </c>
      <c r="E274" s="41" t="str">
        <f>IF(H274=0,0,IF(C274="","",SUM(C$11:C274)))</f>
        <v/>
      </c>
      <c r="F274" s="41" t="str">
        <f>IF(H274="","",COUNTIF(H$11:H274,"="&amp;H274))</f>
        <v/>
      </c>
      <c r="G274" s="41" t="str">
        <f t="shared" si="36"/>
        <v/>
      </c>
      <c r="H274" s="41" t="str">
        <f t="shared" si="37"/>
        <v/>
      </c>
      <c r="I274" s="41" t="str">
        <f t="shared" si="38"/>
        <v/>
      </c>
      <c r="J274" s="41" t="str">
        <f t="shared" si="39"/>
        <v/>
      </c>
      <c r="K274" s="268"/>
      <c r="L274" s="268"/>
      <c r="M274" s="268"/>
      <c r="N274" s="269"/>
      <c r="O274" s="269"/>
      <c r="P274" s="269"/>
      <c r="Q274" s="270"/>
      <c r="R274" s="271"/>
      <c r="S274" s="268"/>
      <c r="T274" s="268"/>
      <c r="U274" s="268"/>
      <c r="V274" s="268"/>
      <c r="W274" s="65" t="str">
        <f t="shared" si="40"/>
        <v/>
      </c>
      <c r="X274" s="65" t="str">
        <f t="shared" si="41"/>
        <v/>
      </c>
      <c r="Y274" s="65" t="str">
        <f t="shared" si="42"/>
        <v/>
      </c>
      <c r="Z274" s="65" t="str">
        <f t="shared" si="43"/>
        <v/>
      </c>
      <c r="AA274" s="65" t="str">
        <f t="shared" si="44"/>
        <v/>
      </c>
    </row>
    <row r="275" spans="1:27" x14ac:dyDescent="0.25">
      <c r="A275" s="40" t="str">
        <f>IF(G275="","",1*ISERROR(VLOOKUP(G275,G$1:G274,1,FALSE)))</f>
        <v/>
      </c>
      <c r="B275" s="40" t="str">
        <f>IF(A275=0,0,IF(A275="","",SUM(A$2:A275)))</f>
        <v/>
      </c>
      <c r="C275" s="41" t="str">
        <f>IF(H275="","",1*ISERROR(VLOOKUP(H275,H$1:H274,1,FALSE)))</f>
        <v/>
      </c>
      <c r="D275" s="40" t="str">
        <f>IF(C275=0,0,IF(C275="","",SUM(C$2:C275)))</f>
        <v/>
      </c>
      <c r="E275" s="41" t="str">
        <f>IF(H275=0,0,IF(C275="","",SUM(C$11:C275)))</f>
        <v/>
      </c>
      <c r="F275" s="41" t="str">
        <f>IF(H275="","",COUNTIF(H$11:H275,"="&amp;H275))</f>
        <v/>
      </c>
      <c r="G275" s="41" t="str">
        <f t="shared" si="36"/>
        <v/>
      </c>
      <c r="H275" s="41" t="str">
        <f t="shared" si="37"/>
        <v/>
      </c>
      <c r="I275" s="41" t="str">
        <f t="shared" si="38"/>
        <v/>
      </c>
      <c r="J275" s="41" t="str">
        <f t="shared" si="39"/>
        <v/>
      </c>
      <c r="K275" s="268"/>
      <c r="L275" s="268"/>
      <c r="M275" s="268"/>
      <c r="N275" s="269"/>
      <c r="O275" s="269"/>
      <c r="P275" s="269"/>
      <c r="Q275" s="270"/>
      <c r="R275" s="271"/>
      <c r="S275" s="268"/>
      <c r="T275" s="268"/>
      <c r="U275" s="268"/>
      <c r="V275" s="268"/>
      <c r="W275" s="65" t="str">
        <f t="shared" si="40"/>
        <v/>
      </c>
      <c r="X275" s="65" t="str">
        <f t="shared" si="41"/>
        <v/>
      </c>
      <c r="Y275" s="65" t="str">
        <f t="shared" si="42"/>
        <v/>
      </c>
      <c r="Z275" s="65" t="str">
        <f t="shared" si="43"/>
        <v/>
      </c>
      <c r="AA275" s="65" t="str">
        <f t="shared" si="44"/>
        <v/>
      </c>
    </row>
    <row r="276" spans="1:27" x14ac:dyDescent="0.25">
      <c r="A276" s="40" t="str">
        <f>IF(G276="","",1*ISERROR(VLOOKUP(G276,G$1:G275,1,FALSE)))</f>
        <v/>
      </c>
      <c r="B276" s="40" t="str">
        <f>IF(A276=0,0,IF(A276="","",SUM(A$2:A276)))</f>
        <v/>
      </c>
      <c r="C276" s="41" t="str">
        <f>IF(H276="","",1*ISERROR(VLOOKUP(H276,H$1:H275,1,FALSE)))</f>
        <v/>
      </c>
      <c r="D276" s="40" t="str">
        <f>IF(C276=0,0,IF(C276="","",SUM(C$2:C276)))</f>
        <v/>
      </c>
      <c r="E276" s="41" t="str">
        <f>IF(H276=0,0,IF(C276="","",SUM(C$11:C276)))</f>
        <v/>
      </c>
      <c r="F276" s="41" t="str">
        <f>IF(H276="","",COUNTIF(H$11:H276,"="&amp;H276))</f>
        <v/>
      </c>
      <c r="G276" s="41" t="str">
        <f t="shared" si="36"/>
        <v/>
      </c>
      <c r="H276" s="41" t="str">
        <f t="shared" si="37"/>
        <v/>
      </c>
      <c r="I276" s="41" t="str">
        <f t="shared" si="38"/>
        <v/>
      </c>
      <c r="J276" s="41" t="str">
        <f t="shared" si="39"/>
        <v/>
      </c>
      <c r="K276" s="268"/>
      <c r="L276" s="268"/>
      <c r="M276" s="268"/>
      <c r="N276" s="269"/>
      <c r="O276" s="269"/>
      <c r="P276" s="269"/>
      <c r="Q276" s="270"/>
      <c r="R276" s="271"/>
      <c r="S276" s="268"/>
      <c r="T276" s="268"/>
      <c r="U276" s="268"/>
      <c r="V276" s="268"/>
      <c r="W276" s="65" t="str">
        <f t="shared" si="40"/>
        <v/>
      </c>
      <c r="X276" s="65" t="str">
        <f t="shared" si="41"/>
        <v/>
      </c>
      <c r="Y276" s="65" t="str">
        <f t="shared" si="42"/>
        <v/>
      </c>
      <c r="Z276" s="65" t="str">
        <f t="shared" si="43"/>
        <v/>
      </c>
      <c r="AA276" s="65" t="str">
        <f t="shared" si="44"/>
        <v/>
      </c>
    </row>
    <row r="277" spans="1:27" x14ac:dyDescent="0.25">
      <c r="A277" s="40" t="str">
        <f>IF(G277="","",1*ISERROR(VLOOKUP(G277,G$1:G276,1,FALSE)))</f>
        <v/>
      </c>
      <c r="B277" s="40" t="str">
        <f>IF(A277=0,0,IF(A277="","",SUM(A$2:A277)))</f>
        <v/>
      </c>
      <c r="C277" s="41" t="str">
        <f>IF(H277="","",1*ISERROR(VLOOKUP(H277,H$1:H276,1,FALSE)))</f>
        <v/>
      </c>
      <c r="D277" s="40" t="str">
        <f>IF(C277=0,0,IF(C277="","",SUM(C$2:C277)))</f>
        <v/>
      </c>
      <c r="E277" s="41" t="str">
        <f>IF(H277=0,0,IF(C277="","",SUM(C$11:C277)))</f>
        <v/>
      </c>
      <c r="F277" s="41" t="str">
        <f>IF(H277="","",COUNTIF(H$11:H277,"="&amp;H277))</f>
        <v/>
      </c>
      <c r="G277" s="41" t="str">
        <f t="shared" si="36"/>
        <v/>
      </c>
      <c r="H277" s="41" t="str">
        <f t="shared" si="37"/>
        <v/>
      </c>
      <c r="I277" s="41" t="str">
        <f t="shared" si="38"/>
        <v/>
      </c>
      <c r="J277" s="41" t="str">
        <f t="shared" si="39"/>
        <v/>
      </c>
      <c r="K277" s="268"/>
      <c r="L277" s="268"/>
      <c r="M277" s="268"/>
      <c r="N277" s="269"/>
      <c r="O277" s="269"/>
      <c r="P277" s="269"/>
      <c r="Q277" s="270"/>
      <c r="R277" s="271"/>
      <c r="S277" s="268"/>
      <c r="T277" s="268"/>
      <c r="U277" s="268"/>
      <c r="V277" s="268"/>
      <c r="W277" s="65" t="str">
        <f t="shared" si="40"/>
        <v/>
      </c>
      <c r="X277" s="65" t="str">
        <f t="shared" si="41"/>
        <v/>
      </c>
      <c r="Y277" s="65" t="str">
        <f t="shared" si="42"/>
        <v/>
      </c>
      <c r="Z277" s="65" t="str">
        <f t="shared" si="43"/>
        <v/>
      </c>
      <c r="AA277" s="65" t="str">
        <f t="shared" si="44"/>
        <v/>
      </c>
    </row>
    <row r="278" spans="1:27" x14ac:dyDescent="0.25">
      <c r="A278" s="40" t="str">
        <f>IF(G278="","",1*ISERROR(VLOOKUP(G278,G$1:G277,1,FALSE)))</f>
        <v/>
      </c>
      <c r="B278" s="40" t="str">
        <f>IF(A278=0,0,IF(A278="","",SUM(A$2:A278)))</f>
        <v/>
      </c>
      <c r="C278" s="41" t="str">
        <f>IF(H278="","",1*ISERROR(VLOOKUP(H278,H$1:H277,1,FALSE)))</f>
        <v/>
      </c>
      <c r="D278" s="40" t="str">
        <f>IF(C278=0,0,IF(C278="","",SUM(C$2:C278)))</f>
        <v/>
      </c>
      <c r="E278" s="41" t="str">
        <f>IF(H278=0,0,IF(C278="","",SUM(C$11:C278)))</f>
        <v/>
      </c>
      <c r="F278" s="41" t="str">
        <f>IF(H278="","",COUNTIF(H$11:H278,"="&amp;H278))</f>
        <v/>
      </c>
      <c r="G278" s="41" t="str">
        <f t="shared" si="36"/>
        <v/>
      </c>
      <c r="H278" s="41" t="str">
        <f t="shared" si="37"/>
        <v/>
      </c>
      <c r="I278" s="41" t="str">
        <f t="shared" si="38"/>
        <v/>
      </c>
      <c r="J278" s="41" t="str">
        <f t="shared" si="39"/>
        <v/>
      </c>
      <c r="K278" s="268"/>
      <c r="L278" s="268"/>
      <c r="M278" s="268"/>
      <c r="N278" s="269"/>
      <c r="O278" s="269"/>
      <c r="P278" s="269"/>
      <c r="Q278" s="270"/>
      <c r="R278" s="271"/>
      <c r="S278" s="268"/>
      <c r="T278" s="268"/>
      <c r="U278" s="268"/>
      <c r="V278" s="268"/>
      <c r="W278" s="65" t="str">
        <f t="shared" si="40"/>
        <v/>
      </c>
      <c r="X278" s="65" t="str">
        <f t="shared" si="41"/>
        <v/>
      </c>
      <c r="Y278" s="65" t="str">
        <f t="shared" si="42"/>
        <v/>
      </c>
      <c r="Z278" s="65" t="str">
        <f t="shared" si="43"/>
        <v/>
      </c>
      <c r="AA278" s="65" t="str">
        <f t="shared" si="44"/>
        <v/>
      </c>
    </row>
    <row r="279" spans="1:27" x14ac:dyDescent="0.25">
      <c r="A279" s="40" t="str">
        <f>IF(G279="","",1*ISERROR(VLOOKUP(G279,G$1:G278,1,FALSE)))</f>
        <v/>
      </c>
      <c r="B279" s="40" t="str">
        <f>IF(A279=0,0,IF(A279="","",SUM(A$2:A279)))</f>
        <v/>
      </c>
      <c r="C279" s="41" t="str">
        <f>IF(H279="","",1*ISERROR(VLOOKUP(H279,H$1:H278,1,FALSE)))</f>
        <v/>
      </c>
      <c r="D279" s="40" t="str">
        <f>IF(C279=0,0,IF(C279="","",SUM(C$2:C279)))</f>
        <v/>
      </c>
      <c r="E279" s="41" t="str">
        <f>IF(H279=0,0,IF(C279="","",SUM(C$11:C279)))</f>
        <v/>
      </c>
      <c r="F279" s="41" t="str">
        <f>IF(H279="","",COUNTIF(H$11:H279,"="&amp;H279))</f>
        <v/>
      </c>
      <c r="G279" s="41" t="str">
        <f t="shared" si="36"/>
        <v/>
      </c>
      <c r="H279" s="41" t="str">
        <f t="shared" si="37"/>
        <v/>
      </c>
      <c r="I279" s="41" t="str">
        <f t="shared" si="38"/>
        <v/>
      </c>
      <c r="J279" s="41" t="str">
        <f t="shared" si="39"/>
        <v/>
      </c>
      <c r="K279" s="268"/>
      <c r="L279" s="268"/>
      <c r="M279" s="268"/>
      <c r="N279" s="269"/>
      <c r="O279" s="269"/>
      <c r="P279" s="269"/>
      <c r="Q279" s="270"/>
      <c r="R279" s="271"/>
      <c r="S279" s="268"/>
      <c r="T279" s="268"/>
      <c r="U279" s="268"/>
      <c r="V279" s="268"/>
      <c r="W279" s="65" t="str">
        <f t="shared" si="40"/>
        <v/>
      </c>
      <c r="X279" s="65" t="str">
        <f t="shared" si="41"/>
        <v/>
      </c>
      <c r="Y279" s="65" t="str">
        <f t="shared" si="42"/>
        <v/>
      </c>
      <c r="Z279" s="65" t="str">
        <f t="shared" si="43"/>
        <v/>
      </c>
      <c r="AA279" s="65" t="str">
        <f t="shared" si="44"/>
        <v/>
      </c>
    </row>
    <row r="280" spans="1:27" x14ac:dyDescent="0.25">
      <c r="A280" s="40" t="str">
        <f>IF(G280="","",1*ISERROR(VLOOKUP(G280,G$1:G279,1,FALSE)))</f>
        <v/>
      </c>
      <c r="B280" s="40" t="str">
        <f>IF(A280=0,0,IF(A280="","",SUM(A$2:A280)))</f>
        <v/>
      </c>
      <c r="C280" s="41" t="str">
        <f>IF(H280="","",1*ISERROR(VLOOKUP(H280,H$1:H279,1,FALSE)))</f>
        <v/>
      </c>
      <c r="D280" s="40" t="str">
        <f>IF(C280=0,0,IF(C280="","",SUM(C$2:C280)))</f>
        <v/>
      </c>
      <c r="E280" s="41" t="str">
        <f>IF(H280=0,0,IF(C280="","",SUM(C$11:C280)))</f>
        <v/>
      </c>
      <c r="F280" s="41" t="str">
        <f>IF(H280="","",COUNTIF(H$11:H280,"="&amp;H280))</f>
        <v/>
      </c>
      <c r="G280" s="41" t="str">
        <f t="shared" si="36"/>
        <v/>
      </c>
      <c r="H280" s="41" t="str">
        <f t="shared" si="37"/>
        <v/>
      </c>
      <c r="I280" s="41" t="str">
        <f t="shared" si="38"/>
        <v/>
      </c>
      <c r="J280" s="41" t="str">
        <f t="shared" si="39"/>
        <v/>
      </c>
      <c r="K280" s="268"/>
      <c r="L280" s="268"/>
      <c r="M280" s="268"/>
      <c r="N280" s="269"/>
      <c r="O280" s="269"/>
      <c r="P280" s="269"/>
      <c r="Q280" s="270"/>
      <c r="R280" s="271"/>
      <c r="S280" s="268"/>
      <c r="T280" s="268"/>
      <c r="U280" s="268"/>
      <c r="V280" s="268"/>
      <c r="W280" s="65" t="str">
        <f t="shared" si="40"/>
        <v/>
      </c>
      <c r="X280" s="65" t="str">
        <f t="shared" si="41"/>
        <v/>
      </c>
      <c r="Y280" s="65" t="str">
        <f t="shared" si="42"/>
        <v/>
      </c>
      <c r="Z280" s="65" t="str">
        <f t="shared" si="43"/>
        <v/>
      </c>
      <c r="AA280" s="65" t="str">
        <f t="shared" si="44"/>
        <v/>
      </c>
    </row>
    <row r="281" spans="1:27" x14ac:dyDescent="0.25">
      <c r="A281" s="40" t="str">
        <f>IF(G281="","",1*ISERROR(VLOOKUP(G281,G$1:G280,1,FALSE)))</f>
        <v/>
      </c>
      <c r="B281" s="40" t="str">
        <f>IF(A281=0,0,IF(A281="","",SUM(A$2:A281)))</f>
        <v/>
      </c>
      <c r="C281" s="41" t="str">
        <f>IF(H281="","",1*ISERROR(VLOOKUP(H281,H$1:H280,1,FALSE)))</f>
        <v/>
      </c>
      <c r="D281" s="40" t="str">
        <f>IF(C281=0,0,IF(C281="","",SUM(C$2:C281)))</f>
        <v/>
      </c>
      <c r="E281" s="41" t="str">
        <f>IF(H281=0,0,IF(C281="","",SUM(C$11:C281)))</f>
        <v/>
      </c>
      <c r="F281" s="41" t="str">
        <f>IF(H281="","",COUNTIF(H$11:H281,"="&amp;H281))</f>
        <v/>
      </c>
      <c r="G281" s="41" t="str">
        <f t="shared" si="36"/>
        <v/>
      </c>
      <c r="H281" s="41" t="str">
        <f t="shared" si="37"/>
        <v/>
      </c>
      <c r="I281" s="41" t="str">
        <f t="shared" si="38"/>
        <v/>
      </c>
      <c r="J281" s="41" t="str">
        <f t="shared" si="39"/>
        <v/>
      </c>
      <c r="K281" s="268"/>
      <c r="L281" s="268"/>
      <c r="M281" s="268"/>
      <c r="N281" s="269"/>
      <c r="O281" s="269"/>
      <c r="P281" s="269"/>
      <c r="Q281" s="270"/>
      <c r="R281" s="271"/>
      <c r="S281" s="268"/>
      <c r="T281" s="268"/>
      <c r="U281" s="268"/>
      <c r="V281" s="268"/>
      <c r="W281" s="65" t="str">
        <f t="shared" si="40"/>
        <v/>
      </c>
      <c r="X281" s="65" t="str">
        <f t="shared" si="41"/>
        <v/>
      </c>
      <c r="Y281" s="65" t="str">
        <f t="shared" si="42"/>
        <v/>
      </c>
      <c r="Z281" s="65" t="str">
        <f t="shared" si="43"/>
        <v/>
      </c>
      <c r="AA281" s="65" t="str">
        <f t="shared" si="44"/>
        <v/>
      </c>
    </row>
    <row r="282" spans="1:27" x14ac:dyDescent="0.25">
      <c r="A282" s="40" t="str">
        <f>IF(G282="","",1*ISERROR(VLOOKUP(G282,G$1:G281,1,FALSE)))</f>
        <v/>
      </c>
      <c r="B282" s="40" t="str">
        <f>IF(A282=0,0,IF(A282="","",SUM(A$2:A282)))</f>
        <v/>
      </c>
      <c r="C282" s="41" t="str">
        <f>IF(H282="","",1*ISERROR(VLOOKUP(H282,H$1:H281,1,FALSE)))</f>
        <v/>
      </c>
      <c r="D282" s="40" t="str">
        <f>IF(C282=0,0,IF(C282="","",SUM(C$2:C282)))</f>
        <v/>
      </c>
      <c r="E282" s="41" t="str">
        <f>IF(H282=0,0,IF(C282="","",SUM(C$11:C282)))</f>
        <v/>
      </c>
      <c r="F282" s="41" t="str">
        <f>IF(H282="","",COUNTIF(H$11:H282,"="&amp;H282))</f>
        <v/>
      </c>
      <c r="G282" s="41" t="str">
        <f t="shared" si="36"/>
        <v/>
      </c>
      <c r="H282" s="41" t="str">
        <f t="shared" si="37"/>
        <v/>
      </c>
      <c r="I282" s="41" t="str">
        <f t="shared" si="38"/>
        <v/>
      </c>
      <c r="J282" s="41" t="str">
        <f t="shared" si="39"/>
        <v/>
      </c>
      <c r="K282" s="268"/>
      <c r="L282" s="268"/>
      <c r="M282" s="268"/>
      <c r="N282" s="269"/>
      <c r="O282" s="269"/>
      <c r="P282" s="269"/>
      <c r="Q282" s="270"/>
      <c r="R282" s="271"/>
      <c r="S282" s="268"/>
      <c r="T282" s="268"/>
      <c r="U282" s="268"/>
      <c r="V282" s="268"/>
      <c r="W282" s="65" t="str">
        <f t="shared" si="40"/>
        <v/>
      </c>
      <c r="X282" s="65" t="str">
        <f t="shared" si="41"/>
        <v/>
      </c>
      <c r="Y282" s="65" t="str">
        <f t="shared" si="42"/>
        <v/>
      </c>
      <c r="Z282" s="65" t="str">
        <f t="shared" si="43"/>
        <v/>
      </c>
      <c r="AA282" s="65" t="str">
        <f t="shared" si="44"/>
        <v/>
      </c>
    </row>
    <row r="283" spans="1:27" x14ac:dyDescent="0.25">
      <c r="A283" s="40" t="str">
        <f>IF(G283="","",1*ISERROR(VLOOKUP(G283,G$1:G282,1,FALSE)))</f>
        <v/>
      </c>
      <c r="B283" s="40" t="str">
        <f>IF(A283=0,0,IF(A283="","",SUM(A$2:A283)))</f>
        <v/>
      </c>
      <c r="C283" s="41" t="str">
        <f>IF(H283="","",1*ISERROR(VLOOKUP(H283,H$1:H282,1,FALSE)))</f>
        <v/>
      </c>
      <c r="D283" s="40" t="str">
        <f>IF(C283=0,0,IF(C283="","",SUM(C$2:C283)))</f>
        <v/>
      </c>
      <c r="E283" s="41" t="str">
        <f>IF(H283=0,0,IF(C283="","",SUM(C$11:C283)))</f>
        <v/>
      </c>
      <c r="F283" s="41" t="str">
        <f>IF(H283="","",COUNTIF(H$11:H283,"="&amp;H283))</f>
        <v/>
      </c>
      <c r="G283" s="41" t="str">
        <f t="shared" si="36"/>
        <v/>
      </c>
      <c r="H283" s="41" t="str">
        <f t="shared" si="37"/>
        <v/>
      </c>
      <c r="I283" s="41" t="str">
        <f t="shared" si="38"/>
        <v/>
      </c>
      <c r="J283" s="41" t="str">
        <f t="shared" si="39"/>
        <v/>
      </c>
      <c r="K283" s="268"/>
      <c r="L283" s="268"/>
      <c r="M283" s="268"/>
      <c r="N283" s="269"/>
      <c r="O283" s="269"/>
      <c r="P283" s="269"/>
      <c r="Q283" s="270"/>
      <c r="R283" s="271"/>
      <c r="S283" s="268"/>
      <c r="T283" s="268"/>
      <c r="U283" s="268"/>
      <c r="V283" s="268"/>
      <c r="W283" s="65" t="str">
        <f t="shared" si="40"/>
        <v/>
      </c>
      <c r="X283" s="65" t="str">
        <f t="shared" si="41"/>
        <v/>
      </c>
      <c r="Y283" s="65" t="str">
        <f t="shared" si="42"/>
        <v/>
      </c>
      <c r="Z283" s="65" t="str">
        <f t="shared" si="43"/>
        <v/>
      </c>
      <c r="AA283" s="65" t="str">
        <f t="shared" si="44"/>
        <v/>
      </c>
    </row>
    <row r="284" spans="1:27" x14ac:dyDescent="0.25">
      <c r="A284" s="40" t="str">
        <f>IF(G284="","",1*ISERROR(VLOOKUP(G284,G$1:G283,1,FALSE)))</f>
        <v/>
      </c>
      <c r="B284" s="40" t="str">
        <f>IF(A284=0,0,IF(A284="","",SUM(A$2:A284)))</f>
        <v/>
      </c>
      <c r="C284" s="41" t="str">
        <f>IF(H284="","",1*ISERROR(VLOOKUP(H284,H$1:H283,1,FALSE)))</f>
        <v/>
      </c>
      <c r="D284" s="40" t="str">
        <f>IF(C284=0,0,IF(C284="","",SUM(C$2:C284)))</f>
        <v/>
      </c>
      <c r="E284" s="41" t="str">
        <f>IF(H284=0,0,IF(C284="","",SUM(C$11:C284)))</f>
        <v/>
      </c>
      <c r="F284" s="41" t="str">
        <f>IF(H284="","",COUNTIF(H$11:H284,"="&amp;H284))</f>
        <v/>
      </c>
      <c r="G284" s="41" t="str">
        <f t="shared" si="36"/>
        <v/>
      </c>
      <c r="H284" s="41" t="str">
        <f t="shared" si="37"/>
        <v/>
      </c>
      <c r="I284" s="41" t="str">
        <f t="shared" si="38"/>
        <v/>
      </c>
      <c r="J284" s="41" t="str">
        <f t="shared" si="39"/>
        <v/>
      </c>
      <c r="K284" s="268"/>
      <c r="L284" s="268"/>
      <c r="M284" s="268"/>
      <c r="N284" s="269"/>
      <c r="O284" s="269"/>
      <c r="P284" s="269"/>
      <c r="Q284" s="270"/>
      <c r="R284" s="271"/>
      <c r="S284" s="268"/>
      <c r="T284" s="268"/>
      <c r="U284" s="268"/>
      <c r="V284" s="268"/>
      <c r="W284" s="65" t="str">
        <f t="shared" si="40"/>
        <v/>
      </c>
      <c r="X284" s="65" t="str">
        <f t="shared" si="41"/>
        <v/>
      </c>
      <c r="Y284" s="65" t="str">
        <f t="shared" si="42"/>
        <v/>
      </c>
      <c r="Z284" s="65" t="str">
        <f t="shared" si="43"/>
        <v/>
      </c>
      <c r="AA284" s="65" t="str">
        <f t="shared" si="44"/>
        <v/>
      </c>
    </row>
    <row r="285" spans="1:27" x14ac:dyDescent="0.25">
      <c r="A285" s="40" t="str">
        <f>IF(G285="","",1*ISERROR(VLOOKUP(G285,G$1:G284,1,FALSE)))</f>
        <v/>
      </c>
      <c r="B285" s="40" t="str">
        <f>IF(A285=0,0,IF(A285="","",SUM(A$2:A285)))</f>
        <v/>
      </c>
      <c r="C285" s="41" t="str">
        <f>IF(H285="","",1*ISERROR(VLOOKUP(H285,H$1:H284,1,FALSE)))</f>
        <v/>
      </c>
      <c r="D285" s="40" t="str">
        <f>IF(C285=0,0,IF(C285="","",SUM(C$2:C285)))</f>
        <v/>
      </c>
      <c r="E285" s="41" t="str">
        <f>IF(H285=0,0,IF(C285="","",SUM(C$11:C285)))</f>
        <v/>
      </c>
      <c r="F285" s="41" t="str">
        <f>IF(H285="","",COUNTIF(H$11:H285,"="&amp;H285))</f>
        <v/>
      </c>
      <c r="G285" s="41" t="str">
        <f t="shared" si="36"/>
        <v/>
      </c>
      <c r="H285" s="41" t="str">
        <f t="shared" si="37"/>
        <v/>
      </c>
      <c r="I285" s="41" t="str">
        <f t="shared" si="38"/>
        <v/>
      </c>
      <c r="J285" s="41" t="str">
        <f t="shared" si="39"/>
        <v/>
      </c>
      <c r="K285" s="268"/>
      <c r="L285" s="268"/>
      <c r="M285" s="268"/>
      <c r="N285" s="269"/>
      <c r="O285" s="269"/>
      <c r="P285" s="269"/>
      <c r="Q285" s="270"/>
      <c r="R285" s="271"/>
      <c r="S285" s="268"/>
      <c r="T285" s="268"/>
      <c r="U285" s="268"/>
      <c r="V285" s="268"/>
      <c r="W285" s="65" t="str">
        <f t="shared" si="40"/>
        <v/>
      </c>
      <c r="X285" s="65" t="str">
        <f t="shared" si="41"/>
        <v/>
      </c>
      <c r="Y285" s="65" t="str">
        <f t="shared" si="42"/>
        <v/>
      </c>
      <c r="Z285" s="65" t="str">
        <f t="shared" si="43"/>
        <v/>
      </c>
      <c r="AA285" s="65" t="str">
        <f t="shared" si="44"/>
        <v/>
      </c>
    </row>
    <row r="286" spans="1:27" x14ac:dyDescent="0.25">
      <c r="A286" s="40" t="str">
        <f>IF(G286="","",1*ISERROR(VLOOKUP(G286,G$1:G285,1,FALSE)))</f>
        <v/>
      </c>
      <c r="B286" s="40" t="str">
        <f>IF(A286=0,0,IF(A286="","",SUM(A$2:A286)))</f>
        <v/>
      </c>
      <c r="C286" s="41" t="str">
        <f>IF(H286="","",1*ISERROR(VLOOKUP(H286,H$1:H285,1,FALSE)))</f>
        <v/>
      </c>
      <c r="D286" s="40" t="str">
        <f>IF(C286=0,0,IF(C286="","",SUM(C$2:C286)))</f>
        <v/>
      </c>
      <c r="E286" s="41" t="str">
        <f>IF(H286=0,0,IF(C286="","",SUM(C$11:C286)))</f>
        <v/>
      </c>
      <c r="F286" s="41" t="str">
        <f>IF(H286="","",COUNTIF(H$11:H286,"="&amp;H286))</f>
        <v/>
      </c>
      <c r="G286" s="41" t="str">
        <f t="shared" si="36"/>
        <v/>
      </c>
      <c r="H286" s="41" t="str">
        <f t="shared" si="37"/>
        <v/>
      </c>
      <c r="I286" s="41" t="str">
        <f t="shared" si="38"/>
        <v/>
      </c>
      <c r="J286" s="41" t="str">
        <f t="shared" si="39"/>
        <v/>
      </c>
      <c r="K286" s="268"/>
      <c r="L286" s="268"/>
      <c r="M286" s="268"/>
      <c r="N286" s="269"/>
      <c r="O286" s="269"/>
      <c r="P286" s="269"/>
      <c r="Q286" s="270"/>
      <c r="R286" s="271"/>
      <c r="S286" s="268"/>
      <c r="T286" s="268"/>
      <c r="U286" s="268"/>
      <c r="V286" s="268"/>
      <c r="W286" s="65" t="str">
        <f t="shared" si="40"/>
        <v/>
      </c>
      <c r="X286" s="65" t="str">
        <f t="shared" si="41"/>
        <v/>
      </c>
      <c r="Y286" s="65" t="str">
        <f t="shared" si="42"/>
        <v/>
      </c>
      <c r="Z286" s="65" t="str">
        <f t="shared" si="43"/>
        <v/>
      </c>
      <c r="AA286" s="65" t="str">
        <f t="shared" si="44"/>
        <v/>
      </c>
    </row>
    <row r="287" spans="1:27" x14ac:dyDescent="0.25">
      <c r="A287" s="40" t="str">
        <f>IF(G287="","",1*ISERROR(VLOOKUP(G287,G$1:G286,1,FALSE)))</f>
        <v/>
      </c>
      <c r="B287" s="40" t="str">
        <f>IF(A287=0,0,IF(A287="","",SUM(A$2:A287)))</f>
        <v/>
      </c>
      <c r="C287" s="41" t="str">
        <f>IF(H287="","",1*ISERROR(VLOOKUP(H287,H$1:H286,1,FALSE)))</f>
        <v/>
      </c>
      <c r="D287" s="40" t="str">
        <f>IF(C287=0,0,IF(C287="","",SUM(C$2:C287)))</f>
        <v/>
      </c>
      <c r="E287" s="41" t="str">
        <f>IF(H287=0,0,IF(C287="","",SUM(C$11:C287)))</f>
        <v/>
      </c>
      <c r="F287" s="41" t="str">
        <f>IF(H287="","",COUNTIF(H$11:H287,"="&amp;H287))</f>
        <v/>
      </c>
      <c r="G287" s="41" t="str">
        <f t="shared" si="36"/>
        <v/>
      </c>
      <c r="H287" s="41" t="str">
        <f t="shared" si="37"/>
        <v/>
      </c>
      <c r="I287" s="41" t="str">
        <f t="shared" si="38"/>
        <v/>
      </c>
      <c r="J287" s="41" t="str">
        <f t="shared" si="39"/>
        <v/>
      </c>
      <c r="K287" s="268"/>
      <c r="L287" s="268"/>
      <c r="M287" s="268"/>
      <c r="N287" s="269"/>
      <c r="O287" s="269"/>
      <c r="P287" s="269"/>
      <c r="Q287" s="270"/>
      <c r="R287" s="271"/>
      <c r="S287" s="268"/>
      <c r="T287" s="268"/>
      <c r="U287" s="268"/>
      <c r="V287" s="268"/>
      <c r="W287" s="65" t="str">
        <f t="shared" si="40"/>
        <v/>
      </c>
      <c r="X287" s="65" t="str">
        <f t="shared" si="41"/>
        <v/>
      </c>
      <c r="Y287" s="65" t="str">
        <f t="shared" si="42"/>
        <v/>
      </c>
      <c r="Z287" s="65" t="str">
        <f t="shared" si="43"/>
        <v/>
      </c>
      <c r="AA287" s="65" t="str">
        <f t="shared" si="44"/>
        <v/>
      </c>
    </row>
    <row r="288" spans="1:27" x14ac:dyDescent="0.25">
      <c r="A288" s="40" t="str">
        <f>IF(G288="","",1*ISERROR(VLOOKUP(G288,G$1:G287,1,FALSE)))</f>
        <v/>
      </c>
      <c r="B288" s="40" t="str">
        <f>IF(A288=0,0,IF(A288="","",SUM(A$2:A288)))</f>
        <v/>
      </c>
      <c r="C288" s="41" t="str">
        <f>IF(H288="","",1*ISERROR(VLOOKUP(H288,H$1:H287,1,FALSE)))</f>
        <v/>
      </c>
      <c r="D288" s="40" t="str">
        <f>IF(C288=0,0,IF(C288="","",SUM(C$2:C288)))</f>
        <v/>
      </c>
      <c r="E288" s="41" t="str">
        <f>IF(H288=0,0,IF(C288="","",SUM(C$11:C288)))</f>
        <v/>
      </c>
      <c r="F288" s="41" t="str">
        <f>IF(H288="","",COUNTIF(H$11:H288,"="&amp;H288))</f>
        <v/>
      </c>
      <c r="G288" s="41" t="str">
        <f t="shared" si="36"/>
        <v/>
      </c>
      <c r="H288" s="41" t="str">
        <f t="shared" si="37"/>
        <v/>
      </c>
      <c r="I288" s="41" t="str">
        <f t="shared" si="38"/>
        <v/>
      </c>
      <c r="J288" s="41" t="str">
        <f t="shared" si="39"/>
        <v/>
      </c>
      <c r="K288" s="268"/>
      <c r="L288" s="268"/>
      <c r="M288" s="268"/>
      <c r="N288" s="269"/>
      <c r="O288" s="269"/>
      <c r="P288" s="269"/>
      <c r="Q288" s="270"/>
      <c r="R288" s="271"/>
      <c r="S288" s="268"/>
      <c r="T288" s="268"/>
      <c r="U288" s="268"/>
      <c r="V288" s="268"/>
      <c r="W288" s="65" t="str">
        <f t="shared" si="40"/>
        <v/>
      </c>
      <c r="X288" s="65" t="str">
        <f t="shared" si="41"/>
        <v/>
      </c>
      <c r="Y288" s="65" t="str">
        <f t="shared" si="42"/>
        <v/>
      </c>
      <c r="Z288" s="65" t="str">
        <f t="shared" si="43"/>
        <v/>
      </c>
      <c r="AA288" s="65" t="str">
        <f t="shared" si="44"/>
        <v/>
      </c>
    </row>
    <row r="289" spans="1:27" x14ac:dyDescent="0.25">
      <c r="A289" s="40" t="str">
        <f>IF(G289="","",1*ISERROR(VLOOKUP(G289,G$1:G288,1,FALSE)))</f>
        <v/>
      </c>
      <c r="B289" s="40" t="str">
        <f>IF(A289=0,0,IF(A289="","",SUM(A$2:A289)))</f>
        <v/>
      </c>
      <c r="C289" s="41" t="str">
        <f>IF(H289="","",1*ISERROR(VLOOKUP(H289,H$1:H288,1,FALSE)))</f>
        <v/>
      </c>
      <c r="D289" s="40" t="str">
        <f>IF(C289=0,0,IF(C289="","",SUM(C$2:C289)))</f>
        <v/>
      </c>
      <c r="E289" s="41" t="str">
        <f>IF(H289=0,0,IF(C289="","",SUM(C$11:C289)))</f>
        <v/>
      </c>
      <c r="F289" s="41" t="str">
        <f>IF(H289="","",COUNTIF(H$11:H289,"="&amp;H289))</f>
        <v/>
      </c>
      <c r="G289" s="41" t="str">
        <f t="shared" si="36"/>
        <v/>
      </c>
      <c r="H289" s="41" t="str">
        <f t="shared" si="37"/>
        <v/>
      </c>
      <c r="I289" s="41" t="str">
        <f t="shared" si="38"/>
        <v/>
      </c>
      <c r="J289" s="41" t="str">
        <f t="shared" si="39"/>
        <v/>
      </c>
      <c r="K289" s="268"/>
      <c r="L289" s="268"/>
      <c r="M289" s="268"/>
      <c r="N289" s="269"/>
      <c r="O289" s="269"/>
      <c r="P289" s="269"/>
      <c r="Q289" s="270"/>
      <c r="R289" s="271"/>
      <c r="S289" s="268"/>
      <c r="T289" s="268"/>
      <c r="U289" s="268"/>
      <c r="V289" s="268"/>
      <c r="W289" s="65" t="str">
        <f t="shared" si="40"/>
        <v/>
      </c>
      <c r="X289" s="65" t="str">
        <f t="shared" si="41"/>
        <v/>
      </c>
      <c r="Y289" s="65" t="str">
        <f t="shared" si="42"/>
        <v/>
      </c>
      <c r="Z289" s="65" t="str">
        <f t="shared" si="43"/>
        <v/>
      </c>
      <c r="AA289" s="65" t="str">
        <f t="shared" si="44"/>
        <v/>
      </c>
    </row>
    <row r="290" spans="1:27" x14ac:dyDescent="0.25">
      <c r="A290" s="40" t="str">
        <f>IF(G290="","",1*ISERROR(VLOOKUP(G290,G$1:G289,1,FALSE)))</f>
        <v/>
      </c>
      <c r="B290" s="40" t="str">
        <f>IF(A290=0,0,IF(A290="","",SUM(A$2:A290)))</f>
        <v/>
      </c>
      <c r="C290" s="41" t="str">
        <f>IF(H290="","",1*ISERROR(VLOOKUP(H290,H$1:H289,1,FALSE)))</f>
        <v/>
      </c>
      <c r="D290" s="40" t="str">
        <f>IF(C290=0,0,IF(C290="","",SUM(C$2:C290)))</f>
        <v/>
      </c>
      <c r="E290" s="41" t="str">
        <f>IF(H290=0,0,IF(C290="","",SUM(C$11:C290)))</f>
        <v/>
      </c>
      <c r="F290" s="41" t="str">
        <f>IF(H290="","",COUNTIF(H$11:H290,"="&amp;H290))</f>
        <v/>
      </c>
      <c r="G290" s="41" t="str">
        <f t="shared" si="36"/>
        <v/>
      </c>
      <c r="H290" s="41" t="str">
        <f t="shared" si="37"/>
        <v/>
      </c>
      <c r="I290" s="41" t="str">
        <f t="shared" si="38"/>
        <v/>
      </c>
      <c r="J290" s="41" t="str">
        <f t="shared" si="39"/>
        <v/>
      </c>
      <c r="K290" s="268"/>
      <c r="L290" s="268"/>
      <c r="M290" s="268"/>
      <c r="N290" s="269"/>
      <c r="O290" s="269"/>
      <c r="P290" s="269"/>
      <c r="Q290" s="270"/>
      <c r="R290" s="271"/>
      <c r="S290" s="268"/>
      <c r="T290" s="268"/>
      <c r="U290" s="268"/>
      <c r="V290" s="268"/>
      <c r="W290" s="65" t="str">
        <f t="shared" si="40"/>
        <v/>
      </c>
      <c r="X290" s="65" t="str">
        <f t="shared" si="41"/>
        <v/>
      </c>
      <c r="Y290" s="65" t="str">
        <f t="shared" si="42"/>
        <v/>
      </c>
      <c r="Z290" s="65" t="str">
        <f t="shared" si="43"/>
        <v/>
      </c>
      <c r="AA290" s="65" t="str">
        <f t="shared" si="44"/>
        <v/>
      </c>
    </row>
    <row r="291" spans="1:27" x14ac:dyDescent="0.25">
      <c r="A291" s="40" t="str">
        <f>IF(G291="","",1*ISERROR(VLOOKUP(G291,G$1:G290,1,FALSE)))</f>
        <v/>
      </c>
      <c r="B291" s="40" t="str">
        <f>IF(A291=0,0,IF(A291="","",SUM(A$2:A291)))</f>
        <v/>
      </c>
      <c r="C291" s="41" t="str">
        <f>IF(H291="","",1*ISERROR(VLOOKUP(H291,H$1:H290,1,FALSE)))</f>
        <v/>
      </c>
      <c r="D291" s="40" t="str">
        <f>IF(C291=0,0,IF(C291="","",SUM(C$2:C291)))</f>
        <v/>
      </c>
      <c r="E291" s="41" t="str">
        <f>IF(H291=0,0,IF(C291="","",SUM(C$11:C291)))</f>
        <v/>
      </c>
      <c r="F291" s="41" t="str">
        <f>IF(H291="","",COUNTIF(H$11:H291,"="&amp;H291))</f>
        <v/>
      </c>
      <c r="G291" s="41" t="str">
        <f t="shared" si="36"/>
        <v/>
      </c>
      <c r="H291" s="41" t="str">
        <f t="shared" si="37"/>
        <v/>
      </c>
      <c r="I291" s="41" t="str">
        <f t="shared" si="38"/>
        <v/>
      </c>
      <c r="J291" s="41" t="str">
        <f t="shared" si="39"/>
        <v/>
      </c>
      <c r="K291" s="268"/>
      <c r="L291" s="268"/>
      <c r="M291" s="268"/>
      <c r="N291" s="269"/>
      <c r="O291" s="269"/>
      <c r="P291" s="269"/>
      <c r="Q291" s="270"/>
      <c r="R291" s="271"/>
      <c r="S291" s="268"/>
      <c r="T291" s="268"/>
      <c r="U291" s="268"/>
      <c r="V291" s="268"/>
      <c r="W291" s="65" t="str">
        <f t="shared" si="40"/>
        <v/>
      </c>
      <c r="X291" s="65" t="str">
        <f t="shared" si="41"/>
        <v/>
      </c>
      <c r="Y291" s="65" t="str">
        <f t="shared" si="42"/>
        <v/>
      </c>
      <c r="Z291" s="65" t="str">
        <f t="shared" si="43"/>
        <v/>
      </c>
      <c r="AA291" s="65" t="str">
        <f t="shared" si="44"/>
        <v/>
      </c>
    </row>
    <row r="292" spans="1:27" x14ac:dyDescent="0.25">
      <c r="A292" s="40" t="str">
        <f>IF(G292="","",1*ISERROR(VLOOKUP(G292,G$1:G291,1,FALSE)))</f>
        <v/>
      </c>
      <c r="B292" s="40" t="str">
        <f>IF(A292=0,0,IF(A292="","",SUM(A$2:A292)))</f>
        <v/>
      </c>
      <c r="C292" s="41" t="str">
        <f>IF(H292="","",1*ISERROR(VLOOKUP(H292,H$1:H291,1,FALSE)))</f>
        <v/>
      </c>
      <c r="D292" s="40" t="str">
        <f>IF(C292=0,0,IF(C292="","",SUM(C$2:C292)))</f>
        <v/>
      </c>
      <c r="E292" s="41" t="str">
        <f>IF(H292=0,0,IF(C292="","",SUM(C$11:C292)))</f>
        <v/>
      </c>
      <c r="F292" s="41" t="str">
        <f>IF(H292="","",COUNTIF(H$11:H292,"="&amp;H292))</f>
        <v/>
      </c>
      <c r="G292" s="41" t="str">
        <f t="shared" si="36"/>
        <v/>
      </c>
      <c r="H292" s="41" t="str">
        <f t="shared" si="37"/>
        <v/>
      </c>
      <c r="I292" s="41" t="str">
        <f t="shared" si="38"/>
        <v/>
      </c>
      <c r="J292" s="41" t="str">
        <f t="shared" si="39"/>
        <v/>
      </c>
      <c r="K292" s="268"/>
      <c r="L292" s="268"/>
      <c r="M292" s="268"/>
      <c r="N292" s="269"/>
      <c r="O292" s="269"/>
      <c r="P292" s="269"/>
      <c r="Q292" s="270"/>
      <c r="R292" s="271"/>
      <c r="S292" s="268"/>
      <c r="T292" s="268"/>
      <c r="U292" s="268"/>
      <c r="V292" s="268"/>
      <c r="W292" s="65" t="str">
        <f t="shared" si="40"/>
        <v/>
      </c>
      <c r="X292" s="65" t="str">
        <f t="shared" si="41"/>
        <v/>
      </c>
      <c r="Y292" s="65" t="str">
        <f t="shared" si="42"/>
        <v/>
      </c>
      <c r="Z292" s="65" t="str">
        <f t="shared" si="43"/>
        <v/>
      </c>
      <c r="AA292" s="65" t="str">
        <f t="shared" si="44"/>
        <v/>
      </c>
    </row>
    <row r="293" spans="1:27" x14ac:dyDescent="0.25">
      <c r="A293" s="40" t="str">
        <f>IF(G293="","",1*ISERROR(VLOOKUP(G293,G$1:G292,1,FALSE)))</f>
        <v/>
      </c>
      <c r="B293" s="40" t="str">
        <f>IF(A293=0,0,IF(A293="","",SUM(A$2:A293)))</f>
        <v/>
      </c>
      <c r="C293" s="41" t="str">
        <f>IF(H293="","",1*ISERROR(VLOOKUP(H293,H$1:H292,1,FALSE)))</f>
        <v/>
      </c>
      <c r="D293" s="40" t="str">
        <f>IF(C293=0,0,IF(C293="","",SUM(C$2:C293)))</f>
        <v/>
      </c>
      <c r="E293" s="41" t="str">
        <f>IF(H293=0,0,IF(C293="","",SUM(C$11:C293)))</f>
        <v/>
      </c>
      <c r="F293" s="41" t="str">
        <f>IF(H293="","",COUNTIF(H$11:H293,"="&amp;H293))</f>
        <v/>
      </c>
      <c r="G293" s="41" t="str">
        <f t="shared" si="36"/>
        <v/>
      </c>
      <c r="H293" s="41" t="str">
        <f t="shared" si="37"/>
        <v/>
      </c>
      <c r="I293" s="41" t="str">
        <f t="shared" si="38"/>
        <v/>
      </c>
      <c r="J293" s="41" t="str">
        <f t="shared" si="39"/>
        <v/>
      </c>
      <c r="K293" s="268"/>
      <c r="L293" s="268"/>
      <c r="M293" s="268"/>
      <c r="N293" s="269"/>
      <c r="O293" s="269"/>
      <c r="P293" s="269"/>
      <c r="Q293" s="270"/>
      <c r="R293" s="271"/>
      <c r="S293" s="268"/>
      <c r="T293" s="268"/>
      <c r="U293" s="268"/>
      <c r="V293" s="268"/>
      <c r="W293" s="65" t="str">
        <f t="shared" si="40"/>
        <v/>
      </c>
      <c r="X293" s="65" t="str">
        <f t="shared" si="41"/>
        <v/>
      </c>
      <c r="Y293" s="65" t="str">
        <f t="shared" si="42"/>
        <v/>
      </c>
      <c r="Z293" s="65" t="str">
        <f t="shared" si="43"/>
        <v/>
      </c>
      <c r="AA293" s="65" t="str">
        <f t="shared" si="44"/>
        <v/>
      </c>
    </row>
    <row r="294" spans="1:27" x14ac:dyDescent="0.25">
      <c r="A294" s="40" t="str">
        <f>IF(G294="","",1*ISERROR(VLOOKUP(G294,G$1:G293,1,FALSE)))</f>
        <v/>
      </c>
      <c r="B294" s="40" t="str">
        <f>IF(A294=0,0,IF(A294="","",SUM(A$2:A294)))</f>
        <v/>
      </c>
      <c r="C294" s="41" t="str">
        <f>IF(H294="","",1*ISERROR(VLOOKUP(H294,H$1:H293,1,FALSE)))</f>
        <v/>
      </c>
      <c r="D294" s="40" t="str">
        <f>IF(C294=0,0,IF(C294="","",SUM(C$2:C294)))</f>
        <v/>
      </c>
      <c r="E294" s="41" t="str">
        <f>IF(H294=0,0,IF(C294="","",SUM(C$11:C294)))</f>
        <v/>
      </c>
      <c r="F294" s="41" t="str">
        <f>IF(H294="","",COUNTIF(H$11:H294,"="&amp;H294))</f>
        <v/>
      </c>
      <c r="G294" s="41" t="str">
        <f t="shared" si="36"/>
        <v/>
      </c>
      <c r="H294" s="41" t="str">
        <f t="shared" si="37"/>
        <v/>
      </c>
      <c r="I294" s="41" t="str">
        <f t="shared" si="38"/>
        <v/>
      </c>
      <c r="J294" s="41" t="str">
        <f t="shared" si="39"/>
        <v/>
      </c>
      <c r="K294" s="268"/>
      <c r="L294" s="268"/>
      <c r="M294" s="268"/>
      <c r="N294" s="269"/>
      <c r="O294" s="269"/>
      <c r="P294" s="269"/>
      <c r="Q294" s="270"/>
      <c r="R294" s="271"/>
      <c r="S294" s="268"/>
      <c r="T294" s="268"/>
      <c r="U294" s="268"/>
      <c r="V294" s="268"/>
      <c r="W294" s="65" t="str">
        <f t="shared" si="40"/>
        <v/>
      </c>
      <c r="X294" s="65" t="str">
        <f t="shared" si="41"/>
        <v/>
      </c>
      <c r="Y294" s="65" t="str">
        <f t="shared" si="42"/>
        <v/>
      </c>
      <c r="Z294" s="65" t="str">
        <f t="shared" si="43"/>
        <v/>
      </c>
      <c r="AA294" s="65" t="str">
        <f t="shared" si="44"/>
        <v/>
      </c>
    </row>
    <row r="295" spans="1:27" x14ac:dyDescent="0.25">
      <c r="A295" s="40" t="str">
        <f>IF(G295="","",1*ISERROR(VLOOKUP(G295,G$1:G294,1,FALSE)))</f>
        <v/>
      </c>
      <c r="B295" s="40" t="str">
        <f>IF(A295=0,0,IF(A295="","",SUM(A$2:A295)))</f>
        <v/>
      </c>
      <c r="C295" s="41" t="str">
        <f>IF(H295="","",1*ISERROR(VLOOKUP(H295,H$1:H294,1,FALSE)))</f>
        <v/>
      </c>
      <c r="D295" s="40" t="str">
        <f>IF(C295=0,0,IF(C295="","",SUM(C$2:C295)))</f>
        <v/>
      </c>
      <c r="E295" s="41" t="str">
        <f>IF(H295=0,0,IF(C295="","",SUM(C$11:C295)))</f>
        <v/>
      </c>
      <c r="F295" s="41" t="str">
        <f>IF(H295="","",COUNTIF(H$11:H295,"="&amp;H295))</f>
        <v/>
      </c>
      <c r="G295" s="41" t="str">
        <f t="shared" si="36"/>
        <v/>
      </c>
      <c r="H295" s="41" t="str">
        <f t="shared" si="37"/>
        <v/>
      </c>
      <c r="I295" s="41" t="str">
        <f t="shared" si="38"/>
        <v/>
      </c>
      <c r="J295" s="41" t="str">
        <f t="shared" si="39"/>
        <v/>
      </c>
      <c r="K295" s="268"/>
      <c r="L295" s="268"/>
      <c r="M295" s="268"/>
      <c r="N295" s="269"/>
      <c r="O295" s="269"/>
      <c r="P295" s="269"/>
      <c r="Q295" s="270"/>
      <c r="R295" s="271"/>
      <c r="S295" s="268"/>
      <c r="T295" s="268"/>
      <c r="U295" s="268"/>
      <c r="V295" s="268"/>
      <c r="W295" s="65" t="str">
        <f t="shared" si="40"/>
        <v/>
      </c>
      <c r="X295" s="65" t="str">
        <f t="shared" si="41"/>
        <v/>
      </c>
      <c r="Y295" s="65" t="str">
        <f t="shared" si="42"/>
        <v/>
      </c>
      <c r="Z295" s="65" t="str">
        <f t="shared" si="43"/>
        <v/>
      </c>
      <c r="AA295" s="65" t="str">
        <f t="shared" si="44"/>
        <v/>
      </c>
    </row>
    <row r="296" spans="1:27" x14ac:dyDescent="0.25">
      <c r="A296" s="40" t="str">
        <f>IF(G296="","",1*ISERROR(VLOOKUP(G296,G$1:G295,1,FALSE)))</f>
        <v/>
      </c>
      <c r="B296" s="40" t="str">
        <f>IF(A296=0,0,IF(A296="","",SUM(A$2:A296)))</f>
        <v/>
      </c>
      <c r="C296" s="41" t="str">
        <f>IF(H296="","",1*ISERROR(VLOOKUP(H296,H$1:H295,1,FALSE)))</f>
        <v/>
      </c>
      <c r="D296" s="40" t="str">
        <f>IF(C296=0,0,IF(C296="","",SUM(C$2:C296)))</f>
        <v/>
      </c>
      <c r="E296" s="41" t="str">
        <f>IF(H296=0,0,IF(C296="","",SUM(C$11:C296)))</f>
        <v/>
      </c>
      <c r="F296" s="41" t="str">
        <f>IF(H296="","",COUNTIF(H$11:H296,"="&amp;H296))</f>
        <v/>
      </c>
      <c r="G296" s="41" t="str">
        <f t="shared" si="36"/>
        <v/>
      </c>
      <c r="H296" s="41" t="str">
        <f t="shared" si="37"/>
        <v/>
      </c>
      <c r="I296" s="41" t="str">
        <f t="shared" si="38"/>
        <v/>
      </c>
      <c r="J296" s="41" t="str">
        <f t="shared" si="39"/>
        <v/>
      </c>
      <c r="K296" s="268"/>
      <c r="L296" s="268"/>
      <c r="M296" s="268"/>
      <c r="N296" s="269"/>
      <c r="O296" s="269"/>
      <c r="P296" s="269"/>
      <c r="Q296" s="270"/>
      <c r="R296" s="271"/>
      <c r="S296" s="268"/>
      <c r="T296" s="268"/>
      <c r="U296" s="268"/>
      <c r="V296" s="268"/>
      <c r="W296" s="65" t="str">
        <f t="shared" si="40"/>
        <v/>
      </c>
      <c r="X296" s="65" t="str">
        <f t="shared" si="41"/>
        <v/>
      </c>
      <c r="Y296" s="65" t="str">
        <f t="shared" si="42"/>
        <v/>
      </c>
      <c r="Z296" s="65" t="str">
        <f t="shared" si="43"/>
        <v/>
      </c>
      <c r="AA296" s="65" t="str">
        <f t="shared" si="44"/>
        <v/>
      </c>
    </row>
    <row r="297" spans="1:27" x14ac:dyDescent="0.25">
      <c r="A297" s="40" t="str">
        <f>IF(G297="","",1*ISERROR(VLOOKUP(G297,G$1:G296,1,FALSE)))</f>
        <v/>
      </c>
      <c r="B297" s="40" t="str">
        <f>IF(A297=0,0,IF(A297="","",SUM(A$2:A297)))</f>
        <v/>
      </c>
      <c r="C297" s="41" t="str">
        <f>IF(H297="","",1*ISERROR(VLOOKUP(H297,H$1:H296,1,FALSE)))</f>
        <v/>
      </c>
      <c r="D297" s="40" t="str">
        <f>IF(C297=0,0,IF(C297="","",SUM(C$2:C297)))</f>
        <v/>
      </c>
      <c r="E297" s="41" t="str">
        <f>IF(H297=0,0,IF(C297="","",SUM(C$11:C297)))</f>
        <v/>
      </c>
      <c r="F297" s="41" t="str">
        <f>IF(H297="","",COUNTIF(H$11:H297,"="&amp;H297))</f>
        <v/>
      </c>
      <c r="G297" s="41" t="str">
        <f t="shared" si="36"/>
        <v/>
      </c>
      <c r="H297" s="41" t="str">
        <f t="shared" si="37"/>
        <v/>
      </c>
      <c r="I297" s="41" t="str">
        <f t="shared" si="38"/>
        <v/>
      </c>
      <c r="J297" s="41" t="str">
        <f t="shared" si="39"/>
        <v/>
      </c>
      <c r="K297" s="268"/>
      <c r="L297" s="268"/>
      <c r="M297" s="268"/>
      <c r="N297" s="269"/>
      <c r="O297" s="269"/>
      <c r="P297" s="269"/>
      <c r="Q297" s="270"/>
      <c r="R297" s="271"/>
      <c r="S297" s="268"/>
      <c r="T297" s="268"/>
      <c r="U297" s="268"/>
      <c r="V297" s="268"/>
      <c r="W297" s="65" t="str">
        <f t="shared" si="40"/>
        <v/>
      </c>
      <c r="X297" s="65" t="str">
        <f t="shared" si="41"/>
        <v/>
      </c>
      <c r="Y297" s="65" t="str">
        <f t="shared" si="42"/>
        <v/>
      </c>
      <c r="Z297" s="65" t="str">
        <f t="shared" si="43"/>
        <v/>
      </c>
      <c r="AA297" s="65" t="str">
        <f t="shared" si="44"/>
        <v/>
      </c>
    </row>
    <row r="298" spans="1:27" x14ac:dyDescent="0.25">
      <c r="A298" s="40" t="str">
        <f>IF(G298="","",1*ISERROR(VLOOKUP(G298,G$1:G297,1,FALSE)))</f>
        <v/>
      </c>
      <c r="B298" s="40" t="str">
        <f>IF(A298=0,0,IF(A298="","",SUM(A$2:A298)))</f>
        <v/>
      </c>
      <c r="C298" s="41" t="str">
        <f>IF(H298="","",1*ISERROR(VLOOKUP(H298,H$1:H297,1,FALSE)))</f>
        <v/>
      </c>
      <c r="D298" s="40" t="str">
        <f>IF(C298=0,0,IF(C298="","",SUM(C$2:C298)))</f>
        <v/>
      </c>
      <c r="E298" s="41" t="str">
        <f>IF(H298=0,0,IF(C298="","",SUM(C$11:C298)))</f>
        <v/>
      </c>
      <c r="F298" s="41" t="str">
        <f>IF(H298="","",COUNTIF(H$11:H298,"="&amp;H298))</f>
        <v/>
      </c>
      <c r="G298" s="41" t="str">
        <f t="shared" si="36"/>
        <v/>
      </c>
      <c r="H298" s="41" t="str">
        <f t="shared" si="37"/>
        <v/>
      </c>
      <c r="I298" s="41" t="str">
        <f t="shared" si="38"/>
        <v/>
      </c>
      <c r="J298" s="41" t="str">
        <f t="shared" si="39"/>
        <v/>
      </c>
      <c r="K298" s="268"/>
      <c r="L298" s="268"/>
      <c r="M298" s="268"/>
      <c r="N298" s="269"/>
      <c r="O298" s="269"/>
      <c r="P298" s="269"/>
      <c r="Q298" s="270"/>
      <c r="R298" s="271"/>
      <c r="S298" s="268"/>
      <c r="T298" s="268"/>
      <c r="U298" s="268"/>
      <c r="V298" s="268"/>
      <c r="W298" s="65" t="str">
        <f t="shared" si="40"/>
        <v/>
      </c>
      <c r="X298" s="65" t="str">
        <f t="shared" si="41"/>
        <v/>
      </c>
      <c r="Y298" s="65" t="str">
        <f t="shared" si="42"/>
        <v/>
      </c>
      <c r="Z298" s="65" t="str">
        <f t="shared" si="43"/>
        <v/>
      </c>
      <c r="AA298" s="65" t="str">
        <f t="shared" si="44"/>
        <v/>
      </c>
    </row>
    <row r="299" spans="1:27" x14ac:dyDescent="0.25">
      <c r="A299" s="40" t="str">
        <f>IF(G299="","",1*ISERROR(VLOOKUP(G299,G$1:G298,1,FALSE)))</f>
        <v/>
      </c>
      <c r="B299" s="40" t="str">
        <f>IF(A299=0,0,IF(A299="","",SUM(A$2:A299)))</f>
        <v/>
      </c>
      <c r="C299" s="41" t="str">
        <f>IF(H299="","",1*ISERROR(VLOOKUP(H299,H$1:H298,1,FALSE)))</f>
        <v/>
      </c>
      <c r="D299" s="40" t="str">
        <f>IF(C299=0,0,IF(C299="","",SUM(C$2:C299)))</f>
        <v/>
      </c>
      <c r="E299" s="41" t="str">
        <f>IF(H299=0,0,IF(C299="","",SUM(C$11:C299)))</f>
        <v/>
      </c>
      <c r="F299" s="41" t="str">
        <f>IF(H299="","",COUNTIF(H$11:H299,"="&amp;H299))</f>
        <v/>
      </c>
      <c r="G299" s="41" t="str">
        <f t="shared" si="36"/>
        <v/>
      </c>
      <c r="H299" s="41" t="str">
        <f t="shared" si="37"/>
        <v/>
      </c>
      <c r="I299" s="41" t="str">
        <f t="shared" si="38"/>
        <v/>
      </c>
      <c r="J299" s="41" t="str">
        <f t="shared" si="39"/>
        <v/>
      </c>
      <c r="K299" s="268"/>
      <c r="L299" s="268"/>
      <c r="M299" s="268"/>
      <c r="N299" s="269"/>
      <c r="O299" s="269"/>
      <c r="P299" s="269"/>
      <c r="Q299" s="270"/>
      <c r="R299" s="271"/>
      <c r="S299" s="268"/>
      <c r="T299" s="268"/>
      <c r="U299" s="268"/>
      <c r="V299" s="268"/>
      <c r="W299" s="65" t="str">
        <f t="shared" si="40"/>
        <v/>
      </c>
      <c r="X299" s="65" t="str">
        <f t="shared" si="41"/>
        <v/>
      </c>
      <c r="Y299" s="65" t="str">
        <f t="shared" si="42"/>
        <v/>
      </c>
      <c r="Z299" s="65" t="str">
        <f t="shared" si="43"/>
        <v/>
      </c>
      <c r="AA299" s="65" t="str">
        <f t="shared" si="44"/>
        <v/>
      </c>
    </row>
    <row r="300" spans="1:27" x14ac:dyDescent="0.25">
      <c r="A300" s="40" t="str">
        <f>IF(G300="","",1*ISERROR(VLOOKUP(G300,G$1:G299,1,FALSE)))</f>
        <v/>
      </c>
      <c r="B300" s="40" t="str">
        <f>IF(A300=0,0,IF(A300="","",SUM(A$2:A300)))</f>
        <v/>
      </c>
      <c r="C300" s="41" t="str">
        <f>IF(H300="","",1*ISERROR(VLOOKUP(H300,H$1:H299,1,FALSE)))</f>
        <v/>
      </c>
      <c r="D300" s="40" t="str">
        <f>IF(C300=0,0,IF(C300="","",SUM(C$2:C300)))</f>
        <v/>
      </c>
      <c r="E300" s="41" t="str">
        <f>IF(H300=0,0,IF(C300="","",SUM(C$11:C300)))</f>
        <v/>
      </c>
      <c r="F300" s="41" t="str">
        <f>IF(H300="","",COUNTIF(H$11:H300,"="&amp;H300))</f>
        <v/>
      </c>
      <c r="G300" s="41" t="str">
        <f t="shared" si="36"/>
        <v/>
      </c>
      <c r="H300" s="41" t="str">
        <f t="shared" si="37"/>
        <v/>
      </c>
      <c r="I300" s="41" t="str">
        <f t="shared" si="38"/>
        <v/>
      </c>
      <c r="J300" s="41" t="str">
        <f t="shared" si="39"/>
        <v/>
      </c>
      <c r="K300" s="268"/>
      <c r="L300" s="268"/>
      <c r="M300" s="268"/>
      <c r="N300" s="269"/>
      <c r="O300" s="269"/>
      <c r="P300" s="269"/>
      <c r="Q300" s="270"/>
      <c r="R300" s="271"/>
      <c r="S300" s="268"/>
      <c r="T300" s="268"/>
      <c r="U300" s="268"/>
      <c r="V300" s="268"/>
      <c r="W300" s="65" t="str">
        <f t="shared" si="40"/>
        <v/>
      </c>
      <c r="X300" s="65" t="str">
        <f t="shared" si="41"/>
        <v/>
      </c>
      <c r="Y300" s="65" t="str">
        <f t="shared" si="42"/>
        <v/>
      </c>
      <c r="Z300" s="65" t="str">
        <f t="shared" si="43"/>
        <v/>
      </c>
      <c r="AA300" s="65" t="str">
        <f t="shared" si="44"/>
        <v/>
      </c>
    </row>
    <row r="301" spans="1:27" x14ac:dyDescent="0.25">
      <c r="A301" s="40" t="str">
        <f>IF(G301="","",1*ISERROR(VLOOKUP(G301,G$1:G300,1,FALSE)))</f>
        <v/>
      </c>
      <c r="B301" s="40" t="str">
        <f>IF(A301=0,0,IF(A301="","",SUM(A$2:A301)))</f>
        <v/>
      </c>
      <c r="C301" s="41" t="str">
        <f>IF(H301="","",1*ISERROR(VLOOKUP(H301,H$1:H300,1,FALSE)))</f>
        <v/>
      </c>
      <c r="D301" s="40" t="str">
        <f>IF(C301=0,0,IF(C301="","",SUM(C$2:C301)))</f>
        <v/>
      </c>
      <c r="E301" s="41" t="str">
        <f>IF(H301=0,0,IF(C301="","",SUM(C$11:C301)))</f>
        <v/>
      </c>
      <c r="F301" s="41" t="str">
        <f>IF(H301="","",COUNTIF(H$11:H301,"="&amp;H301))</f>
        <v/>
      </c>
      <c r="G301" s="41" t="str">
        <f t="shared" si="36"/>
        <v/>
      </c>
      <c r="H301" s="41" t="str">
        <f t="shared" si="37"/>
        <v/>
      </c>
      <c r="I301" s="41" t="str">
        <f t="shared" si="38"/>
        <v/>
      </c>
      <c r="J301" s="41" t="str">
        <f t="shared" si="39"/>
        <v/>
      </c>
      <c r="K301" s="268"/>
      <c r="L301" s="268"/>
      <c r="M301" s="268"/>
      <c r="N301" s="269"/>
      <c r="O301" s="269"/>
      <c r="P301" s="269"/>
      <c r="Q301" s="270"/>
      <c r="R301" s="271"/>
      <c r="S301" s="268"/>
      <c r="T301" s="268"/>
      <c r="U301" s="268"/>
      <c r="V301" s="268"/>
      <c r="W301" s="65" t="str">
        <f t="shared" si="40"/>
        <v/>
      </c>
      <c r="X301" s="65" t="str">
        <f t="shared" si="41"/>
        <v/>
      </c>
      <c r="Y301" s="65" t="str">
        <f t="shared" si="42"/>
        <v/>
      </c>
      <c r="Z301" s="65" t="str">
        <f t="shared" si="43"/>
        <v/>
      </c>
      <c r="AA301" s="65" t="str">
        <f t="shared" si="44"/>
        <v/>
      </c>
    </row>
    <row r="302" spans="1:27" x14ac:dyDescent="0.25">
      <c r="A302" s="40" t="str">
        <f>IF(G302="","",1*ISERROR(VLOOKUP(G302,G$1:G301,1,FALSE)))</f>
        <v/>
      </c>
      <c r="B302" s="40" t="str">
        <f>IF(A302=0,0,IF(A302="","",SUM(A$2:A302)))</f>
        <v/>
      </c>
      <c r="C302" s="41" t="str">
        <f>IF(H302="","",1*ISERROR(VLOOKUP(H302,H$1:H301,1,FALSE)))</f>
        <v/>
      </c>
      <c r="D302" s="40" t="str">
        <f>IF(C302=0,0,IF(C302="","",SUM(C$2:C302)))</f>
        <v/>
      </c>
      <c r="E302" s="41" t="str">
        <f>IF(H302=0,0,IF(C302="","",SUM(C$11:C302)))</f>
        <v/>
      </c>
      <c r="F302" s="41" t="str">
        <f>IF(H302="","",COUNTIF(H$11:H302,"="&amp;H302))</f>
        <v/>
      </c>
      <c r="G302" s="41" t="str">
        <f t="shared" si="36"/>
        <v/>
      </c>
      <c r="H302" s="41" t="str">
        <f t="shared" si="37"/>
        <v/>
      </c>
      <c r="I302" s="41" t="str">
        <f t="shared" si="38"/>
        <v/>
      </c>
      <c r="J302" s="41" t="str">
        <f t="shared" si="39"/>
        <v/>
      </c>
      <c r="K302" s="268"/>
      <c r="L302" s="268"/>
      <c r="M302" s="268"/>
      <c r="N302" s="269"/>
      <c r="O302" s="269"/>
      <c r="P302" s="269"/>
      <c r="Q302" s="270"/>
      <c r="R302" s="271"/>
      <c r="S302" s="268"/>
      <c r="T302" s="268"/>
      <c r="U302" s="268"/>
      <c r="V302" s="268"/>
      <c r="W302" s="65" t="str">
        <f t="shared" si="40"/>
        <v/>
      </c>
      <c r="X302" s="65" t="str">
        <f t="shared" si="41"/>
        <v/>
      </c>
      <c r="Y302" s="65" t="str">
        <f t="shared" si="42"/>
        <v/>
      </c>
      <c r="Z302" s="65" t="str">
        <f t="shared" si="43"/>
        <v/>
      </c>
      <c r="AA302" s="65" t="str">
        <f t="shared" si="44"/>
        <v/>
      </c>
    </row>
    <row r="303" spans="1:27" x14ac:dyDescent="0.25">
      <c r="A303" s="40" t="str">
        <f>IF(G303="","",1*ISERROR(VLOOKUP(G303,G$1:G302,1,FALSE)))</f>
        <v/>
      </c>
      <c r="B303" s="40" t="str">
        <f>IF(A303=0,0,IF(A303="","",SUM(A$2:A303)))</f>
        <v/>
      </c>
      <c r="C303" s="41" t="str">
        <f>IF(H303="","",1*ISERROR(VLOOKUP(H303,H$1:H302,1,FALSE)))</f>
        <v/>
      </c>
      <c r="D303" s="40" t="str">
        <f>IF(C303=0,0,IF(C303="","",SUM(C$2:C303)))</f>
        <v/>
      </c>
      <c r="E303" s="41" t="str">
        <f>IF(H303=0,0,IF(C303="","",SUM(C$11:C303)))</f>
        <v/>
      </c>
      <c r="F303" s="41" t="str">
        <f>IF(H303="","",COUNTIF(H$11:H303,"="&amp;H303))</f>
        <v/>
      </c>
      <c r="G303" s="41" t="str">
        <f t="shared" si="36"/>
        <v/>
      </c>
      <c r="H303" s="41" t="str">
        <f t="shared" si="37"/>
        <v/>
      </c>
      <c r="I303" s="41" t="str">
        <f t="shared" si="38"/>
        <v/>
      </c>
      <c r="J303" s="41" t="str">
        <f t="shared" si="39"/>
        <v/>
      </c>
      <c r="K303" s="268"/>
      <c r="L303" s="268"/>
      <c r="M303" s="268"/>
      <c r="N303" s="269"/>
      <c r="O303" s="269"/>
      <c r="P303" s="269"/>
      <c r="Q303" s="270"/>
      <c r="R303" s="271"/>
      <c r="S303" s="268"/>
      <c r="T303" s="268"/>
      <c r="U303" s="268"/>
      <c r="V303" s="268"/>
      <c r="W303" s="65" t="str">
        <f t="shared" si="40"/>
        <v/>
      </c>
      <c r="X303" s="65" t="str">
        <f t="shared" si="41"/>
        <v/>
      </c>
      <c r="Y303" s="65" t="str">
        <f t="shared" si="42"/>
        <v/>
      </c>
      <c r="Z303" s="65" t="str">
        <f t="shared" si="43"/>
        <v/>
      </c>
      <c r="AA303" s="65" t="str">
        <f t="shared" si="44"/>
        <v/>
      </c>
    </row>
    <row r="304" spans="1:27" x14ac:dyDescent="0.25">
      <c r="A304" s="40" t="str">
        <f>IF(G304="","",1*ISERROR(VLOOKUP(G304,G$1:G303,1,FALSE)))</f>
        <v/>
      </c>
      <c r="B304" s="40" t="str">
        <f>IF(A304=0,0,IF(A304="","",SUM(A$2:A304)))</f>
        <v/>
      </c>
      <c r="C304" s="41" t="str">
        <f>IF(H304="","",1*ISERROR(VLOOKUP(H304,H$1:H303,1,FALSE)))</f>
        <v/>
      </c>
      <c r="D304" s="40" t="str">
        <f>IF(C304=0,0,IF(C304="","",SUM(C$2:C304)))</f>
        <v/>
      </c>
      <c r="E304" s="41" t="str">
        <f>IF(H304=0,0,IF(C304="","",SUM(C$11:C304)))</f>
        <v/>
      </c>
      <c r="F304" s="41" t="str">
        <f>IF(H304="","",COUNTIF(H$11:H304,"="&amp;H304))</f>
        <v/>
      </c>
      <c r="G304" s="41" t="str">
        <f t="shared" si="36"/>
        <v/>
      </c>
      <c r="H304" s="41" t="str">
        <f t="shared" si="37"/>
        <v/>
      </c>
      <c r="I304" s="41" t="str">
        <f t="shared" si="38"/>
        <v/>
      </c>
      <c r="J304" s="41" t="str">
        <f t="shared" si="39"/>
        <v/>
      </c>
      <c r="K304" s="268"/>
      <c r="L304" s="268"/>
      <c r="M304" s="268"/>
      <c r="N304" s="269"/>
      <c r="O304" s="269"/>
      <c r="P304" s="269"/>
      <c r="Q304" s="270"/>
      <c r="R304" s="271"/>
      <c r="S304" s="268"/>
      <c r="T304" s="268"/>
      <c r="U304" s="268"/>
      <c r="V304" s="268"/>
      <c r="W304" s="65" t="str">
        <f t="shared" si="40"/>
        <v/>
      </c>
      <c r="X304" s="65" t="str">
        <f t="shared" si="41"/>
        <v/>
      </c>
      <c r="Y304" s="65" t="str">
        <f t="shared" si="42"/>
        <v/>
      </c>
      <c r="Z304" s="65" t="str">
        <f t="shared" si="43"/>
        <v/>
      </c>
      <c r="AA304" s="65" t="str">
        <f t="shared" si="44"/>
        <v/>
      </c>
    </row>
    <row r="305" spans="1:27" x14ac:dyDescent="0.25">
      <c r="A305" s="40" t="str">
        <f>IF(G305="","",1*ISERROR(VLOOKUP(G305,G$1:G304,1,FALSE)))</f>
        <v/>
      </c>
      <c r="B305" s="40" t="str">
        <f>IF(A305=0,0,IF(A305="","",SUM(A$2:A305)))</f>
        <v/>
      </c>
      <c r="C305" s="41" t="str">
        <f>IF(H305="","",1*ISERROR(VLOOKUP(H305,H$1:H304,1,FALSE)))</f>
        <v/>
      </c>
      <c r="D305" s="40" t="str">
        <f>IF(C305=0,0,IF(C305="","",SUM(C$2:C305)))</f>
        <v/>
      </c>
      <c r="E305" s="41" t="str">
        <f>IF(H305=0,0,IF(C305="","",SUM(C$11:C305)))</f>
        <v/>
      </c>
      <c r="F305" s="41" t="str">
        <f>IF(H305="","",COUNTIF(H$11:H305,"="&amp;H305))</f>
        <v/>
      </c>
      <c r="G305" s="41" t="str">
        <f t="shared" si="36"/>
        <v/>
      </c>
      <c r="H305" s="41" t="str">
        <f t="shared" si="37"/>
        <v/>
      </c>
      <c r="I305" s="41" t="str">
        <f t="shared" si="38"/>
        <v/>
      </c>
      <c r="J305" s="41" t="str">
        <f t="shared" si="39"/>
        <v/>
      </c>
      <c r="K305" s="268"/>
      <c r="L305" s="268"/>
      <c r="M305" s="268"/>
      <c r="N305" s="269"/>
      <c r="O305" s="269"/>
      <c r="P305" s="269"/>
      <c r="Q305" s="270"/>
      <c r="R305" s="271"/>
      <c r="S305" s="268"/>
      <c r="T305" s="268"/>
      <c r="U305" s="268"/>
      <c r="V305" s="268"/>
      <c r="W305" s="65" t="str">
        <f t="shared" si="40"/>
        <v/>
      </c>
      <c r="X305" s="65" t="str">
        <f t="shared" si="41"/>
        <v/>
      </c>
      <c r="Y305" s="65" t="str">
        <f t="shared" si="42"/>
        <v/>
      </c>
      <c r="Z305" s="65" t="str">
        <f t="shared" si="43"/>
        <v/>
      </c>
      <c r="AA305" s="65" t="str">
        <f t="shared" si="44"/>
        <v/>
      </c>
    </row>
    <row r="306" spans="1:27" x14ac:dyDescent="0.25">
      <c r="A306" s="40" t="str">
        <f>IF(G306="","",1*ISERROR(VLOOKUP(G306,G$1:G305,1,FALSE)))</f>
        <v/>
      </c>
      <c r="B306" s="40" t="str">
        <f>IF(A306=0,0,IF(A306="","",SUM(A$2:A306)))</f>
        <v/>
      </c>
      <c r="C306" s="41" t="str">
        <f>IF(H306="","",1*ISERROR(VLOOKUP(H306,H$1:H305,1,FALSE)))</f>
        <v/>
      </c>
      <c r="D306" s="40" t="str">
        <f>IF(C306=0,0,IF(C306="","",SUM(C$2:C306)))</f>
        <v/>
      </c>
      <c r="E306" s="41" t="str">
        <f>IF(H306=0,0,IF(C306="","",SUM(C$11:C306)))</f>
        <v/>
      </c>
      <c r="F306" s="41" t="str">
        <f>IF(H306="","",COUNTIF(H$11:H306,"="&amp;H306))</f>
        <v/>
      </c>
      <c r="G306" s="41" t="str">
        <f t="shared" si="36"/>
        <v/>
      </c>
      <c r="H306" s="41" t="str">
        <f t="shared" si="37"/>
        <v/>
      </c>
      <c r="I306" s="41" t="str">
        <f t="shared" si="38"/>
        <v/>
      </c>
      <c r="J306" s="41" t="str">
        <f t="shared" si="39"/>
        <v/>
      </c>
      <c r="K306" s="268"/>
      <c r="L306" s="268"/>
      <c r="M306" s="268"/>
      <c r="N306" s="269"/>
      <c r="O306" s="269"/>
      <c r="P306" s="269"/>
      <c r="Q306" s="270"/>
      <c r="R306" s="271"/>
      <c r="S306" s="268"/>
      <c r="T306" s="268"/>
      <c r="U306" s="268"/>
      <c r="V306" s="268"/>
      <c r="W306" s="65" t="str">
        <f t="shared" si="40"/>
        <v/>
      </c>
      <c r="X306" s="65" t="str">
        <f t="shared" si="41"/>
        <v/>
      </c>
      <c r="Y306" s="65" t="str">
        <f t="shared" si="42"/>
        <v/>
      </c>
      <c r="Z306" s="65" t="str">
        <f t="shared" si="43"/>
        <v/>
      </c>
      <c r="AA306" s="65" t="str">
        <f t="shared" si="44"/>
        <v/>
      </c>
    </row>
    <row r="307" spans="1:27" x14ac:dyDescent="0.25">
      <c r="A307" s="40" t="str">
        <f>IF(G307="","",1*ISERROR(VLOOKUP(G307,G$1:G306,1,FALSE)))</f>
        <v/>
      </c>
      <c r="B307" s="40" t="str">
        <f>IF(A307=0,0,IF(A307="","",SUM(A$2:A307)))</f>
        <v/>
      </c>
      <c r="C307" s="41" t="str">
        <f>IF(H307="","",1*ISERROR(VLOOKUP(H307,H$1:H306,1,FALSE)))</f>
        <v/>
      </c>
      <c r="D307" s="40" t="str">
        <f>IF(C307=0,0,IF(C307="","",SUM(C$2:C307)))</f>
        <v/>
      </c>
      <c r="E307" s="41" t="str">
        <f>IF(H307=0,0,IF(C307="","",SUM(C$11:C307)))</f>
        <v/>
      </c>
      <c r="F307" s="41" t="str">
        <f>IF(H307="","",COUNTIF(H$11:H307,"="&amp;H307))</f>
        <v/>
      </c>
      <c r="G307" s="41" t="str">
        <f t="shared" si="36"/>
        <v/>
      </c>
      <c r="H307" s="41" t="str">
        <f t="shared" si="37"/>
        <v/>
      </c>
      <c r="I307" s="41" t="str">
        <f t="shared" si="38"/>
        <v/>
      </c>
      <c r="J307" s="41" t="str">
        <f t="shared" si="39"/>
        <v/>
      </c>
      <c r="K307" s="268"/>
      <c r="L307" s="268"/>
      <c r="M307" s="268"/>
      <c r="N307" s="269"/>
      <c r="O307" s="269"/>
      <c r="P307" s="269"/>
      <c r="Q307" s="270"/>
      <c r="R307" s="271"/>
      <c r="S307" s="268"/>
      <c r="T307" s="268"/>
      <c r="U307" s="268"/>
      <c r="V307" s="268"/>
      <c r="W307" s="65" t="str">
        <f t="shared" si="40"/>
        <v/>
      </c>
      <c r="X307" s="65" t="str">
        <f t="shared" si="41"/>
        <v/>
      </c>
      <c r="Y307" s="65" t="str">
        <f t="shared" si="42"/>
        <v/>
      </c>
      <c r="Z307" s="65" t="str">
        <f t="shared" si="43"/>
        <v/>
      </c>
      <c r="AA307" s="65" t="str">
        <f t="shared" si="44"/>
        <v/>
      </c>
    </row>
    <row r="308" spans="1:27" x14ac:dyDescent="0.25">
      <c r="A308" s="40" t="str">
        <f>IF(G308="","",1*ISERROR(VLOOKUP(G308,G$1:G307,1,FALSE)))</f>
        <v/>
      </c>
      <c r="B308" s="40" t="str">
        <f>IF(A308=0,0,IF(A308="","",SUM(A$2:A308)))</f>
        <v/>
      </c>
      <c r="C308" s="41" t="str">
        <f>IF(H308="","",1*ISERROR(VLOOKUP(H308,H$1:H307,1,FALSE)))</f>
        <v/>
      </c>
      <c r="D308" s="40" t="str">
        <f>IF(C308=0,0,IF(C308="","",SUM(C$2:C308)))</f>
        <v/>
      </c>
      <c r="E308" s="41" t="str">
        <f>IF(H308=0,0,IF(C308="","",SUM(C$11:C308)))</f>
        <v/>
      </c>
      <c r="F308" s="41" t="str">
        <f>IF(H308="","",COUNTIF(H$11:H308,"="&amp;H308))</f>
        <v/>
      </c>
      <c r="G308" s="41" t="str">
        <f t="shared" si="36"/>
        <v/>
      </c>
      <c r="H308" s="41" t="str">
        <f t="shared" si="37"/>
        <v/>
      </c>
      <c r="I308" s="41" t="str">
        <f t="shared" si="38"/>
        <v/>
      </c>
      <c r="J308" s="41" t="str">
        <f t="shared" si="39"/>
        <v/>
      </c>
      <c r="K308" s="268"/>
      <c r="L308" s="268"/>
      <c r="M308" s="268"/>
      <c r="N308" s="269"/>
      <c r="O308" s="269"/>
      <c r="P308" s="269"/>
      <c r="Q308" s="270"/>
      <c r="R308" s="271"/>
      <c r="S308" s="268"/>
      <c r="T308" s="268"/>
      <c r="U308" s="268"/>
      <c r="V308" s="268"/>
      <c r="W308" s="65" t="str">
        <f t="shared" si="40"/>
        <v/>
      </c>
      <c r="X308" s="65" t="str">
        <f t="shared" si="41"/>
        <v/>
      </c>
      <c r="Y308" s="65" t="str">
        <f t="shared" si="42"/>
        <v/>
      </c>
      <c r="Z308" s="65" t="str">
        <f t="shared" si="43"/>
        <v/>
      </c>
      <c r="AA308" s="65" t="str">
        <f t="shared" si="44"/>
        <v/>
      </c>
    </row>
    <row r="309" spans="1:27" x14ac:dyDescent="0.25">
      <c r="A309" s="40" t="str">
        <f>IF(G309="","",1*ISERROR(VLOOKUP(G309,G$1:G308,1,FALSE)))</f>
        <v/>
      </c>
      <c r="B309" s="40" t="str">
        <f>IF(A309=0,0,IF(A309="","",SUM(A$2:A309)))</f>
        <v/>
      </c>
      <c r="C309" s="41" t="str">
        <f>IF(H309="","",1*ISERROR(VLOOKUP(H309,H$1:H308,1,FALSE)))</f>
        <v/>
      </c>
      <c r="D309" s="40" t="str">
        <f>IF(C309=0,0,IF(C309="","",SUM(C$2:C309)))</f>
        <v/>
      </c>
      <c r="E309" s="41" t="str">
        <f>IF(H309=0,0,IF(C309="","",SUM(C$11:C309)))</f>
        <v/>
      </c>
      <c r="F309" s="41" t="str">
        <f>IF(H309="","",COUNTIF(H$11:H309,"="&amp;H309))</f>
        <v/>
      </c>
      <c r="G309" s="41" t="str">
        <f t="shared" si="36"/>
        <v/>
      </c>
      <c r="H309" s="41" t="str">
        <f t="shared" si="37"/>
        <v/>
      </c>
      <c r="I309" s="41" t="str">
        <f t="shared" si="38"/>
        <v/>
      </c>
      <c r="J309" s="41" t="str">
        <f t="shared" si="39"/>
        <v/>
      </c>
      <c r="K309" s="268"/>
      <c r="L309" s="268"/>
      <c r="M309" s="268"/>
      <c r="N309" s="269"/>
      <c r="O309" s="269"/>
      <c r="P309" s="269"/>
      <c r="Q309" s="270"/>
      <c r="R309" s="271"/>
      <c r="S309" s="268"/>
      <c r="T309" s="268"/>
      <c r="U309" s="268"/>
      <c r="V309" s="268"/>
      <c r="W309" s="65" t="str">
        <f t="shared" si="40"/>
        <v/>
      </c>
      <c r="X309" s="65" t="str">
        <f t="shared" si="41"/>
        <v/>
      </c>
      <c r="Y309" s="65" t="str">
        <f t="shared" si="42"/>
        <v/>
      </c>
      <c r="Z309" s="65" t="str">
        <f t="shared" si="43"/>
        <v/>
      </c>
      <c r="AA309" s="65" t="str">
        <f t="shared" si="44"/>
        <v/>
      </c>
    </row>
    <row r="310" spans="1:27" x14ac:dyDescent="0.25">
      <c r="A310" s="40" t="str">
        <f>IF(G310="","",1*ISERROR(VLOOKUP(G310,G$1:G309,1,FALSE)))</f>
        <v/>
      </c>
      <c r="B310" s="40" t="str">
        <f>IF(A310=0,0,IF(A310="","",SUM(A$2:A310)))</f>
        <v/>
      </c>
      <c r="C310" s="41" t="str">
        <f>IF(H310="","",1*ISERROR(VLOOKUP(H310,H$1:H309,1,FALSE)))</f>
        <v/>
      </c>
      <c r="D310" s="40" t="str">
        <f>IF(C310=0,0,IF(C310="","",SUM(C$2:C310)))</f>
        <v/>
      </c>
      <c r="E310" s="41" t="str">
        <f>IF(H310=0,0,IF(C310="","",SUM(C$11:C310)))</f>
        <v/>
      </c>
      <c r="F310" s="41" t="str">
        <f>IF(H310="","",COUNTIF(H$11:H310,"="&amp;H310))</f>
        <v/>
      </c>
      <c r="G310" s="41" t="str">
        <f t="shared" si="36"/>
        <v/>
      </c>
      <c r="H310" s="41" t="str">
        <f t="shared" si="37"/>
        <v/>
      </c>
      <c r="I310" s="41" t="str">
        <f t="shared" si="38"/>
        <v/>
      </c>
      <c r="J310" s="41" t="str">
        <f t="shared" si="39"/>
        <v/>
      </c>
      <c r="K310" s="268"/>
      <c r="L310" s="268"/>
      <c r="M310" s="268"/>
      <c r="N310" s="269"/>
      <c r="O310" s="269"/>
      <c r="P310" s="269"/>
      <c r="Q310" s="270"/>
      <c r="R310" s="271"/>
      <c r="S310" s="268"/>
      <c r="T310" s="268"/>
      <c r="U310" s="268"/>
      <c r="V310" s="268"/>
      <c r="W310" s="65" t="str">
        <f t="shared" si="40"/>
        <v/>
      </c>
      <c r="X310" s="65" t="str">
        <f t="shared" si="41"/>
        <v/>
      </c>
      <c r="Y310" s="65" t="str">
        <f t="shared" si="42"/>
        <v/>
      </c>
      <c r="Z310" s="65" t="str">
        <f t="shared" si="43"/>
        <v/>
      </c>
      <c r="AA310" s="65" t="str">
        <f t="shared" si="44"/>
        <v/>
      </c>
    </row>
    <row r="311" spans="1:27" x14ac:dyDescent="0.25">
      <c r="A311" s="40" t="str">
        <f>IF(G311="","",1*ISERROR(VLOOKUP(G311,G$1:G310,1,FALSE)))</f>
        <v/>
      </c>
      <c r="B311" s="40" t="str">
        <f>IF(A311=0,0,IF(A311="","",SUM(A$2:A311)))</f>
        <v/>
      </c>
      <c r="C311" s="41" t="str">
        <f>IF(H311="","",1*ISERROR(VLOOKUP(H311,H$1:H310,1,FALSE)))</f>
        <v/>
      </c>
      <c r="D311" s="40" t="str">
        <f>IF(C311=0,0,IF(C311="","",SUM(C$2:C311)))</f>
        <v/>
      </c>
      <c r="E311" s="41" t="str">
        <f>IF(H311=0,0,IF(C311="","",SUM(C$11:C311)))</f>
        <v/>
      </c>
      <c r="F311" s="41" t="str">
        <f>IF(H311="","",COUNTIF(H$11:H311,"="&amp;H311))</f>
        <v/>
      </c>
      <c r="G311" s="41" t="str">
        <f t="shared" si="36"/>
        <v/>
      </c>
      <c r="H311" s="41" t="str">
        <f t="shared" si="37"/>
        <v/>
      </c>
      <c r="I311" s="41" t="str">
        <f t="shared" si="38"/>
        <v/>
      </c>
      <c r="J311" s="41" t="str">
        <f t="shared" si="39"/>
        <v/>
      </c>
      <c r="K311" s="268"/>
      <c r="L311" s="268"/>
      <c r="M311" s="268"/>
      <c r="N311" s="269"/>
      <c r="O311" s="269"/>
      <c r="P311" s="269"/>
      <c r="Q311" s="270"/>
      <c r="R311" s="271"/>
      <c r="S311" s="268"/>
      <c r="T311" s="268"/>
      <c r="U311" s="268"/>
      <c r="V311" s="268"/>
      <c r="W311" s="65" t="str">
        <f t="shared" si="40"/>
        <v/>
      </c>
      <c r="X311" s="65" t="str">
        <f t="shared" si="41"/>
        <v/>
      </c>
      <c r="Y311" s="65" t="str">
        <f t="shared" si="42"/>
        <v/>
      </c>
      <c r="Z311" s="65" t="str">
        <f t="shared" si="43"/>
        <v/>
      </c>
      <c r="AA311" s="65" t="str">
        <f t="shared" si="44"/>
        <v/>
      </c>
    </row>
    <row r="312" spans="1:27" x14ac:dyDescent="0.25">
      <c r="A312" s="40" t="str">
        <f>IF(G312="","",1*ISERROR(VLOOKUP(G312,G$1:G311,1,FALSE)))</f>
        <v/>
      </c>
      <c r="B312" s="40" t="str">
        <f>IF(A312=0,0,IF(A312="","",SUM(A$2:A312)))</f>
        <v/>
      </c>
      <c r="C312" s="41" t="str">
        <f>IF(H312="","",1*ISERROR(VLOOKUP(H312,H$1:H311,1,FALSE)))</f>
        <v/>
      </c>
      <c r="D312" s="40" t="str">
        <f>IF(C312=0,0,IF(C312="","",SUM(C$2:C312)))</f>
        <v/>
      </c>
      <c r="E312" s="41" t="str">
        <f>IF(H312=0,0,IF(C312="","",SUM(C$11:C312)))</f>
        <v/>
      </c>
      <c r="F312" s="41" t="str">
        <f>IF(H312="","",COUNTIF(H$11:H312,"="&amp;H312))</f>
        <v/>
      </c>
      <c r="G312" s="41" t="str">
        <f t="shared" si="36"/>
        <v/>
      </c>
      <c r="H312" s="41" t="str">
        <f t="shared" si="37"/>
        <v/>
      </c>
      <c r="I312" s="41" t="str">
        <f t="shared" si="38"/>
        <v/>
      </c>
      <c r="J312" s="41" t="str">
        <f t="shared" si="39"/>
        <v/>
      </c>
      <c r="K312" s="268"/>
      <c r="L312" s="268"/>
      <c r="M312" s="268"/>
      <c r="N312" s="269"/>
      <c r="O312" s="269"/>
      <c r="P312" s="269"/>
      <c r="Q312" s="270"/>
      <c r="R312" s="271"/>
      <c r="S312" s="268"/>
      <c r="T312" s="268"/>
      <c r="U312" s="268"/>
      <c r="V312" s="268"/>
      <c r="W312" s="65" t="str">
        <f t="shared" si="40"/>
        <v/>
      </c>
      <c r="X312" s="65" t="str">
        <f t="shared" si="41"/>
        <v/>
      </c>
      <c r="Y312" s="65" t="str">
        <f t="shared" si="42"/>
        <v/>
      </c>
      <c r="Z312" s="65" t="str">
        <f t="shared" si="43"/>
        <v/>
      </c>
      <c r="AA312" s="65" t="str">
        <f t="shared" si="44"/>
        <v/>
      </c>
    </row>
    <row r="313" spans="1:27" x14ac:dyDescent="0.25">
      <c r="A313" s="40" t="str">
        <f>IF(G313="","",1*ISERROR(VLOOKUP(G313,G$1:G312,1,FALSE)))</f>
        <v/>
      </c>
      <c r="B313" s="40" t="str">
        <f>IF(A313=0,0,IF(A313="","",SUM(A$2:A313)))</f>
        <v/>
      </c>
      <c r="C313" s="41" t="str">
        <f>IF(H313="","",1*ISERROR(VLOOKUP(H313,H$1:H312,1,FALSE)))</f>
        <v/>
      </c>
      <c r="D313" s="40" t="str">
        <f>IF(C313=0,0,IF(C313="","",SUM(C$2:C313)))</f>
        <v/>
      </c>
      <c r="E313" s="41" t="str">
        <f>IF(H313=0,0,IF(C313="","",SUM(C$11:C313)))</f>
        <v/>
      </c>
      <c r="F313" s="41" t="str">
        <f>IF(H313="","",COUNTIF(H$11:H313,"="&amp;H313))</f>
        <v/>
      </c>
      <c r="G313" s="41" t="str">
        <f t="shared" si="36"/>
        <v/>
      </c>
      <c r="H313" s="41" t="str">
        <f t="shared" si="37"/>
        <v/>
      </c>
      <c r="I313" s="41" t="str">
        <f t="shared" si="38"/>
        <v/>
      </c>
      <c r="J313" s="41" t="str">
        <f t="shared" si="39"/>
        <v/>
      </c>
      <c r="K313" s="268"/>
      <c r="L313" s="268"/>
      <c r="M313" s="268"/>
      <c r="N313" s="269"/>
      <c r="O313" s="269"/>
      <c r="P313" s="269"/>
      <c r="Q313" s="270"/>
      <c r="R313" s="271"/>
      <c r="S313" s="268"/>
      <c r="T313" s="268"/>
      <c r="U313" s="268"/>
      <c r="V313" s="268"/>
      <c r="W313" s="65" t="str">
        <f t="shared" si="40"/>
        <v/>
      </c>
      <c r="X313" s="65" t="str">
        <f t="shared" si="41"/>
        <v/>
      </c>
      <c r="Y313" s="65" t="str">
        <f t="shared" si="42"/>
        <v/>
      </c>
      <c r="Z313" s="65" t="str">
        <f t="shared" si="43"/>
        <v/>
      </c>
      <c r="AA313" s="65" t="str">
        <f t="shared" si="44"/>
        <v/>
      </c>
    </row>
    <row r="314" spans="1:27" x14ac:dyDescent="0.25">
      <c r="A314" s="40" t="str">
        <f>IF(G314="","",1*ISERROR(VLOOKUP(G314,G$1:G313,1,FALSE)))</f>
        <v/>
      </c>
      <c r="B314" s="40" t="str">
        <f>IF(A314=0,0,IF(A314="","",SUM(A$2:A314)))</f>
        <v/>
      </c>
      <c r="C314" s="41" t="str">
        <f>IF(H314="","",1*ISERROR(VLOOKUP(H314,H$1:H313,1,FALSE)))</f>
        <v/>
      </c>
      <c r="D314" s="40" t="str">
        <f>IF(C314=0,0,IF(C314="","",SUM(C$2:C314)))</f>
        <v/>
      </c>
      <c r="E314" s="41" t="str">
        <f>IF(H314=0,0,IF(C314="","",SUM(C$11:C314)))</f>
        <v/>
      </c>
      <c r="F314" s="41" t="str">
        <f>IF(H314="","",COUNTIF(H$11:H314,"="&amp;H314))</f>
        <v/>
      </c>
      <c r="G314" s="41" t="str">
        <f t="shared" si="36"/>
        <v/>
      </c>
      <c r="H314" s="41" t="str">
        <f t="shared" si="37"/>
        <v/>
      </c>
      <c r="I314" s="41" t="str">
        <f t="shared" si="38"/>
        <v/>
      </c>
      <c r="J314" s="41" t="str">
        <f t="shared" si="39"/>
        <v/>
      </c>
      <c r="K314" s="268"/>
      <c r="L314" s="268"/>
      <c r="M314" s="268"/>
      <c r="N314" s="269"/>
      <c r="O314" s="269"/>
      <c r="P314" s="269"/>
      <c r="Q314" s="270"/>
      <c r="R314" s="271"/>
      <c r="S314" s="268"/>
      <c r="T314" s="268"/>
      <c r="U314" s="268"/>
      <c r="V314" s="268"/>
      <c r="W314" s="65" t="str">
        <f t="shared" si="40"/>
        <v/>
      </c>
      <c r="X314" s="65" t="str">
        <f t="shared" si="41"/>
        <v/>
      </c>
      <c r="Y314" s="65" t="str">
        <f t="shared" si="42"/>
        <v/>
      </c>
      <c r="Z314" s="65" t="str">
        <f t="shared" si="43"/>
        <v/>
      </c>
      <c r="AA314" s="65" t="str">
        <f t="shared" si="44"/>
        <v/>
      </c>
    </row>
    <row r="315" spans="1:27" x14ac:dyDescent="0.25">
      <c r="A315" s="40" t="str">
        <f>IF(G315="","",1*ISERROR(VLOOKUP(G315,G$1:G314,1,FALSE)))</f>
        <v/>
      </c>
      <c r="B315" s="40" t="str">
        <f>IF(A315=0,0,IF(A315="","",SUM(A$2:A315)))</f>
        <v/>
      </c>
      <c r="C315" s="41" t="str">
        <f>IF(H315="","",1*ISERROR(VLOOKUP(H315,H$1:H314,1,FALSE)))</f>
        <v/>
      </c>
      <c r="D315" s="40" t="str">
        <f>IF(C315=0,0,IF(C315="","",SUM(C$2:C315)))</f>
        <v/>
      </c>
      <c r="E315" s="41" t="str">
        <f>IF(H315=0,0,IF(C315="","",SUM(C$11:C315)))</f>
        <v/>
      </c>
      <c r="F315" s="41" t="str">
        <f>IF(H315="","",COUNTIF(H$11:H315,"="&amp;H315))</f>
        <v/>
      </c>
      <c r="G315" s="41" t="str">
        <f t="shared" si="36"/>
        <v/>
      </c>
      <c r="H315" s="41" t="str">
        <f t="shared" si="37"/>
        <v/>
      </c>
      <c r="I315" s="41" t="str">
        <f t="shared" si="38"/>
        <v/>
      </c>
      <c r="J315" s="41" t="str">
        <f t="shared" si="39"/>
        <v/>
      </c>
      <c r="K315" s="268"/>
      <c r="L315" s="268"/>
      <c r="M315" s="268"/>
      <c r="N315" s="269"/>
      <c r="O315" s="269"/>
      <c r="P315" s="269"/>
      <c r="Q315" s="270"/>
      <c r="R315" s="271"/>
      <c r="S315" s="268"/>
      <c r="T315" s="268"/>
      <c r="U315" s="268"/>
      <c r="V315" s="268"/>
      <c r="W315" s="65" t="str">
        <f t="shared" si="40"/>
        <v/>
      </c>
      <c r="X315" s="65" t="str">
        <f t="shared" si="41"/>
        <v/>
      </c>
      <c r="Y315" s="65" t="str">
        <f t="shared" si="42"/>
        <v/>
      </c>
      <c r="Z315" s="65" t="str">
        <f t="shared" si="43"/>
        <v/>
      </c>
      <c r="AA315" s="65" t="str">
        <f t="shared" si="44"/>
        <v/>
      </c>
    </row>
    <row r="316" spans="1:27" x14ac:dyDescent="0.25">
      <c r="A316" s="40" t="str">
        <f>IF(G316="","",1*ISERROR(VLOOKUP(G316,G$1:G315,1,FALSE)))</f>
        <v/>
      </c>
      <c r="B316" s="40" t="str">
        <f>IF(A316=0,0,IF(A316="","",SUM(A$2:A316)))</f>
        <v/>
      </c>
      <c r="C316" s="41" t="str">
        <f>IF(H316="","",1*ISERROR(VLOOKUP(H316,H$1:H315,1,FALSE)))</f>
        <v/>
      </c>
      <c r="D316" s="40" t="str">
        <f>IF(C316=0,0,IF(C316="","",SUM(C$2:C316)))</f>
        <v/>
      </c>
      <c r="E316" s="41" t="str">
        <f>IF(H316=0,0,IF(C316="","",SUM(C$11:C316)))</f>
        <v/>
      </c>
      <c r="F316" s="41" t="str">
        <f>IF(H316="","",COUNTIF(H$11:H316,"="&amp;H316))</f>
        <v/>
      </c>
      <c r="G316" s="41" t="str">
        <f t="shared" si="36"/>
        <v/>
      </c>
      <c r="H316" s="41" t="str">
        <f t="shared" si="37"/>
        <v/>
      </c>
      <c r="I316" s="41" t="str">
        <f t="shared" si="38"/>
        <v/>
      </c>
      <c r="J316" s="41" t="str">
        <f t="shared" si="39"/>
        <v/>
      </c>
      <c r="K316" s="268"/>
      <c r="L316" s="268"/>
      <c r="M316" s="268"/>
      <c r="N316" s="269"/>
      <c r="O316" s="269"/>
      <c r="P316" s="269"/>
      <c r="Q316" s="270"/>
      <c r="R316" s="271"/>
      <c r="S316" s="268"/>
      <c r="T316" s="268"/>
      <c r="U316" s="268"/>
      <c r="V316" s="268"/>
      <c r="W316" s="65" t="str">
        <f t="shared" si="40"/>
        <v/>
      </c>
      <c r="X316" s="65" t="str">
        <f t="shared" si="41"/>
        <v/>
      </c>
      <c r="Y316" s="65" t="str">
        <f t="shared" si="42"/>
        <v/>
      </c>
      <c r="Z316" s="65" t="str">
        <f t="shared" si="43"/>
        <v/>
      </c>
      <c r="AA316" s="65" t="str">
        <f t="shared" si="44"/>
        <v/>
      </c>
    </row>
    <row r="317" spans="1:27" x14ac:dyDescent="0.25">
      <c r="A317" s="40" t="str">
        <f>IF(G317="","",1*ISERROR(VLOOKUP(G317,G$1:G316,1,FALSE)))</f>
        <v/>
      </c>
      <c r="B317" s="40" t="str">
        <f>IF(A317=0,0,IF(A317="","",SUM(A$2:A317)))</f>
        <v/>
      </c>
      <c r="C317" s="41" t="str">
        <f>IF(H317="","",1*ISERROR(VLOOKUP(H317,H$1:H316,1,FALSE)))</f>
        <v/>
      </c>
      <c r="D317" s="40" t="str">
        <f>IF(C317=0,0,IF(C317="","",SUM(C$2:C317)))</f>
        <v/>
      </c>
      <c r="E317" s="41" t="str">
        <f>IF(H317=0,0,IF(C317="","",SUM(C$11:C317)))</f>
        <v/>
      </c>
      <c r="F317" s="41" t="str">
        <f>IF(H317="","",COUNTIF(H$11:H317,"="&amp;H317))</f>
        <v/>
      </c>
      <c r="G317" s="41" t="str">
        <f t="shared" si="36"/>
        <v/>
      </c>
      <c r="H317" s="41" t="str">
        <f t="shared" si="37"/>
        <v/>
      </c>
      <c r="I317" s="41" t="str">
        <f t="shared" si="38"/>
        <v/>
      </c>
      <c r="J317" s="41" t="str">
        <f t="shared" si="39"/>
        <v/>
      </c>
      <c r="K317" s="268"/>
      <c r="L317" s="268"/>
      <c r="M317" s="268"/>
      <c r="N317" s="269"/>
      <c r="O317" s="269"/>
      <c r="P317" s="269"/>
      <c r="Q317" s="270"/>
      <c r="R317" s="271"/>
      <c r="S317" s="268"/>
      <c r="T317" s="268"/>
      <c r="U317" s="268"/>
      <c r="V317" s="268"/>
      <c r="W317" s="65" t="str">
        <f t="shared" si="40"/>
        <v/>
      </c>
      <c r="X317" s="65" t="str">
        <f t="shared" si="41"/>
        <v/>
      </c>
      <c r="Y317" s="65" t="str">
        <f t="shared" si="42"/>
        <v/>
      </c>
      <c r="Z317" s="65" t="str">
        <f t="shared" si="43"/>
        <v/>
      </c>
      <c r="AA317" s="65" t="str">
        <f t="shared" si="44"/>
        <v/>
      </c>
    </row>
    <row r="318" spans="1:27" x14ac:dyDescent="0.25">
      <c r="A318" s="40" t="str">
        <f>IF(G318="","",1*ISERROR(VLOOKUP(G318,G$1:G317,1,FALSE)))</f>
        <v/>
      </c>
      <c r="B318" s="40" t="str">
        <f>IF(A318=0,0,IF(A318="","",SUM(A$2:A318)))</f>
        <v/>
      </c>
      <c r="C318" s="41" t="str">
        <f>IF(H318="","",1*ISERROR(VLOOKUP(H318,H$1:H317,1,FALSE)))</f>
        <v/>
      </c>
      <c r="D318" s="40" t="str">
        <f>IF(C318=0,0,IF(C318="","",SUM(C$2:C318)))</f>
        <v/>
      </c>
      <c r="E318" s="41" t="str">
        <f>IF(H318=0,0,IF(C318="","",SUM(C$11:C318)))</f>
        <v/>
      </c>
      <c r="F318" s="41" t="str">
        <f>IF(H318="","",COUNTIF(H$11:H318,"="&amp;H318))</f>
        <v/>
      </c>
      <c r="G318" s="41" t="str">
        <f t="shared" si="36"/>
        <v/>
      </c>
      <c r="H318" s="41" t="str">
        <f t="shared" si="37"/>
        <v/>
      </c>
      <c r="I318" s="41" t="str">
        <f t="shared" si="38"/>
        <v/>
      </c>
      <c r="J318" s="41" t="str">
        <f t="shared" si="39"/>
        <v/>
      </c>
      <c r="K318" s="268"/>
      <c r="L318" s="268"/>
      <c r="M318" s="268"/>
      <c r="N318" s="269"/>
      <c r="O318" s="269"/>
      <c r="P318" s="269"/>
      <c r="Q318" s="270"/>
      <c r="R318" s="271"/>
      <c r="S318" s="268"/>
      <c r="T318" s="268"/>
      <c r="U318" s="268"/>
      <c r="V318" s="268"/>
      <c r="W318" s="65" t="str">
        <f t="shared" si="40"/>
        <v/>
      </c>
      <c r="X318" s="65" t="str">
        <f t="shared" si="41"/>
        <v/>
      </c>
      <c r="Y318" s="65" t="str">
        <f t="shared" si="42"/>
        <v/>
      </c>
      <c r="Z318" s="65" t="str">
        <f t="shared" si="43"/>
        <v/>
      </c>
      <c r="AA318" s="65" t="str">
        <f t="shared" si="44"/>
        <v/>
      </c>
    </row>
    <row r="319" spans="1:27" x14ac:dyDescent="0.25">
      <c r="A319" s="40" t="str">
        <f>IF(G319="","",1*ISERROR(VLOOKUP(G319,G$1:G318,1,FALSE)))</f>
        <v/>
      </c>
      <c r="B319" s="40" t="str">
        <f>IF(A319=0,0,IF(A319="","",SUM(A$2:A319)))</f>
        <v/>
      </c>
      <c r="C319" s="41" t="str">
        <f>IF(H319="","",1*ISERROR(VLOOKUP(H319,H$1:H318,1,FALSE)))</f>
        <v/>
      </c>
      <c r="D319" s="40" t="str">
        <f>IF(C319=0,0,IF(C319="","",SUM(C$2:C319)))</f>
        <v/>
      </c>
      <c r="E319" s="41" t="str">
        <f>IF(H319=0,0,IF(C319="","",SUM(C$11:C319)))</f>
        <v/>
      </c>
      <c r="F319" s="41" t="str">
        <f>IF(H319="","",COUNTIF(H$11:H319,"="&amp;H319))</f>
        <v/>
      </c>
      <c r="G319" s="41" t="str">
        <f t="shared" si="36"/>
        <v/>
      </c>
      <c r="H319" s="41" t="str">
        <f t="shared" si="37"/>
        <v/>
      </c>
      <c r="I319" s="41" t="str">
        <f t="shared" si="38"/>
        <v/>
      </c>
      <c r="J319" s="41" t="str">
        <f t="shared" si="39"/>
        <v/>
      </c>
      <c r="K319" s="268"/>
      <c r="L319" s="268"/>
      <c r="M319" s="268"/>
      <c r="N319" s="269"/>
      <c r="O319" s="269"/>
      <c r="P319" s="269"/>
      <c r="Q319" s="270"/>
      <c r="R319" s="271"/>
      <c r="S319" s="268"/>
      <c r="T319" s="268"/>
      <c r="U319" s="268"/>
      <c r="V319" s="268"/>
      <c r="W319" s="65" t="str">
        <f t="shared" si="40"/>
        <v/>
      </c>
      <c r="X319" s="65" t="str">
        <f t="shared" si="41"/>
        <v/>
      </c>
      <c r="Y319" s="65" t="str">
        <f t="shared" si="42"/>
        <v/>
      </c>
      <c r="Z319" s="65" t="str">
        <f t="shared" si="43"/>
        <v/>
      </c>
      <c r="AA319" s="65" t="str">
        <f t="shared" si="44"/>
        <v/>
      </c>
    </row>
    <row r="320" spans="1:27" x14ac:dyDescent="0.25">
      <c r="A320" s="40" t="str">
        <f>IF(G320="","",1*ISERROR(VLOOKUP(G320,G$1:G319,1,FALSE)))</f>
        <v/>
      </c>
      <c r="B320" s="40" t="str">
        <f>IF(A320=0,0,IF(A320="","",SUM(A$2:A320)))</f>
        <v/>
      </c>
      <c r="C320" s="41" t="str">
        <f>IF(H320="","",1*ISERROR(VLOOKUP(H320,H$1:H319,1,FALSE)))</f>
        <v/>
      </c>
      <c r="D320" s="40" t="str">
        <f>IF(C320=0,0,IF(C320="","",SUM(C$2:C320)))</f>
        <v/>
      </c>
      <c r="E320" s="41" t="str">
        <f>IF(H320=0,0,IF(C320="","",SUM(C$11:C320)))</f>
        <v/>
      </c>
      <c r="F320" s="41" t="str">
        <f>IF(H320="","",COUNTIF(H$11:H320,"="&amp;H320))</f>
        <v/>
      </c>
      <c r="G320" s="41" t="str">
        <f t="shared" si="36"/>
        <v/>
      </c>
      <c r="H320" s="41" t="str">
        <f t="shared" si="37"/>
        <v/>
      </c>
      <c r="I320" s="41" t="str">
        <f t="shared" si="38"/>
        <v/>
      </c>
      <c r="J320" s="41" t="str">
        <f t="shared" si="39"/>
        <v/>
      </c>
      <c r="K320" s="268"/>
      <c r="L320" s="268"/>
      <c r="M320" s="268"/>
      <c r="N320" s="269"/>
      <c r="O320" s="269"/>
      <c r="P320" s="269"/>
      <c r="Q320" s="270"/>
      <c r="R320" s="271"/>
      <c r="S320" s="268"/>
      <c r="T320" s="268"/>
      <c r="U320" s="268"/>
      <c r="V320" s="268"/>
      <c r="W320" s="65" t="str">
        <f t="shared" si="40"/>
        <v/>
      </c>
      <c r="X320" s="65" t="str">
        <f t="shared" si="41"/>
        <v/>
      </c>
      <c r="Y320" s="65" t="str">
        <f t="shared" si="42"/>
        <v/>
      </c>
      <c r="Z320" s="65" t="str">
        <f t="shared" si="43"/>
        <v/>
      </c>
      <c r="AA320" s="65" t="str">
        <f t="shared" si="44"/>
        <v/>
      </c>
    </row>
    <row r="321" spans="1:27" x14ac:dyDescent="0.25">
      <c r="A321" s="40" t="str">
        <f>IF(G321="","",1*ISERROR(VLOOKUP(G321,G$1:G320,1,FALSE)))</f>
        <v/>
      </c>
      <c r="B321" s="40" t="str">
        <f>IF(A321=0,0,IF(A321="","",SUM(A$2:A321)))</f>
        <v/>
      </c>
      <c r="C321" s="41" t="str">
        <f>IF(H321="","",1*ISERROR(VLOOKUP(H321,H$1:H320,1,FALSE)))</f>
        <v/>
      </c>
      <c r="D321" s="40" t="str">
        <f>IF(C321=0,0,IF(C321="","",SUM(C$2:C321)))</f>
        <v/>
      </c>
      <c r="E321" s="41" t="str">
        <f>IF(H321=0,0,IF(C321="","",SUM(C$11:C321)))</f>
        <v/>
      </c>
      <c r="F321" s="41" t="str">
        <f>IF(H321="","",COUNTIF(H$11:H321,"="&amp;H321))</f>
        <v/>
      </c>
      <c r="G321" s="41" t="str">
        <f t="shared" si="36"/>
        <v/>
      </c>
      <c r="H321" s="41" t="str">
        <f t="shared" si="37"/>
        <v/>
      </c>
      <c r="I321" s="41" t="str">
        <f t="shared" si="38"/>
        <v/>
      </c>
      <c r="J321" s="41" t="str">
        <f t="shared" si="39"/>
        <v/>
      </c>
      <c r="K321" s="268"/>
      <c r="L321" s="268"/>
      <c r="M321" s="268"/>
      <c r="N321" s="269"/>
      <c r="O321" s="269"/>
      <c r="P321" s="269"/>
      <c r="Q321" s="270"/>
      <c r="R321" s="271"/>
      <c r="S321" s="268"/>
      <c r="T321" s="268"/>
      <c r="U321" s="268"/>
      <c r="V321" s="268"/>
      <c r="W321" s="65" t="str">
        <f t="shared" si="40"/>
        <v/>
      </c>
      <c r="X321" s="65" t="str">
        <f t="shared" si="41"/>
        <v/>
      </c>
      <c r="Y321" s="65" t="str">
        <f t="shared" si="42"/>
        <v/>
      </c>
      <c r="Z321" s="65" t="str">
        <f t="shared" si="43"/>
        <v/>
      </c>
      <c r="AA321" s="65" t="str">
        <f t="shared" si="44"/>
        <v/>
      </c>
    </row>
    <row r="322" spans="1:27" x14ac:dyDescent="0.25">
      <c r="A322" s="40" t="str">
        <f>IF(G322="","",1*ISERROR(VLOOKUP(G322,G$1:G321,1,FALSE)))</f>
        <v/>
      </c>
      <c r="B322" s="40" t="str">
        <f>IF(A322=0,0,IF(A322="","",SUM(A$2:A322)))</f>
        <v/>
      </c>
      <c r="C322" s="41" t="str">
        <f>IF(H322="","",1*ISERROR(VLOOKUP(H322,H$1:H321,1,FALSE)))</f>
        <v/>
      </c>
      <c r="D322" s="40" t="str">
        <f>IF(C322=0,0,IF(C322="","",SUM(C$2:C322)))</f>
        <v/>
      </c>
      <c r="E322" s="41" t="str">
        <f>IF(H322=0,0,IF(C322="","",SUM(C$11:C322)))</f>
        <v/>
      </c>
      <c r="F322" s="41" t="str">
        <f>IF(H322="","",COUNTIF(H$11:H322,"="&amp;H322))</f>
        <v/>
      </c>
      <c r="G322" s="41" t="str">
        <f t="shared" ref="G322:G385" si="45">IF(K322="","",IF(M322="","",CONCATENATE(K322,"-",M322)))</f>
        <v/>
      </c>
      <c r="H322" s="41" t="str">
        <f t="shared" ref="H322:H385" si="46">IF(G322="","",CONCATENATE(G322,"-",N322))</f>
        <v/>
      </c>
      <c r="I322" s="41" t="str">
        <f t="shared" ref="I322:I385" si="47">IF(H322="","",CONCATENATE(H322,"-",F322))</f>
        <v/>
      </c>
      <c r="J322" s="41" t="str">
        <f t="shared" ref="J322:J385" si="48">IF(G322="","",CONCATENATE(G322,"-",O322))</f>
        <v/>
      </c>
      <c r="K322" s="268"/>
      <c r="L322" s="268"/>
      <c r="M322" s="268"/>
      <c r="N322" s="269"/>
      <c r="O322" s="269"/>
      <c r="P322" s="269"/>
      <c r="Q322" s="270"/>
      <c r="R322" s="271"/>
      <c r="S322" s="268"/>
      <c r="T322" s="268"/>
      <c r="U322" s="268"/>
      <c r="V322" s="268"/>
      <c r="W322" s="65" t="str">
        <f t="shared" ref="W322:W385" si="49">IF(S322="","",IF(S322="Yes",1,0))</f>
        <v/>
      </c>
      <c r="X322" s="65" t="str">
        <f t="shared" ref="X322:X385" si="50">IF(T322="","",IF(T322="Yes",1,0))</f>
        <v/>
      </c>
      <c r="Y322" s="65" t="str">
        <f t="shared" ref="Y322:Y385" si="51">IF(U322="","",IF(U322="Yes",1,0))</f>
        <v/>
      </c>
      <c r="Z322" s="65" t="str">
        <f t="shared" ref="Z322:Z385" si="52">IF(V322="","",IF(V322="Yes",1,0))</f>
        <v/>
      </c>
      <c r="AA322" s="65" t="str">
        <f t="shared" ref="AA322:AA385" si="53">IF(N322="","",CONCATENATE(N322,"-",O322))</f>
        <v/>
      </c>
    </row>
    <row r="323" spans="1:27" x14ac:dyDescent="0.25">
      <c r="A323" s="40" t="str">
        <f>IF(G323="","",1*ISERROR(VLOOKUP(G323,G$1:G322,1,FALSE)))</f>
        <v/>
      </c>
      <c r="B323" s="40" t="str">
        <f>IF(A323=0,0,IF(A323="","",SUM(A$2:A323)))</f>
        <v/>
      </c>
      <c r="C323" s="41" t="str">
        <f>IF(H323="","",1*ISERROR(VLOOKUP(H323,H$1:H322,1,FALSE)))</f>
        <v/>
      </c>
      <c r="D323" s="40" t="str">
        <f>IF(C323=0,0,IF(C323="","",SUM(C$2:C323)))</f>
        <v/>
      </c>
      <c r="E323" s="41" t="str">
        <f>IF(H323=0,0,IF(C323="","",SUM(C$11:C323)))</f>
        <v/>
      </c>
      <c r="F323" s="41" t="str">
        <f>IF(H323="","",COUNTIF(H$11:H323,"="&amp;H323))</f>
        <v/>
      </c>
      <c r="G323" s="41" t="str">
        <f t="shared" si="45"/>
        <v/>
      </c>
      <c r="H323" s="41" t="str">
        <f t="shared" si="46"/>
        <v/>
      </c>
      <c r="I323" s="41" t="str">
        <f t="shared" si="47"/>
        <v/>
      </c>
      <c r="J323" s="41" t="str">
        <f t="shared" si="48"/>
        <v/>
      </c>
      <c r="K323" s="268"/>
      <c r="L323" s="268"/>
      <c r="M323" s="268"/>
      <c r="N323" s="269"/>
      <c r="O323" s="269"/>
      <c r="P323" s="269"/>
      <c r="Q323" s="270"/>
      <c r="R323" s="271"/>
      <c r="S323" s="268"/>
      <c r="T323" s="268"/>
      <c r="U323" s="268"/>
      <c r="V323" s="268"/>
      <c r="W323" s="65" t="str">
        <f t="shared" si="49"/>
        <v/>
      </c>
      <c r="X323" s="65" t="str">
        <f t="shared" si="50"/>
        <v/>
      </c>
      <c r="Y323" s="65" t="str">
        <f t="shared" si="51"/>
        <v/>
      </c>
      <c r="Z323" s="65" t="str">
        <f t="shared" si="52"/>
        <v/>
      </c>
      <c r="AA323" s="65" t="str">
        <f t="shared" si="53"/>
        <v/>
      </c>
    </row>
    <row r="324" spans="1:27" x14ac:dyDescent="0.25">
      <c r="A324" s="40" t="str">
        <f>IF(G324="","",1*ISERROR(VLOOKUP(G324,G$1:G323,1,FALSE)))</f>
        <v/>
      </c>
      <c r="B324" s="40" t="str">
        <f>IF(A324=0,0,IF(A324="","",SUM(A$2:A324)))</f>
        <v/>
      </c>
      <c r="C324" s="41" t="str">
        <f>IF(H324="","",1*ISERROR(VLOOKUP(H324,H$1:H323,1,FALSE)))</f>
        <v/>
      </c>
      <c r="D324" s="40" t="str">
        <f>IF(C324=0,0,IF(C324="","",SUM(C$2:C324)))</f>
        <v/>
      </c>
      <c r="E324" s="41" t="str">
        <f>IF(H324=0,0,IF(C324="","",SUM(C$11:C324)))</f>
        <v/>
      </c>
      <c r="F324" s="41" t="str">
        <f>IF(H324="","",COUNTIF(H$11:H324,"="&amp;H324))</f>
        <v/>
      </c>
      <c r="G324" s="41" t="str">
        <f t="shared" si="45"/>
        <v/>
      </c>
      <c r="H324" s="41" t="str">
        <f t="shared" si="46"/>
        <v/>
      </c>
      <c r="I324" s="41" t="str">
        <f t="shared" si="47"/>
        <v/>
      </c>
      <c r="J324" s="41" t="str">
        <f t="shared" si="48"/>
        <v/>
      </c>
      <c r="K324" s="268"/>
      <c r="L324" s="268"/>
      <c r="M324" s="268"/>
      <c r="N324" s="269"/>
      <c r="O324" s="269"/>
      <c r="P324" s="269"/>
      <c r="Q324" s="270"/>
      <c r="R324" s="271"/>
      <c r="S324" s="268"/>
      <c r="T324" s="268"/>
      <c r="U324" s="268"/>
      <c r="V324" s="268"/>
      <c r="W324" s="65" t="str">
        <f t="shared" si="49"/>
        <v/>
      </c>
      <c r="X324" s="65" t="str">
        <f t="shared" si="50"/>
        <v/>
      </c>
      <c r="Y324" s="65" t="str">
        <f t="shared" si="51"/>
        <v/>
      </c>
      <c r="Z324" s="65" t="str">
        <f t="shared" si="52"/>
        <v/>
      </c>
      <c r="AA324" s="65" t="str">
        <f t="shared" si="53"/>
        <v/>
      </c>
    </row>
    <row r="325" spans="1:27" x14ac:dyDescent="0.25">
      <c r="A325" s="40" t="str">
        <f>IF(G325="","",1*ISERROR(VLOOKUP(G325,G$1:G324,1,FALSE)))</f>
        <v/>
      </c>
      <c r="B325" s="40" t="str">
        <f>IF(A325=0,0,IF(A325="","",SUM(A$2:A325)))</f>
        <v/>
      </c>
      <c r="C325" s="41" t="str">
        <f>IF(H325="","",1*ISERROR(VLOOKUP(H325,H$1:H324,1,FALSE)))</f>
        <v/>
      </c>
      <c r="D325" s="40" t="str">
        <f>IF(C325=0,0,IF(C325="","",SUM(C$2:C325)))</f>
        <v/>
      </c>
      <c r="E325" s="41" t="str">
        <f>IF(H325=0,0,IF(C325="","",SUM(C$11:C325)))</f>
        <v/>
      </c>
      <c r="F325" s="41" t="str">
        <f>IF(H325="","",COUNTIF(H$11:H325,"="&amp;H325))</f>
        <v/>
      </c>
      <c r="G325" s="41" t="str">
        <f t="shared" si="45"/>
        <v/>
      </c>
      <c r="H325" s="41" t="str">
        <f t="shared" si="46"/>
        <v/>
      </c>
      <c r="I325" s="41" t="str">
        <f t="shared" si="47"/>
        <v/>
      </c>
      <c r="J325" s="41" t="str">
        <f t="shared" si="48"/>
        <v/>
      </c>
      <c r="K325" s="268"/>
      <c r="L325" s="268"/>
      <c r="M325" s="268"/>
      <c r="N325" s="269"/>
      <c r="O325" s="269"/>
      <c r="P325" s="269"/>
      <c r="Q325" s="270"/>
      <c r="R325" s="271"/>
      <c r="S325" s="268"/>
      <c r="T325" s="268"/>
      <c r="U325" s="268"/>
      <c r="V325" s="268"/>
      <c r="W325" s="65" t="str">
        <f t="shared" si="49"/>
        <v/>
      </c>
      <c r="X325" s="65" t="str">
        <f t="shared" si="50"/>
        <v/>
      </c>
      <c r="Y325" s="65" t="str">
        <f t="shared" si="51"/>
        <v/>
      </c>
      <c r="Z325" s="65" t="str">
        <f t="shared" si="52"/>
        <v/>
      </c>
      <c r="AA325" s="65" t="str">
        <f t="shared" si="53"/>
        <v/>
      </c>
    </row>
    <row r="326" spans="1:27" x14ac:dyDescent="0.25">
      <c r="A326" s="40" t="str">
        <f>IF(G326="","",1*ISERROR(VLOOKUP(G326,G$1:G325,1,FALSE)))</f>
        <v/>
      </c>
      <c r="B326" s="40" t="str">
        <f>IF(A326=0,0,IF(A326="","",SUM(A$2:A326)))</f>
        <v/>
      </c>
      <c r="C326" s="41" t="str">
        <f>IF(H326="","",1*ISERROR(VLOOKUP(H326,H$1:H325,1,FALSE)))</f>
        <v/>
      </c>
      <c r="D326" s="40" t="str">
        <f>IF(C326=0,0,IF(C326="","",SUM(C$2:C326)))</f>
        <v/>
      </c>
      <c r="E326" s="41" t="str">
        <f>IF(H326=0,0,IF(C326="","",SUM(C$11:C326)))</f>
        <v/>
      </c>
      <c r="F326" s="41" t="str">
        <f>IF(H326="","",COUNTIF(H$11:H326,"="&amp;H326))</f>
        <v/>
      </c>
      <c r="G326" s="41" t="str">
        <f t="shared" si="45"/>
        <v/>
      </c>
      <c r="H326" s="41" t="str">
        <f t="shared" si="46"/>
        <v/>
      </c>
      <c r="I326" s="41" t="str">
        <f t="shared" si="47"/>
        <v/>
      </c>
      <c r="J326" s="41" t="str">
        <f t="shared" si="48"/>
        <v/>
      </c>
      <c r="K326" s="268"/>
      <c r="L326" s="268"/>
      <c r="M326" s="268"/>
      <c r="N326" s="269"/>
      <c r="O326" s="269"/>
      <c r="P326" s="269"/>
      <c r="Q326" s="270"/>
      <c r="R326" s="271"/>
      <c r="S326" s="268"/>
      <c r="T326" s="268"/>
      <c r="U326" s="268"/>
      <c r="V326" s="268"/>
      <c r="W326" s="65" t="str">
        <f t="shared" si="49"/>
        <v/>
      </c>
      <c r="X326" s="65" t="str">
        <f t="shared" si="50"/>
        <v/>
      </c>
      <c r="Y326" s="65" t="str">
        <f t="shared" si="51"/>
        <v/>
      </c>
      <c r="Z326" s="65" t="str">
        <f t="shared" si="52"/>
        <v/>
      </c>
      <c r="AA326" s="65" t="str">
        <f t="shared" si="53"/>
        <v/>
      </c>
    </row>
    <row r="327" spans="1:27" x14ac:dyDescent="0.25">
      <c r="A327" s="40" t="str">
        <f>IF(G327="","",1*ISERROR(VLOOKUP(G327,G$1:G326,1,FALSE)))</f>
        <v/>
      </c>
      <c r="B327" s="40" t="str">
        <f>IF(A327=0,0,IF(A327="","",SUM(A$2:A327)))</f>
        <v/>
      </c>
      <c r="C327" s="41" t="str">
        <f>IF(H327="","",1*ISERROR(VLOOKUP(H327,H$1:H326,1,FALSE)))</f>
        <v/>
      </c>
      <c r="D327" s="40" t="str">
        <f>IF(C327=0,0,IF(C327="","",SUM(C$2:C327)))</f>
        <v/>
      </c>
      <c r="E327" s="41" t="str">
        <f>IF(H327=0,0,IF(C327="","",SUM(C$11:C327)))</f>
        <v/>
      </c>
      <c r="F327" s="41" t="str">
        <f>IF(H327="","",COUNTIF(H$11:H327,"="&amp;H327))</f>
        <v/>
      </c>
      <c r="G327" s="41" t="str">
        <f t="shared" si="45"/>
        <v/>
      </c>
      <c r="H327" s="41" t="str">
        <f t="shared" si="46"/>
        <v/>
      </c>
      <c r="I327" s="41" t="str">
        <f t="shared" si="47"/>
        <v/>
      </c>
      <c r="J327" s="41" t="str">
        <f t="shared" si="48"/>
        <v/>
      </c>
      <c r="K327" s="268"/>
      <c r="L327" s="268"/>
      <c r="M327" s="268"/>
      <c r="N327" s="269"/>
      <c r="O327" s="269"/>
      <c r="P327" s="269"/>
      <c r="Q327" s="270"/>
      <c r="R327" s="271"/>
      <c r="S327" s="268"/>
      <c r="T327" s="268"/>
      <c r="U327" s="268"/>
      <c r="V327" s="268"/>
      <c r="W327" s="65" t="str">
        <f t="shared" si="49"/>
        <v/>
      </c>
      <c r="X327" s="65" t="str">
        <f t="shared" si="50"/>
        <v/>
      </c>
      <c r="Y327" s="65" t="str">
        <f t="shared" si="51"/>
        <v/>
      </c>
      <c r="Z327" s="65" t="str">
        <f t="shared" si="52"/>
        <v/>
      </c>
      <c r="AA327" s="65" t="str">
        <f t="shared" si="53"/>
        <v/>
      </c>
    </row>
    <row r="328" spans="1:27" x14ac:dyDescent="0.25">
      <c r="A328" s="40" t="str">
        <f>IF(G328="","",1*ISERROR(VLOOKUP(G328,G$1:G327,1,FALSE)))</f>
        <v/>
      </c>
      <c r="B328" s="40" t="str">
        <f>IF(A328=0,0,IF(A328="","",SUM(A$2:A328)))</f>
        <v/>
      </c>
      <c r="C328" s="41" t="str">
        <f>IF(H328="","",1*ISERROR(VLOOKUP(H328,H$1:H327,1,FALSE)))</f>
        <v/>
      </c>
      <c r="D328" s="40" t="str">
        <f>IF(C328=0,0,IF(C328="","",SUM(C$2:C328)))</f>
        <v/>
      </c>
      <c r="E328" s="41" t="str">
        <f>IF(H328=0,0,IF(C328="","",SUM(C$11:C328)))</f>
        <v/>
      </c>
      <c r="F328" s="41" t="str">
        <f>IF(H328="","",COUNTIF(H$11:H328,"="&amp;H328))</f>
        <v/>
      </c>
      <c r="G328" s="41" t="str">
        <f t="shared" si="45"/>
        <v/>
      </c>
      <c r="H328" s="41" t="str">
        <f t="shared" si="46"/>
        <v/>
      </c>
      <c r="I328" s="41" t="str">
        <f t="shared" si="47"/>
        <v/>
      </c>
      <c r="J328" s="41" t="str">
        <f t="shared" si="48"/>
        <v/>
      </c>
      <c r="K328" s="268"/>
      <c r="L328" s="268"/>
      <c r="M328" s="268"/>
      <c r="N328" s="269"/>
      <c r="O328" s="269"/>
      <c r="P328" s="269"/>
      <c r="Q328" s="270"/>
      <c r="R328" s="271"/>
      <c r="S328" s="268"/>
      <c r="T328" s="268"/>
      <c r="U328" s="268"/>
      <c r="V328" s="268"/>
      <c r="W328" s="65" t="str">
        <f t="shared" si="49"/>
        <v/>
      </c>
      <c r="X328" s="65" t="str">
        <f t="shared" si="50"/>
        <v/>
      </c>
      <c r="Y328" s="65" t="str">
        <f t="shared" si="51"/>
        <v/>
      </c>
      <c r="Z328" s="65" t="str">
        <f t="shared" si="52"/>
        <v/>
      </c>
      <c r="AA328" s="65" t="str">
        <f t="shared" si="53"/>
        <v/>
      </c>
    </row>
    <row r="329" spans="1:27" x14ac:dyDescent="0.25">
      <c r="A329" s="40" t="str">
        <f>IF(G329="","",1*ISERROR(VLOOKUP(G329,G$1:G328,1,FALSE)))</f>
        <v/>
      </c>
      <c r="B329" s="40" t="str">
        <f>IF(A329=0,0,IF(A329="","",SUM(A$2:A329)))</f>
        <v/>
      </c>
      <c r="C329" s="41" t="str">
        <f>IF(H329="","",1*ISERROR(VLOOKUP(H329,H$1:H328,1,FALSE)))</f>
        <v/>
      </c>
      <c r="D329" s="40" t="str">
        <f>IF(C329=0,0,IF(C329="","",SUM(C$2:C329)))</f>
        <v/>
      </c>
      <c r="E329" s="41" t="str">
        <f>IF(H329=0,0,IF(C329="","",SUM(C$11:C329)))</f>
        <v/>
      </c>
      <c r="F329" s="41" t="str">
        <f>IF(H329="","",COUNTIF(H$11:H329,"="&amp;H329))</f>
        <v/>
      </c>
      <c r="G329" s="41" t="str">
        <f t="shared" si="45"/>
        <v/>
      </c>
      <c r="H329" s="41" t="str">
        <f t="shared" si="46"/>
        <v/>
      </c>
      <c r="I329" s="41" t="str">
        <f t="shared" si="47"/>
        <v/>
      </c>
      <c r="J329" s="41" t="str">
        <f t="shared" si="48"/>
        <v/>
      </c>
      <c r="K329" s="268"/>
      <c r="L329" s="268"/>
      <c r="M329" s="268"/>
      <c r="N329" s="269"/>
      <c r="O329" s="269"/>
      <c r="P329" s="269"/>
      <c r="Q329" s="270"/>
      <c r="R329" s="271"/>
      <c r="S329" s="268"/>
      <c r="T329" s="268"/>
      <c r="U329" s="268"/>
      <c r="V329" s="268"/>
      <c r="W329" s="65" t="str">
        <f t="shared" si="49"/>
        <v/>
      </c>
      <c r="X329" s="65" t="str">
        <f t="shared" si="50"/>
        <v/>
      </c>
      <c r="Y329" s="65" t="str">
        <f t="shared" si="51"/>
        <v/>
      </c>
      <c r="Z329" s="65" t="str">
        <f t="shared" si="52"/>
        <v/>
      </c>
      <c r="AA329" s="65" t="str">
        <f t="shared" si="53"/>
        <v/>
      </c>
    </row>
    <row r="330" spans="1:27" x14ac:dyDescent="0.25">
      <c r="A330" s="40" t="str">
        <f>IF(G330="","",1*ISERROR(VLOOKUP(G330,G$1:G329,1,FALSE)))</f>
        <v/>
      </c>
      <c r="B330" s="40" t="str">
        <f>IF(A330=0,0,IF(A330="","",SUM(A$2:A330)))</f>
        <v/>
      </c>
      <c r="C330" s="41" t="str">
        <f>IF(H330="","",1*ISERROR(VLOOKUP(H330,H$1:H329,1,FALSE)))</f>
        <v/>
      </c>
      <c r="D330" s="40" t="str">
        <f>IF(C330=0,0,IF(C330="","",SUM(C$2:C330)))</f>
        <v/>
      </c>
      <c r="E330" s="41" t="str">
        <f>IF(H330=0,0,IF(C330="","",SUM(C$11:C330)))</f>
        <v/>
      </c>
      <c r="F330" s="41" t="str">
        <f>IF(H330="","",COUNTIF(H$11:H330,"="&amp;H330))</f>
        <v/>
      </c>
      <c r="G330" s="41" t="str">
        <f t="shared" si="45"/>
        <v/>
      </c>
      <c r="H330" s="41" t="str">
        <f t="shared" si="46"/>
        <v/>
      </c>
      <c r="I330" s="41" t="str">
        <f t="shared" si="47"/>
        <v/>
      </c>
      <c r="J330" s="41" t="str">
        <f t="shared" si="48"/>
        <v/>
      </c>
      <c r="K330" s="268"/>
      <c r="L330" s="268"/>
      <c r="M330" s="268"/>
      <c r="N330" s="269"/>
      <c r="O330" s="269"/>
      <c r="P330" s="269"/>
      <c r="Q330" s="270"/>
      <c r="R330" s="271"/>
      <c r="S330" s="268"/>
      <c r="T330" s="268"/>
      <c r="U330" s="268"/>
      <c r="V330" s="268"/>
      <c r="W330" s="65" t="str">
        <f t="shared" si="49"/>
        <v/>
      </c>
      <c r="X330" s="65" t="str">
        <f t="shared" si="50"/>
        <v/>
      </c>
      <c r="Y330" s="65" t="str">
        <f t="shared" si="51"/>
        <v/>
      </c>
      <c r="Z330" s="65" t="str">
        <f t="shared" si="52"/>
        <v/>
      </c>
      <c r="AA330" s="65" t="str">
        <f t="shared" si="53"/>
        <v/>
      </c>
    </row>
    <row r="331" spans="1:27" x14ac:dyDescent="0.25">
      <c r="A331" s="40" t="str">
        <f>IF(G331="","",1*ISERROR(VLOOKUP(G331,G$1:G330,1,FALSE)))</f>
        <v/>
      </c>
      <c r="B331" s="40" t="str">
        <f>IF(A331=0,0,IF(A331="","",SUM(A$2:A331)))</f>
        <v/>
      </c>
      <c r="C331" s="41" t="str">
        <f>IF(H331="","",1*ISERROR(VLOOKUP(H331,H$1:H330,1,FALSE)))</f>
        <v/>
      </c>
      <c r="D331" s="40" t="str">
        <f>IF(C331=0,0,IF(C331="","",SUM(C$2:C331)))</f>
        <v/>
      </c>
      <c r="E331" s="41" t="str">
        <f>IF(H331=0,0,IF(C331="","",SUM(C$11:C331)))</f>
        <v/>
      </c>
      <c r="F331" s="41" t="str">
        <f>IF(H331="","",COUNTIF(H$11:H331,"="&amp;H331))</f>
        <v/>
      </c>
      <c r="G331" s="41" t="str">
        <f t="shared" si="45"/>
        <v/>
      </c>
      <c r="H331" s="41" t="str">
        <f t="shared" si="46"/>
        <v/>
      </c>
      <c r="I331" s="41" t="str">
        <f t="shared" si="47"/>
        <v/>
      </c>
      <c r="J331" s="41" t="str">
        <f t="shared" si="48"/>
        <v/>
      </c>
      <c r="K331" s="268"/>
      <c r="L331" s="268"/>
      <c r="M331" s="268"/>
      <c r="N331" s="269"/>
      <c r="O331" s="269"/>
      <c r="P331" s="269"/>
      <c r="Q331" s="270"/>
      <c r="R331" s="271"/>
      <c r="S331" s="268"/>
      <c r="T331" s="268"/>
      <c r="U331" s="268"/>
      <c r="V331" s="268"/>
      <c r="W331" s="65" t="str">
        <f t="shared" si="49"/>
        <v/>
      </c>
      <c r="X331" s="65" t="str">
        <f t="shared" si="50"/>
        <v/>
      </c>
      <c r="Y331" s="65" t="str">
        <f t="shared" si="51"/>
        <v/>
      </c>
      <c r="Z331" s="65" t="str">
        <f t="shared" si="52"/>
        <v/>
      </c>
      <c r="AA331" s="65" t="str">
        <f t="shared" si="53"/>
        <v/>
      </c>
    </row>
    <row r="332" spans="1:27" x14ac:dyDescent="0.25">
      <c r="A332" s="40" t="str">
        <f>IF(G332="","",1*ISERROR(VLOOKUP(G332,G$1:G331,1,FALSE)))</f>
        <v/>
      </c>
      <c r="B332" s="40" t="str">
        <f>IF(A332=0,0,IF(A332="","",SUM(A$2:A332)))</f>
        <v/>
      </c>
      <c r="C332" s="41" t="str">
        <f>IF(H332="","",1*ISERROR(VLOOKUP(H332,H$1:H331,1,FALSE)))</f>
        <v/>
      </c>
      <c r="D332" s="40" t="str">
        <f>IF(C332=0,0,IF(C332="","",SUM(C$2:C332)))</f>
        <v/>
      </c>
      <c r="E332" s="41" t="str">
        <f>IF(H332=0,0,IF(C332="","",SUM(C$11:C332)))</f>
        <v/>
      </c>
      <c r="F332" s="41" t="str">
        <f>IF(H332="","",COUNTIF(H$11:H332,"="&amp;H332))</f>
        <v/>
      </c>
      <c r="G332" s="41" t="str">
        <f t="shared" si="45"/>
        <v/>
      </c>
      <c r="H332" s="41" t="str">
        <f t="shared" si="46"/>
        <v/>
      </c>
      <c r="I332" s="41" t="str">
        <f t="shared" si="47"/>
        <v/>
      </c>
      <c r="J332" s="41" t="str">
        <f t="shared" si="48"/>
        <v/>
      </c>
      <c r="K332" s="268"/>
      <c r="L332" s="268"/>
      <c r="M332" s="268"/>
      <c r="N332" s="269"/>
      <c r="O332" s="269"/>
      <c r="P332" s="269"/>
      <c r="Q332" s="270"/>
      <c r="R332" s="271"/>
      <c r="S332" s="268"/>
      <c r="T332" s="268"/>
      <c r="U332" s="268"/>
      <c r="V332" s="268"/>
      <c r="W332" s="65" t="str">
        <f t="shared" si="49"/>
        <v/>
      </c>
      <c r="X332" s="65" t="str">
        <f t="shared" si="50"/>
        <v/>
      </c>
      <c r="Y332" s="65" t="str">
        <f t="shared" si="51"/>
        <v/>
      </c>
      <c r="Z332" s="65" t="str">
        <f t="shared" si="52"/>
        <v/>
      </c>
      <c r="AA332" s="65" t="str">
        <f t="shared" si="53"/>
        <v/>
      </c>
    </row>
    <row r="333" spans="1:27" x14ac:dyDescent="0.25">
      <c r="A333" s="40" t="str">
        <f>IF(G333="","",1*ISERROR(VLOOKUP(G333,G$1:G332,1,FALSE)))</f>
        <v/>
      </c>
      <c r="B333" s="40" t="str">
        <f>IF(A333=0,0,IF(A333="","",SUM(A$2:A333)))</f>
        <v/>
      </c>
      <c r="C333" s="41" t="str">
        <f>IF(H333="","",1*ISERROR(VLOOKUP(H333,H$1:H332,1,FALSE)))</f>
        <v/>
      </c>
      <c r="D333" s="40" t="str">
        <f>IF(C333=0,0,IF(C333="","",SUM(C$2:C333)))</f>
        <v/>
      </c>
      <c r="E333" s="41" t="str">
        <f>IF(H333=0,0,IF(C333="","",SUM(C$11:C333)))</f>
        <v/>
      </c>
      <c r="F333" s="41" t="str">
        <f>IF(H333="","",COUNTIF(H$11:H333,"="&amp;H333))</f>
        <v/>
      </c>
      <c r="G333" s="41" t="str">
        <f t="shared" si="45"/>
        <v/>
      </c>
      <c r="H333" s="41" t="str">
        <f t="shared" si="46"/>
        <v/>
      </c>
      <c r="I333" s="41" t="str">
        <f t="shared" si="47"/>
        <v/>
      </c>
      <c r="J333" s="41" t="str">
        <f t="shared" si="48"/>
        <v/>
      </c>
      <c r="K333" s="268"/>
      <c r="L333" s="268"/>
      <c r="M333" s="268"/>
      <c r="N333" s="269"/>
      <c r="O333" s="269"/>
      <c r="P333" s="269"/>
      <c r="Q333" s="270"/>
      <c r="R333" s="271"/>
      <c r="S333" s="268"/>
      <c r="T333" s="268"/>
      <c r="U333" s="268"/>
      <c r="V333" s="268"/>
      <c r="W333" s="65" t="str">
        <f t="shared" si="49"/>
        <v/>
      </c>
      <c r="X333" s="65" t="str">
        <f t="shared" si="50"/>
        <v/>
      </c>
      <c r="Y333" s="65" t="str">
        <f t="shared" si="51"/>
        <v/>
      </c>
      <c r="Z333" s="65" t="str">
        <f t="shared" si="52"/>
        <v/>
      </c>
      <c r="AA333" s="65" t="str">
        <f t="shared" si="53"/>
        <v/>
      </c>
    </row>
    <row r="334" spans="1:27" x14ac:dyDescent="0.25">
      <c r="A334" s="40" t="str">
        <f>IF(G334="","",1*ISERROR(VLOOKUP(G334,G$1:G333,1,FALSE)))</f>
        <v/>
      </c>
      <c r="B334" s="40" t="str">
        <f>IF(A334=0,0,IF(A334="","",SUM(A$2:A334)))</f>
        <v/>
      </c>
      <c r="C334" s="41" t="str">
        <f>IF(H334="","",1*ISERROR(VLOOKUP(H334,H$1:H333,1,FALSE)))</f>
        <v/>
      </c>
      <c r="D334" s="40" t="str">
        <f>IF(C334=0,0,IF(C334="","",SUM(C$2:C334)))</f>
        <v/>
      </c>
      <c r="E334" s="41" t="str">
        <f>IF(H334=0,0,IF(C334="","",SUM(C$11:C334)))</f>
        <v/>
      </c>
      <c r="F334" s="41" t="str">
        <f>IF(H334="","",COUNTIF(H$11:H334,"="&amp;H334))</f>
        <v/>
      </c>
      <c r="G334" s="41" t="str">
        <f t="shared" si="45"/>
        <v/>
      </c>
      <c r="H334" s="41" t="str">
        <f t="shared" si="46"/>
        <v/>
      </c>
      <c r="I334" s="41" t="str">
        <f t="shared" si="47"/>
        <v/>
      </c>
      <c r="J334" s="41" t="str">
        <f t="shared" si="48"/>
        <v/>
      </c>
      <c r="K334" s="268"/>
      <c r="L334" s="268"/>
      <c r="M334" s="268"/>
      <c r="N334" s="269"/>
      <c r="O334" s="269"/>
      <c r="P334" s="269"/>
      <c r="Q334" s="270"/>
      <c r="R334" s="271"/>
      <c r="S334" s="268"/>
      <c r="T334" s="268"/>
      <c r="U334" s="268"/>
      <c r="V334" s="268"/>
      <c r="W334" s="65" t="str">
        <f t="shared" si="49"/>
        <v/>
      </c>
      <c r="X334" s="65" t="str">
        <f t="shared" si="50"/>
        <v/>
      </c>
      <c r="Y334" s="65" t="str">
        <f t="shared" si="51"/>
        <v/>
      </c>
      <c r="Z334" s="65" t="str">
        <f t="shared" si="52"/>
        <v/>
      </c>
      <c r="AA334" s="65" t="str">
        <f t="shared" si="53"/>
        <v/>
      </c>
    </row>
    <row r="335" spans="1:27" x14ac:dyDescent="0.25">
      <c r="A335" s="40" t="str">
        <f>IF(G335="","",1*ISERROR(VLOOKUP(G335,G$1:G334,1,FALSE)))</f>
        <v/>
      </c>
      <c r="B335" s="40" t="str">
        <f>IF(A335=0,0,IF(A335="","",SUM(A$2:A335)))</f>
        <v/>
      </c>
      <c r="C335" s="41" t="str">
        <f>IF(H335="","",1*ISERROR(VLOOKUP(H335,H$1:H334,1,FALSE)))</f>
        <v/>
      </c>
      <c r="D335" s="40" t="str">
        <f>IF(C335=0,0,IF(C335="","",SUM(C$2:C335)))</f>
        <v/>
      </c>
      <c r="E335" s="41" t="str">
        <f>IF(H335=0,0,IF(C335="","",SUM(C$11:C335)))</f>
        <v/>
      </c>
      <c r="F335" s="41" t="str">
        <f>IF(H335="","",COUNTIF(H$11:H335,"="&amp;H335))</f>
        <v/>
      </c>
      <c r="G335" s="41" t="str">
        <f t="shared" si="45"/>
        <v/>
      </c>
      <c r="H335" s="41" t="str">
        <f t="shared" si="46"/>
        <v/>
      </c>
      <c r="I335" s="41" t="str">
        <f t="shared" si="47"/>
        <v/>
      </c>
      <c r="J335" s="41" t="str">
        <f t="shared" si="48"/>
        <v/>
      </c>
      <c r="K335" s="268"/>
      <c r="L335" s="268"/>
      <c r="M335" s="268"/>
      <c r="N335" s="269"/>
      <c r="O335" s="269"/>
      <c r="P335" s="269"/>
      <c r="Q335" s="270"/>
      <c r="R335" s="271"/>
      <c r="S335" s="268"/>
      <c r="T335" s="268"/>
      <c r="U335" s="268"/>
      <c r="V335" s="268"/>
      <c r="W335" s="65" t="str">
        <f t="shared" si="49"/>
        <v/>
      </c>
      <c r="X335" s="65" t="str">
        <f t="shared" si="50"/>
        <v/>
      </c>
      <c r="Y335" s="65" t="str">
        <f t="shared" si="51"/>
        <v/>
      </c>
      <c r="Z335" s="65" t="str">
        <f t="shared" si="52"/>
        <v/>
      </c>
      <c r="AA335" s="65" t="str">
        <f t="shared" si="53"/>
        <v/>
      </c>
    </row>
    <row r="336" spans="1:27" x14ac:dyDescent="0.25">
      <c r="A336" s="40" t="str">
        <f>IF(G336="","",1*ISERROR(VLOOKUP(G336,G$1:G335,1,FALSE)))</f>
        <v/>
      </c>
      <c r="B336" s="40" t="str">
        <f>IF(A336=0,0,IF(A336="","",SUM(A$2:A336)))</f>
        <v/>
      </c>
      <c r="C336" s="41" t="str">
        <f>IF(H336="","",1*ISERROR(VLOOKUP(H336,H$1:H335,1,FALSE)))</f>
        <v/>
      </c>
      <c r="D336" s="40" t="str">
        <f>IF(C336=0,0,IF(C336="","",SUM(C$2:C336)))</f>
        <v/>
      </c>
      <c r="E336" s="41" t="str">
        <f>IF(H336=0,0,IF(C336="","",SUM(C$11:C336)))</f>
        <v/>
      </c>
      <c r="F336" s="41" t="str">
        <f>IF(H336="","",COUNTIF(H$11:H336,"="&amp;H336))</f>
        <v/>
      </c>
      <c r="G336" s="41" t="str">
        <f t="shared" si="45"/>
        <v/>
      </c>
      <c r="H336" s="41" t="str">
        <f t="shared" si="46"/>
        <v/>
      </c>
      <c r="I336" s="41" t="str">
        <f t="shared" si="47"/>
        <v/>
      </c>
      <c r="J336" s="41" t="str">
        <f t="shared" si="48"/>
        <v/>
      </c>
      <c r="K336" s="268"/>
      <c r="L336" s="268"/>
      <c r="M336" s="268"/>
      <c r="N336" s="269"/>
      <c r="O336" s="269"/>
      <c r="P336" s="269"/>
      <c r="Q336" s="270"/>
      <c r="R336" s="271"/>
      <c r="S336" s="268"/>
      <c r="T336" s="268"/>
      <c r="U336" s="268"/>
      <c r="V336" s="268"/>
      <c r="W336" s="65" t="str">
        <f t="shared" si="49"/>
        <v/>
      </c>
      <c r="X336" s="65" t="str">
        <f t="shared" si="50"/>
        <v/>
      </c>
      <c r="Y336" s="65" t="str">
        <f t="shared" si="51"/>
        <v/>
      </c>
      <c r="Z336" s="65" t="str">
        <f t="shared" si="52"/>
        <v/>
      </c>
      <c r="AA336" s="65" t="str">
        <f t="shared" si="53"/>
        <v/>
      </c>
    </row>
    <row r="337" spans="1:27" x14ac:dyDescent="0.25">
      <c r="A337" s="40" t="str">
        <f>IF(G337="","",1*ISERROR(VLOOKUP(G337,G$1:G336,1,FALSE)))</f>
        <v/>
      </c>
      <c r="B337" s="40" t="str">
        <f>IF(A337=0,0,IF(A337="","",SUM(A$2:A337)))</f>
        <v/>
      </c>
      <c r="C337" s="41" t="str">
        <f>IF(H337="","",1*ISERROR(VLOOKUP(H337,H$1:H336,1,FALSE)))</f>
        <v/>
      </c>
      <c r="D337" s="40" t="str">
        <f>IF(C337=0,0,IF(C337="","",SUM(C$2:C337)))</f>
        <v/>
      </c>
      <c r="E337" s="41" t="str">
        <f>IF(H337=0,0,IF(C337="","",SUM(C$11:C337)))</f>
        <v/>
      </c>
      <c r="F337" s="41" t="str">
        <f>IF(H337="","",COUNTIF(H$11:H337,"="&amp;H337))</f>
        <v/>
      </c>
      <c r="G337" s="41" t="str">
        <f t="shared" si="45"/>
        <v/>
      </c>
      <c r="H337" s="41" t="str">
        <f t="shared" si="46"/>
        <v/>
      </c>
      <c r="I337" s="41" t="str">
        <f t="shared" si="47"/>
        <v/>
      </c>
      <c r="J337" s="41" t="str">
        <f t="shared" si="48"/>
        <v/>
      </c>
      <c r="K337" s="268"/>
      <c r="L337" s="268"/>
      <c r="M337" s="268"/>
      <c r="N337" s="269"/>
      <c r="O337" s="269"/>
      <c r="P337" s="269"/>
      <c r="Q337" s="270"/>
      <c r="R337" s="271"/>
      <c r="S337" s="268"/>
      <c r="T337" s="268"/>
      <c r="U337" s="268"/>
      <c r="V337" s="268"/>
      <c r="W337" s="65" t="str">
        <f t="shared" si="49"/>
        <v/>
      </c>
      <c r="X337" s="65" t="str">
        <f t="shared" si="50"/>
        <v/>
      </c>
      <c r="Y337" s="65" t="str">
        <f t="shared" si="51"/>
        <v/>
      </c>
      <c r="Z337" s="65" t="str">
        <f t="shared" si="52"/>
        <v/>
      </c>
      <c r="AA337" s="65" t="str">
        <f t="shared" si="53"/>
        <v/>
      </c>
    </row>
    <row r="338" spans="1:27" x14ac:dyDescent="0.25">
      <c r="A338" s="40" t="str">
        <f>IF(G338="","",1*ISERROR(VLOOKUP(G338,G$1:G337,1,FALSE)))</f>
        <v/>
      </c>
      <c r="B338" s="40" t="str">
        <f>IF(A338=0,0,IF(A338="","",SUM(A$2:A338)))</f>
        <v/>
      </c>
      <c r="C338" s="41" t="str">
        <f>IF(H338="","",1*ISERROR(VLOOKUP(H338,H$1:H337,1,FALSE)))</f>
        <v/>
      </c>
      <c r="D338" s="40" t="str">
        <f>IF(C338=0,0,IF(C338="","",SUM(C$2:C338)))</f>
        <v/>
      </c>
      <c r="E338" s="41" t="str">
        <f>IF(H338=0,0,IF(C338="","",SUM(C$11:C338)))</f>
        <v/>
      </c>
      <c r="F338" s="41" t="str">
        <f>IF(H338="","",COUNTIF(H$11:H338,"="&amp;H338))</f>
        <v/>
      </c>
      <c r="G338" s="41" t="str">
        <f t="shared" si="45"/>
        <v/>
      </c>
      <c r="H338" s="41" t="str">
        <f t="shared" si="46"/>
        <v/>
      </c>
      <c r="I338" s="41" t="str">
        <f t="shared" si="47"/>
        <v/>
      </c>
      <c r="J338" s="41" t="str">
        <f t="shared" si="48"/>
        <v/>
      </c>
      <c r="K338" s="268"/>
      <c r="L338" s="268"/>
      <c r="M338" s="268"/>
      <c r="N338" s="269"/>
      <c r="O338" s="269"/>
      <c r="P338" s="269"/>
      <c r="Q338" s="270"/>
      <c r="R338" s="271"/>
      <c r="S338" s="268"/>
      <c r="T338" s="268"/>
      <c r="U338" s="268"/>
      <c r="V338" s="268"/>
      <c r="W338" s="65" t="str">
        <f t="shared" si="49"/>
        <v/>
      </c>
      <c r="X338" s="65" t="str">
        <f t="shared" si="50"/>
        <v/>
      </c>
      <c r="Y338" s="65" t="str">
        <f t="shared" si="51"/>
        <v/>
      </c>
      <c r="Z338" s="65" t="str">
        <f t="shared" si="52"/>
        <v/>
      </c>
      <c r="AA338" s="65" t="str">
        <f t="shared" si="53"/>
        <v/>
      </c>
    </row>
    <row r="339" spans="1:27" x14ac:dyDescent="0.25">
      <c r="A339" s="40" t="str">
        <f>IF(G339="","",1*ISERROR(VLOOKUP(G339,G$1:G338,1,FALSE)))</f>
        <v/>
      </c>
      <c r="B339" s="40" t="str">
        <f>IF(A339=0,0,IF(A339="","",SUM(A$2:A339)))</f>
        <v/>
      </c>
      <c r="C339" s="41" t="str">
        <f>IF(H339="","",1*ISERROR(VLOOKUP(H339,H$1:H338,1,FALSE)))</f>
        <v/>
      </c>
      <c r="D339" s="40" t="str">
        <f>IF(C339=0,0,IF(C339="","",SUM(C$2:C339)))</f>
        <v/>
      </c>
      <c r="E339" s="41" t="str">
        <f>IF(H339=0,0,IF(C339="","",SUM(C$11:C339)))</f>
        <v/>
      </c>
      <c r="F339" s="41" t="str">
        <f>IF(H339="","",COUNTIF(H$11:H339,"="&amp;H339))</f>
        <v/>
      </c>
      <c r="G339" s="41" t="str">
        <f t="shared" si="45"/>
        <v/>
      </c>
      <c r="H339" s="41" t="str">
        <f t="shared" si="46"/>
        <v/>
      </c>
      <c r="I339" s="41" t="str">
        <f t="shared" si="47"/>
        <v/>
      </c>
      <c r="J339" s="41" t="str">
        <f t="shared" si="48"/>
        <v/>
      </c>
      <c r="K339" s="268"/>
      <c r="L339" s="268"/>
      <c r="M339" s="268"/>
      <c r="N339" s="269"/>
      <c r="O339" s="269"/>
      <c r="P339" s="269"/>
      <c r="Q339" s="270"/>
      <c r="R339" s="271"/>
      <c r="S339" s="268"/>
      <c r="T339" s="268"/>
      <c r="U339" s="268"/>
      <c r="V339" s="268"/>
      <c r="W339" s="65" t="str">
        <f t="shared" si="49"/>
        <v/>
      </c>
      <c r="X339" s="65" t="str">
        <f t="shared" si="50"/>
        <v/>
      </c>
      <c r="Y339" s="65" t="str">
        <f t="shared" si="51"/>
        <v/>
      </c>
      <c r="Z339" s="65" t="str">
        <f t="shared" si="52"/>
        <v/>
      </c>
      <c r="AA339" s="65" t="str">
        <f t="shared" si="53"/>
        <v/>
      </c>
    </row>
    <row r="340" spans="1:27" x14ac:dyDescent="0.25">
      <c r="A340" s="40" t="str">
        <f>IF(G340="","",1*ISERROR(VLOOKUP(G340,G$1:G339,1,FALSE)))</f>
        <v/>
      </c>
      <c r="B340" s="40" t="str">
        <f>IF(A340=0,0,IF(A340="","",SUM(A$2:A340)))</f>
        <v/>
      </c>
      <c r="C340" s="41" t="str">
        <f>IF(H340="","",1*ISERROR(VLOOKUP(H340,H$1:H339,1,FALSE)))</f>
        <v/>
      </c>
      <c r="D340" s="40" t="str">
        <f>IF(C340=0,0,IF(C340="","",SUM(C$2:C340)))</f>
        <v/>
      </c>
      <c r="E340" s="41" t="str">
        <f>IF(H340=0,0,IF(C340="","",SUM(C$11:C340)))</f>
        <v/>
      </c>
      <c r="F340" s="41" t="str">
        <f>IF(H340="","",COUNTIF(H$11:H340,"="&amp;H340))</f>
        <v/>
      </c>
      <c r="G340" s="41" t="str">
        <f t="shared" si="45"/>
        <v/>
      </c>
      <c r="H340" s="41" t="str">
        <f t="shared" si="46"/>
        <v/>
      </c>
      <c r="I340" s="41" t="str">
        <f t="shared" si="47"/>
        <v/>
      </c>
      <c r="J340" s="41" t="str">
        <f t="shared" si="48"/>
        <v/>
      </c>
      <c r="K340" s="268"/>
      <c r="L340" s="268"/>
      <c r="M340" s="268"/>
      <c r="N340" s="269"/>
      <c r="O340" s="269"/>
      <c r="P340" s="269"/>
      <c r="Q340" s="270"/>
      <c r="R340" s="271"/>
      <c r="S340" s="268"/>
      <c r="T340" s="268"/>
      <c r="U340" s="268"/>
      <c r="V340" s="268"/>
      <c r="W340" s="65" t="str">
        <f t="shared" si="49"/>
        <v/>
      </c>
      <c r="X340" s="65" t="str">
        <f t="shared" si="50"/>
        <v/>
      </c>
      <c r="Y340" s="65" t="str">
        <f t="shared" si="51"/>
        <v/>
      </c>
      <c r="Z340" s="65" t="str">
        <f t="shared" si="52"/>
        <v/>
      </c>
      <c r="AA340" s="65" t="str">
        <f t="shared" si="53"/>
        <v/>
      </c>
    </row>
    <row r="341" spans="1:27" x14ac:dyDescent="0.25">
      <c r="A341" s="40" t="str">
        <f>IF(G341="","",1*ISERROR(VLOOKUP(G341,G$1:G340,1,FALSE)))</f>
        <v/>
      </c>
      <c r="B341" s="40" t="str">
        <f>IF(A341=0,0,IF(A341="","",SUM(A$2:A341)))</f>
        <v/>
      </c>
      <c r="C341" s="41" t="str">
        <f>IF(H341="","",1*ISERROR(VLOOKUP(H341,H$1:H340,1,FALSE)))</f>
        <v/>
      </c>
      <c r="D341" s="40" t="str">
        <f>IF(C341=0,0,IF(C341="","",SUM(C$2:C341)))</f>
        <v/>
      </c>
      <c r="E341" s="41" t="str">
        <f>IF(H341=0,0,IF(C341="","",SUM(C$11:C341)))</f>
        <v/>
      </c>
      <c r="F341" s="41" t="str">
        <f>IF(H341="","",COUNTIF(H$11:H341,"="&amp;H341))</f>
        <v/>
      </c>
      <c r="G341" s="41" t="str">
        <f t="shared" si="45"/>
        <v/>
      </c>
      <c r="H341" s="41" t="str">
        <f t="shared" si="46"/>
        <v/>
      </c>
      <c r="I341" s="41" t="str">
        <f t="shared" si="47"/>
        <v/>
      </c>
      <c r="J341" s="41" t="str">
        <f t="shared" si="48"/>
        <v/>
      </c>
      <c r="K341" s="268"/>
      <c r="L341" s="268"/>
      <c r="M341" s="268"/>
      <c r="N341" s="269"/>
      <c r="O341" s="269"/>
      <c r="P341" s="269"/>
      <c r="Q341" s="270"/>
      <c r="R341" s="271"/>
      <c r="S341" s="268"/>
      <c r="T341" s="268"/>
      <c r="U341" s="268"/>
      <c r="V341" s="268"/>
      <c r="W341" s="65" t="str">
        <f t="shared" si="49"/>
        <v/>
      </c>
      <c r="X341" s="65" t="str">
        <f t="shared" si="50"/>
        <v/>
      </c>
      <c r="Y341" s="65" t="str">
        <f t="shared" si="51"/>
        <v/>
      </c>
      <c r="Z341" s="65" t="str">
        <f t="shared" si="52"/>
        <v/>
      </c>
      <c r="AA341" s="65" t="str">
        <f t="shared" si="53"/>
        <v/>
      </c>
    </row>
    <row r="342" spans="1:27" x14ac:dyDescent="0.25">
      <c r="A342" s="40" t="str">
        <f>IF(G342="","",1*ISERROR(VLOOKUP(G342,G$1:G341,1,FALSE)))</f>
        <v/>
      </c>
      <c r="B342" s="40" t="str">
        <f>IF(A342=0,0,IF(A342="","",SUM(A$2:A342)))</f>
        <v/>
      </c>
      <c r="C342" s="41" t="str">
        <f>IF(H342="","",1*ISERROR(VLOOKUP(H342,H$1:H341,1,FALSE)))</f>
        <v/>
      </c>
      <c r="D342" s="40" t="str">
        <f>IF(C342=0,0,IF(C342="","",SUM(C$2:C342)))</f>
        <v/>
      </c>
      <c r="E342" s="41" t="str">
        <f>IF(H342=0,0,IF(C342="","",SUM(C$11:C342)))</f>
        <v/>
      </c>
      <c r="F342" s="41" t="str">
        <f>IF(H342="","",COUNTIF(H$11:H342,"="&amp;H342))</f>
        <v/>
      </c>
      <c r="G342" s="41" t="str">
        <f t="shared" si="45"/>
        <v/>
      </c>
      <c r="H342" s="41" t="str">
        <f t="shared" si="46"/>
        <v/>
      </c>
      <c r="I342" s="41" t="str">
        <f t="shared" si="47"/>
        <v/>
      </c>
      <c r="J342" s="41" t="str">
        <f t="shared" si="48"/>
        <v/>
      </c>
      <c r="K342" s="268"/>
      <c r="L342" s="268"/>
      <c r="M342" s="268"/>
      <c r="N342" s="269"/>
      <c r="O342" s="269"/>
      <c r="P342" s="269"/>
      <c r="Q342" s="270"/>
      <c r="R342" s="271"/>
      <c r="S342" s="268"/>
      <c r="T342" s="268"/>
      <c r="U342" s="268"/>
      <c r="V342" s="268"/>
      <c r="W342" s="65" t="str">
        <f t="shared" si="49"/>
        <v/>
      </c>
      <c r="X342" s="65" t="str">
        <f t="shared" si="50"/>
        <v/>
      </c>
      <c r="Y342" s="65" t="str">
        <f t="shared" si="51"/>
        <v/>
      </c>
      <c r="Z342" s="65" t="str">
        <f t="shared" si="52"/>
        <v/>
      </c>
      <c r="AA342" s="65" t="str">
        <f t="shared" si="53"/>
        <v/>
      </c>
    </row>
    <row r="343" spans="1:27" x14ac:dyDescent="0.25">
      <c r="A343" s="40" t="str">
        <f>IF(G343="","",1*ISERROR(VLOOKUP(G343,G$1:G342,1,FALSE)))</f>
        <v/>
      </c>
      <c r="B343" s="40" t="str">
        <f>IF(A343=0,0,IF(A343="","",SUM(A$2:A343)))</f>
        <v/>
      </c>
      <c r="C343" s="41" t="str">
        <f>IF(H343="","",1*ISERROR(VLOOKUP(H343,H$1:H342,1,FALSE)))</f>
        <v/>
      </c>
      <c r="D343" s="40" t="str">
        <f>IF(C343=0,0,IF(C343="","",SUM(C$2:C343)))</f>
        <v/>
      </c>
      <c r="E343" s="41" t="str">
        <f>IF(H343=0,0,IF(C343="","",SUM(C$11:C343)))</f>
        <v/>
      </c>
      <c r="F343" s="41" t="str">
        <f>IF(H343="","",COUNTIF(H$11:H343,"="&amp;H343))</f>
        <v/>
      </c>
      <c r="G343" s="41" t="str">
        <f t="shared" si="45"/>
        <v/>
      </c>
      <c r="H343" s="41" t="str">
        <f t="shared" si="46"/>
        <v/>
      </c>
      <c r="I343" s="41" t="str">
        <f t="shared" si="47"/>
        <v/>
      </c>
      <c r="J343" s="41" t="str">
        <f t="shared" si="48"/>
        <v/>
      </c>
      <c r="K343" s="268"/>
      <c r="L343" s="268"/>
      <c r="M343" s="268"/>
      <c r="N343" s="269"/>
      <c r="O343" s="269"/>
      <c r="P343" s="269"/>
      <c r="Q343" s="270"/>
      <c r="R343" s="271"/>
      <c r="S343" s="268"/>
      <c r="T343" s="268"/>
      <c r="U343" s="268"/>
      <c r="V343" s="268"/>
      <c r="W343" s="65" t="str">
        <f t="shared" si="49"/>
        <v/>
      </c>
      <c r="X343" s="65" t="str">
        <f t="shared" si="50"/>
        <v/>
      </c>
      <c r="Y343" s="65" t="str">
        <f t="shared" si="51"/>
        <v/>
      </c>
      <c r="Z343" s="65" t="str">
        <f t="shared" si="52"/>
        <v/>
      </c>
      <c r="AA343" s="65" t="str">
        <f t="shared" si="53"/>
        <v/>
      </c>
    </row>
    <row r="344" spans="1:27" x14ac:dyDescent="0.25">
      <c r="A344" s="40" t="str">
        <f>IF(G344="","",1*ISERROR(VLOOKUP(G344,G$1:G343,1,FALSE)))</f>
        <v/>
      </c>
      <c r="B344" s="40" t="str">
        <f>IF(A344=0,0,IF(A344="","",SUM(A$2:A344)))</f>
        <v/>
      </c>
      <c r="C344" s="41" t="str">
        <f>IF(H344="","",1*ISERROR(VLOOKUP(H344,H$1:H343,1,FALSE)))</f>
        <v/>
      </c>
      <c r="D344" s="40" t="str">
        <f>IF(C344=0,0,IF(C344="","",SUM(C$2:C344)))</f>
        <v/>
      </c>
      <c r="E344" s="41" t="str">
        <f>IF(H344=0,0,IF(C344="","",SUM(C$11:C344)))</f>
        <v/>
      </c>
      <c r="F344" s="41" t="str">
        <f>IF(H344="","",COUNTIF(H$11:H344,"="&amp;H344))</f>
        <v/>
      </c>
      <c r="G344" s="41" t="str">
        <f t="shared" si="45"/>
        <v/>
      </c>
      <c r="H344" s="41" t="str">
        <f t="shared" si="46"/>
        <v/>
      </c>
      <c r="I344" s="41" t="str">
        <f t="shared" si="47"/>
        <v/>
      </c>
      <c r="J344" s="41" t="str">
        <f t="shared" si="48"/>
        <v/>
      </c>
      <c r="K344" s="268"/>
      <c r="L344" s="268"/>
      <c r="M344" s="268"/>
      <c r="N344" s="269"/>
      <c r="O344" s="269"/>
      <c r="P344" s="269"/>
      <c r="Q344" s="270"/>
      <c r="R344" s="271"/>
      <c r="S344" s="268"/>
      <c r="T344" s="268"/>
      <c r="U344" s="268"/>
      <c r="V344" s="268"/>
      <c r="W344" s="65" t="str">
        <f t="shared" si="49"/>
        <v/>
      </c>
      <c r="X344" s="65" t="str">
        <f t="shared" si="50"/>
        <v/>
      </c>
      <c r="Y344" s="65" t="str">
        <f t="shared" si="51"/>
        <v/>
      </c>
      <c r="Z344" s="65" t="str">
        <f t="shared" si="52"/>
        <v/>
      </c>
      <c r="AA344" s="65" t="str">
        <f t="shared" si="53"/>
        <v/>
      </c>
    </row>
    <row r="345" spans="1:27" x14ac:dyDescent="0.25">
      <c r="A345" s="40" t="str">
        <f>IF(G345="","",1*ISERROR(VLOOKUP(G345,G$1:G344,1,FALSE)))</f>
        <v/>
      </c>
      <c r="B345" s="40" t="str">
        <f>IF(A345=0,0,IF(A345="","",SUM(A$2:A345)))</f>
        <v/>
      </c>
      <c r="C345" s="41" t="str">
        <f>IF(H345="","",1*ISERROR(VLOOKUP(H345,H$1:H344,1,FALSE)))</f>
        <v/>
      </c>
      <c r="D345" s="40" t="str">
        <f>IF(C345=0,0,IF(C345="","",SUM(C$2:C345)))</f>
        <v/>
      </c>
      <c r="E345" s="41" t="str">
        <f>IF(H345=0,0,IF(C345="","",SUM(C$11:C345)))</f>
        <v/>
      </c>
      <c r="F345" s="41" t="str">
        <f>IF(H345="","",COUNTIF(H$11:H345,"="&amp;H345))</f>
        <v/>
      </c>
      <c r="G345" s="41" t="str">
        <f t="shared" si="45"/>
        <v/>
      </c>
      <c r="H345" s="41" t="str">
        <f t="shared" si="46"/>
        <v/>
      </c>
      <c r="I345" s="41" t="str">
        <f t="shared" si="47"/>
        <v/>
      </c>
      <c r="J345" s="41" t="str">
        <f t="shared" si="48"/>
        <v/>
      </c>
      <c r="K345" s="268"/>
      <c r="L345" s="268"/>
      <c r="M345" s="268"/>
      <c r="N345" s="269"/>
      <c r="O345" s="269"/>
      <c r="P345" s="269"/>
      <c r="Q345" s="270"/>
      <c r="R345" s="271"/>
      <c r="S345" s="268"/>
      <c r="T345" s="268"/>
      <c r="U345" s="268"/>
      <c r="V345" s="268"/>
      <c r="W345" s="65" t="str">
        <f t="shared" si="49"/>
        <v/>
      </c>
      <c r="X345" s="65" t="str">
        <f t="shared" si="50"/>
        <v/>
      </c>
      <c r="Y345" s="65" t="str">
        <f t="shared" si="51"/>
        <v/>
      </c>
      <c r="Z345" s="65" t="str">
        <f t="shared" si="52"/>
        <v/>
      </c>
      <c r="AA345" s="65" t="str">
        <f t="shared" si="53"/>
        <v/>
      </c>
    </row>
    <row r="346" spans="1:27" x14ac:dyDescent="0.25">
      <c r="A346" s="40" t="str">
        <f>IF(G346="","",1*ISERROR(VLOOKUP(G346,G$1:G345,1,FALSE)))</f>
        <v/>
      </c>
      <c r="B346" s="40" t="str">
        <f>IF(A346=0,0,IF(A346="","",SUM(A$2:A346)))</f>
        <v/>
      </c>
      <c r="C346" s="41" t="str">
        <f>IF(H346="","",1*ISERROR(VLOOKUP(H346,H$1:H345,1,FALSE)))</f>
        <v/>
      </c>
      <c r="D346" s="40" t="str">
        <f>IF(C346=0,0,IF(C346="","",SUM(C$2:C346)))</f>
        <v/>
      </c>
      <c r="E346" s="41" t="str">
        <f>IF(H346=0,0,IF(C346="","",SUM(C$11:C346)))</f>
        <v/>
      </c>
      <c r="F346" s="41" t="str">
        <f>IF(H346="","",COUNTIF(H$11:H346,"="&amp;H346))</f>
        <v/>
      </c>
      <c r="G346" s="41" t="str">
        <f t="shared" si="45"/>
        <v/>
      </c>
      <c r="H346" s="41" t="str">
        <f t="shared" si="46"/>
        <v/>
      </c>
      <c r="I346" s="41" t="str">
        <f t="shared" si="47"/>
        <v/>
      </c>
      <c r="J346" s="41" t="str">
        <f t="shared" si="48"/>
        <v/>
      </c>
      <c r="K346" s="268"/>
      <c r="L346" s="268"/>
      <c r="M346" s="268"/>
      <c r="N346" s="269"/>
      <c r="O346" s="269"/>
      <c r="P346" s="269"/>
      <c r="Q346" s="270"/>
      <c r="R346" s="271"/>
      <c r="S346" s="268"/>
      <c r="T346" s="268"/>
      <c r="U346" s="268"/>
      <c r="V346" s="268"/>
      <c r="W346" s="65" t="str">
        <f t="shared" si="49"/>
        <v/>
      </c>
      <c r="X346" s="65" t="str">
        <f t="shared" si="50"/>
        <v/>
      </c>
      <c r="Y346" s="65" t="str">
        <f t="shared" si="51"/>
        <v/>
      </c>
      <c r="Z346" s="65" t="str">
        <f t="shared" si="52"/>
        <v/>
      </c>
      <c r="AA346" s="65" t="str">
        <f t="shared" si="53"/>
        <v/>
      </c>
    </row>
    <row r="347" spans="1:27" x14ac:dyDescent="0.25">
      <c r="A347" s="40" t="str">
        <f>IF(G347="","",1*ISERROR(VLOOKUP(G347,G$1:G346,1,FALSE)))</f>
        <v/>
      </c>
      <c r="B347" s="40" t="str">
        <f>IF(A347=0,0,IF(A347="","",SUM(A$2:A347)))</f>
        <v/>
      </c>
      <c r="C347" s="41" t="str">
        <f>IF(H347="","",1*ISERROR(VLOOKUP(H347,H$1:H346,1,FALSE)))</f>
        <v/>
      </c>
      <c r="D347" s="40" t="str">
        <f>IF(C347=0,0,IF(C347="","",SUM(C$2:C347)))</f>
        <v/>
      </c>
      <c r="E347" s="41" t="str">
        <f>IF(H347=0,0,IF(C347="","",SUM(C$11:C347)))</f>
        <v/>
      </c>
      <c r="F347" s="41" t="str">
        <f>IF(H347="","",COUNTIF(H$11:H347,"="&amp;H347))</f>
        <v/>
      </c>
      <c r="G347" s="41" t="str">
        <f t="shared" si="45"/>
        <v/>
      </c>
      <c r="H347" s="41" t="str">
        <f t="shared" si="46"/>
        <v/>
      </c>
      <c r="I347" s="41" t="str">
        <f t="shared" si="47"/>
        <v/>
      </c>
      <c r="J347" s="41" t="str">
        <f t="shared" si="48"/>
        <v/>
      </c>
      <c r="K347" s="268"/>
      <c r="L347" s="268"/>
      <c r="M347" s="268"/>
      <c r="N347" s="269"/>
      <c r="O347" s="269"/>
      <c r="P347" s="269"/>
      <c r="Q347" s="270"/>
      <c r="R347" s="271"/>
      <c r="S347" s="268"/>
      <c r="T347" s="268"/>
      <c r="U347" s="268"/>
      <c r="V347" s="268"/>
      <c r="W347" s="65" t="str">
        <f t="shared" si="49"/>
        <v/>
      </c>
      <c r="X347" s="65" t="str">
        <f t="shared" si="50"/>
        <v/>
      </c>
      <c r="Y347" s="65" t="str">
        <f t="shared" si="51"/>
        <v/>
      </c>
      <c r="Z347" s="65" t="str">
        <f t="shared" si="52"/>
        <v/>
      </c>
      <c r="AA347" s="65" t="str">
        <f t="shared" si="53"/>
        <v/>
      </c>
    </row>
    <row r="348" spans="1:27" x14ac:dyDescent="0.25">
      <c r="A348" s="40" t="str">
        <f>IF(G348="","",1*ISERROR(VLOOKUP(G348,G$1:G347,1,FALSE)))</f>
        <v/>
      </c>
      <c r="B348" s="40" t="str">
        <f>IF(A348=0,0,IF(A348="","",SUM(A$2:A348)))</f>
        <v/>
      </c>
      <c r="C348" s="41" t="str">
        <f>IF(H348="","",1*ISERROR(VLOOKUP(H348,H$1:H347,1,FALSE)))</f>
        <v/>
      </c>
      <c r="D348" s="40" t="str">
        <f>IF(C348=0,0,IF(C348="","",SUM(C$2:C348)))</f>
        <v/>
      </c>
      <c r="E348" s="41" t="str">
        <f>IF(H348=0,0,IF(C348="","",SUM(C$11:C348)))</f>
        <v/>
      </c>
      <c r="F348" s="41" t="str">
        <f>IF(H348="","",COUNTIF(H$11:H348,"="&amp;H348))</f>
        <v/>
      </c>
      <c r="G348" s="41" t="str">
        <f t="shared" si="45"/>
        <v/>
      </c>
      <c r="H348" s="41" t="str">
        <f t="shared" si="46"/>
        <v/>
      </c>
      <c r="I348" s="41" t="str">
        <f t="shared" si="47"/>
        <v/>
      </c>
      <c r="J348" s="41" t="str">
        <f t="shared" si="48"/>
        <v/>
      </c>
      <c r="K348" s="268"/>
      <c r="L348" s="268"/>
      <c r="M348" s="268"/>
      <c r="N348" s="269"/>
      <c r="O348" s="269"/>
      <c r="P348" s="269"/>
      <c r="Q348" s="270"/>
      <c r="R348" s="271"/>
      <c r="S348" s="268"/>
      <c r="T348" s="268"/>
      <c r="U348" s="268"/>
      <c r="V348" s="268"/>
      <c r="W348" s="65" t="str">
        <f t="shared" si="49"/>
        <v/>
      </c>
      <c r="X348" s="65" t="str">
        <f t="shared" si="50"/>
        <v/>
      </c>
      <c r="Y348" s="65" t="str">
        <f t="shared" si="51"/>
        <v/>
      </c>
      <c r="Z348" s="65" t="str">
        <f t="shared" si="52"/>
        <v/>
      </c>
      <c r="AA348" s="65" t="str">
        <f t="shared" si="53"/>
        <v/>
      </c>
    </row>
    <row r="349" spans="1:27" x14ac:dyDescent="0.25">
      <c r="A349" s="40" t="str">
        <f>IF(G349="","",1*ISERROR(VLOOKUP(G349,G$1:G348,1,FALSE)))</f>
        <v/>
      </c>
      <c r="B349" s="40" t="str">
        <f>IF(A349=0,0,IF(A349="","",SUM(A$2:A349)))</f>
        <v/>
      </c>
      <c r="C349" s="41" t="str">
        <f>IF(H349="","",1*ISERROR(VLOOKUP(H349,H$1:H348,1,FALSE)))</f>
        <v/>
      </c>
      <c r="D349" s="40" t="str">
        <f>IF(C349=0,0,IF(C349="","",SUM(C$2:C349)))</f>
        <v/>
      </c>
      <c r="E349" s="41" t="str">
        <f>IF(H349=0,0,IF(C349="","",SUM(C$11:C349)))</f>
        <v/>
      </c>
      <c r="F349" s="41" t="str">
        <f>IF(H349="","",COUNTIF(H$11:H349,"="&amp;H349))</f>
        <v/>
      </c>
      <c r="G349" s="41" t="str">
        <f t="shared" si="45"/>
        <v/>
      </c>
      <c r="H349" s="41" t="str">
        <f t="shared" si="46"/>
        <v/>
      </c>
      <c r="I349" s="41" t="str">
        <f t="shared" si="47"/>
        <v/>
      </c>
      <c r="J349" s="41" t="str">
        <f t="shared" si="48"/>
        <v/>
      </c>
      <c r="K349" s="268"/>
      <c r="L349" s="268"/>
      <c r="M349" s="268"/>
      <c r="N349" s="269"/>
      <c r="O349" s="269"/>
      <c r="P349" s="269"/>
      <c r="Q349" s="270"/>
      <c r="R349" s="271"/>
      <c r="S349" s="268"/>
      <c r="T349" s="268"/>
      <c r="U349" s="268"/>
      <c r="V349" s="268"/>
      <c r="W349" s="65" t="str">
        <f t="shared" si="49"/>
        <v/>
      </c>
      <c r="X349" s="65" t="str">
        <f t="shared" si="50"/>
        <v/>
      </c>
      <c r="Y349" s="65" t="str">
        <f t="shared" si="51"/>
        <v/>
      </c>
      <c r="Z349" s="65" t="str">
        <f t="shared" si="52"/>
        <v/>
      </c>
      <c r="AA349" s="65" t="str">
        <f t="shared" si="53"/>
        <v/>
      </c>
    </row>
    <row r="350" spans="1:27" x14ac:dyDescent="0.25">
      <c r="A350" s="40" t="str">
        <f>IF(G350="","",1*ISERROR(VLOOKUP(G350,G$1:G349,1,FALSE)))</f>
        <v/>
      </c>
      <c r="B350" s="40" t="str">
        <f>IF(A350=0,0,IF(A350="","",SUM(A$2:A350)))</f>
        <v/>
      </c>
      <c r="C350" s="41" t="str">
        <f>IF(H350="","",1*ISERROR(VLOOKUP(H350,H$1:H349,1,FALSE)))</f>
        <v/>
      </c>
      <c r="D350" s="40" t="str">
        <f>IF(C350=0,0,IF(C350="","",SUM(C$2:C350)))</f>
        <v/>
      </c>
      <c r="E350" s="41" t="str">
        <f>IF(H350=0,0,IF(C350="","",SUM(C$11:C350)))</f>
        <v/>
      </c>
      <c r="F350" s="41" t="str">
        <f>IF(H350="","",COUNTIF(H$11:H350,"="&amp;H350))</f>
        <v/>
      </c>
      <c r="G350" s="41" t="str">
        <f t="shared" si="45"/>
        <v/>
      </c>
      <c r="H350" s="41" t="str">
        <f t="shared" si="46"/>
        <v/>
      </c>
      <c r="I350" s="41" t="str">
        <f t="shared" si="47"/>
        <v/>
      </c>
      <c r="J350" s="41" t="str">
        <f t="shared" si="48"/>
        <v/>
      </c>
      <c r="K350" s="268"/>
      <c r="L350" s="268"/>
      <c r="M350" s="268"/>
      <c r="N350" s="269"/>
      <c r="O350" s="269"/>
      <c r="P350" s="269"/>
      <c r="Q350" s="270"/>
      <c r="R350" s="271"/>
      <c r="S350" s="268"/>
      <c r="T350" s="268"/>
      <c r="U350" s="268"/>
      <c r="V350" s="268"/>
      <c r="W350" s="65" t="str">
        <f t="shared" si="49"/>
        <v/>
      </c>
      <c r="X350" s="65" t="str">
        <f t="shared" si="50"/>
        <v/>
      </c>
      <c r="Y350" s="65" t="str">
        <f t="shared" si="51"/>
        <v/>
      </c>
      <c r="Z350" s="65" t="str">
        <f t="shared" si="52"/>
        <v/>
      </c>
      <c r="AA350" s="65" t="str">
        <f t="shared" si="53"/>
        <v/>
      </c>
    </row>
    <row r="351" spans="1:27" x14ac:dyDescent="0.25">
      <c r="A351" s="40" t="str">
        <f>IF(G351="","",1*ISERROR(VLOOKUP(G351,G$1:G350,1,FALSE)))</f>
        <v/>
      </c>
      <c r="B351" s="40" t="str">
        <f>IF(A351=0,0,IF(A351="","",SUM(A$2:A351)))</f>
        <v/>
      </c>
      <c r="C351" s="41" t="str">
        <f>IF(H351="","",1*ISERROR(VLOOKUP(H351,H$1:H350,1,FALSE)))</f>
        <v/>
      </c>
      <c r="D351" s="40" t="str">
        <f>IF(C351=0,0,IF(C351="","",SUM(C$2:C351)))</f>
        <v/>
      </c>
      <c r="E351" s="41" t="str">
        <f>IF(H351=0,0,IF(C351="","",SUM(C$11:C351)))</f>
        <v/>
      </c>
      <c r="F351" s="41" t="str">
        <f>IF(H351="","",COUNTIF(H$11:H351,"="&amp;H351))</f>
        <v/>
      </c>
      <c r="G351" s="41" t="str">
        <f t="shared" si="45"/>
        <v/>
      </c>
      <c r="H351" s="41" t="str">
        <f t="shared" si="46"/>
        <v/>
      </c>
      <c r="I351" s="41" t="str">
        <f t="shared" si="47"/>
        <v/>
      </c>
      <c r="J351" s="41" t="str">
        <f t="shared" si="48"/>
        <v/>
      </c>
      <c r="K351" s="268"/>
      <c r="L351" s="268"/>
      <c r="M351" s="268"/>
      <c r="N351" s="269"/>
      <c r="O351" s="269"/>
      <c r="P351" s="269"/>
      <c r="Q351" s="270"/>
      <c r="R351" s="271"/>
      <c r="S351" s="268"/>
      <c r="T351" s="268"/>
      <c r="U351" s="268"/>
      <c r="V351" s="268"/>
      <c r="W351" s="65" t="str">
        <f t="shared" si="49"/>
        <v/>
      </c>
      <c r="X351" s="65" t="str">
        <f t="shared" si="50"/>
        <v/>
      </c>
      <c r="Y351" s="65" t="str">
        <f t="shared" si="51"/>
        <v/>
      </c>
      <c r="Z351" s="65" t="str">
        <f t="shared" si="52"/>
        <v/>
      </c>
      <c r="AA351" s="65" t="str">
        <f t="shared" si="53"/>
        <v/>
      </c>
    </row>
    <row r="352" spans="1:27" x14ac:dyDescent="0.25">
      <c r="A352" s="40" t="str">
        <f>IF(G352="","",1*ISERROR(VLOOKUP(G352,G$1:G351,1,FALSE)))</f>
        <v/>
      </c>
      <c r="B352" s="40" t="str">
        <f>IF(A352=0,0,IF(A352="","",SUM(A$2:A352)))</f>
        <v/>
      </c>
      <c r="C352" s="41" t="str">
        <f>IF(H352="","",1*ISERROR(VLOOKUP(H352,H$1:H351,1,FALSE)))</f>
        <v/>
      </c>
      <c r="D352" s="40" t="str">
        <f>IF(C352=0,0,IF(C352="","",SUM(C$2:C352)))</f>
        <v/>
      </c>
      <c r="E352" s="41" t="str">
        <f>IF(H352=0,0,IF(C352="","",SUM(C$11:C352)))</f>
        <v/>
      </c>
      <c r="F352" s="41" t="str">
        <f>IF(H352="","",COUNTIF(H$11:H352,"="&amp;H352))</f>
        <v/>
      </c>
      <c r="G352" s="41" t="str">
        <f t="shared" si="45"/>
        <v/>
      </c>
      <c r="H352" s="41" t="str">
        <f t="shared" si="46"/>
        <v/>
      </c>
      <c r="I352" s="41" t="str">
        <f t="shared" si="47"/>
        <v/>
      </c>
      <c r="J352" s="41" t="str">
        <f t="shared" si="48"/>
        <v/>
      </c>
      <c r="K352" s="268"/>
      <c r="L352" s="268"/>
      <c r="M352" s="268"/>
      <c r="N352" s="269"/>
      <c r="O352" s="269"/>
      <c r="P352" s="269"/>
      <c r="Q352" s="270"/>
      <c r="R352" s="271"/>
      <c r="S352" s="268"/>
      <c r="T352" s="268"/>
      <c r="U352" s="268"/>
      <c r="V352" s="268"/>
      <c r="W352" s="65" t="str">
        <f t="shared" si="49"/>
        <v/>
      </c>
      <c r="X352" s="65" t="str">
        <f t="shared" si="50"/>
        <v/>
      </c>
      <c r="Y352" s="65" t="str">
        <f t="shared" si="51"/>
        <v/>
      </c>
      <c r="Z352" s="65" t="str">
        <f t="shared" si="52"/>
        <v/>
      </c>
      <c r="AA352" s="65" t="str">
        <f t="shared" si="53"/>
        <v/>
      </c>
    </row>
    <row r="353" spans="1:27" x14ac:dyDescent="0.25">
      <c r="A353" s="40" t="str">
        <f>IF(G353="","",1*ISERROR(VLOOKUP(G353,G$1:G352,1,FALSE)))</f>
        <v/>
      </c>
      <c r="B353" s="40" t="str">
        <f>IF(A353=0,0,IF(A353="","",SUM(A$2:A353)))</f>
        <v/>
      </c>
      <c r="C353" s="41" t="str">
        <f>IF(H353="","",1*ISERROR(VLOOKUP(H353,H$1:H352,1,FALSE)))</f>
        <v/>
      </c>
      <c r="D353" s="40" t="str">
        <f>IF(C353=0,0,IF(C353="","",SUM(C$2:C353)))</f>
        <v/>
      </c>
      <c r="E353" s="41" t="str">
        <f>IF(H353=0,0,IF(C353="","",SUM(C$11:C353)))</f>
        <v/>
      </c>
      <c r="F353" s="41" t="str">
        <f>IF(H353="","",COUNTIF(H$11:H353,"="&amp;H353))</f>
        <v/>
      </c>
      <c r="G353" s="41" t="str">
        <f t="shared" si="45"/>
        <v/>
      </c>
      <c r="H353" s="41" t="str">
        <f t="shared" si="46"/>
        <v/>
      </c>
      <c r="I353" s="41" t="str">
        <f t="shared" si="47"/>
        <v/>
      </c>
      <c r="J353" s="41" t="str">
        <f t="shared" si="48"/>
        <v/>
      </c>
      <c r="K353" s="268"/>
      <c r="L353" s="268"/>
      <c r="M353" s="268"/>
      <c r="N353" s="269"/>
      <c r="O353" s="269"/>
      <c r="P353" s="269"/>
      <c r="Q353" s="270"/>
      <c r="R353" s="271"/>
      <c r="S353" s="268"/>
      <c r="T353" s="268"/>
      <c r="U353" s="268"/>
      <c r="V353" s="268"/>
      <c r="W353" s="65" t="str">
        <f t="shared" si="49"/>
        <v/>
      </c>
      <c r="X353" s="65" t="str">
        <f t="shared" si="50"/>
        <v/>
      </c>
      <c r="Y353" s="65" t="str">
        <f t="shared" si="51"/>
        <v/>
      </c>
      <c r="Z353" s="65" t="str">
        <f t="shared" si="52"/>
        <v/>
      </c>
      <c r="AA353" s="65" t="str">
        <f t="shared" si="53"/>
        <v/>
      </c>
    </row>
    <row r="354" spans="1:27" x14ac:dyDescent="0.25">
      <c r="A354" s="40" t="str">
        <f>IF(G354="","",1*ISERROR(VLOOKUP(G354,G$1:G353,1,FALSE)))</f>
        <v/>
      </c>
      <c r="B354" s="40" t="str">
        <f>IF(A354=0,0,IF(A354="","",SUM(A$2:A354)))</f>
        <v/>
      </c>
      <c r="C354" s="41" t="str">
        <f>IF(H354="","",1*ISERROR(VLOOKUP(H354,H$1:H353,1,FALSE)))</f>
        <v/>
      </c>
      <c r="D354" s="40" t="str">
        <f>IF(C354=0,0,IF(C354="","",SUM(C$2:C354)))</f>
        <v/>
      </c>
      <c r="E354" s="41" t="str">
        <f>IF(H354=0,0,IF(C354="","",SUM(C$11:C354)))</f>
        <v/>
      </c>
      <c r="F354" s="41" t="str">
        <f>IF(H354="","",COUNTIF(H$11:H354,"="&amp;H354))</f>
        <v/>
      </c>
      <c r="G354" s="41" t="str">
        <f t="shared" si="45"/>
        <v/>
      </c>
      <c r="H354" s="41" t="str">
        <f t="shared" si="46"/>
        <v/>
      </c>
      <c r="I354" s="41" t="str">
        <f t="shared" si="47"/>
        <v/>
      </c>
      <c r="J354" s="41" t="str">
        <f t="shared" si="48"/>
        <v/>
      </c>
      <c r="K354" s="268"/>
      <c r="L354" s="268"/>
      <c r="M354" s="268"/>
      <c r="N354" s="269"/>
      <c r="O354" s="269"/>
      <c r="P354" s="269"/>
      <c r="Q354" s="270"/>
      <c r="R354" s="271"/>
      <c r="S354" s="268"/>
      <c r="T354" s="268"/>
      <c r="U354" s="268"/>
      <c r="V354" s="268"/>
      <c r="W354" s="65" t="str">
        <f t="shared" si="49"/>
        <v/>
      </c>
      <c r="X354" s="65" t="str">
        <f t="shared" si="50"/>
        <v/>
      </c>
      <c r="Y354" s="65" t="str">
        <f t="shared" si="51"/>
        <v/>
      </c>
      <c r="Z354" s="65" t="str">
        <f t="shared" si="52"/>
        <v/>
      </c>
      <c r="AA354" s="65" t="str">
        <f t="shared" si="53"/>
        <v/>
      </c>
    </row>
    <row r="355" spans="1:27" x14ac:dyDescent="0.25">
      <c r="A355" s="40" t="str">
        <f>IF(G355="","",1*ISERROR(VLOOKUP(G355,G$1:G354,1,FALSE)))</f>
        <v/>
      </c>
      <c r="B355" s="40" t="str">
        <f>IF(A355=0,0,IF(A355="","",SUM(A$2:A355)))</f>
        <v/>
      </c>
      <c r="C355" s="41" t="str">
        <f>IF(H355="","",1*ISERROR(VLOOKUP(H355,H$1:H354,1,FALSE)))</f>
        <v/>
      </c>
      <c r="D355" s="40" t="str">
        <f>IF(C355=0,0,IF(C355="","",SUM(C$2:C355)))</f>
        <v/>
      </c>
      <c r="E355" s="41" t="str">
        <f>IF(H355=0,0,IF(C355="","",SUM(C$11:C355)))</f>
        <v/>
      </c>
      <c r="F355" s="41" t="str">
        <f>IF(H355="","",COUNTIF(H$11:H355,"="&amp;H355))</f>
        <v/>
      </c>
      <c r="G355" s="41" t="str">
        <f t="shared" si="45"/>
        <v/>
      </c>
      <c r="H355" s="41" t="str">
        <f t="shared" si="46"/>
        <v/>
      </c>
      <c r="I355" s="41" t="str">
        <f t="shared" si="47"/>
        <v/>
      </c>
      <c r="J355" s="41" t="str">
        <f t="shared" si="48"/>
        <v/>
      </c>
      <c r="K355" s="268"/>
      <c r="L355" s="268"/>
      <c r="M355" s="268"/>
      <c r="N355" s="269"/>
      <c r="O355" s="269"/>
      <c r="P355" s="269"/>
      <c r="Q355" s="270"/>
      <c r="R355" s="271"/>
      <c r="S355" s="268"/>
      <c r="T355" s="268"/>
      <c r="U355" s="268"/>
      <c r="V355" s="268"/>
      <c r="W355" s="65" t="str">
        <f t="shared" si="49"/>
        <v/>
      </c>
      <c r="X355" s="65" t="str">
        <f t="shared" si="50"/>
        <v/>
      </c>
      <c r="Y355" s="65" t="str">
        <f t="shared" si="51"/>
        <v/>
      </c>
      <c r="Z355" s="65" t="str">
        <f t="shared" si="52"/>
        <v/>
      </c>
      <c r="AA355" s="65" t="str">
        <f t="shared" si="53"/>
        <v/>
      </c>
    </row>
    <row r="356" spans="1:27" x14ac:dyDescent="0.25">
      <c r="A356" s="40" t="str">
        <f>IF(G356="","",1*ISERROR(VLOOKUP(G356,G$1:G355,1,FALSE)))</f>
        <v/>
      </c>
      <c r="B356" s="40" t="str">
        <f>IF(A356=0,0,IF(A356="","",SUM(A$2:A356)))</f>
        <v/>
      </c>
      <c r="C356" s="41" t="str">
        <f>IF(H356="","",1*ISERROR(VLOOKUP(H356,H$1:H355,1,FALSE)))</f>
        <v/>
      </c>
      <c r="D356" s="40" t="str">
        <f>IF(C356=0,0,IF(C356="","",SUM(C$2:C356)))</f>
        <v/>
      </c>
      <c r="E356" s="41" t="str">
        <f>IF(H356=0,0,IF(C356="","",SUM(C$11:C356)))</f>
        <v/>
      </c>
      <c r="F356" s="41" t="str">
        <f>IF(H356="","",COUNTIF(H$11:H356,"="&amp;H356))</f>
        <v/>
      </c>
      <c r="G356" s="41" t="str">
        <f t="shared" si="45"/>
        <v/>
      </c>
      <c r="H356" s="41" t="str">
        <f t="shared" si="46"/>
        <v/>
      </c>
      <c r="I356" s="41" t="str">
        <f t="shared" si="47"/>
        <v/>
      </c>
      <c r="J356" s="41" t="str">
        <f t="shared" si="48"/>
        <v/>
      </c>
      <c r="K356" s="268"/>
      <c r="L356" s="268"/>
      <c r="M356" s="268"/>
      <c r="N356" s="269"/>
      <c r="O356" s="269"/>
      <c r="P356" s="269"/>
      <c r="Q356" s="270"/>
      <c r="R356" s="271"/>
      <c r="S356" s="268"/>
      <c r="T356" s="268"/>
      <c r="U356" s="268"/>
      <c r="V356" s="268"/>
      <c r="W356" s="65" t="str">
        <f t="shared" si="49"/>
        <v/>
      </c>
      <c r="X356" s="65" t="str">
        <f t="shared" si="50"/>
        <v/>
      </c>
      <c r="Y356" s="65" t="str">
        <f t="shared" si="51"/>
        <v/>
      </c>
      <c r="Z356" s="65" t="str">
        <f t="shared" si="52"/>
        <v/>
      </c>
      <c r="AA356" s="65" t="str">
        <f t="shared" si="53"/>
        <v/>
      </c>
    </row>
    <row r="357" spans="1:27" x14ac:dyDescent="0.25">
      <c r="A357" s="40" t="str">
        <f>IF(G357="","",1*ISERROR(VLOOKUP(G357,G$1:G356,1,FALSE)))</f>
        <v/>
      </c>
      <c r="B357" s="40" t="str">
        <f>IF(A357=0,0,IF(A357="","",SUM(A$2:A357)))</f>
        <v/>
      </c>
      <c r="C357" s="41" t="str">
        <f>IF(H357="","",1*ISERROR(VLOOKUP(H357,H$1:H356,1,FALSE)))</f>
        <v/>
      </c>
      <c r="D357" s="40" t="str">
        <f>IF(C357=0,0,IF(C357="","",SUM(C$2:C357)))</f>
        <v/>
      </c>
      <c r="E357" s="41" t="str">
        <f>IF(H357=0,0,IF(C357="","",SUM(C$11:C357)))</f>
        <v/>
      </c>
      <c r="F357" s="41" t="str">
        <f>IF(H357="","",COUNTIF(H$11:H357,"="&amp;H357))</f>
        <v/>
      </c>
      <c r="G357" s="41" t="str">
        <f t="shared" si="45"/>
        <v/>
      </c>
      <c r="H357" s="41" t="str">
        <f t="shared" si="46"/>
        <v/>
      </c>
      <c r="I357" s="41" t="str">
        <f t="shared" si="47"/>
        <v/>
      </c>
      <c r="J357" s="41" t="str">
        <f t="shared" si="48"/>
        <v/>
      </c>
      <c r="K357" s="268"/>
      <c r="L357" s="268"/>
      <c r="M357" s="268"/>
      <c r="N357" s="269"/>
      <c r="O357" s="269"/>
      <c r="P357" s="269"/>
      <c r="Q357" s="270"/>
      <c r="R357" s="271"/>
      <c r="S357" s="268"/>
      <c r="T357" s="268"/>
      <c r="U357" s="268"/>
      <c r="V357" s="268"/>
      <c r="W357" s="65" t="str">
        <f t="shared" si="49"/>
        <v/>
      </c>
      <c r="X357" s="65" t="str">
        <f t="shared" si="50"/>
        <v/>
      </c>
      <c r="Y357" s="65" t="str">
        <f t="shared" si="51"/>
        <v/>
      </c>
      <c r="Z357" s="65" t="str">
        <f t="shared" si="52"/>
        <v/>
      </c>
      <c r="AA357" s="65" t="str">
        <f t="shared" si="53"/>
        <v/>
      </c>
    </row>
    <row r="358" spans="1:27" x14ac:dyDescent="0.25">
      <c r="A358" s="40" t="str">
        <f>IF(G358="","",1*ISERROR(VLOOKUP(G358,G$1:G357,1,FALSE)))</f>
        <v/>
      </c>
      <c r="B358" s="40" t="str">
        <f>IF(A358=0,0,IF(A358="","",SUM(A$2:A358)))</f>
        <v/>
      </c>
      <c r="C358" s="41" t="str">
        <f>IF(H358="","",1*ISERROR(VLOOKUP(H358,H$1:H357,1,FALSE)))</f>
        <v/>
      </c>
      <c r="D358" s="40" t="str">
        <f>IF(C358=0,0,IF(C358="","",SUM(C$2:C358)))</f>
        <v/>
      </c>
      <c r="E358" s="41" t="str">
        <f>IF(H358=0,0,IF(C358="","",SUM(C$11:C358)))</f>
        <v/>
      </c>
      <c r="F358" s="41" t="str">
        <f>IF(H358="","",COUNTIF(H$11:H358,"="&amp;H358))</f>
        <v/>
      </c>
      <c r="G358" s="41" t="str">
        <f t="shared" si="45"/>
        <v/>
      </c>
      <c r="H358" s="41" t="str">
        <f t="shared" si="46"/>
        <v/>
      </c>
      <c r="I358" s="41" t="str">
        <f t="shared" si="47"/>
        <v/>
      </c>
      <c r="J358" s="41" t="str">
        <f t="shared" si="48"/>
        <v/>
      </c>
      <c r="K358" s="268"/>
      <c r="L358" s="268"/>
      <c r="M358" s="268"/>
      <c r="N358" s="269"/>
      <c r="O358" s="269"/>
      <c r="P358" s="269"/>
      <c r="Q358" s="270"/>
      <c r="R358" s="271"/>
      <c r="S358" s="268"/>
      <c r="T358" s="268"/>
      <c r="U358" s="268"/>
      <c r="V358" s="268"/>
      <c r="W358" s="65" t="str">
        <f t="shared" si="49"/>
        <v/>
      </c>
      <c r="X358" s="65" t="str">
        <f t="shared" si="50"/>
        <v/>
      </c>
      <c r="Y358" s="65" t="str">
        <f t="shared" si="51"/>
        <v/>
      </c>
      <c r="Z358" s="65" t="str">
        <f t="shared" si="52"/>
        <v/>
      </c>
      <c r="AA358" s="65" t="str">
        <f t="shared" si="53"/>
        <v/>
      </c>
    </row>
    <row r="359" spans="1:27" x14ac:dyDescent="0.25">
      <c r="A359" s="40" t="str">
        <f>IF(G359="","",1*ISERROR(VLOOKUP(G359,G$1:G358,1,FALSE)))</f>
        <v/>
      </c>
      <c r="B359" s="40" t="str">
        <f>IF(A359=0,0,IF(A359="","",SUM(A$2:A359)))</f>
        <v/>
      </c>
      <c r="C359" s="41" t="str">
        <f>IF(H359="","",1*ISERROR(VLOOKUP(H359,H$1:H358,1,FALSE)))</f>
        <v/>
      </c>
      <c r="D359" s="40" t="str">
        <f>IF(C359=0,0,IF(C359="","",SUM(C$2:C359)))</f>
        <v/>
      </c>
      <c r="E359" s="41" t="str">
        <f>IF(H359=0,0,IF(C359="","",SUM(C$11:C359)))</f>
        <v/>
      </c>
      <c r="F359" s="41" t="str">
        <f>IF(H359="","",COUNTIF(H$11:H359,"="&amp;H359))</f>
        <v/>
      </c>
      <c r="G359" s="41" t="str">
        <f t="shared" si="45"/>
        <v/>
      </c>
      <c r="H359" s="41" t="str">
        <f t="shared" si="46"/>
        <v/>
      </c>
      <c r="I359" s="41" t="str">
        <f t="shared" si="47"/>
        <v/>
      </c>
      <c r="J359" s="41" t="str">
        <f t="shared" si="48"/>
        <v/>
      </c>
      <c r="K359" s="268"/>
      <c r="L359" s="268"/>
      <c r="M359" s="268"/>
      <c r="N359" s="269"/>
      <c r="O359" s="269"/>
      <c r="P359" s="269"/>
      <c r="Q359" s="270"/>
      <c r="R359" s="271"/>
      <c r="S359" s="268"/>
      <c r="T359" s="268"/>
      <c r="U359" s="268"/>
      <c r="V359" s="268"/>
      <c r="W359" s="65" t="str">
        <f t="shared" si="49"/>
        <v/>
      </c>
      <c r="X359" s="65" t="str">
        <f t="shared" si="50"/>
        <v/>
      </c>
      <c r="Y359" s="65" t="str">
        <f t="shared" si="51"/>
        <v/>
      </c>
      <c r="Z359" s="65" t="str">
        <f t="shared" si="52"/>
        <v/>
      </c>
      <c r="AA359" s="65" t="str">
        <f t="shared" si="53"/>
        <v/>
      </c>
    </row>
    <row r="360" spans="1:27" x14ac:dyDescent="0.25">
      <c r="A360" s="40" t="str">
        <f>IF(G360="","",1*ISERROR(VLOOKUP(G360,G$1:G359,1,FALSE)))</f>
        <v/>
      </c>
      <c r="B360" s="40" t="str">
        <f>IF(A360=0,0,IF(A360="","",SUM(A$2:A360)))</f>
        <v/>
      </c>
      <c r="C360" s="41" t="str">
        <f>IF(H360="","",1*ISERROR(VLOOKUP(H360,H$1:H359,1,FALSE)))</f>
        <v/>
      </c>
      <c r="D360" s="40" t="str">
        <f>IF(C360=0,0,IF(C360="","",SUM(C$2:C360)))</f>
        <v/>
      </c>
      <c r="E360" s="41" t="str">
        <f>IF(H360=0,0,IF(C360="","",SUM(C$11:C360)))</f>
        <v/>
      </c>
      <c r="F360" s="41" t="str">
        <f>IF(H360="","",COUNTIF(H$11:H360,"="&amp;H360))</f>
        <v/>
      </c>
      <c r="G360" s="41" t="str">
        <f t="shared" si="45"/>
        <v/>
      </c>
      <c r="H360" s="41" t="str">
        <f t="shared" si="46"/>
        <v/>
      </c>
      <c r="I360" s="41" t="str">
        <f t="shared" si="47"/>
        <v/>
      </c>
      <c r="J360" s="41" t="str">
        <f t="shared" si="48"/>
        <v/>
      </c>
      <c r="K360" s="268"/>
      <c r="L360" s="268"/>
      <c r="M360" s="268"/>
      <c r="N360" s="269"/>
      <c r="O360" s="269"/>
      <c r="P360" s="269"/>
      <c r="Q360" s="270"/>
      <c r="R360" s="271"/>
      <c r="S360" s="268"/>
      <c r="T360" s="268"/>
      <c r="U360" s="268"/>
      <c r="V360" s="268"/>
      <c r="W360" s="65" t="str">
        <f t="shared" si="49"/>
        <v/>
      </c>
      <c r="X360" s="65" t="str">
        <f t="shared" si="50"/>
        <v/>
      </c>
      <c r="Y360" s="65" t="str">
        <f t="shared" si="51"/>
        <v/>
      </c>
      <c r="Z360" s="65" t="str">
        <f t="shared" si="52"/>
        <v/>
      </c>
      <c r="AA360" s="65" t="str">
        <f t="shared" si="53"/>
        <v/>
      </c>
    </row>
    <row r="361" spans="1:27" x14ac:dyDescent="0.25">
      <c r="A361" s="40" t="str">
        <f>IF(G361="","",1*ISERROR(VLOOKUP(G361,G$1:G360,1,FALSE)))</f>
        <v/>
      </c>
      <c r="B361" s="40" t="str">
        <f>IF(A361=0,0,IF(A361="","",SUM(A$2:A361)))</f>
        <v/>
      </c>
      <c r="C361" s="41" t="str">
        <f>IF(H361="","",1*ISERROR(VLOOKUP(H361,H$1:H360,1,FALSE)))</f>
        <v/>
      </c>
      <c r="D361" s="40" t="str">
        <f>IF(C361=0,0,IF(C361="","",SUM(C$2:C361)))</f>
        <v/>
      </c>
      <c r="E361" s="41" t="str">
        <f>IF(H361=0,0,IF(C361="","",SUM(C$11:C361)))</f>
        <v/>
      </c>
      <c r="F361" s="41" t="str">
        <f>IF(H361="","",COUNTIF(H$11:H361,"="&amp;H361))</f>
        <v/>
      </c>
      <c r="G361" s="41" t="str">
        <f t="shared" si="45"/>
        <v/>
      </c>
      <c r="H361" s="41" t="str">
        <f t="shared" si="46"/>
        <v/>
      </c>
      <c r="I361" s="41" t="str">
        <f t="shared" si="47"/>
        <v/>
      </c>
      <c r="J361" s="41" t="str">
        <f t="shared" si="48"/>
        <v/>
      </c>
      <c r="K361" s="268"/>
      <c r="L361" s="268"/>
      <c r="M361" s="268"/>
      <c r="N361" s="269"/>
      <c r="O361" s="269"/>
      <c r="P361" s="269"/>
      <c r="Q361" s="270"/>
      <c r="R361" s="271"/>
      <c r="S361" s="268"/>
      <c r="T361" s="268"/>
      <c r="U361" s="268"/>
      <c r="V361" s="268"/>
      <c r="W361" s="65" t="str">
        <f t="shared" si="49"/>
        <v/>
      </c>
      <c r="X361" s="65" t="str">
        <f t="shared" si="50"/>
        <v/>
      </c>
      <c r="Y361" s="65" t="str">
        <f t="shared" si="51"/>
        <v/>
      </c>
      <c r="Z361" s="65" t="str">
        <f t="shared" si="52"/>
        <v/>
      </c>
      <c r="AA361" s="65" t="str">
        <f t="shared" si="53"/>
        <v/>
      </c>
    </row>
    <row r="362" spans="1:27" x14ac:dyDescent="0.25">
      <c r="A362" s="40" t="str">
        <f>IF(G362="","",1*ISERROR(VLOOKUP(G362,G$1:G361,1,FALSE)))</f>
        <v/>
      </c>
      <c r="B362" s="40" t="str">
        <f>IF(A362=0,0,IF(A362="","",SUM(A$2:A362)))</f>
        <v/>
      </c>
      <c r="C362" s="41" t="str">
        <f>IF(H362="","",1*ISERROR(VLOOKUP(H362,H$1:H361,1,FALSE)))</f>
        <v/>
      </c>
      <c r="D362" s="40" t="str">
        <f>IF(C362=0,0,IF(C362="","",SUM(C$2:C362)))</f>
        <v/>
      </c>
      <c r="E362" s="41" t="str">
        <f>IF(H362=0,0,IF(C362="","",SUM(C$11:C362)))</f>
        <v/>
      </c>
      <c r="F362" s="41" t="str">
        <f>IF(H362="","",COUNTIF(H$11:H362,"="&amp;H362))</f>
        <v/>
      </c>
      <c r="G362" s="41" t="str">
        <f t="shared" si="45"/>
        <v/>
      </c>
      <c r="H362" s="41" t="str">
        <f t="shared" si="46"/>
        <v/>
      </c>
      <c r="I362" s="41" t="str">
        <f t="shared" si="47"/>
        <v/>
      </c>
      <c r="J362" s="41" t="str">
        <f t="shared" si="48"/>
        <v/>
      </c>
      <c r="K362" s="268"/>
      <c r="L362" s="268"/>
      <c r="M362" s="268"/>
      <c r="N362" s="269"/>
      <c r="O362" s="269"/>
      <c r="P362" s="269"/>
      <c r="Q362" s="270"/>
      <c r="R362" s="271"/>
      <c r="S362" s="268"/>
      <c r="T362" s="268"/>
      <c r="U362" s="268"/>
      <c r="V362" s="268"/>
      <c r="W362" s="65" t="str">
        <f t="shared" si="49"/>
        <v/>
      </c>
      <c r="X362" s="65" t="str">
        <f t="shared" si="50"/>
        <v/>
      </c>
      <c r="Y362" s="65" t="str">
        <f t="shared" si="51"/>
        <v/>
      </c>
      <c r="Z362" s="65" t="str">
        <f t="shared" si="52"/>
        <v/>
      </c>
      <c r="AA362" s="65" t="str">
        <f t="shared" si="53"/>
        <v/>
      </c>
    </row>
    <row r="363" spans="1:27" x14ac:dyDescent="0.25">
      <c r="A363" s="40" t="str">
        <f>IF(G363="","",1*ISERROR(VLOOKUP(G363,G$1:G362,1,FALSE)))</f>
        <v/>
      </c>
      <c r="B363" s="40" t="str">
        <f>IF(A363=0,0,IF(A363="","",SUM(A$2:A363)))</f>
        <v/>
      </c>
      <c r="C363" s="41" t="str">
        <f>IF(H363="","",1*ISERROR(VLOOKUP(H363,H$1:H362,1,FALSE)))</f>
        <v/>
      </c>
      <c r="D363" s="40" t="str">
        <f>IF(C363=0,0,IF(C363="","",SUM(C$2:C363)))</f>
        <v/>
      </c>
      <c r="E363" s="41" t="str">
        <f>IF(H363=0,0,IF(C363="","",SUM(C$11:C363)))</f>
        <v/>
      </c>
      <c r="F363" s="41" t="str">
        <f>IF(H363="","",COUNTIF(H$11:H363,"="&amp;H363))</f>
        <v/>
      </c>
      <c r="G363" s="41" t="str">
        <f t="shared" si="45"/>
        <v/>
      </c>
      <c r="H363" s="41" t="str">
        <f t="shared" si="46"/>
        <v/>
      </c>
      <c r="I363" s="41" t="str">
        <f t="shared" si="47"/>
        <v/>
      </c>
      <c r="J363" s="41" t="str">
        <f t="shared" si="48"/>
        <v/>
      </c>
      <c r="K363" s="268"/>
      <c r="L363" s="268"/>
      <c r="M363" s="268"/>
      <c r="N363" s="269"/>
      <c r="O363" s="269"/>
      <c r="P363" s="269"/>
      <c r="Q363" s="270"/>
      <c r="R363" s="271"/>
      <c r="S363" s="268"/>
      <c r="T363" s="268"/>
      <c r="U363" s="268"/>
      <c r="V363" s="268"/>
      <c r="W363" s="65" t="str">
        <f t="shared" si="49"/>
        <v/>
      </c>
      <c r="X363" s="65" t="str">
        <f t="shared" si="50"/>
        <v/>
      </c>
      <c r="Y363" s="65" t="str">
        <f t="shared" si="51"/>
        <v/>
      </c>
      <c r="Z363" s="65" t="str">
        <f t="shared" si="52"/>
        <v/>
      </c>
      <c r="AA363" s="65" t="str">
        <f t="shared" si="53"/>
        <v/>
      </c>
    </row>
    <row r="364" spans="1:27" x14ac:dyDescent="0.25">
      <c r="A364" s="40" t="str">
        <f>IF(G364="","",1*ISERROR(VLOOKUP(G364,G$1:G363,1,FALSE)))</f>
        <v/>
      </c>
      <c r="B364" s="40" t="str">
        <f>IF(A364=0,0,IF(A364="","",SUM(A$2:A364)))</f>
        <v/>
      </c>
      <c r="C364" s="41" t="str">
        <f>IF(H364="","",1*ISERROR(VLOOKUP(H364,H$1:H363,1,FALSE)))</f>
        <v/>
      </c>
      <c r="D364" s="40" t="str">
        <f>IF(C364=0,0,IF(C364="","",SUM(C$2:C364)))</f>
        <v/>
      </c>
      <c r="E364" s="41" t="str">
        <f>IF(H364=0,0,IF(C364="","",SUM(C$11:C364)))</f>
        <v/>
      </c>
      <c r="F364" s="41" t="str">
        <f>IF(H364="","",COUNTIF(H$11:H364,"="&amp;H364))</f>
        <v/>
      </c>
      <c r="G364" s="41" t="str">
        <f t="shared" si="45"/>
        <v/>
      </c>
      <c r="H364" s="41" t="str">
        <f t="shared" si="46"/>
        <v/>
      </c>
      <c r="I364" s="41" t="str">
        <f t="shared" si="47"/>
        <v/>
      </c>
      <c r="J364" s="41" t="str">
        <f t="shared" si="48"/>
        <v/>
      </c>
      <c r="K364" s="268"/>
      <c r="L364" s="268"/>
      <c r="M364" s="268"/>
      <c r="N364" s="269"/>
      <c r="O364" s="269"/>
      <c r="P364" s="269"/>
      <c r="Q364" s="270"/>
      <c r="R364" s="271"/>
      <c r="S364" s="268"/>
      <c r="T364" s="268"/>
      <c r="U364" s="268"/>
      <c r="V364" s="268"/>
      <c r="W364" s="65" t="str">
        <f t="shared" si="49"/>
        <v/>
      </c>
      <c r="X364" s="65" t="str">
        <f t="shared" si="50"/>
        <v/>
      </c>
      <c r="Y364" s="65" t="str">
        <f t="shared" si="51"/>
        <v/>
      </c>
      <c r="Z364" s="65" t="str">
        <f t="shared" si="52"/>
        <v/>
      </c>
      <c r="AA364" s="65" t="str">
        <f t="shared" si="53"/>
        <v/>
      </c>
    </row>
    <row r="365" spans="1:27" x14ac:dyDescent="0.25">
      <c r="A365" s="40" t="str">
        <f>IF(G365="","",1*ISERROR(VLOOKUP(G365,G$1:G364,1,FALSE)))</f>
        <v/>
      </c>
      <c r="B365" s="40" t="str">
        <f>IF(A365=0,0,IF(A365="","",SUM(A$2:A365)))</f>
        <v/>
      </c>
      <c r="C365" s="41" t="str">
        <f>IF(H365="","",1*ISERROR(VLOOKUP(H365,H$1:H364,1,FALSE)))</f>
        <v/>
      </c>
      <c r="D365" s="40" t="str">
        <f>IF(C365=0,0,IF(C365="","",SUM(C$2:C365)))</f>
        <v/>
      </c>
      <c r="E365" s="41" t="str">
        <f>IF(H365=0,0,IF(C365="","",SUM(C$11:C365)))</f>
        <v/>
      </c>
      <c r="F365" s="41" t="str">
        <f>IF(H365="","",COUNTIF(H$11:H365,"="&amp;H365))</f>
        <v/>
      </c>
      <c r="G365" s="41" t="str">
        <f t="shared" si="45"/>
        <v/>
      </c>
      <c r="H365" s="41" t="str">
        <f t="shared" si="46"/>
        <v/>
      </c>
      <c r="I365" s="41" t="str">
        <f t="shared" si="47"/>
        <v/>
      </c>
      <c r="J365" s="41" t="str">
        <f t="shared" si="48"/>
        <v/>
      </c>
      <c r="K365" s="268"/>
      <c r="L365" s="268"/>
      <c r="M365" s="268"/>
      <c r="N365" s="269"/>
      <c r="O365" s="269"/>
      <c r="P365" s="269"/>
      <c r="Q365" s="270"/>
      <c r="R365" s="271"/>
      <c r="S365" s="268"/>
      <c r="T365" s="268"/>
      <c r="U365" s="268"/>
      <c r="V365" s="268"/>
      <c r="W365" s="65" t="str">
        <f t="shared" si="49"/>
        <v/>
      </c>
      <c r="X365" s="65" t="str">
        <f t="shared" si="50"/>
        <v/>
      </c>
      <c r="Y365" s="65" t="str">
        <f t="shared" si="51"/>
        <v/>
      </c>
      <c r="Z365" s="65" t="str">
        <f t="shared" si="52"/>
        <v/>
      </c>
      <c r="AA365" s="65" t="str">
        <f t="shared" si="53"/>
        <v/>
      </c>
    </row>
    <row r="366" spans="1:27" x14ac:dyDescent="0.25">
      <c r="A366" s="40" t="str">
        <f>IF(G366="","",1*ISERROR(VLOOKUP(G366,G$1:G365,1,FALSE)))</f>
        <v/>
      </c>
      <c r="B366" s="40" t="str">
        <f>IF(A366=0,0,IF(A366="","",SUM(A$2:A366)))</f>
        <v/>
      </c>
      <c r="C366" s="41" t="str">
        <f>IF(H366="","",1*ISERROR(VLOOKUP(H366,H$1:H365,1,FALSE)))</f>
        <v/>
      </c>
      <c r="D366" s="40" t="str">
        <f>IF(C366=0,0,IF(C366="","",SUM(C$2:C366)))</f>
        <v/>
      </c>
      <c r="E366" s="41" t="str">
        <f>IF(H366=0,0,IF(C366="","",SUM(C$11:C366)))</f>
        <v/>
      </c>
      <c r="F366" s="41" t="str">
        <f>IF(H366="","",COUNTIF(H$11:H366,"="&amp;H366))</f>
        <v/>
      </c>
      <c r="G366" s="41" t="str">
        <f t="shared" si="45"/>
        <v/>
      </c>
      <c r="H366" s="41" t="str">
        <f t="shared" si="46"/>
        <v/>
      </c>
      <c r="I366" s="41" t="str">
        <f t="shared" si="47"/>
        <v/>
      </c>
      <c r="J366" s="41" t="str">
        <f t="shared" si="48"/>
        <v/>
      </c>
      <c r="K366" s="268"/>
      <c r="L366" s="268"/>
      <c r="M366" s="268"/>
      <c r="N366" s="269"/>
      <c r="O366" s="269"/>
      <c r="P366" s="269"/>
      <c r="Q366" s="270"/>
      <c r="R366" s="271"/>
      <c r="S366" s="268"/>
      <c r="T366" s="268"/>
      <c r="U366" s="268"/>
      <c r="V366" s="268"/>
      <c r="W366" s="65" t="str">
        <f t="shared" si="49"/>
        <v/>
      </c>
      <c r="X366" s="65" t="str">
        <f t="shared" si="50"/>
        <v/>
      </c>
      <c r="Y366" s="65" t="str">
        <f t="shared" si="51"/>
        <v/>
      </c>
      <c r="Z366" s="65" t="str">
        <f t="shared" si="52"/>
        <v/>
      </c>
      <c r="AA366" s="65" t="str">
        <f t="shared" si="53"/>
        <v/>
      </c>
    </row>
    <row r="367" spans="1:27" x14ac:dyDescent="0.25">
      <c r="A367" s="40" t="str">
        <f>IF(G367="","",1*ISERROR(VLOOKUP(G367,G$1:G366,1,FALSE)))</f>
        <v/>
      </c>
      <c r="B367" s="40" t="str">
        <f>IF(A367=0,0,IF(A367="","",SUM(A$2:A367)))</f>
        <v/>
      </c>
      <c r="C367" s="41" t="str">
        <f>IF(H367="","",1*ISERROR(VLOOKUP(H367,H$1:H366,1,FALSE)))</f>
        <v/>
      </c>
      <c r="D367" s="40" t="str">
        <f>IF(C367=0,0,IF(C367="","",SUM(C$2:C367)))</f>
        <v/>
      </c>
      <c r="E367" s="41" t="str">
        <f>IF(H367=0,0,IF(C367="","",SUM(C$11:C367)))</f>
        <v/>
      </c>
      <c r="F367" s="41" t="str">
        <f>IF(H367="","",COUNTIF(H$11:H367,"="&amp;H367))</f>
        <v/>
      </c>
      <c r="G367" s="41" t="str">
        <f t="shared" si="45"/>
        <v/>
      </c>
      <c r="H367" s="41" t="str">
        <f t="shared" si="46"/>
        <v/>
      </c>
      <c r="I367" s="41" t="str">
        <f t="shared" si="47"/>
        <v/>
      </c>
      <c r="J367" s="41" t="str">
        <f t="shared" si="48"/>
        <v/>
      </c>
      <c r="K367" s="268"/>
      <c r="L367" s="268"/>
      <c r="M367" s="268"/>
      <c r="N367" s="269"/>
      <c r="O367" s="269"/>
      <c r="P367" s="269"/>
      <c r="Q367" s="270"/>
      <c r="R367" s="271"/>
      <c r="S367" s="268"/>
      <c r="T367" s="268"/>
      <c r="U367" s="268"/>
      <c r="V367" s="268"/>
      <c r="W367" s="65" t="str">
        <f t="shared" si="49"/>
        <v/>
      </c>
      <c r="X367" s="65" t="str">
        <f t="shared" si="50"/>
        <v/>
      </c>
      <c r="Y367" s="65" t="str">
        <f t="shared" si="51"/>
        <v/>
      </c>
      <c r="Z367" s="65" t="str">
        <f t="shared" si="52"/>
        <v/>
      </c>
      <c r="AA367" s="65" t="str">
        <f t="shared" si="53"/>
        <v/>
      </c>
    </row>
    <row r="368" spans="1:27" x14ac:dyDescent="0.25">
      <c r="A368" s="40" t="str">
        <f>IF(G368="","",1*ISERROR(VLOOKUP(G368,G$1:G367,1,FALSE)))</f>
        <v/>
      </c>
      <c r="B368" s="40" t="str">
        <f>IF(A368=0,0,IF(A368="","",SUM(A$2:A368)))</f>
        <v/>
      </c>
      <c r="C368" s="41" t="str">
        <f>IF(H368="","",1*ISERROR(VLOOKUP(H368,H$1:H367,1,FALSE)))</f>
        <v/>
      </c>
      <c r="D368" s="40" t="str">
        <f>IF(C368=0,0,IF(C368="","",SUM(C$2:C368)))</f>
        <v/>
      </c>
      <c r="E368" s="41" t="str">
        <f>IF(H368=0,0,IF(C368="","",SUM(C$11:C368)))</f>
        <v/>
      </c>
      <c r="F368" s="41" t="str">
        <f>IF(H368="","",COUNTIF(H$11:H368,"="&amp;H368))</f>
        <v/>
      </c>
      <c r="G368" s="41" t="str">
        <f t="shared" si="45"/>
        <v/>
      </c>
      <c r="H368" s="41" t="str">
        <f t="shared" si="46"/>
        <v/>
      </c>
      <c r="I368" s="41" t="str">
        <f t="shared" si="47"/>
        <v/>
      </c>
      <c r="J368" s="41" t="str">
        <f t="shared" si="48"/>
        <v/>
      </c>
      <c r="K368" s="268"/>
      <c r="L368" s="268"/>
      <c r="M368" s="268"/>
      <c r="N368" s="269"/>
      <c r="O368" s="269"/>
      <c r="P368" s="269"/>
      <c r="Q368" s="270"/>
      <c r="R368" s="271"/>
      <c r="S368" s="268"/>
      <c r="T368" s="268"/>
      <c r="U368" s="268"/>
      <c r="V368" s="268"/>
      <c r="W368" s="65" t="str">
        <f t="shared" si="49"/>
        <v/>
      </c>
      <c r="X368" s="65" t="str">
        <f t="shared" si="50"/>
        <v/>
      </c>
      <c r="Y368" s="65" t="str">
        <f t="shared" si="51"/>
        <v/>
      </c>
      <c r="Z368" s="65" t="str">
        <f t="shared" si="52"/>
        <v/>
      </c>
      <c r="AA368" s="65" t="str">
        <f t="shared" si="53"/>
        <v/>
      </c>
    </row>
    <row r="369" spans="1:27" x14ac:dyDescent="0.25">
      <c r="A369" s="40" t="str">
        <f>IF(G369="","",1*ISERROR(VLOOKUP(G369,G$1:G368,1,FALSE)))</f>
        <v/>
      </c>
      <c r="B369" s="40" t="str">
        <f>IF(A369=0,0,IF(A369="","",SUM(A$2:A369)))</f>
        <v/>
      </c>
      <c r="C369" s="41" t="str">
        <f>IF(H369="","",1*ISERROR(VLOOKUP(H369,H$1:H368,1,FALSE)))</f>
        <v/>
      </c>
      <c r="D369" s="40" t="str">
        <f>IF(C369=0,0,IF(C369="","",SUM(C$2:C369)))</f>
        <v/>
      </c>
      <c r="E369" s="41" t="str">
        <f>IF(H369=0,0,IF(C369="","",SUM(C$11:C369)))</f>
        <v/>
      </c>
      <c r="F369" s="41" t="str">
        <f>IF(H369="","",COUNTIF(H$11:H369,"="&amp;H369))</f>
        <v/>
      </c>
      <c r="G369" s="41" t="str">
        <f t="shared" si="45"/>
        <v/>
      </c>
      <c r="H369" s="41" t="str">
        <f t="shared" si="46"/>
        <v/>
      </c>
      <c r="I369" s="41" t="str">
        <f t="shared" si="47"/>
        <v/>
      </c>
      <c r="J369" s="41" t="str">
        <f t="shared" si="48"/>
        <v/>
      </c>
      <c r="K369" s="268"/>
      <c r="L369" s="268"/>
      <c r="M369" s="268"/>
      <c r="N369" s="269"/>
      <c r="O369" s="269"/>
      <c r="P369" s="269"/>
      <c r="Q369" s="270"/>
      <c r="R369" s="271"/>
      <c r="S369" s="268"/>
      <c r="T369" s="268"/>
      <c r="U369" s="268"/>
      <c r="V369" s="268"/>
      <c r="W369" s="65" t="str">
        <f t="shared" si="49"/>
        <v/>
      </c>
      <c r="X369" s="65" t="str">
        <f t="shared" si="50"/>
        <v/>
      </c>
      <c r="Y369" s="65" t="str">
        <f t="shared" si="51"/>
        <v/>
      </c>
      <c r="Z369" s="65" t="str">
        <f t="shared" si="52"/>
        <v/>
      </c>
      <c r="AA369" s="65" t="str">
        <f t="shared" si="53"/>
        <v/>
      </c>
    </row>
    <row r="370" spans="1:27" x14ac:dyDescent="0.25">
      <c r="A370" s="40" t="str">
        <f>IF(G370="","",1*ISERROR(VLOOKUP(G370,G$1:G369,1,FALSE)))</f>
        <v/>
      </c>
      <c r="B370" s="40" t="str">
        <f>IF(A370=0,0,IF(A370="","",SUM(A$2:A370)))</f>
        <v/>
      </c>
      <c r="C370" s="41" t="str">
        <f>IF(H370="","",1*ISERROR(VLOOKUP(H370,H$1:H369,1,FALSE)))</f>
        <v/>
      </c>
      <c r="D370" s="40" t="str">
        <f>IF(C370=0,0,IF(C370="","",SUM(C$2:C370)))</f>
        <v/>
      </c>
      <c r="E370" s="41" t="str">
        <f>IF(H370=0,0,IF(C370="","",SUM(C$11:C370)))</f>
        <v/>
      </c>
      <c r="F370" s="41" t="str">
        <f>IF(H370="","",COUNTIF(H$11:H370,"="&amp;H370))</f>
        <v/>
      </c>
      <c r="G370" s="41" t="str">
        <f t="shared" si="45"/>
        <v/>
      </c>
      <c r="H370" s="41" t="str">
        <f t="shared" si="46"/>
        <v/>
      </c>
      <c r="I370" s="41" t="str">
        <f t="shared" si="47"/>
        <v/>
      </c>
      <c r="J370" s="41" t="str">
        <f t="shared" si="48"/>
        <v/>
      </c>
      <c r="K370" s="268"/>
      <c r="L370" s="268"/>
      <c r="M370" s="268"/>
      <c r="N370" s="269"/>
      <c r="O370" s="269"/>
      <c r="P370" s="269"/>
      <c r="Q370" s="270"/>
      <c r="R370" s="271"/>
      <c r="S370" s="268"/>
      <c r="T370" s="268"/>
      <c r="U370" s="268"/>
      <c r="V370" s="268"/>
      <c r="W370" s="65" t="str">
        <f t="shared" si="49"/>
        <v/>
      </c>
      <c r="X370" s="65" t="str">
        <f t="shared" si="50"/>
        <v/>
      </c>
      <c r="Y370" s="65" t="str">
        <f t="shared" si="51"/>
        <v/>
      </c>
      <c r="Z370" s="65" t="str">
        <f t="shared" si="52"/>
        <v/>
      </c>
      <c r="AA370" s="65" t="str">
        <f t="shared" si="53"/>
        <v/>
      </c>
    </row>
    <row r="371" spans="1:27" x14ac:dyDescent="0.25">
      <c r="A371" s="40" t="str">
        <f>IF(G371="","",1*ISERROR(VLOOKUP(G371,G$1:G370,1,FALSE)))</f>
        <v/>
      </c>
      <c r="B371" s="40" t="str">
        <f>IF(A371=0,0,IF(A371="","",SUM(A$2:A371)))</f>
        <v/>
      </c>
      <c r="C371" s="41" t="str">
        <f>IF(H371="","",1*ISERROR(VLOOKUP(H371,H$1:H370,1,FALSE)))</f>
        <v/>
      </c>
      <c r="D371" s="40" t="str">
        <f>IF(C371=0,0,IF(C371="","",SUM(C$2:C371)))</f>
        <v/>
      </c>
      <c r="E371" s="41" t="str">
        <f>IF(H371=0,0,IF(C371="","",SUM(C$11:C371)))</f>
        <v/>
      </c>
      <c r="F371" s="41" t="str">
        <f>IF(H371="","",COUNTIF(H$11:H371,"="&amp;H371))</f>
        <v/>
      </c>
      <c r="G371" s="41" t="str">
        <f t="shared" si="45"/>
        <v/>
      </c>
      <c r="H371" s="41" t="str">
        <f t="shared" si="46"/>
        <v/>
      </c>
      <c r="I371" s="41" t="str">
        <f t="shared" si="47"/>
        <v/>
      </c>
      <c r="J371" s="41" t="str">
        <f t="shared" si="48"/>
        <v/>
      </c>
      <c r="K371" s="268"/>
      <c r="L371" s="268"/>
      <c r="M371" s="268"/>
      <c r="N371" s="269"/>
      <c r="O371" s="269"/>
      <c r="P371" s="269"/>
      <c r="Q371" s="270"/>
      <c r="R371" s="271"/>
      <c r="S371" s="268"/>
      <c r="T371" s="268"/>
      <c r="U371" s="268"/>
      <c r="V371" s="268"/>
      <c r="W371" s="65" t="str">
        <f t="shared" si="49"/>
        <v/>
      </c>
      <c r="X371" s="65" t="str">
        <f t="shared" si="50"/>
        <v/>
      </c>
      <c r="Y371" s="65" t="str">
        <f t="shared" si="51"/>
        <v/>
      </c>
      <c r="Z371" s="65" t="str">
        <f t="shared" si="52"/>
        <v/>
      </c>
      <c r="AA371" s="65" t="str">
        <f t="shared" si="53"/>
        <v/>
      </c>
    </row>
    <row r="372" spans="1:27" x14ac:dyDescent="0.25">
      <c r="A372" s="40" t="str">
        <f>IF(G372="","",1*ISERROR(VLOOKUP(G372,G$1:G371,1,FALSE)))</f>
        <v/>
      </c>
      <c r="B372" s="40" t="str">
        <f>IF(A372=0,0,IF(A372="","",SUM(A$2:A372)))</f>
        <v/>
      </c>
      <c r="C372" s="41" t="str">
        <f>IF(H372="","",1*ISERROR(VLOOKUP(H372,H$1:H371,1,FALSE)))</f>
        <v/>
      </c>
      <c r="D372" s="40" t="str">
        <f>IF(C372=0,0,IF(C372="","",SUM(C$2:C372)))</f>
        <v/>
      </c>
      <c r="E372" s="41" t="str">
        <f>IF(H372=0,0,IF(C372="","",SUM(C$11:C372)))</f>
        <v/>
      </c>
      <c r="F372" s="41" t="str">
        <f>IF(H372="","",COUNTIF(H$11:H372,"="&amp;H372))</f>
        <v/>
      </c>
      <c r="G372" s="41" t="str">
        <f t="shared" si="45"/>
        <v/>
      </c>
      <c r="H372" s="41" t="str">
        <f t="shared" si="46"/>
        <v/>
      </c>
      <c r="I372" s="41" t="str">
        <f t="shared" si="47"/>
        <v/>
      </c>
      <c r="J372" s="41" t="str">
        <f t="shared" si="48"/>
        <v/>
      </c>
      <c r="K372" s="268"/>
      <c r="L372" s="268"/>
      <c r="M372" s="268"/>
      <c r="N372" s="269"/>
      <c r="O372" s="269"/>
      <c r="P372" s="269"/>
      <c r="Q372" s="270"/>
      <c r="R372" s="271"/>
      <c r="S372" s="268"/>
      <c r="T372" s="268"/>
      <c r="U372" s="268"/>
      <c r="V372" s="268"/>
      <c r="W372" s="65" t="str">
        <f t="shared" si="49"/>
        <v/>
      </c>
      <c r="X372" s="65" t="str">
        <f t="shared" si="50"/>
        <v/>
      </c>
      <c r="Y372" s="65" t="str">
        <f t="shared" si="51"/>
        <v/>
      </c>
      <c r="Z372" s="65" t="str">
        <f t="shared" si="52"/>
        <v/>
      </c>
      <c r="AA372" s="65" t="str">
        <f t="shared" si="53"/>
        <v/>
      </c>
    </row>
    <row r="373" spans="1:27" x14ac:dyDescent="0.25">
      <c r="A373" s="40" t="str">
        <f>IF(G373="","",1*ISERROR(VLOOKUP(G373,G$1:G372,1,FALSE)))</f>
        <v/>
      </c>
      <c r="B373" s="40" t="str">
        <f>IF(A373=0,0,IF(A373="","",SUM(A$2:A373)))</f>
        <v/>
      </c>
      <c r="C373" s="41" t="str">
        <f>IF(H373="","",1*ISERROR(VLOOKUP(H373,H$1:H372,1,FALSE)))</f>
        <v/>
      </c>
      <c r="D373" s="40" t="str">
        <f>IF(C373=0,0,IF(C373="","",SUM(C$2:C373)))</f>
        <v/>
      </c>
      <c r="E373" s="41" t="str">
        <f>IF(H373=0,0,IF(C373="","",SUM(C$11:C373)))</f>
        <v/>
      </c>
      <c r="F373" s="41" t="str">
        <f>IF(H373="","",COUNTIF(H$11:H373,"="&amp;H373))</f>
        <v/>
      </c>
      <c r="G373" s="41" t="str">
        <f t="shared" si="45"/>
        <v/>
      </c>
      <c r="H373" s="41" t="str">
        <f t="shared" si="46"/>
        <v/>
      </c>
      <c r="I373" s="41" t="str">
        <f t="shared" si="47"/>
        <v/>
      </c>
      <c r="J373" s="41" t="str">
        <f t="shared" si="48"/>
        <v/>
      </c>
      <c r="K373" s="268"/>
      <c r="L373" s="268"/>
      <c r="M373" s="268"/>
      <c r="N373" s="269"/>
      <c r="O373" s="269"/>
      <c r="P373" s="269"/>
      <c r="Q373" s="270"/>
      <c r="R373" s="271"/>
      <c r="S373" s="268"/>
      <c r="T373" s="268"/>
      <c r="U373" s="268"/>
      <c r="V373" s="268"/>
      <c r="W373" s="65" t="str">
        <f t="shared" si="49"/>
        <v/>
      </c>
      <c r="X373" s="65" t="str">
        <f t="shared" si="50"/>
        <v/>
      </c>
      <c r="Y373" s="65" t="str">
        <f t="shared" si="51"/>
        <v/>
      </c>
      <c r="Z373" s="65" t="str">
        <f t="shared" si="52"/>
        <v/>
      </c>
      <c r="AA373" s="65" t="str">
        <f t="shared" si="53"/>
        <v/>
      </c>
    </row>
    <row r="374" spans="1:27" x14ac:dyDescent="0.25">
      <c r="A374" s="40" t="str">
        <f>IF(G374="","",1*ISERROR(VLOOKUP(G374,G$1:G373,1,FALSE)))</f>
        <v/>
      </c>
      <c r="B374" s="40" t="str">
        <f>IF(A374=0,0,IF(A374="","",SUM(A$2:A374)))</f>
        <v/>
      </c>
      <c r="C374" s="41" t="str">
        <f>IF(H374="","",1*ISERROR(VLOOKUP(H374,H$1:H373,1,FALSE)))</f>
        <v/>
      </c>
      <c r="D374" s="40" t="str">
        <f>IF(C374=0,0,IF(C374="","",SUM(C$2:C374)))</f>
        <v/>
      </c>
      <c r="E374" s="41" t="str">
        <f>IF(H374=0,0,IF(C374="","",SUM(C$11:C374)))</f>
        <v/>
      </c>
      <c r="F374" s="41" t="str">
        <f>IF(H374="","",COUNTIF(H$11:H374,"="&amp;H374))</f>
        <v/>
      </c>
      <c r="G374" s="41" t="str">
        <f t="shared" si="45"/>
        <v/>
      </c>
      <c r="H374" s="41" t="str">
        <f t="shared" si="46"/>
        <v/>
      </c>
      <c r="I374" s="41" t="str">
        <f t="shared" si="47"/>
        <v/>
      </c>
      <c r="J374" s="41" t="str">
        <f t="shared" si="48"/>
        <v/>
      </c>
      <c r="K374" s="268"/>
      <c r="L374" s="268"/>
      <c r="M374" s="268"/>
      <c r="N374" s="269"/>
      <c r="O374" s="269"/>
      <c r="P374" s="269"/>
      <c r="Q374" s="270"/>
      <c r="R374" s="271"/>
      <c r="S374" s="268"/>
      <c r="T374" s="268"/>
      <c r="U374" s="268"/>
      <c r="V374" s="268"/>
      <c r="W374" s="65" t="str">
        <f t="shared" si="49"/>
        <v/>
      </c>
      <c r="X374" s="65" t="str">
        <f t="shared" si="50"/>
        <v/>
      </c>
      <c r="Y374" s="65" t="str">
        <f t="shared" si="51"/>
        <v/>
      </c>
      <c r="Z374" s="65" t="str">
        <f t="shared" si="52"/>
        <v/>
      </c>
      <c r="AA374" s="65" t="str">
        <f t="shared" si="53"/>
        <v/>
      </c>
    </row>
    <row r="375" spans="1:27" x14ac:dyDescent="0.25">
      <c r="A375" s="40" t="str">
        <f>IF(G375="","",1*ISERROR(VLOOKUP(G375,G$1:G374,1,FALSE)))</f>
        <v/>
      </c>
      <c r="B375" s="40" t="str">
        <f>IF(A375=0,0,IF(A375="","",SUM(A$2:A375)))</f>
        <v/>
      </c>
      <c r="C375" s="41" t="str">
        <f>IF(H375="","",1*ISERROR(VLOOKUP(H375,H$1:H374,1,FALSE)))</f>
        <v/>
      </c>
      <c r="D375" s="40" t="str">
        <f>IF(C375=0,0,IF(C375="","",SUM(C$2:C375)))</f>
        <v/>
      </c>
      <c r="E375" s="41" t="str">
        <f>IF(H375=0,0,IF(C375="","",SUM(C$11:C375)))</f>
        <v/>
      </c>
      <c r="F375" s="41" t="str">
        <f>IF(H375="","",COUNTIF(H$11:H375,"="&amp;H375))</f>
        <v/>
      </c>
      <c r="G375" s="41" t="str">
        <f t="shared" si="45"/>
        <v/>
      </c>
      <c r="H375" s="41" t="str">
        <f t="shared" si="46"/>
        <v/>
      </c>
      <c r="I375" s="41" t="str">
        <f t="shared" si="47"/>
        <v/>
      </c>
      <c r="J375" s="41" t="str">
        <f t="shared" si="48"/>
        <v/>
      </c>
      <c r="K375" s="268"/>
      <c r="L375" s="268"/>
      <c r="M375" s="268"/>
      <c r="N375" s="269"/>
      <c r="O375" s="269"/>
      <c r="P375" s="269"/>
      <c r="Q375" s="270"/>
      <c r="R375" s="271"/>
      <c r="S375" s="268"/>
      <c r="T375" s="268"/>
      <c r="U375" s="268"/>
      <c r="V375" s="268"/>
      <c r="W375" s="65" t="str">
        <f t="shared" si="49"/>
        <v/>
      </c>
      <c r="X375" s="65" t="str">
        <f t="shared" si="50"/>
        <v/>
      </c>
      <c r="Y375" s="65" t="str">
        <f t="shared" si="51"/>
        <v/>
      </c>
      <c r="Z375" s="65" t="str">
        <f t="shared" si="52"/>
        <v/>
      </c>
      <c r="AA375" s="65" t="str">
        <f t="shared" si="53"/>
        <v/>
      </c>
    </row>
    <row r="376" spans="1:27" x14ac:dyDescent="0.25">
      <c r="A376" s="40" t="str">
        <f>IF(G376="","",1*ISERROR(VLOOKUP(G376,G$1:G375,1,FALSE)))</f>
        <v/>
      </c>
      <c r="B376" s="40" t="str">
        <f>IF(A376=0,0,IF(A376="","",SUM(A$2:A376)))</f>
        <v/>
      </c>
      <c r="C376" s="41" t="str">
        <f>IF(H376="","",1*ISERROR(VLOOKUP(H376,H$1:H375,1,FALSE)))</f>
        <v/>
      </c>
      <c r="D376" s="40" t="str">
        <f>IF(C376=0,0,IF(C376="","",SUM(C$2:C376)))</f>
        <v/>
      </c>
      <c r="E376" s="41" t="str">
        <f>IF(H376=0,0,IF(C376="","",SUM(C$11:C376)))</f>
        <v/>
      </c>
      <c r="F376" s="41" t="str">
        <f>IF(H376="","",COUNTIF(H$11:H376,"="&amp;H376))</f>
        <v/>
      </c>
      <c r="G376" s="41" t="str">
        <f t="shared" si="45"/>
        <v/>
      </c>
      <c r="H376" s="41" t="str">
        <f t="shared" si="46"/>
        <v/>
      </c>
      <c r="I376" s="41" t="str">
        <f t="shared" si="47"/>
        <v/>
      </c>
      <c r="J376" s="41" t="str">
        <f t="shared" si="48"/>
        <v/>
      </c>
      <c r="K376" s="268"/>
      <c r="L376" s="268"/>
      <c r="M376" s="268"/>
      <c r="N376" s="269"/>
      <c r="O376" s="269"/>
      <c r="P376" s="269"/>
      <c r="Q376" s="270"/>
      <c r="R376" s="271"/>
      <c r="S376" s="268"/>
      <c r="T376" s="268"/>
      <c r="U376" s="268"/>
      <c r="V376" s="268"/>
      <c r="W376" s="65" t="str">
        <f t="shared" si="49"/>
        <v/>
      </c>
      <c r="X376" s="65" t="str">
        <f t="shared" si="50"/>
        <v/>
      </c>
      <c r="Y376" s="65" t="str">
        <f t="shared" si="51"/>
        <v/>
      </c>
      <c r="Z376" s="65" t="str">
        <f t="shared" si="52"/>
        <v/>
      </c>
      <c r="AA376" s="65" t="str">
        <f t="shared" si="53"/>
        <v/>
      </c>
    </row>
    <row r="377" spans="1:27" x14ac:dyDescent="0.25">
      <c r="A377" s="40" t="str">
        <f>IF(G377="","",1*ISERROR(VLOOKUP(G377,G$1:G376,1,FALSE)))</f>
        <v/>
      </c>
      <c r="B377" s="40" t="str">
        <f>IF(A377=0,0,IF(A377="","",SUM(A$2:A377)))</f>
        <v/>
      </c>
      <c r="C377" s="41" t="str">
        <f>IF(H377="","",1*ISERROR(VLOOKUP(H377,H$1:H376,1,FALSE)))</f>
        <v/>
      </c>
      <c r="D377" s="40" t="str">
        <f>IF(C377=0,0,IF(C377="","",SUM(C$2:C377)))</f>
        <v/>
      </c>
      <c r="E377" s="41" t="str">
        <f>IF(H377=0,0,IF(C377="","",SUM(C$11:C377)))</f>
        <v/>
      </c>
      <c r="F377" s="41" t="str">
        <f>IF(H377="","",COUNTIF(H$11:H377,"="&amp;H377))</f>
        <v/>
      </c>
      <c r="G377" s="41" t="str">
        <f t="shared" si="45"/>
        <v/>
      </c>
      <c r="H377" s="41" t="str">
        <f t="shared" si="46"/>
        <v/>
      </c>
      <c r="I377" s="41" t="str">
        <f t="shared" si="47"/>
        <v/>
      </c>
      <c r="J377" s="41" t="str">
        <f t="shared" si="48"/>
        <v/>
      </c>
      <c r="K377" s="268"/>
      <c r="L377" s="268"/>
      <c r="M377" s="268"/>
      <c r="N377" s="269"/>
      <c r="O377" s="269"/>
      <c r="P377" s="269"/>
      <c r="Q377" s="270"/>
      <c r="R377" s="271"/>
      <c r="S377" s="268"/>
      <c r="T377" s="268"/>
      <c r="U377" s="268"/>
      <c r="V377" s="268"/>
      <c r="W377" s="65" t="str">
        <f t="shared" si="49"/>
        <v/>
      </c>
      <c r="X377" s="65" t="str">
        <f t="shared" si="50"/>
        <v/>
      </c>
      <c r="Y377" s="65" t="str">
        <f t="shared" si="51"/>
        <v/>
      </c>
      <c r="Z377" s="65" t="str">
        <f t="shared" si="52"/>
        <v/>
      </c>
      <c r="AA377" s="65" t="str">
        <f t="shared" si="53"/>
        <v/>
      </c>
    </row>
    <row r="378" spans="1:27" x14ac:dyDescent="0.25">
      <c r="A378" s="40" t="str">
        <f>IF(G378="","",1*ISERROR(VLOOKUP(G378,G$1:G377,1,FALSE)))</f>
        <v/>
      </c>
      <c r="B378" s="40" t="str">
        <f>IF(A378=0,0,IF(A378="","",SUM(A$2:A378)))</f>
        <v/>
      </c>
      <c r="C378" s="41" t="str">
        <f>IF(H378="","",1*ISERROR(VLOOKUP(H378,H$1:H377,1,FALSE)))</f>
        <v/>
      </c>
      <c r="D378" s="40" t="str">
        <f>IF(C378=0,0,IF(C378="","",SUM(C$2:C378)))</f>
        <v/>
      </c>
      <c r="E378" s="41" t="str">
        <f>IF(H378=0,0,IF(C378="","",SUM(C$11:C378)))</f>
        <v/>
      </c>
      <c r="F378" s="41" t="str">
        <f>IF(H378="","",COUNTIF(H$11:H378,"="&amp;H378))</f>
        <v/>
      </c>
      <c r="G378" s="41" t="str">
        <f t="shared" si="45"/>
        <v/>
      </c>
      <c r="H378" s="41" t="str">
        <f t="shared" si="46"/>
        <v/>
      </c>
      <c r="I378" s="41" t="str">
        <f t="shared" si="47"/>
        <v/>
      </c>
      <c r="J378" s="41" t="str">
        <f t="shared" si="48"/>
        <v/>
      </c>
      <c r="K378" s="268"/>
      <c r="L378" s="268"/>
      <c r="M378" s="268"/>
      <c r="N378" s="269"/>
      <c r="O378" s="269"/>
      <c r="P378" s="269"/>
      <c r="Q378" s="270"/>
      <c r="R378" s="271"/>
      <c r="S378" s="268"/>
      <c r="T378" s="268"/>
      <c r="U378" s="268"/>
      <c r="V378" s="268"/>
      <c r="W378" s="65" t="str">
        <f t="shared" si="49"/>
        <v/>
      </c>
      <c r="X378" s="65" t="str">
        <f t="shared" si="50"/>
        <v/>
      </c>
      <c r="Y378" s="65" t="str">
        <f t="shared" si="51"/>
        <v/>
      </c>
      <c r="Z378" s="65" t="str">
        <f t="shared" si="52"/>
        <v/>
      </c>
      <c r="AA378" s="65" t="str">
        <f t="shared" si="53"/>
        <v/>
      </c>
    </row>
    <row r="379" spans="1:27" x14ac:dyDescent="0.25">
      <c r="A379" s="40" t="str">
        <f>IF(G379="","",1*ISERROR(VLOOKUP(G379,G$1:G378,1,FALSE)))</f>
        <v/>
      </c>
      <c r="B379" s="40" t="str">
        <f>IF(A379=0,0,IF(A379="","",SUM(A$2:A379)))</f>
        <v/>
      </c>
      <c r="C379" s="41" t="str">
        <f>IF(H379="","",1*ISERROR(VLOOKUP(H379,H$1:H378,1,FALSE)))</f>
        <v/>
      </c>
      <c r="D379" s="40" t="str">
        <f>IF(C379=0,0,IF(C379="","",SUM(C$2:C379)))</f>
        <v/>
      </c>
      <c r="E379" s="41" t="str">
        <f>IF(H379=0,0,IF(C379="","",SUM(C$11:C379)))</f>
        <v/>
      </c>
      <c r="F379" s="41" t="str">
        <f>IF(H379="","",COUNTIF(H$11:H379,"="&amp;H379))</f>
        <v/>
      </c>
      <c r="G379" s="41" t="str">
        <f t="shared" si="45"/>
        <v/>
      </c>
      <c r="H379" s="41" t="str">
        <f t="shared" si="46"/>
        <v/>
      </c>
      <c r="I379" s="41" t="str">
        <f t="shared" si="47"/>
        <v/>
      </c>
      <c r="J379" s="41" t="str">
        <f t="shared" si="48"/>
        <v/>
      </c>
      <c r="K379" s="268"/>
      <c r="L379" s="268"/>
      <c r="M379" s="268"/>
      <c r="N379" s="269"/>
      <c r="O379" s="269"/>
      <c r="P379" s="269"/>
      <c r="Q379" s="270"/>
      <c r="R379" s="271"/>
      <c r="S379" s="268"/>
      <c r="T379" s="268"/>
      <c r="U379" s="268"/>
      <c r="V379" s="268"/>
      <c r="W379" s="65" t="str">
        <f t="shared" si="49"/>
        <v/>
      </c>
      <c r="X379" s="65" t="str">
        <f t="shared" si="50"/>
        <v/>
      </c>
      <c r="Y379" s="65" t="str">
        <f t="shared" si="51"/>
        <v/>
      </c>
      <c r="Z379" s="65" t="str">
        <f t="shared" si="52"/>
        <v/>
      </c>
      <c r="AA379" s="65" t="str">
        <f t="shared" si="53"/>
        <v/>
      </c>
    </row>
    <row r="380" spans="1:27" x14ac:dyDescent="0.25">
      <c r="A380" s="40" t="str">
        <f>IF(G380="","",1*ISERROR(VLOOKUP(G380,G$1:G379,1,FALSE)))</f>
        <v/>
      </c>
      <c r="B380" s="40" t="str">
        <f>IF(A380=0,0,IF(A380="","",SUM(A$2:A380)))</f>
        <v/>
      </c>
      <c r="C380" s="41" t="str">
        <f>IF(H380="","",1*ISERROR(VLOOKUP(H380,H$1:H379,1,FALSE)))</f>
        <v/>
      </c>
      <c r="D380" s="40" t="str">
        <f>IF(C380=0,0,IF(C380="","",SUM(C$2:C380)))</f>
        <v/>
      </c>
      <c r="E380" s="41" t="str">
        <f>IF(H380=0,0,IF(C380="","",SUM(C$11:C380)))</f>
        <v/>
      </c>
      <c r="F380" s="41" t="str">
        <f>IF(H380="","",COUNTIF(H$11:H380,"="&amp;H380))</f>
        <v/>
      </c>
      <c r="G380" s="41" t="str">
        <f t="shared" si="45"/>
        <v/>
      </c>
      <c r="H380" s="41" t="str">
        <f t="shared" si="46"/>
        <v/>
      </c>
      <c r="I380" s="41" t="str">
        <f t="shared" si="47"/>
        <v/>
      </c>
      <c r="J380" s="41" t="str">
        <f t="shared" si="48"/>
        <v/>
      </c>
      <c r="K380" s="268"/>
      <c r="L380" s="268"/>
      <c r="M380" s="268"/>
      <c r="N380" s="269"/>
      <c r="O380" s="269"/>
      <c r="P380" s="269"/>
      <c r="Q380" s="270"/>
      <c r="R380" s="271"/>
      <c r="S380" s="268"/>
      <c r="T380" s="268"/>
      <c r="U380" s="268"/>
      <c r="V380" s="268"/>
      <c r="W380" s="65" t="str">
        <f t="shared" si="49"/>
        <v/>
      </c>
      <c r="X380" s="65" t="str">
        <f t="shared" si="50"/>
        <v/>
      </c>
      <c r="Y380" s="65" t="str">
        <f t="shared" si="51"/>
        <v/>
      </c>
      <c r="Z380" s="65" t="str">
        <f t="shared" si="52"/>
        <v/>
      </c>
      <c r="AA380" s="65" t="str">
        <f t="shared" si="53"/>
        <v/>
      </c>
    </row>
    <row r="381" spans="1:27" x14ac:dyDescent="0.25">
      <c r="A381" s="40" t="str">
        <f>IF(G381="","",1*ISERROR(VLOOKUP(G381,G$1:G380,1,FALSE)))</f>
        <v/>
      </c>
      <c r="B381" s="40" t="str">
        <f>IF(A381=0,0,IF(A381="","",SUM(A$2:A381)))</f>
        <v/>
      </c>
      <c r="C381" s="41" t="str">
        <f>IF(H381="","",1*ISERROR(VLOOKUP(H381,H$1:H380,1,FALSE)))</f>
        <v/>
      </c>
      <c r="D381" s="40" t="str">
        <f>IF(C381=0,0,IF(C381="","",SUM(C$2:C381)))</f>
        <v/>
      </c>
      <c r="E381" s="41" t="str">
        <f>IF(H381=0,0,IF(C381="","",SUM(C$11:C381)))</f>
        <v/>
      </c>
      <c r="F381" s="41" t="str">
        <f>IF(H381="","",COUNTIF(H$11:H381,"="&amp;H381))</f>
        <v/>
      </c>
      <c r="G381" s="41" t="str">
        <f t="shared" si="45"/>
        <v/>
      </c>
      <c r="H381" s="41" t="str">
        <f t="shared" si="46"/>
        <v/>
      </c>
      <c r="I381" s="41" t="str">
        <f t="shared" si="47"/>
        <v/>
      </c>
      <c r="J381" s="41" t="str">
        <f t="shared" si="48"/>
        <v/>
      </c>
      <c r="K381" s="268"/>
      <c r="L381" s="268"/>
      <c r="M381" s="268"/>
      <c r="N381" s="269"/>
      <c r="O381" s="269"/>
      <c r="P381" s="269"/>
      <c r="Q381" s="270"/>
      <c r="R381" s="271"/>
      <c r="S381" s="268"/>
      <c r="T381" s="268"/>
      <c r="U381" s="268"/>
      <c r="V381" s="268"/>
      <c r="W381" s="65" t="str">
        <f t="shared" si="49"/>
        <v/>
      </c>
      <c r="X381" s="65" t="str">
        <f t="shared" si="50"/>
        <v/>
      </c>
      <c r="Y381" s="65" t="str">
        <f t="shared" si="51"/>
        <v/>
      </c>
      <c r="Z381" s="65" t="str">
        <f t="shared" si="52"/>
        <v/>
      </c>
      <c r="AA381" s="65" t="str">
        <f t="shared" si="53"/>
        <v/>
      </c>
    </row>
    <row r="382" spans="1:27" x14ac:dyDescent="0.25">
      <c r="A382" s="40" t="str">
        <f>IF(G382="","",1*ISERROR(VLOOKUP(G382,G$1:G381,1,FALSE)))</f>
        <v/>
      </c>
      <c r="B382" s="40" t="str">
        <f>IF(A382=0,0,IF(A382="","",SUM(A$2:A382)))</f>
        <v/>
      </c>
      <c r="C382" s="41" t="str">
        <f>IF(H382="","",1*ISERROR(VLOOKUP(H382,H$1:H381,1,FALSE)))</f>
        <v/>
      </c>
      <c r="D382" s="40" t="str">
        <f>IF(C382=0,0,IF(C382="","",SUM(C$2:C382)))</f>
        <v/>
      </c>
      <c r="E382" s="41" t="str">
        <f>IF(H382=0,0,IF(C382="","",SUM(C$11:C382)))</f>
        <v/>
      </c>
      <c r="F382" s="41" t="str">
        <f>IF(H382="","",COUNTIF(H$11:H382,"="&amp;H382))</f>
        <v/>
      </c>
      <c r="G382" s="41" t="str">
        <f t="shared" si="45"/>
        <v/>
      </c>
      <c r="H382" s="41" t="str">
        <f t="shared" si="46"/>
        <v/>
      </c>
      <c r="I382" s="41" t="str">
        <f t="shared" si="47"/>
        <v/>
      </c>
      <c r="J382" s="41" t="str">
        <f t="shared" si="48"/>
        <v/>
      </c>
      <c r="K382" s="268"/>
      <c r="L382" s="268"/>
      <c r="M382" s="268"/>
      <c r="N382" s="269"/>
      <c r="O382" s="269"/>
      <c r="P382" s="269"/>
      <c r="Q382" s="270"/>
      <c r="R382" s="271"/>
      <c r="S382" s="268"/>
      <c r="T382" s="268"/>
      <c r="U382" s="268"/>
      <c r="V382" s="268"/>
      <c r="W382" s="65" t="str">
        <f t="shared" si="49"/>
        <v/>
      </c>
      <c r="X382" s="65" t="str">
        <f t="shared" si="50"/>
        <v/>
      </c>
      <c r="Y382" s="65" t="str">
        <f t="shared" si="51"/>
        <v/>
      </c>
      <c r="Z382" s="65" t="str">
        <f t="shared" si="52"/>
        <v/>
      </c>
      <c r="AA382" s="65" t="str">
        <f t="shared" si="53"/>
        <v/>
      </c>
    </row>
    <row r="383" spans="1:27" x14ac:dyDescent="0.25">
      <c r="A383" s="40" t="str">
        <f>IF(G383="","",1*ISERROR(VLOOKUP(G383,G$1:G382,1,FALSE)))</f>
        <v/>
      </c>
      <c r="B383" s="40" t="str">
        <f>IF(A383=0,0,IF(A383="","",SUM(A$2:A383)))</f>
        <v/>
      </c>
      <c r="C383" s="41" t="str">
        <f>IF(H383="","",1*ISERROR(VLOOKUP(H383,H$1:H382,1,FALSE)))</f>
        <v/>
      </c>
      <c r="D383" s="40" t="str">
        <f>IF(C383=0,0,IF(C383="","",SUM(C$2:C383)))</f>
        <v/>
      </c>
      <c r="E383" s="41" t="str">
        <f>IF(H383=0,0,IF(C383="","",SUM(C$11:C383)))</f>
        <v/>
      </c>
      <c r="F383" s="41" t="str">
        <f>IF(H383="","",COUNTIF(H$11:H383,"="&amp;H383))</f>
        <v/>
      </c>
      <c r="G383" s="41" t="str">
        <f t="shared" si="45"/>
        <v/>
      </c>
      <c r="H383" s="41" t="str">
        <f t="shared" si="46"/>
        <v/>
      </c>
      <c r="I383" s="41" t="str">
        <f t="shared" si="47"/>
        <v/>
      </c>
      <c r="J383" s="41" t="str">
        <f t="shared" si="48"/>
        <v/>
      </c>
      <c r="K383" s="268"/>
      <c r="L383" s="268"/>
      <c r="M383" s="268"/>
      <c r="N383" s="269"/>
      <c r="O383" s="269"/>
      <c r="P383" s="269"/>
      <c r="Q383" s="270"/>
      <c r="R383" s="271"/>
      <c r="S383" s="268"/>
      <c r="T383" s="268"/>
      <c r="U383" s="268"/>
      <c r="V383" s="268"/>
      <c r="W383" s="65" t="str">
        <f t="shared" si="49"/>
        <v/>
      </c>
      <c r="X383" s="65" t="str">
        <f t="shared" si="50"/>
        <v/>
      </c>
      <c r="Y383" s="65" t="str">
        <f t="shared" si="51"/>
        <v/>
      </c>
      <c r="Z383" s="65" t="str">
        <f t="shared" si="52"/>
        <v/>
      </c>
      <c r="AA383" s="65" t="str">
        <f t="shared" si="53"/>
        <v/>
      </c>
    </row>
    <row r="384" spans="1:27" x14ac:dyDescent="0.25">
      <c r="A384" s="40" t="str">
        <f>IF(G384="","",1*ISERROR(VLOOKUP(G384,G$1:G383,1,FALSE)))</f>
        <v/>
      </c>
      <c r="B384" s="40" t="str">
        <f>IF(A384=0,0,IF(A384="","",SUM(A$2:A384)))</f>
        <v/>
      </c>
      <c r="C384" s="41" t="str">
        <f>IF(H384="","",1*ISERROR(VLOOKUP(H384,H$1:H383,1,FALSE)))</f>
        <v/>
      </c>
      <c r="D384" s="40" t="str">
        <f>IF(C384=0,0,IF(C384="","",SUM(C$2:C384)))</f>
        <v/>
      </c>
      <c r="E384" s="41" t="str">
        <f>IF(H384=0,0,IF(C384="","",SUM(C$11:C384)))</f>
        <v/>
      </c>
      <c r="F384" s="41" t="str">
        <f>IF(H384="","",COUNTIF(H$11:H384,"="&amp;H384))</f>
        <v/>
      </c>
      <c r="G384" s="41" t="str">
        <f t="shared" si="45"/>
        <v/>
      </c>
      <c r="H384" s="41" t="str">
        <f t="shared" si="46"/>
        <v/>
      </c>
      <c r="I384" s="41" t="str">
        <f t="shared" si="47"/>
        <v/>
      </c>
      <c r="J384" s="41" t="str">
        <f t="shared" si="48"/>
        <v/>
      </c>
      <c r="K384" s="268"/>
      <c r="L384" s="268"/>
      <c r="M384" s="268"/>
      <c r="N384" s="269"/>
      <c r="O384" s="269"/>
      <c r="P384" s="269"/>
      <c r="Q384" s="270"/>
      <c r="R384" s="271"/>
      <c r="S384" s="268"/>
      <c r="T384" s="268"/>
      <c r="U384" s="268"/>
      <c r="V384" s="268"/>
      <c r="W384" s="65" t="str">
        <f t="shared" si="49"/>
        <v/>
      </c>
      <c r="X384" s="65" t="str">
        <f t="shared" si="50"/>
        <v/>
      </c>
      <c r="Y384" s="65" t="str">
        <f t="shared" si="51"/>
        <v/>
      </c>
      <c r="Z384" s="65" t="str">
        <f t="shared" si="52"/>
        <v/>
      </c>
      <c r="AA384" s="65" t="str">
        <f t="shared" si="53"/>
        <v/>
      </c>
    </row>
    <row r="385" spans="1:27" x14ac:dyDescent="0.25">
      <c r="A385" s="40" t="str">
        <f>IF(G385="","",1*ISERROR(VLOOKUP(G385,G$1:G384,1,FALSE)))</f>
        <v/>
      </c>
      <c r="B385" s="40" t="str">
        <f>IF(A385=0,0,IF(A385="","",SUM(A$2:A385)))</f>
        <v/>
      </c>
      <c r="C385" s="41" t="str">
        <f>IF(H385="","",1*ISERROR(VLOOKUP(H385,H$1:H384,1,FALSE)))</f>
        <v/>
      </c>
      <c r="D385" s="40" t="str">
        <f>IF(C385=0,0,IF(C385="","",SUM(C$2:C385)))</f>
        <v/>
      </c>
      <c r="E385" s="41" t="str">
        <f>IF(H385=0,0,IF(C385="","",SUM(C$11:C385)))</f>
        <v/>
      </c>
      <c r="F385" s="41" t="str">
        <f>IF(H385="","",COUNTIF(H$11:H385,"="&amp;H385))</f>
        <v/>
      </c>
      <c r="G385" s="41" t="str">
        <f t="shared" si="45"/>
        <v/>
      </c>
      <c r="H385" s="41" t="str">
        <f t="shared" si="46"/>
        <v/>
      </c>
      <c r="I385" s="41" t="str">
        <f t="shared" si="47"/>
        <v/>
      </c>
      <c r="J385" s="41" t="str">
        <f t="shared" si="48"/>
        <v/>
      </c>
      <c r="K385" s="268"/>
      <c r="L385" s="268"/>
      <c r="M385" s="268"/>
      <c r="N385" s="269"/>
      <c r="O385" s="269"/>
      <c r="P385" s="269"/>
      <c r="Q385" s="270"/>
      <c r="R385" s="271"/>
      <c r="S385" s="268"/>
      <c r="T385" s="268"/>
      <c r="U385" s="268"/>
      <c r="V385" s="268"/>
      <c r="W385" s="65" t="str">
        <f t="shared" si="49"/>
        <v/>
      </c>
      <c r="X385" s="65" t="str">
        <f t="shared" si="50"/>
        <v/>
      </c>
      <c r="Y385" s="65" t="str">
        <f t="shared" si="51"/>
        <v/>
      </c>
      <c r="Z385" s="65" t="str">
        <f t="shared" si="52"/>
        <v/>
      </c>
      <c r="AA385" s="65" t="str">
        <f t="shared" si="53"/>
        <v/>
      </c>
    </row>
    <row r="386" spans="1:27" x14ac:dyDescent="0.25">
      <c r="A386" s="40" t="str">
        <f>IF(G386="","",1*ISERROR(VLOOKUP(G386,G$1:G385,1,FALSE)))</f>
        <v/>
      </c>
      <c r="B386" s="40" t="str">
        <f>IF(A386=0,0,IF(A386="","",SUM(A$2:A386)))</f>
        <v/>
      </c>
      <c r="C386" s="41" t="str">
        <f>IF(H386="","",1*ISERROR(VLOOKUP(H386,H$1:H385,1,FALSE)))</f>
        <v/>
      </c>
      <c r="D386" s="40" t="str">
        <f>IF(C386=0,0,IF(C386="","",SUM(C$2:C386)))</f>
        <v/>
      </c>
      <c r="E386" s="41" t="str">
        <f>IF(H386=0,0,IF(C386="","",SUM(C$11:C386)))</f>
        <v/>
      </c>
      <c r="F386" s="41" t="str">
        <f>IF(H386="","",COUNTIF(H$11:H386,"="&amp;H386))</f>
        <v/>
      </c>
      <c r="G386" s="41" t="str">
        <f t="shared" ref="G386:G449" si="54">IF(K386="","",IF(M386="","",CONCATENATE(K386,"-",M386)))</f>
        <v/>
      </c>
      <c r="H386" s="41" t="str">
        <f t="shared" ref="H386:H449" si="55">IF(G386="","",CONCATENATE(G386,"-",N386))</f>
        <v/>
      </c>
      <c r="I386" s="41" t="str">
        <f t="shared" ref="I386:I449" si="56">IF(H386="","",CONCATENATE(H386,"-",F386))</f>
        <v/>
      </c>
      <c r="J386" s="41" t="str">
        <f t="shared" ref="J386:J449" si="57">IF(G386="","",CONCATENATE(G386,"-",O386))</f>
        <v/>
      </c>
      <c r="K386" s="268"/>
      <c r="L386" s="268"/>
      <c r="M386" s="268"/>
      <c r="N386" s="269"/>
      <c r="O386" s="269"/>
      <c r="P386" s="269"/>
      <c r="Q386" s="270"/>
      <c r="R386" s="271"/>
      <c r="S386" s="268"/>
      <c r="T386" s="268"/>
      <c r="U386" s="268"/>
      <c r="V386" s="268"/>
      <c r="W386" s="65" t="str">
        <f t="shared" ref="W386:W449" si="58">IF(S386="","",IF(S386="Yes",1,0))</f>
        <v/>
      </c>
      <c r="X386" s="65" t="str">
        <f t="shared" ref="X386:X449" si="59">IF(T386="","",IF(T386="Yes",1,0))</f>
        <v/>
      </c>
      <c r="Y386" s="65" t="str">
        <f t="shared" ref="Y386:Y449" si="60">IF(U386="","",IF(U386="Yes",1,0))</f>
        <v/>
      </c>
      <c r="Z386" s="65" t="str">
        <f t="shared" ref="Z386:Z449" si="61">IF(V386="","",IF(V386="Yes",1,0))</f>
        <v/>
      </c>
      <c r="AA386" s="65" t="str">
        <f t="shared" ref="AA386:AA449" si="62">IF(N386="","",CONCATENATE(N386,"-",O386))</f>
        <v/>
      </c>
    </row>
    <row r="387" spans="1:27" x14ac:dyDescent="0.25">
      <c r="A387" s="40" t="str">
        <f>IF(G387="","",1*ISERROR(VLOOKUP(G387,G$1:G386,1,FALSE)))</f>
        <v/>
      </c>
      <c r="B387" s="40" t="str">
        <f>IF(A387=0,0,IF(A387="","",SUM(A$2:A387)))</f>
        <v/>
      </c>
      <c r="C387" s="41" t="str">
        <f>IF(H387="","",1*ISERROR(VLOOKUP(H387,H$1:H386,1,FALSE)))</f>
        <v/>
      </c>
      <c r="D387" s="40" t="str">
        <f>IF(C387=0,0,IF(C387="","",SUM(C$2:C387)))</f>
        <v/>
      </c>
      <c r="E387" s="41" t="str">
        <f>IF(H387=0,0,IF(C387="","",SUM(C$11:C387)))</f>
        <v/>
      </c>
      <c r="F387" s="41" t="str">
        <f>IF(H387="","",COUNTIF(H$11:H387,"="&amp;H387))</f>
        <v/>
      </c>
      <c r="G387" s="41" t="str">
        <f t="shared" si="54"/>
        <v/>
      </c>
      <c r="H387" s="41" t="str">
        <f t="shared" si="55"/>
        <v/>
      </c>
      <c r="I387" s="41" t="str">
        <f t="shared" si="56"/>
        <v/>
      </c>
      <c r="J387" s="41" t="str">
        <f t="shared" si="57"/>
        <v/>
      </c>
      <c r="K387" s="268"/>
      <c r="L387" s="268"/>
      <c r="M387" s="268"/>
      <c r="N387" s="269"/>
      <c r="O387" s="269"/>
      <c r="P387" s="269"/>
      <c r="Q387" s="270"/>
      <c r="R387" s="271"/>
      <c r="S387" s="268"/>
      <c r="T387" s="268"/>
      <c r="U387" s="268"/>
      <c r="V387" s="268"/>
      <c r="W387" s="65" t="str">
        <f t="shared" si="58"/>
        <v/>
      </c>
      <c r="X387" s="65" t="str">
        <f t="shared" si="59"/>
        <v/>
      </c>
      <c r="Y387" s="65" t="str">
        <f t="shared" si="60"/>
        <v/>
      </c>
      <c r="Z387" s="65" t="str">
        <f t="shared" si="61"/>
        <v/>
      </c>
      <c r="AA387" s="65" t="str">
        <f t="shared" si="62"/>
        <v/>
      </c>
    </row>
    <row r="388" spans="1:27" x14ac:dyDescent="0.25">
      <c r="A388" s="40" t="str">
        <f>IF(G388="","",1*ISERROR(VLOOKUP(G388,G$1:G387,1,FALSE)))</f>
        <v/>
      </c>
      <c r="B388" s="40" t="str">
        <f>IF(A388=0,0,IF(A388="","",SUM(A$2:A388)))</f>
        <v/>
      </c>
      <c r="C388" s="41" t="str">
        <f>IF(H388="","",1*ISERROR(VLOOKUP(H388,H$1:H387,1,FALSE)))</f>
        <v/>
      </c>
      <c r="D388" s="40" t="str">
        <f>IF(C388=0,0,IF(C388="","",SUM(C$2:C388)))</f>
        <v/>
      </c>
      <c r="E388" s="41" t="str">
        <f>IF(H388=0,0,IF(C388="","",SUM(C$11:C388)))</f>
        <v/>
      </c>
      <c r="F388" s="41" t="str">
        <f>IF(H388="","",COUNTIF(H$11:H388,"="&amp;H388))</f>
        <v/>
      </c>
      <c r="G388" s="41" t="str">
        <f t="shared" si="54"/>
        <v/>
      </c>
      <c r="H388" s="41" t="str">
        <f t="shared" si="55"/>
        <v/>
      </c>
      <c r="I388" s="41" t="str">
        <f t="shared" si="56"/>
        <v/>
      </c>
      <c r="J388" s="41" t="str">
        <f t="shared" si="57"/>
        <v/>
      </c>
      <c r="K388" s="268"/>
      <c r="L388" s="268"/>
      <c r="M388" s="268"/>
      <c r="N388" s="269"/>
      <c r="O388" s="269"/>
      <c r="P388" s="269"/>
      <c r="Q388" s="270"/>
      <c r="R388" s="271"/>
      <c r="S388" s="268"/>
      <c r="T388" s="268"/>
      <c r="U388" s="268"/>
      <c r="V388" s="268"/>
      <c r="W388" s="65" t="str">
        <f t="shared" si="58"/>
        <v/>
      </c>
      <c r="X388" s="65" t="str">
        <f t="shared" si="59"/>
        <v/>
      </c>
      <c r="Y388" s="65" t="str">
        <f t="shared" si="60"/>
        <v/>
      </c>
      <c r="Z388" s="65" t="str">
        <f t="shared" si="61"/>
        <v/>
      </c>
      <c r="AA388" s="65" t="str">
        <f t="shared" si="62"/>
        <v/>
      </c>
    </row>
    <row r="389" spans="1:27" x14ac:dyDescent="0.25">
      <c r="A389" s="40" t="str">
        <f>IF(G389="","",1*ISERROR(VLOOKUP(G389,G$1:G388,1,FALSE)))</f>
        <v/>
      </c>
      <c r="B389" s="40" t="str">
        <f>IF(A389=0,0,IF(A389="","",SUM(A$2:A389)))</f>
        <v/>
      </c>
      <c r="C389" s="41" t="str">
        <f>IF(H389="","",1*ISERROR(VLOOKUP(H389,H$1:H388,1,FALSE)))</f>
        <v/>
      </c>
      <c r="D389" s="40" t="str">
        <f>IF(C389=0,0,IF(C389="","",SUM(C$2:C389)))</f>
        <v/>
      </c>
      <c r="E389" s="41" t="str">
        <f>IF(H389=0,0,IF(C389="","",SUM(C$11:C389)))</f>
        <v/>
      </c>
      <c r="F389" s="41" t="str">
        <f>IF(H389="","",COUNTIF(H$11:H389,"="&amp;H389))</f>
        <v/>
      </c>
      <c r="G389" s="41" t="str">
        <f t="shared" si="54"/>
        <v/>
      </c>
      <c r="H389" s="41" t="str">
        <f t="shared" si="55"/>
        <v/>
      </c>
      <c r="I389" s="41" t="str">
        <f t="shared" si="56"/>
        <v/>
      </c>
      <c r="J389" s="41" t="str">
        <f t="shared" si="57"/>
        <v/>
      </c>
      <c r="K389" s="268"/>
      <c r="L389" s="268"/>
      <c r="M389" s="268"/>
      <c r="N389" s="269"/>
      <c r="O389" s="269"/>
      <c r="P389" s="269"/>
      <c r="Q389" s="270"/>
      <c r="R389" s="271"/>
      <c r="S389" s="268"/>
      <c r="T389" s="268"/>
      <c r="U389" s="268"/>
      <c r="V389" s="268"/>
      <c r="W389" s="65" t="str">
        <f t="shared" si="58"/>
        <v/>
      </c>
      <c r="X389" s="65" t="str">
        <f t="shared" si="59"/>
        <v/>
      </c>
      <c r="Y389" s="65" t="str">
        <f t="shared" si="60"/>
        <v/>
      </c>
      <c r="Z389" s="65" t="str">
        <f t="shared" si="61"/>
        <v/>
      </c>
      <c r="AA389" s="65" t="str">
        <f t="shared" si="62"/>
        <v/>
      </c>
    </row>
    <row r="390" spans="1:27" x14ac:dyDescent="0.25">
      <c r="A390" s="40" t="str">
        <f>IF(G390="","",1*ISERROR(VLOOKUP(G390,G$1:G389,1,FALSE)))</f>
        <v/>
      </c>
      <c r="B390" s="40" t="str">
        <f>IF(A390=0,0,IF(A390="","",SUM(A$2:A390)))</f>
        <v/>
      </c>
      <c r="C390" s="41" t="str">
        <f>IF(H390="","",1*ISERROR(VLOOKUP(H390,H$1:H389,1,FALSE)))</f>
        <v/>
      </c>
      <c r="D390" s="40" t="str">
        <f>IF(C390=0,0,IF(C390="","",SUM(C$2:C390)))</f>
        <v/>
      </c>
      <c r="E390" s="41" t="str">
        <f>IF(H390=0,0,IF(C390="","",SUM(C$11:C390)))</f>
        <v/>
      </c>
      <c r="F390" s="41" t="str">
        <f>IF(H390="","",COUNTIF(H$11:H390,"="&amp;H390))</f>
        <v/>
      </c>
      <c r="G390" s="41" t="str">
        <f t="shared" si="54"/>
        <v/>
      </c>
      <c r="H390" s="41" t="str">
        <f t="shared" si="55"/>
        <v/>
      </c>
      <c r="I390" s="41" t="str">
        <f t="shared" si="56"/>
        <v/>
      </c>
      <c r="J390" s="41" t="str">
        <f t="shared" si="57"/>
        <v/>
      </c>
      <c r="K390" s="268"/>
      <c r="L390" s="268"/>
      <c r="M390" s="268"/>
      <c r="N390" s="269"/>
      <c r="O390" s="269"/>
      <c r="P390" s="269"/>
      <c r="Q390" s="270"/>
      <c r="R390" s="271"/>
      <c r="S390" s="268"/>
      <c r="T390" s="268"/>
      <c r="U390" s="268"/>
      <c r="V390" s="268"/>
      <c r="W390" s="65" t="str">
        <f t="shared" si="58"/>
        <v/>
      </c>
      <c r="X390" s="65" t="str">
        <f t="shared" si="59"/>
        <v/>
      </c>
      <c r="Y390" s="65" t="str">
        <f t="shared" si="60"/>
        <v/>
      </c>
      <c r="Z390" s="65" t="str">
        <f t="shared" si="61"/>
        <v/>
      </c>
      <c r="AA390" s="65" t="str">
        <f t="shared" si="62"/>
        <v/>
      </c>
    </row>
    <row r="391" spans="1:27" x14ac:dyDescent="0.25">
      <c r="A391" s="40" t="str">
        <f>IF(G391="","",1*ISERROR(VLOOKUP(G391,G$1:G390,1,FALSE)))</f>
        <v/>
      </c>
      <c r="B391" s="40" t="str">
        <f>IF(A391=0,0,IF(A391="","",SUM(A$2:A391)))</f>
        <v/>
      </c>
      <c r="C391" s="41" t="str">
        <f>IF(H391="","",1*ISERROR(VLOOKUP(H391,H$1:H390,1,FALSE)))</f>
        <v/>
      </c>
      <c r="D391" s="40" t="str">
        <f>IF(C391=0,0,IF(C391="","",SUM(C$2:C391)))</f>
        <v/>
      </c>
      <c r="E391" s="41" t="str">
        <f>IF(H391=0,0,IF(C391="","",SUM(C$11:C391)))</f>
        <v/>
      </c>
      <c r="F391" s="41" t="str">
        <f>IF(H391="","",COUNTIF(H$11:H391,"="&amp;H391))</f>
        <v/>
      </c>
      <c r="G391" s="41" t="str">
        <f t="shared" si="54"/>
        <v/>
      </c>
      <c r="H391" s="41" t="str">
        <f t="shared" si="55"/>
        <v/>
      </c>
      <c r="I391" s="41" t="str">
        <f t="shared" si="56"/>
        <v/>
      </c>
      <c r="J391" s="41" t="str">
        <f t="shared" si="57"/>
        <v/>
      </c>
      <c r="K391" s="268"/>
      <c r="L391" s="268"/>
      <c r="M391" s="268"/>
      <c r="N391" s="269"/>
      <c r="O391" s="269"/>
      <c r="P391" s="269"/>
      <c r="Q391" s="270"/>
      <c r="R391" s="271"/>
      <c r="S391" s="268"/>
      <c r="T391" s="268"/>
      <c r="U391" s="268"/>
      <c r="V391" s="268"/>
      <c r="W391" s="65" t="str">
        <f t="shared" si="58"/>
        <v/>
      </c>
      <c r="X391" s="65" t="str">
        <f t="shared" si="59"/>
        <v/>
      </c>
      <c r="Y391" s="65" t="str">
        <f t="shared" si="60"/>
        <v/>
      </c>
      <c r="Z391" s="65" t="str">
        <f t="shared" si="61"/>
        <v/>
      </c>
      <c r="AA391" s="65" t="str">
        <f t="shared" si="62"/>
        <v/>
      </c>
    </row>
    <row r="392" spans="1:27" x14ac:dyDescent="0.25">
      <c r="A392" s="40" t="str">
        <f>IF(G392="","",1*ISERROR(VLOOKUP(G392,G$1:G391,1,FALSE)))</f>
        <v/>
      </c>
      <c r="B392" s="40" t="str">
        <f>IF(A392=0,0,IF(A392="","",SUM(A$2:A392)))</f>
        <v/>
      </c>
      <c r="C392" s="41" t="str">
        <f>IF(H392="","",1*ISERROR(VLOOKUP(H392,H$1:H391,1,FALSE)))</f>
        <v/>
      </c>
      <c r="D392" s="40" t="str">
        <f>IF(C392=0,0,IF(C392="","",SUM(C$2:C392)))</f>
        <v/>
      </c>
      <c r="E392" s="41" t="str">
        <f>IF(H392=0,0,IF(C392="","",SUM(C$11:C392)))</f>
        <v/>
      </c>
      <c r="F392" s="41" t="str">
        <f>IF(H392="","",COUNTIF(H$11:H392,"="&amp;H392))</f>
        <v/>
      </c>
      <c r="G392" s="41" t="str">
        <f t="shared" si="54"/>
        <v/>
      </c>
      <c r="H392" s="41" t="str">
        <f t="shared" si="55"/>
        <v/>
      </c>
      <c r="I392" s="41" t="str">
        <f t="shared" si="56"/>
        <v/>
      </c>
      <c r="J392" s="41" t="str">
        <f t="shared" si="57"/>
        <v/>
      </c>
      <c r="K392" s="268"/>
      <c r="L392" s="268"/>
      <c r="M392" s="268"/>
      <c r="N392" s="269"/>
      <c r="O392" s="269"/>
      <c r="P392" s="269"/>
      <c r="Q392" s="270"/>
      <c r="R392" s="271"/>
      <c r="S392" s="268"/>
      <c r="T392" s="268"/>
      <c r="U392" s="268"/>
      <c r="V392" s="268"/>
      <c r="W392" s="65" t="str">
        <f t="shared" si="58"/>
        <v/>
      </c>
      <c r="X392" s="65" t="str">
        <f t="shared" si="59"/>
        <v/>
      </c>
      <c r="Y392" s="65" t="str">
        <f t="shared" si="60"/>
        <v/>
      </c>
      <c r="Z392" s="65" t="str">
        <f t="shared" si="61"/>
        <v/>
      </c>
      <c r="AA392" s="65" t="str">
        <f t="shared" si="62"/>
        <v/>
      </c>
    </row>
    <row r="393" spans="1:27" x14ac:dyDescent="0.25">
      <c r="A393" s="40" t="str">
        <f>IF(G393="","",1*ISERROR(VLOOKUP(G393,G$1:G392,1,FALSE)))</f>
        <v/>
      </c>
      <c r="B393" s="40" t="str">
        <f>IF(A393=0,0,IF(A393="","",SUM(A$2:A393)))</f>
        <v/>
      </c>
      <c r="C393" s="41" t="str">
        <f>IF(H393="","",1*ISERROR(VLOOKUP(H393,H$1:H392,1,FALSE)))</f>
        <v/>
      </c>
      <c r="D393" s="40" t="str">
        <f>IF(C393=0,0,IF(C393="","",SUM(C$2:C393)))</f>
        <v/>
      </c>
      <c r="E393" s="41" t="str">
        <f>IF(H393=0,0,IF(C393="","",SUM(C$11:C393)))</f>
        <v/>
      </c>
      <c r="F393" s="41" t="str">
        <f>IF(H393="","",COUNTIF(H$11:H393,"="&amp;H393))</f>
        <v/>
      </c>
      <c r="G393" s="41" t="str">
        <f t="shared" si="54"/>
        <v/>
      </c>
      <c r="H393" s="41" t="str">
        <f t="shared" si="55"/>
        <v/>
      </c>
      <c r="I393" s="41" t="str">
        <f t="shared" si="56"/>
        <v/>
      </c>
      <c r="J393" s="41" t="str">
        <f t="shared" si="57"/>
        <v/>
      </c>
      <c r="K393" s="268"/>
      <c r="L393" s="268"/>
      <c r="M393" s="268"/>
      <c r="N393" s="269"/>
      <c r="O393" s="269"/>
      <c r="P393" s="269"/>
      <c r="Q393" s="270"/>
      <c r="R393" s="271"/>
      <c r="S393" s="268"/>
      <c r="T393" s="268"/>
      <c r="U393" s="268"/>
      <c r="V393" s="268"/>
      <c r="W393" s="65" t="str">
        <f t="shared" si="58"/>
        <v/>
      </c>
      <c r="X393" s="65" t="str">
        <f t="shared" si="59"/>
        <v/>
      </c>
      <c r="Y393" s="65" t="str">
        <f t="shared" si="60"/>
        <v/>
      </c>
      <c r="Z393" s="65" t="str">
        <f t="shared" si="61"/>
        <v/>
      </c>
      <c r="AA393" s="65" t="str">
        <f t="shared" si="62"/>
        <v/>
      </c>
    </row>
    <row r="394" spans="1:27" x14ac:dyDescent="0.25">
      <c r="A394" s="40" t="str">
        <f>IF(G394="","",1*ISERROR(VLOOKUP(G394,G$1:G393,1,FALSE)))</f>
        <v/>
      </c>
      <c r="B394" s="40" t="str">
        <f>IF(A394=0,0,IF(A394="","",SUM(A$2:A394)))</f>
        <v/>
      </c>
      <c r="C394" s="41" t="str">
        <f>IF(H394="","",1*ISERROR(VLOOKUP(H394,H$1:H393,1,FALSE)))</f>
        <v/>
      </c>
      <c r="D394" s="40" t="str">
        <f>IF(C394=0,0,IF(C394="","",SUM(C$2:C394)))</f>
        <v/>
      </c>
      <c r="E394" s="41" t="str">
        <f>IF(H394=0,0,IF(C394="","",SUM(C$11:C394)))</f>
        <v/>
      </c>
      <c r="F394" s="41" t="str">
        <f>IF(H394="","",COUNTIF(H$11:H394,"="&amp;H394))</f>
        <v/>
      </c>
      <c r="G394" s="41" t="str">
        <f t="shared" si="54"/>
        <v/>
      </c>
      <c r="H394" s="41" t="str">
        <f t="shared" si="55"/>
        <v/>
      </c>
      <c r="I394" s="41" t="str">
        <f t="shared" si="56"/>
        <v/>
      </c>
      <c r="J394" s="41" t="str">
        <f t="shared" si="57"/>
        <v/>
      </c>
      <c r="K394" s="268"/>
      <c r="L394" s="268"/>
      <c r="M394" s="268"/>
      <c r="N394" s="269"/>
      <c r="O394" s="269"/>
      <c r="P394" s="269"/>
      <c r="Q394" s="270"/>
      <c r="R394" s="271"/>
      <c r="S394" s="268"/>
      <c r="T394" s="268"/>
      <c r="U394" s="268"/>
      <c r="V394" s="268"/>
      <c r="W394" s="65" t="str">
        <f t="shared" si="58"/>
        <v/>
      </c>
      <c r="X394" s="65" t="str">
        <f t="shared" si="59"/>
        <v/>
      </c>
      <c r="Y394" s="65" t="str">
        <f t="shared" si="60"/>
        <v/>
      </c>
      <c r="Z394" s="65" t="str">
        <f t="shared" si="61"/>
        <v/>
      </c>
      <c r="AA394" s="65" t="str">
        <f t="shared" si="62"/>
        <v/>
      </c>
    </row>
    <row r="395" spans="1:27" x14ac:dyDescent="0.25">
      <c r="A395" s="40" t="str">
        <f>IF(G395="","",1*ISERROR(VLOOKUP(G395,G$1:G394,1,FALSE)))</f>
        <v/>
      </c>
      <c r="B395" s="40" t="str">
        <f>IF(A395=0,0,IF(A395="","",SUM(A$2:A395)))</f>
        <v/>
      </c>
      <c r="C395" s="41" t="str">
        <f>IF(H395="","",1*ISERROR(VLOOKUP(H395,H$1:H394,1,FALSE)))</f>
        <v/>
      </c>
      <c r="D395" s="40" t="str">
        <f>IF(C395=0,0,IF(C395="","",SUM(C$2:C395)))</f>
        <v/>
      </c>
      <c r="E395" s="41" t="str">
        <f>IF(H395=0,0,IF(C395="","",SUM(C$11:C395)))</f>
        <v/>
      </c>
      <c r="F395" s="41" t="str">
        <f>IF(H395="","",COUNTIF(H$11:H395,"="&amp;H395))</f>
        <v/>
      </c>
      <c r="G395" s="41" t="str">
        <f t="shared" si="54"/>
        <v/>
      </c>
      <c r="H395" s="41" t="str">
        <f t="shared" si="55"/>
        <v/>
      </c>
      <c r="I395" s="41" t="str">
        <f t="shared" si="56"/>
        <v/>
      </c>
      <c r="J395" s="41" t="str">
        <f t="shared" si="57"/>
        <v/>
      </c>
      <c r="K395" s="268"/>
      <c r="L395" s="268"/>
      <c r="M395" s="268"/>
      <c r="N395" s="269"/>
      <c r="O395" s="269"/>
      <c r="P395" s="269"/>
      <c r="Q395" s="270"/>
      <c r="R395" s="271"/>
      <c r="S395" s="268"/>
      <c r="T395" s="268"/>
      <c r="U395" s="268"/>
      <c r="V395" s="268"/>
      <c r="W395" s="65" t="str">
        <f t="shared" si="58"/>
        <v/>
      </c>
      <c r="X395" s="65" t="str">
        <f t="shared" si="59"/>
        <v/>
      </c>
      <c r="Y395" s="65" t="str">
        <f t="shared" si="60"/>
        <v/>
      </c>
      <c r="Z395" s="65" t="str">
        <f t="shared" si="61"/>
        <v/>
      </c>
      <c r="AA395" s="65" t="str">
        <f t="shared" si="62"/>
        <v/>
      </c>
    </row>
    <row r="396" spans="1:27" x14ac:dyDescent="0.25">
      <c r="A396" s="40" t="str">
        <f>IF(G396="","",1*ISERROR(VLOOKUP(G396,G$1:G395,1,FALSE)))</f>
        <v/>
      </c>
      <c r="B396" s="40" t="str">
        <f>IF(A396=0,0,IF(A396="","",SUM(A$2:A396)))</f>
        <v/>
      </c>
      <c r="C396" s="41" t="str">
        <f>IF(H396="","",1*ISERROR(VLOOKUP(H396,H$1:H395,1,FALSE)))</f>
        <v/>
      </c>
      <c r="D396" s="40" t="str">
        <f>IF(C396=0,0,IF(C396="","",SUM(C$2:C396)))</f>
        <v/>
      </c>
      <c r="E396" s="41" t="str">
        <f>IF(H396=0,0,IF(C396="","",SUM(C$11:C396)))</f>
        <v/>
      </c>
      <c r="F396" s="41" t="str">
        <f>IF(H396="","",COUNTIF(H$11:H396,"="&amp;H396))</f>
        <v/>
      </c>
      <c r="G396" s="41" t="str">
        <f t="shared" si="54"/>
        <v/>
      </c>
      <c r="H396" s="41" t="str">
        <f t="shared" si="55"/>
        <v/>
      </c>
      <c r="I396" s="41" t="str">
        <f t="shared" si="56"/>
        <v/>
      </c>
      <c r="J396" s="41" t="str">
        <f t="shared" si="57"/>
        <v/>
      </c>
      <c r="K396" s="268"/>
      <c r="L396" s="268"/>
      <c r="M396" s="268"/>
      <c r="N396" s="269"/>
      <c r="O396" s="269"/>
      <c r="P396" s="269"/>
      <c r="Q396" s="270"/>
      <c r="R396" s="271"/>
      <c r="S396" s="268"/>
      <c r="T396" s="268"/>
      <c r="U396" s="268"/>
      <c r="V396" s="268"/>
      <c r="W396" s="65" t="str">
        <f t="shared" si="58"/>
        <v/>
      </c>
      <c r="X396" s="65" t="str">
        <f t="shared" si="59"/>
        <v/>
      </c>
      <c r="Y396" s="65" t="str">
        <f t="shared" si="60"/>
        <v/>
      </c>
      <c r="Z396" s="65" t="str">
        <f t="shared" si="61"/>
        <v/>
      </c>
      <c r="AA396" s="65" t="str">
        <f t="shared" si="62"/>
        <v/>
      </c>
    </row>
    <row r="397" spans="1:27" x14ac:dyDescent="0.25">
      <c r="A397" s="40" t="str">
        <f>IF(G397="","",1*ISERROR(VLOOKUP(G397,G$1:G396,1,FALSE)))</f>
        <v/>
      </c>
      <c r="B397" s="40" t="str">
        <f>IF(A397=0,0,IF(A397="","",SUM(A$2:A397)))</f>
        <v/>
      </c>
      <c r="C397" s="41" t="str">
        <f>IF(H397="","",1*ISERROR(VLOOKUP(H397,H$1:H396,1,FALSE)))</f>
        <v/>
      </c>
      <c r="D397" s="40" t="str">
        <f>IF(C397=0,0,IF(C397="","",SUM(C$2:C397)))</f>
        <v/>
      </c>
      <c r="E397" s="41" t="str">
        <f>IF(H397=0,0,IF(C397="","",SUM(C$11:C397)))</f>
        <v/>
      </c>
      <c r="F397" s="41" t="str">
        <f>IF(H397="","",COUNTIF(H$11:H397,"="&amp;H397))</f>
        <v/>
      </c>
      <c r="G397" s="41" t="str">
        <f t="shared" si="54"/>
        <v/>
      </c>
      <c r="H397" s="41" t="str">
        <f t="shared" si="55"/>
        <v/>
      </c>
      <c r="I397" s="41" t="str">
        <f t="shared" si="56"/>
        <v/>
      </c>
      <c r="J397" s="41" t="str">
        <f t="shared" si="57"/>
        <v/>
      </c>
      <c r="K397" s="268"/>
      <c r="L397" s="268"/>
      <c r="M397" s="268"/>
      <c r="N397" s="269"/>
      <c r="O397" s="269"/>
      <c r="P397" s="269"/>
      <c r="Q397" s="270"/>
      <c r="R397" s="271"/>
      <c r="S397" s="268"/>
      <c r="T397" s="268"/>
      <c r="U397" s="268"/>
      <c r="V397" s="268"/>
      <c r="W397" s="65" t="str">
        <f t="shared" si="58"/>
        <v/>
      </c>
      <c r="X397" s="65" t="str">
        <f t="shared" si="59"/>
        <v/>
      </c>
      <c r="Y397" s="65" t="str">
        <f t="shared" si="60"/>
        <v/>
      </c>
      <c r="Z397" s="65" t="str">
        <f t="shared" si="61"/>
        <v/>
      </c>
      <c r="AA397" s="65" t="str">
        <f t="shared" si="62"/>
        <v/>
      </c>
    </row>
    <row r="398" spans="1:27" x14ac:dyDescent="0.25">
      <c r="A398" s="40" t="str">
        <f>IF(G398="","",1*ISERROR(VLOOKUP(G398,G$1:G397,1,FALSE)))</f>
        <v/>
      </c>
      <c r="B398" s="40" t="str">
        <f>IF(A398=0,0,IF(A398="","",SUM(A$2:A398)))</f>
        <v/>
      </c>
      <c r="C398" s="41" t="str">
        <f>IF(H398="","",1*ISERROR(VLOOKUP(H398,H$1:H397,1,FALSE)))</f>
        <v/>
      </c>
      <c r="D398" s="40" t="str">
        <f>IF(C398=0,0,IF(C398="","",SUM(C$2:C398)))</f>
        <v/>
      </c>
      <c r="E398" s="41" t="str">
        <f>IF(H398=0,0,IF(C398="","",SUM(C$11:C398)))</f>
        <v/>
      </c>
      <c r="F398" s="41" t="str">
        <f>IF(H398="","",COUNTIF(H$11:H398,"="&amp;H398))</f>
        <v/>
      </c>
      <c r="G398" s="41" t="str">
        <f t="shared" si="54"/>
        <v/>
      </c>
      <c r="H398" s="41" t="str">
        <f t="shared" si="55"/>
        <v/>
      </c>
      <c r="I398" s="41" t="str">
        <f t="shared" si="56"/>
        <v/>
      </c>
      <c r="J398" s="41" t="str">
        <f t="shared" si="57"/>
        <v/>
      </c>
      <c r="K398" s="268"/>
      <c r="L398" s="268"/>
      <c r="M398" s="268"/>
      <c r="N398" s="269"/>
      <c r="O398" s="269"/>
      <c r="P398" s="269"/>
      <c r="Q398" s="270"/>
      <c r="R398" s="271"/>
      <c r="S398" s="268"/>
      <c r="T398" s="268"/>
      <c r="U398" s="268"/>
      <c r="V398" s="268"/>
      <c r="W398" s="65" t="str">
        <f t="shared" si="58"/>
        <v/>
      </c>
      <c r="X398" s="65" t="str">
        <f t="shared" si="59"/>
        <v/>
      </c>
      <c r="Y398" s="65" t="str">
        <f t="shared" si="60"/>
        <v/>
      </c>
      <c r="Z398" s="65" t="str">
        <f t="shared" si="61"/>
        <v/>
      </c>
      <c r="AA398" s="65" t="str">
        <f t="shared" si="62"/>
        <v/>
      </c>
    </row>
    <row r="399" spans="1:27" x14ac:dyDescent="0.25">
      <c r="A399" s="40" t="str">
        <f>IF(G399="","",1*ISERROR(VLOOKUP(G399,G$1:G398,1,FALSE)))</f>
        <v/>
      </c>
      <c r="B399" s="40" t="str">
        <f>IF(A399=0,0,IF(A399="","",SUM(A$2:A399)))</f>
        <v/>
      </c>
      <c r="C399" s="41" t="str">
        <f>IF(H399="","",1*ISERROR(VLOOKUP(H399,H$1:H398,1,FALSE)))</f>
        <v/>
      </c>
      <c r="D399" s="40" t="str">
        <f>IF(C399=0,0,IF(C399="","",SUM(C$2:C399)))</f>
        <v/>
      </c>
      <c r="E399" s="41" t="str">
        <f>IF(H399=0,0,IF(C399="","",SUM(C$11:C399)))</f>
        <v/>
      </c>
      <c r="F399" s="41" t="str">
        <f>IF(H399="","",COUNTIF(H$11:H399,"="&amp;H399))</f>
        <v/>
      </c>
      <c r="G399" s="41" t="str">
        <f t="shared" si="54"/>
        <v/>
      </c>
      <c r="H399" s="41" t="str">
        <f t="shared" si="55"/>
        <v/>
      </c>
      <c r="I399" s="41" t="str">
        <f t="shared" si="56"/>
        <v/>
      </c>
      <c r="J399" s="41" t="str">
        <f t="shared" si="57"/>
        <v/>
      </c>
      <c r="K399" s="268"/>
      <c r="L399" s="268"/>
      <c r="M399" s="268"/>
      <c r="N399" s="269"/>
      <c r="O399" s="269"/>
      <c r="P399" s="269"/>
      <c r="Q399" s="270"/>
      <c r="R399" s="271"/>
      <c r="S399" s="268"/>
      <c r="T399" s="268"/>
      <c r="U399" s="268"/>
      <c r="V399" s="268"/>
      <c r="W399" s="65" t="str">
        <f t="shared" si="58"/>
        <v/>
      </c>
      <c r="X399" s="65" t="str">
        <f t="shared" si="59"/>
        <v/>
      </c>
      <c r="Y399" s="65" t="str">
        <f t="shared" si="60"/>
        <v/>
      </c>
      <c r="Z399" s="65" t="str">
        <f t="shared" si="61"/>
        <v/>
      </c>
      <c r="AA399" s="65" t="str">
        <f t="shared" si="62"/>
        <v/>
      </c>
    </row>
    <row r="400" spans="1:27" x14ac:dyDescent="0.25">
      <c r="A400" s="40" t="str">
        <f>IF(G400="","",1*ISERROR(VLOOKUP(G400,G$1:G399,1,FALSE)))</f>
        <v/>
      </c>
      <c r="B400" s="40" t="str">
        <f>IF(A400=0,0,IF(A400="","",SUM(A$2:A400)))</f>
        <v/>
      </c>
      <c r="C400" s="41" t="str">
        <f>IF(H400="","",1*ISERROR(VLOOKUP(H400,H$1:H399,1,FALSE)))</f>
        <v/>
      </c>
      <c r="D400" s="40" t="str">
        <f>IF(C400=0,0,IF(C400="","",SUM(C$2:C400)))</f>
        <v/>
      </c>
      <c r="E400" s="41" t="str">
        <f>IF(H400=0,0,IF(C400="","",SUM(C$11:C400)))</f>
        <v/>
      </c>
      <c r="F400" s="41" t="str">
        <f>IF(H400="","",COUNTIF(H$11:H400,"="&amp;H400))</f>
        <v/>
      </c>
      <c r="G400" s="41" t="str">
        <f t="shared" si="54"/>
        <v/>
      </c>
      <c r="H400" s="41" t="str">
        <f t="shared" si="55"/>
        <v/>
      </c>
      <c r="I400" s="41" t="str">
        <f t="shared" si="56"/>
        <v/>
      </c>
      <c r="J400" s="41" t="str">
        <f t="shared" si="57"/>
        <v/>
      </c>
      <c r="K400" s="268"/>
      <c r="L400" s="268"/>
      <c r="M400" s="268"/>
      <c r="N400" s="269"/>
      <c r="O400" s="269"/>
      <c r="P400" s="269"/>
      <c r="Q400" s="270"/>
      <c r="R400" s="271"/>
      <c r="S400" s="268"/>
      <c r="T400" s="268"/>
      <c r="U400" s="268"/>
      <c r="V400" s="268"/>
      <c r="W400" s="65" t="str">
        <f t="shared" si="58"/>
        <v/>
      </c>
      <c r="X400" s="65" t="str">
        <f t="shared" si="59"/>
        <v/>
      </c>
      <c r="Y400" s="65" t="str">
        <f t="shared" si="60"/>
        <v/>
      </c>
      <c r="Z400" s="65" t="str">
        <f t="shared" si="61"/>
        <v/>
      </c>
      <c r="AA400" s="65" t="str">
        <f t="shared" si="62"/>
        <v/>
      </c>
    </row>
    <row r="401" spans="1:27" x14ac:dyDescent="0.25">
      <c r="A401" s="40" t="str">
        <f>IF(G401="","",1*ISERROR(VLOOKUP(G401,G$1:G400,1,FALSE)))</f>
        <v/>
      </c>
      <c r="B401" s="40" t="str">
        <f>IF(A401=0,0,IF(A401="","",SUM(A$2:A401)))</f>
        <v/>
      </c>
      <c r="C401" s="41" t="str">
        <f>IF(H401="","",1*ISERROR(VLOOKUP(H401,H$1:H400,1,FALSE)))</f>
        <v/>
      </c>
      <c r="D401" s="40" t="str">
        <f>IF(C401=0,0,IF(C401="","",SUM(C$2:C401)))</f>
        <v/>
      </c>
      <c r="E401" s="41" t="str">
        <f>IF(H401=0,0,IF(C401="","",SUM(C$11:C401)))</f>
        <v/>
      </c>
      <c r="F401" s="41" t="str">
        <f>IF(H401="","",COUNTIF(H$11:H401,"="&amp;H401))</f>
        <v/>
      </c>
      <c r="G401" s="41" t="str">
        <f t="shared" si="54"/>
        <v/>
      </c>
      <c r="H401" s="41" t="str">
        <f t="shared" si="55"/>
        <v/>
      </c>
      <c r="I401" s="41" t="str">
        <f t="shared" si="56"/>
        <v/>
      </c>
      <c r="J401" s="41" t="str">
        <f t="shared" si="57"/>
        <v/>
      </c>
      <c r="K401" s="268"/>
      <c r="L401" s="268"/>
      <c r="M401" s="268"/>
      <c r="N401" s="269"/>
      <c r="O401" s="269"/>
      <c r="P401" s="269"/>
      <c r="Q401" s="270"/>
      <c r="R401" s="271"/>
      <c r="S401" s="268"/>
      <c r="T401" s="268"/>
      <c r="U401" s="268"/>
      <c r="V401" s="268"/>
      <c r="W401" s="65" t="str">
        <f t="shared" si="58"/>
        <v/>
      </c>
      <c r="X401" s="65" t="str">
        <f t="shared" si="59"/>
        <v/>
      </c>
      <c r="Y401" s="65" t="str">
        <f t="shared" si="60"/>
        <v/>
      </c>
      <c r="Z401" s="65" t="str">
        <f t="shared" si="61"/>
        <v/>
      </c>
      <c r="AA401" s="65" t="str">
        <f t="shared" si="62"/>
        <v/>
      </c>
    </row>
    <row r="402" spans="1:27" x14ac:dyDescent="0.25">
      <c r="A402" s="40" t="str">
        <f>IF(G402="","",1*ISERROR(VLOOKUP(G402,G$1:G401,1,FALSE)))</f>
        <v/>
      </c>
      <c r="B402" s="40" t="str">
        <f>IF(A402=0,0,IF(A402="","",SUM(A$2:A402)))</f>
        <v/>
      </c>
      <c r="C402" s="41" t="str">
        <f>IF(H402="","",1*ISERROR(VLOOKUP(H402,H$1:H401,1,FALSE)))</f>
        <v/>
      </c>
      <c r="D402" s="40" t="str">
        <f>IF(C402=0,0,IF(C402="","",SUM(C$2:C402)))</f>
        <v/>
      </c>
      <c r="E402" s="41" t="str">
        <f>IF(H402=0,0,IF(C402="","",SUM(C$11:C402)))</f>
        <v/>
      </c>
      <c r="F402" s="41" t="str">
        <f>IF(H402="","",COUNTIF(H$11:H402,"="&amp;H402))</f>
        <v/>
      </c>
      <c r="G402" s="41" t="str">
        <f t="shared" si="54"/>
        <v/>
      </c>
      <c r="H402" s="41" t="str">
        <f t="shared" si="55"/>
        <v/>
      </c>
      <c r="I402" s="41" t="str">
        <f t="shared" si="56"/>
        <v/>
      </c>
      <c r="J402" s="41" t="str">
        <f t="shared" si="57"/>
        <v/>
      </c>
      <c r="K402" s="268"/>
      <c r="L402" s="268"/>
      <c r="M402" s="268"/>
      <c r="N402" s="269"/>
      <c r="O402" s="269"/>
      <c r="P402" s="269"/>
      <c r="Q402" s="270"/>
      <c r="R402" s="271"/>
      <c r="S402" s="268"/>
      <c r="T402" s="268"/>
      <c r="U402" s="268"/>
      <c r="V402" s="268"/>
      <c r="W402" s="65" t="str">
        <f t="shared" si="58"/>
        <v/>
      </c>
      <c r="X402" s="65" t="str">
        <f t="shared" si="59"/>
        <v/>
      </c>
      <c r="Y402" s="65" t="str">
        <f t="shared" si="60"/>
        <v/>
      </c>
      <c r="Z402" s="65" t="str">
        <f t="shared" si="61"/>
        <v/>
      </c>
      <c r="AA402" s="65" t="str">
        <f t="shared" si="62"/>
        <v/>
      </c>
    </row>
    <row r="403" spans="1:27" x14ac:dyDescent="0.25">
      <c r="A403" s="40" t="str">
        <f>IF(G403="","",1*ISERROR(VLOOKUP(G403,G$1:G402,1,FALSE)))</f>
        <v/>
      </c>
      <c r="B403" s="40" t="str">
        <f>IF(A403=0,0,IF(A403="","",SUM(A$2:A403)))</f>
        <v/>
      </c>
      <c r="C403" s="41" t="str">
        <f>IF(H403="","",1*ISERROR(VLOOKUP(H403,H$1:H402,1,FALSE)))</f>
        <v/>
      </c>
      <c r="D403" s="40" t="str">
        <f>IF(C403=0,0,IF(C403="","",SUM(C$2:C403)))</f>
        <v/>
      </c>
      <c r="E403" s="41" t="str">
        <f>IF(H403=0,0,IF(C403="","",SUM(C$11:C403)))</f>
        <v/>
      </c>
      <c r="F403" s="41" t="str">
        <f>IF(H403="","",COUNTIF(H$11:H403,"="&amp;H403))</f>
        <v/>
      </c>
      <c r="G403" s="41" t="str">
        <f t="shared" si="54"/>
        <v/>
      </c>
      <c r="H403" s="41" t="str">
        <f t="shared" si="55"/>
        <v/>
      </c>
      <c r="I403" s="41" t="str">
        <f t="shared" si="56"/>
        <v/>
      </c>
      <c r="J403" s="41" t="str">
        <f t="shared" si="57"/>
        <v/>
      </c>
      <c r="K403" s="268"/>
      <c r="L403" s="268"/>
      <c r="M403" s="268"/>
      <c r="N403" s="269"/>
      <c r="O403" s="269"/>
      <c r="P403" s="269"/>
      <c r="Q403" s="270"/>
      <c r="R403" s="271"/>
      <c r="S403" s="268"/>
      <c r="T403" s="268"/>
      <c r="U403" s="268"/>
      <c r="V403" s="268"/>
      <c r="W403" s="65" t="str">
        <f t="shared" si="58"/>
        <v/>
      </c>
      <c r="X403" s="65" t="str">
        <f t="shared" si="59"/>
        <v/>
      </c>
      <c r="Y403" s="65" t="str">
        <f t="shared" si="60"/>
        <v/>
      </c>
      <c r="Z403" s="65" t="str">
        <f t="shared" si="61"/>
        <v/>
      </c>
      <c r="AA403" s="65" t="str">
        <f t="shared" si="62"/>
        <v/>
      </c>
    </row>
    <row r="404" spans="1:27" x14ac:dyDescent="0.25">
      <c r="A404" s="40" t="str">
        <f>IF(G404="","",1*ISERROR(VLOOKUP(G404,G$1:G403,1,FALSE)))</f>
        <v/>
      </c>
      <c r="B404" s="40" t="str">
        <f>IF(A404=0,0,IF(A404="","",SUM(A$2:A404)))</f>
        <v/>
      </c>
      <c r="C404" s="41" t="str">
        <f>IF(H404="","",1*ISERROR(VLOOKUP(H404,H$1:H403,1,FALSE)))</f>
        <v/>
      </c>
      <c r="D404" s="40" t="str">
        <f>IF(C404=0,0,IF(C404="","",SUM(C$2:C404)))</f>
        <v/>
      </c>
      <c r="E404" s="41" t="str">
        <f>IF(H404=0,0,IF(C404="","",SUM(C$11:C404)))</f>
        <v/>
      </c>
      <c r="F404" s="41" t="str">
        <f>IF(H404="","",COUNTIF(H$11:H404,"="&amp;H404))</f>
        <v/>
      </c>
      <c r="G404" s="41" t="str">
        <f t="shared" si="54"/>
        <v/>
      </c>
      <c r="H404" s="41" t="str">
        <f t="shared" si="55"/>
        <v/>
      </c>
      <c r="I404" s="41" t="str">
        <f t="shared" si="56"/>
        <v/>
      </c>
      <c r="J404" s="41" t="str">
        <f t="shared" si="57"/>
        <v/>
      </c>
      <c r="K404" s="268"/>
      <c r="L404" s="268"/>
      <c r="M404" s="268"/>
      <c r="N404" s="269"/>
      <c r="O404" s="269"/>
      <c r="P404" s="269"/>
      <c r="Q404" s="270"/>
      <c r="R404" s="271"/>
      <c r="S404" s="268"/>
      <c r="T404" s="268"/>
      <c r="U404" s="268"/>
      <c r="V404" s="268"/>
      <c r="W404" s="65" t="str">
        <f t="shared" si="58"/>
        <v/>
      </c>
      <c r="X404" s="65" t="str">
        <f t="shared" si="59"/>
        <v/>
      </c>
      <c r="Y404" s="65" t="str">
        <f t="shared" si="60"/>
        <v/>
      </c>
      <c r="Z404" s="65" t="str">
        <f t="shared" si="61"/>
        <v/>
      </c>
      <c r="AA404" s="65" t="str">
        <f t="shared" si="62"/>
        <v/>
      </c>
    </row>
    <row r="405" spans="1:27" x14ac:dyDescent="0.25">
      <c r="A405" s="40" t="str">
        <f>IF(G405="","",1*ISERROR(VLOOKUP(G405,G$1:G404,1,FALSE)))</f>
        <v/>
      </c>
      <c r="B405" s="40" t="str">
        <f>IF(A405=0,0,IF(A405="","",SUM(A$2:A405)))</f>
        <v/>
      </c>
      <c r="C405" s="41" t="str">
        <f>IF(H405="","",1*ISERROR(VLOOKUP(H405,H$1:H404,1,FALSE)))</f>
        <v/>
      </c>
      <c r="D405" s="40" t="str">
        <f>IF(C405=0,0,IF(C405="","",SUM(C$2:C405)))</f>
        <v/>
      </c>
      <c r="E405" s="41" t="str">
        <f>IF(H405=0,0,IF(C405="","",SUM(C$11:C405)))</f>
        <v/>
      </c>
      <c r="F405" s="41" t="str">
        <f>IF(H405="","",COUNTIF(H$11:H405,"="&amp;H405))</f>
        <v/>
      </c>
      <c r="G405" s="41" t="str">
        <f t="shared" si="54"/>
        <v/>
      </c>
      <c r="H405" s="41" t="str">
        <f t="shared" si="55"/>
        <v/>
      </c>
      <c r="I405" s="41" t="str">
        <f t="shared" si="56"/>
        <v/>
      </c>
      <c r="J405" s="41" t="str">
        <f t="shared" si="57"/>
        <v/>
      </c>
      <c r="K405" s="268"/>
      <c r="L405" s="268"/>
      <c r="M405" s="268"/>
      <c r="N405" s="269"/>
      <c r="O405" s="269"/>
      <c r="P405" s="269"/>
      <c r="Q405" s="270"/>
      <c r="R405" s="271"/>
      <c r="S405" s="268"/>
      <c r="T405" s="268"/>
      <c r="U405" s="268"/>
      <c r="V405" s="268"/>
      <c r="W405" s="65" t="str">
        <f t="shared" si="58"/>
        <v/>
      </c>
      <c r="X405" s="65" t="str">
        <f t="shared" si="59"/>
        <v/>
      </c>
      <c r="Y405" s="65" t="str">
        <f t="shared" si="60"/>
        <v/>
      </c>
      <c r="Z405" s="65" t="str">
        <f t="shared" si="61"/>
        <v/>
      </c>
      <c r="AA405" s="65" t="str">
        <f t="shared" si="62"/>
        <v/>
      </c>
    </row>
    <row r="406" spans="1:27" x14ac:dyDescent="0.25">
      <c r="A406" s="40" t="str">
        <f>IF(G406="","",1*ISERROR(VLOOKUP(G406,G$1:G405,1,FALSE)))</f>
        <v/>
      </c>
      <c r="B406" s="40" t="str">
        <f>IF(A406=0,0,IF(A406="","",SUM(A$2:A406)))</f>
        <v/>
      </c>
      <c r="C406" s="41" t="str">
        <f>IF(H406="","",1*ISERROR(VLOOKUP(H406,H$1:H405,1,FALSE)))</f>
        <v/>
      </c>
      <c r="D406" s="40" t="str">
        <f>IF(C406=0,0,IF(C406="","",SUM(C$2:C406)))</f>
        <v/>
      </c>
      <c r="E406" s="41" t="str">
        <f>IF(H406=0,0,IF(C406="","",SUM(C$11:C406)))</f>
        <v/>
      </c>
      <c r="F406" s="41" t="str">
        <f>IF(H406="","",COUNTIF(H$11:H406,"="&amp;H406))</f>
        <v/>
      </c>
      <c r="G406" s="41" t="str">
        <f t="shared" si="54"/>
        <v/>
      </c>
      <c r="H406" s="41" t="str">
        <f t="shared" si="55"/>
        <v/>
      </c>
      <c r="I406" s="41" t="str">
        <f t="shared" si="56"/>
        <v/>
      </c>
      <c r="J406" s="41" t="str">
        <f t="shared" si="57"/>
        <v/>
      </c>
      <c r="K406" s="268"/>
      <c r="L406" s="268"/>
      <c r="M406" s="268"/>
      <c r="N406" s="269"/>
      <c r="O406" s="269"/>
      <c r="P406" s="269"/>
      <c r="Q406" s="270"/>
      <c r="R406" s="271"/>
      <c r="S406" s="268"/>
      <c r="T406" s="268"/>
      <c r="U406" s="268"/>
      <c r="V406" s="268"/>
      <c r="W406" s="65" t="str">
        <f t="shared" si="58"/>
        <v/>
      </c>
      <c r="X406" s="65" t="str">
        <f t="shared" si="59"/>
        <v/>
      </c>
      <c r="Y406" s="65" t="str">
        <f t="shared" si="60"/>
        <v/>
      </c>
      <c r="Z406" s="65" t="str">
        <f t="shared" si="61"/>
        <v/>
      </c>
      <c r="AA406" s="65" t="str">
        <f t="shared" si="62"/>
        <v/>
      </c>
    </row>
    <row r="407" spans="1:27" x14ac:dyDescent="0.25">
      <c r="A407" s="40" t="str">
        <f>IF(G407="","",1*ISERROR(VLOOKUP(G407,G$1:G406,1,FALSE)))</f>
        <v/>
      </c>
      <c r="B407" s="40" t="str">
        <f>IF(A407=0,0,IF(A407="","",SUM(A$2:A407)))</f>
        <v/>
      </c>
      <c r="C407" s="41" t="str">
        <f>IF(H407="","",1*ISERROR(VLOOKUP(H407,H$1:H406,1,FALSE)))</f>
        <v/>
      </c>
      <c r="D407" s="40" t="str">
        <f>IF(C407=0,0,IF(C407="","",SUM(C$2:C407)))</f>
        <v/>
      </c>
      <c r="E407" s="41" t="str">
        <f>IF(H407=0,0,IF(C407="","",SUM(C$11:C407)))</f>
        <v/>
      </c>
      <c r="F407" s="41" t="str">
        <f>IF(H407="","",COUNTIF(H$11:H407,"="&amp;H407))</f>
        <v/>
      </c>
      <c r="G407" s="41" t="str">
        <f t="shared" si="54"/>
        <v/>
      </c>
      <c r="H407" s="41" t="str">
        <f t="shared" si="55"/>
        <v/>
      </c>
      <c r="I407" s="41" t="str">
        <f t="shared" si="56"/>
        <v/>
      </c>
      <c r="J407" s="41" t="str">
        <f t="shared" si="57"/>
        <v/>
      </c>
      <c r="K407" s="268"/>
      <c r="L407" s="268"/>
      <c r="M407" s="268"/>
      <c r="N407" s="269"/>
      <c r="O407" s="269"/>
      <c r="P407" s="269"/>
      <c r="Q407" s="270"/>
      <c r="R407" s="271"/>
      <c r="S407" s="268"/>
      <c r="T407" s="268"/>
      <c r="U407" s="268"/>
      <c r="V407" s="268"/>
      <c r="W407" s="65" t="str">
        <f t="shared" si="58"/>
        <v/>
      </c>
      <c r="X407" s="65" t="str">
        <f t="shared" si="59"/>
        <v/>
      </c>
      <c r="Y407" s="65" t="str">
        <f t="shared" si="60"/>
        <v/>
      </c>
      <c r="Z407" s="65" t="str">
        <f t="shared" si="61"/>
        <v/>
      </c>
      <c r="AA407" s="65" t="str">
        <f t="shared" si="62"/>
        <v/>
      </c>
    </row>
    <row r="408" spans="1:27" x14ac:dyDescent="0.25">
      <c r="A408" s="40" t="str">
        <f>IF(G408="","",1*ISERROR(VLOOKUP(G408,G$1:G407,1,FALSE)))</f>
        <v/>
      </c>
      <c r="B408" s="40" t="str">
        <f>IF(A408=0,0,IF(A408="","",SUM(A$2:A408)))</f>
        <v/>
      </c>
      <c r="C408" s="41" t="str">
        <f>IF(H408="","",1*ISERROR(VLOOKUP(H408,H$1:H407,1,FALSE)))</f>
        <v/>
      </c>
      <c r="D408" s="40" t="str">
        <f>IF(C408=0,0,IF(C408="","",SUM(C$2:C408)))</f>
        <v/>
      </c>
      <c r="E408" s="41" t="str">
        <f>IF(H408=0,0,IF(C408="","",SUM(C$11:C408)))</f>
        <v/>
      </c>
      <c r="F408" s="41" t="str">
        <f>IF(H408="","",COUNTIF(H$11:H408,"="&amp;H408))</f>
        <v/>
      </c>
      <c r="G408" s="41" t="str">
        <f t="shared" si="54"/>
        <v/>
      </c>
      <c r="H408" s="41" t="str">
        <f t="shared" si="55"/>
        <v/>
      </c>
      <c r="I408" s="41" t="str">
        <f t="shared" si="56"/>
        <v/>
      </c>
      <c r="J408" s="41" t="str">
        <f t="shared" si="57"/>
        <v/>
      </c>
      <c r="K408" s="268"/>
      <c r="L408" s="268"/>
      <c r="M408" s="268"/>
      <c r="N408" s="269"/>
      <c r="O408" s="269"/>
      <c r="P408" s="269"/>
      <c r="Q408" s="270"/>
      <c r="R408" s="271"/>
      <c r="S408" s="268"/>
      <c r="T408" s="268"/>
      <c r="U408" s="268"/>
      <c r="V408" s="268"/>
      <c r="W408" s="65" t="str">
        <f t="shared" si="58"/>
        <v/>
      </c>
      <c r="X408" s="65" t="str">
        <f t="shared" si="59"/>
        <v/>
      </c>
      <c r="Y408" s="65" t="str">
        <f t="shared" si="60"/>
        <v/>
      </c>
      <c r="Z408" s="65" t="str">
        <f t="shared" si="61"/>
        <v/>
      </c>
      <c r="AA408" s="65" t="str">
        <f t="shared" si="62"/>
        <v/>
      </c>
    </row>
    <row r="409" spans="1:27" x14ac:dyDescent="0.25">
      <c r="A409" s="40" t="str">
        <f>IF(G409="","",1*ISERROR(VLOOKUP(G409,G$1:G408,1,FALSE)))</f>
        <v/>
      </c>
      <c r="B409" s="40" t="str">
        <f>IF(A409=0,0,IF(A409="","",SUM(A$2:A409)))</f>
        <v/>
      </c>
      <c r="C409" s="41" t="str">
        <f>IF(H409="","",1*ISERROR(VLOOKUP(H409,H$1:H408,1,FALSE)))</f>
        <v/>
      </c>
      <c r="D409" s="40" t="str">
        <f>IF(C409=0,0,IF(C409="","",SUM(C$2:C409)))</f>
        <v/>
      </c>
      <c r="E409" s="41" t="str">
        <f>IF(H409=0,0,IF(C409="","",SUM(C$11:C409)))</f>
        <v/>
      </c>
      <c r="F409" s="41" t="str">
        <f>IF(H409="","",COUNTIF(H$11:H409,"="&amp;H409))</f>
        <v/>
      </c>
      <c r="G409" s="41" t="str">
        <f t="shared" si="54"/>
        <v/>
      </c>
      <c r="H409" s="41" t="str">
        <f t="shared" si="55"/>
        <v/>
      </c>
      <c r="I409" s="41" t="str">
        <f t="shared" si="56"/>
        <v/>
      </c>
      <c r="J409" s="41" t="str">
        <f t="shared" si="57"/>
        <v/>
      </c>
      <c r="K409" s="268"/>
      <c r="L409" s="268"/>
      <c r="M409" s="268"/>
      <c r="N409" s="269"/>
      <c r="O409" s="269"/>
      <c r="P409" s="269"/>
      <c r="Q409" s="270"/>
      <c r="R409" s="271"/>
      <c r="S409" s="268"/>
      <c r="T409" s="268"/>
      <c r="U409" s="268"/>
      <c r="V409" s="268"/>
      <c r="W409" s="65" t="str">
        <f t="shared" si="58"/>
        <v/>
      </c>
      <c r="X409" s="65" t="str">
        <f t="shared" si="59"/>
        <v/>
      </c>
      <c r="Y409" s="65" t="str">
        <f t="shared" si="60"/>
        <v/>
      </c>
      <c r="Z409" s="65" t="str">
        <f t="shared" si="61"/>
        <v/>
      </c>
      <c r="AA409" s="65" t="str">
        <f t="shared" si="62"/>
        <v/>
      </c>
    </row>
    <row r="410" spans="1:27" x14ac:dyDescent="0.25">
      <c r="A410" s="40" t="str">
        <f>IF(G410="","",1*ISERROR(VLOOKUP(G410,G$1:G409,1,FALSE)))</f>
        <v/>
      </c>
      <c r="B410" s="40" t="str">
        <f>IF(A410=0,0,IF(A410="","",SUM(A$2:A410)))</f>
        <v/>
      </c>
      <c r="C410" s="41" t="str">
        <f>IF(H410="","",1*ISERROR(VLOOKUP(H410,H$1:H409,1,FALSE)))</f>
        <v/>
      </c>
      <c r="D410" s="40" t="str">
        <f>IF(C410=0,0,IF(C410="","",SUM(C$2:C410)))</f>
        <v/>
      </c>
      <c r="E410" s="41" t="str">
        <f>IF(H410=0,0,IF(C410="","",SUM(C$11:C410)))</f>
        <v/>
      </c>
      <c r="F410" s="41" t="str">
        <f>IF(H410="","",COUNTIF(H$11:H410,"="&amp;H410))</f>
        <v/>
      </c>
      <c r="G410" s="41" t="str">
        <f t="shared" si="54"/>
        <v/>
      </c>
      <c r="H410" s="41" t="str">
        <f t="shared" si="55"/>
        <v/>
      </c>
      <c r="I410" s="41" t="str">
        <f t="shared" si="56"/>
        <v/>
      </c>
      <c r="J410" s="41" t="str">
        <f t="shared" si="57"/>
        <v/>
      </c>
      <c r="K410" s="268"/>
      <c r="L410" s="268"/>
      <c r="M410" s="268"/>
      <c r="N410" s="269"/>
      <c r="O410" s="269"/>
      <c r="P410" s="269"/>
      <c r="Q410" s="270"/>
      <c r="R410" s="271"/>
      <c r="S410" s="268"/>
      <c r="T410" s="268"/>
      <c r="U410" s="268"/>
      <c r="V410" s="268"/>
      <c r="W410" s="65" t="str">
        <f t="shared" si="58"/>
        <v/>
      </c>
      <c r="X410" s="65" t="str">
        <f t="shared" si="59"/>
        <v/>
      </c>
      <c r="Y410" s="65" t="str">
        <f t="shared" si="60"/>
        <v/>
      </c>
      <c r="Z410" s="65" t="str">
        <f t="shared" si="61"/>
        <v/>
      </c>
      <c r="AA410" s="65" t="str">
        <f t="shared" si="62"/>
        <v/>
      </c>
    </row>
    <row r="411" spans="1:27" x14ac:dyDescent="0.25">
      <c r="A411" s="40" t="str">
        <f>IF(G411="","",1*ISERROR(VLOOKUP(G411,G$1:G410,1,FALSE)))</f>
        <v/>
      </c>
      <c r="B411" s="40" t="str">
        <f>IF(A411=0,0,IF(A411="","",SUM(A$2:A411)))</f>
        <v/>
      </c>
      <c r="C411" s="41" t="str">
        <f>IF(H411="","",1*ISERROR(VLOOKUP(H411,H$1:H410,1,FALSE)))</f>
        <v/>
      </c>
      <c r="D411" s="40" t="str">
        <f>IF(C411=0,0,IF(C411="","",SUM(C$2:C411)))</f>
        <v/>
      </c>
      <c r="E411" s="41" t="str">
        <f>IF(H411=0,0,IF(C411="","",SUM(C$11:C411)))</f>
        <v/>
      </c>
      <c r="F411" s="41" t="str">
        <f>IF(H411="","",COUNTIF(H$11:H411,"="&amp;H411))</f>
        <v/>
      </c>
      <c r="G411" s="41" t="str">
        <f t="shared" si="54"/>
        <v/>
      </c>
      <c r="H411" s="41" t="str">
        <f t="shared" si="55"/>
        <v/>
      </c>
      <c r="I411" s="41" t="str">
        <f t="shared" si="56"/>
        <v/>
      </c>
      <c r="J411" s="41" t="str">
        <f t="shared" si="57"/>
        <v/>
      </c>
      <c r="K411" s="268"/>
      <c r="L411" s="268"/>
      <c r="M411" s="268"/>
      <c r="N411" s="269"/>
      <c r="O411" s="269"/>
      <c r="P411" s="269"/>
      <c r="Q411" s="270"/>
      <c r="R411" s="271"/>
      <c r="S411" s="268"/>
      <c r="T411" s="268"/>
      <c r="U411" s="268"/>
      <c r="V411" s="268"/>
      <c r="W411" s="65" t="str">
        <f t="shared" si="58"/>
        <v/>
      </c>
      <c r="X411" s="65" t="str">
        <f t="shared" si="59"/>
        <v/>
      </c>
      <c r="Y411" s="65" t="str">
        <f t="shared" si="60"/>
        <v/>
      </c>
      <c r="Z411" s="65" t="str">
        <f t="shared" si="61"/>
        <v/>
      </c>
      <c r="AA411" s="65" t="str">
        <f t="shared" si="62"/>
        <v/>
      </c>
    </row>
    <row r="412" spans="1:27" x14ac:dyDescent="0.25">
      <c r="A412" s="40" t="str">
        <f>IF(G412="","",1*ISERROR(VLOOKUP(G412,G$1:G411,1,FALSE)))</f>
        <v/>
      </c>
      <c r="B412" s="40" t="str">
        <f>IF(A412=0,0,IF(A412="","",SUM(A$2:A412)))</f>
        <v/>
      </c>
      <c r="C412" s="41" t="str">
        <f>IF(H412="","",1*ISERROR(VLOOKUP(H412,H$1:H411,1,FALSE)))</f>
        <v/>
      </c>
      <c r="D412" s="40" t="str">
        <f>IF(C412=0,0,IF(C412="","",SUM(C$2:C412)))</f>
        <v/>
      </c>
      <c r="E412" s="41" t="str">
        <f>IF(H412=0,0,IF(C412="","",SUM(C$11:C412)))</f>
        <v/>
      </c>
      <c r="F412" s="41" t="str">
        <f>IF(H412="","",COUNTIF(H$11:H412,"="&amp;H412))</f>
        <v/>
      </c>
      <c r="G412" s="41" t="str">
        <f t="shared" si="54"/>
        <v/>
      </c>
      <c r="H412" s="41" t="str">
        <f t="shared" si="55"/>
        <v/>
      </c>
      <c r="I412" s="41" t="str">
        <f t="shared" si="56"/>
        <v/>
      </c>
      <c r="J412" s="41" t="str">
        <f t="shared" si="57"/>
        <v/>
      </c>
      <c r="K412" s="268"/>
      <c r="L412" s="268"/>
      <c r="M412" s="268"/>
      <c r="N412" s="269"/>
      <c r="O412" s="269"/>
      <c r="P412" s="269"/>
      <c r="Q412" s="270"/>
      <c r="R412" s="271"/>
      <c r="S412" s="268"/>
      <c r="T412" s="268"/>
      <c r="U412" s="268"/>
      <c r="V412" s="268"/>
      <c r="W412" s="65" t="str">
        <f t="shared" si="58"/>
        <v/>
      </c>
      <c r="X412" s="65" t="str">
        <f t="shared" si="59"/>
        <v/>
      </c>
      <c r="Y412" s="65" t="str">
        <f t="shared" si="60"/>
        <v/>
      </c>
      <c r="Z412" s="65" t="str">
        <f t="shared" si="61"/>
        <v/>
      </c>
      <c r="AA412" s="65" t="str">
        <f t="shared" si="62"/>
        <v/>
      </c>
    </row>
    <row r="413" spans="1:27" x14ac:dyDescent="0.25">
      <c r="A413" s="40" t="str">
        <f>IF(G413="","",1*ISERROR(VLOOKUP(G413,G$1:G412,1,FALSE)))</f>
        <v/>
      </c>
      <c r="B413" s="40" t="str">
        <f>IF(A413=0,0,IF(A413="","",SUM(A$2:A413)))</f>
        <v/>
      </c>
      <c r="C413" s="41" t="str">
        <f>IF(H413="","",1*ISERROR(VLOOKUP(H413,H$1:H412,1,FALSE)))</f>
        <v/>
      </c>
      <c r="D413" s="40" t="str">
        <f>IF(C413=0,0,IF(C413="","",SUM(C$2:C413)))</f>
        <v/>
      </c>
      <c r="E413" s="41" t="str">
        <f>IF(H413=0,0,IF(C413="","",SUM(C$11:C413)))</f>
        <v/>
      </c>
      <c r="F413" s="41" t="str">
        <f>IF(H413="","",COUNTIF(H$11:H413,"="&amp;H413))</f>
        <v/>
      </c>
      <c r="G413" s="41" t="str">
        <f t="shared" si="54"/>
        <v/>
      </c>
      <c r="H413" s="41" t="str">
        <f t="shared" si="55"/>
        <v/>
      </c>
      <c r="I413" s="41" t="str">
        <f t="shared" si="56"/>
        <v/>
      </c>
      <c r="J413" s="41" t="str">
        <f t="shared" si="57"/>
        <v/>
      </c>
      <c r="K413" s="268"/>
      <c r="L413" s="268"/>
      <c r="M413" s="268"/>
      <c r="N413" s="269"/>
      <c r="O413" s="269"/>
      <c r="P413" s="269"/>
      <c r="Q413" s="270"/>
      <c r="R413" s="271"/>
      <c r="S413" s="268"/>
      <c r="T413" s="268"/>
      <c r="U413" s="268"/>
      <c r="V413" s="268"/>
      <c r="W413" s="65" t="str">
        <f t="shared" si="58"/>
        <v/>
      </c>
      <c r="X413" s="65" t="str">
        <f t="shared" si="59"/>
        <v/>
      </c>
      <c r="Y413" s="65" t="str">
        <f t="shared" si="60"/>
        <v/>
      </c>
      <c r="Z413" s="65" t="str">
        <f t="shared" si="61"/>
        <v/>
      </c>
      <c r="AA413" s="65" t="str">
        <f t="shared" si="62"/>
        <v/>
      </c>
    </row>
    <row r="414" spans="1:27" x14ac:dyDescent="0.25">
      <c r="A414" s="40" t="str">
        <f>IF(G414="","",1*ISERROR(VLOOKUP(G414,G$1:G413,1,FALSE)))</f>
        <v/>
      </c>
      <c r="B414" s="40" t="str">
        <f>IF(A414=0,0,IF(A414="","",SUM(A$2:A414)))</f>
        <v/>
      </c>
      <c r="C414" s="41" t="str">
        <f>IF(H414="","",1*ISERROR(VLOOKUP(H414,H$1:H413,1,FALSE)))</f>
        <v/>
      </c>
      <c r="D414" s="40" t="str">
        <f>IF(C414=0,0,IF(C414="","",SUM(C$2:C414)))</f>
        <v/>
      </c>
      <c r="E414" s="41" t="str">
        <f>IF(H414=0,0,IF(C414="","",SUM(C$11:C414)))</f>
        <v/>
      </c>
      <c r="F414" s="41" t="str">
        <f>IF(H414="","",COUNTIF(H$11:H414,"="&amp;H414))</f>
        <v/>
      </c>
      <c r="G414" s="41" t="str">
        <f t="shared" si="54"/>
        <v/>
      </c>
      <c r="H414" s="41" t="str">
        <f t="shared" si="55"/>
        <v/>
      </c>
      <c r="I414" s="41" t="str">
        <f t="shared" si="56"/>
        <v/>
      </c>
      <c r="J414" s="41" t="str">
        <f t="shared" si="57"/>
        <v/>
      </c>
      <c r="K414" s="268"/>
      <c r="L414" s="268"/>
      <c r="M414" s="268"/>
      <c r="N414" s="269"/>
      <c r="O414" s="269"/>
      <c r="P414" s="269"/>
      <c r="Q414" s="270"/>
      <c r="R414" s="271"/>
      <c r="S414" s="268"/>
      <c r="T414" s="268"/>
      <c r="U414" s="268"/>
      <c r="V414" s="268"/>
      <c r="W414" s="65" t="str">
        <f t="shared" si="58"/>
        <v/>
      </c>
      <c r="X414" s="65" t="str">
        <f t="shared" si="59"/>
        <v/>
      </c>
      <c r="Y414" s="65" t="str">
        <f t="shared" si="60"/>
        <v/>
      </c>
      <c r="Z414" s="65" t="str">
        <f t="shared" si="61"/>
        <v/>
      </c>
      <c r="AA414" s="65" t="str">
        <f t="shared" si="62"/>
        <v/>
      </c>
    </row>
    <row r="415" spans="1:27" x14ac:dyDescent="0.25">
      <c r="A415" s="40" t="str">
        <f>IF(G415="","",1*ISERROR(VLOOKUP(G415,G$1:G414,1,FALSE)))</f>
        <v/>
      </c>
      <c r="B415" s="40" t="str">
        <f>IF(A415=0,0,IF(A415="","",SUM(A$2:A415)))</f>
        <v/>
      </c>
      <c r="C415" s="41" t="str">
        <f>IF(H415="","",1*ISERROR(VLOOKUP(H415,H$1:H414,1,FALSE)))</f>
        <v/>
      </c>
      <c r="D415" s="40" t="str">
        <f>IF(C415=0,0,IF(C415="","",SUM(C$2:C415)))</f>
        <v/>
      </c>
      <c r="E415" s="41" t="str">
        <f>IF(H415=0,0,IF(C415="","",SUM(C$11:C415)))</f>
        <v/>
      </c>
      <c r="F415" s="41" t="str">
        <f>IF(H415="","",COUNTIF(H$11:H415,"="&amp;H415))</f>
        <v/>
      </c>
      <c r="G415" s="41" t="str">
        <f t="shared" si="54"/>
        <v/>
      </c>
      <c r="H415" s="41" t="str">
        <f t="shared" si="55"/>
        <v/>
      </c>
      <c r="I415" s="41" t="str">
        <f t="shared" si="56"/>
        <v/>
      </c>
      <c r="J415" s="41" t="str">
        <f t="shared" si="57"/>
        <v/>
      </c>
      <c r="K415" s="268"/>
      <c r="L415" s="268"/>
      <c r="M415" s="268"/>
      <c r="N415" s="269"/>
      <c r="O415" s="269"/>
      <c r="P415" s="269"/>
      <c r="Q415" s="270"/>
      <c r="R415" s="271"/>
      <c r="S415" s="268"/>
      <c r="T415" s="268"/>
      <c r="U415" s="268"/>
      <c r="V415" s="268"/>
      <c r="W415" s="65" t="str">
        <f t="shared" si="58"/>
        <v/>
      </c>
      <c r="X415" s="65" t="str">
        <f t="shared" si="59"/>
        <v/>
      </c>
      <c r="Y415" s="65" t="str">
        <f t="shared" si="60"/>
        <v/>
      </c>
      <c r="Z415" s="65" t="str">
        <f t="shared" si="61"/>
        <v/>
      </c>
      <c r="AA415" s="65" t="str">
        <f t="shared" si="62"/>
        <v/>
      </c>
    </row>
    <row r="416" spans="1:27" x14ac:dyDescent="0.25">
      <c r="A416" s="40" t="str">
        <f>IF(G416="","",1*ISERROR(VLOOKUP(G416,G$1:G415,1,FALSE)))</f>
        <v/>
      </c>
      <c r="B416" s="40" t="str">
        <f>IF(A416=0,0,IF(A416="","",SUM(A$2:A416)))</f>
        <v/>
      </c>
      <c r="C416" s="41" t="str">
        <f>IF(H416="","",1*ISERROR(VLOOKUP(H416,H$1:H415,1,FALSE)))</f>
        <v/>
      </c>
      <c r="D416" s="40" t="str">
        <f>IF(C416=0,0,IF(C416="","",SUM(C$2:C416)))</f>
        <v/>
      </c>
      <c r="E416" s="41" t="str">
        <f>IF(H416=0,0,IF(C416="","",SUM(C$11:C416)))</f>
        <v/>
      </c>
      <c r="F416" s="41" t="str">
        <f>IF(H416="","",COUNTIF(H$11:H416,"="&amp;H416))</f>
        <v/>
      </c>
      <c r="G416" s="41" t="str">
        <f t="shared" si="54"/>
        <v/>
      </c>
      <c r="H416" s="41" t="str">
        <f t="shared" si="55"/>
        <v/>
      </c>
      <c r="I416" s="41" t="str">
        <f t="shared" si="56"/>
        <v/>
      </c>
      <c r="J416" s="41" t="str">
        <f t="shared" si="57"/>
        <v/>
      </c>
      <c r="K416" s="268"/>
      <c r="L416" s="268"/>
      <c r="M416" s="268"/>
      <c r="N416" s="269"/>
      <c r="O416" s="269"/>
      <c r="P416" s="269"/>
      <c r="Q416" s="270"/>
      <c r="R416" s="271"/>
      <c r="S416" s="268"/>
      <c r="T416" s="268"/>
      <c r="U416" s="268"/>
      <c r="V416" s="268"/>
      <c r="W416" s="65" t="str">
        <f t="shared" si="58"/>
        <v/>
      </c>
      <c r="X416" s="65" t="str">
        <f t="shared" si="59"/>
        <v/>
      </c>
      <c r="Y416" s="65" t="str">
        <f t="shared" si="60"/>
        <v/>
      </c>
      <c r="Z416" s="65" t="str">
        <f t="shared" si="61"/>
        <v/>
      </c>
      <c r="AA416" s="65" t="str">
        <f t="shared" si="62"/>
        <v/>
      </c>
    </row>
    <row r="417" spans="1:27" x14ac:dyDescent="0.25">
      <c r="A417" s="40" t="str">
        <f>IF(G417="","",1*ISERROR(VLOOKUP(G417,G$1:G416,1,FALSE)))</f>
        <v/>
      </c>
      <c r="B417" s="40" t="str">
        <f>IF(A417=0,0,IF(A417="","",SUM(A$2:A417)))</f>
        <v/>
      </c>
      <c r="C417" s="41" t="str">
        <f>IF(H417="","",1*ISERROR(VLOOKUP(H417,H$1:H416,1,FALSE)))</f>
        <v/>
      </c>
      <c r="D417" s="40" t="str">
        <f>IF(C417=0,0,IF(C417="","",SUM(C$2:C417)))</f>
        <v/>
      </c>
      <c r="E417" s="41" t="str">
        <f>IF(H417=0,0,IF(C417="","",SUM(C$11:C417)))</f>
        <v/>
      </c>
      <c r="F417" s="41" t="str">
        <f>IF(H417="","",COUNTIF(H$11:H417,"="&amp;H417))</f>
        <v/>
      </c>
      <c r="G417" s="41" t="str">
        <f t="shared" si="54"/>
        <v/>
      </c>
      <c r="H417" s="41" t="str">
        <f t="shared" si="55"/>
        <v/>
      </c>
      <c r="I417" s="41" t="str">
        <f t="shared" si="56"/>
        <v/>
      </c>
      <c r="J417" s="41" t="str">
        <f t="shared" si="57"/>
        <v/>
      </c>
      <c r="K417" s="268"/>
      <c r="L417" s="268"/>
      <c r="M417" s="268"/>
      <c r="N417" s="269"/>
      <c r="O417" s="269"/>
      <c r="P417" s="269"/>
      <c r="Q417" s="270"/>
      <c r="R417" s="271"/>
      <c r="S417" s="268"/>
      <c r="T417" s="268"/>
      <c r="U417" s="268"/>
      <c r="V417" s="268"/>
      <c r="W417" s="65" t="str">
        <f t="shared" si="58"/>
        <v/>
      </c>
      <c r="X417" s="65" t="str">
        <f t="shared" si="59"/>
        <v/>
      </c>
      <c r="Y417" s="65" t="str">
        <f t="shared" si="60"/>
        <v/>
      </c>
      <c r="Z417" s="65" t="str">
        <f t="shared" si="61"/>
        <v/>
      </c>
      <c r="AA417" s="65" t="str">
        <f t="shared" si="62"/>
        <v/>
      </c>
    </row>
    <row r="418" spans="1:27" x14ac:dyDescent="0.25">
      <c r="A418" s="40" t="str">
        <f>IF(G418="","",1*ISERROR(VLOOKUP(G418,G$1:G417,1,FALSE)))</f>
        <v/>
      </c>
      <c r="B418" s="40" t="str">
        <f>IF(A418=0,0,IF(A418="","",SUM(A$2:A418)))</f>
        <v/>
      </c>
      <c r="C418" s="41" t="str">
        <f>IF(H418="","",1*ISERROR(VLOOKUP(H418,H$1:H417,1,FALSE)))</f>
        <v/>
      </c>
      <c r="D418" s="40" t="str">
        <f>IF(C418=0,0,IF(C418="","",SUM(C$2:C418)))</f>
        <v/>
      </c>
      <c r="E418" s="41" t="str">
        <f>IF(H418=0,0,IF(C418="","",SUM(C$11:C418)))</f>
        <v/>
      </c>
      <c r="F418" s="41" t="str">
        <f>IF(H418="","",COUNTIF(H$11:H418,"="&amp;H418))</f>
        <v/>
      </c>
      <c r="G418" s="41" t="str">
        <f t="shared" si="54"/>
        <v/>
      </c>
      <c r="H418" s="41" t="str">
        <f t="shared" si="55"/>
        <v/>
      </c>
      <c r="I418" s="41" t="str">
        <f t="shared" si="56"/>
        <v/>
      </c>
      <c r="J418" s="41" t="str">
        <f t="shared" si="57"/>
        <v/>
      </c>
      <c r="K418" s="268"/>
      <c r="L418" s="268"/>
      <c r="M418" s="268"/>
      <c r="N418" s="269"/>
      <c r="O418" s="269"/>
      <c r="P418" s="269"/>
      <c r="Q418" s="270"/>
      <c r="R418" s="271"/>
      <c r="S418" s="268"/>
      <c r="T418" s="268"/>
      <c r="U418" s="268"/>
      <c r="V418" s="268"/>
      <c r="W418" s="65" t="str">
        <f t="shared" si="58"/>
        <v/>
      </c>
      <c r="X418" s="65" t="str">
        <f t="shared" si="59"/>
        <v/>
      </c>
      <c r="Y418" s="65" t="str">
        <f t="shared" si="60"/>
        <v/>
      </c>
      <c r="Z418" s="65" t="str">
        <f t="shared" si="61"/>
        <v/>
      </c>
      <c r="AA418" s="65" t="str">
        <f t="shared" si="62"/>
        <v/>
      </c>
    </row>
    <row r="419" spans="1:27" x14ac:dyDescent="0.25">
      <c r="A419" s="40" t="str">
        <f>IF(G419="","",1*ISERROR(VLOOKUP(G419,G$1:G418,1,FALSE)))</f>
        <v/>
      </c>
      <c r="B419" s="40" t="str">
        <f>IF(A419=0,0,IF(A419="","",SUM(A$2:A419)))</f>
        <v/>
      </c>
      <c r="C419" s="41" t="str">
        <f>IF(H419="","",1*ISERROR(VLOOKUP(H419,H$1:H418,1,FALSE)))</f>
        <v/>
      </c>
      <c r="D419" s="40" t="str">
        <f>IF(C419=0,0,IF(C419="","",SUM(C$2:C419)))</f>
        <v/>
      </c>
      <c r="E419" s="41" t="str">
        <f>IF(H419=0,0,IF(C419="","",SUM(C$11:C419)))</f>
        <v/>
      </c>
      <c r="F419" s="41" t="str">
        <f>IF(H419="","",COUNTIF(H$11:H419,"="&amp;H419))</f>
        <v/>
      </c>
      <c r="G419" s="41" t="str">
        <f t="shared" si="54"/>
        <v/>
      </c>
      <c r="H419" s="41" t="str">
        <f t="shared" si="55"/>
        <v/>
      </c>
      <c r="I419" s="41" t="str">
        <f t="shared" si="56"/>
        <v/>
      </c>
      <c r="J419" s="41" t="str">
        <f t="shared" si="57"/>
        <v/>
      </c>
      <c r="K419" s="268"/>
      <c r="L419" s="268"/>
      <c r="M419" s="268"/>
      <c r="N419" s="269"/>
      <c r="O419" s="269"/>
      <c r="P419" s="269"/>
      <c r="Q419" s="270"/>
      <c r="R419" s="271"/>
      <c r="S419" s="268"/>
      <c r="T419" s="268"/>
      <c r="U419" s="268"/>
      <c r="V419" s="268"/>
      <c r="W419" s="65" t="str">
        <f t="shared" si="58"/>
        <v/>
      </c>
      <c r="X419" s="65" t="str">
        <f t="shared" si="59"/>
        <v/>
      </c>
      <c r="Y419" s="65" t="str">
        <f t="shared" si="60"/>
        <v/>
      </c>
      <c r="Z419" s="65" t="str">
        <f t="shared" si="61"/>
        <v/>
      </c>
      <c r="AA419" s="65" t="str">
        <f t="shared" si="62"/>
        <v/>
      </c>
    </row>
    <row r="420" spans="1:27" x14ac:dyDescent="0.25">
      <c r="A420" s="40" t="str">
        <f>IF(G420="","",1*ISERROR(VLOOKUP(G420,G$1:G419,1,FALSE)))</f>
        <v/>
      </c>
      <c r="B420" s="40" t="str">
        <f>IF(A420=0,0,IF(A420="","",SUM(A$2:A420)))</f>
        <v/>
      </c>
      <c r="C420" s="41" t="str">
        <f>IF(H420="","",1*ISERROR(VLOOKUP(H420,H$1:H419,1,FALSE)))</f>
        <v/>
      </c>
      <c r="D420" s="40" t="str">
        <f>IF(C420=0,0,IF(C420="","",SUM(C$2:C420)))</f>
        <v/>
      </c>
      <c r="E420" s="41" t="str">
        <f>IF(H420=0,0,IF(C420="","",SUM(C$11:C420)))</f>
        <v/>
      </c>
      <c r="F420" s="41" t="str">
        <f>IF(H420="","",COUNTIF(H$11:H420,"="&amp;H420))</f>
        <v/>
      </c>
      <c r="G420" s="41" t="str">
        <f t="shared" si="54"/>
        <v/>
      </c>
      <c r="H420" s="41" t="str">
        <f t="shared" si="55"/>
        <v/>
      </c>
      <c r="I420" s="41" t="str">
        <f t="shared" si="56"/>
        <v/>
      </c>
      <c r="J420" s="41" t="str">
        <f t="shared" si="57"/>
        <v/>
      </c>
      <c r="K420" s="268"/>
      <c r="L420" s="268"/>
      <c r="M420" s="268"/>
      <c r="N420" s="269"/>
      <c r="O420" s="269"/>
      <c r="P420" s="269"/>
      <c r="Q420" s="270"/>
      <c r="R420" s="271"/>
      <c r="S420" s="268"/>
      <c r="T420" s="268"/>
      <c r="U420" s="268"/>
      <c r="V420" s="268"/>
      <c r="W420" s="65" t="str">
        <f t="shared" si="58"/>
        <v/>
      </c>
      <c r="X420" s="65" t="str">
        <f t="shared" si="59"/>
        <v/>
      </c>
      <c r="Y420" s="65" t="str">
        <f t="shared" si="60"/>
        <v/>
      </c>
      <c r="Z420" s="65" t="str">
        <f t="shared" si="61"/>
        <v/>
      </c>
      <c r="AA420" s="65" t="str">
        <f t="shared" si="62"/>
        <v/>
      </c>
    </row>
    <row r="421" spans="1:27" x14ac:dyDescent="0.25">
      <c r="A421" s="40" t="str">
        <f>IF(G421="","",1*ISERROR(VLOOKUP(G421,G$1:G420,1,FALSE)))</f>
        <v/>
      </c>
      <c r="B421" s="40" t="str">
        <f>IF(A421=0,0,IF(A421="","",SUM(A$2:A421)))</f>
        <v/>
      </c>
      <c r="C421" s="41" t="str">
        <f>IF(H421="","",1*ISERROR(VLOOKUP(H421,H$1:H420,1,FALSE)))</f>
        <v/>
      </c>
      <c r="D421" s="40" t="str">
        <f>IF(C421=0,0,IF(C421="","",SUM(C$2:C421)))</f>
        <v/>
      </c>
      <c r="E421" s="41" t="str">
        <f>IF(H421=0,0,IF(C421="","",SUM(C$11:C421)))</f>
        <v/>
      </c>
      <c r="F421" s="41" t="str">
        <f>IF(H421="","",COUNTIF(H$11:H421,"="&amp;H421))</f>
        <v/>
      </c>
      <c r="G421" s="41" t="str">
        <f t="shared" si="54"/>
        <v/>
      </c>
      <c r="H421" s="41" t="str">
        <f t="shared" si="55"/>
        <v/>
      </c>
      <c r="I421" s="41" t="str">
        <f t="shared" si="56"/>
        <v/>
      </c>
      <c r="J421" s="41" t="str">
        <f t="shared" si="57"/>
        <v/>
      </c>
      <c r="K421" s="268"/>
      <c r="L421" s="268"/>
      <c r="M421" s="268"/>
      <c r="N421" s="269"/>
      <c r="O421" s="269"/>
      <c r="P421" s="269"/>
      <c r="Q421" s="270"/>
      <c r="R421" s="271"/>
      <c r="S421" s="268"/>
      <c r="T421" s="268"/>
      <c r="U421" s="268"/>
      <c r="V421" s="268"/>
      <c r="W421" s="65" t="str">
        <f t="shared" si="58"/>
        <v/>
      </c>
      <c r="X421" s="65" t="str">
        <f t="shared" si="59"/>
        <v/>
      </c>
      <c r="Y421" s="65" t="str">
        <f t="shared" si="60"/>
        <v/>
      </c>
      <c r="Z421" s="65" t="str">
        <f t="shared" si="61"/>
        <v/>
      </c>
      <c r="AA421" s="65" t="str">
        <f t="shared" si="62"/>
        <v/>
      </c>
    </row>
    <row r="422" spans="1:27" x14ac:dyDescent="0.25">
      <c r="A422" s="40" t="str">
        <f>IF(G422="","",1*ISERROR(VLOOKUP(G422,G$1:G421,1,FALSE)))</f>
        <v/>
      </c>
      <c r="B422" s="40" t="str">
        <f>IF(A422=0,0,IF(A422="","",SUM(A$2:A422)))</f>
        <v/>
      </c>
      <c r="C422" s="41" t="str">
        <f>IF(H422="","",1*ISERROR(VLOOKUP(H422,H$1:H421,1,FALSE)))</f>
        <v/>
      </c>
      <c r="D422" s="40" t="str">
        <f>IF(C422=0,0,IF(C422="","",SUM(C$2:C422)))</f>
        <v/>
      </c>
      <c r="E422" s="41" t="str">
        <f>IF(H422=0,0,IF(C422="","",SUM(C$11:C422)))</f>
        <v/>
      </c>
      <c r="F422" s="41" t="str">
        <f>IF(H422="","",COUNTIF(H$11:H422,"="&amp;H422))</f>
        <v/>
      </c>
      <c r="G422" s="41" t="str">
        <f t="shared" si="54"/>
        <v/>
      </c>
      <c r="H422" s="41" t="str">
        <f t="shared" si="55"/>
        <v/>
      </c>
      <c r="I422" s="41" t="str">
        <f t="shared" si="56"/>
        <v/>
      </c>
      <c r="J422" s="41" t="str">
        <f t="shared" si="57"/>
        <v/>
      </c>
      <c r="K422" s="268"/>
      <c r="L422" s="268"/>
      <c r="M422" s="268"/>
      <c r="N422" s="269"/>
      <c r="O422" s="269"/>
      <c r="P422" s="269"/>
      <c r="Q422" s="270"/>
      <c r="R422" s="271"/>
      <c r="S422" s="268"/>
      <c r="T422" s="268"/>
      <c r="U422" s="268"/>
      <c r="V422" s="268"/>
      <c r="W422" s="65" t="str">
        <f t="shared" si="58"/>
        <v/>
      </c>
      <c r="X422" s="65" t="str">
        <f t="shared" si="59"/>
        <v/>
      </c>
      <c r="Y422" s="65" t="str">
        <f t="shared" si="60"/>
        <v/>
      </c>
      <c r="Z422" s="65" t="str">
        <f t="shared" si="61"/>
        <v/>
      </c>
      <c r="AA422" s="65" t="str">
        <f t="shared" si="62"/>
        <v/>
      </c>
    </row>
    <row r="423" spans="1:27" x14ac:dyDescent="0.25">
      <c r="A423" s="40" t="str">
        <f>IF(G423="","",1*ISERROR(VLOOKUP(G423,G$1:G422,1,FALSE)))</f>
        <v/>
      </c>
      <c r="B423" s="40" t="str">
        <f>IF(A423=0,0,IF(A423="","",SUM(A$2:A423)))</f>
        <v/>
      </c>
      <c r="C423" s="41" t="str">
        <f>IF(H423="","",1*ISERROR(VLOOKUP(H423,H$1:H422,1,FALSE)))</f>
        <v/>
      </c>
      <c r="D423" s="40" t="str">
        <f>IF(C423=0,0,IF(C423="","",SUM(C$2:C423)))</f>
        <v/>
      </c>
      <c r="E423" s="41" t="str">
        <f>IF(H423=0,0,IF(C423="","",SUM(C$11:C423)))</f>
        <v/>
      </c>
      <c r="F423" s="41" t="str">
        <f>IF(H423="","",COUNTIF(H$11:H423,"="&amp;H423))</f>
        <v/>
      </c>
      <c r="G423" s="41" t="str">
        <f t="shared" si="54"/>
        <v/>
      </c>
      <c r="H423" s="41" t="str">
        <f t="shared" si="55"/>
        <v/>
      </c>
      <c r="I423" s="41" t="str">
        <f t="shared" si="56"/>
        <v/>
      </c>
      <c r="J423" s="41" t="str">
        <f t="shared" si="57"/>
        <v/>
      </c>
      <c r="K423" s="268"/>
      <c r="L423" s="268"/>
      <c r="M423" s="268"/>
      <c r="N423" s="269"/>
      <c r="O423" s="269"/>
      <c r="P423" s="269"/>
      <c r="Q423" s="270"/>
      <c r="R423" s="271"/>
      <c r="S423" s="268"/>
      <c r="T423" s="268"/>
      <c r="U423" s="268"/>
      <c r="V423" s="268"/>
      <c r="W423" s="65" t="str">
        <f t="shared" si="58"/>
        <v/>
      </c>
      <c r="X423" s="65" t="str">
        <f t="shared" si="59"/>
        <v/>
      </c>
      <c r="Y423" s="65" t="str">
        <f t="shared" si="60"/>
        <v/>
      </c>
      <c r="Z423" s="65" t="str">
        <f t="shared" si="61"/>
        <v/>
      </c>
      <c r="AA423" s="65" t="str">
        <f t="shared" si="62"/>
        <v/>
      </c>
    </row>
    <row r="424" spans="1:27" x14ac:dyDescent="0.25">
      <c r="A424" s="40" t="str">
        <f>IF(G424="","",1*ISERROR(VLOOKUP(G424,G$1:G423,1,FALSE)))</f>
        <v/>
      </c>
      <c r="B424" s="40" t="str">
        <f>IF(A424=0,0,IF(A424="","",SUM(A$2:A424)))</f>
        <v/>
      </c>
      <c r="C424" s="41" t="str">
        <f>IF(H424="","",1*ISERROR(VLOOKUP(H424,H$1:H423,1,FALSE)))</f>
        <v/>
      </c>
      <c r="D424" s="40" t="str">
        <f>IF(C424=0,0,IF(C424="","",SUM(C$2:C424)))</f>
        <v/>
      </c>
      <c r="E424" s="41" t="str">
        <f>IF(H424=0,0,IF(C424="","",SUM(C$11:C424)))</f>
        <v/>
      </c>
      <c r="F424" s="41" t="str">
        <f>IF(H424="","",COUNTIF(H$11:H424,"="&amp;H424))</f>
        <v/>
      </c>
      <c r="G424" s="41" t="str">
        <f t="shared" si="54"/>
        <v/>
      </c>
      <c r="H424" s="41" t="str">
        <f t="shared" si="55"/>
        <v/>
      </c>
      <c r="I424" s="41" t="str">
        <f t="shared" si="56"/>
        <v/>
      </c>
      <c r="J424" s="41" t="str">
        <f t="shared" si="57"/>
        <v/>
      </c>
      <c r="K424" s="268"/>
      <c r="L424" s="268"/>
      <c r="M424" s="268"/>
      <c r="N424" s="269"/>
      <c r="O424" s="269"/>
      <c r="P424" s="269"/>
      <c r="Q424" s="270"/>
      <c r="R424" s="271"/>
      <c r="S424" s="268"/>
      <c r="T424" s="268"/>
      <c r="U424" s="268"/>
      <c r="V424" s="268"/>
      <c r="W424" s="65" t="str">
        <f t="shared" si="58"/>
        <v/>
      </c>
      <c r="X424" s="65" t="str">
        <f t="shared" si="59"/>
        <v/>
      </c>
      <c r="Y424" s="65" t="str">
        <f t="shared" si="60"/>
        <v/>
      </c>
      <c r="Z424" s="65" t="str">
        <f t="shared" si="61"/>
        <v/>
      </c>
      <c r="AA424" s="65" t="str">
        <f t="shared" si="62"/>
        <v/>
      </c>
    </row>
    <row r="425" spans="1:27" x14ac:dyDescent="0.25">
      <c r="A425" s="40" t="str">
        <f>IF(G425="","",1*ISERROR(VLOOKUP(G425,G$1:G424,1,FALSE)))</f>
        <v/>
      </c>
      <c r="B425" s="40" t="str">
        <f>IF(A425=0,0,IF(A425="","",SUM(A$2:A425)))</f>
        <v/>
      </c>
      <c r="C425" s="41" t="str">
        <f>IF(H425="","",1*ISERROR(VLOOKUP(H425,H$1:H424,1,FALSE)))</f>
        <v/>
      </c>
      <c r="D425" s="40" t="str">
        <f>IF(C425=0,0,IF(C425="","",SUM(C$2:C425)))</f>
        <v/>
      </c>
      <c r="E425" s="41" t="str">
        <f>IF(H425=0,0,IF(C425="","",SUM(C$11:C425)))</f>
        <v/>
      </c>
      <c r="F425" s="41" t="str">
        <f>IF(H425="","",COUNTIF(H$11:H425,"="&amp;H425))</f>
        <v/>
      </c>
      <c r="G425" s="41" t="str">
        <f t="shared" si="54"/>
        <v/>
      </c>
      <c r="H425" s="41" t="str">
        <f t="shared" si="55"/>
        <v/>
      </c>
      <c r="I425" s="41" t="str">
        <f t="shared" si="56"/>
        <v/>
      </c>
      <c r="J425" s="41" t="str">
        <f t="shared" si="57"/>
        <v/>
      </c>
      <c r="K425" s="268"/>
      <c r="L425" s="268"/>
      <c r="M425" s="268"/>
      <c r="N425" s="269"/>
      <c r="O425" s="269"/>
      <c r="P425" s="269"/>
      <c r="Q425" s="270"/>
      <c r="R425" s="271"/>
      <c r="S425" s="268"/>
      <c r="T425" s="268"/>
      <c r="U425" s="268"/>
      <c r="V425" s="268"/>
      <c r="W425" s="65" t="str">
        <f t="shared" si="58"/>
        <v/>
      </c>
      <c r="X425" s="65" t="str">
        <f t="shared" si="59"/>
        <v/>
      </c>
      <c r="Y425" s="65" t="str">
        <f t="shared" si="60"/>
        <v/>
      </c>
      <c r="Z425" s="65" t="str">
        <f t="shared" si="61"/>
        <v/>
      </c>
      <c r="AA425" s="65" t="str">
        <f t="shared" si="62"/>
        <v/>
      </c>
    </row>
    <row r="426" spans="1:27" x14ac:dyDescent="0.25">
      <c r="A426" s="40" t="str">
        <f>IF(G426="","",1*ISERROR(VLOOKUP(G426,G$1:G425,1,FALSE)))</f>
        <v/>
      </c>
      <c r="B426" s="40" t="str">
        <f>IF(A426=0,0,IF(A426="","",SUM(A$2:A426)))</f>
        <v/>
      </c>
      <c r="C426" s="41" t="str">
        <f>IF(H426="","",1*ISERROR(VLOOKUP(H426,H$1:H425,1,FALSE)))</f>
        <v/>
      </c>
      <c r="D426" s="40" t="str">
        <f>IF(C426=0,0,IF(C426="","",SUM(C$2:C426)))</f>
        <v/>
      </c>
      <c r="E426" s="41" t="str">
        <f>IF(H426=0,0,IF(C426="","",SUM(C$11:C426)))</f>
        <v/>
      </c>
      <c r="F426" s="41" t="str">
        <f>IF(H426="","",COUNTIF(H$11:H426,"="&amp;H426))</f>
        <v/>
      </c>
      <c r="G426" s="41" t="str">
        <f t="shared" si="54"/>
        <v/>
      </c>
      <c r="H426" s="41" t="str">
        <f t="shared" si="55"/>
        <v/>
      </c>
      <c r="I426" s="41" t="str">
        <f t="shared" si="56"/>
        <v/>
      </c>
      <c r="J426" s="41" t="str">
        <f t="shared" si="57"/>
        <v/>
      </c>
      <c r="K426" s="268"/>
      <c r="L426" s="268"/>
      <c r="M426" s="268"/>
      <c r="N426" s="269"/>
      <c r="O426" s="269"/>
      <c r="P426" s="269"/>
      <c r="Q426" s="270"/>
      <c r="R426" s="271"/>
      <c r="S426" s="268"/>
      <c r="T426" s="268"/>
      <c r="U426" s="268"/>
      <c r="V426" s="268"/>
      <c r="W426" s="65" t="str">
        <f t="shared" si="58"/>
        <v/>
      </c>
      <c r="X426" s="65" t="str">
        <f t="shared" si="59"/>
        <v/>
      </c>
      <c r="Y426" s="65" t="str">
        <f t="shared" si="60"/>
        <v/>
      </c>
      <c r="Z426" s="65" t="str">
        <f t="shared" si="61"/>
        <v/>
      </c>
      <c r="AA426" s="65" t="str">
        <f t="shared" si="62"/>
        <v/>
      </c>
    </row>
    <row r="427" spans="1:27" x14ac:dyDescent="0.25">
      <c r="A427" s="40" t="str">
        <f>IF(G427="","",1*ISERROR(VLOOKUP(G427,G$1:G426,1,FALSE)))</f>
        <v/>
      </c>
      <c r="B427" s="40" t="str">
        <f>IF(A427=0,0,IF(A427="","",SUM(A$2:A427)))</f>
        <v/>
      </c>
      <c r="C427" s="41" t="str">
        <f>IF(H427="","",1*ISERROR(VLOOKUP(H427,H$1:H426,1,FALSE)))</f>
        <v/>
      </c>
      <c r="D427" s="40" t="str">
        <f>IF(C427=0,0,IF(C427="","",SUM(C$2:C427)))</f>
        <v/>
      </c>
      <c r="E427" s="41" t="str">
        <f>IF(H427=0,0,IF(C427="","",SUM(C$11:C427)))</f>
        <v/>
      </c>
      <c r="F427" s="41" t="str">
        <f>IF(H427="","",COUNTIF(H$11:H427,"="&amp;H427))</f>
        <v/>
      </c>
      <c r="G427" s="41" t="str">
        <f t="shared" si="54"/>
        <v/>
      </c>
      <c r="H427" s="41" t="str">
        <f t="shared" si="55"/>
        <v/>
      </c>
      <c r="I427" s="41" t="str">
        <f t="shared" si="56"/>
        <v/>
      </c>
      <c r="J427" s="41" t="str">
        <f t="shared" si="57"/>
        <v/>
      </c>
      <c r="K427" s="268"/>
      <c r="L427" s="268"/>
      <c r="M427" s="268"/>
      <c r="N427" s="269"/>
      <c r="O427" s="269"/>
      <c r="P427" s="269"/>
      <c r="Q427" s="270"/>
      <c r="R427" s="271"/>
      <c r="S427" s="268"/>
      <c r="T427" s="268"/>
      <c r="U427" s="268"/>
      <c r="V427" s="268"/>
      <c r="W427" s="65" t="str">
        <f t="shared" si="58"/>
        <v/>
      </c>
      <c r="X427" s="65" t="str">
        <f t="shared" si="59"/>
        <v/>
      </c>
      <c r="Y427" s="65" t="str">
        <f t="shared" si="60"/>
        <v/>
      </c>
      <c r="Z427" s="65" t="str">
        <f t="shared" si="61"/>
        <v/>
      </c>
      <c r="AA427" s="65" t="str">
        <f t="shared" si="62"/>
        <v/>
      </c>
    </row>
    <row r="428" spans="1:27" x14ac:dyDescent="0.25">
      <c r="A428" s="40" t="str">
        <f>IF(G428="","",1*ISERROR(VLOOKUP(G428,G$1:G427,1,FALSE)))</f>
        <v/>
      </c>
      <c r="B428" s="40" t="str">
        <f>IF(A428=0,0,IF(A428="","",SUM(A$2:A428)))</f>
        <v/>
      </c>
      <c r="C428" s="41" t="str">
        <f>IF(H428="","",1*ISERROR(VLOOKUP(H428,H$1:H427,1,FALSE)))</f>
        <v/>
      </c>
      <c r="D428" s="40" t="str">
        <f>IF(C428=0,0,IF(C428="","",SUM(C$2:C428)))</f>
        <v/>
      </c>
      <c r="E428" s="41" t="str">
        <f>IF(H428=0,0,IF(C428="","",SUM(C$11:C428)))</f>
        <v/>
      </c>
      <c r="F428" s="41" t="str">
        <f>IF(H428="","",COUNTIF(H$11:H428,"="&amp;H428))</f>
        <v/>
      </c>
      <c r="G428" s="41" t="str">
        <f t="shared" si="54"/>
        <v/>
      </c>
      <c r="H428" s="41" t="str">
        <f t="shared" si="55"/>
        <v/>
      </c>
      <c r="I428" s="41" t="str">
        <f t="shared" si="56"/>
        <v/>
      </c>
      <c r="J428" s="41" t="str">
        <f t="shared" si="57"/>
        <v/>
      </c>
      <c r="K428" s="268"/>
      <c r="L428" s="268"/>
      <c r="M428" s="268"/>
      <c r="N428" s="269"/>
      <c r="O428" s="269"/>
      <c r="P428" s="269"/>
      <c r="Q428" s="270"/>
      <c r="R428" s="271"/>
      <c r="S428" s="268"/>
      <c r="T428" s="268"/>
      <c r="U428" s="268"/>
      <c r="V428" s="268"/>
      <c r="W428" s="65" t="str">
        <f t="shared" si="58"/>
        <v/>
      </c>
      <c r="X428" s="65" t="str">
        <f t="shared" si="59"/>
        <v/>
      </c>
      <c r="Y428" s="65" t="str">
        <f t="shared" si="60"/>
        <v/>
      </c>
      <c r="Z428" s="65" t="str">
        <f t="shared" si="61"/>
        <v/>
      </c>
      <c r="AA428" s="65" t="str">
        <f t="shared" si="62"/>
        <v/>
      </c>
    </row>
    <row r="429" spans="1:27" x14ac:dyDescent="0.25">
      <c r="A429" s="40" t="str">
        <f>IF(G429="","",1*ISERROR(VLOOKUP(G429,G$1:G428,1,FALSE)))</f>
        <v/>
      </c>
      <c r="B429" s="40" t="str">
        <f>IF(A429=0,0,IF(A429="","",SUM(A$2:A429)))</f>
        <v/>
      </c>
      <c r="C429" s="41" t="str">
        <f>IF(H429="","",1*ISERROR(VLOOKUP(H429,H$1:H428,1,FALSE)))</f>
        <v/>
      </c>
      <c r="D429" s="40" t="str">
        <f>IF(C429=0,0,IF(C429="","",SUM(C$2:C429)))</f>
        <v/>
      </c>
      <c r="E429" s="41" t="str">
        <f>IF(H429=0,0,IF(C429="","",SUM(C$11:C429)))</f>
        <v/>
      </c>
      <c r="F429" s="41" t="str">
        <f>IF(H429="","",COUNTIF(H$11:H429,"="&amp;H429))</f>
        <v/>
      </c>
      <c r="G429" s="41" t="str">
        <f t="shared" si="54"/>
        <v/>
      </c>
      <c r="H429" s="41" t="str">
        <f t="shared" si="55"/>
        <v/>
      </c>
      <c r="I429" s="41" t="str">
        <f t="shared" si="56"/>
        <v/>
      </c>
      <c r="J429" s="41" t="str">
        <f t="shared" si="57"/>
        <v/>
      </c>
      <c r="K429" s="268"/>
      <c r="L429" s="268"/>
      <c r="M429" s="268"/>
      <c r="N429" s="269"/>
      <c r="O429" s="269"/>
      <c r="P429" s="269"/>
      <c r="Q429" s="270"/>
      <c r="R429" s="271"/>
      <c r="S429" s="268"/>
      <c r="T429" s="268"/>
      <c r="U429" s="268"/>
      <c r="V429" s="268"/>
      <c r="W429" s="65" t="str">
        <f t="shared" si="58"/>
        <v/>
      </c>
      <c r="X429" s="65" t="str">
        <f t="shared" si="59"/>
        <v/>
      </c>
      <c r="Y429" s="65" t="str">
        <f t="shared" si="60"/>
        <v/>
      </c>
      <c r="Z429" s="65" t="str">
        <f t="shared" si="61"/>
        <v/>
      </c>
      <c r="AA429" s="65" t="str">
        <f t="shared" si="62"/>
        <v/>
      </c>
    </row>
    <row r="430" spans="1:27" x14ac:dyDescent="0.25">
      <c r="A430" s="40" t="str">
        <f>IF(G430="","",1*ISERROR(VLOOKUP(G430,G$1:G429,1,FALSE)))</f>
        <v/>
      </c>
      <c r="B430" s="40" t="str">
        <f>IF(A430=0,0,IF(A430="","",SUM(A$2:A430)))</f>
        <v/>
      </c>
      <c r="C430" s="41" t="str">
        <f>IF(H430="","",1*ISERROR(VLOOKUP(H430,H$1:H429,1,FALSE)))</f>
        <v/>
      </c>
      <c r="D430" s="40" t="str">
        <f>IF(C430=0,0,IF(C430="","",SUM(C$2:C430)))</f>
        <v/>
      </c>
      <c r="E430" s="41" t="str">
        <f>IF(H430=0,0,IF(C430="","",SUM(C$11:C430)))</f>
        <v/>
      </c>
      <c r="F430" s="41" t="str">
        <f>IF(H430="","",COUNTIF(H$11:H430,"="&amp;H430))</f>
        <v/>
      </c>
      <c r="G430" s="41" t="str">
        <f t="shared" si="54"/>
        <v/>
      </c>
      <c r="H430" s="41" t="str">
        <f t="shared" si="55"/>
        <v/>
      </c>
      <c r="I430" s="41" t="str">
        <f t="shared" si="56"/>
        <v/>
      </c>
      <c r="J430" s="41" t="str">
        <f t="shared" si="57"/>
        <v/>
      </c>
      <c r="K430" s="268"/>
      <c r="L430" s="268"/>
      <c r="M430" s="268"/>
      <c r="N430" s="269"/>
      <c r="O430" s="269"/>
      <c r="P430" s="269"/>
      <c r="Q430" s="270"/>
      <c r="R430" s="271"/>
      <c r="S430" s="268"/>
      <c r="T430" s="268"/>
      <c r="U430" s="268"/>
      <c r="V430" s="268"/>
      <c r="W430" s="65" t="str">
        <f t="shared" si="58"/>
        <v/>
      </c>
      <c r="X430" s="65" t="str">
        <f t="shared" si="59"/>
        <v/>
      </c>
      <c r="Y430" s="65" t="str">
        <f t="shared" si="60"/>
        <v/>
      </c>
      <c r="Z430" s="65" t="str">
        <f t="shared" si="61"/>
        <v/>
      </c>
      <c r="AA430" s="65" t="str">
        <f t="shared" si="62"/>
        <v/>
      </c>
    </row>
    <row r="431" spans="1:27" x14ac:dyDescent="0.25">
      <c r="A431" s="40" t="str">
        <f>IF(G431="","",1*ISERROR(VLOOKUP(G431,G$1:G430,1,FALSE)))</f>
        <v/>
      </c>
      <c r="B431" s="40" t="str">
        <f>IF(A431=0,0,IF(A431="","",SUM(A$2:A431)))</f>
        <v/>
      </c>
      <c r="C431" s="41" t="str">
        <f>IF(H431="","",1*ISERROR(VLOOKUP(H431,H$1:H430,1,FALSE)))</f>
        <v/>
      </c>
      <c r="D431" s="40" t="str">
        <f>IF(C431=0,0,IF(C431="","",SUM(C$2:C431)))</f>
        <v/>
      </c>
      <c r="E431" s="41" t="str">
        <f>IF(H431=0,0,IF(C431="","",SUM(C$11:C431)))</f>
        <v/>
      </c>
      <c r="F431" s="41" t="str">
        <f>IF(H431="","",COUNTIF(H$11:H431,"="&amp;H431))</f>
        <v/>
      </c>
      <c r="G431" s="41" t="str">
        <f t="shared" si="54"/>
        <v/>
      </c>
      <c r="H431" s="41" t="str">
        <f t="shared" si="55"/>
        <v/>
      </c>
      <c r="I431" s="41" t="str">
        <f t="shared" si="56"/>
        <v/>
      </c>
      <c r="J431" s="41" t="str">
        <f t="shared" si="57"/>
        <v/>
      </c>
      <c r="K431" s="268"/>
      <c r="L431" s="268"/>
      <c r="M431" s="268"/>
      <c r="N431" s="269"/>
      <c r="O431" s="269"/>
      <c r="P431" s="269"/>
      <c r="Q431" s="270"/>
      <c r="R431" s="271"/>
      <c r="S431" s="268"/>
      <c r="T431" s="268"/>
      <c r="U431" s="268"/>
      <c r="V431" s="268"/>
      <c r="W431" s="65" t="str">
        <f t="shared" si="58"/>
        <v/>
      </c>
      <c r="X431" s="65" t="str">
        <f t="shared" si="59"/>
        <v/>
      </c>
      <c r="Y431" s="65" t="str">
        <f t="shared" si="60"/>
        <v/>
      </c>
      <c r="Z431" s="65" t="str">
        <f t="shared" si="61"/>
        <v/>
      </c>
      <c r="AA431" s="65" t="str">
        <f t="shared" si="62"/>
        <v/>
      </c>
    </row>
    <row r="432" spans="1:27" x14ac:dyDescent="0.25">
      <c r="A432" s="40" t="str">
        <f>IF(G432="","",1*ISERROR(VLOOKUP(G432,G$1:G431,1,FALSE)))</f>
        <v/>
      </c>
      <c r="B432" s="40" t="str">
        <f>IF(A432=0,0,IF(A432="","",SUM(A$2:A432)))</f>
        <v/>
      </c>
      <c r="C432" s="41" t="str">
        <f>IF(H432="","",1*ISERROR(VLOOKUP(H432,H$1:H431,1,FALSE)))</f>
        <v/>
      </c>
      <c r="D432" s="40" t="str">
        <f>IF(C432=0,0,IF(C432="","",SUM(C$2:C432)))</f>
        <v/>
      </c>
      <c r="E432" s="41" t="str">
        <f>IF(H432=0,0,IF(C432="","",SUM(C$11:C432)))</f>
        <v/>
      </c>
      <c r="F432" s="41" t="str">
        <f>IF(H432="","",COUNTIF(H$11:H432,"="&amp;H432))</f>
        <v/>
      </c>
      <c r="G432" s="41" t="str">
        <f t="shared" si="54"/>
        <v/>
      </c>
      <c r="H432" s="41" t="str">
        <f t="shared" si="55"/>
        <v/>
      </c>
      <c r="I432" s="41" t="str">
        <f t="shared" si="56"/>
        <v/>
      </c>
      <c r="J432" s="41" t="str">
        <f t="shared" si="57"/>
        <v/>
      </c>
      <c r="K432" s="268"/>
      <c r="L432" s="268"/>
      <c r="M432" s="268"/>
      <c r="N432" s="269"/>
      <c r="O432" s="269"/>
      <c r="P432" s="269"/>
      <c r="Q432" s="270"/>
      <c r="R432" s="271"/>
      <c r="S432" s="268"/>
      <c r="T432" s="268"/>
      <c r="U432" s="268"/>
      <c r="V432" s="268"/>
      <c r="W432" s="65" t="str">
        <f t="shared" si="58"/>
        <v/>
      </c>
      <c r="X432" s="65" t="str">
        <f t="shared" si="59"/>
        <v/>
      </c>
      <c r="Y432" s="65" t="str">
        <f t="shared" si="60"/>
        <v/>
      </c>
      <c r="Z432" s="65" t="str">
        <f t="shared" si="61"/>
        <v/>
      </c>
      <c r="AA432" s="65" t="str">
        <f t="shared" si="62"/>
        <v/>
      </c>
    </row>
    <row r="433" spans="1:27" x14ac:dyDescent="0.25">
      <c r="A433" s="40" t="str">
        <f>IF(G433="","",1*ISERROR(VLOOKUP(G433,G$1:G432,1,FALSE)))</f>
        <v/>
      </c>
      <c r="B433" s="40" t="str">
        <f>IF(A433=0,0,IF(A433="","",SUM(A$2:A433)))</f>
        <v/>
      </c>
      <c r="C433" s="41" t="str">
        <f>IF(H433="","",1*ISERROR(VLOOKUP(H433,H$1:H432,1,FALSE)))</f>
        <v/>
      </c>
      <c r="D433" s="40" t="str">
        <f>IF(C433=0,0,IF(C433="","",SUM(C$2:C433)))</f>
        <v/>
      </c>
      <c r="E433" s="41" t="str">
        <f>IF(H433=0,0,IF(C433="","",SUM(C$11:C433)))</f>
        <v/>
      </c>
      <c r="F433" s="41" t="str">
        <f>IF(H433="","",COUNTIF(H$11:H433,"="&amp;H433))</f>
        <v/>
      </c>
      <c r="G433" s="41" t="str">
        <f t="shared" si="54"/>
        <v/>
      </c>
      <c r="H433" s="41" t="str">
        <f t="shared" si="55"/>
        <v/>
      </c>
      <c r="I433" s="41" t="str">
        <f t="shared" si="56"/>
        <v/>
      </c>
      <c r="J433" s="41" t="str">
        <f t="shared" si="57"/>
        <v/>
      </c>
      <c r="K433" s="268"/>
      <c r="L433" s="268"/>
      <c r="M433" s="268"/>
      <c r="N433" s="269"/>
      <c r="O433" s="269"/>
      <c r="P433" s="269"/>
      <c r="Q433" s="270"/>
      <c r="R433" s="271"/>
      <c r="S433" s="268"/>
      <c r="T433" s="268"/>
      <c r="U433" s="268"/>
      <c r="V433" s="268"/>
      <c r="W433" s="65" t="str">
        <f t="shared" si="58"/>
        <v/>
      </c>
      <c r="X433" s="65" t="str">
        <f t="shared" si="59"/>
        <v/>
      </c>
      <c r="Y433" s="65" t="str">
        <f t="shared" si="60"/>
        <v/>
      </c>
      <c r="Z433" s="65" t="str">
        <f t="shared" si="61"/>
        <v/>
      </c>
      <c r="AA433" s="65" t="str">
        <f t="shared" si="62"/>
        <v/>
      </c>
    </row>
    <row r="434" spans="1:27" x14ac:dyDescent="0.25">
      <c r="A434" s="40" t="str">
        <f>IF(G434="","",1*ISERROR(VLOOKUP(G434,G$1:G433,1,FALSE)))</f>
        <v/>
      </c>
      <c r="B434" s="40" t="str">
        <f>IF(A434=0,0,IF(A434="","",SUM(A$2:A434)))</f>
        <v/>
      </c>
      <c r="C434" s="41" t="str">
        <f>IF(H434="","",1*ISERROR(VLOOKUP(H434,H$1:H433,1,FALSE)))</f>
        <v/>
      </c>
      <c r="D434" s="40" t="str">
        <f>IF(C434=0,0,IF(C434="","",SUM(C$2:C434)))</f>
        <v/>
      </c>
      <c r="E434" s="41" t="str">
        <f>IF(H434=0,0,IF(C434="","",SUM(C$11:C434)))</f>
        <v/>
      </c>
      <c r="F434" s="41" t="str">
        <f>IF(H434="","",COUNTIF(H$11:H434,"="&amp;H434))</f>
        <v/>
      </c>
      <c r="G434" s="41" t="str">
        <f t="shared" si="54"/>
        <v/>
      </c>
      <c r="H434" s="41" t="str">
        <f t="shared" si="55"/>
        <v/>
      </c>
      <c r="I434" s="41" t="str">
        <f t="shared" si="56"/>
        <v/>
      </c>
      <c r="J434" s="41" t="str">
        <f t="shared" si="57"/>
        <v/>
      </c>
      <c r="K434" s="268"/>
      <c r="L434" s="268"/>
      <c r="M434" s="268"/>
      <c r="N434" s="269"/>
      <c r="O434" s="269"/>
      <c r="P434" s="269"/>
      <c r="Q434" s="270"/>
      <c r="R434" s="271"/>
      <c r="S434" s="268"/>
      <c r="T434" s="268"/>
      <c r="U434" s="268"/>
      <c r="V434" s="268"/>
      <c r="W434" s="65" t="str">
        <f t="shared" si="58"/>
        <v/>
      </c>
      <c r="X434" s="65" t="str">
        <f t="shared" si="59"/>
        <v/>
      </c>
      <c r="Y434" s="65" t="str">
        <f t="shared" si="60"/>
        <v/>
      </c>
      <c r="Z434" s="65" t="str">
        <f t="shared" si="61"/>
        <v/>
      </c>
      <c r="AA434" s="65" t="str">
        <f t="shared" si="62"/>
        <v/>
      </c>
    </row>
    <row r="435" spans="1:27" x14ac:dyDescent="0.25">
      <c r="A435" s="40" t="str">
        <f>IF(G435="","",1*ISERROR(VLOOKUP(G435,G$1:G434,1,FALSE)))</f>
        <v/>
      </c>
      <c r="B435" s="40" t="str">
        <f>IF(A435=0,0,IF(A435="","",SUM(A$2:A435)))</f>
        <v/>
      </c>
      <c r="C435" s="41" t="str">
        <f>IF(H435="","",1*ISERROR(VLOOKUP(H435,H$1:H434,1,FALSE)))</f>
        <v/>
      </c>
      <c r="D435" s="40" t="str">
        <f>IF(C435=0,0,IF(C435="","",SUM(C$2:C435)))</f>
        <v/>
      </c>
      <c r="E435" s="41" t="str">
        <f>IF(H435=0,0,IF(C435="","",SUM(C$11:C435)))</f>
        <v/>
      </c>
      <c r="F435" s="41" t="str">
        <f>IF(H435="","",COUNTIF(H$11:H435,"="&amp;H435))</f>
        <v/>
      </c>
      <c r="G435" s="41" t="str">
        <f t="shared" si="54"/>
        <v/>
      </c>
      <c r="H435" s="41" t="str">
        <f t="shared" si="55"/>
        <v/>
      </c>
      <c r="I435" s="41" t="str">
        <f t="shared" si="56"/>
        <v/>
      </c>
      <c r="J435" s="41" t="str">
        <f t="shared" si="57"/>
        <v/>
      </c>
      <c r="K435" s="268"/>
      <c r="L435" s="268"/>
      <c r="M435" s="268"/>
      <c r="N435" s="269"/>
      <c r="O435" s="269"/>
      <c r="P435" s="269"/>
      <c r="Q435" s="270"/>
      <c r="R435" s="271"/>
      <c r="S435" s="268"/>
      <c r="T435" s="268"/>
      <c r="U435" s="268"/>
      <c r="V435" s="268"/>
      <c r="W435" s="65" t="str">
        <f t="shared" si="58"/>
        <v/>
      </c>
      <c r="X435" s="65" t="str">
        <f t="shared" si="59"/>
        <v/>
      </c>
      <c r="Y435" s="65" t="str">
        <f t="shared" si="60"/>
        <v/>
      </c>
      <c r="Z435" s="65" t="str">
        <f t="shared" si="61"/>
        <v/>
      </c>
      <c r="AA435" s="65" t="str">
        <f t="shared" si="62"/>
        <v/>
      </c>
    </row>
    <row r="436" spans="1:27" x14ac:dyDescent="0.25">
      <c r="A436" s="40" t="str">
        <f>IF(G436="","",1*ISERROR(VLOOKUP(G436,G$1:G435,1,FALSE)))</f>
        <v/>
      </c>
      <c r="B436" s="40" t="str">
        <f>IF(A436=0,0,IF(A436="","",SUM(A$2:A436)))</f>
        <v/>
      </c>
      <c r="C436" s="41" t="str">
        <f>IF(H436="","",1*ISERROR(VLOOKUP(H436,H$1:H435,1,FALSE)))</f>
        <v/>
      </c>
      <c r="D436" s="40" t="str">
        <f>IF(C436=0,0,IF(C436="","",SUM(C$2:C436)))</f>
        <v/>
      </c>
      <c r="E436" s="41" t="str">
        <f>IF(H436=0,0,IF(C436="","",SUM(C$11:C436)))</f>
        <v/>
      </c>
      <c r="F436" s="41" t="str">
        <f>IF(H436="","",COUNTIF(H$11:H436,"="&amp;H436))</f>
        <v/>
      </c>
      <c r="G436" s="41" t="str">
        <f t="shared" si="54"/>
        <v/>
      </c>
      <c r="H436" s="41" t="str">
        <f t="shared" si="55"/>
        <v/>
      </c>
      <c r="I436" s="41" t="str">
        <f t="shared" si="56"/>
        <v/>
      </c>
      <c r="J436" s="41" t="str">
        <f t="shared" si="57"/>
        <v/>
      </c>
      <c r="K436" s="268"/>
      <c r="L436" s="268"/>
      <c r="M436" s="268"/>
      <c r="N436" s="269"/>
      <c r="O436" s="269"/>
      <c r="P436" s="269"/>
      <c r="Q436" s="270"/>
      <c r="R436" s="271"/>
      <c r="S436" s="268"/>
      <c r="T436" s="268"/>
      <c r="U436" s="268"/>
      <c r="V436" s="268"/>
      <c r="W436" s="65" t="str">
        <f t="shared" si="58"/>
        <v/>
      </c>
      <c r="X436" s="65" t="str">
        <f t="shared" si="59"/>
        <v/>
      </c>
      <c r="Y436" s="65" t="str">
        <f t="shared" si="60"/>
        <v/>
      </c>
      <c r="Z436" s="65" t="str">
        <f t="shared" si="61"/>
        <v/>
      </c>
      <c r="AA436" s="65" t="str">
        <f t="shared" si="62"/>
        <v/>
      </c>
    </row>
    <row r="437" spans="1:27" x14ac:dyDescent="0.25">
      <c r="A437" s="40" t="str">
        <f>IF(G437="","",1*ISERROR(VLOOKUP(G437,G$1:G436,1,FALSE)))</f>
        <v/>
      </c>
      <c r="B437" s="40" t="str">
        <f>IF(A437=0,0,IF(A437="","",SUM(A$2:A437)))</f>
        <v/>
      </c>
      <c r="C437" s="41" t="str">
        <f>IF(H437="","",1*ISERROR(VLOOKUP(H437,H$1:H436,1,FALSE)))</f>
        <v/>
      </c>
      <c r="D437" s="40" t="str">
        <f>IF(C437=0,0,IF(C437="","",SUM(C$2:C437)))</f>
        <v/>
      </c>
      <c r="E437" s="41" t="str">
        <f>IF(H437=0,0,IF(C437="","",SUM(C$11:C437)))</f>
        <v/>
      </c>
      <c r="F437" s="41" t="str">
        <f>IF(H437="","",COUNTIF(H$11:H437,"="&amp;H437))</f>
        <v/>
      </c>
      <c r="G437" s="41" t="str">
        <f t="shared" si="54"/>
        <v/>
      </c>
      <c r="H437" s="41" t="str">
        <f t="shared" si="55"/>
        <v/>
      </c>
      <c r="I437" s="41" t="str">
        <f t="shared" si="56"/>
        <v/>
      </c>
      <c r="J437" s="41" t="str">
        <f t="shared" si="57"/>
        <v/>
      </c>
      <c r="K437" s="268"/>
      <c r="L437" s="268"/>
      <c r="M437" s="268"/>
      <c r="N437" s="269"/>
      <c r="O437" s="269"/>
      <c r="P437" s="269"/>
      <c r="Q437" s="270"/>
      <c r="R437" s="271"/>
      <c r="S437" s="268"/>
      <c r="T437" s="268"/>
      <c r="U437" s="268"/>
      <c r="V437" s="268"/>
      <c r="W437" s="65" t="str">
        <f t="shared" si="58"/>
        <v/>
      </c>
      <c r="X437" s="65" t="str">
        <f t="shared" si="59"/>
        <v/>
      </c>
      <c r="Y437" s="65" t="str">
        <f t="shared" si="60"/>
        <v/>
      </c>
      <c r="Z437" s="65" t="str">
        <f t="shared" si="61"/>
        <v/>
      </c>
      <c r="AA437" s="65" t="str">
        <f t="shared" si="62"/>
        <v/>
      </c>
    </row>
    <row r="438" spans="1:27" x14ac:dyDescent="0.25">
      <c r="A438" s="40" t="str">
        <f>IF(G438="","",1*ISERROR(VLOOKUP(G438,G$1:G437,1,FALSE)))</f>
        <v/>
      </c>
      <c r="B438" s="40" t="str">
        <f>IF(A438=0,0,IF(A438="","",SUM(A$2:A438)))</f>
        <v/>
      </c>
      <c r="C438" s="41" t="str">
        <f>IF(H438="","",1*ISERROR(VLOOKUP(H438,H$1:H437,1,FALSE)))</f>
        <v/>
      </c>
      <c r="D438" s="40" t="str">
        <f>IF(C438=0,0,IF(C438="","",SUM(C$2:C438)))</f>
        <v/>
      </c>
      <c r="E438" s="41" t="str">
        <f>IF(H438=0,0,IF(C438="","",SUM(C$11:C438)))</f>
        <v/>
      </c>
      <c r="F438" s="41" t="str">
        <f>IF(H438="","",COUNTIF(H$11:H438,"="&amp;H438))</f>
        <v/>
      </c>
      <c r="G438" s="41" t="str">
        <f t="shared" si="54"/>
        <v/>
      </c>
      <c r="H438" s="41" t="str">
        <f t="shared" si="55"/>
        <v/>
      </c>
      <c r="I438" s="41" t="str">
        <f t="shared" si="56"/>
        <v/>
      </c>
      <c r="J438" s="41" t="str">
        <f t="shared" si="57"/>
        <v/>
      </c>
      <c r="K438" s="268"/>
      <c r="L438" s="268"/>
      <c r="M438" s="268"/>
      <c r="N438" s="269"/>
      <c r="O438" s="269"/>
      <c r="P438" s="269"/>
      <c r="Q438" s="270"/>
      <c r="R438" s="271"/>
      <c r="S438" s="268"/>
      <c r="T438" s="268"/>
      <c r="U438" s="268"/>
      <c r="V438" s="268"/>
      <c r="W438" s="65" t="str">
        <f t="shared" si="58"/>
        <v/>
      </c>
      <c r="X438" s="65" t="str">
        <f t="shared" si="59"/>
        <v/>
      </c>
      <c r="Y438" s="65" t="str">
        <f t="shared" si="60"/>
        <v/>
      </c>
      <c r="Z438" s="65" t="str">
        <f t="shared" si="61"/>
        <v/>
      </c>
      <c r="AA438" s="65" t="str">
        <f t="shared" si="62"/>
        <v/>
      </c>
    </row>
    <row r="439" spans="1:27" x14ac:dyDescent="0.25">
      <c r="A439" s="40" t="str">
        <f>IF(G439="","",1*ISERROR(VLOOKUP(G439,G$1:G438,1,FALSE)))</f>
        <v/>
      </c>
      <c r="B439" s="40" t="str">
        <f>IF(A439=0,0,IF(A439="","",SUM(A$2:A439)))</f>
        <v/>
      </c>
      <c r="C439" s="41" t="str">
        <f>IF(H439="","",1*ISERROR(VLOOKUP(H439,H$1:H438,1,FALSE)))</f>
        <v/>
      </c>
      <c r="D439" s="40" t="str">
        <f>IF(C439=0,0,IF(C439="","",SUM(C$2:C439)))</f>
        <v/>
      </c>
      <c r="E439" s="41" t="str">
        <f>IF(H439=0,0,IF(C439="","",SUM(C$11:C439)))</f>
        <v/>
      </c>
      <c r="F439" s="41" t="str">
        <f>IF(H439="","",COUNTIF(H$11:H439,"="&amp;H439))</f>
        <v/>
      </c>
      <c r="G439" s="41" t="str">
        <f t="shared" si="54"/>
        <v/>
      </c>
      <c r="H439" s="41" t="str">
        <f t="shared" si="55"/>
        <v/>
      </c>
      <c r="I439" s="41" t="str">
        <f t="shared" si="56"/>
        <v/>
      </c>
      <c r="J439" s="41" t="str">
        <f t="shared" si="57"/>
        <v/>
      </c>
      <c r="K439" s="268"/>
      <c r="L439" s="268"/>
      <c r="M439" s="268"/>
      <c r="N439" s="269"/>
      <c r="O439" s="269"/>
      <c r="P439" s="269"/>
      <c r="Q439" s="270"/>
      <c r="R439" s="271"/>
      <c r="S439" s="268"/>
      <c r="T439" s="268"/>
      <c r="U439" s="268"/>
      <c r="V439" s="268"/>
      <c r="W439" s="65" t="str">
        <f t="shared" si="58"/>
        <v/>
      </c>
      <c r="X439" s="65" t="str">
        <f t="shared" si="59"/>
        <v/>
      </c>
      <c r="Y439" s="65" t="str">
        <f t="shared" si="60"/>
        <v/>
      </c>
      <c r="Z439" s="65" t="str">
        <f t="shared" si="61"/>
        <v/>
      </c>
      <c r="AA439" s="65" t="str">
        <f t="shared" si="62"/>
        <v/>
      </c>
    </row>
    <row r="440" spans="1:27" x14ac:dyDescent="0.25">
      <c r="A440" s="40" t="str">
        <f>IF(G440="","",1*ISERROR(VLOOKUP(G440,G$1:G439,1,FALSE)))</f>
        <v/>
      </c>
      <c r="B440" s="40" t="str">
        <f>IF(A440=0,0,IF(A440="","",SUM(A$2:A440)))</f>
        <v/>
      </c>
      <c r="C440" s="41" t="str">
        <f>IF(H440="","",1*ISERROR(VLOOKUP(H440,H$1:H439,1,FALSE)))</f>
        <v/>
      </c>
      <c r="D440" s="40" t="str">
        <f>IF(C440=0,0,IF(C440="","",SUM(C$2:C440)))</f>
        <v/>
      </c>
      <c r="E440" s="41" t="str">
        <f>IF(H440=0,0,IF(C440="","",SUM(C$11:C440)))</f>
        <v/>
      </c>
      <c r="F440" s="41" t="str">
        <f>IF(H440="","",COUNTIF(H$11:H440,"="&amp;H440))</f>
        <v/>
      </c>
      <c r="G440" s="41" t="str">
        <f t="shared" si="54"/>
        <v/>
      </c>
      <c r="H440" s="41" t="str">
        <f t="shared" si="55"/>
        <v/>
      </c>
      <c r="I440" s="41" t="str">
        <f t="shared" si="56"/>
        <v/>
      </c>
      <c r="J440" s="41" t="str">
        <f t="shared" si="57"/>
        <v/>
      </c>
      <c r="K440" s="268"/>
      <c r="L440" s="268"/>
      <c r="M440" s="268"/>
      <c r="N440" s="269"/>
      <c r="O440" s="269"/>
      <c r="P440" s="269"/>
      <c r="Q440" s="270"/>
      <c r="R440" s="271"/>
      <c r="S440" s="268"/>
      <c r="T440" s="268"/>
      <c r="U440" s="268"/>
      <c r="V440" s="268"/>
      <c r="W440" s="65" t="str">
        <f t="shared" si="58"/>
        <v/>
      </c>
      <c r="X440" s="65" t="str">
        <f t="shared" si="59"/>
        <v/>
      </c>
      <c r="Y440" s="65" t="str">
        <f t="shared" si="60"/>
        <v/>
      </c>
      <c r="Z440" s="65" t="str">
        <f t="shared" si="61"/>
        <v/>
      </c>
      <c r="AA440" s="65" t="str">
        <f t="shared" si="62"/>
        <v/>
      </c>
    </row>
    <row r="441" spans="1:27" x14ac:dyDescent="0.25">
      <c r="A441" s="40" t="str">
        <f>IF(G441="","",1*ISERROR(VLOOKUP(G441,G$1:G440,1,FALSE)))</f>
        <v/>
      </c>
      <c r="B441" s="40" t="str">
        <f>IF(A441=0,0,IF(A441="","",SUM(A$2:A441)))</f>
        <v/>
      </c>
      <c r="C441" s="41" t="str">
        <f>IF(H441="","",1*ISERROR(VLOOKUP(H441,H$1:H440,1,FALSE)))</f>
        <v/>
      </c>
      <c r="D441" s="40" t="str">
        <f>IF(C441=0,0,IF(C441="","",SUM(C$2:C441)))</f>
        <v/>
      </c>
      <c r="E441" s="41" t="str">
        <f>IF(H441=0,0,IF(C441="","",SUM(C$11:C441)))</f>
        <v/>
      </c>
      <c r="F441" s="41" t="str">
        <f>IF(H441="","",COUNTIF(H$11:H441,"="&amp;H441))</f>
        <v/>
      </c>
      <c r="G441" s="41" t="str">
        <f t="shared" si="54"/>
        <v/>
      </c>
      <c r="H441" s="41" t="str">
        <f t="shared" si="55"/>
        <v/>
      </c>
      <c r="I441" s="41" t="str">
        <f t="shared" si="56"/>
        <v/>
      </c>
      <c r="J441" s="41" t="str">
        <f t="shared" si="57"/>
        <v/>
      </c>
      <c r="K441" s="268"/>
      <c r="L441" s="268"/>
      <c r="M441" s="268"/>
      <c r="N441" s="269"/>
      <c r="O441" s="269"/>
      <c r="P441" s="269"/>
      <c r="Q441" s="270"/>
      <c r="R441" s="271"/>
      <c r="S441" s="268"/>
      <c r="T441" s="268"/>
      <c r="U441" s="268"/>
      <c r="V441" s="268"/>
      <c r="W441" s="65" t="str">
        <f t="shared" si="58"/>
        <v/>
      </c>
      <c r="X441" s="65" t="str">
        <f t="shared" si="59"/>
        <v/>
      </c>
      <c r="Y441" s="65" t="str">
        <f t="shared" si="60"/>
        <v/>
      </c>
      <c r="Z441" s="65" t="str">
        <f t="shared" si="61"/>
        <v/>
      </c>
      <c r="AA441" s="65" t="str">
        <f t="shared" si="62"/>
        <v/>
      </c>
    </row>
    <row r="442" spans="1:27" x14ac:dyDescent="0.25">
      <c r="A442" s="40" t="str">
        <f>IF(G442="","",1*ISERROR(VLOOKUP(G442,G$1:G441,1,FALSE)))</f>
        <v/>
      </c>
      <c r="B442" s="40" t="str">
        <f>IF(A442=0,0,IF(A442="","",SUM(A$2:A442)))</f>
        <v/>
      </c>
      <c r="C442" s="41" t="str">
        <f>IF(H442="","",1*ISERROR(VLOOKUP(H442,H$1:H441,1,FALSE)))</f>
        <v/>
      </c>
      <c r="D442" s="40" t="str">
        <f>IF(C442=0,0,IF(C442="","",SUM(C$2:C442)))</f>
        <v/>
      </c>
      <c r="E442" s="41" t="str">
        <f>IF(H442=0,0,IF(C442="","",SUM(C$11:C442)))</f>
        <v/>
      </c>
      <c r="F442" s="41" t="str">
        <f>IF(H442="","",COUNTIF(H$11:H442,"="&amp;H442))</f>
        <v/>
      </c>
      <c r="G442" s="41" t="str">
        <f t="shared" si="54"/>
        <v/>
      </c>
      <c r="H442" s="41" t="str">
        <f t="shared" si="55"/>
        <v/>
      </c>
      <c r="I442" s="41" t="str">
        <f t="shared" si="56"/>
        <v/>
      </c>
      <c r="J442" s="41" t="str">
        <f t="shared" si="57"/>
        <v/>
      </c>
      <c r="K442" s="268"/>
      <c r="L442" s="268"/>
      <c r="M442" s="268"/>
      <c r="N442" s="269"/>
      <c r="O442" s="269"/>
      <c r="P442" s="269"/>
      <c r="Q442" s="270"/>
      <c r="R442" s="271"/>
      <c r="S442" s="268"/>
      <c r="T442" s="268"/>
      <c r="U442" s="268"/>
      <c r="V442" s="268"/>
      <c r="W442" s="65" t="str">
        <f t="shared" si="58"/>
        <v/>
      </c>
      <c r="X442" s="65" t="str">
        <f t="shared" si="59"/>
        <v/>
      </c>
      <c r="Y442" s="65" t="str">
        <f t="shared" si="60"/>
        <v/>
      </c>
      <c r="Z442" s="65" t="str">
        <f t="shared" si="61"/>
        <v/>
      </c>
      <c r="AA442" s="65" t="str">
        <f t="shared" si="62"/>
        <v/>
      </c>
    </row>
    <row r="443" spans="1:27" x14ac:dyDescent="0.25">
      <c r="A443" s="40" t="str">
        <f>IF(G443="","",1*ISERROR(VLOOKUP(G443,G$1:G442,1,FALSE)))</f>
        <v/>
      </c>
      <c r="B443" s="40" t="str">
        <f>IF(A443=0,0,IF(A443="","",SUM(A$2:A443)))</f>
        <v/>
      </c>
      <c r="C443" s="41" t="str">
        <f>IF(H443="","",1*ISERROR(VLOOKUP(H443,H$1:H442,1,FALSE)))</f>
        <v/>
      </c>
      <c r="D443" s="40" t="str">
        <f>IF(C443=0,0,IF(C443="","",SUM(C$2:C443)))</f>
        <v/>
      </c>
      <c r="E443" s="41" t="str">
        <f>IF(H443=0,0,IF(C443="","",SUM(C$11:C443)))</f>
        <v/>
      </c>
      <c r="F443" s="41" t="str">
        <f>IF(H443="","",COUNTIF(H$11:H443,"="&amp;H443))</f>
        <v/>
      </c>
      <c r="G443" s="41" t="str">
        <f t="shared" si="54"/>
        <v/>
      </c>
      <c r="H443" s="41" t="str">
        <f t="shared" si="55"/>
        <v/>
      </c>
      <c r="I443" s="41" t="str">
        <f t="shared" si="56"/>
        <v/>
      </c>
      <c r="J443" s="41" t="str">
        <f t="shared" si="57"/>
        <v/>
      </c>
      <c r="K443" s="268"/>
      <c r="L443" s="268"/>
      <c r="M443" s="268"/>
      <c r="N443" s="269"/>
      <c r="O443" s="269"/>
      <c r="P443" s="269"/>
      <c r="Q443" s="270"/>
      <c r="R443" s="271"/>
      <c r="S443" s="268"/>
      <c r="T443" s="268"/>
      <c r="U443" s="268"/>
      <c r="V443" s="268"/>
      <c r="W443" s="65" t="str">
        <f t="shared" si="58"/>
        <v/>
      </c>
      <c r="X443" s="65" t="str">
        <f t="shared" si="59"/>
        <v/>
      </c>
      <c r="Y443" s="65" t="str">
        <f t="shared" si="60"/>
        <v/>
      </c>
      <c r="Z443" s="65" t="str">
        <f t="shared" si="61"/>
        <v/>
      </c>
      <c r="AA443" s="65" t="str">
        <f t="shared" si="62"/>
        <v/>
      </c>
    </row>
    <row r="444" spans="1:27" x14ac:dyDescent="0.25">
      <c r="A444" s="40" t="str">
        <f>IF(G444="","",1*ISERROR(VLOOKUP(G444,G$1:G443,1,FALSE)))</f>
        <v/>
      </c>
      <c r="B444" s="40" t="str">
        <f>IF(A444=0,0,IF(A444="","",SUM(A$2:A444)))</f>
        <v/>
      </c>
      <c r="C444" s="41" t="str">
        <f>IF(H444="","",1*ISERROR(VLOOKUP(H444,H$1:H443,1,FALSE)))</f>
        <v/>
      </c>
      <c r="D444" s="40" t="str">
        <f>IF(C444=0,0,IF(C444="","",SUM(C$2:C444)))</f>
        <v/>
      </c>
      <c r="E444" s="41" t="str">
        <f>IF(H444=0,0,IF(C444="","",SUM(C$11:C444)))</f>
        <v/>
      </c>
      <c r="F444" s="41" t="str">
        <f>IF(H444="","",COUNTIF(H$11:H444,"="&amp;H444))</f>
        <v/>
      </c>
      <c r="G444" s="41" t="str">
        <f t="shared" si="54"/>
        <v/>
      </c>
      <c r="H444" s="41" t="str">
        <f t="shared" si="55"/>
        <v/>
      </c>
      <c r="I444" s="41" t="str">
        <f t="shared" si="56"/>
        <v/>
      </c>
      <c r="J444" s="41" t="str">
        <f t="shared" si="57"/>
        <v/>
      </c>
      <c r="K444" s="268"/>
      <c r="L444" s="268"/>
      <c r="M444" s="268"/>
      <c r="N444" s="269"/>
      <c r="O444" s="269"/>
      <c r="P444" s="269"/>
      <c r="Q444" s="270"/>
      <c r="R444" s="271"/>
      <c r="S444" s="268"/>
      <c r="T444" s="268"/>
      <c r="U444" s="268"/>
      <c r="V444" s="268"/>
      <c r="W444" s="65" t="str">
        <f t="shared" si="58"/>
        <v/>
      </c>
      <c r="X444" s="65" t="str">
        <f t="shared" si="59"/>
        <v/>
      </c>
      <c r="Y444" s="65" t="str">
        <f t="shared" si="60"/>
        <v/>
      </c>
      <c r="Z444" s="65" t="str">
        <f t="shared" si="61"/>
        <v/>
      </c>
      <c r="AA444" s="65" t="str">
        <f t="shared" si="62"/>
        <v/>
      </c>
    </row>
    <row r="445" spans="1:27" x14ac:dyDescent="0.25">
      <c r="A445" s="40" t="str">
        <f>IF(G445="","",1*ISERROR(VLOOKUP(G445,G$1:G444,1,FALSE)))</f>
        <v/>
      </c>
      <c r="B445" s="40" t="str">
        <f>IF(A445=0,0,IF(A445="","",SUM(A$2:A445)))</f>
        <v/>
      </c>
      <c r="C445" s="41" t="str">
        <f>IF(H445="","",1*ISERROR(VLOOKUP(H445,H$1:H444,1,FALSE)))</f>
        <v/>
      </c>
      <c r="D445" s="40" t="str">
        <f>IF(C445=0,0,IF(C445="","",SUM(C$2:C445)))</f>
        <v/>
      </c>
      <c r="E445" s="41" t="str">
        <f>IF(H445=0,0,IF(C445="","",SUM(C$11:C445)))</f>
        <v/>
      </c>
      <c r="F445" s="41" t="str">
        <f>IF(H445="","",COUNTIF(H$11:H445,"="&amp;H445))</f>
        <v/>
      </c>
      <c r="G445" s="41" t="str">
        <f t="shared" si="54"/>
        <v/>
      </c>
      <c r="H445" s="41" t="str">
        <f t="shared" si="55"/>
        <v/>
      </c>
      <c r="I445" s="41" t="str">
        <f t="shared" si="56"/>
        <v/>
      </c>
      <c r="J445" s="41" t="str">
        <f t="shared" si="57"/>
        <v/>
      </c>
      <c r="K445" s="268"/>
      <c r="L445" s="268"/>
      <c r="M445" s="268"/>
      <c r="N445" s="269"/>
      <c r="O445" s="269"/>
      <c r="P445" s="269"/>
      <c r="Q445" s="270"/>
      <c r="R445" s="271"/>
      <c r="S445" s="268"/>
      <c r="T445" s="268"/>
      <c r="U445" s="268"/>
      <c r="V445" s="268"/>
      <c r="W445" s="65" t="str">
        <f t="shared" si="58"/>
        <v/>
      </c>
      <c r="X445" s="65" t="str">
        <f t="shared" si="59"/>
        <v/>
      </c>
      <c r="Y445" s="65" t="str">
        <f t="shared" si="60"/>
        <v/>
      </c>
      <c r="Z445" s="65" t="str">
        <f t="shared" si="61"/>
        <v/>
      </c>
      <c r="AA445" s="65" t="str">
        <f t="shared" si="62"/>
        <v/>
      </c>
    </row>
    <row r="446" spans="1:27" x14ac:dyDescent="0.25">
      <c r="A446" s="40" t="str">
        <f>IF(G446="","",1*ISERROR(VLOOKUP(G446,G$1:G445,1,FALSE)))</f>
        <v/>
      </c>
      <c r="B446" s="40" t="str">
        <f>IF(A446=0,0,IF(A446="","",SUM(A$2:A446)))</f>
        <v/>
      </c>
      <c r="C446" s="41" t="str">
        <f>IF(H446="","",1*ISERROR(VLOOKUP(H446,H$1:H445,1,FALSE)))</f>
        <v/>
      </c>
      <c r="D446" s="40" t="str">
        <f>IF(C446=0,0,IF(C446="","",SUM(C$2:C446)))</f>
        <v/>
      </c>
      <c r="E446" s="41" t="str">
        <f>IF(H446=0,0,IF(C446="","",SUM(C$11:C446)))</f>
        <v/>
      </c>
      <c r="F446" s="41" t="str">
        <f>IF(H446="","",COUNTIF(H$11:H446,"="&amp;H446))</f>
        <v/>
      </c>
      <c r="G446" s="41" t="str">
        <f t="shared" si="54"/>
        <v/>
      </c>
      <c r="H446" s="41" t="str">
        <f t="shared" si="55"/>
        <v/>
      </c>
      <c r="I446" s="41" t="str">
        <f t="shared" si="56"/>
        <v/>
      </c>
      <c r="J446" s="41" t="str">
        <f t="shared" si="57"/>
        <v/>
      </c>
      <c r="K446" s="268"/>
      <c r="L446" s="268"/>
      <c r="M446" s="268"/>
      <c r="N446" s="269"/>
      <c r="O446" s="269"/>
      <c r="P446" s="269"/>
      <c r="Q446" s="270"/>
      <c r="R446" s="271"/>
      <c r="S446" s="268"/>
      <c r="T446" s="268"/>
      <c r="U446" s="268"/>
      <c r="V446" s="268"/>
      <c r="W446" s="65" t="str">
        <f t="shared" si="58"/>
        <v/>
      </c>
      <c r="X446" s="65" t="str">
        <f t="shared" si="59"/>
        <v/>
      </c>
      <c r="Y446" s="65" t="str">
        <f t="shared" si="60"/>
        <v/>
      </c>
      <c r="Z446" s="65" t="str">
        <f t="shared" si="61"/>
        <v/>
      </c>
      <c r="AA446" s="65" t="str">
        <f t="shared" si="62"/>
        <v/>
      </c>
    </row>
    <row r="447" spans="1:27" x14ac:dyDescent="0.25">
      <c r="A447" s="40" t="str">
        <f>IF(G447="","",1*ISERROR(VLOOKUP(G447,G$1:G446,1,FALSE)))</f>
        <v/>
      </c>
      <c r="B447" s="40" t="str">
        <f>IF(A447=0,0,IF(A447="","",SUM(A$2:A447)))</f>
        <v/>
      </c>
      <c r="C447" s="41" t="str">
        <f>IF(H447="","",1*ISERROR(VLOOKUP(H447,H$1:H446,1,FALSE)))</f>
        <v/>
      </c>
      <c r="D447" s="40" t="str">
        <f>IF(C447=0,0,IF(C447="","",SUM(C$2:C447)))</f>
        <v/>
      </c>
      <c r="E447" s="41" t="str">
        <f>IF(H447=0,0,IF(C447="","",SUM(C$11:C447)))</f>
        <v/>
      </c>
      <c r="F447" s="41" t="str">
        <f>IF(H447="","",COUNTIF(H$11:H447,"="&amp;H447))</f>
        <v/>
      </c>
      <c r="G447" s="41" t="str">
        <f t="shared" si="54"/>
        <v/>
      </c>
      <c r="H447" s="41" t="str">
        <f t="shared" si="55"/>
        <v/>
      </c>
      <c r="I447" s="41" t="str">
        <f t="shared" si="56"/>
        <v/>
      </c>
      <c r="J447" s="41" t="str">
        <f t="shared" si="57"/>
        <v/>
      </c>
      <c r="K447" s="268"/>
      <c r="L447" s="268"/>
      <c r="M447" s="268"/>
      <c r="N447" s="269"/>
      <c r="O447" s="269"/>
      <c r="P447" s="269"/>
      <c r="Q447" s="270"/>
      <c r="R447" s="271"/>
      <c r="S447" s="268"/>
      <c r="T447" s="268"/>
      <c r="U447" s="268"/>
      <c r="V447" s="268"/>
      <c r="W447" s="65" t="str">
        <f t="shared" si="58"/>
        <v/>
      </c>
      <c r="X447" s="65" t="str">
        <f t="shared" si="59"/>
        <v/>
      </c>
      <c r="Y447" s="65" t="str">
        <f t="shared" si="60"/>
        <v/>
      </c>
      <c r="Z447" s="65" t="str">
        <f t="shared" si="61"/>
        <v/>
      </c>
      <c r="AA447" s="65" t="str">
        <f t="shared" si="62"/>
        <v/>
      </c>
    </row>
    <row r="448" spans="1:27" x14ac:dyDescent="0.25">
      <c r="A448" s="40" t="str">
        <f>IF(G448="","",1*ISERROR(VLOOKUP(G448,G$1:G447,1,FALSE)))</f>
        <v/>
      </c>
      <c r="B448" s="40" t="str">
        <f>IF(A448=0,0,IF(A448="","",SUM(A$2:A448)))</f>
        <v/>
      </c>
      <c r="C448" s="41" t="str">
        <f>IF(H448="","",1*ISERROR(VLOOKUP(H448,H$1:H447,1,FALSE)))</f>
        <v/>
      </c>
      <c r="D448" s="40" t="str">
        <f>IF(C448=0,0,IF(C448="","",SUM(C$2:C448)))</f>
        <v/>
      </c>
      <c r="E448" s="41" t="str">
        <f>IF(H448=0,0,IF(C448="","",SUM(C$11:C448)))</f>
        <v/>
      </c>
      <c r="F448" s="41" t="str">
        <f>IF(H448="","",COUNTIF(H$11:H448,"="&amp;H448))</f>
        <v/>
      </c>
      <c r="G448" s="41" t="str">
        <f t="shared" si="54"/>
        <v/>
      </c>
      <c r="H448" s="41" t="str">
        <f t="shared" si="55"/>
        <v/>
      </c>
      <c r="I448" s="41" t="str">
        <f t="shared" si="56"/>
        <v/>
      </c>
      <c r="J448" s="41" t="str">
        <f t="shared" si="57"/>
        <v/>
      </c>
      <c r="K448" s="268"/>
      <c r="L448" s="268"/>
      <c r="M448" s="268"/>
      <c r="N448" s="269"/>
      <c r="O448" s="269"/>
      <c r="P448" s="269"/>
      <c r="Q448" s="270"/>
      <c r="R448" s="271"/>
      <c r="S448" s="268"/>
      <c r="T448" s="268"/>
      <c r="U448" s="268"/>
      <c r="V448" s="268"/>
      <c r="W448" s="65" t="str">
        <f t="shared" si="58"/>
        <v/>
      </c>
      <c r="X448" s="65" t="str">
        <f t="shared" si="59"/>
        <v/>
      </c>
      <c r="Y448" s="65" t="str">
        <f t="shared" si="60"/>
        <v/>
      </c>
      <c r="Z448" s="65" t="str">
        <f t="shared" si="61"/>
        <v/>
      </c>
      <c r="AA448" s="65" t="str">
        <f t="shared" si="62"/>
        <v/>
      </c>
    </row>
    <row r="449" spans="1:27" x14ac:dyDescent="0.25">
      <c r="A449" s="40" t="str">
        <f>IF(G449="","",1*ISERROR(VLOOKUP(G449,G$1:G448,1,FALSE)))</f>
        <v/>
      </c>
      <c r="B449" s="40" t="str">
        <f>IF(A449=0,0,IF(A449="","",SUM(A$2:A449)))</f>
        <v/>
      </c>
      <c r="C449" s="41" t="str">
        <f>IF(H449="","",1*ISERROR(VLOOKUP(H449,H$1:H448,1,FALSE)))</f>
        <v/>
      </c>
      <c r="D449" s="40" t="str">
        <f>IF(C449=0,0,IF(C449="","",SUM(C$2:C449)))</f>
        <v/>
      </c>
      <c r="E449" s="41" t="str">
        <f>IF(H449=0,0,IF(C449="","",SUM(C$11:C449)))</f>
        <v/>
      </c>
      <c r="F449" s="41" t="str">
        <f>IF(H449="","",COUNTIF(H$11:H449,"="&amp;H449))</f>
        <v/>
      </c>
      <c r="G449" s="41" t="str">
        <f t="shared" si="54"/>
        <v/>
      </c>
      <c r="H449" s="41" t="str">
        <f t="shared" si="55"/>
        <v/>
      </c>
      <c r="I449" s="41" t="str">
        <f t="shared" si="56"/>
        <v/>
      </c>
      <c r="J449" s="41" t="str">
        <f t="shared" si="57"/>
        <v/>
      </c>
      <c r="K449" s="268"/>
      <c r="L449" s="268"/>
      <c r="M449" s="268"/>
      <c r="N449" s="269"/>
      <c r="O449" s="269"/>
      <c r="P449" s="269"/>
      <c r="Q449" s="270"/>
      <c r="R449" s="271"/>
      <c r="S449" s="268"/>
      <c r="T449" s="268"/>
      <c r="U449" s="268"/>
      <c r="V449" s="268"/>
      <c r="W449" s="65" t="str">
        <f t="shared" si="58"/>
        <v/>
      </c>
      <c r="X449" s="65" t="str">
        <f t="shared" si="59"/>
        <v/>
      </c>
      <c r="Y449" s="65" t="str">
        <f t="shared" si="60"/>
        <v/>
      </c>
      <c r="Z449" s="65" t="str">
        <f t="shared" si="61"/>
        <v/>
      </c>
      <c r="AA449" s="65" t="str">
        <f t="shared" si="62"/>
        <v/>
      </c>
    </row>
    <row r="450" spans="1:27" x14ac:dyDescent="0.25">
      <c r="A450" s="40" t="str">
        <f>IF(G450="","",1*ISERROR(VLOOKUP(G450,G$1:G449,1,FALSE)))</f>
        <v/>
      </c>
      <c r="B450" s="40" t="str">
        <f>IF(A450=0,0,IF(A450="","",SUM(A$2:A450)))</f>
        <v/>
      </c>
      <c r="C450" s="41" t="str">
        <f>IF(H450="","",1*ISERROR(VLOOKUP(H450,H$1:H449,1,FALSE)))</f>
        <v/>
      </c>
      <c r="D450" s="40" t="str">
        <f>IF(C450=0,0,IF(C450="","",SUM(C$2:C450)))</f>
        <v/>
      </c>
      <c r="E450" s="41" t="str">
        <f>IF(H450=0,0,IF(C450="","",SUM(C$11:C450)))</f>
        <v/>
      </c>
      <c r="F450" s="41" t="str">
        <f>IF(H450="","",COUNTIF(H$11:H450,"="&amp;H450))</f>
        <v/>
      </c>
      <c r="G450" s="41" t="str">
        <f t="shared" ref="G450:G513" si="63">IF(K450="","",IF(M450="","",CONCATENATE(K450,"-",M450)))</f>
        <v/>
      </c>
      <c r="H450" s="41" t="str">
        <f t="shared" ref="H450:H513" si="64">IF(G450="","",CONCATENATE(G450,"-",N450))</f>
        <v/>
      </c>
      <c r="I450" s="41" t="str">
        <f t="shared" ref="I450:I513" si="65">IF(H450="","",CONCATENATE(H450,"-",F450))</f>
        <v/>
      </c>
      <c r="J450" s="41" t="str">
        <f t="shared" ref="J450:J513" si="66">IF(G450="","",CONCATENATE(G450,"-",O450))</f>
        <v/>
      </c>
      <c r="K450" s="268"/>
      <c r="L450" s="268"/>
      <c r="M450" s="268"/>
      <c r="N450" s="269"/>
      <c r="O450" s="269"/>
      <c r="P450" s="269"/>
      <c r="Q450" s="270"/>
      <c r="R450" s="271"/>
      <c r="S450" s="268"/>
      <c r="T450" s="268"/>
      <c r="U450" s="268"/>
      <c r="V450" s="268"/>
      <c r="W450" s="65" t="str">
        <f t="shared" ref="W450:W513" si="67">IF(S450="","",IF(S450="Yes",1,0))</f>
        <v/>
      </c>
      <c r="X450" s="65" t="str">
        <f t="shared" ref="X450:X513" si="68">IF(T450="","",IF(T450="Yes",1,0))</f>
        <v/>
      </c>
      <c r="Y450" s="65" t="str">
        <f t="shared" ref="Y450:Y513" si="69">IF(U450="","",IF(U450="Yes",1,0))</f>
        <v/>
      </c>
      <c r="Z450" s="65" t="str">
        <f t="shared" ref="Z450:Z513" si="70">IF(V450="","",IF(V450="Yes",1,0))</f>
        <v/>
      </c>
      <c r="AA450" s="65" t="str">
        <f t="shared" ref="AA450:AA513" si="71">IF(N450="","",CONCATENATE(N450,"-",O450))</f>
        <v/>
      </c>
    </row>
    <row r="451" spans="1:27" x14ac:dyDescent="0.25">
      <c r="A451" s="40" t="str">
        <f>IF(G451="","",1*ISERROR(VLOOKUP(G451,G$1:G450,1,FALSE)))</f>
        <v/>
      </c>
      <c r="B451" s="40" t="str">
        <f>IF(A451=0,0,IF(A451="","",SUM(A$2:A451)))</f>
        <v/>
      </c>
      <c r="C451" s="41" t="str">
        <f>IF(H451="","",1*ISERROR(VLOOKUP(H451,H$1:H450,1,FALSE)))</f>
        <v/>
      </c>
      <c r="D451" s="40" t="str">
        <f>IF(C451=0,0,IF(C451="","",SUM(C$2:C451)))</f>
        <v/>
      </c>
      <c r="E451" s="41" t="str">
        <f>IF(H451=0,0,IF(C451="","",SUM(C$11:C451)))</f>
        <v/>
      </c>
      <c r="F451" s="41" t="str">
        <f>IF(H451="","",COUNTIF(H$11:H451,"="&amp;H451))</f>
        <v/>
      </c>
      <c r="G451" s="41" t="str">
        <f t="shared" si="63"/>
        <v/>
      </c>
      <c r="H451" s="41" t="str">
        <f t="shared" si="64"/>
        <v/>
      </c>
      <c r="I451" s="41" t="str">
        <f t="shared" si="65"/>
        <v/>
      </c>
      <c r="J451" s="41" t="str">
        <f t="shared" si="66"/>
        <v/>
      </c>
      <c r="K451" s="268"/>
      <c r="L451" s="268"/>
      <c r="M451" s="268"/>
      <c r="N451" s="269"/>
      <c r="O451" s="269"/>
      <c r="P451" s="269"/>
      <c r="Q451" s="270"/>
      <c r="R451" s="271"/>
      <c r="S451" s="268"/>
      <c r="T451" s="268"/>
      <c r="U451" s="268"/>
      <c r="V451" s="268"/>
      <c r="W451" s="65" t="str">
        <f t="shared" si="67"/>
        <v/>
      </c>
      <c r="X451" s="65" t="str">
        <f t="shared" si="68"/>
        <v/>
      </c>
      <c r="Y451" s="65" t="str">
        <f t="shared" si="69"/>
        <v/>
      </c>
      <c r="Z451" s="65" t="str">
        <f t="shared" si="70"/>
        <v/>
      </c>
      <c r="AA451" s="65" t="str">
        <f t="shared" si="71"/>
        <v/>
      </c>
    </row>
    <row r="452" spans="1:27" x14ac:dyDescent="0.25">
      <c r="A452" s="40" t="str">
        <f>IF(G452="","",1*ISERROR(VLOOKUP(G452,G$1:G451,1,FALSE)))</f>
        <v/>
      </c>
      <c r="B452" s="40" t="str">
        <f>IF(A452=0,0,IF(A452="","",SUM(A$2:A452)))</f>
        <v/>
      </c>
      <c r="C452" s="41" t="str">
        <f>IF(H452="","",1*ISERROR(VLOOKUP(H452,H$1:H451,1,FALSE)))</f>
        <v/>
      </c>
      <c r="D452" s="40" t="str">
        <f>IF(C452=0,0,IF(C452="","",SUM(C$2:C452)))</f>
        <v/>
      </c>
      <c r="E452" s="41" t="str">
        <f>IF(H452=0,0,IF(C452="","",SUM(C$11:C452)))</f>
        <v/>
      </c>
      <c r="F452" s="41" t="str">
        <f>IF(H452="","",COUNTIF(H$11:H452,"="&amp;H452))</f>
        <v/>
      </c>
      <c r="G452" s="41" t="str">
        <f t="shared" si="63"/>
        <v/>
      </c>
      <c r="H452" s="41" t="str">
        <f t="shared" si="64"/>
        <v/>
      </c>
      <c r="I452" s="41" t="str">
        <f t="shared" si="65"/>
        <v/>
      </c>
      <c r="J452" s="41" t="str">
        <f t="shared" si="66"/>
        <v/>
      </c>
      <c r="K452" s="268"/>
      <c r="L452" s="268"/>
      <c r="M452" s="268"/>
      <c r="N452" s="269"/>
      <c r="O452" s="269"/>
      <c r="P452" s="269"/>
      <c r="Q452" s="270"/>
      <c r="R452" s="271"/>
      <c r="S452" s="268"/>
      <c r="T452" s="268"/>
      <c r="U452" s="268"/>
      <c r="V452" s="268"/>
      <c r="W452" s="65" t="str">
        <f t="shared" si="67"/>
        <v/>
      </c>
      <c r="X452" s="65" t="str">
        <f t="shared" si="68"/>
        <v/>
      </c>
      <c r="Y452" s="65" t="str">
        <f t="shared" si="69"/>
        <v/>
      </c>
      <c r="Z452" s="65" t="str">
        <f t="shared" si="70"/>
        <v/>
      </c>
      <c r="AA452" s="65" t="str">
        <f t="shared" si="71"/>
        <v/>
      </c>
    </row>
    <row r="453" spans="1:27" x14ac:dyDescent="0.25">
      <c r="A453" s="40" t="str">
        <f>IF(G453="","",1*ISERROR(VLOOKUP(G453,G$1:G452,1,FALSE)))</f>
        <v/>
      </c>
      <c r="B453" s="40" t="str">
        <f>IF(A453=0,0,IF(A453="","",SUM(A$2:A453)))</f>
        <v/>
      </c>
      <c r="C453" s="41" t="str">
        <f>IF(H453="","",1*ISERROR(VLOOKUP(H453,H$1:H452,1,FALSE)))</f>
        <v/>
      </c>
      <c r="D453" s="40" t="str">
        <f>IF(C453=0,0,IF(C453="","",SUM(C$2:C453)))</f>
        <v/>
      </c>
      <c r="E453" s="41" t="str">
        <f>IF(H453=0,0,IF(C453="","",SUM(C$11:C453)))</f>
        <v/>
      </c>
      <c r="F453" s="41" t="str">
        <f>IF(H453="","",COUNTIF(H$11:H453,"="&amp;H453))</f>
        <v/>
      </c>
      <c r="G453" s="41" t="str">
        <f t="shared" si="63"/>
        <v/>
      </c>
      <c r="H453" s="41" t="str">
        <f t="shared" si="64"/>
        <v/>
      </c>
      <c r="I453" s="41" t="str">
        <f t="shared" si="65"/>
        <v/>
      </c>
      <c r="J453" s="41" t="str">
        <f t="shared" si="66"/>
        <v/>
      </c>
      <c r="K453" s="268"/>
      <c r="L453" s="268"/>
      <c r="M453" s="268"/>
      <c r="N453" s="269"/>
      <c r="O453" s="269"/>
      <c r="P453" s="269"/>
      <c r="Q453" s="270"/>
      <c r="R453" s="271"/>
      <c r="S453" s="268"/>
      <c r="T453" s="268"/>
      <c r="U453" s="268"/>
      <c r="V453" s="268"/>
      <c r="W453" s="65" t="str">
        <f t="shared" si="67"/>
        <v/>
      </c>
      <c r="X453" s="65" t="str">
        <f t="shared" si="68"/>
        <v/>
      </c>
      <c r="Y453" s="65" t="str">
        <f t="shared" si="69"/>
        <v/>
      </c>
      <c r="Z453" s="65" t="str">
        <f t="shared" si="70"/>
        <v/>
      </c>
      <c r="AA453" s="65" t="str">
        <f t="shared" si="71"/>
        <v/>
      </c>
    </row>
    <row r="454" spans="1:27" x14ac:dyDescent="0.25">
      <c r="A454" s="40" t="str">
        <f>IF(G454="","",1*ISERROR(VLOOKUP(G454,G$1:G453,1,FALSE)))</f>
        <v/>
      </c>
      <c r="B454" s="40" t="str">
        <f>IF(A454=0,0,IF(A454="","",SUM(A$2:A454)))</f>
        <v/>
      </c>
      <c r="C454" s="41" t="str">
        <f>IF(H454="","",1*ISERROR(VLOOKUP(H454,H$1:H453,1,FALSE)))</f>
        <v/>
      </c>
      <c r="D454" s="40" t="str">
        <f>IF(C454=0,0,IF(C454="","",SUM(C$2:C454)))</f>
        <v/>
      </c>
      <c r="E454" s="41" t="str">
        <f>IF(H454=0,0,IF(C454="","",SUM(C$11:C454)))</f>
        <v/>
      </c>
      <c r="F454" s="41" t="str">
        <f>IF(H454="","",COUNTIF(H$11:H454,"="&amp;H454))</f>
        <v/>
      </c>
      <c r="G454" s="41" t="str">
        <f t="shared" si="63"/>
        <v/>
      </c>
      <c r="H454" s="41" t="str">
        <f t="shared" si="64"/>
        <v/>
      </c>
      <c r="I454" s="41" t="str">
        <f t="shared" si="65"/>
        <v/>
      </c>
      <c r="J454" s="41" t="str">
        <f t="shared" si="66"/>
        <v/>
      </c>
      <c r="K454" s="268"/>
      <c r="L454" s="268"/>
      <c r="M454" s="268"/>
      <c r="N454" s="269"/>
      <c r="O454" s="269"/>
      <c r="P454" s="269"/>
      <c r="Q454" s="270"/>
      <c r="R454" s="271"/>
      <c r="S454" s="268"/>
      <c r="T454" s="268"/>
      <c r="U454" s="268"/>
      <c r="V454" s="268"/>
      <c r="W454" s="65" t="str">
        <f t="shared" si="67"/>
        <v/>
      </c>
      <c r="X454" s="65" t="str">
        <f t="shared" si="68"/>
        <v/>
      </c>
      <c r="Y454" s="65" t="str">
        <f t="shared" si="69"/>
        <v/>
      </c>
      <c r="Z454" s="65" t="str">
        <f t="shared" si="70"/>
        <v/>
      </c>
      <c r="AA454" s="65" t="str">
        <f t="shared" si="71"/>
        <v/>
      </c>
    </row>
    <row r="455" spans="1:27" x14ac:dyDescent="0.25">
      <c r="A455" s="40" t="str">
        <f>IF(G455="","",1*ISERROR(VLOOKUP(G455,G$1:G454,1,FALSE)))</f>
        <v/>
      </c>
      <c r="B455" s="40" t="str">
        <f>IF(A455=0,0,IF(A455="","",SUM(A$2:A455)))</f>
        <v/>
      </c>
      <c r="C455" s="41" t="str">
        <f>IF(H455="","",1*ISERROR(VLOOKUP(H455,H$1:H454,1,FALSE)))</f>
        <v/>
      </c>
      <c r="D455" s="40" t="str">
        <f>IF(C455=0,0,IF(C455="","",SUM(C$2:C455)))</f>
        <v/>
      </c>
      <c r="E455" s="41" t="str">
        <f>IF(H455=0,0,IF(C455="","",SUM(C$11:C455)))</f>
        <v/>
      </c>
      <c r="F455" s="41" t="str">
        <f>IF(H455="","",COUNTIF(H$11:H455,"="&amp;H455))</f>
        <v/>
      </c>
      <c r="G455" s="41" t="str">
        <f t="shared" si="63"/>
        <v/>
      </c>
      <c r="H455" s="41" t="str">
        <f t="shared" si="64"/>
        <v/>
      </c>
      <c r="I455" s="41" t="str">
        <f t="shared" si="65"/>
        <v/>
      </c>
      <c r="J455" s="41" t="str">
        <f t="shared" si="66"/>
        <v/>
      </c>
      <c r="K455" s="268"/>
      <c r="L455" s="268"/>
      <c r="M455" s="268"/>
      <c r="N455" s="269"/>
      <c r="O455" s="269"/>
      <c r="P455" s="269"/>
      <c r="Q455" s="270"/>
      <c r="R455" s="271"/>
      <c r="S455" s="268"/>
      <c r="T455" s="268"/>
      <c r="U455" s="268"/>
      <c r="V455" s="268"/>
      <c r="W455" s="65" t="str">
        <f t="shared" si="67"/>
        <v/>
      </c>
      <c r="X455" s="65" t="str">
        <f t="shared" si="68"/>
        <v/>
      </c>
      <c r="Y455" s="65" t="str">
        <f t="shared" si="69"/>
        <v/>
      </c>
      <c r="Z455" s="65" t="str">
        <f t="shared" si="70"/>
        <v/>
      </c>
      <c r="AA455" s="65" t="str">
        <f t="shared" si="71"/>
        <v/>
      </c>
    </row>
    <row r="456" spans="1:27" x14ac:dyDescent="0.25">
      <c r="A456" s="40" t="str">
        <f>IF(G456="","",1*ISERROR(VLOOKUP(G456,G$1:G455,1,FALSE)))</f>
        <v/>
      </c>
      <c r="B456" s="40" t="str">
        <f>IF(A456=0,0,IF(A456="","",SUM(A$2:A456)))</f>
        <v/>
      </c>
      <c r="C456" s="41" t="str">
        <f>IF(H456="","",1*ISERROR(VLOOKUP(H456,H$1:H455,1,FALSE)))</f>
        <v/>
      </c>
      <c r="D456" s="40" t="str">
        <f>IF(C456=0,0,IF(C456="","",SUM(C$2:C456)))</f>
        <v/>
      </c>
      <c r="E456" s="41" t="str">
        <f>IF(H456=0,0,IF(C456="","",SUM(C$11:C456)))</f>
        <v/>
      </c>
      <c r="F456" s="41" t="str">
        <f>IF(H456="","",COUNTIF(H$11:H456,"="&amp;H456))</f>
        <v/>
      </c>
      <c r="G456" s="41" t="str">
        <f t="shared" si="63"/>
        <v/>
      </c>
      <c r="H456" s="41" t="str">
        <f t="shared" si="64"/>
        <v/>
      </c>
      <c r="I456" s="41" t="str">
        <f t="shared" si="65"/>
        <v/>
      </c>
      <c r="J456" s="41" t="str">
        <f t="shared" si="66"/>
        <v/>
      </c>
      <c r="K456" s="268"/>
      <c r="L456" s="268"/>
      <c r="M456" s="268"/>
      <c r="N456" s="269"/>
      <c r="O456" s="269"/>
      <c r="P456" s="269"/>
      <c r="Q456" s="270"/>
      <c r="R456" s="271"/>
      <c r="S456" s="268"/>
      <c r="T456" s="268"/>
      <c r="U456" s="268"/>
      <c r="V456" s="268"/>
      <c r="W456" s="65" t="str">
        <f t="shared" si="67"/>
        <v/>
      </c>
      <c r="X456" s="65" t="str">
        <f t="shared" si="68"/>
        <v/>
      </c>
      <c r="Y456" s="65" t="str">
        <f t="shared" si="69"/>
        <v/>
      </c>
      <c r="Z456" s="65" t="str">
        <f t="shared" si="70"/>
        <v/>
      </c>
      <c r="AA456" s="65" t="str">
        <f t="shared" si="71"/>
        <v/>
      </c>
    </row>
    <row r="457" spans="1:27" x14ac:dyDescent="0.25">
      <c r="A457" s="40" t="str">
        <f>IF(G457="","",1*ISERROR(VLOOKUP(G457,G$1:G456,1,FALSE)))</f>
        <v/>
      </c>
      <c r="B457" s="40" t="str">
        <f>IF(A457=0,0,IF(A457="","",SUM(A$2:A457)))</f>
        <v/>
      </c>
      <c r="C457" s="41" t="str">
        <f>IF(H457="","",1*ISERROR(VLOOKUP(H457,H$1:H456,1,FALSE)))</f>
        <v/>
      </c>
      <c r="D457" s="40" t="str">
        <f>IF(C457=0,0,IF(C457="","",SUM(C$2:C457)))</f>
        <v/>
      </c>
      <c r="E457" s="41" t="str">
        <f>IF(H457=0,0,IF(C457="","",SUM(C$11:C457)))</f>
        <v/>
      </c>
      <c r="F457" s="41" t="str">
        <f>IF(H457="","",COUNTIF(H$11:H457,"="&amp;H457))</f>
        <v/>
      </c>
      <c r="G457" s="41" t="str">
        <f t="shared" si="63"/>
        <v/>
      </c>
      <c r="H457" s="41" t="str">
        <f t="shared" si="64"/>
        <v/>
      </c>
      <c r="I457" s="41" t="str">
        <f t="shared" si="65"/>
        <v/>
      </c>
      <c r="J457" s="41" t="str">
        <f t="shared" si="66"/>
        <v/>
      </c>
      <c r="K457" s="268"/>
      <c r="L457" s="268"/>
      <c r="M457" s="268"/>
      <c r="N457" s="269"/>
      <c r="O457" s="269"/>
      <c r="P457" s="269"/>
      <c r="Q457" s="270"/>
      <c r="R457" s="271"/>
      <c r="S457" s="268"/>
      <c r="T457" s="268"/>
      <c r="U457" s="268"/>
      <c r="V457" s="268"/>
      <c r="W457" s="65" t="str">
        <f t="shared" si="67"/>
        <v/>
      </c>
      <c r="X457" s="65" t="str">
        <f t="shared" si="68"/>
        <v/>
      </c>
      <c r="Y457" s="65" t="str">
        <f t="shared" si="69"/>
        <v/>
      </c>
      <c r="Z457" s="65" t="str">
        <f t="shared" si="70"/>
        <v/>
      </c>
      <c r="AA457" s="65" t="str">
        <f t="shared" si="71"/>
        <v/>
      </c>
    </row>
    <row r="458" spans="1:27" x14ac:dyDescent="0.25">
      <c r="A458" s="40" t="str">
        <f>IF(G458="","",1*ISERROR(VLOOKUP(G458,G$1:G457,1,FALSE)))</f>
        <v/>
      </c>
      <c r="B458" s="40" t="str">
        <f>IF(A458=0,0,IF(A458="","",SUM(A$2:A458)))</f>
        <v/>
      </c>
      <c r="C458" s="41" t="str">
        <f>IF(H458="","",1*ISERROR(VLOOKUP(H458,H$1:H457,1,FALSE)))</f>
        <v/>
      </c>
      <c r="D458" s="40" t="str">
        <f>IF(C458=0,0,IF(C458="","",SUM(C$2:C458)))</f>
        <v/>
      </c>
      <c r="E458" s="41" t="str">
        <f>IF(H458=0,0,IF(C458="","",SUM(C$11:C458)))</f>
        <v/>
      </c>
      <c r="F458" s="41" t="str">
        <f>IF(H458="","",COUNTIF(H$11:H458,"="&amp;H458))</f>
        <v/>
      </c>
      <c r="G458" s="41" t="str">
        <f t="shared" si="63"/>
        <v/>
      </c>
      <c r="H458" s="41" t="str">
        <f t="shared" si="64"/>
        <v/>
      </c>
      <c r="I458" s="41" t="str">
        <f t="shared" si="65"/>
        <v/>
      </c>
      <c r="J458" s="41" t="str">
        <f t="shared" si="66"/>
        <v/>
      </c>
      <c r="K458" s="268"/>
      <c r="L458" s="268"/>
      <c r="M458" s="268"/>
      <c r="N458" s="269"/>
      <c r="O458" s="269"/>
      <c r="P458" s="269"/>
      <c r="Q458" s="270"/>
      <c r="R458" s="271"/>
      <c r="S458" s="268"/>
      <c r="T458" s="268"/>
      <c r="U458" s="268"/>
      <c r="V458" s="268"/>
      <c r="W458" s="65" t="str">
        <f t="shared" si="67"/>
        <v/>
      </c>
      <c r="X458" s="65" t="str">
        <f t="shared" si="68"/>
        <v/>
      </c>
      <c r="Y458" s="65" t="str">
        <f t="shared" si="69"/>
        <v/>
      </c>
      <c r="Z458" s="65" t="str">
        <f t="shared" si="70"/>
        <v/>
      </c>
      <c r="AA458" s="65" t="str">
        <f t="shared" si="71"/>
        <v/>
      </c>
    </row>
    <row r="459" spans="1:27" x14ac:dyDescent="0.25">
      <c r="A459" s="40" t="str">
        <f>IF(G459="","",1*ISERROR(VLOOKUP(G459,G$1:G458,1,FALSE)))</f>
        <v/>
      </c>
      <c r="B459" s="40" t="str">
        <f>IF(A459=0,0,IF(A459="","",SUM(A$2:A459)))</f>
        <v/>
      </c>
      <c r="C459" s="41" t="str">
        <f>IF(H459="","",1*ISERROR(VLOOKUP(H459,H$1:H458,1,FALSE)))</f>
        <v/>
      </c>
      <c r="D459" s="40" t="str">
        <f>IF(C459=0,0,IF(C459="","",SUM(C$2:C459)))</f>
        <v/>
      </c>
      <c r="E459" s="41" t="str">
        <f>IF(H459=0,0,IF(C459="","",SUM(C$11:C459)))</f>
        <v/>
      </c>
      <c r="F459" s="41" t="str">
        <f>IF(H459="","",COUNTIF(H$11:H459,"="&amp;H459))</f>
        <v/>
      </c>
      <c r="G459" s="41" t="str">
        <f t="shared" si="63"/>
        <v/>
      </c>
      <c r="H459" s="41" t="str">
        <f t="shared" si="64"/>
        <v/>
      </c>
      <c r="I459" s="41" t="str">
        <f t="shared" si="65"/>
        <v/>
      </c>
      <c r="J459" s="41" t="str">
        <f t="shared" si="66"/>
        <v/>
      </c>
      <c r="K459" s="268"/>
      <c r="L459" s="268"/>
      <c r="M459" s="268"/>
      <c r="N459" s="269"/>
      <c r="O459" s="269"/>
      <c r="P459" s="269"/>
      <c r="Q459" s="270"/>
      <c r="R459" s="271"/>
      <c r="S459" s="268"/>
      <c r="T459" s="268"/>
      <c r="U459" s="268"/>
      <c r="V459" s="268"/>
      <c r="W459" s="65" t="str">
        <f t="shared" si="67"/>
        <v/>
      </c>
      <c r="X459" s="65" t="str">
        <f t="shared" si="68"/>
        <v/>
      </c>
      <c r="Y459" s="65" t="str">
        <f t="shared" si="69"/>
        <v/>
      </c>
      <c r="Z459" s="65" t="str">
        <f t="shared" si="70"/>
        <v/>
      </c>
      <c r="AA459" s="65" t="str">
        <f t="shared" si="71"/>
        <v/>
      </c>
    </row>
    <row r="460" spans="1:27" x14ac:dyDescent="0.25">
      <c r="A460" s="40" t="str">
        <f>IF(G460="","",1*ISERROR(VLOOKUP(G460,G$1:G459,1,FALSE)))</f>
        <v/>
      </c>
      <c r="B460" s="40" t="str">
        <f>IF(A460=0,0,IF(A460="","",SUM(A$2:A460)))</f>
        <v/>
      </c>
      <c r="C460" s="41" t="str">
        <f>IF(H460="","",1*ISERROR(VLOOKUP(H460,H$1:H459,1,FALSE)))</f>
        <v/>
      </c>
      <c r="D460" s="40" t="str">
        <f>IF(C460=0,0,IF(C460="","",SUM(C$2:C460)))</f>
        <v/>
      </c>
      <c r="E460" s="41" t="str">
        <f>IF(H460=0,0,IF(C460="","",SUM(C$11:C460)))</f>
        <v/>
      </c>
      <c r="F460" s="41" t="str">
        <f>IF(H460="","",COUNTIF(H$11:H460,"="&amp;H460))</f>
        <v/>
      </c>
      <c r="G460" s="41" t="str">
        <f t="shared" si="63"/>
        <v/>
      </c>
      <c r="H460" s="41" t="str">
        <f t="shared" si="64"/>
        <v/>
      </c>
      <c r="I460" s="41" t="str">
        <f t="shared" si="65"/>
        <v/>
      </c>
      <c r="J460" s="41" t="str">
        <f t="shared" si="66"/>
        <v/>
      </c>
      <c r="K460" s="268"/>
      <c r="L460" s="268"/>
      <c r="M460" s="268"/>
      <c r="N460" s="269"/>
      <c r="O460" s="269"/>
      <c r="P460" s="269"/>
      <c r="Q460" s="270"/>
      <c r="R460" s="271"/>
      <c r="S460" s="268"/>
      <c r="T460" s="268"/>
      <c r="U460" s="268"/>
      <c r="V460" s="268"/>
      <c r="W460" s="65" t="str">
        <f t="shared" si="67"/>
        <v/>
      </c>
      <c r="X460" s="65" t="str">
        <f t="shared" si="68"/>
        <v/>
      </c>
      <c r="Y460" s="65" t="str">
        <f t="shared" si="69"/>
        <v/>
      </c>
      <c r="Z460" s="65" t="str">
        <f t="shared" si="70"/>
        <v/>
      </c>
      <c r="AA460" s="65" t="str">
        <f t="shared" si="71"/>
        <v/>
      </c>
    </row>
    <row r="461" spans="1:27" x14ac:dyDescent="0.25">
      <c r="A461" s="40" t="str">
        <f>IF(G461="","",1*ISERROR(VLOOKUP(G461,G$1:G460,1,FALSE)))</f>
        <v/>
      </c>
      <c r="B461" s="40" t="str">
        <f>IF(A461=0,0,IF(A461="","",SUM(A$2:A461)))</f>
        <v/>
      </c>
      <c r="C461" s="41" t="str">
        <f>IF(H461="","",1*ISERROR(VLOOKUP(H461,H$1:H460,1,FALSE)))</f>
        <v/>
      </c>
      <c r="D461" s="40" t="str">
        <f>IF(C461=0,0,IF(C461="","",SUM(C$2:C461)))</f>
        <v/>
      </c>
      <c r="E461" s="41" t="str">
        <f>IF(H461=0,0,IF(C461="","",SUM(C$11:C461)))</f>
        <v/>
      </c>
      <c r="F461" s="41" t="str">
        <f>IF(H461="","",COUNTIF(H$11:H461,"="&amp;H461))</f>
        <v/>
      </c>
      <c r="G461" s="41" t="str">
        <f t="shared" si="63"/>
        <v/>
      </c>
      <c r="H461" s="41" t="str">
        <f t="shared" si="64"/>
        <v/>
      </c>
      <c r="I461" s="41" t="str">
        <f t="shared" si="65"/>
        <v/>
      </c>
      <c r="J461" s="41" t="str">
        <f t="shared" si="66"/>
        <v/>
      </c>
      <c r="K461" s="268"/>
      <c r="L461" s="268"/>
      <c r="M461" s="268"/>
      <c r="N461" s="269"/>
      <c r="O461" s="269"/>
      <c r="P461" s="269"/>
      <c r="Q461" s="270"/>
      <c r="R461" s="271"/>
      <c r="S461" s="268"/>
      <c r="T461" s="268"/>
      <c r="U461" s="268"/>
      <c r="V461" s="268"/>
      <c r="W461" s="65" t="str">
        <f t="shared" si="67"/>
        <v/>
      </c>
      <c r="X461" s="65" t="str">
        <f t="shared" si="68"/>
        <v/>
      </c>
      <c r="Y461" s="65" t="str">
        <f t="shared" si="69"/>
        <v/>
      </c>
      <c r="Z461" s="65" t="str">
        <f t="shared" si="70"/>
        <v/>
      </c>
      <c r="AA461" s="65" t="str">
        <f t="shared" si="71"/>
        <v/>
      </c>
    </row>
    <row r="462" spans="1:27" x14ac:dyDescent="0.25">
      <c r="A462" s="40" t="str">
        <f>IF(G462="","",1*ISERROR(VLOOKUP(G462,G$1:G461,1,FALSE)))</f>
        <v/>
      </c>
      <c r="B462" s="40" t="str">
        <f>IF(A462=0,0,IF(A462="","",SUM(A$2:A462)))</f>
        <v/>
      </c>
      <c r="C462" s="41" t="str">
        <f>IF(H462="","",1*ISERROR(VLOOKUP(H462,H$1:H461,1,FALSE)))</f>
        <v/>
      </c>
      <c r="D462" s="40" t="str">
        <f>IF(C462=0,0,IF(C462="","",SUM(C$2:C462)))</f>
        <v/>
      </c>
      <c r="E462" s="41" t="str">
        <f>IF(H462=0,0,IF(C462="","",SUM(C$11:C462)))</f>
        <v/>
      </c>
      <c r="F462" s="41" t="str">
        <f>IF(H462="","",COUNTIF(H$11:H462,"="&amp;H462))</f>
        <v/>
      </c>
      <c r="G462" s="41" t="str">
        <f t="shared" si="63"/>
        <v/>
      </c>
      <c r="H462" s="41" t="str">
        <f t="shared" si="64"/>
        <v/>
      </c>
      <c r="I462" s="41" t="str">
        <f t="shared" si="65"/>
        <v/>
      </c>
      <c r="J462" s="41" t="str">
        <f t="shared" si="66"/>
        <v/>
      </c>
      <c r="K462" s="268"/>
      <c r="L462" s="268"/>
      <c r="M462" s="268"/>
      <c r="N462" s="269"/>
      <c r="O462" s="269"/>
      <c r="P462" s="269"/>
      <c r="Q462" s="270"/>
      <c r="R462" s="271"/>
      <c r="S462" s="268"/>
      <c r="T462" s="268"/>
      <c r="U462" s="268"/>
      <c r="V462" s="268"/>
      <c r="W462" s="65" t="str">
        <f t="shared" si="67"/>
        <v/>
      </c>
      <c r="X462" s="65" t="str">
        <f t="shared" si="68"/>
        <v/>
      </c>
      <c r="Y462" s="65" t="str">
        <f t="shared" si="69"/>
        <v/>
      </c>
      <c r="Z462" s="65" t="str">
        <f t="shared" si="70"/>
        <v/>
      </c>
      <c r="AA462" s="65" t="str">
        <f t="shared" si="71"/>
        <v/>
      </c>
    </row>
    <row r="463" spans="1:27" x14ac:dyDescent="0.25">
      <c r="A463" s="40" t="str">
        <f>IF(G463="","",1*ISERROR(VLOOKUP(G463,G$1:G462,1,FALSE)))</f>
        <v/>
      </c>
      <c r="B463" s="40" t="str">
        <f>IF(A463=0,0,IF(A463="","",SUM(A$2:A463)))</f>
        <v/>
      </c>
      <c r="C463" s="41" t="str">
        <f>IF(H463="","",1*ISERROR(VLOOKUP(H463,H$1:H462,1,FALSE)))</f>
        <v/>
      </c>
      <c r="D463" s="40" t="str">
        <f>IF(C463=0,0,IF(C463="","",SUM(C$2:C463)))</f>
        <v/>
      </c>
      <c r="E463" s="41" t="str">
        <f>IF(H463=0,0,IF(C463="","",SUM(C$11:C463)))</f>
        <v/>
      </c>
      <c r="F463" s="41" t="str">
        <f>IF(H463="","",COUNTIF(H$11:H463,"="&amp;H463))</f>
        <v/>
      </c>
      <c r="G463" s="41" t="str">
        <f t="shared" si="63"/>
        <v/>
      </c>
      <c r="H463" s="41" t="str">
        <f t="shared" si="64"/>
        <v/>
      </c>
      <c r="I463" s="41" t="str">
        <f t="shared" si="65"/>
        <v/>
      </c>
      <c r="J463" s="41" t="str">
        <f t="shared" si="66"/>
        <v/>
      </c>
      <c r="K463" s="268"/>
      <c r="L463" s="268"/>
      <c r="M463" s="268"/>
      <c r="N463" s="269"/>
      <c r="O463" s="269"/>
      <c r="P463" s="269"/>
      <c r="Q463" s="270"/>
      <c r="R463" s="271"/>
      <c r="S463" s="268"/>
      <c r="T463" s="268"/>
      <c r="U463" s="268"/>
      <c r="V463" s="268"/>
      <c r="W463" s="65" t="str">
        <f t="shared" si="67"/>
        <v/>
      </c>
      <c r="X463" s="65" t="str">
        <f t="shared" si="68"/>
        <v/>
      </c>
      <c r="Y463" s="65" t="str">
        <f t="shared" si="69"/>
        <v/>
      </c>
      <c r="Z463" s="65" t="str">
        <f t="shared" si="70"/>
        <v/>
      </c>
      <c r="AA463" s="65" t="str">
        <f t="shared" si="71"/>
        <v/>
      </c>
    </row>
    <row r="464" spans="1:27" x14ac:dyDescent="0.25">
      <c r="A464" s="40" t="str">
        <f>IF(G464="","",1*ISERROR(VLOOKUP(G464,G$1:G463,1,FALSE)))</f>
        <v/>
      </c>
      <c r="B464" s="40" t="str">
        <f>IF(A464=0,0,IF(A464="","",SUM(A$2:A464)))</f>
        <v/>
      </c>
      <c r="C464" s="41" t="str">
        <f>IF(H464="","",1*ISERROR(VLOOKUP(H464,H$1:H463,1,FALSE)))</f>
        <v/>
      </c>
      <c r="D464" s="40" t="str">
        <f>IF(C464=0,0,IF(C464="","",SUM(C$2:C464)))</f>
        <v/>
      </c>
      <c r="E464" s="41" t="str">
        <f>IF(H464=0,0,IF(C464="","",SUM(C$11:C464)))</f>
        <v/>
      </c>
      <c r="F464" s="41" t="str">
        <f>IF(H464="","",COUNTIF(H$11:H464,"="&amp;H464))</f>
        <v/>
      </c>
      <c r="G464" s="41" t="str">
        <f t="shared" si="63"/>
        <v/>
      </c>
      <c r="H464" s="41" t="str">
        <f t="shared" si="64"/>
        <v/>
      </c>
      <c r="I464" s="41" t="str">
        <f t="shared" si="65"/>
        <v/>
      </c>
      <c r="J464" s="41" t="str">
        <f t="shared" si="66"/>
        <v/>
      </c>
      <c r="K464" s="268"/>
      <c r="L464" s="268"/>
      <c r="M464" s="268"/>
      <c r="N464" s="269"/>
      <c r="O464" s="269"/>
      <c r="P464" s="269"/>
      <c r="Q464" s="270"/>
      <c r="R464" s="271"/>
      <c r="S464" s="268"/>
      <c r="T464" s="268"/>
      <c r="U464" s="268"/>
      <c r="V464" s="268"/>
      <c r="W464" s="65" t="str">
        <f t="shared" si="67"/>
        <v/>
      </c>
      <c r="X464" s="65" t="str">
        <f t="shared" si="68"/>
        <v/>
      </c>
      <c r="Y464" s="65" t="str">
        <f t="shared" si="69"/>
        <v/>
      </c>
      <c r="Z464" s="65" t="str">
        <f t="shared" si="70"/>
        <v/>
      </c>
      <c r="AA464" s="65" t="str">
        <f t="shared" si="71"/>
        <v/>
      </c>
    </row>
    <row r="465" spans="1:27" x14ac:dyDescent="0.25">
      <c r="A465" s="40" t="str">
        <f>IF(G465="","",1*ISERROR(VLOOKUP(G465,G$1:G464,1,FALSE)))</f>
        <v/>
      </c>
      <c r="B465" s="40" t="str">
        <f>IF(A465=0,0,IF(A465="","",SUM(A$2:A465)))</f>
        <v/>
      </c>
      <c r="C465" s="41" t="str">
        <f>IF(H465="","",1*ISERROR(VLOOKUP(H465,H$1:H464,1,FALSE)))</f>
        <v/>
      </c>
      <c r="D465" s="40" t="str">
        <f>IF(C465=0,0,IF(C465="","",SUM(C$2:C465)))</f>
        <v/>
      </c>
      <c r="E465" s="41" t="str">
        <f>IF(H465=0,0,IF(C465="","",SUM(C$11:C465)))</f>
        <v/>
      </c>
      <c r="F465" s="41" t="str">
        <f>IF(H465="","",COUNTIF(H$11:H465,"="&amp;H465))</f>
        <v/>
      </c>
      <c r="G465" s="41" t="str">
        <f t="shared" si="63"/>
        <v/>
      </c>
      <c r="H465" s="41" t="str">
        <f t="shared" si="64"/>
        <v/>
      </c>
      <c r="I465" s="41" t="str">
        <f t="shared" si="65"/>
        <v/>
      </c>
      <c r="J465" s="41" t="str">
        <f t="shared" si="66"/>
        <v/>
      </c>
      <c r="K465" s="268"/>
      <c r="L465" s="268"/>
      <c r="M465" s="268"/>
      <c r="N465" s="269"/>
      <c r="O465" s="269"/>
      <c r="P465" s="269"/>
      <c r="Q465" s="270"/>
      <c r="R465" s="271"/>
      <c r="S465" s="268"/>
      <c r="T465" s="268"/>
      <c r="U465" s="268"/>
      <c r="V465" s="268"/>
      <c r="W465" s="65" t="str">
        <f t="shared" si="67"/>
        <v/>
      </c>
      <c r="X465" s="65" t="str">
        <f t="shared" si="68"/>
        <v/>
      </c>
      <c r="Y465" s="65" t="str">
        <f t="shared" si="69"/>
        <v/>
      </c>
      <c r="Z465" s="65" t="str">
        <f t="shared" si="70"/>
        <v/>
      </c>
      <c r="AA465" s="65" t="str">
        <f t="shared" si="71"/>
        <v/>
      </c>
    </row>
    <row r="466" spans="1:27" x14ac:dyDescent="0.25">
      <c r="A466" s="40" t="str">
        <f>IF(G466="","",1*ISERROR(VLOOKUP(G466,G$1:G465,1,FALSE)))</f>
        <v/>
      </c>
      <c r="B466" s="40" t="str">
        <f>IF(A466=0,0,IF(A466="","",SUM(A$2:A466)))</f>
        <v/>
      </c>
      <c r="C466" s="41" t="str">
        <f>IF(H466="","",1*ISERROR(VLOOKUP(H466,H$1:H465,1,FALSE)))</f>
        <v/>
      </c>
      <c r="D466" s="40" t="str">
        <f>IF(C466=0,0,IF(C466="","",SUM(C$2:C466)))</f>
        <v/>
      </c>
      <c r="E466" s="41" t="str">
        <f>IF(H466=0,0,IF(C466="","",SUM(C$11:C466)))</f>
        <v/>
      </c>
      <c r="F466" s="41" t="str">
        <f>IF(H466="","",COUNTIF(H$11:H466,"="&amp;H466))</f>
        <v/>
      </c>
      <c r="G466" s="41" t="str">
        <f t="shared" si="63"/>
        <v/>
      </c>
      <c r="H466" s="41" t="str">
        <f t="shared" si="64"/>
        <v/>
      </c>
      <c r="I466" s="41" t="str">
        <f t="shared" si="65"/>
        <v/>
      </c>
      <c r="J466" s="41" t="str">
        <f t="shared" si="66"/>
        <v/>
      </c>
      <c r="K466" s="268"/>
      <c r="L466" s="268"/>
      <c r="M466" s="268"/>
      <c r="N466" s="269"/>
      <c r="O466" s="269"/>
      <c r="P466" s="269"/>
      <c r="Q466" s="270"/>
      <c r="R466" s="271"/>
      <c r="S466" s="268"/>
      <c r="T466" s="268"/>
      <c r="U466" s="268"/>
      <c r="V466" s="268"/>
      <c r="W466" s="65" t="str">
        <f t="shared" si="67"/>
        <v/>
      </c>
      <c r="X466" s="65" t="str">
        <f t="shared" si="68"/>
        <v/>
      </c>
      <c r="Y466" s="65" t="str">
        <f t="shared" si="69"/>
        <v/>
      </c>
      <c r="Z466" s="65" t="str">
        <f t="shared" si="70"/>
        <v/>
      </c>
      <c r="AA466" s="65" t="str">
        <f t="shared" si="71"/>
        <v/>
      </c>
    </row>
    <row r="467" spans="1:27" x14ac:dyDescent="0.25">
      <c r="A467" s="40" t="str">
        <f>IF(G467="","",1*ISERROR(VLOOKUP(G467,G$1:G466,1,FALSE)))</f>
        <v/>
      </c>
      <c r="B467" s="40" t="str">
        <f>IF(A467=0,0,IF(A467="","",SUM(A$2:A467)))</f>
        <v/>
      </c>
      <c r="C467" s="41" t="str">
        <f>IF(H467="","",1*ISERROR(VLOOKUP(H467,H$1:H466,1,FALSE)))</f>
        <v/>
      </c>
      <c r="D467" s="40" t="str">
        <f>IF(C467=0,0,IF(C467="","",SUM(C$2:C467)))</f>
        <v/>
      </c>
      <c r="E467" s="41" t="str">
        <f>IF(H467=0,0,IF(C467="","",SUM(C$11:C467)))</f>
        <v/>
      </c>
      <c r="F467" s="41" t="str">
        <f>IF(H467="","",COUNTIF(H$11:H467,"="&amp;H467))</f>
        <v/>
      </c>
      <c r="G467" s="41" t="str">
        <f t="shared" si="63"/>
        <v/>
      </c>
      <c r="H467" s="41" t="str">
        <f t="shared" si="64"/>
        <v/>
      </c>
      <c r="I467" s="41" t="str">
        <f t="shared" si="65"/>
        <v/>
      </c>
      <c r="J467" s="41" t="str">
        <f t="shared" si="66"/>
        <v/>
      </c>
      <c r="K467" s="268"/>
      <c r="L467" s="268"/>
      <c r="M467" s="268"/>
      <c r="N467" s="269"/>
      <c r="O467" s="269"/>
      <c r="P467" s="269"/>
      <c r="Q467" s="270"/>
      <c r="R467" s="271"/>
      <c r="S467" s="268"/>
      <c r="T467" s="268"/>
      <c r="U467" s="268"/>
      <c r="V467" s="268"/>
      <c r="W467" s="65" t="str">
        <f t="shared" si="67"/>
        <v/>
      </c>
      <c r="X467" s="65" t="str">
        <f t="shared" si="68"/>
        <v/>
      </c>
      <c r="Y467" s="65" t="str">
        <f t="shared" si="69"/>
        <v/>
      </c>
      <c r="Z467" s="65" t="str">
        <f t="shared" si="70"/>
        <v/>
      </c>
      <c r="AA467" s="65" t="str">
        <f t="shared" si="71"/>
        <v/>
      </c>
    </row>
    <row r="468" spans="1:27" x14ac:dyDescent="0.25">
      <c r="A468" s="40" t="str">
        <f>IF(G468="","",1*ISERROR(VLOOKUP(G468,G$1:G467,1,FALSE)))</f>
        <v/>
      </c>
      <c r="B468" s="40" t="str">
        <f>IF(A468=0,0,IF(A468="","",SUM(A$2:A468)))</f>
        <v/>
      </c>
      <c r="C468" s="41" t="str">
        <f>IF(H468="","",1*ISERROR(VLOOKUP(H468,H$1:H467,1,FALSE)))</f>
        <v/>
      </c>
      <c r="D468" s="40" t="str">
        <f>IF(C468=0,0,IF(C468="","",SUM(C$2:C468)))</f>
        <v/>
      </c>
      <c r="E468" s="41" t="str">
        <f>IF(H468=0,0,IF(C468="","",SUM(C$11:C468)))</f>
        <v/>
      </c>
      <c r="F468" s="41" t="str">
        <f>IF(H468="","",COUNTIF(H$11:H468,"="&amp;H468))</f>
        <v/>
      </c>
      <c r="G468" s="41" t="str">
        <f t="shared" si="63"/>
        <v/>
      </c>
      <c r="H468" s="41" t="str">
        <f t="shared" si="64"/>
        <v/>
      </c>
      <c r="I468" s="41" t="str">
        <f t="shared" si="65"/>
        <v/>
      </c>
      <c r="J468" s="41" t="str">
        <f t="shared" si="66"/>
        <v/>
      </c>
      <c r="K468" s="268"/>
      <c r="L468" s="268"/>
      <c r="M468" s="268"/>
      <c r="N468" s="269"/>
      <c r="O468" s="269"/>
      <c r="P468" s="269"/>
      <c r="Q468" s="270"/>
      <c r="R468" s="271"/>
      <c r="S468" s="268"/>
      <c r="T468" s="268"/>
      <c r="U468" s="268"/>
      <c r="V468" s="268"/>
      <c r="W468" s="65" t="str">
        <f t="shared" si="67"/>
        <v/>
      </c>
      <c r="X468" s="65" t="str">
        <f t="shared" si="68"/>
        <v/>
      </c>
      <c r="Y468" s="65" t="str">
        <f t="shared" si="69"/>
        <v/>
      </c>
      <c r="Z468" s="65" t="str">
        <f t="shared" si="70"/>
        <v/>
      </c>
      <c r="AA468" s="65" t="str">
        <f t="shared" si="71"/>
        <v/>
      </c>
    </row>
    <row r="469" spans="1:27" x14ac:dyDescent="0.25">
      <c r="A469" s="40" t="str">
        <f>IF(G469="","",1*ISERROR(VLOOKUP(G469,G$1:G468,1,FALSE)))</f>
        <v/>
      </c>
      <c r="B469" s="40" t="str">
        <f>IF(A469=0,0,IF(A469="","",SUM(A$2:A469)))</f>
        <v/>
      </c>
      <c r="C469" s="41" t="str">
        <f>IF(H469="","",1*ISERROR(VLOOKUP(H469,H$1:H468,1,FALSE)))</f>
        <v/>
      </c>
      <c r="D469" s="40" t="str">
        <f>IF(C469=0,0,IF(C469="","",SUM(C$2:C469)))</f>
        <v/>
      </c>
      <c r="E469" s="41" t="str">
        <f>IF(H469=0,0,IF(C469="","",SUM(C$11:C469)))</f>
        <v/>
      </c>
      <c r="F469" s="41" t="str">
        <f>IF(H469="","",COUNTIF(H$11:H469,"="&amp;H469))</f>
        <v/>
      </c>
      <c r="G469" s="41" t="str">
        <f t="shared" si="63"/>
        <v/>
      </c>
      <c r="H469" s="41" t="str">
        <f t="shared" si="64"/>
        <v/>
      </c>
      <c r="I469" s="41" t="str">
        <f t="shared" si="65"/>
        <v/>
      </c>
      <c r="J469" s="41" t="str">
        <f t="shared" si="66"/>
        <v/>
      </c>
      <c r="K469" s="268"/>
      <c r="L469" s="268"/>
      <c r="M469" s="268"/>
      <c r="N469" s="269"/>
      <c r="O469" s="269"/>
      <c r="P469" s="269"/>
      <c r="Q469" s="270"/>
      <c r="R469" s="271"/>
      <c r="S469" s="268"/>
      <c r="T469" s="268"/>
      <c r="U469" s="268"/>
      <c r="V469" s="268"/>
      <c r="W469" s="65" t="str">
        <f t="shared" si="67"/>
        <v/>
      </c>
      <c r="X469" s="65" t="str">
        <f t="shared" si="68"/>
        <v/>
      </c>
      <c r="Y469" s="65" t="str">
        <f t="shared" si="69"/>
        <v/>
      </c>
      <c r="Z469" s="65" t="str">
        <f t="shared" si="70"/>
        <v/>
      </c>
      <c r="AA469" s="65" t="str">
        <f t="shared" si="71"/>
        <v/>
      </c>
    </row>
    <row r="470" spans="1:27" x14ac:dyDescent="0.25">
      <c r="A470" s="40" t="str">
        <f>IF(G470="","",1*ISERROR(VLOOKUP(G470,G$1:G469,1,FALSE)))</f>
        <v/>
      </c>
      <c r="B470" s="40" t="str">
        <f>IF(A470=0,0,IF(A470="","",SUM(A$2:A470)))</f>
        <v/>
      </c>
      <c r="C470" s="41" t="str">
        <f>IF(H470="","",1*ISERROR(VLOOKUP(H470,H$1:H469,1,FALSE)))</f>
        <v/>
      </c>
      <c r="D470" s="40" t="str">
        <f>IF(C470=0,0,IF(C470="","",SUM(C$2:C470)))</f>
        <v/>
      </c>
      <c r="E470" s="41" t="str">
        <f>IF(H470=0,0,IF(C470="","",SUM(C$11:C470)))</f>
        <v/>
      </c>
      <c r="F470" s="41" t="str">
        <f>IF(H470="","",COUNTIF(H$11:H470,"="&amp;H470))</f>
        <v/>
      </c>
      <c r="G470" s="41" t="str">
        <f t="shared" si="63"/>
        <v/>
      </c>
      <c r="H470" s="41" t="str">
        <f t="shared" si="64"/>
        <v/>
      </c>
      <c r="I470" s="41" t="str">
        <f t="shared" si="65"/>
        <v/>
      </c>
      <c r="J470" s="41" t="str">
        <f t="shared" si="66"/>
        <v/>
      </c>
      <c r="K470" s="268"/>
      <c r="L470" s="268"/>
      <c r="M470" s="268"/>
      <c r="N470" s="269"/>
      <c r="O470" s="269"/>
      <c r="P470" s="269"/>
      <c r="Q470" s="270"/>
      <c r="R470" s="271"/>
      <c r="S470" s="268"/>
      <c r="T470" s="268"/>
      <c r="U470" s="268"/>
      <c r="V470" s="268"/>
      <c r="W470" s="65" t="str">
        <f t="shared" si="67"/>
        <v/>
      </c>
      <c r="X470" s="65" t="str">
        <f t="shared" si="68"/>
        <v/>
      </c>
      <c r="Y470" s="65" t="str">
        <f t="shared" si="69"/>
        <v/>
      </c>
      <c r="Z470" s="65" t="str">
        <f t="shared" si="70"/>
        <v/>
      </c>
      <c r="AA470" s="65" t="str">
        <f t="shared" si="71"/>
        <v/>
      </c>
    </row>
    <row r="471" spans="1:27" x14ac:dyDescent="0.25">
      <c r="A471" s="40" t="str">
        <f>IF(G471="","",1*ISERROR(VLOOKUP(G471,G$1:G470,1,FALSE)))</f>
        <v/>
      </c>
      <c r="B471" s="40" t="str">
        <f>IF(A471=0,0,IF(A471="","",SUM(A$2:A471)))</f>
        <v/>
      </c>
      <c r="C471" s="41" t="str">
        <f>IF(H471="","",1*ISERROR(VLOOKUP(H471,H$1:H470,1,FALSE)))</f>
        <v/>
      </c>
      <c r="D471" s="40" t="str">
        <f>IF(C471=0,0,IF(C471="","",SUM(C$2:C471)))</f>
        <v/>
      </c>
      <c r="E471" s="41" t="str">
        <f>IF(H471=0,0,IF(C471="","",SUM(C$11:C471)))</f>
        <v/>
      </c>
      <c r="F471" s="41" t="str">
        <f>IF(H471="","",COUNTIF(H$11:H471,"="&amp;H471))</f>
        <v/>
      </c>
      <c r="G471" s="41" t="str">
        <f t="shared" si="63"/>
        <v/>
      </c>
      <c r="H471" s="41" t="str">
        <f t="shared" si="64"/>
        <v/>
      </c>
      <c r="I471" s="41" t="str">
        <f t="shared" si="65"/>
        <v/>
      </c>
      <c r="J471" s="41" t="str">
        <f t="shared" si="66"/>
        <v/>
      </c>
      <c r="K471" s="268"/>
      <c r="L471" s="268"/>
      <c r="M471" s="268"/>
      <c r="N471" s="269"/>
      <c r="O471" s="269"/>
      <c r="P471" s="269"/>
      <c r="Q471" s="270"/>
      <c r="R471" s="271"/>
      <c r="S471" s="268"/>
      <c r="T471" s="268"/>
      <c r="U471" s="268"/>
      <c r="V471" s="268"/>
      <c r="W471" s="65" t="str">
        <f t="shared" si="67"/>
        <v/>
      </c>
      <c r="X471" s="65" t="str">
        <f t="shared" si="68"/>
        <v/>
      </c>
      <c r="Y471" s="65" t="str">
        <f t="shared" si="69"/>
        <v/>
      </c>
      <c r="Z471" s="65" t="str">
        <f t="shared" si="70"/>
        <v/>
      </c>
      <c r="AA471" s="65" t="str">
        <f t="shared" si="71"/>
        <v/>
      </c>
    </row>
    <row r="472" spans="1:27" x14ac:dyDescent="0.25">
      <c r="A472" s="40" t="str">
        <f>IF(G472="","",1*ISERROR(VLOOKUP(G472,G$1:G471,1,FALSE)))</f>
        <v/>
      </c>
      <c r="B472" s="40" t="str">
        <f>IF(A472=0,0,IF(A472="","",SUM(A$2:A472)))</f>
        <v/>
      </c>
      <c r="C472" s="41" t="str">
        <f>IF(H472="","",1*ISERROR(VLOOKUP(H472,H$1:H471,1,FALSE)))</f>
        <v/>
      </c>
      <c r="D472" s="40" t="str">
        <f>IF(C472=0,0,IF(C472="","",SUM(C$2:C472)))</f>
        <v/>
      </c>
      <c r="E472" s="41" t="str">
        <f>IF(H472=0,0,IF(C472="","",SUM(C$11:C472)))</f>
        <v/>
      </c>
      <c r="F472" s="41" t="str">
        <f>IF(H472="","",COUNTIF(H$11:H472,"="&amp;H472))</f>
        <v/>
      </c>
      <c r="G472" s="41" t="str">
        <f t="shared" si="63"/>
        <v/>
      </c>
      <c r="H472" s="41" t="str">
        <f t="shared" si="64"/>
        <v/>
      </c>
      <c r="I472" s="41" t="str">
        <f t="shared" si="65"/>
        <v/>
      </c>
      <c r="J472" s="41" t="str">
        <f t="shared" si="66"/>
        <v/>
      </c>
      <c r="K472" s="268"/>
      <c r="L472" s="268"/>
      <c r="M472" s="268"/>
      <c r="N472" s="269"/>
      <c r="O472" s="269"/>
      <c r="P472" s="269"/>
      <c r="Q472" s="270"/>
      <c r="R472" s="271"/>
      <c r="S472" s="268"/>
      <c r="T472" s="268"/>
      <c r="U472" s="268"/>
      <c r="V472" s="268"/>
      <c r="W472" s="65" t="str">
        <f t="shared" si="67"/>
        <v/>
      </c>
      <c r="X472" s="65" t="str">
        <f t="shared" si="68"/>
        <v/>
      </c>
      <c r="Y472" s="65" t="str">
        <f t="shared" si="69"/>
        <v/>
      </c>
      <c r="Z472" s="65" t="str">
        <f t="shared" si="70"/>
        <v/>
      </c>
      <c r="AA472" s="65" t="str">
        <f t="shared" si="71"/>
        <v/>
      </c>
    </row>
    <row r="473" spans="1:27" x14ac:dyDescent="0.25">
      <c r="A473" s="40" t="str">
        <f>IF(G473="","",1*ISERROR(VLOOKUP(G473,G$1:G472,1,FALSE)))</f>
        <v/>
      </c>
      <c r="B473" s="40" t="str">
        <f>IF(A473=0,0,IF(A473="","",SUM(A$2:A473)))</f>
        <v/>
      </c>
      <c r="C473" s="41" t="str">
        <f>IF(H473="","",1*ISERROR(VLOOKUP(H473,H$1:H472,1,FALSE)))</f>
        <v/>
      </c>
      <c r="D473" s="40" t="str">
        <f>IF(C473=0,0,IF(C473="","",SUM(C$2:C473)))</f>
        <v/>
      </c>
      <c r="E473" s="41" t="str">
        <f>IF(H473=0,0,IF(C473="","",SUM(C$11:C473)))</f>
        <v/>
      </c>
      <c r="F473" s="41" t="str">
        <f>IF(H473="","",COUNTIF(H$11:H473,"="&amp;H473))</f>
        <v/>
      </c>
      <c r="G473" s="41" t="str">
        <f t="shared" si="63"/>
        <v/>
      </c>
      <c r="H473" s="41" t="str">
        <f t="shared" si="64"/>
        <v/>
      </c>
      <c r="I473" s="41" t="str">
        <f t="shared" si="65"/>
        <v/>
      </c>
      <c r="J473" s="41" t="str">
        <f t="shared" si="66"/>
        <v/>
      </c>
      <c r="K473" s="268"/>
      <c r="L473" s="268"/>
      <c r="M473" s="268"/>
      <c r="N473" s="269"/>
      <c r="O473" s="269"/>
      <c r="P473" s="269"/>
      <c r="Q473" s="270"/>
      <c r="R473" s="271"/>
      <c r="S473" s="268"/>
      <c r="T473" s="268"/>
      <c r="U473" s="268"/>
      <c r="V473" s="268"/>
      <c r="W473" s="65" t="str">
        <f t="shared" si="67"/>
        <v/>
      </c>
      <c r="X473" s="65" t="str">
        <f t="shared" si="68"/>
        <v/>
      </c>
      <c r="Y473" s="65" t="str">
        <f t="shared" si="69"/>
        <v/>
      </c>
      <c r="Z473" s="65" t="str">
        <f t="shared" si="70"/>
        <v/>
      </c>
      <c r="AA473" s="65" t="str">
        <f t="shared" si="71"/>
        <v/>
      </c>
    </row>
    <row r="474" spans="1:27" x14ac:dyDescent="0.25">
      <c r="A474" s="40" t="str">
        <f>IF(G474="","",1*ISERROR(VLOOKUP(G474,G$1:G473,1,FALSE)))</f>
        <v/>
      </c>
      <c r="B474" s="40" t="str">
        <f>IF(A474=0,0,IF(A474="","",SUM(A$2:A474)))</f>
        <v/>
      </c>
      <c r="C474" s="41" t="str">
        <f>IF(H474="","",1*ISERROR(VLOOKUP(H474,H$1:H473,1,FALSE)))</f>
        <v/>
      </c>
      <c r="D474" s="40" t="str">
        <f>IF(C474=0,0,IF(C474="","",SUM(C$2:C474)))</f>
        <v/>
      </c>
      <c r="E474" s="41" t="str">
        <f>IF(H474=0,0,IF(C474="","",SUM(C$11:C474)))</f>
        <v/>
      </c>
      <c r="F474" s="41" t="str">
        <f>IF(H474="","",COUNTIF(H$11:H474,"="&amp;H474))</f>
        <v/>
      </c>
      <c r="G474" s="41" t="str">
        <f t="shared" si="63"/>
        <v/>
      </c>
      <c r="H474" s="41" t="str">
        <f t="shared" si="64"/>
        <v/>
      </c>
      <c r="I474" s="41" t="str">
        <f t="shared" si="65"/>
        <v/>
      </c>
      <c r="J474" s="41" t="str">
        <f t="shared" si="66"/>
        <v/>
      </c>
      <c r="K474" s="268"/>
      <c r="L474" s="268"/>
      <c r="M474" s="268"/>
      <c r="N474" s="269"/>
      <c r="O474" s="269"/>
      <c r="P474" s="269"/>
      <c r="Q474" s="270"/>
      <c r="R474" s="271"/>
      <c r="S474" s="268"/>
      <c r="T474" s="268"/>
      <c r="U474" s="268"/>
      <c r="V474" s="268"/>
      <c r="W474" s="65" t="str">
        <f t="shared" si="67"/>
        <v/>
      </c>
      <c r="X474" s="65" t="str">
        <f t="shared" si="68"/>
        <v/>
      </c>
      <c r="Y474" s="65" t="str">
        <f t="shared" si="69"/>
        <v/>
      </c>
      <c r="Z474" s="65" t="str">
        <f t="shared" si="70"/>
        <v/>
      </c>
      <c r="AA474" s="65" t="str">
        <f t="shared" si="71"/>
        <v/>
      </c>
    </row>
    <row r="475" spans="1:27" x14ac:dyDescent="0.25">
      <c r="A475" s="40" t="str">
        <f>IF(G475="","",1*ISERROR(VLOOKUP(G475,G$1:G474,1,FALSE)))</f>
        <v/>
      </c>
      <c r="B475" s="40" t="str">
        <f>IF(A475=0,0,IF(A475="","",SUM(A$2:A475)))</f>
        <v/>
      </c>
      <c r="C475" s="41" t="str">
        <f>IF(H475="","",1*ISERROR(VLOOKUP(H475,H$1:H474,1,FALSE)))</f>
        <v/>
      </c>
      <c r="D475" s="40" t="str">
        <f>IF(C475=0,0,IF(C475="","",SUM(C$2:C475)))</f>
        <v/>
      </c>
      <c r="E475" s="41" t="str">
        <f>IF(H475=0,0,IF(C475="","",SUM(C$11:C475)))</f>
        <v/>
      </c>
      <c r="F475" s="41" t="str">
        <f>IF(H475="","",COUNTIF(H$11:H475,"="&amp;H475))</f>
        <v/>
      </c>
      <c r="G475" s="41" t="str">
        <f t="shared" si="63"/>
        <v/>
      </c>
      <c r="H475" s="41" t="str">
        <f t="shared" si="64"/>
        <v/>
      </c>
      <c r="I475" s="41" t="str">
        <f t="shared" si="65"/>
        <v/>
      </c>
      <c r="J475" s="41" t="str">
        <f t="shared" si="66"/>
        <v/>
      </c>
      <c r="K475" s="268"/>
      <c r="L475" s="268"/>
      <c r="M475" s="268"/>
      <c r="N475" s="269"/>
      <c r="O475" s="269"/>
      <c r="P475" s="269"/>
      <c r="Q475" s="270"/>
      <c r="R475" s="271"/>
      <c r="S475" s="268"/>
      <c r="T475" s="268"/>
      <c r="U475" s="268"/>
      <c r="V475" s="268"/>
      <c r="W475" s="65" t="str">
        <f t="shared" si="67"/>
        <v/>
      </c>
      <c r="X475" s="65" t="str">
        <f t="shared" si="68"/>
        <v/>
      </c>
      <c r="Y475" s="65" t="str">
        <f t="shared" si="69"/>
        <v/>
      </c>
      <c r="Z475" s="65" t="str">
        <f t="shared" si="70"/>
        <v/>
      </c>
      <c r="AA475" s="65" t="str">
        <f t="shared" si="71"/>
        <v/>
      </c>
    </row>
    <row r="476" spans="1:27" x14ac:dyDescent="0.25">
      <c r="A476" s="40" t="str">
        <f>IF(G476="","",1*ISERROR(VLOOKUP(G476,G$1:G475,1,FALSE)))</f>
        <v/>
      </c>
      <c r="B476" s="40" t="str">
        <f>IF(A476=0,0,IF(A476="","",SUM(A$2:A476)))</f>
        <v/>
      </c>
      <c r="C476" s="41" t="str">
        <f>IF(H476="","",1*ISERROR(VLOOKUP(H476,H$1:H475,1,FALSE)))</f>
        <v/>
      </c>
      <c r="D476" s="40" t="str">
        <f>IF(C476=0,0,IF(C476="","",SUM(C$2:C476)))</f>
        <v/>
      </c>
      <c r="E476" s="41" t="str">
        <f>IF(H476=0,0,IF(C476="","",SUM(C$11:C476)))</f>
        <v/>
      </c>
      <c r="F476" s="41" t="str">
        <f>IF(H476="","",COUNTIF(H$11:H476,"="&amp;H476))</f>
        <v/>
      </c>
      <c r="G476" s="41" t="str">
        <f t="shared" si="63"/>
        <v/>
      </c>
      <c r="H476" s="41" t="str">
        <f t="shared" si="64"/>
        <v/>
      </c>
      <c r="I476" s="41" t="str">
        <f t="shared" si="65"/>
        <v/>
      </c>
      <c r="J476" s="41" t="str">
        <f t="shared" si="66"/>
        <v/>
      </c>
      <c r="K476" s="268"/>
      <c r="L476" s="268"/>
      <c r="M476" s="268"/>
      <c r="N476" s="269"/>
      <c r="O476" s="269"/>
      <c r="P476" s="269"/>
      <c r="Q476" s="270"/>
      <c r="R476" s="271"/>
      <c r="S476" s="268"/>
      <c r="T476" s="268"/>
      <c r="U476" s="268"/>
      <c r="V476" s="268"/>
      <c r="W476" s="65" t="str">
        <f t="shared" si="67"/>
        <v/>
      </c>
      <c r="X476" s="65" t="str">
        <f t="shared" si="68"/>
        <v/>
      </c>
      <c r="Y476" s="65" t="str">
        <f t="shared" si="69"/>
        <v/>
      </c>
      <c r="Z476" s="65" t="str">
        <f t="shared" si="70"/>
        <v/>
      </c>
      <c r="AA476" s="65" t="str">
        <f t="shared" si="71"/>
        <v/>
      </c>
    </row>
    <row r="477" spans="1:27" x14ac:dyDescent="0.25">
      <c r="A477" s="40" t="str">
        <f>IF(G477="","",1*ISERROR(VLOOKUP(G477,G$1:G476,1,FALSE)))</f>
        <v/>
      </c>
      <c r="B477" s="40" t="str">
        <f>IF(A477=0,0,IF(A477="","",SUM(A$2:A477)))</f>
        <v/>
      </c>
      <c r="C477" s="41" t="str">
        <f>IF(H477="","",1*ISERROR(VLOOKUP(H477,H$1:H476,1,FALSE)))</f>
        <v/>
      </c>
      <c r="D477" s="40" t="str">
        <f>IF(C477=0,0,IF(C477="","",SUM(C$2:C477)))</f>
        <v/>
      </c>
      <c r="E477" s="41" t="str">
        <f>IF(H477=0,0,IF(C477="","",SUM(C$11:C477)))</f>
        <v/>
      </c>
      <c r="F477" s="41" t="str">
        <f>IF(H477="","",COUNTIF(H$11:H477,"="&amp;H477))</f>
        <v/>
      </c>
      <c r="G477" s="41" t="str">
        <f t="shared" si="63"/>
        <v/>
      </c>
      <c r="H477" s="41" t="str">
        <f t="shared" si="64"/>
        <v/>
      </c>
      <c r="I477" s="41" t="str">
        <f t="shared" si="65"/>
        <v/>
      </c>
      <c r="J477" s="41" t="str">
        <f t="shared" si="66"/>
        <v/>
      </c>
      <c r="K477" s="268"/>
      <c r="L477" s="268"/>
      <c r="M477" s="268"/>
      <c r="N477" s="269"/>
      <c r="O477" s="269"/>
      <c r="P477" s="269"/>
      <c r="Q477" s="270"/>
      <c r="R477" s="271"/>
      <c r="S477" s="268"/>
      <c r="T477" s="268"/>
      <c r="U477" s="268"/>
      <c r="V477" s="268"/>
      <c r="W477" s="65" t="str">
        <f t="shared" si="67"/>
        <v/>
      </c>
      <c r="X477" s="65" t="str">
        <f t="shared" si="68"/>
        <v/>
      </c>
      <c r="Y477" s="65" t="str">
        <f t="shared" si="69"/>
        <v/>
      </c>
      <c r="Z477" s="65" t="str">
        <f t="shared" si="70"/>
        <v/>
      </c>
      <c r="AA477" s="65" t="str">
        <f t="shared" si="71"/>
        <v/>
      </c>
    </row>
    <row r="478" spans="1:27" x14ac:dyDescent="0.25">
      <c r="A478" s="40" t="str">
        <f>IF(G478="","",1*ISERROR(VLOOKUP(G478,G$1:G477,1,FALSE)))</f>
        <v/>
      </c>
      <c r="B478" s="40" t="str">
        <f>IF(A478=0,0,IF(A478="","",SUM(A$2:A478)))</f>
        <v/>
      </c>
      <c r="C478" s="41" t="str">
        <f>IF(H478="","",1*ISERROR(VLOOKUP(H478,H$1:H477,1,FALSE)))</f>
        <v/>
      </c>
      <c r="D478" s="40" t="str">
        <f>IF(C478=0,0,IF(C478="","",SUM(C$2:C478)))</f>
        <v/>
      </c>
      <c r="E478" s="41" t="str">
        <f>IF(H478=0,0,IF(C478="","",SUM(C$11:C478)))</f>
        <v/>
      </c>
      <c r="F478" s="41" t="str">
        <f>IF(H478="","",COUNTIF(H$11:H478,"="&amp;H478))</f>
        <v/>
      </c>
      <c r="G478" s="41" t="str">
        <f t="shared" si="63"/>
        <v/>
      </c>
      <c r="H478" s="41" t="str">
        <f t="shared" si="64"/>
        <v/>
      </c>
      <c r="I478" s="41" t="str">
        <f t="shared" si="65"/>
        <v/>
      </c>
      <c r="J478" s="41" t="str">
        <f t="shared" si="66"/>
        <v/>
      </c>
      <c r="K478" s="268"/>
      <c r="L478" s="268"/>
      <c r="M478" s="268"/>
      <c r="N478" s="269"/>
      <c r="O478" s="269"/>
      <c r="P478" s="269"/>
      <c r="Q478" s="270"/>
      <c r="R478" s="271"/>
      <c r="S478" s="268"/>
      <c r="T478" s="268"/>
      <c r="U478" s="268"/>
      <c r="V478" s="268"/>
      <c r="W478" s="65" t="str">
        <f t="shared" si="67"/>
        <v/>
      </c>
      <c r="X478" s="65" t="str">
        <f t="shared" si="68"/>
        <v/>
      </c>
      <c r="Y478" s="65" t="str">
        <f t="shared" si="69"/>
        <v/>
      </c>
      <c r="Z478" s="65" t="str">
        <f t="shared" si="70"/>
        <v/>
      </c>
      <c r="AA478" s="65" t="str">
        <f t="shared" si="71"/>
        <v/>
      </c>
    </row>
    <row r="479" spans="1:27" x14ac:dyDescent="0.25">
      <c r="A479" s="40" t="str">
        <f>IF(G479="","",1*ISERROR(VLOOKUP(G479,G$1:G478,1,FALSE)))</f>
        <v/>
      </c>
      <c r="B479" s="40" t="str">
        <f>IF(A479=0,0,IF(A479="","",SUM(A$2:A479)))</f>
        <v/>
      </c>
      <c r="C479" s="41" t="str">
        <f>IF(H479="","",1*ISERROR(VLOOKUP(H479,H$1:H478,1,FALSE)))</f>
        <v/>
      </c>
      <c r="D479" s="40" t="str">
        <f>IF(C479=0,0,IF(C479="","",SUM(C$2:C479)))</f>
        <v/>
      </c>
      <c r="E479" s="41" t="str">
        <f>IF(H479=0,0,IF(C479="","",SUM(C$11:C479)))</f>
        <v/>
      </c>
      <c r="F479" s="41" t="str">
        <f>IF(H479="","",COUNTIF(H$11:H479,"="&amp;H479))</f>
        <v/>
      </c>
      <c r="G479" s="41" t="str">
        <f t="shared" si="63"/>
        <v/>
      </c>
      <c r="H479" s="41" t="str">
        <f t="shared" si="64"/>
        <v/>
      </c>
      <c r="I479" s="41" t="str">
        <f t="shared" si="65"/>
        <v/>
      </c>
      <c r="J479" s="41" t="str">
        <f t="shared" si="66"/>
        <v/>
      </c>
      <c r="K479" s="268"/>
      <c r="L479" s="268"/>
      <c r="M479" s="268"/>
      <c r="N479" s="269"/>
      <c r="O479" s="269"/>
      <c r="P479" s="269"/>
      <c r="Q479" s="270"/>
      <c r="R479" s="271"/>
      <c r="S479" s="268"/>
      <c r="T479" s="268"/>
      <c r="U479" s="268"/>
      <c r="V479" s="268"/>
      <c r="W479" s="65" t="str">
        <f t="shared" si="67"/>
        <v/>
      </c>
      <c r="X479" s="65" t="str">
        <f t="shared" si="68"/>
        <v/>
      </c>
      <c r="Y479" s="65" t="str">
        <f t="shared" si="69"/>
        <v/>
      </c>
      <c r="Z479" s="65" t="str">
        <f t="shared" si="70"/>
        <v/>
      </c>
      <c r="AA479" s="65" t="str">
        <f t="shared" si="71"/>
        <v/>
      </c>
    </row>
    <row r="480" spans="1:27" x14ac:dyDescent="0.25">
      <c r="A480" s="40" t="str">
        <f>IF(G480="","",1*ISERROR(VLOOKUP(G480,G$1:G479,1,FALSE)))</f>
        <v/>
      </c>
      <c r="B480" s="40" t="str">
        <f>IF(A480=0,0,IF(A480="","",SUM(A$2:A480)))</f>
        <v/>
      </c>
      <c r="C480" s="41" t="str">
        <f>IF(H480="","",1*ISERROR(VLOOKUP(H480,H$1:H479,1,FALSE)))</f>
        <v/>
      </c>
      <c r="D480" s="40" t="str">
        <f>IF(C480=0,0,IF(C480="","",SUM(C$2:C480)))</f>
        <v/>
      </c>
      <c r="E480" s="41" t="str">
        <f>IF(H480=0,0,IF(C480="","",SUM(C$11:C480)))</f>
        <v/>
      </c>
      <c r="F480" s="41" t="str">
        <f>IF(H480="","",COUNTIF(H$11:H480,"="&amp;H480))</f>
        <v/>
      </c>
      <c r="G480" s="41" t="str">
        <f t="shared" si="63"/>
        <v/>
      </c>
      <c r="H480" s="41" t="str">
        <f t="shared" si="64"/>
        <v/>
      </c>
      <c r="I480" s="41" t="str">
        <f t="shared" si="65"/>
        <v/>
      </c>
      <c r="J480" s="41" t="str">
        <f t="shared" si="66"/>
        <v/>
      </c>
      <c r="K480" s="268"/>
      <c r="L480" s="268"/>
      <c r="M480" s="268"/>
      <c r="N480" s="269"/>
      <c r="O480" s="269"/>
      <c r="P480" s="269"/>
      <c r="Q480" s="270"/>
      <c r="R480" s="271"/>
      <c r="S480" s="268"/>
      <c r="T480" s="268"/>
      <c r="U480" s="268"/>
      <c r="V480" s="268"/>
      <c r="W480" s="65" t="str">
        <f t="shared" si="67"/>
        <v/>
      </c>
      <c r="X480" s="65" t="str">
        <f t="shared" si="68"/>
        <v/>
      </c>
      <c r="Y480" s="65" t="str">
        <f t="shared" si="69"/>
        <v/>
      </c>
      <c r="Z480" s="65" t="str">
        <f t="shared" si="70"/>
        <v/>
      </c>
      <c r="AA480" s="65" t="str">
        <f t="shared" si="71"/>
        <v/>
      </c>
    </row>
    <row r="481" spans="1:27" x14ac:dyDescent="0.25">
      <c r="A481" s="40" t="str">
        <f>IF(G481="","",1*ISERROR(VLOOKUP(G481,G$1:G480,1,FALSE)))</f>
        <v/>
      </c>
      <c r="B481" s="40" t="str">
        <f>IF(A481=0,0,IF(A481="","",SUM(A$2:A481)))</f>
        <v/>
      </c>
      <c r="C481" s="41" t="str">
        <f>IF(H481="","",1*ISERROR(VLOOKUP(H481,H$1:H480,1,FALSE)))</f>
        <v/>
      </c>
      <c r="D481" s="40" t="str">
        <f>IF(C481=0,0,IF(C481="","",SUM(C$2:C481)))</f>
        <v/>
      </c>
      <c r="E481" s="41" t="str">
        <f>IF(H481=0,0,IF(C481="","",SUM(C$11:C481)))</f>
        <v/>
      </c>
      <c r="F481" s="41" t="str">
        <f>IF(H481="","",COUNTIF(H$11:H481,"="&amp;H481))</f>
        <v/>
      </c>
      <c r="G481" s="41" t="str">
        <f t="shared" si="63"/>
        <v/>
      </c>
      <c r="H481" s="41" t="str">
        <f t="shared" si="64"/>
        <v/>
      </c>
      <c r="I481" s="41" t="str">
        <f t="shared" si="65"/>
        <v/>
      </c>
      <c r="J481" s="41" t="str">
        <f t="shared" si="66"/>
        <v/>
      </c>
      <c r="K481" s="268"/>
      <c r="L481" s="268"/>
      <c r="M481" s="268"/>
      <c r="N481" s="269"/>
      <c r="O481" s="269"/>
      <c r="P481" s="269"/>
      <c r="Q481" s="270"/>
      <c r="R481" s="271"/>
      <c r="S481" s="268"/>
      <c r="T481" s="268"/>
      <c r="U481" s="268"/>
      <c r="V481" s="268"/>
      <c r="W481" s="65" t="str">
        <f t="shared" si="67"/>
        <v/>
      </c>
      <c r="X481" s="65" t="str">
        <f t="shared" si="68"/>
        <v/>
      </c>
      <c r="Y481" s="65" t="str">
        <f t="shared" si="69"/>
        <v/>
      </c>
      <c r="Z481" s="65" t="str">
        <f t="shared" si="70"/>
        <v/>
      </c>
      <c r="AA481" s="65" t="str">
        <f t="shared" si="71"/>
        <v/>
      </c>
    </row>
    <row r="482" spans="1:27" x14ac:dyDescent="0.25">
      <c r="A482" s="40" t="str">
        <f>IF(G482="","",1*ISERROR(VLOOKUP(G482,G$1:G481,1,FALSE)))</f>
        <v/>
      </c>
      <c r="B482" s="40" t="str">
        <f>IF(A482=0,0,IF(A482="","",SUM(A$2:A482)))</f>
        <v/>
      </c>
      <c r="C482" s="41" t="str">
        <f>IF(H482="","",1*ISERROR(VLOOKUP(H482,H$1:H481,1,FALSE)))</f>
        <v/>
      </c>
      <c r="D482" s="40" t="str">
        <f>IF(C482=0,0,IF(C482="","",SUM(C$2:C482)))</f>
        <v/>
      </c>
      <c r="E482" s="41" t="str">
        <f>IF(H482=0,0,IF(C482="","",SUM(C$11:C482)))</f>
        <v/>
      </c>
      <c r="F482" s="41" t="str">
        <f>IF(H482="","",COUNTIF(H$11:H482,"="&amp;H482))</f>
        <v/>
      </c>
      <c r="G482" s="41" t="str">
        <f t="shared" si="63"/>
        <v/>
      </c>
      <c r="H482" s="41" t="str">
        <f t="shared" si="64"/>
        <v/>
      </c>
      <c r="I482" s="41" t="str">
        <f t="shared" si="65"/>
        <v/>
      </c>
      <c r="J482" s="41" t="str">
        <f t="shared" si="66"/>
        <v/>
      </c>
      <c r="K482" s="268"/>
      <c r="L482" s="268"/>
      <c r="M482" s="268"/>
      <c r="N482" s="269"/>
      <c r="O482" s="269"/>
      <c r="P482" s="269"/>
      <c r="Q482" s="270"/>
      <c r="R482" s="271"/>
      <c r="S482" s="268"/>
      <c r="T482" s="268"/>
      <c r="U482" s="268"/>
      <c r="V482" s="268"/>
      <c r="W482" s="65" t="str">
        <f t="shared" si="67"/>
        <v/>
      </c>
      <c r="X482" s="65" t="str">
        <f t="shared" si="68"/>
        <v/>
      </c>
      <c r="Y482" s="65" t="str">
        <f t="shared" si="69"/>
        <v/>
      </c>
      <c r="Z482" s="65" t="str">
        <f t="shared" si="70"/>
        <v/>
      </c>
      <c r="AA482" s="65" t="str">
        <f t="shared" si="71"/>
        <v/>
      </c>
    </row>
    <row r="483" spans="1:27" x14ac:dyDescent="0.25">
      <c r="A483" s="40" t="str">
        <f>IF(G483="","",1*ISERROR(VLOOKUP(G483,G$1:G482,1,FALSE)))</f>
        <v/>
      </c>
      <c r="B483" s="40" t="str">
        <f>IF(A483=0,0,IF(A483="","",SUM(A$2:A483)))</f>
        <v/>
      </c>
      <c r="C483" s="41" t="str">
        <f>IF(H483="","",1*ISERROR(VLOOKUP(H483,H$1:H482,1,FALSE)))</f>
        <v/>
      </c>
      <c r="D483" s="40" t="str">
        <f>IF(C483=0,0,IF(C483="","",SUM(C$2:C483)))</f>
        <v/>
      </c>
      <c r="E483" s="41" t="str">
        <f>IF(H483=0,0,IF(C483="","",SUM(C$11:C483)))</f>
        <v/>
      </c>
      <c r="F483" s="41" t="str">
        <f>IF(H483="","",COUNTIF(H$11:H483,"="&amp;H483))</f>
        <v/>
      </c>
      <c r="G483" s="41" t="str">
        <f t="shared" si="63"/>
        <v/>
      </c>
      <c r="H483" s="41" t="str">
        <f t="shared" si="64"/>
        <v/>
      </c>
      <c r="I483" s="41" t="str">
        <f t="shared" si="65"/>
        <v/>
      </c>
      <c r="J483" s="41" t="str">
        <f t="shared" si="66"/>
        <v/>
      </c>
      <c r="K483" s="268"/>
      <c r="L483" s="268"/>
      <c r="M483" s="268"/>
      <c r="N483" s="269"/>
      <c r="O483" s="269"/>
      <c r="P483" s="269"/>
      <c r="Q483" s="270"/>
      <c r="R483" s="271"/>
      <c r="S483" s="268"/>
      <c r="T483" s="268"/>
      <c r="U483" s="268"/>
      <c r="V483" s="268"/>
      <c r="W483" s="65" t="str">
        <f t="shared" si="67"/>
        <v/>
      </c>
      <c r="X483" s="65" t="str">
        <f t="shared" si="68"/>
        <v/>
      </c>
      <c r="Y483" s="65" t="str">
        <f t="shared" si="69"/>
        <v/>
      </c>
      <c r="Z483" s="65" t="str">
        <f t="shared" si="70"/>
        <v/>
      </c>
      <c r="AA483" s="65" t="str">
        <f t="shared" si="71"/>
        <v/>
      </c>
    </row>
    <row r="484" spans="1:27" x14ac:dyDescent="0.25">
      <c r="A484" s="40" t="str">
        <f>IF(G484="","",1*ISERROR(VLOOKUP(G484,G$1:G483,1,FALSE)))</f>
        <v/>
      </c>
      <c r="B484" s="40" t="str">
        <f>IF(A484=0,0,IF(A484="","",SUM(A$2:A484)))</f>
        <v/>
      </c>
      <c r="C484" s="41" t="str">
        <f>IF(H484="","",1*ISERROR(VLOOKUP(H484,H$1:H483,1,FALSE)))</f>
        <v/>
      </c>
      <c r="D484" s="40" t="str">
        <f>IF(C484=0,0,IF(C484="","",SUM(C$2:C484)))</f>
        <v/>
      </c>
      <c r="E484" s="41" t="str">
        <f>IF(H484=0,0,IF(C484="","",SUM(C$11:C484)))</f>
        <v/>
      </c>
      <c r="F484" s="41" t="str">
        <f>IF(H484="","",COUNTIF(H$11:H484,"="&amp;H484))</f>
        <v/>
      </c>
      <c r="G484" s="41" t="str">
        <f t="shared" si="63"/>
        <v/>
      </c>
      <c r="H484" s="41" t="str">
        <f t="shared" si="64"/>
        <v/>
      </c>
      <c r="I484" s="41" t="str">
        <f t="shared" si="65"/>
        <v/>
      </c>
      <c r="J484" s="41" t="str">
        <f t="shared" si="66"/>
        <v/>
      </c>
      <c r="K484" s="268"/>
      <c r="L484" s="268"/>
      <c r="M484" s="268"/>
      <c r="N484" s="269"/>
      <c r="O484" s="269"/>
      <c r="P484" s="269"/>
      <c r="Q484" s="270"/>
      <c r="R484" s="271"/>
      <c r="S484" s="268"/>
      <c r="T484" s="268"/>
      <c r="U484" s="268"/>
      <c r="V484" s="268"/>
      <c r="W484" s="65" t="str">
        <f t="shared" si="67"/>
        <v/>
      </c>
      <c r="X484" s="65" t="str">
        <f t="shared" si="68"/>
        <v/>
      </c>
      <c r="Y484" s="65" t="str">
        <f t="shared" si="69"/>
        <v/>
      </c>
      <c r="Z484" s="65" t="str">
        <f t="shared" si="70"/>
        <v/>
      </c>
      <c r="AA484" s="65" t="str">
        <f t="shared" si="71"/>
        <v/>
      </c>
    </row>
    <row r="485" spans="1:27" x14ac:dyDescent="0.25">
      <c r="A485" s="40" t="str">
        <f>IF(G485="","",1*ISERROR(VLOOKUP(G485,G$1:G484,1,FALSE)))</f>
        <v/>
      </c>
      <c r="B485" s="40" t="str">
        <f>IF(A485=0,0,IF(A485="","",SUM(A$2:A485)))</f>
        <v/>
      </c>
      <c r="C485" s="41" t="str">
        <f>IF(H485="","",1*ISERROR(VLOOKUP(H485,H$1:H484,1,FALSE)))</f>
        <v/>
      </c>
      <c r="D485" s="40" t="str">
        <f>IF(C485=0,0,IF(C485="","",SUM(C$2:C485)))</f>
        <v/>
      </c>
      <c r="E485" s="41" t="str">
        <f>IF(H485=0,0,IF(C485="","",SUM(C$11:C485)))</f>
        <v/>
      </c>
      <c r="F485" s="41" t="str">
        <f>IF(H485="","",COUNTIF(H$11:H485,"="&amp;H485))</f>
        <v/>
      </c>
      <c r="G485" s="41" t="str">
        <f t="shared" si="63"/>
        <v/>
      </c>
      <c r="H485" s="41" t="str">
        <f t="shared" si="64"/>
        <v/>
      </c>
      <c r="I485" s="41" t="str">
        <f t="shared" si="65"/>
        <v/>
      </c>
      <c r="J485" s="41" t="str">
        <f t="shared" si="66"/>
        <v/>
      </c>
      <c r="K485" s="268"/>
      <c r="L485" s="268"/>
      <c r="M485" s="268"/>
      <c r="N485" s="269"/>
      <c r="O485" s="269"/>
      <c r="P485" s="269"/>
      <c r="Q485" s="270"/>
      <c r="R485" s="271"/>
      <c r="S485" s="268"/>
      <c r="T485" s="268"/>
      <c r="U485" s="268"/>
      <c r="V485" s="268"/>
      <c r="W485" s="65" t="str">
        <f t="shared" si="67"/>
        <v/>
      </c>
      <c r="X485" s="65" t="str">
        <f t="shared" si="68"/>
        <v/>
      </c>
      <c r="Y485" s="65" t="str">
        <f t="shared" si="69"/>
        <v/>
      </c>
      <c r="Z485" s="65" t="str">
        <f t="shared" si="70"/>
        <v/>
      </c>
      <c r="AA485" s="65" t="str">
        <f t="shared" si="71"/>
        <v/>
      </c>
    </row>
    <row r="486" spans="1:27" x14ac:dyDescent="0.25">
      <c r="A486" s="40" t="str">
        <f>IF(G486="","",1*ISERROR(VLOOKUP(G486,G$1:G485,1,FALSE)))</f>
        <v/>
      </c>
      <c r="B486" s="40" t="str">
        <f>IF(A486=0,0,IF(A486="","",SUM(A$2:A486)))</f>
        <v/>
      </c>
      <c r="C486" s="41" t="str">
        <f>IF(H486="","",1*ISERROR(VLOOKUP(H486,H$1:H485,1,FALSE)))</f>
        <v/>
      </c>
      <c r="D486" s="40" t="str">
        <f>IF(C486=0,0,IF(C486="","",SUM(C$2:C486)))</f>
        <v/>
      </c>
      <c r="E486" s="41" t="str">
        <f>IF(H486=0,0,IF(C486="","",SUM(C$11:C486)))</f>
        <v/>
      </c>
      <c r="F486" s="41" t="str">
        <f>IF(H486="","",COUNTIF(H$11:H486,"="&amp;H486))</f>
        <v/>
      </c>
      <c r="G486" s="41" t="str">
        <f t="shared" si="63"/>
        <v/>
      </c>
      <c r="H486" s="41" t="str">
        <f t="shared" si="64"/>
        <v/>
      </c>
      <c r="I486" s="41" t="str">
        <f t="shared" si="65"/>
        <v/>
      </c>
      <c r="J486" s="41" t="str">
        <f t="shared" si="66"/>
        <v/>
      </c>
      <c r="K486" s="268"/>
      <c r="L486" s="268"/>
      <c r="M486" s="268"/>
      <c r="N486" s="269"/>
      <c r="O486" s="269"/>
      <c r="P486" s="269"/>
      <c r="Q486" s="270"/>
      <c r="R486" s="271"/>
      <c r="S486" s="268"/>
      <c r="T486" s="268"/>
      <c r="U486" s="268"/>
      <c r="V486" s="268"/>
      <c r="W486" s="65" t="str">
        <f t="shared" si="67"/>
        <v/>
      </c>
      <c r="X486" s="65" t="str">
        <f t="shared" si="68"/>
        <v/>
      </c>
      <c r="Y486" s="65" t="str">
        <f t="shared" si="69"/>
        <v/>
      </c>
      <c r="Z486" s="65" t="str">
        <f t="shared" si="70"/>
        <v/>
      </c>
      <c r="AA486" s="65" t="str">
        <f t="shared" si="71"/>
        <v/>
      </c>
    </row>
    <row r="487" spans="1:27" x14ac:dyDescent="0.25">
      <c r="A487" s="40" t="str">
        <f>IF(G487="","",1*ISERROR(VLOOKUP(G487,G$1:G486,1,FALSE)))</f>
        <v/>
      </c>
      <c r="B487" s="40" t="str">
        <f>IF(A487=0,0,IF(A487="","",SUM(A$2:A487)))</f>
        <v/>
      </c>
      <c r="C487" s="41" t="str">
        <f>IF(H487="","",1*ISERROR(VLOOKUP(H487,H$1:H486,1,FALSE)))</f>
        <v/>
      </c>
      <c r="D487" s="40" t="str">
        <f>IF(C487=0,0,IF(C487="","",SUM(C$2:C487)))</f>
        <v/>
      </c>
      <c r="E487" s="41" t="str">
        <f>IF(H487=0,0,IF(C487="","",SUM(C$11:C487)))</f>
        <v/>
      </c>
      <c r="F487" s="41" t="str">
        <f>IF(H487="","",COUNTIF(H$11:H487,"="&amp;H487))</f>
        <v/>
      </c>
      <c r="G487" s="41" t="str">
        <f t="shared" si="63"/>
        <v/>
      </c>
      <c r="H487" s="41" t="str">
        <f t="shared" si="64"/>
        <v/>
      </c>
      <c r="I487" s="41" t="str">
        <f t="shared" si="65"/>
        <v/>
      </c>
      <c r="J487" s="41" t="str">
        <f t="shared" si="66"/>
        <v/>
      </c>
      <c r="K487" s="268"/>
      <c r="L487" s="268"/>
      <c r="M487" s="268"/>
      <c r="N487" s="269"/>
      <c r="O487" s="269"/>
      <c r="P487" s="269"/>
      <c r="Q487" s="270"/>
      <c r="R487" s="271"/>
      <c r="S487" s="268"/>
      <c r="T487" s="268"/>
      <c r="U487" s="268"/>
      <c r="V487" s="268"/>
      <c r="W487" s="65" t="str">
        <f t="shared" si="67"/>
        <v/>
      </c>
      <c r="X487" s="65" t="str">
        <f t="shared" si="68"/>
        <v/>
      </c>
      <c r="Y487" s="65" t="str">
        <f t="shared" si="69"/>
        <v/>
      </c>
      <c r="Z487" s="65" t="str">
        <f t="shared" si="70"/>
        <v/>
      </c>
      <c r="AA487" s="65" t="str">
        <f t="shared" si="71"/>
        <v/>
      </c>
    </row>
    <row r="488" spans="1:27" x14ac:dyDescent="0.25">
      <c r="A488" s="40" t="str">
        <f>IF(G488="","",1*ISERROR(VLOOKUP(G488,G$1:G487,1,FALSE)))</f>
        <v/>
      </c>
      <c r="B488" s="40" t="str">
        <f>IF(A488=0,0,IF(A488="","",SUM(A$2:A488)))</f>
        <v/>
      </c>
      <c r="C488" s="41" t="str">
        <f>IF(H488="","",1*ISERROR(VLOOKUP(H488,H$1:H487,1,FALSE)))</f>
        <v/>
      </c>
      <c r="D488" s="40" t="str">
        <f>IF(C488=0,0,IF(C488="","",SUM(C$2:C488)))</f>
        <v/>
      </c>
      <c r="E488" s="41" t="str">
        <f>IF(H488=0,0,IF(C488="","",SUM(C$11:C488)))</f>
        <v/>
      </c>
      <c r="F488" s="41" t="str">
        <f>IF(H488="","",COUNTIF(H$11:H488,"="&amp;H488))</f>
        <v/>
      </c>
      <c r="G488" s="41" t="str">
        <f t="shared" si="63"/>
        <v/>
      </c>
      <c r="H488" s="41" t="str">
        <f t="shared" si="64"/>
        <v/>
      </c>
      <c r="I488" s="41" t="str">
        <f t="shared" si="65"/>
        <v/>
      </c>
      <c r="J488" s="41" t="str">
        <f t="shared" si="66"/>
        <v/>
      </c>
      <c r="K488" s="268"/>
      <c r="L488" s="268"/>
      <c r="M488" s="268"/>
      <c r="N488" s="269"/>
      <c r="O488" s="269"/>
      <c r="P488" s="269"/>
      <c r="Q488" s="270"/>
      <c r="R488" s="271"/>
      <c r="S488" s="268"/>
      <c r="T488" s="268"/>
      <c r="U488" s="268"/>
      <c r="V488" s="268"/>
      <c r="W488" s="65" t="str">
        <f t="shared" si="67"/>
        <v/>
      </c>
      <c r="X488" s="65" t="str">
        <f t="shared" si="68"/>
        <v/>
      </c>
      <c r="Y488" s="65" t="str">
        <f t="shared" si="69"/>
        <v/>
      </c>
      <c r="Z488" s="65" t="str">
        <f t="shared" si="70"/>
        <v/>
      </c>
      <c r="AA488" s="65" t="str">
        <f t="shared" si="71"/>
        <v/>
      </c>
    </row>
    <row r="489" spans="1:27" x14ac:dyDescent="0.25">
      <c r="A489" s="40" t="str">
        <f>IF(G489="","",1*ISERROR(VLOOKUP(G489,G$1:G488,1,FALSE)))</f>
        <v/>
      </c>
      <c r="B489" s="40" t="str">
        <f>IF(A489=0,0,IF(A489="","",SUM(A$2:A489)))</f>
        <v/>
      </c>
      <c r="C489" s="41" t="str">
        <f>IF(H489="","",1*ISERROR(VLOOKUP(H489,H$1:H488,1,FALSE)))</f>
        <v/>
      </c>
      <c r="D489" s="40" t="str">
        <f>IF(C489=0,0,IF(C489="","",SUM(C$2:C489)))</f>
        <v/>
      </c>
      <c r="E489" s="41" t="str">
        <f>IF(H489=0,0,IF(C489="","",SUM(C$11:C489)))</f>
        <v/>
      </c>
      <c r="F489" s="41" t="str">
        <f>IF(H489="","",COUNTIF(H$11:H489,"="&amp;H489))</f>
        <v/>
      </c>
      <c r="G489" s="41" t="str">
        <f t="shared" si="63"/>
        <v/>
      </c>
      <c r="H489" s="41" t="str">
        <f t="shared" si="64"/>
        <v/>
      </c>
      <c r="I489" s="41" t="str">
        <f t="shared" si="65"/>
        <v/>
      </c>
      <c r="J489" s="41" t="str">
        <f t="shared" si="66"/>
        <v/>
      </c>
      <c r="K489" s="268"/>
      <c r="L489" s="268"/>
      <c r="M489" s="268"/>
      <c r="N489" s="269"/>
      <c r="O489" s="269"/>
      <c r="P489" s="269"/>
      <c r="Q489" s="270"/>
      <c r="R489" s="271"/>
      <c r="S489" s="268"/>
      <c r="T489" s="268"/>
      <c r="U489" s="268"/>
      <c r="V489" s="268"/>
      <c r="W489" s="65" t="str">
        <f t="shared" si="67"/>
        <v/>
      </c>
      <c r="X489" s="65" t="str">
        <f t="shared" si="68"/>
        <v/>
      </c>
      <c r="Y489" s="65" t="str">
        <f t="shared" si="69"/>
        <v/>
      </c>
      <c r="Z489" s="65" t="str">
        <f t="shared" si="70"/>
        <v/>
      </c>
      <c r="AA489" s="65" t="str">
        <f t="shared" si="71"/>
        <v/>
      </c>
    </row>
    <row r="490" spans="1:27" x14ac:dyDescent="0.25">
      <c r="A490" s="40" t="str">
        <f>IF(G490="","",1*ISERROR(VLOOKUP(G490,G$1:G489,1,FALSE)))</f>
        <v/>
      </c>
      <c r="B490" s="40" t="str">
        <f>IF(A490=0,0,IF(A490="","",SUM(A$2:A490)))</f>
        <v/>
      </c>
      <c r="C490" s="41" t="str">
        <f>IF(H490="","",1*ISERROR(VLOOKUP(H490,H$1:H489,1,FALSE)))</f>
        <v/>
      </c>
      <c r="D490" s="40" t="str">
        <f>IF(C490=0,0,IF(C490="","",SUM(C$2:C490)))</f>
        <v/>
      </c>
      <c r="E490" s="41" t="str">
        <f>IF(H490=0,0,IF(C490="","",SUM(C$11:C490)))</f>
        <v/>
      </c>
      <c r="F490" s="41" t="str">
        <f>IF(H490="","",COUNTIF(H$11:H490,"="&amp;H490))</f>
        <v/>
      </c>
      <c r="G490" s="41" t="str">
        <f t="shared" si="63"/>
        <v/>
      </c>
      <c r="H490" s="41" t="str">
        <f t="shared" si="64"/>
        <v/>
      </c>
      <c r="I490" s="41" t="str">
        <f t="shared" si="65"/>
        <v/>
      </c>
      <c r="J490" s="41" t="str">
        <f t="shared" si="66"/>
        <v/>
      </c>
      <c r="K490" s="268"/>
      <c r="L490" s="268"/>
      <c r="M490" s="268"/>
      <c r="N490" s="269"/>
      <c r="O490" s="269"/>
      <c r="P490" s="269"/>
      <c r="Q490" s="270"/>
      <c r="R490" s="271"/>
      <c r="S490" s="268"/>
      <c r="T490" s="268"/>
      <c r="U490" s="268"/>
      <c r="V490" s="268"/>
      <c r="W490" s="65" t="str">
        <f t="shared" si="67"/>
        <v/>
      </c>
      <c r="X490" s="65" t="str">
        <f t="shared" si="68"/>
        <v/>
      </c>
      <c r="Y490" s="65" t="str">
        <f t="shared" si="69"/>
        <v/>
      </c>
      <c r="Z490" s="65" t="str">
        <f t="shared" si="70"/>
        <v/>
      </c>
      <c r="AA490" s="65" t="str">
        <f t="shared" si="71"/>
        <v/>
      </c>
    </row>
    <row r="491" spans="1:27" x14ac:dyDescent="0.25">
      <c r="A491" s="40" t="str">
        <f>IF(G491="","",1*ISERROR(VLOOKUP(G491,G$1:G490,1,FALSE)))</f>
        <v/>
      </c>
      <c r="B491" s="40" t="str">
        <f>IF(A491=0,0,IF(A491="","",SUM(A$2:A491)))</f>
        <v/>
      </c>
      <c r="C491" s="41" t="str">
        <f>IF(H491="","",1*ISERROR(VLOOKUP(H491,H$1:H490,1,FALSE)))</f>
        <v/>
      </c>
      <c r="D491" s="40" t="str">
        <f>IF(C491=0,0,IF(C491="","",SUM(C$2:C491)))</f>
        <v/>
      </c>
      <c r="E491" s="41" t="str">
        <f>IF(H491=0,0,IF(C491="","",SUM(C$11:C491)))</f>
        <v/>
      </c>
      <c r="F491" s="41" t="str">
        <f>IF(H491="","",COUNTIF(H$11:H491,"="&amp;H491))</f>
        <v/>
      </c>
      <c r="G491" s="41" t="str">
        <f t="shared" si="63"/>
        <v/>
      </c>
      <c r="H491" s="41" t="str">
        <f t="shared" si="64"/>
        <v/>
      </c>
      <c r="I491" s="41" t="str">
        <f t="shared" si="65"/>
        <v/>
      </c>
      <c r="J491" s="41" t="str">
        <f t="shared" si="66"/>
        <v/>
      </c>
      <c r="K491" s="268"/>
      <c r="L491" s="268"/>
      <c r="M491" s="268"/>
      <c r="N491" s="269"/>
      <c r="O491" s="269"/>
      <c r="P491" s="269"/>
      <c r="Q491" s="270"/>
      <c r="R491" s="271"/>
      <c r="S491" s="268"/>
      <c r="T491" s="268"/>
      <c r="U491" s="268"/>
      <c r="V491" s="268"/>
      <c r="W491" s="65" t="str">
        <f t="shared" si="67"/>
        <v/>
      </c>
      <c r="X491" s="65" t="str">
        <f t="shared" si="68"/>
        <v/>
      </c>
      <c r="Y491" s="65" t="str">
        <f t="shared" si="69"/>
        <v/>
      </c>
      <c r="Z491" s="65" t="str">
        <f t="shared" si="70"/>
        <v/>
      </c>
      <c r="AA491" s="65" t="str">
        <f t="shared" si="71"/>
        <v/>
      </c>
    </row>
    <row r="492" spans="1:27" x14ac:dyDescent="0.25">
      <c r="A492" s="40" t="str">
        <f>IF(G492="","",1*ISERROR(VLOOKUP(G492,G$1:G491,1,FALSE)))</f>
        <v/>
      </c>
      <c r="B492" s="40" t="str">
        <f>IF(A492=0,0,IF(A492="","",SUM(A$2:A492)))</f>
        <v/>
      </c>
      <c r="C492" s="41" t="str">
        <f>IF(H492="","",1*ISERROR(VLOOKUP(H492,H$1:H491,1,FALSE)))</f>
        <v/>
      </c>
      <c r="D492" s="40" t="str">
        <f>IF(C492=0,0,IF(C492="","",SUM(C$2:C492)))</f>
        <v/>
      </c>
      <c r="E492" s="41" t="str">
        <f>IF(H492=0,0,IF(C492="","",SUM(C$11:C492)))</f>
        <v/>
      </c>
      <c r="F492" s="41" t="str">
        <f>IF(H492="","",COUNTIF(H$11:H492,"="&amp;H492))</f>
        <v/>
      </c>
      <c r="G492" s="41" t="str">
        <f t="shared" si="63"/>
        <v/>
      </c>
      <c r="H492" s="41" t="str">
        <f t="shared" si="64"/>
        <v/>
      </c>
      <c r="I492" s="41" t="str">
        <f t="shared" si="65"/>
        <v/>
      </c>
      <c r="J492" s="41" t="str">
        <f t="shared" si="66"/>
        <v/>
      </c>
      <c r="K492" s="268"/>
      <c r="L492" s="268"/>
      <c r="M492" s="268"/>
      <c r="N492" s="269"/>
      <c r="O492" s="269"/>
      <c r="P492" s="269"/>
      <c r="Q492" s="270"/>
      <c r="R492" s="271"/>
      <c r="S492" s="268"/>
      <c r="T492" s="268"/>
      <c r="U492" s="268"/>
      <c r="V492" s="268"/>
      <c r="W492" s="65" t="str">
        <f t="shared" si="67"/>
        <v/>
      </c>
      <c r="X492" s="65" t="str">
        <f t="shared" si="68"/>
        <v/>
      </c>
      <c r="Y492" s="65" t="str">
        <f t="shared" si="69"/>
        <v/>
      </c>
      <c r="Z492" s="65" t="str">
        <f t="shared" si="70"/>
        <v/>
      </c>
      <c r="AA492" s="65" t="str">
        <f t="shared" si="71"/>
        <v/>
      </c>
    </row>
    <row r="493" spans="1:27" x14ac:dyDescent="0.25">
      <c r="A493" s="40" t="str">
        <f>IF(G493="","",1*ISERROR(VLOOKUP(G493,G$1:G492,1,FALSE)))</f>
        <v/>
      </c>
      <c r="B493" s="40" t="str">
        <f>IF(A493=0,0,IF(A493="","",SUM(A$2:A493)))</f>
        <v/>
      </c>
      <c r="C493" s="41" t="str">
        <f>IF(H493="","",1*ISERROR(VLOOKUP(H493,H$1:H492,1,FALSE)))</f>
        <v/>
      </c>
      <c r="D493" s="40" t="str">
        <f>IF(C493=0,0,IF(C493="","",SUM(C$2:C493)))</f>
        <v/>
      </c>
      <c r="E493" s="41" t="str">
        <f>IF(H493=0,0,IF(C493="","",SUM(C$11:C493)))</f>
        <v/>
      </c>
      <c r="F493" s="41" t="str">
        <f>IF(H493="","",COUNTIF(H$11:H493,"="&amp;H493))</f>
        <v/>
      </c>
      <c r="G493" s="41" t="str">
        <f t="shared" si="63"/>
        <v/>
      </c>
      <c r="H493" s="41" t="str">
        <f t="shared" si="64"/>
        <v/>
      </c>
      <c r="I493" s="41" t="str">
        <f t="shared" si="65"/>
        <v/>
      </c>
      <c r="J493" s="41" t="str">
        <f t="shared" si="66"/>
        <v/>
      </c>
      <c r="K493" s="268"/>
      <c r="L493" s="268"/>
      <c r="M493" s="268"/>
      <c r="N493" s="269"/>
      <c r="O493" s="269"/>
      <c r="P493" s="269"/>
      <c r="Q493" s="270"/>
      <c r="R493" s="271"/>
      <c r="S493" s="268"/>
      <c r="T493" s="268"/>
      <c r="U493" s="268"/>
      <c r="V493" s="268"/>
      <c r="W493" s="65" t="str">
        <f t="shared" si="67"/>
        <v/>
      </c>
      <c r="X493" s="65" t="str">
        <f t="shared" si="68"/>
        <v/>
      </c>
      <c r="Y493" s="65" t="str">
        <f t="shared" si="69"/>
        <v/>
      </c>
      <c r="Z493" s="65" t="str">
        <f t="shared" si="70"/>
        <v/>
      </c>
      <c r="AA493" s="65" t="str">
        <f t="shared" si="71"/>
        <v/>
      </c>
    </row>
    <row r="494" spans="1:27" x14ac:dyDescent="0.25">
      <c r="A494" s="40" t="str">
        <f>IF(G494="","",1*ISERROR(VLOOKUP(G494,G$1:G493,1,FALSE)))</f>
        <v/>
      </c>
      <c r="B494" s="40" t="str">
        <f>IF(A494=0,0,IF(A494="","",SUM(A$2:A494)))</f>
        <v/>
      </c>
      <c r="C494" s="41" t="str">
        <f>IF(H494="","",1*ISERROR(VLOOKUP(H494,H$1:H493,1,FALSE)))</f>
        <v/>
      </c>
      <c r="D494" s="40" t="str">
        <f>IF(C494=0,0,IF(C494="","",SUM(C$2:C494)))</f>
        <v/>
      </c>
      <c r="E494" s="41" t="str">
        <f>IF(H494=0,0,IF(C494="","",SUM(C$11:C494)))</f>
        <v/>
      </c>
      <c r="F494" s="41" t="str">
        <f>IF(H494="","",COUNTIF(H$11:H494,"="&amp;H494))</f>
        <v/>
      </c>
      <c r="G494" s="41" t="str">
        <f t="shared" si="63"/>
        <v/>
      </c>
      <c r="H494" s="41" t="str">
        <f t="shared" si="64"/>
        <v/>
      </c>
      <c r="I494" s="41" t="str">
        <f t="shared" si="65"/>
        <v/>
      </c>
      <c r="J494" s="41" t="str">
        <f t="shared" si="66"/>
        <v/>
      </c>
      <c r="K494" s="268"/>
      <c r="L494" s="268"/>
      <c r="M494" s="268"/>
      <c r="N494" s="269"/>
      <c r="O494" s="269"/>
      <c r="P494" s="269"/>
      <c r="Q494" s="270"/>
      <c r="R494" s="271"/>
      <c r="S494" s="268"/>
      <c r="T494" s="268"/>
      <c r="U494" s="268"/>
      <c r="V494" s="268"/>
      <c r="W494" s="65" t="str">
        <f t="shared" si="67"/>
        <v/>
      </c>
      <c r="X494" s="65" t="str">
        <f t="shared" si="68"/>
        <v/>
      </c>
      <c r="Y494" s="65" t="str">
        <f t="shared" si="69"/>
        <v/>
      </c>
      <c r="Z494" s="65" t="str">
        <f t="shared" si="70"/>
        <v/>
      </c>
      <c r="AA494" s="65" t="str">
        <f t="shared" si="71"/>
        <v/>
      </c>
    </row>
    <row r="495" spans="1:27" x14ac:dyDescent="0.25">
      <c r="A495" s="40" t="str">
        <f>IF(G495="","",1*ISERROR(VLOOKUP(G495,G$1:G494,1,FALSE)))</f>
        <v/>
      </c>
      <c r="B495" s="40" t="str">
        <f>IF(A495=0,0,IF(A495="","",SUM(A$2:A495)))</f>
        <v/>
      </c>
      <c r="C495" s="41" t="str">
        <f>IF(H495="","",1*ISERROR(VLOOKUP(H495,H$1:H494,1,FALSE)))</f>
        <v/>
      </c>
      <c r="D495" s="40" t="str">
        <f>IF(C495=0,0,IF(C495="","",SUM(C$2:C495)))</f>
        <v/>
      </c>
      <c r="E495" s="41" t="str">
        <f>IF(H495=0,0,IF(C495="","",SUM(C$11:C495)))</f>
        <v/>
      </c>
      <c r="F495" s="41" t="str">
        <f>IF(H495="","",COUNTIF(H$11:H495,"="&amp;H495))</f>
        <v/>
      </c>
      <c r="G495" s="41" t="str">
        <f t="shared" si="63"/>
        <v/>
      </c>
      <c r="H495" s="41" t="str">
        <f t="shared" si="64"/>
        <v/>
      </c>
      <c r="I495" s="41" t="str">
        <f t="shared" si="65"/>
        <v/>
      </c>
      <c r="J495" s="41" t="str">
        <f t="shared" si="66"/>
        <v/>
      </c>
      <c r="K495" s="268"/>
      <c r="L495" s="268"/>
      <c r="M495" s="268"/>
      <c r="N495" s="269"/>
      <c r="O495" s="269"/>
      <c r="P495" s="269"/>
      <c r="Q495" s="270"/>
      <c r="R495" s="271"/>
      <c r="S495" s="268"/>
      <c r="T495" s="268"/>
      <c r="U495" s="268"/>
      <c r="V495" s="268"/>
      <c r="W495" s="65" t="str">
        <f t="shared" si="67"/>
        <v/>
      </c>
      <c r="X495" s="65" t="str">
        <f t="shared" si="68"/>
        <v/>
      </c>
      <c r="Y495" s="65" t="str">
        <f t="shared" si="69"/>
        <v/>
      </c>
      <c r="Z495" s="65" t="str">
        <f t="shared" si="70"/>
        <v/>
      </c>
      <c r="AA495" s="65" t="str">
        <f t="shared" si="71"/>
        <v/>
      </c>
    </row>
    <row r="496" spans="1:27" x14ac:dyDescent="0.25">
      <c r="A496" s="40" t="str">
        <f>IF(G496="","",1*ISERROR(VLOOKUP(G496,G$1:G495,1,FALSE)))</f>
        <v/>
      </c>
      <c r="B496" s="40" t="str">
        <f>IF(A496=0,0,IF(A496="","",SUM(A$2:A496)))</f>
        <v/>
      </c>
      <c r="C496" s="41" t="str">
        <f>IF(H496="","",1*ISERROR(VLOOKUP(H496,H$1:H495,1,FALSE)))</f>
        <v/>
      </c>
      <c r="D496" s="40" t="str">
        <f>IF(C496=0,0,IF(C496="","",SUM(C$2:C496)))</f>
        <v/>
      </c>
      <c r="E496" s="41" t="str">
        <f>IF(H496=0,0,IF(C496="","",SUM(C$11:C496)))</f>
        <v/>
      </c>
      <c r="F496" s="41" t="str">
        <f>IF(H496="","",COUNTIF(H$11:H496,"="&amp;H496))</f>
        <v/>
      </c>
      <c r="G496" s="41" t="str">
        <f t="shared" si="63"/>
        <v/>
      </c>
      <c r="H496" s="41" t="str">
        <f t="shared" si="64"/>
        <v/>
      </c>
      <c r="I496" s="41" t="str">
        <f t="shared" si="65"/>
        <v/>
      </c>
      <c r="J496" s="41" t="str">
        <f t="shared" si="66"/>
        <v/>
      </c>
      <c r="K496" s="268"/>
      <c r="L496" s="268"/>
      <c r="M496" s="268"/>
      <c r="N496" s="269"/>
      <c r="O496" s="269"/>
      <c r="P496" s="269"/>
      <c r="Q496" s="270"/>
      <c r="R496" s="271"/>
      <c r="S496" s="268"/>
      <c r="T496" s="268"/>
      <c r="U496" s="268"/>
      <c r="V496" s="268"/>
      <c r="W496" s="65" t="str">
        <f t="shared" si="67"/>
        <v/>
      </c>
      <c r="X496" s="65" t="str">
        <f t="shared" si="68"/>
        <v/>
      </c>
      <c r="Y496" s="65" t="str">
        <f t="shared" si="69"/>
        <v/>
      </c>
      <c r="Z496" s="65" t="str">
        <f t="shared" si="70"/>
        <v/>
      </c>
      <c r="AA496" s="65" t="str">
        <f t="shared" si="71"/>
        <v/>
      </c>
    </row>
    <row r="497" spans="1:27" x14ac:dyDescent="0.25">
      <c r="A497" s="40" t="str">
        <f>IF(G497="","",1*ISERROR(VLOOKUP(G497,G$1:G496,1,FALSE)))</f>
        <v/>
      </c>
      <c r="B497" s="40" t="str">
        <f>IF(A497=0,0,IF(A497="","",SUM(A$2:A497)))</f>
        <v/>
      </c>
      <c r="C497" s="41" t="str">
        <f>IF(H497="","",1*ISERROR(VLOOKUP(H497,H$1:H496,1,FALSE)))</f>
        <v/>
      </c>
      <c r="D497" s="40" t="str">
        <f>IF(C497=0,0,IF(C497="","",SUM(C$2:C497)))</f>
        <v/>
      </c>
      <c r="E497" s="41" t="str">
        <f>IF(H497=0,0,IF(C497="","",SUM(C$11:C497)))</f>
        <v/>
      </c>
      <c r="F497" s="41" t="str">
        <f>IF(H497="","",COUNTIF(H$11:H497,"="&amp;H497))</f>
        <v/>
      </c>
      <c r="G497" s="41" t="str">
        <f t="shared" si="63"/>
        <v/>
      </c>
      <c r="H497" s="41" t="str">
        <f t="shared" si="64"/>
        <v/>
      </c>
      <c r="I497" s="41" t="str">
        <f t="shared" si="65"/>
        <v/>
      </c>
      <c r="J497" s="41" t="str">
        <f t="shared" si="66"/>
        <v/>
      </c>
      <c r="K497" s="268"/>
      <c r="L497" s="268"/>
      <c r="M497" s="268"/>
      <c r="N497" s="269"/>
      <c r="O497" s="269"/>
      <c r="P497" s="269"/>
      <c r="Q497" s="270"/>
      <c r="R497" s="271"/>
      <c r="S497" s="268"/>
      <c r="T497" s="268"/>
      <c r="U497" s="268"/>
      <c r="V497" s="268"/>
      <c r="W497" s="65" t="str">
        <f t="shared" si="67"/>
        <v/>
      </c>
      <c r="X497" s="65" t="str">
        <f t="shared" si="68"/>
        <v/>
      </c>
      <c r="Y497" s="65" t="str">
        <f t="shared" si="69"/>
        <v/>
      </c>
      <c r="Z497" s="65" t="str">
        <f t="shared" si="70"/>
        <v/>
      </c>
      <c r="AA497" s="65" t="str">
        <f t="shared" si="71"/>
        <v/>
      </c>
    </row>
    <row r="498" spans="1:27" x14ac:dyDescent="0.25">
      <c r="A498" s="40" t="str">
        <f>IF(G498="","",1*ISERROR(VLOOKUP(G498,G$1:G497,1,FALSE)))</f>
        <v/>
      </c>
      <c r="B498" s="40" t="str">
        <f>IF(A498=0,0,IF(A498="","",SUM(A$2:A498)))</f>
        <v/>
      </c>
      <c r="C498" s="41" t="str">
        <f>IF(H498="","",1*ISERROR(VLOOKUP(H498,H$1:H497,1,FALSE)))</f>
        <v/>
      </c>
      <c r="D498" s="40" t="str">
        <f>IF(C498=0,0,IF(C498="","",SUM(C$2:C498)))</f>
        <v/>
      </c>
      <c r="E498" s="41" t="str">
        <f>IF(H498=0,0,IF(C498="","",SUM(C$11:C498)))</f>
        <v/>
      </c>
      <c r="F498" s="41" t="str">
        <f>IF(H498="","",COUNTIF(H$11:H498,"="&amp;H498))</f>
        <v/>
      </c>
      <c r="G498" s="41" t="str">
        <f t="shared" si="63"/>
        <v/>
      </c>
      <c r="H498" s="41" t="str">
        <f t="shared" si="64"/>
        <v/>
      </c>
      <c r="I498" s="41" t="str">
        <f t="shared" si="65"/>
        <v/>
      </c>
      <c r="J498" s="41" t="str">
        <f t="shared" si="66"/>
        <v/>
      </c>
      <c r="K498" s="268"/>
      <c r="L498" s="268"/>
      <c r="M498" s="268"/>
      <c r="N498" s="269"/>
      <c r="O498" s="269"/>
      <c r="P498" s="269"/>
      <c r="Q498" s="270"/>
      <c r="R498" s="271"/>
      <c r="S498" s="268"/>
      <c r="T498" s="268"/>
      <c r="U498" s="268"/>
      <c r="V498" s="268"/>
      <c r="W498" s="65" t="str">
        <f t="shared" si="67"/>
        <v/>
      </c>
      <c r="X498" s="65" t="str">
        <f t="shared" si="68"/>
        <v/>
      </c>
      <c r="Y498" s="65" t="str">
        <f t="shared" si="69"/>
        <v/>
      </c>
      <c r="Z498" s="65" t="str">
        <f t="shared" si="70"/>
        <v/>
      </c>
      <c r="AA498" s="65" t="str">
        <f t="shared" si="71"/>
        <v/>
      </c>
    </row>
    <row r="499" spans="1:27" x14ac:dyDescent="0.25">
      <c r="A499" s="40" t="str">
        <f>IF(G499="","",1*ISERROR(VLOOKUP(G499,G$1:G498,1,FALSE)))</f>
        <v/>
      </c>
      <c r="B499" s="40" t="str">
        <f>IF(A499=0,0,IF(A499="","",SUM(A$2:A499)))</f>
        <v/>
      </c>
      <c r="C499" s="41" t="str">
        <f>IF(H499="","",1*ISERROR(VLOOKUP(H499,H$1:H498,1,FALSE)))</f>
        <v/>
      </c>
      <c r="D499" s="40" t="str">
        <f>IF(C499=0,0,IF(C499="","",SUM(C$2:C499)))</f>
        <v/>
      </c>
      <c r="E499" s="41" t="str">
        <f>IF(H499=0,0,IF(C499="","",SUM(C$11:C499)))</f>
        <v/>
      </c>
      <c r="F499" s="41" t="str">
        <f>IF(H499="","",COUNTIF(H$11:H499,"="&amp;H499))</f>
        <v/>
      </c>
      <c r="G499" s="41" t="str">
        <f t="shared" si="63"/>
        <v/>
      </c>
      <c r="H499" s="41" t="str">
        <f t="shared" si="64"/>
        <v/>
      </c>
      <c r="I499" s="41" t="str">
        <f t="shared" si="65"/>
        <v/>
      </c>
      <c r="J499" s="41" t="str">
        <f t="shared" si="66"/>
        <v/>
      </c>
      <c r="K499" s="268"/>
      <c r="L499" s="268"/>
      <c r="M499" s="268"/>
      <c r="N499" s="269"/>
      <c r="O499" s="269"/>
      <c r="P499" s="269"/>
      <c r="Q499" s="270"/>
      <c r="R499" s="271"/>
      <c r="S499" s="268"/>
      <c r="T499" s="268"/>
      <c r="U499" s="268"/>
      <c r="V499" s="268"/>
      <c r="W499" s="65" t="str">
        <f t="shared" si="67"/>
        <v/>
      </c>
      <c r="X499" s="65" t="str">
        <f t="shared" si="68"/>
        <v/>
      </c>
      <c r="Y499" s="65" t="str">
        <f t="shared" si="69"/>
        <v/>
      </c>
      <c r="Z499" s="65" t="str">
        <f t="shared" si="70"/>
        <v/>
      </c>
      <c r="AA499" s="65" t="str">
        <f t="shared" si="71"/>
        <v/>
      </c>
    </row>
    <row r="500" spans="1:27" x14ac:dyDescent="0.25">
      <c r="A500" s="40" t="str">
        <f>IF(G500="","",1*ISERROR(VLOOKUP(G500,G$1:G499,1,FALSE)))</f>
        <v/>
      </c>
      <c r="B500" s="40" t="str">
        <f>IF(A500=0,0,IF(A500="","",SUM(A$2:A500)))</f>
        <v/>
      </c>
      <c r="C500" s="41" t="str">
        <f>IF(H500="","",1*ISERROR(VLOOKUP(H500,H$1:H499,1,FALSE)))</f>
        <v/>
      </c>
      <c r="D500" s="40" t="str">
        <f>IF(C500=0,0,IF(C500="","",SUM(C$2:C500)))</f>
        <v/>
      </c>
      <c r="E500" s="41" t="str">
        <f>IF(H500=0,0,IF(C500="","",SUM(C$11:C500)))</f>
        <v/>
      </c>
      <c r="F500" s="41" t="str">
        <f>IF(H500="","",COUNTIF(H$11:H500,"="&amp;H500))</f>
        <v/>
      </c>
      <c r="G500" s="41" t="str">
        <f t="shared" si="63"/>
        <v/>
      </c>
      <c r="H500" s="41" t="str">
        <f t="shared" si="64"/>
        <v/>
      </c>
      <c r="I500" s="41" t="str">
        <f t="shared" si="65"/>
        <v/>
      </c>
      <c r="J500" s="41" t="str">
        <f t="shared" si="66"/>
        <v/>
      </c>
      <c r="K500" s="268"/>
      <c r="L500" s="268"/>
      <c r="M500" s="268"/>
      <c r="N500" s="269"/>
      <c r="O500" s="269"/>
      <c r="P500" s="269"/>
      <c r="Q500" s="270"/>
      <c r="R500" s="271"/>
      <c r="S500" s="268"/>
      <c r="T500" s="268"/>
      <c r="U500" s="268"/>
      <c r="V500" s="268"/>
      <c r="W500" s="65" t="str">
        <f t="shared" si="67"/>
        <v/>
      </c>
      <c r="X500" s="65" t="str">
        <f t="shared" si="68"/>
        <v/>
      </c>
      <c r="Y500" s="65" t="str">
        <f t="shared" si="69"/>
        <v/>
      </c>
      <c r="Z500" s="65" t="str">
        <f t="shared" si="70"/>
        <v/>
      </c>
      <c r="AA500" s="65" t="str">
        <f t="shared" si="71"/>
        <v/>
      </c>
    </row>
    <row r="501" spans="1:27" x14ac:dyDescent="0.25">
      <c r="A501" s="40" t="str">
        <f>IF(G501="","",1*ISERROR(VLOOKUP(G501,G$1:G500,1,FALSE)))</f>
        <v/>
      </c>
      <c r="B501" s="40" t="str">
        <f>IF(A501=0,0,IF(A501="","",SUM(A$2:A501)))</f>
        <v/>
      </c>
      <c r="C501" s="41" t="str">
        <f>IF(H501="","",1*ISERROR(VLOOKUP(H501,H$1:H500,1,FALSE)))</f>
        <v/>
      </c>
      <c r="D501" s="40" t="str">
        <f>IF(C501=0,0,IF(C501="","",SUM(C$2:C501)))</f>
        <v/>
      </c>
      <c r="E501" s="41" t="str">
        <f>IF(H501=0,0,IF(C501="","",SUM(C$11:C501)))</f>
        <v/>
      </c>
      <c r="F501" s="41" t="str">
        <f>IF(H501="","",COUNTIF(H$11:H501,"="&amp;H501))</f>
        <v/>
      </c>
      <c r="G501" s="41" t="str">
        <f t="shared" si="63"/>
        <v/>
      </c>
      <c r="H501" s="41" t="str">
        <f t="shared" si="64"/>
        <v/>
      </c>
      <c r="I501" s="41" t="str">
        <f t="shared" si="65"/>
        <v/>
      </c>
      <c r="J501" s="41" t="str">
        <f t="shared" si="66"/>
        <v/>
      </c>
      <c r="K501" s="268"/>
      <c r="L501" s="268"/>
      <c r="M501" s="268"/>
      <c r="N501" s="269"/>
      <c r="O501" s="269"/>
      <c r="P501" s="269"/>
      <c r="Q501" s="270"/>
      <c r="R501" s="271"/>
      <c r="S501" s="268"/>
      <c r="T501" s="268"/>
      <c r="U501" s="268"/>
      <c r="V501" s="268"/>
      <c r="W501" s="65" t="str">
        <f t="shared" si="67"/>
        <v/>
      </c>
      <c r="X501" s="65" t="str">
        <f t="shared" si="68"/>
        <v/>
      </c>
      <c r="Y501" s="65" t="str">
        <f t="shared" si="69"/>
        <v/>
      </c>
      <c r="Z501" s="65" t="str">
        <f t="shared" si="70"/>
        <v/>
      </c>
      <c r="AA501" s="65" t="str">
        <f t="shared" si="71"/>
        <v/>
      </c>
    </row>
    <row r="502" spans="1:27" x14ac:dyDescent="0.25">
      <c r="A502" s="40" t="str">
        <f>IF(G502="","",1*ISERROR(VLOOKUP(G502,G$1:G501,1,FALSE)))</f>
        <v/>
      </c>
      <c r="B502" s="40" t="str">
        <f>IF(A502=0,0,IF(A502="","",SUM(A$2:A502)))</f>
        <v/>
      </c>
      <c r="C502" s="41" t="str">
        <f>IF(H502="","",1*ISERROR(VLOOKUP(H502,H$1:H501,1,FALSE)))</f>
        <v/>
      </c>
      <c r="D502" s="40" t="str">
        <f>IF(C502=0,0,IF(C502="","",SUM(C$2:C502)))</f>
        <v/>
      </c>
      <c r="E502" s="41" t="str">
        <f>IF(H502=0,0,IF(C502="","",SUM(C$11:C502)))</f>
        <v/>
      </c>
      <c r="F502" s="41" t="str">
        <f>IF(H502="","",COUNTIF(H$11:H502,"="&amp;H502))</f>
        <v/>
      </c>
      <c r="G502" s="41" t="str">
        <f t="shared" si="63"/>
        <v/>
      </c>
      <c r="H502" s="41" t="str">
        <f t="shared" si="64"/>
        <v/>
      </c>
      <c r="I502" s="41" t="str">
        <f t="shared" si="65"/>
        <v/>
      </c>
      <c r="J502" s="41" t="str">
        <f t="shared" si="66"/>
        <v/>
      </c>
      <c r="K502" s="268"/>
      <c r="L502" s="268"/>
      <c r="M502" s="268"/>
      <c r="N502" s="269"/>
      <c r="O502" s="269"/>
      <c r="P502" s="269"/>
      <c r="Q502" s="270"/>
      <c r="R502" s="271"/>
      <c r="S502" s="268"/>
      <c r="T502" s="268"/>
      <c r="U502" s="268"/>
      <c r="V502" s="268"/>
      <c r="W502" s="65" t="str">
        <f t="shared" si="67"/>
        <v/>
      </c>
      <c r="X502" s="65" t="str">
        <f t="shared" si="68"/>
        <v/>
      </c>
      <c r="Y502" s="65" t="str">
        <f t="shared" si="69"/>
        <v/>
      </c>
      <c r="Z502" s="65" t="str">
        <f t="shared" si="70"/>
        <v/>
      </c>
      <c r="AA502" s="65" t="str">
        <f t="shared" si="71"/>
        <v/>
      </c>
    </row>
    <row r="503" spans="1:27" x14ac:dyDescent="0.25">
      <c r="A503" s="40" t="str">
        <f>IF(G503="","",1*ISERROR(VLOOKUP(G503,G$1:G502,1,FALSE)))</f>
        <v/>
      </c>
      <c r="B503" s="40" t="str">
        <f>IF(A503=0,0,IF(A503="","",SUM(A$2:A503)))</f>
        <v/>
      </c>
      <c r="C503" s="41" t="str">
        <f>IF(H503="","",1*ISERROR(VLOOKUP(H503,H$1:H502,1,FALSE)))</f>
        <v/>
      </c>
      <c r="D503" s="40" t="str">
        <f>IF(C503=0,0,IF(C503="","",SUM(C$2:C503)))</f>
        <v/>
      </c>
      <c r="E503" s="41" t="str">
        <f>IF(H503=0,0,IF(C503="","",SUM(C$11:C503)))</f>
        <v/>
      </c>
      <c r="F503" s="41" t="str">
        <f>IF(H503="","",COUNTIF(H$11:H503,"="&amp;H503))</f>
        <v/>
      </c>
      <c r="G503" s="41" t="str">
        <f t="shared" si="63"/>
        <v/>
      </c>
      <c r="H503" s="41" t="str">
        <f t="shared" si="64"/>
        <v/>
      </c>
      <c r="I503" s="41" t="str">
        <f t="shared" si="65"/>
        <v/>
      </c>
      <c r="J503" s="41" t="str">
        <f t="shared" si="66"/>
        <v/>
      </c>
      <c r="K503" s="268"/>
      <c r="L503" s="268"/>
      <c r="M503" s="268"/>
      <c r="N503" s="269"/>
      <c r="O503" s="269"/>
      <c r="P503" s="269"/>
      <c r="Q503" s="270"/>
      <c r="R503" s="271"/>
      <c r="S503" s="268"/>
      <c r="T503" s="268"/>
      <c r="U503" s="268"/>
      <c r="V503" s="268"/>
      <c r="W503" s="65" t="str">
        <f t="shared" si="67"/>
        <v/>
      </c>
      <c r="X503" s="65" t="str">
        <f t="shared" si="68"/>
        <v/>
      </c>
      <c r="Y503" s="65" t="str">
        <f t="shared" si="69"/>
        <v/>
      </c>
      <c r="Z503" s="65" t="str">
        <f t="shared" si="70"/>
        <v/>
      </c>
      <c r="AA503" s="65" t="str">
        <f t="shared" si="71"/>
        <v/>
      </c>
    </row>
    <row r="504" spans="1:27" x14ac:dyDescent="0.25">
      <c r="A504" s="40" t="str">
        <f>IF(G504="","",1*ISERROR(VLOOKUP(G504,G$1:G503,1,FALSE)))</f>
        <v/>
      </c>
      <c r="B504" s="40" t="str">
        <f>IF(A504=0,0,IF(A504="","",SUM(A$2:A504)))</f>
        <v/>
      </c>
      <c r="C504" s="41" t="str">
        <f>IF(H504="","",1*ISERROR(VLOOKUP(H504,H$1:H503,1,FALSE)))</f>
        <v/>
      </c>
      <c r="D504" s="40" t="str">
        <f>IF(C504=0,0,IF(C504="","",SUM(C$2:C504)))</f>
        <v/>
      </c>
      <c r="E504" s="41" t="str">
        <f>IF(H504=0,0,IF(C504="","",SUM(C$11:C504)))</f>
        <v/>
      </c>
      <c r="F504" s="41" t="str">
        <f>IF(H504="","",COUNTIF(H$11:H504,"="&amp;H504))</f>
        <v/>
      </c>
      <c r="G504" s="41" t="str">
        <f t="shared" si="63"/>
        <v/>
      </c>
      <c r="H504" s="41" t="str">
        <f t="shared" si="64"/>
        <v/>
      </c>
      <c r="I504" s="41" t="str">
        <f t="shared" si="65"/>
        <v/>
      </c>
      <c r="J504" s="41" t="str">
        <f t="shared" si="66"/>
        <v/>
      </c>
      <c r="K504" s="268"/>
      <c r="L504" s="268"/>
      <c r="M504" s="268"/>
      <c r="N504" s="269"/>
      <c r="O504" s="269"/>
      <c r="P504" s="269"/>
      <c r="Q504" s="270"/>
      <c r="R504" s="271"/>
      <c r="S504" s="268"/>
      <c r="T504" s="268"/>
      <c r="U504" s="268"/>
      <c r="V504" s="268"/>
      <c r="W504" s="65" t="str">
        <f t="shared" si="67"/>
        <v/>
      </c>
      <c r="X504" s="65" t="str">
        <f t="shared" si="68"/>
        <v/>
      </c>
      <c r="Y504" s="65" t="str">
        <f t="shared" si="69"/>
        <v/>
      </c>
      <c r="Z504" s="65" t="str">
        <f t="shared" si="70"/>
        <v/>
      </c>
      <c r="AA504" s="65" t="str">
        <f t="shared" si="71"/>
        <v/>
      </c>
    </row>
    <row r="505" spans="1:27" x14ac:dyDescent="0.25">
      <c r="A505" s="40" t="str">
        <f>IF(G505="","",1*ISERROR(VLOOKUP(G505,G$1:G504,1,FALSE)))</f>
        <v/>
      </c>
      <c r="B505" s="40" t="str">
        <f>IF(A505=0,0,IF(A505="","",SUM(A$2:A505)))</f>
        <v/>
      </c>
      <c r="C505" s="41" t="str">
        <f>IF(H505="","",1*ISERROR(VLOOKUP(H505,H$1:H504,1,FALSE)))</f>
        <v/>
      </c>
      <c r="D505" s="40" t="str">
        <f>IF(C505=0,0,IF(C505="","",SUM(C$2:C505)))</f>
        <v/>
      </c>
      <c r="E505" s="41" t="str">
        <f>IF(H505=0,0,IF(C505="","",SUM(C$11:C505)))</f>
        <v/>
      </c>
      <c r="F505" s="41" t="str">
        <f>IF(H505="","",COUNTIF(H$11:H505,"="&amp;H505))</f>
        <v/>
      </c>
      <c r="G505" s="41" t="str">
        <f t="shared" si="63"/>
        <v/>
      </c>
      <c r="H505" s="41" t="str">
        <f t="shared" si="64"/>
        <v/>
      </c>
      <c r="I505" s="41" t="str">
        <f t="shared" si="65"/>
        <v/>
      </c>
      <c r="J505" s="41" t="str">
        <f t="shared" si="66"/>
        <v/>
      </c>
      <c r="K505" s="268"/>
      <c r="L505" s="268"/>
      <c r="M505" s="268"/>
      <c r="N505" s="269"/>
      <c r="O505" s="269"/>
      <c r="P505" s="269"/>
      <c r="Q505" s="270"/>
      <c r="R505" s="271"/>
      <c r="S505" s="268"/>
      <c r="T505" s="268"/>
      <c r="U505" s="268"/>
      <c r="V505" s="268"/>
      <c r="W505" s="65" t="str">
        <f t="shared" si="67"/>
        <v/>
      </c>
      <c r="X505" s="65" t="str">
        <f t="shared" si="68"/>
        <v/>
      </c>
      <c r="Y505" s="65" t="str">
        <f t="shared" si="69"/>
        <v/>
      </c>
      <c r="Z505" s="65" t="str">
        <f t="shared" si="70"/>
        <v/>
      </c>
      <c r="AA505" s="65" t="str">
        <f t="shared" si="71"/>
        <v/>
      </c>
    </row>
    <row r="506" spans="1:27" x14ac:dyDescent="0.25">
      <c r="A506" s="40" t="str">
        <f>IF(G506="","",1*ISERROR(VLOOKUP(G506,G$1:G505,1,FALSE)))</f>
        <v/>
      </c>
      <c r="B506" s="40" t="str">
        <f>IF(A506=0,0,IF(A506="","",SUM(A$2:A506)))</f>
        <v/>
      </c>
      <c r="C506" s="41" t="str">
        <f>IF(H506="","",1*ISERROR(VLOOKUP(H506,H$1:H505,1,FALSE)))</f>
        <v/>
      </c>
      <c r="D506" s="40" t="str">
        <f>IF(C506=0,0,IF(C506="","",SUM(C$2:C506)))</f>
        <v/>
      </c>
      <c r="E506" s="41" t="str">
        <f>IF(H506=0,0,IF(C506="","",SUM(C$11:C506)))</f>
        <v/>
      </c>
      <c r="F506" s="41" t="str">
        <f>IF(H506="","",COUNTIF(H$11:H506,"="&amp;H506))</f>
        <v/>
      </c>
      <c r="G506" s="41" t="str">
        <f t="shared" si="63"/>
        <v/>
      </c>
      <c r="H506" s="41" t="str">
        <f t="shared" si="64"/>
        <v/>
      </c>
      <c r="I506" s="41" t="str">
        <f t="shared" si="65"/>
        <v/>
      </c>
      <c r="J506" s="41" t="str">
        <f t="shared" si="66"/>
        <v/>
      </c>
      <c r="K506" s="268"/>
      <c r="L506" s="268"/>
      <c r="M506" s="268"/>
      <c r="N506" s="269"/>
      <c r="O506" s="269"/>
      <c r="P506" s="269"/>
      <c r="Q506" s="270"/>
      <c r="R506" s="271"/>
      <c r="S506" s="268"/>
      <c r="T506" s="268"/>
      <c r="U506" s="268"/>
      <c r="V506" s="268"/>
      <c r="W506" s="65" t="str">
        <f t="shared" si="67"/>
        <v/>
      </c>
      <c r="X506" s="65" t="str">
        <f t="shared" si="68"/>
        <v/>
      </c>
      <c r="Y506" s="65" t="str">
        <f t="shared" si="69"/>
        <v/>
      </c>
      <c r="Z506" s="65" t="str">
        <f t="shared" si="70"/>
        <v/>
      </c>
      <c r="AA506" s="65" t="str">
        <f t="shared" si="71"/>
        <v/>
      </c>
    </row>
    <row r="507" spans="1:27" x14ac:dyDescent="0.25">
      <c r="A507" s="40" t="str">
        <f>IF(G507="","",1*ISERROR(VLOOKUP(G507,G$1:G506,1,FALSE)))</f>
        <v/>
      </c>
      <c r="B507" s="40" t="str">
        <f>IF(A507=0,0,IF(A507="","",SUM(A$2:A507)))</f>
        <v/>
      </c>
      <c r="C507" s="41" t="str">
        <f>IF(H507="","",1*ISERROR(VLOOKUP(H507,H$1:H506,1,FALSE)))</f>
        <v/>
      </c>
      <c r="D507" s="40" t="str">
        <f>IF(C507=0,0,IF(C507="","",SUM(C$2:C507)))</f>
        <v/>
      </c>
      <c r="E507" s="41" t="str">
        <f>IF(H507=0,0,IF(C507="","",SUM(C$11:C507)))</f>
        <v/>
      </c>
      <c r="F507" s="41" t="str">
        <f>IF(H507="","",COUNTIF(H$11:H507,"="&amp;H507))</f>
        <v/>
      </c>
      <c r="G507" s="41" t="str">
        <f t="shared" si="63"/>
        <v/>
      </c>
      <c r="H507" s="41" t="str">
        <f t="shared" si="64"/>
        <v/>
      </c>
      <c r="I507" s="41" t="str">
        <f t="shared" si="65"/>
        <v/>
      </c>
      <c r="J507" s="41" t="str">
        <f t="shared" si="66"/>
        <v/>
      </c>
      <c r="K507" s="268"/>
      <c r="L507" s="268"/>
      <c r="M507" s="268"/>
      <c r="N507" s="269"/>
      <c r="O507" s="269"/>
      <c r="P507" s="269"/>
      <c r="Q507" s="270"/>
      <c r="R507" s="271"/>
      <c r="S507" s="268"/>
      <c r="T507" s="268"/>
      <c r="U507" s="268"/>
      <c r="V507" s="268"/>
      <c r="W507" s="65" t="str">
        <f t="shared" si="67"/>
        <v/>
      </c>
      <c r="X507" s="65" t="str">
        <f t="shared" si="68"/>
        <v/>
      </c>
      <c r="Y507" s="65" t="str">
        <f t="shared" si="69"/>
        <v/>
      </c>
      <c r="Z507" s="65" t="str">
        <f t="shared" si="70"/>
        <v/>
      </c>
      <c r="AA507" s="65" t="str">
        <f t="shared" si="71"/>
        <v/>
      </c>
    </row>
    <row r="508" spans="1:27" x14ac:dyDescent="0.25">
      <c r="A508" s="40" t="str">
        <f>IF(G508="","",1*ISERROR(VLOOKUP(G508,G$1:G507,1,FALSE)))</f>
        <v/>
      </c>
      <c r="B508" s="40" t="str">
        <f>IF(A508=0,0,IF(A508="","",SUM(A$2:A508)))</f>
        <v/>
      </c>
      <c r="C508" s="41" t="str">
        <f>IF(H508="","",1*ISERROR(VLOOKUP(H508,H$1:H507,1,FALSE)))</f>
        <v/>
      </c>
      <c r="D508" s="40" t="str">
        <f>IF(C508=0,0,IF(C508="","",SUM(C$2:C508)))</f>
        <v/>
      </c>
      <c r="E508" s="41" t="str">
        <f>IF(H508=0,0,IF(C508="","",SUM(C$11:C508)))</f>
        <v/>
      </c>
      <c r="F508" s="41" t="str">
        <f>IF(H508="","",COUNTIF(H$11:H508,"="&amp;H508))</f>
        <v/>
      </c>
      <c r="G508" s="41" t="str">
        <f t="shared" si="63"/>
        <v/>
      </c>
      <c r="H508" s="41" t="str">
        <f t="shared" si="64"/>
        <v/>
      </c>
      <c r="I508" s="41" t="str">
        <f t="shared" si="65"/>
        <v/>
      </c>
      <c r="J508" s="41" t="str">
        <f t="shared" si="66"/>
        <v/>
      </c>
      <c r="K508" s="268"/>
      <c r="L508" s="268"/>
      <c r="M508" s="268"/>
      <c r="N508" s="269"/>
      <c r="O508" s="269"/>
      <c r="P508" s="269"/>
      <c r="Q508" s="270"/>
      <c r="R508" s="271"/>
      <c r="S508" s="268"/>
      <c r="T508" s="268"/>
      <c r="U508" s="268"/>
      <c r="V508" s="268"/>
      <c r="W508" s="65" t="str">
        <f t="shared" si="67"/>
        <v/>
      </c>
      <c r="X508" s="65" t="str">
        <f t="shared" si="68"/>
        <v/>
      </c>
      <c r="Y508" s="65" t="str">
        <f t="shared" si="69"/>
        <v/>
      </c>
      <c r="Z508" s="65" t="str">
        <f t="shared" si="70"/>
        <v/>
      </c>
      <c r="AA508" s="65" t="str">
        <f t="shared" si="71"/>
        <v/>
      </c>
    </row>
    <row r="509" spans="1:27" x14ac:dyDescent="0.25">
      <c r="A509" s="40" t="str">
        <f>IF(G509="","",1*ISERROR(VLOOKUP(G509,G$1:G508,1,FALSE)))</f>
        <v/>
      </c>
      <c r="B509" s="40" t="str">
        <f>IF(A509=0,0,IF(A509="","",SUM(A$2:A509)))</f>
        <v/>
      </c>
      <c r="C509" s="41" t="str">
        <f>IF(H509="","",1*ISERROR(VLOOKUP(H509,H$1:H508,1,FALSE)))</f>
        <v/>
      </c>
      <c r="D509" s="40" t="str">
        <f>IF(C509=0,0,IF(C509="","",SUM(C$2:C509)))</f>
        <v/>
      </c>
      <c r="E509" s="41" t="str">
        <f>IF(H509=0,0,IF(C509="","",SUM(C$11:C509)))</f>
        <v/>
      </c>
      <c r="F509" s="41" t="str">
        <f>IF(H509="","",COUNTIF(H$11:H509,"="&amp;H509))</f>
        <v/>
      </c>
      <c r="G509" s="41" t="str">
        <f t="shared" si="63"/>
        <v/>
      </c>
      <c r="H509" s="41" t="str">
        <f t="shared" si="64"/>
        <v/>
      </c>
      <c r="I509" s="41" t="str">
        <f t="shared" si="65"/>
        <v/>
      </c>
      <c r="J509" s="41" t="str">
        <f t="shared" si="66"/>
        <v/>
      </c>
      <c r="K509" s="268"/>
      <c r="L509" s="268"/>
      <c r="M509" s="268"/>
      <c r="N509" s="269"/>
      <c r="O509" s="269"/>
      <c r="P509" s="269"/>
      <c r="Q509" s="270"/>
      <c r="R509" s="271"/>
      <c r="S509" s="268"/>
      <c r="T509" s="268"/>
      <c r="U509" s="268"/>
      <c r="V509" s="268"/>
      <c r="W509" s="65" t="str">
        <f t="shared" si="67"/>
        <v/>
      </c>
      <c r="X509" s="65" t="str">
        <f t="shared" si="68"/>
        <v/>
      </c>
      <c r="Y509" s="65" t="str">
        <f t="shared" si="69"/>
        <v/>
      </c>
      <c r="Z509" s="65" t="str">
        <f t="shared" si="70"/>
        <v/>
      </c>
      <c r="AA509" s="65" t="str">
        <f t="shared" si="71"/>
        <v/>
      </c>
    </row>
    <row r="510" spans="1:27" x14ac:dyDescent="0.25">
      <c r="A510" s="40" t="str">
        <f>IF(G510="","",1*ISERROR(VLOOKUP(G510,G$1:G509,1,FALSE)))</f>
        <v/>
      </c>
      <c r="B510" s="40" t="str">
        <f>IF(A510=0,0,IF(A510="","",SUM(A$2:A510)))</f>
        <v/>
      </c>
      <c r="C510" s="41" t="str">
        <f>IF(H510="","",1*ISERROR(VLOOKUP(H510,H$1:H509,1,FALSE)))</f>
        <v/>
      </c>
      <c r="D510" s="40" t="str">
        <f>IF(C510=0,0,IF(C510="","",SUM(C$2:C510)))</f>
        <v/>
      </c>
      <c r="E510" s="41" t="str">
        <f>IF(H510=0,0,IF(C510="","",SUM(C$11:C510)))</f>
        <v/>
      </c>
      <c r="F510" s="41" t="str">
        <f>IF(H510="","",COUNTIF(H$11:H510,"="&amp;H510))</f>
        <v/>
      </c>
      <c r="G510" s="41" t="str">
        <f t="shared" si="63"/>
        <v/>
      </c>
      <c r="H510" s="41" t="str">
        <f t="shared" si="64"/>
        <v/>
      </c>
      <c r="I510" s="41" t="str">
        <f t="shared" si="65"/>
        <v/>
      </c>
      <c r="J510" s="41" t="str">
        <f t="shared" si="66"/>
        <v/>
      </c>
      <c r="K510" s="268"/>
      <c r="L510" s="268"/>
      <c r="M510" s="268"/>
      <c r="N510" s="269"/>
      <c r="O510" s="269"/>
      <c r="P510" s="269"/>
      <c r="Q510" s="270"/>
      <c r="R510" s="271"/>
      <c r="S510" s="268"/>
      <c r="T510" s="268"/>
      <c r="U510" s="268"/>
      <c r="V510" s="268"/>
      <c r="W510" s="65" t="str">
        <f t="shared" si="67"/>
        <v/>
      </c>
      <c r="X510" s="65" t="str">
        <f t="shared" si="68"/>
        <v/>
      </c>
      <c r="Y510" s="65" t="str">
        <f t="shared" si="69"/>
        <v/>
      </c>
      <c r="Z510" s="65" t="str">
        <f t="shared" si="70"/>
        <v/>
      </c>
      <c r="AA510" s="65" t="str">
        <f t="shared" si="71"/>
        <v/>
      </c>
    </row>
    <row r="511" spans="1:27" x14ac:dyDescent="0.25">
      <c r="A511" s="40" t="str">
        <f>IF(G511="","",1*ISERROR(VLOOKUP(G511,G$1:G510,1,FALSE)))</f>
        <v/>
      </c>
      <c r="B511" s="40" t="str">
        <f>IF(A511=0,0,IF(A511="","",SUM(A$2:A511)))</f>
        <v/>
      </c>
      <c r="C511" s="41" t="str">
        <f>IF(H511="","",1*ISERROR(VLOOKUP(H511,H$1:H510,1,FALSE)))</f>
        <v/>
      </c>
      <c r="D511" s="40" t="str">
        <f>IF(C511=0,0,IF(C511="","",SUM(C$2:C511)))</f>
        <v/>
      </c>
      <c r="E511" s="41" t="str">
        <f>IF(H511=0,0,IF(C511="","",SUM(C$11:C511)))</f>
        <v/>
      </c>
      <c r="F511" s="41" t="str">
        <f>IF(H511="","",COUNTIF(H$11:H511,"="&amp;H511))</f>
        <v/>
      </c>
      <c r="G511" s="41" t="str">
        <f t="shared" si="63"/>
        <v/>
      </c>
      <c r="H511" s="41" t="str">
        <f t="shared" si="64"/>
        <v/>
      </c>
      <c r="I511" s="41" t="str">
        <f t="shared" si="65"/>
        <v/>
      </c>
      <c r="J511" s="41" t="str">
        <f t="shared" si="66"/>
        <v/>
      </c>
      <c r="K511" s="268"/>
      <c r="L511" s="268"/>
      <c r="M511" s="268"/>
      <c r="N511" s="269"/>
      <c r="O511" s="269"/>
      <c r="P511" s="269"/>
      <c r="Q511" s="270"/>
      <c r="R511" s="271"/>
      <c r="S511" s="268"/>
      <c r="T511" s="268"/>
      <c r="U511" s="268"/>
      <c r="V511" s="268"/>
      <c r="W511" s="65" t="str">
        <f t="shared" si="67"/>
        <v/>
      </c>
      <c r="X511" s="65" t="str">
        <f t="shared" si="68"/>
        <v/>
      </c>
      <c r="Y511" s="65" t="str">
        <f t="shared" si="69"/>
        <v/>
      </c>
      <c r="Z511" s="65" t="str">
        <f t="shared" si="70"/>
        <v/>
      </c>
      <c r="AA511" s="65" t="str">
        <f t="shared" si="71"/>
        <v/>
      </c>
    </row>
    <row r="512" spans="1:27" x14ac:dyDescent="0.25">
      <c r="A512" s="40" t="str">
        <f>IF(G512="","",1*ISERROR(VLOOKUP(G512,G$1:G511,1,FALSE)))</f>
        <v/>
      </c>
      <c r="B512" s="40" t="str">
        <f>IF(A512=0,0,IF(A512="","",SUM(A$2:A512)))</f>
        <v/>
      </c>
      <c r="C512" s="41" t="str">
        <f>IF(H512="","",1*ISERROR(VLOOKUP(H512,H$1:H511,1,FALSE)))</f>
        <v/>
      </c>
      <c r="D512" s="40" t="str">
        <f>IF(C512=0,0,IF(C512="","",SUM(C$2:C512)))</f>
        <v/>
      </c>
      <c r="E512" s="41" t="str">
        <f>IF(H512=0,0,IF(C512="","",SUM(C$11:C512)))</f>
        <v/>
      </c>
      <c r="F512" s="41" t="str">
        <f>IF(H512="","",COUNTIF(H$11:H512,"="&amp;H512))</f>
        <v/>
      </c>
      <c r="G512" s="41" t="str">
        <f t="shared" si="63"/>
        <v/>
      </c>
      <c r="H512" s="41" t="str">
        <f t="shared" si="64"/>
        <v/>
      </c>
      <c r="I512" s="41" t="str">
        <f t="shared" si="65"/>
        <v/>
      </c>
      <c r="J512" s="41" t="str">
        <f t="shared" si="66"/>
        <v/>
      </c>
      <c r="K512" s="268"/>
      <c r="L512" s="268"/>
      <c r="M512" s="268"/>
      <c r="N512" s="269"/>
      <c r="O512" s="269"/>
      <c r="P512" s="269"/>
      <c r="Q512" s="270"/>
      <c r="R512" s="271"/>
      <c r="S512" s="268"/>
      <c r="T512" s="268"/>
      <c r="U512" s="268"/>
      <c r="V512" s="268"/>
      <c r="W512" s="65" t="str">
        <f t="shared" si="67"/>
        <v/>
      </c>
      <c r="X512" s="65" t="str">
        <f t="shared" si="68"/>
        <v/>
      </c>
      <c r="Y512" s="65" t="str">
        <f t="shared" si="69"/>
        <v/>
      </c>
      <c r="Z512" s="65" t="str">
        <f t="shared" si="70"/>
        <v/>
      </c>
      <c r="AA512" s="65" t="str">
        <f t="shared" si="71"/>
        <v/>
      </c>
    </row>
    <row r="513" spans="1:27" x14ac:dyDescent="0.25">
      <c r="A513" s="40" t="str">
        <f>IF(G513="","",1*ISERROR(VLOOKUP(G513,G$1:G512,1,FALSE)))</f>
        <v/>
      </c>
      <c r="B513" s="40" t="str">
        <f>IF(A513=0,0,IF(A513="","",SUM(A$2:A513)))</f>
        <v/>
      </c>
      <c r="C513" s="41" t="str">
        <f>IF(H513="","",1*ISERROR(VLOOKUP(H513,H$1:H512,1,FALSE)))</f>
        <v/>
      </c>
      <c r="D513" s="40" t="str">
        <f>IF(C513=0,0,IF(C513="","",SUM(C$2:C513)))</f>
        <v/>
      </c>
      <c r="E513" s="41" t="str">
        <f>IF(H513=0,0,IF(C513="","",SUM(C$11:C513)))</f>
        <v/>
      </c>
      <c r="F513" s="41" t="str">
        <f>IF(H513="","",COUNTIF(H$11:H513,"="&amp;H513))</f>
        <v/>
      </c>
      <c r="G513" s="41" t="str">
        <f t="shared" si="63"/>
        <v/>
      </c>
      <c r="H513" s="41" t="str">
        <f t="shared" si="64"/>
        <v/>
      </c>
      <c r="I513" s="41" t="str">
        <f t="shared" si="65"/>
        <v/>
      </c>
      <c r="J513" s="41" t="str">
        <f t="shared" si="66"/>
        <v/>
      </c>
      <c r="K513" s="268"/>
      <c r="L513" s="268"/>
      <c r="M513" s="268"/>
      <c r="N513" s="269"/>
      <c r="O513" s="269"/>
      <c r="P513" s="269"/>
      <c r="Q513" s="270"/>
      <c r="R513" s="271"/>
      <c r="S513" s="268"/>
      <c r="T513" s="268"/>
      <c r="U513" s="268"/>
      <c r="V513" s="268"/>
      <c r="W513" s="65" t="str">
        <f t="shared" si="67"/>
        <v/>
      </c>
      <c r="X513" s="65" t="str">
        <f t="shared" si="68"/>
        <v/>
      </c>
      <c r="Y513" s="65" t="str">
        <f t="shared" si="69"/>
        <v/>
      </c>
      <c r="Z513" s="65" t="str">
        <f t="shared" si="70"/>
        <v/>
      </c>
      <c r="AA513" s="65" t="str">
        <f t="shared" si="71"/>
        <v/>
      </c>
    </row>
    <row r="514" spans="1:27" x14ac:dyDescent="0.25">
      <c r="A514" s="40" t="str">
        <f>IF(G514="","",1*ISERROR(VLOOKUP(G514,G$1:G513,1,FALSE)))</f>
        <v/>
      </c>
      <c r="B514" s="40" t="str">
        <f>IF(A514=0,0,IF(A514="","",SUM(A$2:A514)))</f>
        <v/>
      </c>
      <c r="C514" s="41" t="str">
        <f>IF(H514="","",1*ISERROR(VLOOKUP(H514,H$1:H513,1,FALSE)))</f>
        <v/>
      </c>
      <c r="D514" s="40" t="str">
        <f>IF(C514=0,0,IF(C514="","",SUM(C$2:C514)))</f>
        <v/>
      </c>
      <c r="E514" s="41" t="str">
        <f>IF(H514=0,0,IF(C514="","",SUM(C$11:C514)))</f>
        <v/>
      </c>
      <c r="F514" s="41" t="str">
        <f>IF(H514="","",COUNTIF(H$11:H514,"="&amp;H514))</f>
        <v/>
      </c>
      <c r="G514" s="41" t="str">
        <f t="shared" ref="G514:G577" si="72">IF(K514="","",IF(M514="","",CONCATENATE(K514,"-",M514)))</f>
        <v/>
      </c>
      <c r="H514" s="41" t="str">
        <f t="shared" ref="H514:H577" si="73">IF(G514="","",CONCATENATE(G514,"-",N514))</f>
        <v/>
      </c>
      <c r="I514" s="41" t="str">
        <f t="shared" ref="I514:I577" si="74">IF(H514="","",CONCATENATE(H514,"-",F514))</f>
        <v/>
      </c>
      <c r="J514" s="41" t="str">
        <f t="shared" ref="J514:J577" si="75">IF(G514="","",CONCATENATE(G514,"-",O514))</f>
        <v/>
      </c>
      <c r="K514" s="268"/>
      <c r="L514" s="268"/>
      <c r="M514" s="268"/>
      <c r="N514" s="269"/>
      <c r="O514" s="269"/>
      <c r="P514" s="269"/>
      <c r="Q514" s="270"/>
      <c r="R514" s="271"/>
      <c r="S514" s="268"/>
      <c r="T514" s="268"/>
      <c r="U514" s="268"/>
      <c r="V514" s="268"/>
      <c r="W514" s="65" t="str">
        <f t="shared" ref="W514:W577" si="76">IF(S514="","",IF(S514="Yes",1,0))</f>
        <v/>
      </c>
      <c r="X514" s="65" t="str">
        <f t="shared" ref="X514:X577" si="77">IF(T514="","",IF(T514="Yes",1,0))</f>
        <v/>
      </c>
      <c r="Y514" s="65" t="str">
        <f t="shared" ref="Y514:Y577" si="78">IF(U514="","",IF(U514="Yes",1,0))</f>
        <v/>
      </c>
      <c r="Z514" s="65" t="str">
        <f t="shared" ref="Z514:Z577" si="79">IF(V514="","",IF(V514="Yes",1,0))</f>
        <v/>
      </c>
      <c r="AA514" s="65" t="str">
        <f t="shared" ref="AA514:AA577" si="80">IF(N514="","",CONCATENATE(N514,"-",O514))</f>
        <v/>
      </c>
    </row>
    <row r="515" spans="1:27" x14ac:dyDescent="0.25">
      <c r="A515" s="40" t="str">
        <f>IF(G515="","",1*ISERROR(VLOOKUP(G515,G$1:G514,1,FALSE)))</f>
        <v/>
      </c>
      <c r="B515" s="40" t="str">
        <f>IF(A515=0,0,IF(A515="","",SUM(A$2:A515)))</f>
        <v/>
      </c>
      <c r="C515" s="41" t="str">
        <f>IF(H515="","",1*ISERROR(VLOOKUP(H515,H$1:H514,1,FALSE)))</f>
        <v/>
      </c>
      <c r="D515" s="40" t="str">
        <f>IF(C515=0,0,IF(C515="","",SUM(C$2:C515)))</f>
        <v/>
      </c>
      <c r="E515" s="41" t="str">
        <f>IF(H515=0,0,IF(C515="","",SUM(C$11:C515)))</f>
        <v/>
      </c>
      <c r="F515" s="41" t="str">
        <f>IF(H515="","",COUNTIF(H$11:H515,"="&amp;H515))</f>
        <v/>
      </c>
      <c r="G515" s="41" t="str">
        <f t="shared" si="72"/>
        <v/>
      </c>
      <c r="H515" s="41" t="str">
        <f t="shared" si="73"/>
        <v/>
      </c>
      <c r="I515" s="41" t="str">
        <f t="shared" si="74"/>
        <v/>
      </c>
      <c r="J515" s="41" t="str">
        <f t="shared" si="75"/>
        <v/>
      </c>
      <c r="K515" s="268"/>
      <c r="L515" s="268"/>
      <c r="M515" s="268"/>
      <c r="N515" s="269"/>
      <c r="O515" s="269"/>
      <c r="P515" s="269"/>
      <c r="Q515" s="270"/>
      <c r="R515" s="271"/>
      <c r="S515" s="268"/>
      <c r="T515" s="268"/>
      <c r="U515" s="268"/>
      <c r="V515" s="268"/>
      <c r="W515" s="65" t="str">
        <f t="shared" si="76"/>
        <v/>
      </c>
      <c r="X515" s="65" t="str">
        <f t="shared" si="77"/>
        <v/>
      </c>
      <c r="Y515" s="65" t="str">
        <f t="shared" si="78"/>
        <v/>
      </c>
      <c r="Z515" s="65" t="str">
        <f t="shared" si="79"/>
        <v/>
      </c>
      <c r="AA515" s="65" t="str">
        <f t="shared" si="80"/>
        <v/>
      </c>
    </row>
    <row r="516" spans="1:27" x14ac:dyDescent="0.25">
      <c r="A516" s="40" t="str">
        <f>IF(G516="","",1*ISERROR(VLOOKUP(G516,G$1:G515,1,FALSE)))</f>
        <v/>
      </c>
      <c r="B516" s="40" t="str">
        <f>IF(A516=0,0,IF(A516="","",SUM(A$2:A516)))</f>
        <v/>
      </c>
      <c r="C516" s="41" t="str">
        <f>IF(H516="","",1*ISERROR(VLOOKUP(H516,H$1:H515,1,FALSE)))</f>
        <v/>
      </c>
      <c r="D516" s="40" t="str">
        <f>IF(C516=0,0,IF(C516="","",SUM(C$2:C516)))</f>
        <v/>
      </c>
      <c r="E516" s="41" t="str">
        <f>IF(H516=0,0,IF(C516="","",SUM(C$11:C516)))</f>
        <v/>
      </c>
      <c r="F516" s="41" t="str">
        <f>IF(H516="","",COUNTIF(H$11:H516,"="&amp;H516))</f>
        <v/>
      </c>
      <c r="G516" s="41" t="str">
        <f t="shared" si="72"/>
        <v/>
      </c>
      <c r="H516" s="41" t="str">
        <f t="shared" si="73"/>
        <v/>
      </c>
      <c r="I516" s="41" t="str">
        <f t="shared" si="74"/>
        <v/>
      </c>
      <c r="J516" s="41" t="str">
        <f t="shared" si="75"/>
        <v/>
      </c>
      <c r="K516" s="268"/>
      <c r="L516" s="268"/>
      <c r="M516" s="268"/>
      <c r="N516" s="269"/>
      <c r="O516" s="269"/>
      <c r="P516" s="269"/>
      <c r="Q516" s="270"/>
      <c r="R516" s="271"/>
      <c r="S516" s="268"/>
      <c r="T516" s="268"/>
      <c r="U516" s="268"/>
      <c r="V516" s="268"/>
      <c r="W516" s="65" t="str">
        <f t="shared" si="76"/>
        <v/>
      </c>
      <c r="X516" s="65" t="str">
        <f t="shared" si="77"/>
        <v/>
      </c>
      <c r="Y516" s="65" t="str">
        <f t="shared" si="78"/>
        <v/>
      </c>
      <c r="Z516" s="65" t="str">
        <f t="shared" si="79"/>
        <v/>
      </c>
      <c r="AA516" s="65" t="str">
        <f t="shared" si="80"/>
        <v/>
      </c>
    </row>
    <row r="517" spans="1:27" x14ac:dyDescent="0.25">
      <c r="A517" s="40" t="str">
        <f>IF(G517="","",1*ISERROR(VLOOKUP(G517,G$1:G516,1,FALSE)))</f>
        <v/>
      </c>
      <c r="B517" s="40" t="str">
        <f>IF(A517=0,0,IF(A517="","",SUM(A$2:A517)))</f>
        <v/>
      </c>
      <c r="C517" s="41" t="str">
        <f>IF(H517="","",1*ISERROR(VLOOKUP(H517,H$1:H516,1,FALSE)))</f>
        <v/>
      </c>
      <c r="D517" s="40" t="str">
        <f>IF(C517=0,0,IF(C517="","",SUM(C$2:C517)))</f>
        <v/>
      </c>
      <c r="E517" s="41" t="str">
        <f>IF(H517=0,0,IF(C517="","",SUM(C$11:C517)))</f>
        <v/>
      </c>
      <c r="F517" s="41" t="str">
        <f>IF(H517="","",COUNTIF(H$11:H517,"="&amp;H517))</f>
        <v/>
      </c>
      <c r="G517" s="41" t="str">
        <f t="shared" si="72"/>
        <v/>
      </c>
      <c r="H517" s="41" t="str">
        <f t="shared" si="73"/>
        <v/>
      </c>
      <c r="I517" s="41" t="str">
        <f t="shared" si="74"/>
        <v/>
      </c>
      <c r="J517" s="41" t="str">
        <f t="shared" si="75"/>
        <v/>
      </c>
      <c r="K517" s="268"/>
      <c r="L517" s="268"/>
      <c r="M517" s="268"/>
      <c r="N517" s="269"/>
      <c r="O517" s="269"/>
      <c r="P517" s="269"/>
      <c r="Q517" s="270"/>
      <c r="R517" s="271"/>
      <c r="S517" s="268"/>
      <c r="T517" s="268"/>
      <c r="U517" s="268"/>
      <c r="V517" s="268"/>
      <c r="W517" s="65" t="str">
        <f t="shared" si="76"/>
        <v/>
      </c>
      <c r="X517" s="65" t="str">
        <f t="shared" si="77"/>
        <v/>
      </c>
      <c r="Y517" s="65" t="str">
        <f t="shared" si="78"/>
        <v/>
      </c>
      <c r="Z517" s="65" t="str">
        <f t="shared" si="79"/>
        <v/>
      </c>
      <c r="AA517" s="65" t="str">
        <f t="shared" si="80"/>
        <v/>
      </c>
    </row>
    <row r="518" spans="1:27" x14ac:dyDescent="0.25">
      <c r="A518" s="40" t="str">
        <f>IF(G518="","",1*ISERROR(VLOOKUP(G518,G$1:G517,1,FALSE)))</f>
        <v/>
      </c>
      <c r="B518" s="40" t="str">
        <f>IF(A518=0,0,IF(A518="","",SUM(A$2:A518)))</f>
        <v/>
      </c>
      <c r="C518" s="41" t="str">
        <f>IF(H518="","",1*ISERROR(VLOOKUP(H518,H$1:H517,1,FALSE)))</f>
        <v/>
      </c>
      <c r="D518" s="40" t="str">
        <f>IF(C518=0,0,IF(C518="","",SUM(C$2:C518)))</f>
        <v/>
      </c>
      <c r="E518" s="41" t="str">
        <f>IF(H518=0,0,IF(C518="","",SUM(C$11:C518)))</f>
        <v/>
      </c>
      <c r="F518" s="41" t="str">
        <f>IF(H518="","",COUNTIF(H$11:H518,"="&amp;H518))</f>
        <v/>
      </c>
      <c r="G518" s="41" t="str">
        <f t="shared" si="72"/>
        <v/>
      </c>
      <c r="H518" s="41" t="str">
        <f t="shared" si="73"/>
        <v/>
      </c>
      <c r="I518" s="41" t="str">
        <f t="shared" si="74"/>
        <v/>
      </c>
      <c r="J518" s="41" t="str">
        <f t="shared" si="75"/>
        <v/>
      </c>
      <c r="K518" s="268"/>
      <c r="L518" s="268"/>
      <c r="M518" s="268"/>
      <c r="N518" s="269"/>
      <c r="O518" s="269"/>
      <c r="P518" s="269"/>
      <c r="Q518" s="270"/>
      <c r="R518" s="271"/>
      <c r="S518" s="268"/>
      <c r="T518" s="268"/>
      <c r="U518" s="268"/>
      <c r="V518" s="268"/>
      <c r="W518" s="65" t="str">
        <f t="shared" si="76"/>
        <v/>
      </c>
      <c r="X518" s="65" t="str">
        <f t="shared" si="77"/>
        <v/>
      </c>
      <c r="Y518" s="65" t="str">
        <f t="shared" si="78"/>
        <v/>
      </c>
      <c r="Z518" s="65" t="str">
        <f t="shared" si="79"/>
        <v/>
      </c>
      <c r="AA518" s="65" t="str">
        <f t="shared" si="80"/>
        <v/>
      </c>
    </row>
    <row r="519" spans="1:27" x14ac:dyDescent="0.25">
      <c r="A519" s="40" t="str">
        <f>IF(G519="","",1*ISERROR(VLOOKUP(G519,G$1:G518,1,FALSE)))</f>
        <v/>
      </c>
      <c r="B519" s="40" t="str">
        <f>IF(A519=0,0,IF(A519="","",SUM(A$2:A519)))</f>
        <v/>
      </c>
      <c r="C519" s="41" t="str">
        <f>IF(H519="","",1*ISERROR(VLOOKUP(H519,H$1:H518,1,FALSE)))</f>
        <v/>
      </c>
      <c r="D519" s="40" t="str">
        <f>IF(C519=0,0,IF(C519="","",SUM(C$2:C519)))</f>
        <v/>
      </c>
      <c r="E519" s="41" t="str">
        <f>IF(H519=0,0,IF(C519="","",SUM(C$11:C519)))</f>
        <v/>
      </c>
      <c r="F519" s="41" t="str">
        <f>IF(H519="","",COUNTIF(H$11:H519,"="&amp;H519))</f>
        <v/>
      </c>
      <c r="G519" s="41" t="str">
        <f t="shared" si="72"/>
        <v/>
      </c>
      <c r="H519" s="41" t="str">
        <f t="shared" si="73"/>
        <v/>
      </c>
      <c r="I519" s="41" t="str">
        <f t="shared" si="74"/>
        <v/>
      </c>
      <c r="J519" s="41" t="str">
        <f t="shared" si="75"/>
        <v/>
      </c>
      <c r="K519" s="268"/>
      <c r="L519" s="268"/>
      <c r="M519" s="268"/>
      <c r="N519" s="269"/>
      <c r="O519" s="269"/>
      <c r="P519" s="269"/>
      <c r="Q519" s="270"/>
      <c r="R519" s="271"/>
      <c r="S519" s="268"/>
      <c r="T519" s="268"/>
      <c r="U519" s="268"/>
      <c r="V519" s="268"/>
      <c r="W519" s="65" t="str">
        <f t="shared" si="76"/>
        <v/>
      </c>
      <c r="X519" s="65" t="str">
        <f t="shared" si="77"/>
        <v/>
      </c>
      <c r="Y519" s="65" t="str">
        <f t="shared" si="78"/>
        <v/>
      </c>
      <c r="Z519" s="65" t="str">
        <f t="shared" si="79"/>
        <v/>
      </c>
      <c r="AA519" s="65" t="str">
        <f t="shared" si="80"/>
        <v/>
      </c>
    </row>
    <row r="520" spans="1:27" x14ac:dyDescent="0.25">
      <c r="A520" s="40" t="str">
        <f>IF(G520="","",1*ISERROR(VLOOKUP(G520,G$1:G519,1,FALSE)))</f>
        <v/>
      </c>
      <c r="B520" s="40" t="str">
        <f>IF(A520=0,0,IF(A520="","",SUM(A$2:A520)))</f>
        <v/>
      </c>
      <c r="C520" s="41" t="str">
        <f>IF(H520="","",1*ISERROR(VLOOKUP(H520,H$1:H519,1,FALSE)))</f>
        <v/>
      </c>
      <c r="D520" s="40" t="str">
        <f>IF(C520=0,0,IF(C520="","",SUM(C$2:C520)))</f>
        <v/>
      </c>
      <c r="E520" s="41" t="str">
        <f>IF(H520=0,0,IF(C520="","",SUM(C$11:C520)))</f>
        <v/>
      </c>
      <c r="F520" s="41" t="str">
        <f>IF(H520="","",COUNTIF(H$11:H520,"="&amp;H520))</f>
        <v/>
      </c>
      <c r="G520" s="41" t="str">
        <f t="shared" si="72"/>
        <v/>
      </c>
      <c r="H520" s="41" t="str">
        <f t="shared" si="73"/>
        <v/>
      </c>
      <c r="I520" s="41" t="str">
        <f t="shared" si="74"/>
        <v/>
      </c>
      <c r="J520" s="41" t="str">
        <f t="shared" si="75"/>
        <v/>
      </c>
      <c r="K520" s="268"/>
      <c r="L520" s="268"/>
      <c r="M520" s="268"/>
      <c r="N520" s="269"/>
      <c r="O520" s="269"/>
      <c r="P520" s="269"/>
      <c r="Q520" s="270"/>
      <c r="R520" s="271"/>
      <c r="S520" s="268"/>
      <c r="T520" s="268"/>
      <c r="U520" s="268"/>
      <c r="V520" s="268"/>
      <c r="W520" s="65" t="str">
        <f t="shared" si="76"/>
        <v/>
      </c>
      <c r="X520" s="65" t="str">
        <f t="shared" si="77"/>
        <v/>
      </c>
      <c r="Y520" s="65" t="str">
        <f t="shared" si="78"/>
        <v/>
      </c>
      <c r="Z520" s="65" t="str">
        <f t="shared" si="79"/>
        <v/>
      </c>
      <c r="AA520" s="65" t="str">
        <f t="shared" si="80"/>
        <v/>
      </c>
    </row>
    <row r="521" spans="1:27" x14ac:dyDescent="0.25">
      <c r="A521" s="40" t="str">
        <f>IF(G521="","",1*ISERROR(VLOOKUP(G521,G$1:G520,1,FALSE)))</f>
        <v/>
      </c>
      <c r="B521" s="40" t="str">
        <f>IF(A521=0,0,IF(A521="","",SUM(A$2:A521)))</f>
        <v/>
      </c>
      <c r="C521" s="41" t="str">
        <f>IF(H521="","",1*ISERROR(VLOOKUP(H521,H$1:H520,1,FALSE)))</f>
        <v/>
      </c>
      <c r="D521" s="40" t="str">
        <f>IF(C521=0,0,IF(C521="","",SUM(C$2:C521)))</f>
        <v/>
      </c>
      <c r="E521" s="41" t="str">
        <f>IF(H521=0,0,IF(C521="","",SUM(C$11:C521)))</f>
        <v/>
      </c>
      <c r="F521" s="41" t="str">
        <f>IF(H521="","",COUNTIF(H$11:H521,"="&amp;H521))</f>
        <v/>
      </c>
      <c r="G521" s="41" t="str">
        <f t="shared" si="72"/>
        <v/>
      </c>
      <c r="H521" s="41" t="str">
        <f t="shared" si="73"/>
        <v/>
      </c>
      <c r="I521" s="41" t="str">
        <f t="shared" si="74"/>
        <v/>
      </c>
      <c r="J521" s="41" t="str">
        <f t="shared" si="75"/>
        <v/>
      </c>
      <c r="K521" s="268"/>
      <c r="L521" s="268"/>
      <c r="M521" s="268"/>
      <c r="N521" s="269"/>
      <c r="O521" s="269"/>
      <c r="P521" s="269"/>
      <c r="Q521" s="270"/>
      <c r="R521" s="271"/>
      <c r="S521" s="268"/>
      <c r="T521" s="268"/>
      <c r="U521" s="268"/>
      <c r="V521" s="268"/>
      <c r="W521" s="65" t="str">
        <f t="shared" si="76"/>
        <v/>
      </c>
      <c r="X521" s="65" t="str">
        <f t="shared" si="77"/>
        <v/>
      </c>
      <c r="Y521" s="65" t="str">
        <f t="shared" si="78"/>
        <v/>
      </c>
      <c r="Z521" s="65" t="str">
        <f t="shared" si="79"/>
        <v/>
      </c>
      <c r="AA521" s="65" t="str">
        <f t="shared" si="80"/>
        <v/>
      </c>
    </row>
    <row r="522" spans="1:27" x14ac:dyDescent="0.25">
      <c r="A522" s="40" t="str">
        <f>IF(G522="","",1*ISERROR(VLOOKUP(G522,G$1:G521,1,FALSE)))</f>
        <v/>
      </c>
      <c r="B522" s="40" t="str">
        <f>IF(A522=0,0,IF(A522="","",SUM(A$2:A522)))</f>
        <v/>
      </c>
      <c r="C522" s="41" t="str">
        <f>IF(H522="","",1*ISERROR(VLOOKUP(H522,H$1:H521,1,FALSE)))</f>
        <v/>
      </c>
      <c r="D522" s="40" t="str">
        <f>IF(C522=0,0,IF(C522="","",SUM(C$2:C522)))</f>
        <v/>
      </c>
      <c r="E522" s="41" t="str">
        <f>IF(H522=0,0,IF(C522="","",SUM(C$11:C522)))</f>
        <v/>
      </c>
      <c r="F522" s="41" t="str">
        <f>IF(H522="","",COUNTIF(H$11:H522,"="&amp;H522))</f>
        <v/>
      </c>
      <c r="G522" s="41" t="str">
        <f t="shared" si="72"/>
        <v/>
      </c>
      <c r="H522" s="41" t="str">
        <f t="shared" si="73"/>
        <v/>
      </c>
      <c r="I522" s="41" t="str">
        <f t="shared" si="74"/>
        <v/>
      </c>
      <c r="J522" s="41" t="str">
        <f t="shared" si="75"/>
        <v/>
      </c>
      <c r="K522" s="268"/>
      <c r="L522" s="268"/>
      <c r="M522" s="268"/>
      <c r="N522" s="269"/>
      <c r="O522" s="269"/>
      <c r="P522" s="269"/>
      <c r="Q522" s="270"/>
      <c r="R522" s="271"/>
      <c r="S522" s="268"/>
      <c r="T522" s="268"/>
      <c r="U522" s="268"/>
      <c r="V522" s="268"/>
      <c r="W522" s="65" t="str">
        <f t="shared" si="76"/>
        <v/>
      </c>
      <c r="X522" s="65" t="str">
        <f t="shared" si="77"/>
        <v/>
      </c>
      <c r="Y522" s="65" t="str">
        <f t="shared" si="78"/>
        <v/>
      </c>
      <c r="Z522" s="65" t="str">
        <f t="shared" si="79"/>
        <v/>
      </c>
      <c r="AA522" s="65" t="str">
        <f t="shared" si="80"/>
        <v/>
      </c>
    </row>
    <row r="523" spans="1:27" x14ac:dyDescent="0.25">
      <c r="A523" s="40" t="str">
        <f>IF(G523="","",1*ISERROR(VLOOKUP(G523,G$1:G522,1,FALSE)))</f>
        <v/>
      </c>
      <c r="B523" s="40" t="str">
        <f>IF(A523=0,0,IF(A523="","",SUM(A$2:A523)))</f>
        <v/>
      </c>
      <c r="C523" s="41" t="str">
        <f>IF(H523="","",1*ISERROR(VLOOKUP(H523,H$1:H522,1,FALSE)))</f>
        <v/>
      </c>
      <c r="D523" s="40" t="str">
        <f>IF(C523=0,0,IF(C523="","",SUM(C$2:C523)))</f>
        <v/>
      </c>
      <c r="E523" s="41" t="str">
        <f>IF(H523=0,0,IF(C523="","",SUM(C$11:C523)))</f>
        <v/>
      </c>
      <c r="F523" s="41" t="str">
        <f>IF(H523="","",COUNTIF(H$11:H523,"="&amp;H523))</f>
        <v/>
      </c>
      <c r="G523" s="41" t="str">
        <f t="shared" si="72"/>
        <v/>
      </c>
      <c r="H523" s="41" t="str">
        <f t="shared" si="73"/>
        <v/>
      </c>
      <c r="I523" s="41" t="str">
        <f t="shared" si="74"/>
        <v/>
      </c>
      <c r="J523" s="41" t="str">
        <f t="shared" si="75"/>
        <v/>
      </c>
      <c r="K523" s="268"/>
      <c r="L523" s="268"/>
      <c r="M523" s="268"/>
      <c r="N523" s="269"/>
      <c r="O523" s="269"/>
      <c r="P523" s="269"/>
      <c r="Q523" s="270"/>
      <c r="R523" s="271"/>
      <c r="S523" s="268"/>
      <c r="T523" s="268"/>
      <c r="U523" s="268"/>
      <c r="V523" s="268"/>
      <c r="W523" s="65" t="str">
        <f t="shared" si="76"/>
        <v/>
      </c>
      <c r="X523" s="65" t="str">
        <f t="shared" si="77"/>
        <v/>
      </c>
      <c r="Y523" s="65" t="str">
        <f t="shared" si="78"/>
        <v/>
      </c>
      <c r="Z523" s="65" t="str">
        <f t="shared" si="79"/>
        <v/>
      </c>
      <c r="AA523" s="65" t="str">
        <f t="shared" si="80"/>
        <v/>
      </c>
    </row>
    <row r="524" spans="1:27" x14ac:dyDescent="0.25">
      <c r="A524" s="40" t="str">
        <f>IF(G524="","",1*ISERROR(VLOOKUP(G524,G$1:G523,1,FALSE)))</f>
        <v/>
      </c>
      <c r="B524" s="40" t="str">
        <f>IF(A524=0,0,IF(A524="","",SUM(A$2:A524)))</f>
        <v/>
      </c>
      <c r="C524" s="41" t="str">
        <f>IF(H524="","",1*ISERROR(VLOOKUP(H524,H$1:H523,1,FALSE)))</f>
        <v/>
      </c>
      <c r="D524" s="40" t="str">
        <f>IF(C524=0,0,IF(C524="","",SUM(C$2:C524)))</f>
        <v/>
      </c>
      <c r="E524" s="41" t="str">
        <f>IF(H524=0,0,IF(C524="","",SUM(C$11:C524)))</f>
        <v/>
      </c>
      <c r="F524" s="41" t="str">
        <f>IF(H524="","",COUNTIF(H$11:H524,"="&amp;H524))</f>
        <v/>
      </c>
      <c r="G524" s="41" t="str">
        <f t="shared" si="72"/>
        <v/>
      </c>
      <c r="H524" s="41" t="str">
        <f t="shared" si="73"/>
        <v/>
      </c>
      <c r="I524" s="41" t="str">
        <f t="shared" si="74"/>
        <v/>
      </c>
      <c r="J524" s="41" t="str">
        <f t="shared" si="75"/>
        <v/>
      </c>
      <c r="K524" s="268"/>
      <c r="L524" s="268"/>
      <c r="M524" s="268"/>
      <c r="N524" s="269"/>
      <c r="O524" s="269"/>
      <c r="P524" s="269"/>
      <c r="Q524" s="270"/>
      <c r="R524" s="271"/>
      <c r="S524" s="268"/>
      <c r="T524" s="268"/>
      <c r="U524" s="268"/>
      <c r="V524" s="268"/>
      <c r="W524" s="65" t="str">
        <f t="shared" si="76"/>
        <v/>
      </c>
      <c r="X524" s="65" t="str">
        <f t="shared" si="77"/>
        <v/>
      </c>
      <c r="Y524" s="65" t="str">
        <f t="shared" si="78"/>
        <v/>
      </c>
      <c r="Z524" s="65" t="str">
        <f t="shared" si="79"/>
        <v/>
      </c>
      <c r="AA524" s="65" t="str">
        <f t="shared" si="80"/>
        <v/>
      </c>
    </row>
    <row r="525" spans="1:27" x14ac:dyDescent="0.25">
      <c r="A525" s="40" t="str">
        <f>IF(G525="","",1*ISERROR(VLOOKUP(G525,G$1:G524,1,FALSE)))</f>
        <v/>
      </c>
      <c r="B525" s="40" t="str">
        <f>IF(A525=0,0,IF(A525="","",SUM(A$2:A525)))</f>
        <v/>
      </c>
      <c r="C525" s="41" t="str">
        <f>IF(H525="","",1*ISERROR(VLOOKUP(H525,H$1:H524,1,FALSE)))</f>
        <v/>
      </c>
      <c r="D525" s="40" t="str">
        <f>IF(C525=0,0,IF(C525="","",SUM(C$2:C525)))</f>
        <v/>
      </c>
      <c r="E525" s="41" t="str">
        <f>IF(H525=0,0,IF(C525="","",SUM(C$11:C525)))</f>
        <v/>
      </c>
      <c r="F525" s="41" t="str">
        <f>IF(H525="","",COUNTIF(H$11:H525,"="&amp;H525))</f>
        <v/>
      </c>
      <c r="G525" s="41" t="str">
        <f t="shared" si="72"/>
        <v/>
      </c>
      <c r="H525" s="41" t="str">
        <f t="shared" si="73"/>
        <v/>
      </c>
      <c r="I525" s="41" t="str">
        <f t="shared" si="74"/>
        <v/>
      </c>
      <c r="J525" s="41" t="str">
        <f t="shared" si="75"/>
        <v/>
      </c>
      <c r="K525" s="268"/>
      <c r="L525" s="268"/>
      <c r="M525" s="268"/>
      <c r="N525" s="269"/>
      <c r="O525" s="269"/>
      <c r="P525" s="269"/>
      <c r="Q525" s="270"/>
      <c r="R525" s="271"/>
      <c r="S525" s="268"/>
      <c r="T525" s="268"/>
      <c r="U525" s="268"/>
      <c r="V525" s="268"/>
      <c r="W525" s="65" t="str">
        <f t="shared" si="76"/>
        <v/>
      </c>
      <c r="X525" s="65" t="str">
        <f t="shared" si="77"/>
        <v/>
      </c>
      <c r="Y525" s="65" t="str">
        <f t="shared" si="78"/>
        <v/>
      </c>
      <c r="Z525" s="65" t="str">
        <f t="shared" si="79"/>
        <v/>
      </c>
      <c r="AA525" s="65" t="str">
        <f t="shared" si="80"/>
        <v/>
      </c>
    </row>
    <row r="526" spans="1:27" x14ac:dyDescent="0.25">
      <c r="A526" s="40" t="str">
        <f>IF(G526="","",1*ISERROR(VLOOKUP(G526,G$1:G525,1,FALSE)))</f>
        <v/>
      </c>
      <c r="B526" s="40" t="str">
        <f>IF(A526=0,0,IF(A526="","",SUM(A$2:A526)))</f>
        <v/>
      </c>
      <c r="C526" s="41" t="str">
        <f>IF(H526="","",1*ISERROR(VLOOKUP(H526,H$1:H525,1,FALSE)))</f>
        <v/>
      </c>
      <c r="D526" s="40" t="str">
        <f>IF(C526=0,0,IF(C526="","",SUM(C$2:C526)))</f>
        <v/>
      </c>
      <c r="E526" s="41" t="str">
        <f>IF(H526=0,0,IF(C526="","",SUM(C$11:C526)))</f>
        <v/>
      </c>
      <c r="F526" s="41" t="str">
        <f>IF(H526="","",COUNTIF(H$11:H526,"="&amp;H526))</f>
        <v/>
      </c>
      <c r="G526" s="41" t="str">
        <f t="shared" si="72"/>
        <v/>
      </c>
      <c r="H526" s="41" t="str">
        <f t="shared" si="73"/>
        <v/>
      </c>
      <c r="I526" s="41" t="str">
        <f t="shared" si="74"/>
        <v/>
      </c>
      <c r="J526" s="41" t="str">
        <f t="shared" si="75"/>
        <v/>
      </c>
      <c r="K526" s="268"/>
      <c r="L526" s="268"/>
      <c r="M526" s="268"/>
      <c r="N526" s="269"/>
      <c r="O526" s="269"/>
      <c r="P526" s="269"/>
      <c r="Q526" s="270"/>
      <c r="R526" s="271"/>
      <c r="S526" s="268"/>
      <c r="T526" s="268"/>
      <c r="U526" s="268"/>
      <c r="V526" s="268"/>
      <c r="W526" s="65" t="str">
        <f t="shared" si="76"/>
        <v/>
      </c>
      <c r="X526" s="65" t="str">
        <f t="shared" si="77"/>
        <v/>
      </c>
      <c r="Y526" s="65" t="str">
        <f t="shared" si="78"/>
        <v/>
      </c>
      <c r="Z526" s="65" t="str">
        <f t="shared" si="79"/>
        <v/>
      </c>
      <c r="AA526" s="65" t="str">
        <f t="shared" si="80"/>
        <v/>
      </c>
    </row>
    <row r="527" spans="1:27" x14ac:dyDescent="0.25">
      <c r="A527" s="40" t="str">
        <f>IF(G527="","",1*ISERROR(VLOOKUP(G527,G$1:G526,1,FALSE)))</f>
        <v/>
      </c>
      <c r="B527" s="40" t="str">
        <f>IF(A527=0,0,IF(A527="","",SUM(A$2:A527)))</f>
        <v/>
      </c>
      <c r="C527" s="41" t="str">
        <f>IF(H527="","",1*ISERROR(VLOOKUP(H527,H$1:H526,1,FALSE)))</f>
        <v/>
      </c>
      <c r="D527" s="40" t="str">
        <f>IF(C527=0,0,IF(C527="","",SUM(C$2:C527)))</f>
        <v/>
      </c>
      <c r="E527" s="41" t="str">
        <f>IF(H527=0,0,IF(C527="","",SUM(C$11:C527)))</f>
        <v/>
      </c>
      <c r="F527" s="41" t="str">
        <f>IF(H527="","",COUNTIF(H$11:H527,"="&amp;H527))</f>
        <v/>
      </c>
      <c r="G527" s="41" t="str">
        <f t="shared" si="72"/>
        <v/>
      </c>
      <c r="H527" s="41" t="str">
        <f t="shared" si="73"/>
        <v/>
      </c>
      <c r="I527" s="41" t="str">
        <f t="shared" si="74"/>
        <v/>
      </c>
      <c r="J527" s="41" t="str">
        <f t="shared" si="75"/>
        <v/>
      </c>
      <c r="K527" s="268"/>
      <c r="L527" s="268"/>
      <c r="M527" s="268"/>
      <c r="N527" s="269"/>
      <c r="O527" s="269"/>
      <c r="P527" s="269"/>
      <c r="Q527" s="270"/>
      <c r="R527" s="271"/>
      <c r="S527" s="268"/>
      <c r="T527" s="268"/>
      <c r="U527" s="268"/>
      <c r="V527" s="268"/>
      <c r="W527" s="65" t="str">
        <f t="shared" si="76"/>
        <v/>
      </c>
      <c r="X527" s="65" t="str">
        <f t="shared" si="77"/>
        <v/>
      </c>
      <c r="Y527" s="65" t="str">
        <f t="shared" si="78"/>
        <v/>
      </c>
      <c r="Z527" s="65" t="str">
        <f t="shared" si="79"/>
        <v/>
      </c>
      <c r="AA527" s="65" t="str">
        <f t="shared" si="80"/>
        <v/>
      </c>
    </row>
    <row r="528" spans="1:27" x14ac:dyDescent="0.25">
      <c r="A528" s="40" t="str">
        <f>IF(G528="","",1*ISERROR(VLOOKUP(G528,G$1:G527,1,FALSE)))</f>
        <v/>
      </c>
      <c r="B528" s="40" t="str">
        <f>IF(A528=0,0,IF(A528="","",SUM(A$2:A528)))</f>
        <v/>
      </c>
      <c r="C528" s="41" t="str">
        <f>IF(H528="","",1*ISERROR(VLOOKUP(H528,H$1:H527,1,FALSE)))</f>
        <v/>
      </c>
      <c r="D528" s="40" t="str">
        <f>IF(C528=0,0,IF(C528="","",SUM(C$2:C528)))</f>
        <v/>
      </c>
      <c r="E528" s="41" t="str">
        <f>IF(H528=0,0,IF(C528="","",SUM(C$11:C528)))</f>
        <v/>
      </c>
      <c r="F528" s="41" t="str">
        <f>IF(H528="","",COUNTIF(H$11:H528,"="&amp;H528))</f>
        <v/>
      </c>
      <c r="G528" s="41" t="str">
        <f t="shared" si="72"/>
        <v/>
      </c>
      <c r="H528" s="41" t="str">
        <f t="shared" si="73"/>
        <v/>
      </c>
      <c r="I528" s="41" t="str">
        <f t="shared" si="74"/>
        <v/>
      </c>
      <c r="J528" s="41" t="str">
        <f t="shared" si="75"/>
        <v/>
      </c>
      <c r="K528" s="268"/>
      <c r="L528" s="268"/>
      <c r="M528" s="268"/>
      <c r="N528" s="269"/>
      <c r="O528" s="269"/>
      <c r="P528" s="269"/>
      <c r="Q528" s="270"/>
      <c r="R528" s="271"/>
      <c r="S528" s="268"/>
      <c r="T528" s="268"/>
      <c r="U528" s="268"/>
      <c r="V528" s="268"/>
      <c r="W528" s="65" t="str">
        <f t="shared" si="76"/>
        <v/>
      </c>
      <c r="X528" s="65" t="str">
        <f t="shared" si="77"/>
        <v/>
      </c>
      <c r="Y528" s="65" t="str">
        <f t="shared" si="78"/>
        <v/>
      </c>
      <c r="Z528" s="65" t="str">
        <f t="shared" si="79"/>
        <v/>
      </c>
      <c r="AA528" s="65" t="str">
        <f t="shared" si="80"/>
        <v/>
      </c>
    </row>
    <row r="529" spans="1:27" x14ac:dyDescent="0.25">
      <c r="A529" s="40" t="str">
        <f>IF(G529="","",1*ISERROR(VLOOKUP(G529,G$1:G528,1,FALSE)))</f>
        <v/>
      </c>
      <c r="B529" s="40" t="str">
        <f>IF(A529=0,0,IF(A529="","",SUM(A$2:A529)))</f>
        <v/>
      </c>
      <c r="C529" s="41" t="str">
        <f>IF(H529="","",1*ISERROR(VLOOKUP(H529,H$1:H528,1,FALSE)))</f>
        <v/>
      </c>
      <c r="D529" s="40" t="str">
        <f>IF(C529=0,0,IF(C529="","",SUM(C$2:C529)))</f>
        <v/>
      </c>
      <c r="E529" s="41" t="str">
        <f>IF(H529=0,0,IF(C529="","",SUM(C$11:C529)))</f>
        <v/>
      </c>
      <c r="F529" s="41" t="str">
        <f>IF(H529="","",COUNTIF(H$11:H529,"="&amp;H529))</f>
        <v/>
      </c>
      <c r="G529" s="41" t="str">
        <f t="shared" si="72"/>
        <v/>
      </c>
      <c r="H529" s="41" t="str">
        <f t="shared" si="73"/>
        <v/>
      </c>
      <c r="I529" s="41" t="str">
        <f t="shared" si="74"/>
        <v/>
      </c>
      <c r="J529" s="41" t="str">
        <f t="shared" si="75"/>
        <v/>
      </c>
      <c r="K529" s="268"/>
      <c r="L529" s="268"/>
      <c r="M529" s="268"/>
      <c r="N529" s="269"/>
      <c r="O529" s="269"/>
      <c r="P529" s="269"/>
      <c r="Q529" s="270"/>
      <c r="R529" s="271"/>
      <c r="S529" s="268"/>
      <c r="T529" s="268"/>
      <c r="U529" s="268"/>
      <c r="V529" s="268"/>
      <c r="W529" s="65" t="str">
        <f t="shared" si="76"/>
        <v/>
      </c>
      <c r="X529" s="65" t="str">
        <f t="shared" si="77"/>
        <v/>
      </c>
      <c r="Y529" s="65" t="str">
        <f t="shared" si="78"/>
        <v/>
      </c>
      <c r="Z529" s="65" t="str">
        <f t="shared" si="79"/>
        <v/>
      </c>
      <c r="AA529" s="65" t="str">
        <f t="shared" si="80"/>
        <v/>
      </c>
    </row>
    <row r="530" spans="1:27" x14ac:dyDescent="0.25">
      <c r="A530" s="40" t="str">
        <f>IF(G530="","",1*ISERROR(VLOOKUP(G530,G$1:G529,1,FALSE)))</f>
        <v/>
      </c>
      <c r="B530" s="40" t="str">
        <f>IF(A530=0,0,IF(A530="","",SUM(A$2:A530)))</f>
        <v/>
      </c>
      <c r="C530" s="41" t="str">
        <f>IF(H530="","",1*ISERROR(VLOOKUP(H530,H$1:H529,1,FALSE)))</f>
        <v/>
      </c>
      <c r="D530" s="40" t="str">
        <f>IF(C530=0,0,IF(C530="","",SUM(C$2:C530)))</f>
        <v/>
      </c>
      <c r="E530" s="41" t="str">
        <f>IF(H530=0,0,IF(C530="","",SUM(C$11:C530)))</f>
        <v/>
      </c>
      <c r="F530" s="41" t="str">
        <f>IF(H530="","",COUNTIF(H$11:H530,"="&amp;H530))</f>
        <v/>
      </c>
      <c r="G530" s="41" t="str">
        <f t="shared" si="72"/>
        <v/>
      </c>
      <c r="H530" s="41" t="str">
        <f t="shared" si="73"/>
        <v/>
      </c>
      <c r="I530" s="41" t="str">
        <f t="shared" si="74"/>
        <v/>
      </c>
      <c r="J530" s="41" t="str">
        <f t="shared" si="75"/>
        <v/>
      </c>
      <c r="K530" s="268"/>
      <c r="L530" s="268"/>
      <c r="M530" s="268"/>
      <c r="N530" s="269"/>
      <c r="O530" s="269"/>
      <c r="P530" s="269"/>
      <c r="Q530" s="270"/>
      <c r="R530" s="271"/>
      <c r="S530" s="268"/>
      <c r="T530" s="268"/>
      <c r="U530" s="268"/>
      <c r="V530" s="268"/>
      <c r="W530" s="65" t="str">
        <f t="shared" si="76"/>
        <v/>
      </c>
      <c r="X530" s="65" t="str">
        <f t="shared" si="77"/>
        <v/>
      </c>
      <c r="Y530" s="65" t="str">
        <f t="shared" si="78"/>
        <v/>
      </c>
      <c r="Z530" s="65" t="str">
        <f t="shared" si="79"/>
        <v/>
      </c>
      <c r="AA530" s="65" t="str">
        <f t="shared" si="80"/>
        <v/>
      </c>
    </row>
    <row r="531" spans="1:27" x14ac:dyDescent="0.25">
      <c r="A531" s="40" t="str">
        <f>IF(G531="","",1*ISERROR(VLOOKUP(G531,G$1:G530,1,FALSE)))</f>
        <v/>
      </c>
      <c r="B531" s="40" t="str">
        <f>IF(A531=0,0,IF(A531="","",SUM(A$2:A531)))</f>
        <v/>
      </c>
      <c r="C531" s="41" t="str">
        <f>IF(H531="","",1*ISERROR(VLOOKUP(H531,H$1:H530,1,FALSE)))</f>
        <v/>
      </c>
      <c r="D531" s="40" t="str">
        <f>IF(C531=0,0,IF(C531="","",SUM(C$2:C531)))</f>
        <v/>
      </c>
      <c r="E531" s="41" t="str">
        <f>IF(H531=0,0,IF(C531="","",SUM(C$11:C531)))</f>
        <v/>
      </c>
      <c r="F531" s="41" t="str">
        <f>IF(H531="","",COUNTIF(H$11:H531,"="&amp;H531))</f>
        <v/>
      </c>
      <c r="G531" s="41" t="str">
        <f t="shared" si="72"/>
        <v/>
      </c>
      <c r="H531" s="41" t="str">
        <f t="shared" si="73"/>
        <v/>
      </c>
      <c r="I531" s="41" t="str">
        <f t="shared" si="74"/>
        <v/>
      </c>
      <c r="J531" s="41" t="str">
        <f t="shared" si="75"/>
        <v/>
      </c>
      <c r="K531" s="268"/>
      <c r="L531" s="268"/>
      <c r="M531" s="268"/>
      <c r="N531" s="269"/>
      <c r="O531" s="269"/>
      <c r="P531" s="269"/>
      <c r="Q531" s="270"/>
      <c r="R531" s="271"/>
      <c r="S531" s="268"/>
      <c r="T531" s="268"/>
      <c r="U531" s="268"/>
      <c r="V531" s="268"/>
      <c r="W531" s="65" t="str">
        <f t="shared" si="76"/>
        <v/>
      </c>
      <c r="X531" s="65" t="str">
        <f t="shared" si="77"/>
        <v/>
      </c>
      <c r="Y531" s="65" t="str">
        <f t="shared" si="78"/>
        <v/>
      </c>
      <c r="Z531" s="65" t="str">
        <f t="shared" si="79"/>
        <v/>
      </c>
      <c r="AA531" s="65" t="str">
        <f t="shared" si="80"/>
        <v/>
      </c>
    </row>
    <row r="532" spans="1:27" x14ac:dyDescent="0.25">
      <c r="A532" s="40" t="str">
        <f>IF(G532="","",1*ISERROR(VLOOKUP(G532,G$1:G531,1,FALSE)))</f>
        <v/>
      </c>
      <c r="B532" s="40" t="str">
        <f>IF(A532=0,0,IF(A532="","",SUM(A$2:A532)))</f>
        <v/>
      </c>
      <c r="C532" s="41" t="str">
        <f>IF(H532="","",1*ISERROR(VLOOKUP(H532,H$1:H531,1,FALSE)))</f>
        <v/>
      </c>
      <c r="D532" s="40" t="str">
        <f>IF(C532=0,0,IF(C532="","",SUM(C$2:C532)))</f>
        <v/>
      </c>
      <c r="E532" s="41" t="str">
        <f>IF(H532=0,0,IF(C532="","",SUM(C$11:C532)))</f>
        <v/>
      </c>
      <c r="F532" s="41" t="str">
        <f>IF(H532="","",COUNTIF(H$11:H532,"="&amp;H532))</f>
        <v/>
      </c>
      <c r="G532" s="41" t="str">
        <f t="shared" si="72"/>
        <v/>
      </c>
      <c r="H532" s="41" t="str">
        <f t="shared" si="73"/>
        <v/>
      </c>
      <c r="I532" s="41" t="str">
        <f t="shared" si="74"/>
        <v/>
      </c>
      <c r="J532" s="41" t="str">
        <f t="shared" si="75"/>
        <v/>
      </c>
      <c r="K532" s="268"/>
      <c r="L532" s="268"/>
      <c r="M532" s="268"/>
      <c r="N532" s="269"/>
      <c r="O532" s="269"/>
      <c r="P532" s="269"/>
      <c r="Q532" s="270"/>
      <c r="R532" s="271"/>
      <c r="S532" s="268"/>
      <c r="T532" s="268"/>
      <c r="U532" s="268"/>
      <c r="V532" s="268"/>
      <c r="W532" s="65" t="str">
        <f t="shared" si="76"/>
        <v/>
      </c>
      <c r="X532" s="65" t="str">
        <f t="shared" si="77"/>
        <v/>
      </c>
      <c r="Y532" s="65" t="str">
        <f t="shared" si="78"/>
        <v/>
      </c>
      <c r="Z532" s="65" t="str">
        <f t="shared" si="79"/>
        <v/>
      </c>
      <c r="AA532" s="65" t="str">
        <f t="shared" si="80"/>
        <v/>
      </c>
    </row>
    <row r="533" spans="1:27" x14ac:dyDescent="0.25">
      <c r="A533" s="40" t="str">
        <f>IF(G533="","",1*ISERROR(VLOOKUP(G533,G$1:G532,1,FALSE)))</f>
        <v/>
      </c>
      <c r="B533" s="40" t="str">
        <f>IF(A533=0,0,IF(A533="","",SUM(A$2:A533)))</f>
        <v/>
      </c>
      <c r="C533" s="41" t="str">
        <f>IF(H533="","",1*ISERROR(VLOOKUP(H533,H$1:H532,1,FALSE)))</f>
        <v/>
      </c>
      <c r="D533" s="40" t="str">
        <f>IF(C533=0,0,IF(C533="","",SUM(C$2:C533)))</f>
        <v/>
      </c>
      <c r="E533" s="41" t="str">
        <f>IF(H533=0,0,IF(C533="","",SUM(C$11:C533)))</f>
        <v/>
      </c>
      <c r="F533" s="41" t="str">
        <f>IF(H533="","",COUNTIF(H$11:H533,"="&amp;H533))</f>
        <v/>
      </c>
      <c r="G533" s="41" t="str">
        <f t="shared" si="72"/>
        <v/>
      </c>
      <c r="H533" s="41" t="str">
        <f t="shared" si="73"/>
        <v/>
      </c>
      <c r="I533" s="41" t="str">
        <f t="shared" si="74"/>
        <v/>
      </c>
      <c r="J533" s="41" t="str">
        <f t="shared" si="75"/>
        <v/>
      </c>
      <c r="K533" s="268"/>
      <c r="L533" s="268"/>
      <c r="M533" s="268"/>
      <c r="N533" s="269"/>
      <c r="O533" s="269"/>
      <c r="P533" s="269"/>
      <c r="Q533" s="270"/>
      <c r="R533" s="271"/>
      <c r="S533" s="268"/>
      <c r="T533" s="268"/>
      <c r="U533" s="268"/>
      <c r="V533" s="268"/>
      <c r="W533" s="65" t="str">
        <f t="shared" si="76"/>
        <v/>
      </c>
      <c r="X533" s="65" t="str">
        <f t="shared" si="77"/>
        <v/>
      </c>
      <c r="Y533" s="65" t="str">
        <f t="shared" si="78"/>
        <v/>
      </c>
      <c r="Z533" s="65" t="str">
        <f t="shared" si="79"/>
        <v/>
      </c>
      <c r="AA533" s="65" t="str">
        <f t="shared" si="80"/>
        <v/>
      </c>
    </row>
    <row r="534" spans="1:27" x14ac:dyDescent="0.25">
      <c r="A534" s="40" t="str">
        <f>IF(G534="","",1*ISERROR(VLOOKUP(G534,G$1:G533,1,FALSE)))</f>
        <v/>
      </c>
      <c r="B534" s="40" t="str">
        <f>IF(A534=0,0,IF(A534="","",SUM(A$2:A534)))</f>
        <v/>
      </c>
      <c r="C534" s="41" t="str">
        <f>IF(H534="","",1*ISERROR(VLOOKUP(H534,H$1:H533,1,FALSE)))</f>
        <v/>
      </c>
      <c r="D534" s="40" t="str">
        <f>IF(C534=0,0,IF(C534="","",SUM(C$2:C534)))</f>
        <v/>
      </c>
      <c r="E534" s="41" t="str">
        <f>IF(H534=0,0,IF(C534="","",SUM(C$11:C534)))</f>
        <v/>
      </c>
      <c r="F534" s="41" t="str">
        <f>IF(H534="","",COUNTIF(H$11:H534,"="&amp;H534))</f>
        <v/>
      </c>
      <c r="G534" s="41" t="str">
        <f t="shared" si="72"/>
        <v/>
      </c>
      <c r="H534" s="41" t="str">
        <f t="shared" si="73"/>
        <v/>
      </c>
      <c r="I534" s="41" t="str">
        <f t="shared" si="74"/>
        <v/>
      </c>
      <c r="J534" s="41" t="str">
        <f t="shared" si="75"/>
        <v/>
      </c>
      <c r="K534" s="268"/>
      <c r="L534" s="268"/>
      <c r="M534" s="268"/>
      <c r="N534" s="269"/>
      <c r="O534" s="269"/>
      <c r="P534" s="269"/>
      <c r="Q534" s="270"/>
      <c r="R534" s="271"/>
      <c r="S534" s="268"/>
      <c r="T534" s="268"/>
      <c r="U534" s="268"/>
      <c r="V534" s="268"/>
      <c r="W534" s="65" t="str">
        <f t="shared" si="76"/>
        <v/>
      </c>
      <c r="X534" s="65" t="str">
        <f t="shared" si="77"/>
        <v/>
      </c>
      <c r="Y534" s="65" t="str">
        <f t="shared" si="78"/>
        <v/>
      </c>
      <c r="Z534" s="65" t="str">
        <f t="shared" si="79"/>
        <v/>
      </c>
      <c r="AA534" s="65" t="str">
        <f t="shared" si="80"/>
        <v/>
      </c>
    </row>
    <row r="535" spans="1:27" x14ac:dyDescent="0.25">
      <c r="A535" s="40" t="str">
        <f>IF(G535="","",1*ISERROR(VLOOKUP(G535,G$1:G534,1,FALSE)))</f>
        <v/>
      </c>
      <c r="B535" s="40" t="str">
        <f>IF(A535=0,0,IF(A535="","",SUM(A$2:A535)))</f>
        <v/>
      </c>
      <c r="C535" s="41" t="str">
        <f>IF(H535="","",1*ISERROR(VLOOKUP(H535,H$1:H534,1,FALSE)))</f>
        <v/>
      </c>
      <c r="D535" s="40" t="str">
        <f>IF(C535=0,0,IF(C535="","",SUM(C$2:C535)))</f>
        <v/>
      </c>
      <c r="E535" s="41" t="str">
        <f>IF(H535=0,0,IF(C535="","",SUM(C$11:C535)))</f>
        <v/>
      </c>
      <c r="F535" s="41" t="str">
        <f>IF(H535="","",COUNTIF(H$11:H535,"="&amp;H535))</f>
        <v/>
      </c>
      <c r="G535" s="41" t="str">
        <f t="shared" si="72"/>
        <v/>
      </c>
      <c r="H535" s="41" t="str">
        <f t="shared" si="73"/>
        <v/>
      </c>
      <c r="I535" s="41" t="str">
        <f t="shared" si="74"/>
        <v/>
      </c>
      <c r="J535" s="41" t="str">
        <f t="shared" si="75"/>
        <v/>
      </c>
      <c r="K535" s="268"/>
      <c r="L535" s="268"/>
      <c r="M535" s="268"/>
      <c r="N535" s="269"/>
      <c r="O535" s="269"/>
      <c r="P535" s="269"/>
      <c r="Q535" s="270"/>
      <c r="R535" s="271"/>
      <c r="S535" s="268"/>
      <c r="T535" s="268"/>
      <c r="U535" s="268"/>
      <c r="V535" s="268"/>
      <c r="W535" s="65" t="str">
        <f t="shared" si="76"/>
        <v/>
      </c>
      <c r="X535" s="65" t="str">
        <f t="shared" si="77"/>
        <v/>
      </c>
      <c r="Y535" s="65" t="str">
        <f t="shared" si="78"/>
        <v/>
      </c>
      <c r="Z535" s="65" t="str">
        <f t="shared" si="79"/>
        <v/>
      </c>
      <c r="AA535" s="65" t="str">
        <f t="shared" si="80"/>
        <v/>
      </c>
    </row>
    <row r="536" spans="1:27" x14ac:dyDescent="0.25">
      <c r="A536" s="40" t="str">
        <f>IF(G536="","",1*ISERROR(VLOOKUP(G536,G$1:G535,1,FALSE)))</f>
        <v/>
      </c>
      <c r="B536" s="40" t="str">
        <f>IF(A536=0,0,IF(A536="","",SUM(A$2:A536)))</f>
        <v/>
      </c>
      <c r="C536" s="41" t="str">
        <f>IF(H536="","",1*ISERROR(VLOOKUP(H536,H$1:H535,1,FALSE)))</f>
        <v/>
      </c>
      <c r="D536" s="40" t="str">
        <f>IF(C536=0,0,IF(C536="","",SUM(C$2:C536)))</f>
        <v/>
      </c>
      <c r="E536" s="41" t="str">
        <f>IF(H536=0,0,IF(C536="","",SUM(C$11:C536)))</f>
        <v/>
      </c>
      <c r="F536" s="41" t="str">
        <f>IF(H536="","",COUNTIF(H$11:H536,"="&amp;H536))</f>
        <v/>
      </c>
      <c r="G536" s="41" t="str">
        <f t="shared" si="72"/>
        <v/>
      </c>
      <c r="H536" s="41" t="str">
        <f t="shared" si="73"/>
        <v/>
      </c>
      <c r="I536" s="41" t="str">
        <f t="shared" si="74"/>
        <v/>
      </c>
      <c r="J536" s="41" t="str">
        <f t="shared" si="75"/>
        <v/>
      </c>
      <c r="K536" s="268"/>
      <c r="L536" s="268"/>
      <c r="M536" s="268"/>
      <c r="N536" s="269"/>
      <c r="O536" s="269"/>
      <c r="P536" s="269"/>
      <c r="Q536" s="270"/>
      <c r="R536" s="271"/>
      <c r="S536" s="268"/>
      <c r="T536" s="268"/>
      <c r="U536" s="268"/>
      <c r="V536" s="268"/>
      <c r="W536" s="65" t="str">
        <f t="shared" si="76"/>
        <v/>
      </c>
      <c r="X536" s="65" t="str">
        <f t="shared" si="77"/>
        <v/>
      </c>
      <c r="Y536" s="65" t="str">
        <f t="shared" si="78"/>
        <v/>
      </c>
      <c r="Z536" s="65" t="str">
        <f t="shared" si="79"/>
        <v/>
      </c>
      <c r="AA536" s="65" t="str">
        <f t="shared" si="80"/>
        <v/>
      </c>
    </row>
    <row r="537" spans="1:27" x14ac:dyDescent="0.25">
      <c r="A537" s="40" t="str">
        <f>IF(G537="","",1*ISERROR(VLOOKUP(G537,G$1:G536,1,FALSE)))</f>
        <v/>
      </c>
      <c r="B537" s="40" t="str">
        <f>IF(A537=0,0,IF(A537="","",SUM(A$2:A537)))</f>
        <v/>
      </c>
      <c r="C537" s="41" t="str">
        <f>IF(H537="","",1*ISERROR(VLOOKUP(H537,H$1:H536,1,FALSE)))</f>
        <v/>
      </c>
      <c r="D537" s="40" t="str">
        <f>IF(C537=0,0,IF(C537="","",SUM(C$2:C537)))</f>
        <v/>
      </c>
      <c r="E537" s="41" t="str">
        <f>IF(H537=0,0,IF(C537="","",SUM(C$11:C537)))</f>
        <v/>
      </c>
      <c r="F537" s="41" t="str">
        <f>IF(H537="","",COUNTIF(H$11:H537,"="&amp;H537))</f>
        <v/>
      </c>
      <c r="G537" s="41" t="str">
        <f t="shared" si="72"/>
        <v/>
      </c>
      <c r="H537" s="41" t="str">
        <f t="shared" si="73"/>
        <v/>
      </c>
      <c r="I537" s="41" t="str">
        <f t="shared" si="74"/>
        <v/>
      </c>
      <c r="J537" s="41" t="str">
        <f t="shared" si="75"/>
        <v/>
      </c>
      <c r="K537" s="268"/>
      <c r="L537" s="268"/>
      <c r="M537" s="268"/>
      <c r="N537" s="269"/>
      <c r="O537" s="269"/>
      <c r="P537" s="269"/>
      <c r="Q537" s="270"/>
      <c r="R537" s="271"/>
      <c r="S537" s="268"/>
      <c r="T537" s="268"/>
      <c r="U537" s="268"/>
      <c r="V537" s="268"/>
      <c r="W537" s="65" t="str">
        <f t="shared" si="76"/>
        <v/>
      </c>
      <c r="X537" s="65" t="str">
        <f t="shared" si="77"/>
        <v/>
      </c>
      <c r="Y537" s="65" t="str">
        <f t="shared" si="78"/>
        <v/>
      </c>
      <c r="Z537" s="65" t="str">
        <f t="shared" si="79"/>
        <v/>
      </c>
      <c r="AA537" s="65" t="str">
        <f t="shared" si="80"/>
        <v/>
      </c>
    </row>
    <row r="538" spans="1:27" x14ac:dyDescent="0.25">
      <c r="A538" s="40" t="str">
        <f>IF(G538="","",1*ISERROR(VLOOKUP(G538,G$1:G537,1,FALSE)))</f>
        <v/>
      </c>
      <c r="B538" s="40" t="str">
        <f>IF(A538=0,0,IF(A538="","",SUM(A$2:A538)))</f>
        <v/>
      </c>
      <c r="C538" s="41" t="str">
        <f>IF(H538="","",1*ISERROR(VLOOKUP(H538,H$1:H537,1,FALSE)))</f>
        <v/>
      </c>
      <c r="D538" s="40" t="str">
        <f>IF(C538=0,0,IF(C538="","",SUM(C$2:C538)))</f>
        <v/>
      </c>
      <c r="E538" s="41" t="str">
        <f>IF(H538=0,0,IF(C538="","",SUM(C$11:C538)))</f>
        <v/>
      </c>
      <c r="F538" s="41" t="str">
        <f>IF(H538="","",COUNTIF(H$11:H538,"="&amp;H538))</f>
        <v/>
      </c>
      <c r="G538" s="41" t="str">
        <f t="shared" si="72"/>
        <v/>
      </c>
      <c r="H538" s="41" t="str">
        <f t="shared" si="73"/>
        <v/>
      </c>
      <c r="I538" s="41" t="str">
        <f t="shared" si="74"/>
        <v/>
      </c>
      <c r="J538" s="41" t="str">
        <f t="shared" si="75"/>
        <v/>
      </c>
      <c r="K538" s="268"/>
      <c r="L538" s="268"/>
      <c r="M538" s="268"/>
      <c r="N538" s="269"/>
      <c r="O538" s="269"/>
      <c r="P538" s="269"/>
      <c r="Q538" s="270"/>
      <c r="R538" s="271"/>
      <c r="S538" s="268"/>
      <c r="T538" s="268"/>
      <c r="U538" s="268"/>
      <c r="V538" s="268"/>
      <c r="W538" s="65" t="str">
        <f t="shared" si="76"/>
        <v/>
      </c>
      <c r="X538" s="65" t="str">
        <f t="shared" si="77"/>
        <v/>
      </c>
      <c r="Y538" s="65" t="str">
        <f t="shared" si="78"/>
        <v/>
      </c>
      <c r="Z538" s="65" t="str">
        <f t="shared" si="79"/>
        <v/>
      </c>
      <c r="AA538" s="65" t="str">
        <f t="shared" si="80"/>
        <v/>
      </c>
    </row>
    <row r="539" spans="1:27" x14ac:dyDescent="0.25">
      <c r="A539" s="40" t="str">
        <f>IF(G539="","",1*ISERROR(VLOOKUP(G539,G$1:G538,1,FALSE)))</f>
        <v/>
      </c>
      <c r="B539" s="40" t="str">
        <f>IF(A539=0,0,IF(A539="","",SUM(A$2:A539)))</f>
        <v/>
      </c>
      <c r="C539" s="41" t="str">
        <f>IF(H539="","",1*ISERROR(VLOOKUP(H539,H$1:H538,1,FALSE)))</f>
        <v/>
      </c>
      <c r="D539" s="40" t="str">
        <f>IF(C539=0,0,IF(C539="","",SUM(C$2:C539)))</f>
        <v/>
      </c>
      <c r="E539" s="41" t="str">
        <f>IF(H539=0,0,IF(C539="","",SUM(C$11:C539)))</f>
        <v/>
      </c>
      <c r="F539" s="41" t="str">
        <f>IF(H539="","",COUNTIF(H$11:H539,"="&amp;H539))</f>
        <v/>
      </c>
      <c r="G539" s="41" t="str">
        <f t="shared" si="72"/>
        <v/>
      </c>
      <c r="H539" s="41" t="str">
        <f t="shared" si="73"/>
        <v/>
      </c>
      <c r="I539" s="41" t="str">
        <f t="shared" si="74"/>
        <v/>
      </c>
      <c r="J539" s="41" t="str">
        <f t="shared" si="75"/>
        <v/>
      </c>
      <c r="K539" s="268"/>
      <c r="L539" s="268"/>
      <c r="M539" s="268"/>
      <c r="N539" s="269"/>
      <c r="O539" s="269"/>
      <c r="P539" s="269"/>
      <c r="Q539" s="270"/>
      <c r="R539" s="271"/>
      <c r="S539" s="268"/>
      <c r="T539" s="268"/>
      <c r="U539" s="268"/>
      <c r="V539" s="268"/>
      <c r="W539" s="65" t="str">
        <f t="shared" si="76"/>
        <v/>
      </c>
      <c r="X539" s="65" t="str">
        <f t="shared" si="77"/>
        <v/>
      </c>
      <c r="Y539" s="65" t="str">
        <f t="shared" si="78"/>
        <v/>
      </c>
      <c r="Z539" s="65" t="str">
        <f t="shared" si="79"/>
        <v/>
      </c>
      <c r="AA539" s="65" t="str">
        <f t="shared" si="80"/>
        <v/>
      </c>
    </row>
    <row r="540" spans="1:27" x14ac:dyDescent="0.25">
      <c r="A540" s="40" t="str">
        <f>IF(G540="","",1*ISERROR(VLOOKUP(G540,G$1:G539,1,FALSE)))</f>
        <v/>
      </c>
      <c r="B540" s="40" t="str">
        <f>IF(A540=0,0,IF(A540="","",SUM(A$2:A540)))</f>
        <v/>
      </c>
      <c r="C540" s="41" t="str">
        <f>IF(H540="","",1*ISERROR(VLOOKUP(H540,H$1:H539,1,FALSE)))</f>
        <v/>
      </c>
      <c r="D540" s="40" t="str">
        <f>IF(C540=0,0,IF(C540="","",SUM(C$2:C540)))</f>
        <v/>
      </c>
      <c r="E540" s="41" t="str">
        <f>IF(H540=0,0,IF(C540="","",SUM(C$11:C540)))</f>
        <v/>
      </c>
      <c r="F540" s="41" t="str">
        <f>IF(H540="","",COUNTIF(H$11:H540,"="&amp;H540))</f>
        <v/>
      </c>
      <c r="G540" s="41" t="str">
        <f t="shared" si="72"/>
        <v/>
      </c>
      <c r="H540" s="41" t="str">
        <f t="shared" si="73"/>
        <v/>
      </c>
      <c r="I540" s="41" t="str">
        <f t="shared" si="74"/>
        <v/>
      </c>
      <c r="J540" s="41" t="str">
        <f t="shared" si="75"/>
        <v/>
      </c>
      <c r="K540" s="268"/>
      <c r="L540" s="268"/>
      <c r="M540" s="268"/>
      <c r="N540" s="269"/>
      <c r="O540" s="269"/>
      <c r="P540" s="269"/>
      <c r="Q540" s="270"/>
      <c r="R540" s="271"/>
      <c r="S540" s="268"/>
      <c r="T540" s="268"/>
      <c r="U540" s="268"/>
      <c r="V540" s="268"/>
      <c r="W540" s="65" t="str">
        <f t="shared" si="76"/>
        <v/>
      </c>
      <c r="X540" s="65" t="str">
        <f t="shared" si="77"/>
        <v/>
      </c>
      <c r="Y540" s="65" t="str">
        <f t="shared" si="78"/>
        <v/>
      </c>
      <c r="Z540" s="65" t="str">
        <f t="shared" si="79"/>
        <v/>
      </c>
      <c r="AA540" s="65" t="str">
        <f t="shared" si="80"/>
        <v/>
      </c>
    </row>
    <row r="541" spans="1:27" x14ac:dyDescent="0.25">
      <c r="A541" s="40" t="str">
        <f>IF(G541="","",1*ISERROR(VLOOKUP(G541,G$1:G540,1,FALSE)))</f>
        <v/>
      </c>
      <c r="B541" s="40" t="str">
        <f>IF(A541=0,0,IF(A541="","",SUM(A$2:A541)))</f>
        <v/>
      </c>
      <c r="C541" s="41" t="str">
        <f>IF(H541="","",1*ISERROR(VLOOKUP(H541,H$1:H540,1,FALSE)))</f>
        <v/>
      </c>
      <c r="D541" s="40" t="str">
        <f>IF(C541=0,0,IF(C541="","",SUM(C$2:C541)))</f>
        <v/>
      </c>
      <c r="E541" s="41" t="str">
        <f>IF(H541=0,0,IF(C541="","",SUM(C$11:C541)))</f>
        <v/>
      </c>
      <c r="F541" s="41" t="str">
        <f>IF(H541="","",COUNTIF(H$11:H541,"="&amp;H541))</f>
        <v/>
      </c>
      <c r="G541" s="41" t="str">
        <f t="shared" si="72"/>
        <v/>
      </c>
      <c r="H541" s="41" t="str">
        <f t="shared" si="73"/>
        <v/>
      </c>
      <c r="I541" s="41" t="str">
        <f t="shared" si="74"/>
        <v/>
      </c>
      <c r="J541" s="41" t="str">
        <f t="shared" si="75"/>
        <v/>
      </c>
      <c r="K541" s="268"/>
      <c r="L541" s="268"/>
      <c r="M541" s="268"/>
      <c r="N541" s="269"/>
      <c r="O541" s="269"/>
      <c r="P541" s="269"/>
      <c r="Q541" s="270"/>
      <c r="R541" s="271"/>
      <c r="S541" s="268"/>
      <c r="T541" s="268"/>
      <c r="U541" s="268"/>
      <c r="V541" s="268"/>
      <c r="W541" s="65" t="str">
        <f t="shared" si="76"/>
        <v/>
      </c>
      <c r="X541" s="65" t="str">
        <f t="shared" si="77"/>
        <v/>
      </c>
      <c r="Y541" s="65" t="str">
        <f t="shared" si="78"/>
        <v/>
      </c>
      <c r="Z541" s="65" t="str">
        <f t="shared" si="79"/>
        <v/>
      </c>
      <c r="AA541" s="65" t="str">
        <f t="shared" si="80"/>
        <v/>
      </c>
    </row>
    <row r="542" spans="1:27" x14ac:dyDescent="0.25">
      <c r="A542" s="40" t="str">
        <f>IF(G542="","",1*ISERROR(VLOOKUP(G542,G$1:G541,1,FALSE)))</f>
        <v/>
      </c>
      <c r="B542" s="40" t="str">
        <f>IF(A542=0,0,IF(A542="","",SUM(A$2:A542)))</f>
        <v/>
      </c>
      <c r="C542" s="41" t="str">
        <f>IF(H542="","",1*ISERROR(VLOOKUP(H542,H$1:H541,1,FALSE)))</f>
        <v/>
      </c>
      <c r="D542" s="40" t="str">
        <f>IF(C542=0,0,IF(C542="","",SUM(C$2:C542)))</f>
        <v/>
      </c>
      <c r="E542" s="41" t="str">
        <f>IF(H542=0,0,IF(C542="","",SUM(C$11:C542)))</f>
        <v/>
      </c>
      <c r="F542" s="41" t="str">
        <f>IF(H542="","",COUNTIF(H$11:H542,"="&amp;H542))</f>
        <v/>
      </c>
      <c r="G542" s="41" t="str">
        <f t="shared" si="72"/>
        <v/>
      </c>
      <c r="H542" s="41" t="str">
        <f t="shared" si="73"/>
        <v/>
      </c>
      <c r="I542" s="41" t="str">
        <f t="shared" si="74"/>
        <v/>
      </c>
      <c r="J542" s="41" t="str">
        <f t="shared" si="75"/>
        <v/>
      </c>
      <c r="K542" s="268"/>
      <c r="L542" s="268"/>
      <c r="M542" s="268"/>
      <c r="N542" s="269"/>
      <c r="O542" s="269"/>
      <c r="P542" s="269"/>
      <c r="Q542" s="270"/>
      <c r="R542" s="271"/>
      <c r="S542" s="268"/>
      <c r="T542" s="268"/>
      <c r="U542" s="268"/>
      <c r="V542" s="268"/>
      <c r="W542" s="65" t="str">
        <f t="shared" si="76"/>
        <v/>
      </c>
      <c r="X542" s="65" t="str">
        <f t="shared" si="77"/>
        <v/>
      </c>
      <c r="Y542" s="65" t="str">
        <f t="shared" si="78"/>
        <v/>
      </c>
      <c r="Z542" s="65" t="str">
        <f t="shared" si="79"/>
        <v/>
      </c>
      <c r="AA542" s="65" t="str">
        <f t="shared" si="80"/>
        <v/>
      </c>
    </row>
    <row r="543" spans="1:27" x14ac:dyDescent="0.25">
      <c r="A543" s="40" t="str">
        <f>IF(G543="","",1*ISERROR(VLOOKUP(G543,G$1:G542,1,FALSE)))</f>
        <v/>
      </c>
      <c r="B543" s="40" t="str">
        <f>IF(A543=0,0,IF(A543="","",SUM(A$2:A543)))</f>
        <v/>
      </c>
      <c r="C543" s="41" t="str">
        <f>IF(H543="","",1*ISERROR(VLOOKUP(H543,H$1:H542,1,FALSE)))</f>
        <v/>
      </c>
      <c r="D543" s="40" t="str">
        <f>IF(C543=0,0,IF(C543="","",SUM(C$2:C543)))</f>
        <v/>
      </c>
      <c r="E543" s="41" t="str">
        <f>IF(H543=0,0,IF(C543="","",SUM(C$11:C543)))</f>
        <v/>
      </c>
      <c r="F543" s="41" t="str">
        <f>IF(H543="","",COUNTIF(H$11:H543,"="&amp;H543))</f>
        <v/>
      </c>
      <c r="G543" s="41" t="str">
        <f t="shared" si="72"/>
        <v/>
      </c>
      <c r="H543" s="41" t="str">
        <f t="shared" si="73"/>
        <v/>
      </c>
      <c r="I543" s="41" t="str">
        <f t="shared" si="74"/>
        <v/>
      </c>
      <c r="J543" s="41" t="str">
        <f t="shared" si="75"/>
        <v/>
      </c>
      <c r="K543" s="268"/>
      <c r="L543" s="268"/>
      <c r="M543" s="268"/>
      <c r="N543" s="269"/>
      <c r="O543" s="269"/>
      <c r="P543" s="269"/>
      <c r="Q543" s="270"/>
      <c r="R543" s="271"/>
      <c r="S543" s="268"/>
      <c r="T543" s="268"/>
      <c r="U543" s="268"/>
      <c r="V543" s="268"/>
      <c r="W543" s="65" t="str">
        <f t="shared" si="76"/>
        <v/>
      </c>
      <c r="X543" s="65" t="str">
        <f t="shared" si="77"/>
        <v/>
      </c>
      <c r="Y543" s="65" t="str">
        <f t="shared" si="78"/>
        <v/>
      </c>
      <c r="Z543" s="65" t="str">
        <f t="shared" si="79"/>
        <v/>
      </c>
      <c r="AA543" s="65" t="str">
        <f t="shared" si="80"/>
        <v/>
      </c>
    </row>
    <row r="544" spans="1:27" x14ac:dyDescent="0.25">
      <c r="A544" s="40" t="str">
        <f>IF(G544="","",1*ISERROR(VLOOKUP(G544,G$1:G543,1,FALSE)))</f>
        <v/>
      </c>
      <c r="B544" s="40" t="str">
        <f>IF(A544=0,0,IF(A544="","",SUM(A$2:A544)))</f>
        <v/>
      </c>
      <c r="C544" s="41" t="str">
        <f>IF(H544="","",1*ISERROR(VLOOKUP(H544,H$1:H543,1,FALSE)))</f>
        <v/>
      </c>
      <c r="D544" s="40" t="str">
        <f>IF(C544=0,0,IF(C544="","",SUM(C$2:C544)))</f>
        <v/>
      </c>
      <c r="E544" s="41" t="str">
        <f>IF(H544=0,0,IF(C544="","",SUM(C$11:C544)))</f>
        <v/>
      </c>
      <c r="F544" s="41" t="str">
        <f>IF(H544="","",COUNTIF(H$11:H544,"="&amp;H544))</f>
        <v/>
      </c>
      <c r="G544" s="41" t="str">
        <f t="shared" si="72"/>
        <v/>
      </c>
      <c r="H544" s="41" t="str">
        <f t="shared" si="73"/>
        <v/>
      </c>
      <c r="I544" s="41" t="str">
        <f t="shared" si="74"/>
        <v/>
      </c>
      <c r="J544" s="41" t="str">
        <f t="shared" si="75"/>
        <v/>
      </c>
      <c r="K544" s="268"/>
      <c r="L544" s="268"/>
      <c r="M544" s="268"/>
      <c r="N544" s="269"/>
      <c r="O544" s="269"/>
      <c r="P544" s="269"/>
      <c r="Q544" s="270"/>
      <c r="R544" s="271"/>
      <c r="S544" s="268"/>
      <c r="T544" s="268"/>
      <c r="U544" s="268"/>
      <c r="V544" s="268"/>
      <c r="W544" s="65" t="str">
        <f t="shared" si="76"/>
        <v/>
      </c>
      <c r="X544" s="65" t="str">
        <f t="shared" si="77"/>
        <v/>
      </c>
      <c r="Y544" s="65" t="str">
        <f t="shared" si="78"/>
        <v/>
      </c>
      <c r="Z544" s="65" t="str">
        <f t="shared" si="79"/>
        <v/>
      </c>
      <c r="AA544" s="65" t="str">
        <f t="shared" si="80"/>
        <v/>
      </c>
    </row>
    <row r="545" spans="1:27" x14ac:dyDescent="0.25">
      <c r="A545" s="40" t="str">
        <f>IF(G545="","",1*ISERROR(VLOOKUP(G545,G$1:G544,1,FALSE)))</f>
        <v/>
      </c>
      <c r="B545" s="40" t="str">
        <f>IF(A545=0,0,IF(A545="","",SUM(A$2:A545)))</f>
        <v/>
      </c>
      <c r="C545" s="41" t="str">
        <f>IF(H545="","",1*ISERROR(VLOOKUP(H545,H$1:H544,1,FALSE)))</f>
        <v/>
      </c>
      <c r="D545" s="40" t="str">
        <f>IF(C545=0,0,IF(C545="","",SUM(C$2:C545)))</f>
        <v/>
      </c>
      <c r="E545" s="41" t="str">
        <f>IF(H545=0,0,IF(C545="","",SUM(C$11:C545)))</f>
        <v/>
      </c>
      <c r="F545" s="41" t="str">
        <f>IF(H545="","",COUNTIF(H$11:H545,"="&amp;H545))</f>
        <v/>
      </c>
      <c r="G545" s="41" t="str">
        <f t="shared" si="72"/>
        <v/>
      </c>
      <c r="H545" s="41" t="str">
        <f t="shared" si="73"/>
        <v/>
      </c>
      <c r="I545" s="41" t="str">
        <f t="shared" si="74"/>
        <v/>
      </c>
      <c r="J545" s="41" t="str">
        <f t="shared" si="75"/>
        <v/>
      </c>
      <c r="K545" s="268"/>
      <c r="L545" s="268"/>
      <c r="M545" s="268"/>
      <c r="N545" s="269"/>
      <c r="O545" s="269"/>
      <c r="P545" s="269"/>
      <c r="Q545" s="270"/>
      <c r="R545" s="271"/>
      <c r="S545" s="268"/>
      <c r="T545" s="268"/>
      <c r="U545" s="268"/>
      <c r="V545" s="268"/>
      <c r="W545" s="65" t="str">
        <f t="shared" si="76"/>
        <v/>
      </c>
      <c r="X545" s="65" t="str">
        <f t="shared" si="77"/>
        <v/>
      </c>
      <c r="Y545" s="65" t="str">
        <f t="shared" si="78"/>
        <v/>
      </c>
      <c r="Z545" s="65" t="str">
        <f t="shared" si="79"/>
        <v/>
      </c>
      <c r="AA545" s="65" t="str">
        <f t="shared" si="80"/>
        <v/>
      </c>
    </row>
    <row r="546" spans="1:27" x14ac:dyDescent="0.25">
      <c r="A546" s="40" t="str">
        <f>IF(G546="","",1*ISERROR(VLOOKUP(G546,G$1:G545,1,FALSE)))</f>
        <v/>
      </c>
      <c r="B546" s="40" t="str">
        <f>IF(A546=0,0,IF(A546="","",SUM(A$2:A546)))</f>
        <v/>
      </c>
      <c r="C546" s="41" t="str">
        <f>IF(H546="","",1*ISERROR(VLOOKUP(H546,H$1:H545,1,FALSE)))</f>
        <v/>
      </c>
      <c r="D546" s="40" t="str">
        <f>IF(C546=0,0,IF(C546="","",SUM(C$2:C546)))</f>
        <v/>
      </c>
      <c r="E546" s="41" t="str">
        <f>IF(H546=0,0,IF(C546="","",SUM(C$11:C546)))</f>
        <v/>
      </c>
      <c r="F546" s="41" t="str">
        <f>IF(H546="","",COUNTIF(H$11:H546,"="&amp;H546))</f>
        <v/>
      </c>
      <c r="G546" s="41" t="str">
        <f t="shared" si="72"/>
        <v/>
      </c>
      <c r="H546" s="41" t="str">
        <f t="shared" si="73"/>
        <v/>
      </c>
      <c r="I546" s="41" t="str">
        <f t="shared" si="74"/>
        <v/>
      </c>
      <c r="J546" s="41" t="str">
        <f t="shared" si="75"/>
        <v/>
      </c>
      <c r="K546" s="268"/>
      <c r="L546" s="268"/>
      <c r="M546" s="268"/>
      <c r="N546" s="269"/>
      <c r="O546" s="269"/>
      <c r="P546" s="269"/>
      <c r="Q546" s="270"/>
      <c r="R546" s="271"/>
      <c r="S546" s="268"/>
      <c r="T546" s="268"/>
      <c r="U546" s="268"/>
      <c r="V546" s="268"/>
      <c r="W546" s="65" t="str">
        <f t="shared" si="76"/>
        <v/>
      </c>
      <c r="X546" s="65" t="str">
        <f t="shared" si="77"/>
        <v/>
      </c>
      <c r="Y546" s="65" t="str">
        <f t="shared" si="78"/>
        <v/>
      </c>
      <c r="Z546" s="65" t="str">
        <f t="shared" si="79"/>
        <v/>
      </c>
      <c r="AA546" s="65" t="str">
        <f t="shared" si="80"/>
        <v/>
      </c>
    </row>
    <row r="547" spans="1:27" x14ac:dyDescent="0.25">
      <c r="A547" s="40" t="str">
        <f>IF(G547="","",1*ISERROR(VLOOKUP(G547,G$1:G546,1,FALSE)))</f>
        <v/>
      </c>
      <c r="B547" s="40" t="str">
        <f>IF(A547=0,0,IF(A547="","",SUM(A$2:A547)))</f>
        <v/>
      </c>
      <c r="C547" s="41" t="str">
        <f>IF(H547="","",1*ISERROR(VLOOKUP(H547,H$1:H546,1,FALSE)))</f>
        <v/>
      </c>
      <c r="D547" s="40" t="str">
        <f>IF(C547=0,0,IF(C547="","",SUM(C$2:C547)))</f>
        <v/>
      </c>
      <c r="E547" s="41" t="str">
        <f>IF(H547=0,0,IF(C547="","",SUM(C$11:C547)))</f>
        <v/>
      </c>
      <c r="F547" s="41" t="str">
        <f>IF(H547="","",COUNTIF(H$11:H547,"="&amp;H547))</f>
        <v/>
      </c>
      <c r="G547" s="41" t="str">
        <f t="shared" si="72"/>
        <v/>
      </c>
      <c r="H547" s="41" t="str">
        <f t="shared" si="73"/>
        <v/>
      </c>
      <c r="I547" s="41" t="str">
        <f t="shared" si="74"/>
        <v/>
      </c>
      <c r="J547" s="41" t="str">
        <f t="shared" si="75"/>
        <v/>
      </c>
      <c r="K547" s="268"/>
      <c r="L547" s="268"/>
      <c r="M547" s="268"/>
      <c r="N547" s="269"/>
      <c r="O547" s="269"/>
      <c r="P547" s="269"/>
      <c r="Q547" s="270"/>
      <c r="R547" s="271"/>
      <c r="S547" s="268"/>
      <c r="T547" s="268"/>
      <c r="U547" s="268"/>
      <c r="V547" s="268"/>
      <c r="W547" s="65" t="str">
        <f t="shared" si="76"/>
        <v/>
      </c>
      <c r="X547" s="65" t="str">
        <f t="shared" si="77"/>
        <v/>
      </c>
      <c r="Y547" s="65" t="str">
        <f t="shared" si="78"/>
        <v/>
      </c>
      <c r="Z547" s="65" t="str">
        <f t="shared" si="79"/>
        <v/>
      </c>
      <c r="AA547" s="65" t="str">
        <f t="shared" si="80"/>
        <v/>
      </c>
    </row>
    <row r="548" spans="1:27" x14ac:dyDescent="0.25">
      <c r="A548" s="40" t="str">
        <f>IF(G548="","",1*ISERROR(VLOOKUP(G548,G$1:G547,1,FALSE)))</f>
        <v/>
      </c>
      <c r="B548" s="40" t="str">
        <f>IF(A548=0,0,IF(A548="","",SUM(A$2:A548)))</f>
        <v/>
      </c>
      <c r="C548" s="41" t="str">
        <f>IF(H548="","",1*ISERROR(VLOOKUP(H548,H$1:H547,1,FALSE)))</f>
        <v/>
      </c>
      <c r="D548" s="40" t="str">
        <f>IF(C548=0,0,IF(C548="","",SUM(C$2:C548)))</f>
        <v/>
      </c>
      <c r="E548" s="41" t="str">
        <f>IF(H548=0,0,IF(C548="","",SUM(C$11:C548)))</f>
        <v/>
      </c>
      <c r="F548" s="41" t="str">
        <f>IF(H548="","",COUNTIF(H$11:H548,"="&amp;H548))</f>
        <v/>
      </c>
      <c r="G548" s="41" t="str">
        <f t="shared" si="72"/>
        <v/>
      </c>
      <c r="H548" s="41" t="str">
        <f t="shared" si="73"/>
        <v/>
      </c>
      <c r="I548" s="41" t="str">
        <f t="shared" si="74"/>
        <v/>
      </c>
      <c r="J548" s="41" t="str">
        <f t="shared" si="75"/>
        <v/>
      </c>
      <c r="K548" s="268"/>
      <c r="L548" s="268"/>
      <c r="M548" s="268"/>
      <c r="N548" s="269"/>
      <c r="O548" s="269"/>
      <c r="P548" s="269"/>
      <c r="Q548" s="270"/>
      <c r="R548" s="271"/>
      <c r="S548" s="268"/>
      <c r="T548" s="268"/>
      <c r="U548" s="268"/>
      <c r="V548" s="268"/>
      <c r="W548" s="65" t="str">
        <f t="shared" si="76"/>
        <v/>
      </c>
      <c r="X548" s="65" t="str">
        <f t="shared" si="77"/>
        <v/>
      </c>
      <c r="Y548" s="65" t="str">
        <f t="shared" si="78"/>
        <v/>
      </c>
      <c r="Z548" s="65" t="str">
        <f t="shared" si="79"/>
        <v/>
      </c>
      <c r="AA548" s="65" t="str">
        <f t="shared" si="80"/>
        <v/>
      </c>
    </row>
    <row r="549" spans="1:27" x14ac:dyDescent="0.25">
      <c r="A549" s="40" t="str">
        <f>IF(G549="","",1*ISERROR(VLOOKUP(G549,G$1:G548,1,FALSE)))</f>
        <v/>
      </c>
      <c r="B549" s="40" t="str">
        <f>IF(A549=0,0,IF(A549="","",SUM(A$2:A549)))</f>
        <v/>
      </c>
      <c r="C549" s="41" t="str">
        <f>IF(H549="","",1*ISERROR(VLOOKUP(H549,H$1:H548,1,FALSE)))</f>
        <v/>
      </c>
      <c r="D549" s="40" t="str">
        <f>IF(C549=0,0,IF(C549="","",SUM(C$2:C549)))</f>
        <v/>
      </c>
      <c r="E549" s="41" t="str">
        <f>IF(H549=0,0,IF(C549="","",SUM(C$11:C549)))</f>
        <v/>
      </c>
      <c r="F549" s="41" t="str">
        <f>IF(H549="","",COUNTIF(H$11:H549,"="&amp;H549))</f>
        <v/>
      </c>
      <c r="G549" s="41" t="str">
        <f t="shared" si="72"/>
        <v/>
      </c>
      <c r="H549" s="41" t="str">
        <f t="shared" si="73"/>
        <v/>
      </c>
      <c r="I549" s="41" t="str">
        <f t="shared" si="74"/>
        <v/>
      </c>
      <c r="J549" s="41" t="str">
        <f t="shared" si="75"/>
        <v/>
      </c>
      <c r="K549" s="268"/>
      <c r="L549" s="268"/>
      <c r="M549" s="268"/>
      <c r="N549" s="269"/>
      <c r="O549" s="269"/>
      <c r="P549" s="269"/>
      <c r="Q549" s="270"/>
      <c r="R549" s="271"/>
      <c r="S549" s="268"/>
      <c r="T549" s="268"/>
      <c r="U549" s="268"/>
      <c r="V549" s="268"/>
      <c r="W549" s="65" t="str">
        <f t="shared" si="76"/>
        <v/>
      </c>
      <c r="X549" s="65" t="str">
        <f t="shared" si="77"/>
        <v/>
      </c>
      <c r="Y549" s="65" t="str">
        <f t="shared" si="78"/>
        <v/>
      </c>
      <c r="Z549" s="65" t="str">
        <f t="shared" si="79"/>
        <v/>
      </c>
      <c r="AA549" s="65" t="str">
        <f t="shared" si="80"/>
        <v/>
      </c>
    </row>
    <row r="550" spans="1:27" x14ac:dyDescent="0.25">
      <c r="A550" s="40" t="str">
        <f>IF(G550="","",1*ISERROR(VLOOKUP(G550,G$1:G549,1,FALSE)))</f>
        <v/>
      </c>
      <c r="B550" s="40" t="str">
        <f>IF(A550=0,0,IF(A550="","",SUM(A$2:A550)))</f>
        <v/>
      </c>
      <c r="C550" s="41" t="str">
        <f>IF(H550="","",1*ISERROR(VLOOKUP(H550,H$1:H549,1,FALSE)))</f>
        <v/>
      </c>
      <c r="D550" s="40" t="str">
        <f>IF(C550=0,0,IF(C550="","",SUM(C$2:C550)))</f>
        <v/>
      </c>
      <c r="E550" s="41" t="str">
        <f>IF(H550=0,0,IF(C550="","",SUM(C$11:C550)))</f>
        <v/>
      </c>
      <c r="F550" s="41" t="str">
        <f>IF(H550="","",COUNTIF(H$11:H550,"="&amp;H550))</f>
        <v/>
      </c>
      <c r="G550" s="41" t="str">
        <f t="shared" si="72"/>
        <v/>
      </c>
      <c r="H550" s="41" t="str">
        <f t="shared" si="73"/>
        <v/>
      </c>
      <c r="I550" s="41" t="str">
        <f t="shared" si="74"/>
        <v/>
      </c>
      <c r="J550" s="41" t="str">
        <f t="shared" si="75"/>
        <v/>
      </c>
      <c r="K550" s="268"/>
      <c r="L550" s="268"/>
      <c r="M550" s="268"/>
      <c r="N550" s="269"/>
      <c r="O550" s="269"/>
      <c r="P550" s="269"/>
      <c r="Q550" s="270"/>
      <c r="R550" s="271"/>
      <c r="S550" s="268"/>
      <c r="T550" s="268"/>
      <c r="U550" s="268"/>
      <c r="V550" s="268"/>
      <c r="W550" s="65" t="str">
        <f t="shared" si="76"/>
        <v/>
      </c>
      <c r="X550" s="65" t="str">
        <f t="shared" si="77"/>
        <v/>
      </c>
      <c r="Y550" s="65" t="str">
        <f t="shared" si="78"/>
        <v/>
      </c>
      <c r="Z550" s="65" t="str">
        <f t="shared" si="79"/>
        <v/>
      </c>
      <c r="AA550" s="65" t="str">
        <f t="shared" si="80"/>
        <v/>
      </c>
    </row>
    <row r="551" spans="1:27" x14ac:dyDescent="0.25">
      <c r="A551" s="40" t="str">
        <f>IF(G551="","",1*ISERROR(VLOOKUP(G551,G$1:G550,1,FALSE)))</f>
        <v/>
      </c>
      <c r="B551" s="40" t="str">
        <f>IF(A551=0,0,IF(A551="","",SUM(A$2:A551)))</f>
        <v/>
      </c>
      <c r="C551" s="41" t="str">
        <f>IF(H551="","",1*ISERROR(VLOOKUP(H551,H$1:H550,1,FALSE)))</f>
        <v/>
      </c>
      <c r="D551" s="40" t="str">
        <f>IF(C551=0,0,IF(C551="","",SUM(C$2:C551)))</f>
        <v/>
      </c>
      <c r="E551" s="41" t="str">
        <f>IF(H551=0,0,IF(C551="","",SUM(C$11:C551)))</f>
        <v/>
      </c>
      <c r="F551" s="41" t="str">
        <f>IF(H551="","",COUNTIF(H$11:H551,"="&amp;H551))</f>
        <v/>
      </c>
      <c r="G551" s="41" t="str">
        <f t="shared" si="72"/>
        <v/>
      </c>
      <c r="H551" s="41" t="str">
        <f t="shared" si="73"/>
        <v/>
      </c>
      <c r="I551" s="41" t="str">
        <f t="shared" si="74"/>
        <v/>
      </c>
      <c r="J551" s="41" t="str">
        <f t="shared" si="75"/>
        <v/>
      </c>
      <c r="K551" s="268"/>
      <c r="L551" s="268"/>
      <c r="M551" s="268"/>
      <c r="N551" s="269"/>
      <c r="O551" s="269"/>
      <c r="P551" s="269"/>
      <c r="Q551" s="270"/>
      <c r="R551" s="271"/>
      <c r="S551" s="268"/>
      <c r="T551" s="268"/>
      <c r="U551" s="268"/>
      <c r="V551" s="268"/>
      <c r="W551" s="65" t="str">
        <f t="shared" si="76"/>
        <v/>
      </c>
      <c r="X551" s="65" t="str">
        <f t="shared" si="77"/>
        <v/>
      </c>
      <c r="Y551" s="65" t="str">
        <f t="shared" si="78"/>
        <v/>
      </c>
      <c r="Z551" s="65" t="str">
        <f t="shared" si="79"/>
        <v/>
      </c>
      <c r="AA551" s="65" t="str">
        <f t="shared" si="80"/>
        <v/>
      </c>
    </row>
    <row r="552" spans="1:27" x14ac:dyDescent="0.25">
      <c r="A552" s="40" t="str">
        <f>IF(G552="","",1*ISERROR(VLOOKUP(G552,G$1:G551,1,FALSE)))</f>
        <v/>
      </c>
      <c r="B552" s="40" t="str">
        <f>IF(A552=0,0,IF(A552="","",SUM(A$2:A552)))</f>
        <v/>
      </c>
      <c r="C552" s="41" t="str">
        <f>IF(H552="","",1*ISERROR(VLOOKUP(H552,H$1:H551,1,FALSE)))</f>
        <v/>
      </c>
      <c r="D552" s="40" t="str">
        <f>IF(C552=0,0,IF(C552="","",SUM(C$2:C552)))</f>
        <v/>
      </c>
      <c r="E552" s="41" t="str">
        <f>IF(H552=0,0,IF(C552="","",SUM(C$11:C552)))</f>
        <v/>
      </c>
      <c r="F552" s="41" t="str">
        <f>IF(H552="","",COUNTIF(H$11:H552,"="&amp;H552))</f>
        <v/>
      </c>
      <c r="G552" s="41" t="str">
        <f t="shared" si="72"/>
        <v/>
      </c>
      <c r="H552" s="41" t="str">
        <f t="shared" si="73"/>
        <v/>
      </c>
      <c r="I552" s="41" t="str">
        <f t="shared" si="74"/>
        <v/>
      </c>
      <c r="J552" s="41" t="str">
        <f t="shared" si="75"/>
        <v/>
      </c>
      <c r="K552" s="268"/>
      <c r="L552" s="268"/>
      <c r="M552" s="268"/>
      <c r="N552" s="269"/>
      <c r="O552" s="269"/>
      <c r="P552" s="269"/>
      <c r="Q552" s="270"/>
      <c r="R552" s="271"/>
      <c r="S552" s="268"/>
      <c r="T552" s="268"/>
      <c r="U552" s="268"/>
      <c r="V552" s="268"/>
      <c r="W552" s="65" t="str">
        <f t="shared" si="76"/>
        <v/>
      </c>
      <c r="X552" s="65" t="str">
        <f t="shared" si="77"/>
        <v/>
      </c>
      <c r="Y552" s="65" t="str">
        <f t="shared" si="78"/>
        <v/>
      </c>
      <c r="Z552" s="65" t="str">
        <f t="shared" si="79"/>
        <v/>
      </c>
      <c r="AA552" s="65" t="str">
        <f t="shared" si="80"/>
        <v/>
      </c>
    </row>
    <row r="553" spans="1:27" x14ac:dyDescent="0.25">
      <c r="A553" s="40" t="str">
        <f>IF(G553="","",1*ISERROR(VLOOKUP(G553,G$1:G552,1,FALSE)))</f>
        <v/>
      </c>
      <c r="B553" s="40" t="str">
        <f>IF(A553=0,0,IF(A553="","",SUM(A$2:A553)))</f>
        <v/>
      </c>
      <c r="C553" s="41" t="str">
        <f>IF(H553="","",1*ISERROR(VLOOKUP(H553,H$1:H552,1,FALSE)))</f>
        <v/>
      </c>
      <c r="D553" s="40" t="str">
        <f>IF(C553=0,0,IF(C553="","",SUM(C$2:C553)))</f>
        <v/>
      </c>
      <c r="E553" s="41" t="str">
        <f>IF(H553=0,0,IF(C553="","",SUM(C$11:C553)))</f>
        <v/>
      </c>
      <c r="F553" s="41" t="str">
        <f>IF(H553="","",COUNTIF(H$11:H553,"="&amp;H553))</f>
        <v/>
      </c>
      <c r="G553" s="41" t="str">
        <f t="shared" si="72"/>
        <v/>
      </c>
      <c r="H553" s="41" t="str">
        <f t="shared" si="73"/>
        <v/>
      </c>
      <c r="I553" s="41" t="str">
        <f t="shared" si="74"/>
        <v/>
      </c>
      <c r="J553" s="41" t="str">
        <f t="shared" si="75"/>
        <v/>
      </c>
      <c r="K553" s="268"/>
      <c r="L553" s="268"/>
      <c r="M553" s="268"/>
      <c r="N553" s="269"/>
      <c r="O553" s="269"/>
      <c r="P553" s="269"/>
      <c r="Q553" s="270"/>
      <c r="R553" s="271"/>
      <c r="S553" s="268"/>
      <c r="T553" s="268"/>
      <c r="U553" s="268"/>
      <c r="V553" s="268"/>
      <c r="W553" s="65" t="str">
        <f t="shared" si="76"/>
        <v/>
      </c>
      <c r="X553" s="65" t="str">
        <f t="shared" si="77"/>
        <v/>
      </c>
      <c r="Y553" s="65" t="str">
        <f t="shared" si="78"/>
        <v/>
      </c>
      <c r="Z553" s="65" t="str">
        <f t="shared" si="79"/>
        <v/>
      </c>
      <c r="AA553" s="65" t="str">
        <f t="shared" si="80"/>
        <v/>
      </c>
    </row>
    <row r="554" spans="1:27" x14ac:dyDescent="0.25">
      <c r="A554" s="40" t="str">
        <f>IF(G554="","",1*ISERROR(VLOOKUP(G554,G$1:G553,1,FALSE)))</f>
        <v/>
      </c>
      <c r="B554" s="40" t="str">
        <f>IF(A554=0,0,IF(A554="","",SUM(A$2:A554)))</f>
        <v/>
      </c>
      <c r="C554" s="41" t="str">
        <f>IF(H554="","",1*ISERROR(VLOOKUP(H554,H$1:H553,1,FALSE)))</f>
        <v/>
      </c>
      <c r="D554" s="40" t="str">
        <f>IF(C554=0,0,IF(C554="","",SUM(C$2:C554)))</f>
        <v/>
      </c>
      <c r="E554" s="41" t="str">
        <f>IF(H554=0,0,IF(C554="","",SUM(C$11:C554)))</f>
        <v/>
      </c>
      <c r="F554" s="41" t="str">
        <f>IF(H554="","",COUNTIF(H$11:H554,"="&amp;H554))</f>
        <v/>
      </c>
      <c r="G554" s="41" t="str">
        <f t="shared" si="72"/>
        <v/>
      </c>
      <c r="H554" s="41" t="str">
        <f t="shared" si="73"/>
        <v/>
      </c>
      <c r="I554" s="41" t="str">
        <f t="shared" si="74"/>
        <v/>
      </c>
      <c r="J554" s="41" t="str">
        <f t="shared" si="75"/>
        <v/>
      </c>
      <c r="K554" s="268"/>
      <c r="L554" s="268"/>
      <c r="M554" s="268"/>
      <c r="N554" s="269"/>
      <c r="O554" s="269"/>
      <c r="P554" s="269"/>
      <c r="Q554" s="270"/>
      <c r="R554" s="271"/>
      <c r="S554" s="268"/>
      <c r="T554" s="268"/>
      <c r="U554" s="268"/>
      <c r="V554" s="268"/>
      <c r="W554" s="65" t="str">
        <f t="shared" si="76"/>
        <v/>
      </c>
      <c r="X554" s="65" t="str">
        <f t="shared" si="77"/>
        <v/>
      </c>
      <c r="Y554" s="65" t="str">
        <f t="shared" si="78"/>
        <v/>
      </c>
      <c r="Z554" s="65" t="str">
        <f t="shared" si="79"/>
        <v/>
      </c>
      <c r="AA554" s="65" t="str">
        <f t="shared" si="80"/>
        <v/>
      </c>
    </row>
    <row r="555" spans="1:27" x14ac:dyDescent="0.25">
      <c r="A555" s="40" t="str">
        <f>IF(G555="","",1*ISERROR(VLOOKUP(G555,G$1:G554,1,FALSE)))</f>
        <v/>
      </c>
      <c r="B555" s="40" t="str">
        <f>IF(A555=0,0,IF(A555="","",SUM(A$2:A555)))</f>
        <v/>
      </c>
      <c r="C555" s="41" t="str">
        <f>IF(H555="","",1*ISERROR(VLOOKUP(H555,H$1:H554,1,FALSE)))</f>
        <v/>
      </c>
      <c r="D555" s="40" t="str">
        <f>IF(C555=0,0,IF(C555="","",SUM(C$2:C555)))</f>
        <v/>
      </c>
      <c r="E555" s="41" t="str">
        <f>IF(H555=0,0,IF(C555="","",SUM(C$11:C555)))</f>
        <v/>
      </c>
      <c r="F555" s="41" t="str">
        <f>IF(H555="","",COUNTIF(H$11:H555,"="&amp;H555))</f>
        <v/>
      </c>
      <c r="G555" s="41" t="str">
        <f t="shared" si="72"/>
        <v/>
      </c>
      <c r="H555" s="41" t="str">
        <f t="shared" si="73"/>
        <v/>
      </c>
      <c r="I555" s="41" t="str">
        <f t="shared" si="74"/>
        <v/>
      </c>
      <c r="J555" s="41" t="str">
        <f t="shared" si="75"/>
        <v/>
      </c>
      <c r="K555" s="268"/>
      <c r="L555" s="268"/>
      <c r="M555" s="268"/>
      <c r="N555" s="269"/>
      <c r="O555" s="269"/>
      <c r="P555" s="269"/>
      <c r="Q555" s="270"/>
      <c r="R555" s="271"/>
      <c r="S555" s="268"/>
      <c r="T555" s="268"/>
      <c r="U555" s="268"/>
      <c r="V555" s="268"/>
      <c r="W555" s="65" t="str">
        <f t="shared" si="76"/>
        <v/>
      </c>
      <c r="X555" s="65" t="str">
        <f t="shared" si="77"/>
        <v/>
      </c>
      <c r="Y555" s="65" t="str">
        <f t="shared" si="78"/>
        <v/>
      </c>
      <c r="Z555" s="65" t="str">
        <f t="shared" si="79"/>
        <v/>
      </c>
      <c r="AA555" s="65" t="str">
        <f t="shared" si="80"/>
        <v/>
      </c>
    </row>
    <row r="556" spans="1:27" x14ac:dyDescent="0.25">
      <c r="A556" s="40" t="str">
        <f>IF(G556="","",1*ISERROR(VLOOKUP(G556,G$1:G555,1,FALSE)))</f>
        <v/>
      </c>
      <c r="B556" s="40" t="str">
        <f>IF(A556=0,0,IF(A556="","",SUM(A$2:A556)))</f>
        <v/>
      </c>
      <c r="C556" s="41" t="str">
        <f>IF(H556="","",1*ISERROR(VLOOKUP(H556,H$1:H555,1,FALSE)))</f>
        <v/>
      </c>
      <c r="D556" s="40" t="str">
        <f>IF(C556=0,0,IF(C556="","",SUM(C$2:C556)))</f>
        <v/>
      </c>
      <c r="E556" s="41" t="str">
        <f>IF(H556=0,0,IF(C556="","",SUM(C$11:C556)))</f>
        <v/>
      </c>
      <c r="F556" s="41" t="str">
        <f>IF(H556="","",COUNTIF(H$11:H556,"="&amp;H556))</f>
        <v/>
      </c>
      <c r="G556" s="41" t="str">
        <f t="shared" si="72"/>
        <v/>
      </c>
      <c r="H556" s="41" t="str">
        <f t="shared" si="73"/>
        <v/>
      </c>
      <c r="I556" s="41" t="str">
        <f t="shared" si="74"/>
        <v/>
      </c>
      <c r="J556" s="41" t="str">
        <f t="shared" si="75"/>
        <v/>
      </c>
      <c r="K556" s="268"/>
      <c r="L556" s="268"/>
      <c r="M556" s="268"/>
      <c r="N556" s="269"/>
      <c r="O556" s="269"/>
      <c r="P556" s="269"/>
      <c r="Q556" s="270"/>
      <c r="R556" s="271"/>
      <c r="S556" s="268"/>
      <c r="T556" s="268"/>
      <c r="U556" s="268"/>
      <c r="V556" s="268"/>
      <c r="W556" s="65" t="str">
        <f t="shared" si="76"/>
        <v/>
      </c>
      <c r="X556" s="65" t="str">
        <f t="shared" si="77"/>
        <v/>
      </c>
      <c r="Y556" s="65" t="str">
        <f t="shared" si="78"/>
        <v/>
      </c>
      <c r="Z556" s="65" t="str">
        <f t="shared" si="79"/>
        <v/>
      </c>
      <c r="AA556" s="65" t="str">
        <f t="shared" si="80"/>
        <v/>
      </c>
    </row>
    <row r="557" spans="1:27" x14ac:dyDescent="0.25">
      <c r="A557" s="40" t="str">
        <f>IF(G557="","",1*ISERROR(VLOOKUP(G557,G$1:G556,1,FALSE)))</f>
        <v/>
      </c>
      <c r="B557" s="40" t="str">
        <f>IF(A557=0,0,IF(A557="","",SUM(A$2:A557)))</f>
        <v/>
      </c>
      <c r="C557" s="41" t="str">
        <f>IF(H557="","",1*ISERROR(VLOOKUP(H557,H$1:H556,1,FALSE)))</f>
        <v/>
      </c>
      <c r="D557" s="40" t="str">
        <f>IF(C557=0,0,IF(C557="","",SUM(C$2:C557)))</f>
        <v/>
      </c>
      <c r="E557" s="41" t="str">
        <f>IF(H557=0,0,IF(C557="","",SUM(C$11:C557)))</f>
        <v/>
      </c>
      <c r="F557" s="41" t="str">
        <f>IF(H557="","",COUNTIF(H$11:H557,"="&amp;H557))</f>
        <v/>
      </c>
      <c r="G557" s="41" t="str">
        <f t="shared" si="72"/>
        <v/>
      </c>
      <c r="H557" s="41" t="str">
        <f t="shared" si="73"/>
        <v/>
      </c>
      <c r="I557" s="41" t="str">
        <f t="shared" si="74"/>
        <v/>
      </c>
      <c r="J557" s="41" t="str">
        <f t="shared" si="75"/>
        <v/>
      </c>
      <c r="K557" s="268"/>
      <c r="L557" s="268"/>
      <c r="M557" s="268"/>
      <c r="N557" s="269"/>
      <c r="O557" s="269"/>
      <c r="P557" s="269"/>
      <c r="Q557" s="270"/>
      <c r="R557" s="271"/>
      <c r="S557" s="268"/>
      <c r="T557" s="268"/>
      <c r="U557" s="268"/>
      <c r="V557" s="268"/>
      <c r="W557" s="65" t="str">
        <f t="shared" si="76"/>
        <v/>
      </c>
      <c r="X557" s="65" t="str">
        <f t="shared" si="77"/>
        <v/>
      </c>
      <c r="Y557" s="65" t="str">
        <f t="shared" si="78"/>
        <v/>
      </c>
      <c r="Z557" s="65" t="str">
        <f t="shared" si="79"/>
        <v/>
      </c>
      <c r="AA557" s="65" t="str">
        <f t="shared" si="80"/>
        <v/>
      </c>
    </row>
    <row r="558" spans="1:27" x14ac:dyDescent="0.25">
      <c r="A558" s="40" t="str">
        <f>IF(G558="","",1*ISERROR(VLOOKUP(G558,G$1:G557,1,FALSE)))</f>
        <v/>
      </c>
      <c r="B558" s="40" t="str">
        <f>IF(A558=0,0,IF(A558="","",SUM(A$2:A558)))</f>
        <v/>
      </c>
      <c r="C558" s="41" t="str">
        <f>IF(H558="","",1*ISERROR(VLOOKUP(H558,H$1:H557,1,FALSE)))</f>
        <v/>
      </c>
      <c r="D558" s="40" t="str">
        <f>IF(C558=0,0,IF(C558="","",SUM(C$2:C558)))</f>
        <v/>
      </c>
      <c r="E558" s="41" t="str">
        <f>IF(H558=0,0,IF(C558="","",SUM(C$11:C558)))</f>
        <v/>
      </c>
      <c r="F558" s="41" t="str">
        <f>IF(H558="","",COUNTIF(H$11:H558,"="&amp;H558))</f>
        <v/>
      </c>
      <c r="G558" s="41" t="str">
        <f t="shared" si="72"/>
        <v/>
      </c>
      <c r="H558" s="41" t="str">
        <f t="shared" si="73"/>
        <v/>
      </c>
      <c r="I558" s="41" t="str">
        <f t="shared" si="74"/>
        <v/>
      </c>
      <c r="J558" s="41" t="str">
        <f t="shared" si="75"/>
        <v/>
      </c>
      <c r="K558" s="268"/>
      <c r="L558" s="268"/>
      <c r="M558" s="268"/>
      <c r="N558" s="269"/>
      <c r="O558" s="269"/>
      <c r="P558" s="269"/>
      <c r="Q558" s="270"/>
      <c r="R558" s="271"/>
      <c r="S558" s="268"/>
      <c r="T558" s="268"/>
      <c r="U558" s="268"/>
      <c r="V558" s="268"/>
      <c r="W558" s="65" t="str">
        <f t="shared" si="76"/>
        <v/>
      </c>
      <c r="X558" s="65" t="str">
        <f t="shared" si="77"/>
        <v/>
      </c>
      <c r="Y558" s="65" t="str">
        <f t="shared" si="78"/>
        <v/>
      </c>
      <c r="Z558" s="65" t="str">
        <f t="shared" si="79"/>
        <v/>
      </c>
      <c r="AA558" s="65" t="str">
        <f t="shared" si="80"/>
        <v/>
      </c>
    </row>
    <row r="559" spans="1:27" x14ac:dyDescent="0.25">
      <c r="A559" s="40" t="str">
        <f>IF(G559="","",1*ISERROR(VLOOKUP(G559,G$1:G558,1,FALSE)))</f>
        <v/>
      </c>
      <c r="B559" s="40" t="str">
        <f>IF(A559=0,0,IF(A559="","",SUM(A$2:A559)))</f>
        <v/>
      </c>
      <c r="C559" s="41" t="str">
        <f>IF(H559="","",1*ISERROR(VLOOKUP(H559,H$1:H558,1,FALSE)))</f>
        <v/>
      </c>
      <c r="D559" s="40" t="str">
        <f>IF(C559=0,0,IF(C559="","",SUM(C$2:C559)))</f>
        <v/>
      </c>
      <c r="E559" s="41" t="str">
        <f>IF(H559=0,0,IF(C559="","",SUM(C$11:C559)))</f>
        <v/>
      </c>
      <c r="F559" s="41" t="str">
        <f>IF(H559="","",COUNTIF(H$11:H559,"="&amp;H559))</f>
        <v/>
      </c>
      <c r="G559" s="41" t="str">
        <f t="shared" si="72"/>
        <v/>
      </c>
      <c r="H559" s="41" t="str">
        <f t="shared" si="73"/>
        <v/>
      </c>
      <c r="I559" s="41" t="str">
        <f t="shared" si="74"/>
        <v/>
      </c>
      <c r="J559" s="41" t="str">
        <f t="shared" si="75"/>
        <v/>
      </c>
      <c r="K559" s="268"/>
      <c r="L559" s="268"/>
      <c r="M559" s="268"/>
      <c r="N559" s="269"/>
      <c r="O559" s="269"/>
      <c r="P559" s="269"/>
      <c r="Q559" s="270"/>
      <c r="R559" s="271"/>
      <c r="S559" s="268"/>
      <c r="T559" s="268"/>
      <c r="U559" s="268"/>
      <c r="V559" s="268"/>
      <c r="W559" s="65" t="str">
        <f t="shared" si="76"/>
        <v/>
      </c>
      <c r="X559" s="65" t="str">
        <f t="shared" si="77"/>
        <v/>
      </c>
      <c r="Y559" s="65" t="str">
        <f t="shared" si="78"/>
        <v/>
      </c>
      <c r="Z559" s="65" t="str">
        <f t="shared" si="79"/>
        <v/>
      </c>
      <c r="AA559" s="65" t="str">
        <f t="shared" si="80"/>
        <v/>
      </c>
    </row>
    <row r="560" spans="1:27" x14ac:dyDescent="0.25">
      <c r="A560" s="40" t="str">
        <f>IF(G560="","",1*ISERROR(VLOOKUP(G560,G$1:G559,1,FALSE)))</f>
        <v/>
      </c>
      <c r="B560" s="40" t="str">
        <f>IF(A560=0,0,IF(A560="","",SUM(A$2:A560)))</f>
        <v/>
      </c>
      <c r="C560" s="41" t="str">
        <f>IF(H560="","",1*ISERROR(VLOOKUP(H560,H$1:H559,1,FALSE)))</f>
        <v/>
      </c>
      <c r="D560" s="40" t="str">
        <f>IF(C560=0,0,IF(C560="","",SUM(C$2:C560)))</f>
        <v/>
      </c>
      <c r="E560" s="41" t="str">
        <f>IF(H560=0,0,IF(C560="","",SUM(C$11:C560)))</f>
        <v/>
      </c>
      <c r="F560" s="41" t="str">
        <f>IF(H560="","",COUNTIF(H$11:H560,"="&amp;H560))</f>
        <v/>
      </c>
      <c r="G560" s="41" t="str">
        <f t="shared" si="72"/>
        <v/>
      </c>
      <c r="H560" s="41" t="str">
        <f t="shared" si="73"/>
        <v/>
      </c>
      <c r="I560" s="41" t="str">
        <f t="shared" si="74"/>
        <v/>
      </c>
      <c r="J560" s="41" t="str">
        <f t="shared" si="75"/>
        <v/>
      </c>
      <c r="K560" s="268"/>
      <c r="L560" s="268"/>
      <c r="M560" s="268"/>
      <c r="N560" s="269"/>
      <c r="O560" s="269"/>
      <c r="P560" s="269"/>
      <c r="Q560" s="270"/>
      <c r="R560" s="271"/>
      <c r="S560" s="268"/>
      <c r="T560" s="268"/>
      <c r="U560" s="268"/>
      <c r="V560" s="268"/>
      <c r="W560" s="65" t="str">
        <f t="shared" si="76"/>
        <v/>
      </c>
      <c r="X560" s="65" t="str">
        <f t="shared" si="77"/>
        <v/>
      </c>
      <c r="Y560" s="65" t="str">
        <f t="shared" si="78"/>
        <v/>
      </c>
      <c r="Z560" s="65" t="str">
        <f t="shared" si="79"/>
        <v/>
      </c>
      <c r="AA560" s="65" t="str">
        <f t="shared" si="80"/>
        <v/>
      </c>
    </row>
    <row r="561" spans="1:27" x14ac:dyDescent="0.25">
      <c r="A561" s="40" t="str">
        <f>IF(G561="","",1*ISERROR(VLOOKUP(G561,G$1:G560,1,FALSE)))</f>
        <v/>
      </c>
      <c r="B561" s="40" t="str">
        <f>IF(A561=0,0,IF(A561="","",SUM(A$2:A561)))</f>
        <v/>
      </c>
      <c r="C561" s="41" t="str">
        <f>IF(H561="","",1*ISERROR(VLOOKUP(H561,H$1:H560,1,FALSE)))</f>
        <v/>
      </c>
      <c r="D561" s="40" t="str">
        <f>IF(C561=0,0,IF(C561="","",SUM(C$2:C561)))</f>
        <v/>
      </c>
      <c r="E561" s="41" t="str">
        <f>IF(H561=0,0,IF(C561="","",SUM(C$11:C561)))</f>
        <v/>
      </c>
      <c r="F561" s="41" t="str">
        <f>IF(H561="","",COUNTIF(H$11:H561,"="&amp;H561))</f>
        <v/>
      </c>
      <c r="G561" s="41" t="str">
        <f t="shared" si="72"/>
        <v/>
      </c>
      <c r="H561" s="41" t="str">
        <f t="shared" si="73"/>
        <v/>
      </c>
      <c r="I561" s="41" t="str">
        <f t="shared" si="74"/>
        <v/>
      </c>
      <c r="J561" s="41" t="str">
        <f t="shared" si="75"/>
        <v/>
      </c>
      <c r="K561" s="268"/>
      <c r="L561" s="268"/>
      <c r="M561" s="268"/>
      <c r="N561" s="269"/>
      <c r="O561" s="269"/>
      <c r="P561" s="269"/>
      <c r="Q561" s="270"/>
      <c r="R561" s="271"/>
      <c r="S561" s="268"/>
      <c r="T561" s="268"/>
      <c r="U561" s="268"/>
      <c r="V561" s="268"/>
      <c r="W561" s="65" t="str">
        <f t="shared" si="76"/>
        <v/>
      </c>
      <c r="X561" s="65" t="str">
        <f t="shared" si="77"/>
        <v/>
      </c>
      <c r="Y561" s="65" t="str">
        <f t="shared" si="78"/>
        <v/>
      </c>
      <c r="Z561" s="65" t="str">
        <f t="shared" si="79"/>
        <v/>
      </c>
      <c r="AA561" s="65" t="str">
        <f t="shared" si="80"/>
        <v/>
      </c>
    </row>
    <row r="562" spans="1:27" x14ac:dyDescent="0.25">
      <c r="A562" s="40" t="str">
        <f>IF(G562="","",1*ISERROR(VLOOKUP(G562,G$1:G561,1,FALSE)))</f>
        <v/>
      </c>
      <c r="B562" s="40" t="str">
        <f>IF(A562=0,0,IF(A562="","",SUM(A$2:A562)))</f>
        <v/>
      </c>
      <c r="C562" s="41" t="str">
        <f>IF(H562="","",1*ISERROR(VLOOKUP(H562,H$1:H561,1,FALSE)))</f>
        <v/>
      </c>
      <c r="D562" s="40" t="str">
        <f>IF(C562=0,0,IF(C562="","",SUM(C$2:C562)))</f>
        <v/>
      </c>
      <c r="E562" s="41" t="str">
        <f>IF(H562=0,0,IF(C562="","",SUM(C$11:C562)))</f>
        <v/>
      </c>
      <c r="F562" s="41" t="str">
        <f>IF(H562="","",COUNTIF(H$11:H562,"="&amp;H562))</f>
        <v/>
      </c>
      <c r="G562" s="41" t="str">
        <f t="shared" si="72"/>
        <v/>
      </c>
      <c r="H562" s="41" t="str">
        <f t="shared" si="73"/>
        <v/>
      </c>
      <c r="I562" s="41" t="str">
        <f t="shared" si="74"/>
        <v/>
      </c>
      <c r="J562" s="41" t="str">
        <f t="shared" si="75"/>
        <v/>
      </c>
      <c r="K562" s="268"/>
      <c r="L562" s="268"/>
      <c r="M562" s="268"/>
      <c r="N562" s="269"/>
      <c r="O562" s="269"/>
      <c r="P562" s="269"/>
      <c r="Q562" s="270"/>
      <c r="R562" s="271"/>
      <c r="S562" s="268"/>
      <c r="T562" s="268"/>
      <c r="U562" s="268"/>
      <c r="V562" s="268"/>
      <c r="W562" s="65" t="str">
        <f t="shared" si="76"/>
        <v/>
      </c>
      <c r="X562" s="65" t="str">
        <f t="shared" si="77"/>
        <v/>
      </c>
      <c r="Y562" s="65" t="str">
        <f t="shared" si="78"/>
        <v/>
      </c>
      <c r="Z562" s="65" t="str">
        <f t="shared" si="79"/>
        <v/>
      </c>
      <c r="AA562" s="65" t="str">
        <f t="shared" si="80"/>
        <v/>
      </c>
    </row>
    <row r="563" spans="1:27" x14ac:dyDescent="0.25">
      <c r="A563" s="40" t="str">
        <f>IF(G563="","",1*ISERROR(VLOOKUP(G563,G$1:G562,1,FALSE)))</f>
        <v/>
      </c>
      <c r="B563" s="40" t="str">
        <f>IF(A563=0,0,IF(A563="","",SUM(A$2:A563)))</f>
        <v/>
      </c>
      <c r="C563" s="41" t="str">
        <f>IF(H563="","",1*ISERROR(VLOOKUP(H563,H$1:H562,1,FALSE)))</f>
        <v/>
      </c>
      <c r="D563" s="40" t="str">
        <f>IF(C563=0,0,IF(C563="","",SUM(C$2:C563)))</f>
        <v/>
      </c>
      <c r="E563" s="41" t="str">
        <f>IF(H563=0,0,IF(C563="","",SUM(C$11:C563)))</f>
        <v/>
      </c>
      <c r="F563" s="41" t="str">
        <f>IF(H563="","",COUNTIF(H$11:H563,"="&amp;H563))</f>
        <v/>
      </c>
      <c r="G563" s="41" t="str">
        <f t="shared" si="72"/>
        <v/>
      </c>
      <c r="H563" s="41" t="str">
        <f t="shared" si="73"/>
        <v/>
      </c>
      <c r="I563" s="41" t="str">
        <f t="shared" si="74"/>
        <v/>
      </c>
      <c r="J563" s="41" t="str">
        <f t="shared" si="75"/>
        <v/>
      </c>
      <c r="K563" s="268"/>
      <c r="L563" s="268"/>
      <c r="M563" s="268"/>
      <c r="N563" s="269"/>
      <c r="O563" s="269"/>
      <c r="P563" s="269"/>
      <c r="Q563" s="270"/>
      <c r="R563" s="271"/>
      <c r="S563" s="268"/>
      <c r="T563" s="268"/>
      <c r="U563" s="268"/>
      <c r="V563" s="268"/>
      <c r="W563" s="65" t="str">
        <f t="shared" si="76"/>
        <v/>
      </c>
      <c r="X563" s="65" t="str">
        <f t="shared" si="77"/>
        <v/>
      </c>
      <c r="Y563" s="65" t="str">
        <f t="shared" si="78"/>
        <v/>
      </c>
      <c r="Z563" s="65" t="str">
        <f t="shared" si="79"/>
        <v/>
      </c>
      <c r="AA563" s="65" t="str">
        <f t="shared" si="80"/>
        <v/>
      </c>
    </row>
    <row r="564" spans="1:27" x14ac:dyDescent="0.25">
      <c r="A564" s="40" t="str">
        <f>IF(G564="","",1*ISERROR(VLOOKUP(G564,G$1:G563,1,FALSE)))</f>
        <v/>
      </c>
      <c r="B564" s="40" t="str">
        <f>IF(A564=0,0,IF(A564="","",SUM(A$2:A564)))</f>
        <v/>
      </c>
      <c r="C564" s="41" t="str">
        <f>IF(H564="","",1*ISERROR(VLOOKUP(H564,H$1:H563,1,FALSE)))</f>
        <v/>
      </c>
      <c r="D564" s="40" t="str">
        <f>IF(C564=0,0,IF(C564="","",SUM(C$2:C564)))</f>
        <v/>
      </c>
      <c r="E564" s="41" t="str">
        <f>IF(H564=0,0,IF(C564="","",SUM(C$11:C564)))</f>
        <v/>
      </c>
      <c r="F564" s="41" t="str">
        <f>IF(H564="","",COUNTIF(H$11:H564,"="&amp;H564))</f>
        <v/>
      </c>
      <c r="G564" s="41" t="str">
        <f t="shared" si="72"/>
        <v/>
      </c>
      <c r="H564" s="41" t="str">
        <f t="shared" si="73"/>
        <v/>
      </c>
      <c r="I564" s="41" t="str">
        <f t="shared" si="74"/>
        <v/>
      </c>
      <c r="J564" s="41" t="str">
        <f t="shared" si="75"/>
        <v/>
      </c>
      <c r="K564" s="268"/>
      <c r="L564" s="268"/>
      <c r="M564" s="268"/>
      <c r="N564" s="269"/>
      <c r="O564" s="269"/>
      <c r="P564" s="269"/>
      <c r="Q564" s="270"/>
      <c r="R564" s="271"/>
      <c r="S564" s="268"/>
      <c r="T564" s="268"/>
      <c r="U564" s="268"/>
      <c r="V564" s="268"/>
      <c r="W564" s="65" t="str">
        <f t="shared" si="76"/>
        <v/>
      </c>
      <c r="X564" s="65" t="str">
        <f t="shared" si="77"/>
        <v/>
      </c>
      <c r="Y564" s="65" t="str">
        <f t="shared" si="78"/>
        <v/>
      </c>
      <c r="Z564" s="65" t="str">
        <f t="shared" si="79"/>
        <v/>
      </c>
      <c r="AA564" s="65" t="str">
        <f t="shared" si="80"/>
        <v/>
      </c>
    </row>
    <row r="565" spans="1:27" x14ac:dyDescent="0.25">
      <c r="A565" s="40" t="str">
        <f>IF(G565="","",1*ISERROR(VLOOKUP(G565,G$1:G564,1,FALSE)))</f>
        <v/>
      </c>
      <c r="B565" s="40" t="str">
        <f>IF(A565=0,0,IF(A565="","",SUM(A$2:A565)))</f>
        <v/>
      </c>
      <c r="C565" s="41" t="str">
        <f>IF(H565="","",1*ISERROR(VLOOKUP(H565,H$1:H564,1,FALSE)))</f>
        <v/>
      </c>
      <c r="D565" s="40" t="str">
        <f>IF(C565=0,0,IF(C565="","",SUM(C$2:C565)))</f>
        <v/>
      </c>
      <c r="E565" s="41" t="str">
        <f>IF(H565=0,0,IF(C565="","",SUM(C$11:C565)))</f>
        <v/>
      </c>
      <c r="F565" s="41" t="str">
        <f>IF(H565="","",COUNTIF(H$11:H565,"="&amp;H565))</f>
        <v/>
      </c>
      <c r="G565" s="41" t="str">
        <f t="shared" si="72"/>
        <v/>
      </c>
      <c r="H565" s="41" t="str">
        <f t="shared" si="73"/>
        <v/>
      </c>
      <c r="I565" s="41" t="str">
        <f t="shared" si="74"/>
        <v/>
      </c>
      <c r="J565" s="41" t="str">
        <f t="shared" si="75"/>
        <v/>
      </c>
      <c r="K565" s="268"/>
      <c r="L565" s="268"/>
      <c r="M565" s="268"/>
      <c r="N565" s="269"/>
      <c r="O565" s="269"/>
      <c r="P565" s="269"/>
      <c r="Q565" s="270"/>
      <c r="R565" s="271"/>
      <c r="S565" s="268"/>
      <c r="T565" s="268"/>
      <c r="U565" s="268"/>
      <c r="V565" s="268"/>
      <c r="W565" s="65" t="str">
        <f t="shared" si="76"/>
        <v/>
      </c>
      <c r="X565" s="65" t="str">
        <f t="shared" si="77"/>
        <v/>
      </c>
      <c r="Y565" s="65" t="str">
        <f t="shared" si="78"/>
        <v/>
      </c>
      <c r="Z565" s="65" t="str">
        <f t="shared" si="79"/>
        <v/>
      </c>
      <c r="AA565" s="65" t="str">
        <f t="shared" si="80"/>
        <v/>
      </c>
    </row>
    <row r="566" spans="1:27" x14ac:dyDescent="0.25">
      <c r="A566" s="40" t="str">
        <f>IF(G566="","",1*ISERROR(VLOOKUP(G566,G$1:G565,1,FALSE)))</f>
        <v/>
      </c>
      <c r="B566" s="40" t="str">
        <f>IF(A566=0,0,IF(A566="","",SUM(A$2:A566)))</f>
        <v/>
      </c>
      <c r="C566" s="41" t="str">
        <f>IF(H566="","",1*ISERROR(VLOOKUP(H566,H$1:H565,1,FALSE)))</f>
        <v/>
      </c>
      <c r="D566" s="40" t="str">
        <f>IF(C566=0,0,IF(C566="","",SUM(C$2:C566)))</f>
        <v/>
      </c>
      <c r="E566" s="41" t="str">
        <f>IF(H566=0,0,IF(C566="","",SUM(C$11:C566)))</f>
        <v/>
      </c>
      <c r="F566" s="41" t="str">
        <f>IF(H566="","",COUNTIF(H$11:H566,"="&amp;H566))</f>
        <v/>
      </c>
      <c r="G566" s="41" t="str">
        <f t="shared" si="72"/>
        <v/>
      </c>
      <c r="H566" s="41" t="str">
        <f t="shared" si="73"/>
        <v/>
      </c>
      <c r="I566" s="41" t="str">
        <f t="shared" si="74"/>
        <v/>
      </c>
      <c r="J566" s="41" t="str">
        <f t="shared" si="75"/>
        <v/>
      </c>
      <c r="K566" s="268"/>
      <c r="L566" s="268"/>
      <c r="M566" s="268"/>
      <c r="N566" s="269"/>
      <c r="O566" s="269"/>
      <c r="P566" s="269"/>
      <c r="Q566" s="270"/>
      <c r="R566" s="271"/>
      <c r="S566" s="268"/>
      <c r="T566" s="268"/>
      <c r="U566" s="268"/>
      <c r="V566" s="268"/>
      <c r="W566" s="65" t="str">
        <f t="shared" si="76"/>
        <v/>
      </c>
      <c r="X566" s="65" t="str">
        <f t="shared" si="77"/>
        <v/>
      </c>
      <c r="Y566" s="65" t="str">
        <f t="shared" si="78"/>
        <v/>
      </c>
      <c r="Z566" s="65" t="str">
        <f t="shared" si="79"/>
        <v/>
      </c>
      <c r="AA566" s="65" t="str">
        <f t="shared" si="80"/>
        <v/>
      </c>
    </row>
    <row r="567" spans="1:27" x14ac:dyDescent="0.25">
      <c r="A567" s="40" t="str">
        <f>IF(G567="","",1*ISERROR(VLOOKUP(G567,G$1:G566,1,FALSE)))</f>
        <v/>
      </c>
      <c r="B567" s="40" t="str">
        <f>IF(A567=0,0,IF(A567="","",SUM(A$2:A567)))</f>
        <v/>
      </c>
      <c r="C567" s="41" t="str">
        <f>IF(H567="","",1*ISERROR(VLOOKUP(H567,H$1:H566,1,FALSE)))</f>
        <v/>
      </c>
      <c r="D567" s="40" t="str">
        <f>IF(C567=0,0,IF(C567="","",SUM(C$2:C567)))</f>
        <v/>
      </c>
      <c r="E567" s="41" t="str">
        <f>IF(H567=0,0,IF(C567="","",SUM(C$11:C567)))</f>
        <v/>
      </c>
      <c r="F567" s="41" t="str">
        <f>IF(H567="","",COUNTIF(H$11:H567,"="&amp;H567))</f>
        <v/>
      </c>
      <c r="G567" s="41" t="str">
        <f t="shared" si="72"/>
        <v/>
      </c>
      <c r="H567" s="41" t="str">
        <f t="shared" si="73"/>
        <v/>
      </c>
      <c r="I567" s="41" t="str">
        <f t="shared" si="74"/>
        <v/>
      </c>
      <c r="J567" s="41" t="str">
        <f t="shared" si="75"/>
        <v/>
      </c>
      <c r="K567" s="268"/>
      <c r="L567" s="268"/>
      <c r="M567" s="268"/>
      <c r="N567" s="269"/>
      <c r="O567" s="269"/>
      <c r="P567" s="269"/>
      <c r="Q567" s="270"/>
      <c r="R567" s="271"/>
      <c r="S567" s="268"/>
      <c r="T567" s="268"/>
      <c r="U567" s="268"/>
      <c r="V567" s="268"/>
      <c r="W567" s="65" t="str">
        <f t="shared" si="76"/>
        <v/>
      </c>
      <c r="X567" s="65" t="str">
        <f t="shared" si="77"/>
        <v/>
      </c>
      <c r="Y567" s="65" t="str">
        <f t="shared" si="78"/>
        <v/>
      </c>
      <c r="Z567" s="65" t="str">
        <f t="shared" si="79"/>
        <v/>
      </c>
      <c r="AA567" s="65" t="str">
        <f t="shared" si="80"/>
        <v/>
      </c>
    </row>
    <row r="568" spans="1:27" x14ac:dyDescent="0.25">
      <c r="A568" s="40" t="str">
        <f>IF(G568="","",1*ISERROR(VLOOKUP(G568,G$1:G567,1,FALSE)))</f>
        <v/>
      </c>
      <c r="B568" s="40" t="str">
        <f>IF(A568=0,0,IF(A568="","",SUM(A$2:A568)))</f>
        <v/>
      </c>
      <c r="C568" s="41" t="str">
        <f>IF(H568="","",1*ISERROR(VLOOKUP(H568,H$1:H567,1,FALSE)))</f>
        <v/>
      </c>
      <c r="D568" s="40" t="str">
        <f>IF(C568=0,0,IF(C568="","",SUM(C$2:C568)))</f>
        <v/>
      </c>
      <c r="E568" s="41" t="str">
        <f>IF(H568=0,0,IF(C568="","",SUM(C$11:C568)))</f>
        <v/>
      </c>
      <c r="F568" s="41" t="str">
        <f>IF(H568="","",COUNTIF(H$11:H568,"="&amp;H568))</f>
        <v/>
      </c>
      <c r="G568" s="41" t="str">
        <f t="shared" si="72"/>
        <v/>
      </c>
      <c r="H568" s="41" t="str">
        <f t="shared" si="73"/>
        <v/>
      </c>
      <c r="I568" s="41" t="str">
        <f t="shared" si="74"/>
        <v/>
      </c>
      <c r="J568" s="41" t="str">
        <f t="shared" si="75"/>
        <v/>
      </c>
      <c r="K568" s="268"/>
      <c r="L568" s="268"/>
      <c r="M568" s="268"/>
      <c r="N568" s="269"/>
      <c r="O568" s="269"/>
      <c r="P568" s="269"/>
      <c r="Q568" s="270"/>
      <c r="R568" s="271"/>
      <c r="S568" s="268"/>
      <c r="T568" s="268"/>
      <c r="U568" s="268"/>
      <c r="V568" s="268"/>
      <c r="W568" s="65" t="str">
        <f t="shared" si="76"/>
        <v/>
      </c>
      <c r="X568" s="65" t="str">
        <f t="shared" si="77"/>
        <v/>
      </c>
      <c r="Y568" s="65" t="str">
        <f t="shared" si="78"/>
        <v/>
      </c>
      <c r="Z568" s="65" t="str">
        <f t="shared" si="79"/>
        <v/>
      </c>
      <c r="AA568" s="65" t="str">
        <f t="shared" si="80"/>
        <v/>
      </c>
    </row>
    <row r="569" spans="1:27" x14ac:dyDescent="0.25">
      <c r="A569" s="40" t="str">
        <f>IF(G569="","",1*ISERROR(VLOOKUP(G569,G$1:G568,1,FALSE)))</f>
        <v/>
      </c>
      <c r="B569" s="40" t="str">
        <f>IF(A569=0,0,IF(A569="","",SUM(A$2:A569)))</f>
        <v/>
      </c>
      <c r="C569" s="41" t="str">
        <f>IF(H569="","",1*ISERROR(VLOOKUP(H569,H$1:H568,1,FALSE)))</f>
        <v/>
      </c>
      <c r="D569" s="40" t="str">
        <f>IF(C569=0,0,IF(C569="","",SUM(C$2:C569)))</f>
        <v/>
      </c>
      <c r="E569" s="41" t="str">
        <f>IF(H569=0,0,IF(C569="","",SUM(C$11:C569)))</f>
        <v/>
      </c>
      <c r="F569" s="41" t="str">
        <f>IF(H569="","",COUNTIF(H$11:H569,"="&amp;H569))</f>
        <v/>
      </c>
      <c r="G569" s="41" t="str">
        <f t="shared" si="72"/>
        <v/>
      </c>
      <c r="H569" s="41" t="str">
        <f t="shared" si="73"/>
        <v/>
      </c>
      <c r="I569" s="41" t="str">
        <f t="shared" si="74"/>
        <v/>
      </c>
      <c r="J569" s="41" t="str">
        <f t="shared" si="75"/>
        <v/>
      </c>
      <c r="K569" s="268"/>
      <c r="L569" s="268"/>
      <c r="M569" s="268"/>
      <c r="N569" s="269"/>
      <c r="O569" s="269"/>
      <c r="P569" s="269"/>
      <c r="Q569" s="270"/>
      <c r="R569" s="271"/>
      <c r="S569" s="268"/>
      <c r="T569" s="268"/>
      <c r="U569" s="268"/>
      <c r="V569" s="268"/>
      <c r="W569" s="65" t="str">
        <f t="shared" si="76"/>
        <v/>
      </c>
      <c r="X569" s="65" t="str">
        <f t="shared" si="77"/>
        <v/>
      </c>
      <c r="Y569" s="65" t="str">
        <f t="shared" si="78"/>
        <v/>
      </c>
      <c r="Z569" s="65" t="str">
        <f t="shared" si="79"/>
        <v/>
      </c>
      <c r="AA569" s="65" t="str">
        <f t="shared" si="80"/>
        <v/>
      </c>
    </row>
    <row r="570" spans="1:27" x14ac:dyDescent="0.25">
      <c r="A570" s="40" t="str">
        <f>IF(G570="","",1*ISERROR(VLOOKUP(G570,G$1:G569,1,FALSE)))</f>
        <v/>
      </c>
      <c r="B570" s="40" t="str">
        <f>IF(A570=0,0,IF(A570="","",SUM(A$2:A570)))</f>
        <v/>
      </c>
      <c r="C570" s="41" t="str">
        <f>IF(H570="","",1*ISERROR(VLOOKUP(H570,H$1:H569,1,FALSE)))</f>
        <v/>
      </c>
      <c r="D570" s="40" t="str">
        <f>IF(C570=0,0,IF(C570="","",SUM(C$2:C570)))</f>
        <v/>
      </c>
      <c r="E570" s="41" t="str">
        <f>IF(H570=0,0,IF(C570="","",SUM(C$11:C570)))</f>
        <v/>
      </c>
      <c r="F570" s="41" t="str">
        <f>IF(H570="","",COUNTIF(H$11:H570,"="&amp;H570))</f>
        <v/>
      </c>
      <c r="G570" s="41" t="str">
        <f t="shared" si="72"/>
        <v/>
      </c>
      <c r="H570" s="41" t="str">
        <f t="shared" si="73"/>
        <v/>
      </c>
      <c r="I570" s="41" t="str">
        <f t="shared" si="74"/>
        <v/>
      </c>
      <c r="J570" s="41" t="str">
        <f t="shared" si="75"/>
        <v/>
      </c>
      <c r="K570" s="268"/>
      <c r="L570" s="268"/>
      <c r="M570" s="268"/>
      <c r="N570" s="269"/>
      <c r="O570" s="269"/>
      <c r="P570" s="269"/>
      <c r="Q570" s="270"/>
      <c r="R570" s="271"/>
      <c r="S570" s="268"/>
      <c r="T570" s="268"/>
      <c r="U570" s="268"/>
      <c r="V570" s="268"/>
      <c r="W570" s="65" t="str">
        <f t="shared" si="76"/>
        <v/>
      </c>
      <c r="X570" s="65" t="str">
        <f t="shared" si="77"/>
        <v/>
      </c>
      <c r="Y570" s="65" t="str">
        <f t="shared" si="78"/>
        <v/>
      </c>
      <c r="Z570" s="65" t="str">
        <f t="shared" si="79"/>
        <v/>
      </c>
      <c r="AA570" s="65" t="str">
        <f t="shared" si="80"/>
        <v/>
      </c>
    </row>
    <row r="571" spans="1:27" x14ac:dyDescent="0.25">
      <c r="A571" s="40" t="str">
        <f>IF(G571="","",1*ISERROR(VLOOKUP(G571,G$1:G570,1,FALSE)))</f>
        <v/>
      </c>
      <c r="B571" s="40" t="str">
        <f>IF(A571=0,0,IF(A571="","",SUM(A$2:A571)))</f>
        <v/>
      </c>
      <c r="C571" s="41" t="str">
        <f>IF(H571="","",1*ISERROR(VLOOKUP(H571,H$1:H570,1,FALSE)))</f>
        <v/>
      </c>
      <c r="D571" s="40" t="str">
        <f>IF(C571=0,0,IF(C571="","",SUM(C$2:C571)))</f>
        <v/>
      </c>
      <c r="E571" s="41" t="str">
        <f>IF(H571=0,0,IF(C571="","",SUM(C$11:C571)))</f>
        <v/>
      </c>
      <c r="F571" s="41" t="str">
        <f>IF(H571="","",COUNTIF(H$11:H571,"="&amp;H571))</f>
        <v/>
      </c>
      <c r="G571" s="41" t="str">
        <f t="shared" si="72"/>
        <v/>
      </c>
      <c r="H571" s="41" t="str">
        <f t="shared" si="73"/>
        <v/>
      </c>
      <c r="I571" s="41" t="str">
        <f t="shared" si="74"/>
        <v/>
      </c>
      <c r="J571" s="41" t="str">
        <f t="shared" si="75"/>
        <v/>
      </c>
      <c r="K571" s="268"/>
      <c r="L571" s="268"/>
      <c r="M571" s="268"/>
      <c r="N571" s="269"/>
      <c r="O571" s="269"/>
      <c r="P571" s="269"/>
      <c r="Q571" s="270"/>
      <c r="R571" s="271"/>
      <c r="S571" s="268"/>
      <c r="T571" s="268"/>
      <c r="U571" s="268"/>
      <c r="V571" s="268"/>
      <c r="W571" s="65" t="str">
        <f t="shared" si="76"/>
        <v/>
      </c>
      <c r="X571" s="65" t="str">
        <f t="shared" si="77"/>
        <v/>
      </c>
      <c r="Y571" s="65" t="str">
        <f t="shared" si="78"/>
        <v/>
      </c>
      <c r="Z571" s="65" t="str">
        <f t="shared" si="79"/>
        <v/>
      </c>
      <c r="AA571" s="65" t="str">
        <f t="shared" si="80"/>
        <v/>
      </c>
    </row>
    <row r="572" spans="1:27" x14ac:dyDescent="0.25">
      <c r="A572" s="40" t="str">
        <f>IF(G572="","",1*ISERROR(VLOOKUP(G572,G$1:G571,1,FALSE)))</f>
        <v/>
      </c>
      <c r="B572" s="40" t="str">
        <f>IF(A572=0,0,IF(A572="","",SUM(A$2:A572)))</f>
        <v/>
      </c>
      <c r="C572" s="41" t="str">
        <f>IF(H572="","",1*ISERROR(VLOOKUP(H572,H$1:H571,1,FALSE)))</f>
        <v/>
      </c>
      <c r="D572" s="40" t="str">
        <f>IF(C572=0,0,IF(C572="","",SUM(C$2:C572)))</f>
        <v/>
      </c>
      <c r="E572" s="41" t="str">
        <f>IF(H572=0,0,IF(C572="","",SUM(C$11:C572)))</f>
        <v/>
      </c>
      <c r="F572" s="41" t="str">
        <f>IF(H572="","",COUNTIF(H$11:H572,"="&amp;H572))</f>
        <v/>
      </c>
      <c r="G572" s="41" t="str">
        <f t="shared" si="72"/>
        <v/>
      </c>
      <c r="H572" s="41" t="str">
        <f t="shared" si="73"/>
        <v/>
      </c>
      <c r="I572" s="41" t="str">
        <f t="shared" si="74"/>
        <v/>
      </c>
      <c r="J572" s="41" t="str">
        <f t="shared" si="75"/>
        <v/>
      </c>
      <c r="K572" s="268"/>
      <c r="L572" s="268"/>
      <c r="M572" s="268"/>
      <c r="N572" s="269"/>
      <c r="O572" s="269"/>
      <c r="P572" s="269"/>
      <c r="Q572" s="270"/>
      <c r="R572" s="271"/>
      <c r="S572" s="268"/>
      <c r="T572" s="268"/>
      <c r="U572" s="268"/>
      <c r="V572" s="268"/>
      <c r="W572" s="65" t="str">
        <f t="shared" si="76"/>
        <v/>
      </c>
      <c r="X572" s="65" t="str">
        <f t="shared" si="77"/>
        <v/>
      </c>
      <c r="Y572" s="65" t="str">
        <f t="shared" si="78"/>
        <v/>
      </c>
      <c r="Z572" s="65" t="str">
        <f t="shared" si="79"/>
        <v/>
      </c>
      <c r="AA572" s="65" t="str">
        <f t="shared" si="80"/>
        <v/>
      </c>
    </row>
    <row r="573" spans="1:27" x14ac:dyDescent="0.25">
      <c r="A573" s="40" t="str">
        <f>IF(G573="","",1*ISERROR(VLOOKUP(G573,G$1:G572,1,FALSE)))</f>
        <v/>
      </c>
      <c r="B573" s="40" t="str">
        <f>IF(A573=0,0,IF(A573="","",SUM(A$2:A573)))</f>
        <v/>
      </c>
      <c r="C573" s="41" t="str">
        <f>IF(H573="","",1*ISERROR(VLOOKUP(H573,H$1:H572,1,FALSE)))</f>
        <v/>
      </c>
      <c r="D573" s="40" t="str">
        <f>IF(C573=0,0,IF(C573="","",SUM(C$2:C573)))</f>
        <v/>
      </c>
      <c r="E573" s="41" t="str">
        <f>IF(H573=0,0,IF(C573="","",SUM(C$11:C573)))</f>
        <v/>
      </c>
      <c r="F573" s="41" t="str">
        <f>IF(H573="","",COUNTIF(H$11:H573,"="&amp;H573))</f>
        <v/>
      </c>
      <c r="G573" s="41" t="str">
        <f t="shared" si="72"/>
        <v/>
      </c>
      <c r="H573" s="41" t="str">
        <f t="shared" si="73"/>
        <v/>
      </c>
      <c r="I573" s="41" t="str">
        <f t="shared" si="74"/>
        <v/>
      </c>
      <c r="J573" s="41" t="str">
        <f t="shared" si="75"/>
        <v/>
      </c>
      <c r="K573" s="268"/>
      <c r="L573" s="268"/>
      <c r="M573" s="268"/>
      <c r="N573" s="269"/>
      <c r="O573" s="269"/>
      <c r="P573" s="269"/>
      <c r="Q573" s="270"/>
      <c r="R573" s="271"/>
      <c r="S573" s="268"/>
      <c r="T573" s="268"/>
      <c r="U573" s="268"/>
      <c r="V573" s="268"/>
      <c r="W573" s="65" t="str">
        <f t="shared" si="76"/>
        <v/>
      </c>
      <c r="X573" s="65" t="str">
        <f t="shared" si="77"/>
        <v/>
      </c>
      <c r="Y573" s="65" t="str">
        <f t="shared" si="78"/>
        <v/>
      </c>
      <c r="Z573" s="65" t="str">
        <f t="shared" si="79"/>
        <v/>
      </c>
      <c r="AA573" s="65" t="str">
        <f t="shared" si="80"/>
        <v/>
      </c>
    </row>
    <row r="574" spans="1:27" x14ac:dyDescent="0.25">
      <c r="A574" s="40" t="str">
        <f>IF(G574="","",1*ISERROR(VLOOKUP(G574,G$1:G573,1,FALSE)))</f>
        <v/>
      </c>
      <c r="B574" s="40" t="str">
        <f>IF(A574=0,0,IF(A574="","",SUM(A$2:A574)))</f>
        <v/>
      </c>
      <c r="C574" s="41" t="str">
        <f>IF(H574="","",1*ISERROR(VLOOKUP(H574,H$1:H573,1,FALSE)))</f>
        <v/>
      </c>
      <c r="D574" s="40" t="str">
        <f>IF(C574=0,0,IF(C574="","",SUM(C$2:C574)))</f>
        <v/>
      </c>
      <c r="E574" s="41" t="str">
        <f>IF(H574=0,0,IF(C574="","",SUM(C$11:C574)))</f>
        <v/>
      </c>
      <c r="F574" s="41" t="str">
        <f>IF(H574="","",COUNTIF(H$11:H574,"="&amp;H574))</f>
        <v/>
      </c>
      <c r="G574" s="41" t="str">
        <f t="shared" si="72"/>
        <v/>
      </c>
      <c r="H574" s="41" t="str">
        <f t="shared" si="73"/>
        <v/>
      </c>
      <c r="I574" s="41" t="str">
        <f t="shared" si="74"/>
        <v/>
      </c>
      <c r="J574" s="41" t="str">
        <f t="shared" si="75"/>
        <v/>
      </c>
      <c r="K574" s="268"/>
      <c r="L574" s="268"/>
      <c r="M574" s="268"/>
      <c r="N574" s="269"/>
      <c r="O574" s="269"/>
      <c r="P574" s="269"/>
      <c r="Q574" s="270"/>
      <c r="R574" s="271"/>
      <c r="S574" s="268"/>
      <c r="T574" s="268"/>
      <c r="U574" s="268"/>
      <c r="V574" s="268"/>
      <c r="W574" s="65" t="str">
        <f t="shared" si="76"/>
        <v/>
      </c>
      <c r="X574" s="65" t="str">
        <f t="shared" si="77"/>
        <v/>
      </c>
      <c r="Y574" s="65" t="str">
        <f t="shared" si="78"/>
        <v/>
      </c>
      <c r="Z574" s="65" t="str">
        <f t="shared" si="79"/>
        <v/>
      </c>
      <c r="AA574" s="65" t="str">
        <f t="shared" si="80"/>
        <v/>
      </c>
    </row>
    <row r="575" spans="1:27" x14ac:dyDescent="0.25">
      <c r="A575" s="40" t="str">
        <f>IF(G575="","",1*ISERROR(VLOOKUP(G575,G$1:G574,1,FALSE)))</f>
        <v/>
      </c>
      <c r="B575" s="40" t="str">
        <f>IF(A575=0,0,IF(A575="","",SUM(A$2:A575)))</f>
        <v/>
      </c>
      <c r="C575" s="41" t="str">
        <f>IF(H575="","",1*ISERROR(VLOOKUP(H575,H$1:H574,1,FALSE)))</f>
        <v/>
      </c>
      <c r="D575" s="40" t="str">
        <f>IF(C575=0,0,IF(C575="","",SUM(C$2:C575)))</f>
        <v/>
      </c>
      <c r="E575" s="41" t="str">
        <f>IF(H575=0,0,IF(C575="","",SUM(C$11:C575)))</f>
        <v/>
      </c>
      <c r="F575" s="41" t="str">
        <f>IF(H575="","",COUNTIF(H$11:H575,"="&amp;H575))</f>
        <v/>
      </c>
      <c r="G575" s="41" t="str">
        <f t="shared" si="72"/>
        <v/>
      </c>
      <c r="H575" s="41" t="str">
        <f t="shared" si="73"/>
        <v/>
      </c>
      <c r="I575" s="41" t="str">
        <f t="shared" si="74"/>
        <v/>
      </c>
      <c r="J575" s="41" t="str">
        <f t="shared" si="75"/>
        <v/>
      </c>
      <c r="K575" s="268"/>
      <c r="L575" s="268"/>
      <c r="M575" s="268"/>
      <c r="N575" s="269"/>
      <c r="O575" s="269"/>
      <c r="P575" s="269"/>
      <c r="Q575" s="270"/>
      <c r="R575" s="271"/>
      <c r="S575" s="268"/>
      <c r="T575" s="268"/>
      <c r="U575" s="268"/>
      <c r="V575" s="268"/>
      <c r="W575" s="65" t="str">
        <f t="shared" si="76"/>
        <v/>
      </c>
      <c r="X575" s="65" t="str">
        <f t="shared" si="77"/>
        <v/>
      </c>
      <c r="Y575" s="65" t="str">
        <f t="shared" si="78"/>
        <v/>
      </c>
      <c r="Z575" s="65" t="str">
        <f t="shared" si="79"/>
        <v/>
      </c>
      <c r="AA575" s="65" t="str">
        <f t="shared" si="80"/>
        <v/>
      </c>
    </row>
    <row r="576" spans="1:27" x14ac:dyDescent="0.25">
      <c r="A576" s="40" t="str">
        <f>IF(G576="","",1*ISERROR(VLOOKUP(G576,G$1:G575,1,FALSE)))</f>
        <v/>
      </c>
      <c r="B576" s="40" t="str">
        <f>IF(A576=0,0,IF(A576="","",SUM(A$2:A576)))</f>
        <v/>
      </c>
      <c r="C576" s="41" t="str">
        <f>IF(H576="","",1*ISERROR(VLOOKUP(H576,H$1:H575,1,FALSE)))</f>
        <v/>
      </c>
      <c r="D576" s="40" t="str">
        <f>IF(C576=0,0,IF(C576="","",SUM(C$2:C576)))</f>
        <v/>
      </c>
      <c r="E576" s="41" t="str">
        <f>IF(H576=0,0,IF(C576="","",SUM(C$11:C576)))</f>
        <v/>
      </c>
      <c r="F576" s="41" t="str">
        <f>IF(H576="","",COUNTIF(H$11:H576,"="&amp;H576))</f>
        <v/>
      </c>
      <c r="G576" s="41" t="str">
        <f t="shared" si="72"/>
        <v/>
      </c>
      <c r="H576" s="41" t="str">
        <f t="shared" si="73"/>
        <v/>
      </c>
      <c r="I576" s="41" t="str">
        <f t="shared" si="74"/>
        <v/>
      </c>
      <c r="J576" s="41" t="str">
        <f t="shared" si="75"/>
        <v/>
      </c>
      <c r="K576" s="268"/>
      <c r="L576" s="268"/>
      <c r="M576" s="268"/>
      <c r="N576" s="269"/>
      <c r="O576" s="269"/>
      <c r="P576" s="269"/>
      <c r="Q576" s="270"/>
      <c r="R576" s="271"/>
      <c r="S576" s="268"/>
      <c r="T576" s="268"/>
      <c r="U576" s="268"/>
      <c r="V576" s="268"/>
      <c r="W576" s="65" t="str">
        <f t="shared" si="76"/>
        <v/>
      </c>
      <c r="X576" s="65" t="str">
        <f t="shared" si="77"/>
        <v/>
      </c>
      <c r="Y576" s="65" t="str">
        <f t="shared" si="78"/>
        <v/>
      </c>
      <c r="Z576" s="65" t="str">
        <f t="shared" si="79"/>
        <v/>
      </c>
      <c r="AA576" s="65" t="str">
        <f t="shared" si="80"/>
        <v/>
      </c>
    </row>
    <row r="577" spans="1:27" x14ac:dyDescent="0.25">
      <c r="A577" s="40" t="str">
        <f>IF(G577="","",1*ISERROR(VLOOKUP(G577,G$1:G576,1,FALSE)))</f>
        <v/>
      </c>
      <c r="B577" s="40" t="str">
        <f>IF(A577=0,0,IF(A577="","",SUM(A$2:A577)))</f>
        <v/>
      </c>
      <c r="C577" s="41" t="str">
        <f>IF(H577="","",1*ISERROR(VLOOKUP(H577,H$1:H576,1,FALSE)))</f>
        <v/>
      </c>
      <c r="D577" s="40" t="str">
        <f>IF(C577=0,0,IF(C577="","",SUM(C$2:C577)))</f>
        <v/>
      </c>
      <c r="E577" s="41" t="str">
        <f>IF(H577=0,0,IF(C577="","",SUM(C$11:C577)))</f>
        <v/>
      </c>
      <c r="F577" s="41" t="str">
        <f>IF(H577="","",COUNTIF(H$11:H577,"="&amp;H577))</f>
        <v/>
      </c>
      <c r="G577" s="41" t="str">
        <f t="shared" si="72"/>
        <v/>
      </c>
      <c r="H577" s="41" t="str">
        <f t="shared" si="73"/>
        <v/>
      </c>
      <c r="I577" s="41" t="str">
        <f t="shared" si="74"/>
        <v/>
      </c>
      <c r="J577" s="41" t="str">
        <f t="shared" si="75"/>
        <v/>
      </c>
      <c r="K577" s="268"/>
      <c r="L577" s="268"/>
      <c r="M577" s="268"/>
      <c r="N577" s="269"/>
      <c r="O577" s="269"/>
      <c r="P577" s="269"/>
      <c r="Q577" s="270"/>
      <c r="R577" s="271"/>
      <c r="S577" s="268"/>
      <c r="T577" s="268"/>
      <c r="U577" s="268"/>
      <c r="V577" s="268"/>
      <c r="W577" s="65" t="str">
        <f t="shared" si="76"/>
        <v/>
      </c>
      <c r="X577" s="65" t="str">
        <f t="shared" si="77"/>
        <v/>
      </c>
      <c r="Y577" s="65" t="str">
        <f t="shared" si="78"/>
        <v/>
      </c>
      <c r="Z577" s="65" t="str">
        <f t="shared" si="79"/>
        <v/>
      </c>
      <c r="AA577" s="65" t="str">
        <f t="shared" si="80"/>
        <v/>
      </c>
    </row>
    <row r="578" spans="1:27" x14ac:dyDescent="0.25">
      <c r="A578" s="40" t="str">
        <f>IF(G578="","",1*ISERROR(VLOOKUP(G578,G$1:G577,1,FALSE)))</f>
        <v/>
      </c>
      <c r="B578" s="40" t="str">
        <f>IF(A578=0,0,IF(A578="","",SUM(A$2:A578)))</f>
        <v/>
      </c>
      <c r="C578" s="41" t="str">
        <f>IF(H578="","",1*ISERROR(VLOOKUP(H578,H$1:H577,1,FALSE)))</f>
        <v/>
      </c>
      <c r="D578" s="40" t="str">
        <f>IF(C578=0,0,IF(C578="","",SUM(C$2:C578)))</f>
        <v/>
      </c>
      <c r="E578" s="41" t="str">
        <f>IF(H578=0,0,IF(C578="","",SUM(C$11:C578)))</f>
        <v/>
      </c>
      <c r="F578" s="41" t="str">
        <f>IF(H578="","",COUNTIF(H$11:H578,"="&amp;H578))</f>
        <v/>
      </c>
      <c r="G578" s="41" t="str">
        <f t="shared" ref="G578:G641" si="81">IF(K578="","",IF(M578="","",CONCATENATE(K578,"-",M578)))</f>
        <v/>
      </c>
      <c r="H578" s="41" t="str">
        <f t="shared" ref="H578:H641" si="82">IF(G578="","",CONCATENATE(G578,"-",N578))</f>
        <v/>
      </c>
      <c r="I578" s="41" t="str">
        <f t="shared" ref="I578:I641" si="83">IF(H578="","",CONCATENATE(H578,"-",F578))</f>
        <v/>
      </c>
      <c r="J578" s="41" t="str">
        <f t="shared" ref="J578:J641" si="84">IF(G578="","",CONCATENATE(G578,"-",O578))</f>
        <v/>
      </c>
      <c r="K578" s="268"/>
      <c r="L578" s="268"/>
      <c r="M578" s="268"/>
      <c r="N578" s="269"/>
      <c r="O578" s="269"/>
      <c r="P578" s="269"/>
      <c r="Q578" s="270"/>
      <c r="R578" s="271"/>
      <c r="S578" s="268"/>
      <c r="T578" s="268"/>
      <c r="U578" s="268"/>
      <c r="V578" s="268"/>
      <c r="W578" s="65" t="str">
        <f t="shared" ref="W578:W641" si="85">IF(S578="","",IF(S578="Yes",1,0))</f>
        <v/>
      </c>
      <c r="X578" s="65" t="str">
        <f t="shared" ref="X578:X641" si="86">IF(T578="","",IF(T578="Yes",1,0))</f>
        <v/>
      </c>
      <c r="Y578" s="65" t="str">
        <f t="shared" ref="Y578:Y641" si="87">IF(U578="","",IF(U578="Yes",1,0))</f>
        <v/>
      </c>
      <c r="Z578" s="65" t="str">
        <f t="shared" ref="Z578:Z641" si="88">IF(V578="","",IF(V578="Yes",1,0))</f>
        <v/>
      </c>
      <c r="AA578" s="65" t="str">
        <f t="shared" ref="AA578:AA641" si="89">IF(N578="","",CONCATENATE(N578,"-",O578))</f>
        <v/>
      </c>
    </row>
    <row r="579" spans="1:27" x14ac:dyDescent="0.25">
      <c r="A579" s="40" t="str">
        <f>IF(G579="","",1*ISERROR(VLOOKUP(G579,G$1:G578,1,FALSE)))</f>
        <v/>
      </c>
      <c r="B579" s="40" t="str">
        <f>IF(A579=0,0,IF(A579="","",SUM(A$2:A579)))</f>
        <v/>
      </c>
      <c r="C579" s="41" t="str">
        <f>IF(H579="","",1*ISERROR(VLOOKUP(H579,H$1:H578,1,FALSE)))</f>
        <v/>
      </c>
      <c r="D579" s="40" t="str">
        <f>IF(C579=0,0,IF(C579="","",SUM(C$2:C579)))</f>
        <v/>
      </c>
      <c r="E579" s="41" t="str">
        <f>IF(H579=0,0,IF(C579="","",SUM(C$11:C579)))</f>
        <v/>
      </c>
      <c r="F579" s="41" t="str">
        <f>IF(H579="","",COUNTIF(H$11:H579,"="&amp;H579))</f>
        <v/>
      </c>
      <c r="G579" s="41" t="str">
        <f t="shared" si="81"/>
        <v/>
      </c>
      <c r="H579" s="41" t="str">
        <f t="shared" si="82"/>
        <v/>
      </c>
      <c r="I579" s="41" t="str">
        <f t="shared" si="83"/>
        <v/>
      </c>
      <c r="J579" s="41" t="str">
        <f t="shared" si="84"/>
        <v/>
      </c>
      <c r="K579" s="268"/>
      <c r="L579" s="268"/>
      <c r="M579" s="268"/>
      <c r="N579" s="269"/>
      <c r="O579" s="269"/>
      <c r="P579" s="269"/>
      <c r="Q579" s="270"/>
      <c r="R579" s="271"/>
      <c r="S579" s="268"/>
      <c r="T579" s="268"/>
      <c r="U579" s="268"/>
      <c r="V579" s="268"/>
      <c r="W579" s="65" t="str">
        <f t="shared" si="85"/>
        <v/>
      </c>
      <c r="X579" s="65" t="str">
        <f t="shared" si="86"/>
        <v/>
      </c>
      <c r="Y579" s="65" t="str">
        <f t="shared" si="87"/>
        <v/>
      </c>
      <c r="Z579" s="65" t="str">
        <f t="shared" si="88"/>
        <v/>
      </c>
      <c r="AA579" s="65" t="str">
        <f t="shared" si="89"/>
        <v/>
      </c>
    </row>
    <row r="580" spans="1:27" x14ac:dyDescent="0.25">
      <c r="A580" s="40" t="str">
        <f>IF(G580="","",1*ISERROR(VLOOKUP(G580,G$1:G579,1,FALSE)))</f>
        <v/>
      </c>
      <c r="B580" s="40" t="str">
        <f>IF(A580=0,0,IF(A580="","",SUM(A$2:A580)))</f>
        <v/>
      </c>
      <c r="C580" s="41" t="str">
        <f>IF(H580="","",1*ISERROR(VLOOKUP(H580,H$1:H579,1,FALSE)))</f>
        <v/>
      </c>
      <c r="D580" s="40" t="str">
        <f>IF(C580=0,0,IF(C580="","",SUM(C$2:C580)))</f>
        <v/>
      </c>
      <c r="E580" s="41" t="str">
        <f>IF(H580=0,0,IF(C580="","",SUM(C$11:C580)))</f>
        <v/>
      </c>
      <c r="F580" s="41" t="str">
        <f>IF(H580="","",COUNTIF(H$11:H580,"="&amp;H580))</f>
        <v/>
      </c>
      <c r="G580" s="41" t="str">
        <f t="shared" si="81"/>
        <v/>
      </c>
      <c r="H580" s="41" t="str">
        <f t="shared" si="82"/>
        <v/>
      </c>
      <c r="I580" s="41" t="str">
        <f t="shared" si="83"/>
        <v/>
      </c>
      <c r="J580" s="41" t="str">
        <f t="shared" si="84"/>
        <v/>
      </c>
      <c r="K580" s="268"/>
      <c r="L580" s="268"/>
      <c r="M580" s="268"/>
      <c r="N580" s="269"/>
      <c r="O580" s="269"/>
      <c r="P580" s="269"/>
      <c r="Q580" s="270"/>
      <c r="R580" s="271"/>
      <c r="S580" s="268"/>
      <c r="T580" s="268"/>
      <c r="U580" s="268"/>
      <c r="V580" s="268"/>
      <c r="W580" s="65" t="str">
        <f t="shared" si="85"/>
        <v/>
      </c>
      <c r="X580" s="65" t="str">
        <f t="shared" si="86"/>
        <v/>
      </c>
      <c r="Y580" s="65" t="str">
        <f t="shared" si="87"/>
        <v/>
      </c>
      <c r="Z580" s="65" t="str">
        <f t="shared" si="88"/>
        <v/>
      </c>
      <c r="AA580" s="65" t="str">
        <f t="shared" si="89"/>
        <v/>
      </c>
    </row>
    <row r="581" spans="1:27" x14ac:dyDescent="0.25">
      <c r="A581" s="40" t="str">
        <f>IF(G581="","",1*ISERROR(VLOOKUP(G581,G$1:G580,1,FALSE)))</f>
        <v/>
      </c>
      <c r="B581" s="40" t="str">
        <f>IF(A581=0,0,IF(A581="","",SUM(A$2:A581)))</f>
        <v/>
      </c>
      <c r="C581" s="41" t="str">
        <f>IF(H581="","",1*ISERROR(VLOOKUP(H581,H$1:H580,1,FALSE)))</f>
        <v/>
      </c>
      <c r="D581" s="40" t="str">
        <f>IF(C581=0,0,IF(C581="","",SUM(C$2:C581)))</f>
        <v/>
      </c>
      <c r="E581" s="41" t="str">
        <f>IF(H581=0,0,IF(C581="","",SUM(C$11:C581)))</f>
        <v/>
      </c>
      <c r="F581" s="41" t="str">
        <f>IF(H581="","",COUNTIF(H$11:H581,"="&amp;H581))</f>
        <v/>
      </c>
      <c r="G581" s="41" t="str">
        <f t="shared" si="81"/>
        <v/>
      </c>
      <c r="H581" s="41" t="str">
        <f t="shared" si="82"/>
        <v/>
      </c>
      <c r="I581" s="41" t="str">
        <f t="shared" si="83"/>
        <v/>
      </c>
      <c r="J581" s="41" t="str">
        <f t="shared" si="84"/>
        <v/>
      </c>
      <c r="K581" s="268"/>
      <c r="L581" s="268"/>
      <c r="M581" s="268"/>
      <c r="N581" s="269"/>
      <c r="O581" s="269"/>
      <c r="P581" s="269"/>
      <c r="Q581" s="270"/>
      <c r="R581" s="271"/>
      <c r="S581" s="268"/>
      <c r="T581" s="268"/>
      <c r="U581" s="268"/>
      <c r="V581" s="268"/>
      <c r="W581" s="65" t="str">
        <f t="shared" si="85"/>
        <v/>
      </c>
      <c r="X581" s="65" t="str">
        <f t="shared" si="86"/>
        <v/>
      </c>
      <c r="Y581" s="65" t="str">
        <f t="shared" si="87"/>
        <v/>
      </c>
      <c r="Z581" s="65" t="str">
        <f t="shared" si="88"/>
        <v/>
      </c>
      <c r="AA581" s="65" t="str">
        <f t="shared" si="89"/>
        <v/>
      </c>
    </row>
    <row r="582" spans="1:27" x14ac:dyDescent="0.25">
      <c r="A582" s="40" t="str">
        <f>IF(G582="","",1*ISERROR(VLOOKUP(G582,G$1:G581,1,FALSE)))</f>
        <v/>
      </c>
      <c r="B582" s="40" t="str">
        <f>IF(A582=0,0,IF(A582="","",SUM(A$2:A582)))</f>
        <v/>
      </c>
      <c r="C582" s="41" t="str">
        <f>IF(H582="","",1*ISERROR(VLOOKUP(H582,H$1:H581,1,FALSE)))</f>
        <v/>
      </c>
      <c r="D582" s="40" t="str">
        <f>IF(C582=0,0,IF(C582="","",SUM(C$2:C582)))</f>
        <v/>
      </c>
      <c r="E582" s="41" t="str">
        <f>IF(H582=0,0,IF(C582="","",SUM(C$11:C582)))</f>
        <v/>
      </c>
      <c r="F582" s="41" t="str">
        <f>IF(H582="","",COUNTIF(H$11:H582,"="&amp;H582))</f>
        <v/>
      </c>
      <c r="G582" s="41" t="str">
        <f t="shared" si="81"/>
        <v/>
      </c>
      <c r="H582" s="41" t="str">
        <f t="shared" si="82"/>
        <v/>
      </c>
      <c r="I582" s="41" t="str">
        <f t="shared" si="83"/>
        <v/>
      </c>
      <c r="J582" s="41" t="str">
        <f t="shared" si="84"/>
        <v/>
      </c>
      <c r="K582" s="268"/>
      <c r="L582" s="268"/>
      <c r="M582" s="268"/>
      <c r="N582" s="269"/>
      <c r="O582" s="269"/>
      <c r="P582" s="269"/>
      <c r="Q582" s="270"/>
      <c r="R582" s="271"/>
      <c r="S582" s="268"/>
      <c r="T582" s="268"/>
      <c r="U582" s="268"/>
      <c r="V582" s="268"/>
      <c r="W582" s="65" t="str">
        <f t="shared" si="85"/>
        <v/>
      </c>
      <c r="X582" s="65" t="str">
        <f t="shared" si="86"/>
        <v/>
      </c>
      <c r="Y582" s="65" t="str">
        <f t="shared" si="87"/>
        <v/>
      </c>
      <c r="Z582" s="65" t="str">
        <f t="shared" si="88"/>
        <v/>
      </c>
      <c r="AA582" s="65" t="str">
        <f t="shared" si="89"/>
        <v/>
      </c>
    </row>
    <row r="583" spans="1:27" x14ac:dyDescent="0.25">
      <c r="A583" s="40" t="str">
        <f>IF(G583="","",1*ISERROR(VLOOKUP(G583,G$1:G582,1,FALSE)))</f>
        <v/>
      </c>
      <c r="B583" s="40" t="str">
        <f>IF(A583=0,0,IF(A583="","",SUM(A$2:A583)))</f>
        <v/>
      </c>
      <c r="C583" s="41" t="str">
        <f>IF(H583="","",1*ISERROR(VLOOKUP(H583,H$1:H582,1,FALSE)))</f>
        <v/>
      </c>
      <c r="D583" s="40" t="str">
        <f>IF(C583=0,0,IF(C583="","",SUM(C$2:C583)))</f>
        <v/>
      </c>
      <c r="E583" s="41" t="str">
        <f>IF(H583=0,0,IF(C583="","",SUM(C$11:C583)))</f>
        <v/>
      </c>
      <c r="F583" s="41" t="str">
        <f>IF(H583="","",COUNTIF(H$11:H583,"="&amp;H583))</f>
        <v/>
      </c>
      <c r="G583" s="41" t="str">
        <f t="shared" si="81"/>
        <v/>
      </c>
      <c r="H583" s="41" t="str">
        <f t="shared" si="82"/>
        <v/>
      </c>
      <c r="I583" s="41" t="str">
        <f t="shared" si="83"/>
        <v/>
      </c>
      <c r="J583" s="41" t="str">
        <f t="shared" si="84"/>
        <v/>
      </c>
      <c r="K583" s="268"/>
      <c r="L583" s="268"/>
      <c r="M583" s="268"/>
      <c r="N583" s="269"/>
      <c r="O583" s="269"/>
      <c r="P583" s="269"/>
      <c r="Q583" s="270"/>
      <c r="R583" s="271"/>
      <c r="S583" s="268"/>
      <c r="T583" s="268"/>
      <c r="U583" s="268"/>
      <c r="V583" s="268"/>
      <c r="W583" s="65" t="str">
        <f t="shared" si="85"/>
        <v/>
      </c>
      <c r="X583" s="65" t="str">
        <f t="shared" si="86"/>
        <v/>
      </c>
      <c r="Y583" s="65" t="str">
        <f t="shared" si="87"/>
        <v/>
      </c>
      <c r="Z583" s="65" t="str">
        <f t="shared" si="88"/>
        <v/>
      </c>
      <c r="AA583" s="65" t="str">
        <f t="shared" si="89"/>
        <v/>
      </c>
    </row>
    <row r="584" spans="1:27" x14ac:dyDescent="0.25">
      <c r="A584" s="40" t="str">
        <f>IF(G584="","",1*ISERROR(VLOOKUP(G584,G$1:G583,1,FALSE)))</f>
        <v/>
      </c>
      <c r="B584" s="40" t="str">
        <f>IF(A584=0,0,IF(A584="","",SUM(A$2:A584)))</f>
        <v/>
      </c>
      <c r="C584" s="41" t="str">
        <f>IF(H584="","",1*ISERROR(VLOOKUP(H584,H$1:H583,1,FALSE)))</f>
        <v/>
      </c>
      <c r="D584" s="40" t="str">
        <f>IF(C584=0,0,IF(C584="","",SUM(C$2:C584)))</f>
        <v/>
      </c>
      <c r="E584" s="41" t="str">
        <f>IF(H584=0,0,IF(C584="","",SUM(C$11:C584)))</f>
        <v/>
      </c>
      <c r="F584" s="41" t="str">
        <f>IF(H584="","",COUNTIF(H$11:H584,"="&amp;H584))</f>
        <v/>
      </c>
      <c r="G584" s="41" t="str">
        <f t="shared" si="81"/>
        <v/>
      </c>
      <c r="H584" s="41" t="str">
        <f t="shared" si="82"/>
        <v/>
      </c>
      <c r="I584" s="41" t="str">
        <f t="shared" si="83"/>
        <v/>
      </c>
      <c r="J584" s="41" t="str">
        <f t="shared" si="84"/>
        <v/>
      </c>
      <c r="K584" s="268"/>
      <c r="L584" s="268"/>
      <c r="M584" s="268"/>
      <c r="N584" s="269"/>
      <c r="O584" s="269"/>
      <c r="P584" s="269"/>
      <c r="Q584" s="270"/>
      <c r="R584" s="271"/>
      <c r="S584" s="268"/>
      <c r="T584" s="268"/>
      <c r="U584" s="268"/>
      <c r="V584" s="268"/>
      <c r="W584" s="65" t="str">
        <f t="shared" si="85"/>
        <v/>
      </c>
      <c r="X584" s="65" t="str">
        <f t="shared" si="86"/>
        <v/>
      </c>
      <c r="Y584" s="65" t="str">
        <f t="shared" si="87"/>
        <v/>
      </c>
      <c r="Z584" s="65" t="str">
        <f t="shared" si="88"/>
        <v/>
      </c>
      <c r="AA584" s="65" t="str">
        <f t="shared" si="89"/>
        <v/>
      </c>
    </row>
    <row r="585" spans="1:27" x14ac:dyDescent="0.25">
      <c r="A585" s="40" t="str">
        <f>IF(G585="","",1*ISERROR(VLOOKUP(G585,G$1:G584,1,FALSE)))</f>
        <v/>
      </c>
      <c r="B585" s="40" t="str">
        <f>IF(A585=0,0,IF(A585="","",SUM(A$2:A585)))</f>
        <v/>
      </c>
      <c r="C585" s="41" t="str">
        <f>IF(H585="","",1*ISERROR(VLOOKUP(H585,H$1:H584,1,FALSE)))</f>
        <v/>
      </c>
      <c r="D585" s="40" t="str">
        <f>IF(C585=0,0,IF(C585="","",SUM(C$2:C585)))</f>
        <v/>
      </c>
      <c r="E585" s="41" t="str">
        <f>IF(H585=0,0,IF(C585="","",SUM(C$11:C585)))</f>
        <v/>
      </c>
      <c r="F585" s="41" t="str">
        <f>IF(H585="","",COUNTIF(H$11:H585,"="&amp;H585))</f>
        <v/>
      </c>
      <c r="G585" s="41" t="str">
        <f t="shared" si="81"/>
        <v/>
      </c>
      <c r="H585" s="41" t="str">
        <f t="shared" si="82"/>
        <v/>
      </c>
      <c r="I585" s="41" t="str">
        <f t="shared" si="83"/>
        <v/>
      </c>
      <c r="J585" s="41" t="str">
        <f t="shared" si="84"/>
        <v/>
      </c>
      <c r="K585" s="268"/>
      <c r="L585" s="268"/>
      <c r="M585" s="268"/>
      <c r="N585" s="269"/>
      <c r="O585" s="269"/>
      <c r="P585" s="269"/>
      <c r="Q585" s="270"/>
      <c r="R585" s="271"/>
      <c r="S585" s="268"/>
      <c r="T585" s="268"/>
      <c r="U585" s="268"/>
      <c r="V585" s="268"/>
      <c r="W585" s="65" t="str">
        <f t="shared" si="85"/>
        <v/>
      </c>
      <c r="X585" s="65" t="str">
        <f t="shared" si="86"/>
        <v/>
      </c>
      <c r="Y585" s="65" t="str">
        <f t="shared" si="87"/>
        <v/>
      </c>
      <c r="Z585" s="65" t="str">
        <f t="shared" si="88"/>
        <v/>
      </c>
      <c r="AA585" s="65" t="str">
        <f t="shared" si="89"/>
        <v/>
      </c>
    </row>
    <row r="586" spans="1:27" x14ac:dyDescent="0.25">
      <c r="A586" s="40" t="str">
        <f>IF(G586="","",1*ISERROR(VLOOKUP(G586,G$1:G585,1,FALSE)))</f>
        <v/>
      </c>
      <c r="B586" s="40" t="str">
        <f>IF(A586=0,0,IF(A586="","",SUM(A$2:A586)))</f>
        <v/>
      </c>
      <c r="C586" s="41" t="str">
        <f>IF(H586="","",1*ISERROR(VLOOKUP(H586,H$1:H585,1,FALSE)))</f>
        <v/>
      </c>
      <c r="D586" s="40" t="str">
        <f>IF(C586=0,0,IF(C586="","",SUM(C$2:C586)))</f>
        <v/>
      </c>
      <c r="E586" s="41" t="str">
        <f>IF(H586=0,0,IF(C586="","",SUM(C$11:C586)))</f>
        <v/>
      </c>
      <c r="F586" s="41" t="str">
        <f>IF(H586="","",COUNTIF(H$11:H586,"="&amp;H586))</f>
        <v/>
      </c>
      <c r="G586" s="41" t="str">
        <f t="shared" si="81"/>
        <v/>
      </c>
      <c r="H586" s="41" t="str">
        <f t="shared" si="82"/>
        <v/>
      </c>
      <c r="I586" s="41" t="str">
        <f t="shared" si="83"/>
        <v/>
      </c>
      <c r="J586" s="41" t="str">
        <f t="shared" si="84"/>
        <v/>
      </c>
      <c r="K586" s="268"/>
      <c r="L586" s="268"/>
      <c r="M586" s="268"/>
      <c r="N586" s="269"/>
      <c r="O586" s="269"/>
      <c r="P586" s="269"/>
      <c r="Q586" s="270"/>
      <c r="R586" s="271"/>
      <c r="S586" s="268"/>
      <c r="T586" s="268"/>
      <c r="U586" s="268"/>
      <c r="V586" s="268"/>
      <c r="W586" s="65" t="str">
        <f t="shared" si="85"/>
        <v/>
      </c>
      <c r="X586" s="65" t="str">
        <f t="shared" si="86"/>
        <v/>
      </c>
      <c r="Y586" s="65" t="str">
        <f t="shared" si="87"/>
        <v/>
      </c>
      <c r="Z586" s="65" t="str">
        <f t="shared" si="88"/>
        <v/>
      </c>
      <c r="AA586" s="65" t="str">
        <f t="shared" si="89"/>
        <v/>
      </c>
    </row>
    <row r="587" spans="1:27" x14ac:dyDescent="0.25">
      <c r="A587" s="40" t="str">
        <f>IF(G587="","",1*ISERROR(VLOOKUP(G587,G$1:G586,1,FALSE)))</f>
        <v/>
      </c>
      <c r="B587" s="40" t="str">
        <f>IF(A587=0,0,IF(A587="","",SUM(A$2:A587)))</f>
        <v/>
      </c>
      <c r="C587" s="41" t="str">
        <f>IF(H587="","",1*ISERROR(VLOOKUP(H587,H$1:H586,1,FALSE)))</f>
        <v/>
      </c>
      <c r="D587" s="40" t="str">
        <f>IF(C587=0,0,IF(C587="","",SUM(C$2:C587)))</f>
        <v/>
      </c>
      <c r="E587" s="41" t="str">
        <f>IF(H587=0,0,IF(C587="","",SUM(C$11:C587)))</f>
        <v/>
      </c>
      <c r="F587" s="41" t="str">
        <f>IF(H587="","",COUNTIF(H$11:H587,"="&amp;H587))</f>
        <v/>
      </c>
      <c r="G587" s="41" t="str">
        <f t="shared" si="81"/>
        <v/>
      </c>
      <c r="H587" s="41" t="str">
        <f t="shared" si="82"/>
        <v/>
      </c>
      <c r="I587" s="41" t="str">
        <f t="shared" si="83"/>
        <v/>
      </c>
      <c r="J587" s="41" t="str">
        <f t="shared" si="84"/>
        <v/>
      </c>
      <c r="K587" s="268"/>
      <c r="L587" s="268"/>
      <c r="M587" s="268"/>
      <c r="N587" s="269"/>
      <c r="O587" s="269"/>
      <c r="P587" s="269"/>
      <c r="Q587" s="270"/>
      <c r="R587" s="271"/>
      <c r="S587" s="268"/>
      <c r="T587" s="268"/>
      <c r="U587" s="268"/>
      <c r="V587" s="268"/>
      <c r="W587" s="65" t="str">
        <f t="shared" si="85"/>
        <v/>
      </c>
      <c r="X587" s="65" t="str">
        <f t="shared" si="86"/>
        <v/>
      </c>
      <c r="Y587" s="65" t="str">
        <f t="shared" si="87"/>
        <v/>
      </c>
      <c r="Z587" s="65" t="str">
        <f t="shared" si="88"/>
        <v/>
      </c>
      <c r="AA587" s="65" t="str">
        <f t="shared" si="89"/>
        <v/>
      </c>
    </row>
    <row r="588" spans="1:27" x14ac:dyDescent="0.25">
      <c r="A588" s="40" t="str">
        <f>IF(G588="","",1*ISERROR(VLOOKUP(G588,G$1:G587,1,FALSE)))</f>
        <v/>
      </c>
      <c r="B588" s="40" t="str">
        <f>IF(A588=0,0,IF(A588="","",SUM(A$2:A588)))</f>
        <v/>
      </c>
      <c r="C588" s="41" t="str">
        <f>IF(H588="","",1*ISERROR(VLOOKUP(H588,H$1:H587,1,FALSE)))</f>
        <v/>
      </c>
      <c r="D588" s="40" t="str">
        <f>IF(C588=0,0,IF(C588="","",SUM(C$2:C588)))</f>
        <v/>
      </c>
      <c r="E588" s="41" t="str">
        <f>IF(H588=0,0,IF(C588="","",SUM(C$11:C588)))</f>
        <v/>
      </c>
      <c r="F588" s="41" t="str">
        <f>IF(H588="","",COUNTIF(H$11:H588,"="&amp;H588))</f>
        <v/>
      </c>
      <c r="G588" s="41" t="str">
        <f t="shared" si="81"/>
        <v/>
      </c>
      <c r="H588" s="41" t="str">
        <f t="shared" si="82"/>
        <v/>
      </c>
      <c r="I588" s="41" t="str">
        <f t="shared" si="83"/>
        <v/>
      </c>
      <c r="J588" s="41" t="str">
        <f t="shared" si="84"/>
        <v/>
      </c>
      <c r="K588" s="268"/>
      <c r="L588" s="268"/>
      <c r="M588" s="268"/>
      <c r="N588" s="269"/>
      <c r="O588" s="269"/>
      <c r="P588" s="269"/>
      <c r="Q588" s="270"/>
      <c r="R588" s="271"/>
      <c r="S588" s="268"/>
      <c r="T588" s="268"/>
      <c r="U588" s="268"/>
      <c r="V588" s="268"/>
      <c r="W588" s="65" t="str">
        <f t="shared" si="85"/>
        <v/>
      </c>
      <c r="X588" s="65" t="str">
        <f t="shared" si="86"/>
        <v/>
      </c>
      <c r="Y588" s="65" t="str">
        <f t="shared" si="87"/>
        <v/>
      </c>
      <c r="Z588" s="65" t="str">
        <f t="shared" si="88"/>
        <v/>
      </c>
      <c r="AA588" s="65" t="str">
        <f t="shared" si="89"/>
        <v/>
      </c>
    </row>
    <row r="589" spans="1:27" x14ac:dyDescent="0.25">
      <c r="A589" s="40" t="str">
        <f>IF(G589="","",1*ISERROR(VLOOKUP(G589,G$1:G588,1,FALSE)))</f>
        <v/>
      </c>
      <c r="B589" s="40" t="str">
        <f>IF(A589=0,0,IF(A589="","",SUM(A$2:A589)))</f>
        <v/>
      </c>
      <c r="C589" s="41" t="str">
        <f>IF(H589="","",1*ISERROR(VLOOKUP(H589,H$1:H588,1,FALSE)))</f>
        <v/>
      </c>
      <c r="D589" s="40" t="str">
        <f>IF(C589=0,0,IF(C589="","",SUM(C$2:C589)))</f>
        <v/>
      </c>
      <c r="E589" s="41" t="str">
        <f>IF(H589=0,0,IF(C589="","",SUM(C$11:C589)))</f>
        <v/>
      </c>
      <c r="F589" s="41" t="str">
        <f>IF(H589="","",COUNTIF(H$11:H589,"="&amp;H589))</f>
        <v/>
      </c>
      <c r="G589" s="41" t="str">
        <f t="shared" si="81"/>
        <v/>
      </c>
      <c r="H589" s="41" t="str">
        <f t="shared" si="82"/>
        <v/>
      </c>
      <c r="I589" s="41" t="str">
        <f t="shared" si="83"/>
        <v/>
      </c>
      <c r="J589" s="41" t="str">
        <f t="shared" si="84"/>
        <v/>
      </c>
      <c r="K589" s="268"/>
      <c r="L589" s="268"/>
      <c r="M589" s="268"/>
      <c r="N589" s="269"/>
      <c r="O589" s="269"/>
      <c r="P589" s="269"/>
      <c r="Q589" s="270"/>
      <c r="R589" s="271"/>
      <c r="S589" s="268"/>
      <c r="T589" s="268"/>
      <c r="U589" s="268"/>
      <c r="V589" s="268"/>
      <c r="W589" s="65" t="str">
        <f t="shared" si="85"/>
        <v/>
      </c>
      <c r="X589" s="65" t="str">
        <f t="shared" si="86"/>
        <v/>
      </c>
      <c r="Y589" s="65" t="str">
        <f t="shared" si="87"/>
        <v/>
      </c>
      <c r="Z589" s="65" t="str">
        <f t="shared" si="88"/>
        <v/>
      </c>
      <c r="AA589" s="65" t="str">
        <f t="shared" si="89"/>
        <v/>
      </c>
    </row>
    <row r="590" spans="1:27" x14ac:dyDescent="0.25">
      <c r="A590" s="40" t="str">
        <f>IF(G590="","",1*ISERROR(VLOOKUP(G590,G$1:G589,1,FALSE)))</f>
        <v/>
      </c>
      <c r="B590" s="40" t="str">
        <f>IF(A590=0,0,IF(A590="","",SUM(A$2:A590)))</f>
        <v/>
      </c>
      <c r="C590" s="41" t="str">
        <f>IF(H590="","",1*ISERROR(VLOOKUP(H590,H$1:H589,1,FALSE)))</f>
        <v/>
      </c>
      <c r="D590" s="40" t="str">
        <f>IF(C590=0,0,IF(C590="","",SUM(C$2:C590)))</f>
        <v/>
      </c>
      <c r="E590" s="41" t="str">
        <f>IF(H590=0,0,IF(C590="","",SUM(C$11:C590)))</f>
        <v/>
      </c>
      <c r="F590" s="41" t="str">
        <f>IF(H590="","",COUNTIF(H$11:H590,"="&amp;H590))</f>
        <v/>
      </c>
      <c r="G590" s="41" t="str">
        <f t="shared" si="81"/>
        <v/>
      </c>
      <c r="H590" s="41" t="str">
        <f t="shared" si="82"/>
        <v/>
      </c>
      <c r="I590" s="41" t="str">
        <f t="shared" si="83"/>
        <v/>
      </c>
      <c r="J590" s="41" t="str">
        <f t="shared" si="84"/>
        <v/>
      </c>
      <c r="K590" s="268"/>
      <c r="L590" s="268"/>
      <c r="M590" s="268"/>
      <c r="N590" s="269"/>
      <c r="O590" s="269"/>
      <c r="P590" s="269"/>
      <c r="Q590" s="270"/>
      <c r="R590" s="271"/>
      <c r="S590" s="268"/>
      <c r="T590" s="268"/>
      <c r="U590" s="268"/>
      <c r="V590" s="268"/>
      <c r="W590" s="65" t="str">
        <f t="shared" si="85"/>
        <v/>
      </c>
      <c r="X590" s="65" t="str">
        <f t="shared" si="86"/>
        <v/>
      </c>
      <c r="Y590" s="65" t="str">
        <f t="shared" si="87"/>
        <v/>
      </c>
      <c r="Z590" s="65" t="str">
        <f t="shared" si="88"/>
        <v/>
      </c>
      <c r="AA590" s="65" t="str">
        <f t="shared" si="89"/>
        <v/>
      </c>
    </row>
    <row r="591" spans="1:27" x14ac:dyDescent="0.25">
      <c r="A591" s="40" t="str">
        <f>IF(G591="","",1*ISERROR(VLOOKUP(G591,G$1:G590,1,FALSE)))</f>
        <v/>
      </c>
      <c r="B591" s="40" t="str">
        <f>IF(A591=0,0,IF(A591="","",SUM(A$2:A591)))</f>
        <v/>
      </c>
      <c r="C591" s="41" t="str">
        <f>IF(H591="","",1*ISERROR(VLOOKUP(H591,H$1:H590,1,FALSE)))</f>
        <v/>
      </c>
      <c r="D591" s="40" t="str">
        <f>IF(C591=0,0,IF(C591="","",SUM(C$2:C591)))</f>
        <v/>
      </c>
      <c r="E591" s="41" t="str">
        <f>IF(H591=0,0,IF(C591="","",SUM(C$11:C591)))</f>
        <v/>
      </c>
      <c r="F591" s="41" t="str">
        <f>IF(H591="","",COUNTIF(H$11:H591,"="&amp;H591))</f>
        <v/>
      </c>
      <c r="G591" s="41" t="str">
        <f t="shared" si="81"/>
        <v/>
      </c>
      <c r="H591" s="41" t="str">
        <f t="shared" si="82"/>
        <v/>
      </c>
      <c r="I591" s="41" t="str">
        <f t="shared" si="83"/>
        <v/>
      </c>
      <c r="J591" s="41" t="str">
        <f t="shared" si="84"/>
        <v/>
      </c>
      <c r="K591" s="268"/>
      <c r="L591" s="268"/>
      <c r="M591" s="268"/>
      <c r="N591" s="269"/>
      <c r="O591" s="269"/>
      <c r="P591" s="269"/>
      <c r="Q591" s="270"/>
      <c r="R591" s="271"/>
      <c r="S591" s="268"/>
      <c r="T591" s="268"/>
      <c r="U591" s="268"/>
      <c r="V591" s="268"/>
      <c r="W591" s="65" t="str">
        <f t="shared" si="85"/>
        <v/>
      </c>
      <c r="X591" s="65" t="str">
        <f t="shared" si="86"/>
        <v/>
      </c>
      <c r="Y591" s="65" t="str">
        <f t="shared" si="87"/>
        <v/>
      </c>
      <c r="Z591" s="65" t="str">
        <f t="shared" si="88"/>
        <v/>
      </c>
      <c r="AA591" s="65" t="str">
        <f t="shared" si="89"/>
        <v/>
      </c>
    </row>
    <row r="592" spans="1:27" x14ac:dyDescent="0.25">
      <c r="A592" s="40" t="str">
        <f>IF(G592="","",1*ISERROR(VLOOKUP(G592,G$1:G591,1,FALSE)))</f>
        <v/>
      </c>
      <c r="B592" s="40" t="str">
        <f>IF(A592=0,0,IF(A592="","",SUM(A$2:A592)))</f>
        <v/>
      </c>
      <c r="C592" s="41" t="str">
        <f>IF(H592="","",1*ISERROR(VLOOKUP(H592,H$1:H591,1,FALSE)))</f>
        <v/>
      </c>
      <c r="D592" s="40" t="str">
        <f>IF(C592=0,0,IF(C592="","",SUM(C$2:C592)))</f>
        <v/>
      </c>
      <c r="E592" s="41" t="str">
        <f>IF(H592=0,0,IF(C592="","",SUM(C$11:C592)))</f>
        <v/>
      </c>
      <c r="F592" s="41" t="str">
        <f>IF(H592="","",COUNTIF(H$11:H592,"="&amp;H592))</f>
        <v/>
      </c>
      <c r="G592" s="41" t="str">
        <f t="shared" si="81"/>
        <v/>
      </c>
      <c r="H592" s="41" t="str">
        <f t="shared" si="82"/>
        <v/>
      </c>
      <c r="I592" s="41" t="str">
        <f t="shared" si="83"/>
        <v/>
      </c>
      <c r="J592" s="41" t="str">
        <f t="shared" si="84"/>
        <v/>
      </c>
      <c r="K592" s="268"/>
      <c r="L592" s="268"/>
      <c r="M592" s="268"/>
      <c r="N592" s="269"/>
      <c r="O592" s="269"/>
      <c r="P592" s="269"/>
      <c r="Q592" s="270"/>
      <c r="R592" s="271"/>
      <c r="S592" s="268"/>
      <c r="T592" s="268"/>
      <c r="U592" s="268"/>
      <c r="V592" s="268"/>
      <c r="W592" s="65" t="str">
        <f t="shared" si="85"/>
        <v/>
      </c>
      <c r="X592" s="65" t="str">
        <f t="shared" si="86"/>
        <v/>
      </c>
      <c r="Y592" s="65" t="str">
        <f t="shared" si="87"/>
        <v/>
      </c>
      <c r="Z592" s="65" t="str">
        <f t="shared" si="88"/>
        <v/>
      </c>
      <c r="AA592" s="65" t="str">
        <f t="shared" si="89"/>
        <v/>
      </c>
    </row>
    <row r="593" spans="1:27" x14ac:dyDescent="0.25">
      <c r="A593" s="40" t="str">
        <f>IF(G593="","",1*ISERROR(VLOOKUP(G593,G$1:G592,1,FALSE)))</f>
        <v/>
      </c>
      <c r="B593" s="40" t="str">
        <f>IF(A593=0,0,IF(A593="","",SUM(A$2:A593)))</f>
        <v/>
      </c>
      <c r="C593" s="41" t="str">
        <f>IF(H593="","",1*ISERROR(VLOOKUP(H593,H$1:H592,1,FALSE)))</f>
        <v/>
      </c>
      <c r="D593" s="40" t="str">
        <f>IF(C593=0,0,IF(C593="","",SUM(C$2:C593)))</f>
        <v/>
      </c>
      <c r="E593" s="41" t="str">
        <f>IF(H593=0,0,IF(C593="","",SUM(C$11:C593)))</f>
        <v/>
      </c>
      <c r="F593" s="41" t="str">
        <f>IF(H593="","",COUNTIF(H$11:H593,"="&amp;H593))</f>
        <v/>
      </c>
      <c r="G593" s="41" t="str">
        <f t="shared" si="81"/>
        <v/>
      </c>
      <c r="H593" s="41" t="str">
        <f t="shared" si="82"/>
        <v/>
      </c>
      <c r="I593" s="41" t="str">
        <f t="shared" si="83"/>
        <v/>
      </c>
      <c r="J593" s="41" t="str">
        <f t="shared" si="84"/>
        <v/>
      </c>
      <c r="K593" s="268"/>
      <c r="L593" s="268"/>
      <c r="M593" s="268"/>
      <c r="N593" s="269"/>
      <c r="O593" s="269"/>
      <c r="P593" s="269"/>
      <c r="Q593" s="270"/>
      <c r="R593" s="271"/>
      <c r="S593" s="268"/>
      <c r="T593" s="268"/>
      <c r="U593" s="268"/>
      <c r="V593" s="268"/>
      <c r="W593" s="65" t="str">
        <f t="shared" si="85"/>
        <v/>
      </c>
      <c r="X593" s="65" t="str">
        <f t="shared" si="86"/>
        <v/>
      </c>
      <c r="Y593" s="65" t="str">
        <f t="shared" si="87"/>
        <v/>
      </c>
      <c r="Z593" s="65" t="str">
        <f t="shared" si="88"/>
        <v/>
      </c>
      <c r="AA593" s="65" t="str">
        <f t="shared" si="89"/>
        <v/>
      </c>
    </row>
    <row r="594" spans="1:27" x14ac:dyDescent="0.25">
      <c r="A594" s="40" t="str">
        <f>IF(G594="","",1*ISERROR(VLOOKUP(G594,G$1:G593,1,FALSE)))</f>
        <v/>
      </c>
      <c r="B594" s="40" t="str">
        <f>IF(A594=0,0,IF(A594="","",SUM(A$2:A594)))</f>
        <v/>
      </c>
      <c r="C594" s="41" t="str">
        <f>IF(H594="","",1*ISERROR(VLOOKUP(H594,H$1:H593,1,FALSE)))</f>
        <v/>
      </c>
      <c r="D594" s="40" t="str">
        <f>IF(C594=0,0,IF(C594="","",SUM(C$2:C594)))</f>
        <v/>
      </c>
      <c r="E594" s="41" t="str">
        <f>IF(H594=0,0,IF(C594="","",SUM(C$11:C594)))</f>
        <v/>
      </c>
      <c r="F594" s="41" t="str">
        <f>IF(H594="","",COUNTIF(H$11:H594,"="&amp;H594))</f>
        <v/>
      </c>
      <c r="G594" s="41" t="str">
        <f t="shared" si="81"/>
        <v/>
      </c>
      <c r="H594" s="41" t="str">
        <f t="shared" si="82"/>
        <v/>
      </c>
      <c r="I594" s="41" t="str">
        <f t="shared" si="83"/>
        <v/>
      </c>
      <c r="J594" s="41" t="str">
        <f t="shared" si="84"/>
        <v/>
      </c>
      <c r="K594" s="268"/>
      <c r="L594" s="268"/>
      <c r="M594" s="268"/>
      <c r="N594" s="269"/>
      <c r="O594" s="269"/>
      <c r="P594" s="269"/>
      <c r="Q594" s="270"/>
      <c r="R594" s="271"/>
      <c r="S594" s="268"/>
      <c r="T594" s="268"/>
      <c r="U594" s="268"/>
      <c r="V594" s="268"/>
      <c r="W594" s="65" t="str">
        <f t="shared" si="85"/>
        <v/>
      </c>
      <c r="X594" s="65" t="str">
        <f t="shared" si="86"/>
        <v/>
      </c>
      <c r="Y594" s="65" t="str">
        <f t="shared" si="87"/>
        <v/>
      </c>
      <c r="Z594" s="65" t="str">
        <f t="shared" si="88"/>
        <v/>
      </c>
      <c r="AA594" s="65" t="str">
        <f t="shared" si="89"/>
        <v/>
      </c>
    </row>
    <row r="595" spans="1:27" x14ac:dyDescent="0.25">
      <c r="A595" s="40" t="str">
        <f>IF(G595="","",1*ISERROR(VLOOKUP(G595,G$1:G594,1,FALSE)))</f>
        <v/>
      </c>
      <c r="B595" s="40" t="str">
        <f>IF(A595=0,0,IF(A595="","",SUM(A$2:A595)))</f>
        <v/>
      </c>
      <c r="C595" s="41" t="str">
        <f>IF(H595="","",1*ISERROR(VLOOKUP(H595,H$1:H594,1,FALSE)))</f>
        <v/>
      </c>
      <c r="D595" s="40" t="str">
        <f>IF(C595=0,0,IF(C595="","",SUM(C$2:C595)))</f>
        <v/>
      </c>
      <c r="E595" s="41" t="str">
        <f>IF(H595=0,0,IF(C595="","",SUM(C$11:C595)))</f>
        <v/>
      </c>
      <c r="F595" s="41" t="str">
        <f>IF(H595="","",COUNTIF(H$11:H595,"="&amp;H595))</f>
        <v/>
      </c>
      <c r="G595" s="41" t="str">
        <f t="shared" si="81"/>
        <v/>
      </c>
      <c r="H595" s="41" t="str">
        <f t="shared" si="82"/>
        <v/>
      </c>
      <c r="I595" s="41" t="str">
        <f t="shared" si="83"/>
        <v/>
      </c>
      <c r="J595" s="41" t="str">
        <f t="shared" si="84"/>
        <v/>
      </c>
      <c r="K595" s="268"/>
      <c r="L595" s="268"/>
      <c r="M595" s="268"/>
      <c r="N595" s="269"/>
      <c r="O595" s="269"/>
      <c r="P595" s="269"/>
      <c r="Q595" s="270"/>
      <c r="R595" s="271"/>
      <c r="S595" s="268"/>
      <c r="T595" s="268"/>
      <c r="U595" s="268"/>
      <c r="V595" s="268"/>
      <c r="W595" s="65" t="str">
        <f t="shared" si="85"/>
        <v/>
      </c>
      <c r="X595" s="65" t="str">
        <f t="shared" si="86"/>
        <v/>
      </c>
      <c r="Y595" s="65" t="str">
        <f t="shared" si="87"/>
        <v/>
      </c>
      <c r="Z595" s="65" t="str">
        <f t="shared" si="88"/>
        <v/>
      </c>
      <c r="AA595" s="65" t="str">
        <f t="shared" si="89"/>
        <v/>
      </c>
    </row>
    <row r="596" spans="1:27" x14ac:dyDescent="0.25">
      <c r="A596" s="40" t="str">
        <f>IF(G596="","",1*ISERROR(VLOOKUP(G596,G$1:G595,1,FALSE)))</f>
        <v/>
      </c>
      <c r="B596" s="40" t="str">
        <f>IF(A596=0,0,IF(A596="","",SUM(A$2:A596)))</f>
        <v/>
      </c>
      <c r="C596" s="41" t="str">
        <f>IF(H596="","",1*ISERROR(VLOOKUP(H596,H$1:H595,1,FALSE)))</f>
        <v/>
      </c>
      <c r="D596" s="40" t="str">
        <f>IF(C596=0,0,IF(C596="","",SUM(C$2:C596)))</f>
        <v/>
      </c>
      <c r="E596" s="41" t="str">
        <f>IF(H596=0,0,IF(C596="","",SUM(C$11:C596)))</f>
        <v/>
      </c>
      <c r="F596" s="41" t="str">
        <f>IF(H596="","",COUNTIF(H$11:H596,"="&amp;H596))</f>
        <v/>
      </c>
      <c r="G596" s="41" t="str">
        <f t="shared" si="81"/>
        <v/>
      </c>
      <c r="H596" s="41" t="str">
        <f t="shared" si="82"/>
        <v/>
      </c>
      <c r="I596" s="41" t="str">
        <f t="shared" si="83"/>
        <v/>
      </c>
      <c r="J596" s="41" t="str">
        <f t="shared" si="84"/>
        <v/>
      </c>
      <c r="K596" s="268"/>
      <c r="L596" s="268"/>
      <c r="M596" s="268"/>
      <c r="N596" s="269"/>
      <c r="O596" s="269"/>
      <c r="P596" s="269"/>
      <c r="Q596" s="270"/>
      <c r="R596" s="271"/>
      <c r="S596" s="268"/>
      <c r="T596" s="268"/>
      <c r="U596" s="268"/>
      <c r="V596" s="268"/>
      <c r="W596" s="65" t="str">
        <f t="shared" si="85"/>
        <v/>
      </c>
      <c r="X596" s="65" t="str">
        <f t="shared" si="86"/>
        <v/>
      </c>
      <c r="Y596" s="65" t="str">
        <f t="shared" si="87"/>
        <v/>
      </c>
      <c r="Z596" s="65" t="str">
        <f t="shared" si="88"/>
        <v/>
      </c>
      <c r="AA596" s="65" t="str">
        <f t="shared" si="89"/>
        <v/>
      </c>
    </row>
    <row r="597" spans="1:27" x14ac:dyDescent="0.25">
      <c r="A597" s="40" t="str">
        <f>IF(G597="","",1*ISERROR(VLOOKUP(G597,G$1:G596,1,FALSE)))</f>
        <v/>
      </c>
      <c r="B597" s="40" t="str">
        <f>IF(A597=0,0,IF(A597="","",SUM(A$2:A597)))</f>
        <v/>
      </c>
      <c r="C597" s="41" t="str">
        <f>IF(H597="","",1*ISERROR(VLOOKUP(H597,H$1:H596,1,FALSE)))</f>
        <v/>
      </c>
      <c r="D597" s="40" t="str">
        <f>IF(C597=0,0,IF(C597="","",SUM(C$2:C597)))</f>
        <v/>
      </c>
      <c r="E597" s="41" t="str">
        <f>IF(H597=0,0,IF(C597="","",SUM(C$11:C597)))</f>
        <v/>
      </c>
      <c r="F597" s="41" t="str">
        <f>IF(H597="","",COUNTIF(H$11:H597,"="&amp;H597))</f>
        <v/>
      </c>
      <c r="G597" s="41" t="str">
        <f t="shared" si="81"/>
        <v/>
      </c>
      <c r="H597" s="41" t="str">
        <f t="shared" si="82"/>
        <v/>
      </c>
      <c r="I597" s="41" t="str">
        <f t="shared" si="83"/>
        <v/>
      </c>
      <c r="J597" s="41" t="str">
        <f t="shared" si="84"/>
        <v/>
      </c>
      <c r="K597" s="268"/>
      <c r="L597" s="268"/>
      <c r="M597" s="268"/>
      <c r="N597" s="269"/>
      <c r="O597" s="269"/>
      <c r="P597" s="269"/>
      <c r="Q597" s="270"/>
      <c r="R597" s="271"/>
      <c r="S597" s="268"/>
      <c r="T597" s="268"/>
      <c r="U597" s="268"/>
      <c r="V597" s="268"/>
      <c r="W597" s="65" t="str">
        <f t="shared" si="85"/>
        <v/>
      </c>
      <c r="X597" s="65" t="str">
        <f t="shared" si="86"/>
        <v/>
      </c>
      <c r="Y597" s="65" t="str">
        <f t="shared" si="87"/>
        <v/>
      </c>
      <c r="Z597" s="65" t="str">
        <f t="shared" si="88"/>
        <v/>
      </c>
      <c r="AA597" s="65" t="str">
        <f t="shared" si="89"/>
        <v/>
      </c>
    </row>
    <row r="598" spans="1:27" x14ac:dyDescent="0.25">
      <c r="A598" s="40" t="str">
        <f>IF(G598="","",1*ISERROR(VLOOKUP(G598,G$1:G597,1,FALSE)))</f>
        <v/>
      </c>
      <c r="B598" s="40" t="str">
        <f>IF(A598=0,0,IF(A598="","",SUM(A$2:A598)))</f>
        <v/>
      </c>
      <c r="C598" s="41" t="str">
        <f>IF(H598="","",1*ISERROR(VLOOKUP(H598,H$1:H597,1,FALSE)))</f>
        <v/>
      </c>
      <c r="D598" s="40" t="str">
        <f>IF(C598=0,0,IF(C598="","",SUM(C$2:C598)))</f>
        <v/>
      </c>
      <c r="E598" s="41" t="str">
        <f>IF(H598=0,0,IF(C598="","",SUM(C$11:C598)))</f>
        <v/>
      </c>
      <c r="F598" s="41" t="str">
        <f>IF(H598="","",COUNTIF(H$11:H598,"="&amp;H598))</f>
        <v/>
      </c>
      <c r="G598" s="41" t="str">
        <f t="shared" si="81"/>
        <v/>
      </c>
      <c r="H598" s="41" t="str">
        <f t="shared" si="82"/>
        <v/>
      </c>
      <c r="I598" s="41" t="str">
        <f t="shared" si="83"/>
        <v/>
      </c>
      <c r="J598" s="41" t="str">
        <f t="shared" si="84"/>
        <v/>
      </c>
      <c r="K598" s="268"/>
      <c r="L598" s="268"/>
      <c r="M598" s="268"/>
      <c r="N598" s="269"/>
      <c r="O598" s="269"/>
      <c r="P598" s="269"/>
      <c r="Q598" s="270"/>
      <c r="R598" s="271"/>
      <c r="S598" s="268"/>
      <c r="T598" s="268"/>
      <c r="U598" s="268"/>
      <c r="V598" s="268"/>
      <c r="W598" s="65" t="str">
        <f t="shared" si="85"/>
        <v/>
      </c>
      <c r="X598" s="65" t="str">
        <f t="shared" si="86"/>
        <v/>
      </c>
      <c r="Y598" s="65" t="str">
        <f t="shared" si="87"/>
        <v/>
      </c>
      <c r="Z598" s="65" t="str">
        <f t="shared" si="88"/>
        <v/>
      </c>
      <c r="AA598" s="65" t="str">
        <f t="shared" si="89"/>
        <v/>
      </c>
    </row>
    <row r="599" spans="1:27" x14ac:dyDescent="0.25">
      <c r="A599" s="40" t="str">
        <f>IF(G599="","",1*ISERROR(VLOOKUP(G599,G$1:G598,1,FALSE)))</f>
        <v/>
      </c>
      <c r="B599" s="40" t="str">
        <f>IF(A599=0,0,IF(A599="","",SUM(A$2:A599)))</f>
        <v/>
      </c>
      <c r="C599" s="41" t="str">
        <f>IF(H599="","",1*ISERROR(VLOOKUP(H599,H$1:H598,1,FALSE)))</f>
        <v/>
      </c>
      <c r="D599" s="40" t="str">
        <f>IF(C599=0,0,IF(C599="","",SUM(C$2:C599)))</f>
        <v/>
      </c>
      <c r="E599" s="41" t="str">
        <f>IF(H599=0,0,IF(C599="","",SUM(C$11:C599)))</f>
        <v/>
      </c>
      <c r="F599" s="41" t="str">
        <f>IF(H599="","",COUNTIF(H$11:H599,"="&amp;H599))</f>
        <v/>
      </c>
      <c r="G599" s="41" t="str">
        <f t="shared" si="81"/>
        <v/>
      </c>
      <c r="H599" s="41" t="str">
        <f t="shared" si="82"/>
        <v/>
      </c>
      <c r="I599" s="41" t="str">
        <f t="shared" si="83"/>
        <v/>
      </c>
      <c r="J599" s="41" t="str">
        <f t="shared" si="84"/>
        <v/>
      </c>
      <c r="K599" s="268"/>
      <c r="L599" s="268"/>
      <c r="M599" s="268"/>
      <c r="N599" s="269"/>
      <c r="O599" s="269"/>
      <c r="P599" s="269"/>
      <c r="Q599" s="270"/>
      <c r="R599" s="271"/>
      <c r="S599" s="268"/>
      <c r="T599" s="268"/>
      <c r="U599" s="268"/>
      <c r="V599" s="268"/>
      <c r="W599" s="65" t="str">
        <f t="shared" si="85"/>
        <v/>
      </c>
      <c r="X599" s="65" t="str">
        <f t="shared" si="86"/>
        <v/>
      </c>
      <c r="Y599" s="65" t="str">
        <f t="shared" si="87"/>
        <v/>
      </c>
      <c r="Z599" s="65" t="str">
        <f t="shared" si="88"/>
        <v/>
      </c>
      <c r="AA599" s="65" t="str">
        <f t="shared" si="89"/>
        <v/>
      </c>
    </row>
    <row r="600" spans="1:27" x14ac:dyDescent="0.25">
      <c r="A600" s="40" t="str">
        <f>IF(G600="","",1*ISERROR(VLOOKUP(G600,G$1:G599,1,FALSE)))</f>
        <v/>
      </c>
      <c r="B600" s="40" t="str">
        <f>IF(A600=0,0,IF(A600="","",SUM(A$2:A600)))</f>
        <v/>
      </c>
      <c r="C600" s="41" t="str">
        <f>IF(H600="","",1*ISERROR(VLOOKUP(H600,H$1:H599,1,FALSE)))</f>
        <v/>
      </c>
      <c r="D600" s="40" t="str">
        <f>IF(C600=0,0,IF(C600="","",SUM(C$2:C600)))</f>
        <v/>
      </c>
      <c r="E600" s="41" t="str">
        <f>IF(H600=0,0,IF(C600="","",SUM(C$11:C600)))</f>
        <v/>
      </c>
      <c r="F600" s="41" t="str">
        <f>IF(H600="","",COUNTIF(H$11:H600,"="&amp;H600))</f>
        <v/>
      </c>
      <c r="G600" s="41" t="str">
        <f t="shared" si="81"/>
        <v/>
      </c>
      <c r="H600" s="41" t="str">
        <f t="shared" si="82"/>
        <v/>
      </c>
      <c r="I600" s="41" t="str">
        <f t="shared" si="83"/>
        <v/>
      </c>
      <c r="J600" s="41" t="str">
        <f t="shared" si="84"/>
        <v/>
      </c>
      <c r="K600" s="268"/>
      <c r="L600" s="268"/>
      <c r="M600" s="268"/>
      <c r="N600" s="269"/>
      <c r="O600" s="269"/>
      <c r="P600" s="269"/>
      <c r="Q600" s="270"/>
      <c r="R600" s="271"/>
      <c r="S600" s="268"/>
      <c r="T600" s="268"/>
      <c r="U600" s="268"/>
      <c r="V600" s="268"/>
      <c r="W600" s="65" t="str">
        <f t="shared" si="85"/>
        <v/>
      </c>
      <c r="X600" s="65" t="str">
        <f t="shared" si="86"/>
        <v/>
      </c>
      <c r="Y600" s="65" t="str">
        <f t="shared" si="87"/>
        <v/>
      </c>
      <c r="Z600" s="65" t="str">
        <f t="shared" si="88"/>
        <v/>
      </c>
      <c r="AA600" s="65" t="str">
        <f t="shared" si="89"/>
        <v/>
      </c>
    </row>
    <row r="601" spans="1:27" x14ac:dyDescent="0.25">
      <c r="A601" s="40" t="str">
        <f>IF(G601="","",1*ISERROR(VLOOKUP(G601,G$1:G600,1,FALSE)))</f>
        <v/>
      </c>
      <c r="B601" s="40" t="str">
        <f>IF(A601=0,0,IF(A601="","",SUM(A$2:A601)))</f>
        <v/>
      </c>
      <c r="C601" s="41" t="str">
        <f>IF(H601="","",1*ISERROR(VLOOKUP(H601,H$1:H600,1,FALSE)))</f>
        <v/>
      </c>
      <c r="D601" s="40" t="str">
        <f>IF(C601=0,0,IF(C601="","",SUM(C$2:C601)))</f>
        <v/>
      </c>
      <c r="E601" s="41" t="str">
        <f>IF(H601=0,0,IF(C601="","",SUM(C$11:C601)))</f>
        <v/>
      </c>
      <c r="F601" s="41" t="str">
        <f>IF(H601="","",COUNTIF(H$11:H601,"="&amp;H601))</f>
        <v/>
      </c>
      <c r="G601" s="41" t="str">
        <f t="shared" si="81"/>
        <v/>
      </c>
      <c r="H601" s="41" t="str">
        <f t="shared" si="82"/>
        <v/>
      </c>
      <c r="I601" s="41" t="str">
        <f t="shared" si="83"/>
        <v/>
      </c>
      <c r="J601" s="41" t="str">
        <f t="shared" si="84"/>
        <v/>
      </c>
      <c r="K601" s="268"/>
      <c r="L601" s="268"/>
      <c r="M601" s="268"/>
      <c r="N601" s="269"/>
      <c r="O601" s="269"/>
      <c r="P601" s="269"/>
      <c r="Q601" s="270"/>
      <c r="R601" s="271"/>
      <c r="S601" s="268"/>
      <c r="T601" s="268"/>
      <c r="U601" s="268"/>
      <c r="V601" s="268"/>
      <c r="W601" s="65" t="str">
        <f t="shared" si="85"/>
        <v/>
      </c>
      <c r="X601" s="65" t="str">
        <f t="shared" si="86"/>
        <v/>
      </c>
      <c r="Y601" s="65" t="str">
        <f t="shared" si="87"/>
        <v/>
      </c>
      <c r="Z601" s="65" t="str">
        <f t="shared" si="88"/>
        <v/>
      </c>
      <c r="AA601" s="65" t="str">
        <f t="shared" si="89"/>
        <v/>
      </c>
    </row>
    <row r="602" spans="1:27" x14ac:dyDescent="0.25">
      <c r="A602" s="40" t="str">
        <f>IF(G602="","",1*ISERROR(VLOOKUP(G602,G$1:G601,1,FALSE)))</f>
        <v/>
      </c>
      <c r="B602" s="40" t="str">
        <f>IF(A602=0,0,IF(A602="","",SUM(A$2:A602)))</f>
        <v/>
      </c>
      <c r="C602" s="41" t="str">
        <f>IF(H602="","",1*ISERROR(VLOOKUP(H602,H$1:H601,1,FALSE)))</f>
        <v/>
      </c>
      <c r="D602" s="40" t="str">
        <f>IF(C602=0,0,IF(C602="","",SUM(C$2:C602)))</f>
        <v/>
      </c>
      <c r="E602" s="41" t="str">
        <f>IF(H602=0,0,IF(C602="","",SUM(C$11:C602)))</f>
        <v/>
      </c>
      <c r="F602" s="41" t="str">
        <f>IF(H602="","",COUNTIF(H$11:H602,"="&amp;H602))</f>
        <v/>
      </c>
      <c r="G602" s="41" t="str">
        <f t="shared" si="81"/>
        <v/>
      </c>
      <c r="H602" s="41" t="str">
        <f t="shared" si="82"/>
        <v/>
      </c>
      <c r="I602" s="41" t="str">
        <f t="shared" si="83"/>
        <v/>
      </c>
      <c r="J602" s="41" t="str">
        <f t="shared" si="84"/>
        <v/>
      </c>
      <c r="K602" s="268"/>
      <c r="L602" s="268"/>
      <c r="M602" s="268"/>
      <c r="N602" s="269"/>
      <c r="O602" s="269"/>
      <c r="P602" s="269"/>
      <c r="Q602" s="270"/>
      <c r="R602" s="271"/>
      <c r="S602" s="268"/>
      <c r="T602" s="268"/>
      <c r="U602" s="268"/>
      <c r="V602" s="268"/>
      <c r="W602" s="65" t="str">
        <f t="shared" si="85"/>
        <v/>
      </c>
      <c r="X602" s="65" t="str">
        <f t="shared" si="86"/>
        <v/>
      </c>
      <c r="Y602" s="65" t="str">
        <f t="shared" si="87"/>
        <v/>
      </c>
      <c r="Z602" s="65" t="str">
        <f t="shared" si="88"/>
        <v/>
      </c>
      <c r="AA602" s="65" t="str">
        <f t="shared" si="89"/>
        <v/>
      </c>
    </row>
    <row r="603" spans="1:27" x14ac:dyDescent="0.25">
      <c r="A603" s="40" t="str">
        <f>IF(G603="","",1*ISERROR(VLOOKUP(G603,G$1:G602,1,FALSE)))</f>
        <v/>
      </c>
      <c r="B603" s="40" t="str">
        <f>IF(A603=0,0,IF(A603="","",SUM(A$2:A603)))</f>
        <v/>
      </c>
      <c r="C603" s="41" t="str">
        <f>IF(H603="","",1*ISERROR(VLOOKUP(H603,H$1:H602,1,FALSE)))</f>
        <v/>
      </c>
      <c r="D603" s="40" t="str">
        <f>IF(C603=0,0,IF(C603="","",SUM(C$2:C603)))</f>
        <v/>
      </c>
      <c r="E603" s="41" t="str">
        <f>IF(H603=0,0,IF(C603="","",SUM(C$11:C603)))</f>
        <v/>
      </c>
      <c r="F603" s="41" t="str">
        <f>IF(H603="","",COUNTIF(H$11:H603,"="&amp;H603))</f>
        <v/>
      </c>
      <c r="G603" s="41" t="str">
        <f t="shared" si="81"/>
        <v/>
      </c>
      <c r="H603" s="41" t="str">
        <f t="shared" si="82"/>
        <v/>
      </c>
      <c r="I603" s="41" t="str">
        <f t="shared" si="83"/>
        <v/>
      </c>
      <c r="J603" s="41" t="str">
        <f t="shared" si="84"/>
        <v/>
      </c>
      <c r="K603" s="268"/>
      <c r="L603" s="268"/>
      <c r="M603" s="268"/>
      <c r="N603" s="269"/>
      <c r="O603" s="269"/>
      <c r="P603" s="269"/>
      <c r="Q603" s="270"/>
      <c r="R603" s="271"/>
      <c r="S603" s="268"/>
      <c r="T603" s="268"/>
      <c r="U603" s="268"/>
      <c r="V603" s="268"/>
      <c r="W603" s="65" t="str">
        <f t="shared" si="85"/>
        <v/>
      </c>
      <c r="X603" s="65" t="str">
        <f t="shared" si="86"/>
        <v/>
      </c>
      <c r="Y603" s="65" t="str">
        <f t="shared" si="87"/>
        <v/>
      </c>
      <c r="Z603" s="65" t="str">
        <f t="shared" si="88"/>
        <v/>
      </c>
      <c r="AA603" s="65" t="str">
        <f t="shared" si="89"/>
        <v/>
      </c>
    </row>
    <row r="604" spans="1:27" x14ac:dyDescent="0.25">
      <c r="A604" s="40" t="str">
        <f>IF(G604="","",1*ISERROR(VLOOKUP(G604,G$1:G603,1,FALSE)))</f>
        <v/>
      </c>
      <c r="B604" s="40" t="str">
        <f>IF(A604=0,0,IF(A604="","",SUM(A$2:A604)))</f>
        <v/>
      </c>
      <c r="C604" s="41" t="str">
        <f>IF(H604="","",1*ISERROR(VLOOKUP(H604,H$1:H603,1,FALSE)))</f>
        <v/>
      </c>
      <c r="D604" s="40" t="str">
        <f>IF(C604=0,0,IF(C604="","",SUM(C$2:C604)))</f>
        <v/>
      </c>
      <c r="E604" s="41" t="str">
        <f>IF(H604=0,0,IF(C604="","",SUM(C$11:C604)))</f>
        <v/>
      </c>
      <c r="F604" s="41" t="str">
        <f>IF(H604="","",COUNTIF(H$11:H604,"="&amp;H604))</f>
        <v/>
      </c>
      <c r="G604" s="41" t="str">
        <f t="shared" si="81"/>
        <v/>
      </c>
      <c r="H604" s="41" t="str">
        <f t="shared" si="82"/>
        <v/>
      </c>
      <c r="I604" s="41" t="str">
        <f t="shared" si="83"/>
        <v/>
      </c>
      <c r="J604" s="41" t="str">
        <f t="shared" si="84"/>
        <v/>
      </c>
      <c r="K604" s="268"/>
      <c r="L604" s="268"/>
      <c r="M604" s="268"/>
      <c r="N604" s="269"/>
      <c r="O604" s="269"/>
      <c r="P604" s="269"/>
      <c r="Q604" s="270"/>
      <c r="R604" s="271"/>
      <c r="S604" s="268"/>
      <c r="T604" s="268"/>
      <c r="U604" s="268"/>
      <c r="V604" s="268"/>
      <c r="W604" s="65" t="str">
        <f t="shared" si="85"/>
        <v/>
      </c>
      <c r="X604" s="65" t="str">
        <f t="shared" si="86"/>
        <v/>
      </c>
      <c r="Y604" s="65" t="str">
        <f t="shared" si="87"/>
        <v/>
      </c>
      <c r="Z604" s="65" t="str">
        <f t="shared" si="88"/>
        <v/>
      </c>
      <c r="AA604" s="65" t="str">
        <f t="shared" si="89"/>
        <v/>
      </c>
    </row>
    <row r="605" spans="1:27" x14ac:dyDescent="0.25">
      <c r="A605" s="40" t="str">
        <f>IF(G605="","",1*ISERROR(VLOOKUP(G605,G$1:G604,1,FALSE)))</f>
        <v/>
      </c>
      <c r="B605" s="40" t="str">
        <f>IF(A605=0,0,IF(A605="","",SUM(A$2:A605)))</f>
        <v/>
      </c>
      <c r="C605" s="41" t="str">
        <f>IF(H605="","",1*ISERROR(VLOOKUP(H605,H$1:H604,1,FALSE)))</f>
        <v/>
      </c>
      <c r="D605" s="40" t="str">
        <f>IF(C605=0,0,IF(C605="","",SUM(C$2:C605)))</f>
        <v/>
      </c>
      <c r="E605" s="41" t="str">
        <f>IF(H605=0,0,IF(C605="","",SUM(C$11:C605)))</f>
        <v/>
      </c>
      <c r="F605" s="41" t="str">
        <f>IF(H605="","",COUNTIF(H$11:H605,"="&amp;H605))</f>
        <v/>
      </c>
      <c r="G605" s="41" t="str">
        <f t="shared" si="81"/>
        <v/>
      </c>
      <c r="H605" s="41" t="str">
        <f t="shared" si="82"/>
        <v/>
      </c>
      <c r="I605" s="41" t="str">
        <f t="shared" si="83"/>
        <v/>
      </c>
      <c r="J605" s="41" t="str">
        <f t="shared" si="84"/>
        <v/>
      </c>
      <c r="K605" s="268"/>
      <c r="L605" s="268"/>
      <c r="M605" s="268"/>
      <c r="N605" s="269"/>
      <c r="O605" s="269"/>
      <c r="P605" s="269"/>
      <c r="Q605" s="270"/>
      <c r="R605" s="271"/>
      <c r="S605" s="268"/>
      <c r="T605" s="268"/>
      <c r="U605" s="268"/>
      <c r="V605" s="268"/>
      <c r="W605" s="65" t="str">
        <f t="shared" si="85"/>
        <v/>
      </c>
      <c r="X605" s="65" t="str">
        <f t="shared" si="86"/>
        <v/>
      </c>
      <c r="Y605" s="65" t="str">
        <f t="shared" si="87"/>
        <v/>
      </c>
      <c r="Z605" s="65" t="str">
        <f t="shared" si="88"/>
        <v/>
      </c>
      <c r="AA605" s="65" t="str">
        <f t="shared" si="89"/>
        <v/>
      </c>
    </row>
    <row r="606" spans="1:27" x14ac:dyDescent="0.25">
      <c r="A606" s="40" t="str">
        <f>IF(G606="","",1*ISERROR(VLOOKUP(G606,G$1:G605,1,FALSE)))</f>
        <v/>
      </c>
      <c r="B606" s="40" t="str">
        <f>IF(A606=0,0,IF(A606="","",SUM(A$2:A606)))</f>
        <v/>
      </c>
      <c r="C606" s="41" t="str">
        <f>IF(H606="","",1*ISERROR(VLOOKUP(H606,H$1:H605,1,FALSE)))</f>
        <v/>
      </c>
      <c r="D606" s="40" t="str">
        <f>IF(C606=0,0,IF(C606="","",SUM(C$2:C606)))</f>
        <v/>
      </c>
      <c r="E606" s="41" t="str">
        <f>IF(H606=0,0,IF(C606="","",SUM(C$11:C606)))</f>
        <v/>
      </c>
      <c r="F606" s="41" t="str">
        <f>IF(H606="","",COUNTIF(H$11:H606,"="&amp;H606))</f>
        <v/>
      </c>
      <c r="G606" s="41" t="str">
        <f t="shared" si="81"/>
        <v/>
      </c>
      <c r="H606" s="41" t="str">
        <f t="shared" si="82"/>
        <v/>
      </c>
      <c r="I606" s="41" t="str">
        <f t="shared" si="83"/>
        <v/>
      </c>
      <c r="J606" s="41" t="str">
        <f t="shared" si="84"/>
        <v/>
      </c>
      <c r="K606" s="268"/>
      <c r="L606" s="268"/>
      <c r="M606" s="268"/>
      <c r="N606" s="269"/>
      <c r="O606" s="269"/>
      <c r="P606" s="269"/>
      <c r="Q606" s="270"/>
      <c r="R606" s="271"/>
      <c r="S606" s="268"/>
      <c r="T606" s="268"/>
      <c r="U606" s="268"/>
      <c r="V606" s="268"/>
      <c r="W606" s="65" t="str">
        <f t="shared" si="85"/>
        <v/>
      </c>
      <c r="X606" s="65" t="str">
        <f t="shared" si="86"/>
        <v/>
      </c>
      <c r="Y606" s="65" t="str">
        <f t="shared" si="87"/>
        <v/>
      </c>
      <c r="Z606" s="65" t="str">
        <f t="shared" si="88"/>
        <v/>
      </c>
      <c r="AA606" s="65" t="str">
        <f t="shared" si="89"/>
        <v/>
      </c>
    </row>
    <row r="607" spans="1:27" x14ac:dyDescent="0.25">
      <c r="A607" s="40" t="str">
        <f>IF(G607="","",1*ISERROR(VLOOKUP(G607,G$1:G606,1,FALSE)))</f>
        <v/>
      </c>
      <c r="B607" s="40" t="str">
        <f>IF(A607=0,0,IF(A607="","",SUM(A$2:A607)))</f>
        <v/>
      </c>
      <c r="C607" s="41" t="str">
        <f>IF(H607="","",1*ISERROR(VLOOKUP(H607,H$1:H606,1,FALSE)))</f>
        <v/>
      </c>
      <c r="D607" s="40" t="str">
        <f>IF(C607=0,0,IF(C607="","",SUM(C$2:C607)))</f>
        <v/>
      </c>
      <c r="E607" s="41" t="str">
        <f>IF(H607=0,0,IF(C607="","",SUM(C$11:C607)))</f>
        <v/>
      </c>
      <c r="F607" s="41" t="str">
        <f>IF(H607="","",COUNTIF(H$11:H607,"="&amp;H607))</f>
        <v/>
      </c>
      <c r="G607" s="41" t="str">
        <f t="shared" si="81"/>
        <v/>
      </c>
      <c r="H607" s="41" t="str">
        <f t="shared" si="82"/>
        <v/>
      </c>
      <c r="I607" s="41" t="str">
        <f t="shared" si="83"/>
        <v/>
      </c>
      <c r="J607" s="41" t="str">
        <f t="shared" si="84"/>
        <v/>
      </c>
      <c r="K607" s="268"/>
      <c r="L607" s="268"/>
      <c r="M607" s="268"/>
      <c r="N607" s="269"/>
      <c r="O607" s="269"/>
      <c r="P607" s="269"/>
      <c r="Q607" s="270"/>
      <c r="R607" s="271"/>
      <c r="S607" s="268"/>
      <c r="T607" s="268"/>
      <c r="U607" s="268"/>
      <c r="V607" s="268"/>
      <c r="W607" s="65" t="str">
        <f t="shared" si="85"/>
        <v/>
      </c>
      <c r="X607" s="65" t="str">
        <f t="shared" si="86"/>
        <v/>
      </c>
      <c r="Y607" s="65" t="str">
        <f t="shared" si="87"/>
        <v/>
      </c>
      <c r="Z607" s="65" t="str">
        <f t="shared" si="88"/>
        <v/>
      </c>
      <c r="AA607" s="65" t="str">
        <f t="shared" si="89"/>
        <v/>
      </c>
    </row>
    <row r="608" spans="1:27" x14ac:dyDescent="0.25">
      <c r="A608" s="40" t="str">
        <f>IF(G608="","",1*ISERROR(VLOOKUP(G608,G$1:G607,1,FALSE)))</f>
        <v/>
      </c>
      <c r="B608" s="40" t="str">
        <f>IF(A608=0,0,IF(A608="","",SUM(A$2:A608)))</f>
        <v/>
      </c>
      <c r="C608" s="41" t="str">
        <f>IF(H608="","",1*ISERROR(VLOOKUP(H608,H$1:H607,1,FALSE)))</f>
        <v/>
      </c>
      <c r="D608" s="40" t="str">
        <f>IF(C608=0,0,IF(C608="","",SUM(C$2:C608)))</f>
        <v/>
      </c>
      <c r="E608" s="41" t="str">
        <f>IF(H608=0,0,IF(C608="","",SUM(C$11:C608)))</f>
        <v/>
      </c>
      <c r="F608" s="41" t="str">
        <f>IF(H608="","",COUNTIF(H$11:H608,"="&amp;H608))</f>
        <v/>
      </c>
      <c r="G608" s="41" t="str">
        <f t="shared" si="81"/>
        <v/>
      </c>
      <c r="H608" s="41" t="str">
        <f t="shared" si="82"/>
        <v/>
      </c>
      <c r="I608" s="41" t="str">
        <f t="shared" si="83"/>
        <v/>
      </c>
      <c r="J608" s="41" t="str">
        <f t="shared" si="84"/>
        <v/>
      </c>
      <c r="K608" s="268"/>
      <c r="L608" s="268"/>
      <c r="M608" s="268"/>
      <c r="N608" s="269"/>
      <c r="O608" s="269"/>
      <c r="P608" s="269"/>
      <c r="Q608" s="270"/>
      <c r="R608" s="271"/>
      <c r="S608" s="268"/>
      <c r="T608" s="268"/>
      <c r="U608" s="268"/>
      <c r="V608" s="268"/>
      <c r="W608" s="65" t="str">
        <f t="shared" si="85"/>
        <v/>
      </c>
      <c r="X608" s="65" t="str">
        <f t="shared" si="86"/>
        <v/>
      </c>
      <c r="Y608" s="65" t="str">
        <f t="shared" si="87"/>
        <v/>
      </c>
      <c r="Z608" s="65" t="str">
        <f t="shared" si="88"/>
        <v/>
      </c>
      <c r="AA608" s="65" t="str">
        <f t="shared" si="89"/>
        <v/>
      </c>
    </row>
    <row r="609" spans="1:27" x14ac:dyDescent="0.25">
      <c r="A609" s="40" t="str">
        <f>IF(G609="","",1*ISERROR(VLOOKUP(G609,G$1:G608,1,FALSE)))</f>
        <v/>
      </c>
      <c r="B609" s="40" t="str">
        <f>IF(A609=0,0,IF(A609="","",SUM(A$2:A609)))</f>
        <v/>
      </c>
      <c r="C609" s="41" t="str">
        <f>IF(H609="","",1*ISERROR(VLOOKUP(H609,H$1:H608,1,FALSE)))</f>
        <v/>
      </c>
      <c r="D609" s="40" t="str">
        <f>IF(C609=0,0,IF(C609="","",SUM(C$2:C609)))</f>
        <v/>
      </c>
      <c r="E609" s="41" t="str">
        <f>IF(H609=0,0,IF(C609="","",SUM(C$11:C609)))</f>
        <v/>
      </c>
      <c r="F609" s="41" t="str">
        <f>IF(H609="","",COUNTIF(H$11:H609,"="&amp;H609))</f>
        <v/>
      </c>
      <c r="G609" s="41" t="str">
        <f t="shared" si="81"/>
        <v/>
      </c>
      <c r="H609" s="41" t="str">
        <f t="shared" si="82"/>
        <v/>
      </c>
      <c r="I609" s="41" t="str">
        <f t="shared" si="83"/>
        <v/>
      </c>
      <c r="J609" s="41" t="str">
        <f t="shared" si="84"/>
        <v/>
      </c>
      <c r="K609" s="268"/>
      <c r="L609" s="268"/>
      <c r="M609" s="268"/>
      <c r="N609" s="269"/>
      <c r="O609" s="269"/>
      <c r="P609" s="269"/>
      <c r="Q609" s="270"/>
      <c r="R609" s="271"/>
      <c r="S609" s="268"/>
      <c r="T609" s="268"/>
      <c r="U609" s="268"/>
      <c r="V609" s="268"/>
      <c r="W609" s="65" t="str">
        <f t="shared" si="85"/>
        <v/>
      </c>
      <c r="X609" s="65" t="str">
        <f t="shared" si="86"/>
        <v/>
      </c>
      <c r="Y609" s="65" t="str">
        <f t="shared" si="87"/>
        <v/>
      </c>
      <c r="Z609" s="65" t="str">
        <f t="shared" si="88"/>
        <v/>
      </c>
      <c r="AA609" s="65" t="str">
        <f t="shared" si="89"/>
        <v/>
      </c>
    </row>
    <row r="610" spans="1:27" x14ac:dyDescent="0.25">
      <c r="A610" s="40" t="str">
        <f>IF(G610="","",1*ISERROR(VLOOKUP(G610,G$1:G609,1,FALSE)))</f>
        <v/>
      </c>
      <c r="B610" s="40" t="str">
        <f>IF(A610=0,0,IF(A610="","",SUM(A$2:A610)))</f>
        <v/>
      </c>
      <c r="C610" s="41" t="str">
        <f>IF(H610="","",1*ISERROR(VLOOKUP(H610,H$1:H609,1,FALSE)))</f>
        <v/>
      </c>
      <c r="D610" s="40" t="str">
        <f>IF(C610=0,0,IF(C610="","",SUM(C$2:C610)))</f>
        <v/>
      </c>
      <c r="E610" s="41" t="str">
        <f>IF(H610=0,0,IF(C610="","",SUM(C$11:C610)))</f>
        <v/>
      </c>
      <c r="F610" s="41" t="str">
        <f>IF(H610="","",COUNTIF(H$11:H610,"="&amp;H610))</f>
        <v/>
      </c>
      <c r="G610" s="41" t="str">
        <f t="shared" si="81"/>
        <v/>
      </c>
      <c r="H610" s="41" t="str">
        <f t="shared" si="82"/>
        <v/>
      </c>
      <c r="I610" s="41" t="str">
        <f t="shared" si="83"/>
        <v/>
      </c>
      <c r="J610" s="41" t="str">
        <f t="shared" si="84"/>
        <v/>
      </c>
      <c r="K610" s="268"/>
      <c r="L610" s="268"/>
      <c r="M610" s="268"/>
      <c r="N610" s="269"/>
      <c r="O610" s="269"/>
      <c r="P610" s="269"/>
      <c r="Q610" s="270"/>
      <c r="R610" s="271"/>
      <c r="S610" s="268"/>
      <c r="T610" s="268"/>
      <c r="U610" s="268"/>
      <c r="V610" s="268"/>
      <c r="W610" s="65" t="str">
        <f t="shared" si="85"/>
        <v/>
      </c>
      <c r="X610" s="65" t="str">
        <f t="shared" si="86"/>
        <v/>
      </c>
      <c r="Y610" s="65" t="str">
        <f t="shared" si="87"/>
        <v/>
      </c>
      <c r="Z610" s="65" t="str">
        <f t="shared" si="88"/>
        <v/>
      </c>
      <c r="AA610" s="65" t="str">
        <f t="shared" si="89"/>
        <v/>
      </c>
    </row>
    <row r="611" spans="1:27" x14ac:dyDescent="0.25">
      <c r="A611" s="40" t="str">
        <f>IF(G611="","",1*ISERROR(VLOOKUP(G611,G$1:G610,1,FALSE)))</f>
        <v/>
      </c>
      <c r="B611" s="40" t="str">
        <f>IF(A611=0,0,IF(A611="","",SUM(A$2:A611)))</f>
        <v/>
      </c>
      <c r="C611" s="41" t="str">
        <f>IF(H611="","",1*ISERROR(VLOOKUP(H611,H$1:H610,1,FALSE)))</f>
        <v/>
      </c>
      <c r="D611" s="40" t="str">
        <f>IF(C611=0,0,IF(C611="","",SUM(C$2:C611)))</f>
        <v/>
      </c>
      <c r="E611" s="41" t="str">
        <f>IF(H611=0,0,IF(C611="","",SUM(C$11:C611)))</f>
        <v/>
      </c>
      <c r="F611" s="41" t="str">
        <f>IF(H611="","",COUNTIF(H$11:H611,"="&amp;H611))</f>
        <v/>
      </c>
      <c r="G611" s="41" t="str">
        <f t="shared" si="81"/>
        <v/>
      </c>
      <c r="H611" s="41" t="str">
        <f t="shared" si="82"/>
        <v/>
      </c>
      <c r="I611" s="41" t="str">
        <f t="shared" si="83"/>
        <v/>
      </c>
      <c r="J611" s="41" t="str">
        <f t="shared" si="84"/>
        <v/>
      </c>
      <c r="K611" s="268"/>
      <c r="L611" s="268"/>
      <c r="M611" s="268"/>
      <c r="N611" s="269"/>
      <c r="O611" s="269"/>
      <c r="P611" s="269"/>
      <c r="Q611" s="270"/>
      <c r="R611" s="271"/>
      <c r="S611" s="268"/>
      <c r="T611" s="268"/>
      <c r="U611" s="268"/>
      <c r="V611" s="268"/>
      <c r="W611" s="65" t="str">
        <f t="shared" si="85"/>
        <v/>
      </c>
      <c r="X611" s="65" t="str">
        <f t="shared" si="86"/>
        <v/>
      </c>
      <c r="Y611" s="65" t="str">
        <f t="shared" si="87"/>
        <v/>
      </c>
      <c r="Z611" s="65" t="str">
        <f t="shared" si="88"/>
        <v/>
      </c>
      <c r="AA611" s="65" t="str">
        <f t="shared" si="89"/>
        <v/>
      </c>
    </row>
    <row r="612" spans="1:27" x14ac:dyDescent="0.25">
      <c r="A612" s="40" t="str">
        <f>IF(G612="","",1*ISERROR(VLOOKUP(G612,G$1:G611,1,FALSE)))</f>
        <v/>
      </c>
      <c r="B612" s="40" t="str">
        <f>IF(A612=0,0,IF(A612="","",SUM(A$2:A612)))</f>
        <v/>
      </c>
      <c r="C612" s="41" t="str">
        <f>IF(H612="","",1*ISERROR(VLOOKUP(H612,H$1:H611,1,FALSE)))</f>
        <v/>
      </c>
      <c r="D612" s="40" t="str">
        <f>IF(C612=0,0,IF(C612="","",SUM(C$2:C612)))</f>
        <v/>
      </c>
      <c r="E612" s="41" t="str">
        <f>IF(H612=0,0,IF(C612="","",SUM(C$11:C612)))</f>
        <v/>
      </c>
      <c r="F612" s="41" t="str">
        <f>IF(H612="","",COUNTIF(H$11:H612,"="&amp;H612))</f>
        <v/>
      </c>
      <c r="G612" s="41" t="str">
        <f t="shared" si="81"/>
        <v/>
      </c>
      <c r="H612" s="41" t="str">
        <f t="shared" si="82"/>
        <v/>
      </c>
      <c r="I612" s="41" t="str">
        <f t="shared" si="83"/>
        <v/>
      </c>
      <c r="J612" s="41" t="str">
        <f t="shared" si="84"/>
        <v/>
      </c>
      <c r="K612" s="268"/>
      <c r="L612" s="268"/>
      <c r="M612" s="268"/>
      <c r="N612" s="269"/>
      <c r="O612" s="269"/>
      <c r="P612" s="269"/>
      <c r="Q612" s="270"/>
      <c r="R612" s="271"/>
      <c r="S612" s="268"/>
      <c r="T612" s="268"/>
      <c r="U612" s="268"/>
      <c r="V612" s="268"/>
      <c r="W612" s="65" t="str">
        <f t="shared" si="85"/>
        <v/>
      </c>
      <c r="X612" s="65" t="str">
        <f t="shared" si="86"/>
        <v/>
      </c>
      <c r="Y612" s="65" t="str">
        <f t="shared" si="87"/>
        <v/>
      </c>
      <c r="Z612" s="65" t="str">
        <f t="shared" si="88"/>
        <v/>
      </c>
      <c r="AA612" s="65" t="str">
        <f t="shared" si="89"/>
        <v/>
      </c>
    </row>
    <row r="613" spans="1:27" x14ac:dyDescent="0.25">
      <c r="A613" s="40" t="str">
        <f>IF(G613="","",1*ISERROR(VLOOKUP(G613,G$1:G612,1,FALSE)))</f>
        <v/>
      </c>
      <c r="B613" s="40" t="str">
        <f>IF(A613=0,0,IF(A613="","",SUM(A$2:A613)))</f>
        <v/>
      </c>
      <c r="C613" s="41" t="str">
        <f>IF(H613="","",1*ISERROR(VLOOKUP(H613,H$1:H612,1,FALSE)))</f>
        <v/>
      </c>
      <c r="D613" s="40" t="str">
        <f>IF(C613=0,0,IF(C613="","",SUM(C$2:C613)))</f>
        <v/>
      </c>
      <c r="E613" s="41" t="str">
        <f>IF(H613=0,0,IF(C613="","",SUM(C$11:C613)))</f>
        <v/>
      </c>
      <c r="F613" s="41" t="str">
        <f>IF(H613="","",COUNTIF(H$11:H613,"="&amp;H613))</f>
        <v/>
      </c>
      <c r="G613" s="41" t="str">
        <f t="shared" si="81"/>
        <v/>
      </c>
      <c r="H613" s="41" t="str">
        <f t="shared" si="82"/>
        <v/>
      </c>
      <c r="I613" s="41" t="str">
        <f t="shared" si="83"/>
        <v/>
      </c>
      <c r="J613" s="41" t="str">
        <f t="shared" si="84"/>
        <v/>
      </c>
      <c r="K613" s="268"/>
      <c r="L613" s="268"/>
      <c r="M613" s="268"/>
      <c r="N613" s="269"/>
      <c r="O613" s="269"/>
      <c r="P613" s="269"/>
      <c r="Q613" s="270"/>
      <c r="R613" s="271"/>
      <c r="S613" s="268"/>
      <c r="T613" s="268"/>
      <c r="U613" s="268"/>
      <c r="V613" s="268"/>
      <c r="W613" s="65" t="str">
        <f t="shared" si="85"/>
        <v/>
      </c>
      <c r="X613" s="65" t="str">
        <f t="shared" si="86"/>
        <v/>
      </c>
      <c r="Y613" s="65" t="str">
        <f t="shared" si="87"/>
        <v/>
      </c>
      <c r="Z613" s="65" t="str">
        <f t="shared" si="88"/>
        <v/>
      </c>
      <c r="AA613" s="65" t="str">
        <f t="shared" si="89"/>
        <v/>
      </c>
    </row>
    <row r="614" spans="1:27" x14ac:dyDescent="0.25">
      <c r="A614" s="40" t="str">
        <f>IF(G614="","",1*ISERROR(VLOOKUP(G614,G$1:G613,1,FALSE)))</f>
        <v/>
      </c>
      <c r="B614" s="40" t="str">
        <f>IF(A614=0,0,IF(A614="","",SUM(A$2:A614)))</f>
        <v/>
      </c>
      <c r="C614" s="41" t="str">
        <f>IF(H614="","",1*ISERROR(VLOOKUP(H614,H$1:H613,1,FALSE)))</f>
        <v/>
      </c>
      <c r="D614" s="40" t="str">
        <f>IF(C614=0,0,IF(C614="","",SUM(C$2:C614)))</f>
        <v/>
      </c>
      <c r="E614" s="41" t="str">
        <f>IF(H614=0,0,IF(C614="","",SUM(C$11:C614)))</f>
        <v/>
      </c>
      <c r="F614" s="41" t="str">
        <f>IF(H614="","",COUNTIF(H$11:H614,"="&amp;H614))</f>
        <v/>
      </c>
      <c r="G614" s="41" t="str">
        <f t="shared" si="81"/>
        <v/>
      </c>
      <c r="H614" s="41" t="str">
        <f t="shared" si="82"/>
        <v/>
      </c>
      <c r="I614" s="41" t="str">
        <f t="shared" si="83"/>
        <v/>
      </c>
      <c r="J614" s="41" t="str">
        <f t="shared" si="84"/>
        <v/>
      </c>
      <c r="K614" s="268"/>
      <c r="L614" s="268"/>
      <c r="M614" s="268"/>
      <c r="N614" s="269"/>
      <c r="O614" s="269"/>
      <c r="P614" s="269"/>
      <c r="Q614" s="270"/>
      <c r="R614" s="271"/>
      <c r="S614" s="268"/>
      <c r="T614" s="268"/>
      <c r="U614" s="268"/>
      <c r="V614" s="268"/>
      <c r="W614" s="65" t="str">
        <f t="shared" si="85"/>
        <v/>
      </c>
      <c r="X614" s="65" t="str">
        <f t="shared" si="86"/>
        <v/>
      </c>
      <c r="Y614" s="65" t="str">
        <f t="shared" si="87"/>
        <v/>
      </c>
      <c r="Z614" s="65" t="str">
        <f t="shared" si="88"/>
        <v/>
      </c>
      <c r="AA614" s="65" t="str">
        <f t="shared" si="89"/>
        <v/>
      </c>
    </row>
    <row r="615" spans="1:27" x14ac:dyDescent="0.25">
      <c r="A615" s="40" t="str">
        <f>IF(G615="","",1*ISERROR(VLOOKUP(G615,G$1:G614,1,FALSE)))</f>
        <v/>
      </c>
      <c r="B615" s="40" t="str">
        <f>IF(A615=0,0,IF(A615="","",SUM(A$2:A615)))</f>
        <v/>
      </c>
      <c r="C615" s="41" t="str">
        <f>IF(H615="","",1*ISERROR(VLOOKUP(H615,H$1:H614,1,FALSE)))</f>
        <v/>
      </c>
      <c r="D615" s="40" t="str">
        <f>IF(C615=0,0,IF(C615="","",SUM(C$2:C615)))</f>
        <v/>
      </c>
      <c r="E615" s="41" t="str">
        <f>IF(H615=0,0,IF(C615="","",SUM(C$11:C615)))</f>
        <v/>
      </c>
      <c r="F615" s="41" t="str">
        <f>IF(H615="","",COUNTIF(H$11:H615,"="&amp;H615))</f>
        <v/>
      </c>
      <c r="G615" s="41" t="str">
        <f t="shared" si="81"/>
        <v/>
      </c>
      <c r="H615" s="41" t="str">
        <f t="shared" si="82"/>
        <v/>
      </c>
      <c r="I615" s="41" t="str">
        <f t="shared" si="83"/>
        <v/>
      </c>
      <c r="J615" s="41" t="str">
        <f t="shared" si="84"/>
        <v/>
      </c>
      <c r="K615" s="268"/>
      <c r="L615" s="268"/>
      <c r="M615" s="268"/>
      <c r="N615" s="269"/>
      <c r="O615" s="269"/>
      <c r="P615" s="269"/>
      <c r="Q615" s="270"/>
      <c r="R615" s="271"/>
      <c r="S615" s="268"/>
      <c r="T615" s="268"/>
      <c r="U615" s="268"/>
      <c r="V615" s="268"/>
      <c r="W615" s="65" t="str">
        <f t="shared" si="85"/>
        <v/>
      </c>
      <c r="X615" s="65" t="str">
        <f t="shared" si="86"/>
        <v/>
      </c>
      <c r="Y615" s="65" t="str">
        <f t="shared" si="87"/>
        <v/>
      </c>
      <c r="Z615" s="65" t="str">
        <f t="shared" si="88"/>
        <v/>
      </c>
      <c r="AA615" s="65" t="str">
        <f t="shared" si="89"/>
        <v/>
      </c>
    </row>
    <row r="616" spans="1:27" x14ac:dyDescent="0.25">
      <c r="A616" s="40" t="str">
        <f>IF(G616="","",1*ISERROR(VLOOKUP(G616,G$1:G615,1,FALSE)))</f>
        <v/>
      </c>
      <c r="B616" s="40" t="str">
        <f>IF(A616=0,0,IF(A616="","",SUM(A$2:A616)))</f>
        <v/>
      </c>
      <c r="C616" s="41" t="str">
        <f>IF(H616="","",1*ISERROR(VLOOKUP(H616,H$1:H615,1,FALSE)))</f>
        <v/>
      </c>
      <c r="D616" s="40" t="str">
        <f>IF(C616=0,0,IF(C616="","",SUM(C$2:C616)))</f>
        <v/>
      </c>
      <c r="E616" s="41" t="str">
        <f>IF(H616=0,0,IF(C616="","",SUM(C$11:C616)))</f>
        <v/>
      </c>
      <c r="F616" s="41" t="str">
        <f>IF(H616="","",COUNTIF(H$11:H616,"="&amp;H616))</f>
        <v/>
      </c>
      <c r="G616" s="41" t="str">
        <f t="shared" si="81"/>
        <v/>
      </c>
      <c r="H616" s="41" t="str">
        <f t="shared" si="82"/>
        <v/>
      </c>
      <c r="I616" s="41" t="str">
        <f t="shared" si="83"/>
        <v/>
      </c>
      <c r="J616" s="41" t="str">
        <f t="shared" si="84"/>
        <v/>
      </c>
      <c r="K616" s="268"/>
      <c r="L616" s="268"/>
      <c r="M616" s="268"/>
      <c r="N616" s="269"/>
      <c r="O616" s="269"/>
      <c r="P616" s="269"/>
      <c r="Q616" s="270"/>
      <c r="R616" s="271"/>
      <c r="S616" s="268"/>
      <c r="T616" s="268"/>
      <c r="U616" s="268"/>
      <c r="V616" s="268"/>
      <c r="W616" s="65" t="str">
        <f t="shared" si="85"/>
        <v/>
      </c>
      <c r="X616" s="65" t="str">
        <f t="shared" si="86"/>
        <v/>
      </c>
      <c r="Y616" s="65" t="str">
        <f t="shared" si="87"/>
        <v/>
      </c>
      <c r="Z616" s="65" t="str">
        <f t="shared" si="88"/>
        <v/>
      </c>
      <c r="AA616" s="65" t="str">
        <f t="shared" si="89"/>
        <v/>
      </c>
    </row>
    <row r="617" spans="1:27" x14ac:dyDescent="0.25">
      <c r="A617" s="40" t="str">
        <f>IF(G617="","",1*ISERROR(VLOOKUP(G617,G$1:G616,1,FALSE)))</f>
        <v/>
      </c>
      <c r="B617" s="40" t="str">
        <f>IF(A617=0,0,IF(A617="","",SUM(A$2:A617)))</f>
        <v/>
      </c>
      <c r="C617" s="41" t="str">
        <f>IF(H617="","",1*ISERROR(VLOOKUP(H617,H$1:H616,1,FALSE)))</f>
        <v/>
      </c>
      <c r="D617" s="40" t="str">
        <f>IF(C617=0,0,IF(C617="","",SUM(C$2:C617)))</f>
        <v/>
      </c>
      <c r="E617" s="41" t="str">
        <f>IF(H617=0,0,IF(C617="","",SUM(C$11:C617)))</f>
        <v/>
      </c>
      <c r="F617" s="41" t="str">
        <f>IF(H617="","",COUNTIF(H$11:H617,"="&amp;H617))</f>
        <v/>
      </c>
      <c r="G617" s="41" t="str">
        <f t="shared" si="81"/>
        <v/>
      </c>
      <c r="H617" s="41" t="str">
        <f t="shared" si="82"/>
        <v/>
      </c>
      <c r="I617" s="41" t="str">
        <f t="shared" si="83"/>
        <v/>
      </c>
      <c r="J617" s="41" t="str">
        <f t="shared" si="84"/>
        <v/>
      </c>
      <c r="K617" s="268"/>
      <c r="L617" s="268"/>
      <c r="M617" s="268"/>
      <c r="N617" s="269"/>
      <c r="O617" s="269"/>
      <c r="P617" s="269"/>
      <c r="Q617" s="270"/>
      <c r="R617" s="271"/>
      <c r="S617" s="268"/>
      <c r="T617" s="268"/>
      <c r="U617" s="268"/>
      <c r="V617" s="268"/>
      <c r="W617" s="65" t="str">
        <f t="shared" si="85"/>
        <v/>
      </c>
      <c r="X617" s="65" t="str">
        <f t="shared" si="86"/>
        <v/>
      </c>
      <c r="Y617" s="65" t="str">
        <f t="shared" si="87"/>
        <v/>
      </c>
      <c r="Z617" s="65" t="str">
        <f t="shared" si="88"/>
        <v/>
      </c>
      <c r="AA617" s="65" t="str">
        <f t="shared" si="89"/>
        <v/>
      </c>
    </row>
    <row r="618" spans="1:27" x14ac:dyDescent="0.25">
      <c r="A618" s="40" t="str">
        <f>IF(G618="","",1*ISERROR(VLOOKUP(G618,G$1:G617,1,FALSE)))</f>
        <v/>
      </c>
      <c r="B618" s="40" t="str">
        <f>IF(A618=0,0,IF(A618="","",SUM(A$2:A618)))</f>
        <v/>
      </c>
      <c r="C618" s="41" t="str">
        <f>IF(H618="","",1*ISERROR(VLOOKUP(H618,H$1:H617,1,FALSE)))</f>
        <v/>
      </c>
      <c r="D618" s="40" t="str">
        <f>IF(C618=0,0,IF(C618="","",SUM(C$2:C618)))</f>
        <v/>
      </c>
      <c r="E618" s="41" t="str">
        <f>IF(H618=0,0,IF(C618="","",SUM(C$11:C618)))</f>
        <v/>
      </c>
      <c r="F618" s="41" t="str">
        <f>IF(H618="","",COUNTIF(H$11:H618,"="&amp;H618))</f>
        <v/>
      </c>
      <c r="G618" s="41" t="str">
        <f t="shared" si="81"/>
        <v/>
      </c>
      <c r="H618" s="41" t="str">
        <f t="shared" si="82"/>
        <v/>
      </c>
      <c r="I618" s="41" t="str">
        <f t="shared" si="83"/>
        <v/>
      </c>
      <c r="J618" s="41" t="str">
        <f t="shared" si="84"/>
        <v/>
      </c>
      <c r="K618" s="268"/>
      <c r="L618" s="268"/>
      <c r="M618" s="268"/>
      <c r="N618" s="269"/>
      <c r="O618" s="269"/>
      <c r="P618" s="269"/>
      <c r="Q618" s="270"/>
      <c r="R618" s="271"/>
      <c r="S618" s="268"/>
      <c r="T618" s="268"/>
      <c r="U618" s="268"/>
      <c r="V618" s="268"/>
      <c r="W618" s="65" t="str">
        <f t="shared" si="85"/>
        <v/>
      </c>
      <c r="X618" s="65" t="str">
        <f t="shared" si="86"/>
        <v/>
      </c>
      <c r="Y618" s="65" t="str">
        <f t="shared" si="87"/>
        <v/>
      </c>
      <c r="Z618" s="65" t="str">
        <f t="shared" si="88"/>
        <v/>
      </c>
      <c r="AA618" s="65" t="str">
        <f t="shared" si="89"/>
        <v/>
      </c>
    </row>
    <row r="619" spans="1:27" x14ac:dyDescent="0.25">
      <c r="A619" s="40" t="str">
        <f>IF(G619="","",1*ISERROR(VLOOKUP(G619,G$1:G618,1,FALSE)))</f>
        <v/>
      </c>
      <c r="B619" s="40" t="str">
        <f>IF(A619=0,0,IF(A619="","",SUM(A$2:A619)))</f>
        <v/>
      </c>
      <c r="C619" s="41" t="str">
        <f>IF(H619="","",1*ISERROR(VLOOKUP(H619,H$1:H618,1,FALSE)))</f>
        <v/>
      </c>
      <c r="D619" s="40" t="str">
        <f>IF(C619=0,0,IF(C619="","",SUM(C$2:C619)))</f>
        <v/>
      </c>
      <c r="E619" s="41" t="str">
        <f>IF(H619=0,0,IF(C619="","",SUM(C$11:C619)))</f>
        <v/>
      </c>
      <c r="F619" s="41" t="str">
        <f>IF(H619="","",COUNTIF(H$11:H619,"="&amp;H619))</f>
        <v/>
      </c>
      <c r="G619" s="41" t="str">
        <f t="shared" si="81"/>
        <v/>
      </c>
      <c r="H619" s="41" t="str">
        <f t="shared" si="82"/>
        <v/>
      </c>
      <c r="I619" s="41" t="str">
        <f t="shared" si="83"/>
        <v/>
      </c>
      <c r="J619" s="41" t="str">
        <f t="shared" si="84"/>
        <v/>
      </c>
      <c r="K619" s="268"/>
      <c r="L619" s="268"/>
      <c r="M619" s="268"/>
      <c r="N619" s="269"/>
      <c r="O619" s="269"/>
      <c r="P619" s="269"/>
      <c r="Q619" s="270"/>
      <c r="R619" s="271"/>
      <c r="S619" s="268"/>
      <c r="T619" s="268"/>
      <c r="U619" s="268"/>
      <c r="V619" s="268"/>
      <c r="W619" s="65" t="str">
        <f t="shared" si="85"/>
        <v/>
      </c>
      <c r="X619" s="65" t="str">
        <f t="shared" si="86"/>
        <v/>
      </c>
      <c r="Y619" s="65" t="str">
        <f t="shared" si="87"/>
        <v/>
      </c>
      <c r="Z619" s="65" t="str">
        <f t="shared" si="88"/>
        <v/>
      </c>
      <c r="AA619" s="65" t="str">
        <f t="shared" si="89"/>
        <v/>
      </c>
    </row>
    <row r="620" spans="1:27" x14ac:dyDescent="0.25">
      <c r="A620" s="40" t="str">
        <f>IF(G620="","",1*ISERROR(VLOOKUP(G620,G$1:G619,1,FALSE)))</f>
        <v/>
      </c>
      <c r="B620" s="40" t="str">
        <f>IF(A620=0,0,IF(A620="","",SUM(A$2:A620)))</f>
        <v/>
      </c>
      <c r="C620" s="41" t="str">
        <f>IF(H620="","",1*ISERROR(VLOOKUP(H620,H$1:H619,1,FALSE)))</f>
        <v/>
      </c>
      <c r="D620" s="40" t="str">
        <f>IF(C620=0,0,IF(C620="","",SUM(C$2:C620)))</f>
        <v/>
      </c>
      <c r="E620" s="41" t="str">
        <f>IF(H620=0,0,IF(C620="","",SUM(C$11:C620)))</f>
        <v/>
      </c>
      <c r="F620" s="41" t="str">
        <f>IF(H620="","",COUNTIF(H$11:H620,"="&amp;H620))</f>
        <v/>
      </c>
      <c r="G620" s="41" t="str">
        <f t="shared" si="81"/>
        <v/>
      </c>
      <c r="H620" s="41" t="str">
        <f t="shared" si="82"/>
        <v/>
      </c>
      <c r="I620" s="41" t="str">
        <f t="shared" si="83"/>
        <v/>
      </c>
      <c r="J620" s="41" t="str">
        <f t="shared" si="84"/>
        <v/>
      </c>
      <c r="K620" s="268"/>
      <c r="L620" s="268"/>
      <c r="M620" s="268"/>
      <c r="N620" s="269"/>
      <c r="O620" s="269"/>
      <c r="P620" s="269"/>
      <c r="Q620" s="270"/>
      <c r="R620" s="271"/>
      <c r="S620" s="268"/>
      <c r="T620" s="268"/>
      <c r="U620" s="268"/>
      <c r="V620" s="268"/>
      <c r="W620" s="65" t="str">
        <f t="shared" si="85"/>
        <v/>
      </c>
      <c r="X620" s="65" t="str">
        <f t="shared" si="86"/>
        <v/>
      </c>
      <c r="Y620" s="65" t="str">
        <f t="shared" si="87"/>
        <v/>
      </c>
      <c r="Z620" s="65" t="str">
        <f t="shared" si="88"/>
        <v/>
      </c>
      <c r="AA620" s="65" t="str">
        <f t="shared" si="89"/>
        <v/>
      </c>
    </row>
    <row r="621" spans="1:27" x14ac:dyDescent="0.25">
      <c r="A621" s="40" t="str">
        <f>IF(G621="","",1*ISERROR(VLOOKUP(G621,G$1:G620,1,FALSE)))</f>
        <v/>
      </c>
      <c r="B621" s="40" t="str">
        <f>IF(A621=0,0,IF(A621="","",SUM(A$2:A621)))</f>
        <v/>
      </c>
      <c r="C621" s="41" t="str">
        <f>IF(H621="","",1*ISERROR(VLOOKUP(H621,H$1:H620,1,FALSE)))</f>
        <v/>
      </c>
      <c r="D621" s="40" t="str">
        <f>IF(C621=0,0,IF(C621="","",SUM(C$2:C621)))</f>
        <v/>
      </c>
      <c r="E621" s="41" t="str">
        <f>IF(H621=0,0,IF(C621="","",SUM(C$11:C621)))</f>
        <v/>
      </c>
      <c r="F621" s="41" t="str">
        <f>IF(H621="","",COUNTIF(H$11:H621,"="&amp;H621))</f>
        <v/>
      </c>
      <c r="G621" s="41" t="str">
        <f t="shared" si="81"/>
        <v/>
      </c>
      <c r="H621" s="41" t="str">
        <f t="shared" si="82"/>
        <v/>
      </c>
      <c r="I621" s="41" t="str">
        <f t="shared" si="83"/>
        <v/>
      </c>
      <c r="J621" s="41" t="str">
        <f t="shared" si="84"/>
        <v/>
      </c>
      <c r="K621" s="268"/>
      <c r="L621" s="268"/>
      <c r="M621" s="268"/>
      <c r="N621" s="269"/>
      <c r="O621" s="269"/>
      <c r="P621" s="269"/>
      <c r="Q621" s="270"/>
      <c r="R621" s="271"/>
      <c r="S621" s="268"/>
      <c r="T621" s="268"/>
      <c r="U621" s="268"/>
      <c r="V621" s="268"/>
      <c r="W621" s="65" t="str">
        <f t="shared" si="85"/>
        <v/>
      </c>
      <c r="X621" s="65" t="str">
        <f t="shared" si="86"/>
        <v/>
      </c>
      <c r="Y621" s="65" t="str">
        <f t="shared" si="87"/>
        <v/>
      </c>
      <c r="Z621" s="65" t="str">
        <f t="shared" si="88"/>
        <v/>
      </c>
      <c r="AA621" s="65" t="str">
        <f t="shared" si="89"/>
        <v/>
      </c>
    </row>
    <row r="622" spans="1:27" x14ac:dyDescent="0.25">
      <c r="A622" s="40" t="str">
        <f>IF(G622="","",1*ISERROR(VLOOKUP(G622,G$1:G621,1,FALSE)))</f>
        <v/>
      </c>
      <c r="B622" s="40" t="str">
        <f>IF(A622=0,0,IF(A622="","",SUM(A$2:A622)))</f>
        <v/>
      </c>
      <c r="C622" s="41" t="str">
        <f>IF(H622="","",1*ISERROR(VLOOKUP(H622,H$1:H621,1,FALSE)))</f>
        <v/>
      </c>
      <c r="D622" s="40" t="str">
        <f>IF(C622=0,0,IF(C622="","",SUM(C$2:C622)))</f>
        <v/>
      </c>
      <c r="E622" s="41" t="str">
        <f>IF(H622=0,0,IF(C622="","",SUM(C$11:C622)))</f>
        <v/>
      </c>
      <c r="F622" s="41" t="str">
        <f>IF(H622="","",COUNTIF(H$11:H622,"="&amp;H622))</f>
        <v/>
      </c>
      <c r="G622" s="41" t="str">
        <f t="shared" si="81"/>
        <v/>
      </c>
      <c r="H622" s="41" t="str">
        <f t="shared" si="82"/>
        <v/>
      </c>
      <c r="I622" s="41" t="str">
        <f t="shared" si="83"/>
        <v/>
      </c>
      <c r="J622" s="41" t="str">
        <f t="shared" si="84"/>
        <v/>
      </c>
      <c r="K622" s="268"/>
      <c r="L622" s="268"/>
      <c r="M622" s="268"/>
      <c r="N622" s="269"/>
      <c r="O622" s="269"/>
      <c r="P622" s="269"/>
      <c r="Q622" s="270"/>
      <c r="R622" s="271"/>
      <c r="S622" s="268"/>
      <c r="T622" s="268"/>
      <c r="U622" s="268"/>
      <c r="V622" s="268"/>
      <c r="W622" s="65" t="str">
        <f t="shared" si="85"/>
        <v/>
      </c>
      <c r="X622" s="65" t="str">
        <f t="shared" si="86"/>
        <v/>
      </c>
      <c r="Y622" s="65" t="str">
        <f t="shared" si="87"/>
        <v/>
      </c>
      <c r="Z622" s="65" t="str">
        <f t="shared" si="88"/>
        <v/>
      </c>
      <c r="AA622" s="65" t="str">
        <f t="shared" si="89"/>
        <v/>
      </c>
    </row>
    <row r="623" spans="1:27" x14ac:dyDescent="0.25">
      <c r="A623" s="40" t="str">
        <f>IF(G623="","",1*ISERROR(VLOOKUP(G623,G$1:G622,1,FALSE)))</f>
        <v/>
      </c>
      <c r="B623" s="40" t="str">
        <f>IF(A623=0,0,IF(A623="","",SUM(A$2:A623)))</f>
        <v/>
      </c>
      <c r="C623" s="41" t="str">
        <f>IF(H623="","",1*ISERROR(VLOOKUP(H623,H$1:H622,1,FALSE)))</f>
        <v/>
      </c>
      <c r="D623" s="40" t="str">
        <f>IF(C623=0,0,IF(C623="","",SUM(C$2:C623)))</f>
        <v/>
      </c>
      <c r="E623" s="41" t="str">
        <f>IF(H623=0,0,IF(C623="","",SUM(C$11:C623)))</f>
        <v/>
      </c>
      <c r="F623" s="41" t="str">
        <f>IF(H623="","",COUNTIF(H$11:H623,"="&amp;H623))</f>
        <v/>
      </c>
      <c r="G623" s="41" t="str">
        <f t="shared" si="81"/>
        <v/>
      </c>
      <c r="H623" s="41" t="str">
        <f t="shared" si="82"/>
        <v/>
      </c>
      <c r="I623" s="41" t="str">
        <f t="shared" si="83"/>
        <v/>
      </c>
      <c r="J623" s="41" t="str">
        <f t="shared" si="84"/>
        <v/>
      </c>
      <c r="K623" s="268"/>
      <c r="L623" s="268"/>
      <c r="M623" s="268"/>
      <c r="N623" s="269"/>
      <c r="O623" s="269"/>
      <c r="P623" s="269"/>
      <c r="Q623" s="270"/>
      <c r="R623" s="271"/>
      <c r="S623" s="268"/>
      <c r="T623" s="268"/>
      <c r="U623" s="268"/>
      <c r="V623" s="268"/>
      <c r="W623" s="65" t="str">
        <f t="shared" si="85"/>
        <v/>
      </c>
      <c r="X623" s="65" t="str">
        <f t="shared" si="86"/>
        <v/>
      </c>
      <c r="Y623" s="65" t="str">
        <f t="shared" si="87"/>
        <v/>
      </c>
      <c r="Z623" s="65" t="str">
        <f t="shared" si="88"/>
        <v/>
      </c>
      <c r="AA623" s="65" t="str">
        <f t="shared" si="89"/>
        <v/>
      </c>
    </row>
    <row r="624" spans="1:27" x14ac:dyDescent="0.25">
      <c r="A624" s="40" t="str">
        <f>IF(G624="","",1*ISERROR(VLOOKUP(G624,G$1:G623,1,FALSE)))</f>
        <v/>
      </c>
      <c r="B624" s="40" t="str">
        <f>IF(A624=0,0,IF(A624="","",SUM(A$2:A624)))</f>
        <v/>
      </c>
      <c r="C624" s="41" t="str">
        <f>IF(H624="","",1*ISERROR(VLOOKUP(H624,H$1:H623,1,FALSE)))</f>
        <v/>
      </c>
      <c r="D624" s="40" t="str">
        <f>IF(C624=0,0,IF(C624="","",SUM(C$2:C624)))</f>
        <v/>
      </c>
      <c r="E624" s="41" t="str">
        <f>IF(H624=0,0,IF(C624="","",SUM(C$11:C624)))</f>
        <v/>
      </c>
      <c r="F624" s="41" t="str">
        <f>IF(H624="","",COUNTIF(H$11:H624,"="&amp;H624))</f>
        <v/>
      </c>
      <c r="G624" s="41" t="str">
        <f t="shared" si="81"/>
        <v/>
      </c>
      <c r="H624" s="41" t="str">
        <f t="shared" si="82"/>
        <v/>
      </c>
      <c r="I624" s="41" t="str">
        <f t="shared" si="83"/>
        <v/>
      </c>
      <c r="J624" s="41" t="str">
        <f t="shared" si="84"/>
        <v/>
      </c>
      <c r="K624" s="268"/>
      <c r="L624" s="268"/>
      <c r="M624" s="268"/>
      <c r="N624" s="269"/>
      <c r="O624" s="269"/>
      <c r="P624" s="269"/>
      <c r="Q624" s="270"/>
      <c r="R624" s="271"/>
      <c r="S624" s="268"/>
      <c r="T624" s="268"/>
      <c r="U624" s="268"/>
      <c r="V624" s="268"/>
      <c r="W624" s="65" t="str">
        <f t="shared" si="85"/>
        <v/>
      </c>
      <c r="X624" s="65" t="str">
        <f t="shared" si="86"/>
        <v/>
      </c>
      <c r="Y624" s="65" t="str">
        <f t="shared" si="87"/>
        <v/>
      </c>
      <c r="Z624" s="65" t="str">
        <f t="shared" si="88"/>
        <v/>
      </c>
      <c r="AA624" s="65" t="str">
        <f t="shared" si="89"/>
        <v/>
      </c>
    </row>
    <row r="625" spans="1:27" x14ac:dyDescent="0.25">
      <c r="A625" s="40" t="str">
        <f>IF(G625="","",1*ISERROR(VLOOKUP(G625,G$1:G624,1,FALSE)))</f>
        <v/>
      </c>
      <c r="B625" s="40" t="str">
        <f>IF(A625=0,0,IF(A625="","",SUM(A$2:A625)))</f>
        <v/>
      </c>
      <c r="C625" s="41" t="str">
        <f>IF(H625="","",1*ISERROR(VLOOKUP(H625,H$1:H624,1,FALSE)))</f>
        <v/>
      </c>
      <c r="D625" s="40" t="str">
        <f>IF(C625=0,0,IF(C625="","",SUM(C$2:C625)))</f>
        <v/>
      </c>
      <c r="E625" s="41" t="str">
        <f>IF(H625=0,0,IF(C625="","",SUM(C$11:C625)))</f>
        <v/>
      </c>
      <c r="F625" s="41" t="str">
        <f>IF(H625="","",COUNTIF(H$11:H625,"="&amp;H625))</f>
        <v/>
      </c>
      <c r="G625" s="41" t="str">
        <f t="shared" si="81"/>
        <v/>
      </c>
      <c r="H625" s="41" t="str">
        <f t="shared" si="82"/>
        <v/>
      </c>
      <c r="I625" s="41" t="str">
        <f t="shared" si="83"/>
        <v/>
      </c>
      <c r="J625" s="41" t="str">
        <f t="shared" si="84"/>
        <v/>
      </c>
      <c r="K625" s="268"/>
      <c r="L625" s="268"/>
      <c r="M625" s="268"/>
      <c r="N625" s="269"/>
      <c r="O625" s="269"/>
      <c r="P625" s="269"/>
      <c r="Q625" s="270"/>
      <c r="R625" s="271"/>
      <c r="S625" s="268"/>
      <c r="T625" s="268"/>
      <c r="U625" s="268"/>
      <c r="V625" s="268"/>
      <c r="W625" s="65" t="str">
        <f t="shared" si="85"/>
        <v/>
      </c>
      <c r="X625" s="65" t="str">
        <f t="shared" si="86"/>
        <v/>
      </c>
      <c r="Y625" s="65" t="str">
        <f t="shared" si="87"/>
        <v/>
      </c>
      <c r="Z625" s="65" t="str">
        <f t="shared" si="88"/>
        <v/>
      </c>
      <c r="AA625" s="65" t="str">
        <f t="shared" si="89"/>
        <v/>
      </c>
    </row>
    <row r="626" spans="1:27" x14ac:dyDescent="0.25">
      <c r="A626" s="40" t="str">
        <f>IF(G626="","",1*ISERROR(VLOOKUP(G626,G$1:G625,1,FALSE)))</f>
        <v/>
      </c>
      <c r="B626" s="40" t="str">
        <f>IF(A626=0,0,IF(A626="","",SUM(A$2:A626)))</f>
        <v/>
      </c>
      <c r="C626" s="41" t="str">
        <f>IF(H626="","",1*ISERROR(VLOOKUP(H626,H$1:H625,1,FALSE)))</f>
        <v/>
      </c>
      <c r="D626" s="40" t="str">
        <f>IF(C626=0,0,IF(C626="","",SUM(C$2:C626)))</f>
        <v/>
      </c>
      <c r="E626" s="41" t="str">
        <f>IF(H626=0,0,IF(C626="","",SUM(C$11:C626)))</f>
        <v/>
      </c>
      <c r="F626" s="41" t="str">
        <f>IF(H626="","",COUNTIF(H$11:H626,"="&amp;H626))</f>
        <v/>
      </c>
      <c r="G626" s="41" t="str">
        <f t="shared" si="81"/>
        <v/>
      </c>
      <c r="H626" s="41" t="str">
        <f t="shared" si="82"/>
        <v/>
      </c>
      <c r="I626" s="41" t="str">
        <f t="shared" si="83"/>
        <v/>
      </c>
      <c r="J626" s="41" t="str">
        <f t="shared" si="84"/>
        <v/>
      </c>
      <c r="K626" s="268"/>
      <c r="L626" s="268"/>
      <c r="M626" s="268"/>
      <c r="N626" s="269"/>
      <c r="O626" s="269"/>
      <c r="P626" s="269"/>
      <c r="Q626" s="270"/>
      <c r="R626" s="271"/>
      <c r="S626" s="268"/>
      <c r="T626" s="268"/>
      <c r="U626" s="268"/>
      <c r="V626" s="268"/>
      <c r="W626" s="65" t="str">
        <f t="shared" si="85"/>
        <v/>
      </c>
      <c r="X626" s="65" t="str">
        <f t="shared" si="86"/>
        <v/>
      </c>
      <c r="Y626" s="65" t="str">
        <f t="shared" si="87"/>
        <v/>
      </c>
      <c r="Z626" s="65" t="str">
        <f t="shared" si="88"/>
        <v/>
      </c>
      <c r="AA626" s="65" t="str">
        <f t="shared" si="89"/>
        <v/>
      </c>
    </row>
    <row r="627" spans="1:27" x14ac:dyDescent="0.25">
      <c r="A627" s="40" t="str">
        <f>IF(G627="","",1*ISERROR(VLOOKUP(G627,G$1:G626,1,FALSE)))</f>
        <v/>
      </c>
      <c r="B627" s="40" t="str">
        <f>IF(A627=0,0,IF(A627="","",SUM(A$2:A627)))</f>
        <v/>
      </c>
      <c r="C627" s="41" t="str">
        <f>IF(H627="","",1*ISERROR(VLOOKUP(H627,H$1:H626,1,FALSE)))</f>
        <v/>
      </c>
      <c r="D627" s="40" t="str">
        <f>IF(C627=0,0,IF(C627="","",SUM(C$2:C627)))</f>
        <v/>
      </c>
      <c r="E627" s="41" t="str">
        <f>IF(H627=0,0,IF(C627="","",SUM(C$11:C627)))</f>
        <v/>
      </c>
      <c r="F627" s="41" t="str">
        <f>IF(H627="","",COUNTIF(H$11:H627,"="&amp;H627))</f>
        <v/>
      </c>
      <c r="G627" s="41" t="str">
        <f t="shared" si="81"/>
        <v/>
      </c>
      <c r="H627" s="41" t="str">
        <f t="shared" si="82"/>
        <v/>
      </c>
      <c r="I627" s="41" t="str">
        <f t="shared" si="83"/>
        <v/>
      </c>
      <c r="J627" s="41" t="str">
        <f t="shared" si="84"/>
        <v/>
      </c>
      <c r="K627" s="268"/>
      <c r="L627" s="268"/>
      <c r="M627" s="268"/>
      <c r="N627" s="269"/>
      <c r="O627" s="269"/>
      <c r="P627" s="269"/>
      <c r="Q627" s="270"/>
      <c r="R627" s="271"/>
      <c r="S627" s="268"/>
      <c r="T627" s="268"/>
      <c r="U627" s="268"/>
      <c r="V627" s="268"/>
      <c r="W627" s="65" t="str">
        <f t="shared" si="85"/>
        <v/>
      </c>
      <c r="X627" s="65" t="str">
        <f t="shared" si="86"/>
        <v/>
      </c>
      <c r="Y627" s="65" t="str">
        <f t="shared" si="87"/>
        <v/>
      </c>
      <c r="Z627" s="65" t="str">
        <f t="shared" si="88"/>
        <v/>
      </c>
      <c r="AA627" s="65" t="str">
        <f t="shared" si="89"/>
        <v/>
      </c>
    </row>
    <row r="628" spans="1:27" x14ac:dyDescent="0.25">
      <c r="A628" s="40" t="str">
        <f>IF(G628="","",1*ISERROR(VLOOKUP(G628,G$1:G627,1,FALSE)))</f>
        <v/>
      </c>
      <c r="B628" s="40" t="str">
        <f>IF(A628=0,0,IF(A628="","",SUM(A$2:A628)))</f>
        <v/>
      </c>
      <c r="C628" s="41" t="str">
        <f>IF(H628="","",1*ISERROR(VLOOKUP(H628,H$1:H627,1,FALSE)))</f>
        <v/>
      </c>
      <c r="D628" s="40" t="str">
        <f>IF(C628=0,0,IF(C628="","",SUM(C$2:C628)))</f>
        <v/>
      </c>
      <c r="E628" s="41" t="str">
        <f>IF(H628=0,0,IF(C628="","",SUM(C$11:C628)))</f>
        <v/>
      </c>
      <c r="F628" s="41" t="str">
        <f>IF(H628="","",COUNTIF(H$11:H628,"="&amp;H628))</f>
        <v/>
      </c>
      <c r="G628" s="41" t="str">
        <f t="shared" si="81"/>
        <v/>
      </c>
      <c r="H628" s="41" t="str">
        <f t="shared" si="82"/>
        <v/>
      </c>
      <c r="I628" s="41" t="str">
        <f t="shared" si="83"/>
        <v/>
      </c>
      <c r="J628" s="41" t="str">
        <f t="shared" si="84"/>
        <v/>
      </c>
      <c r="K628" s="268"/>
      <c r="L628" s="268"/>
      <c r="M628" s="268"/>
      <c r="N628" s="269"/>
      <c r="O628" s="269"/>
      <c r="P628" s="269"/>
      <c r="Q628" s="270"/>
      <c r="R628" s="271"/>
      <c r="S628" s="268"/>
      <c r="T628" s="268"/>
      <c r="U628" s="268"/>
      <c r="V628" s="268"/>
      <c r="W628" s="65" t="str">
        <f t="shared" si="85"/>
        <v/>
      </c>
      <c r="X628" s="65" t="str">
        <f t="shared" si="86"/>
        <v/>
      </c>
      <c r="Y628" s="65" t="str">
        <f t="shared" si="87"/>
        <v/>
      </c>
      <c r="Z628" s="65" t="str">
        <f t="shared" si="88"/>
        <v/>
      </c>
      <c r="AA628" s="65" t="str">
        <f t="shared" si="89"/>
        <v/>
      </c>
    </row>
    <row r="629" spans="1:27" x14ac:dyDescent="0.25">
      <c r="A629" s="40" t="str">
        <f>IF(G629="","",1*ISERROR(VLOOKUP(G629,G$1:G628,1,FALSE)))</f>
        <v/>
      </c>
      <c r="B629" s="40" t="str">
        <f>IF(A629=0,0,IF(A629="","",SUM(A$2:A629)))</f>
        <v/>
      </c>
      <c r="C629" s="41" t="str">
        <f>IF(H629="","",1*ISERROR(VLOOKUP(H629,H$1:H628,1,FALSE)))</f>
        <v/>
      </c>
      <c r="D629" s="40" t="str">
        <f>IF(C629=0,0,IF(C629="","",SUM(C$2:C629)))</f>
        <v/>
      </c>
      <c r="E629" s="41" t="str">
        <f>IF(H629=0,0,IF(C629="","",SUM(C$11:C629)))</f>
        <v/>
      </c>
      <c r="F629" s="41" t="str">
        <f>IF(H629="","",COUNTIF(H$11:H629,"="&amp;H629))</f>
        <v/>
      </c>
      <c r="G629" s="41" t="str">
        <f t="shared" si="81"/>
        <v/>
      </c>
      <c r="H629" s="41" t="str">
        <f t="shared" si="82"/>
        <v/>
      </c>
      <c r="I629" s="41" t="str">
        <f t="shared" si="83"/>
        <v/>
      </c>
      <c r="J629" s="41" t="str">
        <f t="shared" si="84"/>
        <v/>
      </c>
      <c r="K629" s="268"/>
      <c r="L629" s="268"/>
      <c r="M629" s="268"/>
      <c r="N629" s="269"/>
      <c r="O629" s="269"/>
      <c r="P629" s="269"/>
      <c r="Q629" s="270"/>
      <c r="R629" s="271"/>
      <c r="S629" s="268"/>
      <c r="T629" s="268"/>
      <c r="U629" s="268"/>
      <c r="V629" s="268"/>
      <c r="W629" s="65" t="str">
        <f t="shared" si="85"/>
        <v/>
      </c>
      <c r="X629" s="65" t="str">
        <f t="shared" si="86"/>
        <v/>
      </c>
      <c r="Y629" s="65" t="str">
        <f t="shared" si="87"/>
        <v/>
      </c>
      <c r="Z629" s="65" t="str">
        <f t="shared" si="88"/>
        <v/>
      </c>
      <c r="AA629" s="65" t="str">
        <f t="shared" si="89"/>
        <v/>
      </c>
    </row>
    <row r="630" spans="1:27" x14ac:dyDescent="0.25">
      <c r="A630" s="40" t="str">
        <f>IF(G630="","",1*ISERROR(VLOOKUP(G630,G$1:G629,1,FALSE)))</f>
        <v/>
      </c>
      <c r="B630" s="40" t="str">
        <f>IF(A630=0,0,IF(A630="","",SUM(A$2:A630)))</f>
        <v/>
      </c>
      <c r="C630" s="41" t="str">
        <f>IF(H630="","",1*ISERROR(VLOOKUP(H630,H$1:H629,1,FALSE)))</f>
        <v/>
      </c>
      <c r="D630" s="40" t="str">
        <f>IF(C630=0,0,IF(C630="","",SUM(C$2:C630)))</f>
        <v/>
      </c>
      <c r="E630" s="41" t="str">
        <f>IF(H630=0,0,IF(C630="","",SUM(C$11:C630)))</f>
        <v/>
      </c>
      <c r="F630" s="41" t="str">
        <f>IF(H630="","",COUNTIF(H$11:H630,"="&amp;H630))</f>
        <v/>
      </c>
      <c r="G630" s="41" t="str">
        <f t="shared" si="81"/>
        <v/>
      </c>
      <c r="H630" s="41" t="str">
        <f t="shared" si="82"/>
        <v/>
      </c>
      <c r="I630" s="41" t="str">
        <f t="shared" si="83"/>
        <v/>
      </c>
      <c r="J630" s="41" t="str">
        <f t="shared" si="84"/>
        <v/>
      </c>
      <c r="K630" s="268"/>
      <c r="L630" s="268"/>
      <c r="M630" s="268"/>
      <c r="N630" s="269"/>
      <c r="O630" s="269"/>
      <c r="P630" s="269"/>
      <c r="Q630" s="270"/>
      <c r="R630" s="271"/>
      <c r="S630" s="268"/>
      <c r="T630" s="268"/>
      <c r="U630" s="268"/>
      <c r="V630" s="268"/>
      <c r="W630" s="65" t="str">
        <f t="shared" si="85"/>
        <v/>
      </c>
      <c r="X630" s="65" t="str">
        <f t="shared" si="86"/>
        <v/>
      </c>
      <c r="Y630" s="65" t="str">
        <f t="shared" si="87"/>
        <v/>
      </c>
      <c r="Z630" s="65" t="str">
        <f t="shared" si="88"/>
        <v/>
      </c>
      <c r="AA630" s="65" t="str">
        <f t="shared" si="89"/>
        <v/>
      </c>
    </row>
    <row r="631" spans="1:27" x14ac:dyDescent="0.25">
      <c r="A631" s="40" t="str">
        <f>IF(G631="","",1*ISERROR(VLOOKUP(G631,G$1:G630,1,FALSE)))</f>
        <v/>
      </c>
      <c r="B631" s="40" t="str">
        <f>IF(A631=0,0,IF(A631="","",SUM(A$2:A631)))</f>
        <v/>
      </c>
      <c r="C631" s="41" t="str">
        <f>IF(H631="","",1*ISERROR(VLOOKUP(H631,H$1:H630,1,FALSE)))</f>
        <v/>
      </c>
      <c r="D631" s="40" t="str">
        <f>IF(C631=0,0,IF(C631="","",SUM(C$2:C631)))</f>
        <v/>
      </c>
      <c r="E631" s="41" t="str">
        <f>IF(H631=0,0,IF(C631="","",SUM(C$11:C631)))</f>
        <v/>
      </c>
      <c r="F631" s="41" t="str">
        <f>IF(H631="","",COUNTIF(H$11:H631,"="&amp;H631))</f>
        <v/>
      </c>
      <c r="G631" s="41" t="str">
        <f t="shared" si="81"/>
        <v/>
      </c>
      <c r="H631" s="41" t="str">
        <f t="shared" si="82"/>
        <v/>
      </c>
      <c r="I631" s="41" t="str">
        <f t="shared" si="83"/>
        <v/>
      </c>
      <c r="J631" s="41" t="str">
        <f t="shared" si="84"/>
        <v/>
      </c>
      <c r="K631" s="268"/>
      <c r="L631" s="268"/>
      <c r="M631" s="268"/>
      <c r="N631" s="269"/>
      <c r="O631" s="269"/>
      <c r="P631" s="269"/>
      <c r="Q631" s="270"/>
      <c r="R631" s="271"/>
      <c r="S631" s="268"/>
      <c r="T631" s="268"/>
      <c r="U631" s="268"/>
      <c r="V631" s="268"/>
      <c r="W631" s="65" t="str">
        <f t="shared" si="85"/>
        <v/>
      </c>
      <c r="X631" s="65" t="str">
        <f t="shared" si="86"/>
        <v/>
      </c>
      <c r="Y631" s="65" t="str">
        <f t="shared" si="87"/>
        <v/>
      </c>
      <c r="Z631" s="65" t="str">
        <f t="shared" si="88"/>
        <v/>
      </c>
      <c r="AA631" s="65" t="str">
        <f t="shared" si="89"/>
        <v/>
      </c>
    </row>
    <row r="632" spans="1:27" x14ac:dyDescent="0.25">
      <c r="A632" s="40" t="str">
        <f>IF(G632="","",1*ISERROR(VLOOKUP(G632,G$1:G631,1,FALSE)))</f>
        <v/>
      </c>
      <c r="B632" s="40" t="str">
        <f>IF(A632=0,0,IF(A632="","",SUM(A$2:A632)))</f>
        <v/>
      </c>
      <c r="C632" s="41" t="str">
        <f>IF(H632="","",1*ISERROR(VLOOKUP(H632,H$1:H631,1,FALSE)))</f>
        <v/>
      </c>
      <c r="D632" s="40" t="str">
        <f>IF(C632=0,0,IF(C632="","",SUM(C$2:C632)))</f>
        <v/>
      </c>
      <c r="E632" s="41" t="str">
        <f>IF(H632=0,0,IF(C632="","",SUM(C$11:C632)))</f>
        <v/>
      </c>
      <c r="F632" s="41" t="str">
        <f>IF(H632="","",COUNTIF(H$11:H632,"="&amp;H632))</f>
        <v/>
      </c>
      <c r="G632" s="41" t="str">
        <f t="shared" si="81"/>
        <v/>
      </c>
      <c r="H632" s="41" t="str">
        <f t="shared" si="82"/>
        <v/>
      </c>
      <c r="I632" s="41" t="str">
        <f t="shared" si="83"/>
        <v/>
      </c>
      <c r="J632" s="41" t="str">
        <f t="shared" si="84"/>
        <v/>
      </c>
      <c r="K632" s="268"/>
      <c r="L632" s="268"/>
      <c r="M632" s="268"/>
      <c r="N632" s="269"/>
      <c r="O632" s="269"/>
      <c r="P632" s="269"/>
      <c r="Q632" s="270"/>
      <c r="R632" s="271"/>
      <c r="S632" s="268"/>
      <c r="T632" s="268"/>
      <c r="U632" s="268"/>
      <c r="V632" s="268"/>
      <c r="W632" s="65" t="str">
        <f t="shared" si="85"/>
        <v/>
      </c>
      <c r="X632" s="65" t="str">
        <f t="shared" si="86"/>
        <v/>
      </c>
      <c r="Y632" s="65" t="str">
        <f t="shared" si="87"/>
        <v/>
      </c>
      <c r="Z632" s="65" t="str">
        <f t="shared" si="88"/>
        <v/>
      </c>
      <c r="AA632" s="65" t="str">
        <f t="shared" si="89"/>
        <v/>
      </c>
    </row>
    <row r="633" spans="1:27" x14ac:dyDescent="0.25">
      <c r="A633" s="40" t="str">
        <f>IF(G633="","",1*ISERROR(VLOOKUP(G633,G$1:G632,1,FALSE)))</f>
        <v/>
      </c>
      <c r="B633" s="40" t="str">
        <f>IF(A633=0,0,IF(A633="","",SUM(A$2:A633)))</f>
        <v/>
      </c>
      <c r="C633" s="41" t="str">
        <f>IF(H633="","",1*ISERROR(VLOOKUP(H633,H$1:H632,1,FALSE)))</f>
        <v/>
      </c>
      <c r="D633" s="40" t="str">
        <f>IF(C633=0,0,IF(C633="","",SUM(C$2:C633)))</f>
        <v/>
      </c>
      <c r="E633" s="41" t="str">
        <f>IF(H633=0,0,IF(C633="","",SUM(C$11:C633)))</f>
        <v/>
      </c>
      <c r="F633" s="41" t="str">
        <f>IF(H633="","",COUNTIF(H$11:H633,"="&amp;H633))</f>
        <v/>
      </c>
      <c r="G633" s="41" t="str">
        <f t="shared" si="81"/>
        <v/>
      </c>
      <c r="H633" s="41" t="str">
        <f t="shared" si="82"/>
        <v/>
      </c>
      <c r="I633" s="41" t="str">
        <f t="shared" si="83"/>
        <v/>
      </c>
      <c r="J633" s="41" t="str">
        <f t="shared" si="84"/>
        <v/>
      </c>
      <c r="K633" s="268"/>
      <c r="L633" s="268"/>
      <c r="M633" s="268"/>
      <c r="N633" s="269"/>
      <c r="O633" s="269"/>
      <c r="P633" s="269"/>
      <c r="Q633" s="270"/>
      <c r="R633" s="271"/>
      <c r="S633" s="268"/>
      <c r="T633" s="268"/>
      <c r="U633" s="268"/>
      <c r="V633" s="268"/>
      <c r="W633" s="65" t="str">
        <f t="shared" si="85"/>
        <v/>
      </c>
      <c r="X633" s="65" t="str">
        <f t="shared" si="86"/>
        <v/>
      </c>
      <c r="Y633" s="65" t="str">
        <f t="shared" si="87"/>
        <v/>
      </c>
      <c r="Z633" s="65" t="str">
        <f t="shared" si="88"/>
        <v/>
      </c>
      <c r="AA633" s="65" t="str">
        <f t="shared" si="89"/>
        <v/>
      </c>
    </row>
    <row r="634" spans="1:27" x14ac:dyDescent="0.25">
      <c r="A634" s="40" t="str">
        <f>IF(G634="","",1*ISERROR(VLOOKUP(G634,G$1:G633,1,FALSE)))</f>
        <v/>
      </c>
      <c r="B634" s="40" t="str">
        <f>IF(A634=0,0,IF(A634="","",SUM(A$2:A634)))</f>
        <v/>
      </c>
      <c r="C634" s="41" t="str">
        <f>IF(H634="","",1*ISERROR(VLOOKUP(H634,H$1:H633,1,FALSE)))</f>
        <v/>
      </c>
      <c r="D634" s="40" t="str">
        <f>IF(C634=0,0,IF(C634="","",SUM(C$2:C634)))</f>
        <v/>
      </c>
      <c r="E634" s="41" t="str">
        <f>IF(H634=0,0,IF(C634="","",SUM(C$11:C634)))</f>
        <v/>
      </c>
      <c r="F634" s="41" t="str">
        <f>IF(H634="","",COUNTIF(H$11:H634,"="&amp;H634))</f>
        <v/>
      </c>
      <c r="G634" s="41" t="str">
        <f t="shared" si="81"/>
        <v/>
      </c>
      <c r="H634" s="41" t="str">
        <f t="shared" si="82"/>
        <v/>
      </c>
      <c r="I634" s="41" t="str">
        <f t="shared" si="83"/>
        <v/>
      </c>
      <c r="J634" s="41" t="str">
        <f t="shared" si="84"/>
        <v/>
      </c>
      <c r="K634" s="268"/>
      <c r="L634" s="268"/>
      <c r="M634" s="268"/>
      <c r="N634" s="269"/>
      <c r="O634" s="269"/>
      <c r="P634" s="269"/>
      <c r="Q634" s="270"/>
      <c r="R634" s="271"/>
      <c r="S634" s="268"/>
      <c r="T634" s="268"/>
      <c r="U634" s="268"/>
      <c r="V634" s="268"/>
      <c r="W634" s="65" t="str">
        <f t="shared" si="85"/>
        <v/>
      </c>
      <c r="X634" s="65" t="str">
        <f t="shared" si="86"/>
        <v/>
      </c>
      <c r="Y634" s="65" t="str">
        <f t="shared" si="87"/>
        <v/>
      </c>
      <c r="Z634" s="65" t="str">
        <f t="shared" si="88"/>
        <v/>
      </c>
      <c r="AA634" s="65" t="str">
        <f t="shared" si="89"/>
        <v/>
      </c>
    </row>
    <row r="635" spans="1:27" x14ac:dyDescent="0.25">
      <c r="A635" s="40" t="str">
        <f>IF(G635="","",1*ISERROR(VLOOKUP(G635,G$1:G634,1,FALSE)))</f>
        <v/>
      </c>
      <c r="B635" s="40" t="str">
        <f>IF(A635=0,0,IF(A635="","",SUM(A$2:A635)))</f>
        <v/>
      </c>
      <c r="C635" s="41" t="str">
        <f>IF(H635="","",1*ISERROR(VLOOKUP(H635,H$1:H634,1,FALSE)))</f>
        <v/>
      </c>
      <c r="D635" s="40" t="str">
        <f>IF(C635=0,0,IF(C635="","",SUM(C$2:C635)))</f>
        <v/>
      </c>
      <c r="E635" s="41" t="str">
        <f>IF(H635=0,0,IF(C635="","",SUM(C$11:C635)))</f>
        <v/>
      </c>
      <c r="F635" s="41" t="str">
        <f>IF(H635="","",COUNTIF(H$11:H635,"="&amp;H635))</f>
        <v/>
      </c>
      <c r="G635" s="41" t="str">
        <f t="shared" si="81"/>
        <v/>
      </c>
      <c r="H635" s="41" t="str">
        <f t="shared" si="82"/>
        <v/>
      </c>
      <c r="I635" s="41" t="str">
        <f t="shared" si="83"/>
        <v/>
      </c>
      <c r="J635" s="41" t="str">
        <f t="shared" si="84"/>
        <v/>
      </c>
      <c r="K635" s="268"/>
      <c r="L635" s="268"/>
      <c r="M635" s="268"/>
      <c r="N635" s="269"/>
      <c r="O635" s="269"/>
      <c r="P635" s="269"/>
      <c r="Q635" s="270"/>
      <c r="R635" s="271"/>
      <c r="S635" s="268"/>
      <c r="T635" s="268"/>
      <c r="U635" s="268"/>
      <c r="V635" s="268"/>
      <c r="W635" s="65" t="str">
        <f t="shared" si="85"/>
        <v/>
      </c>
      <c r="X635" s="65" t="str">
        <f t="shared" si="86"/>
        <v/>
      </c>
      <c r="Y635" s="65" t="str">
        <f t="shared" si="87"/>
        <v/>
      </c>
      <c r="Z635" s="65" t="str">
        <f t="shared" si="88"/>
        <v/>
      </c>
      <c r="AA635" s="65" t="str">
        <f t="shared" si="89"/>
        <v/>
      </c>
    </row>
    <row r="636" spans="1:27" x14ac:dyDescent="0.25">
      <c r="A636" s="40" t="str">
        <f>IF(G636="","",1*ISERROR(VLOOKUP(G636,G$1:G635,1,FALSE)))</f>
        <v/>
      </c>
      <c r="B636" s="40" t="str">
        <f>IF(A636=0,0,IF(A636="","",SUM(A$2:A636)))</f>
        <v/>
      </c>
      <c r="C636" s="41" t="str">
        <f>IF(H636="","",1*ISERROR(VLOOKUP(H636,H$1:H635,1,FALSE)))</f>
        <v/>
      </c>
      <c r="D636" s="40" t="str">
        <f>IF(C636=0,0,IF(C636="","",SUM(C$2:C636)))</f>
        <v/>
      </c>
      <c r="E636" s="41" t="str">
        <f>IF(H636=0,0,IF(C636="","",SUM(C$11:C636)))</f>
        <v/>
      </c>
      <c r="F636" s="41" t="str">
        <f>IF(H636="","",COUNTIF(H$11:H636,"="&amp;H636))</f>
        <v/>
      </c>
      <c r="G636" s="41" t="str">
        <f t="shared" si="81"/>
        <v/>
      </c>
      <c r="H636" s="41" t="str">
        <f t="shared" si="82"/>
        <v/>
      </c>
      <c r="I636" s="41" t="str">
        <f t="shared" si="83"/>
        <v/>
      </c>
      <c r="J636" s="41" t="str">
        <f t="shared" si="84"/>
        <v/>
      </c>
      <c r="K636" s="268"/>
      <c r="L636" s="268"/>
      <c r="M636" s="268"/>
      <c r="N636" s="269"/>
      <c r="O636" s="269"/>
      <c r="P636" s="269"/>
      <c r="Q636" s="270"/>
      <c r="R636" s="271"/>
      <c r="S636" s="268"/>
      <c r="T636" s="268"/>
      <c r="U636" s="268"/>
      <c r="V636" s="268"/>
      <c r="W636" s="65" t="str">
        <f t="shared" si="85"/>
        <v/>
      </c>
      <c r="X636" s="65" t="str">
        <f t="shared" si="86"/>
        <v/>
      </c>
      <c r="Y636" s="65" t="str">
        <f t="shared" si="87"/>
        <v/>
      </c>
      <c r="Z636" s="65" t="str">
        <f t="shared" si="88"/>
        <v/>
      </c>
      <c r="AA636" s="65" t="str">
        <f t="shared" si="89"/>
        <v/>
      </c>
    </row>
    <row r="637" spans="1:27" x14ac:dyDescent="0.25">
      <c r="A637" s="40" t="str">
        <f>IF(G637="","",1*ISERROR(VLOOKUP(G637,G$1:G636,1,FALSE)))</f>
        <v/>
      </c>
      <c r="B637" s="40" t="str">
        <f>IF(A637=0,0,IF(A637="","",SUM(A$2:A637)))</f>
        <v/>
      </c>
      <c r="C637" s="41" t="str">
        <f>IF(H637="","",1*ISERROR(VLOOKUP(H637,H$1:H636,1,FALSE)))</f>
        <v/>
      </c>
      <c r="D637" s="40" t="str">
        <f>IF(C637=0,0,IF(C637="","",SUM(C$2:C637)))</f>
        <v/>
      </c>
      <c r="E637" s="41" t="str">
        <f>IF(H637=0,0,IF(C637="","",SUM(C$11:C637)))</f>
        <v/>
      </c>
      <c r="F637" s="41" t="str">
        <f>IF(H637="","",COUNTIF(H$11:H637,"="&amp;H637))</f>
        <v/>
      </c>
      <c r="G637" s="41" t="str">
        <f t="shared" si="81"/>
        <v/>
      </c>
      <c r="H637" s="41" t="str">
        <f t="shared" si="82"/>
        <v/>
      </c>
      <c r="I637" s="41" t="str">
        <f t="shared" si="83"/>
        <v/>
      </c>
      <c r="J637" s="41" t="str">
        <f t="shared" si="84"/>
        <v/>
      </c>
      <c r="K637" s="268"/>
      <c r="L637" s="268"/>
      <c r="M637" s="268"/>
      <c r="N637" s="269"/>
      <c r="O637" s="269"/>
      <c r="P637" s="269"/>
      <c r="Q637" s="270"/>
      <c r="R637" s="271"/>
      <c r="S637" s="268"/>
      <c r="T637" s="268"/>
      <c r="U637" s="268"/>
      <c r="V637" s="268"/>
      <c r="W637" s="65" t="str">
        <f t="shared" si="85"/>
        <v/>
      </c>
      <c r="X637" s="65" t="str">
        <f t="shared" si="86"/>
        <v/>
      </c>
      <c r="Y637" s="65" t="str">
        <f t="shared" si="87"/>
        <v/>
      </c>
      <c r="Z637" s="65" t="str">
        <f t="shared" si="88"/>
        <v/>
      </c>
      <c r="AA637" s="65" t="str">
        <f t="shared" si="89"/>
        <v/>
      </c>
    </row>
    <row r="638" spans="1:27" x14ac:dyDescent="0.25">
      <c r="A638" s="40" t="str">
        <f>IF(G638="","",1*ISERROR(VLOOKUP(G638,G$1:G637,1,FALSE)))</f>
        <v/>
      </c>
      <c r="B638" s="40" t="str">
        <f>IF(A638=0,0,IF(A638="","",SUM(A$2:A638)))</f>
        <v/>
      </c>
      <c r="C638" s="41" t="str">
        <f>IF(H638="","",1*ISERROR(VLOOKUP(H638,H$1:H637,1,FALSE)))</f>
        <v/>
      </c>
      <c r="D638" s="40" t="str">
        <f>IF(C638=0,0,IF(C638="","",SUM(C$2:C638)))</f>
        <v/>
      </c>
      <c r="E638" s="41" t="str">
        <f>IF(H638=0,0,IF(C638="","",SUM(C$11:C638)))</f>
        <v/>
      </c>
      <c r="F638" s="41" t="str">
        <f>IF(H638="","",COUNTIF(H$11:H638,"="&amp;H638))</f>
        <v/>
      </c>
      <c r="G638" s="41" t="str">
        <f t="shared" si="81"/>
        <v/>
      </c>
      <c r="H638" s="41" t="str">
        <f t="shared" si="82"/>
        <v/>
      </c>
      <c r="I638" s="41" t="str">
        <f t="shared" si="83"/>
        <v/>
      </c>
      <c r="J638" s="41" t="str">
        <f t="shared" si="84"/>
        <v/>
      </c>
      <c r="K638" s="268"/>
      <c r="L638" s="268"/>
      <c r="M638" s="268"/>
      <c r="N638" s="269"/>
      <c r="O638" s="269"/>
      <c r="P638" s="269"/>
      <c r="Q638" s="270"/>
      <c r="R638" s="271"/>
      <c r="S638" s="268"/>
      <c r="T638" s="268"/>
      <c r="U638" s="268"/>
      <c r="V638" s="268"/>
      <c r="W638" s="65" t="str">
        <f t="shared" si="85"/>
        <v/>
      </c>
      <c r="X638" s="65" t="str">
        <f t="shared" si="86"/>
        <v/>
      </c>
      <c r="Y638" s="65" t="str">
        <f t="shared" si="87"/>
        <v/>
      </c>
      <c r="Z638" s="65" t="str">
        <f t="shared" si="88"/>
        <v/>
      </c>
      <c r="AA638" s="65" t="str">
        <f t="shared" si="89"/>
        <v/>
      </c>
    </row>
    <row r="639" spans="1:27" x14ac:dyDescent="0.25">
      <c r="A639" s="40" t="str">
        <f>IF(G639="","",1*ISERROR(VLOOKUP(G639,G$1:G638,1,FALSE)))</f>
        <v/>
      </c>
      <c r="B639" s="40" t="str">
        <f>IF(A639=0,0,IF(A639="","",SUM(A$2:A639)))</f>
        <v/>
      </c>
      <c r="C639" s="41" t="str">
        <f>IF(H639="","",1*ISERROR(VLOOKUP(H639,H$1:H638,1,FALSE)))</f>
        <v/>
      </c>
      <c r="D639" s="40" t="str">
        <f>IF(C639=0,0,IF(C639="","",SUM(C$2:C639)))</f>
        <v/>
      </c>
      <c r="E639" s="41" t="str">
        <f>IF(H639=0,0,IF(C639="","",SUM(C$11:C639)))</f>
        <v/>
      </c>
      <c r="F639" s="41" t="str">
        <f>IF(H639="","",COUNTIF(H$11:H639,"="&amp;H639))</f>
        <v/>
      </c>
      <c r="G639" s="41" t="str">
        <f t="shared" si="81"/>
        <v/>
      </c>
      <c r="H639" s="41" t="str">
        <f t="shared" si="82"/>
        <v/>
      </c>
      <c r="I639" s="41" t="str">
        <f t="shared" si="83"/>
        <v/>
      </c>
      <c r="J639" s="41" t="str">
        <f t="shared" si="84"/>
        <v/>
      </c>
      <c r="K639" s="268"/>
      <c r="L639" s="268"/>
      <c r="M639" s="268"/>
      <c r="N639" s="269"/>
      <c r="O639" s="269"/>
      <c r="P639" s="269"/>
      <c r="Q639" s="270"/>
      <c r="R639" s="271"/>
      <c r="S639" s="268"/>
      <c r="T639" s="268"/>
      <c r="U639" s="268"/>
      <c r="V639" s="268"/>
      <c r="W639" s="65" t="str">
        <f t="shared" si="85"/>
        <v/>
      </c>
      <c r="X639" s="65" t="str">
        <f t="shared" si="86"/>
        <v/>
      </c>
      <c r="Y639" s="65" t="str">
        <f t="shared" si="87"/>
        <v/>
      </c>
      <c r="Z639" s="65" t="str">
        <f t="shared" si="88"/>
        <v/>
      </c>
      <c r="AA639" s="65" t="str">
        <f t="shared" si="89"/>
        <v/>
      </c>
    </row>
    <row r="640" spans="1:27" x14ac:dyDescent="0.25">
      <c r="A640" s="40" t="str">
        <f>IF(G640="","",1*ISERROR(VLOOKUP(G640,G$1:G639,1,FALSE)))</f>
        <v/>
      </c>
      <c r="B640" s="40" t="str">
        <f>IF(A640=0,0,IF(A640="","",SUM(A$2:A640)))</f>
        <v/>
      </c>
      <c r="C640" s="41" t="str">
        <f>IF(H640="","",1*ISERROR(VLOOKUP(H640,H$1:H639,1,FALSE)))</f>
        <v/>
      </c>
      <c r="D640" s="40" t="str">
        <f>IF(C640=0,0,IF(C640="","",SUM(C$2:C640)))</f>
        <v/>
      </c>
      <c r="E640" s="41" t="str">
        <f>IF(H640=0,0,IF(C640="","",SUM(C$11:C640)))</f>
        <v/>
      </c>
      <c r="F640" s="41" t="str">
        <f>IF(H640="","",COUNTIF(H$11:H640,"="&amp;H640))</f>
        <v/>
      </c>
      <c r="G640" s="41" t="str">
        <f t="shared" si="81"/>
        <v/>
      </c>
      <c r="H640" s="41" t="str">
        <f t="shared" si="82"/>
        <v/>
      </c>
      <c r="I640" s="41" t="str">
        <f t="shared" si="83"/>
        <v/>
      </c>
      <c r="J640" s="41" t="str">
        <f t="shared" si="84"/>
        <v/>
      </c>
      <c r="K640" s="268"/>
      <c r="L640" s="268"/>
      <c r="M640" s="268"/>
      <c r="N640" s="269"/>
      <c r="O640" s="269"/>
      <c r="P640" s="269"/>
      <c r="Q640" s="270"/>
      <c r="R640" s="271"/>
      <c r="S640" s="268"/>
      <c r="T640" s="268"/>
      <c r="U640" s="268"/>
      <c r="V640" s="268"/>
      <c r="W640" s="65" t="str">
        <f t="shared" si="85"/>
        <v/>
      </c>
      <c r="X640" s="65" t="str">
        <f t="shared" si="86"/>
        <v/>
      </c>
      <c r="Y640" s="65" t="str">
        <f t="shared" si="87"/>
        <v/>
      </c>
      <c r="Z640" s="65" t="str">
        <f t="shared" si="88"/>
        <v/>
      </c>
      <c r="AA640" s="65" t="str">
        <f t="shared" si="89"/>
        <v/>
      </c>
    </row>
    <row r="641" spans="1:27" x14ac:dyDescent="0.25">
      <c r="A641" s="40" t="str">
        <f>IF(G641="","",1*ISERROR(VLOOKUP(G641,G$1:G640,1,FALSE)))</f>
        <v/>
      </c>
      <c r="B641" s="40" t="str">
        <f>IF(A641=0,0,IF(A641="","",SUM(A$2:A641)))</f>
        <v/>
      </c>
      <c r="C641" s="41" t="str">
        <f>IF(H641="","",1*ISERROR(VLOOKUP(H641,H$1:H640,1,FALSE)))</f>
        <v/>
      </c>
      <c r="D641" s="40" t="str">
        <f>IF(C641=0,0,IF(C641="","",SUM(C$2:C641)))</f>
        <v/>
      </c>
      <c r="E641" s="41" t="str">
        <f>IF(H641=0,0,IF(C641="","",SUM(C$11:C641)))</f>
        <v/>
      </c>
      <c r="F641" s="41" t="str">
        <f>IF(H641="","",COUNTIF(H$11:H641,"="&amp;H641))</f>
        <v/>
      </c>
      <c r="G641" s="41" t="str">
        <f t="shared" si="81"/>
        <v/>
      </c>
      <c r="H641" s="41" t="str">
        <f t="shared" si="82"/>
        <v/>
      </c>
      <c r="I641" s="41" t="str">
        <f t="shared" si="83"/>
        <v/>
      </c>
      <c r="J641" s="41" t="str">
        <f t="shared" si="84"/>
        <v/>
      </c>
      <c r="K641" s="268"/>
      <c r="L641" s="268"/>
      <c r="M641" s="268"/>
      <c r="N641" s="269"/>
      <c r="O641" s="269"/>
      <c r="P641" s="269"/>
      <c r="Q641" s="270"/>
      <c r="R641" s="271"/>
      <c r="S641" s="268"/>
      <c r="T641" s="268"/>
      <c r="U641" s="268"/>
      <c r="V641" s="268"/>
      <c r="W641" s="65" t="str">
        <f t="shared" si="85"/>
        <v/>
      </c>
      <c r="X641" s="65" t="str">
        <f t="shared" si="86"/>
        <v/>
      </c>
      <c r="Y641" s="65" t="str">
        <f t="shared" si="87"/>
        <v/>
      </c>
      <c r="Z641" s="65" t="str">
        <f t="shared" si="88"/>
        <v/>
      </c>
      <c r="AA641" s="65" t="str">
        <f t="shared" si="89"/>
        <v/>
      </c>
    </row>
    <row r="642" spans="1:27" x14ac:dyDescent="0.25">
      <c r="A642" s="40" t="str">
        <f>IF(G642="","",1*ISERROR(VLOOKUP(G642,G$1:G641,1,FALSE)))</f>
        <v/>
      </c>
      <c r="B642" s="40" t="str">
        <f>IF(A642=0,0,IF(A642="","",SUM(A$2:A642)))</f>
        <v/>
      </c>
      <c r="C642" s="41" t="str">
        <f>IF(H642="","",1*ISERROR(VLOOKUP(H642,H$1:H641,1,FALSE)))</f>
        <v/>
      </c>
      <c r="D642" s="40" t="str">
        <f>IF(C642=0,0,IF(C642="","",SUM(C$2:C642)))</f>
        <v/>
      </c>
      <c r="E642" s="41" t="str">
        <f>IF(H642=0,0,IF(C642="","",SUM(C$11:C642)))</f>
        <v/>
      </c>
      <c r="F642" s="41" t="str">
        <f>IF(H642="","",COUNTIF(H$11:H642,"="&amp;H642))</f>
        <v/>
      </c>
      <c r="G642" s="41" t="str">
        <f t="shared" ref="G642:G705" si="90">IF(K642="","",IF(M642="","",CONCATENATE(K642,"-",M642)))</f>
        <v/>
      </c>
      <c r="H642" s="41" t="str">
        <f t="shared" ref="H642:H705" si="91">IF(G642="","",CONCATENATE(G642,"-",N642))</f>
        <v/>
      </c>
      <c r="I642" s="41" t="str">
        <f t="shared" ref="I642:I705" si="92">IF(H642="","",CONCATENATE(H642,"-",F642))</f>
        <v/>
      </c>
      <c r="J642" s="41" t="str">
        <f t="shared" ref="J642:J705" si="93">IF(G642="","",CONCATENATE(G642,"-",O642))</f>
        <v/>
      </c>
      <c r="K642" s="268"/>
      <c r="L642" s="268"/>
      <c r="M642" s="268"/>
      <c r="N642" s="269"/>
      <c r="O642" s="269"/>
      <c r="P642" s="269"/>
      <c r="Q642" s="270"/>
      <c r="R642" s="271"/>
      <c r="S642" s="268"/>
      <c r="T642" s="268"/>
      <c r="U642" s="268"/>
      <c r="V642" s="268"/>
      <c r="W642" s="65" t="str">
        <f t="shared" ref="W642:W705" si="94">IF(S642="","",IF(S642="Yes",1,0))</f>
        <v/>
      </c>
      <c r="X642" s="65" t="str">
        <f t="shared" ref="X642:X705" si="95">IF(T642="","",IF(T642="Yes",1,0))</f>
        <v/>
      </c>
      <c r="Y642" s="65" t="str">
        <f t="shared" ref="Y642:Y705" si="96">IF(U642="","",IF(U642="Yes",1,0))</f>
        <v/>
      </c>
      <c r="Z642" s="65" t="str">
        <f t="shared" ref="Z642:Z705" si="97">IF(V642="","",IF(V642="Yes",1,0))</f>
        <v/>
      </c>
      <c r="AA642" s="65" t="str">
        <f t="shared" ref="AA642:AA705" si="98">IF(N642="","",CONCATENATE(N642,"-",O642))</f>
        <v/>
      </c>
    </row>
    <row r="643" spans="1:27" x14ac:dyDescent="0.25">
      <c r="A643" s="40" t="str">
        <f>IF(G643="","",1*ISERROR(VLOOKUP(G643,G$1:G642,1,FALSE)))</f>
        <v/>
      </c>
      <c r="B643" s="40" t="str">
        <f>IF(A643=0,0,IF(A643="","",SUM(A$2:A643)))</f>
        <v/>
      </c>
      <c r="C643" s="41" t="str">
        <f>IF(H643="","",1*ISERROR(VLOOKUP(H643,H$1:H642,1,FALSE)))</f>
        <v/>
      </c>
      <c r="D643" s="40" t="str">
        <f>IF(C643=0,0,IF(C643="","",SUM(C$2:C643)))</f>
        <v/>
      </c>
      <c r="E643" s="41" t="str">
        <f>IF(H643=0,0,IF(C643="","",SUM(C$11:C643)))</f>
        <v/>
      </c>
      <c r="F643" s="41" t="str">
        <f>IF(H643="","",COUNTIF(H$11:H643,"="&amp;H643))</f>
        <v/>
      </c>
      <c r="G643" s="41" t="str">
        <f t="shared" si="90"/>
        <v/>
      </c>
      <c r="H643" s="41" t="str">
        <f t="shared" si="91"/>
        <v/>
      </c>
      <c r="I643" s="41" t="str">
        <f t="shared" si="92"/>
        <v/>
      </c>
      <c r="J643" s="41" t="str">
        <f t="shared" si="93"/>
        <v/>
      </c>
      <c r="K643" s="268"/>
      <c r="L643" s="268"/>
      <c r="M643" s="268"/>
      <c r="N643" s="269"/>
      <c r="O643" s="269"/>
      <c r="P643" s="269"/>
      <c r="Q643" s="270"/>
      <c r="R643" s="271"/>
      <c r="S643" s="268"/>
      <c r="T643" s="268"/>
      <c r="U643" s="268"/>
      <c r="V643" s="268"/>
      <c r="W643" s="65" t="str">
        <f t="shared" si="94"/>
        <v/>
      </c>
      <c r="X643" s="65" t="str">
        <f t="shared" si="95"/>
        <v/>
      </c>
      <c r="Y643" s="65" t="str">
        <f t="shared" si="96"/>
        <v/>
      </c>
      <c r="Z643" s="65" t="str">
        <f t="shared" si="97"/>
        <v/>
      </c>
      <c r="AA643" s="65" t="str">
        <f t="shared" si="98"/>
        <v/>
      </c>
    </row>
    <row r="644" spans="1:27" x14ac:dyDescent="0.25">
      <c r="A644" s="40" t="str">
        <f>IF(G644="","",1*ISERROR(VLOOKUP(G644,G$1:G643,1,FALSE)))</f>
        <v/>
      </c>
      <c r="B644" s="40" t="str">
        <f>IF(A644=0,0,IF(A644="","",SUM(A$2:A644)))</f>
        <v/>
      </c>
      <c r="C644" s="41" t="str">
        <f>IF(H644="","",1*ISERROR(VLOOKUP(H644,H$1:H643,1,FALSE)))</f>
        <v/>
      </c>
      <c r="D644" s="40" t="str">
        <f>IF(C644=0,0,IF(C644="","",SUM(C$2:C644)))</f>
        <v/>
      </c>
      <c r="E644" s="41" t="str">
        <f>IF(H644=0,0,IF(C644="","",SUM(C$11:C644)))</f>
        <v/>
      </c>
      <c r="F644" s="41" t="str">
        <f>IF(H644="","",COUNTIF(H$11:H644,"="&amp;H644))</f>
        <v/>
      </c>
      <c r="G644" s="41" t="str">
        <f t="shared" si="90"/>
        <v/>
      </c>
      <c r="H644" s="41" t="str">
        <f t="shared" si="91"/>
        <v/>
      </c>
      <c r="I644" s="41" t="str">
        <f t="shared" si="92"/>
        <v/>
      </c>
      <c r="J644" s="41" t="str">
        <f t="shared" si="93"/>
        <v/>
      </c>
      <c r="K644" s="268"/>
      <c r="L644" s="268"/>
      <c r="M644" s="268"/>
      <c r="N644" s="269"/>
      <c r="O644" s="269"/>
      <c r="P644" s="269"/>
      <c r="Q644" s="270"/>
      <c r="R644" s="271"/>
      <c r="S644" s="268"/>
      <c r="T644" s="268"/>
      <c r="U644" s="268"/>
      <c r="V644" s="268"/>
      <c r="W644" s="65" t="str">
        <f t="shared" si="94"/>
        <v/>
      </c>
      <c r="X644" s="65" t="str">
        <f t="shared" si="95"/>
        <v/>
      </c>
      <c r="Y644" s="65" t="str">
        <f t="shared" si="96"/>
        <v/>
      </c>
      <c r="Z644" s="65" t="str">
        <f t="shared" si="97"/>
        <v/>
      </c>
      <c r="AA644" s="65" t="str">
        <f t="shared" si="98"/>
        <v/>
      </c>
    </row>
    <row r="645" spans="1:27" x14ac:dyDescent="0.25">
      <c r="A645" s="40" t="str">
        <f>IF(G645="","",1*ISERROR(VLOOKUP(G645,G$1:G644,1,FALSE)))</f>
        <v/>
      </c>
      <c r="B645" s="40" t="str">
        <f>IF(A645=0,0,IF(A645="","",SUM(A$2:A645)))</f>
        <v/>
      </c>
      <c r="C645" s="41" t="str">
        <f>IF(H645="","",1*ISERROR(VLOOKUP(H645,H$1:H644,1,FALSE)))</f>
        <v/>
      </c>
      <c r="D645" s="40" t="str">
        <f>IF(C645=0,0,IF(C645="","",SUM(C$2:C645)))</f>
        <v/>
      </c>
      <c r="E645" s="41" t="str">
        <f>IF(H645=0,0,IF(C645="","",SUM(C$11:C645)))</f>
        <v/>
      </c>
      <c r="F645" s="41" t="str">
        <f>IF(H645="","",COUNTIF(H$11:H645,"="&amp;H645))</f>
        <v/>
      </c>
      <c r="G645" s="41" t="str">
        <f t="shared" si="90"/>
        <v/>
      </c>
      <c r="H645" s="41" t="str">
        <f t="shared" si="91"/>
        <v/>
      </c>
      <c r="I645" s="41" t="str">
        <f t="shared" si="92"/>
        <v/>
      </c>
      <c r="J645" s="41" t="str">
        <f t="shared" si="93"/>
        <v/>
      </c>
      <c r="K645" s="268"/>
      <c r="L645" s="268"/>
      <c r="M645" s="268"/>
      <c r="N645" s="269"/>
      <c r="O645" s="269"/>
      <c r="P645" s="269"/>
      <c r="Q645" s="270"/>
      <c r="R645" s="271"/>
      <c r="S645" s="268"/>
      <c r="T645" s="268"/>
      <c r="U645" s="268"/>
      <c r="V645" s="268"/>
      <c r="W645" s="65" t="str">
        <f t="shared" si="94"/>
        <v/>
      </c>
      <c r="X645" s="65" t="str">
        <f t="shared" si="95"/>
        <v/>
      </c>
      <c r="Y645" s="65" t="str">
        <f t="shared" si="96"/>
        <v/>
      </c>
      <c r="Z645" s="65" t="str">
        <f t="shared" si="97"/>
        <v/>
      </c>
      <c r="AA645" s="65" t="str">
        <f t="shared" si="98"/>
        <v/>
      </c>
    </row>
    <row r="646" spans="1:27" x14ac:dyDescent="0.25">
      <c r="A646" s="40" t="str">
        <f>IF(G646="","",1*ISERROR(VLOOKUP(G646,G$1:G645,1,FALSE)))</f>
        <v/>
      </c>
      <c r="B646" s="40" t="str">
        <f>IF(A646=0,0,IF(A646="","",SUM(A$2:A646)))</f>
        <v/>
      </c>
      <c r="C646" s="41" t="str">
        <f>IF(H646="","",1*ISERROR(VLOOKUP(H646,H$1:H645,1,FALSE)))</f>
        <v/>
      </c>
      <c r="D646" s="40" t="str">
        <f>IF(C646=0,0,IF(C646="","",SUM(C$2:C646)))</f>
        <v/>
      </c>
      <c r="E646" s="41" t="str">
        <f>IF(H646=0,0,IF(C646="","",SUM(C$11:C646)))</f>
        <v/>
      </c>
      <c r="F646" s="41" t="str">
        <f>IF(H646="","",COUNTIF(H$11:H646,"="&amp;H646))</f>
        <v/>
      </c>
      <c r="G646" s="41" t="str">
        <f t="shared" si="90"/>
        <v/>
      </c>
      <c r="H646" s="41" t="str">
        <f t="shared" si="91"/>
        <v/>
      </c>
      <c r="I646" s="41" t="str">
        <f t="shared" si="92"/>
        <v/>
      </c>
      <c r="J646" s="41" t="str">
        <f t="shared" si="93"/>
        <v/>
      </c>
      <c r="K646" s="268"/>
      <c r="L646" s="268"/>
      <c r="M646" s="268"/>
      <c r="N646" s="269"/>
      <c r="O646" s="269"/>
      <c r="P646" s="269"/>
      <c r="Q646" s="270"/>
      <c r="R646" s="271"/>
      <c r="S646" s="268"/>
      <c r="T646" s="268"/>
      <c r="U646" s="268"/>
      <c r="V646" s="268"/>
      <c r="W646" s="65" t="str">
        <f t="shared" si="94"/>
        <v/>
      </c>
      <c r="X646" s="65" t="str">
        <f t="shared" si="95"/>
        <v/>
      </c>
      <c r="Y646" s="65" t="str">
        <f t="shared" si="96"/>
        <v/>
      </c>
      <c r="Z646" s="65" t="str">
        <f t="shared" si="97"/>
        <v/>
      </c>
      <c r="AA646" s="65" t="str">
        <f t="shared" si="98"/>
        <v/>
      </c>
    </row>
    <row r="647" spans="1:27" x14ac:dyDescent="0.25">
      <c r="A647" s="40" t="str">
        <f>IF(G647="","",1*ISERROR(VLOOKUP(G647,G$1:G646,1,FALSE)))</f>
        <v/>
      </c>
      <c r="B647" s="40" t="str">
        <f>IF(A647=0,0,IF(A647="","",SUM(A$2:A647)))</f>
        <v/>
      </c>
      <c r="C647" s="41" t="str">
        <f>IF(H647="","",1*ISERROR(VLOOKUP(H647,H$1:H646,1,FALSE)))</f>
        <v/>
      </c>
      <c r="D647" s="40" t="str">
        <f>IF(C647=0,0,IF(C647="","",SUM(C$2:C647)))</f>
        <v/>
      </c>
      <c r="E647" s="41" t="str">
        <f>IF(H647=0,0,IF(C647="","",SUM(C$11:C647)))</f>
        <v/>
      </c>
      <c r="F647" s="41" t="str">
        <f>IF(H647="","",COUNTIF(H$11:H647,"="&amp;H647))</f>
        <v/>
      </c>
      <c r="G647" s="41" t="str">
        <f t="shared" si="90"/>
        <v/>
      </c>
      <c r="H647" s="41" t="str">
        <f t="shared" si="91"/>
        <v/>
      </c>
      <c r="I647" s="41" t="str">
        <f t="shared" si="92"/>
        <v/>
      </c>
      <c r="J647" s="41" t="str">
        <f t="shared" si="93"/>
        <v/>
      </c>
      <c r="K647" s="268"/>
      <c r="L647" s="268"/>
      <c r="M647" s="268"/>
      <c r="N647" s="269"/>
      <c r="O647" s="269"/>
      <c r="P647" s="269"/>
      <c r="Q647" s="270"/>
      <c r="R647" s="271"/>
      <c r="S647" s="268"/>
      <c r="T647" s="268"/>
      <c r="U647" s="268"/>
      <c r="V647" s="268"/>
      <c r="W647" s="65" t="str">
        <f t="shared" si="94"/>
        <v/>
      </c>
      <c r="X647" s="65" t="str">
        <f t="shared" si="95"/>
        <v/>
      </c>
      <c r="Y647" s="65" t="str">
        <f t="shared" si="96"/>
        <v/>
      </c>
      <c r="Z647" s="65" t="str">
        <f t="shared" si="97"/>
        <v/>
      </c>
      <c r="AA647" s="65" t="str">
        <f t="shared" si="98"/>
        <v/>
      </c>
    </row>
    <row r="648" spans="1:27" x14ac:dyDescent="0.25">
      <c r="A648" s="40" t="str">
        <f>IF(G648="","",1*ISERROR(VLOOKUP(G648,G$1:G647,1,FALSE)))</f>
        <v/>
      </c>
      <c r="B648" s="40" t="str">
        <f>IF(A648=0,0,IF(A648="","",SUM(A$2:A648)))</f>
        <v/>
      </c>
      <c r="C648" s="41" t="str">
        <f>IF(H648="","",1*ISERROR(VLOOKUP(H648,H$1:H647,1,FALSE)))</f>
        <v/>
      </c>
      <c r="D648" s="40" t="str">
        <f>IF(C648=0,0,IF(C648="","",SUM(C$2:C648)))</f>
        <v/>
      </c>
      <c r="E648" s="41" t="str">
        <f>IF(H648=0,0,IF(C648="","",SUM(C$11:C648)))</f>
        <v/>
      </c>
      <c r="F648" s="41" t="str">
        <f>IF(H648="","",COUNTIF(H$11:H648,"="&amp;H648))</f>
        <v/>
      </c>
      <c r="G648" s="41" t="str">
        <f t="shared" si="90"/>
        <v/>
      </c>
      <c r="H648" s="41" t="str">
        <f t="shared" si="91"/>
        <v/>
      </c>
      <c r="I648" s="41" t="str">
        <f t="shared" si="92"/>
        <v/>
      </c>
      <c r="J648" s="41" t="str">
        <f t="shared" si="93"/>
        <v/>
      </c>
      <c r="K648" s="268"/>
      <c r="L648" s="268"/>
      <c r="M648" s="268"/>
      <c r="N648" s="269"/>
      <c r="O648" s="269"/>
      <c r="P648" s="269"/>
      <c r="Q648" s="270"/>
      <c r="R648" s="271"/>
      <c r="S648" s="268"/>
      <c r="T648" s="268"/>
      <c r="U648" s="268"/>
      <c r="V648" s="268"/>
      <c r="W648" s="65" t="str">
        <f t="shared" si="94"/>
        <v/>
      </c>
      <c r="X648" s="65" t="str">
        <f t="shared" si="95"/>
        <v/>
      </c>
      <c r="Y648" s="65" t="str">
        <f t="shared" si="96"/>
        <v/>
      </c>
      <c r="Z648" s="65" t="str">
        <f t="shared" si="97"/>
        <v/>
      </c>
      <c r="AA648" s="65" t="str">
        <f t="shared" si="98"/>
        <v/>
      </c>
    </row>
    <row r="649" spans="1:27" x14ac:dyDescent="0.25">
      <c r="A649" s="40" t="str">
        <f>IF(G649="","",1*ISERROR(VLOOKUP(G649,G$1:G648,1,FALSE)))</f>
        <v/>
      </c>
      <c r="B649" s="40" t="str">
        <f>IF(A649=0,0,IF(A649="","",SUM(A$2:A649)))</f>
        <v/>
      </c>
      <c r="C649" s="41" t="str">
        <f>IF(H649="","",1*ISERROR(VLOOKUP(H649,H$1:H648,1,FALSE)))</f>
        <v/>
      </c>
      <c r="D649" s="40" t="str">
        <f>IF(C649=0,0,IF(C649="","",SUM(C$2:C649)))</f>
        <v/>
      </c>
      <c r="E649" s="41" t="str">
        <f>IF(H649=0,0,IF(C649="","",SUM(C$11:C649)))</f>
        <v/>
      </c>
      <c r="F649" s="41" t="str">
        <f>IF(H649="","",COUNTIF(H$11:H649,"="&amp;H649))</f>
        <v/>
      </c>
      <c r="G649" s="41" t="str">
        <f t="shared" si="90"/>
        <v/>
      </c>
      <c r="H649" s="41" t="str">
        <f t="shared" si="91"/>
        <v/>
      </c>
      <c r="I649" s="41" t="str">
        <f t="shared" si="92"/>
        <v/>
      </c>
      <c r="J649" s="41" t="str">
        <f t="shared" si="93"/>
        <v/>
      </c>
      <c r="K649" s="268"/>
      <c r="L649" s="268"/>
      <c r="M649" s="268"/>
      <c r="N649" s="269"/>
      <c r="O649" s="269"/>
      <c r="P649" s="269"/>
      <c r="Q649" s="270"/>
      <c r="R649" s="271"/>
      <c r="S649" s="268"/>
      <c r="T649" s="268"/>
      <c r="U649" s="268"/>
      <c r="V649" s="268"/>
      <c r="W649" s="65" t="str">
        <f t="shared" si="94"/>
        <v/>
      </c>
      <c r="X649" s="65" t="str">
        <f t="shared" si="95"/>
        <v/>
      </c>
      <c r="Y649" s="65" t="str">
        <f t="shared" si="96"/>
        <v/>
      </c>
      <c r="Z649" s="65" t="str">
        <f t="shared" si="97"/>
        <v/>
      </c>
      <c r="AA649" s="65" t="str">
        <f t="shared" si="98"/>
        <v/>
      </c>
    </row>
    <row r="650" spans="1:27" x14ac:dyDescent="0.25">
      <c r="A650" s="40" t="str">
        <f>IF(G650="","",1*ISERROR(VLOOKUP(G650,G$1:G649,1,FALSE)))</f>
        <v/>
      </c>
      <c r="B650" s="40" t="str">
        <f>IF(A650=0,0,IF(A650="","",SUM(A$2:A650)))</f>
        <v/>
      </c>
      <c r="C650" s="41" t="str">
        <f>IF(H650="","",1*ISERROR(VLOOKUP(H650,H$1:H649,1,FALSE)))</f>
        <v/>
      </c>
      <c r="D650" s="40" t="str">
        <f>IF(C650=0,0,IF(C650="","",SUM(C$2:C650)))</f>
        <v/>
      </c>
      <c r="E650" s="41" t="str">
        <f>IF(H650=0,0,IF(C650="","",SUM(C$11:C650)))</f>
        <v/>
      </c>
      <c r="F650" s="41" t="str">
        <f>IF(H650="","",COUNTIF(H$11:H650,"="&amp;H650))</f>
        <v/>
      </c>
      <c r="G650" s="41" t="str">
        <f t="shared" si="90"/>
        <v/>
      </c>
      <c r="H650" s="41" t="str">
        <f t="shared" si="91"/>
        <v/>
      </c>
      <c r="I650" s="41" t="str">
        <f t="shared" si="92"/>
        <v/>
      </c>
      <c r="J650" s="41" t="str">
        <f t="shared" si="93"/>
        <v/>
      </c>
      <c r="K650" s="268"/>
      <c r="L650" s="268"/>
      <c r="M650" s="268"/>
      <c r="N650" s="269"/>
      <c r="O650" s="269"/>
      <c r="P650" s="269"/>
      <c r="Q650" s="270"/>
      <c r="R650" s="271"/>
      <c r="S650" s="268"/>
      <c r="T650" s="268"/>
      <c r="U650" s="268"/>
      <c r="V650" s="268"/>
      <c r="W650" s="65" t="str">
        <f t="shared" si="94"/>
        <v/>
      </c>
      <c r="X650" s="65" t="str">
        <f t="shared" si="95"/>
        <v/>
      </c>
      <c r="Y650" s="65" t="str">
        <f t="shared" si="96"/>
        <v/>
      </c>
      <c r="Z650" s="65" t="str">
        <f t="shared" si="97"/>
        <v/>
      </c>
      <c r="AA650" s="65" t="str">
        <f t="shared" si="98"/>
        <v/>
      </c>
    </row>
    <row r="651" spans="1:27" x14ac:dyDescent="0.25">
      <c r="A651" s="40" t="str">
        <f>IF(G651="","",1*ISERROR(VLOOKUP(G651,G$1:G650,1,FALSE)))</f>
        <v/>
      </c>
      <c r="B651" s="40" t="str">
        <f>IF(A651=0,0,IF(A651="","",SUM(A$2:A651)))</f>
        <v/>
      </c>
      <c r="C651" s="41" t="str">
        <f>IF(H651="","",1*ISERROR(VLOOKUP(H651,H$1:H650,1,FALSE)))</f>
        <v/>
      </c>
      <c r="D651" s="40" t="str">
        <f>IF(C651=0,0,IF(C651="","",SUM(C$2:C651)))</f>
        <v/>
      </c>
      <c r="E651" s="41" t="str">
        <f>IF(H651=0,0,IF(C651="","",SUM(C$11:C651)))</f>
        <v/>
      </c>
      <c r="F651" s="41" t="str">
        <f>IF(H651="","",COUNTIF(H$11:H651,"="&amp;H651))</f>
        <v/>
      </c>
      <c r="G651" s="41" t="str">
        <f t="shared" si="90"/>
        <v/>
      </c>
      <c r="H651" s="41" t="str">
        <f t="shared" si="91"/>
        <v/>
      </c>
      <c r="I651" s="41" t="str">
        <f t="shared" si="92"/>
        <v/>
      </c>
      <c r="J651" s="41" t="str">
        <f t="shared" si="93"/>
        <v/>
      </c>
      <c r="K651" s="268"/>
      <c r="L651" s="268"/>
      <c r="M651" s="268"/>
      <c r="N651" s="269"/>
      <c r="O651" s="269"/>
      <c r="P651" s="269"/>
      <c r="Q651" s="270"/>
      <c r="R651" s="271"/>
      <c r="S651" s="268"/>
      <c r="T651" s="268"/>
      <c r="U651" s="268"/>
      <c r="V651" s="268"/>
      <c r="W651" s="65" t="str">
        <f t="shared" si="94"/>
        <v/>
      </c>
      <c r="X651" s="65" t="str">
        <f t="shared" si="95"/>
        <v/>
      </c>
      <c r="Y651" s="65" t="str">
        <f t="shared" si="96"/>
        <v/>
      </c>
      <c r="Z651" s="65" t="str">
        <f t="shared" si="97"/>
        <v/>
      </c>
      <c r="AA651" s="65" t="str">
        <f t="shared" si="98"/>
        <v/>
      </c>
    </row>
    <row r="652" spans="1:27" x14ac:dyDescent="0.25">
      <c r="A652" s="40" t="str">
        <f>IF(G652="","",1*ISERROR(VLOOKUP(G652,G$1:G651,1,FALSE)))</f>
        <v/>
      </c>
      <c r="B652" s="40" t="str">
        <f>IF(A652=0,0,IF(A652="","",SUM(A$2:A652)))</f>
        <v/>
      </c>
      <c r="C652" s="41" t="str">
        <f>IF(H652="","",1*ISERROR(VLOOKUP(H652,H$1:H651,1,FALSE)))</f>
        <v/>
      </c>
      <c r="D652" s="40" t="str">
        <f>IF(C652=0,0,IF(C652="","",SUM(C$2:C652)))</f>
        <v/>
      </c>
      <c r="E652" s="41" t="str">
        <f>IF(H652=0,0,IF(C652="","",SUM(C$11:C652)))</f>
        <v/>
      </c>
      <c r="F652" s="41" t="str">
        <f>IF(H652="","",COUNTIF(H$11:H652,"="&amp;H652))</f>
        <v/>
      </c>
      <c r="G652" s="41" t="str">
        <f t="shared" si="90"/>
        <v/>
      </c>
      <c r="H652" s="41" t="str">
        <f t="shared" si="91"/>
        <v/>
      </c>
      <c r="I652" s="41" t="str">
        <f t="shared" si="92"/>
        <v/>
      </c>
      <c r="J652" s="41" t="str">
        <f t="shared" si="93"/>
        <v/>
      </c>
      <c r="K652" s="268"/>
      <c r="L652" s="268"/>
      <c r="M652" s="268"/>
      <c r="N652" s="269"/>
      <c r="O652" s="269"/>
      <c r="P652" s="269"/>
      <c r="Q652" s="270"/>
      <c r="R652" s="271"/>
      <c r="S652" s="268"/>
      <c r="T652" s="268"/>
      <c r="U652" s="268"/>
      <c r="V652" s="268"/>
      <c r="W652" s="65" t="str">
        <f t="shared" si="94"/>
        <v/>
      </c>
      <c r="X652" s="65" t="str">
        <f t="shared" si="95"/>
        <v/>
      </c>
      <c r="Y652" s="65" t="str">
        <f t="shared" si="96"/>
        <v/>
      </c>
      <c r="Z652" s="65" t="str">
        <f t="shared" si="97"/>
        <v/>
      </c>
      <c r="AA652" s="65" t="str">
        <f t="shared" si="98"/>
        <v/>
      </c>
    </row>
    <row r="653" spans="1:27" x14ac:dyDescent="0.25">
      <c r="A653" s="40" t="str">
        <f>IF(G653="","",1*ISERROR(VLOOKUP(G653,G$1:G652,1,FALSE)))</f>
        <v/>
      </c>
      <c r="B653" s="40" t="str">
        <f>IF(A653=0,0,IF(A653="","",SUM(A$2:A653)))</f>
        <v/>
      </c>
      <c r="C653" s="41" t="str">
        <f>IF(H653="","",1*ISERROR(VLOOKUP(H653,H$1:H652,1,FALSE)))</f>
        <v/>
      </c>
      <c r="D653" s="40" t="str">
        <f>IF(C653=0,0,IF(C653="","",SUM(C$2:C653)))</f>
        <v/>
      </c>
      <c r="E653" s="41" t="str">
        <f>IF(H653=0,0,IF(C653="","",SUM(C$11:C653)))</f>
        <v/>
      </c>
      <c r="F653" s="41" t="str">
        <f>IF(H653="","",COUNTIF(H$11:H653,"="&amp;H653))</f>
        <v/>
      </c>
      <c r="G653" s="41" t="str">
        <f t="shared" si="90"/>
        <v/>
      </c>
      <c r="H653" s="41" t="str">
        <f t="shared" si="91"/>
        <v/>
      </c>
      <c r="I653" s="41" t="str">
        <f t="shared" si="92"/>
        <v/>
      </c>
      <c r="J653" s="41" t="str">
        <f t="shared" si="93"/>
        <v/>
      </c>
      <c r="K653" s="268"/>
      <c r="L653" s="268"/>
      <c r="M653" s="268"/>
      <c r="N653" s="269"/>
      <c r="O653" s="269"/>
      <c r="P653" s="269"/>
      <c r="Q653" s="270"/>
      <c r="R653" s="271"/>
      <c r="S653" s="268"/>
      <c r="T653" s="268"/>
      <c r="U653" s="268"/>
      <c r="V653" s="268"/>
      <c r="W653" s="65" t="str">
        <f t="shared" si="94"/>
        <v/>
      </c>
      <c r="X653" s="65" t="str">
        <f t="shared" si="95"/>
        <v/>
      </c>
      <c r="Y653" s="65" t="str">
        <f t="shared" si="96"/>
        <v/>
      </c>
      <c r="Z653" s="65" t="str">
        <f t="shared" si="97"/>
        <v/>
      </c>
      <c r="AA653" s="65" t="str">
        <f t="shared" si="98"/>
        <v/>
      </c>
    </row>
    <row r="654" spans="1:27" x14ac:dyDescent="0.25">
      <c r="A654" s="40" t="str">
        <f>IF(G654="","",1*ISERROR(VLOOKUP(G654,G$1:G653,1,FALSE)))</f>
        <v/>
      </c>
      <c r="B654" s="40" t="str">
        <f>IF(A654=0,0,IF(A654="","",SUM(A$2:A654)))</f>
        <v/>
      </c>
      <c r="C654" s="41" t="str">
        <f>IF(H654="","",1*ISERROR(VLOOKUP(H654,H$1:H653,1,FALSE)))</f>
        <v/>
      </c>
      <c r="D654" s="40" t="str">
        <f>IF(C654=0,0,IF(C654="","",SUM(C$2:C654)))</f>
        <v/>
      </c>
      <c r="E654" s="41" t="str">
        <f>IF(H654=0,0,IF(C654="","",SUM(C$11:C654)))</f>
        <v/>
      </c>
      <c r="F654" s="41" t="str">
        <f>IF(H654="","",COUNTIF(H$11:H654,"="&amp;H654))</f>
        <v/>
      </c>
      <c r="G654" s="41" t="str">
        <f t="shared" si="90"/>
        <v/>
      </c>
      <c r="H654" s="41" t="str">
        <f t="shared" si="91"/>
        <v/>
      </c>
      <c r="I654" s="41" t="str">
        <f t="shared" si="92"/>
        <v/>
      </c>
      <c r="J654" s="41" t="str">
        <f t="shared" si="93"/>
        <v/>
      </c>
      <c r="K654" s="268"/>
      <c r="L654" s="268"/>
      <c r="M654" s="268"/>
      <c r="N654" s="269"/>
      <c r="O654" s="269"/>
      <c r="P654" s="269"/>
      <c r="Q654" s="270"/>
      <c r="R654" s="271"/>
      <c r="S654" s="268"/>
      <c r="T654" s="268"/>
      <c r="U654" s="268"/>
      <c r="V654" s="268"/>
      <c r="W654" s="65" t="str">
        <f t="shared" si="94"/>
        <v/>
      </c>
      <c r="X654" s="65" t="str">
        <f t="shared" si="95"/>
        <v/>
      </c>
      <c r="Y654" s="65" t="str">
        <f t="shared" si="96"/>
        <v/>
      </c>
      <c r="Z654" s="65" t="str">
        <f t="shared" si="97"/>
        <v/>
      </c>
      <c r="AA654" s="65" t="str">
        <f t="shared" si="98"/>
        <v/>
      </c>
    </row>
    <row r="655" spans="1:27" x14ac:dyDescent="0.25">
      <c r="A655" s="40" t="str">
        <f>IF(G655="","",1*ISERROR(VLOOKUP(G655,G$1:G654,1,FALSE)))</f>
        <v/>
      </c>
      <c r="B655" s="40" t="str">
        <f>IF(A655=0,0,IF(A655="","",SUM(A$2:A655)))</f>
        <v/>
      </c>
      <c r="C655" s="41" t="str">
        <f>IF(H655="","",1*ISERROR(VLOOKUP(H655,H$1:H654,1,FALSE)))</f>
        <v/>
      </c>
      <c r="D655" s="40" t="str">
        <f>IF(C655=0,0,IF(C655="","",SUM(C$2:C655)))</f>
        <v/>
      </c>
      <c r="E655" s="41" t="str">
        <f>IF(H655=0,0,IF(C655="","",SUM(C$11:C655)))</f>
        <v/>
      </c>
      <c r="F655" s="41" t="str">
        <f>IF(H655="","",COUNTIF(H$11:H655,"="&amp;H655))</f>
        <v/>
      </c>
      <c r="G655" s="41" t="str">
        <f t="shared" si="90"/>
        <v/>
      </c>
      <c r="H655" s="41" t="str">
        <f t="shared" si="91"/>
        <v/>
      </c>
      <c r="I655" s="41" t="str">
        <f t="shared" si="92"/>
        <v/>
      </c>
      <c r="J655" s="41" t="str">
        <f t="shared" si="93"/>
        <v/>
      </c>
      <c r="K655" s="268"/>
      <c r="L655" s="268"/>
      <c r="M655" s="268"/>
      <c r="N655" s="269"/>
      <c r="O655" s="269"/>
      <c r="P655" s="269"/>
      <c r="Q655" s="270"/>
      <c r="R655" s="271"/>
      <c r="S655" s="268"/>
      <c r="T655" s="268"/>
      <c r="U655" s="268"/>
      <c r="V655" s="268"/>
      <c r="W655" s="65" t="str">
        <f t="shared" si="94"/>
        <v/>
      </c>
      <c r="X655" s="65" t="str">
        <f t="shared" si="95"/>
        <v/>
      </c>
      <c r="Y655" s="65" t="str">
        <f t="shared" si="96"/>
        <v/>
      </c>
      <c r="Z655" s="65" t="str">
        <f t="shared" si="97"/>
        <v/>
      </c>
      <c r="AA655" s="65" t="str">
        <f t="shared" si="98"/>
        <v/>
      </c>
    </row>
    <row r="656" spans="1:27" x14ac:dyDescent="0.25">
      <c r="A656" s="40" t="str">
        <f>IF(G656="","",1*ISERROR(VLOOKUP(G656,G$1:G655,1,FALSE)))</f>
        <v/>
      </c>
      <c r="B656" s="40" t="str">
        <f>IF(A656=0,0,IF(A656="","",SUM(A$2:A656)))</f>
        <v/>
      </c>
      <c r="C656" s="41" t="str">
        <f>IF(H656="","",1*ISERROR(VLOOKUP(H656,H$1:H655,1,FALSE)))</f>
        <v/>
      </c>
      <c r="D656" s="40" t="str">
        <f>IF(C656=0,0,IF(C656="","",SUM(C$2:C656)))</f>
        <v/>
      </c>
      <c r="E656" s="41" t="str">
        <f>IF(H656=0,0,IF(C656="","",SUM(C$11:C656)))</f>
        <v/>
      </c>
      <c r="F656" s="41" t="str">
        <f>IF(H656="","",COUNTIF(H$11:H656,"="&amp;H656))</f>
        <v/>
      </c>
      <c r="G656" s="41" t="str">
        <f t="shared" si="90"/>
        <v/>
      </c>
      <c r="H656" s="41" t="str">
        <f t="shared" si="91"/>
        <v/>
      </c>
      <c r="I656" s="41" t="str">
        <f t="shared" si="92"/>
        <v/>
      </c>
      <c r="J656" s="41" t="str">
        <f t="shared" si="93"/>
        <v/>
      </c>
      <c r="K656" s="268"/>
      <c r="L656" s="268"/>
      <c r="M656" s="268"/>
      <c r="N656" s="269"/>
      <c r="O656" s="269"/>
      <c r="P656" s="269"/>
      <c r="Q656" s="270"/>
      <c r="R656" s="271"/>
      <c r="S656" s="268"/>
      <c r="T656" s="268"/>
      <c r="U656" s="268"/>
      <c r="V656" s="268"/>
      <c r="W656" s="65" t="str">
        <f t="shared" si="94"/>
        <v/>
      </c>
      <c r="X656" s="65" t="str">
        <f t="shared" si="95"/>
        <v/>
      </c>
      <c r="Y656" s="65" t="str">
        <f t="shared" si="96"/>
        <v/>
      </c>
      <c r="Z656" s="65" t="str">
        <f t="shared" si="97"/>
        <v/>
      </c>
      <c r="AA656" s="65" t="str">
        <f t="shared" si="98"/>
        <v/>
      </c>
    </row>
    <row r="657" spans="1:27" x14ac:dyDescent="0.25">
      <c r="A657" s="40" t="str">
        <f>IF(G657="","",1*ISERROR(VLOOKUP(G657,G$1:G656,1,FALSE)))</f>
        <v/>
      </c>
      <c r="B657" s="40" t="str">
        <f>IF(A657=0,0,IF(A657="","",SUM(A$2:A657)))</f>
        <v/>
      </c>
      <c r="C657" s="41" t="str">
        <f>IF(H657="","",1*ISERROR(VLOOKUP(H657,H$1:H656,1,FALSE)))</f>
        <v/>
      </c>
      <c r="D657" s="40" t="str">
        <f>IF(C657=0,0,IF(C657="","",SUM(C$2:C657)))</f>
        <v/>
      </c>
      <c r="E657" s="41" t="str">
        <f>IF(H657=0,0,IF(C657="","",SUM(C$11:C657)))</f>
        <v/>
      </c>
      <c r="F657" s="41" t="str">
        <f>IF(H657="","",COUNTIF(H$11:H657,"="&amp;H657))</f>
        <v/>
      </c>
      <c r="G657" s="41" t="str">
        <f t="shared" si="90"/>
        <v/>
      </c>
      <c r="H657" s="41" t="str">
        <f t="shared" si="91"/>
        <v/>
      </c>
      <c r="I657" s="41" t="str">
        <f t="shared" si="92"/>
        <v/>
      </c>
      <c r="J657" s="41" t="str">
        <f t="shared" si="93"/>
        <v/>
      </c>
      <c r="K657" s="268"/>
      <c r="L657" s="268"/>
      <c r="M657" s="268"/>
      <c r="N657" s="269"/>
      <c r="O657" s="269"/>
      <c r="P657" s="269"/>
      <c r="Q657" s="270"/>
      <c r="R657" s="271"/>
      <c r="S657" s="268"/>
      <c r="T657" s="268"/>
      <c r="U657" s="268"/>
      <c r="V657" s="268"/>
      <c r="W657" s="65" t="str">
        <f t="shared" si="94"/>
        <v/>
      </c>
      <c r="X657" s="65" t="str">
        <f t="shared" si="95"/>
        <v/>
      </c>
      <c r="Y657" s="65" t="str">
        <f t="shared" si="96"/>
        <v/>
      </c>
      <c r="Z657" s="65" t="str">
        <f t="shared" si="97"/>
        <v/>
      </c>
      <c r="AA657" s="65" t="str">
        <f t="shared" si="98"/>
        <v/>
      </c>
    </row>
    <row r="658" spans="1:27" x14ac:dyDescent="0.25">
      <c r="A658" s="40" t="str">
        <f>IF(G658="","",1*ISERROR(VLOOKUP(G658,G$1:G657,1,FALSE)))</f>
        <v/>
      </c>
      <c r="B658" s="40" t="str">
        <f>IF(A658=0,0,IF(A658="","",SUM(A$2:A658)))</f>
        <v/>
      </c>
      <c r="C658" s="41" t="str">
        <f>IF(H658="","",1*ISERROR(VLOOKUP(H658,H$1:H657,1,FALSE)))</f>
        <v/>
      </c>
      <c r="D658" s="40" t="str">
        <f>IF(C658=0,0,IF(C658="","",SUM(C$2:C658)))</f>
        <v/>
      </c>
      <c r="E658" s="41" t="str">
        <f>IF(H658=0,0,IF(C658="","",SUM(C$11:C658)))</f>
        <v/>
      </c>
      <c r="F658" s="41" t="str">
        <f>IF(H658="","",COUNTIF(H$11:H658,"="&amp;H658))</f>
        <v/>
      </c>
      <c r="G658" s="41" t="str">
        <f t="shared" si="90"/>
        <v/>
      </c>
      <c r="H658" s="41" t="str">
        <f t="shared" si="91"/>
        <v/>
      </c>
      <c r="I658" s="41" t="str">
        <f t="shared" si="92"/>
        <v/>
      </c>
      <c r="J658" s="41" t="str">
        <f t="shared" si="93"/>
        <v/>
      </c>
      <c r="K658" s="268"/>
      <c r="L658" s="268"/>
      <c r="M658" s="268"/>
      <c r="N658" s="269"/>
      <c r="O658" s="269"/>
      <c r="P658" s="269"/>
      <c r="Q658" s="270"/>
      <c r="R658" s="271"/>
      <c r="S658" s="268"/>
      <c r="T658" s="268"/>
      <c r="U658" s="268"/>
      <c r="V658" s="268"/>
      <c r="W658" s="65" t="str">
        <f t="shared" si="94"/>
        <v/>
      </c>
      <c r="X658" s="65" t="str">
        <f t="shared" si="95"/>
        <v/>
      </c>
      <c r="Y658" s="65" t="str">
        <f t="shared" si="96"/>
        <v/>
      </c>
      <c r="Z658" s="65" t="str">
        <f t="shared" si="97"/>
        <v/>
      </c>
      <c r="AA658" s="65" t="str">
        <f t="shared" si="98"/>
        <v/>
      </c>
    </row>
    <row r="659" spans="1:27" x14ac:dyDescent="0.25">
      <c r="A659" s="40" t="str">
        <f>IF(G659="","",1*ISERROR(VLOOKUP(G659,G$1:G658,1,FALSE)))</f>
        <v/>
      </c>
      <c r="B659" s="40" t="str">
        <f>IF(A659=0,0,IF(A659="","",SUM(A$2:A659)))</f>
        <v/>
      </c>
      <c r="C659" s="41" t="str">
        <f>IF(H659="","",1*ISERROR(VLOOKUP(H659,H$1:H658,1,FALSE)))</f>
        <v/>
      </c>
      <c r="D659" s="40" t="str">
        <f>IF(C659=0,0,IF(C659="","",SUM(C$2:C659)))</f>
        <v/>
      </c>
      <c r="E659" s="41" t="str">
        <f>IF(H659=0,0,IF(C659="","",SUM(C$11:C659)))</f>
        <v/>
      </c>
      <c r="F659" s="41" t="str">
        <f>IF(H659="","",COUNTIF(H$11:H659,"="&amp;H659))</f>
        <v/>
      </c>
      <c r="G659" s="41" t="str">
        <f t="shared" si="90"/>
        <v/>
      </c>
      <c r="H659" s="41" t="str">
        <f t="shared" si="91"/>
        <v/>
      </c>
      <c r="I659" s="41" t="str">
        <f t="shared" si="92"/>
        <v/>
      </c>
      <c r="J659" s="41" t="str">
        <f t="shared" si="93"/>
        <v/>
      </c>
      <c r="K659" s="268"/>
      <c r="L659" s="268"/>
      <c r="M659" s="268"/>
      <c r="N659" s="269"/>
      <c r="O659" s="269"/>
      <c r="P659" s="269"/>
      <c r="Q659" s="270"/>
      <c r="R659" s="271"/>
      <c r="S659" s="268"/>
      <c r="T659" s="268"/>
      <c r="U659" s="268"/>
      <c r="V659" s="268"/>
      <c r="W659" s="65" t="str">
        <f t="shared" si="94"/>
        <v/>
      </c>
      <c r="X659" s="65" t="str">
        <f t="shared" si="95"/>
        <v/>
      </c>
      <c r="Y659" s="65" t="str">
        <f t="shared" si="96"/>
        <v/>
      </c>
      <c r="Z659" s="65" t="str">
        <f t="shared" si="97"/>
        <v/>
      </c>
      <c r="AA659" s="65" t="str">
        <f t="shared" si="98"/>
        <v/>
      </c>
    </row>
    <row r="660" spans="1:27" x14ac:dyDescent="0.25">
      <c r="A660" s="40" t="str">
        <f>IF(G660="","",1*ISERROR(VLOOKUP(G660,G$1:G659,1,FALSE)))</f>
        <v/>
      </c>
      <c r="B660" s="40" t="str">
        <f>IF(A660=0,0,IF(A660="","",SUM(A$2:A660)))</f>
        <v/>
      </c>
      <c r="C660" s="41" t="str">
        <f>IF(H660="","",1*ISERROR(VLOOKUP(H660,H$1:H659,1,FALSE)))</f>
        <v/>
      </c>
      <c r="D660" s="40" t="str">
        <f>IF(C660=0,0,IF(C660="","",SUM(C$2:C660)))</f>
        <v/>
      </c>
      <c r="E660" s="41" t="str">
        <f>IF(H660=0,0,IF(C660="","",SUM(C$11:C660)))</f>
        <v/>
      </c>
      <c r="F660" s="41" t="str">
        <f>IF(H660="","",COUNTIF(H$11:H660,"="&amp;H660))</f>
        <v/>
      </c>
      <c r="G660" s="41" t="str">
        <f t="shared" si="90"/>
        <v/>
      </c>
      <c r="H660" s="41" t="str">
        <f t="shared" si="91"/>
        <v/>
      </c>
      <c r="I660" s="41" t="str">
        <f t="shared" si="92"/>
        <v/>
      </c>
      <c r="J660" s="41" t="str">
        <f t="shared" si="93"/>
        <v/>
      </c>
      <c r="K660" s="268"/>
      <c r="L660" s="268"/>
      <c r="M660" s="268"/>
      <c r="N660" s="269"/>
      <c r="O660" s="269"/>
      <c r="P660" s="269"/>
      <c r="Q660" s="270"/>
      <c r="R660" s="271"/>
      <c r="S660" s="268"/>
      <c r="T660" s="268"/>
      <c r="U660" s="268"/>
      <c r="V660" s="268"/>
      <c r="W660" s="65" t="str">
        <f t="shared" si="94"/>
        <v/>
      </c>
      <c r="X660" s="65" t="str">
        <f t="shared" si="95"/>
        <v/>
      </c>
      <c r="Y660" s="65" t="str">
        <f t="shared" si="96"/>
        <v/>
      </c>
      <c r="Z660" s="65" t="str">
        <f t="shared" si="97"/>
        <v/>
      </c>
      <c r="AA660" s="65" t="str">
        <f t="shared" si="98"/>
        <v/>
      </c>
    </row>
    <row r="661" spans="1:27" x14ac:dyDescent="0.25">
      <c r="A661" s="40" t="str">
        <f>IF(G661="","",1*ISERROR(VLOOKUP(G661,G$1:G660,1,FALSE)))</f>
        <v/>
      </c>
      <c r="B661" s="40" t="str">
        <f>IF(A661=0,0,IF(A661="","",SUM(A$2:A661)))</f>
        <v/>
      </c>
      <c r="C661" s="41" t="str">
        <f>IF(H661="","",1*ISERROR(VLOOKUP(H661,H$1:H660,1,FALSE)))</f>
        <v/>
      </c>
      <c r="D661" s="40" t="str">
        <f>IF(C661=0,0,IF(C661="","",SUM(C$2:C661)))</f>
        <v/>
      </c>
      <c r="E661" s="41" t="str">
        <f>IF(H661=0,0,IF(C661="","",SUM(C$11:C661)))</f>
        <v/>
      </c>
      <c r="F661" s="41" t="str">
        <f>IF(H661="","",COUNTIF(H$11:H661,"="&amp;H661))</f>
        <v/>
      </c>
      <c r="G661" s="41" t="str">
        <f t="shared" si="90"/>
        <v/>
      </c>
      <c r="H661" s="41" t="str">
        <f t="shared" si="91"/>
        <v/>
      </c>
      <c r="I661" s="41" t="str">
        <f t="shared" si="92"/>
        <v/>
      </c>
      <c r="J661" s="41" t="str">
        <f t="shared" si="93"/>
        <v/>
      </c>
      <c r="K661" s="268"/>
      <c r="L661" s="268"/>
      <c r="M661" s="268"/>
      <c r="N661" s="269"/>
      <c r="O661" s="269"/>
      <c r="P661" s="269"/>
      <c r="Q661" s="270"/>
      <c r="R661" s="271"/>
      <c r="S661" s="268"/>
      <c r="T661" s="268"/>
      <c r="U661" s="268"/>
      <c r="V661" s="268"/>
      <c r="W661" s="65" t="str">
        <f t="shared" si="94"/>
        <v/>
      </c>
      <c r="X661" s="65" t="str">
        <f t="shared" si="95"/>
        <v/>
      </c>
      <c r="Y661" s="65" t="str">
        <f t="shared" si="96"/>
        <v/>
      </c>
      <c r="Z661" s="65" t="str">
        <f t="shared" si="97"/>
        <v/>
      </c>
      <c r="AA661" s="65" t="str">
        <f t="shared" si="98"/>
        <v/>
      </c>
    </row>
    <row r="662" spans="1:27" x14ac:dyDescent="0.25">
      <c r="A662" s="40" t="str">
        <f>IF(G662="","",1*ISERROR(VLOOKUP(G662,G$1:G661,1,FALSE)))</f>
        <v/>
      </c>
      <c r="B662" s="40" t="str">
        <f>IF(A662=0,0,IF(A662="","",SUM(A$2:A662)))</f>
        <v/>
      </c>
      <c r="C662" s="41" t="str">
        <f>IF(H662="","",1*ISERROR(VLOOKUP(H662,H$1:H661,1,FALSE)))</f>
        <v/>
      </c>
      <c r="D662" s="40" t="str">
        <f>IF(C662=0,0,IF(C662="","",SUM(C$2:C662)))</f>
        <v/>
      </c>
      <c r="E662" s="41" t="str">
        <f>IF(H662=0,0,IF(C662="","",SUM(C$11:C662)))</f>
        <v/>
      </c>
      <c r="F662" s="41" t="str">
        <f>IF(H662="","",COUNTIF(H$11:H662,"="&amp;H662))</f>
        <v/>
      </c>
      <c r="G662" s="41" t="str">
        <f t="shared" si="90"/>
        <v/>
      </c>
      <c r="H662" s="41" t="str">
        <f t="shared" si="91"/>
        <v/>
      </c>
      <c r="I662" s="41" t="str">
        <f t="shared" si="92"/>
        <v/>
      </c>
      <c r="J662" s="41" t="str">
        <f t="shared" si="93"/>
        <v/>
      </c>
      <c r="K662" s="268"/>
      <c r="L662" s="268"/>
      <c r="M662" s="268"/>
      <c r="N662" s="269"/>
      <c r="O662" s="269"/>
      <c r="P662" s="269"/>
      <c r="Q662" s="270"/>
      <c r="R662" s="271"/>
      <c r="S662" s="268"/>
      <c r="T662" s="268"/>
      <c r="U662" s="268"/>
      <c r="V662" s="268"/>
      <c r="W662" s="65" t="str">
        <f t="shared" si="94"/>
        <v/>
      </c>
      <c r="X662" s="65" t="str">
        <f t="shared" si="95"/>
        <v/>
      </c>
      <c r="Y662" s="65" t="str">
        <f t="shared" si="96"/>
        <v/>
      </c>
      <c r="Z662" s="65" t="str">
        <f t="shared" si="97"/>
        <v/>
      </c>
      <c r="AA662" s="65" t="str">
        <f t="shared" si="98"/>
        <v/>
      </c>
    </row>
    <row r="663" spans="1:27" x14ac:dyDescent="0.25">
      <c r="A663" s="40" t="str">
        <f>IF(G663="","",1*ISERROR(VLOOKUP(G663,G$1:G662,1,FALSE)))</f>
        <v/>
      </c>
      <c r="B663" s="40" t="str">
        <f>IF(A663=0,0,IF(A663="","",SUM(A$2:A663)))</f>
        <v/>
      </c>
      <c r="C663" s="41" t="str">
        <f>IF(H663="","",1*ISERROR(VLOOKUP(H663,H$1:H662,1,FALSE)))</f>
        <v/>
      </c>
      <c r="D663" s="40" t="str">
        <f>IF(C663=0,0,IF(C663="","",SUM(C$2:C663)))</f>
        <v/>
      </c>
      <c r="E663" s="41" t="str">
        <f>IF(H663=0,0,IF(C663="","",SUM(C$11:C663)))</f>
        <v/>
      </c>
      <c r="F663" s="41" t="str">
        <f>IF(H663="","",COUNTIF(H$11:H663,"="&amp;H663))</f>
        <v/>
      </c>
      <c r="G663" s="41" t="str">
        <f t="shared" si="90"/>
        <v/>
      </c>
      <c r="H663" s="41" t="str">
        <f t="shared" si="91"/>
        <v/>
      </c>
      <c r="I663" s="41" t="str">
        <f t="shared" si="92"/>
        <v/>
      </c>
      <c r="J663" s="41" t="str">
        <f t="shared" si="93"/>
        <v/>
      </c>
      <c r="K663" s="268"/>
      <c r="L663" s="268"/>
      <c r="M663" s="268"/>
      <c r="N663" s="269"/>
      <c r="O663" s="269"/>
      <c r="P663" s="269"/>
      <c r="Q663" s="270"/>
      <c r="R663" s="271"/>
      <c r="S663" s="268"/>
      <c r="T663" s="268"/>
      <c r="U663" s="268"/>
      <c r="V663" s="268"/>
      <c r="W663" s="65" t="str">
        <f t="shared" si="94"/>
        <v/>
      </c>
      <c r="X663" s="65" t="str">
        <f t="shared" si="95"/>
        <v/>
      </c>
      <c r="Y663" s="65" t="str">
        <f t="shared" si="96"/>
        <v/>
      </c>
      <c r="Z663" s="65" t="str">
        <f t="shared" si="97"/>
        <v/>
      </c>
      <c r="AA663" s="65" t="str">
        <f t="shared" si="98"/>
        <v/>
      </c>
    </row>
    <row r="664" spans="1:27" x14ac:dyDescent="0.25">
      <c r="A664" s="40" t="str">
        <f>IF(G664="","",1*ISERROR(VLOOKUP(G664,G$1:G663,1,FALSE)))</f>
        <v/>
      </c>
      <c r="B664" s="40" t="str">
        <f>IF(A664=0,0,IF(A664="","",SUM(A$2:A664)))</f>
        <v/>
      </c>
      <c r="C664" s="41" t="str">
        <f>IF(H664="","",1*ISERROR(VLOOKUP(H664,H$1:H663,1,FALSE)))</f>
        <v/>
      </c>
      <c r="D664" s="40" t="str">
        <f>IF(C664=0,0,IF(C664="","",SUM(C$2:C664)))</f>
        <v/>
      </c>
      <c r="E664" s="41" t="str">
        <f>IF(H664=0,0,IF(C664="","",SUM(C$11:C664)))</f>
        <v/>
      </c>
      <c r="F664" s="41" t="str">
        <f>IF(H664="","",COUNTIF(H$11:H664,"="&amp;H664))</f>
        <v/>
      </c>
      <c r="G664" s="41" t="str">
        <f t="shared" si="90"/>
        <v/>
      </c>
      <c r="H664" s="41" t="str">
        <f t="shared" si="91"/>
        <v/>
      </c>
      <c r="I664" s="41" t="str">
        <f t="shared" si="92"/>
        <v/>
      </c>
      <c r="J664" s="41" t="str">
        <f t="shared" si="93"/>
        <v/>
      </c>
      <c r="K664" s="268"/>
      <c r="L664" s="268"/>
      <c r="M664" s="268"/>
      <c r="N664" s="269"/>
      <c r="O664" s="269"/>
      <c r="P664" s="269"/>
      <c r="Q664" s="270"/>
      <c r="R664" s="271"/>
      <c r="S664" s="268"/>
      <c r="T664" s="268"/>
      <c r="U664" s="268"/>
      <c r="V664" s="268"/>
      <c r="W664" s="65" t="str">
        <f t="shared" si="94"/>
        <v/>
      </c>
      <c r="X664" s="65" t="str">
        <f t="shared" si="95"/>
        <v/>
      </c>
      <c r="Y664" s="65" t="str">
        <f t="shared" si="96"/>
        <v/>
      </c>
      <c r="Z664" s="65" t="str">
        <f t="shared" si="97"/>
        <v/>
      </c>
      <c r="AA664" s="65" t="str">
        <f t="shared" si="98"/>
        <v/>
      </c>
    </row>
    <row r="665" spans="1:27" x14ac:dyDescent="0.25">
      <c r="A665" s="40" t="str">
        <f>IF(G665="","",1*ISERROR(VLOOKUP(G665,G$1:G664,1,FALSE)))</f>
        <v/>
      </c>
      <c r="B665" s="40" t="str">
        <f>IF(A665=0,0,IF(A665="","",SUM(A$2:A665)))</f>
        <v/>
      </c>
      <c r="C665" s="41" t="str">
        <f>IF(H665="","",1*ISERROR(VLOOKUP(H665,H$1:H664,1,FALSE)))</f>
        <v/>
      </c>
      <c r="D665" s="40" t="str">
        <f>IF(C665=0,0,IF(C665="","",SUM(C$2:C665)))</f>
        <v/>
      </c>
      <c r="E665" s="41" t="str">
        <f>IF(H665=0,0,IF(C665="","",SUM(C$11:C665)))</f>
        <v/>
      </c>
      <c r="F665" s="41" t="str">
        <f>IF(H665="","",COUNTIF(H$11:H665,"="&amp;H665))</f>
        <v/>
      </c>
      <c r="G665" s="41" t="str">
        <f t="shared" si="90"/>
        <v/>
      </c>
      <c r="H665" s="41" t="str">
        <f t="shared" si="91"/>
        <v/>
      </c>
      <c r="I665" s="41" t="str">
        <f t="shared" si="92"/>
        <v/>
      </c>
      <c r="J665" s="41" t="str">
        <f t="shared" si="93"/>
        <v/>
      </c>
      <c r="K665" s="268"/>
      <c r="L665" s="268"/>
      <c r="M665" s="268"/>
      <c r="N665" s="269"/>
      <c r="O665" s="269"/>
      <c r="P665" s="269"/>
      <c r="Q665" s="270"/>
      <c r="R665" s="271"/>
      <c r="S665" s="268"/>
      <c r="T665" s="268"/>
      <c r="U665" s="268"/>
      <c r="V665" s="268"/>
      <c r="W665" s="65" t="str">
        <f t="shared" si="94"/>
        <v/>
      </c>
      <c r="X665" s="65" t="str">
        <f t="shared" si="95"/>
        <v/>
      </c>
      <c r="Y665" s="65" t="str">
        <f t="shared" si="96"/>
        <v/>
      </c>
      <c r="Z665" s="65" t="str">
        <f t="shared" si="97"/>
        <v/>
      </c>
      <c r="AA665" s="65" t="str">
        <f t="shared" si="98"/>
        <v/>
      </c>
    </row>
    <row r="666" spans="1:27" x14ac:dyDescent="0.25">
      <c r="A666" s="40" t="str">
        <f>IF(G666="","",1*ISERROR(VLOOKUP(G666,G$1:G665,1,FALSE)))</f>
        <v/>
      </c>
      <c r="B666" s="40" t="str">
        <f>IF(A666=0,0,IF(A666="","",SUM(A$2:A666)))</f>
        <v/>
      </c>
      <c r="C666" s="41" t="str">
        <f>IF(H666="","",1*ISERROR(VLOOKUP(H666,H$1:H665,1,FALSE)))</f>
        <v/>
      </c>
      <c r="D666" s="40" t="str">
        <f>IF(C666=0,0,IF(C666="","",SUM(C$2:C666)))</f>
        <v/>
      </c>
      <c r="E666" s="41" t="str">
        <f>IF(H666=0,0,IF(C666="","",SUM(C$11:C666)))</f>
        <v/>
      </c>
      <c r="F666" s="41" t="str">
        <f>IF(H666="","",COUNTIF(H$11:H666,"="&amp;H666))</f>
        <v/>
      </c>
      <c r="G666" s="41" t="str">
        <f t="shared" si="90"/>
        <v/>
      </c>
      <c r="H666" s="41" t="str">
        <f t="shared" si="91"/>
        <v/>
      </c>
      <c r="I666" s="41" t="str">
        <f t="shared" si="92"/>
        <v/>
      </c>
      <c r="J666" s="41" t="str">
        <f t="shared" si="93"/>
        <v/>
      </c>
      <c r="K666" s="268"/>
      <c r="L666" s="268"/>
      <c r="M666" s="268"/>
      <c r="N666" s="269"/>
      <c r="O666" s="269"/>
      <c r="P666" s="269"/>
      <c r="Q666" s="270"/>
      <c r="R666" s="271"/>
      <c r="S666" s="268"/>
      <c r="T666" s="268"/>
      <c r="U666" s="268"/>
      <c r="V666" s="268"/>
      <c r="W666" s="65" t="str">
        <f t="shared" si="94"/>
        <v/>
      </c>
      <c r="X666" s="65" t="str">
        <f t="shared" si="95"/>
        <v/>
      </c>
      <c r="Y666" s="65" t="str">
        <f t="shared" si="96"/>
        <v/>
      </c>
      <c r="Z666" s="65" t="str">
        <f t="shared" si="97"/>
        <v/>
      </c>
      <c r="AA666" s="65" t="str">
        <f t="shared" si="98"/>
        <v/>
      </c>
    </row>
    <row r="667" spans="1:27" x14ac:dyDescent="0.25">
      <c r="A667" s="40" t="str">
        <f>IF(G667="","",1*ISERROR(VLOOKUP(G667,G$1:G666,1,FALSE)))</f>
        <v/>
      </c>
      <c r="B667" s="40" t="str">
        <f>IF(A667=0,0,IF(A667="","",SUM(A$2:A667)))</f>
        <v/>
      </c>
      <c r="C667" s="41" t="str">
        <f>IF(H667="","",1*ISERROR(VLOOKUP(H667,H$1:H666,1,FALSE)))</f>
        <v/>
      </c>
      <c r="D667" s="40" t="str">
        <f>IF(C667=0,0,IF(C667="","",SUM(C$2:C667)))</f>
        <v/>
      </c>
      <c r="E667" s="41" t="str">
        <f>IF(H667=0,0,IF(C667="","",SUM(C$11:C667)))</f>
        <v/>
      </c>
      <c r="F667" s="41" t="str">
        <f>IF(H667="","",COUNTIF(H$11:H667,"="&amp;H667))</f>
        <v/>
      </c>
      <c r="G667" s="41" t="str">
        <f t="shared" si="90"/>
        <v/>
      </c>
      <c r="H667" s="41" t="str">
        <f t="shared" si="91"/>
        <v/>
      </c>
      <c r="I667" s="41" t="str">
        <f t="shared" si="92"/>
        <v/>
      </c>
      <c r="J667" s="41" t="str">
        <f t="shared" si="93"/>
        <v/>
      </c>
      <c r="K667" s="268"/>
      <c r="L667" s="268"/>
      <c r="M667" s="268"/>
      <c r="N667" s="269"/>
      <c r="O667" s="269"/>
      <c r="P667" s="269"/>
      <c r="Q667" s="270"/>
      <c r="R667" s="271"/>
      <c r="S667" s="268"/>
      <c r="T667" s="268"/>
      <c r="U667" s="268"/>
      <c r="V667" s="268"/>
      <c r="W667" s="65" t="str">
        <f t="shared" si="94"/>
        <v/>
      </c>
      <c r="X667" s="65" t="str">
        <f t="shared" si="95"/>
        <v/>
      </c>
      <c r="Y667" s="65" t="str">
        <f t="shared" si="96"/>
        <v/>
      </c>
      <c r="Z667" s="65" t="str">
        <f t="shared" si="97"/>
        <v/>
      </c>
      <c r="AA667" s="65" t="str">
        <f t="shared" si="98"/>
        <v/>
      </c>
    </row>
    <row r="668" spans="1:27" x14ac:dyDescent="0.25">
      <c r="A668" s="40" t="str">
        <f>IF(G668="","",1*ISERROR(VLOOKUP(G668,G$1:G667,1,FALSE)))</f>
        <v/>
      </c>
      <c r="B668" s="40" t="str">
        <f>IF(A668=0,0,IF(A668="","",SUM(A$2:A668)))</f>
        <v/>
      </c>
      <c r="C668" s="41" t="str">
        <f>IF(H668="","",1*ISERROR(VLOOKUP(H668,H$1:H667,1,FALSE)))</f>
        <v/>
      </c>
      <c r="D668" s="40" t="str">
        <f>IF(C668=0,0,IF(C668="","",SUM(C$2:C668)))</f>
        <v/>
      </c>
      <c r="E668" s="41" t="str">
        <f>IF(H668=0,0,IF(C668="","",SUM(C$11:C668)))</f>
        <v/>
      </c>
      <c r="F668" s="41" t="str">
        <f>IF(H668="","",COUNTIF(H$11:H668,"="&amp;H668))</f>
        <v/>
      </c>
      <c r="G668" s="41" t="str">
        <f t="shared" si="90"/>
        <v/>
      </c>
      <c r="H668" s="41" t="str">
        <f t="shared" si="91"/>
        <v/>
      </c>
      <c r="I668" s="41" t="str">
        <f t="shared" si="92"/>
        <v/>
      </c>
      <c r="J668" s="41" t="str">
        <f t="shared" si="93"/>
        <v/>
      </c>
      <c r="K668" s="268"/>
      <c r="L668" s="268"/>
      <c r="M668" s="268"/>
      <c r="N668" s="269"/>
      <c r="O668" s="269"/>
      <c r="P668" s="269"/>
      <c r="Q668" s="270"/>
      <c r="R668" s="271"/>
      <c r="S668" s="268"/>
      <c r="T668" s="268"/>
      <c r="U668" s="268"/>
      <c r="V668" s="268"/>
      <c r="W668" s="65" t="str">
        <f t="shared" si="94"/>
        <v/>
      </c>
      <c r="X668" s="65" t="str">
        <f t="shared" si="95"/>
        <v/>
      </c>
      <c r="Y668" s="65" t="str">
        <f t="shared" si="96"/>
        <v/>
      </c>
      <c r="Z668" s="65" t="str">
        <f t="shared" si="97"/>
        <v/>
      </c>
      <c r="AA668" s="65" t="str">
        <f t="shared" si="98"/>
        <v/>
      </c>
    </row>
    <row r="669" spans="1:27" x14ac:dyDescent="0.25">
      <c r="A669" s="40" t="str">
        <f>IF(G669="","",1*ISERROR(VLOOKUP(G669,G$1:G668,1,FALSE)))</f>
        <v/>
      </c>
      <c r="B669" s="40" t="str">
        <f>IF(A669=0,0,IF(A669="","",SUM(A$2:A669)))</f>
        <v/>
      </c>
      <c r="C669" s="41" t="str">
        <f>IF(H669="","",1*ISERROR(VLOOKUP(H669,H$1:H668,1,FALSE)))</f>
        <v/>
      </c>
      <c r="D669" s="40" t="str">
        <f>IF(C669=0,0,IF(C669="","",SUM(C$2:C669)))</f>
        <v/>
      </c>
      <c r="E669" s="41" t="str">
        <f>IF(H669=0,0,IF(C669="","",SUM(C$11:C669)))</f>
        <v/>
      </c>
      <c r="F669" s="41" t="str">
        <f>IF(H669="","",COUNTIF(H$11:H669,"="&amp;H669))</f>
        <v/>
      </c>
      <c r="G669" s="41" t="str">
        <f t="shared" si="90"/>
        <v/>
      </c>
      <c r="H669" s="41" t="str">
        <f t="shared" si="91"/>
        <v/>
      </c>
      <c r="I669" s="41" t="str">
        <f t="shared" si="92"/>
        <v/>
      </c>
      <c r="J669" s="41" t="str">
        <f t="shared" si="93"/>
        <v/>
      </c>
      <c r="K669" s="268"/>
      <c r="L669" s="268"/>
      <c r="M669" s="268"/>
      <c r="N669" s="269"/>
      <c r="O669" s="269"/>
      <c r="P669" s="269"/>
      <c r="Q669" s="270"/>
      <c r="R669" s="271"/>
      <c r="S669" s="268"/>
      <c r="T669" s="268"/>
      <c r="U669" s="268"/>
      <c r="V669" s="268"/>
      <c r="W669" s="65" t="str">
        <f t="shared" si="94"/>
        <v/>
      </c>
      <c r="X669" s="65" t="str">
        <f t="shared" si="95"/>
        <v/>
      </c>
      <c r="Y669" s="65" t="str">
        <f t="shared" si="96"/>
        <v/>
      </c>
      <c r="Z669" s="65" t="str">
        <f t="shared" si="97"/>
        <v/>
      </c>
      <c r="AA669" s="65" t="str">
        <f t="shared" si="98"/>
        <v/>
      </c>
    </row>
    <row r="670" spans="1:27" x14ac:dyDescent="0.25">
      <c r="A670" s="40" t="str">
        <f>IF(G670="","",1*ISERROR(VLOOKUP(G670,G$1:G669,1,FALSE)))</f>
        <v/>
      </c>
      <c r="B670" s="40" t="str">
        <f>IF(A670=0,0,IF(A670="","",SUM(A$2:A670)))</f>
        <v/>
      </c>
      <c r="C670" s="41" t="str">
        <f>IF(H670="","",1*ISERROR(VLOOKUP(H670,H$1:H669,1,FALSE)))</f>
        <v/>
      </c>
      <c r="D670" s="40" t="str">
        <f>IF(C670=0,0,IF(C670="","",SUM(C$2:C670)))</f>
        <v/>
      </c>
      <c r="E670" s="41" t="str">
        <f>IF(H670=0,0,IF(C670="","",SUM(C$11:C670)))</f>
        <v/>
      </c>
      <c r="F670" s="41" t="str">
        <f>IF(H670="","",COUNTIF(H$11:H670,"="&amp;H670))</f>
        <v/>
      </c>
      <c r="G670" s="41" t="str">
        <f t="shared" si="90"/>
        <v/>
      </c>
      <c r="H670" s="41" t="str">
        <f t="shared" si="91"/>
        <v/>
      </c>
      <c r="I670" s="41" t="str">
        <f t="shared" si="92"/>
        <v/>
      </c>
      <c r="J670" s="41" t="str">
        <f t="shared" si="93"/>
        <v/>
      </c>
      <c r="K670" s="268"/>
      <c r="L670" s="268"/>
      <c r="M670" s="268"/>
      <c r="N670" s="269"/>
      <c r="O670" s="269"/>
      <c r="P670" s="269"/>
      <c r="Q670" s="270"/>
      <c r="R670" s="271"/>
      <c r="S670" s="268"/>
      <c r="T670" s="268"/>
      <c r="U670" s="268"/>
      <c r="V670" s="268"/>
      <c r="W670" s="65" t="str">
        <f t="shared" si="94"/>
        <v/>
      </c>
      <c r="X670" s="65" t="str">
        <f t="shared" si="95"/>
        <v/>
      </c>
      <c r="Y670" s="65" t="str">
        <f t="shared" si="96"/>
        <v/>
      </c>
      <c r="Z670" s="65" t="str">
        <f t="shared" si="97"/>
        <v/>
      </c>
      <c r="AA670" s="65" t="str">
        <f t="shared" si="98"/>
        <v/>
      </c>
    </row>
    <row r="671" spans="1:27" x14ac:dyDescent="0.25">
      <c r="A671" s="40" t="str">
        <f>IF(G671="","",1*ISERROR(VLOOKUP(G671,G$1:G670,1,FALSE)))</f>
        <v/>
      </c>
      <c r="B671" s="40" t="str">
        <f>IF(A671=0,0,IF(A671="","",SUM(A$2:A671)))</f>
        <v/>
      </c>
      <c r="C671" s="41" t="str">
        <f>IF(H671="","",1*ISERROR(VLOOKUP(H671,H$1:H670,1,FALSE)))</f>
        <v/>
      </c>
      <c r="D671" s="40" t="str">
        <f>IF(C671=0,0,IF(C671="","",SUM(C$2:C671)))</f>
        <v/>
      </c>
      <c r="E671" s="41" t="str">
        <f>IF(H671=0,0,IF(C671="","",SUM(C$11:C671)))</f>
        <v/>
      </c>
      <c r="F671" s="41" t="str">
        <f>IF(H671="","",COUNTIF(H$11:H671,"="&amp;H671))</f>
        <v/>
      </c>
      <c r="G671" s="41" t="str">
        <f t="shared" si="90"/>
        <v/>
      </c>
      <c r="H671" s="41" t="str">
        <f t="shared" si="91"/>
        <v/>
      </c>
      <c r="I671" s="41" t="str">
        <f t="shared" si="92"/>
        <v/>
      </c>
      <c r="J671" s="41" t="str">
        <f t="shared" si="93"/>
        <v/>
      </c>
      <c r="K671" s="268"/>
      <c r="L671" s="268"/>
      <c r="M671" s="268"/>
      <c r="N671" s="269"/>
      <c r="O671" s="269"/>
      <c r="P671" s="269"/>
      <c r="Q671" s="270"/>
      <c r="R671" s="271"/>
      <c r="S671" s="268"/>
      <c r="T671" s="268"/>
      <c r="U671" s="268"/>
      <c r="V671" s="268"/>
      <c r="W671" s="65" t="str">
        <f t="shared" si="94"/>
        <v/>
      </c>
      <c r="X671" s="65" t="str">
        <f t="shared" si="95"/>
        <v/>
      </c>
      <c r="Y671" s="65" t="str">
        <f t="shared" si="96"/>
        <v/>
      </c>
      <c r="Z671" s="65" t="str">
        <f t="shared" si="97"/>
        <v/>
      </c>
      <c r="AA671" s="65" t="str">
        <f t="shared" si="98"/>
        <v/>
      </c>
    </row>
    <row r="672" spans="1:27" x14ac:dyDescent="0.25">
      <c r="A672" s="40" t="str">
        <f>IF(G672="","",1*ISERROR(VLOOKUP(G672,G$1:G671,1,FALSE)))</f>
        <v/>
      </c>
      <c r="B672" s="40" t="str">
        <f>IF(A672=0,0,IF(A672="","",SUM(A$2:A672)))</f>
        <v/>
      </c>
      <c r="C672" s="41" t="str">
        <f>IF(H672="","",1*ISERROR(VLOOKUP(H672,H$1:H671,1,FALSE)))</f>
        <v/>
      </c>
      <c r="D672" s="40" t="str">
        <f>IF(C672=0,0,IF(C672="","",SUM(C$2:C672)))</f>
        <v/>
      </c>
      <c r="E672" s="41" t="str">
        <f>IF(H672=0,0,IF(C672="","",SUM(C$11:C672)))</f>
        <v/>
      </c>
      <c r="F672" s="41" t="str">
        <f>IF(H672="","",COUNTIF(H$11:H672,"="&amp;H672))</f>
        <v/>
      </c>
      <c r="G672" s="41" t="str">
        <f t="shared" si="90"/>
        <v/>
      </c>
      <c r="H672" s="41" t="str">
        <f t="shared" si="91"/>
        <v/>
      </c>
      <c r="I672" s="41" t="str">
        <f t="shared" si="92"/>
        <v/>
      </c>
      <c r="J672" s="41" t="str">
        <f t="shared" si="93"/>
        <v/>
      </c>
      <c r="K672" s="268"/>
      <c r="L672" s="268"/>
      <c r="M672" s="268"/>
      <c r="N672" s="269"/>
      <c r="O672" s="269"/>
      <c r="P672" s="269"/>
      <c r="Q672" s="270"/>
      <c r="R672" s="271"/>
      <c r="S672" s="268"/>
      <c r="T672" s="268"/>
      <c r="U672" s="268"/>
      <c r="V672" s="268"/>
      <c r="W672" s="65" t="str">
        <f t="shared" si="94"/>
        <v/>
      </c>
      <c r="X672" s="65" t="str">
        <f t="shared" si="95"/>
        <v/>
      </c>
      <c r="Y672" s="65" t="str">
        <f t="shared" si="96"/>
        <v/>
      </c>
      <c r="Z672" s="65" t="str">
        <f t="shared" si="97"/>
        <v/>
      </c>
      <c r="AA672" s="65" t="str">
        <f t="shared" si="98"/>
        <v/>
      </c>
    </row>
    <row r="673" spans="1:27" x14ac:dyDescent="0.25">
      <c r="A673" s="40" t="str">
        <f>IF(G673="","",1*ISERROR(VLOOKUP(G673,G$1:G672,1,FALSE)))</f>
        <v/>
      </c>
      <c r="B673" s="40" t="str">
        <f>IF(A673=0,0,IF(A673="","",SUM(A$2:A673)))</f>
        <v/>
      </c>
      <c r="C673" s="41" t="str">
        <f>IF(H673="","",1*ISERROR(VLOOKUP(H673,H$1:H672,1,FALSE)))</f>
        <v/>
      </c>
      <c r="D673" s="40" t="str">
        <f>IF(C673=0,0,IF(C673="","",SUM(C$2:C673)))</f>
        <v/>
      </c>
      <c r="E673" s="41" t="str">
        <f>IF(H673=0,0,IF(C673="","",SUM(C$11:C673)))</f>
        <v/>
      </c>
      <c r="F673" s="41" t="str">
        <f>IF(H673="","",COUNTIF(H$11:H673,"="&amp;H673))</f>
        <v/>
      </c>
      <c r="G673" s="41" t="str">
        <f t="shared" si="90"/>
        <v/>
      </c>
      <c r="H673" s="41" t="str">
        <f t="shared" si="91"/>
        <v/>
      </c>
      <c r="I673" s="41" t="str">
        <f t="shared" si="92"/>
        <v/>
      </c>
      <c r="J673" s="41" t="str">
        <f t="shared" si="93"/>
        <v/>
      </c>
      <c r="K673" s="268"/>
      <c r="L673" s="268"/>
      <c r="M673" s="268"/>
      <c r="N673" s="269"/>
      <c r="O673" s="269"/>
      <c r="P673" s="269"/>
      <c r="Q673" s="270"/>
      <c r="R673" s="271"/>
      <c r="S673" s="268"/>
      <c r="T673" s="268"/>
      <c r="U673" s="268"/>
      <c r="V673" s="268"/>
      <c r="W673" s="65" t="str">
        <f t="shared" si="94"/>
        <v/>
      </c>
      <c r="X673" s="65" t="str">
        <f t="shared" si="95"/>
        <v/>
      </c>
      <c r="Y673" s="65" t="str">
        <f t="shared" si="96"/>
        <v/>
      </c>
      <c r="Z673" s="65" t="str">
        <f t="shared" si="97"/>
        <v/>
      </c>
      <c r="AA673" s="65" t="str">
        <f t="shared" si="98"/>
        <v/>
      </c>
    </row>
    <row r="674" spans="1:27" x14ac:dyDescent="0.25">
      <c r="A674" s="40" t="str">
        <f>IF(G674="","",1*ISERROR(VLOOKUP(G674,G$1:G673,1,FALSE)))</f>
        <v/>
      </c>
      <c r="B674" s="40" t="str">
        <f>IF(A674=0,0,IF(A674="","",SUM(A$2:A674)))</f>
        <v/>
      </c>
      <c r="C674" s="41" t="str">
        <f>IF(H674="","",1*ISERROR(VLOOKUP(H674,H$1:H673,1,FALSE)))</f>
        <v/>
      </c>
      <c r="D674" s="40" t="str">
        <f>IF(C674=0,0,IF(C674="","",SUM(C$2:C674)))</f>
        <v/>
      </c>
      <c r="E674" s="41" t="str">
        <f>IF(H674=0,0,IF(C674="","",SUM(C$11:C674)))</f>
        <v/>
      </c>
      <c r="F674" s="41" t="str">
        <f>IF(H674="","",COUNTIF(H$11:H674,"="&amp;H674))</f>
        <v/>
      </c>
      <c r="G674" s="41" t="str">
        <f t="shared" si="90"/>
        <v/>
      </c>
      <c r="H674" s="41" t="str">
        <f t="shared" si="91"/>
        <v/>
      </c>
      <c r="I674" s="41" t="str">
        <f t="shared" si="92"/>
        <v/>
      </c>
      <c r="J674" s="41" t="str">
        <f t="shared" si="93"/>
        <v/>
      </c>
      <c r="K674" s="268"/>
      <c r="L674" s="268"/>
      <c r="M674" s="268"/>
      <c r="N674" s="269"/>
      <c r="O674" s="269"/>
      <c r="P674" s="269"/>
      <c r="Q674" s="270"/>
      <c r="R674" s="271"/>
      <c r="S674" s="268"/>
      <c r="T674" s="268"/>
      <c r="U674" s="268"/>
      <c r="V674" s="268"/>
      <c r="W674" s="65" t="str">
        <f t="shared" si="94"/>
        <v/>
      </c>
      <c r="X674" s="65" t="str">
        <f t="shared" si="95"/>
        <v/>
      </c>
      <c r="Y674" s="65" t="str">
        <f t="shared" si="96"/>
        <v/>
      </c>
      <c r="Z674" s="65" t="str">
        <f t="shared" si="97"/>
        <v/>
      </c>
      <c r="AA674" s="65" t="str">
        <f t="shared" si="98"/>
        <v/>
      </c>
    </row>
    <row r="675" spans="1:27" x14ac:dyDescent="0.25">
      <c r="A675" s="40" t="str">
        <f>IF(G675="","",1*ISERROR(VLOOKUP(G675,G$1:G674,1,FALSE)))</f>
        <v/>
      </c>
      <c r="B675" s="40" t="str">
        <f>IF(A675=0,0,IF(A675="","",SUM(A$2:A675)))</f>
        <v/>
      </c>
      <c r="C675" s="41" t="str">
        <f>IF(H675="","",1*ISERROR(VLOOKUP(H675,H$1:H674,1,FALSE)))</f>
        <v/>
      </c>
      <c r="D675" s="40" t="str">
        <f>IF(C675=0,0,IF(C675="","",SUM(C$2:C675)))</f>
        <v/>
      </c>
      <c r="E675" s="41" t="str">
        <f>IF(H675=0,0,IF(C675="","",SUM(C$11:C675)))</f>
        <v/>
      </c>
      <c r="F675" s="41" t="str">
        <f>IF(H675="","",COUNTIF(H$11:H675,"="&amp;H675))</f>
        <v/>
      </c>
      <c r="G675" s="41" t="str">
        <f t="shared" si="90"/>
        <v/>
      </c>
      <c r="H675" s="41" t="str">
        <f t="shared" si="91"/>
        <v/>
      </c>
      <c r="I675" s="41" t="str">
        <f t="shared" si="92"/>
        <v/>
      </c>
      <c r="J675" s="41" t="str">
        <f t="shared" si="93"/>
        <v/>
      </c>
      <c r="K675" s="268"/>
      <c r="L675" s="268"/>
      <c r="M675" s="268"/>
      <c r="N675" s="269"/>
      <c r="O675" s="269"/>
      <c r="P675" s="269"/>
      <c r="Q675" s="270"/>
      <c r="R675" s="271"/>
      <c r="S675" s="268"/>
      <c r="T675" s="268"/>
      <c r="U675" s="268"/>
      <c r="V675" s="268"/>
      <c r="W675" s="65" t="str">
        <f t="shared" si="94"/>
        <v/>
      </c>
      <c r="X675" s="65" t="str">
        <f t="shared" si="95"/>
        <v/>
      </c>
      <c r="Y675" s="65" t="str">
        <f t="shared" si="96"/>
        <v/>
      </c>
      <c r="Z675" s="65" t="str">
        <f t="shared" si="97"/>
        <v/>
      </c>
      <c r="AA675" s="65" t="str">
        <f t="shared" si="98"/>
        <v/>
      </c>
    </row>
    <row r="676" spans="1:27" x14ac:dyDescent="0.25">
      <c r="A676" s="40" t="str">
        <f>IF(G676="","",1*ISERROR(VLOOKUP(G676,G$1:G675,1,FALSE)))</f>
        <v/>
      </c>
      <c r="B676" s="40" t="str">
        <f>IF(A676=0,0,IF(A676="","",SUM(A$2:A676)))</f>
        <v/>
      </c>
      <c r="C676" s="41" t="str">
        <f>IF(H676="","",1*ISERROR(VLOOKUP(H676,H$1:H675,1,FALSE)))</f>
        <v/>
      </c>
      <c r="D676" s="40" t="str">
        <f>IF(C676=0,0,IF(C676="","",SUM(C$2:C676)))</f>
        <v/>
      </c>
      <c r="E676" s="41" t="str">
        <f>IF(H676=0,0,IF(C676="","",SUM(C$11:C676)))</f>
        <v/>
      </c>
      <c r="F676" s="41" t="str">
        <f>IF(H676="","",COUNTIF(H$11:H676,"="&amp;H676))</f>
        <v/>
      </c>
      <c r="G676" s="41" t="str">
        <f t="shared" si="90"/>
        <v/>
      </c>
      <c r="H676" s="41" t="str">
        <f t="shared" si="91"/>
        <v/>
      </c>
      <c r="I676" s="41" t="str">
        <f t="shared" si="92"/>
        <v/>
      </c>
      <c r="J676" s="41" t="str">
        <f t="shared" si="93"/>
        <v/>
      </c>
      <c r="K676" s="268"/>
      <c r="L676" s="268"/>
      <c r="M676" s="268"/>
      <c r="N676" s="269"/>
      <c r="O676" s="269"/>
      <c r="P676" s="269"/>
      <c r="Q676" s="270"/>
      <c r="R676" s="271"/>
      <c r="S676" s="268"/>
      <c r="T676" s="268"/>
      <c r="U676" s="268"/>
      <c r="V676" s="268"/>
      <c r="W676" s="65" t="str">
        <f t="shared" si="94"/>
        <v/>
      </c>
      <c r="X676" s="65" t="str">
        <f t="shared" si="95"/>
        <v/>
      </c>
      <c r="Y676" s="65" t="str">
        <f t="shared" si="96"/>
        <v/>
      </c>
      <c r="Z676" s="65" t="str">
        <f t="shared" si="97"/>
        <v/>
      </c>
      <c r="AA676" s="65" t="str">
        <f t="shared" si="98"/>
        <v/>
      </c>
    </row>
    <row r="677" spans="1:27" x14ac:dyDescent="0.25">
      <c r="A677" s="40" t="str">
        <f>IF(G677="","",1*ISERROR(VLOOKUP(G677,G$1:G676,1,FALSE)))</f>
        <v/>
      </c>
      <c r="B677" s="40" t="str">
        <f>IF(A677=0,0,IF(A677="","",SUM(A$2:A677)))</f>
        <v/>
      </c>
      <c r="C677" s="41" t="str">
        <f>IF(H677="","",1*ISERROR(VLOOKUP(H677,H$1:H676,1,FALSE)))</f>
        <v/>
      </c>
      <c r="D677" s="40" t="str">
        <f>IF(C677=0,0,IF(C677="","",SUM(C$2:C677)))</f>
        <v/>
      </c>
      <c r="E677" s="41" t="str">
        <f>IF(H677=0,0,IF(C677="","",SUM(C$11:C677)))</f>
        <v/>
      </c>
      <c r="F677" s="41" t="str">
        <f>IF(H677="","",COUNTIF(H$11:H677,"="&amp;H677))</f>
        <v/>
      </c>
      <c r="G677" s="41" t="str">
        <f t="shared" si="90"/>
        <v/>
      </c>
      <c r="H677" s="41" t="str">
        <f t="shared" si="91"/>
        <v/>
      </c>
      <c r="I677" s="41" t="str">
        <f t="shared" si="92"/>
        <v/>
      </c>
      <c r="J677" s="41" t="str">
        <f t="shared" si="93"/>
        <v/>
      </c>
      <c r="K677" s="268"/>
      <c r="L677" s="268"/>
      <c r="M677" s="268"/>
      <c r="N677" s="269"/>
      <c r="O677" s="269"/>
      <c r="P677" s="269"/>
      <c r="Q677" s="270"/>
      <c r="R677" s="271"/>
      <c r="S677" s="268"/>
      <c r="T677" s="268"/>
      <c r="U677" s="268"/>
      <c r="V677" s="268"/>
      <c r="W677" s="65" t="str">
        <f t="shared" si="94"/>
        <v/>
      </c>
      <c r="X677" s="65" t="str">
        <f t="shared" si="95"/>
        <v/>
      </c>
      <c r="Y677" s="65" t="str">
        <f t="shared" si="96"/>
        <v/>
      </c>
      <c r="Z677" s="65" t="str">
        <f t="shared" si="97"/>
        <v/>
      </c>
      <c r="AA677" s="65" t="str">
        <f t="shared" si="98"/>
        <v/>
      </c>
    </row>
    <row r="678" spans="1:27" x14ac:dyDescent="0.25">
      <c r="A678" s="40" t="str">
        <f>IF(G678="","",1*ISERROR(VLOOKUP(G678,G$1:G677,1,FALSE)))</f>
        <v/>
      </c>
      <c r="B678" s="40" t="str">
        <f>IF(A678=0,0,IF(A678="","",SUM(A$2:A678)))</f>
        <v/>
      </c>
      <c r="C678" s="41" t="str">
        <f>IF(H678="","",1*ISERROR(VLOOKUP(H678,H$1:H677,1,FALSE)))</f>
        <v/>
      </c>
      <c r="D678" s="40" t="str">
        <f>IF(C678=0,0,IF(C678="","",SUM(C$2:C678)))</f>
        <v/>
      </c>
      <c r="E678" s="41" t="str">
        <f>IF(H678=0,0,IF(C678="","",SUM(C$11:C678)))</f>
        <v/>
      </c>
      <c r="F678" s="41" t="str">
        <f>IF(H678="","",COUNTIF(H$11:H678,"="&amp;H678))</f>
        <v/>
      </c>
      <c r="G678" s="41" t="str">
        <f t="shared" si="90"/>
        <v/>
      </c>
      <c r="H678" s="41" t="str">
        <f t="shared" si="91"/>
        <v/>
      </c>
      <c r="I678" s="41" t="str">
        <f t="shared" si="92"/>
        <v/>
      </c>
      <c r="J678" s="41" t="str">
        <f t="shared" si="93"/>
        <v/>
      </c>
      <c r="K678" s="268"/>
      <c r="L678" s="268"/>
      <c r="M678" s="268"/>
      <c r="N678" s="269"/>
      <c r="O678" s="269"/>
      <c r="P678" s="269"/>
      <c r="Q678" s="270"/>
      <c r="R678" s="271"/>
      <c r="S678" s="268"/>
      <c r="T678" s="268"/>
      <c r="U678" s="268"/>
      <c r="V678" s="268"/>
      <c r="W678" s="65" t="str">
        <f t="shared" si="94"/>
        <v/>
      </c>
      <c r="X678" s="65" t="str">
        <f t="shared" si="95"/>
        <v/>
      </c>
      <c r="Y678" s="65" t="str">
        <f t="shared" si="96"/>
        <v/>
      </c>
      <c r="Z678" s="65" t="str">
        <f t="shared" si="97"/>
        <v/>
      </c>
      <c r="AA678" s="65" t="str">
        <f t="shared" si="98"/>
        <v/>
      </c>
    </row>
    <row r="679" spans="1:27" x14ac:dyDescent="0.25">
      <c r="A679" s="40" t="str">
        <f>IF(G679="","",1*ISERROR(VLOOKUP(G679,G$1:G678,1,FALSE)))</f>
        <v/>
      </c>
      <c r="B679" s="40" t="str">
        <f>IF(A679=0,0,IF(A679="","",SUM(A$2:A679)))</f>
        <v/>
      </c>
      <c r="C679" s="41" t="str">
        <f>IF(H679="","",1*ISERROR(VLOOKUP(H679,H$1:H678,1,FALSE)))</f>
        <v/>
      </c>
      <c r="D679" s="40" t="str">
        <f>IF(C679=0,0,IF(C679="","",SUM(C$2:C679)))</f>
        <v/>
      </c>
      <c r="E679" s="41" t="str">
        <f>IF(H679=0,0,IF(C679="","",SUM(C$11:C679)))</f>
        <v/>
      </c>
      <c r="F679" s="41" t="str">
        <f>IF(H679="","",COUNTIF(H$11:H679,"="&amp;H679))</f>
        <v/>
      </c>
      <c r="G679" s="41" t="str">
        <f t="shared" si="90"/>
        <v/>
      </c>
      <c r="H679" s="41" t="str">
        <f t="shared" si="91"/>
        <v/>
      </c>
      <c r="I679" s="41" t="str">
        <f t="shared" si="92"/>
        <v/>
      </c>
      <c r="J679" s="41" t="str">
        <f t="shared" si="93"/>
        <v/>
      </c>
      <c r="K679" s="268"/>
      <c r="L679" s="268"/>
      <c r="M679" s="268"/>
      <c r="N679" s="269"/>
      <c r="O679" s="269"/>
      <c r="P679" s="269"/>
      <c r="Q679" s="270"/>
      <c r="R679" s="271"/>
      <c r="S679" s="268"/>
      <c r="T679" s="268"/>
      <c r="U679" s="268"/>
      <c r="V679" s="268"/>
      <c r="W679" s="65" t="str">
        <f t="shared" si="94"/>
        <v/>
      </c>
      <c r="X679" s="65" t="str">
        <f t="shared" si="95"/>
        <v/>
      </c>
      <c r="Y679" s="65" t="str">
        <f t="shared" si="96"/>
        <v/>
      </c>
      <c r="Z679" s="65" t="str">
        <f t="shared" si="97"/>
        <v/>
      </c>
      <c r="AA679" s="65" t="str">
        <f t="shared" si="98"/>
        <v/>
      </c>
    </row>
    <row r="680" spans="1:27" x14ac:dyDescent="0.25">
      <c r="A680" s="40" t="str">
        <f>IF(G680="","",1*ISERROR(VLOOKUP(G680,G$1:G679,1,FALSE)))</f>
        <v/>
      </c>
      <c r="B680" s="40" t="str">
        <f>IF(A680=0,0,IF(A680="","",SUM(A$2:A680)))</f>
        <v/>
      </c>
      <c r="C680" s="41" t="str">
        <f>IF(H680="","",1*ISERROR(VLOOKUP(H680,H$1:H679,1,FALSE)))</f>
        <v/>
      </c>
      <c r="D680" s="40" t="str">
        <f>IF(C680=0,0,IF(C680="","",SUM(C$2:C680)))</f>
        <v/>
      </c>
      <c r="E680" s="41" t="str">
        <f>IF(H680=0,0,IF(C680="","",SUM(C$11:C680)))</f>
        <v/>
      </c>
      <c r="F680" s="41" t="str">
        <f>IF(H680="","",COUNTIF(H$11:H680,"="&amp;H680))</f>
        <v/>
      </c>
      <c r="G680" s="41" t="str">
        <f t="shared" si="90"/>
        <v/>
      </c>
      <c r="H680" s="41" t="str">
        <f t="shared" si="91"/>
        <v/>
      </c>
      <c r="I680" s="41" t="str">
        <f t="shared" si="92"/>
        <v/>
      </c>
      <c r="J680" s="41" t="str">
        <f t="shared" si="93"/>
        <v/>
      </c>
      <c r="K680" s="268"/>
      <c r="L680" s="268"/>
      <c r="M680" s="268"/>
      <c r="N680" s="269"/>
      <c r="O680" s="269"/>
      <c r="P680" s="269"/>
      <c r="Q680" s="270"/>
      <c r="R680" s="271"/>
      <c r="S680" s="268"/>
      <c r="T680" s="268"/>
      <c r="U680" s="268"/>
      <c r="V680" s="268"/>
      <c r="W680" s="65" t="str">
        <f t="shared" si="94"/>
        <v/>
      </c>
      <c r="X680" s="65" t="str">
        <f t="shared" si="95"/>
        <v/>
      </c>
      <c r="Y680" s="65" t="str">
        <f t="shared" si="96"/>
        <v/>
      </c>
      <c r="Z680" s="65" t="str">
        <f t="shared" si="97"/>
        <v/>
      </c>
      <c r="AA680" s="65" t="str">
        <f t="shared" si="98"/>
        <v/>
      </c>
    </row>
    <row r="681" spans="1:27" x14ac:dyDescent="0.25">
      <c r="A681" s="40" t="str">
        <f>IF(G681="","",1*ISERROR(VLOOKUP(G681,G$1:G680,1,FALSE)))</f>
        <v/>
      </c>
      <c r="B681" s="40" t="str">
        <f>IF(A681=0,0,IF(A681="","",SUM(A$2:A681)))</f>
        <v/>
      </c>
      <c r="C681" s="41" t="str">
        <f>IF(H681="","",1*ISERROR(VLOOKUP(H681,H$1:H680,1,FALSE)))</f>
        <v/>
      </c>
      <c r="D681" s="40" t="str">
        <f>IF(C681=0,0,IF(C681="","",SUM(C$2:C681)))</f>
        <v/>
      </c>
      <c r="E681" s="41" t="str">
        <f>IF(H681=0,0,IF(C681="","",SUM(C$11:C681)))</f>
        <v/>
      </c>
      <c r="F681" s="41" t="str">
        <f>IF(H681="","",COUNTIF(H$11:H681,"="&amp;H681))</f>
        <v/>
      </c>
      <c r="G681" s="41" t="str">
        <f t="shared" si="90"/>
        <v/>
      </c>
      <c r="H681" s="41" t="str">
        <f t="shared" si="91"/>
        <v/>
      </c>
      <c r="I681" s="41" t="str">
        <f t="shared" si="92"/>
        <v/>
      </c>
      <c r="J681" s="41" t="str">
        <f t="shared" si="93"/>
        <v/>
      </c>
      <c r="K681" s="268"/>
      <c r="L681" s="268"/>
      <c r="M681" s="268"/>
      <c r="N681" s="269"/>
      <c r="O681" s="269"/>
      <c r="P681" s="269"/>
      <c r="Q681" s="270"/>
      <c r="R681" s="271"/>
      <c r="S681" s="268"/>
      <c r="T681" s="268"/>
      <c r="U681" s="268"/>
      <c r="V681" s="268"/>
      <c r="W681" s="65" t="str">
        <f t="shared" si="94"/>
        <v/>
      </c>
      <c r="X681" s="65" t="str">
        <f t="shared" si="95"/>
        <v/>
      </c>
      <c r="Y681" s="65" t="str">
        <f t="shared" si="96"/>
        <v/>
      </c>
      <c r="Z681" s="65" t="str">
        <f t="shared" si="97"/>
        <v/>
      </c>
      <c r="AA681" s="65" t="str">
        <f t="shared" si="98"/>
        <v/>
      </c>
    </row>
    <row r="682" spans="1:27" x14ac:dyDescent="0.25">
      <c r="A682" s="40" t="str">
        <f>IF(G682="","",1*ISERROR(VLOOKUP(G682,G$1:G681,1,FALSE)))</f>
        <v/>
      </c>
      <c r="B682" s="40" t="str">
        <f>IF(A682=0,0,IF(A682="","",SUM(A$2:A682)))</f>
        <v/>
      </c>
      <c r="C682" s="41" t="str">
        <f>IF(H682="","",1*ISERROR(VLOOKUP(H682,H$1:H681,1,FALSE)))</f>
        <v/>
      </c>
      <c r="D682" s="40" t="str">
        <f>IF(C682=0,0,IF(C682="","",SUM(C$2:C682)))</f>
        <v/>
      </c>
      <c r="E682" s="41" t="str">
        <f>IF(H682=0,0,IF(C682="","",SUM(C$11:C682)))</f>
        <v/>
      </c>
      <c r="F682" s="41" t="str">
        <f>IF(H682="","",COUNTIF(H$11:H682,"="&amp;H682))</f>
        <v/>
      </c>
      <c r="G682" s="41" t="str">
        <f t="shared" si="90"/>
        <v/>
      </c>
      <c r="H682" s="41" t="str">
        <f t="shared" si="91"/>
        <v/>
      </c>
      <c r="I682" s="41" t="str">
        <f t="shared" si="92"/>
        <v/>
      </c>
      <c r="J682" s="41" t="str">
        <f t="shared" si="93"/>
        <v/>
      </c>
      <c r="K682" s="268"/>
      <c r="L682" s="268"/>
      <c r="M682" s="268"/>
      <c r="N682" s="269"/>
      <c r="O682" s="269"/>
      <c r="P682" s="269"/>
      <c r="Q682" s="270"/>
      <c r="R682" s="271"/>
      <c r="S682" s="268"/>
      <c r="T682" s="268"/>
      <c r="U682" s="268"/>
      <c r="V682" s="268"/>
      <c r="W682" s="65" t="str">
        <f t="shared" si="94"/>
        <v/>
      </c>
      <c r="X682" s="65" t="str">
        <f t="shared" si="95"/>
        <v/>
      </c>
      <c r="Y682" s="65" t="str">
        <f t="shared" si="96"/>
        <v/>
      </c>
      <c r="Z682" s="65" t="str">
        <f t="shared" si="97"/>
        <v/>
      </c>
      <c r="AA682" s="65" t="str">
        <f t="shared" si="98"/>
        <v/>
      </c>
    </row>
    <row r="683" spans="1:27" x14ac:dyDescent="0.25">
      <c r="A683" s="40" t="str">
        <f>IF(G683="","",1*ISERROR(VLOOKUP(G683,G$1:G682,1,FALSE)))</f>
        <v/>
      </c>
      <c r="B683" s="40" t="str">
        <f>IF(A683=0,0,IF(A683="","",SUM(A$2:A683)))</f>
        <v/>
      </c>
      <c r="C683" s="41" t="str">
        <f>IF(H683="","",1*ISERROR(VLOOKUP(H683,H$1:H682,1,FALSE)))</f>
        <v/>
      </c>
      <c r="D683" s="40" t="str">
        <f>IF(C683=0,0,IF(C683="","",SUM(C$2:C683)))</f>
        <v/>
      </c>
      <c r="E683" s="41" t="str">
        <f>IF(H683=0,0,IF(C683="","",SUM(C$11:C683)))</f>
        <v/>
      </c>
      <c r="F683" s="41" t="str">
        <f>IF(H683="","",COUNTIF(H$11:H683,"="&amp;H683))</f>
        <v/>
      </c>
      <c r="G683" s="41" t="str">
        <f t="shared" si="90"/>
        <v/>
      </c>
      <c r="H683" s="41" t="str">
        <f t="shared" si="91"/>
        <v/>
      </c>
      <c r="I683" s="41" t="str">
        <f t="shared" si="92"/>
        <v/>
      </c>
      <c r="J683" s="41" t="str">
        <f t="shared" si="93"/>
        <v/>
      </c>
      <c r="K683" s="268"/>
      <c r="L683" s="268"/>
      <c r="M683" s="268"/>
      <c r="N683" s="269"/>
      <c r="O683" s="269"/>
      <c r="P683" s="269"/>
      <c r="Q683" s="270"/>
      <c r="R683" s="271"/>
      <c r="S683" s="268"/>
      <c r="T683" s="268"/>
      <c r="U683" s="268"/>
      <c r="V683" s="268"/>
      <c r="W683" s="65" t="str">
        <f t="shared" si="94"/>
        <v/>
      </c>
      <c r="X683" s="65" t="str">
        <f t="shared" si="95"/>
        <v/>
      </c>
      <c r="Y683" s="65" t="str">
        <f t="shared" si="96"/>
        <v/>
      </c>
      <c r="Z683" s="65" t="str">
        <f t="shared" si="97"/>
        <v/>
      </c>
      <c r="AA683" s="65" t="str">
        <f t="shared" si="98"/>
        <v/>
      </c>
    </row>
    <row r="684" spans="1:27" x14ac:dyDescent="0.25">
      <c r="A684" s="40" t="str">
        <f>IF(G684="","",1*ISERROR(VLOOKUP(G684,G$1:G683,1,FALSE)))</f>
        <v/>
      </c>
      <c r="B684" s="40" t="str">
        <f>IF(A684=0,0,IF(A684="","",SUM(A$2:A684)))</f>
        <v/>
      </c>
      <c r="C684" s="41" t="str">
        <f>IF(H684="","",1*ISERROR(VLOOKUP(H684,H$1:H683,1,FALSE)))</f>
        <v/>
      </c>
      <c r="D684" s="40" t="str">
        <f>IF(C684=0,0,IF(C684="","",SUM(C$2:C684)))</f>
        <v/>
      </c>
      <c r="E684" s="41" t="str">
        <f>IF(H684=0,0,IF(C684="","",SUM(C$11:C684)))</f>
        <v/>
      </c>
      <c r="F684" s="41" t="str">
        <f>IF(H684="","",COUNTIF(H$11:H684,"="&amp;H684))</f>
        <v/>
      </c>
      <c r="G684" s="41" t="str">
        <f t="shared" si="90"/>
        <v/>
      </c>
      <c r="H684" s="41" t="str">
        <f t="shared" si="91"/>
        <v/>
      </c>
      <c r="I684" s="41" t="str">
        <f t="shared" si="92"/>
        <v/>
      </c>
      <c r="J684" s="41" t="str">
        <f t="shared" si="93"/>
        <v/>
      </c>
      <c r="K684" s="268"/>
      <c r="L684" s="268"/>
      <c r="M684" s="268"/>
      <c r="N684" s="269"/>
      <c r="O684" s="269"/>
      <c r="P684" s="269"/>
      <c r="Q684" s="270"/>
      <c r="R684" s="271"/>
      <c r="S684" s="268"/>
      <c r="T684" s="268"/>
      <c r="U684" s="268"/>
      <c r="V684" s="268"/>
      <c r="W684" s="65" t="str">
        <f t="shared" si="94"/>
        <v/>
      </c>
      <c r="X684" s="65" t="str">
        <f t="shared" si="95"/>
        <v/>
      </c>
      <c r="Y684" s="65" t="str">
        <f t="shared" si="96"/>
        <v/>
      </c>
      <c r="Z684" s="65" t="str">
        <f t="shared" si="97"/>
        <v/>
      </c>
      <c r="AA684" s="65" t="str">
        <f t="shared" si="98"/>
        <v/>
      </c>
    </row>
    <row r="685" spans="1:27" x14ac:dyDescent="0.25">
      <c r="A685" s="40" t="str">
        <f>IF(G685="","",1*ISERROR(VLOOKUP(G685,G$1:G684,1,FALSE)))</f>
        <v/>
      </c>
      <c r="B685" s="40" t="str">
        <f>IF(A685=0,0,IF(A685="","",SUM(A$2:A685)))</f>
        <v/>
      </c>
      <c r="C685" s="41" t="str">
        <f>IF(H685="","",1*ISERROR(VLOOKUP(H685,H$1:H684,1,FALSE)))</f>
        <v/>
      </c>
      <c r="D685" s="40" t="str">
        <f>IF(C685=0,0,IF(C685="","",SUM(C$2:C685)))</f>
        <v/>
      </c>
      <c r="E685" s="41" t="str">
        <f>IF(H685=0,0,IF(C685="","",SUM(C$11:C685)))</f>
        <v/>
      </c>
      <c r="F685" s="41" t="str">
        <f>IF(H685="","",COUNTIF(H$11:H685,"="&amp;H685))</f>
        <v/>
      </c>
      <c r="G685" s="41" t="str">
        <f t="shared" si="90"/>
        <v/>
      </c>
      <c r="H685" s="41" t="str">
        <f t="shared" si="91"/>
        <v/>
      </c>
      <c r="I685" s="41" t="str">
        <f t="shared" si="92"/>
        <v/>
      </c>
      <c r="J685" s="41" t="str">
        <f t="shared" si="93"/>
        <v/>
      </c>
      <c r="K685" s="268"/>
      <c r="L685" s="268"/>
      <c r="M685" s="268"/>
      <c r="N685" s="269"/>
      <c r="O685" s="269"/>
      <c r="P685" s="269"/>
      <c r="Q685" s="270"/>
      <c r="R685" s="271"/>
      <c r="S685" s="268"/>
      <c r="T685" s="268"/>
      <c r="U685" s="268"/>
      <c r="V685" s="268"/>
      <c r="W685" s="65" t="str">
        <f t="shared" si="94"/>
        <v/>
      </c>
      <c r="X685" s="65" t="str">
        <f t="shared" si="95"/>
        <v/>
      </c>
      <c r="Y685" s="65" t="str">
        <f t="shared" si="96"/>
        <v/>
      </c>
      <c r="Z685" s="65" t="str">
        <f t="shared" si="97"/>
        <v/>
      </c>
      <c r="AA685" s="65" t="str">
        <f t="shared" si="98"/>
        <v/>
      </c>
    </row>
    <row r="686" spans="1:27" x14ac:dyDescent="0.25">
      <c r="A686" s="40" t="str">
        <f>IF(G686="","",1*ISERROR(VLOOKUP(G686,G$1:G685,1,FALSE)))</f>
        <v/>
      </c>
      <c r="B686" s="40" t="str">
        <f>IF(A686=0,0,IF(A686="","",SUM(A$2:A686)))</f>
        <v/>
      </c>
      <c r="C686" s="41" t="str">
        <f>IF(H686="","",1*ISERROR(VLOOKUP(H686,H$1:H685,1,FALSE)))</f>
        <v/>
      </c>
      <c r="D686" s="40" t="str">
        <f>IF(C686=0,0,IF(C686="","",SUM(C$2:C686)))</f>
        <v/>
      </c>
      <c r="E686" s="41" t="str">
        <f>IF(H686=0,0,IF(C686="","",SUM(C$11:C686)))</f>
        <v/>
      </c>
      <c r="F686" s="41" t="str">
        <f>IF(H686="","",COUNTIF(H$11:H686,"="&amp;H686))</f>
        <v/>
      </c>
      <c r="G686" s="41" t="str">
        <f t="shared" si="90"/>
        <v/>
      </c>
      <c r="H686" s="41" t="str">
        <f t="shared" si="91"/>
        <v/>
      </c>
      <c r="I686" s="41" t="str">
        <f t="shared" si="92"/>
        <v/>
      </c>
      <c r="J686" s="41" t="str">
        <f t="shared" si="93"/>
        <v/>
      </c>
      <c r="K686" s="268"/>
      <c r="L686" s="268"/>
      <c r="M686" s="268"/>
      <c r="N686" s="269"/>
      <c r="O686" s="269"/>
      <c r="P686" s="269"/>
      <c r="Q686" s="270"/>
      <c r="R686" s="271"/>
      <c r="S686" s="268"/>
      <c r="T686" s="268"/>
      <c r="U686" s="268"/>
      <c r="V686" s="268"/>
      <c r="W686" s="65" t="str">
        <f t="shared" si="94"/>
        <v/>
      </c>
      <c r="X686" s="65" t="str">
        <f t="shared" si="95"/>
        <v/>
      </c>
      <c r="Y686" s="65" t="str">
        <f t="shared" si="96"/>
        <v/>
      </c>
      <c r="Z686" s="65" t="str">
        <f t="shared" si="97"/>
        <v/>
      </c>
      <c r="AA686" s="65" t="str">
        <f t="shared" si="98"/>
        <v/>
      </c>
    </row>
    <row r="687" spans="1:27" x14ac:dyDescent="0.25">
      <c r="A687" s="40" t="str">
        <f>IF(G687="","",1*ISERROR(VLOOKUP(G687,G$1:G686,1,FALSE)))</f>
        <v/>
      </c>
      <c r="B687" s="40" t="str">
        <f>IF(A687=0,0,IF(A687="","",SUM(A$2:A687)))</f>
        <v/>
      </c>
      <c r="C687" s="41" t="str">
        <f>IF(H687="","",1*ISERROR(VLOOKUP(H687,H$1:H686,1,FALSE)))</f>
        <v/>
      </c>
      <c r="D687" s="40" t="str">
        <f>IF(C687=0,0,IF(C687="","",SUM(C$2:C687)))</f>
        <v/>
      </c>
      <c r="E687" s="41" t="str">
        <f>IF(H687=0,0,IF(C687="","",SUM(C$11:C687)))</f>
        <v/>
      </c>
      <c r="F687" s="41" t="str">
        <f>IF(H687="","",COUNTIF(H$11:H687,"="&amp;H687))</f>
        <v/>
      </c>
      <c r="G687" s="41" t="str">
        <f t="shared" si="90"/>
        <v/>
      </c>
      <c r="H687" s="41" t="str">
        <f t="shared" si="91"/>
        <v/>
      </c>
      <c r="I687" s="41" t="str">
        <f t="shared" si="92"/>
        <v/>
      </c>
      <c r="J687" s="41" t="str">
        <f t="shared" si="93"/>
        <v/>
      </c>
      <c r="K687" s="268"/>
      <c r="L687" s="268"/>
      <c r="M687" s="268"/>
      <c r="N687" s="269"/>
      <c r="O687" s="269"/>
      <c r="P687" s="269"/>
      <c r="Q687" s="270"/>
      <c r="R687" s="271"/>
      <c r="S687" s="268"/>
      <c r="T687" s="268"/>
      <c r="U687" s="268"/>
      <c r="V687" s="268"/>
      <c r="W687" s="65" t="str">
        <f t="shared" si="94"/>
        <v/>
      </c>
      <c r="X687" s="65" t="str">
        <f t="shared" si="95"/>
        <v/>
      </c>
      <c r="Y687" s="65" t="str">
        <f t="shared" si="96"/>
        <v/>
      </c>
      <c r="Z687" s="65" t="str">
        <f t="shared" si="97"/>
        <v/>
      </c>
      <c r="AA687" s="65" t="str">
        <f t="shared" si="98"/>
        <v/>
      </c>
    </row>
    <row r="688" spans="1:27" x14ac:dyDescent="0.25">
      <c r="A688" s="40" t="str">
        <f>IF(G688="","",1*ISERROR(VLOOKUP(G688,G$1:G687,1,FALSE)))</f>
        <v/>
      </c>
      <c r="B688" s="40" t="str">
        <f>IF(A688=0,0,IF(A688="","",SUM(A$2:A688)))</f>
        <v/>
      </c>
      <c r="C688" s="41" t="str">
        <f>IF(H688="","",1*ISERROR(VLOOKUP(H688,H$1:H687,1,FALSE)))</f>
        <v/>
      </c>
      <c r="D688" s="40" t="str">
        <f>IF(C688=0,0,IF(C688="","",SUM(C$2:C688)))</f>
        <v/>
      </c>
      <c r="E688" s="41" t="str">
        <f>IF(H688=0,0,IF(C688="","",SUM(C$11:C688)))</f>
        <v/>
      </c>
      <c r="F688" s="41" t="str">
        <f>IF(H688="","",COUNTIF(H$11:H688,"="&amp;H688))</f>
        <v/>
      </c>
      <c r="G688" s="41" t="str">
        <f t="shared" si="90"/>
        <v/>
      </c>
      <c r="H688" s="41" t="str">
        <f t="shared" si="91"/>
        <v/>
      </c>
      <c r="I688" s="41" t="str">
        <f t="shared" si="92"/>
        <v/>
      </c>
      <c r="J688" s="41" t="str">
        <f t="shared" si="93"/>
        <v/>
      </c>
      <c r="K688" s="268"/>
      <c r="L688" s="268"/>
      <c r="M688" s="268"/>
      <c r="N688" s="269"/>
      <c r="O688" s="269"/>
      <c r="P688" s="269"/>
      <c r="Q688" s="270"/>
      <c r="R688" s="271"/>
      <c r="S688" s="268"/>
      <c r="T688" s="268"/>
      <c r="U688" s="268"/>
      <c r="V688" s="268"/>
      <c r="W688" s="65" t="str">
        <f t="shared" si="94"/>
        <v/>
      </c>
      <c r="X688" s="65" t="str">
        <f t="shared" si="95"/>
        <v/>
      </c>
      <c r="Y688" s="65" t="str">
        <f t="shared" si="96"/>
        <v/>
      </c>
      <c r="Z688" s="65" t="str">
        <f t="shared" si="97"/>
        <v/>
      </c>
      <c r="AA688" s="65" t="str">
        <f t="shared" si="98"/>
        <v/>
      </c>
    </row>
    <row r="689" spans="1:27" x14ac:dyDescent="0.25">
      <c r="A689" s="40" t="str">
        <f>IF(G689="","",1*ISERROR(VLOOKUP(G689,G$1:G688,1,FALSE)))</f>
        <v/>
      </c>
      <c r="B689" s="40" t="str">
        <f>IF(A689=0,0,IF(A689="","",SUM(A$2:A689)))</f>
        <v/>
      </c>
      <c r="C689" s="41" t="str">
        <f>IF(H689="","",1*ISERROR(VLOOKUP(H689,H$1:H688,1,FALSE)))</f>
        <v/>
      </c>
      <c r="D689" s="40" t="str">
        <f>IF(C689=0,0,IF(C689="","",SUM(C$2:C689)))</f>
        <v/>
      </c>
      <c r="E689" s="41" t="str">
        <f>IF(H689=0,0,IF(C689="","",SUM(C$11:C689)))</f>
        <v/>
      </c>
      <c r="F689" s="41" t="str">
        <f>IF(H689="","",COUNTIF(H$11:H689,"="&amp;H689))</f>
        <v/>
      </c>
      <c r="G689" s="41" t="str">
        <f t="shared" si="90"/>
        <v/>
      </c>
      <c r="H689" s="41" t="str">
        <f t="shared" si="91"/>
        <v/>
      </c>
      <c r="I689" s="41" t="str">
        <f t="shared" si="92"/>
        <v/>
      </c>
      <c r="J689" s="41" t="str">
        <f t="shared" si="93"/>
        <v/>
      </c>
      <c r="K689" s="268"/>
      <c r="L689" s="268"/>
      <c r="M689" s="268"/>
      <c r="N689" s="269"/>
      <c r="O689" s="269"/>
      <c r="P689" s="269"/>
      <c r="Q689" s="270"/>
      <c r="R689" s="271"/>
      <c r="S689" s="268"/>
      <c r="T689" s="268"/>
      <c r="U689" s="268"/>
      <c r="V689" s="268"/>
      <c r="W689" s="65" t="str">
        <f t="shared" si="94"/>
        <v/>
      </c>
      <c r="X689" s="65" t="str">
        <f t="shared" si="95"/>
        <v/>
      </c>
      <c r="Y689" s="65" t="str">
        <f t="shared" si="96"/>
        <v/>
      </c>
      <c r="Z689" s="65" t="str">
        <f t="shared" si="97"/>
        <v/>
      </c>
      <c r="AA689" s="65" t="str">
        <f t="shared" si="98"/>
        <v/>
      </c>
    </row>
    <row r="690" spans="1:27" x14ac:dyDescent="0.25">
      <c r="A690" s="40" t="str">
        <f>IF(G690="","",1*ISERROR(VLOOKUP(G690,G$1:G689,1,FALSE)))</f>
        <v/>
      </c>
      <c r="B690" s="40" t="str">
        <f>IF(A690=0,0,IF(A690="","",SUM(A$2:A690)))</f>
        <v/>
      </c>
      <c r="C690" s="41" t="str">
        <f>IF(H690="","",1*ISERROR(VLOOKUP(H690,H$1:H689,1,FALSE)))</f>
        <v/>
      </c>
      <c r="D690" s="40" t="str">
        <f>IF(C690=0,0,IF(C690="","",SUM(C$2:C690)))</f>
        <v/>
      </c>
      <c r="E690" s="41" t="str">
        <f>IF(H690=0,0,IF(C690="","",SUM(C$11:C690)))</f>
        <v/>
      </c>
      <c r="F690" s="41" t="str">
        <f>IF(H690="","",COUNTIF(H$11:H690,"="&amp;H690))</f>
        <v/>
      </c>
      <c r="G690" s="41" t="str">
        <f t="shared" si="90"/>
        <v/>
      </c>
      <c r="H690" s="41" t="str">
        <f t="shared" si="91"/>
        <v/>
      </c>
      <c r="I690" s="41" t="str">
        <f t="shared" si="92"/>
        <v/>
      </c>
      <c r="J690" s="41" t="str">
        <f t="shared" si="93"/>
        <v/>
      </c>
      <c r="K690" s="268"/>
      <c r="L690" s="268"/>
      <c r="M690" s="268"/>
      <c r="N690" s="269"/>
      <c r="O690" s="269"/>
      <c r="P690" s="269"/>
      <c r="Q690" s="270"/>
      <c r="R690" s="271"/>
      <c r="S690" s="268"/>
      <c r="T690" s="268"/>
      <c r="U690" s="268"/>
      <c r="V690" s="268"/>
      <c r="W690" s="65" t="str">
        <f t="shared" si="94"/>
        <v/>
      </c>
      <c r="X690" s="65" t="str">
        <f t="shared" si="95"/>
        <v/>
      </c>
      <c r="Y690" s="65" t="str">
        <f t="shared" si="96"/>
        <v/>
      </c>
      <c r="Z690" s="65" t="str">
        <f t="shared" si="97"/>
        <v/>
      </c>
      <c r="AA690" s="65" t="str">
        <f t="shared" si="98"/>
        <v/>
      </c>
    </row>
    <row r="691" spans="1:27" x14ac:dyDescent="0.25">
      <c r="A691" s="40" t="str">
        <f>IF(G691="","",1*ISERROR(VLOOKUP(G691,G$1:G690,1,FALSE)))</f>
        <v/>
      </c>
      <c r="B691" s="40" t="str">
        <f>IF(A691=0,0,IF(A691="","",SUM(A$2:A691)))</f>
        <v/>
      </c>
      <c r="C691" s="41" t="str">
        <f>IF(H691="","",1*ISERROR(VLOOKUP(H691,H$1:H690,1,FALSE)))</f>
        <v/>
      </c>
      <c r="D691" s="40" t="str">
        <f>IF(C691=0,0,IF(C691="","",SUM(C$2:C691)))</f>
        <v/>
      </c>
      <c r="E691" s="41" t="str">
        <f>IF(H691=0,0,IF(C691="","",SUM(C$11:C691)))</f>
        <v/>
      </c>
      <c r="F691" s="41" t="str">
        <f>IF(H691="","",COUNTIF(H$11:H691,"="&amp;H691))</f>
        <v/>
      </c>
      <c r="G691" s="41" t="str">
        <f t="shared" si="90"/>
        <v/>
      </c>
      <c r="H691" s="41" t="str">
        <f t="shared" si="91"/>
        <v/>
      </c>
      <c r="I691" s="41" t="str">
        <f t="shared" si="92"/>
        <v/>
      </c>
      <c r="J691" s="41" t="str">
        <f t="shared" si="93"/>
        <v/>
      </c>
      <c r="K691" s="268"/>
      <c r="L691" s="268"/>
      <c r="M691" s="268"/>
      <c r="N691" s="269"/>
      <c r="O691" s="269"/>
      <c r="P691" s="269"/>
      <c r="Q691" s="270"/>
      <c r="R691" s="271"/>
      <c r="S691" s="268"/>
      <c r="T691" s="268"/>
      <c r="U691" s="268"/>
      <c r="V691" s="268"/>
      <c r="W691" s="65" t="str">
        <f t="shared" si="94"/>
        <v/>
      </c>
      <c r="X691" s="65" t="str">
        <f t="shared" si="95"/>
        <v/>
      </c>
      <c r="Y691" s="65" t="str">
        <f t="shared" si="96"/>
        <v/>
      </c>
      <c r="Z691" s="65" t="str">
        <f t="shared" si="97"/>
        <v/>
      </c>
      <c r="AA691" s="65" t="str">
        <f t="shared" si="98"/>
        <v/>
      </c>
    </row>
    <row r="692" spans="1:27" x14ac:dyDescent="0.25">
      <c r="A692" s="40" t="str">
        <f>IF(G692="","",1*ISERROR(VLOOKUP(G692,G$1:G691,1,FALSE)))</f>
        <v/>
      </c>
      <c r="B692" s="40" t="str">
        <f>IF(A692=0,0,IF(A692="","",SUM(A$2:A692)))</f>
        <v/>
      </c>
      <c r="C692" s="41" t="str">
        <f>IF(H692="","",1*ISERROR(VLOOKUP(H692,H$1:H691,1,FALSE)))</f>
        <v/>
      </c>
      <c r="D692" s="40" t="str">
        <f>IF(C692=0,0,IF(C692="","",SUM(C$2:C692)))</f>
        <v/>
      </c>
      <c r="E692" s="41" t="str">
        <f>IF(H692=0,0,IF(C692="","",SUM(C$11:C692)))</f>
        <v/>
      </c>
      <c r="F692" s="41" t="str">
        <f>IF(H692="","",COUNTIF(H$11:H692,"="&amp;H692))</f>
        <v/>
      </c>
      <c r="G692" s="41" t="str">
        <f t="shared" si="90"/>
        <v/>
      </c>
      <c r="H692" s="41" t="str">
        <f t="shared" si="91"/>
        <v/>
      </c>
      <c r="I692" s="41" t="str">
        <f t="shared" si="92"/>
        <v/>
      </c>
      <c r="J692" s="41" t="str">
        <f t="shared" si="93"/>
        <v/>
      </c>
      <c r="K692" s="268"/>
      <c r="L692" s="268"/>
      <c r="M692" s="268"/>
      <c r="N692" s="269"/>
      <c r="O692" s="269"/>
      <c r="P692" s="269"/>
      <c r="Q692" s="270"/>
      <c r="R692" s="271"/>
      <c r="S692" s="268"/>
      <c r="T692" s="268"/>
      <c r="U692" s="268"/>
      <c r="V692" s="268"/>
      <c r="W692" s="65" t="str">
        <f t="shared" si="94"/>
        <v/>
      </c>
      <c r="X692" s="65" t="str">
        <f t="shared" si="95"/>
        <v/>
      </c>
      <c r="Y692" s="65" t="str">
        <f t="shared" si="96"/>
        <v/>
      </c>
      <c r="Z692" s="65" t="str">
        <f t="shared" si="97"/>
        <v/>
      </c>
      <c r="AA692" s="65" t="str">
        <f t="shared" si="98"/>
        <v/>
      </c>
    </row>
    <row r="693" spans="1:27" x14ac:dyDescent="0.25">
      <c r="A693" s="40" t="str">
        <f>IF(G693="","",1*ISERROR(VLOOKUP(G693,G$1:G692,1,FALSE)))</f>
        <v/>
      </c>
      <c r="B693" s="40" t="str">
        <f>IF(A693=0,0,IF(A693="","",SUM(A$2:A693)))</f>
        <v/>
      </c>
      <c r="C693" s="41" t="str">
        <f>IF(H693="","",1*ISERROR(VLOOKUP(H693,H$1:H692,1,FALSE)))</f>
        <v/>
      </c>
      <c r="D693" s="40" t="str">
        <f>IF(C693=0,0,IF(C693="","",SUM(C$2:C693)))</f>
        <v/>
      </c>
      <c r="E693" s="41" t="str">
        <f>IF(H693=0,0,IF(C693="","",SUM(C$11:C693)))</f>
        <v/>
      </c>
      <c r="F693" s="41" t="str">
        <f>IF(H693="","",COUNTIF(H$11:H693,"="&amp;H693))</f>
        <v/>
      </c>
      <c r="G693" s="41" t="str">
        <f t="shared" si="90"/>
        <v/>
      </c>
      <c r="H693" s="41" t="str">
        <f t="shared" si="91"/>
        <v/>
      </c>
      <c r="I693" s="41" t="str">
        <f t="shared" si="92"/>
        <v/>
      </c>
      <c r="J693" s="41" t="str">
        <f t="shared" si="93"/>
        <v/>
      </c>
      <c r="K693" s="268"/>
      <c r="L693" s="268"/>
      <c r="M693" s="268"/>
      <c r="N693" s="269"/>
      <c r="O693" s="269"/>
      <c r="P693" s="269"/>
      <c r="Q693" s="270"/>
      <c r="R693" s="271"/>
      <c r="S693" s="268"/>
      <c r="T693" s="268"/>
      <c r="U693" s="268"/>
      <c r="V693" s="268"/>
      <c r="W693" s="65" t="str">
        <f t="shared" si="94"/>
        <v/>
      </c>
      <c r="X693" s="65" t="str">
        <f t="shared" si="95"/>
        <v/>
      </c>
      <c r="Y693" s="65" t="str">
        <f t="shared" si="96"/>
        <v/>
      </c>
      <c r="Z693" s="65" t="str">
        <f t="shared" si="97"/>
        <v/>
      </c>
      <c r="AA693" s="65" t="str">
        <f t="shared" si="98"/>
        <v/>
      </c>
    </row>
    <row r="694" spans="1:27" x14ac:dyDescent="0.25">
      <c r="A694" s="40" t="str">
        <f>IF(G694="","",1*ISERROR(VLOOKUP(G694,G$1:G693,1,FALSE)))</f>
        <v/>
      </c>
      <c r="B694" s="40" t="str">
        <f>IF(A694=0,0,IF(A694="","",SUM(A$2:A694)))</f>
        <v/>
      </c>
      <c r="C694" s="41" t="str">
        <f>IF(H694="","",1*ISERROR(VLOOKUP(H694,H$1:H693,1,FALSE)))</f>
        <v/>
      </c>
      <c r="D694" s="40" t="str">
        <f>IF(C694=0,0,IF(C694="","",SUM(C$2:C694)))</f>
        <v/>
      </c>
      <c r="E694" s="41" t="str">
        <f>IF(H694=0,0,IF(C694="","",SUM(C$11:C694)))</f>
        <v/>
      </c>
      <c r="F694" s="41" t="str">
        <f>IF(H694="","",COUNTIF(H$11:H694,"="&amp;H694))</f>
        <v/>
      </c>
      <c r="G694" s="41" t="str">
        <f t="shared" si="90"/>
        <v/>
      </c>
      <c r="H694" s="41" t="str">
        <f t="shared" si="91"/>
        <v/>
      </c>
      <c r="I694" s="41" t="str">
        <f t="shared" si="92"/>
        <v/>
      </c>
      <c r="J694" s="41" t="str">
        <f t="shared" si="93"/>
        <v/>
      </c>
      <c r="K694" s="268"/>
      <c r="L694" s="268"/>
      <c r="M694" s="268"/>
      <c r="N694" s="269"/>
      <c r="O694" s="269"/>
      <c r="P694" s="269"/>
      <c r="Q694" s="270"/>
      <c r="R694" s="271"/>
      <c r="S694" s="268"/>
      <c r="T694" s="268"/>
      <c r="U694" s="268"/>
      <c r="V694" s="268"/>
      <c r="W694" s="65" t="str">
        <f t="shared" si="94"/>
        <v/>
      </c>
      <c r="X694" s="65" t="str">
        <f t="shared" si="95"/>
        <v/>
      </c>
      <c r="Y694" s="65" t="str">
        <f t="shared" si="96"/>
        <v/>
      </c>
      <c r="Z694" s="65" t="str">
        <f t="shared" si="97"/>
        <v/>
      </c>
      <c r="AA694" s="65" t="str">
        <f t="shared" si="98"/>
        <v/>
      </c>
    </row>
    <row r="695" spans="1:27" x14ac:dyDescent="0.25">
      <c r="A695" s="40" t="str">
        <f>IF(G695="","",1*ISERROR(VLOOKUP(G695,G$1:G694,1,FALSE)))</f>
        <v/>
      </c>
      <c r="B695" s="40" t="str">
        <f>IF(A695=0,0,IF(A695="","",SUM(A$2:A695)))</f>
        <v/>
      </c>
      <c r="C695" s="41" t="str">
        <f>IF(H695="","",1*ISERROR(VLOOKUP(H695,H$1:H694,1,FALSE)))</f>
        <v/>
      </c>
      <c r="D695" s="40" t="str">
        <f>IF(C695=0,0,IF(C695="","",SUM(C$2:C695)))</f>
        <v/>
      </c>
      <c r="E695" s="41" t="str">
        <f>IF(H695=0,0,IF(C695="","",SUM(C$11:C695)))</f>
        <v/>
      </c>
      <c r="F695" s="41" t="str">
        <f>IF(H695="","",COUNTIF(H$11:H695,"="&amp;H695))</f>
        <v/>
      </c>
      <c r="G695" s="41" t="str">
        <f t="shared" si="90"/>
        <v/>
      </c>
      <c r="H695" s="41" t="str">
        <f t="shared" si="91"/>
        <v/>
      </c>
      <c r="I695" s="41" t="str">
        <f t="shared" si="92"/>
        <v/>
      </c>
      <c r="J695" s="41" t="str">
        <f t="shared" si="93"/>
        <v/>
      </c>
      <c r="K695" s="268"/>
      <c r="L695" s="268"/>
      <c r="M695" s="268"/>
      <c r="N695" s="269"/>
      <c r="O695" s="269"/>
      <c r="P695" s="269"/>
      <c r="Q695" s="270"/>
      <c r="R695" s="271"/>
      <c r="S695" s="268"/>
      <c r="T695" s="268"/>
      <c r="U695" s="268"/>
      <c r="V695" s="268"/>
      <c r="W695" s="65" t="str">
        <f t="shared" si="94"/>
        <v/>
      </c>
      <c r="X695" s="65" t="str">
        <f t="shared" si="95"/>
        <v/>
      </c>
      <c r="Y695" s="65" t="str">
        <f t="shared" si="96"/>
        <v/>
      </c>
      <c r="Z695" s="65" t="str">
        <f t="shared" si="97"/>
        <v/>
      </c>
      <c r="AA695" s="65" t="str">
        <f t="shared" si="98"/>
        <v/>
      </c>
    </row>
    <row r="696" spans="1:27" x14ac:dyDescent="0.25">
      <c r="A696" s="40" t="str">
        <f>IF(G696="","",1*ISERROR(VLOOKUP(G696,G$1:G695,1,FALSE)))</f>
        <v/>
      </c>
      <c r="B696" s="40" t="str">
        <f>IF(A696=0,0,IF(A696="","",SUM(A$2:A696)))</f>
        <v/>
      </c>
      <c r="C696" s="41" t="str">
        <f>IF(H696="","",1*ISERROR(VLOOKUP(H696,H$1:H695,1,FALSE)))</f>
        <v/>
      </c>
      <c r="D696" s="40" t="str">
        <f>IF(C696=0,0,IF(C696="","",SUM(C$2:C696)))</f>
        <v/>
      </c>
      <c r="E696" s="41" t="str">
        <f>IF(H696=0,0,IF(C696="","",SUM(C$11:C696)))</f>
        <v/>
      </c>
      <c r="F696" s="41" t="str">
        <f>IF(H696="","",COUNTIF(H$11:H696,"="&amp;H696))</f>
        <v/>
      </c>
      <c r="G696" s="41" t="str">
        <f t="shared" si="90"/>
        <v/>
      </c>
      <c r="H696" s="41" t="str">
        <f t="shared" si="91"/>
        <v/>
      </c>
      <c r="I696" s="41" t="str">
        <f t="shared" si="92"/>
        <v/>
      </c>
      <c r="J696" s="41" t="str">
        <f t="shared" si="93"/>
        <v/>
      </c>
      <c r="K696" s="268"/>
      <c r="L696" s="268"/>
      <c r="M696" s="268"/>
      <c r="N696" s="269"/>
      <c r="O696" s="269"/>
      <c r="P696" s="269"/>
      <c r="Q696" s="270"/>
      <c r="R696" s="271"/>
      <c r="S696" s="268"/>
      <c r="T696" s="268"/>
      <c r="U696" s="268"/>
      <c r="V696" s="268"/>
      <c r="W696" s="65" t="str">
        <f t="shared" si="94"/>
        <v/>
      </c>
      <c r="X696" s="65" t="str">
        <f t="shared" si="95"/>
        <v/>
      </c>
      <c r="Y696" s="65" t="str">
        <f t="shared" si="96"/>
        <v/>
      </c>
      <c r="Z696" s="65" t="str">
        <f t="shared" si="97"/>
        <v/>
      </c>
      <c r="AA696" s="65" t="str">
        <f t="shared" si="98"/>
        <v/>
      </c>
    </row>
    <row r="697" spans="1:27" x14ac:dyDescent="0.25">
      <c r="A697" s="40" t="str">
        <f>IF(G697="","",1*ISERROR(VLOOKUP(G697,G$1:G696,1,FALSE)))</f>
        <v/>
      </c>
      <c r="B697" s="40" t="str">
        <f>IF(A697=0,0,IF(A697="","",SUM(A$2:A697)))</f>
        <v/>
      </c>
      <c r="C697" s="41" t="str">
        <f>IF(H697="","",1*ISERROR(VLOOKUP(H697,H$1:H696,1,FALSE)))</f>
        <v/>
      </c>
      <c r="D697" s="40" t="str">
        <f>IF(C697=0,0,IF(C697="","",SUM(C$2:C697)))</f>
        <v/>
      </c>
      <c r="E697" s="41" t="str">
        <f>IF(H697=0,0,IF(C697="","",SUM(C$11:C697)))</f>
        <v/>
      </c>
      <c r="F697" s="41" t="str">
        <f>IF(H697="","",COUNTIF(H$11:H697,"="&amp;H697))</f>
        <v/>
      </c>
      <c r="G697" s="41" t="str">
        <f t="shared" si="90"/>
        <v/>
      </c>
      <c r="H697" s="41" t="str">
        <f t="shared" si="91"/>
        <v/>
      </c>
      <c r="I697" s="41" t="str">
        <f t="shared" si="92"/>
        <v/>
      </c>
      <c r="J697" s="41" t="str">
        <f t="shared" si="93"/>
        <v/>
      </c>
      <c r="K697" s="268"/>
      <c r="L697" s="268"/>
      <c r="M697" s="268"/>
      <c r="N697" s="269"/>
      <c r="O697" s="269"/>
      <c r="P697" s="269"/>
      <c r="Q697" s="270"/>
      <c r="R697" s="271"/>
      <c r="S697" s="268"/>
      <c r="T697" s="268"/>
      <c r="U697" s="268"/>
      <c r="V697" s="268"/>
      <c r="W697" s="65" t="str">
        <f t="shared" si="94"/>
        <v/>
      </c>
      <c r="X697" s="65" t="str">
        <f t="shared" si="95"/>
        <v/>
      </c>
      <c r="Y697" s="65" t="str">
        <f t="shared" si="96"/>
        <v/>
      </c>
      <c r="Z697" s="65" t="str">
        <f t="shared" si="97"/>
        <v/>
      </c>
      <c r="AA697" s="65" t="str">
        <f t="shared" si="98"/>
        <v/>
      </c>
    </row>
    <row r="698" spans="1:27" x14ac:dyDescent="0.25">
      <c r="A698" s="40" t="str">
        <f>IF(G698="","",1*ISERROR(VLOOKUP(G698,G$1:G697,1,FALSE)))</f>
        <v/>
      </c>
      <c r="B698" s="40" t="str">
        <f>IF(A698=0,0,IF(A698="","",SUM(A$2:A698)))</f>
        <v/>
      </c>
      <c r="C698" s="41" t="str">
        <f>IF(H698="","",1*ISERROR(VLOOKUP(H698,H$1:H697,1,FALSE)))</f>
        <v/>
      </c>
      <c r="D698" s="40" t="str">
        <f>IF(C698=0,0,IF(C698="","",SUM(C$2:C698)))</f>
        <v/>
      </c>
      <c r="E698" s="41" t="str">
        <f>IF(H698=0,0,IF(C698="","",SUM(C$11:C698)))</f>
        <v/>
      </c>
      <c r="F698" s="41" t="str">
        <f>IF(H698="","",COUNTIF(H$11:H698,"="&amp;H698))</f>
        <v/>
      </c>
      <c r="G698" s="41" t="str">
        <f t="shared" si="90"/>
        <v/>
      </c>
      <c r="H698" s="41" t="str">
        <f t="shared" si="91"/>
        <v/>
      </c>
      <c r="I698" s="41" t="str">
        <f t="shared" si="92"/>
        <v/>
      </c>
      <c r="J698" s="41" t="str">
        <f t="shared" si="93"/>
        <v/>
      </c>
      <c r="K698" s="268"/>
      <c r="L698" s="268"/>
      <c r="M698" s="268"/>
      <c r="N698" s="269"/>
      <c r="O698" s="269"/>
      <c r="P698" s="269"/>
      <c r="Q698" s="270"/>
      <c r="R698" s="271"/>
      <c r="S698" s="268"/>
      <c r="T698" s="268"/>
      <c r="U698" s="268"/>
      <c r="V698" s="268"/>
      <c r="W698" s="65" t="str">
        <f t="shared" si="94"/>
        <v/>
      </c>
      <c r="X698" s="65" t="str">
        <f t="shared" si="95"/>
        <v/>
      </c>
      <c r="Y698" s="65" t="str">
        <f t="shared" si="96"/>
        <v/>
      </c>
      <c r="Z698" s="65" t="str">
        <f t="shared" si="97"/>
        <v/>
      </c>
      <c r="AA698" s="65" t="str">
        <f t="shared" si="98"/>
        <v/>
      </c>
    </row>
    <row r="699" spans="1:27" x14ac:dyDescent="0.25">
      <c r="A699" s="40" t="str">
        <f>IF(G699="","",1*ISERROR(VLOOKUP(G699,G$1:G698,1,FALSE)))</f>
        <v/>
      </c>
      <c r="B699" s="40" t="str">
        <f>IF(A699=0,0,IF(A699="","",SUM(A$2:A699)))</f>
        <v/>
      </c>
      <c r="C699" s="41" t="str">
        <f>IF(H699="","",1*ISERROR(VLOOKUP(H699,H$1:H698,1,FALSE)))</f>
        <v/>
      </c>
      <c r="D699" s="40" t="str">
        <f>IF(C699=0,0,IF(C699="","",SUM(C$2:C699)))</f>
        <v/>
      </c>
      <c r="E699" s="41" t="str">
        <f>IF(H699=0,0,IF(C699="","",SUM(C$11:C699)))</f>
        <v/>
      </c>
      <c r="F699" s="41" t="str">
        <f>IF(H699="","",COUNTIF(H$11:H699,"="&amp;H699))</f>
        <v/>
      </c>
      <c r="G699" s="41" t="str">
        <f t="shared" si="90"/>
        <v/>
      </c>
      <c r="H699" s="41" t="str">
        <f t="shared" si="91"/>
        <v/>
      </c>
      <c r="I699" s="41" t="str">
        <f t="shared" si="92"/>
        <v/>
      </c>
      <c r="J699" s="41" t="str">
        <f t="shared" si="93"/>
        <v/>
      </c>
      <c r="K699" s="268"/>
      <c r="L699" s="268"/>
      <c r="M699" s="268"/>
      <c r="N699" s="269"/>
      <c r="O699" s="269"/>
      <c r="P699" s="269"/>
      <c r="Q699" s="270"/>
      <c r="R699" s="271"/>
      <c r="S699" s="268"/>
      <c r="T699" s="268"/>
      <c r="U699" s="268"/>
      <c r="V699" s="268"/>
      <c r="W699" s="65" t="str">
        <f t="shared" si="94"/>
        <v/>
      </c>
      <c r="X699" s="65" t="str">
        <f t="shared" si="95"/>
        <v/>
      </c>
      <c r="Y699" s="65" t="str">
        <f t="shared" si="96"/>
        <v/>
      </c>
      <c r="Z699" s="65" t="str">
        <f t="shared" si="97"/>
        <v/>
      </c>
      <c r="AA699" s="65" t="str">
        <f t="shared" si="98"/>
        <v/>
      </c>
    </row>
    <row r="700" spans="1:27" x14ac:dyDescent="0.25">
      <c r="A700" s="40" t="str">
        <f>IF(G700="","",1*ISERROR(VLOOKUP(G700,G$1:G699,1,FALSE)))</f>
        <v/>
      </c>
      <c r="B700" s="40" t="str">
        <f>IF(A700=0,0,IF(A700="","",SUM(A$2:A700)))</f>
        <v/>
      </c>
      <c r="C700" s="41" t="str">
        <f>IF(H700="","",1*ISERROR(VLOOKUP(H700,H$1:H699,1,FALSE)))</f>
        <v/>
      </c>
      <c r="D700" s="40" t="str">
        <f>IF(C700=0,0,IF(C700="","",SUM(C$2:C700)))</f>
        <v/>
      </c>
      <c r="E700" s="41" t="str">
        <f>IF(H700=0,0,IF(C700="","",SUM(C$11:C700)))</f>
        <v/>
      </c>
      <c r="F700" s="41" t="str">
        <f>IF(H700="","",COUNTIF(H$11:H700,"="&amp;H700))</f>
        <v/>
      </c>
      <c r="G700" s="41" t="str">
        <f t="shared" si="90"/>
        <v/>
      </c>
      <c r="H700" s="41" t="str">
        <f t="shared" si="91"/>
        <v/>
      </c>
      <c r="I700" s="41" t="str">
        <f t="shared" si="92"/>
        <v/>
      </c>
      <c r="J700" s="41" t="str">
        <f t="shared" si="93"/>
        <v/>
      </c>
      <c r="K700" s="268"/>
      <c r="L700" s="268"/>
      <c r="M700" s="268"/>
      <c r="N700" s="269"/>
      <c r="O700" s="269"/>
      <c r="P700" s="269"/>
      <c r="Q700" s="270"/>
      <c r="R700" s="271"/>
      <c r="S700" s="268"/>
      <c r="T700" s="268"/>
      <c r="U700" s="268"/>
      <c r="V700" s="268"/>
      <c r="W700" s="65" t="str">
        <f t="shared" si="94"/>
        <v/>
      </c>
      <c r="X700" s="65" t="str">
        <f t="shared" si="95"/>
        <v/>
      </c>
      <c r="Y700" s="65" t="str">
        <f t="shared" si="96"/>
        <v/>
      </c>
      <c r="Z700" s="65" t="str">
        <f t="shared" si="97"/>
        <v/>
      </c>
      <c r="AA700" s="65" t="str">
        <f t="shared" si="98"/>
        <v/>
      </c>
    </row>
    <row r="701" spans="1:27" x14ac:dyDescent="0.25">
      <c r="A701" s="40" t="str">
        <f>IF(G701="","",1*ISERROR(VLOOKUP(G701,G$1:G700,1,FALSE)))</f>
        <v/>
      </c>
      <c r="B701" s="40" t="str">
        <f>IF(A701=0,0,IF(A701="","",SUM(A$2:A701)))</f>
        <v/>
      </c>
      <c r="C701" s="41" t="str">
        <f>IF(H701="","",1*ISERROR(VLOOKUP(H701,H$1:H700,1,FALSE)))</f>
        <v/>
      </c>
      <c r="D701" s="40" t="str">
        <f>IF(C701=0,0,IF(C701="","",SUM(C$2:C701)))</f>
        <v/>
      </c>
      <c r="E701" s="41" t="str">
        <f>IF(H701=0,0,IF(C701="","",SUM(C$11:C701)))</f>
        <v/>
      </c>
      <c r="F701" s="41" t="str">
        <f>IF(H701="","",COUNTIF(H$11:H701,"="&amp;H701))</f>
        <v/>
      </c>
      <c r="G701" s="41" t="str">
        <f t="shared" si="90"/>
        <v/>
      </c>
      <c r="H701" s="41" t="str">
        <f t="shared" si="91"/>
        <v/>
      </c>
      <c r="I701" s="41" t="str">
        <f t="shared" si="92"/>
        <v/>
      </c>
      <c r="J701" s="41" t="str">
        <f t="shared" si="93"/>
        <v/>
      </c>
      <c r="K701" s="268"/>
      <c r="L701" s="268"/>
      <c r="M701" s="268"/>
      <c r="N701" s="269"/>
      <c r="O701" s="269"/>
      <c r="P701" s="269"/>
      <c r="Q701" s="270"/>
      <c r="R701" s="271"/>
      <c r="S701" s="268"/>
      <c r="T701" s="268"/>
      <c r="U701" s="268"/>
      <c r="V701" s="268"/>
      <c r="W701" s="65" t="str">
        <f t="shared" si="94"/>
        <v/>
      </c>
      <c r="X701" s="65" t="str">
        <f t="shared" si="95"/>
        <v/>
      </c>
      <c r="Y701" s="65" t="str">
        <f t="shared" si="96"/>
        <v/>
      </c>
      <c r="Z701" s="65" t="str">
        <f t="shared" si="97"/>
        <v/>
      </c>
      <c r="AA701" s="65" t="str">
        <f t="shared" si="98"/>
        <v/>
      </c>
    </row>
    <row r="702" spans="1:27" x14ac:dyDescent="0.25">
      <c r="A702" s="40" t="str">
        <f>IF(G702="","",1*ISERROR(VLOOKUP(G702,G$1:G701,1,FALSE)))</f>
        <v/>
      </c>
      <c r="B702" s="40" t="str">
        <f>IF(A702=0,0,IF(A702="","",SUM(A$2:A702)))</f>
        <v/>
      </c>
      <c r="C702" s="41" t="str">
        <f>IF(H702="","",1*ISERROR(VLOOKUP(H702,H$1:H701,1,FALSE)))</f>
        <v/>
      </c>
      <c r="D702" s="40" t="str">
        <f>IF(C702=0,0,IF(C702="","",SUM(C$2:C702)))</f>
        <v/>
      </c>
      <c r="E702" s="41" t="str">
        <f>IF(H702=0,0,IF(C702="","",SUM(C$11:C702)))</f>
        <v/>
      </c>
      <c r="F702" s="41" t="str">
        <f>IF(H702="","",COUNTIF(H$11:H702,"="&amp;H702))</f>
        <v/>
      </c>
      <c r="G702" s="41" t="str">
        <f t="shared" si="90"/>
        <v/>
      </c>
      <c r="H702" s="41" t="str">
        <f t="shared" si="91"/>
        <v/>
      </c>
      <c r="I702" s="41" t="str">
        <f t="shared" si="92"/>
        <v/>
      </c>
      <c r="J702" s="41" t="str">
        <f t="shared" si="93"/>
        <v/>
      </c>
      <c r="K702" s="268"/>
      <c r="L702" s="268"/>
      <c r="M702" s="268"/>
      <c r="N702" s="269"/>
      <c r="O702" s="269"/>
      <c r="P702" s="269"/>
      <c r="Q702" s="270"/>
      <c r="R702" s="271"/>
      <c r="S702" s="268"/>
      <c r="T702" s="268"/>
      <c r="U702" s="268"/>
      <c r="V702" s="268"/>
      <c r="W702" s="65" t="str">
        <f t="shared" si="94"/>
        <v/>
      </c>
      <c r="X702" s="65" t="str">
        <f t="shared" si="95"/>
        <v/>
      </c>
      <c r="Y702" s="65" t="str">
        <f t="shared" si="96"/>
        <v/>
      </c>
      <c r="Z702" s="65" t="str">
        <f t="shared" si="97"/>
        <v/>
      </c>
      <c r="AA702" s="65" t="str">
        <f t="shared" si="98"/>
        <v/>
      </c>
    </row>
    <row r="703" spans="1:27" x14ac:dyDescent="0.25">
      <c r="A703" s="40" t="str">
        <f>IF(G703="","",1*ISERROR(VLOOKUP(G703,G$1:G702,1,FALSE)))</f>
        <v/>
      </c>
      <c r="B703" s="40" t="str">
        <f>IF(A703=0,0,IF(A703="","",SUM(A$2:A703)))</f>
        <v/>
      </c>
      <c r="C703" s="41" t="str">
        <f>IF(H703="","",1*ISERROR(VLOOKUP(H703,H$1:H702,1,FALSE)))</f>
        <v/>
      </c>
      <c r="D703" s="40" t="str">
        <f>IF(C703=0,0,IF(C703="","",SUM(C$2:C703)))</f>
        <v/>
      </c>
      <c r="E703" s="41" t="str">
        <f>IF(H703=0,0,IF(C703="","",SUM(C$11:C703)))</f>
        <v/>
      </c>
      <c r="F703" s="41" t="str">
        <f>IF(H703="","",COUNTIF(H$11:H703,"="&amp;H703))</f>
        <v/>
      </c>
      <c r="G703" s="41" t="str">
        <f t="shared" si="90"/>
        <v/>
      </c>
      <c r="H703" s="41" t="str">
        <f t="shared" si="91"/>
        <v/>
      </c>
      <c r="I703" s="41" t="str">
        <f t="shared" si="92"/>
        <v/>
      </c>
      <c r="J703" s="41" t="str">
        <f t="shared" si="93"/>
        <v/>
      </c>
      <c r="K703" s="268"/>
      <c r="L703" s="268"/>
      <c r="M703" s="268"/>
      <c r="N703" s="269"/>
      <c r="O703" s="269"/>
      <c r="P703" s="269"/>
      <c r="Q703" s="270"/>
      <c r="R703" s="271"/>
      <c r="S703" s="268"/>
      <c r="T703" s="268"/>
      <c r="U703" s="268"/>
      <c r="V703" s="268"/>
      <c r="W703" s="65" t="str">
        <f t="shared" si="94"/>
        <v/>
      </c>
      <c r="X703" s="65" t="str">
        <f t="shared" si="95"/>
        <v/>
      </c>
      <c r="Y703" s="65" t="str">
        <f t="shared" si="96"/>
        <v/>
      </c>
      <c r="Z703" s="65" t="str">
        <f t="shared" si="97"/>
        <v/>
      </c>
      <c r="AA703" s="65" t="str">
        <f t="shared" si="98"/>
        <v/>
      </c>
    </row>
    <row r="704" spans="1:27" x14ac:dyDescent="0.25">
      <c r="A704" s="40" t="str">
        <f>IF(G704="","",1*ISERROR(VLOOKUP(G704,G$1:G703,1,FALSE)))</f>
        <v/>
      </c>
      <c r="B704" s="40" t="str">
        <f>IF(A704=0,0,IF(A704="","",SUM(A$2:A704)))</f>
        <v/>
      </c>
      <c r="C704" s="41" t="str">
        <f>IF(H704="","",1*ISERROR(VLOOKUP(H704,H$1:H703,1,FALSE)))</f>
        <v/>
      </c>
      <c r="D704" s="40" t="str">
        <f>IF(C704=0,0,IF(C704="","",SUM(C$2:C704)))</f>
        <v/>
      </c>
      <c r="E704" s="41" t="str">
        <f>IF(H704=0,0,IF(C704="","",SUM(C$11:C704)))</f>
        <v/>
      </c>
      <c r="F704" s="41" t="str">
        <f>IF(H704="","",COUNTIF(H$11:H704,"="&amp;H704))</f>
        <v/>
      </c>
      <c r="G704" s="41" t="str">
        <f t="shared" si="90"/>
        <v/>
      </c>
      <c r="H704" s="41" t="str">
        <f t="shared" si="91"/>
        <v/>
      </c>
      <c r="I704" s="41" t="str">
        <f t="shared" si="92"/>
        <v/>
      </c>
      <c r="J704" s="41" t="str">
        <f t="shared" si="93"/>
        <v/>
      </c>
      <c r="K704" s="268"/>
      <c r="L704" s="268"/>
      <c r="M704" s="268"/>
      <c r="N704" s="269"/>
      <c r="O704" s="269"/>
      <c r="P704" s="269"/>
      <c r="Q704" s="270"/>
      <c r="R704" s="271"/>
      <c r="S704" s="268"/>
      <c r="T704" s="268"/>
      <c r="U704" s="268"/>
      <c r="V704" s="268"/>
      <c r="W704" s="65" t="str">
        <f t="shared" si="94"/>
        <v/>
      </c>
      <c r="X704" s="65" t="str">
        <f t="shared" si="95"/>
        <v/>
      </c>
      <c r="Y704" s="65" t="str">
        <f t="shared" si="96"/>
        <v/>
      </c>
      <c r="Z704" s="65" t="str">
        <f t="shared" si="97"/>
        <v/>
      </c>
      <c r="AA704" s="65" t="str">
        <f t="shared" si="98"/>
        <v/>
      </c>
    </row>
    <row r="705" spans="1:27" x14ac:dyDescent="0.25">
      <c r="A705" s="40" t="str">
        <f>IF(G705="","",1*ISERROR(VLOOKUP(G705,G$1:G704,1,FALSE)))</f>
        <v/>
      </c>
      <c r="B705" s="40" t="str">
        <f>IF(A705=0,0,IF(A705="","",SUM(A$2:A705)))</f>
        <v/>
      </c>
      <c r="C705" s="41" t="str">
        <f>IF(H705="","",1*ISERROR(VLOOKUP(H705,H$1:H704,1,FALSE)))</f>
        <v/>
      </c>
      <c r="D705" s="40" t="str">
        <f>IF(C705=0,0,IF(C705="","",SUM(C$2:C705)))</f>
        <v/>
      </c>
      <c r="E705" s="41" t="str">
        <f>IF(H705=0,0,IF(C705="","",SUM(C$11:C705)))</f>
        <v/>
      </c>
      <c r="F705" s="41" t="str">
        <f>IF(H705="","",COUNTIF(H$11:H705,"="&amp;H705))</f>
        <v/>
      </c>
      <c r="G705" s="41" t="str">
        <f t="shared" si="90"/>
        <v/>
      </c>
      <c r="H705" s="41" t="str">
        <f t="shared" si="91"/>
        <v/>
      </c>
      <c r="I705" s="41" t="str">
        <f t="shared" si="92"/>
        <v/>
      </c>
      <c r="J705" s="41" t="str">
        <f t="shared" si="93"/>
        <v/>
      </c>
      <c r="K705" s="268"/>
      <c r="L705" s="268"/>
      <c r="M705" s="268"/>
      <c r="N705" s="269"/>
      <c r="O705" s="269"/>
      <c r="P705" s="269"/>
      <c r="Q705" s="270"/>
      <c r="R705" s="271"/>
      <c r="S705" s="268"/>
      <c r="T705" s="268"/>
      <c r="U705" s="268"/>
      <c r="V705" s="268"/>
      <c r="W705" s="65" t="str">
        <f t="shared" si="94"/>
        <v/>
      </c>
      <c r="X705" s="65" t="str">
        <f t="shared" si="95"/>
        <v/>
      </c>
      <c r="Y705" s="65" t="str">
        <f t="shared" si="96"/>
        <v/>
      </c>
      <c r="Z705" s="65" t="str">
        <f t="shared" si="97"/>
        <v/>
      </c>
      <c r="AA705" s="65" t="str">
        <f t="shared" si="98"/>
        <v/>
      </c>
    </row>
    <row r="706" spans="1:27" x14ac:dyDescent="0.25">
      <c r="A706" s="40" t="str">
        <f>IF(G706="","",1*ISERROR(VLOOKUP(G706,G$1:G705,1,FALSE)))</f>
        <v/>
      </c>
      <c r="B706" s="40" t="str">
        <f>IF(A706=0,0,IF(A706="","",SUM(A$2:A706)))</f>
        <v/>
      </c>
      <c r="C706" s="41" t="str">
        <f>IF(H706="","",1*ISERROR(VLOOKUP(H706,H$1:H705,1,FALSE)))</f>
        <v/>
      </c>
      <c r="D706" s="40" t="str">
        <f>IF(C706=0,0,IF(C706="","",SUM(C$2:C706)))</f>
        <v/>
      </c>
      <c r="E706" s="41" t="str">
        <f>IF(H706=0,0,IF(C706="","",SUM(C$11:C706)))</f>
        <v/>
      </c>
      <c r="F706" s="41" t="str">
        <f>IF(H706="","",COUNTIF(H$11:H706,"="&amp;H706))</f>
        <v/>
      </c>
      <c r="G706" s="41" t="str">
        <f t="shared" ref="G706:G769" si="99">IF(K706="","",IF(M706="","",CONCATENATE(K706,"-",M706)))</f>
        <v/>
      </c>
      <c r="H706" s="41" t="str">
        <f t="shared" ref="H706:H769" si="100">IF(G706="","",CONCATENATE(G706,"-",N706))</f>
        <v/>
      </c>
      <c r="I706" s="41" t="str">
        <f t="shared" ref="I706:I769" si="101">IF(H706="","",CONCATENATE(H706,"-",F706))</f>
        <v/>
      </c>
      <c r="J706" s="41" t="str">
        <f t="shared" ref="J706:J769" si="102">IF(G706="","",CONCATENATE(G706,"-",O706))</f>
        <v/>
      </c>
      <c r="K706" s="268"/>
      <c r="L706" s="268"/>
      <c r="M706" s="268"/>
      <c r="N706" s="269"/>
      <c r="O706" s="269"/>
      <c r="P706" s="269"/>
      <c r="Q706" s="270"/>
      <c r="R706" s="271"/>
      <c r="S706" s="268"/>
      <c r="T706" s="268"/>
      <c r="U706" s="268"/>
      <c r="V706" s="268"/>
      <c r="W706" s="65" t="str">
        <f t="shared" ref="W706:W769" si="103">IF(S706="","",IF(S706="Yes",1,0))</f>
        <v/>
      </c>
      <c r="X706" s="65" t="str">
        <f t="shared" ref="X706:X769" si="104">IF(T706="","",IF(T706="Yes",1,0))</f>
        <v/>
      </c>
      <c r="Y706" s="65" t="str">
        <f t="shared" ref="Y706:Y769" si="105">IF(U706="","",IF(U706="Yes",1,0))</f>
        <v/>
      </c>
      <c r="Z706" s="65" t="str">
        <f t="shared" ref="Z706:Z769" si="106">IF(V706="","",IF(V706="Yes",1,0))</f>
        <v/>
      </c>
      <c r="AA706" s="65" t="str">
        <f t="shared" ref="AA706:AA769" si="107">IF(N706="","",CONCATENATE(N706,"-",O706))</f>
        <v/>
      </c>
    </row>
    <row r="707" spans="1:27" x14ac:dyDescent="0.25">
      <c r="A707" s="40" t="str">
        <f>IF(G707="","",1*ISERROR(VLOOKUP(G707,G$1:G706,1,FALSE)))</f>
        <v/>
      </c>
      <c r="B707" s="40" t="str">
        <f>IF(A707=0,0,IF(A707="","",SUM(A$2:A707)))</f>
        <v/>
      </c>
      <c r="C707" s="41" t="str">
        <f>IF(H707="","",1*ISERROR(VLOOKUP(H707,H$1:H706,1,FALSE)))</f>
        <v/>
      </c>
      <c r="D707" s="40" t="str">
        <f>IF(C707=0,0,IF(C707="","",SUM(C$2:C707)))</f>
        <v/>
      </c>
      <c r="E707" s="41" t="str">
        <f>IF(H707=0,0,IF(C707="","",SUM(C$11:C707)))</f>
        <v/>
      </c>
      <c r="F707" s="41" t="str">
        <f>IF(H707="","",COUNTIF(H$11:H707,"="&amp;H707))</f>
        <v/>
      </c>
      <c r="G707" s="41" t="str">
        <f t="shared" si="99"/>
        <v/>
      </c>
      <c r="H707" s="41" t="str">
        <f t="shared" si="100"/>
        <v/>
      </c>
      <c r="I707" s="41" t="str">
        <f t="shared" si="101"/>
        <v/>
      </c>
      <c r="J707" s="41" t="str">
        <f t="shared" si="102"/>
        <v/>
      </c>
      <c r="K707" s="268"/>
      <c r="L707" s="268"/>
      <c r="M707" s="268"/>
      <c r="N707" s="269"/>
      <c r="O707" s="269"/>
      <c r="P707" s="269"/>
      <c r="Q707" s="270"/>
      <c r="R707" s="271"/>
      <c r="S707" s="268"/>
      <c r="T707" s="268"/>
      <c r="U707" s="268"/>
      <c r="V707" s="268"/>
      <c r="W707" s="65" t="str">
        <f t="shared" si="103"/>
        <v/>
      </c>
      <c r="X707" s="65" t="str">
        <f t="shared" si="104"/>
        <v/>
      </c>
      <c r="Y707" s="65" t="str">
        <f t="shared" si="105"/>
        <v/>
      </c>
      <c r="Z707" s="65" t="str">
        <f t="shared" si="106"/>
        <v/>
      </c>
      <c r="AA707" s="65" t="str">
        <f t="shared" si="107"/>
        <v/>
      </c>
    </row>
    <row r="708" spans="1:27" x14ac:dyDescent="0.25">
      <c r="A708" s="40" t="str">
        <f>IF(G708="","",1*ISERROR(VLOOKUP(G708,G$1:G707,1,FALSE)))</f>
        <v/>
      </c>
      <c r="B708" s="40" t="str">
        <f>IF(A708=0,0,IF(A708="","",SUM(A$2:A708)))</f>
        <v/>
      </c>
      <c r="C708" s="41" t="str">
        <f>IF(H708="","",1*ISERROR(VLOOKUP(H708,H$1:H707,1,FALSE)))</f>
        <v/>
      </c>
      <c r="D708" s="40" t="str">
        <f>IF(C708=0,0,IF(C708="","",SUM(C$2:C708)))</f>
        <v/>
      </c>
      <c r="E708" s="41" t="str">
        <f>IF(H708=0,0,IF(C708="","",SUM(C$11:C708)))</f>
        <v/>
      </c>
      <c r="F708" s="41" t="str">
        <f>IF(H708="","",COUNTIF(H$11:H708,"="&amp;H708))</f>
        <v/>
      </c>
      <c r="G708" s="41" t="str">
        <f t="shared" si="99"/>
        <v/>
      </c>
      <c r="H708" s="41" t="str">
        <f t="shared" si="100"/>
        <v/>
      </c>
      <c r="I708" s="41" t="str">
        <f t="shared" si="101"/>
        <v/>
      </c>
      <c r="J708" s="41" t="str">
        <f t="shared" si="102"/>
        <v/>
      </c>
      <c r="K708" s="268"/>
      <c r="L708" s="268"/>
      <c r="M708" s="268"/>
      <c r="N708" s="269"/>
      <c r="O708" s="269"/>
      <c r="P708" s="269"/>
      <c r="Q708" s="270"/>
      <c r="R708" s="271"/>
      <c r="S708" s="268"/>
      <c r="T708" s="268"/>
      <c r="U708" s="268"/>
      <c r="V708" s="268"/>
      <c r="W708" s="65" t="str">
        <f t="shared" si="103"/>
        <v/>
      </c>
      <c r="X708" s="65" t="str">
        <f t="shared" si="104"/>
        <v/>
      </c>
      <c r="Y708" s="65" t="str">
        <f t="shared" si="105"/>
        <v/>
      </c>
      <c r="Z708" s="65" t="str">
        <f t="shared" si="106"/>
        <v/>
      </c>
      <c r="AA708" s="65" t="str">
        <f t="shared" si="107"/>
        <v/>
      </c>
    </row>
    <row r="709" spans="1:27" x14ac:dyDescent="0.25">
      <c r="A709" s="40" t="str">
        <f>IF(G709="","",1*ISERROR(VLOOKUP(G709,G$1:G708,1,FALSE)))</f>
        <v/>
      </c>
      <c r="B709" s="40" t="str">
        <f>IF(A709=0,0,IF(A709="","",SUM(A$2:A709)))</f>
        <v/>
      </c>
      <c r="C709" s="41" t="str">
        <f>IF(H709="","",1*ISERROR(VLOOKUP(H709,H$1:H708,1,FALSE)))</f>
        <v/>
      </c>
      <c r="D709" s="40" t="str">
        <f>IF(C709=0,0,IF(C709="","",SUM(C$2:C709)))</f>
        <v/>
      </c>
      <c r="E709" s="41" t="str">
        <f>IF(H709=0,0,IF(C709="","",SUM(C$11:C709)))</f>
        <v/>
      </c>
      <c r="F709" s="41" t="str">
        <f>IF(H709="","",COUNTIF(H$11:H709,"="&amp;H709))</f>
        <v/>
      </c>
      <c r="G709" s="41" t="str">
        <f t="shared" si="99"/>
        <v/>
      </c>
      <c r="H709" s="41" t="str">
        <f t="shared" si="100"/>
        <v/>
      </c>
      <c r="I709" s="41" t="str">
        <f t="shared" si="101"/>
        <v/>
      </c>
      <c r="J709" s="41" t="str">
        <f t="shared" si="102"/>
        <v/>
      </c>
      <c r="K709" s="268"/>
      <c r="L709" s="268"/>
      <c r="M709" s="268"/>
      <c r="N709" s="269"/>
      <c r="O709" s="269"/>
      <c r="P709" s="269"/>
      <c r="Q709" s="270"/>
      <c r="R709" s="271"/>
      <c r="S709" s="268"/>
      <c r="T709" s="268"/>
      <c r="U709" s="268"/>
      <c r="V709" s="268"/>
      <c r="W709" s="65" t="str">
        <f t="shared" si="103"/>
        <v/>
      </c>
      <c r="X709" s="65" t="str">
        <f t="shared" si="104"/>
        <v/>
      </c>
      <c r="Y709" s="65" t="str">
        <f t="shared" si="105"/>
        <v/>
      </c>
      <c r="Z709" s="65" t="str">
        <f t="shared" si="106"/>
        <v/>
      </c>
      <c r="AA709" s="65" t="str">
        <f t="shared" si="107"/>
        <v/>
      </c>
    </row>
    <row r="710" spans="1:27" x14ac:dyDescent="0.25">
      <c r="A710" s="40" t="str">
        <f>IF(G710="","",1*ISERROR(VLOOKUP(G710,G$1:G709,1,FALSE)))</f>
        <v/>
      </c>
      <c r="B710" s="40" t="str">
        <f>IF(A710=0,0,IF(A710="","",SUM(A$2:A710)))</f>
        <v/>
      </c>
      <c r="C710" s="41" t="str">
        <f>IF(H710="","",1*ISERROR(VLOOKUP(H710,H$1:H709,1,FALSE)))</f>
        <v/>
      </c>
      <c r="D710" s="40" t="str">
        <f>IF(C710=0,0,IF(C710="","",SUM(C$2:C710)))</f>
        <v/>
      </c>
      <c r="E710" s="41" t="str">
        <f>IF(H710=0,0,IF(C710="","",SUM(C$11:C710)))</f>
        <v/>
      </c>
      <c r="F710" s="41" t="str">
        <f>IF(H710="","",COUNTIF(H$11:H710,"="&amp;H710))</f>
        <v/>
      </c>
      <c r="G710" s="41" t="str">
        <f t="shared" si="99"/>
        <v/>
      </c>
      <c r="H710" s="41" t="str">
        <f t="shared" si="100"/>
        <v/>
      </c>
      <c r="I710" s="41" t="str">
        <f t="shared" si="101"/>
        <v/>
      </c>
      <c r="J710" s="41" t="str">
        <f t="shared" si="102"/>
        <v/>
      </c>
      <c r="K710" s="268"/>
      <c r="L710" s="268"/>
      <c r="M710" s="268"/>
      <c r="N710" s="269"/>
      <c r="O710" s="269"/>
      <c r="P710" s="269"/>
      <c r="Q710" s="270"/>
      <c r="R710" s="271"/>
      <c r="S710" s="268"/>
      <c r="T710" s="268"/>
      <c r="U710" s="268"/>
      <c r="V710" s="268"/>
      <c r="W710" s="65" t="str">
        <f t="shared" si="103"/>
        <v/>
      </c>
      <c r="X710" s="65" t="str">
        <f t="shared" si="104"/>
        <v/>
      </c>
      <c r="Y710" s="65" t="str">
        <f t="shared" si="105"/>
        <v/>
      </c>
      <c r="Z710" s="65" t="str">
        <f t="shared" si="106"/>
        <v/>
      </c>
      <c r="AA710" s="65" t="str">
        <f t="shared" si="107"/>
        <v/>
      </c>
    </row>
    <row r="711" spans="1:27" x14ac:dyDescent="0.25">
      <c r="A711" s="40" t="str">
        <f>IF(G711="","",1*ISERROR(VLOOKUP(G711,G$1:G710,1,FALSE)))</f>
        <v/>
      </c>
      <c r="B711" s="40" t="str">
        <f>IF(A711=0,0,IF(A711="","",SUM(A$2:A711)))</f>
        <v/>
      </c>
      <c r="C711" s="41" t="str">
        <f>IF(H711="","",1*ISERROR(VLOOKUP(H711,H$1:H710,1,FALSE)))</f>
        <v/>
      </c>
      <c r="D711" s="40" t="str">
        <f>IF(C711=0,0,IF(C711="","",SUM(C$2:C711)))</f>
        <v/>
      </c>
      <c r="E711" s="41" t="str">
        <f>IF(H711=0,0,IF(C711="","",SUM(C$11:C711)))</f>
        <v/>
      </c>
      <c r="F711" s="41" t="str">
        <f>IF(H711="","",COUNTIF(H$11:H711,"="&amp;H711))</f>
        <v/>
      </c>
      <c r="G711" s="41" t="str">
        <f t="shared" si="99"/>
        <v/>
      </c>
      <c r="H711" s="41" t="str">
        <f t="shared" si="100"/>
        <v/>
      </c>
      <c r="I711" s="41" t="str">
        <f t="shared" si="101"/>
        <v/>
      </c>
      <c r="J711" s="41" t="str">
        <f t="shared" si="102"/>
        <v/>
      </c>
      <c r="K711" s="268"/>
      <c r="L711" s="268"/>
      <c r="M711" s="268"/>
      <c r="N711" s="269"/>
      <c r="O711" s="269"/>
      <c r="P711" s="269"/>
      <c r="Q711" s="270"/>
      <c r="R711" s="271"/>
      <c r="S711" s="268"/>
      <c r="T711" s="268"/>
      <c r="U711" s="268"/>
      <c r="V711" s="268"/>
      <c r="W711" s="65" t="str">
        <f t="shared" si="103"/>
        <v/>
      </c>
      <c r="X711" s="65" t="str">
        <f t="shared" si="104"/>
        <v/>
      </c>
      <c r="Y711" s="65" t="str">
        <f t="shared" si="105"/>
        <v/>
      </c>
      <c r="Z711" s="65" t="str">
        <f t="shared" si="106"/>
        <v/>
      </c>
      <c r="AA711" s="65" t="str">
        <f t="shared" si="107"/>
        <v/>
      </c>
    </row>
    <row r="712" spans="1:27" x14ac:dyDescent="0.25">
      <c r="A712" s="40" t="str">
        <f>IF(G712="","",1*ISERROR(VLOOKUP(G712,G$1:G711,1,FALSE)))</f>
        <v/>
      </c>
      <c r="B712" s="40" t="str">
        <f>IF(A712=0,0,IF(A712="","",SUM(A$2:A712)))</f>
        <v/>
      </c>
      <c r="C712" s="41" t="str">
        <f>IF(H712="","",1*ISERROR(VLOOKUP(H712,H$1:H711,1,FALSE)))</f>
        <v/>
      </c>
      <c r="D712" s="40" t="str">
        <f>IF(C712=0,0,IF(C712="","",SUM(C$2:C712)))</f>
        <v/>
      </c>
      <c r="E712" s="41" t="str">
        <f>IF(H712=0,0,IF(C712="","",SUM(C$11:C712)))</f>
        <v/>
      </c>
      <c r="F712" s="41" t="str">
        <f>IF(H712="","",COUNTIF(H$11:H712,"="&amp;H712))</f>
        <v/>
      </c>
      <c r="G712" s="41" t="str">
        <f t="shared" si="99"/>
        <v/>
      </c>
      <c r="H712" s="41" t="str">
        <f t="shared" si="100"/>
        <v/>
      </c>
      <c r="I712" s="41" t="str">
        <f t="shared" si="101"/>
        <v/>
      </c>
      <c r="J712" s="41" t="str">
        <f t="shared" si="102"/>
        <v/>
      </c>
      <c r="K712" s="268"/>
      <c r="L712" s="268"/>
      <c r="M712" s="268"/>
      <c r="N712" s="269"/>
      <c r="O712" s="269"/>
      <c r="P712" s="269"/>
      <c r="Q712" s="270"/>
      <c r="R712" s="271"/>
      <c r="S712" s="268"/>
      <c r="T712" s="268"/>
      <c r="U712" s="268"/>
      <c r="V712" s="268"/>
      <c r="W712" s="65" t="str">
        <f t="shared" si="103"/>
        <v/>
      </c>
      <c r="X712" s="65" t="str">
        <f t="shared" si="104"/>
        <v/>
      </c>
      <c r="Y712" s="65" t="str">
        <f t="shared" si="105"/>
        <v/>
      </c>
      <c r="Z712" s="65" t="str">
        <f t="shared" si="106"/>
        <v/>
      </c>
      <c r="AA712" s="65" t="str">
        <f t="shared" si="107"/>
        <v/>
      </c>
    </row>
    <row r="713" spans="1:27" x14ac:dyDescent="0.25">
      <c r="A713" s="40" t="str">
        <f>IF(G713="","",1*ISERROR(VLOOKUP(G713,G$1:G712,1,FALSE)))</f>
        <v/>
      </c>
      <c r="B713" s="40" t="str">
        <f>IF(A713=0,0,IF(A713="","",SUM(A$2:A713)))</f>
        <v/>
      </c>
      <c r="C713" s="41" t="str">
        <f>IF(H713="","",1*ISERROR(VLOOKUP(H713,H$1:H712,1,FALSE)))</f>
        <v/>
      </c>
      <c r="D713" s="40" t="str">
        <f>IF(C713=0,0,IF(C713="","",SUM(C$2:C713)))</f>
        <v/>
      </c>
      <c r="E713" s="41" t="str">
        <f>IF(H713=0,0,IF(C713="","",SUM(C$11:C713)))</f>
        <v/>
      </c>
      <c r="F713" s="41" t="str">
        <f>IF(H713="","",COUNTIF(H$11:H713,"="&amp;H713))</f>
        <v/>
      </c>
      <c r="G713" s="41" t="str">
        <f t="shared" si="99"/>
        <v/>
      </c>
      <c r="H713" s="41" t="str">
        <f t="shared" si="100"/>
        <v/>
      </c>
      <c r="I713" s="41" t="str">
        <f t="shared" si="101"/>
        <v/>
      </c>
      <c r="J713" s="41" t="str">
        <f t="shared" si="102"/>
        <v/>
      </c>
      <c r="K713" s="268"/>
      <c r="L713" s="268"/>
      <c r="M713" s="268"/>
      <c r="N713" s="269"/>
      <c r="O713" s="269"/>
      <c r="P713" s="269"/>
      <c r="Q713" s="270"/>
      <c r="R713" s="271"/>
      <c r="S713" s="268"/>
      <c r="T713" s="268"/>
      <c r="U713" s="268"/>
      <c r="V713" s="268"/>
      <c r="W713" s="65" t="str">
        <f t="shared" si="103"/>
        <v/>
      </c>
      <c r="X713" s="65" t="str">
        <f t="shared" si="104"/>
        <v/>
      </c>
      <c r="Y713" s="65" t="str">
        <f t="shared" si="105"/>
        <v/>
      </c>
      <c r="Z713" s="65" t="str">
        <f t="shared" si="106"/>
        <v/>
      </c>
      <c r="AA713" s="65" t="str">
        <f t="shared" si="107"/>
        <v/>
      </c>
    </row>
    <row r="714" spans="1:27" x14ac:dyDescent="0.25">
      <c r="A714" s="40" t="str">
        <f>IF(G714="","",1*ISERROR(VLOOKUP(G714,G$1:G713,1,FALSE)))</f>
        <v/>
      </c>
      <c r="B714" s="40" t="str">
        <f>IF(A714=0,0,IF(A714="","",SUM(A$2:A714)))</f>
        <v/>
      </c>
      <c r="C714" s="41" t="str">
        <f>IF(H714="","",1*ISERROR(VLOOKUP(H714,H$1:H713,1,FALSE)))</f>
        <v/>
      </c>
      <c r="D714" s="40" t="str">
        <f>IF(C714=0,0,IF(C714="","",SUM(C$2:C714)))</f>
        <v/>
      </c>
      <c r="E714" s="41" t="str">
        <f>IF(H714=0,0,IF(C714="","",SUM(C$11:C714)))</f>
        <v/>
      </c>
      <c r="F714" s="41" t="str">
        <f>IF(H714="","",COUNTIF(H$11:H714,"="&amp;H714))</f>
        <v/>
      </c>
      <c r="G714" s="41" t="str">
        <f t="shared" si="99"/>
        <v/>
      </c>
      <c r="H714" s="41" t="str">
        <f t="shared" si="100"/>
        <v/>
      </c>
      <c r="I714" s="41" t="str">
        <f t="shared" si="101"/>
        <v/>
      </c>
      <c r="J714" s="41" t="str">
        <f t="shared" si="102"/>
        <v/>
      </c>
      <c r="K714" s="268"/>
      <c r="L714" s="268"/>
      <c r="M714" s="268"/>
      <c r="N714" s="269"/>
      <c r="O714" s="269"/>
      <c r="P714" s="269"/>
      <c r="Q714" s="270"/>
      <c r="R714" s="271"/>
      <c r="S714" s="268"/>
      <c r="T714" s="268"/>
      <c r="U714" s="268"/>
      <c r="V714" s="268"/>
      <c r="W714" s="65" t="str">
        <f t="shared" si="103"/>
        <v/>
      </c>
      <c r="X714" s="65" t="str">
        <f t="shared" si="104"/>
        <v/>
      </c>
      <c r="Y714" s="65" t="str">
        <f t="shared" si="105"/>
        <v/>
      </c>
      <c r="Z714" s="65" t="str">
        <f t="shared" si="106"/>
        <v/>
      </c>
      <c r="AA714" s="65" t="str">
        <f t="shared" si="107"/>
        <v/>
      </c>
    </row>
    <row r="715" spans="1:27" x14ac:dyDescent="0.25">
      <c r="A715" s="40" t="str">
        <f>IF(G715="","",1*ISERROR(VLOOKUP(G715,G$1:G714,1,FALSE)))</f>
        <v/>
      </c>
      <c r="B715" s="40" t="str">
        <f>IF(A715=0,0,IF(A715="","",SUM(A$2:A715)))</f>
        <v/>
      </c>
      <c r="C715" s="41" t="str">
        <f>IF(H715="","",1*ISERROR(VLOOKUP(H715,H$1:H714,1,FALSE)))</f>
        <v/>
      </c>
      <c r="D715" s="40" t="str">
        <f>IF(C715=0,0,IF(C715="","",SUM(C$2:C715)))</f>
        <v/>
      </c>
      <c r="E715" s="41" t="str">
        <f>IF(H715=0,0,IF(C715="","",SUM(C$11:C715)))</f>
        <v/>
      </c>
      <c r="F715" s="41" t="str">
        <f>IF(H715="","",COUNTIF(H$11:H715,"="&amp;H715))</f>
        <v/>
      </c>
      <c r="G715" s="41" t="str">
        <f t="shared" si="99"/>
        <v/>
      </c>
      <c r="H715" s="41" t="str">
        <f t="shared" si="100"/>
        <v/>
      </c>
      <c r="I715" s="41" t="str">
        <f t="shared" si="101"/>
        <v/>
      </c>
      <c r="J715" s="41" t="str">
        <f t="shared" si="102"/>
        <v/>
      </c>
      <c r="K715" s="268"/>
      <c r="L715" s="268"/>
      <c r="M715" s="268"/>
      <c r="N715" s="269"/>
      <c r="O715" s="269"/>
      <c r="P715" s="269"/>
      <c r="Q715" s="270"/>
      <c r="R715" s="271"/>
      <c r="S715" s="268"/>
      <c r="T715" s="268"/>
      <c r="U715" s="268"/>
      <c r="V715" s="268"/>
      <c r="W715" s="65" t="str">
        <f t="shared" si="103"/>
        <v/>
      </c>
      <c r="X715" s="65" t="str">
        <f t="shared" si="104"/>
        <v/>
      </c>
      <c r="Y715" s="65" t="str">
        <f t="shared" si="105"/>
        <v/>
      </c>
      <c r="Z715" s="65" t="str">
        <f t="shared" si="106"/>
        <v/>
      </c>
      <c r="AA715" s="65" t="str">
        <f t="shared" si="107"/>
        <v/>
      </c>
    </row>
    <row r="716" spans="1:27" x14ac:dyDescent="0.25">
      <c r="A716" s="40" t="str">
        <f>IF(G716="","",1*ISERROR(VLOOKUP(G716,G$1:G715,1,FALSE)))</f>
        <v/>
      </c>
      <c r="B716" s="40" t="str">
        <f>IF(A716=0,0,IF(A716="","",SUM(A$2:A716)))</f>
        <v/>
      </c>
      <c r="C716" s="41" t="str">
        <f>IF(H716="","",1*ISERROR(VLOOKUP(H716,H$1:H715,1,FALSE)))</f>
        <v/>
      </c>
      <c r="D716" s="40" t="str">
        <f>IF(C716=0,0,IF(C716="","",SUM(C$2:C716)))</f>
        <v/>
      </c>
      <c r="E716" s="41" t="str">
        <f>IF(H716=0,0,IF(C716="","",SUM(C$11:C716)))</f>
        <v/>
      </c>
      <c r="F716" s="41" t="str">
        <f>IF(H716="","",COUNTIF(H$11:H716,"="&amp;H716))</f>
        <v/>
      </c>
      <c r="G716" s="41" t="str">
        <f t="shared" si="99"/>
        <v/>
      </c>
      <c r="H716" s="41" t="str">
        <f t="shared" si="100"/>
        <v/>
      </c>
      <c r="I716" s="41" t="str">
        <f t="shared" si="101"/>
        <v/>
      </c>
      <c r="J716" s="41" t="str">
        <f t="shared" si="102"/>
        <v/>
      </c>
      <c r="K716" s="268"/>
      <c r="L716" s="268"/>
      <c r="M716" s="268"/>
      <c r="N716" s="269"/>
      <c r="O716" s="269"/>
      <c r="P716" s="269"/>
      <c r="Q716" s="270"/>
      <c r="R716" s="271"/>
      <c r="S716" s="268"/>
      <c r="T716" s="268"/>
      <c r="U716" s="268"/>
      <c r="V716" s="268"/>
      <c r="W716" s="65" t="str">
        <f t="shared" si="103"/>
        <v/>
      </c>
      <c r="X716" s="65" t="str">
        <f t="shared" si="104"/>
        <v/>
      </c>
      <c r="Y716" s="65" t="str">
        <f t="shared" si="105"/>
        <v/>
      </c>
      <c r="Z716" s="65" t="str">
        <f t="shared" si="106"/>
        <v/>
      </c>
      <c r="AA716" s="65" t="str">
        <f t="shared" si="107"/>
        <v/>
      </c>
    </row>
    <row r="717" spans="1:27" x14ac:dyDescent="0.25">
      <c r="A717" s="40" t="str">
        <f>IF(G717="","",1*ISERROR(VLOOKUP(G717,G$1:G716,1,FALSE)))</f>
        <v/>
      </c>
      <c r="B717" s="40" t="str">
        <f>IF(A717=0,0,IF(A717="","",SUM(A$2:A717)))</f>
        <v/>
      </c>
      <c r="C717" s="41" t="str">
        <f>IF(H717="","",1*ISERROR(VLOOKUP(H717,H$1:H716,1,FALSE)))</f>
        <v/>
      </c>
      <c r="D717" s="40" t="str">
        <f>IF(C717=0,0,IF(C717="","",SUM(C$2:C717)))</f>
        <v/>
      </c>
      <c r="E717" s="41" t="str">
        <f>IF(H717=0,0,IF(C717="","",SUM(C$11:C717)))</f>
        <v/>
      </c>
      <c r="F717" s="41" t="str">
        <f>IF(H717="","",COUNTIF(H$11:H717,"="&amp;H717))</f>
        <v/>
      </c>
      <c r="G717" s="41" t="str">
        <f t="shared" si="99"/>
        <v/>
      </c>
      <c r="H717" s="41" t="str">
        <f t="shared" si="100"/>
        <v/>
      </c>
      <c r="I717" s="41" t="str">
        <f t="shared" si="101"/>
        <v/>
      </c>
      <c r="J717" s="41" t="str">
        <f t="shared" si="102"/>
        <v/>
      </c>
      <c r="K717" s="268"/>
      <c r="L717" s="268"/>
      <c r="M717" s="268"/>
      <c r="N717" s="269"/>
      <c r="O717" s="269"/>
      <c r="P717" s="269"/>
      <c r="Q717" s="270"/>
      <c r="R717" s="271"/>
      <c r="S717" s="268"/>
      <c r="T717" s="268"/>
      <c r="U717" s="268"/>
      <c r="V717" s="268"/>
      <c r="W717" s="65" t="str">
        <f t="shared" si="103"/>
        <v/>
      </c>
      <c r="X717" s="65" t="str">
        <f t="shared" si="104"/>
        <v/>
      </c>
      <c r="Y717" s="65" t="str">
        <f t="shared" si="105"/>
        <v/>
      </c>
      <c r="Z717" s="65" t="str">
        <f t="shared" si="106"/>
        <v/>
      </c>
      <c r="AA717" s="65" t="str">
        <f t="shared" si="107"/>
        <v/>
      </c>
    </row>
    <row r="718" spans="1:27" x14ac:dyDescent="0.25">
      <c r="A718" s="40" t="str">
        <f>IF(G718="","",1*ISERROR(VLOOKUP(G718,G$1:G717,1,FALSE)))</f>
        <v/>
      </c>
      <c r="B718" s="40" t="str">
        <f>IF(A718=0,0,IF(A718="","",SUM(A$2:A718)))</f>
        <v/>
      </c>
      <c r="C718" s="41" t="str">
        <f>IF(H718="","",1*ISERROR(VLOOKUP(H718,H$1:H717,1,FALSE)))</f>
        <v/>
      </c>
      <c r="D718" s="40" t="str">
        <f>IF(C718=0,0,IF(C718="","",SUM(C$2:C718)))</f>
        <v/>
      </c>
      <c r="E718" s="41" t="str">
        <f>IF(H718=0,0,IF(C718="","",SUM(C$11:C718)))</f>
        <v/>
      </c>
      <c r="F718" s="41" t="str">
        <f>IF(H718="","",COUNTIF(H$11:H718,"="&amp;H718))</f>
        <v/>
      </c>
      <c r="G718" s="41" t="str">
        <f t="shared" si="99"/>
        <v/>
      </c>
      <c r="H718" s="41" t="str">
        <f t="shared" si="100"/>
        <v/>
      </c>
      <c r="I718" s="41" t="str">
        <f t="shared" si="101"/>
        <v/>
      </c>
      <c r="J718" s="41" t="str">
        <f t="shared" si="102"/>
        <v/>
      </c>
      <c r="K718" s="268"/>
      <c r="L718" s="268"/>
      <c r="M718" s="268"/>
      <c r="N718" s="269"/>
      <c r="O718" s="269"/>
      <c r="P718" s="269"/>
      <c r="Q718" s="270"/>
      <c r="R718" s="271"/>
      <c r="S718" s="268"/>
      <c r="T718" s="268"/>
      <c r="U718" s="268"/>
      <c r="V718" s="268"/>
      <c r="W718" s="65" t="str">
        <f t="shared" si="103"/>
        <v/>
      </c>
      <c r="X718" s="65" t="str">
        <f t="shared" si="104"/>
        <v/>
      </c>
      <c r="Y718" s="65" t="str">
        <f t="shared" si="105"/>
        <v/>
      </c>
      <c r="Z718" s="65" t="str">
        <f t="shared" si="106"/>
        <v/>
      </c>
      <c r="AA718" s="65" t="str">
        <f t="shared" si="107"/>
        <v/>
      </c>
    </row>
    <row r="719" spans="1:27" x14ac:dyDescent="0.25">
      <c r="A719" s="40" t="str">
        <f>IF(G719="","",1*ISERROR(VLOOKUP(G719,G$1:G718,1,FALSE)))</f>
        <v/>
      </c>
      <c r="B719" s="40" t="str">
        <f>IF(A719=0,0,IF(A719="","",SUM(A$2:A719)))</f>
        <v/>
      </c>
      <c r="C719" s="41" t="str">
        <f>IF(H719="","",1*ISERROR(VLOOKUP(H719,H$1:H718,1,FALSE)))</f>
        <v/>
      </c>
      <c r="D719" s="40" t="str">
        <f>IF(C719=0,0,IF(C719="","",SUM(C$2:C719)))</f>
        <v/>
      </c>
      <c r="E719" s="41" t="str">
        <f>IF(H719=0,0,IF(C719="","",SUM(C$11:C719)))</f>
        <v/>
      </c>
      <c r="F719" s="41" t="str">
        <f>IF(H719="","",COUNTIF(H$11:H719,"="&amp;H719))</f>
        <v/>
      </c>
      <c r="G719" s="41" t="str">
        <f t="shared" si="99"/>
        <v/>
      </c>
      <c r="H719" s="41" t="str">
        <f t="shared" si="100"/>
        <v/>
      </c>
      <c r="I719" s="41" t="str">
        <f t="shared" si="101"/>
        <v/>
      </c>
      <c r="J719" s="41" t="str">
        <f t="shared" si="102"/>
        <v/>
      </c>
      <c r="K719" s="268"/>
      <c r="L719" s="268"/>
      <c r="M719" s="268"/>
      <c r="N719" s="269"/>
      <c r="O719" s="269"/>
      <c r="P719" s="269"/>
      <c r="Q719" s="270"/>
      <c r="R719" s="271"/>
      <c r="S719" s="268"/>
      <c r="T719" s="268"/>
      <c r="U719" s="268"/>
      <c r="V719" s="268"/>
      <c r="W719" s="65" t="str">
        <f t="shared" si="103"/>
        <v/>
      </c>
      <c r="X719" s="65" t="str">
        <f t="shared" si="104"/>
        <v/>
      </c>
      <c r="Y719" s="65" t="str">
        <f t="shared" si="105"/>
        <v/>
      </c>
      <c r="Z719" s="65" t="str">
        <f t="shared" si="106"/>
        <v/>
      </c>
      <c r="AA719" s="65" t="str">
        <f t="shared" si="107"/>
        <v/>
      </c>
    </row>
    <row r="720" spans="1:27" x14ac:dyDescent="0.25">
      <c r="A720" s="40" t="str">
        <f>IF(G720="","",1*ISERROR(VLOOKUP(G720,G$1:G719,1,FALSE)))</f>
        <v/>
      </c>
      <c r="B720" s="40" t="str">
        <f>IF(A720=0,0,IF(A720="","",SUM(A$2:A720)))</f>
        <v/>
      </c>
      <c r="C720" s="41" t="str">
        <f>IF(H720="","",1*ISERROR(VLOOKUP(H720,H$1:H719,1,FALSE)))</f>
        <v/>
      </c>
      <c r="D720" s="40" t="str">
        <f>IF(C720=0,0,IF(C720="","",SUM(C$2:C720)))</f>
        <v/>
      </c>
      <c r="E720" s="41" t="str">
        <f>IF(H720=0,0,IF(C720="","",SUM(C$11:C720)))</f>
        <v/>
      </c>
      <c r="F720" s="41" t="str">
        <f>IF(H720="","",COUNTIF(H$11:H720,"="&amp;H720))</f>
        <v/>
      </c>
      <c r="G720" s="41" t="str">
        <f t="shared" si="99"/>
        <v/>
      </c>
      <c r="H720" s="41" t="str">
        <f t="shared" si="100"/>
        <v/>
      </c>
      <c r="I720" s="41" t="str">
        <f t="shared" si="101"/>
        <v/>
      </c>
      <c r="J720" s="41" t="str">
        <f t="shared" si="102"/>
        <v/>
      </c>
      <c r="K720" s="268"/>
      <c r="L720" s="268"/>
      <c r="M720" s="268"/>
      <c r="N720" s="269"/>
      <c r="O720" s="269"/>
      <c r="P720" s="269"/>
      <c r="Q720" s="270"/>
      <c r="R720" s="271"/>
      <c r="S720" s="268"/>
      <c r="T720" s="268"/>
      <c r="U720" s="268"/>
      <c r="V720" s="268"/>
      <c r="W720" s="65" t="str">
        <f t="shared" si="103"/>
        <v/>
      </c>
      <c r="X720" s="65" t="str">
        <f t="shared" si="104"/>
        <v/>
      </c>
      <c r="Y720" s="65" t="str">
        <f t="shared" si="105"/>
        <v/>
      </c>
      <c r="Z720" s="65" t="str">
        <f t="shared" si="106"/>
        <v/>
      </c>
      <c r="AA720" s="65" t="str">
        <f t="shared" si="107"/>
        <v/>
      </c>
    </row>
    <row r="721" spans="1:27" x14ac:dyDescent="0.25">
      <c r="A721" s="40" t="str">
        <f>IF(G721="","",1*ISERROR(VLOOKUP(G721,G$1:G720,1,FALSE)))</f>
        <v/>
      </c>
      <c r="B721" s="40" t="str">
        <f>IF(A721=0,0,IF(A721="","",SUM(A$2:A721)))</f>
        <v/>
      </c>
      <c r="C721" s="41" t="str">
        <f>IF(H721="","",1*ISERROR(VLOOKUP(H721,H$1:H720,1,FALSE)))</f>
        <v/>
      </c>
      <c r="D721" s="40" t="str">
        <f>IF(C721=0,0,IF(C721="","",SUM(C$2:C721)))</f>
        <v/>
      </c>
      <c r="E721" s="41" t="str">
        <f>IF(H721=0,0,IF(C721="","",SUM(C$11:C721)))</f>
        <v/>
      </c>
      <c r="F721" s="41" t="str">
        <f>IF(H721="","",COUNTIF(H$11:H721,"="&amp;H721))</f>
        <v/>
      </c>
      <c r="G721" s="41" t="str">
        <f t="shared" si="99"/>
        <v/>
      </c>
      <c r="H721" s="41" t="str">
        <f t="shared" si="100"/>
        <v/>
      </c>
      <c r="I721" s="41" t="str">
        <f t="shared" si="101"/>
        <v/>
      </c>
      <c r="J721" s="41" t="str">
        <f t="shared" si="102"/>
        <v/>
      </c>
      <c r="K721" s="268"/>
      <c r="L721" s="268"/>
      <c r="M721" s="268"/>
      <c r="N721" s="269"/>
      <c r="O721" s="269"/>
      <c r="P721" s="269"/>
      <c r="Q721" s="270"/>
      <c r="R721" s="271"/>
      <c r="S721" s="268"/>
      <c r="T721" s="268"/>
      <c r="U721" s="268"/>
      <c r="V721" s="268"/>
      <c r="W721" s="65" t="str">
        <f t="shared" si="103"/>
        <v/>
      </c>
      <c r="X721" s="65" t="str">
        <f t="shared" si="104"/>
        <v/>
      </c>
      <c r="Y721" s="65" t="str">
        <f t="shared" si="105"/>
        <v/>
      </c>
      <c r="Z721" s="65" t="str">
        <f t="shared" si="106"/>
        <v/>
      </c>
      <c r="AA721" s="65" t="str">
        <f t="shared" si="107"/>
        <v/>
      </c>
    </row>
    <row r="722" spans="1:27" x14ac:dyDescent="0.25">
      <c r="A722" s="40" t="str">
        <f>IF(G722="","",1*ISERROR(VLOOKUP(G722,G$1:G721,1,FALSE)))</f>
        <v/>
      </c>
      <c r="B722" s="40" t="str">
        <f>IF(A722=0,0,IF(A722="","",SUM(A$2:A722)))</f>
        <v/>
      </c>
      <c r="C722" s="41" t="str">
        <f>IF(H722="","",1*ISERROR(VLOOKUP(H722,H$1:H721,1,FALSE)))</f>
        <v/>
      </c>
      <c r="D722" s="40" t="str">
        <f>IF(C722=0,0,IF(C722="","",SUM(C$2:C722)))</f>
        <v/>
      </c>
      <c r="E722" s="41" t="str">
        <f>IF(H722=0,0,IF(C722="","",SUM(C$11:C722)))</f>
        <v/>
      </c>
      <c r="F722" s="41" t="str">
        <f>IF(H722="","",COUNTIF(H$11:H722,"="&amp;H722))</f>
        <v/>
      </c>
      <c r="G722" s="41" t="str">
        <f t="shared" si="99"/>
        <v/>
      </c>
      <c r="H722" s="41" t="str">
        <f t="shared" si="100"/>
        <v/>
      </c>
      <c r="I722" s="41" t="str">
        <f t="shared" si="101"/>
        <v/>
      </c>
      <c r="J722" s="41" t="str">
        <f t="shared" si="102"/>
        <v/>
      </c>
      <c r="K722" s="268"/>
      <c r="L722" s="268"/>
      <c r="M722" s="268"/>
      <c r="N722" s="269"/>
      <c r="O722" s="269"/>
      <c r="P722" s="269"/>
      <c r="Q722" s="270"/>
      <c r="R722" s="271"/>
      <c r="S722" s="268"/>
      <c r="T722" s="268"/>
      <c r="U722" s="268"/>
      <c r="V722" s="268"/>
      <c r="W722" s="65" t="str">
        <f t="shared" si="103"/>
        <v/>
      </c>
      <c r="X722" s="65" t="str">
        <f t="shared" si="104"/>
        <v/>
      </c>
      <c r="Y722" s="65" t="str">
        <f t="shared" si="105"/>
        <v/>
      </c>
      <c r="Z722" s="65" t="str">
        <f t="shared" si="106"/>
        <v/>
      </c>
      <c r="AA722" s="65" t="str">
        <f t="shared" si="107"/>
        <v/>
      </c>
    </row>
    <row r="723" spans="1:27" x14ac:dyDescent="0.25">
      <c r="A723" s="40" t="str">
        <f>IF(G723="","",1*ISERROR(VLOOKUP(G723,G$1:G722,1,FALSE)))</f>
        <v/>
      </c>
      <c r="B723" s="40" t="str">
        <f>IF(A723=0,0,IF(A723="","",SUM(A$2:A723)))</f>
        <v/>
      </c>
      <c r="C723" s="41" t="str">
        <f>IF(H723="","",1*ISERROR(VLOOKUP(H723,H$1:H722,1,FALSE)))</f>
        <v/>
      </c>
      <c r="D723" s="40" t="str">
        <f>IF(C723=0,0,IF(C723="","",SUM(C$2:C723)))</f>
        <v/>
      </c>
      <c r="E723" s="41" t="str">
        <f>IF(H723=0,0,IF(C723="","",SUM(C$11:C723)))</f>
        <v/>
      </c>
      <c r="F723" s="41" t="str">
        <f>IF(H723="","",COUNTIF(H$11:H723,"="&amp;H723))</f>
        <v/>
      </c>
      <c r="G723" s="41" t="str">
        <f t="shared" si="99"/>
        <v/>
      </c>
      <c r="H723" s="41" t="str">
        <f t="shared" si="100"/>
        <v/>
      </c>
      <c r="I723" s="41" t="str">
        <f t="shared" si="101"/>
        <v/>
      </c>
      <c r="J723" s="41" t="str">
        <f t="shared" si="102"/>
        <v/>
      </c>
      <c r="K723" s="268"/>
      <c r="L723" s="268"/>
      <c r="M723" s="268"/>
      <c r="N723" s="269"/>
      <c r="O723" s="269"/>
      <c r="P723" s="269"/>
      <c r="Q723" s="270"/>
      <c r="R723" s="271"/>
      <c r="S723" s="268"/>
      <c r="T723" s="268"/>
      <c r="U723" s="268"/>
      <c r="V723" s="268"/>
      <c r="W723" s="65" t="str">
        <f t="shared" si="103"/>
        <v/>
      </c>
      <c r="X723" s="65" t="str">
        <f t="shared" si="104"/>
        <v/>
      </c>
      <c r="Y723" s="65" t="str">
        <f t="shared" si="105"/>
        <v/>
      </c>
      <c r="Z723" s="65" t="str">
        <f t="shared" si="106"/>
        <v/>
      </c>
      <c r="AA723" s="65" t="str">
        <f t="shared" si="107"/>
        <v/>
      </c>
    </row>
    <row r="724" spans="1:27" x14ac:dyDescent="0.25">
      <c r="A724" s="40" t="str">
        <f>IF(G724="","",1*ISERROR(VLOOKUP(G724,G$1:G723,1,FALSE)))</f>
        <v/>
      </c>
      <c r="B724" s="40" t="str">
        <f>IF(A724=0,0,IF(A724="","",SUM(A$2:A724)))</f>
        <v/>
      </c>
      <c r="C724" s="41" t="str">
        <f>IF(H724="","",1*ISERROR(VLOOKUP(H724,H$1:H723,1,FALSE)))</f>
        <v/>
      </c>
      <c r="D724" s="40" t="str">
        <f>IF(C724=0,0,IF(C724="","",SUM(C$2:C724)))</f>
        <v/>
      </c>
      <c r="E724" s="41" t="str">
        <f>IF(H724=0,0,IF(C724="","",SUM(C$11:C724)))</f>
        <v/>
      </c>
      <c r="F724" s="41" t="str">
        <f>IF(H724="","",COUNTIF(H$11:H724,"="&amp;H724))</f>
        <v/>
      </c>
      <c r="G724" s="41" t="str">
        <f t="shared" si="99"/>
        <v/>
      </c>
      <c r="H724" s="41" t="str">
        <f t="shared" si="100"/>
        <v/>
      </c>
      <c r="I724" s="41" t="str">
        <f t="shared" si="101"/>
        <v/>
      </c>
      <c r="J724" s="41" t="str">
        <f t="shared" si="102"/>
        <v/>
      </c>
      <c r="K724" s="268"/>
      <c r="L724" s="268"/>
      <c r="M724" s="268"/>
      <c r="N724" s="269"/>
      <c r="O724" s="269"/>
      <c r="P724" s="269"/>
      <c r="Q724" s="270"/>
      <c r="R724" s="271"/>
      <c r="S724" s="268"/>
      <c r="T724" s="268"/>
      <c r="U724" s="268"/>
      <c r="V724" s="268"/>
      <c r="W724" s="65" t="str">
        <f t="shared" si="103"/>
        <v/>
      </c>
      <c r="X724" s="65" t="str">
        <f t="shared" si="104"/>
        <v/>
      </c>
      <c r="Y724" s="65" t="str">
        <f t="shared" si="105"/>
        <v/>
      </c>
      <c r="Z724" s="65" t="str">
        <f t="shared" si="106"/>
        <v/>
      </c>
      <c r="AA724" s="65" t="str">
        <f t="shared" si="107"/>
        <v/>
      </c>
    </row>
    <row r="725" spans="1:27" x14ac:dyDescent="0.25">
      <c r="A725" s="40" t="str">
        <f>IF(G725="","",1*ISERROR(VLOOKUP(G725,G$1:G724,1,FALSE)))</f>
        <v/>
      </c>
      <c r="B725" s="40" t="str">
        <f>IF(A725=0,0,IF(A725="","",SUM(A$2:A725)))</f>
        <v/>
      </c>
      <c r="C725" s="41" t="str">
        <f>IF(H725="","",1*ISERROR(VLOOKUP(H725,H$1:H724,1,FALSE)))</f>
        <v/>
      </c>
      <c r="D725" s="40" t="str">
        <f>IF(C725=0,0,IF(C725="","",SUM(C$2:C725)))</f>
        <v/>
      </c>
      <c r="E725" s="41" t="str">
        <f>IF(H725=0,0,IF(C725="","",SUM(C$11:C725)))</f>
        <v/>
      </c>
      <c r="F725" s="41" t="str">
        <f>IF(H725="","",COUNTIF(H$11:H725,"="&amp;H725))</f>
        <v/>
      </c>
      <c r="G725" s="41" t="str">
        <f t="shared" si="99"/>
        <v/>
      </c>
      <c r="H725" s="41" t="str">
        <f t="shared" si="100"/>
        <v/>
      </c>
      <c r="I725" s="41" t="str">
        <f t="shared" si="101"/>
        <v/>
      </c>
      <c r="J725" s="41" t="str">
        <f t="shared" si="102"/>
        <v/>
      </c>
      <c r="K725" s="268"/>
      <c r="L725" s="268"/>
      <c r="M725" s="268"/>
      <c r="N725" s="269"/>
      <c r="O725" s="269"/>
      <c r="P725" s="269"/>
      <c r="Q725" s="270"/>
      <c r="R725" s="271"/>
      <c r="S725" s="268"/>
      <c r="T725" s="268"/>
      <c r="U725" s="268"/>
      <c r="V725" s="268"/>
      <c r="W725" s="65" t="str">
        <f t="shared" si="103"/>
        <v/>
      </c>
      <c r="X725" s="65" t="str">
        <f t="shared" si="104"/>
        <v/>
      </c>
      <c r="Y725" s="65" t="str">
        <f t="shared" si="105"/>
        <v/>
      </c>
      <c r="Z725" s="65" t="str">
        <f t="shared" si="106"/>
        <v/>
      </c>
      <c r="AA725" s="65" t="str">
        <f t="shared" si="107"/>
        <v/>
      </c>
    </row>
    <row r="726" spans="1:27" x14ac:dyDescent="0.25">
      <c r="A726" s="40" t="str">
        <f>IF(G726="","",1*ISERROR(VLOOKUP(G726,G$1:G725,1,FALSE)))</f>
        <v/>
      </c>
      <c r="B726" s="40" t="str">
        <f>IF(A726=0,0,IF(A726="","",SUM(A$2:A726)))</f>
        <v/>
      </c>
      <c r="C726" s="41" t="str">
        <f>IF(H726="","",1*ISERROR(VLOOKUP(H726,H$1:H725,1,FALSE)))</f>
        <v/>
      </c>
      <c r="D726" s="40" t="str">
        <f>IF(C726=0,0,IF(C726="","",SUM(C$2:C726)))</f>
        <v/>
      </c>
      <c r="E726" s="41" t="str">
        <f>IF(H726=0,0,IF(C726="","",SUM(C$11:C726)))</f>
        <v/>
      </c>
      <c r="F726" s="41" t="str">
        <f>IF(H726="","",COUNTIF(H$11:H726,"="&amp;H726))</f>
        <v/>
      </c>
      <c r="G726" s="41" t="str">
        <f t="shared" si="99"/>
        <v/>
      </c>
      <c r="H726" s="41" t="str">
        <f t="shared" si="100"/>
        <v/>
      </c>
      <c r="I726" s="41" t="str">
        <f t="shared" si="101"/>
        <v/>
      </c>
      <c r="J726" s="41" t="str">
        <f t="shared" si="102"/>
        <v/>
      </c>
      <c r="K726" s="268"/>
      <c r="L726" s="268"/>
      <c r="M726" s="268"/>
      <c r="N726" s="269"/>
      <c r="O726" s="269"/>
      <c r="P726" s="269"/>
      <c r="Q726" s="270"/>
      <c r="R726" s="271"/>
      <c r="S726" s="268"/>
      <c r="T726" s="268"/>
      <c r="U726" s="268"/>
      <c r="V726" s="268"/>
      <c r="W726" s="65" t="str">
        <f t="shared" si="103"/>
        <v/>
      </c>
      <c r="X726" s="65" t="str">
        <f t="shared" si="104"/>
        <v/>
      </c>
      <c r="Y726" s="65" t="str">
        <f t="shared" si="105"/>
        <v/>
      </c>
      <c r="Z726" s="65" t="str">
        <f t="shared" si="106"/>
        <v/>
      </c>
      <c r="AA726" s="65" t="str">
        <f t="shared" si="107"/>
        <v/>
      </c>
    </row>
    <row r="727" spans="1:27" x14ac:dyDescent="0.25">
      <c r="A727" s="40" t="str">
        <f>IF(G727="","",1*ISERROR(VLOOKUP(G727,G$1:G726,1,FALSE)))</f>
        <v/>
      </c>
      <c r="B727" s="40" t="str">
        <f>IF(A727=0,0,IF(A727="","",SUM(A$2:A727)))</f>
        <v/>
      </c>
      <c r="C727" s="41" t="str">
        <f>IF(H727="","",1*ISERROR(VLOOKUP(H727,H$1:H726,1,FALSE)))</f>
        <v/>
      </c>
      <c r="D727" s="40" t="str">
        <f>IF(C727=0,0,IF(C727="","",SUM(C$2:C727)))</f>
        <v/>
      </c>
      <c r="E727" s="41" t="str">
        <f>IF(H727=0,0,IF(C727="","",SUM(C$11:C727)))</f>
        <v/>
      </c>
      <c r="F727" s="41" t="str">
        <f>IF(H727="","",COUNTIF(H$11:H727,"="&amp;H727))</f>
        <v/>
      </c>
      <c r="G727" s="41" t="str">
        <f t="shared" si="99"/>
        <v/>
      </c>
      <c r="H727" s="41" t="str">
        <f t="shared" si="100"/>
        <v/>
      </c>
      <c r="I727" s="41" t="str">
        <f t="shared" si="101"/>
        <v/>
      </c>
      <c r="J727" s="41" t="str">
        <f t="shared" si="102"/>
        <v/>
      </c>
      <c r="K727" s="268"/>
      <c r="L727" s="268"/>
      <c r="M727" s="268"/>
      <c r="N727" s="269"/>
      <c r="O727" s="269"/>
      <c r="P727" s="269"/>
      <c r="Q727" s="270"/>
      <c r="R727" s="271"/>
      <c r="S727" s="268"/>
      <c r="T727" s="268"/>
      <c r="U727" s="268"/>
      <c r="V727" s="268"/>
      <c r="W727" s="65" t="str">
        <f t="shared" si="103"/>
        <v/>
      </c>
      <c r="X727" s="65" t="str">
        <f t="shared" si="104"/>
        <v/>
      </c>
      <c r="Y727" s="65" t="str">
        <f t="shared" si="105"/>
        <v/>
      </c>
      <c r="Z727" s="65" t="str">
        <f t="shared" si="106"/>
        <v/>
      </c>
      <c r="AA727" s="65" t="str">
        <f t="shared" si="107"/>
        <v/>
      </c>
    </row>
    <row r="728" spans="1:27" x14ac:dyDescent="0.25">
      <c r="A728" s="40" t="str">
        <f>IF(G728="","",1*ISERROR(VLOOKUP(G728,G$1:G727,1,FALSE)))</f>
        <v/>
      </c>
      <c r="B728" s="40" t="str">
        <f>IF(A728=0,0,IF(A728="","",SUM(A$2:A728)))</f>
        <v/>
      </c>
      <c r="C728" s="41" t="str">
        <f>IF(H728="","",1*ISERROR(VLOOKUP(H728,H$1:H727,1,FALSE)))</f>
        <v/>
      </c>
      <c r="D728" s="40" t="str">
        <f>IF(C728=0,0,IF(C728="","",SUM(C$2:C728)))</f>
        <v/>
      </c>
      <c r="E728" s="41" t="str">
        <f>IF(H728=0,0,IF(C728="","",SUM(C$11:C728)))</f>
        <v/>
      </c>
      <c r="F728" s="41" t="str">
        <f>IF(H728="","",COUNTIF(H$11:H728,"="&amp;H728))</f>
        <v/>
      </c>
      <c r="G728" s="41" t="str">
        <f t="shared" si="99"/>
        <v/>
      </c>
      <c r="H728" s="41" t="str">
        <f t="shared" si="100"/>
        <v/>
      </c>
      <c r="I728" s="41" t="str">
        <f t="shared" si="101"/>
        <v/>
      </c>
      <c r="J728" s="41" t="str">
        <f t="shared" si="102"/>
        <v/>
      </c>
      <c r="K728" s="268"/>
      <c r="L728" s="268"/>
      <c r="M728" s="268"/>
      <c r="N728" s="269"/>
      <c r="O728" s="269"/>
      <c r="P728" s="269"/>
      <c r="Q728" s="270"/>
      <c r="R728" s="271"/>
      <c r="S728" s="268"/>
      <c r="T728" s="268"/>
      <c r="U728" s="268"/>
      <c r="V728" s="268"/>
      <c r="W728" s="65" t="str">
        <f t="shared" si="103"/>
        <v/>
      </c>
      <c r="X728" s="65" t="str">
        <f t="shared" si="104"/>
        <v/>
      </c>
      <c r="Y728" s="65" t="str">
        <f t="shared" si="105"/>
        <v/>
      </c>
      <c r="Z728" s="65" t="str">
        <f t="shared" si="106"/>
        <v/>
      </c>
      <c r="AA728" s="65" t="str">
        <f t="shared" si="107"/>
        <v/>
      </c>
    </row>
    <row r="729" spans="1:27" x14ac:dyDescent="0.25">
      <c r="A729" s="40" t="str">
        <f>IF(G729="","",1*ISERROR(VLOOKUP(G729,G$1:G728,1,FALSE)))</f>
        <v/>
      </c>
      <c r="B729" s="40" t="str">
        <f>IF(A729=0,0,IF(A729="","",SUM(A$2:A729)))</f>
        <v/>
      </c>
      <c r="C729" s="41" t="str">
        <f>IF(H729="","",1*ISERROR(VLOOKUP(H729,H$1:H728,1,FALSE)))</f>
        <v/>
      </c>
      <c r="D729" s="40" t="str">
        <f>IF(C729=0,0,IF(C729="","",SUM(C$2:C729)))</f>
        <v/>
      </c>
      <c r="E729" s="41" t="str">
        <f>IF(H729=0,0,IF(C729="","",SUM(C$11:C729)))</f>
        <v/>
      </c>
      <c r="F729" s="41" t="str">
        <f>IF(H729="","",COUNTIF(H$11:H729,"="&amp;H729))</f>
        <v/>
      </c>
      <c r="G729" s="41" t="str">
        <f t="shared" si="99"/>
        <v/>
      </c>
      <c r="H729" s="41" t="str">
        <f t="shared" si="100"/>
        <v/>
      </c>
      <c r="I729" s="41" t="str">
        <f t="shared" si="101"/>
        <v/>
      </c>
      <c r="J729" s="41" t="str">
        <f t="shared" si="102"/>
        <v/>
      </c>
      <c r="K729" s="268"/>
      <c r="L729" s="268"/>
      <c r="M729" s="268"/>
      <c r="N729" s="269"/>
      <c r="O729" s="269"/>
      <c r="P729" s="269"/>
      <c r="Q729" s="270"/>
      <c r="R729" s="271"/>
      <c r="S729" s="268"/>
      <c r="T729" s="268"/>
      <c r="U729" s="268"/>
      <c r="V729" s="268"/>
      <c r="W729" s="65" t="str">
        <f t="shared" si="103"/>
        <v/>
      </c>
      <c r="X729" s="65" t="str">
        <f t="shared" si="104"/>
        <v/>
      </c>
      <c r="Y729" s="65" t="str">
        <f t="shared" si="105"/>
        <v/>
      </c>
      <c r="Z729" s="65" t="str">
        <f t="shared" si="106"/>
        <v/>
      </c>
      <c r="AA729" s="65" t="str">
        <f t="shared" si="107"/>
        <v/>
      </c>
    </row>
    <row r="730" spans="1:27" x14ac:dyDescent="0.25">
      <c r="A730" s="40" t="str">
        <f>IF(G730="","",1*ISERROR(VLOOKUP(G730,G$1:G729,1,FALSE)))</f>
        <v/>
      </c>
      <c r="B730" s="40" t="str">
        <f>IF(A730=0,0,IF(A730="","",SUM(A$2:A730)))</f>
        <v/>
      </c>
      <c r="C730" s="41" t="str">
        <f>IF(H730="","",1*ISERROR(VLOOKUP(H730,H$1:H729,1,FALSE)))</f>
        <v/>
      </c>
      <c r="D730" s="40" t="str">
        <f>IF(C730=0,0,IF(C730="","",SUM(C$2:C730)))</f>
        <v/>
      </c>
      <c r="E730" s="41" t="str">
        <f>IF(H730=0,0,IF(C730="","",SUM(C$11:C730)))</f>
        <v/>
      </c>
      <c r="F730" s="41" t="str">
        <f>IF(H730="","",COUNTIF(H$11:H730,"="&amp;H730))</f>
        <v/>
      </c>
      <c r="G730" s="41" t="str">
        <f t="shared" si="99"/>
        <v/>
      </c>
      <c r="H730" s="41" t="str">
        <f t="shared" si="100"/>
        <v/>
      </c>
      <c r="I730" s="41" t="str">
        <f t="shared" si="101"/>
        <v/>
      </c>
      <c r="J730" s="41" t="str">
        <f t="shared" si="102"/>
        <v/>
      </c>
      <c r="K730" s="268"/>
      <c r="L730" s="268"/>
      <c r="M730" s="268"/>
      <c r="N730" s="269"/>
      <c r="O730" s="269"/>
      <c r="P730" s="269"/>
      <c r="Q730" s="270"/>
      <c r="R730" s="271"/>
      <c r="S730" s="268"/>
      <c r="T730" s="268"/>
      <c r="U730" s="268"/>
      <c r="V730" s="268"/>
      <c r="W730" s="65" t="str">
        <f t="shared" si="103"/>
        <v/>
      </c>
      <c r="X730" s="65" t="str">
        <f t="shared" si="104"/>
        <v/>
      </c>
      <c r="Y730" s="65" t="str">
        <f t="shared" si="105"/>
        <v/>
      </c>
      <c r="Z730" s="65" t="str">
        <f t="shared" si="106"/>
        <v/>
      </c>
      <c r="AA730" s="65" t="str">
        <f t="shared" si="107"/>
        <v/>
      </c>
    </row>
    <row r="731" spans="1:27" x14ac:dyDescent="0.25">
      <c r="A731" s="40" t="str">
        <f>IF(G731="","",1*ISERROR(VLOOKUP(G731,G$1:G730,1,FALSE)))</f>
        <v/>
      </c>
      <c r="B731" s="40" t="str">
        <f>IF(A731=0,0,IF(A731="","",SUM(A$2:A731)))</f>
        <v/>
      </c>
      <c r="C731" s="41" t="str">
        <f>IF(H731="","",1*ISERROR(VLOOKUP(H731,H$1:H730,1,FALSE)))</f>
        <v/>
      </c>
      <c r="D731" s="40" t="str">
        <f>IF(C731=0,0,IF(C731="","",SUM(C$2:C731)))</f>
        <v/>
      </c>
      <c r="E731" s="41" t="str">
        <f>IF(H731=0,0,IF(C731="","",SUM(C$11:C731)))</f>
        <v/>
      </c>
      <c r="F731" s="41" t="str">
        <f>IF(H731="","",COUNTIF(H$11:H731,"="&amp;H731))</f>
        <v/>
      </c>
      <c r="G731" s="41" t="str">
        <f t="shared" si="99"/>
        <v/>
      </c>
      <c r="H731" s="41" t="str">
        <f t="shared" si="100"/>
        <v/>
      </c>
      <c r="I731" s="41" t="str">
        <f t="shared" si="101"/>
        <v/>
      </c>
      <c r="J731" s="41" t="str">
        <f t="shared" si="102"/>
        <v/>
      </c>
      <c r="K731" s="268"/>
      <c r="L731" s="268"/>
      <c r="M731" s="268"/>
      <c r="N731" s="269"/>
      <c r="O731" s="269"/>
      <c r="P731" s="269"/>
      <c r="Q731" s="270"/>
      <c r="R731" s="271"/>
      <c r="S731" s="268"/>
      <c r="T731" s="268"/>
      <c r="U731" s="268"/>
      <c r="V731" s="268"/>
      <c r="W731" s="65" t="str">
        <f t="shared" si="103"/>
        <v/>
      </c>
      <c r="X731" s="65" t="str">
        <f t="shared" si="104"/>
        <v/>
      </c>
      <c r="Y731" s="65" t="str">
        <f t="shared" si="105"/>
        <v/>
      </c>
      <c r="Z731" s="65" t="str">
        <f t="shared" si="106"/>
        <v/>
      </c>
      <c r="AA731" s="65" t="str">
        <f t="shared" si="107"/>
        <v/>
      </c>
    </row>
    <row r="732" spans="1:27" x14ac:dyDescent="0.25">
      <c r="A732" s="40" t="str">
        <f>IF(G732="","",1*ISERROR(VLOOKUP(G732,G$1:G731,1,FALSE)))</f>
        <v/>
      </c>
      <c r="B732" s="40" t="str">
        <f>IF(A732=0,0,IF(A732="","",SUM(A$2:A732)))</f>
        <v/>
      </c>
      <c r="C732" s="41" t="str">
        <f>IF(H732="","",1*ISERROR(VLOOKUP(H732,H$1:H731,1,FALSE)))</f>
        <v/>
      </c>
      <c r="D732" s="40" t="str">
        <f>IF(C732=0,0,IF(C732="","",SUM(C$2:C732)))</f>
        <v/>
      </c>
      <c r="E732" s="41" t="str">
        <f>IF(H732=0,0,IF(C732="","",SUM(C$11:C732)))</f>
        <v/>
      </c>
      <c r="F732" s="41" t="str">
        <f>IF(H732="","",COUNTIF(H$11:H732,"="&amp;H732))</f>
        <v/>
      </c>
      <c r="G732" s="41" t="str">
        <f t="shared" si="99"/>
        <v/>
      </c>
      <c r="H732" s="41" t="str">
        <f t="shared" si="100"/>
        <v/>
      </c>
      <c r="I732" s="41" t="str">
        <f t="shared" si="101"/>
        <v/>
      </c>
      <c r="J732" s="41" t="str">
        <f t="shared" si="102"/>
        <v/>
      </c>
      <c r="K732" s="268"/>
      <c r="L732" s="268"/>
      <c r="M732" s="268"/>
      <c r="N732" s="269"/>
      <c r="O732" s="269"/>
      <c r="P732" s="269"/>
      <c r="Q732" s="270"/>
      <c r="R732" s="271"/>
      <c r="S732" s="268"/>
      <c r="T732" s="268"/>
      <c r="U732" s="268"/>
      <c r="V732" s="268"/>
      <c r="W732" s="65" t="str">
        <f t="shared" si="103"/>
        <v/>
      </c>
      <c r="X732" s="65" t="str">
        <f t="shared" si="104"/>
        <v/>
      </c>
      <c r="Y732" s="65" t="str">
        <f t="shared" si="105"/>
        <v/>
      </c>
      <c r="Z732" s="65" t="str">
        <f t="shared" si="106"/>
        <v/>
      </c>
      <c r="AA732" s="65" t="str">
        <f t="shared" si="107"/>
        <v/>
      </c>
    </row>
    <row r="733" spans="1:27" x14ac:dyDescent="0.25">
      <c r="A733" s="40" t="str">
        <f>IF(G733="","",1*ISERROR(VLOOKUP(G733,G$1:G732,1,FALSE)))</f>
        <v/>
      </c>
      <c r="B733" s="40" t="str">
        <f>IF(A733=0,0,IF(A733="","",SUM(A$2:A733)))</f>
        <v/>
      </c>
      <c r="C733" s="41" t="str">
        <f>IF(H733="","",1*ISERROR(VLOOKUP(H733,H$1:H732,1,FALSE)))</f>
        <v/>
      </c>
      <c r="D733" s="40" t="str">
        <f>IF(C733=0,0,IF(C733="","",SUM(C$2:C733)))</f>
        <v/>
      </c>
      <c r="E733" s="41" t="str">
        <f>IF(H733=0,0,IF(C733="","",SUM(C$11:C733)))</f>
        <v/>
      </c>
      <c r="F733" s="41" t="str">
        <f>IF(H733="","",COUNTIF(H$11:H733,"="&amp;H733))</f>
        <v/>
      </c>
      <c r="G733" s="41" t="str">
        <f t="shared" si="99"/>
        <v/>
      </c>
      <c r="H733" s="41" t="str">
        <f t="shared" si="100"/>
        <v/>
      </c>
      <c r="I733" s="41" t="str">
        <f t="shared" si="101"/>
        <v/>
      </c>
      <c r="J733" s="41" t="str">
        <f t="shared" si="102"/>
        <v/>
      </c>
      <c r="K733" s="268"/>
      <c r="L733" s="268"/>
      <c r="M733" s="268"/>
      <c r="N733" s="269"/>
      <c r="O733" s="269"/>
      <c r="P733" s="269"/>
      <c r="Q733" s="270"/>
      <c r="R733" s="271"/>
      <c r="S733" s="268"/>
      <c r="T733" s="268"/>
      <c r="U733" s="268"/>
      <c r="V733" s="268"/>
      <c r="W733" s="65" t="str">
        <f t="shared" si="103"/>
        <v/>
      </c>
      <c r="X733" s="65" t="str">
        <f t="shared" si="104"/>
        <v/>
      </c>
      <c r="Y733" s="65" t="str">
        <f t="shared" si="105"/>
        <v/>
      </c>
      <c r="Z733" s="65" t="str">
        <f t="shared" si="106"/>
        <v/>
      </c>
      <c r="AA733" s="65" t="str">
        <f t="shared" si="107"/>
        <v/>
      </c>
    </row>
    <row r="734" spans="1:27" x14ac:dyDescent="0.25">
      <c r="A734" s="40" t="str">
        <f>IF(G734="","",1*ISERROR(VLOOKUP(G734,G$1:G733,1,FALSE)))</f>
        <v/>
      </c>
      <c r="B734" s="40" t="str">
        <f>IF(A734=0,0,IF(A734="","",SUM(A$2:A734)))</f>
        <v/>
      </c>
      <c r="C734" s="41" t="str">
        <f>IF(H734="","",1*ISERROR(VLOOKUP(H734,H$1:H733,1,FALSE)))</f>
        <v/>
      </c>
      <c r="D734" s="40" t="str">
        <f>IF(C734=0,0,IF(C734="","",SUM(C$2:C734)))</f>
        <v/>
      </c>
      <c r="E734" s="41" t="str">
        <f>IF(H734=0,0,IF(C734="","",SUM(C$11:C734)))</f>
        <v/>
      </c>
      <c r="F734" s="41" t="str">
        <f>IF(H734="","",COUNTIF(H$11:H734,"="&amp;H734))</f>
        <v/>
      </c>
      <c r="G734" s="41" t="str">
        <f t="shared" si="99"/>
        <v/>
      </c>
      <c r="H734" s="41" t="str">
        <f t="shared" si="100"/>
        <v/>
      </c>
      <c r="I734" s="41" t="str">
        <f t="shared" si="101"/>
        <v/>
      </c>
      <c r="J734" s="41" t="str">
        <f t="shared" si="102"/>
        <v/>
      </c>
      <c r="K734" s="268"/>
      <c r="L734" s="268"/>
      <c r="M734" s="268"/>
      <c r="N734" s="269"/>
      <c r="O734" s="269"/>
      <c r="P734" s="269"/>
      <c r="Q734" s="270"/>
      <c r="R734" s="271"/>
      <c r="S734" s="268"/>
      <c r="T734" s="268"/>
      <c r="U734" s="268"/>
      <c r="V734" s="268"/>
      <c r="W734" s="65" t="str">
        <f t="shared" si="103"/>
        <v/>
      </c>
      <c r="X734" s="65" t="str">
        <f t="shared" si="104"/>
        <v/>
      </c>
      <c r="Y734" s="65" t="str">
        <f t="shared" si="105"/>
        <v/>
      </c>
      <c r="Z734" s="65" t="str">
        <f t="shared" si="106"/>
        <v/>
      </c>
      <c r="AA734" s="65" t="str">
        <f t="shared" si="107"/>
        <v/>
      </c>
    </row>
    <row r="735" spans="1:27" x14ac:dyDescent="0.25">
      <c r="A735" s="40" t="str">
        <f>IF(G735="","",1*ISERROR(VLOOKUP(G735,G$1:G734,1,FALSE)))</f>
        <v/>
      </c>
      <c r="B735" s="40" t="str">
        <f>IF(A735=0,0,IF(A735="","",SUM(A$2:A735)))</f>
        <v/>
      </c>
      <c r="C735" s="41" t="str">
        <f>IF(H735="","",1*ISERROR(VLOOKUP(H735,H$1:H734,1,FALSE)))</f>
        <v/>
      </c>
      <c r="D735" s="40" t="str">
        <f>IF(C735=0,0,IF(C735="","",SUM(C$2:C735)))</f>
        <v/>
      </c>
      <c r="E735" s="41" t="str">
        <f>IF(H735=0,0,IF(C735="","",SUM(C$11:C735)))</f>
        <v/>
      </c>
      <c r="F735" s="41" t="str">
        <f>IF(H735="","",COUNTIF(H$11:H735,"="&amp;H735))</f>
        <v/>
      </c>
      <c r="G735" s="41" t="str">
        <f t="shared" si="99"/>
        <v/>
      </c>
      <c r="H735" s="41" t="str">
        <f t="shared" si="100"/>
        <v/>
      </c>
      <c r="I735" s="41" t="str">
        <f t="shared" si="101"/>
        <v/>
      </c>
      <c r="J735" s="41" t="str">
        <f t="shared" si="102"/>
        <v/>
      </c>
      <c r="K735" s="268"/>
      <c r="L735" s="268"/>
      <c r="M735" s="268"/>
      <c r="N735" s="269"/>
      <c r="O735" s="269"/>
      <c r="P735" s="269"/>
      <c r="Q735" s="270"/>
      <c r="R735" s="271"/>
      <c r="S735" s="268"/>
      <c r="T735" s="268"/>
      <c r="U735" s="268"/>
      <c r="V735" s="268"/>
      <c r="W735" s="65" t="str">
        <f t="shared" si="103"/>
        <v/>
      </c>
      <c r="X735" s="65" t="str">
        <f t="shared" si="104"/>
        <v/>
      </c>
      <c r="Y735" s="65" t="str">
        <f t="shared" si="105"/>
        <v/>
      </c>
      <c r="Z735" s="65" t="str">
        <f t="shared" si="106"/>
        <v/>
      </c>
      <c r="AA735" s="65" t="str">
        <f t="shared" si="107"/>
        <v/>
      </c>
    </row>
    <row r="736" spans="1:27" x14ac:dyDescent="0.25">
      <c r="A736" s="40" t="str">
        <f>IF(G736="","",1*ISERROR(VLOOKUP(G736,G$1:G735,1,FALSE)))</f>
        <v/>
      </c>
      <c r="B736" s="40" t="str">
        <f>IF(A736=0,0,IF(A736="","",SUM(A$2:A736)))</f>
        <v/>
      </c>
      <c r="C736" s="41" t="str">
        <f>IF(H736="","",1*ISERROR(VLOOKUP(H736,H$1:H735,1,FALSE)))</f>
        <v/>
      </c>
      <c r="D736" s="40" t="str">
        <f>IF(C736=0,0,IF(C736="","",SUM(C$2:C736)))</f>
        <v/>
      </c>
      <c r="E736" s="41" t="str">
        <f>IF(H736=0,0,IF(C736="","",SUM(C$11:C736)))</f>
        <v/>
      </c>
      <c r="F736" s="41" t="str">
        <f>IF(H736="","",COUNTIF(H$11:H736,"="&amp;H736))</f>
        <v/>
      </c>
      <c r="G736" s="41" t="str">
        <f t="shared" si="99"/>
        <v/>
      </c>
      <c r="H736" s="41" t="str">
        <f t="shared" si="100"/>
        <v/>
      </c>
      <c r="I736" s="41" t="str">
        <f t="shared" si="101"/>
        <v/>
      </c>
      <c r="J736" s="41" t="str">
        <f t="shared" si="102"/>
        <v/>
      </c>
      <c r="K736" s="268"/>
      <c r="L736" s="268"/>
      <c r="M736" s="268"/>
      <c r="N736" s="269"/>
      <c r="O736" s="269"/>
      <c r="P736" s="269"/>
      <c r="Q736" s="270"/>
      <c r="R736" s="271"/>
      <c r="S736" s="268"/>
      <c r="T736" s="268"/>
      <c r="U736" s="268"/>
      <c r="V736" s="268"/>
      <c r="W736" s="65" t="str">
        <f t="shared" si="103"/>
        <v/>
      </c>
      <c r="X736" s="65" t="str">
        <f t="shared" si="104"/>
        <v/>
      </c>
      <c r="Y736" s="65" t="str">
        <f t="shared" si="105"/>
        <v/>
      </c>
      <c r="Z736" s="65" t="str">
        <f t="shared" si="106"/>
        <v/>
      </c>
      <c r="AA736" s="65" t="str">
        <f t="shared" si="107"/>
        <v/>
      </c>
    </row>
    <row r="737" spans="1:27" x14ac:dyDescent="0.25">
      <c r="A737" s="40" t="str">
        <f>IF(G737="","",1*ISERROR(VLOOKUP(G737,G$1:G736,1,FALSE)))</f>
        <v/>
      </c>
      <c r="B737" s="40" t="str">
        <f>IF(A737=0,0,IF(A737="","",SUM(A$2:A737)))</f>
        <v/>
      </c>
      <c r="C737" s="41" t="str">
        <f>IF(H737="","",1*ISERROR(VLOOKUP(H737,H$1:H736,1,FALSE)))</f>
        <v/>
      </c>
      <c r="D737" s="40" t="str">
        <f>IF(C737=0,0,IF(C737="","",SUM(C$2:C737)))</f>
        <v/>
      </c>
      <c r="E737" s="41" t="str">
        <f>IF(H737=0,0,IF(C737="","",SUM(C$11:C737)))</f>
        <v/>
      </c>
      <c r="F737" s="41" t="str">
        <f>IF(H737="","",COUNTIF(H$11:H737,"="&amp;H737))</f>
        <v/>
      </c>
      <c r="G737" s="41" t="str">
        <f t="shared" si="99"/>
        <v/>
      </c>
      <c r="H737" s="41" t="str">
        <f t="shared" si="100"/>
        <v/>
      </c>
      <c r="I737" s="41" t="str">
        <f t="shared" si="101"/>
        <v/>
      </c>
      <c r="J737" s="41" t="str">
        <f t="shared" si="102"/>
        <v/>
      </c>
      <c r="K737" s="268"/>
      <c r="L737" s="268"/>
      <c r="M737" s="268"/>
      <c r="N737" s="269"/>
      <c r="O737" s="269"/>
      <c r="P737" s="269"/>
      <c r="Q737" s="270"/>
      <c r="R737" s="271"/>
      <c r="S737" s="268"/>
      <c r="T737" s="268"/>
      <c r="U737" s="268"/>
      <c r="V737" s="268"/>
      <c r="W737" s="65" t="str">
        <f t="shared" si="103"/>
        <v/>
      </c>
      <c r="X737" s="65" t="str">
        <f t="shared" si="104"/>
        <v/>
      </c>
      <c r="Y737" s="65" t="str">
        <f t="shared" si="105"/>
        <v/>
      </c>
      <c r="Z737" s="65" t="str">
        <f t="shared" si="106"/>
        <v/>
      </c>
      <c r="AA737" s="65" t="str">
        <f t="shared" si="107"/>
        <v/>
      </c>
    </row>
    <row r="738" spans="1:27" x14ac:dyDescent="0.25">
      <c r="A738" s="40" t="str">
        <f>IF(G738="","",1*ISERROR(VLOOKUP(G738,G$1:G737,1,FALSE)))</f>
        <v/>
      </c>
      <c r="B738" s="40" t="str">
        <f>IF(A738=0,0,IF(A738="","",SUM(A$2:A738)))</f>
        <v/>
      </c>
      <c r="C738" s="41" t="str">
        <f>IF(H738="","",1*ISERROR(VLOOKUP(H738,H$1:H737,1,FALSE)))</f>
        <v/>
      </c>
      <c r="D738" s="40" t="str">
        <f>IF(C738=0,0,IF(C738="","",SUM(C$2:C738)))</f>
        <v/>
      </c>
      <c r="E738" s="41" t="str">
        <f>IF(H738=0,0,IF(C738="","",SUM(C$11:C738)))</f>
        <v/>
      </c>
      <c r="F738" s="41" t="str">
        <f>IF(H738="","",COUNTIF(H$11:H738,"="&amp;H738))</f>
        <v/>
      </c>
      <c r="G738" s="41" t="str">
        <f t="shared" si="99"/>
        <v/>
      </c>
      <c r="H738" s="41" t="str">
        <f t="shared" si="100"/>
        <v/>
      </c>
      <c r="I738" s="41" t="str">
        <f t="shared" si="101"/>
        <v/>
      </c>
      <c r="J738" s="41" t="str">
        <f t="shared" si="102"/>
        <v/>
      </c>
      <c r="K738" s="268"/>
      <c r="L738" s="268"/>
      <c r="M738" s="268"/>
      <c r="N738" s="269"/>
      <c r="O738" s="269"/>
      <c r="P738" s="269"/>
      <c r="Q738" s="270"/>
      <c r="R738" s="271"/>
      <c r="S738" s="268"/>
      <c r="T738" s="268"/>
      <c r="U738" s="268"/>
      <c r="V738" s="268"/>
      <c r="W738" s="65" t="str">
        <f t="shared" si="103"/>
        <v/>
      </c>
      <c r="X738" s="65" t="str">
        <f t="shared" si="104"/>
        <v/>
      </c>
      <c r="Y738" s="65" t="str">
        <f t="shared" si="105"/>
        <v/>
      </c>
      <c r="Z738" s="65" t="str">
        <f t="shared" si="106"/>
        <v/>
      </c>
      <c r="AA738" s="65" t="str">
        <f t="shared" si="107"/>
        <v/>
      </c>
    </row>
    <row r="739" spans="1:27" x14ac:dyDescent="0.25">
      <c r="A739" s="40" t="str">
        <f>IF(G739="","",1*ISERROR(VLOOKUP(G739,G$1:G738,1,FALSE)))</f>
        <v/>
      </c>
      <c r="B739" s="40" t="str">
        <f>IF(A739=0,0,IF(A739="","",SUM(A$2:A739)))</f>
        <v/>
      </c>
      <c r="C739" s="41" t="str">
        <f>IF(H739="","",1*ISERROR(VLOOKUP(H739,H$1:H738,1,FALSE)))</f>
        <v/>
      </c>
      <c r="D739" s="40" t="str">
        <f>IF(C739=0,0,IF(C739="","",SUM(C$2:C739)))</f>
        <v/>
      </c>
      <c r="E739" s="41" t="str">
        <f>IF(H739=0,0,IF(C739="","",SUM(C$11:C739)))</f>
        <v/>
      </c>
      <c r="F739" s="41" t="str">
        <f>IF(H739="","",COUNTIF(H$11:H739,"="&amp;H739))</f>
        <v/>
      </c>
      <c r="G739" s="41" t="str">
        <f t="shared" si="99"/>
        <v/>
      </c>
      <c r="H739" s="41" t="str">
        <f t="shared" si="100"/>
        <v/>
      </c>
      <c r="I739" s="41" t="str">
        <f t="shared" si="101"/>
        <v/>
      </c>
      <c r="J739" s="41" t="str">
        <f t="shared" si="102"/>
        <v/>
      </c>
      <c r="K739" s="268"/>
      <c r="L739" s="268"/>
      <c r="M739" s="268"/>
      <c r="N739" s="269"/>
      <c r="O739" s="269"/>
      <c r="P739" s="269"/>
      <c r="Q739" s="270"/>
      <c r="R739" s="271"/>
      <c r="S739" s="268"/>
      <c r="T739" s="268"/>
      <c r="U739" s="268"/>
      <c r="V739" s="268"/>
      <c r="W739" s="65" t="str">
        <f t="shared" si="103"/>
        <v/>
      </c>
      <c r="X739" s="65" t="str">
        <f t="shared" si="104"/>
        <v/>
      </c>
      <c r="Y739" s="65" t="str">
        <f t="shared" si="105"/>
        <v/>
      </c>
      <c r="Z739" s="65" t="str">
        <f t="shared" si="106"/>
        <v/>
      </c>
      <c r="AA739" s="65" t="str">
        <f t="shared" si="107"/>
        <v/>
      </c>
    </row>
    <row r="740" spans="1:27" x14ac:dyDescent="0.25">
      <c r="A740" s="40" t="str">
        <f>IF(G740="","",1*ISERROR(VLOOKUP(G740,G$1:G739,1,FALSE)))</f>
        <v/>
      </c>
      <c r="B740" s="40" t="str">
        <f>IF(A740=0,0,IF(A740="","",SUM(A$2:A740)))</f>
        <v/>
      </c>
      <c r="C740" s="41" t="str">
        <f>IF(H740="","",1*ISERROR(VLOOKUP(H740,H$1:H739,1,FALSE)))</f>
        <v/>
      </c>
      <c r="D740" s="40" t="str">
        <f>IF(C740=0,0,IF(C740="","",SUM(C$2:C740)))</f>
        <v/>
      </c>
      <c r="E740" s="41" t="str">
        <f>IF(H740=0,0,IF(C740="","",SUM(C$11:C740)))</f>
        <v/>
      </c>
      <c r="F740" s="41" t="str">
        <f>IF(H740="","",COUNTIF(H$11:H740,"="&amp;H740))</f>
        <v/>
      </c>
      <c r="G740" s="41" t="str">
        <f t="shared" si="99"/>
        <v/>
      </c>
      <c r="H740" s="41" t="str">
        <f t="shared" si="100"/>
        <v/>
      </c>
      <c r="I740" s="41" t="str">
        <f t="shared" si="101"/>
        <v/>
      </c>
      <c r="J740" s="41" t="str">
        <f t="shared" si="102"/>
        <v/>
      </c>
      <c r="K740" s="268"/>
      <c r="L740" s="268"/>
      <c r="M740" s="268"/>
      <c r="N740" s="269"/>
      <c r="O740" s="269"/>
      <c r="P740" s="269"/>
      <c r="Q740" s="270"/>
      <c r="R740" s="271"/>
      <c r="S740" s="268"/>
      <c r="T740" s="268"/>
      <c r="U740" s="268"/>
      <c r="V740" s="268"/>
      <c r="W740" s="65" t="str">
        <f t="shared" si="103"/>
        <v/>
      </c>
      <c r="X740" s="65" t="str">
        <f t="shared" si="104"/>
        <v/>
      </c>
      <c r="Y740" s="65" t="str">
        <f t="shared" si="105"/>
        <v/>
      </c>
      <c r="Z740" s="65" t="str">
        <f t="shared" si="106"/>
        <v/>
      </c>
      <c r="AA740" s="65" t="str">
        <f t="shared" si="107"/>
        <v/>
      </c>
    </row>
    <row r="741" spans="1:27" x14ac:dyDescent="0.25">
      <c r="A741" s="40" t="str">
        <f>IF(G741="","",1*ISERROR(VLOOKUP(G741,G$1:G740,1,FALSE)))</f>
        <v/>
      </c>
      <c r="B741" s="40" t="str">
        <f>IF(A741=0,0,IF(A741="","",SUM(A$2:A741)))</f>
        <v/>
      </c>
      <c r="C741" s="41" t="str">
        <f>IF(H741="","",1*ISERROR(VLOOKUP(H741,H$1:H740,1,FALSE)))</f>
        <v/>
      </c>
      <c r="D741" s="40" t="str">
        <f>IF(C741=0,0,IF(C741="","",SUM(C$2:C741)))</f>
        <v/>
      </c>
      <c r="E741" s="41" t="str">
        <f>IF(H741=0,0,IF(C741="","",SUM(C$11:C741)))</f>
        <v/>
      </c>
      <c r="F741" s="41" t="str">
        <f>IF(H741="","",COUNTIF(H$11:H741,"="&amp;H741))</f>
        <v/>
      </c>
      <c r="G741" s="41" t="str">
        <f t="shared" si="99"/>
        <v/>
      </c>
      <c r="H741" s="41" t="str">
        <f t="shared" si="100"/>
        <v/>
      </c>
      <c r="I741" s="41" t="str">
        <f t="shared" si="101"/>
        <v/>
      </c>
      <c r="J741" s="41" t="str">
        <f t="shared" si="102"/>
        <v/>
      </c>
      <c r="K741" s="268"/>
      <c r="L741" s="268"/>
      <c r="M741" s="268"/>
      <c r="N741" s="269"/>
      <c r="O741" s="269"/>
      <c r="P741" s="269"/>
      <c r="Q741" s="270"/>
      <c r="R741" s="271"/>
      <c r="S741" s="268"/>
      <c r="T741" s="268"/>
      <c r="U741" s="268"/>
      <c r="V741" s="268"/>
      <c r="W741" s="65" t="str">
        <f t="shared" si="103"/>
        <v/>
      </c>
      <c r="X741" s="65" t="str">
        <f t="shared" si="104"/>
        <v/>
      </c>
      <c r="Y741" s="65" t="str">
        <f t="shared" si="105"/>
        <v/>
      </c>
      <c r="Z741" s="65" t="str">
        <f t="shared" si="106"/>
        <v/>
      </c>
      <c r="AA741" s="65" t="str">
        <f t="shared" si="107"/>
        <v/>
      </c>
    </row>
    <row r="742" spans="1:27" x14ac:dyDescent="0.25">
      <c r="A742" s="40" t="str">
        <f>IF(G742="","",1*ISERROR(VLOOKUP(G742,G$1:G741,1,FALSE)))</f>
        <v/>
      </c>
      <c r="B742" s="40" t="str">
        <f>IF(A742=0,0,IF(A742="","",SUM(A$2:A742)))</f>
        <v/>
      </c>
      <c r="C742" s="41" t="str">
        <f>IF(H742="","",1*ISERROR(VLOOKUP(H742,H$1:H741,1,FALSE)))</f>
        <v/>
      </c>
      <c r="D742" s="40" t="str">
        <f>IF(C742=0,0,IF(C742="","",SUM(C$2:C742)))</f>
        <v/>
      </c>
      <c r="E742" s="41" t="str">
        <f>IF(H742=0,0,IF(C742="","",SUM(C$11:C742)))</f>
        <v/>
      </c>
      <c r="F742" s="41" t="str">
        <f>IF(H742="","",COUNTIF(H$11:H742,"="&amp;H742))</f>
        <v/>
      </c>
      <c r="G742" s="41" t="str">
        <f t="shared" si="99"/>
        <v/>
      </c>
      <c r="H742" s="41" t="str">
        <f t="shared" si="100"/>
        <v/>
      </c>
      <c r="I742" s="41" t="str">
        <f t="shared" si="101"/>
        <v/>
      </c>
      <c r="J742" s="41" t="str">
        <f t="shared" si="102"/>
        <v/>
      </c>
      <c r="K742" s="268"/>
      <c r="L742" s="268"/>
      <c r="M742" s="268"/>
      <c r="N742" s="269"/>
      <c r="O742" s="269"/>
      <c r="P742" s="269"/>
      <c r="Q742" s="270"/>
      <c r="R742" s="271"/>
      <c r="S742" s="268"/>
      <c r="T742" s="268"/>
      <c r="U742" s="268"/>
      <c r="V742" s="268"/>
      <c r="W742" s="65" t="str">
        <f t="shared" si="103"/>
        <v/>
      </c>
      <c r="X742" s="65" t="str">
        <f t="shared" si="104"/>
        <v/>
      </c>
      <c r="Y742" s="65" t="str">
        <f t="shared" si="105"/>
        <v/>
      </c>
      <c r="Z742" s="65" t="str">
        <f t="shared" si="106"/>
        <v/>
      </c>
      <c r="AA742" s="65" t="str">
        <f t="shared" si="107"/>
        <v/>
      </c>
    </row>
    <row r="743" spans="1:27" x14ac:dyDescent="0.25">
      <c r="A743" s="40" t="str">
        <f>IF(G743="","",1*ISERROR(VLOOKUP(G743,G$1:G742,1,FALSE)))</f>
        <v/>
      </c>
      <c r="B743" s="40" t="str">
        <f>IF(A743=0,0,IF(A743="","",SUM(A$2:A743)))</f>
        <v/>
      </c>
      <c r="C743" s="41" t="str">
        <f>IF(H743="","",1*ISERROR(VLOOKUP(H743,H$1:H742,1,FALSE)))</f>
        <v/>
      </c>
      <c r="D743" s="40" t="str">
        <f>IF(C743=0,0,IF(C743="","",SUM(C$2:C743)))</f>
        <v/>
      </c>
      <c r="E743" s="41" t="str">
        <f>IF(H743=0,0,IF(C743="","",SUM(C$11:C743)))</f>
        <v/>
      </c>
      <c r="F743" s="41" t="str">
        <f>IF(H743="","",COUNTIF(H$11:H743,"="&amp;H743))</f>
        <v/>
      </c>
      <c r="G743" s="41" t="str">
        <f t="shared" si="99"/>
        <v/>
      </c>
      <c r="H743" s="41" t="str">
        <f t="shared" si="100"/>
        <v/>
      </c>
      <c r="I743" s="41" t="str">
        <f t="shared" si="101"/>
        <v/>
      </c>
      <c r="J743" s="41" t="str">
        <f t="shared" si="102"/>
        <v/>
      </c>
      <c r="K743" s="268"/>
      <c r="L743" s="268"/>
      <c r="M743" s="268"/>
      <c r="N743" s="269"/>
      <c r="O743" s="269"/>
      <c r="P743" s="269"/>
      <c r="Q743" s="270"/>
      <c r="R743" s="271"/>
      <c r="S743" s="268"/>
      <c r="T743" s="268"/>
      <c r="U743" s="268"/>
      <c r="V743" s="268"/>
      <c r="W743" s="65" t="str">
        <f t="shared" si="103"/>
        <v/>
      </c>
      <c r="X743" s="65" t="str">
        <f t="shared" si="104"/>
        <v/>
      </c>
      <c r="Y743" s="65" t="str">
        <f t="shared" si="105"/>
        <v/>
      </c>
      <c r="Z743" s="65" t="str">
        <f t="shared" si="106"/>
        <v/>
      </c>
      <c r="AA743" s="65" t="str">
        <f t="shared" si="107"/>
        <v/>
      </c>
    </row>
    <row r="744" spans="1:27" x14ac:dyDescent="0.25">
      <c r="A744" s="40" t="str">
        <f>IF(G744="","",1*ISERROR(VLOOKUP(G744,G$1:G743,1,FALSE)))</f>
        <v/>
      </c>
      <c r="B744" s="40" t="str">
        <f>IF(A744=0,0,IF(A744="","",SUM(A$2:A744)))</f>
        <v/>
      </c>
      <c r="C744" s="41" t="str">
        <f>IF(H744="","",1*ISERROR(VLOOKUP(H744,H$1:H743,1,FALSE)))</f>
        <v/>
      </c>
      <c r="D744" s="40" t="str">
        <f>IF(C744=0,0,IF(C744="","",SUM(C$2:C744)))</f>
        <v/>
      </c>
      <c r="E744" s="41" t="str">
        <f>IF(H744=0,0,IF(C744="","",SUM(C$11:C744)))</f>
        <v/>
      </c>
      <c r="F744" s="41" t="str">
        <f>IF(H744="","",COUNTIF(H$11:H744,"="&amp;H744))</f>
        <v/>
      </c>
      <c r="G744" s="41" t="str">
        <f t="shared" si="99"/>
        <v/>
      </c>
      <c r="H744" s="41" t="str">
        <f t="shared" si="100"/>
        <v/>
      </c>
      <c r="I744" s="41" t="str">
        <f t="shared" si="101"/>
        <v/>
      </c>
      <c r="J744" s="41" t="str">
        <f t="shared" si="102"/>
        <v/>
      </c>
      <c r="K744" s="268"/>
      <c r="L744" s="268"/>
      <c r="M744" s="268"/>
      <c r="N744" s="269"/>
      <c r="O744" s="269"/>
      <c r="P744" s="269"/>
      <c r="Q744" s="270"/>
      <c r="R744" s="271"/>
      <c r="S744" s="268"/>
      <c r="T744" s="268"/>
      <c r="U744" s="268"/>
      <c r="V744" s="268"/>
      <c r="W744" s="65" t="str">
        <f t="shared" si="103"/>
        <v/>
      </c>
      <c r="X744" s="65" t="str">
        <f t="shared" si="104"/>
        <v/>
      </c>
      <c r="Y744" s="65" t="str">
        <f t="shared" si="105"/>
        <v/>
      </c>
      <c r="Z744" s="65" t="str">
        <f t="shared" si="106"/>
        <v/>
      </c>
      <c r="AA744" s="65" t="str">
        <f t="shared" si="107"/>
        <v/>
      </c>
    </row>
    <row r="745" spans="1:27" x14ac:dyDescent="0.25">
      <c r="A745" s="40" t="str">
        <f>IF(G745="","",1*ISERROR(VLOOKUP(G745,G$1:G744,1,FALSE)))</f>
        <v/>
      </c>
      <c r="B745" s="40" t="str">
        <f>IF(A745=0,0,IF(A745="","",SUM(A$2:A745)))</f>
        <v/>
      </c>
      <c r="C745" s="41" t="str">
        <f>IF(H745="","",1*ISERROR(VLOOKUP(H745,H$1:H744,1,FALSE)))</f>
        <v/>
      </c>
      <c r="D745" s="40" t="str">
        <f>IF(C745=0,0,IF(C745="","",SUM(C$2:C745)))</f>
        <v/>
      </c>
      <c r="E745" s="41" t="str">
        <f>IF(H745=0,0,IF(C745="","",SUM(C$11:C745)))</f>
        <v/>
      </c>
      <c r="F745" s="41" t="str">
        <f>IF(H745="","",COUNTIF(H$11:H745,"="&amp;H745))</f>
        <v/>
      </c>
      <c r="G745" s="41" t="str">
        <f t="shared" si="99"/>
        <v/>
      </c>
      <c r="H745" s="41" t="str">
        <f t="shared" si="100"/>
        <v/>
      </c>
      <c r="I745" s="41" t="str">
        <f t="shared" si="101"/>
        <v/>
      </c>
      <c r="J745" s="41" t="str">
        <f t="shared" si="102"/>
        <v/>
      </c>
      <c r="K745" s="268"/>
      <c r="L745" s="268"/>
      <c r="M745" s="268"/>
      <c r="N745" s="269"/>
      <c r="O745" s="269"/>
      <c r="P745" s="269"/>
      <c r="Q745" s="270"/>
      <c r="R745" s="271"/>
      <c r="S745" s="268"/>
      <c r="T745" s="268"/>
      <c r="U745" s="268"/>
      <c r="V745" s="268"/>
      <c r="W745" s="65" t="str">
        <f t="shared" si="103"/>
        <v/>
      </c>
      <c r="X745" s="65" t="str">
        <f t="shared" si="104"/>
        <v/>
      </c>
      <c r="Y745" s="65" t="str">
        <f t="shared" si="105"/>
        <v/>
      </c>
      <c r="Z745" s="65" t="str">
        <f t="shared" si="106"/>
        <v/>
      </c>
      <c r="AA745" s="65" t="str">
        <f t="shared" si="107"/>
        <v/>
      </c>
    </row>
    <row r="746" spans="1:27" x14ac:dyDescent="0.25">
      <c r="A746" s="40" t="str">
        <f>IF(G746="","",1*ISERROR(VLOOKUP(G746,G$1:G745,1,FALSE)))</f>
        <v/>
      </c>
      <c r="B746" s="40" t="str">
        <f>IF(A746=0,0,IF(A746="","",SUM(A$2:A746)))</f>
        <v/>
      </c>
      <c r="C746" s="41" t="str">
        <f>IF(H746="","",1*ISERROR(VLOOKUP(H746,H$1:H745,1,FALSE)))</f>
        <v/>
      </c>
      <c r="D746" s="40" t="str">
        <f>IF(C746=0,0,IF(C746="","",SUM(C$2:C746)))</f>
        <v/>
      </c>
      <c r="E746" s="41" t="str">
        <f>IF(H746=0,0,IF(C746="","",SUM(C$11:C746)))</f>
        <v/>
      </c>
      <c r="F746" s="41" t="str">
        <f>IF(H746="","",COUNTIF(H$11:H746,"="&amp;H746))</f>
        <v/>
      </c>
      <c r="G746" s="41" t="str">
        <f t="shared" si="99"/>
        <v/>
      </c>
      <c r="H746" s="41" t="str">
        <f t="shared" si="100"/>
        <v/>
      </c>
      <c r="I746" s="41" t="str">
        <f t="shared" si="101"/>
        <v/>
      </c>
      <c r="J746" s="41" t="str">
        <f t="shared" si="102"/>
        <v/>
      </c>
      <c r="K746" s="268"/>
      <c r="L746" s="268"/>
      <c r="M746" s="268"/>
      <c r="N746" s="269"/>
      <c r="O746" s="269"/>
      <c r="P746" s="269"/>
      <c r="Q746" s="270"/>
      <c r="R746" s="271"/>
      <c r="S746" s="268"/>
      <c r="T746" s="268"/>
      <c r="U746" s="268"/>
      <c r="V746" s="268"/>
      <c r="W746" s="65" t="str">
        <f t="shared" si="103"/>
        <v/>
      </c>
      <c r="X746" s="65" t="str">
        <f t="shared" si="104"/>
        <v/>
      </c>
      <c r="Y746" s="65" t="str">
        <f t="shared" si="105"/>
        <v/>
      </c>
      <c r="Z746" s="65" t="str">
        <f t="shared" si="106"/>
        <v/>
      </c>
      <c r="AA746" s="65" t="str">
        <f t="shared" si="107"/>
        <v/>
      </c>
    </row>
    <row r="747" spans="1:27" x14ac:dyDescent="0.25">
      <c r="A747" s="40" t="str">
        <f>IF(G747="","",1*ISERROR(VLOOKUP(G747,G$1:G746,1,FALSE)))</f>
        <v/>
      </c>
      <c r="B747" s="40" t="str">
        <f>IF(A747=0,0,IF(A747="","",SUM(A$2:A747)))</f>
        <v/>
      </c>
      <c r="C747" s="41" t="str">
        <f>IF(H747="","",1*ISERROR(VLOOKUP(H747,H$1:H746,1,FALSE)))</f>
        <v/>
      </c>
      <c r="D747" s="40" t="str">
        <f>IF(C747=0,0,IF(C747="","",SUM(C$2:C747)))</f>
        <v/>
      </c>
      <c r="E747" s="41" t="str">
        <f>IF(H747=0,0,IF(C747="","",SUM(C$11:C747)))</f>
        <v/>
      </c>
      <c r="F747" s="41" t="str">
        <f>IF(H747="","",COUNTIF(H$11:H747,"="&amp;H747))</f>
        <v/>
      </c>
      <c r="G747" s="41" t="str">
        <f t="shared" si="99"/>
        <v/>
      </c>
      <c r="H747" s="41" t="str">
        <f t="shared" si="100"/>
        <v/>
      </c>
      <c r="I747" s="41" t="str">
        <f t="shared" si="101"/>
        <v/>
      </c>
      <c r="J747" s="41" t="str">
        <f t="shared" si="102"/>
        <v/>
      </c>
      <c r="K747" s="268"/>
      <c r="L747" s="268"/>
      <c r="M747" s="268"/>
      <c r="N747" s="269"/>
      <c r="O747" s="269"/>
      <c r="P747" s="269"/>
      <c r="Q747" s="270"/>
      <c r="R747" s="271"/>
      <c r="S747" s="268"/>
      <c r="T747" s="268"/>
      <c r="U747" s="268"/>
      <c r="V747" s="268"/>
      <c r="W747" s="65" t="str">
        <f t="shared" si="103"/>
        <v/>
      </c>
      <c r="X747" s="65" t="str">
        <f t="shared" si="104"/>
        <v/>
      </c>
      <c r="Y747" s="65" t="str">
        <f t="shared" si="105"/>
        <v/>
      </c>
      <c r="Z747" s="65" t="str">
        <f t="shared" si="106"/>
        <v/>
      </c>
      <c r="AA747" s="65" t="str">
        <f t="shared" si="107"/>
        <v/>
      </c>
    </row>
    <row r="748" spans="1:27" x14ac:dyDescent="0.25">
      <c r="A748" s="40" t="str">
        <f>IF(G748="","",1*ISERROR(VLOOKUP(G748,G$1:G747,1,FALSE)))</f>
        <v/>
      </c>
      <c r="B748" s="40" t="str">
        <f>IF(A748=0,0,IF(A748="","",SUM(A$2:A748)))</f>
        <v/>
      </c>
      <c r="C748" s="41" t="str">
        <f>IF(H748="","",1*ISERROR(VLOOKUP(H748,H$1:H747,1,FALSE)))</f>
        <v/>
      </c>
      <c r="D748" s="40" t="str">
        <f>IF(C748=0,0,IF(C748="","",SUM(C$2:C748)))</f>
        <v/>
      </c>
      <c r="E748" s="41" t="str">
        <f>IF(H748=0,0,IF(C748="","",SUM(C$11:C748)))</f>
        <v/>
      </c>
      <c r="F748" s="41" t="str">
        <f>IF(H748="","",COUNTIF(H$11:H748,"="&amp;H748))</f>
        <v/>
      </c>
      <c r="G748" s="41" t="str">
        <f t="shared" si="99"/>
        <v/>
      </c>
      <c r="H748" s="41" t="str">
        <f t="shared" si="100"/>
        <v/>
      </c>
      <c r="I748" s="41" t="str">
        <f t="shared" si="101"/>
        <v/>
      </c>
      <c r="J748" s="41" t="str">
        <f t="shared" si="102"/>
        <v/>
      </c>
      <c r="K748" s="268"/>
      <c r="L748" s="268"/>
      <c r="M748" s="268"/>
      <c r="N748" s="269"/>
      <c r="O748" s="269"/>
      <c r="P748" s="269"/>
      <c r="Q748" s="270"/>
      <c r="R748" s="271"/>
      <c r="S748" s="268"/>
      <c r="T748" s="268"/>
      <c r="U748" s="268"/>
      <c r="V748" s="268"/>
      <c r="W748" s="65" t="str">
        <f t="shared" si="103"/>
        <v/>
      </c>
      <c r="X748" s="65" t="str">
        <f t="shared" si="104"/>
        <v/>
      </c>
      <c r="Y748" s="65" t="str">
        <f t="shared" si="105"/>
        <v/>
      </c>
      <c r="Z748" s="65" t="str">
        <f t="shared" si="106"/>
        <v/>
      </c>
      <c r="AA748" s="65" t="str">
        <f t="shared" si="107"/>
        <v/>
      </c>
    </row>
    <row r="749" spans="1:27" x14ac:dyDescent="0.25">
      <c r="A749" s="40" t="str">
        <f>IF(G749="","",1*ISERROR(VLOOKUP(G749,G$1:G748,1,FALSE)))</f>
        <v/>
      </c>
      <c r="B749" s="40" t="str">
        <f>IF(A749=0,0,IF(A749="","",SUM(A$2:A749)))</f>
        <v/>
      </c>
      <c r="C749" s="41" t="str">
        <f>IF(H749="","",1*ISERROR(VLOOKUP(H749,H$1:H748,1,FALSE)))</f>
        <v/>
      </c>
      <c r="D749" s="40" t="str">
        <f>IF(C749=0,0,IF(C749="","",SUM(C$2:C749)))</f>
        <v/>
      </c>
      <c r="E749" s="41" t="str">
        <f>IF(H749=0,0,IF(C749="","",SUM(C$11:C749)))</f>
        <v/>
      </c>
      <c r="F749" s="41" t="str">
        <f>IF(H749="","",COUNTIF(H$11:H749,"="&amp;H749))</f>
        <v/>
      </c>
      <c r="G749" s="41" t="str">
        <f t="shared" si="99"/>
        <v/>
      </c>
      <c r="H749" s="41" t="str">
        <f t="shared" si="100"/>
        <v/>
      </c>
      <c r="I749" s="41" t="str">
        <f t="shared" si="101"/>
        <v/>
      </c>
      <c r="J749" s="41" t="str">
        <f t="shared" si="102"/>
        <v/>
      </c>
      <c r="K749" s="268"/>
      <c r="L749" s="268"/>
      <c r="M749" s="268"/>
      <c r="N749" s="269"/>
      <c r="O749" s="269"/>
      <c r="P749" s="269"/>
      <c r="Q749" s="270"/>
      <c r="R749" s="271"/>
      <c r="S749" s="268"/>
      <c r="T749" s="268"/>
      <c r="U749" s="268"/>
      <c r="V749" s="268"/>
      <c r="W749" s="65" t="str">
        <f t="shared" si="103"/>
        <v/>
      </c>
      <c r="X749" s="65" t="str">
        <f t="shared" si="104"/>
        <v/>
      </c>
      <c r="Y749" s="65" t="str">
        <f t="shared" si="105"/>
        <v/>
      </c>
      <c r="Z749" s="65" t="str">
        <f t="shared" si="106"/>
        <v/>
      </c>
      <c r="AA749" s="65" t="str">
        <f t="shared" si="107"/>
        <v/>
      </c>
    </row>
    <row r="750" spans="1:27" x14ac:dyDescent="0.25">
      <c r="A750" s="40" t="str">
        <f>IF(G750="","",1*ISERROR(VLOOKUP(G750,G$1:G749,1,FALSE)))</f>
        <v/>
      </c>
      <c r="B750" s="40" t="str">
        <f>IF(A750=0,0,IF(A750="","",SUM(A$2:A750)))</f>
        <v/>
      </c>
      <c r="C750" s="41" t="str">
        <f>IF(H750="","",1*ISERROR(VLOOKUP(H750,H$1:H749,1,FALSE)))</f>
        <v/>
      </c>
      <c r="D750" s="40" t="str">
        <f>IF(C750=0,0,IF(C750="","",SUM(C$2:C750)))</f>
        <v/>
      </c>
      <c r="E750" s="41" t="str">
        <f>IF(H750=0,0,IF(C750="","",SUM(C$11:C750)))</f>
        <v/>
      </c>
      <c r="F750" s="41" t="str">
        <f>IF(H750="","",COUNTIF(H$11:H750,"="&amp;H750))</f>
        <v/>
      </c>
      <c r="G750" s="41" t="str">
        <f t="shared" si="99"/>
        <v/>
      </c>
      <c r="H750" s="41" t="str">
        <f t="shared" si="100"/>
        <v/>
      </c>
      <c r="I750" s="41" t="str">
        <f t="shared" si="101"/>
        <v/>
      </c>
      <c r="J750" s="41" t="str">
        <f t="shared" si="102"/>
        <v/>
      </c>
      <c r="K750" s="268"/>
      <c r="L750" s="268"/>
      <c r="M750" s="268"/>
      <c r="N750" s="269"/>
      <c r="O750" s="269"/>
      <c r="P750" s="269"/>
      <c r="Q750" s="270"/>
      <c r="R750" s="271"/>
      <c r="S750" s="268"/>
      <c r="T750" s="268"/>
      <c r="U750" s="268"/>
      <c r="V750" s="268"/>
      <c r="W750" s="65" t="str">
        <f t="shared" si="103"/>
        <v/>
      </c>
      <c r="X750" s="65" t="str">
        <f t="shared" si="104"/>
        <v/>
      </c>
      <c r="Y750" s="65" t="str">
        <f t="shared" si="105"/>
        <v/>
      </c>
      <c r="Z750" s="65" t="str">
        <f t="shared" si="106"/>
        <v/>
      </c>
      <c r="AA750" s="65" t="str">
        <f t="shared" si="107"/>
        <v/>
      </c>
    </row>
    <row r="751" spans="1:27" x14ac:dyDescent="0.25">
      <c r="A751" s="40" t="str">
        <f>IF(G751="","",1*ISERROR(VLOOKUP(G751,G$1:G750,1,FALSE)))</f>
        <v/>
      </c>
      <c r="B751" s="40" t="str">
        <f>IF(A751=0,0,IF(A751="","",SUM(A$2:A751)))</f>
        <v/>
      </c>
      <c r="C751" s="41" t="str">
        <f>IF(H751="","",1*ISERROR(VLOOKUP(H751,H$1:H750,1,FALSE)))</f>
        <v/>
      </c>
      <c r="D751" s="40" t="str">
        <f>IF(C751=0,0,IF(C751="","",SUM(C$2:C751)))</f>
        <v/>
      </c>
      <c r="E751" s="41" t="str">
        <f>IF(H751=0,0,IF(C751="","",SUM(C$11:C751)))</f>
        <v/>
      </c>
      <c r="F751" s="41" t="str">
        <f>IF(H751="","",COUNTIF(H$11:H751,"="&amp;H751))</f>
        <v/>
      </c>
      <c r="G751" s="41" t="str">
        <f t="shared" si="99"/>
        <v/>
      </c>
      <c r="H751" s="41" t="str">
        <f t="shared" si="100"/>
        <v/>
      </c>
      <c r="I751" s="41" t="str">
        <f t="shared" si="101"/>
        <v/>
      </c>
      <c r="J751" s="41" t="str">
        <f t="shared" si="102"/>
        <v/>
      </c>
      <c r="K751" s="268"/>
      <c r="L751" s="268"/>
      <c r="M751" s="268"/>
      <c r="N751" s="269"/>
      <c r="O751" s="269"/>
      <c r="P751" s="269"/>
      <c r="Q751" s="270"/>
      <c r="R751" s="271"/>
      <c r="S751" s="268"/>
      <c r="T751" s="268"/>
      <c r="U751" s="268"/>
      <c r="V751" s="268"/>
      <c r="W751" s="65" t="str">
        <f t="shared" si="103"/>
        <v/>
      </c>
      <c r="X751" s="65" t="str">
        <f t="shared" si="104"/>
        <v/>
      </c>
      <c r="Y751" s="65" t="str">
        <f t="shared" si="105"/>
        <v/>
      </c>
      <c r="Z751" s="65" t="str">
        <f t="shared" si="106"/>
        <v/>
      </c>
      <c r="AA751" s="65" t="str">
        <f t="shared" si="107"/>
        <v/>
      </c>
    </row>
    <row r="752" spans="1:27" x14ac:dyDescent="0.25">
      <c r="A752" s="40" t="str">
        <f>IF(G752="","",1*ISERROR(VLOOKUP(G752,G$1:G751,1,FALSE)))</f>
        <v/>
      </c>
      <c r="B752" s="40" t="str">
        <f>IF(A752=0,0,IF(A752="","",SUM(A$2:A752)))</f>
        <v/>
      </c>
      <c r="C752" s="41" t="str">
        <f>IF(H752="","",1*ISERROR(VLOOKUP(H752,H$1:H751,1,FALSE)))</f>
        <v/>
      </c>
      <c r="D752" s="40" t="str">
        <f>IF(C752=0,0,IF(C752="","",SUM(C$2:C752)))</f>
        <v/>
      </c>
      <c r="E752" s="41" t="str">
        <f>IF(H752=0,0,IF(C752="","",SUM(C$11:C752)))</f>
        <v/>
      </c>
      <c r="F752" s="41" t="str">
        <f>IF(H752="","",COUNTIF(H$11:H752,"="&amp;H752))</f>
        <v/>
      </c>
      <c r="G752" s="41" t="str">
        <f t="shared" si="99"/>
        <v/>
      </c>
      <c r="H752" s="41" t="str">
        <f t="shared" si="100"/>
        <v/>
      </c>
      <c r="I752" s="41" t="str">
        <f t="shared" si="101"/>
        <v/>
      </c>
      <c r="J752" s="41" t="str">
        <f t="shared" si="102"/>
        <v/>
      </c>
      <c r="K752" s="268"/>
      <c r="L752" s="268"/>
      <c r="M752" s="268"/>
      <c r="N752" s="269"/>
      <c r="O752" s="269"/>
      <c r="P752" s="269"/>
      <c r="Q752" s="270"/>
      <c r="R752" s="271"/>
      <c r="S752" s="268"/>
      <c r="T752" s="268"/>
      <c r="U752" s="268"/>
      <c r="V752" s="268"/>
      <c r="W752" s="65" t="str">
        <f t="shared" si="103"/>
        <v/>
      </c>
      <c r="X752" s="65" t="str">
        <f t="shared" si="104"/>
        <v/>
      </c>
      <c r="Y752" s="65" t="str">
        <f t="shared" si="105"/>
        <v/>
      </c>
      <c r="Z752" s="65" t="str">
        <f t="shared" si="106"/>
        <v/>
      </c>
      <c r="AA752" s="65" t="str">
        <f t="shared" si="107"/>
        <v/>
      </c>
    </row>
    <row r="753" spans="1:27" x14ac:dyDescent="0.25">
      <c r="A753" s="40" t="str">
        <f>IF(G753="","",1*ISERROR(VLOOKUP(G753,G$1:G752,1,FALSE)))</f>
        <v/>
      </c>
      <c r="B753" s="40" t="str">
        <f>IF(A753=0,0,IF(A753="","",SUM(A$2:A753)))</f>
        <v/>
      </c>
      <c r="C753" s="41" t="str">
        <f>IF(H753="","",1*ISERROR(VLOOKUP(H753,H$1:H752,1,FALSE)))</f>
        <v/>
      </c>
      <c r="D753" s="40" t="str">
        <f>IF(C753=0,0,IF(C753="","",SUM(C$2:C753)))</f>
        <v/>
      </c>
      <c r="E753" s="41" t="str">
        <f>IF(H753=0,0,IF(C753="","",SUM(C$11:C753)))</f>
        <v/>
      </c>
      <c r="F753" s="41" t="str">
        <f>IF(H753="","",COUNTIF(H$11:H753,"="&amp;H753))</f>
        <v/>
      </c>
      <c r="G753" s="41" t="str">
        <f t="shared" si="99"/>
        <v/>
      </c>
      <c r="H753" s="41" t="str">
        <f t="shared" si="100"/>
        <v/>
      </c>
      <c r="I753" s="41" t="str">
        <f t="shared" si="101"/>
        <v/>
      </c>
      <c r="J753" s="41" t="str">
        <f t="shared" si="102"/>
        <v/>
      </c>
      <c r="K753" s="268"/>
      <c r="L753" s="268"/>
      <c r="M753" s="268"/>
      <c r="N753" s="269"/>
      <c r="O753" s="269"/>
      <c r="P753" s="269"/>
      <c r="Q753" s="270"/>
      <c r="R753" s="271"/>
      <c r="S753" s="268"/>
      <c r="T753" s="268"/>
      <c r="U753" s="268"/>
      <c r="V753" s="268"/>
      <c r="W753" s="65" t="str">
        <f t="shared" si="103"/>
        <v/>
      </c>
      <c r="X753" s="65" t="str">
        <f t="shared" si="104"/>
        <v/>
      </c>
      <c r="Y753" s="65" t="str">
        <f t="shared" si="105"/>
        <v/>
      </c>
      <c r="Z753" s="65" t="str">
        <f t="shared" si="106"/>
        <v/>
      </c>
      <c r="AA753" s="65" t="str">
        <f t="shared" si="107"/>
        <v/>
      </c>
    </row>
    <row r="754" spans="1:27" x14ac:dyDescent="0.25">
      <c r="A754" s="40" t="str">
        <f>IF(G754="","",1*ISERROR(VLOOKUP(G754,G$1:G753,1,FALSE)))</f>
        <v/>
      </c>
      <c r="B754" s="40" t="str">
        <f>IF(A754=0,0,IF(A754="","",SUM(A$2:A754)))</f>
        <v/>
      </c>
      <c r="C754" s="41" t="str">
        <f>IF(H754="","",1*ISERROR(VLOOKUP(H754,H$1:H753,1,FALSE)))</f>
        <v/>
      </c>
      <c r="D754" s="40" t="str">
        <f>IF(C754=0,0,IF(C754="","",SUM(C$2:C754)))</f>
        <v/>
      </c>
      <c r="E754" s="41" t="str">
        <f>IF(H754=0,0,IF(C754="","",SUM(C$11:C754)))</f>
        <v/>
      </c>
      <c r="F754" s="41" t="str">
        <f>IF(H754="","",COUNTIF(H$11:H754,"="&amp;H754))</f>
        <v/>
      </c>
      <c r="G754" s="41" t="str">
        <f t="shared" si="99"/>
        <v/>
      </c>
      <c r="H754" s="41" t="str">
        <f t="shared" si="100"/>
        <v/>
      </c>
      <c r="I754" s="41" t="str">
        <f t="shared" si="101"/>
        <v/>
      </c>
      <c r="J754" s="41" t="str">
        <f t="shared" si="102"/>
        <v/>
      </c>
      <c r="K754" s="268"/>
      <c r="L754" s="268"/>
      <c r="M754" s="268"/>
      <c r="N754" s="269"/>
      <c r="O754" s="269"/>
      <c r="P754" s="269"/>
      <c r="Q754" s="270"/>
      <c r="R754" s="271"/>
      <c r="S754" s="268"/>
      <c r="T754" s="268"/>
      <c r="U754" s="268"/>
      <c r="V754" s="268"/>
      <c r="W754" s="65" t="str">
        <f t="shared" si="103"/>
        <v/>
      </c>
      <c r="X754" s="65" t="str">
        <f t="shared" si="104"/>
        <v/>
      </c>
      <c r="Y754" s="65" t="str">
        <f t="shared" si="105"/>
        <v/>
      </c>
      <c r="Z754" s="65" t="str">
        <f t="shared" si="106"/>
        <v/>
      </c>
      <c r="AA754" s="65" t="str">
        <f t="shared" si="107"/>
        <v/>
      </c>
    </row>
    <row r="755" spans="1:27" x14ac:dyDescent="0.25">
      <c r="A755" s="40" t="str">
        <f>IF(G755="","",1*ISERROR(VLOOKUP(G755,G$1:G754,1,FALSE)))</f>
        <v/>
      </c>
      <c r="B755" s="40" t="str">
        <f>IF(A755=0,0,IF(A755="","",SUM(A$2:A755)))</f>
        <v/>
      </c>
      <c r="C755" s="41" t="str">
        <f>IF(H755="","",1*ISERROR(VLOOKUP(H755,H$1:H754,1,FALSE)))</f>
        <v/>
      </c>
      <c r="D755" s="40" t="str">
        <f>IF(C755=0,0,IF(C755="","",SUM(C$2:C755)))</f>
        <v/>
      </c>
      <c r="E755" s="41" t="str">
        <f>IF(H755=0,0,IF(C755="","",SUM(C$11:C755)))</f>
        <v/>
      </c>
      <c r="F755" s="41" t="str">
        <f>IF(H755="","",COUNTIF(H$11:H755,"="&amp;H755))</f>
        <v/>
      </c>
      <c r="G755" s="41" t="str">
        <f t="shared" si="99"/>
        <v/>
      </c>
      <c r="H755" s="41" t="str">
        <f t="shared" si="100"/>
        <v/>
      </c>
      <c r="I755" s="41" t="str">
        <f t="shared" si="101"/>
        <v/>
      </c>
      <c r="J755" s="41" t="str">
        <f t="shared" si="102"/>
        <v/>
      </c>
      <c r="K755" s="268"/>
      <c r="L755" s="268"/>
      <c r="M755" s="268"/>
      <c r="N755" s="269"/>
      <c r="O755" s="269"/>
      <c r="P755" s="269"/>
      <c r="Q755" s="270"/>
      <c r="R755" s="271"/>
      <c r="S755" s="268"/>
      <c r="T755" s="268"/>
      <c r="U755" s="268"/>
      <c r="V755" s="268"/>
      <c r="W755" s="65" t="str">
        <f t="shared" si="103"/>
        <v/>
      </c>
      <c r="X755" s="65" t="str">
        <f t="shared" si="104"/>
        <v/>
      </c>
      <c r="Y755" s="65" t="str">
        <f t="shared" si="105"/>
        <v/>
      </c>
      <c r="Z755" s="65" t="str">
        <f t="shared" si="106"/>
        <v/>
      </c>
      <c r="AA755" s="65" t="str">
        <f t="shared" si="107"/>
        <v/>
      </c>
    </row>
    <row r="756" spans="1:27" x14ac:dyDescent="0.25">
      <c r="A756" s="40" t="str">
        <f>IF(G756="","",1*ISERROR(VLOOKUP(G756,G$1:G755,1,FALSE)))</f>
        <v/>
      </c>
      <c r="B756" s="40" t="str">
        <f>IF(A756=0,0,IF(A756="","",SUM(A$2:A756)))</f>
        <v/>
      </c>
      <c r="C756" s="41" t="str">
        <f>IF(H756="","",1*ISERROR(VLOOKUP(H756,H$1:H755,1,FALSE)))</f>
        <v/>
      </c>
      <c r="D756" s="40" t="str">
        <f>IF(C756=0,0,IF(C756="","",SUM(C$2:C756)))</f>
        <v/>
      </c>
      <c r="E756" s="41" t="str">
        <f>IF(H756=0,0,IF(C756="","",SUM(C$11:C756)))</f>
        <v/>
      </c>
      <c r="F756" s="41" t="str">
        <f>IF(H756="","",COUNTIF(H$11:H756,"="&amp;H756))</f>
        <v/>
      </c>
      <c r="G756" s="41" t="str">
        <f t="shared" si="99"/>
        <v/>
      </c>
      <c r="H756" s="41" t="str">
        <f t="shared" si="100"/>
        <v/>
      </c>
      <c r="I756" s="41" t="str">
        <f t="shared" si="101"/>
        <v/>
      </c>
      <c r="J756" s="41" t="str">
        <f t="shared" si="102"/>
        <v/>
      </c>
      <c r="K756" s="268"/>
      <c r="L756" s="268"/>
      <c r="M756" s="268"/>
      <c r="N756" s="269"/>
      <c r="O756" s="269"/>
      <c r="P756" s="269"/>
      <c r="Q756" s="270"/>
      <c r="R756" s="271"/>
      <c r="S756" s="268"/>
      <c r="T756" s="268"/>
      <c r="U756" s="268"/>
      <c r="V756" s="268"/>
      <c r="W756" s="65" t="str">
        <f t="shared" si="103"/>
        <v/>
      </c>
      <c r="X756" s="65" t="str">
        <f t="shared" si="104"/>
        <v/>
      </c>
      <c r="Y756" s="65" t="str">
        <f t="shared" si="105"/>
        <v/>
      </c>
      <c r="Z756" s="65" t="str">
        <f t="shared" si="106"/>
        <v/>
      </c>
      <c r="AA756" s="65" t="str">
        <f t="shared" si="107"/>
        <v/>
      </c>
    </row>
    <row r="757" spans="1:27" x14ac:dyDescent="0.25">
      <c r="A757" s="40" t="str">
        <f>IF(G757="","",1*ISERROR(VLOOKUP(G757,G$1:G756,1,FALSE)))</f>
        <v/>
      </c>
      <c r="B757" s="40" t="str">
        <f>IF(A757=0,0,IF(A757="","",SUM(A$2:A757)))</f>
        <v/>
      </c>
      <c r="C757" s="41" t="str">
        <f>IF(H757="","",1*ISERROR(VLOOKUP(H757,H$1:H756,1,FALSE)))</f>
        <v/>
      </c>
      <c r="D757" s="40" t="str">
        <f>IF(C757=0,0,IF(C757="","",SUM(C$2:C757)))</f>
        <v/>
      </c>
      <c r="E757" s="41" t="str">
        <f>IF(H757=0,0,IF(C757="","",SUM(C$11:C757)))</f>
        <v/>
      </c>
      <c r="F757" s="41" t="str">
        <f>IF(H757="","",COUNTIF(H$11:H757,"="&amp;H757))</f>
        <v/>
      </c>
      <c r="G757" s="41" t="str">
        <f t="shared" si="99"/>
        <v/>
      </c>
      <c r="H757" s="41" t="str">
        <f t="shared" si="100"/>
        <v/>
      </c>
      <c r="I757" s="41" t="str">
        <f t="shared" si="101"/>
        <v/>
      </c>
      <c r="J757" s="41" t="str">
        <f t="shared" si="102"/>
        <v/>
      </c>
      <c r="K757" s="268"/>
      <c r="L757" s="268"/>
      <c r="M757" s="268"/>
      <c r="N757" s="269"/>
      <c r="O757" s="269"/>
      <c r="P757" s="269"/>
      <c r="Q757" s="270"/>
      <c r="R757" s="271"/>
      <c r="S757" s="268"/>
      <c r="T757" s="268"/>
      <c r="U757" s="268"/>
      <c r="V757" s="268"/>
      <c r="W757" s="65" t="str">
        <f t="shared" si="103"/>
        <v/>
      </c>
      <c r="X757" s="65" t="str">
        <f t="shared" si="104"/>
        <v/>
      </c>
      <c r="Y757" s="65" t="str">
        <f t="shared" si="105"/>
        <v/>
      </c>
      <c r="Z757" s="65" t="str">
        <f t="shared" si="106"/>
        <v/>
      </c>
      <c r="AA757" s="65" t="str">
        <f t="shared" si="107"/>
        <v/>
      </c>
    </row>
    <row r="758" spans="1:27" x14ac:dyDescent="0.25">
      <c r="A758" s="40" t="str">
        <f>IF(G758="","",1*ISERROR(VLOOKUP(G758,G$1:G757,1,FALSE)))</f>
        <v/>
      </c>
      <c r="B758" s="40" t="str">
        <f>IF(A758=0,0,IF(A758="","",SUM(A$2:A758)))</f>
        <v/>
      </c>
      <c r="C758" s="41" t="str">
        <f>IF(H758="","",1*ISERROR(VLOOKUP(H758,H$1:H757,1,FALSE)))</f>
        <v/>
      </c>
      <c r="D758" s="40" t="str">
        <f>IF(C758=0,0,IF(C758="","",SUM(C$2:C758)))</f>
        <v/>
      </c>
      <c r="E758" s="41" t="str">
        <f>IF(H758=0,0,IF(C758="","",SUM(C$11:C758)))</f>
        <v/>
      </c>
      <c r="F758" s="41" t="str">
        <f>IF(H758="","",COUNTIF(H$11:H758,"="&amp;H758))</f>
        <v/>
      </c>
      <c r="G758" s="41" t="str">
        <f t="shared" si="99"/>
        <v/>
      </c>
      <c r="H758" s="41" t="str">
        <f t="shared" si="100"/>
        <v/>
      </c>
      <c r="I758" s="41" t="str">
        <f t="shared" si="101"/>
        <v/>
      </c>
      <c r="J758" s="41" t="str">
        <f t="shared" si="102"/>
        <v/>
      </c>
      <c r="K758" s="268"/>
      <c r="L758" s="268"/>
      <c r="M758" s="268"/>
      <c r="N758" s="269"/>
      <c r="O758" s="269"/>
      <c r="P758" s="269"/>
      <c r="Q758" s="270"/>
      <c r="R758" s="271"/>
      <c r="S758" s="268"/>
      <c r="T758" s="268"/>
      <c r="U758" s="268"/>
      <c r="V758" s="268"/>
      <c r="W758" s="65" t="str">
        <f t="shared" si="103"/>
        <v/>
      </c>
      <c r="X758" s="65" t="str">
        <f t="shared" si="104"/>
        <v/>
      </c>
      <c r="Y758" s="65" t="str">
        <f t="shared" si="105"/>
        <v/>
      </c>
      <c r="Z758" s="65" t="str">
        <f t="shared" si="106"/>
        <v/>
      </c>
      <c r="AA758" s="65" t="str">
        <f t="shared" si="107"/>
        <v/>
      </c>
    </row>
    <row r="759" spans="1:27" x14ac:dyDescent="0.25">
      <c r="A759" s="40" t="str">
        <f>IF(G759="","",1*ISERROR(VLOOKUP(G759,G$1:G758,1,FALSE)))</f>
        <v/>
      </c>
      <c r="B759" s="40" t="str">
        <f>IF(A759=0,0,IF(A759="","",SUM(A$2:A759)))</f>
        <v/>
      </c>
      <c r="C759" s="41" t="str">
        <f>IF(H759="","",1*ISERROR(VLOOKUP(H759,H$1:H758,1,FALSE)))</f>
        <v/>
      </c>
      <c r="D759" s="40" t="str">
        <f>IF(C759=0,0,IF(C759="","",SUM(C$2:C759)))</f>
        <v/>
      </c>
      <c r="E759" s="41" t="str">
        <f>IF(H759=0,0,IF(C759="","",SUM(C$11:C759)))</f>
        <v/>
      </c>
      <c r="F759" s="41" t="str">
        <f>IF(H759="","",COUNTIF(H$11:H759,"="&amp;H759))</f>
        <v/>
      </c>
      <c r="G759" s="41" t="str">
        <f t="shared" si="99"/>
        <v/>
      </c>
      <c r="H759" s="41" t="str">
        <f t="shared" si="100"/>
        <v/>
      </c>
      <c r="I759" s="41" t="str">
        <f t="shared" si="101"/>
        <v/>
      </c>
      <c r="J759" s="41" t="str">
        <f t="shared" si="102"/>
        <v/>
      </c>
      <c r="K759" s="268"/>
      <c r="L759" s="268"/>
      <c r="M759" s="268"/>
      <c r="N759" s="269"/>
      <c r="O759" s="269"/>
      <c r="P759" s="269"/>
      <c r="Q759" s="270"/>
      <c r="R759" s="271"/>
      <c r="S759" s="268"/>
      <c r="T759" s="268"/>
      <c r="U759" s="268"/>
      <c r="V759" s="268"/>
      <c r="W759" s="65" t="str">
        <f t="shared" si="103"/>
        <v/>
      </c>
      <c r="X759" s="65" t="str">
        <f t="shared" si="104"/>
        <v/>
      </c>
      <c r="Y759" s="65" t="str">
        <f t="shared" si="105"/>
        <v/>
      </c>
      <c r="Z759" s="65" t="str">
        <f t="shared" si="106"/>
        <v/>
      </c>
      <c r="AA759" s="65" t="str">
        <f t="shared" si="107"/>
        <v/>
      </c>
    </row>
    <row r="760" spans="1:27" x14ac:dyDescent="0.25">
      <c r="A760" s="40" t="str">
        <f>IF(G760="","",1*ISERROR(VLOOKUP(G760,G$1:G759,1,FALSE)))</f>
        <v/>
      </c>
      <c r="B760" s="40" t="str">
        <f>IF(A760=0,0,IF(A760="","",SUM(A$2:A760)))</f>
        <v/>
      </c>
      <c r="C760" s="41" t="str">
        <f>IF(H760="","",1*ISERROR(VLOOKUP(H760,H$1:H759,1,FALSE)))</f>
        <v/>
      </c>
      <c r="D760" s="40" t="str">
        <f>IF(C760=0,0,IF(C760="","",SUM(C$2:C760)))</f>
        <v/>
      </c>
      <c r="E760" s="41" t="str">
        <f>IF(H760=0,0,IF(C760="","",SUM(C$11:C760)))</f>
        <v/>
      </c>
      <c r="F760" s="41" t="str">
        <f>IF(H760="","",COUNTIF(H$11:H760,"="&amp;H760))</f>
        <v/>
      </c>
      <c r="G760" s="41" t="str">
        <f t="shared" si="99"/>
        <v/>
      </c>
      <c r="H760" s="41" t="str">
        <f t="shared" si="100"/>
        <v/>
      </c>
      <c r="I760" s="41" t="str">
        <f t="shared" si="101"/>
        <v/>
      </c>
      <c r="J760" s="41" t="str">
        <f t="shared" si="102"/>
        <v/>
      </c>
      <c r="K760" s="268"/>
      <c r="L760" s="268"/>
      <c r="M760" s="268"/>
      <c r="N760" s="269"/>
      <c r="O760" s="269"/>
      <c r="P760" s="269"/>
      <c r="Q760" s="270"/>
      <c r="R760" s="271"/>
      <c r="S760" s="268"/>
      <c r="T760" s="268"/>
      <c r="U760" s="268"/>
      <c r="V760" s="268"/>
      <c r="W760" s="65" t="str">
        <f t="shared" si="103"/>
        <v/>
      </c>
      <c r="X760" s="65" t="str">
        <f t="shared" si="104"/>
        <v/>
      </c>
      <c r="Y760" s="65" t="str">
        <f t="shared" si="105"/>
        <v/>
      </c>
      <c r="Z760" s="65" t="str">
        <f t="shared" si="106"/>
        <v/>
      </c>
      <c r="AA760" s="65" t="str">
        <f t="shared" si="107"/>
        <v/>
      </c>
    </row>
    <row r="761" spans="1:27" x14ac:dyDescent="0.25">
      <c r="A761" s="40" t="str">
        <f>IF(G761="","",1*ISERROR(VLOOKUP(G761,G$1:G760,1,FALSE)))</f>
        <v/>
      </c>
      <c r="B761" s="40" t="str">
        <f>IF(A761=0,0,IF(A761="","",SUM(A$2:A761)))</f>
        <v/>
      </c>
      <c r="C761" s="41" t="str">
        <f>IF(H761="","",1*ISERROR(VLOOKUP(H761,H$1:H760,1,FALSE)))</f>
        <v/>
      </c>
      <c r="D761" s="40" t="str">
        <f>IF(C761=0,0,IF(C761="","",SUM(C$2:C761)))</f>
        <v/>
      </c>
      <c r="E761" s="41" t="str">
        <f>IF(H761=0,0,IF(C761="","",SUM(C$11:C761)))</f>
        <v/>
      </c>
      <c r="F761" s="41" t="str">
        <f>IF(H761="","",COUNTIF(H$11:H761,"="&amp;H761))</f>
        <v/>
      </c>
      <c r="G761" s="41" t="str">
        <f t="shared" si="99"/>
        <v/>
      </c>
      <c r="H761" s="41" t="str">
        <f t="shared" si="100"/>
        <v/>
      </c>
      <c r="I761" s="41" t="str">
        <f t="shared" si="101"/>
        <v/>
      </c>
      <c r="J761" s="41" t="str">
        <f t="shared" si="102"/>
        <v/>
      </c>
      <c r="K761" s="268"/>
      <c r="L761" s="268"/>
      <c r="M761" s="268"/>
      <c r="N761" s="269"/>
      <c r="O761" s="269"/>
      <c r="P761" s="269"/>
      <c r="Q761" s="270"/>
      <c r="R761" s="271"/>
      <c r="S761" s="268"/>
      <c r="T761" s="268"/>
      <c r="U761" s="268"/>
      <c r="V761" s="268"/>
      <c r="W761" s="65" t="str">
        <f t="shared" si="103"/>
        <v/>
      </c>
      <c r="X761" s="65" t="str">
        <f t="shared" si="104"/>
        <v/>
      </c>
      <c r="Y761" s="65" t="str">
        <f t="shared" si="105"/>
        <v/>
      </c>
      <c r="Z761" s="65" t="str">
        <f t="shared" si="106"/>
        <v/>
      </c>
      <c r="AA761" s="65" t="str">
        <f t="shared" si="107"/>
        <v/>
      </c>
    </row>
    <row r="762" spans="1:27" x14ac:dyDescent="0.25">
      <c r="A762" s="40" t="str">
        <f>IF(G762="","",1*ISERROR(VLOOKUP(G762,G$1:G761,1,FALSE)))</f>
        <v/>
      </c>
      <c r="B762" s="40" t="str">
        <f>IF(A762=0,0,IF(A762="","",SUM(A$2:A762)))</f>
        <v/>
      </c>
      <c r="C762" s="41" t="str">
        <f>IF(H762="","",1*ISERROR(VLOOKUP(H762,H$1:H761,1,FALSE)))</f>
        <v/>
      </c>
      <c r="D762" s="40" t="str">
        <f>IF(C762=0,0,IF(C762="","",SUM(C$2:C762)))</f>
        <v/>
      </c>
      <c r="E762" s="41" t="str">
        <f>IF(H762=0,0,IF(C762="","",SUM(C$11:C762)))</f>
        <v/>
      </c>
      <c r="F762" s="41" t="str">
        <f>IF(H762="","",COUNTIF(H$11:H762,"="&amp;H762))</f>
        <v/>
      </c>
      <c r="G762" s="41" t="str">
        <f t="shared" si="99"/>
        <v/>
      </c>
      <c r="H762" s="41" t="str">
        <f t="shared" si="100"/>
        <v/>
      </c>
      <c r="I762" s="41" t="str">
        <f t="shared" si="101"/>
        <v/>
      </c>
      <c r="J762" s="41" t="str">
        <f t="shared" si="102"/>
        <v/>
      </c>
      <c r="K762" s="268"/>
      <c r="L762" s="268"/>
      <c r="M762" s="268"/>
      <c r="N762" s="269"/>
      <c r="O762" s="269"/>
      <c r="P762" s="269"/>
      <c r="Q762" s="270"/>
      <c r="R762" s="271"/>
      <c r="S762" s="268"/>
      <c r="T762" s="268"/>
      <c r="U762" s="268"/>
      <c r="V762" s="268"/>
      <c r="W762" s="65" t="str">
        <f t="shared" si="103"/>
        <v/>
      </c>
      <c r="X762" s="65" t="str">
        <f t="shared" si="104"/>
        <v/>
      </c>
      <c r="Y762" s="65" t="str">
        <f t="shared" si="105"/>
        <v/>
      </c>
      <c r="Z762" s="65" t="str">
        <f t="shared" si="106"/>
        <v/>
      </c>
      <c r="AA762" s="65" t="str">
        <f t="shared" si="107"/>
        <v/>
      </c>
    </row>
    <row r="763" spans="1:27" x14ac:dyDescent="0.25">
      <c r="A763" s="40" t="str">
        <f>IF(G763="","",1*ISERROR(VLOOKUP(G763,G$1:G762,1,FALSE)))</f>
        <v/>
      </c>
      <c r="B763" s="40" t="str">
        <f>IF(A763=0,0,IF(A763="","",SUM(A$2:A763)))</f>
        <v/>
      </c>
      <c r="C763" s="41" t="str">
        <f>IF(H763="","",1*ISERROR(VLOOKUP(H763,H$1:H762,1,FALSE)))</f>
        <v/>
      </c>
      <c r="D763" s="40" t="str">
        <f>IF(C763=0,0,IF(C763="","",SUM(C$2:C763)))</f>
        <v/>
      </c>
      <c r="E763" s="41" t="str">
        <f>IF(H763=0,0,IF(C763="","",SUM(C$11:C763)))</f>
        <v/>
      </c>
      <c r="F763" s="41" t="str">
        <f>IF(H763="","",COUNTIF(H$11:H763,"="&amp;H763))</f>
        <v/>
      </c>
      <c r="G763" s="41" t="str">
        <f t="shared" si="99"/>
        <v/>
      </c>
      <c r="H763" s="41" t="str">
        <f t="shared" si="100"/>
        <v/>
      </c>
      <c r="I763" s="41" t="str">
        <f t="shared" si="101"/>
        <v/>
      </c>
      <c r="J763" s="41" t="str">
        <f t="shared" si="102"/>
        <v/>
      </c>
      <c r="K763" s="268"/>
      <c r="L763" s="268"/>
      <c r="M763" s="268"/>
      <c r="N763" s="269"/>
      <c r="O763" s="269"/>
      <c r="P763" s="269"/>
      <c r="Q763" s="270"/>
      <c r="R763" s="271"/>
      <c r="S763" s="268"/>
      <c r="T763" s="268"/>
      <c r="U763" s="268"/>
      <c r="V763" s="268"/>
      <c r="W763" s="65" t="str">
        <f t="shared" si="103"/>
        <v/>
      </c>
      <c r="X763" s="65" t="str">
        <f t="shared" si="104"/>
        <v/>
      </c>
      <c r="Y763" s="65" t="str">
        <f t="shared" si="105"/>
        <v/>
      </c>
      <c r="Z763" s="65" t="str">
        <f t="shared" si="106"/>
        <v/>
      </c>
      <c r="AA763" s="65" t="str">
        <f t="shared" si="107"/>
        <v/>
      </c>
    </row>
    <row r="764" spans="1:27" x14ac:dyDescent="0.25">
      <c r="A764" s="40" t="str">
        <f>IF(G764="","",1*ISERROR(VLOOKUP(G764,G$1:G763,1,FALSE)))</f>
        <v/>
      </c>
      <c r="B764" s="40" t="str">
        <f>IF(A764=0,0,IF(A764="","",SUM(A$2:A764)))</f>
        <v/>
      </c>
      <c r="C764" s="41" t="str">
        <f>IF(H764="","",1*ISERROR(VLOOKUP(H764,H$1:H763,1,FALSE)))</f>
        <v/>
      </c>
      <c r="D764" s="40" t="str">
        <f>IF(C764=0,0,IF(C764="","",SUM(C$2:C764)))</f>
        <v/>
      </c>
      <c r="E764" s="41" t="str">
        <f>IF(H764=0,0,IF(C764="","",SUM(C$11:C764)))</f>
        <v/>
      </c>
      <c r="F764" s="41" t="str">
        <f>IF(H764="","",COUNTIF(H$11:H764,"="&amp;H764))</f>
        <v/>
      </c>
      <c r="G764" s="41" t="str">
        <f t="shared" si="99"/>
        <v/>
      </c>
      <c r="H764" s="41" t="str">
        <f t="shared" si="100"/>
        <v/>
      </c>
      <c r="I764" s="41" t="str">
        <f t="shared" si="101"/>
        <v/>
      </c>
      <c r="J764" s="41" t="str">
        <f t="shared" si="102"/>
        <v/>
      </c>
      <c r="K764" s="268"/>
      <c r="L764" s="268"/>
      <c r="M764" s="268"/>
      <c r="N764" s="269"/>
      <c r="O764" s="269"/>
      <c r="P764" s="269"/>
      <c r="Q764" s="270"/>
      <c r="R764" s="271"/>
      <c r="S764" s="268"/>
      <c r="T764" s="268"/>
      <c r="U764" s="268"/>
      <c r="V764" s="268"/>
      <c r="W764" s="65" t="str">
        <f t="shared" si="103"/>
        <v/>
      </c>
      <c r="X764" s="65" t="str">
        <f t="shared" si="104"/>
        <v/>
      </c>
      <c r="Y764" s="65" t="str">
        <f t="shared" si="105"/>
        <v/>
      </c>
      <c r="Z764" s="65" t="str">
        <f t="shared" si="106"/>
        <v/>
      </c>
      <c r="AA764" s="65" t="str">
        <f t="shared" si="107"/>
        <v/>
      </c>
    </row>
    <row r="765" spans="1:27" x14ac:dyDescent="0.25">
      <c r="A765" s="40" t="str">
        <f>IF(G765="","",1*ISERROR(VLOOKUP(G765,G$1:G764,1,FALSE)))</f>
        <v/>
      </c>
      <c r="B765" s="40" t="str">
        <f>IF(A765=0,0,IF(A765="","",SUM(A$2:A765)))</f>
        <v/>
      </c>
      <c r="C765" s="41" t="str">
        <f>IF(H765="","",1*ISERROR(VLOOKUP(H765,H$1:H764,1,FALSE)))</f>
        <v/>
      </c>
      <c r="D765" s="40" t="str">
        <f>IF(C765=0,0,IF(C765="","",SUM(C$2:C765)))</f>
        <v/>
      </c>
      <c r="E765" s="41" t="str">
        <f>IF(H765=0,0,IF(C765="","",SUM(C$11:C765)))</f>
        <v/>
      </c>
      <c r="F765" s="41" t="str">
        <f>IF(H765="","",COUNTIF(H$11:H765,"="&amp;H765))</f>
        <v/>
      </c>
      <c r="G765" s="41" t="str">
        <f t="shared" si="99"/>
        <v/>
      </c>
      <c r="H765" s="41" t="str">
        <f t="shared" si="100"/>
        <v/>
      </c>
      <c r="I765" s="41" t="str">
        <f t="shared" si="101"/>
        <v/>
      </c>
      <c r="J765" s="41" t="str">
        <f t="shared" si="102"/>
        <v/>
      </c>
      <c r="K765" s="268"/>
      <c r="L765" s="268"/>
      <c r="M765" s="268"/>
      <c r="N765" s="269"/>
      <c r="O765" s="269"/>
      <c r="P765" s="269"/>
      <c r="Q765" s="270"/>
      <c r="R765" s="271"/>
      <c r="S765" s="268"/>
      <c r="T765" s="268"/>
      <c r="U765" s="268"/>
      <c r="V765" s="268"/>
      <c r="W765" s="65" t="str">
        <f t="shared" si="103"/>
        <v/>
      </c>
      <c r="X765" s="65" t="str">
        <f t="shared" si="104"/>
        <v/>
      </c>
      <c r="Y765" s="65" t="str">
        <f t="shared" si="105"/>
        <v/>
      </c>
      <c r="Z765" s="65" t="str">
        <f t="shared" si="106"/>
        <v/>
      </c>
      <c r="AA765" s="65" t="str">
        <f t="shared" si="107"/>
        <v/>
      </c>
    </row>
    <row r="766" spans="1:27" x14ac:dyDescent="0.25">
      <c r="A766" s="40" t="str">
        <f>IF(G766="","",1*ISERROR(VLOOKUP(G766,G$1:G765,1,FALSE)))</f>
        <v/>
      </c>
      <c r="B766" s="40" t="str">
        <f>IF(A766=0,0,IF(A766="","",SUM(A$2:A766)))</f>
        <v/>
      </c>
      <c r="C766" s="41" t="str">
        <f>IF(H766="","",1*ISERROR(VLOOKUP(H766,H$1:H765,1,FALSE)))</f>
        <v/>
      </c>
      <c r="D766" s="40" t="str">
        <f>IF(C766=0,0,IF(C766="","",SUM(C$2:C766)))</f>
        <v/>
      </c>
      <c r="E766" s="41" t="str">
        <f>IF(H766=0,0,IF(C766="","",SUM(C$11:C766)))</f>
        <v/>
      </c>
      <c r="F766" s="41" t="str">
        <f>IF(H766="","",COUNTIF(H$11:H766,"="&amp;H766))</f>
        <v/>
      </c>
      <c r="G766" s="41" t="str">
        <f t="shared" si="99"/>
        <v/>
      </c>
      <c r="H766" s="41" t="str">
        <f t="shared" si="100"/>
        <v/>
      </c>
      <c r="I766" s="41" t="str">
        <f t="shared" si="101"/>
        <v/>
      </c>
      <c r="J766" s="41" t="str">
        <f t="shared" si="102"/>
        <v/>
      </c>
      <c r="K766" s="268"/>
      <c r="L766" s="268"/>
      <c r="M766" s="268"/>
      <c r="N766" s="269"/>
      <c r="O766" s="269"/>
      <c r="P766" s="269"/>
      <c r="Q766" s="270"/>
      <c r="R766" s="271"/>
      <c r="S766" s="268"/>
      <c r="T766" s="268"/>
      <c r="U766" s="268"/>
      <c r="V766" s="268"/>
      <c r="W766" s="65" t="str">
        <f t="shared" si="103"/>
        <v/>
      </c>
      <c r="X766" s="65" t="str">
        <f t="shared" si="104"/>
        <v/>
      </c>
      <c r="Y766" s="65" t="str">
        <f t="shared" si="105"/>
        <v/>
      </c>
      <c r="Z766" s="65" t="str">
        <f t="shared" si="106"/>
        <v/>
      </c>
      <c r="AA766" s="65" t="str">
        <f t="shared" si="107"/>
        <v/>
      </c>
    </row>
    <row r="767" spans="1:27" x14ac:dyDescent="0.25">
      <c r="A767" s="40" t="str">
        <f>IF(G767="","",1*ISERROR(VLOOKUP(G767,G$1:G766,1,FALSE)))</f>
        <v/>
      </c>
      <c r="B767" s="40" t="str">
        <f>IF(A767=0,0,IF(A767="","",SUM(A$2:A767)))</f>
        <v/>
      </c>
      <c r="C767" s="41" t="str">
        <f>IF(H767="","",1*ISERROR(VLOOKUP(H767,H$1:H766,1,FALSE)))</f>
        <v/>
      </c>
      <c r="D767" s="40" t="str">
        <f>IF(C767=0,0,IF(C767="","",SUM(C$2:C767)))</f>
        <v/>
      </c>
      <c r="E767" s="41" t="str">
        <f>IF(H767=0,0,IF(C767="","",SUM(C$11:C767)))</f>
        <v/>
      </c>
      <c r="F767" s="41" t="str">
        <f>IF(H767="","",COUNTIF(H$11:H767,"="&amp;H767))</f>
        <v/>
      </c>
      <c r="G767" s="41" t="str">
        <f t="shared" si="99"/>
        <v/>
      </c>
      <c r="H767" s="41" t="str">
        <f t="shared" si="100"/>
        <v/>
      </c>
      <c r="I767" s="41" t="str">
        <f t="shared" si="101"/>
        <v/>
      </c>
      <c r="J767" s="41" t="str">
        <f t="shared" si="102"/>
        <v/>
      </c>
      <c r="K767" s="268"/>
      <c r="L767" s="268"/>
      <c r="M767" s="268"/>
      <c r="N767" s="269"/>
      <c r="O767" s="269"/>
      <c r="P767" s="269"/>
      <c r="Q767" s="270"/>
      <c r="R767" s="271"/>
      <c r="S767" s="268"/>
      <c r="T767" s="268"/>
      <c r="U767" s="268"/>
      <c r="V767" s="268"/>
      <c r="W767" s="65" t="str">
        <f t="shared" si="103"/>
        <v/>
      </c>
      <c r="X767" s="65" t="str">
        <f t="shared" si="104"/>
        <v/>
      </c>
      <c r="Y767" s="65" t="str">
        <f t="shared" si="105"/>
        <v/>
      </c>
      <c r="Z767" s="65" t="str">
        <f t="shared" si="106"/>
        <v/>
      </c>
      <c r="AA767" s="65" t="str">
        <f t="shared" si="107"/>
        <v/>
      </c>
    </row>
    <row r="768" spans="1:27" x14ac:dyDescent="0.25">
      <c r="A768" s="40" t="str">
        <f>IF(G768="","",1*ISERROR(VLOOKUP(G768,G$1:G767,1,FALSE)))</f>
        <v/>
      </c>
      <c r="B768" s="40" t="str">
        <f>IF(A768=0,0,IF(A768="","",SUM(A$2:A768)))</f>
        <v/>
      </c>
      <c r="C768" s="41" t="str">
        <f>IF(H768="","",1*ISERROR(VLOOKUP(H768,H$1:H767,1,FALSE)))</f>
        <v/>
      </c>
      <c r="D768" s="40" t="str">
        <f>IF(C768=0,0,IF(C768="","",SUM(C$2:C768)))</f>
        <v/>
      </c>
      <c r="E768" s="41" t="str">
        <f>IF(H768=0,0,IF(C768="","",SUM(C$11:C768)))</f>
        <v/>
      </c>
      <c r="F768" s="41" t="str">
        <f>IF(H768="","",COUNTIF(H$11:H768,"="&amp;H768))</f>
        <v/>
      </c>
      <c r="G768" s="41" t="str">
        <f t="shared" si="99"/>
        <v/>
      </c>
      <c r="H768" s="41" t="str">
        <f t="shared" si="100"/>
        <v/>
      </c>
      <c r="I768" s="41" t="str">
        <f t="shared" si="101"/>
        <v/>
      </c>
      <c r="J768" s="41" t="str">
        <f t="shared" si="102"/>
        <v/>
      </c>
      <c r="K768" s="268"/>
      <c r="L768" s="268"/>
      <c r="M768" s="268"/>
      <c r="N768" s="269"/>
      <c r="O768" s="269"/>
      <c r="P768" s="269"/>
      <c r="Q768" s="270"/>
      <c r="R768" s="271"/>
      <c r="S768" s="268"/>
      <c r="T768" s="268"/>
      <c r="U768" s="268"/>
      <c r="V768" s="268"/>
      <c r="W768" s="65" t="str">
        <f t="shared" si="103"/>
        <v/>
      </c>
      <c r="X768" s="65" t="str">
        <f t="shared" si="104"/>
        <v/>
      </c>
      <c r="Y768" s="65" t="str">
        <f t="shared" si="105"/>
        <v/>
      </c>
      <c r="Z768" s="65" t="str">
        <f t="shared" si="106"/>
        <v/>
      </c>
      <c r="AA768" s="65" t="str">
        <f t="shared" si="107"/>
        <v/>
      </c>
    </row>
    <row r="769" spans="1:27" x14ac:dyDescent="0.25">
      <c r="A769" s="40" t="str">
        <f>IF(G769="","",1*ISERROR(VLOOKUP(G769,G$1:G768,1,FALSE)))</f>
        <v/>
      </c>
      <c r="B769" s="40" t="str">
        <f>IF(A769=0,0,IF(A769="","",SUM(A$2:A769)))</f>
        <v/>
      </c>
      <c r="C769" s="41" t="str">
        <f>IF(H769="","",1*ISERROR(VLOOKUP(H769,H$1:H768,1,FALSE)))</f>
        <v/>
      </c>
      <c r="D769" s="40" t="str">
        <f>IF(C769=0,0,IF(C769="","",SUM(C$2:C769)))</f>
        <v/>
      </c>
      <c r="E769" s="41" t="str">
        <f>IF(H769=0,0,IF(C769="","",SUM(C$11:C769)))</f>
        <v/>
      </c>
      <c r="F769" s="41" t="str">
        <f>IF(H769="","",COUNTIF(H$11:H769,"="&amp;H769))</f>
        <v/>
      </c>
      <c r="G769" s="41" t="str">
        <f t="shared" si="99"/>
        <v/>
      </c>
      <c r="H769" s="41" t="str">
        <f t="shared" si="100"/>
        <v/>
      </c>
      <c r="I769" s="41" t="str">
        <f t="shared" si="101"/>
        <v/>
      </c>
      <c r="J769" s="41" t="str">
        <f t="shared" si="102"/>
        <v/>
      </c>
      <c r="K769" s="268"/>
      <c r="L769" s="268"/>
      <c r="M769" s="268"/>
      <c r="N769" s="269"/>
      <c r="O769" s="269"/>
      <c r="P769" s="269"/>
      <c r="Q769" s="270"/>
      <c r="R769" s="271"/>
      <c r="S769" s="268"/>
      <c r="T769" s="268"/>
      <c r="U769" s="268"/>
      <c r="V769" s="268"/>
      <c r="W769" s="65" t="str">
        <f t="shared" si="103"/>
        <v/>
      </c>
      <c r="X769" s="65" t="str">
        <f t="shared" si="104"/>
        <v/>
      </c>
      <c r="Y769" s="65" t="str">
        <f t="shared" si="105"/>
        <v/>
      </c>
      <c r="Z769" s="65" t="str">
        <f t="shared" si="106"/>
        <v/>
      </c>
      <c r="AA769" s="65" t="str">
        <f t="shared" si="107"/>
        <v/>
      </c>
    </row>
    <row r="770" spans="1:27" x14ac:dyDescent="0.25">
      <c r="A770" s="40" t="str">
        <f>IF(G770="","",1*ISERROR(VLOOKUP(G770,G$1:G769,1,FALSE)))</f>
        <v/>
      </c>
      <c r="B770" s="40" t="str">
        <f>IF(A770=0,0,IF(A770="","",SUM(A$2:A770)))</f>
        <v/>
      </c>
      <c r="C770" s="41" t="str">
        <f>IF(H770="","",1*ISERROR(VLOOKUP(H770,H$1:H769,1,FALSE)))</f>
        <v/>
      </c>
      <c r="D770" s="40" t="str">
        <f>IF(C770=0,0,IF(C770="","",SUM(C$2:C770)))</f>
        <v/>
      </c>
      <c r="E770" s="41" t="str">
        <f>IF(H770=0,0,IF(C770="","",SUM(C$11:C770)))</f>
        <v/>
      </c>
      <c r="F770" s="41" t="str">
        <f>IF(H770="","",COUNTIF(H$11:H770,"="&amp;H770))</f>
        <v/>
      </c>
      <c r="G770" s="41" t="str">
        <f t="shared" ref="G770:G833" si="108">IF(K770="","",IF(M770="","",CONCATENATE(K770,"-",M770)))</f>
        <v/>
      </c>
      <c r="H770" s="41" t="str">
        <f t="shared" ref="H770:H833" si="109">IF(G770="","",CONCATENATE(G770,"-",N770))</f>
        <v/>
      </c>
      <c r="I770" s="41" t="str">
        <f t="shared" ref="I770:I833" si="110">IF(H770="","",CONCATENATE(H770,"-",F770))</f>
        <v/>
      </c>
      <c r="J770" s="41" t="str">
        <f t="shared" ref="J770:J833" si="111">IF(G770="","",CONCATENATE(G770,"-",O770))</f>
        <v/>
      </c>
      <c r="K770" s="268"/>
      <c r="L770" s="268"/>
      <c r="M770" s="268"/>
      <c r="N770" s="269"/>
      <c r="O770" s="269"/>
      <c r="P770" s="269"/>
      <c r="Q770" s="270"/>
      <c r="R770" s="271"/>
      <c r="S770" s="268"/>
      <c r="T770" s="268"/>
      <c r="U770" s="268"/>
      <c r="V770" s="268"/>
      <c r="W770" s="65" t="str">
        <f t="shared" ref="W770:W833" si="112">IF(S770="","",IF(S770="Yes",1,0))</f>
        <v/>
      </c>
      <c r="X770" s="65" t="str">
        <f t="shared" ref="X770:X833" si="113">IF(T770="","",IF(T770="Yes",1,0))</f>
        <v/>
      </c>
      <c r="Y770" s="65" t="str">
        <f t="shared" ref="Y770:Y833" si="114">IF(U770="","",IF(U770="Yes",1,0))</f>
        <v/>
      </c>
      <c r="Z770" s="65" t="str">
        <f t="shared" ref="Z770:Z833" si="115">IF(V770="","",IF(V770="Yes",1,0))</f>
        <v/>
      </c>
      <c r="AA770" s="65" t="str">
        <f t="shared" ref="AA770:AA833" si="116">IF(N770="","",CONCATENATE(N770,"-",O770))</f>
        <v/>
      </c>
    </row>
    <row r="771" spans="1:27" x14ac:dyDescent="0.25">
      <c r="A771" s="40" t="str">
        <f>IF(G771="","",1*ISERROR(VLOOKUP(G771,G$1:G770,1,FALSE)))</f>
        <v/>
      </c>
      <c r="B771" s="40" t="str">
        <f>IF(A771=0,0,IF(A771="","",SUM(A$2:A771)))</f>
        <v/>
      </c>
      <c r="C771" s="41" t="str">
        <f>IF(H771="","",1*ISERROR(VLOOKUP(H771,H$1:H770,1,FALSE)))</f>
        <v/>
      </c>
      <c r="D771" s="40" t="str">
        <f>IF(C771=0,0,IF(C771="","",SUM(C$2:C771)))</f>
        <v/>
      </c>
      <c r="E771" s="41" t="str">
        <f>IF(H771=0,0,IF(C771="","",SUM(C$11:C771)))</f>
        <v/>
      </c>
      <c r="F771" s="41" t="str">
        <f>IF(H771="","",COUNTIF(H$11:H771,"="&amp;H771))</f>
        <v/>
      </c>
      <c r="G771" s="41" t="str">
        <f t="shared" si="108"/>
        <v/>
      </c>
      <c r="H771" s="41" t="str">
        <f t="shared" si="109"/>
        <v/>
      </c>
      <c r="I771" s="41" t="str">
        <f t="shared" si="110"/>
        <v/>
      </c>
      <c r="J771" s="41" t="str">
        <f t="shared" si="111"/>
        <v/>
      </c>
      <c r="K771" s="268"/>
      <c r="L771" s="268"/>
      <c r="M771" s="268"/>
      <c r="N771" s="269"/>
      <c r="O771" s="269"/>
      <c r="P771" s="269"/>
      <c r="Q771" s="270"/>
      <c r="R771" s="271"/>
      <c r="S771" s="268"/>
      <c r="T771" s="268"/>
      <c r="U771" s="268"/>
      <c r="V771" s="268"/>
      <c r="W771" s="65" t="str">
        <f t="shared" si="112"/>
        <v/>
      </c>
      <c r="X771" s="65" t="str">
        <f t="shared" si="113"/>
        <v/>
      </c>
      <c r="Y771" s="65" t="str">
        <f t="shared" si="114"/>
        <v/>
      </c>
      <c r="Z771" s="65" t="str">
        <f t="shared" si="115"/>
        <v/>
      </c>
      <c r="AA771" s="65" t="str">
        <f t="shared" si="116"/>
        <v/>
      </c>
    </row>
    <row r="772" spans="1:27" x14ac:dyDescent="0.25">
      <c r="A772" s="40" t="str">
        <f>IF(G772="","",1*ISERROR(VLOOKUP(G772,G$1:G771,1,FALSE)))</f>
        <v/>
      </c>
      <c r="B772" s="40" t="str">
        <f>IF(A772=0,0,IF(A772="","",SUM(A$2:A772)))</f>
        <v/>
      </c>
      <c r="C772" s="41" t="str">
        <f>IF(H772="","",1*ISERROR(VLOOKUP(H772,H$1:H771,1,FALSE)))</f>
        <v/>
      </c>
      <c r="D772" s="40" t="str">
        <f>IF(C772=0,0,IF(C772="","",SUM(C$2:C772)))</f>
        <v/>
      </c>
      <c r="E772" s="41" t="str">
        <f>IF(H772=0,0,IF(C772="","",SUM(C$11:C772)))</f>
        <v/>
      </c>
      <c r="F772" s="41" t="str">
        <f>IF(H772="","",COUNTIF(H$11:H772,"="&amp;H772))</f>
        <v/>
      </c>
      <c r="G772" s="41" t="str">
        <f t="shared" si="108"/>
        <v/>
      </c>
      <c r="H772" s="41" t="str">
        <f t="shared" si="109"/>
        <v/>
      </c>
      <c r="I772" s="41" t="str">
        <f t="shared" si="110"/>
        <v/>
      </c>
      <c r="J772" s="41" t="str">
        <f t="shared" si="111"/>
        <v/>
      </c>
      <c r="K772" s="268"/>
      <c r="L772" s="268"/>
      <c r="M772" s="268"/>
      <c r="N772" s="269"/>
      <c r="O772" s="269"/>
      <c r="P772" s="269"/>
      <c r="Q772" s="270"/>
      <c r="R772" s="271"/>
      <c r="S772" s="268"/>
      <c r="T772" s="268"/>
      <c r="U772" s="268"/>
      <c r="V772" s="268"/>
      <c r="W772" s="65" t="str">
        <f t="shared" si="112"/>
        <v/>
      </c>
      <c r="X772" s="65" t="str">
        <f t="shared" si="113"/>
        <v/>
      </c>
      <c r="Y772" s="65" t="str">
        <f t="shared" si="114"/>
        <v/>
      </c>
      <c r="Z772" s="65" t="str">
        <f t="shared" si="115"/>
        <v/>
      </c>
      <c r="AA772" s="65" t="str">
        <f t="shared" si="116"/>
        <v/>
      </c>
    </row>
    <row r="773" spans="1:27" x14ac:dyDescent="0.25">
      <c r="A773" s="40" t="str">
        <f>IF(G773="","",1*ISERROR(VLOOKUP(G773,G$1:G772,1,FALSE)))</f>
        <v/>
      </c>
      <c r="B773" s="40" t="str">
        <f>IF(A773=0,0,IF(A773="","",SUM(A$2:A773)))</f>
        <v/>
      </c>
      <c r="C773" s="41" t="str">
        <f>IF(H773="","",1*ISERROR(VLOOKUP(H773,H$1:H772,1,FALSE)))</f>
        <v/>
      </c>
      <c r="D773" s="40" t="str">
        <f>IF(C773=0,0,IF(C773="","",SUM(C$2:C773)))</f>
        <v/>
      </c>
      <c r="E773" s="41" t="str">
        <f>IF(H773=0,0,IF(C773="","",SUM(C$11:C773)))</f>
        <v/>
      </c>
      <c r="F773" s="41" t="str">
        <f>IF(H773="","",COUNTIF(H$11:H773,"="&amp;H773))</f>
        <v/>
      </c>
      <c r="G773" s="41" t="str">
        <f t="shared" si="108"/>
        <v/>
      </c>
      <c r="H773" s="41" t="str">
        <f t="shared" si="109"/>
        <v/>
      </c>
      <c r="I773" s="41" t="str">
        <f t="shared" si="110"/>
        <v/>
      </c>
      <c r="J773" s="41" t="str">
        <f t="shared" si="111"/>
        <v/>
      </c>
      <c r="K773" s="268"/>
      <c r="L773" s="268"/>
      <c r="M773" s="268"/>
      <c r="N773" s="269"/>
      <c r="O773" s="269"/>
      <c r="P773" s="269"/>
      <c r="Q773" s="270"/>
      <c r="R773" s="271"/>
      <c r="S773" s="268"/>
      <c r="T773" s="268"/>
      <c r="U773" s="268"/>
      <c r="V773" s="268"/>
      <c r="W773" s="65" t="str">
        <f t="shared" si="112"/>
        <v/>
      </c>
      <c r="X773" s="65" t="str">
        <f t="shared" si="113"/>
        <v/>
      </c>
      <c r="Y773" s="65" t="str">
        <f t="shared" si="114"/>
        <v/>
      </c>
      <c r="Z773" s="65" t="str">
        <f t="shared" si="115"/>
        <v/>
      </c>
      <c r="AA773" s="65" t="str">
        <f t="shared" si="116"/>
        <v/>
      </c>
    </row>
    <row r="774" spans="1:27" x14ac:dyDescent="0.25">
      <c r="A774" s="40" t="str">
        <f>IF(G774="","",1*ISERROR(VLOOKUP(G774,G$1:G773,1,FALSE)))</f>
        <v/>
      </c>
      <c r="B774" s="40" t="str">
        <f>IF(A774=0,0,IF(A774="","",SUM(A$2:A774)))</f>
        <v/>
      </c>
      <c r="C774" s="41" t="str">
        <f>IF(H774="","",1*ISERROR(VLOOKUP(H774,H$1:H773,1,FALSE)))</f>
        <v/>
      </c>
      <c r="D774" s="40" t="str">
        <f>IF(C774=0,0,IF(C774="","",SUM(C$2:C774)))</f>
        <v/>
      </c>
      <c r="E774" s="41" t="str">
        <f>IF(H774=0,0,IF(C774="","",SUM(C$11:C774)))</f>
        <v/>
      </c>
      <c r="F774" s="41" t="str">
        <f>IF(H774="","",COUNTIF(H$11:H774,"="&amp;H774))</f>
        <v/>
      </c>
      <c r="G774" s="41" t="str">
        <f t="shared" si="108"/>
        <v/>
      </c>
      <c r="H774" s="41" t="str">
        <f t="shared" si="109"/>
        <v/>
      </c>
      <c r="I774" s="41" t="str">
        <f t="shared" si="110"/>
        <v/>
      </c>
      <c r="J774" s="41" t="str">
        <f t="shared" si="111"/>
        <v/>
      </c>
      <c r="K774" s="268"/>
      <c r="L774" s="268"/>
      <c r="M774" s="268"/>
      <c r="N774" s="269"/>
      <c r="O774" s="269"/>
      <c r="P774" s="269"/>
      <c r="Q774" s="270"/>
      <c r="R774" s="271"/>
      <c r="S774" s="268"/>
      <c r="T774" s="268"/>
      <c r="U774" s="268"/>
      <c r="V774" s="268"/>
      <c r="W774" s="65" t="str">
        <f t="shared" si="112"/>
        <v/>
      </c>
      <c r="X774" s="65" t="str">
        <f t="shared" si="113"/>
        <v/>
      </c>
      <c r="Y774" s="65" t="str">
        <f t="shared" si="114"/>
        <v/>
      </c>
      <c r="Z774" s="65" t="str">
        <f t="shared" si="115"/>
        <v/>
      </c>
      <c r="AA774" s="65" t="str">
        <f t="shared" si="116"/>
        <v/>
      </c>
    </row>
    <row r="775" spans="1:27" x14ac:dyDescent="0.25">
      <c r="A775" s="40" t="str">
        <f>IF(G775="","",1*ISERROR(VLOOKUP(G775,G$1:G774,1,FALSE)))</f>
        <v/>
      </c>
      <c r="B775" s="40" t="str">
        <f>IF(A775=0,0,IF(A775="","",SUM(A$2:A775)))</f>
        <v/>
      </c>
      <c r="C775" s="41" t="str">
        <f>IF(H775="","",1*ISERROR(VLOOKUP(H775,H$1:H774,1,FALSE)))</f>
        <v/>
      </c>
      <c r="D775" s="40" t="str">
        <f>IF(C775=0,0,IF(C775="","",SUM(C$2:C775)))</f>
        <v/>
      </c>
      <c r="E775" s="41" t="str">
        <f>IF(H775=0,0,IF(C775="","",SUM(C$11:C775)))</f>
        <v/>
      </c>
      <c r="F775" s="41" t="str">
        <f>IF(H775="","",COUNTIF(H$11:H775,"="&amp;H775))</f>
        <v/>
      </c>
      <c r="G775" s="41" t="str">
        <f t="shared" si="108"/>
        <v/>
      </c>
      <c r="H775" s="41" t="str">
        <f t="shared" si="109"/>
        <v/>
      </c>
      <c r="I775" s="41" t="str">
        <f t="shared" si="110"/>
        <v/>
      </c>
      <c r="J775" s="41" t="str">
        <f t="shared" si="111"/>
        <v/>
      </c>
      <c r="K775" s="268"/>
      <c r="L775" s="268"/>
      <c r="M775" s="268"/>
      <c r="N775" s="269"/>
      <c r="O775" s="269"/>
      <c r="P775" s="269"/>
      <c r="Q775" s="270"/>
      <c r="R775" s="271"/>
      <c r="S775" s="268"/>
      <c r="T775" s="268"/>
      <c r="U775" s="268"/>
      <c r="V775" s="268"/>
      <c r="W775" s="65" t="str">
        <f t="shared" si="112"/>
        <v/>
      </c>
      <c r="X775" s="65" t="str">
        <f t="shared" si="113"/>
        <v/>
      </c>
      <c r="Y775" s="65" t="str">
        <f t="shared" si="114"/>
        <v/>
      </c>
      <c r="Z775" s="65" t="str">
        <f t="shared" si="115"/>
        <v/>
      </c>
      <c r="AA775" s="65" t="str">
        <f t="shared" si="116"/>
        <v/>
      </c>
    </row>
    <row r="776" spans="1:27" x14ac:dyDescent="0.25">
      <c r="A776" s="40" t="str">
        <f>IF(G776="","",1*ISERROR(VLOOKUP(G776,G$1:G775,1,FALSE)))</f>
        <v/>
      </c>
      <c r="B776" s="40" t="str">
        <f>IF(A776=0,0,IF(A776="","",SUM(A$2:A776)))</f>
        <v/>
      </c>
      <c r="C776" s="41" t="str">
        <f>IF(H776="","",1*ISERROR(VLOOKUP(H776,H$1:H775,1,FALSE)))</f>
        <v/>
      </c>
      <c r="D776" s="40" t="str">
        <f>IF(C776=0,0,IF(C776="","",SUM(C$2:C776)))</f>
        <v/>
      </c>
      <c r="E776" s="41" t="str">
        <f>IF(H776=0,0,IF(C776="","",SUM(C$11:C776)))</f>
        <v/>
      </c>
      <c r="F776" s="41" t="str">
        <f>IF(H776="","",COUNTIF(H$11:H776,"="&amp;H776))</f>
        <v/>
      </c>
      <c r="G776" s="41" t="str">
        <f t="shared" si="108"/>
        <v/>
      </c>
      <c r="H776" s="41" t="str">
        <f t="shared" si="109"/>
        <v/>
      </c>
      <c r="I776" s="41" t="str">
        <f t="shared" si="110"/>
        <v/>
      </c>
      <c r="J776" s="41" t="str">
        <f t="shared" si="111"/>
        <v/>
      </c>
      <c r="K776" s="268"/>
      <c r="L776" s="268"/>
      <c r="M776" s="268"/>
      <c r="N776" s="269"/>
      <c r="O776" s="269"/>
      <c r="P776" s="269"/>
      <c r="Q776" s="270"/>
      <c r="R776" s="271"/>
      <c r="S776" s="268"/>
      <c r="T776" s="268"/>
      <c r="U776" s="268"/>
      <c r="V776" s="268"/>
      <c r="W776" s="65" t="str">
        <f t="shared" si="112"/>
        <v/>
      </c>
      <c r="X776" s="65" t="str">
        <f t="shared" si="113"/>
        <v/>
      </c>
      <c r="Y776" s="65" t="str">
        <f t="shared" si="114"/>
        <v/>
      </c>
      <c r="Z776" s="65" t="str">
        <f t="shared" si="115"/>
        <v/>
      </c>
      <c r="AA776" s="65" t="str">
        <f t="shared" si="116"/>
        <v/>
      </c>
    </row>
    <row r="777" spans="1:27" x14ac:dyDescent="0.25">
      <c r="A777" s="40" t="str">
        <f>IF(G777="","",1*ISERROR(VLOOKUP(G777,G$1:G776,1,FALSE)))</f>
        <v/>
      </c>
      <c r="B777" s="40" t="str">
        <f>IF(A777=0,0,IF(A777="","",SUM(A$2:A777)))</f>
        <v/>
      </c>
      <c r="C777" s="41" t="str">
        <f>IF(H777="","",1*ISERROR(VLOOKUP(H777,H$1:H776,1,FALSE)))</f>
        <v/>
      </c>
      <c r="D777" s="40" t="str">
        <f>IF(C777=0,0,IF(C777="","",SUM(C$2:C777)))</f>
        <v/>
      </c>
      <c r="E777" s="41" t="str">
        <f>IF(H777=0,0,IF(C777="","",SUM(C$11:C777)))</f>
        <v/>
      </c>
      <c r="F777" s="41" t="str">
        <f>IF(H777="","",COUNTIF(H$11:H777,"="&amp;H777))</f>
        <v/>
      </c>
      <c r="G777" s="41" t="str">
        <f t="shared" si="108"/>
        <v/>
      </c>
      <c r="H777" s="41" t="str">
        <f t="shared" si="109"/>
        <v/>
      </c>
      <c r="I777" s="41" t="str">
        <f t="shared" si="110"/>
        <v/>
      </c>
      <c r="J777" s="41" t="str">
        <f t="shared" si="111"/>
        <v/>
      </c>
      <c r="K777" s="268"/>
      <c r="L777" s="268"/>
      <c r="M777" s="268"/>
      <c r="N777" s="269"/>
      <c r="O777" s="269"/>
      <c r="P777" s="269"/>
      <c r="Q777" s="270"/>
      <c r="R777" s="271"/>
      <c r="S777" s="268"/>
      <c r="T777" s="268"/>
      <c r="U777" s="268"/>
      <c r="V777" s="268"/>
      <c r="W777" s="65" t="str">
        <f t="shared" si="112"/>
        <v/>
      </c>
      <c r="X777" s="65" t="str">
        <f t="shared" si="113"/>
        <v/>
      </c>
      <c r="Y777" s="65" t="str">
        <f t="shared" si="114"/>
        <v/>
      </c>
      <c r="Z777" s="65" t="str">
        <f t="shared" si="115"/>
        <v/>
      </c>
      <c r="AA777" s="65" t="str">
        <f t="shared" si="116"/>
        <v/>
      </c>
    </row>
    <row r="778" spans="1:27" x14ac:dyDescent="0.25">
      <c r="A778" s="40" t="str">
        <f>IF(G778="","",1*ISERROR(VLOOKUP(G778,G$1:G777,1,FALSE)))</f>
        <v/>
      </c>
      <c r="B778" s="40" t="str">
        <f>IF(A778=0,0,IF(A778="","",SUM(A$2:A778)))</f>
        <v/>
      </c>
      <c r="C778" s="41" t="str">
        <f>IF(H778="","",1*ISERROR(VLOOKUP(H778,H$1:H777,1,FALSE)))</f>
        <v/>
      </c>
      <c r="D778" s="40" t="str">
        <f>IF(C778=0,0,IF(C778="","",SUM(C$2:C778)))</f>
        <v/>
      </c>
      <c r="E778" s="41" t="str">
        <f>IF(H778=0,0,IF(C778="","",SUM(C$11:C778)))</f>
        <v/>
      </c>
      <c r="F778" s="41" t="str">
        <f>IF(H778="","",COUNTIF(H$11:H778,"="&amp;H778))</f>
        <v/>
      </c>
      <c r="G778" s="41" t="str">
        <f t="shared" si="108"/>
        <v/>
      </c>
      <c r="H778" s="41" t="str">
        <f t="shared" si="109"/>
        <v/>
      </c>
      <c r="I778" s="41" t="str">
        <f t="shared" si="110"/>
        <v/>
      </c>
      <c r="J778" s="41" t="str">
        <f t="shared" si="111"/>
        <v/>
      </c>
      <c r="K778" s="268"/>
      <c r="L778" s="268"/>
      <c r="M778" s="268"/>
      <c r="N778" s="269"/>
      <c r="O778" s="269"/>
      <c r="P778" s="269"/>
      <c r="Q778" s="270"/>
      <c r="R778" s="271"/>
      <c r="S778" s="268"/>
      <c r="T778" s="268"/>
      <c r="U778" s="268"/>
      <c r="V778" s="268"/>
      <c r="W778" s="65" t="str">
        <f t="shared" si="112"/>
        <v/>
      </c>
      <c r="X778" s="65" t="str">
        <f t="shared" si="113"/>
        <v/>
      </c>
      <c r="Y778" s="65" t="str">
        <f t="shared" si="114"/>
        <v/>
      </c>
      <c r="Z778" s="65" t="str">
        <f t="shared" si="115"/>
        <v/>
      </c>
      <c r="AA778" s="65" t="str">
        <f t="shared" si="116"/>
        <v/>
      </c>
    </row>
    <row r="779" spans="1:27" x14ac:dyDescent="0.25">
      <c r="A779" s="40" t="str">
        <f>IF(G779="","",1*ISERROR(VLOOKUP(G779,G$1:G778,1,FALSE)))</f>
        <v/>
      </c>
      <c r="B779" s="40" t="str">
        <f>IF(A779=0,0,IF(A779="","",SUM(A$2:A779)))</f>
        <v/>
      </c>
      <c r="C779" s="41" t="str">
        <f>IF(H779="","",1*ISERROR(VLOOKUP(H779,H$1:H778,1,FALSE)))</f>
        <v/>
      </c>
      <c r="D779" s="40" t="str">
        <f>IF(C779=0,0,IF(C779="","",SUM(C$2:C779)))</f>
        <v/>
      </c>
      <c r="E779" s="41" t="str">
        <f>IF(H779=0,0,IF(C779="","",SUM(C$11:C779)))</f>
        <v/>
      </c>
      <c r="F779" s="41" t="str">
        <f>IF(H779="","",COUNTIF(H$11:H779,"="&amp;H779))</f>
        <v/>
      </c>
      <c r="G779" s="41" t="str">
        <f t="shared" si="108"/>
        <v/>
      </c>
      <c r="H779" s="41" t="str">
        <f t="shared" si="109"/>
        <v/>
      </c>
      <c r="I779" s="41" t="str">
        <f t="shared" si="110"/>
        <v/>
      </c>
      <c r="J779" s="41" t="str">
        <f t="shared" si="111"/>
        <v/>
      </c>
      <c r="K779" s="268"/>
      <c r="L779" s="268"/>
      <c r="M779" s="268"/>
      <c r="N779" s="269"/>
      <c r="O779" s="269"/>
      <c r="P779" s="269"/>
      <c r="Q779" s="270"/>
      <c r="R779" s="271"/>
      <c r="S779" s="268"/>
      <c r="T779" s="268"/>
      <c r="U779" s="268"/>
      <c r="V779" s="268"/>
      <c r="W779" s="65" t="str">
        <f t="shared" si="112"/>
        <v/>
      </c>
      <c r="X779" s="65" t="str">
        <f t="shared" si="113"/>
        <v/>
      </c>
      <c r="Y779" s="65" t="str">
        <f t="shared" si="114"/>
        <v/>
      </c>
      <c r="Z779" s="65" t="str">
        <f t="shared" si="115"/>
        <v/>
      </c>
      <c r="AA779" s="65" t="str">
        <f t="shared" si="116"/>
        <v/>
      </c>
    </row>
    <row r="780" spans="1:27" x14ac:dyDescent="0.25">
      <c r="A780" s="40" t="str">
        <f>IF(G780="","",1*ISERROR(VLOOKUP(G780,G$1:G779,1,FALSE)))</f>
        <v/>
      </c>
      <c r="B780" s="40" t="str">
        <f>IF(A780=0,0,IF(A780="","",SUM(A$2:A780)))</f>
        <v/>
      </c>
      <c r="C780" s="41" t="str">
        <f>IF(H780="","",1*ISERROR(VLOOKUP(H780,H$1:H779,1,FALSE)))</f>
        <v/>
      </c>
      <c r="D780" s="40" t="str">
        <f>IF(C780=0,0,IF(C780="","",SUM(C$2:C780)))</f>
        <v/>
      </c>
      <c r="E780" s="41" t="str">
        <f>IF(H780=0,0,IF(C780="","",SUM(C$11:C780)))</f>
        <v/>
      </c>
      <c r="F780" s="41" t="str">
        <f>IF(H780="","",COUNTIF(H$11:H780,"="&amp;H780))</f>
        <v/>
      </c>
      <c r="G780" s="41" t="str">
        <f t="shared" si="108"/>
        <v/>
      </c>
      <c r="H780" s="41" t="str">
        <f t="shared" si="109"/>
        <v/>
      </c>
      <c r="I780" s="41" t="str">
        <f t="shared" si="110"/>
        <v/>
      </c>
      <c r="J780" s="41" t="str">
        <f t="shared" si="111"/>
        <v/>
      </c>
      <c r="K780" s="268"/>
      <c r="L780" s="268"/>
      <c r="M780" s="268"/>
      <c r="N780" s="269"/>
      <c r="O780" s="269"/>
      <c r="P780" s="269"/>
      <c r="Q780" s="270"/>
      <c r="R780" s="271"/>
      <c r="S780" s="268"/>
      <c r="T780" s="268"/>
      <c r="U780" s="268"/>
      <c r="V780" s="268"/>
      <c r="W780" s="65" t="str">
        <f t="shared" si="112"/>
        <v/>
      </c>
      <c r="X780" s="65" t="str">
        <f t="shared" si="113"/>
        <v/>
      </c>
      <c r="Y780" s="65" t="str">
        <f t="shared" si="114"/>
        <v/>
      </c>
      <c r="Z780" s="65" t="str">
        <f t="shared" si="115"/>
        <v/>
      </c>
      <c r="AA780" s="65" t="str">
        <f t="shared" si="116"/>
        <v/>
      </c>
    </row>
    <row r="781" spans="1:27" x14ac:dyDescent="0.25">
      <c r="A781" s="40" t="str">
        <f>IF(G781="","",1*ISERROR(VLOOKUP(G781,G$1:G780,1,FALSE)))</f>
        <v/>
      </c>
      <c r="B781" s="40" t="str">
        <f>IF(A781=0,0,IF(A781="","",SUM(A$2:A781)))</f>
        <v/>
      </c>
      <c r="C781" s="41" t="str">
        <f>IF(H781="","",1*ISERROR(VLOOKUP(H781,H$1:H780,1,FALSE)))</f>
        <v/>
      </c>
      <c r="D781" s="40" t="str">
        <f>IF(C781=0,0,IF(C781="","",SUM(C$2:C781)))</f>
        <v/>
      </c>
      <c r="E781" s="41" t="str">
        <f>IF(H781=0,0,IF(C781="","",SUM(C$11:C781)))</f>
        <v/>
      </c>
      <c r="F781" s="41" t="str">
        <f>IF(H781="","",COUNTIF(H$11:H781,"="&amp;H781))</f>
        <v/>
      </c>
      <c r="G781" s="41" t="str">
        <f t="shared" si="108"/>
        <v/>
      </c>
      <c r="H781" s="41" t="str">
        <f t="shared" si="109"/>
        <v/>
      </c>
      <c r="I781" s="41" t="str">
        <f t="shared" si="110"/>
        <v/>
      </c>
      <c r="J781" s="41" t="str">
        <f t="shared" si="111"/>
        <v/>
      </c>
      <c r="K781" s="268"/>
      <c r="L781" s="268"/>
      <c r="M781" s="268"/>
      <c r="N781" s="269"/>
      <c r="O781" s="269"/>
      <c r="P781" s="269"/>
      <c r="Q781" s="270"/>
      <c r="R781" s="271"/>
      <c r="S781" s="268"/>
      <c r="T781" s="268"/>
      <c r="U781" s="268"/>
      <c r="V781" s="268"/>
      <c r="W781" s="65" t="str">
        <f t="shared" si="112"/>
        <v/>
      </c>
      <c r="X781" s="65" t="str">
        <f t="shared" si="113"/>
        <v/>
      </c>
      <c r="Y781" s="65" t="str">
        <f t="shared" si="114"/>
        <v/>
      </c>
      <c r="Z781" s="65" t="str">
        <f t="shared" si="115"/>
        <v/>
      </c>
      <c r="AA781" s="65" t="str">
        <f t="shared" si="116"/>
        <v/>
      </c>
    </row>
    <row r="782" spans="1:27" x14ac:dyDescent="0.25">
      <c r="A782" s="40" t="str">
        <f>IF(G782="","",1*ISERROR(VLOOKUP(G782,G$1:G781,1,FALSE)))</f>
        <v/>
      </c>
      <c r="B782" s="40" t="str">
        <f>IF(A782=0,0,IF(A782="","",SUM(A$2:A782)))</f>
        <v/>
      </c>
      <c r="C782" s="41" t="str">
        <f>IF(H782="","",1*ISERROR(VLOOKUP(H782,H$1:H781,1,FALSE)))</f>
        <v/>
      </c>
      <c r="D782" s="40" t="str">
        <f>IF(C782=0,0,IF(C782="","",SUM(C$2:C782)))</f>
        <v/>
      </c>
      <c r="E782" s="41" t="str">
        <f>IF(H782=0,0,IF(C782="","",SUM(C$11:C782)))</f>
        <v/>
      </c>
      <c r="F782" s="41" t="str">
        <f>IF(H782="","",COUNTIF(H$11:H782,"="&amp;H782))</f>
        <v/>
      </c>
      <c r="G782" s="41" t="str">
        <f t="shared" si="108"/>
        <v/>
      </c>
      <c r="H782" s="41" t="str">
        <f t="shared" si="109"/>
        <v/>
      </c>
      <c r="I782" s="41" t="str">
        <f t="shared" si="110"/>
        <v/>
      </c>
      <c r="J782" s="41" t="str">
        <f t="shared" si="111"/>
        <v/>
      </c>
      <c r="K782" s="268"/>
      <c r="L782" s="268"/>
      <c r="M782" s="268"/>
      <c r="N782" s="269"/>
      <c r="O782" s="269"/>
      <c r="P782" s="269"/>
      <c r="Q782" s="270"/>
      <c r="R782" s="271"/>
      <c r="S782" s="268"/>
      <c r="T782" s="268"/>
      <c r="U782" s="268"/>
      <c r="V782" s="268"/>
      <c r="W782" s="65" t="str">
        <f t="shared" si="112"/>
        <v/>
      </c>
      <c r="X782" s="65" t="str">
        <f t="shared" si="113"/>
        <v/>
      </c>
      <c r="Y782" s="65" t="str">
        <f t="shared" si="114"/>
        <v/>
      </c>
      <c r="Z782" s="65" t="str">
        <f t="shared" si="115"/>
        <v/>
      </c>
      <c r="AA782" s="65" t="str">
        <f t="shared" si="116"/>
        <v/>
      </c>
    </row>
    <row r="783" spans="1:27" x14ac:dyDescent="0.25">
      <c r="A783" s="40" t="str">
        <f>IF(G783="","",1*ISERROR(VLOOKUP(G783,G$1:G782,1,FALSE)))</f>
        <v/>
      </c>
      <c r="B783" s="40" t="str">
        <f>IF(A783=0,0,IF(A783="","",SUM(A$2:A783)))</f>
        <v/>
      </c>
      <c r="C783" s="41" t="str">
        <f>IF(H783="","",1*ISERROR(VLOOKUP(H783,H$1:H782,1,FALSE)))</f>
        <v/>
      </c>
      <c r="D783" s="40" t="str">
        <f>IF(C783=0,0,IF(C783="","",SUM(C$2:C783)))</f>
        <v/>
      </c>
      <c r="E783" s="41" t="str">
        <f>IF(H783=0,0,IF(C783="","",SUM(C$11:C783)))</f>
        <v/>
      </c>
      <c r="F783" s="41" t="str">
        <f>IF(H783="","",COUNTIF(H$11:H783,"="&amp;H783))</f>
        <v/>
      </c>
      <c r="G783" s="41" t="str">
        <f t="shared" si="108"/>
        <v/>
      </c>
      <c r="H783" s="41" t="str">
        <f t="shared" si="109"/>
        <v/>
      </c>
      <c r="I783" s="41" t="str">
        <f t="shared" si="110"/>
        <v/>
      </c>
      <c r="J783" s="41" t="str">
        <f t="shared" si="111"/>
        <v/>
      </c>
      <c r="K783" s="268"/>
      <c r="L783" s="268"/>
      <c r="M783" s="268"/>
      <c r="N783" s="269"/>
      <c r="O783" s="269"/>
      <c r="P783" s="269"/>
      <c r="Q783" s="270"/>
      <c r="R783" s="271"/>
      <c r="S783" s="268"/>
      <c r="T783" s="268"/>
      <c r="U783" s="268"/>
      <c r="V783" s="268"/>
      <c r="W783" s="65" t="str">
        <f t="shared" si="112"/>
        <v/>
      </c>
      <c r="X783" s="65" t="str">
        <f t="shared" si="113"/>
        <v/>
      </c>
      <c r="Y783" s="65" t="str">
        <f t="shared" si="114"/>
        <v/>
      </c>
      <c r="Z783" s="65" t="str">
        <f t="shared" si="115"/>
        <v/>
      </c>
      <c r="AA783" s="65" t="str">
        <f t="shared" si="116"/>
        <v/>
      </c>
    </row>
    <row r="784" spans="1:27" x14ac:dyDescent="0.25">
      <c r="A784" s="40" t="str">
        <f>IF(G784="","",1*ISERROR(VLOOKUP(G784,G$1:G783,1,FALSE)))</f>
        <v/>
      </c>
      <c r="B784" s="40" t="str">
        <f>IF(A784=0,0,IF(A784="","",SUM(A$2:A784)))</f>
        <v/>
      </c>
      <c r="C784" s="41" t="str">
        <f>IF(H784="","",1*ISERROR(VLOOKUP(H784,H$1:H783,1,FALSE)))</f>
        <v/>
      </c>
      <c r="D784" s="40" t="str">
        <f>IF(C784=0,0,IF(C784="","",SUM(C$2:C784)))</f>
        <v/>
      </c>
      <c r="E784" s="41" t="str">
        <f>IF(H784=0,0,IF(C784="","",SUM(C$11:C784)))</f>
        <v/>
      </c>
      <c r="F784" s="41" t="str">
        <f>IF(H784="","",COUNTIF(H$11:H784,"="&amp;H784))</f>
        <v/>
      </c>
      <c r="G784" s="41" t="str">
        <f t="shared" si="108"/>
        <v/>
      </c>
      <c r="H784" s="41" t="str">
        <f t="shared" si="109"/>
        <v/>
      </c>
      <c r="I784" s="41" t="str">
        <f t="shared" si="110"/>
        <v/>
      </c>
      <c r="J784" s="41" t="str">
        <f t="shared" si="111"/>
        <v/>
      </c>
      <c r="K784" s="268"/>
      <c r="L784" s="268"/>
      <c r="M784" s="268"/>
      <c r="N784" s="269"/>
      <c r="O784" s="269"/>
      <c r="P784" s="269"/>
      <c r="Q784" s="270"/>
      <c r="R784" s="271"/>
      <c r="S784" s="268"/>
      <c r="T784" s="268"/>
      <c r="U784" s="268"/>
      <c r="V784" s="268"/>
      <c r="W784" s="65" t="str">
        <f t="shared" si="112"/>
        <v/>
      </c>
      <c r="X784" s="65" t="str">
        <f t="shared" si="113"/>
        <v/>
      </c>
      <c r="Y784" s="65" t="str">
        <f t="shared" si="114"/>
        <v/>
      </c>
      <c r="Z784" s="65" t="str">
        <f t="shared" si="115"/>
        <v/>
      </c>
      <c r="AA784" s="65" t="str">
        <f t="shared" si="116"/>
        <v/>
      </c>
    </row>
    <row r="785" spans="1:27" x14ac:dyDescent="0.25">
      <c r="A785" s="40" t="str">
        <f>IF(G785="","",1*ISERROR(VLOOKUP(G785,G$1:G784,1,FALSE)))</f>
        <v/>
      </c>
      <c r="B785" s="40" t="str">
        <f>IF(A785=0,0,IF(A785="","",SUM(A$2:A785)))</f>
        <v/>
      </c>
      <c r="C785" s="41" t="str">
        <f>IF(H785="","",1*ISERROR(VLOOKUP(H785,H$1:H784,1,FALSE)))</f>
        <v/>
      </c>
      <c r="D785" s="40" t="str">
        <f>IF(C785=0,0,IF(C785="","",SUM(C$2:C785)))</f>
        <v/>
      </c>
      <c r="E785" s="41" t="str">
        <f>IF(H785=0,0,IF(C785="","",SUM(C$11:C785)))</f>
        <v/>
      </c>
      <c r="F785" s="41" t="str">
        <f>IF(H785="","",COUNTIF(H$11:H785,"="&amp;H785))</f>
        <v/>
      </c>
      <c r="G785" s="41" t="str">
        <f t="shared" si="108"/>
        <v/>
      </c>
      <c r="H785" s="41" t="str">
        <f t="shared" si="109"/>
        <v/>
      </c>
      <c r="I785" s="41" t="str">
        <f t="shared" si="110"/>
        <v/>
      </c>
      <c r="J785" s="41" t="str">
        <f t="shared" si="111"/>
        <v/>
      </c>
      <c r="K785" s="268"/>
      <c r="L785" s="268"/>
      <c r="M785" s="268"/>
      <c r="N785" s="269"/>
      <c r="O785" s="269"/>
      <c r="P785" s="269"/>
      <c r="Q785" s="270"/>
      <c r="R785" s="271"/>
      <c r="S785" s="268"/>
      <c r="T785" s="268"/>
      <c r="U785" s="268"/>
      <c r="V785" s="268"/>
      <c r="W785" s="65" t="str">
        <f t="shared" si="112"/>
        <v/>
      </c>
      <c r="X785" s="65" t="str">
        <f t="shared" si="113"/>
        <v/>
      </c>
      <c r="Y785" s="65" t="str">
        <f t="shared" si="114"/>
        <v/>
      </c>
      <c r="Z785" s="65" t="str">
        <f t="shared" si="115"/>
        <v/>
      </c>
      <c r="AA785" s="65" t="str">
        <f t="shared" si="116"/>
        <v/>
      </c>
    </row>
    <row r="786" spans="1:27" x14ac:dyDescent="0.25">
      <c r="A786" s="40" t="str">
        <f>IF(G786="","",1*ISERROR(VLOOKUP(G786,G$1:G785,1,FALSE)))</f>
        <v/>
      </c>
      <c r="B786" s="40" t="str">
        <f>IF(A786=0,0,IF(A786="","",SUM(A$2:A786)))</f>
        <v/>
      </c>
      <c r="C786" s="41" t="str">
        <f>IF(H786="","",1*ISERROR(VLOOKUP(H786,H$1:H785,1,FALSE)))</f>
        <v/>
      </c>
      <c r="D786" s="40" t="str">
        <f>IF(C786=0,0,IF(C786="","",SUM(C$2:C786)))</f>
        <v/>
      </c>
      <c r="E786" s="41" t="str">
        <f>IF(H786=0,0,IF(C786="","",SUM(C$11:C786)))</f>
        <v/>
      </c>
      <c r="F786" s="41" t="str">
        <f>IF(H786="","",COUNTIF(H$11:H786,"="&amp;H786))</f>
        <v/>
      </c>
      <c r="G786" s="41" t="str">
        <f t="shared" si="108"/>
        <v/>
      </c>
      <c r="H786" s="41" t="str">
        <f t="shared" si="109"/>
        <v/>
      </c>
      <c r="I786" s="41" t="str">
        <f t="shared" si="110"/>
        <v/>
      </c>
      <c r="J786" s="41" t="str">
        <f t="shared" si="111"/>
        <v/>
      </c>
      <c r="K786" s="268"/>
      <c r="L786" s="268"/>
      <c r="M786" s="268"/>
      <c r="N786" s="269"/>
      <c r="O786" s="269"/>
      <c r="P786" s="269"/>
      <c r="Q786" s="270"/>
      <c r="R786" s="271"/>
      <c r="S786" s="268"/>
      <c r="T786" s="268"/>
      <c r="U786" s="268"/>
      <c r="V786" s="268"/>
      <c r="W786" s="65" t="str">
        <f t="shared" si="112"/>
        <v/>
      </c>
      <c r="X786" s="65" t="str">
        <f t="shared" si="113"/>
        <v/>
      </c>
      <c r="Y786" s="65" t="str">
        <f t="shared" si="114"/>
        <v/>
      </c>
      <c r="Z786" s="65" t="str">
        <f t="shared" si="115"/>
        <v/>
      </c>
      <c r="AA786" s="65" t="str">
        <f t="shared" si="116"/>
        <v/>
      </c>
    </row>
    <row r="787" spans="1:27" x14ac:dyDescent="0.25">
      <c r="A787" s="40" t="str">
        <f>IF(G787="","",1*ISERROR(VLOOKUP(G787,G$1:G786,1,FALSE)))</f>
        <v/>
      </c>
      <c r="B787" s="40" t="str">
        <f>IF(A787=0,0,IF(A787="","",SUM(A$2:A787)))</f>
        <v/>
      </c>
      <c r="C787" s="41" t="str">
        <f>IF(H787="","",1*ISERROR(VLOOKUP(H787,H$1:H786,1,FALSE)))</f>
        <v/>
      </c>
      <c r="D787" s="40" t="str">
        <f>IF(C787=0,0,IF(C787="","",SUM(C$2:C787)))</f>
        <v/>
      </c>
      <c r="E787" s="41" t="str">
        <f>IF(H787=0,0,IF(C787="","",SUM(C$11:C787)))</f>
        <v/>
      </c>
      <c r="F787" s="41" t="str">
        <f>IF(H787="","",COUNTIF(H$11:H787,"="&amp;H787))</f>
        <v/>
      </c>
      <c r="G787" s="41" t="str">
        <f t="shared" si="108"/>
        <v/>
      </c>
      <c r="H787" s="41" t="str">
        <f t="shared" si="109"/>
        <v/>
      </c>
      <c r="I787" s="41" t="str">
        <f t="shared" si="110"/>
        <v/>
      </c>
      <c r="J787" s="41" t="str">
        <f t="shared" si="111"/>
        <v/>
      </c>
      <c r="K787" s="268"/>
      <c r="L787" s="268"/>
      <c r="M787" s="268"/>
      <c r="N787" s="269"/>
      <c r="O787" s="269"/>
      <c r="P787" s="269"/>
      <c r="Q787" s="270"/>
      <c r="R787" s="271"/>
      <c r="S787" s="268"/>
      <c r="T787" s="268"/>
      <c r="U787" s="268"/>
      <c r="V787" s="268"/>
      <c r="W787" s="65" t="str">
        <f t="shared" si="112"/>
        <v/>
      </c>
      <c r="X787" s="65" t="str">
        <f t="shared" si="113"/>
        <v/>
      </c>
      <c r="Y787" s="65" t="str">
        <f t="shared" si="114"/>
        <v/>
      </c>
      <c r="Z787" s="65" t="str">
        <f t="shared" si="115"/>
        <v/>
      </c>
      <c r="AA787" s="65" t="str">
        <f t="shared" si="116"/>
        <v/>
      </c>
    </row>
    <row r="788" spans="1:27" x14ac:dyDescent="0.25">
      <c r="A788" s="40" t="str">
        <f>IF(G788="","",1*ISERROR(VLOOKUP(G788,G$1:G787,1,FALSE)))</f>
        <v/>
      </c>
      <c r="B788" s="40" t="str">
        <f>IF(A788=0,0,IF(A788="","",SUM(A$2:A788)))</f>
        <v/>
      </c>
      <c r="C788" s="41" t="str">
        <f>IF(H788="","",1*ISERROR(VLOOKUP(H788,H$1:H787,1,FALSE)))</f>
        <v/>
      </c>
      <c r="D788" s="40" t="str">
        <f>IF(C788=0,0,IF(C788="","",SUM(C$2:C788)))</f>
        <v/>
      </c>
      <c r="E788" s="41" t="str">
        <f>IF(H788=0,0,IF(C788="","",SUM(C$11:C788)))</f>
        <v/>
      </c>
      <c r="F788" s="41" t="str">
        <f>IF(H788="","",COUNTIF(H$11:H788,"="&amp;H788))</f>
        <v/>
      </c>
      <c r="G788" s="41" t="str">
        <f t="shared" si="108"/>
        <v/>
      </c>
      <c r="H788" s="41" t="str">
        <f t="shared" si="109"/>
        <v/>
      </c>
      <c r="I788" s="41" t="str">
        <f t="shared" si="110"/>
        <v/>
      </c>
      <c r="J788" s="41" t="str">
        <f t="shared" si="111"/>
        <v/>
      </c>
      <c r="K788" s="268"/>
      <c r="L788" s="268"/>
      <c r="M788" s="268"/>
      <c r="N788" s="269"/>
      <c r="O788" s="269"/>
      <c r="P788" s="269"/>
      <c r="Q788" s="270"/>
      <c r="R788" s="271"/>
      <c r="S788" s="268"/>
      <c r="T788" s="268"/>
      <c r="U788" s="268"/>
      <c r="V788" s="268"/>
      <c r="W788" s="65" t="str">
        <f t="shared" si="112"/>
        <v/>
      </c>
      <c r="X788" s="65" t="str">
        <f t="shared" si="113"/>
        <v/>
      </c>
      <c r="Y788" s="65" t="str">
        <f t="shared" si="114"/>
        <v/>
      </c>
      <c r="Z788" s="65" t="str">
        <f t="shared" si="115"/>
        <v/>
      </c>
      <c r="AA788" s="65" t="str">
        <f t="shared" si="116"/>
        <v/>
      </c>
    </row>
    <row r="789" spans="1:27" x14ac:dyDescent="0.25">
      <c r="A789" s="40" t="str">
        <f>IF(G789="","",1*ISERROR(VLOOKUP(G789,G$1:G788,1,FALSE)))</f>
        <v/>
      </c>
      <c r="B789" s="40" t="str">
        <f>IF(A789=0,0,IF(A789="","",SUM(A$2:A789)))</f>
        <v/>
      </c>
      <c r="C789" s="41" t="str">
        <f>IF(H789="","",1*ISERROR(VLOOKUP(H789,H$1:H788,1,FALSE)))</f>
        <v/>
      </c>
      <c r="D789" s="40" t="str">
        <f>IF(C789=0,0,IF(C789="","",SUM(C$2:C789)))</f>
        <v/>
      </c>
      <c r="E789" s="41" t="str">
        <f>IF(H789=0,0,IF(C789="","",SUM(C$11:C789)))</f>
        <v/>
      </c>
      <c r="F789" s="41" t="str">
        <f>IF(H789="","",COUNTIF(H$11:H789,"="&amp;H789))</f>
        <v/>
      </c>
      <c r="G789" s="41" t="str">
        <f t="shared" si="108"/>
        <v/>
      </c>
      <c r="H789" s="41" t="str">
        <f t="shared" si="109"/>
        <v/>
      </c>
      <c r="I789" s="41" t="str">
        <f t="shared" si="110"/>
        <v/>
      </c>
      <c r="J789" s="41" t="str">
        <f t="shared" si="111"/>
        <v/>
      </c>
      <c r="K789" s="268"/>
      <c r="L789" s="268"/>
      <c r="M789" s="268"/>
      <c r="N789" s="269"/>
      <c r="O789" s="269"/>
      <c r="P789" s="269"/>
      <c r="Q789" s="270"/>
      <c r="R789" s="271"/>
      <c r="S789" s="268"/>
      <c r="T789" s="268"/>
      <c r="U789" s="268"/>
      <c r="V789" s="268"/>
      <c r="W789" s="65" t="str">
        <f t="shared" si="112"/>
        <v/>
      </c>
      <c r="X789" s="65" t="str">
        <f t="shared" si="113"/>
        <v/>
      </c>
      <c r="Y789" s="65" t="str">
        <f t="shared" si="114"/>
        <v/>
      </c>
      <c r="Z789" s="65" t="str">
        <f t="shared" si="115"/>
        <v/>
      </c>
      <c r="AA789" s="65" t="str">
        <f t="shared" si="116"/>
        <v/>
      </c>
    </row>
    <row r="790" spans="1:27" x14ac:dyDescent="0.25">
      <c r="A790" s="40" t="str">
        <f>IF(G790="","",1*ISERROR(VLOOKUP(G790,G$1:G789,1,FALSE)))</f>
        <v/>
      </c>
      <c r="B790" s="40" t="str">
        <f>IF(A790=0,0,IF(A790="","",SUM(A$2:A790)))</f>
        <v/>
      </c>
      <c r="C790" s="41" t="str">
        <f>IF(H790="","",1*ISERROR(VLOOKUP(H790,H$1:H789,1,FALSE)))</f>
        <v/>
      </c>
      <c r="D790" s="40" t="str">
        <f>IF(C790=0,0,IF(C790="","",SUM(C$2:C790)))</f>
        <v/>
      </c>
      <c r="E790" s="41" t="str">
        <f>IF(H790=0,0,IF(C790="","",SUM(C$11:C790)))</f>
        <v/>
      </c>
      <c r="F790" s="41" t="str">
        <f>IF(H790="","",COUNTIF(H$11:H790,"="&amp;H790))</f>
        <v/>
      </c>
      <c r="G790" s="41" t="str">
        <f t="shared" si="108"/>
        <v/>
      </c>
      <c r="H790" s="41" t="str">
        <f t="shared" si="109"/>
        <v/>
      </c>
      <c r="I790" s="41" t="str">
        <f t="shared" si="110"/>
        <v/>
      </c>
      <c r="J790" s="41" t="str">
        <f t="shared" si="111"/>
        <v/>
      </c>
      <c r="K790" s="268"/>
      <c r="L790" s="268"/>
      <c r="M790" s="268"/>
      <c r="N790" s="269"/>
      <c r="O790" s="269"/>
      <c r="P790" s="269"/>
      <c r="Q790" s="270"/>
      <c r="R790" s="271"/>
      <c r="S790" s="268"/>
      <c r="T790" s="268"/>
      <c r="U790" s="268"/>
      <c r="V790" s="268"/>
      <c r="W790" s="65" t="str">
        <f t="shared" si="112"/>
        <v/>
      </c>
      <c r="X790" s="65" t="str">
        <f t="shared" si="113"/>
        <v/>
      </c>
      <c r="Y790" s="65" t="str">
        <f t="shared" si="114"/>
        <v/>
      </c>
      <c r="Z790" s="65" t="str">
        <f t="shared" si="115"/>
        <v/>
      </c>
      <c r="AA790" s="65" t="str">
        <f t="shared" si="116"/>
        <v/>
      </c>
    </row>
    <row r="791" spans="1:27" x14ac:dyDescent="0.25">
      <c r="A791" s="40" t="str">
        <f>IF(G791="","",1*ISERROR(VLOOKUP(G791,G$1:G790,1,FALSE)))</f>
        <v/>
      </c>
      <c r="B791" s="40" t="str">
        <f>IF(A791=0,0,IF(A791="","",SUM(A$2:A791)))</f>
        <v/>
      </c>
      <c r="C791" s="41" t="str">
        <f>IF(H791="","",1*ISERROR(VLOOKUP(H791,H$1:H790,1,FALSE)))</f>
        <v/>
      </c>
      <c r="D791" s="40" t="str">
        <f>IF(C791=0,0,IF(C791="","",SUM(C$2:C791)))</f>
        <v/>
      </c>
      <c r="E791" s="41" t="str">
        <f>IF(H791=0,0,IF(C791="","",SUM(C$11:C791)))</f>
        <v/>
      </c>
      <c r="F791" s="41" t="str">
        <f>IF(H791="","",COUNTIF(H$11:H791,"="&amp;H791))</f>
        <v/>
      </c>
      <c r="G791" s="41" t="str">
        <f t="shared" si="108"/>
        <v/>
      </c>
      <c r="H791" s="41" t="str">
        <f t="shared" si="109"/>
        <v/>
      </c>
      <c r="I791" s="41" t="str">
        <f t="shared" si="110"/>
        <v/>
      </c>
      <c r="J791" s="41" t="str">
        <f t="shared" si="111"/>
        <v/>
      </c>
      <c r="K791" s="268"/>
      <c r="L791" s="268"/>
      <c r="M791" s="268"/>
      <c r="N791" s="269"/>
      <c r="O791" s="269"/>
      <c r="P791" s="269"/>
      <c r="Q791" s="270"/>
      <c r="R791" s="271"/>
      <c r="S791" s="268"/>
      <c r="T791" s="268"/>
      <c r="U791" s="268"/>
      <c r="V791" s="268"/>
      <c r="W791" s="65" t="str">
        <f t="shared" si="112"/>
        <v/>
      </c>
      <c r="X791" s="65" t="str">
        <f t="shared" si="113"/>
        <v/>
      </c>
      <c r="Y791" s="65" t="str">
        <f t="shared" si="114"/>
        <v/>
      </c>
      <c r="Z791" s="65" t="str">
        <f t="shared" si="115"/>
        <v/>
      </c>
      <c r="AA791" s="65" t="str">
        <f t="shared" si="116"/>
        <v/>
      </c>
    </row>
    <row r="792" spans="1:27" x14ac:dyDescent="0.25">
      <c r="A792" s="40" t="str">
        <f>IF(G792="","",1*ISERROR(VLOOKUP(G792,G$1:G791,1,FALSE)))</f>
        <v/>
      </c>
      <c r="B792" s="40" t="str">
        <f>IF(A792=0,0,IF(A792="","",SUM(A$2:A792)))</f>
        <v/>
      </c>
      <c r="C792" s="41" t="str">
        <f>IF(H792="","",1*ISERROR(VLOOKUP(H792,H$1:H791,1,FALSE)))</f>
        <v/>
      </c>
      <c r="D792" s="40" t="str">
        <f>IF(C792=0,0,IF(C792="","",SUM(C$2:C792)))</f>
        <v/>
      </c>
      <c r="E792" s="41" t="str">
        <f>IF(H792=0,0,IF(C792="","",SUM(C$11:C792)))</f>
        <v/>
      </c>
      <c r="F792" s="41" t="str">
        <f>IF(H792="","",COUNTIF(H$11:H792,"="&amp;H792))</f>
        <v/>
      </c>
      <c r="G792" s="41" t="str">
        <f t="shared" si="108"/>
        <v/>
      </c>
      <c r="H792" s="41" t="str">
        <f t="shared" si="109"/>
        <v/>
      </c>
      <c r="I792" s="41" t="str">
        <f t="shared" si="110"/>
        <v/>
      </c>
      <c r="J792" s="41" t="str">
        <f t="shared" si="111"/>
        <v/>
      </c>
      <c r="K792" s="268"/>
      <c r="L792" s="268"/>
      <c r="M792" s="268"/>
      <c r="N792" s="269"/>
      <c r="O792" s="269"/>
      <c r="P792" s="269"/>
      <c r="Q792" s="270"/>
      <c r="R792" s="271"/>
      <c r="S792" s="268"/>
      <c r="T792" s="268"/>
      <c r="U792" s="268"/>
      <c r="V792" s="268"/>
      <c r="W792" s="65" t="str">
        <f t="shared" si="112"/>
        <v/>
      </c>
      <c r="X792" s="65" t="str">
        <f t="shared" si="113"/>
        <v/>
      </c>
      <c r="Y792" s="65" t="str">
        <f t="shared" si="114"/>
        <v/>
      </c>
      <c r="Z792" s="65" t="str">
        <f t="shared" si="115"/>
        <v/>
      </c>
      <c r="AA792" s="65" t="str">
        <f t="shared" si="116"/>
        <v/>
      </c>
    </row>
    <row r="793" spans="1:27" x14ac:dyDescent="0.25">
      <c r="A793" s="40" t="str">
        <f>IF(G793="","",1*ISERROR(VLOOKUP(G793,G$1:G792,1,FALSE)))</f>
        <v/>
      </c>
      <c r="B793" s="40" t="str">
        <f>IF(A793=0,0,IF(A793="","",SUM(A$2:A793)))</f>
        <v/>
      </c>
      <c r="C793" s="41" t="str">
        <f>IF(H793="","",1*ISERROR(VLOOKUP(H793,H$1:H792,1,FALSE)))</f>
        <v/>
      </c>
      <c r="D793" s="40" t="str">
        <f>IF(C793=0,0,IF(C793="","",SUM(C$2:C793)))</f>
        <v/>
      </c>
      <c r="E793" s="41" t="str">
        <f>IF(H793=0,0,IF(C793="","",SUM(C$11:C793)))</f>
        <v/>
      </c>
      <c r="F793" s="41" t="str">
        <f>IF(H793="","",COUNTIF(H$11:H793,"="&amp;H793))</f>
        <v/>
      </c>
      <c r="G793" s="41" t="str">
        <f t="shared" si="108"/>
        <v/>
      </c>
      <c r="H793" s="41" t="str">
        <f t="shared" si="109"/>
        <v/>
      </c>
      <c r="I793" s="41" t="str">
        <f t="shared" si="110"/>
        <v/>
      </c>
      <c r="J793" s="41" t="str">
        <f t="shared" si="111"/>
        <v/>
      </c>
      <c r="K793" s="268"/>
      <c r="L793" s="268"/>
      <c r="M793" s="268"/>
      <c r="N793" s="269"/>
      <c r="O793" s="269"/>
      <c r="P793" s="269"/>
      <c r="Q793" s="270"/>
      <c r="R793" s="271"/>
      <c r="S793" s="268"/>
      <c r="T793" s="268"/>
      <c r="U793" s="268"/>
      <c r="V793" s="268"/>
      <c r="W793" s="65" t="str">
        <f t="shared" si="112"/>
        <v/>
      </c>
      <c r="X793" s="65" t="str">
        <f t="shared" si="113"/>
        <v/>
      </c>
      <c r="Y793" s="65" t="str">
        <f t="shared" si="114"/>
        <v/>
      </c>
      <c r="Z793" s="65" t="str">
        <f t="shared" si="115"/>
        <v/>
      </c>
      <c r="AA793" s="65" t="str">
        <f t="shared" si="116"/>
        <v/>
      </c>
    </row>
    <row r="794" spans="1:27" x14ac:dyDescent="0.25">
      <c r="A794" s="40" t="str">
        <f>IF(G794="","",1*ISERROR(VLOOKUP(G794,G$1:G793,1,FALSE)))</f>
        <v/>
      </c>
      <c r="B794" s="40" t="str">
        <f>IF(A794=0,0,IF(A794="","",SUM(A$2:A794)))</f>
        <v/>
      </c>
      <c r="C794" s="41" t="str">
        <f>IF(H794="","",1*ISERROR(VLOOKUP(H794,H$1:H793,1,FALSE)))</f>
        <v/>
      </c>
      <c r="D794" s="40" t="str">
        <f>IF(C794=0,0,IF(C794="","",SUM(C$2:C794)))</f>
        <v/>
      </c>
      <c r="E794" s="41" t="str">
        <f>IF(H794=0,0,IF(C794="","",SUM(C$11:C794)))</f>
        <v/>
      </c>
      <c r="F794" s="41" t="str">
        <f>IF(H794="","",COUNTIF(H$11:H794,"="&amp;H794))</f>
        <v/>
      </c>
      <c r="G794" s="41" t="str">
        <f t="shared" si="108"/>
        <v/>
      </c>
      <c r="H794" s="41" t="str">
        <f t="shared" si="109"/>
        <v/>
      </c>
      <c r="I794" s="41" t="str">
        <f t="shared" si="110"/>
        <v/>
      </c>
      <c r="J794" s="41" t="str">
        <f t="shared" si="111"/>
        <v/>
      </c>
      <c r="K794" s="268"/>
      <c r="L794" s="268"/>
      <c r="M794" s="268"/>
      <c r="N794" s="269"/>
      <c r="O794" s="269"/>
      <c r="P794" s="269"/>
      <c r="Q794" s="270"/>
      <c r="R794" s="271"/>
      <c r="S794" s="268"/>
      <c r="T794" s="268"/>
      <c r="U794" s="268"/>
      <c r="V794" s="268"/>
      <c r="W794" s="65" t="str">
        <f t="shared" si="112"/>
        <v/>
      </c>
      <c r="X794" s="65" t="str">
        <f t="shared" si="113"/>
        <v/>
      </c>
      <c r="Y794" s="65" t="str">
        <f t="shared" si="114"/>
        <v/>
      </c>
      <c r="Z794" s="65" t="str">
        <f t="shared" si="115"/>
        <v/>
      </c>
      <c r="AA794" s="65" t="str">
        <f t="shared" si="116"/>
        <v/>
      </c>
    </row>
    <row r="795" spans="1:27" x14ac:dyDescent="0.25">
      <c r="A795" s="40" t="str">
        <f>IF(G795="","",1*ISERROR(VLOOKUP(G795,G$1:G794,1,FALSE)))</f>
        <v/>
      </c>
      <c r="B795" s="40" t="str">
        <f>IF(A795=0,0,IF(A795="","",SUM(A$2:A795)))</f>
        <v/>
      </c>
      <c r="C795" s="41" t="str">
        <f>IF(H795="","",1*ISERROR(VLOOKUP(H795,H$1:H794,1,FALSE)))</f>
        <v/>
      </c>
      <c r="D795" s="40" t="str">
        <f>IF(C795=0,0,IF(C795="","",SUM(C$2:C795)))</f>
        <v/>
      </c>
      <c r="E795" s="41" t="str">
        <f>IF(H795=0,0,IF(C795="","",SUM(C$11:C795)))</f>
        <v/>
      </c>
      <c r="F795" s="41" t="str">
        <f>IF(H795="","",COUNTIF(H$11:H795,"="&amp;H795))</f>
        <v/>
      </c>
      <c r="G795" s="41" t="str">
        <f t="shared" si="108"/>
        <v/>
      </c>
      <c r="H795" s="41" t="str">
        <f t="shared" si="109"/>
        <v/>
      </c>
      <c r="I795" s="41" t="str">
        <f t="shared" si="110"/>
        <v/>
      </c>
      <c r="J795" s="41" t="str">
        <f t="shared" si="111"/>
        <v/>
      </c>
      <c r="K795" s="268"/>
      <c r="L795" s="268"/>
      <c r="M795" s="268"/>
      <c r="N795" s="269"/>
      <c r="O795" s="269"/>
      <c r="P795" s="269"/>
      <c r="Q795" s="270"/>
      <c r="R795" s="271"/>
      <c r="S795" s="268"/>
      <c r="T795" s="268"/>
      <c r="U795" s="268"/>
      <c r="V795" s="268"/>
      <c r="W795" s="65" t="str">
        <f t="shared" si="112"/>
        <v/>
      </c>
      <c r="X795" s="65" t="str">
        <f t="shared" si="113"/>
        <v/>
      </c>
      <c r="Y795" s="65" t="str">
        <f t="shared" si="114"/>
        <v/>
      </c>
      <c r="Z795" s="65" t="str">
        <f t="shared" si="115"/>
        <v/>
      </c>
      <c r="AA795" s="65" t="str">
        <f t="shared" si="116"/>
        <v/>
      </c>
    </row>
    <row r="796" spans="1:27" x14ac:dyDescent="0.25">
      <c r="A796" s="40" t="str">
        <f>IF(G796="","",1*ISERROR(VLOOKUP(G796,G$1:G795,1,FALSE)))</f>
        <v/>
      </c>
      <c r="B796" s="40" t="str">
        <f>IF(A796=0,0,IF(A796="","",SUM(A$2:A796)))</f>
        <v/>
      </c>
      <c r="C796" s="41" t="str">
        <f>IF(H796="","",1*ISERROR(VLOOKUP(H796,H$1:H795,1,FALSE)))</f>
        <v/>
      </c>
      <c r="D796" s="40" t="str">
        <f>IF(C796=0,0,IF(C796="","",SUM(C$2:C796)))</f>
        <v/>
      </c>
      <c r="E796" s="41" t="str">
        <f>IF(H796=0,0,IF(C796="","",SUM(C$11:C796)))</f>
        <v/>
      </c>
      <c r="F796" s="41" t="str">
        <f>IF(H796="","",COUNTIF(H$11:H796,"="&amp;H796))</f>
        <v/>
      </c>
      <c r="G796" s="41" t="str">
        <f t="shared" si="108"/>
        <v/>
      </c>
      <c r="H796" s="41" t="str">
        <f t="shared" si="109"/>
        <v/>
      </c>
      <c r="I796" s="41" t="str">
        <f t="shared" si="110"/>
        <v/>
      </c>
      <c r="J796" s="41" t="str">
        <f t="shared" si="111"/>
        <v/>
      </c>
      <c r="K796" s="268"/>
      <c r="L796" s="268"/>
      <c r="M796" s="268"/>
      <c r="N796" s="269"/>
      <c r="O796" s="269"/>
      <c r="P796" s="269"/>
      <c r="Q796" s="270"/>
      <c r="R796" s="271"/>
      <c r="S796" s="268"/>
      <c r="T796" s="268"/>
      <c r="U796" s="268"/>
      <c r="V796" s="268"/>
      <c r="W796" s="65" t="str">
        <f t="shared" si="112"/>
        <v/>
      </c>
      <c r="X796" s="65" t="str">
        <f t="shared" si="113"/>
        <v/>
      </c>
      <c r="Y796" s="65" t="str">
        <f t="shared" si="114"/>
        <v/>
      </c>
      <c r="Z796" s="65" t="str">
        <f t="shared" si="115"/>
        <v/>
      </c>
      <c r="AA796" s="65" t="str">
        <f t="shared" si="116"/>
        <v/>
      </c>
    </row>
    <row r="797" spans="1:27" x14ac:dyDescent="0.25">
      <c r="A797" s="40" t="str">
        <f>IF(G797="","",1*ISERROR(VLOOKUP(G797,G$1:G796,1,FALSE)))</f>
        <v/>
      </c>
      <c r="B797" s="40" t="str">
        <f>IF(A797=0,0,IF(A797="","",SUM(A$2:A797)))</f>
        <v/>
      </c>
      <c r="C797" s="41" t="str">
        <f>IF(H797="","",1*ISERROR(VLOOKUP(H797,H$1:H796,1,FALSE)))</f>
        <v/>
      </c>
      <c r="D797" s="40" t="str">
        <f>IF(C797=0,0,IF(C797="","",SUM(C$2:C797)))</f>
        <v/>
      </c>
      <c r="E797" s="41" t="str">
        <f>IF(H797=0,0,IF(C797="","",SUM(C$11:C797)))</f>
        <v/>
      </c>
      <c r="F797" s="41" t="str">
        <f>IF(H797="","",COUNTIF(H$11:H797,"="&amp;H797))</f>
        <v/>
      </c>
      <c r="G797" s="41" t="str">
        <f t="shared" si="108"/>
        <v/>
      </c>
      <c r="H797" s="41" t="str">
        <f t="shared" si="109"/>
        <v/>
      </c>
      <c r="I797" s="41" t="str">
        <f t="shared" si="110"/>
        <v/>
      </c>
      <c r="J797" s="41" t="str">
        <f t="shared" si="111"/>
        <v/>
      </c>
      <c r="K797" s="268"/>
      <c r="L797" s="268"/>
      <c r="M797" s="268"/>
      <c r="N797" s="269"/>
      <c r="O797" s="269"/>
      <c r="P797" s="269"/>
      <c r="Q797" s="270"/>
      <c r="R797" s="271"/>
      <c r="S797" s="268"/>
      <c r="T797" s="268"/>
      <c r="U797" s="268"/>
      <c r="V797" s="268"/>
      <c r="W797" s="65" t="str">
        <f t="shared" si="112"/>
        <v/>
      </c>
      <c r="X797" s="65" t="str">
        <f t="shared" si="113"/>
        <v/>
      </c>
      <c r="Y797" s="65" t="str">
        <f t="shared" si="114"/>
        <v/>
      </c>
      <c r="Z797" s="65" t="str">
        <f t="shared" si="115"/>
        <v/>
      </c>
      <c r="AA797" s="65" t="str">
        <f t="shared" si="116"/>
        <v/>
      </c>
    </row>
    <row r="798" spans="1:27" x14ac:dyDescent="0.25">
      <c r="A798" s="40" t="str">
        <f>IF(G798="","",1*ISERROR(VLOOKUP(G798,G$1:G797,1,FALSE)))</f>
        <v/>
      </c>
      <c r="B798" s="40" t="str">
        <f>IF(A798=0,0,IF(A798="","",SUM(A$2:A798)))</f>
        <v/>
      </c>
      <c r="C798" s="41" t="str">
        <f>IF(H798="","",1*ISERROR(VLOOKUP(H798,H$1:H797,1,FALSE)))</f>
        <v/>
      </c>
      <c r="D798" s="40" t="str">
        <f>IF(C798=0,0,IF(C798="","",SUM(C$2:C798)))</f>
        <v/>
      </c>
      <c r="E798" s="41" t="str">
        <f>IF(H798=0,0,IF(C798="","",SUM(C$11:C798)))</f>
        <v/>
      </c>
      <c r="F798" s="41" t="str">
        <f>IF(H798="","",COUNTIF(H$11:H798,"="&amp;H798))</f>
        <v/>
      </c>
      <c r="G798" s="41" t="str">
        <f t="shared" si="108"/>
        <v/>
      </c>
      <c r="H798" s="41" t="str">
        <f t="shared" si="109"/>
        <v/>
      </c>
      <c r="I798" s="41" t="str">
        <f t="shared" si="110"/>
        <v/>
      </c>
      <c r="J798" s="41" t="str">
        <f t="shared" si="111"/>
        <v/>
      </c>
      <c r="K798" s="268"/>
      <c r="L798" s="268"/>
      <c r="M798" s="268"/>
      <c r="N798" s="269"/>
      <c r="O798" s="269"/>
      <c r="P798" s="269"/>
      <c r="Q798" s="270"/>
      <c r="R798" s="271"/>
      <c r="S798" s="268"/>
      <c r="T798" s="268"/>
      <c r="U798" s="268"/>
      <c r="V798" s="268"/>
      <c r="W798" s="65" t="str">
        <f t="shared" si="112"/>
        <v/>
      </c>
      <c r="X798" s="65" t="str">
        <f t="shared" si="113"/>
        <v/>
      </c>
      <c r="Y798" s="65" t="str">
        <f t="shared" si="114"/>
        <v/>
      </c>
      <c r="Z798" s="65" t="str">
        <f t="shared" si="115"/>
        <v/>
      </c>
      <c r="AA798" s="65" t="str">
        <f t="shared" si="116"/>
        <v/>
      </c>
    </row>
    <row r="799" spans="1:27" x14ac:dyDescent="0.25">
      <c r="A799" s="40" t="str">
        <f>IF(G799="","",1*ISERROR(VLOOKUP(G799,G$1:G798,1,FALSE)))</f>
        <v/>
      </c>
      <c r="B799" s="40" t="str">
        <f>IF(A799=0,0,IF(A799="","",SUM(A$2:A799)))</f>
        <v/>
      </c>
      <c r="C799" s="41" t="str">
        <f>IF(H799="","",1*ISERROR(VLOOKUP(H799,H$1:H798,1,FALSE)))</f>
        <v/>
      </c>
      <c r="D799" s="40" t="str">
        <f>IF(C799=0,0,IF(C799="","",SUM(C$2:C799)))</f>
        <v/>
      </c>
      <c r="E799" s="41" t="str">
        <f>IF(H799=0,0,IF(C799="","",SUM(C$11:C799)))</f>
        <v/>
      </c>
      <c r="F799" s="41" t="str">
        <f>IF(H799="","",COUNTIF(H$11:H799,"="&amp;H799))</f>
        <v/>
      </c>
      <c r="G799" s="41" t="str">
        <f t="shared" si="108"/>
        <v/>
      </c>
      <c r="H799" s="41" t="str">
        <f t="shared" si="109"/>
        <v/>
      </c>
      <c r="I799" s="41" t="str">
        <f t="shared" si="110"/>
        <v/>
      </c>
      <c r="J799" s="41" t="str">
        <f t="shared" si="111"/>
        <v/>
      </c>
      <c r="K799" s="268"/>
      <c r="L799" s="268"/>
      <c r="M799" s="268"/>
      <c r="N799" s="269"/>
      <c r="O799" s="269"/>
      <c r="P799" s="269"/>
      <c r="Q799" s="270"/>
      <c r="R799" s="271"/>
      <c r="S799" s="268"/>
      <c r="T799" s="268"/>
      <c r="U799" s="268"/>
      <c r="V799" s="268"/>
      <c r="W799" s="65" t="str">
        <f t="shared" si="112"/>
        <v/>
      </c>
      <c r="X799" s="65" t="str">
        <f t="shared" si="113"/>
        <v/>
      </c>
      <c r="Y799" s="65" t="str">
        <f t="shared" si="114"/>
        <v/>
      </c>
      <c r="Z799" s="65" t="str">
        <f t="shared" si="115"/>
        <v/>
      </c>
      <c r="AA799" s="65" t="str">
        <f t="shared" si="116"/>
        <v/>
      </c>
    </row>
    <row r="800" spans="1:27" x14ac:dyDescent="0.25">
      <c r="A800" s="40" t="str">
        <f>IF(G800="","",1*ISERROR(VLOOKUP(G800,G$1:G799,1,FALSE)))</f>
        <v/>
      </c>
      <c r="B800" s="40" t="str">
        <f>IF(A800=0,0,IF(A800="","",SUM(A$2:A800)))</f>
        <v/>
      </c>
      <c r="C800" s="41" t="str">
        <f>IF(H800="","",1*ISERROR(VLOOKUP(H800,H$1:H799,1,FALSE)))</f>
        <v/>
      </c>
      <c r="D800" s="40" t="str">
        <f>IF(C800=0,0,IF(C800="","",SUM(C$2:C800)))</f>
        <v/>
      </c>
      <c r="E800" s="41" t="str">
        <f>IF(H800=0,0,IF(C800="","",SUM(C$11:C800)))</f>
        <v/>
      </c>
      <c r="F800" s="41" t="str">
        <f>IF(H800="","",COUNTIF(H$11:H800,"="&amp;H800))</f>
        <v/>
      </c>
      <c r="G800" s="41" t="str">
        <f t="shared" si="108"/>
        <v/>
      </c>
      <c r="H800" s="41" t="str">
        <f t="shared" si="109"/>
        <v/>
      </c>
      <c r="I800" s="41" t="str">
        <f t="shared" si="110"/>
        <v/>
      </c>
      <c r="J800" s="41" t="str">
        <f t="shared" si="111"/>
        <v/>
      </c>
      <c r="K800" s="268"/>
      <c r="L800" s="268"/>
      <c r="M800" s="268"/>
      <c r="N800" s="269"/>
      <c r="O800" s="269"/>
      <c r="P800" s="269"/>
      <c r="Q800" s="270"/>
      <c r="R800" s="271"/>
      <c r="S800" s="268"/>
      <c r="T800" s="268"/>
      <c r="U800" s="268"/>
      <c r="V800" s="268"/>
      <c r="W800" s="65" t="str">
        <f t="shared" si="112"/>
        <v/>
      </c>
      <c r="X800" s="65" t="str">
        <f t="shared" si="113"/>
        <v/>
      </c>
      <c r="Y800" s="65" t="str">
        <f t="shared" si="114"/>
        <v/>
      </c>
      <c r="Z800" s="65" t="str">
        <f t="shared" si="115"/>
        <v/>
      </c>
      <c r="AA800" s="65" t="str">
        <f t="shared" si="116"/>
        <v/>
      </c>
    </row>
    <row r="801" spans="1:27" x14ac:dyDescent="0.25">
      <c r="A801" s="40" t="str">
        <f>IF(G801="","",1*ISERROR(VLOOKUP(G801,G$1:G800,1,FALSE)))</f>
        <v/>
      </c>
      <c r="B801" s="40" t="str">
        <f>IF(A801=0,0,IF(A801="","",SUM(A$2:A801)))</f>
        <v/>
      </c>
      <c r="C801" s="41" t="str">
        <f>IF(H801="","",1*ISERROR(VLOOKUP(H801,H$1:H800,1,FALSE)))</f>
        <v/>
      </c>
      <c r="D801" s="40" t="str">
        <f>IF(C801=0,0,IF(C801="","",SUM(C$2:C801)))</f>
        <v/>
      </c>
      <c r="E801" s="41" t="str">
        <f>IF(H801=0,0,IF(C801="","",SUM(C$11:C801)))</f>
        <v/>
      </c>
      <c r="F801" s="41" t="str">
        <f>IF(H801="","",COUNTIF(H$11:H801,"="&amp;H801))</f>
        <v/>
      </c>
      <c r="G801" s="41" t="str">
        <f t="shared" si="108"/>
        <v/>
      </c>
      <c r="H801" s="41" t="str">
        <f t="shared" si="109"/>
        <v/>
      </c>
      <c r="I801" s="41" t="str">
        <f t="shared" si="110"/>
        <v/>
      </c>
      <c r="J801" s="41" t="str">
        <f t="shared" si="111"/>
        <v/>
      </c>
      <c r="K801" s="268"/>
      <c r="L801" s="268"/>
      <c r="M801" s="268"/>
      <c r="N801" s="269"/>
      <c r="O801" s="269"/>
      <c r="P801" s="269"/>
      <c r="Q801" s="270"/>
      <c r="R801" s="271"/>
      <c r="S801" s="268"/>
      <c r="T801" s="268"/>
      <c r="U801" s="268"/>
      <c r="V801" s="268"/>
      <c r="W801" s="65" t="str">
        <f t="shared" si="112"/>
        <v/>
      </c>
      <c r="X801" s="65" t="str">
        <f t="shared" si="113"/>
        <v/>
      </c>
      <c r="Y801" s="65" t="str">
        <f t="shared" si="114"/>
        <v/>
      </c>
      <c r="Z801" s="65" t="str">
        <f t="shared" si="115"/>
        <v/>
      </c>
      <c r="AA801" s="65" t="str">
        <f t="shared" si="116"/>
        <v/>
      </c>
    </row>
    <row r="802" spans="1:27" x14ac:dyDescent="0.25">
      <c r="A802" s="40" t="str">
        <f>IF(G802="","",1*ISERROR(VLOOKUP(G802,G$1:G801,1,FALSE)))</f>
        <v/>
      </c>
      <c r="B802" s="40" t="str">
        <f>IF(A802=0,0,IF(A802="","",SUM(A$2:A802)))</f>
        <v/>
      </c>
      <c r="C802" s="41" t="str">
        <f>IF(H802="","",1*ISERROR(VLOOKUP(H802,H$1:H801,1,FALSE)))</f>
        <v/>
      </c>
      <c r="D802" s="40" t="str">
        <f>IF(C802=0,0,IF(C802="","",SUM(C$2:C802)))</f>
        <v/>
      </c>
      <c r="E802" s="41" t="str">
        <f>IF(H802=0,0,IF(C802="","",SUM(C$11:C802)))</f>
        <v/>
      </c>
      <c r="F802" s="41" t="str">
        <f>IF(H802="","",COUNTIF(H$11:H802,"="&amp;H802))</f>
        <v/>
      </c>
      <c r="G802" s="41" t="str">
        <f t="shared" si="108"/>
        <v/>
      </c>
      <c r="H802" s="41" t="str">
        <f t="shared" si="109"/>
        <v/>
      </c>
      <c r="I802" s="41" t="str">
        <f t="shared" si="110"/>
        <v/>
      </c>
      <c r="J802" s="41" t="str">
        <f t="shared" si="111"/>
        <v/>
      </c>
      <c r="K802" s="268"/>
      <c r="L802" s="268"/>
      <c r="M802" s="268"/>
      <c r="N802" s="269"/>
      <c r="O802" s="269"/>
      <c r="P802" s="269"/>
      <c r="Q802" s="270"/>
      <c r="R802" s="271"/>
      <c r="S802" s="268"/>
      <c r="T802" s="268"/>
      <c r="U802" s="268"/>
      <c r="V802" s="268"/>
      <c r="W802" s="65" t="str">
        <f t="shared" si="112"/>
        <v/>
      </c>
      <c r="X802" s="65" t="str">
        <f t="shared" si="113"/>
        <v/>
      </c>
      <c r="Y802" s="65" t="str">
        <f t="shared" si="114"/>
        <v/>
      </c>
      <c r="Z802" s="65" t="str">
        <f t="shared" si="115"/>
        <v/>
      </c>
      <c r="AA802" s="65" t="str">
        <f t="shared" si="116"/>
        <v/>
      </c>
    </row>
    <row r="803" spans="1:27" x14ac:dyDescent="0.25">
      <c r="A803" s="40" t="str">
        <f>IF(G803="","",1*ISERROR(VLOOKUP(G803,G$1:G802,1,FALSE)))</f>
        <v/>
      </c>
      <c r="B803" s="40" t="str">
        <f>IF(A803=0,0,IF(A803="","",SUM(A$2:A803)))</f>
        <v/>
      </c>
      <c r="C803" s="41" t="str">
        <f>IF(H803="","",1*ISERROR(VLOOKUP(H803,H$1:H802,1,FALSE)))</f>
        <v/>
      </c>
      <c r="D803" s="40" t="str">
        <f>IF(C803=0,0,IF(C803="","",SUM(C$2:C803)))</f>
        <v/>
      </c>
      <c r="E803" s="41" t="str">
        <f>IF(H803=0,0,IF(C803="","",SUM(C$11:C803)))</f>
        <v/>
      </c>
      <c r="F803" s="41" t="str">
        <f>IF(H803="","",COUNTIF(H$11:H803,"="&amp;H803))</f>
        <v/>
      </c>
      <c r="G803" s="41" t="str">
        <f t="shared" si="108"/>
        <v/>
      </c>
      <c r="H803" s="41" t="str">
        <f t="shared" si="109"/>
        <v/>
      </c>
      <c r="I803" s="41" t="str">
        <f t="shared" si="110"/>
        <v/>
      </c>
      <c r="J803" s="41" t="str">
        <f t="shared" si="111"/>
        <v/>
      </c>
      <c r="K803" s="268"/>
      <c r="L803" s="268"/>
      <c r="M803" s="268"/>
      <c r="N803" s="269"/>
      <c r="O803" s="269"/>
      <c r="P803" s="269"/>
      <c r="Q803" s="270"/>
      <c r="R803" s="271"/>
      <c r="S803" s="268"/>
      <c r="T803" s="268"/>
      <c r="U803" s="268"/>
      <c r="V803" s="268"/>
      <c r="W803" s="65" t="str">
        <f t="shared" si="112"/>
        <v/>
      </c>
      <c r="X803" s="65" t="str">
        <f t="shared" si="113"/>
        <v/>
      </c>
      <c r="Y803" s="65" t="str">
        <f t="shared" si="114"/>
        <v/>
      </c>
      <c r="Z803" s="65" t="str">
        <f t="shared" si="115"/>
        <v/>
      </c>
      <c r="AA803" s="65" t="str">
        <f t="shared" si="116"/>
        <v/>
      </c>
    </row>
    <row r="804" spans="1:27" x14ac:dyDescent="0.25">
      <c r="A804" s="40" t="str">
        <f>IF(G804="","",1*ISERROR(VLOOKUP(G804,G$1:G803,1,FALSE)))</f>
        <v/>
      </c>
      <c r="B804" s="40" t="str">
        <f>IF(A804=0,0,IF(A804="","",SUM(A$2:A804)))</f>
        <v/>
      </c>
      <c r="C804" s="41" t="str">
        <f>IF(H804="","",1*ISERROR(VLOOKUP(H804,H$1:H803,1,FALSE)))</f>
        <v/>
      </c>
      <c r="D804" s="40" t="str">
        <f>IF(C804=0,0,IF(C804="","",SUM(C$2:C804)))</f>
        <v/>
      </c>
      <c r="E804" s="41" t="str">
        <f>IF(H804=0,0,IF(C804="","",SUM(C$11:C804)))</f>
        <v/>
      </c>
      <c r="F804" s="41" t="str">
        <f>IF(H804="","",COUNTIF(H$11:H804,"="&amp;H804))</f>
        <v/>
      </c>
      <c r="G804" s="41" t="str">
        <f t="shared" si="108"/>
        <v/>
      </c>
      <c r="H804" s="41" t="str">
        <f t="shared" si="109"/>
        <v/>
      </c>
      <c r="I804" s="41" t="str">
        <f t="shared" si="110"/>
        <v/>
      </c>
      <c r="J804" s="41" t="str">
        <f t="shared" si="111"/>
        <v/>
      </c>
      <c r="K804" s="268"/>
      <c r="L804" s="268"/>
      <c r="M804" s="268"/>
      <c r="N804" s="269"/>
      <c r="O804" s="269"/>
      <c r="P804" s="269"/>
      <c r="Q804" s="270"/>
      <c r="R804" s="271"/>
      <c r="S804" s="268"/>
      <c r="T804" s="268"/>
      <c r="U804" s="268"/>
      <c r="V804" s="268"/>
      <c r="W804" s="65" t="str">
        <f t="shared" si="112"/>
        <v/>
      </c>
      <c r="X804" s="65" t="str">
        <f t="shared" si="113"/>
        <v/>
      </c>
      <c r="Y804" s="65" t="str">
        <f t="shared" si="114"/>
        <v/>
      </c>
      <c r="Z804" s="65" t="str">
        <f t="shared" si="115"/>
        <v/>
      </c>
      <c r="AA804" s="65" t="str">
        <f t="shared" si="116"/>
        <v/>
      </c>
    </row>
    <row r="805" spans="1:27" x14ac:dyDescent="0.25">
      <c r="A805" s="40" t="str">
        <f>IF(G805="","",1*ISERROR(VLOOKUP(G805,G$1:G804,1,FALSE)))</f>
        <v/>
      </c>
      <c r="B805" s="40" t="str">
        <f>IF(A805=0,0,IF(A805="","",SUM(A$2:A805)))</f>
        <v/>
      </c>
      <c r="C805" s="41" t="str">
        <f>IF(H805="","",1*ISERROR(VLOOKUP(H805,H$1:H804,1,FALSE)))</f>
        <v/>
      </c>
      <c r="D805" s="40" t="str">
        <f>IF(C805=0,0,IF(C805="","",SUM(C$2:C805)))</f>
        <v/>
      </c>
      <c r="E805" s="41" t="str">
        <f>IF(H805=0,0,IF(C805="","",SUM(C$11:C805)))</f>
        <v/>
      </c>
      <c r="F805" s="41" t="str">
        <f>IF(H805="","",COUNTIF(H$11:H805,"="&amp;H805))</f>
        <v/>
      </c>
      <c r="G805" s="41" t="str">
        <f t="shared" si="108"/>
        <v/>
      </c>
      <c r="H805" s="41" t="str">
        <f t="shared" si="109"/>
        <v/>
      </c>
      <c r="I805" s="41" t="str">
        <f t="shared" si="110"/>
        <v/>
      </c>
      <c r="J805" s="41" t="str">
        <f t="shared" si="111"/>
        <v/>
      </c>
      <c r="K805" s="268"/>
      <c r="L805" s="268"/>
      <c r="M805" s="268"/>
      <c r="N805" s="269"/>
      <c r="O805" s="269"/>
      <c r="P805" s="269"/>
      <c r="Q805" s="270"/>
      <c r="R805" s="271"/>
      <c r="S805" s="268"/>
      <c r="T805" s="268"/>
      <c r="U805" s="268"/>
      <c r="V805" s="268"/>
      <c r="W805" s="65" t="str">
        <f t="shared" si="112"/>
        <v/>
      </c>
      <c r="X805" s="65" t="str">
        <f t="shared" si="113"/>
        <v/>
      </c>
      <c r="Y805" s="65" t="str">
        <f t="shared" si="114"/>
        <v/>
      </c>
      <c r="Z805" s="65" t="str">
        <f t="shared" si="115"/>
        <v/>
      </c>
      <c r="AA805" s="65" t="str">
        <f t="shared" si="116"/>
        <v/>
      </c>
    </row>
    <row r="806" spans="1:27" x14ac:dyDescent="0.25">
      <c r="A806" s="40" t="str">
        <f>IF(G806="","",1*ISERROR(VLOOKUP(G806,G$1:G805,1,FALSE)))</f>
        <v/>
      </c>
      <c r="B806" s="40" t="str">
        <f>IF(A806=0,0,IF(A806="","",SUM(A$2:A806)))</f>
        <v/>
      </c>
      <c r="C806" s="41" t="str">
        <f>IF(H806="","",1*ISERROR(VLOOKUP(H806,H$1:H805,1,FALSE)))</f>
        <v/>
      </c>
      <c r="D806" s="40" t="str">
        <f>IF(C806=0,0,IF(C806="","",SUM(C$2:C806)))</f>
        <v/>
      </c>
      <c r="E806" s="41" t="str">
        <f>IF(H806=0,0,IF(C806="","",SUM(C$11:C806)))</f>
        <v/>
      </c>
      <c r="F806" s="41" t="str">
        <f>IF(H806="","",COUNTIF(H$11:H806,"="&amp;H806))</f>
        <v/>
      </c>
      <c r="G806" s="41" t="str">
        <f t="shared" si="108"/>
        <v/>
      </c>
      <c r="H806" s="41" t="str">
        <f t="shared" si="109"/>
        <v/>
      </c>
      <c r="I806" s="41" t="str">
        <f t="shared" si="110"/>
        <v/>
      </c>
      <c r="J806" s="41" t="str">
        <f t="shared" si="111"/>
        <v/>
      </c>
      <c r="K806" s="268"/>
      <c r="L806" s="268"/>
      <c r="M806" s="268"/>
      <c r="N806" s="269"/>
      <c r="O806" s="269"/>
      <c r="P806" s="269"/>
      <c r="Q806" s="270"/>
      <c r="R806" s="271"/>
      <c r="S806" s="268"/>
      <c r="T806" s="268"/>
      <c r="U806" s="268"/>
      <c r="V806" s="268"/>
      <c r="W806" s="65" t="str">
        <f t="shared" si="112"/>
        <v/>
      </c>
      <c r="X806" s="65" t="str">
        <f t="shared" si="113"/>
        <v/>
      </c>
      <c r="Y806" s="65" t="str">
        <f t="shared" si="114"/>
        <v/>
      </c>
      <c r="Z806" s="65" t="str">
        <f t="shared" si="115"/>
        <v/>
      </c>
      <c r="AA806" s="65" t="str">
        <f t="shared" si="116"/>
        <v/>
      </c>
    </row>
    <row r="807" spans="1:27" x14ac:dyDescent="0.25">
      <c r="A807" s="40" t="str">
        <f>IF(G807="","",1*ISERROR(VLOOKUP(G807,G$1:G806,1,FALSE)))</f>
        <v/>
      </c>
      <c r="B807" s="40" t="str">
        <f>IF(A807=0,0,IF(A807="","",SUM(A$2:A807)))</f>
        <v/>
      </c>
      <c r="C807" s="41" t="str">
        <f>IF(H807="","",1*ISERROR(VLOOKUP(H807,H$1:H806,1,FALSE)))</f>
        <v/>
      </c>
      <c r="D807" s="40" t="str">
        <f>IF(C807=0,0,IF(C807="","",SUM(C$2:C807)))</f>
        <v/>
      </c>
      <c r="E807" s="41" t="str">
        <f>IF(H807=0,0,IF(C807="","",SUM(C$11:C807)))</f>
        <v/>
      </c>
      <c r="F807" s="41" t="str">
        <f>IF(H807="","",COUNTIF(H$11:H807,"="&amp;H807))</f>
        <v/>
      </c>
      <c r="G807" s="41" t="str">
        <f t="shared" si="108"/>
        <v/>
      </c>
      <c r="H807" s="41" t="str">
        <f t="shared" si="109"/>
        <v/>
      </c>
      <c r="I807" s="41" t="str">
        <f t="shared" si="110"/>
        <v/>
      </c>
      <c r="J807" s="41" t="str">
        <f t="shared" si="111"/>
        <v/>
      </c>
      <c r="K807" s="268"/>
      <c r="L807" s="268"/>
      <c r="M807" s="268"/>
      <c r="N807" s="269"/>
      <c r="O807" s="269"/>
      <c r="P807" s="269"/>
      <c r="Q807" s="270"/>
      <c r="R807" s="271"/>
      <c r="S807" s="268"/>
      <c r="T807" s="268"/>
      <c r="U807" s="268"/>
      <c r="V807" s="268"/>
      <c r="W807" s="65" t="str">
        <f t="shared" si="112"/>
        <v/>
      </c>
      <c r="X807" s="65" t="str">
        <f t="shared" si="113"/>
        <v/>
      </c>
      <c r="Y807" s="65" t="str">
        <f t="shared" si="114"/>
        <v/>
      </c>
      <c r="Z807" s="65" t="str">
        <f t="shared" si="115"/>
        <v/>
      </c>
      <c r="AA807" s="65" t="str">
        <f t="shared" si="116"/>
        <v/>
      </c>
    </row>
    <row r="808" spans="1:27" x14ac:dyDescent="0.25">
      <c r="A808" s="40" t="str">
        <f>IF(G808="","",1*ISERROR(VLOOKUP(G808,G$1:G807,1,FALSE)))</f>
        <v/>
      </c>
      <c r="B808" s="40" t="str">
        <f>IF(A808=0,0,IF(A808="","",SUM(A$2:A808)))</f>
        <v/>
      </c>
      <c r="C808" s="41" t="str">
        <f>IF(H808="","",1*ISERROR(VLOOKUP(H808,H$1:H807,1,FALSE)))</f>
        <v/>
      </c>
      <c r="D808" s="40" t="str">
        <f>IF(C808=0,0,IF(C808="","",SUM(C$2:C808)))</f>
        <v/>
      </c>
      <c r="E808" s="41" t="str">
        <f>IF(H808=0,0,IF(C808="","",SUM(C$11:C808)))</f>
        <v/>
      </c>
      <c r="F808" s="41" t="str">
        <f>IF(H808="","",COUNTIF(H$11:H808,"="&amp;H808))</f>
        <v/>
      </c>
      <c r="G808" s="41" t="str">
        <f t="shared" si="108"/>
        <v/>
      </c>
      <c r="H808" s="41" t="str">
        <f t="shared" si="109"/>
        <v/>
      </c>
      <c r="I808" s="41" t="str">
        <f t="shared" si="110"/>
        <v/>
      </c>
      <c r="J808" s="41" t="str">
        <f t="shared" si="111"/>
        <v/>
      </c>
      <c r="K808" s="268"/>
      <c r="L808" s="268"/>
      <c r="M808" s="268"/>
      <c r="N808" s="269"/>
      <c r="O808" s="269"/>
      <c r="P808" s="269"/>
      <c r="Q808" s="270"/>
      <c r="R808" s="271"/>
      <c r="S808" s="268"/>
      <c r="T808" s="268"/>
      <c r="U808" s="268"/>
      <c r="V808" s="268"/>
      <c r="W808" s="65" t="str">
        <f t="shared" si="112"/>
        <v/>
      </c>
      <c r="X808" s="65" t="str">
        <f t="shared" si="113"/>
        <v/>
      </c>
      <c r="Y808" s="65" t="str">
        <f t="shared" si="114"/>
        <v/>
      </c>
      <c r="Z808" s="65" t="str">
        <f t="shared" si="115"/>
        <v/>
      </c>
      <c r="AA808" s="65" t="str">
        <f t="shared" si="116"/>
        <v/>
      </c>
    </row>
    <row r="809" spans="1:27" x14ac:dyDescent="0.25">
      <c r="A809" s="40" t="str">
        <f>IF(G809="","",1*ISERROR(VLOOKUP(G809,G$1:G808,1,FALSE)))</f>
        <v/>
      </c>
      <c r="B809" s="40" t="str">
        <f>IF(A809=0,0,IF(A809="","",SUM(A$2:A809)))</f>
        <v/>
      </c>
      <c r="C809" s="41" t="str">
        <f>IF(H809="","",1*ISERROR(VLOOKUP(H809,H$1:H808,1,FALSE)))</f>
        <v/>
      </c>
      <c r="D809" s="40" t="str">
        <f>IF(C809=0,0,IF(C809="","",SUM(C$2:C809)))</f>
        <v/>
      </c>
      <c r="E809" s="41" t="str">
        <f>IF(H809=0,0,IF(C809="","",SUM(C$11:C809)))</f>
        <v/>
      </c>
      <c r="F809" s="41" t="str">
        <f>IF(H809="","",COUNTIF(H$11:H809,"="&amp;H809))</f>
        <v/>
      </c>
      <c r="G809" s="41" t="str">
        <f t="shared" si="108"/>
        <v/>
      </c>
      <c r="H809" s="41" t="str">
        <f t="shared" si="109"/>
        <v/>
      </c>
      <c r="I809" s="41" t="str">
        <f t="shared" si="110"/>
        <v/>
      </c>
      <c r="J809" s="41" t="str">
        <f t="shared" si="111"/>
        <v/>
      </c>
      <c r="K809" s="268"/>
      <c r="L809" s="268"/>
      <c r="M809" s="268"/>
      <c r="N809" s="269"/>
      <c r="O809" s="269"/>
      <c r="P809" s="269"/>
      <c r="Q809" s="270"/>
      <c r="R809" s="271"/>
      <c r="S809" s="268"/>
      <c r="T809" s="268"/>
      <c r="U809" s="268"/>
      <c r="V809" s="268"/>
      <c r="W809" s="65" t="str">
        <f t="shared" si="112"/>
        <v/>
      </c>
      <c r="X809" s="65" t="str">
        <f t="shared" si="113"/>
        <v/>
      </c>
      <c r="Y809" s="65" t="str">
        <f t="shared" si="114"/>
        <v/>
      </c>
      <c r="Z809" s="65" t="str">
        <f t="shared" si="115"/>
        <v/>
      </c>
      <c r="AA809" s="65" t="str">
        <f t="shared" si="116"/>
        <v/>
      </c>
    </row>
    <row r="810" spans="1:27" x14ac:dyDescent="0.25">
      <c r="A810" s="40" t="str">
        <f>IF(G810="","",1*ISERROR(VLOOKUP(G810,G$1:G809,1,FALSE)))</f>
        <v/>
      </c>
      <c r="B810" s="40" t="str">
        <f>IF(A810=0,0,IF(A810="","",SUM(A$2:A810)))</f>
        <v/>
      </c>
      <c r="C810" s="41" t="str">
        <f>IF(H810="","",1*ISERROR(VLOOKUP(H810,H$1:H809,1,FALSE)))</f>
        <v/>
      </c>
      <c r="D810" s="40" t="str">
        <f>IF(C810=0,0,IF(C810="","",SUM(C$2:C810)))</f>
        <v/>
      </c>
      <c r="E810" s="41" t="str">
        <f>IF(H810=0,0,IF(C810="","",SUM(C$11:C810)))</f>
        <v/>
      </c>
      <c r="F810" s="41" t="str">
        <f>IF(H810="","",COUNTIF(H$11:H810,"="&amp;H810))</f>
        <v/>
      </c>
      <c r="G810" s="41" t="str">
        <f t="shared" si="108"/>
        <v/>
      </c>
      <c r="H810" s="41" t="str">
        <f t="shared" si="109"/>
        <v/>
      </c>
      <c r="I810" s="41" t="str">
        <f t="shared" si="110"/>
        <v/>
      </c>
      <c r="J810" s="41" t="str">
        <f t="shared" si="111"/>
        <v/>
      </c>
      <c r="K810" s="268"/>
      <c r="L810" s="268"/>
      <c r="M810" s="268"/>
      <c r="N810" s="269"/>
      <c r="O810" s="269"/>
      <c r="P810" s="269"/>
      <c r="Q810" s="270"/>
      <c r="R810" s="271"/>
      <c r="S810" s="268"/>
      <c r="T810" s="268"/>
      <c r="U810" s="268"/>
      <c r="V810" s="268"/>
      <c r="W810" s="65" t="str">
        <f t="shared" si="112"/>
        <v/>
      </c>
      <c r="X810" s="65" t="str">
        <f t="shared" si="113"/>
        <v/>
      </c>
      <c r="Y810" s="65" t="str">
        <f t="shared" si="114"/>
        <v/>
      </c>
      <c r="Z810" s="65" t="str">
        <f t="shared" si="115"/>
        <v/>
      </c>
      <c r="AA810" s="65" t="str">
        <f t="shared" si="116"/>
        <v/>
      </c>
    </row>
    <row r="811" spans="1:27" x14ac:dyDescent="0.25">
      <c r="A811" s="40" t="str">
        <f>IF(G811="","",1*ISERROR(VLOOKUP(G811,G$1:G810,1,FALSE)))</f>
        <v/>
      </c>
      <c r="B811" s="40" t="str">
        <f>IF(A811=0,0,IF(A811="","",SUM(A$2:A811)))</f>
        <v/>
      </c>
      <c r="C811" s="41" t="str">
        <f>IF(H811="","",1*ISERROR(VLOOKUP(H811,H$1:H810,1,FALSE)))</f>
        <v/>
      </c>
      <c r="D811" s="40" t="str">
        <f>IF(C811=0,0,IF(C811="","",SUM(C$2:C811)))</f>
        <v/>
      </c>
      <c r="E811" s="41" t="str">
        <f>IF(H811=0,0,IF(C811="","",SUM(C$11:C811)))</f>
        <v/>
      </c>
      <c r="F811" s="41" t="str">
        <f>IF(H811="","",COUNTIF(H$11:H811,"="&amp;H811))</f>
        <v/>
      </c>
      <c r="G811" s="41" t="str">
        <f t="shared" si="108"/>
        <v/>
      </c>
      <c r="H811" s="41" t="str">
        <f t="shared" si="109"/>
        <v/>
      </c>
      <c r="I811" s="41" t="str">
        <f t="shared" si="110"/>
        <v/>
      </c>
      <c r="J811" s="41" t="str">
        <f t="shared" si="111"/>
        <v/>
      </c>
      <c r="K811" s="268"/>
      <c r="L811" s="268"/>
      <c r="M811" s="268"/>
      <c r="N811" s="269"/>
      <c r="O811" s="269"/>
      <c r="P811" s="269"/>
      <c r="Q811" s="270"/>
      <c r="R811" s="271"/>
      <c r="S811" s="268"/>
      <c r="T811" s="268"/>
      <c r="U811" s="268"/>
      <c r="V811" s="268"/>
      <c r="W811" s="65" t="str">
        <f t="shared" si="112"/>
        <v/>
      </c>
      <c r="X811" s="65" t="str">
        <f t="shared" si="113"/>
        <v/>
      </c>
      <c r="Y811" s="65" t="str">
        <f t="shared" si="114"/>
        <v/>
      </c>
      <c r="Z811" s="65" t="str">
        <f t="shared" si="115"/>
        <v/>
      </c>
      <c r="AA811" s="65" t="str">
        <f t="shared" si="116"/>
        <v/>
      </c>
    </row>
    <row r="812" spans="1:27" x14ac:dyDescent="0.25">
      <c r="A812" s="40" t="str">
        <f>IF(G812="","",1*ISERROR(VLOOKUP(G812,G$1:G811,1,FALSE)))</f>
        <v/>
      </c>
      <c r="B812" s="40" t="str">
        <f>IF(A812=0,0,IF(A812="","",SUM(A$2:A812)))</f>
        <v/>
      </c>
      <c r="C812" s="41" t="str">
        <f>IF(H812="","",1*ISERROR(VLOOKUP(H812,H$1:H811,1,FALSE)))</f>
        <v/>
      </c>
      <c r="D812" s="40" t="str">
        <f>IF(C812=0,0,IF(C812="","",SUM(C$2:C812)))</f>
        <v/>
      </c>
      <c r="E812" s="41" t="str">
        <f>IF(H812=0,0,IF(C812="","",SUM(C$11:C812)))</f>
        <v/>
      </c>
      <c r="F812" s="41" t="str">
        <f>IF(H812="","",COUNTIF(H$11:H812,"="&amp;H812))</f>
        <v/>
      </c>
      <c r="G812" s="41" t="str">
        <f t="shared" si="108"/>
        <v/>
      </c>
      <c r="H812" s="41" t="str">
        <f t="shared" si="109"/>
        <v/>
      </c>
      <c r="I812" s="41" t="str">
        <f t="shared" si="110"/>
        <v/>
      </c>
      <c r="J812" s="41" t="str">
        <f t="shared" si="111"/>
        <v/>
      </c>
      <c r="K812" s="268"/>
      <c r="L812" s="268"/>
      <c r="M812" s="268"/>
      <c r="N812" s="269"/>
      <c r="O812" s="269"/>
      <c r="P812" s="269"/>
      <c r="Q812" s="270"/>
      <c r="R812" s="271"/>
      <c r="S812" s="268"/>
      <c r="T812" s="268"/>
      <c r="U812" s="268"/>
      <c r="V812" s="268"/>
      <c r="W812" s="65" t="str">
        <f t="shared" si="112"/>
        <v/>
      </c>
      <c r="X812" s="65" t="str">
        <f t="shared" si="113"/>
        <v/>
      </c>
      <c r="Y812" s="65" t="str">
        <f t="shared" si="114"/>
        <v/>
      </c>
      <c r="Z812" s="65" t="str">
        <f t="shared" si="115"/>
        <v/>
      </c>
      <c r="AA812" s="65" t="str">
        <f t="shared" si="116"/>
        <v/>
      </c>
    </row>
    <row r="813" spans="1:27" x14ac:dyDescent="0.25">
      <c r="A813" s="40" t="str">
        <f>IF(G813="","",1*ISERROR(VLOOKUP(G813,G$1:G812,1,FALSE)))</f>
        <v/>
      </c>
      <c r="B813" s="40" t="str">
        <f>IF(A813=0,0,IF(A813="","",SUM(A$2:A813)))</f>
        <v/>
      </c>
      <c r="C813" s="41" t="str">
        <f>IF(H813="","",1*ISERROR(VLOOKUP(H813,H$1:H812,1,FALSE)))</f>
        <v/>
      </c>
      <c r="D813" s="40" t="str">
        <f>IF(C813=0,0,IF(C813="","",SUM(C$2:C813)))</f>
        <v/>
      </c>
      <c r="E813" s="41" t="str">
        <f>IF(H813=0,0,IF(C813="","",SUM(C$11:C813)))</f>
        <v/>
      </c>
      <c r="F813" s="41" t="str">
        <f>IF(H813="","",COUNTIF(H$11:H813,"="&amp;H813))</f>
        <v/>
      </c>
      <c r="G813" s="41" t="str">
        <f t="shared" si="108"/>
        <v/>
      </c>
      <c r="H813" s="41" t="str">
        <f t="shared" si="109"/>
        <v/>
      </c>
      <c r="I813" s="41" t="str">
        <f t="shared" si="110"/>
        <v/>
      </c>
      <c r="J813" s="41" t="str">
        <f t="shared" si="111"/>
        <v/>
      </c>
      <c r="K813" s="268"/>
      <c r="L813" s="268"/>
      <c r="M813" s="268"/>
      <c r="N813" s="269"/>
      <c r="O813" s="269"/>
      <c r="P813" s="269"/>
      <c r="Q813" s="270"/>
      <c r="R813" s="271"/>
      <c r="S813" s="268"/>
      <c r="T813" s="268"/>
      <c r="U813" s="268"/>
      <c r="V813" s="268"/>
      <c r="W813" s="65" t="str">
        <f t="shared" si="112"/>
        <v/>
      </c>
      <c r="X813" s="65" t="str">
        <f t="shared" si="113"/>
        <v/>
      </c>
      <c r="Y813" s="65" t="str">
        <f t="shared" si="114"/>
        <v/>
      </c>
      <c r="Z813" s="65" t="str">
        <f t="shared" si="115"/>
        <v/>
      </c>
      <c r="AA813" s="65" t="str">
        <f t="shared" si="116"/>
        <v/>
      </c>
    </row>
    <row r="814" spans="1:27" x14ac:dyDescent="0.25">
      <c r="A814" s="40" t="str">
        <f>IF(G814="","",1*ISERROR(VLOOKUP(G814,G$1:G813,1,FALSE)))</f>
        <v/>
      </c>
      <c r="B814" s="40" t="str">
        <f>IF(A814=0,0,IF(A814="","",SUM(A$2:A814)))</f>
        <v/>
      </c>
      <c r="C814" s="41" t="str">
        <f>IF(H814="","",1*ISERROR(VLOOKUP(H814,H$1:H813,1,FALSE)))</f>
        <v/>
      </c>
      <c r="D814" s="40" t="str">
        <f>IF(C814=0,0,IF(C814="","",SUM(C$2:C814)))</f>
        <v/>
      </c>
      <c r="E814" s="41" t="str">
        <f>IF(H814=0,0,IF(C814="","",SUM(C$11:C814)))</f>
        <v/>
      </c>
      <c r="F814" s="41" t="str">
        <f>IF(H814="","",COUNTIF(H$11:H814,"="&amp;H814))</f>
        <v/>
      </c>
      <c r="G814" s="41" t="str">
        <f t="shared" si="108"/>
        <v/>
      </c>
      <c r="H814" s="41" t="str">
        <f t="shared" si="109"/>
        <v/>
      </c>
      <c r="I814" s="41" t="str">
        <f t="shared" si="110"/>
        <v/>
      </c>
      <c r="J814" s="41" t="str">
        <f t="shared" si="111"/>
        <v/>
      </c>
      <c r="K814" s="268"/>
      <c r="L814" s="268"/>
      <c r="M814" s="268"/>
      <c r="N814" s="269"/>
      <c r="O814" s="269"/>
      <c r="P814" s="269"/>
      <c r="Q814" s="270"/>
      <c r="R814" s="271"/>
      <c r="S814" s="268"/>
      <c r="T814" s="268"/>
      <c r="U814" s="268"/>
      <c r="V814" s="268"/>
      <c r="W814" s="65" t="str">
        <f t="shared" si="112"/>
        <v/>
      </c>
      <c r="X814" s="65" t="str">
        <f t="shared" si="113"/>
        <v/>
      </c>
      <c r="Y814" s="65" t="str">
        <f t="shared" si="114"/>
        <v/>
      </c>
      <c r="Z814" s="65" t="str">
        <f t="shared" si="115"/>
        <v/>
      </c>
      <c r="AA814" s="65" t="str">
        <f t="shared" si="116"/>
        <v/>
      </c>
    </row>
    <row r="815" spans="1:27" x14ac:dyDescent="0.25">
      <c r="A815" s="40" t="str">
        <f>IF(G815="","",1*ISERROR(VLOOKUP(G815,G$1:G814,1,FALSE)))</f>
        <v/>
      </c>
      <c r="B815" s="40" t="str">
        <f>IF(A815=0,0,IF(A815="","",SUM(A$2:A815)))</f>
        <v/>
      </c>
      <c r="C815" s="41" t="str">
        <f>IF(H815="","",1*ISERROR(VLOOKUP(H815,H$1:H814,1,FALSE)))</f>
        <v/>
      </c>
      <c r="D815" s="40" t="str">
        <f>IF(C815=0,0,IF(C815="","",SUM(C$2:C815)))</f>
        <v/>
      </c>
      <c r="E815" s="41" t="str">
        <f>IF(H815=0,0,IF(C815="","",SUM(C$11:C815)))</f>
        <v/>
      </c>
      <c r="F815" s="41" t="str">
        <f>IF(H815="","",COUNTIF(H$11:H815,"="&amp;H815))</f>
        <v/>
      </c>
      <c r="G815" s="41" t="str">
        <f t="shared" si="108"/>
        <v/>
      </c>
      <c r="H815" s="41" t="str">
        <f t="shared" si="109"/>
        <v/>
      </c>
      <c r="I815" s="41" t="str">
        <f t="shared" si="110"/>
        <v/>
      </c>
      <c r="J815" s="41" t="str">
        <f t="shared" si="111"/>
        <v/>
      </c>
      <c r="K815" s="268"/>
      <c r="L815" s="268"/>
      <c r="M815" s="268"/>
      <c r="N815" s="269"/>
      <c r="O815" s="269"/>
      <c r="P815" s="269"/>
      <c r="Q815" s="270"/>
      <c r="R815" s="271"/>
      <c r="S815" s="268"/>
      <c r="T815" s="268"/>
      <c r="U815" s="268"/>
      <c r="V815" s="268"/>
      <c r="W815" s="65" t="str">
        <f t="shared" si="112"/>
        <v/>
      </c>
      <c r="X815" s="65" t="str">
        <f t="shared" si="113"/>
        <v/>
      </c>
      <c r="Y815" s="65" t="str">
        <f t="shared" si="114"/>
        <v/>
      </c>
      <c r="Z815" s="65" t="str">
        <f t="shared" si="115"/>
        <v/>
      </c>
      <c r="AA815" s="65" t="str">
        <f t="shared" si="116"/>
        <v/>
      </c>
    </row>
    <row r="816" spans="1:27" x14ac:dyDescent="0.25">
      <c r="A816" s="40" t="str">
        <f>IF(G816="","",1*ISERROR(VLOOKUP(G816,G$1:G815,1,FALSE)))</f>
        <v/>
      </c>
      <c r="B816" s="40" t="str">
        <f>IF(A816=0,0,IF(A816="","",SUM(A$2:A816)))</f>
        <v/>
      </c>
      <c r="C816" s="41" t="str">
        <f>IF(H816="","",1*ISERROR(VLOOKUP(H816,H$1:H815,1,FALSE)))</f>
        <v/>
      </c>
      <c r="D816" s="40" t="str">
        <f>IF(C816=0,0,IF(C816="","",SUM(C$2:C816)))</f>
        <v/>
      </c>
      <c r="E816" s="41" t="str">
        <f>IF(H816=0,0,IF(C816="","",SUM(C$11:C816)))</f>
        <v/>
      </c>
      <c r="F816" s="41" t="str">
        <f>IF(H816="","",COUNTIF(H$11:H816,"="&amp;H816))</f>
        <v/>
      </c>
      <c r="G816" s="41" t="str">
        <f t="shared" si="108"/>
        <v/>
      </c>
      <c r="H816" s="41" t="str">
        <f t="shared" si="109"/>
        <v/>
      </c>
      <c r="I816" s="41" t="str">
        <f t="shared" si="110"/>
        <v/>
      </c>
      <c r="J816" s="41" t="str">
        <f t="shared" si="111"/>
        <v/>
      </c>
      <c r="K816" s="268"/>
      <c r="L816" s="268"/>
      <c r="M816" s="268"/>
      <c r="N816" s="269"/>
      <c r="O816" s="269"/>
      <c r="P816" s="269"/>
      <c r="Q816" s="270"/>
      <c r="R816" s="271"/>
      <c r="S816" s="268"/>
      <c r="T816" s="268"/>
      <c r="U816" s="268"/>
      <c r="V816" s="268"/>
      <c r="W816" s="65" t="str">
        <f t="shared" si="112"/>
        <v/>
      </c>
      <c r="X816" s="65" t="str">
        <f t="shared" si="113"/>
        <v/>
      </c>
      <c r="Y816" s="65" t="str">
        <f t="shared" si="114"/>
        <v/>
      </c>
      <c r="Z816" s="65" t="str">
        <f t="shared" si="115"/>
        <v/>
      </c>
      <c r="AA816" s="65" t="str">
        <f t="shared" si="116"/>
        <v/>
      </c>
    </row>
    <row r="817" spans="1:27" x14ac:dyDescent="0.25">
      <c r="A817" s="40" t="str">
        <f>IF(G817="","",1*ISERROR(VLOOKUP(G817,G$1:G816,1,FALSE)))</f>
        <v/>
      </c>
      <c r="B817" s="40" t="str">
        <f>IF(A817=0,0,IF(A817="","",SUM(A$2:A817)))</f>
        <v/>
      </c>
      <c r="C817" s="41" t="str">
        <f>IF(H817="","",1*ISERROR(VLOOKUP(H817,H$1:H816,1,FALSE)))</f>
        <v/>
      </c>
      <c r="D817" s="40" t="str">
        <f>IF(C817=0,0,IF(C817="","",SUM(C$2:C817)))</f>
        <v/>
      </c>
      <c r="E817" s="41" t="str">
        <f>IF(H817=0,0,IF(C817="","",SUM(C$11:C817)))</f>
        <v/>
      </c>
      <c r="F817" s="41" t="str">
        <f>IF(H817="","",COUNTIF(H$11:H817,"="&amp;H817))</f>
        <v/>
      </c>
      <c r="G817" s="41" t="str">
        <f t="shared" si="108"/>
        <v/>
      </c>
      <c r="H817" s="41" t="str">
        <f t="shared" si="109"/>
        <v/>
      </c>
      <c r="I817" s="41" t="str">
        <f t="shared" si="110"/>
        <v/>
      </c>
      <c r="J817" s="41" t="str">
        <f t="shared" si="111"/>
        <v/>
      </c>
      <c r="K817" s="268"/>
      <c r="L817" s="268"/>
      <c r="M817" s="268"/>
      <c r="N817" s="269"/>
      <c r="O817" s="269"/>
      <c r="P817" s="269"/>
      <c r="Q817" s="270"/>
      <c r="R817" s="271"/>
      <c r="S817" s="268"/>
      <c r="T817" s="268"/>
      <c r="U817" s="268"/>
      <c r="V817" s="268"/>
      <c r="W817" s="65" t="str">
        <f t="shared" si="112"/>
        <v/>
      </c>
      <c r="X817" s="65" t="str">
        <f t="shared" si="113"/>
        <v/>
      </c>
      <c r="Y817" s="65" t="str">
        <f t="shared" si="114"/>
        <v/>
      </c>
      <c r="Z817" s="65" t="str">
        <f t="shared" si="115"/>
        <v/>
      </c>
      <c r="AA817" s="65" t="str">
        <f t="shared" si="116"/>
        <v/>
      </c>
    </row>
    <row r="818" spans="1:27" x14ac:dyDescent="0.25">
      <c r="A818" s="40" t="str">
        <f>IF(G818="","",1*ISERROR(VLOOKUP(G818,G$1:G817,1,FALSE)))</f>
        <v/>
      </c>
      <c r="B818" s="40" t="str">
        <f>IF(A818=0,0,IF(A818="","",SUM(A$2:A818)))</f>
        <v/>
      </c>
      <c r="C818" s="41" t="str">
        <f>IF(H818="","",1*ISERROR(VLOOKUP(H818,H$1:H817,1,FALSE)))</f>
        <v/>
      </c>
      <c r="D818" s="40" t="str">
        <f>IF(C818=0,0,IF(C818="","",SUM(C$2:C818)))</f>
        <v/>
      </c>
      <c r="E818" s="41" t="str">
        <f>IF(H818=0,0,IF(C818="","",SUM(C$11:C818)))</f>
        <v/>
      </c>
      <c r="F818" s="41" t="str">
        <f>IF(H818="","",COUNTIF(H$11:H818,"="&amp;H818))</f>
        <v/>
      </c>
      <c r="G818" s="41" t="str">
        <f t="shared" si="108"/>
        <v/>
      </c>
      <c r="H818" s="41" t="str">
        <f t="shared" si="109"/>
        <v/>
      </c>
      <c r="I818" s="41" t="str">
        <f t="shared" si="110"/>
        <v/>
      </c>
      <c r="J818" s="41" t="str">
        <f t="shared" si="111"/>
        <v/>
      </c>
      <c r="K818" s="268"/>
      <c r="L818" s="268"/>
      <c r="M818" s="268"/>
      <c r="N818" s="269"/>
      <c r="O818" s="269"/>
      <c r="P818" s="269"/>
      <c r="Q818" s="270"/>
      <c r="R818" s="271"/>
      <c r="S818" s="268"/>
      <c r="T818" s="268"/>
      <c r="U818" s="268"/>
      <c r="V818" s="268"/>
      <c r="W818" s="65" t="str">
        <f t="shared" si="112"/>
        <v/>
      </c>
      <c r="X818" s="65" t="str">
        <f t="shared" si="113"/>
        <v/>
      </c>
      <c r="Y818" s="65" t="str">
        <f t="shared" si="114"/>
        <v/>
      </c>
      <c r="Z818" s="65" t="str">
        <f t="shared" si="115"/>
        <v/>
      </c>
      <c r="AA818" s="65" t="str">
        <f t="shared" si="116"/>
        <v/>
      </c>
    </row>
    <row r="819" spans="1:27" x14ac:dyDescent="0.25">
      <c r="A819" s="40" t="str">
        <f>IF(G819="","",1*ISERROR(VLOOKUP(G819,G$1:G818,1,FALSE)))</f>
        <v/>
      </c>
      <c r="B819" s="40" t="str">
        <f>IF(A819=0,0,IF(A819="","",SUM(A$2:A819)))</f>
        <v/>
      </c>
      <c r="C819" s="41" t="str">
        <f>IF(H819="","",1*ISERROR(VLOOKUP(H819,H$1:H818,1,FALSE)))</f>
        <v/>
      </c>
      <c r="D819" s="40" t="str">
        <f>IF(C819=0,0,IF(C819="","",SUM(C$2:C819)))</f>
        <v/>
      </c>
      <c r="E819" s="41" t="str">
        <f>IF(H819=0,0,IF(C819="","",SUM(C$11:C819)))</f>
        <v/>
      </c>
      <c r="F819" s="41" t="str">
        <f>IF(H819="","",COUNTIF(H$11:H819,"="&amp;H819))</f>
        <v/>
      </c>
      <c r="G819" s="41" t="str">
        <f t="shared" si="108"/>
        <v/>
      </c>
      <c r="H819" s="41" t="str">
        <f t="shared" si="109"/>
        <v/>
      </c>
      <c r="I819" s="41" t="str">
        <f t="shared" si="110"/>
        <v/>
      </c>
      <c r="J819" s="41" t="str">
        <f t="shared" si="111"/>
        <v/>
      </c>
      <c r="K819" s="268"/>
      <c r="L819" s="268"/>
      <c r="M819" s="268"/>
      <c r="N819" s="269"/>
      <c r="O819" s="269"/>
      <c r="P819" s="269"/>
      <c r="Q819" s="270"/>
      <c r="R819" s="271"/>
      <c r="S819" s="268"/>
      <c r="T819" s="268"/>
      <c r="U819" s="268"/>
      <c r="V819" s="268"/>
      <c r="W819" s="65" t="str">
        <f t="shared" si="112"/>
        <v/>
      </c>
      <c r="X819" s="65" t="str">
        <f t="shared" si="113"/>
        <v/>
      </c>
      <c r="Y819" s="65" t="str">
        <f t="shared" si="114"/>
        <v/>
      </c>
      <c r="Z819" s="65" t="str">
        <f t="shared" si="115"/>
        <v/>
      </c>
      <c r="AA819" s="65" t="str">
        <f t="shared" si="116"/>
        <v/>
      </c>
    </row>
    <row r="820" spans="1:27" x14ac:dyDescent="0.25">
      <c r="A820" s="40" t="str">
        <f>IF(G820="","",1*ISERROR(VLOOKUP(G820,G$1:G819,1,FALSE)))</f>
        <v/>
      </c>
      <c r="B820" s="40" t="str">
        <f>IF(A820=0,0,IF(A820="","",SUM(A$2:A820)))</f>
        <v/>
      </c>
      <c r="C820" s="41" t="str">
        <f>IF(H820="","",1*ISERROR(VLOOKUP(H820,H$1:H819,1,FALSE)))</f>
        <v/>
      </c>
      <c r="D820" s="40" t="str">
        <f>IF(C820=0,0,IF(C820="","",SUM(C$2:C820)))</f>
        <v/>
      </c>
      <c r="E820" s="41" t="str">
        <f>IF(H820=0,0,IF(C820="","",SUM(C$11:C820)))</f>
        <v/>
      </c>
      <c r="F820" s="41" t="str">
        <f>IF(H820="","",COUNTIF(H$11:H820,"="&amp;H820))</f>
        <v/>
      </c>
      <c r="G820" s="41" t="str">
        <f t="shared" si="108"/>
        <v/>
      </c>
      <c r="H820" s="41" t="str">
        <f t="shared" si="109"/>
        <v/>
      </c>
      <c r="I820" s="41" t="str">
        <f t="shared" si="110"/>
        <v/>
      </c>
      <c r="J820" s="41" t="str">
        <f t="shared" si="111"/>
        <v/>
      </c>
      <c r="K820" s="268"/>
      <c r="L820" s="268"/>
      <c r="M820" s="268"/>
      <c r="N820" s="269"/>
      <c r="O820" s="269"/>
      <c r="P820" s="269"/>
      <c r="Q820" s="270"/>
      <c r="R820" s="271"/>
      <c r="S820" s="268"/>
      <c r="T820" s="268"/>
      <c r="U820" s="268"/>
      <c r="V820" s="268"/>
      <c r="W820" s="65" t="str">
        <f t="shared" si="112"/>
        <v/>
      </c>
      <c r="X820" s="65" t="str">
        <f t="shared" si="113"/>
        <v/>
      </c>
      <c r="Y820" s="65" t="str">
        <f t="shared" si="114"/>
        <v/>
      </c>
      <c r="Z820" s="65" t="str">
        <f t="shared" si="115"/>
        <v/>
      </c>
      <c r="AA820" s="65" t="str">
        <f t="shared" si="116"/>
        <v/>
      </c>
    </row>
    <row r="821" spans="1:27" x14ac:dyDescent="0.25">
      <c r="A821" s="40" t="str">
        <f>IF(G821="","",1*ISERROR(VLOOKUP(G821,G$1:G820,1,FALSE)))</f>
        <v/>
      </c>
      <c r="B821" s="40" t="str">
        <f>IF(A821=0,0,IF(A821="","",SUM(A$2:A821)))</f>
        <v/>
      </c>
      <c r="C821" s="41" t="str">
        <f>IF(H821="","",1*ISERROR(VLOOKUP(H821,H$1:H820,1,FALSE)))</f>
        <v/>
      </c>
      <c r="D821" s="40" t="str">
        <f>IF(C821=0,0,IF(C821="","",SUM(C$2:C821)))</f>
        <v/>
      </c>
      <c r="E821" s="41" t="str">
        <f>IF(H821=0,0,IF(C821="","",SUM(C$11:C821)))</f>
        <v/>
      </c>
      <c r="F821" s="41" t="str">
        <f>IF(H821="","",COUNTIF(H$11:H821,"="&amp;H821))</f>
        <v/>
      </c>
      <c r="G821" s="41" t="str">
        <f t="shared" si="108"/>
        <v/>
      </c>
      <c r="H821" s="41" t="str">
        <f t="shared" si="109"/>
        <v/>
      </c>
      <c r="I821" s="41" t="str">
        <f t="shared" si="110"/>
        <v/>
      </c>
      <c r="J821" s="41" t="str">
        <f t="shared" si="111"/>
        <v/>
      </c>
      <c r="K821" s="268"/>
      <c r="L821" s="268"/>
      <c r="M821" s="268"/>
      <c r="N821" s="269"/>
      <c r="O821" s="269"/>
      <c r="P821" s="269"/>
      <c r="Q821" s="270"/>
      <c r="R821" s="271"/>
      <c r="S821" s="268"/>
      <c r="T821" s="268"/>
      <c r="U821" s="268"/>
      <c r="V821" s="268"/>
      <c r="W821" s="65" t="str">
        <f t="shared" si="112"/>
        <v/>
      </c>
      <c r="X821" s="65" t="str">
        <f t="shared" si="113"/>
        <v/>
      </c>
      <c r="Y821" s="65" t="str">
        <f t="shared" si="114"/>
        <v/>
      </c>
      <c r="Z821" s="65" t="str">
        <f t="shared" si="115"/>
        <v/>
      </c>
      <c r="AA821" s="65" t="str">
        <f t="shared" si="116"/>
        <v/>
      </c>
    </row>
    <row r="822" spans="1:27" x14ac:dyDescent="0.25">
      <c r="A822" s="40" t="str">
        <f>IF(G822="","",1*ISERROR(VLOOKUP(G822,G$1:G821,1,FALSE)))</f>
        <v/>
      </c>
      <c r="B822" s="40" t="str">
        <f>IF(A822=0,0,IF(A822="","",SUM(A$2:A822)))</f>
        <v/>
      </c>
      <c r="C822" s="41" t="str">
        <f>IF(H822="","",1*ISERROR(VLOOKUP(H822,H$1:H821,1,FALSE)))</f>
        <v/>
      </c>
      <c r="D822" s="40" t="str">
        <f>IF(C822=0,0,IF(C822="","",SUM(C$2:C822)))</f>
        <v/>
      </c>
      <c r="E822" s="41" t="str">
        <f>IF(H822=0,0,IF(C822="","",SUM(C$11:C822)))</f>
        <v/>
      </c>
      <c r="F822" s="41" t="str">
        <f>IF(H822="","",COUNTIF(H$11:H822,"="&amp;H822))</f>
        <v/>
      </c>
      <c r="G822" s="41" t="str">
        <f t="shared" si="108"/>
        <v/>
      </c>
      <c r="H822" s="41" t="str">
        <f t="shared" si="109"/>
        <v/>
      </c>
      <c r="I822" s="41" t="str">
        <f t="shared" si="110"/>
        <v/>
      </c>
      <c r="J822" s="41" t="str">
        <f t="shared" si="111"/>
        <v/>
      </c>
      <c r="K822" s="268"/>
      <c r="L822" s="268"/>
      <c r="M822" s="268"/>
      <c r="N822" s="269"/>
      <c r="O822" s="269"/>
      <c r="P822" s="269"/>
      <c r="Q822" s="270"/>
      <c r="R822" s="271"/>
      <c r="S822" s="268"/>
      <c r="T822" s="268"/>
      <c r="U822" s="268"/>
      <c r="V822" s="268"/>
      <c r="W822" s="65" t="str">
        <f t="shared" si="112"/>
        <v/>
      </c>
      <c r="X822" s="65" t="str">
        <f t="shared" si="113"/>
        <v/>
      </c>
      <c r="Y822" s="65" t="str">
        <f t="shared" si="114"/>
        <v/>
      </c>
      <c r="Z822" s="65" t="str">
        <f t="shared" si="115"/>
        <v/>
      </c>
      <c r="AA822" s="65" t="str">
        <f t="shared" si="116"/>
        <v/>
      </c>
    </row>
    <row r="823" spans="1:27" x14ac:dyDescent="0.25">
      <c r="A823" s="40" t="str">
        <f>IF(G823="","",1*ISERROR(VLOOKUP(G823,G$1:G822,1,FALSE)))</f>
        <v/>
      </c>
      <c r="B823" s="40" t="str">
        <f>IF(A823=0,0,IF(A823="","",SUM(A$2:A823)))</f>
        <v/>
      </c>
      <c r="C823" s="41" t="str">
        <f>IF(H823="","",1*ISERROR(VLOOKUP(H823,H$1:H822,1,FALSE)))</f>
        <v/>
      </c>
      <c r="D823" s="40" t="str">
        <f>IF(C823=0,0,IF(C823="","",SUM(C$2:C823)))</f>
        <v/>
      </c>
      <c r="E823" s="41" t="str">
        <f>IF(H823=0,0,IF(C823="","",SUM(C$11:C823)))</f>
        <v/>
      </c>
      <c r="F823" s="41" t="str">
        <f>IF(H823="","",COUNTIF(H$11:H823,"="&amp;H823))</f>
        <v/>
      </c>
      <c r="G823" s="41" t="str">
        <f t="shared" si="108"/>
        <v/>
      </c>
      <c r="H823" s="41" t="str">
        <f t="shared" si="109"/>
        <v/>
      </c>
      <c r="I823" s="41" t="str">
        <f t="shared" si="110"/>
        <v/>
      </c>
      <c r="J823" s="41" t="str">
        <f t="shared" si="111"/>
        <v/>
      </c>
      <c r="K823" s="268"/>
      <c r="L823" s="268"/>
      <c r="M823" s="268"/>
      <c r="N823" s="269"/>
      <c r="O823" s="269"/>
      <c r="P823" s="269"/>
      <c r="Q823" s="270"/>
      <c r="R823" s="271"/>
      <c r="S823" s="268"/>
      <c r="T823" s="268"/>
      <c r="U823" s="268"/>
      <c r="V823" s="268"/>
      <c r="W823" s="65" t="str">
        <f t="shared" si="112"/>
        <v/>
      </c>
      <c r="X823" s="65" t="str">
        <f t="shared" si="113"/>
        <v/>
      </c>
      <c r="Y823" s="65" t="str">
        <f t="shared" si="114"/>
        <v/>
      </c>
      <c r="Z823" s="65" t="str">
        <f t="shared" si="115"/>
        <v/>
      </c>
      <c r="AA823" s="65" t="str">
        <f t="shared" si="116"/>
        <v/>
      </c>
    </row>
    <row r="824" spans="1:27" x14ac:dyDescent="0.25">
      <c r="A824" s="40" t="str">
        <f>IF(G824="","",1*ISERROR(VLOOKUP(G824,G$1:G823,1,FALSE)))</f>
        <v/>
      </c>
      <c r="B824" s="40" t="str">
        <f>IF(A824=0,0,IF(A824="","",SUM(A$2:A824)))</f>
        <v/>
      </c>
      <c r="C824" s="41" t="str">
        <f>IF(H824="","",1*ISERROR(VLOOKUP(H824,H$1:H823,1,FALSE)))</f>
        <v/>
      </c>
      <c r="D824" s="40" t="str">
        <f>IF(C824=0,0,IF(C824="","",SUM(C$2:C824)))</f>
        <v/>
      </c>
      <c r="E824" s="41" t="str">
        <f>IF(H824=0,0,IF(C824="","",SUM(C$11:C824)))</f>
        <v/>
      </c>
      <c r="F824" s="41" t="str">
        <f>IF(H824="","",COUNTIF(H$11:H824,"="&amp;H824))</f>
        <v/>
      </c>
      <c r="G824" s="41" t="str">
        <f t="shared" si="108"/>
        <v/>
      </c>
      <c r="H824" s="41" t="str">
        <f t="shared" si="109"/>
        <v/>
      </c>
      <c r="I824" s="41" t="str">
        <f t="shared" si="110"/>
        <v/>
      </c>
      <c r="J824" s="41" t="str">
        <f t="shared" si="111"/>
        <v/>
      </c>
      <c r="K824" s="268"/>
      <c r="L824" s="268"/>
      <c r="M824" s="268"/>
      <c r="N824" s="269"/>
      <c r="O824" s="269"/>
      <c r="P824" s="269"/>
      <c r="Q824" s="270"/>
      <c r="R824" s="271"/>
      <c r="S824" s="268"/>
      <c r="T824" s="268"/>
      <c r="U824" s="268"/>
      <c r="V824" s="268"/>
      <c r="W824" s="65" t="str">
        <f t="shared" si="112"/>
        <v/>
      </c>
      <c r="X824" s="65" t="str">
        <f t="shared" si="113"/>
        <v/>
      </c>
      <c r="Y824" s="65" t="str">
        <f t="shared" si="114"/>
        <v/>
      </c>
      <c r="Z824" s="65" t="str">
        <f t="shared" si="115"/>
        <v/>
      </c>
      <c r="AA824" s="65" t="str">
        <f t="shared" si="116"/>
        <v/>
      </c>
    </row>
    <row r="825" spans="1:27" x14ac:dyDescent="0.25">
      <c r="A825" s="40" t="str">
        <f>IF(G825="","",1*ISERROR(VLOOKUP(G825,G$1:G824,1,FALSE)))</f>
        <v/>
      </c>
      <c r="B825" s="40" t="str">
        <f>IF(A825=0,0,IF(A825="","",SUM(A$2:A825)))</f>
        <v/>
      </c>
      <c r="C825" s="41" t="str">
        <f>IF(H825="","",1*ISERROR(VLOOKUP(H825,H$1:H824,1,FALSE)))</f>
        <v/>
      </c>
      <c r="D825" s="40" t="str">
        <f>IF(C825=0,0,IF(C825="","",SUM(C$2:C825)))</f>
        <v/>
      </c>
      <c r="E825" s="41" t="str">
        <f>IF(H825=0,0,IF(C825="","",SUM(C$11:C825)))</f>
        <v/>
      </c>
      <c r="F825" s="41" t="str">
        <f>IF(H825="","",COUNTIF(H$11:H825,"="&amp;H825))</f>
        <v/>
      </c>
      <c r="G825" s="41" t="str">
        <f t="shared" si="108"/>
        <v/>
      </c>
      <c r="H825" s="41" t="str">
        <f t="shared" si="109"/>
        <v/>
      </c>
      <c r="I825" s="41" t="str">
        <f t="shared" si="110"/>
        <v/>
      </c>
      <c r="J825" s="41" t="str">
        <f t="shared" si="111"/>
        <v/>
      </c>
      <c r="K825" s="268"/>
      <c r="L825" s="268"/>
      <c r="M825" s="268"/>
      <c r="N825" s="269"/>
      <c r="O825" s="269"/>
      <c r="P825" s="269"/>
      <c r="Q825" s="270"/>
      <c r="R825" s="271"/>
      <c r="S825" s="268"/>
      <c r="T825" s="268"/>
      <c r="U825" s="268"/>
      <c r="V825" s="268"/>
      <c r="W825" s="65" t="str">
        <f t="shared" si="112"/>
        <v/>
      </c>
      <c r="X825" s="65" t="str">
        <f t="shared" si="113"/>
        <v/>
      </c>
      <c r="Y825" s="65" t="str">
        <f t="shared" si="114"/>
        <v/>
      </c>
      <c r="Z825" s="65" t="str">
        <f t="shared" si="115"/>
        <v/>
      </c>
      <c r="AA825" s="65" t="str">
        <f t="shared" si="116"/>
        <v/>
      </c>
    </row>
    <row r="826" spans="1:27" x14ac:dyDescent="0.25">
      <c r="A826" s="40" t="str">
        <f>IF(G826="","",1*ISERROR(VLOOKUP(G826,G$1:G825,1,FALSE)))</f>
        <v/>
      </c>
      <c r="B826" s="40" t="str">
        <f>IF(A826=0,0,IF(A826="","",SUM(A$2:A826)))</f>
        <v/>
      </c>
      <c r="C826" s="41" t="str">
        <f>IF(H826="","",1*ISERROR(VLOOKUP(H826,H$1:H825,1,FALSE)))</f>
        <v/>
      </c>
      <c r="D826" s="40" t="str">
        <f>IF(C826=0,0,IF(C826="","",SUM(C$2:C826)))</f>
        <v/>
      </c>
      <c r="E826" s="41" t="str">
        <f>IF(H826=0,0,IF(C826="","",SUM(C$11:C826)))</f>
        <v/>
      </c>
      <c r="F826" s="41" t="str">
        <f>IF(H826="","",COUNTIF(H$11:H826,"="&amp;H826))</f>
        <v/>
      </c>
      <c r="G826" s="41" t="str">
        <f t="shared" si="108"/>
        <v/>
      </c>
      <c r="H826" s="41" t="str">
        <f t="shared" si="109"/>
        <v/>
      </c>
      <c r="I826" s="41" t="str">
        <f t="shared" si="110"/>
        <v/>
      </c>
      <c r="J826" s="41" t="str">
        <f t="shared" si="111"/>
        <v/>
      </c>
      <c r="K826" s="268"/>
      <c r="L826" s="268"/>
      <c r="M826" s="268"/>
      <c r="N826" s="269"/>
      <c r="O826" s="269"/>
      <c r="P826" s="269"/>
      <c r="Q826" s="270"/>
      <c r="R826" s="271"/>
      <c r="S826" s="268"/>
      <c r="T826" s="268"/>
      <c r="U826" s="268"/>
      <c r="V826" s="268"/>
      <c r="W826" s="65" t="str">
        <f t="shared" si="112"/>
        <v/>
      </c>
      <c r="X826" s="65" t="str">
        <f t="shared" si="113"/>
        <v/>
      </c>
      <c r="Y826" s="65" t="str">
        <f t="shared" si="114"/>
        <v/>
      </c>
      <c r="Z826" s="65" t="str">
        <f t="shared" si="115"/>
        <v/>
      </c>
      <c r="AA826" s="65" t="str">
        <f t="shared" si="116"/>
        <v/>
      </c>
    </row>
    <row r="827" spans="1:27" x14ac:dyDescent="0.25">
      <c r="A827" s="40" t="str">
        <f>IF(G827="","",1*ISERROR(VLOOKUP(G827,G$1:G826,1,FALSE)))</f>
        <v/>
      </c>
      <c r="B827" s="40" t="str">
        <f>IF(A827=0,0,IF(A827="","",SUM(A$2:A827)))</f>
        <v/>
      </c>
      <c r="C827" s="41" t="str">
        <f>IF(H827="","",1*ISERROR(VLOOKUP(H827,H$1:H826,1,FALSE)))</f>
        <v/>
      </c>
      <c r="D827" s="40" t="str">
        <f>IF(C827=0,0,IF(C827="","",SUM(C$2:C827)))</f>
        <v/>
      </c>
      <c r="E827" s="41" t="str">
        <f>IF(H827=0,0,IF(C827="","",SUM(C$11:C827)))</f>
        <v/>
      </c>
      <c r="F827" s="41" t="str">
        <f>IF(H827="","",COUNTIF(H$11:H827,"="&amp;H827))</f>
        <v/>
      </c>
      <c r="G827" s="41" t="str">
        <f t="shared" si="108"/>
        <v/>
      </c>
      <c r="H827" s="41" t="str">
        <f t="shared" si="109"/>
        <v/>
      </c>
      <c r="I827" s="41" t="str">
        <f t="shared" si="110"/>
        <v/>
      </c>
      <c r="J827" s="41" t="str">
        <f t="shared" si="111"/>
        <v/>
      </c>
      <c r="K827" s="268"/>
      <c r="L827" s="268"/>
      <c r="M827" s="268"/>
      <c r="N827" s="269"/>
      <c r="O827" s="269"/>
      <c r="P827" s="269"/>
      <c r="Q827" s="270"/>
      <c r="R827" s="271"/>
      <c r="S827" s="268"/>
      <c r="T827" s="268"/>
      <c r="U827" s="268"/>
      <c r="V827" s="268"/>
      <c r="W827" s="65" t="str">
        <f t="shared" si="112"/>
        <v/>
      </c>
      <c r="X827" s="65" t="str">
        <f t="shared" si="113"/>
        <v/>
      </c>
      <c r="Y827" s="65" t="str">
        <f t="shared" si="114"/>
        <v/>
      </c>
      <c r="Z827" s="65" t="str">
        <f t="shared" si="115"/>
        <v/>
      </c>
      <c r="AA827" s="65" t="str">
        <f t="shared" si="116"/>
        <v/>
      </c>
    </row>
    <row r="828" spans="1:27" x14ac:dyDescent="0.25">
      <c r="A828" s="40" t="str">
        <f>IF(G828="","",1*ISERROR(VLOOKUP(G828,G$1:G827,1,FALSE)))</f>
        <v/>
      </c>
      <c r="B828" s="40" t="str">
        <f>IF(A828=0,0,IF(A828="","",SUM(A$2:A828)))</f>
        <v/>
      </c>
      <c r="C828" s="41" t="str">
        <f>IF(H828="","",1*ISERROR(VLOOKUP(H828,H$1:H827,1,FALSE)))</f>
        <v/>
      </c>
      <c r="D828" s="40" t="str">
        <f>IF(C828=0,0,IF(C828="","",SUM(C$2:C828)))</f>
        <v/>
      </c>
      <c r="E828" s="41" t="str">
        <f>IF(H828=0,0,IF(C828="","",SUM(C$11:C828)))</f>
        <v/>
      </c>
      <c r="F828" s="41" t="str">
        <f>IF(H828="","",COUNTIF(H$11:H828,"="&amp;H828))</f>
        <v/>
      </c>
      <c r="G828" s="41" t="str">
        <f t="shared" si="108"/>
        <v/>
      </c>
      <c r="H828" s="41" t="str">
        <f t="shared" si="109"/>
        <v/>
      </c>
      <c r="I828" s="41" t="str">
        <f t="shared" si="110"/>
        <v/>
      </c>
      <c r="J828" s="41" t="str">
        <f t="shared" si="111"/>
        <v/>
      </c>
      <c r="K828" s="268"/>
      <c r="L828" s="268"/>
      <c r="M828" s="268"/>
      <c r="N828" s="269"/>
      <c r="O828" s="269"/>
      <c r="P828" s="269"/>
      <c r="Q828" s="270"/>
      <c r="R828" s="271"/>
      <c r="S828" s="268"/>
      <c r="T828" s="268"/>
      <c r="U828" s="268"/>
      <c r="V828" s="268"/>
      <c r="W828" s="65" t="str">
        <f t="shared" si="112"/>
        <v/>
      </c>
      <c r="X828" s="65" t="str">
        <f t="shared" si="113"/>
        <v/>
      </c>
      <c r="Y828" s="65" t="str">
        <f t="shared" si="114"/>
        <v/>
      </c>
      <c r="Z828" s="65" t="str">
        <f t="shared" si="115"/>
        <v/>
      </c>
      <c r="AA828" s="65" t="str">
        <f t="shared" si="116"/>
        <v/>
      </c>
    </row>
    <row r="829" spans="1:27" x14ac:dyDescent="0.25">
      <c r="A829" s="40" t="str">
        <f>IF(G829="","",1*ISERROR(VLOOKUP(G829,G$1:G828,1,FALSE)))</f>
        <v/>
      </c>
      <c r="B829" s="40" t="str">
        <f>IF(A829=0,0,IF(A829="","",SUM(A$2:A829)))</f>
        <v/>
      </c>
      <c r="C829" s="41" t="str">
        <f>IF(H829="","",1*ISERROR(VLOOKUP(H829,H$1:H828,1,FALSE)))</f>
        <v/>
      </c>
      <c r="D829" s="40" t="str">
        <f>IF(C829=0,0,IF(C829="","",SUM(C$2:C829)))</f>
        <v/>
      </c>
      <c r="E829" s="41" t="str">
        <f>IF(H829=0,0,IF(C829="","",SUM(C$11:C829)))</f>
        <v/>
      </c>
      <c r="F829" s="41" t="str">
        <f>IF(H829="","",COUNTIF(H$11:H829,"="&amp;H829))</f>
        <v/>
      </c>
      <c r="G829" s="41" t="str">
        <f t="shared" si="108"/>
        <v/>
      </c>
      <c r="H829" s="41" t="str">
        <f t="shared" si="109"/>
        <v/>
      </c>
      <c r="I829" s="41" t="str">
        <f t="shared" si="110"/>
        <v/>
      </c>
      <c r="J829" s="41" t="str">
        <f t="shared" si="111"/>
        <v/>
      </c>
      <c r="K829" s="268"/>
      <c r="L829" s="268"/>
      <c r="M829" s="268"/>
      <c r="N829" s="269"/>
      <c r="O829" s="269"/>
      <c r="P829" s="269"/>
      <c r="Q829" s="270"/>
      <c r="R829" s="271"/>
      <c r="S829" s="268"/>
      <c r="T829" s="268"/>
      <c r="U829" s="268"/>
      <c r="V829" s="268"/>
      <c r="W829" s="65" t="str">
        <f t="shared" si="112"/>
        <v/>
      </c>
      <c r="X829" s="65" t="str">
        <f t="shared" si="113"/>
        <v/>
      </c>
      <c r="Y829" s="65" t="str">
        <f t="shared" si="114"/>
        <v/>
      </c>
      <c r="Z829" s="65" t="str">
        <f t="shared" si="115"/>
        <v/>
      </c>
      <c r="AA829" s="65" t="str">
        <f t="shared" si="116"/>
        <v/>
      </c>
    </row>
    <row r="830" spans="1:27" x14ac:dyDescent="0.25">
      <c r="A830" s="40" t="str">
        <f>IF(G830="","",1*ISERROR(VLOOKUP(G830,G$1:G829,1,FALSE)))</f>
        <v/>
      </c>
      <c r="B830" s="40" t="str">
        <f>IF(A830=0,0,IF(A830="","",SUM(A$2:A830)))</f>
        <v/>
      </c>
      <c r="C830" s="41" t="str">
        <f>IF(H830="","",1*ISERROR(VLOOKUP(H830,H$1:H829,1,FALSE)))</f>
        <v/>
      </c>
      <c r="D830" s="40" t="str">
        <f>IF(C830=0,0,IF(C830="","",SUM(C$2:C830)))</f>
        <v/>
      </c>
      <c r="E830" s="41" t="str">
        <f>IF(H830=0,0,IF(C830="","",SUM(C$11:C830)))</f>
        <v/>
      </c>
      <c r="F830" s="41" t="str">
        <f>IF(H830="","",COUNTIF(H$11:H830,"="&amp;H830))</f>
        <v/>
      </c>
      <c r="G830" s="41" t="str">
        <f t="shared" si="108"/>
        <v/>
      </c>
      <c r="H830" s="41" t="str">
        <f t="shared" si="109"/>
        <v/>
      </c>
      <c r="I830" s="41" t="str">
        <f t="shared" si="110"/>
        <v/>
      </c>
      <c r="J830" s="41" t="str">
        <f t="shared" si="111"/>
        <v/>
      </c>
      <c r="K830" s="268"/>
      <c r="L830" s="268"/>
      <c r="M830" s="268"/>
      <c r="N830" s="269"/>
      <c r="O830" s="269"/>
      <c r="P830" s="269"/>
      <c r="Q830" s="270"/>
      <c r="R830" s="271"/>
      <c r="S830" s="268"/>
      <c r="T830" s="268"/>
      <c r="U830" s="268"/>
      <c r="V830" s="268"/>
      <c r="W830" s="65" t="str">
        <f t="shared" si="112"/>
        <v/>
      </c>
      <c r="X830" s="65" t="str">
        <f t="shared" si="113"/>
        <v/>
      </c>
      <c r="Y830" s="65" t="str">
        <f t="shared" si="114"/>
        <v/>
      </c>
      <c r="Z830" s="65" t="str">
        <f t="shared" si="115"/>
        <v/>
      </c>
      <c r="AA830" s="65" t="str">
        <f t="shared" si="116"/>
        <v/>
      </c>
    </row>
    <row r="831" spans="1:27" x14ac:dyDescent="0.25">
      <c r="A831" s="40" t="str">
        <f>IF(G831="","",1*ISERROR(VLOOKUP(G831,G$1:G830,1,FALSE)))</f>
        <v/>
      </c>
      <c r="B831" s="40" t="str">
        <f>IF(A831=0,0,IF(A831="","",SUM(A$2:A831)))</f>
        <v/>
      </c>
      <c r="C831" s="41" t="str">
        <f>IF(H831="","",1*ISERROR(VLOOKUP(H831,H$1:H830,1,FALSE)))</f>
        <v/>
      </c>
      <c r="D831" s="40" t="str">
        <f>IF(C831=0,0,IF(C831="","",SUM(C$2:C831)))</f>
        <v/>
      </c>
      <c r="E831" s="41" t="str">
        <f>IF(H831=0,0,IF(C831="","",SUM(C$11:C831)))</f>
        <v/>
      </c>
      <c r="F831" s="41" t="str">
        <f>IF(H831="","",COUNTIF(H$11:H831,"="&amp;H831))</f>
        <v/>
      </c>
      <c r="G831" s="41" t="str">
        <f t="shared" si="108"/>
        <v/>
      </c>
      <c r="H831" s="41" t="str">
        <f t="shared" si="109"/>
        <v/>
      </c>
      <c r="I831" s="41" t="str">
        <f t="shared" si="110"/>
        <v/>
      </c>
      <c r="J831" s="41" t="str">
        <f t="shared" si="111"/>
        <v/>
      </c>
      <c r="K831" s="268"/>
      <c r="L831" s="268"/>
      <c r="M831" s="268"/>
      <c r="N831" s="269"/>
      <c r="O831" s="269"/>
      <c r="P831" s="269"/>
      <c r="Q831" s="270"/>
      <c r="R831" s="271"/>
      <c r="S831" s="268"/>
      <c r="T831" s="268"/>
      <c r="U831" s="268"/>
      <c r="V831" s="268"/>
      <c r="W831" s="65" t="str">
        <f t="shared" si="112"/>
        <v/>
      </c>
      <c r="X831" s="65" t="str">
        <f t="shared" si="113"/>
        <v/>
      </c>
      <c r="Y831" s="65" t="str">
        <f t="shared" si="114"/>
        <v/>
      </c>
      <c r="Z831" s="65" t="str">
        <f t="shared" si="115"/>
        <v/>
      </c>
      <c r="AA831" s="65" t="str">
        <f t="shared" si="116"/>
        <v/>
      </c>
    </row>
    <row r="832" spans="1:27" x14ac:dyDescent="0.25">
      <c r="A832" s="40" t="str">
        <f>IF(G832="","",1*ISERROR(VLOOKUP(G832,G$1:G831,1,FALSE)))</f>
        <v/>
      </c>
      <c r="B832" s="40" t="str">
        <f>IF(A832=0,0,IF(A832="","",SUM(A$2:A832)))</f>
        <v/>
      </c>
      <c r="C832" s="41" t="str">
        <f>IF(H832="","",1*ISERROR(VLOOKUP(H832,H$1:H831,1,FALSE)))</f>
        <v/>
      </c>
      <c r="D832" s="40" t="str">
        <f>IF(C832=0,0,IF(C832="","",SUM(C$2:C832)))</f>
        <v/>
      </c>
      <c r="E832" s="41" t="str">
        <f>IF(H832=0,0,IF(C832="","",SUM(C$11:C832)))</f>
        <v/>
      </c>
      <c r="F832" s="41" t="str">
        <f>IF(H832="","",COUNTIF(H$11:H832,"="&amp;H832))</f>
        <v/>
      </c>
      <c r="G832" s="41" t="str">
        <f t="shared" si="108"/>
        <v/>
      </c>
      <c r="H832" s="41" t="str">
        <f t="shared" si="109"/>
        <v/>
      </c>
      <c r="I832" s="41" t="str">
        <f t="shared" si="110"/>
        <v/>
      </c>
      <c r="J832" s="41" t="str">
        <f t="shared" si="111"/>
        <v/>
      </c>
      <c r="K832" s="268"/>
      <c r="L832" s="268"/>
      <c r="M832" s="268"/>
      <c r="N832" s="269"/>
      <c r="O832" s="269"/>
      <c r="P832" s="269"/>
      <c r="Q832" s="270"/>
      <c r="R832" s="271"/>
      <c r="S832" s="268"/>
      <c r="T832" s="268"/>
      <c r="U832" s="268"/>
      <c r="V832" s="268"/>
      <c r="W832" s="65" t="str">
        <f t="shared" si="112"/>
        <v/>
      </c>
      <c r="X832" s="65" t="str">
        <f t="shared" si="113"/>
        <v/>
      </c>
      <c r="Y832" s="65" t="str">
        <f t="shared" si="114"/>
        <v/>
      </c>
      <c r="Z832" s="65" t="str">
        <f t="shared" si="115"/>
        <v/>
      </c>
      <c r="AA832" s="65" t="str">
        <f t="shared" si="116"/>
        <v/>
      </c>
    </row>
    <row r="833" spans="1:27" x14ac:dyDescent="0.25">
      <c r="A833" s="40" t="str">
        <f>IF(G833="","",1*ISERROR(VLOOKUP(G833,G$1:G832,1,FALSE)))</f>
        <v/>
      </c>
      <c r="B833" s="40" t="str">
        <f>IF(A833=0,0,IF(A833="","",SUM(A$2:A833)))</f>
        <v/>
      </c>
      <c r="C833" s="41" t="str">
        <f>IF(H833="","",1*ISERROR(VLOOKUP(H833,H$1:H832,1,FALSE)))</f>
        <v/>
      </c>
      <c r="D833" s="40" t="str">
        <f>IF(C833=0,0,IF(C833="","",SUM(C$2:C833)))</f>
        <v/>
      </c>
      <c r="E833" s="41" t="str">
        <f>IF(H833=0,0,IF(C833="","",SUM(C$11:C833)))</f>
        <v/>
      </c>
      <c r="F833" s="41" t="str">
        <f>IF(H833="","",COUNTIF(H$11:H833,"="&amp;H833))</f>
        <v/>
      </c>
      <c r="G833" s="41" t="str">
        <f t="shared" si="108"/>
        <v/>
      </c>
      <c r="H833" s="41" t="str">
        <f t="shared" si="109"/>
        <v/>
      </c>
      <c r="I833" s="41" t="str">
        <f t="shared" si="110"/>
        <v/>
      </c>
      <c r="J833" s="41" t="str">
        <f t="shared" si="111"/>
        <v/>
      </c>
      <c r="K833" s="268"/>
      <c r="L833" s="268"/>
      <c r="M833" s="268"/>
      <c r="N833" s="269"/>
      <c r="O833" s="269"/>
      <c r="P833" s="269"/>
      <c r="Q833" s="270"/>
      <c r="R833" s="271"/>
      <c r="S833" s="268"/>
      <c r="T833" s="268"/>
      <c r="U833" s="268"/>
      <c r="V833" s="268"/>
      <c r="W833" s="65" t="str">
        <f t="shared" si="112"/>
        <v/>
      </c>
      <c r="X833" s="65" t="str">
        <f t="shared" si="113"/>
        <v/>
      </c>
      <c r="Y833" s="65" t="str">
        <f t="shared" si="114"/>
        <v/>
      </c>
      <c r="Z833" s="65" t="str">
        <f t="shared" si="115"/>
        <v/>
      </c>
      <c r="AA833" s="65" t="str">
        <f t="shared" si="116"/>
        <v/>
      </c>
    </row>
    <row r="834" spans="1:27" x14ac:dyDescent="0.25">
      <c r="A834" s="40" t="str">
        <f>IF(G834="","",1*ISERROR(VLOOKUP(G834,G$1:G833,1,FALSE)))</f>
        <v/>
      </c>
      <c r="B834" s="40" t="str">
        <f>IF(A834=0,0,IF(A834="","",SUM(A$2:A834)))</f>
        <v/>
      </c>
      <c r="C834" s="41" t="str">
        <f>IF(H834="","",1*ISERROR(VLOOKUP(H834,H$1:H833,1,FALSE)))</f>
        <v/>
      </c>
      <c r="D834" s="40" t="str">
        <f>IF(C834=0,0,IF(C834="","",SUM(C$2:C834)))</f>
        <v/>
      </c>
      <c r="E834" s="41" t="str">
        <f>IF(H834=0,0,IF(C834="","",SUM(C$11:C834)))</f>
        <v/>
      </c>
      <c r="F834" s="41" t="str">
        <f>IF(H834="","",COUNTIF(H$11:H834,"="&amp;H834))</f>
        <v/>
      </c>
      <c r="G834" s="41" t="str">
        <f t="shared" ref="G834:G897" si="117">IF(K834="","",IF(M834="","",CONCATENATE(K834,"-",M834)))</f>
        <v/>
      </c>
      <c r="H834" s="41" t="str">
        <f t="shared" ref="H834:H897" si="118">IF(G834="","",CONCATENATE(G834,"-",N834))</f>
        <v/>
      </c>
      <c r="I834" s="41" t="str">
        <f t="shared" ref="I834:I897" si="119">IF(H834="","",CONCATENATE(H834,"-",F834))</f>
        <v/>
      </c>
      <c r="J834" s="41" t="str">
        <f t="shared" ref="J834:J897" si="120">IF(G834="","",CONCATENATE(G834,"-",O834))</f>
        <v/>
      </c>
      <c r="K834" s="268"/>
      <c r="L834" s="268"/>
      <c r="M834" s="268"/>
      <c r="N834" s="269"/>
      <c r="O834" s="269"/>
      <c r="P834" s="269"/>
      <c r="Q834" s="270"/>
      <c r="R834" s="271"/>
      <c r="S834" s="268"/>
      <c r="T834" s="268"/>
      <c r="U834" s="268"/>
      <c r="V834" s="268"/>
      <c r="W834" s="65" t="str">
        <f t="shared" ref="W834:W897" si="121">IF(S834="","",IF(S834="Yes",1,0))</f>
        <v/>
      </c>
      <c r="X834" s="65" t="str">
        <f t="shared" ref="X834:X897" si="122">IF(T834="","",IF(T834="Yes",1,0))</f>
        <v/>
      </c>
      <c r="Y834" s="65" t="str">
        <f t="shared" ref="Y834:Y897" si="123">IF(U834="","",IF(U834="Yes",1,0))</f>
        <v/>
      </c>
      <c r="Z834" s="65" t="str">
        <f t="shared" ref="Z834:Z897" si="124">IF(V834="","",IF(V834="Yes",1,0))</f>
        <v/>
      </c>
      <c r="AA834" s="65" t="str">
        <f t="shared" ref="AA834:AA897" si="125">IF(N834="","",CONCATENATE(N834,"-",O834))</f>
        <v/>
      </c>
    </row>
    <row r="835" spans="1:27" x14ac:dyDescent="0.25">
      <c r="A835" s="40" t="str">
        <f>IF(G835="","",1*ISERROR(VLOOKUP(G835,G$1:G834,1,FALSE)))</f>
        <v/>
      </c>
      <c r="B835" s="40" t="str">
        <f>IF(A835=0,0,IF(A835="","",SUM(A$2:A835)))</f>
        <v/>
      </c>
      <c r="C835" s="41" t="str">
        <f>IF(H835="","",1*ISERROR(VLOOKUP(H835,H$1:H834,1,FALSE)))</f>
        <v/>
      </c>
      <c r="D835" s="40" t="str">
        <f>IF(C835=0,0,IF(C835="","",SUM(C$2:C835)))</f>
        <v/>
      </c>
      <c r="E835" s="41" t="str">
        <f>IF(H835=0,0,IF(C835="","",SUM(C$11:C835)))</f>
        <v/>
      </c>
      <c r="F835" s="41" t="str">
        <f>IF(H835="","",COUNTIF(H$11:H835,"="&amp;H835))</f>
        <v/>
      </c>
      <c r="G835" s="41" t="str">
        <f t="shared" si="117"/>
        <v/>
      </c>
      <c r="H835" s="41" t="str">
        <f t="shared" si="118"/>
        <v/>
      </c>
      <c r="I835" s="41" t="str">
        <f t="shared" si="119"/>
        <v/>
      </c>
      <c r="J835" s="41" t="str">
        <f t="shared" si="120"/>
        <v/>
      </c>
      <c r="K835" s="268"/>
      <c r="L835" s="268"/>
      <c r="M835" s="268"/>
      <c r="N835" s="269"/>
      <c r="O835" s="269"/>
      <c r="P835" s="269"/>
      <c r="Q835" s="270"/>
      <c r="R835" s="271"/>
      <c r="S835" s="268"/>
      <c r="T835" s="268"/>
      <c r="U835" s="268"/>
      <c r="V835" s="268"/>
      <c r="W835" s="65" t="str">
        <f t="shared" si="121"/>
        <v/>
      </c>
      <c r="X835" s="65" t="str">
        <f t="shared" si="122"/>
        <v/>
      </c>
      <c r="Y835" s="65" t="str">
        <f t="shared" si="123"/>
        <v/>
      </c>
      <c r="Z835" s="65" t="str">
        <f t="shared" si="124"/>
        <v/>
      </c>
      <c r="AA835" s="65" t="str">
        <f t="shared" si="125"/>
        <v/>
      </c>
    </row>
    <row r="836" spans="1:27" x14ac:dyDescent="0.25">
      <c r="A836" s="40" t="str">
        <f>IF(G836="","",1*ISERROR(VLOOKUP(G836,G$1:G835,1,FALSE)))</f>
        <v/>
      </c>
      <c r="B836" s="40" t="str">
        <f>IF(A836=0,0,IF(A836="","",SUM(A$2:A836)))</f>
        <v/>
      </c>
      <c r="C836" s="41" t="str">
        <f>IF(H836="","",1*ISERROR(VLOOKUP(H836,H$1:H835,1,FALSE)))</f>
        <v/>
      </c>
      <c r="D836" s="40" t="str">
        <f>IF(C836=0,0,IF(C836="","",SUM(C$2:C836)))</f>
        <v/>
      </c>
      <c r="E836" s="41" t="str">
        <f>IF(H836=0,0,IF(C836="","",SUM(C$11:C836)))</f>
        <v/>
      </c>
      <c r="F836" s="41" t="str">
        <f>IF(H836="","",COUNTIF(H$11:H836,"="&amp;H836))</f>
        <v/>
      </c>
      <c r="G836" s="41" t="str">
        <f t="shared" si="117"/>
        <v/>
      </c>
      <c r="H836" s="41" t="str">
        <f t="shared" si="118"/>
        <v/>
      </c>
      <c r="I836" s="41" t="str">
        <f t="shared" si="119"/>
        <v/>
      </c>
      <c r="J836" s="41" t="str">
        <f t="shared" si="120"/>
        <v/>
      </c>
      <c r="K836" s="268"/>
      <c r="L836" s="268"/>
      <c r="M836" s="268"/>
      <c r="N836" s="269"/>
      <c r="O836" s="269"/>
      <c r="P836" s="269"/>
      <c r="Q836" s="270"/>
      <c r="R836" s="271"/>
      <c r="S836" s="268"/>
      <c r="T836" s="268"/>
      <c r="U836" s="268"/>
      <c r="V836" s="268"/>
      <c r="W836" s="65" t="str">
        <f t="shared" si="121"/>
        <v/>
      </c>
      <c r="X836" s="65" t="str">
        <f t="shared" si="122"/>
        <v/>
      </c>
      <c r="Y836" s="65" t="str">
        <f t="shared" si="123"/>
        <v/>
      </c>
      <c r="Z836" s="65" t="str">
        <f t="shared" si="124"/>
        <v/>
      </c>
      <c r="AA836" s="65" t="str">
        <f t="shared" si="125"/>
        <v/>
      </c>
    </row>
    <row r="837" spans="1:27" x14ac:dyDescent="0.25">
      <c r="A837" s="40" t="str">
        <f>IF(G837="","",1*ISERROR(VLOOKUP(G837,G$1:G836,1,FALSE)))</f>
        <v/>
      </c>
      <c r="B837" s="40" t="str">
        <f>IF(A837=0,0,IF(A837="","",SUM(A$2:A837)))</f>
        <v/>
      </c>
      <c r="C837" s="41" t="str">
        <f>IF(H837="","",1*ISERROR(VLOOKUP(H837,H$1:H836,1,FALSE)))</f>
        <v/>
      </c>
      <c r="D837" s="40" t="str">
        <f>IF(C837=0,0,IF(C837="","",SUM(C$2:C837)))</f>
        <v/>
      </c>
      <c r="E837" s="41" t="str">
        <f>IF(H837=0,0,IF(C837="","",SUM(C$11:C837)))</f>
        <v/>
      </c>
      <c r="F837" s="41" t="str">
        <f>IF(H837="","",COUNTIF(H$11:H837,"="&amp;H837))</f>
        <v/>
      </c>
      <c r="G837" s="41" t="str">
        <f t="shared" si="117"/>
        <v/>
      </c>
      <c r="H837" s="41" t="str">
        <f t="shared" si="118"/>
        <v/>
      </c>
      <c r="I837" s="41" t="str">
        <f t="shared" si="119"/>
        <v/>
      </c>
      <c r="J837" s="41" t="str">
        <f t="shared" si="120"/>
        <v/>
      </c>
      <c r="K837" s="268"/>
      <c r="L837" s="268"/>
      <c r="M837" s="268"/>
      <c r="N837" s="269"/>
      <c r="O837" s="269"/>
      <c r="P837" s="269"/>
      <c r="Q837" s="270"/>
      <c r="R837" s="271"/>
      <c r="S837" s="268"/>
      <c r="T837" s="268"/>
      <c r="U837" s="268"/>
      <c r="V837" s="268"/>
      <c r="W837" s="65" t="str">
        <f t="shared" si="121"/>
        <v/>
      </c>
      <c r="X837" s="65" t="str">
        <f t="shared" si="122"/>
        <v/>
      </c>
      <c r="Y837" s="65" t="str">
        <f t="shared" si="123"/>
        <v/>
      </c>
      <c r="Z837" s="65" t="str">
        <f t="shared" si="124"/>
        <v/>
      </c>
      <c r="AA837" s="65" t="str">
        <f t="shared" si="125"/>
        <v/>
      </c>
    </row>
    <row r="838" spans="1:27" x14ac:dyDescent="0.25">
      <c r="A838" s="40" t="str">
        <f>IF(G838="","",1*ISERROR(VLOOKUP(G838,G$1:G837,1,FALSE)))</f>
        <v/>
      </c>
      <c r="B838" s="40" t="str">
        <f>IF(A838=0,0,IF(A838="","",SUM(A$2:A838)))</f>
        <v/>
      </c>
      <c r="C838" s="41" t="str">
        <f>IF(H838="","",1*ISERROR(VLOOKUP(H838,H$1:H837,1,FALSE)))</f>
        <v/>
      </c>
      <c r="D838" s="40" t="str">
        <f>IF(C838=0,0,IF(C838="","",SUM(C$2:C838)))</f>
        <v/>
      </c>
      <c r="E838" s="41" t="str">
        <f>IF(H838=0,0,IF(C838="","",SUM(C$11:C838)))</f>
        <v/>
      </c>
      <c r="F838" s="41" t="str">
        <f>IF(H838="","",COUNTIF(H$11:H838,"="&amp;H838))</f>
        <v/>
      </c>
      <c r="G838" s="41" t="str">
        <f t="shared" si="117"/>
        <v/>
      </c>
      <c r="H838" s="41" t="str">
        <f t="shared" si="118"/>
        <v/>
      </c>
      <c r="I838" s="41" t="str">
        <f t="shared" si="119"/>
        <v/>
      </c>
      <c r="J838" s="41" t="str">
        <f t="shared" si="120"/>
        <v/>
      </c>
      <c r="K838" s="268"/>
      <c r="L838" s="268"/>
      <c r="M838" s="268"/>
      <c r="N838" s="269"/>
      <c r="O838" s="269"/>
      <c r="P838" s="269"/>
      <c r="Q838" s="270"/>
      <c r="R838" s="271"/>
      <c r="S838" s="268"/>
      <c r="T838" s="268"/>
      <c r="U838" s="268"/>
      <c r="V838" s="268"/>
      <c r="W838" s="65" t="str">
        <f t="shared" si="121"/>
        <v/>
      </c>
      <c r="X838" s="65" t="str">
        <f t="shared" si="122"/>
        <v/>
      </c>
      <c r="Y838" s="65" t="str">
        <f t="shared" si="123"/>
        <v/>
      </c>
      <c r="Z838" s="65" t="str">
        <f t="shared" si="124"/>
        <v/>
      </c>
      <c r="AA838" s="65" t="str">
        <f t="shared" si="125"/>
        <v/>
      </c>
    </row>
    <row r="839" spans="1:27" x14ac:dyDescent="0.25">
      <c r="A839" s="40" t="str">
        <f>IF(G839="","",1*ISERROR(VLOOKUP(G839,G$1:G838,1,FALSE)))</f>
        <v/>
      </c>
      <c r="B839" s="40" t="str">
        <f>IF(A839=0,0,IF(A839="","",SUM(A$2:A839)))</f>
        <v/>
      </c>
      <c r="C839" s="41" t="str">
        <f>IF(H839="","",1*ISERROR(VLOOKUP(H839,H$1:H838,1,FALSE)))</f>
        <v/>
      </c>
      <c r="D839" s="40" t="str">
        <f>IF(C839=0,0,IF(C839="","",SUM(C$2:C839)))</f>
        <v/>
      </c>
      <c r="E839" s="41" t="str">
        <f>IF(H839=0,0,IF(C839="","",SUM(C$11:C839)))</f>
        <v/>
      </c>
      <c r="F839" s="41" t="str">
        <f>IF(H839="","",COUNTIF(H$11:H839,"="&amp;H839))</f>
        <v/>
      </c>
      <c r="G839" s="41" t="str">
        <f t="shared" si="117"/>
        <v/>
      </c>
      <c r="H839" s="41" t="str">
        <f t="shared" si="118"/>
        <v/>
      </c>
      <c r="I839" s="41" t="str">
        <f t="shared" si="119"/>
        <v/>
      </c>
      <c r="J839" s="41" t="str">
        <f t="shared" si="120"/>
        <v/>
      </c>
      <c r="K839" s="268"/>
      <c r="L839" s="268"/>
      <c r="M839" s="268"/>
      <c r="N839" s="269"/>
      <c r="O839" s="269"/>
      <c r="P839" s="269"/>
      <c r="Q839" s="270"/>
      <c r="R839" s="271"/>
      <c r="S839" s="268"/>
      <c r="T839" s="268"/>
      <c r="U839" s="268"/>
      <c r="V839" s="268"/>
      <c r="W839" s="65" t="str">
        <f t="shared" si="121"/>
        <v/>
      </c>
      <c r="X839" s="65" t="str">
        <f t="shared" si="122"/>
        <v/>
      </c>
      <c r="Y839" s="65" t="str">
        <f t="shared" si="123"/>
        <v/>
      </c>
      <c r="Z839" s="65" t="str">
        <f t="shared" si="124"/>
        <v/>
      </c>
      <c r="AA839" s="65" t="str">
        <f t="shared" si="125"/>
        <v/>
      </c>
    </row>
    <row r="840" spans="1:27" x14ac:dyDescent="0.25">
      <c r="A840" s="40" t="str">
        <f>IF(G840="","",1*ISERROR(VLOOKUP(G840,G$1:G839,1,FALSE)))</f>
        <v/>
      </c>
      <c r="B840" s="40" t="str">
        <f>IF(A840=0,0,IF(A840="","",SUM(A$2:A840)))</f>
        <v/>
      </c>
      <c r="C840" s="41" t="str">
        <f>IF(H840="","",1*ISERROR(VLOOKUP(H840,H$1:H839,1,FALSE)))</f>
        <v/>
      </c>
      <c r="D840" s="40" t="str">
        <f>IF(C840=0,0,IF(C840="","",SUM(C$2:C840)))</f>
        <v/>
      </c>
      <c r="E840" s="41" t="str">
        <f>IF(H840=0,0,IF(C840="","",SUM(C$11:C840)))</f>
        <v/>
      </c>
      <c r="F840" s="41" t="str">
        <f>IF(H840="","",COUNTIF(H$11:H840,"="&amp;H840))</f>
        <v/>
      </c>
      <c r="G840" s="41" t="str">
        <f t="shared" si="117"/>
        <v/>
      </c>
      <c r="H840" s="41" t="str">
        <f t="shared" si="118"/>
        <v/>
      </c>
      <c r="I840" s="41" t="str">
        <f t="shared" si="119"/>
        <v/>
      </c>
      <c r="J840" s="41" t="str">
        <f t="shared" si="120"/>
        <v/>
      </c>
      <c r="K840" s="268"/>
      <c r="L840" s="268"/>
      <c r="M840" s="268"/>
      <c r="N840" s="269"/>
      <c r="O840" s="269"/>
      <c r="P840" s="269"/>
      <c r="Q840" s="270"/>
      <c r="R840" s="271"/>
      <c r="S840" s="268"/>
      <c r="T840" s="268"/>
      <c r="U840" s="268"/>
      <c r="V840" s="268"/>
      <c r="W840" s="65" t="str">
        <f t="shared" si="121"/>
        <v/>
      </c>
      <c r="X840" s="65" t="str">
        <f t="shared" si="122"/>
        <v/>
      </c>
      <c r="Y840" s="65" t="str">
        <f t="shared" si="123"/>
        <v/>
      </c>
      <c r="Z840" s="65" t="str">
        <f t="shared" si="124"/>
        <v/>
      </c>
      <c r="AA840" s="65" t="str">
        <f t="shared" si="125"/>
        <v/>
      </c>
    </row>
    <row r="841" spans="1:27" x14ac:dyDescent="0.25">
      <c r="A841" s="40" t="str">
        <f>IF(G841="","",1*ISERROR(VLOOKUP(G841,G$1:G840,1,FALSE)))</f>
        <v/>
      </c>
      <c r="B841" s="40" t="str">
        <f>IF(A841=0,0,IF(A841="","",SUM(A$2:A841)))</f>
        <v/>
      </c>
      <c r="C841" s="41" t="str">
        <f>IF(H841="","",1*ISERROR(VLOOKUP(H841,H$1:H840,1,FALSE)))</f>
        <v/>
      </c>
      <c r="D841" s="40" t="str">
        <f>IF(C841=0,0,IF(C841="","",SUM(C$2:C841)))</f>
        <v/>
      </c>
      <c r="E841" s="41" t="str">
        <f>IF(H841=0,0,IF(C841="","",SUM(C$11:C841)))</f>
        <v/>
      </c>
      <c r="F841" s="41" t="str">
        <f>IF(H841="","",COUNTIF(H$11:H841,"="&amp;H841))</f>
        <v/>
      </c>
      <c r="G841" s="41" t="str">
        <f t="shared" si="117"/>
        <v/>
      </c>
      <c r="H841" s="41" t="str">
        <f t="shared" si="118"/>
        <v/>
      </c>
      <c r="I841" s="41" t="str">
        <f t="shared" si="119"/>
        <v/>
      </c>
      <c r="J841" s="41" t="str">
        <f t="shared" si="120"/>
        <v/>
      </c>
      <c r="K841" s="268"/>
      <c r="L841" s="268"/>
      <c r="M841" s="268"/>
      <c r="N841" s="269"/>
      <c r="O841" s="269"/>
      <c r="P841" s="269"/>
      <c r="Q841" s="270"/>
      <c r="R841" s="271"/>
      <c r="S841" s="268"/>
      <c r="T841" s="268"/>
      <c r="U841" s="268"/>
      <c r="V841" s="268"/>
      <c r="W841" s="65" t="str">
        <f t="shared" si="121"/>
        <v/>
      </c>
      <c r="X841" s="65" t="str">
        <f t="shared" si="122"/>
        <v/>
      </c>
      <c r="Y841" s="65" t="str">
        <f t="shared" si="123"/>
        <v/>
      </c>
      <c r="Z841" s="65" t="str">
        <f t="shared" si="124"/>
        <v/>
      </c>
      <c r="AA841" s="65" t="str">
        <f t="shared" si="125"/>
        <v/>
      </c>
    </row>
    <row r="842" spans="1:27" x14ac:dyDescent="0.25">
      <c r="A842" s="40" t="str">
        <f>IF(G842="","",1*ISERROR(VLOOKUP(G842,G$1:G841,1,FALSE)))</f>
        <v/>
      </c>
      <c r="B842" s="40" t="str">
        <f>IF(A842=0,0,IF(A842="","",SUM(A$2:A842)))</f>
        <v/>
      </c>
      <c r="C842" s="41" t="str">
        <f>IF(H842="","",1*ISERROR(VLOOKUP(H842,H$1:H841,1,FALSE)))</f>
        <v/>
      </c>
      <c r="D842" s="40" t="str">
        <f>IF(C842=0,0,IF(C842="","",SUM(C$2:C842)))</f>
        <v/>
      </c>
      <c r="E842" s="41" t="str">
        <f>IF(H842=0,0,IF(C842="","",SUM(C$11:C842)))</f>
        <v/>
      </c>
      <c r="F842" s="41" t="str">
        <f>IF(H842="","",COUNTIF(H$11:H842,"="&amp;H842))</f>
        <v/>
      </c>
      <c r="G842" s="41" t="str">
        <f t="shared" si="117"/>
        <v/>
      </c>
      <c r="H842" s="41" t="str">
        <f t="shared" si="118"/>
        <v/>
      </c>
      <c r="I842" s="41" t="str">
        <f t="shared" si="119"/>
        <v/>
      </c>
      <c r="J842" s="41" t="str">
        <f t="shared" si="120"/>
        <v/>
      </c>
      <c r="K842" s="268"/>
      <c r="L842" s="268"/>
      <c r="M842" s="268"/>
      <c r="N842" s="269"/>
      <c r="O842" s="269"/>
      <c r="P842" s="269"/>
      <c r="Q842" s="270"/>
      <c r="R842" s="271"/>
      <c r="S842" s="268"/>
      <c r="T842" s="268"/>
      <c r="U842" s="268"/>
      <c r="V842" s="268"/>
      <c r="W842" s="65" t="str">
        <f t="shared" si="121"/>
        <v/>
      </c>
      <c r="X842" s="65" t="str">
        <f t="shared" si="122"/>
        <v/>
      </c>
      <c r="Y842" s="65" t="str">
        <f t="shared" si="123"/>
        <v/>
      </c>
      <c r="Z842" s="65" t="str">
        <f t="shared" si="124"/>
        <v/>
      </c>
      <c r="AA842" s="65" t="str">
        <f t="shared" si="125"/>
        <v/>
      </c>
    </row>
    <row r="843" spans="1:27" x14ac:dyDescent="0.25">
      <c r="A843" s="40" t="str">
        <f>IF(G843="","",1*ISERROR(VLOOKUP(G843,G$1:G842,1,FALSE)))</f>
        <v/>
      </c>
      <c r="B843" s="40" t="str">
        <f>IF(A843=0,0,IF(A843="","",SUM(A$2:A843)))</f>
        <v/>
      </c>
      <c r="C843" s="41" t="str">
        <f>IF(H843="","",1*ISERROR(VLOOKUP(H843,H$1:H842,1,FALSE)))</f>
        <v/>
      </c>
      <c r="D843" s="40" t="str">
        <f>IF(C843=0,0,IF(C843="","",SUM(C$2:C843)))</f>
        <v/>
      </c>
      <c r="E843" s="41" t="str">
        <f>IF(H843=0,0,IF(C843="","",SUM(C$11:C843)))</f>
        <v/>
      </c>
      <c r="F843" s="41" t="str">
        <f>IF(H843="","",COUNTIF(H$11:H843,"="&amp;H843))</f>
        <v/>
      </c>
      <c r="G843" s="41" t="str">
        <f t="shared" si="117"/>
        <v/>
      </c>
      <c r="H843" s="41" t="str">
        <f t="shared" si="118"/>
        <v/>
      </c>
      <c r="I843" s="41" t="str">
        <f t="shared" si="119"/>
        <v/>
      </c>
      <c r="J843" s="41" t="str">
        <f t="shared" si="120"/>
        <v/>
      </c>
      <c r="K843" s="268"/>
      <c r="L843" s="268"/>
      <c r="M843" s="268"/>
      <c r="N843" s="269"/>
      <c r="O843" s="269"/>
      <c r="P843" s="269"/>
      <c r="Q843" s="270"/>
      <c r="R843" s="271"/>
      <c r="S843" s="268"/>
      <c r="T843" s="268"/>
      <c r="U843" s="268"/>
      <c r="V843" s="268"/>
      <c r="W843" s="65" t="str">
        <f t="shared" si="121"/>
        <v/>
      </c>
      <c r="X843" s="65" t="str">
        <f t="shared" si="122"/>
        <v/>
      </c>
      <c r="Y843" s="65" t="str">
        <f t="shared" si="123"/>
        <v/>
      </c>
      <c r="Z843" s="65" t="str">
        <f t="shared" si="124"/>
        <v/>
      </c>
      <c r="AA843" s="65" t="str">
        <f t="shared" si="125"/>
        <v/>
      </c>
    </row>
    <row r="844" spans="1:27" x14ac:dyDescent="0.25">
      <c r="A844" s="40" t="str">
        <f>IF(G844="","",1*ISERROR(VLOOKUP(G844,G$1:G843,1,FALSE)))</f>
        <v/>
      </c>
      <c r="B844" s="40" t="str">
        <f>IF(A844=0,0,IF(A844="","",SUM(A$2:A844)))</f>
        <v/>
      </c>
      <c r="C844" s="41" t="str">
        <f>IF(H844="","",1*ISERROR(VLOOKUP(H844,H$1:H843,1,FALSE)))</f>
        <v/>
      </c>
      <c r="D844" s="40" t="str">
        <f>IF(C844=0,0,IF(C844="","",SUM(C$2:C844)))</f>
        <v/>
      </c>
      <c r="E844" s="41" t="str">
        <f>IF(H844=0,0,IF(C844="","",SUM(C$11:C844)))</f>
        <v/>
      </c>
      <c r="F844" s="41" t="str">
        <f>IF(H844="","",COUNTIF(H$11:H844,"="&amp;H844))</f>
        <v/>
      </c>
      <c r="G844" s="41" t="str">
        <f t="shared" si="117"/>
        <v/>
      </c>
      <c r="H844" s="41" t="str">
        <f t="shared" si="118"/>
        <v/>
      </c>
      <c r="I844" s="41" t="str">
        <f t="shared" si="119"/>
        <v/>
      </c>
      <c r="J844" s="41" t="str">
        <f t="shared" si="120"/>
        <v/>
      </c>
      <c r="K844" s="268"/>
      <c r="L844" s="268"/>
      <c r="M844" s="268"/>
      <c r="N844" s="269"/>
      <c r="O844" s="269"/>
      <c r="P844" s="269"/>
      <c r="Q844" s="270"/>
      <c r="R844" s="271"/>
      <c r="S844" s="268"/>
      <c r="T844" s="268"/>
      <c r="U844" s="268"/>
      <c r="V844" s="268"/>
      <c r="W844" s="65" t="str">
        <f t="shared" si="121"/>
        <v/>
      </c>
      <c r="X844" s="65" t="str">
        <f t="shared" si="122"/>
        <v/>
      </c>
      <c r="Y844" s="65" t="str">
        <f t="shared" si="123"/>
        <v/>
      </c>
      <c r="Z844" s="65" t="str">
        <f t="shared" si="124"/>
        <v/>
      </c>
      <c r="AA844" s="65" t="str">
        <f t="shared" si="125"/>
        <v/>
      </c>
    </row>
    <row r="845" spans="1:27" x14ac:dyDescent="0.25">
      <c r="A845" s="40" t="str">
        <f>IF(G845="","",1*ISERROR(VLOOKUP(G845,G$1:G844,1,FALSE)))</f>
        <v/>
      </c>
      <c r="B845" s="40" t="str">
        <f>IF(A845=0,0,IF(A845="","",SUM(A$2:A845)))</f>
        <v/>
      </c>
      <c r="C845" s="41" t="str">
        <f>IF(H845="","",1*ISERROR(VLOOKUP(H845,H$1:H844,1,FALSE)))</f>
        <v/>
      </c>
      <c r="D845" s="40" t="str">
        <f>IF(C845=0,0,IF(C845="","",SUM(C$2:C845)))</f>
        <v/>
      </c>
      <c r="E845" s="41" t="str">
        <f>IF(H845=0,0,IF(C845="","",SUM(C$11:C845)))</f>
        <v/>
      </c>
      <c r="F845" s="41" t="str">
        <f>IF(H845="","",COUNTIF(H$11:H845,"="&amp;H845))</f>
        <v/>
      </c>
      <c r="G845" s="41" t="str">
        <f t="shared" si="117"/>
        <v/>
      </c>
      <c r="H845" s="41" t="str">
        <f t="shared" si="118"/>
        <v/>
      </c>
      <c r="I845" s="41" t="str">
        <f t="shared" si="119"/>
        <v/>
      </c>
      <c r="J845" s="41" t="str">
        <f t="shared" si="120"/>
        <v/>
      </c>
      <c r="K845" s="268"/>
      <c r="L845" s="268"/>
      <c r="M845" s="268"/>
      <c r="N845" s="269"/>
      <c r="O845" s="269"/>
      <c r="P845" s="269"/>
      <c r="Q845" s="270"/>
      <c r="R845" s="271"/>
      <c r="S845" s="268"/>
      <c r="T845" s="268"/>
      <c r="U845" s="268"/>
      <c r="V845" s="268"/>
      <c r="W845" s="65" t="str">
        <f t="shared" si="121"/>
        <v/>
      </c>
      <c r="X845" s="65" t="str">
        <f t="shared" si="122"/>
        <v/>
      </c>
      <c r="Y845" s="65" t="str">
        <f t="shared" si="123"/>
        <v/>
      </c>
      <c r="Z845" s="65" t="str">
        <f t="shared" si="124"/>
        <v/>
      </c>
      <c r="AA845" s="65" t="str">
        <f t="shared" si="125"/>
        <v/>
      </c>
    </row>
    <row r="846" spans="1:27" x14ac:dyDescent="0.25">
      <c r="A846" s="40" t="str">
        <f>IF(G846="","",1*ISERROR(VLOOKUP(G846,G$1:G845,1,FALSE)))</f>
        <v/>
      </c>
      <c r="B846" s="40" t="str">
        <f>IF(A846=0,0,IF(A846="","",SUM(A$2:A846)))</f>
        <v/>
      </c>
      <c r="C846" s="41" t="str">
        <f>IF(H846="","",1*ISERROR(VLOOKUP(H846,H$1:H845,1,FALSE)))</f>
        <v/>
      </c>
      <c r="D846" s="40" t="str">
        <f>IF(C846=0,0,IF(C846="","",SUM(C$2:C846)))</f>
        <v/>
      </c>
      <c r="E846" s="41" t="str">
        <f>IF(H846=0,0,IF(C846="","",SUM(C$11:C846)))</f>
        <v/>
      </c>
      <c r="F846" s="41" t="str">
        <f>IF(H846="","",COUNTIF(H$11:H846,"="&amp;H846))</f>
        <v/>
      </c>
      <c r="G846" s="41" t="str">
        <f t="shared" si="117"/>
        <v/>
      </c>
      <c r="H846" s="41" t="str">
        <f t="shared" si="118"/>
        <v/>
      </c>
      <c r="I846" s="41" t="str">
        <f t="shared" si="119"/>
        <v/>
      </c>
      <c r="J846" s="41" t="str">
        <f t="shared" si="120"/>
        <v/>
      </c>
      <c r="K846" s="268"/>
      <c r="L846" s="268"/>
      <c r="M846" s="268"/>
      <c r="N846" s="269"/>
      <c r="O846" s="269"/>
      <c r="P846" s="269"/>
      <c r="Q846" s="270"/>
      <c r="R846" s="271"/>
      <c r="S846" s="268"/>
      <c r="T846" s="268"/>
      <c r="U846" s="268"/>
      <c r="V846" s="268"/>
      <c r="W846" s="65" t="str">
        <f t="shared" si="121"/>
        <v/>
      </c>
      <c r="X846" s="65" t="str">
        <f t="shared" si="122"/>
        <v/>
      </c>
      <c r="Y846" s="65" t="str">
        <f t="shared" si="123"/>
        <v/>
      </c>
      <c r="Z846" s="65" t="str">
        <f t="shared" si="124"/>
        <v/>
      </c>
      <c r="AA846" s="65" t="str">
        <f t="shared" si="125"/>
        <v/>
      </c>
    </row>
    <row r="847" spans="1:27" x14ac:dyDescent="0.25">
      <c r="A847" s="40" t="str">
        <f>IF(G847="","",1*ISERROR(VLOOKUP(G847,G$1:G846,1,FALSE)))</f>
        <v/>
      </c>
      <c r="B847" s="40" t="str">
        <f>IF(A847=0,0,IF(A847="","",SUM(A$2:A847)))</f>
        <v/>
      </c>
      <c r="C847" s="41" t="str">
        <f>IF(H847="","",1*ISERROR(VLOOKUP(H847,H$1:H846,1,FALSE)))</f>
        <v/>
      </c>
      <c r="D847" s="40" t="str">
        <f>IF(C847=0,0,IF(C847="","",SUM(C$2:C847)))</f>
        <v/>
      </c>
      <c r="E847" s="41" t="str">
        <f>IF(H847=0,0,IF(C847="","",SUM(C$11:C847)))</f>
        <v/>
      </c>
      <c r="F847" s="41" t="str">
        <f>IF(H847="","",COUNTIF(H$11:H847,"="&amp;H847))</f>
        <v/>
      </c>
      <c r="G847" s="41" t="str">
        <f t="shared" si="117"/>
        <v/>
      </c>
      <c r="H847" s="41" t="str">
        <f t="shared" si="118"/>
        <v/>
      </c>
      <c r="I847" s="41" t="str">
        <f t="shared" si="119"/>
        <v/>
      </c>
      <c r="J847" s="41" t="str">
        <f t="shared" si="120"/>
        <v/>
      </c>
      <c r="K847" s="268"/>
      <c r="L847" s="268"/>
      <c r="M847" s="268"/>
      <c r="N847" s="269"/>
      <c r="O847" s="269"/>
      <c r="P847" s="269"/>
      <c r="Q847" s="270"/>
      <c r="R847" s="271"/>
      <c r="S847" s="268"/>
      <c r="T847" s="268"/>
      <c r="U847" s="268"/>
      <c r="V847" s="268"/>
      <c r="W847" s="65" t="str">
        <f t="shared" si="121"/>
        <v/>
      </c>
      <c r="X847" s="65" t="str">
        <f t="shared" si="122"/>
        <v/>
      </c>
      <c r="Y847" s="65" t="str">
        <f t="shared" si="123"/>
        <v/>
      </c>
      <c r="Z847" s="65" t="str">
        <f t="shared" si="124"/>
        <v/>
      </c>
      <c r="AA847" s="65" t="str">
        <f t="shared" si="125"/>
        <v/>
      </c>
    </row>
    <row r="848" spans="1:27" x14ac:dyDescent="0.25">
      <c r="A848" s="40" t="str">
        <f>IF(G848="","",1*ISERROR(VLOOKUP(G848,G$1:G847,1,FALSE)))</f>
        <v/>
      </c>
      <c r="B848" s="40" t="str">
        <f>IF(A848=0,0,IF(A848="","",SUM(A$2:A848)))</f>
        <v/>
      </c>
      <c r="C848" s="41" t="str">
        <f>IF(H848="","",1*ISERROR(VLOOKUP(H848,H$1:H847,1,FALSE)))</f>
        <v/>
      </c>
      <c r="D848" s="40" t="str">
        <f>IF(C848=0,0,IF(C848="","",SUM(C$2:C848)))</f>
        <v/>
      </c>
      <c r="E848" s="41" t="str">
        <f>IF(H848=0,0,IF(C848="","",SUM(C$11:C848)))</f>
        <v/>
      </c>
      <c r="F848" s="41" t="str">
        <f>IF(H848="","",COUNTIF(H$11:H848,"="&amp;H848))</f>
        <v/>
      </c>
      <c r="G848" s="41" t="str">
        <f t="shared" si="117"/>
        <v/>
      </c>
      <c r="H848" s="41" t="str">
        <f t="shared" si="118"/>
        <v/>
      </c>
      <c r="I848" s="41" t="str">
        <f t="shared" si="119"/>
        <v/>
      </c>
      <c r="J848" s="41" t="str">
        <f t="shared" si="120"/>
        <v/>
      </c>
      <c r="K848" s="268"/>
      <c r="L848" s="268"/>
      <c r="M848" s="268"/>
      <c r="N848" s="269"/>
      <c r="O848" s="269"/>
      <c r="P848" s="269"/>
      <c r="Q848" s="270"/>
      <c r="R848" s="271"/>
      <c r="S848" s="268"/>
      <c r="T848" s="268"/>
      <c r="U848" s="268"/>
      <c r="V848" s="268"/>
      <c r="W848" s="65" t="str">
        <f t="shared" si="121"/>
        <v/>
      </c>
      <c r="X848" s="65" t="str">
        <f t="shared" si="122"/>
        <v/>
      </c>
      <c r="Y848" s="65" t="str">
        <f t="shared" si="123"/>
        <v/>
      </c>
      <c r="Z848" s="65" t="str">
        <f t="shared" si="124"/>
        <v/>
      </c>
      <c r="AA848" s="65" t="str">
        <f t="shared" si="125"/>
        <v/>
      </c>
    </row>
    <row r="849" spans="1:27" x14ac:dyDescent="0.25">
      <c r="A849" s="40" t="str">
        <f>IF(G849="","",1*ISERROR(VLOOKUP(G849,G$1:G848,1,FALSE)))</f>
        <v/>
      </c>
      <c r="B849" s="40" t="str">
        <f>IF(A849=0,0,IF(A849="","",SUM(A$2:A849)))</f>
        <v/>
      </c>
      <c r="C849" s="41" t="str">
        <f>IF(H849="","",1*ISERROR(VLOOKUP(H849,H$1:H848,1,FALSE)))</f>
        <v/>
      </c>
      <c r="D849" s="40" t="str">
        <f>IF(C849=0,0,IF(C849="","",SUM(C$2:C849)))</f>
        <v/>
      </c>
      <c r="E849" s="41" t="str">
        <f>IF(H849=0,0,IF(C849="","",SUM(C$11:C849)))</f>
        <v/>
      </c>
      <c r="F849" s="41" t="str">
        <f>IF(H849="","",COUNTIF(H$11:H849,"="&amp;H849))</f>
        <v/>
      </c>
      <c r="G849" s="41" t="str">
        <f t="shared" si="117"/>
        <v/>
      </c>
      <c r="H849" s="41" t="str">
        <f t="shared" si="118"/>
        <v/>
      </c>
      <c r="I849" s="41" t="str">
        <f t="shared" si="119"/>
        <v/>
      </c>
      <c r="J849" s="41" t="str">
        <f t="shared" si="120"/>
        <v/>
      </c>
      <c r="K849" s="268"/>
      <c r="L849" s="268"/>
      <c r="M849" s="268"/>
      <c r="N849" s="269"/>
      <c r="O849" s="269"/>
      <c r="P849" s="269"/>
      <c r="Q849" s="270"/>
      <c r="R849" s="271"/>
      <c r="S849" s="268"/>
      <c r="T849" s="268"/>
      <c r="U849" s="268"/>
      <c r="V849" s="268"/>
      <c r="W849" s="65" t="str">
        <f t="shared" si="121"/>
        <v/>
      </c>
      <c r="X849" s="65" t="str">
        <f t="shared" si="122"/>
        <v/>
      </c>
      <c r="Y849" s="65" t="str">
        <f t="shared" si="123"/>
        <v/>
      </c>
      <c r="Z849" s="65" t="str">
        <f t="shared" si="124"/>
        <v/>
      </c>
      <c r="AA849" s="65" t="str">
        <f t="shared" si="125"/>
        <v/>
      </c>
    </row>
    <row r="850" spans="1:27" x14ac:dyDescent="0.25">
      <c r="A850" s="40" t="str">
        <f>IF(G850="","",1*ISERROR(VLOOKUP(G850,G$1:G849,1,FALSE)))</f>
        <v/>
      </c>
      <c r="B850" s="40" t="str">
        <f>IF(A850=0,0,IF(A850="","",SUM(A$2:A850)))</f>
        <v/>
      </c>
      <c r="C850" s="41" t="str">
        <f>IF(H850="","",1*ISERROR(VLOOKUP(H850,H$1:H849,1,FALSE)))</f>
        <v/>
      </c>
      <c r="D850" s="40" t="str">
        <f>IF(C850=0,0,IF(C850="","",SUM(C$2:C850)))</f>
        <v/>
      </c>
      <c r="E850" s="41" t="str">
        <f>IF(H850=0,0,IF(C850="","",SUM(C$11:C850)))</f>
        <v/>
      </c>
      <c r="F850" s="41" t="str">
        <f>IF(H850="","",COUNTIF(H$11:H850,"="&amp;H850))</f>
        <v/>
      </c>
      <c r="G850" s="41" t="str">
        <f t="shared" si="117"/>
        <v/>
      </c>
      <c r="H850" s="41" t="str">
        <f t="shared" si="118"/>
        <v/>
      </c>
      <c r="I850" s="41" t="str">
        <f t="shared" si="119"/>
        <v/>
      </c>
      <c r="J850" s="41" t="str">
        <f t="shared" si="120"/>
        <v/>
      </c>
      <c r="K850" s="268"/>
      <c r="L850" s="268"/>
      <c r="M850" s="268"/>
      <c r="N850" s="269"/>
      <c r="O850" s="269"/>
      <c r="P850" s="269"/>
      <c r="Q850" s="270"/>
      <c r="R850" s="271"/>
      <c r="S850" s="268"/>
      <c r="T850" s="268"/>
      <c r="U850" s="268"/>
      <c r="V850" s="268"/>
      <c r="W850" s="65" t="str">
        <f t="shared" si="121"/>
        <v/>
      </c>
      <c r="X850" s="65" t="str">
        <f t="shared" si="122"/>
        <v/>
      </c>
      <c r="Y850" s="65" t="str">
        <f t="shared" si="123"/>
        <v/>
      </c>
      <c r="Z850" s="65" t="str">
        <f t="shared" si="124"/>
        <v/>
      </c>
      <c r="AA850" s="65" t="str">
        <f t="shared" si="125"/>
        <v/>
      </c>
    </row>
    <row r="851" spans="1:27" x14ac:dyDescent="0.25">
      <c r="A851" s="40" t="str">
        <f>IF(G851="","",1*ISERROR(VLOOKUP(G851,G$1:G850,1,FALSE)))</f>
        <v/>
      </c>
      <c r="B851" s="40" t="str">
        <f>IF(A851=0,0,IF(A851="","",SUM(A$2:A851)))</f>
        <v/>
      </c>
      <c r="C851" s="41" t="str">
        <f>IF(H851="","",1*ISERROR(VLOOKUP(H851,H$1:H850,1,FALSE)))</f>
        <v/>
      </c>
      <c r="D851" s="40" t="str">
        <f>IF(C851=0,0,IF(C851="","",SUM(C$2:C851)))</f>
        <v/>
      </c>
      <c r="E851" s="41" t="str">
        <f>IF(H851=0,0,IF(C851="","",SUM(C$11:C851)))</f>
        <v/>
      </c>
      <c r="F851" s="41" t="str">
        <f>IF(H851="","",COUNTIF(H$11:H851,"="&amp;H851))</f>
        <v/>
      </c>
      <c r="G851" s="41" t="str">
        <f t="shared" si="117"/>
        <v/>
      </c>
      <c r="H851" s="41" t="str">
        <f t="shared" si="118"/>
        <v/>
      </c>
      <c r="I851" s="41" t="str">
        <f t="shared" si="119"/>
        <v/>
      </c>
      <c r="J851" s="41" t="str">
        <f t="shared" si="120"/>
        <v/>
      </c>
      <c r="K851" s="268"/>
      <c r="L851" s="268"/>
      <c r="M851" s="268"/>
      <c r="N851" s="269"/>
      <c r="O851" s="269"/>
      <c r="P851" s="269"/>
      <c r="Q851" s="270"/>
      <c r="R851" s="271"/>
      <c r="S851" s="268"/>
      <c r="T851" s="268"/>
      <c r="U851" s="268"/>
      <c r="V851" s="268"/>
      <c r="W851" s="65" t="str">
        <f t="shared" si="121"/>
        <v/>
      </c>
      <c r="X851" s="65" t="str">
        <f t="shared" si="122"/>
        <v/>
      </c>
      <c r="Y851" s="65" t="str">
        <f t="shared" si="123"/>
        <v/>
      </c>
      <c r="Z851" s="65" t="str">
        <f t="shared" si="124"/>
        <v/>
      </c>
      <c r="AA851" s="65" t="str">
        <f t="shared" si="125"/>
        <v/>
      </c>
    </row>
    <row r="852" spans="1:27" x14ac:dyDescent="0.25">
      <c r="A852" s="40" t="str">
        <f>IF(G852="","",1*ISERROR(VLOOKUP(G852,G$1:G851,1,FALSE)))</f>
        <v/>
      </c>
      <c r="B852" s="40" t="str">
        <f>IF(A852=0,0,IF(A852="","",SUM(A$2:A852)))</f>
        <v/>
      </c>
      <c r="C852" s="41" t="str">
        <f>IF(H852="","",1*ISERROR(VLOOKUP(H852,H$1:H851,1,FALSE)))</f>
        <v/>
      </c>
      <c r="D852" s="40" t="str">
        <f>IF(C852=0,0,IF(C852="","",SUM(C$2:C852)))</f>
        <v/>
      </c>
      <c r="E852" s="41" t="str">
        <f>IF(H852=0,0,IF(C852="","",SUM(C$11:C852)))</f>
        <v/>
      </c>
      <c r="F852" s="41" t="str">
        <f>IF(H852="","",COUNTIF(H$11:H852,"="&amp;H852))</f>
        <v/>
      </c>
      <c r="G852" s="41" t="str">
        <f t="shared" si="117"/>
        <v/>
      </c>
      <c r="H852" s="41" t="str">
        <f t="shared" si="118"/>
        <v/>
      </c>
      <c r="I852" s="41" t="str">
        <f t="shared" si="119"/>
        <v/>
      </c>
      <c r="J852" s="41" t="str">
        <f t="shared" si="120"/>
        <v/>
      </c>
      <c r="K852" s="268"/>
      <c r="L852" s="268"/>
      <c r="M852" s="268"/>
      <c r="N852" s="269"/>
      <c r="O852" s="269"/>
      <c r="P852" s="269"/>
      <c r="Q852" s="270"/>
      <c r="R852" s="271"/>
      <c r="S852" s="268"/>
      <c r="T852" s="268"/>
      <c r="U852" s="268"/>
      <c r="V852" s="268"/>
      <c r="W852" s="65" t="str">
        <f t="shared" si="121"/>
        <v/>
      </c>
      <c r="X852" s="65" t="str">
        <f t="shared" si="122"/>
        <v/>
      </c>
      <c r="Y852" s="65" t="str">
        <f t="shared" si="123"/>
        <v/>
      </c>
      <c r="Z852" s="65" t="str">
        <f t="shared" si="124"/>
        <v/>
      </c>
      <c r="AA852" s="65" t="str">
        <f t="shared" si="125"/>
        <v/>
      </c>
    </row>
    <row r="853" spans="1:27" x14ac:dyDescent="0.25">
      <c r="A853" s="40" t="str">
        <f>IF(G853="","",1*ISERROR(VLOOKUP(G853,G$1:G852,1,FALSE)))</f>
        <v/>
      </c>
      <c r="B853" s="40" t="str">
        <f>IF(A853=0,0,IF(A853="","",SUM(A$2:A853)))</f>
        <v/>
      </c>
      <c r="C853" s="41" t="str">
        <f>IF(H853="","",1*ISERROR(VLOOKUP(H853,H$1:H852,1,FALSE)))</f>
        <v/>
      </c>
      <c r="D853" s="40" t="str">
        <f>IF(C853=0,0,IF(C853="","",SUM(C$2:C853)))</f>
        <v/>
      </c>
      <c r="E853" s="41" t="str">
        <f>IF(H853=0,0,IF(C853="","",SUM(C$11:C853)))</f>
        <v/>
      </c>
      <c r="F853" s="41" t="str">
        <f>IF(H853="","",COUNTIF(H$11:H853,"="&amp;H853))</f>
        <v/>
      </c>
      <c r="G853" s="41" t="str">
        <f t="shared" si="117"/>
        <v/>
      </c>
      <c r="H853" s="41" t="str">
        <f t="shared" si="118"/>
        <v/>
      </c>
      <c r="I853" s="41" t="str">
        <f t="shared" si="119"/>
        <v/>
      </c>
      <c r="J853" s="41" t="str">
        <f t="shared" si="120"/>
        <v/>
      </c>
      <c r="K853" s="268"/>
      <c r="L853" s="268"/>
      <c r="M853" s="268"/>
      <c r="N853" s="269"/>
      <c r="O853" s="269"/>
      <c r="P853" s="269"/>
      <c r="Q853" s="270"/>
      <c r="R853" s="271"/>
      <c r="S853" s="268"/>
      <c r="T853" s="268"/>
      <c r="U853" s="268"/>
      <c r="V853" s="268"/>
      <c r="W853" s="65" t="str">
        <f t="shared" si="121"/>
        <v/>
      </c>
      <c r="X853" s="65" t="str">
        <f t="shared" si="122"/>
        <v/>
      </c>
      <c r="Y853" s="65" t="str">
        <f t="shared" si="123"/>
        <v/>
      </c>
      <c r="Z853" s="65" t="str">
        <f t="shared" si="124"/>
        <v/>
      </c>
      <c r="AA853" s="65" t="str">
        <f t="shared" si="125"/>
        <v/>
      </c>
    </row>
    <row r="854" spans="1:27" x14ac:dyDescent="0.25">
      <c r="A854" s="40" t="str">
        <f>IF(G854="","",1*ISERROR(VLOOKUP(G854,G$1:G853,1,FALSE)))</f>
        <v/>
      </c>
      <c r="B854" s="40" t="str">
        <f>IF(A854=0,0,IF(A854="","",SUM(A$2:A854)))</f>
        <v/>
      </c>
      <c r="C854" s="41" t="str">
        <f>IF(H854="","",1*ISERROR(VLOOKUP(H854,H$1:H853,1,FALSE)))</f>
        <v/>
      </c>
      <c r="D854" s="40" t="str">
        <f>IF(C854=0,0,IF(C854="","",SUM(C$2:C854)))</f>
        <v/>
      </c>
      <c r="E854" s="41" t="str">
        <f>IF(H854=0,0,IF(C854="","",SUM(C$11:C854)))</f>
        <v/>
      </c>
      <c r="F854" s="41" t="str">
        <f>IF(H854="","",COUNTIF(H$11:H854,"="&amp;H854))</f>
        <v/>
      </c>
      <c r="G854" s="41" t="str">
        <f t="shared" si="117"/>
        <v/>
      </c>
      <c r="H854" s="41" t="str">
        <f t="shared" si="118"/>
        <v/>
      </c>
      <c r="I854" s="41" t="str">
        <f t="shared" si="119"/>
        <v/>
      </c>
      <c r="J854" s="41" t="str">
        <f t="shared" si="120"/>
        <v/>
      </c>
      <c r="K854" s="268"/>
      <c r="L854" s="268"/>
      <c r="M854" s="268"/>
      <c r="N854" s="269"/>
      <c r="O854" s="269"/>
      <c r="P854" s="269"/>
      <c r="Q854" s="270"/>
      <c r="R854" s="271"/>
      <c r="S854" s="268"/>
      <c r="T854" s="268"/>
      <c r="U854" s="268"/>
      <c r="V854" s="268"/>
      <c r="W854" s="65" t="str">
        <f t="shared" si="121"/>
        <v/>
      </c>
      <c r="X854" s="65" t="str">
        <f t="shared" si="122"/>
        <v/>
      </c>
      <c r="Y854" s="65" t="str">
        <f t="shared" si="123"/>
        <v/>
      </c>
      <c r="Z854" s="65" t="str">
        <f t="shared" si="124"/>
        <v/>
      </c>
      <c r="AA854" s="65" t="str">
        <f t="shared" si="125"/>
        <v/>
      </c>
    </row>
    <row r="855" spans="1:27" x14ac:dyDescent="0.25">
      <c r="A855" s="40" t="str">
        <f>IF(G855="","",1*ISERROR(VLOOKUP(G855,G$1:G854,1,FALSE)))</f>
        <v/>
      </c>
      <c r="B855" s="40" t="str">
        <f>IF(A855=0,0,IF(A855="","",SUM(A$2:A855)))</f>
        <v/>
      </c>
      <c r="C855" s="41" t="str">
        <f>IF(H855="","",1*ISERROR(VLOOKUP(H855,H$1:H854,1,FALSE)))</f>
        <v/>
      </c>
      <c r="D855" s="40" t="str">
        <f>IF(C855=0,0,IF(C855="","",SUM(C$2:C855)))</f>
        <v/>
      </c>
      <c r="E855" s="41" t="str">
        <f>IF(H855=0,0,IF(C855="","",SUM(C$11:C855)))</f>
        <v/>
      </c>
      <c r="F855" s="41" t="str">
        <f>IF(H855="","",COUNTIF(H$11:H855,"="&amp;H855))</f>
        <v/>
      </c>
      <c r="G855" s="41" t="str">
        <f t="shared" si="117"/>
        <v/>
      </c>
      <c r="H855" s="41" t="str">
        <f t="shared" si="118"/>
        <v/>
      </c>
      <c r="I855" s="41" t="str">
        <f t="shared" si="119"/>
        <v/>
      </c>
      <c r="J855" s="41" t="str">
        <f t="shared" si="120"/>
        <v/>
      </c>
      <c r="K855" s="268"/>
      <c r="L855" s="268"/>
      <c r="M855" s="268"/>
      <c r="N855" s="269"/>
      <c r="O855" s="269"/>
      <c r="P855" s="269"/>
      <c r="Q855" s="270"/>
      <c r="R855" s="271"/>
      <c r="S855" s="268"/>
      <c r="T855" s="268"/>
      <c r="U855" s="268"/>
      <c r="V855" s="268"/>
      <c r="W855" s="65" t="str">
        <f t="shared" si="121"/>
        <v/>
      </c>
      <c r="X855" s="65" t="str">
        <f t="shared" si="122"/>
        <v/>
      </c>
      <c r="Y855" s="65" t="str">
        <f t="shared" si="123"/>
        <v/>
      </c>
      <c r="Z855" s="65" t="str">
        <f t="shared" si="124"/>
        <v/>
      </c>
      <c r="AA855" s="65" t="str">
        <f t="shared" si="125"/>
        <v/>
      </c>
    </row>
    <row r="856" spans="1:27" x14ac:dyDescent="0.25">
      <c r="A856" s="40" t="str">
        <f>IF(G856="","",1*ISERROR(VLOOKUP(G856,G$1:G855,1,FALSE)))</f>
        <v/>
      </c>
      <c r="B856" s="40" t="str">
        <f>IF(A856=0,0,IF(A856="","",SUM(A$2:A856)))</f>
        <v/>
      </c>
      <c r="C856" s="41" t="str">
        <f>IF(H856="","",1*ISERROR(VLOOKUP(H856,H$1:H855,1,FALSE)))</f>
        <v/>
      </c>
      <c r="D856" s="40" t="str">
        <f>IF(C856=0,0,IF(C856="","",SUM(C$2:C856)))</f>
        <v/>
      </c>
      <c r="E856" s="41" t="str">
        <f>IF(H856=0,0,IF(C856="","",SUM(C$11:C856)))</f>
        <v/>
      </c>
      <c r="F856" s="41" t="str">
        <f>IF(H856="","",COUNTIF(H$11:H856,"="&amp;H856))</f>
        <v/>
      </c>
      <c r="G856" s="41" t="str">
        <f t="shared" si="117"/>
        <v/>
      </c>
      <c r="H856" s="41" t="str">
        <f t="shared" si="118"/>
        <v/>
      </c>
      <c r="I856" s="41" t="str">
        <f t="shared" si="119"/>
        <v/>
      </c>
      <c r="J856" s="41" t="str">
        <f t="shared" si="120"/>
        <v/>
      </c>
      <c r="K856" s="268"/>
      <c r="L856" s="268"/>
      <c r="M856" s="268"/>
      <c r="N856" s="269"/>
      <c r="O856" s="269"/>
      <c r="P856" s="269"/>
      <c r="Q856" s="270"/>
      <c r="R856" s="271"/>
      <c r="S856" s="268"/>
      <c r="T856" s="268"/>
      <c r="U856" s="268"/>
      <c r="V856" s="268"/>
      <c r="W856" s="65" t="str">
        <f t="shared" si="121"/>
        <v/>
      </c>
      <c r="X856" s="65" t="str">
        <f t="shared" si="122"/>
        <v/>
      </c>
      <c r="Y856" s="65" t="str">
        <f t="shared" si="123"/>
        <v/>
      </c>
      <c r="Z856" s="65" t="str">
        <f t="shared" si="124"/>
        <v/>
      </c>
      <c r="AA856" s="65" t="str">
        <f t="shared" si="125"/>
        <v/>
      </c>
    </row>
    <row r="857" spans="1:27" x14ac:dyDescent="0.25">
      <c r="A857" s="40" t="str">
        <f>IF(G857="","",1*ISERROR(VLOOKUP(G857,G$1:G856,1,FALSE)))</f>
        <v/>
      </c>
      <c r="B857" s="40" t="str">
        <f>IF(A857=0,0,IF(A857="","",SUM(A$2:A857)))</f>
        <v/>
      </c>
      <c r="C857" s="41" t="str">
        <f>IF(H857="","",1*ISERROR(VLOOKUP(H857,H$1:H856,1,FALSE)))</f>
        <v/>
      </c>
      <c r="D857" s="40" t="str">
        <f>IF(C857=0,0,IF(C857="","",SUM(C$2:C857)))</f>
        <v/>
      </c>
      <c r="E857" s="41" t="str">
        <f>IF(H857=0,0,IF(C857="","",SUM(C$11:C857)))</f>
        <v/>
      </c>
      <c r="F857" s="41" t="str">
        <f>IF(H857="","",COUNTIF(H$11:H857,"="&amp;H857))</f>
        <v/>
      </c>
      <c r="G857" s="41" t="str">
        <f t="shared" si="117"/>
        <v/>
      </c>
      <c r="H857" s="41" t="str">
        <f t="shared" si="118"/>
        <v/>
      </c>
      <c r="I857" s="41" t="str">
        <f t="shared" si="119"/>
        <v/>
      </c>
      <c r="J857" s="41" t="str">
        <f t="shared" si="120"/>
        <v/>
      </c>
      <c r="K857" s="268"/>
      <c r="L857" s="268"/>
      <c r="M857" s="268"/>
      <c r="N857" s="269"/>
      <c r="O857" s="269"/>
      <c r="P857" s="269"/>
      <c r="Q857" s="270"/>
      <c r="R857" s="271"/>
      <c r="S857" s="268"/>
      <c r="T857" s="268"/>
      <c r="U857" s="268"/>
      <c r="V857" s="268"/>
      <c r="W857" s="65" t="str">
        <f t="shared" si="121"/>
        <v/>
      </c>
      <c r="X857" s="65" t="str">
        <f t="shared" si="122"/>
        <v/>
      </c>
      <c r="Y857" s="65" t="str">
        <f t="shared" si="123"/>
        <v/>
      </c>
      <c r="Z857" s="65" t="str">
        <f t="shared" si="124"/>
        <v/>
      </c>
      <c r="AA857" s="65" t="str">
        <f t="shared" si="125"/>
        <v/>
      </c>
    </row>
    <row r="858" spans="1:27" x14ac:dyDescent="0.25">
      <c r="A858" s="40" t="str">
        <f>IF(G858="","",1*ISERROR(VLOOKUP(G858,G$1:G857,1,FALSE)))</f>
        <v/>
      </c>
      <c r="B858" s="40" t="str">
        <f>IF(A858=0,0,IF(A858="","",SUM(A$2:A858)))</f>
        <v/>
      </c>
      <c r="C858" s="41" t="str">
        <f>IF(H858="","",1*ISERROR(VLOOKUP(H858,H$1:H857,1,FALSE)))</f>
        <v/>
      </c>
      <c r="D858" s="40" t="str">
        <f>IF(C858=0,0,IF(C858="","",SUM(C$2:C858)))</f>
        <v/>
      </c>
      <c r="E858" s="41" t="str">
        <f>IF(H858=0,0,IF(C858="","",SUM(C$11:C858)))</f>
        <v/>
      </c>
      <c r="F858" s="41" t="str">
        <f>IF(H858="","",COUNTIF(H$11:H858,"="&amp;H858))</f>
        <v/>
      </c>
      <c r="G858" s="41" t="str">
        <f t="shared" si="117"/>
        <v/>
      </c>
      <c r="H858" s="41" t="str">
        <f t="shared" si="118"/>
        <v/>
      </c>
      <c r="I858" s="41" t="str">
        <f t="shared" si="119"/>
        <v/>
      </c>
      <c r="J858" s="41" t="str">
        <f t="shared" si="120"/>
        <v/>
      </c>
      <c r="K858" s="268"/>
      <c r="L858" s="268"/>
      <c r="M858" s="268"/>
      <c r="N858" s="269"/>
      <c r="O858" s="269"/>
      <c r="P858" s="269"/>
      <c r="Q858" s="270"/>
      <c r="R858" s="271"/>
      <c r="S858" s="268"/>
      <c r="T858" s="268"/>
      <c r="U858" s="268"/>
      <c r="V858" s="268"/>
      <c r="W858" s="65" t="str">
        <f t="shared" si="121"/>
        <v/>
      </c>
      <c r="X858" s="65" t="str">
        <f t="shared" si="122"/>
        <v/>
      </c>
      <c r="Y858" s="65" t="str">
        <f t="shared" si="123"/>
        <v/>
      </c>
      <c r="Z858" s="65" t="str">
        <f t="shared" si="124"/>
        <v/>
      </c>
      <c r="AA858" s="65" t="str">
        <f t="shared" si="125"/>
        <v/>
      </c>
    </row>
    <row r="859" spans="1:27" x14ac:dyDescent="0.25">
      <c r="A859" s="40" t="str">
        <f>IF(G859="","",1*ISERROR(VLOOKUP(G859,G$1:G858,1,FALSE)))</f>
        <v/>
      </c>
      <c r="B859" s="40" t="str">
        <f>IF(A859=0,0,IF(A859="","",SUM(A$2:A859)))</f>
        <v/>
      </c>
      <c r="C859" s="41" t="str">
        <f>IF(H859="","",1*ISERROR(VLOOKUP(H859,H$1:H858,1,FALSE)))</f>
        <v/>
      </c>
      <c r="D859" s="40" t="str">
        <f>IF(C859=0,0,IF(C859="","",SUM(C$2:C859)))</f>
        <v/>
      </c>
      <c r="E859" s="41" t="str">
        <f>IF(H859=0,0,IF(C859="","",SUM(C$11:C859)))</f>
        <v/>
      </c>
      <c r="F859" s="41" t="str">
        <f>IF(H859="","",COUNTIF(H$11:H859,"="&amp;H859))</f>
        <v/>
      </c>
      <c r="G859" s="41" t="str">
        <f t="shared" si="117"/>
        <v/>
      </c>
      <c r="H859" s="41" t="str">
        <f t="shared" si="118"/>
        <v/>
      </c>
      <c r="I859" s="41" t="str">
        <f t="shared" si="119"/>
        <v/>
      </c>
      <c r="J859" s="41" t="str">
        <f t="shared" si="120"/>
        <v/>
      </c>
      <c r="K859" s="268"/>
      <c r="L859" s="268"/>
      <c r="M859" s="268"/>
      <c r="N859" s="269"/>
      <c r="O859" s="269"/>
      <c r="P859" s="269"/>
      <c r="Q859" s="270"/>
      <c r="R859" s="271"/>
      <c r="S859" s="268"/>
      <c r="T859" s="268"/>
      <c r="U859" s="268"/>
      <c r="V859" s="268"/>
      <c r="W859" s="65" t="str">
        <f t="shared" si="121"/>
        <v/>
      </c>
      <c r="X859" s="65" t="str">
        <f t="shared" si="122"/>
        <v/>
      </c>
      <c r="Y859" s="65" t="str">
        <f t="shared" si="123"/>
        <v/>
      </c>
      <c r="Z859" s="65" t="str">
        <f t="shared" si="124"/>
        <v/>
      </c>
      <c r="AA859" s="65" t="str">
        <f t="shared" si="125"/>
        <v/>
      </c>
    </row>
    <row r="860" spans="1:27" x14ac:dyDescent="0.25">
      <c r="A860" s="40" t="str">
        <f>IF(G860="","",1*ISERROR(VLOOKUP(G860,G$1:G859,1,FALSE)))</f>
        <v/>
      </c>
      <c r="B860" s="40" t="str">
        <f>IF(A860=0,0,IF(A860="","",SUM(A$2:A860)))</f>
        <v/>
      </c>
      <c r="C860" s="41" t="str">
        <f>IF(H860="","",1*ISERROR(VLOOKUP(H860,H$1:H859,1,FALSE)))</f>
        <v/>
      </c>
      <c r="D860" s="40" t="str">
        <f>IF(C860=0,0,IF(C860="","",SUM(C$2:C860)))</f>
        <v/>
      </c>
      <c r="E860" s="41" t="str">
        <f>IF(H860=0,0,IF(C860="","",SUM(C$11:C860)))</f>
        <v/>
      </c>
      <c r="F860" s="41" t="str">
        <f>IF(H860="","",COUNTIF(H$11:H860,"="&amp;H860))</f>
        <v/>
      </c>
      <c r="G860" s="41" t="str">
        <f t="shared" si="117"/>
        <v/>
      </c>
      <c r="H860" s="41" t="str">
        <f t="shared" si="118"/>
        <v/>
      </c>
      <c r="I860" s="41" t="str">
        <f t="shared" si="119"/>
        <v/>
      </c>
      <c r="J860" s="41" t="str">
        <f t="shared" si="120"/>
        <v/>
      </c>
      <c r="K860" s="268"/>
      <c r="L860" s="268"/>
      <c r="M860" s="268"/>
      <c r="N860" s="269"/>
      <c r="O860" s="269"/>
      <c r="P860" s="269"/>
      <c r="Q860" s="270"/>
      <c r="R860" s="271"/>
      <c r="S860" s="268"/>
      <c r="T860" s="268"/>
      <c r="U860" s="268"/>
      <c r="V860" s="268"/>
      <c r="W860" s="65" t="str">
        <f t="shared" si="121"/>
        <v/>
      </c>
      <c r="X860" s="65" t="str">
        <f t="shared" si="122"/>
        <v/>
      </c>
      <c r="Y860" s="65" t="str">
        <f t="shared" si="123"/>
        <v/>
      </c>
      <c r="Z860" s="65" t="str">
        <f t="shared" si="124"/>
        <v/>
      </c>
      <c r="AA860" s="65" t="str">
        <f t="shared" si="125"/>
        <v/>
      </c>
    </row>
    <row r="861" spans="1:27" x14ac:dyDescent="0.25">
      <c r="A861" s="40" t="str">
        <f>IF(G861="","",1*ISERROR(VLOOKUP(G861,G$1:G860,1,FALSE)))</f>
        <v/>
      </c>
      <c r="B861" s="40" t="str">
        <f>IF(A861=0,0,IF(A861="","",SUM(A$2:A861)))</f>
        <v/>
      </c>
      <c r="C861" s="41" t="str">
        <f>IF(H861="","",1*ISERROR(VLOOKUP(H861,H$1:H860,1,FALSE)))</f>
        <v/>
      </c>
      <c r="D861" s="40" t="str">
        <f>IF(C861=0,0,IF(C861="","",SUM(C$2:C861)))</f>
        <v/>
      </c>
      <c r="E861" s="41" t="str">
        <f>IF(H861=0,0,IF(C861="","",SUM(C$11:C861)))</f>
        <v/>
      </c>
      <c r="F861" s="41" t="str">
        <f>IF(H861="","",COUNTIF(H$11:H861,"="&amp;H861))</f>
        <v/>
      </c>
      <c r="G861" s="41" t="str">
        <f t="shared" si="117"/>
        <v/>
      </c>
      <c r="H861" s="41" t="str">
        <f t="shared" si="118"/>
        <v/>
      </c>
      <c r="I861" s="41" t="str">
        <f t="shared" si="119"/>
        <v/>
      </c>
      <c r="J861" s="41" t="str">
        <f t="shared" si="120"/>
        <v/>
      </c>
      <c r="K861" s="268"/>
      <c r="L861" s="268"/>
      <c r="M861" s="268"/>
      <c r="N861" s="269"/>
      <c r="O861" s="269"/>
      <c r="P861" s="269"/>
      <c r="Q861" s="270"/>
      <c r="R861" s="271"/>
      <c r="S861" s="268"/>
      <c r="T861" s="268"/>
      <c r="U861" s="268"/>
      <c r="V861" s="268"/>
      <c r="W861" s="65" t="str">
        <f t="shared" si="121"/>
        <v/>
      </c>
      <c r="X861" s="65" t="str">
        <f t="shared" si="122"/>
        <v/>
      </c>
      <c r="Y861" s="65" t="str">
        <f t="shared" si="123"/>
        <v/>
      </c>
      <c r="Z861" s="65" t="str">
        <f t="shared" si="124"/>
        <v/>
      </c>
      <c r="AA861" s="65" t="str">
        <f t="shared" si="125"/>
        <v/>
      </c>
    </row>
    <row r="862" spans="1:27" x14ac:dyDescent="0.25">
      <c r="A862" s="40" t="str">
        <f>IF(G862="","",1*ISERROR(VLOOKUP(G862,G$1:G861,1,FALSE)))</f>
        <v/>
      </c>
      <c r="B862" s="40" t="str">
        <f>IF(A862=0,0,IF(A862="","",SUM(A$2:A862)))</f>
        <v/>
      </c>
      <c r="C862" s="41" t="str">
        <f>IF(H862="","",1*ISERROR(VLOOKUP(H862,H$1:H861,1,FALSE)))</f>
        <v/>
      </c>
      <c r="D862" s="40" t="str">
        <f>IF(C862=0,0,IF(C862="","",SUM(C$2:C862)))</f>
        <v/>
      </c>
      <c r="E862" s="41" t="str">
        <f>IF(H862=0,0,IF(C862="","",SUM(C$11:C862)))</f>
        <v/>
      </c>
      <c r="F862" s="41" t="str">
        <f>IF(H862="","",COUNTIF(H$11:H862,"="&amp;H862))</f>
        <v/>
      </c>
      <c r="G862" s="41" t="str">
        <f t="shared" si="117"/>
        <v/>
      </c>
      <c r="H862" s="41" t="str">
        <f t="shared" si="118"/>
        <v/>
      </c>
      <c r="I862" s="41" t="str">
        <f t="shared" si="119"/>
        <v/>
      </c>
      <c r="J862" s="41" t="str">
        <f t="shared" si="120"/>
        <v/>
      </c>
      <c r="K862" s="268"/>
      <c r="L862" s="268"/>
      <c r="M862" s="268"/>
      <c r="N862" s="269"/>
      <c r="O862" s="269"/>
      <c r="P862" s="269"/>
      <c r="Q862" s="270"/>
      <c r="R862" s="271"/>
      <c r="S862" s="268"/>
      <c r="T862" s="268"/>
      <c r="U862" s="268"/>
      <c r="V862" s="268"/>
      <c r="W862" s="65" t="str">
        <f t="shared" si="121"/>
        <v/>
      </c>
      <c r="X862" s="65" t="str">
        <f t="shared" si="122"/>
        <v/>
      </c>
      <c r="Y862" s="65" t="str">
        <f t="shared" si="123"/>
        <v/>
      </c>
      <c r="Z862" s="65" t="str">
        <f t="shared" si="124"/>
        <v/>
      </c>
      <c r="AA862" s="65" t="str">
        <f t="shared" si="125"/>
        <v/>
      </c>
    </row>
    <row r="863" spans="1:27" x14ac:dyDescent="0.25">
      <c r="A863" s="40" t="str">
        <f>IF(G863="","",1*ISERROR(VLOOKUP(G863,G$1:G862,1,FALSE)))</f>
        <v/>
      </c>
      <c r="B863" s="40" t="str">
        <f>IF(A863=0,0,IF(A863="","",SUM(A$2:A863)))</f>
        <v/>
      </c>
      <c r="C863" s="41" t="str">
        <f>IF(H863="","",1*ISERROR(VLOOKUP(H863,H$1:H862,1,FALSE)))</f>
        <v/>
      </c>
      <c r="D863" s="40" t="str">
        <f>IF(C863=0,0,IF(C863="","",SUM(C$2:C863)))</f>
        <v/>
      </c>
      <c r="E863" s="41" t="str">
        <f>IF(H863=0,0,IF(C863="","",SUM(C$11:C863)))</f>
        <v/>
      </c>
      <c r="F863" s="41" t="str">
        <f>IF(H863="","",COUNTIF(H$11:H863,"="&amp;H863))</f>
        <v/>
      </c>
      <c r="G863" s="41" t="str">
        <f t="shared" si="117"/>
        <v/>
      </c>
      <c r="H863" s="41" t="str">
        <f t="shared" si="118"/>
        <v/>
      </c>
      <c r="I863" s="41" t="str">
        <f t="shared" si="119"/>
        <v/>
      </c>
      <c r="J863" s="41" t="str">
        <f t="shared" si="120"/>
        <v/>
      </c>
      <c r="K863" s="268"/>
      <c r="L863" s="268"/>
      <c r="M863" s="268"/>
      <c r="N863" s="269"/>
      <c r="O863" s="269"/>
      <c r="P863" s="269"/>
      <c r="Q863" s="270"/>
      <c r="R863" s="271"/>
      <c r="S863" s="268"/>
      <c r="T863" s="268"/>
      <c r="U863" s="268"/>
      <c r="V863" s="268"/>
      <c r="W863" s="65" t="str">
        <f t="shared" si="121"/>
        <v/>
      </c>
      <c r="X863" s="65" t="str">
        <f t="shared" si="122"/>
        <v/>
      </c>
      <c r="Y863" s="65" t="str">
        <f t="shared" si="123"/>
        <v/>
      </c>
      <c r="Z863" s="65" t="str">
        <f t="shared" si="124"/>
        <v/>
      </c>
      <c r="AA863" s="65" t="str">
        <f t="shared" si="125"/>
        <v/>
      </c>
    </row>
    <row r="864" spans="1:27" x14ac:dyDescent="0.25">
      <c r="A864" s="40" t="str">
        <f>IF(G864="","",1*ISERROR(VLOOKUP(G864,G$1:G863,1,FALSE)))</f>
        <v/>
      </c>
      <c r="B864" s="40" t="str">
        <f>IF(A864=0,0,IF(A864="","",SUM(A$2:A864)))</f>
        <v/>
      </c>
      <c r="C864" s="41" t="str">
        <f>IF(H864="","",1*ISERROR(VLOOKUP(H864,H$1:H863,1,FALSE)))</f>
        <v/>
      </c>
      <c r="D864" s="40" t="str">
        <f>IF(C864=0,0,IF(C864="","",SUM(C$2:C864)))</f>
        <v/>
      </c>
      <c r="E864" s="41" t="str">
        <f>IF(H864=0,0,IF(C864="","",SUM(C$11:C864)))</f>
        <v/>
      </c>
      <c r="F864" s="41" t="str">
        <f>IF(H864="","",COUNTIF(H$11:H864,"="&amp;H864))</f>
        <v/>
      </c>
      <c r="G864" s="41" t="str">
        <f t="shared" si="117"/>
        <v/>
      </c>
      <c r="H864" s="41" t="str">
        <f t="shared" si="118"/>
        <v/>
      </c>
      <c r="I864" s="41" t="str">
        <f t="shared" si="119"/>
        <v/>
      </c>
      <c r="J864" s="41" t="str">
        <f t="shared" si="120"/>
        <v/>
      </c>
      <c r="K864" s="268"/>
      <c r="L864" s="268"/>
      <c r="M864" s="268"/>
      <c r="N864" s="269"/>
      <c r="O864" s="269"/>
      <c r="P864" s="269"/>
      <c r="Q864" s="270"/>
      <c r="R864" s="271"/>
      <c r="S864" s="268"/>
      <c r="T864" s="268"/>
      <c r="U864" s="268"/>
      <c r="V864" s="268"/>
      <c r="W864" s="65" t="str">
        <f t="shared" si="121"/>
        <v/>
      </c>
      <c r="X864" s="65" t="str">
        <f t="shared" si="122"/>
        <v/>
      </c>
      <c r="Y864" s="65" t="str">
        <f t="shared" si="123"/>
        <v/>
      </c>
      <c r="Z864" s="65" t="str">
        <f t="shared" si="124"/>
        <v/>
      </c>
      <c r="AA864" s="65" t="str">
        <f t="shared" si="125"/>
        <v/>
      </c>
    </row>
    <row r="865" spans="1:27" x14ac:dyDescent="0.25">
      <c r="A865" s="40" t="str">
        <f>IF(G865="","",1*ISERROR(VLOOKUP(G865,G$1:G864,1,FALSE)))</f>
        <v/>
      </c>
      <c r="B865" s="40" t="str">
        <f>IF(A865=0,0,IF(A865="","",SUM(A$2:A865)))</f>
        <v/>
      </c>
      <c r="C865" s="41" t="str">
        <f>IF(H865="","",1*ISERROR(VLOOKUP(H865,H$1:H864,1,FALSE)))</f>
        <v/>
      </c>
      <c r="D865" s="40" t="str">
        <f>IF(C865=0,0,IF(C865="","",SUM(C$2:C865)))</f>
        <v/>
      </c>
      <c r="E865" s="41" t="str">
        <f>IF(H865=0,0,IF(C865="","",SUM(C$11:C865)))</f>
        <v/>
      </c>
      <c r="F865" s="41" t="str">
        <f>IF(H865="","",COUNTIF(H$11:H865,"="&amp;H865))</f>
        <v/>
      </c>
      <c r="G865" s="41" t="str">
        <f t="shared" si="117"/>
        <v/>
      </c>
      <c r="H865" s="41" t="str">
        <f t="shared" si="118"/>
        <v/>
      </c>
      <c r="I865" s="41" t="str">
        <f t="shared" si="119"/>
        <v/>
      </c>
      <c r="J865" s="41" t="str">
        <f t="shared" si="120"/>
        <v/>
      </c>
      <c r="K865" s="268"/>
      <c r="L865" s="268"/>
      <c r="M865" s="268"/>
      <c r="N865" s="269"/>
      <c r="O865" s="269"/>
      <c r="P865" s="269"/>
      <c r="Q865" s="270"/>
      <c r="R865" s="271"/>
      <c r="S865" s="268"/>
      <c r="T865" s="268"/>
      <c r="U865" s="268"/>
      <c r="V865" s="268"/>
      <c r="W865" s="65" t="str">
        <f t="shared" si="121"/>
        <v/>
      </c>
      <c r="X865" s="65" t="str">
        <f t="shared" si="122"/>
        <v/>
      </c>
      <c r="Y865" s="65" t="str">
        <f t="shared" si="123"/>
        <v/>
      </c>
      <c r="Z865" s="65" t="str">
        <f t="shared" si="124"/>
        <v/>
      </c>
      <c r="AA865" s="65" t="str">
        <f t="shared" si="125"/>
        <v/>
      </c>
    </row>
    <row r="866" spans="1:27" x14ac:dyDescent="0.25">
      <c r="A866" s="40" t="str">
        <f>IF(G866="","",1*ISERROR(VLOOKUP(G866,G$1:G865,1,FALSE)))</f>
        <v/>
      </c>
      <c r="B866" s="40" t="str">
        <f>IF(A866=0,0,IF(A866="","",SUM(A$2:A866)))</f>
        <v/>
      </c>
      <c r="C866" s="41" t="str">
        <f>IF(H866="","",1*ISERROR(VLOOKUP(H866,H$1:H865,1,FALSE)))</f>
        <v/>
      </c>
      <c r="D866" s="40" t="str">
        <f>IF(C866=0,0,IF(C866="","",SUM(C$2:C866)))</f>
        <v/>
      </c>
      <c r="E866" s="41" t="str">
        <f>IF(H866=0,0,IF(C866="","",SUM(C$11:C866)))</f>
        <v/>
      </c>
      <c r="F866" s="41" t="str">
        <f>IF(H866="","",COUNTIF(H$11:H866,"="&amp;H866))</f>
        <v/>
      </c>
      <c r="G866" s="41" t="str">
        <f t="shared" si="117"/>
        <v/>
      </c>
      <c r="H866" s="41" t="str">
        <f t="shared" si="118"/>
        <v/>
      </c>
      <c r="I866" s="41" t="str">
        <f t="shared" si="119"/>
        <v/>
      </c>
      <c r="J866" s="41" t="str">
        <f t="shared" si="120"/>
        <v/>
      </c>
      <c r="K866" s="268"/>
      <c r="L866" s="268"/>
      <c r="M866" s="268"/>
      <c r="N866" s="269"/>
      <c r="O866" s="269"/>
      <c r="P866" s="269"/>
      <c r="Q866" s="270"/>
      <c r="R866" s="271"/>
      <c r="S866" s="268"/>
      <c r="T866" s="268"/>
      <c r="U866" s="268"/>
      <c r="V866" s="268"/>
      <c r="W866" s="65" t="str">
        <f t="shared" si="121"/>
        <v/>
      </c>
      <c r="X866" s="65" t="str">
        <f t="shared" si="122"/>
        <v/>
      </c>
      <c r="Y866" s="65" t="str">
        <f t="shared" si="123"/>
        <v/>
      </c>
      <c r="Z866" s="65" t="str">
        <f t="shared" si="124"/>
        <v/>
      </c>
      <c r="AA866" s="65" t="str">
        <f t="shared" si="125"/>
        <v/>
      </c>
    </row>
    <row r="867" spans="1:27" x14ac:dyDescent="0.25">
      <c r="A867" s="40" t="str">
        <f>IF(G867="","",1*ISERROR(VLOOKUP(G867,G$1:G866,1,FALSE)))</f>
        <v/>
      </c>
      <c r="B867" s="40" t="str">
        <f>IF(A867=0,0,IF(A867="","",SUM(A$2:A867)))</f>
        <v/>
      </c>
      <c r="C867" s="41" t="str">
        <f>IF(H867="","",1*ISERROR(VLOOKUP(H867,H$1:H866,1,FALSE)))</f>
        <v/>
      </c>
      <c r="D867" s="40" t="str">
        <f>IF(C867=0,0,IF(C867="","",SUM(C$2:C867)))</f>
        <v/>
      </c>
      <c r="E867" s="41" t="str">
        <f>IF(H867=0,0,IF(C867="","",SUM(C$11:C867)))</f>
        <v/>
      </c>
      <c r="F867" s="41" t="str">
        <f>IF(H867="","",COUNTIF(H$11:H867,"="&amp;H867))</f>
        <v/>
      </c>
      <c r="G867" s="41" t="str">
        <f t="shared" si="117"/>
        <v/>
      </c>
      <c r="H867" s="41" t="str">
        <f t="shared" si="118"/>
        <v/>
      </c>
      <c r="I867" s="41" t="str">
        <f t="shared" si="119"/>
        <v/>
      </c>
      <c r="J867" s="41" t="str">
        <f t="shared" si="120"/>
        <v/>
      </c>
      <c r="K867" s="268"/>
      <c r="L867" s="268"/>
      <c r="M867" s="268"/>
      <c r="N867" s="269"/>
      <c r="O867" s="269"/>
      <c r="P867" s="269"/>
      <c r="Q867" s="270"/>
      <c r="R867" s="271"/>
      <c r="S867" s="268"/>
      <c r="T867" s="268"/>
      <c r="U867" s="268"/>
      <c r="V867" s="268"/>
      <c r="W867" s="65" t="str">
        <f t="shared" si="121"/>
        <v/>
      </c>
      <c r="X867" s="65" t="str">
        <f t="shared" si="122"/>
        <v/>
      </c>
      <c r="Y867" s="65" t="str">
        <f t="shared" si="123"/>
        <v/>
      </c>
      <c r="Z867" s="65" t="str">
        <f t="shared" si="124"/>
        <v/>
      </c>
      <c r="AA867" s="65" t="str">
        <f t="shared" si="125"/>
        <v/>
      </c>
    </row>
    <row r="868" spans="1:27" x14ac:dyDescent="0.25">
      <c r="A868" s="40" t="str">
        <f>IF(G868="","",1*ISERROR(VLOOKUP(G868,G$1:G867,1,FALSE)))</f>
        <v/>
      </c>
      <c r="B868" s="40" t="str">
        <f>IF(A868=0,0,IF(A868="","",SUM(A$2:A868)))</f>
        <v/>
      </c>
      <c r="C868" s="41" t="str">
        <f>IF(H868="","",1*ISERROR(VLOOKUP(H868,H$1:H867,1,FALSE)))</f>
        <v/>
      </c>
      <c r="D868" s="40" t="str">
        <f>IF(C868=0,0,IF(C868="","",SUM(C$2:C868)))</f>
        <v/>
      </c>
      <c r="E868" s="41" t="str">
        <f>IF(H868=0,0,IF(C868="","",SUM(C$11:C868)))</f>
        <v/>
      </c>
      <c r="F868" s="41" t="str">
        <f>IF(H868="","",COUNTIF(H$11:H868,"="&amp;H868))</f>
        <v/>
      </c>
      <c r="G868" s="41" t="str">
        <f t="shared" si="117"/>
        <v/>
      </c>
      <c r="H868" s="41" t="str">
        <f t="shared" si="118"/>
        <v/>
      </c>
      <c r="I868" s="41" t="str">
        <f t="shared" si="119"/>
        <v/>
      </c>
      <c r="J868" s="41" t="str">
        <f t="shared" si="120"/>
        <v/>
      </c>
      <c r="K868" s="268"/>
      <c r="L868" s="268"/>
      <c r="M868" s="268"/>
      <c r="N868" s="269"/>
      <c r="O868" s="269"/>
      <c r="P868" s="269"/>
      <c r="Q868" s="270"/>
      <c r="R868" s="271"/>
      <c r="S868" s="268"/>
      <c r="T868" s="268"/>
      <c r="U868" s="268"/>
      <c r="V868" s="268"/>
      <c r="W868" s="65" t="str">
        <f t="shared" si="121"/>
        <v/>
      </c>
      <c r="X868" s="65" t="str">
        <f t="shared" si="122"/>
        <v/>
      </c>
      <c r="Y868" s="65" t="str">
        <f t="shared" si="123"/>
        <v/>
      </c>
      <c r="Z868" s="65" t="str">
        <f t="shared" si="124"/>
        <v/>
      </c>
      <c r="AA868" s="65" t="str">
        <f t="shared" si="125"/>
        <v/>
      </c>
    </row>
    <row r="869" spans="1:27" x14ac:dyDescent="0.25">
      <c r="A869" s="40" t="str">
        <f>IF(G869="","",1*ISERROR(VLOOKUP(G869,G$1:G868,1,FALSE)))</f>
        <v/>
      </c>
      <c r="B869" s="40" t="str">
        <f>IF(A869=0,0,IF(A869="","",SUM(A$2:A869)))</f>
        <v/>
      </c>
      <c r="C869" s="41" t="str">
        <f>IF(H869="","",1*ISERROR(VLOOKUP(H869,H$1:H868,1,FALSE)))</f>
        <v/>
      </c>
      <c r="D869" s="40" t="str">
        <f>IF(C869=0,0,IF(C869="","",SUM(C$2:C869)))</f>
        <v/>
      </c>
      <c r="E869" s="41" t="str">
        <f>IF(H869=0,0,IF(C869="","",SUM(C$11:C869)))</f>
        <v/>
      </c>
      <c r="F869" s="41" t="str">
        <f>IF(H869="","",COUNTIF(H$11:H869,"="&amp;H869))</f>
        <v/>
      </c>
      <c r="G869" s="41" t="str">
        <f t="shared" si="117"/>
        <v/>
      </c>
      <c r="H869" s="41" t="str">
        <f t="shared" si="118"/>
        <v/>
      </c>
      <c r="I869" s="41" t="str">
        <f t="shared" si="119"/>
        <v/>
      </c>
      <c r="J869" s="41" t="str">
        <f t="shared" si="120"/>
        <v/>
      </c>
      <c r="K869" s="268"/>
      <c r="L869" s="268"/>
      <c r="M869" s="268"/>
      <c r="N869" s="269"/>
      <c r="O869" s="269"/>
      <c r="P869" s="269"/>
      <c r="Q869" s="270"/>
      <c r="R869" s="271"/>
      <c r="S869" s="268"/>
      <c r="T869" s="268"/>
      <c r="U869" s="268"/>
      <c r="V869" s="268"/>
      <c r="W869" s="65" t="str">
        <f t="shared" si="121"/>
        <v/>
      </c>
      <c r="X869" s="65" t="str">
        <f t="shared" si="122"/>
        <v/>
      </c>
      <c r="Y869" s="65" t="str">
        <f t="shared" si="123"/>
        <v/>
      </c>
      <c r="Z869" s="65" t="str">
        <f t="shared" si="124"/>
        <v/>
      </c>
      <c r="AA869" s="65" t="str">
        <f t="shared" si="125"/>
        <v/>
      </c>
    </row>
    <row r="870" spans="1:27" x14ac:dyDescent="0.25">
      <c r="A870" s="40" t="str">
        <f>IF(G870="","",1*ISERROR(VLOOKUP(G870,G$1:G869,1,FALSE)))</f>
        <v/>
      </c>
      <c r="B870" s="40" t="str">
        <f>IF(A870=0,0,IF(A870="","",SUM(A$2:A870)))</f>
        <v/>
      </c>
      <c r="C870" s="41" t="str">
        <f>IF(H870="","",1*ISERROR(VLOOKUP(H870,H$1:H869,1,FALSE)))</f>
        <v/>
      </c>
      <c r="D870" s="40" t="str">
        <f>IF(C870=0,0,IF(C870="","",SUM(C$2:C870)))</f>
        <v/>
      </c>
      <c r="E870" s="41" t="str">
        <f>IF(H870=0,0,IF(C870="","",SUM(C$11:C870)))</f>
        <v/>
      </c>
      <c r="F870" s="41" t="str">
        <f>IF(H870="","",COUNTIF(H$11:H870,"="&amp;H870))</f>
        <v/>
      </c>
      <c r="G870" s="41" t="str">
        <f t="shared" si="117"/>
        <v/>
      </c>
      <c r="H870" s="41" t="str">
        <f t="shared" si="118"/>
        <v/>
      </c>
      <c r="I870" s="41" t="str">
        <f t="shared" si="119"/>
        <v/>
      </c>
      <c r="J870" s="41" t="str">
        <f t="shared" si="120"/>
        <v/>
      </c>
      <c r="K870" s="268"/>
      <c r="L870" s="268"/>
      <c r="M870" s="268"/>
      <c r="N870" s="269"/>
      <c r="O870" s="269"/>
      <c r="P870" s="269"/>
      <c r="Q870" s="270"/>
      <c r="R870" s="271"/>
      <c r="S870" s="268"/>
      <c r="T870" s="268"/>
      <c r="U870" s="268"/>
      <c r="V870" s="268"/>
      <c r="W870" s="65" t="str">
        <f t="shared" si="121"/>
        <v/>
      </c>
      <c r="X870" s="65" t="str">
        <f t="shared" si="122"/>
        <v/>
      </c>
      <c r="Y870" s="65" t="str">
        <f t="shared" si="123"/>
        <v/>
      </c>
      <c r="Z870" s="65" t="str">
        <f t="shared" si="124"/>
        <v/>
      </c>
      <c r="AA870" s="65" t="str">
        <f t="shared" si="125"/>
        <v/>
      </c>
    </row>
    <row r="871" spans="1:27" x14ac:dyDescent="0.25">
      <c r="A871" s="40" t="str">
        <f>IF(G871="","",1*ISERROR(VLOOKUP(G871,G$1:G870,1,FALSE)))</f>
        <v/>
      </c>
      <c r="B871" s="40" t="str">
        <f>IF(A871=0,0,IF(A871="","",SUM(A$2:A871)))</f>
        <v/>
      </c>
      <c r="C871" s="41" t="str">
        <f>IF(H871="","",1*ISERROR(VLOOKUP(H871,H$1:H870,1,FALSE)))</f>
        <v/>
      </c>
      <c r="D871" s="40" t="str">
        <f>IF(C871=0,0,IF(C871="","",SUM(C$2:C871)))</f>
        <v/>
      </c>
      <c r="E871" s="41" t="str">
        <f>IF(H871=0,0,IF(C871="","",SUM(C$11:C871)))</f>
        <v/>
      </c>
      <c r="F871" s="41" t="str">
        <f>IF(H871="","",COUNTIF(H$11:H871,"="&amp;H871))</f>
        <v/>
      </c>
      <c r="G871" s="41" t="str">
        <f t="shared" si="117"/>
        <v/>
      </c>
      <c r="H871" s="41" t="str">
        <f t="shared" si="118"/>
        <v/>
      </c>
      <c r="I871" s="41" t="str">
        <f t="shared" si="119"/>
        <v/>
      </c>
      <c r="J871" s="41" t="str">
        <f t="shared" si="120"/>
        <v/>
      </c>
      <c r="K871" s="268"/>
      <c r="L871" s="268"/>
      <c r="M871" s="268"/>
      <c r="N871" s="269"/>
      <c r="O871" s="269"/>
      <c r="P871" s="269"/>
      <c r="Q871" s="270"/>
      <c r="R871" s="271"/>
      <c r="S871" s="268"/>
      <c r="T871" s="268"/>
      <c r="U871" s="268"/>
      <c r="V871" s="268"/>
      <c r="W871" s="65" t="str">
        <f t="shared" si="121"/>
        <v/>
      </c>
      <c r="X871" s="65" t="str">
        <f t="shared" si="122"/>
        <v/>
      </c>
      <c r="Y871" s="65" t="str">
        <f t="shared" si="123"/>
        <v/>
      </c>
      <c r="Z871" s="65" t="str">
        <f t="shared" si="124"/>
        <v/>
      </c>
      <c r="AA871" s="65" t="str">
        <f t="shared" si="125"/>
        <v/>
      </c>
    </row>
    <row r="872" spans="1:27" x14ac:dyDescent="0.25">
      <c r="A872" s="40" t="str">
        <f>IF(G872="","",1*ISERROR(VLOOKUP(G872,G$1:G871,1,FALSE)))</f>
        <v/>
      </c>
      <c r="B872" s="40" t="str">
        <f>IF(A872=0,0,IF(A872="","",SUM(A$2:A872)))</f>
        <v/>
      </c>
      <c r="C872" s="41" t="str">
        <f>IF(H872="","",1*ISERROR(VLOOKUP(H872,H$1:H871,1,FALSE)))</f>
        <v/>
      </c>
      <c r="D872" s="40" t="str">
        <f>IF(C872=0,0,IF(C872="","",SUM(C$2:C872)))</f>
        <v/>
      </c>
      <c r="E872" s="41" t="str">
        <f>IF(H872=0,0,IF(C872="","",SUM(C$11:C872)))</f>
        <v/>
      </c>
      <c r="F872" s="41" t="str">
        <f>IF(H872="","",COUNTIF(H$11:H872,"="&amp;H872))</f>
        <v/>
      </c>
      <c r="G872" s="41" t="str">
        <f t="shared" si="117"/>
        <v/>
      </c>
      <c r="H872" s="41" t="str">
        <f t="shared" si="118"/>
        <v/>
      </c>
      <c r="I872" s="41" t="str">
        <f t="shared" si="119"/>
        <v/>
      </c>
      <c r="J872" s="41" t="str">
        <f t="shared" si="120"/>
        <v/>
      </c>
      <c r="K872" s="268"/>
      <c r="L872" s="268"/>
      <c r="M872" s="268"/>
      <c r="N872" s="269"/>
      <c r="O872" s="269"/>
      <c r="P872" s="269"/>
      <c r="Q872" s="270"/>
      <c r="R872" s="271"/>
      <c r="S872" s="268"/>
      <c r="T872" s="268"/>
      <c r="U872" s="268"/>
      <c r="V872" s="268"/>
      <c r="W872" s="65" t="str">
        <f t="shared" si="121"/>
        <v/>
      </c>
      <c r="X872" s="65" t="str">
        <f t="shared" si="122"/>
        <v/>
      </c>
      <c r="Y872" s="65" t="str">
        <f t="shared" si="123"/>
        <v/>
      </c>
      <c r="Z872" s="65" t="str">
        <f t="shared" si="124"/>
        <v/>
      </c>
      <c r="AA872" s="65" t="str">
        <f t="shared" si="125"/>
        <v/>
      </c>
    </row>
    <row r="873" spans="1:27" x14ac:dyDescent="0.25">
      <c r="A873" s="40" t="str">
        <f>IF(G873="","",1*ISERROR(VLOOKUP(G873,G$1:G872,1,FALSE)))</f>
        <v/>
      </c>
      <c r="B873" s="40" t="str">
        <f>IF(A873=0,0,IF(A873="","",SUM(A$2:A873)))</f>
        <v/>
      </c>
      <c r="C873" s="41" t="str">
        <f>IF(H873="","",1*ISERROR(VLOOKUP(H873,H$1:H872,1,FALSE)))</f>
        <v/>
      </c>
      <c r="D873" s="40" t="str">
        <f>IF(C873=0,0,IF(C873="","",SUM(C$2:C873)))</f>
        <v/>
      </c>
      <c r="E873" s="41" t="str">
        <f>IF(H873=0,0,IF(C873="","",SUM(C$11:C873)))</f>
        <v/>
      </c>
      <c r="F873" s="41" t="str">
        <f>IF(H873="","",COUNTIF(H$11:H873,"="&amp;H873))</f>
        <v/>
      </c>
      <c r="G873" s="41" t="str">
        <f t="shared" si="117"/>
        <v/>
      </c>
      <c r="H873" s="41" t="str">
        <f t="shared" si="118"/>
        <v/>
      </c>
      <c r="I873" s="41" t="str">
        <f t="shared" si="119"/>
        <v/>
      </c>
      <c r="J873" s="41" t="str">
        <f t="shared" si="120"/>
        <v/>
      </c>
      <c r="K873" s="268"/>
      <c r="L873" s="268"/>
      <c r="M873" s="268"/>
      <c r="N873" s="269"/>
      <c r="O873" s="269"/>
      <c r="P873" s="269"/>
      <c r="Q873" s="270"/>
      <c r="R873" s="271"/>
      <c r="S873" s="268"/>
      <c r="T873" s="268"/>
      <c r="U873" s="268"/>
      <c r="V873" s="268"/>
      <c r="W873" s="65" t="str">
        <f t="shared" si="121"/>
        <v/>
      </c>
      <c r="X873" s="65" t="str">
        <f t="shared" si="122"/>
        <v/>
      </c>
      <c r="Y873" s="65" t="str">
        <f t="shared" si="123"/>
        <v/>
      </c>
      <c r="Z873" s="65" t="str">
        <f t="shared" si="124"/>
        <v/>
      </c>
      <c r="AA873" s="65" t="str">
        <f t="shared" si="125"/>
        <v/>
      </c>
    </row>
    <row r="874" spans="1:27" x14ac:dyDescent="0.25">
      <c r="A874" s="40" t="str">
        <f>IF(G874="","",1*ISERROR(VLOOKUP(G874,G$1:G873,1,FALSE)))</f>
        <v/>
      </c>
      <c r="B874" s="40" t="str">
        <f>IF(A874=0,0,IF(A874="","",SUM(A$2:A874)))</f>
        <v/>
      </c>
      <c r="C874" s="41" t="str">
        <f>IF(H874="","",1*ISERROR(VLOOKUP(H874,H$1:H873,1,FALSE)))</f>
        <v/>
      </c>
      <c r="D874" s="40" t="str">
        <f>IF(C874=0,0,IF(C874="","",SUM(C$2:C874)))</f>
        <v/>
      </c>
      <c r="E874" s="41" t="str">
        <f>IF(H874=0,0,IF(C874="","",SUM(C$11:C874)))</f>
        <v/>
      </c>
      <c r="F874" s="41" t="str">
        <f>IF(H874="","",COUNTIF(H$11:H874,"="&amp;H874))</f>
        <v/>
      </c>
      <c r="G874" s="41" t="str">
        <f t="shared" si="117"/>
        <v/>
      </c>
      <c r="H874" s="41" t="str">
        <f t="shared" si="118"/>
        <v/>
      </c>
      <c r="I874" s="41" t="str">
        <f t="shared" si="119"/>
        <v/>
      </c>
      <c r="J874" s="41" t="str">
        <f t="shared" si="120"/>
        <v/>
      </c>
      <c r="K874" s="268"/>
      <c r="L874" s="268"/>
      <c r="M874" s="268"/>
      <c r="N874" s="269"/>
      <c r="O874" s="269"/>
      <c r="P874" s="269"/>
      <c r="Q874" s="270"/>
      <c r="R874" s="271"/>
      <c r="S874" s="268"/>
      <c r="T874" s="268"/>
      <c r="U874" s="268"/>
      <c r="V874" s="268"/>
      <c r="W874" s="65" t="str">
        <f t="shared" si="121"/>
        <v/>
      </c>
      <c r="X874" s="65" t="str">
        <f t="shared" si="122"/>
        <v/>
      </c>
      <c r="Y874" s="65" t="str">
        <f t="shared" si="123"/>
        <v/>
      </c>
      <c r="Z874" s="65" t="str">
        <f t="shared" si="124"/>
        <v/>
      </c>
      <c r="AA874" s="65" t="str">
        <f t="shared" si="125"/>
        <v/>
      </c>
    </row>
    <row r="875" spans="1:27" x14ac:dyDescent="0.25">
      <c r="A875" s="40" t="str">
        <f>IF(G875="","",1*ISERROR(VLOOKUP(G875,G$1:G874,1,FALSE)))</f>
        <v/>
      </c>
      <c r="B875" s="40" t="str">
        <f>IF(A875=0,0,IF(A875="","",SUM(A$2:A875)))</f>
        <v/>
      </c>
      <c r="C875" s="41" t="str">
        <f>IF(H875="","",1*ISERROR(VLOOKUP(H875,H$1:H874,1,FALSE)))</f>
        <v/>
      </c>
      <c r="D875" s="40" t="str">
        <f>IF(C875=0,0,IF(C875="","",SUM(C$2:C875)))</f>
        <v/>
      </c>
      <c r="E875" s="41" t="str">
        <f>IF(H875=0,0,IF(C875="","",SUM(C$11:C875)))</f>
        <v/>
      </c>
      <c r="F875" s="41" t="str">
        <f>IF(H875="","",COUNTIF(H$11:H875,"="&amp;H875))</f>
        <v/>
      </c>
      <c r="G875" s="41" t="str">
        <f t="shared" si="117"/>
        <v/>
      </c>
      <c r="H875" s="41" t="str">
        <f t="shared" si="118"/>
        <v/>
      </c>
      <c r="I875" s="41" t="str">
        <f t="shared" si="119"/>
        <v/>
      </c>
      <c r="J875" s="41" t="str">
        <f t="shared" si="120"/>
        <v/>
      </c>
      <c r="K875" s="268"/>
      <c r="L875" s="268"/>
      <c r="M875" s="268"/>
      <c r="N875" s="269"/>
      <c r="O875" s="269"/>
      <c r="P875" s="269"/>
      <c r="Q875" s="270"/>
      <c r="R875" s="271"/>
      <c r="S875" s="268"/>
      <c r="T875" s="268"/>
      <c r="U875" s="268"/>
      <c r="V875" s="268"/>
      <c r="W875" s="65" t="str">
        <f t="shared" si="121"/>
        <v/>
      </c>
      <c r="X875" s="65" t="str">
        <f t="shared" si="122"/>
        <v/>
      </c>
      <c r="Y875" s="65" t="str">
        <f t="shared" si="123"/>
        <v/>
      </c>
      <c r="Z875" s="65" t="str">
        <f t="shared" si="124"/>
        <v/>
      </c>
      <c r="AA875" s="65" t="str">
        <f t="shared" si="125"/>
        <v/>
      </c>
    </row>
    <row r="876" spans="1:27" x14ac:dyDescent="0.25">
      <c r="A876" s="40" t="str">
        <f>IF(G876="","",1*ISERROR(VLOOKUP(G876,G$1:G875,1,FALSE)))</f>
        <v/>
      </c>
      <c r="B876" s="40" t="str">
        <f>IF(A876=0,0,IF(A876="","",SUM(A$2:A876)))</f>
        <v/>
      </c>
      <c r="C876" s="41" t="str">
        <f>IF(H876="","",1*ISERROR(VLOOKUP(H876,H$1:H875,1,FALSE)))</f>
        <v/>
      </c>
      <c r="D876" s="40" t="str">
        <f>IF(C876=0,0,IF(C876="","",SUM(C$2:C876)))</f>
        <v/>
      </c>
      <c r="E876" s="41" t="str">
        <f>IF(H876=0,0,IF(C876="","",SUM(C$11:C876)))</f>
        <v/>
      </c>
      <c r="F876" s="41" t="str">
        <f>IF(H876="","",COUNTIF(H$11:H876,"="&amp;H876))</f>
        <v/>
      </c>
      <c r="G876" s="41" t="str">
        <f t="shared" si="117"/>
        <v/>
      </c>
      <c r="H876" s="41" t="str">
        <f t="shared" si="118"/>
        <v/>
      </c>
      <c r="I876" s="41" t="str">
        <f t="shared" si="119"/>
        <v/>
      </c>
      <c r="J876" s="41" t="str">
        <f t="shared" si="120"/>
        <v/>
      </c>
      <c r="K876" s="268"/>
      <c r="L876" s="268"/>
      <c r="M876" s="268"/>
      <c r="N876" s="269"/>
      <c r="O876" s="269"/>
      <c r="P876" s="269"/>
      <c r="Q876" s="270"/>
      <c r="R876" s="271"/>
      <c r="S876" s="268"/>
      <c r="T876" s="268"/>
      <c r="U876" s="268"/>
      <c r="V876" s="268"/>
      <c r="W876" s="65" t="str">
        <f t="shared" si="121"/>
        <v/>
      </c>
      <c r="X876" s="65" t="str">
        <f t="shared" si="122"/>
        <v/>
      </c>
      <c r="Y876" s="65" t="str">
        <f t="shared" si="123"/>
        <v/>
      </c>
      <c r="Z876" s="65" t="str">
        <f t="shared" si="124"/>
        <v/>
      </c>
      <c r="AA876" s="65" t="str">
        <f t="shared" si="125"/>
        <v/>
      </c>
    </row>
    <row r="877" spans="1:27" x14ac:dyDescent="0.25">
      <c r="A877" s="40" t="str">
        <f>IF(G877="","",1*ISERROR(VLOOKUP(G877,G$1:G876,1,FALSE)))</f>
        <v/>
      </c>
      <c r="B877" s="40" t="str">
        <f>IF(A877=0,0,IF(A877="","",SUM(A$2:A877)))</f>
        <v/>
      </c>
      <c r="C877" s="41" t="str">
        <f>IF(H877="","",1*ISERROR(VLOOKUP(H877,H$1:H876,1,FALSE)))</f>
        <v/>
      </c>
      <c r="D877" s="40" t="str">
        <f>IF(C877=0,0,IF(C877="","",SUM(C$2:C877)))</f>
        <v/>
      </c>
      <c r="E877" s="41" t="str">
        <f>IF(H877=0,0,IF(C877="","",SUM(C$11:C877)))</f>
        <v/>
      </c>
      <c r="F877" s="41" t="str">
        <f>IF(H877="","",COUNTIF(H$11:H877,"="&amp;H877))</f>
        <v/>
      </c>
      <c r="G877" s="41" t="str">
        <f t="shared" si="117"/>
        <v/>
      </c>
      <c r="H877" s="41" t="str">
        <f t="shared" si="118"/>
        <v/>
      </c>
      <c r="I877" s="41" t="str">
        <f t="shared" si="119"/>
        <v/>
      </c>
      <c r="J877" s="41" t="str">
        <f t="shared" si="120"/>
        <v/>
      </c>
      <c r="K877" s="268"/>
      <c r="L877" s="268"/>
      <c r="M877" s="268"/>
      <c r="N877" s="269"/>
      <c r="O877" s="269"/>
      <c r="P877" s="269"/>
      <c r="Q877" s="270"/>
      <c r="R877" s="271"/>
      <c r="S877" s="268"/>
      <c r="T877" s="268"/>
      <c r="U877" s="268"/>
      <c r="V877" s="268"/>
      <c r="W877" s="65" t="str">
        <f t="shared" si="121"/>
        <v/>
      </c>
      <c r="X877" s="65" t="str">
        <f t="shared" si="122"/>
        <v/>
      </c>
      <c r="Y877" s="65" t="str">
        <f t="shared" si="123"/>
        <v/>
      </c>
      <c r="Z877" s="65" t="str">
        <f t="shared" si="124"/>
        <v/>
      </c>
      <c r="AA877" s="65" t="str">
        <f t="shared" si="125"/>
        <v/>
      </c>
    </row>
    <row r="878" spans="1:27" x14ac:dyDescent="0.25">
      <c r="A878" s="40" t="str">
        <f>IF(G878="","",1*ISERROR(VLOOKUP(G878,G$1:G877,1,FALSE)))</f>
        <v/>
      </c>
      <c r="B878" s="40" t="str">
        <f>IF(A878=0,0,IF(A878="","",SUM(A$2:A878)))</f>
        <v/>
      </c>
      <c r="C878" s="41" t="str">
        <f>IF(H878="","",1*ISERROR(VLOOKUP(H878,H$1:H877,1,FALSE)))</f>
        <v/>
      </c>
      <c r="D878" s="40" t="str">
        <f>IF(C878=0,0,IF(C878="","",SUM(C$2:C878)))</f>
        <v/>
      </c>
      <c r="E878" s="41" t="str">
        <f>IF(H878=0,0,IF(C878="","",SUM(C$11:C878)))</f>
        <v/>
      </c>
      <c r="F878" s="41" t="str">
        <f>IF(H878="","",COUNTIF(H$11:H878,"="&amp;H878))</f>
        <v/>
      </c>
      <c r="G878" s="41" t="str">
        <f t="shared" si="117"/>
        <v/>
      </c>
      <c r="H878" s="41" t="str">
        <f t="shared" si="118"/>
        <v/>
      </c>
      <c r="I878" s="41" t="str">
        <f t="shared" si="119"/>
        <v/>
      </c>
      <c r="J878" s="41" t="str">
        <f t="shared" si="120"/>
        <v/>
      </c>
      <c r="K878" s="268"/>
      <c r="L878" s="268"/>
      <c r="M878" s="268"/>
      <c r="N878" s="269"/>
      <c r="O878" s="269"/>
      <c r="P878" s="269"/>
      <c r="Q878" s="270"/>
      <c r="R878" s="271"/>
      <c r="S878" s="268"/>
      <c r="T878" s="268"/>
      <c r="U878" s="268"/>
      <c r="V878" s="268"/>
      <c r="W878" s="65" t="str">
        <f t="shared" si="121"/>
        <v/>
      </c>
      <c r="X878" s="65" t="str">
        <f t="shared" si="122"/>
        <v/>
      </c>
      <c r="Y878" s="65" t="str">
        <f t="shared" si="123"/>
        <v/>
      </c>
      <c r="Z878" s="65" t="str">
        <f t="shared" si="124"/>
        <v/>
      </c>
      <c r="AA878" s="65" t="str">
        <f t="shared" si="125"/>
        <v/>
      </c>
    </row>
    <row r="879" spans="1:27" x14ac:dyDescent="0.25">
      <c r="A879" s="40" t="str">
        <f>IF(G879="","",1*ISERROR(VLOOKUP(G879,G$1:G878,1,FALSE)))</f>
        <v/>
      </c>
      <c r="B879" s="40" t="str">
        <f>IF(A879=0,0,IF(A879="","",SUM(A$2:A879)))</f>
        <v/>
      </c>
      <c r="C879" s="41" t="str">
        <f>IF(H879="","",1*ISERROR(VLOOKUP(H879,H$1:H878,1,FALSE)))</f>
        <v/>
      </c>
      <c r="D879" s="40" t="str">
        <f>IF(C879=0,0,IF(C879="","",SUM(C$2:C879)))</f>
        <v/>
      </c>
      <c r="E879" s="41" t="str">
        <f>IF(H879=0,0,IF(C879="","",SUM(C$11:C879)))</f>
        <v/>
      </c>
      <c r="F879" s="41" t="str">
        <f>IF(H879="","",COUNTIF(H$11:H879,"="&amp;H879))</f>
        <v/>
      </c>
      <c r="G879" s="41" t="str">
        <f t="shared" si="117"/>
        <v/>
      </c>
      <c r="H879" s="41" t="str">
        <f t="shared" si="118"/>
        <v/>
      </c>
      <c r="I879" s="41" t="str">
        <f t="shared" si="119"/>
        <v/>
      </c>
      <c r="J879" s="41" t="str">
        <f t="shared" si="120"/>
        <v/>
      </c>
      <c r="K879" s="268"/>
      <c r="L879" s="268"/>
      <c r="M879" s="268"/>
      <c r="N879" s="269"/>
      <c r="O879" s="269"/>
      <c r="P879" s="269"/>
      <c r="Q879" s="270"/>
      <c r="R879" s="271"/>
      <c r="S879" s="268"/>
      <c r="T879" s="268"/>
      <c r="U879" s="268"/>
      <c r="V879" s="268"/>
      <c r="W879" s="65" t="str">
        <f t="shared" si="121"/>
        <v/>
      </c>
      <c r="X879" s="65" t="str">
        <f t="shared" si="122"/>
        <v/>
      </c>
      <c r="Y879" s="65" t="str">
        <f t="shared" si="123"/>
        <v/>
      </c>
      <c r="Z879" s="65" t="str">
        <f t="shared" si="124"/>
        <v/>
      </c>
      <c r="AA879" s="65" t="str">
        <f t="shared" si="125"/>
        <v/>
      </c>
    </row>
    <row r="880" spans="1:27" x14ac:dyDescent="0.25">
      <c r="A880" s="40" t="str">
        <f>IF(G880="","",1*ISERROR(VLOOKUP(G880,G$1:G879,1,FALSE)))</f>
        <v/>
      </c>
      <c r="B880" s="40" t="str">
        <f>IF(A880=0,0,IF(A880="","",SUM(A$2:A880)))</f>
        <v/>
      </c>
      <c r="C880" s="41" t="str">
        <f>IF(H880="","",1*ISERROR(VLOOKUP(H880,H$1:H879,1,FALSE)))</f>
        <v/>
      </c>
      <c r="D880" s="40" t="str">
        <f>IF(C880=0,0,IF(C880="","",SUM(C$2:C880)))</f>
        <v/>
      </c>
      <c r="E880" s="41" t="str">
        <f>IF(H880=0,0,IF(C880="","",SUM(C$11:C880)))</f>
        <v/>
      </c>
      <c r="F880" s="41" t="str">
        <f>IF(H880="","",COUNTIF(H$11:H880,"="&amp;H880))</f>
        <v/>
      </c>
      <c r="G880" s="41" t="str">
        <f t="shared" si="117"/>
        <v/>
      </c>
      <c r="H880" s="41" t="str">
        <f t="shared" si="118"/>
        <v/>
      </c>
      <c r="I880" s="41" t="str">
        <f t="shared" si="119"/>
        <v/>
      </c>
      <c r="J880" s="41" t="str">
        <f t="shared" si="120"/>
        <v/>
      </c>
      <c r="K880" s="268"/>
      <c r="L880" s="268"/>
      <c r="M880" s="268"/>
      <c r="N880" s="269"/>
      <c r="O880" s="269"/>
      <c r="P880" s="269"/>
      <c r="Q880" s="270"/>
      <c r="R880" s="271"/>
      <c r="S880" s="268"/>
      <c r="T880" s="268"/>
      <c r="U880" s="268"/>
      <c r="V880" s="268"/>
      <c r="W880" s="65" t="str">
        <f t="shared" si="121"/>
        <v/>
      </c>
      <c r="X880" s="65" t="str">
        <f t="shared" si="122"/>
        <v/>
      </c>
      <c r="Y880" s="65" t="str">
        <f t="shared" si="123"/>
        <v/>
      </c>
      <c r="Z880" s="65" t="str">
        <f t="shared" si="124"/>
        <v/>
      </c>
      <c r="AA880" s="65" t="str">
        <f t="shared" si="125"/>
        <v/>
      </c>
    </row>
    <row r="881" spans="1:27" x14ac:dyDescent="0.25">
      <c r="A881" s="40" t="str">
        <f>IF(G881="","",1*ISERROR(VLOOKUP(G881,G$1:G880,1,FALSE)))</f>
        <v/>
      </c>
      <c r="B881" s="40" t="str">
        <f>IF(A881=0,0,IF(A881="","",SUM(A$2:A881)))</f>
        <v/>
      </c>
      <c r="C881" s="41" t="str">
        <f>IF(H881="","",1*ISERROR(VLOOKUP(H881,H$1:H880,1,FALSE)))</f>
        <v/>
      </c>
      <c r="D881" s="40" t="str">
        <f>IF(C881=0,0,IF(C881="","",SUM(C$2:C881)))</f>
        <v/>
      </c>
      <c r="E881" s="41" t="str">
        <f>IF(H881=0,0,IF(C881="","",SUM(C$11:C881)))</f>
        <v/>
      </c>
      <c r="F881" s="41" t="str">
        <f>IF(H881="","",COUNTIF(H$11:H881,"="&amp;H881))</f>
        <v/>
      </c>
      <c r="G881" s="41" t="str">
        <f t="shared" si="117"/>
        <v/>
      </c>
      <c r="H881" s="41" t="str">
        <f t="shared" si="118"/>
        <v/>
      </c>
      <c r="I881" s="41" t="str">
        <f t="shared" si="119"/>
        <v/>
      </c>
      <c r="J881" s="41" t="str">
        <f t="shared" si="120"/>
        <v/>
      </c>
      <c r="K881" s="268"/>
      <c r="L881" s="268"/>
      <c r="M881" s="268"/>
      <c r="N881" s="269"/>
      <c r="O881" s="269"/>
      <c r="P881" s="269"/>
      <c r="Q881" s="270"/>
      <c r="R881" s="271"/>
      <c r="S881" s="268"/>
      <c r="T881" s="268"/>
      <c r="U881" s="268"/>
      <c r="V881" s="268"/>
      <c r="W881" s="65" t="str">
        <f t="shared" si="121"/>
        <v/>
      </c>
      <c r="X881" s="65" t="str">
        <f t="shared" si="122"/>
        <v/>
      </c>
      <c r="Y881" s="65" t="str">
        <f t="shared" si="123"/>
        <v/>
      </c>
      <c r="Z881" s="65" t="str">
        <f t="shared" si="124"/>
        <v/>
      </c>
      <c r="AA881" s="65" t="str">
        <f t="shared" si="125"/>
        <v/>
      </c>
    </row>
    <row r="882" spans="1:27" x14ac:dyDescent="0.25">
      <c r="A882" s="40" t="str">
        <f>IF(G882="","",1*ISERROR(VLOOKUP(G882,G$1:G881,1,FALSE)))</f>
        <v/>
      </c>
      <c r="B882" s="40" t="str">
        <f>IF(A882=0,0,IF(A882="","",SUM(A$2:A882)))</f>
        <v/>
      </c>
      <c r="C882" s="41" t="str">
        <f>IF(H882="","",1*ISERROR(VLOOKUP(H882,H$1:H881,1,FALSE)))</f>
        <v/>
      </c>
      <c r="D882" s="40" t="str">
        <f>IF(C882=0,0,IF(C882="","",SUM(C$2:C882)))</f>
        <v/>
      </c>
      <c r="E882" s="41" t="str">
        <f>IF(H882=0,0,IF(C882="","",SUM(C$11:C882)))</f>
        <v/>
      </c>
      <c r="F882" s="41" t="str">
        <f>IF(H882="","",COUNTIF(H$11:H882,"="&amp;H882))</f>
        <v/>
      </c>
      <c r="G882" s="41" t="str">
        <f t="shared" si="117"/>
        <v/>
      </c>
      <c r="H882" s="41" t="str">
        <f t="shared" si="118"/>
        <v/>
      </c>
      <c r="I882" s="41" t="str">
        <f t="shared" si="119"/>
        <v/>
      </c>
      <c r="J882" s="41" t="str">
        <f t="shared" si="120"/>
        <v/>
      </c>
      <c r="K882" s="268"/>
      <c r="L882" s="268"/>
      <c r="M882" s="268"/>
      <c r="N882" s="269"/>
      <c r="O882" s="269"/>
      <c r="P882" s="269"/>
      <c r="Q882" s="270"/>
      <c r="R882" s="271"/>
      <c r="S882" s="268"/>
      <c r="T882" s="268"/>
      <c r="U882" s="268"/>
      <c r="V882" s="268"/>
      <c r="W882" s="65" t="str">
        <f t="shared" si="121"/>
        <v/>
      </c>
      <c r="X882" s="65" t="str">
        <f t="shared" si="122"/>
        <v/>
      </c>
      <c r="Y882" s="65" t="str">
        <f t="shared" si="123"/>
        <v/>
      </c>
      <c r="Z882" s="65" t="str">
        <f t="shared" si="124"/>
        <v/>
      </c>
      <c r="AA882" s="65" t="str">
        <f t="shared" si="125"/>
        <v/>
      </c>
    </row>
    <row r="883" spans="1:27" x14ac:dyDescent="0.25">
      <c r="A883" s="40" t="str">
        <f>IF(G883="","",1*ISERROR(VLOOKUP(G883,G$1:G882,1,FALSE)))</f>
        <v/>
      </c>
      <c r="B883" s="40" t="str">
        <f>IF(A883=0,0,IF(A883="","",SUM(A$2:A883)))</f>
        <v/>
      </c>
      <c r="C883" s="41" t="str">
        <f>IF(H883="","",1*ISERROR(VLOOKUP(H883,H$1:H882,1,FALSE)))</f>
        <v/>
      </c>
      <c r="D883" s="40" t="str">
        <f>IF(C883=0,0,IF(C883="","",SUM(C$2:C883)))</f>
        <v/>
      </c>
      <c r="E883" s="41" t="str">
        <f>IF(H883=0,0,IF(C883="","",SUM(C$11:C883)))</f>
        <v/>
      </c>
      <c r="F883" s="41" t="str">
        <f>IF(H883="","",COUNTIF(H$11:H883,"="&amp;H883))</f>
        <v/>
      </c>
      <c r="G883" s="41" t="str">
        <f t="shared" si="117"/>
        <v/>
      </c>
      <c r="H883" s="41" t="str">
        <f t="shared" si="118"/>
        <v/>
      </c>
      <c r="I883" s="41" t="str">
        <f t="shared" si="119"/>
        <v/>
      </c>
      <c r="J883" s="41" t="str">
        <f t="shared" si="120"/>
        <v/>
      </c>
      <c r="K883" s="268"/>
      <c r="L883" s="268"/>
      <c r="M883" s="268"/>
      <c r="N883" s="269"/>
      <c r="O883" s="269"/>
      <c r="P883" s="269"/>
      <c r="Q883" s="270"/>
      <c r="R883" s="271"/>
      <c r="S883" s="268"/>
      <c r="T883" s="268"/>
      <c r="U883" s="268"/>
      <c r="V883" s="268"/>
      <c r="W883" s="65" t="str">
        <f t="shared" si="121"/>
        <v/>
      </c>
      <c r="X883" s="65" t="str">
        <f t="shared" si="122"/>
        <v/>
      </c>
      <c r="Y883" s="65" t="str">
        <f t="shared" si="123"/>
        <v/>
      </c>
      <c r="Z883" s="65" t="str">
        <f t="shared" si="124"/>
        <v/>
      </c>
      <c r="AA883" s="65" t="str">
        <f t="shared" si="125"/>
        <v/>
      </c>
    </row>
    <row r="884" spans="1:27" x14ac:dyDescent="0.25">
      <c r="A884" s="40" t="str">
        <f>IF(G884="","",1*ISERROR(VLOOKUP(G884,G$1:G883,1,FALSE)))</f>
        <v/>
      </c>
      <c r="B884" s="40" t="str">
        <f>IF(A884=0,0,IF(A884="","",SUM(A$2:A884)))</f>
        <v/>
      </c>
      <c r="C884" s="41" t="str">
        <f>IF(H884="","",1*ISERROR(VLOOKUP(H884,H$1:H883,1,FALSE)))</f>
        <v/>
      </c>
      <c r="D884" s="40" t="str">
        <f>IF(C884=0,0,IF(C884="","",SUM(C$2:C884)))</f>
        <v/>
      </c>
      <c r="E884" s="41" t="str">
        <f>IF(H884=0,0,IF(C884="","",SUM(C$11:C884)))</f>
        <v/>
      </c>
      <c r="F884" s="41" t="str">
        <f>IF(H884="","",COUNTIF(H$11:H884,"="&amp;H884))</f>
        <v/>
      </c>
      <c r="G884" s="41" t="str">
        <f t="shared" si="117"/>
        <v/>
      </c>
      <c r="H884" s="41" t="str">
        <f t="shared" si="118"/>
        <v/>
      </c>
      <c r="I884" s="41" t="str">
        <f t="shared" si="119"/>
        <v/>
      </c>
      <c r="J884" s="41" t="str">
        <f t="shared" si="120"/>
        <v/>
      </c>
      <c r="K884" s="268"/>
      <c r="L884" s="268"/>
      <c r="M884" s="268"/>
      <c r="N884" s="269"/>
      <c r="O884" s="269"/>
      <c r="P884" s="269"/>
      <c r="Q884" s="270"/>
      <c r="R884" s="271"/>
      <c r="S884" s="268"/>
      <c r="T884" s="268"/>
      <c r="U884" s="268"/>
      <c r="V884" s="268"/>
      <c r="W884" s="65" t="str">
        <f t="shared" si="121"/>
        <v/>
      </c>
      <c r="X884" s="65" t="str">
        <f t="shared" si="122"/>
        <v/>
      </c>
      <c r="Y884" s="65" t="str">
        <f t="shared" si="123"/>
        <v/>
      </c>
      <c r="Z884" s="65" t="str">
        <f t="shared" si="124"/>
        <v/>
      </c>
      <c r="AA884" s="65" t="str">
        <f t="shared" si="125"/>
        <v/>
      </c>
    </row>
    <row r="885" spans="1:27" x14ac:dyDescent="0.25">
      <c r="A885" s="40" t="str">
        <f>IF(G885="","",1*ISERROR(VLOOKUP(G885,G$1:G884,1,FALSE)))</f>
        <v/>
      </c>
      <c r="B885" s="40" t="str">
        <f>IF(A885=0,0,IF(A885="","",SUM(A$2:A885)))</f>
        <v/>
      </c>
      <c r="C885" s="41" t="str">
        <f>IF(H885="","",1*ISERROR(VLOOKUP(H885,H$1:H884,1,FALSE)))</f>
        <v/>
      </c>
      <c r="D885" s="40" t="str">
        <f>IF(C885=0,0,IF(C885="","",SUM(C$2:C885)))</f>
        <v/>
      </c>
      <c r="E885" s="41" t="str">
        <f>IF(H885=0,0,IF(C885="","",SUM(C$11:C885)))</f>
        <v/>
      </c>
      <c r="F885" s="41" t="str">
        <f>IF(H885="","",COUNTIF(H$11:H885,"="&amp;H885))</f>
        <v/>
      </c>
      <c r="G885" s="41" t="str">
        <f t="shared" si="117"/>
        <v/>
      </c>
      <c r="H885" s="41" t="str">
        <f t="shared" si="118"/>
        <v/>
      </c>
      <c r="I885" s="41" t="str">
        <f t="shared" si="119"/>
        <v/>
      </c>
      <c r="J885" s="41" t="str">
        <f t="shared" si="120"/>
        <v/>
      </c>
      <c r="K885" s="268"/>
      <c r="L885" s="268"/>
      <c r="M885" s="268"/>
      <c r="N885" s="269"/>
      <c r="O885" s="269"/>
      <c r="P885" s="269"/>
      <c r="Q885" s="270"/>
      <c r="R885" s="271"/>
      <c r="S885" s="268"/>
      <c r="T885" s="268"/>
      <c r="U885" s="268"/>
      <c r="V885" s="268"/>
      <c r="W885" s="65" t="str">
        <f t="shared" si="121"/>
        <v/>
      </c>
      <c r="X885" s="65" t="str">
        <f t="shared" si="122"/>
        <v/>
      </c>
      <c r="Y885" s="65" t="str">
        <f t="shared" si="123"/>
        <v/>
      </c>
      <c r="Z885" s="65" t="str">
        <f t="shared" si="124"/>
        <v/>
      </c>
      <c r="AA885" s="65" t="str">
        <f t="shared" si="125"/>
        <v/>
      </c>
    </row>
    <row r="886" spans="1:27" x14ac:dyDescent="0.25">
      <c r="A886" s="40" t="str">
        <f>IF(G886="","",1*ISERROR(VLOOKUP(G886,G$1:G885,1,FALSE)))</f>
        <v/>
      </c>
      <c r="B886" s="40" t="str">
        <f>IF(A886=0,0,IF(A886="","",SUM(A$2:A886)))</f>
        <v/>
      </c>
      <c r="C886" s="41" t="str">
        <f>IF(H886="","",1*ISERROR(VLOOKUP(H886,H$1:H885,1,FALSE)))</f>
        <v/>
      </c>
      <c r="D886" s="40" t="str">
        <f>IF(C886=0,0,IF(C886="","",SUM(C$2:C886)))</f>
        <v/>
      </c>
      <c r="E886" s="41" t="str">
        <f>IF(H886=0,0,IF(C886="","",SUM(C$11:C886)))</f>
        <v/>
      </c>
      <c r="F886" s="41" t="str">
        <f>IF(H886="","",COUNTIF(H$11:H886,"="&amp;H886))</f>
        <v/>
      </c>
      <c r="G886" s="41" t="str">
        <f t="shared" si="117"/>
        <v/>
      </c>
      <c r="H886" s="41" t="str">
        <f t="shared" si="118"/>
        <v/>
      </c>
      <c r="I886" s="41" t="str">
        <f t="shared" si="119"/>
        <v/>
      </c>
      <c r="J886" s="41" t="str">
        <f t="shared" si="120"/>
        <v/>
      </c>
      <c r="K886" s="268"/>
      <c r="L886" s="268"/>
      <c r="M886" s="268"/>
      <c r="N886" s="269"/>
      <c r="O886" s="269"/>
      <c r="P886" s="269"/>
      <c r="Q886" s="270"/>
      <c r="R886" s="271"/>
      <c r="S886" s="268"/>
      <c r="T886" s="268"/>
      <c r="U886" s="268"/>
      <c r="V886" s="268"/>
      <c r="W886" s="65" t="str">
        <f t="shared" si="121"/>
        <v/>
      </c>
      <c r="X886" s="65" t="str">
        <f t="shared" si="122"/>
        <v/>
      </c>
      <c r="Y886" s="65" t="str">
        <f t="shared" si="123"/>
        <v/>
      </c>
      <c r="Z886" s="65" t="str">
        <f t="shared" si="124"/>
        <v/>
      </c>
      <c r="AA886" s="65" t="str">
        <f t="shared" si="125"/>
        <v/>
      </c>
    </row>
    <row r="887" spans="1:27" x14ac:dyDescent="0.25">
      <c r="A887" s="40" t="str">
        <f>IF(G887="","",1*ISERROR(VLOOKUP(G887,G$1:G886,1,FALSE)))</f>
        <v/>
      </c>
      <c r="B887" s="40" t="str">
        <f>IF(A887=0,0,IF(A887="","",SUM(A$2:A887)))</f>
        <v/>
      </c>
      <c r="C887" s="41" t="str">
        <f>IF(H887="","",1*ISERROR(VLOOKUP(H887,H$1:H886,1,FALSE)))</f>
        <v/>
      </c>
      <c r="D887" s="40" t="str">
        <f>IF(C887=0,0,IF(C887="","",SUM(C$2:C887)))</f>
        <v/>
      </c>
      <c r="E887" s="41" t="str">
        <f>IF(H887=0,0,IF(C887="","",SUM(C$11:C887)))</f>
        <v/>
      </c>
      <c r="F887" s="41" t="str">
        <f>IF(H887="","",COUNTIF(H$11:H887,"="&amp;H887))</f>
        <v/>
      </c>
      <c r="G887" s="41" t="str">
        <f t="shared" si="117"/>
        <v/>
      </c>
      <c r="H887" s="41" t="str">
        <f t="shared" si="118"/>
        <v/>
      </c>
      <c r="I887" s="41" t="str">
        <f t="shared" si="119"/>
        <v/>
      </c>
      <c r="J887" s="41" t="str">
        <f t="shared" si="120"/>
        <v/>
      </c>
      <c r="K887" s="268"/>
      <c r="L887" s="268"/>
      <c r="M887" s="268"/>
      <c r="N887" s="269"/>
      <c r="O887" s="269"/>
      <c r="P887" s="269"/>
      <c r="Q887" s="270"/>
      <c r="R887" s="271"/>
      <c r="S887" s="268"/>
      <c r="T887" s="268"/>
      <c r="U887" s="268"/>
      <c r="V887" s="268"/>
      <c r="W887" s="65" t="str">
        <f t="shared" si="121"/>
        <v/>
      </c>
      <c r="X887" s="65" t="str">
        <f t="shared" si="122"/>
        <v/>
      </c>
      <c r="Y887" s="65" t="str">
        <f t="shared" si="123"/>
        <v/>
      </c>
      <c r="Z887" s="65" t="str">
        <f t="shared" si="124"/>
        <v/>
      </c>
      <c r="AA887" s="65" t="str">
        <f t="shared" si="125"/>
        <v/>
      </c>
    </row>
    <row r="888" spans="1:27" x14ac:dyDescent="0.25">
      <c r="A888" s="40" t="str">
        <f>IF(G888="","",1*ISERROR(VLOOKUP(G888,G$1:G887,1,FALSE)))</f>
        <v/>
      </c>
      <c r="B888" s="40" t="str">
        <f>IF(A888=0,0,IF(A888="","",SUM(A$2:A888)))</f>
        <v/>
      </c>
      <c r="C888" s="41" t="str">
        <f>IF(H888="","",1*ISERROR(VLOOKUP(H888,H$1:H887,1,FALSE)))</f>
        <v/>
      </c>
      <c r="D888" s="40" t="str">
        <f>IF(C888=0,0,IF(C888="","",SUM(C$2:C888)))</f>
        <v/>
      </c>
      <c r="E888" s="41" t="str">
        <f>IF(H888=0,0,IF(C888="","",SUM(C$11:C888)))</f>
        <v/>
      </c>
      <c r="F888" s="41" t="str">
        <f>IF(H888="","",COUNTIF(H$11:H888,"="&amp;H888))</f>
        <v/>
      </c>
      <c r="G888" s="41" t="str">
        <f t="shared" si="117"/>
        <v/>
      </c>
      <c r="H888" s="41" t="str">
        <f t="shared" si="118"/>
        <v/>
      </c>
      <c r="I888" s="41" t="str">
        <f t="shared" si="119"/>
        <v/>
      </c>
      <c r="J888" s="41" t="str">
        <f t="shared" si="120"/>
        <v/>
      </c>
      <c r="K888" s="268"/>
      <c r="L888" s="268"/>
      <c r="M888" s="268"/>
      <c r="N888" s="269"/>
      <c r="O888" s="269"/>
      <c r="P888" s="269"/>
      <c r="Q888" s="270"/>
      <c r="R888" s="271"/>
      <c r="S888" s="268"/>
      <c r="T888" s="268"/>
      <c r="U888" s="268"/>
      <c r="V888" s="268"/>
      <c r="W888" s="65" t="str">
        <f t="shared" si="121"/>
        <v/>
      </c>
      <c r="X888" s="65" t="str">
        <f t="shared" si="122"/>
        <v/>
      </c>
      <c r="Y888" s="65" t="str">
        <f t="shared" si="123"/>
        <v/>
      </c>
      <c r="Z888" s="65" t="str">
        <f t="shared" si="124"/>
        <v/>
      </c>
      <c r="AA888" s="65" t="str">
        <f t="shared" si="125"/>
        <v/>
      </c>
    </row>
    <row r="889" spans="1:27" x14ac:dyDescent="0.25">
      <c r="A889" s="40" t="str">
        <f>IF(G889="","",1*ISERROR(VLOOKUP(G889,G$1:G888,1,FALSE)))</f>
        <v/>
      </c>
      <c r="B889" s="40" t="str">
        <f>IF(A889=0,0,IF(A889="","",SUM(A$2:A889)))</f>
        <v/>
      </c>
      <c r="C889" s="41" t="str">
        <f>IF(H889="","",1*ISERROR(VLOOKUP(H889,H$1:H888,1,FALSE)))</f>
        <v/>
      </c>
      <c r="D889" s="40" t="str">
        <f>IF(C889=0,0,IF(C889="","",SUM(C$2:C889)))</f>
        <v/>
      </c>
      <c r="E889" s="41" t="str">
        <f>IF(H889=0,0,IF(C889="","",SUM(C$11:C889)))</f>
        <v/>
      </c>
      <c r="F889" s="41" t="str">
        <f>IF(H889="","",COUNTIF(H$11:H889,"="&amp;H889))</f>
        <v/>
      </c>
      <c r="G889" s="41" t="str">
        <f t="shared" si="117"/>
        <v/>
      </c>
      <c r="H889" s="41" t="str">
        <f t="shared" si="118"/>
        <v/>
      </c>
      <c r="I889" s="41" t="str">
        <f t="shared" si="119"/>
        <v/>
      </c>
      <c r="J889" s="41" t="str">
        <f t="shared" si="120"/>
        <v/>
      </c>
      <c r="K889" s="268"/>
      <c r="L889" s="268"/>
      <c r="M889" s="268"/>
      <c r="N889" s="269"/>
      <c r="O889" s="269"/>
      <c r="P889" s="269"/>
      <c r="Q889" s="270"/>
      <c r="R889" s="271"/>
      <c r="S889" s="268"/>
      <c r="T889" s="268"/>
      <c r="U889" s="268"/>
      <c r="V889" s="268"/>
      <c r="W889" s="65" t="str">
        <f t="shared" si="121"/>
        <v/>
      </c>
      <c r="X889" s="65" t="str">
        <f t="shared" si="122"/>
        <v/>
      </c>
      <c r="Y889" s="65" t="str">
        <f t="shared" si="123"/>
        <v/>
      </c>
      <c r="Z889" s="65" t="str">
        <f t="shared" si="124"/>
        <v/>
      </c>
      <c r="AA889" s="65" t="str">
        <f t="shared" si="125"/>
        <v/>
      </c>
    </row>
    <row r="890" spans="1:27" x14ac:dyDescent="0.25">
      <c r="A890" s="40" t="str">
        <f>IF(G890="","",1*ISERROR(VLOOKUP(G890,G$1:G889,1,FALSE)))</f>
        <v/>
      </c>
      <c r="B890" s="40" t="str">
        <f>IF(A890=0,0,IF(A890="","",SUM(A$2:A890)))</f>
        <v/>
      </c>
      <c r="C890" s="41" t="str">
        <f>IF(H890="","",1*ISERROR(VLOOKUP(H890,H$1:H889,1,FALSE)))</f>
        <v/>
      </c>
      <c r="D890" s="40" t="str">
        <f>IF(C890=0,0,IF(C890="","",SUM(C$2:C890)))</f>
        <v/>
      </c>
      <c r="E890" s="41" t="str">
        <f>IF(H890=0,0,IF(C890="","",SUM(C$11:C890)))</f>
        <v/>
      </c>
      <c r="F890" s="41" t="str">
        <f>IF(H890="","",COUNTIF(H$11:H890,"="&amp;H890))</f>
        <v/>
      </c>
      <c r="G890" s="41" t="str">
        <f t="shared" si="117"/>
        <v/>
      </c>
      <c r="H890" s="41" t="str">
        <f t="shared" si="118"/>
        <v/>
      </c>
      <c r="I890" s="41" t="str">
        <f t="shared" si="119"/>
        <v/>
      </c>
      <c r="J890" s="41" t="str">
        <f t="shared" si="120"/>
        <v/>
      </c>
      <c r="K890" s="268"/>
      <c r="L890" s="268"/>
      <c r="M890" s="268"/>
      <c r="N890" s="269"/>
      <c r="O890" s="269"/>
      <c r="P890" s="269"/>
      <c r="Q890" s="270"/>
      <c r="R890" s="271"/>
      <c r="S890" s="268"/>
      <c r="T890" s="268"/>
      <c r="U890" s="268"/>
      <c r="V890" s="268"/>
      <c r="W890" s="65" t="str">
        <f t="shared" si="121"/>
        <v/>
      </c>
      <c r="X890" s="65" t="str">
        <f t="shared" si="122"/>
        <v/>
      </c>
      <c r="Y890" s="65" t="str">
        <f t="shared" si="123"/>
        <v/>
      </c>
      <c r="Z890" s="65" t="str">
        <f t="shared" si="124"/>
        <v/>
      </c>
      <c r="AA890" s="65" t="str">
        <f t="shared" si="125"/>
        <v/>
      </c>
    </row>
    <row r="891" spans="1:27" x14ac:dyDescent="0.25">
      <c r="A891" s="40" t="str">
        <f>IF(G891="","",1*ISERROR(VLOOKUP(G891,G$1:G890,1,FALSE)))</f>
        <v/>
      </c>
      <c r="B891" s="40" t="str">
        <f>IF(A891=0,0,IF(A891="","",SUM(A$2:A891)))</f>
        <v/>
      </c>
      <c r="C891" s="41" t="str">
        <f>IF(H891="","",1*ISERROR(VLOOKUP(H891,H$1:H890,1,FALSE)))</f>
        <v/>
      </c>
      <c r="D891" s="40" t="str">
        <f>IF(C891=0,0,IF(C891="","",SUM(C$2:C891)))</f>
        <v/>
      </c>
      <c r="E891" s="41" t="str">
        <f>IF(H891=0,0,IF(C891="","",SUM(C$11:C891)))</f>
        <v/>
      </c>
      <c r="F891" s="41" t="str">
        <f>IF(H891="","",COUNTIF(H$11:H891,"="&amp;H891))</f>
        <v/>
      </c>
      <c r="G891" s="41" t="str">
        <f t="shared" si="117"/>
        <v/>
      </c>
      <c r="H891" s="41" t="str">
        <f t="shared" si="118"/>
        <v/>
      </c>
      <c r="I891" s="41" t="str">
        <f t="shared" si="119"/>
        <v/>
      </c>
      <c r="J891" s="41" t="str">
        <f t="shared" si="120"/>
        <v/>
      </c>
      <c r="K891" s="268"/>
      <c r="L891" s="268"/>
      <c r="M891" s="268"/>
      <c r="N891" s="269"/>
      <c r="O891" s="269"/>
      <c r="P891" s="269"/>
      <c r="Q891" s="270"/>
      <c r="R891" s="271"/>
      <c r="S891" s="268"/>
      <c r="T891" s="268"/>
      <c r="U891" s="268"/>
      <c r="V891" s="268"/>
      <c r="W891" s="65" t="str">
        <f t="shared" si="121"/>
        <v/>
      </c>
      <c r="X891" s="65" t="str">
        <f t="shared" si="122"/>
        <v/>
      </c>
      <c r="Y891" s="65" t="str">
        <f t="shared" si="123"/>
        <v/>
      </c>
      <c r="Z891" s="65" t="str">
        <f t="shared" si="124"/>
        <v/>
      </c>
      <c r="AA891" s="65" t="str">
        <f t="shared" si="125"/>
        <v/>
      </c>
    </row>
    <row r="892" spans="1:27" x14ac:dyDescent="0.25">
      <c r="A892" s="40" t="str">
        <f>IF(G892="","",1*ISERROR(VLOOKUP(G892,G$1:G891,1,FALSE)))</f>
        <v/>
      </c>
      <c r="B892" s="40" t="str">
        <f>IF(A892=0,0,IF(A892="","",SUM(A$2:A892)))</f>
        <v/>
      </c>
      <c r="C892" s="41" t="str">
        <f>IF(H892="","",1*ISERROR(VLOOKUP(H892,H$1:H891,1,FALSE)))</f>
        <v/>
      </c>
      <c r="D892" s="40" t="str">
        <f>IF(C892=0,0,IF(C892="","",SUM(C$2:C892)))</f>
        <v/>
      </c>
      <c r="E892" s="41" t="str">
        <f>IF(H892=0,0,IF(C892="","",SUM(C$11:C892)))</f>
        <v/>
      </c>
      <c r="F892" s="41" t="str">
        <f>IF(H892="","",COUNTIF(H$11:H892,"="&amp;H892))</f>
        <v/>
      </c>
      <c r="G892" s="41" t="str">
        <f t="shared" si="117"/>
        <v/>
      </c>
      <c r="H892" s="41" t="str">
        <f t="shared" si="118"/>
        <v/>
      </c>
      <c r="I892" s="41" t="str">
        <f t="shared" si="119"/>
        <v/>
      </c>
      <c r="J892" s="41" t="str">
        <f t="shared" si="120"/>
        <v/>
      </c>
      <c r="K892" s="268"/>
      <c r="L892" s="268"/>
      <c r="M892" s="268"/>
      <c r="N892" s="269"/>
      <c r="O892" s="269"/>
      <c r="P892" s="269"/>
      <c r="Q892" s="270"/>
      <c r="R892" s="271"/>
      <c r="S892" s="268"/>
      <c r="T892" s="268"/>
      <c r="U892" s="268"/>
      <c r="V892" s="268"/>
      <c r="W892" s="65" t="str">
        <f t="shared" si="121"/>
        <v/>
      </c>
      <c r="X892" s="65" t="str">
        <f t="shared" si="122"/>
        <v/>
      </c>
      <c r="Y892" s="65" t="str">
        <f t="shared" si="123"/>
        <v/>
      </c>
      <c r="Z892" s="65" t="str">
        <f t="shared" si="124"/>
        <v/>
      </c>
      <c r="AA892" s="65" t="str">
        <f t="shared" si="125"/>
        <v/>
      </c>
    </row>
    <row r="893" spans="1:27" x14ac:dyDescent="0.25">
      <c r="A893" s="40" t="str">
        <f>IF(G893="","",1*ISERROR(VLOOKUP(G893,G$1:G892,1,FALSE)))</f>
        <v/>
      </c>
      <c r="B893" s="40" t="str">
        <f>IF(A893=0,0,IF(A893="","",SUM(A$2:A893)))</f>
        <v/>
      </c>
      <c r="C893" s="41" t="str">
        <f>IF(H893="","",1*ISERROR(VLOOKUP(H893,H$1:H892,1,FALSE)))</f>
        <v/>
      </c>
      <c r="D893" s="40" t="str">
        <f>IF(C893=0,0,IF(C893="","",SUM(C$2:C893)))</f>
        <v/>
      </c>
      <c r="E893" s="41" t="str">
        <f>IF(H893=0,0,IF(C893="","",SUM(C$11:C893)))</f>
        <v/>
      </c>
      <c r="F893" s="41" t="str">
        <f>IF(H893="","",COUNTIF(H$11:H893,"="&amp;H893))</f>
        <v/>
      </c>
      <c r="G893" s="41" t="str">
        <f t="shared" si="117"/>
        <v/>
      </c>
      <c r="H893" s="41" t="str">
        <f t="shared" si="118"/>
        <v/>
      </c>
      <c r="I893" s="41" t="str">
        <f t="shared" si="119"/>
        <v/>
      </c>
      <c r="J893" s="41" t="str">
        <f t="shared" si="120"/>
        <v/>
      </c>
      <c r="K893" s="268"/>
      <c r="L893" s="268"/>
      <c r="M893" s="268"/>
      <c r="N893" s="269"/>
      <c r="O893" s="269"/>
      <c r="P893" s="269"/>
      <c r="Q893" s="270"/>
      <c r="R893" s="271"/>
      <c r="S893" s="268"/>
      <c r="T893" s="268"/>
      <c r="U893" s="268"/>
      <c r="V893" s="268"/>
      <c r="W893" s="65" t="str">
        <f t="shared" si="121"/>
        <v/>
      </c>
      <c r="X893" s="65" t="str">
        <f t="shared" si="122"/>
        <v/>
      </c>
      <c r="Y893" s="65" t="str">
        <f t="shared" si="123"/>
        <v/>
      </c>
      <c r="Z893" s="65" t="str">
        <f t="shared" si="124"/>
        <v/>
      </c>
      <c r="AA893" s="65" t="str">
        <f t="shared" si="125"/>
        <v/>
      </c>
    </row>
    <row r="894" spans="1:27" x14ac:dyDescent="0.25">
      <c r="A894" s="40" t="str">
        <f>IF(G894="","",1*ISERROR(VLOOKUP(G894,G$1:G893,1,FALSE)))</f>
        <v/>
      </c>
      <c r="B894" s="40" t="str">
        <f>IF(A894=0,0,IF(A894="","",SUM(A$2:A894)))</f>
        <v/>
      </c>
      <c r="C894" s="41" t="str">
        <f>IF(H894="","",1*ISERROR(VLOOKUP(H894,H$1:H893,1,FALSE)))</f>
        <v/>
      </c>
      <c r="D894" s="40" t="str">
        <f>IF(C894=0,0,IF(C894="","",SUM(C$2:C894)))</f>
        <v/>
      </c>
      <c r="E894" s="41" t="str">
        <f>IF(H894=0,0,IF(C894="","",SUM(C$11:C894)))</f>
        <v/>
      </c>
      <c r="F894" s="41" t="str">
        <f>IF(H894="","",COUNTIF(H$11:H894,"="&amp;H894))</f>
        <v/>
      </c>
      <c r="G894" s="41" t="str">
        <f t="shared" si="117"/>
        <v/>
      </c>
      <c r="H894" s="41" t="str">
        <f t="shared" si="118"/>
        <v/>
      </c>
      <c r="I894" s="41" t="str">
        <f t="shared" si="119"/>
        <v/>
      </c>
      <c r="J894" s="41" t="str">
        <f t="shared" si="120"/>
        <v/>
      </c>
      <c r="K894" s="268"/>
      <c r="L894" s="268"/>
      <c r="M894" s="268"/>
      <c r="N894" s="269"/>
      <c r="O894" s="269"/>
      <c r="P894" s="269"/>
      <c r="Q894" s="270"/>
      <c r="R894" s="271"/>
      <c r="S894" s="268"/>
      <c r="T894" s="268"/>
      <c r="U894" s="268"/>
      <c r="V894" s="268"/>
      <c r="W894" s="65" t="str">
        <f t="shared" si="121"/>
        <v/>
      </c>
      <c r="X894" s="65" t="str">
        <f t="shared" si="122"/>
        <v/>
      </c>
      <c r="Y894" s="65" t="str">
        <f t="shared" si="123"/>
        <v/>
      </c>
      <c r="Z894" s="65" t="str">
        <f t="shared" si="124"/>
        <v/>
      </c>
      <c r="AA894" s="65" t="str">
        <f t="shared" si="125"/>
        <v/>
      </c>
    </row>
    <row r="895" spans="1:27" x14ac:dyDescent="0.25">
      <c r="A895" s="40" t="str">
        <f>IF(G895="","",1*ISERROR(VLOOKUP(G895,G$1:G894,1,FALSE)))</f>
        <v/>
      </c>
      <c r="B895" s="40" t="str">
        <f>IF(A895=0,0,IF(A895="","",SUM(A$2:A895)))</f>
        <v/>
      </c>
      <c r="C895" s="41" t="str">
        <f>IF(H895="","",1*ISERROR(VLOOKUP(H895,H$1:H894,1,FALSE)))</f>
        <v/>
      </c>
      <c r="D895" s="40" t="str">
        <f>IF(C895=0,0,IF(C895="","",SUM(C$2:C895)))</f>
        <v/>
      </c>
      <c r="E895" s="41" t="str">
        <f>IF(H895=0,0,IF(C895="","",SUM(C$11:C895)))</f>
        <v/>
      </c>
      <c r="F895" s="41" t="str">
        <f>IF(H895="","",COUNTIF(H$11:H895,"="&amp;H895))</f>
        <v/>
      </c>
      <c r="G895" s="41" t="str">
        <f t="shared" si="117"/>
        <v/>
      </c>
      <c r="H895" s="41" t="str">
        <f t="shared" si="118"/>
        <v/>
      </c>
      <c r="I895" s="41" t="str">
        <f t="shared" si="119"/>
        <v/>
      </c>
      <c r="J895" s="41" t="str">
        <f t="shared" si="120"/>
        <v/>
      </c>
      <c r="K895" s="268"/>
      <c r="L895" s="268"/>
      <c r="M895" s="268"/>
      <c r="N895" s="269"/>
      <c r="O895" s="269"/>
      <c r="P895" s="269"/>
      <c r="Q895" s="270"/>
      <c r="R895" s="271"/>
      <c r="S895" s="268"/>
      <c r="T895" s="268"/>
      <c r="U895" s="268"/>
      <c r="V895" s="268"/>
      <c r="W895" s="65" t="str">
        <f t="shared" si="121"/>
        <v/>
      </c>
      <c r="X895" s="65" t="str">
        <f t="shared" si="122"/>
        <v/>
      </c>
      <c r="Y895" s="65" t="str">
        <f t="shared" si="123"/>
        <v/>
      </c>
      <c r="Z895" s="65" t="str">
        <f t="shared" si="124"/>
        <v/>
      </c>
      <c r="AA895" s="65" t="str">
        <f t="shared" si="125"/>
        <v/>
      </c>
    </row>
    <row r="896" spans="1:27" x14ac:dyDescent="0.25">
      <c r="A896" s="40" t="str">
        <f>IF(G896="","",1*ISERROR(VLOOKUP(G896,G$1:G895,1,FALSE)))</f>
        <v/>
      </c>
      <c r="B896" s="40" t="str">
        <f>IF(A896=0,0,IF(A896="","",SUM(A$2:A896)))</f>
        <v/>
      </c>
      <c r="C896" s="41" t="str">
        <f>IF(H896="","",1*ISERROR(VLOOKUP(H896,H$1:H895,1,FALSE)))</f>
        <v/>
      </c>
      <c r="D896" s="40" t="str">
        <f>IF(C896=0,0,IF(C896="","",SUM(C$2:C896)))</f>
        <v/>
      </c>
      <c r="E896" s="41" t="str">
        <f>IF(H896=0,0,IF(C896="","",SUM(C$11:C896)))</f>
        <v/>
      </c>
      <c r="F896" s="41" t="str">
        <f>IF(H896="","",COUNTIF(H$11:H896,"="&amp;H896))</f>
        <v/>
      </c>
      <c r="G896" s="41" t="str">
        <f t="shared" si="117"/>
        <v/>
      </c>
      <c r="H896" s="41" t="str">
        <f t="shared" si="118"/>
        <v/>
      </c>
      <c r="I896" s="41" t="str">
        <f t="shared" si="119"/>
        <v/>
      </c>
      <c r="J896" s="41" t="str">
        <f t="shared" si="120"/>
        <v/>
      </c>
      <c r="K896" s="268"/>
      <c r="L896" s="268"/>
      <c r="M896" s="268"/>
      <c r="N896" s="269"/>
      <c r="O896" s="269"/>
      <c r="P896" s="269"/>
      <c r="Q896" s="270"/>
      <c r="R896" s="271"/>
      <c r="S896" s="268"/>
      <c r="T896" s="268"/>
      <c r="U896" s="268"/>
      <c r="V896" s="268"/>
      <c r="W896" s="65" t="str">
        <f t="shared" si="121"/>
        <v/>
      </c>
      <c r="X896" s="65" t="str">
        <f t="shared" si="122"/>
        <v/>
      </c>
      <c r="Y896" s="65" t="str">
        <f t="shared" si="123"/>
        <v/>
      </c>
      <c r="Z896" s="65" t="str">
        <f t="shared" si="124"/>
        <v/>
      </c>
      <c r="AA896" s="65" t="str">
        <f t="shared" si="125"/>
        <v/>
      </c>
    </row>
    <row r="897" spans="1:27" x14ac:dyDescent="0.25">
      <c r="A897" s="40" t="str">
        <f>IF(G897="","",1*ISERROR(VLOOKUP(G897,G$1:G896,1,FALSE)))</f>
        <v/>
      </c>
      <c r="B897" s="40" t="str">
        <f>IF(A897=0,0,IF(A897="","",SUM(A$2:A897)))</f>
        <v/>
      </c>
      <c r="C897" s="41" t="str">
        <f>IF(H897="","",1*ISERROR(VLOOKUP(H897,H$1:H896,1,FALSE)))</f>
        <v/>
      </c>
      <c r="D897" s="40" t="str">
        <f>IF(C897=0,0,IF(C897="","",SUM(C$2:C897)))</f>
        <v/>
      </c>
      <c r="E897" s="41" t="str">
        <f>IF(H897=0,0,IF(C897="","",SUM(C$11:C897)))</f>
        <v/>
      </c>
      <c r="F897" s="41" t="str">
        <f>IF(H897="","",COUNTIF(H$11:H897,"="&amp;H897))</f>
        <v/>
      </c>
      <c r="G897" s="41" t="str">
        <f t="shared" si="117"/>
        <v/>
      </c>
      <c r="H897" s="41" t="str">
        <f t="shared" si="118"/>
        <v/>
      </c>
      <c r="I897" s="41" t="str">
        <f t="shared" si="119"/>
        <v/>
      </c>
      <c r="J897" s="41" t="str">
        <f t="shared" si="120"/>
        <v/>
      </c>
      <c r="K897" s="268"/>
      <c r="L897" s="268"/>
      <c r="M897" s="268"/>
      <c r="N897" s="269"/>
      <c r="O897" s="269"/>
      <c r="P897" s="269"/>
      <c r="Q897" s="270"/>
      <c r="R897" s="271"/>
      <c r="S897" s="268"/>
      <c r="T897" s="268"/>
      <c r="U897" s="268"/>
      <c r="V897" s="268"/>
      <c r="W897" s="65" t="str">
        <f t="shared" si="121"/>
        <v/>
      </c>
      <c r="X897" s="65" t="str">
        <f t="shared" si="122"/>
        <v/>
      </c>
      <c r="Y897" s="65" t="str">
        <f t="shared" si="123"/>
        <v/>
      </c>
      <c r="Z897" s="65" t="str">
        <f t="shared" si="124"/>
        <v/>
      </c>
      <c r="AA897" s="65" t="str">
        <f t="shared" si="125"/>
        <v/>
      </c>
    </row>
    <row r="898" spans="1:27" x14ac:dyDescent="0.25">
      <c r="A898" s="40" t="str">
        <f>IF(G898="","",1*ISERROR(VLOOKUP(G898,G$1:G897,1,FALSE)))</f>
        <v/>
      </c>
      <c r="B898" s="40" t="str">
        <f>IF(A898=0,0,IF(A898="","",SUM(A$2:A898)))</f>
        <v/>
      </c>
      <c r="C898" s="41" t="str">
        <f>IF(H898="","",1*ISERROR(VLOOKUP(H898,H$1:H897,1,FALSE)))</f>
        <v/>
      </c>
      <c r="D898" s="40" t="str">
        <f>IF(C898=0,0,IF(C898="","",SUM(C$2:C898)))</f>
        <v/>
      </c>
      <c r="E898" s="41" t="str">
        <f>IF(H898=0,0,IF(C898="","",SUM(C$11:C898)))</f>
        <v/>
      </c>
      <c r="F898" s="41" t="str">
        <f>IF(H898="","",COUNTIF(H$11:H898,"="&amp;H898))</f>
        <v/>
      </c>
      <c r="G898" s="41" t="str">
        <f t="shared" ref="G898:G961" si="126">IF(K898="","",IF(M898="","",CONCATENATE(K898,"-",M898)))</f>
        <v/>
      </c>
      <c r="H898" s="41" t="str">
        <f t="shared" ref="H898:H961" si="127">IF(G898="","",CONCATENATE(G898,"-",N898))</f>
        <v/>
      </c>
      <c r="I898" s="41" t="str">
        <f t="shared" ref="I898:I961" si="128">IF(H898="","",CONCATENATE(H898,"-",F898))</f>
        <v/>
      </c>
      <c r="J898" s="41" t="str">
        <f t="shared" ref="J898:J961" si="129">IF(G898="","",CONCATENATE(G898,"-",O898))</f>
        <v/>
      </c>
      <c r="K898" s="268"/>
      <c r="L898" s="268"/>
      <c r="M898" s="268"/>
      <c r="N898" s="269"/>
      <c r="O898" s="269"/>
      <c r="P898" s="269"/>
      <c r="Q898" s="270"/>
      <c r="R898" s="271"/>
      <c r="S898" s="268"/>
      <c r="T898" s="268"/>
      <c r="U898" s="268"/>
      <c r="V898" s="268"/>
      <c r="W898" s="65" t="str">
        <f t="shared" ref="W898:W961" si="130">IF(S898="","",IF(S898="Yes",1,0))</f>
        <v/>
      </c>
      <c r="X898" s="65" t="str">
        <f t="shared" ref="X898:X961" si="131">IF(T898="","",IF(T898="Yes",1,0))</f>
        <v/>
      </c>
      <c r="Y898" s="65" t="str">
        <f t="shared" ref="Y898:Y961" si="132">IF(U898="","",IF(U898="Yes",1,0))</f>
        <v/>
      </c>
      <c r="Z898" s="65" t="str">
        <f t="shared" ref="Z898:Z961" si="133">IF(V898="","",IF(V898="Yes",1,0))</f>
        <v/>
      </c>
      <c r="AA898" s="65" t="str">
        <f t="shared" ref="AA898:AA961" si="134">IF(N898="","",CONCATENATE(N898,"-",O898))</f>
        <v/>
      </c>
    </row>
    <row r="899" spans="1:27" x14ac:dyDescent="0.25">
      <c r="A899" s="40" t="str">
        <f>IF(G899="","",1*ISERROR(VLOOKUP(G899,G$1:G898,1,FALSE)))</f>
        <v/>
      </c>
      <c r="B899" s="40" t="str">
        <f>IF(A899=0,0,IF(A899="","",SUM(A$2:A899)))</f>
        <v/>
      </c>
      <c r="C899" s="41" t="str">
        <f>IF(H899="","",1*ISERROR(VLOOKUP(H899,H$1:H898,1,FALSE)))</f>
        <v/>
      </c>
      <c r="D899" s="40" t="str">
        <f>IF(C899=0,0,IF(C899="","",SUM(C$2:C899)))</f>
        <v/>
      </c>
      <c r="E899" s="41" t="str">
        <f>IF(H899=0,0,IF(C899="","",SUM(C$11:C899)))</f>
        <v/>
      </c>
      <c r="F899" s="41" t="str">
        <f>IF(H899="","",COUNTIF(H$11:H899,"="&amp;H899))</f>
        <v/>
      </c>
      <c r="G899" s="41" t="str">
        <f t="shared" si="126"/>
        <v/>
      </c>
      <c r="H899" s="41" t="str">
        <f t="shared" si="127"/>
        <v/>
      </c>
      <c r="I899" s="41" t="str">
        <f t="shared" si="128"/>
        <v/>
      </c>
      <c r="J899" s="41" t="str">
        <f t="shared" si="129"/>
        <v/>
      </c>
      <c r="K899" s="268"/>
      <c r="L899" s="268"/>
      <c r="M899" s="268"/>
      <c r="N899" s="269"/>
      <c r="O899" s="269"/>
      <c r="P899" s="269"/>
      <c r="Q899" s="270"/>
      <c r="R899" s="271"/>
      <c r="S899" s="268"/>
      <c r="T899" s="268"/>
      <c r="U899" s="268"/>
      <c r="V899" s="268"/>
      <c r="W899" s="65" t="str">
        <f t="shared" si="130"/>
        <v/>
      </c>
      <c r="X899" s="65" t="str">
        <f t="shared" si="131"/>
        <v/>
      </c>
      <c r="Y899" s="65" t="str">
        <f t="shared" si="132"/>
        <v/>
      </c>
      <c r="Z899" s="65" t="str">
        <f t="shared" si="133"/>
        <v/>
      </c>
      <c r="AA899" s="65" t="str">
        <f t="shared" si="134"/>
        <v/>
      </c>
    </row>
    <row r="900" spans="1:27" x14ac:dyDescent="0.25">
      <c r="A900" s="40" t="str">
        <f>IF(G900="","",1*ISERROR(VLOOKUP(G900,G$1:G899,1,FALSE)))</f>
        <v/>
      </c>
      <c r="B900" s="40" t="str">
        <f>IF(A900=0,0,IF(A900="","",SUM(A$2:A900)))</f>
        <v/>
      </c>
      <c r="C900" s="41" t="str">
        <f>IF(H900="","",1*ISERROR(VLOOKUP(H900,H$1:H899,1,FALSE)))</f>
        <v/>
      </c>
      <c r="D900" s="40" t="str">
        <f>IF(C900=0,0,IF(C900="","",SUM(C$2:C900)))</f>
        <v/>
      </c>
      <c r="E900" s="41" t="str">
        <f>IF(H900=0,0,IF(C900="","",SUM(C$11:C900)))</f>
        <v/>
      </c>
      <c r="F900" s="41" t="str">
        <f>IF(H900="","",COUNTIF(H$11:H900,"="&amp;H900))</f>
        <v/>
      </c>
      <c r="G900" s="41" t="str">
        <f t="shared" si="126"/>
        <v/>
      </c>
      <c r="H900" s="41" t="str">
        <f t="shared" si="127"/>
        <v/>
      </c>
      <c r="I900" s="41" t="str">
        <f t="shared" si="128"/>
        <v/>
      </c>
      <c r="J900" s="41" t="str">
        <f t="shared" si="129"/>
        <v/>
      </c>
      <c r="K900" s="268"/>
      <c r="L900" s="268"/>
      <c r="M900" s="268"/>
      <c r="N900" s="269"/>
      <c r="O900" s="269"/>
      <c r="P900" s="269"/>
      <c r="Q900" s="270"/>
      <c r="R900" s="271"/>
      <c r="S900" s="268"/>
      <c r="T900" s="268"/>
      <c r="U900" s="268"/>
      <c r="V900" s="268"/>
      <c r="W900" s="65" t="str">
        <f t="shared" si="130"/>
        <v/>
      </c>
      <c r="X900" s="65" t="str">
        <f t="shared" si="131"/>
        <v/>
      </c>
      <c r="Y900" s="65" t="str">
        <f t="shared" si="132"/>
        <v/>
      </c>
      <c r="Z900" s="65" t="str">
        <f t="shared" si="133"/>
        <v/>
      </c>
      <c r="AA900" s="65" t="str">
        <f t="shared" si="134"/>
        <v/>
      </c>
    </row>
    <row r="901" spans="1:27" x14ac:dyDescent="0.25">
      <c r="A901" s="40" t="str">
        <f>IF(G901="","",1*ISERROR(VLOOKUP(G901,G$1:G900,1,FALSE)))</f>
        <v/>
      </c>
      <c r="B901" s="40" t="str">
        <f>IF(A901=0,0,IF(A901="","",SUM(A$2:A901)))</f>
        <v/>
      </c>
      <c r="C901" s="41" t="str">
        <f>IF(H901="","",1*ISERROR(VLOOKUP(H901,H$1:H900,1,FALSE)))</f>
        <v/>
      </c>
      <c r="D901" s="40" t="str">
        <f>IF(C901=0,0,IF(C901="","",SUM(C$2:C901)))</f>
        <v/>
      </c>
      <c r="E901" s="41" t="str">
        <f>IF(H901=0,0,IF(C901="","",SUM(C$11:C901)))</f>
        <v/>
      </c>
      <c r="F901" s="41" t="str">
        <f>IF(H901="","",COUNTIF(H$11:H901,"="&amp;H901))</f>
        <v/>
      </c>
      <c r="G901" s="41" t="str">
        <f t="shared" si="126"/>
        <v/>
      </c>
      <c r="H901" s="41" t="str">
        <f t="shared" si="127"/>
        <v/>
      </c>
      <c r="I901" s="41" t="str">
        <f t="shared" si="128"/>
        <v/>
      </c>
      <c r="J901" s="41" t="str">
        <f t="shared" si="129"/>
        <v/>
      </c>
      <c r="K901" s="268"/>
      <c r="L901" s="268"/>
      <c r="M901" s="268"/>
      <c r="N901" s="269"/>
      <c r="O901" s="269"/>
      <c r="P901" s="269"/>
      <c r="Q901" s="270"/>
      <c r="R901" s="271"/>
      <c r="S901" s="268"/>
      <c r="T901" s="268"/>
      <c r="U901" s="268"/>
      <c r="V901" s="268"/>
      <c r="W901" s="65" t="str">
        <f t="shared" si="130"/>
        <v/>
      </c>
      <c r="X901" s="65" t="str">
        <f t="shared" si="131"/>
        <v/>
      </c>
      <c r="Y901" s="65" t="str">
        <f t="shared" si="132"/>
        <v/>
      </c>
      <c r="Z901" s="65" t="str">
        <f t="shared" si="133"/>
        <v/>
      </c>
      <c r="AA901" s="65" t="str">
        <f t="shared" si="134"/>
        <v/>
      </c>
    </row>
    <row r="902" spans="1:27" x14ac:dyDescent="0.25">
      <c r="A902" s="40" t="str">
        <f>IF(G902="","",1*ISERROR(VLOOKUP(G902,G$1:G901,1,FALSE)))</f>
        <v/>
      </c>
      <c r="B902" s="40" t="str">
        <f>IF(A902=0,0,IF(A902="","",SUM(A$2:A902)))</f>
        <v/>
      </c>
      <c r="C902" s="41" t="str">
        <f>IF(H902="","",1*ISERROR(VLOOKUP(H902,H$1:H901,1,FALSE)))</f>
        <v/>
      </c>
      <c r="D902" s="40" t="str">
        <f>IF(C902=0,0,IF(C902="","",SUM(C$2:C902)))</f>
        <v/>
      </c>
      <c r="E902" s="41" t="str">
        <f>IF(H902=0,0,IF(C902="","",SUM(C$11:C902)))</f>
        <v/>
      </c>
      <c r="F902" s="41" t="str">
        <f>IF(H902="","",COUNTIF(H$11:H902,"="&amp;H902))</f>
        <v/>
      </c>
      <c r="G902" s="41" t="str">
        <f t="shared" si="126"/>
        <v/>
      </c>
      <c r="H902" s="41" t="str">
        <f t="shared" si="127"/>
        <v/>
      </c>
      <c r="I902" s="41" t="str">
        <f t="shared" si="128"/>
        <v/>
      </c>
      <c r="J902" s="41" t="str">
        <f t="shared" si="129"/>
        <v/>
      </c>
      <c r="K902" s="268"/>
      <c r="L902" s="268"/>
      <c r="M902" s="268"/>
      <c r="N902" s="269"/>
      <c r="O902" s="269"/>
      <c r="P902" s="269"/>
      <c r="Q902" s="270"/>
      <c r="R902" s="271"/>
      <c r="S902" s="268"/>
      <c r="T902" s="268"/>
      <c r="U902" s="268"/>
      <c r="V902" s="268"/>
      <c r="W902" s="65" t="str">
        <f t="shared" si="130"/>
        <v/>
      </c>
      <c r="X902" s="65" t="str">
        <f t="shared" si="131"/>
        <v/>
      </c>
      <c r="Y902" s="65" t="str">
        <f t="shared" si="132"/>
        <v/>
      </c>
      <c r="Z902" s="65" t="str">
        <f t="shared" si="133"/>
        <v/>
      </c>
      <c r="AA902" s="65" t="str">
        <f t="shared" si="134"/>
        <v/>
      </c>
    </row>
    <row r="903" spans="1:27" x14ac:dyDescent="0.25">
      <c r="A903" s="40" t="str">
        <f>IF(G903="","",1*ISERROR(VLOOKUP(G903,G$1:G902,1,FALSE)))</f>
        <v/>
      </c>
      <c r="B903" s="40" t="str">
        <f>IF(A903=0,0,IF(A903="","",SUM(A$2:A903)))</f>
        <v/>
      </c>
      <c r="C903" s="41" t="str">
        <f>IF(H903="","",1*ISERROR(VLOOKUP(H903,H$1:H902,1,FALSE)))</f>
        <v/>
      </c>
      <c r="D903" s="40" t="str">
        <f>IF(C903=0,0,IF(C903="","",SUM(C$2:C903)))</f>
        <v/>
      </c>
      <c r="E903" s="41" t="str">
        <f>IF(H903=0,0,IF(C903="","",SUM(C$11:C903)))</f>
        <v/>
      </c>
      <c r="F903" s="41" t="str">
        <f>IF(H903="","",COUNTIF(H$11:H903,"="&amp;H903))</f>
        <v/>
      </c>
      <c r="G903" s="41" t="str">
        <f t="shared" si="126"/>
        <v/>
      </c>
      <c r="H903" s="41" t="str">
        <f t="shared" si="127"/>
        <v/>
      </c>
      <c r="I903" s="41" t="str">
        <f t="shared" si="128"/>
        <v/>
      </c>
      <c r="J903" s="41" t="str">
        <f t="shared" si="129"/>
        <v/>
      </c>
      <c r="K903" s="268"/>
      <c r="L903" s="268"/>
      <c r="M903" s="268"/>
      <c r="N903" s="269"/>
      <c r="O903" s="269"/>
      <c r="P903" s="269"/>
      <c r="Q903" s="270"/>
      <c r="R903" s="271"/>
      <c r="S903" s="268"/>
      <c r="T903" s="268"/>
      <c r="U903" s="268"/>
      <c r="V903" s="268"/>
      <c r="W903" s="65" t="str">
        <f t="shared" si="130"/>
        <v/>
      </c>
      <c r="X903" s="65" t="str">
        <f t="shared" si="131"/>
        <v/>
      </c>
      <c r="Y903" s="65" t="str">
        <f t="shared" si="132"/>
        <v/>
      </c>
      <c r="Z903" s="65" t="str">
        <f t="shared" si="133"/>
        <v/>
      </c>
      <c r="AA903" s="65" t="str">
        <f t="shared" si="134"/>
        <v/>
      </c>
    </row>
    <row r="904" spans="1:27" x14ac:dyDescent="0.25">
      <c r="A904" s="40" t="str">
        <f>IF(G904="","",1*ISERROR(VLOOKUP(G904,G$1:G903,1,FALSE)))</f>
        <v/>
      </c>
      <c r="B904" s="40" t="str">
        <f>IF(A904=0,0,IF(A904="","",SUM(A$2:A904)))</f>
        <v/>
      </c>
      <c r="C904" s="41" t="str">
        <f>IF(H904="","",1*ISERROR(VLOOKUP(H904,H$1:H903,1,FALSE)))</f>
        <v/>
      </c>
      <c r="D904" s="40" t="str">
        <f>IF(C904=0,0,IF(C904="","",SUM(C$2:C904)))</f>
        <v/>
      </c>
      <c r="E904" s="41" t="str">
        <f>IF(H904=0,0,IF(C904="","",SUM(C$11:C904)))</f>
        <v/>
      </c>
      <c r="F904" s="41" t="str">
        <f>IF(H904="","",COUNTIF(H$11:H904,"="&amp;H904))</f>
        <v/>
      </c>
      <c r="G904" s="41" t="str">
        <f t="shared" si="126"/>
        <v/>
      </c>
      <c r="H904" s="41" t="str">
        <f t="shared" si="127"/>
        <v/>
      </c>
      <c r="I904" s="41" t="str">
        <f t="shared" si="128"/>
        <v/>
      </c>
      <c r="J904" s="41" t="str">
        <f t="shared" si="129"/>
        <v/>
      </c>
      <c r="K904" s="268"/>
      <c r="L904" s="268"/>
      <c r="M904" s="268"/>
      <c r="N904" s="269"/>
      <c r="O904" s="269"/>
      <c r="P904" s="269"/>
      <c r="Q904" s="270"/>
      <c r="R904" s="271"/>
      <c r="S904" s="268"/>
      <c r="T904" s="268"/>
      <c r="U904" s="268"/>
      <c r="V904" s="268"/>
      <c r="W904" s="65" t="str">
        <f t="shared" si="130"/>
        <v/>
      </c>
      <c r="X904" s="65" t="str">
        <f t="shared" si="131"/>
        <v/>
      </c>
      <c r="Y904" s="65" t="str">
        <f t="shared" si="132"/>
        <v/>
      </c>
      <c r="Z904" s="65" t="str">
        <f t="shared" si="133"/>
        <v/>
      </c>
      <c r="AA904" s="65" t="str">
        <f t="shared" si="134"/>
        <v/>
      </c>
    </row>
    <row r="905" spans="1:27" x14ac:dyDescent="0.25">
      <c r="A905" s="40" t="str">
        <f>IF(G905="","",1*ISERROR(VLOOKUP(G905,G$1:G904,1,FALSE)))</f>
        <v/>
      </c>
      <c r="B905" s="40" t="str">
        <f>IF(A905=0,0,IF(A905="","",SUM(A$2:A905)))</f>
        <v/>
      </c>
      <c r="C905" s="41" t="str">
        <f>IF(H905="","",1*ISERROR(VLOOKUP(H905,H$1:H904,1,FALSE)))</f>
        <v/>
      </c>
      <c r="D905" s="40" t="str">
        <f>IF(C905=0,0,IF(C905="","",SUM(C$2:C905)))</f>
        <v/>
      </c>
      <c r="E905" s="41" t="str">
        <f>IF(H905=0,0,IF(C905="","",SUM(C$11:C905)))</f>
        <v/>
      </c>
      <c r="F905" s="41" t="str">
        <f>IF(H905="","",COUNTIF(H$11:H905,"="&amp;H905))</f>
        <v/>
      </c>
      <c r="G905" s="41" t="str">
        <f t="shared" si="126"/>
        <v/>
      </c>
      <c r="H905" s="41" t="str">
        <f t="shared" si="127"/>
        <v/>
      </c>
      <c r="I905" s="41" t="str">
        <f t="shared" si="128"/>
        <v/>
      </c>
      <c r="J905" s="41" t="str">
        <f t="shared" si="129"/>
        <v/>
      </c>
      <c r="K905" s="268"/>
      <c r="L905" s="268"/>
      <c r="M905" s="268"/>
      <c r="N905" s="269"/>
      <c r="O905" s="269"/>
      <c r="P905" s="269"/>
      <c r="Q905" s="270"/>
      <c r="R905" s="271"/>
      <c r="S905" s="268"/>
      <c r="T905" s="268"/>
      <c r="U905" s="268"/>
      <c r="V905" s="268"/>
      <c r="W905" s="65" t="str">
        <f t="shared" si="130"/>
        <v/>
      </c>
      <c r="X905" s="65" t="str">
        <f t="shared" si="131"/>
        <v/>
      </c>
      <c r="Y905" s="65" t="str">
        <f t="shared" si="132"/>
        <v/>
      </c>
      <c r="Z905" s="65" t="str">
        <f t="shared" si="133"/>
        <v/>
      </c>
      <c r="AA905" s="65" t="str">
        <f t="shared" si="134"/>
        <v/>
      </c>
    </row>
    <row r="906" spans="1:27" x14ac:dyDescent="0.25">
      <c r="A906" s="40" t="str">
        <f>IF(G906="","",1*ISERROR(VLOOKUP(G906,G$1:G905,1,FALSE)))</f>
        <v/>
      </c>
      <c r="B906" s="40" t="str">
        <f>IF(A906=0,0,IF(A906="","",SUM(A$2:A906)))</f>
        <v/>
      </c>
      <c r="C906" s="41" t="str">
        <f>IF(H906="","",1*ISERROR(VLOOKUP(H906,H$1:H905,1,FALSE)))</f>
        <v/>
      </c>
      <c r="D906" s="40" t="str">
        <f>IF(C906=0,0,IF(C906="","",SUM(C$2:C906)))</f>
        <v/>
      </c>
      <c r="E906" s="41" t="str">
        <f>IF(H906=0,0,IF(C906="","",SUM(C$11:C906)))</f>
        <v/>
      </c>
      <c r="F906" s="41" t="str">
        <f>IF(H906="","",COUNTIF(H$11:H906,"="&amp;H906))</f>
        <v/>
      </c>
      <c r="G906" s="41" t="str">
        <f t="shared" si="126"/>
        <v/>
      </c>
      <c r="H906" s="41" t="str">
        <f t="shared" si="127"/>
        <v/>
      </c>
      <c r="I906" s="41" t="str">
        <f t="shared" si="128"/>
        <v/>
      </c>
      <c r="J906" s="41" t="str">
        <f t="shared" si="129"/>
        <v/>
      </c>
      <c r="K906" s="268"/>
      <c r="L906" s="268"/>
      <c r="M906" s="268"/>
      <c r="N906" s="269"/>
      <c r="O906" s="269"/>
      <c r="P906" s="269"/>
      <c r="Q906" s="270"/>
      <c r="R906" s="271"/>
      <c r="S906" s="268"/>
      <c r="T906" s="268"/>
      <c r="U906" s="268"/>
      <c r="V906" s="268"/>
      <c r="W906" s="65" t="str">
        <f t="shared" si="130"/>
        <v/>
      </c>
      <c r="X906" s="65" t="str">
        <f t="shared" si="131"/>
        <v/>
      </c>
      <c r="Y906" s="65" t="str">
        <f t="shared" si="132"/>
        <v/>
      </c>
      <c r="Z906" s="65" t="str">
        <f t="shared" si="133"/>
        <v/>
      </c>
      <c r="AA906" s="65" t="str">
        <f t="shared" si="134"/>
        <v/>
      </c>
    </row>
    <row r="907" spans="1:27" x14ac:dyDescent="0.25">
      <c r="A907" s="40" t="str">
        <f>IF(G907="","",1*ISERROR(VLOOKUP(G907,G$1:G906,1,FALSE)))</f>
        <v/>
      </c>
      <c r="B907" s="40" t="str">
        <f>IF(A907=0,0,IF(A907="","",SUM(A$2:A907)))</f>
        <v/>
      </c>
      <c r="C907" s="41" t="str">
        <f>IF(H907="","",1*ISERROR(VLOOKUP(H907,H$1:H906,1,FALSE)))</f>
        <v/>
      </c>
      <c r="D907" s="40" t="str">
        <f>IF(C907=0,0,IF(C907="","",SUM(C$2:C907)))</f>
        <v/>
      </c>
      <c r="E907" s="41" t="str">
        <f>IF(H907=0,0,IF(C907="","",SUM(C$11:C907)))</f>
        <v/>
      </c>
      <c r="F907" s="41" t="str">
        <f>IF(H907="","",COUNTIF(H$11:H907,"="&amp;H907))</f>
        <v/>
      </c>
      <c r="G907" s="41" t="str">
        <f t="shared" si="126"/>
        <v/>
      </c>
      <c r="H907" s="41" t="str">
        <f t="shared" si="127"/>
        <v/>
      </c>
      <c r="I907" s="41" t="str">
        <f t="shared" si="128"/>
        <v/>
      </c>
      <c r="J907" s="41" t="str">
        <f t="shared" si="129"/>
        <v/>
      </c>
      <c r="K907" s="268"/>
      <c r="L907" s="268"/>
      <c r="M907" s="268"/>
      <c r="N907" s="269"/>
      <c r="O907" s="269"/>
      <c r="P907" s="269"/>
      <c r="Q907" s="270"/>
      <c r="R907" s="271"/>
      <c r="S907" s="268"/>
      <c r="T907" s="268"/>
      <c r="U907" s="268"/>
      <c r="V907" s="268"/>
      <c r="W907" s="65" t="str">
        <f t="shared" si="130"/>
        <v/>
      </c>
      <c r="X907" s="65" t="str">
        <f t="shared" si="131"/>
        <v/>
      </c>
      <c r="Y907" s="65" t="str">
        <f t="shared" si="132"/>
        <v/>
      </c>
      <c r="Z907" s="65" t="str">
        <f t="shared" si="133"/>
        <v/>
      </c>
      <c r="AA907" s="65" t="str">
        <f t="shared" si="134"/>
        <v/>
      </c>
    </row>
    <row r="908" spans="1:27" x14ac:dyDescent="0.25">
      <c r="A908" s="40" t="str">
        <f>IF(G908="","",1*ISERROR(VLOOKUP(G908,G$1:G907,1,FALSE)))</f>
        <v/>
      </c>
      <c r="B908" s="40" t="str">
        <f>IF(A908=0,0,IF(A908="","",SUM(A$2:A908)))</f>
        <v/>
      </c>
      <c r="C908" s="41" t="str">
        <f>IF(H908="","",1*ISERROR(VLOOKUP(H908,H$1:H907,1,FALSE)))</f>
        <v/>
      </c>
      <c r="D908" s="40" t="str">
        <f>IF(C908=0,0,IF(C908="","",SUM(C$2:C908)))</f>
        <v/>
      </c>
      <c r="E908" s="41" t="str">
        <f>IF(H908=0,0,IF(C908="","",SUM(C$11:C908)))</f>
        <v/>
      </c>
      <c r="F908" s="41" t="str">
        <f>IF(H908="","",COUNTIF(H$11:H908,"="&amp;H908))</f>
        <v/>
      </c>
      <c r="G908" s="41" t="str">
        <f t="shared" si="126"/>
        <v/>
      </c>
      <c r="H908" s="41" t="str">
        <f t="shared" si="127"/>
        <v/>
      </c>
      <c r="I908" s="41" t="str">
        <f t="shared" si="128"/>
        <v/>
      </c>
      <c r="J908" s="41" t="str">
        <f t="shared" si="129"/>
        <v/>
      </c>
      <c r="K908" s="268"/>
      <c r="L908" s="268"/>
      <c r="M908" s="268"/>
      <c r="N908" s="269"/>
      <c r="O908" s="269"/>
      <c r="P908" s="269"/>
      <c r="Q908" s="270"/>
      <c r="R908" s="271"/>
      <c r="S908" s="268"/>
      <c r="T908" s="268"/>
      <c r="U908" s="268"/>
      <c r="V908" s="268"/>
      <c r="W908" s="65" t="str">
        <f t="shared" si="130"/>
        <v/>
      </c>
      <c r="X908" s="65" t="str">
        <f t="shared" si="131"/>
        <v/>
      </c>
      <c r="Y908" s="65" t="str">
        <f t="shared" si="132"/>
        <v/>
      </c>
      <c r="Z908" s="65" t="str">
        <f t="shared" si="133"/>
        <v/>
      </c>
      <c r="AA908" s="65" t="str">
        <f t="shared" si="134"/>
        <v/>
      </c>
    </row>
    <row r="909" spans="1:27" x14ac:dyDescent="0.25">
      <c r="A909" s="40" t="str">
        <f>IF(G909="","",1*ISERROR(VLOOKUP(G909,G$1:G908,1,FALSE)))</f>
        <v/>
      </c>
      <c r="B909" s="40" t="str">
        <f>IF(A909=0,0,IF(A909="","",SUM(A$2:A909)))</f>
        <v/>
      </c>
      <c r="C909" s="41" t="str">
        <f>IF(H909="","",1*ISERROR(VLOOKUP(H909,H$1:H908,1,FALSE)))</f>
        <v/>
      </c>
      <c r="D909" s="40" t="str">
        <f>IF(C909=0,0,IF(C909="","",SUM(C$2:C909)))</f>
        <v/>
      </c>
      <c r="E909" s="41" t="str">
        <f>IF(H909=0,0,IF(C909="","",SUM(C$11:C909)))</f>
        <v/>
      </c>
      <c r="F909" s="41" t="str">
        <f>IF(H909="","",COUNTIF(H$11:H909,"="&amp;H909))</f>
        <v/>
      </c>
      <c r="G909" s="41" t="str">
        <f t="shared" si="126"/>
        <v/>
      </c>
      <c r="H909" s="41" t="str">
        <f t="shared" si="127"/>
        <v/>
      </c>
      <c r="I909" s="41" t="str">
        <f t="shared" si="128"/>
        <v/>
      </c>
      <c r="J909" s="41" t="str">
        <f t="shared" si="129"/>
        <v/>
      </c>
      <c r="K909" s="268"/>
      <c r="L909" s="268"/>
      <c r="M909" s="268"/>
      <c r="N909" s="269"/>
      <c r="O909" s="269"/>
      <c r="P909" s="269"/>
      <c r="Q909" s="270"/>
      <c r="R909" s="271"/>
      <c r="S909" s="268"/>
      <c r="T909" s="268"/>
      <c r="U909" s="268"/>
      <c r="V909" s="268"/>
      <c r="W909" s="65" t="str">
        <f t="shared" si="130"/>
        <v/>
      </c>
      <c r="X909" s="65" t="str">
        <f t="shared" si="131"/>
        <v/>
      </c>
      <c r="Y909" s="65" t="str">
        <f t="shared" si="132"/>
        <v/>
      </c>
      <c r="Z909" s="65" t="str">
        <f t="shared" si="133"/>
        <v/>
      </c>
      <c r="AA909" s="65" t="str">
        <f t="shared" si="134"/>
        <v/>
      </c>
    </row>
    <row r="910" spans="1:27" x14ac:dyDescent="0.25">
      <c r="A910" s="40" t="str">
        <f>IF(G910="","",1*ISERROR(VLOOKUP(G910,G$1:G909,1,FALSE)))</f>
        <v/>
      </c>
      <c r="B910" s="40" t="str">
        <f>IF(A910=0,0,IF(A910="","",SUM(A$2:A910)))</f>
        <v/>
      </c>
      <c r="C910" s="41" t="str">
        <f>IF(H910="","",1*ISERROR(VLOOKUP(H910,H$1:H909,1,FALSE)))</f>
        <v/>
      </c>
      <c r="D910" s="40" t="str">
        <f>IF(C910=0,0,IF(C910="","",SUM(C$2:C910)))</f>
        <v/>
      </c>
      <c r="E910" s="41" t="str">
        <f>IF(H910=0,0,IF(C910="","",SUM(C$11:C910)))</f>
        <v/>
      </c>
      <c r="F910" s="41" t="str">
        <f>IF(H910="","",COUNTIF(H$11:H910,"="&amp;H910))</f>
        <v/>
      </c>
      <c r="G910" s="41" t="str">
        <f t="shared" si="126"/>
        <v/>
      </c>
      <c r="H910" s="41" t="str">
        <f t="shared" si="127"/>
        <v/>
      </c>
      <c r="I910" s="41" t="str">
        <f t="shared" si="128"/>
        <v/>
      </c>
      <c r="J910" s="41" t="str">
        <f t="shared" si="129"/>
        <v/>
      </c>
      <c r="K910" s="268"/>
      <c r="L910" s="268"/>
      <c r="M910" s="268"/>
      <c r="N910" s="269"/>
      <c r="O910" s="269"/>
      <c r="P910" s="269"/>
      <c r="Q910" s="270"/>
      <c r="R910" s="271"/>
      <c r="S910" s="268"/>
      <c r="T910" s="268"/>
      <c r="U910" s="268"/>
      <c r="V910" s="268"/>
      <c r="W910" s="65" t="str">
        <f t="shared" si="130"/>
        <v/>
      </c>
      <c r="X910" s="65" t="str">
        <f t="shared" si="131"/>
        <v/>
      </c>
      <c r="Y910" s="65" t="str">
        <f t="shared" si="132"/>
        <v/>
      </c>
      <c r="Z910" s="65" t="str">
        <f t="shared" si="133"/>
        <v/>
      </c>
      <c r="AA910" s="65" t="str">
        <f t="shared" si="134"/>
        <v/>
      </c>
    </row>
    <row r="911" spans="1:27" x14ac:dyDescent="0.25">
      <c r="A911" s="40" t="str">
        <f>IF(G911="","",1*ISERROR(VLOOKUP(G911,G$1:G910,1,FALSE)))</f>
        <v/>
      </c>
      <c r="B911" s="40" t="str">
        <f>IF(A911=0,0,IF(A911="","",SUM(A$2:A911)))</f>
        <v/>
      </c>
      <c r="C911" s="41" t="str">
        <f>IF(H911="","",1*ISERROR(VLOOKUP(H911,H$1:H910,1,FALSE)))</f>
        <v/>
      </c>
      <c r="D911" s="40" t="str">
        <f>IF(C911=0,0,IF(C911="","",SUM(C$2:C911)))</f>
        <v/>
      </c>
      <c r="E911" s="41" t="str">
        <f>IF(H911=0,0,IF(C911="","",SUM(C$11:C911)))</f>
        <v/>
      </c>
      <c r="F911" s="41" t="str">
        <f>IF(H911="","",COUNTIF(H$11:H911,"="&amp;H911))</f>
        <v/>
      </c>
      <c r="G911" s="41" t="str">
        <f t="shared" si="126"/>
        <v/>
      </c>
      <c r="H911" s="41" t="str">
        <f t="shared" si="127"/>
        <v/>
      </c>
      <c r="I911" s="41" t="str">
        <f t="shared" si="128"/>
        <v/>
      </c>
      <c r="J911" s="41" t="str">
        <f t="shared" si="129"/>
        <v/>
      </c>
      <c r="K911" s="268"/>
      <c r="L911" s="268"/>
      <c r="M911" s="268"/>
      <c r="N911" s="269"/>
      <c r="O911" s="269"/>
      <c r="P911" s="269"/>
      <c r="Q911" s="270"/>
      <c r="R911" s="271"/>
      <c r="S911" s="268"/>
      <c r="T911" s="268"/>
      <c r="U911" s="268"/>
      <c r="V911" s="268"/>
      <c r="W911" s="65" t="str">
        <f t="shared" si="130"/>
        <v/>
      </c>
      <c r="X911" s="65" t="str">
        <f t="shared" si="131"/>
        <v/>
      </c>
      <c r="Y911" s="65" t="str">
        <f t="shared" si="132"/>
        <v/>
      </c>
      <c r="Z911" s="65" t="str">
        <f t="shared" si="133"/>
        <v/>
      </c>
      <c r="AA911" s="65" t="str">
        <f t="shared" si="134"/>
        <v/>
      </c>
    </row>
    <row r="912" spans="1:27" x14ac:dyDescent="0.25">
      <c r="A912" s="40" t="str">
        <f>IF(G912="","",1*ISERROR(VLOOKUP(G912,G$1:G911,1,FALSE)))</f>
        <v/>
      </c>
      <c r="B912" s="40" t="str">
        <f>IF(A912=0,0,IF(A912="","",SUM(A$2:A912)))</f>
        <v/>
      </c>
      <c r="C912" s="41" t="str">
        <f>IF(H912="","",1*ISERROR(VLOOKUP(H912,H$1:H911,1,FALSE)))</f>
        <v/>
      </c>
      <c r="D912" s="40" t="str">
        <f>IF(C912=0,0,IF(C912="","",SUM(C$2:C912)))</f>
        <v/>
      </c>
      <c r="E912" s="41" t="str">
        <f>IF(H912=0,0,IF(C912="","",SUM(C$11:C912)))</f>
        <v/>
      </c>
      <c r="F912" s="41" t="str">
        <f>IF(H912="","",COUNTIF(H$11:H912,"="&amp;H912))</f>
        <v/>
      </c>
      <c r="G912" s="41" t="str">
        <f t="shared" si="126"/>
        <v/>
      </c>
      <c r="H912" s="41" t="str">
        <f t="shared" si="127"/>
        <v/>
      </c>
      <c r="I912" s="41" t="str">
        <f t="shared" si="128"/>
        <v/>
      </c>
      <c r="J912" s="41" t="str">
        <f t="shared" si="129"/>
        <v/>
      </c>
      <c r="K912" s="268"/>
      <c r="L912" s="268"/>
      <c r="M912" s="268"/>
      <c r="N912" s="269"/>
      <c r="O912" s="269"/>
      <c r="P912" s="269"/>
      <c r="Q912" s="270"/>
      <c r="R912" s="271"/>
      <c r="S912" s="268"/>
      <c r="T912" s="268"/>
      <c r="U912" s="268"/>
      <c r="V912" s="268"/>
      <c r="W912" s="65" t="str">
        <f t="shared" si="130"/>
        <v/>
      </c>
      <c r="X912" s="65" t="str">
        <f t="shared" si="131"/>
        <v/>
      </c>
      <c r="Y912" s="65" t="str">
        <f t="shared" si="132"/>
        <v/>
      </c>
      <c r="Z912" s="65" t="str">
        <f t="shared" si="133"/>
        <v/>
      </c>
      <c r="AA912" s="65" t="str">
        <f t="shared" si="134"/>
        <v/>
      </c>
    </row>
    <row r="913" spans="1:27" x14ac:dyDescent="0.25">
      <c r="A913" s="40" t="str">
        <f>IF(G913="","",1*ISERROR(VLOOKUP(G913,G$1:G912,1,FALSE)))</f>
        <v/>
      </c>
      <c r="B913" s="40" t="str">
        <f>IF(A913=0,0,IF(A913="","",SUM(A$2:A913)))</f>
        <v/>
      </c>
      <c r="C913" s="41" t="str">
        <f>IF(H913="","",1*ISERROR(VLOOKUP(H913,H$1:H912,1,FALSE)))</f>
        <v/>
      </c>
      <c r="D913" s="40" t="str">
        <f>IF(C913=0,0,IF(C913="","",SUM(C$2:C913)))</f>
        <v/>
      </c>
      <c r="E913" s="41" t="str">
        <f>IF(H913=0,0,IF(C913="","",SUM(C$11:C913)))</f>
        <v/>
      </c>
      <c r="F913" s="41" t="str">
        <f>IF(H913="","",COUNTIF(H$11:H913,"="&amp;H913))</f>
        <v/>
      </c>
      <c r="G913" s="41" t="str">
        <f t="shared" si="126"/>
        <v/>
      </c>
      <c r="H913" s="41" t="str">
        <f t="shared" si="127"/>
        <v/>
      </c>
      <c r="I913" s="41" t="str">
        <f t="shared" si="128"/>
        <v/>
      </c>
      <c r="J913" s="41" t="str">
        <f t="shared" si="129"/>
        <v/>
      </c>
      <c r="K913" s="268"/>
      <c r="L913" s="268"/>
      <c r="M913" s="268"/>
      <c r="N913" s="269"/>
      <c r="O913" s="269"/>
      <c r="P913" s="269"/>
      <c r="Q913" s="270"/>
      <c r="R913" s="271"/>
      <c r="S913" s="268"/>
      <c r="T913" s="268"/>
      <c r="U913" s="268"/>
      <c r="V913" s="268"/>
      <c r="W913" s="65" t="str">
        <f t="shared" si="130"/>
        <v/>
      </c>
      <c r="X913" s="65" t="str">
        <f t="shared" si="131"/>
        <v/>
      </c>
      <c r="Y913" s="65" t="str">
        <f t="shared" si="132"/>
        <v/>
      </c>
      <c r="Z913" s="65" t="str">
        <f t="shared" si="133"/>
        <v/>
      </c>
      <c r="AA913" s="65" t="str">
        <f t="shared" si="134"/>
        <v/>
      </c>
    </row>
    <row r="914" spans="1:27" x14ac:dyDescent="0.25">
      <c r="A914" s="40" t="str">
        <f>IF(G914="","",1*ISERROR(VLOOKUP(G914,G$1:G913,1,FALSE)))</f>
        <v/>
      </c>
      <c r="B914" s="40" t="str">
        <f>IF(A914=0,0,IF(A914="","",SUM(A$2:A914)))</f>
        <v/>
      </c>
      <c r="C914" s="41" t="str">
        <f>IF(H914="","",1*ISERROR(VLOOKUP(H914,H$1:H913,1,FALSE)))</f>
        <v/>
      </c>
      <c r="D914" s="40" t="str">
        <f>IF(C914=0,0,IF(C914="","",SUM(C$2:C914)))</f>
        <v/>
      </c>
      <c r="E914" s="41" t="str">
        <f>IF(H914=0,0,IF(C914="","",SUM(C$11:C914)))</f>
        <v/>
      </c>
      <c r="F914" s="41" t="str">
        <f>IF(H914="","",COUNTIF(H$11:H914,"="&amp;H914))</f>
        <v/>
      </c>
      <c r="G914" s="41" t="str">
        <f t="shared" si="126"/>
        <v/>
      </c>
      <c r="H914" s="41" t="str">
        <f t="shared" si="127"/>
        <v/>
      </c>
      <c r="I914" s="41" t="str">
        <f t="shared" si="128"/>
        <v/>
      </c>
      <c r="J914" s="41" t="str">
        <f t="shared" si="129"/>
        <v/>
      </c>
      <c r="K914" s="268"/>
      <c r="L914" s="268"/>
      <c r="M914" s="268"/>
      <c r="N914" s="269"/>
      <c r="O914" s="269"/>
      <c r="P914" s="269"/>
      <c r="Q914" s="270"/>
      <c r="R914" s="271"/>
      <c r="S914" s="268"/>
      <c r="T914" s="268"/>
      <c r="U914" s="268"/>
      <c r="V914" s="268"/>
      <c r="W914" s="65" t="str">
        <f t="shared" si="130"/>
        <v/>
      </c>
      <c r="X914" s="65" t="str">
        <f t="shared" si="131"/>
        <v/>
      </c>
      <c r="Y914" s="65" t="str">
        <f t="shared" si="132"/>
        <v/>
      </c>
      <c r="Z914" s="65" t="str">
        <f t="shared" si="133"/>
        <v/>
      </c>
      <c r="AA914" s="65" t="str">
        <f t="shared" si="134"/>
        <v/>
      </c>
    </row>
    <row r="915" spans="1:27" x14ac:dyDescent="0.25">
      <c r="A915" s="40" t="str">
        <f>IF(G915="","",1*ISERROR(VLOOKUP(G915,G$1:G914,1,FALSE)))</f>
        <v/>
      </c>
      <c r="B915" s="40" t="str">
        <f>IF(A915=0,0,IF(A915="","",SUM(A$2:A915)))</f>
        <v/>
      </c>
      <c r="C915" s="41" t="str">
        <f>IF(H915="","",1*ISERROR(VLOOKUP(H915,H$1:H914,1,FALSE)))</f>
        <v/>
      </c>
      <c r="D915" s="40" t="str">
        <f>IF(C915=0,0,IF(C915="","",SUM(C$2:C915)))</f>
        <v/>
      </c>
      <c r="E915" s="41" t="str">
        <f>IF(H915=0,0,IF(C915="","",SUM(C$11:C915)))</f>
        <v/>
      </c>
      <c r="F915" s="41" t="str">
        <f>IF(H915="","",COUNTIF(H$11:H915,"="&amp;H915))</f>
        <v/>
      </c>
      <c r="G915" s="41" t="str">
        <f t="shared" si="126"/>
        <v/>
      </c>
      <c r="H915" s="41" t="str">
        <f t="shared" si="127"/>
        <v/>
      </c>
      <c r="I915" s="41" t="str">
        <f t="shared" si="128"/>
        <v/>
      </c>
      <c r="J915" s="41" t="str">
        <f t="shared" si="129"/>
        <v/>
      </c>
      <c r="K915" s="268"/>
      <c r="L915" s="268"/>
      <c r="M915" s="268"/>
      <c r="N915" s="269"/>
      <c r="O915" s="269"/>
      <c r="P915" s="269"/>
      <c r="Q915" s="270"/>
      <c r="R915" s="271"/>
      <c r="S915" s="268"/>
      <c r="T915" s="268"/>
      <c r="U915" s="268"/>
      <c r="V915" s="268"/>
      <c r="W915" s="65" t="str">
        <f t="shared" si="130"/>
        <v/>
      </c>
      <c r="X915" s="65" t="str">
        <f t="shared" si="131"/>
        <v/>
      </c>
      <c r="Y915" s="65" t="str">
        <f t="shared" si="132"/>
        <v/>
      </c>
      <c r="Z915" s="65" t="str">
        <f t="shared" si="133"/>
        <v/>
      </c>
      <c r="AA915" s="65" t="str">
        <f t="shared" si="134"/>
        <v/>
      </c>
    </row>
    <row r="916" spans="1:27" x14ac:dyDescent="0.25">
      <c r="A916" s="40" t="str">
        <f>IF(G916="","",1*ISERROR(VLOOKUP(G916,G$1:G915,1,FALSE)))</f>
        <v/>
      </c>
      <c r="B916" s="40" t="str">
        <f>IF(A916=0,0,IF(A916="","",SUM(A$2:A916)))</f>
        <v/>
      </c>
      <c r="C916" s="41" t="str">
        <f>IF(H916="","",1*ISERROR(VLOOKUP(H916,H$1:H915,1,FALSE)))</f>
        <v/>
      </c>
      <c r="D916" s="40" t="str">
        <f>IF(C916=0,0,IF(C916="","",SUM(C$2:C916)))</f>
        <v/>
      </c>
      <c r="E916" s="41" t="str">
        <f>IF(H916=0,0,IF(C916="","",SUM(C$11:C916)))</f>
        <v/>
      </c>
      <c r="F916" s="41" t="str">
        <f>IF(H916="","",COUNTIF(H$11:H916,"="&amp;H916))</f>
        <v/>
      </c>
      <c r="G916" s="41" t="str">
        <f t="shared" si="126"/>
        <v/>
      </c>
      <c r="H916" s="41" t="str">
        <f t="shared" si="127"/>
        <v/>
      </c>
      <c r="I916" s="41" t="str">
        <f t="shared" si="128"/>
        <v/>
      </c>
      <c r="J916" s="41" t="str">
        <f t="shared" si="129"/>
        <v/>
      </c>
      <c r="K916" s="268"/>
      <c r="L916" s="268"/>
      <c r="M916" s="268"/>
      <c r="N916" s="269"/>
      <c r="O916" s="269"/>
      <c r="P916" s="269"/>
      <c r="Q916" s="270"/>
      <c r="R916" s="271"/>
      <c r="S916" s="268"/>
      <c r="T916" s="268"/>
      <c r="U916" s="268"/>
      <c r="V916" s="268"/>
      <c r="W916" s="65" t="str">
        <f t="shared" si="130"/>
        <v/>
      </c>
      <c r="X916" s="65" t="str">
        <f t="shared" si="131"/>
        <v/>
      </c>
      <c r="Y916" s="65" t="str">
        <f t="shared" si="132"/>
        <v/>
      </c>
      <c r="Z916" s="65" t="str">
        <f t="shared" si="133"/>
        <v/>
      </c>
      <c r="AA916" s="65" t="str">
        <f t="shared" si="134"/>
        <v/>
      </c>
    </row>
    <row r="917" spans="1:27" x14ac:dyDescent="0.25">
      <c r="A917" s="40" t="str">
        <f>IF(G917="","",1*ISERROR(VLOOKUP(G917,G$1:G916,1,FALSE)))</f>
        <v/>
      </c>
      <c r="B917" s="40" t="str">
        <f>IF(A917=0,0,IF(A917="","",SUM(A$2:A917)))</f>
        <v/>
      </c>
      <c r="C917" s="41" t="str">
        <f>IF(H917="","",1*ISERROR(VLOOKUP(H917,H$1:H916,1,FALSE)))</f>
        <v/>
      </c>
      <c r="D917" s="40" t="str">
        <f>IF(C917=0,0,IF(C917="","",SUM(C$2:C917)))</f>
        <v/>
      </c>
      <c r="E917" s="41" t="str">
        <f>IF(H917=0,0,IF(C917="","",SUM(C$11:C917)))</f>
        <v/>
      </c>
      <c r="F917" s="41" t="str">
        <f>IF(H917="","",COUNTIF(H$11:H917,"="&amp;H917))</f>
        <v/>
      </c>
      <c r="G917" s="41" t="str">
        <f t="shared" si="126"/>
        <v/>
      </c>
      <c r="H917" s="41" t="str">
        <f t="shared" si="127"/>
        <v/>
      </c>
      <c r="I917" s="41" t="str">
        <f t="shared" si="128"/>
        <v/>
      </c>
      <c r="J917" s="41" t="str">
        <f t="shared" si="129"/>
        <v/>
      </c>
      <c r="K917" s="268"/>
      <c r="L917" s="268"/>
      <c r="M917" s="268"/>
      <c r="N917" s="269"/>
      <c r="O917" s="269"/>
      <c r="P917" s="269"/>
      <c r="Q917" s="270"/>
      <c r="R917" s="271"/>
      <c r="S917" s="268"/>
      <c r="T917" s="268"/>
      <c r="U917" s="268"/>
      <c r="V917" s="268"/>
      <c r="W917" s="65" t="str">
        <f t="shared" si="130"/>
        <v/>
      </c>
      <c r="X917" s="65" t="str">
        <f t="shared" si="131"/>
        <v/>
      </c>
      <c r="Y917" s="65" t="str">
        <f t="shared" si="132"/>
        <v/>
      </c>
      <c r="Z917" s="65" t="str">
        <f t="shared" si="133"/>
        <v/>
      </c>
      <c r="AA917" s="65" t="str">
        <f t="shared" si="134"/>
        <v/>
      </c>
    </row>
    <row r="918" spans="1:27" x14ac:dyDescent="0.25">
      <c r="A918" s="40" t="str">
        <f>IF(G918="","",1*ISERROR(VLOOKUP(G918,G$1:G917,1,FALSE)))</f>
        <v/>
      </c>
      <c r="B918" s="40" t="str">
        <f>IF(A918=0,0,IF(A918="","",SUM(A$2:A918)))</f>
        <v/>
      </c>
      <c r="C918" s="41" t="str">
        <f>IF(H918="","",1*ISERROR(VLOOKUP(H918,H$1:H917,1,FALSE)))</f>
        <v/>
      </c>
      <c r="D918" s="40" t="str">
        <f>IF(C918=0,0,IF(C918="","",SUM(C$2:C918)))</f>
        <v/>
      </c>
      <c r="E918" s="41" t="str">
        <f>IF(H918=0,0,IF(C918="","",SUM(C$11:C918)))</f>
        <v/>
      </c>
      <c r="F918" s="41" t="str">
        <f>IF(H918="","",COUNTIF(H$11:H918,"="&amp;H918))</f>
        <v/>
      </c>
      <c r="G918" s="41" t="str">
        <f t="shared" si="126"/>
        <v/>
      </c>
      <c r="H918" s="41" t="str">
        <f t="shared" si="127"/>
        <v/>
      </c>
      <c r="I918" s="41" t="str">
        <f t="shared" si="128"/>
        <v/>
      </c>
      <c r="J918" s="41" t="str">
        <f t="shared" si="129"/>
        <v/>
      </c>
      <c r="K918" s="268"/>
      <c r="L918" s="268"/>
      <c r="M918" s="268"/>
      <c r="N918" s="269"/>
      <c r="O918" s="269"/>
      <c r="P918" s="269"/>
      <c r="Q918" s="270"/>
      <c r="R918" s="271"/>
      <c r="S918" s="268"/>
      <c r="T918" s="268"/>
      <c r="U918" s="268"/>
      <c r="V918" s="268"/>
      <c r="W918" s="65" t="str">
        <f t="shared" si="130"/>
        <v/>
      </c>
      <c r="X918" s="65" t="str">
        <f t="shared" si="131"/>
        <v/>
      </c>
      <c r="Y918" s="65" t="str">
        <f t="shared" si="132"/>
        <v/>
      </c>
      <c r="Z918" s="65" t="str">
        <f t="shared" si="133"/>
        <v/>
      </c>
      <c r="AA918" s="65" t="str">
        <f t="shared" si="134"/>
        <v/>
      </c>
    </row>
    <row r="919" spans="1:27" x14ac:dyDescent="0.25">
      <c r="A919" s="40" t="str">
        <f>IF(G919="","",1*ISERROR(VLOOKUP(G919,G$1:G918,1,FALSE)))</f>
        <v/>
      </c>
      <c r="B919" s="40" t="str">
        <f>IF(A919=0,0,IF(A919="","",SUM(A$2:A919)))</f>
        <v/>
      </c>
      <c r="C919" s="41" t="str">
        <f>IF(H919="","",1*ISERROR(VLOOKUP(H919,H$1:H918,1,FALSE)))</f>
        <v/>
      </c>
      <c r="D919" s="40" t="str">
        <f>IF(C919=0,0,IF(C919="","",SUM(C$2:C919)))</f>
        <v/>
      </c>
      <c r="E919" s="41" t="str">
        <f>IF(H919=0,0,IF(C919="","",SUM(C$11:C919)))</f>
        <v/>
      </c>
      <c r="F919" s="41" t="str">
        <f>IF(H919="","",COUNTIF(H$11:H919,"="&amp;H919))</f>
        <v/>
      </c>
      <c r="G919" s="41" t="str">
        <f t="shared" si="126"/>
        <v/>
      </c>
      <c r="H919" s="41" t="str">
        <f t="shared" si="127"/>
        <v/>
      </c>
      <c r="I919" s="41" t="str">
        <f t="shared" si="128"/>
        <v/>
      </c>
      <c r="J919" s="41" t="str">
        <f t="shared" si="129"/>
        <v/>
      </c>
      <c r="K919" s="268"/>
      <c r="L919" s="268"/>
      <c r="M919" s="268"/>
      <c r="N919" s="269"/>
      <c r="O919" s="269"/>
      <c r="P919" s="269"/>
      <c r="Q919" s="270"/>
      <c r="R919" s="271"/>
      <c r="S919" s="268"/>
      <c r="T919" s="268"/>
      <c r="U919" s="268"/>
      <c r="V919" s="268"/>
      <c r="W919" s="65" t="str">
        <f t="shared" si="130"/>
        <v/>
      </c>
      <c r="X919" s="65" t="str">
        <f t="shared" si="131"/>
        <v/>
      </c>
      <c r="Y919" s="65" t="str">
        <f t="shared" si="132"/>
        <v/>
      </c>
      <c r="Z919" s="65" t="str">
        <f t="shared" si="133"/>
        <v/>
      </c>
      <c r="AA919" s="65" t="str">
        <f t="shared" si="134"/>
        <v/>
      </c>
    </row>
    <row r="920" spans="1:27" x14ac:dyDescent="0.25">
      <c r="A920" s="40" t="str">
        <f>IF(G920="","",1*ISERROR(VLOOKUP(G920,G$1:G919,1,FALSE)))</f>
        <v/>
      </c>
      <c r="B920" s="40" t="str">
        <f>IF(A920=0,0,IF(A920="","",SUM(A$2:A920)))</f>
        <v/>
      </c>
      <c r="C920" s="41" t="str">
        <f>IF(H920="","",1*ISERROR(VLOOKUP(H920,H$1:H919,1,FALSE)))</f>
        <v/>
      </c>
      <c r="D920" s="40" t="str">
        <f>IF(C920=0,0,IF(C920="","",SUM(C$2:C920)))</f>
        <v/>
      </c>
      <c r="E920" s="41" t="str">
        <f>IF(H920=0,0,IF(C920="","",SUM(C$11:C920)))</f>
        <v/>
      </c>
      <c r="F920" s="41" t="str">
        <f>IF(H920="","",COUNTIF(H$11:H920,"="&amp;H920))</f>
        <v/>
      </c>
      <c r="G920" s="41" t="str">
        <f t="shared" si="126"/>
        <v/>
      </c>
      <c r="H920" s="41" t="str">
        <f t="shared" si="127"/>
        <v/>
      </c>
      <c r="I920" s="41" t="str">
        <f t="shared" si="128"/>
        <v/>
      </c>
      <c r="J920" s="41" t="str">
        <f t="shared" si="129"/>
        <v/>
      </c>
      <c r="K920" s="268"/>
      <c r="L920" s="268"/>
      <c r="M920" s="268"/>
      <c r="N920" s="269"/>
      <c r="O920" s="269"/>
      <c r="P920" s="269"/>
      <c r="Q920" s="270"/>
      <c r="R920" s="271"/>
      <c r="S920" s="268"/>
      <c r="T920" s="268"/>
      <c r="U920" s="268"/>
      <c r="V920" s="268"/>
      <c r="W920" s="65" t="str">
        <f t="shared" si="130"/>
        <v/>
      </c>
      <c r="X920" s="65" t="str">
        <f t="shared" si="131"/>
        <v/>
      </c>
      <c r="Y920" s="65" t="str">
        <f t="shared" si="132"/>
        <v/>
      </c>
      <c r="Z920" s="65" t="str">
        <f t="shared" si="133"/>
        <v/>
      </c>
      <c r="AA920" s="65" t="str">
        <f t="shared" si="134"/>
        <v/>
      </c>
    </row>
    <row r="921" spans="1:27" x14ac:dyDescent="0.25">
      <c r="A921" s="40" t="str">
        <f>IF(G921="","",1*ISERROR(VLOOKUP(G921,G$1:G920,1,FALSE)))</f>
        <v/>
      </c>
      <c r="B921" s="40" t="str">
        <f>IF(A921=0,0,IF(A921="","",SUM(A$2:A921)))</f>
        <v/>
      </c>
      <c r="C921" s="41" t="str">
        <f>IF(H921="","",1*ISERROR(VLOOKUP(H921,H$1:H920,1,FALSE)))</f>
        <v/>
      </c>
      <c r="D921" s="40" t="str">
        <f>IF(C921=0,0,IF(C921="","",SUM(C$2:C921)))</f>
        <v/>
      </c>
      <c r="E921" s="41" t="str">
        <f>IF(H921=0,0,IF(C921="","",SUM(C$11:C921)))</f>
        <v/>
      </c>
      <c r="F921" s="41" t="str">
        <f>IF(H921="","",COUNTIF(H$11:H921,"="&amp;H921))</f>
        <v/>
      </c>
      <c r="G921" s="41" t="str">
        <f t="shared" si="126"/>
        <v/>
      </c>
      <c r="H921" s="41" t="str">
        <f t="shared" si="127"/>
        <v/>
      </c>
      <c r="I921" s="41" t="str">
        <f t="shared" si="128"/>
        <v/>
      </c>
      <c r="J921" s="41" t="str">
        <f t="shared" si="129"/>
        <v/>
      </c>
      <c r="K921" s="268"/>
      <c r="L921" s="268"/>
      <c r="M921" s="268"/>
      <c r="N921" s="269"/>
      <c r="O921" s="269"/>
      <c r="P921" s="269"/>
      <c r="Q921" s="270"/>
      <c r="R921" s="271"/>
      <c r="S921" s="268"/>
      <c r="T921" s="268"/>
      <c r="U921" s="268"/>
      <c r="V921" s="268"/>
      <c r="W921" s="65" t="str">
        <f t="shared" si="130"/>
        <v/>
      </c>
      <c r="X921" s="65" t="str">
        <f t="shared" si="131"/>
        <v/>
      </c>
      <c r="Y921" s="65" t="str">
        <f t="shared" si="132"/>
        <v/>
      </c>
      <c r="Z921" s="65" t="str">
        <f t="shared" si="133"/>
        <v/>
      </c>
      <c r="AA921" s="65" t="str">
        <f t="shared" si="134"/>
        <v/>
      </c>
    </row>
    <row r="922" spans="1:27" x14ac:dyDescent="0.25">
      <c r="A922" s="40" t="str">
        <f>IF(G922="","",1*ISERROR(VLOOKUP(G922,G$1:G921,1,FALSE)))</f>
        <v/>
      </c>
      <c r="B922" s="40" t="str">
        <f>IF(A922=0,0,IF(A922="","",SUM(A$2:A922)))</f>
        <v/>
      </c>
      <c r="C922" s="41" t="str">
        <f>IF(H922="","",1*ISERROR(VLOOKUP(H922,H$1:H921,1,FALSE)))</f>
        <v/>
      </c>
      <c r="D922" s="40" t="str">
        <f>IF(C922=0,0,IF(C922="","",SUM(C$2:C922)))</f>
        <v/>
      </c>
      <c r="E922" s="41" t="str">
        <f>IF(H922=0,0,IF(C922="","",SUM(C$11:C922)))</f>
        <v/>
      </c>
      <c r="F922" s="41" t="str">
        <f>IF(H922="","",COUNTIF(H$11:H922,"="&amp;H922))</f>
        <v/>
      </c>
      <c r="G922" s="41" t="str">
        <f t="shared" si="126"/>
        <v/>
      </c>
      <c r="H922" s="41" t="str">
        <f t="shared" si="127"/>
        <v/>
      </c>
      <c r="I922" s="41" t="str">
        <f t="shared" si="128"/>
        <v/>
      </c>
      <c r="J922" s="41" t="str">
        <f t="shared" si="129"/>
        <v/>
      </c>
      <c r="K922" s="268"/>
      <c r="L922" s="268"/>
      <c r="M922" s="268"/>
      <c r="N922" s="269"/>
      <c r="O922" s="269"/>
      <c r="P922" s="269"/>
      <c r="Q922" s="270"/>
      <c r="R922" s="271"/>
      <c r="S922" s="268"/>
      <c r="T922" s="268"/>
      <c r="U922" s="268"/>
      <c r="V922" s="268"/>
      <c r="W922" s="65" t="str">
        <f t="shared" si="130"/>
        <v/>
      </c>
      <c r="X922" s="65" t="str">
        <f t="shared" si="131"/>
        <v/>
      </c>
      <c r="Y922" s="65" t="str">
        <f t="shared" si="132"/>
        <v/>
      </c>
      <c r="Z922" s="65" t="str">
        <f t="shared" si="133"/>
        <v/>
      </c>
      <c r="AA922" s="65" t="str">
        <f t="shared" si="134"/>
        <v/>
      </c>
    </row>
    <row r="923" spans="1:27" x14ac:dyDescent="0.25">
      <c r="A923" s="40" t="str">
        <f>IF(G923="","",1*ISERROR(VLOOKUP(G923,G$1:G922,1,FALSE)))</f>
        <v/>
      </c>
      <c r="B923" s="40" t="str">
        <f>IF(A923=0,0,IF(A923="","",SUM(A$2:A923)))</f>
        <v/>
      </c>
      <c r="C923" s="41" t="str">
        <f>IF(H923="","",1*ISERROR(VLOOKUP(H923,H$1:H922,1,FALSE)))</f>
        <v/>
      </c>
      <c r="D923" s="40" t="str">
        <f>IF(C923=0,0,IF(C923="","",SUM(C$2:C923)))</f>
        <v/>
      </c>
      <c r="E923" s="41" t="str">
        <f>IF(H923=0,0,IF(C923="","",SUM(C$11:C923)))</f>
        <v/>
      </c>
      <c r="F923" s="41" t="str">
        <f>IF(H923="","",COUNTIF(H$11:H923,"="&amp;H923))</f>
        <v/>
      </c>
      <c r="G923" s="41" t="str">
        <f t="shared" si="126"/>
        <v/>
      </c>
      <c r="H923" s="41" t="str">
        <f t="shared" si="127"/>
        <v/>
      </c>
      <c r="I923" s="41" t="str">
        <f t="shared" si="128"/>
        <v/>
      </c>
      <c r="J923" s="41" t="str">
        <f t="shared" si="129"/>
        <v/>
      </c>
      <c r="K923" s="268"/>
      <c r="L923" s="268"/>
      <c r="M923" s="268"/>
      <c r="N923" s="269"/>
      <c r="O923" s="269"/>
      <c r="P923" s="269"/>
      <c r="Q923" s="270"/>
      <c r="R923" s="271"/>
      <c r="S923" s="268"/>
      <c r="T923" s="268"/>
      <c r="U923" s="268"/>
      <c r="V923" s="268"/>
      <c r="W923" s="65" t="str">
        <f t="shared" si="130"/>
        <v/>
      </c>
      <c r="X923" s="65" t="str">
        <f t="shared" si="131"/>
        <v/>
      </c>
      <c r="Y923" s="65" t="str">
        <f t="shared" si="132"/>
        <v/>
      </c>
      <c r="Z923" s="65" t="str">
        <f t="shared" si="133"/>
        <v/>
      </c>
      <c r="AA923" s="65" t="str">
        <f t="shared" si="134"/>
        <v/>
      </c>
    </row>
    <row r="924" spans="1:27" x14ac:dyDescent="0.25">
      <c r="A924" s="40" t="str">
        <f>IF(G924="","",1*ISERROR(VLOOKUP(G924,G$1:G923,1,FALSE)))</f>
        <v/>
      </c>
      <c r="B924" s="40" t="str">
        <f>IF(A924=0,0,IF(A924="","",SUM(A$2:A924)))</f>
        <v/>
      </c>
      <c r="C924" s="41" t="str">
        <f>IF(H924="","",1*ISERROR(VLOOKUP(H924,H$1:H923,1,FALSE)))</f>
        <v/>
      </c>
      <c r="D924" s="40" t="str">
        <f>IF(C924=0,0,IF(C924="","",SUM(C$2:C924)))</f>
        <v/>
      </c>
      <c r="E924" s="41" t="str">
        <f>IF(H924=0,0,IF(C924="","",SUM(C$11:C924)))</f>
        <v/>
      </c>
      <c r="F924" s="41" t="str">
        <f>IF(H924="","",COUNTIF(H$11:H924,"="&amp;H924))</f>
        <v/>
      </c>
      <c r="G924" s="41" t="str">
        <f t="shared" si="126"/>
        <v/>
      </c>
      <c r="H924" s="41" t="str">
        <f t="shared" si="127"/>
        <v/>
      </c>
      <c r="I924" s="41" t="str">
        <f t="shared" si="128"/>
        <v/>
      </c>
      <c r="J924" s="41" t="str">
        <f t="shared" si="129"/>
        <v/>
      </c>
      <c r="K924" s="268"/>
      <c r="L924" s="268"/>
      <c r="M924" s="268"/>
      <c r="N924" s="269"/>
      <c r="O924" s="269"/>
      <c r="P924" s="269"/>
      <c r="Q924" s="270"/>
      <c r="R924" s="271"/>
      <c r="S924" s="268"/>
      <c r="T924" s="268"/>
      <c r="U924" s="268"/>
      <c r="V924" s="268"/>
      <c r="W924" s="65" t="str">
        <f t="shared" si="130"/>
        <v/>
      </c>
      <c r="X924" s="65" t="str">
        <f t="shared" si="131"/>
        <v/>
      </c>
      <c r="Y924" s="65" t="str">
        <f t="shared" si="132"/>
        <v/>
      </c>
      <c r="Z924" s="65" t="str">
        <f t="shared" si="133"/>
        <v/>
      </c>
      <c r="AA924" s="65" t="str">
        <f t="shared" si="134"/>
        <v/>
      </c>
    </row>
    <row r="925" spans="1:27" x14ac:dyDescent="0.25">
      <c r="A925" s="40" t="str">
        <f>IF(G925="","",1*ISERROR(VLOOKUP(G925,G$1:G924,1,FALSE)))</f>
        <v/>
      </c>
      <c r="B925" s="40" t="str">
        <f>IF(A925=0,0,IF(A925="","",SUM(A$2:A925)))</f>
        <v/>
      </c>
      <c r="C925" s="41" t="str">
        <f>IF(H925="","",1*ISERROR(VLOOKUP(H925,H$1:H924,1,FALSE)))</f>
        <v/>
      </c>
      <c r="D925" s="40" t="str">
        <f>IF(C925=0,0,IF(C925="","",SUM(C$2:C925)))</f>
        <v/>
      </c>
      <c r="E925" s="41" t="str">
        <f>IF(H925=0,0,IF(C925="","",SUM(C$11:C925)))</f>
        <v/>
      </c>
      <c r="F925" s="41" t="str">
        <f>IF(H925="","",COUNTIF(H$11:H925,"="&amp;H925))</f>
        <v/>
      </c>
      <c r="G925" s="41" t="str">
        <f t="shared" si="126"/>
        <v/>
      </c>
      <c r="H925" s="41" t="str">
        <f t="shared" si="127"/>
        <v/>
      </c>
      <c r="I925" s="41" t="str">
        <f t="shared" si="128"/>
        <v/>
      </c>
      <c r="J925" s="41" t="str">
        <f t="shared" si="129"/>
        <v/>
      </c>
      <c r="K925" s="268"/>
      <c r="L925" s="268"/>
      <c r="M925" s="268"/>
      <c r="N925" s="269"/>
      <c r="O925" s="269"/>
      <c r="P925" s="269"/>
      <c r="Q925" s="270"/>
      <c r="R925" s="271"/>
      <c r="S925" s="268"/>
      <c r="T925" s="268"/>
      <c r="U925" s="268"/>
      <c r="V925" s="268"/>
      <c r="W925" s="65" t="str">
        <f t="shared" si="130"/>
        <v/>
      </c>
      <c r="X925" s="65" t="str">
        <f t="shared" si="131"/>
        <v/>
      </c>
      <c r="Y925" s="65" t="str">
        <f t="shared" si="132"/>
        <v/>
      </c>
      <c r="Z925" s="65" t="str">
        <f t="shared" si="133"/>
        <v/>
      </c>
      <c r="AA925" s="65" t="str">
        <f t="shared" si="134"/>
        <v/>
      </c>
    </row>
    <row r="926" spans="1:27" x14ac:dyDescent="0.25">
      <c r="A926" s="40" t="str">
        <f>IF(G926="","",1*ISERROR(VLOOKUP(G926,G$1:G925,1,FALSE)))</f>
        <v/>
      </c>
      <c r="B926" s="40" t="str">
        <f>IF(A926=0,0,IF(A926="","",SUM(A$2:A926)))</f>
        <v/>
      </c>
      <c r="C926" s="41" t="str">
        <f>IF(H926="","",1*ISERROR(VLOOKUP(H926,H$1:H925,1,FALSE)))</f>
        <v/>
      </c>
      <c r="D926" s="40" t="str">
        <f>IF(C926=0,0,IF(C926="","",SUM(C$2:C926)))</f>
        <v/>
      </c>
      <c r="E926" s="41" t="str">
        <f>IF(H926=0,0,IF(C926="","",SUM(C$11:C926)))</f>
        <v/>
      </c>
      <c r="F926" s="41" t="str">
        <f>IF(H926="","",COUNTIF(H$11:H926,"="&amp;H926))</f>
        <v/>
      </c>
      <c r="G926" s="41" t="str">
        <f t="shared" si="126"/>
        <v/>
      </c>
      <c r="H926" s="41" t="str">
        <f t="shared" si="127"/>
        <v/>
      </c>
      <c r="I926" s="41" t="str">
        <f t="shared" si="128"/>
        <v/>
      </c>
      <c r="J926" s="41" t="str">
        <f t="shared" si="129"/>
        <v/>
      </c>
      <c r="K926" s="268"/>
      <c r="L926" s="268"/>
      <c r="M926" s="268"/>
      <c r="N926" s="269"/>
      <c r="O926" s="269"/>
      <c r="P926" s="269"/>
      <c r="Q926" s="270"/>
      <c r="R926" s="271"/>
      <c r="S926" s="268"/>
      <c r="T926" s="268"/>
      <c r="U926" s="268"/>
      <c r="V926" s="268"/>
      <c r="W926" s="65" t="str">
        <f t="shared" si="130"/>
        <v/>
      </c>
      <c r="X926" s="65" t="str">
        <f t="shared" si="131"/>
        <v/>
      </c>
      <c r="Y926" s="65" t="str">
        <f t="shared" si="132"/>
        <v/>
      </c>
      <c r="Z926" s="65" t="str">
        <f t="shared" si="133"/>
        <v/>
      </c>
      <c r="AA926" s="65" t="str">
        <f t="shared" si="134"/>
        <v/>
      </c>
    </row>
    <row r="927" spans="1:27" x14ac:dyDescent="0.25">
      <c r="A927" s="40" t="str">
        <f>IF(G927="","",1*ISERROR(VLOOKUP(G927,G$1:G926,1,FALSE)))</f>
        <v/>
      </c>
      <c r="B927" s="40" t="str">
        <f>IF(A927=0,0,IF(A927="","",SUM(A$2:A927)))</f>
        <v/>
      </c>
      <c r="C927" s="41" t="str">
        <f>IF(H927="","",1*ISERROR(VLOOKUP(H927,H$1:H926,1,FALSE)))</f>
        <v/>
      </c>
      <c r="D927" s="40" t="str">
        <f>IF(C927=0,0,IF(C927="","",SUM(C$2:C927)))</f>
        <v/>
      </c>
      <c r="E927" s="41" t="str">
        <f>IF(H927=0,0,IF(C927="","",SUM(C$11:C927)))</f>
        <v/>
      </c>
      <c r="F927" s="41" t="str">
        <f>IF(H927="","",COUNTIF(H$11:H927,"="&amp;H927))</f>
        <v/>
      </c>
      <c r="G927" s="41" t="str">
        <f t="shared" si="126"/>
        <v/>
      </c>
      <c r="H927" s="41" t="str">
        <f t="shared" si="127"/>
        <v/>
      </c>
      <c r="I927" s="41" t="str">
        <f t="shared" si="128"/>
        <v/>
      </c>
      <c r="J927" s="41" t="str">
        <f t="shared" si="129"/>
        <v/>
      </c>
      <c r="K927" s="268"/>
      <c r="L927" s="268"/>
      <c r="M927" s="268"/>
      <c r="N927" s="269"/>
      <c r="O927" s="269"/>
      <c r="P927" s="269"/>
      <c r="Q927" s="270"/>
      <c r="R927" s="271"/>
      <c r="S927" s="268"/>
      <c r="T927" s="268"/>
      <c r="U927" s="268"/>
      <c r="V927" s="268"/>
      <c r="W927" s="65" t="str">
        <f t="shared" si="130"/>
        <v/>
      </c>
      <c r="X927" s="65" t="str">
        <f t="shared" si="131"/>
        <v/>
      </c>
      <c r="Y927" s="65" t="str">
        <f t="shared" si="132"/>
        <v/>
      </c>
      <c r="Z927" s="65" t="str">
        <f t="shared" si="133"/>
        <v/>
      </c>
      <c r="AA927" s="65" t="str">
        <f t="shared" si="134"/>
        <v/>
      </c>
    </row>
    <row r="928" spans="1:27" x14ac:dyDescent="0.25">
      <c r="A928" s="40" t="str">
        <f>IF(G928="","",1*ISERROR(VLOOKUP(G928,G$1:G927,1,FALSE)))</f>
        <v/>
      </c>
      <c r="B928" s="40" t="str">
        <f>IF(A928=0,0,IF(A928="","",SUM(A$2:A928)))</f>
        <v/>
      </c>
      <c r="C928" s="41" t="str">
        <f>IF(H928="","",1*ISERROR(VLOOKUP(H928,H$1:H927,1,FALSE)))</f>
        <v/>
      </c>
      <c r="D928" s="40" t="str">
        <f>IF(C928=0,0,IF(C928="","",SUM(C$2:C928)))</f>
        <v/>
      </c>
      <c r="E928" s="41" t="str">
        <f>IF(H928=0,0,IF(C928="","",SUM(C$11:C928)))</f>
        <v/>
      </c>
      <c r="F928" s="41" t="str">
        <f>IF(H928="","",COUNTIF(H$11:H928,"="&amp;H928))</f>
        <v/>
      </c>
      <c r="G928" s="41" t="str">
        <f t="shared" si="126"/>
        <v/>
      </c>
      <c r="H928" s="41" t="str">
        <f t="shared" si="127"/>
        <v/>
      </c>
      <c r="I928" s="41" t="str">
        <f t="shared" si="128"/>
        <v/>
      </c>
      <c r="J928" s="41" t="str">
        <f t="shared" si="129"/>
        <v/>
      </c>
      <c r="K928" s="268"/>
      <c r="L928" s="268"/>
      <c r="M928" s="268"/>
      <c r="N928" s="269"/>
      <c r="O928" s="269"/>
      <c r="P928" s="269"/>
      <c r="Q928" s="270"/>
      <c r="R928" s="271"/>
      <c r="S928" s="268"/>
      <c r="T928" s="268"/>
      <c r="U928" s="268"/>
      <c r="V928" s="268"/>
      <c r="W928" s="65" t="str">
        <f t="shared" si="130"/>
        <v/>
      </c>
      <c r="X928" s="65" t="str">
        <f t="shared" si="131"/>
        <v/>
      </c>
      <c r="Y928" s="65" t="str">
        <f t="shared" si="132"/>
        <v/>
      </c>
      <c r="Z928" s="65" t="str">
        <f t="shared" si="133"/>
        <v/>
      </c>
      <c r="AA928" s="65" t="str">
        <f t="shared" si="134"/>
        <v/>
      </c>
    </row>
    <row r="929" spans="1:27" x14ac:dyDescent="0.25">
      <c r="A929" s="40" t="str">
        <f>IF(G929="","",1*ISERROR(VLOOKUP(G929,G$1:G928,1,FALSE)))</f>
        <v/>
      </c>
      <c r="B929" s="40" t="str">
        <f>IF(A929=0,0,IF(A929="","",SUM(A$2:A929)))</f>
        <v/>
      </c>
      <c r="C929" s="41" t="str">
        <f>IF(H929="","",1*ISERROR(VLOOKUP(H929,H$1:H928,1,FALSE)))</f>
        <v/>
      </c>
      <c r="D929" s="40" t="str">
        <f>IF(C929=0,0,IF(C929="","",SUM(C$2:C929)))</f>
        <v/>
      </c>
      <c r="E929" s="41" t="str">
        <f>IF(H929=0,0,IF(C929="","",SUM(C$11:C929)))</f>
        <v/>
      </c>
      <c r="F929" s="41" t="str">
        <f>IF(H929="","",COUNTIF(H$11:H929,"="&amp;H929))</f>
        <v/>
      </c>
      <c r="G929" s="41" t="str">
        <f t="shared" si="126"/>
        <v/>
      </c>
      <c r="H929" s="41" t="str">
        <f t="shared" si="127"/>
        <v/>
      </c>
      <c r="I929" s="41" t="str">
        <f t="shared" si="128"/>
        <v/>
      </c>
      <c r="J929" s="41" t="str">
        <f t="shared" si="129"/>
        <v/>
      </c>
      <c r="K929" s="268"/>
      <c r="L929" s="268"/>
      <c r="M929" s="268"/>
      <c r="N929" s="269"/>
      <c r="O929" s="269"/>
      <c r="P929" s="269"/>
      <c r="Q929" s="270"/>
      <c r="R929" s="271"/>
      <c r="S929" s="268"/>
      <c r="T929" s="268"/>
      <c r="U929" s="268"/>
      <c r="V929" s="268"/>
      <c r="W929" s="65" t="str">
        <f t="shared" si="130"/>
        <v/>
      </c>
      <c r="X929" s="65" t="str">
        <f t="shared" si="131"/>
        <v/>
      </c>
      <c r="Y929" s="65" t="str">
        <f t="shared" si="132"/>
        <v/>
      </c>
      <c r="Z929" s="65" t="str">
        <f t="shared" si="133"/>
        <v/>
      </c>
      <c r="AA929" s="65" t="str">
        <f t="shared" si="134"/>
        <v/>
      </c>
    </row>
    <row r="930" spans="1:27" x14ac:dyDescent="0.25">
      <c r="A930" s="40" t="str">
        <f>IF(G930="","",1*ISERROR(VLOOKUP(G930,G$1:G929,1,FALSE)))</f>
        <v/>
      </c>
      <c r="B930" s="40" t="str">
        <f>IF(A930=0,0,IF(A930="","",SUM(A$2:A930)))</f>
        <v/>
      </c>
      <c r="C930" s="41" t="str">
        <f>IF(H930="","",1*ISERROR(VLOOKUP(H930,H$1:H929,1,FALSE)))</f>
        <v/>
      </c>
      <c r="D930" s="40" t="str">
        <f>IF(C930=0,0,IF(C930="","",SUM(C$2:C930)))</f>
        <v/>
      </c>
      <c r="E930" s="41" t="str">
        <f>IF(H930=0,0,IF(C930="","",SUM(C$11:C930)))</f>
        <v/>
      </c>
      <c r="F930" s="41" t="str">
        <f>IF(H930="","",COUNTIF(H$11:H930,"="&amp;H930))</f>
        <v/>
      </c>
      <c r="G930" s="41" t="str">
        <f t="shared" si="126"/>
        <v/>
      </c>
      <c r="H930" s="41" t="str">
        <f t="shared" si="127"/>
        <v/>
      </c>
      <c r="I930" s="41" t="str">
        <f t="shared" si="128"/>
        <v/>
      </c>
      <c r="J930" s="41" t="str">
        <f t="shared" si="129"/>
        <v/>
      </c>
      <c r="K930" s="268"/>
      <c r="L930" s="268"/>
      <c r="M930" s="268"/>
      <c r="N930" s="269"/>
      <c r="O930" s="269"/>
      <c r="P930" s="269"/>
      <c r="Q930" s="270"/>
      <c r="R930" s="271"/>
      <c r="S930" s="268"/>
      <c r="T930" s="268"/>
      <c r="U930" s="268"/>
      <c r="V930" s="268"/>
      <c r="W930" s="65" t="str">
        <f t="shared" si="130"/>
        <v/>
      </c>
      <c r="X930" s="65" t="str">
        <f t="shared" si="131"/>
        <v/>
      </c>
      <c r="Y930" s="65" t="str">
        <f t="shared" si="132"/>
        <v/>
      </c>
      <c r="Z930" s="65" t="str">
        <f t="shared" si="133"/>
        <v/>
      </c>
      <c r="AA930" s="65" t="str">
        <f t="shared" si="134"/>
        <v/>
      </c>
    </row>
    <row r="931" spans="1:27" x14ac:dyDescent="0.25">
      <c r="A931" s="40" t="str">
        <f>IF(G931="","",1*ISERROR(VLOOKUP(G931,G$1:G930,1,FALSE)))</f>
        <v/>
      </c>
      <c r="B931" s="40" t="str">
        <f>IF(A931=0,0,IF(A931="","",SUM(A$2:A931)))</f>
        <v/>
      </c>
      <c r="C931" s="41" t="str">
        <f>IF(H931="","",1*ISERROR(VLOOKUP(H931,H$1:H930,1,FALSE)))</f>
        <v/>
      </c>
      <c r="D931" s="40" t="str">
        <f>IF(C931=0,0,IF(C931="","",SUM(C$2:C931)))</f>
        <v/>
      </c>
      <c r="E931" s="41" t="str">
        <f>IF(H931=0,0,IF(C931="","",SUM(C$11:C931)))</f>
        <v/>
      </c>
      <c r="F931" s="41" t="str">
        <f>IF(H931="","",COUNTIF(H$11:H931,"="&amp;H931))</f>
        <v/>
      </c>
      <c r="G931" s="41" t="str">
        <f t="shared" si="126"/>
        <v/>
      </c>
      <c r="H931" s="41" t="str">
        <f t="shared" si="127"/>
        <v/>
      </c>
      <c r="I931" s="41" t="str">
        <f t="shared" si="128"/>
        <v/>
      </c>
      <c r="J931" s="41" t="str">
        <f t="shared" si="129"/>
        <v/>
      </c>
      <c r="K931" s="268"/>
      <c r="L931" s="268"/>
      <c r="M931" s="268"/>
      <c r="N931" s="269"/>
      <c r="O931" s="269"/>
      <c r="P931" s="269"/>
      <c r="Q931" s="270"/>
      <c r="R931" s="271"/>
      <c r="S931" s="268"/>
      <c r="T931" s="268"/>
      <c r="U931" s="268"/>
      <c r="V931" s="268"/>
      <c r="W931" s="65" t="str">
        <f t="shared" si="130"/>
        <v/>
      </c>
      <c r="X931" s="65" t="str">
        <f t="shared" si="131"/>
        <v/>
      </c>
      <c r="Y931" s="65" t="str">
        <f t="shared" si="132"/>
        <v/>
      </c>
      <c r="Z931" s="65" t="str">
        <f t="shared" si="133"/>
        <v/>
      </c>
      <c r="AA931" s="65" t="str">
        <f t="shared" si="134"/>
        <v/>
      </c>
    </row>
    <row r="932" spans="1:27" x14ac:dyDescent="0.25">
      <c r="A932" s="40" t="str">
        <f>IF(G932="","",1*ISERROR(VLOOKUP(G932,G$1:G931,1,FALSE)))</f>
        <v/>
      </c>
      <c r="B932" s="40" t="str">
        <f>IF(A932=0,0,IF(A932="","",SUM(A$2:A932)))</f>
        <v/>
      </c>
      <c r="C932" s="41" t="str">
        <f>IF(H932="","",1*ISERROR(VLOOKUP(H932,H$1:H931,1,FALSE)))</f>
        <v/>
      </c>
      <c r="D932" s="40" t="str">
        <f>IF(C932=0,0,IF(C932="","",SUM(C$2:C932)))</f>
        <v/>
      </c>
      <c r="E932" s="41" t="str">
        <f>IF(H932=0,0,IF(C932="","",SUM(C$11:C932)))</f>
        <v/>
      </c>
      <c r="F932" s="41" t="str">
        <f>IF(H932="","",COUNTIF(H$11:H932,"="&amp;H932))</f>
        <v/>
      </c>
      <c r="G932" s="41" t="str">
        <f t="shared" si="126"/>
        <v/>
      </c>
      <c r="H932" s="41" t="str">
        <f t="shared" si="127"/>
        <v/>
      </c>
      <c r="I932" s="41" t="str">
        <f t="shared" si="128"/>
        <v/>
      </c>
      <c r="J932" s="41" t="str">
        <f t="shared" si="129"/>
        <v/>
      </c>
      <c r="K932" s="268"/>
      <c r="L932" s="268"/>
      <c r="M932" s="268"/>
      <c r="N932" s="269"/>
      <c r="O932" s="269"/>
      <c r="P932" s="269"/>
      <c r="Q932" s="270"/>
      <c r="R932" s="271"/>
      <c r="S932" s="268"/>
      <c r="T932" s="268"/>
      <c r="U932" s="268"/>
      <c r="V932" s="268"/>
      <c r="W932" s="65" t="str">
        <f t="shared" si="130"/>
        <v/>
      </c>
      <c r="X932" s="65" t="str">
        <f t="shared" si="131"/>
        <v/>
      </c>
      <c r="Y932" s="65" t="str">
        <f t="shared" si="132"/>
        <v/>
      </c>
      <c r="Z932" s="65" t="str">
        <f t="shared" si="133"/>
        <v/>
      </c>
      <c r="AA932" s="65" t="str">
        <f t="shared" si="134"/>
        <v/>
      </c>
    </row>
    <row r="933" spans="1:27" x14ac:dyDescent="0.25">
      <c r="A933" s="40" t="str">
        <f>IF(G933="","",1*ISERROR(VLOOKUP(G933,G$1:G932,1,FALSE)))</f>
        <v/>
      </c>
      <c r="B933" s="40" t="str">
        <f>IF(A933=0,0,IF(A933="","",SUM(A$2:A933)))</f>
        <v/>
      </c>
      <c r="C933" s="41" t="str">
        <f>IF(H933="","",1*ISERROR(VLOOKUP(H933,H$1:H932,1,FALSE)))</f>
        <v/>
      </c>
      <c r="D933" s="40" t="str">
        <f>IF(C933=0,0,IF(C933="","",SUM(C$2:C933)))</f>
        <v/>
      </c>
      <c r="E933" s="41" t="str">
        <f>IF(H933=0,0,IF(C933="","",SUM(C$11:C933)))</f>
        <v/>
      </c>
      <c r="F933" s="41" t="str">
        <f>IF(H933="","",COUNTIF(H$11:H933,"="&amp;H933))</f>
        <v/>
      </c>
      <c r="G933" s="41" t="str">
        <f t="shared" si="126"/>
        <v/>
      </c>
      <c r="H933" s="41" t="str">
        <f t="shared" si="127"/>
        <v/>
      </c>
      <c r="I933" s="41" t="str">
        <f t="shared" si="128"/>
        <v/>
      </c>
      <c r="J933" s="41" t="str">
        <f t="shared" si="129"/>
        <v/>
      </c>
      <c r="K933" s="268"/>
      <c r="L933" s="268"/>
      <c r="M933" s="268"/>
      <c r="N933" s="269"/>
      <c r="O933" s="269"/>
      <c r="P933" s="269"/>
      <c r="Q933" s="270"/>
      <c r="R933" s="271"/>
      <c r="S933" s="268"/>
      <c r="T933" s="268"/>
      <c r="U933" s="268"/>
      <c r="V933" s="268"/>
      <c r="W933" s="65" t="str">
        <f t="shared" si="130"/>
        <v/>
      </c>
      <c r="X933" s="65" t="str">
        <f t="shared" si="131"/>
        <v/>
      </c>
      <c r="Y933" s="65" t="str">
        <f t="shared" si="132"/>
        <v/>
      </c>
      <c r="Z933" s="65" t="str">
        <f t="shared" si="133"/>
        <v/>
      </c>
      <c r="AA933" s="65" t="str">
        <f t="shared" si="134"/>
        <v/>
      </c>
    </row>
    <row r="934" spans="1:27" x14ac:dyDescent="0.25">
      <c r="A934" s="40" t="str">
        <f>IF(G934="","",1*ISERROR(VLOOKUP(G934,G$1:G933,1,FALSE)))</f>
        <v/>
      </c>
      <c r="B934" s="40" t="str">
        <f>IF(A934=0,0,IF(A934="","",SUM(A$2:A934)))</f>
        <v/>
      </c>
      <c r="C934" s="41" t="str">
        <f>IF(H934="","",1*ISERROR(VLOOKUP(H934,H$1:H933,1,FALSE)))</f>
        <v/>
      </c>
      <c r="D934" s="40" t="str">
        <f>IF(C934=0,0,IF(C934="","",SUM(C$2:C934)))</f>
        <v/>
      </c>
      <c r="E934" s="41" t="str">
        <f>IF(H934=0,0,IF(C934="","",SUM(C$11:C934)))</f>
        <v/>
      </c>
      <c r="F934" s="41" t="str">
        <f>IF(H934="","",COUNTIF(H$11:H934,"="&amp;H934))</f>
        <v/>
      </c>
      <c r="G934" s="41" t="str">
        <f t="shared" si="126"/>
        <v/>
      </c>
      <c r="H934" s="41" t="str">
        <f t="shared" si="127"/>
        <v/>
      </c>
      <c r="I934" s="41" t="str">
        <f t="shared" si="128"/>
        <v/>
      </c>
      <c r="J934" s="41" t="str">
        <f t="shared" si="129"/>
        <v/>
      </c>
      <c r="K934" s="268"/>
      <c r="L934" s="268"/>
      <c r="M934" s="268"/>
      <c r="N934" s="269"/>
      <c r="O934" s="269"/>
      <c r="P934" s="269"/>
      <c r="Q934" s="270"/>
      <c r="R934" s="271"/>
      <c r="S934" s="268"/>
      <c r="T934" s="268"/>
      <c r="U934" s="268"/>
      <c r="V934" s="268"/>
      <c r="W934" s="65" t="str">
        <f t="shared" si="130"/>
        <v/>
      </c>
      <c r="X934" s="65" t="str">
        <f t="shared" si="131"/>
        <v/>
      </c>
      <c r="Y934" s="65" t="str">
        <f t="shared" si="132"/>
        <v/>
      </c>
      <c r="Z934" s="65" t="str">
        <f t="shared" si="133"/>
        <v/>
      </c>
      <c r="AA934" s="65" t="str">
        <f t="shared" si="134"/>
        <v/>
      </c>
    </row>
    <row r="935" spans="1:27" x14ac:dyDescent="0.25">
      <c r="A935" s="40" t="str">
        <f>IF(G935="","",1*ISERROR(VLOOKUP(G935,G$1:G934,1,FALSE)))</f>
        <v/>
      </c>
      <c r="B935" s="40" t="str">
        <f>IF(A935=0,0,IF(A935="","",SUM(A$2:A935)))</f>
        <v/>
      </c>
      <c r="C935" s="41" t="str">
        <f>IF(H935="","",1*ISERROR(VLOOKUP(H935,H$1:H934,1,FALSE)))</f>
        <v/>
      </c>
      <c r="D935" s="40" t="str">
        <f>IF(C935=0,0,IF(C935="","",SUM(C$2:C935)))</f>
        <v/>
      </c>
      <c r="E935" s="41" t="str">
        <f>IF(H935=0,0,IF(C935="","",SUM(C$11:C935)))</f>
        <v/>
      </c>
      <c r="F935" s="41" t="str">
        <f>IF(H935="","",COUNTIF(H$11:H935,"="&amp;H935))</f>
        <v/>
      </c>
      <c r="G935" s="41" t="str">
        <f t="shared" si="126"/>
        <v/>
      </c>
      <c r="H935" s="41" t="str">
        <f t="shared" si="127"/>
        <v/>
      </c>
      <c r="I935" s="41" t="str">
        <f t="shared" si="128"/>
        <v/>
      </c>
      <c r="J935" s="41" t="str">
        <f t="shared" si="129"/>
        <v/>
      </c>
      <c r="K935" s="268"/>
      <c r="L935" s="268"/>
      <c r="M935" s="268"/>
      <c r="N935" s="269"/>
      <c r="O935" s="269"/>
      <c r="P935" s="269"/>
      <c r="Q935" s="270"/>
      <c r="R935" s="271"/>
      <c r="S935" s="268"/>
      <c r="T935" s="268"/>
      <c r="U935" s="268"/>
      <c r="V935" s="268"/>
      <c r="W935" s="65" t="str">
        <f t="shared" si="130"/>
        <v/>
      </c>
      <c r="X935" s="65" t="str">
        <f t="shared" si="131"/>
        <v/>
      </c>
      <c r="Y935" s="65" t="str">
        <f t="shared" si="132"/>
        <v/>
      </c>
      <c r="Z935" s="65" t="str">
        <f t="shared" si="133"/>
        <v/>
      </c>
      <c r="AA935" s="65" t="str">
        <f t="shared" si="134"/>
        <v/>
      </c>
    </row>
    <row r="936" spans="1:27" x14ac:dyDescent="0.25">
      <c r="A936" s="40" t="str">
        <f>IF(G936="","",1*ISERROR(VLOOKUP(G936,G$1:G935,1,FALSE)))</f>
        <v/>
      </c>
      <c r="B936" s="40" t="str">
        <f>IF(A936=0,0,IF(A936="","",SUM(A$2:A936)))</f>
        <v/>
      </c>
      <c r="C936" s="41" t="str">
        <f>IF(H936="","",1*ISERROR(VLOOKUP(H936,H$1:H935,1,FALSE)))</f>
        <v/>
      </c>
      <c r="D936" s="40" t="str">
        <f>IF(C936=0,0,IF(C936="","",SUM(C$2:C936)))</f>
        <v/>
      </c>
      <c r="E936" s="41" t="str">
        <f>IF(H936=0,0,IF(C936="","",SUM(C$11:C936)))</f>
        <v/>
      </c>
      <c r="F936" s="41" t="str">
        <f>IF(H936="","",COUNTIF(H$11:H936,"="&amp;H936))</f>
        <v/>
      </c>
      <c r="G936" s="41" t="str">
        <f t="shared" si="126"/>
        <v/>
      </c>
      <c r="H936" s="41" t="str">
        <f t="shared" si="127"/>
        <v/>
      </c>
      <c r="I936" s="41" t="str">
        <f t="shared" si="128"/>
        <v/>
      </c>
      <c r="J936" s="41" t="str">
        <f t="shared" si="129"/>
        <v/>
      </c>
      <c r="K936" s="268"/>
      <c r="L936" s="268"/>
      <c r="M936" s="268"/>
      <c r="N936" s="269"/>
      <c r="O936" s="269"/>
      <c r="P936" s="269"/>
      <c r="Q936" s="270"/>
      <c r="R936" s="271"/>
      <c r="S936" s="268"/>
      <c r="T936" s="268"/>
      <c r="U936" s="268"/>
      <c r="V936" s="268"/>
      <c r="W936" s="65" t="str">
        <f t="shared" si="130"/>
        <v/>
      </c>
      <c r="X936" s="65" t="str">
        <f t="shared" si="131"/>
        <v/>
      </c>
      <c r="Y936" s="65" t="str">
        <f t="shared" si="132"/>
        <v/>
      </c>
      <c r="Z936" s="65" t="str">
        <f t="shared" si="133"/>
        <v/>
      </c>
      <c r="AA936" s="65" t="str">
        <f t="shared" si="134"/>
        <v/>
      </c>
    </row>
    <row r="937" spans="1:27" x14ac:dyDescent="0.25">
      <c r="A937" s="40" t="str">
        <f>IF(G937="","",1*ISERROR(VLOOKUP(G937,G$1:G936,1,FALSE)))</f>
        <v/>
      </c>
      <c r="B937" s="40" t="str">
        <f>IF(A937=0,0,IF(A937="","",SUM(A$2:A937)))</f>
        <v/>
      </c>
      <c r="C937" s="41" t="str">
        <f>IF(H937="","",1*ISERROR(VLOOKUP(H937,H$1:H936,1,FALSE)))</f>
        <v/>
      </c>
      <c r="D937" s="40" t="str">
        <f>IF(C937=0,0,IF(C937="","",SUM(C$2:C937)))</f>
        <v/>
      </c>
      <c r="E937" s="41" t="str">
        <f>IF(H937=0,0,IF(C937="","",SUM(C$11:C937)))</f>
        <v/>
      </c>
      <c r="F937" s="41" t="str">
        <f>IF(H937="","",COUNTIF(H$11:H937,"="&amp;H937))</f>
        <v/>
      </c>
      <c r="G937" s="41" t="str">
        <f t="shared" si="126"/>
        <v/>
      </c>
      <c r="H937" s="41" t="str">
        <f t="shared" si="127"/>
        <v/>
      </c>
      <c r="I937" s="41" t="str">
        <f t="shared" si="128"/>
        <v/>
      </c>
      <c r="J937" s="41" t="str">
        <f t="shared" si="129"/>
        <v/>
      </c>
      <c r="K937" s="268"/>
      <c r="L937" s="268"/>
      <c r="M937" s="268"/>
      <c r="N937" s="269"/>
      <c r="O937" s="269"/>
      <c r="P937" s="269"/>
      <c r="Q937" s="270"/>
      <c r="R937" s="271"/>
      <c r="S937" s="268"/>
      <c r="T937" s="268"/>
      <c r="U937" s="268"/>
      <c r="V937" s="268"/>
      <c r="W937" s="65" t="str">
        <f t="shared" si="130"/>
        <v/>
      </c>
      <c r="X937" s="65" t="str">
        <f t="shared" si="131"/>
        <v/>
      </c>
      <c r="Y937" s="65" t="str">
        <f t="shared" si="132"/>
        <v/>
      </c>
      <c r="Z937" s="65" t="str">
        <f t="shared" si="133"/>
        <v/>
      </c>
      <c r="AA937" s="65" t="str">
        <f t="shared" si="134"/>
        <v/>
      </c>
    </row>
    <row r="938" spans="1:27" x14ac:dyDescent="0.25">
      <c r="A938" s="40" t="str">
        <f>IF(G938="","",1*ISERROR(VLOOKUP(G938,G$1:G937,1,FALSE)))</f>
        <v/>
      </c>
      <c r="B938" s="40" t="str">
        <f>IF(A938=0,0,IF(A938="","",SUM(A$2:A938)))</f>
        <v/>
      </c>
      <c r="C938" s="41" t="str">
        <f>IF(H938="","",1*ISERROR(VLOOKUP(H938,H$1:H937,1,FALSE)))</f>
        <v/>
      </c>
      <c r="D938" s="40" t="str">
        <f>IF(C938=0,0,IF(C938="","",SUM(C$2:C938)))</f>
        <v/>
      </c>
      <c r="E938" s="41" t="str">
        <f>IF(H938=0,0,IF(C938="","",SUM(C$11:C938)))</f>
        <v/>
      </c>
      <c r="F938" s="41" t="str">
        <f>IF(H938="","",COUNTIF(H$11:H938,"="&amp;H938))</f>
        <v/>
      </c>
      <c r="G938" s="41" t="str">
        <f t="shared" si="126"/>
        <v/>
      </c>
      <c r="H938" s="41" t="str">
        <f t="shared" si="127"/>
        <v/>
      </c>
      <c r="I938" s="41" t="str">
        <f t="shared" si="128"/>
        <v/>
      </c>
      <c r="J938" s="41" t="str">
        <f t="shared" si="129"/>
        <v/>
      </c>
      <c r="K938" s="268"/>
      <c r="L938" s="268"/>
      <c r="M938" s="268"/>
      <c r="N938" s="269"/>
      <c r="O938" s="269"/>
      <c r="P938" s="269"/>
      <c r="Q938" s="270"/>
      <c r="R938" s="271"/>
      <c r="S938" s="268"/>
      <c r="T938" s="268"/>
      <c r="U938" s="268"/>
      <c r="V938" s="268"/>
      <c r="W938" s="65" t="str">
        <f t="shared" si="130"/>
        <v/>
      </c>
      <c r="X938" s="65" t="str">
        <f t="shared" si="131"/>
        <v/>
      </c>
      <c r="Y938" s="65" t="str">
        <f t="shared" si="132"/>
        <v/>
      </c>
      <c r="Z938" s="65" t="str">
        <f t="shared" si="133"/>
        <v/>
      </c>
      <c r="AA938" s="65" t="str">
        <f t="shared" si="134"/>
        <v/>
      </c>
    </row>
    <row r="939" spans="1:27" x14ac:dyDescent="0.25">
      <c r="A939" s="40" t="str">
        <f>IF(G939="","",1*ISERROR(VLOOKUP(G939,G$1:G938,1,FALSE)))</f>
        <v/>
      </c>
      <c r="B939" s="40" t="str">
        <f>IF(A939=0,0,IF(A939="","",SUM(A$2:A939)))</f>
        <v/>
      </c>
      <c r="C939" s="41" t="str">
        <f>IF(H939="","",1*ISERROR(VLOOKUP(H939,H$1:H938,1,FALSE)))</f>
        <v/>
      </c>
      <c r="D939" s="40" t="str">
        <f>IF(C939=0,0,IF(C939="","",SUM(C$2:C939)))</f>
        <v/>
      </c>
      <c r="E939" s="41" t="str">
        <f>IF(H939=0,0,IF(C939="","",SUM(C$11:C939)))</f>
        <v/>
      </c>
      <c r="F939" s="41" t="str">
        <f>IF(H939="","",COUNTIF(H$11:H939,"="&amp;H939))</f>
        <v/>
      </c>
      <c r="G939" s="41" t="str">
        <f t="shared" si="126"/>
        <v/>
      </c>
      <c r="H939" s="41" t="str">
        <f t="shared" si="127"/>
        <v/>
      </c>
      <c r="I939" s="41" t="str">
        <f t="shared" si="128"/>
        <v/>
      </c>
      <c r="J939" s="41" t="str">
        <f t="shared" si="129"/>
        <v/>
      </c>
      <c r="K939" s="268"/>
      <c r="L939" s="268"/>
      <c r="M939" s="268"/>
      <c r="N939" s="269"/>
      <c r="O939" s="269"/>
      <c r="P939" s="269"/>
      <c r="Q939" s="270"/>
      <c r="R939" s="271"/>
      <c r="S939" s="268"/>
      <c r="T939" s="268"/>
      <c r="U939" s="268"/>
      <c r="V939" s="268"/>
      <c r="W939" s="65" t="str">
        <f t="shared" si="130"/>
        <v/>
      </c>
      <c r="X939" s="65" t="str">
        <f t="shared" si="131"/>
        <v/>
      </c>
      <c r="Y939" s="65" t="str">
        <f t="shared" si="132"/>
        <v/>
      </c>
      <c r="Z939" s="65" t="str">
        <f t="shared" si="133"/>
        <v/>
      </c>
      <c r="AA939" s="65" t="str">
        <f t="shared" si="134"/>
        <v/>
      </c>
    </row>
    <row r="940" spans="1:27" x14ac:dyDescent="0.25">
      <c r="A940" s="40" t="str">
        <f>IF(G940="","",1*ISERROR(VLOOKUP(G940,G$1:G939,1,FALSE)))</f>
        <v/>
      </c>
      <c r="B940" s="40" t="str">
        <f>IF(A940=0,0,IF(A940="","",SUM(A$2:A940)))</f>
        <v/>
      </c>
      <c r="C940" s="41" t="str">
        <f>IF(H940="","",1*ISERROR(VLOOKUP(H940,H$1:H939,1,FALSE)))</f>
        <v/>
      </c>
      <c r="D940" s="40" t="str">
        <f>IF(C940=0,0,IF(C940="","",SUM(C$2:C940)))</f>
        <v/>
      </c>
      <c r="E940" s="41" t="str">
        <f>IF(H940=0,0,IF(C940="","",SUM(C$11:C940)))</f>
        <v/>
      </c>
      <c r="F940" s="41" t="str">
        <f>IF(H940="","",COUNTIF(H$11:H940,"="&amp;H940))</f>
        <v/>
      </c>
      <c r="G940" s="41" t="str">
        <f t="shared" si="126"/>
        <v/>
      </c>
      <c r="H940" s="41" t="str">
        <f t="shared" si="127"/>
        <v/>
      </c>
      <c r="I940" s="41" t="str">
        <f t="shared" si="128"/>
        <v/>
      </c>
      <c r="J940" s="41" t="str">
        <f t="shared" si="129"/>
        <v/>
      </c>
      <c r="K940" s="268"/>
      <c r="L940" s="268"/>
      <c r="M940" s="268"/>
      <c r="N940" s="269"/>
      <c r="O940" s="269"/>
      <c r="P940" s="269"/>
      <c r="Q940" s="270"/>
      <c r="R940" s="271"/>
      <c r="S940" s="268"/>
      <c r="T940" s="268"/>
      <c r="U940" s="268"/>
      <c r="V940" s="268"/>
      <c r="W940" s="65" t="str">
        <f t="shared" si="130"/>
        <v/>
      </c>
      <c r="X940" s="65" t="str">
        <f t="shared" si="131"/>
        <v/>
      </c>
      <c r="Y940" s="65" t="str">
        <f t="shared" si="132"/>
        <v/>
      </c>
      <c r="Z940" s="65" t="str">
        <f t="shared" si="133"/>
        <v/>
      </c>
      <c r="AA940" s="65" t="str">
        <f t="shared" si="134"/>
        <v/>
      </c>
    </row>
    <row r="941" spans="1:27" x14ac:dyDescent="0.25">
      <c r="A941" s="40" t="str">
        <f>IF(G941="","",1*ISERROR(VLOOKUP(G941,G$1:G940,1,FALSE)))</f>
        <v/>
      </c>
      <c r="B941" s="40" t="str">
        <f>IF(A941=0,0,IF(A941="","",SUM(A$2:A941)))</f>
        <v/>
      </c>
      <c r="C941" s="41" t="str">
        <f>IF(H941="","",1*ISERROR(VLOOKUP(H941,H$1:H940,1,FALSE)))</f>
        <v/>
      </c>
      <c r="D941" s="40" t="str">
        <f>IF(C941=0,0,IF(C941="","",SUM(C$2:C941)))</f>
        <v/>
      </c>
      <c r="E941" s="41" t="str">
        <f>IF(H941=0,0,IF(C941="","",SUM(C$11:C941)))</f>
        <v/>
      </c>
      <c r="F941" s="41" t="str">
        <f>IF(H941="","",COUNTIF(H$11:H941,"="&amp;H941))</f>
        <v/>
      </c>
      <c r="G941" s="41" t="str">
        <f t="shared" si="126"/>
        <v/>
      </c>
      <c r="H941" s="41" t="str">
        <f t="shared" si="127"/>
        <v/>
      </c>
      <c r="I941" s="41" t="str">
        <f t="shared" si="128"/>
        <v/>
      </c>
      <c r="J941" s="41" t="str">
        <f t="shared" si="129"/>
        <v/>
      </c>
      <c r="K941" s="268"/>
      <c r="L941" s="268"/>
      <c r="M941" s="268"/>
      <c r="N941" s="269"/>
      <c r="O941" s="269"/>
      <c r="P941" s="269"/>
      <c r="Q941" s="270"/>
      <c r="R941" s="271"/>
      <c r="S941" s="268"/>
      <c r="T941" s="268"/>
      <c r="U941" s="268"/>
      <c r="V941" s="268"/>
      <c r="W941" s="65" t="str">
        <f t="shared" si="130"/>
        <v/>
      </c>
      <c r="X941" s="65" t="str">
        <f t="shared" si="131"/>
        <v/>
      </c>
      <c r="Y941" s="65" t="str">
        <f t="shared" si="132"/>
        <v/>
      </c>
      <c r="Z941" s="65" t="str">
        <f t="shared" si="133"/>
        <v/>
      </c>
      <c r="AA941" s="65" t="str">
        <f t="shared" si="134"/>
        <v/>
      </c>
    </row>
    <row r="942" spans="1:27" x14ac:dyDescent="0.25">
      <c r="A942" s="40" t="str">
        <f>IF(G942="","",1*ISERROR(VLOOKUP(G942,G$1:G941,1,FALSE)))</f>
        <v/>
      </c>
      <c r="B942" s="40" t="str">
        <f>IF(A942=0,0,IF(A942="","",SUM(A$2:A942)))</f>
        <v/>
      </c>
      <c r="C942" s="41" t="str">
        <f>IF(H942="","",1*ISERROR(VLOOKUP(H942,H$1:H941,1,FALSE)))</f>
        <v/>
      </c>
      <c r="D942" s="40" t="str">
        <f>IF(C942=0,0,IF(C942="","",SUM(C$2:C942)))</f>
        <v/>
      </c>
      <c r="E942" s="41" t="str">
        <f>IF(H942=0,0,IF(C942="","",SUM(C$11:C942)))</f>
        <v/>
      </c>
      <c r="F942" s="41" t="str">
        <f>IF(H942="","",COUNTIF(H$11:H942,"="&amp;H942))</f>
        <v/>
      </c>
      <c r="G942" s="41" t="str">
        <f t="shared" si="126"/>
        <v/>
      </c>
      <c r="H942" s="41" t="str">
        <f t="shared" si="127"/>
        <v/>
      </c>
      <c r="I942" s="41" t="str">
        <f t="shared" si="128"/>
        <v/>
      </c>
      <c r="J942" s="41" t="str">
        <f t="shared" si="129"/>
        <v/>
      </c>
      <c r="K942" s="268"/>
      <c r="L942" s="268"/>
      <c r="M942" s="268"/>
      <c r="N942" s="269"/>
      <c r="O942" s="269"/>
      <c r="P942" s="269"/>
      <c r="Q942" s="270"/>
      <c r="R942" s="271"/>
      <c r="S942" s="268"/>
      <c r="T942" s="268"/>
      <c r="U942" s="268"/>
      <c r="V942" s="268"/>
      <c r="W942" s="65" t="str">
        <f t="shared" si="130"/>
        <v/>
      </c>
      <c r="X942" s="65" t="str">
        <f t="shared" si="131"/>
        <v/>
      </c>
      <c r="Y942" s="65" t="str">
        <f t="shared" si="132"/>
        <v/>
      </c>
      <c r="Z942" s="65" t="str">
        <f t="shared" si="133"/>
        <v/>
      </c>
      <c r="AA942" s="65" t="str">
        <f t="shared" si="134"/>
        <v/>
      </c>
    </row>
    <row r="943" spans="1:27" x14ac:dyDescent="0.25">
      <c r="A943" s="40" t="str">
        <f>IF(G943="","",1*ISERROR(VLOOKUP(G943,G$1:G942,1,FALSE)))</f>
        <v/>
      </c>
      <c r="B943" s="40" t="str">
        <f>IF(A943=0,0,IF(A943="","",SUM(A$2:A943)))</f>
        <v/>
      </c>
      <c r="C943" s="41" t="str">
        <f>IF(H943="","",1*ISERROR(VLOOKUP(H943,H$1:H942,1,FALSE)))</f>
        <v/>
      </c>
      <c r="D943" s="40" t="str">
        <f>IF(C943=0,0,IF(C943="","",SUM(C$2:C943)))</f>
        <v/>
      </c>
      <c r="E943" s="41" t="str">
        <f>IF(H943=0,0,IF(C943="","",SUM(C$11:C943)))</f>
        <v/>
      </c>
      <c r="F943" s="41" t="str">
        <f>IF(H943="","",COUNTIF(H$11:H943,"="&amp;H943))</f>
        <v/>
      </c>
      <c r="G943" s="41" t="str">
        <f t="shared" si="126"/>
        <v/>
      </c>
      <c r="H943" s="41" t="str">
        <f t="shared" si="127"/>
        <v/>
      </c>
      <c r="I943" s="41" t="str">
        <f t="shared" si="128"/>
        <v/>
      </c>
      <c r="J943" s="41" t="str">
        <f t="shared" si="129"/>
        <v/>
      </c>
      <c r="K943" s="268"/>
      <c r="L943" s="268"/>
      <c r="M943" s="268"/>
      <c r="N943" s="269"/>
      <c r="O943" s="269"/>
      <c r="P943" s="269"/>
      <c r="Q943" s="270"/>
      <c r="R943" s="271"/>
      <c r="S943" s="268"/>
      <c r="T943" s="268"/>
      <c r="U943" s="268"/>
      <c r="V943" s="268"/>
      <c r="W943" s="65" t="str">
        <f t="shared" si="130"/>
        <v/>
      </c>
      <c r="X943" s="65" t="str">
        <f t="shared" si="131"/>
        <v/>
      </c>
      <c r="Y943" s="65" t="str">
        <f t="shared" si="132"/>
        <v/>
      </c>
      <c r="Z943" s="65" t="str">
        <f t="shared" si="133"/>
        <v/>
      </c>
      <c r="AA943" s="65" t="str">
        <f t="shared" si="134"/>
        <v/>
      </c>
    </row>
    <row r="944" spans="1:27" x14ac:dyDescent="0.25">
      <c r="A944" s="40" t="str">
        <f>IF(G944="","",1*ISERROR(VLOOKUP(G944,G$1:G943,1,FALSE)))</f>
        <v/>
      </c>
      <c r="B944" s="40" t="str">
        <f>IF(A944=0,0,IF(A944="","",SUM(A$2:A944)))</f>
        <v/>
      </c>
      <c r="C944" s="41" t="str">
        <f>IF(H944="","",1*ISERROR(VLOOKUP(H944,H$1:H943,1,FALSE)))</f>
        <v/>
      </c>
      <c r="D944" s="40" t="str">
        <f>IF(C944=0,0,IF(C944="","",SUM(C$2:C944)))</f>
        <v/>
      </c>
      <c r="E944" s="41" t="str">
        <f>IF(H944=0,0,IF(C944="","",SUM(C$11:C944)))</f>
        <v/>
      </c>
      <c r="F944" s="41" t="str">
        <f>IF(H944="","",COUNTIF(H$11:H944,"="&amp;H944))</f>
        <v/>
      </c>
      <c r="G944" s="41" t="str">
        <f t="shared" si="126"/>
        <v/>
      </c>
      <c r="H944" s="41" t="str">
        <f t="shared" si="127"/>
        <v/>
      </c>
      <c r="I944" s="41" t="str">
        <f t="shared" si="128"/>
        <v/>
      </c>
      <c r="J944" s="41" t="str">
        <f t="shared" si="129"/>
        <v/>
      </c>
      <c r="K944" s="268"/>
      <c r="L944" s="268"/>
      <c r="M944" s="268"/>
      <c r="N944" s="269"/>
      <c r="O944" s="269"/>
      <c r="P944" s="269"/>
      <c r="Q944" s="270"/>
      <c r="R944" s="271"/>
      <c r="S944" s="268"/>
      <c r="T944" s="268"/>
      <c r="U944" s="268"/>
      <c r="V944" s="268"/>
      <c r="W944" s="65" t="str">
        <f t="shared" si="130"/>
        <v/>
      </c>
      <c r="X944" s="65" t="str">
        <f t="shared" si="131"/>
        <v/>
      </c>
      <c r="Y944" s="65" t="str">
        <f t="shared" si="132"/>
        <v/>
      </c>
      <c r="Z944" s="65" t="str">
        <f t="shared" si="133"/>
        <v/>
      </c>
      <c r="AA944" s="65" t="str">
        <f t="shared" si="134"/>
        <v/>
      </c>
    </row>
    <row r="945" spans="1:27" x14ac:dyDescent="0.25">
      <c r="A945" s="40" t="str">
        <f>IF(G945="","",1*ISERROR(VLOOKUP(G945,G$1:G944,1,FALSE)))</f>
        <v/>
      </c>
      <c r="B945" s="40" t="str">
        <f>IF(A945=0,0,IF(A945="","",SUM(A$2:A945)))</f>
        <v/>
      </c>
      <c r="C945" s="41" t="str">
        <f>IF(H945="","",1*ISERROR(VLOOKUP(H945,H$1:H944,1,FALSE)))</f>
        <v/>
      </c>
      <c r="D945" s="40" t="str">
        <f>IF(C945=0,0,IF(C945="","",SUM(C$2:C945)))</f>
        <v/>
      </c>
      <c r="E945" s="41" t="str">
        <f>IF(H945=0,0,IF(C945="","",SUM(C$11:C945)))</f>
        <v/>
      </c>
      <c r="F945" s="41" t="str">
        <f>IF(H945="","",COUNTIF(H$11:H945,"="&amp;H945))</f>
        <v/>
      </c>
      <c r="G945" s="41" t="str">
        <f t="shared" si="126"/>
        <v/>
      </c>
      <c r="H945" s="41" t="str">
        <f t="shared" si="127"/>
        <v/>
      </c>
      <c r="I945" s="41" t="str">
        <f t="shared" si="128"/>
        <v/>
      </c>
      <c r="J945" s="41" t="str">
        <f t="shared" si="129"/>
        <v/>
      </c>
      <c r="K945" s="268"/>
      <c r="L945" s="268"/>
      <c r="M945" s="268"/>
      <c r="N945" s="269"/>
      <c r="O945" s="269"/>
      <c r="P945" s="269"/>
      <c r="Q945" s="270"/>
      <c r="R945" s="271"/>
      <c r="S945" s="268"/>
      <c r="T945" s="268"/>
      <c r="U945" s="268"/>
      <c r="V945" s="268"/>
      <c r="W945" s="65" t="str">
        <f t="shared" si="130"/>
        <v/>
      </c>
      <c r="X945" s="65" t="str">
        <f t="shared" si="131"/>
        <v/>
      </c>
      <c r="Y945" s="65" t="str">
        <f t="shared" si="132"/>
        <v/>
      </c>
      <c r="Z945" s="65" t="str">
        <f t="shared" si="133"/>
        <v/>
      </c>
      <c r="AA945" s="65" t="str">
        <f t="shared" si="134"/>
        <v/>
      </c>
    </row>
    <row r="946" spans="1:27" x14ac:dyDescent="0.25">
      <c r="A946" s="40" t="str">
        <f>IF(G946="","",1*ISERROR(VLOOKUP(G946,G$1:G945,1,FALSE)))</f>
        <v/>
      </c>
      <c r="B946" s="40" t="str">
        <f>IF(A946=0,0,IF(A946="","",SUM(A$2:A946)))</f>
        <v/>
      </c>
      <c r="C946" s="41" t="str">
        <f>IF(H946="","",1*ISERROR(VLOOKUP(H946,H$1:H945,1,FALSE)))</f>
        <v/>
      </c>
      <c r="D946" s="40" t="str">
        <f>IF(C946=0,0,IF(C946="","",SUM(C$2:C946)))</f>
        <v/>
      </c>
      <c r="E946" s="41" t="str">
        <f>IF(H946=0,0,IF(C946="","",SUM(C$11:C946)))</f>
        <v/>
      </c>
      <c r="F946" s="41" t="str">
        <f>IF(H946="","",COUNTIF(H$11:H946,"="&amp;H946))</f>
        <v/>
      </c>
      <c r="G946" s="41" t="str">
        <f t="shared" si="126"/>
        <v/>
      </c>
      <c r="H946" s="41" t="str">
        <f t="shared" si="127"/>
        <v/>
      </c>
      <c r="I946" s="41" t="str">
        <f t="shared" si="128"/>
        <v/>
      </c>
      <c r="J946" s="41" t="str">
        <f t="shared" si="129"/>
        <v/>
      </c>
      <c r="K946" s="268"/>
      <c r="L946" s="268"/>
      <c r="M946" s="268"/>
      <c r="N946" s="269"/>
      <c r="O946" s="269"/>
      <c r="P946" s="269"/>
      <c r="Q946" s="270"/>
      <c r="R946" s="271"/>
      <c r="S946" s="268"/>
      <c r="T946" s="268"/>
      <c r="U946" s="268"/>
      <c r="V946" s="268"/>
      <c r="W946" s="65" t="str">
        <f t="shared" si="130"/>
        <v/>
      </c>
      <c r="X946" s="65" t="str">
        <f t="shared" si="131"/>
        <v/>
      </c>
      <c r="Y946" s="65" t="str">
        <f t="shared" si="132"/>
        <v/>
      </c>
      <c r="Z946" s="65" t="str">
        <f t="shared" si="133"/>
        <v/>
      </c>
      <c r="AA946" s="65" t="str">
        <f t="shared" si="134"/>
        <v/>
      </c>
    </row>
    <row r="947" spans="1:27" x14ac:dyDescent="0.25">
      <c r="A947" s="40" t="str">
        <f>IF(G947="","",1*ISERROR(VLOOKUP(G947,G$1:G946,1,FALSE)))</f>
        <v/>
      </c>
      <c r="B947" s="40" t="str">
        <f>IF(A947=0,0,IF(A947="","",SUM(A$2:A947)))</f>
        <v/>
      </c>
      <c r="C947" s="41" t="str">
        <f>IF(H947="","",1*ISERROR(VLOOKUP(H947,H$1:H946,1,FALSE)))</f>
        <v/>
      </c>
      <c r="D947" s="40" t="str">
        <f>IF(C947=0,0,IF(C947="","",SUM(C$2:C947)))</f>
        <v/>
      </c>
      <c r="E947" s="41" t="str">
        <f>IF(H947=0,0,IF(C947="","",SUM(C$11:C947)))</f>
        <v/>
      </c>
      <c r="F947" s="41" t="str">
        <f>IF(H947="","",COUNTIF(H$11:H947,"="&amp;H947))</f>
        <v/>
      </c>
      <c r="G947" s="41" t="str">
        <f t="shared" si="126"/>
        <v/>
      </c>
      <c r="H947" s="41" t="str">
        <f t="shared" si="127"/>
        <v/>
      </c>
      <c r="I947" s="41" t="str">
        <f t="shared" si="128"/>
        <v/>
      </c>
      <c r="J947" s="41" t="str">
        <f t="shared" si="129"/>
        <v/>
      </c>
      <c r="K947" s="268"/>
      <c r="L947" s="268"/>
      <c r="M947" s="268"/>
      <c r="N947" s="269"/>
      <c r="O947" s="269"/>
      <c r="P947" s="269"/>
      <c r="Q947" s="270"/>
      <c r="R947" s="271"/>
      <c r="S947" s="268"/>
      <c r="T947" s="268"/>
      <c r="U947" s="268"/>
      <c r="V947" s="268"/>
      <c r="W947" s="65" t="str">
        <f t="shared" si="130"/>
        <v/>
      </c>
      <c r="X947" s="65" t="str">
        <f t="shared" si="131"/>
        <v/>
      </c>
      <c r="Y947" s="65" t="str">
        <f t="shared" si="132"/>
        <v/>
      </c>
      <c r="Z947" s="65" t="str">
        <f t="shared" si="133"/>
        <v/>
      </c>
      <c r="AA947" s="65" t="str">
        <f t="shared" si="134"/>
        <v/>
      </c>
    </row>
    <row r="948" spans="1:27" x14ac:dyDescent="0.25">
      <c r="A948" s="40" t="str">
        <f>IF(G948="","",1*ISERROR(VLOOKUP(G948,G$1:G947,1,FALSE)))</f>
        <v/>
      </c>
      <c r="B948" s="40" t="str">
        <f>IF(A948=0,0,IF(A948="","",SUM(A$2:A948)))</f>
        <v/>
      </c>
      <c r="C948" s="41" t="str">
        <f>IF(H948="","",1*ISERROR(VLOOKUP(H948,H$1:H947,1,FALSE)))</f>
        <v/>
      </c>
      <c r="D948" s="40" t="str">
        <f>IF(C948=0,0,IF(C948="","",SUM(C$2:C948)))</f>
        <v/>
      </c>
      <c r="E948" s="41" t="str">
        <f>IF(H948=0,0,IF(C948="","",SUM(C$11:C948)))</f>
        <v/>
      </c>
      <c r="F948" s="41" t="str">
        <f>IF(H948="","",COUNTIF(H$11:H948,"="&amp;H948))</f>
        <v/>
      </c>
      <c r="G948" s="41" t="str">
        <f t="shared" si="126"/>
        <v/>
      </c>
      <c r="H948" s="41" t="str">
        <f t="shared" si="127"/>
        <v/>
      </c>
      <c r="I948" s="41" t="str">
        <f t="shared" si="128"/>
        <v/>
      </c>
      <c r="J948" s="41" t="str">
        <f t="shared" si="129"/>
        <v/>
      </c>
      <c r="K948" s="268"/>
      <c r="L948" s="268"/>
      <c r="M948" s="268"/>
      <c r="N948" s="269"/>
      <c r="O948" s="269"/>
      <c r="P948" s="269"/>
      <c r="Q948" s="270"/>
      <c r="R948" s="271"/>
      <c r="S948" s="268"/>
      <c r="T948" s="268"/>
      <c r="U948" s="268"/>
      <c r="V948" s="268"/>
      <c r="W948" s="65" t="str">
        <f t="shared" si="130"/>
        <v/>
      </c>
      <c r="X948" s="65" t="str">
        <f t="shared" si="131"/>
        <v/>
      </c>
      <c r="Y948" s="65" t="str">
        <f t="shared" si="132"/>
        <v/>
      </c>
      <c r="Z948" s="65" t="str">
        <f t="shared" si="133"/>
        <v/>
      </c>
      <c r="AA948" s="65" t="str">
        <f t="shared" si="134"/>
        <v/>
      </c>
    </row>
    <row r="949" spans="1:27" x14ac:dyDescent="0.25">
      <c r="A949" s="40" t="str">
        <f>IF(G949="","",1*ISERROR(VLOOKUP(G949,G$1:G948,1,FALSE)))</f>
        <v/>
      </c>
      <c r="B949" s="40" t="str">
        <f>IF(A949=0,0,IF(A949="","",SUM(A$2:A949)))</f>
        <v/>
      </c>
      <c r="C949" s="41" t="str">
        <f>IF(H949="","",1*ISERROR(VLOOKUP(H949,H$1:H948,1,FALSE)))</f>
        <v/>
      </c>
      <c r="D949" s="40" t="str">
        <f>IF(C949=0,0,IF(C949="","",SUM(C$2:C949)))</f>
        <v/>
      </c>
      <c r="E949" s="41" t="str">
        <f>IF(H949=0,0,IF(C949="","",SUM(C$11:C949)))</f>
        <v/>
      </c>
      <c r="F949" s="41" t="str">
        <f>IF(H949="","",COUNTIF(H$11:H949,"="&amp;H949))</f>
        <v/>
      </c>
      <c r="G949" s="41" t="str">
        <f t="shared" si="126"/>
        <v/>
      </c>
      <c r="H949" s="41" t="str">
        <f t="shared" si="127"/>
        <v/>
      </c>
      <c r="I949" s="41" t="str">
        <f t="shared" si="128"/>
        <v/>
      </c>
      <c r="J949" s="41" t="str">
        <f t="shared" si="129"/>
        <v/>
      </c>
      <c r="K949" s="268"/>
      <c r="L949" s="268"/>
      <c r="M949" s="268"/>
      <c r="N949" s="269"/>
      <c r="O949" s="269"/>
      <c r="P949" s="269"/>
      <c r="Q949" s="270"/>
      <c r="R949" s="271"/>
      <c r="S949" s="268"/>
      <c r="T949" s="268"/>
      <c r="U949" s="268"/>
      <c r="V949" s="268"/>
      <c r="W949" s="65" t="str">
        <f t="shared" si="130"/>
        <v/>
      </c>
      <c r="X949" s="65" t="str">
        <f t="shared" si="131"/>
        <v/>
      </c>
      <c r="Y949" s="65" t="str">
        <f t="shared" si="132"/>
        <v/>
      </c>
      <c r="Z949" s="65" t="str">
        <f t="shared" si="133"/>
        <v/>
      </c>
      <c r="AA949" s="65" t="str">
        <f t="shared" si="134"/>
        <v/>
      </c>
    </row>
    <row r="950" spans="1:27" x14ac:dyDescent="0.25">
      <c r="A950" s="40" t="str">
        <f>IF(G950="","",1*ISERROR(VLOOKUP(G950,G$1:G949,1,FALSE)))</f>
        <v/>
      </c>
      <c r="B950" s="40" t="str">
        <f>IF(A950=0,0,IF(A950="","",SUM(A$2:A950)))</f>
        <v/>
      </c>
      <c r="C950" s="41" t="str">
        <f>IF(H950="","",1*ISERROR(VLOOKUP(H950,H$1:H949,1,FALSE)))</f>
        <v/>
      </c>
      <c r="D950" s="40" t="str">
        <f>IF(C950=0,0,IF(C950="","",SUM(C$2:C950)))</f>
        <v/>
      </c>
      <c r="E950" s="41" t="str">
        <f>IF(H950=0,0,IF(C950="","",SUM(C$11:C950)))</f>
        <v/>
      </c>
      <c r="F950" s="41" t="str">
        <f>IF(H950="","",COUNTIF(H$11:H950,"="&amp;H950))</f>
        <v/>
      </c>
      <c r="G950" s="41" t="str">
        <f t="shared" si="126"/>
        <v/>
      </c>
      <c r="H950" s="41" t="str">
        <f t="shared" si="127"/>
        <v/>
      </c>
      <c r="I950" s="41" t="str">
        <f t="shared" si="128"/>
        <v/>
      </c>
      <c r="J950" s="41" t="str">
        <f t="shared" si="129"/>
        <v/>
      </c>
      <c r="K950" s="268"/>
      <c r="L950" s="268"/>
      <c r="M950" s="268"/>
      <c r="N950" s="269"/>
      <c r="O950" s="269"/>
      <c r="P950" s="269"/>
      <c r="Q950" s="270"/>
      <c r="R950" s="271"/>
      <c r="S950" s="268"/>
      <c r="T950" s="268"/>
      <c r="U950" s="268"/>
      <c r="V950" s="268"/>
      <c r="W950" s="65" t="str">
        <f t="shared" si="130"/>
        <v/>
      </c>
      <c r="X950" s="65" t="str">
        <f t="shared" si="131"/>
        <v/>
      </c>
      <c r="Y950" s="65" t="str">
        <f t="shared" si="132"/>
        <v/>
      </c>
      <c r="Z950" s="65" t="str">
        <f t="shared" si="133"/>
        <v/>
      </c>
      <c r="AA950" s="65" t="str">
        <f t="shared" si="134"/>
        <v/>
      </c>
    </row>
    <row r="951" spans="1:27" x14ac:dyDescent="0.25">
      <c r="A951" s="40" t="str">
        <f>IF(G951="","",1*ISERROR(VLOOKUP(G951,G$1:G950,1,FALSE)))</f>
        <v/>
      </c>
      <c r="B951" s="40" t="str">
        <f>IF(A951=0,0,IF(A951="","",SUM(A$2:A951)))</f>
        <v/>
      </c>
      <c r="C951" s="41" t="str">
        <f>IF(H951="","",1*ISERROR(VLOOKUP(H951,H$1:H950,1,FALSE)))</f>
        <v/>
      </c>
      <c r="D951" s="40" t="str">
        <f>IF(C951=0,0,IF(C951="","",SUM(C$2:C951)))</f>
        <v/>
      </c>
      <c r="E951" s="41" t="str">
        <f>IF(H951=0,0,IF(C951="","",SUM(C$11:C951)))</f>
        <v/>
      </c>
      <c r="F951" s="41" t="str">
        <f>IF(H951="","",COUNTIF(H$11:H951,"="&amp;H951))</f>
        <v/>
      </c>
      <c r="G951" s="41" t="str">
        <f t="shared" si="126"/>
        <v/>
      </c>
      <c r="H951" s="41" t="str">
        <f t="shared" si="127"/>
        <v/>
      </c>
      <c r="I951" s="41" t="str">
        <f t="shared" si="128"/>
        <v/>
      </c>
      <c r="J951" s="41" t="str">
        <f t="shared" si="129"/>
        <v/>
      </c>
      <c r="K951" s="268"/>
      <c r="L951" s="268"/>
      <c r="M951" s="268"/>
      <c r="N951" s="269"/>
      <c r="O951" s="269"/>
      <c r="P951" s="269"/>
      <c r="Q951" s="270"/>
      <c r="R951" s="271"/>
      <c r="S951" s="268"/>
      <c r="T951" s="268"/>
      <c r="U951" s="268"/>
      <c r="V951" s="268"/>
      <c r="W951" s="65" t="str">
        <f t="shared" si="130"/>
        <v/>
      </c>
      <c r="X951" s="65" t="str">
        <f t="shared" si="131"/>
        <v/>
      </c>
      <c r="Y951" s="65" t="str">
        <f t="shared" si="132"/>
        <v/>
      </c>
      <c r="Z951" s="65" t="str">
        <f t="shared" si="133"/>
        <v/>
      </c>
      <c r="AA951" s="65" t="str">
        <f t="shared" si="134"/>
        <v/>
      </c>
    </row>
    <row r="952" spans="1:27" x14ac:dyDescent="0.25">
      <c r="A952" s="40" t="str">
        <f>IF(G952="","",1*ISERROR(VLOOKUP(G952,G$1:G951,1,FALSE)))</f>
        <v/>
      </c>
      <c r="B952" s="40" t="str">
        <f>IF(A952=0,0,IF(A952="","",SUM(A$2:A952)))</f>
        <v/>
      </c>
      <c r="C952" s="41" t="str">
        <f>IF(H952="","",1*ISERROR(VLOOKUP(H952,H$1:H951,1,FALSE)))</f>
        <v/>
      </c>
      <c r="D952" s="40" t="str">
        <f>IF(C952=0,0,IF(C952="","",SUM(C$2:C952)))</f>
        <v/>
      </c>
      <c r="E952" s="41" t="str">
        <f>IF(H952=0,0,IF(C952="","",SUM(C$11:C952)))</f>
        <v/>
      </c>
      <c r="F952" s="41" t="str">
        <f>IF(H952="","",COUNTIF(H$11:H952,"="&amp;H952))</f>
        <v/>
      </c>
      <c r="G952" s="41" t="str">
        <f t="shared" si="126"/>
        <v/>
      </c>
      <c r="H952" s="41" t="str">
        <f t="shared" si="127"/>
        <v/>
      </c>
      <c r="I952" s="41" t="str">
        <f t="shared" si="128"/>
        <v/>
      </c>
      <c r="J952" s="41" t="str">
        <f t="shared" si="129"/>
        <v/>
      </c>
      <c r="K952" s="268"/>
      <c r="L952" s="268"/>
      <c r="M952" s="268"/>
      <c r="N952" s="269"/>
      <c r="O952" s="269"/>
      <c r="P952" s="269"/>
      <c r="Q952" s="270"/>
      <c r="R952" s="271"/>
      <c r="S952" s="268"/>
      <c r="T952" s="268"/>
      <c r="U952" s="268"/>
      <c r="V952" s="268"/>
      <c r="W952" s="65" t="str">
        <f t="shared" si="130"/>
        <v/>
      </c>
      <c r="X952" s="65" t="str">
        <f t="shared" si="131"/>
        <v/>
      </c>
      <c r="Y952" s="65" t="str">
        <f t="shared" si="132"/>
        <v/>
      </c>
      <c r="Z952" s="65" t="str">
        <f t="shared" si="133"/>
        <v/>
      </c>
      <c r="AA952" s="65" t="str">
        <f t="shared" si="134"/>
        <v/>
      </c>
    </row>
    <row r="953" spans="1:27" x14ac:dyDescent="0.25">
      <c r="A953" s="40" t="str">
        <f>IF(G953="","",1*ISERROR(VLOOKUP(G953,G$1:G952,1,FALSE)))</f>
        <v/>
      </c>
      <c r="B953" s="40" t="str">
        <f>IF(A953=0,0,IF(A953="","",SUM(A$2:A953)))</f>
        <v/>
      </c>
      <c r="C953" s="41" t="str">
        <f>IF(H953="","",1*ISERROR(VLOOKUP(H953,H$1:H952,1,FALSE)))</f>
        <v/>
      </c>
      <c r="D953" s="40" t="str">
        <f>IF(C953=0,0,IF(C953="","",SUM(C$2:C953)))</f>
        <v/>
      </c>
      <c r="E953" s="41" t="str">
        <f>IF(H953=0,0,IF(C953="","",SUM(C$11:C953)))</f>
        <v/>
      </c>
      <c r="F953" s="41" t="str">
        <f>IF(H953="","",COUNTIF(H$11:H953,"="&amp;H953))</f>
        <v/>
      </c>
      <c r="G953" s="41" t="str">
        <f t="shared" si="126"/>
        <v/>
      </c>
      <c r="H953" s="41" t="str">
        <f t="shared" si="127"/>
        <v/>
      </c>
      <c r="I953" s="41" t="str">
        <f t="shared" si="128"/>
        <v/>
      </c>
      <c r="J953" s="41" t="str">
        <f t="shared" si="129"/>
        <v/>
      </c>
      <c r="K953" s="268"/>
      <c r="L953" s="268"/>
      <c r="M953" s="268"/>
      <c r="N953" s="269"/>
      <c r="O953" s="269"/>
      <c r="P953" s="269"/>
      <c r="Q953" s="270"/>
      <c r="R953" s="271"/>
      <c r="S953" s="268"/>
      <c r="T953" s="268"/>
      <c r="U953" s="268"/>
      <c r="V953" s="268"/>
      <c r="W953" s="65" t="str">
        <f t="shared" si="130"/>
        <v/>
      </c>
      <c r="X953" s="65" t="str">
        <f t="shared" si="131"/>
        <v/>
      </c>
      <c r="Y953" s="65" t="str">
        <f t="shared" si="132"/>
        <v/>
      </c>
      <c r="Z953" s="65" t="str">
        <f t="shared" si="133"/>
        <v/>
      </c>
      <c r="AA953" s="65" t="str">
        <f t="shared" si="134"/>
        <v/>
      </c>
    </row>
    <row r="954" spans="1:27" x14ac:dyDescent="0.25">
      <c r="A954" s="40" t="str">
        <f>IF(G954="","",1*ISERROR(VLOOKUP(G954,G$1:G953,1,FALSE)))</f>
        <v/>
      </c>
      <c r="B954" s="40" t="str">
        <f>IF(A954=0,0,IF(A954="","",SUM(A$2:A954)))</f>
        <v/>
      </c>
      <c r="C954" s="41" t="str">
        <f>IF(H954="","",1*ISERROR(VLOOKUP(H954,H$1:H953,1,FALSE)))</f>
        <v/>
      </c>
      <c r="D954" s="40" t="str">
        <f>IF(C954=0,0,IF(C954="","",SUM(C$2:C954)))</f>
        <v/>
      </c>
      <c r="E954" s="41" t="str">
        <f>IF(H954=0,0,IF(C954="","",SUM(C$11:C954)))</f>
        <v/>
      </c>
      <c r="F954" s="41" t="str">
        <f>IF(H954="","",COUNTIF(H$11:H954,"="&amp;H954))</f>
        <v/>
      </c>
      <c r="G954" s="41" t="str">
        <f t="shared" si="126"/>
        <v/>
      </c>
      <c r="H954" s="41" t="str">
        <f t="shared" si="127"/>
        <v/>
      </c>
      <c r="I954" s="41" t="str">
        <f t="shared" si="128"/>
        <v/>
      </c>
      <c r="J954" s="41" t="str">
        <f t="shared" si="129"/>
        <v/>
      </c>
      <c r="K954" s="268"/>
      <c r="L954" s="268"/>
      <c r="M954" s="268"/>
      <c r="N954" s="269"/>
      <c r="O954" s="269"/>
      <c r="P954" s="269"/>
      <c r="Q954" s="270"/>
      <c r="R954" s="271"/>
      <c r="S954" s="268"/>
      <c r="T954" s="268"/>
      <c r="U954" s="268"/>
      <c r="V954" s="268"/>
      <c r="W954" s="65" t="str">
        <f t="shared" si="130"/>
        <v/>
      </c>
      <c r="X954" s="65" t="str">
        <f t="shared" si="131"/>
        <v/>
      </c>
      <c r="Y954" s="65" t="str">
        <f t="shared" si="132"/>
        <v/>
      </c>
      <c r="Z954" s="65" t="str">
        <f t="shared" si="133"/>
        <v/>
      </c>
      <c r="AA954" s="65" t="str">
        <f t="shared" si="134"/>
        <v/>
      </c>
    </row>
    <row r="955" spans="1:27" x14ac:dyDescent="0.25">
      <c r="A955" s="40" t="str">
        <f>IF(G955="","",1*ISERROR(VLOOKUP(G955,G$1:G954,1,FALSE)))</f>
        <v/>
      </c>
      <c r="B955" s="40" t="str">
        <f>IF(A955=0,0,IF(A955="","",SUM(A$2:A955)))</f>
        <v/>
      </c>
      <c r="C955" s="41" t="str">
        <f>IF(H955="","",1*ISERROR(VLOOKUP(H955,H$1:H954,1,FALSE)))</f>
        <v/>
      </c>
      <c r="D955" s="40" t="str">
        <f>IF(C955=0,0,IF(C955="","",SUM(C$2:C955)))</f>
        <v/>
      </c>
      <c r="E955" s="41" t="str">
        <f>IF(H955=0,0,IF(C955="","",SUM(C$11:C955)))</f>
        <v/>
      </c>
      <c r="F955" s="41" t="str">
        <f>IF(H955="","",COUNTIF(H$11:H955,"="&amp;H955))</f>
        <v/>
      </c>
      <c r="G955" s="41" t="str">
        <f t="shared" si="126"/>
        <v/>
      </c>
      <c r="H955" s="41" t="str">
        <f t="shared" si="127"/>
        <v/>
      </c>
      <c r="I955" s="41" t="str">
        <f t="shared" si="128"/>
        <v/>
      </c>
      <c r="J955" s="41" t="str">
        <f t="shared" si="129"/>
        <v/>
      </c>
      <c r="K955" s="268"/>
      <c r="L955" s="268"/>
      <c r="M955" s="268"/>
      <c r="N955" s="269"/>
      <c r="O955" s="269"/>
      <c r="P955" s="269"/>
      <c r="Q955" s="270"/>
      <c r="R955" s="271"/>
      <c r="S955" s="268"/>
      <c r="T955" s="268"/>
      <c r="U955" s="268"/>
      <c r="V955" s="268"/>
      <c r="W955" s="65" t="str">
        <f t="shared" si="130"/>
        <v/>
      </c>
      <c r="X955" s="65" t="str">
        <f t="shared" si="131"/>
        <v/>
      </c>
      <c r="Y955" s="65" t="str">
        <f t="shared" si="132"/>
        <v/>
      </c>
      <c r="Z955" s="65" t="str">
        <f t="shared" si="133"/>
        <v/>
      </c>
      <c r="AA955" s="65" t="str">
        <f t="shared" si="134"/>
        <v/>
      </c>
    </row>
    <row r="956" spans="1:27" x14ac:dyDescent="0.25">
      <c r="A956" s="40" t="str">
        <f>IF(G956="","",1*ISERROR(VLOOKUP(G956,G$1:G955,1,FALSE)))</f>
        <v/>
      </c>
      <c r="B956" s="40" t="str">
        <f>IF(A956=0,0,IF(A956="","",SUM(A$2:A956)))</f>
        <v/>
      </c>
      <c r="C956" s="41" t="str">
        <f>IF(H956="","",1*ISERROR(VLOOKUP(H956,H$1:H955,1,FALSE)))</f>
        <v/>
      </c>
      <c r="D956" s="40" t="str">
        <f>IF(C956=0,0,IF(C956="","",SUM(C$2:C956)))</f>
        <v/>
      </c>
      <c r="E956" s="41" t="str">
        <f>IF(H956=0,0,IF(C956="","",SUM(C$11:C956)))</f>
        <v/>
      </c>
      <c r="F956" s="41" t="str">
        <f>IF(H956="","",COUNTIF(H$11:H956,"="&amp;H956))</f>
        <v/>
      </c>
      <c r="G956" s="41" t="str">
        <f t="shared" si="126"/>
        <v/>
      </c>
      <c r="H956" s="41" t="str">
        <f t="shared" si="127"/>
        <v/>
      </c>
      <c r="I956" s="41" t="str">
        <f t="shared" si="128"/>
        <v/>
      </c>
      <c r="J956" s="41" t="str">
        <f t="shared" si="129"/>
        <v/>
      </c>
      <c r="K956" s="268"/>
      <c r="L956" s="268"/>
      <c r="M956" s="268"/>
      <c r="N956" s="269"/>
      <c r="O956" s="269"/>
      <c r="P956" s="269"/>
      <c r="Q956" s="270"/>
      <c r="R956" s="271"/>
      <c r="S956" s="268"/>
      <c r="T956" s="268"/>
      <c r="U956" s="268"/>
      <c r="V956" s="268"/>
      <c r="W956" s="65" t="str">
        <f t="shared" si="130"/>
        <v/>
      </c>
      <c r="X956" s="65" t="str">
        <f t="shared" si="131"/>
        <v/>
      </c>
      <c r="Y956" s="65" t="str">
        <f t="shared" si="132"/>
        <v/>
      </c>
      <c r="Z956" s="65" t="str">
        <f t="shared" si="133"/>
        <v/>
      </c>
      <c r="AA956" s="65" t="str">
        <f t="shared" si="134"/>
        <v/>
      </c>
    </row>
    <row r="957" spans="1:27" x14ac:dyDescent="0.25">
      <c r="A957" s="40" t="str">
        <f>IF(G957="","",1*ISERROR(VLOOKUP(G957,G$1:G956,1,FALSE)))</f>
        <v/>
      </c>
      <c r="B957" s="40" t="str">
        <f>IF(A957=0,0,IF(A957="","",SUM(A$2:A957)))</f>
        <v/>
      </c>
      <c r="C957" s="41" t="str">
        <f>IF(H957="","",1*ISERROR(VLOOKUP(H957,H$1:H956,1,FALSE)))</f>
        <v/>
      </c>
      <c r="D957" s="40" t="str">
        <f>IF(C957=0,0,IF(C957="","",SUM(C$2:C957)))</f>
        <v/>
      </c>
      <c r="E957" s="41" t="str">
        <f>IF(H957=0,0,IF(C957="","",SUM(C$11:C957)))</f>
        <v/>
      </c>
      <c r="F957" s="41" t="str">
        <f>IF(H957="","",COUNTIF(H$11:H957,"="&amp;H957))</f>
        <v/>
      </c>
      <c r="G957" s="41" t="str">
        <f t="shared" si="126"/>
        <v/>
      </c>
      <c r="H957" s="41" t="str">
        <f t="shared" si="127"/>
        <v/>
      </c>
      <c r="I957" s="41" t="str">
        <f t="shared" si="128"/>
        <v/>
      </c>
      <c r="J957" s="41" t="str">
        <f t="shared" si="129"/>
        <v/>
      </c>
      <c r="K957" s="268"/>
      <c r="L957" s="268"/>
      <c r="M957" s="268"/>
      <c r="N957" s="269"/>
      <c r="O957" s="269"/>
      <c r="P957" s="269"/>
      <c r="Q957" s="270"/>
      <c r="R957" s="271"/>
      <c r="S957" s="268"/>
      <c r="T957" s="268"/>
      <c r="U957" s="268"/>
      <c r="V957" s="268"/>
      <c r="W957" s="65" t="str">
        <f t="shared" si="130"/>
        <v/>
      </c>
      <c r="X957" s="65" t="str">
        <f t="shared" si="131"/>
        <v/>
      </c>
      <c r="Y957" s="65" t="str">
        <f t="shared" si="132"/>
        <v/>
      </c>
      <c r="Z957" s="65" t="str">
        <f t="shared" si="133"/>
        <v/>
      </c>
      <c r="AA957" s="65" t="str">
        <f t="shared" si="134"/>
        <v/>
      </c>
    </row>
    <row r="958" spans="1:27" x14ac:dyDescent="0.25">
      <c r="A958" s="40" t="str">
        <f>IF(G958="","",1*ISERROR(VLOOKUP(G958,G$1:G957,1,FALSE)))</f>
        <v/>
      </c>
      <c r="B958" s="40" t="str">
        <f>IF(A958=0,0,IF(A958="","",SUM(A$2:A958)))</f>
        <v/>
      </c>
      <c r="C958" s="41" t="str">
        <f>IF(H958="","",1*ISERROR(VLOOKUP(H958,H$1:H957,1,FALSE)))</f>
        <v/>
      </c>
      <c r="D958" s="40" t="str">
        <f>IF(C958=0,0,IF(C958="","",SUM(C$2:C958)))</f>
        <v/>
      </c>
      <c r="E958" s="41" t="str">
        <f>IF(H958=0,0,IF(C958="","",SUM(C$11:C958)))</f>
        <v/>
      </c>
      <c r="F958" s="41" t="str">
        <f>IF(H958="","",COUNTIF(H$11:H958,"="&amp;H958))</f>
        <v/>
      </c>
      <c r="G958" s="41" t="str">
        <f t="shared" si="126"/>
        <v/>
      </c>
      <c r="H958" s="41" t="str">
        <f t="shared" si="127"/>
        <v/>
      </c>
      <c r="I958" s="41" t="str">
        <f t="shared" si="128"/>
        <v/>
      </c>
      <c r="J958" s="41" t="str">
        <f t="shared" si="129"/>
        <v/>
      </c>
      <c r="K958" s="268"/>
      <c r="L958" s="268"/>
      <c r="M958" s="268"/>
      <c r="N958" s="269"/>
      <c r="O958" s="269"/>
      <c r="P958" s="269"/>
      <c r="Q958" s="270"/>
      <c r="R958" s="271"/>
      <c r="S958" s="268"/>
      <c r="T958" s="268"/>
      <c r="U958" s="268"/>
      <c r="V958" s="268"/>
      <c r="W958" s="65" t="str">
        <f t="shared" si="130"/>
        <v/>
      </c>
      <c r="X958" s="65" t="str">
        <f t="shared" si="131"/>
        <v/>
      </c>
      <c r="Y958" s="65" t="str">
        <f t="shared" si="132"/>
        <v/>
      </c>
      <c r="Z958" s="65" t="str">
        <f t="shared" si="133"/>
        <v/>
      </c>
      <c r="AA958" s="65" t="str">
        <f t="shared" si="134"/>
        <v/>
      </c>
    </row>
    <row r="959" spans="1:27" x14ac:dyDescent="0.25">
      <c r="A959" s="40" t="str">
        <f>IF(G959="","",1*ISERROR(VLOOKUP(G959,G$1:G958,1,FALSE)))</f>
        <v/>
      </c>
      <c r="B959" s="40" t="str">
        <f>IF(A959=0,0,IF(A959="","",SUM(A$2:A959)))</f>
        <v/>
      </c>
      <c r="C959" s="41" t="str">
        <f>IF(H959="","",1*ISERROR(VLOOKUP(H959,H$1:H958,1,FALSE)))</f>
        <v/>
      </c>
      <c r="D959" s="40" t="str">
        <f>IF(C959=0,0,IF(C959="","",SUM(C$2:C959)))</f>
        <v/>
      </c>
      <c r="E959" s="41" t="str">
        <f>IF(H959=0,0,IF(C959="","",SUM(C$11:C959)))</f>
        <v/>
      </c>
      <c r="F959" s="41" t="str">
        <f>IF(H959="","",COUNTIF(H$11:H959,"="&amp;H959))</f>
        <v/>
      </c>
      <c r="G959" s="41" t="str">
        <f t="shared" si="126"/>
        <v/>
      </c>
      <c r="H959" s="41" t="str">
        <f t="shared" si="127"/>
        <v/>
      </c>
      <c r="I959" s="41" t="str">
        <f t="shared" si="128"/>
        <v/>
      </c>
      <c r="J959" s="41" t="str">
        <f t="shared" si="129"/>
        <v/>
      </c>
      <c r="K959" s="268"/>
      <c r="L959" s="268"/>
      <c r="M959" s="268"/>
      <c r="N959" s="269"/>
      <c r="O959" s="269"/>
      <c r="P959" s="269"/>
      <c r="Q959" s="270"/>
      <c r="R959" s="271"/>
      <c r="S959" s="268"/>
      <c r="T959" s="268"/>
      <c r="U959" s="268"/>
      <c r="V959" s="268"/>
      <c r="W959" s="65" t="str">
        <f t="shared" si="130"/>
        <v/>
      </c>
      <c r="X959" s="65" t="str">
        <f t="shared" si="131"/>
        <v/>
      </c>
      <c r="Y959" s="65" t="str">
        <f t="shared" si="132"/>
        <v/>
      </c>
      <c r="Z959" s="65" t="str">
        <f t="shared" si="133"/>
        <v/>
      </c>
      <c r="AA959" s="65" t="str">
        <f t="shared" si="134"/>
        <v/>
      </c>
    </row>
    <row r="960" spans="1:27" x14ac:dyDescent="0.25">
      <c r="A960" s="40" t="str">
        <f>IF(G960="","",1*ISERROR(VLOOKUP(G960,G$1:G959,1,FALSE)))</f>
        <v/>
      </c>
      <c r="B960" s="40" t="str">
        <f>IF(A960=0,0,IF(A960="","",SUM(A$2:A960)))</f>
        <v/>
      </c>
      <c r="C960" s="41" t="str">
        <f>IF(H960="","",1*ISERROR(VLOOKUP(H960,H$1:H959,1,FALSE)))</f>
        <v/>
      </c>
      <c r="D960" s="40" t="str">
        <f>IF(C960=0,0,IF(C960="","",SUM(C$2:C960)))</f>
        <v/>
      </c>
      <c r="E960" s="41" t="str">
        <f>IF(H960=0,0,IF(C960="","",SUM(C$11:C960)))</f>
        <v/>
      </c>
      <c r="F960" s="41" t="str">
        <f>IF(H960="","",COUNTIF(H$11:H960,"="&amp;H960))</f>
        <v/>
      </c>
      <c r="G960" s="41" t="str">
        <f t="shared" si="126"/>
        <v/>
      </c>
      <c r="H960" s="41" t="str">
        <f t="shared" si="127"/>
        <v/>
      </c>
      <c r="I960" s="41" t="str">
        <f t="shared" si="128"/>
        <v/>
      </c>
      <c r="J960" s="41" t="str">
        <f t="shared" si="129"/>
        <v/>
      </c>
      <c r="K960" s="268"/>
      <c r="L960" s="268"/>
      <c r="M960" s="268"/>
      <c r="N960" s="269"/>
      <c r="O960" s="269"/>
      <c r="P960" s="269"/>
      <c r="Q960" s="270"/>
      <c r="R960" s="271"/>
      <c r="S960" s="268"/>
      <c r="T960" s="268"/>
      <c r="U960" s="268"/>
      <c r="V960" s="268"/>
      <c r="W960" s="65" t="str">
        <f t="shared" si="130"/>
        <v/>
      </c>
      <c r="X960" s="65" t="str">
        <f t="shared" si="131"/>
        <v/>
      </c>
      <c r="Y960" s="65" t="str">
        <f t="shared" si="132"/>
        <v/>
      </c>
      <c r="Z960" s="65" t="str">
        <f t="shared" si="133"/>
        <v/>
      </c>
      <c r="AA960" s="65" t="str">
        <f t="shared" si="134"/>
        <v/>
      </c>
    </row>
    <row r="961" spans="1:27" x14ac:dyDescent="0.25">
      <c r="A961" s="40" t="str">
        <f>IF(G961="","",1*ISERROR(VLOOKUP(G961,G$1:G960,1,FALSE)))</f>
        <v/>
      </c>
      <c r="B961" s="40" t="str">
        <f>IF(A961=0,0,IF(A961="","",SUM(A$2:A961)))</f>
        <v/>
      </c>
      <c r="C961" s="41" t="str">
        <f>IF(H961="","",1*ISERROR(VLOOKUP(H961,H$1:H960,1,FALSE)))</f>
        <v/>
      </c>
      <c r="D961" s="40" t="str">
        <f>IF(C961=0,0,IF(C961="","",SUM(C$2:C961)))</f>
        <v/>
      </c>
      <c r="E961" s="41" t="str">
        <f>IF(H961=0,0,IF(C961="","",SUM(C$11:C961)))</f>
        <v/>
      </c>
      <c r="F961" s="41" t="str">
        <f>IF(H961="","",COUNTIF(H$11:H961,"="&amp;H961))</f>
        <v/>
      </c>
      <c r="G961" s="41" t="str">
        <f t="shared" si="126"/>
        <v/>
      </c>
      <c r="H961" s="41" t="str">
        <f t="shared" si="127"/>
        <v/>
      </c>
      <c r="I961" s="41" t="str">
        <f t="shared" si="128"/>
        <v/>
      </c>
      <c r="J961" s="41" t="str">
        <f t="shared" si="129"/>
        <v/>
      </c>
      <c r="K961" s="268"/>
      <c r="L961" s="268"/>
      <c r="M961" s="268"/>
      <c r="N961" s="269"/>
      <c r="O961" s="269"/>
      <c r="P961" s="269"/>
      <c r="Q961" s="270"/>
      <c r="R961" s="271"/>
      <c r="S961" s="268"/>
      <c r="T961" s="268"/>
      <c r="U961" s="268"/>
      <c r="V961" s="268"/>
      <c r="W961" s="65" t="str">
        <f t="shared" si="130"/>
        <v/>
      </c>
      <c r="X961" s="65" t="str">
        <f t="shared" si="131"/>
        <v/>
      </c>
      <c r="Y961" s="65" t="str">
        <f t="shared" si="132"/>
        <v/>
      </c>
      <c r="Z961" s="65" t="str">
        <f t="shared" si="133"/>
        <v/>
      </c>
      <c r="AA961" s="65" t="str">
        <f t="shared" si="134"/>
        <v/>
      </c>
    </row>
    <row r="962" spans="1:27" x14ac:dyDescent="0.25">
      <c r="A962" s="40" t="str">
        <f>IF(G962="","",1*ISERROR(VLOOKUP(G962,G$1:G961,1,FALSE)))</f>
        <v/>
      </c>
      <c r="B962" s="40" t="str">
        <f>IF(A962=0,0,IF(A962="","",SUM(A$2:A962)))</f>
        <v/>
      </c>
      <c r="C962" s="41" t="str">
        <f>IF(H962="","",1*ISERROR(VLOOKUP(H962,H$1:H961,1,FALSE)))</f>
        <v/>
      </c>
      <c r="D962" s="40" t="str">
        <f>IF(C962=0,0,IF(C962="","",SUM(C$2:C962)))</f>
        <v/>
      </c>
      <c r="E962" s="41" t="str">
        <f>IF(H962=0,0,IF(C962="","",SUM(C$11:C962)))</f>
        <v/>
      </c>
      <c r="F962" s="41" t="str">
        <f>IF(H962="","",COUNTIF(H$11:H962,"="&amp;H962))</f>
        <v/>
      </c>
      <c r="G962" s="41" t="str">
        <f t="shared" ref="G962:G1025" si="135">IF(K962="","",IF(M962="","",CONCATENATE(K962,"-",M962)))</f>
        <v/>
      </c>
      <c r="H962" s="41" t="str">
        <f t="shared" ref="H962:H1025" si="136">IF(G962="","",CONCATENATE(G962,"-",N962))</f>
        <v/>
      </c>
      <c r="I962" s="41" t="str">
        <f t="shared" ref="I962:I1025" si="137">IF(H962="","",CONCATENATE(H962,"-",F962))</f>
        <v/>
      </c>
      <c r="J962" s="41" t="str">
        <f t="shared" ref="J962:J1025" si="138">IF(G962="","",CONCATENATE(G962,"-",O962))</f>
        <v/>
      </c>
      <c r="K962" s="268"/>
      <c r="L962" s="268"/>
      <c r="M962" s="268"/>
      <c r="N962" s="269"/>
      <c r="O962" s="269"/>
      <c r="P962" s="269"/>
      <c r="Q962" s="270"/>
      <c r="R962" s="271"/>
      <c r="S962" s="268"/>
      <c r="T962" s="268"/>
      <c r="U962" s="268"/>
      <c r="V962" s="268"/>
      <c r="W962" s="65" t="str">
        <f t="shared" ref="W962:W1025" si="139">IF(S962="","",IF(S962="Yes",1,0))</f>
        <v/>
      </c>
      <c r="X962" s="65" t="str">
        <f t="shared" ref="X962:X1025" si="140">IF(T962="","",IF(T962="Yes",1,0))</f>
        <v/>
      </c>
      <c r="Y962" s="65" t="str">
        <f t="shared" ref="Y962:Y1025" si="141">IF(U962="","",IF(U962="Yes",1,0))</f>
        <v/>
      </c>
      <c r="Z962" s="65" t="str">
        <f t="shared" ref="Z962:Z1025" si="142">IF(V962="","",IF(V962="Yes",1,0))</f>
        <v/>
      </c>
      <c r="AA962" s="65" t="str">
        <f t="shared" ref="AA962:AA1025" si="143">IF(N962="","",CONCATENATE(N962,"-",O962))</f>
        <v/>
      </c>
    </row>
    <row r="963" spans="1:27" x14ac:dyDescent="0.25">
      <c r="A963" s="40" t="str">
        <f>IF(G963="","",1*ISERROR(VLOOKUP(G963,G$1:G962,1,FALSE)))</f>
        <v/>
      </c>
      <c r="B963" s="40" t="str">
        <f>IF(A963=0,0,IF(A963="","",SUM(A$2:A963)))</f>
        <v/>
      </c>
      <c r="C963" s="41" t="str">
        <f>IF(H963="","",1*ISERROR(VLOOKUP(H963,H$1:H962,1,FALSE)))</f>
        <v/>
      </c>
      <c r="D963" s="40" t="str">
        <f>IF(C963=0,0,IF(C963="","",SUM(C$2:C963)))</f>
        <v/>
      </c>
      <c r="E963" s="41" t="str">
        <f>IF(H963=0,0,IF(C963="","",SUM(C$11:C963)))</f>
        <v/>
      </c>
      <c r="F963" s="41" t="str">
        <f>IF(H963="","",COUNTIF(H$11:H963,"="&amp;H963))</f>
        <v/>
      </c>
      <c r="G963" s="41" t="str">
        <f t="shared" si="135"/>
        <v/>
      </c>
      <c r="H963" s="41" t="str">
        <f t="shared" si="136"/>
        <v/>
      </c>
      <c r="I963" s="41" t="str">
        <f t="shared" si="137"/>
        <v/>
      </c>
      <c r="J963" s="41" t="str">
        <f t="shared" si="138"/>
        <v/>
      </c>
      <c r="K963" s="268"/>
      <c r="L963" s="268"/>
      <c r="M963" s="268"/>
      <c r="N963" s="269"/>
      <c r="O963" s="269"/>
      <c r="P963" s="269"/>
      <c r="Q963" s="270"/>
      <c r="R963" s="271"/>
      <c r="S963" s="268"/>
      <c r="T963" s="268"/>
      <c r="U963" s="268"/>
      <c r="V963" s="268"/>
      <c r="W963" s="65" t="str">
        <f t="shared" si="139"/>
        <v/>
      </c>
      <c r="X963" s="65" t="str">
        <f t="shared" si="140"/>
        <v/>
      </c>
      <c r="Y963" s="65" t="str">
        <f t="shared" si="141"/>
        <v/>
      </c>
      <c r="Z963" s="65" t="str">
        <f t="shared" si="142"/>
        <v/>
      </c>
      <c r="AA963" s="65" t="str">
        <f t="shared" si="143"/>
        <v/>
      </c>
    </row>
    <row r="964" spans="1:27" x14ac:dyDescent="0.25">
      <c r="A964" s="40" t="str">
        <f>IF(G964="","",1*ISERROR(VLOOKUP(G964,G$1:G963,1,FALSE)))</f>
        <v/>
      </c>
      <c r="B964" s="40" t="str">
        <f>IF(A964=0,0,IF(A964="","",SUM(A$2:A964)))</f>
        <v/>
      </c>
      <c r="C964" s="41" t="str">
        <f>IF(H964="","",1*ISERROR(VLOOKUP(H964,H$1:H963,1,FALSE)))</f>
        <v/>
      </c>
      <c r="D964" s="40" t="str">
        <f>IF(C964=0,0,IF(C964="","",SUM(C$2:C964)))</f>
        <v/>
      </c>
      <c r="E964" s="41" t="str">
        <f>IF(H964=0,0,IF(C964="","",SUM(C$11:C964)))</f>
        <v/>
      </c>
      <c r="F964" s="41" t="str">
        <f>IF(H964="","",COUNTIF(H$11:H964,"="&amp;H964))</f>
        <v/>
      </c>
      <c r="G964" s="41" t="str">
        <f t="shared" si="135"/>
        <v/>
      </c>
      <c r="H964" s="41" t="str">
        <f t="shared" si="136"/>
        <v/>
      </c>
      <c r="I964" s="41" t="str">
        <f t="shared" si="137"/>
        <v/>
      </c>
      <c r="J964" s="41" t="str">
        <f t="shared" si="138"/>
        <v/>
      </c>
      <c r="K964" s="268"/>
      <c r="L964" s="268"/>
      <c r="M964" s="268"/>
      <c r="N964" s="269"/>
      <c r="O964" s="269"/>
      <c r="P964" s="269"/>
      <c r="Q964" s="270"/>
      <c r="R964" s="271"/>
      <c r="S964" s="268"/>
      <c r="T964" s="268"/>
      <c r="U964" s="268"/>
      <c r="V964" s="268"/>
      <c r="W964" s="65" t="str">
        <f t="shared" si="139"/>
        <v/>
      </c>
      <c r="X964" s="65" t="str">
        <f t="shared" si="140"/>
        <v/>
      </c>
      <c r="Y964" s="65" t="str">
        <f t="shared" si="141"/>
        <v/>
      </c>
      <c r="Z964" s="65" t="str">
        <f t="shared" si="142"/>
        <v/>
      </c>
      <c r="AA964" s="65" t="str">
        <f t="shared" si="143"/>
        <v/>
      </c>
    </row>
    <row r="965" spans="1:27" x14ac:dyDescent="0.25">
      <c r="A965" s="40" t="str">
        <f>IF(G965="","",1*ISERROR(VLOOKUP(G965,G$1:G964,1,FALSE)))</f>
        <v/>
      </c>
      <c r="B965" s="40" t="str">
        <f>IF(A965=0,0,IF(A965="","",SUM(A$2:A965)))</f>
        <v/>
      </c>
      <c r="C965" s="41" t="str">
        <f>IF(H965="","",1*ISERROR(VLOOKUP(H965,H$1:H964,1,FALSE)))</f>
        <v/>
      </c>
      <c r="D965" s="40" t="str">
        <f>IF(C965=0,0,IF(C965="","",SUM(C$2:C965)))</f>
        <v/>
      </c>
      <c r="E965" s="41" t="str">
        <f>IF(H965=0,0,IF(C965="","",SUM(C$11:C965)))</f>
        <v/>
      </c>
      <c r="F965" s="41" t="str">
        <f>IF(H965="","",COUNTIF(H$11:H965,"="&amp;H965))</f>
        <v/>
      </c>
      <c r="G965" s="41" t="str">
        <f t="shared" si="135"/>
        <v/>
      </c>
      <c r="H965" s="41" t="str">
        <f t="shared" si="136"/>
        <v/>
      </c>
      <c r="I965" s="41" t="str">
        <f t="shared" si="137"/>
        <v/>
      </c>
      <c r="J965" s="41" t="str">
        <f t="shared" si="138"/>
        <v/>
      </c>
      <c r="K965" s="268"/>
      <c r="L965" s="268"/>
      <c r="M965" s="268"/>
      <c r="N965" s="269"/>
      <c r="O965" s="269"/>
      <c r="P965" s="269"/>
      <c r="Q965" s="270"/>
      <c r="R965" s="271"/>
      <c r="S965" s="268"/>
      <c r="T965" s="268"/>
      <c r="U965" s="268"/>
      <c r="V965" s="268"/>
      <c r="W965" s="65" t="str">
        <f t="shared" si="139"/>
        <v/>
      </c>
      <c r="X965" s="65" t="str">
        <f t="shared" si="140"/>
        <v/>
      </c>
      <c r="Y965" s="65" t="str">
        <f t="shared" si="141"/>
        <v/>
      </c>
      <c r="Z965" s="65" t="str">
        <f t="shared" si="142"/>
        <v/>
      </c>
      <c r="AA965" s="65" t="str">
        <f t="shared" si="143"/>
        <v/>
      </c>
    </row>
    <row r="966" spans="1:27" x14ac:dyDescent="0.25">
      <c r="A966" s="40" t="str">
        <f>IF(G966="","",1*ISERROR(VLOOKUP(G966,G$1:G965,1,FALSE)))</f>
        <v/>
      </c>
      <c r="B966" s="40" t="str">
        <f>IF(A966=0,0,IF(A966="","",SUM(A$2:A966)))</f>
        <v/>
      </c>
      <c r="C966" s="41" t="str">
        <f>IF(H966="","",1*ISERROR(VLOOKUP(H966,H$1:H965,1,FALSE)))</f>
        <v/>
      </c>
      <c r="D966" s="40" t="str">
        <f>IF(C966=0,0,IF(C966="","",SUM(C$2:C966)))</f>
        <v/>
      </c>
      <c r="E966" s="41" t="str">
        <f>IF(H966=0,0,IF(C966="","",SUM(C$11:C966)))</f>
        <v/>
      </c>
      <c r="F966" s="41" t="str">
        <f>IF(H966="","",COUNTIF(H$11:H966,"="&amp;H966))</f>
        <v/>
      </c>
      <c r="G966" s="41" t="str">
        <f t="shared" si="135"/>
        <v/>
      </c>
      <c r="H966" s="41" t="str">
        <f t="shared" si="136"/>
        <v/>
      </c>
      <c r="I966" s="41" t="str">
        <f t="shared" si="137"/>
        <v/>
      </c>
      <c r="J966" s="41" t="str">
        <f t="shared" si="138"/>
        <v/>
      </c>
      <c r="K966" s="268"/>
      <c r="L966" s="268"/>
      <c r="M966" s="268"/>
      <c r="N966" s="269"/>
      <c r="O966" s="269"/>
      <c r="P966" s="269"/>
      <c r="Q966" s="270"/>
      <c r="R966" s="271"/>
      <c r="S966" s="268"/>
      <c r="T966" s="268"/>
      <c r="U966" s="268"/>
      <c r="V966" s="268"/>
      <c r="W966" s="65" t="str">
        <f t="shared" si="139"/>
        <v/>
      </c>
      <c r="X966" s="65" t="str">
        <f t="shared" si="140"/>
        <v/>
      </c>
      <c r="Y966" s="65" t="str">
        <f t="shared" si="141"/>
        <v/>
      </c>
      <c r="Z966" s="65" t="str">
        <f t="shared" si="142"/>
        <v/>
      </c>
      <c r="AA966" s="65" t="str">
        <f t="shared" si="143"/>
        <v/>
      </c>
    </row>
    <row r="967" spans="1:27" x14ac:dyDescent="0.25">
      <c r="A967" s="40" t="str">
        <f>IF(G967="","",1*ISERROR(VLOOKUP(G967,G$1:G966,1,FALSE)))</f>
        <v/>
      </c>
      <c r="B967" s="40" t="str">
        <f>IF(A967=0,0,IF(A967="","",SUM(A$2:A967)))</f>
        <v/>
      </c>
      <c r="C967" s="41" t="str">
        <f>IF(H967="","",1*ISERROR(VLOOKUP(H967,H$1:H966,1,FALSE)))</f>
        <v/>
      </c>
      <c r="D967" s="40" t="str">
        <f>IF(C967=0,0,IF(C967="","",SUM(C$2:C967)))</f>
        <v/>
      </c>
      <c r="E967" s="41" t="str">
        <f>IF(H967=0,0,IF(C967="","",SUM(C$11:C967)))</f>
        <v/>
      </c>
      <c r="F967" s="41" t="str">
        <f>IF(H967="","",COUNTIF(H$11:H967,"="&amp;H967))</f>
        <v/>
      </c>
      <c r="G967" s="41" t="str">
        <f t="shared" si="135"/>
        <v/>
      </c>
      <c r="H967" s="41" t="str">
        <f t="shared" si="136"/>
        <v/>
      </c>
      <c r="I967" s="41" t="str">
        <f t="shared" si="137"/>
        <v/>
      </c>
      <c r="J967" s="41" t="str">
        <f t="shared" si="138"/>
        <v/>
      </c>
      <c r="K967" s="268"/>
      <c r="L967" s="268"/>
      <c r="M967" s="268"/>
      <c r="N967" s="269"/>
      <c r="O967" s="269"/>
      <c r="P967" s="269"/>
      <c r="Q967" s="270"/>
      <c r="R967" s="271"/>
      <c r="S967" s="268"/>
      <c r="T967" s="268"/>
      <c r="U967" s="268"/>
      <c r="V967" s="268"/>
      <c r="W967" s="65" t="str">
        <f t="shared" si="139"/>
        <v/>
      </c>
      <c r="X967" s="65" t="str">
        <f t="shared" si="140"/>
        <v/>
      </c>
      <c r="Y967" s="65" t="str">
        <f t="shared" si="141"/>
        <v/>
      </c>
      <c r="Z967" s="65" t="str">
        <f t="shared" si="142"/>
        <v/>
      </c>
      <c r="AA967" s="65" t="str">
        <f t="shared" si="143"/>
        <v/>
      </c>
    </row>
    <row r="968" spans="1:27" x14ac:dyDescent="0.25">
      <c r="A968" s="40" t="str">
        <f>IF(G968="","",1*ISERROR(VLOOKUP(G968,G$1:G967,1,FALSE)))</f>
        <v/>
      </c>
      <c r="B968" s="40" t="str">
        <f>IF(A968=0,0,IF(A968="","",SUM(A$2:A968)))</f>
        <v/>
      </c>
      <c r="C968" s="41" t="str">
        <f>IF(H968="","",1*ISERROR(VLOOKUP(H968,H$1:H967,1,FALSE)))</f>
        <v/>
      </c>
      <c r="D968" s="40" t="str">
        <f>IF(C968=0,0,IF(C968="","",SUM(C$2:C968)))</f>
        <v/>
      </c>
      <c r="E968" s="41" t="str">
        <f>IF(H968=0,0,IF(C968="","",SUM(C$11:C968)))</f>
        <v/>
      </c>
      <c r="F968" s="41" t="str">
        <f>IF(H968="","",COUNTIF(H$11:H968,"="&amp;H968))</f>
        <v/>
      </c>
      <c r="G968" s="41" t="str">
        <f t="shared" si="135"/>
        <v/>
      </c>
      <c r="H968" s="41" t="str">
        <f t="shared" si="136"/>
        <v/>
      </c>
      <c r="I968" s="41" t="str">
        <f t="shared" si="137"/>
        <v/>
      </c>
      <c r="J968" s="41" t="str">
        <f t="shared" si="138"/>
        <v/>
      </c>
      <c r="K968" s="268"/>
      <c r="L968" s="268"/>
      <c r="M968" s="268"/>
      <c r="N968" s="269"/>
      <c r="O968" s="269"/>
      <c r="P968" s="269"/>
      <c r="Q968" s="270"/>
      <c r="R968" s="271"/>
      <c r="S968" s="268"/>
      <c r="T968" s="268"/>
      <c r="U968" s="268"/>
      <c r="V968" s="268"/>
      <c r="W968" s="65" t="str">
        <f t="shared" si="139"/>
        <v/>
      </c>
      <c r="X968" s="65" t="str">
        <f t="shared" si="140"/>
        <v/>
      </c>
      <c r="Y968" s="65" t="str">
        <f t="shared" si="141"/>
        <v/>
      </c>
      <c r="Z968" s="65" t="str">
        <f t="shared" si="142"/>
        <v/>
      </c>
      <c r="AA968" s="65" t="str">
        <f t="shared" si="143"/>
        <v/>
      </c>
    </row>
    <row r="969" spans="1:27" x14ac:dyDescent="0.25">
      <c r="A969" s="40" t="str">
        <f>IF(G969="","",1*ISERROR(VLOOKUP(G969,G$1:G968,1,FALSE)))</f>
        <v/>
      </c>
      <c r="B969" s="40" t="str">
        <f>IF(A969=0,0,IF(A969="","",SUM(A$2:A969)))</f>
        <v/>
      </c>
      <c r="C969" s="41" t="str">
        <f>IF(H969="","",1*ISERROR(VLOOKUP(H969,H$1:H968,1,FALSE)))</f>
        <v/>
      </c>
      <c r="D969" s="40" t="str">
        <f>IF(C969=0,0,IF(C969="","",SUM(C$2:C969)))</f>
        <v/>
      </c>
      <c r="E969" s="41" t="str">
        <f>IF(H969=0,0,IF(C969="","",SUM(C$11:C969)))</f>
        <v/>
      </c>
      <c r="F969" s="41" t="str">
        <f>IF(H969="","",COUNTIF(H$11:H969,"="&amp;H969))</f>
        <v/>
      </c>
      <c r="G969" s="41" t="str">
        <f t="shared" si="135"/>
        <v/>
      </c>
      <c r="H969" s="41" t="str">
        <f t="shared" si="136"/>
        <v/>
      </c>
      <c r="I969" s="41" t="str">
        <f t="shared" si="137"/>
        <v/>
      </c>
      <c r="J969" s="41" t="str">
        <f t="shared" si="138"/>
        <v/>
      </c>
      <c r="K969" s="268"/>
      <c r="L969" s="268"/>
      <c r="M969" s="268"/>
      <c r="N969" s="269"/>
      <c r="O969" s="269"/>
      <c r="P969" s="269"/>
      <c r="Q969" s="270"/>
      <c r="R969" s="271"/>
      <c r="S969" s="268"/>
      <c r="T969" s="268"/>
      <c r="U969" s="268"/>
      <c r="V969" s="268"/>
      <c r="W969" s="65" t="str">
        <f t="shared" si="139"/>
        <v/>
      </c>
      <c r="X969" s="65" t="str">
        <f t="shared" si="140"/>
        <v/>
      </c>
      <c r="Y969" s="65" t="str">
        <f t="shared" si="141"/>
        <v/>
      </c>
      <c r="Z969" s="65" t="str">
        <f t="shared" si="142"/>
        <v/>
      </c>
      <c r="AA969" s="65" t="str">
        <f t="shared" si="143"/>
        <v/>
      </c>
    </row>
    <row r="970" spans="1:27" x14ac:dyDescent="0.25">
      <c r="A970" s="40" t="str">
        <f>IF(G970="","",1*ISERROR(VLOOKUP(G970,G$1:G969,1,FALSE)))</f>
        <v/>
      </c>
      <c r="B970" s="40" t="str">
        <f>IF(A970=0,0,IF(A970="","",SUM(A$2:A970)))</f>
        <v/>
      </c>
      <c r="C970" s="41" t="str">
        <f>IF(H970="","",1*ISERROR(VLOOKUP(H970,H$1:H969,1,FALSE)))</f>
        <v/>
      </c>
      <c r="D970" s="40" t="str">
        <f>IF(C970=0,0,IF(C970="","",SUM(C$2:C970)))</f>
        <v/>
      </c>
      <c r="E970" s="41" t="str">
        <f>IF(H970=0,0,IF(C970="","",SUM(C$11:C970)))</f>
        <v/>
      </c>
      <c r="F970" s="41" t="str">
        <f>IF(H970="","",COUNTIF(H$11:H970,"="&amp;H970))</f>
        <v/>
      </c>
      <c r="G970" s="41" t="str">
        <f t="shared" si="135"/>
        <v/>
      </c>
      <c r="H970" s="41" t="str">
        <f t="shared" si="136"/>
        <v/>
      </c>
      <c r="I970" s="41" t="str">
        <f t="shared" si="137"/>
        <v/>
      </c>
      <c r="J970" s="41" t="str">
        <f t="shared" si="138"/>
        <v/>
      </c>
      <c r="K970" s="268"/>
      <c r="L970" s="268"/>
      <c r="M970" s="268"/>
      <c r="N970" s="269"/>
      <c r="O970" s="269"/>
      <c r="P970" s="269"/>
      <c r="Q970" s="270"/>
      <c r="R970" s="271"/>
      <c r="S970" s="268"/>
      <c r="T970" s="268"/>
      <c r="U970" s="268"/>
      <c r="V970" s="268"/>
      <c r="W970" s="65" t="str">
        <f t="shared" si="139"/>
        <v/>
      </c>
      <c r="X970" s="65" t="str">
        <f t="shared" si="140"/>
        <v/>
      </c>
      <c r="Y970" s="65" t="str">
        <f t="shared" si="141"/>
        <v/>
      </c>
      <c r="Z970" s="65" t="str">
        <f t="shared" si="142"/>
        <v/>
      </c>
      <c r="AA970" s="65" t="str">
        <f t="shared" si="143"/>
        <v/>
      </c>
    </row>
    <row r="971" spans="1:27" x14ac:dyDescent="0.25">
      <c r="A971" s="40" t="str">
        <f>IF(G971="","",1*ISERROR(VLOOKUP(G971,G$1:G970,1,FALSE)))</f>
        <v/>
      </c>
      <c r="B971" s="40" t="str">
        <f>IF(A971=0,0,IF(A971="","",SUM(A$2:A971)))</f>
        <v/>
      </c>
      <c r="C971" s="41" t="str">
        <f>IF(H971="","",1*ISERROR(VLOOKUP(H971,H$1:H970,1,FALSE)))</f>
        <v/>
      </c>
      <c r="D971" s="40" t="str">
        <f>IF(C971=0,0,IF(C971="","",SUM(C$2:C971)))</f>
        <v/>
      </c>
      <c r="E971" s="41" t="str">
        <f>IF(H971=0,0,IF(C971="","",SUM(C$11:C971)))</f>
        <v/>
      </c>
      <c r="F971" s="41" t="str">
        <f>IF(H971="","",COUNTIF(H$11:H971,"="&amp;H971))</f>
        <v/>
      </c>
      <c r="G971" s="41" t="str">
        <f t="shared" si="135"/>
        <v/>
      </c>
      <c r="H971" s="41" t="str">
        <f t="shared" si="136"/>
        <v/>
      </c>
      <c r="I971" s="41" t="str">
        <f t="shared" si="137"/>
        <v/>
      </c>
      <c r="J971" s="41" t="str">
        <f t="shared" si="138"/>
        <v/>
      </c>
      <c r="K971" s="268"/>
      <c r="L971" s="268"/>
      <c r="M971" s="268"/>
      <c r="N971" s="269"/>
      <c r="O971" s="269"/>
      <c r="P971" s="269"/>
      <c r="Q971" s="270"/>
      <c r="R971" s="271"/>
      <c r="S971" s="268"/>
      <c r="T971" s="268"/>
      <c r="U971" s="268"/>
      <c r="V971" s="268"/>
      <c r="W971" s="65" t="str">
        <f t="shared" si="139"/>
        <v/>
      </c>
      <c r="X971" s="65" t="str">
        <f t="shared" si="140"/>
        <v/>
      </c>
      <c r="Y971" s="65" t="str">
        <f t="shared" si="141"/>
        <v/>
      </c>
      <c r="Z971" s="65" t="str">
        <f t="shared" si="142"/>
        <v/>
      </c>
      <c r="AA971" s="65" t="str">
        <f t="shared" si="143"/>
        <v/>
      </c>
    </row>
    <row r="972" spans="1:27" x14ac:dyDescent="0.25">
      <c r="A972" s="40" t="str">
        <f>IF(G972="","",1*ISERROR(VLOOKUP(G972,G$1:G971,1,FALSE)))</f>
        <v/>
      </c>
      <c r="B972" s="40" t="str">
        <f>IF(A972=0,0,IF(A972="","",SUM(A$2:A972)))</f>
        <v/>
      </c>
      <c r="C972" s="41" t="str">
        <f>IF(H972="","",1*ISERROR(VLOOKUP(H972,H$1:H971,1,FALSE)))</f>
        <v/>
      </c>
      <c r="D972" s="40" t="str">
        <f>IF(C972=0,0,IF(C972="","",SUM(C$2:C972)))</f>
        <v/>
      </c>
      <c r="E972" s="41" t="str">
        <f>IF(H972=0,0,IF(C972="","",SUM(C$11:C972)))</f>
        <v/>
      </c>
      <c r="F972" s="41" t="str">
        <f>IF(H972="","",COUNTIF(H$11:H972,"="&amp;H972))</f>
        <v/>
      </c>
      <c r="G972" s="41" t="str">
        <f t="shared" si="135"/>
        <v/>
      </c>
      <c r="H972" s="41" t="str">
        <f t="shared" si="136"/>
        <v/>
      </c>
      <c r="I972" s="41" t="str">
        <f t="shared" si="137"/>
        <v/>
      </c>
      <c r="J972" s="41" t="str">
        <f t="shared" si="138"/>
        <v/>
      </c>
      <c r="K972" s="268"/>
      <c r="L972" s="268"/>
      <c r="M972" s="268"/>
      <c r="N972" s="269"/>
      <c r="O972" s="269"/>
      <c r="P972" s="269"/>
      <c r="Q972" s="270"/>
      <c r="R972" s="271"/>
      <c r="S972" s="268"/>
      <c r="T972" s="268"/>
      <c r="U972" s="268"/>
      <c r="V972" s="268"/>
      <c r="W972" s="65" t="str">
        <f t="shared" si="139"/>
        <v/>
      </c>
      <c r="X972" s="65" t="str">
        <f t="shared" si="140"/>
        <v/>
      </c>
      <c r="Y972" s="65" t="str">
        <f t="shared" si="141"/>
        <v/>
      </c>
      <c r="Z972" s="65" t="str">
        <f t="shared" si="142"/>
        <v/>
      </c>
      <c r="AA972" s="65" t="str">
        <f t="shared" si="143"/>
        <v/>
      </c>
    </row>
    <row r="973" spans="1:27" x14ac:dyDescent="0.25">
      <c r="A973" s="40" t="str">
        <f>IF(G973="","",1*ISERROR(VLOOKUP(G973,G$1:G972,1,FALSE)))</f>
        <v/>
      </c>
      <c r="B973" s="40" t="str">
        <f>IF(A973=0,0,IF(A973="","",SUM(A$2:A973)))</f>
        <v/>
      </c>
      <c r="C973" s="41" t="str">
        <f>IF(H973="","",1*ISERROR(VLOOKUP(H973,H$1:H972,1,FALSE)))</f>
        <v/>
      </c>
      <c r="D973" s="40" t="str">
        <f>IF(C973=0,0,IF(C973="","",SUM(C$2:C973)))</f>
        <v/>
      </c>
      <c r="E973" s="41" t="str">
        <f>IF(H973=0,0,IF(C973="","",SUM(C$11:C973)))</f>
        <v/>
      </c>
      <c r="F973" s="41" t="str">
        <f>IF(H973="","",COUNTIF(H$11:H973,"="&amp;H973))</f>
        <v/>
      </c>
      <c r="G973" s="41" t="str">
        <f t="shared" si="135"/>
        <v/>
      </c>
      <c r="H973" s="41" t="str">
        <f t="shared" si="136"/>
        <v/>
      </c>
      <c r="I973" s="41" t="str">
        <f t="shared" si="137"/>
        <v/>
      </c>
      <c r="J973" s="41" t="str">
        <f t="shared" si="138"/>
        <v/>
      </c>
      <c r="K973" s="268"/>
      <c r="L973" s="268"/>
      <c r="M973" s="268"/>
      <c r="N973" s="269"/>
      <c r="O973" s="269"/>
      <c r="P973" s="269"/>
      <c r="Q973" s="270"/>
      <c r="R973" s="271"/>
      <c r="S973" s="268"/>
      <c r="T973" s="268"/>
      <c r="U973" s="268"/>
      <c r="V973" s="268"/>
      <c r="W973" s="65" t="str">
        <f t="shared" si="139"/>
        <v/>
      </c>
      <c r="X973" s="65" t="str">
        <f t="shared" si="140"/>
        <v/>
      </c>
      <c r="Y973" s="65" t="str">
        <f t="shared" si="141"/>
        <v/>
      </c>
      <c r="Z973" s="65" t="str">
        <f t="shared" si="142"/>
        <v/>
      </c>
      <c r="AA973" s="65" t="str">
        <f t="shared" si="143"/>
        <v/>
      </c>
    </row>
    <row r="974" spans="1:27" x14ac:dyDescent="0.25">
      <c r="A974" s="40" t="str">
        <f>IF(G974="","",1*ISERROR(VLOOKUP(G974,G$1:G973,1,FALSE)))</f>
        <v/>
      </c>
      <c r="B974" s="40" t="str">
        <f>IF(A974=0,0,IF(A974="","",SUM(A$2:A974)))</f>
        <v/>
      </c>
      <c r="C974" s="41" t="str">
        <f>IF(H974="","",1*ISERROR(VLOOKUP(H974,H$1:H973,1,FALSE)))</f>
        <v/>
      </c>
      <c r="D974" s="40" t="str">
        <f>IF(C974=0,0,IF(C974="","",SUM(C$2:C974)))</f>
        <v/>
      </c>
      <c r="E974" s="41" t="str">
        <f>IF(H974=0,0,IF(C974="","",SUM(C$11:C974)))</f>
        <v/>
      </c>
      <c r="F974" s="41" t="str">
        <f>IF(H974="","",COUNTIF(H$11:H974,"="&amp;H974))</f>
        <v/>
      </c>
      <c r="G974" s="41" t="str">
        <f t="shared" si="135"/>
        <v/>
      </c>
      <c r="H974" s="41" t="str">
        <f t="shared" si="136"/>
        <v/>
      </c>
      <c r="I974" s="41" t="str">
        <f t="shared" si="137"/>
        <v/>
      </c>
      <c r="J974" s="41" t="str">
        <f t="shared" si="138"/>
        <v/>
      </c>
      <c r="K974" s="268"/>
      <c r="L974" s="268"/>
      <c r="M974" s="268"/>
      <c r="N974" s="269"/>
      <c r="O974" s="269"/>
      <c r="P974" s="269"/>
      <c r="Q974" s="270"/>
      <c r="R974" s="271"/>
      <c r="S974" s="268"/>
      <c r="T974" s="268"/>
      <c r="U974" s="268"/>
      <c r="V974" s="268"/>
      <c r="W974" s="65" t="str">
        <f t="shared" si="139"/>
        <v/>
      </c>
      <c r="X974" s="65" t="str">
        <f t="shared" si="140"/>
        <v/>
      </c>
      <c r="Y974" s="65" t="str">
        <f t="shared" si="141"/>
        <v/>
      </c>
      <c r="Z974" s="65" t="str">
        <f t="shared" si="142"/>
        <v/>
      </c>
      <c r="AA974" s="65" t="str">
        <f t="shared" si="143"/>
        <v/>
      </c>
    </row>
    <row r="975" spans="1:27" x14ac:dyDescent="0.25">
      <c r="A975" s="40" t="str">
        <f>IF(G975="","",1*ISERROR(VLOOKUP(G975,G$1:G974,1,FALSE)))</f>
        <v/>
      </c>
      <c r="B975" s="40" t="str">
        <f>IF(A975=0,0,IF(A975="","",SUM(A$2:A975)))</f>
        <v/>
      </c>
      <c r="C975" s="41" t="str">
        <f>IF(H975="","",1*ISERROR(VLOOKUP(H975,H$1:H974,1,FALSE)))</f>
        <v/>
      </c>
      <c r="D975" s="40" t="str">
        <f>IF(C975=0,0,IF(C975="","",SUM(C$2:C975)))</f>
        <v/>
      </c>
      <c r="E975" s="41" t="str">
        <f>IF(H975=0,0,IF(C975="","",SUM(C$11:C975)))</f>
        <v/>
      </c>
      <c r="F975" s="41" t="str">
        <f>IF(H975="","",COUNTIF(H$11:H975,"="&amp;H975))</f>
        <v/>
      </c>
      <c r="G975" s="41" t="str">
        <f t="shared" si="135"/>
        <v/>
      </c>
      <c r="H975" s="41" t="str">
        <f t="shared" si="136"/>
        <v/>
      </c>
      <c r="I975" s="41" t="str">
        <f t="shared" si="137"/>
        <v/>
      </c>
      <c r="J975" s="41" t="str">
        <f t="shared" si="138"/>
        <v/>
      </c>
      <c r="K975" s="268"/>
      <c r="L975" s="268"/>
      <c r="M975" s="268"/>
      <c r="N975" s="269"/>
      <c r="O975" s="269"/>
      <c r="P975" s="269"/>
      <c r="Q975" s="270"/>
      <c r="R975" s="271"/>
      <c r="S975" s="268"/>
      <c r="T975" s="268"/>
      <c r="U975" s="268"/>
      <c r="V975" s="268"/>
      <c r="W975" s="65" t="str">
        <f t="shared" si="139"/>
        <v/>
      </c>
      <c r="X975" s="65" t="str">
        <f t="shared" si="140"/>
        <v/>
      </c>
      <c r="Y975" s="65" t="str">
        <f t="shared" si="141"/>
        <v/>
      </c>
      <c r="Z975" s="65" t="str">
        <f t="shared" si="142"/>
        <v/>
      </c>
      <c r="AA975" s="65" t="str">
        <f t="shared" si="143"/>
        <v/>
      </c>
    </row>
    <row r="976" spans="1:27" x14ac:dyDescent="0.25">
      <c r="A976" s="40" t="str">
        <f>IF(G976="","",1*ISERROR(VLOOKUP(G976,G$1:G975,1,FALSE)))</f>
        <v/>
      </c>
      <c r="B976" s="40" t="str">
        <f>IF(A976=0,0,IF(A976="","",SUM(A$2:A976)))</f>
        <v/>
      </c>
      <c r="C976" s="41" t="str">
        <f>IF(H976="","",1*ISERROR(VLOOKUP(H976,H$1:H975,1,FALSE)))</f>
        <v/>
      </c>
      <c r="D976" s="40" t="str">
        <f>IF(C976=0,0,IF(C976="","",SUM(C$2:C976)))</f>
        <v/>
      </c>
      <c r="E976" s="41" t="str">
        <f>IF(H976=0,0,IF(C976="","",SUM(C$11:C976)))</f>
        <v/>
      </c>
      <c r="F976" s="41" t="str">
        <f>IF(H976="","",COUNTIF(H$11:H976,"="&amp;H976))</f>
        <v/>
      </c>
      <c r="G976" s="41" t="str">
        <f t="shared" si="135"/>
        <v/>
      </c>
      <c r="H976" s="41" t="str">
        <f t="shared" si="136"/>
        <v/>
      </c>
      <c r="I976" s="41" t="str">
        <f t="shared" si="137"/>
        <v/>
      </c>
      <c r="J976" s="41" t="str">
        <f t="shared" si="138"/>
        <v/>
      </c>
      <c r="K976" s="268"/>
      <c r="L976" s="268"/>
      <c r="M976" s="268"/>
      <c r="N976" s="269"/>
      <c r="O976" s="269"/>
      <c r="P976" s="269"/>
      <c r="Q976" s="270"/>
      <c r="R976" s="271"/>
      <c r="S976" s="268"/>
      <c r="T976" s="268"/>
      <c r="U976" s="268"/>
      <c r="V976" s="268"/>
      <c r="W976" s="65" t="str">
        <f t="shared" si="139"/>
        <v/>
      </c>
      <c r="X976" s="65" t="str">
        <f t="shared" si="140"/>
        <v/>
      </c>
      <c r="Y976" s="65" t="str">
        <f t="shared" si="141"/>
        <v/>
      </c>
      <c r="Z976" s="65" t="str">
        <f t="shared" si="142"/>
        <v/>
      </c>
      <c r="AA976" s="65" t="str">
        <f t="shared" si="143"/>
        <v/>
      </c>
    </row>
    <row r="977" spans="1:27" x14ac:dyDescent="0.25">
      <c r="A977" s="40" t="str">
        <f>IF(G977="","",1*ISERROR(VLOOKUP(G977,G$1:G976,1,FALSE)))</f>
        <v/>
      </c>
      <c r="B977" s="40" t="str">
        <f>IF(A977=0,0,IF(A977="","",SUM(A$2:A977)))</f>
        <v/>
      </c>
      <c r="C977" s="41" t="str">
        <f>IF(H977="","",1*ISERROR(VLOOKUP(H977,H$1:H976,1,FALSE)))</f>
        <v/>
      </c>
      <c r="D977" s="40" t="str">
        <f>IF(C977=0,0,IF(C977="","",SUM(C$2:C977)))</f>
        <v/>
      </c>
      <c r="E977" s="41" t="str">
        <f>IF(H977=0,0,IF(C977="","",SUM(C$11:C977)))</f>
        <v/>
      </c>
      <c r="F977" s="41" t="str">
        <f>IF(H977="","",COUNTIF(H$11:H977,"="&amp;H977))</f>
        <v/>
      </c>
      <c r="G977" s="41" t="str">
        <f t="shared" si="135"/>
        <v/>
      </c>
      <c r="H977" s="41" t="str">
        <f t="shared" si="136"/>
        <v/>
      </c>
      <c r="I977" s="41" t="str">
        <f t="shared" si="137"/>
        <v/>
      </c>
      <c r="J977" s="41" t="str">
        <f t="shared" si="138"/>
        <v/>
      </c>
      <c r="K977" s="268"/>
      <c r="L977" s="268"/>
      <c r="M977" s="268"/>
      <c r="N977" s="269"/>
      <c r="O977" s="269"/>
      <c r="P977" s="269"/>
      <c r="Q977" s="270"/>
      <c r="R977" s="271"/>
      <c r="S977" s="268"/>
      <c r="T977" s="268"/>
      <c r="U977" s="268"/>
      <c r="V977" s="268"/>
      <c r="W977" s="65" t="str">
        <f t="shared" si="139"/>
        <v/>
      </c>
      <c r="X977" s="65" t="str">
        <f t="shared" si="140"/>
        <v/>
      </c>
      <c r="Y977" s="65" t="str">
        <f t="shared" si="141"/>
        <v/>
      </c>
      <c r="Z977" s="65" t="str">
        <f t="shared" si="142"/>
        <v/>
      </c>
      <c r="AA977" s="65" t="str">
        <f t="shared" si="143"/>
        <v/>
      </c>
    </row>
    <row r="978" spans="1:27" x14ac:dyDescent="0.25">
      <c r="A978" s="40" t="str">
        <f>IF(G978="","",1*ISERROR(VLOOKUP(G978,G$1:G977,1,FALSE)))</f>
        <v/>
      </c>
      <c r="B978" s="40" t="str">
        <f>IF(A978=0,0,IF(A978="","",SUM(A$2:A978)))</f>
        <v/>
      </c>
      <c r="C978" s="41" t="str">
        <f>IF(H978="","",1*ISERROR(VLOOKUP(H978,H$1:H977,1,FALSE)))</f>
        <v/>
      </c>
      <c r="D978" s="40" t="str">
        <f>IF(C978=0,0,IF(C978="","",SUM(C$2:C978)))</f>
        <v/>
      </c>
      <c r="E978" s="41" t="str">
        <f>IF(H978=0,0,IF(C978="","",SUM(C$11:C978)))</f>
        <v/>
      </c>
      <c r="F978" s="41" t="str">
        <f>IF(H978="","",COUNTIF(H$11:H978,"="&amp;H978))</f>
        <v/>
      </c>
      <c r="G978" s="41" t="str">
        <f t="shared" si="135"/>
        <v/>
      </c>
      <c r="H978" s="41" t="str">
        <f t="shared" si="136"/>
        <v/>
      </c>
      <c r="I978" s="41" t="str">
        <f t="shared" si="137"/>
        <v/>
      </c>
      <c r="J978" s="41" t="str">
        <f t="shared" si="138"/>
        <v/>
      </c>
      <c r="K978" s="268"/>
      <c r="L978" s="268"/>
      <c r="M978" s="268"/>
      <c r="N978" s="269"/>
      <c r="O978" s="269"/>
      <c r="P978" s="269"/>
      <c r="Q978" s="270"/>
      <c r="R978" s="271"/>
      <c r="S978" s="268"/>
      <c r="T978" s="268"/>
      <c r="U978" s="268"/>
      <c r="V978" s="268"/>
      <c r="W978" s="65" t="str">
        <f t="shared" si="139"/>
        <v/>
      </c>
      <c r="X978" s="65" t="str">
        <f t="shared" si="140"/>
        <v/>
      </c>
      <c r="Y978" s="65" t="str">
        <f t="shared" si="141"/>
        <v/>
      </c>
      <c r="Z978" s="65" t="str">
        <f t="shared" si="142"/>
        <v/>
      </c>
      <c r="AA978" s="65" t="str">
        <f t="shared" si="143"/>
        <v/>
      </c>
    </row>
    <row r="979" spans="1:27" x14ac:dyDescent="0.25">
      <c r="A979" s="40" t="str">
        <f>IF(G979="","",1*ISERROR(VLOOKUP(G979,G$1:G978,1,FALSE)))</f>
        <v/>
      </c>
      <c r="B979" s="40" t="str">
        <f>IF(A979=0,0,IF(A979="","",SUM(A$2:A979)))</f>
        <v/>
      </c>
      <c r="C979" s="41" t="str">
        <f>IF(H979="","",1*ISERROR(VLOOKUP(H979,H$1:H978,1,FALSE)))</f>
        <v/>
      </c>
      <c r="D979" s="40" t="str">
        <f>IF(C979=0,0,IF(C979="","",SUM(C$2:C979)))</f>
        <v/>
      </c>
      <c r="E979" s="41" t="str">
        <f>IF(H979=0,0,IF(C979="","",SUM(C$11:C979)))</f>
        <v/>
      </c>
      <c r="F979" s="41" t="str">
        <f>IF(H979="","",COUNTIF(H$11:H979,"="&amp;H979))</f>
        <v/>
      </c>
      <c r="G979" s="41" t="str">
        <f t="shared" si="135"/>
        <v/>
      </c>
      <c r="H979" s="41" t="str">
        <f t="shared" si="136"/>
        <v/>
      </c>
      <c r="I979" s="41" t="str">
        <f t="shared" si="137"/>
        <v/>
      </c>
      <c r="J979" s="41" t="str">
        <f t="shared" si="138"/>
        <v/>
      </c>
      <c r="K979" s="268"/>
      <c r="L979" s="268"/>
      <c r="M979" s="268"/>
      <c r="N979" s="269"/>
      <c r="O979" s="269"/>
      <c r="P979" s="269"/>
      <c r="Q979" s="270"/>
      <c r="R979" s="271"/>
      <c r="S979" s="268"/>
      <c r="T979" s="268"/>
      <c r="U979" s="268"/>
      <c r="V979" s="268"/>
      <c r="W979" s="65" t="str">
        <f t="shared" si="139"/>
        <v/>
      </c>
      <c r="X979" s="65" t="str">
        <f t="shared" si="140"/>
        <v/>
      </c>
      <c r="Y979" s="65" t="str">
        <f t="shared" si="141"/>
        <v/>
      </c>
      <c r="Z979" s="65" t="str">
        <f t="shared" si="142"/>
        <v/>
      </c>
      <c r="AA979" s="65" t="str">
        <f t="shared" si="143"/>
        <v/>
      </c>
    </row>
    <row r="980" spans="1:27" x14ac:dyDescent="0.25">
      <c r="A980" s="40" t="str">
        <f>IF(G980="","",1*ISERROR(VLOOKUP(G980,G$1:G979,1,FALSE)))</f>
        <v/>
      </c>
      <c r="B980" s="40" t="str">
        <f>IF(A980=0,0,IF(A980="","",SUM(A$2:A980)))</f>
        <v/>
      </c>
      <c r="C980" s="41" t="str">
        <f>IF(H980="","",1*ISERROR(VLOOKUP(H980,H$1:H979,1,FALSE)))</f>
        <v/>
      </c>
      <c r="D980" s="40" t="str">
        <f>IF(C980=0,0,IF(C980="","",SUM(C$2:C980)))</f>
        <v/>
      </c>
      <c r="E980" s="41" t="str">
        <f>IF(H980=0,0,IF(C980="","",SUM(C$11:C980)))</f>
        <v/>
      </c>
      <c r="F980" s="41" t="str">
        <f>IF(H980="","",COUNTIF(H$11:H980,"="&amp;H980))</f>
        <v/>
      </c>
      <c r="G980" s="41" t="str">
        <f t="shared" si="135"/>
        <v/>
      </c>
      <c r="H980" s="41" t="str">
        <f t="shared" si="136"/>
        <v/>
      </c>
      <c r="I980" s="41" t="str">
        <f t="shared" si="137"/>
        <v/>
      </c>
      <c r="J980" s="41" t="str">
        <f t="shared" si="138"/>
        <v/>
      </c>
      <c r="K980" s="268"/>
      <c r="L980" s="268"/>
      <c r="M980" s="268"/>
      <c r="N980" s="269"/>
      <c r="O980" s="269"/>
      <c r="P980" s="269"/>
      <c r="Q980" s="270"/>
      <c r="R980" s="271"/>
      <c r="S980" s="268"/>
      <c r="T980" s="268"/>
      <c r="U980" s="268"/>
      <c r="V980" s="268"/>
      <c r="W980" s="65" t="str">
        <f t="shared" si="139"/>
        <v/>
      </c>
      <c r="X980" s="65" t="str">
        <f t="shared" si="140"/>
        <v/>
      </c>
      <c r="Y980" s="65" t="str">
        <f t="shared" si="141"/>
        <v/>
      </c>
      <c r="Z980" s="65" t="str">
        <f t="shared" si="142"/>
        <v/>
      </c>
      <c r="AA980" s="65" t="str">
        <f t="shared" si="143"/>
        <v/>
      </c>
    </row>
    <row r="981" spans="1:27" x14ac:dyDescent="0.25">
      <c r="A981" s="40" t="str">
        <f>IF(G981="","",1*ISERROR(VLOOKUP(G981,G$1:G980,1,FALSE)))</f>
        <v/>
      </c>
      <c r="B981" s="40" t="str">
        <f>IF(A981=0,0,IF(A981="","",SUM(A$2:A981)))</f>
        <v/>
      </c>
      <c r="C981" s="41" t="str">
        <f>IF(H981="","",1*ISERROR(VLOOKUP(H981,H$1:H980,1,FALSE)))</f>
        <v/>
      </c>
      <c r="D981" s="40" t="str">
        <f>IF(C981=0,0,IF(C981="","",SUM(C$2:C981)))</f>
        <v/>
      </c>
      <c r="E981" s="41" t="str">
        <f>IF(H981=0,0,IF(C981="","",SUM(C$11:C981)))</f>
        <v/>
      </c>
      <c r="F981" s="41" t="str">
        <f>IF(H981="","",COUNTIF(H$11:H981,"="&amp;H981))</f>
        <v/>
      </c>
      <c r="G981" s="41" t="str">
        <f t="shared" si="135"/>
        <v/>
      </c>
      <c r="H981" s="41" t="str">
        <f t="shared" si="136"/>
        <v/>
      </c>
      <c r="I981" s="41" t="str">
        <f t="shared" si="137"/>
        <v/>
      </c>
      <c r="J981" s="41" t="str">
        <f t="shared" si="138"/>
        <v/>
      </c>
      <c r="K981" s="268"/>
      <c r="L981" s="268"/>
      <c r="M981" s="268"/>
      <c r="N981" s="269"/>
      <c r="O981" s="269"/>
      <c r="P981" s="269"/>
      <c r="Q981" s="270"/>
      <c r="R981" s="271"/>
      <c r="S981" s="268"/>
      <c r="T981" s="268"/>
      <c r="U981" s="268"/>
      <c r="V981" s="268"/>
      <c r="W981" s="65" t="str">
        <f t="shared" si="139"/>
        <v/>
      </c>
      <c r="X981" s="65" t="str">
        <f t="shared" si="140"/>
        <v/>
      </c>
      <c r="Y981" s="65" t="str">
        <f t="shared" si="141"/>
        <v/>
      </c>
      <c r="Z981" s="65" t="str">
        <f t="shared" si="142"/>
        <v/>
      </c>
      <c r="AA981" s="65" t="str">
        <f t="shared" si="143"/>
        <v/>
      </c>
    </row>
    <row r="982" spans="1:27" x14ac:dyDescent="0.25">
      <c r="A982" s="40" t="str">
        <f>IF(G982="","",1*ISERROR(VLOOKUP(G982,G$1:G981,1,FALSE)))</f>
        <v/>
      </c>
      <c r="B982" s="40" t="str">
        <f>IF(A982=0,0,IF(A982="","",SUM(A$2:A982)))</f>
        <v/>
      </c>
      <c r="C982" s="41" t="str">
        <f>IF(H982="","",1*ISERROR(VLOOKUP(H982,H$1:H981,1,FALSE)))</f>
        <v/>
      </c>
      <c r="D982" s="40" t="str">
        <f>IF(C982=0,0,IF(C982="","",SUM(C$2:C982)))</f>
        <v/>
      </c>
      <c r="E982" s="41" t="str">
        <f>IF(H982=0,0,IF(C982="","",SUM(C$11:C982)))</f>
        <v/>
      </c>
      <c r="F982" s="41" t="str">
        <f>IF(H982="","",COUNTIF(H$11:H982,"="&amp;H982))</f>
        <v/>
      </c>
      <c r="G982" s="41" t="str">
        <f t="shared" si="135"/>
        <v/>
      </c>
      <c r="H982" s="41" t="str">
        <f t="shared" si="136"/>
        <v/>
      </c>
      <c r="I982" s="41" t="str">
        <f t="shared" si="137"/>
        <v/>
      </c>
      <c r="J982" s="41" t="str">
        <f t="shared" si="138"/>
        <v/>
      </c>
      <c r="K982" s="268"/>
      <c r="L982" s="268"/>
      <c r="M982" s="268"/>
      <c r="N982" s="269"/>
      <c r="O982" s="269"/>
      <c r="P982" s="269"/>
      <c r="Q982" s="270"/>
      <c r="R982" s="271"/>
      <c r="S982" s="268"/>
      <c r="T982" s="268"/>
      <c r="U982" s="268"/>
      <c r="V982" s="268"/>
      <c r="W982" s="65" t="str">
        <f t="shared" si="139"/>
        <v/>
      </c>
      <c r="X982" s="65" t="str">
        <f t="shared" si="140"/>
        <v/>
      </c>
      <c r="Y982" s="65" t="str">
        <f t="shared" si="141"/>
        <v/>
      </c>
      <c r="Z982" s="65" t="str">
        <f t="shared" si="142"/>
        <v/>
      </c>
      <c r="AA982" s="65" t="str">
        <f t="shared" si="143"/>
        <v/>
      </c>
    </row>
    <row r="983" spans="1:27" x14ac:dyDescent="0.25">
      <c r="A983" s="40" t="str">
        <f>IF(G983="","",1*ISERROR(VLOOKUP(G983,G$1:G982,1,FALSE)))</f>
        <v/>
      </c>
      <c r="B983" s="40" t="str">
        <f>IF(A983=0,0,IF(A983="","",SUM(A$2:A983)))</f>
        <v/>
      </c>
      <c r="C983" s="41" t="str">
        <f>IF(H983="","",1*ISERROR(VLOOKUP(H983,H$1:H982,1,FALSE)))</f>
        <v/>
      </c>
      <c r="D983" s="40" t="str">
        <f>IF(C983=0,0,IF(C983="","",SUM(C$2:C983)))</f>
        <v/>
      </c>
      <c r="E983" s="41" t="str">
        <f>IF(H983=0,0,IF(C983="","",SUM(C$11:C983)))</f>
        <v/>
      </c>
      <c r="F983" s="41" t="str">
        <f>IF(H983="","",COUNTIF(H$11:H983,"="&amp;H983))</f>
        <v/>
      </c>
      <c r="G983" s="41" t="str">
        <f t="shared" si="135"/>
        <v/>
      </c>
      <c r="H983" s="41" t="str">
        <f t="shared" si="136"/>
        <v/>
      </c>
      <c r="I983" s="41" t="str">
        <f t="shared" si="137"/>
        <v/>
      </c>
      <c r="J983" s="41" t="str">
        <f t="shared" si="138"/>
        <v/>
      </c>
      <c r="K983" s="268"/>
      <c r="L983" s="268"/>
      <c r="M983" s="268"/>
      <c r="N983" s="269"/>
      <c r="O983" s="269"/>
      <c r="P983" s="269"/>
      <c r="Q983" s="270"/>
      <c r="R983" s="271"/>
      <c r="S983" s="268"/>
      <c r="T983" s="268"/>
      <c r="U983" s="268"/>
      <c r="V983" s="268"/>
      <c r="W983" s="65" t="str">
        <f t="shared" si="139"/>
        <v/>
      </c>
      <c r="X983" s="65" t="str">
        <f t="shared" si="140"/>
        <v/>
      </c>
      <c r="Y983" s="65" t="str">
        <f t="shared" si="141"/>
        <v/>
      </c>
      <c r="Z983" s="65" t="str">
        <f t="shared" si="142"/>
        <v/>
      </c>
      <c r="AA983" s="65" t="str">
        <f t="shared" si="143"/>
        <v/>
      </c>
    </row>
    <row r="984" spans="1:27" x14ac:dyDescent="0.25">
      <c r="A984" s="40" t="str">
        <f>IF(G984="","",1*ISERROR(VLOOKUP(G984,G$1:G983,1,FALSE)))</f>
        <v/>
      </c>
      <c r="B984" s="40" t="str">
        <f>IF(A984=0,0,IF(A984="","",SUM(A$2:A984)))</f>
        <v/>
      </c>
      <c r="C984" s="41" t="str">
        <f>IF(H984="","",1*ISERROR(VLOOKUP(H984,H$1:H983,1,FALSE)))</f>
        <v/>
      </c>
      <c r="D984" s="40" t="str">
        <f>IF(C984=0,0,IF(C984="","",SUM(C$2:C984)))</f>
        <v/>
      </c>
      <c r="E984" s="41" t="str">
        <f>IF(H984=0,0,IF(C984="","",SUM(C$11:C984)))</f>
        <v/>
      </c>
      <c r="F984" s="41" t="str">
        <f>IF(H984="","",COUNTIF(H$11:H984,"="&amp;H984))</f>
        <v/>
      </c>
      <c r="G984" s="41" t="str">
        <f t="shared" si="135"/>
        <v/>
      </c>
      <c r="H984" s="41" t="str">
        <f t="shared" si="136"/>
        <v/>
      </c>
      <c r="I984" s="41" t="str">
        <f t="shared" si="137"/>
        <v/>
      </c>
      <c r="J984" s="41" t="str">
        <f t="shared" si="138"/>
        <v/>
      </c>
      <c r="K984" s="268"/>
      <c r="L984" s="268"/>
      <c r="M984" s="268"/>
      <c r="N984" s="269"/>
      <c r="O984" s="269"/>
      <c r="P984" s="269"/>
      <c r="Q984" s="270"/>
      <c r="R984" s="271"/>
      <c r="S984" s="268"/>
      <c r="T984" s="268"/>
      <c r="U984" s="268"/>
      <c r="V984" s="268"/>
      <c r="W984" s="65" t="str">
        <f t="shared" si="139"/>
        <v/>
      </c>
      <c r="X984" s="65" t="str">
        <f t="shared" si="140"/>
        <v/>
      </c>
      <c r="Y984" s="65" t="str">
        <f t="shared" si="141"/>
        <v/>
      </c>
      <c r="Z984" s="65" t="str">
        <f t="shared" si="142"/>
        <v/>
      </c>
      <c r="AA984" s="65" t="str">
        <f t="shared" si="143"/>
        <v/>
      </c>
    </row>
    <row r="985" spans="1:27" x14ac:dyDescent="0.25">
      <c r="A985" s="40" t="str">
        <f>IF(G985="","",1*ISERROR(VLOOKUP(G985,G$1:G984,1,FALSE)))</f>
        <v/>
      </c>
      <c r="B985" s="40" t="str">
        <f>IF(A985=0,0,IF(A985="","",SUM(A$2:A985)))</f>
        <v/>
      </c>
      <c r="C985" s="41" t="str">
        <f>IF(H985="","",1*ISERROR(VLOOKUP(H985,H$1:H984,1,FALSE)))</f>
        <v/>
      </c>
      <c r="D985" s="40" t="str">
        <f>IF(C985=0,0,IF(C985="","",SUM(C$2:C985)))</f>
        <v/>
      </c>
      <c r="E985" s="41" t="str">
        <f>IF(H985=0,0,IF(C985="","",SUM(C$11:C985)))</f>
        <v/>
      </c>
      <c r="F985" s="41" t="str">
        <f>IF(H985="","",COUNTIF(H$11:H985,"="&amp;H985))</f>
        <v/>
      </c>
      <c r="G985" s="41" t="str">
        <f t="shared" si="135"/>
        <v/>
      </c>
      <c r="H985" s="41" t="str">
        <f t="shared" si="136"/>
        <v/>
      </c>
      <c r="I985" s="41" t="str">
        <f t="shared" si="137"/>
        <v/>
      </c>
      <c r="J985" s="41" t="str">
        <f t="shared" si="138"/>
        <v/>
      </c>
      <c r="K985" s="268"/>
      <c r="L985" s="268"/>
      <c r="M985" s="268"/>
      <c r="N985" s="269"/>
      <c r="O985" s="269"/>
      <c r="P985" s="269"/>
      <c r="Q985" s="270"/>
      <c r="R985" s="271"/>
      <c r="S985" s="268"/>
      <c r="T985" s="268"/>
      <c r="U985" s="268"/>
      <c r="V985" s="268"/>
      <c r="W985" s="65" t="str">
        <f t="shared" si="139"/>
        <v/>
      </c>
      <c r="X985" s="65" t="str">
        <f t="shared" si="140"/>
        <v/>
      </c>
      <c r="Y985" s="65" t="str">
        <f t="shared" si="141"/>
        <v/>
      </c>
      <c r="Z985" s="65" t="str">
        <f t="shared" si="142"/>
        <v/>
      </c>
      <c r="AA985" s="65" t="str">
        <f t="shared" si="143"/>
        <v/>
      </c>
    </row>
    <row r="986" spans="1:27" x14ac:dyDescent="0.25">
      <c r="A986" s="40" t="str">
        <f>IF(G986="","",1*ISERROR(VLOOKUP(G986,G$1:G985,1,FALSE)))</f>
        <v/>
      </c>
      <c r="B986" s="40" t="str">
        <f>IF(A986=0,0,IF(A986="","",SUM(A$2:A986)))</f>
        <v/>
      </c>
      <c r="C986" s="41" t="str">
        <f>IF(H986="","",1*ISERROR(VLOOKUP(H986,H$1:H985,1,FALSE)))</f>
        <v/>
      </c>
      <c r="D986" s="40" t="str">
        <f>IF(C986=0,0,IF(C986="","",SUM(C$2:C986)))</f>
        <v/>
      </c>
      <c r="E986" s="41" t="str">
        <f>IF(H986=0,0,IF(C986="","",SUM(C$11:C986)))</f>
        <v/>
      </c>
      <c r="F986" s="41" t="str">
        <f>IF(H986="","",COUNTIF(H$11:H986,"="&amp;H986))</f>
        <v/>
      </c>
      <c r="G986" s="41" t="str">
        <f t="shared" si="135"/>
        <v/>
      </c>
      <c r="H986" s="41" t="str">
        <f t="shared" si="136"/>
        <v/>
      </c>
      <c r="I986" s="41" t="str">
        <f t="shared" si="137"/>
        <v/>
      </c>
      <c r="J986" s="41" t="str">
        <f t="shared" si="138"/>
        <v/>
      </c>
      <c r="K986" s="268"/>
      <c r="L986" s="268"/>
      <c r="M986" s="268"/>
      <c r="N986" s="269"/>
      <c r="O986" s="269"/>
      <c r="P986" s="269"/>
      <c r="Q986" s="270"/>
      <c r="R986" s="271"/>
      <c r="S986" s="268"/>
      <c r="T986" s="268"/>
      <c r="U986" s="268"/>
      <c r="V986" s="268"/>
      <c r="W986" s="65" t="str">
        <f t="shared" si="139"/>
        <v/>
      </c>
      <c r="X986" s="65" t="str">
        <f t="shared" si="140"/>
        <v/>
      </c>
      <c r="Y986" s="65" t="str">
        <f t="shared" si="141"/>
        <v/>
      </c>
      <c r="Z986" s="65" t="str">
        <f t="shared" si="142"/>
        <v/>
      </c>
      <c r="AA986" s="65" t="str">
        <f t="shared" si="143"/>
        <v/>
      </c>
    </row>
    <row r="987" spans="1:27" x14ac:dyDescent="0.25">
      <c r="A987" s="40" t="str">
        <f>IF(G987="","",1*ISERROR(VLOOKUP(G987,G$1:G986,1,FALSE)))</f>
        <v/>
      </c>
      <c r="B987" s="40" t="str">
        <f>IF(A987=0,0,IF(A987="","",SUM(A$2:A987)))</f>
        <v/>
      </c>
      <c r="C987" s="41" t="str">
        <f>IF(H987="","",1*ISERROR(VLOOKUP(H987,H$1:H986,1,FALSE)))</f>
        <v/>
      </c>
      <c r="D987" s="40" t="str">
        <f>IF(C987=0,0,IF(C987="","",SUM(C$2:C987)))</f>
        <v/>
      </c>
      <c r="E987" s="41" t="str">
        <f>IF(H987=0,0,IF(C987="","",SUM(C$11:C987)))</f>
        <v/>
      </c>
      <c r="F987" s="41" t="str">
        <f>IF(H987="","",COUNTIF(H$11:H987,"="&amp;H987))</f>
        <v/>
      </c>
      <c r="G987" s="41" t="str">
        <f t="shared" si="135"/>
        <v/>
      </c>
      <c r="H987" s="41" t="str">
        <f t="shared" si="136"/>
        <v/>
      </c>
      <c r="I987" s="41" t="str">
        <f t="shared" si="137"/>
        <v/>
      </c>
      <c r="J987" s="41" t="str">
        <f t="shared" si="138"/>
        <v/>
      </c>
      <c r="K987" s="268"/>
      <c r="L987" s="268"/>
      <c r="M987" s="268"/>
      <c r="N987" s="269"/>
      <c r="O987" s="269"/>
      <c r="P987" s="269"/>
      <c r="Q987" s="270"/>
      <c r="R987" s="271"/>
      <c r="S987" s="268"/>
      <c r="T987" s="268"/>
      <c r="U987" s="268"/>
      <c r="V987" s="268"/>
      <c r="W987" s="65" t="str">
        <f t="shared" si="139"/>
        <v/>
      </c>
      <c r="X987" s="65" t="str">
        <f t="shared" si="140"/>
        <v/>
      </c>
      <c r="Y987" s="65" t="str">
        <f t="shared" si="141"/>
        <v/>
      </c>
      <c r="Z987" s="65" t="str">
        <f t="shared" si="142"/>
        <v/>
      </c>
      <c r="AA987" s="65" t="str">
        <f t="shared" si="143"/>
        <v/>
      </c>
    </row>
    <row r="988" spans="1:27" x14ac:dyDescent="0.25">
      <c r="A988" s="40" t="str">
        <f>IF(G988="","",1*ISERROR(VLOOKUP(G988,G$1:G987,1,FALSE)))</f>
        <v/>
      </c>
      <c r="B988" s="40" t="str">
        <f>IF(A988=0,0,IF(A988="","",SUM(A$2:A988)))</f>
        <v/>
      </c>
      <c r="C988" s="41" t="str">
        <f>IF(H988="","",1*ISERROR(VLOOKUP(H988,H$1:H987,1,FALSE)))</f>
        <v/>
      </c>
      <c r="D988" s="40" t="str">
        <f>IF(C988=0,0,IF(C988="","",SUM(C$2:C988)))</f>
        <v/>
      </c>
      <c r="E988" s="41" t="str">
        <f>IF(H988=0,0,IF(C988="","",SUM(C$11:C988)))</f>
        <v/>
      </c>
      <c r="F988" s="41" t="str">
        <f>IF(H988="","",COUNTIF(H$11:H988,"="&amp;H988))</f>
        <v/>
      </c>
      <c r="G988" s="41" t="str">
        <f t="shared" si="135"/>
        <v/>
      </c>
      <c r="H988" s="41" t="str">
        <f t="shared" si="136"/>
        <v/>
      </c>
      <c r="I988" s="41" t="str">
        <f t="shared" si="137"/>
        <v/>
      </c>
      <c r="J988" s="41" t="str">
        <f t="shared" si="138"/>
        <v/>
      </c>
      <c r="K988" s="268"/>
      <c r="L988" s="268"/>
      <c r="M988" s="268"/>
      <c r="N988" s="269"/>
      <c r="O988" s="269"/>
      <c r="P988" s="269"/>
      <c r="Q988" s="270"/>
      <c r="R988" s="271"/>
      <c r="S988" s="268"/>
      <c r="T988" s="268"/>
      <c r="U988" s="268"/>
      <c r="V988" s="268"/>
      <c r="W988" s="65" t="str">
        <f t="shared" si="139"/>
        <v/>
      </c>
      <c r="X988" s="65" t="str">
        <f t="shared" si="140"/>
        <v/>
      </c>
      <c r="Y988" s="65" t="str">
        <f t="shared" si="141"/>
        <v/>
      </c>
      <c r="Z988" s="65" t="str">
        <f t="shared" si="142"/>
        <v/>
      </c>
      <c r="AA988" s="65" t="str">
        <f t="shared" si="143"/>
        <v/>
      </c>
    </row>
    <row r="989" spans="1:27" x14ac:dyDescent="0.25">
      <c r="A989" s="40" t="str">
        <f>IF(G989="","",1*ISERROR(VLOOKUP(G989,G$1:G988,1,FALSE)))</f>
        <v/>
      </c>
      <c r="B989" s="40" t="str">
        <f>IF(A989=0,0,IF(A989="","",SUM(A$2:A989)))</f>
        <v/>
      </c>
      <c r="C989" s="41" t="str">
        <f>IF(H989="","",1*ISERROR(VLOOKUP(H989,H$1:H988,1,FALSE)))</f>
        <v/>
      </c>
      <c r="D989" s="40" t="str">
        <f>IF(C989=0,0,IF(C989="","",SUM(C$2:C989)))</f>
        <v/>
      </c>
      <c r="E989" s="41" t="str">
        <f>IF(H989=0,0,IF(C989="","",SUM(C$11:C989)))</f>
        <v/>
      </c>
      <c r="F989" s="41" t="str">
        <f>IF(H989="","",COUNTIF(H$11:H989,"="&amp;H989))</f>
        <v/>
      </c>
      <c r="G989" s="41" t="str">
        <f t="shared" si="135"/>
        <v/>
      </c>
      <c r="H989" s="41" t="str">
        <f t="shared" si="136"/>
        <v/>
      </c>
      <c r="I989" s="41" t="str">
        <f t="shared" si="137"/>
        <v/>
      </c>
      <c r="J989" s="41" t="str">
        <f t="shared" si="138"/>
        <v/>
      </c>
      <c r="K989" s="268"/>
      <c r="L989" s="268"/>
      <c r="M989" s="268"/>
      <c r="N989" s="269"/>
      <c r="O989" s="269"/>
      <c r="P989" s="269"/>
      <c r="Q989" s="270"/>
      <c r="R989" s="271"/>
      <c r="S989" s="268"/>
      <c r="T989" s="268"/>
      <c r="U989" s="268"/>
      <c r="V989" s="268"/>
      <c r="W989" s="65" t="str">
        <f t="shared" si="139"/>
        <v/>
      </c>
      <c r="X989" s="65" t="str">
        <f t="shared" si="140"/>
        <v/>
      </c>
      <c r="Y989" s="65" t="str">
        <f t="shared" si="141"/>
        <v/>
      </c>
      <c r="Z989" s="65" t="str">
        <f t="shared" si="142"/>
        <v/>
      </c>
      <c r="AA989" s="65" t="str">
        <f t="shared" si="143"/>
        <v/>
      </c>
    </row>
    <row r="990" spans="1:27" x14ac:dyDescent="0.25">
      <c r="A990" s="40" t="str">
        <f>IF(G990="","",1*ISERROR(VLOOKUP(G990,G$1:G989,1,FALSE)))</f>
        <v/>
      </c>
      <c r="B990" s="40" t="str">
        <f>IF(A990=0,0,IF(A990="","",SUM(A$2:A990)))</f>
        <v/>
      </c>
      <c r="C990" s="41" t="str">
        <f>IF(H990="","",1*ISERROR(VLOOKUP(H990,H$1:H989,1,FALSE)))</f>
        <v/>
      </c>
      <c r="D990" s="40" t="str">
        <f>IF(C990=0,0,IF(C990="","",SUM(C$2:C990)))</f>
        <v/>
      </c>
      <c r="E990" s="41" t="str">
        <f>IF(H990=0,0,IF(C990="","",SUM(C$11:C990)))</f>
        <v/>
      </c>
      <c r="F990" s="41" t="str">
        <f>IF(H990="","",COUNTIF(H$11:H990,"="&amp;H990))</f>
        <v/>
      </c>
      <c r="G990" s="41" t="str">
        <f t="shared" si="135"/>
        <v/>
      </c>
      <c r="H990" s="41" t="str">
        <f t="shared" si="136"/>
        <v/>
      </c>
      <c r="I990" s="41" t="str">
        <f t="shared" si="137"/>
        <v/>
      </c>
      <c r="J990" s="41" t="str">
        <f t="shared" si="138"/>
        <v/>
      </c>
      <c r="K990" s="268"/>
      <c r="L990" s="268"/>
      <c r="M990" s="268"/>
      <c r="N990" s="269"/>
      <c r="O990" s="269"/>
      <c r="P990" s="269"/>
      <c r="Q990" s="270"/>
      <c r="R990" s="271"/>
      <c r="S990" s="268"/>
      <c r="T990" s="268"/>
      <c r="U990" s="268"/>
      <c r="V990" s="268"/>
      <c r="W990" s="65" t="str">
        <f t="shared" si="139"/>
        <v/>
      </c>
      <c r="X990" s="65" t="str">
        <f t="shared" si="140"/>
        <v/>
      </c>
      <c r="Y990" s="65" t="str">
        <f t="shared" si="141"/>
        <v/>
      </c>
      <c r="Z990" s="65" t="str">
        <f t="shared" si="142"/>
        <v/>
      </c>
      <c r="AA990" s="65" t="str">
        <f t="shared" si="143"/>
        <v/>
      </c>
    </row>
    <row r="991" spans="1:27" x14ac:dyDescent="0.25">
      <c r="A991" s="40" t="str">
        <f>IF(G991="","",1*ISERROR(VLOOKUP(G991,G$1:G990,1,FALSE)))</f>
        <v/>
      </c>
      <c r="B991" s="40" t="str">
        <f>IF(A991=0,0,IF(A991="","",SUM(A$2:A991)))</f>
        <v/>
      </c>
      <c r="C991" s="41" t="str">
        <f>IF(H991="","",1*ISERROR(VLOOKUP(H991,H$1:H990,1,FALSE)))</f>
        <v/>
      </c>
      <c r="D991" s="40" t="str">
        <f>IF(C991=0,0,IF(C991="","",SUM(C$2:C991)))</f>
        <v/>
      </c>
      <c r="E991" s="41" t="str">
        <f>IF(H991=0,0,IF(C991="","",SUM(C$11:C991)))</f>
        <v/>
      </c>
      <c r="F991" s="41" t="str">
        <f>IF(H991="","",COUNTIF(H$11:H991,"="&amp;H991))</f>
        <v/>
      </c>
      <c r="G991" s="41" t="str">
        <f t="shared" si="135"/>
        <v/>
      </c>
      <c r="H991" s="41" t="str">
        <f t="shared" si="136"/>
        <v/>
      </c>
      <c r="I991" s="41" t="str">
        <f t="shared" si="137"/>
        <v/>
      </c>
      <c r="J991" s="41" t="str">
        <f t="shared" si="138"/>
        <v/>
      </c>
      <c r="K991" s="268"/>
      <c r="L991" s="268"/>
      <c r="M991" s="268"/>
      <c r="N991" s="269"/>
      <c r="O991" s="269"/>
      <c r="P991" s="269"/>
      <c r="Q991" s="270"/>
      <c r="R991" s="271"/>
      <c r="S991" s="268"/>
      <c r="T991" s="268"/>
      <c r="U991" s="268"/>
      <c r="V991" s="268"/>
      <c r="W991" s="65" t="str">
        <f t="shared" si="139"/>
        <v/>
      </c>
      <c r="X991" s="65" t="str">
        <f t="shared" si="140"/>
        <v/>
      </c>
      <c r="Y991" s="65" t="str">
        <f t="shared" si="141"/>
        <v/>
      </c>
      <c r="Z991" s="65" t="str">
        <f t="shared" si="142"/>
        <v/>
      </c>
      <c r="AA991" s="65" t="str">
        <f t="shared" si="143"/>
        <v/>
      </c>
    </row>
    <row r="992" spans="1:27" x14ac:dyDescent="0.25">
      <c r="A992" s="40" t="str">
        <f>IF(G992="","",1*ISERROR(VLOOKUP(G992,G$1:G991,1,FALSE)))</f>
        <v/>
      </c>
      <c r="B992" s="40" t="str">
        <f>IF(A992=0,0,IF(A992="","",SUM(A$2:A992)))</f>
        <v/>
      </c>
      <c r="C992" s="41" t="str">
        <f>IF(H992="","",1*ISERROR(VLOOKUP(H992,H$1:H991,1,FALSE)))</f>
        <v/>
      </c>
      <c r="D992" s="40" t="str">
        <f>IF(C992=0,0,IF(C992="","",SUM(C$2:C992)))</f>
        <v/>
      </c>
      <c r="E992" s="41" t="str">
        <f>IF(H992=0,0,IF(C992="","",SUM(C$11:C992)))</f>
        <v/>
      </c>
      <c r="F992" s="41" t="str">
        <f>IF(H992="","",COUNTIF(H$11:H992,"="&amp;H992))</f>
        <v/>
      </c>
      <c r="G992" s="41" t="str">
        <f t="shared" si="135"/>
        <v/>
      </c>
      <c r="H992" s="41" t="str">
        <f t="shared" si="136"/>
        <v/>
      </c>
      <c r="I992" s="41" t="str">
        <f t="shared" si="137"/>
        <v/>
      </c>
      <c r="J992" s="41" t="str">
        <f t="shared" si="138"/>
        <v/>
      </c>
      <c r="K992" s="268"/>
      <c r="L992" s="268"/>
      <c r="M992" s="268"/>
      <c r="N992" s="269"/>
      <c r="O992" s="269"/>
      <c r="P992" s="269"/>
      <c r="Q992" s="270"/>
      <c r="R992" s="271"/>
      <c r="S992" s="268"/>
      <c r="T992" s="268"/>
      <c r="U992" s="268"/>
      <c r="V992" s="268"/>
      <c r="W992" s="65" t="str">
        <f t="shared" si="139"/>
        <v/>
      </c>
      <c r="X992" s="65" t="str">
        <f t="shared" si="140"/>
        <v/>
      </c>
      <c r="Y992" s="65" t="str">
        <f t="shared" si="141"/>
        <v/>
      </c>
      <c r="Z992" s="65" t="str">
        <f t="shared" si="142"/>
        <v/>
      </c>
      <c r="AA992" s="65" t="str">
        <f t="shared" si="143"/>
        <v/>
      </c>
    </row>
    <row r="993" spans="1:27" x14ac:dyDescent="0.25">
      <c r="A993" s="40" t="str">
        <f>IF(G993="","",1*ISERROR(VLOOKUP(G993,G$1:G992,1,FALSE)))</f>
        <v/>
      </c>
      <c r="B993" s="40" t="str">
        <f>IF(A993=0,0,IF(A993="","",SUM(A$2:A993)))</f>
        <v/>
      </c>
      <c r="C993" s="41" t="str">
        <f>IF(H993="","",1*ISERROR(VLOOKUP(H993,H$1:H992,1,FALSE)))</f>
        <v/>
      </c>
      <c r="D993" s="40" t="str">
        <f>IF(C993=0,0,IF(C993="","",SUM(C$2:C993)))</f>
        <v/>
      </c>
      <c r="E993" s="41" t="str">
        <f>IF(H993=0,0,IF(C993="","",SUM(C$11:C993)))</f>
        <v/>
      </c>
      <c r="F993" s="41" t="str">
        <f>IF(H993="","",COUNTIF(H$11:H993,"="&amp;H993))</f>
        <v/>
      </c>
      <c r="G993" s="41" t="str">
        <f t="shared" si="135"/>
        <v/>
      </c>
      <c r="H993" s="41" t="str">
        <f t="shared" si="136"/>
        <v/>
      </c>
      <c r="I993" s="41" t="str">
        <f t="shared" si="137"/>
        <v/>
      </c>
      <c r="J993" s="41" t="str">
        <f t="shared" si="138"/>
        <v/>
      </c>
      <c r="K993" s="268"/>
      <c r="L993" s="268"/>
      <c r="M993" s="268"/>
      <c r="N993" s="269"/>
      <c r="O993" s="269"/>
      <c r="P993" s="269"/>
      <c r="Q993" s="270"/>
      <c r="R993" s="271"/>
      <c r="S993" s="268"/>
      <c r="T993" s="268"/>
      <c r="U993" s="268"/>
      <c r="V993" s="268"/>
      <c r="W993" s="65" t="str">
        <f t="shared" si="139"/>
        <v/>
      </c>
      <c r="X993" s="65" t="str">
        <f t="shared" si="140"/>
        <v/>
      </c>
      <c r="Y993" s="65" t="str">
        <f t="shared" si="141"/>
        <v/>
      </c>
      <c r="Z993" s="65" t="str">
        <f t="shared" si="142"/>
        <v/>
      </c>
      <c r="AA993" s="65" t="str">
        <f t="shared" si="143"/>
        <v/>
      </c>
    </row>
    <row r="994" spans="1:27" x14ac:dyDescent="0.25">
      <c r="A994" s="40" t="str">
        <f>IF(G994="","",1*ISERROR(VLOOKUP(G994,G$1:G993,1,FALSE)))</f>
        <v/>
      </c>
      <c r="B994" s="40" t="str">
        <f>IF(A994=0,0,IF(A994="","",SUM(A$2:A994)))</f>
        <v/>
      </c>
      <c r="C994" s="41" t="str">
        <f>IF(H994="","",1*ISERROR(VLOOKUP(H994,H$1:H993,1,FALSE)))</f>
        <v/>
      </c>
      <c r="D994" s="40" t="str">
        <f>IF(C994=0,0,IF(C994="","",SUM(C$2:C994)))</f>
        <v/>
      </c>
      <c r="E994" s="41" t="str">
        <f>IF(H994=0,0,IF(C994="","",SUM(C$11:C994)))</f>
        <v/>
      </c>
      <c r="F994" s="41" t="str">
        <f>IF(H994="","",COUNTIF(H$11:H994,"="&amp;H994))</f>
        <v/>
      </c>
      <c r="G994" s="41" t="str">
        <f t="shared" si="135"/>
        <v/>
      </c>
      <c r="H994" s="41" t="str">
        <f t="shared" si="136"/>
        <v/>
      </c>
      <c r="I994" s="41" t="str">
        <f t="shared" si="137"/>
        <v/>
      </c>
      <c r="J994" s="41" t="str">
        <f t="shared" si="138"/>
        <v/>
      </c>
      <c r="K994" s="268"/>
      <c r="L994" s="268"/>
      <c r="M994" s="268"/>
      <c r="N994" s="269"/>
      <c r="O994" s="269"/>
      <c r="P994" s="269"/>
      <c r="Q994" s="270"/>
      <c r="R994" s="271"/>
      <c r="S994" s="268"/>
      <c r="T994" s="268"/>
      <c r="U994" s="268"/>
      <c r="V994" s="268"/>
      <c r="W994" s="65" t="str">
        <f t="shared" si="139"/>
        <v/>
      </c>
      <c r="X994" s="65" t="str">
        <f t="shared" si="140"/>
        <v/>
      </c>
      <c r="Y994" s="65" t="str">
        <f t="shared" si="141"/>
        <v/>
      </c>
      <c r="Z994" s="65" t="str">
        <f t="shared" si="142"/>
        <v/>
      </c>
      <c r="AA994" s="65" t="str">
        <f t="shared" si="143"/>
        <v/>
      </c>
    </row>
    <row r="995" spans="1:27" x14ac:dyDescent="0.25">
      <c r="A995" s="40" t="str">
        <f>IF(G995="","",1*ISERROR(VLOOKUP(G995,G$1:G994,1,FALSE)))</f>
        <v/>
      </c>
      <c r="B995" s="40" t="str">
        <f>IF(A995=0,0,IF(A995="","",SUM(A$2:A995)))</f>
        <v/>
      </c>
      <c r="C995" s="41" t="str">
        <f>IF(H995="","",1*ISERROR(VLOOKUP(H995,H$1:H994,1,FALSE)))</f>
        <v/>
      </c>
      <c r="D995" s="40" t="str">
        <f>IF(C995=0,0,IF(C995="","",SUM(C$2:C995)))</f>
        <v/>
      </c>
      <c r="E995" s="41" t="str">
        <f>IF(H995=0,0,IF(C995="","",SUM(C$11:C995)))</f>
        <v/>
      </c>
      <c r="F995" s="41" t="str">
        <f>IF(H995="","",COUNTIF(H$11:H995,"="&amp;H995))</f>
        <v/>
      </c>
      <c r="G995" s="41" t="str">
        <f t="shared" si="135"/>
        <v/>
      </c>
      <c r="H995" s="41" t="str">
        <f t="shared" si="136"/>
        <v/>
      </c>
      <c r="I995" s="41" t="str">
        <f t="shared" si="137"/>
        <v/>
      </c>
      <c r="J995" s="41" t="str">
        <f t="shared" si="138"/>
        <v/>
      </c>
      <c r="K995" s="268"/>
      <c r="L995" s="268"/>
      <c r="M995" s="268"/>
      <c r="N995" s="269"/>
      <c r="O995" s="269"/>
      <c r="P995" s="269"/>
      <c r="Q995" s="270"/>
      <c r="R995" s="271"/>
      <c r="S995" s="268"/>
      <c r="T995" s="268"/>
      <c r="U995" s="268"/>
      <c r="V995" s="268"/>
      <c r="W995" s="65" t="str">
        <f t="shared" si="139"/>
        <v/>
      </c>
      <c r="X995" s="65" t="str">
        <f t="shared" si="140"/>
        <v/>
      </c>
      <c r="Y995" s="65" t="str">
        <f t="shared" si="141"/>
        <v/>
      </c>
      <c r="Z995" s="65" t="str">
        <f t="shared" si="142"/>
        <v/>
      </c>
      <c r="AA995" s="65" t="str">
        <f t="shared" si="143"/>
        <v/>
      </c>
    </row>
    <row r="996" spans="1:27" x14ac:dyDescent="0.25">
      <c r="A996" s="40" t="str">
        <f>IF(G996="","",1*ISERROR(VLOOKUP(G996,G$1:G995,1,FALSE)))</f>
        <v/>
      </c>
      <c r="B996" s="40" t="str">
        <f>IF(A996=0,0,IF(A996="","",SUM(A$2:A996)))</f>
        <v/>
      </c>
      <c r="C996" s="41" t="str">
        <f>IF(H996="","",1*ISERROR(VLOOKUP(H996,H$1:H995,1,FALSE)))</f>
        <v/>
      </c>
      <c r="D996" s="40" t="str">
        <f>IF(C996=0,0,IF(C996="","",SUM(C$2:C996)))</f>
        <v/>
      </c>
      <c r="E996" s="41" t="str">
        <f>IF(H996=0,0,IF(C996="","",SUM(C$11:C996)))</f>
        <v/>
      </c>
      <c r="F996" s="41" t="str">
        <f>IF(H996="","",COUNTIF(H$11:H996,"="&amp;H996))</f>
        <v/>
      </c>
      <c r="G996" s="41" t="str">
        <f t="shared" si="135"/>
        <v/>
      </c>
      <c r="H996" s="41" t="str">
        <f t="shared" si="136"/>
        <v/>
      </c>
      <c r="I996" s="41" t="str">
        <f t="shared" si="137"/>
        <v/>
      </c>
      <c r="J996" s="41" t="str">
        <f t="shared" si="138"/>
        <v/>
      </c>
      <c r="K996" s="268"/>
      <c r="L996" s="268"/>
      <c r="M996" s="268"/>
      <c r="N996" s="269"/>
      <c r="O996" s="269"/>
      <c r="P996" s="269"/>
      <c r="Q996" s="270"/>
      <c r="R996" s="271"/>
      <c r="S996" s="268"/>
      <c r="T996" s="268"/>
      <c r="U996" s="268"/>
      <c r="V996" s="268"/>
      <c r="W996" s="65" t="str">
        <f t="shared" si="139"/>
        <v/>
      </c>
      <c r="X996" s="65" t="str">
        <f t="shared" si="140"/>
        <v/>
      </c>
      <c r="Y996" s="65" t="str">
        <f t="shared" si="141"/>
        <v/>
      </c>
      <c r="Z996" s="65" t="str">
        <f t="shared" si="142"/>
        <v/>
      </c>
      <c r="AA996" s="65" t="str">
        <f t="shared" si="143"/>
        <v/>
      </c>
    </row>
    <row r="997" spans="1:27" x14ac:dyDescent="0.25">
      <c r="A997" s="40" t="str">
        <f>IF(G997="","",1*ISERROR(VLOOKUP(G997,G$1:G996,1,FALSE)))</f>
        <v/>
      </c>
      <c r="B997" s="40" t="str">
        <f>IF(A997=0,0,IF(A997="","",SUM(A$2:A997)))</f>
        <v/>
      </c>
      <c r="C997" s="41" t="str">
        <f>IF(H997="","",1*ISERROR(VLOOKUP(H997,H$1:H996,1,FALSE)))</f>
        <v/>
      </c>
      <c r="D997" s="40" t="str">
        <f>IF(C997=0,0,IF(C997="","",SUM(C$2:C997)))</f>
        <v/>
      </c>
      <c r="E997" s="41" t="str">
        <f>IF(H997=0,0,IF(C997="","",SUM(C$11:C997)))</f>
        <v/>
      </c>
      <c r="F997" s="41" t="str">
        <f>IF(H997="","",COUNTIF(H$11:H997,"="&amp;H997))</f>
        <v/>
      </c>
      <c r="G997" s="41" t="str">
        <f t="shared" si="135"/>
        <v/>
      </c>
      <c r="H997" s="41" t="str">
        <f t="shared" si="136"/>
        <v/>
      </c>
      <c r="I997" s="41" t="str">
        <f t="shared" si="137"/>
        <v/>
      </c>
      <c r="J997" s="41" t="str">
        <f t="shared" si="138"/>
        <v/>
      </c>
      <c r="K997" s="268"/>
      <c r="L997" s="268"/>
      <c r="M997" s="268"/>
      <c r="N997" s="269"/>
      <c r="O997" s="269"/>
      <c r="P997" s="269"/>
      <c r="Q997" s="270"/>
      <c r="R997" s="271"/>
      <c r="S997" s="268"/>
      <c r="T997" s="268"/>
      <c r="U997" s="268"/>
      <c r="V997" s="268"/>
      <c r="W997" s="65" t="str">
        <f t="shared" si="139"/>
        <v/>
      </c>
      <c r="X997" s="65" t="str">
        <f t="shared" si="140"/>
        <v/>
      </c>
      <c r="Y997" s="65" t="str">
        <f t="shared" si="141"/>
        <v/>
      </c>
      <c r="Z997" s="65" t="str">
        <f t="shared" si="142"/>
        <v/>
      </c>
      <c r="AA997" s="65" t="str">
        <f t="shared" si="143"/>
        <v/>
      </c>
    </row>
    <row r="998" spans="1:27" x14ac:dyDescent="0.25">
      <c r="A998" s="40" t="str">
        <f>IF(G998="","",1*ISERROR(VLOOKUP(G998,G$1:G997,1,FALSE)))</f>
        <v/>
      </c>
      <c r="B998" s="40" t="str">
        <f>IF(A998=0,0,IF(A998="","",SUM(A$2:A998)))</f>
        <v/>
      </c>
      <c r="C998" s="41" t="str">
        <f>IF(H998="","",1*ISERROR(VLOOKUP(H998,H$1:H997,1,FALSE)))</f>
        <v/>
      </c>
      <c r="D998" s="40" t="str">
        <f>IF(C998=0,0,IF(C998="","",SUM(C$2:C998)))</f>
        <v/>
      </c>
      <c r="E998" s="41" t="str">
        <f>IF(H998=0,0,IF(C998="","",SUM(C$11:C998)))</f>
        <v/>
      </c>
      <c r="F998" s="41" t="str">
        <f>IF(H998="","",COUNTIF(H$11:H998,"="&amp;H998))</f>
        <v/>
      </c>
      <c r="G998" s="41" t="str">
        <f t="shared" si="135"/>
        <v/>
      </c>
      <c r="H998" s="41" t="str">
        <f t="shared" si="136"/>
        <v/>
      </c>
      <c r="I998" s="41" t="str">
        <f t="shared" si="137"/>
        <v/>
      </c>
      <c r="J998" s="41" t="str">
        <f t="shared" si="138"/>
        <v/>
      </c>
      <c r="K998" s="268"/>
      <c r="L998" s="268"/>
      <c r="M998" s="268"/>
      <c r="N998" s="269"/>
      <c r="O998" s="269"/>
      <c r="P998" s="269"/>
      <c r="Q998" s="270"/>
      <c r="R998" s="271"/>
      <c r="S998" s="268"/>
      <c r="T998" s="268"/>
      <c r="U998" s="268"/>
      <c r="V998" s="268"/>
      <c r="W998" s="65" t="str">
        <f t="shared" si="139"/>
        <v/>
      </c>
      <c r="X998" s="65" t="str">
        <f t="shared" si="140"/>
        <v/>
      </c>
      <c r="Y998" s="65" t="str">
        <f t="shared" si="141"/>
        <v/>
      </c>
      <c r="Z998" s="65" t="str">
        <f t="shared" si="142"/>
        <v/>
      </c>
      <c r="AA998" s="65" t="str">
        <f t="shared" si="143"/>
        <v/>
      </c>
    </row>
    <row r="999" spans="1:27" x14ac:dyDescent="0.25">
      <c r="A999" s="40" t="str">
        <f>IF(G999="","",1*ISERROR(VLOOKUP(G999,G$1:G998,1,FALSE)))</f>
        <v/>
      </c>
      <c r="B999" s="40" t="str">
        <f>IF(A999=0,0,IF(A999="","",SUM(A$2:A999)))</f>
        <v/>
      </c>
      <c r="C999" s="41" t="str">
        <f>IF(H999="","",1*ISERROR(VLOOKUP(H999,H$1:H998,1,FALSE)))</f>
        <v/>
      </c>
      <c r="D999" s="40" t="str">
        <f>IF(C999=0,0,IF(C999="","",SUM(C$2:C999)))</f>
        <v/>
      </c>
      <c r="E999" s="41" t="str">
        <f>IF(H999=0,0,IF(C999="","",SUM(C$11:C999)))</f>
        <v/>
      </c>
      <c r="F999" s="41" t="str">
        <f>IF(H999="","",COUNTIF(H$11:H999,"="&amp;H999))</f>
        <v/>
      </c>
      <c r="G999" s="41" t="str">
        <f t="shared" si="135"/>
        <v/>
      </c>
      <c r="H999" s="41" t="str">
        <f t="shared" si="136"/>
        <v/>
      </c>
      <c r="I999" s="41" t="str">
        <f t="shared" si="137"/>
        <v/>
      </c>
      <c r="J999" s="41" t="str">
        <f t="shared" si="138"/>
        <v/>
      </c>
      <c r="K999" s="268"/>
      <c r="L999" s="268"/>
      <c r="M999" s="268"/>
      <c r="N999" s="269"/>
      <c r="O999" s="269"/>
      <c r="P999" s="269"/>
      <c r="Q999" s="270"/>
      <c r="R999" s="271"/>
      <c r="S999" s="268"/>
      <c r="T999" s="268"/>
      <c r="U999" s="268"/>
      <c r="V999" s="268"/>
      <c r="W999" s="65" t="str">
        <f t="shared" si="139"/>
        <v/>
      </c>
      <c r="X999" s="65" t="str">
        <f t="shared" si="140"/>
        <v/>
      </c>
      <c r="Y999" s="65" t="str">
        <f t="shared" si="141"/>
        <v/>
      </c>
      <c r="Z999" s="65" t="str">
        <f t="shared" si="142"/>
        <v/>
      </c>
      <c r="AA999" s="65" t="str">
        <f t="shared" si="143"/>
        <v/>
      </c>
    </row>
    <row r="1000" spans="1:27" x14ac:dyDescent="0.25">
      <c r="A1000" s="40" t="str">
        <f>IF(G1000="","",1*ISERROR(VLOOKUP(G1000,G$1:G999,1,FALSE)))</f>
        <v/>
      </c>
      <c r="B1000" s="40" t="str">
        <f>IF(A1000=0,0,IF(A1000="","",SUM(A$2:A1000)))</f>
        <v/>
      </c>
      <c r="C1000" s="41" t="str">
        <f>IF(H1000="","",1*ISERROR(VLOOKUP(H1000,H$1:H999,1,FALSE)))</f>
        <v/>
      </c>
      <c r="D1000" s="40" t="str">
        <f>IF(C1000=0,0,IF(C1000="","",SUM(C$2:C1000)))</f>
        <v/>
      </c>
      <c r="E1000" s="41" t="str">
        <f>IF(H1000=0,0,IF(C1000="","",SUM(C$11:C1000)))</f>
        <v/>
      </c>
      <c r="F1000" s="41" t="str">
        <f>IF(H1000="","",COUNTIF(H$11:H1000,"="&amp;H1000))</f>
        <v/>
      </c>
      <c r="G1000" s="41" t="str">
        <f t="shared" si="135"/>
        <v/>
      </c>
      <c r="H1000" s="41" t="str">
        <f t="shared" si="136"/>
        <v/>
      </c>
      <c r="I1000" s="41" t="str">
        <f t="shared" si="137"/>
        <v/>
      </c>
      <c r="J1000" s="41" t="str">
        <f t="shared" si="138"/>
        <v/>
      </c>
      <c r="K1000" s="268"/>
      <c r="L1000" s="268"/>
      <c r="M1000" s="268"/>
      <c r="N1000" s="269"/>
      <c r="O1000" s="269"/>
      <c r="P1000" s="269"/>
      <c r="Q1000" s="270"/>
      <c r="R1000" s="271"/>
      <c r="S1000" s="268"/>
      <c r="T1000" s="268"/>
      <c r="U1000" s="268"/>
      <c r="V1000" s="268"/>
      <c r="W1000" s="65" t="str">
        <f t="shared" si="139"/>
        <v/>
      </c>
      <c r="X1000" s="65" t="str">
        <f t="shared" si="140"/>
        <v/>
      </c>
      <c r="Y1000" s="65" t="str">
        <f t="shared" si="141"/>
        <v/>
      </c>
      <c r="Z1000" s="65" t="str">
        <f t="shared" si="142"/>
        <v/>
      </c>
      <c r="AA1000" s="65" t="str">
        <f t="shared" si="143"/>
        <v/>
      </c>
    </row>
    <row r="1001" spans="1:27" x14ac:dyDescent="0.25">
      <c r="A1001" s="40" t="str">
        <f>IF(G1001="","",1*ISERROR(VLOOKUP(G1001,G$1:G1000,1,FALSE)))</f>
        <v/>
      </c>
      <c r="B1001" s="40" t="str">
        <f>IF(A1001=0,0,IF(A1001="","",SUM(A$2:A1001)))</f>
        <v/>
      </c>
      <c r="C1001" s="41" t="str">
        <f>IF(H1001="","",1*ISERROR(VLOOKUP(H1001,H$1:H1000,1,FALSE)))</f>
        <v/>
      </c>
      <c r="D1001" s="40" t="str">
        <f>IF(C1001=0,0,IF(C1001="","",SUM(C$2:C1001)))</f>
        <v/>
      </c>
      <c r="E1001" s="41" t="str">
        <f>IF(H1001=0,0,IF(C1001="","",SUM(C$11:C1001)))</f>
        <v/>
      </c>
      <c r="F1001" s="41" t="str">
        <f>IF(H1001="","",COUNTIF(H$11:H1001,"="&amp;H1001))</f>
        <v/>
      </c>
      <c r="G1001" s="41" t="str">
        <f t="shared" si="135"/>
        <v/>
      </c>
      <c r="H1001" s="41" t="str">
        <f t="shared" si="136"/>
        <v/>
      </c>
      <c r="I1001" s="41" t="str">
        <f t="shared" si="137"/>
        <v/>
      </c>
      <c r="J1001" s="41" t="str">
        <f t="shared" si="138"/>
        <v/>
      </c>
      <c r="K1001" s="268"/>
      <c r="L1001" s="268"/>
      <c r="M1001" s="268"/>
      <c r="N1001" s="269"/>
      <c r="O1001" s="269"/>
      <c r="P1001" s="269"/>
      <c r="Q1001" s="270"/>
      <c r="R1001" s="271"/>
      <c r="S1001" s="268"/>
      <c r="T1001" s="268"/>
      <c r="U1001" s="268"/>
      <c r="V1001" s="268"/>
      <c r="W1001" s="65" t="str">
        <f t="shared" si="139"/>
        <v/>
      </c>
      <c r="X1001" s="65" t="str">
        <f t="shared" si="140"/>
        <v/>
      </c>
      <c r="Y1001" s="65" t="str">
        <f t="shared" si="141"/>
        <v/>
      </c>
      <c r="Z1001" s="65" t="str">
        <f t="shared" si="142"/>
        <v/>
      </c>
      <c r="AA1001" s="65" t="str">
        <f t="shared" si="143"/>
        <v/>
      </c>
    </row>
    <row r="1002" spans="1:27" x14ac:dyDescent="0.25">
      <c r="A1002" s="40" t="str">
        <f>IF(G1002="","",1*ISERROR(VLOOKUP(G1002,G$1:G1001,1,FALSE)))</f>
        <v/>
      </c>
      <c r="B1002" s="40" t="str">
        <f>IF(A1002=0,0,IF(A1002="","",SUM(A$2:A1002)))</f>
        <v/>
      </c>
      <c r="C1002" s="41" t="str">
        <f>IF(H1002="","",1*ISERROR(VLOOKUP(H1002,H$1:H1001,1,FALSE)))</f>
        <v/>
      </c>
      <c r="D1002" s="40" t="str">
        <f>IF(C1002=0,0,IF(C1002="","",SUM(C$2:C1002)))</f>
        <v/>
      </c>
      <c r="E1002" s="41" t="str">
        <f>IF(H1002=0,0,IF(C1002="","",SUM(C$11:C1002)))</f>
        <v/>
      </c>
      <c r="F1002" s="41" t="str">
        <f>IF(H1002="","",COUNTIF(H$11:H1002,"="&amp;H1002))</f>
        <v/>
      </c>
      <c r="G1002" s="41" t="str">
        <f t="shared" si="135"/>
        <v/>
      </c>
      <c r="H1002" s="41" t="str">
        <f t="shared" si="136"/>
        <v/>
      </c>
      <c r="I1002" s="41" t="str">
        <f t="shared" si="137"/>
        <v/>
      </c>
      <c r="J1002" s="41" t="str">
        <f t="shared" si="138"/>
        <v/>
      </c>
      <c r="K1002" s="268"/>
      <c r="L1002" s="268"/>
      <c r="M1002" s="268"/>
      <c r="N1002" s="269"/>
      <c r="O1002" s="269"/>
      <c r="P1002" s="269"/>
      <c r="Q1002" s="270"/>
      <c r="R1002" s="271"/>
      <c r="S1002" s="268"/>
      <c r="T1002" s="268"/>
      <c r="U1002" s="268"/>
      <c r="V1002" s="268"/>
      <c r="W1002" s="65" t="str">
        <f t="shared" si="139"/>
        <v/>
      </c>
      <c r="X1002" s="65" t="str">
        <f t="shared" si="140"/>
        <v/>
      </c>
      <c r="Y1002" s="65" t="str">
        <f t="shared" si="141"/>
        <v/>
      </c>
      <c r="Z1002" s="65" t="str">
        <f t="shared" si="142"/>
        <v/>
      </c>
      <c r="AA1002" s="65" t="str">
        <f t="shared" si="143"/>
        <v/>
      </c>
    </row>
    <row r="1003" spans="1:27" x14ac:dyDescent="0.25">
      <c r="A1003" s="40" t="str">
        <f>IF(G1003="","",1*ISERROR(VLOOKUP(G1003,G$1:G1002,1,FALSE)))</f>
        <v/>
      </c>
      <c r="B1003" s="40" t="str">
        <f>IF(A1003=0,0,IF(A1003="","",SUM(A$2:A1003)))</f>
        <v/>
      </c>
      <c r="C1003" s="41" t="str">
        <f>IF(H1003="","",1*ISERROR(VLOOKUP(H1003,H$1:H1002,1,FALSE)))</f>
        <v/>
      </c>
      <c r="D1003" s="40" t="str">
        <f>IF(C1003=0,0,IF(C1003="","",SUM(C$2:C1003)))</f>
        <v/>
      </c>
      <c r="E1003" s="41" t="str">
        <f>IF(H1003=0,0,IF(C1003="","",SUM(C$11:C1003)))</f>
        <v/>
      </c>
      <c r="F1003" s="41" t="str">
        <f>IF(H1003="","",COUNTIF(H$11:H1003,"="&amp;H1003))</f>
        <v/>
      </c>
      <c r="G1003" s="41" t="str">
        <f t="shared" si="135"/>
        <v/>
      </c>
      <c r="H1003" s="41" t="str">
        <f t="shared" si="136"/>
        <v/>
      </c>
      <c r="I1003" s="41" t="str">
        <f t="shared" si="137"/>
        <v/>
      </c>
      <c r="J1003" s="41" t="str">
        <f t="shared" si="138"/>
        <v/>
      </c>
      <c r="K1003" s="268"/>
      <c r="L1003" s="268"/>
      <c r="M1003" s="268"/>
      <c r="N1003" s="269"/>
      <c r="O1003" s="269"/>
      <c r="P1003" s="269"/>
      <c r="Q1003" s="270"/>
      <c r="R1003" s="271"/>
      <c r="S1003" s="268"/>
      <c r="T1003" s="268"/>
      <c r="U1003" s="268"/>
      <c r="V1003" s="268"/>
      <c r="W1003" s="65" t="str">
        <f t="shared" si="139"/>
        <v/>
      </c>
      <c r="X1003" s="65" t="str">
        <f t="shared" si="140"/>
        <v/>
      </c>
      <c r="Y1003" s="65" t="str">
        <f t="shared" si="141"/>
        <v/>
      </c>
      <c r="Z1003" s="65" t="str">
        <f t="shared" si="142"/>
        <v/>
      </c>
      <c r="AA1003" s="65" t="str">
        <f t="shared" si="143"/>
        <v/>
      </c>
    </row>
    <row r="1004" spans="1:27" x14ac:dyDescent="0.25">
      <c r="A1004" s="40" t="str">
        <f>IF(G1004="","",1*ISERROR(VLOOKUP(G1004,G$1:G1003,1,FALSE)))</f>
        <v/>
      </c>
      <c r="B1004" s="40" t="str">
        <f>IF(A1004=0,0,IF(A1004="","",SUM(A$2:A1004)))</f>
        <v/>
      </c>
      <c r="C1004" s="41" t="str">
        <f>IF(H1004="","",1*ISERROR(VLOOKUP(H1004,H$1:H1003,1,FALSE)))</f>
        <v/>
      </c>
      <c r="D1004" s="40" t="str">
        <f>IF(C1004=0,0,IF(C1004="","",SUM(C$2:C1004)))</f>
        <v/>
      </c>
      <c r="E1004" s="41" t="str">
        <f>IF(H1004=0,0,IF(C1004="","",SUM(C$11:C1004)))</f>
        <v/>
      </c>
      <c r="F1004" s="41" t="str">
        <f>IF(H1004="","",COUNTIF(H$11:H1004,"="&amp;H1004))</f>
        <v/>
      </c>
      <c r="G1004" s="41" t="str">
        <f t="shared" si="135"/>
        <v/>
      </c>
      <c r="H1004" s="41" t="str">
        <f t="shared" si="136"/>
        <v/>
      </c>
      <c r="I1004" s="41" t="str">
        <f t="shared" si="137"/>
        <v/>
      </c>
      <c r="J1004" s="41" t="str">
        <f t="shared" si="138"/>
        <v/>
      </c>
      <c r="K1004" s="268"/>
      <c r="L1004" s="268"/>
      <c r="M1004" s="268"/>
      <c r="N1004" s="269"/>
      <c r="O1004" s="269"/>
      <c r="P1004" s="269"/>
      <c r="Q1004" s="270"/>
      <c r="R1004" s="271"/>
      <c r="S1004" s="268"/>
      <c r="T1004" s="268"/>
      <c r="U1004" s="268"/>
      <c r="V1004" s="268"/>
      <c r="W1004" s="65" t="str">
        <f t="shared" si="139"/>
        <v/>
      </c>
      <c r="X1004" s="65" t="str">
        <f t="shared" si="140"/>
        <v/>
      </c>
      <c r="Y1004" s="65" t="str">
        <f t="shared" si="141"/>
        <v/>
      </c>
      <c r="Z1004" s="65" t="str">
        <f t="shared" si="142"/>
        <v/>
      </c>
      <c r="AA1004" s="65" t="str">
        <f t="shared" si="143"/>
        <v/>
      </c>
    </row>
    <row r="1005" spans="1:27" x14ac:dyDescent="0.25">
      <c r="A1005" s="40" t="str">
        <f>IF(G1005="","",1*ISERROR(VLOOKUP(G1005,G$1:G1004,1,FALSE)))</f>
        <v/>
      </c>
      <c r="B1005" s="40" t="str">
        <f>IF(A1005=0,0,IF(A1005="","",SUM(A$2:A1005)))</f>
        <v/>
      </c>
      <c r="C1005" s="41" t="str">
        <f>IF(H1005="","",1*ISERROR(VLOOKUP(H1005,H$1:H1004,1,FALSE)))</f>
        <v/>
      </c>
      <c r="D1005" s="40" t="str">
        <f>IF(C1005=0,0,IF(C1005="","",SUM(C$2:C1005)))</f>
        <v/>
      </c>
      <c r="E1005" s="41" t="str">
        <f>IF(H1005=0,0,IF(C1005="","",SUM(C$11:C1005)))</f>
        <v/>
      </c>
      <c r="F1005" s="41" t="str">
        <f>IF(H1005="","",COUNTIF(H$11:H1005,"="&amp;H1005))</f>
        <v/>
      </c>
      <c r="G1005" s="41" t="str">
        <f t="shared" si="135"/>
        <v/>
      </c>
      <c r="H1005" s="41" t="str">
        <f t="shared" si="136"/>
        <v/>
      </c>
      <c r="I1005" s="41" t="str">
        <f t="shared" si="137"/>
        <v/>
      </c>
      <c r="J1005" s="41" t="str">
        <f t="shared" si="138"/>
        <v/>
      </c>
      <c r="K1005" s="268"/>
      <c r="L1005" s="268"/>
      <c r="M1005" s="268"/>
      <c r="N1005" s="269"/>
      <c r="O1005" s="269"/>
      <c r="P1005" s="269"/>
      <c r="Q1005" s="270"/>
      <c r="R1005" s="271"/>
      <c r="S1005" s="268"/>
      <c r="T1005" s="268"/>
      <c r="U1005" s="268"/>
      <c r="V1005" s="268"/>
      <c r="W1005" s="65" t="str">
        <f t="shared" si="139"/>
        <v/>
      </c>
      <c r="X1005" s="65" t="str">
        <f t="shared" si="140"/>
        <v/>
      </c>
      <c r="Y1005" s="65" t="str">
        <f t="shared" si="141"/>
        <v/>
      </c>
      <c r="Z1005" s="65" t="str">
        <f t="shared" si="142"/>
        <v/>
      </c>
      <c r="AA1005" s="65" t="str">
        <f t="shared" si="143"/>
        <v/>
      </c>
    </row>
    <row r="1006" spans="1:27" x14ac:dyDescent="0.25">
      <c r="A1006" s="40" t="str">
        <f>IF(G1006="","",1*ISERROR(VLOOKUP(G1006,G$1:G1005,1,FALSE)))</f>
        <v/>
      </c>
      <c r="B1006" s="40" t="str">
        <f>IF(A1006=0,0,IF(A1006="","",SUM(A$2:A1006)))</f>
        <v/>
      </c>
      <c r="C1006" s="41" t="str">
        <f>IF(H1006="","",1*ISERROR(VLOOKUP(H1006,H$1:H1005,1,FALSE)))</f>
        <v/>
      </c>
      <c r="D1006" s="40" t="str">
        <f>IF(C1006=0,0,IF(C1006="","",SUM(C$2:C1006)))</f>
        <v/>
      </c>
      <c r="E1006" s="41" t="str">
        <f>IF(H1006=0,0,IF(C1006="","",SUM(C$11:C1006)))</f>
        <v/>
      </c>
      <c r="F1006" s="41" t="str">
        <f>IF(H1006="","",COUNTIF(H$11:H1006,"="&amp;H1006))</f>
        <v/>
      </c>
      <c r="G1006" s="41" t="str">
        <f t="shared" si="135"/>
        <v/>
      </c>
      <c r="H1006" s="41" t="str">
        <f t="shared" si="136"/>
        <v/>
      </c>
      <c r="I1006" s="41" t="str">
        <f t="shared" si="137"/>
        <v/>
      </c>
      <c r="J1006" s="41" t="str">
        <f t="shared" si="138"/>
        <v/>
      </c>
      <c r="K1006" s="268"/>
      <c r="L1006" s="268"/>
      <c r="M1006" s="268"/>
      <c r="N1006" s="269"/>
      <c r="O1006" s="269"/>
      <c r="P1006" s="269"/>
      <c r="Q1006" s="270"/>
      <c r="R1006" s="271"/>
      <c r="S1006" s="268"/>
      <c r="T1006" s="268"/>
      <c r="U1006" s="268"/>
      <c r="V1006" s="268"/>
      <c r="W1006" s="65" t="str">
        <f t="shared" si="139"/>
        <v/>
      </c>
      <c r="X1006" s="65" t="str">
        <f t="shared" si="140"/>
        <v/>
      </c>
      <c r="Y1006" s="65" t="str">
        <f t="shared" si="141"/>
        <v/>
      </c>
      <c r="Z1006" s="65" t="str">
        <f t="shared" si="142"/>
        <v/>
      </c>
      <c r="AA1006" s="65" t="str">
        <f t="shared" si="143"/>
        <v/>
      </c>
    </row>
    <row r="1007" spans="1:27" x14ac:dyDescent="0.25">
      <c r="A1007" s="40" t="str">
        <f>IF(G1007="","",1*ISERROR(VLOOKUP(G1007,G$1:G1006,1,FALSE)))</f>
        <v/>
      </c>
      <c r="B1007" s="40" t="str">
        <f>IF(A1007=0,0,IF(A1007="","",SUM(A$2:A1007)))</f>
        <v/>
      </c>
      <c r="C1007" s="41" t="str">
        <f>IF(H1007="","",1*ISERROR(VLOOKUP(H1007,H$1:H1006,1,FALSE)))</f>
        <v/>
      </c>
      <c r="D1007" s="40" t="str">
        <f>IF(C1007=0,0,IF(C1007="","",SUM(C$2:C1007)))</f>
        <v/>
      </c>
      <c r="E1007" s="41" t="str">
        <f>IF(H1007=0,0,IF(C1007="","",SUM(C$11:C1007)))</f>
        <v/>
      </c>
      <c r="F1007" s="41" t="str">
        <f>IF(H1007="","",COUNTIF(H$11:H1007,"="&amp;H1007))</f>
        <v/>
      </c>
      <c r="G1007" s="41" t="str">
        <f t="shared" si="135"/>
        <v/>
      </c>
      <c r="H1007" s="41" t="str">
        <f t="shared" si="136"/>
        <v/>
      </c>
      <c r="I1007" s="41" t="str">
        <f t="shared" si="137"/>
        <v/>
      </c>
      <c r="J1007" s="41" t="str">
        <f t="shared" si="138"/>
        <v/>
      </c>
      <c r="K1007" s="268"/>
      <c r="L1007" s="268"/>
      <c r="M1007" s="268"/>
      <c r="N1007" s="269"/>
      <c r="O1007" s="269"/>
      <c r="P1007" s="269"/>
      <c r="Q1007" s="270"/>
      <c r="R1007" s="271"/>
      <c r="S1007" s="268"/>
      <c r="T1007" s="268"/>
      <c r="U1007" s="268"/>
      <c r="V1007" s="268"/>
      <c r="W1007" s="65" t="str">
        <f t="shared" si="139"/>
        <v/>
      </c>
      <c r="X1007" s="65" t="str">
        <f t="shared" si="140"/>
        <v/>
      </c>
      <c r="Y1007" s="65" t="str">
        <f t="shared" si="141"/>
        <v/>
      </c>
      <c r="Z1007" s="65" t="str">
        <f t="shared" si="142"/>
        <v/>
      </c>
      <c r="AA1007" s="65" t="str">
        <f t="shared" si="143"/>
        <v/>
      </c>
    </row>
    <row r="1008" spans="1:27" x14ac:dyDescent="0.25">
      <c r="A1008" s="40" t="str">
        <f>IF(G1008="","",1*ISERROR(VLOOKUP(G1008,G$1:G1007,1,FALSE)))</f>
        <v/>
      </c>
      <c r="B1008" s="40" t="str">
        <f>IF(A1008=0,0,IF(A1008="","",SUM(A$2:A1008)))</f>
        <v/>
      </c>
      <c r="C1008" s="41" t="str">
        <f>IF(H1008="","",1*ISERROR(VLOOKUP(H1008,H$1:H1007,1,FALSE)))</f>
        <v/>
      </c>
      <c r="D1008" s="40" t="str">
        <f>IF(C1008=0,0,IF(C1008="","",SUM(C$2:C1008)))</f>
        <v/>
      </c>
      <c r="E1008" s="41" t="str">
        <f>IF(H1008=0,0,IF(C1008="","",SUM(C$11:C1008)))</f>
        <v/>
      </c>
      <c r="F1008" s="41" t="str">
        <f>IF(H1008="","",COUNTIF(H$11:H1008,"="&amp;H1008))</f>
        <v/>
      </c>
      <c r="G1008" s="41" t="str">
        <f t="shared" si="135"/>
        <v/>
      </c>
      <c r="H1008" s="41" t="str">
        <f t="shared" si="136"/>
        <v/>
      </c>
      <c r="I1008" s="41" t="str">
        <f t="shared" si="137"/>
        <v/>
      </c>
      <c r="J1008" s="41" t="str">
        <f t="shared" si="138"/>
        <v/>
      </c>
      <c r="K1008" s="268"/>
      <c r="L1008" s="268"/>
      <c r="M1008" s="268"/>
      <c r="N1008" s="269"/>
      <c r="O1008" s="269"/>
      <c r="P1008" s="269"/>
      <c r="Q1008" s="270"/>
      <c r="R1008" s="271"/>
      <c r="S1008" s="268"/>
      <c r="T1008" s="268"/>
      <c r="U1008" s="268"/>
      <c r="V1008" s="268"/>
      <c r="W1008" s="65" t="str">
        <f t="shared" si="139"/>
        <v/>
      </c>
      <c r="X1008" s="65" t="str">
        <f t="shared" si="140"/>
        <v/>
      </c>
      <c r="Y1008" s="65" t="str">
        <f t="shared" si="141"/>
        <v/>
      </c>
      <c r="Z1008" s="65" t="str">
        <f t="shared" si="142"/>
        <v/>
      </c>
      <c r="AA1008" s="65" t="str">
        <f t="shared" si="143"/>
        <v/>
      </c>
    </row>
    <row r="1009" spans="1:27" x14ac:dyDescent="0.25">
      <c r="A1009" s="40" t="str">
        <f>IF(G1009="","",1*ISERROR(VLOOKUP(G1009,G$1:G1008,1,FALSE)))</f>
        <v/>
      </c>
      <c r="B1009" s="40" t="str">
        <f>IF(A1009=0,0,IF(A1009="","",SUM(A$2:A1009)))</f>
        <v/>
      </c>
      <c r="C1009" s="41" t="str">
        <f>IF(H1009="","",1*ISERROR(VLOOKUP(H1009,H$1:H1008,1,FALSE)))</f>
        <v/>
      </c>
      <c r="D1009" s="40" t="str">
        <f>IF(C1009=0,0,IF(C1009="","",SUM(C$2:C1009)))</f>
        <v/>
      </c>
      <c r="E1009" s="41" t="str">
        <f>IF(H1009=0,0,IF(C1009="","",SUM(C$11:C1009)))</f>
        <v/>
      </c>
      <c r="F1009" s="41" t="str">
        <f>IF(H1009="","",COUNTIF(H$11:H1009,"="&amp;H1009))</f>
        <v/>
      </c>
      <c r="G1009" s="41" t="str">
        <f t="shared" si="135"/>
        <v/>
      </c>
      <c r="H1009" s="41" t="str">
        <f t="shared" si="136"/>
        <v/>
      </c>
      <c r="I1009" s="41" t="str">
        <f t="shared" si="137"/>
        <v/>
      </c>
      <c r="J1009" s="41" t="str">
        <f t="shared" si="138"/>
        <v/>
      </c>
      <c r="K1009" s="268"/>
      <c r="L1009" s="268"/>
      <c r="M1009" s="268"/>
      <c r="N1009" s="269"/>
      <c r="O1009" s="269"/>
      <c r="P1009" s="269"/>
      <c r="Q1009" s="270"/>
      <c r="R1009" s="271"/>
      <c r="S1009" s="268"/>
      <c r="T1009" s="268"/>
      <c r="U1009" s="268"/>
      <c r="V1009" s="268"/>
      <c r="W1009" s="65" t="str">
        <f t="shared" si="139"/>
        <v/>
      </c>
      <c r="X1009" s="65" t="str">
        <f t="shared" si="140"/>
        <v/>
      </c>
      <c r="Y1009" s="65" t="str">
        <f t="shared" si="141"/>
        <v/>
      </c>
      <c r="Z1009" s="65" t="str">
        <f t="shared" si="142"/>
        <v/>
      </c>
      <c r="AA1009" s="65" t="str">
        <f t="shared" si="143"/>
        <v/>
      </c>
    </row>
    <row r="1010" spans="1:27" x14ac:dyDescent="0.25">
      <c r="A1010" s="40" t="str">
        <f>IF(G1010="","",1*ISERROR(VLOOKUP(G1010,G$1:G1009,1,FALSE)))</f>
        <v/>
      </c>
      <c r="B1010" s="40" t="str">
        <f>IF(A1010=0,0,IF(A1010="","",SUM(A$2:A1010)))</f>
        <v/>
      </c>
      <c r="C1010" s="41" t="str">
        <f>IF(H1010="","",1*ISERROR(VLOOKUP(H1010,H$1:H1009,1,FALSE)))</f>
        <v/>
      </c>
      <c r="D1010" s="40" t="str">
        <f>IF(C1010=0,0,IF(C1010="","",SUM(C$2:C1010)))</f>
        <v/>
      </c>
      <c r="E1010" s="41" t="str">
        <f>IF(H1010=0,0,IF(C1010="","",SUM(C$11:C1010)))</f>
        <v/>
      </c>
      <c r="F1010" s="41" t="str">
        <f>IF(H1010="","",COUNTIF(H$11:H1010,"="&amp;H1010))</f>
        <v/>
      </c>
      <c r="G1010" s="41" t="str">
        <f t="shared" si="135"/>
        <v/>
      </c>
      <c r="H1010" s="41" t="str">
        <f t="shared" si="136"/>
        <v/>
      </c>
      <c r="I1010" s="41" t="str">
        <f t="shared" si="137"/>
        <v/>
      </c>
      <c r="J1010" s="41" t="str">
        <f t="shared" si="138"/>
        <v/>
      </c>
      <c r="K1010" s="268"/>
      <c r="L1010" s="268"/>
      <c r="M1010" s="268"/>
      <c r="N1010" s="269"/>
      <c r="O1010" s="269"/>
      <c r="P1010" s="269"/>
      <c r="Q1010" s="270"/>
      <c r="R1010" s="271"/>
      <c r="S1010" s="268"/>
      <c r="T1010" s="268"/>
      <c r="U1010" s="268"/>
      <c r="V1010" s="268"/>
      <c r="W1010" s="65" t="str">
        <f t="shared" si="139"/>
        <v/>
      </c>
      <c r="X1010" s="65" t="str">
        <f t="shared" si="140"/>
        <v/>
      </c>
      <c r="Y1010" s="65" t="str">
        <f t="shared" si="141"/>
        <v/>
      </c>
      <c r="Z1010" s="65" t="str">
        <f t="shared" si="142"/>
        <v/>
      </c>
      <c r="AA1010" s="65" t="str">
        <f t="shared" si="143"/>
        <v/>
      </c>
    </row>
    <row r="1011" spans="1:27" x14ac:dyDescent="0.25">
      <c r="A1011" s="40" t="str">
        <f>IF(G1011="","",1*ISERROR(VLOOKUP(G1011,G$1:G1010,1,FALSE)))</f>
        <v/>
      </c>
      <c r="B1011" s="40" t="str">
        <f>IF(A1011=0,0,IF(A1011="","",SUM(A$2:A1011)))</f>
        <v/>
      </c>
      <c r="C1011" s="41" t="str">
        <f>IF(H1011="","",1*ISERROR(VLOOKUP(H1011,H$1:H1010,1,FALSE)))</f>
        <v/>
      </c>
      <c r="D1011" s="40" t="str">
        <f>IF(C1011=0,0,IF(C1011="","",SUM(C$2:C1011)))</f>
        <v/>
      </c>
      <c r="E1011" s="41" t="str">
        <f>IF(H1011=0,0,IF(C1011="","",SUM(C$11:C1011)))</f>
        <v/>
      </c>
      <c r="F1011" s="41" t="str">
        <f>IF(H1011="","",COUNTIF(H$11:H1011,"="&amp;H1011))</f>
        <v/>
      </c>
      <c r="G1011" s="41" t="str">
        <f t="shared" si="135"/>
        <v/>
      </c>
      <c r="H1011" s="41" t="str">
        <f t="shared" si="136"/>
        <v/>
      </c>
      <c r="I1011" s="41" t="str">
        <f t="shared" si="137"/>
        <v/>
      </c>
      <c r="J1011" s="41" t="str">
        <f t="shared" si="138"/>
        <v/>
      </c>
      <c r="K1011" s="268"/>
      <c r="L1011" s="268"/>
      <c r="M1011" s="268"/>
      <c r="N1011" s="269"/>
      <c r="O1011" s="269"/>
      <c r="P1011" s="269"/>
      <c r="Q1011" s="270"/>
      <c r="R1011" s="271"/>
      <c r="S1011" s="268"/>
      <c r="T1011" s="268"/>
      <c r="U1011" s="268"/>
      <c r="V1011" s="268"/>
      <c r="W1011" s="65" t="str">
        <f t="shared" si="139"/>
        <v/>
      </c>
      <c r="X1011" s="65" t="str">
        <f t="shared" si="140"/>
        <v/>
      </c>
      <c r="Y1011" s="65" t="str">
        <f t="shared" si="141"/>
        <v/>
      </c>
      <c r="Z1011" s="65" t="str">
        <f t="shared" si="142"/>
        <v/>
      </c>
      <c r="AA1011" s="65" t="str">
        <f t="shared" si="143"/>
        <v/>
      </c>
    </row>
    <row r="1012" spans="1:27" x14ac:dyDescent="0.25">
      <c r="A1012" s="40" t="str">
        <f>IF(G1012="","",1*ISERROR(VLOOKUP(G1012,G$1:G1011,1,FALSE)))</f>
        <v/>
      </c>
      <c r="B1012" s="40" t="str">
        <f>IF(A1012=0,0,IF(A1012="","",SUM(A$2:A1012)))</f>
        <v/>
      </c>
      <c r="C1012" s="41" t="str">
        <f>IF(H1012="","",1*ISERROR(VLOOKUP(H1012,H$1:H1011,1,FALSE)))</f>
        <v/>
      </c>
      <c r="D1012" s="40" t="str">
        <f>IF(C1012=0,0,IF(C1012="","",SUM(C$2:C1012)))</f>
        <v/>
      </c>
      <c r="E1012" s="41" t="str">
        <f>IF(H1012=0,0,IF(C1012="","",SUM(C$11:C1012)))</f>
        <v/>
      </c>
      <c r="F1012" s="41" t="str">
        <f>IF(H1012="","",COUNTIF(H$11:H1012,"="&amp;H1012))</f>
        <v/>
      </c>
      <c r="G1012" s="41" t="str">
        <f t="shared" si="135"/>
        <v/>
      </c>
      <c r="H1012" s="41" t="str">
        <f t="shared" si="136"/>
        <v/>
      </c>
      <c r="I1012" s="41" t="str">
        <f t="shared" si="137"/>
        <v/>
      </c>
      <c r="J1012" s="41" t="str">
        <f t="shared" si="138"/>
        <v/>
      </c>
      <c r="K1012" s="268"/>
      <c r="L1012" s="268"/>
      <c r="M1012" s="268"/>
      <c r="N1012" s="269"/>
      <c r="O1012" s="269"/>
      <c r="P1012" s="269"/>
      <c r="Q1012" s="270"/>
      <c r="R1012" s="271"/>
      <c r="S1012" s="268"/>
      <c r="T1012" s="268"/>
      <c r="U1012" s="268"/>
      <c r="V1012" s="268"/>
      <c r="W1012" s="65" t="str">
        <f t="shared" si="139"/>
        <v/>
      </c>
      <c r="X1012" s="65" t="str">
        <f t="shared" si="140"/>
        <v/>
      </c>
      <c r="Y1012" s="65" t="str">
        <f t="shared" si="141"/>
        <v/>
      </c>
      <c r="Z1012" s="65" t="str">
        <f t="shared" si="142"/>
        <v/>
      </c>
      <c r="AA1012" s="65" t="str">
        <f t="shared" si="143"/>
        <v/>
      </c>
    </row>
    <row r="1013" spans="1:27" x14ac:dyDescent="0.25">
      <c r="A1013" s="40" t="str">
        <f>IF(G1013="","",1*ISERROR(VLOOKUP(G1013,G$1:G1012,1,FALSE)))</f>
        <v/>
      </c>
      <c r="B1013" s="40" t="str">
        <f>IF(A1013=0,0,IF(A1013="","",SUM(A$2:A1013)))</f>
        <v/>
      </c>
      <c r="C1013" s="41" t="str">
        <f>IF(H1013="","",1*ISERROR(VLOOKUP(H1013,H$1:H1012,1,FALSE)))</f>
        <v/>
      </c>
      <c r="D1013" s="40" t="str">
        <f>IF(C1013=0,0,IF(C1013="","",SUM(C$2:C1013)))</f>
        <v/>
      </c>
      <c r="E1013" s="41" t="str">
        <f>IF(H1013=0,0,IF(C1013="","",SUM(C$11:C1013)))</f>
        <v/>
      </c>
      <c r="F1013" s="41" t="str">
        <f>IF(H1013="","",COUNTIF(H$11:H1013,"="&amp;H1013))</f>
        <v/>
      </c>
      <c r="G1013" s="41" t="str">
        <f t="shared" si="135"/>
        <v/>
      </c>
      <c r="H1013" s="41" t="str">
        <f t="shared" si="136"/>
        <v/>
      </c>
      <c r="I1013" s="41" t="str">
        <f t="shared" si="137"/>
        <v/>
      </c>
      <c r="J1013" s="41" t="str">
        <f t="shared" si="138"/>
        <v/>
      </c>
      <c r="K1013" s="268"/>
      <c r="L1013" s="268"/>
      <c r="M1013" s="268"/>
      <c r="N1013" s="269"/>
      <c r="O1013" s="269"/>
      <c r="P1013" s="269"/>
      <c r="Q1013" s="270"/>
      <c r="R1013" s="271"/>
      <c r="S1013" s="268"/>
      <c r="T1013" s="268"/>
      <c r="U1013" s="268"/>
      <c r="V1013" s="268"/>
      <c r="W1013" s="65" t="str">
        <f t="shared" si="139"/>
        <v/>
      </c>
      <c r="X1013" s="65" t="str">
        <f t="shared" si="140"/>
        <v/>
      </c>
      <c r="Y1013" s="65" t="str">
        <f t="shared" si="141"/>
        <v/>
      </c>
      <c r="Z1013" s="65" t="str">
        <f t="shared" si="142"/>
        <v/>
      </c>
      <c r="AA1013" s="65" t="str">
        <f t="shared" si="143"/>
        <v/>
      </c>
    </row>
    <row r="1014" spans="1:27" x14ac:dyDescent="0.25">
      <c r="A1014" s="40" t="str">
        <f>IF(G1014="","",1*ISERROR(VLOOKUP(G1014,G$1:G1013,1,FALSE)))</f>
        <v/>
      </c>
      <c r="B1014" s="40" t="str">
        <f>IF(A1014=0,0,IF(A1014="","",SUM(A$2:A1014)))</f>
        <v/>
      </c>
      <c r="C1014" s="41" t="str">
        <f>IF(H1014="","",1*ISERROR(VLOOKUP(H1014,H$1:H1013,1,FALSE)))</f>
        <v/>
      </c>
      <c r="D1014" s="40" t="str">
        <f>IF(C1014=0,0,IF(C1014="","",SUM(C$2:C1014)))</f>
        <v/>
      </c>
      <c r="E1014" s="41" t="str">
        <f>IF(H1014=0,0,IF(C1014="","",SUM(C$11:C1014)))</f>
        <v/>
      </c>
      <c r="F1014" s="41" t="str">
        <f>IF(H1014="","",COUNTIF(H$11:H1014,"="&amp;H1014))</f>
        <v/>
      </c>
      <c r="G1014" s="41" t="str">
        <f t="shared" si="135"/>
        <v/>
      </c>
      <c r="H1014" s="41" t="str">
        <f t="shared" si="136"/>
        <v/>
      </c>
      <c r="I1014" s="41" t="str">
        <f t="shared" si="137"/>
        <v/>
      </c>
      <c r="J1014" s="41" t="str">
        <f t="shared" si="138"/>
        <v/>
      </c>
      <c r="K1014" s="268"/>
      <c r="L1014" s="268"/>
      <c r="M1014" s="268"/>
      <c r="N1014" s="269"/>
      <c r="O1014" s="269"/>
      <c r="P1014" s="269"/>
      <c r="Q1014" s="270"/>
      <c r="R1014" s="271"/>
      <c r="S1014" s="268"/>
      <c r="T1014" s="268"/>
      <c r="U1014" s="268"/>
      <c r="V1014" s="268"/>
      <c r="W1014" s="65" t="str">
        <f t="shared" si="139"/>
        <v/>
      </c>
      <c r="X1014" s="65" t="str">
        <f t="shared" si="140"/>
        <v/>
      </c>
      <c r="Y1014" s="65" t="str">
        <f t="shared" si="141"/>
        <v/>
      </c>
      <c r="Z1014" s="65" t="str">
        <f t="shared" si="142"/>
        <v/>
      </c>
      <c r="AA1014" s="65" t="str">
        <f t="shared" si="143"/>
        <v/>
      </c>
    </row>
    <row r="1015" spans="1:27" x14ac:dyDescent="0.25">
      <c r="A1015" s="40" t="str">
        <f>IF(G1015="","",1*ISERROR(VLOOKUP(G1015,G$1:G1014,1,FALSE)))</f>
        <v/>
      </c>
      <c r="B1015" s="40" t="str">
        <f>IF(A1015=0,0,IF(A1015="","",SUM(A$2:A1015)))</f>
        <v/>
      </c>
      <c r="C1015" s="41" t="str">
        <f>IF(H1015="","",1*ISERROR(VLOOKUP(H1015,H$1:H1014,1,FALSE)))</f>
        <v/>
      </c>
      <c r="D1015" s="40" t="str">
        <f>IF(C1015=0,0,IF(C1015="","",SUM(C$2:C1015)))</f>
        <v/>
      </c>
      <c r="E1015" s="41" t="str">
        <f>IF(H1015=0,0,IF(C1015="","",SUM(C$11:C1015)))</f>
        <v/>
      </c>
      <c r="F1015" s="41" t="str">
        <f>IF(H1015="","",COUNTIF(H$11:H1015,"="&amp;H1015))</f>
        <v/>
      </c>
      <c r="G1015" s="41" t="str">
        <f t="shared" si="135"/>
        <v/>
      </c>
      <c r="H1015" s="41" t="str">
        <f t="shared" si="136"/>
        <v/>
      </c>
      <c r="I1015" s="41" t="str">
        <f t="shared" si="137"/>
        <v/>
      </c>
      <c r="J1015" s="41" t="str">
        <f t="shared" si="138"/>
        <v/>
      </c>
      <c r="K1015" s="268"/>
      <c r="L1015" s="268"/>
      <c r="M1015" s="268"/>
      <c r="N1015" s="269"/>
      <c r="O1015" s="269"/>
      <c r="P1015" s="269"/>
      <c r="Q1015" s="270"/>
      <c r="R1015" s="271"/>
      <c r="S1015" s="268"/>
      <c r="T1015" s="268"/>
      <c r="U1015" s="268"/>
      <c r="V1015" s="268"/>
      <c r="W1015" s="65" t="str">
        <f t="shared" si="139"/>
        <v/>
      </c>
      <c r="X1015" s="65" t="str">
        <f t="shared" si="140"/>
        <v/>
      </c>
      <c r="Y1015" s="65" t="str">
        <f t="shared" si="141"/>
        <v/>
      </c>
      <c r="Z1015" s="65" t="str">
        <f t="shared" si="142"/>
        <v/>
      </c>
      <c r="AA1015" s="65" t="str">
        <f t="shared" si="143"/>
        <v/>
      </c>
    </row>
    <row r="1016" spans="1:27" x14ac:dyDescent="0.25">
      <c r="A1016" s="40" t="str">
        <f>IF(G1016="","",1*ISERROR(VLOOKUP(G1016,G$1:G1015,1,FALSE)))</f>
        <v/>
      </c>
      <c r="B1016" s="40" t="str">
        <f>IF(A1016=0,0,IF(A1016="","",SUM(A$2:A1016)))</f>
        <v/>
      </c>
      <c r="C1016" s="41" t="str">
        <f>IF(H1016="","",1*ISERROR(VLOOKUP(H1016,H$1:H1015,1,FALSE)))</f>
        <v/>
      </c>
      <c r="D1016" s="40" t="str">
        <f>IF(C1016=0,0,IF(C1016="","",SUM(C$2:C1016)))</f>
        <v/>
      </c>
      <c r="E1016" s="41" t="str">
        <f>IF(H1016=0,0,IF(C1016="","",SUM(C$11:C1016)))</f>
        <v/>
      </c>
      <c r="F1016" s="41" t="str">
        <f>IF(H1016="","",COUNTIF(H$11:H1016,"="&amp;H1016))</f>
        <v/>
      </c>
      <c r="G1016" s="41" t="str">
        <f t="shared" si="135"/>
        <v/>
      </c>
      <c r="H1016" s="41" t="str">
        <f t="shared" si="136"/>
        <v/>
      </c>
      <c r="I1016" s="41" t="str">
        <f t="shared" si="137"/>
        <v/>
      </c>
      <c r="J1016" s="41" t="str">
        <f t="shared" si="138"/>
        <v/>
      </c>
      <c r="K1016" s="268"/>
      <c r="L1016" s="268"/>
      <c r="M1016" s="268"/>
      <c r="N1016" s="269"/>
      <c r="O1016" s="269"/>
      <c r="P1016" s="269"/>
      <c r="Q1016" s="270"/>
      <c r="R1016" s="271"/>
      <c r="S1016" s="268"/>
      <c r="T1016" s="268"/>
      <c r="U1016" s="268"/>
      <c r="V1016" s="268"/>
      <c r="W1016" s="65" t="str">
        <f t="shared" si="139"/>
        <v/>
      </c>
      <c r="X1016" s="65" t="str">
        <f t="shared" si="140"/>
        <v/>
      </c>
      <c r="Y1016" s="65" t="str">
        <f t="shared" si="141"/>
        <v/>
      </c>
      <c r="Z1016" s="65" t="str">
        <f t="shared" si="142"/>
        <v/>
      </c>
      <c r="AA1016" s="65" t="str">
        <f t="shared" si="143"/>
        <v/>
      </c>
    </row>
    <row r="1017" spans="1:27" x14ac:dyDescent="0.25">
      <c r="A1017" s="40" t="str">
        <f>IF(G1017="","",1*ISERROR(VLOOKUP(G1017,G$1:G1016,1,FALSE)))</f>
        <v/>
      </c>
      <c r="B1017" s="40" t="str">
        <f>IF(A1017=0,0,IF(A1017="","",SUM(A$2:A1017)))</f>
        <v/>
      </c>
      <c r="C1017" s="41" t="str">
        <f>IF(H1017="","",1*ISERROR(VLOOKUP(H1017,H$1:H1016,1,FALSE)))</f>
        <v/>
      </c>
      <c r="D1017" s="40" t="str">
        <f>IF(C1017=0,0,IF(C1017="","",SUM(C$2:C1017)))</f>
        <v/>
      </c>
      <c r="E1017" s="41" t="str">
        <f>IF(H1017=0,0,IF(C1017="","",SUM(C$11:C1017)))</f>
        <v/>
      </c>
      <c r="F1017" s="41" t="str">
        <f>IF(H1017="","",COUNTIF(H$11:H1017,"="&amp;H1017))</f>
        <v/>
      </c>
      <c r="G1017" s="41" t="str">
        <f t="shared" si="135"/>
        <v/>
      </c>
      <c r="H1017" s="41" t="str">
        <f t="shared" si="136"/>
        <v/>
      </c>
      <c r="I1017" s="41" t="str">
        <f t="shared" si="137"/>
        <v/>
      </c>
      <c r="J1017" s="41" t="str">
        <f t="shared" si="138"/>
        <v/>
      </c>
      <c r="K1017" s="268"/>
      <c r="L1017" s="268"/>
      <c r="M1017" s="268"/>
      <c r="N1017" s="269"/>
      <c r="O1017" s="269"/>
      <c r="P1017" s="269"/>
      <c r="Q1017" s="270"/>
      <c r="R1017" s="271"/>
      <c r="S1017" s="268"/>
      <c r="T1017" s="268"/>
      <c r="U1017" s="268"/>
      <c r="V1017" s="268"/>
      <c r="W1017" s="65" t="str">
        <f t="shared" si="139"/>
        <v/>
      </c>
      <c r="X1017" s="65" t="str">
        <f t="shared" si="140"/>
        <v/>
      </c>
      <c r="Y1017" s="65" t="str">
        <f t="shared" si="141"/>
        <v/>
      </c>
      <c r="Z1017" s="65" t="str">
        <f t="shared" si="142"/>
        <v/>
      </c>
      <c r="AA1017" s="65" t="str">
        <f t="shared" si="143"/>
        <v/>
      </c>
    </row>
    <row r="1018" spans="1:27" x14ac:dyDescent="0.25">
      <c r="A1018" s="40" t="str">
        <f>IF(G1018="","",1*ISERROR(VLOOKUP(G1018,G$1:G1017,1,FALSE)))</f>
        <v/>
      </c>
      <c r="B1018" s="40" t="str">
        <f>IF(A1018=0,0,IF(A1018="","",SUM(A$2:A1018)))</f>
        <v/>
      </c>
      <c r="C1018" s="41" t="str">
        <f>IF(H1018="","",1*ISERROR(VLOOKUP(H1018,H$1:H1017,1,FALSE)))</f>
        <v/>
      </c>
      <c r="D1018" s="40" t="str">
        <f>IF(C1018=0,0,IF(C1018="","",SUM(C$2:C1018)))</f>
        <v/>
      </c>
      <c r="E1018" s="41" t="str">
        <f>IF(H1018=0,0,IF(C1018="","",SUM(C$11:C1018)))</f>
        <v/>
      </c>
      <c r="F1018" s="41" t="str">
        <f>IF(H1018="","",COUNTIF(H$11:H1018,"="&amp;H1018))</f>
        <v/>
      </c>
      <c r="G1018" s="41" t="str">
        <f t="shared" si="135"/>
        <v/>
      </c>
      <c r="H1018" s="41" t="str">
        <f t="shared" si="136"/>
        <v/>
      </c>
      <c r="I1018" s="41" t="str">
        <f t="shared" si="137"/>
        <v/>
      </c>
      <c r="J1018" s="41" t="str">
        <f t="shared" si="138"/>
        <v/>
      </c>
      <c r="K1018" s="268"/>
      <c r="L1018" s="268"/>
      <c r="M1018" s="268"/>
      <c r="N1018" s="269"/>
      <c r="O1018" s="269"/>
      <c r="P1018" s="269"/>
      <c r="Q1018" s="270"/>
      <c r="R1018" s="271"/>
      <c r="S1018" s="268"/>
      <c r="T1018" s="268"/>
      <c r="U1018" s="268"/>
      <c r="V1018" s="268"/>
      <c r="W1018" s="65" t="str">
        <f t="shared" si="139"/>
        <v/>
      </c>
      <c r="X1018" s="65" t="str">
        <f t="shared" si="140"/>
        <v/>
      </c>
      <c r="Y1018" s="65" t="str">
        <f t="shared" si="141"/>
        <v/>
      </c>
      <c r="Z1018" s="65" t="str">
        <f t="shared" si="142"/>
        <v/>
      </c>
      <c r="AA1018" s="65" t="str">
        <f t="shared" si="143"/>
        <v/>
      </c>
    </row>
    <row r="1019" spans="1:27" x14ac:dyDescent="0.25">
      <c r="A1019" s="40" t="str">
        <f>IF(G1019="","",1*ISERROR(VLOOKUP(G1019,G$1:G1018,1,FALSE)))</f>
        <v/>
      </c>
      <c r="B1019" s="40" t="str">
        <f>IF(A1019=0,0,IF(A1019="","",SUM(A$2:A1019)))</f>
        <v/>
      </c>
      <c r="C1019" s="41" t="str">
        <f>IF(H1019="","",1*ISERROR(VLOOKUP(H1019,H$1:H1018,1,FALSE)))</f>
        <v/>
      </c>
      <c r="D1019" s="40" t="str">
        <f>IF(C1019=0,0,IF(C1019="","",SUM(C$2:C1019)))</f>
        <v/>
      </c>
      <c r="E1019" s="41" t="str">
        <f>IF(H1019=0,0,IF(C1019="","",SUM(C$11:C1019)))</f>
        <v/>
      </c>
      <c r="F1019" s="41" t="str">
        <f>IF(H1019="","",COUNTIF(H$11:H1019,"="&amp;H1019))</f>
        <v/>
      </c>
      <c r="G1019" s="41" t="str">
        <f t="shared" si="135"/>
        <v/>
      </c>
      <c r="H1019" s="41" t="str">
        <f t="shared" si="136"/>
        <v/>
      </c>
      <c r="I1019" s="41" t="str">
        <f t="shared" si="137"/>
        <v/>
      </c>
      <c r="J1019" s="41" t="str">
        <f t="shared" si="138"/>
        <v/>
      </c>
      <c r="K1019" s="268"/>
      <c r="L1019" s="268"/>
      <c r="M1019" s="268"/>
      <c r="N1019" s="269"/>
      <c r="O1019" s="269"/>
      <c r="P1019" s="269"/>
      <c r="Q1019" s="270"/>
      <c r="R1019" s="271"/>
      <c r="S1019" s="268"/>
      <c r="T1019" s="268"/>
      <c r="U1019" s="268"/>
      <c r="V1019" s="268"/>
      <c r="W1019" s="65" t="str">
        <f t="shared" si="139"/>
        <v/>
      </c>
      <c r="X1019" s="65" t="str">
        <f t="shared" si="140"/>
        <v/>
      </c>
      <c r="Y1019" s="65" t="str">
        <f t="shared" si="141"/>
        <v/>
      </c>
      <c r="Z1019" s="65" t="str">
        <f t="shared" si="142"/>
        <v/>
      </c>
      <c r="AA1019" s="65" t="str">
        <f t="shared" si="143"/>
        <v/>
      </c>
    </row>
    <row r="1020" spans="1:27" x14ac:dyDescent="0.25">
      <c r="A1020" s="40" t="str">
        <f>IF(G1020="","",1*ISERROR(VLOOKUP(G1020,G$1:G1019,1,FALSE)))</f>
        <v/>
      </c>
      <c r="B1020" s="40" t="str">
        <f>IF(A1020=0,0,IF(A1020="","",SUM(A$2:A1020)))</f>
        <v/>
      </c>
      <c r="C1020" s="41" t="str">
        <f>IF(H1020="","",1*ISERROR(VLOOKUP(H1020,H$1:H1019,1,FALSE)))</f>
        <v/>
      </c>
      <c r="D1020" s="40" t="str">
        <f>IF(C1020=0,0,IF(C1020="","",SUM(C$2:C1020)))</f>
        <v/>
      </c>
      <c r="E1020" s="41" t="str">
        <f>IF(H1020=0,0,IF(C1020="","",SUM(C$11:C1020)))</f>
        <v/>
      </c>
      <c r="F1020" s="41" t="str">
        <f>IF(H1020="","",COUNTIF(H$11:H1020,"="&amp;H1020))</f>
        <v/>
      </c>
      <c r="G1020" s="41" t="str">
        <f t="shared" si="135"/>
        <v/>
      </c>
      <c r="H1020" s="41" t="str">
        <f t="shared" si="136"/>
        <v/>
      </c>
      <c r="I1020" s="41" t="str">
        <f t="shared" si="137"/>
        <v/>
      </c>
      <c r="J1020" s="41" t="str">
        <f t="shared" si="138"/>
        <v/>
      </c>
      <c r="K1020" s="268"/>
      <c r="L1020" s="268"/>
      <c r="M1020" s="268"/>
      <c r="N1020" s="269"/>
      <c r="O1020" s="269"/>
      <c r="P1020" s="269"/>
      <c r="Q1020" s="270"/>
      <c r="R1020" s="271"/>
      <c r="S1020" s="268"/>
      <c r="T1020" s="268"/>
      <c r="U1020" s="268"/>
      <c r="V1020" s="268"/>
      <c r="W1020" s="65" t="str">
        <f t="shared" si="139"/>
        <v/>
      </c>
      <c r="X1020" s="65" t="str">
        <f t="shared" si="140"/>
        <v/>
      </c>
      <c r="Y1020" s="65" t="str">
        <f t="shared" si="141"/>
        <v/>
      </c>
      <c r="Z1020" s="65" t="str">
        <f t="shared" si="142"/>
        <v/>
      </c>
      <c r="AA1020" s="65" t="str">
        <f t="shared" si="143"/>
        <v/>
      </c>
    </row>
    <row r="1021" spans="1:27" x14ac:dyDescent="0.25">
      <c r="A1021" s="40" t="str">
        <f>IF(G1021="","",1*ISERROR(VLOOKUP(G1021,G$1:G1020,1,FALSE)))</f>
        <v/>
      </c>
      <c r="B1021" s="40" t="str">
        <f>IF(A1021=0,0,IF(A1021="","",SUM(A$2:A1021)))</f>
        <v/>
      </c>
      <c r="C1021" s="41" t="str">
        <f>IF(H1021="","",1*ISERROR(VLOOKUP(H1021,H$1:H1020,1,FALSE)))</f>
        <v/>
      </c>
      <c r="D1021" s="40" t="str">
        <f>IF(C1021=0,0,IF(C1021="","",SUM(C$2:C1021)))</f>
        <v/>
      </c>
      <c r="E1021" s="41" t="str">
        <f>IF(H1021=0,0,IF(C1021="","",SUM(C$11:C1021)))</f>
        <v/>
      </c>
      <c r="F1021" s="41" t="str">
        <f>IF(H1021="","",COUNTIF(H$11:H1021,"="&amp;H1021))</f>
        <v/>
      </c>
      <c r="G1021" s="41" t="str">
        <f t="shared" si="135"/>
        <v/>
      </c>
      <c r="H1021" s="41" t="str">
        <f t="shared" si="136"/>
        <v/>
      </c>
      <c r="I1021" s="41" t="str">
        <f t="shared" si="137"/>
        <v/>
      </c>
      <c r="J1021" s="41" t="str">
        <f t="shared" si="138"/>
        <v/>
      </c>
      <c r="K1021" s="268"/>
      <c r="L1021" s="268"/>
      <c r="M1021" s="268"/>
      <c r="N1021" s="269"/>
      <c r="O1021" s="269"/>
      <c r="P1021" s="269"/>
      <c r="Q1021" s="270"/>
      <c r="R1021" s="271"/>
      <c r="S1021" s="268"/>
      <c r="T1021" s="268"/>
      <c r="U1021" s="268"/>
      <c r="V1021" s="268"/>
      <c r="W1021" s="65" t="str">
        <f t="shared" si="139"/>
        <v/>
      </c>
      <c r="X1021" s="65" t="str">
        <f t="shared" si="140"/>
        <v/>
      </c>
      <c r="Y1021" s="65" t="str">
        <f t="shared" si="141"/>
        <v/>
      </c>
      <c r="Z1021" s="65" t="str">
        <f t="shared" si="142"/>
        <v/>
      </c>
      <c r="AA1021" s="65" t="str">
        <f t="shared" si="143"/>
        <v/>
      </c>
    </row>
    <row r="1022" spans="1:27" x14ac:dyDescent="0.25">
      <c r="A1022" s="40" t="str">
        <f>IF(G1022="","",1*ISERROR(VLOOKUP(G1022,G$1:G1021,1,FALSE)))</f>
        <v/>
      </c>
      <c r="B1022" s="40" t="str">
        <f>IF(A1022=0,0,IF(A1022="","",SUM(A$2:A1022)))</f>
        <v/>
      </c>
      <c r="C1022" s="41" t="str">
        <f>IF(H1022="","",1*ISERROR(VLOOKUP(H1022,H$1:H1021,1,FALSE)))</f>
        <v/>
      </c>
      <c r="D1022" s="40" t="str">
        <f>IF(C1022=0,0,IF(C1022="","",SUM(C$2:C1022)))</f>
        <v/>
      </c>
      <c r="E1022" s="41" t="str">
        <f>IF(H1022=0,0,IF(C1022="","",SUM(C$11:C1022)))</f>
        <v/>
      </c>
      <c r="F1022" s="41" t="str">
        <f>IF(H1022="","",COUNTIF(H$11:H1022,"="&amp;H1022))</f>
        <v/>
      </c>
      <c r="G1022" s="41" t="str">
        <f t="shared" si="135"/>
        <v/>
      </c>
      <c r="H1022" s="41" t="str">
        <f t="shared" si="136"/>
        <v/>
      </c>
      <c r="I1022" s="41" t="str">
        <f t="shared" si="137"/>
        <v/>
      </c>
      <c r="J1022" s="41" t="str">
        <f t="shared" si="138"/>
        <v/>
      </c>
      <c r="K1022" s="268"/>
      <c r="L1022" s="268"/>
      <c r="M1022" s="268"/>
      <c r="N1022" s="269"/>
      <c r="O1022" s="269"/>
      <c r="P1022" s="269"/>
      <c r="Q1022" s="270"/>
      <c r="R1022" s="271"/>
      <c r="S1022" s="268"/>
      <c r="T1022" s="268"/>
      <c r="U1022" s="268"/>
      <c r="V1022" s="268"/>
      <c r="W1022" s="65" t="str">
        <f t="shared" si="139"/>
        <v/>
      </c>
      <c r="X1022" s="65" t="str">
        <f t="shared" si="140"/>
        <v/>
      </c>
      <c r="Y1022" s="65" t="str">
        <f t="shared" si="141"/>
        <v/>
      </c>
      <c r="Z1022" s="65" t="str">
        <f t="shared" si="142"/>
        <v/>
      </c>
      <c r="AA1022" s="65" t="str">
        <f t="shared" si="143"/>
        <v/>
      </c>
    </row>
    <row r="1023" spans="1:27" x14ac:dyDescent="0.25">
      <c r="A1023" s="40" t="str">
        <f>IF(G1023="","",1*ISERROR(VLOOKUP(G1023,G$1:G1022,1,FALSE)))</f>
        <v/>
      </c>
      <c r="B1023" s="40" t="str">
        <f>IF(A1023=0,0,IF(A1023="","",SUM(A$2:A1023)))</f>
        <v/>
      </c>
      <c r="C1023" s="41" t="str">
        <f>IF(H1023="","",1*ISERROR(VLOOKUP(H1023,H$1:H1022,1,FALSE)))</f>
        <v/>
      </c>
      <c r="D1023" s="40" t="str">
        <f>IF(C1023=0,0,IF(C1023="","",SUM(C$2:C1023)))</f>
        <v/>
      </c>
      <c r="E1023" s="41" t="str">
        <f>IF(H1023=0,0,IF(C1023="","",SUM(C$11:C1023)))</f>
        <v/>
      </c>
      <c r="F1023" s="41" t="str">
        <f>IF(H1023="","",COUNTIF(H$11:H1023,"="&amp;H1023))</f>
        <v/>
      </c>
      <c r="G1023" s="41" t="str">
        <f t="shared" si="135"/>
        <v/>
      </c>
      <c r="H1023" s="41" t="str">
        <f t="shared" si="136"/>
        <v/>
      </c>
      <c r="I1023" s="41" t="str">
        <f t="shared" si="137"/>
        <v/>
      </c>
      <c r="J1023" s="41" t="str">
        <f t="shared" si="138"/>
        <v/>
      </c>
      <c r="K1023" s="268"/>
      <c r="L1023" s="268"/>
      <c r="M1023" s="268"/>
      <c r="N1023" s="269"/>
      <c r="O1023" s="269"/>
      <c r="P1023" s="269"/>
      <c r="Q1023" s="270"/>
      <c r="R1023" s="271"/>
      <c r="S1023" s="268"/>
      <c r="T1023" s="268"/>
      <c r="U1023" s="268"/>
      <c r="V1023" s="268"/>
      <c r="W1023" s="65" t="str">
        <f t="shared" si="139"/>
        <v/>
      </c>
      <c r="X1023" s="65" t="str">
        <f t="shared" si="140"/>
        <v/>
      </c>
      <c r="Y1023" s="65" t="str">
        <f t="shared" si="141"/>
        <v/>
      </c>
      <c r="Z1023" s="65" t="str">
        <f t="shared" si="142"/>
        <v/>
      </c>
      <c r="AA1023" s="65" t="str">
        <f t="shared" si="143"/>
        <v/>
      </c>
    </row>
    <row r="1024" spans="1:27" x14ac:dyDescent="0.25">
      <c r="A1024" s="40" t="str">
        <f>IF(G1024="","",1*ISERROR(VLOOKUP(G1024,G$1:G1023,1,FALSE)))</f>
        <v/>
      </c>
      <c r="B1024" s="40" t="str">
        <f>IF(A1024=0,0,IF(A1024="","",SUM(A$2:A1024)))</f>
        <v/>
      </c>
      <c r="C1024" s="41" t="str">
        <f>IF(H1024="","",1*ISERROR(VLOOKUP(H1024,H$1:H1023,1,FALSE)))</f>
        <v/>
      </c>
      <c r="D1024" s="40" t="str">
        <f>IF(C1024=0,0,IF(C1024="","",SUM(C$2:C1024)))</f>
        <v/>
      </c>
      <c r="E1024" s="41" t="str">
        <f>IF(H1024=0,0,IF(C1024="","",SUM(C$11:C1024)))</f>
        <v/>
      </c>
      <c r="F1024" s="41" t="str">
        <f>IF(H1024="","",COUNTIF(H$11:H1024,"="&amp;H1024))</f>
        <v/>
      </c>
      <c r="G1024" s="41" t="str">
        <f t="shared" si="135"/>
        <v/>
      </c>
      <c r="H1024" s="41" t="str">
        <f t="shared" si="136"/>
        <v/>
      </c>
      <c r="I1024" s="41" t="str">
        <f t="shared" si="137"/>
        <v/>
      </c>
      <c r="J1024" s="41" t="str">
        <f t="shared" si="138"/>
        <v/>
      </c>
      <c r="K1024" s="268"/>
      <c r="L1024" s="268"/>
      <c r="M1024" s="268"/>
      <c r="N1024" s="269"/>
      <c r="O1024" s="269"/>
      <c r="P1024" s="269"/>
      <c r="Q1024" s="270"/>
      <c r="R1024" s="271"/>
      <c r="S1024" s="268"/>
      <c r="T1024" s="268"/>
      <c r="U1024" s="268"/>
      <c r="V1024" s="268"/>
      <c r="W1024" s="65" t="str">
        <f t="shared" si="139"/>
        <v/>
      </c>
      <c r="X1024" s="65" t="str">
        <f t="shared" si="140"/>
        <v/>
      </c>
      <c r="Y1024" s="65" t="str">
        <f t="shared" si="141"/>
        <v/>
      </c>
      <c r="Z1024" s="65" t="str">
        <f t="shared" si="142"/>
        <v/>
      </c>
      <c r="AA1024" s="65" t="str">
        <f t="shared" si="143"/>
        <v/>
      </c>
    </row>
    <row r="1025" spans="1:27" x14ac:dyDescent="0.25">
      <c r="A1025" s="40" t="str">
        <f>IF(G1025="","",1*ISERROR(VLOOKUP(G1025,G$1:G1024,1,FALSE)))</f>
        <v/>
      </c>
      <c r="B1025" s="40" t="str">
        <f>IF(A1025=0,0,IF(A1025="","",SUM(A$2:A1025)))</f>
        <v/>
      </c>
      <c r="C1025" s="41" t="str">
        <f>IF(H1025="","",1*ISERROR(VLOOKUP(H1025,H$1:H1024,1,FALSE)))</f>
        <v/>
      </c>
      <c r="D1025" s="40" t="str">
        <f>IF(C1025=0,0,IF(C1025="","",SUM(C$2:C1025)))</f>
        <v/>
      </c>
      <c r="E1025" s="41" t="str">
        <f>IF(H1025=0,0,IF(C1025="","",SUM(C$11:C1025)))</f>
        <v/>
      </c>
      <c r="F1025" s="41" t="str">
        <f>IF(H1025="","",COUNTIF(H$11:H1025,"="&amp;H1025))</f>
        <v/>
      </c>
      <c r="G1025" s="41" t="str">
        <f t="shared" si="135"/>
        <v/>
      </c>
      <c r="H1025" s="41" t="str">
        <f t="shared" si="136"/>
        <v/>
      </c>
      <c r="I1025" s="41" t="str">
        <f t="shared" si="137"/>
        <v/>
      </c>
      <c r="J1025" s="41" t="str">
        <f t="shared" si="138"/>
        <v/>
      </c>
      <c r="K1025" s="268"/>
      <c r="L1025" s="268"/>
      <c r="M1025" s="268"/>
      <c r="N1025" s="269"/>
      <c r="O1025" s="269"/>
      <c r="P1025" s="269"/>
      <c r="Q1025" s="270"/>
      <c r="R1025" s="271"/>
      <c r="S1025" s="268"/>
      <c r="T1025" s="268"/>
      <c r="U1025" s="268"/>
      <c r="V1025" s="268"/>
      <c r="W1025" s="65" t="str">
        <f t="shared" si="139"/>
        <v/>
      </c>
      <c r="X1025" s="65" t="str">
        <f t="shared" si="140"/>
        <v/>
      </c>
      <c r="Y1025" s="65" t="str">
        <f t="shared" si="141"/>
        <v/>
      </c>
      <c r="Z1025" s="65" t="str">
        <f t="shared" si="142"/>
        <v/>
      </c>
      <c r="AA1025" s="65" t="str">
        <f t="shared" si="143"/>
        <v/>
      </c>
    </row>
    <row r="1026" spans="1:27" x14ac:dyDescent="0.25">
      <c r="A1026" s="40" t="str">
        <f>IF(G1026="","",1*ISERROR(VLOOKUP(G1026,G$1:G1025,1,FALSE)))</f>
        <v/>
      </c>
      <c r="B1026" s="40" t="str">
        <f>IF(A1026=0,0,IF(A1026="","",SUM(A$2:A1026)))</f>
        <v/>
      </c>
      <c r="C1026" s="41" t="str">
        <f>IF(H1026="","",1*ISERROR(VLOOKUP(H1026,H$1:H1025,1,FALSE)))</f>
        <v/>
      </c>
      <c r="D1026" s="40" t="str">
        <f>IF(C1026=0,0,IF(C1026="","",SUM(C$2:C1026)))</f>
        <v/>
      </c>
      <c r="E1026" s="41" t="str">
        <f>IF(H1026=0,0,IF(C1026="","",SUM(C$11:C1026)))</f>
        <v/>
      </c>
      <c r="F1026" s="41" t="str">
        <f>IF(H1026="","",COUNTIF(H$11:H1026,"="&amp;H1026))</f>
        <v/>
      </c>
      <c r="G1026" s="41" t="str">
        <f t="shared" ref="G1026:G1089" si="144">IF(K1026="","",IF(M1026="","",CONCATENATE(K1026,"-",M1026)))</f>
        <v/>
      </c>
      <c r="H1026" s="41" t="str">
        <f t="shared" ref="H1026:H1089" si="145">IF(G1026="","",CONCATENATE(G1026,"-",N1026))</f>
        <v/>
      </c>
      <c r="I1026" s="41" t="str">
        <f t="shared" ref="I1026:I1089" si="146">IF(H1026="","",CONCATENATE(H1026,"-",F1026))</f>
        <v/>
      </c>
      <c r="J1026" s="41" t="str">
        <f t="shared" ref="J1026:J1089" si="147">IF(G1026="","",CONCATENATE(G1026,"-",O1026))</f>
        <v/>
      </c>
      <c r="K1026" s="268"/>
      <c r="L1026" s="268"/>
      <c r="M1026" s="268"/>
      <c r="N1026" s="269"/>
      <c r="O1026" s="269"/>
      <c r="P1026" s="269"/>
      <c r="Q1026" s="270"/>
      <c r="R1026" s="271"/>
      <c r="S1026" s="268"/>
      <c r="T1026" s="268"/>
      <c r="U1026" s="268"/>
      <c r="V1026" s="268"/>
      <c r="W1026" s="65" t="str">
        <f t="shared" ref="W1026:W1089" si="148">IF(S1026="","",IF(S1026="Yes",1,0))</f>
        <v/>
      </c>
      <c r="X1026" s="65" t="str">
        <f t="shared" ref="X1026:X1089" si="149">IF(T1026="","",IF(T1026="Yes",1,0))</f>
        <v/>
      </c>
      <c r="Y1026" s="65" t="str">
        <f t="shared" ref="Y1026:Y1089" si="150">IF(U1026="","",IF(U1026="Yes",1,0))</f>
        <v/>
      </c>
      <c r="Z1026" s="65" t="str">
        <f t="shared" ref="Z1026:Z1089" si="151">IF(V1026="","",IF(V1026="Yes",1,0))</f>
        <v/>
      </c>
      <c r="AA1026" s="65" t="str">
        <f t="shared" ref="AA1026:AA1089" si="152">IF(N1026="","",CONCATENATE(N1026,"-",O1026))</f>
        <v/>
      </c>
    </row>
    <row r="1027" spans="1:27" x14ac:dyDescent="0.25">
      <c r="A1027" s="40" t="str">
        <f>IF(G1027="","",1*ISERROR(VLOOKUP(G1027,G$1:G1026,1,FALSE)))</f>
        <v/>
      </c>
      <c r="B1027" s="40" t="str">
        <f>IF(A1027=0,0,IF(A1027="","",SUM(A$2:A1027)))</f>
        <v/>
      </c>
      <c r="C1027" s="41" t="str">
        <f>IF(H1027="","",1*ISERROR(VLOOKUP(H1027,H$1:H1026,1,FALSE)))</f>
        <v/>
      </c>
      <c r="D1027" s="40" t="str">
        <f>IF(C1027=0,0,IF(C1027="","",SUM(C$2:C1027)))</f>
        <v/>
      </c>
      <c r="E1027" s="41" t="str">
        <f>IF(H1027=0,0,IF(C1027="","",SUM(C$11:C1027)))</f>
        <v/>
      </c>
      <c r="F1027" s="41" t="str">
        <f>IF(H1027="","",COUNTIF(H$11:H1027,"="&amp;H1027))</f>
        <v/>
      </c>
      <c r="G1027" s="41" t="str">
        <f t="shared" si="144"/>
        <v/>
      </c>
      <c r="H1027" s="41" t="str">
        <f t="shared" si="145"/>
        <v/>
      </c>
      <c r="I1027" s="41" t="str">
        <f t="shared" si="146"/>
        <v/>
      </c>
      <c r="J1027" s="41" t="str">
        <f t="shared" si="147"/>
        <v/>
      </c>
      <c r="K1027" s="268"/>
      <c r="L1027" s="268"/>
      <c r="M1027" s="268"/>
      <c r="N1027" s="269"/>
      <c r="O1027" s="269"/>
      <c r="P1027" s="269"/>
      <c r="Q1027" s="270"/>
      <c r="R1027" s="271"/>
      <c r="S1027" s="268"/>
      <c r="T1027" s="268"/>
      <c r="U1027" s="268"/>
      <c r="V1027" s="268"/>
      <c r="W1027" s="65" t="str">
        <f t="shared" si="148"/>
        <v/>
      </c>
      <c r="X1027" s="65" t="str">
        <f t="shared" si="149"/>
        <v/>
      </c>
      <c r="Y1027" s="65" t="str">
        <f t="shared" si="150"/>
        <v/>
      </c>
      <c r="Z1027" s="65" t="str">
        <f t="shared" si="151"/>
        <v/>
      </c>
      <c r="AA1027" s="65" t="str">
        <f t="shared" si="152"/>
        <v/>
      </c>
    </row>
    <row r="1028" spans="1:27" x14ac:dyDescent="0.25">
      <c r="A1028" s="40" t="str">
        <f>IF(G1028="","",1*ISERROR(VLOOKUP(G1028,G$1:G1027,1,FALSE)))</f>
        <v/>
      </c>
      <c r="B1028" s="40" t="str">
        <f>IF(A1028=0,0,IF(A1028="","",SUM(A$2:A1028)))</f>
        <v/>
      </c>
      <c r="C1028" s="41" t="str">
        <f>IF(H1028="","",1*ISERROR(VLOOKUP(H1028,H$1:H1027,1,FALSE)))</f>
        <v/>
      </c>
      <c r="D1028" s="40" t="str">
        <f>IF(C1028=0,0,IF(C1028="","",SUM(C$2:C1028)))</f>
        <v/>
      </c>
      <c r="E1028" s="41" t="str">
        <f>IF(H1028=0,0,IF(C1028="","",SUM(C$11:C1028)))</f>
        <v/>
      </c>
      <c r="F1028" s="41" t="str">
        <f>IF(H1028="","",COUNTIF(H$11:H1028,"="&amp;H1028))</f>
        <v/>
      </c>
      <c r="G1028" s="41" t="str">
        <f t="shared" si="144"/>
        <v/>
      </c>
      <c r="H1028" s="41" t="str">
        <f t="shared" si="145"/>
        <v/>
      </c>
      <c r="I1028" s="41" t="str">
        <f t="shared" si="146"/>
        <v/>
      </c>
      <c r="J1028" s="41" t="str">
        <f t="shared" si="147"/>
        <v/>
      </c>
      <c r="K1028" s="268"/>
      <c r="L1028" s="268"/>
      <c r="M1028" s="268"/>
      <c r="N1028" s="269"/>
      <c r="O1028" s="269"/>
      <c r="P1028" s="269"/>
      <c r="Q1028" s="270"/>
      <c r="R1028" s="271"/>
      <c r="S1028" s="268"/>
      <c r="T1028" s="268"/>
      <c r="U1028" s="268"/>
      <c r="V1028" s="268"/>
      <c r="W1028" s="65" t="str">
        <f t="shared" si="148"/>
        <v/>
      </c>
      <c r="X1028" s="65" t="str">
        <f t="shared" si="149"/>
        <v/>
      </c>
      <c r="Y1028" s="65" t="str">
        <f t="shared" si="150"/>
        <v/>
      </c>
      <c r="Z1028" s="65" t="str">
        <f t="shared" si="151"/>
        <v/>
      </c>
      <c r="AA1028" s="65" t="str">
        <f t="shared" si="152"/>
        <v/>
      </c>
    </row>
    <row r="1029" spans="1:27" x14ac:dyDescent="0.25">
      <c r="A1029" s="40" t="str">
        <f>IF(G1029="","",1*ISERROR(VLOOKUP(G1029,G$1:G1028,1,FALSE)))</f>
        <v/>
      </c>
      <c r="B1029" s="40" t="str">
        <f>IF(A1029=0,0,IF(A1029="","",SUM(A$2:A1029)))</f>
        <v/>
      </c>
      <c r="C1029" s="41" t="str">
        <f>IF(H1029="","",1*ISERROR(VLOOKUP(H1029,H$1:H1028,1,FALSE)))</f>
        <v/>
      </c>
      <c r="D1029" s="40" t="str">
        <f>IF(C1029=0,0,IF(C1029="","",SUM(C$2:C1029)))</f>
        <v/>
      </c>
      <c r="E1029" s="41" t="str">
        <f>IF(H1029=0,0,IF(C1029="","",SUM(C$11:C1029)))</f>
        <v/>
      </c>
      <c r="F1029" s="41" t="str">
        <f>IF(H1029="","",COUNTIF(H$11:H1029,"="&amp;H1029))</f>
        <v/>
      </c>
      <c r="G1029" s="41" t="str">
        <f t="shared" si="144"/>
        <v/>
      </c>
      <c r="H1029" s="41" t="str">
        <f t="shared" si="145"/>
        <v/>
      </c>
      <c r="I1029" s="41" t="str">
        <f t="shared" si="146"/>
        <v/>
      </c>
      <c r="J1029" s="41" t="str">
        <f t="shared" si="147"/>
        <v/>
      </c>
      <c r="K1029" s="268"/>
      <c r="L1029" s="268"/>
      <c r="M1029" s="268"/>
      <c r="N1029" s="269"/>
      <c r="O1029" s="269"/>
      <c r="P1029" s="269"/>
      <c r="Q1029" s="270"/>
      <c r="R1029" s="271"/>
      <c r="S1029" s="268"/>
      <c r="T1029" s="268"/>
      <c r="U1029" s="268"/>
      <c r="V1029" s="268"/>
      <c r="W1029" s="65" t="str">
        <f t="shared" si="148"/>
        <v/>
      </c>
      <c r="X1029" s="65" t="str">
        <f t="shared" si="149"/>
        <v/>
      </c>
      <c r="Y1029" s="65" t="str">
        <f t="shared" si="150"/>
        <v/>
      </c>
      <c r="Z1029" s="65" t="str">
        <f t="shared" si="151"/>
        <v/>
      </c>
      <c r="AA1029" s="65" t="str">
        <f t="shared" si="152"/>
        <v/>
      </c>
    </row>
    <row r="1030" spans="1:27" x14ac:dyDescent="0.25">
      <c r="A1030" s="40" t="str">
        <f>IF(G1030="","",1*ISERROR(VLOOKUP(G1030,G$1:G1029,1,FALSE)))</f>
        <v/>
      </c>
      <c r="B1030" s="40" t="str">
        <f>IF(A1030=0,0,IF(A1030="","",SUM(A$2:A1030)))</f>
        <v/>
      </c>
      <c r="C1030" s="41" t="str">
        <f>IF(H1030="","",1*ISERROR(VLOOKUP(H1030,H$1:H1029,1,FALSE)))</f>
        <v/>
      </c>
      <c r="D1030" s="40" t="str">
        <f>IF(C1030=0,0,IF(C1030="","",SUM(C$2:C1030)))</f>
        <v/>
      </c>
      <c r="E1030" s="41" t="str">
        <f>IF(H1030=0,0,IF(C1030="","",SUM(C$11:C1030)))</f>
        <v/>
      </c>
      <c r="F1030" s="41" t="str">
        <f>IF(H1030="","",COUNTIF(H$11:H1030,"="&amp;H1030))</f>
        <v/>
      </c>
      <c r="G1030" s="41" t="str">
        <f t="shared" si="144"/>
        <v/>
      </c>
      <c r="H1030" s="41" t="str">
        <f t="shared" si="145"/>
        <v/>
      </c>
      <c r="I1030" s="41" t="str">
        <f t="shared" si="146"/>
        <v/>
      </c>
      <c r="J1030" s="41" t="str">
        <f t="shared" si="147"/>
        <v/>
      </c>
      <c r="K1030" s="268"/>
      <c r="L1030" s="268"/>
      <c r="M1030" s="268"/>
      <c r="N1030" s="269"/>
      <c r="O1030" s="269"/>
      <c r="P1030" s="269"/>
      <c r="Q1030" s="270"/>
      <c r="R1030" s="271"/>
      <c r="S1030" s="268"/>
      <c r="T1030" s="268"/>
      <c r="U1030" s="268"/>
      <c r="V1030" s="268"/>
      <c r="W1030" s="65" t="str">
        <f t="shared" si="148"/>
        <v/>
      </c>
      <c r="X1030" s="65" t="str">
        <f t="shared" si="149"/>
        <v/>
      </c>
      <c r="Y1030" s="65" t="str">
        <f t="shared" si="150"/>
        <v/>
      </c>
      <c r="Z1030" s="65" t="str">
        <f t="shared" si="151"/>
        <v/>
      </c>
      <c r="AA1030" s="65" t="str">
        <f t="shared" si="152"/>
        <v/>
      </c>
    </row>
    <row r="1031" spans="1:27" x14ac:dyDescent="0.25">
      <c r="A1031" s="40" t="str">
        <f>IF(G1031="","",1*ISERROR(VLOOKUP(G1031,G$1:G1030,1,FALSE)))</f>
        <v/>
      </c>
      <c r="B1031" s="40" t="str">
        <f>IF(A1031=0,0,IF(A1031="","",SUM(A$2:A1031)))</f>
        <v/>
      </c>
      <c r="C1031" s="41" t="str">
        <f>IF(H1031="","",1*ISERROR(VLOOKUP(H1031,H$1:H1030,1,FALSE)))</f>
        <v/>
      </c>
      <c r="D1031" s="40" t="str">
        <f>IF(C1031=0,0,IF(C1031="","",SUM(C$2:C1031)))</f>
        <v/>
      </c>
      <c r="E1031" s="41" t="str">
        <f>IF(H1031=0,0,IF(C1031="","",SUM(C$11:C1031)))</f>
        <v/>
      </c>
      <c r="F1031" s="41" t="str">
        <f>IF(H1031="","",COUNTIF(H$11:H1031,"="&amp;H1031))</f>
        <v/>
      </c>
      <c r="G1031" s="41" t="str">
        <f t="shared" si="144"/>
        <v/>
      </c>
      <c r="H1031" s="41" t="str">
        <f t="shared" si="145"/>
        <v/>
      </c>
      <c r="I1031" s="41" t="str">
        <f t="shared" si="146"/>
        <v/>
      </c>
      <c r="J1031" s="41" t="str">
        <f t="shared" si="147"/>
        <v/>
      </c>
      <c r="K1031" s="268"/>
      <c r="L1031" s="268"/>
      <c r="M1031" s="268"/>
      <c r="N1031" s="269"/>
      <c r="O1031" s="269"/>
      <c r="P1031" s="269"/>
      <c r="Q1031" s="270"/>
      <c r="R1031" s="271"/>
      <c r="S1031" s="268"/>
      <c r="T1031" s="268"/>
      <c r="U1031" s="268"/>
      <c r="V1031" s="268"/>
      <c r="W1031" s="65" t="str">
        <f t="shared" si="148"/>
        <v/>
      </c>
      <c r="X1031" s="65" t="str">
        <f t="shared" si="149"/>
        <v/>
      </c>
      <c r="Y1031" s="65" t="str">
        <f t="shared" si="150"/>
        <v/>
      </c>
      <c r="Z1031" s="65" t="str">
        <f t="shared" si="151"/>
        <v/>
      </c>
      <c r="AA1031" s="65" t="str">
        <f t="shared" si="152"/>
        <v/>
      </c>
    </row>
    <row r="1032" spans="1:27" x14ac:dyDescent="0.25">
      <c r="A1032" s="40" t="str">
        <f>IF(G1032="","",1*ISERROR(VLOOKUP(G1032,G$1:G1031,1,FALSE)))</f>
        <v/>
      </c>
      <c r="B1032" s="40" t="str">
        <f>IF(A1032=0,0,IF(A1032="","",SUM(A$2:A1032)))</f>
        <v/>
      </c>
      <c r="C1032" s="41" t="str">
        <f>IF(H1032="","",1*ISERROR(VLOOKUP(H1032,H$1:H1031,1,FALSE)))</f>
        <v/>
      </c>
      <c r="D1032" s="40" t="str">
        <f>IF(C1032=0,0,IF(C1032="","",SUM(C$2:C1032)))</f>
        <v/>
      </c>
      <c r="E1032" s="41" t="str">
        <f>IF(H1032=0,0,IF(C1032="","",SUM(C$11:C1032)))</f>
        <v/>
      </c>
      <c r="F1032" s="41" t="str">
        <f>IF(H1032="","",COUNTIF(H$11:H1032,"="&amp;H1032))</f>
        <v/>
      </c>
      <c r="G1032" s="41" t="str">
        <f t="shared" si="144"/>
        <v/>
      </c>
      <c r="H1032" s="41" t="str">
        <f t="shared" si="145"/>
        <v/>
      </c>
      <c r="I1032" s="41" t="str">
        <f t="shared" si="146"/>
        <v/>
      </c>
      <c r="J1032" s="41" t="str">
        <f t="shared" si="147"/>
        <v/>
      </c>
      <c r="K1032" s="268"/>
      <c r="L1032" s="268"/>
      <c r="M1032" s="268"/>
      <c r="N1032" s="269"/>
      <c r="O1032" s="269"/>
      <c r="P1032" s="269"/>
      <c r="Q1032" s="270"/>
      <c r="R1032" s="271"/>
      <c r="S1032" s="268"/>
      <c r="T1032" s="268"/>
      <c r="U1032" s="268"/>
      <c r="V1032" s="268"/>
      <c r="W1032" s="65" t="str">
        <f t="shared" si="148"/>
        <v/>
      </c>
      <c r="X1032" s="65" t="str">
        <f t="shared" si="149"/>
        <v/>
      </c>
      <c r="Y1032" s="65" t="str">
        <f t="shared" si="150"/>
        <v/>
      </c>
      <c r="Z1032" s="65" t="str">
        <f t="shared" si="151"/>
        <v/>
      </c>
      <c r="AA1032" s="65" t="str">
        <f t="shared" si="152"/>
        <v/>
      </c>
    </row>
    <row r="1033" spans="1:27" x14ac:dyDescent="0.25">
      <c r="A1033" s="40" t="str">
        <f>IF(G1033="","",1*ISERROR(VLOOKUP(G1033,G$1:G1032,1,FALSE)))</f>
        <v/>
      </c>
      <c r="B1033" s="40" t="str">
        <f>IF(A1033=0,0,IF(A1033="","",SUM(A$2:A1033)))</f>
        <v/>
      </c>
      <c r="C1033" s="41" t="str">
        <f>IF(H1033="","",1*ISERROR(VLOOKUP(H1033,H$1:H1032,1,FALSE)))</f>
        <v/>
      </c>
      <c r="D1033" s="40" t="str">
        <f>IF(C1033=0,0,IF(C1033="","",SUM(C$2:C1033)))</f>
        <v/>
      </c>
      <c r="E1033" s="41" t="str">
        <f>IF(H1033=0,0,IF(C1033="","",SUM(C$11:C1033)))</f>
        <v/>
      </c>
      <c r="F1033" s="41" t="str">
        <f>IF(H1033="","",COUNTIF(H$11:H1033,"="&amp;H1033))</f>
        <v/>
      </c>
      <c r="G1033" s="41" t="str">
        <f t="shared" si="144"/>
        <v/>
      </c>
      <c r="H1033" s="41" t="str">
        <f t="shared" si="145"/>
        <v/>
      </c>
      <c r="I1033" s="41" t="str">
        <f t="shared" si="146"/>
        <v/>
      </c>
      <c r="J1033" s="41" t="str">
        <f t="shared" si="147"/>
        <v/>
      </c>
      <c r="K1033" s="268"/>
      <c r="L1033" s="268"/>
      <c r="M1033" s="268"/>
      <c r="N1033" s="269"/>
      <c r="O1033" s="269"/>
      <c r="P1033" s="269"/>
      <c r="Q1033" s="270"/>
      <c r="R1033" s="271"/>
      <c r="S1033" s="268"/>
      <c r="T1033" s="268"/>
      <c r="U1033" s="268"/>
      <c r="V1033" s="268"/>
      <c r="W1033" s="65" t="str">
        <f t="shared" si="148"/>
        <v/>
      </c>
      <c r="X1033" s="65" t="str">
        <f t="shared" si="149"/>
        <v/>
      </c>
      <c r="Y1033" s="65" t="str">
        <f t="shared" si="150"/>
        <v/>
      </c>
      <c r="Z1033" s="65" t="str">
        <f t="shared" si="151"/>
        <v/>
      </c>
      <c r="AA1033" s="65" t="str">
        <f t="shared" si="152"/>
        <v/>
      </c>
    </row>
    <row r="1034" spans="1:27" x14ac:dyDescent="0.25">
      <c r="A1034" s="40" t="str">
        <f>IF(G1034="","",1*ISERROR(VLOOKUP(G1034,G$1:G1033,1,FALSE)))</f>
        <v/>
      </c>
      <c r="B1034" s="40" t="str">
        <f>IF(A1034=0,0,IF(A1034="","",SUM(A$2:A1034)))</f>
        <v/>
      </c>
      <c r="C1034" s="41" t="str">
        <f>IF(H1034="","",1*ISERROR(VLOOKUP(H1034,H$1:H1033,1,FALSE)))</f>
        <v/>
      </c>
      <c r="D1034" s="40" t="str">
        <f>IF(C1034=0,0,IF(C1034="","",SUM(C$2:C1034)))</f>
        <v/>
      </c>
      <c r="E1034" s="41" t="str">
        <f>IF(H1034=0,0,IF(C1034="","",SUM(C$11:C1034)))</f>
        <v/>
      </c>
      <c r="F1034" s="41" t="str">
        <f>IF(H1034="","",COUNTIF(H$11:H1034,"="&amp;H1034))</f>
        <v/>
      </c>
      <c r="G1034" s="41" t="str">
        <f t="shared" si="144"/>
        <v/>
      </c>
      <c r="H1034" s="41" t="str">
        <f t="shared" si="145"/>
        <v/>
      </c>
      <c r="I1034" s="41" t="str">
        <f t="shared" si="146"/>
        <v/>
      </c>
      <c r="J1034" s="41" t="str">
        <f t="shared" si="147"/>
        <v/>
      </c>
      <c r="K1034" s="268"/>
      <c r="L1034" s="268"/>
      <c r="M1034" s="268"/>
      <c r="N1034" s="269"/>
      <c r="O1034" s="269"/>
      <c r="P1034" s="269"/>
      <c r="Q1034" s="270"/>
      <c r="R1034" s="271"/>
      <c r="S1034" s="268"/>
      <c r="T1034" s="268"/>
      <c r="U1034" s="268"/>
      <c r="V1034" s="268"/>
      <c r="W1034" s="65" t="str">
        <f t="shared" si="148"/>
        <v/>
      </c>
      <c r="X1034" s="65" t="str">
        <f t="shared" si="149"/>
        <v/>
      </c>
      <c r="Y1034" s="65" t="str">
        <f t="shared" si="150"/>
        <v/>
      </c>
      <c r="Z1034" s="65" t="str">
        <f t="shared" si="151"/>
        <v/>
      </c>
      <c r="AA1034" s="65" t="str">
        <f t="shared" si="152"/>
        <v/>
      </c>
    </row>
    <row r="1035" spans="1:27" x14ac:dyDescent="0.25">
      <c r="A1035" s="40" t="str">
        <f>IF(G1035="","",1*ISERROR(VLOOKUP(G1035,G$1:G1034,1,FALSE)))</f>
        <v/>
      </c>
      <c r="B1035" s="40" t="str">
        <f>IF(A1035=0,0,IF(A1035="","",SUM(A$2:A1035)))</f>
        <v/>
      </c>
      <c r="C1035" s="41" t="str">
        <f>IF(H1035="","",1*ISERROR(VLOOKUP(H1035,H$1:H1034,1,FALSE)))</f>
        <v/>
      </c>
      <c r="D1035" s="40" t="str">
        <f>IF(C1035=0,0,IF(C1035="","",SUM(C$2:C1035)))</f>
        <v/>
      </c>
      <c r="E1035" s="41" t="str">
        <f>IF(H1035=0,0,IF(C1035="","",SUM(C$11:C1035)))</f>
        <v/>
      </c>
      <c r="F1035" s="41" t="str">
        <f>IF(H1035="","",COUNTIF(H$11:H1035,"="&amp;H1035))</f>
        <v/>
      </c>
      <c r="G1035" s="41" t="str">
        <f t="shared" si="144"/>
        <v/>
      </c>
      <c r="H1035" s="41" t="str">
        <f t="shared" si="145"/>
        <v/>
      </c>
      <c r="I1035" s="41" t="str">
        <f t="shared" si="146"/>
        <v/>
      </c>
      <c r="J1035" s="41" t="str">
        <f t="shared" si="147"/>
        <v/>
      </c>
      <c r="K1035" s="268"/>
      <c r="L1035" s="268"/>
      <c r="M1035" s="268"/>
      <c r="N1035" s="269"/>
      <c r="O1035" s="269"/>
      <c r="P1035" s="269"/>
      <c r="Q1035" s="270"/>
      <c r="R1035" s="271"/>
      <c r="S1035" s="268"/>
      <c r="T1035" s="268"/>
      <c r="U1035" s="268"/>
      <c r="V1035" s="268"/>
      <c r="W1035" s="65" t="str">
        <f t="shared" si="148"/>
        <v/>
      </c>
      <c r="X1035" s="65" t="str">
        <f t="shared" si="149"/>
        <v/>
      </c>
      <c r="Y1035" s="65" t="str">
        <f t="shared" si="150"/>
        <v/>
      </c>
      <c r="Z1035" s="65" t="str">
        <f t="shared" si="151"/>
        <v/>
      </c>
      <c r="AA1035" s="65" t="str">
        <f t="shared" si="152"/>
        <v/>
      </c>
    </row>
    <row r="1036" spans="1:27" x14ac:dyDescent="0.25">
      <c r="A1036" s="40" t="str">
        <f>IF(G1036="","",1*ISERROR(VLOOKUP(G1036,G$1:G1035,1,FALSE)))</f>
        <v/>
      </c>
      <c r="B1036" s="40" t="str">
        <f>IF(A1036=0,0,IF(A1036="","",SUM(A$2:A1036)))</f>
        <v/>
      </c>
      <c r="C1036" s="41" t="str">
        <f>IF(H1036="","",1*ISERROR(VLOOKUP(H1036,H$1:H1035,1,FALSE)))</f>
        <v/>
      </c>
      <c r="D1036" s="40" t="str">
        <f>IF(C1036=0,0,IF(C1036="","",SUM(C$2:C1036)))</f>
        <v/>
      </c>
      <c r="E1036" s="41" t="str">
        <f>IF(H1036=0,0,IF(C1036="","",SUM(C$11:C1036)))</f>
        <v/>
      </c>
      <c r="F1036" s="41" t="str">
        <f>IF(H1036="","",COUNTIF(H$11:H1036,"="&amp;H1036))</f>
        <v/>
      </c>
      <c r="G1036" s="41" t="str">
        <f t="shared" si="144"/>
        <v/>
      </c>
      <c r="H1036" s="41" t="str">
        <f t="shared" si="145"/>
        <v/>
      </c>
      <c r="I1036" s="41" t="str">
        <f t="shared" si="146"/>
        <v/>
      </c>
      <c r="J1036" s="41" t="str">
        <f t="shared" si="147"/>
        <v/>
      </c>
      <c r="K1036" s="268"/>
      <c r="L1036" s="268"/>
      <c r="M1036" s="268"/>
      <c r="N1036" s="269"/>
      <c r="O1036" s="269"/>
      <c r="P1036" s="269"/>
      <c r="Q1036" s="270"/>
      <c r="R1036" s="271"/>
      <c r="S1036" s="268"/>
      <c r="T1036" s="268"/>
      <c r="U1036" s="268"/>
      <c r="V1036" s="268"/>
      <c r="W1036" s="65" t="str">
        <f t="shared" si="148"/>
        <v/>
      </c>
      <c r="X1036" s="65" t="str">
        <f t="shared" si="149"/>
        <v/>
      </c>
      <c r="Y1036" s="65" t="str">
        <f t="shared" si="150"/>
        <v/>
      </c>
      <c r="Z1036" s="65" t="str">
        <f t="shared" si="151"/>
        <v/>
      </c>
      <c r="AA1036" s="65" t="str">
        <f t="shared" si="152"/>
        <v/>
      </c>
    </row>
    <row r="1037" spans="1:27" x14ac:dyDescent="0.25">
      <c r="A1037" s="40" t="str">
        <f>IF(G1037="","",1*ISERROR(VLOOKUP(G1037,G$1:G1036,1,FALSE)))</f>
        <v/>
      </c>
      <c r="B1037" s="40" t="str">
        <f>IF(A1037=0,0,IF(A1037="","",SUM(A$2:A1037)))</f>
        <v/>
      </c>
      <c r="C1037" s="41" t="str">
        <f>IF(H1037="","",1*ISERROR(VLOOKUP(H1037,H$1:H1036,1,FALSE)))</f>
        <v/>
      </c>
      <c r="D1037" s="40" t="str">
        <f>IF(C1037=0,0,IF(C1037="","",SUM(C$2:C1037)))</f>
        <v/>
      </c>
      <c r="E1037" s="41" t="str">
        <f>IF(H1037=0,0,IF(C1037="","",SUM(C$11:C1037)))</f>
        <v/>
      </c>
      <c r="F1037" s="41" t="str">
        <f>IF(H1037="","",COUNTIF(H$11:H1037,"="&amp;H1037))</f>
        <v/>
      </c>
      <c r="G1037" s="41" t="str">
        <f t="shared" si="144"/>
        <v/>
      </c>
      <c r="H1037" s="41" t="str">
        <f t="shared" si="145"/>
        <v/>
      </c>
      <c r="I1037" s="41" t="str">
        <f t="shared" si="146"/>
        <v/>
      </c>
      <c r="J1037" s="41" t="str">
        <f t="shared" si="147"/>
        <v/>
      </c>
      <c r="K1037" s="268"/>
      <c r="L1037" s="268"/>
      <c r="M1037" s="268"/>
      <c r="N1037" s="269"/>
      <c r="O1037" s="269"/>
      <c r="P1037" s="269"/>
      <c r="Q1037" s="270"/>
      <c r="R1037" s="271"/>
      <c r="S1037" s="268"/>
      <c r="T1037" s="268"/>
      <c r="U1037" s="268"/>
      <c r="V1037" s="268"/>
      <c r="W1037" s="65" t="str">
        <f t="shared" si="148"/>
        <v/>
      </c>
      <c r="X1037" s="65" t="str">
        <f t="shared" si="149"/>
        <v/>
      </c>
      <c r="Y1037" s="65" t="str">
        <f t="shared" si="150"/>
        <v/>
      </c>
      <c r="Z1037" s="65" t="str">
        <f t="shared" si="151"/>
        <v/>
      </c>
      <c r="AA1037" s="65" t="str">
        <f t="shared" si="152"/>
        <v/>
      </c>
    </row>
    <row r="1038" spans="1:27" x14ac:dyDescent="0.25">
      <c r="A1038" s="40" t="str">
        <f>IF(G1038="","",1*ISERROR(VLOOKUP(G1038,G$1:G1037,1,FALSE)))</f>
        <v/>
      </c>
      <c r="B1038" s="40" t="str">
        <f>IF(A1038=0,0,IF(A1038="","",SUM(A$2:A1038)))</f>
        <v/>
      </c>
      <c r="C1038" s="41" t="str">
        <f>IF(H1038="","",1*ISERROR(VLOOKUP(H1038,H$1:H1037,1,FALSE)))</f>
        <v/>
      </c>
      <c r="D1038" s="40" t="str">
        <f>IF(C1038=0,0,IF(C1038="","",SUM(C$2:C1038)))</f>
        <v/>
      </c>
      <c r="E1038" s="41" t="str">
        <f>IF(H1038=0,0,IF(C1038="","",SUM(C$11:C1038)))</f>
        <v/>
      </c>
      <c r="F1038" s="41" t="str">
        <f>IF(H1038="","",COUNTIF(H$11:H1038,"="&amp;H1038))</f>
        <v/>
      </c>
      <c r="G1038" s="41" t="str">
        <f t="shared" si="144"/>
        <v/>
      </c>
      <c r="H1038" s="41" t="str">
        <f t="shared" si="145"/>
        <v/>
      </c>
      <c r="I1038" s="41" t="str">
        <f t="shared" si="146"/>
        <v/>
      </c>
      <c r="J1038" s="41" t="str">
        <f t="shared" si="147"/>
        <v/>
      </c>
      <c r="K1038" s="268"/>
      <c r="L1038" s="268"/>
      <c r="M1038" s="268"/>
      <c r="N1038" s="269"/>
      <c r="O1038" s="269"/>
      <c r="P1038" s="269"/>
      <c r="Q1038" s="270"/>
      <c r="R1038" s="271"/>
      <c r="S1038" s="268"/>
      <c r="T1038" s="268"/>
      <c r="U1038" s="268"/>
      <c r="V1038" s="268"/>
      <c r="W1038" s="65" t="str">
        <f t="shared" si="148"/>
        <v/>
      </c>
      <c r="X1038" s="65" t="str">
        <f t="shared" si="149"/>
        <v/>
      </c>
      <c r="Y1038" s="65" t="str">
        <f t="shared" si="150"/>
        <v/>
      </c>
      <c r="Z1038" s="65" t="str">
        <f t="shared" si="151"/>
        <v/>
      </c>
      <c r="AA1038" s="65" t="str">
        <f t="shared" si="152"/>
        <v/>
      </c>
    </row>
    <row r="1039" spans="1:27" x14ac:dyDescent="0.25">
      <c r="A1039" s="40" t="str">
        <f>IF(G1039="","",1*ISERROR(VLOOKUP(G1039,G$1:G1038,1,FALSE)))</f>
        <v/>
      </c>
      <c r="B1039" s="40" t="str">
        <f>IF(A1039=0,0,IF(A1039="","",SUM(A$2:A1039)))</f>
        <v/>
      </c>
      <c r="C1039" s="41" t="str">
        <f>IF(H1039="","",1*ISERROR(VLOOKUP(H1039,H$1:H1038,1,FALSE)))</f>
        <v/>
      </c>
      <c r="D1039" s="40" t="str">
        <f>IF(C1039=0,0,IF(C1039="","",SUM(C$2:C1039)))</f>
        <v/>
      </c>
      <c r="E1039" s="41" t="str">
        <f>IF(H1039=0,0,IF(C1039="","",SUM(C$11:C1039)))</f>
        <v/>
      </c>
      <c r="F1039" s="41" t="str">
        <f>IF(H1039="","",COUNTIF(H$11:H1039,"="&amp;H1039))</f>
        <v/>
      </c>
      <c r="G1039" s="41" t="str">
        <f t="shared" si="144"/>
        <v/>
      </c>
      <c r="H1039" s="41" t="str">
        <f t="shared" si="145"/>
        <v/>
      </c>
      <c r="I1039" s="41" t="str">
        <f t="shared" si="146"/>
        <v/>
      </c>
      <c r="J1039" s="41" t="str">
        <f t="shared" si="147"/>
        <v/>
      </c>
      <c r="K1039" s="268"/>
      <c r="L1039" s="268"/>
      <c r="M1039" s="268"/>
      <c r="N1039" s="269"/>
      <c r="O1039" s="269"/>
      <c r="P1039" s="269"/>
      <c r="Q1039" s="270"/>
      <c r="R1039" s="271"/>
      <c r="S1039" s="268"/>
      <c r="T1039" s="268"/>
      <c r="U1039" s="268"/>
      <c r="V1039" s="268"/>
      <c r="W1039" s="65" t="str">
        <f t="shared" si="148"/>
        <v/>
      </c>
      <c r="X1039" s="65" t="str">
        <f t="shared" si="149"/>
        <v/>
      </c>
      <c r="Y1039" s="65" t="str">
        <f t="shared" si="150"/>
        <v/>
      </c>
      <c r="Z1039" s="65" t="str">
        <f t="shared" si="151"/>
        <v/>
      </c>
      <c r="AA1039" s="65" t="str">
        <f t="shared" si="152"/>
        <v/>
      </c>
    </row>
    <row r="1040" spans="1:27" x14ac:dyDescent="0.25">
      <c r="A1040" s="40" t="str">
        <f>IF(G1040="","",1*ISERROR(VLOOKUP(G1040,G$1:G1039,1,FALSE)))</f>
        <v/>
      </c>
      <c r="B1040" s="40" t="str">
        <f>IF(A1040=0,0,IF(A1040="","",SUM(A$2:A1040)))</f>
        <v/>
      </c>
      <c r="C1040" s="41" t="str">
        <f>IF(H1040="","",1*ISERROR(VLOOKUP(H1040,H$1:H1039,1,FALSE)))</f>
        <v/>
      </c>
      <c r="D1040" s="40" t="str">
        <f>IF(C1040=0,0,IF(C1040="","",SUM(C$2:C1040)))</f>
        <v/>
      </c>
      <c r="E1040" s="41" t="str">
        <f>IF(H1040=0,0,IF(C1040="","",SUM(C$11:C1040)))</f>
        <v/>
      </c>
      <c r="F1040" s="41" t="str">
        <f>IF(H1040="","",COUNTIF(H$11:H1040,"="&amp;H1040))</f>
        <v/>
      </c>
      <c r="G1040" s="41" t="str">
        <f t="shared" si="144"/>
        <v/>
      </c>
      <c r="H1040" s="41" t="str">
        <f t="shared" si="145"/>
        <v/>
      </c>
      <c r="I1040" s="41" t="str">
        <f t="shared" si="146"/>
        <v/>
      </c>
      <c r="J1040" s="41" t="str">
        <f t="shared" si="147"/>
        <v/>
      </c>
      <c r="K1040" s="268"/>
      <c r="L1040" s="268"/>
      <c r="M1040" s="268"/>
      <c r="N1040" s="269"/>
      <c r="O1040" s="269"/>
      <c r="P1040" s="269"/>
      <c r="Q1040" s="270"/>
      <c r="R1040" s="271"/>
      <c r="S1040" s="268"/>
      <c r="T1040" s="268"/>
      <c r="U1040" s="268"/>
      <c r="V1040" s="268"/>
      <c r="W1040" s="65" t="str">
        <f t="shared" si="148"/>
        <v/>
      </c>
      <c r="X1040" s="65" t="str">
        <f t="shared" si="149"/>
        <v/>
      </c>
      <c r="Y1040" s="65" t="str">
        <f t="shared" si="150"/>
        <v/>
      </c>
      <c r="Z1040" s="65" t="str">
        <f t="shared" si="151"/>
        <v/>
      </c>
      <c r="AA1040" s="65" t="str">
        <f t="shared" si="152"/>
        <v/>
      </c>
    </row>
    <row r="1041" spans="1:27" x14ac:dyDescent="0.25">
      <c r="A1041" s="40" t="str">
        <f>IF(G1041="","",1*ISERROR(VLOOKUP(G1041,G$1:G1040,1,FALSE)))</f>
        <v/>
      </c>
      <c r="B1041" s="40" t="str">
        <f>IF(A1041=0,0,IF(A1041="","",SUM(A$2:A1041)))</f>
        <v/>
      </c>
      <c r="C1041" s="41" t="str">
        <f>IF(H1041="","",1*ISERROR(VLOOKUP(H1041,H$1:H1040,1,FALSE)))</f>
        <v/>
      </c>
      <c r="D1041" s="40" t="str">
        <f>IF(C1041=0,0,IF(C1041="","",SUM(C$2:C1041)))</f>
        <v/>
      </c>
      <c r="E1041" s="41" t="str">
        <f>IF(H1041=0,0,IF(C1041="","",SUM(C$11:C1041)))</f>
        <v/>
      </c>
      <c r="F1041" s="41" t="str">
        <f>IF(H1041="","",COUNTIF(H$11:H1041,"="&amp;H1041))</f>
        <v/>
      </c>
      <c r="G1041" s="41" t="str">
        <f t="shared" si="144"/>
        <v/>
      </c>
      <c r="H1041" s="41" t="str">
        <f t="shared" si="145"/>
        <v/>
      </c>
      <c r="I1041" s="41" t="str">
        <f t="shared" si="146"/>
        <v/>
      </c>
      <c r="J1041" s="41" t="str">
        <f t="shared" si="147"/>
        <v/>
      </c>
      <c r="K1041" s="268"/>
      <c r="L1041" s="268"/>
      <c r="M1041" s="268"/>
      <c r="N1041" s="269"/>
      <c r="O1041" s="269"/>
      <c r="P1041" s="269"/>
      <c r="Q1041" s="270"/>
      <c r="R1041" s="271"/>
      <c r="S1041" s="268"/>
      <c r="T1041" s="268"/>
      <c r="U1041" s="268"/>
      <c r="V1041" s="268"/>
      <c r="W1041" s="65" t="str">
        <f t="shared" si="148"/>
        <v/>
      </c>
      <c r="X1041" s="65" t="str">
        <f t="shared" si="149"/>
        <v/>
      </c>
      <c r="Y1041" s="65" t="str">
        <f t="shared" si="150"/>
        <v/>
      </c>
      <c r="Z1041" s="65" t="str">
        <f t="shared" si="151"/>
        <v/>
      </c>
      <c r="AA1041" s="65" t="str">
        <f t="shared" si="152"/>
        <v/>
      </c>
    </row>
    <row r="1042" spans="1:27" x14ac:dyDescent="0.25">
      <c r="A1042" s="40" t="str">
        <f>IF(G1042="","",1*ISERROR(VLOOKUP(G1042,G$1:G1041,1,FALSE)))</f>
        <v/>
      </c>
      <c r="B1042" s="40" t="str">
        <f>IF(A1042=0,0,IF(A1042="","",SUM(A$2:A1042)))</f>
        <v/>
      </c>
      <c r="C1042" s="41" t="str">
        <f>IF(H1042="","",1*ISERROR(VLOOKUP(H1042,H$1:H1041,1,FALSE)))</f>
        <v/>
      </c>
      <c r="D1042" s="40" t="str">
        <f>IF(C1042=0,0,IF(C1042="","",SUM(C$2:C1042)))</f>
        <v/>
      </c>
      <c r="E1042" s="41" t="str">
        <f>IF(H1042=0,0,IF(C1042="","",SUM(C$11:C1042)))</f>
        <v/>
      </c>
      <c r="F1042" s="41" t="str">
        <f>IF(H1042="","",COUNTIF(H$11:H1042,"="&amp;H1042))</f>
        <v/>
      </c>
      <c r="G1042" s="41" t="str">
        <f t="shared" si="144"/>
        <v/>
      </c>
      <c r="H1042" s="41" t="str">
        <f t="shared" si="145"/>
        <v/>
      </c>
      <c r="I1042" s="41" t="str">
        <f t="shared" si="146"/>
        <v/>
      </c>
      <c r="J1042" s="41" t="str">
        <f t="shared" si="147"/>
        <v/>
      </c>
      <c r="K1042" s="268"/>
      <c r="L1042" s="268"/>
      <c r="M1042" s="268"/>
      <c r="N1042" s="269"/>
      <c r="O1042" s="269"/>
      <c r="P1042" s="269"/>
      <c r="Q1042" s="270"/>
      <c r="R1042" s="271"/>
      <c r="S1042" s="268"/>
      <c r="T1042" s="268"/>
      <c r="U1042" s="268"/>
      <c r="V1042" s="268"/>
      <c r="W1042" s="65" t="str">
        <f t="shared" si="148"/>
        <v/>
      </c>
      <c r="X1042" s="65" t="str">
        <f t="shared" si="149"/>
        <v/>
      </c>
      <c r="Y1042" s="65" t="str">
        <f t="shared" si="150"/>
        <v/>
      </c>
      <c r="Z1042" s="65" t="str">
        <f t="shared" si="151"/>
        <v/>
      </c>
      <c r="AA1042" s="65" t="str">
        <f t="shared" si="152"/>
        <v/>
      </c>
    </row>
    <row r="1043" spans="1:27" x14ac:dyDescent="0.25">
      <c r="A1043" s="40" t="str">
        <f>IF(G1043="","",1*ISERROR(VLOOKUP(G1043,G$1:G1042,1,FALSE)))</f>
        <v/>
      </c>
      <c r="B1043" s="40" t="str">
        <f>IF(A1043=0,0,IF(A1043="","",SUM(A$2:A1043)))</f>
        <v/>
      </c>
      <c r="C1043" s="41" t="str">
        <f>IF(H1043="","",1*ISERROR(VLOOKUP(H1043,H$1:H1042,1,FALSE)))</f>
        <v/>
      </c>
      <c r="D1043" s="40" t="str">
        <f>IF(C1043=0,0,IF(C1043="","",SUM(C$2:C1043)))</f>
        <v/>
      </c>
      <c r="E1043" s="41" t="str">
        <f>IF(H1043=0,0,IF(C1043="","",SUM(C$11:C1043)))</f>
        <v/>
      </c>
      <c r="F1043" s="41" t="str">
        <f>IF(H1043="","",COUNTIF(H$11:H1043,"="&amp;H1043))</f>
        <v/>
      </c>
      <c r="G1043" s="41" t="str">
        <f t="shared" si="144"/>
        <v/>
      </c>
      <c r="H1043" s="41" t="str">
        <f t="shared" si="145"/>
        <v/>
      </c>
      <c r="I1043" s="41" t="str">
        <f t="shared" si="146"/>
        <v/>
      </c>
      <c r="J1043" s="41" t="str">
        <f t="shared" si="147"/>
        <v/>
      </c>
      <c r="K1043" s="268"/>
      <c r="L1043" s="268"/>
      <c r="M1043" s="268"/>
      <c r="N1043" s="269"/>
      <c r="O1043" s="269"/>
      <c r="P1043" s="269"/>
      <c r="Q1043" s="270"/>
      <c r="R1043" s="271"/>
      <c r="S1043" s="268"/>
      <c r="T1043" s="268"/>
      <c r="U1043" s="268"/>
      <c r="V1043" s="268"/>
      <c r="W1043" s="65" t="str">
        <f t="shared" si="148"/>
        <v/>
      </c>
      <c r="X1043" s="65" t="str">
        <f t="shared" si="149"/>
        <v/>
      </c>
      <c r="Y1043" s="65" t="str">
        <f t="shared" si="150"/>
        <v/>
      </c>
      <c r="Z1043" s="65" t="str">
        <f t="shared" si="151"/>
        <v/>
      </c>
      <c r="AA1043" s="65" t="str">
        <f t="shared" si="152"/>
        <v/>
      </c>
    </row>
    <row r="1044" spans="1:27" x14ac:dyDescent="0.25">
      <c r="A1044" s="40" t="str">
        <f>IF(G1044="","",1*ISERROR(VLOOKUP(G1044,G$1:G1043,1,FALSE)))</f>
        <v/>
      </c>
      <c r="B1044" s="40" t="str">
        <f>IF(A1044=0,0,IF(A1044="","",SUM(A$2:A1044)))</f>
        <v/>
      </c>
      <c r="C1044" s="41" t="str">
        <f>IF(H1044="","",1*ISERROR(VLOOKUP(H1044,H$1:H1043,1,FALSE)))</f>
        <v/>
      </c>
      <c r="D1044" s="40" t="str">
        <f>IF(C1044=0,0,IF(C1044="","",SUM(C$2:C1044)))</f>
        <v/>
      </c>
      <c r="E1044" s="41" t="str">
        <f>IF(H1044=0,0,IF(C1044="","",SUM(C$11:C1044)))</f>
        <v/>
      </c>
      <c r="F1044" s="41" t="str">
        <f>IF(H1044="","",COUNTIF(H$11:H1044,"="&amp;H1044))</f>
        <v/>
      </c>
      <c r="G1044" s="41" t="str">
        <f t="shared" si="144"/>
        <v/>
      </c>
      <c r="H1044" s="41" t="str">
        <f t="shared" si="145"/>
        <v/>
      </c>
      <c r="I1044" s="41" t="str">
        <f t="shared" si="146"/>
        <v/>
      </c>
      <c r="J1044" s="41" t="str">
        <f t="shared" si="147"/>
        <v/>
      </c>
      <c r="K1044" s="268"/>
      <c r="L1044" s="268"/>
      <c r="M1044" s="268"/>
      <c r="N1044" s="269"/>
      <c r="O1044" s="269"/>
      <c r="P1044" s="269"/>
      <c r="Q1044" s="270"/>
      <c r="R1044" s="271"/>
      <c r="S1044" s="268"/>
      <c r="T1044" s="268"/>
      <c r="U1044" s="268"/>
      <c r="V1044" s="268"/>
      <c r="W1044" s="65" t="str">
        <f t="shared" si="148"/>
        <v/>
      </c>
      <c r="X1044" s="65" t="str">
        <f t="shared" si="149"/>
        <v/>
      </c>
      <c r="Y1044" s="65" t="str">
        <f t="shared" si="150"/>
        <v/>
      </c>
      <c r="Z1044" s="65" t="str">
        <f t="shared" si="151"/>
        <v/>
      </c>
      <c r="AA1044" s="65" t="str">
        <f t="shared" si="152"/>
        <v/>
      </c>
    </row>
    <row r="1045" spans="1:27" x14ac:dyDescent="0.25">
      <c r="A1045" s="40" t="str">
        <f>IF(G1045="","",1*ISERROR(VLOOKUP(G1045,G$1:G1044,1,FALSE)))</f>
        <v/>
      </c>
      <c r="B1045" s="40" t="str">
        <f>IF(A1045=0,0,IF(A1045="","",SUM(A$2:A1045)))</f>
        <v/>
      </c>
      <c r="C1045" s="41" t="str">
        <f>IF(H1045="","",1*ISERROR(VLOOKUP(H1045,H$1:H1044,1,FALSE)))</f>
        <v/>
      </c>
      <c r="D1045" s="40" t="str">
        <f>IF(C1045=0,0,IF(C1045="","",SUM(C$2:C1045)))</f>
        <v/>
      </c>
      <c r="E1045" s="41" t="str">
        <f>IF(H1045=0,0,IF(C1045="","",SUM(C$11:C1045)))</f>
        <v/>
      </c>
      <c r="F1045" s="41" t="str">
        <f>IF(H1045="","",COUNTIF(H$11:H1045,"="&amp;H1045))</f>
        <v/>
      </c>
      <c r="G1045" s="41" t="str">
        <f t="shared" si="144"/>
        <v/>
      </c>
      <c r="H1045" s="41" t="str">
        <f t="shared" si="145"/>
        <v/>
      </c>
      <c r="I1045" s="41" t="str">
        <f t="shared" si="146"/>
        <v/>
      </c>
      <c r="J1045" s="41" t="str">
        <f t="shared" si="147"/>
        <v/>
      </c>
      <c r="K1045" s="268"/>
      <c r="L1045" s="268"/>
      <c r="M1045" s="268"/>
      <c r="N1045" s="269"/>
      <c r="O1045" s="269"/>
      <c r="P1045" s="269"/>
      <c r="Q1045" s="270"/>
      <c r="R1045" s="271"/>
      <c r="S1045" s="268"/>
      <c r="T1045" s="268"/>
      <c r="U1045" s="268"/>
      <c r="V1045" s="268"/>
      <c r="W1045" s="65" t="str">
        <f t="shared" si="148"/>
        <v/>
      </c>
      <c r="X1045" s="65" t="str">
        <f t="shared" si="149"/>
        <v/>
      </c>
      <c r="Y1045" s="65" t="str">
        <f t="shared" si="150"/>
        <v/>
      </c>
      <c r="Z1045" s="65" t="str">
        <f t="shared" si="151"/>
        <v/>
      </c>
      <c r="AA1045" s="65" t="str">
        <f t="shared" si="152"/>
        <v/>
      </c>
    </row>
    <row r="1046" spans="1:27" x14ac:dyDescent="0.25">
      <c r="A1046" s="40" t="str">
        <f>IF(G1046="","",1*ISERROR(VLOOKUP(G1046,G$1:G1045,1,FALSE)))</f>
        <v/>
      </c>
      <c r="B1046" s="40" t="str">
        <f>IF(A1046=0,0,IF(A1046="","",SUM(A$2:A1046)))</f>
        <v/>
      </c>
      <c r="C1046" s="41" t="str">
        <f>IF(H1046="","",1*ISERROR(VLOOKUP(H1046,H$1:H1045,1,FALSE)))</f>
        <v/>
      </c>
      <c r="D1046" s="40" t="str">
        <f>IF(C1046=0,0,IF(C1046="","",SUM(C$2:C1046)))</f>
        <v/>
      </c>
      <c r="E1046" s="41" t="str">
        <f>IF(H1046=0,0,IF(C1046="","",SUM(C$11:C1046)))</f>
        <v/>
      </c>
      <c r="F1046" s="41" t="str">
        <f>IF(H1046="","",COUNTIF(H$11:H1046,"="&amp;H1046))</f>
        <v/>
      </c>
      <c r="G1046" s="41" t="str">
        <f t="shared" si="144"/>
        <v/>
      </c>
      <c r="H1046" s="41" t="str">
        <f t="shared" si="145"/>
        <v/>
      </c>
      <c r="I1046" s="41" t="str">
        <f t="shared" si="146"/>
        <v/>
      </c>
      <c r="J1046" s="41" t="str">
        <f t="shared" si="147"/>
        <v/>
      </c>
      <c r="K1046" s="268"/>
      <c r="L1046" s="268"/>
      <c r="M1046" s="268"/>
      <c r="N1046" s="269"/>
      <c r="O1046" s="269"/>
      <c r="P1046" s="269"/>
      <c r="Q1046" s="270"/>
      <c r="R1046" s="271"/>
      <c r="S1046" s="268"/>
      <c r="T1046" s="268"/>
      <c r="U1046" s="268"/>
      <c r="V1046" s="268"/>
      <c r="W1046" s="65" t="str">
        <f t="shared" si="148"/>
        <v/>
      </c>
      <c r="X1046" s="65" t="str">
        <f t="shared" si="149"/>
        <v/>
      </c>
      <c r="Y1046" s="65" t="str">
        <f t="shared" si="150"/>
        <v/>
      </c>
      <c r="Z1046" s="65" t="str">
        <f t="shared" si="151"/>
        <v/>
      </c>
      <c r="AA1046" s="65" t="str">
        <f t="shared" si="152"/>
        <v/>
      </c>
    </row>
    <row r="1047" spans="1:27" x14ac:dyDescent="0.25">
      <c r="A1047" s="40" t="str">
        <f>IF(G1047="","",1*ISERROR(VLOOKUP(G1047,G$1:G1046,1,FALSE)))</f>
        <v/>
      </c>
      <c r="B1047" s="40" t="str">
        <f>IF(A1047=0,0,IF(A1047="","",SUM(A$2:A1047)))</f>
        <v/>
      </c>
      <c r="C1047" s="41" t="str">
        <f>IF(H1047="","",1*ISERROR(VLOOKUP(H1047,H$1:H1046,1,FALSE)))</f>
        <v/>
      </c>
      <c r="D1047" s="40" t="str">
        <f>IF(C1047=0,0,IF(C1047="","",SUM(C$2:C1047)))</f>
        <v/>
      </c>
      <c r="E1047" s="41" t="str">
        <f>IF(H1047=0,0,IF(C1047="","",SUM(C$11:C1047)))</f>
        <v/>
      </c>
      <c r="F1047" s="41" t="str">
        <f>IF(H1047="","",COUNTIF(H$11:H1047,"="&amp;H1047))</f>
        <v/>
      </c>
      <c r="G1047" s="41" t="str">
        <f t="shared" si="144"/>
        <v/>
      </c>
      <c r="H1047" s="41" t="str">
        <f t="shared" si="145"/>
        <v/>
      </c>
      <c r="I1047" s="41" t="str">
        <f t="shared" si="146"/>
        <v/>
      </c>
      <c r="J1047" s="41" t="str">
        <f t="shared" si="147"/>
        <v/>
      </c>
      <c r="K1047" s="268"/>
      <c r="L1047" s="268"/>
      <c r="M1047" s="268"/>
      <c r="N1047" s="269"/>
      <c r="O1047" s="269"/>
      <c r="P1047" s="269"/>
      <c r="Q1047" s="270"/>
      <c r="R1047" s="271"/>
      <c r="S1047" s="268"/>
      <c r="T1047" s="268"/>
      <c r="U1047" s="268"/>
      <c r="V1047" s="268"/>
      <c r="W1047" s="65" t="str">
        <f t="shared" si="148"/>
        <v/>
      </c>
      <c r="X1047" s="65" t="str">
        <f t="shared" si="149"/>
        <v/>
      </c>
      <c r="Y1047" s="65" t="str">
        <f t="shared" si="150"/>
        <v/>
      </c>
      <c r="Z1047" s="65" t="str">
        <f t="shared" si="151"/>
        <v/>
      </c>
      <c r="AA1047" s="65" t="str">
        <f t="shared" si="152"/>
        <v/>
      </c>
    </row>
    <row r="1048" spans="1:27" x14ac:dyDescent="0.25">
      <c r="A1048" s="40" t="str">
        <f>IF(G1048="","",1*ISERROR(VLOOKUP(G1048,G$1:G1047,1,FALSE)))</f>
        <v/>
      </c>
      <c r="B1048" s="40" t="str">
        <f>IF(A1048=0,0,IF(A1048="","",SUM(A$2:A1048)))</f>
        <v/>
      </c>
      <c r="C1048" s="41" t="str">
        <f>IF(H1048="","",1*ISERROR(VLOOKUP(H1048,H$1:H1047,1,FALSE)))</f>
        <v/>
      </c>
      <c r="D1048" s="40" t="str">
        <f>IF(C1048=0,0,IF(C1048="","",SUM(C$2:C1048)))</f>
        <v/>
      </c>
      <c r="E1048" s="41" t="str">
        <f>IF(H1048=0,0,IF(C1048="","",SUM(C$11:C1048)))</f>
        <v/>
      </c>
      <c r="F1048" s="41" t="str">
        <f>IF(H1048="","",COUNTIF(H$11:H1048,"="&amp;H1048))</f>
        <v/>
      </c>
      <c r="G1048" s="41" t="str">
        <f t="shared" si="144"/>
        <v/>
      </c>
      <c r="H1048" s="41" t="str">
        <f t="shared" si="145"/>
        <v/>
      </c>
      <c r="I1048" s="41" t="str">
        <f t="shared" si="146"/>
        <v/>
      </c>
      <c r="J1048" s="41" t="str">
        <f t="shared" si="147"/>
        <v/>
      </c>
      <c r="K1048" s="268"/>
      <c r="L1048" s="268"/>
      <c r="M1048" s="268"/>
      <c r="N1048" s="269"/>
      <c r="O1048" s="269"/>
      <c r="P1048" s="269"/>
      <c r="Q1048" s="270"/>
      <c r="R1048" s="271"/>
      <c r="S1048" s="268"/>
      <c r="T1048" s="268"/>
      <c r="U1048" s="268"/>
      <c r="V1048" s="268"/>
      <c r="W1048" s="65" t="str">
        <f t="shared" si="148"/>
        <v/>
      </c>
      <c r="X1048" s="65" t="str">
        <f t="shared" si="149"/>
        <v/>
      </c>
      <c r="Y1048" s="65" t="str">
        <f t="shared" si="150"/>
        <v/>
      </c>
      <c r="Z1048" s="65" t="str">
        <f t="shared" si="151"/>
        <v/>
      </c>
      <c r="AA1048" s="65" t="str">
        <f t="shared" si="152"/>
        <v/>
      </c>
    </row>
    <row r="1049" spans="1:27" x14ac:dyDescent="0.25">
      <c r="A1049" s="40" t="str">
        <f>IF(G1049="","",1*ISERROR(VLOOKUP(G1049,G$1:G1048,1,FALSE)))</f>
        <v/>
      </c>
      <c r="B1049" s="40" t="str">
        <f>IF(A1049=0,0,IF(A1049="","",SUM(A$2:A1049)))</f>
        <v/>
      </c>
      <c r="C1049" s="41" t="str">
        <f>IF(H1049="","",1*ISERROR(VLOOKUP(H1049,H$1:H1048,1,FALSE)))</f>
        <v/>
      </c>
      <c r="D1049" s="40" t="str">
        <f>IF(C1049=0,0,IF(C1049="","",SUM(C$2:C1049)))</f>
        <v/>
      </c>
      <c r="E1049" s="41" t="str">
        <f>IF(H1049=0,0,IF(C1049="","",SUM(C$11:C1049)))</f>
        <v/>
      </c>
      <c r="F1049" s="41" t="str">
        <f>IF(H1049="","",COUNTIF(H$11:H1049,"="&amp;H1049))</f>
        <v/>
      </c>
      <c r="G1049" s="41" t="str">
        <f t="shared" si="144"/>
        <v/>
      </c>
      <c r="H1049" s="41" t="str">
        <f t="shared" si="145"/>
        <v/>
      </c>
      <c r="I1049" s="41" t="str">
        <f t="shared" si="146"/>
        <v/>
      </c>
      <c r="J1049" s="41" t="str">
        <f t="shared" si="147"/>
        <v/>
      </c>
      <c r="K1049" s="268"/>
      <c r="L1049" s="268"/>
      <c r="M1049" s="268"/>
      <c r="N1049" s="269"/>
      <c r="O1049" s="269"/>
      <c r="P1049" s="269"/>
      <c r="Q1049" s="270"/>
      <c r="R1049" s="271"/>
      <c r="S1049" s="268"/>
      <c r="T1049" s="268"/>
      <c r="U1049" s="268"/>
      <c r="V1049" s="268"/>
      <c r="W1049" s="65" t="str">
        <f t="shared" si="148"/>
        <v/>
      </c>
      <c r="X1049" s="65" t="str">
        <f t="shared" si="149"/>
        <v/>
      </c>
      <c r="Y1049" s="65" t="str">
        <f t="shared" si="150"/>
        <v/>
      </c>
      <c r="Z1049" s="65" t="str">
        <f t="shared" si="151"/>
        <v/>
      </c>
      <c r="AA1049" s="65" t="str">
        <f t="shared" si="152"/>
        <v/>
      </c>
    </row>
    <row r="1050" spans="1:27" x14ac:dyDescent="0.25">
      <c r="A1050" s="40" t="str">
        <f>IF(G1050="","",1*ISERROR(VLOOKUP(G1050,G$1:G1049,1,FALSE)))</f>
        <v/>
      </c>
      <c r="B1050" s="40" t="str">
        <f>IF(A1050=0,0,IF(A1050="","",SUM(A$2:A1050)))</f>
        <v/>
      </c>
      <c r="C1050" s="41" t="str">
        <f>IF(H1050="","",1*ISERROR(VLOOKUP(H1050,H$1:H1049,1,FALSE)))</f>
        <v/>
      </c>
      <c r="D1050" s="40" t="str">
        <f>IF(C1050=0,0,IF(C1050="","",SUM(C$2:C1050)))</f>
        <v/>
      </c>
      <c r="E1050" s="41" t="str">
        <f>IF(H1050=0,0,IF(C1050="","",SUM(C$11:C1050)))</f>
        <v/>
      </c>
      <c r="F1050" s="41" t="str">
        <f>IF(H1050="","",COUNTIF(H$11:H1050,"="&amp;H1050))</f>
        <v/>
      </c>
      <c r="G1050" s="41" t="str">
        <f t="shared" si="144"/>
        <v/>
      </c>
      <c r="H1050" s="41" t="str">
        <f t="shared" si="145"/>
        <v/>
      </c>
      <c r="I1050" s="41" t="str">
        <f t="shared" si="146"/>
        <v/>
      </c>
      <c r="J1050" s="41" t="str">
        <f t="shared" si="147"/>
        <v/>
      </c>
      <c r="K1050" s="268"/>
      <c r="L1050" s="268"/>
      <c r="M1050" s="268"/>
      <c r="N1050" s="269"/>
      <c r="O1050" s="269"/>
      <c r="P1050" s="269"/>
      <c r="Q1050" s="270"/>
      <c r="R1050" s="271"/>
      <c r="S1050" s="268"/>
      <c r="T1050" s="268"/>
      <c r="U1050" s="268"/>
      <c r="V1050" s="268"/>
      <c r="W1050" s="65" t="str">
        <f t="shared" si="148"/>
        <v/>
      </c>
      <c r="X1050" s="65" t="str">
        <f t="shared" si="149"/>
        <v/>
      </c>
      <c r="Y1050" s="65" t="str">
        <f t="shared" si="150"/>
        <v/>
      </c>
      <c r="Z1050" s="65" t="str">
        <f t="shared" si="151"/>
        <v/>
      </c>
      <c r="AA1050" s="65" t="str">
        <f t="shared" si="152"/>
        <v/>
      </c>
    </row>
    <row r="1051" spans="1:27" x14ac:dyDescent="0.25">
      <c r="A1051" s="40" t="str">
        <f>IF(G1051="","",1*ISERROR(VLOOKUP(G1051,G$1:G1050,1,FALSE)))</f>
        <v/>
      </c>
      <c r="B1051" s="40" t="str">
        <f>IF(A1051=0,0,IF(A1051="","",SUM(A$2:A1051)))</f>
        <v/>
      </c>
      <c r="C1051" s="41" t="str">
        <f>IF(H1051="","",1*ISERROR(VLOOKUP(H1051,H$1:H1050,1,FALSE)))</f>
        <v/>
      </c>
      <c r="D1051" s="40" t="str">
        <f>IF(C1051=0,0,IF(C1051="","",SUM(C$2:C1051)))</f>
        <v/>
      </c>
      <c r="E1051" s="41" t="str">
        <f>IF(H1051=0,0,IF(C1051="","",SUM(C$11:C1051)))</f>
        <v/>
      </c>
      <c r="F1051" s="41" t="str">
        <f>IF(H1051="","",COUNTIF(H$11:H1051,"="&amp;H1051))</f>
        <v/>
      </c>
      <c r="G1051" s="41" t="str">
        <f t="shared" si="144"/>
        <v/>
      </c>
      <c r="H1051" s="41" t="str">
        <f t="shared" si="145"/>
        <v/>
      </c>
      <c r="I1051" s="41" t="str">
        <f t="shared" si="146"/>
        <v/>
      </c>
      <c r="J1051" s="41" t="str">
        <f t="shared" si="147"/>
        <v/>
      </c>
      <c r="K1051" s="268"/>
      <c r="L1051" s="268"/>
      <c r="M1051" s="268"/>
      <c r="N1051" s="269"/>
      <c r="O1051" s="269"/>
      <c r="P1051" s="269"/>
      <c r="Q1051" s="270"/>
      <c r="R1051" s="271"/>
      <c r="S1051" s="268"/>
      <c r="T1051" s="268"/>
      <c r="U1051" s="268"/>
      <c r="V1051" s="268"/>
      <c r="W1051" s="65" t="str">
        <f t="shared" si="148"/>
        <v/>
      </c>
      <c r="X1051" s="65" t="str">
        <f t="shared" si="149"/>
        <v/>
      </c>
      <c r="Y1051" s="65" t="str">
        <f t="shared" si="150"/>
        <v/>
      </c>
      <c r="Z1051" s="65" t="str">
        <f t="shared" si="151"/>
        <v/>
      </c>
      <c r="AA1051" s="65" t="str">
        <f t="shared" si="152"/>
        <v/>
      </c>
    </row>
    <row r="1052" spans="1:27" x14ac:dyDescent="0.25">
      <c r="A1052" s="40" t="str">
        <f>IF(G1052="","",1*ISERROR(VLOOKUP(G1052,G$1:G1051,1,FALSE)))</f>
        <v/>
      </c>
      <c r="B1052" s="40" t="str">
        <f>IF(A1052=0,0,IF(A1052="","",SUM(A$2:A1052)))</f>
        <v/>
      </c>
      <c r="C1052" s="41" t="str">
        <f>IF(H1052="","",1*ISERROR(VLOOKUP(H1052,H$1:H1051,1,FALSE)))</f>
        <v/>
      </c>
      <c r="D1052" s="40" t="str">
        <f>IF(C1052=0,0,IF(C1052="","",SUM(C$2:C1052)))</f>
        <v/>
      </c>
      <c r="E1052" s="41" t="str">
        <f>IF(H1052=0,0,IF(C1052="","",SUM(C$11:C1052)))</f>
        <v/>
      </c>
      <c r="F1052" s="41" t="str">
        <f>IF(H1052="","",COUNTIF(H$11:H1052,"="&amp;H1052))</f>
        <v/>
      </c>
      <c r="G1052" s="41" t="str">
        <f t="shared" si="144"/>
        <v/>
      </c>
      <c r="H1052" s="41" t="str">
        <f t="shared" si="145"/>
        <v/>
      </c>
      <c r="I1052" s="41" t="str">
        <f t="shared" si="146"/>
        <v/>
      </c>
      <c r="J1052" s="41" t="str">
        <f t="shared" si="147"/>
        <v/>
      </c>
      <c r="K1052" s="268"/>
      <c r="L1052" s="268"/>
      <c r="M1052" s="268"/>
      <c r="N1052" s="269"/>
      <c r="O1052" s="269"/>
      <c r="P1052" s="269"/>
      <c r="Q1052" s="270"/>
      <c r="R1052" s="271"/>
      <c r="S1052" s="268"/>
      <c r="T1052" s="268"/>
      <c r="U1052" s="268"/>
      <c r="V1052" s="268"/>
      <c r="W1052" s="65" t="str">
        <f t="shared" si="148"/>
        <v/>
      </c>
      <c r="X1052" s="65" t="str">
        <f t="shared" si="149"/>
        <v/>
      </c>
      <c r="Y1052" s="65" t="str">
        <f t="shared" si="150"/>
        <v/>
      </c>
      <c r="Z1052" s="65" t="str">
        <f t="shared" si="151"/>
        <v/>
      </c>
      <c r="AA1052" s="65" t="str">
        <f t="shared" si="152"/>
        <v/>
      </c>
    </row>
    <row r="1053" spans="1:27" x14ac:dyDescent="0.25">
      <c r="A1053" s="40" t="str">
        <f>IF(G1053="","",1*ISERROR(VLOOKUP(G1053,G$1:G1052,1,FALSE)))</f>
        <v/>
      </c>
      <c r="B1053" s="40" t="str">
        <f>IF(A1053=0,0,IF(A1053="","",SUM(A$2:A1053)))</f>
        <v/>
      </c>
      <c r="C1053" s="41" t="str">
        <f>IF(H1053="","",1*ISERROR(VLOOKUP(H1053,H$1:H1052,1,FALSE)))</f>
        <v/>
      </c>
      <c r="D1053" s="40" t="str">
        <f>IF(C1053=0,0,IF(C1053="","",SUM(C$2:C1053)))</f>
        <v/>
      </c>
      <c r="E1053" s="41" t="str">
        <f>IF(H1053=0,0,IF(C1053="","",SUM(C$11:C1053)))</f>
        <v/>
      </c>
      <c r="F1053" s="41" t="str">
        <f>IF(H1053="","",COUNTIF(H$11:H1053,"="&amp;H1053))</f>
        <v/>
      </c>
      <c r="G1053" s="41" t="str">
        <f t="shared" si="144"/>
        <v/>
      </c>
      <c r="H1053" s="41" t="str">
        <f t="shared" si="145"/>
        <v/>
      </c>
      <c r="I1053" s="41" t="str">
        <f t="shared" si="146"/>
        <v/>
      </c>
      <c r="J1053" s="41" t="str">
        <f t="shared" si="147"/>
        <v/>
      </c>
      <c r="K1053" s="268"/>
      <c r="L1053" s="268"/>
      <c r="M1053" s="268"/>
      <c r="N1053" s="269"/>
      <c r="O1053" s="269"/>
      <c r="P1053" s="269"/>
      <c r="Q1053" s="270"/>
      <c r="R1053" s="271"/>
      <c r="S1053" s="268"/>
      <c r="T1053" s="268"/>
      <c r="U1053" s="268"/>
      <c r="V1053" s="268"/>
      <c r="W1053" s="65" t="str">
        <f t="shared" si="148"/>
        <v/>
      </c>
      <c r="X1053" s="65" t="str">
        <f t="shared" si="149"/>
        <v/>
      </c>
      <c r="Y1053" s="65" t="str">
        <f t="shared" si="150"/>
        <v/>
      </c>
      <c r="Z1053" s="65" t="str">
        <f t="shared" si="151"/>
        <v/>
      </c>
      <c r="AA1053" s="65" t="str">
        <f t="shared" si="152"/>
        <v/>
      </c>
    </row>
    <row r="1054" spans="1:27" x14ac:dyDescent="0.25">
      <c r="A1054" s="40" t="str">
        <f>IF(G1054="","",1*ISERROR(VLOOKUP(G1054,G$1:G1053,1,FALSE)))</f>
        <v/>
      </c>
      <c r="B1054" s="40" t="str">
        <f>IF(A1054=0,0,IF(A1054="","",SUM(A$2:A1054)))</f>
        <v/>
      </c>
      <c r="C1054" s="41" t="str">
        <f>IF(H1054="","",1*ISERROR(VLOOKUP(H1054,H$1:H1053,1,FALSE)))</f>
        <v/>
      </c>
      <c r="D1054" s="40" t="str">
        <f>IF(C1054=0,0,IF(C1054="","",SUM(C$2:C1054)))</f>
        <v/>
      </c>
      <c r="E1054" s="41" t="str">
        <f>IF(H1054=0,0,IF(C1054="","",SUM(C$11:C1054)))</f>
        <v/>
      </c>
      <c r="F1054" s="41" t="str">
        <f>IF(H1054="","",COUNTIF(H$11:H1054,"="&amp;H1054))</f>
        <v/>
      </c>
      <c r="G1054" s="41" t="str">
        <f t="shared" si="144"/>
        <v/>
      </c>
      <c r="H1054" s="41" t="str">
        <f t="shared" si="145"/>
        <v/>
      </c>
      <c r="I1054" s="41" t="str">
        <f t="shared" si="146"/>
        <v/>
      </c>
      <c r="J1054" s="41" t="str">
        <f t="shared" si="147"/>
        <v/>
      </c>
      <c r="K1054" s="268"/>
      <c r="L1054" s="268"/>
      <c r="M1054" s="268"/>
      <c r="N1054" s="269"/>
      <c r="O1054" s="269"/>
      <c r="P1054" s="269"/>
      <c r="Q1054" s="270"/>
      <c r="R1054" s="271"/>
      <c r="S1054" s="268"/>
      <c r="T1054" s="268"/>
      <c r="U1054" s="268"/>
      <c r="V1054" s="268"/>
      <c r="W1054" s="65" t="str">
        <f t="shared" si="148"/>
        <v/>
      </c>
      <c r="X1054" s="65" t="str">
        <f t="shared" si="149"/>
        <v/>
      </c>
      <c r="Y1054" s="65" t="str">
        <f t="shared" si="150"/>
        <v/>
      </c>
      <c r="Z1054" s="65" t="str">
        <f t="shared" si="151"/>
        <v/>
      </c>
      <c r="AA1054" s="65" t="str">
        <f t="shared" si="152"/>
        <v/>
      </c>
    </row>
    <row r="1055" spans="1:27" x14ac:dyDescent="0.25">
      <c r="A1055" s="40" t="str">
        <f>IF(G1055="","",1*ISERROR(VLOOKUP(G1055,G$1:G1054,1,FALSE)))</f>
        <v/>
      </c>
      <c r="B1055" s="40" t="str">
        <f>IF(A1055=0,0,IF(A1055="","",SUM(A$2:A1055)))</f>
        <v/>
      </c>
      <c r="C1055" s="41" t="str">
        <f>IF(H1055="","",1*ISERROR(VLOOKUP(H1055,H$1:H1054,1,FALSE)))</f>
        <v/>
      </c>
      <c r="D1055" s="40" t="str">
        <f>IF(C1055=0,0,IF(C1055="","",SUM(C$2:C1055)))</f>
        <v/>
      </c>
      <c r="E1055" s="41" t="str">
        <f>IF(H1055=0,0,IF(C1055="","",SUM(C$11:C1055)))</f>
        <v/>
      </c>
      <c r="F1055" s="41" t="str">
        <f>IF(H1055="","",COUNTIF(H$11:H1055,"="&amp;H1055))</f>
        <v/>
      </c>
      <c r="G1055" s="41" t="str">
        <f t="shared" si="144"/>
        <v/>
      </c>
      <c r="H1055" s="41" t="str">
        <f t="shared" si="145"/>
        <v/>
      </c>
      <c r="I1055" s="41" t="str">
        <f t="shared" si="146"/>
        <v/>
      </c>
      <c r="J1055" s="41" t="str">
        <f t="shared" si="147"/>
        <v/>
      </c>
      <c r="K1055" s="268"/>
      <c r="L1055" s="268"/>
      <c r="M1055" s="268"/>
      <c r="N1055" s="269"/>
      <c r="O1055" s="269"/>
      <c r="P1055" s="269"/>
      <c r="Q1055" s="270"/>
      <c r="R1055" s="271"/>
      <c r="S1055" s="268"/>
      <c r="T1055" s="268"/>
      <c r="U1055" s="268"/>
      <c r="V1055" s="268"/>
      <c r="W1055" s="65" t="str">
        <f t="shared" si="148"/>
        <v/>
      </c>
      <c r="X1055" s="65" t="str">
        <f t="shared" si="149"/>
        <v/>
      </c>
      <c r="Y1055" s="65" t="str">
        <f t="shared" si="150"/>
        <v/>
      </c>
      <c r="Z1055" s="65" t="str">
        <f t="shared" si="151"/>
        <v/>
      </c>
      <c r="AA1055" s="65" t="str">
        <f t="shared" si="152"/>
        <v/>
      </c>
    </row>
    <row r="1056" spans="1:27" x14ac:dyDescent="0.25">
      <c r="A1056" s="40" t="str">
        <f>IF(G1056="","",1*ISERROR(VLOOKUP(G1056,G$1:G1055,1,FALSE)))</f>
        <v/>
      </c>
      <c r="B1056" s="40" t="str">
        <f>IF(A1056=0,0,IF(A1056="","",SUM(A$2:A1056)))</f>
        <v/>
      </c>
      <c r="C1056" s="41" t="str">
        <f>IF(H1056="","",1*ISERROR(VLOOKUP(H1056,H$1:H1055,1,FALSE)))</f>
        <v/>
      </c>
      <c r="D1056" s="40" t="str">
        <f>IF(C1056=0,0,IF(C1056="","",SUM(C$2:C1056)))</f>
        <v/>
      </c>
      <c r="E1056" s="41" t="str">
        <f>IF(H1056=0,0,IF(C1056="","",SUM(C$11:C1056)))</f>
        <v/>
      </c>
      <c r="F1056" s="41" t="str">
        <f>IF(H1056="","",COUNTIF(H$11:H1056,"="&amp;H1056))</f>
        <v/>
      </c>
      <c r="G1056" s="41" t="str">
        <f t="shared" si="144"/>
        <v/>
      </c>
      <c r="H1056" s="41" t="str">
        <f t="shared" si="145"/>
        <v/>
      </c>
      <c r="I1056" s="41" t="str">
        <f t="shared" si="146"/>
        <v/>
      </c>
      <c r="J1056" s="41" t="str">
        <f t="shared" si="147"/>
        <v/>
      </c>
      <c r="K1056" s="268"/>
      <c r="L1056" s="268"/>
      <c r="M1056" s="268"/>
      <c r="N1056" s="269"/>
      <c r="O1056" s="269"/>
      <c r="P1056" s="269"/>
      <c r="Q1056" s="270"/>
      <c r="R1056" s="271"/>
      <c r="S1056" s="268"/>
      <c r="T1056" s="268"/>
      <c r="U1056" s="268"/>
      <c r="V1056" s="268"/>
      <c r="W1056" s="65" t="str">
        <f t="shared" si="148"/>
        <v/>
      </c>
      <c r="X1056" s="65" t="str">
        <f t="shared" si="149"/>
        <v/>
      </c>
      <c r="Y1056" s="65" t="str">
        <f t="shared" si="150"/>
        <v/>
      </c>
      <c r="Z1056" s="65" t="str">
        <f t="shared" si="151"/>
        <v/>
      </c>
      <c r="AA1056" s="65" t="str">
        <f t="shared" si="152"/>
        <v/>
      </c>
    </row>
    <row r="1057" spans="1:27" x14ac:dyDescent="0.25">
      <c r="A1057" s="40" t="str">
        <f>IF(G1057="","",1*ISERROR(VLOOKUP(G1057,G$1:G1056,1,FALSE)))</f>
        <v/>
      </c>
      <c r="B1057" s="40" t="str">
        <f>IF(A1057=0,0,IF(A1057="","",SUM(A$2:A1057)))</f>
        <v/>
      </c>
      <c r="C1057" s="41" t="str">
        <f>IF(H1057="","",1*ISERROR(VLOOKUP(H1057,H$1:H1056,1,FALSE)))</f>
        <v/>
      </c>
      <c r="D1057" s="40" t="str">
        <f>IF(C1057=0,0,IF(C1057="","",SUM(C$2:C1057)))</f>
        <v/>
      </c>
      <c r="E1057" s="41" t="str">
        <f>IF(H1057=0,0,IF(C1057="","",SUM(C$11:C1057)))</f>
        <v/>
      </c>
      <c r="F1057" s="41" t="str">
        <f>IF(H1057="","",COUNTIF(H$11:H1057,"="&amp;H1057))</f>
        <v/>
      </c>
      <c r="G1057" s="41" t="str">
        <f t="shared" si="144"/>
        <v/>
      </c>
      <c r="H1057" s="41" t="str">
        <f t="shared" si="145"/>
        <v/>
      </c>
      <c r="I1057" s="41" t="str">
        <f t="shared" si="146"/>
        <v/>
      </c>
      <c r="J1057" s="41" t="str">
        <f t="shared" si="147"/>
        <v/>
      </c>
      <c r="K1057" s="268"/>
      <c r="L1057" s="268"/>
      <c r="M1057" s="268"/>
      <c r="N1057" s="269"/>
      <c r="O1057" s="269"/>
      <c r="P1057" s="269"/>
      <c r="Q1057" s="270"/>
      <c r="R1057" s="271"/>
      <c r="S1057" s="268"/>
      <c r="T1057" s="268"/>
      <c r="U1057" s="268"/>
      <c r="V1057" s="268"/>
      <c r="W1057" s="65" t="str">
        <f t="shared" si="148"/>
        <v/>
      </c>
      <c r="X1057" s="65" t="str">
        <f t="shared" si="149"/>
        <v/>
      </c>
      <c r="Y1057" s="65" t="str">
        <f t="shared" si="150"/>
        <v/>
      </c>
      <c r="Z1057" s="65" t="str">
        <f t="shared" si="151"/>
        <v/>
      </c>
      <c r="AA1057" s="65" t="str">
        <f t="shared" si="152"/>
        <v/>
      </c>
    </row>
    <row r="1058" spans="1:27" x14ac:dyDescent="0.25">
      <c r="A1058" s="40" t="str">
        <f>IF(G1058="","",1*ISERROR(VLOOKUP(G1058,G$1:G1057,1,FALSE)))</f>
        <v/>
      </c>
      <c r="B1058" s="40" t="str">
        <f>IF(A1058=0,0,IF(A1058="","",SUM(A$2:A1058)))</f>
        <v/>
      </c>
      <c r="C1058" s="41" t="str">
        <f>IF(H1058="","",1*ISERROR(VLOOKUP(H1058,H$1:H1057,1,FALSE)))</f>
        <v/>
      </c>
      <c r="D1058" s="40" t="str">
        <f>IF(C1058=0,0,IF(C1058="","",SUM(C$2:C1058)))</f>
        <v/>
      </c>
      <c r="E1058" s="41" t="str">
        <f>IF(H1058=0,0,IF(C1058="","",SUM(C$11:C1058)))</f>
        <v/>
      </c>
      <c r="F1058" s="41" t="str">
        <f>IF(H1058="","",COUNTIF(H$11:H1058,"="&amp;H1058))</f>
        <v/>
      </c>
      <c r="G1058" s="41" t="str">
        <f t="shared" si="144"/>
        <v/>
      </c>
      <c r="H1058" s="41" t="str">
        <f t="shared" si="145"/>
        <v/>
      </c>
      <c r="I1058" s="41" t="str">
        <f t="shared" si="146"/>
        <v/>
      </c>
      <c r="J1058" s="41" t="str">
        <f t="shared" si="147"/>
        <v/>
      </c>
      <c r="K1058" s="268"/>
      <c r="L1058" s="268"/>
      <c r="M1058" s="268"/>
      <c r="N1058" s="269"/>
      <c r="O1058" s="269"/>
      <c r="P1058" s="269"/>
      <c r="Q1058" s="270"/>
      <c r="R1058" s="271"/>
      <c r="S1058" s="268"/>
      <c r="T1058" s="268"/>
      <c r="U1058" s="268"/>
      <c r="V1058" s="268"/>
      <c r="W1058" s="65" t="str">
        <f t="shared" si="148"/>
        <v/>
      </c>
      <c r="X1058" s="65" t="str">
        <f t="shared" si="149"/>
        <v/>
      </c>
      <c r="Y1058" s="65" t="str">
        <f t="shared" si="150"/>
        <v/>
      </c>
      <c r="Z1058" s="65" t="str">
        <f t="shared" si="151"/>
        <v/>
      </c>
      <c r="AA1058" s="65" t="str">
        <f t="shared" si="152"/>
        <v/>
      </c>
    </row>
    <row r="1059" spans="1:27" x14ac:dyDescent="0.25">
      <c r="A1059" s="40" t="str">
        <f>IF(G1059="","",1*ISERROR(VLOOKUP(G1059,G$1:G1058,1,FALSE)))</f>
        <v/>
      </c>
      <c r="B1059" s="40" t="str">
        <f>IF(A1059=0,0,IF(A1059="","",SUM(A$2:A1059)))</f>
        <v/>
      </c>
      <c r="C1059" s="41" t="str">
        <f>IF(H1059="","",1*ISERROR(VLOOKUP(H1059,H$1:H1058,1,FALSE)))</f>
        <v/>
      </c>
      <c r="D1059" s="40" t="str">
        <f>IF(C1059=0,0,IF(C1059="","",SUM(C$2:C1059)))</f>
        <v/>
      </c>
      <c r="E1059" s="41" t="str">
        <f>IF(H1059=0,0,IF(C1059="","",SUM(C$11:C1059)))</f>
        <v/>
      </c>
      <c r="F1059" s="41" t="str">
        <f>IF(H1059="","",COUNTIF(H$11:H1059,"="&amp;H1059))</f>
        <v/>
      </c>
      <c r="G1059" s="41" t="str">
        <f t="shared" si="144"/>
        <v/>
      </c>
      <c r="H1059" s="41" t="str">
        <f t="shared" si="145"/>
        <v/>
      </c>
      <c r="I1059" s="41" t="str">
        <f t="shared" si="146"/>
        <v/>
      </c>
      <c r="J1059" s="41" t="str">
        <f t="shared" si="147"/>
        <v/>
      </c>
      <c r="K1059" s="268"/>
      <c r="L1059" s="268"/>
      <c r="M1059" s="268"/>
      <c r="N1059" s="269"/>
      <c r="O1059" s="269"/>
      <c r="P1059" s="269"/>
      <c r="Q1059" s="270"/>
      <c r="R1059" s="271"/>
      <c r="S1059" s="268"/>
      <c r="T1059" s="268"/>
      <c r="U1059" s="268"/>
      <c r="V1059" s="268"/>
      <c r="W1059" s="65" t="str">
        <f t="shared" si="148"/>
        <v/>
      </c>
      <c r="X1059" s="65" t="str">
        <f t="shared" si="149"/>
        <v/>
      </c>
      <c r="Y1059" s="65" t="str">
        <f t="shared" si="150"/>
        <v/>
      </c>
      <c r="Z1059" s="65" t="str">
        <f t="shared" si="151"/>
        <v/>
      </c>
      <c r="AA1059" s="65" t="str">
        <f t="shared" si="152"/>
        <v/>
      </c>
    </row>
    <row r="1060" spans="1:27" x14ac:dyDescent="0.25">
      <c r="A1060" s="40" t="str">
        <f>IF(G1060="","",1*ISERROR(VLOOKUP(G1060,G$1:G1059,1,FALSE)))</f>
        <v/>
      </c>
      <c r="B1060" s="40" t="str">
        <f>IF(A1060=0,0,IF(A1060="","",SUM(A$2:A1060)))</f>
        <v/>
      </c>
      <c r="C1060" s="41" t="str">
        <f>IF(H1060="","",1*ISERROR(VLOOKUP(H1060,H$1:H1059,1,FALSE)))</f>
        <v/>
      </c>
      <c r="D1060" s="40" t="str">
        <f>IF(C1060=0,0,IF(C1060="","",SUM(C$2:C1060)))</f>
        <v/>
      </c>
      <c r="E1060" s="41" t="str">
        <f>IF(H1060=0,0,IF(C1060="","",SUM(C$11:C1060)))</f>
        <v/>
      </c>
      <c r="F1060" s="41" t="str">
        <f>IF(H1060="","",COUNTIF(H$11:H1060,"="&amp;H1060))</f>
        <v/>
      </c>
      <c r="G1060" s="41" t="str">
        <f t="shared" si="144"/>
        <v/>
      </c>
      <c r="H1060" s="41" t="str">
        <f t="shared" si="145"/>
        <v/>
      </c>
      <c r="I1060" s="41" t="str">
        <f t="shared" si="146"/>
        <v/>
      </c>
      <c r="J1060" s="41" t="str">
        <f t="shared" si="147"/>
        <v/>
      </c>
      <c r="K1060" s="268"/>
      <c r="L1060" s="268"/>
      <c r="M1060" s="268"/>
      <c r="N1060" s="269"/>
      <c r="O1060" s="269"/>
      <c r="P1060" s="269"/>
      <c r="Q1060" s="270"/>
      <c r="R1060" s="271"/>
      <c r="S1060" s="268"/>
      <c r="T1060" s="268"/>
      <c r="U1060" s="268"/>
      <c r="V1060" s="268"/>
      <c r="W1060" s="65" t="str">
        <f t="shared" si="148"/>
        <v/>
      </c>
      <c r="X1060" s="65" t="str">
        <f t="shared" si="149"/>
        <v/>
      </c>
      <c r="Y1060" s="65" t="str">
        <f t="shared" si="150"/>
        <v/>
      </c>
      <c r="Z1060" s="65" t="str">
        <f t="shared" si="151"/>
        <v/>
      </c>
      <c r="AA1060" s="65" t="str">
        <f t="shared" si="152"/>
        <v/>
      </c>
    </row>
    <row r="1061" spans="1:27" x14ac:dyDescent="0.25">
      <c r="A1061" s="40" t="str">
        <f>IF(G1061="","",1*ISERROR(VLOOKUP(G1061,G$1:G1060,1,FALSE)))</f>
        <v/>
      </c>
      <c r="B1061" s="40" t="str">
        <f>IF(A1061=0,0,IF(A1061="","",SUM(A$2:A1061)))</f>
        <v/>
      </c>
      <c r="C1061" s="41" t="str">
        <f>IF(H1061="","",1*ISERROR(VLOOKUP(H1061,H$1:H1060,1,FALSE)))</f>
        <v/>
      </c>
      <c r="D1061" s="40" t="str">
        <f>IF(C1061=0,0,IF(C1061="","",SUM(C$2:C1061)))</f>
        <v/>
      </c>
      <c r="E1061" s="41" t="str">
        <f>IF(H1061=0,0,IF(C1061="","",SUM(C$11:C1061)))</f>
        <v/>
      </c>
      <c r="F1061" s="41" t="str">
        <f>IF(H1061="","",COUNTIF(H$11:H1061,"="&amp;H1061))</f>
        <v/>
      </c>
      <c r="G1061" s="41" t="str">
        <f t="shared" si="144"/>
        <v/>
      </c>
      <c r="H1061" s="41" t="str">
        <f t="shared" si="145"/>
        <v/>
      </c>
      <c r="I1061" s="41" t="str">
        <f t="shared" si="146"/>
        <v/>
      </c>
      <c r="J1061" s="41" t="str">
        <f t="shared" si="147"/>
        <v/>
      </c>
      <c r="K1061" s="268"/>
      <c r="L1061" s="268"/>
      <c r="M1061" s="268"/>
      <c r="N1061" s="269"/>
      <c r="O1061" s="269"/>
      <c r="P1061" s="269"/>
      <c r="Q1061" s="270"/>
      <c r="R1061" s="271"/>
      <c r="S1061" s="268"/>
      <c r="T1061" s="268"/>
      <c r="U1061" s="268"/>
      <c r="V1061" s="268"/>
      <c r="W1061" s="65" t="str">
        <f t="shared" si="148"/>
        <v/>
      </c>
      <c r="X1061" s="65" t="str">
        <f t="shared" si="149"/>
        <v/>
      </c>
      <c r="Y1061" s="65" t="str">
        <f t="shared" si="150"/>
        <v/>
      </c>
      <c r="Z1061" s="65" t="str">
        <f t="shared" si="151"/>
        <v/>
      </c>
      <c r="AA1061" s="65" t="str">
        <f t="shared" si="152"/>
        <v/>
      </c>
    </row>
    <row r="1062" spans="1:27" x14ac:dyDescent="0.25">
      <c r="A1062" s="40" t="str">
        <f>IF(G1062="","",1*ISERROR(VLOOKUP(G1062,G$1:G1061,1,FALSE)))</f>
        <v/>
      </c>
      <c r="B1062" s="40" t="str">
        <f>IF(A1062=0,0,IF(A1062="","",SUM(A$2:A1062)))</f>
        <v/>
      </c>
      <c r="C1062" s="41" t="str">
        <f>IF(H1062="","",1*ISERROR(VLOOKUP(H1062,H$1:H1061,1,FALSE)))</f>
        <v/>
      </c>
      <c r="D1062" s="40" t="str">
        <f>IF(C1062=0,0,IF(C1062="","",SUM(C$2:C1062)))</f>
        <v/>
      </c>
      <c r="E1062" s="41" t="str">
        <f>IF(H1062=0,0,IF(C1062="","",SUM(C$11:C1062)))</f>
        <v/>
      </c>
      <c r="F1062" s="41" t="str">
        <f>IF(H1062="","",COUNTIF(H$11:H1062,"="&amp;H1062))</f>
        <v/>
      </c>
      <c r="G1062" s="41" t="str">
        <f t="shared" si="144"/>
        <v/>
      </c>
      <c r="H1062" s="41" t="str">
        <f t="shared" si="145"/>
        <v/>
      </c>
      <c r="I1062" s="41" t="str">
        <f t="shared" si="146"/>
        <v/>
      </c>
      <c r="J1062" s="41" t="str">
        <f t="shared" si="147"/>
        <v/>
      </c>
      <c r="K1062" s="268"/>
      <c r="L1062" s="268"/>
      <c r="M1062" s="268"/>
      <c r="N1062" s="269"/>
      <c r="O1062" s="269"/>
      <c r="P1062" s="269"/>
      <c r="Q1062" s="270"/>
      <c r="R1062" s="271"/>
      <c r="S1062" s="268"/>
      <c r="T1062" s="268"/>
      <c r="U1062" s="268"/>
      <c r="V1062" s="268"/>
      <c r="W1062" s="65" t="str">
        <f t="shared" si="148"/>
        <v/>
      </c>
      <c r="X1062" s="65" t="str">
        <f t="shared" si="149"/>
        <v/>
      </c>
      <c r="Y1062" s="65" t="str">
        <f t="shared" si="150"/>
        <v/>
      </c>
      <c r="Z1062" s="65" t="str">
        <f t="shared" si="151"/>
        <v/>
      </c>
      <c r="AA1062" s="65" t="str">
        <f t="shared" si="152"/>
        <v/>
      </c>
    </row>
    <row r="1063" spans="1:27" x14ac:dyDescent="0.25">
      <c r="A1063" s="40" t="str">
        <f>IF(G1063="","",1*ISERROR(VLOOKUP(G1063,G$1:G1062,1,FALSE)))</f>
        <v/>
      </c>
      <c r="B1063" s="40" t="str">
        <f>IF(A1063=0,0,IF(A1063="","",SUM(A$2:A1063)))</f>
        <v/>
      </c>
      <c r="C1063" s="41" t="str">
        <f>IF(H1063="","",1*ISERROR(VLOOKUP(H1063,H$1:H1062,1,FALSE)))</f>
        <v/>
      </c>
      <c r="D1063" s="40" t="str">
        <f>IF(C1063=0,0,IF(C1063="","",SUM(C$2:C1063)))</f>
        <v/>
      </c>
      <c r="E1063" s="41" t="str">
        <f>IF(H1063=0,0,IF(C1063="","",SUM(C$11:C1063)))</f>
        <v/>
      </c>
      <c r="F1063" s="41" t="str">
        <f>IF(H1063="","",COUNTIF(H$11:H1063,"="&amp;H1063))</f>
        <v/>
      </c>
      <c r="G1063" s="41" t="str">
        <f t="shared" si="144"/>
        <v/>
      </c>
      <c r="H1063" s="41" t="str">
        <f t="shared" si="145"/>
        <v/>
      </c>
      <c r="I1063" s="41" t="str">
        <f t="shared" si="146"/>
        <v/>
      </c>
      <c r="J1063" s="41" t="str">
        <f t="shared" si="147"/>
        <v/>
      </c>
      <c r="K1063" s="268"/>
      <c r="L1063" s="268"/>
      <c r="M1063" s="268"/>
      <c r="N1063" s="269"/>
      <c r="O1063" s="269"/>
      <c r="P1063" s="269"/>
      <c r="Q1063" s="270"/>
      <c r="R1063" s="271"/>
      <c r="S1063" s="268"/>
      <c r="T1063" s="268"/>
      <c r="U1063" s="268"/>
      <c r="V1063" s="268"/>
      <c r="W1063" s="65" t="str">
        <f t="shared" si="148"/>
        <v/>
      </c>
      <c r="X1063" s="65" t="str">
        <f t="shared" si="149"/>
        <v/>
      </c>
      <c r="Y1063" s="65" t="str">
        <f t="shared" si="150"/>
        <v/>
      </c>
      <c r="Z1063" s="65" t="str">
        <f t="shared" si="151"/>
        <v/>
      </c>
      <c r="AA1063" s="65" t="str">
        <f t="shared" si="152"/>
        <v/>
      </c>
    </row>
    <row r="1064" spans="1:27" x14ac:dyDescent="0.25">
      <c r="A1064" s="40" t="str">
        <f>IF(G1064="","",1*ISERROR(VLOOKUP(G1064,G$1:G1063,1,FALSE)))</f>
        <v/>
      </c>
      <c r="B1064" s="40" t="str">
        <f>IF(A1064=0,0,IF(A1064="","",SUM(A$2:A1064)))</f>
        <v/>
      </c>
      <c r="C1064" s="41" t="str">
        <f>IF(H1064="","",1*ISERROR(VLOOKUP(H1064,H$1:H1063,1,FALSE)))</f>
        <v/>
      </c>
      <c r="D1064" s="40" t="str">
        <f>IF(C1064=0,0,IF(C1064="","",SUM(C$2:C1064)))</f>
        <v/>
      </c>
      <c r="E1064" s="41" t="str">
        <f>IF(H1064=0,0,IF(C1064="","",SUM(C$11:C1064)))</f>
        <v/>
      </c>
      <c r="F1064" s="41" t="str">
        <f>IF(H1064="","",COUNTIF(H$11:H1064,"="&amp;H1064))</f>
        <v/>
      </c>
      <c r="G1064" s="41" t="str">
        <f t="shared" si="144"/>
        <v/>
      </c>
      <c r="H1064" s="41" t="str">
        <f t="shared" si="145"/>
        <v/>
      </c>
      <c r="I1064" s="41" t="str">
        <f t="shared" si="146"/>
        <v/>
      </c>
      <c r="J1064" s="41" t="str">
        <f t="shared" si="147"/>
        <v/>
      </c>
      <c r="K1064" s="268"/>
      <c r="L1064" s="268"/>
      <c r="M1064" s="268"/>
      <c r="N1064" s="269"/>
      <c r="O1064" s="269"/>
      <c r="P1064" s="269"/>
      <c r="Q1064" s="270"/>
      <c r="R1064" s="271"/>
      <c r="S1064" s="268"/>
      <c r="T1064" s="268"/>
      <c r="U1064" s="268"/>
      <c r="V1064" s="268"/>
      <c r="W1064" s="65" t="str">
        <f t="shared" si="148"/>
        <v/>
      </c>
      <c r="X1064" s="65" t="str">
        <f t="shared" si="149"/>
        <v/>
      </c>
      <c r="Y1064" s="65" t="str">
        <f t="shared" si="150"/>
        <v/>
      </c>
      <c r="Z1064" s="65" t="str">
        <f t="shared" si="151"/>
        <v/>
      </c>
      <c r="AA1064" s="65" t="str">
        <f t="shared" si="152"/>
        <v/>
      </c>
    </row>
    <row r="1065" spans="1:27" x14ac:dyDescent="0.25">
      <c r="A1065" s="40" t="str">
        <f>IF(G1065="","",1*ISERROR(VLOOKUP(G1065,G$1:G1064,1,FALSE)))</f>
        <v/>
      </c>
      <c r="B1065" s="40" t="str">
        <f>IF(A1065=0,0,IF(A1065="","",SUM(A$2:A1065)))</f>
        <v/>
      </c>
      <c r="C1065" s="41" t="str">
        <f>IF(H1065="","",1*ISERROR(VLOOKUP(H1065,H$1:H1064,1,FALSE)))</f>
        <v/>
      </c>
      <c r="D1065" s="40" t="str">
        <f>IF(C1065=0,0,IF(C1065="","",SUM(C$2:C1065)))</f>
        <v/>
      </c>
      <c r="E1065" s="41" t="str">
        <f>IF(H1065=0,0,IF(C1065="","",SUM(C$11:C1065)))</f>
        <v/>
      </c>
      <c r="F1065" s="41" t="str">
        <f>IF(H1065="","",COUNTIF(H$11:H1065,"="&amp;H1065))</f>
        <v/>
      </c>
      <c r="G1065" s="41" t="str">
        <f t="shared" si="144"/>
        <v/>
      </c>
      <c r="H1065" s="41" t="str">
        <f t="shared" si="145"/>
        <v/>
      </c>
      <c r="I1065" s="41" t="str">
        <f t="shared" si="146"/>
        <v/>
      </c>
      <c r="J1065" s="41" t="str">
        <f t="shared" si="147"/>
        <v/>
      </c>
      <c r="K1065" s="268"/>
      <c r="L1065" s="268"/>
      <c r="M1065" s="268"/>
      <c r="N1065" s="269"/>
      <c r="O1065" s="269"/>
      <c r="P1065" s="269"/>
      <c r="Q1065" s="270"/>
      <c r="R1065" s="271"/>
      <c r="S1065" s="268"/>
      <c r="T1065" s="268"/>
      <c r="U1065" s="268"/>
      <c r="V1065" s="268"/>
      <c r="W1065" s="65" t="str">
        <f t="shared" si="148"/>
        <v/>
      </c>
      <c r="X1065" s="65" t="str">
        <f t="shared" si="149"/>
        <v/>
      </c>
      <c r="Y1065" s="65" t="str">
        <f t="shared" si="150"/>
        <v/>
      </c>
      <c r="Z1065" s="65" t="str">
        <f t="shared" si="151"/>
        <v/>
      </c>
      <c r="AA1065" s="65" t="str">
        <f t="shared" si="152"/>
        <v/>
      </c>
    </row>
    <row r="1066" spans="1:27" x14ac:dyDescent="0.25">
      <c r="A1066" s="40" t="str">
        <f>IF(G1066="","",1*ISERROR(VLOOKUP(G1066,G$1:G1065,1,FALSE)))</f>
        <v/>
      </c>
      <c r="B1066" s="40" t="str">
        <f>IF(A1066=0,0,IF(A1066="","",SUM(A$2:A1066)))</f>
        <v/>
      </c>
      <c r="C1066" s="41" t="str">
        <f>IF(H1066="","",1*ISERROR(VLOOKUP(H1066,H$1:H1065,1,FALSE)))</f>
        <v/>
      </c>
      <c r="D1066" s="40" t="str">
        <f>IF(C1066=0,0,IF(C1066="","",SUM(C$2:C1066)))</f>
        <v/>
      </c>
      <c r="E1066" s="41" t="str">
        <f>IF(H1066=0,0,IF(C1066="","",SUM(C$11:C1066)))</f>
        <v/>
      </c>
      <c r="F1066" s="41" t="str">
        <f>IF(H1066="","",COUNTIF(H$11:H1066,"="&amp;H1066))</f>
        <v/>
      </c>
      <c r="G1066" s="41" t="str">
        <f t="shared" si="144"/>
        <v/>
      </c>
      <c r="H1066" s="41" t="str">
        <f t="shared" si="145"/>
        <v/>
      </c>
      <c r="I1066" s="41" t="str">
        <f t="shared" si="146"/>
        <v/>
      </c>
      <c r="J1066" s="41" t="str">
        <f t="shared" si="147"/>
        <v/>
      </c>
      <c r="K1066" s="268"/>
      <c r="L1066" s="268"/>
      <c r="M1066" s="268"/>
      <c r="N1066" s="269"/>
      <c r="O1066" s="269"/>
      <c r="P1066" s="269"/>
      <c r="Q1066" s="270"/>
      <c r="R1066" s="271"/>
      <c r="S1066" s="268"/>
      <c r="T1066" s="268"/>
      <c r="U1066" s="268"/>
      <c r="V1066" s="268"/>
      <c r="W1066" s="65" t="str">
        <f t="shared" si="148"/>
        <v/>
      </c>
      <c r="X1066" s="65" t="str">
        <f t="shared" si="149"/>
        <v/>
      </c>
      <c r="Y1066" s="65" t="str">
        <f t="shared" si="150"/>
        <v/>
      </c>
      <c r="Z1066" s="65" t="str">
        <f t="shared" si="151"/>
        <v/>
      </c>
      <c r="AA1066" s="65" t="str">
        <f t="shared" si="152"/>
        <v/>
      </c>
    </row>
    <row r="1067" spans="1:27" x14ac:dyDescent="0.25">
      <c r="A1067" s="40" t="str">
        <f>IF(G1067="","",1*ISERROR(VLOOKUP(G1067,G$1:G1066,1,FALSE)))</f>
        <v/>
      </c>
      <c r="B1067" s="40" t="str">
        <f>IF(A1067=0,0,IF(A1067="","",SUM(A$2:A1067)))</f>
        <v/>
      </c>
      <c r="C1067" s="41" t="str">
        <f>IF(H1067="","",1*ISERROR(VLOOKUP(H1067,H$1:H1066,1,FALSE)))</f>
        <v/>
      </c>
      <c r="D1067" s="40" t="str">
        <f>IF(C1067=0,0,IF(C1067="","",SUM(C$2:C1067)))</f>
        <v/>
      </c>
      <c r="E1067" s="41" t="str">
        <f>IF(H1067=0,0,IF(C1067="","",SUM(C$11:C1067)))</f>
        <v/>
      </c>
      <c r="F1067" s="41" t="str">
        <f>IF(H1067="","",COUNTIF(H$11:H1067,"="&amp;H1067))</f>
        <v/>
      </c>
      <c r="G1067" s="41" t="str">
        <f t="shared" si="144"/>
        <v/>
      </c>
      <c r="H1067" s="41" t="str">
        <f t="shared" si="145"/>
        <v/>
      </c>
      <c r="I1067" s="41" t="str">
        <f t="shared" si="146"/>
        <v/>
      </c>
      <c r="J1067" s="41" t="str">
        <f t="shared" si="147"/>
        <v/>
      </c>
      <c r="K1067" s="268"/>
      <c r="L1067" s="268"/>
      <c r="M1067" s="268"/>
      <c r="N1067" s="269"/>
      <c r="O1067" s="269"/>
      <c r="P1067" s="269"/>
      <c r="Q1067" s="270"/>
      <c r="R1067" s="271"/>
      <c r="S1067" s="268"/>
      <c r="T1067" s="268"/>
      <c r="U1067" s="268"/>
      <c r="V1067" s="268"/>
      <c r="W1067" s="65" t="str">
        <f t="shared" si="148"/>
        <v/>
      </c>
      <c r="X1067" s="65" t="str">
        <f t="shared" si="149"/>
        <v/>
      </c>
      <c r="Y1067" s="65" t="str">
        <f t="shared" si="150"/>
        <v/>
      </c>
      <c r="Z1067" s="65" t="str">
        <f t="shared" si="151"/>
        <v/>
      </c>
      <c r="AA1067" s="65" t="str">
        <f t="shared" si="152"/>
        <v/>
      </c>
    </row>
    <row r="1068" spans="1:27" x14ac:dyDescent="0.25">
      <c r="A1068" s="40" t="str">
        <f>IF(G1068="","",1*ISERROR(VLOOKUP(G1068,G$1:G1067,1,FALSE)))</f>
        <v/>
      </c>
      <c r="B1068" s="40" t="str">
        <f>IF(A1068=0,0,IF(A1068="","",SUM(A$2:A1068)))</f>
        <v/>
      </c>
      <c r="C1068" s="41" t="str">
        <f>IF(H1068="","",1*ISERROR(VLOOKUP(H1068,H$1:H1067,1,FALSE)))</f>
        <v/>
      </c>
      <c r="D1068" s="40" t="str">
        <f>IF(C1068=0,0,IF(C1068="","",SUM(C$2:C1068)))</f>
        <v/>
      </c>
      <c r="E1068" s="41" t="str">
        <f>IF(H1068=0,0,IF(C1068="","",SUM(C$11:C1068)))</f>
        <v/>
      </c>
      <c r="F1068" s="41" t="str">
        <f>IF(H1068="","",COUNTIF(H$11:H1068,"="&amp;H1068))</f>
        <v/>
      </c>
      <c r="G1068" s="41" t="str">
        <f t="shared" si="144"/>
        <v/>
      </c>
      <c r="H1068" s="41" t="str">
        <f t="shared" si="145"/>
        <v/>
      </c>
      <c r="I1068" s="41" t="str">
        <f t="shared" si="146"/>
        <v/>
      </c>
      <c r="J1068" s="41" t="str">
        <f t="shared" si="147"/>
        <v/>
      </c>
      <c r="K1068" s="268"/>
      <c r="L1068" s="268"/>
      <c r="M1068" s="268"/>
      <c r="N1068" s="269"/>
      <c r="O1068" s="269"/>
      <c r="P1068" s="269"/>
      <c r="Q1068" s="270"/>
      <c r="R1068" s="271"/>
      <c r="S1068" s="268"/>
      <c r="T1068" s="268"/>
      <c r="U1068" s="268"/>
      <c r="V1068" s="268"/>
      <c r="W1068" s="65" t="str">
        <f t="shared" si="148"/>
        <v/>
      </c>
      <c r="X1068" s="65" t="str">
        <f t="shared" si="149"/>
        <v/>
      </c>
      <c r="Y1068" s="65" t="str">
        <f t="shared" si="150"/>
        <v/>
      </c>
      <c r="Z1068" s="65" t="str">
        <f t="shared" si="151"/>
        <v/>
      </c>
      <c r="AA1068" s="65" t="str">
        <f t="shared" si="152"/>
        <v/>
      </c>
    </row>
    <row r="1069" spans="1:27" x14ac:dyDescent="0.25">
      <c r="A1069" s="40" t="str">
        <f>IF(G1069="","",1*ISERROR(VLOOKUP(G1069,G$1:G1068,1,FALSE)))</f>
        <v/>
      </c>
      <c r="B1069" s="40" t="str">
        <f>IF(A1069=0,0,IF(A1069="","",SUM(A$2:A1069)))</f>
        <v/>
      </c>
      <c r="C1069" s="41" t="str">
        <f>IF(H1069="","",1*ISERROR(VLOOKUP(H1069,H$1:H1068,1,FALSE)))</f>
        <v/>
      </c>
      <c r="D1069" s="40" t="str">
        <f>IF(C1069=0,0,IF(C1069="","",SUM(C$2:C1069)))</f>
        <v/>
      </c>
      <c r="E1069" s="41" t="str">
        <f>IF(H1069=0,0,IF(C1069="","",SUM(C$11:C1069)))</f>
        <v/>
      </c>
      <c r="F1069" s="41" t="str">
        <f>IF(H1069="","",COUNTIF(H$11:H1069,"="&amp;H1069))</f>
        <v/>
      </c>
      <c r="G1069" s="41" t="str">
        <f t="shared" si="144"/>
        <v/>
      </c>
      <c r="H1069" s="41" t="str">
        <f t="shared" si="145"/>
        <v/>
      </c>
      <c r="I1069" s="41" t="str">
        <f t="shared" si="146"/>
        <v/>
      </c>
      <c r="J1069" s="41" t="str">
        <f t="shared" si="147"/>
        <v/>
      </c>
      <c r="K1069" s="268"/>
      <c r="L1069" s="268"/>
      <c r="M1069" s="268"/>
      <c r="N1069" s="269"/>
      <c r="O1069" s="269"/>
      <c r="P1069" s="269"/>
      <c r="Q1069" s="270"/>
      <c r="R1069" s="271"/>
      <c r="S1069" s="268"/>
      <c r="T1069" s="268"/>
      <c r="U1069" s="268"/>
      <c r="V1069" s="268"/>
      <c r="W1069" s="65" t="str">
        <f t="shared" si="148"/>
        <v/>
      </c>
      <c r="X1069" s="65" t="str">
        <f t="shared" si="149"/>
        <v/>
      </c>
      <c r="Y1069" s="65" t="str">
        <f t="shared" si="150"/>
        <v/>
      </c>
      <c r="Z1069" s="65" t="str">
        <f t="shared" si="151"/>
        <v/>
      </c>
      <c r="AA1069" s="65" t="str">
        <f t="shared" si="152"/>
        <v/>
      </c>
    </row>
    <row r="1070" spans="1:27" x14ac:dyDescent="0.25">
      <c r="A1070" s="40" t="str">
        <f>IF(G1070="","",1*ISERROR(VLOOKUP(G1070,G$1:G1069,1,FALSE)))</f>
        <v/>
      </c>
      <c r="B1070" s="40" t="str">
        <f>IF(A1070=0,0,IF(A1070="","",SUM(A$2:A1070)))</f>
        <v/>
      </c>
      <c r="C1070" s="41" t="str">
        <f>IF(H1070="","",1*ISERROR(VLOOKUP(H1070,H$1:H1069,1,FALSE)))</f>
        <v/>
      </c>
      <c r="D1070" s="40" t="str">
        <f>IF(C1070=0,0,IF(C1070="","",SUM(C$2:C1070)))</f>
        <v/>
      </c>
      <c r="E1070" s="41" t="str">
        <f>IF(H1070=0,0,IF(C1070="","",SUM(C$11:C1070)))</f>
        <v/>
      </c>
      <c r="F1070" s="41" t="str">
        <f>IF(H1070="","",COUNTIF(H$11:H1070,"="&amp;H1070))</f>
        <v/>
      </c>
      <c r="G1070" s="41" t="str">
        <f t="shared" si="144"/>
        <v/>
      </c>
      <c r="H1070" s="41" t="str">
        <f t="shared" si="145"/>
        <v/>
      </c>
      <c r="I1070" s="41" t="str">
        <f t="shared" si="146"/>
        <v/>
      </c>
      <c r="J1070" s="41" t="str">
        <f t="shared" si="147"/>
        <v/>
      </c>
      <c r="K1070" s="268"/>
      <c r="L1070" s="268"/>
      <c r="M1070" s="268"/>
      <c r="N1070" s="269"/>
      <c r="O1070" s="269"/>
      <c r="P1070" s="269"/>
      <c r="Q1070" s="270"/>
      <c r="R1070" s="271"/>
      <c r="S1070" s="268"/>
      <c r="T1070" s="268"/>
      <c r="U1070" s="268"/>
      <c r="V1070" s="268"/>
      <c r="W1070" s="65" t="str">
        <f t="shared" si="148"/>
        <v/>
      </c>
      <c r="X1070" s="65" t="str">
        <f t="shared" si="149"/>
        <v/>
      </c>
      <c r="Y1070" s="65" t="str">
        <f t="shared" si="150"/>
        <v/>
      </c>
      <c r="Z1070" s="65" t="str">
        <f t="shared" si="151"/>
        <v/>
      </c>
      <c r="AA1070" s="65" t="str">
        <f t="shared" si="152"/>
        <v/>
      </c>
    </row>
    <row r="1071" spans="1:27" x14ac:dyDescent="0.25">
      <c r="A1071" s="40" t="str">
        <f>IF(G1071="","",1*ISERROR(VLOOKUP(G1071,G$1:G1070,1,FALSE)))</f>
        <v/>
      </c>
      <c r="B1071" s="40" t="str">
        <f>IF(A1071=0,0,IF(A1071="","",SUM(A$2:A1071)))</f>
        <v/>
      </c>
      <c r="C1071" s="41" t="str">
        <f>IF(H1071="","",1*ISERROR(VLOOKUP(H1071,H$1:H1070,1,FALSE)))</f>
        <v/>
      </c>
      <c r="D1071" s="40" t="str">
        <f>IF(C1071=0,0,IF(C1071="","",SUM(C$2:C1071)))</f>
        <v/>
      </c>
      <c r="E1071" s="41" t="str">
        <f>IF(H1071=0,0,IF(C1071="","",SUM(C$11:C1071)))</f>
        <v/>
      </c>
      <c r="F1071" s="41" t="str">
        <f>IF(H1071="","",COUNTIF(H$11:H1071,"="&amp;H1071))</f>
        <v/>
      </c>
      <c r="G1071" s="41" t="str">
        <f t="shared" si="144"/>
        <v/>
      </c>
      <c r="H1071" s="41" t="str">
        <f t="shared" si="145"/>
        <v/>
      </c>
      <c r="I1071" s="41" t="str">
        <f t="shared" si="146"/>
        <v/>
      </c>
      <c r="J1071" s="41" t="str">
        <f t="shared" si="147"/>
        <v/>
      </c>
      <c r="K1071" s="268"/>
      <c r="L1071" s="268"/>
      <c r="M1071" s="268"/>
      <c r="N1071" s="269"/>
      <c r="O1071" s="269"/>
      <c r="P1071" s="269"/>
      <c r="Q1071" s="270"/>
      <c r="R1071" s="271"/>
      <c r="S1071" s="268"/>
      <c r="T1071" s="268"/>
      <c r="U1071" s="268"/>
      <c r="V1071" s="268"/>
      <c r="W1071" s="65" t="str">
        <f t="shared" si="148"/>
        <v/>
      </c>
      <c r="X1071" s="65" t="str">
        <f t="shared" si="149"/>
        <v/>
      </c>
      <c r="Y1071" s="65" t="str">
        <f t="shared" si="150"/>
        <v/>
      </c>
      <c r="Z1071" s="65" t="str">
        <f t="shared" si="151"/>
        <v/>
      </c>
      <c r="AA1071" s="65" t="str">
        <f t="shared" si="152"/>
        <v/>
      </c>
    </row>
    <row r="1072" spans="1:27" x14ac:dyDescent="0.25">
      <c r="A1072" s="40" t="str">
        <f>IF(G1072="","",1*ISERROR(VLOOKUP(G1072,G$1:G1071,1,FALSE)))</f>
        <v/>
      </c>
      <c r="B1072" s="40" t="str">
        <f>IF(A1072=0,0,IF(A1072="","",SUM(A$2:A1072)))</f>
        <v/>
      </c>
      <c r="C1072" s="41" t="str">
        <f>IF(H1072="","",1*ISERROR(VLOOKUP(H1072,H$1:H1071,1,FALSE)))</f>
        <v/>
      </c>
      <c r="D1072" s="40" t="str">
        <f>IF(C1072=0,0,IF(C1072="","",SUM(C$2:C1072)))</f>
        <v/>
      </c>
      <c r="E1072" s="41" t="str">
        <f>IF(H1072=0,0,IF(C1072="","",SUM(C$11:C1072)))</f>
        <v/>
      </c>
      <c r="F1072" s="41" t="str">
        <f>IF(H1072="","",COUNTIF(H$11:H1072,"="&amp;H1072))</f>
        <v/>
      </c>
      <c r="G1072" s="41" t="str">
        <f t="shared" si="144"/>
        <v/>
      </c>
      <c r="H1072" s="41" t="str">
        <f t="shared" si="145"/>
        <v/>
      </c>
      <c r="I1072" s="41" t="str">
        <f t="shared" si="146"/>
        <v/>
      </c>
      <c r="J1072" s="41" t="str">
        <f t="shared" si="147"/>
        <v/>
      </c>
      <c r="K1072" s="268"/>
      <c r="L1072" s="268"/>
      <c r="M1072" s="268"/>
      <c r="N1072" s="269"/>
      <c r="O1072" s="269"/>
      <c r="P1072" s="269"/>
      <c r="Q1072" s="270"/>
      <c r="R1072" s="271"/>
      <c r="S1072" s="268"/>
      <c r="T1072" s="268"/>
      <c r="U1072" s="268"/>
      <c r="V1072" s="268"/>
      <c r="W1072" s="65" t="str">
        <f t="shared" si="148"/>
        <v/>
      </c>
      <c r="X1072" s="65" t="str">
        <f t="shared" si="149"/>
        <v/>
      </c>
      <c r="Y1072" s="65" t="str">
        <f t="shared" si="150"/>
        <v/>
      </c>
      <c r="Z1072" s="65" t="str">
        <f t="shared" si="151"/>
        <v/>
      </c>
      <c r="AA1072" s="65" t="str">
        <f t="shared" si="152"/>
        <v/>
      </c>
    </row>
    <row r="1073" spans="1:27" x14ac:dyDescent="0.25">
      <c r="A1073" s="40" t="str">
        <f>IF(G1073="","",1*ISERROR(VLOOKUP(G1073,G$1:G1072,1,FALSE)))</f>
        <v/>
      </c>
      <c r="B1073" s="40" t="str">
        <f>IF(A1073=0,0,IF(A1073="","",SUM(A$2:A1073)))</f>
        <v/>
      </c>
      <c r="C1073" s="41" t="str">
        <f>IF(H1073="","",1*ISERROR(VLOOKUP(H1073,H$1:H1072,1,FALSE)))</f>
        <v/>
      </c>
      <c r="D1073" s="40" t="str">
        <f>IF(C1073=0,0,IF(C1073="","",SUM(C$2:C1073)))</f>
        <v/>
      </c>
      <c r="E1073" s="41" t="str">
        <f>IF(H1073=0,0,IF(C1073="","",SUM(C$11:C1073)))</f>
        <v/>
      </c>
      <c r="F1073" s="41" t="str">
        <f>IF(H1073="","",COUNTIF(H$11:H1073,"="&amp;H1073))</f>
        <v/>
      </c>
      <c r="G1073" s="41" t="str">
        <f t="shared" si="144"/>
        <v/>
      </c>
      <c r="H1073" s="41" t="str">
        <f t="shared" si="145"/>
        <v/>
      </c>
      <c r="I1073" s="41" t="str">
        <f t="shared" si="146"/>
        <v/>
      </c>
      <c r="J1073" s="41" t="str">
        <f t="shared" si="147"/>
        <v/>
      </c>
      <c r="K1073" s="268"/>
      <c r="L1073" s="268"/>
      <c r="M1073" s="268"/>
      <c r="N1073" s="269"/>
      <c r="O1073" s="269"/>
      <c r="P1073" s="269"/>
      <c r="Q1073" s="270"/>
      <c r="R1073" s="271"/>
      <c r="S1073" s="268"/>
      <c r="T1073" s="268"/>
      <c r="U1073" s="268"/>
      <c r="V1073" s="268"/>
      <c r="W1073" s="65" t="str">
        <f t="shared" si="148"/>
        <v/>
      </c>
      <c r="X1073" s="65" t="str">
        <f t="shared" si="149"/>
        <v/>
      </c>
      <c r="Y1073" s="65" t="str">
        <f t="shared" si="150"/>
        <v/>
      </c>
      <c r="Z1073" s="65" t="str">
        <f t="shared" si="151"/>
        <v/>
      </c>
      <c r="AA1073" s="65" t="str">
        <f t="shared" si="152"/>
        <v/>
      </c>
    </row>
    <row r="1074" spans="1:27" x14ac:dyDescent="0.25">
      <c r="A1074" s="40" t="str">
        <f>IF(G1074="","",1*ISERROR(VLOOKUP(G1074,G$1:G1073,1,FALSE)))</f>
        <v/>
      </c>
      <c r="B1074" s="40" t="str">
        <f>IF(A1074=0,0,IF(A1074="","",SUM(A$2:A1074)))</f>
        <v/>
      </c>
      <c r="C1074" s="41" t="str">
        <f>IF(H1074="","",1*ISERROR(VLOOKUP(H1074,H$1:H1073,1,FALSE)))</f>
        <v/>
      </c>
      <c r="D1074" s="40" t="str">
        <f>IF(C1074=0,0,IF(C1074="","",SUM(C$2:C1074)))</f>
        <v/>
      </c>
      <c r="E1074" s="41" t="str">
        <f>IF(H1074=0,0,IF(C1074="","",SUM(C$11:C1074)))</f>
        <v/>
      </c>
      <c r="F1074" s="41" t="str">
        <f>IF(H1074="","",COUNTIF(H$11:H1074,"="&amp;H1074))</f>
        <v/>
      </c>
      <c r="G1074" s="41" t="str">
        <f t="shared" si="144"/>
        <v/>
      </c>
      <c r="H1074" s="41" t="str">
        <f t="shared" si="145"/>
        <v/>
      </c>
      <c r="I1074" s="41" t="str">
        <f t="shared" si="146"/>
        <v/>
      </c>
      <c r="J1074" s="41" t="str">
        <f t="shared" si="147"/>
        <v/>
      </c>
      <c r="K1074" s="268"/>
      <c r="L1074" s="268"/>
      <c r="M1074" s="268"/>
      <c r="N1074" s="269"/>
      <c r="O1074" s="269"/>
      <c r="P1074" s="269"/>
      <c r="Q1074" s="270"/>
      <c r="R1074" s="271"/>
      <c r="S1074" s="268"/>
      <c r="T1074" s="268"/>
      <c r="U1074" s="268"/>
      <c r="V1074" s="268"/>
      <c r="W1074" s="65" t="str">
        <f t="shared" si="148"/>
        <v/>
      </c>
      <c r="X1074" s="65" t="str">
        <f t="shared" si="149"/>
        <v/>
      </c>
      <c r="Y1074" s="65" t="str">
        <f t="shared" si="150"/>
        <v/>
      </c>
      <c r="Z1074" s="65" t="str">
        <f t="shared" si="151"/>
        <v/>
      </c>
      <c r="AA1074" s="65" t="str">
        <f t="shared" si="152"/>
        <v/>
      </c>
    </row>
    <row r="1075" spans="1:27" x14ac:dyDescent="0.25">
      <c r="A1075" s="40" t="str">
        <f>IF(G1075="","",1*ISERROR(VLOOKUP(G1075,G$1:G1074,1,FALSE)))</f>
        <v/>
      </c>
      <c r="B1075" s="40" t="str">
        <f>IF(A1075=0,0,IF(A1075="","",SUM(A$2:A1075)))</f>
        <v/>
      </c>
      <c r="C1075" s="41" t="str">
        <f>IF(H1075="","",1*ISERROR(VLOOKUP(H1075,H$1:H1074,1,FALSE)))</f>
        <v/>
      </c>
      <c r="D1075" s="40" t="str">
        <f>IF(C1075=0,0,IF(C1075="","",SUM(C$2:C1075)))</f>
        <v/>
      </c>
      <c r="E1075" s="41" t="str">
        <f>IF(H1075=0,0,IF(C1075="","",SUM(C$11:C1075)))</f>
        <v/>
      </c>
      <c r="F1075" s="41" t="str">
        <f>IF(H1075="","",COUNTIF(H$11:H1075,"="&amp;H1075))</f>
        <v/>
      </c>
      <c r="G1075" s="41" t="str">
        <f t="shared" si="144"/>
        <v/>
      </c>
      <c r="H1075" s="41" t="str">
        <f t="shared" si="145"/>
        <v/>
      </c>
      <c r="I1075" s="41" t="str">
        <f t="shared" si="146"/>
        <v/>
      </c>
      <c r="J1075" s="41" t="str">
        <f t="shared" si="147"/>
        <v/>
      </c>
      <c r="K1075" s="268"/>
      <c r="L1075" s="268"/>
      <c r="M1075" s="268"/>
      <c r="N1075" s="269"/>
      <c r="O1075" s="269"/>
      <c r="P1075" s="269"/>
      <c r="Q1075" s="270"/>
      <c r="R1075" s="271"/>
      <c r="S1075" s="268"/>
      <c r="T1075" s="268"/>
      <c r="U1075" s="268"/>
      <c r="V1075" s="268"/>
      <c r="W1075" s="65" t="str">
        <f t="shared" si="148"/>
        <v/>
      </c>
      <c r="X1075" s="65" t="str">
        <f t="shared" si="149"/>
        <v/>
      </c>
      <c r="Y1075" s="65" t="str">
        <f t="shared" si="150"/>
        <v/>
      </c>
      <c r="Z1075" s="65" t="str">
        <f t="shared" si="151"/>
        <v/>
      </c>
      <c r="AA1075" s="65" t="str">
        <f t="shared" si="152"/>
        <v/>
      </c>
    </row>
    <row r="1076" spans="1:27" x14ac:dyDescent="0.25">
      <c r="A1076" s="40" t="str">
        <f>IF(G1076="","",1*ISERROR(VLOOKUP(G1076,G$1:G1075,1,FALSE)))</f>
        <v/>
      </c>
      <c r="B1076" s="40" t="str">
        <f>IF(A1076=0,0,IF(A1076="","",SUM(A$2:A1076)))</f>
        <v/>
      </c>
      <c r="C1076" s="41" t="str">
        <f>IF(H1076="","",1*ISERROR(VLOOKUP(H1076,H$1:H1075,1,FALSE)))</f>
        <v/>
      </c>
      <c r="D1076" s="40" t="str">
        <f>IF(C1076=0,0,IF(C1076="","",SUM(C$2:C1076)))</f>
        <v/>
      </c>
      <c r="E1076" s="41" t="str">
        <f>IF(H1076=0,0,IF(C1076="","",SUM(C$11:C1076)))</f>
        <v/>
      </c>
      <c r="F1076" s="41" t="str">
        <f>IF(H1076="","",COUNTIF(H$11:H1076,"="&amp;H1076))</f>
        <v/>
      </c>
      <c r="G1076" s="41" t="str">
        <f t="shared" si="144"/>
        <v/>
      </c>
      <c r="H1076" s="41" t="str">
        <f t="shared" si="145"/>
        <v/>
      </c>
      <c r="I1076" s="41" t="str">
        <f t="shared" si="146"/>
        <v/>
      </c>
      <c r="J1076" s="41" t="str">
        <f t="shared" si="147"/>
        <v/>
      </c>
      <c r="K1076" s="268"/>
      <c r="L1076" s="268"/>
      <c r="M1076" s="268"/>
      <c r="N1076" s="269"/>
      <c r="O1076" s="269"/>
      <c r="P1076" s="269"/>
      <c r="Q1076" s="270"/>
      <c r="R1076" s="271"/>
      <c r="S1076" s="268"/>
      <c r="T1076" s="268"/>
      <c r="U1076" s="268"/>
      <c r="V1076" s="268"/>
      <c r="W1076" s="65" t="str">
        <f t="shared" si="148"/>
        <v/>
      </c>
      <c r="X1076" s="65" t="str">
        <f t="shared" si="149"/>
        <v/>
      </c>
      <c r="Y1076" s="65" t="str">
        <f t="shared" si="150"/>
        <v/>
      </c>
      <c r="Z1076" s="65" t="str">
        <f t="shared" si="151"/>
        <v/>
      </c>
      <c r="AA1076" s="65" t="str">
        <f t="shared" si="152"/>
        <v/>
      </c>
    </row>
    <row r="1077" spans="1:27" x14ac:dyDescent="0.25">
      <c r="A1077" s="40" t="str">
        <f>IF(G1077="","",1*ISERROR(VLOOKUP(G1077,G$1:G1076,1,FALSE)))</f>
        <v/>
      </c>
      <c r="B1077" s="40" t="str">
        <f>IF(A1077=0,0,IF(A1077="","",SUM(A$2:A1077)))</f>
        <v/>
      </c>
      <c r="C1077" s="41" t="str">
        <f>IF(H1077="","",1*ISERROR(VLOOKUP(H1077,H$1:H1076,1,FALSE)))</f>
        <v/>
      </c>
      <c r="D1077" s="40" t="str">
        <f>IF(C1077=0,0,IF(C1077="","",SUM(C$2:C1077)))</f>
        <v/>
      </c>
      <c r="E1077" s="41" t="str">
        <f>IF(H1077=0,0,IF(C1077="","",SUM(C$11:C1077)))</f>
        <v/>
      </c>
      <c r="F1077" s="41" t="str">
        <f>IF(H1077="","",COUNTIF(H$11:H1077,"="&amp;H1077))</f>
        <v/>
      </c>
      <c r="G1077" s="41" t="str">
        <f t="shared" si="144"/>
        <v/>
      </c>
      <c r="H1077" s="41" t="str">
        <f t="shared" si="145"/>
        <v/>
      </c>
      <c r="I1077" s="41" t="str">
        <f t="shared" si="146"/>
        <v/>
      </c>
      <c r="J1077" s="41" t="str">
        <f t="shared" si="147"/>
        <v/>
      </c>
      <c r="K1077" s="268"/>
      <c r="L1077" s="268"/>
      <c r="M1077" s="268"/>
      <c r="N1077" s="269"/>
      <c r="O1077" s="269"/>
      <c r="P1077" s="269"/>
      <c r="Q1077" s="270"/>
      <c r="R1077" s="271"/>
      <c r="S1077" s="268"/>
      <c r="T1077" s="268"/>
      <c r="U1077" s="268"/>
      <c r="V1077" s="268"/>
      <c r="W1077" s="65" t="str">
        <f t="shared" si="148"/>
        <v/>
      </c>
      <c r="X1077" s="65" t="str">
        <f t="shared" si="149"/>
        <v/>
      </c>
      <c r="Y1077" s="65" t="str">
        <f t="shared" si="150"/>
        <v/>
      </c>
      <c r="Z1077" s="65" t="str">
        <f t="shared" si="151"/>
        <v/>
      </c>
      <c r="AA1077" s="65" t="str">
        <f t="shared" si="152"/>
        <v/>
      </c>
    </row>
    <row r="1078" spans="1:27" x14ac:dyDescent="0.25">
      <c r="A1078" s="40" t="str">
        <f>IF(G1078="","",1*ISERROR(VLOOKUP(G1078,G$1:G1077,1,FALSE)))</f>
        <v/>
      </c>
      <c r="B1078" s="40" t="str">
        <f>IF(A1078=0,0,IF(A1078="","",SUM(A$2:A1078)))</f>
        <v/>
      </c>
      <c r="C1078" s="41" t="str">
        <f>IF(H1078="","",1*ISERROR(VLOOKUP(H1078,H$1:H1077,1,FALSE)))</f>
        <v/>
      </c>
      <c r="D1078" s="40" t="str">
        <f>IF(C1078=0,0,IF(C1078="","",SUM(C$2:C1078)))</f>
        <v/>
      </c>
      <c r="E1078" s="41" t="str">
        <f>IF(H1078=0,0,IF(C1078="","",SUM(C$11:C1078)))</f>
        <v/>
      </c>
      <c r="F1078" s="41" t="str">
        <f>IF(H1078="","",COUNTIF(H$11:H1078,"="&amp;H1078))</f>
        <v/>
      </c>
      <c r="G1078" s="41" t="str">
        <f t="shared" si="144"/>
        <v/>
      </c>
      <c r="H1078" s="41" t="str">
        <f t="shared" si="145"/>
        <v/>
      </c>
      <c r="I1078" s="41" t="str">
        <f t="shared" si="146"/>
        <v/>
      </c>
      <c r="J1078" s="41" t="str">
        <f t="shared" si="147"/>
        <v/>
      </c>
      <c r="K1078" s="268"/>
      <c r="L1078" s="268"/>
      <c r="M1078" s="268"/>
      <c r="N1078" s="269"/>
      <c r="O1078" s="269"/>
      <c r="P1078" s="269"/>
      <c r="Q1078" s="270"/>
      <c r="R1078" s="271"/>
      <c r="S1078" s="268"/>
      <c r="T1078" s="268"/>
      <c r="U1078" s="268"/>
      <c r="V1078" s="268"/>
      <c r="W1078" s="65" t="str">
        <f t="shared" si="148"/>
        <v/>
      </c>
      <c r="X1078" s="65" t="str">
        <f t="shared" si="149"/>
        <v/>
      </c>
      <c r="Y1078" s="65" t="str">
        <f t="shared" si="150"/>
        <v/>
      </c>
      <c r="Z1078" s="65" t="str">
        <f t="shared" si="151"/>
        <v/>
      </c>
      <c r="AA1078" s="65" t="str">
        <f t="shared" si="152"/>
        <v/>
      </c>
    </row>
    <row r="1079" spans="1:27" x14ac:dyDescent="0.25">
      <c r="A1079" s="40" t="str">
        <f>IF(G1079="","",1*ISERROR(VLOOKUP(G1079,G$1:G1078,1,FALSE)))</f>
        <v/>
      </c>
      <c r="B1079" s="40" t="str">
        <f>IF(A1079=0,0,IF(A1079="","",SUM(A$2:A1079)))</f>
        <v/>
      </c>
      <c r="C1079" s="41" t="str">
        <f>IF(H1079="","",1*ISERROR(VLOOKUP(H1079,H$1:H1078,1,FALSE)))</f>
        <v/>
      </c>
      <c r="D1079" s="40" t="str">
        <f>IF(C1079=0,0,IF(C1079="","",SUM(C$2:C1079)))</f>
        <v/>
      </c>
      <c r="E1079" s="41" t="str">
        <f>IF(H1079=0,0,IF(C1079="","",SUM(C$11:C1079)))</f>
        <v/>
      </c>
      <c r="F1079" s="41" t="str">
        <f>IF(H1079="","",COUNTIF(H$11:H1079,"="&amp;H1079))</f>
        <v/>
      </c>
      <c r="G1079" s="41" t="str">
        <f t="shared" si="144"/>
        <v/>
      </c>
      <c r="H1079" s="41" t="str">
        <f t="shared" si="145"/>
        <v/>
      </c>
      <c r="I1079" s="41" t="str">
        <f t="shared" si="146"/>
        <v/>
      </c>
      <c r="J1079" s="41" t="str">
        <f t="shared" si="147"/>
        <v/>
      </c>
      <c r="K1079" s="268"/>
      <c r="L1079" s="268"/>
      <c r="M1079" s="268"/>
      <c r="N1079" s="269"/>
      <c r="O1079" s="269"/>
      <c r="P1079" s="269"/>
      <c r="Q1079" s="270"/>
      <c r="R1079" s="271"/>
      <c r="S1079" s="268"/>
      <c r="T1079" s="268"/>
      <c r="U1079" s="268"/>
      <c r="V1079" s="268"/>
      <c r="W1079" s="65" t="str">
        <f t="shared" si="148"/>
        <v/>
      </c>
      <c r="X1079" s="65" t="str">
        <f t="shared" si="149"/>
        <v/>
      </c>
      <c r="Y1079" s="65" t="str">
        <f t="shared" si="150"/>
        <v/>
      </c>
      <c r="Z1079" s="65" t="str">
        <f t="shared" si="151"/>
        <v/>
      </c>
      <c r="AA1079" s="65" t="str">
        <f t="shared" si="152"/>
        <v/>
      </c>
    </row>
    <row r="1080" spans="1:27" x14ac:dyDescent="0.25">
      <c r="A1080" s="40" t="str">
        <f>IF(G1080="","",1*ISERROR(VLOOKUP(G1080,G$1:G1079,1,FALSE)))</f>
        <v/>
      </c>
      <c r="B1080" s="40" t="str">
        <f>IF(A1080=0,0,IF(A1080="","",SUM(A$2:A1080)))</f>
        <v/>
      </c>
      <c r="C1080" s="41" t="str">
        <f>IF(H1080="","",1*ISERROR(VLOOKUP(H1080,H$1:H1079,1,FALSE)))</f>
        <v/>
      </c>
      <c r="D1080" s="40" t="str">
        <f>IF(C1080=0,0,IF(C1080="","",SUM(C$2:C1080)))</f>
        <v/>
      </c>
      <c r="E1080" s="41" t="str">
        <f>IF(H1080=0,0,IF(C1080="","",SUM(C$11:C1080)))</f>
        <v/>
      </c>
      <c r="F1080" s="41" t="str">
        <f>IF(H1080="","",COUNTIF(H$11:H1080,"="&amp;H1080))</f>
        <v/>
      </c>
      <c r="G1080" s="41" t="str">
        <f t="shared" si="144"/>
        <v/>
      </c>
      <c r="H1080" s="41" t="str">
        <f t="shared" si="145"/>
        <v/>
      </c>
      <c r="I1080" s="41" t="str">
        <f t="shared" si="146"/>
        <v/>
      </c>
      <c r="J1080" s="41" t="str">
        <f t="shared" si="147"/>
        <v/>
      </c>
      <c r="K1080" s="268"/>
      <c r="L1080" s="268"/>
      <c r="M1080" s="268"/>
      <c r="N1080" s="269"/>
      <c r="O1080" s="269"/>
      <c r="P1080" s="269"/>
      <c r="Q1080" s="270"/>
      <c r="R1080" s="271"/>
      <c r="S1080" s="268"/>
      <c r="T1080" s="268"/>
      <c r="U1080" s="268"/>
      <c r="V1080" s="268"/>
      <c r="W1080" s="65" t="str">
        <f t="shared" si="148"/>
        <v/>
      </c>
      <c r="X1080" s="65" t="str">
        <f t="shared" si="149"/>
        <v/>
      </c>
      <c r="Y1080" s="65" t="str">
        <f t="shared" si="150"/>
        <v/>
      </c>
      <c r="Z1080" s="65" t="str">
        <f t="shared" si="151"/>
        <v/>
      </c>
      <c r="AA1080" s="65" t="str">
        <f t="shared" si="152"/>
        <v/>
      </c>
    </row>
    <row r="1081" spans="1:27" x14ac:dyDescent="0.25">
      <c r="A1081" s="40" t="str">
        <f>IF(G1081="","",1*ISERROR(VLOOKUP(G1081,G$1:G1080,1,FALSE)))</f>
        <v/>
      </c>
      <c r="B1081" s="40" t="str">
        <f>IF(A1081=0,0,IF(A1081="","",SUM(A$2:A1081)))</f>
        <v/>
      </c>
      <c r="C1081" s="41" t="str">
        <f>IF(H1081="","",1*ISERROR(VLOOKUP(H1081,H$1:H1080,1,FALSE)))</f>
        <v/>
      </c>
      <c r="D1081" s="40" t="str">
        <f>IF(C1081=0,0,IF(C1081="","",SUM(C$2:C1081)))</f>
        <v/>
      </c>
      <c r="E1081" s="41" t="str">
        <f>IF(H1081=0,0,IF(C1081="","",SUM(C$11:C1081)))</f>
        <v/>
      </c>
      <c r="F1081" s="41" t="str">
        <f>IF(H1081="","",COUNTIF(H$11:H1081,"="&amp;H1081))</f>
        <v/>
      </c>
      <c r="G1081" s="41" t="str">
        <f t="shared" si="144"/>
        <v/>
      </c>
      <c r="H1081" s="41" t="str">
        <f t="shared" si="145"/>
        <v/>
      </c>
      <c r="I1081" s="41" t="str">
        <f t="shared" si="146"/>
        <v/>
      </c>
      <c r="J1081" s="41" t="str">
        <f t="shared" si="147"/>
        <v/>
      </c>
      <c r="K1081" s="268"/>
      <c r="L1081" s="268"/>
      <c r="M1081" s="268"/>
      <c r="N1081" s="269"/>
      <c r="O1081" s="269"/>
      <c r="P1081" s="269"/>
      <c r="Q1081" s="270"/>
      <c r="R1081" s="271"/>
      <c r="S1081" s="268"/>
      <c r="T1081" s="268"/>
      <c r="U1081" s="268"/>
      <c r="V1081" s="268"/>
      <c r="W1081" s="65" t="str">
        <f t="shared" si="148"/>
        <v/>
      </c>
      <c r="X1081" s="65" t="str">
        <f t="shared" si="149"/>
        <v/>
      </c>
      <c r="Y1081" s="65" t="str">
        <f t="shared" si="150"/>
        <v/>
      </c>
      <c r="Z1081" s="65" t="str">
        <f t="shared" si="151"/>
        <v/>
      </c>
      <c r="AA1081" s="65" t="str">
        <f t="shared" si="152"/>
        <v/>
      </c>
    </row>
    <row r="1082" spans="1:27" x14ac:dyDescent="0.25">
      <c r="A1082" s="40" t="str">
        <f>IF(G1082="","",1*ISERROR(VLOOKUP(G1082,G$1:G1081,1,FALSE)))</f>
        <v/>
      </c>
      <c r="B1082" s="40" t="str">
        <f>IF(A1082=0,0,IF(A1082="","",SUM(A$2:A1082)))</f>
        <v/>
      </c>
      <c r="C1082" s="41" t="str">
        <f>IF(H1082="","",1*ISERROR(VLOOKUP(H1082,H$1:H1081,1,FALSE)))</f>
        <v/>
      </c>
      <c r="D1082" s="40" t="str">
        <f>IF(C1082=0,0,IF(C1082="","",SUM(C$2:C1082)))</f>
        <v/>
      </c>
      <c r="E1082" s="41" t="str">
        <f>IF(H1082=0,0,IF(C1082="","",SUM(C$11:C1082)))</f>
        <v/>
      </c>
      <c r="F1082" s="41" t="str">
        <f>IF(H1082="","",COUNTIF(H$11:H1082,"="&amp;H1082))</f>
        <v/>
      </c>
      <c r="G1082" s="41" t="str">
        <f t="shared" si="144"/>
        <v/>
      </c>
      <c r="H1082" s="41" t="str">
        <f t="shared" si="145"/>
        <v/>
      </c>
      <c r="I1082" s="41" t="str">
        <f t="shared" si="146"/>
        <v/>
      </c>
      <c r="J1082" s="41" t="str">
        <f t="shared" si="147"/>
        <v/>
      </c>
      <c r="K1082" s="268"/>
      <c r="L1082" s="268"/>
      <c r="M1082" s="268"/>
      <c r="N1082" s="269"/>
      <c r="O1082" s="269"/>
      <c r="P1082" s="269"/>
      <c r="Q1082" s="270"/>
      <c r="R1082" s="271"/>
      <c r="S1082" s="268"/>
      <c r="T1082" s="268"/>
      <c r="U1082" s="268"/>
      <c r="V1082" s="268"/>
      <c r="W1082" s="65" t="str">
        <f t="shared" si="148"/>
        <v/>
      </c>
      <c r="X1082" s="65" t="str">
        <f t="shared" si="149"/>
        <v/>
      </c>
      <c r="Y1082" s="65" t="str">
        <f t="shared" si="150"/>
        <v/>
      </c>
      <c r="Z1082" s="65" t="str">
        <f t="shared" si="151"/>
        <v/>
      </c>
      <c r="AA1082" s="65" t="str">
        <f t="shared" si="152"/>
        <v/>
      </c>
    </row>
    <row r="1083" spans="1:27" x14ac:dyDescent="0.25">
      <c r="A1083" s="40" t="str">
        <f>IF(G1083="","",1*ISERROR(VLOOKUP(G1083,G$1:G1082,1,FALSE)))</f>
        <v/>
      </c>
      <c r="B1083" s="40" t="str">
        <f>IF(A1083=0,0,IF(A1083="","",SUM(A$2:A1083)))</f>
        <v/>
      </c>
      <c r="C1083" s="41" t="str">
        <f>IF(H1083="","",1*ISERROR(VLOOKUP(H1083,H$1:H1082,1,FALSE)))</f>
        <v/>
      </c>
      <c r="D1083" s="40" t="str">
        <f>IF(C1083=0,0,IF(C1083="","",SUM(C$2:C1083)))</f>
        <v/>
      </c>
      <c r="E1083" s="41" t="str">
        <f>IF(H1083=0,0,IF(C1083="","",SUM(C$11:C1083)))</f>
        <v/>
      </c>
      <c r="F1083" s="41" t="str">
        <f>IF(H1083="","",COUNTIF(H$11:H1083,"="&amp;H1083))</f>
        <v/>
      </c>
      <c r="G1083" s="41" t="str">
        <f t="shared" si="144"/>
        <v/>
      </c>
      <c r="H1083" s="41" t="str">
        <f t="shared" si="145"/>
        <v/>
      </c>
      <c r="I1083" s="41" t="str">
        <f t="shared" si="146"/>
        <v/>
      </c>
      <c r="J1083" s="41" t="str">
        <f t="shared" si="147"/>
        <v/>
      </c>
      <c r="K1083" s="268"/>
      <c r="L1083" s="268"/>
      <c r="M1083" s="268"/>
      <c r="N1083" s="269"/>
      <c r="O1083" s="269"/>
      <c r="P1083" s="269"/>
      <c r="Q1083" s="270"/>
      <c r="R1083" s="271"/>
      <c r="S1083" s="268"/>
      <c r="T1083" s="268"/>
      <c r="U1083" s="268"/>
      <c r="V1083" s="268"/>
      <c r="W1083" s="65" t="str">
        <f t="shared" si="148"/>
        <v/>
      </c>
      <c r="X1083" s="65" t="str">
        <f t="shared" si="149"/>
        <v/>
      </c>
      <c r="Y1083" s="65" t="str">
        <f t="shared" si="150"/>
        <v/>
      </c>
      <c r="Z1083" s="65" t="str">
        <f t="shared" si="151"/>
        <v/>
      </c>
      <c r="AA1083" s="65" t="str">
        <f t="shared" si="152"/>
        <v/>
      </c>
    </row>
    <row r="1084" spans="1:27" x14ac:dyDescent="0.25">
      <c r="A1084" s="40" t="str">
        <f>IF(G1084="","",1*ISERROR(VLOOKUP(G1084,G$1:G1083,1,FALSE)))</f>
        <v/>
      </c>
      <c r="B1084" s="40" t="str">
        <f>IF(A1084=0,0,IF(A1084="","",SUM(A$2:A1084)))</f>
        <v/>
      </c>
      <c r="C1084" s="41" t="str">
        <f>IF(H1084="","",1*ISERROR(VLOOKUP(H1084,H$1:H1083,1,FALSE)))</f>
        <v/>
      </c>
      <c r="D1084" s="40" t="str">
        <f>IF(C1084=0,0,IF(C1084="","",SUM(C$2:C1084)))</f>
        <v/>
      </c>
      <c r="E1084" s="41" t="str">
        <f>IF(H1084=0,0,IF(C1084="","",SUM(C$11:C1084)))</f>
        <v/>
      </c>
      <c r="F1084" s="41" t="str">
        <f>IF(H1084="","",COUNTIF(H$11:H1084,"="&amp;H1084))</f>
        <v/>
      </c>
      <c r="G1084" s="41" t="str">
        <f t="shared" si="144"/>
        <v/>
      </c>
      <c r="H1084" s="41" t="str">
        <f t="shared" si="145"/>
        <v/>
      </c>
      <c r="I1084" s="41" t="str">
        <f t="shared" si="146"/>
        <v/>
      </c>
      <c r="J1084" s="41" t="str">
        <f t="shared" si="147"/>
        <v/>
      </c>
      <c r="K1084" s="268"/>
      <c r="L1084" s="268"/>
      <c r="M1084" s="268"/>
      <c r="N1084" s="269"/>
      <c r="O1084" s="269"/>
      <c r="P1084" s="269"/>
      <c r="Q1084" s="270"/>
      <c r="R1084" s="271"/>
      <c r="S1084" s="268"/>
      <c r="T1084" s="268"/>
      <c r="U1084" s="268"/>
      <c r="V1084" s="268"/>
      <c r="W1084" s="65" t="str">
        <f t="shared" si="148"/>
        <v/>
      </c>
      <c r="X1084" s="65" t="str">
        <f t="shared" si="149"/>
        <v/>
      </c>
      <c r="Y1084" s="65" t="str">
        <f t="shared" si="150"/>
        <v/>
      </c>
      <c r="Z1084" s="65" t="str">
        <f t="shared" si="151"/>
        <v/>
      </c>
      <c r="AA1084" s="65" t="str">
        <f t="shared" si="152"/>
        <v/>
      </c>
    </row>
    <row r="1085" spans="1:27" x14ac:dyDescent="0.25">
      <c r="A1085" s="40" t="str">
        <f>IF(G1085="","",1*ISERROR(VLOOKUP(G1085,G$1:G1084,1,FALSE)))</f>
        <v/>
      </c>
      <c r="B1085" s="40" t="str">
        <f>IF(A1085=0,0,IF(A1085="","",SUM(A$2:A1085)))</f>
        <v/>
      </c>
      <c r="C1085" s="41" t="str">
        <f>IF(H1085="","",1*ISERROR(VLOOKUP(H1085,H$1:H1084,1,FALSE)))</f>
        <v/>
      </c>
      <c r="D1085" s="40" t="str">
        <f>IF(C1085=0,0,IF(C1085="","",SUM(C$2:C1085)))</f>
        <v/>
      </c>
      <c r="E1085" s="41" t="str">
        <f>IF(H1085=0,0,IF(C1085="","",SUM(C$11:C1085)))</f>
        <v/>
      </c>
      <c r="F1085" s="41" t="str">
        <f>IF(H1085="","",COUNTIF(H$11:H1085,"="&amp;H1085))</f>
        <v/>
      </c>
      <c r="G1085" s="41" t="str">
        <f t="shared" si="144"/>
        <v/>
      </c>
      <c r="H1085" s="41" t="str">
        <f t="shared" si="145"/>
        <v/>
      </c>
      <c r="I1085" s="41" t="str">
        <f t="shared" si="146"/>
        <v/>
      </c>
      <c r="J1085" s="41" t="str">
        <f t="shared" si="147"/>
        <v/>
      </c>
      <c r="K1085" s="268"/>
      <c r="L1085" s="268"/>
      <c r="M1085" s="268"/>
      <c r="N1085" s="269"/>
      <c r="O1085" s="269"/>
      <c r="P1085" s="269"/>
      <c r="Q1085" s="270"/>
      <c r="R1085" s="271"/>
      <c r="S1085" s="268"/>
      <c r="T1085" s="268"/>
      <c r="U1085" s="268"/>
      <c r="V1085" s="268"/>
      <c r="W1085" s="65" t="str">
        <f t="shared" si="148"/>
        <v/>
      </c>
      <c r="X1085" s="65" t="str">
        <f t="shared" si="149"/>
        <v/>
      </c>
      <c r="Y1085" s="65" t="str">
        <f t="shared" si="150"/>
        <v/>
      </c>
      <c r="Z1085" s="65" t="str">
        <f t="shared" si="151"/>
        <v/>
      </c>
      <c r="AA1085" s="65" t="str">
        <f t="shared" si="152"/>
        <v/>
      </c>
    </row>
    <row r="1086" spans="1:27" x14ac:dyDescent="0.25">
      <c r="A1086" s="40" t="str">
        <f>IF(G1086="","",1*ISERROR(VLOOKUP(G1086,G$1:G1085,1,FALSE)))</f>
        <v/>
      </c>
      <c r="B1086" s="40" t="str">
        <f>IF(A1086=0,0,IF(A1086="","",SUM(A$2:A1086)))</f>
        <v/>
      </c>
      <c r="C1086" s="41" t="str">
        <f>IF(H1086="","",1*ISERROR(VLOOKUP(H1086,H$1:H1085,1,FALSE)))</f>
        <v/>
      </c>
      <c r="D1086" s="40" t="str">
        <f>IF(C1086=0,0,IF(C1086="","",SUM(C$2:C1086)))</f>
        <v/>
      </c>
      <c r="E1086" s="41" t="str">
        <f>IF(H1086=0,0,IF(C1086="","",SUM(C$11:C1086)))</f>
        <v/>
      </c>
      <c r="F1086" s="41" t="str">
        <f>IF(H1086="","",COUNTIF(H$11:H1086,"="&amp;H1086))</f>
        <v/>
      </c>
      <c r="G1086" s="41" t="str">
        <f t="shared" si="144"/>
        <v/>
      </c>
      <c r="H1086" s="41" t="str">
        <f t="shared" si="145"/>
        <v/>
      </c>
      <c r="I1086" s="41" t="str">
        <f t="shared" si="146"/>
        <v/>
      </c>
      <c r="J1086" s="41" t="str">
        <f t="shared" si="147"/>
        <v/>
      </c>
      <c r="K1086" s="268"/>
      <c r="L1086" s="268"/>
      <c r="M1086" s="268"/>
      <c r="N1086" s="269"/>
      <c r="O1086" s="269"/>
      <c r="P1086" s="269"/>
      <c r="Q1086" s="270"/>
      <c r="R1086" s="271"/>
      <c r="S1086" s="268"/>
      <c r="T1086" s="268"/>
      <c r="U1086" s="268"/>
      <c r="V1086" s="268"/>
      <c r="W1086" s="65" t="str">
        <f t="shared" si="148"/>
        <v/>
      </c>
      <c r="X1086" s="65" t="str">
        <f t="shared" si="149"/>
        <v/>
      </c>
      <c r="Y1086" s="65" t="str">
        <f t="shared" si="150"/>
        <v/>
      </c>
      <c r="Z1086" s="65" t="str">
        <f t="shared" si="151"/>
        <v/>
      </c>
      <c r="AA1086" s="65" t="str">
        <f t="shared" si="152"/>
        <v/>
      </c>
    </row>
    <row r="1087" spans="1:27" x14ac:dyDescent="0.25">
      <c r="A1087" s="40" t="str">
        <f>IF(G1087="","",1*ISERROR(VLOOKUP(G1087,G$1:G1086,1,FALSE)))</f>
        <v/>
      </c>
      <c r="B1087" s="40" t="str">
        <f>IF(A1087=0,0,IF(A1087="","",SUM(A$2:A1087)))</f>
        <v/>
      </c>
      <c r="C1087" s="41" t="str">
        <f>IF(H1087="","",1*ISERROR(VLOOKUP(H1087,H$1:H1086,1,FALSE)))</f>
        <v/>
      </c>
      <c r="D1087" s="40" t="str">
        <f>IF(C1087=0,0,IF(C1087="","",SUM(C$2:C1087)))</f>
        <v/>
      </c>
      <c r="E1087" s="41" t="str">
        <f>IF(H1087=0,0,IF(C1087="","",SUM(C$11:C1087)))</f>
        <v/>
      </c>
      <c r="F1087" s="41" t="str">
        <f>IF(H1087="","",COUNTIF(H$11:H1087,"="&amp;H1087))</f>
        <v/>
      </c>
      <c r="G1087" s="41" t="str">
        <f t="shared" si="144"/>
        <v/>
      </c>
      <c r="H1087" s="41" t="str">
        <f t="shared" si="145"/>
        <v/>
      </c>
      <c r="I1087" s="41" t="str">
        <f t="shared" si="146"/>
        <v/>
      </c>
      <c r="J1087" s="41" t="str">
        <f t="shared" si="147"/>
        <v/>
      </c>
      <c r="K1087" s="268"/>
      <c r="L1087" s="268"/>
      <c r="M1087" s="268"/>
      <c r="N1087" s="269"/>
      <c r="O1087" s="269"/>
      <c r="P1087" s="269"/>
      <c r="Q1087" s="270"/>
      <c r="R1087" s="271"/>
      <c r="S1087" s="268"/>
      <c r="T1087" s="268"/>
      <c r="U1087" s="268"/>
      <c r="V1087" s="268"/>
      <c r="W1087" s="65" t="str">
        <f t="shared" si="148"/>
        <v/>
      </c>
      <c r="X1087" s="65" t="str">
        <f t="shared" si="149"/>
        <v/>
      </c>
      <c r="Y1087" s="65" t="str">
        <f t="shared" si="150"/>
        <v/>
      </c>
      <c r="Z1087" s="65" t="str">
        <f t="shared" si="151"/>
        <v/>
      </c>
      <c r="AA1087" s="65" t="str">
        <f t="shared" si="152"/>
        <v/>
      </c>
    </row>
    <row r="1088" spans="1:27" x14ac:dyDescent="0.25">
      <c r="A1088" s="40" t="str">
        <f>IF(G1088="","",1*ISERROR(VLOOKUP(G1088,G$1:G1087,1,FALSE)))</f>
        <v/>
      </c>
      <c r="B1088" s="40" t="str">
        <f>IF(A1088=0,0,IF(A1088="","",SUM(A$2:A1088)))</f>
        <v/>
      </c>
      <c r="C1088" s="41" t="str">
        <f>IF(H1088="","",1*ISERROR(VLOOKUP(H1088,H$1:H1087,1,FALSE)))</f>
        <v/>
      </c>
      <c r="D1088" s="40" t="str">
        <f>IF(C1088=0,0,IF(C1088="","",SUM(C$2:C1088)))</f>
        <v/>
      </c>
      <c r="E1088" s="41" t="str">
        <f>IF(H1088=0,0,IF(C1088="","",SUM(C$11:C1088)))</f>
        <v/>
      </c>
      <c r="F1088" s="41" t="str">
        <f>IF(H1088="","",COUNTIF(H$11:H1088,"="&amp;H1088))</f>
        <v/>
      </c>
      <c r="G1088" s="41" t="str">
        <f t="shared" si="144"/>
        <v/>
      </c>
      <c r="H1088" s="41" t="str">
        <f t="shared" si="145"/>
        <v/>
      </c>
      <c r="I1088" s="41" t="str">
        <f t="shared" si="146"/>
        <v/>
      </c>
      <c r="J1088" s="41" t="str">
        <f t="shared" si="147"/>
        <v/>
      </c>
      <c r="K1088" s="268"/>
      <c r="L1088" s="268"/>
      <c r="M1088" s="268"/>
      <c r="N1088" s="269"/>
      <c r="O1088" s="269"/>
      <c r="P1088" s="269"/>
      <c r="Q1088" s="270"/>
      <c r="R1088" s="271"/>
      <c r="S1088" s="268"/>
      <c r="T1088" s="268"/>
      <c r="U1088" s="268"/>
      <c r="V1088" s="268"/>
      <c r="W1088" s="65" t="str">
        <f t="shared" si="148"/>
        <v/>
      </c>
      <c r="X1088" s="65" t="str">
        <f t="shared" si="149"/>
        <v/>
      </c>
      <c r="Y1088" s="65" t="str">
        <f t="shared" si="150"/>
        <v/>
      </c>
      <c r="Z1088" s="65" t="str">
        <f t="shared" si="151"/>
        <v/>
      </c>
      <c r="AA1088" s="65" t="str">
        <f t="shared" si="152"/>
        <v/>
      </c>
    </row>
    <row r="1089" spans="1:27" x14ac:dyDescent="0.25">
      <c r="A1089" s="40" t="str">
        <f>IF(G1089="","",1*ISERROR(VLOOKUP(G1089,G$1:G1088,1,FALSE)))</f>
        <v/>
      </c>
      <c r="B1089" s="40" t="str">
        <f>IF(A1089=0,0,IF(A1089="","",SUM(A$2:A1089)))</f>
        <v/>
      </c>
      <c r="C1089" s="41" t="str">
        <f>IF(H1089="","",1*ISERROR(VLOOKUP(H1089,H$1:H1088,1,FALSE)))</f>
        <v/>
      </c>
      <c r="D1089" s="40" t="str">
        <f>IF(C1089=0,0,IF(C1089="","",SUM(C$2:C1089)))</f>
        <v/>
      </c>
      <c r="E1089" s="41" t="str">
        <f>IF(H1089=0,0,IF(C1089="","",SUM(C$11:C1089)))</f>
        <v/>
      </c>
      <c r="F1089" s="41" t="str">
        <f>IF(H1089="","",COUNTIF(H$11:H1089,"="&amp;H1089))</f>
        <v/>
      </c>
      <c r="G1089" s="41" t="str">
        <f t="shared" si="144"/>
        <v/>
      </c>
      <c r="H1089" s="41" t="str">
        <f t="shared" si="145"/>
        <v/>
      </c>
      <c r="I1089" s="41" t="str">
        <f t="shared" si="146"/>
        <v/>
      </c>
      <c r="J1089" s="41" t="str">
        <f t="shared" si="147"/>
        <v/>
      </c>
      <c r="K1089" s="268"/>
      <c r="L1089" s="268"/>
      <c r="M1089" s="268"/>
      <c r="N1089" s="269"/>
      <c r="O1089" s="269"/>
      <c r="P1089" s="269"/>
      <c r="Q1089" s="270"/>
      <c r="R1089" s="271"/>
      <c r="S1089" s="268"/>
      <c r="T1089" s="268"/>
      <c r="U1089" s="268"/>
      <c r="V1089" s="268"/>
      <c r="W1089" s="65" t="str">
        <f t="shared" si="148"/>
        <v/>
      </c>
      <c r="X1089" s="65" t="str">
        <f t="shared" si="149"/>
        <v/>
      </c>
      <c r="Y1089" s="65" t="str">
        <f t="shared" si="150"/>
        <v/>
      </c>
      <c r="Z1089" s="65" t="str">
        <f t="shared" si="151"/>
        <v/>
      </c>
      <c r="AA1089" s="65" t="str">
        <f t="shared" si="152"/>
        <v/>
      </c>
    </row>
    <row r="1090" spans="1:27" x14ac:dyDescent="0.25">
      <c r="A1090" s="40" t="str">
        <f>IF(G1090="","",1*ISERROR(VLOOKUP(G1090,G$1:G1089,1,FALSE)))</f>
        <v/>
      </c>
      <c r="B1090" s="40" t="str">
        <f>IF(A1090=0,0,IF(A1090="","",SUM(A$2:A1090)))</f>
        <v/>
      </c>
      <c r="C1090" s="41" t="str">
        <f>IF(H1090="","",1*ISERROR(VLOOKUP(H1090,H$1:H1089,1,FALSE)))</f>
        <v/>
      </c>
      <c r="D1090" s="40" t="str">
        <f>IF(C1090=0,0,IF(C1090="","",SUM(C$2:C1090)))</f>
        <v/>
      </c>
      <c r="E1090" s="41" t="str">
        <f>IF(H1090=0,0,IF(C1090="","",SUM(C$11:C1090)))</f>
        <v/>
      </c>
      <c r="F1090" s="41" t="str">
        <f>IF(H1090="","",COUNTIF(H$11:H1090,"="&amp;H1090))</f>
        <v/>
      </c>
      <c r="G1090" s="41" t="str">
        <f t="shared" ref="G1090:G1153" si="153">IF(K1090="","",IF(M1090="","",CONCATENATE(K1090,"-",M1090)))</f>
        <v/>
      </c>
      <c r="H1090" s="41" t="str">
        <f t="shared" ref="H1090:H1153" si="154">IF(G1090="","",CONCATENATE(G1090,"-",N1090))</f>
        <v/>
      </c>
      <c r="I1090" s="41" t="str">
        <f t="shared" ref="I1090:I1153" si="155">IF(H1090="","",CONCATENATE(H1090,"-",F1090))</f>
        <v/>
      </c>
      <c r="J1090" s="41" t="str">
        <f t="shared" ref="J1090:J1153" si="156">IF(G1090="","",CONCATENATE(G1090,"-",O1090))</f>
        <v/>
      </c>
      <c r="K1090" s="268"/>
      <c r="L1090" s="268"/>
      <c r="M1090" s="268"/>
      <c r="N1090" s="269"/>
      <c r="O1090" s="269"/>
      <c r="P1090" s="269"/>
      <c r="Q1090" s="270"/>
      <c r="R1090" s="271"/>
      <c r="S1090" s="268"/>
      <c r="T1090" s="268"/>
      <c r="U1090" s="268"/>
      <c r="V1090" s="268"/>
      <c r="W1090" s="65" t="str">
        <f t="shared" ref="W1090:W1153" si="157">IF(S1090="","",IF(S1090="Yes",1,0))</f>
        <v/>
      </c>
      <c r="X1090" s="65" t="str">
        <f t="shared" ref="X1090:X1153" si="158">IF(T1090="","",IF(T1090="Yes",1,0))</f>
        <v/>
      </c>
      <c r="Y1090" s="65" t="str">
        <f t="shared" ref="Y1090:Y1153" si="159">IF(U1090="","",IF(U1090="Yes",1,0))</f>
        <v/>
      </c>
      <c r="Z1090" s="65" t="str">
        <f t="shared" ref="Z1090:Z1153" si="160">IF(V1090="","",IF(V1090="Yes",1,0))</f>
        <v/>
      </c>
      <c r="AA1090" s="65" t="str">
        <f t="shared" ref="AA1090:AA1153" si="161">IF(N1090="","",CONCATENATE(N1090,"-",O1090))</f>
        <v/>
      </c>
    </row>
    <row r="1091" spans="1:27" x14ac:dyDescent="0.25">
      <c r="A1091" s="40" t="str">
        <f>IF(G1091="","",1*ISERROR(VLOOKUP(G1091,G$1:G1090,1,FALSE)))</f>
        <v/>
      </c>
      <c r="B1091" s="40" t="str">
        <f>IF(A1091=0,0,IF(A1091="","",SUM(A$2:A1091)))</f>
        <v/>
      </c>
      <c r="C1091" s="41" t="str">
        <f>IF(H1091="","",1*ISERROR(VLOOKUP(H1091,H$1:H1090,1,FALSE)))</f>
        <v/>
      </c>
      <c r="D1091" s="40" t="str">
        <f>IF(C1091=0,0,IF(C1091="","",SUM(C$2:C1091)))</f>
        <v/>
      </c>
      <c r="E1091" s="41" t="str">
        <f>IF(H1091=0,0,IF(C1091="","",SUM(C$11:C1091)))</f>
        <v/>
      </c>
      <c r="F1091" s="41" t="str">
        <f>IF(H1091="","",COUNTIF(H$11:H1091,"="&amp;H1091))</f>
        <v/>
      </c>
      <c r="G1091" s="41" t="str">
        <f t="shared" si="153"/>
        <v/>
      </c>
      <c r="H1091" s="41" t="str">
        <f t="shared" si="154"/>
        <v/>
      </c>
      <c r="I1091" s="41" t="str">
        <f t="shared" si="155"/>
        <v/>
      </c>
      <c r="J1091" s="41" t="str">
        <f t="shared" si="156"/>
        <v/>
      </c>
      <c r="K1091" s="268"/>
      <c r="L1091" s="268"/>
      <c r="M1091" s="268"/>
      <c r="N1091" s="269"/>
      <c r="O1091" s="269"/>
      <c r="P1091" s="269"/>
      <c r="Q1091" s="270"/>
      <c r="R1091" s="271"/>
      <c r="S1091" s="268"/>
      <c r="T1091" s="268"/>
      <c r="U1091" s="268"/>
      <c r="V1091" s="268"/>
      <c r="W1091" s="65" t="str">
        <f t="shared" si="157"/>
        <v/>
      </c>
      <c r="X1091" s="65" t="str">
        <f t="shared" si="158"/>
        <v/>
      </c>
      <c r="Y1091" s="65" t="str">
        <f t="shared" si="159"/>
        <v/>
      </c>
      <c r="Z1091" s="65" t="str">
        <f t="shared" si="160"/>
        <v/>
      </c>
      <c r="AA1091" s="65" t="str">
        <f t="shared" si="161"/>
        <v/>
      </c>
    </row>
    <row r="1092" spans="1:27" x14ac:dyDescent="0.25">
      <c r="A1092" s="40" t="str">
        <f>IF(G1092="","",1*ISERROR(VLOOKUP(G1092,G$1:G1091,1,FALSE)))</f>
        <v/>
      </c>
      <c r="B1092" s="40" t="str">
        <f>IF(A1092=0,0,IF(A1092="","",SUM(A$2:A1092)))</f>
        <v/>
      </c>
      <c r="C1092" s="41" t="str">
        <f>IF(H1092="","",1*ISERROR(VLOOKUP(H1092,H$1:H1091,1,FALSE)))</f>
        <v/>
      </c>
      <c r="D1092" s="40" t="str">
        <f>IF(C1092=0,0,IF(C1092="","",SUM(C$2:C1092)))</f>
        <v/>
      </c>
      <c r="E1092" s="41" t="str">
        <f>IF(H1092=0,0,IF(C1092="","",SUM(C$11:C1092)))</f>
        <v/>
      </c>
      <c r="F1092" s="41" t="str">
        <f>IF(H1092="","",COUNTIF(H$11:H1092,"="&amp;H1092))</f>
        <v/>
      </c>
      <c r="G1092" s="41" t="str">
        <f t="shared" si="153"/>
        <v/>
      </c>
      <c r="H1092" s="41" t="str">
        <f t="shared" si="154"/>
        <v/>
      </c>
      <c r="I1092" s="41" t="str">
        <f t="shared" si="155"/>
        <v/>
      </c>
      <c r="J1092" s="41" t="str">
        <f t="shared" si="156"/>
        <v/>
      </c>
      <c r="K1092" s="268"/>
      <c r="L1092" s="268"/>
      <c r="M1092" s="268"/>
      <c r="N1092" s="269"/>
      <c r="O1092" s="269"/>
      <c r="P1092" s="269"/>
      <c r="Q1092" s="270"/>
      <c r="R1092" s="271"/>
      <c r="S1092" s="268"/>
      <c r="T1092" s="268"/>
      <c r="U1092" s="268"/>
      <c r="V1092" s="268"/>
      <c r="W1092" s="65" t="str">
        <f t="shared" si="157"/>
        <v/>
      </c>
      <c r="X1092" s="65" t="str">
        <f t="shared" si="158"/>
        <v/>
      </c>
      <c r="Y1092" s="65" t="str">
        <f t="shared" si="159"/>
        <v/>
      </c>
      <c r="Z1092" s="65" t="str">
        <f t="shared" si="160"/>
        <v/>
      </c>
      <c r="AA1092" s="65" t="str">
        <f t="shared" si="161"/>
        <v/>
      </c>
    </row>
    <row r="1093" spans="1:27" x14ac:dyDescent="0.25">
      <c r="A1093" s="40" t="str">
        <f>IF(G1093="","",1*ISERROR(VLOOKUP(G1093,G$1:G1092,1,FALSE)))</f>
        <v/>
      </c>
      <c r="B1093" s="40" t="str">
        <f>IF(A1093=0,0,IF(A1093="","",SUM(A$2:A1093)))</f>
        <v/>
      </c>
      <c r="C1093" s="41" t="str">
        <f>IF(H1093="","",1*ISERROR(VLOOKUP(H1093,H$1:H1092,1,FALSE)))</f>
        <v/>
      </c>
      <c r="D1093" s="40" t="str">
        <f>IF(C1093=0,0,IF(C1093="","",SUM(C$2:C1093)))</f>
        <v/>
      </c>
      <c r="E1093" s="41" t="str">
        <f>IF(H1093=0,0,IF(C1093="","",SUM(C$11:C1093)))</f>
        <v/>
      </c>
      <c r="F1093" s="41" t="str">
        <f>IF(H1093="","",COUNTIF(H$11:H1093,"="&amp;H1093))</f>
        <v/>
      </c>
      <c r="G1093" s="41" t="str">
        <f t="shared" si="153"/>
        <v/>
      </c>
      <c r="H1093" s="41" t="str">
        <f t="shared" si="154"/>
        <v/>
      </c>
      <c r="I1093" s="41" t="str">
        <f t="shared" si="155"/>
        <v/>
      </c>
      <c r="J1093" s="41" t="str">
        <f t="shared" si="156"/>
        <v/>
      </c>
      <c r="K1093" s="268"/>
      <c r="L1093" s="268"/>
      <c r="M1093" s="268"/>
      <c r="N1093" s="269"/>
      <c r="O1093" s="269"/>
      <c r="P1093" s="269"/>
      <c r="Q1093" s="270"/>
      <c r="R1093" s="271"/>
      <c r="S1093" s="268"/>
      <c r="T1093" s="268"/>
      <c r="U1093" s="268"/>
      <c r="V1093" s="268"/>
      <c r="W1093" s="65" t="str">
        <f t="shared" si="157"/>
        <v/>
      </c>
      <c r="X1093" s="65" t="str">
        <f t="shared" si="158"/>
        <v/>
      </c>
      <c r="Y1093" s="65" t="str">
        <f t="shared" si="159"/>
        <v/>
      </c>
      <c r="Z1093" s="65" t="str">
        <f t="shared" si="160"/>
        <v/>
      </c>
      <c r="AA1093" s="65" t="str">
        <f t="shared" si="161"/>
        <v/>
      </c>
    </row>
    <row r="1094" spans="1:27" x14ac:dyDescent="0.25">
      <c r="A1094" s="40" t="str">
        <f>IF(G1094="","",1*ISERROR(VLOOKUP(G1094,G$1:G1093,1,FALSE)))</f>
        <v/>
      </c>
      <c r="B1094" s="40" t="str">
        <f>IF(A1094=0,0,IF(A1094="","",SUM(A$2:A1094)))</f>
        <v/>
      </c>
      <c r="C1094" s="41" t="str">
        <f>IF(H1094="","",1*ISERROR(VLOOKUP(H1094,H$1:H1093,1,FALSE)))</f>
        <v/>
      </c>
      <c r="D1094" s="40" t="str">
        <f>IF(C1094=0,0,IF(C1094="","",SUM(C$2:C1094)))</f>
        <v/>
      </c>
      <c r="E1094" s="41" t="str">
        <f>IF(H1094=0,0,IF(C1094="","",SUM(C$11:C1094)))</f>
        <v/>
      </c>
      <c r="F1094" s="41" t="str">
        <f>IF(H1094="","",COUNTIF(H$11:H1094,"="&amp;H1094))</f>
        <v/>
      </c>
      <c r="G1094" s="41" t="str">
        <f t="shared" si="153"/>
        <v/>
      </c>
      <c r="H1094" s="41" t="str">
        <f t="shared" si="154"/>
        <v/>
      </c>
      <c r="I1094" s="41" t="str">
        <f t="shared" si="155"/>
        <v/>
      </c>
      <c r="J1094" s="41" t="str">
        <f t="shared" si="156"/>
        <v/>
      </c>
      <c r="K1094" s="268"/>
      <c r="L1094" s="268"/>
      <c r="M1094" s="268"/>
      <c r="N1094" s="269"/>
      <c r="O1094" s="269"/>
      <c r="P1094" s="269"/>
      <c r="Q1094" s="270"/>
      <c r="R1094" s="271"/>
      <c r="S1094" s="268"/>
      <c r="T1094" s="268"/>
      <c r="U1094" s="268"/>
      <c r="V1094" s="268"/>
      <c r="W1094" s="65" t="str">
        <f t="shared" si="157"/>
        <v/>
      </c>
      <c r="X1094" s="65" t="str">
        <f t="shared" si="158"/>
        <v/>
      </c>
      <c r="Y1094" s="65" t="str">
        <f t="shared" si="159"/>
        <v/>
      </c>
      <c r="Z1094" s="65" t="str">
        <f t="shared" si="160"/>
        <v/>
      </c>
      <c r="AA1094" s="65" t="str">
        <f t="shared" si="161"/>
        <v/>
      </c>
    </row>
    <row r="1095" spans="1:27" x14ac:dyDescent="0.25">
      <c r="A1095" s="40" t="str">
        <f>IF(G1095="","",1*ISERROR(VLOOKUP(G1095,G$1:G1094,1,FALSE)))</f>
        <v/>
      </c>
      <c r="B1095" s="40" t="str">
        <f>IF(A1095=0,0,IF(A1095="","",SUM(A$2:A1095)))</f>
        <v/>
      </c>
      <c r="C1095" s="41" t="str">
        <f>IF(H1095="","",1*ISERROR(VLOOKUP(H1095,H$1:H1094,1,FALSE)))</f>
        <v/>
      </c>
      <c r="D1095" s="40" t="str">
        <f>IF(C1095=0,0,IF(C1095="","",SUM(C$2:C1095)))</f>
        <v/>
      </c>
      <c r="E1095" s="41" t="str">
        <f>IF(H1095=0,0,IF(C1095="","",SUM(C$11:C1095)))</f>
        <v/>
      </c>
      <c r="F1095" s="41" t="str">
        <f>IF(H1095="","",COUNTIF(H$11:H1095,"="&amp;H1095))</f>
        <v/>
      </c>
      <c r="G1095" s="41" t="str">
        <f t="shared" si="153"/>
        <v/>
      </c>
      <c r="H1095" s="41" t="str">
        <f t="shared" si="154"/>
        <v/>
      </c>
      <c r="I1095" s="41" t="str">
        <f t="shared" si="155"/>
        <v/>
      </c>
      <c r="J1095" s="41" t="str">
        <f t="shared" si="156"/>
        <v/>
      </c>
      <c r="K1095" s="268"/>
      <c r="L1095" s="268"/>
      <c r="M1095" s="268"/>
      <c r="N1095" s="269"/>
      <c r="O1095" s="269"/>
      <c r="P1095" s="269"/>
      <c r="Q1095" s="270"/>
      <c r="R1095" s="271"/>
      <c r="S1095" s="268"/>
      <c r="T1095" s="268"/>
      <c r="U1095" s="268"/>
      <c r="V1095" s="268"/>
      <c r="W1095" s="65" t="str">
        <f t="shared" si="157"/>
        <v/>
      </c>
      <c r="X1095" s="65" t="str">
        <f t="shared" si="158"/>
        <v/>
      </c>
      <c r="Y1095" s="65" t="str">
        <f t="shared" si="159"/>
        <v/>
      </c>
      <c r="Z1095" s="65" t="str">
        <f t="shared" si="160"/>
        <v/>
      </c>
      <c r="AA1095" s="65" t="str">
        <f t="shared" si="161"/>
        <v/>
      </c>
    </row>
    <row r="1096" spans="1:27" x14ac:dyDescent="0.25">
      <c r="A1096" s="40" t="str">
        <f>IF(G1096="","",1*ISERROR(VLOOKUP(G1096,G$1:G1095,1,FALSE)))</f>
        <v/>
      </c>
      <c r="B1096" s="40" t="str">
        <f>IF(A1096=0,0,IF(A1096="","",SUM(A$2:A1096)))</f>
        <v/>
      </c>
      <c r="C1096" s="41" t="str">
        <f>IF(H1096="","",1*ISERROR(VLOOKUP(H1096,H$1:H1095,1,FALSE)))</f>
        <v/>
      </c>
      <c r="D1096" s="40" t="str">
        <f>IF(C1096=0,0,IF(C1096="","",SUM(C$2:C1096)))</f>
        <v/>
      </c>
      <c r="E1096" s="41" t="str">
        <f>IF(H1096=0,0,IF(C1096="","",SUM(C$11:C1096)))</f>
        <v/>
      </c>
      <c r="F1096" s="41" t="str">
        <f>IF(H1096="","",COUNTIF(H$11:H1096,"="&amp;H1096))</f>
        <v/>
      </c>
      <c r="G1096" s="41" t="str">
        <f t="shared" si="153"/>
        <v/>
      </c>
      <c r="H1096" s="41" t="str">
        <f t="shared" si="154"/>
        <v/>
      </c>
      <c r="I1096" s="41" t="str">
        <f t="shared" si="155"/>
        <v/>
      </c>
      <c r="J1096" s="41" t="str">
        <f t="shared" si="156"/>
        <v/>
      </c>
      <c r="K1096" s="268"/>
      <c r="L1096" s="268"/>
      <c r="M1096" s="268"/>
      <c r="N1096" s="269"/>
      <c r="O1096" s="269"/>
      <c r="P1096" s="269"/>
      <c r="Q1096" s="270"/>
      <c r="R1096" s="271"/>
      <c r="S1096" s="268"/>
      <c r="T1096" s="268"/>
      <c r="U1096" s="268"/>
      <c r="V1096" s="268"/>
      <c r="W1096" s="65" t="str">
        <f t="shared" si="157"/>
        <v/>
      </c>
      <c r="X1096" s="65" t="str">
        <f t="shared" si="158"/>
        <v/>
      </c>
      <c r="Y1096" s="65" t="str">
        <f t="shared" si="159"/>
        <v/>
      </c>
      <c r="Z1096" s="65" t="str">
        <f t="shared" si="160"/>
        <v/>
      </c>
      <c r="AA1096" s="65" t="str">
        <f t="shared" si="161"/>
        <v/>
      </c>
    </row>
    <row r="1097" spans="1:27" x14ac:dyDescent="0.25">
      <c r="A1097" s="40" t="str">
        <f>IF(G1097="","",1*ISERROR(VLOOKUP(G1097,G$1:G1096,1,FALSE)))</f>
        <v/>
      </c>
      <c r="B1097" s="40" t="str">
        <f>IF(A1097=0,0,IF(A1097="","",SUM(A$2:A1097)))</f>
        <v/>
      </c>
      <c r="C1097" s="41" t="str">
        <f>IF(H1097="","",1*ISERROR(VLOOKUP(H1097,H$1:H1096,1,FALSE)))</f>
        <v/>
      </c>
      <c r="D1097" s="40" t="str">
        <f>IF(C1097=0,0,IF(C1097="","",SUM(C$2:C1097)))</f>
        <v/>
      </c>
      <c r="E1097" s="41" t="str">
        <f>IF(H1097=0,0,IF(C1097="","",SUM(C$11:C1097)))</f>
        <v/>
      </c>
      <c r="F1097" s="41" t="str">
        <f>IF(H1097="","",COUNTIF(H$11:H1097,"="&amp;H1097))</f>
        <v/>
      </c>
      <c r="G1097" s="41" t="str">
        <f t="shared" si="153"/>
        <v/>
      </c>
      <c r="H1097" s="41" t="str">
        <f t="shared" si="154"/>
        <v/>
      </c>
      <c r="I1097" s="41" t="str">
        <f t="shared" si="155"/>
        <v/>
      </c>
      <c r="J1097" s="41" t="str">
        <f t="shared" si="156"/>
        <v/>
      </c>
      <c r="K1097" s="268"/>
      <c r="L1097" s="268"/>
      <c r="M1097" s="268"/>
      <c r="N1097" s="269"/>
      <c r="O1097" s="269"/>
      <c r="P1097" s="269"/>
      <c r="Q1097" s="270"/>
      <c r="R1097" s="271"/>
      <c r="S1097" s="268"/>
      <c r="T1097" s="268"/>
      <c r="U1097" s="268"/>
      <c r="V1097" s="268"/>
      <c r="W1097" s="65" t="str">
        <f t="shared" si="157"/>
        <v/>
      </c>
      <c r="X1097" s="65" t="str">
        <f t="shared" si="158"/>
        <v/>
      </c>
      <c r="Y1097" s="65" t="str">
        <f t="shared" si="159"/>
        <v/>
      </c>
      <c r="Z1097" s="65" t="str">
        <f t="shared" si="160"/>
        <v/>
      </c>
      <c r="AA1097" s="65" t="str">
        <f t="shared" si="161"/>
        <v/>
      </c>
    </row>
    <row r="1098" spans="1:27" x14ac:dyDescent="0.25">
      <c r="A1098" s="40" t="str">
        <f>IF(G1098="","",1*ISERROR(VLOOKUP(G1098,G$1:G1097,1,FALSE)))</f>
        <v/>
      </c>
      <c r="B1098" s="40" t="str">
        <f>IF(A1098=0,0,IF(A1098="","",SUM(A$2:A1098)))</f>
        <v/>
      </c>
      <c r="C1098" s="41" t="str">
        <f>IF(H1098="","",1*ISERROR(VLOOKUP(H1098,H$1:H1097,1,FALSE)))</f>
        <v/>
      </c>
      <c r="D1098" s="40" t="str">
        <f>IF(C1098=0,0,IF(C1098="","",SUM(C$2:C1098)))</f>
        <v/>
      </c>
      <c r="E1098" s="41" t="str">
        <f>IF(H1098=0,0,IF(C1098="","",SUM(C$11:C1098)))</f>
        <v/>
      </c>
      <c r="F1098" s="41" t="str">
        <f>IF(H1098="","",COUNTIF(H$11:H1098,"="&amp;H1098))</f>
        <v/>
      </c>
      <c r="G1098" s="41" t="str">
        <f t="shared" si="153"/>
        <v/>
      </c>
      <c r="H1098" s="41" t="str">
        <f t="shared" si="154"/>
        <v/>
      </c>
      <c r="I1098" s="41" t="str">
        <f t="shared" si="155"/>
        <v/>
      </c>
      <c r="J1098" s="41" t="str">
        <f t="shared" si="156"/>
        <v/>
      </c>
      <c r="K1098" s="268"/>
      <c r="L1098" s="268"/>
      <c r="M1098" s="268"/>
      <c r="N1098" s="269"/>
      <c r="O1098" s="269"/>
      <c r="P1098" s="269"/>
      <c r="Q1098" s="270"/>
      <c r="R1098" s="271"/>
      <c r="S1098" s="268"/>
      <c r="T1098" s="268"/>
      <c r="U1098" s="268"/>
      <c r="V1098" s="268"/>
      <c r="W1098" s="65" t="str">
        <f t="shared" si="157"/>
        <v/>
      </c>
      <c r="X1098" s="65" t="str">
        <f t="shared" si="158"/>
        <v/>
      </c>
      <c r="Y1098" s="65" t="str">
        <f t="shared" si="159"/>
        <v/>
      </c>
      <c r="Z1098" s="65" t="str">
        <f t="shared" si="160"/>
        <v/>
      </c>
      <c r="AA1098" s="65" t="str">
        <f t="shared" si="161"/>
        <v/>
      </c>
    </row>
    <row r="1099" spans="1:27" x14ac:dyDescent="0.25">
      <c r="A1099" s="40" t="str">
        <f>IF(G1099="","",1*ISERROR(VLOOKUP(G1099,G$1:G1098,1,FALSE)))</f>
        <v/>
      </c>
      <c r="B1099" s="40" t="str">
        <f>IF(A1099=0,0,IF(A1099="","",SUM(A$2:A1099)))</f>
        <v/>
      </c>
      <c r="C1099" s="41" t="str">
        <f>IF(H1099="","",1*ISERROR(VLOOKUP(H1099,H$1:H1098,1,FALSE)))</f>
        <v/>
      </c>
      <c r="D1099" s="40" t="str">
        <f>IF(C1099=0,0,IF(C1099="","",SUM(C$2:C1099)))</f>
        <v/>
      </c>
      <c r="E1099" s="41" t="str">
        <f>IF(H1099=0,0,IF(C1099="","",SUM(C$11:C1099)))</f>
        <v/>
      </c>
      <c r="F1099" s="41" t="str">
        <f>IF(H1099="","",COUNTIF(H$11:H1099,"="&amp;H1099))</f>
        <v/>
      </c>
      <c r="G1099" s="41" t="str">
        <f t="shared" si="153"/>
        <v/>
      </c>
      <c r="H1099" s="41" t="str">
        <f t="shared" si="154"/>
        <v/>
      </c>
      <c r="I1099" s="41" t="str">
        <f t="shared" si="155"/>
        <v/>
      </c>
      <c r="J1099" s="41" t="str">
        <f t="shared" si="156"/>
        <v/>
      </c>
      <c r="K1099" s="268"/>
      <c r="L1099" s="268"/>
      <c r="M1099" s="268"/>
      <c r="N1099" s="269"/>
      <c r="O1099" s="269"/>
      <c r="P1099" s="269"/>
      <c r="Q1099" s="270"/>
      <c r="R1099" s="271"/>
      <c r="S1099" s="268"/>
      <c r="T1099" s="268"/>
      <c r="U1099" s="268"/>
      <c r="V1099" s="268"/>
      <c r="W1099" s="65" t="str">
        <f t="shared" si="157"/>
        <v/>
      </c>
      <c r="X1099" s="65" t="str">
        <f t="shared" si="158"/>
        <v/>
      </c>
      <c r="Y1099" s="65" t="str">
        <f t="shared" si="159"/>
        <v/>
      </c>
      <c r="Z1099" s="65" t="str">
        <f t="shared" si="160"/>
        <v/>
      </c>
      <c r="AA1099" s="65" t="str">
        <f t="shared" si="161"/>
        <v/>
      </c>
    </row>
    <row r="1100" spans="1:27" x14ac:dyDescent="0.25">
      <c r="A1100" s="40" t="str">
        <f>IF(G1100="","",1*ISERROR(VLOOKUP(G1100,G$1:G1099,1,FALSE)))</f>
        <v/>
      </c>
      <c r="B1100" s="40" t="str">
        <f>IF(A1100=0,0,IF(A1100="","",SUM(A$2:A1100)))</f>
        <v/>
      </c>
      <c r="C1100" s="41" t="str">
        <f>IF(H1100="","",1*ISERROR(VLOOKUP(H1100,H$1:H1099,1,FALSE)))</f>
        <v/>
      </c>
      <c r="D1100" s="40" t="str">
        <f>IF(C1100=0,0,IF(C1100="","",SUM(C$2:C1100)))</f>
        <v/>
      </c>
      <c r="E1100" s="41" t="str">
        <f>IF(H1100=0,0,IF(C1100="","",SUM(C$11:C1100)))</f>
        <v/>
      </c>
      <c r="F1100" s="41" t="str">
        <f>IF(H1100="","",COUNTIF(H$11:H1100,"="&amp;H1100))</f>
        <v/>
      </c>
      <c r="G1100" s="41" t="str">
        <f t="shared" si="153"/>
        <v/>
      </c>
      <c r="H1100" s="41" t="str">
        <f t="shared" si="154"/>
        <v/>
      </c>
      <c r="I1100" s="41" t="str">
        <f t="shared" si="155"/>
        <v/>
      </c>
      <c r="J1100" s="41" t="str">
        <f t="shared" si="156"/>
        <v/>
      </c>
      <c r="K1100" s="268"/>
      <c r="L1100" s="268"/>
      <c r="M1100" s="268"/>
      <c r="N1100" s="269"/>
      <c r="O1100" s="269"/>
      <c r="P1100" s="269"/>
      <c r="Q1100" s="270"/>
      <c r="R1100" s="271"/>
      <c r="S1100" s="268"/>
      <c r="T1100" s="268"/>
      <c r="U1100" s="268"/>
      <c r="V1100" s="268"/>
      <c r="W1100" s="65" t="str">
        <f t="shared" si="157"/>
        <v/>
      </c>
      <c r="X1100" s="65" t="str">
        <f t="shared" si="158"/>
        <v/>
      </c>
      <c r="Y1100" s="65" t="str">
        <f t="shared" si="159"/>
        <v/>
      </c>
      <c r="Z1100" s="65" t="str">
        <f t="shared" si="160"/>
        <v/>
      </c>
      <c r="AA1100" s="65" t="str">
        <f t="shared" si="161"/>
        <v/>
      </c>
    </row>
    <row r="1101" spans="1:27" x14ac:dyDescent="0.25">
      <c r="A1101" s="40" t="str">
        <f>IF(G1101="","",1*ISERROR(VLOOKUP(G1101,G$1:G1100,1,FALSE)))</f>
        <v/>
      </c>
      <c r="B1101" s="40" t="str">
        <f>IF(A1101=0,0,IF(A1101="","",SUM(A$2:A1101)))</f>
        <v/>
      </c>
      <c r="C1101" s="41" t="str">
        <f>IF(H1101="","",1*ISERROR(VLOOKUP(H1101,H$1:H1100,1,FALSE)))</f>
        <v/>
      </c>
      <c r="D1101" s="40" t="str">
        <f>IF(C1101=0,0,IF(C1101="","",SUM(C$2:C1101)))</f>
        <v/>
      </c>
      <c r="E1101" s="41" t="str">
        <f>IF(H1101=0,0,IF(C1101="","",SUM(C$11:C1101)))</f>
        <v/>
      </c>
      <c r="F1101" s="41" t="str">
        <f>IF(H1101="","",COUNTIF(H$11:H1101,"="&amp;H1101))</f>
        <v/>
      </c>
      <c r="G1101" s="41" t="str">
        <f t="shared" si="153"/>
        <v/>
      </c>
      <c r="H1101" s="41" t="str">
        <f t="shared" si="154"/>
        <v/>
      </c>
      <c r="I1101" s="41" t="str">
        <f t="shared" si="155"/>
        <v/>
      </c>
      <c r="J1101" s="41" t="str">
        <f t="shared" si="156"/>
        <v/>
      </c>
      <c r="K1101" s="268"/>
      <c r="L1101" s="268"/>
      <c r="M1101" s="268"/>
      <c r="N1101" s="269"/>
      <c r="O1101" s="269"/>
      <c r="P1101" s="269"/>
      <c r="Q1101" s="270"/>
      <c r="R1101" s="271"/>
      <c r="S1101" s="268"/>
      <c r="T1101" s="268"/>
      <c r="U1101" s="268"/>
      <c r="V1101" s="268"/>
      <c r="W1101" s="65" t="str">
        <f t="shared" si="157"/>
        <v/>
      </c>
      <c r="X1101" s="65" t="str">
        <f t="shared" si="158"/>
        <v/>
      </c>
      <c r="Y1101" s="65" t="str">
        <f t="shared" si="159"/>
        <v/>
      </c>
      <c r="Z1101" s="65" t="str">
        <f t="shared" si="160"/>
        <v/>
      </c>
      <c r="AA1101" s="65" t="str">
        <f t="shared" si="161"/>
        <v/>
      </c>
    </row>
    <row r="1102" spans="1:27" x14ac:dyDescent="0.25">
      <c r="A1102" s="40" t="str">
        <f>IF(G1102="","",1*ISERROR(VLOOKUP(G1102,G$1:G1101,1,FALSE)))</f>
        <v/>
      </c>
      <c r="B1102" s="40" t="str">
        <f>IF(A1102=0,0,IF(A1102="","",SUM(A$2:A1102)))</f>
        <v/>
      </c>
      <c r="C1102" s="41" t="str">
        <f>IF(H1102="","",1*ISERROR(VLOOKUP(H1102,H$1:H1101,1,FALSE)))</f>
        <v/>
      </c>
      <c r="D1102" s="40" t="str">
        <f>IF(C1102=0,0,IF(C1102="","",SUM(C$2:C1102)))</f>
        <v/>
      </c>
      <c r="E1102" s="41" t="str">
        <f>IF(H1102=0,0,IF(C1102="","",SUM(C$11:C1102)))</f>
        <v/>
      </c>
      <c r="F1102" s="41" t="str">
        <f>IF(H1102="","",COUNTIF(H$11:H1102,"="&amp;H1102))</f>
        <v/>
      </c>
      <c r="G1102" s="41" t="str">
        <f t="shared" si="153"/>
        <v/>
      </c>
      <c r="H1102" s="41" t="str">
        <f t="shared" si="154"/>
        <v/>
      </c>
      <c r="I1102" s="41" t="str">
        <f t="shared" si="155"/>
        <v/>
      </c>
      <c r="J1102" s="41" t="str">
        <f t="shared" si="156"/>
        <v/>
      </c>
      <c r="K1102" s="268"/>
      <c r="L1102" s="268"/>
      <c r="M1102" s="268"/>
      <c r="N1102" s="269"/>
      <c r="O1102" s="269"/>
      <c r="P1102" s="269"/>
      <c r="Q1102" s="270"/>
      <c r="R1102" s="271"/>
      <c r="S1102" s="268"/>
      <c r="T1102" s="268"/>
      <c r="U1102" s="268"/>
      <c r="V1102" s="268"/>
      <c r="W1102" s="65" t="str">
        <f t="shared" si="157"/>
        <v/>
      </c>
      <c r="X1102" s="65" t="str">
        <f t="shared" si="158"/>
        <v/>
      </c>
      <c r="Y1102" s="65" t="str">
        <f t="shared" si="159"/>
        <v/>
      </c>
      <c r="Z1102" s="65" t="str">
        <f t="shared" si="160"/>
        <v/>
      </c>
      <c r="AA1102" s="65" t="str">
        <f t="shared" si="161"/>
        <v/>
      </c>
    </row>
    <row r="1103" spans="1:27" x14ac:dyDescent="0.25">
      <c r="A1103" s="40" t="str">
        <f>IF(G1103="","",1*ISERROR(VLOOKUP(G1103,G$1:G1102,1,FALSE)))</f>
        <v/>
      </c>
      <c r="B1103" s="40" t="str">
        <f>IF(A1103=0,0,IF(A1103="","",SUM(A$2:A1103)))</f>
        <v/>
      </c>
      <c r="C1103" s="41" t="str">
        <f>IF(H1103="","",1*ISERROR(VLOOKUP(H1103,H$1:H1102,1,FALSE)))</f>
        <v/>
      </c>
      <c r="D1103" s="40" t="str">
        <f>IF(C1103=0,0,IF(C1103="","",SUM(C$2:C1103)))</f>
        <v/>
      </c>
      <c r="E1103" s="41" t="str">
        <f>IF(H1103=0,0,IF(C1103="","",SUM(C$11:C1103)))</f>
        <v/>
      </c>
      <c r="F1103" s="41" t="str">
        <f>IF(H1103="","",COUNTIF(H$11:H1103,"="&amp;H1103))</f>
        <v/>
      </c>
      <c r="G1103" s="41" t="str">
        <f t="shared" si="153"/>
        <v/>
      </c>
      <c r="H1103" s="41" t="str">
        <f t="shared" si="154"/>
        <v/>
      </c>
      <c r="I1103" s="41" t="str">
        <f t="shared" si="155"/>
        <v/>
      </c>
      <c r="J1103" s="41" t="str">
        <f t="shared" si="156"/>
        <v/>
      </c>
      <c r="K1103" s="268"/>
      <c r="L1103" s="268"/>
      <c r="M1103" s="268"/>
      <c r="N1103" s="269"/>
      <c r="O1103" s="269"/>
      <c r="P1103" s="269"/>
      <c r="Q1103" s="270"/>
      <c r="R1103" s="271"/>
      <c r="S1103" s="268"/>
      <c r="T1103" s="268"/>
      <c r="U1103" s="268"/>
      <c r="V1103" s="268"/>
      <c r="W1103" s="65" t="str">
        <f t="shared" si="157"/>
        <v/>
      </c>
      <c r="X1103" s="65" t="str">
        <f t="shared" si="158"/>
        <v/>
      </c>
      <c r="Y1103" s="65" t="str">
        <f t="shared" si="159"/>
        <v/>
      </c>
      <c r="Z1103" s="65" t="str">
        <f t="shared" si="160"/>
        <v/>
      </c>
      <c r="AA1103" s="65" t="str">
        <f t="shared" si="161"/>
        <v/>
      </c>
    </row>
    <row r="1104" spans="1:27" x14ac:dyDescent="0.25">
      <c r="A1104" s="40" t="str">
        <f>IF(G1104="","",1*ISERROR(VLOOKUP(G1104,G$1:G1103,1,FALSE)))</f>
        <v/>
      </c>
      <c r="B1104" s="40" t="str">
        <f>IF(A1104=0,0,IF(A1104="","",SUM(A$2:A1104)))</f>
        <v/>
      </c>
      <c r="C1104" s="41" t="str">
        <f>IF(H1104="","",1*ISERROR(VLOOKUP(H1104,H$1:H1103,1,FALSE)))</f>
        <v/>
      </c>
      <c r="D1104" s="40" t="str">
        <f>IF(C1104=0,0,IF(C1104="","",SUM(C$2:C1104)))</f>
        <v/>
      </c>
      <c r="E1104" s="41" t="str">
        <f>IF(H1104=0,0,IF(C1104="","",SUM(C$11:C1104)))</f>
        <v/>
      </c>
      <c r="F1104" s="41" t="str">
        <f>IF(H1104="","",COUNTIF(H$11:H1104,"="&amp;H1104))</f>
        <v/>
      </c>
      <c r="G1104" s="41" t="str">
        <f t="shared" si="153"/>
        <v/>
      </c>
      <c r="H1104" s="41" t="str">
        <f t="shared" si="154"/>
        <v/>
      </c>
      <c r="I1104" s="41" t="str">
        <f t="shared" si="155"/>
        <v/>
      </c>
      <c r="J1104" s="41" t="str">
        <f t="shared" si="156"/>
        <v/>
      </c>
      <c r="K1104" s="268"/>
      <c r="L1104" s="268"/>
      <c r="M1104" s="268"/>
      <c r="N1104" s="269"/>
      <c r="O1104" s="269"/>
      <c r="P1104" s="269"/>
      <c r="Q1104" s="270"/>
      <c r="R1104" s="271"/>
      <c r="S1104" s="268"/>
      <c r="T1104" s="268"/>
      <c r="U1104" s="268"/>
      <c r="V1104" s="268"/>
      <c r="W1104" s="65" t="str">
        <f t="shared" si="157"/>
        <v/>
      </c>
      <c r="X1104" s="65" t="str">
        <f t="shared" si="158"/>
        <v/>
      </c>
      <c r="Y1104" s="65" t="str">
        <f t="shared" si="159"/>
        <v/>
      </c>
      <c r="Z1104" s="65" t="str">
        <f t="shared" si="160"/>
        <v/>
      </c>
      <c r="AA1104" s="65" t="str">
        <f t="shared" si="161"/>
        <v/>
      </c>
    </row>
    <row r="1105" spans="1:27" x14ac:dyDescent="0.25">
      <c r="A1105" s="40" t="str">
        <f>IF(G1105="","",1*ISERROR(VLOOKUP(G1105,G$1:G1104,1,FALSE)))</f>
        <v/>
      </c>
      <c r="B1105" s="40" t="str">
        <f>IF(A1105=0,0,IF(A1105="","",SUM(A$2:A1105)))</f>
        <v/>
      </c>
      <c r="C1105" s="41" t="str">
        <f>IF(H1105="","",1*ISERROR(VLOOKUP(H1105,H$1:H1104,1,FALSE)))</f>
        <v/>
      </c>
      <c r="D1105" s="40" t="str">
        <f>IF(C1105=0,0,IF(C1105="","",SUM(C$2:C1105)))</f>
        <v/>
      </c>
      <c r="E1105" s="41" t="str">
        <f>IF(H1105=0,0,IF(C1105="","",SUM(C$11:C1105)))</f>
        <v/>
      </c>
      <c r="F1105" s="41" t="str">
        <f>IF(H1105="","",COUNTIF(H$11:H1105,"="&amp;H1105))</f>
        <v/>
      </c>
      <c r="G1105" s="41" t="str">
        <f t="shared" si="153"/>
        <v/>
      </c>
      <c r="H1105" s="41" t="str">
        <f t="shared" si="154"/>
        <v/>
      </c>
      <c r="I1105" s="41" t="str">
        <f t="shared" si="155"/>
        <v/>
      </c>
      <c r="J1105" s="41" t="str">
        <f t="shared" si="156"/>
        <v/>
      </c>
      <c r="K1105" s="268"/>
      <c r="L1105" s="268"/>
      <c r="M1105" s="268"/>
      <c r="N1105" s="269"/>
      <c r="O1105" s="269"/>
      <c r="P1105" s="269"/>
      <c r="Q1105" s="270"/>
      <c r="R1105" s="271"/>
      <c r="S1105" s="268"/>
      <c r="T1105" s="268"/>
      <c r="U1105" s="268"/>
      <c r="V1105" s="268"/>
      <c r="W1105" s="65" t="str">
        <f t="shared" si="157"/>
        <v/>
      </c>
      <c r="X1105" s="65" t="str">
        <f t="shared" si="158"/>
        <v/>
      </c>
      <c r="Y1105" s="65" t="str">
        <f t="shared" si="159"/>
        <v/>
      </c>
      <c r="Z1105" s="65" t="str">
        <f t="shared" si="160"/>
        <v/>
      </c>
      <c r="AA1105" s="65" t="str">
        <f t="shared" si="161"/>
        <v/>
      </c>
    </row>
    <row r="1106" spans="1:27" x14ac:dyDescent="0.25">
      <c r="A1106" s="40" t="str">
        <f>IF(G1106="","",1*ISERROR(VLOOKUP(G1106,G$1:G1105,1,FALSE)))</f>
        <v/>
      </c>
      <c r="B1106" s="40" t="str">
        <f>IF(A1106=0,0,IF(A1106="","",SUM(A$2:A1106)))</f>
        <v/>
      </c>
      <c r="C1106" s="41" t="str">
        <f>IF(H1106="","",1*ISERROR(VLOOKUP(H1106,H$1:H1105,1,FALSE)))</f>
        <v/>
      </c>
      <c r="D1106" s="40" t="str">
        <f>IF(C1106=0,0,IF(C1106="","",SUM(C$2:C1106)))</f>
        <v/>
      </c>
      <c r="E1106" s="41" t="str">
        <f>IF(H1106=0,0,IF(C1106="","",SUM(C$11:C1106)))</f>
        <v/>
      </c>
      <c r="F1106" s="41" t="str">
        <f>IF(H1106="","",COUNTIF(H$11:H1106,"="&amp;H1106))</f>
        <v/>
      </c>
      <c r="G1106" s="41" t="str">
        <f t="shared" si="153"/>
        <v/>
      </c>
      <c r="H1106" s="41" t="str">
        <f t="shared" si="154"/>
        <v/>
      </c>
      <c r="I1106" s="41" t="str">
        <f t="shared" si="155"/>
        <v/>
      </c>
      <c r="J1106" s="41" t="str">
        <f t="shared" si="156"/>
        <v/>
      </c>
      <c r="K1106" s="268"/>
      <c r="L1106" s="268"/>
      <c r="M1106" s="268"/>
      <c r="N1106" s="269"/>
      <c r="O1106" s="269"/>
      <c r="P1106" s="269"/>
      <c r="Q1106" s="270"/>
      <c r="R1106" s="271"/>
      <c r="S1106" s="268"/>
      <c r="T1106" s="268"/>
      <c r="U1106" s="268"/>
      <c r="V1106" s="268"/>
      <c r="W1106" s="65" t="str">
        <f t="shared" si="157"/>
        <v/>
      </c>
      <c r="X1106" s="65" t="str">
        <f t="shared" si="158"/>
        <v/>
      </c>
      <c r="Y1106" s="65" t="str">
        <f t="shared" si="159"/>
        <v/>
      </c>
      <c r="Z1106" s="65" t="str">
        <f t="shared" si="160"/>
        <v/>
      </c>
      <c r="AA1106" s="65" t="str">
        <f t="shared" si="161"/>
        <v/>
      </c>
    </row>
    <row r="1107" spans="1:27" x14ac:dyDescent="0.25">
      <c r="A1107" s="40" t="str">
        <f>IF(G1107="","",1*ISERROR(VLOOKUP(G1107,G$1:G1106,1,FALSE)))</f>
        <v/>
      </c>
      <c r="B1107" s="40" t="str">
        <f>IF(A1107=0,0,IF(A1107="","",SUM(A$2:A1107)))</f>
        <v/>
      </c>
      <c r="C1107" s="41" t="str">
        <f>IF(H1107="","",1*ISERROR(VLOOKUP(H1107,H$1:H1106,1,FALSE)))</f>
        <v/>
      </c>
      <c r="D1107" s="40" t="str">
        <f>IF(C1107=0,0,IF(C1107="","",SUM(C$2:C1107)))</f>
        <v/>
      </c>
      <c r="E1107" s="41" t="str">
        <f>IF(H1107=0,0,IF(C1107="","",SUM(C$11:C1107)))</f>
        <v/>
      </c>
      <c r="F1107" s="41" t="str">
        <f>IF(H1107="","",COUNTIF(H$11:H1107,"="&amp;H1107))</f>
        <v/>
      </c>
      <c r="G1107" s="41" t="str">
        <f t="shared" si="153"/>
        <v/>
      </c>
      <c r="H1107" s="41" t="str">
        <f t="shared" si="154"/>
        <v/>
      </c>
      <c r="I1107" s="41" t="str">
        <f t="shared" si="155"/>
        <v/>
      </c>
      <c r="J1107" s="41" t="str">
        <f t="shared" si="156"/>
        <v/>
      </c>
      <c r="K1107" s="268"/>
      <c r="L1107" s="268"/>
      <c r="M1107" s="268"/>
      <c r="N1107" s="269"/>
      <c r="O1107" s="269"/>
      <c r="P1107" s="269"/>
      <c r="Q1107" s="270"/>
      <c r="R1107" s="271"/>
      <c r="S1107" s="268"/>
      <c r="T1107" s="268"/>
      <c r="U1107" s="268"/>
      <c r="V1107" s="268"/>
      <c r="W1107" s="65" t="str">
        <f t="shared" si="157"/>
        <v/>
      </c>
      <c r="X1107" s="65" t="str">
        <f t="shared" si="158"/>
        <v/>
      </c>
      <c r="Y1107" s="65" t="str">
        <f t="shared" si="159"/>
        <v/>
      </c>
      <c r="Z1107" s="65" t="str">
        <f t="shared" si="160"/>
        <v/>
      </c>
      <c r="AA1107" s="65" t="str">
        <f t="shared" si="161"/>
        <v/>
      </c>
    </row>
    <row r="1108" spans="1:27" x14ac:dyDescent="0.25">
      <c r="A1108" s="40" t="str">
        <f>IF(G1108="","",1*ISERROR(VLOOKUP(G1108,G$1:G1107,1,FALSE)))</f>
        <v/>
      </c>
      <c r="B1108" s="40" t="str">
        <f>IF(A1108=0,0,IF(A1108="","",SUM(A$2:A1108)))</f>
        <v/>
      </c>
      <c r="C1108" s="41" t="str">
        <f>IF(H1108="","",1*ISERROR(VLOOKUP(H1108,H$1:H1107,1,FALSE)))</f>
        <v/>
      </c>
      <c r="D1108" s="40" t="str">
        <f>IF(C1108=0,0,IF(C1108="","",SUM(C$2:C1108)))</f>
        <v/>
      </c>
      <c r="E1108" s="41" t="str">
        <f>IF(H1108=0,0,IF(C1108="","",SUM(C$11:C1108)))</f>
        <v/>
      </c>
      <c r="F1108" s="41" t="str">
        <f>IF(H1108="","",COUNTIF(H$11:H1108,"="&amp;H1108))</f>
        <v/>
      </c>
      <c r="G1108" s="41" t="str">
        <f t="shared" si="153"/>
        <v/>
      </c>
      <c r="H1108" s="41" t="str">
        <f t="shared" si="154"/>
        <v/>
      </c>
      <c r="I1108" s="41" t="str">
        <f t="shared" si="155"/>
        <v/>
      </c>
      <c r="J1108" s="41" t="str">
        <f t="shared" si="156"/>
        <v/>
      </c>
      <c r="K1108" s="268"/>
      <c r="L1108" s="268"/>
      <c r="M1108" s="268"/>
      <c r="N1108" s="269"/>
      <c r="O1108" s="269"/>
      <c r="P1108" s="269"/>
      <c r="Q1108" s="270"/>
      <c r="R1108" s="271"/>
      <c r="S1108" s="268"/>
      <c r="T1108" s="268"/>
      <c r="U1108" s="268"/>
      <c r="V1108" s="268"/>
      <c r="W1108" s="65" t="str">
        <f t="shared" si="157"/>
        <v/>
      </c>
      <c r="X1108" s="65" t="str">
        <f t="shared" si="158"/>
        <v/>
      </c>
      <c r="Y1108" s="65" t="str">
        <f t="shared" si="159"/>
        <v/>
      </c>
      <c r="Z1108" s="65" t="str">
        <f t="shared" si="160"/>
        <v/>
      </c>
      <c r="AA1108" s="65" t="str">
        <f t="shared" si="161"/>
        <v/>
      </c>
    </row>
    <row r="1109" spans="1:27" x14ac:dyDescent="0.25">
      <c r="A1109" s="40" t="str">
        <f>IF(G1109="","",1*ISERROR(VLOOKUP(G1109,G$1:G1108,1,FALSE)))</f>
        <v/>
      </c>
      <c r="B1109" s="40" t="str">
        <f>IF(A1109=0,0,IF(A1109="","",SUM(A$2:A1109)))</f>
        <v/>
      </c>
      <c r="C1109" s="41" t="str">
        <f>IF(H1109="","",1*ISERROR(VLOOKUP(H1109,H$1:H1108,1,FALSE)))</f>
        <v/>
      </c>
      <c r="D1109" s="40" t="str">
        <f>IF(C1109=0,0,IF(C1109="","",SUM(C$2:C1109)))</f>
        <v/>
      </c>
      <c r="E1109" s="41" t="str">
        <f>IF(H1109=0,0,IF(C1109="","",SUM(C$11:C1109)))</f>
        <v/>
      </c>
      <c r="F1109" s="41" t="str">
        <f>IF(H1109="","",COUNTIF(H$11:H1109,"="&amp;H1109))</f>
        <v/>
      </c>
      <c r="G1109" s="41" t="str">
        <f t="shared" si="153"/>
        <v/>
      </c>
      <c r="H1109" s="41" t="str">
        <f t="shared" si="154"/>
        <v/>
      </c>
      <c r="I1109" s="41" t="str">
        <f t="shared" si="155"/>
        <v/>
      </c>
      <c r="J1109" s="41" t="str">
        <f t="shared" si="156"/>
        <v/>
      </c>
      <c r="K1109" s="268"/>
      <c r="L1109" s="268"/>
      <c r="M1109" s="268"/>
      <c r="N1109" s="269"/>
      <c r="O1109" s="269"/>
      <c r="P1109" s="269"/>
      <c r="Q1109" s="270"/>
      <c r="R1109" s="271"/>
      <c r="S1109" s="268"/>
      <c r="T1109" s="268"/>
      <c r="U1109" s="268"/>
      <c r="V1109" s="268"/>
      <c r="W1109" s="65" t="str">
        <f t="shared" si="157"/>
        <v/>
      </c>
      <c r="X1109" s="65" t="str">
        <f t="shared" si="158"/>
        <v/>
      </c>
      <c r="Y1109" s="65" t="str">
        <f t="shared" si="159"/>
        <v/>
      </c>
      <c r="Z1109" s="65" t="str">
        <f t="shared" si="160"/>
        <v/>
      </c>
      <c r="AA1109" s="65" t="str">
        <f t="shared" si="161"/>
        <v/>
      </c>
    </row>
    <row r="1110" spans="1:27" x14ac:dyDescent="0.25">
      <c r="A1110" s="40" t="str">
        <f>IF(G1110="","",1*ISERROR(VLOOKUP(G1110,G$1:G1109,1,FALSE)))</f>
        <v/>
      </c>
      <c r="B1110" s="40" t="str">
        <f>IF(A1110=0,0,IF(A1110="","",SUM(A$2:A1110)))</f>
        <v/>
      </c>
      <c r="C1110" s="41" t="str">
        <f>IF(H1110="","",1*ISERROR(VLOOKUP(H1110,H$1:H1109,1,FALSE)))</f>
        <v/>
      </c>
      <c r="D1110" s="40" t="str">
        <f>IF(C1110=0,0,IF(C1110="","",SUM(C$2:C1110)))</f>
        <v/>
      </c>
      <c r="E1110" s="41" t="str">
        <f>IF(H1110=0,0,IF(C1110="","",SUM(C$11:C1110)))</f>
        <v/>
      </c>
      <c r="F1110" s="41" t="str">
        <f>IF(H1110="","",COUNTIF(H$11:H1110,"="&amp;H1110))</f>
        <v/>
      </c>
      <c r="G1110" s="41" t="str">
        <f t="shared" si="153"/>
        <v/>
      </c>
      <c r="H1110" s="41" t="str">
        <f t="shared" si="154"/>
        <v/>
      </c>
      <c r="I1110" s="41" t="str">
        <f t="shared" si="155"/>
        <v/>
      </c>
      <c r="J1110" s="41" t="str">
        <f t="shared" si="156"/>
        <v/>
      </c>
      <c r="K1110" s="268"/>
      <c r="L1110" s="268"/>
      <c r="M1110" s="268"/>
      <c r="N1110" s="269"/>
      <c r="O1110" s="269"/>
      <c r="P1110" s="269"/>
      <c r="Q1110" s="270"/>
      <c r="R1110" s="271"/>
      <c r="S1110" s="268"/>
      <c r="T1110" s="268"/>
      <c r="U1110" s="268"/>
      <c r="V1110" s="268"/>
      <c r="W1110" s="65" t="str">
        <f t="shared" si="157"/>
        <v/>
      </c>
      <c r="X1110" s="65" t="str">
        <f t="shared" si="158"/>
        <v/>
      </c>
      <c r="Y1110" s="65" t="str">
        <f t="shared" si="159"/>
        <v/>
      </c>
      <c r="Z1110" s="65" t="str">
        <f t="shared" si="160"/>
        <v/>
      </c>
      <c r="AA1110" s="65" t="str">
        <f t="shared" si="161"/>
        <v/>
      </c>
    </row>
    <row r="1111" spans="1:27" x14ac:dyDescent="0.25">
      <c r="A1111" s="40" t="str">
        <f>IF(G1111="","",1*ISERROR(VLOOKUP(G1111,G$1:G1110,1,FALSE)))</f>
        <v/>
      </c>
      <c r="B1111" s="40" t="str">
        <f>IF(A1111=0,0,IF(A1111="","",SUM(A$2:A1111)))</f>
        <v/>
      </c>
      <c r="C1111" s="41" t="str">
        <f>IF(H1111="","",1*ISERROR(VLOOKUP(H1111,H$1:H1110,1,FALSE)))</f>
        <v/>
      </c>
      <c r="D1111" s="40" t="str">
        <f>IF(C1111=0,0,IF(C1111="","",SUM(C$2:C1111)))</f>
        <v/>
      </c>
      <c r="E1111" s="41" t="str">
        <f>IF(H1111=0,0,IF(C1111="","",SUM(C$11:C1111)))</f>
        <v/>
      </c>
      <c r="F1111" s="41" t="str">
        <f>IF(H1111="","",COUNTIF(H$11:H1111,"="&amp;H1111))</f>
        <v/>
      </c>
      <c r="G1111" s="41" t="str">
        <f t="shared" si="153"/>
        <v/>
      </c>
      <c r="H1111" s="41" t="str">
        <f t="shared" si="154"/>
        <v/>
      </c>
      <c r="I1111" s="41" t="str">
        <f t="shared" si="155"/>
        <v/>
      </c>
      <c r="J1111" s="41" t="str">
        <f t="shared" si="156"/>
        <v/>
      </c>
      <c r="K1111" s="268"/>
      <c r="L1111" s="268"/>
      <c r="M1111" s="268"/>
      <c r="N1111" s="269"/>
      <c r="O1111" s="269"/>
      <c r="P1111" s="269"/>
      <c r="Q1111" s="270"/>
      <c r="R1111" s="271"/>
      <c r="S1111" s="268"/>
      <c r="T1111" s="268"/>
      <c r="U1111" s="268"/>
      <c r="V1111" s="268"/>
      <c r="W1111" s="65" t="str">
        <f t="shared" si="157"/>
        <v/>
      </c>
      <c r="X1111" s="65" t="str">
        <f t="shared" si="158"/>
        <v/>
      </c>
      <c r="Y1111" s="65" t="str">
        <f t="shared" si="159"/>
        <v/>
      </c>
      <c r="Z1111" s="65" t="str">
        <f t="shared" si="160"/>
        <v/>
      </c>
      <c r="AA1111" s="65" t="str">
        <f t="shared" si="161"/>
        <v/>
      </c>
    </row>
    <row r="1112" spans="1:27" x14ac:dyDescent="0.25">
      <c r="A1112" s="40" t="str">
        <f>IF(G1112="","",1*ISERROR(VLOOKUP(G1112,G$1:G1111,1,FALSE)))</f>
        <v/>
      </c>
      <c r="B1112" s="40" t="str">
        <f>IF(A1112=0,0,IF(A1112="","",SUM(A$2:A1112)))</f>
        <v/>
      </c>
      <c r="C1112" s="41" t="str">
        <f>IF(H1112="","",1*ISERROR(VLOOKUP(H1112,H$1:H1111,1,FALSE)))</f>
        <v/>
      </c>
      <c r="D1112" s="40" t="str">
        <f>IF(C1112=0,0,IF(C1112="","",SUM(C$2:C1112)))</f>
        <v/>
      </c>
      <c r="E1112" s="41" t="str">
        <f>IF(H1112=0,0,IF(C1112="","",SUM(C$11:C1112)))</f>
        <v/>
      </c>
      <c r="F1112" s="41" t="str">
        <f>IF(H1112="","",COUNTIF(H$11:H1112,"="&amp;H1112))</f>
        <v/>
      </c>
      <c r="G1112" s="41" t="str">
        <f t="shared" si="153"/>
        <v/>
      </c>
      <c r="H1112" s="41" t="str">
        <f t="shared" si="154"/>
        <v/>
      </c>
      <c r="I1112" s="41" t="str">
        <f t="shared" si="155"/>
        <v/>
      </c>
      <c r="J1112" s="41" t="str">
        <f t="shared" si="156"/>
        <v/>
      </c>
      <c r="K1112" s="268"/>
      <c r="L1112" s="268"/>
      <c r="M1112" s="268"/>
      <c r="N1112" s="269"/>
      <c r="O1112" s="269"/>
      <c r="P1112" s="269"/>
      <c r="Q1112" s="270"/>
      <c r="R1112" s="271"/>
      <c r="S1112" s="268"/>
      <c r="T1112" s="268"/>
      <c r="U1112" s="268"/>
      <c r="V1112" s="268"/>
      <c r="W1112" s="65" t="str">
        <f t="shared" si="157"/>
        <v/>
      </c>
      <c r="X1112" s="65" t="str">
        <f t="shared" si="158"/>
        <v/>
      </c>
      <c r="Y1112" s="65" t="str">
        <f t="shared" si="159"/>
        <v/>
      </c>
      <c r="Z1112" s="65" t="str">
        <f t="shared" si="160"/>
        <v/>
      </c>
      <c r="AA1112" s="65" t="str">
        <f t="shared" si="161"/>
        <v/>
      </c>
    </row>
    <row r="1113" spans="1:27" x14ac:dyDescent="0.25">
      <c r="A1113" s="40" t="str">
        <f>IF(G1113="","",1*ISERROR(VLOOKUP(G1113,G$1:G1112,1,FALSE)))</f>
        <v/>
      </c>
      <c r="B1113" s="40" t="str">
        <f>IF(A1113=0,0,IF(A1113="","",SUM(A$2:A1113)))</f>
        <v/>
      </c>
      <c r="C1113" s="41" t="str">
        <f>IF(H1113="","",1*ISERROR(VLOOKUP(H1113,H$1:H1112,1,FALSE)))</f>
        <v/>
      </c>
      <c r="D1113" s="40" t="str">
        <f>IF(C1113=0,0,IF(C1113="","",SUM(C$2:C1113)))</f>
        <v/>
      </c>
      <c r="E1113" s="41" t="str">
        <f>IF(H1113=0,0,IF(C1113="","",SUM(C$11:C1113)))</f>
        <v/>
      </c>
      <c r="F1113" s="41" t="str">
        <f>IF(H1113="","",COUNTIF(H$11:H1113,"="&amp;H1113))</f>
        <v/>
      </c>
      <c r="G1113" s="41" t="str">
        <f t="shared" si="153"/>
        <v/>
      </c>
      <c r="H1113" s="41" t="str">
        <f t="shared" si="154"/>
        <v/>
      </c>
      <c r="I1113" s="41" t="str">
        <f t="shared" si="155"/>
        <v/>
      </c>
      <c r="J1113" s="41" t="str">
        <f t="shared" si="156"/>
        <v/>
      </c>
      <c r="K1113" s="268"/>
      <c r="L1113" s="268"/>
      <c r="M1113" s="268"/>
      <c r="N1113" s="269"/>
      <c r="O1113" s="269"/>
      <c r="P1113" s="269"/>
      <c r="Q1113" s="270"/>
      <c r="R1113" s="271"/>
      <c r="S1113" s="268"/>
      <c r="T1113" s="268"/>
      <c r="U1113" s="268"/>
      <c r="V1113" s="268"/>
      <c r="W1113" s="65" t="str">
        <f t="shared" si="157"/>
        <v/>
      </c>
      <c r="X1113" s="65" t="str">
        <f t="shared" si="158"/>
        <v/>
      </c>
      <c r="Y1113" s="65" t="str">
        <f t="shared" si="159"/>
        <v/>
      </c>
      <c r="Z1113" s="65" t="str">
        <f t="shared" si="160"/>
        <v/>
      </c>
      <c r="AA1113" s="65" t="str">
        <f t="shared" si="161"/>
        <v/>
      </c>
    </row>
    <row r="1114" spans="1:27" x14ac:dyDescent="0.25">
      <c r="A1114" s="40" t="str">
        <f>IF(G1114="","",1*ISERROR(VLOOKUP(G1114,G$1:G1113,1,FALSE)))</f>
        <v/>
      </c>
      <c r="B1114" s="40" t="str">
        <f>IF(A1114=0,0,IF(A1114="","",SUM(A$2:A1114)))</f>
        <v/>
      </c>
      <c r="C1114" s="41" t="str">
        <f>IF(H1114="","",1*ISERROR(VLOOKUP(H1114,H$1:H1113,1,FALSE)))</f>
        <v/>
      </c>
      <c r="D1114" s="40" t="str">
        <f>IF(C1114=0,0,IF(C1114="","",SUM(C$2:C1114)))</f>
        <v/>
      </c>
      <c r="E1114" s="41" t="str">
        <f>IF(H1114=0,0,IF(C1114="","",SUM(C$11:C1114)))</f>
        <v/>
      </c>
      <c r="F1114" s="41" t="str">
        <f>IF(H1114="","",COUNTIF(H$11:H1114,"="&amp;H1114))</f>
        <v/>
      </c>
      <c r="G1114" s="41" t="str">
        <f t="shared" si="153"/>
        <v/>
      </c>
      <c r="H1114" s="41" t="str">
        <f t="shared" si="154"/>
        <v/>
      </c>
      <c r="I1114" s="41" t="str">
        <f t="shared" si="155"/>
        <v/>
      </c>
      <c r="J1114" s="41" t="str">
        <f t="shared" si="156"/>
        <v/>
      </c>
      <c r="K1114" s="268"/>
      <c r="L1114" s="268"/>
      <c r="M1114" s="268"/>
      <c r="N1114" s="269"/>
      <c r="O1114" s="269"/>
      <c r="P1114" s="269"/>
      <c r="Q1114" s="270"/>
      <c r="R1114" s="271"/>
      <c r="S1114" s="268"/>
      <c r="T1114" s="268"/>
      <c r="U1114" s="268"/>
      <c r="V1114" s="268"/>
      <c r="W1114" s="65" t="str">
        <f t="shared" si="157"/>
        <v/>
      </c>
      <c r="X1114" s="65" t="str">
        <f t="shared" si="158"/>
        <v/>
      </c>
      <c r="Y1114" s="65" t="str">
        <f t="shared" si="159"/>
        <v/>
      </c>
      <c r="Z1114" s="65" t="str">
        <f t="shared" si="160"/>
        <v/>
      </c>
      <c r="AA1114" s="65" t="str">
        <f t="shared" si="161"/>
        <v/>
      </c>
    </row>
    <row r="1115" spans="1:27" x14ac:dyDescent="0.25">
      <c r="A1115" s="40" t="str">
        <f>IF(G1115="","",1*ISERROR(VLOOKUP(G1115,G$1:G1114,1,FALSE)))</f>
        <v/>
      </c>
      <c r="B1115" s="40" t="str">
        <f>IF(A1115=0,0,IF(A1115="","",SUM(A$2:A1115)))</f>
        <v/>
      </c>
      <c r="C1115" s="41" t="str">
        <f>IF(H1115="","",1*ISERROR(VLOOKUP(H1115,H$1:H1114,1,FALSE)))</f>
        <v/>
      </c>
      <c r="D1115" s="40" t="str">
        <f>IF(C1115=0,0,IF(C1115="","",SUM(C$2:C1115)))</f>
        <v/>
      </c>
      <c r="E1115" s="41" t="str">
        <f>IF(H1115=0,0,IF(C1115="","",SUM(C$11:C1115)))</f>
        <v/>
      </c>
      <c r="F1115" s="41" t="str">
        <f>IF(H1115="","",COUNTIF(H$11:H1115,"="&amp;H1115))</f>
        <v/>
      </c>
      <c r="G1115" s="41" t="str">
        <f t="shared" si="153"/>
        <v/>
      </c>
      <c r="H1115" s="41" t="str">
        <f t="shared" si="154"/>
        <v/>
      </c>
      <c r="I1115" s="41" t="str">
        <f t="shared" si="155"/>
        <v/>
      </c>
      <c r="J1115" s="41" t="str">
        <f t="shared" si="156"/>
        <v/>
      </c>
      <c r="K1115" s="268"/>
      <c r="L1115" s="268"/>
      <c r="M1115" s="268"/>
      <c r="N1115" s="269"/>
      <c r="O1115" s="269"/>
      <c r="P1115" s="269"/>
      <c r="Q1115" s="270"/>
      <c r="R1115" s="271"/>
      <c r="S1115" s="268"/>
      <c r="T1115" s="268"/>
      <c r="U1115" s="268"/>
      <c r="V1115" s="268"/>
      <c r="W1115" s="65" t="str">
        <f t="shared" si="157"/>
        <v/>
      </c>
      <c r="X1115" s="65" t="str">
        <f t="shared" si="158"/>
        <v/>
      </c>
      <c r="Y1115" s="65" t="str">
        <f t="shared" si="159"/>
        <v/>
      </c>
      <c r="Z1115" s="65" t="str">
        <f t="shared" si="160"/>
        <v/>
      </c>
      <c r="AA1115" s="65" t="str">
        <f t="shared" si="161"/>
        <v/>
      </c>
    </row>
    <row r="1116" spans="1:27" x14ac:dyDescent="0.25">
      <c r="A1116" s="40" t="str">
        <f>IF(G1116="","",1*ISERROR(VLOOKUP(G1116,G$1:G1115,1,FALSE)))</f>
        <v/>
      </c>
      <c r="B1116" s="40" t="str">
        <f>IF(A1116=0,0,IF(A1116="","",SUM(A$2:A1116)))</f>
        <v/>
      </c>
      <c r="C1116" s="41" t="str">
        <f>IF(H1116="","",1*ISERROR(VLOOKUP(H1116,H$1:H1115,1,FALSE)))</f>
        <v/>
      </c>
      <c r="D1116" s="40" t="str">
        <f>IF(C1116=0,0,IF(C1116="","",SUM(C$2:C1116)))</f>
        <v/>
      </c>
      <c r="E1116" s="41" t="str">
        <f>IF(H1116=0,0,IF(C1116="","",SUM(C$11:C1116)))</f>
        <v/>
      </c>
      <c r="F1116" s="41" t="str">
        <f>IF(H1116="","",COUNTIF(H$11:H1116,"="&amp;H1116))</f>
        <v/>
      </c>
      <c r="G1116" s="41" t="str">
        <f t="shared" si="153"/>
        <v/>
      </c>
      <c r="H1116" s="41" t="str">
        <f t="shared" si="154"/>
        <v/>
      </c>
      <c r="I1116" s="41" t="str">
        <f t="shared" si="155"/>
        <v/>
      </c>
      <c r="J1116" s="41" t="str">
        <f t="shared" si="156"/>
        <v/>
      </c>
      <c r="K1116" s="268"/>
      <c r="L1116" s="268"/>
      <c r="M1116" s="268"/>
      <c r="N1116" s="269"/>
      <c r="O1116" s="269"/>
      <c r="P1116" s="269"/>
      <c r="Q1116" s="270"/>
      <c r="R1116" s="271"/>
      <c r="S1116" s="268"/>
      <c r="T1116" s="268"/>
      <c r="U1116" s="268"/>
      <c r="V1116" s="268"/>
      <c r="W1116" s="65" t="str">
        <f t="shared" si="157"/>
        <v/>
      </c>
      <c r="X1116" s="65" t="str">
        <f t="shared" si="158"/>
        <v/>
      </c>
      <c r="Y1116" s="65" t="str">
        <f t="shared" si="159"/>
        <v/>
      </c>
      <c r="Z1116" s="65" t="str">
        <f t="shared" si="160"/>
        <v/>
      </c>
      <c r="AA1116" s="65" t="str">
        <f t="shared" si="161"/>
        <v/>
      </c>
    </row>
    <row r="1117" spans="1:27" x14ac:dyDescent="0.25">
      <c r="A1117" s="40" t="str">
        <f>IF(G1117="","",1*ISERROR(VLOOKUP(G1117,G$1:G1116,1,FALSE)))</f>
        <v/>
      </c>
      <c r="B1117" s="40" t="str">
        <f>IF(A1117=0,0,IF(A1117="","",SUM(A$2:A1117)))</f>
        <v/>
      </c>
      <c r="C1117" s="41" t="str">
        <f>IF(H1117="","",1*ISERROR(VLOOKUP(H1117,H$1:H1116,1,FALSE)))</f>
        <v/>
      </c>
      <c r="D1117" s="40" t="str">
        <f>IF(C1117=0,0,IF(C1117="","",SUM(C$2:C1117)))</f>
        <v/>
      </c>
      <c r="E1117" s="41" t="str">
        <f>IF(H1117=0,0,IF(C1117="","",SUM(C$11:C1117)))</f>
        <v/>
      </c>
      <c r="F1117" s="41" t="str">
        <f>IF(H1117="","",COUNTIF(H$11:H1117,"="&amp;H1117))</f>
        <v/>
      </c>
      <c r="G1117" s="41" t="str">
        <f t="shared" si="153"/>
        <v/>
      </c>
      <c r="H1117" s="41" t="str">
        <f t="shared" si="154"/>
        <v/>
      </c>
      <c r="I1117" s="41" t="str">
        <f t="shared" si="155"/>
        <v/>
      </c>
      <c r="J1117" s="41" t="str">
        <f t="shared" si="156"/>
        <v/>
      </c>
      <c r="K1117" s="268"/>
      <c r="L1117" s="268"/>
      <c r="M1117" s="268"/>
      <c r="N1117" s="269"/>
      <c r="O1117" s="269"/>
      <c r="P1117" s="269"/>
      <c r="Q1117" s="270"/>
      <c r="R1117" s="271"/>
      <c r="S1117" s="268"/>
      <c r="T1117" s="268"/>
      <c r="U1117" s="268"/>
      <c r="V1117" s="268"/>
      <c r="W1117" s="65" t="str">
        <f t="shared" si="157"/>
        <v/>
      </c>
      <c r="X1117" s="65" t="str">
        <f t="shared" si="158"/>
        <v/>
      </c>
      <c r="Y1117" s="65" t="str">
        <f t="shared" si="159"/>
        <v/>
      </c>
      <c r="Z1117" s="65" t="str">
        <f t="shared" si="160"/>
        <v/>
      </c>
      <c r="AA1117" s="65" t="str">
        <f t="shared" si="161"/>
        <v/>
      </c>
    </row>
    <row r="1118" spans="1:27" x14ac:dyDescent="0.25">
      <c r="A1118" s="40" t="str">
        <f>IF(G1118="","",1*ISERROR(VLOOKUP(G1118,G$1:G1117,1,FALSE)))</f>
        <v/>
      </c>
      <c r="B1118" s="40" t="str">
        <f>IF(A1118=0,0,IF(A1118="","",SUM(A$2:A1118)))</f>
        <v/>
      </c>
      <c r="C1118" s="41" t="str">
        <f>IF(H1118="","",1*ISERROR(VLOOKUP(H1118,H$1:H1117,1,FALSE)))</f>
        <v/>
      </c>
      <c r="D1118" s="40" t="str">
        <f>IF(C1118=0,0,IF(C1118="","",SUM(C$2:C1118)))</f>
        <v/>
      </c>
      <c r="E1118" s="41" t="str">
        <f>IF(H1118=0,0,IF(C1118="","",SUM(C$11:C1118)))</f>
        <v/>
      </c>
      <c r="F1118" s="41" t="str">
        <f>IF(H1118="","",COUNTIF(H$11:H1118,"="&amp;H1118))</f>
        <v/>
      </c>
      <c r="G1118" s="41" t="str">
        <f t="shared" si="153"/>
        <v/>
      </c>
      <c r="H1118" s="41" t="str">
        <f t="shared" si="154"/>
        <v/>
      </c>
      <c r="I1118" s="41" t="str">
        <f t="shared" si="155"/>
        <v/>
      </c>
      <c r="J1118" s="41" t="str">
        <f t="shared" si="156"/>
        <v/>
      </c>
      <c r="K1118" s="268"/>
      <c r="L1118" s="268"/>
      <c r="M1118" s="268"/>
      <c r="N1118" s="269"/>
      <c r="O1118" s="269"/>
      <c r="P1118" s="269"/>
      <c r="Q1118" s="270"/>
      <c r="R1118" s="271"/>
      <c r="S1118" s="268"/>
      <c r="T1118" s="268"/>
      <c r="U1118" s="268"/>
      <c r="V1118" s="268"/>
      <c r="W1118" s="65" t="str">
        <f t="shared" si="157"/>
        <v/>
      </c>
      <c r="X1118" s="65" t="str">
        <f t="shared" si="158"/>
        <v/>
      </c>
      <c r="Y1118" s="65" t="str">
        <f t="shared" si="159"/>
        <v/>
      </c>
      <c r="Z1118" s="65" t="str">
        <f t="shared" si="160"/>
        <v/>
      </c>
      <c r="AA1118" s="65" t="str">
        <f t="shared" si="161"/>
        <v/>
      </c>
    </row>
    <row r="1119" spans="1:27" x14ac:dyDescent="0.25">
      <c r="A1119" s="40" t="str">
        <f>IF(G1119="","",1*ISERROR(VLOOKUP(G1119,G$1:G1118,1,FALSE)))</f>
        <v/>
      </c>
      <c r="B1119" s="40" t="str">
        <f>IF(A1119=0,0,IF(A1119="","",SUM(A$2:A1119)))</f>
        <v/>
      </c>
      <c r="C1119" s="41" t="str">
        <f>IF(H1119="","",1*ISERROR(VLOOKUP(H1119,H$1:H1118,1,FALSE)))</f>
        <v/>
      </c>
      <c r="D1119" s="40" t="str">
        <f>IF(C1119=0,0,IF(C1119="","",SUM(C$2:C1119)))</f>
        <v/>
      </c>
      <c r="E1119" s="41" t="str">
        <f>IF(H1119=0,0,IF(C1119="","",SUM(C$11:C1119)))</f>
        <v/>
      </c>
      <c r="F1119" s="41" t="str">
        <f>IF(H1119="","",COUNTIF(H$11:H1119,"="&amp;H1119))</f>
        <v/>
      </c>
      <c r="G1119" s="41" t="str">
        <f t="shared" si="153"/>
        <v/>
      </c>
      <c r="H1119" s="41" t="str">
        <f t="shared" si="154"/>
        <v/>
      </c>
      <c r="I1119" s="41" t="str">
        <f t="shared" si="155"/>
        <v/>
      </c>
      <c r="J1119" s="41" t="str">
        <f t="shared" si="156"/>
        <v/>
      </c>
      <c r="K1119" s="268"/>
      <c r="L1119" s="268"/>
      <c r="M1119" s="268"/>
      <c r="N1119" s="269"/>
      <c r="O1119" s="269"/>
      <c r="P1119" s="269"/>
      <c r="Q1119" s="270"/>
      <c r="R1119" s="271"/>
      <c r="S1119" s="268"/>
      <c r="T1119" s="268"/>
      <c r="U1119" s="268"/>
      <c r="V1119" s="268"/>
      <c r="W1119" s="65" t="str">
        <f t="shared" si="157"/>
        <v/>
      </c>
      <c r="X1119" s="65" t="str">
        <f t="shared" si="158"/>
        <v/>
      </c>
      <c r="Y1119" s="65" t="str">
        <f t="shared" si="159"/>
        <v/>
      </c>
      <c r="Z1119" s="65" t="str">
        <f t="shared" si="160"/>
        <v/>
      </c>
      <c r="AA1119" s="65" t="str">
        <f t="shared" si="161"/>
        <v/>
      </c>
    </row>
    <row r="1120" spans="1:27" x14ac:dyDescent="0.25">
      <c r="A1120" s="40" t="str">
        <f>IF(G1120="","",1*ISERROR(VLOOKUP(G1120,G$1:G1119,1,FALSE)))</f>
        <v/>
      </c>
      <c r="B1120" s="40" t="str">
        <f>IF(A1120=0,0,IF(A1120="","",SUM(A$2:A1120)))</f>
        <v/>
      </c>
      <c r="C1120" s="41" t="str">
        <f>IF(H1120="","",1*ISERROR(VLOOKUP(H1120,H$1:H1119,1,FALSE)))</f>
        <v/>
      </c>
      <c r="D1120" s="40" t="str">
        <f>IF(C1120=0,0,IF(C1120="","",SUM(C$2:C1120)))</f>
        <v/>
      </c>
      <c r="E1120" s="41" t="str">
        <f>IF(H1120=0,0,IF(C1120="","",SUM(C$11:C1120)))</f>
        <v/>
      </c>
      <c r="F1120" s="41" t="str">
        <f>IF(H1120="","",COUNTIF(H$11:H1120,"="&amp;H1120))</f>
        <v/>
      </c>
      <c r="G1120" s="41" t="str">
        <f t="shared" si="153"/>
        <v/>
      </c>
      <c r="H1120" s="41" t="str">
        <f t="shared" si="154"/>
        <v/>
      </c>
      <c r="I1120" s="41" t="str">
        <f t="shared" si="155"/>
        <v/>
      </c>
      <c r="J1120" s="41" t="str">
        <f t="shared" si="156"/>
        <v/>
      </c>
      <c r="K1120" s="268"/>
      <c r="L1120" s="268"/>
      <c r="M1120" s="268"/>
      <c r="N1120" s="269"/>
      <c r="O1120" s="269"/>
      <c r="P1120" s="269"/>
      <c r="Q1120" s="270"/>
      <c r="R1120" s="271"/>
      <c r="S1120" s="268"/>
      <c r="T1120" s="268"/>
      <c r="U1120" s="268"/>
      <c r="V1120" s="268"/>
      <c r="W1120" s="65" t="str">
        <f t="shared" si="157"/>
        <v/>
      </c>
      <c r="X1120" s="65" t="str">
        <f t="shared" si="158"/>
        <v/>
      </c>
      <c r="Y1120" s="65" t="str">
        <f t="shared" si="159"/>
        <v/>
      </c>
      <c r="Z1120" s="65" t="str">
        <f t="shared" si="160"/>
        <v/>
      </c>
      <c r="AA1120" s="65" t="str">
        <f t="shared" si="161"/>
        <v/>
      </c>
    </row>
    <row r="1121" spans="1:27" x14ac:dyDescent="0.25">
      <c r="A1121" s="40" t="str">
        <f>IF(G1121="","",1*ISERROR(VLOOKUP(G1121,G$1:G1120,1,FALSE)))</f>
        <v/>
      </c>
      <c r="B1121" s="40" t="str">
        <f>IF(A1121=0,0,IF(A1121="","",SUM(A$2:A1121)))</f>
        <v/>
      </c>
      <c r="C1121" s="41" t="str">
        <f>IF(H1121="","",1*ISERROR(VLOOKUP(H1121,H$1:H1120,1,FALSE)))</f>
        <v/>
      </c>
      <c r="D1121" s="40" t="str">
        <f>IF(C1121=0,0,IF(C1121="","",SUM(C$2:C1121)))</f>
        <v/>
      </c>
      <c r="E1121" s="41" t="str">
        <f>IF(H1121=0,0,IF(C1121="","",SUM(C$11:C1121)))</f>
        <v/>
      </c>
      <c r="F1121" s="41" t="str">
        <f>IF(H1121="","",COUNTIF(H$11:H1121,"="&amp;H1121))</f>
        <v/>
      </c>
      <c r="G1121" s="41" t="str">
        <f t="shared" si="153"/>
        <v/>
      </c>
      <c r="H1121" s="41" t="str">
        <f t="shared" si="154"/>
        <v/>
      </c>
      <c r="I1121" s="41" t="str">
        <f t="shared" si="155"/>
        <v/>
      </c>
      <c r="J1121" s="41" t="str">
        <f t="shared" si="156"/>
        <v/>
      </c>
      <c r="K1121" s="268"/>
      <c r="L1121" s="268"/>
      <c r="M1121" s="268"/>
      <c r="N1121" s="269"/>
      <c r="O1121" s="269"/>
      <c r="P1121" s="269"/>
      <c r="Q1121" s="270"/>
      <c r="R1121" s="271"/>
      <c r="S1121" s="268"/>
      <c r="T1121" s="268"/>
      <c r="U1121" s="268"/>
      <c r="V1121" s="268"/>
      <c r="W1121" s="65" t="str">
        <f t="shared" si="157"/>
        <v/>
      </c>
      <c r="X1121" s="65" t="str">
        <f t="shared" si="158"/>
        <v/>
      </c>
      <c r="Y1121" s="65" t="str">
        <f t="shared" si="159"/>
        <v/>
      </c>
      <c r="Z1121" s="65" t="str">
        <f t="shared" si="160"/>
        <v/>
      </c>
      <c r="AA1121" s="65" t="str">
        <f t="shared" si="161"/>
        <v/>
      </c>
    </row>
    <row r="1122" spans="1:27" x14ac:dyDescent="0.25">
      <c r="A1122" s="40" t="str">
        <f>IF(G1122="","",1*ISERROR(VLOOKUP(G1122,G$1:G1121,1,FALSE)))</f>
        <v/>
      </c>
      <c r="B1122" s="40" t="str">
        <f>IF(A1122=0,0,IF(A1122="","",SUM(A$2:A1122)))</f>
        <v/>
      </c>
      <c r="C1122" s="41" t="str">
        <f>IF(H1122="","",1*ISERROR(VLOOKUP(H1122,H$1:H1121,1,FALSE)))</f>
        <v/>
      </c>
      <c r="D1122" s="40" t="str">
        <f>IF(C1122=0,0,IF(C1122="","",SUM(C$2:C1122)))</f>
        <v/>
      </c>
      <c r="E1122" s="41" t="str">
        <f>IF(H1122=0,0,IF(C1122="","",SUM(C$11:C1122)))</f>
        <v/>
      </c>
      <c r="F1122" s="41" t="str">
        <f>IF(H1122="","",COUNTIF(H$11:H1122,"="&amp;H1122))</f>
        <v/>
      </c>
      <c r="G1122" s="41" t="str">
        <f t="shared" si="153"/>
        <v/>
      </c>
      <c r="H1122" s="41" t="str">
        <f t="shared" si="154"/>
        <v/>
      </c>
      <c r="I1122" s="41" t="str">
        <f t="shared" si="155"/>
        <v/>
      </c>
      <c r="J1122" s="41" t="str">
        <f t="shared" si="156"/>
        <v/>
      </c>
      <c r="K1122" s="268"/>
      <c r="L1122" s="268"/>
      <c r="M1122" s="268"/>
      <c r="N1122" s="269"/>
      <c r="O1122" s="269"/>
      <c r="P1122" s="269"/>
      <c r="Q1122" s="270"/>
      <c r="R1122" s="271"/>
      <c r="S1122" s="268"/>
      <c r="T1122" s="268"/>
      <c r="U1122" s="268"/>
      <c r="V1122" s="268"/>
      <c r="W1122" s="65" t="str">
        <f t="shared" si="157"/>
        <v/>
      </c>
      <c r="X1122" s="65" t="str">
        <f t="shared" si="158"/>
        <v/>
      </c>
      <c r="Y1122" s="65" t="str">
        <f t="shared" si="159"/>
        <v/>
      </c>
      <c r="Z1122" s="65" t="str">
        <f t="shared" si="160"/>
        <v/>
      </c>
      <c r="AA1122" s="65" t="str">
        <f t="shared" si="161"/>
        <v/>
      </c>
    </row>
    <row r="1123" spans="1:27" x14ac:dyDescent="0.25">
      <c r="A1123" s="40" t="str">
        <f>IF(G1123="","",1*ISERROR(VLOOKUP(G1123,G$1:G1122,1,FALSE)))</f>
        <v/>
      </c>
      <c r="B1123" s="40" t="str">
        <f>IF(A1123=0,0,IF(A1123="","",SUM(A$2:A1123)))</f>
        <v/>
      </c>
      <c r="C1123" s="41" t="str">
        <f>IF(H1123="","",1*ISERROR(VLOOKUP(H1123,H$1:H1122,1,FALSE)))</f>
        <v/>
      </c>
      <c r="D1123" s="40" t="str">
        <f>IF(C1123=0,0,IF(C1123="","",SUM(C$2:C1123)))</f>
        <v/>
      </c>
      <c r="E1123" s="41" t="str">
        <f>IF(H1123=0,0,IF(C1123="","",SUM(C$11:C1123)))</f>
        <v/>
      </c>
      <c r="F1123" s="41" t="str">
        <f>IF(H1123="","",COUNTIF(H$11:H1123,"="&amp;H1123))</f>
        <v/>
      </c>
      <c r="G1123" s="41" t="str">
        <f t="shared" si="153"/>
        <v/>
      </c>
      <c r="H1123" s="41" t="str">
        <f t="shared" si="154"/>
        <v/>
      </c>
      <c r="I1123" s="41" t="str">
        <f t="shared" si="155"/>
        <v/>
      </c>
      <c r="J1123" s="41" t="str">
        <f t="shared" si="156"/>
        <v/>
      </c>
      <c r="K1123" s="268"/>
      <c r="L1123" s="268"/>
      <c r="M1123" s="268"/>
      <c r="N1123" s="269"/>
      <c r="O1123" s="269"/>
      <c r="P1123" s="269"/>
      <c r="Q1123" s="270"/>
      <c r="R1123" s="271"/>
      <c r="S1123" s="268"/>
      <c r="T1123" s="268"/>
      <c r="U1123" s="268"/>
      <c r="V1123" s="268"/>
      <c r="W1123" s="65" t="str">
        <f t="shared" si="157"/>
        <v/>
      </c>
      <c r="X1123" s="65" t="str">
        <f t="shared" si="158"/>
        <v/>
      </c>
      <c r="Y1123" s="65" t="str">
        <f t="shared" si="159"/>
        <v/>
      </c>
      <c r="Z1123" s="65" t="str">
        <f t="shared" si="160"/>
        <v/>
      </c>
      <c r="AA1123" s="65" t="str">
        <f t="shared" si="161"/>
        <v/>
      </c>
    </row>
    <row r="1124" spans="1:27" x14ac:dyDescent="0.25">
      <c r="A1124" s="40" t="str">
        <f>IF(G1124="","",1*ISERROR(VLOOKUP(G1124,G$1:G1123,1,FALSE)))</f>
        <v/>
      </c>
      <c r="B1124" s="40" t="str">
        <f>IF(A1124=0,0,IF(A1124="","",SUM(A$2:A1124)))</f>
        <v/>
      </c>
      <c r="C1124" s="41" t="str">
        <f>IF(H1124="","",1*ISERROR(VLOOKUP(H1124,H$1:H1123,1,FALSE)))</f>
        <v/>
      </c>
      <c r="D1124" s="40" t="str">
        <f>IF(C1124=0,0,IF(C1124="","",SUM(C$2:C1124)))</f>
        <v/>
      </c>
      <c r="E1124" s="41" t="str">
        <f>IF(H1124=0,0,IF(C1124="","",SUM(C$11:C1124)))</f>
        <v/>
      </c>
      <c r="F1124" s="41" t="str">
        <f>IF(H1124="","",COUNTIF(H$11:H1124,"="&amp;H1124))</f>
        <v/>
      </c>
      <c r="G1124" s="41" t="str">
        <f t="shared" si="153"/>
        <v/>
      </c>
      <c r="H1124" s="41" t="str">
        <f t="shared" si="154"/>
        <v/>
      </c>
      <c r="I1124" s="41" t="str">
        <f t="shared" si="155"/>
        <v/>
      </c>
      <c r="J1124" s="41" t="str">
        <f t="shared" si="156"/>
        <v/>
      </c>
      <c r="K1124" s="268"/>
      <c r="L1124" s="268"/>
      <c r="M1124" s="268"/>
      <c r="N1124" s="269"/>
      <c r="O1124" s="269"/>
      <c r="P1124" s="269"/>
      <c r="Q1124" s="270"/>
      <c r="R1124" s="271"/>
      <c r="S1124" s="268"/>
      <c r="T1124" s="268"/>
      <c r="U1124" s="268"/>
      <c r="V1124" s="268"/>
      <c r="W1124" s="65" t="str">
        <f t="shared" si="157"/>
        <v/>
      </c>
      <c r="X1124" s="65" t="str">
        <f t="shared" si="158"/>
        <v/>
      </c>
      <c r="Y1124" s="65" t="str">
        <f t="shared" si="159"/>
        <v/>
      </c>
      <c r="Z1124" s="65" t="str">
        <f t="shared" si="160"/>
        <v/>
      </c>
      <c r="AA1124" s="65" t="str">
        <f t="shared" si="161"/>
        <v/>
      </c>
    </row>
    <row r="1125" spans="1:27" x14ac:dyDescent="0.25">
      <c r="A1125" s="40" t="str">
        <f>IF(G1125="","",1*ISERROR(VLOOKUP(G1125,G$1:G1124,1,FALSE)))</f>
        <v/>
      </c>
      <c r="B1125" s="40" t="str">
        <f>IF(A1125=0,0,IF(A1125="","",SUM(A$2:A1125)))</f>
        <v/>
      </c>
      <c r="C1125" s="41" t="str">
        <f>IF(H1125="","",1*ISERROR(VLOOKUP(H1125,H$1:H1124,1,FALSE)))</f>
        <v/>
      </c>
      <c r="D1125" s="40" t="str">
        <f>IF(C1125=0,0,IF(C1125="","",SUM(C$2:C1125)))</f>
        <v/>
      </c>
      <c r="E1125" s="41" t="str">
        <f>IF(H1125=0,0,IF(C1125="","",SUM(C$11:C1125)))</f>
        <v/>
      </c>
      <c r="F1125" s="41" t="str">
        <f>IF(H1125="","",COUNTIF(H$11:H1125,"="&amp;H1125))</f>
        <v/>
      </c>
      <c r="G1125" s="41" t="str">
        <f t="shared" si="153"/>
        <v/>
      </c>
      <c r="H1125" s="41" t="str">
        <f t="shared" si="154"/>
        <v/>
      </c>
      <c r="I1125" s="41" t="str">
        <f t="shared" si="155"/>
        <v/>
      </c>
      <c r="J1125" s="41" t="str">
        <f t="shared" si="156"/>
        <v/>
      </c>
      <c r="K1125" s="268"/>
      <c r="L1125" s="268"/>
      <c r="M1125" s="268"/>
      <c r="N1125" s="269"/>
      <c r="O1125" s="269"/>
      <c r="P1125" s="269"/>
      <c r="Q1125" s="270"/>
      <c r="R1125" s="271"/>
      <c r="S1125" s="268"/>
      <c r="T1125" s="268"/>
      <c r="U1125" s="268"/>
      <c r="V1125" s="268"/>
      <c r="W1125" s="65" t="str">
        <f t="shared" si="157"/>
        <v/>
      </c>
      <c r="X1125" s="65" t="str">
        <f t="shared" si="158"/>
        <v/>
      </c>
      <c r="Y1125" s="65" t="str">
        <f t="shared" si="159"/>
        <v/>
      </c>
      <c r="Z1125" s="65" t="str">
        <f t="shared" si="160"/>
        <v/>
      </c>
      <c r="AA1125" s="65" t="str">
        <f t="shared" si="161"/>
        <v/>
      </c>
    </row>
    <row r="1126" spans="1:27" x14ac:dyDescent="0.25">
      <c r="A1126" s="40" t="str">
        <f>IF(G1126="","",1*ISERROR(VLOOKUP(G1126,G$1:G1125,1,FALSE)))</f>
        <v/>
      </c>
      <c r="B1126" s="40" t="str">
        <f>IF(A1126=0,0,IF(A1126="","",SUM(A$2:A1126)))</f>
        <v/>
      </c>
      <c r="C1126" s="41" t="str">
        <f>IF(H1126="","",1*ISERROR(VLOOKUP(H1126,H$1:H1125,1,FALSE)))</f>
        <v/>
      </c>
      <c r="D1126" s="40" t="str">
        <f>IF(C1126=0,0,IF(C1126="","",SUM(C$2:C1126)))</f>
        <v/>
      </c>
      <c r="E1126" s="41" t="str">
        <f>IF(H1126=0,0,IF(C1126="","",SUM(C$11:C1126)))</f>
        <v/>
      </c>
      <c r="F1126" s="41" t="str">
        <f>IF(H1126="","",COUNTIF(H$11:H1126,"="&amp;H1126))</f>
        <v/>
      </c>
      <c r="G1126" s="41" t="str">
        <f t="shared" si="153"/>
        <v/>
      </c>
      <c r="H1126" s="41" t="str">
        <f t="shared" si="154"/>
        <v/>
      </c>
      <c r="I1126" s="41" t="str">
        <f t="shared" si="155"/>
        <v/>
      </c>
      <c r="J1126" s="41" t="str">
        <f t="shared" si="156"/>
        <v/>
      </c>
      <c r="K1126" s="268"/>
      <c r="L1126" s="268"/>
      <c r="M1126" s="268"/>
      <c r="N1126" s="269"/>
      <c r="O1126" s="269"/>
      <c r="P1126" s="269"/>
      <c r="Q1126" s="270"/>
      <c r="R1126" s="271"/>
      <c r="S1126" s="268"/>
      <c r="T1126" s="268"/>
      <c r="U1126" s="268"/>
      <c r="V1126" s="268"/>
      <c r="W1126" s="65" t="str">
        <f t="shared" si="157"/>
        <v/>
      </c>
      <c r="X1126" s="65" t="str">
        <f t="shared" si="158"/>
        <v/>
      </c>
      <c r="Y1126" s="65" t="str">
        <f t="shared" si="159"/>
        <v/>
      </c>
      <c r="Z1126" s="65" t="str">
        <f t="shared" si="160"/>
        <v/>
      </c>
      <c r="AA1126" s="65" t="str">
        <f t="shared" si="161"/>
        <v/>
      </c>
    </row>
    <row r="1127" spans="1:27" x14ac:dyDescent="0.25">
      <c r="A1127" s="40" t="str">
        <f>IF(G1127="","",1*ISERROR(VLOOKUP(G1127,G$1:G1126,1,FALSE)))</f>
        <v/>
      </c>
      <c r="B1127" s="40" t="str">
        <f>IF(A1127=0,0,IF(A1127="","",SUM(A$2:A1127)))</f>
        <v/>
      </c>
      <c r="C1127" s="41" t="str">
        <f>IF(H1127="","",1*ISERROR(VLOOKUP(H1127,H$1:H1126,1,FALSE)))</f>
        <v/>
      </c>
      <c r="D1127" s="40" t="str">
        <f>IF(C1127=0,0,IF(C1127="","",SUM(C$2:C1127)))</f>
        <v/>
      </c>
      <c r="E1127" s="41" t="str">
        <f>IF(H1127=0,0,IF(C1127="","",SUM(C$11:C1127)))</f>
        <v/>
      </c>
      <c r="F1127" s="41" t="str">
        <f>IF(H1127="","",COUNTIF(H$11:H1127,"="&amp;H1127))</f>
        <v/>
      </c>
      <c r="G1127" s="41" t="str">
        <f t="shared" si="153"/>
        <v/>
      </c>
      <c r="H1127" s="41" t="str">
        <f t="shared" si="154"/>
        <v/>
      </c>
      <c r="I1127" s="41" t="str">
        <f t="shared" si="155"/>
        <v/>
      </c>
      <c r="J1127" s="41" t="str">
        <f t="shared" si="156"/>
        <v/>
      </c>
      <c r="K1127" s="268"/>
      <c r="L1127" s="268"/>
      <c r="M1127" s="268"/>
      <c r="N1127" s="269"/>
      <c r="O1127" s="269"/>
      <c r="P1127" s="269"/>
      <c r="Q1127" s="270"/>
      <c r="R1127" s="271"/>
      <c r="S1127" s="268"/>
      <c r="T1127" s="268"/>
      <c r="U1127" s="268"/>
      <c r="V1127" s="268"/>
      <c r="W1127" s="65" t="str">
        <f t="shared" si="157"/>
        <v/>
      </c>
      <c r="X1127" s="65" t="str">
        <f t="shared" si="158"/>
        <v/>
      </c>
      <c r="Y1127" s="65" t="str">
        <f t="shared" si="159"/>
        <v/>
      </c>
      <c r="Z1127" s="65" t="str">
        <f t="shared" si="160"/>
        <v/>
      </c>
      <c r="AA1127" s="65" t="str">
        <f t="shared" si="161"/>
        <v/>
      </c>
    </row>
    <row r="1128" spans="1:27" x14ac:dyDescent="0.25">
      <c r="A1128" s="40" t="str">
        <f>IF(G1128="","",1*ISERROR(VLOOKUP(G1128,G$1:G1127,1,FALSE)))</f>
        <v/>
      </c>
      <c r="B1128" s="40" t="str">
        <f>IF(A1128=0,0,IF(A1128="","",SUM(A$2:A1128)))</f>
        <v/>
      </c>
      <c r="C1128" s="41" t="str">
        <f>IF(H1128="","",1*ISERROR(VLOOKUP(H1128,H$1:H1127,1,FALSE)))</f>
        <v/>
      </c>
      <c r="D1128" s="40" t="str">
        <f>IF(C1128=0,0,IF(C1128="","",SUM(C$2:C1128)))</f>
        <v/>
      </c>
      <c r="E1128" s="41" t="str">
        <f>IF(H1128=0,0,IF(C1128="","",SUM(C$11:C1128)))</f>
        <v/>
      </c>
      <c r="F1128" s="41" t="str">
        <f>IF(H1128="","",COUNTIF(H$11:H1128,"="&amp;H1128))</f>
        <v/>
      </c>
      <c r="G1128" s="41" t="str">
        <f t="shared" si="153"/>
        <v/>
      </c>
      <c r="H1128" s="41" t="str">
        <f t="shared" si="154"/>
        <v/>
      </c>
      <c r="I1128" s="41" t="str">
        <f t="shared" si="155"/>
        <v/>
      </c>
      <c r="J1128" s="41" t="str">
        <f t="shared" si="156"/>
        <v/>
      </c>
      <c r="K1128" s="268"/>
      <c r="L1128" s="268"/>
      <c r="M1128" s="268"/>
      <c r="N1128" s="269"/>
      <c r="O1128" s="269"/>
      <c r="P1128" s="269"/>
      <c r="Q1128" s="270"/>
      <c r="R1128" s="271"/>
      <c r="S1128" s="268"/>
      <c r="T1128" s="268"/>
      <c r="U1128" s="268"/>
      <c r="V1128" s="268"/>
      <c r="W1128" s="65" t="str">
        <f t="shared" si="157"/>
        <v/>
      </c>
      <c r="X1128" s="65" t="str">
        <f t="shared" si="158"/>
        <v/>
      </c>
      <c r="Y1128" s="65" t="str">
        <f t="shared" si="159"/>
        <v/>
      </c>
      <c r="Z1128" s="65" t="str">
        <f t="shared" si="160"/>
        <v/>
      </c>
      <c r="AA1128" s="65" t="str">
        <f t="shared" si="161"/>
        <v/>
      </c>
    </row>
    <row r="1129" spans="1:27" x14ac:dyDescent="0.25">
      <c r="A1129" s="40" t="str">
        <f>IF(G1129="","",1*ISERROR(VLOOKUP(G1129,G$1:G1128,1,FALSE)))</f>
        <v/>
      </c>
      <c r="B1129" s="40" t="str">
        <f>IF(A1129=0,0,IF(A1129="","",SUM(A$2:A1129)))</f>
        <v/>
      </c>
      <c r="C1129" s="41" t="str">
        <f>IF(H1129="","",1*ISERROR(VLOOKUP(H1129,H$1:H1128,1,FALSE)))</f>
        <v/>
      </c>
      <c r="D1129" s="40" t="str">
        <f>IF(C1129=0,0,IF(C1129="","",SUM(C$2:C1129)))</f>
        <v/>
      </c>
      <c r="E1129" s="41" t="str">
        <f>IF(H1129=0,0,IF(C1129="","",SUM(C$11:C1129)))</f>
        <v/>
      </c>
      <c r="F1129" s="41" t="str">
        <f>IF(H1129="","",COUNTIF(H$11:H1129,"="&amp;H1129))</f>
        <v/>
      </c>
      <c r="G1129" s="41" t="str">
        <f t="shared" si="153"/>
        <v/>
      </c>
      <c r="H1129" s="41" t="str">
        <f t="shared" si="154"/>
        <v/>
      </c>
      <c r="I1129" s="41" t="str">
        <f t="shared" si="155"/>
        <v/>
      </c>
      <c r="J1129" s="41" t="str">
        <f t="shared" si="156"/>
        <v/>
      </c>
      <c r="K1129" s="268"/>
      <c r="L1129" s="268"/>
      <c r="M1129" s="268"/>
      <c r="N1129" s="269"/>
      <c r="O1129" s="269"/>
      <c r="P1129" s="269"/>
      <c r="Q1129" s="270"/>
      <c r="R1129" s="271"/>
      <c r="S1129" s="268"/>
      <c r="T1129" s="268"/>
      <c r="U1129" s="268"/>
      <c r="V1129" s="268"/>
      <c r="W1129" s="65" t="str">
        <f t="shared" si="157"/>
        <v/>
      </c>
      <c r="X1129" s="65" t="str">
        <f t="shared" si="158"/>
        <v/>
      </c>
      <c r="Y1129" s="65" t="str">
        <f t="shared" si="159"/>
        <v/>
      </c>
      <c r="Z1129" s="65" t="str">
        <f t="shared" si="160"/>
        <v/>
      </c>
      <c r="AA1129" s="65" t="str">
        <f t="shared" si="161"/>
        <v/>
      </c>
    </row>
    <row r="1130" spans="1:27" x14ac:dyDescent="0.25">
      <c r="A1130" s="40" t="str">
        <f>IF(G1130="","",1*ISERROR(VLOOKUP(G1130,G$1:G1129,1,FALSE)))</f>
        <v/>
      </c>
      <c r="B1130" s="40" t="str">
        <f>IF(A1130=0,0,IF(A1130="","",SUM(A$2:A1130)))</f>
        <v/>
      </c>
      <c r="C1130" s="41" t="str">
        <f>IF(H1130="","",1*ISERROR(VLOOKUP(H1130,H$1:H1129,1,FALSE)))</f>
        <v/>
      </c>
      <c r="D1130" s="40" t="str">
        <f>IF(C1130=0,0,IF(C1130="","",SUM(C$2:C1130)))</f>
        <v/>
      </c>
      <c r="E1130" s="41" t="str">
        <f>IF(H1130=0,0,IF(C1130="","",SUM(C$11:C1130)))</f>
        <v/>
      </c>
      <c r="F1130" s="41" t="str">
        <f>IF(H1130="","",COUNTIF(H$11:H1130,"="&amp;H1130))</f>
        <v/>
      </c>
      <c r="G1130" s="41" t="str">
        <f t="shared" si="153"/>
        <v/>
      </c>
      <c r="H1130" s="41" t="str">
        <f t="shared" si="154"/>
        <v/>
      </c>
      <c r="I1130" s="41" t="str">
        <f t="shared" si="155"/>
        <v/>
      </c>
      <c r="J1130" s="41" t="str">
        <f t="shared" si="156"/>
        <v/>
      </c>
      <c r="K1130" s="268"/>
      <c r="L1130" s="268"/>
      <c r="M1130" s="268"/>
      <c r="N1130" s="269"/>
      <c r="O1130" s="269"/>
      <c r="P1130" s="269"/>
      <c r="Q1130" s="270"/>
      <c r="R1130" s="271"/>
      <c r="S1130" s="268"/>
      <c r="T1130" s="268"/>
      <c r="U1130" s="268"/>
      <c r="V1130" s="268"/>
      <c r="W1130" s="65" t="str">
        <f t="shared" si="157"/>
        <v/>
      </c>
      <c r="X1130" s="65" t="str">
        <f t="shared" si="158"/>
        <v/>
      </c>
      <c r="Y1130" s="65" t="str">
        <f t="shared" si="159"/>
        <v/>
      </c>
      <c r="Z1130" s="65" t="str">
        <f t="shared" si="160"/>
        <v/>
      </c>
      <c r="AA1130" s="65" t="str">
        <f t="shared" si="161"/>
        <v/>
      </c>
    </row>
    <row r="1131" spans="1:27" x14ac:dyDescent="0.25">
      <c r="A1131" s="40" t="str">
        <f>IF(G1131="","",1*ISERROR(VLOOKUP(G1131,G$1:G1130,1,FALSE)))</f>
        <v/>
      </c>
      <c r="B1131" s="40" t="str">
        <f>IF(A1131=0,0,IF(A1131="","",SUM(A$2:A1131)))</f>
        <v/>
      </c>
      <c r="C1131" s="41" t="str">
        <f>IF(H1131="","",1*ISERROR(VLOOKUP(H1131,H$1:H1130,1,FALSE)))</f>
        <v/>
      </c>
      <c r="D1131" s="40" t="str">
        <f>IF(C1131=0,0,IF(C1131="","",SUM(C$2:C1131)))</f>
        <v/>
      </c>
      <c r="E1131" s="41" t="str">
        <f>IF(H1131=0,0,IF(C1131="","",SUM(C$11:C1131)))</f>
        <v/>
      </c>
      <c r="F1131" s="41" t="str">
        <f>IF(H1131="","",COUNTIF(H$11:H1131,"="&amp;H1131))</f>
        <v/>
      </c>
      <c r="G1131" s="41" t="str">
        <f t="shared" si="153"/>
        <v/>
      </c>
      <c r="H1131" s="41" t="str">
        <f t="shared" si="154"/>
        <v/>
      </c>
      <c r="I1131" s="41" t="str">
        <f t="shared" si="155"/>
        <v/>
      </c>
      <c r="J1131" s="41" t="str">
        <f t="shared" si="156"/>
        <v/>
      </c>
      <c r="K1131" s="268"/>
      <c r="L1131" s="268"/>
      <c r="M1131" s="268"/>
      <c r="N1131" s="269"/>
      <c r="O1131" s="269"/>
      <c r="P1131" s="269"/>
      <c r="Q1131" s="270"/>
      <c r="R1131" s="271"/>
      <c r="S1131" s="268"/>
      <c r="T1131" s="268"/>
      <c r="U1131" s="268"/>
      <c r="V1131" s="268"/>
      <c r="W1131" s="65" t="str">
        <f t="shared" si="157"/>
        <v/>
      </c>
      <c r="X1131" s="65" t="str">
        <f t="shared" si="158"/>
        <v/>
      </c>
      <c r="Y1131" s="65" t="str">
        <f t="shared" si="159"/>
        <v/>
      </c>
      <c r="Z1131" s="65" t="str">
        <f t="shared" si="160"/>
        <v/>
      </c>
      <c r="AA1131" s="65" t="str">
        <f t="shared" si="161"/>
        <v/>
      </c>
    </row>
    <row r="1132" spans="1:27" x14ac:dyDescent="0.25">
      <c r="A1132" s="40" t="str">
        <f>IF(G1132="","",1*ISERROR(VLOOKUP(G1132,G$1:G1131,1,FALSE)))</f>
        <v/>
      </c>
      <c r="B1132" s="40" t="str">
        <f>IF(A1132=0,0,IF(A1132="","",SUM(A$2:A1132)))</f>
        <v/>
      </c>
      <c r="C1132" s="41" t="str">
        <f>IF(H1132="","",1*ISERROR(VLOOKUP(H1132,H$1:H1131,1,FALSE)))</f>
        <v/>
      </c>
      <c r="D1132" s="40" t="str">
        <f>IF(C1132=0,0,IF(C1132="","",SUM(C$2:C1132)))</f>
        <v/>
      </c>
      <c r="E1132" s="41" t="str">
        <f>IF(H1132=0,0,IF(C1132="","",SUM(C$11:C1132)))</f>
        <v/>
      </c>
      <c r="F1132" s="41" t="str">
        <f>IF(H1132="","",COUNTIF(H$11:H1132,"="&amp;H1132))</f>
        <v/>
      </c>
      <c r="G1132" s="41" t="str">
        <f t="shared" si="153"/>
        <v/>
      </c>
      <c r="H1132" s="41" t="str">
        <f t="shared" si="154"/>
        <v/>
      </c>
      <c r="I1132" s="41" t="str">
        <f t="shared" si="155"/>
        <v/>
      </c>
      <c r="J1132" s="41" t="str">
        <f t="shared" si="156"/>
        <v/>
      </c>
      <c r="K1132" s="268"/>
      <c r="L1132" s="268"/>
      <c r="M1132" s="268"/>
      <c r="N1132" s="269"/>
      <c r="O1132" s="269"/>
      <c r="P1132" s="269"/>
      <c r="Q1132" s="270"/>
      <c r="R1132" s="271"/>
      <c r="S1132" s="268"/>
      <c r="T1132" s="268"/>
      <c r="U1132" s="268"/>
      <c r="V1132" s="268"/>
      <c r="W1132" s="65" t="str">
        <f t="shared" si="157"/>
        <v/>
      </c>
      <c r="X1132" s="65" t="str">
        <f t="shared" si="158"/>
        <v/>
      </c>
      <c r="Y1132" s="65" t="str">
        <f t="shared" si="159"/>
        <v/>
      </c>
      <c r="Z1132" s="65" t="str">
        <f t="shared" si="160"/>
        <v/>
      </c>
      <c r="AA1132" s="65" t="str">
        <f t="shared" si="161"/>
        <v/>
      </c>
    </row>
    <row r="1133" spans="1:27" x14ac:dyDescent="0.25">
      <c r="A1133" s="40" t="str">
        <f>IF(G1133="","",1*ISERROR(VLOOKUP(G1133,G$1:G1132,1,FALSE)))</f>
        <v/>
      </c>
      <c r="B1133" s="40" t="str">
        <f>IF(A1133=0,0,IF(A1133="","",SUM(A$2:A1133)))</f>
        <v/>
      </c>
      <c r="C1133" s="41" t="str">
        <f>IF(H1133="","",1*ISERROR(VLOOKUP(H1133,H$1:H1132,1,FALSE)))</f>
        <v/>
      </c>
      <c r="D1133" s="40" t="str">
        <f>IF(C1133=0,0,IF(C1133="","",SUM(C$2:C1133)))</f>
        <v/>
      </c>
      <c r="E1133" s="41" t="str">
        <f>IF(H1133=0,0,IF(C1133="","",SUM(C$11:C1133)))</f>
        <v/>
      </c>
      <c r="F1133" s="41" t="str">
        <f>IF(H1133="","",COUNTIF(H$11:H1133,"="&amp;H1133))</f>
        <v/>
      </c>
      <c r="G1133" s="41" t="str">
        <f t="shared" si="153"/>
        <v/>
      </c>
      <c r="H1133" s="41" t="str">
        <f t="shared" si="154"/>
        <v/>
      </c>
      <c r="I1133" s="41" t="str">
        <f t="shared" si="155"/>
        <v/>
      </c>
      <c r="J1133" s="41" t="str">
        <f t="shared" si="156"/>
        <v/>
      </c>
      <c r="K1133" s="268"/>
      <c r="L1133" s="268"/>
      <c r="M1133" s="268"/>
      <c r="N1133" s="269"/>
      <c r="O1133" s="269"/>
      <c r="P1133" s="269"/>
      <c r="Q1133" s="270"/>
      <c r="R1133" s="271"/>
      <c r="S1133" s="268"/>
      <c r="T1133" s="268"/>
      <c r="U1133" s="268"/>
      <c r="V1133" s="268"/>
      <c r="W1133" s="65" t="str">
        <f t="shared" si="157"/>
        <v/>
      </c>
      <c r="X1133" s="65" t="str">
        <f t="shared" si="158"/>
        <v/>
      </c>
      <c r="Y1133" s="65" t="str">
        <f t="shared" si="159"/>
        <v/>
      </c>
      <c r="Z1133" s="65" t="str">
        <f t="shared" si="160"/>
        <v/>
      </c>
      <c r="AA1133" s="65" t="str">
        <f t="shared" si="161"/>
        <v/>
      </c>
    </row>
    <row r="1134" spans="1:27" x14ac:dyDescent="0.25">
      <c r="A1134" s="40" t="str">
        <f>IF(G1134="","",1*ISERROR(VLOOKUP(G1134,G$1:G1133,1,FALSE)))</f>
        <v/>
      </c>
      <c r="B1134" s="40" t="str">
        <f>IF(A1134=0,0,IF(A1134="","",SUM(A$2:A1134)))</f>
        <v/>
      </c>
      <c r="C1134" s="41" t="str">
        <f>IF(H1134="","",1*ISERROR(VLOOKUP(H1134,H$1:H1133,1,FALSE)))</f>
        <v/>
      </c>
      <c r="D1134" s="40" t="str">
        <f>IF(C1134=0,0,IF(C1134="","",SUM(C$2:C1134)))</f>
        <v/>
      </c>
      <c r="E1134" s="41" t="str">
        <f>IF(H1134=0,0,IF(C1134="","",SUM(C$11:C1134)))</f>
        <v/>
      </c>
      <c r="F1134" s="41" t="str">
        <f>IF(H1134="","",COUNTIF(H$11:H1134,"="&amp;H1134))</f>
        <v/>
      </c>
      <c r="G1134" s="41" t="str">
        <f t="shared" si="153"/>
        <v/>
      </c>
      <c r="H1134" s="41" t="str">
        <f t="shared" si="154"/>
        <v/>
      </c>
      <c r="I1134" s="41" t="str">
        <f t="shared" si="155"/>
        <v/>
      </c>
      <c r="J1134" s="41" t="str">
        <f t="shared" si="156"/>
        <v/>
      </c>
      <c r="K1134" s="268"/>
      <c r="L1134" s="268"/>
      <c r="M1134" s="268"/>
      <c r="N1134" s="269"/>
      <c r="O1134" s="269"/>
      <c r="P1134" s="269"/>
      <c r="Q1134" s="270"/>
      <c r="R1134" s="271"/>
      <c r="S1134" s="268"/>
      <c r="T1134" s="268"/>
      <c r="U1134" s="268"/>
      <c r="V1134" s="268"/>
      <c r="W1134" s="65" t="str">
        <f t="shared" si="157"/>
        <v/>
      </c>
      <c r="X1134" s="65" t="str">
        <f t="shared" si="158"/>
        <v/>
      </c>
      <c r="Y1134" s="65" t="str">
        <f t="shared" si="159"/>
        <v/>
      </c>
      <c r="Z1134" s="65" t="str">
        <f t="shared" si="160"/>
        <v/>
      </c>
      <c r="AA1134" s="65" t="str">
        <f t="shared" si="161"/>
        <v/>
      </c>
    </row>
    <row r="1135" spans="1:27" x14ac:dyDescent="0.25">
      <c r="A1135" s="40" t="str">
        <f>IF(G1135="","",1*ISERROR(VLOOKUP(G1135,G$1:G1134,1,FALSE)))</f>
        <v/>
      </c>
      <c r="B1135" s="40" t="str">
        <f>IF(A1135=0,0,IF(A1135="","",SUM(A$2:A1135)))</f>
        <v/>
      </c>
      <c r="C1135" s="41" t="str">
        <f>IF(H1135="","",1*ISERROR(VLOOKUP(H1135,H$1:H1134,1,FALSE)))</f>
        <v/>
      </c>
      <c r="D1135" s="40" t="str">
        <f>IF(C1135=0,0,IF(C1135="","",SUM(C$2:C1135)))</f>
        <v/>
      </c>
      <c r="E1135" s="41" t="str">
        <f>IF(H1135=0,0,IF(C1135="","",SUM(C$11:C1135)))</f>
        <v/>
      </c>
      <c r="F1135" s="41" t="str">
        <f>IF(H1135="","",COUNTIF(H$11:H1135,"="&amp;H1135))</f>
        <v/>
      </c>
      <c r="G1135" s="41" t="str">
        <f t="shared" si="153"/>
        <v/>
      </c>
      <c r="H1135" s="41" t="str">
        <f t="shared" si="154"/>
        <v/>
      </c>
      <c r="I1135" s="41" t="str">
        <f t="shared" si="155"/>
        <v/>
      </c>
      <c r="J1135" s="41" t="str">
        <f t="shared" si="156"/>
        <v/>
      </c>
      <c r="K1135" s="268"/>
      <c r="L1135" s="268"/>
      <c r="M1135" s="268"/>
      <c r="N1135" s="269"/>
      <c r="O1135" s="269"/>
      <c r="P1135" s="269"/>
      <c r="Q1135" s="270"/>
      <c r="R1135" s="271"/>
      <c r="S1135" s="268"/>
      <c r="T1135" s="268"/>
      <c r="U1135" s="268"/>
      <c r="V1135" s="268"/>
      <c r="W1135" s="65" t="str">
        <f t="shared" si="157"/>
        <v/>
      </c>
      <c r="X1135" s="65" t="str">
        <f t="shared" si="158"/>
        <v/>
      </c>
      <c r="Y1135" s="65" t="str">
        <f t="shared" si="159"/>
        <v/>
      </c>
      <c r="Z1135" s="65" t="str">
        <f t="shared" si="160"/>
        <v/>
      </c>
      <c r="AA1135" s="65" t="str">
        <f t="shared" si="161"/>
        <v/>
      </c>
    </row>
    <row r="1136" spans="1:27" x14ac:dyDescent="0.25">
      <c r="A1136" s="40" t="str">
        <f>IF(G1136="","",1*ISERROR(VLOOKUP(G1136,G$1:G1135,1,FALSE)))</f>
        <v/>
      </c>
      <c r="B1136" s="40" t="str">
        <f>IF(A1136=0,0,IF(A1136="","",SUM(A$2:A1136)))</f>
        <v/>
      </c>
      <c r="C1136" s="41" t="str">
        <f>IF(H1136="","",1*ISERROR(VLOOKUP(H1136,H$1:H1135,1,FALSE)))</f>
        <v/>
      </c>
      <c r="D1136" s="40" t="str">
        <f>IF(C1136=0,0,IF(C1136="","",SUM(C$2:C1136)))</f>
        <v/>
      </c>
      <c r="E1136" s="41" t="str">
        <f>IF(H1136=0,0,IF(C1136="","",SUM(C$11:C1136)))</f>
        <v/>
      </c>
      <c r="F1136" s="41" t="str">
        <f>IF(H1136="","",COUNTIF(H$11:H1136,"="&amp;H1136))</f>
        <v/>
      </c>
      <c r="G1136" s="41" t="str">
        <f t="shared" si="153"/>
        <v/>
      </c>
      <c r="H1136" s="41" t="str">
        <f t="shared" si="154"/>
        <v/>
      </c>
      <c r="I1136" s="41" t="str">
        <f t="shared" si="155"/>
        <v/>
      </c>
      <c r="J1136" s="41" t="str">
        <f t="shared" si="156"/>
        <v/>
      </c>
      <c r="K1136" s="268"/>
      <c r="L1136" s="268"/>
      <c r="M1136" s="268"/>
      <c r="N1136" s="269"/>
      <c r="O1136" s="269"/>
      <c r="P1136" s="269"/>
      <c r="Q1136" s="270"/>
      <c r="R1136" s="271"/>
      <c r="S1136" s="268"/>
      <c r="T1136" s="268"/>
      <c r="U1136" s="268"/>
      <c r="V1136" s="268"/>
      <c r="W1136" s="65" t="str">
        <f t="shared" si="157"/>
        <v/>
      </c>
      <c r="X1136" s="65" t="str">
        <f t="shared" si="158"/>
        <v/>
      </c>
      <c r="Y1136" s="65" t="str">
        <f t="shared" si="159"/>
        <v/>
      </c>
      <c r="Z1136" s="65" t="str">
        <f t="shared" si="160"/>
        <v/>
      </c>
      <c r="AA1136" s="65" t="str">
        <f t="shared" si="161"/>
        <v/>
      </c>
    </row>
    <row r="1137" spans="1:27" x14ac:dyDescent="0.25">
      <c r="A1137" s="40" t="str">
        <f>IF(G1137="","",1*ISERROR(VLOOKUP(G1137,G$1:G1136,1,FALSE)))</f>
        <v/>
      </c>
      <c r="B1137" s="40" t="str">
        <f>IF(A1137=0,0,IF(A1137="","",SUM(A$2:A1137)))</f>
        <v/>
      </c>
      <c r="C1137" s="41" t="str">
        <f>IF(H1137="","",1*ISERROR(VLOOKUP(H1137,H$1:H1136,1,FALSE)))</f>
        <v/>
      </c>
      <c r="D1137" s="40" t="str">
        <f>IF(C1137=0,0,IF(C1137="","",SUM(C$2:C1137)))</f>
        <v/>
      </c>
      <c r="E1137" s="41" t="str">
        <f>IF(H1137=0,0,IF(C1137="","",SUM(C$11:C1137)))</f>
        <v/>
      </c>
      <c r="F1137" s="41" t="str">
        <f>IF(H1137="","",COUNTIF(H$11:H1137,"="&amp;H1137))</f>
        <v/>
      </c>
      <c r="G1137" s="41" t="str">
        <f t="shared" si="153"/>
        <v/>
      </c>
      <c r="H1137" s="41" t="str">
        <f t="shared" si="154"/>
        <v/>
      </c>
      <c r="I1137" s="41" t="str">
        <f t="shared" si="155"/>
        <v/>
      </c>
      <c r="J1137" s="41" t="str">
        <f t="shared" si="156"/>
        <v/>
      </c>
      <c r="K1137" s="268"/>
      <c r="L1137" s="268"/>
      <c r="M1137" s="268"/>
      <c r="N1137" s="269"/>
      <c r="O1137" s="269"/>
      <c r="P1137" s="269"/>
      <c r="Q1137" s="270"/>
      <c r="R1137" s="271"/>
      <c r="S1137" s="268"/>
      <c r="T1137" s="268"/>
      <c r="U1137" s="268"/>
      <c r="V1137" s="268"/>
      <c r="W1137" s="65" t="str">
        <f t="shared" si="157"/>
        <v/>
      </c>
      <c r="X1137" s="65" t="str">
        <f t="shared" si="158"/>
        <v/>
      </c>
      <c r="Y1137" s="65" t="str">
        <f t="shared" si="159"/>
        <v/>
      </c>
      <c r="Z1137" s="65" t="str">
        <f t="shared" si="160"/>
        <v/>
      </c>
      <c r="AA1137" s="65" t="str">
        <f t="shared" si="161"/>
        <v/>
      </c>
    </row>
    <row r="1138" spans="1:27" x14ac:dyDescent="0.25">
      <c r="A1138" s="40" t="str">
        <f>IF(G1138="","",1*ISERROR(VLOOKUP(G1138,G$1:G1137,1,FALSE)))</f>
        <v/>
      </c>
      <c r="B1138" s="40" t="str">
        <f>IF(A1138=0,0,IF(A1138="","",SUM(A$2:A1138)))</f>
        <v/>
      </c>
      <c r="C1138" s="41" t="str">
        <f>IF(H1138="","",1*ISERROR(VLOOKUP(H1138,H$1:H1137,1,FALSE)))</f>
        <v/>
      </c>
      <c r="D1138" s="40" t="str">
        <f>IF(C1138=0,0,IF(C1138="","",SUM(C$2:C1138)))</f>
        <v/>
      </c>
      <c r="E1138" s="41" t="str">
        <f>IF(H1138=0,0,IF(C1138="","",SUM(C$11:C1138)))</f>
        <v/>
      </c>
      <c r="F1138" s="41" t="str">
        <f>IF(H1138="","",COUNTIF(H$11:H1138,"="&amp;H1138))</f>
        <v/>
      </c>
      <c r="G1138" s="41" t="str">
        <f t="shared" si="153"/>
        <v/>
      </c>
      <c r="H1138" s="41" t="str">
        <f t="shared" si="154"/>
        <v/>
      </c>
      <c r="I1138" s="41" t="str">
        <f t="shared" si="155"/>
        <v/>
      </c>
      <c r="J1138" s="41" t="str">
        <f t="shared" si="156"/>
        <v/>
      </c>
      <c r="K1138" s="268"/>
      <c r="L1138" s="268"/>
      <c r="M1138" s="268"/>
      <c r="N1138" s="269"/>
      <c r="O1138" s="269"/>
      <c r="P1138" s="269"/>
      <c r="Q1138" s="270"/>
      <c r="R1138" s="271"/>
      <c r="S1138" s="268"/>
      <c r="T1138" s="268"/>
      <c r="U1138" s="268"/>
      <c r="V1138" s="268"/>
      <c r="W1138" s="65" t="str">
        <f t="shared" si="157"/>
        <v/>
      </c>
      <c r="X1138" s="65" t="str">
        <f t="shared" si="158"/>
        <v/>
      </c>
      <c r="Y1138" s="65" t="str">
        <f t="shared" si="159"/>
        <v/>
      </c>
      <c r="Z1138" s="65" t="str">
        <f t="shared" si="160"/>
        <v/>
      </c>
      <c r="AA1138" s="65" t="str">
        <f t="shared" si="161"/>
        <v/>
      </c>
    </row>
    <row r="1139" spans="1:27" x14ac:dyDescent="0.25">
      <c r="A1139" s="40" t="str">
        <f>IF(G1139="","",1*ISERROR(VLOOKUP(G1139,G$1:G1138,1,FALSE)))</f>
        <v/>
      </c>
      <c r="B1139" s="40" t="str">
        <f>IF(A1139=0,0,IF(A1139="","",SUM(A$2:A1139)))</f>
        <v/>
      </c>
      <c r="C1139" s="41" t="str">
        <f>IF(H1139="","",1*ISERROR(VLOOKUP(H1139,H$1:H1138,1,FALSE)))</f>
        <v/>
      </c>
      <c r="D1139" s="40" t="str">
        <f>IF(C1139=0,0,IF(C1139="","",SUM(C$2:C1139)))</f>
        <v/>
      </c>
      <c r="E1139" s="41" t="str">
        <f>IF(H1139=0,0,IF(C1139="","",SUM(C$11:C1139)))</f>
        <v/>
      </c>
      <c r="F1139" s="41" t="str">
        <f>IF(H1139="","",COUNTIF(H$11:H1139,"="&amp;H1139))</f>
        <v/>
      </c>
      <c r="G1139" s="41" t="str">
        <f t="shared" si="153"/>
        <v/>
      </c>
      <c r="H1139" s="41" t="str">
        <f t="shared" si="154"/>
        <v/>
      </c>
      <c r="I1139" s="41" t="str">
        <f t="shared" si="155"/>
        <v/>
      </c>
      <c r="J1139" s="41" t="str">
        <f t="shared" si="156"/>
        <v/>
      </c>
      <c r="K1139" s="268"/>
      <c r="L1139" s="268"/>
      <c r="M1139" s="268"/>
      <c r="N1139" s="269"/>
      <c r="O1139" s="269"/>
      <c r="P1139" s="269"/>
      <c r="Q1139" s="270"/>
      <c r="R1139" s="271"/>
      <c r="S1139" s="268"/>
      <c r="T1139" s="268"/>
      <c r="U1139" s="268"/>
      <c r="V1139" s="268"/>
      <c r="W1139" s="65" t="str">
        <f t="shared" si="157"/>
        <v/>
      </c>
      <c r="X1139" s="65" t="str">
        <f t="shared" si="158"/>
        <v/>
      </c>
      <c r="Y1139" s="65" t="str">
        <f t="shared" si="159"/>
        <v/>
      </c>
      <c r="Z1139" s="65" t="str">
        <f t="shared" si="160"/>
        <v/>
      </c>
      <c r="AA1139" s="65" t="str">
        <f t="shared" si="161"/>
        <v/>
      </c>
    </row>
    <row r="1140" spans="1:27" x14ac:dyDescent="0.25">
      <c r="A1140" s="40" t="str">
        <f>IF(G1140="","",1*ISERROR(VLOOKUP(G1140,G$1:G1139,1,FALSE)))</f>
        <v/>
      </c>
      <c r="B1140" s="40" t="str">
        <f>IF(A1140=0,0,IF(A1140="","",SUM(A$2:A1140)))</f>
        <v/>
      </c>
      <c r="C1140" s="41" t="str">
        <f>IF(H1140="","",1*ISERROR(VLOOKUP(H1140,H$1:H1139,1,FALSE)))</f>
        <v/>
      </c>
      <c r="D1140" s="40" t="str">
        <f>IF(C1140=0,0,IF(C1140="","",SUM(C$2:C1140)))</f>
        <v/>
      </c>
      <c r="E1140" s="41" t="str">
        <f>IF(H1140=0,0,IF(C1140="","",SUM(C$11:C1140)))</f>
        <v/>
      </c>
      <c r="F1140" s="41" t="str">
        <f>IF(H1140="","",COUNTIF(H$11:H1140,"="&amp;H1140))</f>
        <v/>
      </c>
      <c r="G1140" s="41" t="str">
        <f t="shared" si="153"/>
        <v/>
      </c>
      <c r="H1140" s="41" t="str">
        <f t="shared" si="154"/>
        <v/>
      </c>
      <c r="I1140" s="41" t="str">
        <f t="shared" si="155"/>
        <v/>
      </c>
      <c r="J1140" s="41" t="str">
        <f t="shared" si="156"/>
        <v/>
      </c>
      <c r="K1140" s="268"/>
      <c r="L1140" s="268"/>
      <c r="M1140" s="268"/>
      <c r="N1140" s="269"/>
      <c r="O1140" s="269"/>
      <c r="P1140" s="269"/>
      <c r="Q1140" s="270"/>
      <c r="R1140" s="271"/>
      <c r="S1140" s="268"/>
      <c r="T1140" s="268"/>
      <c r="U1140" s="268"/>
      <c r="V1140" s="268"/>
      <c r="W1140" s="65" t="str">
        <f t="shared" si="157"/>
        <v/>
      </c>
      <c r="X1140" s="65" t="str">
        <f t="shared" si="158"/>
        <v/>
      </c>
      <c r="Y1140" s="65" t="str">
        <f t="shared" si="159"/>
        <v/>
      </c>
      <c r="Z1140" s="65" t="str">
        <f t="shared" si="160"/>
        <v/>
      </c>
      <c r="AA1140" s="65" t="str">
        <f t="shared" si="161"/>
        <v/>
      </c>
    </row>
    <row r="1141" spans="1:27" x14ac:dyDescent="0.25">
      <c r="A1141" s="40" t="str">
        <f>IF(G1141="","",1*ISERROR(VLOOKUP(G1141,G$1:G1140,1,FALSE)))</f>
        <v/>
      </c>
      <c r="B1141" s="40" t="str">
        <f>IF(A1141=0,0,IF(A1141="","",SUM(A$2:A1141)))</f>
        <v/>
      </c>
      <c r="C1141" s="41" t="str">
        <f>IF(H1141="","",1*ISERROR(VLOOKUP(H1141,H$1:H1140,1,FALSE)))</f>
        <v/>
      </c>
      <c r="D1141" s="40" t="str">
        <f>IF(C1141=0,0,IF(C1141="","",SUM(C$2:C1141)))</f>
        <v/>
      </c>
      <c r="E1141" s="41" t="str">
        <f>IF(H1141=0,0,IF(C1141="","",SUM(C$11:C1141)))</f>
        <v/>
      </c>
      <c r="F1141" s="41" t="str">
        <f>IF(H1141="","",COUNTIF(H$11:H1141,"="&amp;H1141))</f>
        <v/>
      </c>
      <c r="G1141" s="41" t="str">
        <f t="shared" si="153"/>
        <v/>
      </c>
      <c r="H1141" s="41" t="str">
        <f t="shared" si="154"/>
        <v/>
      </c>
      <c r="I1141" s="41" t="str">
        <f t="shared" si="155"/>
        <v/>
      </c>
      <c r="J1141" s="41" t="str">
        <f t="shared" si="156"/>
        <v/>
      </c>
      <c r="K1141" s="268"/>
      <c r="L1141" s="268"/>
      <c r="M1141" s="268"/>
      <c r="N1141" s="269"/>
      <c r="O1141" s="269"/>
      <c r="P1141" s="269"/>
      <c r="Q1141" s="270"/>
      <c r="R1141" s="271"/>
      <c r="S1141" s="268"/>
      <c r="T1141" s="268"/>
      <c r="U1141" s="268"/>
      <c r="V1141" s="268"/>
      <c r="W1141" s="65" t="str">
        <f t="shared" si="157"/>
        <v/>
      </c>
      <c r="X1141" s="65" t="str">
        <f t="shared" si="158"/>
        <v/>
      </c>
      <c r="Y1141" s="65" t="str">
        <f t="shared" si="159"/>
        <v/>
      </c>
      <c r="Z1141" s="65" t="str">
        <f t="shared" si="160"/>
        <v/>
      </c>
      <c r="AA1141" s="65" t="str">
        <f t="shared" si="161"/>
        <v/>
      </c>
    </row>
    <row r="1142" spans="1:27" x14ac:dyDescent="0.25">
      <c r="A1142" s="40" t="str">
        <f>IF(G1142="","",1*ISERROR(VLOOKUP(G1142,G$1:G1141,1,FALSE)))</f>
        <v/>
      </c>
      <c r="B1142" s="40" t="str">
        <f>IF(A1142=0,0,IF(A1142="","",SUM(A$2:A1142)))</f>
        <v/>
      </c>
      <c r="C1142" s="41" t="str">
        <f>IF(H1142="","",1*ISERROR(VLOOKUP(H1142,H$1:H1141,1,FALSE)))</f>
        <v/>
      </c>
      <c r="D1142" s="40" t="str">
        <f>IF(C1142=0,0,IF(C1142="","",SUM(C$2:C1142)))</f>
        <v/>
      </c>
      <c r="E1142" s="41" t="str">
        <f>IF(H1142=0,0,IF(C1142="","",SUM(C$11:C1142)))</f>
        <v/>
      </c>
      <c r="F1142" s="41" t="str">
        <f>IF(H1142="","",COUNTIF(H$11:H1142,"="&amp;H1142))</f>
        <v/>
      </c>
      <c r="G1142" s="41" t="str">
        <f t="shared" si="153"/>
        <v/>
      </c>
      <c r="H1142" s="41" t="str">
        <f t="shared" si="154"/>
        <v/>
      </c>
      <c r="I1142" s="41" t="str">
        <f t="shared" si="155"/>
        <v/>
      </c>
      <c r="J1142" s="41" t="str">
        <f t="shared" si="156"/>
        <v/>
      </c>
      <c r="K1142" s="268"/>
      <c r="L1142" s="268"/>
      <c r="M1142" s="268"/>
      <c r="N1142" s="269"/>
      <c r="O1142" s="269"/>
      <c r="P1142" s="269"/>
      <c r="Q1142" s="270"/>
      <c r="R1142" s="271"/>
      <c r="S1142" s="268"/>
      <c r="T1142" s="268"/>
      <c r="U1142" s="268"/>
      <c r="V1142" s="268"/>
      <c r="W1142" s="65" t="str">
        <f t="shared" si="157"/>
        <v/>
      </c>
      <c r="X1142" s="65" t="str">
        <f t="shared" si="158"/>
        <v/>
      </c>
      <c r="Y1142" s="65" t="str">
        <f t="shared" si="159"/>
        <v/>
      </c>
      <c r="Z1142" s="65" t="str">
        <f t="shared" si="160"/>
        <v/>
      </c>
      <c r="AA1142" s="65" t="str">
        <f t="shared" si="161"/>
        <v/>
      </c>
    </row>
    <row r="1143" spans="1:27" x14ac:dyDescent="0.25">
      <c r="A1143" s="40" t="str">
        <f>IF(G1143="","",1*ISERROR(VLOOKUP(G1143,G$1:G1142,1,FALSE)))</f>
        <v/>
      </c>
      <c r="B1143" s="40" t="str">
        <f>IF(A1143=0,0,IF(A1143="","",SUM(A$2:A1143)))</f>
        <v/>
      </c>
      <c r="C1143" s="41" t="str">
        <f>IF(H1143="","",1*ISERROR(VLOOKUP(H1143,H$1:H1142,1,FALSE)))</f>
        <v/>
      </c>
      <c r="D1143" s="40" t="str">
        <f>IF(C1143=0,0,IF(C1143="","",SUM(C$2:C1143)))</f>
        <v/>
      </c>
      <c r="E1143" s="41" t="str">
        <f>IF(H1143=0,0,IF(C1143="","",SUM(C$11:C1143)))</f>
        <v/>
      </c>
      <c r="F1143" s="41" t="str">
        <f>IF(H1143="","",COUNTIF(H$11:H1143,"="&amp;H1143))</f>
        <v/>
      </c>
      <c r="G1143" s="41" t="str">
        <f t="shared" si="153"/>
        <v/>
      </c>
      <c r="H1143" s="41" t="str">
        <f t="shared" si="154"/>
        <v/>
      </c>
      <c r="I1143" s="41" t="str">
        <f t="shared" si="155"/>
        <v/>
      </c>
      <c r="J1143" s="41" t="str">
        <f t="shared" si="156"/>
        <v/>
      </c>
      <c r="K1143" s="268"/>
      <c r="L1143" s="268"/>
      <c r="M1143" s="268"/>
      <c r="N1143" s="269"/>
      <c r="O1143" s="269"/>
      <c r="P1143" s="269"/>
      <c r="Q1143" s="270"/>
      <c r="R1143" s="271"/>
      <c r="S1143" s="268"/>
      <c r="T1143" s="268"/>
      <c r="U1143" s="268"/>
      <c r="V1143" s="268"/>
      <c r="W1143" s="65" t="str">
        <f t="shared" si="157"/>
        <v/>
      </c>
      <c r="X1143" s="65" t="str">
        <f t="shared" si="158"/>
        <v/>
      </c>
      <c r="Y1143" s="65" t="str">
        <f t="shared" si="159"/>
        <v/>
      </c>
      <c r="Z1143" s="65" t="str">
        <f t="shared" si="160"/>
        <v/>
      </c>
      <c r="AA1143" s="65" t="str">
        <f t="shared" si="161"/>
        <v/>
      </c>
    </row>
    <row r="1144" spans="1:27" x14ac:dyDescent="0.25">
      <c r="A1144" s="40" t="str">
        <f>IF(G1144="","",1*ISERROR(VLOOKUP(G1144,G$1:G1143,1,FALSE)))</f>
        <v/>
      </c>
      <c r="B1144" s="40" t="str">
        <f>IF(A1144=0,0,IF(A1144="","",SUM(A$2:A1144)))</f>
        <v/>
      </c>
      <c r="C1144" s="41" t="str">
        <f>IF(H1144="","",1*ISERROR(VLOOKUP(H1144,H$1:H1143,1,FALSE)))</f>
        <v/>
      </c>
      <c r="D1144" s="40" t="str">
        <f>IF(C1144=0,0,IF(C1144="","",SUM(C$2:C1144)))</f>
        <v/>
      </c>
      <c r="E1144" s="41" t="str">
        <f>IF(H1144=0,0,IF(C1144="","",SUM(C$11:C1144)))</f>
        <v/>
      </c>
      <c r="F1144" s="41" t="str">
        <f>IF(H1144="","",COUNTIF(H$11:H1144,"="&amp;H1144))</f>
        <v/>
      </c>
      <c r="G1144" s="41" t="str">
        <f t="shared" si="153"/>
        <v/>
      </c>
      <c r="H1144" s="41" t="str">
        <f t="shared" si="154"/>
        <v/>
      </c>
      <c r="I1144" s="41" t="str">
        <f t="shared" si="155"/>
        <v/>
      </c>
      <c r="J1144" s="41" t="str">
        <f t="shared" si="156"/>
        <v/>
      </c>
      <c r="K1144" s="268"/>
      <c r="L1144" s="268"/>
      <c r="M1144" s="268"/>
      <c r="N1144" s="269"/>
      <c r="O1144" s="269"/>
      <c r="P1144" s="269"/>
      <c r="Q1144" s="270"/>
      <c r="R1144" s="271"/>
      <c r="S1144" s="268"/>
      <c r="T1144" s="268"/>
      <c r="U1144" s="268"/>
      <c r="V1144" s="268"/>
      <c r="W1144" s="65" t="str">
        <f t="shared" si="157"/>
        <v/>
      </c>
      <c r="X1144" s="65" t="str">
        <f t="shared" si="158"/>
        <v/>
      </c>
      <c r="Y1144" s="65" t="str">
        <f t="shared" si="159"/>
        <v/>
      </c>
      <c r="Z1144" s="65" t="str">
        <f t="shared" si="160"/>
        <v/>
      </c>
      <c r="AA1144" s="65" t="str">
        <f t="shared" si="161"/>
        <v/>
      </c>
    </row>
    <row r="1145" spans="1:27" x14ac:dyDescent="0.25">
      <c r="A1145" s="40" t="str">
        <f>IF(G1145="","",1*ISERROR(VLOOKUP(G1145,G$1:G1144,1,FALSE)))</f>
        <v/>
      </c>
      <c r="B1145" s="40" t="str">
        <f>IF(A1145=0,0,IF(A1145="","",SUM(A$2:A1145)))</f>
        <v/>
      </c>
      <c r="C1145" s="41" t="str">
        <f>IF(H1145="","",1*ISERROR(VLOOKUP(H1145,H$1:H1144,1,FALSE)))</f>
        <v/>
      </c>
      <c r="D1145" s="40" t="str">
        <f>IF(C1145=0,0,IF(C1145="","",SUM(C$2:C1145)))</f>
        <v/>
      </c>
      <c r="E1145" s="41" t="str">
        <f>IF(H1145=0,0,IF(C1145="","",SUM(C$11:C1145)))</f>
        <v/>
      </c>
      <c r="F1145" s="41" t="str">
        <f>IF(H1145="","",COUNTIF(H$11:H1145,"="&amp;H1145))</f>
        <v/>
      </c>
      <c r="G1145" s="41" t="str">
        <f t="shared" si="153"/>
        <v/>
      </c>
      <c r="H1145" s="41" t="str">
        <f t="shared" si="154"/>
        <v/>
      </c>
      <c r="I1145" s="41" t="str">
        <f t="shared" si="155"/>
        <v/>
      </c>
      <c r="J1145" s="41" t="str">
        <f t="shared" si="156"/>
        <v/>
      </c>
      <c r="K1145" s="268"/>
      <c r="L1145" s="268"/>
      <c r="M1145" s="268"/>
      <c r="N1145" s="269"/>
      <c r="O1145" s="269"/>
      <c r="P1145" s="269"/>
      <c r="Q1145" s="270"/>
      <c r="R1145" s="271"/>
      <c r="S1145" s="268"/>
      <c r="T1145" s="268"/>
      <c r="U1145" s="268"/>
      <c r="V1145" s="268"/>
      <c r="W1145" s="65" t="str">
        <f t="shared" si="157"/>
        <v/>
      </c>
      <c r="X1145" s="65" t="str">
        <f t="shared" si="158"/>
        <v/>
      </c>
      <c r="Y1145" s="65" t="str">
        <f t="shared" si="159"/>
        <v/>
      </c>
      <c r="Z1145" s="65" t="str">
        <f t="shared" si="160"/>
        <v/>
      </c>
      <c r="AA1145" s="65" t="str">
        <f t="shared" si="161"/>
        <v/>
      </c>
    </row>
    <row r="1146" spans="1:27" x14ac:dyDescent="0.25">
      <c r="A1146" s="40" t="str">
        <f>IF(G1146="","",1*ISERROR(VLOOKUP(G1146,G$1:G1145,1,FALSE)))</f>
        <v/>
      </c>
      <c r="B1146" s="40" t="str">
        <f>IF(A1146=0,0,IF(A1146="","",SUM(A$2:A1146)))</f>
        <v/>
      </c>
      <c r="C1146" s="41" t="str">
        <f>IF(H1146="","",1*ISERROR(VLOOKUP(H1146,H$1:H1145,1,FALSE)))</f>
        <v/>
      </c>
      <c r="D1146" s="40" t="str">
        <f>IF(C1146=0,0,IF(C1146="","",SUM(C$2:C1146)))</f>
        <v/>
      </c>
      <c r="E1146" s="41" t="str">
        <f>IF(H1146=0,0,IF(C1146="","",SUM(C$11:C1146)))</f>
        <v/>
      </c>
      <c r="F1146" s="41" t="str">
        <f>IF(H1146="","",COUNTIF(H$11:H1146,"="&amp;H1146))</f>
        <v/>
      </c>
      <c r="G1146" s="41" t="str">
        <f t="shared" si="153"/>
        <v/>
      </c>
      <c r="H1146" s="41" t="str">
        <f t="shared" si="154"/>
        <v/>
      </c>
      <c r="I1146" s="41" t="str">
        <f t="shared" si="155"/>
        <v/>
      </c>
      <c r="J1146" s="41" t="str">
        <f t="shared" si="156"/>
        <v/>
      </c>
      <c r="K1146" s="268"/>
      <c r="L1146" s="268"/>
      <c r="M1146" s="268"/>
      <c r="N1146" s="269"/>
      <c r="O1146" s="269"/>
      <c r="P1146" s="269"/>
      <c r="Q1146" s="270"/>
      <c r="R1146" s="271"/>
      <c r="S1146" s="268"/>
      <c r="T1146" s="268"/>
      <c r="U1146" s="268"/>
      <c r="V1146" s="268"/>
      <c r="W1146" s="65" t="str">
        <f t="shared" si="157"/>
        <v/>
      </c>
      <c r="X1146" s="65" t="str">
        <f t="shared" si="158"/>
        <v/>
      </c>
      <c r="Y1146" s="65" t="str">
        <f t="shared" si="159"/>
        <v/>
      </c>
      <c r="Z1146" s="65" t="str">
        <f t="shared" si="160"/>
        <v/>
      </c>
      <c r="AA1146" s="65" t="str">
        <f t="shared" si="161"/>
        <v/>
      </c>
    </row>
    <row r="1147" spans="1:27" x14ac:dyDescent="0.25">
      <c r="A1147" s="40" t="str">
        <f>IF(G1147="","",1*ISERROR(VLOOKUP(G1147,G$1:G1146,1,FALSE)))</f>
        <v/>
      </c>
      <c r="B1147" s="40" t="str">
        <f>IF(A1147=0,0,IF(A1147="","",SUM(A$2:A1147)))</f>
        <v/>
      </c>
      <c r="C1147" s="41" t="str">
        <f>IF(H1147="","",1*ISERROR(VLOOKUP(H1147,H$1:H1146,1,FALSE)))</f>
        <v/>
      </c>
      <c r="D1147" s="40" t="str">
        <f>IF(C1147=0,0,IF(C1147="","",SUM(C$2:C1147)))</f>
        <v/>
      </c>
      <c r="E1147" s="41" t="str">
        <f>IF(H1147=0,0,IF(C1147="","",SUM(C$11:C1147)))</f>
        <v/>
      </c>
      <c r="F1147" s="41" t="str">
        <f>IF(H1147="","",COUNTIF(H$11:H1147,"="&amp;H1147))</f>
        <v/>
      </c>
      <c r="G1147" s="41" t="str">
        <f t="shared" si="153"/>
        <v/>
      </c>
      <c r="H1147" s="41" t="str">
        <f t="shared" si="154"/>
        <v/>
      </c>
      <c r="I1147" s="41" t="str">
        <f t="shared" si="155"/>
        <v/>
      </c>
      <c r="J1147" s="41" t="str">
        <f t="shared" si="156"/>
        <v/>
      </c>
      <c r="K1147" s="268"/>
      <c r="L1147" s="268"/>
      <c r="M1147" s="268"/>
      <c r="N1147" s="269"/>
      <c r="O1147" s="269"/>
      <c r="P1147" s="269"/>
      <c r="Q1147" s="270"/>
      <c r="R1147" s="271"/>
      <c r="S1147" s="268"/>
      <c r="T1147" s="268"/>
      <c r="U1147" s="268"/>
      <c r="V1147" s="268"/>
      <c r="W1147" s="65" t="str">
        <f t="shared" si="157"/>
        <v/>
      </c>
      <c r="X1147" s="65" t="str">
        <f t="shared" si="158"/>
        <v/>
      </c>
      <c r="Y1147" s="65" t="str">
        <f t="shared" si="159"/>
        <v/>
      </c>
      <c r="Z1147" s="65" t="str">
        <f t="shared" si="160"/>
        <v/>
      </c>
      <c r="AA1147" s="65" t="str">
        <f t="shared" si="161"/>
        <v/>
      </c>
    </row>
    <row r="1148" spans="1:27" x14ac:dyDescent="0.25">
      <c r="A1148" s="40" t="str">
        <f>IF(G1148="","",1*ISERROR(VLOOKUP(G1148,G$1:G1147,1,FALSE)))</f>
        <v/>
      </c>
      <c r="B1148" s="40" t="str">
        <f>IF(A1148=0,0,IF(A1148="","",SUM(A$2:A1148)))</f>
        <v/>
      </c>
      <c r="C1148" s="41" t="str">
        <f>IF(H1148="","",1*ISERROR(VLOOKUP(H1148,H$1:H1147,1,FALSE)))</f>
        <v/>
      </c>
      <c r="D1148" s="40" t="str">
        <f>IF(C1148=0,0,IF(C1148="","",SUM(C$2:C1148)))</f>
        <v/>
      </c>
      <c r="E1148" s="41" t="str">
        <f>IF(H1148=0,0,IF(C1148="","",SUM(C$11:C1148)))</f>
        <v/>
      </c>
      <c r="F1148" s="41" t="str">
        <f>IF(H1148="","",COUNTIF(H$11:H1148,"="&amp;H1148))</f>
        <v/>
      </c>
      <c r="G1148" s="41" t="str">
        <f t="shared" si="153"/>
        <v/>
      </c>
      <c r="H1148" s="41" t="str">
        <f t="shared" si="154"/>
        <v/>
      </c>
      <c r="I1148" s="41" t="str">
        <f t="shared" si="155"/>
        <v/>
      </c>
      <c r="J1148" s="41" t="str">
        <f t="shared" si="156"/>
        <v/>
      </c>
      <c r="K1148" s="268"/>
      <c r="L1148" s="268"/>
      <c r="M1148" s="268"/>
      <c r="N1148" s="269"/>
      <c r="O1148" s="269"/>
      <c r="P1148" s="269"/>
      <c r="Q1148" s="270"/>
      <c r="R1148" s="271"/>
      <c r="S1148" s="268"/>
      <c r="T1148" s="268"/>
      <c r="U1148" s="268"/>
      <c r="V1148" s="268"/>
      <c r="W1148" s="65" t="str">
        <f t="shared" si="157"/>
        <v/>
      </c>
      <c r="X1148" s="65" t="str">
        <f t="shared" si="158"/>
        <v/>
      </c>
      <c r="Y1148" s="65" t="str">
        <f t="shared" si="159"/>
        <v/>
      </c>
      <c r="Z1148" s="65" t="str">
        <f t="shared" si="160"/>
        <v/>
      </c>
      <c r="AA1148" s="65" t="str">
        <f t="shared" si="161"/>
        <v/>
      </c>
    </row>
    <row r="1149" spans="1:27" x14ac:dyDescent="0.25">
      <c r="A1149" s="40" t="str">
        <f>IF(G1149="","",1*ISERROR(VLOOKUP(G1149,G$1:G1148,1,FALSE)))</f>
        <v/>
      </c>
      <c r="B1149" s="40" t="str">
        <f>IF(A1149=0,0,IF(A1149="","",SUM(A$2:A1149)))</f>
        <v/>
      </c>
      <c r="C1149" s="41" t="str">
        <f>IF(H1149="","",1*ISERROR(VLOOKUP(H1149,H$1:H1148,1,FALSE)))</f>
        <v/>
      </c>
      <c r="D1149" s="40" t="str">
        <f>IF(C1149=0,0,IF(C1149="","",SUM(C$2:C1149)))</f>
        <v/>
      </c>
      <c r="E1149" s="41" t="str">
        <f>IF(H1149=0,0,IF(C1149="","",SUM(C$11:C1149)))</f>
        <v/>
      </c>
      <c r="F1149" s="41" t="str">
        <f>IF(H1149="","",COUNTIF(H$11:H1149,"="&amp;H1149))</f>
        <v/>
      </c>
      <c r="G1149" s="41" t="str">
        <f t="shared" si="153"/>
        <v/>
      </c>
      <c r="H1149" s="41" t="str">
        <f t="shared" si="154"/>
        <v/>
      </c>
      <c r="I1149" s="41" t="str">
        <f t="shared" si="155"/>
        <v/>
      </c>
      <c r="J1149" s="41" t="str">
        <f t="shared" si="156"/>
        <v/>
      </c>
      <c r="K1149" s="268"/>
      <c r="L1149" s="268"/>
      <c r="M1149" s="268"/>
      <c r="N1149" s="269"/>
      <c r="O1149" s="269"/>
      <c r="P1149" s="269"/>
      <c r="Q1149" s="270"/>
      <c r="R1149" s="271"/>
      <c r="S1149" s="268"/>
      <c r="T1149" s="268"/>
      <c r="U1149" s="268"/>
      <c r="V1149" s="268"/>
      <c r="W1149" s="65" t="str">
        <f t="shared" si="157"/>
        <v/>
      </c>
      <c r="X1149" s="65" t="str">
        <f t="shared" si="158"/>
        <v/>
      </c>
      <c r="Y1149" s="65" t="str">
        <f t="shared" si="159"/>
        <v/>
      </c>
      <c r="Z1149" s="65" t="str">
        <f t="shared" si="160"/>
        <v/>
      </c>
      <c r="AA1149" s="65" t="str">
        <f t="shared" si="161"/>
        <v/>
      </c>
    </row>
    <row r="1150" spans="1:27" x14ac:dyDescent="0.25">
      <c r="A1150" s="40" t="str">
        <f>IF(G1150="","",1*ISERROR(VLOOKUP(G1150,G$1:G1149,1,FALSE)))</f>
        <v/>
      </c>
      <c r="B1150" s="40" t="str">
        <f>IF(A1150=0,0,IF(A1150="","",SUM(A$2:A1150)))</f>
        <v/>
      </c>
      <c r="C1150" s="41" t="str">
        <f>IF(H1150="","",1*ISERROR(VLOOKUP(H1150,H$1:H1149,1,FALSE)))</f>
        <v/>
      </c>
      <c r="D1150" s="40" t="str">
        <f>IF(C1150=0,0,IF(C1150="","",SUM(C$2:C1150)))</f>
        <v/>
      </c>
      <c r="E1150" s="41" t="str">
        <f>IF(H1150=0,0,IF(C1150="","",SUM(C$11:C1150)))</f>
        <v/>
      </c>
      <c r="F1150" s="41" t="str">
        <f>IF(H1150="","",COUNTIF(H$11:H1150,"="&amp;H1150))</f>
        <v/>
      </c>
      <c r="G1150" s="41" t="str">
        <f t="shared" si="153"/>
        <v/>
      </c>
      <c r="H1150" s="41" t="str">
        <f t="shared" si="154"/>
        <v/>
      </c>
      <c r="I1150" s="41" t="str">
        <f t="shared" si="155"/>
        <v/>
      </c>
      <c r="J1150" s="41" t="str">
        <f t="shared" si="156"/>
        <v/>
      </c>
      <c r="K1150" s="268"/>
      <c r="L1150" s="268"/>
      <c r="M1150" s="268"/>
      <c r="N1150" s="269"/>
      <c r="O1150" s="269"/>
      <c r="P1150" s="269"/>
      <c r="Q1150" s="270"/>
      <c r="R1150" s="271"/>
      <c r="S1150" s="268"/>
      <c r="T1150" s="268"/>
      <c r="U1150" s="268"/>
      <c r="V1150" s="268"/>
      <c r="W1150" s="65" t="str">
        <f t="shared" si="157"/>
        <v/>
      </c>
      <c r="X1150" s="65" t="str">
        <f t="shared" si="158"/>
        <v/>
      </c>
      <c r="Y1150" s="65" t="str">
        <f t="shared" si="159"/>
        <v/>
      </c>
      <c r="Z1150" s="65" t="str">
        <f t="shared" si="160"/>
        <v/>
      </c>
      <c r="AA1150" s="65" t="str">
        <f t="shared" si="161"/>
        <v/>
      </c>
    </row>
    <row r="1151" spans="1:27" x14ac:dyDescent="0.25">
      <c r="A1151" s="40" t="str">
        <f>IF(G1151="","",1*ISERROR(VLOOKUP(G1151,G$1:G1150,1,FALSE)))</f>
        <v/>
      </c>
      <c r="B1151" s="40" t="str">
        <f>IF(A1151=0,0,IF(A1151="","",SUM(A$2:A1151)))</f>
        <v/>
      </c>
      <c r="C1151" s="41" t="str">
        <f>IF(H1151="","",1*ISERROR(VLOOKUP(H1151,H$1:H1150,1,FALSE)))</f>
        <v/>
      </c>
      <c r="D1151" s="40" t="str">
        <f>IF(C1151=0,0,IF(C1151="","",SUM(C$2:C1151)))</f>
        <v/>
      </c>
      <c r="E1151" s="41" t="str">
        <f>IF(H1151=0,0,IF(C1151="","",SUM(C$11:C1151)))</f>
        <v/>
      </c>
      <c r="F1151" s="41" t="str">
        <f>IF(H1151="","",COUNTIF(H$11:H1151,"="&amp;H1151))</f>
        <v/>
      </c>
      <c r="G1151" s="41" t="str">
        <f t="shared" si="153"/>
        <v/>
      </c>
      <c r="H1151" s="41" t="str">
        <f t="shared" si="154"/>
        <v/>
      </c>
      <c r="I1151" s="41" t="str">
        <f t="shared" si="155"/>
        <v/>
      </c>
      <c r="J1151" s="41" t="str">
        <f t="shared" si="156"/>
        <v/>
      </c>
      <c r="K1151" s="268"/>
      <c r="L1151" s="268"/>
      <c r="M1151" s="268"/>
      <c r="N1151" s="269"/>
      <c r="O1151" s="269"/>
      <c r="P1151" s="269"/>
      <c r="Q1151" s="270"/>
      <c r="R1151" s="271"/>
      <c r="S1151" s="268"/>
      <c r="T1151" s="268"/>
      <c r="U1151" s="268"/>
      <c r="V1151" s="268"/>
      <c r="W1151" s="65" t="str">
        <f t="shared" si="157"/>
        <v/>
      </c>
      <c r="X1151" s="65" t="str">
        <f t="shared" si="158"/>
        <v/>
      </c>
      <c r="Y1151" s="65" t="str">
        <f t="shared" si="159"/>
        <v/>
      </c>
      <c r="Z1151" s="65" t="str">
        <f t="shared" si="160"/>
        <v/>
      </c>
      <c r="AA1151" s="65" t="str">
        <f t="shared" si="161"/>
        <v/>
      </c>
    </row>
    <row r="1152" spans="1:27" x14ac:dyDescent="0.25">
      <c r="A1152" s="40" t="str">
        <f>IF(G1152="","",1*ISERROR(VLOOKUP(G1152,G$1:G1151,1,FALSE)))</f>
        <v/>
      </c>
      <c r="B1152" s="40" t="str">
        <f>IF(A1152=0,0,IF(A1152="","",SUM(A$2:A1152)))</f>
        <v/>
      </c>
      <c r="C1152" s="41" t="str">
        <f>IF(H1152="","",1*ISERROR(VLOOKUP(H1152,H$1:H1151,1,FALSE)))</f>
        <v/>
      </c>
      <c r="D1152" s="40" t="str">
        <f>IF(C1152=0,0,IF(C1152="","",SUM(C$2:C1152)))</f>
        <v/>
      </c>
      <c r="E1152" s="41" t="str">
        <f>IF(H1152=0,0,IF(C1152="","",SUM(C$11:C1152)))</f>
        <v/>
      </c>
      <c r="F1152" s="41" t="str">
        <f>IF(H1152="","",COUNTIF(H$11:H1152,"="&amp;H1152))</f>
        <v/>
      </c>
      <c r="G1152" s="41" t="str">
        <f t="shared" si="153"/>
        <v/>
      </c>
      <c r="H1152" s="41" t="str">
        <f t="shared" si="154"/>
        <v/>
      </c>
      <c r="I1152" s="41" t="str">
        <f t="shared" si="155"/>
        <v/>
      </c>
      <c r="J1152" s="41" t="str">
        <f t="shared" si="156"/>
        <v/>
      </c>
      <c r="K1152" s="268"/>
      <c r="L1152" s="268"/>
      <c r="M1152" s="268"/>
      <c r="N1152" s="269"/>
      <c r="O1152" s="269"/>
      <c r="P1152" s="269"/>
      <c r="Q1152" s="270"/>
      <c r="R1152" s="271"/>
      <c r="S1152" s="268"/>
      <c r="T1152" s="268"/>
      <c r="U1152" s="268"/>
      <c r="V1152" s="268"/>
      <c r="W1152" s="65" t="str">
        <f t="shared" si="157"/>
        <v/>
      </c>
      <c r="X1152" s="65" t="str">
        <f t="shared" si="158"/>
        <v/>
      </c>
      <c r="Y1152" s="65" t="str">
        <f t="shared" si="159"/>
        <v/>
      </c>
      <c r="Z1152" s="65" t="str">
        <f t="shared" si="160"/>
        <v/>
      </c>
      <c r="AA1152" s="65" t="str">
        <f t="shared" si="161"/>
        <v/>
      </c>
    </row>
    <row r="1153" spans="1:27" x14ac:dyDescent="0.25">
      <c r="A1153" s="40" t="str">
        <f>IF(G1153="","",1*ISERROR(VLOOKUP(G1153,G$1:G1152,1,FALSE)))</f>
        <v/>
      </c>
      <c r="B1153" s="40" t="str">
        <f>IF(A1153=0,0,IF(A1153="","",SUM(A$2:A1153)))</f>
        <v/>
      </c>
      <c r="C1153" s="41" t="str">
        <f>IF(H1153="","",1*ISERROR(VLOOKUP(H1153,H$1:H1152,1,FALSE)))</f>
        <v/>
      </c>
      <c r="D1153" s="40" t="str">
        <f>IF(C1153=0,0,IF(C1153="","",SUM(C$2:C1153)))</f>
        <v/>
      </c>
      <c r="E1153" s="41" t="str">
        <f>IF(H1153=0,0,IF(C1153="","",SUM(C$11:C1153)))</f>
        <v/>
      </c>
      <c r="F1153" s="41" t="str">
        <f>IF(H1153="","",COUNTIF(H$11:H1153,"="&amp;H1153))</f>
        <v/>
      </c>
      <c r="G1153" s="41" t="str">
        <f t="shared" si="153"/>
        <v/>
      </c>
      <c r="H1153" s="41" t="str">
        <f t="shared" si="154"/>
        <v/>
      </c>
      <c r="I1153" s="41" t="str">
        <f t="shared" si="155"/>
        <v/>
      </c>
      <c r="J1153" s="41" t="str">
        <f t="shared" si="156"/>
        <v/>
      </c>
      <c r="K1153" s="268"/>
      <c r="L1153" s="268"/>
      <c r="M1153" s="268"/>
      <c r="N1153" s="269"/>
      <c r="O1153" s="269"/>
      <c r="P1153" s="269"/>
      <c r="Q1153" s="270"/>
      <c r="R1153" s="271"/>
      <c r="S1153" s="268"/>
      <c r="T1153" s="268"/>
      <c r="U1153" s="268"/>
      <c r="V1153" s="268"/>
      <c r="W1153" s="65" t="str">
        <f t="shared" si="157"/>
        <v/>
      </c>
      <c r="X1153" s="65" t="str">
        <f t="shared" si="158"/>
        <v/>
      </c>
      <c r="Y1153" s="65" t="str">
        <f t="shared" si="159"/>
        <v/>
      </c>
      <c r="Z1153" s="65" t="str">
        <f t="shared" si="160"/>
        <v/>
      </c>
      <c r="AA1153" s="65" t="str">
        <f t="shared" si="161"/>
        <v/>
      </c>
    </row>
    <row r="1154" spans="1:27" x14ac:dyDescent="0.25">
      <c r="A1154" s="40" t="str">
        <f>IF(G1154="","",1*ISERROR(VLOOKUP(G1154,G$1:G1153,1,FALSE)))</f>
        <v/>
      </c>
      <c r="B1154" s="40" t="str">
        <f>IF(A1154=0,0,IF(A1154="","",SUM(A$2:A1154)))</f>
        <v/>
      </c>
      <c r="C1154" s="41" t="str">
        <f>IF(H1154="","",1*ISERROR(VLOOKUP(H1154,H$1:H1153,1,FALSE)))</f>
        <v/>
      </c>
      <c r="D1154" s="40" t="str">
        <f>IF(C1154=0,0,IF(C1154="","",SUM(C$2:C1154)))</f>
        <v/>
      </c>
      <c r="E1154" s="41" t="str">
        <f>IF(H1154=0,0,IF(C1154="","",SUM(C$11:C1154)))</f>
        <v/>
      </c>
      <c r="F1154" s="41" t="str">
        <f>IF(H1154="","",COUNTIF(H$11:H1154,"="&amp;H1154))</f>
        <v/>
      </c>
      <c r="G1154" s="41" t="str">
        <f t="shared" ref="G1154:G1217" si="162">IF(K1154="","",IF(M1154="","",CONCATENATE(K1154,"-",M1154)))</f>
        <v/>
      </c>
      <c r="H1154" s="41" t="str">
        <f t="shared" ref="H1154:H1217" si="163">IF(G1154="","",CONCATENATE(G1154,"-",N1154))</f>
        <v/>
      </c>
      <c r="I1154" s="41" t="str">
        <f t="shared" ref="I1154:I1217" si="164">IF(H1154="","",CONCATENATE(H1154,"-",F1154))</f>
        <v/>
      </c>
      <c r="J1154" s="41" t="str">
        <f t="shared" ref="J1154:J1217" si="165">IF(G1154="","",CONCATENATE(G1154,"-",O1154))</f>
        <v/>
      </c>
      <c r="K1154" s="268"/>
      <c r="L1154" s="268"/>
      <c r="M1154" s="268"/>
      <c r="N1154" s="269"/>
      <c r="O1154" s="269"/>
      <c r="P1154" s="269"/>
      <c r="Q1154" s="270"/>
      <c r="R1154" s="271"/>
      <c r="S1154" s="268"/>
      <c r="T1154" s="268"/>
      <c r="U1154" s="268"/>
      <c r="V1154" s="268"/>
      <c r="W1154" s="65" t="str">
        <f t="shared" ref="W1154:W1217" si="166">IF(S1154="","",IF(S1154="Yes",1,0))</f>
        <v/>
      </c>
      <c r="X1154" s="65" t="str">
        <f t="shared" ref="X1154:X1217" si="167">IF(T1154="","",IF(T1154="Yes",1,0))</f>
        <v/>
      </c>
      <c r="Y1154" s="65" t="str">
        <f t="shared" ref="Y1154:Y1217" si="168">IF(U1154="","",IF(U1154="Yes",1,0))</f>
        <v/>
      </c>
      <c r="Z1154" s="65" t="str">
        <f t="shared" ref="Z1154:Z1217" si="169">IF(V1154="","",IF(V1154="Yes",1,0))</f>
        <v/>
      </c>
      <c r="AA1154" s="65" t="str">
        <f t="shared" ref="AA1154:AA1217" si="170">IF(N1154="","",CONCATENATE(N1154,"-",O1154))</f>
        <v/>
      </c>
    </row>
    <row r="1155" spans="1:27" x14ac:dyDescent="0.25">
      <c r="A1155" s="40" t="str">
        <f>IF(G1155="","",1*ISERROR(VLOOKUP(G1155,G$1:G1154,1,FALSE)))</f>
        <v/>
      </c>
      <c r="B1155" s="40" t="str">
        <f>IF(A1155=0,0,IF(A1155="","",SUM(A$2:A1155)))</f>
        <v/>
      </c>
      <c r="C1155" s="41" t="str">
        <f>IF(H1155="","",1*ISERROR(VLOOKUP(H1155,H$1:H1154,1,FALSE)))</f>
        <v/>
      </c>
      <c r="D1155" s="40" t="str">
        <f>IF(C1155=0,0,IF(C1155="","",SUM(C$2:C1155)))</f>
        <v/>
      </c>
      <c r="E1155" s="41" t="str">
        <f>IF(H1155=0,0,IF(C1155="","",SUM(C$11:C1155)))</f>
        <v/>
      </c>
      <c r="F1155" s="41" t="str">
        <f>IF(H1155="","",COUNTIF(H$11:H1155,"="&amp;H1155))</f>
        <v/>
      </c>
      <c r="G1155" s="41" t="str">
        <f t="shared" si="162"/>
        <v/>
      </c>
      <c r="H1155" s="41" t="str">
        <f t="shared" si="163"/>
        <v/>
      </c>
      <c r="I1155" s="41" t="str">
        <f t="shared" si="164"/>
        <v/>
      </c>
      <c r="J1155" s="41" t="str">
        <f t="shared" si="165"/>
        <v/>
      </c>
      <c r="K1155" s="268"/>
      <c r="L1155" s="268"/>
      <c r="M1155" s="268"/>
      <c r="N1155" s="269"/>
      <c r="O1155" s="269"/>
      <c r="P1155" s="269"/>
      <c r="Q1155" s="270"/>
      <c r="R1155" s="271"/>
      <c r="S1155" s="268"/>
      <c r="T1155" s="268"/>
      <c r="U1155" s="268"/>
      <c r="V1155" s="268"/>
      <c r="W1155" s="65" t="str">
        <f t="shared" si="166"/>
        <v/>
      </c>
      <c r="X1155" s="65" t="str">
        <f t="shared" si="167"/>
        <v/>
      </c>
      <c r="Y1155" s="65" t="str">
        <f t="shared" si="168"/>
        <v/>
      </c>
      <c r="Z1155" s="65" t="str">
        <f t="shared" si="169"/>
        <v/>
      </c>
      <c r="AA1155" s="65" t="str">
        <f t="shared" si="170"/>
        <v/>
      </c>
    </row>
    <row r="1156" spans="1:27" x14ac:dyDescent="0.25">
      <c r="A1156" s="40" t="str">
        <f>IF(G1156="","",1*ISERROR(VLOOKUP(G1156,G$1:G1155,1,FALSE)))</f>
        <v/>
      </c>
      <c r="B1156" s="40" t="str">
        <f>IF(A1156=0,0,IF(A1156="","",SUM(A$2:A1156)))</f>
        <v/>
      </c>
      <c r="C1156" s="41" t="str">
        <f>IF(H1156="","",1*ISERROR(VLOOKUP(H1156,H$1:H1155,1,FALSE)))</f>
        <v/>
      </c>
      <c r="D1156" s="40" t="str">
        <f>IF(C1156=0,0,IF(C1156="","",SUM(C$2:C1156)))</f>
        <v/>
      </c>
      <c r="E1156" s="41" t="str">
        <f>IF(H1156=0,0,IF(C1156="","",SUM(C$11:C1156)))</f>
        <v/>
      </c>
      <c r="F1156" s="41" t="str">
        <f>IF(H1156="","",COUNTIF(H$11:H1156,"="&amp;H1156))</f>
        <v/>
      </c>
      <c r="G1156" s="41" t="str">
        <f t="shared" si="162"/>
        <v/>
      </c>
      <c r="H1156" s="41" t="str">
        <f t="shared" si="163"/>
        <v/>
      </c>
      <c r="I1156" s="41" t="str">
        <f t="shared" si="164"/>
        <v/>
      </c>
      <c r="J1156" s="41" t="str">
        <f t="shared" si="165"/>
        <v/>
      </c>
      <c r="K1156" s="268"/>
      <c r="L1156" s="268"/>
      <c r="M1156" s="268"/>
      <c r="N1156" s="269"/>
      <c r="O1156" s="269"/>
      <c r="P1156" s="269"/>
      <c r="Q1156" s="270"/>
      <c r="R1156" s="271"/>
      <c r="S1156" s="268"/>
      <c r="T1156" s="268"/>
      <c r="U1156" s="268"/>
      <c r="V1156" s="268"/>
      <c r="W1156" s="65" t="str">
        <f t="shared" si="166"/>
        <v/>
      </c>
      <c r="X1156" s="65" t="str">
        <f t="shared" si="167"/>
        <v/>
      </c>
      <c r="Y1156" s="65" t="str">
        <f t="shared" si="168"/>
        <v/>
      </c>
      <c r="Z1156" s="65" t="str">
        <f t="shared" si="169"/>
        <v/>
      </c>
      <c r="AA1156" s="65" t="str">
        <f t="shared" si="170"/>
        <v/>
      </c>
    </row>
    <row r="1157" spans="1:27" x14ac:dyDescent="0.25">
      <c r="A1157" s="40" t="str">
        <f>IF(G1157="","",1*ISERROR(VLOOKUP(G1157,G$1:G1156,1,FALSE)))</f>
        <v/>
      </c>
      <c r="B1157" s="40" t="str">
        <f>IF(A1157=0,0,IF(A1157="","",SUM(A$2:A1157)))</f>
        <v/>
      </c>
      <c r="C1157" s="41" t="str">
        <f>IF(H1157="","",1*ISERROR(VLOOKUP(H1157,H$1:H1156,1,FALSE)))</f>
        <v/>
      </c>
      <c r="D1157" s="40" t="str">
        <f>IF(C1157=0,0,IF(C1157="","",SUM(C$2:C1157)))</f>
        <v/>
      </c>
      <c r="E1157" s="41" t="str">
        <f>IF(H1157=0,0,IF(C1157="","",SUM(C$11:C1157)))</f>
        <v/>
      </c>
      <c r="F1157" s="41" t="str">
        <f>IF(H1157="","",COUNTIF(H$11:H1157,"="&amp;H1157))</f>
        <v/>
      </c>
      <c r="G1157" s="41" t="str">
        <f t="shared" si="162"/>
        <v/>
      </c>
      <c r="H1157" s="41" t="str">
        <f t="shared" si="163"/>
        <v/>
      </c>
      <c r="I1157" s="41" t="str">
        <f t="shared" si="164"/>
        <v/>
      </c>
      <c r="J1157" s="41" t="str">
        <f t="shared" si="165"/>
        <v/>
      </c>
      <c r="K1157" s="268"/>
      <c r="L1157" s="268"/>
      <c r="M1157" s="268"/>
      <c r="N1157" s="269"/>
      <c r="O1157" s="269"/>
      <c r="P1157" s="269"/>
      <c r="Q1157" s="270"/>
      <c r="R1157" s="271"/>
      <c r="S1157" s="268"/>
      <c r="T1157" s="268"/>
      <c r="U1157" s="268"/>
      <c r="V1157" s="268"/>
      <c r="W1157" s="65" t="str">
        <f t="shared" si="166"/>
        <v/>
      </c>
      <c r="X1157" s="65" t="str">
        <f t="shared" si="167"/>
        <v/>
      </c>
      <c r="Y1157" s="65" t="str">
        <f t="shared" si="168"/>
        <v/>
      </c>
      <c r="Z1157" s="65" t="str">
        <f t="shared" si="169"/>
        <v/>
      </c>
      <c r="AA1157" s="65" t="str">
        <f t="shared" si="170"/>
        <v/>
      </c>
    </row>
    <row r="1158" spans="1:27" x14ac:dyDescent="0.25">
      <c r="A1158" s="40" t="str">
        <f>IF(G1158="","",1*ISERROR(VLOOKUP(G1158,G$1:G1157,1,FALSE)))</f>
        <v/>
      </c>
      <c r="B1158" s="40" t="str">
        <f>IF(A1158=0,0,IF(A1158="","",SUM(A$2:A1158)))</f>
        <v/>
      </c>
      <c r="C1158" s="41" t="str">
        <f>IF(H1158="","",1*ISERROR(VLOOKUP(H1158,H$1:H1157,1,FALSE)))</f>
        <v/>
      </c>
      <c r="D1158" s="40" t="str">
        <f>IF(C1158=0,0,IF(C1158="","",SUM(C$2:C1158)))</f>
        <v/>
      </c>
      <c r="E1158" s="41" t="str">
        <f>IF(H1158=0,0,IF(C1158="","",SUM(C$11:C1158)))</f>
        <v/>
      </c>
      <c r="F1158" s="41" t="str">
        <f>IF(H1158="","",COUNTIF(H$11:H1158,"="&amp;H1158))</f>
        <v/>
      </c>
      <c r="G1158" s="41" t="str">
        <f t="shared" si="162"/>
        <v/>
      </c>
      <c r="H1158" s="41" t="str">
        <f t="shared" si="163"/>
        <v/>
      </c>
      <c r="I1158" s="41" t="str">
        <f t="shared" si="164"/>
        <v/>
      </c>
      <c r="J1158" s="41" t="str">
        <f t="shared" si="165"/>
        <v/>
      </c>
      <c r="K1158" s="268"/>
      <c r="L1158" s="268"/>
      <c r="M1158" s="268"/>
      <c r="N1158" s="269"/>
      <c r="O1158" s="269"/>
      <c r="P1158" s="269"/>
      <c r="Q1158" s="270"/>
      <c r="R1158" s="271"/>
      <c r="S1158" s="268"/>
      <c r="T1158" s="268"/>
      <c r="U1158" s="268"/>
      <c r="V1158" s="268"/>
      <c r="W1158" s="65" t="str">
        <f t="shared" si="166"/>
        <v/>
      </c>
      <c r="X1158" s="65" t="str">
        <f t="shared" si="167"/>
        <v/>
      </c>
      <c r="Y1158" s="65" t="str">
        <f t="shared" si="168"/>
        <v/>
      </c>
      <c r="Z1158" s="65" t="str">
        <f t="shared" si="169"/>
        <v/>
      </c>
      <c r="AA1158" s="65" t="str">
        <f t="shared" si="170"/>
        <v/>
      </c>
    </row>
    <row r="1159" spans="1:27" x14ac:dyDescent="0.25">
      <c r="A1159" s="40" t="str">
        <f>IF(G1159="","",1*ISERROR(VLOOKUP(G1159,G$1:G1158,1,FALSE)))</f>
        <v/>
      </c>
      <c r="B1159" s="40" t="str">
        <f>IF(A1159=0,0,IF(A1159="","",SUM(A$2:A1159)))</f>
        <v/>
      </c>
      <c r="C1159" s="41" t="str">
        <f>IF(H1159="","",1*ISERROR(VLOOKUP(H1159,H$1:H1158,1,FALSE)))</f>
        <v/>
      </c>
      <c r="D1159" s="40" t="str">
        <f>IF(C1159=0,0,IF(C1159="","",SUM(C$2:C1159)))</f>
        <v/>
      </c>
      <c r="E1159" s="41" t="str">
        <f>IF(H1159=0,0,IF(C1159="","",SUM(C$11:C1159)))</f>
        <v/>
      </c>
      <c r="F1159" s="41" t="str">
        <f>IF(H1159="","",COUNTIF(H$11:H1159,"="&amp;H1159))</f>
        <v/>
      </c>
      <c r="G1159" s="41" t="str">
        <f t="shared" si="162"/>
        <v/>
      </c>
      <c r="H1159" s="41" t="str">
        <f t="shared" si="163"/>
        <v/>
      </c>
      <c r="I1159" s="41" t="str">
        <f t="shared" si="164"/>
        <v/>
      </c>
      <c r="J1159" s="41" t="str">
        <f t="shared" si="165"/>
        <v/>
      </c>
      <c r="K1159" s="268"/>
      <c r="L1159" s="268"/>
      <c r="M1159" s="268"/>
      <c r="N1159" s="269"/>
      <c r="O1159" s="269"/>
      <c r="P1159" s="269"/>
      <c r="Q1159" s="270"/>
      <c r="R1159" s="271"/>
      <c r="S1159" s="268"/>
      <c r="T1159" s="268"/>
      <c r="U1159" s="268"/>
      <c r="V1159" s="268"/>
      <c r="W1159" s="65" t="str">
        <f t="shared" si="166"/>
        <v/>
      </c>
      <c r="X1159" s="65" t="str">
        <f t="shared" si="167"/>
        <v/>
      </c>
      <c r="Y1159" s="65" t="str">
        <f t="shared" si="168"/>
        <v/>
      </c>
      <c r="Z1159" s="65" t="str">
        <f t="shared" si="169"/>
        <v/>
      </c>
      <c r="AA1159" s="65" t="str">
        <f t="shared" si="170"/>
        <v/>
      </c>
    </row>
    <row r="1160" spans="1:27" x14ac:dyDescent="0.25">
      <c r="A1160" s="40" t="str">
        <f>IF(G1160="","",1*ISERROR(VLOOKUP(G1160,G$1:G1159,1,FALSE)))</f>
        <v/>
      </c>
      <c r="B1160" s="40" t="str">
        <f>IF(A1160=0,0,IF(A1160="","",SUM(A$2:A1160)))</f>
        <v/>
      </c>
      <c r="C1160" s="41" t="str">
        <f>IF(H1160="","",1*ISERROR(VLOOKUP(H1160,H$1:H1159,1,FALSE)))</f>
        <v/>
      </c>
      <c r="D1160" s="40" t="str">
        <f>IF(C1160=0,0,IF(C1160="","",SUM(C$2:C1160)))</f>
        <v/>
      </c>
      <c r="E1160" s="41" t="str">
        <f>IF(H1160=0,0,IF(C1160="","",SUM(C$11:C1160)))</f>
        <v/>
      </c>
      <c r="F1160" s="41" t="str">
        <f>IF(H1160="","",COUNTIF(H$11:H1160,"="&amp;H1160))</f>
        <v/>
      </c>
      <c r="G1160" s="41" t="str">
        <f t="shared" si="162"/>
        <v/>
      </c>
      <c r="H1160" s="41" t="str">
        <f t="shared" si="163"/>
        <v/>
      </c>
      <c r="I1160" s="41" t="str">
        <f t="shared" si="164"/>
        <v/>
      </c>
      <c r="J1160" s="41" t="str">
        <f t="shared" si="165"/>
        <v/>
      </c>
      <c r="K1160" s="268"/>
      <c r="L1160" s="268"/>
      <c r="M1160" s="268"/>
      <c r="N1160" s="269"/>
      <c r="O1160" s="269"/>
      <c r="P1160" s="269"/>
      <c r="Q1160" s="270"/>
      <c r="R1160" s="271"/>
      <c r="S1160" s="268"/>
      <c r="T1160" s="268"/>
      <c r="U1160" s="268"/>
      <c r="V1160" s="268"/>
      <c r="W1160" s="65" t="str">
        <f t="shared" si="166"/>
        <v/>
      </c>
      <c r="X1160" s="65" t="str">
        <f t="shared" si="167"/>
        <v/>
      </c>
      <c r="Y1160" s="65" t="str">
        <f t="shared" si="168"/>
        <v/>
      </c>
      <c r="Z1160" s="65" t="str">
        <f t="shared" si="169"/>
        <v/>
      </c>
      <c r="AA1160" s="65" t="str">
        <f t="shared" si="170"/>
        <v/>
      </c>
    </row>
    <row r="1161" spans="1:27" x14ac:dyDescent="0.25">
      <c r="A1161" s="40" t="str">
        <f>IF(G1161="","",1*ISERROR(VLOOKUP(G1161,G$1:G1160,1,FALSE)))</f>
        <v/>
      </c>
      <c r="B1161" s="40" t="str">
        <f>IF(A1161=0,0,IF(A1161="","",SUM(A$2:A1161)))</f>
        <v/>
      </c>
      <c r="C1161" s="41" t="str">
        <f>IF(H1161="","",1*ISERROR(VLOOKUP(H1161,H$1:H1160,1,FALSE)))</f>
        <v/>
      </c>
      <c r="D1161" s="40" t="str">
        <f>IF(C1161=0,0,IF(C1161="","",SUM(C$2:C1161)))</f>
        <v/>
      </c>
      <c r="E1161" s="41" t="str">
        <f>IF(H1161=0,0,IF(C1161="","",SUM(C$11:C1161)))</f>
        <v/>
      </c>
      <c r="F1161" s="41" t="str">
        <f>IF(H1161="","",COUNTIF(H$11:H1161,"="&amp;H1161))</f>
        <v/>
      </c>
      <c r="G1161" s="41" t="str">
        <f t="shared" si="162"/>
        <v/>
      </c>
      <c r="H1161" s="41" t="str">
        <f t="shared" si="163"/>
        <v/>
      </c>
      <c r="I1161" s="41" t="str">
        <f t="shared" si="164"/>
        <v/>
      </c>
      <c r="J1161" s="41" t="str">
        <f t="shared" si="165"/>
        <v/>
      </c>
      <c r="K1161" s="268"/>
      <c r="L1161" s="268"/>
      <c r="M1161" s="268"/>
      <c r="N1161" s="269"/>
      <c r="O1161" s="269"/>
      <c r="P1161" s="269"/>
      <c r="Q1161" s="270"/>
      <c r="R1161" s="271"/>
      <c r="S1161" s="268"/>
      <c r="T1161" s="268"/>
      <c r="U1161" s="268"/>
      <c r="V1161" s="268"/>
      <c r="W1161" s="65" t="str">
        <f t="shared" si="166"/>
        <v/>
      </c>
      <c r="X1161" s="65" t="str">
        <f t="shared" si="167"/>
        <v/>
      </c>
      <c r="Y1161" s="65" t="str">
        <f t="shared" si="168"/>
        <v/>
      </c>
      <c r="Z1161" s="65" t="str">
        <f t="shared" si="169"/>
        <v/>
      </c>
      <c r="AA1161" s="65" t="str">
        <f t="shared" si="170"/>
        <v/>
      </c>
    </row>
    <row r="1162" spans="1:27" x14ac:dyDescent="0.25">
      <c r="A1162" s="40" t="str">
        <f>IF(G1162="","",1*ISERROR(VLOOKUP(G1162,G$1:G1161,1,FALSE)))</f>
        <v/>
      </c>
      <c r="B1162" s="40" t="str">
        <f>IF(A1162=0,0,IF(A1162="","",SUM(A$2:A1162)))</f>
        <v/>
      </c>
      <c r="C1162" s="41" t="str">
        <f>IF(H1162="","",1*ISERROR(VLOOKUP(H1162,H$1:H1161,1,FALSE)))</f>
        <v/>
      </c>
      <c r="D1162" s="40" t="str">
        <f>IF(C1162=0,0,IF(C1162="","",SUM(C$2:C1162)))</f>
        <v/>
      </c>
      <c r="E1162" s="41" t="str">
        <f>IF(H1162=0,0,IF(C1162="","",SUM(C$11:C1162)))</f>
        <v/>
      </c>
      <c r="F1162" s="41" t="str">
        <f>IF(H1162="","",COUNTIF(H$11:H1162,"="&amp;H1162))</f>
        <v/>
      </c>
      <c r="G1162" s="41" t="str">
        <f t="shared" si="162"/>
        <v/>
      </c>
      <c r="H1162" s="41" t="str">
        <f t="shared" si="163"/>
        <v/>
      </c>
      <c r="I1162" s="41" t="str">
        <f t="shared" si="164"/>
        <v/>
      </c>
      <c r="J1162" s="41" t="str">
        <f t="shared" si="165"/>
        <v/>
      </c>
      <c r="K1162" s="268"/>
      <c r="L1162" s="268"/>
      <c r="M1162" s="268"/>
      <c r="N1162" s="269"/>
      <c r="O1162" s="269"/>
      <c r="P1162" s="269"/>
      <c r="Q1162" s="270"/>
      <c r="R1162" s="271"/>
      <c r="S1162" s="268"/>
      <c r="T1162" s="268"/>
      <c r="U1162" s="268"/>
      <c r="V1162" s="268"/>
      <c r="W1162" s="65" t="str">
        <f t="shared" si="166"/>
        <v/>
      </c>
      <c r="X1162" s="65" t="str">
        <f t="shared" si="167"/>
        <v/>
      </c>
      <c r="Y1162" s="65" t="str">
        <f t="shared" si="168"/>
        <v/>
      </c>
      <c r="Z1162" s="65" t="str">
        <f t="shared" si="169"/>
        <v/>
      </c>
      <c r="AA1162" s="65" t="str">
        <f t="shared" si="170"/>
        <v/>
      </c>
    </row>
    <row r="1163" spans="1:27" x14ac:dyDescent="0.25">
      <c r="A1163" s="40" t="str">
        <f>IF(G1163="","",1*ISERROR(VLOOKUP(G1163,G$1:G1162,1,FALSE)))</f>
        <v/>
      </c>
      <c r="B1163" s="40" t="str">
        <f>IF(A1163=0,0,IF(A1163="","",SUM(A$2:A1163)))</f>
        <v/>
      </c>
      <c r="C1163" s="41" t="str">
        <f>IF(H1163="","",1*ISERROR(VLOOKUP(H1163,H$1:H1162,1,FALSE)))</f>
        <v/>
      </c>
      <c r="D1163" s="40" t="str">
        <f>IF(C1163=0,0,IF(C1163="","",SUM(C$2:C1163)))</f>
        <v/>
      </c>
      <c r="E1163" s="41" t="str">
        <f>IF(H1163=0,0,IF(C1163="","",SUM(C$11:C1163)))</f>
        <v/>
      </c>
      <c r="F1163" s="41" t="str">
        <f>IF(H1163="","",COUNTIF(H$11:H1163,"="&amp;H1163))</f>
        <v/>
      </c>
      <c r="G1163" s="41" t="str">
        <f t="shared" si="162"/>
        <v/>
      </c>
      <c r="H1163" s="41" t="str">
        <f t="shared" si="163"/>
        <v/>
      </c>
      <c r="I1163" s="41" t="str">
        <f t="shared" si="164"/>
        <v/>
      </c>
      <c r="J1163" s="41" t="str">
        <f t="shared" si="165"/>
        <v/>
      </c>
      <c r="K1163" s="268"/>
      <c r="L1163" s="268"/>
      <c r="M1163" s="268"/>
      <c r="N1163" s="269"/>
      <c r="O1163" s="269"/>
      <c r="P1163" s="269"/>
      <c r="Q1163" s="270"/>
      <c r="R1163" s="271"/>
      <c r="S1163" s="268"/>
      <c r="T1163" s="268"/>
      <c r="U1163" s="268"/>
      <c r="V1163" s="268"/>
      <c r="W1163" s="65" t="str">
        <f t="shared" si="166"/>
        <v/>
      </c>
      <c r="X1163" s="65" t="str">
        <f t="shared" si="167"/>
        <v/>
      </c>
      <c r="Y1163" s="65" t="str">
        <f t="shared" si="168"/>
        <v/>
      </c>
      <c r="Z1163" s="65" t="str">
        <f t="shared" si="169"/>
        <v/>
      </c>
      <c r="AA1163" s="65" t="str">
        <f t="shared" si="170"/>
        <v/>
      </c>
    </row>
    <row r="1164" spans="1:27" x14ac:dyDescent="0.25">
      <c r="A1164" s="40" t="str">
        <f>IF(G1164="","",1*ISERROR(VLOOKUP(G1164,G$1:G1163,1,FALSE)))</f>
        <v/>
      </c>
      <c r="B1164" s="40" t="str">
        <f>IF(A1164=0,0,IF(A1164="","",SUM(A$2:A1164)))</f>
        <v/>
      </c>
      <c r="C1164" s="41" t="str">
        <f>IF(H1164="","",1*ISERROR(VLOOKUP(H1164,H$1:H1163,1,FALSE)))</f>
        <v/>
      </c>
      <c r="D1164" s="40" t="str">
        <f>IF(C1164=0,0,IF(C1164="","",SUM(C$2:C1164)))</f>
        <v/>
      </c>
      <c r="E1164" s="41" t="str">
        <f>IF(H1164=0,0,IF(C1164="","",SUM(C$11:C1164)))</f>
        <v/>
      </c>
      <c r="F1164" s="41" t="str">
        <f>IF(H1164="","",COUNTIF(H$11:H1164,"="&amp;H1164))</f>
        <v/>
      </c>
      <c r="G1164" s="41" t="str">
        <f t="shared" si="162"/>
        <v/>
      </c>
      <c r="H1164" s="41" t="str">
        <f t="shared" si="163"/>
        <v/>
      </c>
      <c r="I1164" s="41" t="str">
        <f t="shared" si="164"/>
        <v/>
      </c>
      <c r="J1164" s="41" t="str">
        <f t="shared" si="165"/>
        <v/>
      </c>
      <c r="K1164" s="268"/>
      <c r="L1164" s="268"/>
      <c r="M1164" s="268"/>
      <c r="N1164" s="269"/>
      <c r="O1164" s="269"/>
      <c r="P1164" s="269"/>
      <c r="Q1164" s="270"/>
      <c r="R1164" s="271"/>
      <c r="S1164" s="268"/>
      <c r="T1164" s="268"/>
      <c r="U1164" s="268"/>
      <c r="V1164" s="268"/>
      <c r="W1164" s="65" t="str">
        <f t="shared" si="166"/>
        <v/>
      </c>
      <c r="X1164" s="65" t="str">
        <f t="shared" si="167"/>
        <v/>
      </c>
      <c r="Y1164" s="65" t="str">
        <f t="shared" si="168"/>
        <v/>
      </c>
      <c r="Z1164" s="65" t="str">
        <f t="shared" si="169"/>
        <v/>
      </c>
      <c r="AA1164" s="65" t="str">
        <f t="shared" si="170"/>
        <v/>
      </c>
    </row>
    <row r="1165" spans="1:27" x14ac:dyDescent="0.25">
      <c r="A1165" s="40" t="str">
        <f>IF(G1165="","",1*ISERROR(VLOOKUP(G1165,G$1:G1164,1,FALSE)))</f>
        <v/>
      </c>
      <c r="B1165" s="40" t="str">
        <f>IF(A1165=0,0,IF(A1165="","",SUM(A$2:A1165)))</f>
        <v/>
      </c>
      <c r="C1165" s="41" t="str">
        <f>IF(H1165="","",1*ISERROR(VLOOKUP(H1165,H$1:H1164,1,FALSE)))</f>
        <v/>
      </c>
      <c r="D1165" s="40" t="str">
        <f>IF(C1165=0,0,IF(C1165="","",SUM(C$2:C1165)))</f>
        <v/>
      </c>
      <c r="E1165" s="41" t="str">
        <f>IF(H1165=0,0,IF(C1165="","",SUM(C$11:C1165)))</f>
        <v/>
      </c>
      <c r="F1165" s="41" t="str">
        <f>IF(H1165="","",COUNTIF(H$11:H1165,"="&amp;H1165))</f>
        <v/>
      </c>
      <c r="G1165" s="41" t="str">
        <f t="shared" si="162"/>
        <v/>
      </c>
      <c r="H1165" s="41" t="str">
        <f t="shared" si="163"/>
        <v/>
      </c>
      <c r="I1165" s="41" t="str">
        <f t="shared" si="164"/>
        <v/>
      </c>
      <c r="J1165" s="41" t="str">
        <f t="shared" si="165"/>
        <v/>
      </c>
      <c r="K1165" s="268"/>
      <c r="L1165" s="268"/>
      <c r="M1165" s="268"/>
      <c r="N1165" s="269"/>
      <c r="O1165" s="269"/>
      <c r="P1165" s="269"/>
      <c r="Q1165" s="270"/>
      <c r="R1165" s="271"/>
      <c r="S1165" s="268"/>
      <c r="T1165" s="268"/>
      <c r="U1165" s="268"/>
      <c r="V1165" s="268"/>
      <c r="W1165" s="65" t="str">
        <f t="shared" si="166"/>
        <v/>
      </c>
      <c r="X1165" s="65" t="str">
        <f t="shared" si="167"/>
        <v/>
      </c>
      <c r="Y1165" s="65" t="str">
        <f t="shared" si="168"/>
        <v/>
      </c>
      <c r="Z1165" s="65" t="str">
        <f t="shared" si="169"/>
        <v/>
      </c>
      <c r="AA1165" s="65" t="str">
        <f t="shared" si="170"/>
        <v/>
      </c>
    </row>
    <row r="1166" spans="1:27" x14ac:dyDescent="0.25">
      <c r="A1166" s="40" t="str">
        <f>IF(G1166="","",1*ISERROR(VLOOKUP(G1166,G$1:G1165,1,FALSE)))</f>
        <v/>
      </c>
      <c r="B1166" s="40" t="str">
        <f>IF(A1166=0,0,IF(A1166="","",SUM(A$2:A1166)))</f>
        <v/>
      </c>
      <c r="C1166" s="41" t="str">
        <f>IF(H1166="","",1*ISERROR(VLOOKUP(H1166,H$1:H1165,1,FALSE)))</f>
        <v/>
      </c>
      <c r="D1166" s="40" t="str">
        <f>IF(C1166=0,0,IF(C1166="","",SUM(C$2:C1166)))</f>
        <v/>
      </c>
      <c r="E1166" s="41" t="str">
        <f>IF(H1166=0,0,IF(C1166="","",SUM(C$11:C1166)))</f>
        <v/>
      </c>
      <c r="F1166" s="41" t="str">
        <f>IF(H1166="","",COUNTIF(H$11:H1166,"="&amp;H1166))</f>
        <v/>
      </c>
      <c r="G1166" s="41" t="str">
        <f t="shared" si="162"/>
        <v/>
      </c>
      <c r="H1166" s="41" t="str">
        <f t="shared" si="163"/>
        <v/>
      </c>
      <c r="I1166" s="41" t="str">
        <f t="shared" si="164"/>
        <v/>
      </c>
      <c r="J1166" s="41" t="str">
        <f t="shared" si="165"/>
        <v/>
      </c>
      <c r="K1166" s="268"/>
      <c r="L1166" s="268"/>
      <c r="M1166" s="268"/>
      <c r="N1166" s="269"/>
      <c r="O1166" s="269"/>
      <c r="P1166" s="269"/>
      <c r="Q1166" s="270"/>
      <c r="R1166" s="271"/>
      <c r="S1166" s="268"/>
      <c r="T1166" s="268"/>
      <c r="U1166" s="268"/>
      <c r="V1166" s="268"/>
      <c r="W1166" s="65" t="str">
        <f t="shared" si="166"/>
        <v/>
      </c>
      <c r="X1166" s="65" t="str">
        <f t="shared" si="167"/>
        <v/>
      </c>
      <c r="Y1166" s="65" t="str">
        <f t="shared" si="168"/>
        <v/>
      </c>
      <c r="Z1166" s="65" t="str">
        <f t="shared" si="169"/>
        <v/>
      </c>
      <c r="AA1166" s="65" t="str">
        <f t="shared" si="170"/>
        <v/>
      </c>
    </row>
    <row r="1167" spans="1:27" x14ac:dyDescent="0.25">
      <c r="A1167" s="40" t="str">
        <f>IF(G1167="","",1*ISERROR(VLOOKUP(G1167,G$1:G1166,1,FALSE)))</f>
        <v/>
      </c>
      <c r="B1167" s="40" t="str">
        <f>IF(A1167=0,0,IF(A1167="","",SUM(A$2:A1167)))</f>
        <v/>
      </c>
      <c r="C1167" s="41" t="str">
        <f>IF(H1167="","",1*ISERROR(VLOOKUP(H1167,H$1:H1166,1,FALSE)))</f>
        <v/>
      </c>
      <c r="D1167" s="40" t="str">
        <f>IF(C1167=0,0,IF(C1167="","",SUM(C$2:C1167)))</f>
        <v/>
      </c>
      <c r="E1167" s="41" t="str">
        <f>IF(H1167=0,0,IF(C1167="","",SUM(C$11:C1167)))</f>
        <v/>
      </c>
      <c r="F1167" s="41" t="str">
        <f>IF(H1167="","",COUNTIF(H$11:H1167,"="&amp;H1167))</f>
        <v/>
      </c>
      <c r="G1167" s="41" t="str">
        <f t="shared" si="162"/>
        <v/>
      </c>
      <c r="H1167" s="41" t="str">
        <f t="shared" si="163"/>
        <v/>
      </c>
      <c r="I1167" s="41" t="str">
        <f t="shared" si="164"/>
        <v/>
      </c>
      <c r="J1167" s="41" t="str">
        <f t="shared" si="165"/>
        <v/>
      </c>
      <c r="K1167" s="268"/>
      <c r="L1167" s="268"/>
      <c r="M1167" s="268"/>
      <c r="N1167" s="269"/>
      <c r="O1167" s="269"/>
      <c r="P1167" s="269"/>
      <c r="Q1167" s="270"/>
      <c r="R1167" s="271"/>
      <c r="S1167" s="268"/>
      <c r="T1167" s="268"/>
      <c r="U1167" s="268"/>
      <c r="V1167" s="268"/>
      <c r="W1167" s="65" t="str">
        <f t="shared" si="166"/>
        <v/>
      </c>
      <c r="X1167" s="65" t="str">
        <f t="shared" si="167"/>
        <v/>
      </c>
      <c r="Y1167" s="65" t="str">
        <f t="shared" si="168"/>
        <v/>
      </c>
      <c r="Z1167" s="65" t="str">
        <f t="shared" si="169"/>
        <v/>
      </c>
      <c r="AA1167" s="65" t="str">
        <f t="shared" si="170"/>
        <v/>
      </c>
    </row>
    <row r="1168" spans="1:27" x14ac:dyDescent="0.25">
      <c r="A1168" s="40" t="str">
        <f>IF(G1168="","",1*ISERROR(VLOOKUP(G1168,G$1:G1167,1,FALSE)))</f>
        <v/>
      </c>
      <c r="B1168" s="40" t="str">
        <f>IF(A1168=0,0,IF(A1168="","",SUM(A$2:A1168)))</f>
        <v/>
      </c>
      <c r="C1168" s="41" t="str">
        <f>IF(H1168="","",1*ISERROR(VLOOKUP(H1168,H$1:H1167,1,FALSE)))</f>
        <v/>
      </c>
      <c r="D1168" s="40" t="str">
        <f>IF(C1168=0,0,IF(C1168="","",SUM(C$2:C1168)))</f>
        <v/>
      </c>
      <c r="E1168" s="41" t="str">
        <f>IF(H1168=0,0,IF(C1168="","",SUM(C$11:C1168)))</f>
        <v/>
      </c>
      <c r="F1168" s="41" t="str">
        <f>IF(H1168="","",COUNTIF(H$11:H1168,"="&amp;H1168))</f>
        <v/>
      </c>
      <c r="G1168" s="41" t="str">
        <f t="shared" si="162"/>
        <v/>
      </c>
      <c r="H1168" s="41" t="str">
        <f t="shared" si="163"/>
        <v/>
      </c>
      <c r="I1168" s="41" t="str">
        <f t="shared" si="164"/>
        <v/>
      </c>
      <c r="J1168" s="41" t="str">
        <f t="shared" si="165"/>
        <v/>
      </c>
      <c r="K1168" s="268"/>
      <c r="L1168" s="268"/>
      <c r="M1168" s="268"/>
      <c r="N1168" s="269"/>
      <c r="O1168" s="269"/>
      <c r="P1168" s="269"/>
      <c r="Q1168" s="270"/>
      <c r="R1168" s="271"/>
      <c r="S1168" s="268"/>
      <c r="T1168" s="268"/>
      <c r="U1168" s="268"/>
      <c r="V1168" s="268"/>
      <c r="W1168" s="65" t="str">
        <f t="shared" si="166"/>
        <v/>
      </c>
      <c r="X1168" s="65" t="str">
        <f t="shared" si="167"/>
        <v/>
      </c>
      <c r="Y1168" s="65" t="str">
        <f t="shared" si="168"/>
        <v/>
      </c>
      <c r="Z1168" s="65" t="str">
        <f t="shared" si="169"/>
        <v/>
      </c>
      <c r="AA1168" s="65" t="str">
        <f t="shared" si="170"/>
        <v/>
      </c>
    </row>
    <row r="1169" spans="1:27" x14ac:dyDescent="0.25">
      <c r="A1169" s="40" t="str">
        <f>IF(G1169="","",1*ISERROR(VLOOKUP(G1169,G$1:G1168,1,FALSE)))</f>
        <v/>
      </c>
      <c r="B1169" s="40" t="str">
        <f>IF(A1169=0,0,IF(A1169="","",SUM(A$2:A1169)))</f>
        <v/>
      </c>
      <c r="C1169" s="41" t="str">
        <f>IF(H1169="","",1*ISERROR(VLOOKUP(H1169,H$1:H1168,1,FALSE)))</f>
        <v/>
      </c>
      <c r="D1169" s="40" t="str">
        <f>IF(C1169=0,0,IF(C1169="","",SUM(C$2:C1169)))</f>
        <v/>
      </c>
      <c r="E1169" s="41" t="str">
        <f>IF(H1169=0,0,IF(C1169="","",SUM(C$11:C1169)))</f>
        <v/>
      </c>
      <c r="F1169" s="41" t="str">
        <f>IF(H1169="","",COUNTIF(H$11:H1169,"="&amp;H1169))</f>
        <v/>
      </c>
      <c r="G1169" s="41" t="str">
        <f t="shared" si="162"/>
        <v/>
      </c>
      <c r="H1169" s="41" t="str">
        <f t="shared" si="163"/>
        <v/>
      </c>
      <c r="I1169" s="41" t="str">
        <f t="shared" si="164"/>
        <v/>
      </c>
      <c r="J1169" s="41" t="str">
        <f t="shared" si="165"/>
        <v/>
      </c>
      <c r="K1169" s="268"/>
      <c r="L1169" s="268"/>
      <c r="M1169" s="268"/>
      <c r="N1169" s="269"/>
      <c r="O1169" s="269"/>
      <c r="P1169" s="269"/>
      <c r="Q1169" s="270"/>
      <c r="R1169" s="271"/>
      <c r="S1169" s="268"/>
      <c r="T1169" s="268"/>
      <c r="U1169" s="268"/>
      <c r="V1169" s="268"/>
      <c r="W1169" s="65" t="str">
        <f t="shared" si="166"/>
        <v/>
      </c>
      <c r="X1169" s="65" t="str">
        <f t="shared" si="167"/>
        <v/>
      </c>
      <c r="Y1169" s="65" t="str">
        <f t="shared" si="168"/>
        <v/>
      </c>
      <c r="Z1169" s="65" t="str">
        <f t="shared" si="169"/>
        <v/>
      </c>
      <c r="AA1169" s="65" t="str">
        <f t="shared" si="170"/>
        <v/>
      </c>
    </row>
    <row r="1170" spans="1:27" x14ac:dyDescent="0.25">
      <c r="A1170" s="40" t="str">
        <f>IF(G1170="","",1*ISERROR(VLOOKUP(G1170,G$1:G1169,1,FALSE)))</f>
        <v/>
      </c>
      <c r="B1170" s="40" t="str">
        <f>IF(A1170=0,0,IF(A1170="","",SUM(A$2:A1170)))</f>
        <v/>
      </c>
      <c r="C1170" s="41" t="str">
        <f>IF(H1170="","",1*ISERROR(VLOOKUP(H1170,H$1:H1169,1,FALSE)))</f>
        <v/>
      </c>
      <c r="D1170" s="40" t="str">
        <f>IF(C1170=0,0,IF(C1170="","",SUM(C$2:C1170)))</f>
        <v/>
      </c>
      <c r="E1170" s="41" t="str">
        <f>IF(H1170=0,0,IF(C1170="","",SUM(C$11:C1170)))</f>
        <v/>
      </c>
      <c r="F1170" s="41" t="str">
        <f>IF(H1170="","",COUNTIF(H$11:H1170,"="&amp;H1170))</f>
        <v/>
      </c>
      <c r="G1170" s="41" t="str">
        <f t="shared" si="162"/>
        <v/>
      </c>
      <c r="H1170" s="41" t="str">
        <f t="shared" si="163"/>
        <v/>
      </c>
      <c r="I1170" s="41" t="str">
        <f t="shared" si="164"/>
        <v/>
      </c>
      <c r="J1170" s="41" t="str">
        <f t="shared" si="165"/>
        <v/>
      </c>
      <c r="K1170" s="268"/>
      <c r="L1170" s="268"/>
      <c r="M1170" s="268"/>
      <c r="N1170" s="269"/>
      <c r="O1170" s="269"/>
      <c r="P1170" s="269"/>
      <c r="Q1170" s="270"/>
      <c r="R1170" s="271"/>
      <c r="S1170" s="268"/>
      <c r="T1170" s="268"/>
      <c r="U1170" s="268"/>
      <c r="V1170" s="268"/>
      <c r="W1170" s="65" t="str">
        <f t="shared" si="166"/>
        <v/>
      </c>
      <c r="X1170" s="65" t="str">
        <f t="shared" si="167"/>
        <v/>
      </c>
      <c r="Y1170" s="65" t="str">
        <f t="shared" si="168"/>
        <v/>
      </c>
      <c r="Z1170" s="65" t="str">
        <f t="shared" si="169"/>
        <v/>
      </c>
      <c r="AA1170" s="65" t="str">
        <f t="shared" si="170"/>
        <v/>
      </c>
    </row>
    <row r="1171" spans="1:27" x14ac:dyDescent="0.25">
      <c r="A1171" s="40" t="str">
        <f>IF(G1171="","",1*ISERROR(VLOOKUP(G1171,G$1:G1170,1,FALSE)))</f>
        <v/>
      </c>
      <c r="B1171" s="40" t="str">
        <f>IF(A1171=0,0,IF(A1171="","",SUM(A$2:A1171)))</f>
        <v/>
      </c>
      <c r="C1171" s="41" t="str">
        <f>IF(H1171="","",1*ISERROR(VLOOKUP(H1171,H$1:H1170,1,FALSE)))</f>
        <v/>
      </c>
      <c r="D1171" s="40" t="str">
        <f>IF(C1171=0,0,IF(C1171="","",SUM(C$2:C1171)))</f>
        <v/>
      </c>
      <c r="E1171" s="41" t="str">
        <f>IF(H1171=0,0,IF(C1171="","",SUM(C$11:C1171)))</f>
        <v/>
      </c>
      <c r="F1171" s="41" t="str">
        <f>IF(H1171="","",COUNTIF(H$11:H1171,"="&amp;H1171))</f>
        <v/>
      </c>
      <c r="G1171" s="41" t="str">
        <f t="shared" si="162"/>
        <v/>
      </c>
      <c r="H1171" s="41" t="str">
        <f t="shared" si="163"/>
        <v/>
      </c>
      <c r="I1171" s="41" t="str">
        <f t="shared" si="164"/>
        <v/>
      </c>
      <c r="J1171" s="41" t="str">
        <f t="shared" si="165"/>
        <v/>
      </c>
      <c r="K1171" s="268"/>
      <c r="L1171" s="268"/>
      <c r="M1171" s="268"/>
      <c r="N1171" s="269"/>
      <c r="O1171" s="269"/>
      <c r="P1171" s="269"/>
      <c r="Q1171" s="270"/>
      <c r="R1171" s="271"/>
      <c r="S1171" s="268"/>
      <c r="T1171" s="268"/>
      <c r="U1171" s="268"/>
      <c r="V1171" s="268"/>
      <c r="W1171" s="65" t="str">
        <f t="shared" si="166"/>
        <v/>
      </c>
      <c r="X1171" s="65" t="str">
        <f t="shared" si="167"/>
        <v/>
      </c>
      <c r="Y1171" s="65" t="str">
        <f t="shared" si="168"/>
        <v/>
      </c>
      <c r="Z1171" s="65" t="str">
        <f t="shared" si="169"/>
        <v/>
      </c>
      <c r="AA1171" s="65" t="str">
        <f t="shared" si="170"/>
        <v/>
      </c>
    </row>
    <row r="1172" spans="1:27" x14ac:dyDescent="0.25">
      <c r="A1172" s="40" t="str">
        <f>IF(G1172="","",1*ISERROR(VLOOKUP(G1172,G$1:G1171,1,FALSE)))</f>
        <v/>
      </c>
      <c r="B1172" s="40" t="str">
        <f>IF(A1172=0,0,IF(A1172="","",SUM(A$2:A1172)))</f>
        <v/>
      </c>
      <c r="C1172" s="41" t="str">
        <f>IF(H1172="","",1*ISERROR(VLOOKUP(H1172,H$1:H1171,1,FALSE)))</f>
        <v/>
      </c>
      <c r="D1172" s="40" t="str">
        <f>IF(C1172=0,0,IF(C1172="","",SUM(C$2:C1172)))</f>
        <v/>
      </c>
      <c r="E1172" s="41" t="str">
        <f>IF(H1172=0,0,IF(C1172="","",SUM(C$11:C1172)))</f>
        <v/>
      </c>
      <c r="F1172" s="41" t="str">
        <f>IF(H1172="","",COUNTIF(H$11:H1172,"="&amp;H1172))</f>
        <v/>
      </c>
      <c r="G1172" s="41" t="str">
        <f t="shared" si="162"/>
        <v/>
      </c>
      <c r="H1172" s="41" t="str">
        <f t="shared" si="163"/>
        <v/>
      </c>
      <c r="I1172" s="41" t="str">
        <f t="shared" si="164"/>
        <v/>
      </c>
      <c r="J1172" s="41" t="str">
        <f t="shared" si="165"/>
        <v/>
      </c>
      <c r="K1172" s="268"/>
      <c r="L1172" s="268"/>
      <c r="M1172" s="268"/>
      <c r="N1172" s="269"/>
      <c r="O1172" s="269"/>
      <c r="P1172" s="269"/>
      <c r="Q1172" s="270"/>
      <c r="R1172" s="271"/>
      <c r="S1172" s="268"/>
      <c r="T1172" s="268"/>
      <c r="U1172" s="268"/>
      <c r="V1172" s="268"/>
      <c r="W1172" s="65" t="str">
        <f t="shared" si="166"/>
        <v/>
      </c>
      <c r="X1172" s="65" t="str">
        <f t="shared" si="167"/>
        <v/>
      </c>
      <c r="Y1172" s="65" t="str">
        <f t="shared" si="168"/>
        <v/>
      </c>
      <c r="Z1172" s="65" t="str">
        <f t="shared" si="169"/>
        <v/>
      </c>
      <c r="AA1172" s="65" t="str">
        <f t="shared" si="170"/>
        <v/>
      </c>
    </row>
    <row r="1173" spans="1:27" x14ac:dyDescent="0.25">
      <c r="A1173" s="40" t="str">
        <f>IF(G1173="","",1*ISERROR(VLOOKUP(G1173,G$1:G1172,1,FALSE)))</f>
        <v/>
      </c>
      <c r="B1173" s="40" t="str">
        <f>IF(A1173=0,0,IF(A1173="","",SUM(A$2:A1173)))</f>
        <v/>
      </c>
      <c r="C1173" s="41" t="str">
        <f>IF(H1173="","",1*ISERROR(VLOOKUP(H1173,H$1:H1172,1,FALSE)))</f>
        <v/>
      </c>
      <c r="D1173" s="40" t="str">
        <f>IF(C1173=0,0,IF(C1173="","",SUM(C$2:C1173)))</f>
        <v/>
      </c>
      <c r="E1173" s="41" t="str">
        <f>IF(H1173=0,0,IF(C1173="","",SUM(C$11:C1173)))</f>
        <v/>
      </c>
      <c r="F1173" s="41" t="str">
        <f>IF(H1173="","",COUNTIF(H$11:H1173,"="&amp;H1173))</f>
        <v/>
      </c>
      <c r="G1173" s="41" t="str">
        <f t="shared" si="162"/>
        <v/>
      </c>
      <c r="H1173" s="41" t="str">
        <f t="shared" si="163"/>
        <v/>
      </c>
      <c r="I1173" s="41" t="str">
        <f t="shared" si="164"/>
        <v/>
      </c>
      <c r="J1173" s="41" t="str">
        <f t="shared" si="165"/>
        <v/>
      </c>
      <c r="K1173" s="268"/>
      <c r="L1173" s="268"/>
      <c r="M1173" s="268"/>
      <c r="N1173" s="269"/>
      <c r="O1173" s="269"/>
      <c r="P1173" s="269"/>
      <c r="Q1173" s="270"/>
      <c r="R1173" s="271"/>
      <c r="S1173" s="268"/>
      <c r="T1173" s="268"/>
      <c r="U1173" s="268"/>
      <c r="V1173" s="268"/>
      <c r="W1173" s="65" t="str">
        <f t="shared" si="166"/>
        <v/>
      </c>
      <c r="X1173" s="65" t="str">
        <f t="shared" si="167"/>
        <v/>
      </c>
      <c r="Y1173" s="65" t="str">
        <f t="shared" si="168"/>
        <v/>
      </c>
      <c r="Z1173" s="65" t="str">
        <f t="shared" si="169"/>
        <v/>
      </c>
      <c r="AA1173" s="65" t="str">
        <f t="shared" si="170"/>
        <v/>
      </c>
    </row>
    <row r="1174" spans="1:27" x14ac:dyDescent="0.25">
      <c r="A1174" s="40" t="str">
        <f>IF(G1174="","",1*ISERROR(VLOOKUP(G1174,G$1:G1173,1,FALSE)))</f>
        <v/>
      </c>
      <c r="B1174" s="40" t="str">
        <f>IF(A1174=0,0,IF(A1174="","",SUM(A$2:A1174)))</f>
        <v/>
      </c>
      <c r="C1174" s="41" t="str">
        <f>IF(H1174="","",1*ISERROR(VLOOKUP(H1174,H$1:H1173,1,FALSE)))</f>
        <v/>
      </c>
      <c r="D1174" s="40" t="str">
        <f>IF(C1174=0,0,IF(C1174="","",SUM(C$2:C1174)))</f>
        <v/>
      </c>
      <c r="E1174" s="41" t="str">
        <f>IF(H1174=0,0,IF(C1174="","",SUM(C$11:C1174)))</f>
        <v/>
      </c>
      <c r="F1174" s="41" t="str">
        <f>IF(H1174="","",COUNTIF(H$11:H1174,"="&amp;H1174))</f>
        <v/>
      </c>
      <c r="G1174" s="41" t="str">
        <f t="shared" si="162"/>
        <v/>
      </c>
      <c r="H1174" s="41" t="str">
        <f t="shared" si="163"/>
        <v/>
      </c>
      <c r="I1174" s="41" t="str">
        <f t="shared" si="164"/>
        <v/>
      </c>
      <c r="J1174" s="41" t="str">
        <f t="shared" si="165"/>
        <v/>
      </c>
      <c r="K1174" s="268"/>
      <c r="L1174" s="268"/>
      <c r="M1174" s="268"/>
      <c r="N1174" s="269"/>
      <c r="O1174" s="269"/>
      <c r="P1174" s="269"/>
      <c r="Q1174" s="270"/>
      <c r="R1174" s="271"/>
      <c r="S1174" s="268"/>
      <c r="T1174" s="268"/>
      <c r="U1174" s="268"/>
      <c r="V1174" s="268"/>
      <c r="W1174" s="65" t="str">
        <f t="shared" si="166"/>
        <v/>
      </c>
      <c r="X1174" s="65" t="str">
        <f t="shared" si="167"/>
        <v/>
      </c>
      <c r="Y1174" s="65" t="str">
        <f t="shared" si="168"/>
        <v/>
      </c>
      <c r="Z1174" s="65" t="str">
        <f t="shared" si="169"/>
        <v/>
      </c>
      <c r="AA1174" s="65" t="str">
        <f t="shared" si="170"/>
        <v/>
      </c>
    </row>
    <row r="1175" spans="1:27" x14ac:dyDescent="0.25">
      <c r="A1175" s="40" t="str">
        <f>IF(G1175="","",1*ISERROR(VLOOKUP(G1175,G$1:G1174,1,FALSE)))</f>
        <v/>
      </c>
      <c r="B1175" s="40" t="str">
        <f>IF(A1175=0,0,IF(A1175="","",SUM(A$2:A1175)))</f>
        <v/>
      </c>
      <c r="C1175" s="41" t="str">
        <f>IF(H1175="","",1*ISERROR(VLOOKUP(H1175,H$1:H1174,1,FALSE)))</f>
        <v/>
      </c>
      <c r="D1175" s="40" t="str">
        <f>IF(C1175=0,0,IF(C1175="","",SUM(C$2:C1175)))</f>
        <v/>
      </c>
      <c r="E1175" s="41" t="str">
        <f>IF(H1175=0,0,IF(C1175="","",SUM(C$11:C1175)))</f>
        <v/>
      </c>
      <c r="F1175" s="41" t="str">
        <f>IF(H1175="","",COUNTIF(H$11:H1175,"="&amp;H1175))</f>
        <v/>
      </c>
      <c r="G1175" s="41" t="str">
        <f t="shared" si="162"/>
        <v/>
      </c>
      <c r="H1175" s="41" t="str">
        <f t="shared" si="163"/>
        <v/>
      </c>
      <c r="I1175" s="41" t="str">
        <f t="shared" si="164"/>
        <v/>
      </c>
      <c r="J1175" s="41" t="str">
        <f t="shared" si="165"/>
        <v/>
      </c>
      <c r="K1175" s="268"/>
      <c r="L1175" s="268"/>
      <c r="M1175" s="268"/>
      <c r="N1175" s="269"/>
      <c r="O1175" s="269"/>
      <c r="P1175" s="269"/>
      <c r="Q1175" s="270"/>
      <c r="R1175" s="271"/>
      <c r="S1175" s="268"/>
      <c r="T1175" s="268"/>
      <c r="U1175" s="268"/>
      <c r="V1175" s="268"/>
      <c r="W1175" s="65" t="str">
        <f t="shared" si="166"/>
        <v/>
      </c>
      <c r="X1175" s="65" t="str">
        <f t="shared" si="167"/>
        <v/>
      </c>
      <c r="Y1175" s="65" t="str">
        <f t="shared" si="168"/>
        <v/>
      </c>
      <c r="Z1175" s="65" t="str">
        <f t="shared" si="169"/>
        <v/>
      </c>
      <c r="AA1175" s="65" t="str">
        <f t="shared" si="170"/>
        <v/>
      </c>
    </row>
    <row r="1176" spans="1:27" x14ac:dyDescent="0.25">
      <c r="A1176" s="40" t="str">
        <f>IF(G1176="","",1*ISERROR(VLOOKUP(G1176,G$1:G1175,1,FALSE)))</f>
        <v/>
      </c>
      <c r="B1176" s="40" t="str">
        <f>IF(A1176=0,0,IF(A1176="","",SUM(A$2:A1176)))</f>
        <v/>
      </c>
      <c r="C1176" s="41" t="str">
        <f>IF(H1176="","",1*ISERROR(VLOOKUP(H1176,H$1:H1175,1,FALSE)))</f>
        <v/>
      </c>
      <c r="D1176" s="40" t="str">
        <f>IF(C1176=0,0,IF(C1176="","",SUM(C$2:C1176)))</f>
        <v/>
      </c>
      <c r="E1176" s="41" t="str">
        <f>IF(H1176=0,0,IF(C1176="","",SUM(C$11:C1176)))</f>
        <v/>
      </c>
      <c r="F1176" s="41" t="str">
        <f>IF(H1176="","",COUNTIF(H$11:H1176,"="&amp;H1176))</f>
        <v/>
      </c>
      <c r="G1176" s="41" t="str">
        <f t="shared" si="162"/>
        <v/>
      </c>
      <c r="H1176" s="41" t="str">
        <f t="shared" si="163"/>
        <v/>
      </c>
      <c r="I1176" s="41" t="str">
        <f t="shared" si="164"/>
        <v/>
      </c>
      <c r="J1176" s="41" t="str">
        <f t="shared" si="165"/>
        <v/>
      </c>
      <c r="K1176" s="268"/>
      <c r="L1176" s="268"/>
      <c r="M1176" s="268"/>
      <c r="N1176" s="269"/>
      <c r="O1176" s="269"/>
      <c r="P1176" s="269"/>
      <c r="Q1176" s="270"/>
      <c r="R1176" s="271"/>
      <c r="S1176" s="268"/>
      <c r="T1176" s="268"/>
      <c r="U1176" s="268"/>
      <c r="V1176" s="268"/>
      <c r="W1176" s="65" t="str">
        <f t="shared" si="166"/>
        <v/>
      </c>
      <c r="X1176" s="65" t="str">
        <f t="shared" si="167"/>
        <v/>
      </c>
      <c r="Y1176" s="65" t="str">
        <f t="shared" si="168"/>
        <v/>
      </c>
      <c r="Z1176" s="65" t="str">
        <f t="shared" si="169"/>
        <v/>
      </c>
      <c r="AA1176" s="65" t="str">
        <f t="shared" si="170"/>
        <v/>
      </c>
    </row>
    <row r="1177" spans="1:27" x14ac:dyDescent="0.25">
      <c r="A1177" s="40" t="str">
        <f>IF(G1177="","",1*ISERROR(VLOOKUP(G1177,G$1:G1176,1,FALSE)))</f>
        <v/>
      </c>
      <c r="B1177" s="40" t="str">
        <f>IF(A1177=0,0,IF(A1177="","",SUM(A$2:A1177)))</f>
        <v/>
      </c>
      <c r="C1177" s="41" t="str">
        <f>IF(H1177="","",1*ISERROR(VLOOKUP(H1177,H$1:H1176,1,FALSE)))</f>
        <v/>
      </c>
      <c r="D1177" s="40" t="str">
        <f>IF(C1177=0,0,IF(C1177="","",SUM(C$2:C1177)))</f>
        <v/>
      </c>
      <c r="E1177" s="41" t="str">
        <f>IF(H1177=0,0,IF(C1177="","",SUM(C$11:C1177)))</f>
        <v/>
      </c>
      <c r="F1177" s="41" t="str">
        <f>IF(H1177="","",COUNTIF(H$11:H1177,"="&amp;H1177))</f>
        <v/>
      </c>
      <c r="G1177" s="41" t="str">
        <f t="shared" si="162"/>
        <v/>
      </c>
      <c r="H1177" s="41" t="str">
        <f t="shared" si="163"/>
        <v/>
      </c>
      <c r="I1177" s="41" t="str">
        <f t="shared" si="164"/>
        <v/>
      </c>
      <c r="J1177" s="41" t="str">
        <f t="shared" si="165"/>
        <v/>
      </c>
      <c r="K1177" s="268"/>
      <c r="L1177" s="268"/>
      <c r="M1177" s="268"/>
      <c r="N1177" s="269"/>
      <c r="O1177" s="269"/>
      <c r="P1177" s="269"/>
      <c r="Q1177" s="270"/>
      <c r="R1177" s="271"/>
      <c r="S1177" s="268"/>
      <c r="T1177" s="268"/>
      <c r="U1177" s="268"/>
      <c r="V1177" s="268"/>
      <c r="W1177" s="65" t="str">
        <f t="shared" si="166"/>
        <v/>
      </c>
      <c r="X1177" s="65" t="str">
        <f t="shared" si="167"/>
        <v/>
      </c>
      <c r="Y1177" s="65" t="str">
        <f t="shared" si="168"/>
        <v/>
      </c>
      <c r="Z1177" s="65" t="str">
        <f t="shared" si="169"/>
        <v/>
      </c>
      <c r="AA1177" s="65" t="str">
        <f t="shared" si="170"/>
        <v/>
      </c>
    </row>
    <row r="1178" spans="1:27" x14ac:dyDescent="0.25">
      <c r="A1178" s="40" t="str">
        <f>IF(G1178="","",1*ISERROR(VLOOKUP(G1178,G$1:G1177,1,FALSE)))</f>
        <v/>
      </c>
      <c r="B1178" s="40" t="str">
        <f>IF(A1178=0,0,IF(A1178="","",SUM(A$2:A1178)))</f>
        <v/>
      </c>
      <c r="C1178" s="41" t="str">
        <f>IF(H1178="","",1*ISERROR(VLOOKUP(H1178,H$1:H1177,1,FALSE)))</f>
        <v/>
      </c>
      <c r="D1178" s="40" t="str">
        <f>IF(C1178=0,0,IF(C1178="","",SUM(C$2:C1178)))</f>
        <v/>
      </c>
      <c r="E1178" s="41" t="str">
        <f>IF(H1178=0,0,IF(C1178="","",SUM(C$11:C1178)))</f>
        <v/>
      </c>
      <c r="F1178" s="41" t="str">
        <f>IF(H1178="","",COUNTIF(H$11:H1178,"="&amp;H1178))</f>
        <v/>
      </c>
      <c r="G1178" s="41" t="str">
        <f t="shared" si="162"/>
        <v/>
      </c>
      <c r="H1178" s="41" t="str">
        <f t="shared" si="163"/>
        <v/>
      </c>
      <c r="I1178" s="41" t="str">
        <f t="shared" si="164"/>
        <v/>
      </c>
      <c r="J1178" s="41" t="str">
        <f t="shared" si="165"/>
        <v/>
      </c>
      <c r="K1178" s="268"/>
      <c r="L1178" s="268"/>
      <c r="M1178" s="268"/>
      <c r="N1178" s="269"/>
      <c r="O1178" s="269"/>
      <c r="P1178" s="269"/>
      <c r="Q1178" s="270"/>
      <c r="R1178" s="271"/>
      <c r="S1178" s="268"/>
      <c r="T1178" s="268"/>
      <c r="U1178" s="268"/>
      <c r="V1178" s="268"/>
      <c r="W1178" s="65" t="str">
        <f t="shared" si="166"/>
        <v/>
      </c>
      <c r="X1178" s="65" t="str">
        <f t="shared" si="167"/>
        <v/>
      </c>
      <c r="Y1178" s="65" t="str">
        <f t="shared" si="168"/>
        <v/>
      </c>
      <c r="Z1178" s="65" t="str">
        <f t="shared" si="169"/>
        <v/>
      </c>
      <c r="AA1178" s="65" t="str">
        <f t="shared" si="170"/>
        <v/>
      </c>
    </row>
    <row r="1179" spans="1:27" x14ac:dyDescent="0.25">
      <c r="A1179" s="40" t="str">
        <f>IF(G1179="","",1*ISERROR(VLOOKUP(G1179,G$1:G1178,1,FALSE)))</f>
        <v/>
      </c>
      <c r="B1179" s="40" t="str">
        <f>IF(A1179=0,0,IF(A1179="","",SUM(A$2:A1179)))</f>
        <v/>
      </c>
      <c r="C1179" s="41" t="str">
        <f>IF(H1179="","",1*ISERROR(VLOOKUP(H1179,H$1:H1178,1,FALSE)))</f>
        <v/>
      </c>
      <c r="D1179" s="40" t="str">
        <f>IF(C1179=0,0,IF(C1179="","",SUM(C$2:C1179)))</f>
        <v/>
      </c>
      <c r="E1179" s="41" t="str">
        <f>IF(H1179=0,0,IF(C1179="","",SUM(C$11:C1179)))</f>
        <v/>
      </c>
      <c r="F1179" s="41" t="str">
        <f>IF(H1179="","",COUNTIF(H$11:H1179,"="&amp;H1179))</f>
        <v/>
      </c>
      <c r="G1179" s="41" t="str">
        <f t="shared" si="162"/>
        <v/>
      </c>
      <c r="H1179" s="41" t="str">
        <f t="shared" si="163"/>
        <v/>
      </c>
      <c r="I1179" s="41" t="str">
        <f t="shared" si="164"/>
        <v/>
      </c>
      <c r="J1179" s="41" t="str">
        <f t="shared" si="165"/>
        <v/>
      </c>
      <c r="K1179" s="268"/>
      <c r="L1179" s="268"/>
      <c r="M1179" s="268"/>
      <c r="N1179" s="269"/>
      <c r="O1179" s="269"/>
      <c r="P1179" s="269"/>
      <c r="Q1179" s="270"/>
      <c r="R1179" s="271"/>
      <c r="S1179" s="268"/>
      <c r="T1179" s="268"/>
      <c r="U1179" s="268"/>
      <c r="V1179" s="268"/>
      <c r="W1179" s="65" t="str">
        <f t="shared" si="166"/>
        <v/>
      </c>
      <c r="X1179" s="65" t="str">
        <f t="shared" si="167"/>
        <v/>
      </c>
      <c r="Y1179" s="65" t="str">
        <f t="shared" si="168"/>
        <v/>
      </c>
      <c r="Z1179" s="65" t="str">
        <f t="shared" si="169"/>
        <v/>
      </c>
      <c r="AA1179" s="65" t="str">
        <f t="shared" si="170"/>
        <v/>
      </c>
    </row>
    <row r="1180" spans="1:27" x14ac:dyDescent="0.25">
      <c r="A1180" s="40" t="str">
        <f>IF(G1180="","",1*ISERROR(VLOOKUP(G1180,G$1:G1179,1,FALSE)))</f>
        <v/>
      </c>
      <c r="B1180" s="40" t="str">
        <f>IF(A1180=0,0,IF(A1180="","",SUM(A$2:A1180)))</f>
        <v/>
      </c>
      <c r="C1180" s="41" t="str">
        <f>IF(H1180="","",1*ISERROR(VLOOKUP(H1180,H$1:H1179,1,FALSE)))</f>
        <v/>
      </c>
      <c r="D1180" s="40" t="str">
        <f>IF(C1180=0,0,IF(C1180="","",SUM(C$2:C1180)))</f>
        <v/>
      </c>
      <c r="E1180" s="41" t="str">
        <f>IF(H1180=0,0,IF(C1180="","",SUM(C$11:C1180)))</f>
        <v/>
      </c>
      <c r="F1180" s="41" t="str">
        <f>IF(H1180="","",COUNTIF(H$11:H1180,"="&amp;H1180))</f>
        <v/>
      </c>
      <c r="G1180" s="41" t="str">
        <f t="shared" si="162"/>
        <v/>
      </c>
      <c r="H1180" s="41" t="str">
        <f t="shared" si="163"/>
        <v/>
      </c>
      <c r="I1180" s="41" t="str">
        <f t="shared" si="164"/>
        <v/>
      </c>
      <c r="J1180" s="41" t="str">
        <f t="shared" si="165"/>
        <v/>
      </c>
      <c r="K1180" s="268"/>
      <c r="L1180" s="268"/>
      <c r="M1180" s="268"/>
      <c r="N1180" s="269"/>
      <c r="O1180" s="269"/>
      <c r="P1180" s="269"/>
      <c r="Q1180" s="270"/>
      <c r="R1180" s="271"/>
      <c r="S1180" s="268"/>
      <c r="T1180" s="268"/>
      <c r="U1180" s="268"/>
      <c r="V1180" s="268"/>
      <c r="W1180" s="65" t="str">
        <f t="shared" si="166"/>
        <v/>
      </c>
      <c r="X1180" s="65" t="str">
        <f t="shared" si="167"/>
        <v/>
      </c>
      <c r="Y1180" s="65" t="str">
        <f t="shared" si="168"/>
        <v/>
      </c>
      <c r="Z1180" s="65" t="str">
        <f t="shared" si="169"/>
        <v/>
      </c>
      <c r="AA1180" s="65" t="str">
        <f t="shared" si="170"/>
        <v/>
      </c>
    </row>
    <row r="1181" spans="1:27" x14ac:dyDescent="0.25">
      <c r="A1181" s="40" t="str">
        <f>IF(G1181="","",1*ISERROR(VLOOKUP(G1181,G$1:G1180,1,FALSE)))</f>
        <v/>
      </c>
      <c r="B1181" s="40" t="str">
        <f>IF(A1181=0,0,IF(A1181="","",SUM(A$2:A1181)))</f>
        <v/>
      </c>
      <c r="C1181" s="41" t="str">
        <f>IF(H1181="","",1*ISERROR(VLOOKUP(H1181,H$1:H1180,1,FALSE)))</f>
        <v/>
      </c>
      <c r="D1181" s="40" t="str">
        <f>IF(C1181=0,0,IF(C1181="","",SUM(C$2:C1181)))</f>
        <v/>
      </c>
      <c r="E1181" s="41" t="str">
        <f>IF(H1181=0,0,IF(C1181="","",SUM(C$11:C1181)))</f>
        <v/>
      </c>
      <c r="F1181" s="41" t="str">
        <f>IF(H1181="","",COUNTIF(H$11:H1181,"="&amp;H1181))</f>
        <v/>
      </c>
      <c r="G1181" s="41" t="str">
        <f t="shared" si="162"/>
        <v/>
      </c>
      <c r="H1181" s="41" t="str">
        <f t="shared" si="163"/>
        <v/>
      </c>
      <c r="I1181" s="41" t="str">
        <f t="shared" si="164"/>
        <v/>
      </c>
      <c r="J1181" s="41" t="str">
        <f t="shared" si="165"/>
        <v/>
      </c>
      <c r="K1181" s="268"/>
      <c r="L1181" s="268"/>
      <c r="M1181" s="268"/>
      <c r="N1181" s="269"/>
      <c r="O1181" s="269"/>
      <c r="P1181" s="269"/>
      <c r="Q1181" s="270"/>
      <c r="R1181" s="271"/>
      <c r="S1181" s="268"/>
      <c r="T1181" s="268"/>
      <c r="U1181" s="268"/>
      <c r="V1181" s="268"/>
      <c r="W1181" s="65" t="str">
        <f t="shared" si="166"/>
        <v/>
      </c>
      <c r="X1181" s="65" t="str">
        <f t="shared" si="167"/>
        <v/>
      </c>
      <c r="Y1181" s="65" t="str">
        <f t="shared" si="168"/>
        <v/>
      </c>
      <c r="Z1181" s="65" t="str">
        <f t="shared" si="169"/>
        <v/>
      </c>
      <c r="AA1181" s="65" t="str">
        <f t="shared" si="170"/>
        <v/>
      </c>
    </row>
    <row r="1182" spans="1:27" x14ac:dyDescent="0.25">
      <c r="A1182" s="40" t="str">
        <f>IF(G1182="","",1*ISERROR(VLOOKUP(G1182,G$1:G1181,1,FALSE)))</f>
        <v/>
      </c>
      <c r="B1182" s="40" t="str">
        <f>IF(A1182=0,0,IF(A1182="","",SUM(A$2:A1182)))</f>
        <v/>
      </c>
      <c r="C1182" s="41" t="str">
        <f>IF(H1182="","",1*ISERROR(VLOOKUP(H1182,H$1:H1181,1,FALSE)))</f>
        <v/>
      </c>
      <c r="D1182" s="40" t="str">
        <f>IF(C1182=0,0,IF(C1182="","",SUM(C$2:C1182)))</f>
        <v/>
      </c>
      <c r="E1182" s="41" t="str">
        <f>IF(H1182=0,0,IF(C1182="","",SUM(C$11:C1182)))</f>
        <v/>
      </c>
      <c r="F1182" s="41" t="str">
        <f>IF(H1182="","",COUNTIF(H$11:H1182,"="&amp;H1182))</f>
        <v/>
      </c>
      <c r="G1182" s="41" t="str">
        <f t="shared" si="162"/>
        <v/>
      </c>
      <c r="H1182" s="41" t="str">
        <f t="shared" si="163"/>
        <v/>
      </c>
      <c r="I1182" s="41" t="str">
        <f t="shared" si="164"/>
        <v/>
      </c>
      <c r="J1182" s="41" t="str">
        <f t="shared" si="165"/>
        <v/>
      </c>
      <c r="K1182" s="268"/>
      <c r="L1182" s="268"/>
      <c r="M1182" s="268"/>
      <c r="N1182" s="269"/>
      <c r="O1182" s="269"/>
      <c r="P1182" s="269"/>
      <c r="Q1182" s="270"/>
      <c r="R1182" s="271"/>
      <c r="S1182" s="268"/>
      <c r="T1182" s="268"/>
      <c r="U1182" s="268"/>
      <c r="V1182" s="268"/>
      <c r="W1182" s="65" t="str">
        <f t="shared" si="166"/>
        <v/>
      </c>
      <c r="X1182" s="65" t="str">
        <f t="shared" si="167"/>
        <v/>
      </c>
      <c r="Y1182" s="65" t="str">
        <f t="shared" si="168"/>
        <v/>
      </c>
      <c r="Z1182" s="65" t="str">
        <f t="shared" si="169"/>
        <v/>
      </c>
      <c r="AA1182" s="65" t="str">
        <f t="shared" si="170"/>
        <v/>
      </c>
    </row>
    <row r="1183" spans="1:27" x14ac:dyDescent="0.25">
      <c r="A1183" s="40" t="str">
        <f>IF(G1183="","",1*ISERROR(VLOOKUP(G1183,G$1:G1182,1,FALSE)))</f>
        <v/>
      </c>
      <c r="B1183" s="40" t="str">
        <f>IF(A1183=0,0,IF(A1183="","",SUM(A$2:A1183)))</f>
        <v/>
      </c>
      <c r="C1183" s="41" t="str">
        <f>IF(H1183="","",1*ISERROR(VLOOKUP(H1183,H$1:H1182,1,FALSE)))</f>
        <v/>
      </c>
      <c r="D1183" s="40" t="str">
        <f>IF(C1183=0,0,IF(C1183="","",SUM(C$2:C1183)))</f>
        <v/>
      </c>
      <c r="E1183" s="41" t="str">
        <f>IF(H1183=0,0,IF(C1183="","",SUM(C$11:C1183)))</f>
        <v/>
      </c>
      <c r="F1183" s="41" t="str">
        <f>IF(H1183="","",COUNTIF(H$11:H1183,"="&amp;H1183))</f>
        <v/>
      </c>
      <c r="G1183" s="41" t="str">
        <f t="shared" si="162"/>
        <v/>
      </c>
      <c r="H1183" s="41" t="str">
        <f t="shared" si="163"/>
        <v/>
      </c>
      <c r="I1183" s="41" t="str">
        <f t="shared" si="164"/>
        <v/>
      </c>
      <c r="J1183" s="41" t="str">
        <f t="shared" si="165"/>
        <v/>
      </c>
      <c r="K1183" s="268"/>
      <c r="L1183" s="268"/>
      <c r="M1183" s="268"/>
      <c r="N1183" s="269"/>
      <c r="O1183" s="269"/>
      <c r="P1183" s="269"/>
      <c r="Q1183" s="270"/>
      <c r="R1183" s="271"/>
      <c r="S1183" s="268"/>
      <c r="T1183" s="268"/>
      <c r="U1183" s="268"/>
      <c r="V1183" s="268"/>
      <c r="W1183" s="65" t="str">
        <f t="shared" si="166"/>
        <v/>
      </c>
      <c r="X1183" s="65" t="str">
        <f t="shared" si="167"/>
        <v/>
      </c>
      <c r="Y1183" s="65" t="str">
        <f t="shared" si="168"/>
        <v/>
      </c>
      <c r="Z1183" s="65" t="str">
        <f t="shared" si="169"/>
        <v/>
      </c>
      <c r="AA1183" s="65" t="str">
        <f t="shared" si="170"/>
        <v/>
      </c>
    </row>
    <row r="1184" spans="1:27" x14ac:dyDescent="0.25">
      <c r="A1184" s="40" t="str">
        <f>IF(G1184="","",1*ISERROR(VLOOKUP(G1184,G$1:G1183,1,FALSE)))</f>
        <v/>
      </c>
      <c r="B1184" s="40" t="str">
        <f>IF(A1184=0,0,IF(A1184="","",SUM(A$2:A1184)))</f>
        <v/>
      </c>
      <c r="C1184" s="41" t="str">
        <f>IF(H1184="","",1*ISERROR(VLOOKUP(H1184,H$1:H1183,1,FALSE)))</f>
        <v/>
      </c>
      <c r="D1184" s="40" t="str">
        <f>IF(C1184=0,0,IF(C1184="","",SUM(C$2:C1184)))</f>
        <v/>
      </c>
      <c r="E1184" s="41" t="str">
        <f>IF(H1184=0,0,IF(C1184="","",SUM(C$11:C1184)))</f>
        <v/>
      </c>
      <c r="F1184" s="41" t="str">
        <f>IF(H1184="","",COUNTIF(H$11:H1184,"="&amp;H1184))</f>
        <v/>
      </c>
      <c r="G1184" s="41" t="str">
        <f t="shared" si="162"/>
        <v/>
      </c>
      <c r="H1184" s="41" t="str">
        <f t="shared" si="163"/>
        <v/>
      </c>
      <c r="I1184" s="41" t="str">
        <f t="shared" si="164"/>
        <v/>
      </c>
      <c r="J1184" s="41" t="str">
        <f t="shared" si="165"/>
        <v/>
      </c>
      <c r="K1184" s="268"/>
      <c r="L1184" s="268"/>
      <c r="M1184" s="268"/>
      <c r="N1184" s="269"/>
      <c r="O1184" s="269"/>
      <c r="P1184" s="269"/>
      <c r="Q1184" s="270"/>
      <c r="R1184" s="271"/>
      <c r="S1184" s="268"/>
      <c r="T1184" s="268"/>
      <c r="U1184" s="268"/>
      <c r="V1184" s="268"/>
      <c r="W1184" s="65" t="str">
        <f t="shared" si="166"/>
        <v/>
      </c>
      <c r="X1184" s="65" t="str">
        <f t="shared" si="167"/>
        <v/>
      </c>
      <c r="Y1184" s="65" t="str">
        <f t="shared" si="168"/>
        <v/>
      </c>
      <c r="Z1184" s="65" t="str">
        <f t="shared" si="169"/>
        <v/>
      </c>
      <c r="AA1184" s="65" t="str">
        <f t="shared" si="170"/>
        <v/>
      </c>
    </row>
    <row r="1185" spans="1:27" x14ac:dyDescent="0.25">
      <c r="A1185" s="40" t="str">
        <f>IF(G1185="","",1*ISERROR(VLOOKUP(G1185,G$1:G1184,1,FALSE)))</f>
        <v/>
      </c>
      <c r="B1185" s="40" t="str">
        <f>IF(A1185=0,0,IF(A1185="","",SUM(A$2:A1185)))</f>
        <v/>
      </c>
      <c r="C1185" s="41" t="str">
        <f>IF(H1185="","",1*ISERROR(VLOOKUP(H1185,H$1:H1184,1,FALSE)))</f>
        <v/>
      </c>
      <c r="D1185" s="40" t="str">
        <f>IF(C1185=0,0,IF(C1185="","",SUM(C$2:C1185)))</f>
        <v/>
      </c>
      <c r="E1185" s="41" t="str">
        <f>IF(H1185=0,0,IF(C1185="","",SUM(C$11:C1185)))</f>
        <v/>
      </c>
      <c r="F1185" s="41" t="str">
        <f>IF(H1185="","",COUNTIF(H$11:H1185,"="&amp;H1185))</f>
        <v/>
      </c>
      <c r="G1185" s="41" t="str">
        <f t="shared" si="162"/>
        <v/>
      </c>
      <c r="H1185" s="41" t="str">
        <f t="shared" si="163"/>
        <v/>
      </c>
      <c r="I1185" s="41" t="str">
        <f t="shared" si="164"/>
        <v/>
      </c>
      <c r="J1185" s="41" t="str">
        <f t="shared" si="165"/>
        <v/>
      </c>
      <c r="K1185" s="268"/>
      <c r="L1185" s="268"/>
      <c r="M1185" s="268"/>
      <c r="N1185" s="269"/>
      <c r="O1185" s="269"/>
      <c r="P1185" s="269"/>
      <c r="Q1185" s="270"/>
      <c r="R1185" s="271"/>
      <c r="S1185" s="268"/>
      <c r="T1185" s="268"/>
      <c r="U1185" s="268"/>
      <c r="V1185" s="268"/>
      <c r="W1185" s="65" t="str">
        <f t="shared" si="166"/>
        <v/>
      </c>
      <c r="X1185" s="65" t="str">
        <f t="shared" si="167"/>
        <v/>
      </c>
      <c r="Y1185" s="65" t="str">
        <f t="shared" si="168"/>
        <v/>
      </c>
      <c r="Z1185" s="65" t="str">
        <f t="shared" si="169"/>
        <v/>
      </c>
      <c r="AA1185" s="65" t="str">
        <f t="shared" si="170"/>
        <v/>
      </c>
    </row>
    <row r="1186" spans="1:27" x14ac:dyDescent="0.25">
      <c r="A1186" s="40" t="str">
        <f>IF(G1186="","",1*ISERROR(VLOOKUP(G1186,G$1:G1185,1,FALSE)))</f>
        <v/>
      </c>
      <c r="B1186" s="40" t="str">
        <f>IF(A1186=0,0,IF(A1186="","",SUM(A$2:A1186)))</f>
        <v/>
      </c>
      <c r="C1186" s="41" t="str">
        <f>IF(H1186="","",1*ISERROR(VLOOKUP(H1186,H$1:H1185,1,FALSE)))</f>
        <v/>
      </c>
      <c r="D1186" s="40" t="str">
        <f>IF(C1186=0,0,IF(C1186="","",SUM(C$2:C1186)))</f>
        <v/>
      </c>
      <c r="E1186" s="41" t="str">
        <f>IF(H1186=0,0,IF(C1186="","",SUM(C$11:C1186)))</f>
        <v/>
      </c>
      <c r="F1186" s="41" t="str">
        <f>IF(H1186="","",COUNTIF(H$11:H1186,"="&amp;H1186))</f>
        <v/>
      </c>
      <c r="G1186" s="41" t="str">
        <f t="shared" si="162"/>
        <v/>
      </c>
      <c r="H1186" s="41" t="str">
        <f t="shared" si="163"/>
        <v/>
      </c>
      <c r="I1186" s="41" t="str">
        <f t="shared" si="164"/>
        <v/>
      </c>
      <c r="J1186" s="41" t="str">
        <f t="shared" si="165"/>
        <v/>
      </c>
      <c r="K1186" s="268"/>
      <c r="L1186" s="268"/>
      <c r="M1186" s="268"/>
      <c r="N1186" s="269"/>
      <c r="O1186" s="269"/>
      <c r="P1186" s="269"/>
      <c r="Q1186" s="270"/>
      <c r="R1186" s="271"/>
      <c r="S1186" s="268"/>
      <c r="T1186" s="268"/>
      <c r="U1186" s="268"/>
      <c r="V1186" s="268"/>
      <c r="W1186" s="65" t="str">
        <f t="shared" si="166"/>
        <v/>
      </c>
      <c r="X1186" s="65" t="str">
        <f t="shared" si="167"/>
        <v/>
      </c>
      <c r="Y1186" s="65" t="str">
        <f t="shared" si="168"/>
        <v/>
      </c>
      <c r="Z1186" s="65" t="str">
        <f t="shared" si="169"/>
        <v/>
      </c>
      <c r="AA1186" s="65" t="str">
        <f t="shared" si="170"/>
        <v/>
      </c>
    </row>
    <row r="1187" spans="1:27" x14ac:dyDescent="0.25">
      <c r="A1187" s="40" t="str">
        <f>IF(G1187="","",1*ISERROR(VLOOKUP(G1187,G$1:G1186,1,FALSE)))</f>
        <v/>
      </c>
      <c r="B1187" s="40" t="str">
        <f>IF(A1187=0,0,IF(A1187="","",SUM(A$2:A1187)))</f>
        <v/>
      </c>
      <c r="C1187" s="41" t="str">
        <f>IF(H1187="","",1*ISERROR(VLOOKUP(H1187,H$1:H1186,1,FALSE)))</f>
        <v/>
      </c>
      <c r="D1187" s="40" t="str">
        <f>IF(C1187=0,0,IF(C1187="","",SUM(C$2:C1187)))</f>
        <v/>
      </c>
      <c r="E1187" s="41" t="str">
        <f>IF(H1187=0,0,IF(C1187="","",SUM(C$11:C1187)))</f>
        <v/>
      </c>
      <c r="F1187" s="41" t="str">
        <f>IF(H1187="","",COUNTIF(H$11:H1187,"="&amp;H1187))</f>
        <v/>
      </c>
      <c r="G1187" s="41" t="str">
        <f t="shared" si="162"/>
        <v/>
      </c>
      <c r="H1187" s="41" t="str">
        <f t="shared" si="163"/>
        <v/>
      </c>
      <c r="I1187" s="41" t="str">
        <f t="shared" si="164"/>
        <v/>
      </c>
      <c r="J1187" s="41" t="str">
        <f t="shared" si="165"/>
        <v/>
      </c>
      <c r="K1187" s="268"/>
      <c r="L1187" s="268"/>
      <c r="M1187" s="268"/>
      <c r="N1187" s="269"/>
      <c r="O1187" s="269"/>
      <c r="P1187" s="269"/>
      <c r="Q1187" s="270"/>
      <c r="R1187" s="271"/>
      <c r="S1187" s="268"/>
      <c r="T1187" s="268"/>
      <c r="U1187" s="268"/>
      <c r="V1187" s="268"/>
      <c r="W1187" s="65" t="str">
        <f t="shared" si="166"/>
        <v/>
      </c>
      <c r="X1187" s="65" t="str">
        <f t="shared" si="167"/>
        <v/>
      </c>
      <c r="Y1187" s="65" t="str">
        <f t="shared" si="168"/>
        <v/>
      </c>
      <c r="Z1187" s="65" t="str">
        <f t="shared" si="169"/>
        <v/>
      </c>
      <c r="AA1187" s="65" t="str">
        <f t="shared" si="170"/>
        <v/>
      </c>
    </row>
    <row r="1188" spans="1:27" x14ac:dyDescent="0.25">
      <c r="A1188" s="40" t="str">
        <f>IF(G1188="","",1*ISERROR(VLOOKUP(G1188,G$1:G1187,1,FALSE)))</f>
        <v/>
      </c>
      <c r="B1188" s="40" t="str">
        <f>IF(A1188=0,0,IF(A1188="","",SUM(A$2:A1188)))</f>
        <v/>
      </c>
      <c r="C1188" s="41" t="str">
        <f>IF(H1188="","",1*ISERROR(VLOOKUP(H1188,H$1:H1187,1,FALSE)))</f>
        <v/>
      </c>
      <c r="D1188" s="40" t="str">
        <f>IF(C1188=0,0,IF(C1188="","",SUM(C$2:C1188)))</f>
        <v/>
      </c>
      <c r="E1188" s="41" t="str">
        <f>IF(H1188=0,0,IF(C1188="","",SUM(C$11:C1188)))</f>
        <v/>
      </c>
      <c r="F1188" s="41" t="str">
        <f>IF(H1188="","",COUNTIF(H$11:H1188,"="&amp;H1188))</f>
        <v/>
      </c>
      <c r="G1188" s="41" t="str">
        <f t="shared" si="162"/>
        <v/>
      </c>
      <c r="H1188" s="41" t="str">
        <f t="shared" si="163"/>
        <v/>
      </c>
      <c r="I1188" s="41" t="str">
        <f t="shared" si="164"/>
        <v/>
      </c>
      <c r="J1188" s="41" t="str">
        <f t="shared" si="165"/>
        <v/>
      </c>
      <c r="K1188" s="268"/>
      <c r="L1188" s="268"/>
      <c r="M1188" s="268"/>
      <c r="N1188" s="269"/>
      <c r="O1188" s="269"/>
      <c r="P1188" s="269"/>
      <c r="Q1188" s="270"/>
      <c r="R1188" s="271"/>
      <c r="S1188" s="268"/>
      <c r="T1188" s="268"/>
      <c r="U1188" s="268"/>
      <c r="V1188" s="268"/>
      <c r="W1188" s="65" t="str">
        <f t="shared" si="166"/>
        <v/>
      </c>
      <c r="X1188" s="65" t="str">
        <f t="shared" si="167"/>
        <v/>
      </c>
      <c r="Y1188" s="65" t="str">
        <f t="shared" si="168"/>
        <v/>
      </c>
      <c r="Z1188" s="65" t="str">
        <f t="shared" si="169"/>
        <v/>
      </c>
      <c r="AA1188" s="65" t="str">
        <f t="shared" si="170"/>
        <v/>
      </c>
    </row>
    <row r="1189" spans="1:27" x14ac:dyDescent="0.25">
      <c r="A1189" s="40" t="str">
        <f>IF(G1189="","",1*ISERROR(VLOOKUP(G1189,G$1:G1188,1,FALSE)))</f>
        <v/>
      </c>
      <c r="B1189" s="40" t="str">
        <f>IF(A1189=0,0,IF(A1189="","",SUM(A$2:A1189)))</f>
        <v/>
      </c>
      <c r="C1189" s="41" t="str">
        <f>IF(H1189="","",1*ISERROR(VLOOKUP(H1189,H$1:H1188,1,FALSE)))</f>
        <v/>
      </c>
      <c r="D1189" s="40" t="str">
        <f>IF(C1189=0,0,IF(C1189="","",SUM(C$2:C1189)))</f>
        <v/>
      </c>
      <c r="E1189" s="41" t="str">
        <f>IF(H1189=0,0,IF(C1189="","",SUM(C$11:C1189)))</f>
        <v/>
      </c>
      <c r="F1189" s="41" t="str">
        <f>IF(H1189="","",COUNTIF(H$11:H1189,"="&amp;H1189))</f>
        <v/>
      </c>
      <c r="G1189" s="41" t="str">
        <f t="shared" si="162"/>
        <v/>
      </c>
      <c r="H1189" s="41" t="str">
        <f t="shared" si="163"/>
        <v/>
      </c>
      <c r="I1189" s="41" t="str">
        <f t="shared" si="164"/>
        <v/>
      </c>
      <c r="J1189" s="41" t="str">
        <f t="shared" si="165"/>
        <v/>
      </c>
      <c r="K1189" s="268"/>
      <c r="L1189" s="268"/>
      <c r="M1189" s="268"/>
      <c r="N1189" s="269"/>
      <c r="O1189" s="269"/>
      <c r="P1189" s="269"/>
      <c r="Q1189" s="270"/>
      <c r="R1189" s="271"/>
      <c r="S1189" s="268"/>
      <c r="T1189" s="268"/>
      <c r="U1189" s="268"/>
      <c r="V1189" s="268"/>
      <c r="W1189" s="65" t="str">
        <f t="shared" si="166"/>
        <v/>
      </c>
      <c r="X1189" s="65" t="str">
        <f t="shared" si="167"/>
        <v/>
      </c>
      <c r="Y1189" s="65" t="str">
        <f t="shared" si="168"/>
        <v/>
      </c>
      <c r="Z1189" s="65" t="str">
        <f t="shared" si="169"/>
        <v/>
      </c>
      <c r="AA1189" s="65" t="str">
        <f t="shared" si="170"/>
        <v/>
      </c>
    </row>
    <row r="1190" spans="1:27" x14ac:dyDescent="0.25">
      <c r="A1190" s="40" t="str">
        <f>IF(G1190="","",1*ISERROR(VLOOKUP(G1190,G$1:G1189,1,FALSE)))</f>
        <v/>
      </c>
      <c r="B1190" s="40" t="str">
        <f>IF(A1190=0,0,IF(A1190="","",SUM(A$2:A1190)))</f>
        <v/>
      </c>
      <c r="C1190" s="41" t="str">
        <f>IF(H1190="","",1*ISERROR(VLOOKUP(H1190,H$1:H1189,1,FALSE)))</f>
        <v/>
      </c>
      <c r="D1190" s="40" t="str">
        <f>IF(C1190=0,0,IF(C1190="","",SUM(C$2:C1190)))</f>
        <v/>
      </c>
      <c r="E1190" s="41" t="str">
        <f>IF(H1190=0,0,IF(C1190="","",SUM(C$11:C1190)))</f>
        <v/>
      </c>
      <c r="F1190" s="41" t="str">
        <f>IF(H1190="","",COUNTIF(H$11:H1190,"="&amp;H1190))</f>
        <v/>
      </c>
      <c r="G1190" s="41" t="str">
        <f t="shared" si="162"/>
        <v/>
      </c>
      <c r="H1190" s="41" t="str">
        <f t="shared" si="163"/>
        <v/>
      </c>
      <c r="I1190" s="41" t="str">
        <f t="shared" si="164"/>
        <v/>
      </c>
      <c r="J1190" s="41" t="str">
        <f t="shared" si="165"/>
        <v/>
      </c>
      <c r="K1190" s="268"/>
      <c r="L1190" s="268"/>
      <c r="M1190" s="268"/>
      <c r="N1190" s="269"/>
      <c r="O1190" s="269"/>
      <c r="P1190" s="269"/>
      <c r="Q1190" s="270"/>
      <c r="R1190" s="271"/>
      <c r="S1190" s="268"/>
      <c r="T1190" s="268"/>
      <c r="U1190" s="268"/>
      <c r="V1190" s="268"/>
      <c r="W1190" s="65" t="str">
        <f t="shared" si="166"/>
        <v/>
      </c>
      <c r="X1190" s="65" t="str">
        <f t="shared" si="167"/>
        <v/>
      </c>
      <c r="Y1190" s="65" t="str">
        <f t="shared" si="168"/>
        <v/>
      </c>
      <c r="Z1190" s="65" t="str">
        <f t="shared" si="169"/>
        <v/>
      </c>
      <c r="AA1190" s="65" t="str">
        <f t="shared" si="170"/>
        <v/>
      </c>
    </row>
    <row r="1191" spans="1:27" x14ac:dyDescent="0.25">
      <c r="A1191" s="40" t="str">
        <f>IF(G1191="","",1*ISERROR(VLOOKUP(G1191,G$1:G1190,1,FALSE)))</f>
        <v/>
      </c>
      <c r="B1191" s="40" t="str">
        <f>IF(A1191=0,0,IF(A1191="","",SUM(A$2:A1191)))</f>
        <v/>
      </c>
      <c r="C1191" s="41" t="str">
        <f>IF(H1191="","",1*ISERROR(VLOOKUP(H1191,H$1:H1190,1,FALSE)))</f>
        <v/>
      </c>
      <c r="D1191" s="40" t="str">
        <f>IF(C1191=0,0,IF(C1191="","",SUM(C$2:C1191)))</f>
        <v/>
      </c>
      <c r="E1191" s="41" t="str">
        <f>IF(H1191=0,0,IF(C1191="","",SUM(C$11:C1191)))</f>
        <v/>
      </c>
      <c r="F1191" s="41" t="str">
        <f>IF(H1191="","",COUNTIF(H$11:H1191,"="&amp;H1191))</f>
        <v/>
      </c>
      <c r="G1191" s="41" t="str">
        <f t="shared" si="162"/>
        <v/>
      </c>
      <c r="H1191" s="41" t="str">
        <f t="shared" si="163"/>
        <v/>
      </c>
      <c r="I1191" s="41" t="str">
        <f t="shared" si="164"/>
        <v/>
      </c>
      <c r="J1191" s="41" t="str">
        <f t="shared" si="165"/>
        <v/>
      </c>
      <c r="K1191" s="268"/>
      <c r="L1191" s="268"/>
      <c r="M1191" s="268"/>
      <c r="N1191" s="269"/>
      <c r="O1191" s="269"/>
      <c r="P1191" s="269"/>
      <c r="Q1191" s="270"/>
      <c r="R1191" s="271"/>
      <c r="S1191" s="268"/>
      <c r="T1191" s="268"/>
      <c r="U1191" s="268"/>
      <c r="V1191" s="268"/>
      <c r="W1191" s="65" t="str">
        <f t="shared" si="166"/>
        <v/>
      </c>
      <c r="X1191" s="65" t="str">
        <f t="shared" si="167"/>
        <v/>
      </c>
      <c r="Y1191" s="65" t="str">
        <f t="shared" si="168"/>
        <v/>
      </c>
      <c r="Z1191" s="65" t="str">
        <f t="shared" si="169"/>
        <v/>
      </c>
      <c r="AA1191" s="65" t="str">
        <f t="shared" si="170"/>
        <v/>
      </c>
    </row>
    <row r="1192" spans="1:27" x14ac:dyDescent="0.25">
      <c r="A1192" s="40" t="str">
        <f>IF(G1192="","",1*ISERROR(VLOOKUP(G1192,G$1:G1191,1,FALSE)))</f>
        <v/>
      </c>
      <c r="B1192" s="40" t="str">
        <f>IF(A1192=0,0,IF(A1192="","",SUM(A$2:A1192)))</f>
        <v/>
      </c>
      <c r="C1192" s="41" t="str">
        <f>IF(H1192="","",1*ISERROR(VLOOKUP(H1192,H$1:H1191,1,FALSE)))</f>
        <v/>
      </c>
      <c r="D1192" s="40" t="str">
        <f>IF(C1192=0,0,IF(C1192="","",SUM(C$2:C1192)))</f>
        <v/>
      </c>
      <c r="E1192" s="41" t="str">
        <f>IF(H1192=0,0,IF(C1192="","",SUM(C$11:C1192)))</f>
        <v/>
      </c>
      <c r="F1192" s="41" t="str">
        <f>IF(H1192="","",COUNTIF(H$11:H1192,"="&amp;H1192))</f>
        <v/>
      </c>
      <c r="G1192" s="41" t="str">
        <f t="shared" si="162"/>
        <v/>
      </c>
      <c r="H1192" s="41" t="str">
        <f t="shared" si="163"/>
        <v/>
      </c>
      <c r="I1192" s="41" t="str">
        <f t="shared" si="164"/>
        <v/>
      </c>
      <c r="J1192" s="41" t="str">
        <f t="shared" si="165"/>
        <v/>
      </c>
      <c r="K1192" s="268"/>
      <c r="L1192" s="268"/>
      <c r="M1192" s="268"/>
      <c r="N1192" s="269"/>
      <c r="O1192" s="269"/>
      <c r="P1192" s="269"/>
      <c r="Q1192" s="270"/>
      <c r="R1192" s="271"/>
      <c r="S1192" s="268"/>
      <c r="T1192" s="268"/>
      <c r="U1192" s="268"/>
      <c r="V1192" s="268"/>
      <c r="W1192" s="65" t="str">
        <f t="shared" si="166"/>
        <v/>
      </c>
      <c r="X1192" s="65" t="str">
        <f t="shared" si="167"/>
        <v/>
      </c>
      <c r="Y1192" s="65" t="str">
        <f t="shared" si="168"/>
        <v/>
      </c>
      <c r="Z1192" s="65" t="str">
        <f t="shared" si="169"/>
        <v/>
      </c>
      <c r="AA1192" s="65" t="str">
        <f t="shared" si="170"/>
        <v/>
      </c>
    </row>
    <row r="1193" spans="1:27" x14ac:dyDescent="0.25">
      <c r="A1193" s="40" t="str">
        <f>IF(G1193="","",1*ISERROR(VLOOKUP(G1193,G$1:G1192,1,FALSE)))</f>
        <v/>
      </c>
      <c r="B1193" s="40" t="str">
        <f>IF(A1193=0,0,IF(A1193="","",SUM(A$2:A1193)))</f>
        <v/>
      </c>
      <c r="C1193" s="41" t="str">
        <f>IF(H1193="","",1*ISERROR(VLOOKUP(H1193,H$1:H1192,1,FALSE)))</f>
        <v/>
      </c>
      <c r="D1193" s="40" t="str">
        <f>IF(C1193=0,0,IF(C1193="","",SUM(C$2:C1193)))</f>
        <v/>
      </c>
      <c r="E1193" s="41" t="str">
        <f>IF(H1193=0,0,IF(C1193="","",SUM(C$11:C1193)))</f>
        <v/>
      </c>
      <c r="F1193" s="41" t="str">
        <f>IF(H1193="","",COUNTIF(H$11:H1193,"="&amp;H1193))</f>
        <v/>
      </c>
      <c r="G1193" s="41" t="str">
        <f t="shared" si="162"/>
        <v/>
      </c>
      <c r="H1193" s="41" t="str">
        <f t="shared" si="163"/>
        <v/>
      </c>
      <c r="I1193" s="41" t="str">
        <f t="shared" si="164"/>
        <v/>
      </c>
      <c r="J1193" s="41" t="str">
        <f t="shared" si="165"/>
        <v/>
      </c>
      <c r="K1193" s="268"/>
      <c r="L1193" s="268"/>
      <c r="M1193" s="268"/>
      <c r="N1193" s="269"/>
      <c r="O1193" s="269"/>
      <c r="P1193" s="269"/>
      <c r="Q1193" s="270"/>
      <c r="R1193" s="271"/>
      <c r="S1193" s="268"/>
      <c r="T1193" s="268"/>
      <c r="U1193" s="268"/>
      <c r="V1193" s="268"/>
      <c r="W1193" s="65" t="str">
        <f t="shared" si="166"/>
        <v/>
      </c>
      <c r="X1193" s="65" t="str">
        <f t="shared" si="167"/>
        <v/>
      </c>
      <c r="Y1193" s="65" t="str">
        <f t="shared" si="168"/>
        <v/>
      </c>
      <c r="Z1193" s="65" t="str">
        <f t="shared" si="169"/>
        <v/>
      </c>
      <c r="AA1193" s="65" t="str">
        <f t="shared" si="170"/>
        <v/>
      </c>
    </row>
    <row r="1194" spans="1:27" x14ac:dyDescent="0.25">
      <c r="A1194" s="40" t="str">
        <f>IF(G1194="","",1*ISERROR(VLOOKUP(G1194,G$1:G1193,1,FALSE)))</f>
        <v/>
      </c>
      <c r="B1194" s="40" t="str">
        <f>IF(A1194=0,0,IF(A1194="","",SUM(A$2:A1194)))</f>
        <v/>
      </c>
      <c r="C1194" s="41" t="str">
        <f>IF(H1194="","",1*ISERROR(VLOOKUP(H1194,H$1:H1193,1,FALSE)))</f>
        <v/>
      </c>
      <c r="D1194" s="40" t="str">
        <f>IF(C1194=0,0,IF(C1194="","",SUM(C$2:C1194)))</f>
        <v/>
      </c>
      <c r="E1194" s="41" t="str">
        <f>IF(H1194=0,0,IF(C1194="","",SUM(C$11:C1194)))</f>
        <v/>
      </c>
      <c r="F1194" s="41" t="str">
        <f>IF(H1194="","",COUNTIF(H$11:H1194,"="&amp;H1194))</f>
        <v/>
      </c>
      <c r="G1194" s="41" t="str">
        <f t="shared" si="162"/>
        <v/>
      </c>
      <c r="H1194" s="41" t="str">
        <f t="shared" si="163"/>
        <v/>
      </c>
      <c r="I1194" s="41" t="str">
        <f t="shared" si="164"/>
        <v/>
      </c>
      <c r="J1194" s="41" t="str">
        <f t="shared" si="165"/>
        <v/>
      </c>
      <c r="K1194" s="268"/>
      <c r="L1194" s="268"/>
      <c r="M1194" s="268"/>
      <c r="N1194" s="269"/>
      <c r="O1194" s="269"/>
      <c r="P1194" s="269"/>
      <c r="Q1194" s="270"/>
      <c r="R1194" s="271"/>
      <c r="S1194" s="268"/>
      <c r="T1194" s="268"/>
      <c r="U1194" s="268"/>
      <c r="V1194" s="268"/>
      <c r="W1194" s="65" t="str">
        <f t="shared" si="166"/>
        <v/>
      </c>
      <c r="X1194" s="65" t="str">
        <f t="shared" si="167"/>
        <v/>
      </c>
      <c r="Y1194" s="65" t="str">
        <f t="shared" si="168"/>
        <v/>
      </c>
      <c r="Z1194" s="65" t="str">
        <f t="shared" si="169"/>
        <v/>
      </c>
      <c r="AA1194" s="65" t="str">
        <f t="shared" si="170"/>
        <v/>
      </c>
    </row>
    <row r="1195" spans="1:27" x14ac:dyDescent="0.25">
      <c r="A1195" s="40" t="str">
        <f>IF(G1195="","",1*ISERROR(VLOOKUP(G1195,G$1:G1194,1,FALSE)))</f>
        <v/>
      </c>
      <c r="B1195" s="40" t="str">
        <f>IF(A1195=0,0,IF(A1195="","",SUM(A$2:A1195)))</f>
        <v/>
      </c>
      <c r="C1195" s="41" t="str">
        <f>IF(H1195="","",1*ISERROR(VLOOKUP(H1195,H$1:H1194,1,FALSE)))</f>
        <v/>
      </c>
      <c r="D1195" s="40" t="str">
        <f>IF(C1195=0,0,IF(C1195="","",SUM(C$2:C1195)))</f>
        <v/>
      </c>
      <c r="E1195" s="41" t="str">
        <f>IF(H1195=0,0,IF(C1195="","",SUM(C$11:C1195)))</f>
        <v/>
      </c>
      <c r="F1195" s="41" t="str">
        <f>IF(H1195="","",COUNTIF(H$11:H1195,"="&amp;H1195))</f>
        <v/>
      </c>
      <c r="G1195" s="41" t="str">
        <f t="shared" si="162"/>
        <v/>
      </c>
      <c r="H1195" s="41" t="str">
        <f t="shared" si="163"/>
        <v/>
      </c>
      <c r="I1195" s="41" t="str">
        <f t="shared" si="164"/>
        <v/>
      </c>
      <c r="J1195" s="41" t="str">
        <f t="shared" si="165"/>
        <v/>
      </c>
      <c r="K1195" s="268"/>
      <c r="L1195" s="268"/>
      <c r="M1195" s="268"/>
      <c r="N1195" s="269"/>
      <c r="O1195" s="269"/>
      <c r="P1195" s="269"/>
      <c r="Q1195" s="270"/>
      <c r="R1195" s="271"/>
      <c r="S1195" s="268"/>
      <c r="T1195" s="268"/>
      <c r="U1195" s="268"/>
      <c r="V1195" s="268"/>
      <c r="W1195" s="65" t="str">
        <f t="shared" si="166"/>
        <v/>
      </c>
      <c r="X1195" s="65" t="str">
        <f t="shared" si="167"/>
        <v/>
      </c>
      <c r="Y1195" s="65" t="str">
        <f t="shared" si="168"/>
        <v/>
      </c>
      <c r="Z1195" s="65" t="str">
        <f t="shared" si="169"/>
        <v/>
      </c>
      <c r="AA1195" s="65" t="str">
        <f t="shared" si="170"/>
        <v/>
      </c>
    </row>
    <row r="1196" spans="1:27" x14ac:dyDescent="0.25">
      <c r="A1196" s="40" t="str">
        <f>IF(G1196="","",1*ISERROR(VLOOKUP(G1196,G$1:G1195,1,FALSE)))</f>
        <v/>
      </c>
      <c r="B1196" s="40" t="str">
        <f>IF(A1196=0,0,IF(A1196="","",SUM(A$2:A1196)))</f>
        <v/>
      </c>
      <c r="C1196" s="41" t="str">
        <f>IF(H1196="","",1*ISERROR(VLOOKUP(H1196,H$1:H1195,1,FALSE)))</f>
        <v/>
      </c>
      <c r="D1196" s="40" t="str">
        <f>IF(C1196=0,0,IF(C1196="","",SUM(C$2:C1196)))</f>
        <v/>
      </c>
      <c r="E1196" s="41" t="str">
        <f>IF(H1196=0,0,IF(C1196="","",SUM(C$11:C1196)))</f>
        <v/>
      </c>
      <c r="F1196" s="41" t="str">
        <f>IF(H1196="","",COUNTIF(H$11:H1196,"="&amp;H1196))</f>
        <v/>
      </c>
      <c r="G1196" s="41" t="str">
        <f t="shared" si="162"/>
        <v/>
      </c>
      <c r="H1196" s="41" t="str">
        <f t="shared" si="163"/>
        <v/>
      </c>
      <c r="I1196" s="41" t="str">
        <f t="shared" si="164"/>
        <v/>
      </c>
      <c r="J1196" s="41" t="str">
        <f t="shared" si="165"/>
        <v/>
      </c>
      <c r="K1196" s="268"/>
      <c r="L1196" s="268"/>
      <c r="M1196" s="268"/>
      <c r="N1196" s="269"/>
      <c r="O1196" s="269"/>
      <c r="P1196" s="269"/>
      <c r="Q1196" s="270"/>
      <c r="R1196" s="271"/>
      <c r="S1196" s="268"/>
      <c r="T1196" s="268"/>
      <c r="U1196" s="268"/>
      <c r="V1196" s="268"/>
      <c r="W1196" s="65" t="str">
        <f t="shared" si="166"/>
        <v/>
      </c>
      <c r="X1196" s="65" t="str">
        <f t="shared" si="167"/>
        <v/>
      </c>
      <c r="Y1196" s="65" t="str">
        <f t="shared" si="168"/>
        <v/>
      </c>
      <c r="Z1196" s="65" t="str">
        <f t="shared" si="169"/>
        <v/>
      </c>
      <c r="AA1196" s="65" t="str">
        <f t="shared" si="170"/>
        <v/>
      </c>
    </row>
    <row r="1197" spans="1:27" x14ac:dyDescent="0.25">
      <c r="A1197" s="40" t="str">
        <f>IF(G1197="","",1*ISERROR(VLOOKUP(G1197,G$1:G1196,1,FALSE)))</f>
        <v/>
      </c>
      <c r="B1197" s="40" t="str">
        <f>IF(A1197=0,0,IF(A1197="","",SUM(A$2:A1197)))</f>
        <v/>
      </c>
      <c r="C1197" s="41" t="str">
        <f>IF(H1197="","",1*ISERROR(VLOOKUP(H1197,H$1:H1196,1,FALSE)))</f>
        <v/>
      </c>
      <c r="D1197" s="40" t="str">
        <f>IF(C1197=0,0,IF(C1197="","",SUM(C$2:C1197)))</f>
        <v/>
      </c>
      <c r="E1197" s="41" t="str">
        <f>IF(H1197=0,0,IF(C1197="","",SUM(C$11:C1197)))</f>
        <v/>
      </c>
      <c r="F1197" s="41" t="str">
        <f>IF(H1197="","",COUNTIF(H$11:H1197,"="&amp;H1197))</f>
        <v/>
      </c>
      <c r="G1197" s="41" t="str">
        <f t="shared" si="162"/>
        <v/>
      </c>
      <c r="H1197" s="41" t="str">
        <f t="shared" si="163"/>
        <v/>
      </c>
      <c r="I1197" s="41" t="str">
        <f t="shared" si="164"/>
        <v/>
      </c>
      <c r="J1197" s="41" t="str">
        <f t="shared" si="165"/>
        <v/>
      </c>
      <c r="K1197" s="268"/>
      <c r="L1197" s="268"/>
      <c r="M1197" s="268"/>
      <c r="N1197" s="269"/>
      <c r="O1197" s="269"/>
      <c r="P1197" s="269"/>
      <c r="Q1197" s="270"/>
      <c r="R1197" s="271"/>
      <c r="S1197" s="268"/>
      <c r="T1197" s="268"/>
      <c r="U1197" s="268"/>
      <c r="V1197" s="268"/>
      <c r="W1197" s="65" t="str">
        <f t="shared" si="166"/>
        <v/>
      </c>
      <c r="X1197" s="65" t="str">
        <f t="shared" si="167"/>
        <v/>
      </c>
      <c r="Y1197" s="65" t="str">
        <f t="shared" si="168"/>
        <v/>
      </c>
      <c r="Z1197" s="65" t="str">
        <f t="shared" si="169"/>
        <v/>
      </c>
      <c r="AA1197" s="65" t="str">
        <f t="shared" si="170"/>
        <v/>
      </c>
    </row>
    <row r="1198" spans="1:27" x14ac:dyDescent="0.25">
      <c r="A1198" s="40" t="str">
        <f>IF(G1198="","",1*ISERROR(VLOOKUP(G1198,G$1:G1197,1,FALSE)))</f>
        <v/>
      </c>
      <c r="B1198" s="40" t="str">
        <f>IF(A1198=0,0,IF(A1198="","",SUM(A$2:A1198)))</f>
        <v/>
      </c>
      <c r="C1198" s="41" t="str">
        <f>IF(H1198="","",1*ISERROR(VLOOKUP(H1198,H$1:H1197,1,FALSE)))</f>
        <v/>
      </c>
      <c r="D1198" s="40" t="str">
        <f>IF(C1198=0,0,IF(C1198="","",SUM(C$2:C1198)))</f>
        <v/>
      </c>
      <c r="E1198" s="41" t="str">
        <f>IF(H1198=0,0,IF(C1198="","",SUM(C$11:C1198)))</f>
        <v/>
      </c>
      <c r="F1198" s="41" t="str">
        <f>IF(H1198="","",COUNTIF(H$11:H1198,"="&amp;H1198))</f>
        <v/>
      </c>
      <c r="G1198" s="41" t="str">
        <f t="shared" si="162"/>
        <v/>
      </c>
      <c r="H1198" s="41" t="str">
        <f t="shared" si="163"/>
        <v/>
      </c>
      <c r="I1198" s="41" t="str">
        <f t="shared" si="164"/>
        <v/>
      </c>
      <c r="J1198" s="41" t="str">
        <f t="shared" si="165"/>
        <v/>
      </c>
      <c r="K1198" s="268"/>
      <c r="L1198" s="268"/>
      <c r="M1198" s="268"/>
      <c r="N1198" s="269"/>
      <c r="O1198" s="269"/>
      <c r="P1198" s="269"/>
      <c r="Q1198" s="270"/>
      <c r="R1198" s="271"/>
      <c r="S1198" s="268"/>
      <c r="T1198" s="268"/>
      <c r="U1198" s="268"/>
      <c r="V1198" s="268"/>
      <c r="W1198" s="65" t="str">
        <f t="shared" si="166"/>
        <v/>
      </c>
      <c r="X1198" s="65" t="str">
        <f t="shared" si="167"/>
        <v/>
      </c>
      <c r="Y1198" s="65" t="str">
        <f t="shared" si="168"/>
        <v/>
      </c>
      <c r="Z1198" s="65" t="str">
        <f t="shared" si="169"/>
        <v/>
      </c>
      <c r="AA1198" s="65" t="str">
        <f t="shared" si="170"/>
        <v/>
      </c>
    </row>
    <row r="1199" spans="1:27" x14ac:dyDescent="0.25">
      <c r="A1199" s="40" t="str">
        <f>IF(G1199="","",1*ISERROR(VLOOKUP(G1199,G$1:G1198,1,FALSE)))</f>
        <v/>
      </c>
      <c r="B1199" s="40" t="str">
        <f>IF(A1199=0,0,IF(A1199="","",SUM(A$2:A1199)))</f>
        <v/>
      </c>
      <c r="C1199" s="41" t="str">
        <f>IF(H1199="","",1*ISERROR(VLOOKUP(H1199,H$1:H1198,1,FALSE)))</f>
        <v/>
      </c>
      <c r="D1199" s="40" t="str">
        <f>IF(C1199=0,0,IF(C1199="","",SUM(C$2:C1199)))</f>
        <v/>
      </c>
      <c r="E1199" s="41" t="str">
        <f>IF(H1199=0,0,IF(C1199="","",SUM(C$11:C1199)))</f>
        <v/>
      </c>
      <c r="F1199" s="41" t="str">
        <f>IF(H1199="","",COUNTIF(H$11:H1199,"="&amp;H1199))</f>
        <v/>
      </c>
      <c r="G1199" s="41" t="str">
        <f t="shared" si="162"/>
        <v/>
      </c>
      <c r="H1199" s="41" t="str">
        <f t="shared" si="163"/>
        <v/>
      </c>
      <c r="I1199" s="41" t="str">
        <f t="shared" si="164"/>
        <v/>
      </c>
      <c r="J1199" s="41" t="str">
        <f t="shared" si="165"/>
        <v/>
      </c>
      <c r="K1199" s="268"/>
      <c r="L1199" s="268"/>
      <c r="M1199" s="268"/>
      <c r="N1199" s="269"/>
      <c r="O1199" s="269"/>
      <c r="P1199" s="269"/>
      <c r="Q1199" s="270"/>
      <c r="R1199" s="271"/>
      <c r="S1199" s="268"/>
      <c r="T1199" s="268"/>
      <c r="U1199" s="268"/>
      <c r="V1199" s="268"/>
      <c r="W1199" s="65" t="str">
        <f t="shared" si="166"/>
        <v/>
      </c>
      <c r="X1199" s="65" t="str">
        <f t="shared" si="167"/>
        <v/>
      </c>
      <c r="Y1199" s="65" t="str">
        <f t="shared" si="168"/>
        <v/>
      </c>
      <c r="Z1199" s="65" t="str">
        <f t="shared" si="169"/>
        <v/>
      </c>
      <c r="AA1199" s="65" t="str">
        <f t="shared" si="170"/>
        <v/>
      </c>
    </row>
    <row r="1200" spans="1:27" x14ac:dyDescent="0.25">
      <c r="A1200" s="40" t="str">
        <f>IF(G1200="","",1*ISERROR(VLOOKUP(G1200,G$1:G1199,1,FALSE)))</f>
        <v/>
      </c>
      <c r="B1200" s="40" t="str">
        <f>IF(A1200=0,0,IF(A1200="","",SUM(A$2:A1200)))</f>
        <v/>
      </c>
      <c r="C1200" s="41" t="str">
        <f>IF(H1200="","",1*ISERROR(VLOOKUP(H1200,H$1:H1199,1,FALSE)))</f>
        <v/>
      </c>
      <c r="D1200" s="40" t="str">
        <f>IF(C1200=0,0,IF(C1200="","",SUM(C$2:C1200)))</f>
        <v/>
      </c>
      <c r="E1200" s="41" t="str">
        <f>IF(H1200=0,0,IF(C1200="","",SUM(C$11:C1200)))</f>
        <v/>
      </c>
      <c r="F1200" s="41" t="str">
        <f>IF(H1200="","",COUNTIF(H$11:H1200,"="&amp;H1200))</f>
        <v/>
      </c>
      <c r="G1200" s="41" t="str">
        <f t="shared" si="162"/>
        <v/>
      </c>
      <c r="H1200" s="41" t="str">
        <f t="shared" si="163"/>
        <v/>
      </c>
      <c r="I1200" s="41" t="str">
        <f t="shared" si="164"/>
        <v/>
      </c>
      <c r="J1200" s="41" t="str">
        <f t="shared" si="165"/>
        <v/>
      </c>
      <c r="K1200" s="268"/>
      <c r="L1200" s="268"/>
      <c r="M1200" s="268"/>
      <c r="N1200" s="269"/>
      <c r="O1200" s="269"/>
      <c r="P1200" s="269"/>
      <c r="Q1200" s="270"/>
      <c r="R1200" s="271"/>
      <c r="S1200" s="268"/>
      <c r="T1200" s="268"/>
      <c r="U1200" s="268"/>
      <c r="V1200" s="268"/>
      <c r="W1200" s="65" t="str">
        <f t="shared" si="166"/>
        <v/>
      </c>
      <c r="X1200" s="65" t="str">
        <f t="shared" si="167"/>
        <v/>
      </c>
      <c r="Y1200" s="65" t="str">
        <f t="shared" si="168"/>
        <v/>
      </c>
      <c r="Z1200" s="65" t="str">
        <f t="shared" si="169"/>
        <v/>
      </c>
      <c r="AA1200" s="65" t="str">
        <f t="shared" si="170"/>
        <v/>
      </c>
    </row>
    <row r="1201" spans="1:27" x14ac:dyDescent="0.25">
      <c r="A1201" s="40" t="str">
        <f>IF(G1201="","",1*ISERROR(VLOOKUP(G1201,G$1:G1200,1,FALSE)))</f>
        <v/>
      </c>
      <c r="B1201" s="40" t="str">
        <f>IF(A1201=0,0,IF(A1201="","",SUM(A$2:A1201)))</f>
        <v/>
      </c>
      <c r="C1201" s="41" t="str">
        <f>IF(H1201="","",1*ISERROR(VLOOKUP(H1201,H$1:H1200,1,FALSE)))</f>
        <v/>
      </c>
      <c r="D1201" s="40" t="str">
        <f>IF(C1201=0,0,IF(C1201="","",SUM(C$2:C1201)))</f>
        <v/>
      </c>
      <c r="E1201" s="41" t="str">
        <f>IF(H1201=0,0,IF(C1201="","",SUM(C$11:C1201)))</f>
        <v/>
      </c>
      <c r="F1201" s="41" t="str">
        <f>IF(H1201="","",COUNTIF(H$11:H1201,"="&amp;H1201))</f>
        <v/>
      </c>
      <c r="G1201" s="41" t="str">
        <f t="shared" si="162"/>
        <v/>
      </c>
      <c r="H1201" s="41" t="str">
        <f t="shared" si="163"/>
        <v/>
      </c>
      <c r="I1201" s="41" t="str">
        <f t="shared" si="164"/>
        <v/>
      </c>
      <c r="J1201" s="41" t="str">
        <f t="shared" si="165"/>
        <v/>
      </c>
      <c r="K1201" s="268"/>
      <c r="L1201" s="268"/>
      <c r="M1201" s="268"/>
      <c r="N1201" s="269"/>
      <c r="O1201" s="269"/>
      <c r="P1201" s="269"/>
      <c r="Q1201" s="270"/>
      <c r="R1201" s="271"/>
      <c r="S1201" s="268"/>
      <c r="T1201" s="268"/>
      <c r="U1201" s="268"/>
      <c r="V1201" s="268"/>
      <c r="W1201" s="65" t="str">
        <f t="shared" si="166"/>
        <v/>
      </c>
      <c r="X1201" s="65" t="str">
        <f t="shared" si="167"/>
        <v/>
      </c>
      <c r="Y1201" s="65" t="str">
        <f t="shared" si="168"/>
        <v/>
      </c>
      <c r="Z1201" s="65" t="str">
        <f t="shared" si="169"/>
        <v/>
      </c>
      <c r="AA1201" s="65" t="str">
        <f t="shared" si="170"/>
        <v/>
      </c>
    </row>
    <row r="1202" spans="1:27" x14ac:dyDescent="0.25">
      <c r="A1202" s="40" t="str">
        <f>IF(G1202="","",1*ISERROR(VLOOKUP(G1202,G$1:G1201,1,FALSE)))</f>
        <v/>
      </c>
      <c r="B1202" s="40" t="str">
        <f>IF(A1202=0,0,IF(A1202="","",SUM(A$2:A1202)))</f>
        <v/>
      </c>
      <c r="C1202" s="41" t="str">
        <f>IF(H1202="","",1*ISERROR(VLOOKUP(H1202,H$1:H1201,1,FALSE)))</f>
        <v/>
      </c>
      <c r="D1202" s="40" t="str">
        <f>IF(C1202=0,0,IF(C1202="","",SUM(C$2:C1202)))</f>
        <v/>
      </c>
      <c r="E1202" s="41" t="str">
        <f>IF(H1202=0,0,IF(C1202="","",SUM(C$11:C1202)))</f>
        <v/>
      </c>
      <c r="F1202" s="41" t="str">
        <f>IF(H1202="","",COUNTIF(H$11:H1202,"="&amp;H1202))</f>
        <v/>
      </c>
      <c r="G1202" s="41" t="str">
        <f t="shared" si="162"/>
        <v/>
      </c>
      <c r="H1202" s="41" t="str">
        <f t="shared" si="163"/>
        <v/>
      </c>
      <c r="I1202" s="41" t="str">
        <f t="shared" si="164"/>
        <v/>
      </c>
      <c r="J1202" s="41" t="str">
        <f t="shared" si="165"/>
        <v/>
      </c>
      <c r="K1202" s="268"/>
      <c r="L1202" s="268"/>
      <c r="M1202" s="268"/>
      <c r="N1202" s="269"/>
      <c r="O1202" s="269"/>
      <c r="P1202" s="269"/>
      <c r="Q1202" s="270"/>
      <c r="R1202" s="271"/>
      <c r="S1202" s="268"/>
      <c r="T1202" s="268"/>
      <c r="U1202" s="268"/>
      <c r="V1202" s="268"/>
      <c r="W1202" s="65" t="str">
        <f t="shared" si="166"/>
        <v/>
      </c>
      <c r="X1202" s="65" t="str">
        <f t="shared" si="167"/>
        <v/>
      </c>
      <c r="Y1202" s="65" t="str">
        <f t="shared" si="168"/>
        <v/>
      </c>
      <c r="Z1202" s="65" t="str">
        <f t="shared" si="169"/>
        <v/>
      </c>
      <c r="AA1202" s="65" t="str">
        <f t="shared" si="170"/>
        <v/>
      </c>
    </row>
    <row r="1203" spans="1:27" x14ac:dyDescent="0.25">
      <c r="A1203" s="40" t="str">
        <f>IF(G1203="","",1*ISERROR(VLOOKUP(G1203,G$1:G1202,1,FALSE)))</f>
        <v/>
      </c>
      <c r="B1203" s="40" t="str">
        <f>IF(A1203=0,0,IF(A1203="","",SUM(A$2:A1203)))</f>
        <v/>
      </c>
      <c r="C1203" s="41" t="str">
        <f>IF(H1203="","",1*ISERROR(VLOOKUP(H1203,H$1:H1202,1,FALSE)))</f>
        <v/>
      </c>
      <c r="D1203" s="40" t="str">
        <f>IF(C1203=0,0,IF(C1203="","",SUM(C$2:C1203)))</f>
        <v/>
      </c>
      <c r="E1203" s="41" t="str">
        <f>IF(H1203=0,0,IF(C1203="","",SUM(C$11:C1203)))</f>
        <v/>
      </c>
      <c r="F1203" s="41" t="str">
        <f>IF(H1203="","",COUNTIF(H$11:H1203,"="&amp;H1203))</f>
        <v/>
      </c>
      <c r="G1203" s="41" t="str">
        <f t="shared" si="162"/>
        <v/>
      </c>
      <c r="H1203" s="41" t="str">
        <f t="shared" si="163"/>
        <v/>
      </c>
      <c r="I1203" s="41" t="str">
        <f t="shared" si="164"/>
        <v/>
      </c>
      <c r="J1203" s="41" t="str">
        <f t="shared" si="165"/>
        <v/>
      </c>
      <c r="K1203" s="268"/>
      <c r="L1203" s="268"/>
      <c r="M1203" s="268"/>
      <c r="N1203" s="269"/>
      <c r="O1203" s="269"/>
      <c r="P1203" s="269"/>
      <c r="Q1203" s="270"/>
      <c r="R1203" s="271"/>
      <c r="S1203" s="268"/>
      <c r="T1203" s="268"/>
      <c r="U1203" s="268"/>
      <c r="V1203" s="268"/>
      <c r="W1203" s="65" t="str">
        <f t="shared" si="166"/>
        <v/>
      </c>
      <c r="X1203" s="65" t="str">
        <f t="shared" si="167"/>
        <v/>
      </c>
      <c r="Y1203" s="65" t="str">
        <f t="shared" si="168"/>
        <v/>
      </c>
      <c r="Z1203" s="65" t="str">
        <f t="shared" si="169"/>
        <v/>
      </c>
      <c r="AA1203" s="65" t="str">
        <f t="shared" si="170"/>
        <v/>
      </c>
    </row>
    <row r="1204" spans="1:27" x14ac:dyDescent="0.25">
      <c r="A1204" s="40" t="str">
        <f>IF(G1204="","",1*ISERROR(VLOOKUP(G1204,G$1:G1203,1,FALSE)))</f>
        <v/>
      </c>
      <c r="B1204" s="40" t="str">
        <f>IF(A1204=0,0,IF(A1204="","",SUM(A$2:A1204)))</f>
        <v/>
      </c>
      <c r="C1204" s="41" t="str">
        <f>IF(H1204="","",1*ISERROR(VLOOKUP(H1204,H$1:H1203,1,FALSE)))</f>
        <v/>
      </c>
      <c r="D1204" s="40" t="str">
        <f>IF(C1204=0,0,IF(C1204="","",SUM(C$2:C1204)))</f>
        <v/>
      </c>
      <c r="E1204" s="41" t="str">
        <f>IF(H1204=0,0,IF(C1204="","",SUM(C$11:C1204)))</f>
        <v/>
      </c>
      <c r="F1204" s="41" t="str">
        <f>IF(H1204="","",COUNTIF(H$11:H1204,"="&amp;H1204))</f>
        <v/>
      </c>
      <c r="G1204" s="41" t="str">
        <f t="shared" si="162"/>
        <v/>
      </c>
      <c r="H1204" s="41" t="str">
        <f t="shared" si="163"/>
        <v/>
      </c>
      <c r="I1204" s="41" t="str">
        <f t="shared" si="164"/>
        <v/>
      </c>
      <c r="J1204" s="41" t="str">
        <f t="shared" si="165"/>
        <v/>
      </c>
      <c r="K1204" s="268"/>
      <c r="L1204" s="268"/>
      <c r="M1204" s="268"/>
      <c r="N1204" s="269"/>
      <c r="O1204" s="269"/>
      <c r="P1204" s="269"/>
      <c r="Q1204" s="270"/>
      <c r="R1204" s="271"/>
      <c r="S1204" s="268"/>
      <c r="T1204" s="268"/>
      <c r="U1204" s="268"/>
      <c r="V1204" s="268"/>
      <c r="W1204" s="65" t="str">
        <f t="shared" si="166"/>
        <v/>
      </c>
      <c r="X1204" s="65" t="str">
        <f t="shared" si="167"/>
        <v/>
      </c>
      <c r="Y1204" s="65" t="str">
        <f t="shared" si="168"/>
        <v/>
      </c>
      <c r="Z1204" s="65" t="str">
        <f t="shared" si="169"/>
        <v/>
      </c>
      <c r="AA1204" s="65" t="str">
        <f t="shared" si="170"/>
        <v/>
      </c>
    </row>
    <row r="1205" spans="1:27" x14ac:dyDescent="0.25">
      <c r="A1205" s="40" t="str">
        <f>IF(G1205="","",1*ISERROR(VLOOKUP(G1205,G$1:G1204,1,FALSE)))</f>
        <v/>
      </c>
      <c r="B1205" s="40" t="str">
        <f>IF(A1205=0,0,IF(A1205="","",SUM(A$2:A1205)))</f>
        <v/>
      </c>
      <c r="C1205" s="41" t="str">
        <f>IF(H1205="","",1*ISERROR(VLOOKUP(H1205,H$1:H1204,1,FALSE)))</f>
        <v/>
      </c>
      <c r="D1205" s="40" t="str">
        <f>IF(C1205=0,0,IF(C1205="","",SUM(C$2:C1205)))</f>
        <v/>
      </c>
      <c r="E1205" s="41" t="str">
        <f>IF(H1205=0,0,IF(C1205="","",SUM(C$11:C1205)))</f>
        <v/>
      </c>
      <c r="F1205" s="41" t="str">
        <f>IF(H1205="","",COUNTIF(H$11:H1205,"="&amp;H1205))</f>
        <v/>
      </c>
      <c r="G1205" s="41" t="str">
        <f t="shared" si="162"/>
        <v/>
      </c>
      <c r="H1205" s="41" t="str">
        <f t="shared" si="163"/>
        <v/>
      </c>
      <c r="I1205" s="41" t="str">
        <f t="shared" si="164"/>
        <v/>
      </c>
      <c r="J1205" s="41" t="str">
        <f t="shared" si="165"/>
        <v/>
      </c>
      <c r="K1205" s="268"/>
      <c r="L1205" s="268"/>
      <c r="M1205" s="268"/>
      <c r="N1205" s="269"/>
      <c r="O1205" s="269"/>
      <c r="P1205" s="269"/>
      <c r="Q1205" s="270"/>
      <c r="R1205" s="271"/>
      <c r="S1205" s="268"/>
      <c r="T1205" s="268"/>
      <c r="U1205" s="268"/>
      <c r="V1205" s="268"/>
      <c r="W1205" s="65" t="str">
        <f t="shared" si="166"/>
        <v/>
      </c>
      <c r="X1205" s="65" t="str">
        <f t="shared" si="167"/>
        <v/>
      </c>
      <c r="Y1205" s="65" t="str">
        <f t="shared" si="168"/>
        <v/>
      </c>
      <c r="Z1205" s="65" t="str">
        <f t="shared" si="169"/>
        <v/>
      </c>
      <c r="AA1205" s="65" t="str">
        <f t="shared" si="170"/>
        <v/>
      </c>
    </row>
    <row r="1206" spans="1:27" x14ac:dyDescent="0.25">
      <c r="A1206" s="40" t="str">
        <f>IF(G1206="","",1*ISERROR(VLOOKUP(G1206,G$1:G1205,1,FALSE)))</f>
        <v/>
      </c>
      <c r="B1206" s="40" t="str">
        <f>IF(A1206=0,0,IF(A1206="","",SUM(A$2:A1206)))</f>
        <v/>
      </c>
      <c r="C1206" s="41" t="str">
        <f>IF(H1206="","",1*ISERROR(VLOOKUP(H1206,H$1:H1205,1,FALSE)))</f>
        <v/>
      </c>
      <c r="D1206" s="40" t="str">
        <f>IF(C1206=0,0,IF(C1206="","",SUM(C$2:C1206)))</f>
        <v/>
      </c>
      <c r="E1206" s="41" t="str">
        <f>IF(H1206=0,0,IF(C1206="","",SUM(C$11:C1206)))</f>
        <v/>
      </c>
      <c r="F1206" s="41" t="str">
        <f>IF(H1206="","",COUNTIF(H$11:H1206,"="&amp;H1206))</f>
        <v/>
      </c>
      <c r="G1206" s="41" t="str">
        <f t="shared" si="162"/>
        <v/>
      </c>
      <c r="H1206" s="41" t="str">
        <f t="shared" si="163"/>
        <v/>
      </c>
      <c r="I1206" s="41" t="str">
        <f t="shared" si="164"/>
        <v/>
      </c>
      <c r="J1206" s="41" t="str">
        <f t="shared" si="165"/>
        <v/>
      </c>
      <c r="K1206" s="268"/>
      <c r="L1206" s="268"/>
      <c r="M1206" s="268"/>
      <c r="N1206" s="269"/>
      <c r="O1206" s="269"/>
      <c r="P1206" s="269"/>
      <c r="Q1206" s="270"/>
      <c r="R1206" s="271"/>
      <c r="S1206" s="268"/>
      <c r="T1206" s="268"/>
      <c r="U1206" s="268"/>
      <c r="V1206" s="268"/>
      <c r="W1206" s="65" t="str">
        <f t="shared" si="166"/>
        <v/>
      </c>
      <c r="X1206" s="65" t="str">
        <f t="shared" si="167"/>
        <v/>
      </c>
      <c r="Y1206" s="65" t="str">
        <f t="shared" si="168"/>
        <v/>
      </c>
      <c r="Z1206" s="65" t="str">
        <f t="shared" si="169"/>
        <v/>
      </c>
      <c r="AA1206" s="65" t="str">
        <f t="shared" si="170"/>
        <v/>
      </c>
    </row>
    <row r="1207" spans="1:27" x14ac:dyDescent="0.25">
      <c r="A1207" s="40" t="str">
        <f>IF(G1207="","",1*ISERROR(VLOOKUP(G1207,G$1:G1206,1,FALSE)))</f>
        <v/>
      </c>
      <c r="B1207" s="40" t="str">
        <f>IF(A1207=0,0,IF(A1207="","",SUM(A$2:A1207)))</f>
        <v/>
      </c>
      <c r="C1207" s="41" t="str">
        <f>IF(H1207="","",1*ISERROR(VLOOKUP(H1207,H$1:H1206,1,FALSE)))</f>
        <v/>
      </c>
      <c r="D1207" s="40" t="str">
        <f>IF(C1207=0,0,IF(C1207="","",SUM(C$2:C1207)))</f>
        <v/>
      </c>
      <c r="E1207" s="41" t="str">
        <f>IF(H1207=0,0,IF(C1207="","",SUM(C$11:C1207)))</f>
        <v/>
      </c>
      <c r="F1207" s="41" t="str">
        <f>IF(H1207="","",COUNTIF(H$11:H1207,"="&amp;H1207))</f>
        <v/>
      </c>
      <c r="G1207" s="41" t="str">
        <f t="shared" si="162"/>
        <v/>
      </c>
      <c r="H1207" s="41" t="str">
        <f t="shared" si="163"/>
        <v/>
      </c>
      <c r="I1207" s="41" t="str">
        <f t="shared" si="164"/>
        <v/>
      </c>
      <c r="J1207" s="41" t="str">
        <f t="shared" si="165"/>
        <v/>
      </c>
      <c r="K1207" s="268"/>
      <c r="L1207" s="268"/>
      <c r="M1207" s="268"/>
      <c r="N1207" s="269"/>
      <c r="O1207" s="269"/>
      <c r="P1207" s="269"/>
      <c r="Q1207" s="270"/>
      <c r="R1207" s="271"/>
      <c r="S1207" s="268"/>
      <c r="T1207" s="268"/>
      <c r="U1207" s="268"/>
      <c r="V1207" s="268"/>
      <c r="W1207" s="65" t="str">
        <f t="shared" si="166"/>
        <v/>
      </c>
      <c r="X1207" s="65" t="str">
        <f t="shared" si="167"/>
        <v/>
      </c>
      <c r="Y1207" s="65" t="str">
        <f t="shared" si="168"/>
        <v/>
      </c>
      <c r="Z1207" s="65" t="str">
        <f t="shared" si="169"/>
        <v/>
      </c>
      <c r="AA1207" s="65" t="str">
        <f t="shared" si="170"/>
        <v/>
      </c>
    </row>
    <row r="1208" spans="1:27" x14ac:dyDescent="0.25">
      <c r="A1208" s="40" t="str">
        <f>IF(G1208="","",1*ISERROR(VLOOKUP(G1208,G$1:G1207,1,FALSE)))</f>
        <v/>
      </c>
      <c r="B1208" s="40" t="str">
        <f>IF(A1208=0,0,IF(A1208="","",SUM(A$2:A1208)))</f>
        <v/>
      </c>
      <c r="C1208" s="41" t="str">
        <f>IF(H1208="","",1*ISERROR(VLOOKUP(H1208,H$1:H1207,1,FALSE)))</f>
        <v/>
      </c>
      <c r="D1208" s="40" t="str">
        <f>IF(C1208=0,0,IF(C1208="","",SUM(C$2:C1208)))</f>
        <v/>
      </c>
      <c r="E1208" s="41" t="str">
        <f>IF(H1208=0,0,IF(C1208="","",SUM(C$11:C1208)))</f>
        <v/>
      </c>
      <c r="F1208" s="41" t="str">
        <f>IF(H1208="","",COUNTIF(H$11:H1208,"="&amp;H1208))</f>
        <v/>
      </c>
      <c r="G1208" s="41" t="str">
        <f t="shared" si="162"/>
        <v/>
      </c>
      <c r="H1208" s="41" t="str">
        <f t="shared" si="163"/>
        <v/>
      </c>
      <c r="I1208" s="41" t="str">
        <f t="shared" si="164"/>
        <v/>
      </c>
      <c r="J1208" s="41" t="str">
        <f t="shared" si="165"/>
        <v/>
      </c>
      <c r="K1208" s="268"/>
      <c r="L1208" s="268"/>
      <c r="M1208" s="268"/>
      <c r="N1208" s="269"/>
      <c r="O1208" s="269"/>
      <c r="P1208" s="269"/>
      <c r="Q1208" s="270"/>
      <c r="R1208" s="271"/>
      <c r="S1208" s="268"/>
      <c r="T1208" s="268"/>
      <c r="U1208" s="268"/>
      <c r="V1208" s="268"/>
      <c r="W1208" s="65" t="str">
        <f t="shared" si="166"/>
        <v/>
      </c>
      <c r="X1208" s="65" t="str">
        <f t="shared" si="167"/>
        <v/>
      </c>
      <c r="Y1208" s="65" t="str">
        <f t="shared" si="168"/>
        <v/>
      </c>
      <c r="Z1208" s="65" t="str">
        <f t="shared" si="169"/>
        <v/>
      </c>
      <c r="AA1208" s="65" t="str">
        <f t="shared" si="170"/>
        <v/>
      </c>
    </row>
    <row r="1209" spans="1:27" x14ac:dyDescent="0.25">
      <c r="A1209" s="40" t="str">
        <f>IF(G1209="","",1*ISERROR(VLOOKUP(G1209,G$1:G1208,1,FALSE)))</f>
        <v/>
      </c>
      <c r="B1209" s="40" t="str">
        <f>IF(A1209=0,0,IF(A1209="","",SUM(A$2:A1209)))</f>
        <v/>
      </c>
      <c r="C1209" s="41" t="str">
        <f>IF(H1209="","",1*ISERROR(VLOOKUP(H1209,H$1:H1208,1,FALSE)))</f>
        <v/>
      </c>
      <c r="D1209" s="40" t="str">
        <f>IF(C1209=0,0,IF(C1209="","",SUM(C$2:C1209)))</f>
        <v/>
      </c>
      <c r="E1209" s="41" t="str">
        <f>IF(H1209=0,0,IF(C1209="","",SUM(C$11:C1209)))</f>
        <v/>
      </c>
      <c r="F1209" s="41" t="str">
        <f>IF(H1209="","",COUNTIF(H$11:H1209,"="&amp;H1209))</f>
        <v/>
      </c>
      <c r="G1209" s="41" t="str">
        <f t="shared" si="162"/>
        <v/>
      </c>
      <c r="H1209" s="41" t="str">
        <f t="shared" si="163"/>
        <v/>
      </c>
      <c r="I1209" s="41" t="str">
        <f t="shared" si="164"/>
        <v/>
      </c>
      <c r="J1209" s="41" t="str">
        <f t="shared" si="165"/>
        <v/>
      </c>
      <c r="K1209" s="268"/>
      <c r="L1209" s="268"/>
      <c r="M1209" s="268"/>
      <c r="N1209" s="269"/>
      <c r="O1209" s="269"/>
      <c r="P1209" s="269"/>
      <c r="Q1209" s="270"/>
      <c r="R1209" s="271"/>
      <c r="S1209" s="268"/>
      <c r="T1209" s="268"/>
      <c r="U1209" s="268"/>
      <c r="V1209" s="268"/>
      <c r="W1209" s="65" t="str">
        <f t="shared" si="166"/>
        <v/>
      </c>
      <c r="X1209" s="65" t="str">
        <f t="shared" si="167"/>
        <v/>
      </c>
      <c r="Y1209" s="65" t="str">
        <f t="shared" si="168"/>
        <v/>
      </c>
      <c r="Z1209" s="65" t="str">
        <f t="shared" si="169"/>
        <v/>
      </c>
      <c r="AA1209" s="65" t="str">
        <f t="shared" si="170"/>
        <v/>
      </c>
    </row>
    <row r="1210" spans="1:27" x14ac:dyDescent="0.25">
      <c r="A1210" s="40" t="str">
        <f>IF(G1210="","",1*ISERROR(VLOOKUP(G1210,G$1:G1209,1,FALSE)))</f>
        <v/>
      </c>
      <c r="B1210" s="40" t="str">
        <f>IF(A1210=0,0,IF(A1210="","",SUM(A$2:A1210)))</f>
        <v/>
      </c>
      <c r="C1210" s="41" t="str">
        <f>IF(H1210="","",1*ISERROR(VLOOKUP(H1210,H$1:H1209,1,FALSE)))</f>
        <v/>
      </c>
      <c r="D1210" s="40" t="str">
        <f>IF(C1210=0,0,IF(C1210="","",SUM(C$2:C1210)))</f>
        <v/>
      </c>
      <c r="E1210" s="41" t="str">
        <f>IF(H1210=0,0,IF(C1210="","",SUM(C$11:C1210)))</f>
        <v/>
      </c>
      <c r="F1210" s="41" t="str">
        <f>IF(H1210="","",COUNTIF(H$11:H1210,"="&amp;H1210))</f>
        <v/>
      </c>
      <c r="G1210" s="41" t="str">
        <f t="shared" si="162"/>
        <v/>
      </c>
      <c r="H1210" s="41" t="str">
        <f t="shared" si="163"/>
        <v/>
      </c>
      <c r="I1210" s="41" t="str">
        <f t="shared" si="164"/>
        <v/>
      </c>
      <c r="J1210" s="41" t="str">
        <f t="shared" si="165"/>
        <v/>
      </c>
      <c r="K1210" s="268"/>
      <c r="L1210" s="268"/>
      <c r="M1210" s="268"/>
      <c r="N1210" s="269"/>
      <c r="O1210" s="269"/>
      <c r="P1210" s="269"/>
      <c r="Q1210" s="270"/>
      <c r="R1210" s="271"/>
      <c r="S1210" s="268"/>
      <c r="T1210" s="268"/>
      <c r="U1210" s="268"/>
      <c r="V1210" s="268"/>
      <c r="W1210" s="65" t="str">
        <f t="shared" si="166"/>
        <v/>
      </c>
      <c r="X1210" s="65" t="str">
        <f t="shared" si="167"/>
        <v/>
      </c>
      <c r="Y1210" s="65" t="str">
        <f t="shared" si="168"/>
        <v/>
      </c>
      <c r="Z1210" s="65" t="str">
        <f t="shared" si="169"/>
        <v/>
      </c>
      <c r="AA1210" s="65" t="str">
        <f t="shared" si="170"/>
        <v/>
      </c>
    </row>
    <row r="1211" spans="1:27" x14ac:dyDescent="0.25">
      <c r="A1211" s="40" t="str">
        <f>IF(G1211="","",1*ISERROR(VLOOKUP(G1211,G$1:G1210,1,FALSE)))</f>
        <v/>
      </c>
      <c r="B1211" s="40" t="str">
        <f>IF(A1211=0,0,IF(A1211="","",SUM(A$2:A1211)))</f>
        <v/>
      </c>
      <c r="C1211" s="41" t="str">
        <f>IF(H1211="","",1*ISERROR(VLOOKUP(H1211,H$1:H1210,1,FALSE)))</f>
        <v/>
      </c>
      <c r="D1211" s="40" t="str">
        <f>IF(C1211=0,0,IF(C1211="","",SUM(C$2:C1211)))</f>
        <v/>
      </c>
      <c r="E1211" s="41" t="str">
        <f>IF(H1211=0,0,IF(C1211="","",SUM(C$11:C1211)))</f>
        <v/>
      </c>
      <c r="F1211" s="41" t="str">
        <f>IF(H1211="","",COUNTIF(H$11:H1211,"="&amp;H1211))</f>
        <v/>
      </c>
      <c r="G1211" s="41" t="str">
        <f t="shared" si="162"/>
        <v/>
      </c>
      <c r="H1211" s="41" t="str">
        <f t="shared" si="163"/>
        <v/>
      </c>
      <c r="I1211" s="41" t="str">
        <f t="shared" si="164"/>
        <v/>
      </c>
      <c r="J1211" s="41" t="str">
        <f t="shared" si="165"/>
        <v/>
      </c>
      <c r="K1211" s="268"/>
      <c r="L1211" s="268"/>
      <c r="M1211" s="268"/>
      <c r="N1211" s="269"/>
      <c r="O1211" s="269"/>
      <c r="P1211" s="269"/>
      <c r="Q1211" s="270"/>
      <c r="R1211" s="271"/>
      <c r="S1211" s="268"/>
      <c r="T1211" s="268"/>
      <c r="U1211" s="268"/>
      <c r="V1211" s="268"/>
      <c r="W1211" s="65" t="str">
        <f t="shared" si="166"/>
        <v/>
      </c>
      <c r="X1211" s="65" t="str">
        <f t="shared" si="167"/>
        <v/>
      </c>
      <c r="Y1211" s="65" t="str">
        <f t="shared" si="168"/>
        <v/>
      </c>
      <c r="Z1211" s="65" t="str">
        <f t="shared" si="169"/>
        <v/>
      </c>
      <c r="AA1211" s="65" t="str">
        <f t="shared" si="170"/>
        <v/>
      </c>
    </row>
    <row r="1212" spans="1:27" x14ac:dyDescent="0.25">
      <c r="A1212" s="40" t="str">
        <f>IF(G1212="","",1*ISERROR(VLOOKUP(G1212,G$1:G1211,1,FALSE)))</f>
        <v/>
      </c>
      <c r="B1212" s="40" t="str">
        <f>IF(A1212=0,0,IF(A1212="","",SUM(A$2:A1212)))</f>
        <v/>
      </c>
      <c r="C1212" s="41" t="str">
        <f>IF(H1212="","",1*ISERROR(VLOOKUP(H1212,H$1:H1211,1,FALSE)))</f>
        <v/>
      </c>
      <c r="D1212" s="40" t="str">
        <f>IF(C1212=0,0,IF(C1212="","",SUM(C$2:C1212)))</f>
        <v/>
      </c>
      <c r="E1212" s="41" t="str">
        <f>IF(H1212=0,0,IF(C1212="","",SUM(C$11:C1212)))</f>
        <v/>
      </c>
      <c r="F1212" s="41" t="str">
        <f>IF(H1212="","",COUNTIF(H$11:H1212,"="&amp;H1212))</f>
        <v/>
      </c>
      <c r="G1212" s="41" t="str">
        <f t="shared" si="162"/>
        <v/>
      </c>
      <c r="H1212" s="41" t="str">
        <f t="shared" si="163"/>
        <v/>
      </c>
      <c r="I1212" s="41" t="str">
        <f t="shared" si="164"/>
        <v/>
      </c>
      <c r="J1212" s="41" t="str">
        <f t="shared" si="165"/>
        <v/>
      </c>
      <c r="K1212" s="268"/>
      <c r="L1212" s="268"/>
      <c r="M1212" s="268"/>
      <c r="N1212" s="269"/>
      <c r="O1212" s="269"/>
      <c r="P1212" s="269"/>
      <c r="Q1212" s="270"/>
      <c r="R1212" s="271"/>
      <c r="S1212" s="268"/>
      <c r="T1212" s="268"/>
      <c r="U1212" s="268"/>
      <c r="V1212" s="268"/>
      <c r="W1212" s="65" t="str">
        <f t="shared" si="166"/>
        <v/>
      </c>
      <c r="X1212" s="65" t="str">
        <f t="shared" si="167"/>
        <v/>
      </c>
      <c r="Y1212" s="65" t="str">
        <f t="shared" si="168"/>
        <v/>
      </c>
      <c r="Z1212" s="65" t="str">
        <f t="shared" si="169"/>
        <v/>
      </c>
      <c r="AA1212" s="65" t="str">
        <f t="shared" si="170"/>
        <v/>
      </c>
    </row>
    <row r="1213" spans="1:27" x14ac:dyDescent="0.25">
      <c r="A1213" s="40" t="str">
        <f>IF(G1213="","",1*ISERROR(VLOOKUP(G1213,G$1:G1212,1,FALSE)))</f>
        <v/>
      </c>
      <c r="B1213" s="40" t="str">
        <f>IF(A1213=0,0,IF(A1213="","",SUM(A$2:A1213)))</f>
        <v/>
      </c>
      <c r="C1213" s="41" t="str">
        <f>IF(H1213="","",1*ISERROR(VLOOKUP(H1213,H$1:H1212,1,FALSE)))</f>
        <v/>
      </c>
      <c r="D1213" s="40" t="str">
        <f>IF(C1213=0,0,IF(C1213="","",SUM(C$2:C1213)))</f>
        <v/>
      </c>
      <c r="E1213" s="41" t="str">
        <f>IF(H1213=0,0,IF(C1213="","",SUM(C$11:C1213)))</f>
        <v/>
      </c>
      <c r="F1213" s="41" t="str">
        <f>IF(H1213="","",COUNTIF(H$11:H1213,"="&amp;H1213))</f>
        <v/>
      </c>
      <c r="G1213" s="41" t="str">
        <f t="shared" si="162"/>
        <v/>
      </c>
      <c r="H1213" s="41" t="str">
        <f t="shared" si="163"/>
        <v/>
      </c>
      <c r="I1213" s="41" t="str">
        <f t="shared" si="164"/>
        <v/>
      </c>
      <c r="J1213" s="41" t="str">
        <f t="shared" si="165"/>
        <v/>
      </c>
      <c r="K1213" s="268"/>
      <c r="L1213" s="268"/>
      <c r="M1213" s="268"/>
      <c r="N1213" s="269"/>
      <c r="O1213" s="269"/>
      <c r="P1213" s="269"/>
      <c r="Q1213" s="270"/>
      <c r="R1213" s="271"/>
      <c r="S1213" s="268"/>
      <c r="T1213" s="268"/>
      <c r="U1213" s="268"/>
      <c r="V1213" s="268"/>
      <c r="W1213" s="65" t="str">
        <f t="shared" si="166"/>
        <v/>
      </c>
      <c r="X1213" s="65" t="str">
        <f t="shared" si="167"/>
        <v/>
      </c>
      <c r="Y1213" s="65" t="str">
        <f t="shared" si="168"/>
        <v/>
      </c>
      <c r="Z1213" s="65" t="str">
        <f t="shared" si="169"/>
        <v/>
      </c>
      <c r="AA1213" s="65" t="str">
        <f t="shared" si="170"/>
        <v/>
      </c>
    </row>
    <row r="1214" spans="1:27" x14ac:dyDescent="0.25">
      <c r="A1214" s="40" t="str">
        <f>IF(G1214="","",1*ISERROR(VLOOKUP(G1214,G$1:G1213,1,FALSE)))</f>
        <v/>
      </c>
      <c r="B1214" s="40" t="str">
        <f>IF(A1214=0,0,IF(A1214="","",SUM(A$2:A1214)))</f>
        <v/>
      </c>
      <c r="C1214" s="41" t="str">
        <f>IF(H1214="","",1*ISERROR(VLOOKUP(H1214,H$1:H1213,1,FALSE)))</f>
        <v/>
      </c>
      <c r="D1214" s="40" t="str">
        <f>IF(C1214=0,0,IF(C1214="","",SUM(C$2:C1214)))</f>
        <v/>
      </c>
      <c r="E1214" s="41" t="str">
        <f>IF(H1214=0,0,IF(C1214="","",SUM(C$11:C1214)))</f>
        <v/>
      </c>
      <c r="F1214" s="41" t="str">
        <f>IF(H1214="","",COUNTIF(H$11:H1214,"="&amp;H1214))</f>
        <v/>
      </c>
      <c r="G1214" s="41" t="str">
        <f t="shared" si="162"/>
        <v/>
      </c>
      <c r="H1214" s="41" t="str">
        <f t="shared" si="163"/>
        <v/>
      </c>
      <c r="I1214" s="41" t="str">
        <f t="shared" si="164"/>
        <v/>
      </c>
      <c r="J1214" s="41" t="str">
        <f t="shared" si="165"/>
        <v/>
      </c>
      <c r="K1214" s="268"/>
      <c r="L1214" s="268"/>
      <c r="M1214" s="268"/>
      <c r="N1214" s="269"/>
      <c r="O1214" s="269"/>
      <c r="P1214" s="269"/>
      <c r="Q1214" s="270"/>
      <c r="R1214" s="271"/>
      <c r="S1214" s="268"/>
      <c r="T1214" s="268"/>
      <c r="U1214" s="268"/>
      <c r="V1214" s="268"/>
      <c r="W1214" s="65" t="str">
        <f t="shared" si="166"/>
        <v/>
      </c>
      <c r="X1214" s="65" t="str">
        <f t="shared" si="167"/>
        <v/>
      </c>
      <c r="Y1214" s="65" t="str">
        <f t="shared" si="168"/>
        <v/>
      </c>
      <c r="Z1214" s="65" t="str">
        <f t="shared" si="169"/>
        <v/>
      </c>
      <c r="AA1214" s="65" t="str">
        <f t="shared" si="170"/>
        <v/>
      </c>
    </row>
    <row r="1215" spans="1:27" x14ac:dyDescent="0.25">
      <c r="A1215" s="40" t="str">
        <f>IF(G1215="","",1*ISERROR(VLOOKUP(G1215,G$1:G1214,1,FALSE)))</f>
        <v/>
      </c>
      <c r="B1215" s="40" t="str">
        <f>IF(A1215=0,0,IF(A1215="","",SUM(A$2:A1215)))</f>
        <v/>
      </c>
      <c r="C1215" s="41" t="str">
        <f>IF(H1215="","",1*ISERROR(VLOOKUP(H1215,H$1:H1214,1,FALSE)))</f>
        <v/>
      </c>
      <c r="D1215" s="40" t="str">
        <f>IF(C1215=0,0,IF(C1215="","",SUM(C$2:C1215)))</f>
        <v/>
      </c>
      <c r="E1215" s="41" t="str">
        <f>IF(H1215=0,0,IF(C1215="","",SUM(C$11:C1215)))</f>
        <v/>
      </c>
      <c r="F1215" s="41" t="str">
        <f>IF(H1215="","",COUNTIF(H$11:H1215,"="&amp;H1215))</f>
        <v/>
      </c>
      <c r="G1215" s="41" t="str">
        <f t="shared" si="162"/>
        <v/>
      </c>
      <c r="H1215" s="41" t="str">
        <f t="shared" si="163"/>
        <v/>
      </c>
      <c r="I1215" s="41" t="str">
        <f t="shared" si="164"/>
        <v/>
      </c>
      <c r="J1215" s="41" t="str">
        <f t="shared" si="165"/>
        <v/>
      </c>
      <c r="K1215" s="268"/>
      <c r="L1215" s="268"/>
      <c r="M1215" s="268"/>
      <c r="N1215" s="269"/>
      <c r="O1215" s="269"/>
      <c r="P1215" s="269"/>
      <c r="Q1215" s="270"/>
      <c r="R1215" s="271"/>
      <c r="S1215" s="268"/>
      <c r="T1215" s="268"/>
      <c r="U1215" s="268"/>
      <c r="V1215" s="268"/>
      <c r="W1215" s="65" t="str">
        <f t="shared" si="166"/>
        <v/>
      </c>
      <c r="X1215" s="65" t="str">
        <f t="shared" si="167"/>
        <v/>
      </c>
      <c r="Y1215" s="65" t="str">
        <f t="shared" si="168"/>
        <v/>
      </c>
      <c r="Z1215" s="65" t="str">
        <f t="shared" si="169"/>
        <v/>
      </c>
      <c r="AA1215" s="65" t="str">
        <f t="shared" si="170"/>
        <v/>
      </c>
    </row>
    <row r="1216" spans="1:27" x14ac:dyDescent="0.25">
      <c r="A1216" s="40" t="str">
        <f>IF(G1216="","",1*ISERROR(VLOOKUP(G1216,G$1:G1215,1,FALSE)))</f>
        <v/>
      </c>
      <c r="B1216" s="40" t="str">
        <f>IF(A1216=0,0,IF(A1216="","",SUM(A$2:A1216)))</f>
        <v/>
      </c>
      <c r="C1216" s="41" t="str">
        <f>IF(H1216="","",1*ISERROR(VLOOKUP(H1216,H$1:H1215,1,FALSE)))</f>
        <v/>
      </c>
      <c r="D1216" s="40" t="str">
        <f>IF(C1216=0,0,IF(C1216="","",SUM(C$2:C1216)))</f>
        <v/>
      </c>
      <c r="E1216" s="41" t="str">
        <f>IF(H1216=0,0,IF(C1216="","",SUM(C$11:C1216)))</f>
        <v/>
      </c>
      <c r="F1216" s="41" t="str">
        <f>IF(H1216="","",COUNTIF(H$11:H1216,"="&amp;H1216))</f>
        <v/>
      </c>
      <c r="G1216" s="41" t="str">
        <f t="shared" si="162"/>
        <v/>
      </c>
      <c r="H1216" s="41" t="str">
        <f t="shared" si="163"/>
        <v/>
      </c>
      <c r="I1216" s="41" t="str">
        <f t="shared" si="164"/>
        <v/>
      </c>
      <c r="J1216" s="41" t="str">
        <f t="shared" si="165"/>
        <v/>
      </c>
      <c r="K1216" s="268"/>
      <c r="L1216" s="268"/>
      <c r="M1216" s="268"/>
      <c r="N1216" s="269"/>
      <c r="O1216" s="269"/>
      <c r="P1216" s="269"/>
      <c r="Q1216" s="270"/>
      <c r="R1216" s="271"/>
      <c r="S1216" s="268"/>
      <c r="T1216" s="268"/>
      <c r="U1216" s="268"/>
      <c r="V1216" s="268"/>
      <c r="W1216" s="65" t="str">
        <f t="shared" si="166"/>
        <v/>
      </c>
      <c r="X1216" s="65" t="str">
        <f t="shared" si="167"/>
        <v/>
      </c>
      <c r="Y1216" s="65" t="str">
        <f t="shared" si="168"/>
        <v/>
      </c>
      <c r="Z1216" s="65" t="str">
        <f t="shared" si="169"/>
        <v/>
      </c>
      <c r="AA1216" s="65" t="str">
        <f t="shared" si="170"/>
        <v/>
      </c>
    </row>
    <row r="1217" spans="1:27" x14ac:dyDescent="0.25">
      <c r="A1217" s="40" t="str">
        <f>IF(G1217="","",1*ISERROR(VLOOKUP(G1217,G$1:G1216,1,FALSE)))</f>
        <v/>
      </c>
      <c r="B1217" s="40" t="str">
        <f>IF(A1217=0,0,IF(A1217="","",SUM(A$2:A1217)))</f>
        <v/>
      </c>
      <c r="C1217" s="41" t="str">
        <f>IF(H1217="","",1*ISERROR(VLOOKUP(H1217,H$1:H1216,1,FALSE)))</f>
        <v/>
      </c>
      <c r="D1217" s="40" t="str">
        <f>IF(C1217=0,0,IF(C1217="","",SUM(C$2:C1217)))</f>
        <v/>
      </c>
      <c r="E1217" s="41" t="str">
        <f>IF(H1217=0,0,IF(C1217="","",SUM(C$11:C1217)))</f>
        <v/>
      </c>
      <c r="F1217" s="41" t="str">
        <f>IF(H1217="","",COUNTIF(H$11:H1217,"="&amp;H1217))</f>
        <v/>
      </c>
      <c r="G1217" s="41" t="str">
        <f t="shared" si="162"/>
        <v/>
      </c>
      <c r="H1217" s="41" t="str">
        <f t="shared" si="163"/>
        <v/>
      </c>
      <c r="I1217" s="41" t="str">
        <f t="shared" si="164"/>
        <v/>
      </c>
      <c r="J1217" s="41" t="str">
        <f t="shared" si="165"/>
        <v/>
      </c>
      <c r="K1217" s="268"/>
      <c r="L1217" s="268"/>
      <c r="M1217" s="268"/>
      <c r="N1217" s="269"/>
      <c r="O1217" s="269"/>
      <c r="P1217" s="269"/>
      <c r="Q1217" s="270"/>
      <c r="R1217" s="271"/>
      <c r="S1217" s="268"/>
      <c r="T1217" s="268"/>
      <c r="U1217" s="268"/>
      <c r="V1217" s="268"/>
      <c r="W1217" s="65" t="str">
        <f t="shared" si="166"/>
        <v/>
      </c>
      <c r="X1217" s="65" t="str">
        <f t="shared" si="167"/>
        <v/>
      </c>
      <c r="Y1217" s="65" t="str">
        <f t="shared" si="168"/>
        <v/>
      </c>
      <c r="Z1217" s="65" t="str">
        <f t="shared" si="169"/>
        <v/>
      </c>
      <c r="AA1217" s="65" t="str">
        <f t="shared" si="170"/>
        <v/>
      </c>
    </row>
    <row r="1218" spans="1:27" x14ac:dyDescent="0.25">
      <c r="A1218" s="40" t="str">
        <f>IF(G1218="","",1*ISERROR(VLOOKUP(G1218,G$1:G1217,1,FALSE)))</f>
        <v/>
      </c>
      <c r="B1218" s="40" t="str">
        <f>IF(A1218=0,0,IF(A1218="","",SUM(A$2:A1218)))</f>
        <v/>
      </c>
      <c r="C1218" s="41" t="str">
        <f>IF(H1218="","",1*ISERROR(VLOOKUP(H1218,H$1:H1217,1,FALSE)))</f>
        <v/>
      </c>
      <c r="D1218" s="40" t="str">
        <f>IF(C1218=0,0,IF(C1218="","",SUM(C$2:C1218)))</f>
        <v/>
      </c>
      <c r="E1218" s="41" t="str">
        <f>IF(H1218=0,0,IF(C1218="","",SUM(C$11:C1218)))</f>
        <v/>
      </c>
      <c r="F1218" s="41" t="str">
        <f>IF(H1218="","",COUNTIF(H$11:H1218,"="&amp;H1218))</f>
        <v/>
      </c>
      <c r="G1218" s="41" t="str">
        <f t="shared" ref="G1218:G1281" si="171">IF(K1218="","",IF(M1218="","",CONCATENATE(K1218,"-",M1218)))</f>
        <v/>
      </c>
      <c r="H1218" s="41" t="str">
        <f t="shared" ref="H1218:H1281" si="172">IF(G1218="","",CONCATENATE(G1218,"-",N1218))</f>
        <v/>
      </c>
      <c r="I1218" s="41" t="str">
        <f t="shared" ref="I1218:I1281" si="173">IF(H1218="","",CONCATENATE(H1218,"-",F1218))</f>
        <v/>
      </c>
      <c r="J1218" s="41" t="str">
        <f t="shared" ref="J1218:J1281" si="174">IF(G1218="","",CONCATENATE(G1218,"-",O1218))</f>
        <v/>
      </c>
      <c r="K1218" s="268"/>
      <c r="L1218" s="268"/>
      <c r="M1218" s="268"/>
      <c r="N1218" s="269"/>
      <c r="O1218" s="269"/>
      <c r="P1218" s="269"/>
      <c r="Q1218" s="270"/>
      <c r="R1218" s="271"/>
      <c r="S1218" s="268"/>
      <c r="T1218" s="268"/>
      <c r="U1218" s="268"/>
      <c r="V1218" s="268"/>
      <c r="W1218" s="65" t="str">
        <f t="shared" ref="W1218:W1281" si="175">IF(S1218="","",IF(S1218="Yes",1,0))</f>
        <v/>
      </c>
      <c r="X1218" s="65" t="str">
        <f t="shared" ref="X1218:X1281" si="176">IF(T1218="","",IF(T1218="Yes",1,0))</f>
        <v/>
      </c>
      <c r="Y1218" s="65" t="str">
        <f t="shared" ref="Y1218:Y1281" si="177">IF(U1218="","",IF(U1218="Yes",1,0))</f>
        <v/>
      </c>
      <c r="Z1218" s="65" t="str">
        <f t="shared" ref="Z1218:Z1281" si="178">IF(V1218="","",IF(V1218="Yes",1,0))</f>
        <v/>
      </c>
      <c r="AA1218" s="65" t="str">
        <f t="shared" ref="AA1218:AA1281" si="179">IF(N1218="","",CONCATENATE(N1218,"-",O1218))</f>
        <v/>
      </c>
    </row>
    <row r="1219" spans="1:27" x14ac:dyDescent="0.25">
      <c r="A1219" s="40" t="str">
        <f>IF(G1219="","",1*ISERROR(VLOOKUP(G1219,G$1:G1218,1,FALSE)))</f>
        <v/>
      </c>
      <c r="B1219" s="40" t="str">
        <f>IF(A1219=0,0,IF(A1219="","",SUM(A$2:A1219)))</f>
        <v/>
      </c>
      <c r="C1219" s="41" t="str">
        <f>IF(H1219="","",1*ISERROR(VLOOKUP(H1219,H$1:H1218,1,FALSE)))</f>
        <v/>
      </c>
      <c r="D1219" s="40" t="str">
        <f>IF(C1219=0,0,IF(C1219="","",SUM(C$2:C1219)))</f>
        <v/>
      </c>
      <c r="E1219" s="41" t="str">
        <f>IF(H1219=0,0,IF(C1219="","",SUM(C$11:C1219)))</f>
        <v/>
      </c>
      <c r="F1219" s="41" t="str">
        <f>IF(H1219="","",COUNTIF(H$11:H1219,"="&amp;H1219))</f>
        <v/>
      </c>
      <c r="G1219" s="41" t="str">
        <f t="shared" si="171"/>
        <v/>
      </c>
      <c r="H1219" s="41" t="str">
        <f t="shared" si="172"/>
        <v/>
      </c>
      <c r="I1219" s="41" t="str">
        <f t="shared" si="173"/>
        <v/>
      </c>
      <c r="J1219" s="41" t="str">
        <f t="shared" si="174"/>
        <v/>
      </c>
      <c r="K1219" s="268"/>
      <c r="L1219" s="268"/>
      <c r="M1219" s="268"/>
      <c r="N1219" s="269"/>
      <c r="O1219" s="269"/>
      <c r="P1219" s="269"/>
      <c r="Q1219" s="270"/>
      <c r="R1219" s="271"/>
      <c r="S1219" s="268"/>
      <c r="T1219" s="268"/>
      <c r="U1219" s="268"/>
      <c r="V1219" s="268"/>
      <c r="W1219" s="65" t="str">
        <f t="shared" si="175"/>
        <v/>
      </c>
      <c r="X1219" s="65" t="str">
        <f t="shared" si="176"/>
        <v/>
      </c>
      <c r="Y1219" s="65" t="str">
        <f t="shared" si="177"/>
        <v/>
      </c>
      <c r="Z1219" s="65" t="str">
        <f t="shared" si="178"/>
        <v/>
      </c>
      <c r="AA1219" s="65" t="str">
        <f t="shared" si="179"/>
        <v/>
      </c>
    </row>
    <row r="1220" spans="1:27" x14ac:dyDescent="0.25">
      <c r="A1220" s="40" t="str">
        <f>IF(G1220="","",1*ISERROR(VLOOKUP(G1220,G$1:G1219,1,FALSE)))</f>
        <v/>
      </c>
      <c r="B1220" s="40" t="str">
        <f>IF(A1220=0,0,IF(A1220="","",SUM(A$2:A1220)))</f>
        <v/>
      </c>
      <c r="C1220" s="41" t="str">
        <f>IF(H1220="","",1*ISERROR(VLOOKUP(H1220,H$1:H1219,1,FALSE)))</f>
        <v/>
      </c>
      <c r="D1220" s="40" t="str">
        <f>IF(C1220=0,0,IF(C1220="","",SUM(C$2:C1220)))</f>
        <v/>
      </c>
      <c r="E1220" s="41" t="str">
        <f>IF(H1220=0,0,IF(C1220="","",SUM(C$11:C1220)))</f>
        <v/>
      </c>
      <c r="F1220" s="41" t="str">
        <f>IF(H1220="","",COUNTIF(H$11:H1220,"="&amp;H1220))</f>
        <v/>
      </c>
      <c r="G1220" s="41" t="str">
        <f t="shared" si="171"/>
        <v/>
      </c>
      <c r="H1220" s="41" t="str">
        <f t="shared" si="172"/>
        <v/>
      </c>
      <c r="I1220" s="41" t="str">
        <f t="shared" si="173"/>
        <v/>
      </c>
      <c r="J1220" s="41" t="str">
        <f t="shared" si="174"/>
        <v/>
      </c>
      <c r="K1220" s="268"/>
      <c r="L1220" s="268"/>
      <c r="M1220" s="268"/>
      <c r="N1220" s="269"/>
      <c r="O1220" s="269"/>
      <c r="P1220" s="269"/>
      <c r="Q1220" s="270"/>
      <c r="R1220" s="271"/>
      <c r="S1220" s="268"/>
      <c r="T1220" s="268"/>
      <c r="U1220" s="268"/>
      <c r="V1220" s="268"/>
      <c r="W1220" s="65" t="str">
        <f t="shared" si="175"/>
        <v/>
      </c>
      <c r="X1220" s="65" t="str">
        <f t="shared" si="176"/>
        <v/>
      </c>
      <c r="Y1220" s="65" t="str">
        <f t="shared" si="177"/>
        <v/>
      </c>
      <c r="Z1220" s="65" t="str">
        <f t="shared" si="178"/>
        <v/>
      </c>
      <c r="AA1220" s="65" t="str">
        <f t="shared" si="179"/>
        <v/>
      </c>
    </row>
    <row r="1221" spans="1:27" x14ac:dyDescent="0.25">
      <c r="A1221" s="40" t="str">
        <f>IF(G1221="","",1*ISERROR(VLOOKUP(G1221,G$1:G1220,1,FALSE)))</f>
        <v/>
      </c>
      <c r="B1221" s="40" t="str">
        <f>IF(A1221=0,0,IF(A1221="","",SUM(A$2:A1221)))</f>
        <v/>
      </c>
      <c r="C1221" s="41" t="str">
        <f>IF(H1221="","",1*ISERROR(VLOOKUP(H1221,H$1:H1220,1,FALSE)))</f>
        <v/>
      </c>
      <c r="D1221" s="40" t="str">
        <f>IF(C1221=0,0,IF(C1221="","",SUM(C$2:C1221)))</f>
        <v/>
      </c>
      <c r="E1221" s="41" t="str">
        <f>IF(H1221=0,0,IF(C1221="","",SUM(C$11:C1221)))</f>
        <v/>
      </c>
      <c r="F1221" s="41" t="str">
        <f>IF(H1221="","",COUNTIF(H$11:H1221,"="&amp;H1221))</f>
        <v/>
      </c>
      <c r="G1221" s="41" t="str">
        <f t="shared" si="171"/>
        <v/>
      </c>
      <c r="H1221" s="41" t="str">
        <f t="shared" si="172"/>
        <v/>
      </c>
      <c r="I1221" s="41" t="str">
        <f t="shared" si="173"/>
        <v/>
      </c>
      <c r="J1221" s="41" t="str">
        <f t="shared" si="174"/>
        <v/>
      </c>
      <c r="K1221" s="268"/>
      <c r="L1221" s="268"/>
      <c r="M1221" s="268"/>
      <c r="N1221" s="269"/>
      <c r="O1221" s="269"/>
      <c r="P1221" s="269"/>
      <c r="Q1221" s="270"/>
      <c r="R1221" s="271"/>
      <c r="S1221" s="268"/>
      <c r="T1221" s="268"/>
      <c r="U1221" s="268"/>
      <c r="V1221" s="268"/>
      <c r="W1221" s="65" t="str">
        <f t="shared" si="175"/>
        <v/>
      </c>
      <c r="X1221" s="65" t="str">
        <f t="shared" si="176"/>
        <v/>
      </c>
      <c r="Y1221" s="65" t="str">
        <f t="shared" si="177"/>
        <v/>
      </c>
      <c r="Z1221" s="65" t="str">
        <f t="shared" si="178"/>
        <v/>
      </c>
      <c r="AA1221" s="65" t="str">
        <f t="shared" si="179"/>
        <v/>
      </c>
    </row>
    <row r="1222" spans="1:27" x14ac:dyDescent="0.25">
      <c r="A1222" s="40" t="str">
        <f>IF(G1222="","",1*ISERROR(VLOOKUP(G1222,G$1:G1221,1,FALSE)))</f>
        <v/>
      </c>
      <c r="B1222" s="40" t="str">
        <f>IF(A1222=0,0,IF(A1222="","",SUM(A$2:A1222)))</f>
        <v/>
      </c>
      <c r="C1222" s="41" t="str">
        <f>IF(H1222="","",1*ISERROR(VLOOKUP(H1222,H$1:H1221,1,FALSE)))</f>
        <v/>
      </c>
      <c r="D1222" s="40" t="str">
        <f>IF(C1222=0,0,IF(C1222="","",SUM(C$2:C1222)))</f>
        <v/>
      </c>
      <c r="E1222" s="41" t="str">
        <f>IF(H1222=0,0,IF(C1222="","",SUM(C$11:C1222)))</f>
        <v/>
      </c>
      <c r="F1222" s="41" t="str">
        <f>IF(H1222="","",COUNTIF(H$11:H1222,"="&amp;H1222))</f>
        <v/>
      </c>
      <c r="G1222" s="41" t="str">
        <f t="shared" si="171"/>
        <v/>
      </c>
      <c r="H1222" s="41" t="str">
        <f t="shared" si="172"/>
        <v/>
      </c>
      <c r="I1222" s="41" t="str">
        <f t="shared" si="173"/>
        <v/>
      </c>
      <c r="J1222" s="41" t="str">
        <f t="shared" si="174"/>
        <v/>
      </c>
      <c r="K1222" s="268"/>
      <c r="L1222" s="268"/>
      <c r="M1222" s="268"/>
      <c r="N1222" s="269"/>
      <c r="O1222" s="269"/>
      <c r="P1222" s="269"/>
      <c r="Q1222" s="270"/>
      <c r="R1222" s="271"/>
      <c r="S1222" s="268"/>
      <c r="T1222" s="268"/>
      <c r="U1222" s="268"/>
      <c r="V1222" s="268"/>
      <c r="W1222" s="65" t="str">
        <f t="shared" si="175"/>
        <v/>
      </c>
      <c r="X1222" s="65" t="str">
        <f t="shared" si="176"/>
        <v/>
      </c>
      <c r="Y1222" s="65" t="str">
        <f t="shared" si="177"/>
        <v/>
      </c>
      <c r="Z1222" s="65" t="str">
        <f t="shared" si="178"/>
        <v/>
      </c>
      <c r="AA1222" s="65" t="str">
        <f t="shared" si="179"/>
        <v/>
      </c>
    </row>
    <row r="1223" spans="1:27" x14ac:dyDescent="0.25">
      <c r="A1223" s="40" t="str">
        <f>IF(G1223="","",1*ISERROR(VLOOKUP(G1223,G$1:G1222,1,FALSE)))</f>
        <v/>
      </c>
      <c r="B1223" s="40" t="str">
        <f>IF(A1223=0,0,IF(A1223="","",SUM(A$2:A1223)))</f>
        <v/>
      </c>
      <c r="C1223" s="41" t="str">
        <f>IF(H1223="","",1*ISERROR(VLOOKUP(H1223,H$1:H1222,1,FALSE)))</f>
        <v/>
      </c>
      <c r="D1223" s="40" t="str">
        <f>IF(C1223=0,0,IF(C1223="","",SUM(C$2:C1223)))</f>
        <v/>
      </c>
      <c r="E1223" s="41" t="str">
        <f>IF(H1223=0,0,IF(C1223="","",SUM(C$11:C1223)))</f>
        <v/>
      </c>
      <c r="F1223" s="41" t="str">
        <f>IF(H1223="","",COUNTIF(H$11:H1223,"="&amp;H1223))</f>
        <v/>
      </c>
      <c r="G1223" s="41" t="str">
        <f t="shared" si="171"/>
        <v/>
      </c>
      <c r="H1223" s="41" t="str">
        <f t="shared" si="172"/>
        <v/>
      </c>
      <c r="I1223" s="41" t="str">
        <f t="shared" si="173"/>
        <v/>
      </c>
      <c r="J1223" s="41" t="str">
        <f t="shared" si="174"/>
        <v/>
      </c>
      <c r="K1223" s="268"/>
      <c r="L1223" s="268"/>
      <c r="M1223" s="268"/>
      <c r="N1223" s="269"/>
      <c r="O1223" s="269"/>
      <c r="P1223" s="269"/>
      <c r="Q1223" s="270"/>
      <c r="R1223" s="271"/>
      <c r="S1223" s="268"/>
      <c r="T1223" s="268"/>
      <c r="U1223" s="268"/>
      <c r="V1223" s="268"/>
      <c r="W1223" s="65" t="str">
        <f t="shared" si="175"/>
        <v/>
      </c>
      <c r="X1223" s="65" t="str">
        <f t="shared" si="176"/>
        <v/>
      </c>
      <c r="Y1223" s="65" t="str">
        <f t="shared" si="177"/>
        <v/>
      </c>
      <c r="Z1223" s="65" t="str">
        <f t="shared" si="178"/>
        <v/>
      </c>
      <c r="AA1223" s="65" t="str">
        <f t="shared" si="179"/>
        <v/>
      </c>
    </row>
    <row r="1224" spans="1:27" x14ac:dyDescent="0.25">
      <c r="A1224" s="40" t="str">
        <f>IF(G1224="","",1*ISERROR(VLOOKUP(G1224,G$1:G1223,1,FALSE)))</f>
        <v/>
      </c>
      <c r="B1224" s="40" t="str">
        <f>IF(A1224=0,0,IF(A1224="","",SUM(A$2:A1224)))</f>
        <v/>
      </c>
      <c r="C1224" s="41" t="str">
        <f>IF(H1224="","",1*ISERROR(VLOOKUP(H1224,H$1:H1223,1,FALSE)))</f>
        <v/>
      </c>
      <c r="D1224" s="40" t="str">
        <f>IF(C1224=0,0,IF(C1224="","",SUM(C$2:C1224)))</f>
        <v/>
      </c>
      <c r="E1224" s="41" t="str">
        <f>IF(H1224=0,0,IF(C1224="","",SUM(C$11:C1224)))</f>
        <v/>
      </c>
      <c r="F1224" s="41" t="str">
        <f>IF(H1224="","",COUNTIF(H$11:H1224,"="&amp;H1224))</f>
        <v/>
      </c>
      <c r="G1224" s="41" t="str">
        <f t="shared" si="171"/>
        <v/>
      </c>
      <c r="H1224" s="41" t="str">
        <f t="shared" si="172"/>
        <v/>
      </c>
      <c r="I1224" s="41" t="str">
        <f t="shared" si="173"/>
        <v/>
      </c>
      <c r="J1224" s="41" t="str">
        <f t="shared" si="174"/>
        <v/>
      </c>
      <c r="K1224" s="268"/>
      <c r="L1224" s="268"/>
      <c r="M1224" s="268"/>
      <c r="N1224" s="269"/>
      <c r="O1224" s="269"/>
      <c r="P1224" s="269"/>
      <c r="Q1224" s="270"/>
      <c r="R1224" s="271"/>
      <c r="S1224" s="268"/>
      <c r="T1224" s="268"/>
      <c r="U1224" s="268"/>
      <c r="V1224" s="268"/>
      <c r="W1224" s="65" t="str">
        <f t="shared" si="175"/>
        <v/>
      </c>
      <c r="X1224" s="65" t="str">
        <f t="shared" si="176"/>
        <v/>
      </c>
      <c r="Y1224" s="65" t="str">
        <f t="shared" si="177"/>
        <v/>
      </c>
      <c r="Z1224" s="65" t="str">
        <f t="shared" si="178"/>
        <v/>
      </c>
      <c r="AA1224" s="65" t="str">
        <f t="shared" si="179"/>
        <v/>
      </c>
    </row>
    <row r="1225" spans="1:27" x14ac:dyDescent="0.25">
      <c r="A1225" s="40" t="str">
        <f>IF(G1225="","",1*ISERROR(VLOOKUP(G1225,G$1:G1224,1,FALSE)))</f>
        <v/>
      </c>
      <c r="B1225" s="40" t="str">
        <f>IF(A1225=0,0,IF(A1225="","",SUM(A$2:A1225)))</f>
        <v/>
      </c>
      <c r="C1225" s="41" t="str">
        <f>IF(H1225="","",1*ISERROR(VLOOKUP(H1225,H$1:H1224,1,FALSE)))</f>
        <v/>
      </c>
      <c r="D1225" s="40" t="str">
        <f>IF(C1225=0,0,IF(C1225="","",SUM(C$2:C1225)))</f>
        <v/>
      </c>
      <c r="E1225" s="41" t="str">
        <f>IF(H1225=0,0,IF(C1225="","",SUM(C$11:C1225)))</f>
        <v/>
      </c>
      <c r="F1225" s="41" t="str">
        <f>IF(H1225="","",COUNTIF(H$11:H1225,"="&amp;H1225))</f>
        <v/>
      </c>
      <c r="G1225" s="41" t="str">
        <f t="shared" si="171"/>
        <v/>
      </c>
      <c r="H1225" s="41" t="str">
        <f t="shared" si="172"/>
        <v/>
      </c>
      <c r="I1225" s="41" t="str">
        <f t="shared" si="173"/>
        <v/>
      </c>
      <c r="J1225" s="41" t="str">
        <f t="shared" si="174"/>
        <v/>
      </c>
      <c r="K1225" s="268"/>
      <c r="L1225" s="268"/>
      <c r="M1225" s="268"/>
      <c r="N1225" s="269"/>
      <c r="O1225" s="269"/>
      <c r="P1225" s="269"/>
      <c r="Q1225" s="270"/>
      <c r="R1225" s="271"/>
      <c r="S1225" s="268"/>
      <c r="T1225" s="268"/>
      <c r="U1225" s="268"/>
      <c r="V1225" s="268"/>
      <c r="W1225" s="65" t="str">
        <f t="shared" si="175"/>
        <v/>
      </c>
      <c r="X1225" s="65" t="str">
        <f t="shared" si="176"/>
        <v/>
      </c>
      <c r="Y1225" s="65" t="str">
        <f t="shared" si="177"/>
        <v/>
      </c>
      <c r="Z1225" s="65" t="str">
        <f t="shared" si="178"/>
        <v/>
      </c>
      <c r="AA1225" s="65" t="str">
        <f t="shared" si="179"/>
        <v/>
      </c>
    </row>
    <row r="1226" spans="1:27" x14ac:dyDescent="0.25">
      <c r="A1226" s="40" t="str">
        <f>IF(G1226="","",1*ISERROR(VLOOKUP(G1226,G$1:G1225,1,FALSE)))</f>
        <v/>
      </c>
      <c r="B1226" s="40" t="str">
        <f>IF(A1226=0,0,IF(A1226="","",SUM(A$2:A1226)))</f>
        <v/>
      </c>
      <c r="C1226" s="41" t="str">
        <f>IF(H1226="","",1*ISERROR(VLOOKUP(H1226,H$1:H1225,1,FALSE)))</f>
        <v/>
      </c>
      <c r="D1226" s="40" t="str">
        <f>IF(C1226=0,0,IF(C1226="","",SUM(C$2:C1226)))</f>
        <v/>
      </c>
      <c r="E1226" s="41" t="str">
        <f>IF(H1226=0,0,IF(C1226="","",SUM(C$11:C1226)))</f>
        <v/>
      </c>
      <c r="F1226" s="41" t="str">
        <f>IF(H1226="","",COUNTIF(H$11:H1226,"="&amp;H1226))</f>
        <v/>
      </c>
      <c r="G1226" s="41" t="str">
        <f t="shared" si="171"/>
        <v/>
      </c>
      <c r="H1226" s="41" t="str">
        <f t="shared" si="172"/>
        <v/>
      </c>
      <c r="I1226" s="41" t="str">
        <f t="shared" si="173"/>
        <v/>
      </c>
      <c r="J1226" s="41" t="str">
        <f t="shared" si="174"/>
        <v/>
      </c>
      <c r="K1226" s="268"/>
      <c r="L1226" s="268"/>
      <c r="M1226" s="268"/>
      <c r="N1226" s="269"/>
      <c r="O1226" s="269"/>
      <c r="P1226" s="269"/>
      <c r="Q1226" s="270"/>
      <c r="R1226" s="271"/>
      <c r="S1226" s="268"/>
      <c r="T1226" s="268"/>
      <c r="U1226" s="268"/>
      <c r="V1226" s="268"/>
      <c r="W1226" s="65" t="str">
        <f t="shared" si="175"/>
        <v/>
      </c>
      <c r="X1226" s="65" t="str">
        <f t="shared" si="176"/>
        <v/>
      </c>
      <c r="Y1226" s="65" t="str">
        <f t="shared" si="177"/>
        <v/>
      </c>
      <c r="Z1226" s="65" t="str">
        <f t="shared" si="178"/>
        <v/>
      </c>
      <c r="AA1226" s="65" t="str">
        <f t="shared" si="179"/>
        <v/>
      </c>
    </row>
    <row r="1227" spans="1:27" x14ac:dyDescent="0.25">
      <c r="A1227" s="40" t="str">
        <f>IF(G1227="","",1*ISERROR(VLOOKUP(G1227,G$1:G1226,1,FALSE)))</f>
        <v/>
      </c>
      <c r="B1227" s="40" t="str">
        <f>IF(A1227=0,0,IF(A1227="","",SUM(A$2:A1227)))</f>
        <v/>
      </c>
      <c r="C1227" s="41" t="str">
        <f>IF(H1227="","",1*ISERROR(VLOOKUP(H1227,H$1:H1226,1,FALSE)))</f>
        <v/>
      </c>
      <c r="D1227" s="40" t="str">
        <f>IF(C1227=0,0,IF(C1227="","",SUM(C$2:C1227)))</f>
        <v/>
      </c>
      <c r="E1227" s="41" t="str">
        <f>IF(H1227=0,0,IF(C1227="","",SUM(C$11:C1227)))</f>
        <v/>
      </c>
      <c r="F1227" s="41" t="str">
        <f>IF(H1227="","",COUNTIF(H$11:H1227,"="&amp;H1227))</f>
        <v/>
      </c>
      <c r="G1227" s="41" t="str">
        <f t="shared" si="171"/>
        <v/>
      </c>
      <c r="H1227" s="41" t="str">
        <f t="shared" si="172"/>
        <v/>
      </c>
      <c r="I1227" s="41" t="str">
        <f t="shared" si="173"/>
        <v/>
      </c>
      <c r="J1227" s="41" t="str">
        <f t="shared" si="174"/>
        <v/>
      </c>
      <c r="K1227" s="268"/>
      <c r="L1227" s="268"/>
      <c r="M1227" s="268"/>
      <c r="N1227" s="269"/>
      <c r="O1227" s="269"/>
      <c r="P1227" s="269"/>
      <c r="Q1227" s="270"/>
      <c r="R1227" s="271"/>
      <c r="S1227" s="268"/>
      <c r="T1227" s="268"/>
      <c r="U1227" s="268"/>
      <c r="V1227" s="268"/>
      <c r="W1227" s="65" t="str">
        <f t="shared" si="175"/>
        <v/>
      </c>
      <c r="X1227" s="65" t="str">
        <f t="shared" si="176"/>
        <v/>
      </c>
      <c r="Y1227" s="65" t="str">
        <f t="shared" si="177"/>
        <v/>
      </c>
      <c r="Z1227" s="65" t="str">
        <f t="shared" si="178"/>
        <v/>
      </c>
      <c r="AA1227" s="65" t="str">
        <f t="shared" si="179"/>
        <v/>
      </c>
    </row>
    <row r="1228" spans="1:27" x14ac:dyDescent="0.25">
      <c r="A1228" s="40" t="str">
        <f>IF(G1228="","",1*ISERROR(VLOOKUP(G1228,G$1:G1227,1,FALSE)))</f>
        <v/>
      </c>
      <c r="B1228" s="40" t="str">
        <f>IF(A1228=0,0,IF(A1228="","",SUM(A$2:A1228)))</f>
        <v/>
      </c>
      <c r="C1228" s="41" t="str">
        <f>IF(H1228="","",1*ISERROR(VLOOKUP(H1228,H$1:H1227,1,FALSE)))</f>
        <v/>
      </c>
      <c r="D1228" s="40" t="str">
        <f>IF(C1228=0,0,IF(C1228="","",SUM(C$2:C1228)))</f>
        <v/>
      </c>
      <c r="E1228" s="41" t="str">
        <f>IF(H1228=0,0,IF(C1228="","",SUM(C$11:C1228)))</f>
        <v/>
      </c>
      <c r="F1228" s="41" t="str">
        <f>IF(H1228="","",COUNTIF(H$11:H1228,"="&amp;H1228))</f>
        <v/>
      </c>
      <c r="G1228" s="41" t="str">
        <f t="shared" si="171"/>
        <v/>
      </c>
      <c r="H1228" s="41" t="str">
        <f t="shared" si="172"/>
        <v/>
      </c>
      <c r="I1228" s="41" t="str">
        <f t="shared" si="173"/>
        <v/>
      </c>
      <c r="J1228" s="41" t="str">
        <f t="shared" si="174"/>
        <v/>
      </c>
      <c r="K1228" s="268"/>
      <c r="L1228" s="268"/>
      <c r="M1228" s="268"/>
      <c r="N1228" s="269"/>
      <c r="O1228" s="269"/>
      <c r="P1228" s="269"/>
      <c r="Q1228" s="270"/>
      <c r="R1228" s="271"/>
      <c r="S1228" s="268"/>
      <c r="T1228" s="268"/>
      <c r="U1228" s="268"/>
      <c r="V1228" s="268"/>
      <c r="W1228" s="65" t="str">
        <f t="shared" si="175"/>
        <v/>
      </c>
      <c r="X1228" s="65" t="str">
        <f t="shared" si="176"/>
        <v/>
      </c>
      <c r="Y1228" s="65" t="str">
        <f t="shared" si="177"/>
        <v/>
      </c>
      <c r="Z1228" s="65" t="str">
        <f t="shared" si="178"/>
        <v/>
      </c>
      <c r="AA1228" s="65" t="str">
        <f t="shared" si="179"/>
        <v/>
      </c>
    </row>
    <row r="1229" spans="1:27" x14ac:dyDescent="0.25">
      <c r="A1229" s="40" t="str">
        <f>IF(G1229="","",1*ISERROR(VLOOKUP(G1229,G$1:G1228,1,FALSE)))</f>
        <v/>
      </c>
      <c r="B1229" s="40" t="str">
        <f>IF(A1229=0,0,IF(A1229="","",SUM(A$2:A1229)))</f>
        <v/>
      </c>
      <c r="C1229" s="41" t="str">
        <f>IF(H1229="","",1*ISERROR(VLOOKUP(H1229,H$1:H1228,1,FALSE)))</f>
        <v/>
      </c>
      <c r="D1229" s="40" t="str">
        <f>IF(C1229=0,0,IF(C1229="","",SUM(C$2:C1229)))</f>
        <v/>
      </c>
      <c r="E1229" s="41" t="str">
        <f>IF(H1229=0,0,IF(C1229="","",SUM(C$11:C1229)))</f>
        <v/>
      </c>
      <c r="F1229" s="41" t="str">
        <f>IF(H1229="","",COUNTIF(H$11:H1229,"="&amp;H1229))</f>
        <v/>
      </c>
      <c r="G1229" s="41" t="str">
        <f t="shared" si="171"/>
        <v/>
      </c>
      <c r="H1229" s="41" t="str">
        <f t="shared" si="172"/>
        <v/>
      </c>
      <c r="I1229" s="41" t="str">
        <f t="shared" si="173"/>
        <v/>
      </c>
      <c r="J1229" s="41" t="str">
        <f t="shared" si="174"/>
        <v/>
      </c>
      <c r="K1229" s="268"/>
      <c r="L1229" s="268"/>
      <c r="M1229" s="268"/>
      <c r="N1229" s="269"/>
      <c r="O1229" s="269"/>
      <c r="P1229" s="269"/>
      <c r="Q1229" s="270"/>
      <c r="R1229" s="271"/>
      <c r="S1229" s="268"/>
      <c r="T1229" s="268"/>
      <c r="U1229" s="268"/>
      <c r="V1229" s="268"/>
      <c r="W1229" s="65" t="str">
        <f t="shared" si="175"/>
        <v/>
      </c>
      <c r="X1229" s="65" t="str">
        <f t="shared" si="176"/>
        <v/>
      </c>
      <c r="Y1229" s="65" t="str">
        <f t="shared" si="177"/>
        <v/>
      </c>
      <c r="Z1229" s="65" t="str">
        <f t="shared" si="178"/>
        <v/>
      </c>
      <c r="AA1229" s="65" t="str">
        <f t="shared" si="179"/>
        <v/>
      </c>
    </row>
    <row r="1230" spans="1:27" x14ac:dyDescent="0.25">
      <c r="A1230" s="40" t="str">
        <f>IF(G1230="","",1*ISERROR(VLOOKUP(G1230,G$1:G1229,1,FALSE)))</f>
        <v/>
      </c>
      <c r="B1230" s="40" t="str">
        <f>IF(A1230=0,0,IF(A1230="","",SUM(A$2:A1230)))</f>
        <v/>
      </c>
      <c r="C1230" s="41" t="str">
        <f>IF(H1230="","",1*ISERROR(VLOOKUP(H1230,H$1:H1229,1,FALSE)))</f>
        <v/>
      </c>
      <c r="D1230" s="40" t="str">
        <f>IF(C1230=0,0,IF(C1230="","",SUM(C$2:C1230)))</f>
        <v/>
      </c>
      <c r="E1230" s="41" t="str">
        <f>IF(H1230=0,0,IF(C1230="","",SUM(C$11:C1230)))</f>
        <v/>
      </c>
      <c r="F1230" s="41" t="str">
        <f>IF(H1230="","",COUNTIF(H$11:H1230,"="&amp;H1230))</f>
        <v/>
      </c>
      <c r="G1230" s="41" t="str">
        <f t="shared" si="171"/>
        <v/>
      </c>
      <c r="H1230" s="41" t="str">
        <f t="shared" si="172"/>
        <v/>
      </c>
      <c r="I1230" s="41" t="str">
        <f t="shared" si="173"/>
        <v/>
      </c>
      <c r="J1230" s="41" t="str">
        <f t="shared" si="174"/>
        <v/>
      </c>
      <c r="K1230" s="268"/>
      <c r="L1230" s="268"/>
      <c r="M1230" s="268"/>
      <c r="N1230" s="269"/>
      <c r="O1230" s="269"/>
      <c r="P1230" s="269"/>
      <c r="Q1230" s="270"/>
      <c r="R1230" s="271"/>
      <c r="S1230" s="268"/>
      <c r="T1230" s="268"/>
      <c r="U1230" s="268"/>
      <c r="V1230" s="268"/>
      <c r="W1230" s="65" t="str">
        <f t="shared" si="175"/>
        <v/>
      </c>
      <c r="X1230" s="65" t="str">
        <f t="shared" si="176"/>
        <v/>
      </c>
      <c r="Y1230" s="65" t="str">
        <f t="shared" si="177"/>
        <v/>
      </c>
      <c r="Z1230" s="65" t="str">
        <f t="shared" si="178"/>
        <v/>
      </c>
      <c r="AA1230" s="65" t="str">
        <f t="shared" si="179"/>
        <v/>
      </c>
    </row>
    <row r="1231" spans="1:27" x14ac:dyDescent="0.25">
      <c r="A1231" s="40" t="str">
        <f>IF(G1231="","",1*ISERROR(VLOOKUP(G1231,G$1:G1230,1,FALSE)))</f>
        <v/>
      </c>
      <c r="B1231" s="40" t="str">
        <f>IF(A1231=0,0,IF(A1231="","",SUM(A$2:A1231)))</f>
        <v/>
      </c>
      <c r="C1231" s="41" t="str">
        <f>IF(H1231="","",1*ISERROR(VLOOKUP(H1231,H$1:H1230,1,FALSE)))</f>
        <v/>
      </c>
      <c r="D1231" s="40" t="str">
        <f>IF(C1231=0,0,IF(C1231="","",SUM(C$2:C1231)))</f>
        <v/>
      </c>
      <c r="E1231" s="41" t="str">
        <f>IF(H1231=0,0,IF(C1231="","",SUM(C$11:C1231)))</f>
        <v/>
      </c>
      <c r="F1231" s="41" t="str">
        <f>IF(H1231="","",COUNTIF(H$11:H1231,"="&amp;H1231))</f>
        <v/>
      </c>
      <c r="G1231" s="41" t="str">
        <f t="shared" si="171"/>
        <v/>
      </c>
      <c r="H1231" s="41" t="str">
        <f t="shared" si="172"/>
        <v/>
      </c>
      <c r="I1231" s="41" t="str">
        <f t="shared" si="173"/>
        <v/>
      </c>
      <c r="J1231" s="41" t="str">
        <f t="shared" si="174"/>
        <v/>
      </c>
      <c r="K1231" s="268"/>
      <c r="L1231" s="268"/>
      <c r="M1231" s="268"/>
      <c r="N1231" s="269"/>
      <c r="O1231" s="269"/>
      <c r="P1231" s="269"/>
      <c r="Q1231" s="270"/>
      <c r="R1231" s="271"/>
      <c r="S1231" s="268"/>
      <c r="T1231" s="268"/>
      <c r="U1231" s="268"/>
      <c r="V1231" s="268"/>
      <c r="W1231" s="65" t="str">
        <f t="shared" si="175"/>
        <v/>
      </c>
      <c r="X1231" s="65" t="str">
        <f t="shared" si="176"/>
        <v/>
      </c>
      <c r="Y1231" s="65" t="str">
        <f t="shared" si="177"/>
        <v/>
      </c>
      <c r="Z1231" s="65" t="str">
        <f t="shared" si="178"/>
        <v/>
      </c>
      <c r="AA1231" s="65" t="str">
        <f t="shared" si="179"/>
        <v/>
      </c>
    </row>
    <row r="1232" spans="1:27" x14ac:dyDescent="0.25">
      <c r="A1232" s="40" t="str">
        <f>IF(G1232="","",1*ISERROR(VLOOKUP(G1232,G$1:G1231,1,FALSE)))</f>
        <v/>
      </c>
      <c r="B1232" s="40" t="str">
        <f>IF(A1232=0,0,IF(A1232="","",SUM(A$2:A1232)))</f>
        <v/>
      </c>
      <c r="C1232" s="41" t="str">
        <f>IF(H1232="","",1*ISERROR(VLOOKUP(H1232,H$1:H1231,1,FALSE)))</f>
        <v/>
      </c>
      <c r="D1232" s="40" t="str">
        <f>IF(C1232=0,0,IF(C1232="","",SUM(C$2:C1232)))</f>
        <v/>
      </c>
      <c r="E1232" s="41" t="str">
        <f>IF(H1232=0,0,IF(C1232="","",SUM(C$11:C1232)))</f>
        <v/>
      </c>
      <c r="F1232" s="41" t="str">
        <f>IF(H1232="","",COUNTIF(H$11:H1232,"="&amp;H1232))</f>
        <v/>
      </c>
      <c r="G1232" s="41" t="str">
        <f t="shared" si="171"/>
        <v/>
      </c>
      <c r="H1232" s="41" t="str">
        <f t="shared" si="172"/>
        <v/>
      </c>
      <c r="I1232" s="41" t="str">
        <f t="shared" si="173"/>
        <v/>
      </c>
      <c r="J1232" s="41" t="str">
        <f t="shared" si="174"/>
        <v/>
      </c>
      <c r="K1232" s="268"/>
      <c r="L1232" s="268"/>
      <c r="M1232" s="268"/>
      <c r="N1232" s="269"/>
      <c r="O1232" s="269"/>
      <c r="P1232" s="269"/>
      <c r="Q1232" s="270"/>
      <c r="R1232" s="271"/>
      <c r="S1232" s="268"/>
      <c r="T1232" s="268"/>
      <c r="U1232" s="268"/>
      <c r="V1232" s="268"/>
      <c r="W1232" s="65" t="str">
        <f t="shared" si="175"/>
        <v/>
      </c>
      <c r="X1232" s="65" t="str">
        <f t="shared" si="176"/>
        <v/>
      </c>
      <c r="Y1232" s="65" t="str">
        <f t="shared" si="177"/>
        <v/>
      </c>
      <c r="Z1232" s="65" t="str">
        <f t="shared" si="178"/>
        <v/>
      </c>
      <c r="AA1232" s="65" t="str">
        <f t="shared" si="179"/>
        <v/>
      </c>
    </row>
    <row r="1233" spans="1:27" x14ac:dyDescent="0.25">
      <c r="A1233" s="40" t="str">
        <f>IF(G1233="","",1*ISERROR(VLOOKUP(G1233,G$1:G1232,1,FALSE)))</f>
        <v/>
      </c>
      <c r="B1233" s="40" t="str">
        <f>IF(A1233=0,0,IF(A1233="","",SUM(A$2:A1233)))</f>
        <v/>
      </c>
      <c r="C1233" s="41" t="str">
        <f>IF(H1233="","",1*ISERROR(VLOOKUP(H1233,H$1:H1232,1,FALSE)))</f>
        <v/>
      </c>
      <c r="D1233" s="40" t="str">
        <f>IF(C1233=0,0,IF(C1233="","",SUM(C$2:C1233)))</f>
        <v/>
      </c>
      <c r="E1233" s="41" t="str">
        <f>IF(H1233=0,0,IF(C1233="","",SUM(C$11:C1233)))</f>
        <v/>
      </c>
      <c r="F1233" s="41" t="str">
        <f>IF(H1233="","",COUNTIF(H$11:H1233,"="&amp;H1233))</f>
        <v/>
      </c>
      <c r="G1233" s="41" t="str">
        <f t="shared" si="171"/>
        <v/>
      </c>
      <c r="H1233" s="41" t="str">
        <f t="shared" si="172"/>
        <v/>
      </c>
      <c r="I1233" s="41" t="str">
        <f t="shared" si="173"/>
        <v/>
      </c>
      <c r="J1233" s="41" t="str">
        <f t="shared" si="174"/>
        <v/>
      </c>
      <c r="K1233" s="268"/>
      <c r="L1233" s="268"/>
      <c r="M1233" s="268"/>
      <c r="N1233" s="269"/>
      <c r="O1233" s="269"/>
      <c r="P1233" s="269"/>
      <c r="Q1233" s="270"/>
      <c r="R1233" s="271"/>
      <c r="S1233" s="268"/>
      <c r="T1233" s="268"/>
      <c r="U1233" s="268"/>
      <c r="V1233" s="268"/>
      <c r="W1233" s="65" t="str">
        <f t="shared" si="175"/>
        <v/>
      </c>
      <c r="X1233" s="65" t="str">
        <f t="shared" si="176"/>
        <v/>
      </c>
      <c r="Y1233" s="65" t="str">
        <f t="shared" si="177"/>
        <v/>
      </c>
      <c r="Z1233" s="65" t="str">
        <f t="shared" si="178"/>
        <v/>
      </c>
      <c r="AA1233" s="65" t="str">
        <f t="shared" si="179"/>
        <v/>
      </c>
    </row>
    <row r="1234" spans="1:27" x14ac:dyDescent="0.25">
      <c r="A1234" s="40" t="str">
        <f>IF(G1234="","",1*ISERROR(VLOOKUP(G1234,G$1:G1233,1,FALSE)))</f>
        <v/>
      </c>
      <c r="B1234" s="40" t="str">
        <f>IF(A1234=0,0,IF(A1234="","",SUM(A$2:A1234)))</f>
        <v/>
      </c>
      <c r="C1234" s="41" t="str">
        <f>IF(H1234="","",1*ISERROR(VLOOKUP(H1234,H$1:H1233,1,FALSE)))</f>
        <v/>
      </c>
      <c r="D1234" s="40" t="str">
        <f>IF(C1234=0,0,IF(C1234="","",SUM(C$2:C1234)))</f>
        <v/>
      </c>
      <c r="E1234" s="41" t="str">
        <f>IF(H1234=0,0,IF(C1234="","",SUM(C$11:C1234)))</f>
        <v/>
      </c>
      <c r="F1234" s="41" t="str">
        <f>IF(H1234="","",COUNTIF(H$11:H1234,"="&amp;H1234))</f>
        <v/>
      </c>
      <c r="G1234" s="41" t="str">
        <f t="shared" si="171"/>
        <v/>
      </c>
      <c r="H1234" s="41" t="str">
        <f t="shared" si="172"/>
        <v/>
      </c>
      <c r="I1234" s="41" t="str">
        <f t="shared" si="173"/>
        <v/>
      </c>
      <c r="J1234" s="41" t="str">
        <f t="shared" si="174"/>
        <v/>
      </c>
      <c r="K1234" s="268"/>
      <c r="L1234" s="268"/>
      <c r="M1234" s="268"/>
      <c r="N1234" s="269"/>
      <c r="O1234" s="269"/>
      <c r="P1234" s="269"/>
      <c r="Q1234" s="270"/>
      <c r="R1234" s="271"/>
      <c r="S1234" s="268"/>
      <c r="T1234" s="268"/>
      <c r="U1234" s="268"/>
      <c r="V1234" s="268"/>
      <c r="W1234" s="65" t="str">
        <f t="shared" si="175"/>
        <v/>
      </c>
      <c r="X1234" s="65" t="str">
        <f t="shared" si="176"/>
        <v/>
      </c>
      <c r="Y1234" s="65" t="str">
        <f t="shared" si="177"/>
        <v/>
      </c>
      <c r="Z1234" s="65" t="str">
        <f t="shared" si="178"/>
        <v/>
      </c>
      <c r="AA1234" s="65" t="str">
        <f t="shared" si="179"/>
        <v/>
      </c>
    </row>
    <row r="1235" spans="1:27" x14ac:dyDescent="0.25">
      <c r="A1235" s="40" t="str">
        <f>IF(G1235="","",1*ISERROR(VLOOKUP(G1235,G$1:G1234,1,FALSE)))</f>
        <v/>
      </c>
      <c r="B1235" s="40" t="str">
        <f>IF(A1235=0,0,IF(A1235="","",SUM(A$2:A1235)))</f>
        <v/>
      </c>
      <c r="C1235" s="41" t="str">
        <f>IF(H1235="","",1*ISERROR(VLOOKUP(H1235,H$1:H1234,1,FALSE)))</f>
        <v/>
      </c>
      <c r="D1235" s="40" t="str">
        <f>IF(C1235=0,0,IF(C1235="","",SUM(C$2:C1235)))</f>
        <v/>
      </c>
      <c r="E1235" s="41" t="str">
        <f>IF(H1235=0,0,IF(C1235="","",SUM(C$11:C1235)))</f>
        <v/>
      </c>
      <c r="F1235" s="41" t="str">
        <f>IF(H1235="","",COUNTIF(H$11:H1235,"="&amp;H1235))</f>
        <v/>
      </c>
      <c r="G1235" s="41" t="str">
        <f t="shared" si="171"/>
        <v/>
      </c>
      <c r="H1235" s="41" t="str">
        <f t="shared" si="172"/>
        <v/>
      </c>
      <c r="I1235" s="41" t="str">
        <f t="shared" si="173"/>
        <v/>
      </c>
      <c r="J1235" s="41" t="str">
        <f t="shared" si="174"/>
        <v/>
      </c>
      <c r="K1235" s="268"/>
      <c r="L1235" s="268"/>
      <c r="M1235" s="268"/>
      <c r="N1235" s="269"/>
      <c r="O1235" s="269"/>
      <c r="P1235" s="269"/>
      <c r="Q1235" s="270"/>
      <c r="R1235" s="271"/>
      <c r="S1235" s="268"/>
      <c r="T1235" s="268"/>
      <c r="U1235" s="268"/>
      <c r="V1235" s="268"/>
      <c r="W1235" s="65" t="str">
        <f t="shared" si="175"/>
        <v/>
      </c>
      <c r="X1235" s="65" t="str">
        <f t="shared" si="176"/>
        <v/>
      </c>
      <c r="Y1235" s="65" t="str">
        <f t="shared" si="177"/>
        <v/>
      </c>
      <c r="Z1235" s="65" t="str">
        <f t="shared" si="178"/>
        <v/>
      </c>
      <c r="AA1235" s="65" t="str">
        <f t="shared" si="179"/>
        <v/>
      </c>
    </row>
    <row r="1236" spans="1:27" x14ac:dyDescent="0.25">
      <c r="A1236" s="40" t="str">
        <f>IF(G1236="","",1*ISERROR(VLOOKUP(G1236,G$1:G1235,1,FALSE)))</f>
        <v/>
      </c>
      <c r="B1236" s="40" t="str">
        <f>IF(A1236=0,0,IF(A1236="","",SUM(A$2:A1236)))</f>
        <v/>
      </c>
      <c r="C1236" s="41" t="str">
        <f>IF(H1236="","",1*ISERROR(VLOOKUP(H1236,H$1:H1235,1,FALSE)))</f>
        <v/>
      </c>
      <c r="D1236" s="40" t="str">
        <f>IF(C1236=0,0,IF(C1236="","",SUM(C$2:C1236)))</f>
        <v/>
      </c>
      <c r="E1236" s="41" t="str">
        <f>IF(H1236=0,0,IF(C1236="","",SUM(C$11:C1236)))</f>
        <v/>
      </c>
      <c r="F1236" s="41" t="str">
        <f>IF(H1236="","",COUNTIF(H$11:H1236,"="&amp;H1236))</f>
        <v/>
      </c>
      <c r="G1236" s="41" t="str">
        <f t="shared" si="171"/>
        <v/>
      </c>
      <c r="H1236" s="41" t="str">
        <f t="shared" si="172"/>
        <v/>
      </c>
      <c r="I1236" s="41" t="str">
        <f t="shared" si="173"/>
        <v/>
      </c>
      <c r="J1236" s="41" t="str">
        <f t="shared" si="174"/>
        <v/>
      </c>
      <c r="K1236" s="268"/>
      <c r="L1236" s="268"/>
      <c r="M1236" s="268"/>
      <c r="N1236" s="269"/>
      <c r="O1236" s="269"/>
      <c r="P1236" s="269"/>
      <c r="Q1236" s="270"/>
      <c r="R1236" s="271"/>
      <c r="S1236" s="268"/>
      <c r="T1236" s="268"/>
      <c r="U1236" s="268"/>
      <c r="V1236" s="268"/>
      <c r="W1236" s="65" t="str">
        <f t="shared" si="175"/>
        <v/>
      </c>
      <c r="X1236" s="65" t="str">
        <f t="shared" si="176"/>
        <v/>
      </c>
      <c r="Y1236" s="65" t="str">
        <f t="shared" si="177"/>
        <v/>
      </c>
      <c r="Z1236" s="65" t="str">
        <f t="shared" si="178"/>
        <v/>
      </c>
      <c r="AA1236" s="65" t="str">
        <f t="shared" si="179"/>
        <v/>
      </c>
    </row>
    <row r="1237" spans="1:27" x14ac:dyDescent="0.25">
      <c r="A1237" s="40" t="str">
        <f>IF(G1237="","",1*ISERROR(VLOOKUP(G1237,G$1:G1236,1,FALSE)))</f>
        <v/>
      </c>
      <c r="B1237" s="40" t="str">
        <f>IF(A1237=0,0,IF(A1237="","",SUM(A$2:A1237)))</f>
        <v/>
      </c>
      <c r="C1237" s="41" t="str">
        <f>IF(H1237="","",1*ISERROR(VLOOKUP(H1237,H$1:H1236,1,FALSE)))</f>
        <v/>
      </c>
      <c r="D1237" s="40" t="str">
        <f>IF(C1237=0,0,IF(C1237="","",SUM(C$2:C1237)))</f>
        <v/>
      </c>
      <c r="E1237" s="41" t="str">
        <f>IF(H1237=0,0,IF(C1237="","",SUM(C$11:C1237)))</f>
        <v/>
      </c>
      <c r="F1237" s="41" t="str">
        <f>IF(H1237="","",COUNTIF(H$11:H1237,"="&amp;H1237))</f>
        <v/>
      </c>
      <c r="G1237" s="41" t="str">
        <f t="shared" si="171"/>
        <v/>
      </c>
      <c r="H1237" s="41" t="str">
        <f t="shared" si="172"/>
        <v/>
      </c>
      <c r="I1237" s="41" t="str">
        <f t="shared" si="173"/>
        <v/>
      </c>
      <c r="J1237" s="41" t="str">
        <f t="shared" si="174"/>
        <v/>
      </c>
      <c r="K1237" s="268"/>
      <c r="L1237" s="268"/>
      <c r="M1237" s="268"/>
      <c r="N1237" s="269"/>
      <c r="O1237" s="269"/>
      <c r="P1237" s="269"/>
      <c r="Q1237" s="270"/>
      <c r="R1237" s="271"/>
      <c r="S1237" s="268"/>
      <c r="T1237" s="268"/>
      <c r="U1237" s="268"/>
      <c r="V1237" s="268"/>
      <c r="W1237" s="65" t="str">
        <f t="shared" si="175"/>
        <v/>
      </c>
      <c r="X1237" s="65" t="str">
        <f t="shared" si="176"/>
        <v/>
      </c>
      <c r="Y1237" s="65" t="str">
        <f t="shared" si="177"/>
        <v/>
      </c>
      <c r="Z1237" s="65" t="str">
        <f t="shared" si="178"/>
        <v/>
      </c>
      <c r="AA1237" s="65" t="str">
        <f t="shared" si="179"/>
        <v/>
      </c>
    </row>
    <row r="1238" spans="1:27" x14ac:dyDescent="0.25">
      <c r="A1238" s="40" t="str">
        <f>IF(G1238="","",1*ISERROR(VLOOKUP(G1238,G$1:G1237,1,FALSE)))</f>
        <v/>
      </c>
      <c r="B1238" s="40" t="str">
        <f>IF(A1238=0,0,IF(A1238="","",SUM(A$2:A1238)))</f>
        <v/>
      </c>
      <c r="C1238" s="41" t="str">
        <f>IF(H1238="","",1*ISERROR(VLOOKUP(H1238,H$1:H1237,1,FALSE)))</f>
        <v/>
      </c>
      <c r="D1238" s="40" t="str">
        <f>IF(C1238=0,0,IF(C1238="","",SUM(C$2:C1238)))</f>
        <v/>
      </c>
      <c r="E1238" s="41" t="str">
        <f>IF(H1238=0,0,IF(C1238="","",SUM(C$11:C1238)))</f>
        <v/>
      </c>
      <c r="F1238" s="41" t="str">
        <f>IF(H1238="","",COUNTIF(H$11:H1238,"="&amp;H1238))</f>
        <v/>
      </c>
      <c r="G1238" s="41" t="str">
        <f t="shared" si="171"/>
        <v/>
      </c>
      <c r="H1238" s="41" t="str">
        <f t="shared" si="172"/>
        <v/>
      </c>
      <c r="I1238" s="41" t="str">
        <f t="shared" si="173"/>
        <v/>
      </c>
      <c r="J1238" s="41" t="str">
        <f t="shared" si="174"/>
        <v/>
      </c>
      <c r="K1238" s="268"/>
      <c r="L1238" s="268"/>
      <c r="M1238" s="268"/>
      <c r="N1238" s="269"/>
      <c r="O1238" s="269"/>
      <c r="P1238" s="269"/>
      <c r="Q1238" s="270"/>
      <c r="R1238" s="271"/>
      <c r="S1238" s="268"/>
      <c r="T1238" s="268"/>
      <c r="U1238" s="268"/>
      <c r="V1238" s="268"/>
      <c r="W1238" s="65" t="str">
        <f t="shared" si="175"/>
        <v/>
      </c>
      <c r="X1238" s="65" t="str">
        <f t="shared" si="176"/>
        <v/>
      </c>
      <c r="Y1238" s="65" t="str">
        <f t="shared" si="177"/>
        <v/>
      </c>
      <c r="Z1238" s="65" t="str">
        <f t="shared" si="178"/>
        <v/>
      </c>
      <c r="AA1238" s="65" t="str">
        <f t="shared" si="179"/>
        <v/>
      </c>
    </row>
    <row r="1239" spans="1:27" x14ac:dyDescent="0.25">
      <c r="A1239" s="40" t="str">
        <f>IF(G1239="","",1*ISERROR(VLOOKUP(G1239,G$1:G1238,1,FALSE)))</f>
        <v/>
      </c>
      <c r="B1239" s="40" t="str">
        <f>IF(A1239=0,0,IF(A1239="","",SUM(A$2:A1239)))</f>
        <v/>
      </c>
      <c r="C1239" s="41" t="str">
        <f>IF(H1239="","",1*ISERROR(VLOOKUP(H1239,H$1:H1238,1,FALSE)))</f>
        <v/>
      </c>
      <c r="D1239" s="40" t="str">
        <f>IF(C1239=0,0,IF(C1239="","",SUM(C$2:C1239)))</f>
        <v/>
      </c>
      <c r="E1239" s="41" t="str">
        <f>IF(H1239=0,0,IF(C1239="","",SUM(C$11:C1239)))</f>
        <v/>
      </c>
      <c r="F1239" s="41" t="str">
        <f>IF(H1239="","",COUNTIF(H$11:H1239,"="&amp;H1239))</f>
        <v/>
      </c>
      <c r="G1239" s="41" t="str">
        <f t="shared" si="171"/>
        <v/>
      </c>
      <c r="H1239" s="41" t="str">
        <f t="shared" si="172"/>
        <v/>
      </c>
      <c r="I1239" s="41" t="str">
        <f t="shared" si="173"/>
        <v/>
      </c>
      <c r="J1239" s="41" t="str">
        <f t="shared" si="174"/>
        <v/>
      </c>
      <c r="K1239" s="268"/>
      <c r="L1239" s="268"/>
      <c r="M1239" s="268"/>
      <c r="N1239" s="269"/>
      <c r="O1239" s="269"/>
      <c r="P1239" s="269"/>
      <c r="Q1239" s="270"/>
      <c r="R1239" s="271"/>
      <c r="S1239" s="268"/>
      <c r="T1239" s="268"/>
      <c r="U1239" s="268"/>
      <c r="V1239" s="268"/>
      <c r="W1239" s="65" t="str">
        <f t="shared" si="175"/>
        <v/>
      </c>
      <c r="X1239" s="65" t="str">
        <f t="shared" si="176"/>
        <v/>
      </c>
      <c r="Y1239" s="65" t="str">
        <f t="shared" si="177"/>
        <v/>
      </c>
      <c r="Z1239" s="65" t="str">
        <f t="shared" si="178"/>
        <v/>
      </c>
      <c r="AA1239" s="65" t="str">
        <f t="shared" si="179"/>
        <v/>
      </c>
    </row>
    <row r="1240" spans="1:27" x14ac:dyDescent="0.25">
      <c r="A1240" s="40" t="str">
        <f>IF(G1240="","",1*ISERROR(VLOOKUP(G1240,G$1:G1239,1,FALSE)))</f>
        <v/>
      </c>
      <c r="B1240" s="40" t="str">
        <f>IF(A1240=0,0,IF(A1240="","",SUM(A$2:A1240)))</f>
        <v/>
      </c>
      <c r="C1240" s="41" t="str">
        <f>IF(H1240="","",1*ISERROR(VLOOKUP(H1240,H$1:H1239,1,FALSE)))</f>
        <v/>
      </c>
      <c r="D1240" s="40" t="str">
        <f>IF(C1240=0,0,IF(C1240="","",SUM(C$2:C1240)))</f>
        <v/>
      </c>
      <c r="E1240" s="41" t="str">
        <f>IF(H1240=0,0,IF(C1240="","",SUM(C$11:C1240)))</f>
        <v/>
      </c>
      <c r="F1240" s="41" t="str">
        <f>IF(H1240="","",COUNTIF(H$11:H1240,"="&amp;H1240))</f>
        <v/>
      </c>
      <c r="G1240" s="41" t="str">
        <f t="shared" si="171"/>
        <v/>
      </c>
      <c r="H1240" s="41" t="str">
        <f t="shared" si="172"/>
        <v/>
      </c>
      <c r="I1240" s="41" t="str">
        <f t="shared" si="173"/>
        <v/>
      </c>
      <c r="J1240" s="41" t="str">
        <f t="shared" si="174"/>
        <v/>
      </c>
      <c r="K1240" s="268"/>
      <c r="L1240" s="268"/>
      <c r="M1240" s="268"/>
      <c r="N1240" s="269"/>
      <c r="O1240" s="269"/>
      <c r="P1240" s="269"/>
      <c r="Q1240" s="270"/>
      <c r="R1240" s="271"/>
      <c r="S1240" s="268"/>
      <c r="T1240" s="268"/>
      <c r="U1240" s="268"/>
      <c r="V1240" s="268"/>
      <c r="W1240" s="65" t="str">
        <f t="shared" si="175"/>
        <v/>
      </c>
      <c r="X1240" s="65" t="str">
        <f t="shared" si="176"/>
        <v/>
      </c>
      <c r="Y1240" s="65" t="str">
        <f t="shared" si="177"/>
        <v/>
      </c>
      <c r="Z1240" s="65" t="str">
        <f t="shared" si="178"/>
        <v/>
      </c>
      <c r="AA1240" s="65" t="str">
        <f t="shared" si="179"/>
        <v/>
      </c>
    </row>
    <row r="1241" spans="1:27" x14ac:dyDescent="0.25">
      <c r="A1241" s="40" t="str">
        <f>IF(G1241="","",1*ISERROR(VLOOKUP(G1241,G$1:G1240,1,FALSE)))</f>
        <v/>
      </c>
      <c r="B1241" s="40" t="str">
        <f>IF(A1241=0,0,IF(A1241="","",SUM(A$2:A1241)))</f>
        <v/>
      </c>
      <c r="C1241" s="41" t="str">
        <f>IF(H1241="","",1*ISERROR(VLOOKUP(H1241,H$1:H1240,1,FALSE)))</f>
        <v/>
      </c>
      <c r="D1241" s="40" t="str">
        <f>IF(C1241=0,0,IF(C1241="","",SUM(C$2:C1241)))</f>
        <v/>
      </c>
      <c r="E1241" s="41" t="str">
        <f>IF(H1241=0,0,IF(C1241="","",SUM(C$11:C1241)))</f>
        <v/>
      </c>
      <c r="F1241" s="41" t="str">
        <f>IF(H1241="","",COUNTIF(H$11:H1241,"="&amp;H1241))</f>
        <v/>
      </c>
      <c r="G1241" s="41" t="str">
        <f t="shared" si="171"/>
        <v/>
      </c>
      <c r="H1241" s="41" t="str">
        <f t="shared" si="172"/>
        <v/>
      </c>
      <c r="I1241" s="41" t="str">
        <f t="shared" si="173"/>
        <v/>
      </c>
      <c r="J1241" s="41" t="str">
        <f t="shared" si="174"/>
        <v/>
      </c>
      <c r="K1241" s="268"/>
      <c r="L1241" s="268"/>
      <c r="M1241" s="268"/>
      <c r="N1241" s="269"/>
      <c r="O1241" s="269"/>
      <c r="P1241" s="269"/>
      <c r="Q1241" s="270"/>
      <c r="R1241" s="271"/>
      <c r="S1241" s="268"/>
      <c r="T1241" s="268"/>
      <c r="U1241" s="268"/>
      <c r="V1241" s="268"/>
      <c r="W1241" s="65" t="str">
        <f t="shared" si="175"/>
        <v/>
      </c>
      <c r="X1241" s="65" t="str">
        <f t="shared" si="176"/>
        <v/>
      </c>
      <c r="Y1241" s="65" t="str">
        <f t="shared" si="177"/>
        <v/>
      </c>
      <c r="Z1241" s="65" t="str">
        <f t="shared" si="178"/>
        <v/>
      </c>
      <c r="AA1241" s="65" t="str">
        <f t="shared" si="179"/>
        <v/>
      </c>
    </row>
    <row r="1242" spans="1:27" x14ac:dyDescent="0.25">
      <c r="A1242" s="40" t="str">
        <f>IF(G1242="","",1*ISERROR(VLOOKUP(G1242,G$1:G1241,1,FALSE)))</f>
        <v/>
      </c>
      <c r="B1242" s="40" t="str">
        <f>IF(A1242=0,0,IF(A1242="","",SUM(A$2:A1242)))</f>
        <v/>
      </c>
      <c r="C1242" s="41" t="str">
        <f>IF(H1242="","",1*ISERROR(VLOOKUP(H1242,H$1:H1241,1,FALSE)))</f>
        <v/>
      </c>
      <c r="D1242" s="40" t="str">
        <f>IF(C1242=0,0,IF(C1242="","",SUM(C$2:C1242)))</f>
        <v/>
      </c>
      <c r="E1242" s="41" t="str">
        <f>IF(H1242=0,0,IF(C1242="","",SUM(C$11:C1242)))</f>
        <v/>
      </c>
      <c r="F1242" s="41" t="str">
        <f>IF(H1242="","",COUNTIF(H$11:H1242,"="&amp;H1242))</f>
        <v/>
      </c>
      <c r="G1242" s="41" t="str">
        <f t="shared" si="171"/>
        <v/>
      </c>
      <c r="H1242" s="41" t="str">
        <f t="shared" si="172"/>
        <v/>
      </c>
      <c r="I1242" s="41" t="str">
        <f t="shared" si="173"/>
        <v/>
      </c>
      <c r="J1242" s="41" t="str">
        <f t="shared" si="174"/>
        <v/>
      </c>
      <c r="K1242" s="268"/>
      <c r="L1242" s="268"/>
      <c r="M1242" s="268"/>
      <c r="N1242" s="269"/>
      <c r="O1242" s="269"/>
      <c r="P1242" s="269"/>
      <c r="Q1242" s="270"/>
      <c r="R1242" s="271"/>
      <c r="S1242" s="268"/>
      <c r="T1242" s="268"/>
      <c r="U1242" s="268"/>
      <c r="V1242" s="268"/>
      <c r="W1242" s="65" t="str">
        <f t="shared" si="175"/>
        <v/>
      </c>
      <c r="X1242" s="65" t="str">
        <f t="shared" si="176"/>
        <v/>
      </c>
      <c r="Y1242" s="65" t="str">
        <f t="shared" si="177"/>
        <v/>
      </c>
      <c r="Z1242" s="65" t="str">
        <f t="shared" si="178"/>
        <v/>
      </c>
      <c r="AA1242" s="65" t="str">
        <f t="shared" si="179"/>
        <v/>
      </c>
    </row>
    <row r="1243" spans="1:27" x14ac:dyDescent="0.25">
      <c r="A1243" s="40" t="str">
        <f>IF(G1243="","",1*ISERROR(VLOOKUP(G1243,G$1:G1242,1,FALSE)))</f>
        <v/>
      </c>
      <c r="B1243" s="40" t="str">
        <f>IF(A1243=0,0,IF(A1243="","",SUM(A$2:A1243)))</f>
        <v/>
      </c>
      <c r="C1243" s="41" t="str">
        <f>IF(H1243="","",1*ISERROR(VLOOKUP(H1243,H$1:H1242,1,FALSE)))</f>
        <v/>
      </c>
      <c r="D1243" s="40" t="str">
        <f>IF(C1243=0,0,IF(C1243="","",SUM(C$2:C1243)))</f>
        <v/>
      </c>
      <c r="E1243" s="41" t="str">
        <f>IF(H1243=0,0,IF(C1243="","",SUM(C$11:C1243)))</f>
        <v/>
      </c>
      <c r="F1243" s="41" t="str">
        <f>IF(H1243="","",COUNTIF(H$11:H1243,"="&amp;H1243))</f>
        <v/>
      </c>
      <c r="G1243" s="41" t="str">
        <f t="shared" si="171"/>
        <v/>
      </c>
      <c r="H1243" s="41" t="str">
        <f t="shared" si="172"/>
        <v/>
      </c>
      <c r="I1243" s="41" t="str">
        <f t="shared" si="173"/>
        <v/>
      </c>
      <c r="J1243" s="41" t="str">
        <f t="shared" si="174"/>
        <v/>
      </c>
      <c r="K1243" s="268"/>
      <c r="L1243" s="268"/>
      <c r="M1243" s="268"/>
      <c r="N1243" s="269"/>
      <c r="O1243" s="269"/>
      <c r="P1243" s="269"/>
      <c r="Q1243" s="270"/>
      <c r="R1243" s="271"/>
      <c r="S1243" s="268"/>
      <c r="T1243" s="268"/>
      <c r="U1243" s="268"/>
      <c r="V1243" s="268"/>
      <c r="W1243" s="65" t="str">
        <f t="shared" si="175"/>
        <v/>
      </c>
      <c r="X1243" s="65" t="str">
        <f t="shared" si="176"/>
        <v/>
      </c>
      <c r="Y1243" s="65" t="str">
        <f t="shared" si="177"/>
        <v/>
      </c>
      <c r="Z1243" s="65" t="str">
        <f t="shared" si="178"/>
        <v/>
      </c>
      <c r="AA1243" s="65" t="str">
        <f t="shared" si="179"/>
        <v/>
      </c>
    </row>
    <row r="1244" spans="1:27" x14ac:dyDescent="0.25">
      <c r="A1244" s="40" t="str">
        <f>IF(G1244="","",1*ISERROR(VLOOKUP(G1244,G$1:G1243,1,FALSE)))</f>
        <v/>
      </c>
      <c r="B1244" s="40" t="str">
        <f>IF(A1244=0,0,IF(A1244="","",SUM(A$2:A1244)))</f>
        <v/>
      </c>
      <c r="C1244" s="41" t="str">
        <f>IF(H1244="","",1*ISERROR(VLOOKUP(H1244,H$1:H1243,1,FALSE)))</f>
        <v/>
      </c>
      <c r="D1244" s="40" t="str">
        <f>IF(C1244=0,0,IF(C1244="","",SUM(C$2:C1244)))</f>
        <v/>
      </c>
      <c r="E1244" s="41" t="str">
        <f>IF(H1244=0,0,IF(C1244="","",SUM(C$11:C1244)))</f>
        <v/>
      </c>
      <c r="F1244" s="41" t="str">
        <f>IF(H1244="","",COUNTIF(H$11:H1244,"="&amp;H1244))</f>
        <v/>
      </c>
      <c r="G1244" s="41" t="str">
        <f t="shared" si="171"/>
        <v/>
      </c>
      <c r="H1244" s="41" t="str">
        <f t="shared" si="172"/>
        <v/>
      </c>
      <c r="I1244" s="41" t="str">
        <f t="shared" si="173"/>
        <v/>
      </c>
      <c r="J1244" s="41" t="str">
        <f t="shared" si="174"/>
        <v/>
      </c>
      <c r="K1244" s="268"/>
      <c r="L1244" s="268"/>
      <c r="M1244" s="268"/>
      <c r="N1244" s="269"/>
      <c r="O1244" s="269"/>
      <c r="P1244" s="269"/>
      <c r="Q1244" s="270"/>
      <c r="R1244" s="271"/>
      <c r="S1244" s="268"/>
      <c r="T1244" s="268"/>
      <c r="U1244" s="268"/>
      <c r="V1244" s="268"/>
      <c r="W1244" s="65" t="str">
        <f t="shared" si="175"/>
        <v/>
      </c>
      <c r="X1244" s="65" t="str">
        <f t="shared" si="176"/>
        <v/>
      </c>
      <c r="Y1244" s="65" t="str">
        <f t="shared" si="177"/>
        <v/>
      </c>
      <c r="Z1244" s="65" t="str">
        <f t="shared" si="178"/>
        <v/>
      </c>
      <c r="AA1244" s="65" t="str">
        <f t="shared" si="179"/>
        <v/>
      </c>
    </row>
    <row r="1245" spans="1:27" x14ac:dyDescent="0.25">
      <c r="A1245" s="40" t="str">
        <f>IF(G1245="","",1*ISERROR(VLOOKUP(G1245,G$1:G1244,1,FALSE)))</f>
        <v/>
      </c>
      <c r="B1245" s="40" t="str">
        <f>IF(A1245=0,0,IF(A1245="","",SUM(A$2:A1245)))</f>
        <v/>
      </c>
      <c r="C1245" s="41" t="str">
        <f>IF(H1245="","",1*ISERROR(VLOOKUP(H1245,H$1:H1244,1,FALSE)))</f>
        <v/>
      </c>
      <c r="D1245" s="40" t="str">
        <f>IF(C1245=0,0,IF(C1245="","",SUM(C$2:C1245)))</f>
        <v/>
      </c>
      <c r="E1245" s="41" t="str">
        <f>IF(H1245=0,0,IF(C1245="","",SUM(C$11:C1245)))</f>
        <v/>
      </c>
      <c r="F1245" s="41" t="str">
        <f>IF(H1245="","",COUNTIF(H$11:H1245,"="&amp;H1245))</f>
        <v/>
      </c>
      <c r="G1245" s="41" t="str">
        <f t="shared" si="171"/>
        <v/>
      </c>
      <c r="H1245" s="41" t="str">
        <f t="shared" si="172"/>
        <v/>
      </c>
      <c r="I1245" s="41" t="str">
        <f t="shared" si="173"/>
        <v/>
      </c>
      <c r="J1245" s="41" t="str">
        <f t="shared" si="174"/>
        <v/>
      </c>
      <c r="K1245" s="268"/>
      <c r="L1245" s="268"/>
      <c r="M1245" s="268"/>
      <c r="N1245" s="269"/>
      <c r="O1245" s="269"/>
      <c r="P1245" s="269"/>
      <c r="Q1245" s="270"/>
      <c r="R1245" s="271"/>
      <c r="S1245" s="268"/>
      <c r="T1245" s="268"/>
      <c r="U1245" s="268"/>
      <c r="V1245" s="268"/>
      <c r="W1245" s="65" t="str">
        <f t="shared" si="175"/>
        <v/>
      </c>
      <c r="X1245" s="65" t="str">
        <f t="shared" si="176"/>
        <v/>
      </c>
      <c r="Y1245" s="65" t="str">
        <f t="shared" si="177"/>
        <v/>
      </c>
      <c r="Z1245" s="65" t="str">
        <f t="shared" si="178"/>
        <v/>
      </c>
      <c r="AA1245" s="65" t="str">
        <f t="shared" si="179"/>
        <v/>
      </c>
    </row>
    <row r="1246" spans="1:27" x14ac:dyDescent="0.25">
      <c r="A1246" s="40" t="str">
        <f>IF(G1246="","",1*ISERROR(VLOOKUP(G1246,G$1:G1245,1,FALSE)))</f>
        <v/>
      </c>
      <c r="B1246" s="40" t="str">
        <f>IF(A1246=0,0,IF(A1246="","",SUM(A$2:A1246)))</f>
        <v/>
      </c>
      <c r="C1246" s="41" t="str">
        <f>IF(H1246="","",1*ISERROR(VLOOKUP(H1246,H$1:H1245,1,FALSE)))</f>
        <v/>
      </c>
      <c r="D1246" s="40" t="str">
        <f>IF(C1246=0,0,IF(C1246="","",SUM(C$2:C1246)))</f>
        <v/>
      </c>
      <c r="E1246" s="41" t="str">
        <f>IF(H1246=0,0,IF(C1246="","",SUM(C$11:C1246)))</f>
        <v/>
      </c>
      <c r="F1246" s="41" t="str">
        <f>IF(H1246="","",COUNTIF(H$11:H1246,"="&amp;H1246))</f>
        <v/>
      </c>
      <c r="G1246" s="41" t="str">
        <f t="shared" si="171"/>
        <v/>
      </c>
      <c r="H1246" s="41" t="str">
        <f t="shared" si="172"/>
        <v/>
      </c>
      <c r="I1246" s="41" t="str">
        <f t="shared" si="173"/>
        <v/>
      </c>
      <c r="J1246" s="41" t="str">
        <f t="shared" si="174"/>
        <v/>
      </c>
      <c r="K1246" s="268"/>
      <c r="L1246" s="268"/>
      <c r="M1246" s="268"/>
      <c r="N1246" s="269"/>
      <c r="O1246" s="269"/>
      <c r="P1246" s="269"/>
      <c r="Q1246" s="270"/>
      <c r="R1246" s="271"/>
      <c r="S1246" s="268"/>
      <c r="T1246" s="268"/>
      <c r="U1246" s="268"/>
      <c r="V1246" s="268"/>
      <c r="W1246" s="65" t="str">
        <f t="shared" si="175"/>
        <v/>
      </c>
      <c r="X1246" s="65" t="str">
        <f t="shared" si="176"/>
        <v/>
      </c>
      <c r="Y1246" s="65" t="str">
        <f t="shared" si="177"/>
        <v/>
      </c>
      <c r="Z1246" s="65" t="str">
        <f t="shared" si="178"/>
        <v/>
      </c>
      <c r="AA1246" s="65" t="str">
        <f t="shared" si="179"/>
        <v/>
      </c>
    </row>
    <row r="1247" spans="1:27" x14ac:dyDescent="0.25">
      <c r="A1247" s="40" t="str">
        <f>IF(G1247="","",1*ISERROR(VLOOKUP(G1247,G$1:G1246,1,FALSE)))</f>
        <v/>
      </c>
      <c r="B1247" s="40" t="str">
        <f>IF(A1247=0,0,IF(A1247="","",SUM(A$2:A1247)))</f>
        <v/>
      </c>
      <c r="C1247" s="41" t="str">
        <f>IF(H1247="","",1*ISERROR(VLOOKUP(H1247,H$1:H1246,1,FALSE)))</f>
        <v/>
      </c>
      <c r="D1247" s="40" t="str">
        <f>IF(C1247=0,0,IF(C1247="","",SUM(C$2:C1247)))</f>
        <v/>
      </c>
      <c r="E1247" s="41" t="str">
        <f>IF(H1247=0,0,IF(C1247="","",SUM(C$11:C1247)))</f>
        <v/>
      </c>
      <c r="F1247" s="41" t="str">
        <f>IF(H1247="","",COUNTIF(H$11:H1247,"="&amp;H1247))</f>
        <v/>
      </c>
      <c r="G1247" s="41" t="str">
        <f t="shared" si="171"/>
        <v/>
      </c>
      <c r="H1247" s="41" t="str">
        <f t="shared" si="172"/>
        <v/>
      </c>
      <c r="I1247" s="41" t="str">
        <f t="shared" si="173"/>
        <v/>
      </c>
      <c r="J1247" s="41" t="str">
        <f t="shared" si="174"/>
        <v/>
      </c>
      <c r="K1247" s="268"/>
      <c r="L1247" s="268"/>
      <c r="M1247" s="268"/>
      <c r="N1247" s="269"/>
      <c r="O1247" s="269"/>
      <c r="P1247" s="269"/>
      <c r="Q1247" s="270"/>
      <c r="R1247" s="271"/>
      <c r="S1247" s="268"/>
      <c r="T1247" s="268"/>
      <c r="U1247" s="268"/>
      <c r="V1247" s="268"/>
      <c r="W1247" s="65" t="str">
        <f t="shared" si="175"/>
        <v/>
      </c>
      <c r="X1247" s="65" t="str">
        <f t="shared" si="176"/>
        <v/>
      </c>
      <c r="Y1247" s="65" t="str">
        <f t="shared" si="177"/>
        <v/>
      </c>
      <c r="Z1247" s="65" t="str">
        <f t="shared" si="178"/>
        <v/>
      </c>
      <c r="AA1247" s="65" t="str">
        <f t="shared" si="179"/>
        <v/>
      </c>
    </row>
    <row r="1248" spans="1:27" x14ac:dyDescent="0.25">
      <c r="A1248" s="40" t="str">
        <f>IF(G1248="","",1*ISERROR(VLOOKUP(G1248,G$1:G1247,1,FALSE)))</f>
        <v/>
      </c>
      <c r="B1248" s="40" t="str">
        <f>IF(A1248=0,0,IF(A1248="","",SUM(A$2:A1248)))</f>
        <v/>
      </c>
      <c r="C1248" s="41" t="str">
        <f>IF(H1248="","",1*ISERROR(VLOOKUP(H1248,H$1:H1247,1,FALSE)))</f>
        <v/>
      </c>
      <c r="D1248" s="40" t="str">
        <f>IF(C1248=0,0,IF(C1248="","",SUM(C$2:C1248)))</f>
        <v/>
      </c>
      <c r="E1248" s="41" t="str">
        <f>IF(H1248=0,0,IF(C1248="","",SUM(C$11:C1248)))</f>
        <v/>
      </c>
      <c r="F1248" s="41" t="str">
        <f>IF(H1248="","",COUNTIF(H$11:H1248,"="&amp;H1248))</f>
        <v/>
      </c>
      <c r="G1248" s="41" t="str">
        <f t="shared" si="171"/>
        <v/>
      </c>
      <c r="H1248" s="41" t="str">
        <f t="shared" si="172"/>
        <v/>
      </c>
      <c r="I1248" s="41" t="str">
        <f t="shared" si="173"/>
        <v/>
      </c>
      <c r="J1248" s="41" t="str">
        <f t="shared" si="174"/>
        <v/>
      </c>
      <c r="K1248" s="268"/>
      <c r="L1248" s="268"/>
      <c r="M1248" s="268"/>
      <c r="N1248" s="269"/>
      <c r="O1248" s="269"/>
      <c r="P1248" s="269"/>
      <c r="Q1248" s="270"/>
      <c r="R1248" s="271"/>
      <c r="S1248" s="268"/>
      <c r="T1248" s="268"/>
      <c r="U1248" s="268"/>
      <c r="V1248" s="268"/>
      <c r="W1248" s="65" t="str">
        <f t="shared" si="175"/>
        <v/>
      </c>
      <c r="X1248" s="65" t="str">
        <f t="shared" si="176"/>
        <v/>
      </c>
      <c r="Y1248" s="65" t="str">
        <f t="shared" si="177"/>
        <v/>
      </c>
      <c r="Z1248" s="65" t="str">
        <f t="shared" si="178"/>
        <v/>
      </c>
      <c r="AA1248" s="65" t="str">
        <f t="shared" si="179"/>
        <v/>
      </c>
    </row>
    <row r="1249" spans="1:27" x14ac:dyDescent="0.25">
      <c r="A1249" s="40" t="str">
        <f>IF(G1249="","",1*ISERROR(VLOOKUP(G1249,G$1:G1248,1,FALSE)))</f>
        <v/>
      </c>
      <c r="B1249" s="40" t="str">
        <f>IF(A1249=0,0,IF(A1249="","",SUM(A$2:A1249)))</f>
        <v/>
      </c>
      <c r="C1249" s="41" t="str">
        <f>IF(H1249="","",1*ISERROR(VLOOKUP(H1249,H$1:H1248,1,FALSE)))</f>
        <v/>
      </c>
      <c r="D1249" s="40" t="str">
        <f>IF(C1249=0,0,IF(C1249="","",SUM(C$2:C1249)))</f>
        <v/>
      </c>
      <c r="E1249" s="41" t="str">
        <f>IF(H1249=0,0,IF(C1249="","",SUM(C$11:C1249)))</f>
        <v/>
      </c>
      <c r="F1249" s="41" t="str">
        <f>IF(H1249="","",COUNTIF(H$11:H1249,"="&amp;H1249))</f>
        <v/>
      </c>
      <c r="G1249" s="41" t="str">
        <f t="shared" si="171"/>
        <v/>
      </c>
      <c r="H1249" s="41" t="str">
        <f t="shared" si="172"/>
        <v/>
      </c>
      <c r="I1249" s="41" t="str">
        <f t="shared" si="173"/>
        <v/>
      </c>
      <c r="J1249" s="41" t="str">
        <f t="shared" si="174"/>
        <v/>
      </c>
      <c r="K1249" s="268"/>
      <c r="L1249" s="268"/>
      <c r="M1249" s="268"/>
      <c r="N1249" s="269"/>
      <c r="O1249" s="269"/>
      <c r="P1249" s="269"/>
      <c r="Q1249" s="270"/>
      <c r="R1249" s="271"/>
      <c r="S1249" s="268"/>
      <c r="T1249" s="268"/>
      <c r="U1249" s="268"/>
      <c r="V1249" s="268"/>
      <c r="W1249" s="65" t="str">
        <f t="shared" si="175"/>
        <v/>
      </c>
      <c r="X1249" s="65" t="str">
        <f t="shared" si="176"/>
        <v/>
      </c>
      <c r="Y1249" s="65" t="str">
        <f t="shared" si="177"/>
        <v/>
      </c>
      <c r="Z1249" s="65" t="str">
        <f t="shared" si="178"/>
        <v/>
      </c>
      <c r="AA1249" s="65" t="str">
        <f t="shared" si="179"/>
        <v/>
      </c>
    </row>
    <row r="1250" spans="1:27" x14ac:dyDescent="0.25">
      <c r="A1250" s="40" t="str">
        <f>IF(G1250="","",1*ISERROR(VLOOKUP(G1250,G$1:G1249,1,FALSE)))</f>
        <v/>
      </c>
      <c r="B1250" s="40" t="str">
        <f>IF(A1250=0,0,IF(A1250="","",SUM(A$2:A1250)))</f>
        <v/>
      </c>
      <c r="C1250" s="41" t="str">
        <f>IF(H1250="","",1*ISERROR(VLOOKUP(H1250,H$1:H1249,1,FALSE)))</f>
        <v/>
      </c>
      <c r="D1250" s="40" t="str">
        <f>IF(C1250=0,0,IF(C1250="","",SUM(C$2:C1250)))</f>
        <v/>
      </c>
      <c r="E1250" s="41" t="str">
        <f>IF(H1250=0,0,IF(C1250="","",SUM(C$11:C1250)))</f>
        <v/>
      </c>
      <c r="F1250" s="41" t="str">
        <f>IF(H1250="","",COUNTIF(H$11:H1250,"="&amp;H1250))</f>
        <v/>
      </c>
      <c r="G1250" s="41" t="str">
        <f t="shared" si="171"/>
        <v/>
      </c>
      <c r="H1250" s="41" t="str">
        <f t="shared" si="172"/>
        <v/>
      </c>
      <c r="I1250" s="41" t="str">
        <f t="shared" si="173"/>
        <v/>
      </c>
      <c r="J1250" s="41" t="str">
        <f t="shared" si="174"/>
        <v/>
      </c>
      <c r="K1250" s="268"/>
      <c r="L1250" s="268"/>
      <c r="M1250" s="268"/>
      <c r="N1250" s="269"/>
      <c r="O1250" s="269"/>
      <c r="P1250" s="269"/>
      <c r="Q1250" s="270"/>
      <c r="R1250" s="271"/>
      <c r="S1250" s="268"/>
      <c r="T1250" s="268"/>
      <c r="U1250" s="268"/>
      <c r="V1250" s="268"/>
      <c r="W1250" s="65" t="str">
        <f t="shared" si="175"/>
        <v/>
      </c>
      <c r="X1250" s="65" t="str">
        <f t="shared" si="176"/>
        <v/>
      </c>
      <c r="Y1250" s="65" t="str">
        <f t="shared" si="177"/>
        <v/>
      </c>
      <c r="Z1250" s="65" t="str">
        <f t="shared" si="178"/>
        <v/>
      </c>
      <c r="AA1250" s="65" t="str">
        <f t="shared" si="179"/>
        <v/>
      </c>
    </row>
    <row r="1251" spans="1:27" x14ac:dyDescent="0.25">
      <c r="A1251" s="40" t="str">
        <f>IF(G1251="","",1*ISERROR(VLOOKUP(G1251,G$1:G1250,1,FALSE)))</f>
        <v/>
      </c>
      <c r="B1251" s="40" t="str">
        <f>IF(A1251=0,0,IF(A1251="","",SUM(A$2:A1251)))</f>
        <v/>
      </c>
      <c r="C1251" s="41" t="str">
        <f>IF(H1251="","",1*ISERROR(VLOOKUP(H1251,H$1:H1250,1,FALSE)))</f>
        <v/>
      </c>
      <c r="D1251" s="40" t="str">
        <f>IF(C1251=0,0,IF(C1251="","",SUM(C$2:C1251)))</f>
        <v/>
      </c>
      <c r="E1251" s="41" t="str">
        <f>IF(H1251=0,0,IF(C1251="","",SUM(C$11:C1251)))</f>
        <v/>
      </c>
      <c r="F1251" s="41" t="str">
        <f>IF(H1251="","",COUNTIF(H$11:H1251,"="&amp;H1251))</f>
        <v/>
      </c>
      <c r="G1251" s="41" t="str">
        <f t="shared" si="171"/>
        <v/>
      </c>
      <c r="H1251" s="41" t="str">
        <f t="shared" si="172"/>
        <v/>
      </c>
      <c r="I1251" s="41" t="str">
        <f t="shared" si="173"/>
        <v/>
      </c>
      <c r="J1251" s="41" t="str">
        <f t="shared" si="174"/>
        <v/>
      </c>
      <c r="K1251" s="268"/>
      <c r="L1251" s="268"/>
      <c r="M1251" s="268"/>
      <c r="N1251" s="269"/>
      <c r="O1251" s="269"/>
      <c r="P1251" s="269"/>
      <c r="Q1251" s="270"/>
      <c r="R1251" s="271"/>
      <c r="S1251" s="268"/>
      <c r="T1251" s="268"/>
      <c r="U1251" s="268"/>
      <c r="V1251" s="268"/>
      <c r="W1251" s="65" t="str">
        <f t="shared" si="175"/>
        <v/>
      </c>
      <c r="X1251" s="65" t="str">
        <f t="shared" si="176"/>
        <v/>
      </c>
      <c r="Y1251" s="65" t="str">
        <f t="shared" si="177"/>
        <v/>
      </c>
      <c r="Z1251" s="65" t="str">
        <f t="shared" si="178"/>
        <v/>
      </c>
      <c r="AA1251" s="65" t="str">
        <f t="shared" si="179"/>
        <v/>
      </c>
    </row>
    <row r="1252" spans="1:27" x14ac:dyDescent="0.25">
      <c r="A1252" s="40" t="str">
        <f>IF(G1252="","",1*ISERROR(VLOOKUP(G1252,G$1:G1251,1,FALSE)))</f>
        <v/>
      </c>
      <c r="B1252" s="40" t="str">
        <f>IF(A1252=0,0,IF(A1252="","",SUM(A$2:A1252)))</f>
        <v/>
      </c>
      <c r="C1252" s="41" t="str">
        <f>IF(H1252="","",1*ISERROR(VLOOKUP(H1252,H$1:H1251,1,FALSE)))</f>
        <v/>
      </c>
      <c r="D1252" s="40" t="str">
        <f>IF(C1252=0,0,IF(C1252="","",SUM(C$2:C1252)))</f>
        <v/>
      </c>
      <c r="E1252" s="41" t="str">
        <f>IF(H1252=0,0,IF(C1252="","",SUM(C$11:C1252)))</f>
        <v/>
      </c>
      <c r="F1252" s="41" t="str">
        <f>IF(H1252="","",COUNTIF(H$11:H1252,"="&amp;H1252))</f>
        <v/>
      </c>
      <c r="G1252" s="41" t="str">
        <f t="shared" si="171"/>
        <v/>
      </c>
      <c r="H1252" s="41" t="str">
        <f t="shared" si="172"/>
        <v/>
      </c>
      <c r="I1252" s="41" t="str">
        <f t="shared" si="173"/>
        <v/>
      </c>
      <c r="J1252" s="41" t="str">
        <f t="shared" si="174"/>
        <v/>
      </c>
      <c r="K1252" s="268"/>
      <c r="L1252" s="268"/>
      <c r="M1252" s="268"/>
      <c r="N1252" s="269"/>
      <c r="O1252" s="269"/>
      <c r="P1252" s="269"/>
      <c r="Q1252" s="270"/>
      <c r="R1252" s="271"/>
      <c r="S1252" s="268"/>
      <c r="T1252" s="268"/>
      <c r="U1252" s="268"/>
      <c r="V1252" s="268"/>
      <c r="W1252" s="65" t="str">
        <f t="shared" si="175"/>
        <v/>
      </c>
      <c r="X1252" s="65" t="str">
        <f t="shared" si="176"/>
        <v/>
      </c>
      <c r="Y1252" s="65" t="str">
        <f t="shared" si="177"/>
        <v/>
      </c>
      <c r="Z1252" s="65" t="str">
        <f t="shared" si="178"/>
        <v/>
      </c>
      <c r="AA1252" s="65" t="str">
        <f t="shared" si="179"/>
        <v/>
      </c>
    </row>
    <row r="1253" spans="1:27" x14ac:dyDescent="0.25">
      <c r="A1253" s="40" t="str">
        <f>IF(G1253="","",1*ISERROR(VLOOKUP(G1253,G$1:G1252,1,FALSE)))</f>
        <v/>
      </c>
      <c r="B1253" s="40" t="str">
        <f>IF(A1253=0,0,IF(A1253="","",SUM(A$2:A1253)))</f>
        <v/>
      </c>
      <c r="C1253" s="41" t="str">
        <f>IF(H1253="","",1*ISERROR(VLOOKUP(H1253,H$1:H1252,1,FALSE)))</f>
        <v/>
      </c>
      <c r="D1253" s="40" t="str">
        <f>IF(C1253=0,0,IF(C1253="","",SUM(C$2:C1253)))</f>
        <v/>
      </c>
      <c r="E1253" s="41" t="str">
        <f>IF(H1253=0,0,IF(C1253="","",SUM(C$11:C1253)))</f>
        <v/>
      </c>
      <c r="F1253" s="41" t="str">
        <f>IF(H1253="","",COUNTIF(H$11:H1253,"="&amp;H1253))</f>
        <v/>
      </c>
      <c r="G1253" s="41" t="str">
        <f t="shared" si="171"/>
        <v/>
      </c>
      <c r="H1253" s="41" t="str">
        <f t="shared" si="172"/>
        <v/>
      </c>
      <c r="I1253" s="41" t="str">
        <f t="shared" si="173"/>
        <v/>
      </c>
      <c r="J1253" s="41" t="str">
        <f t="shared" si="174"/>
        <v/>
      </c>
      <c r="K1253" s="268"/>
      <c r="L1253" s="268"/>
      <c r="M1253" s="268"/>
      <c r="N1253" s="269"/>
      <c r="O1253" s="269"/>
      <c r="P1253" s="269"/>
      <c r="Q1253" s="270"/>
      <c r="R1253" s="271"/>
      <c r="S1253" s="268"/>
      <c r="T1253" s="268"/>
      <c r="U1253" s="268"/>
      <c r="V1253" s="268"/>
      <c r="W1253" s="65" t="str">
        <f t="shared" si="175"/>
        <v/>
      </c>
      <c r="X1253" s="65" t="str">
        <f t="shared" si="176"/>
        <v/>
      </c>
      <c r="Y1253" s="65" t="str">
        <f t="shared" si="177"/>
        <v/>
      </c>
      <c r="Z1253" s="65" t="str">
        <f t="shared" si="178"/>
        <v/>
      </c>
      <c r="AA1253" s="65" t="str">
        <f t="shared" si="179"/>
        <v/>
      </c>
    </row>
    <row r="1254" spans="1:27" x14ac:dyDescent="0.25">
      <c r="A1254" s="40" t="str">
        <f>IF(G1254="","",1*ISERROR(VLOOKUP(G1254,G$1:G1253,1,FALSE)))</f>
        <v/>
      </c>
      <c r="B1254" s="40" t="str">
        <f>IF(A1254=0,0,IF(A1254="","",SUM(A$2:A1254)))</f>
        <v/>
      </c>
      <c r="C1254" s="41" t="str">
        <f>IF(H1254="","",1*ISERROR(VLOOKUP(H1254,H$1:H1253,1,FALSE)))</f>
        <v/>
      </c>
      <c r="D1254" s="40" t="str">
        <f>IF(C1254=0,0,IF(C1254="","",SUM(C$2:C1254)))</f>
        <v/>
      </c>
      <c r="E1254" s="41" t="str">
        <f>IF(H1254=0,0,IF(C1254="","",SUM(C$11:C1254)))</f>
        <v/>
      </c>
      <c r="F1254" s="41" t="str">
        <f>IF(H1254="","",COUNTIF(H$11:H1254,"="&amp;H1254))</f>
        <v/>
      </c>
      <c r="G1254" s="41" t="str">
        <f t="shared" si="171"/>
        <v/>
      </c>
      <c r="H1254" s="41" t="str">
        <f t="shared" si="172"/>
        <v/>
      </c>
      <c r="I1254" s="41" t="str">
        <f t="shared" si="173"/>
        <v/>
      </c>
      <c r="J1254" s="41" t="str">
        <f t="shared" si="174"/>
        <v/>
      </c>
      <c r="K1254" s="268"/>
      <c r="L1254" s="268"/>
      <c r="M1254" s="268"/>
      <c r="N1254" s="269"/>
      <c r="O1254" s="269"/>
      <c r="P1254" s="269"/>
      <c r="Q1254" s="270"/>
      <c r="R1254" s="271"/>
      <c r="S1254" s="268"/>
      <c r="T1254" s="268"/>
      <c r="U1254" s="268"/>
      <c r="V1254" s="268"/>
      <c r="W1254" s="65" t="str">
        <f t="shared" si="175"/>
        <v/>
      </c>
      <c r="X1254" s="65" t="str">
        <f t="shared" si="176"/>
        <v/>
      </c>
      <c r="Y1254" s="65" t="str">
        <f t="shared" si="177"/>
        <v/>
      </c>
      <c r="Z1254" s="65" t="str">
        <f t="shared" si="178"/>
        <v/>
      </c>
      <c r="AA1254" s="65" t="str">
        <f t="shared" si="179"/>
        <v/>
      </c>
    </row>
    <row r="1255" spans="1:27" x14ac:dyDescent="0.25">
      <c r="A1255" s="40" t="str">
        <f>IF(G1255="","",1*ISERROR(VLOOKUP(G1255,G$1:G1254,1,FALSE)))</f>
        <v/>
      </c>
      <c r="B1255" s="40" t="str">
        <f>IF(A1255=0,0,IF(A1255="","",SUM(A$2:A1255)))</f>
        <v/>
      </c>
      <c r="C1255" s="41" t="str">
        <f>IF(H1255="","",1*ISERROR(VLOOKUP(H1255,H$1:H1254,1,FALSE)))</f>
        <v/>
      </c>
      <c r="D1255" s="40" t="str">
        <f>IF(C1255=0,0,IF(C1255="","",SUM(C$2:C1255)))</f>
        <v/>
      </c>
      <c r="E1255" s="41" t="str">
        <f>IF(H1255=0,0,IF(C1255="","",SUM(C$11:C1255)))</f>
        <v/>
      </c>
      <c r="F1255" s="41" t="str">
        <f>IF(H1255="","",COUNTIF(H$11:H1255,"="&amp;H1255))</f>
        <v/>
      </c>
      <c r="G1255" s="41" t="str">
        <f t="shared" si="171"/>
        <v/>
      </c>
      <c r="H1255" s="41" t="str">
        <f t="shared" si="172"/>
        <v/>
      </c>
      <c r="I1255" s="41" t="str">
        <f t="shared" si="173"/>
        <v/>
      </c>
      <c r="J1255" s="41" t="str">
        <f t="shared" si="174"/>
        <v/>
      </c>
      <c r="K1255" s="268"/>
      <c r="L1255" s="268"/>
      <c r="M1255" s="268"/>
      <c r="N1255" s="269"/>
      <c r="O1255" s="269"/>
      <c r="P1255" s="269"/>
      <c r="Q1255" s="270"/>
      <c r="R1255" s="271"/>
      <c r="S1255" s="268"/>
      <c r="T1255" s="268"/>
      <c r="U1255" s="268"/>
      <c r="V1255" s="268"/>
      <c r="W1255" s="65" t="str">
        <f t="shared" si="175"/>
        <v/>
      </c>
      <c r="X1255" s="65" t="str">
        <f t="shared" si="176"/>
        <v/>
      </c>
      <c r="Y1255" s="65" t="str">
        <f t="shared" si="177"/>
        <v/>
      </c>
      <c r="Z1255" s="65" t="str">
        <f t="shared" si="178"/>
        <v/>
      </c>
      <c r="AA1255" s="65" t="str">
        <f t="shared" si="179"/>
        <v/>
      </c>
    </row>
    <row r="1256" spans="1:27" x14ac:dyDescent="0.25">
      <c r="A1256" s="40" t="str">
        <f>IF(G1256="","",1*ISERROR(VLOOKUP(G1256,G$1:G1255,1,FALSE)))</f>
        <v/>
      </c>
      <c r="B1256" s="40" t="str">
        <f>IF(A1256=0,0,IF(A1256="","",SUM(A$2:A1256)))</f>
        <v/>
      </c>
      <c r="C1256" s="41" t="str">
        <f>IF(H1256="","",1*ISERROR(VLOOKUP(H1256,H$1:H1255,1,FALSE)))</f>
        <v/>
      </c>
      <c r="D1256" s="40" t="str">
        <f>IF(C1256=0,0,IF(C1256="","",SUM(C$2:C1256)))</f>
        <v/>
      </c>
      <c r="E1256" s="41" t="str">
        <f>IF(H1256=0,0,IF(C1256="","",SUM(C$11:C1256)))</f>
        <v/>
      </c>
      <c r="F1256" s="41" t="str">
        <f>IF(H1256="","",COUNTIF(H$11:H1256,"="&amp;H1256))</f>
        <v/>
      </c>
      <c r="G1256" s="41" t="str">
        <f t="shared" si="171"/>
        <v/>
      </c>
      <c r="H1256" s="41" t="str">
        <f t="shared" si="172"/>
        <v/>
      </c>
      <c r="I1256" s="41" t="str">
        <f t="shared" si="173"/>
        <v/>
      </c>
      <c r="J1256" s="41" t="str">
        <f t="shared" si="174"/>
        <v/>
      </c>
      <c r="K1256" s="268"/>
      <c r="L1256" s="268"/>
      <c r="M1256" s="268"/>
      <c r="N1256" s="269"/>
      <c r="O1256" s="269"/>
      <c r="P1256" s="269"/>
      <c r="Q1256" s="270"/>
      <c r="R1256" s="271"/>
      <c r="S1256" s="268"/>
      <c r="T1256" s="268"/>
      <c r="U1256" s="268"/>
      <c r="V1256" s="268"/>
      <c r="W1256" s="65" t="str">
        <f t="shared" si="175"/>
        <v/>
      </c>
      <c r="X1256" s="65" t="str">
        <f t="shared" si="176"/>
        <v/>
      </c>
      <c r="Y1256" s="65" t="str">
        <f t="shared" si="177"/>
        <v/>
      </c>
      <c r="Z1256" s="65" t="str">
        <f t="shared" si="178"/>
        <v/>
      </c>
      <c r="AA1256" s="65" t="str">
        <f t="shared" si="179"/>
        <v/>
      </c>
    </row>
    <row r="1257" spans="1:27" x14ac:dyDescent="0.25">
      <c r="A1257" s="40" t="str">
        <f>IF(G1257="","",1*ISERROR(VLOOKUP(G1257,G$1:G1256,1,FALSE)))</f>
        <v/>
      </c>
      <c r="B1257" s="40" t="str">
        <f>IF(A1257=0,0,IF(A1257="","",SUM(A$2:A1257)))</f>
        <v/>
      </c>
      <c r="C1257" s="41" t="str">
        <f>IF(H1257="","",1*ISERROR(VLOOKUP(H1257,H$1:H1256,1,FALSE)))</f>
        <v/>
      </c>
      <c r="D1257" s="40" t="str">
        <f>IF(C1257=0,0,IF(C1257="","",SUM(C$2:C1257)))</f>
        <v/>
      </c>
      <c r="E1257" s="41" t="str">
        <f>IF(H1257=0,0,IF(C1257="","",SUM(C$11:C1257)))</f>
        <v/>
      </c>
      <c r="F1257" s="41" t="str">
        <f>IF(H1257="","",COUNTIF(H$11:H1257,"="&amp;H1257))</f>
        <v/>
      </c>
      <c r="G1257" s="41" t="str">
        <f t="shared" si="171"/>
        <v/>
      </c>
      <c r="H1257" s="41" t="str">
        <f t="shared" si="172"/>
        <v/>
      </c>
      <c r="I1257" s="41" t="str">
        <f t="shared" si="173"/>
        <v/>
      </c>
      <c r="J1257" s="41" t="str">
        <f t="shared" si="174"/>
        <v/>
      </c>
      <c r="K1257" s="268"/>
      <c r="L1257" s="268"/>
      <c r="M1257" s="268"/>
      <c r="N1257" s="269"/>
      <c r="O1257" s="269"/>
      <c r="P1257" s="269"/>
      <c r="Q1257" s="270"/>
      <c r="R1257" s="271"/>
      <c r="S1257" s="268"/>
      <c r="T1257" s="268"/>
      <c r="U1257" s="268"/>
      <c r="V1257" s="268"/>
      <c r="W1257" s="65" t="str">
        <f t="shared" si="175"/>
        <v/>
      </c>
      <c r="X1257" s="65" t="str">
        <f t="shared" si="176"/>
        <v/>
      </c>
      <c r="Y1257" s="65" t="str">
        <f t="shared" si="177"/>
        <v/>
      </c>
      <c r="Z1257" s="65" t="str">
        <f t="shared" si="178"/>
        <v/>
      </c>
      <c r="AA1257" s="65" t="str">
        <f t="shared" si="179"/>
        <v/>
      </c>
    </row>
    <row r="1258" spans="1:27" x14ac:dyDescent="0.25">
      <c r="A1258" s="40" t="str">
        <f>IF(G1258="","",1*ISERROR(VLOOKUP(G1258,G$1:G1257,1,FALSE)))</f>
        <v/>
      </c>
      <c r="B1258" s="40" t="str">
        <f>IF(A1258=0,0,IF(A1258="","",SUM(A$2:A1258)))</f>
        <v/>
      </c>
      <c r="C1258" s="41" t="str">
        <f>IF(H1258="","",1*ISERROR(VLOOKUP(H1258,H$1:H1257,1,FALSE)))</f>
        <v/>
      </c>
      <c r="D1258" s="40" t="str">
        <f>IF(C1258=0,0,IF(C1258="","",SUM(C$2:C1258)))</f>
        <v/>
      </c>
      <c r="E1258" s="41" t="str">
        <f>IF(H1258=0,0,IF(C1258="","",SUM(C$11:C1258)))</f>
        <v/>
      </c>
      <c r="F1258" s="41" t="str">
        <f>IF(H1258="","",COUNTIF(H$11:H1258,"="&amp;H1258))</f>
        <v/>
      </c>
      <c r="G1258" s="41" t="str">
        <f t="shared" si="171"/>
        <v/>
      </c>
      <c r="H1258" s="41" t="str">
        <f t="shared" si="172"/>
        <v/>
      </c>
      <c r="I1258" s="41" t="str">
        <f t="shared" si="173"/>
        <v/>
      </c>
      <c r="J1258" s="41" t="str">
        <f t="shared" si="174"/>
        <v/>
      </c>
      <c r="K1258" s="268"/>
      <c r="L1258" s="268"/>
      <c r="M1258" s="268"/>
      <c r="N1258" s="269"/>
      <c r="O1258" s="269"/>
      <c r="P1258" s="269"/>
      <c r="Q1258" s="270"/>
      <c r="R1258" s="271"/>
      <c r="S1258" s="268"/>
      <c r="T1258" s="268"/>
      <c r="U1258" s="268"/>
      <c r="V1258" s="268"/>
      <c r="W1258" s="65" t="str">
        <f t="shared" si="175"/>
        <v/>
      </c>
      <c r="X1258" s="65" t="str">
        <f t="shared" si="176"/>
        <v/>
      </c>
      <c r="Y1258" s="65" t="str">
        <f t="shared" si="177"/>
        <v/>
      </c>
      <c r="Z1258" s="65" t="str">
        <f t="shared" si="178"/>
        <v/>
      </c>
      <c r="AA1258" s="65" t="str">
        <f t="shared" si="179"/>
        <v/>
      </c>
    </row>
    <row r="1259" spans="1:27" x14ac:dyDescent="0.25">
      <c r="A1259" s="40" t="str">
        <f>IF(G1259="","",1*ISERROR(VLOOKUP(G1259,G$1:G1258,1,FALSE)))</f>
        <v/>
      </c>
      <c r="B1259" s="40" t="str">
        <f>IF(A1259=0,0,IF(A1259="","",SUM(A$2:A1259)))</f>
        <v/>
      </c>
      <c r="C1259" s="41" t="str">
        <f>IF(H1259="","",1*ISERROR(VLOOKUP(H1259,H$1:H1258,1,FALSE)))</f>
        <v/>
      </c>
      <c r="D1259" s="40" t="str">
        <f>IF(C1259=0,0,IF(C1259="","",SUM(C$2:C1259)))</f>
        <v/>
      </c>
      <c r="E1259" s="41" t="str">
        <f>IF(H1259=0,0,IF(C1259="","",SUM(C$11:C1259)))</f>
        <v/>
      </c>
      <c r="F1259" s="41" t="str">
        <f>IF(H1259="","",COUNTIF(H$11:H1259,"="&amp;H1259))</f>
        <v/>
      </c>
      <c r="G1259" s="41" t="str">
        <f t="shared" si="171"/>
        <v/>
      </c>
      <c r="H1259" s="41" t="str">
        <f t="shared" si="172"/>
        <v/>
      </c>
      <c r="I1259" s="41" t="str">
        <f t="shared" si="173"/>
        <v/>
      </c>
      <c r="J1259" s="41" t="str">
        <f t="shared" si="174"/>
        <v/>
      </c>
      <c r="K1259" s="268"/>
      <c r="L1259" s="268"/>
      <c r="M1259" s="268"/>
      <c r="N1259" s="269"/>
      <c r="O1259" s="269"/>
      <c r="P1259" s="269"/>
      <c r="Q1259" s="270"/>
      <c r="R1259" s="271"/>
      <c r="S1259" s="268"/>
      <c r="T1259" s="268"/>
      <c r="U1259" s="268"/>
      <c r="V1259" s="268"/>
      <c r="W1259" s="65" t="str">
        <f t="shared" si="175"/>
        <v/>
      </c>
      <c r="X1259" s="65" t="str">
        <f t="shared" si="176"/>
        <v/>
      </c>
      <c r="Y1259" s="65" t="str">
        <f t="shared" si="177"/>
        <v/>
      </c>
      <c r="Z1259" s="65" t="str">
        <f t="shared" si="178"/>
        <v/>
      </c>
      <c r="AA1259" s="65" t="str">
        <f t="shared" si="179"/>
        <v/>
      </c>
    </row>
    <row r="1260" spans="1:27" x14ac:dyDescent="0.25">
      <c r="A1260" s="40" t="str">
        <f>IF(G1260="","",1*ISERROR(VLOOKUP(G1260,G$1:G1259,1,FALSE)))</f>
        <v/>
      </c>
      <c r="B1260" s="40" t="str">
        <f>IF(A1260=0,0,IF(A1260="","",SUM(A$2:A1260)))</f>
        <v/>
      </c>
      <c r="C1260" s="41" t="str">
        <f>IF(H1260="","",1*ISERROR(VLOOKUP(H1260,H$1:H1259,1,FALSE)))</f>
        <v/>
      </c>
      <c r="D1260" s="40" t="str">
        <f>IF(C1260=0,0,IF(C1260="","",SUM(C$2:C1260)))</f>
        <v/>
      </c>
      <c r="E1260" s="41" t="str">
        <f>IF(H1260=0,0,IF(C1260="","",SUM(C$11:C1260)))</f>
        <v/>
      </c>
      <c r="F1260" s="41" t="str">
        <f>IF(H1260="","",COUNTIF(H$11:H1260,"="&amp;H1260))</f>
        <v/>
      </c>
      <c r="G1260" s="41" t="str">
        <f t="shared" si="171"/>
        <v/>
      </c>
      <c r="H1260" s="41" t="str">
        <f t="shared" si="172"/>
        <v/>
      </c>
      <c r="I1260" s="41" t="str">
        <f t="shared" si="173"/>
        <v/>
      </c>
      <c r="J1260" s="41" t="str">
        <f t="shared" si="174"/>
        <v/>
      </c>
      <c r="K1260" s="268"/>
      <c r="L1260" s="268"/>
      <c r="M1260" s="268"/>
      <c r="N1260" s="269"/>
      <c r="O1260" s="269"/>
      <c r="P1260" s="269"/>
      <c r="Q1260" s="270"/>
      <c r="R1260" s="271"/>
      <c r="S1260" s="268"/>
      <c r="T1260" s="268"/>
      <c r="U1260" s="268"/>
      <c r="V1260" s="268"/>
      <c r="W1260" s="65" t="str">
        <f t="shared" si="175"/>
        <v/>
      </c>
      <c r="X1260" s="65" t="str">
        <f t="shared" si="176"/>
        <v/>
      </c>
      <c r="Y1260" s="65" t="str">
        <f t="shared" si="177"/>
        <v/>
      </c>
      <c r="Z1260" s="65" t="str">
        <f t="shared" si="178"/>
        <v/>
      </c>
      <c r="AA1260" s="65" t="str">
        <f t="shared" si="179"/>
        <v/>
      </c>
    </row>
    <row r="1261" spans="1:27" x14ac:dyDescent="0.25">
      <c r="A1261" s="40" t="str">
        <f>IF(G1261="","",1*ISERROR(VLOOKUP(G1261,G$1:G1260,1,FALSE)))</f>
        <v/>
      </c>
      <c r="B1261" s="40" t="str">
        <f>IF(A1261=0,0,IF(A1261="","",SUM(A$2:A1261)))</f>
        <v/>
      </c>
      <c r="C1261" s="41" t="str">
        <f>IF(H1261="","",1*ISERROR(VLOOKUP(H1261,H$1:H1260,1,FALSE)))</f>
        <v/>
      </c>
      <c r="D1261" s="40" t="str">
        <f>IF(C1261=0,0,IF(C1261="","",SUM(C$2:C1261)))</f>
        <v/>
      </c>
      <c r="E1261" s="41" t="str">
        <f>IF(H1261=0,0,IF(C1261="","",SUM(C$11:C1261)))</f>
        <v/>
      </c>
      <c r="F1261" s="41" t="str">
        <f>IF(H1261="","",COUNTIF(H$11:H1261,"="&amp;H1261))</f>
        <v/>
      </c>
      <c r="G1261" s="41" t="str">
        <f t="shared" si="171"/>
        <v/>
      </c>
      <c r="H1261" s="41" t="str">
        <f t="shared" si="172"/>
        <v/>
      </c>
      <c r="I1261" s="41" t="str">
        <f t="shared" si="173"/>
        <v/>
      </c>
      <c r="J1261" s="41" t="str">
        <f t="shared" si="174"/>
        <v/>
      </c>
      <c r="K1261" s="268"/>
      <c r="L1261" s="268"/>
      <c r="M1261" s="268"/>
      <c r="N1261" s="269"/>
      <c r="O1261" s="269"/>
      <c r="P1261" s="269"/>
      <c r="Q1261" s="270"/>
      <c r="R1261" s="271"/>
      <c r="S1261" s="268"/>
      <c r="T1261" s="268"/>
      <c r="U1261" s="268"/>
      <c r="V1261" s="268"/>
      <c r="W1261" s="65" t="str">
        <f t="shared" si="175"/>
        <v/>
      </c>
      <c r="X1261" s="65" t="str">
        <f t="shared" si="176"/>
        <v/>
      </c>
      <c r="Y1261" s="65" t="str">
        <f t="shared" si="177"/>
        <v/>
      </c>
      <c r="Z1261" s="65" t="str">
        <f t="shared" si="178"/>
        <v/>
      </c>
      <c r="AA1261" s="65" t="str">
        <f t="shared" si="179"/>
        <v/>
      </c>
    </row>
    <row r="1262" spans="1:27" x14ac:dyDescent="0.25">
      <c r="A1262" s="40" t="str">
        <f>IF(G1262="","",1*ISERROR(VLOOKUP(G1262,G$1:G1261,1,FALSE)))</f>
        <v/>
      </c>
      <c r="B1262" s="40" t="str">
        <f>IF(A1262=0,0,IF(A1262="","",SUM(A$2:A1262)))</f>
        <v/>
      </c>
      <c r="C1262" s="41" t="str">
        <f>IF(H1262="","",1*ISERROR(VLOOKUP(H1262,H$1:H1261,1,FALSE)))</f>
        <v/>
      </c>
      <c r="D1262" s="40" t="str">
        <f>IF(C1262=0,0,IF(C1262="","",SUM(C$2:C1262)))</f>
        <v/>
      </c>
      <c r="E1262" s="41" t="str">
        <f>IF(H1262=0,0,IF(C1262="","",SUM(C$11:C1262)))</f>
        <v/>
      </c>
      <c r="F1262" s="41" t="str">
        <f>IF(H1262="","",COUNTIF(H$11:H1262,"="&amp;H1262))</f>
        <v/>
      </c>
      <c r="G1262" s="41" t="str">
        <f t="shared" si="171"/>
        <v/>
      </c>
      <c r="H1262" s="41" t="str">
        <f t="shared" si="172"/>
        <v/>
      </c>
      <c r="I1262" s="41" t="str">
        <f t="shared" si="173"/>
        <v/>
      </c>
      <c r="J1262" s="41" t="str">
        <f t="shared" si="174"/>
        <v/>
      </c>
      <c r="K1262" s="268"/>
      <c r="L1262" s="268"/>
      <c r="M1262" s="268"/>
      <c r="N1262" s="269"/>
      <c r="O1262" s="269"/>
      <c r="P1262" s="269"/>
      <c r="Q1262" s="270"/>
      <c r="R1262" s="271"/>
      <c r="S1262" s="268"/>
      <c r="T1262" s="268"/>
      <c r="U1262" s="268"/>
      <c r="V1262" s="268"/>
      <c r="W1262" s="65" t="str">
        <f t="shared" si="175"/>
        <v/>
      </c>
      <c r="X1262" s="65" t="str">
        <f t="shared" si="176"/>
        <v/>
      </c>
      <c r="Y1262" s="65" t="str">
        <f t="shared" si="177"/>
        <v/>
      </c>
      <c r="Z1262" s="65" t="str">
        <f t="shared" si="178"/>
        <v/>
      </c>
      <c r="AA1262" s="65" t="str">
        <f t="shared" si="179"/>
        <v/>
      </c>
    </row>
    <row r="1263" spans="1:27" x14ac:dyDescent="0.25">
      <c r="A1263" s="40" t="str">
        <f>IF(G1263="","",1*ISERROR(VLOOKUP(G1263,G$1:G1262,1,FALSE)))</f>
        <v/>
      </c>
      <c r="B1263" s="40" t="str">
        <f>IF(A1263=0,0,IF(A1263="","",SUM(A$2:A1263)))</f>
        <v/>
      </c>
      <c r="C1263" s="41" t="str">
        <f>IF(H1263="","",1*ISERROR(VLOOKUP(H1263,H$1:H1262,1,FALSE)))</f>
        <v/>
      </c>
      <c r="D1263" s="40" t="str">
        <f>IF(C1263=0,0,IF(C1263="","",SUM(C$2:C1263)))</f>
        <v/>
      </c>
      <c r="E1263" s="41" t="str">
        <f>IF(H1263=0,0,IF(C1263="","",SUM(C$11:C1263)))</f>
        <v/>
      </c>
      <c r="F1263" s="41" t="str">
        <f>IF(H1263="","",COUNTIF(H$11:H1263,"="&amp;H1263))</f>
        <v/>
      </c>
      <c r="G1263" s="41" t="str">
        <f t="shared" si="171"/>
        <v/>
      </c>
      <c r="H1263" s="41" t="str">
        <f t="shared" si="172"/>
        <v/>
      </c>
      <c r="I1263" s="41" t="str">
        <f t="shared" si="173"/>
        <v/>
      </c>
      <c r="J1263" s="41" t="str">
        <f t="shared" si="174"/>
        <v/>
      </c>
      <c r="K1263" s="268"/>
      <c r="L1263" s="268"/>
      <c r="M1263" s="268"/>
      <c r="N1263" s="269"/>
      <c r="O1263" s="269"/>
      <c r="P1263" s="269"/>
      <c r="Q1263" s="270"/>
      <c r="R1263" s="271"/>
      <c r="S1263" s="268"/>
      <c r="T1263" s="268"/>
      <c r="U1263" s="268"/>
      <c r="V1263" s="268"/>
      <c r="W1263" s="65" t="str">
        <f t="shared" si="175"/>
        <v/>
      </c>
      <c r="X1263" s="65" t="str">
        <f t="shared" si="176"/>
        <v/>
      </c>
      <c r="Y1263" s="65" t="str">
        <f t="shared" si="177"/>
        <v/>
      </c>
      <c r="Z1263" s="65" t="str">
        <f t="shared" si="178"/>
        <v/>
      </c>
      <c r="AA1263" s="65" t="str">
        <f t="shared" si="179"/>
        <v/>
      </c>
    </row>
    <row r="1264" spans="1:27" x14ac:dyDescent="0.25">
      <c r="A1264" s="40" t="str">
        <f>IF(G1264="","",1*ISERROR(VLOOKUP(G1264,G$1:G1263,1,FALSE)))</f>
        <v/>
      </c>
      <c r="B1264" s="40" t="str">
        <f>IF(A1264=0,0,IF(A1264="","",SUM(A$2:A1264)))</f>
        <v/>
      </c>
      <c r="C1264" s="41" t="str">
        <f>IF(H1264="","",1*ISERROR(VLOOKUP(H1264,H$1:H1263,1,FALSE)))</f>
        <v/>
      </c>
      <c r="D1264" s="40" t="str">
        <f>IF(C1264=0,0,IF(C1264="","",SUM(C$2:C1264)))</f>
        <v/>
      </c>
      <c r="E1264" s="41" t="str">
        <f>IF(H1264=0,0,IF(C1264="","",SUM(C$11:C1264)))</f>
        <v/>
      </c>
      <c r="F1264" s="41" t="str">
        <f>IF(H1264="","",COUNTIF(H$11:H1264,"="&amp;H1264))</f>
        <v/>
      </c>
      <c r="G1264" s="41" t="str">
        <f t="shared" si="171"/>
        <v/>
      </c>
      <c r="H1264" s="41" t="str">
        <f t="shared" si="172"/>
        <v/>
      </c>
      <c r="I1264" s="41" t="str">
        <f t="shared" si="173"/>
        <v/>
      </c>
      <c r="J1264" s="41" t="str">
        <f t="shared" si="174"/>
        <v/>
      </c>
      <c r="K1264" s="268"/>
      <c r="L1264" s="268"/>
      <c r="M1264" s="268"/>
      <c r="N1264" s="269"/>
      <c r="O1264" s="269"/>
      <c r="P1264" s="269"/>
      <c r="Q1264" s="270"/>
      <c r="R1264" s="271"/>
      <c r="S1264" s="268"/>
      <c r="T1264" s="268"/>
      <c r="U1264" s="268"/>
      <c r="V1264" s="268"/>
      <c r="W1264" s="65" t="str">
        <f t="shared" si="175"/>
        <v/>
      </c>
      <c r="X1264" s="65" t="str">
        <f t="shared" si="176"/>
        <v/>
      </c>
      <c r="Y1264" s="65" t="str">
        <f t="shared" si="177"/>
        <v/>
      </c>
      <c r="Z1264" s="65" t="str">
        <f t="shared" si="178"/>
        <v/>
      </c>
      <c r="AA1264" s="65" t="str">
        <f t="shared" si="179"/>
        <v/>
      </c>
    </row>
    <row r="1265" spans="1:27" x14ac:dyDescent="0.25">
      <c r="A1265" s="40" t="str">
        <f>IF(G1265="","",1*ISERROR(VLOOKUP(G1265,G$1:G1264,1,FALSE)))</f>
        <v/>
      </c>
      <c r="B1265" s="40" t="str">
        <f>IF(A1265=0,0,IF(A1265="","",SUM(A$2:A1265)))</f>
        <v/>
      </c>
      <c r="C1265" s="41" t="str">
        <f>IF(H1265="","",1*ISERROR(VLOOKUP(H1265,H$1:H1264,1,FALSE)))</f>
        <v/>
      </c>
      <c r="D1265" s="40" t="str">
        <f>IF(C1265=0,0,IF(C1265="","",SUM(C$2:C1265)))</f>
        <v/>
      </c>
      <c r="E1265" s="41" t="str">
        <f>IF(H1265=0,0,IF(C1265="","",SUM(C$11:C1265)))</f>
        <v/>
      </c>
      <c r="F1265" s="41" t="str">
        <f>IF(H1265="","",COUNTIF(H$11:H1265,"="&amp;H1265))</f>
        <v/>
      </c>
      <c r="G1265" s="41" t="str">
        <f t="shared" si="171"/>
        <v/>
      </c>
      <c r="H1265" s="41" t="str">
        <f t="shared" si="172"/>
        <v/>
      </c>
      <c r="I1265" s="41" t="str">
        <f t="shared" si="173"/>
        <v/>
      </c>
      <c r="J1265" s="41" t="str">
        <f t="shared" si="174"/>
        <v/>
      </c>
      <c r="K1265" s="268"/>
      <c r="L1265" s="268"/>
      <c r="M1265" s="268"/>
      <c r="N1265" s="269"/>
      <c r="O1265" s="269"/>
      <c r="P1265" s="269"/>
      <c r="Q1265" s="270"/>
      <c r="R1265" s="271"/>
      <c r="S1265" s="268"/>
      <c r="T1265" s="268"/>
      <c r="U1265" s="268"/>
      <c r="V1265" s="268"/>
      <c r="W1265" s="65" t="str">
        <f t="shared" si="175"/>
        <v/>
      </c>
      <c r="X1265" s="65" t="str">
        <f t="shared" si="176"/>
        <v/>
      </c>
      <c r="Y1265" s="65" t="str">
        <f t="shared" si="177"/>
        <v/>
      </c>
      <c r="Z1265" s="65" t="str">
        <f t="shared" si="178"/>
        <v/>
      </c>
      <c r="AA1265" s="65" t="str">
        <f t="shared" si="179"/>
        <v/>
      </c>
    </row>
    <row r="1266" spans="1:27" x14ac:dyDescent="0.25">
      <c r="A1266" s="40" t="str">
        <f>IF(G1266="","",1*ISERROR(VLOOKUP(G1266,G$1:G1265,1,FALSE)))</f>
        <v/>
      </c>
      <c r="B1266" s="40" t="str">
        <f>IF(A1266=0,0,IF(A1266="","",SUM(A$2:A1266)))</f>
        <v/>
      </c>
      <c r="C1266" s="41" t="str">
        <f>IF(H1266="","",1*ISERROR(VLOOKUP(H1266,H$1:H1265,1,FALSE)))</f>
        <v/>
      </c>
      <c r="D1266" s="40" t="str">
        <f>IF(C1266=0,0,IF(C1266="","",SUM(C$2:C1266)))</f>
        <v/>
      </c>
      <c r="E1266" s="41" t="str">
        <f>IF(H1266=0,0,IF(C1266="","",SUM(C$11:C1266)))</f>
        <v/>
      </c>
      <c r="F1266" s="41" t="str">
        <f>IF(H1266="","",COUNTIF(H$11:H1266,"="&amp;H1266))</f>
        <v/>
      </c>
      <c r="G1266" s="41" t="str">
        <f t="shared" si="171"/>
        <v/>
      </c>
      <c r="H1266" s="41" t="str">
        <f t="shared" si="172"/>
        <v/>
      </c>
      <c r="I1266" s="41" t="str">
        <f t="shared" si="173"/>
        <v/>
      </c>
      <c r="J1266" s="41" t="str">
        <f t="shared" si="174"/>
        <v/>
      </c>
      <c r="K1266" s="268"/>
      <c r="L1266" s="268"/>
      <c r="M1266" s="268"/>
      <c r="N1266" s="269"/>
      <c r="O1266" s="269"/>
      <c r="P1266" s="269"/>
      <c r="Q1266" s="270"/>
      <c r="R1266" s="271"/>
      <c r="S1266" s="268"/>
      <c r="T1266" s="268"/>
      <c r="U1266" s="268"/>
      <c r="V1266" s="268"/>
      <c r="W1266" s="65" t="str">
        <f t="shared" si="175"/>
        <v/>
      </c>
      <c r="X1266" s="65" t="str">
        <f t="shared" si="176"/>
        <v/>
      </c>
      <c r="Y1266" s="65" t="str">
        <f t="shared" si="177"/>
        <v/>
      </c>
      <c r="Z1266" s="65" t="str">
        <f t="shared" si="178"/>
        <v/>
      </c>
      <c r="AA1266" s="65" t="str">
        <f t="shared" si="179"/>
        <v/>
      </c>
    </row>
    <row r="1267" spans="1:27" x14ac:dyDescent="0.25">
      <c r="A1267" s="40" t="str">
        <f>IF(G1267="","",1*ISERROR(VLOOKUP(G1267,G$1:G1266,1,FALSE)))</f>
        <v/>
      </c>
      <c r="B1267" s="40" t="str">
        <f>IF(A1267=0,0,IF(A1267="","",SUM(A$2:A1267)))</f>
        <v/>
      </c>
      <c r="C1267" s="41" t="str">
        <f>IF(H1267="","",1*ISERROR(VLOOKUP(H1267,H$1:H1266,1,FALSE)))</f>
        <v/>
      </c>
      <c r="D1267" s="40" t="str">
        <f>IF(C1267=0,0,IF(C1267="","",SUM(C$2:C1267)))</f>
        <v/>
      </c>
      <c r="E1267" s="41" t="str">
        <f>IF(H1267=0,0,IF(C1267="","",SUM(C$11:C1267)))</f>
        <v/>
      </c>
      <c r="F1267" s="41" t="str">
        <f>IF(H1267="","",COUNTIF(H$11:H1267,"="&amp;H1267))</f>
        <v/>
      </c>
      <c r="G1267" s="41" t="str">
        <f t="shared" si="171"/>
        <v/>
      </c>
      <c r="H1267" s="41" t="str">
        <f t="shared" si="172"/>
        <v/>
      </c>
      <c r="I1267" s="41" t="str">
        <f t="shared" si="173"/>
        <v/>
      </c>
      <c r="J1267" s="41" t="str">
        <f t="shared" si="174"/>
        <v/>
      </c>
      <c r="K1267" s="268"/>
      <c r="L1267" s="268"/>
      <c r="M1267" s="268"/>
      <c r="N1267" s="269"/>
      <c r="O1267" s="269"/>
      <c r="P1267" s="269"/>
      <c r="Q1267" s="270"/>
      <c r="R1267" s="271"/>
      <c r="S1267" s="268"/>
      <c r="T1267" s="268"/>
      <c r="U1267" s="268"/>
      <c r="V1267" s="268"/>
      <c r="W1267" s="65" t="str">
        <f t="shared" si="175"/>
        <v/>
      </c>
      <c r="X1267" s="65" t="str">
        <f t="shared" si="176"/>
        <v/>
      </c>
      <c r="Y1267" s="65" t="str">
        <f t="shared" si="177"/>
        <v/>
      </c>
      <c r="Z1267" s="65" t="str">
        <f t="shared" si="178"/>
        <v/>
      </c>
      <c r="AA1267" s="65" t="str">
        <f t="shared" si="179"/>
        <v/>
      </c>
    </row>
    <row r="1268" spans="1:27" x14ac:dyDescent="0.25">
      <c r="A1268" s="40" t="str">
        <f>IF(G1268="","",1*ISERROR(VLOOKUP(G1268,G$1:G1267,1,FALSE)))</f>
        <v/>
      </c>
      <c r="B1268" s="40" t="str">
        <f>IF(A1268=0,0,IF(A1268="","",SUM(A$2:A1268)))</f>
        <v/>
      </c>
      <c r="C1268" s="41" t="str">
        <f>IF(H1268="","",1*ISERROR(VLOOKUP(H1268,H$1:H1267,1,FALSE)))</f>
        <v/>
      </c>
      <c r="D1268" s="40" t="str">
        <f>IF(C1268=0,0,IF(C1268="","",SUM(C$2:C1268)))</f>
        <v/>
      </c>
      <c r="E1268" s="41" t="str">
        <f>IF(H1268=0,0,IF(C1268="","",SUM(C$11:C1268)))</f>
        <v/>
      </c>
      <c r="F1268" s="41" t="str">
        <f>IF(H1268="","",COUNTIF(H$11:H1268,"="&amp;H1268))</f>
        <v/>
      </c>
      <c r="G1268" s="41" t="str">
        <f t="shared" si="171"/>
        <v/>
      </c>
      <c r="H1268" s="41" t="str">
        <f t="shared" si="172"/>
        <v/>
      </c>
      <c r="I1268" s="41" t="str">
        <f t="shared" si="173"/>
        <v/>
      </c>
      <c r="J1268" s="41" t="str">
        <f t="shared" si="174"/>
        <v/>
      </c>
      <c r="K1268" s="268"/>
      <c r="L1268" s="268"/>
      <c r="M1268" s="268"/>
      <c r="N1268" s="269"/>
      <c r="O1268" s="269"/>
      <c r="P1268" s="269"/>
      <c r="Q1268" s="270"/>
      <c r="R1268" s="271"/>
      <c r="S1268" s="268"/>
      <c r="T1268" s="268"/>
      <c r="U1268" s="268"/>
      <c r="V1268" s="268"/>
      <c r="W1268" s="65" t="str">
        <f t="shared" si="175"/>
        <v/>
      </c>
      <c r="X1268" s="65" t="str">
        <f t="shared" si="176"/>
        <v/>
      </c>
      <c r="Y1268" s="65" t="str">
        <f t="shared" si="177"/>
        <v/>
      </c>
      <c r="Z1268" s="65" t="str">
        <f t="shared" si="178"/>
        <v/>
      </c>
      <c r="AA1268" s="65" t="str">
        <f t="shared" si="179"/>
        <v/>
      </c>
    </row>
    <row r="1269" spans="1:27" x14ac:dyDescent="0.25">
      <c r="A1269" s="40" t="str">
        <f>IF(G1269="","",1*ISERROR(VLOOKUP(G1269,G$1:G1268,1,FALSE)))</f>
        <v/>
      </c>
      <c r="B1269" s="40" t="str">
        <f>IF(A1269=0,0,IF(A1269="","",SUM(A$2:A1269)))</f>
        <v/>
      </c>
      <c r="C1269" s="41" t="str">
        <f>IF(H1269="","",1*ISERROR(VLOOKUP(H1269,H$1:H1268,1,FALSE)))</f>
        <v/>
      </c>
      <c r="D1269" s="40" t="str">
        <f>IF(C1269=0,0,IF(C1269="","",SUM(C$2:C1269)))</f>
        <v/>
      </c>
      <c r="E1269" s="41" t="str">
        <f>IF(H1269=0,0,IF(C1269="","",SUM(C$11:C1269)))</f>
        <v/>
      </c>
      <c r="F1269" s="41" t="str">
        <f>IF(H1269="","",COUNTIF(H$11:H1269,"="&amp;H1269))</f>
        <v/>
      </c>
      <c r="G1269" s="41" t="str">
        <f t="shared" si="171"/>
        <v/>
      </c>
      <c r="H1269" s="41" t="str">
        <f t="shared" si="172"/>
        <v/>
      </c>
      <c r="I1269" s="41" t="str">
        <f t="shared" si="173"/>
        <v/>
      </c>
      <c r="J1269" s="41" t="str">
        <f t="shared" si="174"/>
        <v/>
      </c>
      <c r="K1269" s="268"/>
      <c r="L1269" s="268"/>
      <c r="M1269" s="268"/>
      <c r="N1269" s="269"/>
      <c r="O1269" s="269"/>
      <c r="P1269" s="269"/>
      <c r="Q1269" s="270"/>
      <c r="R1269" s="271"/>
      <c r="S1269" s="268"/>
      <c r="T1269" s="268"/>
      <c r="U1269" s="268"/>
      <c r="V1269" s="268"/>
      <c r="W1269" s="65" t="str">
        <f t="shared" si="175"/>
        <v/>
      </c>
      <c r="X1269" s="65" t="str">
        <f t="shared" si="176"/>
        <v/>
      </c>
      <c r="Y1269" s="65" t="str">
        <f t="shared" si="177"/>
        <v/>
      </c>
      <c r="Z1269" s="65" t="str">
        <f t="shared" si="178"/>
        <v/>
      </c>
      <c r="AA1269" s="65" t="str">
        <f t="shared" si="179"/>
        <v/>
      </c>
    </row>
    <row r="1270" spans="1:27" x14ac:dyDescent="0.25">
      <c r="A1270" s="40" t="str">
        <f>IF(G1270="","",1*ISERROR(VLOOKUP(G1270,G$1:G1269,1,FALSE)))</f>
        <v/>
      </c>
      <c r="B1270" s="40" t="str">
        <f>IF(A1270=0,0,IF(A1270="","",SUM(A$2:A1270)))</f>
        <v/>
      </c>
      <c r="C1270" s="41" t="str">
        <f>IF(H1270="","",1*ISERROR(VLOOKUP(H1270,H$1:H1269,1,FALSE)))</f>
        <v/>
      </c>
      <c r="D1270" s="40" t="str">
        <f>IF(C1270=0,0,IF(C1270="","",SUM(C$2:C1270)))</f>
        <v/>
      </c>
      <c r="E1270" s="41" t="str">
        <f>IF(H1270=0,0,IF(C1270="","",SUM(C$11:C1270)))</f>
        <v/>
      </c>
      <c r="F1270" s="41" t="str">
        <f>IF(H1270="","",COUNTIF(H$11:H1270,"="&amp;H1270))</f>
        <v/>
      </c>
      <c r="G1270" s="41" t="str">
        <f t="shared" si="171"/>
        <v/>
      </c>
      <c r="H1270" s="41" t="str">
        <f t="shared" si="172"/>
        <v/>
      </c>
      <c r="I1270" s="41" t="str">
        <f t="shared" si="173"/>
        <v/>
      </c>
      <c r="J1270" s="41" t="str">
        <f t="shared" si="174"/>
        <v/>
      </c>
      <c r="K1270" s="268"/>
      <c r="L1270" s="268"/>
      <c r="M1270" s="268"/>
      <c r="N1270" s="269"/>
      <c r="O1270" s="269"/>
      <c r="P1270" s="269"/>
      <c r="Q1270" s="270"/>
      <c r="R1270" s="271"/>
      <c r="S1270" s="268"/>
      <c r="T1270" s="268"/>
      <c r="U1270" s="268"/>
      <c r="V1270" s="268"/>
      <c r="W1270" s="65" t="str">
        <f t="shared" si="175"/>
        <v/>
      </c>
      <c r="X1270" s="65" t="str">
        <f t="shared" si="176"/>
        <v/>
      </c>
      <c r="Y1270" s="65" t="str">
        <f t="shared" si="177"/>
        <v/>
      </c>
      <c r="Z1270" s="65" t="str">
        <f t="shared" si="178"/>
        <v/>
      </c>
      <c r="AA1270" s="65" t="str">
        <f t="shared" si="179"/>
        <v/>
      </c>
    </row>
    <row r="1271" spans="1:27" x14ac:dyDescent="0.25">
      <c r="A1271" s="40" t="str">
        <f>IF(G1271="","",1*ISERROR(VLOOKUP(G1271,G$1:G1270,1,FALSE)))</f>
        <v/>
      </c>
      <c r="B1271" s="40" t="str">
        <f>IF(A1271=0,0,IF(A1271="","",SUM(A$2:A1271)))</f>
        <v/>
      </c>
      <c r="C1271" s="41" t="str">
        <f>IF(H1271="","",1*ISERROR(VLOOKUP(H1271,H$1:H1270,1,FALSE)))</f>
        <v/>
      </c>
      <c r="D1271" s="40" t="str">
        <f>IF(C1271=0,0,IF(C1271="","",SUM(C$2:C1271)))</f>
        <v/>
      </c>
      <c r="E1271" s="41" t="str">
        <f>IF(H1271=0,0,IF(C1271="","",SUM(C$11:C1271)))</f>
        <v/>
      </c>
      <c r="F1271" s="41" t="str">
        <f>IF(H1271="","",COUNTIF(H$11:H1271,"="&amp;H1271))</f>
        <v/>
      </c>
      <c r="G1271" s="41" t="str">
        <f t="shared" si="171"/>
        <v/>
      </c>
      <c r="H1271" s="41" t="str">
        <f t="shared" si="172"/>
        <v/>
      </c>
      <c r="I1271" s="41" t="str">
        <f t="shared" si="173"/>
        <v/>
      </c>
      <c r="J1271" s="41" t="str">
        <f t="shared" si="174"/>
        <v/>
      </c>
      <c r="K1271" s="268"/>
      <c r="L1271" s="268"/>
      <c r="M1271" s="268"/>
      <c r="N1271" s="269"/>
      <c r="O1271" s="269"/>
      <c r="P1271" s="269"/>
      <c r="Q1271" s="270"/>
      <c r="R1271" s="271"/>
      <c r="S1271" s="268"/>
      <c r="T1271" s="268"/>
      <c r="U1271" s="268"/>
      <c r="V1271" s="268"/>
      <c r="W1271" s="65" t="str">
        <f t="shared" si="175"/>
        <v/>
      </c>
      <c r="X1271" s="65" t="str">
        <f t="shared" si="176"/>
        <v/>
      </c>
      <c r="Y1271" s="65" t="str">
        <f t="shared" si="177"/>
        <v/>
      </c>
      <c r="Z1271" s="65" t="str">
        <f t="shared" si="178"/>
        <v/>
      </c>
      <c r="AA1271" s="65" t="str">
        <f t="shared" si="179"/>
        <v/>
      </c>
    </row>
    <row r="1272" spans="1:27" x14ac:dyDescent="0.25">
      <c r="A1272" s="40" t="str">
        <f>IF(G1272="","",1*ISERROR(VLOOKUP(G1272,G$1:G1271,1,FALSE)))</f>
        <v/>
      </c>
      <c r="B1272" s="40" t="str">
        <f>IF(A1272=0,0,IF(A1272="","",SUM(A$2:A1272)))</f>
        <v/>
      </c>
      <c r="C1272" s="41" t="str">
        <f>IF(H1272="","",1*ISERROR(VLOOKUP(H1272,H$1:H1271,1,FALSE)))</f>
        <v/>
      </c>
      <c r="D1272" s="40" t="str">
        <f>IF(C1272=0,0,IF(C1272="","",SUM(C$2:C1272)))</f>
        <v/>
      </c>
      <c r="E1272" s="41" t="str">
        <f>IF(H1272=0,0,IF(C1272="","",SUM(C$11:C1272)))</f>
        <v/>
      </c>
      <c r="F1272" s="41" t="str">
        <f>IF(H1272="","",COUNTIF(H$11:H1272,"="&amp;H1272))</f>
        <v/>
      </c>
      <c r="G1272" s="41" t="str">
        <f t="shared" si="171"/>
        <v/>
      </c>
      <c r="H1272" s="41" t="str">
        <f t="shared" si="172"/>
        <v/>
      </c>
      <c r="I1272" s="41" t="str">
        <f t="shared" si="173"/>
        <v/>
      </c>
      <c r="J1272" s="41" t="str">
        <f t="shared" si="174"/>
        <v/>
      </c>
      <c r="K1272" s="268"/>
      <c r="L1272" s="268"/>
      <c r="M1272" s="268"/>
      <c r="N1272" s="269"/>
      <c r="O1272" s="269"/>
      <c r="P1272" s="269"/>
      <c r="Q1272" s="270"/>
      <c r="R1272" s="271"/>
      <c r="S1272" s="268"/>
      <c r="T1272" s="268"/>
      <c r="U1272" s="268"/>
      <c r="V1272" s="268"/>
      <c r="W1272" s="65" t="str">
        <f t="shared" si="175"/>
        <v/>
      </c>
      <c r="X1272" s="65" t="str">
        <f t="shared" si="176"/>
        <v/>
      </c>
      <c r="Y1272" s="65" t="str">
        <f t="shared" si="177"/>
        <v/>
      </c>
      <c r="Z1272" s="65" t="str">
        <f t="shared" si="178"/>
        <v/>
      </c>
      <c r="AA1272" s="65" t="str">
        <f t="shared" si="179"/>
        <v/>
      </c>
    </row>
    <row r="1273" spans="1:27" x14ac:dyDescent="0.25">
      <c r="A1273" s="40" t="str">
        <f>IF(G1273="","",1*ISERROR(VLOOKUP(G1273,G$1:G1272,1,FALSE)))</f>
        <v/>
      </c>
      <c r="B1273" s="40" t="str">
        <f>IF(A1273=0,0,IF(A1273="","",SUM(A$2:A1273)))</f>
        <v/>
      </c>
      <c r="C1273" s="41" t="str">
        <f>IF(H1273="","",1*ISERROR(VLOOKUP(H1273,H$1:H1272,1,FALSE)))</f>
        <v/>
      </c>
      <c r="D1273" s="40" t="str">
        <f>IF(C1273=0,0,IF(C1273="","",SUM(C$2:C1273)))</f>
        <v/>
      </c>
      <c r="E1273" s="41" t="str">
        <f>IF(H1273=0,0,IF(C1273="","",SUM(C$11:C1273)))</f>
        <v/>
      </c>
      <c r="F1273" s="41" t="str">
        <f>IF(H1273="","",COUNTIF(H$11:H1273,"="&amp;H1273))</f>
        <v/>
      </c>
      <c r="G1273" s="41" t="str">
        <f t="shared" si="171"/>
        <v/>
      </c>
      <c r="H1273" s="41" t="str">
        <f t="shared" si="172"/>
        <v/>
      </c>
      <c r="I1273" s="41" t="str">
        <f t="shared" si="173"/>
        <v/>
      </c>
      <c r="J1273" s="41" t="str">
        <f t="shared" si="174"/>
        <v/>
      </c>
      <c r="K1273" s="268"/>
      <c r="L1273" s="268"/>
      <c r="M1273" s="268"/>
      <c r="N1273" s="269"/>
      <c r="O1273" s="269"/>
      <c r="P1273" s="269"/>
      <c r="Q1273" s="270"/>
      <c r="R1273" s="271"/>
      <c r="S1273" s="268"/>
      <c r="T1273" s="268"/>
      <c r="U1273" s="268"/>
      <c r="V1273" s="268"/>
      <c r="W1273" s="65" t="str">
        <f t="shared" si="175"/>
        <v/>
      </c>
      <c r="X1273" s="65" t="str">
        <f t="shared" si="176"/>
        <v/>
      </c>
      <c r="Y1273" s="65" t="str">
        <f t="shared" si="177"/>
        <v/>
      </c>
      <c r="Z1273" s="65" t="str">
        <f t="shared" si="178"/>
        <v/>
      </c>
      <c r="AA1273" s="65" t="str">
        <f t="shared" si="179"/>
        <v/>
      </c>
    </row>
    <row r="1274" spans="1:27" x14ac:dyDescent="0.25">
      <c r="A1274" s="40" t="str">
        <f>IF(G1274="","",1*ISERROR(VLOOKUP(G1274,G$1:G1273,1,FALSE)))</f>
        <v/>
      </c>
      <c r="B1274" s="40" t="str">
        <f>IF(A1274=0,0,IF(A1274="","",SUM(A$2:A1274)))</f>
        <v/>
      </c>
      <c r="C1274" s="41" t="str">
        <f>IF(H1274="","",1*ISERROR(VLOOKUP(H1274,H$1:H1273,1,FALSE)))</f>
        <v/>
      </c>
      <c r="D1274" s="40" t="str">
        <f>IF(C1274=0,0,IF(C1274="","",SUM(C$2:C1274)))</f>
        <v/>
      </c>
      <c r="E1274" s="41" t="str">
        <f>IF(H1274=0,0,IF(C1274="","",SUM(C$11:C1274)))</f>
        <v/>
      </c>
      <c r="F1274" s="41" t="str">
        <f>IF(H1274="","",COUNTIF(H$11:H1274,"="&amp;H1274))</f>
        <v/>
      </c>
      <c r="G1274" s="41" t="str">
        <f t="shared" si="171"/>
        <v/>
      </c>
      <c r="H1274" s="41" t="str">
        <f t="shared" si="172"/>
        <v/>
      </c>
      <c r="I1274" s="41" t="str">
        <f t="shared" si="173"/>
        <v/>
      </c>
      <c r="J1274" s="41" t="str">
        <f t="shared" si="174"/>
        <v/>
      </c>
      <c r="K1274" s="268"/>
      <c r="L1274" s="268"/>
      <c r="M1274" s="268"/>
      <c r="N1274" s="269"/>
      <c r="O1274" s="269"/>
      <c r="P1274" s="269"/>
      <c r="Q1274" s="270"/>
      <c r="R1274" s="271"/>
      <c r="S1274" s="268"/>
      <c r="T1274" s="268"/>
      <c r="U1274" s="268"/>
      <c r="V1274" s="268"/>
      <c r="W1274" s="65" t="str">
        <f t="shared" si="175"/>
        <v/>
      </c>
      <c r="X1274" s="65" t="str">
        <f t="shared" si="176"/>
        <v/>
      </c>
      <c r="Y1274" s="65" t="str">
        <f t="shared" si="177"/>
        <v/>
      </c>
      <c r="Z1274" s="65" t="str">
        <f t="shared" si="178"/>
        <v/>
      </c>
      <c r="AA1274" s="65" t="str">
        <f t="shared" si="179"/>
        <v/>
      </c>
    </row>
    <row r="1275" spans="1:27" x14ac:dyDescent="0.25">
      <c r="A1275" s="40" t="str">
        <f>IF(G1275="","",1*ISERROR(VLOOKUP(G1275,G$1:G1274,1,FALSE)))</f>
        <v/>
      </c>
      <c r="B1275" s="40" t="str">
        <f>IF(A1275=0,0,IF(A1275="","",SUM(A$2:A1275)))</f>
        <v/>
      </c>
      <c r="C1275" s="41" t="str">
        <f>IF(H1275="","",1*ISERROR(VLOOKUP(H1275,H$1:H1274,1,FALSE)))</f>
        <v/>
      </c>
      <c r="D1275" s="40" t="str">
        <f>IF(C1275=0,0,IF(C1275="","",SUM(C$2:C1275)))</f>
        <v/>
      </c>
      <c r="E1275" s="41" t="str">
        <f>IF(H1275=0,0,IF(C1275="","",SUM(C$11:C1275)))</f>
        <v/>
      </c>
      <c r="F1275" s="41" t="str">
        <f>IF(H1275="","",COUNTIF(H$11:H1275,"="&amp;H1275))</f>
        <v/>
      </c>
      <c r="G1275" s="41" t="str">
        <f t="shared" si="171"/>
        <v/>
      </c>
      <c r="H1275" s="41" t="str">
        <f t="shared" si="172"/>
        <v/>
      </c>
      <c r="I1275" s="41" t="str">
        <f t="shared" si="173"/>
        <v/>
      </c>
      <c r="J1275" s="41" t="str">
        <f t="shared" si="174"/>
        <v/>
      </c>
      <c r="K1275" s="268"/>
      <c r="L1275" s="268"/>
      <c r="M1275" s="268"/>
      <c r="N1275" s="269"/>
      <c r="O1275" s="269"/>
      <c r="P1275" s="269"/>
      <c r="Q1275" s="270"/>
      <c r="R1275" s="271"/>
      <c r="S1275" s="268"/>
      <c r="T1275" s="268"/>
      <c r="U1275" s="268"/>
      <c r="V1275" s="268"/>
      <c r="W1275" s="65" t="str">
        <f t="shared" si="175"/>
        <v/>
      </c>
      <c r="X1275" s="65" t="str">
        <f t="shared" si="176"/>
        <v/>
      </c>
      <c r="Y1275" s="65" t="str">
        <f t="shared" si="177"/>
        <v/>
      </c>
      <c r="Z1275" s="65" t="str">
        <f t="shared" si="178"/>
        <v/>
      </c>
      <c r="AA1275" s="65" t="str">
        <f t="shared" si="179"/>
        <v/>
      </c>
    </row>
    <row r="1276" spans="1:27" x14ac:dyDescent="0.25">
      <c r="A1276" s="40" t="str">
        <f>IF(G1276="","",1*ISERROR(VLOOKUP(G1276,G$1:G1275,1,FALSE)))</f>
        <v/>
      </c>
      <c r="B1276" s="40" t="str">
        <f>IF(A1276=0,0,IF(A1276="","",SUM(A$2:A1276)))</f>
        <v/>
      </c>
      <c r="C1276" s="41" t="str">
        <f>IF(H1276="","",1*ISERROR(VLOOKUP(H1276,H$1:H1275,1,FALSE)))</f>
        <v/>
      </c>
      <c r="D1276" s="40" t="str">
        <f>IF(C1276=0,0,IF(C1276="","",SUM(C$2:C1276)))</f>
        <v/>
      </c>
      <c r="E1276" s="41" t="str">
        <f>IF(H1276=0,0,IF(C1276="","",SUM(C$11:C1276)))</f>
        <v/>
      </c>
      <c r="F1276" s="41" t="str">
        <f>IF(H1276="","",COUNTIF(H$11:H1276,"="&amp;H1276))</f>
        <v/>
      </c>
      <c r="G1276" s="41" t="str">
        <f t="shared" si="171"/>
        <v/>
      </c>
      <c r="H1276" s="41" t="str">
        <f t="shared" si="172"/>
        <v/>
      </c>
      <c r="I1276" s="41" t="str">
        <f t="shared" si="173"/>
        <v/>
      </c>
      <c r="J1276" s="41" t="str">
        <f t="shared" si="174"/>
        <v/>
      </c>
      <c r="K1276" s="268"/>
      <c r="L1276" s="268"/>
      <c r="M1276" s="268"/>
      <c r="N1276" s="269"/>
      <c r="O1276" s="269"/>
      <c r="P1276" s="269"/>
      <c r="Q1276" s="270"/>
      <c r="R1276" s="271"/>
      <c r="S1276" s="268"/>
      <c r="T1276" s="268"/>
      <c r="U1276" s="268"/>
      <c r="V1276" s="268"/>
      <c r="W1276" s="65" t="str">
        <f t="shared" si="175"/>
        <v/>
      </c>
      <c r="X1276" s="65" t="str">
        <f t="shared" si="176"/>
        <v/>
      </c>
      <c r="Y1276" s="65" t="str">
        <f t="shared" si="177"/>
        <v/>
      </c>
      <c r="Z1276" s="65" t="str">
        <f t="shared" si="178"/>
        <v/>
      </c>
      <c r="AA1276" s="65" t="str">
        <f t="shared" si="179"/>
        <v/>
      </c>
    </row>
    <row r="1277" spans="1:27" x14ac:dyDescent="0.25">
      <c r="A1277" s="40" t="str">
        <f>IF(G1277="","",1*ISERROR(VLOOKUP(G1277,G$1:G1276,1,FALSE)))</f>
        <v/>
      </c>
      <c r="B1277" s="40" t="str">
        <f>IF(A1277=0,0,IF(A1277="","",SUM(A$2:A1277)))</f>
        <v/>
      </c>
      <c r="C1277" s="41" t="str">
        <f>IF(H1277="","",1*ISERROR(VLOOKUP(H1277,H$1:H1276,1,FALSE)))</f>
        <v/>
      </c>
      <c r="D1277" s="40" t="str">
        <f>IF(C1277=0,0,IF(C1277="","",SUM(C$2:C1277)))</f>
        <v/>
      </c>
      <c r="E1277" s="41" t="str">
        <f>IF(H1277=0,0,IF(C1277="","",SUM(C$11:C1277)))</f>
        <v/>
      </c>
      <c r="F1277" s="41" t="str">
        <f>IF(H1277="","",COUNTIF(H$11:H1277,"="&amp;H1277))</f>
        <v/>
      </c>
      <c r="G1277" s="41" t="str">
        <f t="shared" si="171"/>
        <v/>
      </c>
      <c r="H1277" s="41" t="str">
        <f t="shared" si="172"/>
        <v/>
      </c>
      <c r="I1277" s="41" t="str">
        <f t="shared" si="173"/>
        <v/>
      </c>
      <c r="J1277" s="41" t="str">
        <f t="shared" si="174"/>
        <v/>
      </c>
      <c r="K1277" s="268"/>
      <c r="L1277" s="268"/>
      <c r="M1277" s="268"/>
      <c r="N1277" s="269"/>
      <c r="O1277" s="269"/>
      <c r="P1277" s="269"/>
      <c r="Q1277" s="270"/>
      <c r="R1277" s="271"/>
      <c r="S1277" s="268"/>
      <c r="T1277" s="268"/>
      <c r="U1277" s="268"/>
      <c r="V1277" s="268"/>
      <c r="W1277" s="65" t="str">
        <f t="shared" si="175"/>
        <v/>
      </c>
      <c r="X1277" s="65" t="str">
        <f t="shared" si="176"/>
        <v/>
      </c>
      <c r="Y1277" s="65" t="str">
        <f t="shared" si="177"/>
        <v/>
      </c>
      <c r="Z1277" s="65" t="str">
        <f t="shared" si="178"/>
        <v/>
      </c>
      <c r="AA1277" s="65" t="str">
        <f t="shared" si="179"/>
        <v/>
      </c>
    </row>
    <row r="1278" spans="1:27" x14ac:dyDescent="0.25">
      <c r="A1278" s="40" t="str">
        <f>IF(G1278="","",1*ISERROR(VLOOKUP(G1278,G$1:G1277,1,FALSE)))</f>
        <v/>
      </c>
      <c r="B1278" s="40" t="str">
        <f>IF(A1278=0,0,IF(A1278="","",SUM(A$2:A1278)))</f>
        <v/>
      </c>
      <c r="C1278" s="41" t="str">
        <f>IF(H1278="","",1*ISERROR(VLOOKUP(H1278,H$1:H1277,1,FALSE)))</f>
        <v/>
      </c>
      <c r="D1278" s="40" t="str">
        <f>IF(C1278=0,0,IF(C1278="","",SUM(C$2:C1278)))</f>
        <v/>
      </c>
      <c r="E1278" s="41" t="str">
        <f>IF(H1278=0,0,IF(C1278="","",SUM(C$11:C1278)))</f>
        <v/>
      </c>
      <c r="F1278" s="41" t="str">
        <f>IF(H1278="","",COUNTIF(H$11:H1278,"="&amp;H1278))</f>
        <v/>
      </c>
      <c r="G1278" s="41" t="str">
        <f t="shared" si="171"/>
        <v/>
      </c>
      <c r="H1278" s="41" t="str">
        <f t="shared" si="172"/>
        <v/>
      </c>
      <c r="I1278" s="41" t="str">
        <f t="shared" si="173"/>
        <v/>
      </c>
      <c r="J1278" s="41" t="str">
        <f t="shared" si="174"/>
        <v/>
      </c>
      <c r="K1278" s="268"/>
      <c r="L1278" s="268"/>
      <c r="M1278" s="268"/>
      <c r="N1278" s="269"/>
      <c r="O1278" s="269"/>
      <c r="P1278" s="269"/>
      <c r="Q1278" s="270"/>
      <c r="R1278" s="271"/>
      <c r="S1278" s="268"/>
      <c r="T1278" s="268"/>
      <c r="U1278" s="268"/>
      <c r="V1278" s="268"/>
      <c r="W1278" s="65" t="str">
        <f t="shared" si="175"/>
        <v/>
      </c>
      <c r="X1278" s="65" t="str">
        <f t="shared" si="176"/>
        <v/>
      </c>
      <c r="Y1278" s="65" t="str">
        <f t="shared" si="177"/>
        <v/>
      </c>
      <c r="Z1278" s="65" t="str">
        <f t="shared" si="178"/>
        <v/>
      </c>
      <c r="AA1278" s="65" t="str">
        <f t="shared" si="179"/>
        <v/>
      </c>
    </row>
    <row r="1279" spans="1:27" x14ac:dyDescent="0.25">
      <c r="A1279" s="40" t="str">
        <f>IF(G1279="","",1*ISERROR(VLOOKUP(G1279,G$1:G1278,1,FALSE)))</f>
        <v/>
      </c>
      <c r="B1279" s="40" t="str">
        <f>IF(A1279=0,0,IF(A1279="","",SUM(A$2:A1279)))</f>
        <v/>
      </c>
      <c r="C1279" s="41" t="str">
        <f>IF(H1279="","",1*ISERROR(VLOOKUP(H1279,H$1:H1278,1,FALSE)))</f>
        <v/>
      </c>
      <c r="D1279" s="40" t="str">
        <f>IF(C1279=0,0,IF(C1279="","",SUM(C$2:C1279)))</f>
        <v/>
      </c>
      <c r="E1279" s="41" t="str">
        <f>IF(H1279=0,0,IF(C1279="","",SUM(C$11:C1279)))</f>
        <v/>
      </c>
      <c r="F1279" s="41" t="str">
        <f>IF(H1279="","",COUNTIF(H$11:H1279,"="&amp;H1279))</f>
        <v/>
      </c>
      <c r="G1279" s="41" t="str">
        <f t="shared" si="171"/>
        <v/>
      </c>
      <c r="H1279" s="41" t="str">
        <f t="shared" si="172"/>
        <v/>
      </c>
      <c r="I1279" s="41" t="str">
        <f t="shared" si="173"/>
        <v/>
      </c>
      <c r="J1279" s="41" t="str">
        <f t="shared" si="174"/>
        <v/>
      </c>
      <c r="K1279" s="268"/>
      <c r="L1279" s="268"/>
      <c r="M1279" s="268"/>
      <c r="N1279" s="269"/>
      <c r="O1279" s="269"/>
      <c r="P1279" s="269"/>
      <c r="Q1279" s="270"/>
      <c r="R1279" s="271"/>
      <c r="S1279" s="268"/>
      <c r="T1279" s="268"/>
      <c r="U1279" s="268"/>
      <c r="V1279" s="268"/>
      <c r="W1279" s="65" t="str">
        <f t="shared" si="175"/>
        <v/>
      </c>
      <c r="X1279" s="65" t="str">
        <f t="shared" si="176"/>
        <v/>
      </c>
      <c r="Y1279" s="65" t="str">
        <f t="shared" si="177"/>
        <v/>
      </c>
      <c r="Z1279" s="65" t="str">
        <f t="shared" si="178"/>
        <v/>
      </c>
      <c r="AA1279" s="65" t="str">
        <f t="shared" si="179"/>
        <v/>
      </c>
    </row>
    <row r="1280" spans="1:27" x14ac:dyDescent="0.25">
      <c r="A1280" s="40" t="str">
        <f>IF(G1280="","",1*ISERROR(VLOOKUP(G1280,G$1:G1279,1,FALSE)))</f>
        <v/>
      </c>
      <c r="B1280" s="40" t="str">
        <f>IF(A1280=0,0,IF(A1280="","",SUM(A$2:A1280)))</f>
        <v/>
      </c>
      <c r="C1280" s="41" t="str">
        <f>IF(H1280="","",1*ISERROR(VLOOKUP(H1280,H$1:H1279,1,FALSE)))</f>
        <v/>
      </c>
      <c r="D1280" s="40" t="str">
        <f>IF(C1280=0,0,IF(C1280="","",SUM(C$2:C1280)))</f>
        <v/>
      </c>
      <c r="E1280" s="41" t="str">
        <f>IF(H1280=0,0,IF(C1280="","",SUM(C$11:C1280)))</f>
        <v/>
      </c>
      <c r="F1280" s="41" t="str">
        <f>IF(H1280="","",COUNTIF(H$11:H1280,"="&amp;H1280))</f>
        <v/>
      </c>
      <c r="G1280" s="41" t="str">
        <f t="shared" si="171"/>
        <v/>
      </c>
      <c r="H1280" s="41" t="str">
        <f t="shared" si="172"/>
        <v/>
      </c>
      <c r="I1280" s="41" t="str">
        <f t="shared" si="173"/>
        <v/>
      </c>
      <c r="J1280" s="41" t="str">
        <f t="shared" si="174"/>
        <v/>
      </c>
      <c r="K1280" s="268"/>
      <c r="L1280" s="268"/>
      <c r="M1280" s="268"/>
      <c r="N1280" s="269"/>
      <c r="O1280" s="269"/>
      <c r="P1280" s="269"/>
      <c r="Q1280" s="270"/>
      <c r="R1280" s="271"/>
      <c r="S1280" s="268"/>
      <c r="T1280" s="268"/>
      <c r="U1280" s="268"/>
      <c r="V1280" s="268"/>
      <c r="W1280" s="65" t="str">
        <f t="shared" si="175"/>
        <v/>
      </c>
      <c r="X1280" s="65" t="str">
        <f t="shared" si="176"/>
        <v/>
      </c>
      <c r="Y1280" s="65" t="str">
        <f t="shared" si="177"/>
        <v/>
      </c>
      <c r="Z1280" s="65" t="str">
        <f t="shared" si="178"/>
        <v/>
      </c>
      <c r="AA1280" s="65" t="str">
        <f t="shared" si="179"/>
        <v/>
      </c>
    </row>
    <row r="1281" spans="1:27" x14ac:dyDescent="0.25">
      <c r="A1281" s="40" t="str">
        <f>IF(G1281="","",1*ISERROR(VLOOKUP(G1281,G$1:G1280,1,FALSE)))</f>
        <v/>
      </c>
      <c r="B1281" s="40" t="str">
        <f>IF(A1281=0,0,IF(A1281="","",SUM(A$2:A1281)))</f>
        <v/>
      </c>
      <c r="C1281" s="41" t="str">
        <f>IF(H1281="","",1*ISERROR(VLOOKUP(H1281,H$1:H1280,1,FALSE)))</f>
        <v/>
      </c>
      <c r="D1281" s="40" t="str">
        <f>IF(C1281=0,0,IF(C1281="","",SUM(C$2:C1281)))</f>
        <v/>
      </c>
      <c r="E1281" s="41" t="str">
        <f>IF(H1281=0,0,IF(C1281="","",SUM(C$11:C1281)))</f>
        <v/>
      </c>
      <c r="F1281" s="41" t="str">
        <f>IF(H1281="","",COUNTIF(H$11:H1281,"="&amp;H1281))</f>
        <v/>
      </c>
      <c r="G1281" s="41" t="str">
        <f t="shared" si="171"/>
        <v/>
      </c>
      <c r="H1281" s="41" t="str">
        <f t="shared" si="172"/>
        <v/>
      </c>
      <c r="I1281" s="41" t="str">
        <f t="shared" si="173"/>
        <v/>
      </c>
      <c r="J1281" s="41" t="str">
        <f t="shared" si="174"/>
        <v/>
      </c>
      <c r="K1281" s="268"/>
      <c r="L1281" s="268"/>
      <c r="M1281" s="268"/>
      <c r="N1281" s="269"/>
      <c r="O1281" s="269"/>
      <c r="P1281" s="269"/>
      <c r="Q1281" s="270"/>
      <c r="R1281" s="271"/>
      <c r="S1281" s="268"/>
      <c r="T1281" s="268"/>
      <c r="U1281" s="268"/>
      <c r="V1281" s="268"/>
      <c r="W1281" s="65" t="str">
        <f t="shared" si="175"/>
        <v/>
      </c>
      <c r="X1281" s="65" t="str">
        <f t="shared" si="176"/>
        <v/>
      </c>
      <c r="Y1281" s="65" t="str">
        <f t="shared" si="177"/>
        <v/>
      </c>
      <c r="Z1281" s="65" t="str">
        <f t="shared" si="178"/>
        <v/>
      </c>
      <c r="AA1281" s="65" t="str">
        <f t="shared" si="179"/>
        <v/>
      </c>
    </row>
    <row r="1282" spans="1:27" x14ac:dyDescent="0.25">
      <c r="A1282" s="40" t="str">
        <f>IF(G1282="","",1*ISERROR(VLOOKUP(G1282,G$1:G1281,1,FALSE)))</f>
        <v/>
      </c>
      <c r="B1282" s="40" t="str">
        <f>IF(A1282=0,0,IF(A1282="","",SUM(A$2:A1282)))</f>
        <v/>
      </c>
      <c r="C1282" s="41" t="str">
        <f>IF(H1282="","",1*ISERROR(VLOOKUP(H1282,H$1:H1281,1,FALSE)))</f>
        <v/>
      </c>
      <c r="D1282" s="40" t="str">
        <f>IF(C1282=0,0,IF(C1282="","",SUM(C$2:C1282)))</f>
        <v/>
      </c>
      <c r="E1282" s="41" t="str">
        <f>IF(H1282=0,0,IF(C1282="","",SUM(C$11:C1282)))</f>
        <v/>
      </c>
      <c r="F1282" s="41" t="str">
        <f>IF(H1282="","",COUNTIF(H$11:H1282,"="&amp;H1282))</f>
        <v/>
      </c>
      <c r="G1282" s="41" t="str">
        <f t="shared" ref="G1282:G1345" si="180">IF(K1282="","",IF(M1282="","",CONCATENATE(K1282,"-",M1282)))</f>
        <v/>
      </c>
      <c r="H1282" s="41" t="str">
        <f t="shared" ref="H1282:H1345" si="181">IF(G1282="","",CONCATENATE(G1282,"-",N1282))</f>
        <v/>
      </c>
      <c r="I1282" s="41" t="str">
        <f t="shared" ref="I1282:I1345" si="182">IF(H1282="","",CONCATENATE(H1282,"-",F1282))</f>
        <v/>
      </c>
      <c r="J1282" s="41" t="str">
        <f t="shared" ref="J1282:J1345" si="183">IF(G1282="","",CONCATENATE(G1282,"-",O1282))</f>
        <v/>
      </c>
      <c r="K1282" s="268"/>
      <c r="L1282" s="268"/>
      <c r="M1282" s="268"/>
      <c r="N1282" s="269"/>
      <c r="O1282" s="269"/>
      <c r="P1282" s="269"/>
      <c r="Q1282" s="270"/>
      <c r="R1282" s="271"/>
      <c r="S1282" s="268"/>
      <c r="T1282" s="268"/>
      <c r="U1282" s="268"/>
      <c r="V1282" s="268"/>
      <c r="W1282" s="65" t="str">
        <f t="shared" ref="W1282:W1345" si="184">IF(S1282="","",IF(S1282="Yes",1,0))</f>
        <v/>
      </c>
      <c r="X1282" s="65" t="str">
        <f t="shared" ref="X1282:X1345" si="185">IF(T1282="","",IF(T1282="Yes",1,0))</f>
        <v/>
      </c>
      <c r="Y1282" s="65" t="str">
        <f t="shared" ref="Y1282:Y1345" si="186">IF(U1282="","",IF(U1282="Yes",1,0))</f>
        <v/>
      </c>
      <c r="Z1282" s="65" t="str">
        <f t="shared" ref="Z1282:Z1345" si="187">IF(V1282="","",IF(V1282="Yes",1,0))</f>
        <v/>
      </c>
      <c r="AA1282" s="65" t="str">
        <f t="shared" ref="AA1282:AA1345" si="188">IF(N1282="","",CONCATENATE(N1282,"-",O1282))</f>
        <v/>
      </c>
    </row>
    <row r="1283" spans="1:27" x14ac:dyDescent="0.25">
      <c r="A1283" s="40" t="str">
        <f>IF(G1283="","",1*ISERROR(VLOOKUP(G1283,G$1:G1282,1,FALSE)))</f>
        <v/>
      </c>
      <c r="B1283" s="40" t="str">
        <f>IF(A1283=0,0,IF(A1283="","",SUM(A$2:A1283)))</f>
        <v/>
      </c>
      <c r="C1283" s="41" t="str">
        <f>IF(H1283="","",1*ISERROR(VLOOKUP(H1283,H$1:H1282,1,FALSE)))</f>
        <v/>
      </c>
      <c r="D1283" s="40" t="str">
        <f>IF(C1283=0,0,IF(C1283="","",SUM(C$2:C1283)))</f>
        <v/>
      </c>
      <c r="E1283" s="41" t="str">
        <f>IF(H1283=0,0,IF(C1283="","",SUM(C$11:C1283)))</f>
        <v/>
      </c>
      <c r="F1283" s="41" t="str">
        <f>IF(H1283="","",COUNTIF(H$11:H1283,"="&amp;H1283))</f>
        <v/>
      </c>
      <c r="G1283" s="41" t="str">
        <f t="shared" si="180"/>
        <v/>
      </c>
      <c r="H1283" s="41" t="str">
        <f t="shared" si="181"/>
        <v/>
      </c>
      <c r="I1283" s="41" t="str">
        <f t="shared" si="182"/>
        <v/>
      </c>
      <c r="J1283" s="41" t="str">
        <f t="shared" si="183"/>
        <v/>
      </c>
      <c r="K1283" s="268"/>
      <c r="L1283" s="268"/>
      <c r="M1283" s="268"/>
      <c r="N1283" s="269"/>
      <c r="O1283" s="269"/>
      <c r="P1283" s="269"/>
      <c r="Q1283" s="270"/>
      <c r="R1283" s="271"/>
      <c r="S1283" s="268"/>
      <c r="T1283" s="268"/>
      <c r="U1283" s="268"/>
      <c r="V1283" s="268"/>
      <c r="W1283" s="65" t="str">
        <f t="shared" si="184"/>
        <v/>
      </c>
      <c r="X1283" s="65" t="str">
        <f t="shared" si="185"/>
        <v/>
      </c>
      <c r="Y1283" s="65" t="str">
        <f t="shared" si="186"/>
        <v/>
      </c>
      <c r="Z1283" s="65" t="str">
        <f t="shared" si="187"/>
        <v/>
      </c>
      <c r="AA1283" s="65" t="str">
        <f t="shared" si="188"/>
        <v/>
      </c>
    </row>
    <row r="1284" spans="1:27" x14ac:dyDescent="0.25">
      <c r="A1284" s="40" t="str">
        <f>IF(G1284="","",1*ISERROR(VLOOKUP(G1284,G$1:G1283,1,FALSE)))</f>
        <v/>
      </c>
      <c r="B1284" s="40" t="str">
        <f>IF(A1284=0,0,IF(A1284="","",SUM(A$2:A1284)))</f>
        <v/>
      </c>
      <c r="C1284" s="41" t="str">
        <f>IF(H1284="","",1*ISERROR(VLOOKUP(H1284,H$1:H1283,1,FALSE)))</f>
        <v/>
      </c>
      <c r="D1284" s="40" t="str">
        <f>IF(C1284=0,0,IF(C1284="","",SUM(C$2:C1284)))</f>
        <v/>
      </c>
      <c r="E1284" s="41" t="str">
        <f>IF(H1284=0,0,IF(C1284="","",SUM(C$11:C1284)))</f>
        <v/>
      </c>
      <c r="F1284" s="41" t="str">
        <f>IF(H1284="","",COUNTIF(H$11:H1284,"="&amp;H1284))</f>
        <v/>
      </c>
      <c r="G1284" s="41" t="str">
        <f t="shared" si="180"/>
        <v/>
      </c>
      <c r="H1284" s="41" t="str">
        <f t="shared" si="181"/>
        <v/>
      </c>
      <c r="I1284" s="41" t="str">
        <f t="shared" si="182"/>
        <v/>
      </c>
      <c r="J1284" s="41" t="str">
        <f t="shared" si="183"/>
        <v/>
      </c>
      <c r="K1284" s="268"/>
      <c r="L1284" s="268"/>
      <c r="M1284" s="268"/>
      <c r="N1284" s="269"/>
      <c r="O1284" s="269"/>
      <c r="P1284" s="269"/>
      <c r="Q1284" s="270"/>
      <c r="R1284" s="271"/>
      <c r="S1284" s="268"/>
      <c r="T1284" s="268"/>
      <c r="U1284" s="268"/>
      <c r="V1284" s="268"/>
      <c r="W1284" s="65" t="str">
        <f t="shared" si="184"/>
        <v/>
      </c>
      <c r="X1284" s="65" t="str">
        <f t="shared" si="185"/>
        <v/>
      </c>
      <c r="Y1284" s="65" t="str">
        <f t="shared" si="186"/>
        <v/>
      </c>
      <c r="Z1284" s="65" t="str">
        <f t="shared" si="187"/>
        <v/>
      </c>
      <c r="AA1284" s="65" t="str">
        <f t="shared" si="188"/>
        <v/>
      </c>
    </row>
    <row r="1285" spans="1:27" x14ac:dyDescent="0.25">
      <c r="A1285" s="40" t="str">
        <f>IF(G1285="","",1*ISERROR(VLOOKUP(G1285,G$1:G1284,1,FALSE)))</f>
        <v/>
      </c>
      <c r="B1285" s="40" t="str">
        <f>IF(A1285=0,0,IF(A1285="","",SUM(A$2:A1285)))</f>
        <v/>
      </c>
      <c r="C1285" s="41" t="str">
        <f>IF(H1285="","",1*ISERROR(VLOOKUP(H1285,H$1:H1284,1,FALSE)))</f>
        <v/>
      </c>
      <c r="D1285" s="40" t="str">
        <f>IF(C1285=0,0,IF(C1285="","",SUM(C$2:C1285)))</f>
        <v/>
      </c>
      <c r="E1285" s="41" t="str">
        <f>IF(H1285=0,0,IF(C1285="","",SUM(C$11:C1285)))</f>
        <v/>
      </c>
      <c r="F1285" s="41" t="str">
        <f>IF(H1285="","",COUNTIF(H$11:H1285,"="&amp;H1285))</f>
        <v/>
      </c>
      <c r="G1285" s="41" t="str">
        <f t="shared" si="180"/>
        <v/>
      </c>
      <c r="H1285" s="41" t="str">
        <f t="shared" si="181"/>
        <v/>
      </c>
      <c r="I1285" s="41" t="str">
        <f t="shared" si="182"/>
        <v/>
      </c>
      <c r="J1285" s="41" t="str">
        <f t="shared" si="183"/>
        <v/>
      </c>
      <c r="K1285" s="268"/>
      <c r="L1285" s="268"/>
      <c r="M1285" s="268"/>
      <c r="N1285" s="269"/>
      <c r="O1285" s="269"/>
      <c r="P1285" s="269"/>
      <c r="Q1285" s="270"/>
      <c r="R1285" s="271"/>
      <c r="S1285" s="268"/>
      <c r="T1285" s="268"/>
      <c r="U1285" s="268"/>
      <c r="V1285" s="268"/>
      <c r="W1285" s="65" t="str">
        <f t="shared" si="184"/>
        <v/>
      </c>
      <c r="X1285" s="65" t="str">
        <f t="shared" si="185"/>
        <v/>
      </c>
      <c r="Y1285" s="65" t="str">
        <f t="shared" si="186"/>
        <v/>
      </c>
      <c r="Z1285" s="65" t="str">
        <f t="shared" si="187"/>
        <v/>
      </c>
      <c r="AA1285" s="65" t="str">
        <f t="shared" si="188"/>
        <v/>
      </c>
    </row>
    <row r="1286" spans="1:27" x14ac:dyDescent="0.25">
      <c r="A1286" s="40" t="str">
        <f>IF(G1286="","",1*ISERROR(VLOOKUP(G1286,G$1:G1285,1,FALSE)))</f>
        <v/>
      </c>
      <c r="B1286" s="40" t="str">
        <f>IF(A1286=0,0,IF(A1286="","",SUM(A$2:A1286)))</f>
        <v/>
      </c>
      <c r="C1286" s="41" t="str">
        <f>IF(H1286="","",1*ISERROR(VLOOKUP(H1286,H$1:H1285,1,FALSE)))</f>
        <v/>
      </c>
      <c r="D1286" s="40" t="str">
        <f>IF(C1286=0,0,IF(C1286="","",SUM(C$2:C1286)))</f>
        <v/>
      </c>
      <c r="E1286" s="41" t="str">
        <f>IF(H1286=0,0,IF(C1286="","",SUM(C$11:C1286)))</f>
        <v/>
      </c>
      <c r="F1286" s="41" t="str">
        <f>IF(H1286="","",COUNTIF(H$11:H1286,"="&amp;H1286))</f>
        <v/>
      </c>
      <c r="G1286" s="41" t="str">
        <f t="shared" si="180"/>
        <v/>
      </c>
      <c r="H1286" s="41" t="str">
        <f t="shared" si="181"/>
        <v/>
      </c>
      <c r="I1286" s="41" t="str">
        <f t="shared" si="182"/>
        <v/>
      </c>
      <c r="J1286" s="41" t="str">
        <f t="shared" si="183"/>
        <v/>
      </c>
      <c r="K1286" s="268"/>
      <c r="L1286" s="268"/>
      <c r="M1286" s="268"/>
      <c r="N1286" s="269"/>
      <c r="O1286" s="269"/>
      <c r="P1286" s="269"/>
      <c r="Q1286" s="270"/>
      <c r="R1286" s="271"/>
      <c r="S1286" s="268"/>
      <c r="T1286" s="268"/>
      <c r="U1286" s="268"/>
      <c r="V1286" s="268"/>
      <c r="W1286" s="65" t="str">
        <f t="shared" si="184"/>
        <v/>
      </c>
      <c r="X1286" s="65" t="str">
        <f t="shared" si="185"/>
        <v/>
      </c>
      <c r="Y1286" s="65" t="str">
        <f t="shared" si="186"/>
        <v/>
      </c>
      <c r="Z1286" s="65" t="str">
        <f t="shared" si="187"/>
        <v/>
      </c>
      <c r="AA1286" s="65" t="str">
        <f t="shared" si="188"/>
        <v/>
      </c>
    </row>
    <row r="1287" spans="1:27" x14ac:dyDescent="0.25">
      <c r="A1287" s="40" t="str">
        <f>IF(G1287="","",1*ISERROR(VLOOKUP(G1287,G$1:G1286,1,FALSE)))</f>
        <v/>
      </c>
      <c r="B1287" s="40" t="str">
        <f>IF(A1287=0,0,IF(A1287="","",SUM(A$2:A1287)))</f>
        <v/>
      </c>
      <c r="C1287" s="41" t="str">
        <f>IF(H1287="","",1*ISERROR(VLOOKUP(H1287,H$1:H1286,1,FALSE)))</f>
        <v/>
      </c>
      <c r="D1287" s="40" t="str">
        <f>IF(C1287=0,0,IF(C1287="","",SUM(C$2:C1287)))</f>
        <v/>
      </c>
      <c r="E1287" s="41" t="str">
        <f>IF(H1287=0,0,IF(C1287="","",SUM(C$11:C1287)))</f>
        <v/>
      </c>
      <c r="F1287" s="41" t="str">
        <f>IF(H1287="","",COUNTIF(H$11:H1287,"="&amp;H1287))</f>
        <v/>
      </c>
      <c r="G1287" s="41" t="str">
        <f t="shared" si="180"/>
        <v/>
      </c>
      <c r="H1287" s="41" t="str">
        <f t="shared" si="181"/>
        <v/>
      </c>
      <c r="I1287" s="41" t="str">
        <f t="shared" si="182"/>
        <v/>
      </c>
      <c r="J1287" s="41" t="str">
        <f t="shared" si="183"/>
        <v/>
      </c>
      <c r="K1287" s="268"/>
      <c r="L1287" s="268"/>
      <c r="M1287" s="268"/>
      <c r="N1287" s="269"/>
      <c r="O1287" s="269"/>
      <c r="P1287" s="269"/>
      <c r="Q1287" s="270"/>
      <c r="R1287" s="271"/>
      <c r="S1287" s="268"/>
      <c r="T1287" s="268"/>
      <c r="U1287" s="268"/>
      <c r="V1287" s="268"/>
      <c r="W1287" s="65" t="str">
        <f t="shared" si="184"/>
        <v/>
      </c>
      <c r="X1287" s="65" t="str">
        <f t="shared" si="185"/>
        <v/>
      </c>
      <c r="Y1287" s="65" t="str">
        <f t="shared" si="186"/>
        <v/>
      </c>
      <c r="Z1287" s="65" t="str">
        <f t="shared" si="187"/>
        <v/>
      </c>
      <c r="AA1287" s="65" t="str">
        <f t="shared" si="188"/>
        <v/>
      </c>
    </row>
    <row r="1288" spans="1:27" x14ac:dyDescent="0.25">
      <c r="A1288" s="40" t="str">
        <f>IF(G1288="","",1*ISERROR(VLOOKUP(G1288,G$1:G1287,1,FALSE)))</f>
        <v/>
      </c>
      <c r="B1288" s="40" t="str">
        <f>IF(A1288=0,0,IF(A1288="","",SUM(A$2:A1288)))</f>
        <v/>
      </c>
      <c r="C1288" s="41" t="str">
        <f>IF(H1288="","",1*ISERROR(VLOOKUP(H1288,H$1:H1287,1,FALSE)))</f>
        <v/>
      </c>
      <c r="D1288" s="40" t="str">
        <f>IF(C1288=0,0,IF(C1288="","",SUM(C$2:C1288)))</f>
        <v/>
      </c>
      <c r="E1288" s="41" t="str">
        <f>IF(H1288=0,0,IF(C1288="","",SUM(C$11:C1288)))</f>
        <v/>
      </c>
      <c r="F1288" s="41" t="str">
        <f>IF(H1288="","",COUNTIF(H$11:H1288,"="&amp;H1288))</f>
        <v/>
      </c>
      <c r="G1288" s="41" t="str">
        <f t="shared" si="180"/>
        <v/>
      </c>
      <c r="H1288" s="41" t="str">
        <f t="shared" si="181"/>
        <v/>
      </c>
      <c r="I1288" s="41" t="str">
        <f t="shared" si="182"/>
        <v/>
      </c>
      <c r="J1288" s="41" t="str">
        <f t="shared" si="183"/>
        <v/>
      </c>
      <c r="K1288" s="268"/>
      <c r="L1288" s="268"/>
      <c r="M1288" s="268"/>
      <c r="N1288" s="269"/>
      <c r="O1288" s="269"/>
      <c r="P1288" s="269"/>
      <c r="Q1288" s="270"/>
      <c r="R1288" s="271"/>
      <c r="S1288" s="268"/>
      <c r="T1288" s="268"/>
      <c r="U1288" s="268"/>
      <c r="V1288" s="268"/>
      <c r="W1288" s="65" t="str">
        <f t="shared" si="184"/>
        <v/>
      </c>
      <c r="X1288" s="65" t="str">
        <f t="shared" si="185"/>
        <v/>
      </c>
      <c r="Y1288" s="65" t="str">
        <f t="shared" si="186"/>
        <v/>
      </c>
      <c r="Z1288" s="65" t="str">
        <f t="shared" si="187"/>
        <v/>
      </c>
      <c r="AA1288" s="65" t="str">
        <f t="shared" si="188"/>
        <v/>
      </c>
    </row>
    <row r="1289" spans="1:27" x14ac:dyDescent="0.25">
      <c r="A1289" s="40" t="str">
        <f>IF(G1289="","",1*ISERROR(VLOOKUP(G1289,G$1:G1288,1,FALSE)))</f>
        <v/>
      </c>
      <c r="B1289" s="40" t="str">
        <f>IF(A1289=0,0,IF(A1289="","",SUM(A$2:A1289)))</f>
        <v/>
      </c>
      <c r="C1289" s="41" t="str">
        <f>IF(H1289="","",1*ISERROR(VLOOKUP(H1289,H$1:H1288,1,FALSE)))</f>
        <v/>
      </c>
      <c r="D1289" s="40" t="str">
        <f>IF(C1289=0,0,IF(C1289="","",SUM(C$2:C1289)))</f>
        <v/>
      </c>
      <c r="E1289" s="41" t="str">
        <f>IF(H1289=0,0,IF(C1289="","",SUM(C$11:C1289)))</f>
        <v/>
      </c>
      <c r="F1289" s="41" t="str">
        <f>IF(H1289="","",COUNTIF(H$11:H1289,"="&amp;H1289))</f>
        <v/>
      </c>
      <c r="G1289" s="41" t="str">
        <f t="shared" si="180"/>
        <v/>
      </c>
      <c r="H1289" s="41" t="str">
        <f t="shared" si="181"/>
        <v/>
      </c>
      <c r="I1289" s="41" t="str">
        <f t="shared" si="182"/>
        <v/>
      </c>
      <c r="J1289" s="41" t="str">
        <f t="shared" si="183"/>
        <v/>
      </c>
      <c r="K1289" s="268"/>
      <c r="L1289" s="268"/>
      <c r="M1289" s="268"/>
      <c r="N1289" s="269"/>
      <c r="O1289" s="269"/>
      <c r="P1289" s="269"/>
      <c r="Q1289" s="270"/>
      <c r="R1289" s="271"/>
      <c r="S1289" s="268"/>
      <c r="T1289" s="268"/>
      <c r="U1289" s="268"/>
      <c r="V1289" s="268"/>
      <c r="W1289" s="65" t="str">
        <f t="shared" si="184"/>
        <v/>
      </c>
      <c r="X1289" s="65" t="str">
        <f t="shared" si="185"/>
        <v/>
      </c>
      <c r="Y1289" s="65" t="str">
        <f t="shared" si="186"/>
        <v/>
      </c>
      <c r="Z1289" s="65" t="str">
        <f t="shared" si="187"/>
        <v/>
      </c>
      <c r="AA1289" s="65" t="str">
        <f t="shared" si="188"/>
        <v/>
      </c>
    </row>
    <row r="1290" spans="1:27" x14ac:dyDescent="0.25">
      <c r="A1290" s="40" t="str">
        <f>IF(G1290="","",1*ISERROR(VLOOKUP(G1290,G$1:G1289,1,FALSE)))</f>
        <v/>
      </c>
      <c r="B1290" s="40" t="str">
        <f>IF(A1290=0,0,IF(A1290="","",SUM(A$2:A1290)))</f>
        <v/>
      </c>
      <c r="C1290" s="41" t="str">
        <f>IF(H1290="","",1*ISERROR(VLOOKUP(H1290,H$1:H1289,1,FALSE)))</f>
        <v/>
      </c>
      <c r="D1290" s="40" t="str">
        <f>IF(C1290=0,0,IF(C1290="","",SUM(C$2:C1290)))</f>
        <v/>
      </c>
      <c r="E1290" s="41" t="str">
        <f>IF(H1290=0,0,IF(C1290="","",SUM(C$11:C1290)))</f>
        <v/>
      </c>
      <c r="F1290" s="41" t="str">
        <f>IF(H1290="","",COUNTIF(H$11:H1290,"="&amp;H1290))</f>
        <v/>
      </c>
      <c r="G1290" s="41" t="str">
        <f t="shared" si="180"/>
        <v/>
      </c>
      <c r="H1290" s="41" t="str">
        <f t="shared" si="181"/>
        <v/>
      </c>
      <c r="I1290" s="41" t="str">
        <f t="shared" si="182"/>
        <v/>
      </c>
      <c r="J1290" s="41" t="str">
        <f t="shared" si="183"/>
        <v/>
      </c>
      <c r="K1290" s="268"/>
      <c r="L1290" s="268"/>
      <c r="M1290" s="268"/>
      <c r="N1290" s="269"/>
      <c r="O1290" s="269"/>
      <c r="P1290" s="269"/>
      <c r="Q1290" s="270"/>
      <c r="R1290" s="271"/>
      <c r="S1290" s="268"/>
      <c r="T1290" s="268"/>
      <c r="U1290" s="268"/>
      <c r="V1290" s="268"/>
      <c r="W1290" s="65" t="str">
        <f t="shared" si="184"/>
        <v/>
      </c>
      <c r="X1290" s="65" t="str">
        <f t="shared" si="185"/>
        <v/>
      </c>
      <c r="Y1290" s="65" t="str">
        <f t="shared" si="186"/>
        <v/>
      </c>
      <c r="Z1290" s="65" t="str">
        <f t="shared" si="187"/>
        <v/>
      </c>
      <c r="AA1290" s="65" t="str">
        <f t="shared" si="188"/>
        <v/>
      </c>
    </row>
    <row r="1291" spans="1:27" x14ac:dyDescent="0.25">
      <c r="A1291" s="40" t="str">
        <f>IF(G1291="","",1*ISERROR(VLOOKUP(G1291,G$1:G1290,1,FALSE)))</f>
        <v/>
      </c>
      <c r="B1291" s="40" t="str">
        <f>IF(A1291=0,0,IF(A1291="","",SUM(A$2:A1291)))</f>
        <v/>
      </c>
      <c r="C1291" s="41" t="str">
        <f>IF(H1291="","",1*ISERROR(VLOOKUP(H1291,H$1:H1290,1,FALSE)))</f>
        <v/>
      </c>
      <c r="D1291" s="40" t="str">
        <f>IF(C1291=0,0,IF(C1291="","",SUM(C$2:C1291)))</f>
        <v/>
      </c>
      <c r="E1291" s="41" t="str">
        <f>IF(H1291=0,0,IF(C1291="","",SUM(C$11:C1291)))</f>
        <v/>
      </c>
      <c r="F1291" s="41" t="str">
        <f>IF(H1291="","",COUNTIF(H$11:H1291,"="&amp;H1291))</f>
        <v/>
      </c>
      <c r="G1291" s="41" t="str">
        <f t="shared" si="180"/>
        <v/>
      </c>
      <c r="H1291" s="41" t="str">
        <f t="shared" si="181"/>
        <v/>
      </c>
      <c r="I1291" s="41" t="str">
        <f t="shared" si="182"/>
        <v/>
      </c>
      <c r="J1291" s="41" t="str">
        <f t="shared" si="183"/>
        <v/>
      </c>
      <c r="K1291" s="268"/>
      <c r="L1291" s="268"/>
      <c r="M1291" s="268"/>
      <c r="N1291" s="269"/>
      <c r="O1291" s="269"/>
      <c r="P1291" s="269"/>
      <c r="Q1291" s="270"/>
      <c r="R1291" s="271"/>
      <c r="S1291" s="268"/>
      <c r="T1291" s="268"/>
      <c r="U1291" s="268"/>
      <c r="V1291" s="268"/>
      <c r="W1291" s="65" t="str">
        <f t="shared" si="184"/>
        <v/>
      </c>
      <c r="X1291" s="65" t="str">
        <f t="shared" si="185"/>
        <v/>
      </c>
      <c r="Y1291" s="65" t="str">
        <f t="shared" si="186"/>
        <v/>
      </c>
      <c r="Z1291" s="65" t="str">
        <f t="shared" si="187"/>
        <v/>
      </c>
      <c r="AA1291" s="65" t="str">
        <f t="shared" si="188"/>
        <v/>
      </c>
    </row>
    <row r="1292" spans="1:27" x14ac:dyDescent="0.25">
      <c r="A1292" s="40" t="str">
        <f>IF(G1292="","",1*ISERROR(VLOOKUP(G1292,G$1:G1291,1,FALSE)))</f>
        <v/>
      </c>
      <c r="B1292" s="40" t="str">
        <f>IF(A1292=0,0,IF(A1292="","",SUM(A$2:A1292)))</f>
        <v/>
      </c>
      <c r="C1292" s="41" t="str">
        <f>IF(H1292="","",1*ISERROR(VLOOKUP(H1292,H$1:H1291,1,FALSE)))</f>
        <v/>
      </c>
      <c r="D1292" s="40" t="str">
        <f>IF(C1292=0,0,IF(C1292="","",SUM(C$2:C1292)))</f>
        <v/>
      </c>
      <c r="E1292" s="41" t="str">
        <f>IF(H1292=0,0,IF(C1292="","",SUM(C$11:C1292)))</f>
        <v/>
      </c>
      <c r="F1292" s="41" t="str">
        <f>IF(H1292="","",COUNTIF(H$11:H1292,"="&amp;H1292))</f>
        <v/>
      </c>
      <c r="G1292" s="41" t="str">
        <f t="shared" si="180"/>
        <v/>
      </c>
      <c r="H1292" s="41" t="str">
        <f t="shared" si="181"/>
        <v/>
      </c>
      <c r="I1292" s="41" t="str">
        <f t="shared" si="182"/>
        <v/>
      </c>
      <c r="J1292" s="41" t="str">
        <f t="shared" si="183"/>
        <v/>
      </c>
      <c r="K1292" s="268"/>
      <c r="L1292" s="268"/>
      <c r="M1292" s="268"/>
      <c r="N1292" s="269"/>
      <c r="O1292" s="269"/>
      <c r="P1292" s="269"/>
      <c r="Q1292" s="270"/>
      <c r="R1292" s="271"/>
      <c r="S1292" s="268"/>
      <c r="T1292" s="268"/>
      <c r="U1292" s="268"/>
      <c r="V1292" s="268"/>
      <c r="W1292" s="65" t="str">
        <f t="shared" si="184"/>
        <v/>
      </c>
      <c r="X1292" s="65" t="str">
        <f t="shared" si="185"/>
        <v/>
      </c>
      <c r="Y1292" s="65" t="str">
        <f t="shared" si="186"/>
        <v/>
      </c>
      <c r="Z1292" s="65" t="str">
        <f t="shared" si="187"/>
        <v/>
      </c>
      <c r="AA1292" s="65" t="str">
        <f t="shared" si="188"/>
        <v/>
      </c>
    </row>
    <row r="1293" spans="1:27" x14ac:dyDescent="0.25">
      <c r="A1293" s="40" t="str">
        <f>IF(G1293="","",1*ISERROR(VLOOKUP(G1293,G$1:G1292,1,FALSE)))</f>
        <v/>
      </c>
      <c r="B1293" s="40" t="str">
        <f>IF(A1293=0,0,IF(A1293="","",SUM(A$2:A1293)))</f>
        <v/>
      </c>
      <c r="C1293" s="41" t="str">
        <f>IF(H1293="","",1*ISERROR(VLOOKUP(H1293,H$1:H1292,1,FALSE)))</f>
        <v/>
      </c>
      <c r="D1293" s="40" t="str">
        <f>IF(C1293=0,0,IF(C1293="","",SUM(C$2:C1293)))</f>
        <v/>
      </c>
      <c r="E1293" s="41" t="str">
        <f>IF(H1293=0,0,IF(C1293="","",SUM(C$11:C1293)))</f>
        <v/>
      </c>
      <c r="F1293" s="41" t="str">
        <f>IF(H1293="","",COUNTIF(H$11:H1293,"="&amp;H1293))</f>
        <v/>
      </c>
      <c r="G1293" s="41" t="str">
        <f t="shared" si="180"/>
        <v/>
      </c>
      <c r="H1293" s="41" t="str">
        <f t="shared" si="181"/>
        <v/>
      </c>
      <c r="I1293" s="41" t="str">
        <f t="shared" si="182"/>
        <v/>
      </c>
      <c r="J1293" s="41" t="str">
        <f t="shared" si="183"/>
        <v/>
      </c>
      <c r="K1293" s="268"/>
      <c r="L1293" s="268"/>
      <c r="M1293" s="268"/>
      <c r="N1293" s="269"/>
      <c r="O1293" s="269"/>
      <c r="P1293" s="269"/>
      <c r="Q1293" s="270"/>
      <c r="R1293" s="271"/>
      <c r="S1293" s="268"/>
      <c r="T1293" s="268"/>
      <c r="U1293" s="268"/>
      <c r="V1293" s="268"/>
      <c r="W1293" s="65" t="str">
        <f t="shared" si="184"/>
        <v/>
      </c>
      <c r="X1293" s="65" t="str">
        <f t="shared" si="185"/>
        <v/>
      </c>
      <c r="Y1293" s="65" t="str">
        <f t="shared" si="186"/>
        <v/>
      </c>
      <c r="Z1293" s="65" t="str">
        <f t="shared" si="187"/>
        <v/>
      </c>
      <c r="AA1293" s="65" t="str">
        <f t="shared" si="188"/>
        <v/>
      </c>
    </row>
    <row r="1294" spans="1:27" x14ac:dyDescent="0.25">
      <c r="A1294" s="40" t="str">
        <f>IF(G1294="","",1*ISERROR(VLOOKUP(G1294,G$1:G1293,1,FALSE)))</f>
        <v/>
      </c>
      <c r="B1294" s="40" t="str">
        <f>IF(A1294=0,0,IF(A1294="","",SUM(A$2:A1294)))</f>
        <v/>
      </c>
      <c r="C1294" s="41" t="str">
        <f>IF(H1294="","",1*ISERROR(VLOOKUP(H1294,H$1:H1293,1,FALSE)))</f>
        <v/>
      </c>
      <c r="D1294" s="40" t="str">
        <f>IF(C1294=0,0,IF(C1294="","",SUM(C$2:C1294)))</f>
        <v/>
      </c>
      <c r="E1294" s="41" t="str">
        <f>IF(H1294=0,0,IF(C1294="","",SUM(C$11:C1294)))</f>
        <v/>
      </c>
      <c r="F1294" s="41" t="str">
        <f>IF(H1294="","",COUNTIF(H$11:H1294,"="&amp;H1294))</f>
        <v/>
      </c>
      <c r="G1294" s="41" t="str">
        <f t="shared" si="180"/>
        <v/>
      </c>
      <c r="H1294" s="41" t="str">
        <f t="shared" si="181"/>
        <v/>
      </c>
      <c r="I1294" s="41" t="str">
        <f t="shared" si="182"/>
        <v/>
      </c>
      <c r="J1294" s="41" t="str">
        <f t="shared" si="183"/>
        <v/>
      </c>
      <c r="K1294" s="268"/>
      <c r="L1294" s="268"/>
      <c r="M1294" s="268"/>
      <c r="N1294" s="269"/>
      <c r="O1294" s="269"/>
      <c r="P1294" s="269"/>
      <c r="Q1294" s="270"/>
      <c r="R1294" s="271"/>
      <c r="S1294" s="268"/>
      <c r="T1294" s="268"/>
      <c r="U1294" s="268"/>
      <c r="V1294" s="268"/>
      <c r="W1294" s="65" t="str">
        <f t="shared" si="184"/>
        <v/>
      </c>
      <c r="X1294" s="65" t="str">
        <f t="shared" si="185"/>
        <v/>
      </c>
      <c r="Y1294" s="65" t="str">
        <f t="shared" si="186"/>
        <v/>
      </c>
      <c r="Z1294" s="65" t="str">
        <f t="shared" si="187"/>
        <v/>
      </c>
      <c r="AA1294" s="65" t="str">
        <f t="shared" si="188"/>
        <v/>
      </c>
    </row>
    <row r="1295" spans="1:27" x14ac:dyDescent="0.25">
      <c r="A1295" s="40" t="str">
        <f>IF(G1295="","",1*ISERROR(VLOOKUP(G1295,G$1:G1294,1,FALSE)))</f>
        <v/>
      </c>
      <c r="B1295" s="40" t="str">
        <f>IF(A1295=0,0,IF(A1295="","",SUM(A$2:A1295)))</f>
        <v/>
      </c>
      <c r="C1295" s="41" t="str">
        <f>IF(H1295="","",1*ISERROR(VLOOKUP(H1295,H$1:H1294,1,FALSE)))</f>
        <v/>
      </c>
      <c r="D1295" s="40" t="str">
        <f>IF(C1295=0,0,IF(C1295="","",SUM(C$2:C1295)))</f>
        <v/>
      </c>
      <c r="E1295" s="41" t="str">
        <f>IF(H1295=0,0,IF(C1295="","",SUM(C$11:C1295)))</f>
        <v/>
      </c>
      <c r="F1295" s="41" t="str">
        <f>IF(H1295="","",COUNTIF(H$11:H1295,"="&amp;H1295))</f>
        <v/>
      </c>
      <c r="G1295" s="41" t="str">
        <f t="shared" si="180"/>
        <v/>
      </c>
      <c r="H1295" s="41" t="str">
        <f t="shared" si="181"/>
        <v/>
      </c>
      <c r="I1295" s="41" t="str">
        <f t="shared" si="182"/>
        <v/>
      </c>
      <c r="J1295" s="41" t="str">
        <f t="shared" si="183"/>
        <v/>
      </c>
      <c r="K1295" s="268"/>
      <c r="L1295" s="268"/>
      <c r="M1295" s="268"/>
      <c r="N1295" s="269"/>
      <c r="O1295" s="269"/>
      <c r="P1295" s="269"/>
      <c r="Q1295" s="270"/>
      <c r="R1295" s="271"/>
      <c r="S1295" s="268"/>
      <c r="T1295" s="268"/>
      <c r="U1295" s="268"/>
      <c r="V1295" s="268"/>
      <c r="W1295" s="65" t="str">
        <f t="shared" si="184"/>
        <v/>
      </c>
      <c r="X1295" s="65" t="str">
        <f t="shared" si="185"/>
        <v/>
      </c>
      <c r="Y1295" s="65" t="str">
        <f t="shared" si="186"/>
        <v/>
      </c>
      <c r="Z1295" s="65" t="str">
        <f t="shared" si="187"/>
        <v/>
      </c>
      <c r="AA1295" s="65" t="str">
        <f t="shared" si="188"/>
        <v/>
      </c>
    </row>
    <row r="1296" spans="1:27" x14ac:dyDescent="0.25">
      <c r="A1296" s="40" t="str">
        <f>IF(G1296="","",1*ISERROR(VLOOKUP(G1296,G$1:G1295,1,FALSE)))</f>
        <v/>
      </c>
      <c r="B1296" s="40" t="str">
        <f>IF(A1296=0,0,IF(A1296="","",SUM(A$2:A1296)))</f>
        <v/>
      </c>
      <c r="C1296" s="41" t="str">
        <f>IF(H1296="","",1*ISERROR(VLOOKUP(H1296,H$1:H1295,1,FALSE)))</f>
        <v/>
      </c>
      <c r="D1296" s="40" t="str">
        <f>IF(C1296=0,0,IF(C1296="","",SUM(C$2:C1296)))</f>
        <v/>
      </c>
      <c r="E1296" s="41" t="str">
        <f>IF(H1296=0,0,IF(C1296="","",SUM(C$11:C1296)))</f>
        <v/>
      </c>
      <c r="F1296" s="41" t="str">
        <f>IF(H1296="","",COUNTIF(H$11:H1296,"="&amp;H1296))</f>
        <v/>
      </c>
      <c r="G1296" s="41" t="str">
        <f t="shared" si="180"/>
        <v/>
      </c>
      <c r="H1296" s="41" t="str">
        <f t="shared" si="181"/>
        <v/>
      </c>
      <c r="I1296" s="41" t="str">
        <f t="shared" si="182"/>
        <v/>
      </c>
      <c r="J1296" s="41" t="str">
        <f t="shared" si="183"/>
        <v/>
      </c>
      <c r="K1296" s="268"/>
      <c r="L1296" s="268"/>
      <c r="M1296" s="268"/>
      <c r="N1296" s="269"/>
      <c r="O1296" s="269"/>
      <c r="P1296" s="269"/>
      <c r="Q1296" s="270"/>
      <c r="R1296" s="271"/>
      <c r="S1296" s="268"/>
      <c r="T1296" s="268"/>
      <c r="U1296" s="268"/>
      <c r="V1296" s="268"/>
      <c r="W1296" s="65" t="str">
        <f t="shared" si="184"/>
        <v/>
      </c>
      <c r="X1296" s="65" t="str">
        <f t="shared" si="185"/>
        <v/>
      </c>
      <c r="Y1296" s="65" t="str">
        <f t="shared" si="186"/>
        <v/>
      </c>
      <c r="Z1296" s="65" t="str">
        <f t="shared" si="187"/>
        <v/>
      </c>
      <c r="AA1296" s="65" t="str">
        <f t="shared" si="188"/>
        <v/>
      </c>
    </row>
    <row r="1297" spans="1:27" x14ac:dyDescent="0.25">
      <c r="A1297" s="40" t="str">
        <f>IF(G1297="","",1*ISERROR(VLOOKUP(G1297,G$1:G1296,1,FALSE)))</f>
        <v/>
      </c>
      <c r="B1297" s="40" t="str">
        <f>IF(A1297=0,0,IF(A1297="","",SUM(A$2:A1297)))</f>
        <v/>
      </c>
      <c r="C1297" s="41" t="str">
        <f>IF(H1297="","",1*ISERROR(VLOOKUP(H1297,H$1:H1296,1,FALSE)))</f>
        <v/>
      </c>
      <c r="D1297" s="40" t="str">
        <f>IF(C1297=0,0,IF(C1297="","",SUM(C$2:C1297)))</f>
        <v/>
      </c>
      <c r="E1297" s="41" t="str">
        <f>IF(H1297=0,0,IF(C1297="","",SUM(C$11:C1297)))</f>
        <v/>
      </c>
      <c r="F1297" s="41" t="str">
        <f>IF(H1297="","",COUNTIF(H$11:H1297,"="&amp;H1297))</f>
        <v/>
      </c>
      <c r="G1297" s="41" t="str">
        <f t="shared" si="180"/>
        <v/>
      </c>
      <c r="H1297" s="41" t="str">
        <f t="shared" si="181"/>
        <v/>
      </c>
      <c r="I1297" s="41" t="str">
        <f t="shared" si="182"/>
        <v/>
      </c>
      <c r="J1297" s="41" t="str">
        <f t="shared" si="183"/>
        <v/>
      </c>
      <c r="K1297" s="268"/>
      <c r="L1297" s="268"/>
      <c r="M1297" s="268"/>
      <c r="N1297" s="269"/>
      <c r="O1297" s="269"/>
      <c r="P1297" s="269"/>
      <c r="Q1297" s="270"/>
      <c r="R1297" s="271"/>
      <c r="S1297" s="268"/>
      <c r="T1297" s="268"/>
      <c r="U1297" s="268"/>
      <c r="V1297" s="268"/>
      <c r="W1297" s="65" t="str">
        <f t="shared" si="184"/>
        <v/>
      </c>
      <c r="X1297" s="65" t="str">
        <f t="shared" si="185"/>
        <v/>
      </c>
      <c r="Y1297" s="65" t="str">
        <f t="shared" si="186"/>
        <v/>
      </c>
      <c r="Z1297" s="65" t="str">
        <f t="shared" si="187"/>
        <v/>
      </c>
      <c r="AA1297" s="65" t="str">
        <f t="shared" si="188"/>
        <v/>
      </c>
    </row>
    <row r="1298" spans="1:27" x14ac:dyDescent="0.25">
      <c r="A1298" s="40" t="str">
        <f>IF(G1298="","",1*ISERROR(VLOOKUP(G1298,G$1:G1297,1,FALSE)))</f>
        <v/>
      </c>
      <c r="B1298" s="40" t="str">
        <f>IF(A1298=0,0,IF(A1298="","",SUM(A$2:A1298)))</f>
        <v/>
      </c>
      <c r="C1298" s="41" t="str">
        <f>IF(H1298="","",1*ISERROR(VLOOKUP(H1298,H$1:H1297,1,FALSE)))</f>
        <v/>
      </c>
      <c r="D1298" s="40" t="str">
        <f>IF(C1298=0,0,IF(C1298="","",SUM(C$2:C1298)))</f>
        <v/>
      </c>
      <c r="E1298" s="41" t="str">
        <f>IF(H1298=0,0,IF(C1298="","",SUM(C$11:C1298)))</f>
        <v/>
      </c>
      <c r="F1298" s="41" t="str">
        <f>IF(H1298="","",COUNTIF(H$11:H1298,"="&amp;H1298))</f>
        <v/>
      </c>
      <c r="G1298" s="41" t="str">
        <f t="shared" si="180"/>
        <v/>
      </c>
      <c r="H1298" s="41" t="str">
        <f t="shared" si="181"/>
        <v/>
      </c>
      <c r="I1298" s="41" t="str">
        <f t="shared" si="182"/>
        <v/>
      </c>
      <c r="J1298" s="41" t="str">
        <f t="shared" si="183"/>
        <v/>
      </c>
      <c r="K1298" s="268"/>
      <c r="L1298" s="268"/>
      <c r="M1298" s="268"/>
      <c r="N1298" s="269"/>
      <c r="O1298" s="269"/>
      <c r="P1298" s="269"/>
      <c r="Q1298" s="270"/>
      <c r="R1298" s="271"/>
      <c r="S1298" s="268"/>
      <c r="T1298" s="268"/>
      <c r="U1298" s="268"/>
      <c r="V1298" s="268"/>
      <c r="W1298" s="65" t="str">
        <f t="shared" si="184"/>
        <v/>
      </c>
      <c r="X1298" s="65" t="str">
        <f t="shared" si="185"/>
        <v/>
      </c>
      <c r="Y1298" s="65" t="str">
        <f t="shared" si="186"/>
        <v/>
      </c>
      <c r="Z1298" s="65" t="str">
        <f t="shared" si="187"/>
        <v/>
      </c>
      <c r="AA1298" s="65" t="str">
        <f t="shared" si="188"/>
        <v/>
      </c>
    </row>
    <row r="1299" spans="1:27" x14ac:dyDescent="0.25">
      <c r="A1299" s="40" t="str">
        <f>IF(G1299="","",1*ISERROR(VLOOKUP(G1299,G$1:G1298,1,FALSE)))</f>
        <v/>
      </c>
      <c r="B1299" s="40" t="str">
        <f>IF(A1299=0,0,IF(A1299="","",SUM(A$2:A1299)))</f>
        <v/>
      </c>
      <c r="C1299" s="41" t="str">
        <f>IF(H1299="","",1*ISERROR(VLOOKUP(H1299,H$1:H1298,1,FALSE)))</f>
        <v/>
      </c>
      <c r="D1299" s="40" t="str">
        <f>IF(C1299=0,0,IF(C1299="","",SUM(C$2:C1299)))</f>
        <v/>
      </c>
      <c r="E1299" s="41" t="str">
        <f>IF(H1299=0,0,IF(C1299="","",SUM(C$11:C1299)))</f>
        <v/>
      </c>
      <c r="F1299" s="41" t="str">
        <f>IF(H1299="","",COUNTIF(H$11:H1299,"="&amp;H1299))</f>
        <v/>
      </c>
      <c r="G1299" s="41" t="str">
        <f t="shared" si="180"/>
        <v/>
      </c>
      <c r="H1299" s="41" t="str">
        <f t="shared" si="181"/>
        <v/>
      </c>
      <c r="I1299" s="41" t="str">
        <f t="shared" si="182"/>
        <v/>
      </c>
      <c r="J1299" s="41" t="str">
        <f t="shared" si="183"/>
        <v/>
      </c>
      <c r="K1299" s="268"/>
      <c r="L1299" s="268"/>
      <c r="M1299" s="268"/>
      <c r="N1299" s="269"/>
      <c r="O1299" s="269"/>
      <c r="P1299" s="269"/>
      <c r="Q1299" s="270"/>
      <c r="R1299" s="271"/>
      <c r="S1299" s="268"/>
      <c r="T1299" s="268"/>
      <c r="U1299" s="268"/>
      <c r="V1299" s="268"/>
      <c r="W1299" s="65" t="str">
        <f t="shared" si="184"/>
        <v/>
      </c>
      <c r="X1299" s="65" t="str">
        <f t="shared" si="185"/>
        <v/>
      </c>
      <c r="Y1299" s="65" t="str">
        <f t="shared" si="186"/>
        <v/>
      </c>
      <c r="Z1299" s="65" t="str">
        <f t="shared" si="187"/>
        <v/>
      </c>
      <c r="AA1299" s="65" t="str">
        <f t="shared" si="188"/>
        <v/>
      </c>
    </row>
    <row r="1300" spans="1:27" x14ac:dyDescent="0.25">
      <c r="A1300" s="40" t="str">
        <f>IF(G1300="","",1*ISERROR(VLOOKUP(G1300,G$1:G1299,1,FALSE)))</f>
        <v/>
      </c>
      <c r="B1300" s="40" t="str">
        <f>IF(A1300=0,0,IF(A1300="","",SUM(A$2:A1300)))</f>
        <v/>
      </c>
      <c r="C1300" s="41" t="str">
        <f>IF(H1300="","",1*ISERROR(VLOOKUP(H1300,H$1:H1299,1,FALSE)))</f>
        <v/>
      </c>
      <c r="D1300" s="40" t="str">
        <f>IF(C1300=0,0,IF(C1300="","",SUM(C$2:C1300)))</f>
        <v/>
      </c>
      <c r="E1300" s="41" t="str">
        <f>IF(H1300=0,0,IF(C1300="","",SUM(C$11:C1300)))</f>
        <v/>
      </c>
      <c r="F1300" s="41" t="str">
        <f>IF(H1300="","",COUNTIF(H$11:H1300,"="&amp;H1300))</f>
        <v/>
      </c>
      <c r="G1300" s="41" t="str">
        <f t="shared" si="180"/>
        <v/>
      </c>
      <c r="H1300" s="41" t="str">
        <f t="shared" si="181"/>
        <v/>
      </c>
      <c r="I1300" s="41" t="str">
        <f t="shared" si="182"/>
        <v/>
      </c>
      <c r="J1300" s="41" t="str">
        <f t="shared" si="183"/>
        <v/>
      </c>
      <c r="K1300" s="268"/>
      <c r="L1300" s="268"/>
      <c r="M1300" s="268"/>
      <c r="N1300" s="269"/>
      <c r="O1300" s="269"/>
      <c r="P1300" s="269"/>
      <c r="Q1300" s="270"/>
      <c r="R1300" s="271"/>
      <c r="S1300" s="268"/>
      <c r="T1300" s="268"/>
      <c r="U1300" s="268"/>
      <c r="V1300" s="268"/>
      <c r="W1300" s="65" t="str">
        <f t="shared" si="184"/>
        <v/>
      </c>
      <c r="X1300" s="65" t="str">
        <f t="shared" si="185"/>
        <v/>
      </c>
      <c r="Y1300" s="65" t="str">
        <f t="shared" si="186"/>
        <v/>
      </c>
      <c r="Z1300" s="65" t="str">
        <f t="shared" si="187"/>
        <v/>
      </c>
      <c r="AA1300" s="65" t="str">
        <f t="shared" si="188"/>
        <v/>
      </c>
    </row>
    <row r="1301" spans="1:27" x14ac:dyDescent="0.25">
      <c r="A1301" s="40" t="str">
        <f>IF(G1301="","",1*ISERROR(VLOOKUP(G1301,G$1:G1300,1,FALSE)))</f>
        <v/>
      </c>
      <c r="B1301" s="40" t="str">
        <f>IF(A1301=0,0,IF(A1301="","",SUM(A$2:A1301)))</f>
        <v/>
      </c>
      <c r="C1301" s="41" t="str">
        <f>IF(H1301="","",1*ISERROR(VLOOKUP(H1301,H$1:H1300,1,FALSE)))</f>
        <v/>
      </c>
      <c r="D1301" s="40" t="str">
        <f>IF(C1301=0,0,IF(C1301="","",SUM(C$2:C1301)))</f>
        <v/>
      </c>
      <c r="E1301" s="41" t="str">
        <f>IF(H1301=0,0,IF(C1301="","",SUM(C$11:C1301)))</f>
        <v/>
      </c>
      <c r="F1301" s="41" t="str">
        <f>IF(H1301="","",COUNTIF(H$11:H1301,"="&amp;H1301))</f>
        <v/>
      </c>
      <c r="G1301" s="41" t="str">
        <f t="shared" si="180"/>
        <v/>
      </c>
      <c r="H1301" s="41" t="str">
        <f t="shared" si="181"/>
        <v/>
      </c>
      <c r="I1301" s="41" t="str">
        <f t="shared" si="182"/>
        <v/>
      </c>
      <c r="J1301" s="41" t="str">
        <f t="shared" si="183"/>
        <v/>
      </c>
      <c r="K1301" s="268"/>
      <c r="L1301" s="268"/>
      <c r="M1301" s="268"/>
      <c r="N1301" s="269"/>
      <c r="O1301" s="269"/>
      <c r="P1301" s="269"/>
      <c r="Q1301" s="270"/>
      <c r="R1301" s="271"/>
      <c r="S1301" s="268"/>
      <c r="T1301" s="268"/>
      <c r="U1301" s="268"/>
      <c r="V1301" s="268"/>
      <c r="W1301" s="65" t="str">
        <f t="shared" si="184"/>
        <v/>
      </c>
      <c r="X1301" s="65" t="str">
        <f t="shared" si="185"/>
        <v/>
      </c>
      <c r="Y1301" s="65" t="str">
        <f t="shared" si="186"/>
        <v/>
      </c>
      <c r="Z1301" s="65" t="str">
        <f t="shared" si="187"/>
        <v/>
      </c>
      <c r="AA1301" s="65" t="str">
        <f t="shared" si="188"/>
        <v/>
      </c>
    </row>
    <row r="1302" spans="1:27" x14ac:dyDescent="0.25">
      <c r="A1302" s="40" t="str">
        <f>IF(G1302="","",1*ISERROR(VLOOKUP(G1302,G$1:G1301,1,FALSE)))</f>
        <v/>
      </c>
      <c r="B1302" s="40" t="str">
        <f>IF(A1302=0,0,IF(A1302="","",SUM(A$2:A1302)))</f>
        <v/>
      </c>
      <c r="C1302" s="41" t="str">
        <f>IF(H1302="","",1*ISERROR(VLOOKUP(H1302,H$1:H1301,1,FALSE)))</f>
        <v/>
      </c>
      <c r="D1302" s="40" t="str">
        <f>IF(C1302=0,0,IF(C1302="","",SUM(C$2:C1302)))</f>
        <v/>
      </c>
      <c r="E1302" s="41" t="str">
        <f>IF(H1302=0,0,IF(C1302="","",SUM(C$11:C1302)))</f>
        <v/>
      </c>
      <c r="F1302" s="41" t="str">
        <f>IF(H1302="","",COUNTIF(H$11:H1302,"="&amp;H1302))</f>
        <v/>
      </c>
      <c r="G1302" s="41" t="str">
        <f t="shared" si="180"/>
        <v/>
      </c>
      <c r="H1302" s="41" t="str">
        <f t="shared" si="181"/>
        <v/>
      </c>
      <c r="I1302" s="41" t="str">
        <f t="shared" si="182"/>
        <v/>
      </c>
      <c r="J1302" s="41" t="str">
        <f t="shared" si="183"/>
        <v/>
      </c>
      <c r="K1302" s="268"/>
      <c r="L1302" s="268"/>
      <c r="M1302" s="268"/>
      <c r="N1302" s="269"/>
      <c r="O1302" s="269"/>
      <c r="P1302" s="269"/>
      <c r="Q1302" s="270"/>
      <c r="R1302" s="271"/>
      <c r="S1302" s="268"/>
      <c r="T1302" s="268"/>
      <c r="U1302" s="268"/>
      <c r="V1302" s="268"/>
      <c r="W1302" s="65" t="str">
        <f t="shared" si="184"/>
        <v/>
      </c>
      <c r="X1302" s="65" t="str">
        <f t="shared" si="185"/>
        <v/>
      </c>
      <c r="Y1302" s="65" t="str">
        <f t="shared" si="186"/>
        <v/>
      </c>
      <c r="Z1302" s="65" t="str">
        <f t="shared" si="187"/>
        <v/>
      </c>
      <c r="AA1302" s="65" t="str">
        <f t="shared" si="188"/>
        <v/>
      </c>
    </row>
    <row r="1303" spans="1:27" x14ac:dyDescent="0.25">
      <c r="A1303" s="40" t="str">
        <f>IF(G1303="","",1*ISERROR(VLOOKUP(G1303,G$1:G1302,1,FALSE)))</f>
        <v/>
      </c>
      <c r="B1303" s="40" t="str">
        <f>IF(A1303=0,0,IF(A1303="","",SUM(A$2:A1303)))</f>
        <v/>
      </c>
      <c r="C1303" s="41" t="str">
        <f>IF(H1303="","",1*ISERROR(VLOOKUP(H1303,H$1:H1302,1,FALSE)))</f>
        <v/>
      </c>
      <c r="D1303" s="40" t="str">
        <f>IF(C1303=0,0,IF(C1303="","",SUM(C$2:C1303)))</f>
        <v/>
      </c>
      <c r="E1303" s="41" t="str">
        <f>IF(H1303=0,0,IF(C1303="","",SUM(C$11:C1303)))</f>
        <v/>
      </c>
      <c r="F1303" s="41" t="str">
        <f>IF(H1303="","",COUNTIF(H$11:H1303,"="&amp;H1303))</f>
        <v/>
      </c>
      <c r="G1303" s="41" t="str">
        <f t="shared" si="180"/>
        <v/>
      </c>
      <c r="H1303" s="41" t="str">
        <f t="shared" si="181"/>
        <v/>
      </c>
      <c r="I1303" s="41" t="str">
        <f t="shared" si="182"/>
        <v/>
      </c>
      <c r="J1303" s="41" t="str">
        <f t="shared" si="183"/>
        <v/>
      </c>
      <c r="K1303" s="268"/>
      <c r="L1303" s="268"/>
      <c r="M1303" s="268"/>
      <c r="N1303" s="269"/>
      <c r="O1303" s="269"/>
      <c r="P1303" s="269"/>
      <c r="Q1303" s="270"/>
      <c r="R1303" s="271"/>
      <c r="S1303" s="268"/>
      <c r="T1303" s="268"/>
      <c r="U1303" s="268"/>
      <c r="V1303" s="268"/>
      <c r="W1303" s="65" t="str">
        <f t="shared" si="184"/>
        <v/>
      </c>
      <c r="X1303" s="65" t="str">
        <f t="shared" si="185"/>
        <v/>
      </c>
      <c r="Y1303" s="65" t="str">
        <f t="shared" si="186"/>
        <v/>
      </c>
      <c r="Z1303" s="65" t="str">
        <f t="shared" si="187"/>
        <v/>
      </c>
      <c r="AA1303" s="65" t="str">
        <f t="shared" si="188"/>
        <v/>
      </c>
    </row>
    <row r="1304" spans="1:27" x14ac:dyDescent="0.25">
      <c r="A1304" s="40" t="str">
        <f>IF(G1304="","",1*ISERROR(VLOOKUP(G1304,G$1:G1303,1,FALSE)))</f>
        <v/>
      </c>
      <c r="B1304" s="40" t="str">
        <f>IF(A1304=0,0,IF(A1304="","",SUM(A$2:A1304)))</f>
        <v/>
      </c>
      <c r="C1304" s="41" t="str">
        <f>IF(H1304="","",1*ISERROR(VLOOKUP(H1304,H$1:H1303,1,FALSE)))</f>
        <v/>
      </c>
      <c r="D1304" s="40" t="str">
        <f>IF(C1304=0,0,IF(C1304="","",SUM(C$2:C1304)))</f>
        <v/>
      </c>
      <c r="E1304" s="41" t="str">
        <f>IF(H1304=0,0,IF(C1304="","",SUM(C$11:C1304)))</f>
        <v/>
      </c>
      <c r="F1304" s="41" t="str">
        <f>IF(H1304="","",COUNTIF(H$11:H1304,"="&amp;H1304))</f>
        <v/>
      </c>
      <c r="G1304" s="41" t="str">
        <f t="shared" si="180"/>
        <v/>
      </c>
      <c r="H1304" s="41" t="str">
        <f t="shared" si="181"/>
        <v/>
      </c>
      <c r="I1304" s="41" t="str">
        <f t="shared" si="182"/>
        <v/>
      </c>
      <c r="J1304" s="41" t="str">
        <f t="shared" si="183"/>
        <v/>
      </c>
      <c r="K1304" s="268"/>
      <c r="L1304" s="268"/>
      <c r="M1304" s="268"/>
      <c r="N1304" s="269"/>
      <c r="O1304" s="269"/>
      <c r="P1304" s="269"/>
      <c r="Q1304" s="270"/>
      <c r="R1304" s="271"/>
      <c r="S1304" s="268"/>
      <c r="T1304" s="268"/>
      <c r="U1304" s="268"/>
      <c r="V1304" s="268"/>
      <c r="W1304" s="65" t="str">
        <f t="shared" si="184"/>
        <v/>
      </c>
      <c r="X1304" s="65" t="str">
        <f t="shared" si="185"/>
        <v/>
      </c>
      <c r="Y1304" s="65" t="str">
        <f t="shared" si="186"/>
        <v/>
      </c>
      <c r="Z1304" s="65" t="str">
        <f t="shared" si="187"/>
        <v/>
      </c>
      <c r="AA1304" s="65" t="str">
        <f t="shared" si="188"/>
        <v/>
      </c>
    </row>
    <row r="1305" spans="1:27" x14ac:dyDescent="0.25">
      <c r="A1305" s="40" t="str">
        <f>IF(G1305="","",1*ISERROR(VLOOKUP(G1305,G$1:G1304,1,FALSE)))</f>
        <v/>
      </c>
      <c r="B1305" s="40" t="str">
        <f>IF(A1305=0,0,IF(A1305="","",SUM(A$2:A1305)))</f>
        <v/>
      </c>
      <c r="C1305" s="41" t="str">
        <f>IF(H1305="","",1*ISERROR(VLOOKUP(H1305,H$1:H1304,1,FALSE)))</f>
        <v/>
      </c>
      <c r="D1305" s="40" t="str">
        <f>IF(C1305=0,0,IF(C1305="","",SUM(C$2:C1305)))</f>
        <v/>
      </c>
      <c r="E1305" s="41" t="str">
        <f>IF(H1305=0,0,IF(C1305="","",SUM(C$11:C1305)))</f>
        <v/>
      </c>
      <c r="F1305" s="41" t="str">
        <f>IF(H1305="","",COUNTIF(H$11:H1305,"="&amp;H1305))</f>
        <v/>
      </c>
      <c r="G1305" s="41" t="str">
        <f t="shared" si="180"/>
        <v/>
      </c>
      <c r="H1305" s="41" t="str">
        <f t="shared" si="181"/>
        <v/>
      </c>
      <c r="I1305" s="41" t="str">
        <f t="shared" si="182"/>
        <v/>
      </c>
      <c r="J1305" s="41" t="str">
        <f t="shared" si="183"/>
        <v/>
      </c>
      <c r="K1305" s="268"/>
      <c r="L1305" s="268"/>
      <c r="M1305" s="268"/>
      <c r="N1305" s="269"/>
      <c r="O1305" s="269"/>
      <c r="P1305" s="269"/>
      <c r="Q1305" s="270"/>
      <c r="R1305" s="271"/>
      <c r="S1305" s="268"/>
      <c r="T1305" s="268"/>
      <c r="U1305" s="268"/>
      <c r="V1305" s="268"/>
      <c r="W1305" s="65" t="str">
        <f t="shared" si="184"/>
        <v/>
      </c>
      <c r="X1305" s="65" t="str">
        <f t="shared" si="185"/>
        <v/>
      </c>
      <c r="Y1305" s="65" t="str">
        <f t="shared" si="186"/>
        <v/>
      </c>
      <c r="Z1305" s="65" t="str">
        <f t="shared" si="187"/>
        <v/>
      </c>
      <c r="AA1305" s="65" t="str">
        <f t="shared" si="188"/>
        <v/>
      </c>
    </row>
    <row r="1306" spans="1:27" x14ac:dyDescent="0.25">
      <c r="A1306" s="40" t="str">
        <f>IF(G1306="","",1*ISERROR(VLOOKUP(G1306,G$1:G1305,1,FALSE)))</f>
        <v/>
      </c>
      <c r="B1306" s="40" t="str">
        <f>IF(A1306=0,0,IF(A1306="","",SUM(A$2:A1306)))</f>
        <v/>
      </c>
      <c r="C1306" s="41" t="str">
        <f>IF(H1306="","",1*ISERROR(VLOOKUP(H1306,H$1:H1305,1,FALSE)))</f>
        <v/>
      </c>
      <c r="D1306" s="40" t="str">
        <f>IF(C1306=0,0,IF(C1306="","",SUM(C$2:C1306)))</f>
        <v/>
      </c>
      <c r="E1306" s="41" t="str">
        <f>IF(H1306=0,0,IF(C1306="","",SUM(C$11:C1306)))</f>
        <v/>
      </c>
      <c r="F1306" s="41" t="str">
        <f>IF(H1306="","",COUNTIF(H$11:H1306,"="&amp;H1306))</f>
        <v/>
      </c>
      <c r="G1306" s="41" t="str">
        <f t="shared" si="180"/>
        <v/>
      </c>
      <c r="H1306" s="41" t="str">
        <f t="shared" si="181"/>
        <v/>
      </c>
      <c r="I1306" s="41" t="str">
        <f t="shared" si="182"/>
        <v/>
      </c>
      <c r="J1306" s="41" t="str">
        <f t="shared" si="183"/>
        <v/>
      </c>
      <c r="K1306" s="268"/>
      <c r="L1306" s="268"/>
      <c r="M1306" s="268"/>
      <c r="N1306" s="269"/>
      <c r="O1306" s="269"/>
      <c r="P1306" s="269"/>
      <c r="Q1306" s="270"/>
      <c r="R1306" s="271"/>
      <c r="S1306" s="268"/>
      <c r="T1306" s="268"/>
      <c r="U1306" s="268"/>
      <c r="V1306" s="268"/>
      <c r="W1306" s="65" t="str">
        <f t="shared" si="184"/>
        <v/>
      </c>
      <c r="X1306" s="65" t="str">
        <f t="shared" si="185"/>
        <v/>
      </c>
      <c r="Y1306" s="65" t="str">
        <f t="shared" si="186"/>
        <v/>
      </c>
      <c r="Z1306" s="65" t="str">
        <f t="shared" si="187"/>
        <v/>
      </c>
      <c r="AA1306" s="65" t="str">
        <f t="shared" si="188"/>
        <v/>
      </c>
    </row>
    <row r="1307" spans="1:27" x14ac:dyDescent="0.25">
      <c r="A1307" s="40" t="str">
        <f>IF(G1307="","",1*ISERROR(VLOOKUP(G1307,G$1:G1306,1,FALSE)))</f>
        <v/>
      </c>
      <c r="B1307" s="40" t="str">
        <f>IF(A1307=0,0,IF(A1307="","",SUM(A$2:A1307)))</f>
        <v/>
      </c>
      <c r="C1307" s="41" t="str">
        <f>IF(H1307="","",1*ISERROR(VLOOKUP(H1307,H$1:H1306,1,FALSE)))</f>
        <v/>
      </c>
      <c r="D1307" s="40" t="str">
        <f>IF(C1307=0,0,IF(C1307="","",SUM(C$2:C1307)))</f>
        <v/>
      </c>
      <c r="E1307" s="41" t="str">
        <f>IF(H1307=0,0,IF(C1307="","",SUM(C$11:C1307)))</f>
        <v/>
      </c>
      <c r="F1307" s="41" t="str">
        <f>IF(H1307="","",COUNTIF(H$11:H1307,"="&amp;H1307))</f>
        <v/>
      </c>
      <c r="G1307" s="41" t="str">
        <f t="shared" si="180"/>
        <v/>
      </c>
      <c r="H1307" s="41" t="str">
        <f t="shared" si="181"/>
        <v/>
      </c>
      <c r="I1307" s="41" t="str">
        <f t="shared" si="182"/>
        <v/>
      </c>
      <c r="J1307" s="41" t="str">
        <f t="shared" si="183"/>
        <v/>
      </c>
      <c r="K1307" s="268"/>
      <c r="L1307" s="268"/>
      <c r="M1307" s="268"/>
      <c r="N1307" s="269"/>
      <c r="O1307" s="269"/>
      <c r="P1307" s="269"/>
      <c r="Q1307" s="270"/>
      <c r="R1307" s="271"/>
      <c r="S1307" s="268"/>
      <c r="T1307" s="268"/>
      <c r="U1307" s="268"/>
      <c r="V1307" s="268"/>
      <c r="W1307" s="65" t="str">
        <f t="shared" si="184"/>
        <v/>
      </c>
      <c r="X1307" s="65" t="str">
        <f t="shared" si="185"/>
        <v/>
      </c>
      <c r="Y1307" s="65" t="str">
        <f t="shared" si="186"/>
        <v/>
      </c>
      <c r="Z1307" s="65" t="str">
        <f t="shared" si="187"/>
        <v/>
      </c>
      <c r="AA1307" s="65" t="str">
        <f t="shared" si="188"/>
        <v/>
      </c>
    </row>
    <row r="1308" spans="1:27" x14ac:dyDescent="0.25">
      <c r="A1308" s="40" t="str">
        <f>IF(G1308="","",1*ISERROR(VLOOKUP(G1308,G$1:G1307,1,FALSE)))</f>
        <v/>
      </c>
      <c r="B1308" s="40" t="str">
        <f>IF(A1308=0,0,IF(A1308="","",SUM(A$2:A1308)))</f>
        <v/>
      </c>
      <c r="C1308" s="41" t="str">
        <f>IF(H1308="","",1*ISERROR(VLOOKUP(H1308,H$1:H1307,1,FALSE)))</f>
        <v/>
      </c>
      <c r="D1308" s="40" t="str">
        <f>IF(C1308=0,0,IF(C1308="","",SUM(C$2:C1308)))</f>
        <v/>
      </c>
      <c r="E1308" s="41" t="str">
        <f>IF(H1308=0,0,IF(C1308="","",SUM(C$11:C1308)))</f>
        <v/>
      </c>
      <c r="F1308" s="41" t="str">
        <f>IF(H1308="","",COUNTIF(H$11:H1308,"="&amp;H1308))</f>
        <v/>
      </c>
      <c r="G1308" s="41" t="str">
        <f t="shared" si="180"/>
        <v/>
      </c>
      <c r="H1308" s="41" t="str">
        <f t="shared" si="181"/>
        <v/>
      </c>
      <c r="I1308" s="41" t="str">
        <f t="shared" si="182"/>
        <v/>
      </c>
      <c r="J1308" s="41" t="str">
        <f t="shared" si="183"/>
        <v/>
      </c>
      <c r="K1308" s="268"/>
      <c r="L1308" s="268"/>
      <c r="M1308" s="268"/>
      <c r="N1308" s="269"/>
      <c r="O1308" s="269"/>
      <c r="P1308" s="269"/>
      <c r="Q1308" s="270"/>
      <c r="R1308" s="271"/>
      <c r="S1308" s="268"/>
      <c r="T1308" s="268"/>
      <c r="U1308" s="268"/>
      <c r="V1308" s="268"/>
      <c r="W1308" s="65" t="str">
        <f t="shared" si="184"/>
        <v/>
      </c>
      <c r="X1308" s="65" t="str">
        <f t="shared" si="185"/>
        <v/>
      </c>
      <c r="Y1308" s="65" t="str">
        <f t="shared" si="186"/>
        <v/>
      </c>
      <c r="Z1308" s="65" t="str">
        <f t="shared" si="187"/>
        <v/>
      </c>
      <c r="AA1308" s="65" t="str">
        <f t="shared" si="188"/>
        <v/>
      </c>
    </row>
    <row r="1309" spans="1:27" x14ac:dyDescent="0.25">
      <c r="A1309" s="40" t="str">
        <f>IF(G1309="","",1*ISERROR(VLOOKUP(G1309,G$1:G1308,1,FALSE)))</f>
        <v/>
      </c>
      <c r="B1309" s="40" t="str">
        <f>IF(A1309=0,0,IF(A1309="","",SUM(A$2:A1309)))</f>
        <v/>
      </c>
      <c r="C1309" s="41" t="str">
        <f>IF(H1309="","",1*ISERROR(VLOOKUP(H1309,H$1:H1308,1,FALSE)))</f>
        <v/>
      </c>
      <c r="D1309" s="40" t="str">
        <f>IF(C1309=0,0,IF(C1309="","",SUM(C$2:C1309)))</f>
        <v/>
      </c>
      <c r="E1309" s="41" t="str">
        <f>IF(H1309=0,0,IF(C1309="","",SUM(C$11:C1309)))</f>
        <v/>
      </c>
      <c r="F1309" s="41" t="str">
        <f>IF(H1309="","",COUNTIF(H$11:H1309,"="&amp;H1309))</f>
        <v/>
      </c>
      <c r="G1309" s="41" t="str">
        <f t="shared" si="180"/>
        <v/>
      </c>
      <c r="H1309" s="41" t="str">
        <f t="shared" si="181"/>
        <v/>
      </c>
      <c r="I1309" s="41" t="str">
        <f t="shared" si="182"/>
        <v/>
      </c>
      <c r="J1309" s="41" t="str">
        <f t="shared" si="183"/>
        <v/>
      </c>
      <c r="K1309" s="268"/>
      <c r="L1309" s="268"/>
      <c r="M1309" s="268"/>
      <c r="N1309" s="269"/>
      <c r="O1309" s="269"/>
      <c r="P1309" s="269"/>
      <c r="Q1309" s="270"/>
      <c r="R1309" s="271"/>
      <c r="S1309" s="268"/>
      <c r="T1309" s="268"/>
      <c r="U1309" s="268"/>
      <c r="V1309" s="268"/>
      <c r="W1309" s="65" t="str">
        <f t="shared" si="184"/>
        <v/>
      </c>
      <c r="X1309" s="65" t="str">
        <f t="shared" si="185"/>
        <v/>
      </c>
      <c r="Y1309" s="65" t="str">
        <f t="shared" si="186"/>
        <v/>
      </c>
      <c r="Z1309" s="65" t="str">
        <f t="shared" si="187"/>
        <v/>
      </c>
      <c r="AA1309" s="65" t="str">
        <f t="shared" si="188"/>
        <v/>
      </c>
    </row>
    <row r="1310" spans="1:27" x14ac:dyDescent="0.25">
      <c r="A1310" s="40" t="str">
        <f>IF(G1310="","",1*ISERROR(VLOOKUP(G1310,G$1:G1309,1,FALSE)))</f>
        <v/>
      </c>
      <c r="B1310" s="40" t="str">
        <f>IF(A1310=0,0,IF(A1310="","",SUM(A$2:A1310)))</f>
        <v/>
      </c>
      <c r="C1310" s="41" t="str">
        <f>IF(H1310="","",1*ISERROR(VLOOKUP(H1310,H$1:H1309,1,FALSE)))</f>
        <v/>
      </c>
      <c r="D1310" s="40" t="str">
        <f>IF(C1310=0,0,IF(C1310="","",SUM(C$2:C1310)))</f>
        <v/>
      </c>
      <c r="E1310" s="41" t="str">
        <f>IF(H1310=0,0,IF(C1310="","",SUM(C$11:C1310)))</f>
        <v/>
      </c>
      <c r="F1310" s="41" t="str">
        <f>IF(H1310="","",COUNTIF(H$11:H1310,"="&amp;H1310))</f>
        <v/>
      </c>
      <c r="G1310" s="41" t="str">
        <f t="shared" si="180"/>
        <v/>
      </c>
      <c r="H1310" s="41" t="str">
        <f t="shared" si="181"/>
        <v/>
      </c>
      <c r="I1310" s="41" t="str">
        <f t="shared" si="182"/>
        <v/>
      </c>
      <c r="J1310" s="41" t="str">
        <f t="shared" si="183"/>
        <v/>
      </c>
      <c r="K1310" s="268"/>
      <c r="L1310" s="268"/>
      <c r="M1310" s="268"/>
      <c r="N1310" s="269"/>
      <c r="O1310" s="269"/>
      <c r="P1310" s="269"/>
      <c r="Q1310" s="270"/>
      <c r="R1310" s="271"/>
      <c r="S1310" s="268"/>
      <c r="T1310" s="268"/>
      <c r="U1310" s="268"/>
      <c r="V1310" s="268"/>
      <c r="W1310" s="65" t="str">
        <f t="shared" si="184"/>
        <v/>
      </c>
      <c r="X1310" s="65" t="str">
        <f t="shared" si="185"/>
        <v/>
      </c>
      <c r="Y1310" s="65" t="str">
        <f t="shared" si="186"/>
        <v/>
      </c>
      <c r="Z1310" s="65" t="str">
        <f t="shared" si="187"/>
        <v/>
      </c>
      <c r="AA1310" s="65" t="str">
        <f t="shared" si="188"/>
        <v/>
      </c>
    </row>
    <row r="1311" spans="1:27" x14ac:dyDescent="0.25">
      <c r="A1311" s="40" t="str">
        <f>IF(G1311="","",1*ISERROR(VLOOKUP(G1311,G$1:G1310,1,FALSE)))</f>
        <v/>
      </c>
      <c r="B1311" s="40" t="str">
        <f>IF(A1311=0,0,IF(A1311="","",SUM(A$2:A1311)))</f>
        <v/>
      </c>
      <c r="C1311" s="41" t="str">
        <f>IF(H1311="","",1*ISERROR(VLOOKUP(H1311,H$1:H1310,1,FALSE)))</f>
        <v/>
      </c>
      <c r="D1311" s="40" t="str">
        <f>IF(C1311=0,0,IF(C1311="","",SUM(C$2:C1311)))</f>
        <v/>
      </c>
      <c r="E1311" s="41" t="str">
        <f>IF(H1311=0,0,IF(C1311="","",SUM(C$11:C1311)))</f>
        <v/>
      </c>
      <c r="F1311" s="41" t="str">
        <f>IF(H1311="","",COUNTIF(H$11:H1311,"="&amp;H1311))</f>
        <v/>
      </c>
      <c r="G1311" s="41" t="str">
        <f t="shared" si="180"/>
        <v/>
      </c>
      <c r="H1311" s="41" t="str">
        <f t="shared" si="181"/>
        <v/>
      </c>
      <c r="I1311" s="41" t="str">
        <f t="shared" si="182"/>
        <v/>
      </c>
      <c r="J1311" s="41" t="str">
        <f t="shared" si="183"/>
        <v/>
      </c>
      <c r="K1311" s="268"/>
      <c r="L1311" s="268"/>
      <c r="M1311" s="268"/>
      <c r="N1311" s="269"/>
      <c r="O1311" s="269"/>
      <c r="P1311" s="269"/>
      <c r="Q1311" s="270"/>
      <c r="R1311" s="271"/>
      <c r="S1311" s="268"/>
      <c r="T1311" s="268"/>
      <c r="U1311" s="268"/>
      <c r="V1311" s="268"/>
      <c r="W1311" s="65" t="str">
        <f t="shared" si="184"/>
        <v/>
      </c>
      <c r="X1311" s="65" t="str">
        <f t="shared" si="185"/>
        <v/>
      </c>
      <c r="Y1311" s="65" t="str">
        <f t="shared" si="186"/>
        <v/>
      </c>
      <c r="Z1311" s="65" t="str">
        <f t="shared" si="187"/>
        <v/>
      </c>
      <c r="AA1311" s="65" t="str">
        <f t="shared" si="188"/>
        <v/>
      </c>
    </row>
    <row r="1312" spans="1:27" x14ac:dyDescent="0.25">
      <c r="A1312" s="40" t="str">
        <f>IF(G1312="","",1*ISERROR(VLOOKUP(G1312,G$1:G1311,1,FALSE)))</f>
        <v/>
      </c>
      <c r="B1312" s="40" t="str">
        <f>IF(A1312=0,0,IF(A1312="","",SUM(A$2:A1312)))</f>
        <v/>
      </c>
      <c r="C1312" s="41" t="str">
        <f>IF(H1312="","",1*ISERROR(VLOOKUP(H1312,H$1:H1311,1,FALSE)))</f>
        <v/>
      </c>
      <c r="D1312" s="40" t="str">
        <f>IF(C1312=0,0,IF(C1312="","",SUM(C$2:C1312)))</f>
        <v/>
      </c>
      <c r="E1312" s="41" t="str">
        <f>IF(H1312=0,0,IF(C1312="","",SUM(C$11:C1312)))</f>
        <v/>
      </c>
      <c r="F1312" s="41" t="str">
        <f>IF(H1312="","",COUNTIF(H$11:H1312,"="&amp;H1312))</f>
        <v/>
      </c>
      <c r="G1312" s="41" t="str">
        <f t="shared" si="180"/>
        <v/>
      </c>
      <c r="H1312" s="41" t="str">
        <f t="shared" si="181"/>
        <v/>
      </c>
      <c r="I1312" s="41" t="str">
        <f t="shared" si="182"/>
        <v/>
      </c>
      <c r="J1312" s="41" t="str">
        <f t="shared" si="183"/>
        <v/>
      </c>
      <c r="K1312" s="268"/>
      <c r="L1312" s="268"/>
      <c r="M1312" s="268"/>
      <c r="N1312" s="269"/>
      <c r="O1312" s="269"/>
      <c r="P1312" s="269"/>
      <c r="Q1312" s="270"/>
      <c r="R1312" s="271"/>
      <c r="S1312" s="268"/>
      <c r="T1312" s="268"/>
      <c r="U1312" s="268"/>
      <c r="V1312" s="268"/>
      <c r="W1312" s="65" t="str">
        <f t="shared" si="184"/>
        <v/>
      </c>
      <c r="X1312" s="65" t="str">
        <f t="shared" si="185"/>
        <v/>
      </c>
      <c r="Y1312" s="65" t="str">
        <f t="shared" si="186"/>
        <v/>
      </c>
      <c r="Z1312" s="65" t="str">
        <f t="shared" si="187"/>
        <v/>
      </c>
      <c r="AA1312" s="65" t="str">
        <f t="shared" si="188"/>
        <v/>
      </c>
    </row>
    <row r="1313" spans="1:27" x14ac:dyDescent="0.25">
      <c r="A1313" s="40" t="str">
        <f>IF(G1313="","",1*ISERROR(VLOOKUP(G1313,G$1:G1312,1,FALSE)))</f>
        <v/>
      </c>
      <c r="B1313" s="40" t="str">
        <f>IF(A1313=0,0,IF(A1313="","",SUM(A$2:A1313)))</f>
        <v/>
      </c>
      <c r="C1313" s="41" t="str">
        <f>IF(H1313="","",1*ISERROR(VLOOKUP(H1313,H$1:H1312,1,FALSE)))</f>
        <v/>
      </c>
      <c r="D1313" s="40" t="str">
        <f>IF(C1313=0,0,IF(C1313="","",SUM(C$2:C1313)))</f>
        <v/>
      </c>
      <c r="E1313" s="41" t="str">
        <f>IF(H1313=0,0,IF(C1313="","",SUM(C$11:C1313)))</f>
        <v/>
      </c>
      <c r="F1313" s="41" t="str">
        <f>IF(H1313="","",COUNTIF(H$11:H1313,"="&amp;H1313))</f>
        <v/>
      </c>
      <c r="G1313" s="41" t="str">
        <f t="shared" si="180"/>
        <v/>
      </c>
      <c r="H1313" s="41" t="str">
        <f t="shared" si="181"/>
        <v/>
      </c>
      <c r="I1313" s="41" t="str">
        <f t="shared" si="182"/>
        <v/>
      </c>
      <c r="J1313" s="41" t="str">
        <f t="shared" si="183"/>
        <v/>
      </c>
      <c r="K1313" s="268"/>
      <c r="L1313" s="268"/>
      <c r="M1313" s="268"/>
      <c r="N1313" s="269"/>
      <c r="O1313" s="269"/>
      <c r="P1313" s="269"/>
      <c r="Q1313" s="270"/>
      <c r="R1313" s="271"/>
      <c r="S1313" s="268"/>
      <c r="T1313" s="268"/>
      <c r="U1313" s="268"/>
      <c r="V1313" s="268"/>
      <c r="W1313" s="65" t="str">
        <f t="shared" si="184"/>
        <v/>
      </c>
      <c r="X1313" s="65" t="str">
        <f t="shared" si="185"/>
        <v/>
      </c>
      <c r="Y1313" s="65" t="str">
        <f t="shared" si="186"/>
        <v/>
      </c>
      <c r="Z1313" s="65" t="str">
        <f t="shared" si="187"/>
        <v/>
      </c>
      <c r="AA1313" s="65" t="str">
        <f t="shared" si="188"/>
        <v/>
      </c>
    </row>
    <row r="1314" spans="1:27" x14ac:dyDescent="0.25">
      <c r="A1314" s="40" t="str">
        <f>IF(G1314="","",1*ISERROR(VLOOKUP(G1314,G$1:G1313,1,FALSE)))</f>
        <v/>
      </c>
      <c r="B1314" s="40" t="str">
        <f>IF(A1314=0,0,IF(A1314="","",SUM(A$2:A1314)))</f>
        <v/>
      </c>
      <c r="C1314" s="41" t="str">
        <f>IF(H1314="","",1*ISERROR(VLOOKUP(H1314,H$1:H1313,1,FALSE)))</f>
        <v/>
      </c>
      <c r="D1314" s="40" t="str">
        <f>IF(C1314=0,0,IF(C1314="","",SUM(C$2:C1314)))</f>
        <v/>
      </c>
      <c r="E1314" s="41" t="str">
        <f>IF(H1314=0,0,IF(C1314="","",SUM(C$11:C1314)))</f>
        <v/>
      </c>
      <c r="F1314" s="41" t="str">
        <f>IF(H1314="","",COUNTIF(H$11:H1314,"="&amp;H1314))</f>
        <v/>
      </c>
      <c r="G1314" s="41" t="str">
        <f t="shared" si="180"/>
        <v/>
      </c>
      <c r="H1314" s="41" t="str">
        <f t="shared" si="181"/>
        <v/>
      </c>
      <c r="I1314" s="41" t="str">
        <f t="shared" si="182"/>
        <v/>
      </c>
      <c r="J1314" s="41" t="str">
        <f t="shared" si="183"/>
        <v/>
      </c>
      <c r="K1314" s="268"/>
      <c r="L1314" s="268"/>
      <c r="M1314" s="268"/>
      <c r="N1314" s="269"/>
      <c r="O1314" s="269"/>
      <c r="P1314" s="269"/>
      <c r="Q1314" s="270"/>
      <c r="R1314" s="271"/>
      <c r="S1314" s="268"/>
      <c r="T1314" s="268"/>
      <c r="U1314" s="268"/>
      <c r="V1314" s="268"/>
      <c r="W1314" s="65" t="str">
        <f t="shared" si="184"/>
        <v/>
      </c>
      <c r="X1314" s="65" t="str">
        <f t="shared" si="185"/>
        <v/>
      </c>
      <c r="Y1314" s="65" t="str">
        <f t="shared" si="186"/>
        <v/>
      </c>
      <c r="Z1314" s="65" t="str">
        <f t="shared" si="187"/>
        <v/>
      </c>
      <c r="AA1314" s="65" t="str">
        <f t="shared" si="188"/>
        <v/>
      </c>
    </row>
    <row r="1315" spans="1:27" x14ac:dyDescent="0.25">
      <c r="A1315" s="40" t="str">
        <f>IF(G1315="","",1*ISERROR(VLOOKUP(G1315,G$1:G1314,1,FALSE)))</f>
        <v/>
      </c>
      <c r="B1315" s="40" t="str">
        <f>IF(A1315=0,0,IF(A1315="","",SUM(A$2:A1315)))</f>
        <v/>
      </c>
      <c r="C1315" s="41" t="str">
        <f>IF(H1315="","",1*ISERROR(VLOOKUP(H1315,H$1:H1314,1,FALSE)))</f>
        <v/>
      </c>
      <c r="D1315" s="40" t="str">
        <f>IF(C1315=0,0,IF(C1315="","",SUM(C$2:C1315)))</f>
        <v/>
      </c>
      <c r="E1315" s="41" t="str">
        <f>IF(H1315=0,0,IF(C1315="","",SUM(C$11:C1315)))</f>
        <v/>
      </c>
      <c r="F1315" s="41" t="str">
        <f>IF(H1315="","",COUNTIF(H$11:H1315,"="&amp;H1315))</f>
        <v/>
      </c>
      <c r="G1315" s="41" t="str">
        <f t="shared" si="180"/>
        <v/>
      </c>
      <c r="H1315" s="41" t="str">
        <f t="shared" si="181"/>
        <v/>
      </c>
      <c r="I1315" s="41" t="str">
        <f t="shared" si="182"/>
        <v/>
      </c>
      <c r="J1315" s="41" t="str">
        <f t="shared" si="183"/>
        <v/>
      </c>
      <c r="K1315" s="268"/>
      <c r="L1315" s="268"/>
      <c r="M1315" s="268"/>
      <c r="N1315" s="269"/>
      <c r="O1315" s="269"/>
      <c r="P1315" s="269"/>
      <c r="Q1315" s="270"/>
      <c r="R1315" s="271"/>
      <c r="S1315" s="268"/>
      <c r="T1315" s="268"/>
      <c r="U1315" s="268"/>
      <c r="V1315" s="268"/>
      <c r="W1315" s="65" t="str">
        <f t="shared" si="184"/>
        <v/>
      </c>
      <c r="X1315" s="65" t="str">
        <f t="shared" si="185"/>
        <v/>
      </c>
      <c r="Y1315" s="65" t="str">
        <f t="shared" si="186"/>
        <v/>
      </c>
      <c r="Z1315" s="65" t="str">
        <f t="shared" si="187"/>
        <v/>
      </c>
      <c r="AA1315" s="65" t="str">
        <f t="shared" si="188"/>
        <v/>
      </c>
    </row>
    <row r="1316" spans="1:27" x14ac:dyDescent="0.25">
      <c r="A1316" s="40" t="str">
        <f>IF(G1316="","",1*ISERROR(VLOOKUP(G1316,G$1:G1315,1,FALSE)))</f>
        <v/>
      </c>
      <c r="B1316" s="40" t="str">
        <f>IF(A1316=0,0,IF(A1316="","",SUM(A$2:A1316)))</f>
        <v/>
      </c>
      <c r="C1316" s="41" t="str">
        <f>IF(H1316="","",1*ISERROR(VLOOKUP(H1316,H$1:H1315,1,FALSE)))</f>
        <v/>
      </c>
      <c r="D1316" s="40" t="str">
        <f>IF(C1316=0,0,IF(C1316="","",SUM(C$2:C1316)))</f>
        <v/>
      </c>
      <c r="E1316" s="41" t="str">
        <f>IF(H1316=0,0,IF(C1316="","",SUM(C$11:C1316)))</f>
        <v/>
      </c>
      <c r="F1316" s="41" t="str">
        <f>IF(H1316="","",COUNTIF(H$11:H1316,"="&amp;H1316))</f>
        <v/>
      </c>
      <c r="G1316" s="41" t="str">
        <f t="shared" si="180"/>
        <v/>
      </c>
      <c r="H1316" s="41" t="str">
        <f t="shared" si="181"/>
        <v/>
      </c>
      <c r="I1316" s="41" t="str">
        <f t="shared" si="182"/>
        <v/>
      </c>
      <c r="J1316" s="41" t="str">
        <f t="shared" si="183"/>
        <v/>
      </c>
      <c r="K1316" s="268"/>
      <c r="L1316" s="268"/>
      <c r="M1316" s="268"/>
      <c r="N1316" s="269"/>
      <c r="O1316" s="269"/>
      <c r="P1316" s="269"/>
      <c r="Q1316" s="270"/>
      <c r="R1316" s="271"/>
      <c r="S1316" s="268"/>
      <c r="T1316" s="268"/>
      <c r="U1316" s="268"/>
      <c r="V1316" s="268"/>
      <c r="W1316" s="65" t="str">
        <f t="shared" si="184"/>
        <v/>
      </c>
      <c r="X1316" s="65" t="str">
        <f t="shared" si="185"/>
        <v/>
      </c>
      <c r="Y1316" s="65" t="str">
        <f t="shared" si="186"/>
        <v/>
      </c>
      <c r="Z1316" s="65" t="str">
        <f t="shared" si="187"/>
        <v/>
      </c>
      <c r="AA1316" s="65" t="str">
        <f t="shared" si="188"/>
        <v/>
      </c>
    </row>
    <row r="1317" spans="1:27" x14ac:dyDescent="0.25">
      <c r="A1317" s="40" t="str">
        <f>IF(G1317="","",1*ISERROR(VLOOKUP(G1317,G$1:G1316,1,FALSE)))</f>
        <v/>
      </c>
      <c r="B1317" s="40" t="str">
        <f>IF(A1317=0,0,IF(A1317="","",SUM(A$2:A1317)))</f>
        <v/>
      </c>
      <c r="C1317" s="41" t="str">
        <f>IF(H1317="","",1*ISERROR(VLOOKUP(H1317,H$1:H1316,1,FALSE)))</f>
        <v/>
      </c>
      <c r="D1317" s="40" t="str">
        <f>IF(C1317=0,0,IF(C1317="","",SUM(C$2:C1317)))</f>
        <v/>
      </c>
      <c r="E1317" s="41" t="str">
        <f>IF(H1317=0,0,IF(C1317="","",SUM(C$11:C1317)))</f>
        <v/>
      </c>
      <c r="F1317" s="41" t="str">
        <f>IF(H1317="","",COUNTIF(H$11:H1317,"="&amp;H1317))</f>
        <v/>
      </c>
      <c r="G1317" s="41" t="str">
        <f t="shared" si="180"/>
        <v/>
      </c>
      <c r="H1317" s="41" t="str">
        <f t="shared" si="181"/>
        <v/>
      </c>
      <c r="I1317" s="41" t="str">
        <f t="shared" si="182"/>
        <v/>
      </c>
      <c r="J1317" s="41" t="str">
        <f t="shared" si="183"/>
        <v/>
      </c>
      <c r="K1317" s="268"/>
      <c r="L1317" s="268"/>
      <c r="M1317" s="268"/>
      <c r="N1317" s="269"/>
      <c r="O1317" s="269"/>
      <c r="P1317" s="269"/>
      <c r="Q1317" s="270"/>
      <c r="R1317" s="271"/>
      <c r="S1317" s="268"/>
      <c r="T1317" s="268"/>
      <c r="U1317" s="268"/>
      <c r="V1317" s="268"/>
      <c r="W1317" s="65" t="str">
        <f t="shared" si="184"/>
        <v/>
      </c>
      <c r="X1317" s="65" t="str">
        <f t="shared" si="185"/>
        <v/>
      </c>
      <c r="Y1317" s="65" t="str">
        <f t="shared" si="186"/>
        <v/>
      </c>
      <c r="Z1317" s="65" t="str">
        <f t="shared" si="187"/>
        <v/>
      </c>
      <c r="AA1317" s="65" t="str">
        <f t="shared" si="188"/>
        <v/>
      </c>
    </row>
    <row r="1318" spans="1:27" x14ac:dyDescent="0.25">
      <c r="A1318" s="40" t="str">
        <f>IF(G1318="","",1*ISERROR(VLOOKUP(G1318,G$1:G1317,1,FALSE)))</f>
        <v/>
      </c>
      <c r="B1318" s="40" t="str">
        <f>IF(A1318=0,0,IF(A1318="","",SUM(A$2:A1318)))</f>
        <v/>
      </c>
      <c r="C1318" s="41" t="str">
        <f>IF(H1318="","",1*ISERROR(VLOOKUP(H1318,H$1:H1317,1,FALSE)))</f>
        <v/>
      </c>
      <c r="D1318" s="40" t="str">
        <f>IF(C1318=0,0,IF(C1318="","",SUM(C$2:C1318)))</f>
        <v/>
      </c>
      <c r="E1318" s="41" t="str">
        <f>IF(H1318=0,0,IF(C1318="","",SUM(C$11:C1318)))</f>
        <v/>
      </c>
      <c r="F1318" s="41" t="str">
        <f>IF(H1318="","",COUNTIF(H$11:H1318,"="&amp;H1318))</f>
        <v/>
      </c>
      <c r="G1318" s="41" t="str">
        <f t="shared" si="180"/>
        <v/>
      </c>
      <c r="H1318" s="41" t="str">
        <f t="shared" si="181"/>
        <v/>
      </c>
      <c r="I1318" s="41" t="str">
        <f t="shared" si="182"/>
        <v/>
      </c>
      <c r="J1318" s="41" t="str">
        <f t="shared" si="183"/>
        <v/>
      </c>
      <c r="K1318" s="268"/>
      <c r="L1318" s="268"/>
      <c r="M1318" s="268"/>
      <c r="N1318" s="269"/>
      <c r="O1318" s="269"/>
      <c r="P1318" s="269"/>
      <c r="Q1318" s="270"/>
      <c r="R1318" s="271"/>
      <c r="S1318" s="268"/>
      <c r="T1318" s="268"/>
      <c r="U1318" s="268"/>
      <c r="V1318" s="268"/>
      <c r="W1318" s="65" t="str">
        <f t="shared" si="184"/>
        <v/>
      </c>
      <c r="X1318" s="65" t="str">
        <f t="shared" si="185"/>
        <v/>
      </c>
      <c r="Y1318" s="65" t="str">
        <f t="shared" si="186"/>
        <v/>
      </c>
      <c r="Z1318" s="65" t="str">
        <f t="shared" si="187"/>
        <v/>
      </c>
      <c r="AA1318" s="65" t="str">
        <f t="shared" si="188"/>
        <v/>
      </c>
    </row>
    <row r="1319" spans="1:27" x14ac:dyDescent="0.25">
      <c r="A1319" s="40" t="str">
        <f>IF(G1319="","",1*ISERROR(VLOOKUP(G1319,G$1:G1318,1,FALSE)))</f>
        <v/>
      </c>
      <c r="B1319" s="40" t="str">
        <f>IF(A1319=0,0,IF(A1319="","",SUM(A$2:A1319)))</f>
        <v/>
      </c>
      <c r="C1319" s="41" t="str">
        <f>IF(H1319="","",1*ISERROR(VLOOKUP(H1319,H$1:H1318,1,FALSE)))</f>
        <v/>
      </c>
      <c r="D1319" s="40" t="str">
        <f>IF(C1319=0,0,IF(C1319="","",SUM(C$2:C1319)))</f>
        <v/>
      </c>
      <c r="E1319" s="41" t="str">
        <f>IF(H1319=0,0,IF(C1319="","",SUM(C$11:C1319)))</f>
        <v/>
      </c>
      <c r="F1319" s="41" t="str">
        <f>IF(H1319="","",COUNTIF(H$11:H1319,"="&amp;H1319))</f>
        <v/>
      </c>
      <c r="G1319" s="41" t="str">
        <f t="shared" si="180"/>
        <v/>
      </c>
      <c r="H1319" s="41" t="str">
        <f t="shared" si="181"/>
        <v/>
      </c>
      <c r="I1319" s="41" t="str">
        <f t="shared" si="182"/>
        <v/>
      </c>
      <c r="J1319" s="41" t="str">
        <f t="shared" si="183"/>
        <v/>
      </c>
      <c r="K1319" s="268"/>
      <c r="L1319" s="268"/>
      <c r="M1319" s="268"/>
      <c r="N1319" s="269"/>
      <c r="O1319" s="269"/>
      <c r="P1319" s="269"/>
      <c r="Q1319" s="270"/>
      <c r="R1319" s="271"/>
      <c r="S1319" s="268"/>
      <c r="T1319" s="268"/>
      <c r="U1319" s="268"/>
      <c r="V1319" s="268"/>
      <c r="W1319" s="65" t="str">
        <f t="shared" si="184"/>
        <v/>
      </c>
      <c r="X1319" s="65" t="str">
        <f t="shared" si="185"/>
        <v/>
      </c>
      <c r="Y1319" s="65" t="str">
        <f t="shared" si="186"/>
        <v/>
      </c>
      <c r="Z1319" s="65" t="str">
        <f t="shared" si="187"/>
        <v/>
      </c>
      <c r="AA1319" s="65" t="str">
        <f t="shared" si="188"/>
        <v/>
      </c>
    </row>
    <row r="1320" spans="1:27" x14ac:dyDescent="0.25">
      <c r="A1320" s="40" t="str">
        <f>IF(G1320="","",1*ISERROR(VLOOKUP(G1320,G$1:G1319,1,FALSE)))</f>
        <v/>
      </c>
      <c r="B1320" s="40" t="str">
        <f>IF(A1320=0,0,IF(A1320="","",SUM(A$2:A1320)))</f>
        <v/>
      </c>
      <c r="C1320" s="41" t="str">
        <f>IF(H1320="","",1*ISERROR(VLOOKUP(H1320,H$1:H1319,1,FALSE)))</f>
        <v/>
      </c>
      <c r="D1320" s="40" t="str">
        <f>IF(C1320=0,0,IF(C1320="","",SUM(C$2:C1320)))</f>
        <v/>
      </c>
      <c r="E1320" s="41" t="str">
        <f>IF(H1320=0,0,IF(C1320="","",SUM(C$11:C1320)))</f>
        <v/>
      </c>
      <c r="F1320" s="41" t="str">
        <f>IF(H1320="","",COUNTIF(H$11:H1320,"="&amp;H1320))</f>
        <v/>
      </c>
      <c r="G1320" s="41" t="str">
        <f t="shared" si="180"/>
        <v/>
      </c>
      <c r="H1320" s="41" t="str">
        <f t="shared" si="181"/>
        <v/>
      </c>
      <c r="I1320" s="41" t="str">
        <f t="shared" si="182"/>
        <v/>
      </c>
      <c r="J1320" s="41" t="str">
        <f t="shared" si="183"/>
        <v/>
      </c>
      <c r="K1320" s="268"/>
      <c r="L1320" s="268"/>
      <c r="M1320" s="268"/>
      <c r="N1320" s="269"/>
      <c r="O1320" s="269"/>
      <c r="P1320" s="269"/>
      <c r="Q1320" s="270"/>
      <c r="R1320" s="271"/>
      <c r="S1320" s="268"/>
      <c r="T1320" s="268"/>
      <c r="U1320" s="268"/>
      <c r="V1320" s="268"/>
      <c r="W1320" s="65" t="str">
        <f t="shared" si="184"/>
        <v/>
      </c>
      <c r="X1320" s="65" t="str">
        <f t="shared" si="185"/>
        <v/>
      </c>
      <c r="Y1320" s="65" t="str">
        <f t="shared" si="186"/>
        <v/>
      </c>
      <c r="Z1320" s="65" t="str">
        <f t="shared" si="187"/>
        <v/>
      </c>
      <c r="AA1320" s="65" t="str">
        <f t="shared" si="188"/>
        <v/>
      </c>
    </row>
    <row r="1321" spans="1:27" x14ac:dyDescent="0.25">
      <c r="A1321" s="40" t="str">
        <f>IF(G1321="","",1*ISERROR(VLOOKUP(G1321,G$1:G1320,1,FALSE)))</f>
        <v/>
      </c>
      <c r="B1321" s="40" t="str">
        <f>IF(A1321=0,0,IF(A1321="","",SUM(A$2:A1321)))</f>
        <v/>
      </c>
      <c r="C1321" s="41" t="str">
        <f>IF(H1321="","",1*ISERROR(VLOOKUP(H1321,H$1:H1320,1,FALSE)))</f>
        <v/>
      </c>
      <c r="D1321" s="40" t="str">
        <f>IF(C1321=0,0,IF(C1321="","",SUM(C$2:C1321)))</f>
        <v/>
      </c>
      <c r="E1321" s="41" t="str">
        <f>IF(H1321=0,0,IF(C1321="","",SUM(C$11:C1321)))</f>
        <v/>
      </c>
      <c r="F1321" s="41" t="str">
        <f>IF(H1321="","",COUNTIF(H$11:H1321,"="&amp;H1321))</f>
        <v/>
      </c>
      <c r="G1321" s="41" t="str">
        <f t="shared" si="180"/>
        <v/>
      </c>
      <c r="H1321" s="41" t="str">
        <f t="shared" si="181"/>
        <v/>
      </c>
      <c r="I1321" s="41" t="str">
        <f t="shared" si="182"/>
        <v/>
      </c>
      <c r="J1321" s="41" t="str">
        <f t="shared" si="183"/>
        <v/>
      </c>
      <c r="K1321" s="268"/>
      <c r="L1321" s="268"/>
      <c r="M1321" s="268"/>
      <c r="N1321" s="269"/>
      <c r="O1321" s="269"/>
      <c r="P1321" s="269"/>
      <c r="Q1321" s="270"/>
      <c r="R1321" s="271"/>
      <c r="S1321" s="268"/>
      <c r="T1321" s="268"/>
      <c r="U1321" s="268"/>
      <c r="V1321" s="268"/>
      <c r="W1321" s="65" t="str">
        <f t="shared" si="184"/>
        <v/>
      </c>
      <c r="X1321" s="65" t="str">
        <f t="shared" si="185"/>
        <v/>
      </c>
      <c r="Y1321" s="65" t="str">
        <f t="shared" si="186"/>
        <v/>
      </c>
      <c r="Z1321" s="65" t="str">
        <f t="shared" si="187"/>
        <v/>
      </c>
      <c r="AA1321" s="65" t="str">
        <f t="shared" si="188"/>
        <v/>
      </c>
    </row>
    <row r="1322" spans="1:27" x14ac:dyDescent="0.25">
      <c r="A1322" s="40" t="str">
        <f>IF(G1322="","",1*ISERROR(VLOOKUP(G1322,G$1:G1321,1,FALSE)))</f>
        <v/>
      </c>
      <c r="B1322" s="40" t="str">
        <f>IF(A1322=0,0,IF(A1322="","",SUM(A$2:A1322)))</f>
        <v/>
      </c>
      <c r="C1322" s="41" t="str">
        <f>IF(H1322="","",1*ISERROR(VLOOKUP(H1322,H$1:H1321,1,FALSE)))</f>
        <v/>
      </c>
      <c r="D1322" s="40" t="str">
        <f>IF(C1322=0,0,IF(C1322="","",SUM(C$2:C1322)))</f>
        <v/>
      </c>
      <c r="E1322" s="41" t="str">
        <f>IF(H1322=0,0,IF(C1322="","",SUM(C$11:C1322)))</f>
        <v/>
      </c>
      <c r="F1322" s="41" t="str">
        <f>IF(H1322="","",COUNTIF(H$11:H1322,"="&amp;H1322))</f>
        <v/>
      </c>
      <c r="G1322" s="41" t="str">
        <f t="shared" si="180"/>
        <v/>
      </c>
      <c r="H1322" s="41" t="str">
        <f t="shared" si="181"/>
        <v/>
      </c>
      <c r="I1322" s="41" t="str">
        <f t="shared" si="182"/>
        <v/>
      </c>
      <c r="J1322" s="41" t="str">
        <f t="shared" si="183"/>
        <v/>
      </c>
      <c r="K1322" s="268"/>
      <c r="L1322" s="268"/>
      <c r="M1322" s="268"/>
      <c r="N1322" s="269"/>
      <c r="O1322" s="269"/>
      <c r="P1322" s="269"/>
      <c r="Q1322" s="270"/>
      <c r="R1322" s="271"/>
      <c r="S1322" s="268"/>
      <c r="T1322" s="268"/>
      <c r="U1322" s="268"/>
      <c r="V1322" s="268"/>
      <c r="W1322" s="65" t="str">
        <f t="shared" si="184"/>
        <v/>
      </c>
      <c r="X1322" s="65" t="str">
        <f t="shared" si="185"/>
        <v/>
      </c>
      <c r="Y1322" s="65" t="str">
        <f t="shared" si="186"/>
        <v/>
      </c>
      <c r="Z1322" s="65" t="str">
        <f t="shared" si="187"/>
        <v/>
      </c>
      <c r="AA1322" s="65" t="str">
        <f t="shared" si="188"/>
        <v/>
      </c>
    </row>
    <row r="1323" spans="1:27" x14ac:dyDescent="0.25">
      <c r="A1323" s="40" t="str">
        <f>IF(G1323="","",1*ISERROR(VLOOKUP(G1323,G$1:G1322,1,FALSE)))</f>
        <v/>
      </c>
      <c r="B1323" s="40" t="str">
        <f>IF(A1323=0,0,IF(A1323="","",SUM(A$2:A1323)))</f>
        <v/>
      </c>
      <c r="C1323" s="41" t="str">
        <f>IF(H1323="","",1*ISERROR(VLOOKUP(H1323,H$1:H1322,1,FALSE)))</f>
        <v/>
      </c>
      <c r="D1323" s="40" t="str">
        <f>IF(C1323=0,0,IF(C1323="","",SUM(C$2:C1323)))</f>
        <v/>
      </c>
      <c r="E1323" s="41" t="str">
        <f>IF(H1323=0,0,IF(C1323="","",SUM(C$11:C1323)))</f>
        <v/>
      </c>
      <c r="F1323" s="41" t="str">
        <f>IF(H1323="","",COUNTIF(H$11:H1323,"="&amp;H1323))</f>
        <v/>
      </c>
      <c r="G1323" s="41" t="str">
        <f t="shared" si="180"/>
        <v/>
      </c>
      <c r="H1323" s="41" t="str">
        <f t="shared" si="181"/>
        <v/>
      </c>
      <c r="I1323" s="41" t="str">
        <f t="shared" si="182"/>
        <v/>
      </c>
      <c r="J1323" s="41" t="str">
        <f t="shared" si="183"/>
        <v/>
      </c>
      <c r="K1323" s="268"/>
      <c r="L1323" s="268"/>
      <c r="M1323" s="268"/>
      <c r="N1323" s="269"/>
      <c r="O1323" s="269"/>
      <c r="P1323" s="269"/>
      <c r="Q1323" s="270"/>
      <c r="R1323" s="271"/>
      <c r="S1323" s="268"/>
      <c r="T1323" s="268"/>
      <c r="U1323" s="268"/>
      <c r="V1323" s="268"/>
      <c r="W1323" s="65" t="str">
        <f t="shared" si="184"/>
        <v/>
      </c>
      <c r="X1323" s="65" t="str">
        <f t="shared" si="185"/>
        <v/>
      </c>
      <c r="Y1323" s="65" t="str">
        <f t="shared" si="186"/>
        <v/>
      </c>
      <c r="Z1323" s="65" t="str">
        <f t="shared" si="187"/>
        <v/>
      </c>
      <c r="AA1323" s="65" t="str">
        <f t="shared" si="188"/>
        <v/>
      </c>
    </row>
    <row r="1324" spans="1:27" x14ac:dyDescent="0.25">
      <c r="A1324" s="40" t="str">
        <f>IF(G1324="","",1*ISERROR(VLOOKUP(G1324,G$1:G1323,1,FALSE)))</f>
        <v/>
      </c>
      <c r="B1324" s="40" t="str">
        <f>IF(A1324=0,0,IF(A1324="","",SUM(A$2:A1324)))</f>
        <v/>
      </c>
      <c r="C1324" s="41" t="str">
        <f>IF(H1324="","",1*ISERROR(VLOOKUP(H1324,H$1:H1323,1,FALSE)))</f>
        <v/>
      </c>
      <c r="D1324" s="40" t="str">
        <f>IF(C1324=0,0,IF(C1324="","",SUM(C$2:C1324)))</f>
        <v/>
      </c>
      <c r="E1324" s="41" t="str">
        <f>IF(H1324=0,0,IF(C1324="","",SUM(C$11:C1324)))</f>
        <v/>
      </c>
      <c r="F1324" s="41" t="str">
        <f>IF(H1324="","",COUNTIF(H$11:H1324,"="&amp;H1324))</f>
        <v/>
      </c>
      <c r="G1324" s="41" t="str">
        <f t="shared" si="180"/>
        <v/>
      </c>
      <c r="H1324" s="41" t="str">
        <f t="shared" si="181"/>
        <v/>
      </c>
      <c r="I1324" s="41" t="str">
        <f t="shared" si="182"/>
        <v/>
      </c>
      <c r="J1324" s="41" t="str">
        <f t="shared" si="183"/>
        <v/>
      </c>
      <c r="K1324" s="268"/>
      <c r="L1324" s="268"/>
      <c r="M1324" s="268"/>
      <c r="N1324" s="269"/>
      <c r="O1324" s="269"/>
      <c r="P1324" s="269"/>
      <c r="Q1324" s="270"/>
      <c r="R1324" s="271"/>
      <c r="S1324" s="268"/>
      <c r="T1324" s="268"/>
      <c r="U1324" s="268"/>
      <c r="V1324" s="268"/>
      <c r="W1324" s="65" t="str">
        <f t="shared" si="184"/>
        <v/>
      </c>
      <c r="X1324" s="65" t="str">
        <f t="shared" si="185"/>
        <v/>
      </c>
      <c r="Y1324" s="65" t="str">
        <f t="shared" si="186"/>
        <v/>
      </c>
      <c r="Z1324" s="65" t="str">
        <f t="shared" si="187"/>
        <v/>
      </c>
      <c r="AA1324" s="65" t="str">
        <f t="shared" si="188"/>
        <v/>
      </c>
    </row>
    <row r="1325" spans="1:27" x14ac:dyDescent="0.25">
      <c r="A1325" s="40" t="str">
        <f>IF(G1325="","",1*ISERROR(VLOOKUP(G1325,G$1:G1324,1,FALSE)))</f>
        <v/>
      </c>
      <c r="B1325" s="40" t="str">
        <f>IF(A1325=0,0,IF(A1325="","",SUM(A$2:A1325)))</f>
        <v/>
      </c>
      <c r="C1325" s="41" t="str">
        <f>IF(H1325="","",1*ISERROR(VLOOKUP(H1325,H$1:H1324,1,FALSE)))</f>
        <v/>
      </c>
      <c r="D1325" s="40" t="str">
        <f>IF(C1325=0,0,IF(C1325="","",SUM(C$2:C1325)))</f>
        <v/>
      </c>
      <c r="E1325" s="41" t="str">
        <f>IF(H1325=0,0,IF(C1325="","",SUM(C$11:C1325)))</f>
        <v/>
      </c>
      <c r="F1325" s="41" t="str">
        <f>IF(H1325="","",COUNTIF(H$11:H1325,"="&amp;H1325))</f>
        <v/>
      </c>
      <c r="G1325" s="41" t="str">
        <f t="shared" si="180"/>
        <v/>
      </c>
      <c r="H1325" s="41" t="str">
        <f t="shared" si="181"/>
        <v/>
      </c>
      <c r="I1325" s="41" t="str">
        <f t="shared" si="182"/>
        <v/>
      </c>
      <c r="J1325" s="41" t="str">
        <f t="shared" si="183"/>
        <v/>
      </c>
      <c r="K1325" s="268"/>
      <c r="L1325" s="268"/>
      <c r="M1325" s="268"/>
      <c r="N1325" s="269"/>
      <c r="O1325" s="269"/>
      <c r="P1325" s="269"/>
      <c r="Q1325" s="270"/>
      <c r="R1325" s="271"/>
      <c r="S1325" s="268"/>
      <c r="T1325" s="268"/>
      <c r="U1325" s="268"/>
      <c r="V1325" s="268"/>
      <c r="W1325" s="65" t="str">
        <f t="shared" si="184"/>
        <v/>
      </c>
      <c r="X1325" s="65" t="str">
        <f t="shared" si="185"/>
        <v/>
      </c>
      <c r="Y1325" s="65" t="str">
        <f t="shared" si="186"/>
        <v/>
      </c>
      <c r="Z1325" s="65" t="str">
        <f t="shared" si="187"/>
        <v/>
      </c>
      <c r="AA1325" s="65" t="str">
        <f t="shared" si="188"/>
        <v/>
      </c>
    </row>
    <row r="1326" spans="1:27" x14ac:dyDescent="0.25">
      <c r="A1326" s="40" t="str">
        <f>IF(G1326="","",1*ISERROR(VLOOKUP(G1326,G$1:G1325,1,FALSE)))</f>
        <v/>
      </c>
      <c r="B1326" s="40" t="str">
        <f>IF(A1326=0,0,IF(A1326="","",SUM(A$2:A1326)))</f>
        <v/>
      </c>
      <c r="C1326" s="41" t="str">
        <f>IF(H1326="","",1*ISERROR(VLOOKUP(H1326,H$1:H1325,1,FALSE)))</f>
        <v/>
      </c>
      <c r="D1326" s="40" t="str">
        <f>IF(C1326=0,0,IF(C1326="","",SUM(C$2:C1326)))</f>
        <v/>
      </c>
      <c r="E1326" s="41" t="str">
        <f>IF(H1326=0,0,IF(C1326="","",SUM(C$11:C1326)))</f>
        <v/>
      </c>
      <c r="F1326" s="41" t="str">
        <f>IF(H1326="","",COUNTIF(H$11:H1326,"="&amp;H1326))</f>
        <v/>
      </c>
      <c r="G1326" s="41" t="str">
        <f t="shared" si="180"/>
        <v/>
      </c>
      <c r="H1326" s="41" t="str">
        <f t="shared" si="181"/>
        <v/>
      </c>
      <c r="I1326" s="41" t="str">
        <f t="shared" si="182"/>
        <v/>
      </c>
      <c r="J1326" s="41" t="str">
        <f t="shared" si="183"/>
        <v/>
      </c>
      <c r="K1326" s="268"/>
      <c r="L1326" s="268"/>
      <c r="M1326" s="268"/>
      <c r="N1326" s="269"/>
      <c r="O1326" s="269"/>
      <c r="P1326" s="269"/>
      <c r="Q1326" s="270"/>
      <c r="R1326" s="271"/>
      <c r="S1326" s="268"/>
      <c r="T1326" s="268"/>
      <c r="U1326" s="268"/>
      <c r="V1326" s="268"/>
      <c r="W1326" s="65" t="str">
        <f t="shared" si="184"/>
        <v/>
      </c>
      <c r="X1326" s="65" t="str">
        <f t="shared" si="185"/>
        <v/>
      </c>
      <c r="Y1326" s="65" t="str">
        <f t="shared" si="186"/>
        <v/>
      </c>
      <c r="Z1326" s="65" t="str">
        <f t="shared" si="187"/>
        <v/>
      </c>
      <c r="AA1326" s="65" t="str">
        <f t="shared" si="188"/>
        <v/>
      </c>
    </row>
    <row r="1327" spans="1:27" x14ac:dyDescent="0.25">
      <c r="A1327" s="40" t="str">
        <f>IF(G1327="","",1*ISERROR(VLOOKUP(G1327,G$1:G1326,1,FALSE)))</f>
        <v/>
      </c>
      <c r="B1327" s="40" t="str">
        <f>IF(A1327=0,0,IF(A1327="","",SUM(A$2:A1327)))</f>
        <v/>
      </c>
      <c r="C1327" s="41" t="str">
        <f>IF(H1327="","",1*ISERROR(VLOOKUP(H1327,H$1:H1326,1,FALSE)))</f>
        <v/>
      </c>
      <c r="D1327" s="40" t="str">
        <f>IF(C1327=0,0,IF(C1327="","",SUM(C$2:C1327)))</f>
        <v/>
      </c>
      <c r="E1327" s="41" t="str">
        <f>IF(H1327=0,0,IF(C1327="","",SUM(C$11:C1327)))</f>
        <v/>
      </c>
      <c r="F1327" s="41" t="str">
        <f>IF(H1327="","",COUNTIF(H$11:H1327,"="&amp;H1327))</f>
        <v/>
      </c>
      <c r="G1327" s="41" t="str">
        <f t="shared" si="180"/>
        <v/>
      </c>
      <c r="H1327" s="41" t="str">
        <f t="shared" si="181"/>
        <v/>
      </c>
      <c r="I1327" s="41" t="str">
        <f t="shared" si="182"/>
        <v/>
      </c>
      <c r="J1327" s="41" t="str">
        <f t="shared" si="183"/>
        <v/>
      </c>
      <c r="K1327" s="268"/>
      <c r="L1327" s="268"/>
      <c r="M1327" s="268"/>
      <c r="N1327" s="269"/>
      <c r="O1327" s="269"/>
      <c r="P1327" s="269"/>
      <c r="Q1327" s="270"/>
      <c r="R1327" s="271"/>
      <c r="S1327" s="268"/>
      <c r="T1327" s="268"/>
      <c r="U1327" s="268"/>
      <c r="V1327" s="268"/>
      <c r="W1327" s="65" t="str">
        <f t="shared" si="184"/>
        <v/>
      </c>
      <c r="X1327" s="65" t="str">
        <f t="shared" si="185"/>
        <v/>
      </c>
      <c r="Y1327" s="65" t="str">
        <f t="shared" si="186"/>
        <v/>
      </c>
      <c r="Z1327" s="65" t="str">
        <f t="shared" si="187"/>
        <v/>
      </c>
      <c r="AA1327" s="65" t="str">
        <f t="shared" si="188"/>
        <v/>
      </c>
    </row>
    <row r="1328" spans="1:27" x14ac:dyDescent="0.25">
      <c r="A1328" s="40" t="str">
        <f>IF(G1328="","",1*ISERROR(VLOOKUP(G1328,G$1:G1327,1,FALSE)))</f>
        <v/>
      </c>
      <c r="B1328" s="40" t="str">
        <f>IF(A1328=0,0,IF(A1328="","",SUM(A$2:A1328)))</f>
        <v/>
      </c>
      <c r="C1328" s="41" t="str">
        <f>IF(H1328="","",1*ISERROR(VLOOKUP(H1328,H$1:H1327,1,FALSE)))</f>
        <v/>
      </c>
      <c r="D1328" s="40" t="str">
        <f>IF(C1328=0,0,IF(C1328="","",SUM(C$2:C1328)))</f>
        <v/>
      </c>
      <c r="E1328" s="41" t="str">
        <f>IF(H1328=0,0,IF(C1328="","",SUM(C$11:C1328)))</f>
        <v/>
      </c>
      <c r="F1328" s="41" t="str">
        <f>IF(H1328="","",COUNTIF(H$11:H1328,"="&amp;H1328))</f>
        <v/>
      </c>
      <c r="G1328" s="41" t="str">
        <f t="shared" si="180"/>
        <v/>
      </c>
      <c r="H1328" s="41" t="str">
        <f t="shared" si="181"/>
        <v/>
      </c>
      <c r="I1328" s="41" t="str">
        <f t="shared" si="182"/>
        <v/>
      </c>
      <c r="J1328" s="41" t="str">
        <f t="shared" si="183"/>
        <v/>
      </c>
      <c r="K1328" s="268"/>
      <c r="L1328" s="268"/>
      <c r="M1328" s="268"/>
      <c r="N1328" s="269"/>
      <c r="O1328" s="269"/>
      <c r="P1328" s="269"/>
      <c r="Q1328" s="270"/>
      <c r="R1328" s="271"/>
      <c r="S1328" s="268"/>
      <c r="T1328" s="268"/>
      <c r="U1328" s="268"/>
      <c r="V1328" s="268"/>
      <c r="W1328" s="65" t="str">
        <f t="shared" si="184"/>
        <v/>
      </c>
      <c r="X1328" s="65" t="str">
        <f t="shared" si="185"/>
        <v/>
      </c>
      <c r="Y1328" s="65" t="str">
        <f t="shared" si="186"/>
        <v/>
      </c>
      <c r="Z1328" s="65" t="str">
        <f t="shared" si="187"/>
        <v/>
      </c>
      <c r="AA1328" s="65" t="str">
        <f t="shared" si="188"/>
        <v/>
      </c>
    </row>
    <row r="1329" spans="1:27" x14ac:dyDescent="0.25">
      <c r="A1329" s="40" t="str">
        <f>IF(G1329="","",1*ISERROR(VLOOKUP(G1329,G$1:G1328,1,FALSE)))</f>
        <v/>
      </c>
      <c r="B1329" s="40" t="str">
        <f>IF(A1329=0,0,IF(A1329="","",SUM(A$2:A1329)))</f>
        <v/>
      </c>
      <c r="C1329" s="41" t="str">
        <f>IF(H1329="","",1*ISERROR(VLOOKUP(H1329,H$1:H1328,1,FALSE)))</f>
        <v/>
      </c>
      <c r="D1329" s="40" t="str">
        <f>IF(C1329=0,0,IF(C1329="","",SUM(C$2:C1329)))</f>
        <v/>
      </c>
      <c r="E1329" s="41" t="str">
        <f>IF(H1329=0,0,IF(C1329="","",SUM(C$11:C1329)))</f>
        <v/>
      </c>
      <c r="F1329" s="41" t="str">
        <f>IF(H1329="","",COUNTIF(H$11:H1329,"="&amp;H1329))</f>
        <v/>
      </c>
      <c r="G1329" s="41" t="str">
        <f t="shared" si="180"/>
        <v/>
      </c>
      <c r="H1329" s="41" t="str">
        <f t="shared" si="181"/>
        <v/>
      </c>
      <c r="I1329" s="41" t="str">
        <f t="shared" si="182"/>
        <v/>
      </c>
      <c r="J1329" s="41" t="str">
        <f t="shared" si="183"/>
        <v/>
      </c>
      <c r="K1329" s="268"/>
      <c r="L1329" s="268"/>
      <c r="M1329" s="268"/>
      <c r="N1329" s="269"/>
      <c r="O1329" s="269"/>
      <c r="P1329" s="269"/>
      <c r="Q1329" s="270"/>
      <c r="R1329" s="271"/>
      <c r="S1329" s="268"/>
      <c r="T1329" s="268"/>
      <c r="U1329" s="268"/>
      <c r="V1329" s="268"/>
      <c r="W1329" s="65" t="str">
        <f t="shared" si="184"/>
        <v/>
      </c>
      <c r="X1329" s="65" t="str">
        <f t="shared" si="185"/>
        <v/>
      </c>
      <c r="Y1329" s="65" t="str">
        <f t="shared" si="186"/>
        <v/>
      </c>
      <c r="Z1329" s="65" t="str">
        <f t="shared" si="187"/>
        <v/>
      </c>
      <c r="AA1329" s="65" t="str">
        <f t="shared" si="188"/>
        <v/>
      </c>
    </row>
    <row r="1330" spans="1:27" x14ac:dyDescent="0.25">
      <c r="A1330" s="40" t="str">
        <f>IF(G1330="","",1*ISERROR(VLOOKUP(G1330,G$1:G1329,1,FALSE)))</f>
        <v/>
      </c>
      <c r="B1330" s="40" t="str">
        <f>IF(A1330=0,0,IF(A1330="","",SUM(A$2:A1330)))</f>
        <v/>
      </c>
      <c r="C1330" s="41" t="str">
        <f>IF(H1330="","",1*ISERROR(VLOOKUP(H1330,H$1:H1329,1,FALSE)))</f>
        <v/>
      </c>
      <c r="D1330" s="40" t="str">
        <f>IF(C1330=0,0,IF(C1330="","",SUM(C$2:C1330)))</f>
        <v/>
      </c>
      <c r="E1330" s="41" t="str">
        <f>IF(H1330=0,0,IF(C1330="","",SUM(C$11:C1330)))</f>
        <v/>
      </c>
      <c r="F1330" s="41" t="str">
        <f>IF(H1330="","",COUNTIF(H$11:H1330,"="&amp;H1330))</f>
        <v/>
      </c>
      <c r="G1330" s="41" t="str">
        <f t="shared" si="180"/>
        <v/>
      </c>
      <c r="H1330" s="41" t="str">
        <f t="shared" si="181"/>
        <v/>
      </c>
      <c r="I1330" s="41" t="str">
        <f t="shared" si="182"/>
        <v/>
      </c>
      <c r="J1330" s="41" t="str">
        <f t="shared" si="183"/>
        <v/>
      </c>
      <c r="K1330" s="268"/>
      <c r="L1330" s="268"/>
      <c r="M1330" s="268"/>
      <c r="N1330" s="269"/>
      <c r="O1330" s="269"/>
      <c r="P1330" s="269"/>
      <c r="Q1330" s="270"/>
      <c r="R1330" s="271"/>
      <c r="S1330" s="268"/>
      <c r="T1330" s="268"/>
      <c r="U1330" s="268"/>
      <c r="V1330" s="268"/>
      <c r="W1330" s="65" t="str">
        <f t="shared" si="184"/>
        <v/>
      </c>
      <c r="X1330" s="65" t="str">
        <f t="shared" si="185"/>
        <v/>
      </c>
      <c r="Y1330" s="65" t="str">
        <f t="shared" si="186"/>
        <v/>
      </c>
      <c r="Z1330" s="65" t="str">
        <f t="shared" si="187"/>
        <v/>
      </c>
      <c r="AA1330" s="65" t="str">
        <f t="shared" si="188"/>
        <v/>
      </c>
    </row>
    <row r="1331" spans="1:27" x14ac:dyDescent="0.25">
      <c r="A1331" s="40" t="str">
        <f>IF(G1331="","",1*ISERROR(VLOOKUP(G1331,G$1:G1330,1,FALSE)))</f>
        <v/>
      </c>
      <c r="B1331" s="40" t="str">
        <f>IF(A1331=0,0,IF(A1331="","",SUM(A$2:A1331)))</f>
        <v/>
      </c>
      <c r="C1331" s="41" t="str">
        <f>IF(H1331="","",1*ISERROR(VLOOKUP(H1331,H$1:H1330,1,FALSE)))</f>
        <v/>
      </c>
      <c r="D1331" s="40" t="str">
        <f>IF(C1331=0,0,IF(C1331="","",SUM(C$2:C1331)))</f>
        <v/>
      </c>
      <c r="E1331" s="41" t="str">
        <f>IF(H1331=0,0,IF(C1331="","",SUM(C$11:C1331)))</f>
        <v/>
      </c>
      <c r="F1331" s="41" t="str">
        <f>IF(H1331="","",COUNTIF(H$11:H1331,"="&amp;H1331))</f>
        <v/>
      </c>
      <c r="G1331" s="41" t="str">
        <f t="shared" si="180"/>
        <v/>
      </c>
      <c r="H1331" s="41" t="str">
        <f t="shared" si="181"/>
        <v/>
      </c>
      <c r="I1331" s="41" t="str">
        <f t="shared" si="182"/>
        <v/>
      </c>
      <c r="J1331" s="41" t="str">
        <f t="shared" si="183"/>
        <v/>
      </c>
      <c r="K1331" s="268"/>
      <c r="L1331" s="268"/>
      <c r="M1331" s="268"/>
      <c r="N1331" s="269"/>
      <c r="O1331" s="269"/>
      <c r="P1331" s="269"/>
      <c r="Q1331" s="270"/>
      <c r="R1331" s="271"/>
      <c r="S1331" s="268"/>
      <c r="T1331" s="268"/>
      <c r="U1331" s="268"/>
      <c r="V1331" s="268"/>
      <c r="W1331" s="65" t="str">
        <f t="shared" si="184"/>
        <v/>
      </c>
      <c r="X1331" s="65" t="str">
        <f t="shared" si="185"/>
        <v/>
      </c>
      <c r="Y1331" s="65" t="str">
        <f t="shared" si="186"/>
        <v/>
      </c>
      <c r="Z1331" s="65" t="str">
        <f t="shared" si="187"/>
        <v/>
      </c>
      <c r="AA1331" s="65" t="str">
        <f t="shared" si="188"/>
        <v/>
      </c>
    </row>
    <row r="1332" spans="1:27" x14ac:dyDescent="0.25">
      <c r="A1332" s="40" t="str">
        <f>IF(G1332="","",1*ISERROR(VLOOKUP(G1332,G$1:G1331,1,FALSE)))</f>
        <v/>
      </c>
      <c r="B1332" s="40" t="str">
        <f>IF(A1332=0,0,IF(A1332="","",SUM(A$2:A1332)))</f>
        <v/>
      </c>
      <c r="C1332" s="41" t="str">
        <f>IF(H1332="","",1*ISERROR(VLOOKUP(H1332,H$1:H1331,1,FALSE)))</f>
        <v/>
      </c>
      <c r="D1332" s="40" t="str">
        <f>IF(C1332=0,0,IF(C1332="","",SUM(C$2:C1332)))</f>
        <v/>
      </c>
      <c r="E1332" s="41" t="str">
        <f>IF(H1332=0,0,IF(C1332="","",SUM(C$11:C1332)))</f>
        <v/>
      </c>
      <c r="F1332" s="41" t="str">
        <f>IF(H1332="","",COUNTIF(H$11:H1332,"="&amp;H1332))</f>
        <v/>
      </c>
      <c r="G1332" s="41" t="str">
        <f t="shared" si="180"/>
        <v/>
      </c>
      <c r="H1332" s="41" t="str">
        <f t="shared" si="181"/>
        <v/>
      </c>
      <c r="I1332" s="41" t="str">
        <f t="shared" si="182"/>
        <v/>
      </c>
      <c r="J1332" s="41" t="str">
        <f t="shared" si="183"/>
        <v/>
      </c>
      <c r="K1332" s="268"/>
      <c r="L1332" s="268"/>
      <c r="M1332" s="268"/>
      <c r="N1332" s="269"/>
      <c r="O1332" s="269"/>
      <c r="P1332" s="269"/>
      <c r="Q1332" s="270"/>
      <c r="R1332" s="271"/>
      <c r="S1332" s="268"/>
      <c r="T1332" s="268"/>
      <c r="U1332" s="268"/>
      <c r="V1332" s="268"/>
      <c r="W1332" s="65" t="str">
        <f t="shared" si="184"/>
        <v/>
      </c>
      <c r="X1332" s="65" t="str">
        <f t="shared" si="185"/>
        <v/>
      </c>
      <c r="Y1332" s="65" t="str">
        <f t="shared" si="186"/>
        <v/>
      </c>
      <c r="Z1332" s="65" t="str">
        <f t="shared" si="187"/>
        <v/>
      </c>
      <c r="AA1332" s="65" t="str">
        <f t="shared" si="188"/>
        <v/>
      </c>
    </row>
    <row r="1333" spans="1:27" x14ac:dyDescent="0.25">
      <c r="A1333" s="40" t="str">
        <f>IF(G1333="","",1*ISERROR(VLOOKUP(G1333,G$1:G1332,1,FALSE)))</f>
        <v/>
      </c>
      <c r="B1333" s="40" t="str">
        <f>IF(A1333=0,0,IF(A1333="","",SUM(A$2:A1333)))</f>
        <v/>
      </c>
      <c r="C1333" s="41" t="str">
        <f>IF(H1333="","",1*ISERROR(VLOOKUP(H1333,H$1:H1332,1,FALSE)))</f>
        <v/>
      </c>
      <c r="D1333" s="40" t="str">
        <f>IF(C1333=0,0,IF(C1333="","",SUM(C$2:C1333)))</f>
        <v/>
      </c>
      <c r="E1333" s="41" t="str">
        <f>IF(H1333=0,0,IF(C1333="","",SUM(C$11:C1333)))</f>
        <v/>
      </c>
      <c r="F1333" s="41" t="str">
        <f>IF(H1333="","",COUNTIF(H$11:H1333,"="&amp;H1333))</f>
        <v/>
      </c>
      <c r="G1333" s="41" t="str">
        <f t="shared" si="180"/>
        <v/>
      </c>
      <c r="H1333" s="41" t="str">
        <f t="shared" si="181"/>
        <v/>
      </c>
      <c r="I1333" s="41" t="str">
        <f t="shared" si="182"/>
        <v/>
      </c>
      <c r="J1333" s="41" t="str">
        <f t="shared" si="183"/>
        <v/>
      </c>
      <c r="K1333" s="268"/>
      <c r="L1333" s="268"/>
      <c r="M1333" s="268"/>
      <c r="N1333" s="269"/>
      <c r="O1333" s="269"/>
      <c r="P1333" s="269"/>
      <c r="Q1333" s="270"/>
      <c r="R1333" s="271"/>
      <c r="S1333" s="268"/>
      <c r="T1333" s="268"/>
      <c r="U1333" s="268"/>
      <c r="V1333" s="268"/>
      <c r="W1333" s="65" t="str">
        <f t="shared" si="184"/>
        <v/>
      </c>
      <c r="X1333" s="65" t="str">
        <f t="shared" si="185"/>
        <v/>
      </c>
      <c r="Y1333" s="65" t="str">
        <f t="shared" si="186"/>
        <v/>
      </c>
      <c r="Z1333" s="65" t="str">
        <f t="shared" si="187"/>
        <v/>
      </c>
      <c r="AA1333" s="65" t="str">
        <f t="shared" si="188"/>
        <v/>
      </c>
    </row>
    <row r="1334" spans="1:27" x14ac:dyDescent="0.25">
      <c r="A1334" s="40" t="str">
        <f>IF(G1334="","",1*ISERROR(VLOOKUP(G1334,G$1:G1333,1,FALSE)))</f>
        <v/>
      </c>
      <c r="B1334" s="40" t="str">
        <f>IF(A1334=0,0,IF(A1334="","",SUM(A$2:A1334)))</f>
        <v/>
      </c>
      <c r="C1334" s="41" t="str">
        <f>IF(H1334="","",1*ISERROR(VLOOKUP(H1334,H$1:H1333,1,FALSE)))</f>
        <v/>
      </c>
      <c r="D1334" s="40" t="str">
        <f>IF(C1334=0,0,IF(C1334="","",SUM(C$2:C1334)))</f>
        <v/>
      </c>
      <c r="E1334" s="41" t="str">
        <f>IF(H1334=0,0,IF(C1334="","",SUM(C$11:C1334)))</f>
        <v/>
      </c>
      <c r="F1334" s="41" t="str">
        <f>IF(H1334="","",COUNTIF(H$11:H1334,"="&amp;H1334))</f>
        <v/>
      </c>
      <c r="G1334" s="41" t="str">
        <f t="shared" si="180"/>
        <v/>
      </c>
      <c r="H1334" s="41" t="str">
        <f t="shared" si="181"/>
        <v/>
      </c>
      <c r="I1334" s="41" t="str">
        <f t="shared" si="182"/>
        <v/>
      </c>
      <c r="J1334" s="41" t="str">
        <f t="shared" si="183"/>
        <v/>
      </c>
      <c r="K1334" s="268"/>
      <c r="L1334" s="268"/>
      <c r="M1334" s="268"/>
      <c r="N1334" s="269"/>
      <c r="O1334" s="269"/>
      <c r="P1334" s="269"/>
      <c r="Q1334" s="270"/>
      <c r="R1334" s="271"/>
      <c r="S1334" s="268"/>
      <c r="T1334" s="268"/>
      <c r="U1334" s="268"/>
      <c r="V1334" s="268"/>
      <c r="W1334" s="65" t="str">
        <f t="shared" si="184"/>
        <v/>
      </c>
      <c r="X1334" s="65" t="str">
        <f t="shared" si="185"/>
        <v/>
      </c>
      <c r="Y1334" s="65" t="str">
        <f t="shared" si="186"/>
        <v/>
      </c>
      <c r="Z1334" s="65" t="str">
        <f t="shared" si="187"/>
        <v/>
      </c>
      <c r="AA1334" s="65" t="str">
        <f t="shared" si="188"/>
        <v/>
      </c>
    </row>
    <row r="1335" spans="1:27" x14ac:dyDescent="0.25">
      <c r="A1335" s="40" t="str">
        <f>IF(G1335="","",1*ISERROR(VLOOKUP(G1335,G$1:G1334,1,FALSE)))</f>
        <v/>
      </c>
      <c r="B1335" s="40" t="str">
        <f>IF(A1335=0,0,IF(A1335="","",SUM(A$2:A1335)))</f>
        <v/>
      </c>
      <c r="C1335" s="41" t="str">
        <f>IF(H1335="","",1*ISERROR(VLOOKUP(H1335,H$1:H1334,1,FALSE)))</f>
        <v/>
      </c>
      <c r="D1335" s="40" t="str">
        <f>IF(C1335=0,0,IF(C1335="","",SUM(C$2:C1335)))</f>
        <v/>
      </c>
      <c r="E1335" s="41" t="str">
        <f>IF(H1335=0,0,IF(C1335="","",SUM(C$11:C1335)))</f>
        <v/>
      </c>
      <c r="F1335" s="41" t="str">
        <f>IF(H1335="","",COUNTIF(H$11:H1335,"="&amp;H1335))</f>
        <v/>
      </c>
      <c r="G1335" s="41" t="str">
        <f t="shared" si="180"/>
        <v/>
      </c>
      <c r="H1335" s="41" t="str">
        <f t="shared" si="181"/>
        <v/>
      </c>
      <c r="I1335" s="41" t="str">
        <f t="shared" si="182"/>
        <v/>
      </c>
      <c r="J1335" s="41" t="str">
        <f t="shared" si="183"/>
        <v/>
      </c>
      <c r="K1335" s="268"/>
      <c r="L1335" s="268"/>
      <c r="M1335" s="268"/>
      <c r="N1335" s="269"/>
      <c r="O1335" s="269"/>
      <c r="P1335" s="269"/>
      <c r="Q1335" s="270"/>
      <c r="R1335" s="271"/>
      <c r="S1335" s="268"/>
      <c r="T1335" s="268"/>
      <c r="U1335" s="268"/>
      <c r="V1335" s="268"/>
      <c r="W1335" s="65" t="str">
        <f t="shared" si="184"/>
        <v/>
      </c>
      <c r="X1335" s="65" t="str">
        <f t="shared" si="185"/>
        <v/>
      </c>
      <c r="Y1335" s="65" t="str">
        <f t="shared" si="186"/>
        <v/>
      </c>
      <c r="Z1335" s="65" t="str">
        <f t="shared" si="187"/>
        <v/>
      </c>
      <c r="AA1335" s="65" t="str">
        <f t="shared" si="188"/>
        <v/>
      </c>
    </row>
    <row r="1336" spans="1:27" x14ac:dyDescent="0.25">
      <c r="A1336" s="40" t="str">
        <f>IF(G1336="","",1*ISERROR(VLOOKUP(G1336,G$1:G1335,1,FALSE)))</f>
        <v/>
      </c>
      <c r="B1336" s="40" t="str">
        <f>IF(A1336=0,0,IF(A1336="","",SUM(A$2:A1336)))</f>
        <v/>
      </c>
      <c r="C1336" s="41" t="str">
        <f>IF(H1336="","",1*ISERROR(VLOOKUP(H1336,H$1:H1335,1,FALSE)))</f>
        <v/>
      </c>
      <c r="D1336" s="40" t="str">
        <f>IF(C1336=0,0,IF(C1336="","",SUM(C$2:C1336)))</f>
        <v/>
      </c>
      <c r="E1336" s="41" t="str">
        <f>IF(H1336=0,0,IF(C1336="","",SUM(C$11:C1336)))</f>
        <v/>
      </c>
      <c r="F1336" s="41" t="str">
        <f>IF(H1336="","",COUNTIF(H$11:H1336,"="&amp;H1336))</f>
        <v/>
      </c>
      <c r="G1336" s="41" t="str">
        <f t="shared" si="180"/>
        <v/>
      </c>
      <c r="H1336" s="41" t="str">
        <f t="shared" si="181"/>
        <v/>
      </c>
      <c r="I1336" s="41" t="str">
        <f t="shared" si="182"/>
        <v/>
      </c>
      <c r="J1336" s="41" t="str">
        <f t="shared" si="183"/>
        <v/>
      </c>
      <c r="K1336" s="268"/>
      <c r="L1336" s="268"/>
      <c r="M1336" s="268"/>
      <c r="N1336" s="269"/>
      <c r="O1336" s="269"/>
      <c r="P1336" s="269"/>
      <c r="Q1336" s="270"/>
      <c r="R1336" s="271"/>
      <c r="S1336" s="268"/>
      <c r="T1336" s="268"/>
      <c r="U1336" s="268"/>
      <c r="V1336" s="268"/>
      <c r="W1336" s="65" t="str">
        <f t="shared" si="184"/>
        <v/>
      </c>
      <c r="X1336" s="65" t="str">
        <f t="shared" si="185"/>
        <v/>
      </c>
      <c r="Y1336" s="65" t="str">
        <f t="shared" si="186"/>
        <v/>
      </c>
      <c r="Z1336" s="65" t="str">
        <f t="shared" si="187"/>
        <v/>
      </c>
      <c r="AA1336" s="65" t="str">
        <f t="shared" si="188"/>
        <v/>
      </c>
    </row>
    <row r="1337" spans="1:27" x14ac:dyDescent="0.25">
      <c r="A1337" s="40" t="str">
        <f>IF(G1337="","",1*ISERROR(VLOOKUP(G1337,G$1:G1336,1,FALSE)))</f>
        <v/>
      </c>
      <c r="B1337" s="40" t="str">
        <f>IF(A1337=0,0,IF(A1337="","",SUM(A$2:A1337)))</f>
        <v/>
      </c>
      <c r="C1337" s="41" t="str">
        <f>IF(H1337="","",1*ISERROR(VLOOKUP(H1337,H$1:H1336,1,FALSE)))</f>
        <v/>
      </c>
      <c r="D1337" s="40" t="str">
        <f>IF(C1337=0,0,IF(C1337="","",SUM(C$2:C1337)))</f>
        <v/>
      </c>
      <c r="E1337" s="41" t="str">
        <f>IF(H1337=0,0,IF(C1337="","",SUM(C$11:C1337)))</f>
        <v/>
      </c>
      <c r="F1337" s="41" t="str">
        <f>IF(H1337="","",COUNTIF(H$11:H1337,"="&amp;H1337))</f>
        <v/>
      </c>
      <c r="G1337" s="41" t="str">
        <f t="shared" si="180"/>
        <v/>
      </c>
      <c r="H1337" s="41" t="str">
        <f t="shared" si="181"/>
        <v/>
      </c>
      <c r="I1337" s="41" t="str">
        <f t="shared" si="182"/>
        <v/>
      </c>
      <c r="J1337" s="41" t="str">
        <f t="shared" si="183"/>
        <v/>
      </c>
      <c r="K1337" s="268"/>
      <c r="L1337" s="268"/>
      <c r="M1337" s="268"/>
      <c r="N1337" s="269"/>
      <c r="O1337" s="269"/>
      <c r="P1337" s="269"/>
      <c r="Q1337" s="270"/>
      <c r="R1337" s="271"/>
      <c r="S1337" s="268"/>
      <c r="T1337" s="268"/>
      <c r="U1337" s="268"/>
      <c r="V1337" s="268"/>
      <c r="W1337" s="65" t="str">
        <f t="shared" si="184"/>
        <v/>
      </c>
      <c r="X1337" s="65" t="str">
        <f t="shared" si="185"/>
        <v/>
      </c>
      <c r="Y1337" s="65" t="str">
        <f t="shared" si="186"/>
        <v/>
      </c>
      <c r="Z1337" s="65" t="str">
        <f t="shared" si="187"/>
        <v/>
      </c>
      <c r="AA1337" s="65" t="str">
        <f t="shared" si="188"/>
        <v/>
      </c>
    </row>
    <row r="1338" spans="1:27" x14ac:dyDescent="0.25">
      <c r="A1338" s="40" t="str">
        <f>IF(G1338="","",1*ISERROR(VLOOKUP(G1338,G$1:G1337,1,FALSE)))</f>
        <v/>
      </c>
      <c r="B1338" s="40" t="str">
        <f>IF(A1338=0,0,IF(A1338="","",SUM(A$2:A1338)))</f>
        <v/>
      </c>
      <c r="C1338" s="41" t="str">
        <f>IF(H1338="","",1*ISERROR(VLOOKUP(H1338,H$1:H1337,1,FALSE)))</f>
        <v/>
      </c>
      <c r="D1338" s="40" t="str">
        <f>IF(C1338=0,0,IF(C1338="","",SUM(C$2:C1338)))</f>
        <v/>
      </c>
      <c r="E1338" s="41" t="str">
        <f>IF(H1338=0,0,IF(C1338="","",SUM(C$11:C1338)))</f>
        <v/>
      </c>
      <c r="F1338" s="41" t="str">
        <f>IF(H1338="","",COUNTIF(H$11:H1338,"="&amp;H1338))</f>
        <v/>
      </c>
      <c r="G1338" s="41" t="str">
        <f t="shared" si="180"/>
        <v/>
      </c>
      <c r="H1338" s="41" t="str">
        <f t="shared" si="181"/>
        <v/>
      </c>
      <c r="I1338" s="41" t="str">
        <f t="shared" si="182"/>
        <v/>
      </c>
      <c r="J1338" s="41" t="str">
        <f t="shared" si="183"/>
        <v/>
      </c>
      <c r="K1338" s="268"/>
      <c r="L1338" s="268"/>
      <c r="M1338" s="268"/>
      <c r="N1338" s="269"/>
      <c r="O1338" s="269"/>
      <c r="P1338" s="269"/>
      <c r="Q1338" s="270"/>
      <c r="R1338" s="271"/>
      <c r="S1338" s="268"/>
      <c r="T1338" s="268"/>
      <c r="U1338" s="268"/>
      <c r="V1338" s="268"/>
      <c r="W1338" s="65" t="str">
        <f t="shared" si="184"/>
        <v/>
      </c>
      <c r="X1338" s="65" t="str">
        <f t="shared" si="185"/>
        <v/>
      </c>
      <c r="Y1338" s="65" t="str">
        <f t="shared" si="186"/>
        <v/>
      </c>
      <c r="Z1338" s="65" t="str">
        <f t="shared" si="187"/>
        <v/>
      </c>
      <c r="AA1338" s="65" t="str">
        <f t="shared" si="188"/>
        <v/>
      </c>
    </row>
    <row r="1339" spans="1:27" x14ac:dyDescent="0.25">
      <c r="A1339" s="40" t="str">
        <f>IF(G1339="","",1*ISERROR(VLOOKUP(G1339,G$1:G1338,1,FALSE)))</f>
        <v/>
      </c>
      <c r="B1339" s="40" t="str">
        <f>IF(A1339=0,0,IF(A1339="","",SUM(A$2:A1339)))</f>
        <v/>
      </c>
      <c r="C1339" s="41" t="str">
        <f>IF(H1339="","",1*ISERROR(VLOOKUP(H1339,H$1:H1338,1,FALSE)))</f>
        <v/>
      </c>
      <c r="D1339" s="40" t="str">
        <f>IF(C1339=0,0,IF(C1339="","",SUM(C$2:C1339)))</f>
        <v/>
      </c>
      <c r="E1339" s="41" t="str">
        <f>IF(H1339=0,0,IF(C1339="","",SUM(C$11:C1339)))</f>
        <v/>
      </c>
      <c r="F1339" s="41" t="str">
        <f>IF(H1339="","",COUNTIF(H$11:H1339,"="&amp;H1339))</f>
        <v/>
      </c>
      <c r="G1339" s="41" t="str">
        <f t="shared" si="180"/>
        <v/>
      </c>
      <c r="H1339" s="41" t="str">
        <f t="shared" si="181"/>
        <v/>
      </c>
      <c r="I1339" s="41" t="str">
        <f t="shared" si="182"/>
        <v/>
      </c>
      <c r="J1339" s="41" t="str">
        <f t="shared" si="183"/>
        <v/>
      </c>
      <c r="K1339" s="268"/>
      <c r="L1339" s="268"/>
      <c r="M1339" s="268"/>
      <c r="N1339" s="269"/>
      <c r="O1339" s="269"/>
      <c r="P1339" s="269"/>
      <c r="Q1339" s="270"/>
      <c r="R1339" s="271"/>
      <c r="S1339" s="268"/>
      <c r="T1339" s="268"/>
      <c r="U1339" s="268"/>
      <c r="V1339" s="268"/>
      <c r="W1339" s="65" t="str">
        <f t="shared" si="184"/>
        <v/>
      </c>
      <c r="X1339" s="65" t="str">
        <f t="shared" si="185"/>
        <v/>
      </c>
      <c r="Y1339" s="65" t="str">
        <f t="shared" si="186"/>
        <v/>
      </c>
      <c r="Z1339" s="65" t="str">
        <f t="shared" si="187"/>
        <v/>
      </c>
      <c r="AA1339" s="65" t="str">
        <f t="shared" si="188"/>
        <v/>
      </c>
    </row>
    <row r="1340" spans="1:27" x14ac:dyDescent="0.25">
      <c r="A1340" s="40" t="str">
        <f>IF(G1340="","",1*ISERROR(VLOOKUP(G1340,G$1:G1339,1,FALSE)))</f>
        <v/>
      </c>
      <c r="B1340" s="40" t="str">
        <f>IF(A1340=0,0,IF(A1340="","",SUM(A$2:A1340)))</f>
        <v/>
      </c>
      <c r="C1340" s="41" t="str">
        <f>IF(H1340="","",1*ISERROR(VLOOKUP(H1340,H$1:H1339,1,FALSE)))</f>
        <v/>
      </c>
      <c r="D1340" s="40" t="str">
        <f>IF(C1340=0,0,IF(C1340="","",SUM(C$2:C1340)))</f>
        <v/>
      </c>
      <c r="E1340" s="41" t="str">
        <f>IF(H1340=0,0,IF(C1340="","",SUM(C$11:C1340)))</f>
        <v/>
      </c>
      <c r="F1340" s="41" t="str">
        <f>IF(H1340="","",COUNTIF(H$11:H1340,"="&amp;H1340))</f>
        <v/>
      </c>
      <c r="G1340" s="41" t="str">
        <f t="shared" si="180"/>
        <v/>
      </c>
      <c r="H1340" s="41" t="str">
        <f t="shared" si="181"/>
        <v/>
      </c>
      <c r="I1340" s="41" t="str">
        <f t="shared" si="182"/>
        <v/>
      </c>
      <c r="J1340" s="41" t="str">
        <f t="shared" si="183"/>
        <v/>
      </c>
      <c r="K1340" s="268"/>
      <c r="L1340" s="268"/>
      <c r="M1340" s="268"/>
      <c r="N1340" s="269"/>
      <c r="O1340" s="269"/>
      <c r="P1340" s="269"/>
      <c r="Q1340" s="270"/>
      <c r="R1340" s="271"/>
      <c r="S1340" s="268"/>
      <c r="T1340" s="268"/>
      <c r="U1340" s="268"/>
      <c r="V1340" s="268"/>
      <c r="W1340" s="65" t="str">
        <f t="shared" si="184"/>
        <v/>
      </c>
      <c r="X1340" s="65" t="str">
        <f t="shared" si="185"/>
        <v/>
      </c>
      <c r="Y1340" s="65" t="str">
        <f t="shared" si="186"/>
        <v/>
      </c>
      <c r="Z1340" s="65" t="str">
        <f t="shared" si="187"/>
        <v/>
      </c>
      <c r="AA1340" s="65" t="str">
        <f t="shared" si="188"/>
        <v/>
      </c>
    </row>
    <row r="1341" spans="1:27" x14ac:dyDescent="0.25">
      <c r="A1341" s="40" t="str">
        <f>IF(G1341="","",1*ISERROR(VLOOKUP(G1341,G$1:G1340,1,FALSE)))</f>
        <v/>
      </c>
      <c r="B1341" s="40" t="str">
        <f>IF(A1341=0,0,IF(A1341="","",SUM(A$2:A1341)))</f>
        <v/>
      </c>
      <c r="C1341" s="41" t="str">
        <f>IF(H1341="","",1*ISERROR(VLOOKUP(H1341,H$1:H1340,1,FALSE)))</f>
        <v/>
      </c>
      <c r="D1341" s="40" t="str">
        <f>IF(C1341=0,0,IF(C1341="","",SUM(C$2:C1341)))</f>
        <v/>
      </c>
      <c r="E1341" s="41" t="str">
        <f>IF(H1341=0,0,IF(C1341="","",SUM(C$11:C1341)))</f>
        <v/>
      </c>
      <c r="F1341" s="41" t="str">
        <f>IF(H1341="","",COUNTIF(H$11:H1341,"="&amp;H1341))</f>
        <v/>
      </c>
      <c r="G1341" s="41" t="str">
        <f t="shared" si="180"/>
        <v/>
      </c>
      <c r="H1341" s="41" t="str">
        <f t="shared" si="181"/>
        <v/>
      </c>
      <c r="I1341" s="41" t="str">
        <f t="shared" si="182"/>
        <v/>
      </c>
      <c r="J1341" s="41" t="str">
        <f t="shared" si="183"/>
        <v/>
      </c>
      <c r="K1341" s="268"/>
      <c r="L1341" s="268"/>
      <c r="M1341" s="268"/>
      <c r="N1341" s="269"/>
      <c r="O1341" s="269"/>
      <c r="P1341" s="269"/>
      <c r="Q1341" s="270"/>
      <c r="R1341" s="271"/>
      <c r="S1341" s="268"/>
      <c r="T1341" s="268"/>
      <c r="U1341" s="268"/>
      <c r="V1341" s="268"/>
      <c r="W1341" s="65" t="str">
        <f t="shared" si="184"/>
        <v/>
      </c>
      <c r="X1341" s="65" t="str">
        <f t="shared" si="185"/>
        <v/>
      </c>
      <c r="Y1341" s="65" t="str">
        <f t="shared" si="186"/>
        <v/>
      </c>
      <c r="Z1341" s="65" t="str">
        <f t="shared" si="187"/>
        <v/>
      </c>
      <c r="AA1341" s="65" t="str">
        <f t="shared" si="188"/>
        <v/>
      </c>
    </row>
    <row r="1342" spans="1:27" x14ac:dyDescent="0.25">
      <c r="A1342" s="40" t="str">
        <f>IF(G1342="","",1*ISERROR(VLOOKUP(G1342,G$1:G1341,1,FALSE)))</f>
        <v/>
      </c>
      <c r="B1342" s="40" t="str">
        <f>IF(A1342=0,0,IF(A1342="","",SUM(A$2:A1342)))</f>
        <v/>
      </c>
      <c r="C1342" s="41" t="str">
        <f>IF(H1342="","",1*ISERROR(VLOOKUP(H1342,H$1:H1341,1,FALSE)))</f>
        <v/>
      </c>
      <c r="D1342" s="40" t="str">
        <f>IF(C1342=0,0,IF(C1342="","",SUM(C$2:C1342)))</f>
        <v/>
      </c>
      <c r="E1342" s="41" t="str">
        <f>IF(H1342=0,0,IF(C1342="","",SUM(C$11:C1342)))</f>
        <v/>
      </c>
      <c r="F1342" s="41" t="str">
        <f>IF(H1342="","",COUNTIF(H$11:H1342,"="&amp;H1342))</f>
        <v/>
      </c>
      <c r="G1342" s="41" t="str">
        <f t="shared" si="180"/>
        <v/>
      </c>
      <c r="H1342" s="41" t="str">
        <f t="shared" si="181"/>
        <v/>
      </c>
      <c r="I1342" s="41" t="str">
        <f t="shared" si="182"/>
        <v/>
      </c>
      <c r="J1342" s="41" t="str">
        <f t="shared" si="183"/>
        <v/>
      </c>
      <c r="K1342" s="268"/>
      <c r="L1342" s="268"/>
      <c r="M1342" s="268"/>
      <c r="N1342" s="269"/>
      <c r="O1342" s="269"/>
      <c r="P1342" s="269"/>
      <c r="Q1342" s="270"/>
      <c r="R1342" s="271"/>
      <c r="S1342" s="268"/>
      <c r="T1342" s="268"/>
      <c r="U1342" s="268"/>
      <c r="V1342" s="268"/>
      <c r="W1342" s="65" t="str">
        <f t="shared" si="184"/>
        <v/>
      </c>
      <c r="X1342" s="65" t="str">
        <f t="shared" si="185"/>
        <v/>
      </c>
      <c r="Y1342" s="65" t="str">
        <f t="shared" si="186"/>
        <v/>
      </c>
      <c r="Z1342" s="65" t="str">
        <f t="shared" si="187"/>
        <v/>
      </c>
      <c r="AA1342" s="65" t="str">
        <f t="shared" si="188"/>
        <v/>
      </c>
    </row>
    <row r="1343" spans="1:27" x14ac:dyDescent="0.25">
      <c r="A1343" s="40" t="str">
        <f>IF(G1343="","",1*ISERROR(VLOOKUP(G1343,G$1:G1342,1,FALSE)))</f>
        <v/>
      </c>
      <c r="B1343" s="40" t="str">
        <f>IF(A1343=0,0,IF(A1343="","",SUM(A$2:A1343)))</f>
        <v/>
      </c>
      <c r="C1343" s="41" t="str">
        <f>IF(H1343="","",1*ISERROR(VLOOKUP(H1343,H$1:H1342,1,FALSE)))</f>
        <v/>
      </c>
      <c r="D1343" s="40" t="str">
        <f>IF(C1343=0,0,IF(C1343="","",SUM(C$2:C1343)))</f>
        <v/>
      </c>
      <c r="E1343" s="41" t="str">
        <f>IF(H1343=0,0,IF(C1343="","",SUM(C$11:C1343)))</f>
        <v/>
      </c>
      <c r="F1343" s="41" t="str">
        <f>IF(H1343="","",COUNTIF(H$11:H1343,"="&amp;H1343))</f>
        <v/>
      </c>
      <c r="G1343" s="41" t="str">
        <f t="shared" si="180"/>
        <v/>
      </c>
      <c r="H1343" s="41" t="str">
        <f t="shared" si="181"/>
        <v/>
      </c>
      <c r="I1343" s="41" t="str">
        <f t="shared" si="182"/>
        <v/>
      </c>
      <c r="J1343" s="41" t="str">
        <f t="shared" si="183"/>
        <v/>
      </c>
      <c r="K1343" s="268"/>
      <c r="L1343" s="268"/>
      <c r="M1343" s="268"/>
      <c r="N1343" s="269"/>
      <c r="O1343" s="269"/>
      <c r="P1343" s="269"/>
      <c r="Q1343" s="270"/>
      <c r="R1343" s="271"/>
      <c r="S1343" s="268"/>
      <c r="T1343" s="268"/>
      <c r="U1343" s="268"/>
      <c r="V1343" s="268"/>
      <c r="W1343" s="65" t="str">
        <f t="shared" si="184"/>
        <v/>
      </c>
      <c r="X1343" s="65" t="str">
        <f t="shared" si="185"/>
        <v/>
      </c>
      <c r="Y1343" s="65" t="str">
        <f t="shared" si="186"/>
        <v/>
      </c>
      <c r="Z1343" s="65" t="str">
        <f t="shared" si="187"/>
        <v/>
      </c>
      <c r="AA1343" s="65" t="str">
        <f t="shared" si="188"/>
        <v/>
      </c>
    </row>
    <row r="1344" spans="1:27" x14ac:dyDescent="0.25">
      <c r="A1344" s="40" t="str">
        <f>IF(G1344="","",1*ISERROR(VLOOKUP(G1344,G$1:G1343,1,FALSE)))</f>
        <v/>
      </c>
      <c r="B1344" s="40" t="str">
        <f>IF(A1344=0,0,IF(A1344="","",SUM(A$2:A1344)))</f>
        <v/>
      </c>
      <c r="C1344" s="41" t="str">
        <f>IF(H1344="","",1*ISERROR(VLOOKUP(H1344,H$1:H1343,1,FALSE)))</f>
        <v/>
      </c>
      <c r="D1344" s="40" t="str">
        <f>IF(C1344=0,0,IF(C1344="","",SUM(C$2:C1344)))</f>
        <v/>
      </c>
      <c r="E1344" s="41" t="str">
        <f>IF(H1344=0,0,IF(C1344="","",SUM(C$11:C1344)))</f>
        <v/>
      </c>
      <c r="F1344" s="41" t="str">
        <f>IF(H1344="","",COUNTIF(H$11:H1344,"="&amp;H1344))</f>
        <v/>
      </c>
      <c r="G1344" s="41" t="str">
        <f t="shared" si="180"/>
        <v/>
      </c>
      <c r="H1344" s="41" t="str">
        <f t="shared" si="181"/>
        <v/>
      </c>
      <c r="I1344" s="41" t="str">
        <f t="shared" si="182"/>
        <v/>
      </c>
      <c r="J1344" s="41" t="str">
        <f t="shared" si="183"/>
        <v/>
      </c>
      <c r="K1344" s="268"/>
      <c r="L1344" s="268"/>
      <c r="M1344" s="268"/>
      <c r="N1344" s="269"/>
      <c r="O1344" s="269"/>
      <c r="P1344" s="269"/>
      <c r="Q1344" s="270"/>
      <c r="R1344" s="271"/>
      <c r="S1344" s="268"/>
      <c r="T1344" s="268"/>
      <c r="U1344" s="268"/>
      <c r="V1344" s="268"/>
      <c r="W1344" s="65" t="str">
        <f t="shared" si="184"/>
        <v/>
      </c>
      <c r="X1344" s="65" t="str">
        <f t="shared" si="185"/>
        <v/>
      </c>
      <c r="Y1344" s="65" t="str">
        <f t="shared" si="186"/>
        <v/>
      </c>
      <c r="Z1344" s="65" t="str">
        <f t="shared" si="187"/>
        <v/>
      </c>
      <c r="AA1344" s="65" t="str">
        <f t="shared" si="188"/>
        <v/>
      </c>
    </row>
    <row r="1345" spans="1:27" x14ac:dyDescent="0.25">
      <c r="A1345" s="40" t="str">
        <f>IF(G1345="","",1*ISERROR(VLOOKUP(G1345,G$1:G1344,1,FALSE)))</f>
        <v/>
      </c>
      <c r="B1345" s="40" t="str">
        <f>IF(A1345=0,0,IF(A1345="","",SUM(A$2:A1345)))</f>
        <v/>
      </c>
      <c r="C1345" s="41" t="str">
        <f>IF(H1345="","",1*ISERROR(VLOOKUP(H1345,H$1:H1344,1,FALSE)))</f>
        <v/>
      </c>
      <c r="D1345" s="40" t="str">
        <f>IF(C1345=0,0,IF(C1345="","",SUM(C$2:C1345)))</f>
        <v/>
      </c>
      <c r="E1345" s="41" t="str">
        <f>IF(H1345=0,0,IF(C1345="","",SUM(C$11:C1345)))</f>
        <v/>
      </c>
      <c r="F1345" s="41" t="str">
        <f>IF(H1345="","",COUNTIF(H$11:H1345,"="&amp;H1345))</f>
        <v/>
      </c>
      <c r="G1345" s="41" t="str">
        <f t="shared" si="180"/>
        <v/>
      </c>
      <c r="H1345" s="41" t="str">
        <f t="shared" si="181"/>
        <v/>
      </c>
      <c r="I1345" s="41" t="str">
        <f t="shared" si="182"/>
        <v/>
      </c>
      <c r="J1345" s="41" t="str">
        <f t="shared" si="183"/>
        <v/>
      </c>
      <c r="K1345" s="268"/>
      <c r="L1345" s="268"/>
      <c r="M1345" s="268"/>
      <c r="N1345" s="269"/>
      <c r="O1345" s="269"/>
      <c r="P1345" s="269"/>
      <c r="Q1345" s="270"/>
      <c r="R1345" s="271"/>
      <c r="S1345" s="268"/>
      <c r="T1345" s="268"/>
      <c r="U1345" s="268"/>
      <c r="V1345" s="268"/>
      <c r="W1345" s="65" t="str">
        <f t="shared" si="184"/>
        <v/>
      </c>
      <c r="X1345" s="65" t="str">
        <f t="shared" si="185"/>
        <v/>
      </c>
      <c r="Y1345" s="65" t="str">
        <f t="shared" si="186"/>
        <v/>
      </c>
      <c r="Z1345" s="65" t="str">
        <f t="shared" si="187"/>
        <v/>
      </c>
      <c r="AA1345" s="65" t="str">
        <f t="shared" si="188"/>
        <v/>
      </c>
    </row>
    <row r="1346" spans="1:27" x14ac:dyDescent="0.25">
      <c r="A1346" s="40" t="str">
        <f>IF(G1346="","",1*ISERROR(VLOOKUP(G1346,G$1:G1345,1,FALSE)))</f>
        <v/>
      </c>
      <c r="B1346" s="40" t="str">
        <f>IF(A1346=0,0,IF(A1346="","",SUM(A$2:A1346)))</f>
        <v/>
      </c>
      <c r="C1346" s="41" t="str">
        <f>IF(H1346="","",1*ISERROR(VLOOKUP(H1346,H$1:H1345,1,FALSE)))</f>
        <v/>
      </c>
      <c r="D1346" s="40" t="str">
        <f>IF(C1346=0,0,IF(C1346="","",SUM(C$2:C1346)))</f>
        <v/>
      </c>
      <c r="E1346" s="41" t="str">
        <f>IF(H1346=0,0,IF(C1346="","",SUM(C$11:C1346)))</f>
        <v/>
      </c>
      <c r="F1346" s="41" t="str">
        <f>IF(H1346="","",COUNTIF(H$11:H1346,"="&amp;H1346))</f>
        <v/>
      </c>
      <c r="G1346" s="41" t="str">
        <f t="shared" ref="G1346:G1409" si="189">IF(K1346="","",IF(M1346="","",CONCATENATE(K1346,"-",M1346)))</f>
        <v/>
      </c>
      <c r="H1346" s="41" t="str">
        <f t="shared" ref="H1346:H1409" si="190">IF(G1346="","",CONCATENATE(G1346,"-",N1346))</f>
        <v/>
      </c>
      <c r="I1346" s="41" t="str">
        <f t="shared" ref="I1346:I1409" si="191">IF(H1346="","",CONCATENATE(H1346,"-",F1346))</f>
        <v/>
      </c>
      <c r="J1346" s="41" t="str">
        <f t="shared" ref="J1346:J1409" si="192">IF(G1346="","",CONCATENATE(G1346,"-",O1346))</f>
        <v/>
      </c>
      <c r="K1346" s="268"/>
      <c r="L1346" s="268"/>
      <c r="M1346" s="268"/>
      <c r="N1346" s="269"/>
      <c r="O1346" s="269"/>
      <c r="P1346" s="269"/>
      <c r="Q1346" s="270"/>
      <c r="R1346" s="271"/>
      <c r="S1346" s="268"/>
      <c r="T1346" s="268"/>
      <c r="U1346" s="268"/>
      <c r="V1346" s="268"/>
      <c r="W1346" s="65" t="str">
        <f t="shared" ref="W1346:W1409" si="193">IF(S1346="","",IF(S1346="Yes",1,0))</f>
        <v/>
      </c>
      <c r="X1346" s="65" t="str">
        <f t="shared" ref="X1346:X1409" si="194">IF(T1346="","",IF(T1346="Yes",1,0))</f>
        <v/>
      </c>
      <c r="Y1346" s="65" t="str">
        <f t="shared" ref="Y1346:Y1409" si="195">IF(U1346="","",IF(U1346="Yes",1,0))</f>
        <v/>
      </c>
      <c r="Z1346" s="65" t="str">
        <f t="shared" ref="Z1346:Z1409" si="196">IF(V1346="","",IF(V1346="Yes",1,0))</f>
        <v/>
      </c>
      <c r="AA1346" s="65" t="str">
        <f t="shared" ref="AA1346:AA1409" si="197">IF(N1346="","",CONCATENATE(N1346,"-",O1346))</f>
        <v/>
      </c>
    </row>
    <row r="1347" spans="1:27" x14ac:dyDescent="0.25">
      <c r="A1347" s="40" t="str">
        <f>IF(G1347="","",1*ISERROR(VLOOKUP(G1347,G$1:G1346,1,FALSE)))</f>
        <v/>
      </c>
      <c r="B1347" s="40" t="str">
        <f>IF(A1347=0,0,IF(A1347="","",SUM(A$2:A1347)))</f>
        <v/>
      </c>
      <c r="C1347" s="41" t="str">
        <f>IF(H1347="","",1*ISERROR(VLOOKUP(H1347,H$1:H1346,1,FALSE)))</f>
        <v/>
      </c>
      <c r="D1347" s="40" t="str">
        <f>IF(C1347=0,0,IF(C1347="","",SUM(C$2:C1347)))</f>
        <v/>
      </c>
      <c r="E1347" s="41" t="str">
        <f>IF(H1347=0,0,IF(C1347="","",SUM(C$11:C1347)))</f>
        <v/>
      </c>
      <c r="F1347" s="41" t="str">
        <f>IF(H1347="","",COUNTIF(H$11:H1347,"="&amp;H1347))</f>
        <v/>
      </c>
      <c r="G1347" s="41" t="str">
        <f t="shared" si="189"/>
        <v/>
      </c>
      <c r="H1347" s="41" t="str">
        <f t="shared" si="190"/>
        <v/>
      </c>
      <c r="I1347" s="41" t="str">
        <f t="shared" si="191"/>
        <v/>
      </c>
      <c r="J1347" s="41" t="str">
        <f t="shared" si="192"/>
        <v/>
      </c>
      <c r="K1347" s="268"/>
      <c r="L1347" s="268"/>
      <c r="M1347" s="268"/>
      <c r="N1347" s="269"/>
      <c r="O1347" s="269"/>
      <c r="P1347" s="269"/>
      <c r="Q1347" s="270"/>
      <c r="R1347" s="271"/>
      <c r="S1347" s="268"/>
      <c r="T1347" s="268"/>
      <c r="U1347" s="268"/>
      <c r="V1347" s="268"/>
      <c r="W1347" s="65" t="str">
        <f t="shared" si="193"/>
        <v/>
      </c>
      <c r="X1347" s="65" t="str">
        <f t="shared" si="194"/>
        <v/>
      </c>
      <c r="Y1347" s="65" t="str">
        <f t="shared" si="195"/>
        <v/>
      </c>
      <c r="Z1347" s="65" t="str">
        <f t="shared" si="196"/>
        <v/>
      </c>
      <c r="AA1347" s="65" t="str">
        <f t="shared" si="197"/>
        <v/>
      </c>
    </row>
    <row r="1348" spans="1:27" x14ac:dyDescent="0.25">
      <c r="A1348" s="40" t="str">
        <f>IF(G1348="","",1*ISERROR(VLOOKUP(G1348,G$1:G1347,1,FALSE)))</f>
        <v/>
      </c>
      <c r="B1348" s="40" t="str">
        <f>IF(A1348=0,0,IF(A1348="","",SUM(A$2:A1348)))</f>
        <v/>
      </c>
      <c r="C1348" s="41" t="str">
        <f>IF(H1348="","",1*ISERROR(VLOOKUP(H1348,H$1:H1347,1,FALSE)))</f>
        <v/>
      </c>
      <c r="D1348" s="40" t="str">
        <f>IF(C1348=0,0,IF(C1348="","",SUM(C$2:C1348)))</f>
        <v/>
      </c>
      <c r="E1348" s="41" t="str">
        <f>IF(H1348=0,0,IF(C1348="","",SUM(C$11:C1348)))</f>
        <v/>
      </c>
      <c r="F1348" s="41" t="str">
        <f>IF(H1348="","",COUNTIF(H$11:H1348,"="&amp;H1348))</f>
        <v/>
      </c>
      <c r="G1348" s="41" t="str">
        <f t="shared" si="189"/>
        <v/>
      </c>
      <c r="H1348" s="41" t="str">
        <f t="shared" si="190"/>
        <v/>
      </c>
      <c r="I1348" s="41" t="str">
        <f t="shared" si="191"/>
        <v/>
      </c>
      <c r="J1348" s="41" t="str">
        <f t="shared" si="192"/>
        <v/>
      </c>
      <c r="K1348" s="268"/>
      <c r="L1348" s="268"/>
      <c r="M1348" s="268"/>
      <c r="N1348" s="269"/>
      <c r="O1348" s="269"/>
      <c r="P1348" s="269"/>
      <c r="Q1348" s="270"/>
      <c r="R1348" s="271"/>
      <c r="S1348" s="268"/>
      <c r="T1348" s="268"/>
      <c r="U1348" s="268"/>
      <c r="V1348" s="268"/>
      <c r="W1348" s="65" t="str">
        <f t="shared" si="193"/>
        <v/>
      </c>
      <c r="X1348" s="65" t="str">
        <f t="shared" si="194"/>
        <v/>
      </c>
      <c r="Y1348" s="65" t="str">
        <f t="shared" si="195"/>
        <v/>
      </c>
      <c r="Z1348" s="65" t="str">
        <f t="shared" si="196"/>
        <v/>
      </c>
      <c r="AA1348" s="65" t="str">
        <f t="shared" si="197"/>
        <v/>
      </c>
    </row>
    <row r="1349" spans="1:27" x14ac:dyDescent="0.25">
      <c r="A1349" s="40" t="str">
        <f>IF(G1349="","",1*ISERROR(VLOOKUP(G1349,G$1:G1348,1,FALSE)))</f>
        <v/>
      </c>
      <c r="B1349" s="40" t="str">
        <f>IF(A1349=0,0,IF(A1349="","",SUM(A$2:A1349)))</f>
        <v/>
      </c>
      <c r="C1349" s="41" t="str">
        <f>IF(H1349="","",1*ISERROR(VLOOKUP(H1349,H$1:H1348,1,FALSE)))</f>
        <v/>
      </c>
      <c r="D1349" s="40" t="str">
        <f>IF(C1349=0,0,IF(C1349="","",SUM(C$2:C1349)))</f>
        <v/>
      </c>
      <c r="E1349" s="41" t="str">
        <f>IF(H1349=0,0,IF(C1349="","",SUM(C$11:C1349)))</f>
        <v/>
      </c>
      <c r="F1349" s="41" t="str">
        <f>IF(H1349="","",COUNTIF(H$11:H1349,"="&amp;H1349))</f>
        <v/>
      </c>
      <c r="G1349" s="41" t="str">
        <f t="shared" si="189"/>
        <v/>
      </c>
      <c r="H1349" s="41" t="str">
        <f t="shared" si="190"/>
        <v/>
      </c>
      <c r="I1349" s="41" t="str">
        <f t="shared" si="191"/>
        <v/>
      </c>
      <c r="J1349" s="41" t="str">
        <f t="shared" si="192"/>
        <v/>
      </c>
      <c r="K1349" s="268"/>
      <c r="L1349" s="268"/>
      <c r="M1349" s="268"/>
      <c r="N1349" s="269"/>
      <c r="O1349" s="269"/>
      <c r="P1349" s="269"/>
      <c r="Q1349" s="270"/>
      <c r="R1349" s="271"/>
      <c r="S1349" s="268"/>
      <c r="T1349" s="268"/>
      <c r="U1349" s="268"/>
      <c r="V1349" s="268"/>
      <c r="W1349" s="65" t="str">
        <f t="shared" si="193"/>
        <v/>
      </c>
      <c r="X1349" s="65" t="str">
        <f t="shared" si="194"/>
        <v/>
      </c>
      <c r="Y1349" s="65" t="str">
        <f t="shared" si="195"/>
        <v/>
      </c>
      <c r="Z1349" s="65" t="str">
        <f t="shared" si="196"/>
        <v/>
      </c>
      <c r="AA1349" s="65" t="str">
        <f t="shared" si="197"/>
        <v/>
      </c>
    </row>
    <row r="1350" spans="1:27" x14ac:dyDescent="0.25">
      <c r="A1350" s="40" t="str">
        <f>IF(G1350="","",1*ISERROR(VLOOKUP(G1350,G$1:G1349,1,FALSE)))</f>
        <v/>
      </c>
      <c r="B1350" s="40" t="str">
        <f>IF(A1350=0,0,IF(A1350="","",SUM(A$2:A1350)))</f>
        <v/>
      </c>
      <c r="C1350" s="41" t="str">
        <f>IF(H1350="","",1*ISERROR(VLOOKUP(H1350,H$1:H1349,1,FALSE)))</f>
        <v/>
      </c>
      <c r="D1350" s="40" t="str">
        <f>IF(C1350=0,0,IF(C1350="","",SUM(C$2:C1350)))</f>
        <v/>
      </c>
      <c r="E1350" s="41" t="str">
        <f>IF(H1350=0,0,IF(C1350="","",SUM(C$11:C1350)))</f>
        <v/>
      </c>
      <c r="F1350" s="41" t="str">
        <f>IF(H1350="","",COUNTIF(H$11:H1350,"="&amp;H1350))</f>
        <v/>
      </c>
      <c r="G1350" s="41" t="str">
        <f t="shared" si="189"/>
        <v/>
      </c>
      <c r="H1350" s="41" t="str">
        <f t="shared" si="190"/>
        <v/>
      </c>
      <c r="I1350" s="41" t="str">
        <f t="shared" si="191"/>
        <v/>
      </c>
      <c r="J1350" s="41" t="str">
        <f t="shared" si="192"/>
        <v/>
      </c>
      <c r="K1350" s="268"/>
      <c r="L1350" s="268"/>
      <c r="M1350" s="268"/>
      <c r="N1350" s="269"/>
      <c r="O1350" s="269"/>
      <c r="P1350" s="269"/>
      <c r="Q1350" s="270"/>
      <c r="R1350" s="271"/>
      <c r="S1350" s="268"/>
      <c r="T1350" s="268"/>
      <c r="U1350" s="268"/>
      <c r="V1350" s="268"/>
      <c r="W1350" s="65" t="str">
        <f t="shared" si="193"/>
        <v/>
      </c>
      <c r="X1350" s="65" t="str">
        <f t="shared" si="194"/>
        <v/>
      </c>
      <c r="Y1350" s="65" t="str">
        <f t="shared" si="195"/>
        <v/>
      </c>
      <c r="Z1350" s="65" t="str">
        <f t="shared" si="196"/>
        <v/>
      </c>
      <c r="AA1350" s="65" t="str">
        <f t="shared" si="197"/>
        <v/>
      </c>
    </row>
    <row r="1351" spans="1:27" x14ac:dyDescent="0.25">
      <c r="A1351" s="40" t="str">
        <f>IF(G1351="","",1*ISERROR(VLOOKUP(G1351,G$1:G1350,1,FALSE)))</f>
        <v/>
      </c>
      <c r="B1351" s="40" t="str">
        <f>IF(A1351=0,0,IF(A1351="","",SUM(A$2:A1351)))</f>
        <v/>
      </c>
      <c r="C1351" s="41" t="str">
        <f>IF(H1351="","",1*ISERROR(VLOOKUP(H1351,H$1:H1350,1,FALSE)))</f>
        <v/>
      </c>
      <c r="D1351" s="40" t="str">
        <f>IF(C1351=0,0,IF(C1351="","",SUM(C$2:C1351)))</f>
        <v/>
      </c>
      <c r="E1351" s="41" t="str">
        <f>IF(H1351=0,0,IF(C1351="","",SUM(C$11:C1351)))</f>
        <v/>
      </c>
      <c r="F1351" s="41" t="str">
        <f>IF(H1351="","",COUNTIF(H$11:H1351,"="&amp;H1351))</f>
        <v/>
      </c>
      <c r="G1351" s="41" t="str">
        <f t="shared" si="189"/>
        <v/>
      </c>
      <c r="H1351" s="41" t="str">
        <f t="shared" si="190"/>
        <v/>
      </c>
      <c r="I1351" s="41" t="str">
        <f t="shared" si="191"/>
        <v/>
      </c>
      <c r="J1351" s="41" t="str">
        <f t="shared" si="192"/>
        <v/>
      </c>
      <c r="K1351" s="268"/>
      <c r="L1351" s="268"/>
      <c r="M1351" s="268"/>
      <c r="N1351" s="269"/>
      <c r="O1351" s="269"/>
      <c r="P1351" s="269"/>
      <c r="Q1351" s="270"/>
      <c r="R1351" s="271"/>
      <c r="S1351" s="268"/>
      <c r="T1351" s="268"/>
      <c r="U1351" s="268"/>
      <c r="V1351" s="268"/>
      <c r="W1351" s="65" t="str">
        <f t="shared" si="193"/>
        <v/>
      </c>
      <c r="X1351" s="65" t="str">
        <f t="shared" si="194"/>
        <v/>
      </c>
      <c r="Y1351" s="65" t="str">
        <f t="shared" si="195"/>
        <v/>
      </c>
      <c r="Z1351" s="65" t="str">
        <f t="shared" si="196"/>
        <v/>
      </c>
      <c r="AA1351" s="65" t="str">
        <f t="shared" si="197"/>
        <v/>
      </c>
    </row>
    <row r="1352" spans="1:27" x14ac:dyDescent="0.25">
      <c r="A1352" s="40" t="str">
        <f>IF(G1352="","",1*ISERROR(VLOOKUP(G1352,G$1:G1351,1,FALSE)))</f>
        <v/>
      </c>
      <c r="B1352" s="40" t="str">
        <f>IF(A1352=0,0,IF(A1352="","",SUM(A$2:A1352)))</f>
        <v/>
      </c>
      <c r="C1352" s="41" t="str">
        <f>IF(H1352="","",1*ISERROR(VLOOKUP(H1352,H$1:H1351,1,FALSE)))</f>
        <v/>
      </c>
      <c r="D1352" s="40" t="str">
        <f>IF(C1352=0,0,IF(C1352="","",SUM(C$2:C1352)))</f>
        <v/>
      </c>
      <c r="E1352" s="41" t="str">
        <f>IF(H1352=0,0,IF(C1352="","",SUM(C$11:C1352)))</f>
        <v/>
      </c>
      <c r="F1352" s="41" t="str">
        <f>IF(H1352="","",COUNTIF(H$11:H1352,"="&amp;H1352))</f>
        <v/>
      </c>
      <c r="G1352" s="41" t="str">
        <f t="shared" si="189"/>
        <v/>
      </c>
      <c r="H1352" s="41" t="str">
        <f t="shared" si="190"/>
        <v/>
      </c>
      <c r="I1352" s="41" t="str">
        <f t="shared" si="191"/>
        <v/>
      </c>
      <c r="J1352" s="41" t="str">
        <f t="shared" si="192"/>
        <v/>
      </c>
      <c r="K1352" s="268"/>
      <c r="L1352" s="268"/>
      <c r="M1352" s="268"/>
      <c r="N1352" s="269"/>
      <c r="O1352" s="269"/>
      <c r="P1352" s="269"/>
      <c r="Q1352" s="270"/>
      <c r="R1352" s="271"/>
      <c r="S1352" s="268"/>
      <c r="T1352" s="268"/>
      <c r="U1352" s="268"/>
      <c r="V1352" s="268"/>
      <c r="W1352" s="65" t="str">
        <f t="shared" si="193"/>
        <v/>
      </c>
      <c r="X1352" s="65" t="str">
        <f t="shared" si="194"/>
        <v/>
      </c>
      <c r="Y1352" s="65" t="str">
        <f t="shared" si="195"/>
        <v/>
      </c>
      <c r="Z1352" s="65" t="str">
        <f t="shared" si="196"/>
        <v/>
      </c>
      <c r="AA1352" s="65" t="str">
        <f t="shared" si="197"/>
        <v/>
      </c>
    </row>
    <row r="1353" spans="1:27" x14ac:dyDescent="0.25">
      <c r="A1353" s="40" t="str">
        <f>IF(G1353="","",1*ISERROR(VLOOKUP(G1353,G$1:G1352,1,FALSE)))</f>
        <v/>
      </c>
      <c r="B1353" s="40" t="str">
        <f>IF(A1353=0,0,IF(A1353="","",SUM(A$2:A1353)))</f>
        <v/>
      </c>
      <c r="C1353" s="41" t="str">
        <f>IF(H1353="","",1*ISERROR(VLOOKUP(H1353,H$1:H1352,1,FALSE)))</f>
        <v/>
      </c>
      <c r="D1353" s="40" t="str">
        <f>IF(C1353=0,0,IF(C1353="","",SUM(C$2:C1353)))</f>
        <v/>
      </c>
      <c r="E1353" s="41" t="str">
        <f>IF(H1353=0,0,IF(C1353="","",SUM(C$11:C1353)))</f>
        <v/>
      </c>
      <c r="F1353" s="41" t="str">
        <f>IF(H1353="","",COUNTIF(H$11:H1353,"="&amp;H1353))</f>
        <v/>
      </c>
      <c r="G1353" s="41" t="str">
        <f t="shared" si="189"/>
        <v/>
      </c>
      <c r="H1353" s="41" t="str">
        <f t="shared" si="190"/>
        <v/>
      </c>
      <c r="I1353" s="41" t="str">
        <f t="shared" si="191"/>
        <v/>
      </c>
      <c r="J1353" s="41" t="str">
        <f t="shared" si="192"/>
        <v/>
      </c>
      <c r="K1353" s="268"/>
      <c r="L1353" s="268"/>
      <c r="M1353" s="268"/>
      <c r="N1353" s="269"/>
      <c r="O1353" s="269"/>
      <c r="P1353" s="269"/>
      <c r="Q1353" s="270"/>
      <c r="R1353" s="271"/>
      <c r="S1353" s="268"/>
      <c r="T1353" s="268"/>
      <c r="U1353" s="268"/>
      <c r="V1353" s="268"/>
      <c r="W1353" s="65" t="str">
        <f t="shared" si="193"/>
        <v/>
      </c>
      <c r="X1353" s="65" t="str">
        <f t="shared" si="194"/>
        <v/>
      </c>
      <c r="Y1353" s="65" t="str">
        <f t="shared" si="195"/>
        <v/>
      </c>
      <c r="Z1353" s="65" t="str">
        <f t="shared" si="196"/>
        <v/>
      </c>
      <c r="AA1353" s="65" t="str">
        <f t="shared" si="197"/>
        <v/>
      </c>
    </row>
    <row r="1354" spans="1:27" x14ac:dyDescent="0.25">
      <c r="A1354" s="40" t="str">
        <f>IF(G1354="","",1*ISERROR(VLOOKUP(G1354,G$1:G1353,1,FALSE)))</f>
        <v/>
      </c>
      <c r="B1354" s="40" t="str">
        <f>IF(A1354=0,0,IF(A1354="","",SUM(A$2:A1354)))</f>
        <v/>
      </c>
      <c r="C1354" s="41" t="str">
        <f>IF(H1354="","",1*ISERROR(VLOOKUP(H1354,H$1:H1353,1,FALSE)))</f>
        <v/>
      </c>
      <c r="D1354" s="40" t="str">
        <f>IF(C1354=0,0,IF(C1354="","",SUM(C$2:C1354)))</f>
        <v/>
      </c>
      <c r="E1354" s="41" t="str">
        <f>IF(H1354=0,0,IF(C1354="","",SUM(C$11:C1354)))</f>
        <v/>
      </c>
      <c r="F1354" s="41" t="str">
        <f>IF(H1354="","",COUNTIF(H$11:H1354,"="&amp;H1354))</f>
        <v/>
      </c>
      <c r="G1354" s="41" t="str">
        <f t="shared" si="189"/>
        <v/>
      </c>
      <c r="H1354" s="41" t="str">
        <f t="shared" si="190"/>
        <v/>
      </c>
      <c r="I1354" s="41" t="str">
        <f t="shared" si="191"/>
        <v/>
      </c>
      <c r="J1354" s="41" t="str">
        <f t="shared" si="192"/>
        <v/>
      </c>
      <c r="K1354" s="268"/>
      <c r="L1354" s="268"/>
      <c r="M1354" s="268"/>
      <c r="N1354" s="269"/>
      <c r="O1354" s="269"/>
      <c r="P1354" s="269"/>
      <c r="Q1354" s="270"/>
      <c r="R1354" s="271"/>
      <c r="S1354" s="268"/>
      <c r="T1354" s="268"/>
      <c r="U1354" s="268"/>
      <c r="V1354" s="268"/>
      <c r="W1354" s="65" t="str">
        <f t="shared" si="193"/>
        <v/>
      </c>
      <c r="X1354" s="65" t="str">
        <f t="shared" si="194"/>
        <v/>
      </c>
      <c r="Y1354" s="65" t="str">
        <f t="shared" si="195"/>
        <v/>
      </c>
      <c r="Z1354" s="65" t="str">
        <f t="shared" si="196"/>
        <v/>
      </c>
      <c r="AA1354" s="65" t="str">
        <f t="shared" si="197"/>
        <v/>
      </c>
    </row>
    <row r="1355" spans="1:27" x14ac:dyDescent="0.25">
      <c r="A1355" s="40" t="str">
        <f>IF(G1355="","",1*ISERROR(VLOOKUP(G1355,G$1:G1354,1,FALSE)))</f>
        <v/>
      </c>
      <c r="B1355" s="40" t="str">
        <f>IF(A1355=0,0,IF(A1355="","",SUM(A$2:A1355)))</f>
        <v/>
      </c>
      <c r="C1355" s="41" t="str">
        <f>IF(H1355="","",1*ISERROR(VLOOKUP(H1355,H$1:H1354,1,FALSE)))</f>
        <v/>
      </c>
      <c r="D1355" s="40" t="str">
        <f>IF(C1355=0,0,IF(C1355="","",SUM(C$2:C1355)))</f>
        <v/>
      </c>
      <c r="E1355" s="41" t="str">
        <f>IF(H1355=0,0,IF(C1355="","",SUM(C$11:C1355)))</f>
        <v/>
      </c>
      <c r="F1355" s="41" t="str">
        <f>IF(H1355="","",COUNTIF(H$11:H1355,"="&amp;H1355))</f>
        <v/>
      </c>
      <c r="G1355" s="41" t="str">
        <f t="shared" si="189"/>
        <v/>
      </c>
      <c r="H1355" s="41" t="str">
        <f t="shared" si="190"/>
        <v/>
      </c>
      <c r="I1355" s="41" t="str">
        <f t="shared" si="191"/>
        <v/>
      </c>
      <c r="J1355" s="41" t="str">
        <f t="shared" si="192"/>
        <v/>
      </c>
      <c r="K1355" s="268"/>
      <c r="L1355" s="268"/>
      <c r="M1355" s="268"/>
      <c r="N1355" s="269"/>
      <c r="O1355" s="269"/>
      <c r="P1355" s="269"/>
      <c r="Q1355" s="270"/>
      <c r="R1355" s="271"/>
      <c r="S1355" s="268"/>
      <c r="T1355" s="268"/>
      <c r="U1355" s="268"/>
      <c r="V1355" s="268"/>
      <c r="W1355" s="65" t="str">
        <f t="shared" si="193"/>
        <v/>
      </c>
      <c r="X1355" s="65" t="str">
        <f t="shared" si="194"/>
        <v/>
      </c>
      <c r="Y1355" s="65" t="str">
        <f t="shared" si="195"/>
        <v/>
      </c>
      <c r="Z1355" s="65" t="str">
        <f t="shared" si="196"/>
        <v/>
      </c>
      <c r="AA1355" s="65" t="str">
        <f t="shared" si="197"/>
        <v/>
      </c>
    </row>
    <row r="1356" spans="1:27" x14ac:dyDescent="0.25">
      <c r="A1356" s="40" t="str">
        <f>IF(G1356="","",1*ISERROR(VLOOKUP(G1356,G$1:G1355,1,FALSE)))</f>
        <v/>
      </c>
      <c r="B1356" s="40" t="str">
        <f>IF(A1356=0,0,IF(A1356="","",SUM(A$2:A1356)))</f>
        <v/>
      </c>
      <c r="C1356" s="41" t="str">
        <f>IF(H1356="","",1*ISERROR(VLOOKUP(H1356,H$1:H1355,1,FALSE)))</f>
        <v/>
      </c>
      <c r="D1356" s="40" t="str">
        <f>IF(C1356=0,0,IF(C1356="","",SUM(C$2:C1356)))</f>
        <v/>
      </c>
      <c r="E1356" s="41" t="str">
        <f>IF(H1356=0,0,IF(C1356="","",SUM(C$11:C1356)))</f>
        <v/>
      </c>
      <c r="F1356" s="41" t="str">
        <f>IF(H1356="","",COUNTIF(H$11:H1356,"="&amp;H1356))</f>
        <v/>
      </c>
      <c r="G1356" s="41" t="str">
        <f t="shared" si="189"/>
        <v/>
      </c>
      <c r="H1356" s="41" t="str">
        <f t="shared" si="190"/>
        <v/>
      </c>
      <c r="I1356" s="41" t="str">
        <f t="shared" si="191"/>
        <v/>
      </c>
      <c r="J1356" s="41" t="str">
        <f t="shared" si="192"/>
        <v/>
      </c>
      <c r="K1356" s="268"/>
      <c r="L1356" s="268"/>
      <c r="M1356" s="268"/>
      <c r="N1356" s="269"/>
      <c r="O1356" s="269"/>
      <c r="P1356" s="269"/>
      <c r="Q1356" s="270"/>
      <c r="R1356" s="271"/>
      <c r="S1356" s="268"/>
      <c r="T1356" s="268"/>
      <c r="U1356" s="268"/>
      <c r="V1356" s="268"/>
      <c r="W1356" s="65" t="str">
        <f t="shared" si="193"/>
        <v/>
      </c>
      <c r="X1356" s="65" t="str">
        <f t="shared" si="194"/>
        <v/>
      </c>
      <c r="Y1356" s="65" t="str">
        <f t="shared" si="195"/>
        <v/>
      </c>
      <c r="Z1356" s="65" t="str">
        <f t="shared" si="196"/>
        <v/>
      </c>
      <c r="AA1356" s="65" t="str">
        <f t="shared" si="197"/>
        <v/>
      </c>
    </row>
    <row r="1357" spans="1:27" x14ac:dyDescent="0.25">
      <c r="A1357" s="40" t="str">
        <f>IF(G1357="","",1*ISERROR(VLOOKUP(G1357,G$1:G1356,1,FALSE)))</f>
        <v/>
      </c>
      <c r="B1357" s="40" t="str">
        <f>IF(A1357=0,0,IF(A1357="","",SUM(A$2:A1357)))</f>
        <v/>
      </c>
      <c r="C1357" s="41" t="str">
        <f>IF(H1357="","",1*ISERROR(VLOOKUP(H1357,H$1:H1356,1,FALSE)))</f>
        <v/>
      </c>
      <c r="D1357" s="40" t="str">
        <f>IF(C1357=0,0,IF(C1357="","",SUM(C$2:C1357)))</f>
        <v/>
      </c>
      <c r="E1357" s="41" t="str">
        <f>IF(H1357=0,0,IF(C1357="","",SUM(C$11:C1357)))</f>
        <v/>
      </c>
      <c r="F1357" s="41" t="str">
        <f>IF(H1357="","",COUNTIF(H$11:H1357,"="&amp;H1357))</f>
        <v/>
      </c>
      <c r="G1357" s="41" t="str">
        <f t="shared" si="189"/>
        <v/>
      </c>
      <c r="H1357" s="41" t="str">
        <f t="shared" si="190"/>
        <v/>
      </c>
      <c r="I1357" s="41" t="str">
        <f t="shared" si="191"/>
        <v/>
      </c>
      <c r="J1357" s="41" t="str">
        <f t="shared" si="192"/>
        <v/>
      </c>
      <c r="K1357" s="268"/>
      <c r="L1357" s="268"/>
      <c r="M1357" s="268"/>
      <c r="N1357" s="269"/>
      <c r="O1357" s="269"/>
      <c r="P1357" s="269"/>
      <c r="Q1357" s="270"/>
      <c r="R1357" s="271"/>
      <c r="S1357" s="268"/>
      <c r="T1357" s="268"/>
      <c r="U1357" s="268"/>
      <c r="V1357" s="268"/>
      <c r="W1357" s="65" t="str">
        <f t="shared" si="193"/>
        <v/>
      </c>
      <c r="X1357" s="65" t="str">
        <f t="shared" si="194"/>
        <v/>
      </c>
      <c r="Y1357" s="65" t="str">
        <f t="shared" si="195"/>
        <v/>
      </c>
      <c r="Z1357" s="65" t="str">
        <f t="shared" si="196"/>
        <v/>
      </c>
      <c r="AA1357" s="65" t="str">
        <f t="shared" si="197"/>
        <v/>
      </c>
    </row>
    <row r="1358" spans="1:27" x14ac:dyDescent="0.25">
      <c r="A1358" s="40" t="str">
        <f>IF(G1358="","",1*ISERROR(VLOOKUP(G1358,G$1:G1357,1,FALSE)))</f>
        <v/>
      </c>
      <c r="B1358" s="40" t="str">
        <f>IF(A1358=0,0,IF(A1358="","",SUM(A$2:A1358)))</f>
        <v/>
      </c>
      <c r="C1358" s="41" t="str">
        <f>IF(H1358="","",1*ISERROR(VLOOKUP(H1358,H$1:H1357,1,FALSE)))</f>
        <v/>
      </c>
      <c r="D1358" s="40" t="str">
        <f>IF(C1358=0,0,IF(C1358="","",SUM(C$2:C1358)))</f>
        <v/>
      </c>
      <c r="E1358" s="41" t="str">
        <f>IF(H1358=0,0,IF(C1358="","",SUM(C$11:C1358)))</f>
        <v/>
      </c>
      <c r="F1358" s="41" t="str">
        <f>IF(H1358="","",COUNTIF(H$11:H1358,"="&amp;H1358))</f>
        <v/>
      </c>
      <c r="G1358" s="41" t="str">
        <f t="shared" si="189"/>
        <v/>
      </c>
      <c r="H1358" s="41" t="str">
        <f t="shared" si="190"/>
        <v/>
      </c>
      <c r="I1358" s="41" t="str">
        <f t="shared" si="191"/>
        <v/>
      </c>
      <c r="J1358" s="41" t="str">
        <f t="shared" si="192"/>
        <v/>
      </c>
      <c r="K1358" s="268"/>
      <c r="L1358" s="268"/>
      <c r="M1358" s="268"/>
      <c r="N1358" s="269"/>
      <c r="O1358" s="269"/>
      <c r="P1358" s="269"/>
      <c r="Q1358" s="270"/>
      <c r="R1358" s="271"/>
      <c r="S1358" s="268"/>
      <c r="T1358" s="268"/>
      <c r="U1358" s="268"/>
      <c r="V1358" s="268"/>
      <c r="W1358" s="65" t="str">
        <f t="shared" si="193"/>
        <v/>
      </c>
      <c r="X1358" s="65" t="str">
        <f t="shared" si="194"/>
        <v/>
      </c>
      <c r="Y1358" s="65" t="str">
        <f t="shared" si="195"/>
        <v/>
      </c>
      <c r="Z1358" s="65" t="str">
        <f t="shared" si="196"/>
        <v/>
      </c>
      <c r="AA1358" s="65" t="str">
        <f t="shared" si="197"/>
        <v/>
      </c>
    </row>
    <row r="1359" spans="1:27" x14ac:dyDescent="0.25">
      <c r="A1359" s="40" t="str">
        <f>IF(G1359="","",1*ISERROR(VLOOKUP(G1359,G$1:G1358,1,FALSE)))</f>
        <v/>
      </c>
      <c r="B1359" s="40" t="str">
        <f>IF(A1359=0,0,IF(A1359="","",SUM(A$2:A1359)))</f>
        <v/>
      </c>
      <c r="C1359" s="41" t="str">
        <f>IF(H1359="","",1*ISERROR(VLOOKUP(H1359,H$1:H1358,1,FALSE)))</f>
        <v/>
      </c>
      <c r="D1359" s="40" t="str">
        <f>IF(C1359=0,0,IF(C1359="","",SUM(C$2:C1359)))</f>
        <v/>
      </c>
      <c r="E1359" s="41" t="str">
        <f>IF(H1359=0,0,IF(C1359="","",SUM(C$11:C1359)))</f>
        <v/>
      </c>
      <c r="F1359" s="41" t="str">
        <f>IF(H1359="","",COUNTIF(H$11:H1359,"="&amp;H1359))</f>
        <v/>
      </c>
      <c r="G1359" s="41" t="str">
        <f t="shared" si="189"/>
        <v/>
      </c>
      <c r="H1359" s="41" t="str">
        <f t="shared" si="190"/>
        <v/>
      </c>
      <c r="I1359" s="41" t="str">
        <f t="shared" si="191"/>
        <v/>
      </c>
      <c r="J1359" s="41" t="str">
        <f t="shared" si="192"/>
        <v/>
      </c>
      <c r="K1359" s="268"/>
      <c r="L1359" s="268"/>
      <c r="M1359" s="268"/>
      <c r="N1359" s="269"/>
      <c r="O1359" s="269"/>
      <c r="P1359" s="269"/>
      <c r="Q1359" s="270"/>
      <c r="R1359" s="271"/>
      <c r="S1359" s="268"/>
      <c r="T1359" s="268"/>
      <c r="U1359" s="268"/>
      <c r="V1359" s="268"/>
      <c r="W1359" s="65" t="str">
        <f t="shared" si="193"/>
        <v/>
      </c>
      <c r="X1359" s="65" t="str">
        <f t="shared" si="194"/>
        <v/>
      </c>
      <c r="Y1359" s="65" t="str">
        <f t="shared" si="195"/>
        <v/>
      </c>
      <c r="Z1359" s="65" t="str">
        <f t="shared" si="196"/>
        <v/>
      </c>
      <c r="AA1359" s="65" t="str">
        <f t="shared" si="197"/>
        <v/>
      </c>
    </row>
    <row r="1360" spans="1:27" x14ac:dyDescent="0.25">
      <c r="A1360" s="40" t="str">
        <f>IF(G1360="","",1*ISERROR(VLOOKUP(G1360,G$1:G1359,1,FALSE)))</f>
        <v/>
      </c>
      <c r="B1360" s="40" t="str">
        <f>IF(A1360=0,0,IF(A1360="","",SUM(A$2:A1360)))</f>
        <v/>
      </c>
      <c r="C1360" s="41" t="str">
        <f>IF(H1360="","",1*ISERROR(VLOOKUP(H1360,H$1:H1359,1,FALSE)))</f>
        <v/>
      </c>
      <c r="D1360" s="40" t="str">
        <f>IF(C1360=0,0,IF(C1360="","",SUM(C$2:C1360)))</f>
        <v/>
      </c>
      <c r="E1360" s="41" t="str">
        <f>IF(H1360=0,0,IF(C1360="","",SUM(C$11:C1360)))</f>
        <v/>
      </c>
      <c r="F1360" s="41" t="str">
        <f>IF(H1360="","",COUNTIF(H$11:H1360,"="&amp;H1360))</f>
        <v/>
      </c>
      <c r="G1360" s="41" t="str">
        <f t="shared" si="189"/>
        <v/>
      </c>
      <c r="H1360" s="41" t="str">
        <f t="shared" si="190"/>
        <v/>
      </c>
      <c r="I1360" s="41" t="str">
        <f t="shared" si="191"/>
        <v/>
      </c>
      <c r="J1360" s="41" t="str">
        <f t="shared" si="192"/>
        <v/>
      </c>
      <c r="K1360" s="268"/>
      <c r="L1360" s="268"/>
      <c r="M1360" s="268"/>
      <c r="N1360" s="269"/>
      <c r="O1360" s="269"/>
      <c r="P1360" s="269"/>
      <c r="Q1360" s="270"/>
      <c r="R1360" s="271"/>
      <c r="S1360" s="268"/>
      <c r="T1360" s="268"/>
      <c r="U1360" s="268"/>
      <c r="V1360" s="268"/>
      <c r="W1360" s="65" t="str">
        <f t="shared" si="193"/>
        <v/>
      </c>
      <c r="X1360" s="65" t="str">
        <f t="shared" si="194"/>
        <v/>
      </c>
      <c r="Y1360" s="65" t="str">
        <f t="shared" si="195"/>
        <v/>
      </c>
      <c r="Z1360" s="65" t="str">
        <f t="shared" si="196"/>
        <v/>
      </c>
      <c r="AA1360" s="65" t="str">
        <f t="shared" si="197"/>
        <v/>
      </c>
    </row>
    <row r="1361" spans="1:27" x14ac:dyDescent="0.25">
      <c r="A1361" s="40" t="str">
        <f>IF(G1361="","",1*ISERROR(VLOOKUP(G1361,G$1:G1360,1,FALSE)))</f>
        <v/>
      </c>
      <c r="B1361" s="40" t="str">
        <f>IF(A1361=0,0,IF(A1361="","",SUM(A$2:A1361)))</f>
        <v/>
      </c>
      <c r="C1361" s="41" t="str">
        <f>IF(H1361="","",1*ISERROR(VLOOKUP(H1361,H$1:H1360,1,FALSE)))</f>
        <v/>
      </c>
      <c r="D1361" s="40" t="str">
        <f>IF(C1361=0,0,IF(C1361="","",SUM(C$2:C1361)))</f>
        <v/>
      </c>
      <c r="E1361" s="41" t="str">
        <f>IF(H1361=0,0,IF(C1361="","",SUM(C$11:C1361)))</f>
        <v/>
      </c>
      <c r="F1361" s="41" t="str">
        <f>IF(H1361="","",COUNTIF(H$11:H1361,"="&amp;H1361))</f>
        <v/>
      </c>
      <c r="G1361" s="41" t="str">
        <f t="shared" si="189"/>
        <v/>
      </c>
      <c r="H1361" s="41" t="str">
        <f t="shared" si="190"/>
        <v/>
      </c>
      <c r="I1361" s="41" t="str">
        <f t="shared" si="191"/>
        <v/>
      </c>
      <c r="J1361" s="41" t="str">
        <f t="shared" si="192"/>
        <v/>
      </c>
      <c r="K1361" s="268"/>
      <c r="L1361" s="268"/>
      <c r="M1361" s="268"/>
      <c r="N1361" s="269"/>
      <c r="O1361" s="269"/>
      <c r="P1361" s="269"/>
      <c r="Q1361" s="270"/>
      <c r="R1361" s="271"/>
      <c r="S1361" s="268"/>
      <c r="T1361" s="268"/>
      <c r="U1361" s="268"/>
      <c r="V1361" s="268"/>
      <c r="W1361" s="65" t="str">
        <f t="shared" si="193"/>
        <v/>
      </c>
      <c r="X1361" s="65" t="str">
        <f t="shared" si="194"/>
        <v/>
      </c>
      <c r="Y1361" s="65" t="str">
        <f t="shared" si="195"/>
        <v/>
      </c>
      <c r="Z1361" s="65" t="str">
        <f t="shared" si="196"/>
        <v/>
      </c>
      <c r="AA1361" s="65" t="str">
        <f t="shared" si="197"/>
        <v/>
      </c>
    </row>
    <row r="1362" spans="1:27" x14ac:dyDescent="0.25">
      <c r="A1362" s="40" t="str">
        <f>IF(G1362="","",1*ISERROR(VLOOKUP(G1362,G$1:G1361,1,FALSE)))</f>
        <v/>
      </c>
      <c r="B1362" s="40" t="str">
        <f>IF(A1362=0,0,IF(A1362="","",SUM(A$2:A1362)))</f>
        <v/>
      </c>
      <c r="C1362" s="41" t="str">
        <f>IF(H1362="","",1*ISERROR(VLOOKUP(H1362,H$1:H1361,1,FALSE)))</f>
        <v/>
      </c>
      <c r="D1362" s="40" t="str">
        <f>IF(C1362=0,0,IF(C1362="","",SUM(C$2:C1362)))</f>
        <v/>
      </c>
      <c r="E1362" s="41" t="str">
        <f>IF(H1362=0,0,IF(C1362="","",SUM(C$11:C1362)))</f>
        <v/>
      </c>
      <c r="F1362" s="41" t="str">
        <f>IF(H1362="","",COUNTIF(H$11:H1362,"="&amp;H1362))</f>
        <v/>
      </c>
      <c r="G1362" s="41" t="str">
        <f t="shared" si="189"/>
        <v/>
      </c>
      <c r="H1362" s="41" t="str">
        <f t="shared" si="190"/>
        <v/>
      </c>
      <c r="I1362" s="41" t="str">
        <f t="shared" si="191"/>
        <v/>
      </c>
      <c r="J1362" s="41" t="str">
        <f t="shared" si="192"/>
        <v/>
      </c>
      <c r="K1362" s="268"/>
      <c r="L1362" s="268"/>
      <c r="M1362" s="268"/>
      <c r="N1362" s="269"/>
      <c r="O1362" s="269"/>
      <c r="P1362" s="269"/>
      <c r="Q1362" s="270"/>
      <c r="R1362" s="271"/>
      <c r="S1362" s="268"/>
      <c r="T1362" s="268"/>
      <c r="U1362" s="268"/>
      <c r="V1362" s="268"/>
      <c r="W1362" s="65" t="str">
        <f t="shared" si="193"/>
        <v/>
      </c>
      <c r="X1362" s="65" t="str">
        <f t="shared" si="194"/>
        <v/>
      </c>
      <c r="Y1362" s="65" t="str">
        <f t="shared" si="195"/>
        <v/>
      </c>
      <c r="Z1362" s="65" t="str">
        <f t="shared" si="196"/>
        <v/>
      </c>
      <c r="AA1362" s="65" t="str">
        <f t="shared" si="197"/>
        <v/>
      </c>
    </row>
    <row r="1363" spans="1:27" x14ac:dyDescent="0.25">
      <c r="A1363" s="40" t="str">
        <f>IF(G1363="","",1*ISERROR(VLOOKUP(G1363,G$1:G1362,1,FALSE)))</f>
        <v/>
      </c>
      <c r="B1363" s="40" t="str">
        <f>IF(A1363=0,0,IF(A1363="","",SUM(A$2:A1363)))</f>
        <v/>
      </c>
      <c r="C1363" s="41" t="str">
        <f>IF(H1363="","",1*ISERROR(VLOOKUP(H1363,H$1:H1362,1,FALSE)))</f>
        <v/>
      </c>
      <c r="D1363" s="40" t="str">
        <f>IF(C1363=0,0,IF(C1363="","",SUM(C$2:C1363)))</f>
        <v/>
      </c>
      <c r="E1363" s="41" t="str">
        <f>IF(H1363=0,0,IF(C1363="","",SUM(C$11:C1363)))</f>
        <v/>
      </c>
      <c r="F1363" s="41" t="str">
        <f>IF(H1363="","",COUNTIF(H$11:H1363,"="&amp;H1363))</f>
        <v/>
      </c>
      <c r="G1363" s="41" t="str">
        <f t="shared" si="189"/>
        <v/>
      </c>
      <c r="H1363" s="41" t="str">
        <f t="shared" si="190"/>
        <v/>
      </c>
      <c r="I1363" s="41" t="str">
        <f t="shared" si="191"/>
        <v/>
      </c>
      <c r="J1363" s="41" t="str">
        <f t="shared" si="192"/>
        <v/>
      </c>
      <c r="K1363" s="268"/>
      <c r="L1363" s="268"/>
      <c r="M1363" s="268"/>
      <c r="N1363" s="269"/>
      <c r="O1363" s="269"/>
      <c r="P1363" s="269"/>
      <c r="Q1363" s="270"/>
      <c r="R1363" s="271"/>
      <c r="S1363" s="268"/>
      <c r="T1363" s="268"/>
      <c r="U1363" s="268"/>
      <c r="V1363" s="268"/>
      <c r="W1363" s="65" t="str">
        <f t="shared" si="193"/>
        <v/>
      </c>
      <c r="X1363" s="65" t="str">
        <f t="shared" si="194"/>
        <v/>
      </c>
      <c r="Y1363" s="65" t="str">
        <f t="shared" si="195"/>
        <v/>
      </c>
      <c r="Z1363" s="65" t="str">
        <f t="shared" si="196"/>
        <v/>
      </c>
      <c r="AA1363" s="65" t="str">
        <f t="shared" si="197"/>
        <v/>
      </c>
    </row>
    <row r="1364" spans="1:27" x14ac:dyDescent="0.25">
      <c r="A1364" s="40" t="str">
        <f>IF(G1364="","",1*ISERROR(VLOOKUP(G1364,G$1:G1363,1,FALSE)))</f>
        <v/>
      </c>
      <c r="B1364" s="40" t="str">
        <f>IF(A1364=0,0,IF(A1364="","",SUM(A$2:A1364)))</f>
        <v/>
      </c>
      <c r="C1364" s="41" t="str">
        <f>IF(H1364="","",1*ISERROR(VLOOKUP(H1364,H$1:H1363,1,FALSE)))</f>
        <v/>
      </c>
      <c r="D1364" s="40" t="str">
        <f>IF(C1364=0,0,IF(C1364="","",SUM(C$2:C1364)))</f>
        <v/>
      </c>
      <c r="E1364" s="41" t="str">
        <f>IF(H1364=0,0,IF(C1364="","",SUM(C$11:C1364)))</f>
        <v/>
      </c>
      <c r="F1364" s="41" t="str">
        <f>IF(H1364="","",COUNTIF(H$11:H1364,"="&amp;H1364))</f>
        <v/>
      </c>
      <c r="G1364" s="41" t="str">
        <f t="shared" si="189"/>
        <v/>
      </c>
      <c r="H1364" s="41" t="str">
        <f t="shared" si="190"/>
        <v/>
      </c>
      <c r="I1364" s="41" t="str">
        <f t="shared" si="191"/>
        <v/>
      </c>
      <c r="J1364" s="41" t="str">
        <f t="shared" si="192"/>
        <v/>
      </c>
      <c r="K1364" s="268"/>
      <c r="L1364" s="268"/>
      <c r="M1364" s="268"/>
      <c r="N1364" s="269"/>
      <c r="O1364" s="269"/>
      <c r="P1364" s="269"/>
      <c r="Q1364" s="270"/>
      <c r="R1364" s="271"/>
      <c r="S1364" s="268"/>
      <c r="T1364" s="268"/>
      <c r="U1364" s="268"/>
      <c r="V1364" s="268"/>
      <c r="W1364" s="65" t="str">
        <f t="shared" si="193"/>
        <v/>
      </c>
      <c r="X1364" s="65" t="str">
        <f t="shared" si="194"/>
        <v/>
      </c>
      <c r="Y1364" s="65" t="str">
        <f t="shared" si="195"/>
        <v/>
      </c>
      <c r="Z1364" s="65" t="str">
        <f t="shared" si="196"/>
        <v/>
      </c>
      <c r="AA1364" s="65" t="str">
        <f t="shared" si="197"/>
        <v/>
      </c>
    </row>
    <row r="1365" spans="1:27" x14ac:dyDescent="0.25">
      <c r="A1365" s="40" t="str">
        <f>IF(G1365="","",1*ISERROR(VLOOKUP(G1365,G$1:G1364,1,FALSE)))</f>
        <v/>
      </c>
      <c r="B1365" s="40" t="str">
        <f>IF(A1365=0,0,IF(A1365="","",SUM(A$2:A1365)))</f>
        <v/>
      </c>
      <c r="C1365" s="41" t="str">
        <f>IF(H1365="","",1*ISERROR(VLOOKUP(H1365,H$1:H1364,1,FALSE)))</f>
        <v/>
      </c>
      <c r="D1365" s="40" t="str">
        <f>IF(C1365=0,0,IF(C1365="","",SUM(C$2:C1365)))</f>
        <v/>
      </c>
      <c r="E1365" s="41" t="str">
        <f>IF(H1365=0,0,IF(C1365="","",SUM(C$11:C1365)))</f>
        <v/>
      </c>
      <c r="F1365" s="41" t="str">
        <f>IF(H1365="","",COUNTIF(H$11:H1365,"="&amp;H1365))</f>
        <v/>
      </c>
      <c r="G1365" s="41" t="str">
        <f t="shared" si="189"/>
        <v/>
      </c>
      <c r="H1365" s="41" t="str">
        <f t="shared" si="190"/>
        <v/>
      </c>
      <c r="I1365" s="41" t="str">
        <f t="shared" si="191"/>
        <v/>
      </c>
      <c r="J1365" s="41" t="str">
        <f t="shared" si="192"/>
        <v/>
      </c>
      <c r="K1365" s="268"/>
      <c r="L1365" s="268"/>
      <c r="M1365" s="268"/>
      <c r="N1365" s="269"/>
      <c r="O1365" s="269"/>
      <c r="P1365" s="269"/>
      <c r="Q1365" s="270"/>
      <c r="R1365" s="271"/>
      <c r="S1365" s="268"/>
      <c r="T1365" s="268"/>
      <c r="U1365" s="268"/>
      <c r="V1365" s="268"/>
      <c r="W1365" s="65" t="str">
        <f t="shared" si="193"/>
        <v/>
      </c>
      <c r="X1365" s="65" t="str">
        <f t="shared" si="194"/>
        <v/>
      </c>
      <c r="Y1365" s="65" t="str">
        <f t="shared" si="195"/>
        <v/>
      </c>
      <c r="Z1365" s="65" t="str">
        <f t="shared" si="196"/>
        <v/>
      </c>
      <c r="AA1365" s="65" t="str">
        <f t="shared" si="197"/>
        <v/>
      </c>
    </row>
    <row r="1366" spans="1:27" x14ac:dyDescent="0.25">
      <c r="A1366" s="40" t="str">
        <f>IF(G1366="","",1*ISERROR(VLOOKUP(G1366,G$1:G1365,1,FALSE)))</f>
        <v/>
      </c>
      <c r="B1366" s="40" t="str">
        <f>IF(A1366=0,0,IF(A1366="","",SUM(A$2:A1366)))</f>
        <v/>
      </c>
      <c r="C1366" s="41" t="str">
        <f>IF(H1366="","",1*ISERROR(VLOOKUP(H1366,H$1:H1365,1,FALSE)))</f>
        <v/>
      </c>
      <c r="D1366" s="40" t="str">
        <f>IF(C1366=0,0,IF(C1366="","",SUM(C$2:C1366)))</f>
        <v/>
      </c>
      <c r="E1366" s="41" t="str">
        <f>IF(H1366=0,0,IF(C1366="","",SUM(C$11:C1366)))</f>
        <v/>
      </c>
      <c r="F1366" s="41" t="str">
        <f>IF(H1366="","",COUNTIF(H$11:H1366,"="&amp;H1366))</f>
        <v/>
      </c>
      <c r="G1366" s="41" t="str">
        <f t="shared" si="189"/>
        <v/>
      </c>
      <c r="H1366" s="41" t="str">
        <f t="shared" si="190"/>
        <v/>
      </c>
      <c r="I1366" s="41" t="str">
        <f t="shared" si="191"/>
        <v/>
      </c>
      <c r="J1366" s="41" t="str">
        <f t="shared" si="192"/>
        <v/>
      </c>
      <c r="K1366" s="268"/>
      <c r="L1366" s="268"/>
      <c r="M1366" s="268"/>
      <c r="N1366" s="269"/>
      <c r="O1366" s="269"/>
      <c r="P1366" s="269"/>
      <c r="Q1366" s="270"/>
      <c r="R1366" s="271"/>
      <c r="S1366" s="268"/>
      <c r="T1366" s="268"/>
      <c r="U1366" s="268"/>
      <c r="V1366" s="268"/>
      <c r="W1366" s="65" t="str">
        <f t="shared" si="193"/>
        <v/>
      </c>
      <c r="X1366" s="65" t="str">
        <f t="shared" si="194"/>
        <v/>
      </c>
      <c r="Y1366" s="65" t="str">
        <f t="shared" si="195"/>
        <v/>
      </c>
      <c r="Z1366" s="65" t="str">
        <f t="shared" si="196"/>
        <v/>
      </c>
      <c r="AA1366" s="65" t="str">
        <f t="shared" si="197"/>
        <v/>
      </c>
    </row>
    <row r="1367" spans="1:27" x14ac:dyDescent="0.25">
      <c r="A1367" s="40" t="str">
        <f>IF(G1367="","",1*ISERROR(VLOOKUP(G1367,G$1:G1366,1,FALSE)))</f>
        <v/>
      </c>
      <c r="B1367" s="40" t="str">
        <f>IF(A1367=0,0,IF(A1367="","",SUM(A$2:A1367)))</f>
        <v/>
      </c>
      <c r="C1367" s="41" t="str">
        <f>IF(H1367="","",1*ISERROR(VLOOKUP(H1367,H$1:H1366,1,FALSE)))</f>
        <v/>
      </c>
      <c r="D1367" s="40" t="str">
        <f>IF(C1367=0,0,IF(C1367="","",SUM(C$2:C1367)))</f>
        <v/>
      </c>
      <c r="E1367" s="41" t="str">
        <f>IF(H1367=0,0,IF(C1367="","",SUM(C$11:C1367)))</f>
        <v/>
      </c>
      <c r="F1367" s="41" t="str">
        <f>IF(H1367="","",COUNTIF(H$11:H1367,"="&amp;H1367))</f>
        <v/>
      </c>
      <c r="G1367" s="41" t="str">
        <f t="shared" si="189"/>
        <v/>
      </c>
      <c r="H1367" s="41" t="str">
        <f t="shared" si="190"/>
        <v/>
      </c>
      <c r="I1367" s="41" t="str">
        <f t="shared" si="191"/>
        <v/>
      </c>
      <c r="J1367" s="41" t="str">
        <f t="shared" si="192"/>
        <v/>
      </c>
      <c r="K1367" s="268"/>
      <c r="L1367" s="268"/>
      <c r="M1367" s="268"/>
      <c r="N1367" s="269"/>
      <c r="O1367" s="269"/>
      <c r="P1367" s="269"/>
      <c r="Q1367" s="270"/>
      <c r="R1367" s="271"/>
      <c r="S1367" s="268"/>
      <c r="T1367" s="268"/>
      <c r="U1367" s="268"/>
      <c r="V1367" s="268"/>
      <c r="W1367" s="65" t="str">
        <f t="shared" si="193"/>
        <v/>
      </c>
      <c r="X1367" s="65" t="str">
        <f t="shared" si="194"/>
        <v/>
      </c>
      <c r="Y1367" s="65" t="str">
        <f t="shared" si="195"/>
        <v/>
      </c>
      <c r="Z1367" s="65" t="str">
        <f t="shared" si="196"/>
        <v/>
      </c>
      <c r="AA1367" s="65" t="str">
        <f t="shared" si="197"/>
        <v/>
      </c>
    </row>
    <row r="1368" spans="1:27" x14ac:dyDescent="0.25">
      <c r="A1368" s="40" t="str">
        <f>IF(G1368="","",1*ISERROR(VLOOKUP(G1368,G$1:G1367,1,FALSE)))</f>
        <v/>
      </c>
      <c r="B1368" s="40" t="str">
        <f>IF(A1368=0,0,IF(A1368="","",SUM(A$2:A1368)))</f>
        <v/>
      </c>
      <c r="C1368" s="41" t="str">
        <f>IF(H1368="","",1*ISERROR(VLOOKUP(H1368,H$1:H1367,1,FALSE)))</f>
        <v/>
      </c>
      <c r="D1368" s="40" t="str">
        <f>IF(C1368=0,0,IF(C1368="","",SUM(C$2:C1368)))</f>
        <v/>
      </c>
      <c r="E1368" s="41" t="str">
        <f>IF(H1368=0,0,IF(C1368="","",SUM(C$11:C1368)))</f>
        <v/>
      </c>
      <c r="F1368" s="41" t="str">
        <f>IF(H1368="","",COUNTIF(H$11:H1368,"="&amp;H1368))</f>
        <v/>
      </c>
      <c r="G1368" s="41" t="str">
        <f t="shared" si="189"/>
        <v/>
      </c>
      <c r="H1368" s="41" t="str">
        <f t="shared" si="190"/>
        <v/>
      </c>
      <c r="I1368" s="41" t="str">
        <f t="shared" si="191"/>
        <v/>
      </c>
      <c r="J1368" s="41" t="str">
        <f t="shared" si="192"/>
        <v/>
      </c>
      <c r="K1368" s="268"/>
      <c r="L1368" s="268"/>
      <c r="M1368" s="268"/>
      <c r="N1368" s="269"/>
      <c r="O1368" s="269"/>
      <c r="P1368" s="269"/>
      <c r="Q1368" s="270"/>
      <c r="R1368" s="271"/>
      <c r="S1368" s="268"/>
      <c r="T1368" s="268"/>
      <c r="U1368" s="268"/>
      <c r="V1368" s="268"/>
      <c r="W1368" s="65" t="str">
        <f t="shared" si="193"/>
        <v/>
      </c>
      <c r="X1368" s="65" t="str">
        <f t="shared" si="194"/>
        <v/>
      </c>
      <c r="Y1368" s="65" t="str">
        <f t="shared" si="195"/>
        <v/>
      </c>
      <c r="Z1368" s="65" t="str">
        <f t="shared" si="196"/>
        <v/>
      </c>
      <c r="AA1368" s="65" t="str">
        <f t="shared" si="197"/>
        <v/>
      </c>
    </row>
    <row r="1369" spans="1:27" x14ac:dyDescent="0.25">
      <c r="A1369" s="40" t="str">
        <f>IF(G1369="","",1*ISERROR(VLOOKUP(G1369,G$1:G1368,1,FALSE)))</f>
        <v/>
      </c>
      <c r="B1369" s="40" t="str">
        <f>IF(A1369=0,0,IF(A1369="","",SUM(A$2:A1369)))</f>
        <v/>
      </c>
      <c r="C1369" s="41" t="str">
        <f>IF(H1369="","",1*ISERROR(VLOOKUP(H1369,H$1:H1368,1,FALSE)))</f>
        <v/>
      </c>
      <c r="D1369" s="40" t="str">
        <f>IF(C1369=0,0,IF(C1369="","",SUM(C$2:C1369)))</f>
        <v/>
      </c>
      <c r="E1369" s="41" t="str">
        <f>IF(H1369=0,0,IF(C1369="","",SUM(C$11:C1369)))</f>
        <v/>
      </c>
      <c r="F1369" s="41" t="str">
        <f>IF(H1369="","",COUNTIF(H$11:H1369,"="&amp;H1369))</f>
        <v/>
      </c>
      <c r="G1369" s="41" t="str">
        <f t="shared" si="189"/>
        <v/>
      </c>
      <c r="H1369" s="41" t="str">
        <f t="shared" si="190"/>
        <v/>
      </c>
      <c r="I1369" s="41" t="str">
        <f t="shared" si="191"/>
        <v/>
      </c>
      <c r="J1369" s="41" t="str">
        <f t="shared" si="192"/>
        <v/>
      </c>
      <c r="K1369" s="268"/>
      <c r="L1369" s="268"/>
      <c r="M1369" s="268"/>
      <c r="N1369" s="269"/>
      <c r="O1369" s="269"/>
      <c r="P1369" s="269"/>
      <c r="Q1369" s="270"/>
      <c r="R1369" s="271"/>
      <c r="S1369" s="268"/>
      <c r="T1369" s="268"/>
      <c r="U1369" s="268"/>
      <c r="V1369" s="268"/>
      <c r="W1369" s="65" t="str">
        <f t="shared" si="193"/>
        <v/>
      </c>
      <c r="X1369" s="65" t="str">
        <f t="shared" si="194"/>
        <v/>
      </c>
      <c r="Y1369" s="65" t="str">
        <f t="shared" si="195"/>
        <v/>
      </c>
      <c r="Z1369" s="65" t="str">
        <f t="shared" si="196"/>
        <v/>
      </c>
      <c r="AA1369" s="65" t="str">
        <f t="shared" si="197"/>
        <v/>
      </c>
    </row>
    <row r="1370" spans="1:27" x14ac:dyDescent="0.25">
      <c r="A1370" s="40" t="str">
        <f>IF(G1370="","",1*ISERROR(VLOOKUP(G1370,G$1:G1369,1,FALSE)))</f>
        <v/>
      </c>
      <c r="B1370" s="40" t="str">
        <f>IF(A1370=0,0,IF(A1370="","",SUM(A$2:A1370)))</f>
        <v/>
      </c>
      <c r="C1370" s="41" t="str">
        <f>IF(H1370="","",1*ISERROR(VLOOKUP(H1370,H$1:H1369,1,FALSE)))</f>
        <v/>
      </c>
      <c r="D1370" s="40" t="str">
        <f>IF(C1370=0,0,IF(C1370="","",SUM(C$2:C1370)))</f>
        <v/>
      </c>
      <c r="E1370" s="41" t="str">
        <f>IF(H1370=0,0,IF(C1370="","",SUM(C$11:C1370)))</f>
        <v/>
      </c>
      <c r="F1370" s="41" t="str">
        <f>IF(H1370="","",COUNTIF(H$11:H1370,"="&amp;H1370))</f>
        <v/>
      </c>
      <c r="G1370" s="41" t="str">
        <f t="shared" si="189"/>
        <v/>
      </c>
      <c r="H1370" s="41" t="str">
        <f t="shared" si="190"/>
        <v/>
      </c>
      <c r="I1370" s="41" t="str">
        <f t="shared" si="191"/>
        <v/>
      </c>
      <c r="J1370" s="41" t="str">
        <f t="shared" si="192"/>
        <v/>
      </c>
      <c r="K1370" s="268"/>
      <c r="L1370" s="268"/>
      <c r="M1370" s="268"/>
      <c r="N1370" s="269"/>
      <c r="O1370" s="269"/>
      <c r="P1370" s="269"/>
      <c r="Q1370" s="270"/>
      <c r="R1370" s="271"/>
      <c r="S1370" s="268"/>
      <c r="T1370" s="268"/>
      <c r="U1370" s="268"/>
      <c r="V1370" s="268"/>
      <c r="W1370" s="65" t="str">
        <f t="shared" si="193"/>
        <v/>
      </c>
      <c r="X1370" s="65" t="str">
        <f t="shared" si="194"/>
        <v/>
      </c>
      <c r="Y1370" s="65" t="str">
        <f t="shared" si="195"/>
        <v/>
      </c>
      <c r="Z1370" s="65" t="str">
        <f t="shared" si="196"/>
        <v/>
      </c>
      <c r="AA1370" s="65" t="str">
        <f t="shared" si="197"/>
        <v/>
      </c>
    </row>
    <row r="1371" spans="1:27" x14ac:dyDescent="0.25">
      <c r="A1371" s="40" t="str">
        <f>IF(G1371="","",1*ISERROR(VLOOKUP(G1371,G$1:G1370,1,FALSE)))</f>
        <v/>
      </c>
      <c r="B1371" s="40" t="str">
        <f>IF(A1371=0,0,IF(A1371="","",SUM(A$2:A1371)))</f>
        <v/>
      </c>
      <c r="C1371" s="41" t="str">
        <f>IF(H1371="","",1*ISERROR(VLOOKUP(H1371,H$1:H1370,1,FALSE)))</f>
        <v/>
      </c>
      <c r="D1371" s="40" t="str">
        <f>IF(C1371=0,0,IF(C1371="","",SUM(C$2:C1371)))</f>
        <v/>
      </c>
      <c r="E1371" s="41" t="str">
        <f>IF(H1371=0,0,IF(C1371="","",SUM(C$11:C1371)))</f>
        <v/>
      </c>
      <c r="F1371" s="41" t="str">
        <f>IF(H1371="","",COUNTIF(H$11:H1371,"="&amp;H1371))</f>
        <v/>
      </c>
      <c r="G1371" s="41" t="str">
        <f t="shared" si="189"/>
        <v/>
      </c>
      <c r="H1371" s="41" t="str">
        <f t="shared" si="190"/>
        <v/>
      </c>
      <c r="I1371" s="41" t="str">
        <f t="shared" si="191"/>
        <v/>
      </c>
      <c r="J1371" s="41" t="str">
        <f t="shared" si="192"/>
        <v/>
      </c>
      <c r="K1371" s="268"/>
      <c r="L1371" s="268"/>
      <c r="M1371" s="268"/>
      <c r="N1371" s="269"/>
      <c r="O1371" s="269"/>
      <c r="P1371" s="269"/>
      <c r="Q1371" s="270"/>
      <c r="R1371" s="271"/>
      <c r="S1371" s="268"/>
      <c r="T1371" s="268"/>
      <c r="U1371" s="268"/>
      <c r="V1371" s="268"/>
      <c r="W1371" s="65" t="str">
        <f t="shared" si="193"/>
        <v/>
      </c>
      <c r="X1371" s="65" t="str">
        <f t="shared" si="194"/>
        <v/>
      </c>
      <c r="Y1371" s="65" t="str">
        <f t="shared" si="195"/>
        <v/>
      </c>
      <c r="Z1371" s="65" t="str">
        <f t="shared" si="196"/>
        <v/>
      </c>
      <c r="AA1371" s="65" t="str">
        <f t="shared" si="197"/>
        <v/>
      </c>
    </row>
    <row r="1372" spans="1:27" x14ac:dyDescent="0.25">
      <c r="A1372" s="40" t="str">
        <f>IF(G1372="","",1*ISERROR(VLOOKUP(G1372,G$1:G1371,1,FALSE)))</f>
        <v/>
      </c>
      <c r="B1372" s="40" t="str">
        <f>IF(A1372=0,0,IF(A1372="","",SUM(A$2:A1372)))</f>
        <v/>
      </c>
      <c r="C1372" s="41" t="str">
        <f>IF(H1372="","",1*ISERROR(VLOOKUP(H1372,H$1:H1371,1,FALSE)))</f>
        <v/>
      </c>
      <c r="D1372" s="40" t="str">
        <f>IF(C1372=0,0,IF(C1372="","",SUM(C$2:C1372)))</f>
        <v/>
      </c>
      <c r="E1372" s="41" t="str">
        <f>IF(H1372=0,0,IF(C1372="","",SUM(C$11:C1372)))</f>
        <v/>
      </c>
      <c r="F1372" s="41" t="str">
        <f>IF(H1372="","",COUNTIF(H$11:H1372,"="&amp;H1372))</f>
        <v/>
      </c>
      <c r="G1372" s="41" t="str">
        <f t="shared" si="189"/>
        <v/>
      </c>
      <c r="H1372" s="41" t="str">
        <f t="shared" si="190"/>
        <v/>
      </c>
      <c r="I1372" s="41" t="str">
        <f t="shared" si="191"/>
        <v/>
      </c>
      <c r="J1372" s="41" t="str">
        <f t="shared" si="192"/>
        <v/>
      </c>
      <c r="K1372" s="268"/>
      <c r="L1372" s="268"/>
      <c r="M1372" s="268"/>
      <c r="N1372" s="269"/>
      <c r="O1372" s="269"/>
      <c r="P1372" s="269"/>
      <c r="Q1372" s="270"/>
      <c r="R1372" s="271"/>
      <c r="S1372" s="268"/>
      <c r="T1372" s="268"/>
      <c r="U1372" s="268"/>
      <c r="V1372" s="268"/>
      <c r="W1372" s="65" t="str">
        <f t="shared" si="193"/>
        <v/>
      </c>
      <c r="X1372" s="65" t="str">
        <f t="shared" si="194"/>
        <v/>
      </c>
      <c r="Y1372" s="65" t="str">
        <f t="shared" si="195"/>
        <v/>
      </c>
      <c r="Z1372" s="65" t="str">
        <f t="shared" si="196"/>
        <v/>
      </c>
      <c r="AA1372" s="65" t="str">
        <f t="shared" si="197"/>
        <v/>
      </c>
    </row>
    <row r="1373" spans="1:27" x14ac:dyDescent="0.25">
      <c r="A1373" s="40" t="str">
        <f>IF(G1373="","",1*ISERROR(VLOOKUP(G1373,G$1:G1372,1,FALSE)))</f>
        <v/>
      </c>
      <c r="B1373" s="40" t="str">
        <f>IF(A1373=0,0,IF(A1373="","",SUM(A$2:A1373)))</f>
        <v/>
      </c>
      <c r="C1373" s="41" t="str">
        <f>IF(H1373="","",1*ISERROR(VLOOKUP(H1373,H$1:H1372,1,FALSE)))</f>
        <v/>
      </c>
      <c r="D1373" s="40" t="str">
        <f>IF(C1373=0,0,IF(C1373="","",SUM(C$2:C1373)))</f>
        <v/>
      </c>
      <c r="E1373" s="41" t="str">
        <f>IF(H1373=0,0,IF(C1373="","",SUM(C$11:C1373)))</f>
        <v/>
      </c>
      <c r="F1373" s="41" t="str">
        <f>IF(H1373="","",COUNTIF(H$11:H1373,"="&amp;H1373))</f>
        <v/>
      </c>
      <c r="G1373" s="41" t="str">
        <f t="shared" si="189"/>
        <v/>
      </c>
      <c r="H1373" s="41" t="str">
        <f t="shared" si="190"/>
        <v/>
      </c>
      <c r="I1373" s="41" t="str">
        <f t="shared" si="191"/>
        <v/>
      </c>
      <c r="J1373" s="41" t="str">
        <f t="shared" si="192"/>
        <v/>
      </c>
      <c r="K1373" s="268"/>
      <c r="L1373" s="268"/>
      <c r="M1373" s="268"/>
      <c r="N1373" s="269"/>
      <c r="O1373" s="269"/>
      <c r="P1373" s="269"/>
      <c r="Q1373" s="270"/>
      <c r="R1373" s="271"/>
      <c r="S1373" s="268"/>
      <c r="T1373" s="268"/>
      <c r="U1373" s="268"/>
      <c r="V1373" s="268"/>
      <c r="W1373" s="65" t="str">
        <f t="shared" si="193"/>
        <v/>
      </c>
      <c r="X1373" s="65" t="str">
        <f t="shared" si="194"/>
        <v/>
      </c>
      <c r="Y1373" s="65" t="str">
        <f t="shared" si="195"/>
        <v/>
      </c>
      <c r="Z1373" s="65" t="str">
        <f t="shared" si="196"/>
        <v/>
      </c>
      <c r="AA1373" s="65" t="str">
        <f t="shared" si="197"/>
        <v/>
      </c>
    </row>
    <row r="1374" spans="1:27" x14ac:dyDescent="0.25">
      <c r="A1374" s="40" t="str">
        <f>IF(G1374="","",1*ISERROR(VLOOKUP(G1374,G$1:G1373,1,FALSE)))</f>
        <v/>
      </c>
      <c r="B1374" s="40" t="str">
        <f>IF(A1374=0,0,IF(A1374="","",SUM(A$2:A1374)))</f>
        <v/>
      </c>
      <c r="C1374" s="41" t="str">
        <f>IF(H1374="","",1*ISERROR(VLOOKUP(H1374,H$1:H1373,1,FALSE)))</f>
        <v/>
      </c>
      <c r="D1374" s="40" t="str">
        <f>IF(C1374=0,0,IF(C1374="","",SUM(C$2:C1374)))</f>
        <v/>
      </c>
      <c r="E1374" s="41" t="str">
        <f>IF(H1374=0,0,IF(C1374="","",SUM(C$11:C1374)))</f>
        <v/>
      </c>
      <c r="F1374" s="41" t="str">
        <f>IF(H1374="","",COUNTIF(H$11:H1374,"="&amp;H1374))</f>
        <v/>
      </c>
      <c r="G1374" s="41" t="str">
        <f t="shared" si="189"/>
        <v/>
      </c>
      <c r="H1374" s="41" t="str">
        <f t="shared" si="190"/>
        <v/>
      </c>
      <c r="I1374" s="41" t="str">
        <f t="shared" si="191"/>
        <v/>
      </c>
      <c r="J1374" s="41" t="str">
        <f t="shared" si="192"/>
        <v/>
      </c>
      <c r="K1374" s="268"/>
      <c r="L1374" s="268"/>
      <c r="M1374" s="268"/>
      <c r="N1374" s="269"/>
      <c r="O1374" s="269"/>
      <c r="P1374" s="269"/>
      <c r="Q1374" s="270"/>
      <c r="R1374" s="271"/>
      <c r="S1374" s="268"/>
      <c r="T1374" s="268"/>
      <c r="U1374" s="268"/>
      <c r="V1374" s="268"/>
      <c r="W1374" s="65" t="str">
        <f t="shared" si="193"/>
        <v/>
      </c>
      <c r="X1374" s="65" t="str">
        <f t="shared" si="194"/>
        <v/>
      </c>
      <c r="Y1374" s="65" t="str">
        <f t="shared" si="195"/>
        <v/>
      </c>
      <c r="Z1374" s="65" t="str">
        <f t="shared" si="196"/>
        <v/>
      </c>
      <c r="AA1374" s="65" t="str">
        <f t="shared" si="197"/>
        <v/>
      </c>
    </row>
    <row r="1375" spans="1:27" x14ac:dyDescent="0.25">
      <c r="A1375" s="40" t="str">
        <f>IF(G1375="","",1*ISERROR(VLOOKUP(G1375,G$1:G1374,1,FALSE)))</f>
        <v/>
      </c>
      <c r="B1375" s="40" t="str">
        <f>IF(A1375=0,0,IF(A1375="","",SUM(A$2:A1375)))</f>
        <v/>
      </c>
      <c r="C1375" s="41" t="str">
        <f>IF(H1375="","",1*ISERROR(VLOOKUP(H1375,H$1:H1374,1,FALSE)))</f>
        <v/>
      </c>
      <c r="D1375" s="40" t="str">
        <f>IF(C1375=0,0,IF(C1375="","",SUM(C$2:C1375)))</f>
        <v/>
      </c>
      <c r="E1375" s="41" t="str">
        <f>IF(H1375=0,0,IF(C1375="","",SUM(C$11:C1375)))</f>
        <v/>
      </c>
      <c r="F1375" s="41" t="str">
        <f>IF(H1375="","",COUNTIF(H$11:H1375,"="&amp;H1375))</f>
        <v/>
      </c>
      <c r="G1375" s="41" t="str">
        <f t="shared" si="189"/>
        <v/>
      </c>
      <c r="H1375" s="41" t="str">
        <f t="shared" si="190"/>
        <v/>
      </c>
      <c r="I1375" s="41" t="str">
        <f t="shared" si="191"/>
        <v/>
      </c>
      <c r="J1375" s="41" t="str">
        <f t="shared" si="192"/>
        <v/>
      </c>
      <c r="K1375" s="268"/>
      <c r="L1375" s="268"/>
      <c r="M1375" s="268"/>
      <c r="N1375" s="269"/>
      <c r="O1375" s="269"/>
      <c r="P1375" s="269"/>
      <c r="Q1375" s="270"/>
      <c r="R1375" s="271"/>
      <c r="S1375" s="268"/>
      <c r="T1375" s="268"/>
      <c r="U1375" s="268"/>
      <c r="V1375" s="268"/>
      <c r="W1375" s="65" t="str">
        <f t="shared" si="193"/>
        <v/>
      </c>
      <c r="X1375" s="65" t="str">
        <f t="shared" si="194"/>
        <v/>
      </c>
      <c r="Y1375" s="65" t="str">
        <f t="shared" si="195"/>
        <v/>
      </c>
      <c r="Z1375" s="65" t="str">
        <f t="shared" si="196"/>
        <v/>
      </c>
      <c r="AA1375" s="65" t="str">
        <f t="shared" si="197"/>
        <v/>
      </c>
    </row>
    <row r="1376" spans="1:27" x14ac:dyDescent="0.25">
      <c r="A1376" s="40" t="str">
        <f>IF(G1376="","",1*ISERROR(VLOOKUP(G1376,G$1:G1375,1,FALSE)))</f>
        <v/>
      </c>
      <c r="B1376" s="40" t="str">
        <f>IF(A1376=0,0,IF(A1376="","",SUM(A$2:A1376)))</f>
        <v/>
      </c>
      <c r="C1376" s="41" t="str">
        <f>IF(H1376="","",1*ISERROR(VLOOKUP(H1376,H$1:H1375,1,FALSE)))</f>
        <v/>
      </c>
      <c r="D1376" s="40" t="str">
        <f>IF(C1376=0,0,IF(C1376="","",SUM(C$2:C1376)))</f>
        <v/>
      </c>
      <c r="E1376" s="41" t="str">
        <f>IF(H1376=0,0,IF(C1376="","",SUM(C$11:C1376)))</f>
        <v/>
      </c>
      <c r="F1376" s="41" t="str">
        <f>IF(H1376="","",COUNTIF(H$11:H1376,"="&amp;H1376))</f>
        <v/>
      </c>
      <c r="G1376" s="41" t="str">
        <f t="shared" si="189"/>
        <v/>
      </c>
      <c r="H1376" s="41" t="str">
        <f t="shared" si="190"/>
        <v/>
      </c>
      <c r="I1376" s="41" t="str">
        <f t="shared" si="191"/>
        <v/>
      </c>
      <c r="J1376" s="41" t="str">
        <f t="shared" si="192"/>
        <v/>
      </c>
      <c r="K1376" s="268"/>
      <c r="L1376" s="268"/>
      <c r="M1376" s="268"/>
      <c r="N1376" s="269"/>
      <c r="O1376" s="269"/>
      <c r="P1376" s="269"/>
      <c r="Q1376" s="270"/>
      <c r="R1376" s="271"/>
      <c r="S1376" s="268"/>
      <c r="T1376" s="268"/>
      <c r="U1376" s="268"/>
      <c r="V1376" s="268"/>
      <c r="W1376" s="65" t="str">
        <f t="shared" si="193"/>
        <v/>
      </c>
      <c r="X1376" s="65" t="str">
        <f t="shared" si="194"/>
        <v/>
      </c>
      <c r="Y1376" s="65" t="str">
        <f t="shared" si="195"/>
        <v/>
      </c>
      <c r="Z1376" s="65" t="str">
        <f t="shared" si="196"/>
        <v/>
      </c>
      <c r="AA1376" s="65" t="str">
        <f t="shared" si="197"/>
        <v/>
      </c>
    </row>
    <row r="1377" spans="1:27" x14ac:dyDescent="0.25">
      <c r="A1377" s="40" t="str">
        <f>IF(G1377="","",1*ISERROR(VLOOKUP(G1377,G$1:G1376,1,FALSE)))</f>
        <v/>
      </c>
      <c r="B1377" s="40" t="str">
        <f>IF(A1377=0,0,IF(A1377="","",SUM(A$2:A1377)))</f>
        <v/>
      </c>
      <c r="C1377" s="41" t="str">
        <f>IF(H1377="","",1*ISERROR(VLOOKUP(H1377,H$1:H1376,1,FALSE)))</f>
        <v/>
      </c>
      <c r="D1377" s="40" t="str">
        <f>IF(C1377=0,0,IF(C1377="","",SUM(C$2:C1377)))</f>
        <v/>
      </c>
      <c r="E1377" s="41" t="str">
        <f>IF(H1377=0,0,IF(C1377="","",SUM(C$11:C1377)))</f>
        <v/>
      </c>
      <c r="F1377" s="41" t="str">
        <f>IF(H1377="","",COUNTIF(H$11:H1377,"="&amp;H1377))</f>
        <v/>
      </c>
      <c r="G1377" s="41" t="str">
        <f t="shared" si="189"/>
        <v/>
      </c>
      <c r="H1377" s="41" t="str">
        <f t="shared" si="190"/>
        <v/>
      </c>
      <c r="I1377" s="41" t="str">
        <f t="shared" si="191"/>
        <v/>
      </c>
      <c r="J1377" s="41" t="str">
        <f t="shared" si="192"/>
        <v/>
      </c>
      <c r="K1377" s="268"/>
      <c r="L1377" s="268"/>
      <c r="M1377" s="268"/>
      <c r="N1377" s="269"/>
      <c r="O1377" s="269"/>
      <c r="P1377" s="269"/>
      <c r="Q1377" s="270"/>
      <c r="R1377" s="271"/>
      <c r="S1377" s="268"/>
      <c r="T1377" s="268"/>
      <c r="U1377" s="268"/>
      <c r="V1377" s="268"/>
      <c r="W1377" s="65" t="str">
        <f t="shared" si="193"/>
        <v/>
      </c>
      <c r="X1377" s="65" t="str">
        <f t="shared" si="194"/>
        <v/>
      </c>
      <c r="Y1377" s="65" t="str">
        <f t="shared" si="195"/>
        <v/>
      </c>
      <c r="Z1377" s="65" t="str">
        <f t="shared" si="196"/>
        <v/>
      </c>
      <c r="AA1377" s="65" t="str">
        <f t="shared" si="197"/>
        <v/>
      </c>
    </row>
    <row r="1378" spans="1:27" x14ac:dyDescent="0.25">
      <c r="A1378" s="40" t="str">
        <f>IF(G1378="","",1*ISERROR(VLOOKUP(G1378,G$1:G1377,1,FALSE)))</f>
        <v/>
      </c>
      <c r="B1378" s="40" t="str">
        <f>IF(A1378=0,0,IF(A1378="","",SUM(A$2:A1378)))</f>
        <v/>
      </c>
      <c r="C1378" s="41" t="str">
        <f>IF(H1378="","",1*ISERROR(VLOOKUP(H1378,H$1:H1377,1,FALSE)))</f>
        <v/>
      </c>
      <c r="D1378" s="40" t="str">
        <f>IF(C1378=0,0,IF(C1378="","",SUM(C$2:C1378)))</f>
        <v/>
      </c>
      <c r="E1378" s="41" t="str">
        <f>IF(H1378=0,0,IF(C1378="","",SUM(C$11:C1378)))</f>
        <v/>
      </c>
      <c r="F1378" s="41" t="str">
        <f>IF(H1378="","",COUNTIF(H$11:H1378,"="&amp;H1378))</f>
        <v/>
      </c>
      <c r="G1378" s="41" t="str">
        <f t="shared" si="189"/>
        <v/>
      </c>
      <c r="H1378" s="41" t="str">
        <f t="shared" si="190"/>
        <v/>
      </c>
      <c r="I1378" s="41" t="str">
        <f t="shared" si="191"/>
        <v/>
      </c>
      <c r="J1378" s="41" t="str">
        <f t="shared" si="192"/>
        <v/>
      </c>
      <c r="K1378" s="268"/>
      <c r="L1378" s="268"/>
      <c r="M1378" s="268"/>
      <c r="N1378" s="269"/>
      <c r="O1378" s="269"/>
      <c r="P1378" s="269"/>
      <c r="Q1378" s="270"/>
      <c r="R1378" s="271"/>
      <c r="S1378" s="268"/>
      <c r="T1378" s="268"/>
      <c r="U1378" s="268"/>
      <c r="V1378" s="268"/>
      <c r="W1378" s="65" t="str">
        <f t="shared" si="193"/>
        <v/>
      </c>
      <c r="X1378" s="65" t="str">
        <f t="shared" si="194"/>
        <v/>
      </c>
      <c r="Y1378" s="65" t="str">
        <f t="shared" si="195"/>
        <v/>
      </c>
      <c r="Z1378" s="65" t="str">
        <f t="shared" si="196"/>
        <v/>
      </c>
      <c r="AA1378" s="65" t="str">
        <f t="shared" si="197"/>
        <v/>
      </c>
    </row>
    <row r="1379" spans="1:27" x14ac:dyDescent="0.25">
      <c r="A1379" s="40" t="str">
        <f>IF(G1379="","",1*ISERROR(VLOOKUP(G1379,G$1:G1378,1,FALSE)))</f>
        <v/>
      </c>
      <c r="B1379" s="40" t="str">
        <f>IF(A1379=0,0,IF(A1379="","",SUM(A$2:A1379)))</f>
        <v/>
      </c>
      <c r="C1379" s="41" t="str">
        <f>IF(H1379="","",1*ISERROR(VLOOKUP(H1379,H$1:H1378,1,FALSE)))</f>
        <v/>
      </c>
      <c r="D1379" s="40" t="str">
        <f>IF(C1379=0,0,IF(C1379="","",SUM(C$2:C1379)))</f>
        <v/>
      </c>
      <c r="E1379" s="41" t="str">
        <f>IF(H1379=0,0,IF(C1379="","",SUM(C$11:C1379)))</f>
        <v/>
      </c>
      <c r="F1379" s="41" t="str">
        <f>IF(H1379="","",COUNTIF(H$11:H1379,"="&amp;H1379))</f>
        <v/>
      </c>
      <c r="G1379" s="41" t="str">
        <f t="shared" si="189"/>
        <v/>
      </c>
      <c r="H1379" s="41" t="str">
        <f t="shared" si="190"/>
        <v/>
      </c>
      <c r="I1379" s="41" t="str">
        <f t="shared" si="191"/>
        <v/>
      </c>
      <c r="J1379" s="41" t="str">
        <f t="shared" si="192"/>
        <v/>
      </c>
      <c r="K1379" s="268"/>
      <c r="L1379" s="268"/>
      <c r="M1379" s="268"/>
      <c r="N1379" s="269"/>
      <c r="O1379" s="269"/>
      <c r="P1379" s="269"/>
      <c r="Q1379" s="270"/>
      <c r="R1379" s="271"/>
      <c r="S1379" s="268"/>
      <c r="T1379" s="268"/>
      <c r="U1379" s="268"/>
      <c r="V1379" s="268"/>
      <c r="W1379" s="65" t="str">
        <f t="shared" si="193"/>
        <v/>
      </c>
      <c r="X1379" s="65" t="str">
        <f t="shared" si="194"/>
        <v/>
      </c>
      <c r="Y1379" s="65" t="str">
        <f t="shared" si="195"/>
        <v/>
      </c>
      <c r="Z1379" s="65" t="str">
        <f t="shared" si="196"/>
        <v/>
      </c>
      <c r="AA1379" s="65" t="str">
        <f t="shared" si="197"/>
        <v/>
      </c>
    </row>
    <row r="1380" spans="1:27" x14ac:dyDescent="0.25">
      <c r="A1380" s="40" t="str">
        <f>IF(G1380="","",1*ISERROR(VLOOKUP(G1380,G$1:G1379,1,FALSE)))</f>
        <v/>
      </c>
      <c r="B1380" s="40" t="str">
        <f>IF(A1380=0,0,IF(A1380="","",SUM(A$2:A1380)))</f>
        <v/>
      </c>
      <c r="C1380" s="41" t="str">
        <f>IF(H1380="","",1*ISERROR(VLOOKUP(H1380,H$1:H1379,1,FALSE)))</f>
        <v/>
      </c>
      <c r="D1380" s="40" t="str">
        <f>IF(C1380=0,0,IF(C1380="","",SUM(C$2:C1380)))</f>
        <v/>
      </c>
      <c r="E1380" s="41" t="str">
        <f>IF(H1380=0,0,IF(C1380="","",SUM(C$11:C1380)))</f>
        <v/>
      </c>
      <c r="F1380" s="41" t="str">
        <f>IF(H1380="","",COUNTIF(H$11:H1380,"="&amp;H1380))</f>
        <v/>
      </c>
      <c r="G1380" s="41" t="str">
        <f t="shared" si="189"/>
        <v/>
      </c>
      <c r="H1380" s="41" t="str">
        <f t="shared" si="190"/>
        <v/>
      </c>
      <c r="I1380" s="41" t="str">
        <f t="shared" si="191"/>
        <v/>
      </c>
      <c r="J1380" s="41" t="str">
        <f t="shared" si="192"/>
        <v/>
      </c>
      <c r="K1380" s="268"/>
      <c r="L1380" s="268"/>
      <c r="M1380" s="268"/>
      <c r="N1380" s="269"/>
      <c r="O1380" s="269"/>
      <c r="P1380" s="269"/>
      <c r="Q1380" s="270"/>
      <c r="R1380" s="271"/>
      <c r="S1380" s="268"/>
      <c r="T1380" s="268"/>
      <c r="U1380" s="268"/>
      <c r="V1380" s="268"/>
      <c r="W1380" s="65" t="str">
        <f t="shared" si="193"/>
        <v/>
      </c>
      <c r="X1380" s="65" t="str">
        <f t="shared" si="194"/>
        <v/>
      </c>
      <c r="Y1380" s="65" t="str">
        <f t="shared" si="195"/>
        <v/>
      </c>
      <c r="Z1380" s="65" t="str">
        <f t="shared" si="196"/>
        <v/>
      </c>
      <c r="AA1380" s="65" t="str">
        <f t="shared" si="197"/>
        <v/>
      </c>
    </row>
    <row r="1381" spans="1:27" x14ac:dyDescent="0.25">
      <c r="A1381" s="40" t="str">
        <f>IF(G1381="","",1*ISERROR(VLOOKUP(G1381,G$1:G1380,1,FALSE)))</f>
        <v/>
      </c>
      <c r="B1381" s="40" t="str">
        <f>IF(A1381=0,0,IF(A1381="","",SUM(A$2:A1381)))</f>
        <v/>
      </c>
      <c r="C1381" s="41" t="str">
        <f>IF(H1381="","",1*ISERROR(VLOOKUP(H1381,H$1:H1380,1,FALSE)))</f>
        <v/>
      </c>
      <c r="D1381" s="40" t="str">
        <f>IF(C1381=0,0,IF(C1381="","",SUM(C$2:C1381)))</f>
        <v/>
      </c>
      <c r="E1381" s="41" t="str">
        <f>IF(H1381=0,0,IF(C1381="","",SUM(C$11:C1381)))</f>
        <v/>
      </c>
      <c r="F1381" s="41" t="str">
        <f>IF(H1381="","",COUNTIF(H$11:H1381,"="&amp;H1381))</f>
        <v/>
      </c>
      <c r="G1381" s="41" t="str">
        <f t="shared" si="189"/>
        <v/>
      </c>
      <c r="H1381" s="41" t="str">
        <f t="shared" si="190"/>
        <v/>
      </c>
      <c r="I1381" s="41" t="str">
        <f t="shared" si="191"/>
        <v/>
      </c>
      <c r="J1381" s="41" t="str">
        <f t="shared" si="192"/>
        <v/>
      </c>
      <c r="K1381" s="268"/>
      <c r="L1381" s="268"/>
      <c r="M1381" s="268"/>
      <c r="N1381" s="269"/>
      <c r="O1381" s="269"/>
      <c r="P1381" s="269"/>
      <c r="Q1381" s="270"/>
      <c r="R1381" s="271"/>
      <c r="S1381" s="268"/>
      <c r="T1381" s="268"/>
      <c r="U1381" s="268"/>
      <c r="V1381" s="268"/>
      <c r="W1381" s="65" t="str">
        <f t="shared" si="193"/>
        <v/>
      </c>
      <c r="X1381" s="65" t="str">
        <f t="shared" si="194"/>
        <v/>
      </c>
      <c r="Y1381" s="65" t="str">
        <f t="shared" si="195"/>
        <v/>
      </c>
      <c r="Z1381" s="65" t="str">
        <f t="shared" si="196"/>
        <v/>
      </c>
      <c r="AA1381" s="65" t="str">
        <f t="shared" si="197"/>
        <v/>
      </c>
    </row>
    <row r="1382" spans="1:27" x14ac:dyDescent="0.25">
      <c r="A1382" s="40" t="str">
        <f>IF(G1382="","",1*ISERROR(VLOOKUP(G1382,G$1:G1381,1,FALSE)))</f>
        <v/>
      </c>
      <c r="B1382" s="40" t="str">
        <f>IF(A1382=0,0,IF(A1382="","",SUM(A$2:A1382)))</f>
        <v/>
      </c>
      <c r="C1382" s="41" t="str">
        <f>IF(H1382="","",1*ISERROR(VLOOKUP(H1382,H$1:H1381,1,FALSE)))</f>
        <v/>
      </c>
      <c r="D1382" s="40" t="str">
        <f>IF(C1382=0,0,IF(C1382="","",SUM(C$2:C1382)))</f>
        <v/>
      </c>
      <c r="E1382" s="41" t="str">
        <f>IF(H1382=0,0,IF(C1382="","",SUM(C$11:C1382)))</f>
        <v/>
      </c>
      <c r="F1382" s="41" t="str">
        <f>IF(H1382="","",COUNTIF(H$11:H1382,"="&amp;H1382))</f>
        <v/>
      </c>
      <c r="G1382" s="41" t="str">
        <f t="shared" si="189"/>
        <v/>
      </c>
      <c r="H1382" s="41" t="str">
        <f t="shared" si="190"/>
        <v/>
      </c>
      <c r="I1382" s="41" t="str">
        <f t="shared" si="191"/>
        <v/>
      </c>
      <c r="J1382" s="41" t="str">
        <f t="shared" si="192"/>
        <v/>
      </c>
      <c r="K1382" s="268"/>
      <c r="L1382" s="268"/>
      <c r="M1382" s="268"/>
      <c r="N1382" s="269"/>
      <c r="O1382" s="269"/>
      <c r="P1382" s="269"/>
      <c r="Q1382" s="270"/>
      <c r="R1382" s="271"/>
      <c r="S1382" s="268"/>
      <c r="T1382" s="268"/>
      <c r="U1382" s="268"/>
      <c r="V1382" s="268"/>
      <c r="W1382" s="65" t="str">
        <f t="shared" si="193"/>
        <v/>
      </c>
      <c r="X1382" s="65" t="str">
        <f t="shared" si="194"/>
        <v/>
      </c>
      <c r="Y1382" s="65" t="str">
        <f t="shared" si="195"/>
        <v/>
      </c>
      <c r="Z1382" s="65" t="str">
        <f t="shared" si="196"/>
        <v/>
      </c>
      <c r="AA1382" s="65" t="str">
        <f t="shared" si="197"/>
        <v/>
      </c>
    </row>
    <row r="1383" spans="1:27" x14ac:dyDescent="0.25">
      <c r="A1383" s="40" t="str">
        <f>IF(G1383="","",1*ISERROR(VLOOKUP(G1383,G$1:G1382,1,FALSE)))</f>
        <v/>
      </c>
      <c r="B1383" s="40" t="str">
        <f>IF(A1383=0,0,IF(A1383="","",SUM(A$2:A1383)))</f>
        <v/>
      </c>
      <c r="C1383" s="41" t="str">
        <f>IF(H1383="","",1*ISERROR(VLOOKUP(H1383,H$1:H1382,1,FALSE)))</f>
        <v/>
      </c>
      <c r="D1383" s="40" t="str">
        <f>IF(C1383=0,0,IF(C1383="","",SUM(C$2:C1383)))</f>
        <v/>
      </c>
      <c r="E1383" s="41" t="str">
        <f>IF(H1383=0,0,IF(C1383="","",SUM(C$11:C1383)))</f>
        <v/>
      </c>
      <c r="F1383" s="41" t="str">
        <f>IF(H1383="","",COUNTIF(H$11:H1383,"="&amp;H1383))</f>
        <v/>
      </c>
      <c r="G1383" s="41" t="str">
        <f t="shared" si="189"/>
        <v/>
      </c>
      <c r="H1383" s="41" t="str">
        <f t="shared" si="190"/>
        <v/>
      </c>
      <c r="I1383" s="41" t="str">
        <f t="shared" si="191"/>
        <v/>
      </c>
      <c r="J1383" s="41" t="str">
        <f t="shared" si="192"/>
        <v/>
      </c>
      <c r="K1383" s="268"/>
      <c r="L1383" s="268"/>
      <c r="M1383" s="268"/>
      <c r="N1383" s="269"/>
      <c r="O1383" s="269"/>
      <c r="P1383" s="269"/>
      <c r="Q1383" s="270"/>
      <c r="R1383" s="271"/>
      <c r="S1383" s="268"/>
      <c r="T1383" s="268"/>
      <c r="U1383" s="268"/>
      <c r="V1383" s="268"/>
      <c r="W1383" s="65" t="str">
        <f t="shared" si="193"/>
        <v/>
      </c>
      <c r="X1383" s="65" t="str">
        <f t="shared" si="194"/>
        <v/>
      </c>
      <c r="Y1383" s="65" t="str">
        <f t="shared" si="195"/>
        <v/>
      </c>
      <c r="Z1383" s="65" t="str">
        <f t="shared" si="196"/>
        <v/>
      </c>
      <c r="AA1383" s="65" t="str">
        <f t="shared" si="197"/>
        <v/>
      </c>
    </row>
    <row r="1384" spans="1:27" x14ac:dyDescent="0.25">
      <c r="A1384" s="40" t="str">
        <f>IF(G1384="","",1*ISERROR(VLOOKUP(G1384,G$1:G1383,1,FALSE)))</f>
        <v/>
      </c>
      <c r="B1384" s="40" t="str">
        <f>IF(A1384=0,0,IF(A1384="","",SUM(A$2:A1384)))</f>
        <v/>
      </c>
      <c r="C1384" s="41" t="str">
        <f>IF(H1384="","",1*ISERROR(VLOOKUP(H1384,H$1:H1383,1,FALSE)))</f>
        <v/>
      </c>
      <c r="D1384" s="40" t="str">
        <f>IF(C1384=0,0,IF(C1384="","",SUM(C$2:C1384)))</f>
        <v/>
      </c>
      <c r="E1384" s="41" t="str">
        <f>IF(H1384=0,0,IF(C1384="","",SUM(C$11:C1384)))</f>
        <v/>
      </c>
      <c r="F1384" s="41" t="str">
        <f>IF(H1384="","",COUNTIF(H$11:H1384,"="&amp;H1384))</f>
        <v/>
      </c>
      <c r="G1384" s="41" t="str">
        <f t="shared" si="189"/>
        <v/>
      </c>
      <c r="H1384" s="41" t="str">
        <f t="shared" si="190"/>
        <v/>
      </c>
      <c r="I1384" s="41" t="str">
        <f t="shared" si="191"/>
        <v/>
      </c>
      <c r="J1384" s="41" t="str">
        <f t="shared" si="192"/>
        <v/>
      </c>
      <c r="K1384" s="268"/>
      <c r="L1384" s="268"/>
      <c r="M1384" s="268"/>
      <c r="N1384" s="269"/>
      <c r="O1384" s="269"/>
      <c r="P1384" s="269"/>
      <c r="Q1384" s="270"/>
      <c r="R1384" s="271"/>
      <c r="S1384" s="268"/>
      <c r="T1384" s="268"/>
      <c r="U1384" s="268"/>
      <c r="V1384" s="268"/>
      <c r="W1384" s="65" t="str">
        <f t="shared" si="193"/>
        <v/>
      </c>
      <c r="X1384" s="65" t="str">
        <f t="shared" si="194"/>
        <v/>
      </c>
      <c r="Y1384" s="65" t="str">
        <f t="shared" si="195"/>
        <v/>
      </c>
      <c r="Z1384" s="65" t="str">
        <f t="shared" si="196"/>
        <v/>
      </c>
      <c r="AA1384" s="65" t="str">
        <f t="shared" si="197"/>
        <v/>
      </c>
    </row>
    <row r="1385" spans="1:27" x14ac:dyDescent="0.25">
      <c r="A1385" s="40" t="str">
        <f>IF(G1385="","",1*ISERROR(VLOOKUP(G1385,G$1:G1384,1,FALSE)))</f>
        <v/>
      </c>
      <c r="B1385" s="40" t="str">
        <f>IF(A1385=0,0,IF(A1385="","",SUM(A$2:A1385)))</f>
        <v/>
      </c>
      <c r="C1385" s="41" t="str">
        <f>IF(H1385="","",1*ISERROR(VLOOKUP(H1385,H$1:H1384,1,FALSE)))</f>
        <v/>
      </c>
      <c r="D1385" s="40" t="str">
        <f>IF(C1385=0,0,IF(C1385="","",SUM(C$2:C1385)))</f>
        <v/>
      </c>
      <c r="E1385" s="41" t="str">
        <f>IF(H1385=0,0,IF(C1385="","",SUM(C$11:C1385)))</f>
        <v/>
      </c>
      <c r="F1385" s="41" t="str">
        <f>IF(H1385="","",COUNTIF(H$11:H1385,"="&amp;H1385))</f>
        <v/>
      </c>
      <c r="G1385" s="41" t="str">
        <f t="shared" si="189"/>
        <v/>
      </c>
      <c r="H1385" s="41" t="str">
        <f t="shared" si="190"/>
        <v/>
      </c>
      <c r="I1385" s="41" t="str">
        <f t="shared" si="191"/>
        <v/>
      </c>
      <c r="J1385" s="41" t="str">
        <f t="shared" si="192"/>
        <v/>
      </c>
      <c r="K1385" s="268"/>
      <c r="L1385" s="268"/>
      <c r="M1385" s="268"/>
      <c r="N1385" s="269"/>
      <c r="O1385" s="269"/>
      <c r="P1385" s="269"/>
      <c r="Q1385" s="270"/>
      <c r="R1385" s="271"/>
      <c r="S1385" s="268"/>
      <c r="T1385" s="268"/>
      <c r="U1385" s="268"/>
      <c r="V1385" s="268"/>
      <c r="W1385" s="65" t="str">
        <f t="shared" si="193"/>
        <v/>
      </c>
      <c r="X1385" s="65" t="str">
        <f t="shared" si="194"/>
        <v/>
      </c>
      <c r="Y1385" s="65" t="str">
        <f t="shared" si="195"/>
        <v/>
      </c>
      <c r="Z1385" s="65" t="str">
        <f t="shared" si="196"/>
        <v/>
      </c>
      <c r="AA1385" s="65" t="str">
        <f t="shared" si="197"/>
        <v/>
      </c>
    </row>
    <row r="1386" spans="1:27" x14ac:dyDescent="0.25">
      <c r="A1386" s="40" t="str">
        <f>IF(G1386="","",1*ISERROR(VLOOKUP(G1386,G$1:G1385,1,FALSE)))</f>
        <v/>
      </c>
      <c r="B1386" s="40" t="str">
        <f>IF(A1386=0,0,IF(A1386="","",SUM(A$2:A1386)))</f>
        <v/>
      </c>
      <c r="C1386" s="41" t="str">
        <f>IF(H1386="","",1*ISERROR(VLOOKUP(H1386,H$1:H1385,1,FALSE)))</f>
        <v/>
      </c>
      <c r="D1386" s="40" t="str">
        <f>IF(C1386=0,0,IF(C1386="","",SUM(C$2:C1386)))</f>
        <v/>
      </c>
      <c r="E1386" s="41" t="str">
        <f>IF(H1386=0,0,IF(C1386="","",SUM(C$11:C1386)))</f>
        <v/>
      </c>
      <c r="F1386" s="41" t="str">
        <f>IF(H1386="","",COUNTIF(H$11:H1386,"="&amp;H1386))</f>
        <v/>
      </c>
      <c r="G1386" s="41" t="str">
        <f t="shared" si="189"/>
        <v/>
      </c>
      <c r="H1386" s="41" t="str">
        <f t="shared" si="190"/>
        <v/>
      </c>
      <c r="I1386" s="41" t="str">
        <f t="shared" si="191"/>
        <v/>
      </c>
      <c r="J1386" s="41" t="str">
        <f t="shared" si="192"/>
        <v/>
      </c>
      <c r="K1386" s="268"/>
      <c r="L1386" s="268"/>
      <c r="M1386" s="268"/>
      <c r="N1386" s="269"/>
      <c r="O1386" s="269"/>
      <c r="P1386" s="269"/>
      <c r="Q1386" s="270"/>
      <c r="R1386" s="271"/>
      <c r="S1386" s="268"/>
      <c r="T1386" s="268"/>
      <c r="U1386" s="268"/>
      <c r="V1386" s="268"/>
      <c r="W1386" s="65" t="str">
        <f t="shared" si="193"/>
        <v/>
      </c>
      <c r="X1386" s="65" t="str">
        <f t="shared" si="194"/>
        <v/>
      </c>
      <c r="Y1386" s="65" t="str">
        <f t="shared" si="195"/>
        <v/>
      </c>
      <c r="Z1386" s="65" t="str">
        <f t="shared" si="196"/>
        <v/>
      </c>
      <c r="AA1386" s="65" t="str">
        <f t="shared" si="197"/>
        <v/>
      </c>
    </row>
    <row r="1387" spans="1:27" x14ac:dyDescent="0.25">
      <c r="A1387" s="40" t="str">
        <f>IF(G1387="","",1*ISERROR(VLOOKUP(G1387,G$1:G1386,1,FALSE)))</f>
        <v/>
      </c>
      <c r="B1387" s="40" t="str">
        <f>IF(A1387=0,0,IF(A1387="","",SUM(A$2:A1387)))</f>
        <v/>
      </c>
      <c r="C1387" s="41" t="str">
        <f>IF(H1387="","",1*ISERROR(VLOOKUP(H1387,H$1:H1386,1,FALSE)))</f>
        <v/>
      </c>
      <c r="D1387" s="40" t="str">
        <f>IF(C1387=0,0,IF(C1387="","",SUM(C$2:C1387)))</f>
        <v/>
      </c>
      <c r="E1387" s="41" t="str">
        <f>IF(H1387=0,0,IF(C1387="","",SUM(C$11:C1387)))</f>
        <v/>
      </c>
      <c r="F1387" s="41" t="str">
        <f>IF(H1387="","",COUNTIF(H$11:H1387,"="&amp;H1387))</f>
        <v/>
      </c>
      <c r="G1387" s="41" t="str">
        <f t="shared" si="189"/>
        <v/>
      </c>
      <c r="H1387" s="41" t="str">
        <f t="shared" si="190"/>
        <v/>
      </c>
      <c r="I1387" s="41" t="str">
        <f t="shared" si="191"/>
        <v/>
      </c>
      <c r="J1387" s="41" t="str">
        <f t="shared" si="192"/>
        <v/>
      </c>
      <c r="K1387" s="268"/>
      <c r="L1387" s="268"/>
      <c r="M1387" s="268"/>
      <c r="N1387" s="269"/>
      <c r="O1387" s="269"/>
      <c r="P1387" s="269"/>
      <c r="Q1387" s="270"/>
      <c r="R1387" s="271"/>
      <c r="S1387" s="268"/>
      <c r="T1387" s="268"/>
      <c r="U1387" s="268"/>
      <c r="V1387" s="268"/>
      <c r="W1387" s="65" t="str">
        <f t="shared" si="193"/>
        <v/>
      </c>
      <c r="X1387" s="65" t="str">
        <f t="shared" si="194"/>
        <v/>
      </c>
      <c r="Y1387" s="65" t="str">
        <f t="shared" si="195"/>
        <v/>
      </c>
      <c r="Z1387" s="65" t="str">
        <f t="shared" si="196"/>
        <v/>
      </c>
      <c r="AA1387" s="65" t="str">
        <f t="shared" si="197"/>
        <v/>
      </c>
    </row>
    <row r="1388" spans="1:27" x14ac:dyDescent="0.25">
      <c r="A1388" s="40" t="str">
        <f>IF(G1388="","",1*ISERROR(VLOOKUP(G1388,G$1:G1387,1,FALSE)))</f>
        <v/>
      </c>
      <c r="B1388" s="40" t="str">
        <f>IF(A1388=0,0,IF(A1388="","",SUM(A$2:A1388)))</f>
        <v/>
      </c>
      <c r="C1388" s="41" t="str">
        <f>IF(H1388="","",1*ISERROR(VLOOKUP(H1388,H$1:H1387,1,FALSE)))</f>
        <v/>
      </c>
      <c r="D1388" s="40" t="str">
        <f>IF(C1388=0,0,IF(C1388="","",SUM(C$2:C1388)))</f>
        <v/>
      </c>
      <c r="E1388" s="41" t="str">
        <f>IF(H1388=0,0,IF(C1388="","",SUM(C$11:C1388)))</f>
        <v/>
      </c>
      <c r="F1388" s="41" t="str">
        <f>IF(H1388="","",COUNTIF(H$11:H1388,"="&amp;H1388))</f>
        <v/>
      </c>
      <c r="G1388" s="41" t="str">
        <f t="shared" si="189"/>
        <v/>
      </c>
      <c r="H1388" s="41" t="str">
        <f t="shared" si="190"/>
        <v/>
      </c>
      <c r="I1388" s="41" t="str">
        <f t="shared" si="191"/>
        <v/>
      </c>
      <c r="J1388" s="41" t="str">
        <f t="shared" si="192"/>
        <v/>
      </c>
      <c r="K1388" s="268"/>
      <c r="L1388" s="268"/>
      <c r="M1388" s="268"/>
      <c r="N1388" s="269"/>
      <c r="O1388" s="269"/>
      <c r="P1388" s="269"/>
      <c r="Q1388" s="270"/>
      <c r="R1388" s="271"/>
      <c r="S1388" s="268"/>
      <c r="T1388" s="268"/>
      <c r="U1388" s="268"/>
      <c r="V1388" s="268"/>
      <c r="W1388" s="65" t="str">
        <f t="shared" si="193"/>
        <v/>
      </c>
      <c r="X1388" s="65" t="str">
        <f t="shared" si="194"/>
        <v/>
      </c>
      <c r="Y1388" s="65" t="str">
        <f t="shared" si="195"/>
        <v/>
      </c>
      <c r="Z1388" s="65" t="str">
        <f t="shared" si="196"/>
        <v/>
      </c>
      <c r="AA1388" s="65" t="str">
        <f t="shared" si="197"/>
        <v/>
      </c>
    </row>
    <row r="1389" spans="1:27" x14ac:dyDescent="0.25">
      <c r="A1389" s="40" t="str">
        <f>IF(G1389="","",1*ISERROR(VLOOKUP(G1389,G$1:G1388,1,FALSE)))</f>
        <v/>
      </c>
      <c r="B1389" s="40" t="str">
        <f>IF(A1389=0,0,IF(A1389="","",SUM(A$2:A1389)))</f>
        <v/>
      </c>
      <c r="C1389" s="41" t="str">
        <f>IF(H1389="","",1*ISERROR(VLOOKUP(H1389,H$1:H1388,1,FALSE)))</f>
        <v/>
      </c>
      <c r="D1389" s="40" t="str">
        <f>IF(C1389=0,0,IF(C1389="","",SUM(C$2:C1389)))</f>
        <v/>
      </c>
      <c r="E1389" s="41" t="str">
        <f>IF(H1389=0,0,IF(C1389="","",SUM(C$11:C1389)))</f>
        <v/>
      </c>
      <c r="F1389" s="41" t="str">
        <f>IF(H1389="","",COUNTIF(H$11:H1389,"="&amp;H1389))</f>
        <v/>
      </c>
      <c r="G1389" s="41" t="str">
        <f t="shared" si="189"/>
        <v/>
      </c>
      <c r="H1389" s="41" t="str">
        <f t="shared" si="190"/>
        <v/>
      </c>
      <c r="I1389" s="41" t="str">
        <f t="shared" si="191"/>
        <v/>
      </c>
      <c r="J1389" s="41" t="str">
        <f t="shared" si="192"/>
        <v/>
      </c>
      <c r="K1389" s="268"/>
      <c r="L1389" s="268"/>
      <c r="M1389" s="268"/>
      <c r="N1389" s="269"/>
      <c r="O1389" s="269"/>
      <c r="P1389" s="269"/>
      <c r="Q1389" s="270"/>
      <c r="R1389" s="271"/>
      <c r="S1389" s="268"/>
      <c r="T1389" s="268"/>
      <c r="U1389" s="268"/>
      <c r="V1389" s="268"/>
      <c r="W1389" s="65" t="str">
        <f t="shared" si="193"/>
        <v/>
      </c>
      <c r="X1389" s="65" t="str">
        <f t="shared" si="194"/>
        <v/>
      </c>
      <c r="Y1389" s="65" t="str">
        <f t="shared" si="195"/>
        <v/>
      </c>
      <c r="Z1389" s="65" t="str">
        <f t="shared" si="196"/>
        <v/>
      </c>
      <c r="AA1389" s="65" t="str">
        <f t="shared" si="197"/>
        <v/>
      </c>
    </row>
    <row r="1390" spans="1:27" x14ac:dyDescent="0.25">
      <c r="A1390" s="40" t="str">
        <f>IF(G1390="","",1*ISERROR(VLOOKUP(G1390,G$1:G1389,1,FALSE)))</f>
        <v/>
      </c>
      <c r="B1390" s="40" t="str">
        <f>IF(A1390=0,0,IF(A1390="","",SUM(A$2:A1390)))</f>
        <v/>
      </c>
      <c r="C1390" s="41" t="str">
        <f>IF(H1390="","",1*ISERROR(VLOOKUP(H1390,H$1:H1389,1,FALSE)))</f>
        <v/>
      </c>
      <c r="D1390" s="40" t="str">
        <f>IF(C1390=0,0,IF(C1390="","",SUM(C$2:C1390)))</f>
        <v/>
      </c>
      <c r="E1390" s="41" t="str">
        <f>IF(H1390=0,0,IF(C1390="","",SUM(C$11:C1390)))</f>
        <v/>
      </c>
      <c r="F1390" s="41" t="str">
        <f>IF(H1390="","",COUNTIF(H$11:H1390,"="&amp;H1390))</f>
        <v/>
      </c>
      <c r="G1390" s="41" t="str">
        <f t="shared" si="189"/>
        <v/>
      </c>
      <c r="H1390" s="41" t="str">
        <f t="shared" si="190"/>
        <v/>
      </c>
      <c r="I1390" s="41" t="str">
        <f t="shared" si="191"/>
        <v/>
      </c>
      <c r="J1390" s="41" t="str">
        <f t="shared" si="192"/>
        <v/>
      </c>
      <c r="K1390" s="268"/>
      <c r="L1390" s="268"/>
      <c r="M1390" s="268"/>
      <c r="N1390" s="269"/>
      <c r="O1390" s="269"/>
      <c r="P1390" s="269"/>
      <c r="Q1390" s="270"/>
      <c r="R1390" s="271"/>
      <c r="S1390" s="268"/>
      <c r="T1390" s="268"/>
      <c r="U1390" s="268"/>
      <c r="V1390" s="268"/>
      <c r="W1390" s="65" t="str">
        <f t="shared" si="193"/>
        <v/>
      </c>
      <c r="X1390" s="65" t="str">
        <f t="shared" si="194"/>
        <v/>
      </c>
      <c r="Y1390" s="65" t="str">
        <f t="shared" si="195"/>
        <v/>
      </c>
      <c r="Z1390" s="65" t="str">
        <f t="shared" si="196"/>
        <v/>
      </c>
      <c r="AA1390" s="65" t="str">
        <f t="shared" si="197"/>
        <v/>
      </c>
    </row>
    <row r="1391" spans="1:27" x14ac:dyDescent="0.25">
      <c r="A1391" s="40" t="str">
        <f>IF(G1391="","",1*ISERROR(VLOOKUP(G1391,G$1:G1390,1,FALSE)))</f>
        <v/>
      </c>
      <c r="B1391" s="40" t="str">
        <f>IF(A1391=0,0,IF(A1391="","",SUM(A$2:A1391)))</f>
        <v/>
      </c>
      <c r="C1391" s="41" t="str">
        <f>IF(H1391="","",1*ISERROR(VLOOKUP(H1391,H$1:H1390,1,FALSE)))</f>
        <v/>
      </c>
      <c r="D1391" s="40" t="str">
        <f>IF(C1391=0,0,IF(C1391="","",SUM(C$2:C1391)))</f>
        <v/>
      </c>
      <c r="E1391" s="41" t="str">
        <f>IF(H1391=0,0,IF(C1391="","",SUM(C$11:C1391)))</f>
        <v/>
      </c>
      <c r="F1391" s="41" t="str">
        <f>IF(H1391="","",COUNTIF(H$11:H1391,"="&amp;H1391))</f>
        <v/>
      </c>
      <c r="G1391" s="41" t="str">
        <f t="shared" si="189"/>
        <v/>
      </c>
      <c r="H1391" s="41" t="str">
        <f t="shared" si="190"/>
        <v/>
      </c>
      <c r="I1391" s="41" t="str">
        <f t="shared" si="191"/>
        <v/>
      </c>
      <c r="J1391" s="41" t="str">
        <f t="shared" si="192"/>
        <v/>
      </c>
      <c r="K1391" s="268"/>
      <c r="L1391" s="268"/>
      <c r="M1391" s="268"/>
      <c r="N1391" s="269"/>
      <c r="O1391" s="269"/>
      <c r="P1391" s="269"/>
      <c r="Q1391" s="270"/>
      <c r="R1391" s="271"/>
      <c r="S1391" s="268"/>
      <c r="T1391" s="268"/>
      <c r="U1391" s="268"/>
      <c r="V1391" s="268"/>
      <c r="W1391" s="65" t="str">
        <f t="shared" si="193"/>
        <v/>
      </c>
      <c r="X1391" s="65" t="str">
        <f t="shared" si="194"/>
        <v/>
      </c>
      <c r="Y1391" s="65" t="str">
        <f t="shared" si="195"/>
        <v/>
      </c>
      <c r="Z1391" s="65" t="str">
        <f t="shared" si="196"/>
        <v/>
      </c>
      <c r="AA1391" s="65" t="str">
        <f t="shared" si="197"/>
        <v/>
      </c>
    </row>
    <row r="1392" spans="1:27" x14ac:dyDescent="0.25">
      <c r="A1392" s="40" t="str">
        <f>IF(G1392="","",1*ISERROR(VLOOKUP(G1392,G$1:G1391,1,FALSE)))</f>
        <v/>
      </c>
      <c r="B1392" s="40" t="str">
        <f>IF(A1392=0,0,IF(A1392="","",SUM(A$2:A1392)))</f>
        <v/>
      </c>
      <c r="C1392" s="41" t="str">
        <f>IF(H1392="","",1*ISERROR(VLOOKUP(H1392,H$1:H1391,1,FALSE)))</f>
        <v/>
      </c>
      <c r="D1392" s="40" t="str">
        <f>IF(C1392=0,0,IF(C1392="","",SUM(C$2:C1392)))</f>
        <v/>
      </c>
      <c r="E1392" s="41" t="str">
        <f>IF(H1392=0,0,IF(C1392="","",SUM(C$11:C1392)))</f>
        <v/>
      </c>
      <c r="F1392" s="41" t="str">
        <f>IF(H1392="","",COUNTIF(H$11:H1392,"="&amp;H1392))</f>
        <v/>
      </c>
      <c r="G1392" s="41" t="str">
        <f t="shared" si="189"/>
        <v/>
      </c>
      <c r="H1392" s="41" t="str">
        <f t="shared" si="190"/>
        <v/>
      </c>
      <c r="I1392" s="41" t="str">
        <f t="shared" si="191"/>
        <v/>
      </c>
      <c r="J1392" s="41" t="str">
        <f t="shared" si="192"/>
        <v/>
      </c>
      <c r="K1392" s="268"/>
      <c r="L1392" s="268"/>
      <c r="M1392" s="268"/>
      <c r="N1392" s="269"/>
      <c r="O1392" s="269"/>
      <c r="P1392" s="269"/>
      <c r="Q1392" s="270"/>
      <c r="R1392" s="271"/>
      <c r="S1392" s="268"/>
      <c r="T1392" s="268"/>
      <c r="U1392" s="268"/>
      <c r="V1392" s="268"/>
      <c r="W1392" s="65" t="str">
        <f t="shared" si="193"/>
        <v/>
      </c>
      <c r="X1392" s="65" t="str">
        <f t="shared" si="194"/>
        <v/>
      </c>
      <c r="Y1392" s="65" t="str">
        <f t="shared" si="195"/>
        <v/>
      </c>
      <c r="Z1392" s="65" t="str">
        <f t="shared" si="196"/>
        <v/>
      </c>
      <c r="AA1392" s="65" t="str">
        <f t="shared" si="197"/>
        <v/>
      </c>
    </row>
    <row r="1393" spans="1:27" x14ac:dyDescent="0.25">
      <c r="A1393" s="40" t="str">
        <f>IF(G1393="","",1*ISERROR(VLOOKUP(G1393,G$1:G1392,1,FALSE)))</f>
        <v/>
      </c>
      <c r="B1393" s="40" t="str">
        <f>IF(A1393=0,0,IF(A1393="","",SUM(A$2:A1393)))</f>
        <v/>
      </c>
      <c r="C1393" s="41" t="str">
        <f>IF(H1393="","",1*ISERROR(VLOOKUP(H1393,H$1:H1392,1,FALSE)))</f>
        <v/>
      </c>
      <c r="D1393" s="40" t="str">
        <f>IF(C1393=0,0,IF(C1393="","",SUM(C$2:C1393)))</f>
        <v/>
      </c>
      <c r="E1393" s="41" t="str">
        <f>IF(H1393=0,0,IF(C1393="","",SUM(C$11:C1393)))</f>
        <v/>
      </c>
      <c r="F1393" s="41" t="str">
        <f>IF(H1393="","",COUNTIF(H$11:H1393,"="&amp;H1393))</f>
        <v/>
      </c>
      <c r="G1393" s="41" t="str">
        <f t="shared" si="189"/>
        <v/>
      </c>
      <c r="H1393" s="41" t="str">
        <f t="shared" si="190"/>
        <v/>
      </c>
      <c r="I1393" s="41" t="str">
        <f t="shared" si="191"/>
        <v/>
      </c>
      <c r="J1393" s="41" t="str">
        <f t="shared" si="192"/>
        <v/>
      </c>
      <c r="K1393" s="268"/>
      <c r="L1393" s="268"/>
      <c r="M1393" s="268"/>
      <c r="N1393" s="269"/>
      <c r="O1393" s="269"/>
      <c r="P1393" s="269"/>
      <c r="Q1393" s="270"/>
      <c r="R1393" s="271"/>
      <c r="S1393" s="268"/>
      <c r="T1393" s="268"/>
      <c r="U1393" s="268"/>
      <c r="V1393" s="268"/>
      <c r="W1393" s="65" t="str">
        <f t="shared" si="193"/>
        <v/>
      </c>
      <c r="X1393" s="65" t="str">
        <f t="shared" si="194"/>
        <v/>
      </c>
      <c r="Y1393" s="65" t="str">
        <f t="shared" si="195"/>
        <v/>
      </c>
      <c r="Z1393" s="65" t="str">
        <f t="shared" si="196"/>
        <v/>
      </c>
      <c r="AA1393" s="65" t="str">
        <f t="shared" si="197"/>
        <v/>
      </c>
    </row>
    <row r="1394" spans="1:27" x14ac:dyDescent="0.25">
      <c r="A1394" s="40" t="str">
        <f>IF(G1394="","",1*ISERROR(VLOOKUP(G1394,G$1:G1393,1,FALSE)))</f>
        <v/>
      </c>
      <c r="B1394" s="40" t="str">
        <f>IF(A1394=0,0,IF(A1394="","",SUM(A$2:A1394)))</f>
        <v/>
      </c>
      <c r="C1394" s="41" t="str">
        <f>IF(H1394="","",1*ISERROR(VLOOKUP(H1394,H$1:H1393,1,FALSE)))</f>
        <v/>
      </c>
      <c r="D1394" s="40" t="str">
        <f>IF(C1394=0,0,IF(C1394="","",SUM(C$2:C1394)))</f>
        <v/>
      </c>
      <c r="E1394" s="41" t="str">
        <f>IF(H1394=0,0,IF(C1394="","",SUM(C$11:C1394)))</f>
        <v/>
      </c>
      <c r="F1394" s="41" t="str">
        <f>IF(H1394="","",COUNTIF(H$11:H1394,"="&amp;H1394))</f>
        <v/>
      </c>
      <c r="G1394" s="41" t="str">
        <f t="shared" si="189"/>
        <v/>
      </c>
      <c r="H1394" s="41" t="str">
        <f t="shared" si="190"/>
        <v/>
      </c>
      <c r="I1394" s="41" t="str">
        <f t="shared" si="191"/>
        <v/>
      </c>
      <c r="J1394" s="41" t="str">
        <f t="shared" si="192"/>
        <v/>
      </c>
      <c r="K1394" s="268"/>
      <c r="L1394" s="268"/>
      <c r="M1394" s="268"/>
      <c r="N1394" s="269"/>
      <c r="O1394" s="269"/>
      <c r="P1394" s="269"/>
      <c r="Q1394" s="270"/>
      <c r="R1394" s="271"/>
      <c r="S1394" s="268"/>
      <c r="T1394" s="268"/>
      <c r="U1394" s="268"/>
      <c r="V1394" s="268"/>
      <c r="W1394" s="65" t="str">
        <f t="shared" si="193"/>
        <v/>
      </c>
      <c r="X1394" s="65" t="str">
        <f t="shared" si="194"/>
        <v/>
      </c>
      <c r="Y1394" s="65" t="str">
        <f t="shared" si="195"/>
        <v/>
      </c>
      <c r="Z1394" s="65" t="str">
        <f t="shared" si="196"/>
        <v/>
      </c>
      <c r="AA1394" s="65" t="str">
        <f t="shared" si="197"/>
        <v/>
      </c>
    </row>
    <row r="1395" spans="1:27" x14ac:dyDescent="0.25">
      <c r="A1395" s="40" t="str">
        <f>IF(G1395="","",1*ISERROR(VLOOKUP(G1395,G$1:G1394,1,FALSE)))</f>
        <v/>
      </c>
      <c r="B1395" s="40" t="str">
        <f>IF(A1395=0,0,IF(A1395="","",SUM(A$2:A1395)))</f>
        <v/>
      </c>
      <c r="C1395" s="41" t="str">
        <f>IF(H1395="","",1*ISERROR(VLOOKUP(H1395,H$1:H1394,1,FALSE)))</f>
        <v/>
      </c>
      <c r="D1395" s="40" t="str">
        <f>IF(C1395=0,0,IF(C1395="","",SUM(C$2:C1395)))</f>
        <v/>
      </c>
      <c r="E1395" s="41" t="str">
        <f>IF(H1395=0,0,IF(C1395="","",SUM(C$11:C1395)))</f>
        <v/>
      </c>
      <c r="F1395" s="41" t="str">
        <f>IF(H1395="","",COUNTIF(H$11:H1395,"="&amp;H1395))</f>
        <v/>
      </c>
      <c r="G1395" s="41" t="str">
        <f t="shared" si="189"/>
        <v/>
      </c>
      <c r="H1395" s="41" t="str">
        <f t="shared" si="190"/>
        <v/>
      </c>
      <c r="I1395" s="41" t="str">
        <f t="shared" si="191"/>
        <v/>
      </c>
      <c r="J1395" s="41" t="str">
        <f t="shared" si="192"/>
        <v/>
      </c>
      <c r="K1395" s="268"/>
      <c r="L1395" s="268"/>
      <c r="M1395" s="268"/>
      <c r="N1395" s="269"/>
      <c r="O1395" s="269"/>
      <c r="P1395" s="269"/>
      <c r="Q1395" s="270"/>
      <c r="R1395" s="271"/>
      <c r="S1395" s="268"/>
      <c r="T1395" s="268"/>
      <c r="U1395" s="268"/>
      <c r="V1395" s="268"/>
      <c r="W1395" s="65" t="str">
        <f t="shared" si="193"/>
        <v/>
      </c>
      <c r="X1395" s="65" t="str">
        <f t="shared" si="194"/>
        <v/>
      </c>
      <c r="Y1395" s="65" t="str">
        <f t="shared" si="195"/>
        <v/>
      </c>
      <c r="Z1395" s="65" t="str">
        <f t="shared" si="196"/>
        <v/>
      </c>
      <c r="AA1395" s="65" t="str">
        <f t="shared" si="197"/>
        <v/>
      </c>
    </row>
    <row r="1396" spans="1:27" x14ac:dyDescent="0.25">
      <c r="A1396" s="40" t="str">
        <f>IF(G1396="","",1*ISERROR(VLOOKUP(G1396,G$1:G1395,1,FALSE)))</f>
        <v/>
      </c>
      <c r="B1396" s="40" t="str">
        <f>IF(A1396=0,0,IF(A1396="","",SUM(A$2:A1396)))</f>
        <v/>
      </c>
      <c r="C1396" s="41" t="str">
        <f>IF(H1396="","",1*ISERROR(VLOOKUP(H1396,H$1:H1395,1,FALSE)))</f>
        <v/>
      </c>
      <c r="D1396" s="40" t="str">
        <f>IF(C1396=0,0,IF(C1396="","",SUM(C$2:C1396)))</f>
        <v/>
      </c>
      <c r="E1396" s="41" t="str">
        <f>IF(H1396=0,0,IF(C1396="","",SUM(C$11:C1396)))</f>
        <v/>
      </c>
      <c r="F1396" s="41" t="str">
        <f>IF(H1396="","",COUNTIF(H$11:H1396,"="&amp;H1396))</f>
        <v/>
      </c>
      <c r="G1396" s="41" t="str">
        <f t="shared" si="189"/>
        <v/>
      </c>
      <c r="H1396" s="41" t="str">
        <f t="shared" si="190"/>
        <v/>
      </c>
      <c r="I1396" s="41" t="str">
        <f t="shared" si="191"/>
        <v/>
      </c>
      <c r="J1396" s="41" t="str">
        <f t="shared" si="192"/>
        <v/>
      </c>
      <c r="K1396" s="268"/>
      <c r="L1396" s="268"/>
      <c r="M1396" s="268"/>
      <c r="N1396" s="269"/>
      <c r="O1396" s="269"/>
      <c r="P1396" s="269"/>
      <c r="Q1396" s="270"/>
      <c r="R1396" s="271"/>
      <c r="S1396" s="268"/>
      <c r="T1396" s="268"/>
      <c r="U1396" s="268"/>
      <c r="V1396" s="268"/>
      <c r="W1396" s="65" t="str">
        <f t="shared" si="193"/>
        <v/>
      </c>
      <c r="X1396" s="65" t="str">
        <f t="shared" si="194"/>
        <v/>
      </c>
      <c r="Y1396" s="65" t="str">
        <f t="shared" si="195"/>
        <v/>
      </c>
      <c r="Z1396" s="65" t="str">
        <f t="shared" si="196"/>
        <v/>
      </c>
      <c r="AA1396" s="65" t="str">
        <f t="shared" si="197"/>
        <v/>
      </c>
    </row>
    <row r="1397" spans="1:27" x14ac:dyDescent="0.25">
      <c r="A1397" s="40" t="str">
        <f>IF(G1397="","",1*ISERROR(VLOOKUP(G1397,G$1:G1396,1,FALSE)))</f>
        <v/>
      </c>
      <c r="B1397" s="40" t="str">
        <f>IF(A1397=0,0,IF(A1397="","",SUM(A$2:A1397)))</f>
        <v/>
      </c>
      <c r="C1397" s="41" t="str">
        <f>IF(H1397="","",1*ISERROR(VLOOKUP(H1397,H$1:H1396,1,FALSE)))</f>
        <v/>
      </c>
      <c r="D1397" s="40" t="str">
        <f>IF(C1397=0,0,IF(C1397="","",SUM(C$2:C1397)))</f>
        <v/>
      </c>
      <c r="E1397" s="41" t="str">
        <f>IF(H1397=0,0,IF(C1397="","",SUM(C$11:C1397)))</f>
        <v/>
      </c>
      <c r="F1397" s="41" t="str">
        <f>IF(H1397="","",COUNTIF(H$11:H1397,"="&amp;H1397))</f>
        <v/>
      </c>
      <c r="G1397" s="41" t="str">
        <f t="shared" si="189"/>
        <v/>
      </c>
      <c r="H1397" s="41" t="str">
        <f t="shared" si="190"/>
        <v/>
      </c>
      <c r="I1397" s="41" t="str">
        <f t="shared" si="191"/>
        <v/>
      </c>
      <c r="J1397" s="41" t="str">
        <f t="shared" si="192"/>
        <v/>
      </c>
      <c r="K1397" s="268"/>
      <c r="L1397" s="268"/>
      <c r="M1397" s="268"/>
      <c r="N1397" s="269"/>
      <c r="O1397" s="269"/>
      <c r="P1397" s="269"/>
      <c r="Q1397" s="270"/>
      <c r="R1397" s="271"/>
      <c r="S1397" s="268"/>
      <c r="T1397" s="268"/>
      <c r="U1397" s="268"/>
      <c r="V1397" s="268"/>
      <c r="W1397" s="65" t="str">
        <f t="shared" si="193"/>
        <v/>
      </c>
      <c r="X1397" s="65" t="str">
        <f t="shared" si="194"/>
        <v/>
      </c>
      <c r="Y1397" s="65" t="str">
        <f t="shared" si="195"/>
        <v/>
      </c>
      <c r="Z1397" s="65" t="str">
        <f t="shared" si="196"/>
        <v/>
      </c>
      <c r="AA1397" s="65" t="str">
        <f t="shared" si="197"/>
        <v/>
      </c>
    </row>
    <row r="1398" spans="1:27" x14ac:dyDescent="0.25">
      <c r="A1398" s="40" t="str">
        <f>IF(G1398="","",1*ISERROR(VLOOKUP(G1398,G$1:G1397,1,FALSE)))</f>
        <v/>
      </c>
      <c r="B1398" s="40" t="str">
        <f>IF(A1398=0,0,IF(A1398="","",SUM(A$2:A1398)))</f>
        <v/>
      </c>
      <c r="C1398" s="41" t="str">
        <f>IF(H1398="","",1*ISERROR(VLOOKUP(H1398,H$1:H1397,1,FALSE)))</f>
        <v/>
      </c>
      <c r="D1398" s="40" t="str">
        <f>IF(C1398=0,0,IF(C1398="","",SUM(C$2:C1398)))</f>
        <v/>
      </c>
      <c r="E1398" s="41" t="str">
        <f>IF(H1398=0,0,IF(C1398="","",SUM(C$11:C1398)))</f>
        <v/>
      </c>
      <c r="F1398" s="41" t="str">
        <f>IF(H1398="","",COUNTIF(H$11:H1398,"="&amp;H1398))</f>
        <v/>
      </c>
      <c r="G1398" s="41" t="str">
        <f t="shared" si="189"/>
        <v/>
      </c>
      <c r="H1398" s="41" t="str">
        <f t="shared" si="190"/>
        <v/>
      </c>
      <c r="I1398" s="41" t="str">
        <f t="shared" si="191"/>
        <v/>
      </c>
      <c r="J1398" s="41" t="str">
        <f t="shared" si="192"/>
        <v/>
      </c>
      <c r="K1398" s="268"/>
      <c r="L1398" s="268"/>
      <c r="M1398" s="268"/>
      <c r="N1398" s="269"/>
      <c r="O1398" s="269"/>
      <c r="P1398" s="269"/>
      <c r="Q1398" s="270"/>
      <c r="R1398" s="271"/>
      <c r="S1398" s="268"/>
      <c r="T1398" s="268"/>
      <c r="U1398" s="268"/>
      <c r="V1398" s="268"/>
      <c r="W1398" s="65" t="str">
        <f t="shared" si="193"/>
        <v/>
      </c>
      <c r="X1398" s="65" t="str">
        <f t="shared" si="194"/>
        <v/>
      </c>
      <c r="Y1398" s="65" t="str">
        <f t="shared" si="195"/>
        <v/>
      </c>
      <c r="Z1398" s="65" t="str">
        <f t="shared" si="196"/>
        <v/>
      </c>
      <c r="AA1398" s="65" t="str">
        <f t="shared" si="197"/>
        <v/>
      </c>
    </row>
    <row r="1399" spans="1:27" x14ac:dyDescent="0.25">
      <c r="A1399" s="40" t="str">
        <f>IF(G1399="","",1*ISERROR(VLOOKUP(G1399,G$1:G1398,1,FALSE)))</f>
        <v/>
      </c>
      <c r="B1399" s="40" t="str">
        <f>IF(A1399=0,0,IF(A1399="","",SUM(A$2:A1399)))</f>
        <v/>
      </c>
      <c r="C1399" s="41" t="str">
        <f>IF(H1399="","",1*ISERROR(VLOOKUP(H1399,H$1:H1398,1,FALSE)))</f>
        <v/>
      </c>
      <c r="D1399" s="40" t="str">
        <f>IF(C1399=0,0,IF(C1399="","",SUM(C$2:C1399)))</f>
        <v/>
      </c>
      <c r="E1399" s="41" t="str">
        <f>IF(H1399=0,0,IF(C1399="","",SUM(C$11:C1399)))</f>
        <v/>
      </c>
      <c r="F1399" s="41" t="str">
        <f>IF(H1399="","",COUNTIF(H$11:H1399,"="&amp;H1399))</f>
        <v/>
      </c>
      <c r="G1399" s="41" t="str">
        <f t="shared" si="189"/>
        <v/>
      </c>
      <c r="H1399" s="41" t="str">
        <f t="shared" si="190"/>
        <v/>
      </c>
      <c r="I1399" s="41" t="str">
        <f t="shared" si="191"/>
        <v/>
      </c>
      <c r="J1399" s="41" t="str">
        <f t="shared" si="192"/>
        <v/>
      </c>
      <c r="K1399" s="268"/>
      <c r="L1399" s="268"/>
      <c r="M1399" s="268"/>
      <c r="N1399" s="269"/>
      <c r="O1399" s="269"/>
      <c r="P1399" s="269"/>
      <c r="Q1399" s="270"/>
      <c r="R1399" s="271"/>
      <c r="S1399" s="268"/>
      <c r="T1399" s="268"/>
      <c r="U1399" s="268"/>
      <c r="V1399" s="268"/>
      <c r="W1399" s="65" t="str">
        <f t="shared" si="193"/>
        <v/>
      </c>
      <c r="X1399" s="65" t="str">
        <f t="shared" si="194"/>
        <v/>
      </c>
      <c r="Y1399" s="65" t="str">
        <f t="shared" si="195"/>
        <v/>
      </c>
      <c r="Z1399" s="65" t="str">
        <f t="shared" si="196"/>
        <v/>
      </c>
      <c r="AA1399" s="65" t="str">
        <f t="shared" si="197"/>
        <v/>
      </c>
    </row>
    <row r="1400" spans="1:27" x14ac:dyDescent="0.25">
      <c r="A1400" s="40" t="str">
        <f>IF(G1400="","",1*ISERROR(VLOOKUP(G1400,G$1:G1399,1,FALSE)))</f>
        <v/>
      </c>
      <c r="B1400" s="40" t="str">
        <f>IF(A1400=0,0,IF(A1400="","",SUM(A$2:A1400)))</f>
        <v/>
      </c>
      <c r="C1400" s="41" t="str">
        <f>IF(H1400="","",1*ISERROR(VLOOKUP(H1400,H$1:H1399,1,FALSE)))</f>
        <v/>
      </c>
      <c r="D1400" s="40" t="str">
        <f>IF(C1400=0,0,IF(C1400="","",SUM(C$2:C1400)))</f>
        <v/>
      </c>
      <c r="E1400" s="41" t="str">
        <f>IF(H1400=0,0,IF(C1400="","",SUM(C$11:C1400)))</f>
        <v/>
      </c>
      <c r="F1400" s="41" t="str">
        <f>IF(H1400="","",COUNTIF(H$11:H1400,"="&amp;H1400))</f>
        <v/>
      </c>
      <c r="G1400" s="41" t="str">
        <f t="shared" si="189"/>
        <v/>
      </c>
      <c r="H1400" s="41" t="str">
        <f t="shared" si="190"/>
        <v/>
      </c>
      <c r="I1400" s="41" t="str">
        <f t="shared" si="191"/>
        <v/>
      </c>
      <c r="J1400" s="41" t="str">
        <f t="shared" si="192"/>
        <v/>
      </c>
      <c r="K1400" s="268"/>
      <c r="L1400" s="268"/>
      <c r="M1400" s="268"/>
      <c r="N1400" s="269"/>
      <c r="O1400" s="269"/>
      <c r="P1400" s="269"/>
      <c r="Q1400" s="270"/>
      <c r="R1400" s="271"/>
      <c r="S1400" s="268"/>
      <c r="T1400" s="268"/>
      <c r="U1400" s="268"/>
      <c r="V1400" s="268"/>
      <c r="W1400" s="65" t="str">
        <f t="shared" si="193"/>
        <v/>
      </c>
      <c r="X1400" s="65" t="str">
        <f t="shared" si="194"/>
        <v/>
      </c>
      <c r="Y1400" s="65" t="str">
        <f t="shared" si="195"/>
        <v/>
      </c>
      <c r="Z1400" s="65" t="str">
        <f t="shared" si="196"/>
        <v/>
      </c>
      <c r="AA1400" s="65" t="str">
        <f t="shared" si="197"/>
        <v/>
      </c>
    </row>
    <row r="1401" spans="1:27" x14ac:dyDescent="0.25">
      <c r="A1401" s="40" t="str">
        <f>IF(G1401="","",1*ISERROR(VLOOKUP(G1401,G$1:G1400,1,FALSE)))</f>
        <v/>
      </c>
      <c r="B1401" s="40" t="str">
        <f>IF(A1401=0,0,IF(A1401="","",SUM(A$2:A1401)))</f>
        <v/>
      </c>
      <c r="C1401" s="41" t="str">
        <f>IF(H1401="","",1*ISERROR(VLOOKUP(H1401,H$1:H1400,1,FALSE)))</f>
        <v/>
      </c>
      <c r="D1401" s="40" t="str">
        <f>IF(C1401=0,0,IF(C1401="","",SUM(C$2:C1401)))</f>
        <v/>
      </c>
      <c r="E1401" s="41" t="str">
        <f>IF(H1401=0,0,IF(C1401="","",SUM(C$11:C1401)))</f>
        <v/>
      </c>
      <c r="F1401" s="41" t="str">
        <f>IF(H1401="","",COUNTIF(H$11:H1401,"="&amp;H1401))</f>
        <v/>
      </c>
      <c r="G1401" s="41" t="str">
        <f t="shared" si="189"/>
        <v/>
      </c>
      <c r="H1401" s="41" t="str">
        <f t="shared" si="190"/>
        <v/>
      </c>
      <c r="I1401" s="41" t="str">
        <f t="shared" si="191"/>
        <v/>
      </c>
      <c r="J1401" s="41" t="str">
        <f t="shared" si="192"/>
        <v/>
      </c>
      <c r="K1401" s="268"/>
      <c r="L1401" s="268"/>
      <c r="M1401" s="268"/>
      <c r="N1401" s="269"/>
      <c r="O1401" s="269"/>
      <c r="P1401" s="269"/>
      <c r="Q1401" s="270"/>
      <c r="R1401" s="271"/>
      <c r="S1401" s="268"/>
      <c r="T1401" s="268"/>
      <c r="U1401" s="268"/>
      <c r="V1401" s="268"/>
      <c r="W1401" s="65" t="str">
        <f t="shared" si="193"/>
        <v/>
      </c>
      <c r="X1401" s="65" t="str">
        <f t="shared" si="194"/>
        <v/>
      </c>
      <c r="Y1401" s="65" t="str">
        <f t="shared" si="195"/>
        <v/>
      </c>
      <c r="Z1401" s="65" t="str">
        <f t="shared" si="196"/>
        <v/>
      </c>
      <c r="AA1401" s="65" t="str">
        <f t="shared" si="197"/>
        <v/>
      </c>
    </row>
    <row r="1402" spans="1:27" x14ac:dyDescent="0.25">
      <c r="A1402" s="40" t="str">
        <f>IF(G1402="","",1*ISERROR(VLOOKUP(G1402,G$1:G1401,1,FALSE)))</f>
        <v/>
      </c>
      <c r="B1402" s="40" t="str">
        <f>IF(A1402=0,0,IF(A1402="","",SUM(A$2:A1402)))</f>
        <v/>
      </c>
      <c r="C1402" s="41" t="str">
        <f>IF(H1402="","",1*ISERROR(VLOOKUP(H1402,H$1:H1401,1,FALSE)))</f>
        <v/>
      </c>
      <c r="D1402" s="40" t="str">
        <f>IF(C1402=0,0,IF(C1402="","",SUM(C$2:C1402)))</f>
        <v/>
      </c>
      <c r="E1402" s="41" t="str">
        <f>IF(H1402=0,0,IF(C1402="","",SUM(C$11:C1402)))</f>
        <v/>
      </c>
      <c r="F1402" s="41" t="str">
        <f>IF(H1402="","",COUNTIF(H$11:H1402,"="&amp;H1402))</f>
        <v/>
      </c>
      <c r="G1402" s="41" t="str">
        <f t="shared" si="189"/>
        <v/>
      </c>
      <c r="H1402" s="41" t="str">
        <f t="shared" si="190"/>
        <v/>
      </c>
      <c r="I1402" s="41" t="str">
        <f t="shared" si="191"/>
        <v/>
      </c>
      <c r="J1402" s="41" t="str">
        <f t="shared" si="192"/>
        <v/>
      </c>
      <c r="K1402" s="268"/>
      <c r="L1402" s="268"/>
      <c r="M1402" s="268"/>
      <c r="N1402" s="269"/>
      <c r="O1402" s="269"/>
      <c r="P1402" s="269"/>
      <c r="Q1402" s="270"/>
      <c r="R1402" s="271"/>
      <c r="S1402" s="268"/>
      <c r="T1402" s="268"/>
      <c r="U1402" s="268"/>
      <c r="V1402" s="268"/>
      <c r="W1402" s="65" t="str">
        <f t="shared" si="193"/>
        <v/>
      </c>
      <c r="X1402" s="65" t="str">
        <f t="shared" si="194"/>
        <v/>
      </c>
      <c r="Y1402" s="65" t="str">
        <f t="shared" si="195"/>
        <v/>
      </c>
      <c r="Z1402" s="65" t="str">
        <f t="shared" si="196"/>
        <v/>
      </c>
      <c r="AA1402" s="65" t="str">
        <f t="shared" si="197"/>
        <v/>
      </c>
    </row>
    <row r="1403" spans="1:27" x14ac:dyDescent="0.25">
      <c r="A1403" s="40" t="str">
        <f>IF(G1403="","",1*ISERROR(VLOOKUP(G1403,G$1:G1402,1,FALSE)))</f>
        <v/>
      </c>
      <c r="B1403" s="40" t="str">
        <f>IF(A1403=0,0,IF(A1403="","",SUM(A$2:A1403)))</f>
        <v/>
      </c>
      <c r="C1403" s="41" t="str">
        <f>IF(H1403="","",1*ISERROR(VLOOKUP(H1403,H$1:H1402,1,FALSE)))</f>
        <v/>
      </c>
      <c r="D1403" s="40" t="str">
        <f>IF(C1403=0,0,IF(C1403="","",SUM(C$2:C1403)))</f>
        <v/>
      </c>
      <c r="E1403" s="41" t="str">
        <f>IF(H1403=0,0,IF(C1403="","",SUM(C$11:C1403)))</f>
        <v/>
      </c>
      <c r="F1403" s="41" t="str">
        <f>IF(H1403="","",COUNTIF(H$11:H1403,"="&amp;H1403))</f>
        <v/>
      </c>
      <c r="G1403" s="41" t="str">
        <f t="shared" si="189"/>
        <v/>
      </c>
      <c r="H1403" s="41" t="str">
        <f t="shared" si="190"/>
        <v/>
      </c>
      <c r="I1403" s="41" t="str">
        <f t="shared" si="191"/>
        <v/>
      </c>
      <c r="J1403" s="41" t="str">
        <f t="shared" si="192"/>
        <v/>
      </c>
      <c r="K1403" s="268"/>
      <c r="L1403" s="268"/>
      <c r="M1403" s="268"/>
      <c r="N1403" s="269"/>
      <c r="O1403" s="269"/>
      <c r="P1403" s="269"/>
      <c r="Q1403" s="270"/>
      <c r="R1403" s="271"/>
      <c r="S1403" s="268"/>
      <c r="T1403" s="268"/>
      <c r="U1403" s="268"/>
      <c r="V1403" s="268"/>
      <c r="W1403" s="65" t="str">
        <f t="shared" si="193"/>
        <v/>
      </c>
      <c r="X1403" s="65" t="str">
        <f t="shared" si="194"/>
        <v/>
      </c>
      <c r="Y1403" s="65" t="str">
        <f t="shared" si="195"/>
        <v/>
      </c>
      <c r="Z1403" s="65" t="str">
        <f t="shared" si="196"/>
        <v/>
      </c>
      <c r="AA1403" s="65" t="str">
        <f t="shared" si="197"/>
        <v/>
      </c>
    </row>
    <row r="1404" spans="1:27" x14ac:dyDescent="0.25">
      <c r="A1404" s="40" t="str">
        <f>IF(G1404="","",1*ISERROR(VLOOKUP(G1404,G$1:G1403,1,FALSE)))</f>
        <v/>
      </c>
      <c r="B1404" s="40" t="str">
        <f>IF(A1404=0,0,IF(A1404="","",SUM(A$2:A1404)))</f>
        <v/>
      </c>
      <c r="C1404" s="41" t="str">
        <f>IF(H1404="","",1*ISERROR(VLOOKUP(H1404,H$1:H1403,1,FALSE)))</f>
        <v/>
      </c>
      <c r="D1404" s="40" t="str">
        <f>IF(C1404=0,0,IF(C1404="","",SUM(C$2:C1404)))</f>
        <v/>
      </c>
      <c r="E1404" s="41" t="str">
        <f>IF(H1404=0,0,IF(C1404="","",SUM(C$11:C1404)))</f>
        <v/>
      </c>
      <c r="F1404" s="41" t="str">
        <f>IF(H1404="","",COUNTIF(H$11:H1404,"="&amp;H1404))</f>
        <v/>
      </c>
      <c r="G1404" s="41" t="str">
        <f t="shared" si="189"/>
        <v/>
      </c>
      <c r="H1404" s="41" t="str">
        <f t="shared" si="190"/>
        <v/>
      </c>
      <c r="I1404" s="41" t="str">
        <f t="shared" si="191"/>
        <v/>
      </c>
      <c r="J1404" s="41" t="str">
        <f t="shared" si="192"/>
        <v/>
      </c>
      <c r="K1404" s="268"/>
      <c r="L1404" s="268"/>
      <c r="M1404" s="268"/>
      <c r="N1404" s="269"/>
      <c r="O1404" s="269"/>
      <c r="P1404" s="269"/>
      <c r="Q1404" s="270"/>
      <c r="R1404" s="271"/>
      <c r="S1404" s="268"/>
      <c r="T1404" s="268"/>
      <c r="U1404" s="268"/>
      <c r="V1404" s="268"/>
      <c r="W1404" s="65" t="str">
        <f t="shared" si="193"/>
        <v/>
      </c>
      <c r="X1404" s="65" t="str">
        <f t="shared" si="194"/>
        <v/>
      </c>
      <c r="Y1404" s="65" t="str">
        <f t="shared" si="195"/>
        <v/>
      </c>
      <c r="Z1404" s="65" t="str">
        <f t="shared" si="196"/>
        <v/>
      </c>
      <c r="AA1404" s="65" t="str">
        <f t="shared" si="197"/>
        <v/>
      </c>
    </row>
    <row r="1405" spans="1:27" x14ac:dyDescent="0.25">
      <c r="A1405" s="40" t="str">
        <f>IF(G1405="","",1*ISERROR(VLOOKUP(G1405,G$1:G1404,1,FALSE)))</f>
        <v/>
      </c>
      <c r="B1405" s="40" t="str">
        <f>IF(A1405=0,0,IF(A1405="","",SUM(A$2:A1405)))</f>
        <v/>
      </c>
      <c r="C1405" s="41" t="str">
        <f>IF(H1405="","",1*ISERROR(VLOOKUP(H1405,H$1:H1404,1,FALSE)))</f>
        <v/>
      </c>
      <c r="D1405" s="40" t="str">
        <f>IF(C1405=0,0,IF(C1405="","",SUM(C$2:C1405)))</f>
        <v/>
      </c>
      <c r="E1405" s="41" t="str">
        <f>IF(H1405=0,0,IF(C1405="","",SUM(C$11:C1405)))</f>
        <v/>
      </c>
      <c r="F1405" s="41" t="str">
        <f>IF(H1405="","",COUNTIF(H$11:H1405,"="&amp;H1405))</f>
        <v/>
      </c>
      <c r="G1405" s="41" t="str">
        <f t="shared" si="189"/>
        <v/>
      </c>
      <c r="H1405" s="41" t="str">
        <f t="shared" si="190"/>
        <v/>
      </c>
      <c r="I1405" s="41" t="str">
        <f t="shared" si="191"/>
        <v/>
      </c>
      <c r="J1405" s="41" t="str">
        <f t="shared" si="192"/>
        <v/>
      </c>
      <c r="K1405" s="268"/>
      <c r="L1405" s="268"/>
      <c r="M1405" s="268"/>
      <c r="N1405" s="269"/>
      <c r="O1405" s="269"/>
      <c r="P1405" s="269"/>
      <c r="Q1405" s="270"/>
      <c r="R1405" s="271"/>
      <c r="S1405" s="268"/>
      <c r="T1405" s="268"/>
      <c r="U1405" s="268"/>
      <c r="V1405" s="268"/>
      <c r="W1405" s="65" t="str">
        <f t="shared" si="193"/>
        <v/>
      </c>
      <c r="X1405" s="65" t="str">
        <f t="shared" si="194"/>
        <v/>
      </c>
      <c r="Y1405" s="65" t="str">
        <f t="shared" si="195"/>
        <v/>
      </c>
      <c r="Z1405" s="65" t="str">
        <f t="shared" si="196"/>
        <v/>
      </c>
      <c r="AA1405" s="65" t="str">
        <f t="shared" si="197"/>
        <v/>
      </c>
    </row>
    <row r="1406" spans="1:27" x14ac:dyDescent="0.25">
      <c r="A1406" s="40" t="str">
        <f>IF(G1406="","",1*ISERROR(VLOOKUP(G1406,G$1:G1405,1,FALSE)))</f>
        <v/>
      </c>
      <c r="B1406" s="40" t="str">
        <f>IF(A1406=0,0,IF(A1406="","",SUM(A$2:A1406)))</f>
        <v/>
      </c>
      <c r="C1406" s="41" t="str">
        <f>IF(H1406="","",1*ISERROR(VLOOKUP(H1406,H$1:H1405,1,FALSE)))</f>
        <v/>
      </c>
      <c r="D1406" s="40" t="str">
        <f>IF(C1406=0,0,IF(C1406="","",SUM(C$2:C1406)))</f>
        <v/>
      </c>
      <c r="E1406" s="41" t="str">
        <f>IF(H1406=0,0,IF(C1406="","",SUM(C$11:C1406)))</f>
        <v/>
      </c>
      <c r="F1406" s="41" t="str">
        <f>IF(H1406="","",COUNTIF(H$11:H1406,"="&amp;H1406))</f>
        <v/>
      </c>
      <c r="G1406" s="41" t="str">
        <f t="shared" si="189"/>
        <v/>
      </c>
      <c r="H1406" s="41" t="str">
        <f t="shared" si="190"/>
        <v/>
      </c>
      <c r="I1406" s="41" t="str">
        <f t="shared" si="191"/>
        <v/>
      </c>
      <c r="J1406" s="41" t="str">
        <f t="shared" si="192"/>
        <v/>
      </c>
      <c r="K1406" s="268"/>
      <c r="L1406" s="268"/>
      <c r="M1406" s="268"/>
      <c r="N1406" s="269"/>
      <c r="O1406" s="269"/>
      <c r="P1406" s="269"/>
      <c r="Q1406" s="270"/>
      <c r="R1406" s="271"/>
      <c r="S1406" s="268"/>
      <c r="T1406" s="268"/>
      <c r="U1406" s="268"/>
      <c r="V1406" s="268"/>
      <c r="W1406" s="65" t="str">
        <f t="shared" si="193"/>
        <v/>
      </c>
      <c r="X1406" s="65" t="str">
        <f t="shared" si="194"/>
        <v/>
      </c>
      <c r="Y1406" s="65" t="str">
        <f t="shared" si="195"/>
        <v/>
      </c>
      <c r="Z1406" s="65" t="str">
        <f t="shared" si="196"/>
        <v/>
      </c>
      <c r="AA1406" s="65" t="str">
        <f t="shared" si="197"/>
        <v/>
      </c>
    </row>
    <row r="1407" spans="1:27" x14ac:dyDescent="0.25">
      <c r="A1407" s="40" t="str">
        <f>IF(G1407="","",1*ISERROR(VLOOKUP(G1407,G$1:G1406,1,FALSE)))</f>
        <v/>
      </c>
      <c r="B1407" s="40" t="str">
        <f>IF(A1407=0,0,IF(A1407="","",SUM(A$2:A1407)))</f>
        <v/>
      </c>
      <c r="C1407" s="41" t="str">
        <f>IF(H1407="","",1*ISERROR(VLOOKUP(H1407,H$1:H1406,1,FALSE)))</f>
        <v/>
      </c>
      <c r="D1407" s="40" t="str">
        <f>IF(C1407=0,0,IF(C1407="","",SUM(C$2:C1407)))</f>
        <v/>
      </c>
      <c r="E1407" s="41" t="str">
        <f>IF(H1407=0,0,IF(C1407="","",SUM(C$11:C1407)))</f>
        <v/>
      </c>
      <c r="F1407" s="41" t="str">
        <f>IF(H1407="","",COUNTIF(H$11:H1407,"="&amp;H1407))</f>
        <v/>
      </c>
      <c r="G1407" s="41" t="str">
        <f t="shared" si="189"/>
        <v/>
      </c>
      <c r="H1407" s="41" t="str">
        <f t="shared" si="190"/>
        <v/>
      </c>
      <c r="I1407" s="41" t="str">
        <f t="shared" si="191"/>
        <v/>
      </c>
      <c r="J1407" s="41" t="str">
        <f t="shared" si="192"/>
        <v/>
      </c>
      <c r="K1407" s="268"/>
      <c r="L1407" s="268"/>
      <c r="M1407" s="268"/>
      <c r="N1407" s="269"/>
      <c r="O1407" s="269"/>
      <c r="P1407" s="269"/>
      <c r="Q1407" s="270"/>
      <c r="R1407" s="271"/>
      <c r="S1407" s="268"/>
      <c r="T1407" s="268"/>
      <c r="U1407" s="268"/>
      <c r="V1407" s="268"/>
      <c r="W1407" s="65" t="str">
        <f t="shared" si="193"/>
        <v/>
      </c>
      <c r="X1407" s="65" t="str">
        <f t="shared" si="194"/>
        <v/>
      </c>
      <c r="Y1407" s="65" t="str">
        <f t="shared" si="195"/>
        <v/>
      </c>
      <c r="Z1407" s="65" t="str">
        <f t="shared" si="196"/>
        <v/>
      </c>
      <c r="AA1407" s="65" t="str">
        <f t="shared" si="197"/>
        <v/>
      </c>
    </row>
    <row r="1408" spans="1:27" x14ac:dyDescent="0.25">
      <c r="A1408" s="40" t="str">
        <f>IF(G1408="","",1*ISERROR(VLOOKUP(G1408,G$1:G1407,1,FALSE)))</f>
        <v/>
      </c>
      <c r="B1408" s="40" t="str">
        <f>IF(A1408=0,0,IF(A1408="","",SUM(A$2:A1408)))</f>
        <v/>
      </c>
      <c r="C1408" s="41" t="str">
        <f>IF(H1408="","",1*ISERROR(VLOOKUP(H1408,H$1:H1407,1,FALSE)))</f>
        <v/>
      </c>
      <c r="D1408" s="40" t="str">
        <f>IF(C1408=0,0,IF(C1408="","",SUM(C$2:C1408)))</f>
        <v/>
      </c>
      <c r="E1408" s="41" t="str">
        <f>IF(H1408=0,0,IF(C1408="","",SUM(C$11:C1408)))</f>
        <v/>
      </c>
      <c r="F1408" s="41" t="str">
        <f>IF(H1408="","",COUNTIF(H$11:H1408,"="&amp;H1408))</f>
        <v/>
      </c>
      <c r="G1408" s="41" t="str">
        <f t="shared" si="189"/>
        <v/>
      </c>
      <c r="H1408" s="41" t="str">
        <f t="shared" si="190"/>
        <v/>
      </c>
      <c r="I1408" s="41" t="str">
        <f t="shared" si="191"/>
        <v/>
      </c>
      <c r="J1408" s="41" t="str">
        <f t="shared" si="192"/>
        <v/>
      </c>
      <c r="K1408" s="268"/>
      <c r="L1408" s="268"/>
      <c r="M1408" s="268"/>
      <c r="N1408" s="269"/>
      <c r="O1408" s="269"/>
      <c r="P1408" s="269"/>
      <c r="Q1408" s="270"/>
      <c r="R1408" s="271"/>
      <c r="S1408" s="268"/>
      <c r="T1408" s="268"/>
      <c r="U1408" s="268"/>
      <c r="V1408" s="268"/>
      <c r="W1408" s="65" t="str">
        <f t="shared" si="193"/>
        <v/>
      </c>
      <c r="X1408" s="65" t="str">
        <f t="shared" si="194"/>
        <v/>
      </c>
      <c r="Y1408" s="65" t="str">
        <f t="shared" si="195"/>
        <v/>
      </c>
      <c r="Z1408" s="65" t="str">
        <f t="shared" si="196"/>
        <v/>
      </c>
      <c r="AA1408" s="65" t="str">
        <f t="shared" si="197"/>
        <v/>
      </c>
    </row>
    <row r="1409" spans="1:27" x14ac:dyDescent="0.25">
      <c r="A1409" s="40" t="str">
        <f>IF(G1409="","",1*ISERROR(VLOOKUP(G1409,G$1:G1408,1,FALSE)))</f>
        <v/>
      </c>
      <c r="B1409" s="40" t="str">
        <f>IF(A1409=0,0,IF(A1409="","",SUM(A$2:A1409)))</f>
        <v/>
      </c>
      <c r="C1409" s="41" t="str">
        <f>IF(H1409="","",1*ISERROR(VLOOKUP(H1409,H$1:H1408,1,FALSE)))</f>
        <v/>
      </c>
      <c r="D1409" s="40" t="str">
        <f>IF(C1409=0,0,IF(C1409="","",SUM(C$2:C1409)))</f>
        <v/>
      </c>
      <c r="E1409" s="41" t="str">
        <f>IF(H1409=0,0,IF(C1409="","",SUM(C$11:C1409)))</f>
        <v/>
      </c>
      <c r="F1409" s="41" t="str">
        <f>IF(H1409="","",COUNTIF(H$11:H1409,"="&amp;H1409))</f>
        <v/>
      </c>
      <c r="G1409" s="41" t="str">
        <f t="shared" si="189"/>
        <v/>
      </c>
      <c r="H1409" s="41" t="str">
        <f t="shared" si="190"/>
        <v/>
      </c>
      <c r="I1409" s="41" t="str">
        <f t="shared" si="191"/>
        <v/>
      </c>
      <c r="J1409" s="41" t="str">
        <f t="shared" si="192"/>
        <v/>
      </c>
      <c r="K1409" s="268"/>
      <c r="L1409" s="268"/>
      <c r="M1409" s="268"/>
      <c r="N1409" s="269"/>
      <c r="O1409" s="269"/>
      <c r="P1409" s="269"/>
      <c r="Q1409" s="270"/>
      <c r="R1409" s="271"/>
      <c r="S1409" s="268"/>
      <c r="T1409" s="268"/>
      <c r="U1409" s="268"/>
      <c r="V1409" s="268"/>
      <c r="W1409" s="65" t="str">
        <f t="shared" si="193"/>
        <v/>
      </c>
      <c r="X1409" s="65" t="str">
        <f t="shared" si="194"/>
        <v/>
      </c>
      <c r="Y1409" s="65" t="str">
        <f t="shared" si="195"/>
        <v/>
      </c>
      <c r="Z1409" s="65" t="str">
        <f t="shared" si="196"/>
        <v/>
      </c>
      <c r="AA1409" s="65" t="str">
        <f t="shared" si="197"/>
        <v/>
      </c>
    </row>
    <row r="1410" spans="1:27" x14ac:dyDescent="0.25">
      <c r="A1410" s="40" t="str">
        <f>IF(G1410="","",1*ISERROR(VLOOKUP(G1410,G$1:G1409,1,FALSE)))</f>
        <v/>
      </c>
      <c r="B1410" s="40" t="str">
        <f>IF(A1410=0,0,IF(A1410="","",SUM(A$2:A1410)))</f>
        <v/>
      </c>
      <c r="C1410" s="41" t="str">
        <f>IF(H1410="","",1*ISERROR(VLOOKUP(H1410,H$1:H1409,1,FALSE)))</f>
        <v/>
      </c>
      <c r="D1410" s="40" t="str">
        <f>IF(C1410=0,0,IF(C1410="","",SUM(C$2:C1410)))</f>
        <v/>
      </c>
      <c r="E1410" s="41" t="str">
        <f>IF(H1410=0,0,IF(C1410="","",SUM(C$11:C1410)))</f>
        <v/>
      </c>
      <c r="F1410" s="41" t="str">
        <f>IF(H1410="","",COUNTIF(H$11:H1410,"="&amp;H1410))</f>
        <v/>
      </c>
      <c r="G1410" s="41" t="str">
        <f t="shared" ref="G1410:G1473" si="198">IF(K1410="","",IF(M1410="","",CONCATENATE(K1410,"-",M1410)))</f>
        <v/>
      </c>
      <c r="H1410" s="41" t="str">
        <f t="shared" ref="H1410:H1473" si="199">IF(G1410="","",CONCATENATE(G1410,"-",N1410))</f>
        <v/>
      </c>
      <c r="I1410" s="41" t="str">
        <f t="shared" ref="I1410:I1473" si="200">IF(H1410="","",CONCATENATE(H1410,"-",F1410))</f>
        <v/>
      </c>
      <c r="J1410" s="41" t="str">
        <f t="shared" ref="J1410:J1473" si="201">IF(G1410="","",CONCATENATE(G1410,"-",O1410))</f>
        <v/>
      </c>
      <c r="K1410" s="268"/>
      <c r="L1410" s="268"/>
      <c r="M1410" s="268"/>
      <c r="N1410" s="269"/>
      <c r="O1410" s="269"/>
      <c r="P1410" s="269"/>
      <c r="Q1410" s="270"/>
      <c r="R1410" s="271"/>
      <c r="S1410" s="268"/>
      <c r="T1410" s="268"/>
      <c r="U1410" s="268"/>
      <c r="V1410" s="268"/>
      <c r="W1410" s="65" t="str">
        <f t="shared" ref="W1410:W1473" si="202">IF(S1410="","",IF(S1410="Yes",1,0))</f>
        <v/>
      </c>
      <c r="X1410" s="65" t="str">
        <f t="shared" ref="X1410:X1473" si="203">IF(T1410="","",IF(T1410="Yes",1,0))</f>
        <v/>
      </c>
      <c r="Y1410" s="65" t="str">
        <f t="shared" ref="Y1410:Y1473" si="204">IF(U1410="","",IF(U1410="Yes",1,0))</f>
        <v/>
      </c>
      <c r="Z1410" s="65" t="str">
        <f t="shared" ref="Z1410:Z1473" si="205">IF(V1410="","",IF(V1410="Yes",1,0))</f>
        <v/>
      </c>
      <c r="AA1410" s="65" t="str">
        <f t="shared" ref="AA1410:AA1473" si="206">IF(N1410="","",CONCATENATE(N1410,"-",O1410))</f>
        <v/>
      </c>
    </row>
    <row r="1411" spans="1:27" x14ac:dyDescent="0.25">
      <c r="A1411" s="40" t="str">
        <f>IF(G1411="","",1*ISERROR(VLOOKUP(G1411,G$1:G1410,1,FALSE)))</f>
        <v/>
      </c>
      <c r="B1411" s="40" t="str">
        <f>IF(A1411=0,0,IF(A1411="","",SUM(A$2:A1411)))</f>
        <v/>
      </c>
      <c r="C1411" s="41" t="str">
        <f>IF(H1411="","",1*ISERROR(VLOOKUP(H1411,H$1:H1410,1,FALSE)))</f>
        <v/>
      </c>
      <c r="D1411" s="40" t="str">
        <f>IF(C1411=0,0,IF(C1411="","",SUM(C$2:C1411)))</f>
        <v/>
      </c>
      <c r="E1411" s="41" t="str">
        <f>IF(H1411=0,0,IF(C1411="","",SUM(C$11:C1411)))</f>
        <v/>
      </c>
      <c r="F1411" s="41" t="str">
        <f>IF(H1411="","",COUNTIF(H$11:H1411,"="&amp;H1411))</f>
        <v/>
      </c>
      <c r="G1411" s="41" t="str">
        <f t="shared" si="198"/>
        <v/>
      </c>
      <c r="H1411" s="41" t="str">
        <f t="shared" si="199"/>
        <v/>
      </c>
      <c r="I1411" s="41" t="str">
        <f t="shared" si="200"/>
        <v/>
      </c>
      <c r="J1411" s="41" t="str">
        <f t="shared" si="201"/>
        <v/>
      </c>
      <c r="K1411" s="268"/>
      <c r="L1411" s="268"/>
      <c r="M1411" s="268"/>
      <c r="N1411" s="269"/>
      <c r="O1411" s="269"/>
      <c r="P1411" s="269"/>
      <c r="Q1411" s="270"/>
      <c r="R1411" s="271"/>
      <c r="S1411" s="268"/>
      <c r="T1411" s="268"/>
      <c r="U1411" s="268"/>
      <c r="V1411" s="268"/>
      <c r="W1411" s="65" t="str">
        <f t="shared" si="202"/>
        <v/>
      </c>
      <c r="X1411" s="65" t="str">
        <f t="shared" si="203"/>
        <v/>
      </c>
      <c r="Y1411" s="65" t="str">
        <f t="shared" si="204"/>
        <v/>
      </c>
      <c r="Z1411" s="65" t="str">
        <f t="shared" si="205"/>
        <v/>
      </c>
      <c r="AA1411" s="65" t="str">
        <f t="shared" si="206"/>
        <v/>
      </c>
    </row>
    <row r="1412" spans="1:27" x14ac:dyDescent="0.25">
      <c r="A1412" s="40" t="str">
        <f>IF(G1412="","",1*ISERROR(VLOOKUP(G1412,G$1:G1411,1,FALSE)))</f>
        <v/>
      </c>
      <c r="B1412" s="40" t="str">
        <f>IF(A1412=0,0,IF(A1412="","",SUM(A$2:A1412)))</f>
        <v/>
      </c>
      <c r="C1412" s="41" t="str">
        <f>IF(H1412="","",1*ISERROR(VLOOKUP(H1412,H$1:H1411,1,FALSE)))</f>
        <v/>
      </c>
      <c r="D1412" s="40" t="str">
        <f>IF(C1412=0,0,IF(C1412="","",SUM(C$2:C1412)))</f>
        <v/>
      </c>
      <c r="E1412" s="41" t="str">
        <f>IF(H1412=0,0,IF(C1412="","",SUM(C$11:C1412)))</f>
        <v/>
      </c>
      <c r="F1412" s="41" t="str">
        <f>IF(H1412="","",COUNTIF(H$11:H1412,"="&amp;H1412))</f>
        <v/>
      </c>
      <c r="G1412" s="41" t="str">
        <f t="shared" si="198"/>
        <v/>
      </c>
      <c r="H1412" s="41" t="str">
        <f t="shared" si="199"/>
        <v/>
      </c>
      <c r="I1412" s="41" t="str">
        <f t="shared" si="200"/>
        <v/>
      </c>
      <c r="J1412" s="41" t="str">
        <f t="shared" si="201"/>
        <v/>
      </c>
      <c r="K1412" s="268"/>
      <c r="L1412" s="268"/>
      <c r="M1412" s="268"/>
      <c r="N1412" s="269"/>
      <c r="O1412" s="269"/>
      <c r="P1412" s="269"/>
      <c r="Q1412" s="270"/>
      <c r="R1412" s="271"/>
      <c r="S1412" s="268"/>
      <c r="T1412" s="268"/>
      <c r="U1412" s="268"/>
      <c r="V1412" s="268"/>
      <c r="W1412" s="65" t="str">
        <f t="shared" si="202"/>
        <v/>
      </c>
      <c r="X1412" s="65" t="str">
        <f t="shared" si="203"/>
        <v/>
      </c>
      <c r="Y1412" s="65" t="str">
        <f t="shared" si="204"/>
        <v/>
      </c>
      <c r="Z1412" s="65" t="str">
        <f t="shared" si="205"/>
        <v/>
      </c>
      <c r="AA1412" s="65" t="str">
        <f t="shared" si="206"/>
        <v/>
      </c>
    </row>
    <row r="1413" spans="1:27" x14ac:dyDescent="0.25">
      <c r="A1413" s="40" t="str">
        <f>IF(G1413="","",1*ISERROR(VLOOKUP(G1413,G$1:G1412,1,FALSE)))</f>
        <v/>
      </c>
      <c r="B1413" s="40" t="str">
        <f>IF(A1413=0,0,IF(A1413="","",SUM(A$2:A1413)))</f>
        <v/>
      </c>
      <c r="C1413" s="41" t="str">
        <f>IF(H1413="","",1*ISERROR(VLOOKUP(H1413,H$1:H1412,1,FALSE)))</f>
        <v/>
      </c>
      <c r="D1413" s="40" t="str">
        <f>IF(C1413=0,0,IF(C1413="","",SUM(C$2:C1413)))</f>
        <v/>
      </c>
      <c r="E1413" s="41" t="str">
        <f>IF(H1413=0,0,IF(C1413="","",SUM(C$11:C1413)))</f>
        <v/>
      </c>
      <c r="F1413" s="41" t="str">
        <f>IF(H1413="","",COUNTIF(H$11:H1413,"="&amp;H1413))</f>
        <v/>
      </c>
      <c r="G1413" s="41" t="str">
        <f t="shared" si="198"/>
        <v/>
      </c>
      <c r="H1413" s="41" t="str">
        <f t="shared" si="199"/>
        <v/>
      </c>
      <c r="I1413" s="41" t="str">
        <f t="shared" si="200"/>
        <v/>
      </c>
      <c r="J1413" s="41" t="str">
        <f t="shared" si="201"/>
        <v/>
      </c>
      <c r="K1413" s="268"/>
      <c r="L1413" s="268"/>
      <c r="M1413" s="268"/>
      <c r="N1413" s="269"/>
      <c r="O1413" s="269"/>
      <c r="P1413" s="269"/>
      <c r="Q1413" s="270"/>
      <c r="R1413" s="271"/>
      <c r="S1413" s="268"/>
      <c r="T1413" s="268"/>
      <c r="U1413" s="268"/>
      <c r="V1413" s="268"/>
      <c r="W1413" s="65" t="str">
        <f t="shared" si="202"/>
        <v/>
      </c>
      <c r="X1413" s="65" t="str">
        <f t="shared" si="203"/>
        <v/>
      </c>
      <c r="Y1413" s="65" t="str">
        <f t="shared" si="204"/>
        <v/>
      </c>
      <c r="Z1413" s="65" t="str">
        <f t="shared" si="205"/>
        <v/>
      </c>
      <c r="AA1413" s="65" t="str">
        <f t="shared" si="206"/>
        <v/>
      </c>
    </row>
    <row r="1414" spans="1:27" x14ac:dyDescent="0.25">
      <c r="A1414" s="40" t="str">
        <f>IF(G1414="","",1*ISERROR(VLOOKUP(G1414,G$1:G1413,1,FALSE)))</f>
        <v/>
      </c>
      <c r="B1414" s="40" t="str">
        <f>IF(A1414=0,0,IF(A1414="","",SUM(A$2:A1414)))</f>
        <v/>
      </c>
      <c r="C1414" s="41" t="str">
        <f>IF(H1414="","",1*ISERROR(VLOOKUP(H1414,H$1:H1413,1,FALSE)))</f>
        <v/>
      </c>
      <c r="D1414" s="40" t="str">
        <f>IF(C1414=0,0,IF(C1414="","",SUM(C$2:C1414)))</f>
        <v/>
      </c>
      <c r="E1414" s="41" t="str">
        <f>IF(H1414=0,0,IF(C1414="","",SUM(C$11:C1414)))</f>
        <v/>
      </c>
      <c r="F1414" s="41" t="str">
        <f>IF(H1414="","",COUNTIF(H$11:H1414,"="&amp;H1414))</f>
        <v/>
      </c>
      <c r="G1414" s="41" t="str">
        <f t="shared" si="198"/>
        <v/>
      </c>
      <c r="H1414" s="41" t="str">
        <f t="shared" si="199"/>
        <v/>
      </c>
      <c r="I1414" s="41" t="str">
        <f t="shared" si="200"/>
        <v/>
      </c>
      <c r="J1414" s="41" t="str">
        <f t="shared" si="201"/>
        <v/>
      </c>
      <c r="K1414" s="268"/>
      <c r="L1414" s="268"/>
      <c r="M1414" s="268"/>
      <c r="N1414" s="269"/>
      <c r="O1414" s="269"/>
      <c r="P1414" s="269"/>
      <c r="Q1414" s="270"/>
      <c r="R1414" s="271"/>
      <c r="S1414" s="268"/>
      <c r="T1414" s="268"/>
      <c r="U1414" s="268"/>
      <c r="V1414" s="268"/>
      <c r="W1414" s="65" t="str">
        <f t="shared" si="202"/>
        <v/>
      </c>
      <c r="X1414" s="65" t="str">
        <f t="shared" si="203"/>
        <v/>
      </c>
      <c r="Y1414" s="65" t="str">
        <f t="shared" si="204"/>
        <v/>
      </c>
      <c r="Z1414" s="65" t="str">
        <f t="shared" si="205"/>
        <v/>
      </c>
      <c r="AA1414" s="65" t="str">
        <f t="shared" si="206"/>
        <v/>
      </c>
    </row>
    <row r="1415" spans="1:27" x14ac:dyDescent="0.25">
      <c r="A1415" s="40" t="str">
        <f>IF(G1415="","",1*ISERROR(VLOOKUP(G1415,G$1:G1414,1,FALSE)))</f>
        <v/>
      </c>
      <c r="B1415" s="40" t="str">
        <f>IF(A1415=0,0,IF(A1415="","",SUM(A$2:A1415)))</f>
        <v/>
      </c>
      <c r="C1415" s="41" t="str">
        <f>IF(H1415="","",1*ISERROR(VLOOKUP(H1415,H$1:H1414,1,FALSE)))</f>
        <v/>
      </c>
      <c r="D1415" s="40" t="str">
        <f>IF(C1415=0,0,IF(C1415="","",SUM(C$2:C1415)))</f>
        <v/>
      </c>
      <c r="E1415" s="41" t="str">
        <f>IF(H1415=0,0,IF(C1415="","",SUM(C$11:C1415)))</f>
        <v/>
      </c>
      <c r="F1415" s="41" t="str">
        <f>IF(H1415="","",COUNTIF(H$11:H1415,"="&amp;H1415))</f>
        <v/>
      </c>
      <c r="G1415" s="41" t="str">
        <f t="shared" si="198"/>
        <v/>
      </c>
      <c r="H1415" s="41" t="str">
        <f t="shared" si="199"/>
        <v/>
      </c>
      <c r="I1415" s="41" t="str">
        <f t="shared" si="200"/>
        <v/>
      </c>
      <c r="J1415" s="41" t="str">
        <f t="shared" si="201"/>
        <v/>
      </c>
      <c r="K1415" s="268"/>
      <c r="L1415" s="268"/>
      <c r="M1415" s="268"/>
      <c r="N1415" s="269"/>
      <c r="O1415" s="269"/>
      <c r="P1415" s="269"/>
      <c r="Q1415" s="270"/>
      <c r="R1415" s="271"/>
      <c r="S1415" s="268"/>
      <c r="T1415" s="268"/>
      <c r="U1415" s="268"/>
      <c r="V1415" s="268"/>
      <c r="W1415" s="65" t="str">
        <f t="shared" si="202"/>
        <v/>
      </c>
      <c r="X1415" s="65" t="str">
        <f t="shared" si="203"/>
        <v/>
      </c>
      <c r="Y1415" s="65" t="str">
        <f t="shared" si="204"/>
        <v/>
      </c>
      <c r="Z1415" s="65" t="str">
        <f t="shared" si="205"/>
        <v/>
      </c>
      <c r="AA1415" s="65" t="str">
        <f t="shared" si="206"/>
        <v/>
      </c>
    </row>
    <row r="1416" spans="1:27" x14ac:dyDescent="0.25">
      <c r="A1416" s="40" t="str">
        <f>IF(G1416="","",1*ISERROR(VLOOKUP(G1416,G$1:G1415,1,FALSE)))</f>
        <v/>
      </c>
      <c r="B1416" s="40" t="str">
        <f>IF(A1416=0,0,IF(A1416="","",SUM(A$2:A1416)))</f>
        <v/>
      </c>
      <c r="C1416" s="41" t="str">
        <f>IF(H1416="","",1*ISERROR(VLOOKUP(H1416,H$1:H1415,1,FALSE)))</f>
        <v/>
      </c>
      <c r="D1416" s="40" t="str">
        <f>IF(C1416=0,0,IF(C1416="","",SUM(C$2:C1416)))</f>
        <v/>
      </c>
      <c r="E1416" s="41" t="str">
        <f>IF(H1416=0,0,IF(C1416="","",SUM(C$11:C1416)))</f>
        <v/>
      </c>
      <c r="F1416" s="41" t="str">
        <f>IF(H1416="","",COUNTIF(H$11:H1416,"="&amp;H1416))</f>
        <v/>
      </c>
      <c r="G1416" s="41" t="str">
        <f t="shared" si="198"/>
        <v/>
      </c>
      <c r="H1416" s="41" t="str">
        <f t="shared" si="199"/>
        <v/>
      </c>
      <c r="I1416" s="41" t="str">
        <f t="shared" si="200"/>
        <v/>
      </c>
      <c r="J1416" s="41" t="str">
        <f t="shared" si="201"/>
        <v/>
      </c>
      <c r="K1416" s="268"/>
      <c r="L1416" s="268"/>
      <c r="M1416" s="268"/>
      <c r="N1416" s="269"/>
      <c r="O1416" s="269"/>
      <c r="P1416" s="269"/>
      <c r="Q1416" s="270"/>
      <c r="R1416" s="271"/>
      <c r="S1416" s="268"/>
      <c r="T1416" s="268"/>
      <c r="U1416" s="268"/>
      <c r="V1416" s="268"/>
      <c r="W1416" s="65" t="str">
        <f t="shared" si="202"/>
        <v/>
      </c>
      <c r="X1416" s="65" t="str">
        <f t="shared" si="203"/>
        <v/>
      </c>
      <c r="Y1416" s="65" t="str">
        <f t="shared" si="204"/>
        <v/>
      </c>
      <c r="Z1416" s="65" t="str">
        <f t="shared" si="205"/>
        <v/>
      </c>
      <c r="AA1416" s="65" t="str">
        <f t="shared" si="206"/>
        <v/>
      </c>
    </row>
    <row r="1417" spans="1:27" x14ac:dyDescent="0.25">
      <c r="A1417" s="40" t="str">
        <f>IF(G1417="","",1*ISERROR(VLOOKUP(G1417,G$1:G1416,1,FALSE)))</f>
        <v/>
      </c>
      <c r="B1417" s="40" t="str">
        <f>IF(A1417=0,0,IF(A1417="","",SUM(A$2:A1417)))</f>
        <v/>
      </c>
      <c r="C1417" s="41" t="str">
        <f>IF(H1417="","",1*ISERROR(VLOOKUP(H1417,H$1:H1416,1,FALSE)))</f>
        <v/>
      </c>
      <c r="D1417" s="40" t="str">
        <f>IF(C1417=0,0,IF(C1417="","",SUM(C$2:C1417)))</f>
        <v/>
      </c>
      <c r="E1417" s="41" t="str">
        <f>IF(H1417=0,0,IF(C1417="","",SUM(C$11:C1417)))</f>
        <v/>
      </c>
      <c r="F1417" s="41" t="str">
        <f>IF(H1417="","",COUNTIF(H$11:H1417,"="&amp;H1417))</f>
        <v/>
      </c>
      <c r="G1417" s="41" t="str">
        <f t="shared" si="198"/>
        <v/>
      </c>
      <c r="H1417" s="41" t="str">
        <f t="shared" si="199"/>
        <v/>
      </c>
      <c r="I1417" s="41" t="str">
        <f t="shared" si="200"/>
        <v/>
      </c>
      <c r="J1417" s="41" t="str">
        <f t="shared" si="201"/>
        <v/>
      </c>
      <c r="K1417" s="268"/>
      <c r="L1417" s="268"/>
      <c r="M1417" s="268"/>
      <c r="N1417" s="269"/>
      <c r="O1417" s="269"/>
      <c r="P1417" s="269"/>
      <c r="Q1417" s="270"/>
      <c r="R1417" s="271"/>
      <c r="S1417" s="268"/>
      <c r="T1417" s="268"/>
      <c r="U1417" s="268"/>
      <c r="V1417" s="268"/>
      <c r="W1417" s="65" t="str">
        <f t="shared" si="202"/>
        <v/>
      </c>
      <c r="X1417" s="65" t="str">
        <f t="shared" si="203"/>
        <v/>
      </c>
      <c r="Y1417" s="65" t="str">
        <f t="shared" si="204"/>
        <v/>
      </c>
      <c r="Z1417" s="65" t="str">
        <f t="shared" si="205"/>
        <v/>
      </c>
      <c r="AA1417" s="65" t="str">
        <f t="shared" si="206"/>
        <v/>
      </c>
    </row>
    <row r="1418" spans="1:27" x14ac:dyDescent="0.25">
      <c r="A1418" s="40" t="str">
        <f>IF(G1418="","",1*ISERROR(VLOOKUP(G1418,G$1:G1417,1,FALSE)))</f>
        <v/>
      </c>
      <c r="B1418" s="40" t="str">
        <f>IF(A1418=0,0,IF(A1418="","",SUM(A$2:A1418)))</f>
        <v/>
      </c>
      <c r="C1418" s="41" t="str">
        <f>IF(H1418="","",1*ISERROR(VLOOKUP(H1418,H$1:H1417,1,FALSE)))</f>
        <v/>
      </c>
      <c r="D1418" s="40" t="str">
        <f>IF(C1418=0,0,IF(C1418="","",SUM(C$2:C1418)))</f>
        <v/>
      </c>
      <c r="E1418" s="41" t="str">
        <f>IF(H1418=0,0,IF(C1418="","",SUM(C$11:C1418)))</f>
        <v/>
      </c>
      <c r="F1418" s="41" t="str">
        <f>IF(H1418="","",COUNTIF(H$11:H1418,"="&amp;H1418))</f>
        <v/>
      </c>
      <c r="G1418" s="41" t="str">
        <f t="shared" si="198"/>
        <v/>
      </c>
      <c r="H1418" s="41" t="str">
        <f t="shared" si="199"/>
        <v/>
      </c>
      <c r="I1418" s="41" t="str">
        <f t="shared" si="200"/>
        <v/>
      </c>
      <c r="J1418" s="41" t="str">
        <f t="shared" si="201"/>
        <v/>
      </c>
      <c r="K1418" s="268"/>
      <c r="L1418" s="268"/>
      <c r="M1418" s="268"/>
      <c r="N1418" s="269"/>
      <c r="O1418" s="269"/>
      <c r="P1418" s="269"/>
      <c r="Q1418" s="270"/>
      <c r="R1418" s="271"/>
      <c r="S1418" s="268"/>
      <c r="T1418" s="268"/>
      <c r="U1418" s="268"/>
      <c r="V1418" s="268"/>
      <c r="W1418" s="65" t="str">
        <f t="shared" si="202"/>
        <v/>
      </c>
      <c r="X1418" s="65" t="str">
        <f t="shared" si="203"/>
        <v/>
      </c>
      <c r="Y1418" s="65" t="str">
        <f t="shared" si="204"/>
        <v/>
      </c>
      <c r="Z1418" s="65" t="str">
        <f t="shared" si="205"/>
        <v/>
      </c>
      <c r="AA1418" s="65" t="str">
        <f t="shared" si="206"/>
        <v/>
      </c>
    </row>
    <row r="1419" spans="1:27" x14ac:dyDescent="0.25">
      <c r="A1419" s="40" t="str">
        <f>IF(G1419="","",1*ISERROR(VLOOKUP(G1419,G$1:G1418,1,FALSE)))</f>
        <v/>
      </c>
      <c r="B1419" s="40" t="str">
        <f>IF(A1419=0,0,IF(A1419="","",SUM(A$2:A1419)))</f>
        <v/>
      </c>
      <c r="C1419" s="41" t="str">
        <f>IF(H1419="","",1*ISERROR(VLOOKUP(H1419,H$1:H1418,1,FALSE)))</f>
        <v/>
      </c>
      <c r="D1419" s="40" t="str">
        <f>IF(C1419=0,0,IF(C1419="","",SUM(C$2:C1419)))</f>
        <v/>
      </c>
      <c r="E1419" s="41" t="str">
        <f>IF(H1419=0,0,IF(C1419="","",SUM(C$11:C1419)))</f>
        <v/>
      </c>
      <c r="F1419" s="41" t="str">
        <f>IF(H1419="","",COUNTIF(H$11:H1419,"="&amp;H1419))</f>
        <v/>
      </c>
      <c r="G1419" s="41" t="str">
        <f t="shared" si="198"/>
        <v/>
      </c>
      <c r="H1419" s="41" t="str">
        <f t="shared" si="199"/>
        <v/>
      </c>
      <c r="I1419" s="41" t="str">
        <f t="shared" si="200"/>
        <v/>
      </c>
      <c r="J1419" s="41" t="str">
        <f t="shared" si="201"/>
        <v/>
      </c>
      <c r="K1419" s="268"/>
      <c r="L1419" s="268"/>
      <c r="M1419" s="268"/>
      <c r="N1419" s="269"/>
      <c r="O1419" s="269"/>
      <c r="P1419" s="269"/>
      <c r="Q1419" s="270"/>
      <c r="R1419" s="271"/>
      <c r="S1419" s="268"/>
      <c r="T1419" s="268"/>
      <c r="U1419" s="268"/>
      <c r="V1419" s="268"/>
      <c r="W1419" s="65" t="str">
        <f t="shared" si="202"/>
        <v/>
      </c>
      <c r="X1419" s="65" t="str">
        <f t="shared" si="203"/>
        <v/>
      </c>
      <c r="Y1419" s="65" t="str">
        <f t="shared" si="204"/>
        <v/>
      </c>
      <c r="Z1419" s="65" t="str">
        <f t="shared" si="205"/>
        <v/>
      </c>
      <c r="AA1419" s="65" t="str">
        <f t="shared" si="206"/>
        <v/>
      </c>
    </row>
    <row r="1420" spans="1:27" x14ac:dyDescent="0.25">
      <c r="A1420" s="40" t="str">
        <f>IF(G1420="","",1*ISERROR(VLOOKUP(G1420,G$1:G1419,1,FALSE)))</f>
        <v/>
      </c>
      <c r="B1420" s="40" t="str">
        <f>IF(A1420=0,0,IF(A1420="","",SUM(A$2:A1420)))</f>
        <v/>
      </c>
      <c r="C1420" s="41" t="str">
        <f>IF(H1420="","",1*ISERROR(VLOOKUP(H1420,H$1:H1419,1,FALSE)))</f>
        <v/>
      </c>
      <c r="D1420" s="40" t="str">
        <f>IF(C1420=0,0,IF(C1420="","",SUM(C$2:C1420)))</f>
        <v/>
      </c>
      <c r="E1420" s="41" t="str">
        <f>IF(H1420=0,0,IF(C1420="","",SUM(C$11:C1420)))</f>
        <v/>
      </c>
      <c r="F1420" s="41" t="str">
        <f>IF(H1420="","",COUNTIF(H$11:H1420,"="&amp;H1420))</f>
        <v/>
      </c>
      <c r="G1420" s="41" t="str">
        <f t="shared" si="198"/>
        <v/>
      </c>
      <c r="H1420" s="41" t="str">
        <f t="shared" si="199"/>
        <v/>
      </c>
      <c r="I1420" s="41" t="str">
        <f t="shared" si="200"/>
        <v/>
      </c>
      <c r="J1420" s="41" t="str">
        <f t="shared" si="201"/>
        <v/>
      </c>
      <c r="K1420" s="268"/>
      <c r="L1420" s="268"/>
      <c r="M1420" s="268"/>
      <c r="N1420" s="269"/>
      <c r="O1420" s="269"/>
      <c r="P1420" s="269"/>
      <c r="Q1420" s="270"/>
      <c r="R1420" s="271"/>
      <c r="S1420" s="268"/>
      <c r="T1420" s="268"/>
      <c r="U1420" s="268"/>
      <c r="V1420" s="268"/>
      <c r="W1420" s="65" t="str">
        <f t="shared" si="202"/>
        <v/>
      </c>
      <c r="X1420" s="65" t="str">
        <f t="shared" si="203"/>
        <v/>
      </c>
      <c r="Y1420" s="65" t="str">
        <f t="shared" si="204"/>
        <v/>
      </c>
      <c r="Z1420" s="65" t="str">
        <f t="shared" si="205"/>
        <v/>
      </c>
      <c r="AA1420" s="65" t="str">
        <f t="shared" si="206"/>
        <v/>
      </c>
    </row>
    <row r="1421" spans="1:27" x14ac:dyDescent="0.25">
      <c r="A1421" s="40" t="str">
        <f>IF(G1421="","",1*ISERROR(VLOOKUP(G1421,G$1:G1420,1,FALSE)))</f>
        <v/>
      </c>
      <c r="B1421" s="40" t="str">
        <f>IF(A1421=0,0,IF(A1421="","",SUM(A$2:A1421)))</f>
        <v/>
      </c>
      <c r="C1421" s="41" t="str">
        <f>IF(H1421="","",1*ISERROR(VLOOKUP(H1421,H$1:H1420,1,FALSE)))</f>
        <v/>
      </c>
      <c r="D1421" s="40" t="str">
        <f>IF(C1421=0,0,IF(C1421="","",SUM(C$2:C1421)))</f>
        <v/>
      </c>
      <c r="E1421" s="41" t="str">
        <f>IF(H1421=0,0,IF(C1421="","",SUM(C$11:C1421)))</f>
        <v/>
      </c>
      <c r="F1421" s="41" t="str">
        <f>IF(H1421="","",COUNTIF(H$11:H1421,"="&amp;H1421))</f>
        <v/>
      </c>
      <c r="G1421" s="41" t="str">
        <f t="shared" si="198"/>
        <v/>
      </c>
      <c r="H1421" s="41" t="str">
        <f t="shared" si="199"/>
        <v/>
      </c>
      <c r="I1421" s="41" t="str">
        <f t="shared" si="200"/>
        <v/>
      </c>
      <c r="J1421" s="41" t="str">
        <f t="shared" si="201"/>
        <v/>
      </c>
      <c r="K1421" s="268"/>
      <c r="L1421" s="268"/>
      <c r="M1421" s="268"/>
      <c r="N1421" s="269"/>
      <c r="O1421" s="269"/>
      <c r="P1421" s="269"/>
      <c r="Q1421" s="270"/>
      <c r="R1421" s="271"/>
      <c r="S1421" s="268"/>
      <c r="T1421" s="268"/>
      <c r="U1421" s="268"/>
      <c r="V1421" s="268"/>
      <c r="W1421" s="65" t="str">
        <f t="shared" si="202"/>
        <v/>
      </c>
      <c r="X1421" s="65" t="str">
        <f t="shared" si="203"/>
        <v/>
      </c>
      <c r="Y1421" s="65" t="str">
        <f t="shared" si="204"/>
        <v/>
      </c>
      <c r="Z1421" s="65" t="str">
        <f t="shared" si="205"/>
        <v/>
      </c>
      <c r="AA1421" s="65" t="str">
        <f t="shared" si="206"/>
        <v/>
      </c>
    </row>
    <row r="1422" spans="1:27" x14ac:dyDescent="0.25">
      <c r="A1422" s="40" t="str">
        <f>IF(G1422="","",1*ISERROR(VLOOKUP(G1422,G$1:G1421,1,FALSE)))</f>
        <v/>
      </c>
      <c r="B1422" s="40" t="str">
        <f>IF(A1422=0,0,IF(A1422="","",SUM(A$2:A1422)))</f>
        <v/>
      </c>
      <c r="C1422" s="41" t="str">
        <f>IF(H1422="","",1*ISERROR(VLOOKUP(H1422,H$1:H1421,1,FALSE)))</f>
        <v/>
      </c>
      <c r="D1422" s="40" t="str">
        <f>IF(C1422=0,0,IF(C1422="","",SUM(C$2:C1422)))</f>
        <v/>
      </c>
      <c r="E1422" s="41" t="str">
        <f>IF(H1422=0,0,IF(C1422="","",SUM(C$11:C1422)))</f>
        <v/>
      </c>
      <c r="F1422" s="41" t="str">
        <f>IF(H1422="","",COUNTIF(H$11:H1422,"="&amp;H1422))</f>
        <v/>
      </c>
      <c r="G1422" s="41" t="str">
        <f t="shared" si="198"/>
        <v/>
      </c>
      <c r="H1422" s="41" t="str">
        <f t="shared" si="199"/>
        <v/>
      </c>
      <c r="I1422" s="41" t="str">
        <f t="shared" si="200"/>
        <v/>
      </c>
      <c r="J1422" s="41" t="str">
        <f t="shared" si="201"/>
        <v/>
      </c>
      <c r="K1422" s="268"/>
      <c r="L1422" s="268"/>
      <c r="M1422" s="268"/>
      <c r="N1422" s="269"/>
      <c r="O1422" s="269"/>
      <c r="P1422" s="269"/>
      <c r="Q1422" s="270"/>
      <c r="R1422" s="271"/>
      <c r="S1422" s="268"/>
      <c r="T1422" s="268"/>
      <c r="U1422" s="268"/>
      <c r="V1422" s="268"/>
      <c r="W1422" s="65" t="str">
        <f t="shared" si="202"/>
        <v/>
      </c>
      <c r="X1422" s="65" t="str">
        <f t="shared" si="203"/>
        <v/>
      </c>
      <c r="Y1422" s="65" t="str">
        <f t="shared" si="204"/>
        <v/>
      </c>
      <c r="Z1422" s="65" t="str">
        <f t="shared" si="205"/>
        <v/>
      </c>
      <c r="AA1422" s="65" t="str">
        <f t="shared" si="206"/>
        <v/>
      </c>
    </row>
    <row r="1423" spans="1:27" x14ac:dyDescent="0.25">
      <c r="A1423" s="40" t="str">
        <f>IF(G1423="","",1*ISERROR(VLOOKUP(G1423,G$1:G1422,1,FALSE)))</f>
        <v/>
      </c>
      <c r="B1423" s="40" t="str">
        <f>IF(A1423=0,0,IF(A1423="","",SUM(A$2:A1423)))</f>
        <v/>
      </c>
      <c r="C1423" s="41" t="str">
        <f>IF(H1423="","",1*ISERROR(VLOOKUP(H1423,H$1:H1422,1,FALSE)))</f>
        <v/>
      </c>
      <c r="D1423" s="40" t="str">
        <f>IF(C1423=0,0,IF(C1423="","",SUM(C$2:C1423)))</f>
        <v/>
      </c>
      <c r="E1423" s="41" t="str">
        <f>IF(H1423=0,0,IF(C1423="","",SUM(C$11:C1423)))</f>
        <v/>
      </c>
      <c r="F1423" s="41" t="str">
        <f>IF(H1423="","",COUNTIF(H$11:H1423,"="&amp;H1423))</f>
        <v/>
      </c>
      <c r="G1423" s="41" t="str">
        <f t="shared" si="198"/>
        <v/>
      </c>
      <c r="H1423" s="41" t="str">
        <f t="shared" si="199"/>
        <v/>
      </c>
      <c r="I1423" s="41" t="str">
        <f t="shared" si="200"/>
        <v/>
      </c>
      <c r="J1423" s="41" t="str">
        <f t="shared" si="201"/>
        <v/>
      </c>
      <c r="K1423" s="268"/>
      <c r="L1423" s="268"/>
      <c r="M1423" s="268"/>
      <c r="N1423" s="269"/>
      <c r="O1423" s="269"/>
      <c r="P1423" s="269"/>
      <c r="Q1423" s="270"/>
      <c r="R1423" s="271"/>
      <c r="S1423" s="268"/>
      <c r="T1423" s="268"/>
      <c r="U1423" s="268"/>
      <c r="V1423" s="268"/>
      <c r="W1423" s="65" t="str">
        <f t="shared" si="202"/>
        <v/>
      </c>
      <c r="X1423" s="65" t="str">
        <f t="shared" si="203"/>
        <v/>
      </c>
      <c r="Y1423" s="65" t="str">
        <f t="shared" si="204"/>
        <v/>
      </c>
      <c r="Z1423" s="65" t="str">
        <f t="shared" si="205"/>
        <v/>
      </c>
      <c r="AA1423" s="65" t="str">
        <f t="shared" si="206"/>
        <v/>
      </c>
    </row>
    <row r="1424" spans="1:27" x14ac:dyDescent="0.25">
      <c r="A1424" s="40" t="str">
        <f>IF(G1424="","",1*ISERROR(VLOOKUP(G1424,G$1:G1423,1,FALSE)))</f>
        <v/>
      </c>
      <c r="B1424" s="40" t="str">
        <f>IF(A1424=0,0,IF(A1424="","",SUM(A$2:A1424)))</f>
        <v/>
      </c>
      <c r="C1424" s="41" t="str">
        <f>IF(H1424="","",1*ISERROR(VLOOKUP(H1424,H$1:H1423,1,FALSE)))</f>
        <v/>
      </c>
      <c r="D1424" s="40" t="str">
        <f>IF(C1424=0,0,IF(C1424="","",SUM(C$2:C1424)))</f>
        <v/>
      </c>
      <c r="E1424" s="41" t="str">
        <f>IF(H1424=0,0,IF(C1424="","",SUM(C$11:C1424)))</f>
        <v/>
      </c>
      <c r="F1424" s="41" t="str">
        <f>IF(H1424="","",COUNTIF(H$11:H1424,"="&amp;H1424))</f>
        <v/>
      </c>
      <c r="G1424" s="41" t="str">
        <f t="shared" si="198"/>
        <v/>
      </c>
      <c r="H1424" s="41" t="str">
        <f t="shared" si="199"/>
        <v/>
      </c>
      <c r="I1424" s="41" t="str">
        <f t="shared" si="200"/>
        <v/>
      </c>
      <c r="J1424" s="41" t="str">
        <f t="shared" si="201"/>
        <v/>
      </c>
      <c r="K1424" s="268"/>
      <c r="L1424" s="268"/>
      <c r="M1424" s="268"/>
      <c r="N1424" s="269"/>
      <c r="O1424" s="269"/>
      <c r="P1424" s="269"/>
      <c r="Q1424" s="270"/>
      <c r="R1424" s="271"/>
      <c r="S1424" s="268"/>
      <c r="T1424" s="268"/>
      <c r="U1424" s="268"/>
      <c r="V1424" s="268"/>
      <c r="W1424" s="65" t="str">
        <f t="shared" si="202"/>
        <v/>
      </c>
      <c r="X1424" s="65" t="str">
        <f t="shared" si="203"/>
        <v/>
      </c>
      <c r="Y1424" s="65" t="str">
        <f t="shared" si="204"/>
        <v/>
      </c>
      <c r="Z1424" s="65" t="str">
        <f t="shared" si="205"/>
        <v/>
      </c>
      <c r="AA1424" s="65" t="str">
        <f t="shared" si="206"/>
        <v/>
      </c>
    </row>
    <row r="1425" spans="1:27" x14ac:dyDescent="0.25">
      <c r="A1425" s="40" t="str">
        <f>IF(G1425="","",1*ISERROR(VLOOKUP(G1425,G$1:G1424,1,FALSE)))</f>
        <v/>
      </c>
      <c r="B1425" s="40" t="str">
        <f>IF(A1425=0,0,IF(A1425="","",SUM(A$2:A1425)))</f>
        <v/>
      </c>
      <c r="C1425" s="41" t="str">
        <f>IF(H1425="","",1*ISERROR(VLOOKUP(H1425,H$1:H1424,1,FALSE)))</f>
        <v/>
      </c>
      <c r="D1425" s="40" t="str">
        <f>IF(C1425=0,0,IF(C1425="","",SUM(C$2:C1425)))</f>
        <v/>
      </c>
      <c r="E1425" s="41" t="str">
        <f>IF(H1425=0,0,IF(C1425="","",SUM(C$11:C1425)))</f>
        <v/>
      </c>
      <c r="F1425" s="41" t="str">
        <f>IF(H1425="","",COUNTIF(H$11:H1425,"="&amp;H1425))</f>
        <v/>
      </c>
      <c r="G1425" s="41" t="str">
        <f t="shared" si="198"/>
        <v/>
      </c>
      <c r="H1425" s="41" t="str">
        <f t="shared" si="199"/>
        <v/>
      </c>
      <c r="I1425" s="41" t="str">
        <f t="shared" si="200"/>
        <v/>
      </c>
      <c r="J1425" s="41" t="str">
        <f t="shared" si="201"/>
        <v/>
      </c>
      <c r="K1425" s="268"/>
      <c r="L1425" s="268"/>
      <c r="M1425" s="268"/>
      <c r="N1425" s="269"/>
      <c r="O1425" s="269"/>
      <c r="P1425" s="269"/>
      <c r="Q1425" s="270"/>
      <c r="R1425" s="271"/>
      <c r="S1425" s="268"/>
      <c r="T1425" s="268"/>
      <c r="U1425" s="268"/>
      <c r="V1425" s="268"/>
      <c r="W1425" s="65" t="str">
        <f t="shared" si="202"/>
        <v/>
      </c>
      <c r="X1425" s="65" t="str">
        <f t="shared" si="203"/>
        <v/>
      </c>
      <c r="Y1425" s="65" t="str">
        <f t="shared" si="204"/>
        <v/>
      </c>
      <c r="Z1425" s="65" t="str">
        <f t="shared" si="205"/>
        <v/>
      </c>
      <c r="AA1425" s="65" t="str">
        <f t="shared" si="206"/>
        <v/>
      </c>
    </row>
    <row r="1426" spans="1:27" x14ac:dyDescent="0.25">
      <c r="A1426" s="40" t="str">
        <f>IF(G1426="","",1*ISERROR(VLOOKUP(G1426,G$1:G1425,1,FALSE)))</f>
        <v/>
      </c>
      <c r="B1426" s="40" t="str">
        <f>IF(A1426=0,0,IF(A1426="","",SUM(A$2:A1426)))</f>
        <v/>
      </c>
      <c r="C1426" s="41" t="str">
        <f>IF(H1426="","",1*ISERROR(VLOOKUP(H1426,H$1:H1425,1,FALSE)))</f>
        <v/>
      </c>
      <c r="D1426" s="40" t="str">
        <f>IF(C1426=0,0,IF(C1426="","",SUM(C$2:C1426)))</f>
        <v/>
      </c>
      <c r="E1426" s="41" t="str">
        <f>IF(H1426=0,0,IF(C1426="","",SUM(C$11:C1426)))</f>
        <v/>
      </c>
      <c r="F1426" s="41" t="str">
        <f>IF(H1426="","",COUNTIF(H$11:H1426,"="&amp;H1426))</f>
        <v/>
      </c>
      <c r="G1426" s="41" t="str">
        <f t="shared" si="198"/>
        <v/>
      </c>
      <c r="H1426" s="41" t="str">
        <f t="shared" si="199"/>
        <v/>
      </c>
      <c r="I1426" s="41" t="str">
        <f t="shared" si="200"/>
        <v/>
      </c>
      <c r="J1426" s="41" t="str">
        <f t="shared" si="201"/>
        <v/>
      </c>
      <c r="K1426" s="268"/>
      <c r="L1426" s="268"/>
      <c r="M1426" s="268"/>
      <c r="N1426" s="269"/>
      <c r="O1426" s="269"/>
      <c r="P1426" s="269"/>
      <c r="Q1426" s="270"/>
      <c r="R1426" s="271"/>
      <c r="S1426" s="268"/>
      <c r="T1426" s="268"/>
      <c r="U1426" s="268"/>
      <c r="V1426" s="268"/>
      <c r="W1426" s="65" t="str">
        <f t="shared" si="202"/>
        <v/>
      </c>
      <c r="X1426" s="65" t="str">
        <f t="shared" si="203"/>
        <v/>
      </c>
      <c r="Y1426" s="65" t="str">
        <f t="shared" si="204"/>
        <v/>
      </c>
      <c r="Z1426" s="65" t="str">
        <f t="shared" si="205"/>
        <v/>
      </c>
      <c r="AA1426" s="65" t="str">
        <f t="shared" si="206"/>
        <v/>
      </c>
    </row>
    <row r="1427" spans="1:27" x14ac:dyDescent="0.25">
      <c r="A1427" s="40" t="str">
        <f>IF(G1427="","",1*ISERROR(VLOOKUP(G1427,G$1:G1426,1,FALSE)))</f>
        <v/>
      </c>
      <c r="B1427" s="40" t="str">
        <f>IF(A1427=0,0,IF(A1427="","",SUM(A$2:A1427)))</f>
        <v/>
      </c>
      <c r="C1427" s="41" t="str">
        <f>IF(H1427="","",1*ISERROR(VLOOKUP(H1427,H$1:H1426,1,FALSE)))</f>
        <v/>
      </c>
      <c r="D1427" s="40" t="str">
        <f>IF(C1427=0,0,IF(C1427="","",SUM(C$2:C1427)))</f>
        <v/>
      </c>
      <c r="E1427" s="41" t="str">
        <f>IF(H1427=0,0,IF(C1427="","",SUM(C$11:C1427)))</f>
        <v/>
      </c>
      <c r="F1427" s="41" t="str">
        <f>IF(H1427="","",COUNTIF(H$11:H1427,"="&amp;H1427))</f>
        <v/>
      </c>
      <c r="G1427" s="41" t="str">
        <f t="shared" si="198"/>
        <v/>
      </c>
      <c r="H1427" s="41" t="str">
        <f t="shared" si="199"/>
        <v/>
      </c>
      <c r="I1427" s="41" t="str">
        <f t="shared" si="200"/>
        <v/>
      </c>
      <c r="J1427" s="41" t="str">
        <f t="shared" si="201"/>
        <v/>
      </c>
      <c r="K1427" s="268"/>
      <c r="L1427" s="268"/>
      <c r="M1427" s="268"/>
      <c r="N1427" s="269"/>
      <c r="O1427" s="269"/>
      <c r="P1427" s="269"/>
      <c r="Q1427" s="270"/>
      <c r="R1427" s="271"/>
      <c r="S1427" s="268"/>
      <c r="T1427" s="268"/>
      <c r="U1427" s="268"/>
      <c r="V1427" s="268"/>
      <c r="W1427" s="65" t="str">
        <f t="shared" si="202"/>
        <v/>
      </c>
      <c r="X1427" s="65" t="str">
        <f t="shared" si="203"/>
        <v/>
      </c>
      <c r="Y1427" s="65" t="str">
        <f t="shared" si="204"/>
        <v/>
      </c>
      <c r="Z1427" s="65" t="str">
        <f t="shared" si="205"/>
        <v/>
      </c>
      <c r="AA1427" s="65" t="str">
        <f t="shared" si="206"/>
        <v/>
      </c>
    </row>
    <row r="1428" spans="1:27" x14ac:dyDescent="0.25">
      <c r="A1428" s="40" t="str">
        <f>IF(G1428="","",1*ISERROR(VLOOKUP(G1428,G$1:G1427,1,FALSE)))</f>
        <v/>
      </c>
      <c r="B1428" s="40" t="str">
        <f>IF(A1428=0,0,IF(A1428="","",SUM(A$2:A1428)))</f>
        <v/>
      </c>
      <c r="C1428" s="41" t="str">
        <f>IF(H1428="","",1*ISERROR(VLOOKUP(H1428,H$1:H1427,1,FALSE)))</f>
        <v/>
      </c>
      <c r="D1428" s="40" t="str">
        <f>IF(C1428=0,0,IF(C1428="","",SUM(C$2:C1428)))</f>
        <v/>
      </c>
      <c r="E1428" s="41" t="str">
        <f>IF(H1428=0,0,IF(C1428="","",SUM(C$11:C1428)))</f>
        <v/>
      </c>
      <c r="F1428" s="41" t="str">
        <f>IF(H1428="","",COUNTIF(H$11:H1428,"="&amp;H1428))</f>
        <v/>
      </c>
      <c r="G1428" s="41" t="str">
        <f t="shared" si="198"/>
        <v/>
      </c>
      <c r="H1428" s="41" t="str">
        <f t="shared" si="199"/>
        <v/>
      </c>
      <c r="I1428" s="41" t="str">
        <f t="shared" si="200"/>
        <v/>
      </c>
      <c r="J1428" s="41" t="str">
        <f t="shared" si="201"/>
        <v/>
      </c>
      <c r="K1428" s="268"/>
      <c r="L1428" s="268"/>
      <c r="M1428" s="268"/>
      <c r="N1428" s="269"/>
      <c r="O1428" s="269"/>
      <c r="P1428" s="269"/>
      <c r="Q1428" s="270"/>
      <c r="R1428" s="271"/>
      <c r="S1428" s="268"/>
      <c r="T1428" s="268"/>
      <c r="U1428" s="268"/>
      <c r="V1428" s="268"/>
      <c r="W1428" s="65" t="str">
        <f t="shared" si="202"/>
        <v/>
      </c>
      <c r="X1428" s="65" t="str">
        <f t="shared" si="203"/>
        <v/>
      </c>
      <c r="Y1428" s="65" t="str">
        <f t="shared" si="204"/>
        <v/>
      </c>
      <c r="Z1428" s="65" t="str">
        <f t="shared" si="205"/>
        <v/>
      </c>
      <c r="AA1428" s="65" t="str">
        <f t="shared" si="206"/>
        <v/>
      </c>
    </row>
    <row r="1429" spans="1:27" x14ac:dyDescent="0.25">
      <c r="A1429" s="40" t="str">
        <f>IF(G1429="","",1*ISERROR(VLOOKUP(G1429,G$1:G1428,1,FALSE)))</f>
        <v/>
      </c>
      <c r="B1429" s="40" t="str">
        <f>IF(A1429=0,0,IF(A1429="","",SUM(A$2:A1429)))</f>
        <v/>
      </c>
      <c r="C1429" s="41" t="str">
        <f>IF(H1429="","",1*ISERROR(VLOOKUP(H1429,H$1:H1428,1,FALSE)))</f>
        <v/>
      </c>
      <c r="D1429" s="40" t="str">
        <f>IF(C1429=0,0,IF(C1429="","",SUM(C$2:C1429)))</f>
        <v/>
      </c>
      <c r="E1429" s="41" t="str">
        <f>IF(H1429=0,0,IF(C1429="","",SUM(C$11:C1429)))</f>
        <v/>
      </c>
      <c r="F1429" s="41" t="str">
        <f>IF(H1429="","",COUNTIF(H$11:H1429,"="&amp;H1429))</f>
        <v/>
      </c>
      <c r="G1429" s="41" t="str">
        <f t="shared" si="198"/>
        <v/>
      </c>
      <c r="H1429" s="41" t="str">
        <f t="shared" si="199"/>
        <v/>
      </c>
      <c r="I1429" s="41" t="str">
        <f t="shared" si="200"/>
        <v/>
      </c>
      <c r="J1429" s="41" t="str">
        <f t="shared" si="201"/>
        <v/>
      </c>
      <c r="K1429" s="268"/>
      <c r="L1429" s="268"/>
      <c r="M1429" s="268"/>
      <c r="N1429" s="269"/>
      <c r="O1429" s="269"/>
      <c r="P1429" s="269"/>
      <c r="Q1429" s="270"/>
      <c r="R1429" s="271"/>
      <c r="S1429" s="268"/>
      <c r="T1429" s="268"/>
      <c r="U1429" s="268"/>
      <c r="V1429" s="268"/>
      <c r="W1429" s="65" t="str">
        <f t="shared" si="202"/>
        <v/>
      </c>
      <c r="X1429" s="65" t="str">
        <f t="shared" si="203"/>
        <v/>
      </c>
      <c r="Y1429" s="65" t="str">
        <f t="shared" si="204"/>
        <v/>
      </c>
      <c r="Z1429" s="65" t="str">
        <f t="shared" si="205"/>
        <v/>
      </c>
      <c r="AA1429" s="65" t="str">
        <f t="shared" si="206"/>
        <v/>
      </c>
    </row>
    <row r="1430" spans="1:27" x14ac:dyDescent="0.25">
      <c r="A1430" s="40" t="str">
        <f>IF(G1430="","",1*ISERROR(VLOOKUP(G1430,G$1:G1429,1,FALSE)))</f>
        <v/>
      </c>
      <c r="B1430" s="40" t="str">
        <f>IF(A1430=0,0,IF(A1430="","",SUM(A$2:A1430)))</f>
        <v/>
      </c>
      <c r="C1430" s="41" t="str">
        <f>IF(H1430="","",1*ISERROR(VLOOKUP(H1430,H$1:H1429,1,FALSE)))</f>
        <v/>
      </c>
      <c r="D1430" s="40" t="str">
        <f>IF(C1430=0,0,IF(C1430="","",SUM(C$2:C1430)))</f>
        <v/>
      </c>
      <c r="E1430" s="41" t="str">
        <f>IF(H1430=0,0,IF(C1430="","",SUM(C$11:C1430)))</f>
        <v/>
      </c>
      <c r="F1430" s="41" t="str">
        <f>IF(H1430="","",COUNTIF(H$11:H1430,"="&amp;H1430))</f>
        <v/>
      </c>
      <c r="G1430" s="41" t="str">
        <f t="shared" si="198"/>
        <v/>
      </c>
      <c r="H1430" s="41" t="str">
        <f t="shared" si="199"/>
        <v/>
      </c>
      <c r="I1430" s="41" t="str">
        <f t="shared" si="200"/>
        <v/>
      </c>
      <c r="J1430" s="41" t="str">
        <f t="shared" si="201"/>
        <v/>
      </c>
      <c r="K1430" s="268"/>
      <c r="L1430" s="268"/>
      <c r="M1430" s="268"/>
      <c r="N1430" s="269"/>
      <c r="O1430" s="269"/>
      <c r="P1430" s="269"/>
      <c r="Q1430" s="270"/>
      <c r="R1430" s="271"/>
      <c r="S1430" s="268"/>
      <c r="T1430" s="268"/>
      <c r="U1430" s="268"/>
      <c r="V1430" s="268"/>
      <c r="W1430" s="65" t="str">
        <f t="shared" si="202"/>
        <v/>
      </c>
      <c r="X1430" s="65" t="str">
        <f t="shared" si="203"/>
        <v/>
      </c>
      <c r="Y1430" s="65" t="str">
        <f t="shared" si="204"/>
        <v/>
      </c>
      <c r="Z1430" s="65" t="str">
        <f t="shared" si="205"/>
        <v/>
      </c>
      <c r="AA1430" s="65" t="str">
        <f t="shared" si="206"/>
        <v/>
      </c>
    </row>
    <row r="1431" spans="1:27" x14ac:dyDescent="0.25">
      <c r="A1431" s="40" t="str">
        <f>IF(G1431="","",1*ISERROR(VLOOKUP(G1431,G$1:G1430,1,FALSE)))</f>
        <v/>
      </c>
      <c r="B1431" s="40" t="str">
        <f>IF(A1431=0,0,IF(A1431="","",SUM(A$2:A1431)))</f>
        <v/>
      </c>
      <c r="C1431" s="41" t="str">
        <f>IF(H1431="","",1*ISERROR(VLOOKUP(H1431,H$1:H1430,1,FALSE)))</f>
        <v/>
      </c>
      <c r="D1431" s="40" t="str">
        <f>IF(C1431=0,0,IF(C1431="","",SUM(C$2:C1431)))</f>
        <v/>
      </c>
      <c r="E1431" s="41" t="str">
        <f>IF(H1431=0,0,IF(C1431="","",SUM(C$11:C1431)))</f>
        <v/>
      </c>
      <c r="F1431" s="41" t="str">
        <f>IF(H1431="","",COUNTIF(H$11:H1431,"="&amp;H1431))</f>
        <v/>
      </c>
      <c r="G1431" s="41" t="str">
        <f t="shared" si="198"/>
        <v/>
      </c>
      <c r="H1431" s="41" t="str">
        <f t="shared" si="199"/>
        <v/>
      </c>
      <c r="I1431" s="41" t="str">
        <f t="shared" si="200"/>
        <v/>
      </c>
      <c r="J1431" s="41" t="str">
        <f t="shared" si="201"/>
        <v/>
      </c>
      <c r="K1431" s="268"/>
      <c r="L1431" s="268"/>
      <c r="M1431" s="268"/>
      <c r="N1431" s="269"/>
      <c r="O1431" s="269"/>
      <c r="P1431" s="269"/>
      <c r="Q1431" s="270"/>
      <c r="R1431" s="271"/>
      <c r="S1431" s="268"/>
      <c r="T1431" s="268"/>
      <c r="U1431" s="268"/>
      <c r="V1431" s="268"/>
      <c r="W1431" s="65" t="str">
        <f t="shared" si="202"/>
        <v/>
      </c>
      <c r="X1431" s="65" t="str">
        <f t="shared" si="203"/>
        <v/>
      </c>
      <c r="Y1431" s="65" t="str">
        <f t="shared" si="204"/>
        <v/>
      </c>
      <c r="Z1431" s="65" t="str">
        <f t="shared" si="205"/>
        <v/>
      </c>
      <c r="AA1431" s="65" t="str">
        <f t="shared" si="206"/>
        <v/>
      </c>
    </row>
    <row r="1432" spans="1:27" x14ac:dyDescent="0.25">
      <c r="A1432" s="40" t="str">
        <f>IF(G1432="","",1*ISERROR(VLOOKUP(G1432,G$1:G1431,1,FALSE)))</f>
        <v/>
      </c>
      <c r="B1432" s="40" t="str">
        <f>IF(A1432=0,0,IF(A1432="","",SUM(A$2:A1432)))</f>
        <v/>
      </c>
      <c r="C1432" s="41" t="str">
        <f>IF(H1432="","",1*ISERROR(VLOOKUP(H1432,H$1:H1431,1,FALSE)))</f>
        <v/>
      </c>
      <c r="D1432" s="40" t="str">
        <f>IF(C1432=0,0,IF(C1432="","",SUM(C$2:C1432)))</f>
        <v/>
      </c>
      <c r="E1432" s="41" t="str">
        <f>IF(H1432=0,0,IF(C1432="","",SUM(C$11:C1432)))</f>
        <v/>
      </c>
      <c r="F1432" s="41" t="str">
        <f>IF(H1432="","",COUNTIF(H$11:H1432,"="&amp;H1432))</f>
        <v/>
      </c>
      <c r="G1432" s="41" t="str">
        <f t="shared" si="198"/>
        <v/>
      </c>
      <c r="H1432" s="41" t="str">
        <f t="shared" si="199"/>
        <v/>
      </c>
      <c r="I1432" s="41" t="str">
        <f t="shared" si="200"/>
        <v/>
      </c>
      <c r="J1432" s="41" t="str">
        <f t="shared" si="201"/>
        <v/>
      </c>
      <c r="K1432" s="268"/>
      <c r="L1432" s="268"/>
      <c r="M1432" s="268"/>
      <c r="N1432" s="269"/>
      <c r="O1432" s="269"/>
      <c r="P1432" s="269"/>
      <c r="Q1432" s="270"/>
      <c r="R1432" s="271"/>
      <c r="S1432" s="268"/>
      <c r="T1432" s="268"/>
      <c r="U1432" s="268"/>
      <c r="V1432" s="268"/>
      <c r="W1432" s="65" t="str">
        <f t="shared" si="202"/>
        <v/>
      </c>
      <c r="X1432" s="65" t="str">
        <f t="shared" si="203"/>
        <v/>
      </c>
      <c r="Y1432" s="65" t="str">
        <f t="shared" si="204"/>
        <v/>
      </c>
      <c r="Z1432" s="65" t="str">
        <f t="shared" si="205"/>
        <v/>
      </c>
      <c r="AA1432" s="65" t="str">
        <f t="shared" si="206"/>
        <v/>
      </c>
    </row>
    <row r="1433" spans="1:27" x14ac:dyDescent="0.25">
      <c r="A1433" s="40" t="str">
        <f>IF(G1433="","",1*ISERROR(VLOOKUP(G1433,G$1:G1432,1,FALSE)))</f>
        <v/>
      </c>
      <c r="B1433" s="40" t="str">
        <f>IF(A1433=0,0,IF(A1433="","",SUM(A$2:A1433)))</f>
        <v/>
      </c>
      <c r="C1433" s="41" t="str">
        <f>IF(H1433="","",1*ISERROR(VLOOKUP(H1433,H$1:H1432,1,FALSE)))</f>
        <v/>
      </c>
      <c r="D1433" s="40" t="str">
        <f>IF(C1433=0,0,IF(C1433="","",SUM(C$2:C1433)))</f>
        <v/>
      </c>
      <c r="E1433" s="41" t="str">
        <f>IF(H1433=0,0,IF(C1433="","",SUM(C$11:C1433)))</f>
        <v/>
      </c>
      <c r="F1433" s="41" t="str">
        <f>IF(H1433="","",COUNTIF(H$11:H1433,"="&amp;H1433))</f>
        <v/>
      </c>
      <c r="G1433" s="41" t="str">
        <f t="shared" si="198"/>
        <v/>
      </c>
      <c r="H1433" s="41" t="str">
        <f t="shared" si="199"/>
        <v/>
      </c>
      <c r="I1433" s="41" t="str">
        <f t="shared" si="200"/>
        <v/>
      </c>
      <c r="J1433" s="41" t="str">
        <f t="shared" si="201"/>
        <v/>
      </c>
      <c r="K1433" s="268"/>
      <c r="L1433" s="268"/>
      <c r="M1433" s="268"/>
      <c r="N1433" s="269"/>
      <c r="O1433" s="269"/>
      <c r="P1433" s="269"/>
      <c r="Q1433" s="270"/>
      <c r="R1433" s="271"/>
      <c r="S1433" s="268"/>
      <c r="T1433" s="268"/>
      <c r="U1433" s="268"/>
      <c r="V1433" s="268"/>
      <c r="W1433" s="65" t="str">
        <f t="shared" si="202"/>
        <v/>
      </c>
      <c r="X1433" s="65" t="str">
        <f t="shared" si="203"/>
        <v/>
      </c>
      <c r="Y1433" s="65" t="str">
        <f t="shared" si="204"/>
        <v/>
      </c>
      <c r="Z1433" s="65" t="str">
        <f t="shared" si="205"/>
        <v/>
      </c>
      <c r="AA1433" s="65" t="str">
        <f t="shared" si="206"/>
        <v/>
      </c>
    </row>
    <row r="1434" spans="1:27" x14ac:dyDescent="0.25">
      <c r="A1434" s="40" t="str">
        <f>IF(G1434="","",1*ISERROR(VLOOKUP(G1434,G$1:G1433,1,FALSE)))</f>
        <v/>
      </c>
      <c r="B1434" s="40" t="str">
        <f>IF(A1434=0,0,IF(A1434="","",SUM(A$2:A1434)))</f>
        <v/>
      </c>
      <c r="C1434" s="41" t="str">
        <f>IF(H1434="","",1*ISERROR(VLOOKUP(H1434,H$1:H1433,1,FALSE)))</f>
        <v/>
      </c>
      <c r="D1434" s="40" t="str">
        <f>IF(C1434=0,0,IF(C1434="","",SUM(C$2:C1434)))</f>
        <v/>
      </c>
      <c r="E1434" s="41" t="str">
        <f>IF(H1434=0,0,IF(C1434="","",SUM(C$11:C1434)))</f>
        <v/>
      </c>
      <c r="F1434" s="41" t="str">
        <f>IF(H1434="","",COUNTIF(H$11:H1434,"="&amp;H1434))</f>
        <v/>
      </c>
      <c r="G1434" s="41" t="str">
        <f t="shared" si="198"/>
        <v/>
      </c>
      <c r="H1434" s="41" t="str">
        <f t="shared" si="199"/>
        <v/>
      </c>
      <c r="I1434" s="41" t="str">
        <f t="shared" si="200"/>
        <v/>
      </c>
      <c r="J1434" s="41" t="str">
        <f t="shared" si="201"/>
        <v/>
      </c>
      <c r="K1434" s="268"/>
      <c r="L1434" s="268"/>
      <c r="M1434" s="268"/>
      <c r="N1434" s="269"/>
      <c r="O1434" s="269"/>
      <c r="P1434" s="269"/>
      <c r="Q1434" s="270"/>
      <c r="R1434" s="271"/>
      <c r="S1434" s="268"/>
      <c r="T1434" s="268"/>
      <c r="U1434" s="268"/>
      <c r="V1434" s="268"/>
      <c r="W1434" s="65" t="str">
        <f t="shared" si="202"/>
        <v/>
      </c>
      <c r="X1434" s="65" t="str">
        <f t="shared" si="203"/>
        <v/>
      </c>
      <c r="Y1434" s="65" t="str">
        <f t="shared" si="204"/>
        <v/>
      </c>
      <c r="Z1434" s="65" t="str">
        <f t="shared" si="205"/>
        <v/>
      </c>
      <c r="AA1434" s="65" t="str">
        <f t="shared" si="206"/>
        <v/>
      </c>
    </row>
    <row r="1435" spans="1:27" x14ac:dyDescent="0.25">
      <c r="A1435" s="40" t="str">
        <f>IF(G1435="","",1*ISERROR(VLOOKUP(G1435,G$1:G1434,1,FALSE)))</f>
        <v/>
      </c>
      <c r="B1435" s="40" t="str">
        <f>IF(A1435=0,0,IF(A1435="","",SUM(A$2:A1435)))</f>
        <v/>
      </c>
      <c r="C1435" s="41" t="str">
        <f>IF(H1435="","",1*ISERROR(VLOOKUP(H1435,H$1:H1434,1,FALSE)))</f>
        <v/>
      </c>
      <c r="D1435" s="40" t="str">
        <f>IF(C1435=0,0,IF(C1435="","",SUM(C$2:C1435)))</f>
        <v/>
      </c>
      <c r="E1435" s="41" t="str">
        <f>IF(H1435=0,0,IF(C1435="","",SUM(C$11:C1435)))</f>
        <v/>
      </c>
      <c r="F1435" s="41" t="str">
        <f>IF(H1435="","",COUNTIF(H$11:H1435,"="&amp;H1435))</f>
        <v/>
      </c>
      <c r="G1435" s="41" t="str">
        <f t="shared" si="198"/>
        <v/>
      </c>
      <c r="H1435" s="41" t="str">
        <f t="shared" si="199"/>
        <v/>
      </c>
      <c r="I1435" s="41" t="str">
        <f t="shared" si="200"/>
        <v/>
      </c>
      <c r="J1435" s="41" t="str">
        <f t="shared" si="201"/>
        <v/>
      </c>
      <c r="K1435" s="268"/>
      <c r="L1435" s="268"/>
      <c r="M1435" s="268"/>
      <c r="N1435" s="269"/>
      <c r="O1435" s="269"/>
      <c r="P1435" s="269"/>
      <c r="Q1435" s="270"/>
      <c r="R1435" s="271"/>
      <c r="S1435" s="268"/>
      <c r="T1435" s="268"/>
      <c r="U1435" s="268"/>
      <c r="V1435" s="268"/>
      <c r="W1435" s="65" t="str">
        <f t="shared" si="202"/>
        <v/>
      </c>
      <c r="X1435" s="65" t="str">
        <f t="shared" si="203"/>
        <v/>
      </c>
      <c r="Y1435" s="65" t="str">
        <f t="shared" si="204"/>
        <v/>
      </c>
      <c r="Z1435" s="65" t="str">
        <f t="shared" si="205"/>
        <v/>
      </c>
      <c r="AA1435" s="65" t="str">
        <f t="shared" si="206"/>
        <v/>
      </c>
    </row>
    <row r="1436" spans="1:27" x14ac:dyDescent="0.25">
      <c r="A1436" s="40" t="str">
        <f>IF(G1436="","",1*ISERROR(VLOOKUP(G1436,G$1:G1435,1,FALSE)))</f>
        <v/>
      </c>
      <c r="B1436" s="40" t="str">
        <f>IF(A1436=0,0,IF(A1436="","",SUM(A$2:A1436)))</f>
        <v/>
      </c>
      <c r="C1436" s="41" t="str">
        <f>IF(H1436="","",1*ISERROR(VLOOKUP(H1436,H$1:H1435,1,FALSE)))</f>
        <v/>
      </c>
      <c r="D1436" s="40" t="str">
        <f>IF(C1436=0,0,IF(C1436="","",SUM(C$2:C1436)))</f>
        <v/>
      </c>
      <c r="E1436" s="41" t="str">
        <f>IF(H1436=0,0,IF(C1436="","",SUM(C$11:C1436)))</f>
        <v/>
      </c>
      <c r="F1436" s="41" t="str">
        <f>IF(H1436="","",COUNTIF(H$11:H1436,"="&amp;H1436))</f>
        <v/>
      </c>
      <c r="G1436" s="41" t="str">
        <f t="shared" si="198"/>
        <v/>
      </c>
      <c r="H1436" s="41" t="str">
        <f t="shared" si="199"/>
        <v/>
      </c>
      <c r="I1436" s="41" t="str">
        <f t="shared" si="200"/>
        <v/>
      </c>
      <c r="J1436" s="41" t="str">
        <f t="shared" si="201"/>
        <v/>
      </c>
      <c r="K1436" s="268"/>
      <c r="L1436" s="268"/>
      <c r="M1436" s="268"/>
      <c r="N1436" s="269"/>
      <c r="O1436" s="269"/>
      <c r="P1436" s="269"/>
      <c r="Q1436" s="270"/>
      <c r="R1436" s="271"/>
      <c r="S1436" s="268"/>
      <c r="T1436" s="268"/>
      <c r="U1436" s="268"/>
      <c r="V1436" s="268"/>
      <c r="W1436" s="65" t="str">
        <f t="shared" si="202"/>
        <v/>
      </c>
      <c r="X1436" s="65" t="str">
        <f t="shared" si="203"/>
        <v/>
      </c>
      <c r="Y1436" s="65" t="str">
        <f t="shared" si="204"/>
        <v/>
      </c>
      <c r="Z1436" s="65" t="str">
        <f t="shared" si="205"/>
        <v/>
      </c>
      <c r="AA1436" s="65" t="str">
        <f t="shared" si="206"/>
        <v/>
      </c>
    </row>
    <row r="1437" spans="1:27" x14ac:dyDescent="0.25">
      <c r="A1437" s="40" t="str">
        <f>IF(G1437="","",1*ISERROR(VLOOKUP(G1437,G$1:G1436,1,FALSE)))</f>
        <v/>
      </c>
      <c r="B1437" s="40" t="str">
        <f>IF(A1437=0,0,IF(A1437="","",SUM(A$2:A1437)))</f>
        <v/>
      </c>
      <c r="C1437" s="41" t="str">
        <f>IF(H1437="","",1*ISERROR(VLOOKUP(H1437,H$1:H1436,1,FALSE)))</f>
        <v/>
      </c>
      <c r="D1437" s="40" t="str">
        <f>IF(C1437=0,0,IF(C1437="","",SUM(C$2:C1437)))</f>
        <v/>
      </c>
      <c r="E1437" s="41" t="str">
        <f>IF(H1437=0,0,IF(C1437="","",SUM(C$11:C1437)))</f>
        <v/>
      </c>
      <c r="F1437" s="41" t="str">
        <f>IF(H1437="","",COUNTIF(H$11:H1437,"="&amp;H1437))</f>
        <v/>
      </c>
      <c r="G1437" s="41" t="str">
        <f t="shared" si="198"/>
        <v/>
      </c>
      <c r="H1437" s="41" t="str">
        <f t="shared" si="199"/>
        <v/>
      </c>
      <c r="I1437" s="41" t="str">
        <f t="shared" si="200"/>
        <v/>
      </c>
      <c r="J1437" s="41" t="str">
        <f t="shared" si="201"/>
        <v/>
      </c>
      <c r="K1437" s="268"/>
      <c r="L1437" s="268"/>
      <c r="M1437" s="268"/>
      <c r="N1437" s="269"/>
      <c r="O1437" s="269"/>
      <c r="P1437" s="269"/>
      <c r="Q1437" s="270"/>
      <c r="R1437" s="271"/>
      <c r="S1437" s="268"/>
      <c r="T1437" s="268"/>
      <c r="U1437" s="268"/>
      <c r="V1437" s="268"/>
      <c r="W1437" s="65" t="str">
        <f t="shared" si="202"/>
        <v/>
      </c>
      <c r="X1437" s="65" t="str">
        <f t="shared" si="203"/>
        <v/>
      </c>
      <c r="Y1437" s="65" t="str">
        <f t="shared" si="204"/>
        <v/>
      </c>
      <c r="Z1437" s="65" t="str">
        <f t="shared" si="205"/>
        <v/>
      </c>
      <c r="AA1437" s="65" t="str">
        <f t="shared" si="206"/>
        <v/>
      </c>
    </row>
    <row r="1438" spans="1:27" x14ac:dyDescent="0.25">
      <c r="A1438" s="40" t="str">
        <f>IF(G1438="","",1*ISERROR(VLOOKUP(G1438,G$1:G1437,1,FALSE)))</f>
        <v/>
      </c>
      <c r="B1438" s="40" t="str">
        <f>IF(A1438=0,0,IF(A1438="","",SUM(A$2:A1438)))</f>
        <v/>
      </c>
      <c r="C1438" s="41" t="str">
        <f>IF(H1438="","",1*ISERROR(VLOOKUP(H1438,H$1:H1437,1,FALSE)))</f>
        <v/>
      </c>
      <c r="D1438" s="40" t="str">
        <f>IF(C1438=0,0,IF(C1438="","",SUM(C$2:C1438)))</f>
        <v/>
      </c>
      <c r="E1438" s="41" t="str">
        <f>IF(H1438=0,0,IF(C1438="","",SUM(C$11:C1438)))</f>
        <v/>
      </c>
      <c r="F1438" s="41" t="str">
        <f>IF(H1438="","",COUNTIF(H$11:H1438,"="&amp;H1438))</f>
        <v/>
      </c>
      <c r="G1438" s="41" t="str">
        <f t="shared" si="198"/>
        <v/>
      </c>
      <c r="H1438" s="41" t="str">
        <f t="shared" si="199"/>
        <v/>
      </c>
      <c r="I1438" s="41" t="str">
        <f t="shared" si="200"/>
        <v/>
      </c>
      <c r="J1438" s="41" t="str">
        <f t="shared" si="201"/>
        <v/>
      </c>
      <c r="K1438" s="268"/>
      <c r="L1438" s="268"/>
      <c r="M1438" s="268"/>
      <c r="N1438" s="269"/>
      <c r="O1438" s="269"/>
      <c r="P1438" s="269"/>
      <c r="Q1438" s="270"/>
      <c r="R1438" s="271"/>
      <c r="S1438" s="268"/>
      <c r="T1438" s="268"/>
      <c r="U1438" s="268"/>
      <c r="V1438" s="268"/>
      <c r="W1438" s="65" t="str">
        <f t="shared" si="202"/>
        <v/>
      </c>
      <c r="X1438" s="65" t="str">
        <f t="shared" si="203"/>
        <v/>
      </c>
      <c r="Y1438" s="65" t="str">
        <f t="shared" si="204"/>
        <v/>
      </c>
      <c r="Z1438" s="65" t="str">
        <f t="shared" si="205"/>
        <v/>
      </c>
      <c r="AA1438" s="65" t="str">
        <f t="shared" si="206"/>
        <v/>
      </c>
    </row>
    <row r="1439" spans="1:27" x14ac:dyDescent="0.25">
      <c r="A1439" s="40" t="str">
        <f>IF(G1439="","",1*ISERROR(VLOOKUP(G1439,G$1:G1438,1,FALSE)))</f>
        <v/>
      </c>
      <c r="B1439" s="40" t="str">
        <f>IF(A1439=0,0,IF(A1439="","",SUM(A$2:A1439)))</f>
        <v/>
      </c>
      <c r="C1439" s="41" t="str">
        <f>IF(H1439="","",1*ISERROR(VLOOKUP(H1439,H$1:H1438,1,FALSE)))</f>
        <v/>
      </c>
      <c r="D1439" s="40" t="str">
        <f>IF(C1439=0,0,IF(C1439="","",SUM(C$2:C1439)))</f>
        <v/>
      </c>
      <c r="E1439" s="41" t="str">
        <f>IF(H1439=0,0,IF(C1439="","",SUM(C$11:C1439)))</f>
        <v/>
      </c>
      <c r="F1439" s="41" t="str">
        <f>IF(H1439="","",COUNTIF(H$11:H1439,"="&amp;H1439))</f>
        <v/>
      </c>
      <c r="G1439" s="41" t="str">
        <f t="shared" si="198"/>
        <v/>
      </c>
      <c r="H1439" s="41" t="str">
        <f t="shared" si="199"/>
        <v/>
      </c>
      <c r="I1439" s="41" t="str">
        <f t="shared" si="200"/>
        <v/>
      </c>
      <c r="J1439" s="41" t="str">
        <f t="shared" si="201"/>
        <v/>
      </c>
      <c r="K1439" s="268"/>
      <c r="L1439" s="268"/>
      <c r="M1439" s="268"/>
      <c r="N1439" s="269"/>
      <c r="O1439" s="269"/>
      <c r="P1439" s="269"/>
      <c r="Q1439" s="270"/>
      <c r="R1439" s="271"/>
      <c r="S1439" s="268"/>
      <c r="T1439" s="268"/>
      <c r="U1439" s="268"/>
      <c r="V1439" s="268"/>
      <c r="W1439" s="65" t="str">
        <f t="shared" si="202"/>
        <v/>
      </c>
      <c r="X1439" s="65" t="str">
        <f t="shared" si="203"/>
        <v/>
      </c>
      <c r="Y1439" s="65" t="str">
        <f t="shared" si="204"/>
        <v/>
      </c>
      <c r="Z1439" s="65" t="str">
        <f t="shared" si="205"/>
        <v/>
      </c>
      <c r="AA1439" s="65" t="str">
        <f t="shared" si="206"/>
        <v/>
      </c>
    </row>
    <row r="1440" spans="1:27" x14ac:dyDescent="0.25">
      <c r="A1440" s="40" t="str">
        <f>IF(G1440="","",1*ISERROR(VLOOKUP(G1440,G$1:G1439,1,FALSE)))</f>
        <v/>
      </c>
      <c r="B1440" s="40" t="str">
        <f>IF(A1440=0,0,IF(A1440="","",SUM(A$2:A1440)))</f>
        <v/>
      </c>
      <c r="C1440" s="41" t="str">
        <f>IF(H1440="","",1*ISERROR(VLOOKUP(H1440,H$1:H1439,1,FALSE)))</f>
        <v/>
      </c>
      <c r="D1440" s="40" t="str">
        <f>IF(C1440=0,0,IF(C1440="","",SUM(C$2:C1440)))</f>
        <v/>
      </c>
      <c r="E1440" s="41" t="str">
        <f>IF(H1440=0,0,IF(C1440="","",SUM(C$11:C1440)))</f>
        <v/>
      </c>
      <c r="F1440" s="41" t="str">
        <f>IF(H1440="","",COUNTIF(H$11:H1440,"="&amp;H1440))</f>
        <v/>
      </c>
      <c r="G1440" s="41" t="str">
        <f t="shared" si="198"/>
        <v/>
      </c>
      <c r="H1440" s="41" t="str">
        <f t="shared" si="199"/>
        <v/>
      </c>
      <c r="I1440" s="41" t="str">
        <f t="shared" si="200"/>
        <v/>
      </c>
      <c r="J1440" s="41" t="str">
        <f t="shared" si="201"/>
        <v/>
      </c>
      <c r="K1440" s="268"/>
      <c r="L1440" s="268"/>
      <c r="M1440" s="268"/>
      <c r="N1440" s="269"/>
      <c r="O1440" s="269"/>
      <c r="P1440" s="269"/>
      <c r="Q1440" s="270"/>
      <c r="R1440" s="271"/>
      <c r="S1440" s="268"/>
      <c r="T1440" s="268"/>
      <c r="U1440" s="268"/>
      <c r="V1440" s="268"/>
      <c r="W1440" s="65" t="str">
        <f t="shared" si="202"/>
        <v/>
      </c>
      <c r="X1440" s="65" t="str">
        <f t="shared" si="203"/>
        <v/>
      </c>
      <c r="Y1440" s="65" t="str">
        <f t="shared" si="204"/>
        <v/>
      </c>
      <c r="Z1440" s="65" t="str">
        <f t="shared" si="205"/>
        <v/>
      </c>
      <c r="AA1440" s="65" t="str">
        <f t="shared" si="206"/>
        <v/>
      </c>
    </row>
    <row r="1441" spans="1:27" x14ac:dyDescent="0.25">
      <c r="A1441" s="40" t="str">
        <f>IF(G1441="","",1*ISERROR(VLOOKUP(G1441,G$1:G1440,1,FALSE)))</f>
        <v/>
      </c>
      <c r="B1441" s="40" t="str">
        <f>IF(A1441=0,0,IF(A1441="","",SUM(A$2:A1441)))</f>
        <v/>
      </c>
      <c r="C1441" s="41" t="str">
        <f>IF(H1441="","",1*ISERROR(VLOOKUP(H1441,H$1:H1440,1,FALSE)))</f>
        <v/>
      </c>
      <c r="D1441" s="40" t="str">
        <f>IF(C1441=0,0,IF(C1441="","",SUM(C$2:C1441)))</f>
        <v/>
      </c>
      <c r="E1441" s="41" t="str">
        <f>IF(H1441=0,0,IF(C1441="","",SUM(C$11:C1441)))</f>
        <v/>
      </c>
      <c r="F1441" s="41" t="str">
        <f>IF(H1441="","",COUNTIF(H$11:H1441,"="&amp;H1441))</f>
        <v/>
      </c>
      <c r="G1441" s="41" t="str">
        <f t="shared" si="198"/>
        <v/>
      </c>
      <c r="H1441" s="41" t="str">
        <f t="shared" si="199"/>
        <v/>
      </c>
      <c r="I1441" s="41" t="str">
        <f t="shared" si="200"/>
        <v/>
      </c>
      <c r="J1441" s="41" t="str">
        <f t="shared" si="201"/>
        <v/>
      </c>
      <c r="K1441" s="268"/>
      <c r="L1441" s="268"/>
      <c r="M1441" s="268"/>
      <c r="N1441" s="269"/>
      <c r="O1441" s="269"/>
      <c r="P1441" s="269"/>
      <c r="Q1441" s="270"/>
      <c r="R1441" s="271"/>
      <c r="S1441" s="268"/>
      <c r="T1441" s="268"/>
      <c r="U1441" s="268"/>
      <c r="V1441" s="268"/>
      <c r="W1441" s="65" t="str">
        <f t="shared" si="202"/>
        <v/>
      </c>
      <c r="X1441" s="65" t="str">
        <f t="shared" si="203"/>
        <v/>
      </c>
      <c r="Y1441" s="65" t="str">
        <f t="shared" si="204"/>
        <v/>
      </c>
      <c r="Z1441" s="65" t="str">
        <f t="shared" si="205"/>
        <v/>
      </c>
      <c r="AA1441" s="65" t="str">
        <f t="shared" si="206"/>
        <v/>
      </c>
    </row>
    <row r="1442" spans="1:27" x14ac:dyDescent="0.25">
      <c r="A1442" s="40" t="str">
        <f>IF(G1442="","",1*ISERROR(VLOOKUP(G1442,G$1:G1441,1,FALSE)))</f>
        <v/>
      </c>
      <c r="B1442" s="40" t="str">
        <f>IF(A1442=0,0,IF(A1442="","",SUM(A$2:A1442)))</f>
        <v/>
      </c>
      <c r="C1442" s="41" t="str">
        <f>IF(H1442="","",1*ISERROR(VLOOKUP(H1442,H$1:H1441,1,FALSE)))</f>
        <v/>
      </c>
      <c r="D1442" s="40" t="str">
        <f>IF(C1442=0,0,IF(C1442="","",SUM(C$2:C1442)))</f>
        <v/>
      </c>
      <c r="E1442" s="41" t="str">
        <f>IF(H1442=0,0,IF(C1442="","",SUM(C$11:C1442)))</f>
        <v/>
      </c>
      <c r="F1442" s="41" t="str">
        <f>IF(H1442="","",COUNTIF(H$11:H1442,"="&amp;H1442))</f>
        <v/>
      </c>
      <c r="G1442" s="41" t="str">
        <f t="shared" si="198"/>
        <v/>
      </c>
      <c r="H1442" s="41" t="str">
        <f t="shared" si="199"/>
        <v/>
      </c>
      <c r="I1442" s="41" t="str">
        <f t="shared" si="200"/>
        <v/>
      </c>
      <c r="J1442" s="41" t="str">
        <f t="shared" si="201"/>
        <v/>
      </c>
      <c r="K1442" s="268"/>
      <c r="L1442" s="268"/>
      <c r="M1442" s="268"/>
      <c r="N1442" s="269"/>
      <c r="O1442" s="269"/>
      <c r="P1442" s="269"/>
      <c r="Q1442" s="270"/>
      <c r="R1442" s="271"/>
      <c r="S1442" s="268"/>
      <c r="T1442" s="268"/>
      <c r="U1442" s="268"/>
      <c r="V1442" s="268"/>
      <c r="W1442" s="65" t="str">
        <f t="shared" si="202"/>
        <v/>
      </c>
      <c r="X1442" s="65" t="str">
        <f t="shared" si="203"/>
        <v/>
      </c>
      <c r="Y1442" s="65" t="str">
        <f t="shared" si="204"/>
        <v/>
      </c>
      <c r="Z1442" s="65" t="str">
        <f t="shared" si="205"/>
        <v/>
      </c>
      <c r="AA1442" s="65" t="str">
        <f t="shared" si="206"/>
        <v/>
      </c>
    </row>
    <row r="1443" spans="1:27" x14ac:dyDescent="0.25">
      <c r="A1443" s="40" t="str">
        <f>IF(G1443="","",1*ISERROR(VLOOKUP(G1443,G$1:G1442,1,FALSE)))</f>
        <v/>
      </c>
      <c r="B1443" s="40" t="str">
        <f>IF(A1443=0,0,IF(A1443="","",SUM(A$2:A1443)))</f>
        <v/>
      </c>
      <c r="C1443" s="41" t="str">
        <f>IF(H1443="","",1*ISERROR(VLOOKUP(H1443,H$1:H1442,1,FALSE)))</f>
        <v/>
      </c>
      <c r="D1443" s="40" t="str">
        <f>IF(C1443=0,0,IF(C1443="","",SUM(C$2:C1443)))</f>
        <v/>
      </c>
      <c r="E1443" s="41" t="str">
        <f>IF(H1443=0,0,IF(C1443="","",SUM(C$11:C1443)))</f>
        <v/>
      </c>
      <c r="F1443" s="41" t="str">
        <f>IF(H1443="","",COUNTIF(H$11:H1443,"="&amp;H1443))</f>
        <v/>
      </c>
      <c r="G1443" s="41" t="str">
        <f t="shared" si="198"/>
        <v/>
      </c>
      <c r="H1443" s="41" t="str">
        <f t="shared" si="199"/>
        <v/>
      </c>
      <c r="I1443" s="41" t="str">
        <f t="shared" si="200"/>
        <v/>
      </c>
      <c r="J1443" s="41" t="str">
        <f t="shared" si="201"/>
        <v/>
      </c>
      <c r="K1443" s="268"/>
      <c r="L1443" s="268"/>
      <c r="M1443" s="268"/>
      <c r="N1443" s="269"/>
      <c r="O1443" s="269"/>
      <c r="P1443" s="269"/>
      <c r="Q1443" s="270"/>
      <c r="R1443" s="271"/>
      <c r="S1443" s="268"/>
      <c r="T1443" s="268"/>
      <c r="U1443" s="268"/>
      <c r="V1443" s="268"/>
      <c r="W1443" s="65" t="str">
        <f t="shared" si="202"/>
        <v/>
      </c>
      <c r="X1443" s="65" t="str">
        <f t="shared" si="203"/>
        <v/>
      </c>
      <c r="Y1443" s="65" t="str">
        <f t="shared" si="204"/>
        <v/>
      </c>
      <c r="Z1443" s="65" t="str">
        <f t="shared" si="205"/>
        <v/>
      </c>
      <c r="AA1443" s="65" t="str">
        <f t="shared" si="206"/>
        <v/>
      </c>
    </row>
    <row r="1444" spans="1:27" x14ac:dyDescent="0.25">
      <c r="A1444" s="40" t="str">
        <f>IF(G1444="","",1*ISERROR(VLOOKUP(G1444,G$1:G1443,1,FALSE)))</f>
        <v/>
      </c>
      <c r="B1444" s="40" t="str">
        <f>IF(A1444=0,0,IF(A1444="","",SUM(A$2:A1444)))</f>
        <v/>
      </c>
      <c r="C1444" s="41" t="str">
        <f>IF(H1444="","",1*ISERROR(VLOOKUP(H1444,H$1:H1443,1,FALSE)))</f>
        <v/>
      </c>
      <c r="D1444" s="40" t="str">
        <f>IF(C1444=0,0,IF(C1444="","",SUM(C$2:C1444)))</f>
        <v/>
      </c>
      <c r="E1444" s="41" t="str">
        <f>IF(H1444=0,0,IF(C1444="","",SUM(C$11:C1444)))</f>
        <v/>
      </c>
      <c r="F1444" s="41" t="str">
        <f>IF(H1444="","",COUNTIF(H$11:H1444,"="&amp;H1444))</f>
        <v/>
      </c>
      <c r="G1444" s="41" t="str">
        <f t="shared" si="198"/>
        <v/>
      </c>
      <c r="H1444" s="41" t="str">
        <f t="shared" si="199"/>
        <v/>
      </c>
      <c r="I1444" s="41" t="str">
        <f t="shared" si="200"/>
        <v/>
      </c>
      <c r="J1444" s="41" t="str">
        <f t="shared" si="201"/>
        <v/>
      </c>
      <c r="K1444" s="268"/>
      <c r="L1444" s="268"/>
      <c r="M1444" s="268"/>
      <c r="N1444" s="269"/>
      <c r="O1444" s="269"/>
      <c r="P1444" s="269"/>
      <c r="Q1444" s="270"/>
      <c r="R1444" s="271"/>
      <c r="S1444" s="268"/>
      <c r="T1444" s="268"/>
      <c r="U1444" s="268"/>
      <c r="V1444" s="268"/>
      <c r="W1444" s="65" t="str">
        <f t="shared" si="202"/>
        <v/>
      </c>
      <c r="X1444" s="65" t="str">
        <f t="shared" si="203"/>
        <v/>
      </c>
      <c r="Y1444" s="65" t="str">
        <f t="shared" si="204"/>
        <v/>
      </c>
      <c r="Z1444" s="65" t="str">
        <f t="shared" si="205"/>
        <v/>
      </c>
      <c r="AA1444" s="65" t="str">
        <f t="shared" si="206"/>
        <v/>
      </c>
    </row>
    <row r="1445" spans="1:27" x14ac:dyDescent="0.25">
      <c r="A1445" s="40" t="str">
        <f>IF(G1445="","",1*ISERROR(VLOOKUP(G1445,G$1:G1444,1,FALSE)))</f>
        <v/>
      </c>
      <c r="B1445" s="40" t="str">
        <f>IF(A1445=0,0,IF(A1445="","",SUM(A$2:A1445)))</f>
        <v/>
      </c>
      <c r="C1445" s="41" t="str">
        <f>IF(H1445="","",1*ISERROR(VLOOKUP(H1445,H$1:H1444,1,FALSE)))</f>
        <v/>
      </c>
      <c r="D1445" s="40" t="str">
        <f>IF(C1445=0,0,IF(C1445="","",SUM(C$2:C1445)))</f>
        <v/>
      </c>
      <c r="E1445" s="41" t="str">
        <f>IF(H1445=0,0,IF(C1445="","",SUM(C$11:C1445)))</f>
        <v/>
      </c>
      <c r="F1445" s="41" t="str">
        <f>IF(H1445="","",COUNTIF(H$11:H1445,"="&amp;H1445))</f>
        <v/>
      </c>
      <c r="G1445" s="41" t="str">
        <f t="shared" si="198"/>
        <v/>
      </c>
      <c r="H1445" s="41" t="str">
        <f t="shared" si="199"/>
        <v/>
      </c>
      <c r="I1445" s="41" t="str">
        <f t="shared" si="200"/>
        <v/>
      </c>
      <c r="J1445" s="41" t="str">
        <f t="shared" si="201"/>
        <v/>
      </c>
      <c r="K1445" s="268"/>
      <c r="L1445" s="268"/>
      <c r="M1445" s="268"/>
      <c r="N1445" s="269"/>
      <c r="O1445" s="269"/>
      <c r="P1445" s="269"/>
      <c r="Q1445" s="270"/>
      <c r="R1445" s="271"/>
      <c r="S1445" s="268"/>
      <c r="T1445" s="268"/>
      <c r="U1445" s="268"/>
      <c r="V1445" s="268"/>
      <c r="W1445" s="65" t="str">
        <f t="shared" si="202"/>
        <v/>
      </c>
      <c r="X1445" s="65" t="str">
        <f t="shared" si="203"/>
        <v/>
      </c>
      <c r="Y1445" s="65" t="str">
        <f t="shared" si="204"/>
        <v/>
      </c>
      <c r="Z1445" s="65" t="str">
        <f t="shared" si="205"/>
        <v/>
      </c>
      <c r="AA1445" s="65" t="str">
        <f t="shared" si="206"/>
        <v/>
      </c>
    </row>
    <row r="1446" spans="1:27" x14ac:dyDescent="0.25">
      <c r="A1446" s="40" t="str">
        <f>IF(G1446="","",1*ISERROR(VLOOKUP(G1446,G$1:G1445,1,FALSE)))</f>
        <v/>
      </c>
      <c r="B1446" s="40" t="str">
        <f>IF(A1446=0,0,IF(A1446="","",SUM(A$2:A1446)))</f>
        <v/>
      </c>
      <c r="C1446" s="41" t="str">
        <f>IF(H1446="","",1*ISERROR(VLOOKUP(H1446,H$1:H1445,1,FALSE)))</f>
        <v/>
      </c>
      <c r="D1446" s="40" t="str">
        <f>IF(C1446=0,0,IF(C1446="","",SUM(C$2:C1446)))</f>
        <v/>
      </c>
      <c r="E1446" s="41" t="str">
        <f>IF(H1446=0,0,IF(C1446="","",SUM(C$11:C1446)))</f>
        <v/>
      </c>
      <c r="F1446" s="41" t="str">
        <f>IF(H1446="","",COUNTIF(H$11:H1446,"="&amp;H1446))</f>
        <v/>
      </c>
      <c r="G1446" s="41" t="str">
        <f t="shared" si="198"/>
        <v/>
      </c>
      <c r="H1446" s="41" t="str">
        <f t="shared" si="199"/>
        <v/>
      </c>
      <c r="I1446" s="41" t="str">
        <f t="shared" si="200"/>
        <v/>
      </c>
      <c r="J1446" s="41" t="str">
        <f t="shared" si="201"/>
        <v/>
      </c>
      <c r="K1446" s="268"/>
      <c r="L1446" s="268"/>
      <c r="M1446" s="268"/>
      <c r="N1446" s="269"/>
      <c r="O1446" s="269"/>
      <c r="P1446" s="269"/>
      <c r="Q1446" s="270"/>
      <c r="R1446" s="271"/>
      <c r="S1446" s="268"/>
      <c r="T1446" s="268"/>
      <c r="U1446" s="268"/>
      <c r="V1446" s="268"/>
      <c r="W1446" s="65" t="str">
        <f t="shared" si="202"/>
        <v/>
      </c>
      <c r="X1446" s="65" t="str">
        <f t="shared" si="203"/>
        <v/>
      </c>
      <c r="Y1446" s="65" t="str">
        <f t="shared" si="204"/>
        <v/>
      </c>
      <c r="Z1446" s="65" t="str">
        <f t="shared" si="205"/>
        <v/>
      </c>
      <c r="AA1446" s="65" t="str">
        <f t="shared" si="206"/>
        <v/>
      </c>
    </row>
    <row r="1447" spans="1:27" x14ac:dyDescent="0.25">
      <c r="A1447" s="40" t="str">
        <f>IF(G1447="","",1*ISERROR(VLOOKUP(G1447,G$1:G1446,1,FALSE)))</f>
        <v/>
      </c>
      <c r="B1447" s="40" t="str">
        <f>IF(A1447=0,0,IF(A1447="","",SUM(A$2:A1447)))</f>
        <v/>
      </c>
      <c r="C1447" s="41" t="str">
        <f>IF(H1447="","",1*ISERROR(VLOOKUP(H1447,H$1:H1446,1,FALSE)))</f>
        <v/>
      </c>
      <c r="D1447" s="40" t="str">
        <f>IF(C1447=0,0,IF(C1447="","",SUM(C$2:C1447)))</f>
        <v/>
      </c>
      <c r="E1447" s="41" t="str">
        <f>IF(H1447=0,0,IF(C1447="","",SUM(C$11:C1447)))</f>
        <v/>
      </c>
      <c r="F1447" s="41" t="str">
        <f>IF(H1447="","",COUNTIF(H$11:H1447,"="&amp;H1447))</f>
        <v/>
      </c>
      <c r="G1447" s="41" t="str">
        <f t="shared" si="198"/>
        <v/>
      </c>
      <c r="H1447" s="41" t="str">
        <f t="shared" si="199"/>
        <v/>
      </c>
      <c r="I1447" s="41" t="str">
        <f t="shared" si="200"/>
        <v/>
      </c>
      <c r="J1447" s="41" t="str">
        <f t="shared" si="201"/>
        <v/>
      </c>
      <c r="K1447" s="268"/>
      <c r="L1447" s="268"/>
      <c r="M1447" s="268"/>
      <c r="N1447" s="269"/>
      <c r="O1447" s="269"/>
      <c r="P1447" s="269"/>
      <c r="Q1447" s="270"/>
      <c r="R1447" s="271"/>
      <c r="S1447" s="268"/>
      <c r="T1447" s="268"/>
      <c r="U1447" s="268"/>
      <c r="V1447" s="268"/>
      <c r="W1447" s="65" t="str">
        <f t="shared" si="202"/>
        <v/>
      </c>
      <c r="X1447" s="65" t="str">
        <f t="shared" si="203"/>
        <v/>
      </c>
      <c r="Y1447" s="65" t="str">
        <f t="shared" si="204"/>
        <v/>
      </c>
      <c r="Z1447" s="65" t="str">
        <f t="shared" si="205"/>
        <v/>
      </c>
      <c r="AA1447" s="65" t="str">
        <f t="shared" si="206"/>
        <v/>
      </c>
    </row>
    <row r="1448" spans="1:27" x14ac:dyDescent="0.25">
      <c r="A1448" s="40" t="str">
        <f>IF(G1448="","",1*ISERROR(VLOOKUP(G1448,G$1:G1447,1,FALSE)))</f>
        <v/>
      </c>
      <c r="B1448" s="40" t="str">
        <f>IF(A1448=0,0,IF(A1448="","",SUM(A$2:A1448)))</f>
        <v/>
      </c>
      <c r="C1448" s="41" t="str">
        <f>IF(H1448="","",1*ISERROR(VLOOKUP(H1448,H$1:H1447,1,FALSE)))</f>
        <v/>
      </c>
      <c r="D1448" s="40" t="str">
        <f>IF(C1448=0,0,IF(C1448="","",SUM(C$2:C1448)))</f>
        <v/>
      </c>
      <c r="E1448" s="41" t="str">
        <f>IF(H1448=0,0,IF(C1448="","",SUM(C$11:C1448)))</f>
        <v/>
      </c>
      <c r="F1448" s="41" t="str">
        <f>IF(H1448="","",COUNTIF(H$11:H1448,"="&amp;H1448))</f>
        <v/>
      </c>
      <c r="G1448" s="41" t="str">
        <f t="shared" si="198"/>
        <v/>
      </c>
      <c r="H1448" s="41" t="str">
        <f t="shared" si="199"/>
        <v/>
      </c>
      <c r="I1448" s="41" t="str">
        <f t="shared" si="200"/>
        <v/>
      </c>
      <c r="J1448" s="41" t="str">
        <f t="shared" si="201"/>
        <v/>
      </c>
      <c r="K1448" s="268"/>
      <c r="L1448" s="268"/>
      <c r="M1448" s="268"/>
      <c r="N1448" s="269"/>
      <c r="O1448" s="269"/>
      <c r="P1448" s="269"/>
      <c r="Q1448" s="270"/>
      <c r="R1448" s="271"/>
      <c r="S1448" s="268"/>
      <c r="T1448" s="268"/>
      <c r="U1448" s="268"/>
      <c r="V1448" s="268"/>
      <c r="W1448" s="65" t="str">
        <f t="shared" si="202"/>
        <v/>
      </c>
      <c r="X1448" s="65" t="str">
        <f t="shared" si="203"/>
        <v/>
      </c>
      <c r="Y1448" s="65" t="str">
        <f t="shared" si="204"/>
        <v/>
      </c>
      <c r="Z1448" s="65" t="str">
        <f t="shared" si="205"/>
        <v/>
      </c>
      <c r="AA1448" s="65" t="str">
        <f t="shared" si="206"/>
        <v/>
      </c>
    </row>
    <row r="1449" spans="1:27" x14ac:dyDescent="0.25">
      <c r="A1449" s="40" t="str">
        <f>IF(G1449="","",1*ISERROR(VLOOKUP(G1449,G$1:G1448,1,FALSE)))</f>
        <v/>
      </c>
      <c r="B1449" s="40" t="str">
        <f>IF(A1449=0,0,IF(A1449="","",SUM(A$2:A1449)))</f>
        <v/>
      </c>
      <c r="C1449" s="41" t="str">
        <f>IF(H1449="","",1*ISERROR(VLOOKUP(H1449,H$1:H1448,1,FALSE)))</f>
        <v/>
      </c>
      <c r="D1449" s="40" t="str">
        <f>IF(C1449=0,0,IF(C1449="","",SUM(C$2:C1449)))</f>
        <v/>
      </c>
      <c r="E1449" s="41" t="str">
        <f>IF(H1449=0,0,IF(C1449="","",SUM(C$11:C1449)))</f>
        <v/>
      </c>
      <c r="F1449" s="41" t="str">
        <f>IF(H1449="","",COUNTIF(H$11:H1449,"="&amp;H1449))</f>
        <v/>
      </c>
      <c r="G1449" s="41" t="str">
        <f t="shared" si="198"/>
        <v/>
      </c>
      <c r="H1449" s="41" t="str">
        <f t="shared" si="199"/>
        <v/>
      </c>
      <c r="I1449" s="41" t="str">
        <f t="shared" si="200"/>
        <v/>
      </c>
      <c r="J1449" s="41" t="str">
        <f t="shared" si="201"/>
        <v/>
      </c>
      <c r="K1449" s="268"/>
      <c r="L1449" s="268"/>
      <c r="M1449" s="268"/>
      <c r="N1449" s="269"/>
      <c r="O1449" s="269"/>
      <c r="P1449" s="269"/>
      <c r="Q1449" s="270"/>
      <c r="R1449" s="271"/>
      <c r="S1449" s="268"/>
      <c r="T1449" s="268"/>
      <c r="U1449" s="268"/>
      <c r="V1449" s="268"/>
      <c r="W1449" s="65" t="str">
        <f t="shared" si="202"/>
        <v/>
      </c>
      <c r="X1449" s="65" t="str">
        <f t="shared" si="203"/>
        <v/>
      </c>
      <c r="Y1449" s="65" t="str">
        <f t="shared" si="204"/>
        <v/>
      </c>
      <c r="Z1449" s="65" t="str">
        <f t="shared" si="205"/>
        <v/>
      </c>
      <c r="AA1449" s="65" t="str">
        <f t="shared" si="206"/>
        <v/>
      </c>
    </row>
    <row r="1450" spans="1:27" x14ac:dyDescent="0.25">
      <c r="A1450" s="40" t="str">
        <f>IF(G1450="","",1*ISERROR(VLOOKUP(G1450,G$1:G1449,1,FALSE)))</f>
        <v/>
      </c>
      <c r="B1450" s="40" t="str">
        <f>IF(A1450=0,0,IF(A1450="","",SUM(A$2:A1450)))</f>
        <v/>
      </c>
      <c r="C1450" s="41" t="str">
        <f>IF(H1450="","",1*ISERROR(VLOOKUP(H1450,H$1:H1449,1,FALSE)))</f>
        <v/>
      </c>
      <c r="D1450" s="40" t="str">
        <f>IF(C1450=0,0,IF(C1450="","",SUM(C$2:C1450)))</f>
        <v/>
      </c>
      <c r="E1450" s="41" t="str">
        <f>IF(H1450=0,0,IF(C1450="","",SUM(C$11:C1450)))</f>
        <v/>
      </c>
      <c r="F1450" s="41" t="str">
        <f>IF(H1450="","",COUNTIF(H$11:H1450,"="&amp;H1450))</f>
        <v/>
      </c>
      <c r="G1450" s="41" t="str">
        <f t="shared" si="198"/>
        <v/>
      </c>
      <c r="H1450" s="41" t="str">
        <f t="shared" si="199"/>
        <v/>
      </c>
      <c r="I1450" s="41" t="str">
        <f t="shared" si="200"/>
        <v/>
      </c>
      <c r="J1450" s="41" t="str">
        <f t="shared" si="201"/>
        <v/>
      </c>
      <c r="K1450" s="268"/>
      <c r="L1450" s="268"/>
      <c r="M1450" s="268"/>
      <c r="N1450" s="269"/>
      <c r="O1450" s="269"/>
      <c r="P1450" s="269"/>
      <c r="Q1450" s="270"/>
      <c r="R1450" s="271"/>
      <c r="S1450" s="268"/>
      <c r="T1450" s="268"/>
      <c r="U1450" s="268"/>
      <c r="V1450" s="268"/>
      <c r="W1450" s="65" t="str">
        <f t="shared" si="202"/>
        <v/>
      </c>
      <c r="X1450" s="65" t="str">
        <f t="shared" si="203"/>
        <v/>
      </c>
      <c r="Y1450" s="65" t="str">
        <f t="shared" si="204"/>
        <v/>
      </c>
      <c r="Z1450" s="65" t="str">
        <f t="shared" si="205"/>
        <v/>
      </c>
      <c r="AA1450" s="65" t="str">
        <f t="shared" si="206"/>
        <v/>
      </c>
    </row>
    <row r="1451" spans="1:27" x14ac:dyDescent="0.25">
      <c r="A1451" s="40" t="str">
        <f>IF(G1451="","",1*ISERROR(VLOOKUP(G1451,G$1:G1450,1,FALSE)))</f>
        <v/>
      </c>
      <c r="B1451" s="40" t="str">
        <f>IF(A1451=0,0,IF(A1451="","",SUM(A$2:A1451)))</f>
        <v/>
      </c>
      <c r="C1451" s="41" t="str">
        <f>IF(H1451="","",1*ISERROR(VLOOKUP(H1451,H$1:H1450,1,FALSE)))</f>
        <v/>
      </c>
      <c r="D1451" s="40" t="str">
        <f>IF(C1451=0,0,IF(C1451="","",SUM(C$2:C1451)))</f>
        <v/>
      </c>
      <c r="E1451" s="41" t="str">
        <f>IF(H1451=0,0,IF(C1451="","",SUM(C$11:C1451)))</f>
        <v/>
      </c>
      <c r="F1451" s="41" t="str">
        <f>IF(H1451="","",COUNTIF(H$11:H1451,"="&amp;H1451))</f>
        <v/>
      </c>
      <c r="G1451" s="41" t="str">
        <f t="shared" si="198"/>
        <v/>
      </c>
      <c r="H1451" s="41" t="str">
        <f t="shared" si="199"/>
        <v/>
      </c>
      <c r="I1451" s="41" t="str">
        <f t="shared" si="200"/>
        <v/>
      </c>
      <c r="J1451" s="41" t="str">
        <f t="shared" si="201"/>
        <v/>
      </c>
      <c r="K1451" s="268"/>
      <c r="L1451" s="268"/>
      <c r="M1451" s="268"/>
      <c r="N1451" s="269"/>
      <c r="O1451" s="269"/>
      <c r="P1451" s="269"/>
      <c r="Q1451" s="270"/>
      <c r="R1451" s="271"/>
      <c r="S1451" s="268"/>
      <c r="T1451" s="268"/>
      <c r="U1451" s="268"/>
      <c r="V1451" s="268"/>
      <c r="W1451" s="65" t="str">
        <f t="shared" si="202"/>
        <v/>
      </c>
      <c r="X1451" s="65" t="str">
        <f t="shared" si="203"/>
        <v/>
      </c>
      <c r="Y1451" s="65" t="str">
        <f t="shared" si="204"/>
        <v/>
      </c>
      <c r="Z1451" s="65" t="str">
        <f t="shared" si="205"/>
        <v/>
      </c>
      <c r="AA1451" s="65" t="str">
        <f t="shared" si="206"/>
        <v/>
      </c>
    </row>
    <row r="1452" spans="1:27" x14ac:dyDescent="0.25">
      <c r="A1452" s="40" t="str">
        <f>IF(G1452="","",1*ISERROR(VLOOKUP(G1452,G$1:G1451,1,FALSE)))</f>
        <v/>
      </c>
      <c r="B1452" s="40" t="str">
        <f>IF(A1452=0,0,IF(A1452="","",SUM(A$2:A1452)))</f>
        <v/>
      </c>
      <c r="C1452" s="41" t="str">
        <f>IF(H1452="","",1*ISERROR(VLOOKUP(H1452,H$1:H1451,1,FALSE)))</f>
        <v/>
      </c>
      <c r="D1452" s="40" t="str">
        <f>IF(C1452=0,0,IF(C1452="","",SUM(C$2:C1452)))</f>
        <v/>
      </c>
      <c r="E1452" s="41" t="str">
        <f>IF(H1452=0,0,IF(C1452="","",SUM(C$11:C1452)))</f>
        <v/>
      </c>
      <c r="F1452" s="41" t="str">
        <f>IF(H1452="","",COUNTIF(H$11:H1452,"="&amp;H1452))</f>
        <v/>
      </c>
      <c r="G1452" s="41" t="str">
        <f t="shared" si="198"/>
        <v/>
      </c>
      <c r="H1452" s="41" t="str">
        <f t="shared" si="199"/>
        <v/>
      </c>
      <c r="I1452" s="41" t="str">
        <f t="shared" si="200"/>
        <v/>
      </c>
      <c r="J1452" s="41" t="str">
        <f t="shared" si="201"/>
        <v/>
      </c>
      <c r="K1452" s="268"/>
      <c r="L1452" s="268"/>
      <c r="M1452" s="268"/>
      <c r="N1452" s="269"/>
      <c r="O1452" s="269"/>
      <c r="P1452" s="269"/>
      <c r="Q1452" s="270"/>
      <c r="R1452" s="271"/>
      <c r="S1452" s="268"/>
      <c r="T1452" s="268"/>
      <c r="U1452" s="268"/>
      <c r="V1452" s="268"/>
      <c r="W1452" s="65" t="str">
        <f t="shared" si="202"/>
        <v/>
      </c>
      <c r="X1452" s="65" t="str">
        <f t="shared" si="203"/>
        <v/>
      </c>
      <c r="Y1452" s="65" t="str">
        <f t="shared" si="204"/>
        <v/>
      </c>
      <c r="Z1452" s="65" t="str">
        <f t="shared" si="205"/>
        <v/>
      </c>
      <c r="AA1452" s="65" t="str">
        <f t="shared" si="206"/>
        <v/>
      </c>
    </row>
    <row r="1453" spans="1:27" x14ac:dyDescent="0.25">
      <c r="A1453" s="40" t="str">
        <f>IF(G1453="","",1*ISERROR(VLOOKUP(G1453,G$1:G1452,1,FALSE)))</f>
        <v/>
      </c>
      <c r="B1453" s="40" t="str">
        <f>IF(A1453=0,0,IF(A1453="","",SUM(A$2:A1453)))</f>
        <v/>
      </c>
      <c r="C1453" s="41" t="str">
        <f>IF(H1453="","",1*ISERROR(VLOOKUP(H1453,H$1:H1452,1,FALSE)))</f>
        <v/>
      </c>
      <c r="D1453" s="40" t="str">
        <f>IF(C1453=0,0,IF(C1453="","",SUM(C$2:C1453)))</f>
        <v/>
      </c>
      <c r="E1453" s="41" t="str">
        <f>IF(H1453=0,0,IF(C1453="","",SUM(C$11:C1453)))</f>
        <v/>
      </c>
      <c r="F1453" s="41" t="str">
        <f>IF(H1453="","",COUNTIF(H$11:H1453,"="&amp;H1453))</f>
        <v/>
      </c>
      <c r="G1453" s="41" t="str">
        <f t="shared" si="198"/>
        <v/>
      </c>
      <c r="H1453" s="41" t="str">
        <f t="shared" si="199"/>
        <v/>
      </c>
      <c r="I1453" s="41" t="str">
        <f t="shared" si="200"/>
        <v/>
      </c>
      <c r="J1453" s="41" t="str">
        <f t="shared" si="201"/>
        <v/>
      </c>
      <c r="K1453" s="268"/>
      <c r="L1453" s="268"/>
      <c r="M1453" s="268"/>
      <c r="N1453" s="269"/>
      <c r="O1453" s="269"/>
      <c r="P1453" s="269"/>
      <c r="Q1453" s="270"/>
      <c r="R1453" s="271"/>
      <c r="S1453" s="268"/>
      <c r="T1453" s="268"/>
      <c r="U1453" s="268"/>
      <c r="V1453" s="268"/>
      <c r="W1453" s="65" t="str">
        <f t="shared" si="202"/>
        <v/>
      </c>
      <c r="X1453" s="65" t="str">
        <f t="shared" si="203"/>
        <v/>
      </c>
      <c r="Y1453" s="65" t="str">
        <f t="shared" si="204"/>
        <v/>
      </c>
      <c r="Z1453" s="65" t="str">
        <f t="shared" si="205"/>
        <v/>
      </c>
      <c r="AA1453" s="65" t="str">
        <f t="shared" si="206"/>
        <v/>
      </c>
    </row>
    <row r="1454" spans="1:27" x14ac:dyDescent="0.25">
      <c r="A1454" s="40" t="str">
        <f>IF(G1454="","",1*ISERROR(VLOOKUP(G1454,G$1:G1453,1,FALSE)))</f>
        <v/>
      </c>
      <c r="B1454" s="40" t="str">
        <f>IF(A1454=0,0,IF(A1454="","",SUM(A$2:A1454)))</f>
        <v/>
      </c>
      <c r="C1454" s="41" t="str">
        <f>IF(H1454="","",1*ISERROR(VLOOKUP(H1454,H$1:H1453,1,FALSE)))</f>
        <v/>
      </c>
      <c r="D1454" s="40" t="str">
        <f>IF(C1454=0,0,IF(C1454="","",SUM(C$2:C1454)))</f>
        <v/>
      </c>
      <c r="E1454" s="41" t="str">
        <f>IF(H1454=0,0,IF(C1454="","",SUM(C$11:C1454)))</f>
        <v/>
      </c>
      <c r="F1454" s="41" t="str">
        <f>IF(H1454="","",COUNTIF(H$11:H1454,"="&amp;H1454))</f>
        <v/>
      </c>
      <c r="G1454" s="41" t="str">
        <f t="shared" si="198"/>
        <v/>
      </c>
      <c r="H1454" s="41" t="str">
        <f t="shared" si="199"/>
        <v/>
      </c>
      <c r="I1454" s="41" t="str">
        <f t="shared" si="200"/>
        <v/>
      </c>
      <c r="J1454" s="41" t="str">
        <f t="shared" si="201"/>
        <v/>
      </c>
      <c r="K1454" s="268"/>
      <c r="L1454" s="268"/>
      <c r="M1454" s="268"/>
      <c r="N1454" s="269"/>
      <c r="O1454" s="269"/>
      <c r="P1454" s="269"/>
      <c r="Q1454" s="270"/>
      <c r="R1454" s="271"/>
      <c r="S1454" s="268"/>
      <c r="T1454" s="268"/>
      <c r="U1454" s="268"/>
      <c r="V1454" s="268"/>
      <c r="W1454" s="65" t="str">
        <f t="shared" si="202"/>
        <v/>
      </c>
      <c r="X1454" s="65" t="str">
        <f t="shared" si="203"/>
        <v/>
      </c>
      <c r="Y1454" s="65" t="str">
        <f t="shared" si="204"/>
        <v/>
      </c>
      <c r="Z1454" s="65" t="str">
        <f t="shared" si="205"/>
        <v/>
      </c>
      <c r="AA1454" s="65" t="str">
        <f t="shared" si="206"/>
        <v/>
      </c>
    </row>
    <row r="1455" spans="1:27" x14ac:dyDescent="0.25">
      <c r="A1455" s="40" t="str">
        <f>IF(G1455="","",1*ISERROR(VLOOKUP(G1455,G$1:G1454,1,FALSE)))</f>
        <v/>
      </c>
      <c r="B1455" s="40" t="str">
        <f>IF(A1455=0,0,IF(A1455="","",SUM(A$2:A1455)))</f>
        <v/>
      </c>
      <c r="C1455" s="41" t="str">
        <f>IF(H1455="","",1*ISERROR(VLOOKUP(H1455,H$1:H1454,1,FALSE)))</f>
        <v/>
      </c>
      <c r="D1455" s="40" t="str">
        <f>IF(C1455=0,0,IF(C1455="","",SUM(C$2:C1455)))</f>
        <v/>
      </c>
      <c r="E1455" s="41" t="str">
        <f>IF(H1455=0,0,IF(C1455="","",SUM(C$11:C1455)))</f>
        <v/>
      </c>
      <c r="F1455" s="41" t="str">
        <f>IF(H1455="","",COUNTIF(H$11:H1455,"="&amp;H1455))</f>
        <v/>
      </c>
      <c r="G1455" s="41" t="str">
        <f t="shared" si="198"/>
        <v/>
      </c>
      <c r="H1455" s="41" t="str">
        <f t="shared" si="199"/>
        <v/>
      </c>
      <c r="I1455" s="41" t="str">
        <f t="shared" si="200"/>
        <v/>
      </c>
      <c r="J1455" s="41" t="str">
        <f t="shared" si="201"/>
        <v/>
      </c>
      <c r="K1455" s="268"/>
      <c r="L1455" s="268"/>
      <c r="M1455" s="268"/>
      <c r="N1455" s="269"/>
      <c r="O1455" s="269"/>
      <c r="P1455" s="269"/>
      <c r="Q1455" s="270"/>
      <c r="R1455" s="271"/>
      <c r="S1455" s="268"/>
      <c r="T1455" s="268"/>
      <c r="U1455" s="268"/>
      <c r="V1455" s="268"/>
      <c r="W1455" s="65" t="str">
        <f t="shared" si="202"/>
        <v/>
      </c>
      <c r="X1455" s="65" t="str">
        <f t="shared" si="203"/>
        <v/>
      </c>
      <c r="Y1455" s="65" t="str">
        <f t="shared" si="204"/>
        <v/>
      </c>
      <c r="Z1455" s="65" t="str">
        <f t="shared" si="205"/>
        <v/>
      </c>
      <c r="AA1455" s="65" t="str">
        <f t="shared" si="206"/>
        <v/>
      </c>
    </row>
    <row r="1456" spans="1:27" x14ac:dyDescent="0.25">
      <c r="A1456" s="40" t="str">
        <f>IF(G1456="","",1*ISERROR(VLOOKUP(G1456,G$1:G1455,1,FALSE)))</f>
        <v/>
      </c>
      <c r="B1456" s="40" t="str">
        <f>IF(A1456=0,0,IF(A1456="","",SUM(A$2:A1456)))</f>
        <v/>
      </c>
      <c r="C1456" s="41" t="str">
        <f>IF(H1456="","",1*ISERROR(VLOOKUP(H1456,H$1:H1455,1,FALSE)))</f>
        <v/>
      </c>
      <c r="D1456" s="40" t="str">
        <f>IF(C1456=0,0,IF(C1456="","",SUM(C$2:C1456)))</f>
        <v/>
      </c>
      <c r="E1456" s="41" t="str">
        <f>IF(H1456=0,0,IF(C1456="","",SUM(C$11:C1456)))</f>
        <v/>
      </c>
      <c r="F1456" s="41" t="str">
        <f>IF(H1456="","",COUNTIF(H$11:H1456,"="&amp;H1456))</f>
        <v/>
      </c>
      <c r="G1456" s="41" t="str">
        <f t="shared" si="198"/>
        <v/>
      </c>
      <c r="H1456" s="41" t="str">
        <f t="shared" si="199"/>
        <v/>
      </c>
      <c r="I1456" s="41" t="str">
        <f t="shared" si="200"/>
        <v/>
      </c>
      <c r="J1456" s="41" t="str">
        <f t="shared" si="201"/>
        <v/>
      </c>
      <c r="K1456" s="268"/>
      <c r="L1456" s="268"/>
      <c r="M1456" s="268"/>
      <c r="N1456" s="269"/>
      <c r="O1456" s="269"/>
      <c r="P1456" s="269"/>
      <c r="Q1456" s="270"/>
      <c r="R1456" s="271"/>
      <c r="S1456" s="268"/>
      <c r="T1456" s="268"/>
      <c r="U1456" s="268"/>
      <c r="V1456" s="268"/>
      <c r="W1456" s="65" t="str">
        <f t="shared" si="202"/>
        <v/>
      </c>
      <c r="X1456" s="65" t="str">
        <f t="shared" si="203"/>
        <v/>
      </c>
      <c r="Y1456" s="65" t="str">
        <f t="shared" si="204"/>
        <v/>
      </c>
      <c r="Z1456" s="65" t="str">
        <f t="shared" si="205"/>
        <v/>
      </c>
      <c r="AA1456" s="65" t="str">
        <f t="shared" si="206"/>
        <v/>
      </c>
    </row>
    <row r="1457" spans="1:27" x14ac:dyDescent="0.25">
      <c r="A1457" s="40" t="str">
        <f>IF(G1457="","",1*ISERROR(VLOOKUP(G1457,G$1:G1456,1,FALSE)))</f>
        <v/>
      </c>
      <c r="B1457" s="40" t="str">
        <f>IF(A1457=0,0,IF(A1457="","",SUM(A$2:A1457)))</f>
        <v/>
      </c>
      <c r="C1457" s="41" t="str">
        <f>IF(H1457="","",1*ISERROR(VLOOKUP(H1457,H$1:H1456,1,FALSE)))</f>
        <v/>
      </c>
      <c r="D1457" s="40" t="str">
        <f>IF(C1457=0,0,IF(C1457="","",SUM(C$2:C1457)))</f>
        <v/>
      </c>
      <c r="E1457" s="41" t="str">
        <f>IF(H1457=0,0,IF(C1457="","",SUM(C$11:C1457)))</f>
        <v/>
      </c>
      <c r="F1457" s="41" t="str">
        <f>IF(H1457="","",COUNTIF(H$11:H1457,"="&amp;H1457))</f>
        <v/>
      </c>
      <c r="G1457" s="41" t="str">
        <f t="shared" si="198"/>
        <v/>
      </c>
      <c r="H1457" s="41" t="str">
        <f t="shared" si="199"/>
        <v/>
      </c>
      <c r="I1457" s="41" t="str">
        <f t="shared" si="200"/>
        <v/>
      </c>
      <c r="J1457" s="41" t="str">
        <f t="shared" si="201"/>
        <v/>
      </c>
      <c r="K1457" s="268"/>
      <c r="L1457" s="268"/>
      <c r="M1457" s="268"/>
      <c r="N1457" s="269"/>
      <c r="O1457" s="269"/>
      <c r="P1457" s="269"/>
      <c r="Q1457" s="270"/>
      <c r="R1457" s="271"/>
      <c r="S1457" s="268"/>
      <c r="T1457" s="268"/>
      <c r="U1457" s="268"/>
      <c r="V1457" s="268"/>
      <c r="W1457" s="65" t="str">
        <f t="shared" si="202"/>
        <v/>
      </c>
      <c r="X1457" s="65" t="str">
        <f t="shared" si="203"/>
        <v/>
      </c>
      <c r="Y1457" s="65" t="str">
        <f t="shared" si="204"/>
        <v/>
      </c>
      <c r="Z1457" s="65" t="str">
        <f t="shared" si="205"/>
        <v/>
      </c>
      <c r="AA1457" s="65" t="str">
        <f t="shared" si="206"/>
        <v/>
      </c>
    </row>
    <row r="1458" spans="1:27" x14ac:dyDescent="0.25">
      <c r="A1458" s="40" t="str">
        <f>IF(G1458="","",1*ISERROR(VLOOKUP(G1458,G$1:G1457,1,FALSE)))</f>
        <v/>
      </c>
      <c r="B1458" s="40" t="str">
        <f>IF(A1458=0,0,IF(A1458="","",SUM(A$2:A1458)))</f>
        <v/>
      </c>
      <c r="C1458" s="41" t="str">
        <f>IF(H1458="","",1*ISERROR(VLOOKUP(H1458,H$1:H1457,1,FALSE)))</f>
        <v/>
      </c>
      <c r="D1458" s="40" t="str">
        <f>IF(C1458=0,0,IF(C1458="","",SUM(C$2:C1458)))</f>
        <v/>
      </c>
      <c r="E1458" s="41" t="str">
        <f>IF(H1458=0,0,IF(C1458="","",SUM(C$11:C1458)))</f>
        <v/>
      </c>
      <c r="F1458" s="41" t="str">
        <f>IF(H1458="","",COUNTIF(H$11:H1458,"="&amp;H1458))</f>
        <v/>
      </c>
      <c r="G1458" s="41" t="str">
        <f t="shared" si="198"/>
        <v/>
      </c>
      <c r="H1458" s="41" t="str">
        <f t="shared" si="199"/>
        <v/>
      </c>
      <c r="I1458" s="41" t="str">
        <f t="shared" si="200"/>
        <v/>
      </c>
      <c r="J1458" s="41" t="str">
        <f t="shared" si="201"/>
        <v/>
      </c>
      <c r="K1458" s="268"/>
      <c r="L1458" s="268"/>
      <c r="M1458" s="268"/>
      <c r="N1458" s="269"/>
      <c r="O1458" s="269"/>
      <c r="P1458" s="269"/>
      <c r="Q1458" s="270"/>
      <c r="R1458" s="271"/>
      <c r="S1458" s="268"/>
      <c r="T1458" s="268"/>
      <c r="U1458" s="268"/>
      <c r="V1458" s="268"/>
      <c r="W1458" s="65" t="str">
        <f t="shared" si="202"/>
        <v/>
      </c>
      <c r="X1458" s="65" t="str">
        <f t="shared" si="203"/>
        <v/>
      </c>
      <c r="Y1458" s="65" t="str">
        <f t="shared" si="204"/>
        <v/>
      </c>
      <c r="Z1458" s="65" t="str">
        <f t="shared" si="205"/>
        <v/>
      </c>
      <c r="AA1458" s="65" t="str">
        <f t="shared" si="206"/>
        <v/>
      </c>
    </row>
    <row r="1459" spans="1:27" x14ac:dyDescent="0.25">
      <c r="A1459" s="40" t="str">
        <f>IF(G1459="","",1*ISERROR(VLOOKUP(G1459,G$1:G1458,1,FALSE)))</f>
        <v/>
      </c>
      <c r="B1459" s="40" t="str">
        <f>IF(A1459=0,0,IF(A1459="","",SUM(A$2:A1459)))</f>
        <v/>
      </c>
      <c r="C1459" s="41" t="str">
        <f>IF(H1459="","",1*ISERROR(VLOOKUP(H1459,H$1:H1458,1,FALSE)))</f>
        <v/>
      </c>
      <c r="D1459" s="40" t="str">
        <f>IF(C1459=0,0,IF(C1459="","",SUM(C$2:C1459)))</f>
        <v/>
      </c>
      <c r="E1459" s="41" t="str">
        <f>IF(H1459=0,0,IF(C1459="","",SUM(C$11:C1459)))</f>
        <v/>
      </c>
      <c r="F1459" s="41" t="str">
        <f>IF(H1459="","",COUNTIF(H$11:H1459,"="&amp;H1459))</f>
        <v/>
      </c>
      <c r="G1459" s="41" t="str">
        <f t="shared" si="198"/>
        <v/>
      </c>
      <c r="H1459" s="41" t="str">
        <f t="shared" si="199"/>
        <v/>
      </c>
      <c r="I1459" s="41" t="str">
        <f t="shared" si="200"/>
        <v/>
      </c>
      <c r="J1459" s="41" t="str">
        <f t="shared" si="201"/>
        <v/>
      </c>
      <c r="K1459" s="268"/>
      <c r="L1459" s="268"/>
      <c r="M1459" s="268"/>
      <c r="N1459" s="269"/>
      <c r="O1459" s="269"/>
      <c r="P1459" s="269"/>
      <c r="Q1459" s="270"/>
      <c r="R1459" s="271"/>
      <c r="S1459" s="268"/>
      <c r="T1459" s="268"/>
      <c r="U1459" s="268"/>
      <c r="V1459" s="268"/>
      <c r="W1459" s="65" t="str">
        <f t="shared" si="202"/>
        <v/>
      </c>
      <c r="X1459" s="65" t="str">
        <f t="shared" si="203"/>
        <v/>
      </c>
      <c r="Y1459" s="65" t="str">
        <f t="shared" si="204"/>
        <v/>
      </c>
      <c r="Z1459" s="65" t="str">
        <f t="shared" si="205"/>
        <v/>
      </c>
      <c r="AA1459" s="65" t="str">
        <f t="shared" si="206"/>
        <v/>
      </c>
    </row>
    <row r="1460" spans="1:27" x14ac:dyDescent="0.25">
      <c r="A1460" s="40" t="str">
        <f>IF(G1460="","",1*ISERROR(VLOOKUP(G1460,G$1:G1459,1,FALSE)))</f>
        <v/>
      </c>
      <c r="B1460" s="40" t="str">
        <f>IF(A1460=0,0,IF(A1460="","",SUM(A$2:A1460)))</f>
        <v/>
      </c>
      <c r="C1460" s="41" t="str">
        <f>IF(H1460="","",1*ISERROR(VLOOKUP(H1460,H$1:H1459,1,FALSE)))</f>
        <v/>
      </c>
      <c r="D1460" s="40" t="str">
        <f>IF(C1460=0,0,IF(C1460="","",SUM(C$2:C1460)))</f>
        <v/>
      </c>
      <c r="E1460" s="41" t="str">
        <f>IF(H1460=0,0,IF(C1460="","",SUM(C$11:C1460)))</f>
        <v/>
      </c>
      <c r="F1460" s="41" t="str">
        <f>IF(H1460="","",COUNTIF(H$11:H1460,"="&amp;H1460))</f>
        <v/>
      </c>
      <c r="G1460" s="41" t="str">
        <f t="shared" si="198"/>
        <v/>
      </c>
      <c r="H1460" s="41" t="str">
        <f t="shared" si="199"/>
        <v/>
      </c>
      <c r="I1460" s="41" t="str">
        <f t="shared" si="200"/>
        <v/>
      </c>
      <c r="J1460" s="41" t="str">
        <f t="shared" si="201"/>
        <v/>
      </c>
      <c r="K1460" s="268"/>
      <c r="L1460" s="268"/>
      <c r="M1460" s="268"/>
      <c r="N1460" s="269"/>
      <c r="O1460" s="269"/>
      <c r="P1460" s="269"/>
      <c r="Q1460" s="270"/>
      <c r="R1460" s="271"/>
      <c r="S1460" s="268"/>
      <c r="T1460" s="268"/>
      <c r="U1460" s="268"/>
      <c r="V1460" s="268"/>
      <c r="W1460" s="65" t="str">
        <f t="shared" si="202"/>
        <v/>
      </c>
      <c r="X1460" s="65" t="str">
        <f t="shared" si="203"/>
        <v/>
      </c>
      <c r="Y1460" s="65" t="str">
        <f t="shared" si="204"/>
        <v/>
      </c>
      <c r="Z1460" s="65" t="str">
        <f t="shared" si="205"/>
        <v/>
      </c>
      <c r="AA1460" s="65" t="str">
        <f t="shared" si="206"/>
        <v/>
      </c>
    </row>
    <row r="1461" spans="1:27" x14ac:dyDescent="0.25">
      <c r="A1461" s="40" t="str">
        <f>IF(G1461="","",1*ISERROR(VLOOKUP(G1461,G$1:G1460,1,FALSE)))</f>
        <v/>
      </c>
      <c r="B1461" s="40" t="str">
        <f>IF(A1461=0,0,IF(A1461="","",SUM(A$2:A1461)))</f>
        <v/>
      </c>
      <c r="C1461" s="41" t="str">
        <f>IF(H1461="","",1*ISERROR(VLOOKUP(H1461,H$1:H1460,1,FALSE)))</f>
        <v/>
      </c>
      <c r="D1461" s="40" t="str">
        <f>IF(C1461=0,0,IF(C1461="","",SUM(C$2:C1461)))</f>
        <v/>
      </c>
      <c r="E1461" s="41" t="str">
        <f>IF(H1461=0,0,IF(C1461="","",SUM(C$11:C1461)))</f>
        <v/>
      </c>
      <c r="F1461" s="41" t="str">
        <f>IF(H1461="","",COUNTIF(H$11:H1461,"="&amp;H1461))</f>
        <v/>
      </c>
      <c r="G1461" s="41" t="str">
        <f t="shared" si="198"/>
        <v/>
      </c>
      <c r="H1461" s="41" t="str">
        <f t="shared" si="199"/>
        <v/>
      </c>
      <c r="I1461" s="41" t="str">
        <f t="shared" si="200"/>
        <v/>
      </c>
      <c r="J1461" s="41" t="str">
        <f t="shared" si="201"/>
        <v/>
      </c>
      <c r="K1461" s="268"/>
      <c r="L1461" s="268"/>
      <c r="M1461" s="268"/>
      <c r="N1461" s="269"/>
      <c r="O1461" s="269"/>
      <c r="P1461" s="269"/>
      <c r="Q1461" s="270"/>
      <c r="R1461" s="271"/>
      <c r="S1461" s="268"/>
      <c r="T1461" s="268"/>
      <c r="U1461" s="268"/>
      <c r="V1461" s="268"/>
      <c r="W1461" s="65" t="str">
        <f t="shared" si="202"/>
        <v/>
      </c>
      <c r="X1461" s="65" t="str">
        <f t="shared" si="203"/>
        <v/>
      </c>
      <c r="Y1461" s="65" t="str">
        <f t="shared" si="204"/>
        <v/>
      </c>
      <c r="Z1461" s="65" t="str">
        <f t="shared" si="205"/>
        <v/>
      </c>
      <c r="AA1461" s="65" t="str">
        <f t="shared" si="206"/>
        <v/>
      </c>
    </row>
    <row r="1462" spans="1:27" x14ac:dyDescent="0.25">
      <c r="A1462" s="40" t="str">
        <f>IF(G1462="","",1*ISERROR(VLOOKUP(G1462,G$1:G1461,1,FALSE)))</f>
        <v/>
      </c>
      <c r="B1462" s="40" t="str">
        <f>IF(A1462=0,0,IF(A1462="","",SUM(A$2:A1462)))</f>
        <v/>
      </c>
      <c r="C1462" s="41" t="str">
        <f>IF(H1462="","",1*ISERROR(VLOOKUP(H1462,H$1:H1461,1,FALSE)))</f>
        <v/>
      </c>
      <c r="D1462" s="40" t="str">
        <f>IF(C1462=0,0,IF(C1462="","",SUM(C$2:C1462)))</f>
        <v/>
      </c>
      <c r="E1462" s="41" t="str">
        <f>IF(H1462=0,0,IF(C1462="","",SUM(C$11:C1462)))</f>
        <v/>
      </c>
      <c r="F1462" s="41" t="str">
        <f>IF(H1462="","",COUNTIF(H$11:H1462,"="&amp;H1462))</f>
        <v/>
      </c>
      <c r="G1462" s="41" t="str">
        <f t="shared" si="198"/>
        <v/>
      </c>
      <c r="H1462" s="41" t="str">
        <f t="shared" si="199"/>
        <v/>
      </c>
      <c r="I1462" s="41" t="str">
        <f t="shared" si="200"/>
        <v/>
      </c>
      <c r="J1462" s="41" t="str">
        <f t="shared" si="201"/>
        <v/>
      </c>
      <c r="K1462" s="268"/>
      <c r="L1462" s="268"/>
      <c r="M1462" s="268"/>
      <c r="N1462" s="269"/>
      <c r="O1462" s="269"/>
      <c r="P1462" s="269"/>
      <c r="Q1462" s="270"/>
      <c r="R1462" s="271"/>
      <c r="S1462" s="268"/>
      <c r="T1462" s="268"/>
      <c r="U1462" s="268"/>
      <c r="V1462" s="268"/>
      <c r="W1462" s="65" t="str">
        <f t="shared" si="202"/>
        <v/>
      </c>
      <c r="X1462" s="65" t="str">
        <f t="shared" si="203"/>
        <v/>
      </c>
      <c r="Y1462" s="65" t="str">
        <f t="shared" si="204"/>
        <v/>
      </c>
      <c r="Z1462" s="65" t="str">
        <f t="shared" si="205"/>
        <v/>
      </c>
      <c r="AA1462" s="65" t="str">
        <f t="shared" si="206"/>
        <v/>
      </c>
    </row>
    <row r="1463" spans="1:27" x14ac:dyDescent="0.25">
      <c r="A1463" s="40" t="str">
        <f>IF(G1463="","",1*ISERROR(VLOOKUP(G1463,G$1:G1462,1,FALSE)))</f>
        <v/>
      </c>
      <c r="B1463" s="40" t="str">
        <f>IF(A1463=0,0,IF(A1463="","",SUM(A$2:A1463)))</f>
        <v/>
      </c>
      <c r="C1463" s="41" t="str">
        <f>IF(H1463="","",1*ISERROR(VLOOKUP(H1463,H$1:H1462,1,FALSE)))</f>
        <v/>
      </c>
      <c r="D1463" s="40" t="str">
        <f>IF(C1463=0,0,IF(C1463="","",SUM(C$2:C1463)))</f>
        <v/>
      </c>
      <c r="E1463" s="41" t="str">
        <f>IF(H1463=0,0,IF(C1463="","",SUM(C$11:C1463)))</f>
        <v/>
      </c>
      <c r="F1463" s="41" t="str">
        <f>IF(H1463="","",COUNTIF(H$11:H1463,"="&amp;H1463))</f>
        <v/>
      </c>
      <c r="G1463" s="41" t="str">
        <f t="shared" si="198"/>
        <v/>
      </c>
      <c r="H1463" s="41" t="str">
        <f t="shared" si="199"/>
        <v/>
      </c>
      <c r="I1463" s="41" t="str">
        <f t="shared" si="200"/>
        <v/>
      </c>
      <c r="J1463" s="41" t="str">
        <f t="shared" si="201"/>
        <v/>
      </c>
      <c r="K1463" s="268"/>
      <c r="L1463" s="268"/>
      <c r="M1463" s="268"/>
      <c r="N1463" s="269"/>
      <c r="O1463" s="269"/>
      <c r="P1463" s="269"/>
      <c r="Q1463" s="270"/>
      <c r="R1463" s="271"/>
      <c r="S1463" s="268"/>
      <c r="T1463" s="268"/>
      <c r="U1463" s="268"/>
      <c r="V1463" s="268"/>
      <c r="W1463" s="65" t="str">
        <f t="shared" si="202"/>
        <v/>
      </c>
      <c r="X1463" s="65" t="str">
        <f t="shared" si="203"/>
        <v/>
      </c>
      <c r="Y1463" s="65" t="str">
        <f t="shared" si="204"/>
        <v/>
      </c>
      <c r="Z1463" s="65" t="str">
        <f t="shared" si="205"/>
        <v/>
      </c>
      <c r="AA1463" s="65" t="str">
        <f t="shared" si="206"/>
        <v/>
      </c>
    </row>
    <row r="1464" spans="1:27" x14ac:dyDescent="0.25">
      <c r="A1464" s="40" t="str">
        <f>IF(G1464="","",1*ISERROR(VLOOKUP(G1464,G$1:G1463,1,FALSE)))</f>
        <v/>
      </c>
      <c r="B1464" s="40" t="str">
        <f>IF(A1464=0,0,IF(A1464="","",SUM(A$2:A1464)))</f>
        <v/>
      </c>
      <c r="C1464" s="41" t="str">
        <f>IF(H1464="","",1*ISERROR(VLOOKUP(H1464,H$1:H1463,1,FALSE)))</f>
        <v/>
      </c>
      <c r="D1464" s="40" t="str">
        <f>IF(C1464=0,0,IF(C1464="","",SUM(C$2:C1464)))</f>
        <v/>
      </c>
      <c r="E1464" s="41" t="str">
        <f>IF(H1464=0,0,IF(C1464="","",SUM(C$11:C1464)))</f>
        <v/>
      </c>
      <c r="F1464" s="41" t="str">
        <f>IF(H1464="","",COUNTIF(H$11:H1464,"="&amp;H1464))</f>
        <v/>
      </c>
      <c r="G1464" s="41" t="str">
        <f t="shared" si="198"/>
        <v/>
      </c>
      <c r="H1464" s="41" t="str">
        <f t="shared" si="199"/>
        <v/>
      </c>
      <c r="I1464" s="41" t="str">
        <f t="shared" si="200"/>
        <v/>
      </c>
      <c r="J1464" s="41" t="str">
        <f t="shared" si="201"/>
        <v/>
      </c>
      <c r="K1464" s="268"/>
      <c r="L1464" s="268"/>
      <c r="M1464" s="268"/>
      <c r="N1464" s="269"/>
      <c r="O1464" s="269"/>
      <c r="P1464" s="269"/>
      <c r="Q1464" s="270"/>
      <c r="R1464" s="271"/>
      <c r="S1464" s="268"/>
      <c r="T1464" s="268"/>
      <c r="U1464" s="268"/>
      <c r="V1464" s="268"/>
      <c r="W1464" s="65" t="str">
        <f t="shared" si="202"/>
        <v/>
      </c>
      <c r="X1464" s="65" t="str">
        <f t="shared" si="203"/>
        <v/>
      </c>
      <c r="Y1464" s="65" t="str">
        <f t="shared" si="204"/>
        <v/>
      </c>
      <c r="Z1464" s="65" t="str">
        <f t="shared" si="205"/>
        <v/>
      </c>
      <c r="AA1464" s="65" t="str">
        <f t="shared" si="206"/>
        <v/>
      </c>
    </row>
    <row r="1465" spans="1:27" x14ac:dyDescent="0.25">
      <c r="A1465" s="40" t="str">
        <f>IF(G1465="","",1*ISERROR(VLOOKUP(G1465,G$1:G1464,1,FALSE)))</f>
        <v/>
      </c>
      <c r="B1465" s="40" t="str">
        <f>IF(A1465=0,0,IF(A1465="","",SUM(A$2:A1465)))</f>
        <v/>
      </c>
      <c r="C1465" s="41" t="str">
        <f>IF(H1465="","",1*ISERROR(VLOOKUP(H1465,H$1:H1464,1,FALSE)))</f>
        <v/>
      </c>
      <c r="D1465" s="40" t="str">
        <f>IF(C1465=0,0,IF(C1465="","",SUM(C$2:C1465)))</f>
        <v/>
      </c>
      <c r="E1465" s="41" t="str">
        <f>IF(H1465=0,0,IF(C1465="","",SUM(C$11:C1465)))</f>
        <v/>
      </c>
      <c r="F1465" s="41" t="str">
        <f>IF(H1465="","",COUNTIF(H$11:H1465,"="&amp;H1465))</f>
        <v/>
      </c>
      <c r="G1465" s="41" t="str">
        <f t="shared" si="198"/>
        <v/>
      </c>
      <c r="H1465" s="41" t="str">
        <f t="shared" si="199"/>
        <v/>
      </c>
      <c r="I1465" s="41" t="str">
        <f t="shared" si="200"/>
        <v/>
      </c>
      <c r="J1465" s="41" t="str">
        <f t="shared" si="201"/>
        <v/>
      </c>
      <c r="K1465" s="268"/>
      <c r="L1465" s="268"/>
      <c r="M1465" s="268"/>
      <c r="N1465" s="269"/>
      <c r="O1465" s="269"/>
      <c r="P1465" s="269"/>
      <c r="Q1465" s="270"/>
      <c r="R1465" s="271"/>
      <c r="S1465" s="268"/>
      <c r="T1465" s="268"/>
      <c r="U1465" s="268"/>
      <c r="V1465" s="268"/>
      <c r="W1465" s="65" t="str">
        <f t="shared" si="202"/>
        <v/>
      </c>
      <c r="X1465" s="65" t="str">
        <f t="shared" si="203"/>
        <v/>
      </c>
      <c r="Y1465" s="65" t="str">
        <f t="shared" si="204"/>
        <v/>
      </c>
      <c r="Z1465" s="65" t="str">
        <f t="shared" si="205"/>
        <v/>
      </c>
      <c r="AA1465" s="65" t="str">
        <f t="shared" si="206"/>
        <v/>
      </c>
    </row>
    <row r="1466" spans="1:27" x14ac:dyDescent="0.25">
      <c r="A1466" s="40" t="str">
        <f>IF(G1466="","",1*ISERROR(VLOOKUP(G1466,G$1:G1465,1,FALSE)))</f>
        <v/>
      </c>
      <c r="B1466" s="40" t="str">
        <f>IF(A1466=0,0,IF(A1466="","",SUM(A$2:A1466)))</f>
        <v/>
      </c>
      <c r="C1466" s="41" t="str">
        <f>IF(H1466="","",1*ISERROR(VLOOKUP(H1466,H$1:H1465,1,FALSE)))</f>
        <v/>
      </c>
      <c r="D1466" s="40" t="str">
        <f>IF(C1466=0,0,IF(C1466="","",SUM(C$2:C1466)))</f>
        <v/>
      </c>
      <c r="E1466" s="41" t="str">
        <f>IF(H1466=0,0,IF(C1466="","",SUM(C$11:C1466)))</f>
        <v/>
      </c>
      <c r="F1466" s="41" t="str">
        <f>IF(H1466="","",COUNTIF(H$11:H1466,"="&amp;H1466))</f>
        <v/>
      </c>
      <c r="G1466" s="41" t="str">
        <f t="shared" si="198"/>
        <v/>
      </c>
      <c r="H1466" s="41" t="str">
        <f t="shared" si="199"/>
        <v/>
      </c>
      <c r="I1466" s="41" t="str">
        <f t="shared" si="200"/>
        <v/>
      </c>
      <c r="J1466" s="41" t="str">
        <f t="shared" si="201"/>
        <v/>
      </c>
      <c r="K1466" s="268"/>
      <c r="L1466" s="268"/>
      <c r="M1466" s="268"/>
      <c r="N1466" s="269"/>
      <c r="O1466" s="269"/>
      <c r="P1466" s="269"/>
      <c r="Q1466" s="270"/>
      <c r="R1466" s="271"/>
      <c r="S1466" s="268"/>
      <c r="T1466" s="268"/>
      <c r="U1466" s="268"/>
      <c r="V1466" s="268"/>
      <c r="W1466" s="65" t="str">
        <f t="shared" si="202"/>
        <v/>
      </c>
      <c r="X1466" s="65" t="str">
        <f t="shared" si="203"/>
        <v/>
      </c>
      <c r="Y1466" s="65" t="str">
        <f t="shared" si="204"/>
        <v/>
      </c>
      <c r="Z1466" s="65" t="str">
        <f t="shared" si="205"/>
        <v/>
      </c>
      <c r="AA1466" s="65" t="str">
        <f t="shared" si="206"/>
        <v/>
      </c>
    </row>
    <row r="1467" spans="1:27" x14ac:dyDescent="0.25">
      <c r="A1467" s="40" t="str">
        <f>IF(G1467="","",1*ISERROR(VLOOKUP(G1467,G$1:G1466,1,FALSE)))</f>
        <v/>
      </c>
      <c r="B1467" s="40" t="str">
        <f>IF(A1467=0,0,IF(A1467="","",SUM(A$2:A1467)))</f>
        <v/>
      </c>
      <c r="C1467" s="41" t="str">
        <f>IF(H1467="","",1*ISERROR(VLOOKUP(H1467,H$1:H1466,1,FALSE)))</f>
        <v/>
      </c>
      <c r="D1467" s="40" t="str">
        <f>IF(C1467=0,0,IF(C1467="","",SUM(C$2:C1467)))</f>
        <v/>
      </c>
      <c r="E1467" s="41" t="str">
        <f>IF(H1467=0,0,IF(C1467="","",SUM(C$11:C1467)))</f>
        <v/>
      </c>
      <c r="F1467" s="41" t="str">
        <f>IF(H1467="","",COUNTIF(H$11:H1467,"="&amp;H1467))</f>
        <v/>
      </c>
      <c r="G1467" s="41" t="str">
        <f t="shared" si="198"/>
        <v/>
      </c>
      <c r="H1467" s="41" t="str">
        <f t="shared" si="199"/>
        <v/>
      </c>
      <c r="I1467" s="41" t="str">
        <f t="shared" si="200"/>
        <v/>
      </c>
      <c r="J1467" s="41" t="str">
        <f t="shared" si="201"/>
        <v/>
      </c>
      <c r="K1467" s="268"/>
      <c r="L1467" s="268"/>
      <c r="M1467" s="268"/>
      <c r="N1467" s="269"/>
      <c r="O1467" s="269"/>
      <c r="P1467" s="269"/>
      <c r="Q1467" s="270"/>
      <c r="R1467" s="271"/>
      <c r="S1467" s="268"/>
      <c r="T1467" s="268"/>
      <c r="U1467" s="268"/>
      <c r="V1467" s="268"/>
      <c r="W1467" s="65" t="str">
        <f t="shared" si="202"/>
        <v/>
      </c>
      <c r="X1467" s="65" t="str">
        <f t="shared" si="203"/>
        <v/>
      </c>
      <c r="Y1467" s="65" t="str">
        <f t="shared" si="204"/>
        <v/>
      </c>
      <c r="Z1467" s="65" t="str">
        <f t="shared" si="205"/>
        <v/>
      </c>
      <c r="AA1467" s="65" t="str">
        <f t="shared" si="206"/>
        <v/>
      </c>
    </row>
    <row r="1468" spans="1:27" x14ac:dyDescent="0.25">
      <c r="A1468" s="40" t="str">
        <f>IF(G1468="","",1*ISERROR(VLOOKUP(G1468,G$1:G1467,1,FALSE)))</f>
        <v/>
      </c>
      <c r="B1468" s="40" t="str">
        <f>IF(A1468=0,0,IF(A1468="","",SUM(A$2:A1468)))</f>
        <v/>
      </c>
      <c r="C1468" s="41" t="str">
        <f>IF(H1468="","",1*ISERROR(VLOOKUP(H1468,H$1:H1467,1,FALSE)))</f>
        <v/>
      </c>
      <c r="D1468" s="40" t="str">
        <f>IF(C1468=0,0,IF(C1468="","",SUM(C$2:C1468)))</f>
        <v/>
      </c>
      <c r="E1468" s="41" t="str">
        <f>IF(H1468=0,0,IF(C1468="","",SUM(C$11:C1468)))</f>
        <v/>
      </c>
      <c r="F1468" s="41" t="str">
        <f>IF(H1468="","",COUNTIF(H$11:H1468,"="&amp;H1468))</f>
        <v/>
      </c>
      <c r="G1468" s="41" t="str">
        <f t="shared" si="198"/>
        <v/>
      </c>
      <c r="H1468" s="41" t="str">
        <f t="shared" si="199"/>
        <v/>
      </c>
      <c r="I1468" s="41" t="str">
        <f t="shared" si="200"/>
        <v/>
      </c>
      <c r="J1468" s="41" t="str">
        <f t="shared" si="201"/>
        <v/>
      </c>
      <c r="K1468" s="268"/>
      <c r="L1468" s="268"/>
      <c r="M1468" s="268"/>
      <c r="N1468" s="269"/>
      <c r="O1468" s="269"/>
      <c r="P1468" s="269"/>
      <c r="Q1468" s="270"/>
      <c r="R1468" s="271"/>
      <c r="S1468" s="268"/>
      <c r="T1468" s="268"/>
      <c r="U1468" s="268"/>
      <c r="V1468" s="268"/>
      <c r="W1468" s="65" t="str">
        <f t="shared" si="202"/>
        <v/>
      </c>
      <c r="X1468" s="65" t="str">
        <f t="shared" si="203"/>
        <v/>
      </c>
      <c r="Y1468" s="65" t="str">
        <f t="shared" si="204"/>
        <v/>
      </c>
      <c r="Z1468" s="65" t="str">
        <f t="shared" si="205"/>
        <v/>
      </c>
      <c r="AA1468" s="65" t="str">
        <f t="shared" si="206"/>
        <v/>
      </c>
    </row>
    <row r="1469" spans="1:27" x14ac:dyDescent="0.25">
      <c r="A1469" s="40" t="str">
        <f>IF(G1469="","",1*ISERROR(VLOOKUP(G1469,G$1:G1468,1,FALSE)))</f>
        <v/>
      </c>
      <c r="B1469" s="40" t="str">
        <f>IF(A1469=0,0,IF(A1469="","",SUM(A$2:A1469)))</f>
        <v/>
      </c>
      <c r="C1469" s="41" t="str">
        <f>IF(H1469="","",1*ISERROR(VLOOKUP(H1469,H$1:H1468,1,FALSE)))</f>
        <v/>
      </c>
      <c r="D1469" s="40" t="str">
        <f>IF(C1469=0,0,IF(C1469="","",SUM(C$2:C1469)))</f>
        <v/>
      </c>
      <c r="E1469" s="41" t="str">
        <f>IF(H1469=0,0,IF(C1469="","",SUM(C$11:C1469)))</f>
        <v/>
      </c>
      <c r="F1469" s="41" t="str">
        <f>IF(H1469="","",COUNTIF(H$11:H1469,"="&amp;H1469))</f>
        <v/>
      </c>
      <c r="G1469" s="41" t="str">
        <f t="shared" si="198"/>
        <v/>
      </c>
      <c r="H1469" s="41" t="str">
        <f t="shared" si="199"/>
        <v/>
      </c>
      <c r="I1469" s="41" t="str">
        <f t="shared" si="200"/>
        <v/>
      </c>
      <c r="J1469" s="41" t="str">
        <f t="shared" si="201"/>
        <v/>
      </c>
      <c r="K1469" s="268"/>
      <c r="L1469" s="268"/>
      <c r="M1469" s="268"/>
      <c r="N1469" s="269"/>
      <c r="O1469" s="269"/>
      <c r="P1469" s="269"/>
      <c r="Q1469" s="270"/>
      <c r="R1469" s="271"/>
      <c r="S1469" s="268"/>
      <c r="T1469" s="268"/>
      <c r="U1469" s="268"/>
      <c r="V1469" s="268"/>
      <c r="W1469" s="65" t="str">
        <f t="shared" si="202"/>
        <v/>
      </c>
      <c r="X1469" s="65" t="str">
        <f t="shared" si="203"/>
        <v/>
      </c>
      <c r="Y1469" s="65" t="str">
        <f t="shared" si="204"/>
        <v/>
      </c>
      <c r="Z1469" s="65" t="str">
        <f t="shared" si="205"/>
        <v/>
      </c>
      <c r="AA1469" s="65" t="str">
        <f t="shared" si="206"/>
        <v/>
      </c>
    </row>
    <row r="1470" spans="1:27" x14ac:dyDescent="0.25">
      <c r="A1470" s="40" t="str">
        <f>IF(G1470="","",1*ISERROR(VLOOKUP(G1470,G$1:G1469,1,FALSE)))</f>
        <v/>
      </c>
      <c r="B1470" s="40" t="str">
        <f>IF(A1470=0,0,IF(A1470="","",SUM(A$2:A1470)))</f>
        <v/>
      </c>
      <c r="C1470" s="41" t="str">
        <f>IF(H1470="","",1*ISERROR(VLOOKUP(H1470,H$1:H1469,1,FALSE)))</f>
        <v/>
      </c>
      <c r="D1470" s="40" t="str">
        <f>IF(C1470=0,0,IF(C1470="","",SUM(C$2:C1470)))</f>
        <v/>
      </c>
      <c r="E1470" s="41" t="str">
        <f>IF(H1470=0,0,IF(C1470="","",SUM(C$11:C1470)))</f>
        <v/>
      </c>
      <c r="F1470" s="41" t="str">
        <f>IF(H1470="","",COUNTIF(H$11:H1470,"="&amp;H1470))</f>
        <v/>
      </c>
      <c r="G1470" s="41" t="str">
        <f t="shared" si="198"/>
        <v/>
      </c>
      <c r="H1470" s="41" t="str">
        <f t="shared" si="199"/>
        <v/>
      </c>
      <c r="I1470" s="41" t="str">
        <f t="shared" si="200"/>
        <v/>
      </c>
      <c r="J1470" s="41" t="str">
        <f t="shared" si="201"/>
        <v/>
      </c>
      <c r="K1470" s="268"/>
      <c r="L1470" s="268"/>
      <c r="M1470" s="268"/>
      <c r="N1470" s="269"/>
      <c r="O1470" s="269"/>
      <c r="P1470" s="269"/>
      <c r="Q1470" s="270"/>
      <c r="R1470" s="271"/>
      <c r="S1470" s="268"/>
      <c r="T1470" s="268"/>
      <c r="U1470" s="268"/>
      <c r="V1470" s="268"/>
      <c r="W1470" s="65" t="str">
        <f t="shared" si="202"/>
        <v/>
      </c>
      <c r="X1470" s="65" t="str">
        <f t="shared" si="203"/>
        <v/>
      </c>
      <c r="Y1470" s="65" t="str">
        <f t="shared" si="204"/>
        <v/>
      </c>
      <c r="Z1470" s="65" t="str">
        <f t="shared" si="205"/>
        <v/>
      </c>
      <c r="AA1470" s="65" t="str">
        <f t="shared" si="206"/>
        <v/>
      </c>
    </row>
    <row r="1471" spans="1:27" x14ac:dyDescent="0.25">
      <c r="A1471" s="40" t="str">
        <f>IF(G1471="","",1*ISERROR(VLOOKUP(G1471,G$1:G1470,1,FALSE)))</f>
        <v/>
      </c>
      <c r="B1471" s="40" t="str">
        <f>IF(A1471=0,0,IF(A1471="","",SUM(A$2:A1471)))</f>
        <v/>
      </c>
      <c r="C1471" s="41" t="str">
        <f>IF(H1471="","",1*ISERROR(VLOOKUP(H1471,H$1:H1470,1,FALSE)))</f>
        <v/>
      </c>
      <c r="D1471" s="40" t="str">
        <f>IF(C1471=0,0,IF(C1471="","",SUM(C$2:C1471)))</f>
        <v/>
      </c>
      <c r="E1471" s="41" t="str">
        <f>IF(H1471=0,0,IF(C1471="","",SUM(C$11:C1471)))</f>
        <v/>
      </c>
      <c r="F1471" s="41" t="str">
        <f>IF(H1471="","",COUNTIF(H$11:H1471,"="&amp;H1471))</f>
        <v/>
      </c>
      <c r="G1471" s="41" t="str">
        <f t="shared" si="198"/>
        <v/>
      </c>
      <c r="H1471" s="41" t="str">
        <f t="shared" si="199"/>
        <v/>
      </c>
      <c r="I1471" s="41" t="str">
        <f t="shared" si="200"/>
        <v/>
      </c>
      <c r="J1471" s="41" t="str">
        <f t="shared" si="201"/>
        <v/>
      </c>
      <c r="K1471" s="268"/>
      <c r="L1471" s="268"/>
      <c r="M1471" s="268"/>
      <c r="N1471" s="269"/>
      <c r="O1471" s="269"/>
      <c r="P1471" s="269"/>
      <c r="Q1471" s="270"/>
      <c r="R1471" s="271"/>
      <c r="S1471" s="268"/>
      <c r="T1471" s="268"/>
      <c r="U1471" s="268"/>
      <c r="V1471" s="268"/>
      <c r="W1471" s="65" t="str">
        <f t="shared" si="202"/>
        <v/>
      </c>
      <c r="X1471" s="65" t="str">
        <f t="shared" si="203"/>
        <v/>
      </c>
      <c r="Y1471" s="65" t="str">
        <f t="shared" si="204"/>
        <v/>
      </c>
      <c r="Z1471" s="65" t="str">
        <f t="shared" si="205"/>
        <v/>
      </c>
      <c r="AA1471" s="65" t="str">
        <f t="shared" si="206"/>
        <v/>
      </c>
    </row>
    <row r="1472" spans="1:27" x14ac:dyDescent="0.25">
      <c r="A1472" s="40" t="str">
        <f>IF(G1472="","",1*ISERROR(VLOOKUP(G1472,G$1:G1471,1,FALSE)))</f>
        <v/>
      </c>
      <c r="B1472" s="40" t="str">
        <f>IF(A1472=0,0,IF(A1472="","",SUM(A$2:A1472)))</f>
        <v/>
      </c>
      <c r="C1472" s="41" t="str">
        <f>IF(H1472="","",1*ISERROR(VLOOKUP(H1472,H$1:H1471,1,FALSE)))</f>
        <v/>
      </c>
      <c r="D1472" s="40" t="str">
        <f>IF(C1472=0,0,IF(C1472="","",SUM(C$2:C1472)))</f>
        <v/>
      </c>
      <c r="E1472" s="41" t="str">
        <f>IF(H1472=0,0,IF(C1472="","",SUM(C$11:C1472)))</f>
        <v/>
      </c>
      <c r="F1472" s="41" t="str">
        <f>IF(H1472="","",COUNTIF(H$11:H1472,"="&amp;H1472))</f>
        <v/>
      </c>
      <c r="G1472" s="41" t="str">
        <f t="shared" si="198"/>
        <v/>
      </c>
      <c r="H1472" s="41" t="str">
        <f t="shared" si="199"/>
        <v/>
      </c>
      <c r="I1472" s="41" t="str">
        <f t="shared" si="200"/>
        <v/>
      </c>
      <c r="J1472" s="41" t="str">
        <f t="shared" si="201"/>
        <v/>
      </c>
      <c r="K1472" s="268"/>
      <c r="L1472" s="268"/>
      <c r="M1472" s="268"/>
      <c r="N1472" s="269"/>
      <c r="O1472" s="269"/>
      <c r="P1472" s="269"/>
      <c r="Q1472" s="270"/>
      <c r="R1472" s="271"/>
      <c r="S1472" s="268"/>
      <c r="T1472" s="268"/>
      <c r="U1472" s="268"/>
      <c r="V1472" s="268"/>
      <c r="W1472" s="65" t="str">
        <f t="shared" si="202"/>
        <v/>
      </c>
      <c r="X1472" s="65" t="str">
        <f t="shared" si="203"/>
        <v/>
      </c>
      <c r="Y1472" s="65" t="str">
        <f t="shared" si="204"/>
        <v/>
      </c>
      <c r="Z1472" s="65" t="str">
        <f t="shared" si="205"/>
        <v/>
      </c>
      <c r="AA1472" s="65" t="str">
        <f t="shared" si="206"/>
        <v/>
      </c>
    </row>
    <row r="1473" spans="1:27" x14ac:dyDescent="0.25">
      <c r="A1473" s="40" t="str">
        <f>IF(G1473="","",1*ISERROR(VLOOKUP(G1473,G$1:G1472,1,FALSE)))</f>
        <v/>
      </c>
      <c r="B1473" s="40" t="str">
        <f>IF(A1473=0,0,IF(A1473="","",SUM(A$2:A1473)))</f>
        <v/>
      </c>
      <c r="C1473" s="41" t="str">
        <f>IF(H1473="","",1*ISERROR(VLOOKUP(H1473,H$1:H1472,1,FALSE)))</f>
        <v/>
      </c>
      <c r="D1473" s="40" t="str">
        <f>IF(C1473=0,0,IF(C1473="","",SUM(C$2:C1473)))</f>
        <v/>
      </c>
      <c r="E1473" s="41" t="str">
        <f>IF(H1473=0,0,IF(C1473="","",SUM(C$11:C1473)))</f>
        <v/>
      </c>
      <c r="F1473" s="41" t="str">
        <f>IF(H1473="","",COUNTIF(H$11:H1473,"="&amp;H1473))</f>
        <v/>
      </c>
      <c r="G1473" s="41" t="str">
        <f t="shared" si="198"/>
        <v/>
      </c>
      <c r="H1473" s="41" t="str">
        <f t="shared" si="199"/>
        <v/>
      </c>
      <c r="I1473" s="41" t="str">
        <f t="shared" si="200"/>
        <v/>
      </c>
      <c r="J1473" s="41" t="str">
        <f t="shared" si="201"/>
        <v/>
      </c>
      <c r="K1473" s="268"/>
      <c r="L1473" s="268"/>
      <c r="M1473" s="268"/>
      <c r="N1473" s="269"/>
      <c r="O1473" s="269"/>
      <c r="P1473" s="269"/>
      <c r="Q1473" s="270"/>
      <c r="R1473" s="271"/>
      <c r="S1473" s="268"/>
      <c r="T1473" s="268"/>
      <c r="U1473" s="268"/>
      <c r="V1473" s="268"/>
      <c r="W1473" s="65" t="str">
        <f t="shared" si="202"/>
        <v/>
      </c>
      <c r="X1473" s="65" t="str">
        <f t="shared" si="203"/>
        <v/>
      </c>
      <c r="Y1473" s="65" t="str">
        <f t="shared" si="204"/>
        <v/>
      </c>
      <c r="Z1473" s="65" t="str">
        <f t="shared" si="205"/>
        <v/>
      </c>
      <c r="AA1473" s="65" t="str">
        <f t="shared" si="206"/>
        <v/>
      </c>
    </row>
    <row r="1474" spans="1:27" x14ac:dyDescent="0.25">
      <c r="A1474" s="40" t="str">
        <f>IF(G1474="","",1*ISERROR(VLOOKUP(G1474,G$1:G1473,1,FALSE)))</f>
        <v/>
      </c>
      <c r="B1474" s="40" t="str">
        <f>IF(A1474=0,0,IF(A1474="","",SUM(A$2:A1474)))</f>
        <v/>
      </c>
      <c r="C1474" s="41" t="str">
        <f>IF(H1474="","",1*ISERROR(VLOOKUP(H1474,H$1:H1473,1,FALSE)))</f>
        <v/>
      </c>
      <c r="D1474" s="40" t="str">
        <f>IF(C1474=0,0,IF(C1474="","",SUM(C$2:C1474)))</f>
        <v/>
      </c>
      <c r="E1474" s="41" t="str">
        <f>IF(H1474=0,0,IF(C1474="","",SUM(C$11:C1474)))</f>
        <v/>
      </c>
      <c r="F1474" s="41" t="str">
        <f>IF(H1474="","",COUNTIF(H$11:H1474,"="&amp;H1474))</f>
        <v/>
      </c>
      <c r="G1474" s="41" t="str">
        <f t="shared" ref="G1474:G1537" si="207">IF(K1474="","",IF(M1474="","",CONCATENATE(K1474,"-",M1474)))</f>
        <v/>
      </c>
      <c r="H1474" s="41" t="str">
        <f t="shared" ref="H1474:H1537" si="208">IF(G1474="","",CONCATENATE(G1474,"-",N1474))</f>
        <v/>
      </c>
      <c r="I1474" s="41" t="str">
        <f t="shared" ref="I1474:I1537" si="209">IF(H1474="","",CONCATENATE(H1474,"-",F1474))</f>
        <v/>
      </c>
      <c r="J1474" s="41" t="str">
        <f t="shared" ref="J1474:J1537" si="210">IF(G1474="","",CONCATENATE(G1474,"-",O1474))</f>
        <v/>
      </c>
      <c r="K1474" s="268"/>
      <c r="L1474" s="268"/>
      <c r="M1474" s="268"/>
      <c r="N1474" s="269"/>
      <c r="O1474" s="269"/>
      <c r="P1474" s="269"/>
      <c r="Q1474" s="270"/>
      <c r="R1474" s="271"/>
      <c r="S1474" s="268"/>
      <c r="T1474" s="268"/>
      <c r="U1474" s="268"/>
      <c r="V1474" s="268"/>
      <c r="W1474" s="65" t="str">
        <f t="shared" ref="W1474:W1537" si="211">IF(S1474="","",IF(S1474="Yes",1,0))</f>
        <v/>
      </c>
      <c r="X1474" s="65" t="str">
        <f t="shared" ref="X1474:X1537" si="212">IF(T1474="","",IF(T1474="Yes",1,0))</f>
        <v/>
      </c>
      <c r="Y1474" s="65" t="str">
        <f t="shared" ref="Y1474:Y1537" si="213">IF(U1474="","",IF(U1474="Yes",1,0))</f>
        <v/>
      </c>
      <c r="Z1474" s="65" t="str">
        <f t="shared" ref="Z1474:Z1537" si="214">IF(V1474="","",IF(V1474="Yes",1,0))</f>
        <v/>
      </c>
      <c r="AA1474" s="65" t="str">
        <f t="shared" ref="AA1474:AA1537" si="215">IF(N1474="","",CONCATENATE(N1474,"-",O1474))</f>
        <v/>
      </c>
    </row>
    <row r="1475" spans="1:27" x14ac:dyDescent="0.25">
      <c r="A1475" s="40" t="str">
        <f>IF(G1475="","",1*ISERROR(VLOOKUP(G1475,G$1:G1474,1,FALSE)))</f>
        <v/>
      </c>
      <c r="B1475" s="40" t="str">
        <f>IF(A1475=0,0,IF(A1475="","",SUM(A$2:A1475)))</f>
        <v/>
      </c>
      <c r="C1475" s="41" t="str">
        <f>IF(H1475="","",1*ISERROR(VLOOKUP(H1475,H$1:H1474,1,FALSE)))</f>
        <v/>
      </c>
      <c r="D1475" s="40" t="str">
        <f>IF(C1475=0,0,IF(C1475="","",SUM(C$2:C1475)))</f>
        <v/>
      </c>
      <c r="E1475" s="41" t="str">
        <f>IF(H1475=0,0,IF(C1475="","",SUM(C$11:C1475)))</f>
        <v/>
      </c>
      <c r="F1475" s="41" t="str">
        <f>IF(H1475="","",COUNTIF(H$11:H1475,"="&amp;H1475))</f>
        <v/>
      </c>
      <c r="G1475" s="41" t="str">
        <f t="shared" si="207"/>
        <v/>
      </c>
      <c r="H1475" s="41" t="str">
        <f t="shared" si="208"/>
        <v/>
      </c>
      <c r="I1475" s="41" t="str">
        <f t="shared" si="209"/>
        <v/>
      </c>
      <c r="J1475" s="41" t="str">
        <f t="shared" si="210"/>
        <v/>
      </c>
      <c r="K1475" s="268"/>
      <c r="L1475" s="268"/>
      <c r="M1475" s="268"/>
      <c r="N1475" s="269"/>
      <c r="O1475" s="269"/>
      <c r="P1475" s="269"/>
      <c r="Q1475" s="270"/>
      <c r="R1475" s="271"/>
      <c r="S1475" s="268"/>
      <c r="T1475" s="268"/>
      <c r="U1475" s="268"/>
      <c r="V1475" s="268"/>
      <c r="W1475" s="65" t="str">
        <f t="shared" si="211"/>
        <v/>
      </c>
      <c r="X1475" s="65" t="str">
        <f t="shared" si="212"/>
        <v/>
      </c>
      <c r="Y1475" s="65" t="str">
        <f t="shared" si="213"/>
        <v/>
      </c>
      <c r="Z1475" s="65" t="str">
        <f t="shared" si="214"/>
        <v/>
      </c>
      <c r="AA1475" s="65" t="str">
        <f t="shared" si="215"/>
        <v/>
      </c>
    </row>
    <row r="1476" spans="1:27" x14ac:dyDescent="0.25">
      <c r="A1476" s="40" t="str">
        <f>IF(G1476="","",1*ISERROR(VLOOKUP(G1476,G$1:G1475,1,FALSE)))</f>
        <v/>
      </c>
      <c r="B1476" s="40" t="str">
        <f>IF(A1476=0,0,IF(A1476="","",SUM(A$2:A1476)))</f>
        <v/>
      </c>
      <c r="C1476" s="41" t="str">
        <f>IF(H1476="","",1*ISERROR(VLOOKUP(H1476,H$1:H1475,1,FALSE)))</f>
        <v/>
      </c>
      <c r="D1476" s="40" t="str">
        <f>IF(C1476=0,0,IF(C1476="","",SUM(C$2:C1476)))</f>
        <v/>
      </c>
      <c r="E1476" s="41" t="str">
        <f>IF(H1476=0,0,IF(C1476="","",SUM(C$11:C1476)))</f>
        <v/>
      </c>
      <c r="F1476" s="41" t="str">
        <f>IF(H1476="","",COUNTIF(H$11:H1476,"="&amp;H1476))</f>
        <v/>
      </c>
      <c r="G1476" s="41" t="str">
        <f t="shared" si="207"/>
        <v/>
      </c>
      <c r="H1476" s="41" t="str">
        <f t="shared" si="208"/>
        <v/>
      </c>
      <c r="I1476" s="41" t="str">
        <f t="shared" si="209"/>
        <v/>
      </c>
      <c r="J1476" s="41" t="str">
        <f t="shared" si="210"/>
        <v/>
      </c>
      <c r="K1476" s="268"/>
      <c r="L1476" s="268"/>
      <c r="M1476" s="268"/>
      <c r="N1476" s="269"/>
      <c r="O1476" s="269"/>
      <c r="P1476" s="269"/>
      <c r="Q1476" s="270"/>
      <c r="R1476" s="271"/>
      <c r="S1476" s="268"/>
      <c r="T1476" s="268"/>
      <c r="U1476" s="268"/>
      <c r="V1476" s="268"/>
      <c r="W1476" s="65" t="str">
        <f t="shared" si="211"/>
        <v/>
      </c>
      <c r="X1476" s="65" t="str">
        <f t="shared" si="212"/>
        <v/>
      </c>
      <c r="Y1476" s="65" t="str">
        <f t="shared" si="213"/>
        <v/>
      </c>
      <c r="Z1476" s="65" t="str">
        <f t="shared" si="214"/>
        <v/>
      </c>
      <c r="AA1476" s="65" t="str">
        <f t="shared" si="215"/>
        <v/>
      </c>
    </row>
    <row r="1477" spans="1:27" x14ac:dyDescent="0.25">
      <c r="A1477" s="40" t="str">
        <f>IF(G1477="","",1*ISERROR(VLOOKUP(G1477,G$1:G1476,1,FALSE)))</f>
        <v/>
      </c>
      <c r="B1477" s="40" t="str">
        <f>IF(A1477=0,0,IF(A1477="","",SUM(A$2:A1477)))</f>
        <v/>
      </c>
      <c r="C1477" s="41" t="str">
        <f>IF(H1477="","",1*ISERROR(VLOOKUP(H1477,H$1:H1476,1,FALSE)))</f>
        <v/>
      </c>
      <c r="D1477" s="40" t="str">
        <f>IF(C1477=0,0,IF(C1477="","",SUM(C$2:C1477)))</f>
        <v/>
      </c>
      <c r="E1477" s="41" t="str">
        <f>IF(H1477=0,0,IF(C1477="","",SUM(C$11:C1477)))</f>
        <v/>
      </c>
      <c r="F1477" s="41" t="str">
        <f>IF(H1477="","",COUNTIF(H$11:H1477,"="&amp;H1477))</f>
        <v/>
      </c>
      <c r="G1477" s="41" t="str">
        <f t="shared" si="207"/>
        <v/>
      </c>
      <c r="H1477" s="41" t="str">
        <f t="shared" si="208"/>
        <v/>
      </c>
      <c r="I1477" s="41" t="str">
        <f t="shared" si="209"/>
        <v/>
      </c>
      <c r="J1477" s="41" t="str">
        <f t="shared" si="210"/>
        <v/>
      </c>
      <c r="K1477" s="268"/>
      <c r="L1477" s="268"/>
      <c r="M1477" s="268"/>
      <c r="N1477" s="269"/>
      <c r="O1477" s="269"/>
      <c r="P1477" s="269"/>
      <c r="Q1477" s="270"/>
      <c r="R1477" s="271"/>
      <c r="S1477" s="268"/>
      <c r="T1477" s="268"/>
      <c r="U1477" s="268"/>
      <c r="V1477" s="268"/>
      <c r="W1477" s="65" t="str">
        <f t="shared" si="211"/>
        <v/>
      </c>
      <c r="X1477" s="65" t="str">
        <f t="shared" si="212"/>
        <v/>
      </c>
      <c r="Y1477" s="65" t="str">
        <f t="shared" si="213"/>
        <v/>
      </c>
      <c r="Z1477" s="65" t="str">
        <f t="shared" si="214"/>
        <v/>
      </c>
      <c r="AA1477" s="65" t="str">
        <f t="shared" si="215"/>
        <v/>
      </c>
    </row>
    <row r="1478" spans="1:27" x14ac:dyDescent="0.25">
      <c r="A1478" s="40" t="str">
        <f>IF(G1478="","",1*ISERROR(VLOOKUP(G1478,G$1:G1477,1,FALSE)))</f>
        <v/>
      </c>
      <c r="B1478" s="40" t="str">
        <f>IF(A1478=0,0,IF(A1478="","",SUM(A$2:A1478)))</f>
        <v/>
      </c>
      <c r="C1478" s="41" t="str">
        <f>IF(H1478="","",1*ISERROR(VLOOKUP(H1478,H$1:H1477,1,FALSE)))</f>
        <v/>
      </c>
      <c r="D1478" s="40" t="str">
        <f>IF(C1478=0,0,IF(C1478="","",SUM(C$2:C1478)))</f>
        <v/>
      </c>
      <c r="E1478" s="41" t="str">
        <f>IF(H1478=0,0,IF(C1478="","",SUM(C$11:C1478)))</f>
        <v/>
      </c>
      <c r="F1478" s="41" t="str">
        <f>IF(H1478="","",COUNTIF(H$11:H1478,"="&amp;H1478))</f>
        <v/>
      </c>
      <c r="G1478" s="41" t="str">
        <f t="shared" si="207"/>
        <v/>
      </c>
      <c r="H1478" s="41" t="str">
        <f t="shared" si="208"/>
        <v/>
      </c>
      <c r="I1478" s="41" t="str">
        <f t="shared" si="209"/>
        <v/>
      </c>
      <c r="J1478" s="41" t="str">
        <f t="shared" si="210"/>
        <v/>
      </c>
      <c r="K1478" s="268"/>
      <c r="L1478" s="268"/>
      <c r="M1478" s="268"/>
      <c r="N1478" s="269"/>
      <c r="O1478" s="269"/>
      <c r="P1478" s="269"/>
      <c r="Q1478" s="270"/>
      <c r="R1478" s="271"/>
      <c r="S1478" s="268"/>
      <c r="T1478" s="268"/>
      <c r="U1478" s="268"/>
      <c r="V1478" s="268"/>
      <c r="W1478" s="65" t="str">
        <f t="shared" si="211"/>
        <v/>
      </c>
      <c r="X1478" s="65" t="str">
        <f t="shared" si="212"/>
        <v/>
      </c>
      <c r="Y1478" s="65" t="str">
        <f t="shared" si="213"/>
        <v/>
      </c>
      <c r="Z1478" s="65" t="str">
        <f t="shared" si="214"/>
        <v/>
      </c>
      <c r="AA1478" s="65" t="str">
        <f t="shared" si="215"/>
        <v/>
      </c>
    </row>
    <row r="1479" spans="1:27" x14ac:dyDescent="0.25">
      <c r="A1479" s="40" t="str">
        <f>IF(G1479="","",1*ISERROR(VLOOKUP(G1479,G$1:G1478,1,FALSE)))</f>
        <v/>
      </c>
      <c r="B1479" s="40" t="str">
        <f>IF(A1479=0,0,IF(A1479="","",SUM(A$2:A1479)))</f>
        <v/>
      </c>
      <c r="C1479" s="41" t="str">
        <f>IF(H1479="","",1*ISERROR(VLOOKUP(H1479,H$1:H1478,1,FALSE)))</f>
        <v/>
      </c>
      <c r="D1479" s="40" t="str">
        <f>IF(C1479=0,0,IF(C1479="","",SUM(C$2:C1479)))</f>
        <v/>
      </c>
      <c r="E1479" s="41" t="str">
        <f>IF(H1479=0,0,IF(C1479="","",SUM(C$11:C1479)))</f>
        <v/>
      </c>
      <c r="F1479" s="41" t="str">
        <f>IF(H1479="","",COUNTIF(H$11:H1479,"="&amp;H1479))</f>
        <v/>
      </c>
      <c r="G1479" s="41" t="str">
        <f t="shared" si="207"/>
        <v/>
      </c>
      <c r="H1479" s="41" t="str">
        <f t="shared" si="208"/>
        <v/>
      </c>
      <c r="I1479" s="41" t="str">
        <f t="shared" si="209"/>
        <v/>
      </c>
      <c r="J1479" s="41" t="str">
        <f t="shared" si="210"/>
        <v/>
      </c>
      <c r="K1479" s="268"/>
      <c r="L1479" s="268"/>
      <c r="M1479" s="268"/>
      <c r="N1479" s="269"/>
      <c r="O1479" s="269"/>
      <c r="P1479" s="269"/>
      <c r="Q1479" s="270"/>
      <c r="R1479" s="271"/>
      <c r="S1479" s="268"/>
      <c r="T1479" s="268"/>
      <c r="U1479" s="268"/>
      <c r="V1479" s="268"/>
      <c r="W1479" s="65" t="str">
        <f t="shared" si="211"/>
        <v/>
      </c>
      <c r="X1479" s="65" t="str">
        <f t="shared" si="212"/>
        <v/>
      </c>
      <c r="Y1479" s="65" t="str">
        <f t="shared" si="213"/>
        <v/>
      </c>
      <c r="Z1479" s="65" t="str">
        <f t="shared" si="214"/>
        <v/>
      </c>
      <c r="AA1479" s="65" t="str">
        <f t="shared" si="215"/>
        <v/>
      </c>
    </row>
    <row r="1480" spans="1:27" x14ac:dyDescent="0.25">
      <c r="A1480" s="40" t="str">
        <f>IF(G1480="","",1*ISERROR(VLOOKUP(G1480,G$1:G1479,1,FALSE)))</f>
        <v/>
      </c>
      <c r="B1480" s="40" t="str">
        <f>IF(A1480=0,0,IF(A1480="","",SUM(A$2:A1480)))</f>
        <v/>
      </c>
      <c r="C1480" s="41" t="str">
        <f>IF(H1480="","",1*ISERROR(VLOOKUP(H1480,H$1:H1479,1,FALSE)))</f>
        <v/>
      </c>
      <c r="D1480" s="40" t="str">
        <f>IF(C1480=0,0,IF(C1480="","",SUM(C$2:C1480)))</f>
        <v/>
      </c>
      <c r="E1480" s="41" t="str">
        <f>IF(H1480=0,0,IF(C1480="","",SUM(C$11:C1480)))</f>
        <v/>
      </c>
      <c r="F1480" s="41" t="str">
        <f>IF(H1480="","",COUNTIF(H$11:H1480,"="&amp;H1480))</f>
        <v/>
      </c>
      <c r="G1480" s="41" t="str">
        <f t="shared" si="207"/>
        <v/>
      </c>
      <c r="H1480" s="41" t="str">
        <f t="shared" si="208"/>
        <v/>
      </c>
      <c r="I1480" s="41" t="str">
        <f t="shared" si="209"/>
        <v/>
      </c>
      <c r="J1480" s="41" t="str">
        <f t="shared" si="210"/>
        <v/>
      </c>
      <c r="K1480" s="268"/>
      <c r="L1480" s="268"/>
      <c r="M1480" s="268"/>
      <c r="N1480" s="269"/>
      <c r="O1480" s="269"/>
      <c r="P1480" s="269"/>
      <c r="Q1480" s="270"/>
      <c r="R1480" s="271"/>
      <c r="S1480" s="268"/>
      <c r="T1480" s="268"/>
      <c r="U1480" s="268"/>
      <c r="V1480" s="268"/>
      <c r="W1480" s="65" t="str">
        <f t="shared" si="211"/>
        <v/>
      </c>
      <c r="X1480" s="65" t="str">
        <f t="shared" si="212"/>
        <v/>
      </c>
      <c r="Y1480" s="65" t="str">
        <f t="shared" si="213"/>
        <v/>
      </c>
      <c r="Z1480" s="65" t="str">
        <f t="shared" si="214"/>
        <v/>
      </c>
      <c r="AA1480" s="65" t="str">
        <f t="shared" si="215"/>
        <v/>
      </c>
    </row>
    <row r="1481" spans="1:27" x14ac:dyDescent="0.25">
      <c r="A1481" s="40" t="str">
        <f>IF(G1481="","",1*ISERROR(VLOOKUP(G1481,G$1:G1480,1,FALSE)))</f>
        <v/>
      </c>
      <c r="B1481" s="40" t="str">
        <f>IF(A1481=0,0,IF(A1481="","",SUM(A$2:A1481)))</f>
        <v/>
      </c>
      <c r="C1481" s="41" t="str">
        <f>IF(H1481="","",1*ISERROR(VLOOKUP(H1481,H$1:H1480,1,FALSE)))</f>
        <v/>
      </c>
      <c r="D1481" s="40" t="str">
        <f>IF(C1481=0,0,IF(C1481="","",SUM(C$2:C1481)))</f>
        <v/>
      </c>
      <c r="E1481" s="41" t="str">
        <f>IF(H1481=0,0,IF(C1481="","",SUM(C$11:C1481)))</f>
        <v/>
      </c>
      <c r="F1481" s="41" t="str">
        <f>IF(H1481="","",COUNTIF(H$11:H1481,"="&amp;H1481))</f>
        <v/>
      </c>
      <c r="G1481" s="41" t="str">
        <f t="shared" si="207"/>
        <v/>
      </c>
      <c r="H1481" s="41" t="str">
        <f t="shared" si="208"/>
        <v/>
      </c>
      <c r="I1481" s="41" t="str">
        <f t="shared" si="209"/>
        <v/>
      </c>
      <c r="J1481" s="41" t="str">
        <f t="shared" si="210"/>
        <v/>
      </c>
      <c r="K1481" s="268"/>
      <c r="L1481" s="268"/>
      <c r="M1481" s="268"/>
      <c r="N1481" s="269"/>
      <c r="O1481" s="269"/>
      <c r="P1481" s="269"/>
      <c r="Q1481" s="270"/>
      <c r="R1481" s="271"/>
      <c r="S1481" s="268"/>
      <c r="T1481" s="268"/>
      <c r="U1481" s="268"/>
      <c r="V1481" s="268"/>
      <c r="W1481" s="65" t="str">
        <f t="shared" si="211"/>
        <v/>
      </c>
      <c r="X1481" s="65" t="str">
        <f t="shared" si="212"/>
        <v/>
      </c>
      <c r="Y1481" s="65" t="str">
        <f t="shared" si="213"/>
        <v/>
      </c>
      <c r="Z1481" s="65" t="str">
        <f t="shared" si="214"/>
        <v/>
      </c>
      <c r="AA1481" s="65" t="str">
        <f t="shared" si="215"/>
        <v/>
      </c>
    </row>
    <row r="1482" spans="1:27" x14ac:dyDescent="0.25">
      <c r="A1482" s="40" t="str">
        <f>IF(G1482="","",1*ISERROR(VLOOKUP(G1482,G$1:G1481,1,FALSE)))</f>
        <v/>
      </c>
      <c r="B1482" s="40" t="str">
        <f>IF(A1482=0,0,IF(A1482="","",SUM(A$2:A1482)))</f>
        <v/>
      </c>
      <c r="C1482" s="41" t="str">
        <f>IF(H1482="","",1*ISERROR(VLOOKUP(H1482,H$1:H1481,1,FALSE)))</f>
        <v/>
      </c>
      <c r="D1482" s="40" t="str">
        <f>IF(C1482=0,0,IF(C1482="","",SUM(C$2:C1482)))</f>
        <v/>
      </c>
      <c r="E1482" s="41" t="str">
        <f>IF(H1482=0,0,IF(C1482="","",SUM(C$11:C1482)))</f>
        <v/>
      </c>
      <c r="F1482" s="41" t="str">
        <f>IF(H1482="","",COUNTIF(H$11:H1482,"="&amp;H1482))</f>
        <v/>
      </c>
      <c r="G1482" s="41" t="str">
        <f t="shared" si="207"/>
        <v/>
      </c>
      <c r="H1482" s="41" t="str">
        <f t="shared" si="208"/>
        <v/>
      </c>
      <c r="I1482" s="41" t="str">
        <f t="shared" si="209"/>
        <v/>
      </c>
      <c r="J1482" s="41" t="str">
        <f t="shared" si="210"/>
        <v/>
      </c>
      <c r="K1482" s="268"/>
      <c r="L1482" s="268"/>
      <c r="M1482" s="268"/>
      <c r="N1482" s="269"/>
      <c r="O1482" s="269"/>
      <c r="P1482" s="269"/>
      <c r="Q1482" s="270"/>
      <c r="R1482" s="271"/>
      <c r="S1482" s="268"/>
      <c r="T1482" s="268"/>
      <c r="U1482" s="268"/>
      <c r="V1482" s="268"/>
      <c r="W1482" s="65" t="str">
        <f t="shared" si="211"/>
        <v/>
      </c>
      <c r="X1482" s="65" t="str">
        <f t="shared" si="212"/>
        <v/>
      </c>
      <c r="Y1482" s="65" t="str">
        <f t="shared" si="213"/>
        <v/>
      </c>
      <c r="Z1482" s="65" t="str">
        <f t="shared" si="214"/>
        <v/>
      </c>
      <c r="AA1482" s="65" t="str">
        <f t="shared" si="215"/>
        <v/>
      </c>
    </row>
    <row r="1483" spans="1:27" x14ac:dyDescent="0.25">
      <c r="A1483" s="40" t="str">
        <f>IF(G1483="","",1*ISERROR(VLOOKUP(G1483,G$1:G1482,1,FALSE)))</f>
        <v/>
      </c>
      <c r="B1483" s="40" t="str">
        <f>IF(A1483=0,0,IF(A1483="","",SUM(A$2:A1483)))</f>
        <v/>
      </c>
      <c r="C1483" s="41" t="str">
        <f>IF(H1483="","",1*ISERROR(VLOOKUP(H1483,H$1:H1482,1,FALSE)))</f>
        <v/>
      </c>
      <c r="D1483" s="40" t="str">
        <f>IF(C1483=0,0,IF(C1483="","",SUM(C$2:C1483)))</f>
        <v/>
      </c>
      <c r="E1483" s="41" t="str">
        <f>IF(H1483=0,0,IF(C1483="","",SUM(C$11:C1483)))</f>
        <v/>
      </c>
      <c r="F1483" s="41" t="str">
        <f>IF(H1483="","",COUNTIF(H$11:H1483,"="&amp;H1483))</f>
        <v/>
      </c>
      <c r="G1483" s="41" t="str">
        <f t="shared" si="207"/>
        <v/>
      </c>
      <c r="H1483" s="41" t="str">
        <f t="shared" si="208"/>
        <v/>
      </c>
      <c r="I1483" s="41" t="str">
        <f t="shared" si="209"/>
        <v/>
      </c>
      <c r="J1483" s="41" t="str">
        <f t="shared" si="210"/>
        <v/>
      </c>
      <c r="K1483" s="268"/>
      <c r="L1483" s="268"/>
      <c r="M1483" s="268"/>
      <c r="N1483" s="269"/>
      <c r="O1483" s="269"/>
      <c r="P1483" s="269"/>
      <c r="Q1483" s="270"/>
      <c r="R1483" s="271"/>
      <c r="S1483" s="268"/>
      <c r="T1483" s="268"/>
      <c r="U1483" s="268"/>
      <c r="V1483" s="268"/>
      <c r="W1483" s="65" t="str">
        <f t="shared" si="211"/>
        <v/>
      </c>
      <c r="X1483" s="65" t="str">
        <f t="shared" si="212"/>
        <v/>
      </c>
      <c r="Y1483" s="65" t="str">
        <f t="shared" si="213"/>
        <v/>
      </c>
      <c r="Z1483" s="65" t="str">
        <f t="shared" si="214"/>
        <v/>
      </c>
      <c r="AA1483" s="65" t="str">
        <f t="shared" si="215"/>
        <v/>
      </c>
    </row>
    <row r="1484" spans="1:27" x14ac:dyDescent="0.25">
      <c r="A1484" s="40" t="str">
        <f>IF(G1484="","",1*ISERROR(VLOOKUP(G1484,G$1:G1483,1,FALSE)))</f>
        <v/>
      </c>
      <c r="B1484" s="40" t="str">
        <f>IF(A1484=0,0,IF(A1484="","",SUM(A$2:A1484)))</f>
        <v/>
      </c>
      <c r="C1484" s="41" t="str">
        <f>IF(H1484="","",1*ISERROR(VLOOKUP(H1484,H$1:H1483,1,FALSE)))</f>
        <v/>
      </c>
      <c r="D1484" s="40" t="str">
        <f>IF(C1484=0,0,IF(C1484="","",SUM(C$2:C1484)))</f>
        <v/>
      </c>
      <c r="E1484" s="41" t="str">
        <f>IF(H1484=0,0,IF(C1484="","",SUM(C$11:C1484)))</f>
        <v/>
      </c>
      <c r="F1484" s="41" t="str">
        <f>IF(H1484="","",COUNTIF(H$11:H1484,"="&amp;H1484))</f>
        <v/>
      </c>
      <c r="G1484" s="41" t="str">
        <f t="shared" si="207"/>
        <v/>
      </c>
      <c r="H1484" s="41" t="str">
        <f t="shared" si="208"/>
        <v/>
      </c>
      <c r="I1484" s="41" t="str">
        <f t="shared" si="209"/>
        <v/>
      </c>
      <c r="J1484" s="41" t="str">
        <f t="shared" si="210"/>
        <v/>
      </c>
      <c r="K1484" s="268"/>
      <c r="L1484" s="268"/>
      <c r="M1484" s="268"/>
      <c r="N1484" s="269"/>
      <c r="O1484" s="269"/>
      <c r="P1484" s="269"/>
      <c r="Q1484" s="270"/>
      <c r="R1484" s="271"/>
      <c r="S1484" s="268"/>
      <c r="T1484" s="268"/>
      <c r="U1484" s="268"/>
      <c r="V1484" s="268"/>
      <c r="W1484" s="65" t="str">
        <f t="shared" si="211"/>
        <v/>
      </c>
      <c r="X1484" s="65" t="str">
        <f t="shared" si="212"/>
        <v/>
      </c>
      <c r="Y1484" s="65" t="str">
        <f t="shared" si="213"/>
        <v/>
      </c>
      <c r="Z1484" s="65" t="str">
        <f t="shared" si="214"/>
        <v/>
      </c>
      <c r="AA1484" s="65" t="str">
        <f t="shared" si="215"/>
        <v/>
      </c>
    </row>
    <row r="1485" spans="1:27" x14ac:dyDescent="0.25">
      <c r="A1485" s="40" t="str">
        <f>IF(G1485="","",1*ISERROR(VLOOKUP(G1485,G$1:G1484,1,FALSE)))</f>
        <v/>
      </c>
      <c r="B1485" s="40" t="str">
        <f>IF(A1485=0,0,IF(A1485="","",SUM(A$2:A1485)))</f>
        <v/>
      </c>
      <c r="C1485" s="41" t="str">
        <f>IF(H1485="","",1*ISERROR(VLOOKUP(H1485,H$1:H1484,1,FALSE)))</f>
        <v/>
      </c>
      <c r="D1485" s="40" t="str">
        <f>IF(C1485=0,0,IF(C1485="","",SUM(C$2:C1485)))</f>
        <v/>
      </c>
      <c r="E1485" s="41" t="str">
        <f>IF(H1485=0,0,IF(C1485="","",SUM(C$11:C1485)))</f>
        <v/>
      </c>
      <c r="F1485" s="41" t="str">
        <f>IF(H1485="","",COUNTIF(H$11:H1485,"="&amp;H1485))</f>
        <v/>
      </c>
      <c r="G1485" s="41" t="str">
        <f t="shared" si="207"/>
        <v/>
      </c>
      <c r="H1485" s="41" t="str">
        <f t="shared" si="208"/>
        <v/>
      </c>
      <c r="I1485" s="41" t="str">
        <f t="shared" si="209"/>
        <v/>
      </c>
      <c r="J1485" s="41" t="str">
        <f t="shared" si="210"/>
        <v/>
      </c>
      <c r="K1485" s="268"/>
      <c r="L1485" s="268"/>
      <c r="M1485" s="268"/>
      <c r="N1485" s="269"/>
      <c r="O1485" s="269"/>
      <c r="P1485" s="269"/>
      <c r="Q1485" s="270"/>
      <c r="R1485" s="271"/>
      <c r="S1485" s="268"/>
      <c r="T1485" s="268"/>
      <c r="U1485" s="268"/>
      <c r="V1485" s="268"/>
      <c r="W1485" s="65" t="str">
        <f t="shared" si="211"/>
        <v/>
      </c>
      <c r="X1485" s="65" t="str">
        <f t="shared" si="212"/>
        <v/>
      </c>
      <c r="Y1485" s="65" t="str">
        <f t="shared" si="213"/>
        <v/>
      </c>
      <c r="Z1485" s="65" t="str">
        <f t="shared" si="214"/>
        <v/>
      </c>
      <c r="AA1485" s="65" t="str">
        <f t="shared" si="215"/>
        <v/>
      </c>
    </row>
    <row r="1486" spans="1:27" x14ac:dyDescent="0.25">
      <c r="A1486" s="40" t="str">
        <f>IF(G1486="","",1*ISERROR(VLOOKUP(G1486,G$1:G1485,1,FALSE)))</f>
        <v/>
      </c>
      <c r="B1486" s="40" t="str">
        <f>IF(A1486=0,0,IF(A1486="","",SUM(A$2:A1486)))</f>
        <v/>
      </c>
      <c r="C1486" s="41" t="str">
        <f>IF(H1486="","",1*ISERROR(VLOOKUP(H1486,H$1:H1485,1,FALSE)))</f>
        <v/>
      </c>
      <c r="D1486" s="40" t="str">
        <f>IF(C1486=0,0,IF(C1486="","",SUM(C$2:C1486)))</f>
        <v/>
      </c>
      <c r="E1486" s="41" t="str">
        <f>IF(H1486=0,0,IF(C1486="","",SUM(C$11:C1486)))</f>
        <v/>
      </c>
      <c r="F1486" s="41" t="str">
        <f>IF(H1486="","",COUNTIF(H$11:H1486,"="&amp;H1486))</f>
        <v/>
      </c>
      <c r="G1486" s="41" t="str">
        <f t="shared" si="207"/>
        <v/>
      </c>
      <c r="H1486" s="41" t="str">
        <f t="shared" si="208"/>
        <v/>
      </c>
      <c r="I1486" s="41" t="str">
        <f t="shared" si="209"/>
        <v/>
      </c>
      <c r="J1486" s="41" t="str">
        <f t="shared" si="210"/>
        <v/>
      </c>
      <c r="K1486" s="268"/>
      <c r="L1486" s="268"/>
      <c r="M1486" s="268"/>
      <c r="N1486" s="269"/>
      <c r="O1486" s="269"/>
      <c r="P1486" s="269"/>
      <c r="Q1486" s="270"/>
      <c r="R1486" s="271"/>
      <c r="S1486" s="268"/>
      <c r="T1486" s="268"/>
      <c r="U1486" s="268"/>
      <c r="V1486" s="268"/>
      <c r="W1486" s="65" t="str">
        <f t="shared" si="211"/>
        <v/>
      </c>
      <c r="X1486" s="65" t="str">
        <f t="shared" si="212"/>
        <v/>
      </c>
      <c r="Y1486" s="65" t="str">
        <f t="shared" si="213"/>
        <v/>
      </c>
      <c r="Z1486" s="65" t="str">
        <f t="shared" si="214"/>
        <v/>
      </c>
      <c r="AA1486" s="65" t="str">
        <f t="shared" si="215"/>
        <v/>
      </c>
    </row>
    <row r="1487" spans="1:27" x14ac:dyDescent="0.25">
      <c r="A1487" s="40" t="str">
        <f>IF(G1487="","",1*ISERROR(VLOOKUP(G1487,G$1:G1486,1,FALSE)))</f>
        <v/>
      </c>
      <c r="B1487" s="40" t="str">
        <f>IF(A1487=0,0,IF(A1487="","",SUM(A$2:A1487)))</f>
        <v/>
      </c>
      <c r="C1487" s="41" t="str">
        <f>IF(H1487="","",1*ISERROR(VLOOKUP(H1487,H$1:H1486,1,FALSE)))</f>
        <v/>
      </c>
      <c r="D1487" s="40" t="str">
        <f>IF(C1487=0,0,IF(C1487="","",SUM(C$2:C1487)))</f>
        <v/>
      </c>
      <c r="E1487" s="41" t="str">
        <f>IF(H1487=0,0,IF(C1487="","",SUM(C$11:C1487)))</f>
        <v/>
      </c>
      <c r="F1487" s="41" t="str">
        <f>IF(H1487="","",COUNTIF(H$11:H1487,"="&amp;H1487))</f>
        <v/>
      </c>
      <c r="G1487" s="41" t="str">
        <f t="shared" si="207"/>
        <v/>
      </c>
      <c r="H1487" s="41" t="str">
        <f t="shared" si="208"/>
        <v/>
      </c>
      <c r="I1487" s="41" t="str">
        <f t="shared" si="209"/>
        <v/>
      </c>
      <c r="J1487" s="41" t="str">
        <f t="shared" si="210"/>
        <v/>
      </c>
      <c r="K1487" s="268"/>
      <c r="L1487" s="268"/>
      <c r="M1487" s="268"/>
      <c r="N1487" s="269"/>
      <c r="O1487" s="269"/>
      <c r="P1487" s="269"/>
      <c r="Q1487" s="270"/>
      <c r="R1487" s="271"/>
      <c r="S1487" s="268"/>
      <c r="T1487" s="268"/>
      <c r="U1487" s="268"/>
      <c r="V1487" s="268"/>
      <c r="W1487" s="65" t="str">
        <f t="shared" si="211"/>
        <v/>
      </c>
      <c r="X1487" s="65" t="str">
        <f t="shared" si="212"/>
        <v/>
      </c>
      <c r="Y1487" s="65" t="str">
        <f t="shared" si="213"/>
        <v/>
      </c>
      <c r="Z1487" s="65" t="str">
        <f t="shared" si="214"/>
        <v/>
      </c>
      <c r="AA1487" s="65" t="str">
        <f t="shared" si="215"/>
        <v/>
      </c>
    </row>
    <row r="1488" spans="1:27" x14ac:dyDescent="0.25">
      <c r="A1488" s="40" t="str">
        <f>IF(G1488="","",1*ISERROR(VLOOKUP(G1488,G$1:G1487,1,FALSE)))</f>
        <v/>
      </c>
      <c r="B1488" s="40" t="str">
        <f>IF(A1488=0,0,IF(A1488="","",SUM(A$2:A1488)))</f>
        <v/>
      </c>
      <c r="C1488" s="41" t="str">
        <f>IF(H1488="","",1*ISERROR(VLOOKUP(H1488,H$1:H1487,1,FALSE)))</f>
        <v/>
      </c>
      <c r="D1488" s="40" t="str">
        <f>IF(C1488=0,0,IF(C1488="","",SUM(C$2:C1488)))</f>
        <v/>
      </c>
      <c r="E1488" s="41" t="str">
        <f>IF(H1488=0,0,IF(C1488="","",SUM(C$11:C1488)))</f>
        <v/>
      </c>
      <c r="F1488" s="41" t="str">
        <f>IF(H1488="","",COUNTIF(H$11:H1488,"="&amp;H1488))</f>
        <v/>
      </c>
      <c r="G1488" s="41" t="str">
        <f t="shared" si="207"/>
        <v/>
      </c>
      <c r="H1488" s="41" t="str">
        <f t="shared" si="208"/>
        <v/>
      </c>
      <c r="I1488" s="41" t="str">
        <f t="shared" si="209"/>
        <v/>
      </c>
      <c r="J1488" s="41" t="str">
        <f t="shared" si="210"/>
        <v/>
      </c>
      <c r="K1488" s="268"/>
      <c r="L1488" s="268"/>
      <c r="M1488" s="268"/>
      <c r="N1488" s="269"/>
      <c r="O1488" s="269"/>
      <c r="P1488" s="269"/>
      <c r="Q1488" s="270"/>
      <c r="R1488" s="271"/>
      <c r="S1488" s="268"/>
      <c r="T1488" s="268"/>
      <c r="U1488" s="268"/>
      <c r="V1488" s="268"/>
      <c r="W1488" s="65" t="str">
        <f t="shared" si="211"/>
        <v/>
      </c>
      <c r="X1488" s="65" t="str">
        <f t="shared" si="212"/>
        <v/>
      </c>
      <c r="Y1488" s="65" t="str">
        <f t="shared" si="213"/>
        <v/>
      </c>
      <c r="Z1488" s="65" t="str">
        <f t="shared" si="214"/>
        <v/>
      </c>
      <c r="AA1488" s="65" t="str">
        <f t="shared" si="215"/>
        <v/>
      </c>
    </row>
    <row r="1489" spans="1:27" x14ac:dyDescent="0.25">
      <c r="A1489" s="40" t="str">
        <f>IF(G1489="","",1*ISERROR(VLOOKUP(G1489,G$1:G1488,1,FALSE)))</f>
        <v/>
      </c>
      <c r="B1489" s="40" t="str">
        <f>IF(A1489=0,0,IF(A1489="","",SUM(A$2:A1489)))</f>
        <v/>
      </c>
      <c r="C1489" s="41" t="str">
        <f>IF(H1489="","",1*ISERROR(VLOOKUP(H1489,H$1:H1488,1,FALSE)))</f>
        <v/>
      </c>
      <c r="D1489" s="40" t="str">
        <f>IF(C1489=0,0,IF(C1489="","",SUM(C$2:C1489)))</f>
        <v/>
      </c>
      <c r="E1489" s="41" t="str">
        <f>IF(H1489=0,0,IF(C1489="","",SUM(C$11:C1489)))</f>
        <v/>
      </c>
      <c r="F1489" s="41" t="str">
        <f>IF(H1489="","",COUNTIF(H$11:H1489,"="&amp;H1489))</f>
        <v/>
      </c>
      <c r="G1489" s="41" t="str">
        <f t="shared" si="207"/>
        <v/>
      </c>
      <c r="H1489" s="41" t="str">
        <f t="shared" si="208"/>
        <v/>
      </c>
      <c r="I1489" s="41" t="str">
        <f t="shared" si="209"/>
        <v/>
      </c>
      <c r="J1489" s="41" t="str">
        <f t="shared" si="210"/>
        <v/>
      </c>
      <c r="K1489" s="268"/>
      <c r="L1489" s="268"/>
      <c r="M1489" s="268"/>
      <c r="N1489" s="269"/>
      <c r="O1489" s="269"/>
      <c r="P1489" s="269"/>
      <c r="Q1489" s="270"/>
      <c r="R1489" s="271"/>
      <c r="S1489" s="268"/>
      <c r="T1489" s="268"/>
      <c r="U1489" s="268"/>
      <c r="V1489" s="268"/>
      <c r="W1489" s="65" t="str">
        <f t="shared" si="211"/>
        <v/>
      </c>
      <c r="X1489" s="65" t="str">
        <f t="shared" si="212"/>
        <v/>
      </c>
      <c r="Y1489" s="65" t="str">
        <f t="shared" si="213"/>
        <v/>
      </c>
      <c r="Z1489" s="65" t="str">
        <f t="shared" si="214"/>
        <v/>
      </c>
      <c r="AA1489" s="65" t="str">
        <f t="shared" si="215"/>
        <v/>
      </c>
    </row>
    <row r="1490" spans="1:27" x14ac:dyDescent="0.25">
      <c r="A1490" s="40" t="str">
        <f>IF(G1490="","",1*ISERROR(VLOOKUP(G1490,G$1:G1489,1,FALSE)))</f>
        <v/>
      </c>
      <c r="B1490" s="40" t="str">
        <f>IF(A1490=0,0,IF(A1490="","",SUM(A$2:A1490)))</f>
        <v/>
      </c>
      <c r="C1490" s="41" t="str">
        <f>IF(H1490="","",1*ISERROR(VLOOKUP(H1490,H$1:H1489,1,FALSE)))</f>
        <v/>
      </c>
      <c r="D1490" s="40" t="str">
        <f>IF(C1490=0,0,IF(C1490="","",SUM(C$2:C1490)))</f>
        <v/>
      </c>
      <c r="E1490" s="41" t="str">
        <f>IF(H1490=0,0,IF(C1490="","",SUM(C$11:C1490)))</f>
        <v/>
      </c>
      <c r="F1490" s="41" t="str">
        <f>IF(H1490="","",COUNTIF(H$11:H1490,"="&amp;H1490))</f>
        <v/>
      </c>
      <c r="G1490" s="41" t="str">
        <f t="shared" si="207"/>
        <v/>
      </c>
      <c r="H1490" s="41" t="str">
        <f t="shared" si="208"/>
        <v/>
      </c>
      <c r="I1490" s="41" t="str">
        <f t="shared" si="209"/>
        <v/>
      </c>
      <c r="J1490" s="41" t="str">
        <f t="shared" si="210"/>
        <v/>
      </c>
      <c r="K1490" s="268"/>
      <c r="L1490" s="268"/>
      <c r="M1490" s="268"/>
      <c r="N1490" s="269"/>
      <c r="O1490" s="269"/>
      <c r="P1490" s="269"/>
      <c r="Q1490" s="270"/>
      <c r="R1490" s="271"/>
      <c r="S1490" s="268"/>
      <c r="T1490" s="268"/>
      <c r="U1490" s="268"/>
      <c r="V1490" s="268"/>
      <c r="W1490" s="65" t="str">
        <f t="shared" si="211"/>
        <v/>
      </c>
      <c r="X1490" s="65" t="str">
        <f t="shared" si="212"/>
        <v/>
      </c>
      <c r="Y1490" s="65" t="str">
        <f t="shared" si="213"/>
        <v/>
      </c>
      <c r="Z1490" s="65" t="str">
        <f t="shared" si="214"/>
        <v/>
      </c>
      <c r="AA1490" s="65" t="str">
        <f t="shared" si="215"/>
        <v/>
      </c>
    </row>
    <row r="1491" spans="1:27" x14ac:dyDescent="0.25">
      <c r="A1491" s="40" t="str">
        <f>IF(G1491="","",1*ISERROR(VLOOKUP(G1491,G$1:G1490,1,FALSE)))</f>
        <v/>
      </c>
      <c r="B1491" s="40" t="str">
        <f>IF(A1491=0,0,IF(A1491="","",SUM(A$2:A1491)))</f>
        <v/>
      </c>
      <c r="C1491" s="41" t="str">
        <f>IF(H1491="","",1*ISERROR(VLOOKUP(H1491,H$1:H1490,1,FALSE)))</f>
        <v/>
      </c>
      <c r="D1491" s="40" t="str">
        <f>IF(C1491=0,0,IF(C1491="","",SUM(C$2:C1491)))</f>
        <v/>
      </c>
      <c r="E1491" s="41" t="str">
        <f>IF(H1491=0,0,IF(C1491="","",SUM(C$11:C1491)))</f>
        <v/>
      </c>
      <c r="F1491" s="41" t="str">
        <f>IF(H1491="","",COUNTIF(H$11:H1491,"="&amp;H1491))</f>
        <v/>
      </c>
      <c r="G1491" s="41" t="str">
        <f t="shared" si="207"/>
        <v/>
      </c>
      <c r="H1491" s="41" t="str">
        <f t="shared" si="208"/>
        <v/>
      </c>
      <c r="I1491" s="41" t="str">
        <f t="shared" si="209"/>
        <v/>
      </c>
      <c r="J1491" s="41" t="str">
        <f t="shared" si="210"/>
        <v/>
      </c>
      <c r="K1491" s="268"/>
      <c r="L1491" s="268"/>
      <c r="M1491" s="268"/>
      <c r="N1491" s="269"/>
      <c r="O1491" s="269"/>
      <c r="P1491" s="269"/>
      <c r="Q1491" s="270"/>
      <c r="R1491" s="271"/>
      <c r="S1491" s="268"/>
      <c r="T1491" s="268"/>
      <c r="U1491" s="268"/>
      <c r="V1491" s="268"/>
      <c r="W1491" s="65" t="str">
        <f t="shared" si="211"/>
        <v/>
      </c>
      <c r="X1491" s="65" t="str">
        <f t="shared" si="212"/>
        <v/>
      </c>
      <c r="Y1491" s="65" t="str">
        <f t="shared" si="213"/>
        <v/>
      </c>
      <c r="Z1491" s="65" t="str">
        <f t="shared" si="214"/>
        <v/>
      </c>
      <c r="AA1491" s="65" t="str">
        <f t="shared" si="215"/>
        <v/>
      </c>
    </row>
    <row r="1492" spans="1:27" x14ac:dyDescent="0.25">
      <c r="A1492" s="40" t="str">
        <f>IF(G1492="","",1*ISERROR(VLOOKUP(G1492,G$1:G1491,1,FALSE)))</f>
        <v/>
      </c>
      <c r="B1492" s="40" t="str">
        <f>IF(A1492=0,0,IF(A1492="","",SUM(A$2:A1492)))</f>
        <v/>
      </c>
      <c r="C1492" s="41" t="str">
        <f>IF(H1492="","",1*ISERROR(VLOOKUP(H1492,H$1:H1491,1,FALSE)))</f>
        <v/>
      </c>
      <c r="D1492" s="40" t="str">
        <f>IF(C1492=0,0,IF(C1492="","",SUM(C$2:C1492)))</f>
        <v/>
      </c>
      <c r="E1492" s="41" t="str">
        <f>IF(H1492=0,0,IF(C1492="","",SUM(C$11:C1492)))</f>
        <v/>
      </c>
      <c r="F1492" s="41" t="str">
        <f>IF(H1492="","",COUNTIF(H$11:H1492,"="&amp;H1492))</f>
        <v/>
      </c>
      <c r="G1492" s="41" t="str">
        <f t="shared" si="207"/>
        <v/>
      </c>
      <c r="H1492" s="41" t="str">
        <f t="shared" si="208"/>
        <v/>
      </c>
      <c r="I1492" s="41" t="str">
        <f t="shared" si="209"/>
        <v/>
      </c>
      <c r="J1492" s="41" t="str">
        <f t="shared" si="210"/>
        <v/>
      </c>
      <c r="K1492" s="268"/>
      <c r="L1492" s="268"/>
      <c r="M1492" s="268"/>
      <c r="N1492" s="269"/>
      <c r="O1492" s="269"/>
      <c r="P1492" s="269"/>
      <c r="Q1492" s="270"/>
      <c r="R1492" s="271"/>
      <c r="S1492" s="268"/>
      <c r="T1492" s="268"/>
      <c r="U1492" s="268"/>
      <c r="V1492" s="268"/>
      <c r="W1492" s="65" t="str">
        <f t="shared" si="211"/>
        <v/>
      </c>
      <c r="X1492" s="65" t="str">
        <f t="shared" si="212"/>
        <v/>
      </c>
      <c r="Y1492" s="65" t="str">
        <f t="shared" si="213"/>
        <v/>
      </c>
      <c r="Z1492" s="65" t="str">
        <f t="shared" si="214"/>
        <v/>
      </c>
      <c r="AA1492" s="65" t="str">
        <f t="shared" si="215"/>
        <v/>
      </c>
    </row>
    <row r="1493" spans="1:27" x14ac:dyDescent="0.25">
      <c r="A1493" s="40" t="str">
        <f>IF(G1493="","",1*ISERROR(VLOOKUP(G1493,G$1:G1492,1,FALSE)))</f>
        <v/>
      </c>
      <c r="B1493" s="40" t="str">
        <f>IF(A1493=0,0,IF(A1493="","",SUM(A$2:A1493)))</f>
        <v/>
      </c>
      <c r="C1493" s="41" t="str">
        <f>IF(H1493="","",1*ISERROR(VLOOKUP(H1493,H$1:H1492,1,FALSE)))</f>
        <v/>
      </c>
      <c r="D1493" s="40" t="str">
        <f>IF(C1493=0,0,IF(C1493="","",SUM(C$2:C1493)))</f>
        <v/>
      </c>
      <c r="E1493" s="41" t="str">
        <f>IF(H1493=0,0,IF(C1493="","",SUM(C$11:C1493)))</f>
        <v/>
      </c>
      <c r="F1493" s="41" t="str">
        <f>IF(H1493="","",COUNTIF(H$11:H1493,"="&amp;H1493))</f>
        <v/>
      </c>
      <c r="G1493" s="41" t="str">
        <f t="shared" si="207"/>
        <v/>
      </c>
      <c r="H1493" s="41" t="str">
        <f t="shared" si="208"/>
        <v/>
      </c>
      <c r="I1493" s="41" t="str">
        <f t="shared" si="209"/>
        <v/>
      </c>
      <c r="J1493" s="41" t="str">
        <f t="shared" si="210"/>
        <v/>
      </c>
      <c r="K1493" s="268"/>
      <c r="L1493" s="268"/>
      <c r="M1493" s="268"/>
      <c r="N1493" s="269"/>
      <c r="O1493" s="269"/>
      <c r="P1493" s="269"/>
      <c r="Q1493" s="270"/>
      <c r="R1493" s="271"/>
      <c r="S1493" s="268"/>
      <c r="T1493" s="268"/>
      <c r="U1493" s="268"/>
      <c r="V1493" s="268"/>
      <c r="W1493" s="65" t="str">
        <f t="shared" si="211"/>
        <v/>
      </c>
      <c r="X1493" s="65" t="str">
        <f t="shared" si="212"/>
        <v/>
      </c>
      <c r="Y1493" s="65" t="str">
        <f t="shared" si="213"/>
        <v/>
      </c>
      <c r="Z1493" s="65" t="str">
        <f t="shared" si="214"/>
        <v/>
      </c>
      <c r="AA1493" s="65" t="str">
        <f t="shared" si="215"/>
        <v/>
      </c>
    </row>
    <row r="1494" spans="1:27" x14ac:dyDescent="0.25">
      <c r="A1494" s="40" t="str">
        <f>IF(G1494="","",1*ISERROR(VLOOKUP(G1494,G$1:G1493,1,FALSE)))</f>
        <v/>
      </c>
      <c r="B1494" s="40" t="str">
        <f>IF(A1494=0,0,IF(A1494="","",SUM(A$2:A1494)))</f>
        <v/>
      </c>
      <c r="C1494" s="41" t="str">
        <f>IF(H1494="","",1*ISERROR(VLOOKUP(H1494,H$1:H1493,1,FALSE)))</f>
        <v/>
      </c>
      <c r="D1494" s="40" t="str">
        <f>IF(C1494=0,0,IF(C1494="","",SUM(C$2:C1494)))</f>
        <v/>
      </c>
      <c r="E1494" s="41" t="str">
        <f>IF(H1494=0,0,IF(C1494="","",SUM(C$11:C1494)))</f>
        <v/>
      </c>
      <c r="F1494" s="41" t="str">
        <f>IF(H1494="","",COUNTIF(H$11:H1494,"="&amp;H1494))</f>
        <v/>
      </c>
      <c r="G1494" s="41" t="str">
        <f t="shared" si="207"/>
        <v/>
      </c>
      <c r="H1494" s="41" t="str">
        <f t="shared" si="208"/>
        <v/>
      </c>
      <c r="I1494" s="41" t="str">
        <f t="shared" si="209"/>
        <v/>
      </c>
      <c r="J1494" s="41" t="str">
        <f t="shared" si="210"/>
        <v/>
      </c>
      <c r="K1494" s="268"/>
      <c r="L1494" s="268"/>
      <c r="M1494" s="268"/>
      <c r="N1494" s="269"/>
      <c r="O1494" s="269"/>
      <c r="P1494" s="269"/>
      <c r="Q1494" s="270"/>
      <c r="R1494" s="271"/>
      <c r="S1494" s="268"/>
      <c r="T1494" s="268"/>
      <c r="U1494" s="268"/>
      <c r="V1494" s="268"/>
      <c r="W1494" s="65" t="str">
        <f t="shared" si="211"/>
        <v/>
      </c>
      <c r="X1494" s="65" t="str">
        <f t="shared" si="212"/>
        <v/>
      </c>
      <c r="Y1494" s="65" t="str">
        <f t="shared" si="213"/>
        <v/>
      </c>
      <c r="Z1494" s="65" t="str">
        <f t="shared" si="214"/>
        <v/>
      </c>
      <c r="AA1494" s="65" t="str">
        <f t="shared" si="215"/>
        <v/>
      </c>
    </row>
    <row r="1495" spans="1:27" x14ac:dyDescent="0.25">
      <c r="A1495" s="40" t="str">
        <f>IF(G1495="","",1*ISERROR(VLOOKUP(G1495,G$1:G1494,1,FALSE)))</f>
        <v/>
      </c>
      <c r="B1495" s="40" t="str">
        <f>IF(A1495=0,0,IF(A1495="","",SUM(A$2:A1495)))</f>
        <v/>
      </c>
      <c r="C1495" s="41" t="str">
        <f>IF(H1495="","",1*ISERROR(VLOOKUP(H1495,H$1:H1494,1,FALSE)))</f>
        <v/>
      </c>
      <c r="D1495" s="40" t="str">
        <f>IF(C1495=0,0,IF(C1495="","",SUM(C$2:C1495)))</f>
        <v/>
      </c>
      <c r="E1495" s="41" t="str">
        <f>IF(H1495=0,0,IF(C1495="","",SUM(C$11:C1495)))</f>
        <v/>
      </c>
      <c r="F1495" s="41" t="str">
        <f>IF(H1495="","",COUNTIF(H$11:H1495,"="&amp;H1495))</f>
        <v/>
      </c>
      <c r="G1495" s="41" t="str">
        <f t="shared" si="207"/>
        <v/>
      </c>
      <c r="H1495" s="41" t="str">
        <f t="shared" si="208"/>
        <v/>
      </c>
      <c r="I1495" s="41" t="str">
        <f t="shared" si="209"/>
        <v/>
      </c>
      <c r="J1495" s="41" t="str">
        <f t="shared" si="210"/>
        <v/>
      </c>
      <c r="K1495" s="268"/>
      <c r="L1495" s="268"/>
      <c r="M1495" s="268"/>
      <c r="N1495" s="269"/>
      <c r="O1495" s="269"/>
      <c r="P1495" s="269"/>
      <c r="Q1495" s="270"/>
      <c r="R1495" s="271"/>
      <c r="S1495" s="268"/>
      <c r="T1495" s="268"/>
      <c r="U1495" s="268"/>
      <c r="V1495" s="268"/>
      <c r="W1495" s="65" t="str">
        <f t="shared" si="211"/>
        <v/>
      </c>
      <c r="X1495" s="65" t="str">
        <f t="shared" si="212"/>
        <v/>
      </c>
      <c r="Y1495" s="65" t="str">
        <f t="shared" si="213"/>
        <v/>
      </c>
      <c r="Z1495" s="65" t="str">
        <f t="shared" si="214"/>
        <v/>
      </c>
      <c r="AA1495" s="65" t="str">
        <f t="shared" si="215"/>
        <v/>
      </c>
    </row>
    <row r="1496" spans="1:27" x14ac:dyDescent="0.25">
      <c r="A1496" s="40" t="str">
        <f>IF(G1496="","",1*ISERROR(VLOOKUP(G1496,G$1:G1495,1,FALSE)))</f>
        <v/>
      </c>
      <c r="B1496" s="40" t="str">
        <f>IF(A1496=0,0,IF(A1496="","",SUM(A$2:A1496)))</f>
        <v/>
      </c>
      <c r="C1496" s="41" t="str">
        <f>IF(H1496="","",1*ISERROR(VLOOKUP(H1496,H$1:H1495,1,FALSE)))</f>
        <v/>
      </c>
      <c r="D1496" s="40" t="str">
        <f>IF(C1496=0,0,IF(C1496="","",SUM(C$2:C1496)))</f>
        <v/>
      </c>
      <c r="E1496" s="41" t="str">
        <f>IF(H1496=0,0,IF(C1496="","",SUM(C$11:C1496)))</f>
        <v/>
      </c>
      <c r="F1496" s="41" t="str">
        <f>IF(H1496="","",COUNTIF(H$11:H1496,"="&amp;H1496))</f>
        <v/>
      </c>
      <c r="G1496" s="41" t="str">
        <f t="shared" si="207"/>
        <v/>
      </c>
      <c r="H1496" s="41" t="str">
        <f t="shared" si="208"/>
        <v/>
      </c>
      <c r="I1496" s="41" t="str">
        <f t="shared" si="209"/>
        <v/>
      </c>
      <c r="J1496" s="41" t="str">
        <f t="shared" si="210"/>
        <v/>
      </c>
      <c r="K1496" s="268"/>
      <c r="L1496" s="268"/>
      <c r="M1496" s="268"/>
      <c r="N1496" s="269"/>
      <c r="O1496" s="269"/>
      <c r="P1496" s="269"/>
      <c r="Q1496" s="270"/>
      <c r="R1496" s="271"/>
      <c r="S1496" s="268"/>
      <c r="T1496" s="268"/>
      <c r="U1496" s="268"/>
      <c r="V1496" s="268"/>
      <c r="W1496" s="65" t="str">
        <f t="shared" si="211"/>
        <v/>
      </c>
      <c r="X1496" s="65" t="str">
        <f t="shared" si="212"/>
        <v/>
      </c>
      <c r="Y1496" s="65" t="str">
        <f t="shared" si="213"/>
        <v/>
      </c>
      <c r="Z1496" s="65" t="str">
        <f t="shared" si="214"/>
        <v/>
      </c>
      <c r="AA1496" s="65" t="str">
        <f t="shared" si="215"/>
        <v/>
      </c>
    </row>
    <row r="1497" spans="1:27" x14ac:dyDescent="0.25">
      <c r="A1497" s="40" t="str">
        <f>IF(G1497="","",1*ISERROR(VLOOKUP(G1497,G$1:G1496,1,FALSE)))</f>
        <v/>
      </c>
      <c r="B1497" s="40" t="str">
        <f>IF(A1497=0,0,IF(A1497="","",SUM(A$2:A1497)))</f>
        <v/>
      </c>
      <c r="C1497" s="41" t="str">
        <f>IF(H1497="","",1*ISERROR(VLOOKUP(H1497,H$1:H1496,1,FALSE)))</f>
        <v/>
      </c>
      <c r="D1497" s="40" t="str">
        <f>IF(C1497=0,0,IF(C1497="","",SUM(C$2:C1497)))</f>
        <v/>
      </c>
      <c r="E1497" s="41" t="str">
        <f>IF(H1497=0,0,IF(C1497="","",SUM(C$11:C1497)))</f>
        <v/>
      </c>
      <c r="F1497" s="41" t="str">
        <f>IF(H1497="","",COUNTIF(H$11:H1497,"="&amp;H1497))</f>
        <v/>
      </c>
      <c r="G1497" s="41" t="str">
        <f t="shared" si="207"/>
        <v/>
      </c>
      <c r="H1497" s="41" t="str">
        <f t="shared" si="208"/>
        <v/>
      </c>
      <c r="I1497" s="41" t="str">
        <f t="shared" si="209"/>
        <v/>
      </c>
      <c r="J1497" s="41" t="str">
        <f t="shared" si="210"/>
        <v/>
      </c>
      <c r="K1497" s="268"/>
      <c r="L1497" s="268"/>
      <c r="M1497" s="268"/>
      <c r="N1497" s="269"/>
      <c r="O1497" s="269"/>
      <c r="P1497" s="269"/>
      <c r="Q1497" s="270"/>
      <c r="R1497" s="271"/>
      <c r="S1497" s="268"/>
      <c r="T1497" s="268"/>
      <c r="U1497" s="268"/>
      <c r="V1497" s="268"/>
      <c r="W1497" s="65" t="str">
        <f t="shared" si="211"/>
        <v/>
      </c>
      <c r="X1497" s="65" t="str">
        <f t="shared" si="212"/>
        <v/>
      </c>
      <c r="Y1497" s="65" t="str">
        <f t="shared" si="213"/>
        <v/>
      </c>
      <c r="Z1497" s="65" t="str">
        <f t="shared" si="214"/>
        <v/>
      </c>
      <c r="AA1497" s="65" t="str">
        <f t="shared" si="215"/>
        <v/>
      </c>
    </row>
    <row r="1498" spans="1:27" x14ac:dyDescent="0.25">
      <c r="A1498" s="40" t="str">
        <f>IF(G1498="","",1*ISERROR(VLOOKUP(G1498,G$1:G1497,1,FALSE)))</f>
        <v/>
      </c>
      <c r="B1498" s="40" t="str">
        <f>IF(A1498=0,0,IF(A1498="","",SUM(A$2:A1498)))</f>
        <v/>
      </c>
      <c r="C1498" s="41" t="str">
        <f>IF(H1498="","",1*ISERROR(VLOOKUP(H1498,H$1:H1497,1,FALSE)))</f>
        <v/>
      </c>
      <c r="D1498" s="40" t="str">
        <f>IF(C1498=0,0,IF(C1498="","",SUM(C$2:C1498)))</f>
        <v/>
      </c>
      <c r="E1498" s="41" t="str">
        <f>IF(H1498=0,0,IF(C1498="","",SUM(C$11:C1498)))</f>
        <v/>
      </c>
      <c r="F1498" s="41" t="str">
        <f>IF(H1498="","",COUNTIF(H$11:H1498,"="&amp;H1498))</f>
        <v/>
      </c>
      <c r="G1498" s="41" t="str">
        <f t="shared" si="207"/>
        <v/>
      </c>
      <c r="H1498" s="41" t="str">
        <f t="shared" si="208"/>
        <v/>
      </c>
      <c r="I1498" s="41" t="str">
        <f t="shared" si="209"/>
        <v/>
      </c>
      <c r="J1498" s="41" t="str">
        <f t="shared" si="210"/>
        <v/>
      </c>
      <c r="K1498" s="268"/>
      <c r="L1498" s="268"/>
      <c r="M1498" s="268"/>
      <c r="N1498" s="269"/>
      <c r="O1498" s="269"/>
      <c r="P1498" s="269"/>
      <c r="Q1498" s="270"/>
      <c r="R1498" s="271"/>
      <c r="S1498" s="268"/>
      <c r="T1498" s="268"/>
      <c r="U1498" s="268"/>
      <c r="V1498" s="268"/>
      <c r="W1498" s="65" t="str">
        <f t="shared" si="211"/>
        <v/>
      </c>
      <c r="X1498" s="65" t="str">
        <f t="shared" si="212"/>
        <v/>
      </c>
      <c r="Y1498" s="65" t="str">
        <f t="shared" si="213"/>
        <v/>
      </c>
      <c r="Z1498" s="65" t="str">
        <f t="shared" si="214"/>
        <v/>
      </c>
      <c r="AA1498" s="65" t="str">
        <f t="shared" si="215"/>
        <v/>
      </c>
    </row>
    <row r="1499" spans="1:27" x14ac:dyDescent="0.25">
      <c r="A1499" s="40" t="str">
        <f>IF(G1499="","",1*ISERROR(VLOOKUP(G1499,G$1:G1498,1,FALSE)))</f>
        <v/>
      </c>
      <c r="B1499" s="40" t="str">
        <f>IF(A1499=0,0,IF(A1499="","",SUM(A$2:A1499)))</f>
        <v/>
      </c>
      <c r="C1499" s="41" t="str">
        <f>IF(H1499="","",1*ISERROR(VLOOKUP(H1499,H$1:H1498,1,FALSE)))</f>
        <v/>
      </c>
      <c r="D1499" s="40" t="str">
        <f>IF(C1499=0,0,IF(C1499="","",SUM(C$2:C1499)))</f>
        <v/>
      </c>
      <c r="E1499" s="41" t="str">
        <f>IF(H1499=0,0,IF(C1499="","",SUM(C$11:C1499)))</f>
        <v/>
      </c>
      <c r="F1499" s="41" t="str">
        <f>IF(H1499="","",COUNTIF(H$11:H1499,"="&amp;H1499))</f>
        <v/>
      </c>
      <c r="G1499" s="41" t="str">
        <f t="shared" si="207"/>
        <v/>
      </c>
      <c r="H1499" s="41" t="str">
        <f t="shared" si="208"/>
        <v/>
      </c>
      <c r="I1499" s="41" t="str">
        <f t="shared" si="209"/>
        <v/>
      </c>
      <c r="J1499" s="41" t="str">
        <f t="shared" si="210"/>
        <v/>
      </c>
      <c r="K1499" s="268"/>
      <c r="L1499" s="268"/>
      <c r="M1499" s="268"/>
      <c r="N1499" s="269"/>
      <c r="O1499" s="269"/>
      <c r="P1499" s="269"/>
      <c r="Q1499" s="270"/>
      <c r="R1499" s="271"/>
      <c r="S1499" s="268"/>
      <c r="T1499" s="268"/>
      <c r="U1499" s="268"/>
      <c r="V1499" s="268"/>
      <c r="W1499" s="65" t="str">
        <f t="shared" si="211"/>
        <v/>
      </c>
      <c r="X1499" s="65" t="str">
        <f t="shared" si="212"/>
        <v/>
      </c>
      <c r="Y1499" s="65" t="str">
        <f t="shared" si="213"/>
        <v/>
      </c>
      <c r="Z1499" s="65" t="str">
        <f t="shared" si="214"/>
        <v/>
      </c>
      <c r="AA1499" s="65" t="str">
        <f t="shared" si="215"/>
        <v/>
      </c>
    </row>
    <row r="1500" spans="1:27" x14ac:dyDescent="0.25">
      <c r="A1500" s="40" t="str">
        <f>IF(G1500="","",1*ISERROR(VLOOKUP(G1500,G$1:G1499,1,FALSE)))</f>
        <v/>
      </c>
      <c r="B1500" s="40" t="str">
        <f>IF(A1500=0,0,IF(A1500="","",SUM(A$2:A1500)))</f>
        <v/>
      </c>
      <c r="C1500" s="41" t="str">
        <f>IF(H1500="","",1*ISERROR(VLOOKUP(H1500,H$1:H1499,1,FALSE)))</f>
        <v/>
      </c>
      <c r="D1500" s="40" t="str">
        <f>IF(C1500=0,0,IF(C1500="","",SUM(C$2:C1500)))</f>
        <v/>
      </c>
      <c r="E1500" s="41" t="str">
        <f>IF(H1500=0,0,IF(C1500="","",SUM(C$11:C1500)))</f>
        <v/>
      </c>
      <c r="F1500" s="41" t="str">
        <f>IF(H1500="","",COUNTIF(H$11:H1500,"="&amp;H1500))</f>
        <v/>
      </c>
      <c r="G1500" s="41" t="str">
        <f t="shared" si="207"/>
        <v/>
      </c>
      <c r="H1500" s="41" t="str">
        <f t="shared" si="208"/>
        <v/>
      </c>
      <c r="I1500" s="41" t="str">
        <f t="shared" si="209"/>
        <v/>
      </c>
      <c r="J1500" s="41" t="str">
        <f t="shared" si="210"/>
        <v/>
      </c>
      <c r="K1500" s="268"/>
      <c r="L1500" s="268"/>
      <c r="M1500" s="268"/>
      <c r="N1500" s="269"/>
      <c r="O1500" s="269"/>
      <c r="P1500" s="269"/>
      <c r="Q1500" s="270"/>
      <c r="R1500" s="271"/>
      <c r="S1500" s="268"/>
      <c r="T1500" s="268"/>
      <c r="U1500" s="268"/>
      <c r="V1500" s="268"/>
      <c r="W1500" s="65" t="str">
        <f t="shared" si="211"/>
        <v/>
      </c>
      <c r="X1500" s="65" t="str">
        <f t="shared" si="212"/>
        <v/>
      </c>
      <c r="Y1500" s="65" t="str">
        <f t="shared" si="213"/>
        <v/>
      </c>
      <c r="Z1500" s="65" t="str">
        <f t="shared" si="214"/>
        <v/>
      </c>
      <c r="AA1500" s="65" t="str">
        <f t="shared" si="215"/>
        <v/>
      </c>
    </row>
    <row r="1501" spans="1:27" x14ac:dyDescent="0.25">
      <c r="A1501" s="40" t="str">
        <f>IF(G1501="","",1*ISERROR(VLOOKUP(G1501,G$1:G1500,1,FALSE)))</f>
        <v/>
      </c>
      <c r="B1501" s="40" t="str">
        <f>IF(A1501=0,0,IF(A1501="","",SUM(A$2:A1501)))</f>
        <v/>
      </c>
      <c r="C1501" s="41" t="str">
        <f>IF(H1501="","",1*ISERROR(VLOOKUP(H1501,H$1:H1500,1,FALSE)))</f>
        <v/>
      </c>
      <c r="D1501" s="40" t="str">
        <f>IF(C1501=0,0,IF(C1501="","",SUM(C$2:C1501)))</f>
        <v/>
      </c>
      <c r="E1501" s="41" t="str">
        <f>IF(H1501=0,0,IF(C1501="","",SUM(C$11:C1501)))</f>
        <v/>
      </c>
      <c r="F1501" s="41" t="str">
        <f>IF(H1501="","",COUNTIF(H$11:H1501,"="&amp;H1501))</f>
        <v/>
      </c>
      <c r="G1501" s="41" t="str">
        <f t="shared" si="207"/>
        <v/>
      </c>
      <c r="H1501" s="41" t="str">
        <f t="shared" si="208"/>
        <v/>
      </c>
      <c r="I1501" s="41" t="str">
        <f t="shared" si="209"/>
        <v/>
      </c>
      <c r="J1501" s="41" t="str">
        <f t="shared" si="210"/>
        <v/>
      </c>
      <c r="K1501" s="268"/>
      <c r="L1501" s="268"/>
      <c r="M1501" s="268"/>
      <c r="N1501" s="269"/>
      <c r="O1501" s="269"/>
      <c r="P1501" s="269"/>
      <c r="Q1501" s="270"/>
      <c r="R1501" s="271"/>
      <c r="S1501" s="268"/>
      <c r="T1501" s="268"/>
      <c r="U1501" s="268"/>
      <c r="V1501" s="268"/>
      <c r="W1501" s="65" t="str">
        <f t="shared" si="211"/>
        <v/>
      </c>
      <c r="X1501" s="65" t="str">
        <f t="shared" si="212"/>
        <v/>
      </c>
      <c r="Y1501" s="65" t="str">
        <f t="shared" si="213"/>
        <v/>
      </c>
      <c r="Z1501" s="65" t="str">
        <f t="shared" si="214"/>
        <v/>
      </c>
      <c r="AA1501" s="65" t="str">
        <f t="shared" si="215"/>
        <v/>
      </c>
    </row>
    <row r="1502" spans="1:27" x14ac:dyDescent="0.25">
      <c r="A1502" s="40" t="str">
        <f>IF(G1502="","",1*ISERROR(VLOOKUP(G1502,G$1:G1501,1,FALSE)))</f>
        <v/>
      </c>
      <c r="B1502" s="40" t="str">
        <f>IF(A1502=0,0,IF(A1502="","",SUM(A$2:A1502)))</f>
        <v/>
      </c>
      <c r="C1502" s="41" t="str">
        <f>IF(H1502="","",1*ISERROR(VLOOKUP(H1502,H$1:H1501,1,FALSE)))</f>
        <v/>
      </c>
      <c r="D1502" s="40" t="str">
        <f>IF(C1502=0,0,IF(C1502="","",SUM(C$2:C1502)))</f>
        <v/>
      </c>
      <c r="E1502" s="41" t="str">
        <f>IF(H1502=0,0,IF(C1502="","",SUM(C$11:C1502)))</f>
        <v/>
      </c>
      <c r="F1502" s="41" t="str">
        <f>IF(H1502="","",COUNTIF(H$11:H1502,"="&amp;H1502))</f>
        <v/>
      </c>
      <c r="G1502" s="41" t="str">
        <f t="shared" si="207"/>
        <v/>
      </c>
      <c r="H1502" s="41" t="str">
        <f t="shared" si="208"/>
        <v/>
      </c>
      <c r="I1502" s="41" t="str">
        <f t="shared" si="209"/>
        <v/>
      </c>
      <c r="J1502" s="41" t="str">
        <f t="shared" si="210"/>
        <v/>
      </c>
      <c r="K1502" s="268"/>
      <c r="L1502" s="268"/>
      <c r="M1502" s="268"/>
      <c r="N1502" s="269"/>
      <c r="O1502" s="269"/>
      <c r="P1502" s="269"/>
      <c r="Q1502" s="270"/>
      <c r="R1502" s="271"/>
      <c r="S1502" s="268"/>
      <c r="T1502" s="268"/>
      <c r="U1502" s="268"/>
      <c r="V1502" s="268"/>
      <c r="W1502" s="65" t="str">
        <f t="shared" si="211"/>
        <v/>
      </c>
      <c r="X1502" s="65" t="str">
        <f t="shared" si="212"/>
        <v/>
      </c>
      <c r="Y1502" s="65" t="str">
        <f t="shared" si="213"/>
        <v/>
      </c>
      <c r="Z1502" s="65" t="str">
        <f t="shared" si="214"/>
        <v/>
      </c>
      <c r="AA1502" s="65" t="str">
        <f t="shared" si="215"/>
        <v/>
      </c>
    </row>
    <row r="1503" spans="1:27" x14ac:dyDescent="0.25">
      <c r="A1503" s="40" t="str">
        <f>IF(G1503="","",1*ISERROR(VLOOKUP(G1503,G$1:G1502,1,FALSE)))</f>
        <v/>
      </c>
      <c r="B1503" s="40" t="str">
        <f>IF(A1503=0,0,IF(A1503="","",SUM(A$2:A1503)))</f>
        <v/>
      </c>
      <c r="C1503" s="41" t="str">
        <f>IF(H1503="","",1*ISERROR(VLOOKUP(H1503,H$1:H1502,1,FALSE)))</f>
        <v/>
      </c>
      <c r="D1503" s="40" t="str">
        <f>IF(C1503=0,0,IF(C1503="","",SUM(C$2:C1503)))</f>
        <v/>
      </c>
      <c r="E1503" s="41" t="str">
        <f>IF(H1503=0,0,IF(C1503="","",SUM(C$11:C1503)))</f>
        <v/>
      </c>
      <c r="F1503" s="41" t="str">
        <f>IF(H1503="","",COUNTIF(H$11:H1503,"="&amp;H1503))</f>
        <v/>
      </c>
      <c r="G1503" s="41" t="str">
        <f t="shared" si="207"/>
        <v/>
      </c>
      <c r="H1503" s="41" t="str">
        <f t="shared" si="208"/>
        <v/>
      </c>
      <c r="I1503" s="41" t="str">
        <f t="shared" si="209"/>
        <v/>
      </c>
      <c r="J1503" s="41" t="str">
        <f t="shared" si="210"/>
        <v/>
      </c>
      <c r="K1503" s="268"/>
      <c r="L1503" s="268"/>
      <c r="M1503" s="268"/>
      <c r="N1503" s="269"/>
      <c r="O1503" s="269"/>
      <c r="P1503" s="269"/>
      <c r="Q1503" s="270"/>
      <c r="R1503" s="271"/>
      <c r="S1503" s="268"/>
      <c r="T1503" s="268"/>
      <c r="U1503" s="268"/>
      <c r="V1503" s="268"/>
      <c r="W1503" s="65" t="str">
        <f t="shared" si="211"/>
        <v/>
      </c>
      <c r="X1503" s="65" t="str">
        <f t="shared" si="212"/>
        <v/>
      </c>
      <c r="Y1503" s="65" t="str">
        <f t="shared" si="213"/>
        <v/>
      </c>
      <c r="Z1503" s="65" t="str">
        <f t="shared" si="214"/>
        <v/>
      </c>
      <c r="AA1503" s="65" t="str">
        <f t="shared" si="215"/>
        <v/>
      </c>
    </row>
    <row r="1504" spans="1:27" x14ac:dyDescent="0.25">
      <c r="A1504" s="40" t="str">
        <f>IF(G1504="","",1*ISERROR(VLOOKUP(G1504,G$1:G1503,1,FALSE)))</f>
        <v/>
      </c>
      <c r="B1504" s="40" t="str">
        <f>IF(A1504=0,0,IF(A1504="","",SUM(A$2:A1504)))</f>
        <v/>
      </c>
      <c r="C1504" s="41" t="str">
        <f>IF(H1504="","",1*ISERROR(VLOOKUP(H1504,H$1:H1503,1,FALSE)))</f>
        <v/>
      </c>
      <c r="D1504" s="40" t="str">
        <f>IF(C1504=0,0,IF(C1504="","",SUM(C$2:C1504)))</f>
        <v/>
      </c>
      <c r="E1504" s="41" t="str">
        <f>IF(H1504=0,0,IF(C1504="","",SUM(C$11:C1504)))</f>
        <v/>
      </c>
      <c r="F1504" s="41" t="str">
        <f>IF(H1504="","",COUNTIF(H$11:H1504,"="&amp;H1504))</f>
        <v/>
      </c>
      <c r="G1504" s="41" t="str">
        <f t="shared" si="207"/>
        <v/>
      </c>
      <c r="H1504" s="41" t="str">
        <f t="shared" si="208"/>
        <v/>
      </c>
      <c r="I1504" s="41" t="str">
        <f t="shared" si="209"/>
        <v/>
      </c>
      <c r="J1504" s="41" t="str">
        <f t="shared" si="210"/>
        <v/>
      </c>
      <c r="K1504" s="268"/>
      <c r="L1504" s="268"/>
      <c r="M1504" s="268"/>
      <c r="N1504" s="269"/>
      <c r="O1504" s="269"/>
      <c r="P1504" s="269"/>
      <c r="Q1504" s="270"/>
      <c r="R1504" s="271"/>
      <c r="S1504" s="268"/>
      <c r="T1504" s="268"/>
      <c r="U1504" s="268"/>
      <c r="V1504" s="268"/>
      <c r="W1504" s="65" t="str">
        <f t="shared" si="211"/>
        <v/>
      </c>
      <c r="X1504" s="65" t="str">
        <f t="shared" si="212"/>
        <v/>
      </c>
      <c r="Y1504" s="65" t="str">
        <f t="shared" si="213"/>
        <v/>
      </c>
      <c r="Z1504" s="65" t="str">
        <f t="shared" si="214"/>
        <v/>
      </c>
      <c r="AA1504" s="65" t="str">
        <f t="shared" si="215"/>
        <v/>
      </c>
    </row>
    <row r="1505" spans="1:27" x14ac:dyDescent="0.25">
      <c r="A1505" s="40" t="str">
        <f>IF(G1505="","",1*ISERROR(VLOOKUP(G1505,G$1:G1504,1,FALSE)))</f>
        <v/>
      </c>
      <c r="B1505" s="40" t="str">
        <f>IF(A1505=0,0,IF(A1505="","",SUM(A$2:A1505)))</f>
        <v/>
      </c>
      <c r="C1505" s="41" t="str">
        <f>IF(H1505="","",1*ISERROR(VLOOKUP(H1505,H$1:H1504,1,FALSE)))</f>
        <v/>
      </c>
      <c r="D1505" s="40" t="str">
        <f>IF(C1505=0,0,IF(C1505="","",SUM(C$2:C1505)))</f>
        <v/>
      </c>
      <c r="E1505" s="41" t="str">
        <f>IF(H1505=0,0,IF(C1505="","",SUM(C$11:C1505)))</f>
        <v/>
      </c>
      <c r="F1505" s="41" t="str">
        <f>IF(H1505="","",COUNTIF(H$11:H1505,"="&amp;H1505))</f>
        <v/>
      </c>
      <c r="G1505" s="41" t="str">
        <f t="shared" si="207"/>
        <v/>
      </c>
      <c r="H1505" s="41" t="str">
        <f t="shared" si="208"/>
        <v/>
      </c>
      <c r="I1505" s="41" t="str">
        <f t="shared" si="209"/>
        <v/>
      </c>
      <c r="J1505" s="41" t="str">
        <f t="shared" si="210"/>
        <v/>
      </c>
      <c r="K1505" s="268"/>
      <c r="L1505" s="268"/>
      <c r="M1505" s="268"/>
      <c r="N1505" s="269"/>
      <c r="O1505" s="269"/>
      <c r="P1505" s="269"/>
      <c r="Q1505" s="270"/>
      <c r="R1505" s="271"/>
      <c r="S1505" s="268"/>
      <c r="T1505" s="268"/>
      <c r="U1505" s="268"/>
      <c r="V1505" s="268"/>
      <c r="W1505" s="65" t="str">
        <f t="shared" si="211"/>
        <v/>
      </c>
      <c r="X1505" s="65" t="str">
        <f t="shared" si="212"/>
        <v/>
      </c>
      <c r="Y1505" s="65" t="str">
        <f t="shared" si="213"/>
        <v/>
      </c>
      <c r="Z1505" s="65" t="str">
        <f t="shared" si="214"/>
        <v/>
      </c>
      <c r="AA1505" s="65" t="str">
        <f t="shared" si="215"/>
        <v/>
      </c>
    </row>
    <row r="1506" spans="1:27" x14ac:dyDescent="0.25">
      <c r="A1506" s="40" t="str">
        <f>IF(G1506="","",1*ISERROR(VLOOKUP(G1506,G$1:G1505,1,FALSE)))</f>
        <v/>
      </c>
      <c r="B1506" s="40" t="str">
        <f>IF(A1506=0,0,IF(A1506="","",SUM(A$2:A1506)))</f>
        <v/>
      </c>
      <c r="C1506" s="41" t="str">
        <f>IF(H1506="","",1*ISERROR(VLOOKUP(H1506,H$1:H1505,1,FALSE)))</f>
        <v/>
      </c>
      <c r="D1506" s="40" t="str">
        <f>IF(C1506=0,0,IF(C1506="","",SUM(C$2:C1506)))</f>
        <v/>
      </c>
      <c r="E1506" s="41" t="str">
        <f>IF(H1506=0,0,IF(C1506="","",SUM(C$11:C1506)))</f>
        <v/>
      </c>
      <c r="F1506" s="41" t="str">
        <f>IF(H1506="","",COUNTIF(H$11:H1506,"="&amp;H1506))</f>
        <v/>
      </c>
      <c r="G1506" s="41" t="str">
        <f t="shared" si="207"/>
        <v/>
      </c>
      <c r="H1506" s="41" t="str">
        <f t="shared" si="208"/>
        <v/>
      </c>
      <c r="I1506" s="41" t="str">
        <f t="shared" si="209"/>
        <v/>
      </c>
      <c r="J1506" s="41" t="str">
        <f t="shared" si="210"/>
        <v/>
      </c>
      <c r="K1506" s="268"/>
      <c r="L1506" s="268"/>
      <c r="M1506" s="268"/>
      <c r="N1506" s="269"/>
      <c r="O1506" s="269"/>
      <c r="P1506" s="269"/>
      <c r="Q1506" s="270"/>
      <c r="R1506" s="271"/>
      <c r="S1506" s="268"/>
      <c r="T1506" s="268"/>
      <c r="U1506" s="268"/>
      <c r="V1506" s="268"/>
      <c r="W1506" s="65" t="str">
        <f t="shared" si="211"/>
        <v/>
      </c>
      <c r="X1506" s="65" t="str">
        <f t="shared" si="212"/>
        <v/>
      </c>
      <c r="Y1506" s="65" t="str">
        <f t="shared" si="213"/>
        <v/>
      </c>
      <c r="Z1506" s="65" t="str">
        <f t="shared" si="214"/>
        <v/>
      </c>
      <c r="AA1506" s="65" t="str">
        <f t="shared" si="215"/>
        <v/>
      </c>
    </row>
    <row r="1507" spans="1:27" x14ac:dyDescent="0.25">
      <c r="A1507" s="40" t="str">
        <f>IF(G1507="","",1*ISERROR(VLOOKUP(G1507,G$1:G1506,1,FALSE)))</f>
        <v/>
      </c>
      <c r="B1507" s="40" t="str">
        <f>IF(A1507=0,0,IF(A1507="","",SUM(A$2:A1507)))</f>
        <v/>
      </c>
      <c r="C1507" s="41" t="str">
        <f>IF(H1507="","",1*ISERROR(VLOOKUP(H1507,H$1:H1506,1,FALSE)))</f>
        <v/>
      </c>
      <c r="D1507" s="40" t="str">
        <f>IF(C1507=0,0,IF(C1507="","",SUM(C$2:C1507)))</f>
        <v/>
      </c>
      <c r="E1507" s="41" t="str">
        <f>IF(H1507=0,0,IF(C1507="","",SUM(C$11:C1507)))</f>
        <v/>
      </c>
      <c r="F1507" s="41" t="str">
        <f>IF(H1507="","",COUNTIF(H$11:H1507,"="&amp;H1507))</f>
        <v/>
      </c>
      <c r="G1507" s="41" t="str">
        <f t="shared" si="207"/>
        <v/>
      </c>
      <c r="H1507" s="41" t="str">
        <f t="shared" si="208"/>
        <v/>
      </c>
      <c r="I1507" s="41" t="str">
        <f t="shared" si="209"/>
        <v/>
      </c>
      <c r="J1507" s="41" t="str">
        <f t="shared" si="210"/>
        <v/>
      </c>
      <c r="K1507" s="268"/>
      <c r="L1507" s="268"/>
      <c r="M1507" s="268"/>
      <c r="N1507" s="269"/>
      <c r="O1507" s="269"/>
      <c r="P1507" s="269"/>
      <c r="Q1507" s="270"/>
      <c r="R1507" s="271"/>
      <c r="S1507" s="268"/>
      <c r="T1507" s="268"/>
      <c r="U1507" s="268"/>
      <c r="V1507" s="268"/>
      <c r="W1507" s="65" t="str">
        <f t="shared" si="211"/>
        <v/>
      </c>
      <c r="X1507" s="65" t="str">
        <f t="shared" si="212"/>
        <v/>
      </c>
      <c r="Y1507" s="65" t="str">
        <f t="shared" si="213"/>
        <v/>
      </c>
      <c r="Z1507" s="65" t="str">
        <f t="shared" si="214"/>
        <v/>
      </c>
      <c r="AA1507" s="65" t="str">
        <f t="shared" si="215"/>
        <v/>
      </c>
    </row>
    <row r="1508" spans="1:27" x14ac:dyDescent="0.25">
      <c r="A1508" s="40" t="str">
        <f>IF(G1508="","",1*ISERROR(VLOOKUP(G1508,G$1:G1507,1,FALSE)))</f>
        <v/>
      </c>
      <c r="B1508" s="40" t="str">
        <f>IF(A1508=0,0,IF(A1508="","",SUM(A$2:A1508)))</f>
        <v/>
      </c>
      <c r="C1508" s="41" t="str">
        <f>IF(H1508="","",1*ISERROR(VLOOKUP(H1508,H$1:H1507,1,FALSE)))</f>
        <v/>
      </c>
      <c r="D1508" s="40" t="str">
        <f>IF(C1508=0,0,IF(C1508="","",SUM(C$2:C1508)))</f>
        <v/>
      </c>
      <c r="E1508" s="41" t="str">
        <f>IF(H1508=0,0,IF(C1508="","",SUM(C$11:C1508)))</f>
        <v/>
      </c>
      <c r="F1508" s="41" t="str">
        <f>IF(H1508="","",COUNTIF(H$11:H1508,"="&amp;H1508))</f>
        <v/>
      </c>
      <c r="G1508" s="41" t="str">
        <f t="shared" si="207"/>
        <v/>
      </c>
      <c r="H1508" s="41" t="str">
        <f t="shared" si="208"/>
        <v/>
      </c>
      <c r="I1508" s="41" t="str">
        <f t="shared" si="209"/>
        <v/>
      </c>
      <c r="J1508" s="41" t="str">
        <f t="shared" si="210"/>
        <v/>
      </c>
      <c r="K1508" s="268"/>
      <c r="L1508" s="268"/>
      <c r="M1508" s="268"/>
      <c r="N1508" s="269"/>
      <c r="O1508" s="269"/>
      <c r="P1508" s="269"/>
      <c r="Q1508" s="270"/>
      <c r="R1508" s="271"/>
      <c r="S1508" s="268"/>
      <c r="T1508" s="268"/>
      <c r="U1508" s="268"/>
      <c r="V1508" s="268"/>
      <c r="W1508" s="65" t="str">
        <f t="shared" si="211"/>
        <v/>
      </c>
      <c r="X1508" s="65" t="str">
        <f t="shared" si="212"/>
        <v/>
      </c>
      <c r="Y1508" s="65" t="str">
        <f t="shared" si="213"/>
        <v/>
      </c>
      <c r="Z1508" s="65" t="str">
        <f t="shared" si="214"/>
        <v/>
      </c>
      <c r="AA1508" s="65" t="str">
        <f t="shared" si="215"/>
        <v/>
      </c>
    </row>
    <row r="1509" spans="1:27" x14ac:dyDescent="0.25">
      <c r="A1509" s="40" t="str">
        <f>IF(G1509="","",1*ISERROR(VLOOKUP(G1509,G$1:G1508,1,FALSE)))</f>
        <v/>
      </c>
      <c r="B1509" s="40" t="str">
        <f>IF(A1509=0,0,IF(A1509="","",SUM(A$2:A1509)))</f>
        <v/>
      </c>
      <c r="C1509" s="41" t="str">
        <f>IF(H1509="","",1*ISERROR(VLOOKUP(H1509,H$1:H1508,1,FALSE)))</f>
        <v/>
      </c>
      <c r="D1509" s="40" t="str">
        <f>IF(C1509=0,0,IF(C1509="","",SUM(C$2:C1509)))</f>
        <v/>
      </c>
      <c r="E1509" s="41" t="str">
        <f>IF(H1509=0,0,IF(C1509="","",SUM(C$11:C1509)))</f>
        <v/>
      </c>
      <c r="F1509" s="41" t="str">
        <f>IF(H1509="","",COUNTIF(H$11:H1509,"="&amp;H1509))</f>
        <v/>
      </c>
      <c r="G1509" s="41" t="str">
        <f t="shared" si="207"/>
        <v/>
      </c>
      <c r="H1509" s="41" t="str">
        <f t="shared" si="208"/>
        <v/>
      </c>
      <c r="I1509" s="41" t="str">
        <f t="shared" si="209"/>
        <v/>
      </c>
      <c r="J1509" s="41" t="str">
        <f t="shared" si="210"/>
        <v/>
      </c>
      <c r="K1509" s="268"/>
      <c r="L1509" s="268"/>
      <c r="M1509" s="268"/>
      <c r="N1509" s="269"/>
      <c r="O1509" s="269"/>
      <c r="P1509" s="269"/>
      <c r="Q1509" s="270"/>
      <c r="R1509" s="271"/>
      <c r="S1509" s="268"/>
      <c r="T1509" s="268"/>
      <c r="U1509" s="268"/>
      <c r="V1509" s="268"/>
      <c r="W1509" s="65" t="str">
        <f t="shared" si="211"/>
        <v/>
      </c>
      <c r="X1509" s="65" t="str">
        <f t="shared" si="212"/>
        <v/>
      </c>
      <c r="Y1509" s="65" t="str">
        <f t="shared" si="213"/>
        <v/>
      </c>
      <c r="Z1509" s="65" t="str">
        <f t="shared" si="214"/>
        <v/>
      </c>
      <c r="AA1509" s="65" t="str">
        <f t="shared" si="215"/>
        <v/>
      </c>
    </row>
    <row r="1510" spans="1:27" x14ac:dyDescent="0.25">
      <c r="A1510" s="40" t="str">
        <f>IF(G1510="","",1*ISERROR(VLOOKUP(G1510,G$1:G1509,1,FALSE)))</f>
        <v/>
      </c>
      <c r="B1510" s="40" t="str">
        <f>IF(A1510=0,0,IF(A1510="","",SUM(A$2:A1510)))</f>
        <v/>
      </c>
      <c r="C1510" s="41" t="str">
        <f>IF(H1510="","",1*ISERROR(VLOOKUP(H1510,H$1:H1509,1,FALSE)))</f>
        <v/>
      </c>
      <c r="D1510" s="40" t="str">
        <f>IF(C1510=0,0,IF(C1510="","",SUM(C$2:C1510)))</f>
        <v/>
      </c>
      <c r="E1510" s="41" t="str">
        <f>IF(H1510=0,0,IF(C1510="","",SUM(C$11:C1510)))</f>
        <v/>
      </c>
      <c r="F1510" s="41" t="str">
        <f>IF(H1510="","",COUNTIF(H$11:H1510,"="&amp;H1510))</f>
        <v/>
      </c>
      <c r="G1510" s="41" t="str">
        <f t="shared" si="207"/>
        <v/>
      </c>
      <c r="H1510" s="41" t="str">
        <f t="shared" si="208"/>
        <v/>
      </c>
      <c r="I1510" s="41" t="str">
        <f t="shared" si="209"/>
        <v/>
      </c>
      <c r="J1510" s="41" t="str">
        <f t="shared" si="210"/>
        <v/>
      </c>
      <c r="K1510" s="268"/>
      <c r="L1510" s="268"/>
      <c r="M1510" s="268"/>
      <c r="N1510" s="269"/>
      <c r="O1510" s="269"/>
      <c r="P1510" s="269"/>
      <c r="Q1510" s="270"/>
      <c r="R1510" s="271"/>
      <c r="S1510" s="268"/>
      <c r="T1510" s="268"/>
      <c r="U1510" s="268"/>
      <c r="V1510" s="268"/>
      <c r="W1510" s="65" t="str">
        <f t="shared" si="211"/>
        <v/>
      </c>
      <c r="X1510" s="65" t="str">
        <f t="shared" si="212"/>
        <v/>
      </c>
      <c r="Y1510" s="65" t="str">
        <f t="shared" si="213"/>
        <v/>
      </c>
      <c r="Z1510" s="65" t="str">
        <f t="shared" si="214"/>
        <v/>
      </c>
      <c r="AA1510" s="65" t="str">
        <f t="shared" si="215"/>
        <v/>
      </c>
    </row>
    <row r="1511" spans="1:27" x14ac:dyDescent="0.25">
      <c r="A1511" s="40" t="str">
        <f>IF(G1511="","",1*ISERROR(VLOOKUP(G1511,G$1:G1510,1,FALSE)))</f>
        <v/>
      </c>
      <c r="B1511" s="40" t="str">
        <f>IF(A1511=0,0,IF(A1511="","",SUM(A$2:A1511)))</f>
        <v/>
      </c>
      <c r="C1511" s="41" t="str">
        <f>IF(H1511="","",1*ISERROR(VLOOKUP(H1511,H$1:H1510,1,FALSE)))</f>
        <v/>
      </c>
      <c r="D1511" s="40" t="str">
        <f>IF(C1511=0,0,IF(C1511="","",SUM(C$2:C1511)))</f>
        <v/>
      </c>
      <c r="E1511" s="41" t="str">
        <f>IF(H1511=0,0,IF(C1511="","",SUM(C$11:C1511)))</f>
        <v/>
      </c>
      <c r="F1511" s="41" t="str">
        <f>IF(H1511="","",COUNTIF(H$11:H1511,"="&amp;H1511))</f>
        <v/>
      </c>
      <c r="G1511" s="41" t="str">
        <f t="shared" si="207"/>
        <v/>
      </c>
      <c r="H1511" s="41" t="str">
        <f t="shared" si="208"/>
        <v/>
      </c>
      <c r="I1511" s="41" t="str">
        <f t="shared" si="209"/>
        <v/>
      </c>
      <c r="J1511" s="41" t="str">
        <f t="shared" si="210"/>
        <v/>
      </c>
      <c r="K1511" s="268"/>
      <c r="L1511" s="268"/>
      <c r="M1511" s="268"/>
      <c r="N1511" s="269"/>
      <c r="O1511" s="269"/>
      <c r="P1511" s="269"/>
      <c r="Q1511" s="270"/>
      <c r="R1511" s="271"/>
      <c r="S1511" s="268"/>
      <c r="T1511" s="268"/>
      <c r="U1511" s="268"/>
      <c r="V1511" s="268"/>
      <c r="W1511" s="65" t="str">
        <f t="shared" si="211"/>
        <v/>
      </c>
      <c r="X1511" s="65" t="str">
        <f t="shared" si="212"/>
        <v/>
      </c>
      <c r="Y1511" s="65" t="str">
        <f t="shared" si="213"/>
        <v/>
      </c>
      <c r="Z1511" s="65" t="str">
        <f t="shared" si="214"/>
        <v/>
      </c>
      <c r="AA1511" s="65" t="str">
        <f t="shared" si="215"/>
        <v/>
      </c>
    </row>
    <row r="1512" spans="1:27" x14ac:dyDescent="0.25">
      <c r="A1512" s="40" t="str">
        <f>IF(G1512="","",1*ISERROR(VLOOKUP(G1512,G$1:G1511,1,FALSE)))</f>
        <v/>
      </c>
      <c r="B1512" s="40" t="str">
        <f>IF(A1512=0,0,IF(A1512="","",SUM(A$2:A1512)))</f>
        <v/>
      </c>
      <c r="C1512" s="41" t="str">
        <f>IF(H1512="","",1*ISERROR(VLOOKUP(H1512,H$1:H1511,1,FALSE)))</f>
        <v/>
      </c>
      <c r="D1512" s="40" t="str">
        <f>IF(C1512=0,0,IF(C1512="","",SUM(C$2:C1512)))</f>
        <v/>
      </c>
      <c r="E1512" s="41" t="str">
        <f>IF(H1512=0,0,IF(C1512="","",SUM(C$11:C1512)))</f>
        <v/>
      </c>
      <c r="F1512" s="41" t="str">
        <f>IF(H1512="","",COUNTIF(H$11:H1512,"="&amp;H1512))</f>
        <v/>
      </c>
      <c r="G1512" s="41" t="str">
        <f t="shared" si="207"/>
        <v/>
      </c>
      <c r="H1512" s="41" t="str">
        <f t="shared" si="208"/>
        <v/>
      </c>
      <c r="I1512" s="41" t="str">
        <f t="shared" si="209"/>
        <v/>
      </c>
      <c r="J1512" s="41" t="str">
        <f t="shared" si="210"/>
        <v/>
      </c>
      <c r="K1512" s="268"/>
      <c r="L1512" s="268"/>
      <c r="M1512" s="268"/>
      <c r="N1512" s="269"/>
      <c r="O1512" s="269"/>
      <c r="P1512" s="269"/>
      <c r="Q1512" s="270"/>
      <c r="R1512" s="271"/>
      <c r="S1512" s="268"/>
      <c r="T1512" s="268"/>
      <c r="U1512" s="268"/>
      <c r="V1512" s="268"/>
      <c r="W1512" s="65" t="str">
        <f t="shared" si="211"/>
        <v/>
      </c>
      <c r="X1512" s="65" t="str">
        <f t="shared" si="212"/>
        <v/>
      </c>
      <c r="Y1512" s="65" t="str">
        <f t="shared" si="213"/>
        <v/>
      </c>
      <c r="Z1512" s="65" t="str">
        <f t="shared" si="214"/>
        <v/>
      </c>
      <c r="AA1512" s="65" t="str">
        <f t="shared" si="215"/>
        <v/>
      </c>
    </row>
    <row r="1513" spans="1:27" x14ac:dyDescent="0.25">
      <c r="A1513" s="40" t="str">
        <f>IF(G1513="","",1*ISERROR(VLOOKUP(G1513,G$1:G1512,1,FALSE)))</f>
        <v/>
      </c>
      <c r="B1513" s="40" t="str">
        <f>IF(A1513=0,0,IF(A1513="","",SUM(A$2:A1513)))</f>
        <v/>
      </c>
      <c r="C1513" s="41" t="str">
        <f>IF(H1513="","",1*ISERROR(VLOOKUP(H1513,H$1:H1512,1,FALSE)))</f>
        <v/>
      </c>
      <c r="D1513" s="40" t="str">
        <f>IF(C1513=0,0,IF(C1513="","",SUM(C$2:C1513)))</f>
        <v/>
      </c>
      <c r="E1513" s="41" t="str">
        <f>IF(H1513=0,0,IF(C1513="","",SUM(C$11:C1513)))</f>
        <v/>
      </c>
      <c r="F1513" s="41" t="str">
        <f>IF(H1513="","",COUNTIF(H$11:H1513,"="&amp;H1513))</f>
        <v/>
      </c>
      <c r="G1513" s="41" t="str">
        <f t="shared" si="207"/>
        <v/>
      </c>
      <c r="H1513" s="41" t="str">
        <f t="shared" si="208"/>
        <v/>
      </c>
      <c r="I1513" s="41" t="str">
        <f t="shared" si="209"/>
        <v/>
      </c>
      <c r="J1513" s="41" t="str">
        <f t="shared" si="210"/>
        <v/>
      </c>
      <c r="K1513" s="268"/>
      <c r="L1513" s="268"/>
      <c r="M1513" s="268"/>
      <c r="N1513" s="269"/>
      <c r="O1513" s="269"/>
      <c r="P1513" s="269"/>
      <c r="Q1513" s="270"/>
      <c r="R1513" s="271"/>
      <c r="S1513" s="268"/>
      <c r="T1513" s="268"/>
      <c r="U1513" s="268"/>
      <c r="V1513" s="268"/>
      <c r="W1513" s="65" t="str">
        <f t="shared" si="211"/>
        <v/>
      </c>
      <c r="X1513" s="65" t="str">
        <f t="shared" si="212"/>
        <v/>
      </c>
      <c r="Y1513" s="65" t="str">
        <f t="shared" si="213"/>
        <v/>
      </c>
      <c r="Z1513" s="65" t="str">
        <f t="shared" si="214"/>
        <v/>
      </c>
      <c r="AA1513" s="65" t="str">
        <f t="shared" si="215"/>
        <v/>
      </c>
    </row>
    <row r="1514" spans="1:27" x14ac:dyDescent="0.25">
      <c r="A1514" s="40" t="str">
        <f>IF(G1514="","",1*ISERROR(VLOOKUP(G1514,G$1:G1513,1,FALSE)))</f>
        <v/>
      </c>
      <c r="B1514" s="40" t="str">
        <f>IF(A1514=0,0,IF(A1514="","",SUM(A$2:A1514)))</f>
        <v/>
      </c>
      <c r="C1514" s="41" t="str">
        <f>IF(H1514="","",1*ISERROR(VLOOKUP(H1514,H$1:H1513,1,FALSE)))</f>
        <v/>
      </c>
      <c r="D1514" s="40" t="str">
        <f>IF(C1514=0,0,IF(C1514="","",SUM(C$2:C1514)))</f>
        <v/>
      </c>
      <c r="E1514" s="41" t="str">
        <f>IF(H1514=0,0,IF(C1514="","",SUM(C$11:C1514)))</f>
        <v/>
      </c>
      <c r="F1514" s="41" t="str">
        <f>IF(H1514="","",COUNTIF(H$11:H1514,"="&amp;H1514))</f>
        <v/>
      </c>
      <c r="G1514" s="41" t="str">
        <f t="shared" si="207"/>
        <v/>
      </c>
      <c r="H1514" s="41" t="str">
        <f t="shared" si="208"/>
        <v/>
      </c>
      <c r="I1514" s="41" t="str">
        <f t="shared" si="209"/>
        <v/>
      </c>
      <c r="J1514" s="41" t="str">
        <f t="shared" si="210"/>
        <v/>
      </c>
      <c r="K1514" s="268"/>
      <c r="L1514" s="268"/>
      <c r="M1514" s="268"/>
      <c r="N1514" s="269"/>
      <c r="O1514" s="269"/>
      <c r="P1514" s="269"/>
      <c r="Q1514" s="270"/>
      <c r="R1514" s="271"/>
      <c r="S1514" s="268"/>
      <c r="T1514" s="268"/>
      <c r="U1514" s="268"/>
      <c r="V1514" s="268"/>
      <c r="W1514" s="65" t="str">
        <f t="shared" si="211"/>
        <v/>
      </c>
      <c r="X1514" s="65" t="str">
        <f t="shared" si="212"/>
        <v/>
      </c>
      <c r="Y1514" s="65" t="str">
        <f t="shared" si="213"/>
        <v/>
      </c>
      <c r="Z1514" s="65" t="str">
        <f t="shared" si="214"/>
        <v/>
      </c>
      <c r="AA1514" s="65" t="str">
        <f t="shared" si="215"/>
        <v/>
      </c>
    </row>
    <row r="1515" spans="1:27" x14ac:dyDescent="0.25">
      <c r="A1515" s="40" t="str">
        <f>IF(G1515="","",1*ISERROR(VLOOKUP(G1515,G$1:G1514,1,FALSE)))</f>
        <v/>
      </c>
      <c r="B1515" s="40" t="str">
        <f>IF(A1515=0,0,IF(A1515="","",SUM(A$2:A1515)))</f>
        <v/>
      </c>
      <c r="C1515" s="41" t="str">
        <f>IF(H1515="","",1*ISERROR(VLOOKUP(H1515,H$1:H1514,1,FALSE)))</f>
        <v/>
      </c>
      <c r="D1515" s="40" t="str">
        <f>IF(C1515=0,0,IF(C1515="","",SUM(C$2:C1515)))</f>
        <v/>
      </c>
      <c r="E1515" s="41" t="str">
        <f>IF(H1515=0,0,IF(C1515="","",SUM(C$11:C1515)))</f>
        <v/>
      </c>
      <c r="F1515" s="41" t="str">
        <f>IF(H1515="","",COUNTIF(H$11:H1515,"="&amp;H1515))</f>
        <v/>
      </c>
      <c r="G1515" s="41" t="str">
        <f t="shared" si="207"/>
        <v/>
      </c>
      <c r="H1515" s="41" t="str">
        <f t="shared" si="208"/>
        <v/>
      </c>
      <c r="I1515" s="41" t="str">
        <f t="shared" si="209"/>
        <v/>
      </c>
      <c r="J1515" s="41" t="str">
        <f t="shared" si="210"/>
        <v/>
      </c>
      <c r="K1515" s="268"/>
      <c r="L1515" s="268"/>
      <c r="M1515" s="268"/>
      <c r="N1515" s="269"/>
      <c r="O1515" s="269"/>
      <c r="P1515" s="269"/>
      <c r="Q1515" s="270"/>
      <c r="R1515" s="271"/>
      <c r="S1515" s="268"/>
      <c r="T1515" s="268"/>
      <c r="U1515" s="268"/>
      <c r="V1515" s="268"/>
      <c r="W1515" s="65" t="str">
        <f t="shared" si="211"/>
        <v/>
      </c>
      <c r="X1515" s="65" t="str">
        <f t="shared" si="212"/>
        <v/>
      </c>
      <c r="Y1515" s="65" t="str">
        <f t="shared" si="213"/>
        <v/>
      </c>
      <c r="Z1515" s="65" t="str">
        <f t="shared" si="214"/>
        <v/>
      </c>
      <c r="AA1515" s="65" t="str">
        <f t="shared" si="215"/>
        <v/>
      </c>
    </row>
    <row r="1516" spans="1:27" x14ac:dyDescent="0.25">
      <c r="A1516" s="40" t="str">
        <f>IF(G1516="","",1*ISERROR(VLOOKUP(G1516,G$1:G1515,1,FALSE)))</f>
        <v/>
      </c>
      <c r="B1516" s="40" t="str">
        <f>IF(A1516=0,0,IF(A1516="","",SUM(A$2:A1516)))</f>
        <v/>
      </c>
      <c r="C1516" s="41" t="str">
        <f>IF(H1516="","",1*ISERROR(VLOOKUP(H1516,H$1:H1515,1,FALSE)))</f>
        <v/>
      </c>
      <c r="D1516" s="40" t="str">
        <f>IF(C1516=0,0,IF(C1516="","",SUM(C$2:C1516)))</f>
        <v/>
      </c>
      <c r="E1516" s="41" t="str">
        <f>IF(H1516=0,0,IF(C1516="","",SUM(C$11:C1516)))</f>
        <v/>
      </c>
      <c r="F1516" s="41" t="str">
        <f>IF(H1516="","",COUNTIF(H$11:H1516,"="&amp;H1516))</f>
        <v/>
      </c>
      <c r="G1516" s="41" t="str">
        <f t="shared" si="207"/>
        <v/>
      </c>
      <c r="H1516" s="41" t="str">
        <f t="shared" si="208"/>
        <v/>
      </c>
      <c r="I1516" s="41" t="str">
        <f t="shared" si="209"/>
        <v/>
      </c>
      <c r="J1516" s="41" t="str">
        <f t="shared" si="210"/>
        <v/>
      </c>
      <c r="K1516" s="268"/>
      <c r="L1516" s="268"/>
      <c r="M1516" s="268"/>
      <c r="N1516" s="269"/>
      <c r="O1516" s="269"/>
      <c r="P1516" s="269"/>
      <c r="Q1516" s="270"/>
      <c r="R1516" s="271"/>
      <c r="S1516" s="268"/>
      <c r="T1516" s="268"/>
      <c r="U1516" s="268"/>
      <c r="V1516" s="268"/>
      <c r="W1516" s="65" t="str">
        <f t="shared" si="211"/>
        <v/>
      </c>
      <c r="X1516" s="65" t="str">
        <f t="shared" si="212"/>
        <v/>
      </c>
      <c r="Y1516" s="65" t="str">
        <f t="shared" si="213"/>
        <v/>
      </c>
      <c r="Z1516" s="65" t="str">
        <f t="shared" si="214"/>
        <v/>
      </c>
      <c r="AA1516" s="65" t="str">
        <f t="shared" si="215"/>
        <v/>
      </c>
    </row>
    <row r="1517" spans="1:27" x14ac:dyDescent="0.25">
      <c r="A1517" s="40" t="str">
        <f>IF(G1517="","",1*ISERROR(VLOOKUP(G1517,G$1:G1516,1,FALSE)))</f>
        <v/>
      </c>
      <c r="B1517" s="40" t="str">
        <f>IF(A1517=0,0,IF(A1517="","",SUM(A$2:A1517)))</f>
        <v/>
      </c>
      <c r="C1517" s="41" t="str">
        <f>IF(H1517="","",1*ISERROR(VLOOKUP(H1517,H$1:H1516,1,FALSE)))</f>
        <v/>
      </c>
      <c r="D1517" s="40" t="str">
        <f>IF(C1517=0,0,IF(C1517="","",SUM(C$2:C1517)))</f>
        <v/>
      </c>
      <c r="E1517" s="41" t="str">
        <f>IF(H1517=0,0,IF(C1517="","",SUM(C$11:C1517)))</f>
        <v/>
      </c>
      <c r="F1517" s="41" t="str">
        <f>IF(H1517="","",COUNTIF(H$11:H1517,"="&amp;H1517))</f>
        <v/>
      </c>
      <c r="G1517" s="41" t="str">
        <f t="shared" si="207"/>
        <v/>
      </c>
      <c r="H1517" s="41" t="str">
        <f t="shared" si="208"/>
        <v/>
      </c>
      <c r="I1517" s="41" t="str">
        <f t="shared" si="209"/>
        <v/>
      </c>
      <c r="J1517" s="41" t="str">
        <f t="shared" si="210"/>
        <v/>
      </c>
      <c r="K1517" s="268"/>
      <c r="L1517" s="268"/>
      <c r="M1517" s="268"/>
      <c r="N1517" s="269"/>
      <c r="O1517" s="269"/>
      <c r="P1517" s="269"/>
      <c r="Q1517" s="270"/>
      <c r="R1517" s="271"/>
      <c r="S1517" s="268"/>
      <c r="T1517" s="268"/>
      <c r="U1517" s="268"/>
      <c r="V1517" s="268"/>
      <c r="W1517" s="65" t="str">
        <f t="shared" si="211"/>
        <v/>
      </c>
      <c r="X1517" s="65" t="str">
        <f t="shared" si="212"/>
        <v/>
      </c>
      <c r="Y1517" s="65" t="str">
        <f t="shared" si="213"/>
        <v/>
      </c>
      <c r="Z1517" s="65" t="str">
        <f t="shared" si="214"/>
        <v/>
      </c>
      <c r="AA1517" s="65" t="str">
        <f t="shared" si="215"/>
        <v/>
      </c>
    </row>
    <row r="1518" spans="1:27" x14ac:dyDescent="0.25">
      <c r="A1518" s="40" t="str">
        <f>IF(G1518="","",1*ISERROR(VLOOKUP(G1518,G$1:G1517,1,FALSE)))</f>
        <v/>
      </c>
      <c r="B1518" s="40" t="str">
        <f>IF(A1518=0,0,IF(A1518="","",SUM(A$2:A1518)))</f>
        <v/>
      </c>
      <c r="C1518" s="41" t="str">
        <f>IF(H1518="","",1*ISERROR(VLOOKUP(H1518,H$1:H1517,1,FALSE)))</f>
        <v/>
      </c>
      <c r="D1518" s="40" t="str">
        <f>IF(C1518=0,0,IF(C1518="","",SUM(C$2:C1518)))</f>
        <v/>
      </c>
      <c r="E1518" s="41" t="str">
        <f>IF(H1518=0,0,IF(C1518="","",SUM(C$11:C1518)))</f>
        <v/>
      </c>
      <c r="F1518" s="41" t="str">
        <f>IF(H1518="","",COUNTIF(H$11:H1518,"="&amp;H1518))</f>
        <v/>
      </c>
      <c r="G1518" s="41" t="str">
        <f t="shared" si="207"/>
        <v/>
      </c>
      <c r="H1518" s="41" t="str">
        <f t="shared" si="208"/>
        <v/>
      </c>
      <c r="I1518" s="41" t="str">
        <f t="shared" si="209"/>
        <v/>
      </c>
      <c r="J1518" s="41" t="str">
        <f t="shared" si="210"/>
        <v/>
      </c>
      <c r="K1518" s="268"/>
      <c r="L1518" s="268"/>
      <c r="M1518" s="268"/>
      <c r="N1518" s="269"/>
      <c r="O1518" s="269"/>
      <c r="P1518" s="269"/>
      <c r="Q1518" s="270"/>
      <c r="R1518" s="271"/>
      <c r="S1518" s="268"/>
      <c r="T1518" s="268"/>
      <c r="U1518" s="268"/>
      <c r="V1518" s="268"/>
      <c r="W1518" s="65" t="str">
        <f t="shared" si="211"/>
        <v/>
      </c>
      <c r="X1518" s="65" t="str">
        <f t="shared" si="212"/>
        <v/>
      </c>
      <c r="Y1518" s="65" t="str">
        <f t="shared" si="213"/>
        <v/>
      </c>
      <c r="Z1518" s="65" t="str">
        <f t="shared" si="214"/>
        <v/>
      </c>
      <c r="AA1518" s="65" t="str">
        <f t="shared" si="215"/>
        <v/>
      </c>
    </row>
    <row r="1519" spans="1:27" x14ac:dyDescent="0.25">
      <c r="A1519" s="40" t="str">
        <f>IF(G1519="","",1*ISERROR(VLOOKUP(G1519,G$1:G1518,1,FALSE)))</f>
        <v/>
      </c>
      <c r="B1519" s="40" t="str">
        <f>IF(A1519=0,0,IF(A1519="","",SUM(A$2:A1519)))</f>
        <v/>
      </c>
      <c r="C1519" s="41" t="str">
        <f>IF(H1519="","",1*ISERROR(VLOOKUP(H1519,H$1:H1518,1,FALSE)))</f>
        <v/>
      </c>
      <c r="D1519" s="40" t="str">
        <f>IF(C1519=0,0,IF(C1519="","",SUM(C$2:C1519)))</f>
        <v/>
      </c>
      <c r="E1519" s="41" t="str">
        <f>IF(H1519=0,0,IF(C1519="","",SUM(C$11:C1519)))</f>
        <v/>
      </c>
      <c r="F1519" s="41" t="str">
        <f>IF(H1519="","",COUNTIF(H$11:H1519,"="&amp;H1519))</f>
        <v/>
      </c>
      <c r="G1519" s="41" t="str">
        <f t="shared" si="207"/>
        <v/>
      </c>
      <c r="H1519" s="41" t="str">
        <f t="shared" si="208"/>
        <v/>
      </c>
      <c r="I1519" s="41" t="str">
        <f t="shared" si="209"/>
        <v/>
      </c>
      <c r="J1519" s="41" t="str">
        <f t="shared" si="210"/>
        <v/>
      </c>
      <c r="K1519" s="268"/>
      <c r="L1519" s="268"/>
      <c r="M1519" s="268"/>
      <c r="N1519" s="269"/>
      <c r="O1519" s="269"/>
      <c r="P1519" s="269"/>
      <c r="Q1519" s="270"/>
      <c r="R1519" s="271"/>
      <c r="S1519" s="268"/>
      <c r="T1519" s="268"/>
      <c r="U1519" s="268"/>
      <c r="V1519" s="268"/>
      <c r="W1519" s="65" t="str">
        <f t="shared" si="211"/>
        <v/>
      </c>
      <c r="X1519" s="65" t="str">
        <f t="shared" si="212"/>
        <v/>
      </c>
      <c r="Y1519" s="65" t="str">
        <f t="shared" si="213"/>
        <v/>
      </c>
      <c r="Z1519" s="65" t="str">
        <f t="shared" si="214"/>
        <v/>
      </c>
      <c r="AA1519" s="65" t="str">
        <f t="shared" si="215"/>
        <v/>
      </c>
    </row>
    <row r="1520" spans="1:27" x14ac:dyDescent="0.25">
      <c r="A1520" s="40" t="str">
        <f>IF(G1520="","",1*ISERROR(VLOOKUP(G1520,G$1:G1519,1,FALSE)))</f>
        <v/>
      </c>
      <c r="B1520" s="40" t="str">
        <f>IF(A1520=0,0,IF(A1520="","",SUM(A$2:A1520)))</f>
        <v/>
      </c>
      <c r="C1520" s="41" t="str">
        <f>IF(H1520="","",1*ISERROR(VLOOKUP(H1520,H$1:H1519,1,FALSE)))</f>
        <v/>
      </c>
      <c r="D1520" s="40" t="str">
        <f>IF(C1520=0,0,IF(C1520="","",SUM(C$2:C1520)))</f>
        <v/>
      </c>
      <c r="E1520" s="41" t="str">
        <f>IF(H1520=0,0,IF(C1520="","",SUM(C$11:C1520)))</f>
        <v/>
      </c>
      <c r="F1520" s="41" t="str">
        <f>IF(H1520="","",COUNTIF(H$11:H1520,"="&amp;H1520))</f>
        <v/>
      </c>
      <c r="G1520" s="41" t="str">
        <f t="shared" si="207"/>
        <v/>
      </c>
      <c r="H1520" s="41" t="str">
        <f t="shared" si="208"/>
        <v/>
      </c>
      <c r="I1520" s="41" t="str">
        <f t="shared" si="209"/>
        <v/>
      </c>
      <c r="J1520" s="41" t="str">
        <f t="shared" si="210"/>
        <v/>
      </c>
      <c r="K1520" s="268"/>
      <c r="L1520" s="268"/>
      <c r="M1520" s="268"/>
      <c r="N1520" s="269"/>
      <c r="O1520" s="269"/>
      <c r="P1520" s="269"/>
      <c r="Q1520" s="270"/>
      <c r="R1520" s="271"/>
      <c r="S1520" s="268"/>
      <c r="T1520" s="268"/>
      <c r="U1520" s="268"/>
      <c r="V1520" s="268"/>
      <c r="W1520" s="65" t="str">
        <f t="shared" si="211"/>
        <v/>
      </c>
      <c r="X1520" s="65" t="str">
        <f t="shared" si="212"/>
        <v/>
      </c>
      <c r="Y1520" s="65" t="str">
        <f t="shared" si="213"/>
        <v/>
      </c>
      <c r="Z1520" s="65" t="str">
        <f t="shared" si="214"/>
        <v/>
      </c>
      <c r="AA1520" s="65" t="str">
        <f t="shared" si="215"/>
        <v/>
      </c>
    </row>
    <row r="1521" spans="1:27" x14ac:dyDescent="0.25">
      <c r="A1521" s="40" t="str">
        <f>IF(G1521="","",1*ISERROR(VLOOKUP(G1521,G$1:G1520,1,FALSE)))</f>
        <v/>
      </c>
      <c r="B1521" s="40" t="str">
        <f>IF(A1521=0,0,IF(A1521="","",SUM(A$2:A1521)))</f>
        <v/>
      </c>
      <c r="C1521" s="41" t="str">
        <f>IF(H1521="","",1*ISERROR(VLOOKUP(H1521,H$1:H1520,1,FALSE)))</f>
        <v/>
      </c>
      <c r="D1521" s="40" t="str">
        <f>IF(C1521=0,0,IF(C1521="","",SUM(C$2:C1521)))</f>
        <v/>
      </c>
      <c r="E1521" s="41" t="str">
        <f>IF(H1521=0,0,IF(C1521="","",SUM(C$11:C1521)))</f>
        <v/>
      </c>
      <c r="F1521" s="41" t="str">
        <f>IF(H1521="","",COUNTIF(H$11:H1521,"="&amp;H1521))</f>
        <v/>
      </c>
      <c r="G1521" s="41" t="str">
        <f t="shared" si="207"/>
        <v/>
      </c>
      <c r="H1521" s="41" t="str">
        <f t="shared" si="208"/>
        <v/>
      </c>
      <c r="I1521" s="41" t="str">
        <f t="shared" si="209"/>
        <v/>
      </c>
      <c r="J1521" s="41" t="str">
        <f t="shared" si="210"/>
        <v/>
      </c>
      <c r="K1521" s="268"/>
      <c r="L1521" s="268"/>
      <c r="M1521" s="268"/>
      <c r="N1521" s="269"/>
      <c r="O1521" s="269"/>
      <c r="P1521" s="269"/>
      <c r="Q1521" s="270"/>
      <c r="R1521" s="271"/>
      <c r="S1521" s="268"/>
      <c r="T1521" s="268"/>
      <c r="U1521" s="268"/>
      <c r="V1521" s="268"/>
      <c r="W1521" s="65" t="str">
        <f t="shared" si="211"/>
        <v/>
      </c>
      <c r="X1521" s="65" t="str">
        <f t="shared" si="212"/>
        <v/>
      </c>
      <c r="Y1521" s="65" t="str">
        <f t="shared" si="213"/>
        <v/>
      </c>
      <c r="Z1521" s="65" t="str">
        <f t="shared" si="214"/>
        <v/>
      </c>
      <c r="AA1521" s="65" t="str">
        <f t="shared" si="215"/>
        <v/>
      </c>
    </row>
    <row r="1522" spans="1:27" x14ac:dyDescent="0.25">
      <c r="A1522" s="40" t="str">
        <f>IF(G1522="","",1*ISERROR(VLOOKUP(G1522,G$1:G1521,1,FALSE)))</f>
        <v/>
      </c>
      <c r="B1522" s="40" t="str">
        <f>IF(A1522=0,0,IF(A1522="","",SUM(A$2:A1522)))</f>
        <v/>
      </c>
      <c r="C1522" s="41" t="str">
        <f>IF(H1522="","",1*ISERROR(VLOOKUP(H1522,H$1:H1521,1,FALSE)))</f>
        <v/>
      </c>
      <c r="D1522" s="40" t="str">
        <f>IF(C1522=0,0,IF(C1522="","",SUM(C$2:C1522)))</f>
        <v/>
      </c>
      <c r="E1522" s="41" t="str">
        <f>IF(H1522=0,0,IF(C1522="","",SUM(C$11:C1522)))</f>
        <v/>
      </c>
      <c r="F1522" s="41" t="str">
        <f>IF(H1522="","",COUNTIF(H$11:H1522,"="&amp;H1522))</f>
        <v/>
      </c>
      <c r="G1522" s="41" t="str">
        <f t="shared" si="207"/>
        <v/>
      </c>
      <c r="H1522" s="41" t="str">
        <f t="shared" si="208"/>
        <v/>
      </c>
      <c r="I1522" s="41" t="str">
        <f t="shared" si="209"/>
        <v/>
      </c>
      <c r="J1522" s="41" t="str">
        <f t="shared" si="210"/>
        <v/>
      </c>
      <c r="K1522" s="268"/>
      <c r="L1522" s="268"/>
      <c r="M1522" s="268"/>
      <c r="N1522" s="269"/>
      <c r="O1522" s="269"/>
      <c r="P1522" s="269"/>
      <c r="Q1522" s="270"/>
      <c r="R1522" s="271"/>
      <c r="S1522" s="268"/>
      <c r="T1522" s="268"/>
      <c r="U1522" s="268"/>
      <c r="V1522" s="268"/>
      <c r="W1522" s="65" t="str">
        <f t="shared" si="211"/>
        <v/>
      </c>
      <c r="X1522" s="65" t="str">
        <f t="shared" si="212"/>
        <v/>
      </c>
      <c r="Y1522" s="65" t="str">
        <f t="shared" si="213"/>
        <v/>
      </c>
      <c r="Z1522" s="65" t="str">
        <f t="shared" si="214"/>
        <v/>
      </c>
      <c r="AA1522" s="65" t="str">
        <f t="shared" si="215"/>
        <v/>
      </c>
    </row>
    <row r="1523" spans="1:27" x14ac:dyDescent="0.25">
      <c r="A1523" s="40" t="str">
        <f>IF(G1523="","",1*ISERROR(VLOOKUP(G1523,G$1:G1522,1,FALSE)))</f>
        <v/>
      </c>
      <c r="B1523" s="40" t="str">
        <f>IF(A1523=0,0,IF(A1523="","",SUM(A$2:A1523)))</f>
        <v/>
      </c>
      <c r="C1523" s="41" t="str">
        <f>IF(H1523="","",1*ISERROR(VLOOKUP(H1523,H$1:H1522,1,FALSE)))</f>
        <v/>
      </c>
      <c r="D1523" s="40" t="str">
        <f>IF(C1523=0,0,IF(C1523="","",SUM(C$2:C1523)))</f>
        <v/>
      </c>
      <c r="E1523" s="41" t="str">
        <f>IF(H1523=0,0,IF(C1523="","",SUM(C$11:C1523)))</f>
        <v/>
      </c>
      <c r="F1523" s="41" t="str">
        <f>IF(H1523="","",COUNTIF(H$11:H1523,"="&amp;H1523))</f>
        <v/>
      </c>
      <c r="G1523" s="41" t="str">
        <f t="shared" si="207"/>
        <v/>
      </c>
      <c r="H1523" s="41" t="str">
        <f t="shared" si="208"/>
        <v/>
      </c>
      <c r="I1523" s="41" t="str">
        <f t="shared" si="209"/>
        <v/>
      </c>
      <c r="J1523" s="41" t="str">
        <f t="shared" si="210"/>
        <v/>
      </c>
      <c r="K1523" s="268"/>
      <c r="L1523" s="268"/>
      <c r="M1523" s="268"/>
      <c r="N1523" s="269"/>
      <c r="O1523" s="269"/>
      <c r="P1523" s="269"/>
      <c r="Q1523" s="270"/>
      <c r="R1523" s="271"/>
      <c r="S1523" s="268"/>
      <c r="T1523" s="268"/>
      <c r="U1523" s="268"/>
      <c r="V1523" s="268"/>
      <c r="W1523" s="65" t="str">
        <f t="shared" si="211"/>
        <v/>
      </c>
      <c r="X1523" s="65" t="str">
        <f t="shared" si="212"/>
        <v/>
      </c>
      <c r="Y1523" s="65" t="str">
        <f t="shared" si="213"/>
        <v/>
      </c>
      <c r="Z1523" s="65" t="str">
        <f t="shared" si="214"/>
        <v/>
      </c>
      <c r="AA1523" s="65" t="str">
        <f t="shared" si="215"/>
        <v/>
      </c>
    </row>
    <row r="1524" spans="1:27" x14ac:dyDescent="0.25">
      <c r="A1524" s="40" t="str">
        <f>IF(G1524="","",1*ISERROR(VLOOKUP(G1524,G$1:G1523,1,FALSE)))</f>
        <v/>
      </c>
      <c r="B1524" s="40" t="str">
        <f>IF(A1524=0,0,IF(A1524="","",SUM(A$2:A1524)))</f>
        <v/>
      </c>
      <c r="C1524" s="41" t="str">
        <f>IF(H1524="","",1*ISERROR(VLOOKUP(H1524,H$1:H1523,1,FALSE)))</f>
        <v/>
      </c>
      <c r="D1524" s="40" t="str">
        <f>IF(C1524=0,0,IF(C1524="","",SUM(C$2:C1524)))</f>
        <v/>
      </c>
      <c r="E1524" s="41" t="str">
        <f>IF(H1524=0,0,IF(C1524="","",SUM(C$11:C1524)))</f>
        <v/>
      </c>
      <c r="F1524" s="41" t="str">
        <f>IF(H1524="","",COUNTIF(H$11:H1524,"="&amp;H1524))</f>
        <v/>
      </c>
      <c r="G1524" s="41" t="str">
        <f t="shared" si="207"/>
        <v/>
      </c>
      <c r="H1524" s="41" t="str">
        <f t="shared" si="208"/>
        <v/>
      </c>
      <c r="I1524" s="41" t="str">
        <f t="shared" si="209"/>
        <v/>
      </c>
      <c r="J1524" s="41" t="str">
        <f t="shared" si="210"/>
        <v/>
      </c>
      <c r="K1524" s="268"/>
      <c r="L1524" s="268"/>
      <c r="M1524" s="268"/>
      <c r="N1524" s="269"/>
      <c r="O1524" s="269"/>
      <c r="P1524" s="269"/>
      <c r="Q1524" s="270"/>
      <c r="R1524" s="271"/>
      <c r="S1524" s="268"/>
      <c r="T1524" s="268"/>
      <c r="U1524" s="268"/>
      <c r="V1524" s="268"/>
      <c r="W1524" s="65" t="str">
        <f t="shared" si="211"/>
        <v/>
      </c>
      <c r="X1524" s="65" t="str">
        <f t="shared" si="212"/>
        <v/>
      </c>
      <c r="Y1524" s="65" t="str">
        <f t="shared" si="213"/>
        <v/>
      </c>
      <c r="Z1524" s="65" t="str">
        <f t="shared" si="214"/>
        <v/>
      </c>
      <c r="AA1524" s="65" t="str">
        <f t="shared" si="215"/>
        <v/>
      </c>
    </row>
    <row r="1525" spans="1:27" x14ac:dyDescent="0.25">
      <c r="A1525" s="40" t="str">
        <f>IF(G1525="","",1*ISERROR(VLOOKUP(G1525,G$1:G1524,1,FALSE)))</f>
        <v/>
      </c>
      <c r="B1525" s="40" t="str">
        <f>IF(A1525=0,0,IF(A1525="","",SUM(A$2:A1525)))</f>
        <v/>
      </c>
      <c r="C1525" s="41" t="str">
        <f>IF(H1525="","",1*ISERROR(VLOOKUP(H1525,H$1:H1524,1,FALSE)))</f>
        <v/>
      </c>
      <c r="D1525" s="40" t="str">
        <f>IF(C1525=0,0,IF(C1525="","",SUM(C$2:C1525)))</f>
        <v/>
      </c>
      <c r="E1525" s="41" t="str">
        <f>IF(H1525=0,0,IF(C1525="","",SUM(C$11:C1525)))</f>
        <v/>
      </c>
      <c r="F1525" s="41" t="str">
        <f>IF(H1525="","",COUNTIF(H$11:H1525,"="&amp;H1525))</f>
        <v/>
      </c>
      <c r="G1525" s="41" t="str">
        <f t="shared" si="207"/>
        <v/>
      </c>
      <c r="H1525" s="41" t="str">
        <f t="shared" si="208"/>
        <v/>
      </c>
      <c r="I1525" s="41" t="str">
        <f t="shared" si="209"/>
        <v/>
      </c>
      <c r="J1525" s="41" t="str">
        <f t="shared" si="210"/>
        <v/>
      </c>
      <c r="K1525" s="268"/>
      <c r="L1525" s="268"/>
      <c r="M1525" s="268"/>
      <c r="N1525" s="269"/>
      <c r="O1525" s="269"/>
      <c r="P1525" s="269"/>
      <c r="Q1525" s="270"/>
      <c r="R1525" s="271"/>
      <c r="S1525" s="268"/>
      <c r="T1525" s="268"/>
      <c r="U1525" s="268"/>
      <c r="V1525" s="268"/>
      <c r="W1525" s="65" t="str">
        <f t="shared" si="211"/>
        <v/>
      </c>
      <c r="X1525" s="65" t="str">
        <f t="shared" si="212"/>
        <v/>
      </c>
      <c r="Y1525" s="65" t="str">
        <f t="shared" si="213"/>
        <v/>
      </c>
      <c r="Z1525" s="65" t="str">
        <f t="shared" si="214"/>
        <v/>
      </c>
      <c r="AA1525" s="65" t="str">
        <f t="shared" si="215"/>
        <v/>
      </c>
    </row>
    <row r="1526" spans="1:27" x14ac:dyDescent="0.25">
      <c r="A1526" s="40" t="str">
        <f>IF(G1526="","",1*ISERROR(VLOOKUP(G1526,G$1:G1525,1,FALSE)))</f>
        <v/>
      </c>
      <c r="B1526" s="40" t="str">
        <f>IF(A1526=0,0,IF(A1526="","",SUM(A$2:A1526)))</f>
        <v/>
      </c>
      <c r="C1526" s="41" t="str">
        <f>IF(H1526="","",1*ISERROR(VLOOKUP(H1526,H$1:H1525,1,FALSE)))</f>
        <v/>
      </c>
      <c r="D1526" s="40" t="str">
        <f>IF(C1526=0,0,IF(C1526="","",SUM(C$2:C1526)))</f>
        <v/>
      </c>
      <c r="E1526" s="41" t="str">
        <f>IF(H1526=0,0,IF(C1526="","",SUM(C$11:C1526)))</f>
        <v/>
      </c>
      <c r="F1526" s="41" t="str">
        <f>IF(H1526="","",COUNTIF(H$11:H1526,"="&amp;H1526))</f>
        <v/>
      </c>
      <c r="G1526" s="41" t="str">
        <f t="shared" si="207"/>
        <v/>
      </c>
      <c r="H1526" s="41" t="str">
        <f t="shared" si="208"/>
        <v/>
      </c>
      <c r="I1526" s="41" t="str">
        <f t="shared" si="209"/>
        <v/>
      </c>
      <c r="J1526" s="41" t="str">
        <f t="shared" si="210"/>
        <v/>
      </c>
      <c r="K1526" s="268"/>
      <c r="L1526" s="268"/>
      <c r="M1526" s="268"/>
      <c r="N1526" s="269"/>
      <c r="O1526" s="269"/>
      <c r="P1526" s="269"/>
      <c r="Q1526" s="270"/>
      <c r="R1526" s="271"/>
      <c r="S1526" s="268"/>
      <c r="T1526" s="268"/>
      <c r="U1526" s="268"/>
      <c r="V1526" s="268"/>
      <c r="W1526" s="65" t="str">
        <f t="shared" si="211"/>
        <v/>
      </c>
      <c r="X1526" s="65" t="str">
        <f t="shared" si="212"/>
        <v/>
      </c>
      <c r="Y1526" s="65" t="str">
        <f t="shared" si="213"/>
        <v/>
      </c>
      <c r="Z1526" s="65" t="str">
        <f t="shared" si="214"/>
        <v/>
      </c>
      <c r="AA1526" s="65" t="str">
        <f t="shared" si="215"/>
        <v/>
      </c>
    </row>
    <row r="1527" spans="1:27" x14ac:dyDescent="0.25">
      <c r="A1527" s="40" t="str">
        <f>IF(G1527="","",1*ISERROR(VLOOKUP(G1527,G$1:G1526,1,FALSE)))</f>
        <v/>
      </c>
      <c r="B1527" s="40" t="str">
        <f>IF(A1527=0,0,IF(A1527="","",SUM(A$2:A1527)))</f>
        <v/>
      </c>
      <c r="C1527" s="41" t="str">
        <f>IF(H1527="","",1*ISERROR(VLOOKUP(H1527,H$1:H1526,1,FALSE)))</f>
        <v/>
      </c>
      <c r="D1527" s="40" t="str">
        <f>IF(C1527=0,0,IF(C1527="","",SUM(C$2:C1527)))</f>
        <v/>
      </c>
      <c r="E1527" s="41" t="str">
        <f>IF(H1527=0,0,IF(C1527="","",SUM(C$11:C1527)))</f>
        <v/>
      </c>
      <c r="F1527" s="41" t="str">
        <f>IF(H1527="","",COUNTIF(H$11:H1527,"="&amp;H1527))</f>
        <v/>
      </c>
      <c r="G1527" s="41" t="str">
        <f t="shared" si="207"/>
        <v/>
      </c>
      <c r="H1527" s="41" t="str">
        <f t="shared" si="208"/>
        <v/>
      </c>
      <c r="I1527" s="41" t="str">
        <f t="shared" si="209"/>
        <v/>
      </c>
      <c r="J1527" s="41" t="str">
        <f t="shared" si="210"/>
        <v/>
      </c>
      <c r="K1527" s="268"/>
      <c r="L1527" s="268"/>
      <c r="M1527" s="268"/>
      <c r="N1527" s="269"/>
      <c r="O1527" s="269"/>
      <c r="P1527" s="269"/>
      <c r="Q1527" s="270"/>
      <c r="R1527" s="271"/>
      <c r="S1527" s="268"/>
      <c r="T1527" s="268"/>
      <c r="U1527" s="268"/>
      <c r="V1527" s="268"/>
      <c r="W1527" s="65" t="str">
        <f t="shared" si="211"/>
        <v/>
      </c>
      <c r="X1527" s="65" t="str">
        <f t="shared" si="212"/>
        <v/>
      </c>
      <c r="Y1527" s="65" t="str">
        <f t="shared" si="213"/>
        <v/>
      </c>
      <c r="Z1527" s="65" t="str">
        <f t="shared" si="214"/>
        <v/>
      </c>
      <c r="AA1527" s="65" t="str">
        <f t="shared" si="215"/>
        <v/>
      </c>
    </row>
    <row r="1528" spans="1:27" x14ac:dyDescent="0.25">
      <c r="A1528" s="40" t="str">
        <f>IF(G1528="","",1*ISERROR(VLOOKUP(G1528,G$1:G1527,1,FALSE)))</f>
        <v/>
      </c>
      <c r="B1528" s="40" t="str">
        <f>IF(A1528=0,0,IF(A1528="","",SUM(A$2:A1528)))</f>
        <v/>
      </c>
      <c r="C1528" s="41" t="str">
        <f>IF(H1528="","",1*ISERROR(VLOOKUP(H1528,H$1:H1527,1,FALSE)))</f>
        <v/>
      </c>
      <c r="D1528" s="40" t="str">
        <f>IF(C1528=0,0,IF(C1528="","",SUM(C$2:C1528)))</f>
        <v/>
      </c>
      <c r="E1528" s="41" t="str">
        <f>IF(H1528=0,0,IF(C1528="","",SUM(C$11:C1528)))</f>
        <v/>
      </c>
      <c r="F1528" s="41" t="str">
        <f>IF(H1528="","",COUNTIF(H$11:H1528,"="&amp;H1528))</f>
        <v/>
      </c>
      <c r="G1528" s="41" t="str">
        <f t="shared" si="207"/>
        <v/>
      </c>
      <c r="H1528" s="41" t="str">
        <f t="shared" si="208"/>
        <v/>
      </c>
      <c r="I1528" s="41" t="str">
        <f t="shared" si="209"/>
        <v/>
      </c>
      <c r="J1528" s="41" t="str">
        <f t="shared" si="210"/>
        <v/>
      </c>
      <c r="K1528" s="268"/>
      <c r="L1528" s="268"/>
      <c r="M1528" s="268"/>
      <c r="N1528" s="269"/>
      <c r="O1528" s="269"/>
      <c r="P1528" s="269"/>
      <c r="Q1528" s="270"/>
      <c r="R1528" s="271"/>
      <c r="S1528" s="268"/>
      <c r="T1528" s="268"/>
      <c r="U1528" s="268"/>
      <c r="V1528" s="268"/>
      <c r="W1528" s="65" t="str">
        <f t="shared" si="211"/>
        <v/>
      </c>
      <c r="X1528" s="65" t="str">
        <f t="shared" si="212"/>
        <v/>
      </c>
      <c r="Y1528" s="65" t="str">
        <f t="shared" si="213"/>
        <v/>
      </c>
      <c r="Z1528" s="65" t="str">
        <f t="shared" si="214"/>
        <v/>
      </c>
      <c r="AA1528" s="65" t="str">
        <f t="shared" si="215"/>
        <v/>
      </c>
    </row>
    <row r="1529" spans="1:27" x14ac:dyDescent="0.25">
      <c r="A1529" s="40" t="str">
        <f>IF(G1529="","",1*ISERROR(VLOOKUP(G1529,G$1:G1528,1,FALSE)))</f>
        <v/>
      </c>
      <c r="B1529" s="40" t="str">
        <f>IF(A1529=0,0,IF(A1529="","",SUM(A$2:A1529)))</f>
        <v/>
      </c>
      <c r="C1529" s="41" t="str">
        <f>IF(H1529="","",1*ISERROR(VLOOKUP(H1529,H$1:H1528,1,FALSE)))</f>
        <v/>
      </c>
      <c r="D1529" s="40" t="str">
        <f>IF(C1529=0,0,IF(C1529="","",SUM(C$2:C1529)))</f>
        <v/>
      </c>
      <c r="E1529" s="41" t="str">
        <f>IF(H1529=0,0,IF(C1529="","",SUM(C$11:C1529)))</f>
        <v/>
      </c>
      <c r="F1529" s="41" t="str">
        <f>IF(H1529="","",COUNTIF(H$11:H1529,"="&amp;H1529))</f>
        <v/>
      </c>
      <c r="G1529" s="41" t="str">
        <f t="shared" si="207"/>
        <v/>
      </c>
      <c r="H1529" s="41" t="str">
        <f t="shared" si="208"/>
        <v/>
      </c>
      <c r="I1529" s="41" t="str">
        <f t="shared" si="209"/>
        <v/>
      </c>
      <c r="J1529" s="41" t="str">
        <f t="shared" si="210"/>
        <v/>
      </c>
      <c r="K1529" s="268"/>
      <c r="L1529" s="268"/>
      <c r="M1529" s="268"/>
      <c r="N1529" s="269"/>
      <c r="O1529" s="269"/>
      <c r="P1529" s="269"/>
      <c r="Q1529" s="270"/>
      <c r="R1529" s="271"/>
      <c r="S1529" s="268"/>
      <c r="T1529" s="268"/>
      <c r="U1529" s="268"/>
      <c r="V1529" s="268"/>
      <c r="W1529" s="65" t="str">
        <f t="shared" si="211"/>
        <v/>
      </c>
      <c r="X1529" s="65" t="str">
        <f t="shared" si="212"/>
        <v/>
      </c>
      <c r="Y1529" s="65" t="str">
        <f t="shared" si="213"/>
        <v/>
      </c>
      <c r="Z1529" s="65" t="str">
        <f t="shared" si="214"/>
        <v/>
      </c>
      <c r="AA1529" s="65" t="str">
        <f t="shared" si="215"/>
        <v/>
      </c>
    </row>
    <row r="1530" spans="1:27" x14ac:dyDescent="0.25">
      <c r="A1530" s="40" t="str">
        <f>IF(G1530="","",1*ISERROR(VLOOKUP(G1530,G$1:G1529,1,FALSE)))</f>
        <v/>
      </c>
      <c r="B1530" s="40" t="str">
        <f>IF(A1530=0,0,IF(A1530="","",SUM(A$2:A1530)))</f>
        <v/>
      </c>
      <c r="C1530" s="41" t="str">
        <f>IF(H1530="","",1*ISERROR(VLOOKUP(H1530,H$1:H1529,1,FALSE)))</f>
        <v/>
      </c>
      <c r="D1530" s="40" t="str">
        <f>IF(C1530=0,0,IF(C1530="","",SUM(C$2:C1530)))</f>
        <v/>
      </c>
      <c r="E1530" s="41" t="str">
        <f>IF(H1530=0,0,IF(C1530="","",SUM(C$11:C1530)))</f>
        <v/>
      </c>
      <c r="F1530" s="41" t="str">
        <f>IF(H1530="","",COUNTIF(H$11:H1530,"="&amp;H1530))</f>
        <v/>
      </c>
      <c r="G1530" s="41" t="str">
        <f t="shared" si="207"/>
        <v/>
      </c>
      <c r="H1530" s="41" t="str">
        <f t="shared" si="208"/>
        <v/>
      </c>
      <c r="I1530" s="41" t="str">
        <f t="shared" si="209"/>
        <v/>
      </c>
      <c r="J1530" s="41" t="str">
        <f t="shared" si="210"/>
        <v/>
      </c>
      <c r="K1530" s="268"/>
      <c r="L1530" s="268"/>
      <c r="M1530" s="268"/>
      <c r="N1530" s="269"/>
      <c r="O1530" s="269"/>
      <c r="P1530" s="269"/>
      <c r="Q1530" s="270"/>
      <c r="R1530" s="271"/>
      <c r="S1530" s="268"/>
      <c r="T1530" s="268"/>
      <c r="U1530" s="268"/>
      <c r="V1530" s="268"/>
      <c r="W1530" s="65" t="str">
        <f t="shared" si="211"/>
        <v/>
      </c>
      <c r="X1530" s="65" t="str">
        <f t="shared" si="212"/>
        <v/>
      </c>
      <c r="Y1530" s="65" t="str">
        <f t="shared" si="213"/>
        <v/>
      </c>
      <c r="Z1530" s="65" t="str">
        <f t="shared" si="214"/>
        <v/>
      </c>
      <c r="AA1530" s="65" t="str">
        <f t="shared" si="215"/>
        <v/>
      </c>
    </row>
    <row r="1531" spans="1:27" x14ac:dyDescent="0.25">
      <c r="A1531" s="40" t="str">
        <f>IF(G1531="","",1*ISERROR(VLOOKUP(G1531,G$1:G1530,1,FALSE)))</f>
        <v/>
      </c>
      <c r="B1531" s="40" t="str">
        <f>IF(A1531=0,0,IF(A1531="","",SUM(A$2:A1531)))</f>
        <v/>
      </c>
      <c r="C1531" s="41" t="str">
        <f>IF(H1531="","",1*ISERROR(VLOOKUP(H1531,H$1:H1530,1,FALSE)))</f>
        <v/>
      </c>
      <c r="D1531" s="40" t="str">
        <f>IF(C1531=0,0,IF(C1531="","",SUM(C$2:C1531)))</f>
        <v/>
      </c>
      <c r="E1531" s="41" t="str">
        <f>IF(H1531=0,0,IF(C1531="","",SUM(C$11:C1531)))</f>
        <v/>
      </c>
      <c r="F1531" s="41" t="str">
        <f>IF(H1531="","",COUNTIF(H$11:H1531,"="&amp;H1531))</f>
        <v/>
      </c>
      <c r="G1531" s="41" t="str">
        <f t="shared" si="207"/>
        <v/>
      </c>
      <c r="H1531" s="41" t="str">
        <f t="shared" si="208"/>
        <v/>
      </c>
      <c r="I1531" s="41" t="str">
        <f t="shared" si="209"/>
        <v/>
      </c>
      <c r="J1531" s="41" t="str">
        <f t="shared" si="210"/>
        <v/>
      </c>
      <c r="K1531" s="268"/>
      <c r="L1531" s="268"/>
      <c r="M1531" s="268"/>
      <c r="N1531" s="269"/>
      <c r="O1531" s="269"/>
      <c r="P1531" s="269"/>
      <c r="Q1531" s="270"/>
      <c r="R1531" s="271"/>
      <c r="S1531" s="268"/>
      <c r="T1531" s="268"/>
      <c r="U1531" s="268"/>
      <c r="V1531" s="268"/>
      <c r="W1531" s="65" t="str">
        <f t="shared" si="211"/>
        <v/>
      </c>
      <c r="X1531" s="65" t="str">
        <f t="shared" si="212"/>
        <v/>
      </c>
      <c r="Y1531" s="65" t="str">
        <f t="shared" si="213"/>
        <v/>
      </c>
      <c r="Z1531" s="65" t="str">
        <f t="shared" si="214"/>
        <v/>
      </c>
      <c r="AA1531" s="65" t="str">
        <f t="shared" si="215"/>
        <v/>
      </c>
    </row>
    <row r="1532" spans="1:27" x14ac:dyDescent="0.25">
      <c r="A1532" s="40" t="str">
        <f>IF(G1532="","",1*ISERROR(VLOOKUP(G1532,G$1:G1531,1,FALSE)))</f>
        <v/>
      </c>
      <c r="B1532" s="40" t="str">
        <f>IF(A1532=0,0,IF(A1532="","",SUM(A$2:A1532)))</f>
        <v/>
      </c>
      <c r="C1532" s="41" t="str">
        <f>IF(H1532="","",1*ISERROR(VLOOKUP(H1532,H$1:H1531,1,FALSE)))</f>
        <v/>
      </c>
      <c r="D1532" s="40" t="str">
        <f>IF(C1532=0,0,IF(C1532="","",SUM(C$2:C1532)))</f>
        <v/>
      </c>
      <c r="E1532" s="41" t="str">
        <f>IF(H1532=0,0,IF(C1532="","",SUM(C$11:C1532)))</f>
        <v/>
      </c>
      <c r="F1532" s="41" t="str">
        <f>IF(H1532="","",COUNTIF(H$11:H1532,"="&amp;H1532))</f>
        <v/>
      </c>
      <c r="G1532" s="41" t="str">
        <f t="shared" si="207"/>
        <v/>
      </c>
      <c r="H1532" s="41" t="str">
        <f t="shared" si="208"/>
        <v/>
      </c>
      <c r="I1532" s="41" t="str">
        <f t="shared" si="209"/>
        <v/>
      </c>
      <c r="J1532" s="41" t="str">
        <f t="shared" si="210"/>
        <v/>
      </c>
      <c r="K1532" s="268"/>
      <c r="L1532" s="268"/>
      <c r="M1532" s="268"/>
      <c r="N1532" s="269"/>
      <c r="O1532" s="269"/>
      <c r="P1532" s="269"/>
      <c r="Q1532" s="270"/>
      <c r="R1532" s="271"/>
      <c r="S1532" s="268"/>
      <c r="T1532" s="268"/>
      <c r="U1532" s="268"/>
      <c r="V1532" s="268"/>
      <c r="W1532" s="65" t="str">
        <f t="shared" si="211"/>
        <v/>
      </c>
      <c r="X1532" s="65" t="str">
        <f t="shared" si="212"/>
        <v/>
      </c>
      <c r="Y1532" s="65" t="str">
        <f t="shared" si="213"/>
        <v/>
      </c>
      <c r="Z1532" s="65" t="str">
        <f t="shared" si="214"/>
        <v/>
      </c>
      <c r="AA1532" s="65" t="str">
        <f t="shared" si="215"/>
        <v/>
      </c>
    </row>
    <row r="1533" spans="1:27" x14ac:dyDescent="0.25">
      <c r="A1533" s="40" t="str">
        <f>IF(G1533="","",1*ISERROR(VLOOKUP(G1533,G$1:G1532,1,FALSE)))</f>
        <v/>
      </c>
      <c r="B1533" s="40" t="str">
        <f>IF(A1533=0,0,IF(A1533="","",SUM(A$2:A1533)))</f>
        <v/>
      </c>
      <c r="C1533" s="41" t="str">
        <f>IF(H1533="","",1*ISERROR(VLOOKUP(H1533,H$1:H1532,1,FALSE)))</f>
        <v/>
      </c>
      <c r="D1533" s="40" t="str">
        <f>IF(C1533=0,0,IF(C1533="","",SUM(C$2:C1533)))</f>
        <v/>
      </c>
      <c r="E1533" s="41" t="str">
        <f>IF(H1533=0,0,IF(C1533="","",SUM(C$11:C1533)))</f>
        <v/>
      </c>
      <c r="F1533" s="41" t="str">
        <f>IF(H1533="","",COUNTIF(H$11:H1533,"="&amp;H1533))</f>
        <v/>
      </c>
      <c r="G1533" s="41" t="str">
        <f t="shared" si="207"/>
        <v/>
      </c>
      <c r="H1533" s="41" t="str">
        <f t="shared" si="208"/>
        <v/>
      </c>
      <c r="I1533" s="41" t="str">
        <f t="shared" si="209"/>
        <v/>
      </c>
      <c r="J1533" s="41" t="str">
        <f t="shared" si="210"/>
        <v/>
      </c>
      <c r="K1533" s="268"/>
      <c r="L1533" s="268"/>
      <c r="M1533" s="268"/>
      <c r="N1533" s="269"/>
      <c r="O1533" s="269"/>
      <c r="P1533" s="269"/>
      <c r="Q1533" s="270"/>
      <c r="R1533" s="271"/>
      <c r="S1533" s="268"/>
      <c r="T1533" s="268"/>
      <c r="U1533" s="268"/>
      <c r="V1533" s="268"/>
      <c r="W1533" s="65" t="str">
        <f t="shared" si="211"/>
        <v/>
      </c>
      <c r="X1533" s="65" t="str">
        <f t="shared" si="212"/>
        <v/>
      </c>
      <c r="Y1533" s="65" t="str">
        <f t="shared" si="213"/>
        <v/>
      </c>
      <c r="Z1533" s="65" t="str">
        <f t="shared" si="214"/>
        <v/>
      </c>
      <c r="AA1533" s="65" t="str">
        <f t="shared" si="215"/>
        <v/>
      </c>
    </row>
    <row r="1534" spans="1:27" x14ac:dyDescent="0.25">
      <c r="A1534" s="40" t="str">
        <f>IF(G1534="","",1*ISERROR(VLOOKUP(G1534,G$1:G1533,1,FALSE)))</f>
        <v/>
      </c>
      <c r="B1534" s="40" t="str">
        <f>IF(A1534=0,0,IF(A1534="","",SUM(A$2:A1534)))</f>
        <v/>
      </c>
      <c r="C1534" s="41" t="str">
        <f>IF(H1534="","",1*ISERROR(VLOOKUP(H1534,H$1:H1533,1,FALSE)))</f>
        <v/>
      </c>
      <c r="D1534" s="40" t="str">
        <f>IF(C1534=0,0,IF(C1534="","",SUM(C$2:C1534)))</f>
        <v/>
      </c>
      <c r="E1534" s="41" t="str">
        <f>IF(H1534=0,0,IF(C1534="","",SUM(C$11:C1534)))</f>
        <v/>
      </c>
      <c r="F1534" s="41" t="str">
        <f>IF(H1534="","",COUNTIF(H$11:H1534,"="&amp;H1534))</f>
        <v/>
      </c>
      <c r="G1534" s="41" t="str">
        <f t="shared" si="207"/>
        <v/>
      </c>
      <c r="H1534" s="41" t="str">
        <f t="shared" si="208"/>
        <v/>
      </c>
      <c r="I1534" s="41" t="str">
        <f t="shared" si="209"/>
        <v/>
      </c>
      <c r="J1534" s="41" t="str">
        <f t="shared" si="210"/>
        <v/>
      </c>
      <c r="K1534" s="268"/>
      <c r="L1534" s="268"/>
      <c r="M1534" s="268"/>
      <c r="N1534" s="269"/>
      <c r="O1534" s="269"/>
      <c r="P1534" s="269"/>
      <c r="Q1534" s="270"/>
      <c r="R1534" s="271"/>
      <c r="S1534" s="268"/>
      <c r="T1534" s="268"/>
      <c r="U1534" s="268"/>
      <c r="V1534" s="268"/>
      <c r="W1534" s="65" t="str">
        <f t="shared" si="211"/>
        <v/>
      </c>
      <c r="X1534" s="65" t="str">
        <f t="shared" si="212"/>
        <v/>
      </c>
      <c r="Y1534" s="65" t="str">
        <f t="shared" si="213"/>
        <v/>
      </c>
      <c r="Z1534" s="65" t="str">
        <f t="shared" si="214"/>
        <v/>
      </c>
      <c r="AA1534" s="65" t="str">
        <f t="shared" si="215"/>
        <v/>
      </c>
    </row>
    <row r="1535" spans="1:27" x14ac:dyDescent="0.25">
      <c r="A1535" s="40" t="str">
        <f>IF(G1535="","",1*ISERROR(VLOOKUP(G1535,G$1:G1534,1,FALSE)))</f>
        <v/>
      </c>
      <c r="B1535" s="40" t="str">
        <f>IF(A1535=0,0,IF(A1535="","",SUM(A$2:A1535)))</f>
        <v/>
      </c>
      <c r="C1535" s="41" t="str">
        <f>IF(H1535="","",1*ISERROR(VLOOKUP(H1535,H$1:H1534,1,FALSE)))</f>
        <v/>
      </c>
      <c r="D1535" s="40" t="str">
        <f>IF(C1535=0,0,IF(C1535="","",SUM(C$2:C1535)))</f>
        <v/>
      </c>
      <c r="E1535" s="41" t="str">
        <f>IF(H1535=0,0,IF(C1535="","",SUM(C$11:C1535)))</f>
        <v/>
      </c>
      <c r="F1535" s="41" t="str">
        <f>IF(H1535="","",COUNTIF(H$11:H1535,"="&amp;H1535))</f>
        <v/>
      </c>
      <c r="G1535" s="41" t="str">
        <f t="shared" si="207"/>
        <v/>
      </c>
      <c r="H1535" s="41" t="str">
        <f t="shared" si="208"/>
        <v/>
      </c>
      <c r="I1535" s="41" t="str">
        <f t="shared" si="209"/>
        <v/>
      </c>
      <c r="J1535" s="41" t="str">
        <f t="shared" si="210"/>
        <v/>
      </c>
      <c r="K1535" s="268"/>
      <c r="L1535" s="268"/>
      <c r="M1535" s="268"/>
      <c r="N1535" s="269"/>
      <c r="O1535" s="269"/>
      <c r="P1535" s="269"/>
      <c r="Q1535" s="270"/>
      <c r="R1535" s="271"/>
      <c r="S1535" s="268"/>
      <c r="T1535" s="268"/>
      <c r="U1535" s="268"/>
      <c r="V1535" s="268"/>
      <c r="W1535" s="65" t="str">
        <f t="shared" si="211"/>
        <v/>
      </c>
      <c r="X1535" s="65" t="str">
        <f t="shared" si="212"/>
        <v/>
      </c>
      <c r="Y1535" s="65" t="str">
        <f t="shared" si="213"/>
        <v/>
      </c>
      <c r="Z1535" s="65" t="str">
        <f t="shared" si="214"/>
        <v/>
      </c>
      <c r="AA1535" s="65" t="str">
        <f t="shared" si="215"/>
        <v/>
      </c>
    </row>
    <row r="1536" spans="1:27" x14ac:dyDescent="0.25">
      <c r="A1536" s="40" t="str">
        <f>IF(G1536="","",1*ISERROR(VLOOKUP(G1536,G$1:G1535,1,FALSE)))</f>
        <v/>
      </c>
      <c r="B1536" s="40" t="str">
        <f>IF(A1536=0,0,IF(A1536="","",SUM(A$2:A1536)))</f>
        <v/>
      </c>
      <c r="C1536" s="41" t="str">
        <f>IF(H1536="","",1*ISERROR(VLOOKUP(H1536,H$1:H1535,1,FALSE)))</f>
        <v/>
      </c>
      <c r="D1536" s="40" t="str">
        <f>IF(C1536=0,0,IF(C1536="","",SUM(C$2:C1536)))</f>
        <v/>
      </c>
      <c r="E1536" s="41" t="str">
        <f>IF(H1536=0,0,IF(C1536="","",SUM(C$11:C1536)))</f>
        <v/>
      </c>
      <c r="F1536" s="41" t="str">
        <f>IF(H1536="","",COUNTIF(H$11:H1536,"="&amp;H1536))</f>
        <v/>
      </c>
      <c r="G1536" s="41" t="str">
        <f t="shared" si="207"/>
        <v/>
      </c>
      <c r="H1536" s="41" t="str">
        <f t="shared" si="208"/>
        <v/>
      </c>
      <c r="I1536" s="41" t="str">
        <f t="shared" si="209"/>
        <v/>
      </c>
      <c r="J1536" s="41" t="str">
        <f t="shared" si="210"/>
        <v/>
      </c>
      <c r="K1536" s="268"/>
      <c r="L1536" s="268"/>
      <c r="M1536" s="268"/>
      <c r="N1536" s="269"/>
      <c r="O1536" s="269"/>
      <c r="P1536" s="269"/>
      <c r="Q1536" s="270"/>
      <c r="R1536" s="271"/>
      <c r="S1536" s="268"/>
      <c r="T1536" s="268"/>
      <c r="U1536" s="268"/>
      <c r="V1536" s="268"/>
      <c r="W1536" s="65" t="str">
        <f t="shared" si="211"/>
        <v/>
      </c>
      <c r="X1536" s="65" t="str">
        <f t="shared" si="212"/>
        <v/>
      </c>
      <c r="Y1536" s="65" t="str">
        <f t="shared" si="213"/>
        <v/>
      </c>
      <c r="Z1536" s="65" t="str">
        <f t="shared" si="214"/>
        <v/>
      </c>
      <c r="AA1536" s="65" t="str">
        <f t="shared" si="215"/>
        <v/>
      </c>
    </row>
    <row r="1537" spans="1:27" x14ac:dyDescent="0.25">
      <c r="A1537" s="40" t="str">
        <f>IF(G1537="","",1*ISERROR(VLOOKUP(G1537,G$1:G1536,1,FALSE)))</f>
        <v/>
      </c>
      <c r="B1537" s="40" t="str">
        <f>IF(A1537=0,0,IF(A1537="","",SUM(A$2:A1537)))</f>
        <v/>
      </c>
      <c r="C1537" s="41" t="str">
        <f>IF(H1537="","",1*ISERROR(VLOOKUP(H1537,H$1:H1536,1,FALSE)))</f>
        <v/>
      </c>
      <c r="D1537" s="40" t="str">
        <f>IF(C1537=0,0,IF(C1537="","",SUM(C$2:C1537)))</f>
        <v/>
      </c>
      <c r="E1537" s="41" t="str">
        <f>IF(H1537=0,0,IF(C1537="","",SUM(C$11:C1537)))</f>
        <v/>
      </c>
      <c r="F1537" s="41" t="str">
        <f>IF(H1537="","",COUNTIF(H$11:H1537,"="&amp;H1537))</f>
        <v/>
      </c>
      <c r="G1537" s="41" t="str">
        <f t="shared" si="207"/>
        <v/>
      </c>
      <c r="H1537" s="41" t="str">
        <f t="shared" si="208"/>
        <v/>
      </c>
      <c r="I1537" s="41" t="str">
        <f t="shared" si="209"/>
        <v/>
      </c>
      <c r="J1537" s="41" t="str">
        <f t="shared" si="210"/>
        <v/>
      </c>
      <c r="K1537" s="268"/>
      <c r="L1537" s="268"/>
      <c r="M1537" s="268"/>
      <c r="N1537" s="269"/>
      <c r="O1537" s="269"/>
      <c r="P1537" s="269"/>
      <c r="Q1537" s="270"/>
      <c r="R1537" s="271"/>
      <c r="S1537" s="268"/>
      <c r="T1537" s="268"/>
      <c r="U1537" s="268"/>
      <c r="V1537" s="268"/>
      <c r="W1537" s="65" t="str">
        <f t="shared" si="211"/>
        <v/>
      </c>
      <c r="X1537" s="65" t="str">
        <f t="shared" si="212"/>
        <v/>
      </c>
      <c r="Y1537" s="65" t="str">
        <f t="shared" si="213"/>
        <v/>
      </c>
      <c r="Z1537" s="65" t="str">
        <f t="shared" si="214"/>
        <v/>
      </c>
      <c r="AA1537" s="65" t="str">
        <f t="shared" si="215"/>
        <v/>
      </c>
    </row>
    <row r="1538" spans="1:27" x14ac:dyDescent="0.25">
      <c r="A1538" s="40" t="str">
        <f>IF(G1538="","",1*ISERROR(VLOOKUP(G1538,G$1:G1537,1,FALSE)))</f>
        <v/>
      </c>
      <c r="B1538" s="40" t="str">
        <f>IF(A1538=0,0,IF(A1538="","",SUM(A$2:A1538)))</f>
        <v/>
      </c>
      <c r="C1538" s="41" t="str">
        <f>IF(H1538="","",1*ISERROR(VLOOKUP(H1538,H$1:H1537,1,FALSE)))</f>
        <v/>
      </c>
      <c r="D1538" s="40" t="str">
        <f>IF(C1538=0,0,IF(C1538="","",SUM(C$2:C1538)))</f>
        <v/>
      </c>
      <c r="E1538" s="41" t="str">
        <f>IF(H1538=0,0,IF(C1538="","",SUM(C$11:C1538)))</f>
        <v/>
      </c>
      <c r="F1538" s="41" t="str">
        <f>IF(H1538="","",COUNTIF(H$11:H1538,"="&amp;H1538))</f>
        <v/>
      </c>
      <c r="G1538" s="41" t="str">
        <f t="shared" ref="G1538:G1601" si="216">IF(K1538="","",IF(M1538="","",CONCATENATE(K1538,"-",M1538)))</f>
        <v/>
      </c>
      <c r="H1538" s="41" t="str">
        <f t="shared" ref="H1538:H1601" si="217">IF(G1538="","",CONCATENATE(G1538,"-",N1538))</f>
        <v/>
      </c>
      <c r="I1538" s="41" t="str">
        <f t="shared" ref="I1538:I1601" si="218">IF(H1538="","",CONCATENATE(H1538,"-",F1538))</f>
        <v/>
      </c>
      <c r="J1538" s="41" t="str">
        <f t="shared" ref="J1538:J1601" si="219">IF(G1538="","",CONCATENATE(G1538,"-",O1538))</f>
        <v/>
      </c>
      <c r="K1538" s="268"/>
      <c r="L1538" s="268"/>
      <c r="M1538" s="268"/>
      <c r="N1538" s="269"/>
      <c r="O1538" s="269"/>
      <c r="P1538" s="269"/>
      <c r="Q1538" s="270"/>
      <c r="R1538" s="271"/>
      <c r="S1538" s="268"/>
      <c r="T1538" s="268"/>
      <c r="U1538" s="268"/>
      <c r="V1538" s="268"/>
      <c r="W1538" s="65" t="str">
        <f t="shared" ref="W1538:W1601" si="220">IF(S1538="","",IF(S1538="Yes",1,0))</f>
        <v/>
      </c>
      <c r="X1538" s="65" t="str">
        <f t="shared" ref="X1538:X1601" si="221">IF(T1538="","",IF(T1538="Yes",1,0))</f>
        <v/>
      </c>
      <c r="Y1538" s="65" t="str">
        <f t="shared" ref="Y1538:Y1601" si="222">IF(U1538="","",IF(U1538="Yes",1,0))</f>
        <v/>
      </c>
      <c r="Z1538" s="65" t="str">
        <f t="shared" ref="Z1538:Z1601" si="223">IF(V1538="","",IF(V1538="Yes",1,0))</f>
        <v/>
      </c>
      <c r="AA1538" s="65" t="str">
        <f t="shared" ref="AA1538:AA1601" si="224">IF(N1538="","",CONCATENATE(N1538,"-",O1538))</f>
        <v/>
      </c>
    </row>
    <row r="1539" spans="1:27" x14ac:dyDescent="0.25">
      <c r="A1539" s="40" t="str">
        <f>IF(G1539="","",1*ISERROR(VLOOKUP(G1539,G$1:G1538,1,FALSE)))</f>
        <v/>
      </c>
      <c r="B1539" s="40" t="str">
        <f>IF(A1539=0,0,IF(A1539="","",SUM(A$2:A1539)))</f>
        <v/>
      </c>
      <c r="C1539" s="41" t="str">
        <f>IF(H1539="","",1*ISERROR(VLOOKUP(H1539,H$1:H1538,1,FALSE)))</f>
        <v/>
      </c>
      <c r="D1539" s="40" t="str">
        <f>IF(C1539=0,0,IF(C1539="","",SUM(C$2:C1539)))</f>
        <v/>
      </c>
      <c r="E1539" s="41" t="str">
        <f>IF(H1539=0,0,IF(C1539="","",SUM(C$11:C1539)))</f>
        <v/>
      </c>
      <c r="F1539" s="41" t="str">
        <f>IF(H1539="","",COUNTIF(H$11:H1539,"="&amp;H1539))</f>
        <v/>
      </c>
      <c r="G1539" s="41" t="str">
        <f t="shared" si="216"/>
        <v/>
      </c>
      <c r="H1539" s="41" t="str">
        <f t="shared" si="217"/>
        <v/>
      </c>
      <c r="I1539" s="41" t="str">
        <f t="shared" si="218"/>
        <v/>
      </c>
      <c r="J1539" s="41" t="str">
        <f t="shared" si="219"/>
        <v/>
      </c>
      <c r="K1539" s="268"/>
      <c r="L1539" s="268"/>
      <c r="M1539" s="268"/>
      <c r="N1539" s="269"/>
      <c r="O1539" s="269"/>
      <c r="P1539" s="269"/>
      <c r="Q1539" s="270"/>
      <c r="R1539" s="271"/>
      <c r="S1539" s="268"/>
      <c r="T1539" s="268"/>
      <c r="U1539" s="268"/>
      <c r="V1539" s="268"/>
      <c r="W1539" s="65" t="str">
        <f t="shared" si="220"/>
        <v/>
      </c>
      <c r="X1539" s="65" t="str">
        <f t="shared" si="221"/>
        <v/>
      </c>
      <c r="Y1539" s="65" t="str">
        <f t="shared" si="222"/>
        <v/>
      </c>
      <c r="Z1539" s="65" t="str">
        <f t="shared" si="223"/>
        <v/>
      </c>
      <c r="AA1539" s="65" t="str">
        <f t="shared" si="224"/>
        <v/>
      </c>
    </row>
    <row r="1540" spans="1:27" x14ac:dyDescent="0.25">
      <c r="A1540" s="40" t="str">
        <f>IF(G1540="","",1*ISERROR(VLOOKUP(G1540,G$1:G1539,1,FALSE)))</f>
        <v/>
      </c>
      <c r="B1540" s="40" t="str">
        <f>IF(A1540=0,0,IF(A1540="","",SUM(A$2:A1540)))</f>
        <v/>
      </c>
      <c r="C1540" s="41" t="str">
        <f>IF(H1540="","",1*ISERROR(VLOOKUP(H1540,H$1:H1539,1,FALSE)))</f>
        <v/>
      </c>
      <c r="D1540" s="40" t="str">
        <f>IF(C1540=0,0,IF(C1540="","",SUM(C$2:C1540)))</f>
        <v/>
      </c>
      <c r="E1540" s="41" t="str">
        <f>IF(H1540=0,0,IF(C1540="","",SUM(C$11:C1540)))</f>
        <v/>
      </c>
      <c r="F1540" s="41" t="str">
        <f>IF(H1540="","",COUNTIF(H$11:H1540,"="&amp;H1540))</f>
        <v/>
      </c>
      <c r="G1540" s="41" t="str">
        <f t="shared" si="216"/>
        <v/>
      </c>
      <c r="H1540" s="41" t="str">
        <f t="shared" si="217"/>
        <v/>
      </c>
      <c r="I1540" s="41" t="str">
        <f t="shared" si="218"/>
        <v/>
      </c>
      <c r="J1540" s="41" t="str">
        <f t="shared" si="219"/>
        <v/>
      </c>
      <c r="K1540" s="268"/>
      <c r="L1540" s="268"/>
      <c r="M1540" s="268"/>
      <c r="N1540" s="269"/>
      <c r="O1540" s="269"/>
      <c r="P1540" s="269"/>
      <c r="Q1540" s="270"/>
      <c r="R1540" s="271"/>
      <c r="S1540" s="268"/>
      <c r="T1540" s="268"/>
      <c r="U1540" s="268"/>
      <c r="V1540" s="268"/>
      <c r="W1540" s="65" t="str">
        <f t="shared" si="220"/>
        <v/>
      </c>
      <c r="X1540" s="65" t="str">
        <f t="shared" si="221"/>
        <v/>
      </c>
      <c r="Y1540" s="65" t="str">
        <f t="shared" si="222"/>
        <v/>
      </c>
      <c r="Z1540" s="65" t="str">
        <f t="shared" si="223"/>
        <v/>
      </c>
      <c r="AA1540" s="65" t="str">
        <f t="shared" si="224"/>
        <v/>
      </c>
    </row>
    <row r="1541" spans="1:27" x14ac:dyDescent="0.25">
      <c r="A1541" s="40" t="str">
        <f>IF(G1541="","",1*ISERROR(VLOOKUP(G1541,G$1:G1540,1,FALSE)))</f>
        <v/>
      </c>
      <c r="B1541" s="40" t="str">
        <f>IF(A1541=0,0,IF(A1541="","",SUM(A$2:A1541)))</f>
        <v/>
      </c>
      <c r="C1541" s="41" t="str">
        <f>IF(H1541="","",1*ISERROR(VLOOKUP(H1541,H$1:H1540,1,FALSE)))</f>
        <v/>
      </c>
      <c r="D1541" s="40" t="str">
        <f>IF(C1541=0,0,IF(C1541="","",SUM(C$2:C1541)))</f>
        <v/>
      </c>
      <c r="E1541" s="41" t="str">
        <f>IF(H1541=0,0,IF(C1541="","",SUM(C$11:C1541)))</f>
        <v/>
      </c>
      <c r="F1541" s="41" t="str">
        <f>IF(H1541="","",COUNTIF(H$11:H1541,"="&amp;H1541))</f>
        <v/>
      </c>
      <c r="G1541" s="41" t="str">
        <f t="shared" si="216"/>
        <v/>
      </c>
      <c r="H1541" s="41" t="str">
        <f t="shared" si="217"/>
        <v/>
      </c>
      <c r="I1541" s="41" t="str">
        <f t="shared" si="218"/>
        <v/>
      </c>
      <c r="J1541" s="41" t="str">
        <f t="shared" si="219"/>
        <v/>
      </c>
      <c r="K1541" s="268"/>
      <c r="L1541" s="268"/>
      <c r="M1541" s="268"/>
      <c r="N1541" s="269"/>
      <c r="O1541" s="269"/>
      <c r="P1541" s="269"/>
      <c r="Q1541" s="270"/>
      <c r="R1541" s="271"/>
      <c r="S1541" s="268"/>
      <c r="T1541" s="268"/>
      <c r="U1541" s="268"/>
      <c r="V1541" s="268"/>
      <c r="W1541" s="65" t="str">
        <f t="shared" si="220"/>
        <v/>
      </c>
      <c r="X1541" s="65" t="str">
        <f t="shared" si="221"/>
        <v/>
      </c>
      <c r="Y1541" s="65" t="str">
        <f t="shared" si="222"/>
        <v/>
      </c>
      <c r="Z1541" s="65" t="str">
        <f t="shared" si="223"/>
        <v/>
      </c>
      <c r="AA1541" s="65" t="str">
        <f t="shared" si="224"/>
        <v/>
      </c>
    </row>
    <row r="1542" spans="1:27" x14ac:dyDescent="0.25">
      <c r="A1542" s="40" t="str">
        <f>IF(G1542="","",1*ISERROR(VLOOKUP(G1542,G$1:G1541,1,FALSE)))</f>
        <v/>
      </c>
      <c r="B1542" s="40" t="str">
        <f>IF(A1542=0,0,IF(A1542="","",SUM(A$2:A1542)))</f>
        <v/>
      </c>
      <c r="C1542" s="41" t="str">
        <f>IF(H1542="","",1*ISERROR(VLOOKUP(H1542,H$1:H1541,1,FALSE)))</f>
        <v/>
      </c>
      <c r="D1542" s="40" t="str">
        <f>IF(C1542=0,0,IF(C1542="","",SUM(C$2:C1542)))</f>
        <v/>
      </c>
      <c r="E1542" s="41" t="str">
        <f>IF(H1542=0,0,IF(C1542="","",SUM(C$11:C1542)))</f>
        <v/>
      </c>
      <c r="F1542" s="41" t="str">
        <f>IF(H1542="","",COUNTIF(H$11:H1542,"="&amp;H1542))</f>
        <v/>
      </c>
      <c r="G1542" s="41" t="str">
        <f t="shared" si="216"/>
        <v/>
      </c>
      <c r="H1542" s="41" t="str">
        <f t="shared" si="217"/>
        <v/>
      </c>
      <c r="I1542" s="41" t="str">
        <f t="shared" si="218"/>
        <v/>
      </c>
      <c r="J1542" s="41" t="str">
        <f t="shared" si="219"/>
        <v/>
      </c>
      <c r="K1542" s="268"/>
      <c r="L1542" s="268"/>
      <c r="M1542" s="268"/>
      <c r="N1542" s="269"/>
      <c r="O1542" s="269"/>
      <c r="P1542" s="269"/>
      <c r="Q1542" s="270"/>
      <c r="R1542" s="271"/>
      <c r="S1542" s="268"/>
      <c r="T1542" s="268"/>
      <c r="U1542" s="268"/>
      <c r="V1542" s="268"/>
      <c r="W1542" s="65" t="str">
        <f t="shared" si="220"/>
        <v/>
      </c>
      <c r="X1542" s="65" t="str">
        <f t="shared" si="221"/>
        <v/>
      </c>
      <c r="Y1542" s="65" t="str">
        <f t="shared" si="222"/>
        <v/>
      </c>
      <c r="Z1542" s="65" t="str">
        <f t="shared" si="223"/>
        <v/>
      </c>
      <c r="AA1542" s="65" t="str">
        <f t="shared" si="224"/>
        <v/>
      </c>
    </row>
    <row r="1543" spans="1:27" x14ac:dyDescent="0.25">
      <c r="A1543" s="40" t="str">
        <f>IF(G1543="","",1*ISERROR(VLOOKUP(G1543,G$1:G1542,1,FALSE)))</f>
        <v/>
      </c>
      <c r="B1543" s="40" t="str">
        <f>IF(A1543=0,0,IF(A1543="","",SUM(A$2:A1543)))</f>
        <v/>
      </c>
      <c r="C1543" s="41" t="str">
        <f>IF(H1543="","",1*ISERROR(VLOOKUP(H1543,H$1:H1542,1,FALSE)))</f>
        <v/>
      </c>
      <c r="D1543" s="40" t="str">
        <f>IF(C1543=0,0,IF(C1543="","",SUM(C$2:C1543)))</f>
        <v/>
      </c>
      <c r="E1543" s="41" t="str">
        <f>IF(H1543=0,0,IF(C1543="","",SUM(C$11:C1543)))</f>
        <v/>
      </c>
      <c r="F1543" s="41" t="str">
        <f>IF(H1543="","",COUNTIF(H$11:H1543,"="&amp;H1543))</f>
        <v/>
      </c>
      <c r="G1543" s="41" t="str">
        <f t="shared" si="216"/>
        <v/>
      </c>
      <c r="H1543" s="41" t="str">
        <f t="shared" si="217"/>
        <v/>
      </c>
      <c r="I1543" s="41" t="str">
        <f t="shared" si="218"/>
        <v/>
      </c>
      <c r="J1543" s="41" t="str">
        <f t="shared" si="219"/>
        <v/>
      </c>
      <c r="K1543" s="268"/>
      <c r="L1543" s="268"/>
      <c r="M1543" s="268"/>
      <c r="N1543" s="269"/>
      <c r="O1543" s="269"/>
      <c r="P1543" s="269"/>
      <c r="Q1543" s="270"/>
      <c r="R1543" s="271"/>
      <c r="S1543" s="268"/>
      <c r="T1543" s="268"/>
      <c r="U1543" s="268"/>
      <c r="V1543" s="268"/>
      <c r="W1543" s="65" t="str">
        <f t="shared" si="220"/>
        <v/>
      </c>
      <c r="X1543" s="65" t="str">
        <f t="shared" si="221"/>
        <v/>
      </c>
      <c r="Y1543" s="65" t="str">
        <f t="shared" si="222"/>
        <v/>
      </c>
      <c r="Z1543" s="65" t="str">
        <f t="shared" si="223"/>
        <v/>
      </c>
      <c r="AA1543" s="65" t="str">
        <f t="shared" si="224"/>
        <v/>
      </c>
    </row>
    <row r="1544" spans="1:27" x14ac:dyDescent="0.25">
      <c r="A1544" s="40" t="str">
        <f>IF(G1544="","",1*ISERROR(VLOOKUP(G1544,G$1:G1543,1,FALSE)))</f>
        <v/>
      </c>
      <c r="B1544" s="40" t="str">
        <f>IF(A1544=0,0,IF(A1544="","",SUM(A$2:A1544)))</f>
        <v/>
      </c>
      <c r="C1544" s="41" t="str">
        <f>IF(H1544="","",1*ISERROR(VLOOKUP(H1544,H$1:H1543,1,FALSE)))</f>
        <v/>
      </c>
      <c r="D1544" s="40" t="str">
        <f>IF(C1544=0,0,IF(C1544="","",SUM(C$2:C1544)))</f>
        <v/>
      </c>
      <c r="E1544" s="41" t="str">
        <f>IF(H1544=0,0,IF(C1544="","",SUM(C$11:C1544)))</f>
        <v/>
      </c>
      <c r="F1544" s="41" t="str">
        <f>IF(H1544="","",COUNTIF(H$11:H1544,"="&amp;H1544))</f>
        <v/>
      </c>
      <c r="G1544" s="41" t="str">
        <f t="shared" si="216"/>
        <v/>
      </c>
      <c r="H1544" s="41" t="str">
        <f t="shared" si="217"/>
        <v/>
      </c>
      <c r="I1544" s="41" t="str">
        <f t="shared" si="218"/>
        <v/>
      </c>
      <c r="J1544" s="41" t="str">
        <f t="shared" si="219"/>
        <v/>
      </c>
      <c r="K1544" s="268"/>
      <c r="L1544" s="268"/>
      <c r="M1544" s="268"/>
      <c r="N1544" s="269"/>
      <c r="O1544" s="269"/>
      <c r="P1544" s="269"/>
      <c r="Q1544" s="270"/>
      <c r="R1544" s="271"/>
      <c r="S1544" s="268"/>
      <c r="T1544" s="268"/>
      <c r="U1544" s="268"/>
      <c r="V1544" s="268"/>
      <c r="W1544" s="65" t="str">
        <f t="shared" si="220"/>
        <v/>
      </c>
      <c r="X1544" s="65" t="str">
        <f t="shared" si="221"/>
        <v/>
      </c>
      <c r="Y1544" s="65" t="str">
        <f t="shared" si="222"/>
        <v/>
      </c>
      <c r="Z1544" s="65" t="str">
        <f t="shared" si="223"/>
        <v/>
      </c>
      <c r="AA1544" s="65" t="str">
        <f t="shared" si="224"/>
        <v/>
      </c>
    </row>
    <row r="1545" spans="1:27" x14ac:dyDescent="0.25">
      <c r="A1545" s="40" t="str">
        <f>IF(G1545="","",1*ISERROR(VLOOKUP(G1545,G$1:G1544,1,FALSE)))</f>
        <v/>
      </c>
      <c r="B1545" s="40" t="str">
        <f>IF(A1545=0,0,IF(A1545="","",SUM(A$2:A1545)))</f>
        <v/>
      </c>
      <c r="C1545" s="41" t="str">
        <f>IF(H1545="","",1*ISERROR(VLOOKUP(H1545,H$1:H1544,1,FALSE)))</f>
        <v/>
      </c>
      <c r="D1545" s="40" t="str">
        <f>IF(C1545=0,0,IF(C1545="","",SUM(C$2:C1545)))</f>
        <v/>
      </c>
      <c r="E1545" s="41" t="str">
        <f>IF(H1545=0,0,IF(C1545="","",SUM(C$11:C1545)))</f>
        <v/>
      </c>
      <c r="F1545" s="41" t="str">
        <f>IF(H1545="","",COUNTIF(H$11:H1545,"="&amp;H1545))</f>
        <v/>
      </c>
      <c r="G1545" s="41" t="str">
        <f t="shared" si="216"/>
        <v/>
      </c>
      <c r="H1545" s="41" t="str">
        <f t="shared" si="217"/>
        <v/>
      </c>
      <c r="I1545" s="41" t="str">
        <f t="shared" si="218"/>
        <v/>
      </c>
      <c r="J1545" s="41" t="str">
        <f t="shared" si="219"/>
        <v/>
      </c>
      <c r="K1545" s="268"/>
      <c r="L1545" s="268"/>
      <c r="M1545" s="268"/>
      <c r="N1545" s="269"/>
      <c r="O1545" s="269"/>
      <c r="P1545" s="269"/>
      <c r="Q1545" s="270"/>
      <c r="R1545" s="271"/>
      <c r="S1545" s="268"/>
      <c r="T1545" s="268"/>
      <c r="U1545" s="268"/>
      <c r="V1545" s="268"/>
      <c r="W1545" s="65" t="str">
        <f t="shared" si="220"/>
        <v/>
      </c>
      <c r="X1545" s="65" t="str">
        <f t="shared" si="221"/>
        <v/>
      </c>
      <c r="Y1545" s="65" t="str">
        <f t="shared" si="222"/>
        <v/>
      </c>
      <c r="Z1545" s="65" t="str">
        <f t="shared" si="223"/>
        <v/>
      </c>
      <c r="AA1545" s="65" t="str">
        <f t="shared" si="224"/>
        <v/>
      </c>
    </row>
    <row r="1546" spans="1:27" x14ac:dyDescent="0.25">
      <c r="A1546" s="40" t="str">
        <f>IF(G1546="","",1*ISERROR(VLOOKUP(G1546,G$1:G1545,1,FALSE)))</f>
        <v/>
      </c>
      <c r="B1546" s="40" t="str">
        <f>IF(A1546=0,0,IF(A1546="","",SUM(A$2:A1546)))</f>
        <v/>
      </c>
      <c r="C1546" s="41" t="str">
        <f>IF(H1546="","",1*ISERROR(VLOOKUP(H1546,H$1:H1545,1,FALSE)))</f>
        <v/>
      </c>
      <c r="D1546" s="40" t="str">
        <f>IF(C1546=0,0,IF(C1546="","",SUM(C$2:C1546)))</f>
        <v/>
      </c>
      <c r="E1546" s="41" t="str">
        <f>IF(H1546=0,0,IF(C1546="","",SUM(C$11:C1546)))</f>
        <v/>
      </c>
      <c r="F1546" s="41" t="str">
        <f>IF(H1546="","",COUNTIF(H$11:H1546,"="&amp;H1546))</f>
        <v/>
      </c>
      <c r="G1546" s="41" t="str">
        <f t="shared" si="216"/>
        <v/>
      </c>
      <c r="H1546" s="41" t="str">
        <f t="shared" si="217"/>
        <v/>
      </c>
      <c r="I1546" s="41" t="str">
        <f t="shared" si="218"/>
        <v/>
      </c>
      <c r="J1546" s="41" t="str">
        <f t="shared" si="219"/>
        <v/>
      </c>
      <c r="K1546" s="268"/>
      <c r="L1546" s="268"/>
      <c r="M1546" s="268"/>
      <c r="N1546" s="269"/>
      <c r="O1546" s="269"/>
      <c r="P1546" s="269"/>
      <c r="Q1546" s="270"/>
      <c r="R1546" s="271"/>
      <c r="S1546" s="268"/>
      <c r="T1546" s="268"/>
      <c r="U1546" s="268"/>
      <c r="V1546" s="268"/>
      <c r="W1546" s="65" t="str">
        <f t="shared" si="220"/>
        <v/>
      </c>
      <c r="X1546" s="65" t="str">
        <f t="shared" si="221"/>
        <v/>
      </c>
      <c r="Y1546" s="65" t="str">
        <f t="shared" si="222"/>
        <v/>
      </c>
      <c r="Z1546" s="65" t="str">
        <f t="shared" si="223"/>
        <v/>
      </c>
      <c r="AA1546" s="65" t="str">
        <f t="shared" si="224"/>
        <v/>
      </c>
    </row>
    <row r="1547" spans="1:27" x14ac:dyDescent="0.25">
      <c r="A1547" s="40" t="str">
        <f>IF(G1547="","",1*ISERROR(VLOOKUP(G1547,G$1:G1546,1,FALSE)))</f>
        <v/>
      </c>
      <c r="B1547" s="40" t="str">
        <f>IF(A1547=0,0,IF(A1547="","",SUM(A$2:A1547)))</f>
        <v/>
      </c>
      <c r="C1547" s="41" t="str">
        <f>IF(H1547="","",1*ISERROR(VLOOKUP(H1547,H$1:H1546,1,FALSE)))</f>
        <v/>
      </c>
      <c r="D1547" s="40" t="str">
        <f>IF(C1547=0,0,IF(C1547="","",SUM(C$2:C1547)))</f>
        <v/>
      </c>
      <c r="E1547" s="41" t="str">
        <f>IF(H1547=0,0,IF(C1547="","",SUM(C$11:C1547)))</f>
        <v/>
      </c>
      <c r="F1547" s="41" t="str">
        <f>IF(H1547="","",COUNTIF(H$11:H1547,"="&amp;H1547))</f>
        <v/>
      </c>
      <c r="G1547" s="41" t="str">
        <f t="shared" si="216"/>
        <v/>
      </c>
      <c r="H1547" s="41" t="str">
        <f t="shared" si="217"/>
        <v/>
      </c>
      <c r="I1547" s="41" t="str">
        <f t="shared" si="218"/>
        <v/>
      </c>
      <c r="J1547" s="41" t="str">
        <f t="shared" si="219"/>
        <v/>
      </c>
      <c r="K1547" s="268"/>
      <c r="L1547" s="268"/>
      <c r="M1547" s="268"/>
      <c r="N1547" s="269"/>
      <c r="O1547" s="269"/>
      <c r="P1547" s="269"/>
      <c r="Q1547" s="270"/>
      <c r="R1547" s="271"/>
      <c r="S1547" s="268"/>
      <c r="T1547" s="268"/>
      <c r="U1547" s="268"/>
      <c r="V1547" s="268"/>
      <c r="W1547" s="65" t="str">
        <f t="shared" si="220"/>
        <v/>
      </c>
      <c r="X1547" s="65" t="str">
        <f t="shared" si="221"/>
        <v/>
      </c>
      <c r="Y1547" s="65" t="str">
        <f t="shared" si="222"/>
        <v/>
      </c>
      <c r="Z1547" s="65" t="str">
        <f t="shared" si="223"/>
        <v/>
      </c>
      <c r="AA1547" s="65" t="str">
        <f t="shared" si="224"/>
        <v/>
      </c>
    </row>
    <row r="1548" spans="1:27" x14ac:dyDescent="0.25">
      <c r="A1548" s="40" t="str">
        <f>IF(G1548="","",1*ISERROR(VLOOKUP(G1548,G$1:G1547,1,FALSE)))</f>
        <v/>
      </c>
      <c r="B1548" s="40" t="str">
        <f>IF(A1548=0,0,IF(A1548="","",SUM(A$2:A1548)))</f>
        <v/>
      </c>
      <c r="C1548" s="41" t="str">
        <f>IF(H1548="","",1*ISERROR(VLOOKUP(H1548,H$1:H1547,1,FALSE)))</f>
        <v/>
      </c>
      <c r="D1548" s="40" t="str">
        <f>IF(C1548=0,0,IF(C1548="","",SUM(C$2:C1548)))</f>
        <v/>
      </c>
      <c r="E1548" s="41" t="str">
        <f>IF(H1548=0,0,IF(C1548="","",SUM(C$11:C1548)))</f>
        <v/>
      </c>
      <c r="F1548" s="41" t="str">
        <f>IF(H1548="","",COUNTIF(H$11:H1548,"="&amp;H1548))</f>
        <v/>
      </c>
      <c r="G1548" s="41" t="str">
        <f t="shared" si="216"/>
        <v/>
      </c>
      <c r="H1548" s="41" t="str">
        <f t="shared" si="217"/>
        <v/>
      </c>
      <c r="I1548" s="41" t="str">
        <f t="shared" si="218"/>
        <v/>
      </c>
      <c r="J1548" s="41" t="str">
        <f t="shared" si="219"/>
        <v/>
      </c>
      <c r="K1548" s="268"/>
      <c r="L1548" s="268"/>
      <c r="M1548" s="268"/>
      <c r="N1548" s="269"/>
      <c r="O1548" s="269"/>
      <c r="P1548" s="269"/>
      <c r="Q1548" s="270"/>
      <c r="R1548" s="271"/>
      <c r="S1548" s="268"/>
      <c r="T1548" s="268"/>
      <c r="U1548" s="268"/>
      <c r="V1548" s="268"/>
      <c r="W1548" s="65" t="str">
        <f t="shared" si="220"/>
        <v/>
      </c>
      <c r="X1548" s="65" t="str">
        <f t="shared" si="221"/>
        <v/>
      </c>
      <c r="Y1548" s="65" t="str">
        <f t="shared" si="222"/>
        <v/>
      </c>
      <c r="Z1548" s="65" t="str">
        <f t="shared" si="223"/>
        <v/>
      </c>
      <c r="AA1548" s="65" t="str">
        <f t="shared" si="224"/>
        <v/>
      </c>
    </row>
    <row r="1549" spans="1:27" x14ac:dyDescent="0.25">
      <c r="A1549" s="40" t="str">
        <f>IF(G1549="","",1*ISERROR(VLOOKUP(G1549,G$1:G1548,1,FALSE)))</f>
        <v/>
      </c>
      <c r="B1549" s="40" t="str">
        <f>IF(A1549=0,0,IF(A1549="","",SUM(A$2:A1549)))</f>
        <v/>
      </c>
      <c r="C1549" s="41" t="str">
        <f>IF(H1549="","",1*ISERROR(VLOOKUP(H1549,H$1:H1548,1,FALSE)))</f>
        <v/>
      </c>
      <c r="D1549" s="40" t="str">
        <f>IF(C1549=0,0,IF(C1549="","",SUM(C$2:C1549)))</f>
        <v/>
      </c>
      <c r="E1549" s="41" t="str">
        <f>IF(H1549=0,0,IF(C1549="","",SUM(C$11:C1549)))</f>
        <v/>
      </c>
      <c r="F1549" s="41" t="str">
        <f>IF(H1549="","",COUNTIF(H$11:H1549,"="&amp;H1549))</f>
        <v/>
      </c>
      <c r="G1549" s="41" t="str">
        <f t="shared" si="216"/>
        <v/>
      </c>
      <c r="H1549" s="41" t="str">
        <f t="shared" si="217"/>
        <v/>
      </c>
      <c r="I1549" s="41" t="str">
        <f t="shared" si="218"/>
        <v/>
      </c>
      <c r="J1549" s="41" t="str">
        <f t="shared" si="219"/>
        <v/>
      </c>
      <c r="K1549" s="268"/>
      <c r="L1549" s="268"/>
      <c r="M1549" s="268"/>
      <c r="N1549" s="269"/>
      <c r="O1549" s="269"/>
      <c r="P1549" s="269"/>
      <c r="Q1549" s="270"/>
      <c r="R1549" s="271"/>
      <c r="S1549" s="268"/>
      <c r="T1549" s="268"/>
      <c r="U1549" s="268"/>
      <c r="V1549" s="268"/>
      <c r="W1549" s="65" t="str">
        <f t="shared" si="220"/>
        <v/>
      </c>
      <c r="X1549" s="65" t="str">
        <f t="shared" si="221"/>
        <v/>
      </c>
      <c r="Y1549" s="65" t="str">
        <f t="shared" si="222"/>
        <v/>
      </c>
      <c r="Z1549" s="65" t="str">
        <f t="shared" si="223"/>
        <v/>
      </c>
      <c r="AA1549" s="65" t="str">
        <f t="shared" si="224"/>
        <v/>
      </c>
    </row>
    <row r="1550" spans="1:27" x14ac:dyDescent="0.25">
      <c r="A1550" s="40" t="str">
        <f>IF(G1550="","",1*ISERROR(VLOOKUP(G1550,G$1:G1549,1,FALSE)))</f>
        <v/>
      </c>
      <c r="B1550" s="40" t="str">
        <f>IF(A1550=0,0,IF(A1550="","",SUM(A$2:A1550)))</f>
        <v/>
      </c>
      <c r="C1550" s="41" t="str">
        <f>IF(H1550="","",1*ISERROR(VLOOKUP(H1550,H$1:H1549,1,FALSE)))</f>
        <v/>
      </c>
      <c r="D1550" s="40" t="str">
        <f>IF(C1550=0,0,IF(C1550="","",SUM(C$2:C1550)))</f>
        <v/>
      </c>
      <c r="E1550" s="41" t="str">
        <f>IF(H1550=0,0,IF(C1550="","",SUM(C$11:C1550)))</f>
        <v/>
      </c>
      <c r="F1550" s="41" t="str">
        <f>IF(H1550="","",COUNTIF(H$11:H1550,"="&amp;H1550))</f>
        <v/>
      </c>
      <c r="G1550" s="41" t="str">
        <f t="shared" si="216"/>
        <v/>
      </c>
      <c r="H1550" s="41" t="str">
        <f t="shared" si="217"/>
        <v/>
      </c>
      <c r="I1550" s="41" t="str">
        <f t="shared" si="218"/>
        <v/>
      </c>
      <c r="J1550" s="41" t="str">
        <f t="shared" si="219"/>
        <v/>
      </c>
      <c r="K1550" s="268"/>
      <c r="L1550" s="268"/>
      <c r="M1550" s="268"/>
      <c r="N1550" s="269"/>
      <c r="O1550" s="269"/>
      <c r="P1550" s="269"/>
      <c r="Q1550" s="270"/>
      <c r="R1550" s="271"/>
      <c r="S1550" s="268"/>
      <c r="T1550" s="268"/>
      <c r="U1550" s="268"/>
      <c r="V1550" s="268"/>
      <c r="W1550" s="65" t="str">
        <f t="shared" si="220"/>
        <v/>
      </c>
      <c r="X1550" s="65" t="str">
        <f t="shared" si="221"/>
        <v/>
      </c>
      <c r="Y1550" s="65" t="str">
        <f t="shared" si="222"/>
        <v/>
      </c>
      <c r="Z1550" s="65" t="str">
        <f t="shared" si="223"/>
        <v/>
      </c>
      <c r="AA1550" s="65" t="str">
        <f t="shared" si="224"/>
        <v/>
      </c>
    </row>
    <row r="1551" spans="1:27" x14ac:dyDescent="0.25">
      <c r="A1551" s="40" t="str">
        <f>IF(G1551="","",1*ISERROR(VLOOKUP(G1551,G$1:G1550,1,FALSE)))</f>
        <v/>
      </c>
      <c r="B1551" s="40" t="str">
        <f>IF(A1551=0,0,IF(A1551="","",SUM(A$2:A1551)))</f>
        <v/>
      </c>
      <c r="C1551" s="41" t="str">
        <f>IF(H1551="","",1*ISERROR(VLOOKUP(H1551,H$1:H1550,1,FALSE)))</f>
        <v/>
      </c>
      <c r="D1551" s="40" t="str">
        <f>IF(C1551=0,0,IF(C1551="","",SUM(C$2:C1551)))</f>
        <v/>
      </c>
      <c r="E1551" s="41" t="str">
        <f>IF(H1551=0,0,IF(C1551="","",SUM(C$11:C1551)))</f>
        <v/>
      </c>
      <c r="F1551" s="41" t="str">
        <f>IF(H1551="","",COUNTIF(H$11:H1551,"="&amp;H1551))</f>
        <v/>
      </c>
      <c r="G1551" s="41" t="str">
        <f t="shared" si="216"/>
        <v/>
      </c>
      <c r="H1551" s="41" t="str">
        <f t="shared" si="217"/>
        <v/>
      </c>
      <c r="I1551" s="41" t="str">
        <f t="shared" si="218"/>
        <v/>
      </c>
      <c r="J1551" s="41" t="str">
        <f t="shared" si="219"/>
        <v/>
      </c>
      <c r="K1551" s="268"/>
      <c r="L1551" s="268"/>
      <c r="M1551" s="268"/>
      <c r="N1551" s="269"/>
      <c r="O1551" s="269"/>
      <c r="P1551" s="269"/>
      <c r="Q1551" s="270"/>
      <c r="R1551" s="271"/>
      <c r="S1551" s="268"/>
      <c r="T1551" s="268"/>
      <c r="U1551" s="268"/>
      <c r="V1551" s="268"/>
      <c r="W1551" s="65" t="str">
        <f t="shared" si="220"/>
        <v/>
      </c>
      <c r="X1551" s="65" t="str">
        <f t="shared" si="221"/>
        <v/>
      </c>
      <c r="Y1551" s="65" t="str">
        <f t="shared" si="222"/>
        <v/>
      </c>
      <c r="Z1551" s="65" t="str">
        <f t="shared" si="223"/>
        <v/>
      </c>
      <c r="AA1551" s="65" t="str">
        <f t="shared" si="224"/>
        <v/>
      </c>
    </row>
    <row r="1552" spans="1:27" x14ac:dyDescent="0.25">
      <c r="A1552" s="40" t="str">
        <f>IF(G1552="","",1*ISERROR(VLOOKUP(G1552,G$1:G1551,1,FALSE)))</f>
        <v/>
      </c>
      <c r="B1552" s="40" t="str">
        <f>IF(A1552=0,0,IF(A1552="","",SUM(A$2:A1552)))</f>
        <v/>
      </c>
      <c r="C1552" s="41" t="str">
        <f>IF(H1552="","",1*ISERROR(VLOOKUP(H1552,H$1:H1551,1,FALSE)))</f>
        <v/>
      </c>
      <c r="D1552" s="40" t="str">
        <f>IF(C1552=0,0,IF(C1552="","",SUM(C$2:C1552)))</f>
        <v/>
      </c>
      <c r="E1552" s="41" t="str">
        <f>IF(H1552=0,0,IF(C1552="","",SUM(C$11:C1552)))</f>
        <v/>
      </c>
      <c r="F1552" s="41" t="str">
        <f>IF(H1552="","",COUNTIF(H$11:H1552,"="&amp;H1552))</f>
        <v/>
      </c>
      <c r="G1552" s="41" t="str">
        <f t="shared" si="216"/>
        <v/>
      </c>
      <c r="H1552" s="41" t="str">
        <f t="shared" si="217"/>
        <v/>
      </c>
      <c r="I1552" s="41" t="str">
        <f t="shared" si="218"/>
        <v/>
      </c>
      <c r="J1552" s="41" t="str">
        <f t="shared" si="219"/>
        <v/>
      </c>
      <c r="K1552" s="268"/>
      <c r="L1552" s="268"/>
      <c r="M1552" s="268"/>
      <c r="N1552" s="269"/>
      <c r="O1552" s="269"/>
      <c r="P1552" s="269"/>
      <c r="Q1552" s="270"/>
      <c r="R1552" s="271"/>
      <c r="S1552" s="268"/>
      <c r="T1552" s="268"/>
      <c r="U1552" s="268"/>
      <c r="V1552" s="268"/>
      <c r="W1552" s="65" t="str">
        <f t="shared" si="220"/>
        <v/>
      </c>
      <c r="X1552" s="65" t="str">
        <f t="shared" si="221"/>
        <v/>
      </c>
      <c r="Y1552" s="65" t="str">
        <f t="shared" si="222"/>
        <v/>
      </c>
      <c r="Z1552" s="65" t="str">
        <f t="shared" si="223"/>
        <v/>
      </c>
      <c r="AA1552" s="65" t="str">
        <f t="shared" si="224"/>
        <v/>
      </c>
    </row>
    <row r="1553" spans="1:27" x14ac:dyDescent="0.25">
      <c r="A1553" s="40" t="str">
        <f>IF(G1553="","",1*ISERROR(VLOOKUP(G1553,G$1:G1552,1,FALSE)))</f>
        <v/>
      </c>
      <c r="B1553" s="40" t="str">
        <f>IF(A1553=0,0,IF(A1553="","",SUM(A$2:A1553)))</f>
        <v/>
      </c>
      <c r="C1553" s="41" t="str">
        <f>IF(H1553="","",1*ISERROR(VLOOKUP(H1553,H$1:H1552,1,FALSE)))</f>
        <v/>
      </c>
      <c r="D1553" s="40" t="str">
        <f>IF(C1553=0,0,IF(C1553="","",SUM(C$2:C1553)))</f>
        <v/>
      </c>
      <c r="E1553" s="41" t="str">
        <f>IF(H1553=0,0,IF(C1553="","",SUM(C$11:C1553)))</f>
        <v/>
      </c>
      <c r="F1553" s="41" t="str">
        <f>IF(H1553="","",COUNTIF(H$11:H1553,"="&amp;H1553))</f>
        <v/>
      </c>
      <c r="G1553" s="41" t="str">
        <f t="shared" si="216"/>
        <v/>
      </c>
      <c r="H1553" s="41" t="str">
        <f t="shared" si="217"/>
        <v/>
      </c>
      <c r="I1553" s="41" t="str">
        <f t="shared" si="218"/>
        <v/>
      </c>
      <c r="J1553" s="41" t="str">
        <f t="shared" si="219"/>
        <v/>
      </c>
      <c r="K1553" s="268"/>
      <c r="L1553" s="268"/>
      <c r="M1553" s="268"/>
      <c r="N1553" s="269"/>
      <c r="O1553" s="269"/>
      <c r="P1553" s="269"/>
      <c r="Q1553" s="270"/>
      <c r="R1553" s="271"/>
      <c r="S1553" s="268"/>
      <c r="T1553" s="268"/>
      <c r="U1553" s="268"/>
      <c r="V1553" s="268"/>
      <c r="W1553" s="65" t="str">
        <f t="shared" si="220"/>
        <v/>
      </c>
      <c r="X1553" s="65" t="str">
        <f t="shared" si="221"/>
        <v/>
      </c>
      <c r="Y1553" s="65" t="str">
        <f t="shared" si="222"/>
        <v/>
      </c>
      <c r="Z1553" s="65" t="str">
        <f t="shared" si="223"/>
        <v/>
      </c>
      <c r="AA1553" s="65" t="str">
        <f t="shared" si="224"/>
        <v/>
      </c>
    </row>
    <row r="1554" spans="1:27" x14ac:dyDescent="0.25">
      <c r="A1554" s="40" t="str">
        <f>IF(G1554="","",1*ISERROR(VLOOKUP(G1554,G$1:G1553,1,FALSE)))</f>
        <v/>
      </c>
      <c r="B1554" s="40" t="str">
        <f>IF(A1554=0,0,IF(A1554="","",SUM(A$2:A1554)))</f>
        <v/>
      </c>
      <c r="C1554" s="41" t="str">
        <f>IF(H1554="","",1*ISERROR(VLOOKUP(H1554,H$1:H1553,1,FALSE)))</f>
        <v/>
      </c>
      <c r="D1554" s="40" t="str">
        <f>IF(C1554=0,0,IF(C1554="","",SUM(C$2:C1554)))</f>
        <v/>
      </c>
      <c r="E1554" s="41" t="str">
        <f>IF(H1554=0,0,IF(C1554="","",SUM(C$11:C1554)))</f>
        <v/>
      </c>
      <c r="F1554" s="41" t="str">
        <f>IF(H1554="","",COUNTIF(H$11:H1554,"="&amp;H1554))</f>
        <v/>
      </c>
      <c r="G1554" s="41" t="str">
        <f t="shared" si="216"/>
        <v/>
      </c>
      <c r="H1554" s="41" t="str">
        <f t="shared" si="217"/>
        <v/>
      </c>
      <c r="I1554" s="41" t="str">
        <f t="shared" si="218"/>
        <v/>
      </c>
      <c r="J1554" s="41" t="str">
        <f t="shared" si="219"/>
        <v/>
      </c>
      <c r="K1554" s="268"/>
      <c r="L1554" s="268"/>
      <c r="M1554" s="268"/>
      <c r="N1554" s="269"/>
      <c r="O1554" s="269"/>
      <c r="P1554" s="269"/>
      <c r="Q1554" s="270"/>
      <c r="R1554" s="271"/>
      <c r="S1554" s="268"/>
      <c r="T1554" s="268"/>
      <c r="U1554" s="268"/>
      <c r="V1554" s="268"/>
      <c r="W1554" s="65" t="str">
        <f t="shared" si="220"/>
        <v/>
      </c>
      <c r="X1554" s="65" t="str">
        <f t="shared" si="221"/>
        <v/>
      </c>
      <c r="Y1554" s="65" t="str">
        <f t="shared" si="222"/>
        <v/>
      </c>
      <c r="Z1554" s="65" t="str">
        <f t="shared" si="223"/>
        <v/>
      </c>
      <c r="AA1554" s="65" t="str">
        <f t="shared" si="224"/>
        <v/>
      </c>
    </row>
    <row r="1555" spans="1:27" x14ac:dyDescent="0.25">
      <c r="A1555" s="40" t="str">
        <f>IF(G1555="","",1*ISERROR(VLOOKUP(G1555,G$1:G1554,1,FALSE)))</f>
        <v/>
      </c>
      <c r="B1555" s="40" t="str">
        <f>IF(A1555=0,0,IF(A1555="","",SUM(A$2:A1555)))</f>
        <v/>
      </c>
      <c r="C1555" s="41" t="str">
        <f>IF(H1555="","",1*ISERROR(VLOOKUP(H1555,H$1:H1554,1,FALSE)))</f>
        <v/>
      </c>
      <c r="D1555" s="40" t="str">
        <f>IF(C1555=0,0,IF(C1555="","",SUM(C$2:C1555)))</f>
        <v/>
      </c>
      <c r="E1555" s="41" t="str">
        <f>IF(H1555=0,0,IF(C1555="","",SUM(C$11:C1555)))</f>
        <v/>
      </c>
      <c r="F1555" s="41" t="str">
        <f>IF(H1555="","",COUNTIF(H$11:H1555,"="&amp;H1555))</f>
        <v/>
      </c>
      <c r="G1555" s="41" t="str">
        <f t="shared" si="216"/>
        <v/>
      </c>
      <c r="H1555" s="41" t="str">
        <f t="shared" si="217"/>
        <v/>
      </c>
      <c r="I1555" s="41" t="str">
        <f t="shared" si="218"/>
        <v/>
      </c>
      <c r="J1555" s="41" t="str">
        <f t="shared" si="219"/>
        <v/>
      </c>
      <c r="K1555" s="268"/>
      <c r="L1555" s="268"/>
      <c r="M1555" s="268"/>
      <c r="N1555" s="269"/>
      <c r="O1555" s="269"/>
      <c r="P1555" s="269"/>
      <c r="Q1555" s="270"/>
      <c r="R1555" s="271"/>
      <c r="S1555" s="268"/>
      <c r="T1555" s="268"/>
      <c r="U1555" s="268"/>
      <c r="V1555" s="268"/>
      <c r="W1555" s="65" t="str">
        <f t="shared" si="220"/>
        <v/>
      </c>
      <c r="X1555" s="65" t="str">
        <f t="shared" si="221"/>
        <v/>
      </c>
      <c r="Y1555" s="65" t="str">
        <f t="shared" si="222"/>
        <v/>
      </c>
      <c r="Z1555" s="65" t="str">
        <f t="shared" si="223"/>
        <v/>
      </c>
      <c r="AA1555" s="65" t="str">
        <f t="shared" si="224"/>
        <v/>
      </c>
    </row>
    <row r="1556" spans="1:27" x14ac:dyDescent="0.25">
      <c r="A1556" s="40" t="str">
        <f>IF(G1556="","",1*ISERROR(VLOOKUP(G1556,G$1:G1555,1,FALSE)))</f>
        <v/>
      </c>
      <c r="B1556" s="40" t="str">
        <f>IF(A1556=0,0,IF(A1556="","",SUM(A$2:A1556)))</f>
        <v/>
      </c>
      <c r="C1556" s="41" t="str">
        <f>IF(H1556="","",1*ISERROR(VLOOKUP(H1556,H$1:H1555,1,FALSE)))</f>
        <v/>
      </c>
      <c r="D1556" s="40" t="str">
        <f>IF(C1556=0,0,IF(C1556="","",SUM(C$2:C1556)))</f>
        <v/>
      </c>
      <c r="E1556" s="41" t="str">
        <f>IF(H1556=0,0,IF(C1556="","",SUM(C$11:C1556)))</f>
        <v/>
      </c>
      <c r="F1556" s="41" t="str">
        <f>IF(H1556="","",COUNTIF(H$11:H1556,"="&amp;H1556))</f>
        <v/>
      </c>
      <c r="G1556" s="41" t="str">
        <f t="shared" si="216"/>
        <v/>
      </c>
      <c r="H1556" s="41" t="str">
        <f t="shared" si="217"/>
        <v/>
      </c>
      <c r="I1556" s="41" t="str">
        <f t="shared" si="218"/>
        <v/>
      </c>
      <c r="J1556" s="41" t="str">
        <f t="shared" si="219"/>
        <v/>
      </c>
      <c r="K1556" s="268"/>
      <c r="L1556" s="268"/>
      <c r="M1556" s="268"/>
      <c r="N1556" s="269"/>
      <c r="O1556" s="269"/>
      <c r="P1556" s="269"/>
      <c r="Q1556" s="270"/>
      <c r="R1556" s="271"/>
      <c r="S1556" s="268"/>
      <c r="T1556" s="268"/>
      <c r="U1556" s="268"/>
      <c r="V1556" s="268"/>
      <c r="W1556" s="65" t="str">
        <f t="shared" si="220"/>
        <v/>
      </c>
      <c r="X1556" s="65" t="str">
        <f t="shared" si="221"/>
        <v/>
      </c>
      <c r="Y1556" s="65" t="str">
        <f t="shared" si="222"/>
        <v/>
      </c>
      <c r="Z1556" s="65" t="str">
        <f t="shared" si="223"/>
        <v/>
      </c>
      <c r="AA1556" s="65" t="str">
        <f t="shared" si="224"/>
        <v/>
      </c>
    </row>
    <row r="1557" spans="1:27" x14ac:dyDescent="0.25">
      <c r="A1557" s="40" t="str">
        <f>IF(G1557="","",1*ISERROR(VLOOKUP(G1557,G$1:G1556,1,FALSE)))</f>
        <v/>
      </c>
      <c r="B1557" s="40" t="str">
        <f>IF(A1557=0,0,IF(A1557="","",SUM(A$2:A1557)))</f>
        <v/>
      </c>
      <c r="C1557" s="41" t="str">
        <f>IF(H1557="","",1*ISERROR(VLOOKUP(H1557,H$1:H1556,1,FALSE)))</f>
        <v/>
      </c>
      <c r="D1557" s="40" t="str">
        <f>IF(C1557=0,0,IF(C1557="","",SUM(C$2:C1557)))</f>
        <v/>
      </c>
      <c r="E1557" s="41" t="str">
        <f>IF(H1557=0,0,IF(C1557="","",SUM(C$11:C1557)))</f>
        <v/>
      </c>
      <c r="F1557" s="41" t="str">
        <f>IF(H1557="","",COUNTIF(H$11:H1557,"="&amp;H1557))</f>
        <v/>
      </c>
      <c r="G1557" s="41" t="str">
        <f t="shared" si="216"/>
        <v/>
      </c>
      <c r="H1557" s="41" t="str">
        <f t="shared" si="217"/>
        <v/>
      </c>
      <c r="I1557" s="41" t="str">
        <f t="shared" si="218"/>
        <v/>
      </c>
      <c r="J1557" s="41" t="str">
        <f t="shared" si="219"/>
        <v/>
      </c>
      <c r="K1557" s="268"/>
      <c r="L1557" s="268"/>
      <c r="M1557" s="268"/>
      <c r="N1557" s="269"/>
      <c r="O1557" s="269"/>
      <c r="P1557" s="269"/>
      <c r="Q1557" s="270"/>
      <c r="R1557" s="271"/>
      <c r="S1557" s="268"/>
      <c r="T1557" s="268"/>
      <c r="U1557" s="268"/>
      <c r="V1557" s="268"/>
      <c r="W1557" s="65" t="str">
        <f t="shared" si="220"/>
        <v/>
      </c>
      <c r="X1557" s="65" t="str">
        <f t="shared" si="221"/>
        <v/>
      </c>
      <c r="Y1557" s="65" t="str">
        <f t="shared" si="222"/>
        <v/>
      </c>
      <c r="Z1557" s="65" t="str">
        <f t="shared" si="223"/>
        <v/>
      </c>
      <c r="AA1557" s="65" t="str">
        <f t="shared" si="224"/>
        <v/>
      </c>
    </row>
    <row r="1558" spans="1:27" x14ac:dyDescent="0.25">
      <c r="A1558" s="40" t="str">
        <f>IF(G1558="","",1*ISERROR(VLOOKUP(G1558,G$1:G1557,1,FALSE)))</f>
        <v/>
      </c>
      <c r="B1558" s="40" t="str">
        <f>IF(A1558=0,0,IF(A1558="","",SUM(A$2:A1558)))</f>
        <v/>
      </c>
      <c r="C1558" s="41" t="str">
        <f>IF(H1558="","",1*ISERROR(VLOOKUP(H1558,H$1:H1557,1,FALSE)))</f>
        <v/>
      </c>
      <c r="D1558" s="40" t="str">
        <f>IF(C1558=0,0,IF(C1558="","",SUM(C$2:C1558)))</f>
        <v/>
      </c>
      <c r="E1558" s="41" t="str">
        <f>IF(H1558=0,0,IF(C1558="","",SUM(C$11:C1558)))</f>
        <v/>
      </c>
      <c r="F1558" s="41" t="str">
        <f>IF(H1558="","",COUNTIF(H$11:H1558,"="&amp;H1558))</f>
        <v/>
      </c>
      <c r="G1558" s="41" t="str">
        <f t="shared" si="216"/>
        <v/>
      </c>
      <c r="H1558" s="41" t="str">
        <f t="shared" si="217"/>
        <v/>
      </c>
      <c r="I1558" s="41" t="str">
        <f t="shared" si="218"/>
        <v/>
      </c>
      <c r="J1558" s="41" t="str">
        <f t="shared" si="219"/>
        <v/>
      </c>
      <c r="K1558" s="268"/>
      <c r="L1558" s="268"/>
      <c r="M1558" s="268"/>
      <c r="N1558" s="269"/>
      <c r="O1558" s="269"/>
      <c r="P1558" s="269"/>
      <c r="Q1558" s="270"/>
      <c r="R1558" s="271"/>
      <c r="S1558" s="268"/>
      <c r="T1558" s="268"/>
      <c r="U1558" s="268"/>
      <c r="V1558" s="268"/>
      <c r="W1558" s="65" t="str">
        <f t="shared" si="220"/>
        <v/>
      </c>
      <c r="X1558" s="65" t="str">
        <f t="shared" si="221"/>
        <v/>
      </c>
      <c r="Y1558" s="65" t="str">
        <f t="shared" si="222"/>
        <v/>
      </c>
      <c r="Z1558" s="65" t="str">
        <f t="shared" si="223"/>
        <v/>
      </c>
      <c r="AA1558" s="65" t="str">
        <f t="shared" si="224"/>
        <v/>
      </c>
    </row>
    <row r="1559" spans="1:27" x14ac:dyDescent="0.25">
      <c r="A1559" s="40" t="str">
        <f>IF(G1559="","",1*ISERROR(VLOOKUP(G1559,G$1:G1558,1,FALSE)))</f>
        <v/>
      </c>
      <c r="B1559" s="40" t="str">
        <f>IF(A1559=0,0,IF(A1559="","",SUM(A$2:A1559)))</f>
        <v/>
      </c>
      <c r="C1559" s="41" t="str">
        <f>IF(H1559="","",1*ISERROR(VLOOKUP(H1559,H$1:H1558,1,FALSE)))</f>
        <v/>
      </c>
      <c r="D1559" s="40" t="str">
        <f>IF(C1559=0,0,IF(C1559="","",SUM(C$2:C1559)))</f>
        <v/>
      </c>
      <c r="E1559" s="41" t="str">
        <f>IF(H1559=0,0,IF(C1559="","",SUM(C$11:C1559)))</f>
        <v/>
      </c>
      <c r="F1559" s="41" t="str">
        <f>IF(H1559="","",COUNTIF(H$11:H1559,"="&amp;H1559))</f>
        <v/>
      </c>
      <c r="G1559" s="41" t="str">
        <f t="shared" si="216"/>
        <v/>
      </c>
      <c r="H1559" s="41" t="str">
        <f t="shared" si="217"/>
        <v/>
      </c>
      <c r="I1559" s="41" t="str">
        <f t="shared" si="218"/>
        <v/>
      </c>
      <c r="J1559" s="41" t="str">
        <f t="shared" si="219"/>
        <v/>
      </c>
      <c r="K1559" s="268"/>
      <c r="L1559" s="268"/>
      <c r="M1559" s="268"/>
      <c r="N1559" s="269"/>
      <c r="O1559" s="269"/>
      <c r="P1559" s="269"/>
      <c r="Q1559" s="270"/>
      <c r="R1559" s="271"/>
      <c r="S1559" s="268"/>
      <c r="T1559" s="268"/>
      <c r="U1559" s="268"/>
      <c r="V1559" s="268"/>
      <c r="W1559" s="65" t="str">
        <f t="shared" si="220"/>
        <v/>
      </c>
      <c r="X1559" s="65" t="str">
        <f t="shared" si="221"/>
        <v/>
      </c>
      <c r="Y1559" s="65" t="str">
        <f t="shared" si="222"/>
        <v/>
      </c>
      <c r="Z1559" s="65" t="str">
        <f t="shared" si="223"/>
        <v/>
      </c>
      <c r="AA1559" s="65" t="str">
        <f t="shared" si="224"/>
        <v/>
      </c>
    </row>
    <row r="1560" spans="1:27" x14ac:dyDescent="0.25">
      <c r="A1560" s="40" t="str">
        <f>IF(G1560="","",1*ISERROR(VLOOKUP(G1560,G$1:G1559,1,FALSE)))</f>
        <v/>
      </c>
      <c r="B1560" s="40" t="str">
        <f>IF(A1560=0,0,IF(A1560="","",SUM(A$2:A1560)))</f>
        <v/>
      </c>
      <c r="C1560" s="41" t="str">
        <f>IF(H1560="","",1*ISERROR(VLOOKUP(H1560,H$1:H1559,1,FALSE)))</f>
        <v/>
      </c>
      <c r="D1560" s="40" t="str">
        <f>IF(C1560=0,0,IF(C1560="","",SUM(C$2:C1560)))</f>
        <v/>
      </c>
      <c r="E1560" s="41" t="str">
        <f>IF(H1560=0,0,IF(C1560="","",SUM(C$11:C1560)))</f>
        <v/>
      </c>
      <c r="F1560" s="41" t="str">
        <f>IF(H1560="","",COUNTIF(H$11:H1560,"="&amp;H1560))</f>
        <v/>
      </c>
      <c r="G1560" s="41" t="str">
        <f t="shared" si="216"/>
        <v/>
      </c>
      <c r="H1560" s="41" t="str">
        <f t="shared" si="217"/>
        <v/>
      </c>
      <c r="I1560" s="41" t="str">
        <f t="shared" si="218"/>
        <v/>
      </c>
      <c r="J1560" s="41" t="str">
        <f t="shared" si="219"/>
        <v/>
      </c>
      <c r="K1560" s="268"/>
      <c r="L1560" s="268"/>
      <c r="M1560" s="268"/>
      <c r="N1560" s="269"/>
      <c r="O1560" s="269"/>
      <c r="P1560" s="269"/>
      <c r="Q1560" s="270"/>
      <c r="R1560" s="271"/>
      <c r="S1560" s="268"/>
      <c r="T1560" s="268"/>
      <c r="U1560" s="268"/>
      <c r="V1560" s="268"/>
      <c r="W1560" s="65" t="str">
        <f t="shared" si="220"/>
        <v/>
      </c>
      <c r="X1560" s="65" t="str">
        <f t="shared" si="221"/>
        <v/>
      </c>
      <c r="Y1560" s="65" t="str">
        <f t="shared" si="222"/>
        <v/>
      </c>
      <c r="Z1560" s="65" t="str">
        <f t="shared" si="223"/>
        <v/>
      </c>
      <c r="AA1560" s="65" t="str">
        <f t="shared" si="224"/>
        <v/>
      </c>
    </row>
    <row r="1561" spans="1:27" x14ac:dyDescent="0.25">
      <c r="A1561" s="40" t="str">
        <f>IF(G1561="","",1*ISERROR(VLOOKUP(G1561,G$1:G1560,1,FALSE)))</f>
        <v/>
      </c>
      <c r="B1561" s="40" t="str">
        <f>IF(A1561=0,0,IF(A1561="","",SUM(A$2:A1561)))</f>
        <v/>
      </c>
      <c r="C1561" s="41" t="str">
        <f>IF(H1561="","",1*ISERROR(VLOOKUP(H1561,H$1:H1560,1,FALSE)))</f>
        <v/>
      </c>
      <c r="D1561" s="40" t="str">
        <f>IF(C1561=0,0,IF(C1561="","",SUM(C$2:C1561)))</f>
        <v/>
      </c>
      <c r="E1561" s="41" t="str">
        <f>IF(H1561=0,0,IF(C1561="","",SUM(C$11:C1561)))</f>
        <v/>
      </c>
      <c r="F1561" s="41" t="str">
        <f>IF(H1561="","",COUNTIF(H$11:H1561,"="&amp;H1561))</f>
        <v/>
      </c>
      <c r="G1561" s="41" t="str">
        <f t="shared" si="216"/>
        <v/>
      </c>
      <c r="H1561" s="41" t="str">
        <f t="shared" si="217"/>
        <v/>
      </c>
      <c r="I1561" s="41" t="str">
        <f t="shared" si="218"/>
        <v/>
      </c>
      <c r="J1561" s="41" t="str">
        <f t="shared" si="219"/>
        <v/>
      </c>
      <c r="K1561" s="268"/>
      <c r="L1561" s="268"/>
      <c r="M1561" s="268"/>
      <c r="N1561" s="269"/>
      <c r="O1561" s="269"/>
      <c r="P1561" s="269"/>
      <c r="Q1561" s="270"/>
      <c r="R1561" s="271"/>
      <c r="S1561" s="268"/>
      <c r="T1561" s="268"/>
      <c r="U1561" s="268"/>
      <c r="V1561" s="268"/>
      <c r="W1561" s="65" t="str">
        <f t="shared" si="220"/>
        <v/>
      </c>
      <c r="X1561" s="65" t="str">
        <f t="shared" si="221"/>
        <v/>
      </c>
      <c r="Y1561" s="65" t="str">
        <f t="shared" si="222"/>
        <v/>
      </c>
      <c r="Z1561" s="65" t="str">
        <f t="shared" si="223"/>
        <v/>
      </c>
      <c r="AA1561" s="65" t="str">
        <f t="shared" si="224"/>
        <v/>
      </c>
    </row>
    <row r="1562" spans="1:27" x14ac:dyDescent="0.25">
      <c r="A1562" s="40" t="str">
        <f>IF(G1562="","",1*ISERROR(VLOOKUP(G1562,G$1:G1561,1,FALSE)))</f>
        <v/>
      </c>
      <c r="B1562" s="40" t="str">
        <f>IF(A1562=0,0,IF(A1562="","",SUM(A$2:A1562)))</f>
        <v/>
      </c>
      <c r="C1562" s="41" t="str">
        <f>IF(H1562="","",1*ISERROR(VLOOKUP(H1562,H$1:H1561,1,FALSE)))</f>
        <v/>
      </c>
      <c r="D1562" s="40" t="str">
        <f>IF(C1562=0,0,IF(C1562="","",SUM(C$2:C1562)))</f>
        <v/>
      </c>
      <c r="E1562" s="41" t="str">
        <f>IF(H1562=0,0,IF(C1562="","",SUM(C$11:C1562)))</f>
        <v/>
      </c>
      <c r="F1562" s="41" t="str">
        <f>IF(H1562="","",COUNTIF(H$11:H1562,"="&amp;H1562))</f>
        <v/>
      </c>
      <c r="G1562" s="41" t="str">
        <f t="shared" si="216"/>
        <v/>
      </c>
      <c r="H1562" s="41" t="str">
        <f t="shared" si="217"/>
        <v/>
      </c>
      <c r="I1562" s="41" t="str">
        <f t="shared" si="218"/>
        <v/>
      </c>
      <c r="J1562" s="41" t="str">
        <f t="shared" si="219"/>
        <v/>
      </c>
      <c r="K1562" s="268"/>
      <c r="L1562" s="268"/>
      <c r="M1562" s="268"/>
      <c r="N1562" s="269"/>
      <c r="O1562" s="269"/>
      <c r="P1562" s="269"/>
      <c r="Q1562" s="270"/>
      <c r="R1562" s="271"/>
      <c r="S1562" s="268"/>
      <c r="T1562" s="268"/>
      <c r="U1562" s="268"/>
      <c r="V1562" s="268"/>
      <c r="W1562" s="65" t="str">
        <f t="shared" si="220"/>
        <v/>
      </c>
      <c r="X1562" s="65" t="str">
        <f t="shared" si="221"/>
        <v/>
      </c>
      <c r="Y1562" s="65" t="str">
        <f t="shared" si="222"/>
        <v/>
      </c>
      <c r="Z1562" s="65" t="str">
        <f t="shared" si="223"/>
        <v/>
      </c>
      <c r="AA1562" s="65" t="str">
        <f t="shared" si="224"/>
        <v/>
      </c>
    </row>
    <row r="1563" spans="1:27" x14ac:dyDescent="0.25">
      <c r="A1563" s="40" t="str">
        <f>IF(G1563="","",1*ISERROR(VLOOKUP(G1563,G$1:G1562,1,FALSE)))</f>
        <v/>
      </c>
      <c r="B1563" s="40" t="str">
        <f>IF(A1563=0,0,IF(A1563="","",SUM(A$2:A1563)))</f>
        <v/>
      </c>
      <c r="C1563" s="41" t="str">
        <f>IF(H1563="","",1*ISERROR(VLOOKUP(H1563,H$1:H1562,1,FALSE)))</f>
        <v/>
      </c>
      <c r="D1563" s="40" t="str">
        <f>IF(C1563=0,0,IF(C1563="","",SUM(C$2:C1563)))</f>
        <v/>
      </c>
      <c r="E1563" s="41" t="str">
        <f>IF(H1563=0,0,IF(C1563="","",SUM(C$11:C1563)))</f>
        <v/>
      </c>
      <c r="F1563" s="41" t="str">
        <f>IF(H1563="","",COUNTIF(H$11:H1563,"="&amp;H1563))</f>
        <v/>
      </c>
      <c r="G1563" s="41" t="str">
        <f t="shared" si="216"/>
        <v/>
      </c>
      <c r="H1563" s="41" t="str">
        <f t="shared" si="217"/>
        <v/>
      </c>
      <c r="I1563" s="41" t="str">
        <f t="shared" si="218"/>
        <v/>
      </c>
      <c r="J1563" s="41" t="str">
        <f t="shared" si="219"/>
        <v/>
      </c>
      <c r="K1563" s="268"/>
      <c r="L1563" s="268"/>
      <c r="M1563" s="268"/>
      <c r="N1563" s="269"/>
      <c r="O1563" s="269"/>
      <c r="P1563" s="269"/>
      <c r="Q1563" s="270"/>
      <c r="R1563" s="271"/>
      <c r="S1563" s="268"/>
      <c r="T1563" s="268"/>
      <c r="U1563" s="268"/>
      <c r="V1563" s="268"/>
      <c r="W1563" s="65" t="str">
        <f t="shared" si="220"/>
        <v/>
      </c>
      <c r="X1563" s="65" t="str">
        <f t="shared" si="221"/>
        <v/>
      </c>
      <c r="Y1563" s="65" t="str">
        <f t="shared" si="222"/>
        <v/>
      </c>
      <c r="Z1563" s="65" t="str">
        <f t="shared" si="223"/>
        <v/>
      </c>
      <c r="AA1563" s="65" t="str">
        <f t="shared" si="224"/>
        <v/>
      </c>
    </row>
    <row r="1564" spans="1:27" x14ac:dyDescent="0.25">
      <c r="A1564" s="40" t="str">
        <f>IF(G1564="","",1*ISERROR(VLOOKUP(G1564,G$1:G1563,1,FALSE)))</f>
        <v/>
      </c>
      <c r="B1564" s="40" t="str">
        <f>IF(A1564=0,0,IF(A1564="","",SUM(A$2:A1564)))</f>
        <v/>
      </c>
      <c r="C1564" s="41" t="str">
        <f>IF(H1564="","",1*ISERROR(VLOOKUP(H1564,H$1:H1563,1,FALSE)))</f>
        <v/>
      </c>
      <c r="D1564" s="40" t="str">
        <f>IF(C1564=0,0,IF(C1564="","",SUM(C$2:C1564)))</f>
        <v/>
      </c>
      <c r="E1564" s="41" t="str">
        <f>IF(H1564=0,0,IF(C1564="","",SUM(C$11:C1564)))</f>
        <v/>
      </c>
      <c r="F1564" s="41" t="str">
        <f>IF(H1564="","",COUNTIF(H$11:H1564,"="&amp;H1564))</f>
        <v/>
      </c>
      <c r="G1564" s="41" t="str">
        <f t="shared" si="216"/>
        <v/>
      </c>
      <c r="H1564" s="41" t="str">
        <f t="shared" si="217"/>
        <v/>
      </c>
      <c r="I1564" s="41" t="str">
        <f t="shared" si="218"/>
        <v/>
      </c>
      <c r="J1564" s="41" t="str">
        <f t="shared" si="219"/>
        <v/>
      </c>
      <c r="K1564" s="268"/>
      <c r="L1564" s="268"/>
      <c r="M1564" s="268"/>
      <c r="N1564" s="269"/>
      <c r="O1564" s="269"/>
      <c r="P1564" s="269"/>
      <c r="Q1564" s="270"/>
      <c r="R1564" s="271"/>
      <c r="S1564" s="268"/>
      <c r="T1564" s="268"/>
      <c r="U1564" s="268"/>
      <c r="V1564" s="268"/>
      <c r="W1564" s="65" t="str">
        <f t="shared" si="220"/>
        <v/>
      </c>
      <c r="X1564" s="65" t="str">
        <f t="shared" si="221"/>
        <v/>
      </c>
      <c r="Y1564" s="65" t="str">
        <f t="shared" si="222"/>
        <v/>
      </c>
      <c r="Z1564" s="65" t="str">
        <f t="shared" si="223"/>
        <v/>
      </c>
      <c r="AA1564" s="65" t="str">
        <f t="shared" si="224"/>
        <v/>
      </c>
    </row>
    <row r="1565" spans="1:27" x14ac:dyDescent="0.25">
      <c r="A1565" s="40" t="str">
        <f>IF(G1565="","",1*ISERROR(VLOOKUP(G1565,G$1:G1564,1,FALSE)))</f>
        <v/>
      </c>
      <c r="B1565" s="40" t="str">
        <f>IF(A1565=0,0,IF(A1565="","",SUM(A$2:A1565)))</f>
        <v/>
      </c>
      <c r="C1565" s="41" t="str">
        <f>IF(H1565="","",1*ISERROR(VLOOKUP(H1565,H$1:H1564,1,FALSE)))</f>
        <v/>
      </c>
      <c r="D1565" s="40" t="str">
        <f>IF(C1565=0,0,IF(C1565="","",SUM(C$2:C1565)))</f>
        <v/>
      </c>
      <c r="E1565" s="41" t="str">
        <f>IF(H1565=0,0,IF(C1565="","",SUM(C$11:C1565)))</f>
        <v/>
      </c>
      <c r="F1565" s="41" t="str">
        <f>IF(H1565="","",COUNTIF(H$11:H1565,"="&amp;H1565))</f>
        <v/>
      </c>
      <c r="G1565" s="41" t="str">
        <f t="shared" si="216"/>
        <v/>
      </c>
      <c r="H1565" s="41" t="str">
        <f t="shared" si="217"/>
        <v/>
      </c>
      <c r="I1565" s="41" t="str">
        <f t="shared" si="218"/>
        <v/>
      </c>
      <c r="J1565" s="41" t="str">
        <f t="shared" si="219"/>
        <v/>
      </c>
      <c r="K1565" s="268"/>
      <c r="L1565" s="268"/>
      <c r="M1565" s="268"/>
      <c r="N1565" s="269"/>
      <c r="O1565" s="269"/>
      <c r="P1565" s="269"/>
      <c r="Q1565" s="270"/>
      <c r="R1565" s="271"/>
      <c r="S1565" s="268"/>
      <c r="T1565" s="268"/>
      <c r="U1565" s="268"/>
      <c r="V1565" s="268"/>
      <c r="W1565" s="65" t="str">
        <f t="shared" si="220"/>
        <v/>
      </c>
      <c r="X1565" s="65" t="str">
        <f t="shared" si="221"/>
        <v/>
      </c>
      <c r="Y1565" s="65" t="str">
        <f t="shared" si="222"/>
        <v/>
      </c>
      <c r="Z1565" s="65" t="str">
        <f t="shared" si="223"/>
        <v/>
      </c>
      <c r="AA1565" s="65" t="str">
        <f t="shared" si="224"/>
        <v/>
      </c>
    </row>
    <row r="1566" spans="1:27" x14ac:dyDescent="0.25">
      <c r="A1566" s="40" t="str">
        <f>IF(G1566="","",1*ISERROR(VLOOKUP(G1566,G$1:G1565,1,FALSE)))</f>
        <v/>
      </c>
      <c r="B1566" s="40" t="str">
        <f>IF(A1566=0,0,IF(A1566="","",SUM(A$2:A1566)))</f>
        <v/>
      </c>
      <c r="C1566" s="41" t="str">
        <f>IF(H1566="","",1*ISERROR(VLOOKUP(H1566,H$1:H1565,1,FALSE)))</f>
        <v/>
      </c>
      <c r="D1566" s="40" t="str">
        <f>IF(C1566=0,0,IF(C1566="","",SUM(C$2:C1566)))</f>
        <v/>
      </c>
      <c r="E1566" s="41" t="str">
        <f>IF(H1566=0,0,IF(C1566="","",SUM(C$11:C1566)))</f>
        <v/>
      </c>
      <c r="F1566" s="41" t="str">
        <f>IF(H1566="","",COUNTIF(H$11:H1566,"="&amp;H1566))</f>
        <v/>
      </c>
      <c r="G1566" s="41" t="str">
        <f t="shared" si="216"/>
        <v/>
      </c>
      <c r="H1566" s="41" t="str">
        <f t="shared" si="217"/>
        <v/>
      </c>
      <c r="I1566" s="41" t="str">
        <f t="shared" si="218"/>
        <v/>
      </c>
      <c r="J1566" s="41" t="str">
        <f t="shared" si="219"/>
        <v/>
      </c>
      <c r="K1566" s="268"/>
      <c r="L1566" s="268"/>
      <c r="M1566" s="268"/>
      <c r="N1566" s="269"/>
      <c r="O1566" s="269"/>
      <c r="P1566" s="269"/>
      <c r="Q1566" s="270"/>
      <c r="R1566" s="271"/>
      <c r="S1566" s="268"/>
      <c r="T1566" s="268"/>
      <c r="U1566" s="268"/>
      <c r="V1566" s="268"/>
      <c r="W1566" s="65" t="str">
        <f t="shared" si="220"/>
        <v/>
      </c>
      <c r="X1566" s="65" t="str">
        <f t="shared" si="221"/>
        <v/>
      </c>
      <c r="Y1566" s="65" t="str">
        <f t="shared" si="222"/>
        <v/>
      </c>
      <c r="Z1566" s="65" t="str">
        <f t="shared" si="223"/>
        <v/>
      </c>
      <c r="AA1566" s="65" t="str">
        <f t="shared" si="224"/>
        <v/>
      </c>
    </row>
    <row r="1567" spans="1:27" x14ac:dyDescent="0.25">
      <c r="A1567" s="40" t="str">
        <f>IF(G1567="","",1*ISERROR(VLOOKUP(G1567,G$1:G1566,1,FALSE)))</f>
        <v/>
      </c>
      <c r="B1567" s="40" t="str">
        <f>IF(A1567=0,0,IF(A1567="","",SUM(A$2:A1567)))</f>
        <v/>
      </c>
      <c r="C1567" s="41" t="str">
        <f>IF(H1567="","",1*ISERROR(VLOOKUP(H1567,H$1:H1566,1,FALSE)))</f>
        <v/>
      </c>
      <c r="D1567" s="40" t="str">
        <f>IF(C1567=0,0,IF(C1567="","",SUM(C$2:C1567)))</f>
        <v/>
      </c>
      <c r="E1567" s="41" t="str">
        <f>IF(H1567=0,0,IF(C1567="","",SUM(C$11:C1567)))</f>
        <v/>
      </c>
      <c r="F1567" s="41" t="str">
        <f>IF(H1567="","",COUNTIF(H$11:H1567,"="&amp;H1567))</f>
        <v/>
      </c>
      <c r="G1567" s="41" t="str">
        <f t="shared" si="216"/>
        <v/>
      </c>
      <c r="H1567" s="41" t="str">
        <f t="shared" si="217"/>
        <v/>
      </c>
      <c r="I1567" s="41" t="str">
        <f t="shared" si="218"/>
        <v/>
      </c>
      <c r="J1567" s="41" t="str">
        <f t="shared" si="219"/>
        <v/>
      </c>
      <c r="K1567" s="268"/>
      <c r="L1567" s="268"/>
      <c r="M1567" s="268"/>
      <c r="N1567" s="269"/>
      <c r="O1567" s="269"/>
      <c r="P1567" s="269"/>
      <c r="Q1567" s="270"/>
      <c r="R1567" s="271"/>
      <c r="S1567" s="268"/>
      <c r="T1567" s="268"/>
      <c r="U1567" s="268"/>
      <c r="V1567" s="268"/>
      <c r="W1567" s="65" t="str">
        <f t="shared" si="220"/>
        <v/>
      </c>
      <c r="X1567" s="65" t="str">
        <f t="shared" si="221"/>
        <v/>
      </c>
      <c r="Y1567" s="65" t="str">
        <f t="shared" si="222"/>
        <v/>
      </c>
      <c r="Z1567" s="65" t="str">
        <f t="shared" si="223"/>
        <v/>
      </c>
      <c r="AA1567" s="65" t="str">
        <f t="shared" si="224"/>
        <v/>
      </c>
    </row>
    <row r="1568" spans="1:27" x14ac:dyDescent="0.25">
      <c r="A1568" s="40" t="str">
        <f>IF(G1568="","",1*ISERROR(VLOOKUP(G1568,G$1:G1567,1,FALSE)))</f>
        <v/>
      </c>
      <c r="B1568" s="40" t="str">
        <f>IF(A1568=0,0,IF(A1568="","",SUM(A$2:A1568)))</f>
        <v/>
      </c>
      <c r="C1568" s="41" t="str">
        <f>IF(H1568="","",1*ISERROR(VLOOKUP(H1568,H$1:H1567,1,FALSE)))</f>
        <v/>
      </c>
      <c r="D1568" s="40" t="str">
        <f>IF(C1568=0,0,IF(C1568="","",SUM(C$2:C1568)))</f>
        <v/>
      </c>
      <c r="E1568" s="41" t="str">
        <f>IF(H1568=0,0,IF(C1568="","",SUM(C$11:C1568)))</f>
        <v/>
      </c>
      <c r="F1568" s="41" t="str">
        <f>IF(H1568="","",COUNTIF(H$11:H1568,"="&amp;H1568))</f>
        <v/>
      </c>
      <c r="G1568" s="41" t="str">
        <f t="shared" si="216"/>
        <v/>
      </c>
      <c r="H1568" s="41" t="str">
        <f t="shared" si="217"/>
        <v/>
      </c>
      <c r="I1568" s="41" t="str">
        <f t="shared" si="218"/>
        <v/>
      </c>
      <c r="J1568" s="41" t="str">
        <f t="shared" si="219"/>
        <v/>
      </c>
      <c r="K1568" s="268"/>
      <c r="L1568" s="268"/>
      <c r="M1568" s="268"/>
      <c r="N1568" s="269"/>
      <c r="O1568" s="269"/>
      <c r="P1568" s="269"/>
      <c r="Q1568" s="270"/>
      <c r="R1568" s="271"/>
      <c r="S1568" s="268"/>
      <c r="T1568" s="268"/>
      <c r="U1568" s="268"/>
      <c r="V1568" s="268"/>
      <c r="W1568" s="65" t="str">
        <f t="shared" si="220"/>
        <v/>
      </c>
      <c r="X1568" s="65" t="str">
        <f t="shared" si="221"/>
        <v/>
      </c>
      <c r="Y1568" s="65" t="str">
        <f t="shared" si="222"/>
        <v/>
      </c>
      <c r="Z1568" s="65" t="str">
        <f t="shared" si="223"/>
        <v/>
      </c>
      <c r="AA1568" s="65" t="str">
        <f t="shared" si="224"/>
        <v/>
      </c>
    </row>
    <row r="1569" spans="1:27" x14ac:dyDescent="0.25">
      <c r="A1569" s="40" t="str">
        <f>IF(G1569="","",1*ISERROR(VLOOKUP(G1569,G$1:G1568,1,FALSE)))</f>
        <v/>
      </c>
      <c r="B1569" s="40" t="str">
        <f>IF(A1569=0,0,IF(A1569="","",SUM(A$2:A1569)))</f>
        <v/>
      </c>
      <c r="C1569" s="41" t="str">
        <f>IF(H1569="","",1*ISERROR(VLOOKUP(H1569,H$1:H1568,1,FALSE)))</f>
        <v/>
      </c>
      <c r="D1569" s="40" t="str">
        <f>IF(C1569=0,0,IF(C1569="","",SUM(C$2:C1569)))</f>
        <v/>
      </c>
      <c r="E1569" s="41" t="str">
        <f>IF(H1569=0,0,IF(C1569="","",SUM(C$11:C1569)))</f>
        <v/>
      </c>
      <c r="F1569" s="41" t="str">
        <f>IF(H1569="","",COUNTIF(H$11:H1569,"="&amp;H1569))</f>
        <v/>
      </c>
      <c r="G1569" s="41" t="str">
        <f t="shared" si="216"/>
        <v/>
      </c>
      <c r="H1569" s="41" t="str">
        <f t="shared" si="217"/>
        <v/>
      </c>
      <c r="I1569" s="41" t="str">
        <f t="shared" si="218"/>
        <v/>
      </c>
      <c r="J1569" s="41" t="str">
        <f t="shared" si="219"/>
        <v/>
      </c>
      <c r="K1569" s="268"/>
      <c r="L1569" s="268"/>
      <c r="M1569" s="268"/>
      <c r="N1569" s="269"/>
      <c r="O1569" s="269"/>
      <c r="P1569" s="269"/>
      <c r="Q1569" s="270"/>
      <c r="R1569" s="271"/>
      <c r="S1569" s="268"/>
      <c r="T1569" s="268"/>
      <c r="U1569" s="268"/>
      <c r="V1569" s="268"/>
      <c r="W1569" s="65" t="str">
        <f t="shared" si="220"/>
        <v/>
      </c>
      <c r="X1569" s="65" t="str">
        <f t="shared" si="221"/>
        <v/>
      </c>
      <c r="Y1569" s="65" t="str">
        <f t="shared" si="222"/>
        <v/>
      </c>
      <c r="Z1569" s="65" t="str">
        <f t="shared" si="223"/>
        <v/>
      </c>
      <c r="AA1569" s="65" t="str">
        <f t="shared" si="224"/>
        <v/>
      </c>
    </row>
    <row r="1570" spans="1:27" x14ac:dyDescent="0.25">
      <c r="A1570" s="40" t="str">
        <f>IF(G1570="","",1*ISERROR(VLOOKUP(G1570,G$1:G1569,1,FALSE)))</f>
        <v/>
      </c>
      <c r="B1570" s="40" t="str">
        <f>IF(A1570=0,0,IF(A1570="","",SUM(A$2:A1570)))</f>
        <v/>
      </c>
      <c r="C1570" s="41" t="str">
        <f>IF(H1570="","",1*ISERROR(VLOOKUP(H1570,H$1:H1569,1,FALSE)))</f>
        <v/>
      </c>
      <c r="D1570" s="40" t="str">
        <f>IF(C1570=0,0,IF(C1570="","",SUM(C$2:C1570)))</f>
        <v/>
      </c>
      <c r="E1570" s="41" t="str">
        <f>IF(H1570=0,0,IF(C1570="","",SUM(C$11:C1570)))</f>
        <v/>
      </c>
      <c r="F1570" s="41" t="str">
        <f>IF(H1570="","",COUNTIF(H$11:H1570,"="&amp;H1570))</f>
        <v/>
      </c>
      <c r="G1570" s="41" t="str">
        <f t="shared" si="216"/>
        <v/>
      </c>
      <c r="H1570" s="41" t="str">
        <f t="shared" si="217"/>
        <v/>
      </c>
      <c r="I1570" s="41" t="str">
        <f t="shared" si="218"/>
        <v/>
      </c>
      <c r="J1570" s="41" t="str">
        <f t="shared" si="219"/>
        <v/>
      </c>
      <c r="K1570" s="268"/>
      <c r="L1570" s="268"/>
      <c r="M1570" s="268"/>
      <c r="N1570" s="269"/>
      <c r="O1570" s="269"/>
      <c r="P1570" s="269"/>
      <c r="Q1570" s="270"/>
      <c r="R1570" s="271"/>
      <c r="S1570" s="268"/>
      <c r="T1570" s="268"/>
      <c r="U1570" s="268"/>
      <c r="V1570" s="268"/>
      <c r="W1570" s="65" t="str">
        <f t="shared" si="220"/>
        <v/>
      </c>
      <c r="X1570" s="65" t="str">
        <f t="shared" si="221"/>
        <v/>
      </c>
      <c r="Y1570" s="65" t="str">
        <f t="shared" si="222"/>
        <v/>
      </c>
      <c r="Z1570" s="65" t="str">
        <f t="shared" si="223"/>
        <v/>
      </c>
      <c r="AA1570" s="65" t="str">
        <f t="shared" si="224"/>
        <v/>
      </c>
    </row>
    <row r="1571" spans="1:27" x14ac:dyDescent="0.25">
      <c r="A1571" s="40" t="str">
        <f>IF(G1571="","",1*ISERROR(VLOOKUP(G1571,G$1:G1570,1,FALSE)))</f>
        <v/>
      </c>
      <c r="B1571" s="40" t="str">
        <f>IF(A1571=0,0,IF(A1571="","",SUM(A$2:A1571)))</f>
        <v/>
      </c>
      <c r="C1571" s="41" t="str">
        <f>IF(H1571="","",1*ISERROR(VLOOKUP(H1571,H$1:H1570,1,FALSE)))</f>
        <v/>
      </c>
      <c r="D1571" s="40" t="str">
        <f>IF(C1571=0,0,IF(C1571="","",SUM(C$2:C1571)))</f>
        <v/>
      </c>
      <c r="E1571" s="41" t="str">
        <f>IF(H1571=0,0,IF(C1571="","",SUM(C$11:C1571)))</f>
        <v/>
      </c>
      <c r="F1571" s="41" t="str">
        <f>IF(H1571="","",COUNTIF(H$11:H1571,"="&amp;H1571))</f>
        <v/>
      </c>
      <c r="G1571" s="41" t="str">
        <f t="shared" si="216"/>
        <v/>
      </c>
      <c r="H1571" s="41" t="str">
        <f t="shared" si="217"/>
        <v/>
      </c>
      <c r="I1571" s="41" t="str">
        <f t="shared" si="218"/>
        <v/>
      </c>
      <c r="J1571" s="41" t="str">
        <f t="shared" si="219"/>
        <v/>
      </c>
      <c r="K1571" s="268"/>
      <c r="L1571" s="268"/>
      <c r="M1571" s="268"/>
      <c r="N1571" s="269"/>
      <c r="O1571" s="269"/>
      <c r="P1571" s="269"/>
      <c r="Q1571" s="270"/>
      <c r="R1571" s="271"/>
      <c r="S1571" s="268"/>
      <c r="T1571" s="268"/>
      <c r="U1571" s="268"/>
      <c r="V1571" s="268"/>
      <c r="W1571" s="65" t="str">
        <f t="shared" si="220"/>
        <v/>
      </c>
      <c r="X1571" s="65" t="str">
        <f t="shared" si="221"/>
        <v/>
      </c>
      <c r="Y1571" s="65" t="str">
        <f t="shared" si="222"/>
        <v/>
      </c>
      <c r="Z1571" s="65" t="str">
        <f t="shared" si="223"/>
        <v/>
      </c>
      <c r="AA1571" s="65" t="str">
        <f t="shared" si="224"/>
        <v/>
      </c>
    </row>
    <row r="1572" spans="1:27" x14ac:dyDescent="0.25">
      <c r="A1572" s="40" t="str">
        <f>IF(G1572="","",1*ISERROR(VLOOKUP(G1572,G$1:G1571,1,FALSE)))</f>
        <v/>
      </c>
      <c r="B1572" s="40" t="str">
        <f>IF(A1572=0,0,IF(A1572="","",SUM(A$2:A1572)))</f>
        <v/>
      </c>
      <c r="C1572" s="41" t="str">
        <f>IF(H1572="","",1*ISERROR(VLOOKUP(H1572,H$1:H1571,1,FALSE)))</f>
        <v/>
      </c>
      <c r="D1572" s="40" t="str">
        <f>IF(C1572=0,0,IF(C1572="","",SUM(C$2:C1572)))</f>
        <v/>
      </c>
      <c r="E1572" s="41" t="str">
        <f>IF(H1572=0,0,IF(C1572="","",SUM(C$11:C1572)))</f>
        <v/>
      </c>
      <c r="F1572" s="41" t="str">
        <f>IF(H1572="","",COUNTIF(H$11:H1572,"="&amp;H1572))</f>
        <v/>
      </c>
      <c r="G1572" s="41" t="str">
        <f t="shared" si="216"/>
        <v/>
      </c>
      <c r="H1572" s="41" t="str">
        <f t="shared" si="217"/>
        <v/>
      </c>
      <c r="I1572" s="41" t="str">
        <f t="shared" si="218"/>
        <v/>
      </c>
      <c r="J1572" s="41" t="str">
        <f t="shared" si="219"/>
        <v/>
      </c>
      <c r="K1572" s="268"/>
      <c r="L1572" s="268"/>
      <c r="M1572" s="268"/>
      <c r="N1572" s="269"/>
      <c r="O1572" s="269"/>
      <c r="P1572" s="269"/>
      <c r="Q1572" s="270"/>
      <c r="R1572" s="271"/>
      <c r="S1572" s="268"/>
      <c r="T1572" s="268"/>
      <c r="U1572" s="268"/>
      <c r="V1572" s="268"/>
      <c r="W1572" s="65" t="str">
        <f t="shared" si="220"/>
        <v/>
      </c>
      <c r="X1572" s="65" t="str">
        <f t="shared" si="221"/>
        <v/>
      </c>
      <c r="Y1572" s="65" t="str">
        <f t="shared" si="222"/>
        <v/>
      </c>
      <c r="Z1572" s="65" t="str">
        <f t="shared" si="223"/>
        <v/>
      </c>
      <c r="AA1572" s="65" t="str">
        <f t="shared" si="224"/>
        <v/>
      </c>
    </row>
    <row r="1573" spans="1:27" x14ac:dyDescent="0.25">
      <c r="A1573" s="40" t="str">
        <f>IF(G1573="","",1*ISERROR(VLOOKUP(G1573,G$1:G1572,1,FALSE)))</f>
        <v/>
      </c>
      <c r="B1573" s="40" t="str">
        <f>IF(A1573=0,0,IF(A1573="","",SUM(A$2:A1573)))</f>
        <v/>
      </c>
      <c r="C1573" s="41" t="str">
        <f>IF(H1573="","",1*ISERROR(VLOOKUP(H1573,H$1:H1572,1,FALSE)))</f>
        <v/>
      </c>
      <c r="D1573" s="40" t="str">
        <f>IF(C1573=0,0,IF(C1573="","",SUM(C$2:C1573)))</f>
        <v/>
      </c>
      <c r="E1573" s="41" t="str">
        <f>IF(H1573=0,0,IF(C1573="","",SUM(C$11:C1573)))</f>
        <v/>
      </c>
      <c r="F1573" s="41" t="str">
        <f>IF(H1573="","",COUNTIF(H$11:H1573,"="&amp;H1573))</f>
        <v/>
      </c>
      <c r="G1573" s="41" t="str">
        <f t="shared" si="216"/>
        <v/>
      </c>
      <c r="H1573" s="41" t="str">
        <f t="shared" si="217"/>
        <v/>
      </c>
      <c r="I1573" s="41" t="str">
        <f t="shared" si="218"/>
        <v/>
      </c>
      <c r="J1573" s="41" t="str">
        <f t="shared" si="219"/>
        <v/>
      </c>
      <c r="K1573" s="268"/>
      <c r="L1573" s="268"/>
      <c r="M1573" s="268"/>
      <c r="N1573" s="269"/>
      <c r="O1573" s="269"/>
      <c r="P1573" s="269"/>
      <c r="Q1573" s="270"/>
      <c r="R1573" s="271"/>
      <c r="S1573" s="268"/>
      <c r="T1573" s="268"/>
      <c r="U1573" s="268"/>
      <c r="V1573" s="268"/>
      <c r="W1573" s="65" t="str">
        <f t="shared" si="220"/>
        <v/>
      </c>
      <c r="X1573" s="65" t="str">
        <f t="shared" si="221"/>
        <v/>
      </c>
      <c r="Y1573" s="65" t="str">
        <f t="shared" si="222"/>
        <v/>
      </c>
      <c r="Z1573" s="65" t="str">
        <f t="shared" si="223"/>
        <v/>
      </c>
      <c r="AA1573" s="65" t="str">
        <f t="shared" si="224"/>
        <v/>
      </c>
    </row>
    <row r="1574" spans="1:27" x14ac:dyDescent="0.25">
      <c r="A1574" s="40" t="str">
        <f>IF(G1574="","",1*ISERROR(VLOOKUP(G1574,G$1:G1573,1,FALSE)))</f>
        <v/>
      </c>
      <c r="B1574" s="40" t="str">
        <f>IF(A1574=0,0,IF(A1574="","",SUM(A$2:A1574)))</f>
        <v/>
      </c>
      <c r="C1574" s="41" t="str">
        <f>IF(H1574="","",1*ISERROR(VLOOKUP(H1574,H$1:H1573,1,FALSE)))</f>
        <v/>
      </c>
      <c r="D1574" s="40" t="str">
        <f>IF(C1574=0,0,IF(C1574="","",SUM(C$2:C1574)))</f>
        <v/>
      </c>
      <c r="E1574" s="41" t="str">
        <f>IF(H1574=0,0,IF(C1574="","",SUM(C$11:C1574)))</f>
        <v/>
      </c>
      <c r="F1574" s="41" t="str">
        <f>IF(H1574="","",COUNTIF(H$11:H1574,"="&amp;H1574))</f>
        <v/>
      </c>
      <c r="G1574" s="41" t="str">
        <f t="shared" si="216"/>
        <v/>
      </c>
      <c r="H1574" s="41" t="str">
        <f t="shared" si="217"/>
        <v/>
      </c>
      <c r="I1574" s="41" t="str">
        <f t="shared" si="218"/>
        <v/>
      </c>
      <c r="J1574" s="41" t="str">
        <f t="shared" si="219"/>
        <v/>
      </c>
      <c r="K1574" s="268"/>
      <c r="L1574" s="268"/>
      <c r="M1574" s="268"/>
      <c r="N1574" s="269"/>
      <c r="O1574" s="269"/>
      <c r="P1574" s="269"/>
      <c r="Q1574" s="270"/>
      <c r="R1574" s="271"/>
      <c r="S1574" s="268"/>
      <c r="T1574" s="268"/>
      <c r="U1574" s="268"/>
      <c r="V1574" s="268"/>
      <c r="W1574" s="65" t="str">
        <f t="shared" si="220"/>
        <v/>
      </c>
      <c r="X1574" s="65" t="str">
        <f t="shared" si="221"/>
        <v/>
      </c>
      <c r="Y1574" s="65" t="str">
        <f t="shared" si="222"/>
        <v/>
      </c>
      <c r="Z1574" s="65" t="str">
        <f t="shared" si="223"/>
        <v/>
      </c>
      <c r="AA1574" s="65" t="str">
        <f t="shared" si="224"/>
        <v/>
      </c>
    </row>
    <row r="1575" spans="1:27" x14ac:dyDescent="0.25">
      <c r="A1575" s="40" t="str">
        <f>IF(G1575="","",1*ISERROR(VLOOKUP(G1575,G$1:G1574,1,FALSE)))</f>
        <v/>
      </c>
      <c r="B1575" s="40" t="str">
        <f>IF(A1575=0,0,IF(A1575="","",SUM(A$2:A1575)))</f>
        <v/>
      </c>
      <c r="C1575" s="41" t="str">
        <f>IF(H1575="","",1*ISERROR(VLOOKUP(H1575,H$1:H1574,1,FALSE)))</f>
        <v/>
      </c>
      <c r="D1575" s="40" t="str">
        <f>IF(C1575=0,0,IF(C1575="","",SUM(C$2:C1575)))</f>
        <v/>
      </c>
      <c r="E1575" s="41" t="str">
        <f>IF(H1575=0,0,IF(C1575="","",SUM(C$11:C1575)))</f>
        <v/>
      </c>
      <c r="F1575" s="41" t="str">
        <f>IF(H1575="","",COUNTIF(H$11:H1575,"="&amp;H1575))</f>
        <v/>
      </c>
      <c r="G1575" s="41" t="str">
        <f t="shared" si="216"/>
        <v/>
      </c>
      <c r="H1575" s="41" t="str">
        <f t="shared" si="217"/>
        <v/>
      </c>
      <c r="I1575" s="41" t="str">
        <f t="shared" si="218"/>
        <v/>
      </c>
      <c r="J1575" s="41" t="str">
        <f t="shared" si="219"/>
        <v/>
      </c>
      <c r="K1575" s="268"/>
      <c r="L1575" s="268"/>
      <c r="M1575" s="268"/>
      <c r="N1575" s="269"/>
      <c r="O1575" s="269"/>
      <c r="P1575" s="269"/>
      <c r="Q1575" s="270"/>
      <c r="R1575" s="271"/>
      <c r="S1575" s="268"/>
      <c r="T1575" s="268"/>
      <c r="U1575" s="268"/>
      <c r="V1575" s="268"/>
      <c r="W1575" s="65" t="str">
        <f t="shared" si="220"/>
        <v/>
      </c>
      <c r="X1575" s="65" t="str">
        <f t="shared" si="221"/>
        <v/>
      </c>
      <c r="Y1575" s="65" t="str">
        <f t="shared" si="222"/>
        <v/>
      </c>
      <c r="Z1575" s="65" t="str">
        <f t="shared" si="223"/>
        <v/>
      </c>
      <c r="AA1575" s="65" t="str">
        <f t="shared" si="224"/>
        <v/>
      </c>
    </row>
    <row r="1576" spans="1:27" x14ac:dyDescent="0.25">
      <c r="A1576" s="40" t="str">
        <f>IF(G1576="","",1*ISERROR(VLOOKUP(G1576,G$1:G1575,1,FALSE)))</f>
        <v/>
      </c>
      <c r="B1576" s="40" t="str">
        <f>IF(A1576=0,0,IF(A1576="","",SUM(A$2:A1576)))</f>
        <v/>
      </c>
      <c r="C1576" s="41" t="str">
        <f>IF(H1576="","",1*ISERROR(VLOOKUP(H1576,H$1:H1575,1,FALSE)))</f>
        <v/>
      </c>
      <c r="D1576" s="40" t="str">
        <f>IF(C1576=0,0,IF(C1576="","",SUM(C$2:C1576)))</f>
        <v/>
      </c>
      <c r="E1576" s="41" t="str">
        <f>IF(H1576=0,0,IF(C1576="","",SUM(C$11:C1576)))</f>
        <v/>
      </c>
      <c r="F1576" s="41" t="str">
        <f>IF(H1576="","",COUNTIF(H$11:H1576,"="&amp;H1576))</f>
        <v/>
      </c>
      <c r="G1576" s="41" t="str">
        <f t="shared" si="216"/>
        <v/>
      </c>
      <c r="H1576" s="41" t="str">
        <f t="shared" si="217"/>
        <v/>
      </c>
      <c r="I1576" s="41" t="str">
        <f t="shared" si="218"/>
        <v/>
      </c>
      <c r="J1576" s="41" t="str">
        <f t="shared" si="219"/>
        <v/>
      </c>
      <c r="K1576" s="268"/>
      <c r="L1576" s="268"/>
      <c r="M1576" s="268"/>
      <c r="N1576" s="269"/>
      <c r="O1576" s="269"/>
      <c r="P1576" s="269"/>
      <c r="Q1576" s="270"/>
      <c r="R1576" s="271"/>
      <c r="S1576" s="268"/>
      <c r="T1576" s="268"/>
      <c r="U1576" s="268"/>
      <c r="V1576" s="268"/>
      <c r="W1576" s="65" t="str">
        <f t="shared" si="220"/>
        <v/>
      </c>
      <c r="X1576" s="65" t="str">
        <f t="shared" si="221"/>
        <v/>
      </c>
      <c r="Y1576" s="65" t="str">
        <f t="shared" si="222"/>
        <v/>
      </c>
      <c r="Z1576" s="65" t="str">
        <f t="shared" si="223"/>
        <v/>
      </c>
      <c r="AA1576" s="65" t="str">
        <f t="shared" si="224"/>
        <v/>
      </c>
    </row>
    <row r="1577" spans="1:27" x14ac:dyDescent="0.25">
      <c r="A1577" s="40" t="str">
        <f>IF(G1577="","",1*ISERROR(VLOOKUP(G1577,G$1:G1576,1,FALSE)))</f>
        <v/>
      </c>
      <c r="B1577" s="40" t="str">
        <f>IF(A1577=0,0,IF(A1577="","",SUM(A$2:A1577)))</f>
        <v/>
      </c>
      <c r="C1577" s="41" t="str">
        <f>IF(H1577="","",1*ISERROR(VLOOKUP(H1577,H$1:H1576,1,FALSE)))</f>
        <v/>
      </c>
      <c r="D1577" s="40" t="str">
        <f>IF(C1577=0,0,IF(C1577="","",SUM(C$2:C1577)))</f>
        <v/>
      </c>
      <c r="E1577" s="41" t="str">
        <f>IF(H1577=0,0,IF(C1577="","",SUM(C$11:C1577)))</f>
        <v/>
      </c>
      <c r="F1577" s="41" t="str">
        <f>IF(H1577="","",COUNTIF(H$11:H1577,"="&amp;H1577))</f>
        <v/>
      </c>
      <c r="G1577" s="41" t="str">
        <f t="shared" si="216"/>
        <v/>
      </c>
      <c r="H1577" s="41" t="str">
        <f t="shared" si="217"/>
        <v/>
      </c>
      <c r="I1577" s="41" t="str">
        <f t="shared" si="218"/>
        <v/>
      </c>
      <c r="J1577" s="41" t="str">
        <f t="shared" si="219"/>
        <v/>
      </c>
      <c r="K1577" s="268"/>
      <c r="L1577" s="268"/>
      <c r="M1577" s="268"/>
      <c r="N1577" s="269"/>
      <c r="O1577" s="269"/>
      <c r="P1577" s="269"/>
      <c r="Q1577" s="270"/>
      <c r="R1577" s="271"/>
      <c r="S1577" s="268"/>
      <c r="T1577" s="268"/>
      <c r="U1577" s="268"/>
      <c r="V1577" s="268"/>
      <c r="W1577" s="65" t="str">
        <f t="shared" si="220"/>
        <v/>
      </c>
      <c r="X1577" s="65" t="str">
        <f t="shared" si="221"/>
        <v/>
      </c>
      <c r="Y1577" s="65" t="str">
        <f t="shared" si="222"/>
        <v/>
      </c>
      <c r="Z1577" s="65" t="str">
        <f t="shared" si="223"/>
        <v/>
      </c>
      <c r="AA1577" s="65" t="str">
        <f t="shared" si="224"/>
        <v/>
      </c>
    </row>
    <row r="1578" spans="1:27" x14ac:dyDescent="0.25">
      <c r="A1578" s="40" t="str">
        <f>IF(G1578="","",1*ISERROR(VLOOKUP(G1578,G$1:G1577,1,FALSE)))</f>
        <v/>
      </c>
      <c r="B1578" s="40" t="str">
        <f>IF(A1578=0,0,IF(A1578="","",SUM(A$2:A1578)))</f>
        <v/>
      </c>
      <c r="C1578" s="41" t="str">
        <f>IF(H1578="","",1*ISERROR(VLOOKUP(H1578,H$1:H1577,1,FALSE)))</f>
        <v/>
      </c>
      <c r="D1578" s="40" t="str">
        <f>IF(C1578=0,0,IF(C1578="","",SUM(C$2:C1578)))</f>
        <v/>
      </c>
      <c r="E1578" s="41" t="str">
        <f>IF(H1578=0,0,IF(C1578="","",SUM(C$11:C1578)))</f>
        <v/>
      </c>
      <c r="F1578" s="41" t="str">
        <f>IF(H1578="","",COUNTIF(H$11:H1578,"="&amp;H1578))</f>
        <v/>
      </c>
      <c r="G1578" s="41" t="str">
        <f t="shared" si="216"/>
        <v/>
      </c>
      <c r="H1578" s="41" t="str">
        <f t="shared" si="217"/>
        <v/>
      </c>
      <c r="I1578" s="41" t="str">
        <f t="shared" si="218"/>
        <v/>
      </c>
      <c r="J1578" s="41" t="str">
        <f t="shared" si="219"/>
        <v/>
      </c>
      <c r="K1578" s="268"/>
      <c r="L1578" s="268"/>
      <c r="M1578" s="268"/>
      <c r="N1578" s="269"/>
      <c r="O1578" s="269"/>
      <c r="P1578" s="269"/>
      <c r="Q1578" s="270"/>
      <c r="R1578" s="271"/>
      <c r="S1578" s="268"/>
      <c r="T1578" s="268"/>
      <c r="U1578" s="268"/>
      <c r="V1578" s="268"/>
      <c r="W1578" s="65" t="str">
        <f t="shared" si="220"/>
        <v/>
      </c>
      <c r="X1578" s="65" t="str">
        <f t="shared" si="221"/>
        <v/>
      </c>
      <c r="Y1578" s="65" t="str">
        <f t="shared" si="222"/>
        <v/>
      </c>
      <c r="Z1578" s="65" t="str">
        <f t="shared" si="223"/>
        <v/>
      </c>
      <c r="AA1578" s="65" t="str">
        <f t="shared" si="224"/>
        <v/>
      </c>
    </row>
    <row r="1579" spans="1:27" x14ac:dyDescent="0.25">
      <c r="A1579" s="40" t="str">
        <f>IF(G1579="","",1*ISERROR(VLOOKUP(G1579,G$1:G1578,1,FALSE)))</f>
        <v/>
      </c>
      <c r="B1579" s="40" t="str">
        <f>IF(A1579=0,0,IF(A1579="","",SUM(A$2:A1579)))</f>
        <v/>
      </c>
      <c r="C1579" s="41" t="str">
        <f>IF(H1579="","",1*ISERROR(VLOOKUP(H1579,H$1:H1578,1,FALSE)))</f>
        <v/>
      </c>
      <c r="D1579" s="40" t="str">
        <f>IF(C1579=0,0,IF(C1579="","",SUM(C$2:C1579)))</f>
        <v/>
      </c>
      <c r="E1579" s="41" t="str">
        <f>IF(H1579=0,0,IF(C1579="","",SUM(C$11:C1579)))</f>
        <v/>
      </c>
      <c r="F1579" s="41" t="str">
        <f>IF(H1579="","",COUNTIF(H$11:H1579,"="&amp;H1579))</f>
        <v/>
      </c>
      <c r="G1579" s="41" t="str">
        <f t="shared" si="216"/>
        <v/>
      </c>
      <c r="H1579" s="41" t="str">
        <f t="shared" si="217"/>
        <v/>
      </c>
      <c r="I1579" s="41" t="str">
        <f t="shared" si="218"/>
        <v/>
      </c>
      <c r="J1579" s="41" t="str">
        <f t="shared" si="219"/>
        <v/>
      </c>
      <c r="K1579" s="268"/>
      <c r="L1579" s="268"/>
      <c r="M1579" s="268"/>
      <c r="N1579" s="269"/>
      <c r="O1579" s="269"/>
      <c r="P1579" s="269"/>
      <c r="Q1579" s="270"/>
      <c r="R1579" s="271"/>
      <c r="S1579" s="268"/>
      <c r="T1579" s="268"/>
      <c r="U1579" s="268"/>
      <c r="V1579" s="268"/>
      <c r="W1579" s="65" t="str">
        <f t="shared" si="220"/>
        <v/>
      </c>
      <c r="X1579" s="65" t="str">
        <f t="shared" si="221"/>
        <v/>
      </c>
      <c r="Y1579" s="65" t="str">
        <f t="shared" si="222"/>
        <v/>
      </c>
      <c r="Z1579" s="65" t="str">
        <f t="shared" si="223"/>
        <v/>
      </c>
      <c r="AA1579" s="65" t="str">
        <f t="shared" si="224"/>
        <v/>
      </c>
    </row>
    <row r="1580" spans="1:27" x14ac:dyDescent="0.25">
      <c r="A1580" s="40" t="str">
        <f>IF(G1580="","",1*ISERROR(VLOOKUP(G1580,G$1:G1579,1,FALSE)))</f>
        <v/>
      </c>
      <c r="B1580" s="40" t="str">
        <f>IF(A1580=0,0,IF(A1580="","",SUM(A$2:A1580)))</f>
        <v/>
      </c>
      <c r="C1580" s="41" t="str">
        <f>IF(H1580="","",1*ISERROR(VLOOKUP(H1580,H$1:H1579,1,FALSE)))</f>
        <v/>
      </c>
      <c r="D1580" s="40" t="str">
        <f>IF(C1580=0,0,IF(C1580="","",SUM(C$2:C1580)))</f>
        <v/>
      </c>
      <c r="E1580" s="41" t="str">
        <f>IF(H1580=0,0,IF(C1580="","",SUM(C$11:C1580)))</f>
        <v/>
      </c>
      <c r="F1580" s="41" t="str">
        <f>IF(H1580="","",COUNTIF(H$11:H1580,"="&amp;H1580))</f>
        <v/>
      </c>
      <c r="G1580" s="41" t="str">
        <f t="shared" si="216"/>
        <v/>
      </c>
      <c r="H1580" s="41" t="str">
        <f t="shared" si="217"/>
        <v/>
      </c>
      <c r="I1580" s="41" t="str">
        <f t="shared" si="218"/>
        <v/>
      </c>
      <c r="J1580" s="41" t="str">
        <f t="shared" si="219"/>
        <v/>
      </c>
      <c r="K1580" s="268"/>
      <c r="L1580" s="268"/>
      <c r="M1580" s="268"/>
      <c r="N1580" s="269"/>
      <c r="O1580" s="269"/>
      <c r="P1580" s="269"/>
      <c r="Q1580" s="270"/>
      <c r="R1580" s="271"/>
      <c r="S1580" s="268"/>
      <c r="T1580" s="268"/>
      <c r="U1580" s="268"/>
      <c r="V1580" s="268"/>
      <c r="W1580" s="65" t="str">
        <f t="shared" si="220"/>
        <v/>
      </c>
      <c r="X1580" s="65" t="str">
        <f t="shared" si="221"/>
        <v/>
      </c>
      <c r="Y1580" s="65" t="str">
        <f t="shared" si="222"/>
        <v/>
      </c>
      <c r="Z1580" s="65" t="str">
        <f t="shared" si="223"/>
        <v/>
      </c>
      <c r="AA1580" s="65" t="str">
        <f t="shared" si="224"/>
        <v/>
      </c>
    </row>
    <row r="1581" spans="1:27" x14ac:dyDescent="0.25">
      <c r="A1581" s="40" t="str">
        <f>IF(G1581="","",1*ISERROR(VLOOKUP(G1581,G$1:G1580,1,FALSE)))</f>
        <v/>
      </c>
      <c r="B1581" s="40" t="str">
        <f>IF(A1581=0,0,IF(A1581="","",SUM(A$2:A1581)))</f>
        <v/>
      </c>
      <c r="C1581" s="41" t="str">
        <f>IF(H1581="","",1*ISERROR(VLOOKUP(H1581,H$1:H1580,1,FALSE)))</f>
        <v/>
      </c>
      <c r="D1581" s="40" t="str">
        <f>IF(C1581=0,0,IF(C1581="","",SUM(C$2:C1581)))</f>
        <v/>
      </c>
      <c r="E1581" s="41" t="str">
        <f>IF(H1581=0,0,IF(C1581="","",SUM(C$11:C1581)))</f>
        <v/>
      </c>
      <c r="F1581" s="41" t="str">
        <f>IF(H1581="","",COUNTIF(H$11:H1581,"="&amp;H1581))</f>
        <v/>
      </c>
      <c r="G1581" s="41" t="str">
        <f t="shared" si="216"/>
        <v/>
      </c>
      <c r="H1581" s="41" t="str">
        <f t="shared" si="217"/>
        <v/>
      </c>
      <c r="I1581" s="41" t="str">
        <f t="shared" si="218"/>
        <v/>
      </c>
      <c r="J1581" s="41" t="str">
        <f t="shared" si="219"/>
        <v/>
      </c>
      <c r="K1581" s="268"/>
      <c r="L1581" s="268"/>
      <c r="M1581" s="268"/>
      <c r="N1581" s="269"/>
      <c r="O1581" s="269"/>
      <c r="P1581" s="269"/>
      <c r="Q1581" s="270"/>
      <c r="R1581" s="271"/>
      <c r="S1581" s="268"/>
      <c r="T1581" s="268"/>
      <c r="U1581" s="268"/>
      <c r="V1581" s="268"/>
      <c r="W1581" s="65" t="str">
        <f t="shared" si="220"/>
        <v/>
      </c>
      <c r="X1581" s="65" t="str">
        <f t="shared" si="221"/>
        <v/>
      </c>
      <c r="Y1581" s="65" t="str">
        <f t="shared" si="222"/>
        <v/>
      </c>
      <c r="Z1581" s="65" t="str">
        <f t="shared" si="223"/>
        <v/>
      </c>
      <c r="AA1581" s="65" t="str">
        <f t="shared" si="224"/>
        <v/>
      </c>
    </row>
    <row r="1582" spans="1:27" x14ac:dyDescent="0.25">
      <c r="A1582" s="40" t="str">
        <f>IF(G1582="","",1*ISERROR(VLOOKUP(G1582,G$1:G1581,1,FALSE)))</f>
        <v/>
      </c>
      <c r="B1582" s="40" t="str">
        <f>IF(A1582=0,0,IF(A1582="","",SUM(A$2:A1582)))</f>
        <v/>
      </c>
      <c r="C1582" s="41" t="str">
        <f>IF(H1582="","",1*ISERROR(VLOOKUP(H1582,H$1:H1581,1,FALSE)))</f>
        <v/>
      </c>
      <c r="D1582" s="40" t="str">
        <f>IF(C1582=0,0,IF(C1582="","",SUM(C$2:C1582)))</f>
        <v/>
      </c>
      <c r="E1582" s="41" t="str">
        <f>IF(H1582=0,0,IF(C1582="","",SUM(C$11:C1582)))</f>
        <v/>
      </c>
      <c r="F1582" s="41" t="str">
        <f>IF(H1582="","",COUNTIF(H$11:H1582,"="&amp;H1582))</f>
        <v/>
      </c>
      <c r="G1582" s="41" t="str">
        <f t="shared" si="216"/>
        <v/>
      </c>
      <c r="H1582" s="41" t="str">
        <f t="shared" si="217"/>
        <v/>
      </c>
      <c r="I1582" s="41" t="str">
        <f t="shared" si="218"/>
        <v/>
      </c>
      <c r="J1582" s="41" t="str">
        <f t="shared" si="219"/>
        <v/>
      </c>
      <c r="K1582" s="268"/>
      <c r="L1582" s="268"/>
      <c r="M1582" s="268"/>
      <c r="N1582" s="269"/>
      <c r="O1582" s="269"/>
      <c r="P1582" s="269"/>
      <c r="Q1582" s="270"/>
      <c r="R1582" s="271"/>
      <c r="S1582" s="268"/>
      <c r="T1582" s="268"/>
      <c r="U1582" s="268"/>
      <c r="V1582" s="268"/>
      <c r="W1582" s="65" t="str">
        <f t="shared" si="220"/>
        <v/>
      </c>
      <c r="X1582" s="65" t="str">
        <f t="shared" si="221"/>
        <v/>
      </c>
      <c r="Y1582" s="65" t="str">
        <f t="shared" si="222"/>
        <v/>
      </c>
      <c r="Z1582" s="65" t="str">
        <f t="shared" si="223"/>
        <v/>
      </c>
      <c r="AA1582" s="65" t="str">
        <f t="shared" si="224"/>
        <v/>
      </c>
    </row>
    <row r="1583" spans="1:27" x14ac:dyDescent="0.25">
      <c r="A1583" s="40" t="str">
        <f>IF(G1583="","",1*ISERROR(VLOOKUP(G1583,G$1:G1582,1,FALSE)))</f>
        <v/>
      </c>
      <c r="B1583" s="40" t="str">
        <f>IF(A1583=0,0,IF(A1583="","",SUM(A$2:A1583)))</f>
        <v/>
      </c>
      <c r="C1583" s="41" t="str">
        <f>IF(H1583="","",1*ISERROR(VLOOKUP(H1583,H$1:H1582,1,FALSE)))</f>
        <v/>
      </c>
      <c r="D1583" s="40" t="str">
        <f>IF(C1583=0,0,IF(C1583="","",SUM(C$2:C1583)))</f>
        <v/>
      </c>
      <c r="E1583" s="41" t="str">
        <f>IF(H1583=0,0,IF(C1583="","",SUM(C$11:C1583)))</f>
        <v/>
      </c>
      <c r="F1583" s="41" t="str">
        <f>IF(H1583="","",COUNTIF(H$11:H1583,"="&amp;H1583))</f>
        <v/>
      </c>
      <c r="G1583" s="41" t="str">
        <f t="shared" si="216"/>
        <v/>
      </c>
      <c r="H1583" s="41" t="str">
        <f t="shared" si="217"/>
        <v/>
      </c>
      <c r="I1583" s="41" t="str">
        <f t="shared" si="218"/>
        <v/>
      </c>
      <c r="J1583" s="41" t="str">
        <f t="shared" si="219"/>
        <v/>
      </c>
      <c r="K1583" s="268"/>
      <c r="L1583" s="268"/>
      <c r="M1583" s="268"/>
      <c r="N1583" s="269"/>
      <c r="O1583" s="269"/>
      <c r="P1583" s="269"/>
      <c r="Q1583" s="270"/>
      <c r="R1583" s="271"/>
      <c r="S1583" s="268"/>
      <c r="T1583" s="268"/>
      <c r="U1583" s="268"/>
      <c r="V1583" s="268"/>
      <c r="W1583" s="65" t="str">
        <f t="shared" si="220"/>
        <v/>
      </c>
      <c r="X1583" s="65" t="str">
        <f t="shared" si="221"/>
        <v/>
      </c>
      <c r="Y1583" s="65" t="str">
        <f t="shared" si="222"/>
        <v/>
      </c>
      <c r="Z1583" s="65" t="str">
        <f t="shared" si="223"/>
        <v/>
      </c>
      <c r="AA1583" s="65" t="str">
        <f t="shared" si="224"/>
        <v/>
      </c>
    </row>
    <row r="1584" spans="1:27" x14ac:dyDescent="0.25">
      <c r="A1584" s="40" t="str">
        <f>IF(G1584="","",1*ISERROR(VLOOKUP(G1584,G$1:G1583,1,FALSE)))</f>
        <v/>
      </c>
      <c r="B1584" s="40" t="str">
        <f>IF(A1584=0,0,IF(A1584="","",SUM(A$2:A1584)))</f>
        <v/>
      </c>
      <c r="C1584" s="41" t="str">
        <f>IF(H1584="","",1*ISERROR(VLOOKUP(H1584,H$1:H1583,1,FALSE)))</f>
        <v/>
      </c>
      <c r="D1584" s="40" t="str">
        <f>IF(C1584=0,0,IF(C1584="","",SUM(C$2:C1584)))</f>
        <v/>
      </c>
      <c r="E1584" s="41" t="str">
        <f>IF(H1584=0,0,IF(C1584="","",SUM(C$11:C1584)))</f>
        <v/>
      </c>
      <c r="F1584" s="41" t="str">
        <f>IF(H1584="","",COUNTIF(H$11:H1584,"="&amp;H1584))</f>
        <v/>
      </c>
      <c r="G1584" s="41" t="str">
        <f t="shared" si="216"/>
        <v/>
      </c>
      <c r="H1584" s="41" t="str">
        <f t="shared" si="217"/>
        <v/>
      </c>
      <c r="I1584" s="41" t="str">
        <f t="shared" si="218"/>
        <v/>
      </c>
      <c r="J1584" s="41" t="str">
        <f t="shared" si="219"/>
        <v/>
      </c>
      <c r="K1584" s="268"/>
      <c r="L1584" s="268"/>
      <c r="M1584" s="268"/>
      <c r="N1584" s="269"/>
      <c r="O1584" s="269"/>
      <c r="P1584" s="269"/>
      <c r="Q1584" s="270"/>
      <c r="R1584" s="271"/>
      <c r="S1584" s="268"/>
      <c r="T1584" s="268"/>
      <c r="U1584" s="268"/>
      <c r="V1584" s="268"/>
      <c r="W1584" s="65" t="str">
        <f t="shared" si="220"/>
        <v/>
      </c>
      <c r="X1584" s="65" t="str">
        <f t="shared" si="221"/>
        <v/>
      </c>
      <c r="Y1584" s="65" t="str">
        <f t="shared" si="222"/>
        <v/>
      </c>
      <c r="Z1584" s="65" t="str">
        <f t="shared" si="223"/>
        <v/>
      </c>
      <c r="AA1584" s="65" t="str">
        <f t="shared" si="224"/>
        <v/>
      </c>
    </row>
    <row r="1585" spans="1:27" x14ac:dyDescent="0.25">
      <c r="A1585" s="40" t="str">
        <f>IF(G1585="","",1*ISERROR(VLOOKUP(G1585,G$1:G1584,1,FALSE)))</f>
        <v/>
      </c>
      <c r="B1585" s="40" t="str">
        <f>IF(A1585=0,0,IF(A1585="","",SUM(A$2:A1585)))</f>
        <v/>
      </c>
      <c r="C1585" s="41" t="str">
        <f>IF(H1585="","",1*ISERROR(VLOOKUP(H1585,H$1:H1584,1,FALSE)))</f>
        <v/>
      </c>
      <c r="D1585" s="40" t="str">
        <f>IF(C1585=0,0,IF(C1585="","",SUM(C$2:C1585)))</f>
        <v/>
      </c>
      <c r="E1585" s="41" t="str">
        <f>IF(H1585=0,0,IF(C1585="","",SUM(C$11:C1585)))</f>
        <v/>
      </c>
      <c r="F1585" s="41" t="str">
        <f>IF(H1585="","",COUNTIF(H$11:H1585,"="&amp;H1585))</f>
        <v/>
      </c>
      <c r="G1585" s="41" t="str">
        <f t="shared" si="216"/>
        <v/>
      </c>
      <c r="H1585" s="41" t="str">
        <f t="shared" si="217"/>
        <v/>
      </c>
      <c r="I1585" s="41" t="str">
        <f t="shared" si="218"/>
        <v/>
      </c>
      <c r="J1585" s="41" t="str">
        <f t="shared" si="219"/>
        <v/>
      </c>
      <c r="K1585" s="268"/>
      <c r="L1585" s="268"/>
      <c r="M1585" s="268"/>
      <c r="N1585" s="269"/>
      <c r="O1585" s="269"/>
      <c r="P1585" s="269"/>
      <c r="Q1585" s="270"/>
      <c r="R1585" s="271"/>
      <c r="S1585" s="268"/>
      <c r="T1585" s="268"/>
      <c r="U1585" s="268"/>
      <c r="V1585" s="268"/>
      <c r="W1585" s="65" t="str">
        <f t="shared" si="220"/>
        <v/>
      </c>
      <c r="X1585" s="65" t="str">
        <f t="shared" si="221"/>
        <v/>
      </c>
      <c r="Y1585" s="65" t="str">
        <f t="shared" si="222"/>
        <v/>
      </c>
      <c r="Z1585" s="65" t="str">
        <f t="shared" si="223"/>
        <v/>
      </c>
      <c r="AA1585" s="65" t="str">
        <f t="shared" si="224"/>
        <v/>
      </c>
    </row>
    <row r="1586" spans="1:27" x14ac:dyDescent="0.25">
      <c r="A1586" s="40" t="str">
        <f>IF(G1586="","",1*ISERROR(VLOOKUP(G1586,G$1:G1585,1,FALSE)))</f>
        <v/>
      </c>
      <c r="B1586" s="40" t="str">
        <f>IF(A1586=0,0,IF(A1586="","",SUM(A$2:A1586)))</f>
        <v/>
      </c>
      <c r="C1586" s="41" t="str">
        <f>IF(H1586="","",1*ISERROR(VLOOKUP(H1586,H$1:H1585,1,FALSE)))</f>
        <v/>
      </c>
      <c r="D1586" s="40" t="str">
        <f>IF(C1586=0,0,IF(C1586="","",SUM(C$2:C1586)))</f>
        <v/>
      </c>
      <c r="E1586" s="41" t="str">
        <f>IF(H1586=0,0,IF(C1586="","",SUM(C$11:C1586)))</f>
        <v/>
      </c>
      <c r="F1586" s="41" t="str">
        <f>IF(H1586="","",COUNTIF(H$11:H1586,"="&amp;H1586))</f>
        <v/>
      </c>
      <c r="G1586" s="41" t="str">
        <f t="shared" si="216"/>
        <v/>
      </c>
      <c r="H1586" s="41" t="str">
        <f t="shared" si="217"/>
        <v/>
      </c>
      <c r="I1586" s="41" t="str">
        <f t="shared" si="218"/>
        <v/>
      </c>
      <c r="J1586" s="41" t="str">
        <f t="shared" si="219"/>
        <v/>
      </c>
      <c r="K1586" s="268"/>
      <c r="L1586" s="268"/>
      <c r="M1586" s="268"/>
      <c r="N1586" s="269"/>
      <c r="O1586" s="269"/>
      <c r="P1586" s="269"/>
      <c r="Q1586" s="270"/>
      <c r="R1586" s="271"/>
      <c r="S1586" s="268"/>
      <c r="T1586" s="268"/>
      <c r="U1586" s="268"/>
      <c r="V1586" s="268"/>
      <c r="W1586" s="65" t="str">
        <f t="shared" si="220"/>
        <v/>
      </c>
      <c r="X1586" s="65" t="str">
        <f t="shared" si="221"/>
        <v/>
      </c>
      <c r="Y1586" s="65" t="str">
        <f t="shared" si="222"/>
        <v/>
      </c>
      <c r="Z1586" s="65" t="str">
        <f t="shared" si="223"/>
        <v/>
      </c>
      <c r="AA1586" s="65" t="str">
        <f t="shared" si="224"/>
        <v/>
      </c>
    </row>
    <row r="1587" spans="1:27" x14ac:dyDescent="0.25">
      <c r="A1587" s="40" t="str">
        <f>IF(G1587="","",1*ISERROR(VLOOKUP(G1587,G$1:G1586,1,FALSE)))</f>
        <v/>
      </c>
      <c r="B1587" s="40" t="str">
        <f>IF(A1587=0,0,IF(A1587="","",SUM(A$2:A1587)))</f>
        <v/>
      </c>
      <c r="C1587" s="41" t="str">
        <f>IF(H1587="","",1*ISERROR(VLOOKUP(H1587,H$1:H1586,1,FALSE)))</f>
        <v/>
      </c>
      <c r="D1587" s="40" t="str">
        <f>IF(C1587=0,0,IF(C1587="","",SUM(C$2:C1587)))</f>
        <v/>
      </c>
      <c r="E1587" s="41" t="str">
        <f>IF(H1587=0,0,IF(C1587="","",SUM(C$11:C1587)))</f>
        <v/>
      </c>
      <c r="F1587" s="41" t="str">
        <f>IF(H1587="","",COUNTIF(H$11:H1587,"="&amp;H1587))</f>
        <v/>
      </c>
      <c r="G1587" s="41" t="str">
        <f t="shared" si="216"/>
        <v/>
      </c>
      <c r="H1587" s="41" t="str">
        <f t="shared" si="217"/>
        <v/>
      </c>
      <c r="I1587" s="41" t="str">
        <f t="shared" si="218"/>
        <v/>
      </c>
      <c r="J1587" s="41" t="str">
        <f t="shared" si="219"/>
        <v/>
      </c>
      <c r="K1587" s="268"/>
      <c r="L1587" s="268"/>
      <c r="M1587" s="268"/>
      <c r="N1587" s="269"/>
      <c r="O1587" s="269"/>
      <c r="P1587" s="269"/>
      <c r="Q1587" s="270"/>
      <c r="R1587" s="271"/>
      <c r="S1587" s="268"/>
      <c r="T1587" s="268"/>
      <c r="U1587" s="268"/>
      <c r="V1587" s="268"/>
      <c r="W1587" s="65" t="str">
        <f t="shared" si="220"/>
        <v/>
      </c>
      <c r="X1587" s="65" t="str">
        <f t="shared" si="221"/>
        <v/>
      </c>
      <c r="Y1587" s="65" t="str">
        <f t="shared" si="222"/>
        <v/>
      </c>
      <c r="Z1587" s="65" t="str">
        <f t="shared" si="223"/>
        <v/>
      </c>
      <c r="AA1587" s="65" t="str">
        <f t="shared" si="224"/>
        <v/>
      </c>
    </row>
    <row r="1588" spans="1:27" x14ac:dyDescent="0.25">
      <c r="A1588" s="40" t="str">
        <f>IF(G1588="","",1*ISERROR(VLOOKUP(G1588,G$1:G1587,1,FALSE)))</f>
        <v/>
      </c>
      <c r="B1588" s="40" t="str">
        <f>IF(A1588=0,0,IF(A1588="","",SUM(A$2:A1588)))</f>
        <v/>
      </c>
      <c r="C1588" s="41" t="str">
        <f>IF(H1588="","",1*ISERROR(VLOOKUP(H1588,H$1:H1587,1,FALSE)))</f>
        <v/>
      </c>
      <c r="D1588" s="40" t="str">
        <f>IF(C1588=0,0,IF(C1588="","",SUM(C$2:C1588)))</f>
        <v/>
      </c>
      <c r="E1588" s="41" t="str">
        <f>IF(H1588=0,0,IF(C1588="","",SUM(C$11:C1588)))</f>
        <v/>
      </c>
      <c r="F1588" s="41" t="str">
        <f>IF(H1588="","",COUNTIF(H$11:H1588,"="&amp;H1588))</f>
        <v/>
      </c>
      <c r="G1588" s="41" t="str">
        <f t="shared" si="216"/>
        <v/>
      </c>
      <c r="H1588" s="41" t="str">
        <f t="shared" si="217"/>
        <v/>
      </c>
      <c r="I1588" s="41" t="str">
        <f t="shared" si="218"/>
        <v/>
      </c>
      <c r="J1588" s="41" t="str">
        <f t="shared" si="219"/>
        <v/>
      </c>
      <c r="K1588" s="268"/>
      <c r="L1588" s="268"/>
      <c r="M1588" s="268"/>
      <c r="N1588" s="269"/>
      <c r="O1588" s="269"/>
      <c r="P1588" s="269"/>
      <c r="Q1588" s="270"/>
      <c r="R1588" s="271"/>
      <c r="S1588" s="268"/>
      <c r="T1588" s="268"/>
      <c r="U1588" s="268"/>
      <c r="V1588" s="268"/>
      <c r="W1588" s="65" t="str">
        <f t="shared" si="220"/>
        <v/>
      </c>
      <c r="X1588" s="65" t="str">
        <f t="shared" si="221"/>
        <v/>
      </c>
      <c r="Y1588" s="65" t="str">
        <f t="shared" si="222"/>
        <v/>
      </c>
      <c r="Z1588" s="65" t="str">
        <f t="shared" si="223"/>
        <v/>
      </c>
      <c r="AA1588" s="65" t="str">
        <f t="shared" si="224"/>
        <v/>
      </c>
    </row>
    <row r="1589" spans="1:27" x14ac:dyDescent="0.25">
      <c r="A1589" s="40" t="str">
        <f>IF(G1589="","",1*ISERROR(VLOOKUP(G1589,G$1:G1588,1,FALSE)))</f>
        <v/>
      </c>
      <c r="B1589" s="40" t="str">
        <f>IF(A1589=0,0,IF(A1589="","",SUM(A$2:A1589)))</f>
        <v/>
      </c>
      <c r="C1589" s="41" t="str">
        <f>IF(H1589="","",1*ISERROR(VLOOKUP(H1589,H$1:H1588,1,FALSE)))</f>
        <v/>
      </c>
      <c r="D1589" s="40" t="str">
        <f>IF(C1589=0,0,IF(C1589="","",SUM(C$2:C1589)))</f>
        <v/>
      </c>
      <c r="E1589" s="41" t="str">
        <f>IF(H1589=0,0,IF(C1589="","",SUM(C$11:C1589)))</f>
        <v/>
      </c>
      <c r="F1589" s="41" t="str">
        <f>IF(H1589="","",COUNTIF(H$11:H1589,"="&amp;H1589))</f>
        <v/>
      </c>
      <c r="G1589" s="41" t="str">
        <f t="shared" si="216"/>
        <v/>
      </c>
      <c r="H1589" s="41" t="str">
        <f t="shared" si="217"/>
        <v/>
      </c>
      <c r="I1589" s="41" t="str">
        <f t="shared" si="218"/>
        <v/>
      </c>
      <c r="J1589" s="41" t="str">
        <f t="shared" si="219"/>
        <v/>
      </c>
      <c r="K1589" s="268"/>
      <c r="L1589" s="268"/>
      <c r="M1589" s="268"/>
      <c r="N1589" s="269"/>
      <c r="O1589" s="269"/>
      <c r="P1589" s="269"/>
      <c r="Q1589" s="270"/>
      <c r="R1589" s="271"/>
      <c r="S1589" s="268"/>
      <c r="T1589" s="268"/>
      <c r="U1589" s="268"/>
      <c r="V1589" s="268"/>
      <c r="W1589" s="65" t="str">
        <f t="shared" si="220"/>
        <v/>
      </c>
      <c r="X1589" s="65" t="str">
        <f t="shared" si="221"/>
        <v/>
      </c>
      <c r="Y1589" s="65" t="str">
        <f t="shared" si="222"/>
        <v/>
      </c>
      <c r="Z1589" s="65" t="str">
        <f t="shared" si="223"/>
        <v/>
      </c>
      <c r="AA1589" s="65" t="str">
        <f t="shared" si="224"/>
        <v/>
      </c>
    </row>
    <row r="1590" spans="1:27" x14ac:dyDescent="0.25">
      <c r="A1590" s="40" t="str">
        <f>IF(G1590="","",1*ISERROR(VLOOKUP(G1590,G$1:G1589,1,FALSE)))</f>
        <v/>
      </c>
      <c r="B1590" s="40" t="str">
        <f>IF(A1590=0,0,IF(A1590="","",SUM(A$2:A1590)))</f>
        <v/>
      </c>
      <c r="C1590" s="41" t="str">
        <f>IF(H1590="","",1*ISERROR(VLOOKUP(H1590,H$1:H1589,1,FALSE)))</f>
        <v/>
      </c>
      <c r="D1590" s="40" t="str">
        <f>IF(C1590=0,0,IF(C1590="","",SUM(C$2:C1590)))</f>
        <v/>
      </c>
      <c r="E1590" s="41" t="str">
        <f>IF(H1590=0,0,IF(C1590="","",SUM(C$11:C1590)))</f>
        <v/>
      </c>
      <c r="F1590" s="41" t="str">
        <f>IF(H1590="","",COUNTIF(H$11:H1590,"="&amp;H1590))</f>
        <v/>
      </c>
      <c r="G1590" s="41" t="str">
        <f t="shared" si="216"/>
        <v/>
      </c>
      <c r="H1590" s="41" t="str">
        <f t="shared" si="217"/>
        <v/>
      </c>
      <c r="I1590" s="41" t="str">
        <f t="shared" si="218"/>
        <v/>
      </c>
      <c r="J1590" s="41" t="str">
        <f t="shared" si="219"/>
        <v/>
      </c>
      <c r="K1590" s="268"/>
      <c r="L1590" s="268"/>
      <c r="M1590" s="268"/>
      <c r="N1590" s="269"/>
      <c r="O1590" s="269"/>
      <c r="P1590" s="269"/>
      <c r="Q1590" s="270"/>
      <c r="R1590" s="271"/>
      <c r="S1590" s="268"/>
      <c r="T1590" s="268"/>
      <c r="U1590" s="268"/>
      <c r="V1590" s="268"/>
      <c r="W1590" s="65" t="str">
        <f t="shared" si="220"/>
        <v/>
      </c>
      <c r="X1590" s="65" t="str">
        <f t="shared" si="221"/>
        <v/>
      </c>
      <c r="Y1590" s="65" t="str">
        <f t="shared" si="222"/>
        <v/>
      </c>
      <c r="Z1590" s="65" t="str">
        <f t="shared" si="223"/>
        <v/>
      </c>
      <c r="AA1590" s="65" t="str">
        <f t="shared" si="224"/>
        <v/>
      </c>
    </row>
    <row r="1591" spans="1:27" x14ac:dyDescent="0.25">
      <c r="A1591" s="40" t="str">
        <f>IF(G1591="","",1*ISERROR(VLOOKUP(G1591,G$1:G1590,1,FALSE)))</f>
        <v/>
      </c>
      <c r="B1591" s="40" t="str">
        <f>IF(A1591=0,0,IF(A1591="","",SUM(A$2:A1591)))</f>
        <v/>
      </c>
      <c r="C1591" s="41" t="str">
        <f>IF(H1591="","",1*ISERROR(VLOOKUP(H1591,H$1:H1590,1,FALSE)))</f>
        <v/>
      </c>
      <c r="D1591" s="40" t="str">
        <f>IF(C1591=0,0,IF(C1591="","",SUM(C$2:C1591)))</f>
        <v/>
      </c>
      <c r="E1591" s="41" t="str">
        <f>IF(H1591=0,0,IF(C1591="","",SUM(C$11:C1591)))</f>
        <v/>
      </c>
      <c r="F1591" s="41" t="str">
        <f>IF(H1591="","",COUNTIF(H$11:H1591,"="&amp;H1591))</f>
        <v/>
      </c>
      <c r="G1591" s="41" t="str">
        <f t="shared" si="216"/>
        <v/>
      </c>
      <c r="H1591" s="41" t="str">
        <f t="shared" si="217"/>
        <v/>
      </c>
      <c r="I1591" s="41" t="str">
        <f t="shared" si="218"/>
        <v/>
      </c>
      <c r="J1591" s="41" t="str">
        <f t="shared" si="219"/>
        <v/>
      </c>
      <c r="K1591" s="268"/>
      <c r="L1591" s="268"/>
      <c r="M1591" s="268"/>
      <c r="N1591" s="269"/>
      <c r="O1591" s="269"/>
      <c r="P1591" s="269"/>
      <c r="Q1591" s="270"/>
      <c r="R1591" s="271"/>
      <c r="S1591" s="268"/>
      <c r="T1591" s="268"/>
      <c r="U1591" s="268"/>
      <c r="V1591" s="268"/>
      <c r="W1591" s="65" t="str">
        <f t="shared" si="220"/>
        <v/>
      </c>
      <c r="X1591" s="65" t="str">
        <f t="shared" si="221"/>
        <v/>
      </c>
      <c r="Y1591" s="65" t="str">
        <f t="shared" si="222"/>
        <v/>
      </c>
      <c r="Z1591" s="65" t="str">
        <f t="shared" si="223"/>
        <v/>
      </c>
      <c r="AA1591" s="65" t="str">
        <f t="shared" si="224"/>
        <v/>
      </c>
    </row>
    <row r="1592" spans="1:27" x14ac:dyDescent="0.25">
      <c r="A1592" s="40" t="str">
        <f>IF(G1592="","",1*ISERROR(VLOOKUP(G1592,G$1:G1591,1,FALSE)))</f>
        <v/>
      </c>
      <c r="B1592" s="40" t="str">
        <f>IF(A1592=0,0,IF(A1592="","",SUM(A$2:A1592)))</f>
        <v/>
      </c>
      <c r="C1592" s="41" t="str">
        <f>IF(H1592="","",1*ISERROR(VLOOKUP(H1592,H$1:H1591,1,FALSE)))</f>
        <v/>
      </c>
      <c r="D1592" s="40" t="str">
        <f>IF(C1592=0,0,IF(C1592="","",SUM(C$2:C1592)))</f>
        <v/>
      </c>
      <c r="E1592" s="41" t="str">
        <f>IF(H1592=0,0,IF(C1592="","",SUM(C$11:C1592)))</f>
        <v/>
      </c>
      <c r="F1592" s="41" t="str">
        <f>IF(H1592="","",COUNTIF(H$11:H1592,"="&amp;H1592))</f>
        <v/>
      </c>
      <c r="G1592" s="41" t="str">
        <f t="shared" si="216"/>
        <v/>
      </c>
      <c r="H1592" s="41" t="str">
        <f t="shared" si="217"/>
        <v/>
      </c>
      <c r="I1592" s="41" t="str">
        <f t="shared" si="218"/>
        <v/>
      </c>
      <c r="J1592" s="41" t="str">
        <f t="shared" si="219"/>
        <v/>
      </c>
      <c r="K1592" s="268"/>
      <c r="L1592" s="268"/>
      <c r="M1592" s="268"/>
      <c r="N1592" s="269"/>
      <c r="O1592" s="269"/>
      <c r="P1592" s="269"/>
      <c r="Q1592" s="270"/>
      <c r="R1592" s="271"/>
      <c r="S1592" s="268"/>
      <c r="T1592" s="268"/>
      <c r="U1592" s="268"/>
      <c r="V1592" s="268"/>
      <c r="W1592" s="65" t="str">
        <f t="shared" si="220"/>
        <v/>
      </c>
      <c r="X1592" s="65" t="str">
        <f t="shared" si="221"/>
        <v/>
      </c>
      <c r="Y1592" s="65" t="str">
        <f t="shared" si="222"/>
        <v/>
      </c>
      <c r="Z1592" s="65" t="str">
        <f t="shared" si="223"/>
        <v/>
      </c>
      <c r="AA1592" s="65" t="str">
        <f t="shared" si="224"/>
        <v/>
      </c>
    </row>
    <row r="1593" spans="1:27" x14ac:dyDescent="0.25">
      <c r="A1593" s="40" t="str">
        <f>IF(G1593="","",1*ISERROR(VLOOKUP(G1593,G$1:G1592,1,FALSE)))</f>
        <v/>
      </c>
      <c r="B1593" s="40" t="str">
        <f>IF(A1593=0,0,IF(A1593="","",SUM(A$2:A1593)))</f>
        <v/>
      </c>
      <c r="C1593" s="41" t="str">
        <f>IF(H1593="","",1*ISERROR(VLOOKUP(H1593,H$1:H1592,1,FALSE)))</f>
        <v/>
      </c>
      <c r="D1593" s="40" t="str">
        <f>IF(C1593=0,0,IF(C1593="","",SUM(C$2:C1593)))</f>
        <v/>
      </c>
      <c r="E1593" s="41" t="str">
        <f>IF(H1593=0,0,IF(C1593="","",SUM(C$11:C1593)))</f>
        <v/>
      </c>
      <c r="F1593" s="41" t="str">
        <f>IF(H1593="","",COUNTIF(H$11:H1593,"="&amp;H1593))</f>
        <v/>
      </c>
      <c r="G1593" s="41" t="str">
        <f t="shared" si="216"/>
        <v/>
      </c>
      <c r="H1593" s="41" t="str">
        <f t="shared" si="217"/>
        <v/>
      </c>
      <c r="I1593" s="41" t="str">
        <f t="shared" si="218"/>
        <v/>
      </c>
      <c r="J1593" s="41" t="str">
        <f t="shared" si="219"/>
        <v/>
      </c>
      <c r="K1593" s="268"/>
      <c r="L1593" s="268"/>
      <c r="M1593" s="268"/>
      <c r="N1593" s="269"/>
      <c r="O1593" s="269"/>
      <c r="P1593" s="269"/>
      <c r="Q1593" s="270"/>
      <c r="R1593" s="271"/>
      <c r="S1593" s="268"/>
      <c r="T1593" s="268"/>
      <c r="U1593" s="268"/>
      <c r="V1593" s="268"/>
      <c r="W1593" s="65" t="str">
        <f t="shared" si="220"/>
        <v/>
      </c>
      <c r="X1593" s="65" t="str">
        <f t="shared" si="221"/>
        <v/>
      </c>
      <c r="Y1593" s="65" t="str">
        <f t="shared" si="222"/>
        <v/>
      </c>
      <c r="Z1593" s="65" t="str">
        <f t="shared" si="223"/>
        <v/>
      </c>
      <c r="AA1593" s="65" t="str">
        <f t="shared" si="224"/>
        <v/>
      </c>
    </row>
    <row r="1594" spans="1:27" x14ac:dyDescent="0.25">
      <c r="A1594" s="40" t="str">
        <f>IF(G1594="","",1*ISERROR(VLOOKUP(G1594,G$1:G1593,1,FALSE)))</f>
        <v/>
      </c>
      <c r="B1594" s="40" t="str">
        <f>IF(A1594=0,0,IF(A1594="","",SUM(A$2:A1594)))</f>
        <v/>
      </c>
      <c r="C1594" s="41" t="str">
        <f>IF(H1594="","",1*ISERROR(VLOOKUP(H1594,H$1:H1593,1,FALSE)))</f>
        <v/>
      </c>
      <c r="D1594" s="40" t="str">
        <f>IF(C1594=0,0,IF(C1594="","",SUM(C$2:C1594)))</f>
        <v/>
      </c>
      <c r="E1594" s="41" t="str">
        <f>IF(H1594=0,0,IF(C1594="","",SUM(C$11:C1594)))</f>
        <v/>
      </c>
      <c r="F1594" s="41" t="str">
        <f>IF(H1594="","",COUNTIF(H$11:H1594,"="&amp;H1594))</f>
        <v/>
      </c>
      <c r="G1594" s="41" t="str">
        <f t="shared" si="216"/>
        <v/>
      </c>
      <c r="H1594" s="41" t="str">
        <f t="shared" si="217"/>
        <v/>
      </c>
      <c r="I1594" s="41" t="str">
        <f t="shared" si="218"/>
        <v/>
      </c>
      <c r="J1594" s="41" t="str">
        <f t="shared" si="219"/>
        <v/>
      </c>
      <c r="K1594" s="268"/>
      <c r="L1594" s="268"/>
      <c r="M1594" s="268"/>
      <c r="N1594" s="269"/>
      <c r="O1594" s="269"/>
      <c r="P1594" s="269"/>
      <c r="Q1594" s="270"/>
      <c r="R1594" s="271"/>
      <c r="S1594" s="268"/>
      <c r="T1594" s="268"/>
      <c r="U1594" s="268"/>
      <c r="V1594" s="268"/>
      <c r="W1594" s="65" t="str">
        <f t="shared" si="220"/>
        <v/>
      </c>
      <c r="X1594" s="65" t="str">
        <f t="shared" si="221"/>
        <v/>
      </c>
      <c r="Y1594" s="65" t="str">
        <f t="shared" si="222"/>
        <v/>
      </c>
      <c r="Z1594" s="65" t="str">
        <f t="shared" si="223"/>
        <v/>
      </c>
      <c r="AA1594" s="65" t="str">
        <f t="shared" si="224"/>
        <v/>
      </c>
    </row>
    <row r="1595" spans="1:27" x14ac:dyDescent="0.25">
      <c r="A1595" s="40" t="str">
        <f>IF(G1595="","",1*ISERROR(VLOOKUP(G1595,G$1:G1594,1,FALSE)))</f>
        <v/>
      </c>
      <c r="B1595" s="40" t="str">
        <f>IF(A1595=0,0,IF(A1595="","",SUM(A$2:A1595)))</f>
        <v/>
      </c>
      <c r="C1595" s="41" t="str">
        <f>IF(H1595="","",1*ISERROR(VLOOKUP(H1595,H$1:H1594,1,FALSE)))</f>
        <v/>
      </c>
      <c r="D1595" s="40" t="str">
        <f>IF(C1595=0,0,IF(C1595="","",SUM(C$2:C1595)))</f>
        <v/>
      </c>
      <c r="E1595" s="41" t="str">
        <f>IF(H1595=0,0,IF(C1595="","",SUM(C$11:C1595)))</f>
        <v/>
      </c>
      <c r="F1595" s="41" t="str">
        <f>IF(H1595="","",COUNTIF(H$11:H1595,"="&amp;H1595))</f>
        <v/>
      </c>
      <c r="G1595" s="41" t="str">
        <f t="shared" si="216"/>
        <v/>
      </c>
      <c r="H1595" s="41" t="str">
        <f t="shared" si="217"/>
        <v/>
      </c>
      <c r="I1595" s="41" t="str">
        <f t="shared" si="218"/>
        <v/>
      </c>
      <c r="J1595" s="41" t="str">
        <f t="shared" si="219"/>
        <v/>
      </c>
      <c r="K1595" s="268"/>
      <c r="L1595" s="268"/>
      <c r="M1595" s="268"/>
      <c r="N1595" s="269"/>
      <c r="O1595" s="269"/>
      <c r="P1595" s="269"/>
      <c r="Q1595" s="270"/>
      <c r="R1595" s="271"/>
      <c r="S1595" s="268"/>
      <c r="T1595" s="268"/>
      <c r="U1595" s="268"/>
      <c r="V1595" s="268"/>
      <c r="W1595" s="65" t="str">
        <f t="shared" si="220"/>
        <v/>
      </c>
      <c r="X1595" s="65" t="str">
        <f t="shared" si="221"/>
        <v/>
      </c>
      <c r="Y1595" s="65" t="str">
        <f t="shared" si="222"/>
        <v/>
      </c>
      <c r="Z1595" s="65" t="str">
        <f t="shared" si="223"/>
        <v/>
      </c>
      <c r="AA1595" s="65" t="str">
        <f t="shared" si="224"/>
        <v/>
      </c>
    </row>
    <row r="1596" spans="1:27" x14ac:dyDescent="0.25">
      <c r="A1596" s="40" t="str">
        <f>IF(G1596="","",1*ISERROR(VLOOKUP(G1596,G$1:G1595,1,FALSE)))</f>
        <v/>
      </c>
      <c r="B1596" s="40" t="str">
        <f>IF(A1596=0,0,IF(A1596="","",SUM(A$2:A1596)))</f>
        <v/>
      </c>
      <c r="C1596" s="41" t="str">
        <f>IF(H1596="","",1*ISERROR(VLOOKUP(H1596,H$1:H1595,1,FALSE)))</f>
        <v/>
      </c>
      <c r="D1596" s="40" t="str">
        <f>IF(C1596=0,0,IF(C1596="","",SUM(C$2:C1596)))</f>
        <v/>
      </c>
      <c r="E1596" s="41" t="str">
        <f>IF(H1596=0,0,IF(C1596="","",SUM(C$11:C1596)))</f>
        <v/>
      </c>
      <c r="F1596" s="41" t="str">
        <f>IF(H1596="","",COUNTIF(H$11:H1596,"="&amp;H1596))</f>
        <v/>
      </c>
      <c r="G1596" s="41" t="str">
        <f t="shared" si="216"/>
        <v/>
      </c>
      <c r="H1596" s="41" t="str">
        <f t="shared" si="217"/>
        <v/>
      </c>
      <c r="I1596" s="41" t="str">
        <f t="shared" si="218"/>
        <v/>
      </c>
      <c r="J1596" s="41" t="str">
        <f t="shared" si="219"/>
        <v/>
      </c>
      <c r="K1596" s="268"/>
      <c r="L1596" s="268"/>
      <c r="M1596" s="268"/>
      <c r="N1596" s="269"/>
      <c r="O1596" s="269"/>
      <c r="P1596" s="269"/>
      <c r="Q1596" s="270"/>
      <c r="R1596" s="271"/>
      <c r="S1596" s="268"/>
      <c r="T1596" s="268"/>
      <c r="U1596" s="268"/>
      <c r="V1596" s="268"/>
      <c r="W1596" s="65" t="str">
        <f t="shared" si="220"/>
        <v/>
      </c>
      <c r="X1596" s="65" t="str">
        <f t="shared" si="221"/>
        <v/>
      </c>
      <c r="Y1596" s="65" t="str">
        <f t="shared" si="222"/>
        <v/>
      </c>
      <c r="Z1596" s="65" t="str">
        <f t="shared" si="223"/>
        <v/>
      </c>
      <c r="AA1596" s="65" t="str">
        <f t="shared" si="224"/>
        <v/>
      </c>
    </row>
    <row r="1597" spans="1:27" x14ac:dyDescent="0.25">
      <c r="A1597" s="40" t="str">
        <f>IF(G1597="","",1*ISERROR(VLOOKUP(G1597,G$1:G1596,1,FALSE)))</f>
        <v/>
      </c>
      <c r="B1597" s="40" t="str">
        <f>IF(A1597=0,0,IF(A1597="","",SUM(A$2:A1597)))</f>
        <v/>
      </c>
      <c r="C1597" s="41" t="str">
        <f>IF(H1597="","",1*ISERROR(VLOOKUP(H1597,H$1:H1596,1,FALSE)))</f>
        <v/>
      </c>
      <c r="D1597" s="40" t="str">
        <f>IF(C1597=0,0,IF(C1597="","",SUM(C$2:C1597)))</f>
        <v/>
      </c>
      <c r="E1597" s="41" t="str">
        <f>IF(H1597=0,0,IF(C1597="","",SUM(C$11:C1597)))</f>
        <v/>
      </c>
      <c r="F1597" s="41" t="str">
        <f>IF(H1597="","",COUNTIF(H$11:H1597,"="&amp;H1597))</f>
        <v/>
      </c>
      <c r="G1597" s="41" t="str">
        <f t="shared" si="216"/>
        <v/>
      </c>
      <c r="H1597" s="41" t="str">
        <f t="shared" si="217"/>
        <v/>
      </c>
      <c r="I1597" s="41" t="str">
        <f t="shared" si="218"/>
        <v/>
      </c>
      <c r="J1597" s="41" t="str">
        <f t="shared" si="219"/>
        <v/>
      </c>
      <c r="K1597" s="268"/>
      <c r="L1597" s="268"/>
      <c r="M1597" s="268"/>
      <c r="N1597" s="269"/>
      <c r="O1597" s="269"/>
      <c r="P1597" s="269"/>
      <c r="Q1597" s="270"/>
      <c r="R1597" s="271"/>
      <c r="S1597" s="268"/>
      <c r="T1597" s="268"/>
      <c r="U1597" s="268"/>
      <c r="V1597" s="268"/>
      <c r="W1597" s="65" t="str">
        <f t="shared" si="220"/>
        <v/>
      </c>
      <c r="X1597" s="65" t="str">
        <f t="shared" si="221"/>
        <v/>
      </c>
      <c r="Y1597" s="65" t="str">
        <f t="shared" si="222"/>
        <v/>
      </c>
      <c r="Z1597" s="65" t="str">
        <f t="shared" si="223"/>
        <v/>
      </c>
      <c r="AA1597" s="65" t="str">
        <f t="shared" si="224"/>
        <v/>
      </c>
    </row>
    <row r="1598" spans="1:27" x14ac:dyDescent="0.25">
      <c r="A1598" s="40" t="str">
        <f>IF(G1598="","",1*ISERROR(VLOOKUP(G1598,G$1:G1597,1,FALSE)))</f>
        <v/>
      </c>
      <c r="B1598" s="40" t="str">
        <f>IF(A1598=0,0,IF(A1598="","",SUM(A$2:A1598)))</f>
        <v/>
      </c>
      <c r="C1598" s="41" t="str">
        <f>IF(H1598="","",1*ISERROR(VLOOKUP(H1598,H$1:H1597,1,FALSE)))</f>
        <v/>
      </c>
      <c r="D1598" s="40" t="str">
        <f>IF(C1598=0,0,IF(C1598="","",SUM(C$2:C1598)))</f>
        <v/>
      </c>
      <c r="E1598" s="41" t="str">
        <f>IF(H1598=0,0,IF(C1598="","",SUM(C$11:C1598)))</f>
        <v/>
      </c>
      <c r="F1598" s="41" t="str">
        <f>IF(H1598="","",COUNTIF(H$11:H1598,"="&amp;H1598))</f>
        <v/>
      </c>
      <c r="G1598" s="41" t="str">
        <f t="shared" si="216"/>
        <v/>
      </c>
      <c r="H1598" s="41" t="str">
        <f t="shared" si="217"/>
        <v/>
      </c>
      <c r="I1598" s="41" t="str">
        <f t="shared" si="218"/>
        <v/>
      </c>
      <c r="J1598" s="41" t="str">
        <f t="shared" si="219"/>
        <v/>
      </c>
      <c r="K1598" s="268"/>
      <c r="L1598" s="268"/>
      <c r="M1598" s="268"/>
      <c r="N1598" s="269"/>
      <c r="O1598" s="269"/>
      <c r="P1598" s="269"/>
      <c r="Q1598" s="270"/>
      <c r="R1598" s="271"/>
      <c r="S1598" s="268"/>
      <c r="T1598" s="268"/>
      <c r="U1598" s="268"/>
      <c r="V1598" s="268"/>
      <c r="W1598" s="65" t="str">
        <f t="shared" si="220"/>
        <v/>
      </c>
      <c r="X1598" s="65" t="str">
        <f t="shared" si="221"/>
        <v/>
      </c>
      <c r="Y1598" s="65" t="str">
        <f t="shared" si="222"/>
        <v/>
      </c>
      <c r="Z1598" s="65" t="str">
        <f t="shared" si="223"/>
        <v/>
      </c>
      <c r="AA1598" s="65" t="str">
        <f t="shared" si="224"/>
        <v/>
      </c>
    </row>
    <row r="1599" spans="1:27" x14ac:dyDescent="0.25">
      <c r="A1599" s="40" t="str">
        <f>IF(G1599="","",1*ISERROR(VLOOKUP(G1599,G$1:G1598,1,FALSE)))</f>
        <v/>
      </c>
      <c r="B1599" s="40" t="str">
        <f>IF(A1599=0,0,IF(A1599="","",SUM(A$2:A1599)))</f>
        <v/>
      </c>
      <c r="C1599" s="41" t="str">
        <f>IF(H1599="","",1*ISERROR(VLOOKUP(H1599,H$1:H1598,1,FALSE)))</f>
        <v/>
      </c>
      <c r="D1599" s="40" t="str">
        <f>IF(C1599=0,0,IF(C1599="","",SUM(C$2:C1599)))</f>
        <v/>
      </c>
      <c r="E1599" s="41" t="str">
        <f>IF(H1599=0,0,IF(C1599="","",SUM(C$11:C1599)))</f>
        <v/>
      </c>
      <c r="F1599" s="41" t="str">
        <f>IF(H1599="","",COUNTIF(H$11:H1599,"="&amp;H1599))</f>
        <v/>
      </c>
      <c r="G1599" s="41" t="str">
        <f t="shared" si="216"/>
        <v/>
      </c>
      <c r="H1599" s="41" t="str">
        <f t="shared" si="217"/>
        <v/>
      </c>
      <c r="I1599" s="41" t="str">
        <f t="shared" si="218"/>
        <v/>
      </c>
      <c r="J1599" s="41" t="str">
        <f t="shared" si="219"/>
        <v/>
      </c>
      <c r="K1599" s="268"/>
      <c r="L1599" s="268"/>
      <c r="M1599" s="268"/>
      <c r="N1599" s="269"/>
      <c r="O1599" s="269"/>
      <c r="P1599" s="269"/>
      <c r="Q1599" s="270"/>
      <c r="R1599" s="271"/>
      <c r="S1599" s="268"/>
      <c r="T1599" s="268"/>
      <c r="U1599" s="268"/>
      <c r="V1599" s="268"/>
      <c r="W1599" s="65" t="str">
        <f t="shared" si="220"/>
        <v/>
      </c>
      <c r="X1599" s="65" t="str">
        <f t="shared" si="221"/>
        <v/>
      </c>
      <c r="Y1599" s="65" t="str">
        <f t="shared" si="222"/>
        <v/>
      </c>
      <c r="Z1599" s="65" t="str">
        <f t="shared" si="223"/>
        <v/>
      </c>
      <c r="AA1599" s="65" t="str">
        <f t="shared" si="224"/>
        <v/>
      </c>
    </row>
    <row r="1600" spans="1:27" x14ac:dyDescent="0.25">
      <c r="A1600" s="40" t="str">
        <f>IF(G1600="","",1*ISERROR(VLOOKUP(G1600,G$1:G1599,1,FALSE)))</f>
        <v/>
      </c>
      <c r="B1600" s="40" t="str">
        <f>IF(A1600=0,0,IF(A1600="","",SUM(A$2:A1600)))</f>
        <v/>
      </c>
      <c r="C1600" s="41" t="str">
        <f>IF(H1600="","",1*ISERROR(VLOOKUP(H1600,H$1:H1599,1,FALSE)))</f>
        <v/>
      </c>
      <c r="D1600" s="40" t="str">
        <f>IF(C1600=0,0,IF(C1600="","",SUM(C$2:C1600)))</f>
        <v/>
      </c>
      <c r="E1600" s="41" t="str">
        <f>IF(H1600=0,0,IF(C1600="","",SUM(C$11:C1600)))</f>
        <v/>
      </c>
      <c r="F1600" s="41" t="str">
        <f>IF(H1600="","",COUNTIF(H$11:H1600,"="&amp;H1600))</f>
        <v/>
      </c>
      <c r="G1600" s="41" t="str">
        <f t="shared" si="216"/>
        <v/>
      </c>
      <c r="H1600" s="41" t="str">
        <f t="shared" si="217"/>
        <v/>
      </c>
      <c r="I1600" s="41" t="str">
        <f t="shared" si="218"/>
        <v/>
      </c>
      <c r="J1600" s="41" t="str">
        <f t="shared" si="219"/>
        <v/>
      </c>
      <c r="K1600" s="268"/>
      <c r="L1600" s="268"/>
      <c r="M1600" s="268"/>
      <c r="N1600" s="269"/>
      <c r="O1600" s="269"/>
      <c r="P1600" s="269"/>
      <c r="Q1600" s="270"/>
      <c r="R1600" s="271"/>
      <c r="S1600" s="268"/>
      <c r="T1600" s="268"/>
      <c r="U1600" s="268"/>
      <c r="V1600" s="268"/>
      <c r="W1600" s="65" t="str">
        <f t="shared" si="220"/>
        <v/>
      </c>
      <c r="X1600" s="65" t="str">
        <f t="shared" si="221"/>
        <v/>
      </c>
      <c r="Y1600" s="65" t="str">
        <f t="shared" si="222"/>
        <v/>
      </c>
      <c r="Z1600" s="65" t="str">
        <f t="shared" si="223"/>
        <v/>
      </c>
      <c r="AA1600" s="65" t="str">
        <f t="shared" si="224"/>
        <v/>
      </c>
    </row>
    <row r="1601" spans="1:27" x14ac:dyDescent="0.25">
      <c r="A1601" s="40" t="str">
        <f>IF(G1601="","",1*ISERROR(VLOOKUP(G1601,G$1:G1600,1,FALSE)))</f>
        <v/>
      </c>
      <c r="B1601" s="40" t="str">
        <f>IF(A1601=0,0,IF(A1601="","",SUM(A$2:A1601)))</f>
        <v/>
      </c>
      <c r="C1601" s="41" t="str">
        <f>IF(H1601="","",1*ISERROR(VLOOKUP(H1601,H$1:H1600,1,FALSE)))</f>
        <v/>
      </c>
      <c r="D1601" s="40" t="str">
        <f>IF(C1601=0,0,IF(C1601="","",SUM(C$2:C1601)))</f>
        <v/>
      </c>
      <c r="E1601" s="41" t="str">
        <f>IF(H1601=0,0,IF(C1601="","",SUM(C$11:C1601)))</f>
        <v/>
      </c>
      <c r="F1601" s="41" t="str">
        <f>IF(H1601="","",COUNTIF(H$11:H1601,"="&amp;H1601))</f>
        <v/>
      </c>
      <c r="G1601" s="41" t="str">
        <f t="shared" si="216"/>
        <v/>
      </c>
      <c r="H1601" s="41" t="str">
        <f t="shared" si="217"/>
        <v/>
      </c>
      <c r="I1601" s="41" t="str">
        <f t="shared" si="218"/>
        <v/>
      </c>
      <c r="J1601" s="41" t="str">
        <f t="shared" si="219"/>
        <v/>
      </c>
      <c r="K1601" s="268"/>
      <c r="L1601" s="268"/>
      <c r="M1601" s="268"/>
      <c r="N1601" s="269"/>
      <c r="O1601" s="269"/>
      <c r="P1601" s="269"/>
      <c r="Q1601" s="270"/>
      <c r="R1601" s="271"/>
      <c r="S1601" s="268"/>
      <c r="T1601" s="268"/>
      <c r="U1601" s="268"/>
      <c r="V1601" s="268"/>
      <c r="W1601" s="65" t="str">
        <f t="shared" si="220"/>
        <v/>
      </c>
      <c r="X1601" s="65" t="str">
        <f t="shared" si="221"/>
        <v/>
      </c>
      <c r="Y1601" s="65" t="str">
        <f t="shared" si="222"/>
        <v/>
      </c>
      <c r="Z1601" s="65" t="str">
        <f t="shared" si="223"/>
        <v/>
      </c>
      <c r="AA1601" s="65" t="str">
        <f t="shared" si="224"/>
        <v/>
      </c>
    </row>
    <row r="1602" spans="1:27" x14ac:dyDescent="0.25">
      <c r="A1602" s="40" t="str">
        <f>IF(G1602="","",1*ISERROR(VLOOKUP(G1602,G$1:G1601,1,FALSE)))</f>
        <v/>
      </c>
      <c r="B1602" s="40" t="str">
        <f>IF(A1602=0,0,IF(A1602="","",SUM(A$2:A1602)))</f>
        <v/>
      </c>
      <c r="C1602" s="41" t="str">
        <f>IF(H1602="","",1*ISERROR(VLOOKUP(H1602,H$1:H1601,1,FALSE)))</f>
        <v/>
      </c>
      <c r="D1602" s="40" t="str">
        <f>IF(C1602=0,0,IF(C1602="","",SUM(C$2:C1602)))</f>
        <v/>
      </c>
      <c r="E1602" s="41" t="str">
        <f>IF(H1602=0,0,IF(C1602="","",SUM(C$11:C1602)))</f>
        <v/>
      </c>
      <c r="F1602" s="41" t="str">
        <f>IF(H1602="","",COUNTIF(H$11:H1602,"="&amp;H1602))</f>
        <v/>
      </c>
      <c r="G1602" s="41" t="str">
        <f t="shared" ref="G1602:G1665" si="225">IF(K1602="","",IF(M1602="","",CONCATENATE(K1602,"-",M1602)))</f>
        <v/>
      </c>
      <c r="H1602" s="41" t="str">
        <f t="shared" ref="H1602:H1665" si="226">IF(G1602="","",CONCATENATE(G1602,"-",N1602))</f>
        <v/>
      </c>
      <c r="I1602" s="41" t="str">
        <f t="shared" ref="I1602:I1665" si="227">IF(H1602="","",CONCATENATE(H1602,"-",F1602))</f>
        <v/>
      </c>
      <c r="J1602" s="41" t="str">
        <f t="shared" ref="J1602:J1665" si="228">IF(G1602="","",CONCATENATE(G1602,"-",O1602))</f>
        <v/>
      </c>
      <c r="K1602" s="268"/>
      <c r="L1602" s="268"/>
      <c r="M1602" s="268"/>
      <c r="N1602" s="269"/>
      <c r="O1602" s="269"/>
      <c r="P1602" s="269"/>
      <c r="Q1602" s="270"/>
      <c r="R1602" s="271"/>
      <c r="S1602" s="268"/>
      <c r="T1602" s="268"/>
      <c r="U1602" s="268"/>
      <c r="V1602" s="268"/>
      <c r="W1602" s="65" t="str">
        <f t="shared" ref="W1602:W1665" si="229">IF(S1602="","",IF(S1602="Yes",1,0))</f>
        <v/>
      </c>
      <c r="X1602" s="65" t="str">
        <f t="shared" ref="X1602:X1665" si="230">IF(T1602="","",IF(T1602="Yes",1,0))</f>
        <v/>
      </c>
      <c r="Y1602" s="65" t="str">
        <f t="shared" ref="Y1602:Y1665" si="231">IF(U1602="","",IF(U1602="Yes",1,0))</f>
        <v/>
      </c>
      <c r="Z1602" s="65" t="str">
        <f t="shared" ref="Z1602:Z1665" si="232">IF(V1602="","",IF(V1602="Yes",1,0))</f>
        <v/>
      </c>
      <c r="AA1602" s="65" t="str">
        <f t="shared" ref="AA1602:AA1665" si="233">IF(N1602="","",CONCATENATE(N1602,"-",O1602))</f>
        <v/>
      </c>
    </row>
    <row r="1603" spans="1:27" x14ac:dyDescent="0.25">
      <c r="A1603" s="40" t="str">
        <f>IF(G1603="","",1*ISERROR(VLOOKUP(G1603,G$1:G1602,1,FALSE)))</f>
        <v/>
      </c>
      <c r="B1603" s="40" t="str">
        <f>IF(A1603=0,0,IF(A1603="","",SUM(A$2:A1603)))</f>
        <v/>
      </c>
      <c r="C1603" s="41" t="str">
        <f>IF(H1603="","",1*ISERROR(VLOOKUP(H1603,H$1:H1602,1,FALSE)))</f>
        <v/>
      </c>
      <c r="D1603" s="40" t="str">
        <f>IF(C1603=0,0,IF(C1603="","",SUM(C$2:C1603)))</f>
        <v/>
      </c>
      <c r="E1603" s="41" t="str">
        <f>IF(H1603=0,0,IF(C1603="","",SUM(C$11:C1603)))</f>
        <v/>
      </c>
      <c r="F1603" s="41" t="str">
        <f>IF(H1603="","",COUNTIF(H$11:H1603,"="&amp;H1603))</f>
        <v/>
      </c>
      <c r="G1603" s="41" t="str">
        <f t="shared" si="225"/>
        <v/>
      </c>
      <c r="H1603" s="41" t="str">
        <f t="shared" si="226"/>
        <v/>
      </c>
      <c r="I1603" s="41" t="str">
        <f t="shared" si="227"/>
        <v/>
      </c>
      <c r="J1603" s="41" t="str">
        <f t="shared" si="228"/>
        <v/>
      </c>
      <c r="K1603" s="268"/>
      <c r="L1603" s="268"/>
      <c r="M1603" s="268"/>
      <c r="N1603" s="269"/>
      <c r="O1603" s="269"/>
      <c r="P1603" s="269"/>
      <c r="Q1603" s="270"/>
      <c r="R1603" s="271"/>
      <c r="S1603" s="268"/>
      <c r="T1603" s="268"/>
      <c r="U1603" s="268"/>
      <c r="V1603" s="268"/>
      <c r="W1603" s="65" t="str">
        <f t="shared" si="229"/>
        <v/>
      </c>
      <c r="X1603" s="65" t="str">
        <f t="shared" si="230"/>
        <v/>
      </c>
      <c r="Y1603" s="65" t="str">
        <f t="shared" si="231"/>
        <v/>
      </c>
      <c r="Z1603" s="65" t="str">
        <f t="shared" si="232"/>
        <v/>
      </c>
      <c r="AA1603" s="65" t="str">
        <f t="shared" si="233"/>
        <v/>
      </c>
    </row>
    <row r="1604" spans="1:27" x14ac:dyDescent="0.25">
      <c r="A1604" s="40" t="str">
        <f>IF(G1604="","",1*ISERROR(VLOOKUP(G1604,G$1:G1603,1,FALSE)))</f>
        <v/>
      </c>
      <c r="B1604" s="40" t="str">
        <f>IF(A1604=0,0,IF(A1604="","",SUM(A$2:A1604)))</f>
        <v/>
      </c>
      <c r="C1604" s="41" t="str">
        <f>IF(H1604="","",1*ISERROR(VLOOKUP(H1604,H$1:H1603,1,FALSE)))</f>
        <v/>
      </c>
      <c r="D1604" s="40" t="str">
        <f>IF(C1604=0,0,IF(C1604="","",SUM(C$2:C1604)))</f>
        <v/>
      </c>
      <c r="E1604" s="41" t="str">
        <f>IF(H1604=0,0,IF(C1604="","",SUM(C$11:C1604)))</f>
        <v/>
      </c>
      <c r="F1604" s="41" t="str">
        <f>IF(H1604="","",COUNTIF(H$11:H1604,"="&amp;H1604))</f>
        <v/>
      </c>
      <c r="G1604" s="41" t="str">
        <f t="shared" si="225"/>
        <v/>
      </c>
      <c r="H1604" s="41" t="str">
        <f t="shared" si="226"/>
        <v/>
      </c>
      <c r="I1604" s="41" t="str">
        <f t="shared" si="227"/>
        <v/>
      </c>
      <c r="J1604" s="41" t="str">
        <f t="shared" si="228"/>
        <v/>
      </c>
      <c r="K1604" s="268"/>
      <c r="L1604" s="268"/>
      <c r="M1604" s="268"/>
      <c r="N1604" s="269"/>
      <c r="O1604" s="269"/>
      <c r="P1604" s="269"/>
      <c r="Q1604" s="270"/>
      <c r="R1604" s="271"/>
      <c r="S1604" s="268"/>
      <c r="T1604" s="268"/>
      <c r="U1604" s="268"/>
      <c r="V1604" s="268"/>
      <c r="W1604" s="65" t="str">
        <f t="shared" si="229"/>
        <v/>
      </c>
      <c r="X1604" s="65" t="str">
        <f t="shared" si="230"/>
        <v/>
      </c>
      <c r="Y1604" s="65" t="str">
        <f t="shared" si="231"/>
        <v/>
      </c>
      <c r="Z1604" s="65" t="str">
        <f t="shared" si="232"/>
        <v/>
      </c>
      <c r="AA1604" s="65" t="str">
        <f t="shared" si="233"/>
        <v/>
      </c>
    </row>
    <row r="1605" spans="1:27" x14ac:dyDescent="0.25">
      <c r="A1605" s="40" t="str">
        <f>IF(G1605="","",1*ISERROR(VLOOKUP(G1605,G$1:G1604,1,FALSE)))</f>
        <v/>
      </c>
      <c r="B1605" s="40" t="str">
        <f>IF(A1605=0,0,IF(A1605="","",SUM(A$2:A1605)))</f>
        <v/>
      </c>
      <c r="C1605" s="41" t="str">
        <f>IF(H1605="","",1*ISERROR(VLOOKUP(H1605,H$1:H1604,1,FALSE)))</f>
        <v/>
      </c>
      <c r="D1605" s="40" t="str">
        <f>IF(C1605=0,0,IF(C1605="","",SUM(C$2:C1605)))</f>
        <v/>
      </c>
      <c r="E1605" s="41" t="str">
        <f>IF(H1605=0,0,IF(C1605="","",SUM(C$11:C1605)))</f>
        <v/>
      </c>
      <c r="F1605" s="41" t="str">
        <f>IF(H1605="","",COUNTIF(H$11:H1605,"="&amp;H1605))</f>
        <v/>
      </c>
      <c r="G1605" s="41" t="str">
        <f t="shared" si="225"/>
        <v/>
      </c>
      <c r="H1605" s="41" t="str">
        <f t="shared" si="226"/>
        <v/>
      </c>
      <c r="I1605" s="41" t="str">
        <f t="shared" si="227"/>
        <v/>
      </c>
      <c r="J1605" s="41" t="str">
        <f t="shared" si="228"/>
        <v/>
      </c>
      <c r="K1605" s="268"/>
      <c r="L1605" s="268"/>
      <c r="M1605" s="268"/>
      <c r="N1605" s="269"/>
      <c r="O1605" s="269"/>
      <c r="P1605" s="269"/>
      <c r="Q1605" s="270"/>
      <c r="R1605" s="271"/>
      <c r="S1605" s="268"/>
      <c r="T1605" s="268"/>
      <c r="U1605" s="268"/>
      <c r="V1605" s="268"/>
      <c r="W1605" s="65" t="str">
        <f t="shared" si="229"/>
        <v/>
      </c>
      <c r="X1605" s="65" t="str">
        <f t="shared" si="230"/>
        <v/>
      </c>
      <c r="Y1605" s="65" t="str">
        <f t="shared" si="231"/>
        <v/>
      </c>
      <c r="Z1605" s="65" t="str">
        <f t="shared" si="232"/>
        <v/>
      </c>
      <c r="AA1605" s="65" t="str">
        <f t="shared" si="233"/>
        <v/>
      </c>
    </row>
    <row r="1606" spans="1:27" x14ac:dyDescent="0.25">
      <c r="A1606" s="40" t="str">
        <f>IF(G1606="","",1*ISERROR(VLOOKUP(G1606,G$1:G1605,1,FALSE)))</f>
        <v/>
      </c>
      <c r="B1606" s="40" t="str">
        <f>IF(A1606=0,0,IF(A1606="","",SUM(A$2:A1606)))</f>
        <v/>
      </c>
      <c r="C1606" s="41" t="str">
        <f>IF(H1606="","",1*ISERROR(VLOOKUP(H1606,H$1:H1605,1,FALSE)))</f>
        <v/>
      </c>
      <c r="D1606" s="40" t="str">
        <f>IF(C1606=0,0,IF(C1606="","",SUM(C$2:C1606)))</f>
        <v/>
      </c>
      <c r="E1606" s="41" t="str">
        <f>IF(H1606=0,0,IF(C1606="","",SUM(C$11:C1606)))</f>
        <v/>
      </c>
      <c r="F1606" s="41" t="str">
        <f>IF(H1606="","",COUNTIF(H$11:H1606,"="&amp;H1606))</f>
        <v/>
      </c>
      <c r="G1606" s="41" t="str">
        <f t="shared" si="225"/>
        <v/>
      </c>
      <c r="H1606" s="41" t="str">
        <f t="shared" si="226"/>
        <v/>
      </c>
      <c r="I1606" s="41" t="str">
        <f t="shared" si="227"/>
        <v/>
      </c>
      <c r="J1606" s="41" t="str">
        <f t="shared" si="228"/>
        <v/>
      </c>
      <c r="K1606" s="268"/>
      <c r="L1606" s="268"/>
      <c r="M1606" s="268"/>
      <c r="N1606" s="269"/>
      <c r="O1606" s="269"/>
      <c r="P1606" s="269"/>
      <c r="Q1606" s="270"/>
      <c r="R1606" s="271"/>
      <c r="S1606" s="268"/>
      <c r="T1606" s="268"/>
      <c r="U1606" s="268"/>
      <c r="V1606" s="268"/>
      <c r="W1606" s="65" t="str">
        <f t="shared" si="229"/>
        <v/>
      </c>
      <c r="X1606" s="65" t="str">
        <f t="shared" si="230"/>
        <v/>
      </c>
      <c r="Y1606" s="65" t="str">
        <f t="shared" si="231"/>
        <v/>
      </c>
      <c r="Z1606" s="65" t="str">
        <f t="shared" si="232"/>
        <v/>
      </c>
      <c r="AA1606" s="65" t="str">
        <f t="shared" si="233"/>
        <v/>
      </c>
    </row>
    <row r="1607" spans="1:27" x14ac:dyDescent="0.25">
      <c r="A1607" s="40" t="str">
        <f>IF(G1607="","",1*ISERROR(VLOOKUP(G1607,G$1:G1606,1,FALSE)))</f>
        <v/>
      </c>
      <c r="B1607" s="40" t="str">
        <f>IF(A1607=0,0,IF(A1607="","",SUM(A$2:A1607)))</f>
        <v/>
      </c>
      <c r="C1607" s="41" t="str">
        <f>IF(H1607="","",1*ISERROR(VLOOKUP(H1607,H$1:H1606,1,FALSE)))</f>
        <v/>
      </c>
      <c r="D1607" s="40" t="str">
        <f>IF(C1607=0,0,IF(C1607="","",SUM(C$2:C1607)))</f>
        <v/>
      </c>
      <c r="E1607" s="41" t="str">
        <f>IF(H1607=0,0,IF(C1607="","",SUM(C$11:C1607)))</f>
        <v/>
      </c>
      <c r="F1607" s="41" t="str">
        <f>IF(H1607="","",COUNTIF(H$11:H1607,"="&amp;H1607))</f>
        <v/>
      </c>
      <c r="G1607" s="41" t="str">
        <f t="shared" si="225"/>
        <v/>
      </c>
      <c r="H1607" s="41" t="str">
        <f t="shared" si="226"/>
        <v/>
      </c>
      <c r="I1607" s="41" t="str">
        <f t="shared" si="227"/>
        <v/>
      </c>
      <c r="J1607" s="41" t="str">
        <f t="shared" si="228"/>
        <v/>
      </c>
      <c r="K1607" s="268"/>
      <c r="L1607" s="268"/>
      <c r="M1607" s="268"/>
      <c r="N1607" s="269"/>
      <c r="O1607" s="269"/>
      <c r="P1607" s="269"/>
      <c r="Q1607" s="270"/>
      <c r="R1607" s="271"/>
      <c r="S1607" s="268"/>
      <c r="T1607" s="268"/>
      <c r="U1607" s="268"/>
      <c r="V1607" s="268"/>
      <c r="W1607" s="65" t="str">
        <f t="shared" si="229"/>
        <v/>
      </c>
      <c r="X1607" s="65" t="str">
        <f t="shared" si="230"/>
        <v/>
      </c>
      <c r="Y1607" s="65" t="str">
        <f t="shared" si="231"/>
        <v/>
      </c>
      <c r="Z1607" s="65" t="str">
        <f t="shared" si="232"/>
        <v/>
      </c>
      <c r="AA1607" s="65" t="str">
        <f t="shared" si="233"/>
        <v/>
      </c>
    </row>
    <row r="1608" spans="1:27" x14ac:dyDescent="0.25">
      <c r="A1608" s="40" t="str">
        <f>IF(G1608="","",1*ISERROR(VLOOKUP(G1608,G$1:G1607,1,FALSE)))</f>
        <v/>
      </c>
      <c r="B1608" s="40" t="str">
        <f>IF(A1608=0,0,IF(A1608="","",SUM(A$2:A1608)))</f>
        <v/>
      </c>
      <c r="C1608" s="41" t="str">
        <f>IF(H1608="","",1*ISERROR(VLOOKUP(H1608,H$1:H1607,1,FALSE)))</f>
        <v/>
      </c>
      <c r="D1608" s="40" t="str">
        <f>IF(C1608=0,0,IF(C1608="","",SUM(C$2:C1608)))</f>
        <v/>
      </c>
      <c r="E1608" s="41" t="str">
        <f>IF(H1608=0,0,IF(C1608="","",SUM(C$11:C1608)))</f>
        <v/>
      </c>
      <c r="F1608" s="41" t="str">
        <f>IF(H1608="","",COUNTIF(H$11:H1608,"="&amp;H1608))</f>
        <v/>
      </c>
      <c r="G1608" s="41" t="str">
        <f t="shared" si="225"/>
        <v/>
      </c>
      <c r="H1608" s="41" t="str">
        <f t="shared" si="226"/>
        <v/>
      </c>
      <c r="I1608" s="41" t="str">
        <f t="shared" si="227"/>
        <v/>
      </c>
      <c r="J1608" s="41" t="str">
        <f t="shared" si="228"/>
        <v/>
      </c>
      <c r="K1608" s="268"/>
      <c r="L1608" s="268"/>
      <c r="M1608" s="268"/>
      <c r="N1608" s="269"/>
      <c r="O1608" s="269"/>
      <c r="P1608" s="269"/>
      <c r="Q1608" s="270"/>
      <c r="R1608" s="271"/>
      <c r="S1608" s="268"/>
      <c r="T1608" s="268"/>
      <c r="U1608" s="268"/>
      <c r="V1608" s="268"/>
      <c r="W1608" s="65" t="str">
        <f t="shared" si="229"/>
        <v/>
      </c>
      <c r="X1608" s="65" t="str">
        <f t="shared" si="230"/>
        <v/>
      </c>
      <c r="Y1608" s="65" t="str">
        <f t="shared" si="231"/>
        <v/>
      </c>
      <c r="Z1608" s="65" t="str">
        <f t="shared" si="232"/>
        <v/>
      </c>
      <c r="AA1608" s="65" t="str">
        <f t="shared" si="233"/>
        <v/>
      </c>
    </row>
    <row r="1609" spans="1:27" x14ac:dyDescent="0.25">
      <c r="A1609" s="40" t="str">
        <f>IF(G1609="","",1*ISERROR(VLOOKUP(G1609,G$1:G1608,1,FALSE)))</f>
        <v/>
      </c>
      <c r="B1609" s="40" t="str">
        <f>IF(A1609=0,0,IF(A1609="","",SUM(A$2:A1609)))</f>
        <v/>
      </c>
      <c r="C1609" s="41" t="str">
        <f>IF(H1609="","",1*ISERROR(VLOOKUP(H1609,H$1:H1608,1,FALSE)))</f>
        <v/>
      </c>
      <c r="D1609" s="40" t="str">
        <f>IF(C1609=0,0,IF(C1609="","",SUM(C$2:C1609)))</f>
        <v/>
      </c>
      <c r="E1609" s="41" t="str">
        <f>IF(H1609=0,0,IF(C1609="","",SUM(C$11:C1609)))</f>
        <v/>
      </c>
      <c r="F1609" s="41" t="str">
        <f>IF(H1609="","",COUNTIF(H$11:H1609,"="&amp;H1609))</f>
        <v/>
      </c>
      <c r="G1609" s="41" t="str">
        <f t="shared" si="225"/>
        <v/>
      </c>
      <c r="H1609" s="41" t="str">
        <f t="shared" si="226"/>
        <v/>
      </c>
      <c r="I1609" s="41" t="str">
        <f t="shared" si="227"/>
        <v/>
      </c>
      <c r="J1609" s="41" t="str">
        <f t="shared" si="228"/>
        <v/>
      </c>
      <c r="K1609" s="268"/>
      <c r="L1609" s="268"/>
      <c r="M1609" s="268"/>
      <c r="N1609" s="269"/>
      <c r="O1609" s="269"/>
      <c r="P1609" s="269"/>
      <c r="Q1609" s="270"/>
      <c r="R1609" s="271"/>
      <c r="S1609" s="268"/>
      <c r="T1609" s="268"/>
      <c r="U1609" s="268"/>
      <c r="V1609" s="268"/>
      <c r="W1609" s="65" t="str">
        <f t="shared" si="229"/>
        <v/>
      </c>
      <c r="X1609" s="65" t="str">
        <f t="shared" si="230"/>
        <v/>
      </c>
      <c r="Y1609" s="65" t="str">
        <f t="shared" si="231"/>
        <v/>
      </c>
      <c r="Z1609" s="65" t="str">
        <f t="shared" si="232"/>
        <v/>
      </c>
      <c r="AA1609" s="65" t="str">
        <f t="shared" si="233"/>
        <v/>
      </c>
    </row>
    <row r="1610" spans="1:27" x14ac:dyDescent="0.25">
      <c r="A1610" s="40" t="str">
        <f>IF(G1610="","",1*ISERROR(VLOOKUP(G1610,G$1:G1609,1,FALSE)))</f>
        <v/>
      </c>
      <c r="B1610" s="40" t="str">
        <f>IF(A1610=0,0,IF(A1610="","",SUM(A$2:A1610)))</f>
        <v/>
      </c>
      <c r="C1610" s="41" t="str">
        <f>IF(H1610="","",1*ISERROR(VLOOKUP(H1610,H$1:H1609,1,FALSE)))</f>
        <v/>
      </c>
      <c r="D1610" s="40" t="str">
        <f>IF(C1610=0,0,IF(C1610="","",SUM(C$2:C1610)))</f>
        <v/>
      </c>
      <c r="E1610" s="41" t="str">
        <f>IF(H1610=0,0,IF(C1610="","",SUM(C$11:C1610)))</f>
        <v/>
      </c>
      <c r="F1610" s="41" t="str">
        <f>IF(H1610="","",COUNTIF(H$11:H1610,"="&amp;H1610))</f>
        <v/>
      </c>
      <c r="G1610" s="41" t="str">
        <f t="shared" si="225"/>
        <v/>
      </c>
      <c r="H1610" s="41" t="str">
        <f t="shared" si="226"/>
        <v/>
      </c>
      <c r="I1610" s="41" t="str">
        <f t="shared" si="227"/>
        <v/>
      </c>
      <c r="J1610" s="41" t="str">
        <f t="shared" si="228"/>
        <v/>
      </c>
      <c r="K1610" s="268"/>
      <c r="L1610" s="268"/>
      <c r="M1610" s="268"/>
      <c r="N1610" s="269"/>
      <c r="O1610" s="269"/>
      <c r="P1610" s="269"/>
      <c r="Q1610" s="270"/>
      <c r="R1610" s="271"/>
      <c r="S1610" s="268"/>
      <c r="T1610" s="268"/>
      <c r="U1610" s="268"/>
      <c r="V1610" s="268"/>
      <c r="W1610" s="65" t="str">
        <f t="shared" si="229"/>
        <v/>
      </c>
      <c r="X1610" s="65" t="str">
        <f t="shared" si="230"/>
        <v/>
      </c>
      <c r="Y1610" s="65" t="str">
        <f t="shared" si="231"/>
        <v/>
      </c>
      <c r="Z1610" s="65" t="str">
        <f t="shared" si="232"/>
        <v/>
      </c>
      <c r="AA1610" s="65" t="str">
        <f t="shared" si="233"/>
        <v/>
      </c>
    </row>
    <row r="1611" spans="1:27" x14ac:dyDescent="0.25">
      <c r="A1611" s="40" t="str">
        <f>IF(G1611="","",1*ISERROR(VLOOKUP(G1611,G$1:G1610,1,FALSE)))</f>
        <v/>
      </c>
      <c r="B1611" s="40" t="str">
        <f>IF(A1611=0,0,IF(A1611="","",SUM(A$2:A1611)))</f>
        <v/>
      </c>
      <c r="C1611" s="41" t="str">
        <f>IF(H1611="","",1*ISERROR(VLOOKUP(H1611,H$1:H1610,1,FALSE)))</f>
        <v/>
      </c>
      <c r="D1611" s="40" t="str">
        <f>IF(C1611=0,0,IF(C1611="","",SUM(C$2:C1611)))</f>
        <v/>
      </c>
      <c r="E1611" s="41" t="str">
        <f>IF(H1611=0,0,IF(C1611="","",SUM(C$11:C1611)))</f>
        <v/>
      </c>
      <c r="F1611" s="41" t="str">
        <f>IF(H1611="","",COUNTIF(H$11:H1611,"="&amp;H1611))</f>
        <v/>
      </c>
      <c r="G1611" s="41" t="str">
        <f t="shared" si="225"/>
        <v/>
      </c>
      <c r="H1611" s="41" t="str">
        <f t="shared" si="226"/>
        <v/>
      </c>
      <c r="I1611" s="41" t="str">
        <f t="shared" si="227"/>
        <v/>
      </c>
      <c r="J1611" s="41" t="str">
        <f t="shared" si="228"/>
        <v/>
      </c>
      <c r="K1611" s="268"/>
      <c r="L1611" s="268"/>
      <c r="M1611" s="268"/>
      <c r="N1611" s="269"/>
      <c r="O1611" s="269"/>
      <c r="P1611" s="269"/>
      <c r="Q1611" s="270"/>
      <c r="R1611" s="271"/>
      <c r="S1611" s="268"/>
      <c r="T1611" s="268"/>
      <c r="U1611" s="268"/>
      <c r="V1611" s="268"/>
      <c r="W1611" s="65" t="str">
        <f t="shared" si="229"/>
        <v/>
      </c>
      <c r="X1611" s="65" t="str">
        <f t="shared" si="230"/>
        <v/>
      </c>
      <c r="Y1611" s="65" t="str">
        <f t="shared" si="231"/>
        <v/>
      </c>
      <c r="Z1611" s="65" t="str">
        <f t="shared" si="232"/>
        <v/>
      </c>
      <c r="AA1611" s="65" t="str">
        <f t="shared" si="233"/>
        <v/>
      </c>
    </row>
    <row r="1612" spans="1:27" x14ac:dyDescent="0.25">
      <c r="A1612" s="40" t="str">
        <f>IF(G1612="","",1*ISERROR(VLOOKUP(G1612,G$1:G1611,1,FALSE)))</f>
        <v/>
      </c>
      <c r="B1612" s="40" t="str">
        <f>IF(A1612=0,0,IF(A1612="","",SUM(A$2:A1612)))</f>
        <v/>
      </c>
      <c r="C1612" s="41" t="str">
        <f>IF(H1612="","",1*ISERROR(VLOOKUP(H1612,H$1:H1611,1,FALSE)))</f>
        <v/>
      </c>
      <c r="D1612" s="40" t="str">
        <f>IF(C1612=0,0,IF(C1612="","",SUM(C$2:C1612)))</f>
        <v/>
      </c>
      <c r="E1612" s="41" t="str">
        <f>IF(H1612=0,0,IF(C1612="","",SUM(C$11:C1612)))</f>
        <v/>
      </c>
      <c r="F1612" s="41" t="str">
        <f>IF(H1612="","",COUNTIF(H$11:H1612,"="&amp;H1612))</f>
        <v/>
      </c>
      <c r="G1612" s="41" t="str">
        <f t="shared" si="225"/>
        <v/>
      </c>
      <c r="H1612" s="41" t="str">
        <f t="shared" si="226"/>
        <v/>
      </c>
      <c r="I1612" s="41" t="str">
        <f t="shared" si="227"/>
        <v/>
      </c>
      <c r="J1612" s="41" t="str">
        <f t="shared" si="228"/>
        <v/>
      </c>
      <c r="K1612" s="268"/>
      <c r="L1612" s="268"/>
      <c r="M1612" s="268"/>
      <c r="N1612" s="269"/>
      <c r="O1612" s="269"/>
      <c r="P1612" s="269"/>
      <c r="Q1612" s="270"/>
      <c r="R1612" s="271"/>
      <c r="S1612" s="268"/>
      <c r="T1612" s="268"/>
      <c r="U1612" s="268"/>
      <c r="V1612" s="268"/>
      <c r="W1612" s="65" t="str">
        <f t="shared" si="229"/>
        <v/>
      </c>
      <c r="X1612" s="65" t="str">
        <f t="shared" si="230"/>
        <v/>
      </c>
      <c r="Y1612" s="65" t="str">
        <f t="shared" si="231"/>
        <v/>
      </c>
      <c r="Z1612" s="65" t="str">
        <f t="shared" si="232"/>
        <v/>
      </c>
      <c r="AA1612" s="65" t="str">
        <f t="shared" si="233"/>
        <v/>
      </c>
    </row>
    <row r="1613" spans="1:27" x14ac:dyDescent="0.25">
      <c r="A1613" s="40" t="str">
        <f>IF(G1613="","",1*ISERROR(VLOOKUP(G1613,G$1:G1612,1,FALSE)))</f>
        <v/>
      </c>
      <c r="B1613" s="40" t="str">
        <f>IF(A1613=0,0,IF(A1613="","",SUM(A$2:A1613)))</f>
        <v/>
      </c>
      <c r="C1613" s="41" t="str">
        <f>IF(H1613="","",1*ISERROR(VLOOKUP(H1613,H$1:H1612,1,FALSE)))</f>
        <v/>
      </c>
      <c r="D1613" s="40" t="str">
        <f>IF(C1613=0,0,IF(C1613="","",SUM(C$2:C1613)))</f>
        <v/>
      </c>
      <c r="E1613" s="41" t="str">
        <f>IF(H1613=0,0,IF(C1613="","",SUM(C$11:C1613)))</f>
        <v/>
      </c>
      <c r="F1613" s="41" t="str">
        <f>IF(H1613="","",COUNTIF(H$11:H1613,"="&amp;H1613))</f>
        <v/>
      </c>
      <c r="G1613" s="41" t="str">
        <f t="shared" si="225"/>
        <v/>
      </c>
      <c r="H1613" s="41" t="str">
        <f t="shared" si="226"/>
        <v/>
      </c>
      <c r="I1613" s="41" t="str">
        <f t="shared" si="227"/>
        <v/>
      </c>
      <c r="J1613" s="41" t="str">
        <f t="shared" si="228"/>
        <v/>
      </c>
      <c r="K1613" s="268"/>
      <c r="L1613" s="268"/>
      <c r="M1613" s="268"/>
      <c r="N1613" s="269"/>
      <c r="O1613" s="269"/>
      <c r="P1613" s="269"/>
      <c r="Q1613" s="270"/>
      <c r="R1613" s="271"/>
      <c r="S1613" s="268"/>
      <c r="T1613" s="268"/>
      <c r="U1613" s="268"/>
      <c r="V1613" s="268"/>
      <c r="W1613" s="65" t="str">
        <f t="shared" si="229"/>
        <v/>
      </c>
      <c r="X1613" s="65" t="str">
        <f t="shared" si="230"/>
        <v/>
      </c>
      <c r="Y1613" s="65" t="str">
        <f t="shared" si="231"/>
        <v/>
      </c>
      <c r="Z1613" s="65" t="str">
        <f t="shared" si="232"/>
        <v/>
      </c>
      <c r="AA1613" s="65" t="str">
        <f t="shared" si="233"/>
        <v/>
      </c>
    </row>
    <row r="1614" spans="1:27" x14ac:dyDescent="0.25">
      <c r="A1614" s="40" t="str">
        <f>IF(G1614="","",1*ISERROR(VLOOKUP(G1614,G$1:G1613,1,FALSE)))</f>
        <v/>
      </c>
      <c r="B1614" s="40" t="str">
        <f>IF(A1614=0,0,IF(A1614="","",SUM(A$2:A1614)))</f>
        <v/>
      </c>
      <c r="C1614" s="41" t="str">
        <f>IF(H1614="","",1*ISERROR(VLOOKUP(H1614,H$1:H1613,1,FALSE)))</f>
        <v/>
      </c>
      <c r="D1614" s="40" t="str">
        <f>IF(C1614=0,0,IF(C1614="","",SUM(C$2:C1614)))</f>
        <v/>
      </c>
      <c r="E1614" s="41" t="str">
        <f>IF(H1614=0,0,IF(C1614="","",SUM(C$11:C1614)))</f>
        <v/>
      </c>
      <c r="F1614" s="41" t="str">
        <f>IF(H1614="","",COUNTIF(H$11:H1614,"="&amp;H1614))</f>
        <v/>
      </c>
      <c r="G1614" s="41" t="str">
        <f t="shared" si="225"/>
        <v/>
      </c>
      <c r="H1614" s="41" t="str">
        <f t="shared" si="226"/>
        <v/>
      </c>
      <c r="I1614" s="41" t="str">
        <f t="shared" si="227"/>
        <v/>
      </c>
      <c r="J1614" s="41" t="str">
        <f t="shared" si="228"/>
        <v/>
      </c>
      <c r="K1614" s="268"/>
      <c r="L1614" s="268"/>
      <c r="M1614" s="268"/>
      <c r="N1614" s="269"/>
      <c r="O1614" s="269"/>
      <c r="P1614" s="269"/>
      <c r="Q1614" s="270"/>
      <c r="R1614" s="271"/>
      <c r="S1614" s="268"/>
      <c r="T1614" s="268"/>
      <c r="U1614" s="268"/>
      <c r="V1614" s="268"/>
      <c r="W1614" s="65" t="str">
        <f t="shared" si="229"/>
        <v/>
      </c>
      <c r="X1614" s="65" t="str">
        <f t="shared" si="230"/>
        <v/>
      </c>
      <c r="Y1614" s="65" t="str">
        <f t="shared" si="231"/>
        <v/>
      </c>
      <c r="Z1614" s="65" t="str">
        <f t="shared" si="232"/>
        <v/>
      </c>
      <c r="AA1614" s="65" t="str">
        <f t="shared" si="233"/>
        <v/>
      </c>
    </row>
    <row r="1615" spans="1:27" x14ac:dyDescent="0.25">
      <c r="A1615" s="40" t="str">
        <f>IF(G1615="","",1*ISERROR(VLOOKUP(G1615,G$1:G1614,1,FALSE)))</f>
        <v/>
      </c>
      <c r="B1615" s="40" t="str">
        <f>IF(A1615=0,0,IF(A1615="","",SUM(A$2:A1615)))</f>
        <v/>
      </c>
      <c r="C1615" s="41" t="str">
        <f>IF(H1615="","",1*ISERROR(VLOOKUP(H1615,H$1:H1614,1,FALSE)))</f>
        <v/>
      </c>
      <c r="D1615" s="40" t="str">
        <f>IF(C1615=0,0,IF(C1615="","",SUM(C$2:C1615)))</f>
        <v/>
      </c>
      <c r="E1615" s="41" t="str">
        <f>IF(H1615=0,0,IF(C1615="","",SUM(C$11:C1615)))</f>
        <v/>
      </c>
      <c r="F1615" s="41" t="str">
        <f>IF(H1615="","",COUNTIF(H$11:H1615,"="&amp;H1615))</f>
        <v/>
      </c>
      <c r="G1615" s="41" t="str">
        <f t="shared" si="225"/>
        <v/>
      </c>
      <c r="H1615" s="41" t="str">
        <f t="shared" si="226"/>
        <v/>
      </c>
      <c r="I1615" s="41" t="str">
        <f t="shared" si="227"/>
        <v/>
      </c>
      <c r="J1615" s="41" t="str">
        <f t="shared" si="228"/>
        <v/>
      </c>
      <c r="K1615" s="268"/>
      <c r="L1615" s="268"/>
      <c r="M1615" s="268"/>
      <c r="N1615" s="269"/>
      <c r="O1615" s="269"/>
      <c r="P1615" s="269"/>
      <c r="Q1615" s="270"/>
      <c r="R1615" s="271"/>
      <c r="S1615" s="268"/>
      <c r="T1615" s="268"/>
      <c r="U1615" s="268"/>
      <c r="V1615" s="268"/>
      <c r="W1615" s="65" t="str">
        <f t="shared" si="229"/>
        <v/>
      </c>
      <c r="X1615" s="65" t="str">
        <f t="shared" si="230"/>
        <v/>
      </c>
      <c r="Y1615" s="65" t="str">
        <f t="shared" si="231"/>
        <v/>
      </c>
      <c r="Z1615" s="65" t="str">
        <f t="shared" si="232"/>
        <v/>
      </c>
      <c r="AA1615" s="65" t="str">
        <f t="shared" si="233"/>
        <v/>
      </c>
    </row>
    <row r="1616" spans="1:27" x14ac:dyDescent="0.25">
      <c r="A1616" s="40" t="str">
        <f>IF(G1616="","",1*ISERROR(VLOOKUP(G1616,G$1:G1615,1,FALSE)))</f>
        <v/>
      </c>
      <c r="B1616" s="40" t="str">
        <f>IF(A1616=0,0,IF(A1616="","",SUM(A$2:A1616)))</f>
        <v/>
      </c>
      <c r="C1616" s="41" t="str">
        <f>IF(H1616="","",1*ISERROR(VLOOKUP(H1616,H$1:H1615,1,FALSE)))</f>
        <v/>
      </c>
      <c r="D1616" s="40" t="str">
        <f>IF(C1616=0,0,IF(C1616="","",SUM(C$2:C1616)))</f>
        <v/>
      </c>
      <c r="E1616" s="41" t="str">
        <f>IF(H1616=0,0,IF(C1616="","",SUM(C$11:C1616)))</f>
        <v/>
      </c>
      <c r="F1616" s="41" t="str">
        <f>IF(H1616="","",COUNTIF(H$11:H1616,"="&amp;H1616))</f>
        <v/>
      </c>
      <c r="G1616" s="41" t="str">
        <f t="shared" si="225"/>
        <v/>
      </c>
      <c r="H1616" s="41" t="str">
        <f t="shared" si="226"/>
        <v/>
      </c>
      <c r="I1616" s="41" t="str">
        <f t="shared" si="227"/>
        <v/>
      </c>
      <c r="J1616" s="41" t="str">
        <f t="shared" si="228"/>
        <v/>
      </c>
      <c r="K1616" s="268"/>
      <c r="L1616" s="268"/>
      <c r="M1616" s="268"/>
      <c r="N1616" s="269"/>
      <c r="O1616" s="269"/>
      <c r="P1616" s="269"/>
      <c r="Q1616" s="270"/>
      <c r="R1616" s="271"/>
      <c r="S1616" s="268"/>
      <c r="T1616" s="268"/>
      <c r="U1616" s="268"/>
      <c r="V1616" s="268"/>
      <c r="W1616" s="65" t="str">
        <f t="shared" si="229"/>
        <v/>
      </c>
      <c r="X1616" s="65" t="str">
        <f t="shared" si="230"/>
        <v/>
      </c>
      <c r="Y1616" s="65" t="str">
        <f t="shared" si="231"/>
        <v/>
      </c>
      <c r="Z1616" s="65" t="str">
        <f t="shared" si="232"/>
        <v/>
      </c>
      <c r="AA1616" s="65" t="str">
        <f t="shared" si="233"/>
        <v/>
      </c>
    </row>
    <row r="1617" spans="1:27" x14ac:dyDescent="0.25">
      <c r="A1617" s="40" t="str">
        <f>IF(G1617="","",1*ISERROR(VLOOKUP(G1617,G$1:G1616,1,FALSE)))</f>
        <v/>
      </c>
      <c r="B1617" s="40" t="str">
        <f>IF(A1617=0,0,IF(A1617="","",SUM(A$2:A1617)))</f>
        <v/>
      </c>
      <c r="C1617" s="41" t="str">
        <f>IF(H1617="","",1*ISERROR(VLOOKUP(H1617,H$1:H1616,1,FALSE)))</f>
        <v/>
      </c>
      <c r="D1617" s="40" t="str">
        <f>IF(C1617=0,0,IF(C1617="","",SUM(C$2:C1617)))</f>
        <v/>
      </c>
      <c r="E1617" s="41" t="str">
        <f>IF(H1617=0,0,IF(C1617="","",SUM(C$11:C1617)))</f>
        <v/>
      </c>
      <c r="F1617" s="41" t="str">
        <f>IF(H1617="","",COUNTIF(H$11:H1617,"="&amp;H1617))</f>
        <v/>
      </c>
      <c r="G1617" s="41" t="str">
        <f t="shared" si="225"/>
        <v/>
      </c>
      <c r="H1617" s="41" t="str">
        <f t="shared" si="226"/>
        <v/>
      </c>
      <c r="I1617" s="41" t="str">
        <f t="shared" si="227"/>
        <v/>
      </c>
      <c r="J1617" s="41" t="str">
        <f t="shared" si="228"/>
        <v/>
      </c>
      <c r="K1617" s="268"/>
      <c r="L1617" s="268"/>
      <c r="M1617" s="268"/>
      <c r="N1617" s="269"/>
      <c r="O1617" s="269"/>
      <c r="P1617" s="269"/>
      <c r="Q1617" s="270"/>
      <c r="R1617" s="271"/>
      <c r="S1617" s="268"/>
      <c r="T1617" s="268"/>
      <c r="U1617" s="268"/>
      <c r="V1617" s="268"/>
      <c r="W1617" s="65" t="str">
        <f t="shared" si="229"/>
        <v/>
      </c>
      <c r="X1617" s="65" t="str">
        <f t="shared" si="230"/>
        <v/>
      </c>
      <c r="Y1617" s="65" t="str">
        <f t="shared" si="231"/>
        <v/>
      </c>
      <c r="Z1617" s="65" t="str">
        <f t="shared" si="232"/>
        <v/>
      </c>
      <c r="AA1617" s="65" t="str">
        <f t="shared" si="233"/>
        <v/>
      </c>
    </row>
    <row r="1618" spans="1:27" x14ac:dyDescent="0.25">
      <c r="A1618" s="40" t="str">
        <f>IF(G1618="","",1*ISERROR(VLOOKUP(G1618,G$1:G1617,1,FALSE)))</f>
        <v/>
      </c>
      <c r="B1618" s="40" t="str">
        <f>IF(A1618=0,0,IF(A1618="","",SUM(A$2:A1618)))</f>
        <v/>
      </c>
      <c r="C1618" s="41" t="str">
        <f>IF(H1618="","",1*ISERROR(VLOOKUP(H1618,H$1:H1617,1,FALSE)))</f>
        <v/>
      </c>
      <c r="D1618" s="40" t="str">
        <f>IF(C1618=0,0,IF(C1618="","",SUM(C$2:C1618)))</f>
        <v/>
      </c>
      <c r="E1618" s="41" t="str">
        <f>IF(H1618=0,0,IF(C1618="","",SUM(C$11:C1618)))</f>
        <v/>
      </c>
      <c r="F1618" s="41" t="str">
        <f>IF(H1618="","",COUNTIF(H$11:H1618,"="&amp;H1618))</f>
        <v/>
      </c>
      <c r="G1618" s="41" t="str">
        <f t="shared" si="225"/>
        <v/>
      </c>
      <c r="H1618" s="41" t="str">
        <f t="shared" si="226"/>
        <v/>
      </c>
      <c r="I1618" s="41" t="str">
        <f t="shared" si="227"/>
        <v/>
      </c>
      <c r="J1618" s="41" t="str">
        <f t="shared" si="228"/>
        <v/>
      </c>
      <c r="K1618" s="268"/>
      <c r="L1618" s="268"/>
      <c r="M1618" s="268"/>
      <c r="N1618" s="269"/>
      <c r="O1618" s="269"/>
      <c r="P1618" s="269"/>
      <c r="Q1618" s="270"/>
      <c r="R1618" s="271"/>
      <c r="S1618" s="268"/>
      <c r="T1618" s="268"/>
      <c r="U1618" s="268"/>
      <c r="V1618" s="268"/>
      <c r="W1618" s="65" t="str">
        <f t="shared" si="229"/>
        <v/>
      </c>
      <c r="X1618" s="65" t="str">
        <f t="shared" si="230"/>
        <v/>
      </c>
      <c r="Y1618" s="65" t="str">
        <f t="shared" si="231"/>
        <v/>
      </c>
      <c r="Z1618" s="65" t="str">
        <f t="shared" si="232"/>
        <v/>
      </c>
      <c r="AA1618" s="65" t="str">
        <f t="shared" si="233"/>
        <v/>
      </c>
    </row>
    <row r="1619" spans="1:27" x14ac:dyDescent="0.25">
      <c r="A1619" s="40" t="str">
        <f>IF(G1619="","",1*ISERROR(VLOOKUP(G1619,G$1:G1618,1,FALSE)))</f>
        <v/>
      </c>
      <c r="B1619" s="40" t="str">
        <f>IF(A1619=0,0,IF(A1619="","",SUM(A$2:A1619)))</f>
        <v/>
      </c>
      <c r="C1619" s="41" t="str">
        <f>IF(H1619="","",1*ISERROR(VLOOKUP(H1619,H$1:H1618,1,FALSE)))</f>
        <v/>
      </c>
      <c r="D1619" s="40" t="str">
        <f>IF(C1619=0,0,IF(C1619="","",SUM(C$2:C1619)))</f>
        <v/>
      </c>
      <c r="E1619" s="41" t="str">
        <f>IF(H1619=0,0,IF(C1619="","",SUM(C$11:C1619)))</f>
        <v/>
      </c>
      <c r="F1619" s="41" t="str">
        <f>IF(H1619="","",COUNTIF(H$11:H1619,"="&amp;H1619))</f>
        <v/>
      </c>
      <c r="G1619" s="41" t="str">
        <f t="shared" si="225"/>
        <v/>
      </c>
      <c r="H1619" s="41" t="str">
        <f t="shared" si="226"/>
        <v/>
      </c>
      <c r="I1619" s="41" t="str">
        <f t="shared" si="227"/>
        <v/>
      </c>
      <c r="J1619" s="41" t="str">
        <f t="shared" si="228"/>
        <v/>
      </c>
      <c r="K1619" s="268"/>
      <c r="L1619" s="268"/>
      <c r="M1619" s="268"/>
      <c r="N1619" s="269"/>
      <c r="O1619" s="269"/>
      <c r="P1619" s="269"/>
      <c r="Q1619" s="270"/>
      <c r="R1619" s="271"/>
      <c r="S1619" s="268"/>
      <c r="T1619" s="268"/>
      <c r="U1619" s="268"/>
      <c r="V1619" s="268"/>
      <c r="W1619" s="65" t="str">
        <f t="shared" si="229"/>
        <v/>
      </c>
      <c r="X1619" s="65" t="str">
        <f t="shared" si="230"/>
        <v/>
      </c>
      <c r="Y1619" s="65" t="str">
        <f t="shared" si="231"/>
        <v/>
      </c>
      <c r="Z1619" s="65" t="str">
        <f t="shared" si="232"/>
        <v/>
      </c>
      <c r="AA1619" s="65" t="str">
        <f t="shared" si="233"/>
        <v/>
      </c>
    </row>
    <row r="1620" spans="1:27" x14ac:dyDescent="0.25">
      <c r="A1620" s="40" t="str">
        <f>IF(G1620="","",1*ISERROR(VLOOKUP(G1620,G$1:G1619,1,FALSE)))</f>
        <v/>
      </c>
      <c r="B1620" s="40" t="str">
        <f>IF(A1620=0,0,IF(A1620="","",SUM(A$2:A1620)))</f>
        <v/>
      </c>
      <c r="C1620" s="41" t="str">
        <f>IF(H1620="","",1*ISERROR(VLOOKUP(H1620,H$1:H1619,1,FALSE)))</f>
        <v/>
      </c>
      <c r="D1620" s="40" t="str">
        <f>IF(C1620=0,0,IF(C1620="","",SUM(C$2:C1620)))</f>
        <v/>
      </c>
      <c r="E1620" s="41" t="str">
        <f>IF(H1620=0,0,IF(C1620="","",SUM(C$11:C1620)))</f>
        <v/>
      </c>
      <c r="F1620" s="41" t="str">
        <f>IF(H1620="","",COUNTIF(H$11:H1620,"="&amp;H1620))</f>
        <v/>
      </c>
      <c r="G1620" s="41" t="str">
        <f t="shared" si="225"/>
        <v/>
      </c>
      <c r="H1620" s="41" t="str">
        <f t="shared" si="226"/>
        <v/>
      </c>
      <c r="I1620" s="41" t="str">
        <f t="shared" si="227"/>
        <v/>
      </c>
      <c r="J1620" s="41" t="str">
        <f t="shared" si="228"/>
        <v/>
      </c>
      <c r="K1620" s="268"/>
      <c r="L1620" s="268"/>
      <c r="M1620" s="268"/>
      <c r="N1620" s="269"/>
      <c r="O1620" s="269"/>
      <c r="P1620" s="269"/>
      <c r="Q1620" s="270"/>
      <c r="R1620" s="271"/>
      <c r="S1620" s="268"/>
      <c r="T1620" s="268"/>
      <c r="U1620" s="268"/>
      <c r="V1620" s="268"/>
      <c r="W1620" s="65" t="str">
        <f t="shared" si="229"/>
        <v/>
      </c>
      <c r="X1620" s="65" t="str">
        <f t="shared" si="230"/>
        <v/>
      </c>
      <c r="Y1620" s="65" t="str">
        <f t="shared" si="231"/>
        <v/>
      </c>
      <c r="Z1620" s="65" t="str">
        <f t="shared" si="232"/>
        <v/>
      </c>
      <c r="AA1620" s="65" t="str">
        <f t="shared" si="233"/>
        <v/>
      </c>
    </row>
    <row r="1621" spans="1:27" x14ac:dyDescent="0.25">
      <c r="A1621" s="40" t="str">
        <f>IF(G1621="","",1*ISERROR(VLOOKUP(G1621,G$1:G1620,1,FALSE)))</f>
        <v/>
      </c>
      <c r="B1621" s="40" t="str">
        <f>IF(A1621=0,0,IF(A1621="","",SUM(A$2:A1621)))</f>
        <v/>
      </c>
      <c r="C1621" s="41" t="str">
        <f>IF(H1621="","",1*ISERROR(VLOOKUP(H1621,H$1:H1620,1,FALSE)))</f>
        <v/>
      </c>
      <c r="D1621" s="40" t="str">
        <f>IF(C1621=0,0,IF(C1621="","",SUM(C$2:C1621)))</f>
        <v/>
      </c>
      <c r="E1621" s="41" t="str">
        <f>IF(H1621=0,0,IF(C1621="","",SUM(C$11:C1621)))</f>
        <v/>
      </c>
      <c r="F1621" s="41" t="str">
        <f>IF(H1621="","",COUNTIF(H$11:H1621,"="&amp;H1621))</f>
        <v/>
      </c>
      <c r="G1621" s="41" t="str">
        <f t="shared" si="225"/>
        <v/>
      </c>
      <c r="H1621" s="41" t="str">
        <f t="shared" si="226"/>
        <v/>
      </c>
      <c r="I1621" s="41" t="str">
        <f t="shared" si="227"/>
        <v/>
      </c>
      <c r="J1621" s="41" t="str">
        <f t="shared" si="228"/>
        <v/>
      </c>
      <c r="K1621" s="268"/>
      <c r="L1621" s="268"/>
      <c r="M1621" s="268"/>
      <c r="N1621" s="269"/>
      <c r="O1621" s="269"/>
      <c r="P1621" s="269"/>
      <c r="Q1621" s="270"/>
      <c r="R1621" s="271"/>
      <c r="S1621" s="268"/>
      <c r="T1621" s="268"/>
      <c r="U1621" s="268"/>
      <c r="V1621" s="268"/>
      <c r="W1621" s="65" t="str">
        <f t="shared" si="229"/>
        <v/>
      </c>
      <c r="X1621" s="65" t="str">
        <f t="shared" si="230"/>
        <v/>
      </c>
      <c r="Y1621" s="65" t="str">
        <f t="shared" si="231"/>
        <v/>
      </c>
      <c r="Z1621" s="65" t="str">
        <f t="shared" si="232"/>
        <v/>
      </c>
      <c r="AA1621" s="65" t="str">
        <f t="shared" si="233"/>
        <v/>
      </c>
    </row>
    <row r="1622" spans="1:27" x14ac:dyDescent="0.25">
      <c r="A1622" s="40" t="str">
        <f>IF(G1622="","",1*ISERROR(VLOOKUP(G1622,G$1:G1621,1,FALSE)))</f>
        <v/>
      </c>
      <c r="B1622" s="40" t="str">
        <f>IF(A1622=0,0,IF(A1622="","",SUM(A$2:A1622)))</f>
        <v/>
      </c>
      <c r="C1622" s="41" t="str">
        <f>IF(H1622="","",1*ISERROR(VLOOKUP(H1622,H$1:H1621,1,FALSE)))</f>
        <v/>
      </c>
      <c r="D1622" s="40" t="str">
        <f>IF(C1622=0,0,IF(C1622="","",SUM(C$2:C1622)))</f>
        <v/>
      </c>
      <c r="E1622" s="41" t="str">
        <f>IF(H1622=0,0,IF(C1622="","",SUM(C$11:C1622)))</f>
        <v/>
      </c>
      <c r="F1622" s="41" t="str">
        <f>IF(H1622="","",COUNTIF(H$11:H1622,"="&amp;H1622))</f>
        <v/>
      </c>
      <c r="G1622" s="41" t="str">
        <f t="shared" si="225"/>
        <v/>
      </c>
      <c r="H1622" s="41" t="str">
        <f t="shared" si="226"/>
        <v/>
      </c>
      <c r="I1622" s="41" t="str">
        <f t="shared" si="227"/>
        <v/>
      </c>
      <c r="J1622" s="41" t="str">
        <f t="shared" si="228"/>
        <v/>
      </c>
      <c r="K1622" s="268"/>
      <c r="L1622" s="268"/>
      <c r="M1622" s="268"/>
      <c r="N1622" s="269"/>
      <c r="O1622" s="269"/>
      <c r="P1622" s="269"/>
      <c r="Q1622" s="270"/>
      <c r="R1622" s="271"/>
      <c r="S1622" s="268"/>
      <c r="T1622" s="268"/>
      <c r="U1622" s="268"/>
      <c r="V1622" s="268"/>
      <c r="W1622" s="65" t="str">
        <f t="shared" si="229"/>
        <v/>
      </c>
      <c r="X1622" s="65" t="str">
        <f t="shared" si="230"/>
        <v/>
      </c>
      <c r="Y1622" s="65" t="str">
        <f t="shared" si="231"/>
        <v/>
      </c>
      <c r="Z1622" s="65" t="str">
        <f t="shared" si="232"/>
        <v/>
      </c>
      <c r="AA1622" s="65" t="str">
        <f t="shared" si="233"/>
        <v/>
      </c>
    </row>
    <row r="1623" spans="1:27" x14ac:dyDescent="0.25">
      <c r="A1623" s="40" t="str">
        <f>IF(G1623="","",1*ISERROR(VLOOKUP(G1623,G$1:G1622,1,FALSE)))</f>
        <v/>
      </c>
      <c r="B1623" s="40" t="str">
        <f>IF(A1623=0,0,IF(A1623="","",SUM(A$2:A1623)))</f>
        <v/>
      </c>
      <c r="C1623" s="41" t="str">
        <f>IF(H1623="","",1*ISERROR(VLOOKUP(H1623,H$1:H1622,1,FALSE)))</f>
        <v/>
      </c>
      <c r="D1623" s="40" t="str">
        <f>IF(C1623=0,0,IF(C1623="","",SUM(C$2:C1623)))</f>
        <v/>
      </c>
      <c r="E1623" s="41" t="str">
        <f>IF(H1623=0,0,IF(C1623="","",SUM(C$11:C1623)))</f>
        <v/>
      </c>
      <c r="F1623" s="41" t="str">
        <f>IF(H1623="","",COUNTIF(H$11:H1623,"="&amp;H1623))</f>
        <v/>
      </c>
      <c r="G1623" s="41" t="str">
        <f t="shared" si="225"/>
        <v/>
      </c>
      <c r="H1623" s="41" t="str">
        <f t="shared" si="226"/>
        <v/>
      </c>
      <c r="I1623" s="41" t="str">
        <f t="shared" si="227"/>
        <v/>
      </c>
      <c r="J1623" s="41" t="str">
        <f t="shared" si="228"/>
        <v/>
      </c>
      <c r="K1623" s="268"/>
      <c r="L1623" s="268"/>
      <c r="M1623" s="268"/>
      <c r="N1623" s="269"/>
      <c r="O1623" s="269"/>
      <c r="P1623" s="269"/>
      <c r="Q1623" s="270"/>
      <c r="R1623" s="271"/>
      <c r="S1623" s="268"/>
      <c r="T1623" s="268"/>
      <c r="U1623" s="268"/>
      <c r="V1623" s="268"/>
      <c r="W1623" s="65" t="str">
        <f t="shared" si="229"/>
        <v/>
      </c>
      <c r="X1623" s="65" t="str">
        <f t="shared" si="230"/>
        <v/>
      </c>
      <c r="Y1623" s="65" t="str">
        <f t="shared" si="231"/>
        <v/>
      </c>
      <c r="Z1623" s="65" t="str">
        <f t="shared" si="232"/>
        <v/>
      </c>
      <c r="AA1623" s="65" t="str">
        <f t="shared" si="233"/>
        <v/>
      </c>
    </row>
    <row r="1624" spans="1:27" x14ac:dyDescent="0.25">
      <c r="A1624" s="40" t="str">
        <f>IF(G1624="","",1*ISERROR(VLOOKUP(G1624,G$1:G1623,1,FALSE)))</f>
        <v/>
      </c>
      <c r="B1624" s="40" t="str">
        <f>IF(A1624=0,0,IF(A1624="","",SUM(A$2:A1624)))</f>
        <v/>
      </c>
      <c r="C1624" s="41" t="str">
        <f>IF(H1624="","",1*ISERROR(VLOOKUP(H1624,H$1:H1623,1,FALSE)))</f>
        <v/>
      </c>
      <c r="D1624" s="40" t="str">
        <f>IF(C1624=0,0,IF(C1624="","",SUM(C$2:C1624)))</f>
        <v/>
      </c>
      <c r="E1624" s="41" t="str">
        <f>IF(H1624=0,0,IF(C1624="","",SUM(C$11:C1624)))</f>
        <v/>
      </c>
      <c r="F1624" s="41" t="str">
        <f>IF(H1624="","",COUNTIF(H$11:H1624,"="&amp;H1624))</f>
        <v/>
      </c>
      <c r="G1624" s="41" t="str">
        <f t="shared" si="225"/>
        <v/>
      </c>
      <c r="H1624" s="41" t="str">
        <f t="shared" si="226"/>
        <v/>
      </c>
      <c r="I1624" s="41" t="str">
        <f t="shared" si="227"/>
        <v/>
      </c>
      <c r="J1624" s="41" t="str">
        <f t="shared" si="228"/>
        <v/>
      </c>
      <c r="K1624" s="268"/>
      <c r="L1624" s="268"/>
      <c r="M1624" s="268"/>
      <c r="N1624" s="269"/>
      <c r="O1624" s="269"/>
      <c r="P1624" s="269"/>
      <c r="Q1624" s="270"/>
      <c r="R1624" s="271"/>
      <c r="S1624" s="268"/>
      <c r="T1624" s="268"/>
      <c r="U1624" s="268"/>
      <c r="V1624" s="268"/>
      <c r="W1624" s="65" t="str">
        <f t="shared" si="229"/>
        <v/>
      </c>
      <c r="X1624" s="65" t="str">
        <f t="shared" si="230"/>
        <v/>
      </c>
      <c r="Y1624" s="65" t="str">
        <f t="shared" si="231"/>
        <v/>
      </c>
      <c r="Z1624" s="65" t="str">
        <f t="shared" si="232"/>
        <v/>
      </c>
      <c r="AA1624" s="65" t="str">
        <f t="shared" si="233"/>
        <v/>
      </c>
    </row>
    <row r="1625" spans="1:27" x14ac:dyDescent="0.25">
      <c r="A1625" s="40" t="str">
        <f>IF(G1625="","",1*ISERROR(VLOOKUP(G1625,G$1:G1624,1,FALSE)))</f>
        <v/>
      </c>
      <c r="B1625" s="40" t="str">
        <f>IF(A1625=0,0,IF(A1625="","",SUM(A$2:A1625)))</f>
        <v/>
      </c>
      <c r="C1625" s="41" t="str">
        <f>IF(H1625="","",1*ISERROR(VLOOKUP(H1625,H$1:H1624,1,FALSE)))</f>
        <v/>
      </c>
      <c r="D1625" s="40" t="str">
        <f>IF(C1625=0,0,IF(C1625="","",SUM(C$2:C1625)))</f>
        <v/>
      </c>
      <c r="E1625" s="41" t="str">
        <f>IF(H1625=0,0,IF(C1625="","",SUM(C$11:C1625)))</f>
        <v/>
      </c>
      <c r="F1625" s="41" t="str">
        <f>IF(H1625="","",COUNTIF(H$11:H1625,"="&amp;H1625))</f>
        <v/>
      </c>
      <c r="G1625" s="41" t="str">
        <f t="shared" si="225"/>
        <v/>
      </c>
      <c r="H1625" s="41" t="str">
        <f t="shared" si="226"/>
        <v/>
      </c>
      <c r="I1625" s="41" t="str">
        <f t="shared" si="227"/>
        <v/>
      </c>
      <c r="J1625" s="41" t="str">
        <f t="shared" si="228"/>
        <v/>
      </c>
      <c r="K1625" s="268"/>
      <c r="L1625" s="268"/>
      <c r="M1625" s="268"/>
      <c r="N1625" s="269"/>
      <c r="O1625" s="269"/>
      <c r="P1625" s="269"/>
      <c r="Q1625" s="270"/>
      <c r="R1625" s="271"/>
      <c r="S1625" s="268"/>
      <c r="T1625" s="268"/>
      <c r="U1625" s="268"/>
      <c r="V1625" s="268"/>
      <c r="W1625" s="65" t="str">
        <f t="shared" si="229"/>
        <v/>
      </c>
      <c r="X1625" s="65" t="str">
        <f t="shared" si="230"/>
        <v/>
      </c>
      <c r="Y1625" s="65" t="str">
        <f t="shared" si="231"/>
        <v/>
      </c>
      <c r="Z1625" s="65" t="str">
        <f t="shared" si="232"/>
        <v/>
      </c>
      <c r="AA1625" s="65" t="str">
        <f t="shared" si="233"/>
        <v/>
      </c>
    </row>
    <row r="1626" spans="1:27" x14ac:dyDescent="0.25">
      <c r="A1626" s="40" t="str">
        <f>IF(G1626="","",1*ISERROR(VLOOKUP(G1626,G$1:G1625,1,FALSE)))</f>
        <v/>
      </c>
      <c r="B1626" s="40" t="str">
        <f>IF(A1626=0,0,IF(A1626="","",SUM(A$2:A1626)))</f>
        <v/>
      </c>
      <c r="C1626" s="41" t="str">
        <f>IF(H1626="","",1*ISERROR(VLOOKUP(H1626,H$1:H1625,1,FALSE)))</f>
        <v/>
      </c>
      <c r="D1626" s="40" t="str">
        <f>IF(C1626=0,0,IF(C1626="","",SUM(C$2:C1626)))</f>
        <v/>
      </c>
      <c r="E1626" s="41" t="str">
        <f>IF(H1626=0,0,IF(C1626="","",SUM(C$11:C1626)))</f>
        <v/>
      </c>
      <c r="F1626" s="41" t="str">
        <f>IF(H1626="","",COUNTIF(H$11:H1626,"="&amp;H1626))</f>
        <v/>
      </c>
      <c r="G1626" s="41" t="str">
        <f t="shared" si="225"/>
        <v/>
      </c>
      <c r="H1626" s="41" t="str">
        <f t="shared" si="226"/>
        <v/>
      </c>
      <c r="I1626" s="41" t="str">
        <f t="shared" si="227"/>
        <v/>
      </c>
      <c r="J1626" s="41" t="str">
        <f t="shared" si="228"/>
        <v/>
      </c>
      <c r="K1626" s="268"/>
      <c r="L1626" s="268"/>
      <c r="M1626" s="268"/>
      <c r="N1626" s="269"/>
      <c r="O1626" s="269"/>
      <c r="P1626" s="269"/>
      <c r="Q1626" s="270"/>
      <c r="R1626" s="271"/>
      <c r="S1626" s="268"/>
      <c r="T1626" s="268"/>
      <c r="U1626" s="268"/>
      <c r="V1626" s="268"/>
      <c r="W1626" s="65" t="str">
        <f t="shared" si="229"/>
        <v/>
      </c>
      <c r="X1626" s="65" t="str">
        <f t="shared" si="230"/>
        <v/>
      </c>
      <c r="Y1626" s="65" t="str">
        <f t="shared" si="231"/>
        <v/>
      </c>
      <c r="Z1626" s="65" t="str">
        <f t="shared" si="232"/>
        <v/>
      </c>
      <c r="AA1626" s="65" t="str">
        <f t="shared" si="233"/>
        <v/>
      </c>
    </row>
    <row r="1627" spans="1:27" x14ac:dyDescent="0.25">
      <c r="A1627" s="40" t="str">
        <f>IF(G1627="","",1*ISERROR(VLOOKUP(G1627,G$1:G1626,1,FALSE)))</f>
        <v/>
      </c>
      <c r="B1627" s="40" t="str">
        <f>IF(A1627=0,0,IF(A1627="","",SUM(A$2:A1627)))</f>
        <v/>
      </c>
      <c r="C1627" s="41" t="str">
        <f>IF(H1627="","",1*ISERROR(VLOOKUP(H1627,H$1:H1626,1,FALSE)))</f>
        <v/>
      </c>
      <c r="D1627" s="40" t="str">
        <f>IF(C1627=0,0,IF(C1627="","",SUM(C$2:C1627)))</f>
        <v/>
      </c>
      <c r="E1627" s="41" t="str">
        <f>IF(H1627=0,0,IF(C1627="","",SUM(C$11:C1627)))</f>
        <v/>
      </c>
      <c r="F1627" s="41" t="str">
        <f>IF(H1627="","",COUNTIF(H$11:H1627,"="&amp;H1627))</f>
        <v/>
      </c>
      <c r="G1627" s="41" t="str">
        <f t="shared" si="225"/>
        <v/>
      </c>
      <c r="H1627" s="41" t="str">
        <f t="shared" si="226"/>
        <v/>
      </c>
      <c r="I1627" s="41" t="str">
        <f t="shared" si="227"/>
        <v/>
      </c>
      <c r="J1627" s="41" t="str">
        <f t="shared" si="228"/>
        <v/>
      </c>
      <c r="K1627" s="268"/>
      <c r="L1627" s="268"/>
      <c r="M1627" s="268"/>
      <c r="N1627" s="269"/>
      <c r="O1627" s="269"/>
      <c r="P1627" s="269"/>
      <c r="Q1627" s="270"/>
      <c r="R1627" s="271"/>
      <c r="S1627" s="268"/>
      <c r="T1627" s="268"/>
      <c r="U1627" s="268"/>
      <c r="V1627" s="268"/>
      <c r="W1627" s="65" t="str">
        <f t="shared" si="229"/>
        <v/>
      </c>
      <c r="X1627" s="65" t="str">
        <f t="shared" si="230"/>
        <v/>
      </c>
      <c r="Y1627" s="65" t="str">
        <f t="shared" si="231"/>
        <v/>
      </c>
      <c r="Z1627" s="65" t="str">
        <f t="shared" si="232"/>
        <v/>
      </c>
      <c r="AA1627" s="65" t="str">
        <f t="shared" si="233"/>
        <v/>
      </c>
    </row>
    <row r="1628" spans="1:27" x14ac:dyDescent="0.25">
      <c r="A1628" s="40" t="str">
        <f>IF(G1628="","",1*ISERROR(VLOOKUP(G1628,G$1:G1627,1,FALSE)))</f>
        <v/>
      </c>
      <c r="B1628" s="40" t="str">
        <f>IF(A1628=0,0,IF(A1628="","",SUM(A$2:A1628)))</f>
        <v/>
      </c>
      <c r="C1628" s="41" t="str">
        <f>IF(H1628="","",1*ISERROR(VLOOKUP(H1628,H$1:H1627,1,FALSE)))</f>
        <v/>
      </c>
      <c r="D1628" s="40" t="str">
        <f>IF(C1628=0,0,IF(C1628="","",SUM(C$2:C1628)))</f>
        <v/>
      </c>
      <c r="E1628" s="41" t="str">
        <f>IF(H1628=0,0,IF(C1628="","",SUM(C$11:C1628)))</f>
        <v/>
      </c>
      <c r="F1628" s="41" t="str">
        <f>IF(H1628="","",COUNTIF(H$11:H1628,"="&amp;H1628))</f>
        <v/>
      </c>
      <c r="G1628" s="41" t="str">
        <f t="shared" si="225"/>
        <v/>
      </c>
      <c r="H1628" s="41" t="str">
        <f t="shared" si="226"/>
        <v/>
      </c>
      <c r="I1628" s="41" t="str">
        <f t="shared" si="227"/>
        <v/>
      </c>
      <c r="J1628" s="41" t="str">
        <f t="shared" si="228"/>
        <v/>
      </c>
      <c r="K1628" s="268"/>
      <c r="L1628" s="268"/>
      <c r="M1628" s="268"/>
      <c r="N1628" s="269"/>
      <c r="O1628" s="269"/>
      <c r="P1628" s="269"/>
      <c r="Q1628" s="270"/>
      <c r="R1628" s="271"/>
      <c r="S1628" s="268"/>
      <c r="T1628" s="268"/>
      <c r="U1628" s="268"/>
      <c r="V1628" s="268"/>
      <c r="W1628" s="65" t="str">
        <f t="shared" si="229"/>
        <v/>
      </c>
      <c r="X1628" s="65" t="str">
        <f t="shared" si="230"/>
        <v/>
      </c>
      <c r="Y1628" s="65" t="str">
        <f t="shared" si="231"/>
        <v/>
      </c>
      <c r="Z1628" s="65" t="str">
        <f t="shared" si="232"/>
        <v/>
      </c>
      <c r="AA1628" s="65" t="str">
        <f t="shared" si="233"/>
        <v/>
      </c>
    </row>
    <row r="1629" spans="1:27" x14ac:dyDescent="0.25">
      <c r="A1629" s="40" t="str">
        <f>IF(G1629="","",1*ISERROR(VLOOKUP(G1629,G$1:G1628,1,FALSE)))</f>
        <v/>
      </c>
      <c r="B1629" s="40" t="str">
        <f>IF(A1629=0,0,IF(A1629="","",SUM(A$2:A1629)))</f>
        <v/>
      </c>
      <c r="C1629" s="41" t="str">
        <f>IF(H1629="","",1*ISERROR(VLOOKUP(H1629,H$1:H1628,1,FALSE)))</f>
        <v/>
      </c>
      <c r="D1629" s="40" t="str">
        <f>IF(C1629=0,0,IF(C1629="","",SUM(C$2:C1629)))</f>
        <v/>
      </c>
      <c r="E1629" s="41" t="str">
        <f>IF(H1629=0,0,IF(C1629="","",SUM(C$11:C1629)))</f>
        <v/>
      </c>
      <c r="F1629" s="41" t="str">
        <f>IF(H1629="","",COUNTIF(H$11:H1629,"="&amp;H1629))</f>
        <v/>
      </c>
      <c r="G1629" s="41" t="str">
        <f t="shared" si="225"/>
        <v/>
      </c>
      <c r="H1629" s="41" t="str">
        <f t="shared" si="226"/>
        <v/>
      </c>
      <c r="I1629" s="41" t="str">
        <f t="shared" si="227"/>
        <v/>
      </c>
      <c r="J1629" s="41" t="str">
        <f t="shared" si="228"/>
        <v/>
      </c>
      <c r="K1629" s="268"/>
      <c r="L1629" s="268"/>
      <c r="M1629" s="268"/>
      <c r="N1629" s="269"/>
      <c r="O1629" s="269"/>
      <c r="P1629" s="269"/>
      <c r="Q1629" s="270"/>
      <c r="R1629" s="271"/>
      <c r="S1629" s="268"/>
      <c r="T1629" s="268"/>
      <c r="U1629" s="268"/>
      <c r="V1629" s="268"/>
      <c r="W1629" s="65" t="str">
        <f t="shared" si="229"/>
        <v/>
      </c>
      <c r="X1629" s="65" t="str">
        <f t="shared" si="230"/>
        <v/>
      </c>
      <c r="Y1629" s="65" t="str">
        <f t="shared" si="231"/>
        <v/>
      </c>
      <c r="Z1629" s="65" t="str">
        <f t="shared" si="232"/>
        <v/>
      </c>
      <c r="AA1629" s="65" t="str">
        <f t="shared" si="233"/>
        <v/>
      </c>
    </row>
    <row r="1630" spans="1:27" x14ac:dyDescent="0.25">
      <c r="A1630" s="40" t="str">
        <f>IF(G1630="","",1*ISERROR(VLOOKUP(G1630,G$1:G1629,1,FALSE)))</f>
        <v/>
      </c>
      <c r="B1630" s="40" t="str">
        <f>IF(A1630=0,0,IF(A1630="","",SUM(A$2:A1630)))</f>
        <v/>
      </c>
      <c r="C1630" s="41" t="str">
        <f>IF(H1630="","",1*ISERROR(VLOOKUP(H1630,H$1:H1629,1,FALSE)))</f>
        <v/>
      </c>
      <c r="D1630" s="40" t="str">
        <f>IF(C1630=0,0,IF(C1630="","",SUM(C$2:C1630)))</f>
        <v/>
      </c>
      <c r="E1630" s="41" t="str">
        <f>IF(H1630=0,0,IF(C1630="","",SUM(C$11:C1630)))</f>
        <v/>
      </c>
      <c r="F1630" s="41" t="str">
        <f>IF(H1630="","",COUNTIF(H$11:H1630,"="&amp;H1630))</f>
        <v/>
      </c>
      <c r="G1630" s="41" t="str">
        <f t="shared" si="225"/>
        <v/>
      </c>
      <c r="H1630" s="41" t="str">
        <f t="shared" si="226"/>
        <v/>
      </c>
      <c r="I1630" s="41" t="str">
        <f t="shared" si="227"/>
        <v/>
      </c>
      <c r="J1630" s="41" t="str">
        <f t="shared" si="228"/>
        <v/>
      </c>
      <c r="K1630" s="268"/>
      <c r="L1630" s="268"/>
      <c r="M1630" s="268"/>
      <c r="N1630" s="269"/>
      <c r="O1630" s="269"/>
      <c r="P1630" s="269"/>
      <c r="Q1630" s="270"/>
      <c r="R1630" s="271"/>
      <c r="S1630" s="268"/>
      <c r="T1630" s="268"/>
      <c r="U1630" s="268"/>
      <c r="V1630" s="268"/>
      <c r="W1630" s="65" t="str">
        <f t="shared" si="229"/>
        <v/>
      </c>
      <c r="X1630" s="65" t="str">
        <f t="shared" si="230"/>
        <v/>
      </c>
      <c r="Y1630" s="65" t="str">
        <f t="shared" si="231"/>
        <v/>
      </c>
      <c r="Z1630" s="65" t="str">
        <f t="shared" si="232"/>
        <v/>
      </c>
      <c r="AA1630" s="65" t="str">
        <f t="shared" si="233"/>
        <v/>
      </c>
    </row>
    <row r="1631" spans="1:27" x14ac:dyDescent="0.25">
      <c r="A1631" s="40" t="str">
        <f>IF(G1631="","",1*ISERROR(VLOOKUP(G1631,G$1:G1630,1,FALSE)))</f>
        <v/>
      </c>
      <c r="B1631" s="40" t="str">
        <f>IF(A1631=0,0,IF(A1631="","",SUM(A$2:A1631)))</f>
        <v/>
      </c>
      <c r="C1631" s="41" t="str">
        <f>IF(H1631="","",1*ISERROR(VLOOKUP(H1631,H$1:H1630,1,FALSE)))</f>
        <v/>
      </c>
      <c r="D1631" s="40" t="str">
        <f>IF(C1631=0,0,IF(C1631="","",SUM(C$2:C1631)))</f>
        <v/>
      </c>
      <c r="E1631" s="41" t="str">
        <f>IF(H1631=0,0,IF(C1631="","",SUM(C$11:C1631)))</f>
        <v/>
      </c>
      <c r="F1631" s="41" t="str">
        <f>IF(H1631="","",COUNTIF(H$11:H1631,"="&amp;H1631))</f>
        <v/>
      </c>
      <c r="G1631" s="41" t="str">
        <f t="shared" si="225"/>
        <v/>
      </c>
      <c r="H1631" s="41" t="str">
        <f t="shared" si="226"/>
        <v/>
      </c>
      <c r="I1631" s="41" t="str">
        <f t="shared" si="227"/>
        <v/>
      </c>
      <c r="J1631" s="41" t="str">
        <f t="shared" si="228"/>
        <v/>
      </c>
      <c r="K1631" s="268"/>
      <c r="L1631" s="268"/>
      <c r="M1631" s="268"/>
      <c r="N1631" s="269"/>
      <c r="O1631" s="269"/>
      <c r="P1631" s="269"/>
      <c r="Q1631" s="270"/>
      <c r="R1631" s="271"/>
      <c r="S1631" s="268"/>
      <c r="T1631" s="268"/>
      <c r="U1631" s="268"/>
      <c r="V1631" s="268"/>
      <c r="W1631" s="65" t="str">
        <f t="shared" si="229"/>
        <v/>
      </c>
      <c r="X1631" s="65" t="str">
        <f t="shared" si="230"/>
        <v/>
      </c>
      <c r="Y1631" s="65" t="str">
        <f t="shared" si="231"/>
        <v/>
      </c>
      <c r="Z1631" s="65" t="str">
        <f t="shared" si="232"/>
        <v/>
      </c>
      <c r="AA1631" s="65" t="str">
        <f t="shared" si="233"/>
        <v/>
      </c>
    </row>
    <row r="1632" spans="1:27" x14ac:dyDescent="0.25">
      <c r="A1632" s="40" t="str">
        <f>IF(G1632="","",1*ISERROR(VLOOKUP(G1632,G$1:G1631,1,FALSE)))</f>
        <v/>
      </c>
      <c r="B1632" s="40" t="str">
        <f>IF(A1632=0,0,IF(A1632="","",SUM(A$2:A1632)))</f>
        <v/>
      </c>
      <c r="C1632" s="41" t="str">
        <f>IF(H1632="","",1*ISERROR(VLOOKUP(H1632,H$1:H1631,1,FALSE)))</f>
        <v/>
      </c>
      <c r="D1632" s="40" t="str">
        <f>IF(C1632=0,0,IF(C1632="","",SUM(C$2:C1632)))</f>
        <v/>
      </c>
      <c r="E1632" s="41" t="str">
        <f>IF(H1632=0,0,IF(C1632="","",SUM(C$11:C1632)))</f>
        <v/>
      </c>
      <c r="F1632" s="41" t="str">
        <f>IF(H1632="","",COUNTIF(H$11:H1632,"="&amp;H1632))</f>
        <v/>
      </c>
      <c r="G1632" s="41" t="str">
        <f t="shared" si="225"/>
        <v/>
      </c>
      <c r="H1632" s="41" t="str">
        <f t="shared" si="226"/>
        <v/>
      </c>
      <c r="I1632" s="41" t="str">
        <f t="shared" si="227"/>
        <v/>
      </c>
      <c r="J1632" s="41" t="str">
        <f t="shared" si="228"/>
        <v/>
      </c>
      <c r="K1632" s="268"/>
      <c r="L1632" s="268"/>
      <c r="M1632" s="268"/>
      <c r="N1632" s="269"/>
      <c r="O1632" s="269"/>
      <c r="P1632" s="269"/>
      <c r="Q1632" s="270"/>
      <c r="R1632" s="271"/>
      <c r="S1632" s="268"/>
      <c r="T1632" s="268"/>
      <c r="U1632" s="268"/>
      <c r="V1632" s="268"/>
      <c r="W1632" s="65" t="str">
        <f t="shared" si="229"/>
        <v/>
      </c>
      <c r="X1632" s="65" t="str">
        <f t="shared" si="230"/>
        <v/>
      </c>
      <c r="Y1632" s="65" t="str">
        <f t="shared" si="231"/>
        <v/>
      </c>
      <c r="Z1632" s="65" t="str">
        <f t="shared" si="232"/>
        <v/>
      </c>
      <c r="AA1632" s="65" t="str">
        <f t="shared" si="233"/>
        <v/>
      </c>
    </row>
    <row r="1633" spans="1:27" x14ac:dyDescent="0.25">
      <c r="A1633" s="40" t="str">
        <f>IF(G1633="","",1*ISERROR(VLOOKUP(G1633,G$1:G1632,1,FALSE)))</f>
        <v/>
      </c>
      <c r="B1633" s="40" t="str">
        <f>IF(A1633=0,0,IF(A1633="","",SUM(A$2:A1633)))</f>
        <v/>
      </c>
      <c r="C1633" s="41" t="str">
        <f>IF(H1633="","",1*ISERROR(VLOOKUP(H1633,H$1:H1632,1,FALSE)))</f>
        <v/>
      </c>
      <c r="D1633" s="40" t="str">
        <f>IF(C1633=0,0,IF(C1633="","",SUM(C$2:C1633)))</f>
        <v/>
      </c>
      <c r="E1633" s="41" t="str">
        <f>IF(H1633=0,0,IF(C1633="","",SUM(C$11:C1633)))</f>
        <v/>
      </c>
      <c r="F1633" s="41" t="str">
        <f>IF(H1633="","",COUNTIF(H$11:H1633,"="&amp;H1633))</f>
        <v/>
      </c>
      <c r="G1633" s="41" t="str">
        <f t="shared" si="225"/>
        <v/>
      </c>
      <c r="H1633" s="41" t="str">
        <f t="shared" si="226"/>
        <v/>
      </c>
      <c r="I1633" s="41" t="str">
        <f t="shared" si="227"/>
        <v/>
      </c>
      <c r="J1633" s="41" t="str">
        <f t="shared" si="228"/>
        <v/>
      </c>
      <c r="K1633" s="268"/>
      <c r="L1633" s="268"/>
      <c r="M1633" s="268"/>
      <c r="N1633" s="269"/>
      <c r="O1633" s="269"/>
      <c r="P1633" s="269"/>
      <c r="Q1633" s="270"/>
      <c r="R1633" s="271"/>
      <c r="S1633" s="268"/>
      <c r="T1633" s="268"/>
      <c r="U1633" s="268"/>
      <c r="V1633" s="268"/>
      <c r="W1633" s="65" t="str">
        <f t="shared" si="229"/>
        <v/>
      </c>
      <c r="X1633" s="65" t="str">
        <f t="shared" si="230"/>
        <v/>
      </c>
      <c r="Y1633" s="65" t="str">
        <f t="shared" si="231"/>
        <v/>
      </c>
      <c r="Z1633" s="65" t="str">
        <f t="shared" si="232"/>
        <v/>
      </c>
      <c r="AA1633" s="65" t="str">
        <f t="shared" si="233"/>
        <v/>
      </c>
    </row>
    <row r="1634" spans="1:27" x14ac:dyDescent="0.25">
      <c r="A1634" s="40" t="str">
        <f>IF(G1634="","",1*ISERROR(VLOOKUP(G1634,G$1:G1633,1,FALSE)))</f>
        <v/>
      </c>
      <c r="B1634" s="40" t="str">
        <f>IF(A1634=0,0,IF(A1634="","",SUM(A$2:A1634)))</f>
        <v/>
      </c>
      <c r="C1634" s="41" t="str">
        <f>IF(H1634="","",1*ISERROR(VLOOKUP(H1634,H$1:H1633,1,FALSE)))</f>
        <v/>
      </c>
      <c r="D1634" s="40" t="str">
        <f>IF(C1634=0,0,IF(C1634="","",SUM(C$2:C1634)))</f>
        <v/>
      </c>
      <c r="E1634" s="41" t="str">
        <f>IF(H1634=0,0,IF(C1634="","",SUM(C$11:C1634)))</f>
        <v/>
      </c>
      <c r="F1634" s="41" t="str">
        <f>IF(H1634="","",COUNTIF(H$11:H1634,"="&amp;H1634))</f>
        <v/>
      </c>
      <c r="G1634" s="41" t="str">
        <f t="shared" si="225"/>
        <v/>
      </c>
      <c r="H1634" s="41" t="str">
        <f t="shared" si="226"/>
        <v/>
      </c>
      <c r="I1634" s="41" t="str">
        <f t="shared" si="227"/>
        <v/>
      </c>
      <c r="J1634" s="41" t="str">
        <f t="shared" si="228"/>
        <v/>
      </c>
      <c r="K1634" s="268"/>
      <c r="L1634" s="268"/>
      <c r="M1634" s="268"/>
      <c r="N1634" s="269"/>
      <c r="O1634" s="269"/>
      <c r="P1634" s="269"/>
      <c r="Q1634" s="270"/>
      <c r="R1634" s="271"/>
      <c r="S1634" s="268"/>
      <c r="T1634" s="268"/>
      <c r="U1634" s="268"/>
      <c r="V1634" s="268"/>
      <c r="W1634" s="65" t="str">
        <f t="shared" si="229"/>
        <v/>
      </c>
      <c r="X1634" s="65" t="str">
        <f t="shared" si="230"/>
        <v/>
      </c>
      <c r="Y1634" s="65" t="str">
        <f t="shared" si="231"/>
        <v/>
      </c>
      <c r="Z1634" s="65" t="str">
        <f t="shared" si="232"/>
        <v/>
      </c>
      <c r="AA1634" s="65" t="str">
        <f t="shared" si="233"/>
        <v/>
      </c>
    </row>
    <row r="1635" spans="1:27" x14ac:dyDescent="0.25">
      <c r="A1635" s="40" t="str">
        <f>IF(G1635="","",1*ISERROR(VLOOKUP(G1635,G$1:G1634,1,FALSE)))</f>
        <v/>
      </c>
      <c r="B1635" s="40" t="str">
        <f>IF(A1635=0,0,IF(A1635="","",SUM(A$2:A1635)))</f>
        <v/>
      </c>
      <c r="C1635" s="41" t="str">
        <f>IF(H1635="","",1*ISERROR(VLOOKUP(H1635,H$1:H1634,1,FALSE)))</f>
        <v/>
      </c>
      <c r="D1635" s="40" t="str">
        <f>IF(C1635=0,0,IF(C1635="","",SUM(C$2:C1635)))</f>
        <v/>
      </c>
      <c r="E1635" s="41" t="str">
        <f>IF(H1635=0,0,IF(C1635="","",SUM(C$11:C1635)))</f>
        <v/>
      </c>
      <c r="F1635" s="41" t="str">
        <f>IF(H1635="","",COUNTIF(H$11:H1635,"="&amp;H1635))</f>
        <v/>
      </c>
      <c r="G1635" s="41" t="str">
        <f t="shared" si="225"/>
        <v/>
      </c>
      <c r="H1635" s="41" t="str">
        <f t="shared" si="226"/>
        <v/>
      </c>
      <c r="I1635" s="41" t="str">
        <f t="shared" si="227"/>
        <v/>
      </c>
      <c r="J1635" s="41" t="str">
        <f t="shared" si="228"/>
        <v/>
      </c>
      <c r="K1635" s="268"/>
      <c r="L1635" s="268"/>
      <c r="M1635" s="268"/>
      <c r="N1635" s="269"/>
      <c r="O1635" s="269"/>
      <c r="P1635" s="269"/>
      <c r="Q1635" s="270"/>
      <c r="R1635" s="271"/>
      <c r="S1635" s="268"/>
      <c r="T1635" s="268"/>
      <c r="U1635" s="268"/>
      <c r="V1635" s="268"/>
      <c r="W1635" s="65" t="str">
        <f t="shared" si="229"/>
        <v/>
      </c>
      <c r="X1635" s="65" t="str">
        <f t="shared" si="230"/>
        <v/>
      </c>
      <c r="Y1635" s="65" t="str">
        <f t="shared" si="231"/>
        <v/>
      </c>
      <c r="Z1635" s="65" t="str">
        <f t="shared" si="232"/>
        <v/>
      </c>
      <c r="AA1635" s="65" t="str">
        <f t="shared" si="233"/>
        <v/>
      </c>
    </row>
    <row r="1636" spans="1:27" x14ac:dyDescent="0.25">
      <c r="A1636" s="40" t="str">
        <f>IF(G1636="","",1*ISERROR(VLOOKUP(G1636,G$1:G1635,1,FALSE)))</f>
        <v/>
      </c>
      <c r="B1636" s="40" t="str">
        <f>IF(A1636=0,0,IF(A1636="","",SUM(A$2:A1636)))</f>
        <v/>
      </c>
      <c r="C1636" s="41" t="str">
        <f>IF(H1636="","",1*ISERROR(VLOOKUP(H1636,H$1:H1635,1,FALSE)))</f>
        <v/>
      </c>
      <c r="D1636" s="40" t="str">
        <f>IF(C1636=0,0,IF(C1636="","",SUM(C$2:C1636)))</f>
        <v/>
      </c>
      <c r="E1636" s="41" t="str">
        <f>IF(H1636=0,0,IF(C1636="","",SUM(C$11:C1636)))</f>
        <v/>
      </c>
      <c r="F1636" s="41" t="str">
        <f>IF(H1636="","",COUNTIF(H$11:H1636,"="&amp;H1636))</f>
        <v/>
      </c>
      <c r="G1636" s="41" t="str">
        <f t="shared" si="225"/>
        <v/>
      </c>
      <c r="H1636" s="41" t="str">
        <f t="shared" si="226"/>
        <v/>
      </c>
      <c r="I1636" s="41" t="str">
        <f t="shared" si="227"/>
        <v/>
      </c>
      <c r="J1636" s="41" t="str">
        <f t="shared" si="228"/>
        <v/>
      </c>
      <c r="K1636" s="268"/>
      <c r="L1636" s="268"/>
      <c r="M1636" s="268"/>
      <c r="N1636" s="269"/>
      <c r="O1636" s="269"/>
      <c r="P1636" s="269"/>
      <c r="Q1636" s="270"/>
      <c r="R1636" s="271"/>
      <c r="S1636" s="268"/>
      <c r="T1636" s="268"/>
      <c r="U1636" s="268"/>
      <c r="V1636" s="268"/>
      <c r="W1636" s="65" t="str">
        <f t="shared" si="229"/>
        <v/>
      </c>
      <c r="X1636" s="65" t="str">
        <f t="shared" si="230"/>
        <v/>
      </c>
      <c r="Y1636" s="65" t="str">
        <f t="shared" si="231"/>
        <v/>
      </c>
      <c r="Z1636" s="65" t="str">
        <f t="shared" si="232"/>
        <v/>
      </c>
      <c r="AA1636" s="65" t="str">
        <f t="shared" si="233"/>
        <v/>
      </c>
    </row>
    <row r="1637" spans="1:27" x14ac:dyDescent="0.25">
      <c r="A1637" s="40" t="str">
        <f>IF(G1637="","",1*ISERROR(VLOOKUP(G1637,G$1:G1636,1,FALSE)))</f>
        <v/>
      </c>
      <c r="B1637" s="40" t="str">
        <f>IF(A1637=0,0,IF(A1637="","",SUM(A$2:A1637)))</f>
        <v/>
      </c>
      <c r="C1637" s="41" t="str">
        <f>IF(H1637="","",1*ISERROR(VLOOKUP(H1637,H$1:H1636,1,FALSE)))</f>
        <v/>
      </c>
      <c r="D1637" s="40" t="str">
        <f>IF(C1637=0,0,IF(C1637="","",SUM(C$2:C1637)))</f>
        <v/>
      </c>
      <c r="E1637" s="41" t="str">
        <f>IF(H1637=0,0,IF(C1637="","",SUM(C$11:C1637)))</f>
        <v/>
      </c>
      <c r="F1637" s="41" t="str">
        <f>IF(H1637="","",COUNTIF(H$11:H1637,"="&amp;H1637))</f>
        <v/>
      </c>
      <c r="G1637" s="41" t="str">
        <f t="shared" si="225"/>
        <v/>
      </c>
      <c r="H1637" s="41" t="str">
        <f t="shared" si="226"/>
        <v/>
      </c>
      <c r="I1637" s="41" t="str">
        <f t="shared" si="227"/>
        <v/>
      </c>
      <c r="J1637" s="41" t="str">
        <f t="shared" si="228"/>
        <v/>
      </c>
      <c r="K1637" s="268"/>
      <c r="L1637" s="268"/>
      <c r="M1637" s="268"/>
      <c r="N1637" s="269"/>
      <c r="O1637" s="269"/>
      <c r="P1637" s="269"/>
      <c r="Q1637" s="270"/>
      <c r="R1637" s="271"/>
      <c r="S1637" s="268"/>
      <c r="T1637" s="268"/>
      <c r="U1637" s="268"/>
      <c r="V1637" s="268"/>
      <c r="W1637" s="65" t="str">
        <f t="shared" si="229"/>
        <v/>
      </c>
      <c r="X1637" s="65" t="str">
        <f t="shared" si="230"/>
        <v/>
      </c>
      <c r="Y1637" s="65" t="str">
        <f t="shared" si="231"/>
        <v/>
      </c>
      <c r="Z1637" s="65" t="str">
        <f t="shared" si="232"/>
        <v/>
      </c>
      <c r="AA1637" s="65" t="str">
        <f t="shared" si="233"/>
        <v/>
      </c>
    </row>
    <row r="1638" spans="1:27" x14ac:dyDescent="0.25">
      <c r="A1638" s="40" t="str">
        <f>IF(G1638="","",1*ISERROR(VLOOKUP(G1638,G$1:G1637,1,FALSE)))</f>
        <v/>
      </c>
      <c r="B1638" s="40" t="str">
        <f>IF(A1638=0,0,IF(A1638="","",SUM(A$2:A1638)))</f>
        <v/>
      </c>
      <c r="C1638" s="41" t="str">
        <f>IF(H1638="","",1*ISERROR(VLOOKUP(H1638,H$1:H1637,1,FALSE)))</f>
        <v/>
      </c>
      <c r="D1638" s="40" t="str">
        <f>IF(C1638=0,0,IF(C1638="","",SUM(C$2:C1638)))</f>
        <v/>
      </c>
      <c r="E1638" s="41" t="str">
        <f>IF(H1638=0,0,IF(C1638="","",SUM(C$11:C1638)))</f>
        <v/>
      </c>
      <c r="F1638" s="41" t="str">
        <f>IF(H1638="","",COUNTIF(H$11:H1638,"="&amp;H1638))</f>
        <v/>
      </c>
      <c r="G1638" s="41" t="str">
        <f t="shared" si="225"/>
        <v/>
      </c>
      <c r="H1638" s="41" t="str">
        <f t="shared" si="226"/>
        <v/>
      </c>
      <c r="I1638" s="41" t="str">
        <f t="shared" si="227"/>
        <v/>
      </c>
      <c r="J1638" s="41" t="str">
        <f t="shared" si="228"/>
        <v/>
      </c>
      <c r="K1638" s="268"/>
      <c r="L1638" s="268"/>
      <c r="M1638" s="268"/>
      <c r="N1638" s="269"/>
      <c r="O1638" s="269"/>
      <c r="P1638" s="269"/>
      <c r="Q1638" s="270"/>
      <c r="R1638" s="271"/>
      <c r="S1638" s="268"/>
      <c r="T1638" s="268"/>
      <c r="U1638" s="268"/>
      <c r="V1638" s="268"/>
      <c r="W1638" s="65" t="str">
        <f t="shared" si="229"/>
        <v/>
      </c>
      <c r="X1638" s="65" t="str">
        <f t="shared" si="230"/>
        <v/>
      </c>
      <c r="Y1638" s="65" t="str">
        <f t="shared" si="231"/>
        <v/>
      </c>
      <c r="Z1638" s="65" t="str">
        <f t="shared" si="232"/>
        <v/>
      </c>
      <c r="AA1638" s="65" t="str">
        <f t="shared" si="233"/>
        <v/>
      </c>
    </row>
    <row r="1639" spans="1:27" x14ac:dyDescent="0.25">
      <c r="A1639" s="40" t="str">
        <f>IF(G1639="","",1*ISERROR(VLOOKUP(G1639,G$1:G1638,1,FALSE)))</f>
        <v/>
      </c>
      <c r="B1639" s="40" t="str">
        <f>IF(A1639=0,0,IF(A1639="","",SUM(A$2:A1639)))</f>
        <v/>
      </c>
      <c r="C1639" s="41" t="str">
        <f>IF(H1639="","",1*ISERROR(VLOOKUP(H1639,H$1:H1638,1,FALSE)))</f>
        <v/>
      </c>
      <c r="D1639" s="40" t="str">
        <f>IF(C1639=0,0,IF(C1639="","",SUM(C$2:C1639)))</f>
        <v/>
      </c>
      <c r="E1639" s="41" t="str">
        <f>IF(H1639=0,0,IF(C1639="","",SUM(C$11:C1639)))</f>
        <v/>
      </c>
      <c r="F1639" s="41" t="str">
        <f>IF(H1639="","",COUNTIF(H$11:H1639,"="&amp;H1639))</f>
        <v/>
      </c>
      <c r="G1639" s="41" t="str">
        <f t="shared" si="225"/>
        <v/>
      </c>
      <c r="H1639" s="41" t="str">
        <f t="shared" si="226"/>
        <v/>
      </c>
      <c r="I1639" s="41" t="str">
        <f t="shared" si="227"/>
        <v/>
      </c>
      <c r="J1639" s="41" t="str">
        <f t="shared" si="228"/>
        <v/>
      </c>
      <c r="K1639" s="268"/>
      <c r="L1639" s="268"/>
      <c r="M1639" s="268"/>
      <c r="N1639" s="269"/>
      <c r="O1639" s="269"/>
      <c r="P1639" s="269"/>
      <c r="Q1639" s="270"/>
      <c r="R1639" s="271"/>
      <c r="S1639" s="268"/>
      <c r="T1639" s="268"/>
      <c r="U1639" s="268"/>
      <c r="V1639" s="268"/>
      <c r="W1639" s="65" t="str">
        <f t="shared" si="229"/>
        <v/>
      </c>
      <c r="X1639" s="65" t="str">
        <f t="shared" si="230"/>
        <v/>
      </c>
      <c r="Y1639" s="65" t="str">
        <f t="shared" si="231"/>
        <v/>
      </c>
      <c r="Z1639" s="65" t="str">
        <f t="shared" si="232"/>
        <v/>
      </c>
      <c r="AA1639" s="65" t="str">
        <f t="shared" si="233"/>
        <v/>
      </c>
    </row>
    <row r="1640" spans="1:27" x14ac:dyDescent="0.25">
      <c r="A1640" s="40" t="str">
        <f>IF(G1640="","",1*ISERROR(VLOOKUP(G1640,G$1:G1639,1,FALSE)))</f>
        <v/>
      </c>
      <c r="B1640" s="40" t="str">
        <f>IF(A1640=0,0,IF(A1640="","",SUM(A$2:A1640)))</f>
        <v/>
      </c>
      <c r="C1640" s="41" t="str">
        <f>IF(H1640="","",1*ISERROR(VLOOKUP(H1640,H$1:H1639,1,FALSE)))</f>
        <v/>
      </c>
      <c r="D1640" s="40" t="str">
        <f>IF(C1640=0,0,IF(C1640="","",SUM(C$2:C1640)))</f>
        <v/>
      </c>
      <c r="E1640" s="41" t="str">
        <f>IF(H1640=0,0,IF(C1640="","",SUM(C$11:C1640)))</f>
        <v/>
      </c>
      <c r="F1640" s="41" t="str">
        <f>IF(H1640="","",COUNTIF(H$11:H1640,"="&amp;H1640))</f>
        <v/>
      </c>
      <c r="G1640" s="41" t="str">
        <f t="shared" si="225"/>
        <v/>
      </c>
      <c r="H1640" s="41" t="str">
        <f t="shared" si="226"/>
        <v/>
      </c>
      <c r="I1640" s="41" t="str">
        <f t="shared" si="227"/>
        <v/>
      </c>
      <c r="J1640" s="41" t="str">
        <f t="shared" si="228"/>
        <v/>
      </c>
      <c r="K1640" s="268"/>
      <c r="L1640" s="268"/>
      <c r="M1640" s="268"/>
      <c r="N1640" s="269"/>
      <c r="O1640" s="269"/>
      <c r="P1640" s="269"/>
      <c r="Q1640" s="270"/>
      <c r="R1640" s="271"/>
      <c r="S1640" s="268"/>
      <c r="T1640" s="268"/>
      <c r="U1640" s="268"/>
      <c r="V1640" s="268"/>
      <c r="W1640" s="65" t="str">
        <f t="shared" si="229"/>
        <v/>
      </c>
      <c r="X1640" s="65" t="str">
        <f t="shared" si="230"/>
        <v/>
      </c>
      <c r="Y1640" s="65" t="str">
        <f t="shared" si="231"/>
        <v/>
      </c>
      <c r="Z1640" s="65" t="str">
        <f t="shared" si="232"/>
        <v/>
      </c>
      <c r="AA1640" s="65" t="str">
        <f t="shared" si="233"/>
        <v/>
      </c>
    </row>
    <row r="1641" spans="1:27" x14ac:dyDescent="0.25">
      <c r="A1641" s="40" t="str">
        <f>IF(G1641="","",1*ISERROR(VLOOKUP(G1641,G$1:G1640,1,FALSE)))</f>
        <v/>
      </c>
      <c r="B1641" s="40" t="str">
        <f>IF(A1641=0,0,IF(A1641="","",SUM(A$2:A1641)))</f>
        <v/>
      </c>
      <c r="C1641" s="41" t="str">
        <f>IF(H1641="","",1*ISERROR(VLOOKUP(H1641,H$1:H1640,1,FALSE)))</f>
        <v/>
      </c>
      <c r="D1641" s="40" t="str">
        <f>IF(C1641=0,0,IF(C1641="","",SUM(C$2:C1641)))</f>
        <v/>
      </c>
      <c r="E1641" s="41" t="str">
        <f>IF(H1641=0,0,IF(C1641="","",SUM(C$11:C1641)))</f>
        <v/>
      </c>
      <c r="F1641" s="41" t="str">
        <f>IF(H1641="","",COUNTIF(H$11:H1641,"="&amp;H1641))</f>
        <v/>
      </c>
      <c r="G1641" s="41" t="str">
        <f t="shared" si="225"/>
        <v/>
      </c>
      <c r="H1641" s="41" t="str">
        <f t="shared" si="226"/>
        <v/>
      </c>
      <c r="I1641" s="41" t="str">
        <f t="shared" si="227"/>
        <v/>
      </c>
      <c r="J1641" s="41" t="str">
        <f t="shared" si="228"/>
        <v/>
      </c>
      <c r="K1641" s="268"/>
      <c r="L1641" s="268"/>
      <c r="M1641" s="268"/>
      <c r="N1641" s="269"/>
      <c r="O1641" s="269"/>
      <c r="P1641" s="269"/>
      <c r="Q1641" s="270"/>
      <c r="R1641" s="271"/>
      <c r="S1641" s="268"/>
      <c r="T1641" s="268"/>
      <c r="U1641" s="268"/>
      <c r="V1641" s="268"/>
      <c r="W1641" s="65" t="str">
        <f t="shared" si="229"/>
        <v/>
      </c>
      <c r="X1641" s="65" t="str">
        <f t="shared" si="230"/>
        <v/>
      </c>
      <c r="Y1641" s="65" t="str">
        <f t="shared" si="231"/>
        <v/>
      </c>
      <c r="Z1641" s="65" t="str">
        <f t="shared" si="232"/>
        <v/>
      </c>
      <c r="AA1641" s="65" t="str">
        <f t="shared" si="233"/>
        <v/>
      </c>
    </row>
    <row r="1642" spans="1:27" x14ac:dyDescent="0.25">
      <c r="A1642" s="40" t="str">
        <f>IF(G1642="","",1*ISERROR(VLOOKUP(G1642,G$1:G1641,1,FALSE)))</f>
        <v/>
      </c>
      <c r="B1642" s="40" t="str">
        <f>IF(A1642=0,0,IF(A1642="","",SUM(A$2:A1642)))</f>
        <v/>
      </c>
      <c r="C1642" s="41" t="str">
        <f>IF(H1642="","",1*ISERROR(VLOOKUP(H1642,H$1:H1641,1,FALSE)))</f>
        <v/>
      </c>
      <c r="D1642" s="40" t="str">
        <f>IF(C1642=0,0,IF(C1642="","",SUM(C$2:C1642)))</f>
        <v/>
      </c>
      <c r="E1642" s="41" t="str">
        <f>IF(H1642=0,0,IF(C1642="","",SUM(C$11:C1642)))</f>
        <v/>
      </c>
      <c r="F1642" s="41" t="str">
        <f>IF(H1642="","",COUNTIF(H$11:H1642,"="&amp;H1642))</f>
        <v/>
      </c>
      <c r="G1642" s="41" t="str">
        <f t="shared" si="225"/>
        <v/>
      </c>
      <c r="H1642" s="41" t="str">
        <f t="shared" si="226"/>
        <v/>
      </c>
      <c r="I1642" s="41" t="str">
        <f t="shared" si="227"/>
        <v/>
      </c>
      <c r="J1642" s="41" t="str">
        <f t="shared" si="228"/>
        <v/>
      </c>
      <c r="K1642" s="268"/>
      <c r="L1642" s="268"/>
      <c r="M1642" s="268"/>
      <c r="N1642" s="269"/>
      <c r="O1642" s="269"/>
      <c r="P1642" s="269"/>
      <c r="Q1642" s="270"/>
      <c r="R1642" s="271"/>
      <c r="S1642" s="268"/>
      <c r="T1642" s="268"/>
      <c r="U1642" s="268"/>
      <c r="V1642" s="268"/>
      <c r="W1642" s="65" t="str">
        <f t="shared" si="229"/>
        <v/>
      </c>
      <c r="X1642" s="65" t="str">
        <f t="shared" si="230"/>
        <v/>
      </c>
      <c r="Y1642" s="65" t="str">
        <f t="shared" si="231"/>
        <v/>
      </c>
      <c r="Z1642" s="65" t="str">
        <f t="shared" si="232"/>
        <v/>
      </c>
      <c r="AA1642" s="65" t="str">
        <f t="shared" si="233"/>
        <v/>
      </c>
    </row>
    <row r="1643" spans="1:27" x14ac:dyDescent="0.25">
      <c r="A1643" s="40" t="str">
        <f>IF(G1643="","",1*ISERROR(VLOOKUP(G1643,G$1:G1642,1,FALSE)))</f>
        <v/>
      </c>
      <c r="B1643" s="40" t="str">
        <f>IF(A1643=0,0,IF(A1643="","",SUM(A$2:A1643)))</f>
        <v/>
      </c>
      <c r="C1643" s="41" t="str">
        <f>IF(H1643="","",1*ISERROR(VLOOKUP(H1643,H$1:H1642,1,FALSE)))</f>
        <v/>
      </c>
      <c r="D1643" s="40" t="str">
        <f>IF(C1643=0,0,IF(C1643="","",SUM(C$2:C1643)))</f>
        <v/>
      </c>
      <c r="E1643" s="41" t="str">
        <f>IF(H1643=0,0,IF(C1643="","",SUM(C$11:C1643)))</f>
        <v/>
      </c>
      <c r="F1643" s="41" t="str">
        <f>IF(H1643="","",COUNTIF(H$11:H1643,"="&amp;H1643))</f>
        <v/>
      </c>
      <c r="G1643" s="41" t="str">
        <f t="shared" si="225"/>
        <v/>
      </c>
      <c r="H1643" s="41" t="str">
        <f t="shared" si="226"/>
        <v/>
      </c>
      <c r="I1643" s="41" t="str">
        <f t="shared" si="227"/>
        <v/>
      </c>
      <c r="J1643" s="41" t="str">
        <f t="shared" si="228"/>
        <v/>
      </c>
      <c r="K1643" s="268"/>
      <c r="L1643" s="268"/>
      <c r="M1643" s="268"/>
      <c r="N1643" s="269"/>
      <c r="O1643" s="269"/>
      <c r="P1643" s="269"/>
      <c r="Q1643" s="270"/>
      <c r="R1643" s="271"/>
      <c r="S1643" s="268"/>
      <c r="T1643" s="268"/>
      <c r="U1643" s="268"/>
      <c r="V1643" s="268"/>
      <c r="W1643" s="65" t="str">
        <f t="shared" si="229"/>
        <v/>
      </c>
      <c r="X1643" s="65" t="str">
        <f t="shared" si="230"/>
        <v/>
      </c>
      <c r="Y1643" s="65" t="str">
        <f t="shared" si="231"/>
        <v/>
      </c>
      <c r="Z1643" s="65" t="str">
        <f t="shared" si="232"/>
        <v/>
      </c>
      <c r="AA1643" s="65" t="str">
        <f t="shared" si="233"/>
        <v/>
      </c>
    </row>
    <row r="1644" spans="1:27" x14ac:dyDescent="0.25">
      <c r="A1644" s="40" t="str">
        <f>IF(G1644="","",1*ISERROR(VLOOKUP(G1644,G$1:G1643,1,FALSE)))</f>
        <v/>
      </c>
      <c r="B1644" s="40" t="str">
        <f>IF(A1644=0,0,IF(A1644="","",SUM(A$2:A1644)))</f>
        <v/>
      </c>
      <c r="C1644" s="41" t="str">
        <f>IF(H1644="","",1*ISERROR(VLOOKUP(H1644,H$1:H1643,1,FALSE)))</f>
        <v/>
      </c>
      <c r="D1644" s="40" t="str">
        <f>IF(C1644=0,0,IF(C1644="","",SUM(C$2:C1644)))</f>
        <v/>
      </c>
      <c r="E1644" s="41" t="str">
        <f>IF(H1644=0,0,IF(C1644="","",SUM(C$11:C1644)))</f>
        <v/>
      </c>
      <c r="F1644" s="41" t="str">
        <f>IF(H1644="","",COUNTIF(H$11:H1644,"="&amp;H1644))</f>
        <v/>
      </c>
      <c r="G1644" s="41" t="str">
        <f t="shared" si="225"/>
        <v/>
      </c>
      <c r="H1644" s="41" t="str">
        <f t="shared" si="226"/>
        <v/>
      </c>
      <c r="I1644" s="41" t="str">
        <f t="shared" si="227"/>
        <v/>
      </c>
      <c r="J1644" s="41" t="str">
        <f t="shared" si="228"/>
        <v/>
      </c>
      <c r="K1644" s="268"/>
      <c r="L1644" s="268"/>
      <c r="M1644" s="268"/>
      <c r="N1644" s="269"/>
      <c r="O1644" s="269"/>
      <c r="P1644" s="269"/>
      <c r="Q1644" s="270"/>
      <c r="R1644" s="271"/>
      <c r="S1644" s="268"/>
      <c r="T1644" s="268"/>
      <c r="U1644" s="268"/>
      <c r="V1644" s="268"/>
      <c r="W1644" s="65" t="str">
        <f t="shared" si="229"/>
        <v/>
      </c>
      <c r="X1644" s="65" t="str">
        <f t="shared" si="230"/>
        <v/>
      </c>
      <c r="Y1644" s="65" t="str">
        <f t="shared" si="231"/>
        <v/>
      </c>
      <c r="Z1644" s="65" t="str">
        <f t="shared" si="232"/>
        <v/>
      </c>
      <c r="AA1644" s="65" t="str">
        <f t="shared" si="233"/>
        <v/>
      </c>
    </row>
    <row r="1645" spans="1:27" x14ac:dyDescent="0.25">
      <c r="A1645" s="40" t="str">
        <f>IF(G1645="","",1*ISERROR(VLOOKUP(G1645,G$1:G1644,1,FALSE)))</f>
        <v/>
      </c>
      <c r="B1645" s="40" t="str">
        <f>IF(A1645=0,0,IF(A1645="","",SUM(A$2:A1645)))</f>
        <v/>
      </c>
      <c r="C1645" s="41" t="str">
        <f>IF(H1645="","",1*ISERROR(VLOOKUP(H1645,H$1:H1644,1,FALSE)))</f>
        <v/>
      </c>
      <c r="D1645" s="40" t="str">
        <f>IF(C1645=0,0,IF(C1645="","",SUM(C$2:C1645)))</f>
        <v/>
      </c>
      <c r="E1645" s="41" t="str">
        <f>IF(H1645=0,0,IF(C1645="","",SUM(C$11:C1645)))</f>
        <v/>
      </c>
      <c r="F1645" s="41" t="str">
        <f>IF(H1645="","",COUNTIF(H$11:H1645,"="&amp;H1645))</f>
        <v/>
      </c>
      <c r="G1645" s="41" t="str">
        <f t="shared" si="225"/>
        <v/>
      </c>
      <c r="H1645" s="41" t="str">
        <f t="shared" si="226"/>
        <v/>
      </c>
      <c r="I1645" s="41" t="str">
        <f t="shared" si="227"/>
        <v/>
      </c>
      <c r="J1645" s="41" t="str">
        <f t="shared" si="228"/>
        <v/>
      </c>
      <c r="K1645" s="268"/>
      <c r="L1645" s="268"/>
      <c r="M1645" s="268"/>
      <c r="N1645" s="269"/>
      <c r="O1645" s="269"/>
      <c r="P1645" s="269"/>
      <c r="Q1645" s="270"/>
      <c r="R1645" s="271"/>
      <c r="S1645" s="268"/>
      <c r="T1645" s="268"/>
      <c r="U1645" s="268"/>
      <c r="V1645" s="268"/>
      <c r="W1645" s="65" t="str">
        <f t="shared" si="229"/>
        <v/>
      </c>
      <c r="X1645" s="65" t="str">
        <f t="shared" si="230"/>
        <v/>
      </c>
      <c r="Y1645" s="65" t="str">
        <f t="shared" si="231"/>
        <v/>
      </c>
      <c r="Z1645" s="65" t="str">
        <f t="shared" si="232"/>
        <v/>
      </c>
      <c r="AA1645" s="65" t="str">
        <f t="shared" si="233"/>
        <v/>
      </c>
    </row>
    <row r="1646" spans="1:27" x14ac:dyDescent="0.25">
      <c r="A1646" s="40" t="str">
        <f>IF(G1646="","",1*ISERROR(VLOOKUP(G1646,G$1:G1645,1,FALSE)))</f>
        <v/>
      </c>
      <c r="B1646" s="40" t="str">
        <f>IF(A1646=0,0,IF(A1646="","",SUM(A$2:A1646)))</f>
        <v/>
      </c>
      <c r="C1646" s="41" t="str">
        <f>IF(H1646="","",1*ISERROR(VLOOKUP(H1646,H$1:H1645,1,FALSE)))</f>
        <v/>
      </c>
      <c r="D1646" s="40" t="str">
        <f>IF(C1646=0,0,IF(C1646="","",SUM(C$2:C1646)))</f>
        <v/>
      </c>
      <c r="E1646" s="41" t="str">
        <f>IF(H1646=0,0,IF(C1646="","",SUM(C$11:C1646)))</f>
        <v/>
      </c>
      <c r="F1646" s="41" t="str">
        <f>IF(H1646="","",COUNTIF(H$11:H1646,"="&amp;H1646))</f>
        <v/>
      </c>
      <c r="G1646" s="41" t="str">
        <f t="shared" si="225"/>
        <v/>
      </c>
      <c r="H1646" s="41" t="str">
        <f t="shared" si="226"/>
        <v/>
      </c>
      <c r="I1646" s="41" t="str">
        <f t="shared" si="227"/>
        <v/>
      </c>
      <c r="J1646" s="41" t="str">
        <f t="shared" si="228"/>
        <v/>
      </c>
      <c r="K1646" s="268"/>
      <c r="L1646" s="268"/>
      <c r="M1646" s="268"/>
      <c r="N1646" s="269"/>
      <c r="O1646" s="269"/>
      <c r="P1646" s="269"/>
      <c r="Q1646" s="270"/>
      <c r="R1646" s="271"/>
      <c r="S1646" s="268"/>
      <c r="T1646" s="268"/>
      <c r="U1646" s="268"/>
      <c r="V1646" s="268"/>
      <c r="W1646" s="65" t="str">
        <f t="shared" si="229"/>
        <v/>
      </c>
      <c r="X1646" s="65" t="str">
        <f t="shared" si="230"/>
        <v/>
      </c>
      <c r="Y1646" s="65" t="str">
        <f t="shared" si="231"/>
        <v/>
      </c>
      <c r="Z1646" s="65" t="str">
        <f t="shared" si="232"/>
        <v/>
      </c>
      <c r="AA1646" s="65" t="str">
        <f t="shared" si="233"/>
        <v/>
      </c>
    </row>
    <row r="1647" spans="1:27" x14ac:dyDescent="0.25">
      <c r="A1647" s="40" t="str">
        <f>IF(G1647="","",1*ISERROR(VLOOKUP(G1647,G$1:G1646,1,FALSE)))</f>
        <v/>
      </c>
      <c r="B1647" s="40" t="str">
        <f>IF(A1647=0,0,IF(A1647="","",SUM(A$2:A1647)))</f>
        <v/>
      </c>
      <c r="C1647" s="41" t="str">
        <f>IF(H1647="","",1*ISERROR(VLOOKUP(H1647,H$1:H1646,1,FALSE)))</f>
        <v/>
      </c>
      <c r="D1647" s="40" t="str">
        <f>IF(C1647=0,0,IF(C1647="","",SUM(C$2:C1647)))</f>
        <v/>
      </c>
      <c r="E1647" s="41" t="str">
        <f>IF(H1647=0,0,IF(C1647="","",SUM(C$11:C1647)))</f>
        <v/>
      </c>
      <c r="F1647" s="41" t="str">
        <f>IF(H1647="","",COUNTIF(H$11:H1647,"="&amp;H1647))</f>
        <v/>
      </c>
      <c r="G1647" s="41" t="str">
        <f t="shared" si="225"/>
        <v/>
      </c>
      <c r="H1647" s="41" t="str">
        <f t="shared" si="226"/>
        <v/>
      </c>
      <c r="I1647" s="41" t="str">
        <f t="shared" si="227"/>
        <v/>
      </c>
      <c r="J1647" s="41" t="str">
        <f t="shared" si="228"/>
        <v/>
      </c>
      <c r="K1647" s="268"/>
      <c r="L1647" s="268"/>
      <c r="M1647" s="268"/>
      <c r="N1647" s="269"/>
      <c r="O1647" s="269"/>
      <c r="P1647" s="269"/>
      <c r="Q1647" s="270"/>
      <c r="R1647" s="271"/>
      <c r="S1647" s="268"/>
      <c r="T1647" s="268"/>
      <c r="U1647" s="268"/>
      <c r="V1647" s="268"/>
      <c r="W1647" s="65" t="str">
        <f t="shared" si="229"/>
        <v/>
      </c>
      <c r="X1647" s="65" t="str">
        <f t="shared" si="230"/>
        <v/>
      </c>
      <c r="Y1647" s="65" t="str">
        <f t="shared" si="231"/>
        <v/>
      </c>
      <c r="Z1647" s="65" t="str">
        <f t="shared" si="232"/>
        <v/>
      </c>
      <c r="AA1647" s="65" t="str">
        <f t="shared" si="233"/>
        <v/>
      </c>
    </row>
    <row r="1648" spans="1:27" x14ac:dyDescent="0.25">
      <c r="A1648" s="40" t="str">
        <f>IF(G1648="","",1*ISERROR(VLOOKUP(G1648,G$1:G1647,1,FALSE)))</f>
        <v/>
      </c>
      <c r="B1648" s="40" t="str">
        <f>IF(A1648=0,0,IF(A1648="","",SUM(A$2:A1648)))</f>
        <v/>
      </c>
      <c r="C1648" s="41" t="str">
        <f>IF(H1648="","",1*ISERROR(VLOOKUP(H1648,H$1:H1647,1,FALSE)))</f>
        <v/>
      </c>
      <c r="D1648" s="40" t="str">
        <f>IF(C1648=0,0,IF(C1648="","",SUM(C$2:C1648)))</f>
        <v/>
      </c>
      <c r="E1648" s="41" t="str">
        <f>IF(H1648=0,0,IF(C1648="","",SUM(C$11:C1648)))</f>
        <v/>
      </c>
      <c r="F1648" s="41" t="str">
        <f>IF(H1648="","",COUNTIF(H$11:H1648,"="&amp;H1648))</f>
        <v/>
      </c>
      <c r="G1648" s="41" t="str">
        <f t="shared" si="225"/>
        <v/>
      </c>
      <c r="H1648" s="41" t="str">
        <f t="shared" si="226"/>
        <v/>
      </c>
      <c r="I1648" s="41" t="str">
        <f t="shared" si="227"/>
        <v/>
      </c>
      <c r="J1648" s="41" t="str">
        <f t="shared" si="228"/>
        <v/>
      </c>
      <c r="K1648" s="268"/>
      <c r="L1648" s="268"/>
      <c r="M1648" s="268"/>
      <c r="N1648" s="269"/>
      <c r="O1648" s="269"/>
      <c r="P1648" s="269"/>
      <c r="Q1648" s="270"/>
      <c r="R1648" s="271"/>
      <c r="S1648" s="268"/>
      <c r="T1648" s="268"/>
      <c r="U1648" s="268"/>
      <c r="V1648" s="268"/>
      <c r="W1648" s="65" t="str">
        <f t="shared" si="229"/>
        <v/>
      </c>
      <c r="X1648" s="65" t="str">
        <f t="shared" si="230"/>
        <v/>
      </c>
      <c r="Y1648" s="65" t="str">
        <f t="shared" si="231"/>
        <v/>
      </c>
      <c r="Z1648" s="65" t="str">
        <f t="shared" si="232"/>
        <v/>
      </c>
      <c r="AA1648" s="65" t="str">
        <f t="shared" si="233"/>
        <v/>
      </c>
    </row>
    <row r="1649" spans="1:27" x14ac:dyDescent="0.25">
      <c r="A1649" s="40" t="str">
        <f>IF(G1649="","",1*ISERROR(VLOOKUP(G1649,G$1:G1648,1,FALSE)))</f>
        <v/>
      </c>
      <c r="B1649" s="40" t="str">
        <f>IF(A1649=0,0,IF(A1649="","",SUM(A$2:A1649)))</f>
        <v/>
      </c>
      <c r="C1649" s="41" t="str">
        <f>IF(H1649="","",1*ISERROR(VLOOKUP(H1649,H$1:H1648,1,FALSE)))</f>
        <v/>
      </c>
      <c r="D1649" s="40" t="str">
        <f>IF(C1649=0,0,IF(C1649="","",SUM(C$2:C1649)))</f>
        <v/>
      </c>
      <c r="E1649" s="41" t="str">
        <f>IF(H1649=0,0,IF(C1649="","",SUM(C$11:C1649)))</f>
        <v/>
      </c>
      <c r="F1649" s="41" t="str">
        <f>IF(H1649="","",COUNTIF(H$11:H1649,"="&amp;H1649))</f>
        <v/>
      </c>
      <c r="G1649" s="41" t="str">
        <f t="shared" si="225"/>
        <v/>
      </c>
      <c r="H1649" s="41" t="str">
        <f t="shared" si="226"/>
        <v/>
      </c>
      <c r="I1649" s="41" t="str">
        <f t="shared" si="227"/>
        <v/>
      </c>
      <c r="J1649" s="41" t="str">
        <f t="shared" si="228"/>
        <v/>
      </c>
      <c r="K1649" s="268"/>
      <c r="L1649" s="268"/>
      <c r="M1649" s="268"/>
      <c r="N1649" s="269"/>
      <c r="O1649" s="269"/>
      <c r="P1649" s="269"/>
      <c r="Q1649" s="270"/>
      <c r="R1649" s="271"/>
      <c r="S1649" s="268"/>
      <c r="T1649" s="268"/>
      <c r="U1649" s="268"/>
      <c r="V1649" s="268"/>
      <c r="W1649" s="65" t="str">
        <f t="shared" si="229"/>
        <v/>
      </c>
      <c r="X1649" s="65" t="str">
        <f t="shared" si="230"/>
        <v/>
      </c>
      <c r="Y1649" s="65" t="str">
        <f t="shared" si="231"/>
        <v/>
      </c>
      <c r="Z1649" s="65" t="str">
        <f t="shared" si="232"/>
        <v/>
      </c>
      <c r="AA1649" s="65" t="str">
        <f t="shared" si="233"/>
        <v/>
      </c>
    </row>
    <row r="1650" spans="1:27" x14ac:dyDescent="0.25">
      <c r="A1650" s="40" t="str">
        <f>IF(G1650="","",1*ISERROR(VLOOKUP(G1650,G$1:G1649,1,FALSE)))</f>
        <v/>
      </c>
      <c r="B1650" s="40" t="str">
        <f>IF(A1650=0,0,IF(A1650="","",SUM(A$2:A1650)))</f>
        <v/>
      </c>
      <c r="C1650" s="41" t="str">
        <f>IF(H1650="","",1*ISERROR(VLOOKUP(H1650,H$1:H1649,1,FALSE)))</f>
        <v/>
      </c>
      <c r="D1650" s="40" t="str">
        <f>IF(C1650=0,0,IF(C1650="","",SUM(C$2:C1650)))</f>
        <v/>
      </c>
      <c r="E1650" s="41" t="str">
        <f>IF(H1650=0,0,IF(C1650="","",SUM(C$11:C1650)))</f>
        <v/>
      </c>
      <c r="F1650" s="41" t="str">
        <f>IF(H1650="","",COUNTIF(H$11:H1650,"="&amp;H1650))</f>
        <v/>
      </c>
      <c r="G1650" s="41" t="str">
        <f t="shared" si="225"/>
        <v/>
      </c>
      <c r="H1650" s="41" t="str">
        <f t="shared" si="226"/>
        <v/>
      </c>
      <c r="I1650" s="41" t="str">
        <f t="shared" si="227"/>
        <v/>
      </c>
      <c r="J1650" s="41" t="str">
        <f t="shared" si="228"/>
        <v/>
      </c>
      <c r="K1650" s="268"/>
      <c r="L1650" s="268"/>
      <c r="M1650" s="268"/>
      <c r="N1650" s="269"/>
      <c r="O1650" s="269"/>
      <c r="P1650" s="269"/>
      <c r="Q1650" s="270"/>
      <c r="R1650" s="271"/>
      <c r="S1650" s="268"/>
      <c r="T1650" s="268"/>
      <c r="U1650" s="268"/>
      <c r="V1650" s="268"/>
      <c r="W1650" s="65" t="str">
        <f t="shared" si="229"/>
        <v/>
      </c>
      <c r="X1650" s="65" t="str">
        <f t="shared" si="230"/>
        <v/>
      </c>
      <c r="Y1650" s="65" t="str">
        <f t="shared" si="231"/>
        <v/>
      </c>
      <c r="Z1650" s="65" t="str">
        <f t="shared" si="232"/>
        <v/>
      </c>
      <c r="AA1650" s="65" t="str">
        <f t="shared" si="233"/>
        <v/>
      </c>
    </row>
    <row r="1651" spans="1:27" x14ac:dyDescent="0.25">
      <c r="A1651" s="40" t="str">
        <f>IF(G1651="","",1*ISERROR(VLOOKUP(G1651,G$1:G1650,1,FALSE)))</f>
        <v/>
      </c>
      <c r="B1651" s="40" t="str">
        <f>IF(A1651=0,0,IF(A1651="","",SUM(A$2:A1651)))</f>
        <v/>
      </c>
      <c r="C1651" s="41" t="str">
        <f>IF(H1651="","",1*ISERROR(VLOOKUP(H1651,H$1:H1650,1,FALSE)))</f>
        <v/>
      </c>
      <c r="D1651" s="40" t="str">
        <f>IF(C1651=0,0,IF(C1651="","",SUM(C$2:C1651)))</f>
        <v/>
      </c>
      <c r="E1651" s="41" t="str">
        <f>IF(H1651=0,0,IF(C1651="","",SUM(C$11:C1651)))</f>
        <v/>
      </c>
      <c r="F1651" s="41" t="str">
        <f>IF(H1651="","",COUNTIF(H$11:H1651,"="&amp;H1651))</f>
        <v/>
      </c>
      <c r="G1651" s="41" t="str">
        <f t="shared" si="225"/>
        <v/>
      </c>
      <c r="H1651" s="41" t="str">
        <f t="shared" si="226"/>
        <v/>
      </c>
      <c r="I1651" s="41" t="str">
        <f t="shared" si="227"/>
        <v/>
      </c>
      <c r="J1651" s="41" t="str">
        <f t="shared" si="228"/>
        <v/>
      </c>
      <c r="K1651" s="268"/>
      <c r="L1651" s="268"/>
      <c r="M1651" s="268"/>
      <c r="N1651" s="269"/>
      <c r="O1651" s="269"/>
      <c r="P1651" s="269"/>
      <c r="Q1651" s="270"/>
      <c r="R1651" s="271"/>
      <c r="S1651" s="268"/>
      <c r="T1651" s="268"/>
      <c r="U1651" s="268"/>
      <c r="V1651" s="268"/>
      <c r="W1651" s="65" t="str">
        <f t="shared" si="229"/>
        <v/>
      </c>
      <c r="X1651" s="65" t="str">
        <f t="shared" si="230"/>
        <v/>
      </c>
      <c r="Y1651" s="65" t="str">
        <f t="shared" si="231"/>
        <v/>
      </c>
      <c r="Z1651" s="65" t="str">
        <f t="shared" si="232"/>
        <v/>
      </c>
      <c r="AA1651" s="65" t="str">
        <f t="shared" si="233"/>
        <v/>
      </c>
    </row>
    <row r="1652" spans="1:27" x14ac:dyDescent="0.25">
      <c r="A1652" s="40" t="str">
        <f>IF(G1652="","",1*ISERROR(VLOOKUP(G1652,G$1:G1651,1,FALSE)))</f>
        <v/>
      </c>
      <c r="B1652" s="40" t="str">
        <f>IF(A1652=0,0,IF(A1652="","",SUM(A$2:A1652)))</f>
        <v/>
      </c>
      <c r="C1652" s="41" t="str">
        <f>IF(H1652="","",1*ISERROR(VLOOKUP(H1652,H$1:H1651,1,FALSE)))</f>
        <v/>
      </c>
      <c r="D1652" s="40" t="str">
        <f>IF(C1652=0,0,IF(C1652="","",SUM(C$2:C1652)))</f>
        <v/>
      </c>
      <c r="E1652" s="41" t="str">
        <f>IF(H1652=0,0,IF(C1652="","",SUM(C$11:C1652)))</f>
        <v/>
      </c>
      <c r="F1652" s="41" t="str">
        <f>IF(H1652="","",COUNTIF(H$11:H1652,"="&amp;H1652))</f>
        <v/>
      </c>
      <c r="G1652" s="41" t="str">
        <f t="shared" si="225"/>
        <v/>
      </c>
      <c r="H1652" s="41" t="str">
        <f t="shared" si="226"/>
        <v/>
      </c>
      <c r="I1652" s="41" t="str">
        <f t="shared" si="227"/>
        <v/>
      </c>
      <c r="J1652" s="41" t="str">
        <f t="shared" si="228"/>
        <v/>
      </c>
      <c r="K1652" s="268"/>
      <c r="L1652" s="268"/>
      <c r="M1652" s="268"/>
      <c r="N1652" s="269"/>
      <c r="O1652" s="269"/>
      <c r="P1652" s="269"/>
      <c r="Q1652" s="270"/>
      <c r="R1652" s="271"/>
      <c r="S1652" s="268"/>
      <c r="T1652" s="268"/>
      <c r="U1652" s="268"/>
      <c r="V1652" s="268"/>
      <c r="W1652" s="65" t="str">
        <f t="shared" si="229"/>
        <v/>
      </c>
      <c r="X1652" s="65" t="str">
        <f t="shared" si="230"/>
        <v/>
      </c>
      <c r="Y1652" s="65" t="str">
        <f t="shared" si="231"/>
        <v/>
      </c>
      <c r="Z1652" s="65" t="str">
        <f t="shared" si="232"/>
        <v/>
      </c>
      <c r="AA1652" s="65" t="str">
        <f t="shared" si="233"/>
        <v/>
      </c>
    </row>
    <row r="1653" spans="1:27" x14ac:dyDescent="0.25">
      <c r="A1653" s="40" t="str">
        <f>IF(G1653="","",1*ISERROR(VLOOKUP(G1653,G$1:G1652,1,FALSE)))</f>
        <v/>
      </c>
      <c r="B1653" s="40" t="str">
        <f>IF(A1653=0,0,IF(A1653="","",SUM(A$2:A1653)))</f>
        <v/>
      </c>
      <c r="C1653" s="41" t="str">
        <f>IF(H1653="","",1*ISERROR(VLOOKUP(H1653,H$1:H1652,1,FALSE)))</f>
        <v/>
      </c>
      <c r="D1653" s="40" t="str">
        <f>IF(C1653=0,0,IF(C1653="","",SUM(C$2:C1653)))</f>
        <v/>
      </c>
      <c r="E1653" s="41" t="str">
        <f>IF(H1653=0,0,IF(C1653="","",SUM(C$11:C1653)))</f>
        <v/>
      </c>
      <c r="F1653" s="41" t="str">
        <f>IF(H1653="","",COUNTIF(H$11:H1653,"="&amp;H1653))</f>
        <v/>
      </c>
      <c r="G1653" s="41" t="str">
        <f t="shared" si="225"/>
        <v/>
      </c>
      <c r="H1653" s="41" t="str">
        <f t="shared" si="226"/>
        <v/>
      </c>
      <c r="I1653" s="41" t="str">
        <f t="shared" si="227"/>
        <v/>
      </c>
      <c r="J1653" s="41" t="str">
        <f t="shared" si="228"/>
        <v/>
      </c>
      <c r="K1653" s="268"/>
      <c r="L1653" s="268"/>
      <c r="M1653" s="268"/>
      <c r="N1653" s="269"/>
      <c r="O1653" s="269"/>
      <c r="P1653" s="269"/>
      <c r="Q1653" s="270"/>
      <c r="R1653" s="271"/>
      <c r="S1653" s="268"/>
      <c r="T1653" s="268"/>
      <c r="U1653" s="268"/>
      <c r="V1653" s="268"/>
      <c r="W1653" s="65" t="str">
        <f t="shared" si="229"/>
        <v/>
      </c>
      <c r="X1653" s="65" t="str">
        <f t="shared" si="230"/>
        <v/>
      </c>
      <c r="Y1653" s="65" t="str">
        <f t="shared" si="231"/>
        <v/>
      </c>
      <c r="Z1653" s="65" t="str">
        <f t="shared" si="232"/>
        <v/>
      </c>
      <c r="AA1653" s="65" t="str">
        <f t="shared" si="233"/>
        <v/>
      </c>
    </row>
    <row r="1654" spans="1:27" x14ac:dyDescent="0.25">
      <c r="A1654" s="40" t="str">
        <f>IF(G1654="","",1*ISERROR(VLOOKUP(G1654,G$1:G1653,1,FALSE)))</f>
        <v/>
      </c>
      <c r="B1654" s="40" t="str">
        <f>IF(A1654=0,0,IF(A1654="","",SUM(A$2:A1654)))</f>
        <v/>
      </c>
      <c r="C1654" s="41" t="str">
        <f>IF(H1654="","",1*ISERROR(VLOOKUP(H1654,H$1:H1653,1,FALSE)))</f>
        <v/>
      </c>
      <c r="D1654" s="40" t="str">
        <f>IF(C1654=0,0,IF(C1654="","",SUM(C$2:C1654)))</f>
        <v/>
      </c>
      <c r="E1654" s="41" t="str">
        <f>IF(H1654=0,0,IF(C1654="","",SUM(C$11:C1654)))</f>
        <v/>
      </c>
      <c r="F1654" s="41" t="str">
        <f>IF(H1654="","",COUNTIF(H$11:H1654,"="&amp;H1654))</f>
        <v/>
      </c>
      <c r="G1654" s="41" t="str">
        <f t="shared" si="225"/>
        <v/>
      </c>
      <c r="H1654" s="41" t="str">
        <f t="shared" si="226"/>
        <v/>
      </c>
      <c r="I1654" s="41" t="str">
        <f t="shared" si="227"/>
        <v/>
      </c>
      <c r="J1654" s="41" t="str">
        <f t="shared" si="228"/>
        <v/>
      </c>
      <c r="K1654" s="268"/>
      <c r="L1654" s="268"/>
      <c r="M1654" s="268"/>
      <c r="N1654" s="269"/>
      <c r="O1654" s="269"/>
      <c r="P1654" s="269"/>
      <c r="Q1654" s="270"/>
      <c r="R1654" s="271"/>
      <c r="S1654" s="268"/>
      <c r="T1654" s="268"/>
      <c r="U1654" s="268"/>
      <c r="V1654" s="268"/>
      <c r="W1654" s="65" t="str">
        <f t="shared" si="229"/>
        <v/>
      </c>
      <c r="X1654" s="65" t="str">
        <f t="shared" si="230"/>
        <v/>
      </c>
      <c r="Y1654" s="65" t="str">
        <f t="shared" si="231"/>
        <v/>
      </c>
      <c r="Z1654" s="65" t="str">
        <f t="shared" si="232"/>
        <v/>
      </c>
      <c r="AA1654" s="65" t="str">
        <f t="shared" si="233"/>
        <v/>
      </c>
    </row>
    <row r="1655" spans="1:27" x14ac:dyDescent="0.25">
      <c r="A1655" s="40" t="str">
        <f>IF(G1655="","",1*ISERROR(VLOOKUP(G1655,G$1:G1654,1,FALSE)))</f>
        <v/>
      </c>
      <c r="B1655" s="40" t="str">
        <f>IF(A1655=0,0,IF(A1655="","",SUM(A$2:A1655)))</f>
        <v/>
      </c>
      <c r="C1655" s="41" t="str">
        <f>IF(H1655="","",1*ISERROR(VLOOKUP(H1655,H$1:H1654,1,FALSE)))</f>
        <v/>
      </c>
      <c r="D1655" s="40" t="str">
        <f>IF(C1655=0,0,IF(C1655="","",SUM(C$2:C1655)))</f>
        <v/>
      </c>
      <c r="E1655" s="41" t="str">
        <f>IF(H1655=0,0,IF(C1655="","",SUM(C$11:C1655)))</f>
        <v/>
      </c>
      <c r="F1655" s="41" t="str">
        <f>IF(H1655="","",COUNTIF(H$11:H1655,"="&amp;H1655))</f>
        <v/>
      </c>
      <c r="G1655" s="41" t="str">
        <f t="shared" si="225"/>
        <v/>
      </c>
      <c r="H1655" s="41" t="str">
        <f t="shared" si="226"/>
        <v/>
      </c>
      <c r="I1655" s="41" t="str">
        <f t="shared" si="227"/>
        <v/>
      </c>
      <c r="J1655" s="41" t="str">
        <f t="shared" si="228"/>
        <v/>
      </c>
      <c r="K1655" s="268"/>
      <c r="L1655" s="268"/>
      <c r="M1655" s="268"/>
      <c r="N1655" s="269"/>
      <c r="O1655" s="269"/>
      <c r="P1655" s="269"/>
      <c r="Q1655" s="270"/>
      <c r="R1655" s="271"/>
      <c r="S1655" s="268"/>
      <c r="T1655" s="268"/>
      <c r="U1655" s="268"/>
      <c r="V1655" s="268"/>
      <c r="W1655" s="65" t="str">
        <f t="shared" si="229"/>
        <v/>
      </c>
      <c r="X1655" s="65" t="str">
        <f t="shared" si="230"/>
        <v/>
      </c>
      <c r="Y1655" s="65" t="str">
        <f t="shared" si="231"/>
        <v/>
      </c>
      <c r="Z1655" s="65" t="str">
        <f t="shared" si="232"/>
        <v/>
      </c>
      <c r="AA1655" s="65" t="str">
        <f t="shared" si="233"/>
        <v/>
      </c>
    </row>
    <row r="1656" spans="1:27" x14ac:dyDescent="0.25">
      <c r="A1656" s="40" t="str">
        <f>IF(G1656="","",1*ISERROR(VLOOKUP(G1656,G$1:G1655,1,FALSE)))</f>
        <v/>
      </c>
      <c r="B1656" s="40" t="str">
        <f>IF(A1656=0,0,IF(A1656="","",SUM(A$2:A1656)))</f>
        <v/>
      </c>
      <c r="C1656" s="41" t="str">
        <f>IF(H1656="","",1*ISERROR(VLOOKUP(H1656,H$1:H1655,1,FALSE)))</f>
        <v/>
      </c>
      <c r="D1656" s="40" t="str">
        <f>IF(C1656=0,0,IF(C1656="","",SUM(C$2:C1656)))</f>
        <v/>
      </c>
      <c r="E1656" s="41" t="str">
        <f>IF(H1656=0,0,IF(C1656="","",SUM(C$11:C1656)))</f>
        <v/>
      </c>
      <c r="F1656" s="41" t="str">
        <f>IF(H1656="","",COUNTIF(H$11:H1656,"="&amp;H1656))</f>
        <v/>
      </c>
      <c r="G1656" s="41" t="str">
        <f t="shared" si="225"/>
        <v/>
      </c>
      <c r="H1656" s="41" t="str">
        <f t="shared" si="226"/>
        <v/>
      </c>
      <c r="I1656" s="41" t="str">
        <f t="shared" si="227"/>
        <v/>
      </c>
      <c r="J1656" s="41" t="str">
        <f t="shared" si="228"/>
        <v/>
      </c>
      <c r="K1656" s="268"/>
      <c r="L1656" s="268"/>
      <c r="M1656" s="268"/>
      <c r="N1656" s="269"/>
      <c r="O1656" s="269"/>
      <c r="P1656" s="269"/>
      <c r="Q1656" s="270"/>
      <c r="R1656" s="271"/>
      <c r="S1656" s="268"/>
      <c r="T1656" s="268"/>
      <c r="U1656" s="268"/>
      <c r="V1656" s="268"/>
      <c r="W1656" s="65" t="str">
        <f t="shared" si="229"/>
        <v/>
      </c>
      <c r="X1656" s="65" t="str">
        <f t="shared" si="230"/>
        <v/>
      </c>
      <c r="Y1656" s="65" t="str">
        <f t="shared" si="231"/>
        <v/>
      </c>
      <c r="Z1656" s="65" t="str">
        <f t="shared" si="232"/>
        <v/>
      </c>
      <c r="AA1656" s="65" t="str">
        <f t="shared" si="233"/>
        <v/>
      </c>
    </row>
    <row r="1657" spans="1:27" x14ac:dyDescent="0.25">
      <c r="A1657" s="40" t="str">
        <f>IF(G1657="","",1*ISERROR(VLOOKUP(G1657,G$1:G1656,1,FALSE)))</f>
        <v/>
      </c>
      <c r="B1657" s="40" t="str">
        <f>IF(A1657=0,0,IF(A1657="","",SUM(A$2:A1657)))</f>
        <v/>
      </c>
      <c r="C1657" s="41" t="str">
        <f>IF(H1657="","",1*ISERROR(VLOOKUP(H1657,H$1:H1656,1,FALSE)))</f>
        <v/>
      </c>
      <c r="D1657" s="40" t="str">
        <f>IF(C1657=0,0,IF(C1657="","",SUM(C$2:C1657)))</f>
        <v/>
      </c>
      <c r="E1657" s="41" t="str">
        <f>IF(H1657=0,0,IF(C1657="","",SUM(C$11:C1657)))</f>
        <v/>
      </c>
      <c r="F1657" s="41" t="str">
        <f>IF(H1657="","",COUNTIF(H$11:H1657,"="&amp;H1657))</f>
        <v/>
      </c>
      <c r="G1657" s="41" t="str">
        <f t="shared" si="225"/>
        <v/>
      </c>
      <c r="H1657" s="41" t="str">
        <f t="shared" si="226"/>
        <v/>
      </c>
      <c r="I1657" s="41" t="str">
        <f t="shared" si="227"/>
        <v/>
      </c>
      <c r="J1657" s="41" t="str">
        <f t="shared" si="228"/>
        <v/>
      </c>
      <c r="K1657" s="268"/>
      <c r="L1657" s="268"/>
      <c r="M1657" s="268"/>
      <c r="N1657" s="269"/>
      <c r="O1657" s="269"/>
      <c r="P1657" s="269"/>
      <c r="Q1657" s="270"/>
      <c r="R1657" s="271"/>
      <c r="S1657" s="268"/>
      <c r="T1657" s="268"/>
      <c r="U1657" s="268"/>
      <c r="V1657" s="268"/>
      <c r="W1657" s="65" t="str">
        <f t="shared" si="229"/>
        <v/>
      </c>
      <c r="X1657" s="65" t="str">
        <f t="shared" si="230"/>
        <v/>
      </c>
      <c r="Y1657" s="65" t="str">
        <f t="shared" si="231"/>
        <v/>
      </c>
      <c r="Z1657" s="65" t="str">
        <f t="shared" si="232"/>
        <v/>
      </c>
      <c r="AA1657" s="65" t="str">
        <f t="shared" si="233"/>
        <v/>
      </c>
    </row>
    <row r="1658" spans="1:27" x14ac:dyDescent="0.25">
      <c r="A1658" s="40" t="str">
        <f>IF(G1658="","",1*ISERROR(VLOOKUP(G1658,G$1:G1657,1,FALSE)))</f>
        <v/>
      </c>
      <c r="B1658" s="40" t="str">
        <f>IF(A1658=0,0,IF(A1658="","",SUM(A$2:A1658)))</f>
        <v/>
      </c>
      <c r="C1658" s="41" t="str">
        <f>IF(H1658="","",1*ISERROR(VLOOKUP(H1658,H$1:H1657,1,FALSE)))</f>
        <v/>
      </c>
      <c r="D1658" s="40" t="str">
        <f>IF(C1658=0,0,IF(C1658="","",SUM(C$2:C1658)))</f>
        <v/>
      </c>
      <c r="E1658" s="41" t="str">
        <f>IF(H1658=0,0,IF(C1658="","",SUM(C$11:C1658)))</f>
        <v/>
      </c>
      <c r="F1658" s="41" t="str">
        <f>IF(H1658="","",COUNTIF(H$11:H1658,"="&amp;H1658))</f>
        <v/>
      </c>
      <c r="G1658" s="41" t="str">
        <f t="shared" si="225"/>
        <v/>
      </c>
      <c r="H1658" s="41" t="str">
        <f t="shared" si="226"/>
        <v/>
      </c>
      <c r="I1658" s="41" t="str">
        <f t="shared" si="227"/>
        <v/>
      </c>
      <c r="J1658" s="41" t="str">
        <f t="shared" si="228"/>
        <v/>
      </c>
      <c r="K1658" s="268"/>
      <c r="L1658" s="268"/>
      <c r="M1658" s="268"/>
      <c r="N1658" s="269"/>
      <c r="O1658" s="269"/>
      <c r="P1658" s="269"/>
      <c r="Q1658" s="270"/>
      <c r="R1658" s="271"/>
      <c r="S1658" s="268"/>
      <c r="T1658" s="268"/>
      <c r="U1658" s="268"/>
      <c r="V1658" s="268"/>
      <c r="W1658" s="65" t="str">
        <f t="shared" si="229"/>
        <v/>
      </c>
      <c r="X1658" s="65" t="str">
        <f t="shared" si="230"/>
        <v/>
      </c>
      <c r="Y1658" s="65" t="str">
        <f t="shared" si="231"/>
        <v/>
      </c>
      <c r="Z1658" s="65" t="str">
        <f t="shared" si="232"/>
        <v/>
      </c>
      <c r="AA1658" s="65" t="str">
        <f t="shared" si="233"/>
        <v/>
      </c>
    </row>
    <row r="1659" spans="1:27" x14ac:dyDescent="0.25">
      <c r="A1659" s="40" t="str">
        <f>IF(G1659="","",1*ISERROR(VLOOKUP(G1659,G$1:G1658,1,FALSE)))</f>
        <v/>
      </c>
      <c r="B1659" s="40" t="str">
        <f>IF(A1659=0,0,IF(A1659="","",SUM(A$2:A1659)))</f>
        <v/>
      </c>
      <c r="C1659" s="41" t="str">
        <f>IF(H1659="","",1*ISERROR(VLOOKUP(H1659,H$1:H1658,1,FALSE)))</f>
        <v/>
      </c>
      <c r="D1659" s="40" t="str">
        <f>IF(C1659=0,0,IF(C1659="","",SUM(C$2:C1659)))</f>
        <v/>
      </c>
      <c r="E1659" s="41" t="str">
        <f>IF(H1659=0,0,IF(C1659="","",SUM(C$11:C1659)))</f>
        <v/>
      </c>
      <c r="F1659" s="41" t="str">
        <f>IF(H1659="","",COUNTIF(H$11:H1659,"="&amp;H1659))</f>
        <v/>
      </c>
      <c r="G1659" s="41" t="str">
        <f t="shared" si="225"/>
        <v/>
      </c>
      <c r="H1659" s="41" t="str">
        <f t="shared" si="226"/>
        <v/>
      </c>
      <c r="I1659" s="41" t="str">
        <f t="shared" si="227"/>
        <v/>
      </c>
      <c r="J1659" s="41" t="str">
        <f t="shared" si="228"/>
        <v/>
      </c>
      <c r="K1659" s="268"/>
      <c r="L1659" s="268"/>
      <c r="M1659" s="268"/>
      <c r="N1659" s="269"/>
      <c r="O1659" s="269"/>
      <c r="P1659" s="269"/>
      <c r="Q1659" s="270"/>
      <c r="R1659" s="271"/>
      <c r="S1659" s="268"/>
      <c r="T1659" s="268"/>
      <c r="U1659" s="268"/>
      <c r="V1659" s="268"/>
      <c r="W1659" s="65" t="str">
        <f t="shared" si="229"/>
        <v/>
      </c>
      <c r="X1659" s="65" t="str">
        <f t="shared" si="230"/>
        <v/>
      </c>
      <c r="Y1659" s="65" t="str">
        <f t="shared" si="231"/>
        <v/>
      </c>
      <c r="Z1659" s="65" t="str">
        <f t="shared" si="232"/>
        <v/>
      </c>
      <c r="AA1659" s="65" t="str">
        <f t="shared" si="233"/>
        <v/>
      </c>
    </row>
    <row r="1660" spans="1:27" x14ac:dyDescent="0.25">
      <c r="A1660" s="40" t="str">
        <f>IF(G1660="","",1*ISERROR(VLOOKUP(G1660,G$1:G1659,1,FALSE)))</f>
        <v/>
      </c>
      <c r="B1660" s="40" t="str">
        <f>IF(A1660=0,0,IF(A1660="","",SUM(A$2:A1660)))</f>
        <v/>
      </c>
      <c r="C1660" s="41" t="str">
        <f>IF(H1660="","",1*ISERROR(VLOOKUP(H1660,H$1:H1659,1,FALSE)))</f>
        <v/>
      </c>
      <c r="D1660" s="40" t="str">
        <f>IF(C1660=0,0,IF(C1660="","",SUM(C$2:C1660)))</f>
        <v/>
      </c>
      <c r="E1660" s="41" t="str">
        <f>IF(H1660=0,0,IF(C1660="","",SUM(C$11:C1660)))</f>
        <v/>
      </c>
      <c r="F1660" s="41" t="str">
        <f>IF(H1660="","",COUNTIF(H$11:H1660,"="&amp;H1660))</f>
        <v/>
      </c>
      <c r="G1660" s="41" t="str">
        <f t="shared" si="225"/>
        <v/>
      </c>
      <c r="H1660" s="41" t="str">
        <f t="shared" si="226"/>
        <v/>
      </c>
      <c r="I1660" s="41" t="str">
        <f t="shared" si="227"/>
        <v/>
      </c>
      <c r="J1660" s="41" t="str">
        <f t="shared" si="228"/>
        <v/>
      </c>
      <c r="K1660" s="268"/>
      <c r="L1660" s="268"/>
      <c r="M1660" s="268"/>
      <c r="N1660" s="269"/>
      <c r="O1660" s="269"/>
      <c r="P1660" s="269"/>
      <c r="Q1660" s="270"/>
      <c r="R1660" s="271"/>
      <c r="S1660" s="268"/>
      <c r="T1660" s="268"/>
      <c r="U1660" s="268"/>
      <c r="V1660" s="268"/>
      <c r="W1660" s="65" t="str">
        <f t="shared" si="229"/>
        <v/>
      </c>
      <c r="X1660" s="65" t="str">
        <f t="shared" si="230"/>
        <v/>
      </c>
      <c r="Y1660" s="65" t="str">
        <f t="shared" si="231"/>
        <v/>
      </c>
      <c r="Z1660" s="65" t="str">
        <f t="shared" si="232"/>
        <v/>
      </c>
      <c r="AA1660" s="65" t="str">
        <f t="shared" si="233"/>
        <v/>
      </c>
    </row>
    <row r="1661" spans="1:27" x14ac:dyDescent="0.25">
      <c r="A1661" s="40" t="str">
        <f>IF(G1661="","",1*ISERROR(VLOOKUP(G1661,G$1:G1660,1,FALSE)))</f>
        <v/>
      </c>
      <c r="B1661" s="40" t="str">
        <f>IF(A1661=0,0,IF(A1661="","",SUM(A$2:A1661)))</f>
        <v/>
      </c>
      <c r="C1661" s="41" t="str">
        <f>IF(H1661="","",1*ISERROR(VLOOKUP(H1661,H$1:H1660,1,FALSE)))</f>
        <v/>
      </c>
      <c r="D1661" s="40" t="str">
        <f>IF(C1661=0,0,IF(C1661="","",SUM(C$2:C1661)))</f>
        <v/>
      </c>
      <c r="E1661" s="41" t="str">
        <f>IF(H1661=0,0,IF(C1661="","",SUM(C$11:C1661)))</f>
        <v/>
      </c>
      <c r="F1661" s="41" t="str">
        <f>IF(H1661="","",COUNTIF(H$11:H1661,"="&amp;H1661))</f>
        <v/>
      </c>
      <c r="G1661" s="41" t="str">
        <f t="shared" si="225"/>
        <v/>
      </c>
      <c r="H1661" s="41" t="str">
        <f t="shared" si="226"/>
        <v/>
      </c>
      <c r="I1661" s="41" t="str">
        <f t="shared" si="227"/>
        <v/>
      </c>
      <c r="J1661" s="41" t="str">
        <f t="shared" si="228"/>
        <v/>
      </c>
      <c r="K1661" s="268"/>
      <c r="L1661" s="268"/>
      <c r="M1661" s="268"/>
      <c r="N1661" s="269"/>
      <c r="O1661" s="269"/>
      <c r="P1661" s="269"/>
      <c r="Q1661" s="270"/>
      <c r="R1661" s="271"/>
      <c r="S1661" s="268"/>
      <c r="T1661" s="268"/>
      <c r="U1661" s="268"/>
      <c r="V1661" s="268"/>
      <c r="W1661" s="65" t="str">
        <f t="shared" si="229"/>
        <v/>
      </c>
      <c r="X1661" s="65" t="str">
        <f t="shared" si="230"/>
        <v/>
      </c>
      <c r="Y1661" s="65" t="str">
        <f t="shared" si="231"/>
        <v/>
      </c>
      <c r="Z1661" s="65" t="str">
        <f t="shared" si="232"/>
        <v/>
      </c>
      <c r="AA1661" s="65" t="str">
        <f t="shared" si="233"/>
        <v/>
      </c>
    </row>
    <row r="1662" spans="1:27" x14ac:dyDescent="0.25">
      <c r="A1662" s="40" t="str">
        <f>IF(G1662="","",1*ISERROR(VLOOKUP(G1662,G$1:G1661,1,FALSE)))</f>
        <v/>
      </c>
      <c r="B1662" s="40" t="str">
        <f>IF(A1662=0,0,IF(A1662="","",SUM(A$2:A1662)))</f>
        <v/>
      </c>
      <c r="C1662" s="41" t="str">
        <f>IF(H1662="","",1*ISERROR(VLOOKUP(H1662,H$1:H1661,1,FALSE)))</f>
        <v/>
      </c>
      <c r="D1662" s="40" t="str">
        <f>IF(C1662=0,0,IF(C1662="","",SUM(C$2:C1662)))</f>
        <v/>
      </c>
      <c r="E1662" s="41" t="str">
        <f>IF(H1662=0,0,IF(C1662="","",SUM(C$11:C1662)))</f>
        <v/>
      </c>
      <c r="F1662" s="41" t="str">
        <f>IF(H1662="","",COUNTIF(H$11:H1662,"="&amp;H1662))</f>
        <v/>
      </c>
      <c r="G1662" s="41" t="str">
        <f t="shared" si="225"/>
        <v/>
      </c>
      <c r="H1662" s="41" t="str">
        <f t="shared" si="226"/>
        <v/>
      </c>
      <c r="I1662" s="41" t="str">
        <f t="shared" si="227"/>
        <v/>
      </c>
      <c r="J1662" s="41" t="str">
        <f t="shared" si="228"/>
        <v/>
      </c>
      <c r="K1662" s="268"/>
      <c r="L1662" s="268"/>
      <c r="M1662" s="268"/>
      <c r="N1662" s="269"/>
      <c r="O1662" s="269"/>
      <c r="P1662" s="269"/>
      <c r="Q1662" s="270"/>
      <c r="R1662" s="271"/>
      <c r="S1662" s="268"/>
      <c r="T1662" s="268"/>
      <c r="U1662" s="268"/>
      <c r="V1662" s="268"/>
      <c r="W1662" s="65" t="str">
        <f t="shared" si="229"/>
        <v/>
      </c>
      <c r="X1662" s="65" t="str">
        <f t="shared" si="230"/>
        <v/>
      </c>
      <c r="Y1662" s="65" t="str">
        <f t="shared" si="231"/>
        <v/>
      </c>
      <c r="Z1662" s="65" t="str">
        <f t="shared" si="232"/>
        <v/>
      </c>
      <c r="AA1662" s="65" t="str">
        <f t="shared" si="233"/>
        <v/>
      </c>
    </row>
    <row r="1663" spans="1:27" x14ac:dyDescent="0.25">
      <c r="A1663" s="40" t="str">
        <f>IF(G1663="","",1*ISERROR(VLOOKUP(G1663,G$1:G1662,1,FALSE)))</f>
        <v/>
      </c>
      <c r="B1663" s="40" t="str">
        <f>IF(A1663=0,0,IF(A1663="","",SUM(A$2:A1663)))</f>
        <v/>
      </c>
      <c r="C1663" s="41" t="str">
        <f>IF(H1663="","",1*ISERROR(VLOOKUP(H1663,H$1:H1662,1,FALSE)))</f>
        <v/>
      </c>
      <c r="D1663" s="40" t="str">
        <f>IF(C1663=0,0,IF(C1663="","",SUM(C$2:C1663)))</f>
        <v/>
      </c>
      <c r="E1663" s="41" t="str">
        <f>IF(H1663=0,0,IF(C1663="","",SUM(C$11:C1663)))</f>
        <v/>
      </c>
      <c r="F1663" s="41" t="str">
        <f>IF(H1663="","",COUNTIF(H$11:H1663,"="&amp;H1663))</f>
        <v/>
      </c>
      <c r="G1663" s="41" t="str">
        <f t="shared" si="225"/>
        <v/>
      </c>
      <c r="H1663" s="41" t="str">
        <f t="shared" si="226"/>
        <v/>
      </c>
      <c r="I1663" s="41" t="str">
        <f t="shared" si="227"/>
        <v/>
      </c>
      <c r="J1663" s="41" t="str">
        <f t="shared" si="228"/>
        <v/>
      </c>
      <c r="K1663" s="268"/>
      <c r="L1663" s="268"/>
      <c r="M1663" s="268"/>
      <c r="N1663" s="269"/>
      <c r="O1663" s="269"/>
      <c r="P1663" s="269"/>
      <c r="Q1663" s="270"/>
      <c r="R1663" s="271"/>
      <c r="S1663" s="268"/>
      <c r="T1663" s="268"/>
      <c r="U1663" s="268"/>
      <c r="V1663" s="268"/>
      <c r="W1663" s="65" t="str">
        <f t="shared" si="229"/>
        <v/>
      </c>
      <c r="X1663" s="65" t="str">
        <f t="shared" si="230"/>
        <v/>
      </c>
      <c r="Y1663" s="65" t="str">
        <f t="shared" si="231"/>
        <v/>
      </c>
      <c r="Z1663" s="65" t="str">
        <f t="shared" si="232"/>
        <v/>
      </c>
      <c r="AA1663" s="65" t="str">
        <f t="shared" si="233"/>
        <v/>
      </c>
    </row>
    <row r="1664" spans="1:27" x14ac:dyDescent="0.25">
      <c r="A1664" s="40" t="str">
        <f>IF(G1664="","",1*ISERROR(VLOOKUP(G1664,G$1:G1663,1,FALSE)))</f>
        <v/>
      </c>
      <c r="B1664" s="40" t="str">
        <f>IF(A1664=0,0,IF(A1664="","",SUM(A$2:A1664)))</f>
        <v/>
      </c>
      <c r="C1664" s="41" t="str">
        <f>IF(H1664="","",1*ISERROR(VLOOKUP(H1664,H$1:H1663,1,FALSE)))</f>
        <v/>
      </c>
      <c r="D1664" s="40" t="str">
        <f>IF(C1664=0,0,IF(C1664="","",SUM(C$2:C1664)))</f>
        <v/>
      </c>
      <c r="E1664" s="41" t="str">
        <f>IF(H1664=0,0,IF(C1664="","",SUM(C$11:C1664)))</f>
        <v/>
      </c>
      <c r="F1664" s="41" t="str">
        <f>IF(H1664="","",COUNTIF(H$11:H1664,"="&amp;H1664))</f>
        <v/>
      </c>
      <c r="G1664" s="41" t="str">
        <f t="shared" si="225"/>
        <v/>
      </c>
      <c r="H1664" s="41" t="str">
        <f t="shared" si="226"/>
        <v/>
      </c>
      <c r="I1664" s="41" t="str">
        <f t="shared" si="227"/>
        <v/>
      </c>
      <c r="J1664" s="41" t="str">
        <f t="shared" si="228"/>
        <v/>
      </c>
      <c r="K1664" s="268"/>
      <c r="L1664" s="268"/>
      <c r="M1664" s="268"/>
      <c r="N1664" s="269"/>
      <c r="O1664" s="269"/>
      <c r="P1664" s="269"/>
      <c r="Q1664" s="270"/>
      <c r="R1664" s="271"/>
      <c r="S1664" s="268"/>
      <c r="T1664" s="268"/>
      <c r="U1664" s="268"/>
      <c r="V1664" s="268"/>
      <c r="W1664" s="65" t="str">
        <f t="shared" si="229"/>
        <v/>
      </c>
      <c r="X1664" s="65" t="str">
        <f t="shared" si="230"/>
        <v/>
      </c>
      <c r="Y1664" s="65" t="str">
        <f t="shared" si="231"/>
        <v/>
      </c>
      <c r="Z1664" s="65" t="str">
        <f t="shared" si="232"/>
        <v/>
      </c>
      <c r="AA1664" s="65" t="str">
        <f t="shared" si="233"/>
        <v/>
      </c>
    </row>
    <row r="1665" spans="1:27" x14ac:dyDescent="0.25">
      <c r="A1665" s="40" t="str">
        <f>IF(G1665="","",1*ISERROR(VLOOKUP(G1665,G$1:G1664,1,FALSE)))</f>
        <v/>
      </c>
      <c r="B1665" s="40" t="str">
        <f>IF(A1665=0,0,IF(A1665="","",SUM(A$2:A1665)))</f>
        <v/>
      </c>
      <c r="C1665" s="41" t="str">
        <f>IF(H1665="","",1*ISERROR(VLOOKUP(H1665,H$1:H1664,1,FALSE)))</f>
        <v/>
      </c>
      <c r="D1665" s="40" t="str">
        <f>IF(C1665=0,0,IF(C1665="","",SUM(C$2:C1665)))</f>
        <v/>
      </c>
      <c r="E1665" s="41" t="str">
        <f>IF(H1665=0,0,IF(C1665="","",SUM(C$11:C1665)))</f>
        <v/>
      </c>
      <c r="F1665" s="41" t="str">
        <f>IF(H1665="","",COUNTIF(H$11:H1665,"="&amp;H1665))</f>
        <v/>
      </c>
      <c r="G1665" s="41" t="str">
        <f t="shared" si="225"/>
        <v/>
      </c>
      <c r="H1665" s="41" t="str">
        <f t="shared" si="226"/>
        <v/>
      </c>
      <c r="I1665" s="41" t="str">
        <f t="shared" si="227"/>
        <v/>
      </c>
      <c r="J1665" s="41" t="str">
        <f t="shared" si="228"/>
        <v/>
      </c>
      <c r="K1665" s="268"/>
      <c r="L1665" s="268"/>
      <c r="M1665" s="268"/>
      <c r="N1665" s="269"/>
      <c r="O1665" s="269"/>
      <c r="P1665" s="269"/>
      <c r="Q1665" s="270"/>
      <c r="R1665" s="271"/>
      <c r="S1665" s="268"/>
      <c r="T1665" s="268"/>
      <c r="U1665" s="268"/>
      <c r="V1665" s="268"/>
      <c r="W1665" s="65" t="str">
        <f t="shared" si="229"/>
        <v/>
      </c>
      <c r="X1665" s="65" t="str">
        <f t="shared" si="230"/>
        <v/>
      </c>
      <c r="Y1665" s="65" t="str">
        <f t="shared" si="231"/>
        <v/>
      </c>
      <c r="Z1665" s="65" t="str">
        <f t="shared" si="232"/>
        <v/>
      </c>
      <c r="AA1665" s="65" t="str">
        <f t="shared" si="233"/>
        <v/>
      </c>
    </row>
    <row r="1666" spans="1:27" x14ac:dyDescent="0.25">
      <c r="A1666" s="40" t="str">
        <f>IF(G1666="","",1*ISERROR(VLOOKUP(G1666,G$1:G1665,1,FALSE)))</f>
        <v/>
      </c>
      <c r="B1666" s="40" t="str">
        <f>IF(A1666=0,0,IF(A1666="","",SUM(A$2:A1666)))</f>
        <v/>
      </c>
      <c r="C1666" s="41" t="str">
        <f>IF(H1666="","",1*ISERROR(VLOOKUP(H1666,H$1:H1665,1,FALSE)))</f>
        <v/>
      </c>
      <c r="D1666" s="40" t="str">
        <f>IF(C1666=0,0,IF(C1666="","",SUM(C$2:C1666)))</f>
        <v/>
      </c>
      <c r="E1666" s="41" t="str">
        <f>IF(H1666=0,0,IF(C1666="","",SUM(C$11:C1666)))</f>
        <v/>
      </c>
      <c r="F1666" s="41" t="str">
        <f>IF(H1666="","",COUNTIF(H$11:H1666,"="&amp;H1666))</f>
        <v/>
      </c>
      <c r="G1666" s="41" t="str">
        <f t="shared" ref="G1666:G1729" si="234">IF(K1666="","",IF(M1666="","",CONCATENATE(K1666,"-",M1666)))</f>
        <v/>
      </c>
      <c r="H1666" s="41" t="str">
        <f t="shared" ref="H1666:H1729" si="235">IF(G1666="","",CONCATENATE(G1666,"-",N1666))</f>
        <v/>
      </c>
      <c r="I1666" s="41" t="str">
        <f t="shared" ref="I1666:I1729" si="236">IF(H1666="","",CONCATENATE(H1666,"-",F1666))</f>
        <v/>
      </c>
      <c r="J1666" s="41" t="str">
        <f t="shared" ref="J1666:J1729" si="237">IF(G1666="","",CONCATENATE(G1666,"-",O1666))</f>
        <v/>
      </c>
      <c r="K1666" s="268"/>
      <c r="L1666" s="268"/>
      <c r="M1666" s="268"/>
      <c r="N1666" s="269"/>
      <c r="O1666" s="269"/>
      <c r="P1666" s="269"/>
      <c r="Q1666" s="270"/>
      <c r="R1666" s="271"/>
      <c r="S1666" s="268"/>
      <c r="T1666" s="268"/>
      <c r="U1666" s="268"/>
      <c r="V1666" s="268"/>
      <c r="W1666" s="65" t="str">
        <f t="shared" ref="W1666:W1729" si="238">IF(S1666="","",IF(S1666="Yes",1,0))</f>
        <v/>
      </c>
      <c r="X1666" s="65" t="str">
        <f t="shared" ref="X1666:X1729" si="239">IF(T1666="","",IF(T1666="Yes",1,0))</f>
        <v/>
      </c>
      <c r="Y1666" s="65" t="str">
        <f t="shared" ref="Y1666:Y1729" si="240">IF(U1666="","",IF(U1666="Yes",1,0))</f>
        <v/>
      </c>
      <c r="Z1666" s="65" t="str">
        <f t="shared" ref="Z1666:Z1729" si="241">IF(V1666="","",IF(V1666="Yes",1,0))</f>
        <v/>
      </c>
      <c r="AA1666" s="65" t="str">
        <f t="shared" ref="AA1666:AA1729" si="242">IF(N1666="","",CONCATENATE(N1666,"-",O1666))</f>
        <v/>
      </c>
    </row>
    <row r="1667" spans="1:27" x14ac:dyDescent="0.25">
      <c r="A1667" s="40" t="str">
        <f>IF(G1667="","",1*ISERROR(VLOOKUP(G1667,G$1:G1666,1,FALSE)))</f>
        <v/>
      </c>
      <c r="B1667" s="40" t="str">
        <f>IF(A1667=0,0,IF(A1667="","",SUM(A$2:A1667)))</f>
        <v/>
      </c>
      <c r="C1667" s="41" t="str">
        <f>IF(H1667="","",1*ISERROR(VLOOKUP(H1667,H$1:H1666,1,FALSE)))</f>
        <v/>
      </c>
      <c r="D1667" s="40" t="str">
        <f>IF(C1667=0,0,IF(C1667="","",SUM(C$2:C1667)))</f>
        <v/>
      </c>
      <c r="E1667" s="41" t="str">
        <f>IF(H1667=0,0,IF(C1667="","",SUM(C$11:C1667)))</f>
        <v/>
      </c>
      <c r="F1667" s="41" t="str">
        <f>IF(H1667="","",COUNTIF(H$11:H1667,"="&amp;H1667))</f>
        <v/>
      </c>
      <c r="G1667" s="41" t="str">
        <f t="shared" si="234"/>
        <v/>
      </c>
      <c r="H1667" s="41" t="str">
        <f t="shared" si="235"/>
        <v/>
      </c>
      <c r="I1667" s="41" t="str">
        <f t="shared" si="236"/>
        <v/>
      </c>
      <c r="J1667" s="41" t="str">
        <f t="shared" si="237"/>
        <v/>
      </c>
      <c r="K1667" s="268"/>
      <c r="L1667" s="268"/>
      <c r="M1667" s="268"/>
      <c r="N1667" s="269"/>
      <c r="O1667" s="269"/>
      <c r="P1667" s="269"/>
      <c r="Q1667" s="270"/>
      <c r="R1667" s="271"/>
      <c r="S1667" s="268"/>
      <c r="T1667" s="268"/>
      <c r="U1667" s="268"/>
      <c r="V1667" s="268"/>
      <c r="W1667" s="65" t="str">
        <f t="shared" si="238"/>
        <v/>
      </c>
      <c r="X1667" s="65" t="str">
        <f t="shared" si="239"/>
        <v/>
      </c>
      <c r="Y1667" s="65" t="str">
        <f t="shared" si="240"/>
        <v/>
      </c>
      <c r="Z1667" s="65" t="str">
        <f t="shared" si="241"/>
        <v/>
      </c>
      <c r="AA1667" s="65" t="str">
        <f t="shared" si="242"/>
        <v/>
      </c>
    </row>
    <row r="1668" spans="1:27" x14ac:dyDescent="0.25">
      <c r="A1668" s="40" t="str">
        <f>IF(G1668="","",1*ISERROR(VLOOKUP(G1668,G$1:G1667,1,FALSE)))</f>
        <v/>
      </c>
      <c r="B1668" s="40" t="str">
        <f>IF(A1668=0,0,IF(A1668="","",SUM(A$2:A1668)))</f>
        <v/>
      </c>
      <c r="C1668" s="41" t="str">
        <f>IF(H1668="","",1*ISERROR(VLOOKUP(H1668,H$1:H1667,1,FALSE)))</f>
        <v/>
      </c>
      <c r="D1668" s="40" t="str">
        <f>IF(C1668=0,0,IF(C1668="","",SUM(C$2:C1668)))</f>
        <v/>
      </c>
      <c r="E1668" s="41" t="str">
        <f>IF(H1668=0,0,IF(C1668="","",SUM(C$11:C1668)))</f>
        <v/>
      </c>
      <c r="F1668" s="41" t="str">
        <f>IF(H1668="","",COUNTIF(H$11:H1668,"="&amp;H1668))</f>
        <v/>
      </c>
      <c r="G1668" s="41" t="str">
        <f t="shared" si="234"/>
        <v/>
      </c>
      <c r="H1668" s="41" t="str">
        <f t="shared" si="235"/>
        <v/>
      </c>
      <c r="I1668" s="41" t="str">
        <f t="shared" si="236"/>
        <v/>
      </c>
      <c r="J1668" s="41" t="str">
        <f t="shared" si="237"/>
        <v/>
      </c>
      <c r="K1668" s="268"/>
      <c r="L1668" s="268"/>
      <c r="M1668" s="268"/>
      <c r="N1668" s="269"/>
      <c r="O1668" s="269"/>
      <c r="P1668" s="269"/>
      <c r="Q1668" s="270"/>
      <c r="R1668" s="271"/>
      <c r="S1668" s="268"/>
      <c r="T1668" s="268"/>
      <c r="U1668" s="268"/>
      <c r="V1668" s="268"/>
      <c r="W1668" s="65" t="str">
        <f t="shared" si="238"/>
        <v/>
      </c>
      <c r="X1668" s="65" t="str">
        <f t="shared" si="239"/>
        <v/>
      </c>
      <c r="Y1668" s="65" t="str">
        <f t="shared" si="240"/>
        <v/>
      </c>
      <c r="Z1668" s="65" t="str">
        <f t="shared" si="241"/>
        <v/>
      </c>
      <c r="AA1668" s="65" t="str">
        <f t="shared" si="242"/>
        <v/>
      </c>
    </row>
    <row r="1669" spans="1:27" x14ac:dyDescent="0.25">
      <c r="A1669" s="40" t="str">
        <f>IF(G1669="","",1*ISERROR(VLOOKUP(G1669,G$1:G1668,1,FALSE)))</f>
        <v/>
      </c>
      <c r="B1669" s="40" t="str">
        <f>IF(A1669=0,0,IF(A1669="","",SUM(A$2:A1669)))</f>
        <v/>
      </c>
      <c r="C1669" s="41" t="str">
        <f>IF(H1669="","",1*ISERROR(VLOOKUP(H1669,H$1:H1668,1,FALSE)))</f>
        <v/>
      </c>
      <c r="D1669" s="40" t="str">
        <f>IF(C1669=0,0,IF(C1669="","",SUM(C$2:C1669)))</f>
        <v/>
      </c>
      <c r="E1669" s="41" t="str">
        <f>IF(H1669=0,0,IF(C1669="","",SUM(C$11:C1669)))</f>
        <v/>
      </c>
      <c r="F1669" s="41" t="str">
        <f>IF(H1669="","",COUNTIF(H$11:H1669,"="&amp;H1669))</f>
        <v/>
      </c>
      <c r="G1669" s="41" t="str">
        <f t="shared" si="234"/>
        <v/>
      </c>
      <c r="H1669" s="41" t="str">
        <f t="shared" si="235"/>
        <v/>
      </c>
      <c r="I1669" s="41" t="str">
        <f t="shared" si="236"/>
        <v/>
      </c>
      <c r="J1669" s="41" t="str">
        <f t="shared" si="237"/>
        <v/>
      </c>
      <c r="K1669" s="268"/>
      <c r="L1669" s="268"/>
      <c r="M1669" s="268"/>
      <c r="N1669" s="269"/>
      <c r="O1669" s="269"/>
      <c r="P1669" s="269"/>
      <c r="Q1669" s="270"/>
      <c r="R1669" s="271"/>
      <c r="S1669" s="268"/>
      <c r="T1669" s="268"/>
      <c r="U1669" s="268"/>
      <c r="V1669" s="268"/>
      <c r="W1669" s="65" t="str">
        <f t="shared" si="238"/>
        <v/>
      </c>
      <c r="X1669" s="65" t="str">
        <f t="shared" si="239"/>
        <v/>
      </c>
      <c r="Y1669" s="65" t="str">
        <f t="shared" si="240"/>
        <v/>
      </c>
      <c r="Z1669" s="65" t="str">
        <f t="shared" si="241"/>
        <v/>
      </c>
      <c r="AA1669" s="65" t="str">
        <f t="shared" si="242"/>
        <v/>
      </c>
    </row>
    <row r="1670" spans="1:27" x14ac:dyDescent="0.25">
      <c r="A1670" s="40" t="str">
        <f>IF(G1670="","",1*ISERROR(VLOOKUP(G1670,G$1:G1669,1,FALSE)))</f>
        <v/>
      </c>
      <c r="B1670" s="40" t="str">
        <f>IF(A1670=0,0,IF(A1670="","",SUM(A$2:A1670)))</f>
        <v/>
      </c>
      <c r="C1670" s="41" t="str">
        <f>IF(H1670="","",1*ISERROR(VLOOKUP(H1670,H$1:H1669,1,FALSE)))</f>
        <v/>
      </c>
      <c r="D1670" s="40" t="str">
        <f>IF(C1670=0,0,IF(C1670="","",SUM(C$2:C1670)))</f>
        <v/>
      </c>
      <c r="E1670" s="41" t="str">
        <f>IF(H1670=0,0,IF(C1670="","",SUM(C$11:C1670)))</f>
        <v/>
      </c>
      <c r="F1670" s="41" t="str">
        <f>IF(H1670="","",COUNTIF(H$11:H1670,"="&amp;H1670))</f>
        <v/>
      </c>
      <c r="G1670" s="41" t="str">
        <f t="shared" si="234"/>
        <v/>
      </c>
      <c r="H1670" s="41" t="str">
        <f t="shared" si="235"/>
        <v/>
      </c>
      <c r="I1670" s="41" t="str">
        <f t="shared" si="236"/>
        <v/>
      </c>
      <c r="J1670" s="41" t="str">
        <f t="shared" si="237"/>
        <v/>
      </c>
      <c r="K1670" s="268"/>
      <c r="L1670" s="268"/>
      <c r="M1670" s="268"/>
      <c r="N1670" s="269"/>
      <c r="O1670" s="269"/>
      <c r="P1670" s="269"/>
      <c r="Q1670" s="270"/>
      <c r="R1670" s="271"/>
      <c r="S1670" s="268"/>
      <c r="T1670" s="268"/>
      <c r="U1670" s="268"/>
      <c r="V1670" s="268"/>
      <c r="W1670" s="65" t="str">
        <f t="shared" si="238"/>
        <v/>
      </c>
      <c r="X1670" s="65" t="str">
        <f t="shared" si="239"/>
        <v/>
      </c>
      <c r="Y1670" s="65" t="str">
        <f t="shared" si="240"/>
        <v/>
      </c>
      <c r="Z1670" s="65" t="str">
        <f t="shared" si="241"/>
        <v/>
      </c>
      <c r="AA1670" s="65" t="str">
        <f t="shared" si="242"/>
        <v/>
      </c>
    </row>
    <row r="1671" spans="1:27" x14ac:dyDescent="0.25">
      <c r="A1671" s="40" t="str">
        <f>IF(G1671="","",1*ISERROR(VLOOKUP(G1671,G$1:G1670,1,FALSE)))</f>
        <v/>
      </c>
      <c r="B1671" s="40" t="str">
        <f>IF(A1671=0,0,IF(A1671="","",SUM(A$2:A1671)))</f>
        <v/>
      </c>
      <c r="C1671" s="41" t="str">
        <f>IF(H1671="","",1*ISERROR(VLOOKUP(H1671,H$1:H1670,1,FALSE)))</f>
        <v/>
      </c>
      <c r="D1671" s="40" t="str">
        <f>IF(C1671=0,0,IF(C1671="","",SUM(C$2:C1671)))</f>
        <v/>
      </c>
      <c r="E1671" s="41" t="str">
        <f>IF(H1671=0,0,IF(C1671="","",SUM(C$11:C1671)))</f>
        <v/>
      </c>
      <c r="F1671" s="41" t="str">
        <f>IF(H1671="","",COUNTIF(H$11:H1671,"="&amp;H1671))</f>
        <v/>
      </c>
      <c r="G1671" s="41" t="str">
        <f t="shared" si="234"/>
        <v/>
      </c>
      <c r="H1671" s="41" t="str">
        <f t="shared" si="235"/>
        <v/>
      </c>
      <c r="I1671" s="41" t="str">
        <f t="shared" si="236"/>
        <v/>
      </c>
      <c r="J1671" s="41" t="str">
        <f t="shared" si="237"/>
        <v/>
      </c>
      <c r="K1671" s="268"/>
      <c r="L1671" s="268"/>
      <c r="M1671" s="268"/>
      <c r="N1671" s="269"/>
      <c r="O1671" s="269"/>
      <c r="P1671" s="269"/>
      <c r="Q1671" s="270"/>
      <c r="R1671" s="271"/>
      <c r="S1671" s="268"/>
      <c r="T1671" s="268"/>
      <c r="U1671" s="268"/>
      <c r="V1671" s="268"/>
      <c r="W1671" s="65" t="str">
        <f t="shared" si="238"/>
        <v/>
      </c>
      <c r="X1671" s="65" t="str">
        <f t="shared" si="239"/>
        <v/>
      </c>
      <c r="Y1671" s="65" t="str">
        <f t="shared" si="240"/>
        <v/>
      </c>
      <c r="Z1671" s="65" t="str">
        <f t="shared" si="241"/>
        <v/>
      </c>
      <c r="AA1671" s="65" t="str">
        <f t="shared" si="242"/>
        <v/>
      </c>
    </row>
    <row r="1672" spans="1:27" x14ac:dyDescent="0.25">
      <c r="A1672" s="40" t="str">
        <f>IF(G1672="","",1*ISERROR(VLOOKUP(G1672,G$1:G1671,1,FALSE)))</f>
        <v/>
      </c>
      <c r="B1672" s="40" t="str">
        <f>IF(A1672=0,0,IF(A1672="","",SUM(A$2:A1672)))</f>
        <v/>
      </c>
      <c r="C1672" s="41" t="str">
        <f>IF(H1672="","",1*ISERROR(VLOOKUP(H1672,H$1:H1671,1,FALSE)))</f>
        <v/>
      </c>
      <c r="D1672" s="40" t="str">
        <f>IF(C1672=0,0,IF(C1672="","",SUM(C$2:C1672)))</f>
        <v/>
      </c>
      <c r="E1672" s="41" t="str">
        <f>IF(H1672=0,0,IF(C1672="","",SUM(C$11:C1672)))</f>
        <v/>
      </c>
      <c r="F1672" s="41" t="str">
        <f>IF(H1672="","",COUNTIF(H$11:H1672,"="&amp;H1672))</f>
        <v/>
      </c>
      <c r="G1672" s="41" t="str">
        <f t="shared" si="234"/>
        <v/>
      </c>
      <c r="H1672" s="41" t="str">
        <f t="shared" si="235"/>
        <v/>
      </c>
      <c r="I1672" s="41" t="str">
        <f t="shared" si="236"/>
        <v/>
      </c>
      <c r="J1672" s="41" t="str">
        <f t="shared" si="237"/>
        <v/>
      </c>
      <c r="K1672" s="268"/>
      <c r="L1672" s="268"/>
      <c r="M1672" s="268"/>
      <c r="N1672" s="269"/>
      <c r="O1672" s="269"/>
      <c r="P1672" s="269"/>
      <c r="Q1672" s="270"/>
      <c r="R1672" s="271"/>
      <c r="S1672" s="268"/>
      <c r="T1672" s="268"/>
      <c r="U1672" s="268"/>
      <c r="V1672" s="268"/>
      <c r="W1672" s="65" t="str">
        <f t="shared" si="238"/>
        <v/>
      </c>
      <c r="X1672" s="65" t="str">
        <f t="shared" si="239"/>
        <v/>
      </c>
      <c r="Y1672" s="65" t="str">
        <f t="shared" si="240"/>
        <v/>
      </c>
      <c r="Z1672" s="65" t="str">
        <f t="shared" si="241"/>
        <v/>
      </c>
      <c r="AA1672" s="65" t="str">
        <f t="shared" si="242"/>
        <v/>
      </c>
    </row>
    <row r="1673" spans="1:27" x14ac:dyDescent="0.25">
      <c r="A1673" s="40" t="str">
        <f>IF(G1673="","",1*ISERROR(VLOOKUP(G1673,G$1:G1672,1,FALSE)))</f>
        <v/>
      </c>
      <c r="B1673" s="40" t="str">
        <f>IF(A1673=0,0,IF(A1673="","",SUM(A$2:A1673)))</f>
        <v/>
      </c>
      <c r="C1673" s="41" t="str">
        <f>IF(H1673="","",1*ISERROR(VLOOKUP(H1673,H$1:H1672,1,FALSE)))</f>
        <v/>
      </c>
      <c r="D1673" s="40" t="str">
        <f>IF(C1673=0,0,IF(C1673="","",SUM(C$2:C1673)))</f>
        <v/>
      </c>
      <c r="E1673" s="41" t="str">
        <f>IF(H1673=0,0,IF(C1673="","",SUM(C$11:C1673)))</f>
        <v/>
      </c>
      <c r="F1673" s="41" t="str">
        <f>IF(H1673="","",COUNTIF(H$11:H1673,"="&amp;H1673))</f>
        <v/>
      </c>
      <c r="G1673" s="41" t="str">
        <f t="shared" si="234"/>
        <v/>
      </c>
      <c r="H1673" s="41" t="str">
        <f t="shared" si="235"/>
        <v/>
      </c>
      <c r="I1673" s="41" t="str">
        <f t="shared" si="236"/>
        <v/>
      </c>
      <c r="J1673" s="41" t="str">
        <f t="shared" si="237"/>
        <v/>
      </c>
      <c r="K1673" s="268"/>
      <c r="L1673" s="268"/>
      <c r="M1673" s="268"/>
      <c r="N1673" s="269"/>
      <c r="O1673" s="269"/>
      <c r="P1673" s="269"/>
      <c r="Q1673" s="270"/>
      <c r="R1673" s="271"/>
      <c r="S1673" s="268"/>
      <c r="T1673" s="268"/>
      <c r="U1673" s="268"/>
      <c r="V1673" s="268"/>
      <c r="W1673" s="65" t="str">
        <f t="shared" si="238"/>
        <v/>
      </c>
      <c r="X1673" s="65" t="str">
        <f t="shared" si="239"/>
        <v/>
      </c>
      <c r="Y1673" s="65" t="str">
        <f t="shared" si="240"/>
        <v/>
      </c>
      <c r="Z1673" s="65" t="str">
        <f t="shared" si="241"/>
        <v/>
      </c>
      <c r="AA1673" s="65" t="str">
        <f t="shared" si="242"/>
        <v/>
      </c>
    </row>
    <row r="1674" spans="1:27" x14ac:dyDescent="0.25">
      <c r="A1674" s="40" t="str">
        <f>IF(G1674="","",1*ISERROR(VLOOKUP(G1674,G$1:G1673,1,FALSE)))</f>
        <v/>
      </c>
      <c r="B1674" s="40" t="str">
        <f>IF(A1674=0,0,IF(A1674="","",SUM(A$2:A1674)))</f>
        <v/>
      </c>
      <c r="C1674" s="41" t="str">
        <f>IF(H1674="","",1*ISERROR(VLOOKUP(H1674,H$1:H1673,1,FALSE)))</f>
        <v/>
      </c>
      <c r="D1674" s="40" t="str">
        <f>IF(C1674=0,0,IF(C1674="","",SUM(C$2:C1674)))</f>
        <v/>
      </c>
      <c r="E1674" s="41" t="str">
        <f>IF(H1674=0,0,IF(C1674="","",SUM(C$11:C1674)))</f>
        <v/>
      </c>
      <c r="F1674" s="41" t="str">
        <f>IF(H1674="","",COUNTIF(H$11:H1674,"="&amp;H1674))</f>
        <v/>
      </c>
      <c r="G1674" s="41" t="str">
        <f t="shared" si="234"/>
        <v/>
      </c>
      <c r="H1674" s="41" t="str">
        <f t="shared" si="235"/>
        <v/>
      </c>
      <c r="I1674" s="41" t="str">
        <f t="shared" si="236"/>
        <v/>
      </c>
      <c r="J1674" s="41" t="str">
        <f t="shared" si="237"/>
        <v/>
      </c>
      <c r="K1674" s="268"/>
      <c r="L1674" s="268"/>
      <c r="M1674" s="268"/>
      <c r="N1674" s="269"/>
      <c r="O1674" s="269"/>
      <c r="P1674" s="269"/>
      <c r="Q1674" s="270"/>
      <c r="R1674" s="271"/>
      <c r="S1674" s="268"/>
      <c r="T1674" s="268"/>
      <c r="U1674" s="268"/>
      <c r="V1674" s="268"/>
      <c r="W1674" s="65" t="str">
        <f t="shared" si="238"/>
        <v/>
      </c>
      <c r="X1674" s="65" t="str">
        <f t="shared" si="239"/>
        <v/>
      </c>
      <c r="Y1674" s="65" t="str">
        <f t="shared" si="240"/>
        <v/>
      </c>
      <c r="Z1674" s="65" t="str">
        <f t="shared" si="241"/>
        <v/>
      </c>
      <c r="AA1674" s="65" t="str">
        <f t="shared" si="242"/>
        <v/>
      </c>
    </row>
    <row r="1675" spans="1:27" x14ac:dyDescent="0.25">
      <c r="A1675" s="40" t="str">
        <f>IF(G1675="","",1*ISERROR(VLOOKUP(G1675,G$1:G1674,1,FALSE)))</f>
        <v/>
      </c>
      <c r="B1675" s="40" t="str">
        <f>IF(A1675=0,0,IF(A1675="","",SUM(A$2:A1675)))</f>
        <v/>
      </c>
      <c r="C1675" s="41" t="str">
        <f>IF(H1675="","",1*ISERROR(VLOOKUP(H1675,H$1:H1674,1,FALSE)))</f>
        <v/>
      </c>
      <c r="D1675" s="40" t="str">
        <f>IF(C1675=0,0,IF(C1675="","",SUM(C$2:C1675)))</f>
        <v/>
      </c>
      <c r="E1675" s="41" t="str">
        <f>IF(H1675=0,0,IF(C1675="","",SUM(C$11:C1675)))</f>
        <v/>
      </c>
      <c r="F1675" s="41" t="str">
        <f>IF(H1675="","",COUNTIF(H$11:H1675,"="&amp;H1675))</f>
        <v/>
      </c>
      <c r="G1675" s="41" t="str">
        <f t="shared" si="234"/>
        <v/>
      </c>
      <c r="H1675" s="41" t="str">
        <f t="shared" si="235"/>
        <v/>
      </c>
      <c r="I1675" s="41" t="str">
        <f t="shared" si="236"/>
        <v/>
      </c>
      <c r="J1675" s="41" t="str">
        <f t="shared" si="237"/>
        <v/>
      </c>
      <c r="K1675" s="268"/>
      <c r="L1675" s="268"/>
      <c r="M1675" s="268"/>
      <c r="N1675" s="269"/>
      <c r="O1675" s="269"/>
      <c r="P1675" s="269"/>
      <c r="Q1675" s="270"/>
      <c r="R1675" s="271"/>
      <c r="S1675" s="268"/>
      <c r="T1675" s="268"/>
      <c r="U1675" s="268"/>
      <c r="V1675" s="268"/>
      <c r="W1675" s="65" t="str">
        <f t="shared" si="238"/>
        <v/>
      </c>
      <c r="X1675" s="65" t="str">
        <f t="shared" si="239"/>
        <v/>
      </c>
      <c r="Y1675" s="65" t="str">
        <f t="shared" si="240"/>
        <v/>
      </c>
      <c r="Z1675" s="65" t="str">
        <f t="shared" si="241"/>
        <v/>
      </c>
      <c r="AA1675" s="65" t="str">
        <f t="shared" si="242"/>
        <v/>
      </c>
    </row>
    <row r="1676" spans="1:27" x14ac:dyDescent="0.25">
      <c r="A1676" s="40" t="str">
        <f>IF(G1676="","",1*ISERROR(VLOOKUP(G1676,G$1:G1675,1,FALSE)))</f>
        <v/>
      </c>
      <c r="B1676" s="40" t="str">
        <f>IF(A1676=0,0,IF(A1676="","",SUM(A$2:A1676)))</f>
        <v/>
      </c>
      <c r="C1676" s="41" t="str">
        <f>IF(H1676="","",1*ISERROR(VLOOKUP(H1676,H$1:H1675,1,FALSE)))</f>
        <v/>
      </c>
      <c r="D1676" s="40" t="str">
        <f>IF(C1676=0,0,IF(C1676="","",SUM(C$2:C1676)))</f>
        <v/>
      </c>
      <c r="E1676" s="41" t="str">
        <f>IF(H1676=0,0,IF(C1676="","",SUM(C$11:C1676)))</f>
        <v/>
      </c>
      <c r="F1676" s="41" t="str">
        <f>IF(H1676="","",COUNTIF(H$11:H1676,"="&amp;H1676))</f>
        <v/>
      </c>
      <c r="G1676" s="41" t="str">
        <f t="shared" si="234"/>
        <v/>
      </c>
      <c r="H1676" s="41" t="str">
        <f t="shared" si="235"/>
        <v/>
      </c>
      <c r="I1676" s="41" t="str">
        <f t="shared" si="236"/>
        <v/>
      </c>
      <c r="J1676" s="41" t="str">
        <f t="shared" si="237"/>
        <v/>
      </c>
      <c r="K1676" s="268"/>
      <c r="L1676" s="268"/>
      <c r="M1676" s="268"/>
      <c r="N1676" s="269"/>
      <c r="O1676" s="269"/>
      <c r="P1676" s="269"/>
      <c r="Q1676" s="270"/>
      <c r="R1676" s="271"/>
      <c r="S1676" s="268"/>
      <c r="T1676" s="268"/>
      <c r="U1676" s="268"/>
      <c r="V1676" s="268"/>
      <c r="W1676" s="65" t="str">
        <f t="shared" si="238"/>
        <v/>
      </c>
      <c r="X1676" s="65" t="str">
        <f t="shared" si="239"/>
        <v/>
      </c>
      <c r="Y1676" s="65" t="str">
        <f t="shared" si="240"/>
        <v/>
      </c>
      <c r="Z1676" s="65" t="str">
        <f t="shared" si="241"/>
        <v/>
      </c>
      <c r="AA1676" s="65" t="str">
        <f t="shared" si="242"/>
        <v/>
      </c>
    </row>
    <row r="1677" spans="1:27" x14ac:dyDescent="0.25">
      <c r="A1677" s="40" t="str">
        <f>IF(G1677="","",1*ISERROR(VLOOKUP(G1677,G$1:G1676,1,FALSE)))</f>
        <v/>
      </c>
      <c r="B1677" s="40" t="str">
        <f>IF(A1677=0,0,IF(A1677="","",SUM(A$2:A1677)))</f>
        <v/>
      </c>
      <c r="C1677" s="41" t="str">
        <f>IF(H1677="","",1*ISERROR(VLOOKUP(H1677,H$1:H1676,1,FALSE)))</f>
        <v/>
      </c>
      <c r="D1677" s="40" t="str">
        <f>IF(C1677=0,0,IF(C1677="","",SUM(C$2:C1677)))</f>
        <v/>
      </c>
      <c r="E1677" s="41" t="str">
        <f>IF(H1677=0,0,IF(C1677="","",SUM(C$11:C1677)))</f>
        <v/>
      </c>
      <c r="F1677" s="41" t="str">
        <f>IF(H1677="","",COUNTIF(H$11:H1677,"="&amp;H1677))</f>
        <v/>
      </c>
      <c r="G1677" s="41" t="str">
        <f t="shared" si="234"/>
        <v/>
      </c>
      <c r="H1677" s="41" t="str">
        <f t="shared" si="235"/>
        <v/>
      </c>
      <c r="I1677" s="41" t="str">
        <f t="shared" si="236"/>
        <v/>
      </c>
      <c r="J1677" s="41" t="str">
        <f t="shared" si="237"/>
        <v/>
      </c>
      <c r="K1677" s="268"/>
      <c r="L1677" s="268"/>
      <c r="M1677" s="268"/>
      <c r="N1677" s="269"/>
      <c r="O1677" s="269"/>
      <c r="P1677" s="269"/>
      <c r="Q1677" s="270"/>
      <c r="R1677" s="271"/>
      <c r="S1677" s="268"/>
      <c r="T1677" s="268"/>
      <c r="U1677" s="268"/>
      <c r="V1677" s="268"/>
      <c r="W1677" s="65" t="str">
        <f t="shared" si="238"/>
        <v/>
      </c>
      <c r="X1677" s="65" t="str">
        <f t="shared" si="239"/>
        <v/>
      </c>
      <c r="Y1677" s="65" t="str">
        <f t="shared" si="240"/>
        <v/>
      </c>
      <c r="Z1677" s="65" t="str">
        <f t="shared" si="241"/>
        <v/>
      </c>
      <c r="AA1677" s="65" t="str">
        <f t="shared" si="242"/>
        <v/>
      </c>
    </row>
    <row r="1678" spans="1:27" x14ac:dyDescent="0.25">
      <c r="A1678" s="40" t="str">
        <f>IF(G1678="","",1*ISERROR(VLOOKUP(G1678,G$1:G1677,1,FALSE)))</f>
        <v/>
      </c>
      <c r="B1678" s="40" t="str">
        <f>IF(A1678=0,0,IF(A1678="","",SUM(A$2:A1678)))</f>
        <v/>
      </c>
      <c r="C1678" s="41" t="str">
        <f>IF(H1678="","",1*ISERROR(VLOOKUP(H1678,H$1:H1677,1,FALSE)))</f>
        <v/>
      </c>
      <c r="D1678" s="40" t="str">
        <f>IF(C1678=0,0,IF(C1678="","",SUM(C$2:C1678)))</f>
        <v/>
      </c>
      <c r="E1678" s="41" t="str">
        <f>IF(H1678=0,0,IF(C1678="","",SUM(C$11:C1678)))</f>
        <v/>
      </c>
      <c r="F1678" s="41" t="str">
        <f>IF(H1678="","",COUNTIF(H$11:H1678,"="&amp;H1678))</f>
        <v/>
      </c>
      <c r="G1678" s="41" t="str">
        <f t="shared" si="234"/>
        <v/>
      </c>
      <c r="H1678" s="41" t="str">
        <f t="shared" si="235"/>
        <v/>
      </c>
      <c r="I1678" s="41" t="str">
        <f t="shared" si="236"/>
        <v/>
      </c>
      <c r="J1678" s="41" t="str">
        <f t="shared" si="237"/>
        <v/>
      </c>
      <c r="K1678" s="268"/>
      <c r="L1678" s="268"/>
      <c r="M1678" s="268"/>
      <c r="N1678" s="269"/>
      <c r="O1678" s="269"/>
      <c r="P1678" s="269"/>
      <c r="Q1678" s="270"/>
      <c r="R1678" s="271"/>
      <c r="S1678" s="268"/>
      <c r="T1678" s="268"/>
      <c r="U1678" s="268"/>
      <c r="V1678" s="268"/>
      <c r="W1678" s="65" t="str">
        <f t="shared" si="238"/>
        <v/>
      </c>
      <c r="X1678" s="65" t="str">
        <f t="shared" si="239"/>
        <v/>
      </c>
      <c r="Y1678" s="65" t="str">
        <f t="shared" si="240"/>
        <v/>
      </c>
      <c r="Z1678" s="65" t="str">
        <f t="shared" si="241"/>
        <v/>
      </c>
      <c r="AA1678" s="65" t="str">
        <f t="shared" si="242"/>
        <v/>
      </c>
    </row>
    <row r="1679" spans="1:27" x14ac:dyDescent="0.25">
      <c r="A1679" s="40" t="str">
        <f>IF(G1679="","",1*ISERROR(VLOOKUP(G1679,G$1:G1678,1,FALSE)))</f>
        <v/>
      </c>
      <c r="B1679" s="40" t="str">
        <f>IF(A1679=0,0,IF(A1679="","",SUM(A$2:A1679)))</f>
        <v/>
      </c>
      <c r="C1679" s="41" t="str">
        <f>IF(H1679="","",1*ISERROR(VLOOKUP(H1679,H$1:H1678,1,FALSE)))</f>
        <v/>
      </c>
      <c r="D1679" s="40" t="str">
        <f>IF(C1679=0,0,IF(C1679="","",SUM(C$2:C1679)))</f>
        <v/>
      </c>
      <c r="E1679" s="41" t="str">
        <f>IF(H1679=0,0,IF(C1679="","",SUM(C$11:C1679)))</f>
        <v/>
      </c>
      <c r="F1679" s="41" t="str">
        <f>IF(H1679="","",COUNTIF(H$11:H1679,"="&amp;H1679))</f>
        <v/>
      </c>
      <c r="G1679" s="41" t="str">
        <f t="shared" si="234"/>
        <v/>
      </c>
      <c r="H1679" s="41" t="str">
        <f t="shared" si="235"/>
        <v/>
      </c>
      <c r="I1679" s="41" t="str">
        <f t="shared" si="236"/>
        <v/>
      </c>
      <c r="J1679" s="41" t="str">
        <f t="shared" si="237"/>
        <v/>
      </c>
      <c r="K1679" s="268"/>
      <c r="L1679" s="268"/>
      <c r="M1679" s="268"/>
      <c r="N1679" s="269"/>
      <c r="O1679" s="269"/>
      <c r="P1679" s="269"/>
      <c r="Q1679" s="270"/>
      <c r="R1679" s="271"/>
      <c r="S1679" s="268"/>
      <c r="T1679" s="268"/>
      <c r="U1679" s="268"/>
      <c r="V1679" s="268"/>
      <c r="W1679" s="65" t="str">
        <f t="shared" si="238"/>
        <v/>
      </c>
      <c r="X1679" s="65" t="str">
        <f t="shared" si="239"/>
        <v/>
      </c>
      <c r="Y1679" s="65" t="str">
        <f t="shared" si="240"/>
        <v/>
      </c>
      <c r="Z1679" s="65" t="str">
        <f t="shared" si="241"/>
        <v/>
      </c>
      <c r="AA1679" s="65" t="str">
        <f t="shared" si="242"/>
        <v/>
      </c>
    </row>
    <row r="1680" spans="1:27" x14ac:dyDescent="0.25">
      <c r="A1680" s="40" t="str">
        <f>IF(G1680="","",1*ISERROR(VLOOKUP(G1680,G$1:G1679,1,FALSE)))</f>
        <v/>
      </c>
      <c r="B1680" s="40" t="str">
        <f>IF(A1680=0,0,IF(A1680="","",SUM(A$2:A1680)))</f>
        <v/>
      </c>
      <c r="C1680" s="41" t="str">
        <f>IF(H1680="","",1*ISERROR(VLOOKUP(H1680,H$1:H1679,1,FALSE)))</f>
        <v/>
      </c>
      <c r="D1680" s="40" t="str">
        <f>IF(C1680=0,0,IF(C1680="","",SUM(C$2:C1680)))</f>
        <v/>
      </c>
      <c r="E1680" s="41" t="str">
        <f>IF(H1680=0,0,IF(C1680="","",SUM(C$11:C1680)))</f>
        <v/>
      </c>
      <c r="F1680" s="41" t="str">
        <f>IF(H1680="","",COUNTIF(H$11:H1680,"="&amp;H1680))</f>
        <v/>
      </c>
      <c r="G1680" s="41" t="str">
        <f t="shared" si="234"/>
        <v/>
      </c>
      <c r="H1680" s="41" t="str">
        <f t="shared" si="235"/>
        <v/>
      </c>
      <c r="I1680" s="41" t="str">
        <f t="shared" si="236"/>
        <v/>
      </c>
      <c r="J1680" s="41" t="str">
        <f t="shared" si="237"/>
        <v/>
      </c>
      <c r="K1680" s="268"/>
      <c r="L1680" s="268"/>
      <c r="M1680" s="268"/>
      <c r="N1680" s="269"/>
      <c r="O1680" s="269"/>
      <c r="P1680" s="269"/>
      <c r="Q1680" s="270"/>
      <c r="R1680" s="271"/>
      <c r="S1680" s="268"/>
      <c r="T1680" s="268"/>
      <c r="U1680" s="268"/>
      <c r="V1680" s="268"/>
      <c r="W1680" s="65" t="str">
        <f t="shared" si="238"/>
        <v/>
      </c>
      <c r="X1680" s="65" t="str">
        <f t="shared" si="239"/>
        <v/>
      </c>
      <c r="Y1680" s="65" t="str">
        <f t="shared" si="240"/>
        <v/>
      </c>
      <c r="Z1680" s="65" t="str">
        <f t="shared" si="241"/>
        <v/>
      </c>
      <c r="AA1680" s="65" t="str">
        <f t="shared" si="242"/>
        <v/>
      </c>
    </row>
    <row r="1681" spans="1:27" x14ac:dyDescent="0.25">
      <c r="A1681" s="40" t="str">
        <f>IF(G1681="","",1*ISERROR(VLOOKUP(G1681,G$1:G1680,1,FALSE)))</f>
        <v/>
      </c>
      <c r="B1681" s="40" t="str">
        <f>IF(A1681=0,0,IF(A1681="","",SUM(A$2:A1681)))</f>
        <v/>
      </c>
      <c r="C1681" s="41" t="str">
        <f>IF(H1681="","",1*ISERROR(VLOOKUP(H1681,H$1:H1680,1,FALSE)))</f>
        <v/>
      </c>
      <c r="D1681" s="40" t="str">
        <f>IF(C1681=0,0,IF(C1681="","",SUM(C$2:C1681)))</f>
        <v/>
      </c>
      <c r="E1681" s="41" t="str">
        <f>IF(H1681=0,0,IF(C1681="","",SUM(C$11:C1681)))</f>
        <v/>
      </c>
      <c r="F1681" s="41" t="str">
        <f>IF(H1681="","",COUNTIF(H$11:H1681,"="&amp;H1681))</f>
        <v/>
      </c>
      <c r="G1681" s="41" t="str">
        <f t="shared" si="234"/>
        <v/>
      </c>
      <c r="H1681" s="41" t="str">
        <f t="shared" si="235"/>
        <v/>
      </c>
      <c r="I1681" s="41" t="str">
        <f t="shared" si="236"/>
        <v/>
      </c>
      <c r="J1681" s="41" t="str">
        <f t="shared" si="237"/>
        <v/>
      </c>
      <c r="K1681" s="268"/>
      <c r="L1681" s="268"/>
      <c r="M1681" s="268"/>
      <c r="N1681" s="269"/>
      <c r="O1681" s="269"/>
      <c r="P1681" s="269"/>
      <c r="Q1681" s="270"/>
      <c r="R1681" s="271"/>
      <c r="S1681" s="268"/>
      <c r="T1681" s="268"/>
      <c r="U1681" s="268"/>
      <c r="V1681" s="268"/>
      <c r="W1681" s="65" t="str">
        <f t="shared" si="238"/>
        <v/>
      </c>
      <c r="X1681" s="65" t="str">
        <f t="shared" si="239"/>
        <v/>
      </c>
      <c r="Y1681" s="65" t="str">
        <f t="shared" si="240"/>
        <v/>
      </c>
      <c r="Z1681" s="65" t="str">
        <f t="shared" si="241"/>
        <v/>
      </c>
      <c r="AA1681" s="65" t="str">
        <f t="shared" si="242"/>
        <v/>
      </c>
    </row>
    <row r="1682" spans="1:27" x14ac:dyDescent="0.25">
      <c r="A1682" s="40" t="str">
        <f>IF(G1682="","",1*ISERROR(VLOOKUP(G1682,G$1:G1681,1,FALSE)))</f>
        <v/>
      </c>
      <c r="B1682" s="40" t="str">
        <f>IF(A1682=0,0,IF(A1682="","",SUM(A$2:A1682)))</f>
        <v/>
      </c>
      <c r="C1682" s="41" t="str">
        <f>IF(H1682="","",1*ISERROR(VLOOKUP(H1682,H$1:H1681,1,FALSE)))</f>
        <v/>
      </c>
      <c r="D1682" s="40" t="str">
        <f>IF(C1682=0,0,IF(C1682="","",SUM(C$2:C1682)))</f>
        <v/>
      </c>
      <c r="E1682" s="41" t="str">
        <f>IF(H1682=0,0,IF(C1682="","",SUM(C$11:C1682)))</f>
        <v/>
      </c>
      <c r="F1682" s="41" t="str">
        <f>IF(H1682="","",COUNTIF(H$11:H1682,"="&amp;H1682))</f>
        <v/>
      </c>
      <c r="G1682" s="41" t="str">
        <f t="shared" si="234"/>
        <v/>
      </c>
      <c r="H1682" s="41" t="str">
        <f t="shared" si="235"/>
        <v/>
      </c>
      <c r="I1682" s="41" t="str">
        <f t="shared" si="236"/>
        <v/>
      </c>
      <c r="J1682" s="41" t="str">
        <f t="shared" si="237"/>
        <v/>
      </c>
      <c r="K1682" s="268"/>
      <c r="L1682" s="268"/>
      <c r="M1682" s="268"/>
      <c r="N1682" s="269"/>
      <c r="O1682" s="269"/>
      <c r="P1682" s="269"/>
      <c r="Q1682" s="270"/>
      <c r="R1682" s="271"/>
      <c r="S1682" s="268"/>
      <c r="T1682" s="268"/>
      <c r="U1682" s="268"/>
      <c r="V1682" s="268"/>
      <c r="W1682" s="65" t="str">
        <f t="shared" si="238"/>
        <v/>
      </c>
      <c r="X1682" s="65" t="str">
        <f t="shared" si="239"/>
        <v/>
      </c>
      <c r="Y1682" s="65" t="str">
        <f t="shared" si="240"/>
        <v/>
      </c>
      <c r="Z1682" s="65" t="str">
        <f t="shared" si="241"/>
        <v/>
      </c>
      <c r="AA1682" s="65" t="str">
        <f t="shared" si="242"/>
        <v/>
      </c>
    </row>
    <row r="1683" spans="1:27" x14ac:dyDescent="0.25">
      <c r="A1683" s="40" t="str">
        <f>IF(G1683="","",1*ISERROR(VLOOKUP(G1683,G$1:G1682,1,FALSE)))</f>
        <v/>
      </c>
      <c r="B1683" s="40" t="str">
        <f>IF(A1683=0,0,IF(A1683="","",SUM(A$2:A1683)))</f>
        <v/>
      </c>
      <c r="C1683" s="41" t="str">
        <f>IF(H1683="","",1*ISERROR(VLOOKUP(H1683,H$1:H1682,1,FALSE)))</f>
        <v/>
      </c>
      <c r="D1683" s="40" t="str">
        <f>IF(C1683=0,0,IF(C1683="","",SUM(C$2:C1683)))</f>
        <v/>
      </c>
      <c r="E1683" s="41" t="str">
        <f>IF(H1683=0,0,IF(C1683="","",SUM(C$11:C1683)))</f>
        <v/>
      </c>
      <c r="F1683" s="41" t="str">
        <f>IF(H1683="","",COUNTIF(H$11:H1683,"="&amp;H1683))</f>
        <v/>
      </c>
      <c r="G1683" s="41" t="str">
        <f t="shared" si="234"/>
        <v/>
      </c>
      <c r="H1683" s="41" t="str">
        <f t="shared" si="235"/>
        <v/>
      </c>
      <c r="I1683" s="41" t="str">
        <f t="shared" si="236"/>
        <v/>
      </c>
      <c r="J1683" s="41" t="str">
        <f t="shared" si="237"/>
        <v/>
      </c>
      <c r="K1683" s="268"/>
      <c r="L1683" s="268"/>
      <c r="M1683" s="268"/>
      <c r="N1683" s="269"/>
      <c r="O1683" s="269"/>
      <c r="P1683" s="269"/>
      <c r="Q1683" s="270"/>
      <c r="R1683" s="271"/>
      <c r="S1683" s="268"/>
      <c r="T1683" s="268"/>
      <c r="U1683" s="268"/>
      <c r="V1683" s="268"/>
      <c r="W1683" s="65" t="str">
        <f t="shared" si="238"/>
        <v/>
      </c>
      <c r="X1683" s="65" t="str">
        <f t="shared" si="239"/>
        <v/>
      </c>
      <c r="Y1683" s="65" t="str">
        <f t="shared" si="240"/>
        <v/>
      </c>
      <c r="Z1683" s="65" t="str">
        <f t="shared" si="241"/>
        <v/>
      </c>
      <c r="AA1683" s="65" t="str">
        <f t="shared" si="242"/>
        <v/>
      </c>
    </row>
    <row r="1684" spans="1:27" x14ac:dyDescent="0.25">
      <c r="A1684" s="40" t="str">
        <f>IF(G1684="","",1*ISERROR(VLOOKUP(G1684,G$1:G1683,1,FALSE)))</f>
        <v/>
      </c>
      <c r="B1684" s="40" t="str">
        <f>IF(A1684=0,0,IF(A1684="","",SUM(A$2:A1684)))</f>
        <v/>
      </c>
      <c r="C1684" s="41" t="str">
        <f>IF(H1684="","",1*ISERROR(VLOOKUP(H1684,H$1:H1683,1,FALSE)))</f>
        <v/>
      </c>
      <c r="D1684" s="40" t="str">
        <f>IF(C1684=0,0,IF(C1684="","",SUM(C$2:C1684)))</f>
        <v/>
      </c>
      <c r="E1684" s="41" t="str">
        <f>IF(H1684=0,0,IF(C1684="","",SUM(C$11:C1684)))</f>
        <v/>
      </c>
      <c r="F1684" s="41" t="str">
        <f>IF(H1684="","",COUNTIF(H$11:H1684,"="&amp;H1684))</f>
        <v/>
      </c>
      <c r="G1684" s="41" t="str">
        <f t="shared" si="234"/>
        <v/>
      </c>
      <c r="H1684" s="41" t="str">
        <f t="shared" si="235"/>
        <v/>
      </c>
      <c r="I1684" s="41" t="str">
        <f t="shared" si="236"/>
        <v/>
      </c>
      <c r="J1684" s="41" t="str">
        <f t="shared" si="237"/>
        <v/>
      </c>
      <c r="K1684" s="268"/>
      <c r="L1684" s="268"/>
      <c r="M1684" s="268"/>
      <c r="N1684" s="269"/>
      <c r="O1684" s="269"/>
      <c r="P1684" s="269"/>
      <c r="Q1684" s="270"/>
      <c r="R1684" s="271"/>
      <c r="S1684" s="268"/>
      <c r="T1684" s="268"/>
      <c r="U1684" s="268"/>
      <c r="V1684" s="268"/>
      <c r="W1684" s="65" t="str">
        <f t="shared" si="238"/>
        <v/>
      </c>
      <c r="X1684" s="65" t="str">
        <f t="shared" si="239"/>
        <v/>
      </c>
      <c r="Y1684" s="65" t="str">
        <f t="shared" si="240"/>
        <v/>
      </c>
      <c r="Z1684" s="65" t="str">
        <f t="shared" si="241"/>
        <v/>
      </c>
      <c r="AA1684" s="65" t="str">
        <f t="shared" si="242"/>
        <v/>
      </c>
    </row>
    <row r="1685" spans="1:27" x14ac:dyDescent="0.25">
      <c r="A1685" s="40" t="str">
        <f>IF(G1685="","",1*ISERROR(VLOOKUP(G1685,G$1:G1684,1,FALSE)))</f>
        <v/>
      </c>
      <c r="B1685" s="40" t="str">
        <f>IF(A1685=0,0,IF(A1685="","",SUM(A$2:A1685)))</f>
        <v/>
      </c>
      <c r="C1685" s="41" t="str">
        <f>IF(H1685="","",1*ISERROR(VLOOKUP(H1685,H$1:H1684,1,FALSE)))</f>
        <v/>
      </c>
      <c r="D1685" s="40" t="str">
        <f>IF(C1685=0,0,IF(C1685="","",SUM(C$2:C1685)))</f>
        <v/>
      </c>
      <c r="E1685" s="41" t="str">
        <f>IF(H1685=0,0,IF(C1685="","",SUM(C$11:C1685)))</f>
        <v/>
      </c>
      <c r="F1685" s="41" t="str">
        <f>IF(H1685="","",COUNTIF(H$11:H1685,"="&amp;H1685))</f>
        <v/>
      </c>
      <c r="G1685" s="41" t="str">
        <f t="shared" si="234"/>
        <v/>
      </c>
      <c r="H1685" s="41" t="str">
        <f t="shared" si="235"/>
        <v/>
      </c>
      <c r="I1685" s="41" t="str">
        <f t="shared" si="236"/>
        <v/>
      </c>
      <c r="J1685" s="41" t="str">
        <f t="shared" si="237"/>
        <v/>
      </c>
      <c r="K1685" s="268"/>
      <c r="L1685" s="268"/>
      <c r="M1685" s="268"/>
      <c r="N1685" s="269"/>
      <c r="O1685" s="269"/>
      <c r="P1685" s="269"/>
      <c r="Q1685" s="270"/>
      <c r="R1685" s="271"/>
      <c r="S1685" s="268"/>
      <c r="T1685" s="268"/>
      <c r="U1685" s="268"/>
      <c r="V1685" s="268"/>
      <c r="W1685" s="65" t="str">
        <f t="shared" si="238"/>
        <v/>
      </c>
      <c r="X1685" s="65" t="str">
        <f t="shared" si="239"/>
        <v/>
      </c>
      <c r="Y1685" s="65" t="str">
        <f t="shared" si="240"/>
        <v/>
      </c>
      <c r="Z1685" s="65" t="str">
        <f t="shared" si="241"/>
        <v/>
      </c>
      <c r="AA1685" s="65" t="str">
        <f t="shared" si="242"/>
        <v/>
      </c>
    </row>
    <row r="1686" spans="1:27" x14ac:dyDescent="0.25">
      <c r="A1686" s="40" t="str">
        <f>IF(G1686="","",1*ISERROR(VLOOKUP(G1686,G$1:G1685,1,FALSE)))</f>
        <v/>
      </c>
      <c r="B1686" s="40" t="str">
        <f>IF(A1686=0,0,IF(A1686="","",SUM(A$2:A1686)))</f>
        <v/>
      </c>
      <c r="C1686" s="41" t="str">
        <f>IF(H1686="","",1*ISERROR(VLOOKUP(H1686,H$1:H1685,1,FALSE)))</f>
        <v/>
      </c>
      <c r="D1686" s="40" t="str">
        <f>IF(C1686=0,0,IF(C1686="","",SUM(C$2:C1686)))</f>
        <v/>
      </c>
      <c r="E1686" s="41" t="str">
        <f>IF(H1686=0,0,IF(C1686="","",SUM(C$11:C1686)))</f>
        <v/>
      </c>
      <c r="F1686" s="41" t="str">
        <f>IF(H1686="","",COUNTIF(H$11:H1686,"="&amp;H1686))</f>
        <v/>
      </c>
      <c r="G1686" s="41" t="str">
        <f t="shared" si="234"/>
        <v/>
      </c>
      <c r="H1686" s="41" t="str">
        <f t="shared" si="235"/>
        <v/>
      </c>
      <c r="I1686" s="41" t="str">
        <f t="shared" si="236"/>
        <v/>
      </c>
      <c r="J1686" s="41" t="str">
        <f t="shared" si="237"/>
        <v/>
      </c>
      <c r="K1686" s="268"/>
      <c r="L1686" s="268"/>
      <c r="M1686" s="268"/>
      <c r="N1686" s="269"/>
      <c r="O1686" s="269"/>
      <c r="P1686" s="269"/>
      <c r="Q1686" s="270"/>
      <c r="R1686" s="271"/>
      <c r="S1686" s="268"/>
      <c r="T1686" s="268"/>
      <c r="U1686" s="268"/>
      <c r="V1686" s="268"/>
      <c r="W1686" s="65" t="str">
        <f t="shared" si="238"/>
        <v/>
      </c>
      <c r="X1686" s="65" t="str">
        <f t="shared" si="239"/>
        <v/>
      </c>
      <c r="Y1686" s="65" t="str">
        <f t="shared" si="240"/>
        <v/>
      </c>
      <c r="Z1686" s="65" t="str">
        <f t="shared" si="241"/>
        <v/>
      </c>
      <c r="AA1686" s="65" t="str">
        <f t="shared" si="242"/>
        <v/>
      </c>
    </row>
    <row r="1687" spans="1:27" x14ac:dyDescent="0.25">
      <c r="A1687" s="40" t="str">
        <f>IF(G1687="","",1*ISERROR(VLOOKUP(G1687,G$1:G1686,1,FALSE)))</f>
        <v/>
      </c>
      <c r="B1687" s="40" t="str">
        <f>IF(A1687=0,0,IF(A1687="","",SUM(A$2:A1687)))</f>
        <v/>
      </c>
      <c r="C1687" s="41" t="str">
        <f>IF(H1687="","",1*ISERROR(VLOOKUP(H1687,H$1:H1686,1,FALSE)))</f>
        <v/>
      </c>
      <c r="D1687" s="40" t="str">
        <f>IF(C1687=0,0,IF(C1687="","",SUM(C$2:C1687)))</f>
        <v/>
      </c>
      <c r="E1687" s="41" t="str">
        <f>IF(H1687=0,0,IF(C1687="","",SUM(C$11:C1687)))</f>
        <v/>
      </c>
      <c r="F1687" s="41" t="str">
        <f>IF(H1687="","",COUNTIF(H$11:H1687,"="&amp;H1687))</f>
        <v/>
      </c>
      <c r="G1687" s="41" t="str">
        <f t="shared" si="234"/>
        <v/>
      </c>
      <c r="H1687" s="41" t="str">
        <f t="shared" si="235"/>
        <v/>
      </c>
      <c r="I1687" s="41" t="str">
        <f t="shared" si="236"/>
        <v/>
      </c>
      <c r="J1687" s="41" t="str">
        <f t="shared" si="237"/>
        <v/>
      </c>
      <c r="K1687" s="268"/>
      <c r="L1687" s="268"/>
      <c r="M1687" s="268"/>
      <c r="N1687" s="269"/>
      <c r="O1687" s="269"/>
      <c r="P1687" s="269"/>
      <c r="Q1687" s="270"/>
      <c r="R1687" s="271"/>
      <c r="S1687" s="268"/>
      <c r="T1687" s="268"/>
      <c r="U1687" s="268"/>
      <c r="V1687" s="268"/>
      <c r="W1687" s="65" t="str">
        <f t="shared" si="238"/>
        <v/>
      </c>
      <c r="X1687" s="65" t="str">
        <f t="shared" si="239"/>
        <v/>
      </c>
      <c r="Y1687" s="65" t="str">
        <f t="shared" si="240"/>
        <v/>
      </c>
      <c r="Z1687" s="65" t="str">
        <f t="shared" si="241"/>
        <v/>
      </c>
      <c r="AA1687" s="65" t="str">
        <f t="shared" si="242"/>
        <v/>
      </c>
    </row>
    <row r="1688" spans="1:27" x14ac:dyDescent="0.25">
      <c r="A1688" s="40" t="str">
        <f>IF(G1688="","",1*ISERROR(VLOOKUP(G1688,G$1:G1687,1,FALSE)))</f>
        <v/>
      </c>
      <c r="B1688" s="40" t="str">
        <f>IF(A1688=0,0,IF(A1688="","",SUM(A$2:A1688)))</f>
        <v/>
      </c>
      <c r="C1688" s="41" t="str">
        <f>IF(H1688="","",1*ISERROR(VLOOKUP(H1688,H$1:H1687,1,FALSE)))</f>
        <v/>
      </c>
      <c r="D1688" s="40" t="str">
        <f>IF(C1688=0,0,IF(C1688="","",SUM(C$2:C1688)))</f>
        <v/>
      </c>
      <c r="E1688" s="41" t="str">
        <f>IF(H1688=0,0,IF(C1688="","",SUM(C$11:C1688)))</f>
        <v/>
      </c>
      <c r="F1688" s="41" t="str">
        <f>IF(H1688="","",COUNTIF(H$11:H1688,"="&amp;H1688))</f>
        <v/>
      </c>
      <c r="G1688" s="41" t="str">
        <f t="shared" si="234"/>
        <v/>
      </c>
      <c r="H1688" s="41" t="str">
        <f t="shared" si="235"/>
        <v/>
      </c>
      <c r="I1688" s="41" t="str">
        <f t="shared" si="236"/>
        <v/>
      </c>
      <c r="J1688" s="41" t="str">
        <f t="shared" si="237"/>
        <v/>
      </c>
      <c r="K1688" s="268"/>
      <c r="L1688" s="268"/>
      <c r="M1688" s="268"/>
      <c r="N1688" s="269"/>
      <c r="O1688" s="269"/>
      <c r="P1688" s="269"/>
      <c r="Q1688" s="270"/>
      <c r="R1688" s="271"/>
      <c r="S1688" s="268"/>
      <c r="T1688" s="268"/>
      <c r="U1688" s="268"/>
      <c r="V1688" s="268"/>
      <c r="W1688" s="65" t="str">
        <f t="shared" si="238"/>
        <v/>
      </c>
      <c r="X1688" s="65" t="str">
        <f t="shared" si="239"/>
        <v/>
      </c>
      <c r="Y1688" s="65" t="str">
        <f t="shared" si="240"/>
        <v/>
      </c>
      <c r="Z1688" s="65" t="str">
        <f t="shared" si="241"/>
        <v/>
      </c>
      <c r="AA1688" s="65" t="str">
        <f t="shared" si="242"/>
        <v/>
      </c>
    </row>
    <row r="1689" spans="1:27" x14ac:dyDescent="0.25">
      <c r="A1689" s="40" t="str">
        <f>IF(G1689="","",1*ISERROR(VLOOKUP(G1689,G$1:G1688,1,FALSE)))</f>
        <v/>
      </c>
      <c r="B1689" s="40" t="str">
        <f>IF(A1689=0,0,IF(A1689="","",SUM(A$2:A1689)))</f>
        <v/>
      </c>
      <c r="C1689" s="41" t="str">
        <f>IF(H1689="","",1*ISERROR(VLOOKUP(H1689,H$1:H1688,1,FALSE)))</f>
        <v/>
      </c>
      <c r="D1689" s="40" t="str">
        <f>IF(C1689=0,0,IF(C1689="","",SUM(C$2:C1689)))</f>
        <v/>
      </c>
      <c r="E1689" s="41" t="str">
        <f>IF(H1689=0,0,IF(C1689="","",SUM(C$11:C1689)))</f>
        <v/>
      </c>
      <c r="F1689" s="41" t="str">
        <f>IF(H1689="","",COUNTIF(H$11:H1689,"="&amp;H1689))</f>
        <v/>
      </c>
      <c r="G1689" s="41" t="str">
        <f t="shared" si="234"/>
        <v/>
      </c>
      <c r="H1689" s="41" t="str">
        <f t="shared" si="235"/>
        <v/>
      </c>
      <c r="I1689" s="41" t="str">
        <f t="shared" si="236"/>
        <v/>
      </c>
      <c r="J1689" s="41" t="str">
        <f t="shared" si="237"/>
        <v/>
      </c>
      <c r="K1689" s="268"/>
      <c r="L1689" s="268"/>
      <c r="M1689" s="268"/>
      <c r="N1689" s="269"/>
      <c r="O1689" s="269"/>
      <c r="P1689" s="269"/>
      <c r="Q1689" s="270"/>
      <c r="R1689" s="271"/>
      <c r="S1689" s="268"/>
      <c r="T1689" s="268"/>
      <c r="U1689" s="268"/>
      <c r="V1689" s="268"/>
      <c r="W1689" s="65" t="str">
        <f t="shared" si="238"/>
        <v/>
      </c>
      <c r="X1689" s="65" t="str">
        <f t="shared" si="239"/>
        <v/>
      </c>
      <c r="Y1689" s="65" t="str">
        <f t="shared" si="240"/>
        <v/>
      </c>
      <c r="Z1689" s="65" t="str">
        <f t="shared" si="241"/>
        <v/>
      </c>
      <c r="AA1689" s="65" t="str">
        <f t="shared" si="242"/>
        <v/>
      </c>
    </row>
    <row r="1690" spans="1:27" x14ac:dyDescent="0.25">
      <c r="A1690" s="40" t="str">
        <f>IF(G1690="","",1*ISERROR(VLOOKUP(G1690,G$1:G1689,1,FALSE)))</f>
        <v/>
      </c>
      <c r="B1690" s="40" t="str">
        <f>IF(A1690=0,0,IF(A1690="","",SUM(A$2:A1690)))</f>
        <v/>
      </c>
      <c r="C1690" s="41" t="str">
        <f>IF(H1690="","",1*ISERROR(VLOOKUP(H1690,H$1:H1689,1,FALSE)))</f>
        <v/>
      </c>
      <c r="D1690" s="40" t="str">
        <f>IF(C1690=0,0,IF(C1690="","",SUM(C$2:C1690)))</f>
        <v/>
      </c>
      <c r="E1690" s="41" t="str">
        <f>IF(H1690=0,0,IF(C1690="","",SUM(C$11:C1690)))</f>
        <v/>
      </c>
      <c r="F1690" s="41" t="str">
        <f>IF(H1690="","",COUNTIF(H$11:H1690,"="&amp;H1690))</f>
        <v/>
      </c>
      <c r="G1690" s="41" t="str">
        <f t="shared" si="234"/>
        <v/>
      </c>
      <c r="H1690" s="41" t="str">
        <f t="shared" si="235"/>
        <v/>
      </c>
      <c r="I1690" s="41" t="str">
        <f t="shared" si="236"/>
        <v/>
      </c>
      <c r="J1690" s="41" t="str">
        <f t="shared" si="237"/>
        <v/>
      </c>
      <c r="K1690" s="268"/>
      <c r="L1690" s="268"/>
      <c r="M1690" s="268"/>
      <c r="N1690" s="269"/>
      <c r="O1690" s="269"/>
      <c r="P1690" s="269"/>
      <c r="Q1690" s="270"/>
      <c r="R1690" s="271"/>
      <c r="S1690" s="268"/>
      <c r="T1690" s="268"/>
      <c r="U1690" s="268"/>
      <c r="V1690" s="268"/>
      <c r="W1690" s="65" t="str">
        <f t="shared" si="238"/>
        <v/>
      </c>
      <c r="X1690" s="65" t="str">
        <f t="shared" si="239"/>
        <v/>
      </c>
      <c r="Y1690" s="65" t="str">
        <f t="shared" si="240"/>
        <v/>
      </c>
      <c r="Z1690" s="65" t="str">
        <f t="shared" si="241"/>
        <v/>
      </c>
      <c r="AA1690" s="65" t="str">
        <f t="shared" si="242"/>
        <v/>
      </c>
    </row>
    <row r="1691" spans="1:27" x14ac:dyDescent="0.25">
      <c r="A1691" s="40" t="str">
        <f>IF(G1691="","",1*ISERROR(VLOOKUP(G1691,G$1:G1690,1,FALSE)))</f>
        <v/>
      </c>
      <c r="B1691" s="40" t="str">
        <f>IF(A1691=0,0,IF(A1691="","",SUM(A$2:A1691)))</f>
        <v/>
      </c>
      <c r="C1691" s="41" t="str">
        <f>IF(H1691="","",1*ISERROR(VLOOKUP(H1691,H$1:H1690,1,FALSE)))</f>
        <v/>
      </c>
      <c r="D1691" s="40" t="str">
        <f>IF(C1691=0,0,IF(C1691="","",SUM(C$2:C1691)))</f>
        <v/>
      </c>
      <c r="E1691" s="41" t="str">
        <f>IF(H1691=0,0,IF(C1691="","",SUM(C$11:C1691)))</f>
        <v/>
      </c>
      <c r="F1691" s="41" t="str">
        <f>IF(H1691="","",COUNTIF(H$11:H1691,"="&amp;H1691))</f>
        <v/>
      </c>
      <c r="G1691" s="41" t="str">
        <f t="shared" si="234"/>
        <v/>
      </c>
      <c r="H1691" s="41" t="str">
        <f t="shared" si="235"/>
        <v/>
      </c>
      <c r="I1691" s="41" t="str">
        <f t="shared" si="236"/>
        <v/>
      </c>
      <c r="J1691" s="41" t="str">
        <f t="shared" si="237"/>
        <v/>
      </c>
      <c r="K1691" s="268"/>
      <c r="L1691" s="268"/>
      <c r="M1691" s="268"/>
      <c r="N1691" s="269"/>
      <c r="O1691" s="269"/>
      <c r="P1691" s="269"/>
      <c r="Q1691" s="270"/>
      <c r="R1691" s="271"/>
      <c r="S1691" s="268"/>
      <c r="T1691" s="268"/>
      <c r="U1691" s="268"/>
      <c r="V1691" s="268"/>
      <c r="W1691" s="65" t="str">
        <f t="shared" si="238"/>
        <v/>
      </c>
      <c r="X1691" s="65" t="str">
        <f t="shared" si="239"/>
        <v/>
      </c>
      <c r="Y1691" s="65" t="str">
        <f t="shared" si="240"/>
        <v/>
      </c>
      <c r="Z1691" s="65" t="str">
        <f t="shared" si="241"/>
        <v/>
      </c>
      <c r="AA1691" s="65" t="str">
        <f t="shared" si="242"/>
        <v/>
      </c>
    </row>
    <row r="1692" spans="1:27" x14ac:dyDescent="0.25">
      <c r="A1692" s="40" t="str">
        <f>IF(G1692="","",1*ISERROR(VLOOKUP(G1692,G$1:G1691,1,FALSE)))</f>
        <v/>
      </c>
      <c r="B1692" s="40" t="str">
        <f>IF(A1692=0,0,IF(A1692="","",SUM(A$2:A1692)))</f>
        <v/>
      </c>
      <c r="C1692" s="41" t="str">
        <f>IF(H1692="","",1*ISERROR(VLOOKUP(H1692,H$1:H1691,1,FALSE)))</f>
        <v/>
      </c>
      <c r="D1692" s="40" t="str">
        <f>IF(C1692=0,0,IF(C1692="","",SUM(C$2:C1692)))</f>
        <v/>
      </c>
      <c r="E1692" s="41" t="str">
        <f>IF(H1692=0,0,IF(C1692="","",SUM(C$11:C1692)))</f>
        <v/>
      </c>
      <c r="F1692" s="41" t="str">
        <f>IF(H1692="","",COUNTIF(H$11:H1692,"="&amp;H1692))</f>
        <v/>
      </c>
      <c r="G1692" s="41" t="str">
        <f t="shared" si="234"/>
        <v/>
      </c>
      <c r="H1692" s="41" t="str">
        <f t="shared" si="235"/>
        <v/>
      </c>
      <c r="I1692" s="41" t="str">
        <f t="shared" si="236"/>
        <v/>
      </c>
      <c r="J1692" s="41" t="str">
        <f t="shared" si="237"/>
        <v/>
      </c>
      <c r="K1692" s="268"/>
      <c r="L1692" s="268"/>
      <c r="M1692" s="268"/>
      <c r="N1692" s="269"/>
      <c r="O1692" s="269"/>
      <c r="P1692" s="269"/>
      <c r="Q1692" s="270"/>
      <c r="R1692" s="271"/>
      <c r="S1692" s="268"/>
      <c r="T1692" s="268"/>
      <c r="U1692" s="268"/>
      <c r="V1692" s="268"/>
      <c r="W1692" s="65" t="str">
        <f t="shared" si="238"/>
        <v/>
      </c>
      <c r="X1692" s="65" t="str">
        <f t="shared" si="239"/>
        <v/>
      </c>
      <c r="Y1692" s="65" t="str">
        <f t="shared" si="240"/>
        <v/>
      </c>
      <c r="Z1692" s="65" t="str">
        <f t="shared" si="241"/>
        <v/>
      </c>
      <c r="AA1692" s="65" t="str">
        <f t="shared" si="242"/>
        <v/>
      </c>
    </row>
    <row r="1693" spans="1:27" x14ac:dyDescent="0.25">
      <c r="A1693" s="40" t="str">
        <f>IF(G1693="","",1*ISERROR(VLOOKUP(G1693,G$1:G1692,1,FALSE)))</f>
        <v/>
      </c>
      <c r="B1693" s="40" t="str">
        <f>IF(A1693=0,0,IF(A1693="","",SUM(A$2:A1693)))</f>
        <v/>
      </c>
      <c r="C1693" s="41" t="str">
        <f>IF(H1693="","",1*ISERROR(VLOOKUP(H1693,H$1:H1692,1,FALSE)))</f>
        <v/>
      </c>
      <c r="D1693" s="40" t="str">
        <f>IF(C1693=0,0,IF(C1693="","",SUM(C$2:C1693)))</f>
        <v/>
      </c>
      <c r="E1693" s="41" t="str">
        <f>IF(H1693=0,0,IF(C1693="","",SUM(C$11:C1693)))</f>
        <v/>
      </c>
      <c r="F1693" s="41" t="str">
        <f>IF(H1693="","",COUNTIF(H$11:H1693,"="&amp;H1693))</f>
        <v/>
      </c>
      <c r="G1693" s="41" t="str">
        <f t="shared" si="234"/>
        <v/>
      </c>
      <c r="H1693" s="41" t="str">
        <f t="shared" si="235"/>
        <v/>
      </c>
      <c r="I1693" s="41" t="str">
        <f t="shared" si="236"/>
        <v/>
      </c>
      <c r="J1693" s="41" t="str">
        <f t="shared" si="237"/>
        <v/>
      </c>
      <c r="K1693" s="268"/>
      <c r="L1693" s="268"/>
      <c r="M1693" s="268"/>
      <c r="N1693" s="269"/>
      <c r="O1693" s="269"/>
      <c r="P1693" s="269"/>
      <c r="Q1693" s="270"/>
      <c r="R1693" s="271"/>
      <c r="S1693" s="268"/>
      <c r="T1693" s="268"/>
      <c r="U1693" s="268"/>
      <c r="V1693" s="268"/>
      <c r="W1693" s="65" t="str">
        <f t="shared" si="238"/>
        <v/>
      </c>
      <c r="X1693" s="65" t="str">
        <f t="shared" si="239"/>
        <v/>
      </c>
      <c r="Y1693" s="65" t="str">
        <f t="shared" si="240"/>
        <v/>
      </c>
      <c r="Z1693" s="65" t="str">
        <f t="shared" si="241"/>
        <v/>
      </c>
      <c r="AA1693" s="65" t="str">
        <f t="shared" si="242"/>
        <v/>
      </c>
    </row>
    <row r="1694" spans="1:27" x14ac:dyDescent="0.25">
      <c r="A1694" s="40" t="str">
        <f>IF(G1694="","",1*ISERROR(VLOOKUP(G1694,G$1:G1693,1,FALSE)))</f>
        <v/>
      </c>
      <c r="B1694" s="40" t="str">
        <f>IF(A1694=0,0,IF(A1694="","",SUM(A$2:A1694)))</f>
        <v/>
      </c>
      <c r="C1694" s="41" t="str">
        <f>IF(H1694="","",1*ISERROR(VLOOKUP(H1694,H$1:H1693,1,FALSE)))</f>
        <v/>
      </c>
      <c r="D1694" s="40" t="str">
        <f>IF(C1694=0,0,IF(C1694="","",SUM(C$2:C1694)))</f>
        <v/>
      </c>
      <c r="E1694" s="41" t="str">
        <f>IF(H1694=0,0,IF(C1694="","",SUM(C$11:C1694)))</f>
        <v/>
      </c>
      <c r="F1694" s="41" t="str">
        <f>IF(H1694="","",COUNTIF(H$11:H1694,"="&amp;H1694))</f>
        <v/>
      </c>
      <c r="G1694" s="41" t="str">
        <f t="shared" si="234"/>
        <v/>
      </c>
      <c r="H1694" s="41" t="str">
        <f t="shared" si="235"/>
        <v/>
      </c>
      <c r="I1694" s="41" t="str">
        <f t="shared" si="236"/>
        <v/>
      </c>
      <c r="J1694" s="41" t="str">
        <f t="shared" si="237"/>
        <v/>
      </c>
      <c r="K1694" s="268"/>
      <c r="L1694" s="268"/>
      <c r="M1694" s="268"/>
      <c r="N1694" s="269"/>
      <c r="O1694" s="269"/>
      <c r="P1694" s="269"/>
      <c r="Q1694" s="270"/>
      <c r="R1694" s="271"/>
      <c r="S1694" s="268"/>
      <c r="T1694" s="268"/>
      <c r="U1694" s="268"/>
      <c r="V1694" s="268"/>
      <c r="W1694" s="65" t="str">
        <f t="shared" si="238"/>
        <v/>
      </c>
      <c r="X1694" s="65" t="str">
        <f t="shared" si="239"/>
        <v/>
      </c>
      <c r="Y1694" s="65" t="str">
        <f t="shared" si="240"/>
        <v/>
      </c>
      <c r="Z1694" s="65" t="str">
        <f t="shared" si="241"/>
        <v/>
      </c>
      <c r="AA1694" s="65" t="str">
        <f t="shared" si="242"/>
        <v/>
      </c>
    </row>
    <row r="1695" spans="1:27" x14ac:dyDescent="0.25">
      <c r="A1695" s="40" t="str">
        <f>IF(G1695="","",1*ISERROR(VLOOKUP(G1695,G$1:G1694,1,FALSE)))</f>
        <v/>
      </c>
      <c r="B1695" s="40" t="str">
        <f>IF(A1695=0,0,IF(A1695="","",SUM(A$2:A1695)))</f>
        <v/>
      </c>
      <c r="C1695" s="41" t="str">
        <f>IF(H1695="","",1*ISERROR(VLOOKUP(H1695,H$1:H1694,1,FALSE)))</f>
        <v/>
      </c>
      <c r="D1695" s="40" t="str">
        <f>IF(C1695=0,0,IF(C1695="","",SUM(C$2:C1695)))</f>
        <v/>
      </c>
      <c r="E1695" s="41" t="str">
        <f>IF(H1695=0,0,IF(C1695="","",SUM(C$11:C1695)))</f>
        <v/>
      </c>
      <c r="F1695" s="41" t="str">
        <f>IF(H1695="","",COUNTIF(H$11:H1695,"="&amp;H1695))</f>
        <v/>
      </c>
      <c r="G1695" s="41" t="str">
        <f t="shared" si="234"/>
        <v/>
      </c>
      <c r="H1695" s="41" t="str">
        <f t="shared" si="235"/>
        <v/>
      </c>
      <c r="I1695" s="41" t="str">
        <f t="shared" si="236"/>
        <v/>
      </c>
      <c r="J1695" s="41" t="str">
        <f t="shared" si="237"/>
        <v/>
      </c>
      <c r="K1695" s="268"/>
      <c r="L1695" s="268"/>
      <c r="M1695" s="268"/>
      <c r="N1695" s="269"/>
      <c r="O1695" s="269"/>
      <c r="P1695" s="269"/>
      <c r="Q1695" s="270"/>
      <c r="R1695" s="271"/>
      <c r="S1695" s="268"/>
      <c r="T1695" s="268"/>
      <c r="U1695" s="268"/>
      <c r="V1695" s="268"/>
      <c r="W1695" s="65" t="str">
        <f t="shared" si="238"/>
        <v/>
      </c>
      <c r="X1695" s="65" t="str">
        <f t="shared" si="239"/>
        <v/>
      </c>
      <c r="Y1695" s="65" t="str">
        <f t="shared" si="240"/>
        <v/>
      </c>
      <c r="Z1695" s="65" t="str">
        <f t="shared" si="241"/>
        <v/>
      </c>
      <c r="AA1695" s="65" t="str">
        <f t="shared" si="242"/>
        <v/>
      </c>
    </row>
    <row r="1696" spans="1:27" x14ac:dyDescent="0.25">
      <c r="A1696" s="40" t="str">
        <f>IF(G1696="","",1*ISERROR(VLOOKUP(G1696,G$1:G1695,1,FALSE)))</f>
        <v/>
      </c>
      <c r="B1696" s="40" t="str">
        <f>IF(A1696=0,0,IF(A1696="","",SUM(A$2:A1696)))</f>
        <v/>
      </c>
      <c r="C1696" s="41" t="str">
        <f>IF(H1696="","",1*ISERROR(VLOOKUP(H1696,H$1:H1695,1,FALSE)))</f>
        <v/>
      </c>
      <c r="D1696" s="40" t="str">
        <f>IF(C1696=0,0,IF(C1696="","",SUM(C$2:C1696)))</f>
        <v/>
      </c>
      <c r="E1696" s="41" t="str">
        <f>IF(H1696=0,0,IF(C1696="","",SUM(C$11:C1696)))</f>
        <v/>
      </c>
      <c r="F1696" s="41" t="str">
        <f>IF(H1696="","",COUNTIF(H$11:H1696,"="&amp;H1696))</f>
        <v/>
      </c>
      <c r="G1696" s="41" t="str">
        <f t="shared" si="234"/>
        <v/>
      </c>
      <c r="H1696" s="41" t="str">
        <f t="shared" si="235"/>
        <v/>
      </c>
      <c r="I1696" s="41" t="str">
        <f t="shared" si="236"/>
        <v/>
      </c>
      <c r="J1696" s="41" t="str">
        <f t="shared" si="237"/>
        <v/>
      </c>
      <c r="K1696" s="268"/>
      <c r="L1696" s="268"/>
      <c r="M1696" s="268"/>
      <c r="N1696" s="269"/>
      <c r="O1696" s="269"/>
      <c r="P1696" s="269"/>
      <c r="Q1696" s="270"/>
      <c r="R1696" s="271"/>
      <c r="S1696" s="268"/>
      <c r="T1696" s="268"/>
      <c r="U1696" s="268"/>
      <c r="V1696" s="268"/>
      <c r="W1696" s="65" t="str">
        <f t="shared" si="238"/>
        <v/>
      </c>
      <c r="X1696" s="65" t="str">
        <f t="shared" si="239"/>
        <v/>
      </c>
      <c r="Y1696" s="65" t="str">
        <f t="shared" si="240"/>
        <v/>
      </c>
      <c r="Z1696" s="65" t="str">
        <f t="shared" si="241"/>
        <v/>
      </c>
      <c r="AA1696" s="65" t="str">
        <f t="shared" si="242"/>
        <v/>
      </c>
    </row>
    <row r="1697" spans="1:27" x14ac:dyDescent="0.25">
      <c r="A1697" s="40" t="str">
        <f>IF(G1697="","",1*ISERROR(VLOOKUP(G1697,G$1:G1696,1,FALSE)))</f>
        <v/>
      </c>
      <c r="B1697" s="40" t="str">
        <f>IF(A1697=0,0,IF(A1697="","",SUM(A$2:A1697)))</f>
        <v/>
      </c>
      <c r="C1697" s="41" t="str">
        <f>IF(H1697="","",1*ISERROR(VLOOKUP(H1697,H$1:H1696,1,FALSE)))</f>
        <v/>
      </c>
      <c r="D1697" s="40" t="str">
        <f>IF(C1697=0,0,IF(C1697="","",SUM(C$2:C1697)))</f>
        <v/>
      </c>
      <c r="E1697" s="41" t="str">
        <f>IF(H1697=0,0,IF(C1697="","",SUM(C$11:C1697)))</f>
        <v/>
      </c>
      <c r="F1697" s="41" t="str">
        <f>IF(H1697="","",COUNTIF(H$11:H1697,"="&amp;H1697))</f>
        <v/>
      </c>
      <c r="G1697" s="41" t="str">
        <f t="shared" si="234"/>
        <v/>
      </c>
      <c r="H1697" s="41" t="str">
        <f t="shared" si="235"/>
        <v/>
      </c>
      <c r="I1697" s="41" t="str">
        <f t="shared" si="236"/>
        <v/>
      </c>
      <c r="J1697" s="41" t="str">
        <f t="shared" si="237"/>
        <v/>
      </c>
      <c r="K1697" s="268"/>
      <c r="L1697" s="268"/>
      <c r="M1697" s="268"/>
      <c r="N1697" s="269"/>
      <c r="O1697" s="269"/>
      <c r="P1697" s="269"/>
      <c r="Q1697" s="270"/>
      <c r="R1697" s="271"/>
      <c r="S1697" s="268"/>
      <c r="T1697" s="268"/>
      <c r="U1697" s="268"/>
      <c r="V1697" s="268"/>
      <c r="W1697" s="65" t="str">
        <f t="shared" si="238"/>
        <v/>
      </c>
      <c r="X1697" s="65" t="str">
        <f t="shared" si="239"/>
        <v/>
      </c>
      <c r="Y1697" s="65" t="str">
        <f t="shared" si="240"/>
        <v/>
      </c>
      <c r="Z1697" s="65" t="str">
        <f t="shared" si="241"/>
        <v/>
      </c>
      <c r="AA1697" s="65" t="str">
        <f t="shared" si="242"/>
        <v/>
      </c>
    </row>
    <row r="1698" spans="1:27" x14ac:dyDescent="0.25">
      <c r="A1698" s="40" t="str">
        <f>IF(G1698="","",1*ISERROR(VLOOKUP(G1698,G$1:G1697,1,FALSE)))</f>
        <v/>
      </c>
      <c r="B1698" s="40" t="str">
        <f>IF(A1698=0,0,IF(A1698="","",SUM(A$2:A1698)))</f>
        <v/>
      </c>
      <c r="C1698" s="41" t="str">
        <f>IF(H1698="","",1*ISERROR(VLOOKUP(H1698,H$1:H1697,1,FALSE)))</f>
        <v/>
      </c>
      <c r="D1698" s="40" t="str">
        <f>IF(C1698=0,0,IF(C1698="","",SUM(C$2:C1698)))</f>
        <v/>
      </c>
      <c r="E1698" s="41" t="str">
        <f>IF(H1698=0,0,IF(C1698="","",SUM(C$11:C1698)))</f>
        <v/>
      </c>
      <c r="F1698" s="41" t="str">
        <f>IF(H1698="","",COUNTIF(H$11:H1698,"="&amp;H1698))</f>
        <v/>
      </c>
      <c r="G1698" s="41" t="str">
        <f t="shared" si="234"/>
        <v/>
      </c>
      <c r="H1698" s="41" t="str">
        <f t="shared" si="235"/>
        <v/>
      </c>
      <c r="I1698" s="41" t="str">
        <f t="shared" si="236"/>
        <v/>
      </c>
      <c r="J1698" s="41" t="str">
        <f t="shared" si="237"/>
        <v/>
      </c>
      <c r="K1698" s="268"/>
      <c r="L1698" s="268"/>
      <c r="M1698" s="268"/>
      <c r="N1698" s="269"/>
      <c r="O1698" s="269"/>
      <c r="P1698" s="269"/>
      <c r="Q1698" s="270"/>
      <c r="R1698" s="271"/>
      <c r="S1698" s="268"/>
      <c r="T1698" s="268"/>
      <c r="U1698" s="268"/>
      <c r="V1698" s="268"/>
      <c r="W1698" s="65" t="str">
        <f t="shared" si="238"/>
        <v/>
      </c>
      <c r="X1698" s="65" t="str">
        <f t="shared" si="239"/>
        <v/>
      </c>
      <c r="Y1698" s="65" t="str">
        <f t="shared" si="240"/>
        <v/>
      </c>
      <c r="Z1698" s="65" t="str">
        <f t="shared" si="241"/>
        <v/>
      </c>
      <c r="AA1698" s="65" t="str">
        <f t="shared" si="242"/>
        <v/>
      </c>
    </row>
    <row r="1699" spans="1:27" x14ac:dyDescent="0.25">
      <c r="A1699" s="40" t="str">
        <f>IF(G1699="","",1*ISERROR(VLOOKUP(G1699,G$1:G1698,1,FALSE)))</f>
        <v/>
      </c>
      <c r="B1699" s="40" t="str">
        <f>IF(A1699=0,0,IF(A1699="","",SUM(A$2:A1699)))</f>
        <v/>
      </c>
      <c r="C1699" s="41" t="str">
        <f>IF(H1699="","",1*ISERROR(VLOOKUP(H1699,H$1:H1698,1,FALSE)))</f>
        <v/>
      </c>
      <c r="D1699" s="40" t="str">
        <f>IF(C1699=0,0,IF(C1699="","",SUM(C$2:C1699)))</f>
        <v/>
      </c>
      <c r="E1699" s="41" t="str">
        <f>IF(H1699=0,0,IF(C1699="","",SUM(C$11:C1699)))</f>
        <v/>
      </c>
      <c r="F1699" s="41" t="str">
        <f>IF(H1699="","",COUNTIF(H$11:H1699,"="&amp;H1699))</f>
        <v/>
      </c>
      <c r="G1699" s="41" t="str">
        <f t="shared" si="234"/>
        <v/>
      </c>
      <c r="H1699" s="41" t="str">
        <f t="shared" si="235"/>
        <v/>
      </c>
      <c r="I1699" s="41" t="str">
        <f t="shared" si="236"/>
        <v/>
      </c>
      <c r="J1699" s="41" t="str">
        <f t="shared" si="237"/>
        <v/>
      </c>
      <c r="K1699" s="268"/>
      <c r="L1699" s="268"/>
      <c r="M1699" s="268"/>
      <c r="N1699" s="269"/>
      <c r="O1699" s="269"/>
      <c r="P1699" s="269"/>
      <c r="Q1699" s="270"/>
      <c r="R1699" s="271"/>
      <c r="S1699" s="268"/>
      <c r="T1699" s="268"/>
      <c r="U1699" s="268"/>
      <c r="V1699" s="268"/>
      <c r="W1699" s="65" t="str">
        <f t="shared" si="238"/>
        <v/>
      </c>
      <c r="X1699" s="65" t="str">
        <f t="shared" si="239"/>
        <v/>
      </c>
      <c r="Y1699" s="65" t="str">
        <f t="shared" si="240"/>
        <v/>
      </c>
      <c r="Z1699" s="65" t="str">
        <f t="shared" si="241"/>
        <v/>
      </c>
      <c r="AA1699" s="65" t="str">
        <f t="shared" si="242"/>
        <v/>
      </c>
    </row>
    <row r="1700" spans="1:27" x14ac:dyDescent="0.25">
      <c r="A1700" s="40" t="str">
        <f>IF(G1700="","",1*ISERROR(VLOOKUP(G1700,G$1:G1699,1,FALSE)))</f>
        <v/>
      </c>
      <c r="B1700" s="40" t="str">
        <f>IF(A1700=0,0,IF(A1700="","",SUM(A$2:A1700)))</f>
        <v/>
      </c>
      <c r="C1700" s="41" t="str">
        <f>IF(H1700="","",1*ISERROR(VLOOKUP(H1700,H$1:H1699,1,FALSE)))</f>
        <v/>
      </c>
      <c r="D1700" s="40" t="str">
        <f>IF(C1700=0,0,IF(C1700="","",SUM(C$2:C1700)))</f>
        <v/>
      </c>
      <c r="E1700" s="41" t="str">
        <f>IF(H1700=0,0,IF(C1700="","",SUM(C$11:C1700)))</f>
        <v/>
      </c>
      <c r="F1700" s="41" t="str">
        <f>IF(H1700="","",COUNTIF(H$11:H1700,"="&amp;H1700))</f>
        <v/>
      </c>
      <c r="G1700" s="41" t="str">
        <f t="shared" si="234"/>
        <v/>
      </c>
      <c r="H1700" s="41" t="str">
        <f t="shared" si="235"/>
        <v/>
      </c>
      <c r="I1700" s="41" t="str">
        <f t="shared" si="236"/>
        <v/>
      </c>
      <c r="J1700" s="41" t="str">
        <f t="shared" si="237"/>
        <v/>
      </c>
      <c r="K1700" s="268"/>
      <c r="L1700" s="268"/>
      <c r="M1700" s="268"/>
      <c r="N1700" s="269"/>
      <c r="O1700" s="269"/>
      <c r="P1700" s="269"/>
      <c r="Q1700" s="270"/>
      <c r="R1700" s="271"/>
      <c r="S1700" s="268"/>
      <c r="T1700" s="268"/>
      <c r="U1700" s="268"/>
      <c r="V1700" s="268"/>
      <c r="W1700" s="65" t="str">
        <f t="shared" si="238"/>
        <v/>
      </c>
      <c r="X1700" s="65" t="str">
        <f t="shared" si="239"/>
        <v/>
      </c>
      <c r="Y1700" s="65" t="str">
        <f t="shared" si="240"/>
        <v/>
      </c>
      <c r="Z1700" s="65" t="str">
        <f t="shared" si="241"/>
        <v/>
      </c>
      <c r="AA1700" s="65" t="str">
        <f t="shared" si="242"/>
        <v/>
      </c>
    </row>
    <row r="1701" spans="1:27" x14ac:dyDescent="0.25">
      <c r="A1701" s="40" t="str">
        <f>IF(G1701="","",1*ISERROR(VLOOKUP(G1701,G$1:G1700,1,FALSE)))</f>
        <v/>
      </c>
      <c r="B1701" s="40" t="str">
        <f>IF(A1701=0,0,IF(A1701="","",SUM(A$2:A1701)))</f>
        <v/>
      </c>
      <c r="C1701" s="41" t="str">
        <f>IF(H1701="","",1*ISERROR(VLOOKUP(H1701,H$1:H1700,1,FALSE)))</f>
        <v/>
      </c>
      <c r="D1701" s="40" t="str">
        <f>IF(C1701=0,0,IF(C1701="","",SUM(C$2:C1701)))</f>
        <v/>
      </c>
      <c r="E1701" s="41" t="str">
        <f>IF(H1701=0,0,IF(C1701="","",SUM(C$11:C1701)))</f>
        <v/>
      </c>
      <c r="F1701" s="41" t="str">
        <f>IF(H1701="","",COUNTIF(H$11:H1701,"="&amp;H1701))</f>
        <v/>
      </c>
      <c r="G1701" s="41" t="str">
        <f t="shared" si="234"/>
        <v/>
      </c>
      <c r="H1701" s="41" t="str">
        <f t="shared" si="235"/>
        <v/>
      </c>
      <c r="I1701" s="41" t="str">
        <f t="shared" si="236"/>
        <v/>
      </c>
      <c r="J1701" s="41" t="str">
        <f t="shared" si="237"/>
        <v/>
      </c>
      <c r="K1701" s="268"/>
      <c r="L1701" s="268"/>
      <c r="M1701" s="268"/>
      <c r="N1701" s="269"/>
      <c r="O1701" s="269"/>
      <c r="P1701" s="269"/>
      <c r="Q1701" s="270"/>
      <c r="R1701" s="271"/>
      <c r="S1701" s="268"/>
      <c r="T1701" s="268"/>
      <c r="U1701" s="268"/>
      <c r="V1701" s="268"/>
      <c r="W1701" s="65" t="str">
        <f t="shared" si="238"/>
        <v/>
      </c>
      <c r="X1701" s="65" t="str">
        <f t="shared" si="239"/>
        <v/>
      </c>
      <c r="Y1701" s="65" t="str">
        <f t="shared" si="240"/>
        <v/>
      </c>
      <c r="Z1701" s="65" t="str">
        <f t="shared" si="241"/>
        <v/>
      </c>
      <c r="AA1701" s="65" t="str">
        <f t="shared" si="242"/>
        <v/>
      </c>
    </row>
    <row r="1702" spans="1:27" x14ac:dyDescent="0.25">
      <c r="A1702" s="40" t="str">
        <f>IF(G1702="","",1*ISERROR(VLOOKUP(G1702,G$1:G1701,1,FALSE)))</f>
        <v/>
      </c>
      <c r="B1702" s="40" t="str">
        <f>IF(A1702=0,0,IF(A1702="","",SUM(A$2:A1702)))</f>
        <v/>
      </c>
      <c r="C1702" s="41" t="str">
        <f>IF(H1702="","",1*ISERROR(VLOOKUP(H1702,H$1:H1701,1,FALSE)))</f>
        <v/>
      </c>
      <c r="D1702" s="40" t="str">
        <f>IF(C1702=0,0,IF(C1702="","",SUM(C$2:C1702)))</f>
        <v/>
      </c>
      <c r="E1702" s="41" t="str">
        <f>IF(H1702=0,0,IF(C1702="","",SUM(C$11:C1702)))</f>
        <v/>
      </c>
      <c r="F1702" s="41" t="str">
        <f>IF(H1702="","",COUNTIF(H$11:H1702,"="&amp;H1702))</f>
        <v/>
      </c>
      <c r="G1702" s="41" t="str">
        <f t="shared" si="234"/>
        <v/>
      </c>
      <c r="H1702" s="41" t="str">
        <f t="shared" si="235"/>
        <v/>
      </c>
      <c r="I1702" s="41" t="str">
        <f t="shared" si="236"/>
        <v/>
      </c>
      <c r="J1702" s="41" t="str">
        <f t="shared" si="237"/>
        <v/>
      </c>
      <c r="K1702" s="268"/>
      <c r="L1702" s="268"/>
      <c r="M1702" s="268"/>
      <c r="N1702" s="269"/>
      <c r="O1702" s="269"/>
      <c r="P1702" s="269"/>
      <c r="Q1702" s="270"/>
      <c r="R1702" s="271"/>
      <c r="S1702" s="268"/>
      <c r="T1702" s="268"/>
      <c r="U1702" s="268"/>
      <c r="V1702" s="268"/>
      <c r="W1702" s="65" t="str">
        <f t="shared" si="238"/>
        <v/>
      </c>
      <c r="X1702" s="65" t="str">
        <f t="shared" si="239"/>
        <v/>
      </c>
      <c r="Y1702" s="65" t="str">
        <f t="shared" si="240"/>
        <v/>
      </c>
      <c r="Z1702" s="65" t="str">
        <f t="shared" si="241"/>
        <v/>
      </c>
      <c r="AA1702" s="65" t="str">
        <f t="shared" si="242"/>
        <v/>
      </c>
    </row>
    <row r="1703" spans="1:27" x14ac:dyDescent="0.25">
      <c r="A1703" s="40" t="str">
        <f>IF(G1703="","",1*ISERROR(VLOOKUP(G1703,G$1:G1702,1,FALSE)))</f>
        <v/>
      </c>
      <c r="B1703" s="40" t="str">
        <f>IF(A1703=0,0,IF(A1703="","",SUM(A$2:A1703)))</f>
        <v/>
      </c>
      <c r="C1703" s="41" t="str">
        <f>IF(H1703="","",1*ISERROR(VLOOKUP(H1703,H$1:H1702,1,FALSE)))</f>
        <v/>
      </c>
      <c r="D1703" s="40" t="str">
        <f>IF(C1703=0,0,IF(C1703="","",SUM(C$2:C1703)))</f>
        <v/>
      </c>
      <c r="E1703" s="41" t="str">
        <f>IF(H1703=0,0,IF(C1703="","",SUM(C$11:C1703)))</f>
        <v/>
      </c>
      <c r="F1703" s="41" t="str">
        <f>IF(H1703="","",COUNTIF(H$11:H1703,"="&amp;H1703))</f>
        <v/>
      </c>
      <c r="G1703" s="41" t="str">
        <f t="shared" si="234"/>
        <v/>
      </c>
      <c r="H1703" s="41" t="str">
        <f t="shared" si="235"/>
        <v/>
      </c>
      <c r="I1703" s="41" t="str">
        <f t="shared" si="236"/>
        <v/>
      </c>
      <c r="J1703" s="41" t="str">
        <f t="shared" si="237"/>
        <v/>
      </c>
      <c r="K1703" s="268"/>
      <c r="L1703" s="268"/>
      <c r="M1703" s="268"/>
      <c r="N1703" s="269"/>
      <c r="O1703" s="269"/>
      <c r="P1703" s="269"/>
      <c r="Q1703" s="270"/>
      <c r="R1703" s="271"/>
      <c r="S1703" s="268"/>
      <c r="T1703" s="268"/>
      <c r="U1703" s="268"/>
      <c r="V1703" s="268"/>
      <c r="W1703" s="65" t="str">
        <f t="shared" si="238"/>
        <v/>
      </c>
      <c r="X1703" s="65" t="str">
        <f t="shared" si="239"/>
        <v/>
      </c>
      <c r="Y1703" s="65" t="str">
        <f t="shared" si="240"/>
        <v/>
      </c>
      <c r="Z1703" s="65" t="str">
        <f t="shared" si="241"/>
        <v/>
      </c>
      <c r="AA1703" s="65" t="str">
        <f t="shared" si="242"/>
        <v/>
      </c>
    </row>
    <row r="1704" spans="1:27" x14ac:dyDescent="0.25">
      <c r="A1704" s="40" t="str">
        <f>IF(G1704="","",1*ISERROR(VLOOKUP(G1704,G$1:G1703,1,FALSE)))</f>
        <v/>
      </c>
      <c r="B1704" s="40" t="str">
        <f>IF(A1704=0,0,IF(A1704="","",SUM(A$2:A1704)))</f>
        <v/>
      </c>
      <c r="C1704" s="41" t="str">
        <f>IF(H1704="","",1*ISERROR(VLOOKUP(H1704,H$1:H1703,1,FALSE)))</f>
        <v/>
      </c>
      <c r="D1704" s="40" t="str">
        <f>IF(C1704=0,0,IF(C1704="","",SUM(C$2:C1704)))</f>
        <v/>
      </c>
      <c r="E1704" s="41" t="str">
        <f>IF(H1704=0,0,IF(C1704="","",SUM(C$11:C1704)))</f>
        <v/>
      </c>
      <c r="F1704" s="41" t="str">
        <f>IF(H1704="","",COUNTIF(H$11:H1704,"="&amp;H1704))</f>
        <v/>
      </c>
      <c r="G1704" s="41" t="str">
        <f t="shared" si="234"/>
        <v/>
      </c>
      <c r="H1704" s="41" t="str">
        <f t="shared" si="235"/>
        <v/>
      </c>
      <c r="I1704" s="41" t="str">
        <f t="shared" si="236"/>
        <v/>
      </c>
      <c r="J1704" s="41" t="str">
        <f t="shared" si="237"/>
        <v/>
      </c>
      <c r="K1704" s="268"/>
      <c r="L1704" s="268"/>
      <c r="M1704" s="268"/>
      <c r="N1704" s="269"/>
      <c r="O1704" s="269"/>
      <c r="P1704" s="269"/>
      <c r="Q1704" s="270"/>
      <c r="R1704" s="271"/>
      <c r="S1704" s="268"/>
      <c r="T1704" s="268"/>
      <c r="U1704" s="268"/>
      <c r="V1704" s="268"/>
      <c r="W1704" s="65" t="str">
        <f t="shared" si="238"/>
        <v/>
      </c>
      <c r="X1704" s="65" t="str">
        <f t="shared" si="239"/>
        <v/>
      </c>
      <c r="Y1704" s="65" t="str">
        <f t="shared" si="240"/>
        <v/>
      </c>
      <c r="Z1704" s="65" t="str">
        <f t="shared" si="241"/>
        <v/>
      </c>
      <c r="AA1704" s="65" t="str">
        <f t="shared" si="242"/>
        <v/>
      </c>
    </row>
    <row r="1705" spans="1:27" x14ac:dyDescent="0.25">
      <c r="A1705" s="40" t="str">
        <f>IF(G1705="","",1*ISERROR(VLOOKUP(G1705,G$1:G1704,1,FALSE)))</f>
        <v/>
      </c>
      <c r="B1705" s="40" t="str">
        <f>IF(A1705=0,0,IF(A1705="","",SUM(A$2:A1705)))</f>
        <v/>
      </c>
      <c r="C1705" s="41" t="str">
        <f>IF(H1705="","",1*ISERROR(VLOOKUP(H1705,H$1:H1704,1,FALSE)))</f>
        <v/>
      </c>
      <c r="D1705" s="40" t="str">
        <f>IF(C1705=0,0,IF(C1705="","",SUM(C$2:C1705)))</f>
        <v/>
      </c>
      <c r="E1705" s="41" t="str">
        <f>IF(H1705=0,0,IF(C1705="","",SUM(C$11:C1705)))</f>
        <v/>
      </c>
      <c r="F1705" s="41" t="str">
        <f>IF(H1705="","",COUNTIF(H$11:H1705,"="&amp;H1705))</f>
        <v/>
      </c>
      <c r="G1705" s="41" t="str">
        <f t="shared" si="234"/>
        <v/>
      </c>
      <c r="H1705" s="41" t="str">
        <f t="shared" si="235"/>
        <v/>
      </c>
      <c r="I1705" s="41" t="str">
        <f t="shared" si="236"/>
        <v/>
      </c>
      <c r="J1705" s="41" t="str">
        <f t="shared" si="237"/>
        <v/>
      </c>
      <c r="K1705" s="268"/>
      <c r="L1705" s="268"/>
      <c r="M1705" s="268"/>
      <c r="N1705" s="269"/>
      <c r="O1705" s="269"/>
      <c r="P1705" s="269"/>
      <c r="Q1705" s="270"/>
      <c r="R1705" s="271"/>
      <c r="S1705" s="268"/>
      <c r="T1705" s="268"/>
      <c r="U1705" s="268"/>
      <c r="V1705" s="268"/>
      <c r="W1705" s="65" t="str">
        <f t="shared" si="238"/>
        <v/>
      </c>
      <c r="X1705" s="65" t="str">
        <f t="shared" si="239"/>
        <v/>
      </c>
      <c r="Y1705" s="65" t="str">
        <f t="shared" si="240"/>
        <v/>
      </c>
      <c r="Z1705" s="65" t="str">
        <f t="shared" si="241"/>
        <v/>
      </c>
      <c r="AA1705" s="65" t="str">
        <f t="shared" si="242"/>
        <v/>
      </c>
    </row>
    <row r="1706" spans="1:27" x14ac:dyDescent="0.25">
      <c r="A1706" s="40" t="str">
        <f>IF(G1706="","",1*ISERROR(VLOOKUP(G1706,G$1:G1705,1,FALSE)))</f>
        <v/>
      </c>
      <c r="B1706" s="40" t="str">
        <f>IF(A1706=0,0,IF(A1706="","",SUM(A$2:A1706)))</f>
        <v/>
      </c>
      <c r="C1706" s="41" t="str">
        <f>IF(H1706="","",1*ISERROR(VLOOKUP(H1706,H$1:H1705,1,FALSE)))</f>
        <v/>
      </c>
      <c r="D1706" s="40" t="str">
        <f>IF(C1706=0,0,IF(C1706="","",SUM(C$2:C1706)))</f>
        <v/>
      </c>
      <c r="E1706" s="41" t="str">
        <f>IF(H1706=0,0,IF(C1706="","",SUM(C$11:C1706)))</f>
        <v/>
      </c>
      <c r="F1706" s="41" t="str">
        <f>IF(H1706="","",COUNTIF(H$11:H1706,"="&amp;H1706))</f>
        <v/>
      </c>
      <c r="G1706" s="41" t="str">
        <f t="shared" si="234"/>
        <v/>
      </c>
      <c r="H1706" s="41" t="str">
        <f t="shared" si="235"/>
        <v/>
      </c>
      <c r="I1706" s="41" t="str">
        <f t="shared" si="236"/>
        <v/>
      </c>
      <c r="J1706" s="41" t="str">
        <f t="shared" si="237"/>
        <v/>
      </c>
      <c r="K1706" s="268"/>
      <c r="L1706" s="268"/>
      <c r="M1706" s="268"/>
      <c r="N1706" s="269"/>
      <c r="O1706" s="269"/>
      <c r="P1706" s="269"/>
      <c r="Q1706" s="270"/>
      <c r="R1706" s="271"/>
      <c r="S1706" s="268"/>
      <c r="T1706" s="268"/>
      <c r="U1706" s="268"/>
      <c r="V1706" s="268"/>
      <c r="W1706" s="65" t="str">
        <f t="shared" si="238"/>
        <v/>
      </c>
      <c r="X1706" s="65" t="str">
        <f t="shared" si="239"/>
        <v/>
      </c>
      <c r="Y1706" s="65" t="str">
        <f t="shared" si="240"/>
        <v/>
      </c>
      <c r="Z1706" s="65" t="str">
        <f t="shared" si="241"/>
        <v/>
      </c>
      <c r="AA1706" s="65" t="str">
        <f t="shared" si="242"/>
        <v/>
      </c>
    </row>
    <row r="1707" spans="1:27" x14ac:dyDescent="0.25">
      <c r="A1707" s="40" t="str">
        <f>IF(G1707="","",1*ISERROR(VLOOKUP(G1707,G$1:G1706,1,FALSE)))</f>
        <v/>
      </c>
      <c r="B1707" s="40" t="str">
        <f>IF(A1707=0,0,IF(A1707="","",SUM(A$2:A1707)))</f>
        <v/>
      </c>
      <c r="C1707" s="41" t="str">
        <f>IF(H1707="","",1*ISERROR(VLOOKUP(H1707,H$1:H1706,1,FALSE)))</f>
        <v/>
      </c>
      <c r="D1707" s="40" t="str">
        <f>IF(C1707=0,0,IF(C1707="","",SUM(C$2:C1707)))</f>
        <v/>
      </c>
      <c r="E1707" s="41" t="str">
        <f>IF(H1707=0,0,IF(C1707="","",SUM(C$11:C1707)))</f>
        <v/>
      </c>
      <c r="F1707" s="41" t="str">
        <f>IF(H1707="","",COUNTIF(H$11:H1707,"="&amp;H1707))</f>
        <v/>
      </c>
      <c r="G1707" s="41" t="str">
        <f t="shared" si="234"/>
        <v/>
      </c>
      <c r="H1707" s="41" t="str">
        <f t="shared" si="235"/>
        <v/>
      </c>
      <c r="I1707" s="41" t="str">
        <f t="shared" si="236"/>
        <v/>
      </c>
      <c r="J1707" s="41" t="str">
        <f t="shared" si="237"/>
        <v/>
      </c>
      <c r="K1707" s="268"/>
      <c r="L1707" s="268"/>
      <c r="M1707" s="268"/>
      <c r="N1707" s="269"/>
      <c r="O1707" s="269"/>
      <c r="P1707" s="269"/>
      <c r="Q1707" s="270"/>
      <c r="R1707" s="271"/>
      <c r="S1707" s="268"/>
      <c r="T1707" s="268"/>
      <c r="U1707" s="268"/>
      <c r="V1707" s="268"/>
      <c r="W1707" s="65" t="str">
        <f t="shared" si="238"/>
        <v/>
      </c>
      <c r="X1707" s="65" t="str">
        <f t="shared" si="239"/>
        <v/>
      </c>
      <c r="Y1707" s="65" t="str">
        <f t="shared" si="240"/>
        <v/>
      </c>
      <c r="Z1707" s="65" t="str">
        <f t="shared" si="241"/>
        <v/>
      </c>
      <c r="AA1707" s="65" t="str">
        <f t="shared" si="242"/>
        <v/>
      </c>
    </row>
    <row r="1708" spans="1:27" x14ac:dyDescent="0.25">
      <c r="A1708" s="40" t="str">
        <f>IF(G1708="","",1*ISERROR(VLOOKUP(G1708,G$1:G1707,1,FALSE)))</f>
        <v/>
      </c>
      <c r="B1708" s="40" t="str">
        <f>IF(A1708=0,0,IF(A1708="","",SUM(A$2:A1708)))</f>
        <v/>
      </c>
      <c r="C1708" s="41" t="str">
        <f>IF(H1708="","",1*ISERROR(VLOOKUP(H1708,H$1:H1707,1,FALSE)))</f>
        <v/>
      </c>
      <c r="D1708" s="40" t="str">
        <f>IF(C1708=0,0,IF(C1708="","",SUM(C$2:C1708)))</f>
        <v/>
      </c>
      <c r="E1708" s="41" t="str">
        <f>IF(H1708=0,0,IF(C1708="","",SUM(C$11:C1708)))</f>
        <v/>
      </c>
      <c r="F1708" s="41" t="str">
        <f>IF(H1708="","",COUNTIF(H$11:H1708,"="&amp;H1708))</f>
        <v/>
      </c>
      <c r="G1708" s="41" t="str">
        <f t="shared" si="234"/>
        <v/>
      </c>
      <c r="H1708" s="41" t="str">
        <f t="shared" si="235"/>
        <v/>
      </c>
      <c r="I1708" s="41" t="str">
        <f t="shared" si="236"/>
        <v/>
      </c>
      <c r="J1708" s="41" t="str">
        <f t="shared" si="237"/>
        <v/>
      </c>
      <c r="K1708" s="268"/>
      <c r="L1708" s="268"/>
      <c r="M1708" s="268"/>
      <c r="N1708" s="269"/>
      <c r="O1708" s="269"/>
      <c r="P1708" s="269"/>
      <c r="Q1708" s="270"/>
      <c r="R1708" s="271"/>
      <c r="S1708" s="268"/>
      <c r="T1708" s="268"/>
      <c r="U1708" s="268"/>
      <c r="V1708" s="268"/>
      <c r="W1708" s="65" t="str">
        <f t="shared" si="238"/>
        <v/>
      </c>
      <c r="X1708" s="65" t="str">
        <f t="shared" si="239"/>
        <v/>
      </c>
      <c r="Y1708" s="65" t="str">
        <f t="shared" si="240"/>
        <v/>
      </c>
      <c r="Z1708" s="65" t="str">
        <f t="shared" si="241"/>
        <v/>
      </c>
      <c r="AA1708" s="65" t="str">
        <f t="shared" si="242"/>
        <v/>
      </c>
    </row>
    <row r="1709" spans="1:27" x14ac:dyDescent="0.25">
      <c r="A1709" s="40" t="str">
        <f>IF(G1709="","",1*ISERROR(VLOOKUP(G1709,G$1:G1708,1,FALSE)))</f>
        <v/>
      </c>
      <c r="B1709" s="40" t="str">
        <f>IF(A1709=0,0,IF(A1709="","",SUM(A$2:A1709)))</f>
        <v/>
      </c>
      <c r="C1709" s="41" t="str">
        <f>IF(H1709="","",1*ISERROR(VLOOKUP(H1709,H$1:H1708,1,FALSE)))</f>
        <v/>
      </c>
      <c r="D1709" s="40" t="str">
        <f>IF(C1709=0,0,IF(C1709="","",SUM(C$2:C1709)))</f>
        <v/>
      </c>
      <c r="E1709" s="41" t="str">
        <f>IF(H1709=0,0,IF(C1709="","",SUM(C$11:C1709)))</f>
        <v/>
      </c>
      <c r="F1709" s="41" t="str">
        <f>IF(H1709="","",COUNTIF(H$11:H1709,"="&amp;H1709))</f>
        <v/>
      </c>
      <c r="G1709" s="41" t="str">
        <f t="shared" si="234"/>
        <v/>
      </c>
      <c r="H1709" s="41" t="str">
        <f t="shared" si="235"/>
        <v/>
      </c>
      <c r="I1709" s="41" t="str">
        <f t="shared" si="236"/>
        <v/>
      </c>
      <c r="J1709" s="41" t="str">
        <f t="shared" si="237"/>
        <v/>
      </c>
      <c r="K1709" s="268"/>
      <c r="L1709" s="268"/>
      <c r="M1709" s="268"/>
      <c r="N1709" s="269"/>
      <c r="O1709" s="269"/>
      <c r="P1709" s="269"/>
      <c r="Q1709" s="270"/>
      <c r="R1709" s="271"/>
      <c r="S1709" s="268"/>
      <c r="T1709" s="268"/>
      <c r="U1709" s="268"/>
      <c r="V1709" s="268"/>
      <c r="W1709" s="65" t="str">
        <f t="shared" si="238"/>
        <v/>
      </c>
      <c r="X1709" s="65" t="str">
        <f t="shared" si="239"/>
        <v/>
      </c>
      <c r="Y1709" s="65" t="str">
        <f t="shared" si="240"/>
        <v/>
      </c>
      <c r="Z1709" s="65" t="str">
        <f t="shared" si="241"/>
        <v/>
      </c>
      <c r="AA1709" s="65" t="str">
        <f t="shared" si="242"/>
        <v/>
      </c>
    </row>
    <row r="1710" spans="1:27" x14ac:dyDescent="0.25">
      <c r="A1710" s="40" t="str">
        <f>IF(G1710="","",1*ISERROR(VLOOKUP(G1710,G$1:G1709,1,FALSE)))</f>
        <v/>
      </c>
      <c r="B1710" s="40" t="str">
        <f>IF(A1710=0,0,IF(A1710="","",SUM(A$2:A1710)))</f>
        <v/>
      </c>
      <c r="C1710" s="41" t="str">
        <f>IF(H1710="","",1*ISERROR(VLOOKUP(H1710,H$1:H1709,1,FALSE)))</f>
        <v/>
      </c>
      <c r="D1710" s="40" t="str">
        <f>IF(C1710=0,0,IF(C1710="","",SUM(C$2:C1710)))</f>
        <v/>
      </c>
      <c r="E1710" s="41" t="str">
        <f>IF(H1710=0,0,IF(C1710="","",SUM(C$11:C1710)))</f>
        <v/>
      </c>
      <c r="F1710" s="41" t="str">
        <f>IF(H1710="","",COUNTIF(H$11:H1710,"="&amp;H1710))</f>
        <v/>
      </c>
      <c r="G1710" s="41" t="str">
        <f t="shared" si="234"/>
        <v/>
      </c>
      <c r="H1710" s="41" t="str">
        <f t="shared" si="235"/>
        <v/>
      </c>
      <c r="I1710" s="41" t="str">
        <f t="shared" si="236"/>
        <v/>
      </c>
      <c r="J1710" s="41" t="str">
        <f t="shared" si="237"/>
        <v/>
      </c>
      <c r="K1710" s="268"/>
      <c r="L1710" s="268"/>
      <c r="M1710" s="268"/>
      <c r="N1710" s="269"/>
      <c r="O1710" s="269"/>
      <c r="P1710" s="269"/>
      <c r="Q1710" s="270"/>
      <c r="R1710" s="271"/>
      <c r="S1710" s="268"/>
      <c r="T1710" s="268"/>
      <c r="U1710" s="268"/>
      <c r="V1710" s="268"/>
      <c r="W1710" s="65" t="str">
        <f t="shared" si="238"/>
        <v/>
      </c>
      <c r="X1710" s="65" t="str">
        <f t="shared" si="239"/>
        <v/>
      </c>
      <c r="Y1710" s="65" t="str">
        <f t="shared" si="240"/>
        <v/>
      </c>
      <c r="Z1710" s="65" t="str">
        <f t="shared" si="241"/>
        <v/>
      </c>
      <c r="AA1710" s="65" t="str">
        <f t="shared" si="242"/>
        <v/>
      </c>
    </row>
    <row r="1711" spans="1:27" x14ac:dyDescent="0.25">
      <c r="A1711" s="40" t="str">
        <f>IF(G1711="","",1*ISERROR(VLOOKUP(G1711,G$1:G1710,1,FALSE)))</f>
        <v/>
      </c>
      <c r="B1711" s="40" t="str">
        <f>IF(A1711=0,0,IF(A1711="","",SUM(A$2:A1711)))</f>
        <v/>
      </c>
      <c r="C1711" s="41" t="str">
        <f>IF(H1711="","",1*ISERROR(VLOOKUP(H1711,H$1:H1710,1,FALSE)))</f>
        <v/>
      </c>
      <c r="D1711" s="40" t="str">
        <f>IF(C1711=0,0,IF(C1711="","",SUM(C$2:C1711)))</f>
        <v/>
      </c>
      <c r="E1711" s="41" t="str">
        <f>IF(H1711=0,0,IF(C1711="","",SUM(C$11:C1711)))</f>
        <v/>
      </c>
      <c r="F1711" s="41" t="str">
        <f>IF(H1711="","",COUNTIF(H$11:H1711,"="&amp;H1711))</f>
        <v/>
      </c>
      <c r="G1711" s="41" t="str">
        <f t="shared" si="234"/>
        <v/>
      </c>
      <c r="H1711" s="41" t="str">
        <f t="shared" si="235"/>
        <v/>
      </c>
      <c r="I1711" s="41" t="str">
        <f t="shared" si="236"/>
        <v/>
      </c>
      <c r="J1711" s="41" t="str">
        <f t="shared" si="237"/>
        <v/>
      </c>
      <c r="K1711" s="268"/>
      <c r="L1711" s="268"/>
      <c r="M1711" s="268"/>
      <c r="N1711" s="269"/>
      <c r="O1711" s="269"/>
      <c r="P1711" s="269"/>
      <c r="Q1711" s="270"/>
      <c r="R1711" s="271"/>
      <c r="S1711" s="268"/>
      <c r="T1711" s="268"/>
      <c r="U1711" s="268"/>
      <c r="V1711" s="268"/>
      <c r="W1711" s="65" t="str">
        <f t="shared" si="238"/>
        <v/>
      </c>
      <c r="X1711" s="65" t="str">
        <f t="shared" si="239"/>
        <v/>
      </c>
      <c r="Y1711" s="65" t="str">
        <f t="shared" si="240"/>
        <v/>
      </c>
      <c r="Z1711" s="65" t="str">
        <f t="shared" si="241"/>
        <v/>
      </c>
      <c r="AA1711" s="65" t="str">
        <f t="shared" si="242"/>
        <v/>
      </c>
    </row>
    <row r="1712" spans="1:27" x14ac:dyDescent="0.25">
      <c r="A1712" s="40" t="str">
        <f>IF(G1712="","",1*ISERROR(VLOOKUP(G1712,G$1:G1711,1,FALSE)))</f>
        <v/>
      </c>
      <c r="B1712" s="40" t="str">
        <f>IF(A1712=0,0,IF(A1712="","",SUM(A$2:A1712)))</f>
        <v/>
      </c>
      <c r="C1712" s="41" t="str">
        <f>IF(H1712="","",1*ISERROR(VLOOKUP(H1712,H$1:H1711,1,FALSE)))</f>
        <v/>
      </c>
      <c r="D1712" s="40" t="str">
        <f>IF(C1712=0,0,IF(C1712="","",SUM(C$2:C1712)))</f>
        <v/>
      </c>
      <c r="E1712" s="41" t="str">
        <f>IF(H1712=0,0,IF(C1712="","",SUM(C$11:C1712)))</f>
        <v/>
      </c>
      <c r="F1712" s="41" t="str">
        <f>IF(H1712="","",COUNTIF(H$11:H1712,"="&amp;H1712))</f>
        <v/>
      </c>
      <c r="G1712" s="41" t="str">
        <f t="shared" si="234"/>
        <v/>
      </c>
      <c r="H1712" s="41" t="str">
        <f t="shared" si="235"/>
        <v/>
      </c>
      <c r="I1712" s="41" t="str">
        <f t="shared" si="236"/>
        <v/>
      </c>
      <c r="J1712" s="41" t="str">
        <f t="shared" si="237"/>
        <v/>
      </c>
      <c r="K1712" s="268"/>
      <c r="L1712" s="268"/>
      <c r="M1712" s="268"/>
      <c r="N1712" s="269"/>
      <c r="O1712" s="269"/>
      <c r="P1712" s="269"/>
      <c r="Q1712" s="270"/>
      <c r="R1712" s="271"/>
      <c r="S1712" s="268"/>
      <c r="T1712" s="268"/>
      <c r="U1712" s="268"/>
      <c r="V1712" s="268"/>
      <c r="W1712" s="65" t="str">
        <f t="shared" si="238"/>
        <v/>
      </c>
      <c r="X1712" s="65" t="str">
        <f t="shared" si="239"/>
        <v/>
      </c>
      <c r="Y1712" s="65" t="str">
        <f t="shared" si="240"/>
        <v/>
      </c>
      <c r="Z1712" s="65" t="str">
        <f t="shared" si="241"/>
        <v/>
      </c>
      <c r="AA1712" s="65" t="str">
        <f t="shared" si="242"/>
        <v/>
      </c>
    </row>
    <row r="1713" spans="1:27" x14ac:dyDescent="0.25">
      <c r="A1713" s="40" t="str">
        <f>IF(G1713="","",1*ISERROR(VLOOKUP(G1713,G$1:G1712,1,FALSE)))</f>
        <v/>
      </c>
      <c r="B1713" s="40" t="str">
        <f>IF(A1713=0,0,IF(A1713="","",SUM(A$2:A1713)))</f>
        <v/>
      </c>
      <c r="C1713" s="41" t="str">
        <f>IF(H1713="","",1*ISERROR(VLOOKUP(H1713,H$1:H1712,1,FALSE)))</f>
        <v/>
      </c>
      <c r="D1713" s="40" t="str">
        <f>IF(C1713=0,0,IF(C1713="","",SUM(C$2:C1713)))</f>
        <v/>
      </c>
      <c r="E1713" s="41" t="str">
        <f>IF(H1713=0,0,IF(C1713="","",SUM(C$11:C1713)))</f>
        <v/>
      </c>
      <c r="F1713" s="41" t="str">
        <f>IF(H1713="","",COUNTIF(H$11:H1713,"="&amp;H1713))</f>
        <v/>
      </c>
      <c r="G1713" s="41" t="str">
        <f t="shared" si="234"/>
        <v/>
      </c>
      <c r="H1713" s="41" t="str">
        <f t="shared" si="235"/>
        <v/>
      </c>
      <c r="I1713" s="41" t="str">
        <f t="shared" si="236"/>
        <v/>
      </c>
      <c r="J1713" s="41" t="str">
        <f t="shared" si="237"/>
        <v/>
      </c>
      <c r="K1713" s="268"/>
      <c r="L1713" s="268"/>
      <c r="M1713" s="268"/>
      <c r="N1713" s="269"/>
      <c r="O1713" s="269"/>
      <c r="P1713" s="269"/>
      <c r="Q1713" s="270"/>
      <c r="R1713" s="271"/>
      <c r="S1713" s="268"/>
      <c r="T1713" s="268"/>
      <c r="U1713" s="268"/>
      <c r="V1713" s="268"/>
      <c r="W1713" s="65" t="str">
        <f t="shared" si="238"/>
        <v/>
      </c>
      <c r="X1713" s="65" t="str">
        <f t="shared" si="239"/>
        <v/>
      </c>
      <c r="Y1713" s="65" t="str">
        <f t="shared" si="240"/>
        <v/>
      </c>
      <c r="Z1713" s="65" t="str">
        <f t="shared" si="241"/>
        <v/>
      </c>
      <c r="AA1713" s="65" t="str">
        <f t="shared" si="242"/>
        <v/>
      </c>
    </row>
    <row r="1714" spans="1:27" x14ac:dyDescent="0.25">
      <c r="A1714" s="40" t="str">
        <f>IF(G1714="","",1*ISERROR(VLOOKUP(G1714,G$1:G1713,1,FALSE)))</f>
        <v/>
      </c>
      <c r="B1714" s="40" t="str">
        <f>IF(A1714=0,0,IF(A1714="","",SUM(A$2:A1714)))</f>
        <v/>
      </c>
      <c r="C1714" s="41" t="str">
        <f>IF(H1714="","",1*ISERROR(VLOOKUP(H1714,H$1:H1713,1,FALSE)))</f>
        <v/>
      </c>
      <c r="D1714" s="40" t="str">
        <f>IF(C1714=0,0,IF(C1714="","",SUM(C$2:C1714)))</f>
        <v/>
      </c>
      <c r="E1714" s="41" t="str">
        <f>IF(H1714=0,0,IF(C1714="","",SUM(C$11:C1714)))</f>
        <v/>
      </c>
      <c r="F1714" s="41" t="str">
        <f>IF(H1714="","",COUNTIF(H$11:H1714,"="&amp;H1714))</f>
        <v/>
      </c>
      <c r="G1714" s="41" t="str">
        <f t="shared" si="234"/>
        <v/>
      </c>
      <c r="H1714" s="41" t="str">
        <f t="shared" si="235"/>
        <v/>
      </c>
      <c r="I1714" s="41" t="str">
        <f t="shared" si="236"/>
        <v/>
      </c>
      <c r="J1714" s="41" t="str">
        <f t="shared" si="237"/>
        <v/>
      </c>
      <c r="K1714" s="268"/>
      <c r="L1714" s="268"/>
      <c r="M1714" s="268"/>
      <c r="N1714" s="269"/>
      <c r="O1714" s="269"/>
      <c r="P1714" s="269"/>
      <c r="Q1714" s="270"/>
      <c r="R1714" s="271"/>
      <c r="S1714" s="268"/>
      <c r="T1714" s="268"/>
      <c r="U1714" s="268"/>
      <c r="V1714" s="268"/>
      <c r="W1714" s="65" t="str">
        <f t="shared" si="238"/>
        <v/>
      </c>
      <c r="X1714" s="65" t="str">
        <f t="shared" si="239"/>
        <v/>
      </c>
      <c r="Y1714" s="65" t="str">
        <f t="shared" si="240"/>
        <v/>
      </c>
      <c r="Z1714" s="65" t="str">
        <f t="shared" si="241"/>
        <v/>
      </c>
      <c r="AA1714" s="65" t="str">
        <f t="shared" si="242"/>
        <v/>
      </c>
    </row>
    <row r="1715" spans="1:27" x14ac:dyDescent="0.25">
      <c r="A1715" s="40" t="str">
        <f>IF(G1715="","",1*ISERROR(VLOOKUP(G1715,G$1:G1714,1,FALSE)))</f>
        <v/>
      </c>
      <c r="B1715" s="40" t="str">
        <f>IF(A1715=0,0,IF(A1715="","",SUM(A$2:A1715)))</f>
        <v/>
      </c>
      <c r="C1715" s="41" t="str">
        <f>IF(H1715="","",1*ISERROR(VLOOKUP(H1715,H$1:H1714,1,FALSE)))</f>
        <v/>
      </c>
      <c r="D1715" s="40" t="str">
        <f>IF(C1715=0,0,IF(C1715="","",SUM(C$2:C1715)))</f>
        <v/>
      </c>
      <c r="E1715" s="41" t="str">
        <f>IF(H1715=0,0,IF(C1715="","",SUM(C$11:C1715)))</f>
        <v/>
      </c>
      <c r="F1715" s="41" t="str">
        <f>IF(H1715="","",COUNTIF(H$11:H1715,"="&amp;H1715))</f>
        <v/>
      </c>
      <c r="G1715" s="41" t="str">
        <f t="shared" si="234"/>
        <v/>
      </c>
      <c r="H1715" s="41" t="str">
        <f t="shared" si="235"/>
        <v/>
      </c>
      <c r="I1715" s="41" t="str">
        <f t="shared" si="236"/>
        <v/>
      </c>
      <c r="J1715" s="41" t="str">
        <f t="shared" si="237"/>
        <v/>
      </c>
      <c r="K1715" s="268"/>
      <c r="L1715" s="268"/>
      <c r="M1715" s="268"/>
      <c r="N1715" s="269"/>
      <c r="O1715" s="269"/>
      <c r="P1715" s="269"/>
      <c r="Q1715" s="270"/>
      <c r="R1715" s="271"/>
      <c r="S1715" s="268"/>
      <c r="T1715" s="268"/>
      <c r="U1715" s="268"/>
      <c r="V1715" s="268"/>
      <c r="W1715" s="65" t="str">
        <f t="shared" si="238"/>
        <v/>
      </c>
      <c r="X1715" s="65" t="str">
        <f t="shared" si="239"/>
        <v/>
      </c>
      <c r="Y1715" s="65" t="str">
        <f t="shared" si="240"/>
        <v/>
      </c>
      <c r="Z1715" s="65" t="str">
        <f t="shared" si="241"/>
        <v/>
      </c>
      <c r="AA1715" s="65" t="str">
        <f t="shared" si="242"/>
        <v/>
      </c>
    </row>
    <row r="1716" spans="1:27" x14ac:dyDescent="0.25">
      <c r="A1716" s="40" t="str">
        <f>IF(G1716="","",1*ISERROR(VLOOKUP(G1716,G$1:G1715,1,FALSE)))</f>
        <v/>
      </c>
      <c r="B1716" s="40" t="str">
        <f>IF(A1716=0,0,IF(A1716="","",SUM(A$2:A1716)))</f>
        <v/>
      </c>
      <c r="C1716" s="41" t="str">
        <f>IF(H1716="","",1*ISERROR(VLOOKUP(H1716,H$1:H1715,1,FALSE)))</f>
        <v/>
      </c>
      <c r="D1716" s="40" t="str">
        <f>IF(C1716=0,0,IF(C1716="","",SUM(C$2:C1716)))</f>
        <v/>
      </c>
      <c r="E1716" s="41" t="str">
        <f>IF(H1716=0,0,IF(C1716="","",SUM(C$11:C1716)))</f>
        <v/>
      </c>
      <c r="F1716" s="41" t="str">
        <f>IF(H1716="","",COUNTIF(H$11:H1716,"="&amp;H1716))</f>
        <v/>
      </c>
      <c r="G1716" s="41" t="str">
        <f t="shared" si="234"/>
        <v/>
      </c>
      <c r="H1716" s="41" t="str">
        <f t="shared" si="235"/>
        <v/>
      </c>
      <c r="I1716" s="41" t="str">
        <f t="shared" si="236"/>
        <v/>
      </c>
      <c r="J1716" s="41" t="str">
        <f t="shared" si="237"/>
        <v/>
      </c>
      <c r="K1716" s="268"/>
      <c r="L1716" s="268"/>
      <c r="M1716" s="268"/>
      <c r="N1716" s="269"/>
      <c r="O1716" s="269"/>
      <c r="P1716" s="269"/>
      <c r="Q1716" s="270"/>
      <c r="R1716" s="271"/>
      <c r="S1716" s="268"/>
      <c r="T1716" s="268"/>
      <c r="U1716" s="268"/>
      <c r="V1716" s="268"/>
      <c r="W1716" s="65" t="str">
        <f t="shared" si="238"/>
        <v/>
      </c>
      <c r="X1716" s="65" t="str">
        <f t="shared" si="239"/>
        <v/>
      </c>
      <c r="Y1716" s="65" t="str">
        <f t="shared" si="240"/>
        <v/>
      </c>
      <c r="Z1716" s="65" t="str">
        <f t="shared" si="241"/>
        <v/>
      </c>
      <c r="AA1716" s="65" t="str">
        <f t="shared" si="242"/>
        <v/>
      </c>
    </row>
    <row r="1717" spans="1:27" x14ac:dyDescent="0.25">
      <c r="A1717" s="40" t="str">
        <f>IF(G1717="","",1*ISERROR(VLOOKUP(G1717,G$1:G1716,1,FALSE)))</f>
        <v/>
      </c>
      <c r="B1717" s="40" t="str">
        <f>IF(A1717=0,0,IF(A1717="","",SUM(A$2:A1717)))</f>
        <v/>
      </c>
      <c r="C1717" s="41" t="str">
        <f>IF(H1717="","",1*ISERROR(VLOOKUP(H1717,H$1:H1716,1,FALSE)))</f>
        <v/>
      </c>
      <c r="D1717" s="40" t="str">
        <f>IF(C1717=0,0,IF(C1717="","",SUM(C$2:C1717)))</f>
        <v/>
      </c>
      <c r="E1717" s="41" t="str">
        <f>IF(H1717=0,0,IF(C1717="","",SUM(C$11:C1717)))</f>
        <v/>
      </c>
      <c r="F1717" s="41" t="str">
        <f>IF(H1717="","",COUNTIF(H$11:H1717,"="&amp;H1717))</f>
        <v/>
      </c>
      <c r="G1717" s="41" t="str">
        <f t="shared" si="234"/>
        <v/>
      </c>
      <c r="H1717" s="41" t="str">
        <f t="shared" si="235"/>
        <v/>
      </c>
      <c r="I1717" s="41" t="str">
        <f t="shared" si="236"/>
        <v/>
      </c>
      <c r="J1717" s="41" t="str">
        <f t="shared" si="237"/>
        <v/>
      </c>
      <c r="K1717" s="268"/>
      <c r="L1717" s="268"/>
      <c r="M1717" s="268"/>
      <c r="N1717" s="269"/>
      <c r="O1717" s="269"/>
      <c r="P1717" s="269"/>
      <c r="Q1717" s="270"/>
      <c r="R1717" s="271"/>
      <c r="S1717" s="268"/>
      <c r="T1717" s="268"/>
      <c r="U1717" s="268"/>
      <c r="V1717" s="268"/>
      <c r="W1717" s="65" t="str">
        <f t="shared" si="238"/>
        <v/>
      </c>
      <c r="X1717" s="65" t="str">
        <f t="shared" si="239"/>
        <v/>
      </c>
      <c r="Y1717" s="65" t="str">
        <f t="shared" si="240"/>
        <v/>
      </c>
      <c r="Z1717" s="65" t="str">
        <f t="shared" si="241"/>
        <v/>
      </c>
      <c r="AA1717" s="65" t="str">
        <f t="shared" si="242"/>
        <v/>
      </c>
    </row>
    <row r="1718" spans="1:27" x14ac:dyDescent="0.25">
      <c r="A1718" s="40" t="str">
        <f>IF(G1718="","",1*ISERROR(VLOOKUP(G1718,G$1:G1717,1,FALSE)))</f>
        <v/>
      </c>
      <c r="B1718" s="40" t="str">
        <f>IF(A1718=0,0,IF(A1718="","",SUM(A$2:A1718)))</f>
        <v/>
      </c>
      <c r="C1718" s="41" t="str">
        <f>IF(H1718="","",1*ISERROR(VLOOKUP(H1718,H$1:H1717,1,FALSE)))</f>
        <v/>
      </c>
      <c r="D1718" s="40" t="str">
        <f>IF(C1718=0,0,IF(C1718="","",SUM(C$2:C1718)))</f>
        <v/>
      </c>
      <c r="E1718" s="41" t="str">
        <f>IF(H1718=0,0,IF(C1718="","",SUM(C$11:C1718)))</f>
        <v/>
      </c>
      <c r="F1718" s="41" t="str">
        <f>IF(H1718="","",COUNTIF(H$11:H1718,"="&amp;H1718))</f>
        <v/>
      </c>
      <c r="G1718" s="41" t="str">
        <f t="shared" si="234"/>
        <v/>
      </c>
      <c r="H1718" s="41" t="str">
        <f t="shared" si="235"/>
        <v/>
      </c>
      <c r="I1718" s="41" t="str">
        <f t="shared" si="236"/>
        <v/>
      </c>
      <c r="J1718" s="41" t="str">
        <f t="shared" si="237"/>
        <v/>
      </c>
      <c r="K1718" s="268"/>
      <c r="L1718" s="268"/>
      <c r="M1718" s="268"/>
      <c r="N1718" s="269"/>
      <c r="O1718" s="269"/>
      <c r="P1718" s="269"/>
      <c r="Q1718" s="270"/>
      <c r="R1718" s="271"/>
      <c r="S1718" s="268"/>
      <c r="T1718" s="268"/>
      <c r="U1718" s="268"/>
      <c r="V1718" s="268"/>
      <c r="W1718" s="65" t="str">
        <f t="shared" si="238"/>
        <v/>
      </c>
      <c r="X1718" s="65" t="str">
        <f t="shared" si="239"/>
        <v/>
      </c>
      <c r="Y1718" s="65" t="str">
        <f t="shared" si="240"/>
        <v/>
      </c>
      <c r="Z1718" s="65" t="str">
        <f t="shared" si="241"/>
        <v/>
      </c>
      <c r="AA1718" s="65" t="str">
        <f t="shared" si="242"/>
        <v/>
      </c>
    </row>
    <row r="1719" spans="1:27" x14ac:dyDescent="0.25">
      <c r="A1719" s="40" t="str">
        <f>IF(G1719="","",1*ISERROR(VLOOKUP(G1719,G$1:G1718,1,FALSE)))</f>
        <v/>
      </c>
      <c r="B1719" s="40" t="str">
        <f>IF(A1719=0,0,IF(A1719="","",SUM(A$2:A1719)))</f>
        <v/>
      </c>
      <c r="C1719" s="41" t="str">
        <f>IF(H1719="","",1*ISERROR(VLOOKUP(H1719,H$1:H1718,1,FALSE)))</f>
        <v/>
      </c>
      <c r="D1719" s="40" t="str">
        <f>IF(C1719=0,0,IF(C1719="","",SUM(C$2:C1719)))</f>
        <v/>
      </c>
      <c r="E1719" s="41" t="str">
        <f>IF(H1719=0,0,IF(C1719="","",SUM(C$11:C1719)))</f>
        <v/>
      </c>
      <c r="F1719" s="41" t="str">
        <f>IF(H1719="","",COUNTIF(H$11:H1719,"="&amp;H1719))</f>
        <v/>
      </c>
      <c r="G1719" s="41" t="str">
        <f t="shared" si="234"/>
        <v/>
      </c>
      <c r="H1719" s="41" t="str">
        <f t="shared" si="235"/>
        <v/>
      </c>
      <c r="I1719" s="41" t="str">
        <f t="shared" si="236"/>
        <v/>
      </c>
      <c r="J1719" s="41" t="str">
        <f t="shared" si="237"/>
        <v/>
      </c>
      <c r="K1719" s="268"/>
      <c r="L1719" s="268"/>
      <c r="M1719" s="268"/>
      <c r="N1719" s="269"/>
      <c r="O1719" s="269"/>
      <c r="P1719" s="269"/>
      <c r="Q1719" s="270"/>
      <c r="R1719" s="271"/>
      <c r="S1719" s="268"/>
      <c r="T1719" s="268"/>
      <c r="U1719" s="268"/>
      <c r="V1719" s="268"/>
      <c r="W1719" s="65" t="str">
        <f t="shared" si="238"/>
        <v/>
      </c>
      <c r="X1719" s="65" t="str">
        <f t="shared" si="239"/>
        <v/>
      </c>
      <c r="Y1719" s="65" t="str">
        <f t="shared" si="240"/>
        <v/>
      </c>
      <c r="Z1719" s="65" t="str">
        <f t="shared" si="241"/>
        <v/>
      </c>
      <c r="AA1719" s="65" t="str">
        <f t="shared" si="242"/>
        <v/>
      </c>
    </row>
    <row r="1720" spans="1:27" x14ac:dyDescent="0.25">
      <c r="A1720" s="40" t="str">
        <f>IF(G1720="","",1*ISERROR(VLOOKUP(G1720,G$1:G1719,1,FALSE)))</f>
        <v/>
      </c>
      <c r="B1720" s="40" t="str">
        <f>IF(A1720=0,0,IF(A1720="","",SUM(A$2:A1720)))</f>
        <v/>
      </c>
      <c r="C1720" s="41" t="str">
        <f>IF(H1720="","",1*ISERROR(VLOOKUP(H1720,H$1:H1719,1,FALSE)))</f>
        <v/>
      </c>
      <c r="D1720" s="40" t="str">
        <f>IF(C1720=0,0,IF(C1720="","",SUM(C$2:C1720)))</f>
        <v/>
      </c>
      <c r="E1720" s="41" t="str">
        <f>IF(H1720=0,0,IF(C1720="","",SUM(C$11:C1720)))</f>
        <v/>
      </c>
      <c r="F1720" s="41" t="str">
        <f>IF(H1720="","",COUNTIF(H$11:H1720,"="&amp;H1720))</f>
        <v/>
      </c>
      <c r="G1720" s="41" t="str">
        <f t="shared" si="234"/>
        <v/>
      </c>
      <c r="H1720" s="41" t="str">
        <f t="shared" si="235"/>
        <v/>
      </c>
      <c r="I1720" s="41" t="str">
        <f t="shared" si="236"/>
        <v/>
      </c>
      <c r="J1720" s="41" t="str">
        <f t="shared" si="237"/>
        <v/>
      </c>
      <c r="K1720" s="268"/>
      <c r="L1720" s="268"/>
      <c r="M1720" s="268"/>
      <c r="N1720" s="269"/>
      <c r="O1720" s="269"/>
      <c r="P1720" s="269"/>
      <c r="Q1720" s="270"/>
      <c r="R1720" s="271"/>
      <c r="S1720" s="268"/>
      <c r="T1720" s="268"/>
      <c r="U1720" s="268"/>
      <c r="V1720" s="268"/>
      <c r="W1720" s="65" t="str">
        <f t="shared" si="238"/>
        <v/>
      </c>
      <c r="X1720" s="65" t="str">
        <f t="shared" si="239"/>
        <v/>
      </c>
      <c r="Y1720" s="65" t="str">
        <f t="shared" si="240"/>
        <v/>
      </c>
      <c r="Z1720" s="65" t="str">
        <f t="shared" si="241"/>
        <v/>
      </c>
      <c r="AA1720" s="65" t="str">
        <f t="shared" si="242"/>
        <v/>
      </c>
    </row>
    <row r="1721" spans="1:27" x14ac:dyDescent="0.25">
      <c r="A1721" s="40" t="str">
        <f>IF(G1721="","",1*ISERROR(VLOOKUP(G1721,G$1:G1720,1,FALSE)))</f>
        <v/>
      </c>
      <c r="B1721" s="40" t="str">
        <f>IF(A1721=0,0,IF(A1721="","",SUM(A$2:A1721)))</f>
        <v/>
      </c>
      <c r="C1721" s="41" t="str">
        <f>IF(H1721="","",1*ISERROR(VLOOKUP(H1721,H$1:H1720,1,FALSE)))</f>
        <v/>
      </c>
      <c r="D1721" s="40" t="str">
        <f>IF(C1721=0,0,IF(C1721="","",SUM(C$2:C1721)))</f>
        <v/>
      </c>
      <c r="E1721" s="41" t="str">
        <f>IF(H1721=0,0,IF(C1721="","",SUM(C$11:C1721)))</f>
        <v/>
      </c>
      <c r="F1721" s="41" t="str">
        <f>IF(H1721="","",COUNTIF(H$11:H1721,"="&amp;H1721))</f>
        <v/>
      </c>
      <c r="G1721" s="41" t="str">
        <f t="shared" si="234"/>
        <v/>
      </c>
      <c r="H1721" s="41" t="str">
        <f t="shared" si="235"/>
        <v/>
      </c>
      <c r="I1721" s="41" t="str">
        <f t="shared" si="236"/>
        <v/>
      </c>
      <c r="J1721" s="41" t="str">
        <f t="shared" si="237"/>
        <v/>
      </c>
      <c r="K1721" s="268"/>
      <c r="L1721" s="268"/>
      <c r="M1721" s="268"/>
      <c r="N1721" s="269"/>
      <c r="O1721" s="269"/>
      <c r="P1721" s="269"/>
      <c r="Q1721" s="270"/>
      <c r="R1721" s="271"/>
      <c r="S1721" s="268"/>
      <c r="T1721" s="268"/>
      <c r="U1721" s="268"/>
      <c r="V1721" s="268"/>
      <c r="W1721" s="65" t="str">
        <f t="shared" si="238"/>
        <v/>
      </c>
      <c r="X1721" s="65" t="str">
        <f t="shared" si="239"/>
        <v/>
      </c>
      <c r="Y1721" s="65" t="str">
        <f t="shared" si="240"/>
        <v/>
      </c>
      <c r="Z1721" s="65" t="str">
        <f t="shared" si="241"/>
        <v/>
      </c>
      <c r="AA1721" s="65" t="str">
        <f t="shared" si="242"/>
        <v/>
      </c>
    </row>
    <row r="1722" spans="1:27" x14ac:dyDescent="0.25">
      <c r="A1722" s="40" t="str">
        <f>IF(G1722="","",1*ISERROR(VLOOKUP(G1722,G$1:G1721,1,FALSE)))</f>
        <v/>
      </c>
      <c r="B1722" s="40" t="str">
        <f>IF(A1722=0,0,IF(A1722="","",SUM(A$2:A1722)))</f>
        <v/>
      </c>
      <c r="C1722" s="41" t="str">
        <f>IF(H1722="","",1*ISERROR(VLOOKUP(H1722,H$1:H1721,1,FALSE)))</f>
        <v/>
      </c>
      <c r="D1722" s="40" t="str">
        <f>IF(C1722=0,0,IF(C1722="","",SUM(C$2:C1722)))</f>
        <v/>
      </c>
      <c r="E1722" s="41" t="str">
        <f>IF(H1722=0,0,IF(C1722="","",SUM(C$11:C1722)))</f>
        <v/>
      </c>
      <c r="F1722" s="41" t="str">
        <f>IF(H1722="","",COUNTIF(H$11:H1722,"="&amp;H1722))</f>
        <v/>
      </c>
      <c r="G1722" s="41" t="str">
        <f t="shared" si="234"/>
        <v/>
      </c>
      <c r="H1722" s="41" t="str">
        <f t="shared" si="235"/>
        <v/>
      </c>
      <c r="I1722" s="41" t="str">
        <f t="shared" si="236"/>
        <v/>
      </c>
      <c r="J1722" s="41" t="str">
        <f t="shared" si="237"/>
        <v/>
      </c>
      <c r="K1722" s="268"/>
      <c r="L1722" s="268"/>
      <c r="M1722" s="268"/>
      <c r="N1722" s="269"/>
      <c r="O1722" s="269"/>
      <c r="P1722" s="269"/>
      <c r="Q1722" s="270"/>
      <c r="R1722" s="271"/>
      <c r="S1722" s="268"/>
      <c r="T1722" s="268"/>
      <c r="U1722" s="268"/>
      <c r="V1722" s="268"/>
      <c r="W1722" s="65" t="str">
        <f t="shared" si="238"/>
        <v/>
      </c>
      <c r="X1722" s="65" t="str">
        <f t="shared" si="239"/>
        <v/>
      </c>
      <c r="Y1722" s="65" t="str">
        <f t="shared" si="240"/>
        <v/>
      </c>
      <c r="Z1722" s="65" t="str">
        <f t="shared" si="241"/>
        <v/>
      </c>
      <c r="AA1722" s="65" t="str">
        <f t="shared" si="242"/>
        <v/>
      </c>
    </row>
    <row r="1723" spans="1:27" x14ac:dyDescent="0.25">
      <c r="A1723" s="40" t="str">
        <f>IF(G1723="","",1*ISERROR(VLOOKUP(G1723,G$1:G1722,1,FALSE)))</f>
        <v/>
      </c>
      <c r="B1723" s="40" t="str">
        <f>IF(A1723=0,0,IF(A1723="","",SUM(A$2:A1723)))</f>
        <v/>
      </c>
      <c r="C1723" s="41" t="str">
        <f>IF(H1723="","",1*ISERROR(VLOOKUP(H1723,H$1:H1722,1,FALSE)))</f>
        <v/>
      </c>
      <c r="D1723" s="40" t="str">
        <f>IF(C1723=0,0,IF(C1723="","",SUM(C$2:C1723)))</f>
        <v/>
      </c>
      <c r="E1723" s="41" t="str">
        <f>IF(H1723=0,0,IF(C1723="","",SUM(C$11:C1723)))</f>
        <v/>
      </c>
      <c r="F1723" s="41" t="str">
        <f>IF(H1723="","",COUNTIF(H$11:H1723,"="&amp;H1723))</f>
        <v/>
      </c>
      <c r="G1723" s="41" t="str">
        <f t="shared" si="234"/>
        <v/>
      </c>
      <c r="H1723" s="41" t="str">
        <f t="shared" si="235"/>
        <v/>
      </c>
      <c r="I1723" s="41" t="str">
        <f t="shared" si="236"/>
        <v/>
      </c>
      <c r="J1723" s="41" t="str">
        <f t="shared" si="237"/>
        <v/>
      </c>
      <c r="K1723" s="268"/>
      <c r="L1723" s="268"/>
      <c r="M1723" s="268"/>
      <c r="N1723" s="269"/>
      <c r="O1723" s="269"/>
      <c r="P1723" s="269"/>
      <c r="Q1723" s="270"/>
      <c r="R1723" s="271"/>
      <c r="S1723" s="268"/>
      <c r="T1723" s="268"/>
      <c r="U1723" s="268"/>
      <c r="V1723" s="268"/>
      <c r="W1723" s="65" t="str">
        <f t="shared" si="238"/>
        <v/>
      </c>
      <c r="X1723" s="65" t="str">
        <f t="shared" si="239"/>
        <v/>
      </c>
      <c r="Y1723" s="65" t="str">
        <f t="shared" si="240"/>
        <v/>
      </c>
      <c r="Z1723" s="65" t="str">
        <f t="shared" si="241"/>
        <v/>
      </c>
      <c r="AA1723" s="65" t="str">
        <f t="shared" si="242"/>
        <v/>
      </c>
    </row>
    <row r="1724" spans="1:27" x14ac:dyDescent="0.25">
      <c r="A1724" s="40" t="str">
        <f>IF(G1724="","",1*ISERROR(VLOOKUP(G1724,G$1:G1723,1,FALSE)))</f>
        <v/>
      </c>
      <c r="B1724" s="40" t="str">
        <f>IF(A1724=0,0,IF(A1724="","",SUM(A$2:A1724)))</f>
        <v/>
      </c>
      <c r="C1724" s="41" t="str">
        <f>IF(H1724="","",1*ISERROR(VLOOKUP(H1724,H$1:H1723,1,FALSE)))</f>
        <v/>
      </c>
      <c r="D1724" s="40" t="str">
        <f>IF(C1724=0,0,IF(C1724="","",SUM(C$2:C1724)))</f>
        <v/>
      </c>
      <c r="E1724" s="41" t="str">
        <f>IF(H1724=0,0,IF(C1724="","",SUM(C$11:C1724)))</f>
        <v/>
      </c>
      <c r="F1724" s="41" t="str">
        <f>IF(H1724="","",COUNTIF(H$11:H1724,"="&amp;H1724))</f>
        <v/>
      </c>
      <c r="G1724" s="41" t="str">
        <f t="shared" si="234"/>
        <v/>
      </c>
      <c r="H1724" s="41" t="str">
        <f t="shared" si="235"/>
        <v/>
      </c>
      <c r="I1724" s="41" t="str">
        <f t="shared" si="236"/>
        <v/>
      </c>
      <c r="J1724" s="41" t="str">
        <f t="shared" si="237"/>
        <v/>
      </c>
      <c r="K1724" s="268"/>
      <c r="L1724" s="268"/>
      <c r="M1724" s="268"/>
      <c r="N1724" s="269"/>
      <c r="O1724" s="269"/>
      <c r="P1724" s="269"/>
      <c r="Q1724" s="270"/>
      <c r="R1724" s="271"/>
      <c r="S1724" s="268"/>
      <c r="T1724" s="268"/>
      <c r="U1724" s="268"/>
      <c r="V1724" s="268"/>
      <c r="W1724" s="65" t="str">
        <f t="shared" si="238"/>
        <v/>
      </c>
      <c r="X1724" s="65" t="str">
        <f t="shared" si="239"/>
        <v/>
      </c>
      <c r="Y1724" s="65" t="str">
        <f t="shared" si="240"/>
        <v/>
      </c>
      <c r="Z1724" s="65" t="str">
        <f t="shared" si="241"/>
        <v/>
      </c>
      <c r="AA1724" s="65" t="str">
        <f t="shared" si="242"/>
        <v/>
      </c>
    </row>
    <row r="1725" spans="1:27" x14ac:dyDescent="0.25">
      <c r="A1725" s="40" t="str">
        <f>IF(G1725="","",1*ISERROR(VLOOKUP(G1725,G$1:G1724,1,FALSE)))</f>
        <v/>
      </c>
      <c r="B1725" s="40" t="str">
        <f>IF(A1725=0,0,IF(A1725="","",SUM(A$2:A1725)))</f>
        <v/>
      </c>
      <c r="C1725" s="41" t="str">
        <f>IF(H1725="","",1*ISERROR(VLOOKUP(H1725,H$1:H1724,1,FALSE)))</f>
        <v/>
      </c>
      <c r="D1725" s="40" t="str">
        <f>IF(C1725=0,0,IF(C1725="","",SUM(C$2:C1725)))</f>
        <v/>
      </c>
      <c r="E1725" s="41" t="str">
        <f>IF(H1725=0,0,IF(C1725="","",SUM(C$11:C1725)))</f>
        <v/>
      </c>
      <c r="F1725" s="41" t="str">
        <f>IF(H1725="","",COUNTIF(H$11:H1725,"="&amp;H1725))</f>
        <v/>
      </c>
      <c r="G1725" s="41" t="str">
        <f t="shared" si="234"/>
        <v/>
      </c>
      <c r="H1725" s="41" t="str">
        <f t="shared" si="235"/>
        <v/>
      </c>
      <c r="I1725" s="41" t="str">
        <f t="shared" si="236"/>
        <v/>
      </c>
      <c r="J1725" s="41" t="str">
        <f t="shared" si="237"/>
        <v/>
      </c>
      <c r="K1725" s="268"/>
      <c r="L1725" s="268"/>
      <c r="M1725" s="268"/>
      <c r="N1725" s="269"/>
      <c r="O1725" s="269"/>
      <c r="P1725" s="269"/>
      <c r="Q1725" s="270"/>
      <c r="R1725" s="271"/>
      <c r="S1725" s="268"/>
      <c r="T1725" s="268"/>
      <c r="U1725" s="268"/>
      <c r="V1725" s="268"/>
      <c r="W1725" s="65" t="str">
        <f t="shared" si="238"/>
        <v/>
      </c>
      <c r="X1725" s="65" t="str">
        <f t="shared" si="239"/>
        <v/>
      </c>
      <c r="Y1725" s="65" t="str">
        <f t="shared" si="240"/>
        <v/>
      </c>
      <c r="Z1725" s="65" t="str">
        <f t="shared" si="241"/>
        <v/>
      </c>
      <c r="AA1725" s="65" t="str">
        <f t="shared" si="242"/>
        <v/>
      </c>
    </row>
    <row r="1726" spans="1:27" x14ac:dyDescent="0.25">
      <c r="A1726" s="40" t="str">
        <f>IF(G1726="","",1*ISERROR(VLOOKUP(G1726,G$1:G1725,1,FALSE)))</f>
        <v/>
      </c>
      <c r="B1726" s="40" t="str">
        <f>IF(A1726=0,0,IF(A1726="","",SUM(A$2:A1726)))</f>
        <v/>
      </c>
      <c r="C1726" s="41" t="str">
        <f>IF(H1726="","",1*ISERROR(VLOOKUP(H1726,H$1:H1725,1,FALSE)))</f>
        <v/>
      </c>
      <c r="D1726" s="40" t="str">
        <f>IF(C1726=0,0,IF(C1726="","",SUM(C$2:C1726)))</f>
        <v/>
      </c>
      <c r="E1726" s="41" t="str">
        <f>IF(H1726=0,0,IF(C1726="","",SUM(C$11:C1726)))</f>
        <v/>
      </c>
      <c r="F1726" s="41" t="str">
        <f>IF(H1726="","",COUNTIF(H$11:H1726,"="&amp;H1726))</f>
        <v/>
      </c>
      <c r="G1726" s="41" t="str">
        <f t="shared" si="234"/>
        <v/>
      </c>
      <c r="H1726" s="41" t="str">
        <f t="shared" si="235"/>
        <v/>
      </c>
      <c r="I1726" s="41" t="str">
        <f t="shared" si="236"/>
        <v/>
      </c>
      <c r="J1726" s="41" t="str">
        <f t="shared" si="237"/>
        <v/>
      </c>
      <c r="K1726" s="268"/>
      <c r="L1726" s="268"/>
      <c r="M1726" s="268"/>
      <c r="N1726" s="269"/>
      <c r="O1726" s="269"/>
      <c r="P1726" s="269"/>
      <c r="Q1726" s="270"/>
      <c r="R1726" s="271"/>
      <c r="S1726" s="268"/>
      <c r="T1726" s="268"/>
      <c r="U1726" s="268"/>
      <c r="V1726" s="268"/>
      <c r="W1726" s="65" t="str">
        <f t="shared" si="238"/>
        <v/>
      </c>
      <c r="X1726" s="65" t="str">
        <f t="shared" si="239"/>
        <v/>
      </c>
      <c r="Y1726" s="65" t="str">
        <f t="shared" si="240"/>
        <v/>
      </c>
      <c r="Z1726" s="65" t="str">
        <f t="shared" si="241"/>
        <v/>
      </c>
      <c r="AA1726" s="65" t="str">
        <f t="shared" si="242"/>
        <v/>
      </c>
    </row>
    <row r="1727" spans="1:27" x14ac:dyDescent="0.25">
      <c r="A1727" s="40" t="str">
        <f>IF(G1727="","",1*ISERROR(VLOOKUP(G1727,G$1:G1726,1,FALSE)))</f>
        <v/>
      </c>
      <c r="B1727" s="40" t="str">
        <f>IF(A1727=0,0,IF(A1727="","",SUM(A$2:A1727)))</f>
        <v/>
      </c>
      <c r="C1727" s="41" t="str">
        <f>IF(H1727="","",1*ISERROR(VLOOKUP(H1727,H$1:H1726,1,FALSE)))</f>
        <v/>
      </c>
      <c r="D1727" s="40" t="str">
        <f>IF(C1727=0,0,IF(C1727="","",SUM(C$2:C1727)))</f>
        <v/>
      </c>
      <c r="E1727" s="41" t="str">
        <f>IF(H1727=0,0,IF(C1727="","",SUM(C$11:C1727)))</f>
        <v/>
      </c>
      <c r="F1727" s="41" t="str">
        <f>IF(H1727="","",COUNTIF(H$11:H1727,"="&amp;H1727))</f>
        <v/>
      </c>
      <c r="G1727" s="41" t="str">
        <f t="shared" si="234"/>
        <v/>
      </c>
      <c r="H1727" s="41" t="str">
        <f t="shared" si="235"/>
        <v/>
      </c>
      <c r="I1727" s="41" t="str">
        <f t="shared" si="236"/>
        <v/>
      </c>
      <c r="J1727" s="41" t="str">
        <f t="shared" si="237"/>
        <v/>
      </c>
      <c r="K1727" s="268"/>
      <c r="L1727" s="268"/>
      <c r="M1727" s="268"/>
      <c r="N1727" s="269"/>
      <c r="O1727" s="269"/>
      <c r="P1727" s="269"/>
      <c r="Q1727" s="270"/>
      <c r="R1727" s="271"/>
      <c r="S1727" s="268"/>
      <c r="T1727" s="268"/>
      <c r="U1727" s="268"/>
      <c r="V1727" s="268"/>
      <c r="W1727" s="65" t="str">
        <f t="shared" si="238"/>
        <v/>
      </c>
      <c r="X1727" s="65" t="str">
        <f t="shared" si="239"/>
        <v/>
      </c>
      <c r="Y1727" s="65" t="str">
        <f t="shared" si="240"/>
        <v/>
      </c>
      <c r="Z1727" s="65" t="str">
        <f t="shared" si="241"/>
        <v/>
      </c>
      <c r="AA1727" s="65" t="str">
        <f t="shared" si="242"/>
        <v/>
      </c>
    </row>
    <row r="1728" spans="1:27" x14ac:dyDescent="0.25">
      <c r="A1728" s="40" t="str">
        <f>IF(G1728="","",1*ISERROR(VLOOKUP(G1728,G$1:G1727,1,FALSE)))</f>
        <v/>
      </c>
      <c r="B1728" s="40" t="str">
        <f>IF(A1728=0,0,IF(A1728="","",SUM(A$2:A1728)))</f>
        <v/>
      </c>
      <c r="C1728" s="41" t="str">
        <f>IF(H1728="","",1*ISERROR(VLOOKUP(H1728,H$1:H1727,1,FALSE)))</f>
        <v/>
      </c>
      <c r="D1728" s="40" t="str">
        <f>IF(C1728=0,0,IF(C1728="","",SUM(C$2:C1728)))</f>
        <v/>
      </c>
      <c r="E1728" s="41" t="str">
        <f>IF(H1728=0,0,IF(C1728="","",SUM(C$11:C1728)))</f>
        <v/>
      </c>
      <c r="F1728" s="41" t="str">
        <f>IF(H1728="","",COUNTIF(H$11:H1728,"="&amp;H1728))</f>
        <v/>
      </c>
      <c r="G1728" s="41" t="str">
        <f t="shared" si="234"/>
        <v/>
      </c>
      <c r="H1728" s="41" t="str">
        <f t="shared" si="235"/>
        <v/>
      </c>
      <c r="I1728" s="41" t="str">
        <f t="shared" si="236"/>
        <v/>
      </c>
      <c r="J1728" s="41" t="str">
        <f t="shared" si="237"/>
        <v/>
      </c>
      <c r="K1728" s="268"/>
      <c r="L1728" s="268"/>
      <c r="M1728" s="268"/>
      <c r="N1728" s="269"/>
      <c r="O1728" s="269"/>
      <c r="P1728" s="269"/>
      <c r="Q1728" s="270"/>
      <c r="R1728" s="271"/>
      <c r="S1728" s="268"/>
      <c r="T1728" s="268"/>
      <c r="U1728" s="268"/>
      <c r="V1728" s="268"/>
      <c r="W1728" s="65" t="str">
        <f t="shared" si="238"/>
        <v/>
      </c>
      <c r="X1728" s="65" t="str">
        <f t="shared" si="239"/>
        <v/>
      </c>
      <c r="Y1728" s="65" t="str">
        <f t="shared" si="240"/>
        <v/>
      </c>
      <c r="Z1728" s="65" t="str">
        <f t="shared" si="241"/>
        <v/>
      </c>
      <c r="AA1728" s="65" t="str">
        <f t="shared" si="242"/>
        <v/>
      </c>
    </row>
    <row r="1729" spans="1:27" x14ac:dyDescent="0.25">
      <c r="A1729" s="40" t="str">
        <f>IF(G1729="","",1*ISERROR(VLOOKUP(G1729,G$1:G1728,1,FALSE)))</f>
        <v/>
      </c>
      <c r="B1729" s="40" t="str">
        <f>IF(A1729=0,0,IF(A1729="","",SUM(A$2:A1729)))</f>
        <v/>
      </c>
      <c r="C1729" s="41" t="str">
        <f>IF(H1729="","",1*ISERROR(VLOOKUP(H1729,H$1:H1728,1,FALSE)))</f>
        <v/>
      </c>
      <c r="D1729" s="40" t="str">
        <f>IF(C1729=0,0,IF(C1729="","",SUM(C$2:C1729)))</f>
        <v/>
      </c>
      <c r="E1729" s="41" t="str">
        <f>IF(H1729=0,0,IF(C1729="","",SUM(C$11:C1729)))</f>
        <v/>
      </c>
      <c r="F1729" s="41" t="str">
        <f>IF(H1729="","",COUNTIF(H$11:H1729,"="&amp;H1729))</f>
        <v/>
      </c>
      <c r="G1729" s="41" t="str">
        <f t="shared" si="234"/>
        <v/>
      </c>
      <c r="H1729" s="41" t="str">
        <f t="shared" si="235"/>
        <v/>
      </c>
      <c r="I1729" s="41" t="str">
        <f t="shared" si="236"/>
        <v/>
      </c>
      <c r="J1729" s="41" t="str">
        <f t="shared" si="237"/>
        <v/>
      </c>
      <c r="K1729" s="268"/>
      <c r="L1729" s="268"/>
      <c r="M1729" s="268"/>
      <c r="N1729" s="269"/>
      <c r="O1729" s="269"/>
      <c r="P1729" s="269"/>
      <c r="Q1729" s="270"/>
      <c r="R1729" s="271"/>
      <c r="S1729" s="268"/>
      <c r="T1729" s="268"/>
      <c r="U1729" s="268"/>
      <c r="V1729" s="268"/>
      <c r="W1729" s="65" t="str">
        <f t="shared" si="238"/>
        <v/>
      </c>
      <c r="X1729" s="65" t="str">
        <f t="shared" si="239"/>
        <v/>
      </c>
      <c r="Y1729" s="65" t="str">
        <f t="shared" si="240"/>
        <v/>
      </c>
      <c r="Z1729" s="65" t="str">
        <f t="shared" si="241"/>
        <v/>
      </c>
      <c r="AA1729" s="65" t="str">
        <f t="shared" si="242"/>
        <v/>
      </c>
    </row>
    <row r="1730" spans="1:27" x14ac:dyDescent="0.25">
      <c r="A1730" s="40" t="str">
        <f>IF(G1730="","",1*ISERROR(VLOOKUP(G1730,G$1:G1729,1,FALSE)))</f>
        <v/>
      </c>
      <c r="B1730" s="40" t="str">
        <f>IF(A1730=0,0,IF(A1730="","",SUM(A$2:A1730)))</f>
        <v/>
      </c>
      <c r="C1730" s="41" t="str">
        <f>IF(H1730="","",1*ISERROR(VLOOKUP(H1730,H$1:H1729,1,FALSE)))</f>
        <v/>
      </c>
      <c r="D1730" s="40" t="str">
        <f>IF(C1730=0,0,IF(C1730="","",SUM(C$2:C1730)))</f>
        <v/>
      </c>
      <c r="E1730" s="41" t="str">
        <f>IF(H1730=0,0,IF(C1730="","",SUM(C$11:C1730)))</f>
        <v/>
      </c>
      <c r="F1730" s="41" t="str">
        <f>IF(H1730="","",COUNTIF(H$11:H1730,"="&amp;H1730))</f>
        <v/>
      </c>
      <c r="G1730" s="41" t="str">
        <f t="shared" ref="G1730:G1793" si="243">IF(K1730="","",IF(M1730="","",CONCATENATE(K1730,"-",M1730)))</f>
        <v/>
      </c>
      <c r="H1730" s="41" t="str">
        <f t="shared" ref="H1730:H1793" si="244">IF(G1730="","",CONCATENATE(G1730,"-",N1730))</f>
        <v/>
      </c>
      <c r="I1730" s="41" t="str">
        <f t="shared" ref="I1730:I1793" si="245">IF(H1730="","",CONCATENATE(H1730,"-",F1730))</f>
        <v/>
      </c>
      <c r="J1730" s="41" t="str">
        <f t="shared" ref="J1730:J1793" si="246">IF(G1730="","",CONCATENATE(G1730,"-",O1730))</f>
        <v/>
      </c>
      <c r="K1730" s="268"/>
      <c r="L1730" s="268"/>
      <c r="M1730" s="268"/>
      <c r="N1730" s="269"/>
      <c r="O1730" s="269"/>
      <c r="P1730" s="269"/>
      <c r="Q1730" s="270"/>
      <c r="R1730" s="271"/>
      <c r="S1730" s="268"/>
      <c r="T1730" s="268"/>
      <c r="U1730" s="268"/>
      <c r="V1730" s="268"/>
      <c r="W1730" s="65" t="str">
        <f t="shared" ref="W1730:W1793" si="247">IF(S1730="","",IF(S1730="Yes",1,0))</f>
        <v/>
      </c>
      <c r="X1730" s="65" t="str">
        <f t="shared" ref="X1730:X1793" si="248">IF(T1730="","",IF(T1730="Yes",1,0))</f>
        <v/>
      </c>
      <c r="Y1730" s="65" t="str">
        <f t="shared" ref="Y1730:Y1793" si="249">IF(U1730="","",IF(U1730="Yes",1,0))</f>
        <v/>
      </c>
      <c r="Z1730" s="65" t="str">
        <f t="shared" ref="Z1730:Z1793" si="250">IF(V1730="","",IF(V1730="Yes",1,0))</f>
        <v/>
      </c>
      <c r="AA1730" s="65" t="str">
        <f t="shared" ref="AA1730:AA1793" si="251">IF(N1730="","",CONCATENATE(N1730,"-",O1730))</f>
        <v/>
      </c>
    </row>
    <row r="1731" spans="1:27" x14ac:dyDescent="0.25">
      <c r="A1731" s="40" t="str">
        <f>IF(G1731="","",1*ISERROR(VLOOKUP(G1731,G$1:G1730,1,FALSE)))</f>
        <v/>
      </c>
      <c r="B1731" s="40" t="str">
        <f>IF(A1731=0,0,IF(A1731="","",SUM(A$2:A1731)))</f>
        <v/>
      </c>
      <c r="C1731" s="41" t="str">
        <f>IF(H1731="","",1*ISERROR(VLOOKUP(H1731,H$1:H1730,1,FALSE)))</f>
        <v/>
      </c>
      <c r="D1731" s="40" t="str">
        <f>IF(C1731=0,0,IF(C1731="","",SUM(C$2:C1731)))</f>
        <v/>
      </c>
      <c r="E1731" s="41" t="str">
        <f>IF(H1731=0,0,IF(C1731="","",SUM(C$11:C1731)))</f>
        <v/>
      </c>
      <c r="F1731" s="41" t="str">
        <f>IF(H1731="","",COUNTIF(H$11:H1731,"="&amp;H1731))</f>
        <v/>
      </c>
      <c r="G1731" s="41" t="str">
        <f t="shared" si="243"/>
        <v/>
      </c>
      <c r="H1731" s="41" t="str">
        <f t="shared" si="244"/>
        <v/>
      </c>
      <c r="I1731" s="41" t="str">
        <f t="shared" si="245"/>
        <v/>
      </c>
      <c r="J1731" s="41" t="str">
        <f t="shared" si="246"/>
        <v/>
      </c>
      <c r="K1731" s="268"/>
      <c r="L1731" s="268"/>
      <c r="M1731" s="268"/>
      <c r="N1731" s="269"/>
      <c r="O1731" s="269"/>
      <c r="P1731" s="269"/>
      <c r="Q1731" s="270"/>
      <c r="R1731" s="271"/>
      <c r="S1731" s="268"/>
      <c r="T1731" s="268"/>
      <c r="U1731" s="268"/>
      <c r="V1731" s="268"/>
      <c r="W1731" s="65" t="str">
        <f t="shared" si="247"/>
        <v/>
      </c>
      <c r="X1731" s="65" t="str">
        <f t="shared" si="248"/>
        <v/>
      </c>
      <c r="Y1731" s="65" t="str">
        <f t="shared" si="249"/>
        <v/>
      </c>
      <c r="Z1731" s="65" t="str">
        <f t="shared" si="250"/>
        <v/>
      </c>
      <c r="AA1731" s="65" t="str">
        <f t="shared" si="251"/>
        <v/>
      </c>
    </row>
    <row r="1732" spans="1:27" x14ac:dyDescent="0.25">
      <c r="A1732" s="40" t="str">
        <f>IF(G1732="","",1*ISERROR(VLOOKUP(G1732,G$1:G1731,1,FALSE)))</f>
        <v/>
      </c>
      <c r="B1732" s="40" t="str">
        <f>IF(A1732=0,0,IF(A1732="","",SUM(A$2:A1732)))</f>
        <v/>
      </c>
      <c r="C1732" s="41" t="str">
        <f>IF(H1732="","",1*ISERROR(VLOOKUP(H1732,H$1:H1731,1,FALSE)))</f>
        <v/>
      </c>
      <c r="D1732" s="40" t="str">
        <f>IF(C1732=0,0,IF(C1732="","",SUM(C$2:C1732)))</f>
        <v/>
      </c>
      <c r="E1732" s="41" t="str">
        <f>IF(H1732=0,0,IF(C1732="","",SUM(C$11:C1732)))</f>
        <v/>
      </c>
      <c r="F1732" s="41" t="str">
        <f>IF(H1732="","",COUNTIF(H$11:H1732,"="&amp;H1732))</f>
        <v/>
      </c>
      <c r="G1732" s="41" t="str">
        <f t="shared" si="243"/>
        <v/>
      </c>
      <c r="H1732" s="41" t="str">
        <f t="shared" si="244"/>
        <v/>
      </c>
      <c r="I1732" s="41" t="str">
        <f t="shared" si="245"/>
        <v/>
      </c>
      <c r="J1732" s="41" t="str">
        <f t="shared" si="246"/>
        <v/>
      </c>
      <c r="K1732" s="268"/>
      <c r="L1732" s="268"/>
      <c r="M1732" s="268"/>
      <c r="N1732" s="269"/>
      <c r="O1732" s="269"/>
      <c r="P1732" s="269"/>
      <c r="Q1732" s="270"/>
      <c r="R1732" s="271"/>
      <c r="S1732" s="268"/>
      <c r="T1732" s="268"/>
      <c r="U1732" s="268"/>
      <c r="V1732" s="268"/>
      <c r="W1732" s="65" t="str">
        <f t="shared" si="247"/>
        <v/>
      </c>
      <c r="X1732" s="65" t="str">
        <f t="shared" si="248"/>
        <v/>
      </c>
      <c r="Y1732" s="65" t="str">
        <f t="shared" si="249"/>
        <v/>
      </c>
      <c r="Z1732" s="65" t="str">
        <f t="shared" si="250"/>
        <v/>
      </c>
      <c r="AA1732" s="65" t="str">
        <f t="shared" si="251"/>
        <v/>
      </c>
    </row>
    <row r="1733" spans="1:27" x14ac:dyDescent="0.25">
      <c r="A1733" s="40" t="str">
        <f>IF(G1733="","",1*ISERROR(VLOOKUP(G1733,G$1:G1732,1,FALSE)))</f>
        <v/>
      </c>
      <c r="B1733" s="40" t="str">
        <f>IF(A1733=0,0,IF(A1733="","",SUM(A$2:A1733)))</f>
        <v/>
      </c>
      <c r="C1733" s="41" t="str">
        <f>IF(H1733="","",1*ISERROR(VLOOKUP(H1733,H$1:H1732,1,FALSE)))</f>
        <v/>
      </c>
      <c r="D1733" s="40" t="str">
        <f>IF(C1733=0,0,IF(C1733="","",SUM(C$2:C1733)))</f>
        <v/>
      </c>
      <c r="E1733" s="41" t="str">
        <f>IF(H1733=0,0,IF(C1733="","",SUM(C$11:C1733)))</f>
        <v/>
      </c>
      <c r="F1733" s="41" t="str">
        <f>IF(H1733="","",COUNTIF(H$11:H1733,"="&amp;H1733))</f>
        <v/>
      </c>
      <c r="G1733" s="41" t="str">
        <f t="shared" si="243"/>
        <v/>
      </c>
      <c r="H1733" s="41" t="str">
        <f t="shared" si="244"/>
        <v/>
      </c>
      <c r="I1733" s="41" t="str">
        <f t="shared" si="245"/>
        <v/>
      </c>
      <c r="J1733" s="41" t="str">
        <f t="shared" si="246"/>
        <v/>
      </c>
      <c r="K1733" s="268"/>
      <c r="L1733" s="268"/>
      <c r="M1733" s="268"/>
      <c r="N1733" s="269"/>
      <c r="O1733" s="269"/>
      <c r="P1733" s="269"/>
      <c r="Q1733" s="270"/>
      <c r="R1733" s="271"/>
      <c r="S1733" s="268"/>
      <c r="T1733" s="268"/>
      <c r="U1733" s="268"/>
      <c r="V1733" s="268"/>
      <c r="W1733" s="65" t="str">
        <f t="shared" si="247"/>
        <v/>
      </c>
      <c r="X1733" s="65" t="str">
        <f t="shared" si="248"/>
        <v/>
      </c>
      <c r="Y1733" s="65" t="str">
        <f t="shared" si="249"/>
        <v/>
      </c>
      <c r="Z1733" s="65" t="str">
        <f t="shared" si="250"/>
        <v/>
      </c>
      <c r="AA1733" s="65" t="str">
        <f t="shared" si="251"/>
        <v/>
      </c>
    </row>
    <row r="1734" spans="1:27" x14ac:dyDescent="0.25">
      <c r="A1734" s="40" t="str">
        <f>IF(G1734="","",1*ISERROR(VLOOKUP(G1734,G$1:G1733,1,FALSE)))</f>
        <v/>
      </c>
      <c r="B1734" s="40" t="str">
        <f>IF(A1734=0,0,IF(A1734="","",SUM(A$2:A1734)))</f>
        <v/>
      </c>
      <c r="C1734" s="41" t="str">
        <f>IF(H1734="","",1*ISERROR(VLOOKUP(H1734,H$1:H1733,1,FALSE)))</f>
        <v/>
      </c>
      <c r="D1734" s="40" t="str">
        <f>IF(C1734=0,0,IF(C1734="","",SUM(C$2:C1734)))</f>
        <v/>
      </c>
      <c r="E1734" s="41" t="str">
        <f>IF(H1734=0,0,IF(C1734="","",SUM(C$11:C1734)))</f>
        <v/>
      </c>
      <c r="F1734" s="41" t="str">
        <f>IF(H1734="","",COUNTIF(H$11:H1734,"="&amp;H1734))</f>
        <v/>
      </c>
      <c r="G1734" s="41" t="str">
        <f t="shared" si="243"/>
        <v/>
      </c>
      <c r="H1734" s="41" t="str">
        <f t="shared" si="244"/>
        <v/>
      </c>
      <c r="I1734" s="41" t="str">
        <f t="shared" si="245"/>
        <v/>
      </c>
      <c r="J1734" s="41" t="str">
        <f t="shared" si="246"/>
        <v/>
      </c>
      <c r="K1734" s="268"/>
      <c r="L1734" s="268"/>
      <c r="M1734" s="268"/>
      <c r="N1734" s="269"/>
      <c r="O1734" s="269"/>
      <c r="P1734" s="269"/>
      <c r="Q1734" s="270"/>
      <c r="R1734" s="271"/>
      <c r="S1734" s="268"/>
      <c r="T1734" s="268"/>
      <c r="U1734" s="268"/>
      <c r="V1734" s="268"/>
      <c r="W1734" s="65" t="str">
        <f t="shared" si="247"/>
        <v/>
      </c>
      <c r="X1734" s="65" t="str">
        <f t="shared" si="248"/>
        <v/>
      </c>
      <c r="Y1734" s="65" t="str">
        <f t="shared" si="249"/>
        <v/>
      </c>
      <c r="Z1734" s="65" t="str">
        <f t="shared" si="250"/>
        <v/>
      </c>
      <c r="AA1734" s="65" t="str">
        <f t="shared" si="251"/>
        <v/>
      </c>
    </row>
    <row r="1735" spans="1:27" x14ac:dyDescent="0.25">
      <c r="A1735" s="40" t="str">
        <f>IF(G1735="","",1*ISERROR(VLOOKUP(G1735,G$1:G1734,1,FALSE)))</f>
        <v/>
      </c>
      <c r="B1735" s="40" t="str">
        <f>IF(A1735=0,0,IF(A1735="","",SUM(A$2:A1735)))</f>
        <v/>
      </c>
      <c r="C1735" s="41" t="str">
        <f>IF(H1735="","",1*ISERROR(VLOOKUP(H1735,H$1:H1734,1,FALSE)))</f>
        <v/>
      </c>
      <c r="D1735" s="40" t="str">
        <f>IF(C1735=0,0,IF(C1735="","",SUM(C$2:C1735)))</f>
        <v/>
      </c>
      <c r="E1735" s="41" t="str">
        <f>IF(H1735=0,0,IF(C1735="","",SUM(C$11:C1735)))</f>
        <v/>
      </c>
      <c r="F1735" s="41" t="str">
        <f>IF(H1735="","",COUNTIF(H$11:H1735,"="&amp;H1735))</f>
        <v/>
      </c>
      <c r="G1735" s="41" t="str">
        <f t="shared" si="243"/>
        <v/>
      </c>
      <c r="H1735" s="41" t="str">
        <f t="shared" si="244"/>
        <v/>
      </c>
      <c r="I1735" s="41" t="str">
        <f t="shared" si="245"/>
        <v/>
      </c>
      <c r="J1735" s="41" t="str">
        <f t="shared" si="246"/>
        <v/>
      </c>
      <c r="K1735" s="268"/>
      <c r="L1735" s="268"/>
      <c r="M1735" s="268"/>
      <c r="N1735" s="269"/>
      <c r="O1735" s="269"/>
      <c r="P1735" s="269"/>
      <c r="Q1735" s="270"/>
      <c r="R1735" s="271"/>
      <c r="S1735" s="268"/>
      <c r="T1735" s="268"/>
      <c r="U1735" s="268"/>
      <c r="V1735" s="268"/>
      <c r="W1735" s="65" t="str">
        <f t="shared" si="247"/>
        <v/>
      </c>
      <c r="X1735" s="65" t="str">
        <f t="shared" si="248"/>
        <v/>
      </c>
      <c r="Y1735" s="65" t="str">
        <f t="shared" si="249"/>
        <v/>
      </c>
      <c r="Z1735" s="65" t="str">
        <f t="shared" si="250"/>
        <v/>
      </c>
      <c r="AA1735" s="65" t="str">
        <f t="shared" si="251"/>
        <v/>
      </c>
    </row>
    <row r="1736" spans="1:27" x14ac:dyDescent="0.25">
      <c r="A1736" s="40" t="str">
        <f>IF(G1736="","",1*ISERROR(VLOOKUP(G1736,G$1:G1735,1,FALSE)))</f>
        <v/>
      </c>
      <c r="B1736" s="40" t="str">
        <f>IF(A1736=0,0,IF(A1736="","",SUM(A$2:A1736)))</f>
        <v/>
      </c>
      <c r="C1736" s="41" t="str">
        <f>IF(H1736="","",1*ISERROR(VLOOKUP(H1736,H$1:H1735,1,FALSE)))</f>
        <v/>
      </c>
      <c r="D1736" s="40" t="str">
        <f>IF(C1736=0,0,IF(C1736="","",SUM(C$2:C1736)))</f>
        <v/>
      </c>
      <c r="E1736" s="41" t="str">
        <f>IF(H1736=0,0,IF(C1736="","",SUM(C$11:C1736)))</f>
        <v/>
      </c>
      <c r="F1736" s="41" t="str">
        <f>IF(H1736="","",COUNTIF(H$11:H1736,"="&amp;H1736))</f>
        <v/>
      </c>
      <c r="G1736" s="41" t="str">
        <f t="shared" si="243"/>
        <v/>
      </c>
      <c r="H1736" s="41" t="str">
        <f t="shared" si="244"/>
        <v/>
      </c>
      <c r="I1736" s="41" t="str">
        <f t="shared" si="245"/>
        <v/>
      </c>
      <c r="J1736" s="41" t="str">
        <f t="shared" si="246"/>
        <v/>
      </c>
      <c r="K1736" s="268"/>
      <c r="L1736" s="268"/>
      <c r="M1736" s="268"/>
      <c r="N1736" s="269"/>
      <c r="O1736" s="269"/>
      <c r="P1736" s="269"/>
      <c r="Q1736" s="270"/>
      <c r="R1736" s="271"/>
      <c r="S1736" s="268"/>
      <c r="T1736" s="268"/>
      <c r="U1736" s="268"/>
      <c r="V1736" s="268"/>
      <c r="W1736" s="65" t="str">
        <f t="shared" si="247"/>
        <v/>
      </c>
      <c r="X1736" s="65" t="str">
        <f t="shared" si="248"/>
        <v/>
      </c>
      <c r="Y1736" s="65" t="str">
        <f t="shared" si="249"/>
        <v/>
      </c>
      <c r="Z1736" s="65" t="str">
        <f t="shared" si="250"/>
        <v/>
      </c>
      <c r="AA1736" s="65" t="str">
        <f t="shared" si="251"/>
        <v/>
      </c>
    </row>
    <row r="1737" spans="1:27" x14ac:dyDescent="0.25">
      <c r="A1737" s="40" t="str">
        <f>IF(G1737="","",1*ISERROR(VLOOKUP(G1737,G$1:G1736,1,FALSE)))</f>
        <v/>
      </c>
      <c r="B1737" s="40" t="str">
        <f>IF(A1737=0,0,IF(A1737="","",SUM(A$2:A1737)))</f>
        <v/>
      </c>
      <c r="C1737" s="41" t="str">
        <f>IF(H1737="","",1*ISERROR(VLOOKUP(H1737,H$1:H1736,1,FALSE)))</f>
        <v/>
      </c>
      <c r="D1737" s="40" t="str">
        <f>IF(C1737=0,0,IF(C1737="","",SUM(C$2:C1737)))</f>
        <v/>
      </c>
      <c r="E1737" s="41" t="str">
        <f>IF(H1737=0,0,IF(C1737="","",SUM(C$11:C1737)))</f>
        <v/>
      </c>
      <c r="F1737" s="41" t="str">
        <f>IF(H1737="","",COUNTIF(H$11:H1737,"="&amp;H1737))</f>
        <v/>
      </c>
      <c r="G1737" s="41" t="str">
        <f t="shared" si="243"/>
        <v/>
      </c>
      <c r="H1737" s="41" t="str">
        <f t="shared" si="244"/>
        <v/>
      </c>
      <c r="I1737" s="41" t="str">
        <f t="shared" si="245"/>
        <v/>
      </c>
      <c r="J1737" s="41" t="str">
        <f t="shared" si="246"/>
        <v/>
      </c>
      <c r="K1737" s="268"/>
      <c r="L1737" s="268"/>
      <c r="M1737" s="268"/>
      <c r="N1737" s="269"/>
      <c r="O1737" s="269"/>
      <c r="P1737" s="269"/>
      <c r="Q1737" s="270"/>
      <c r="R1737" s="271"/>
      <c r="S1737" s="268"/>
      <c r="T1737" s="268"/>
      <c r="U1737" s="268"/>
      <c r="V1737" s="268"/>
      <c r="W1737" s="65" t="str">
        <f t="shared" si="247"/>
        <v/>
      </c>
      <c r="X1737" s="65" t="str">
        <f t="shared" si="248"/>
        <v/>
      </c>
      <c r="Y1737" s="65" t="str">
        <f t="shared" si="249"/>
        <v/>
      </c>
      <c r="Z1737" s="65" t="str">
        <f t="shared" si="250"/>
        <v/>
      </c>
      <c r="AA1737" s="65" t="str">
        <f t="shared" si="251"/>
        <v/>
      </c>
    </row>
    <row r="1738" spans="1:27" x14ac:dyDescent="0.25">
      <c r="A1738" s="40" t="str">
        <f>IF(G1738="","",1*ISERROR(VLOOKUP(G1738,G$1:G1737,1,FALSE)))</f>
        <v/>
      </c>
      <c r="B1738" s="40" t="str">
        <f>IF(A1738=0,0,IF(A1738="","",SUM(A$2:A1738)))</f>
        <v/>
      </c>
      <c r="C1738" s="41" t="str">
        <f>IF(H1738="","",1*ISERROR(VLOOKUP(H1738,H$1:H1737,1,FALSE)))</f>
        <v/>
      </c>
      <c r="D1738" s="40" t="str">
        <f>IF(C1738=0,0,IF(C1738="","",SUM(C$2:C1738)))</f>
        <v/>
      </c>
      <c r="E1738" s="41" t="str">
        <f>IF(H1738=0,0,IF(C1738="","",SUM(C$11:C1738)))</f>
        <v/>
      </c>
      <c r="F1738" s="41" t="str">
        <f>IF(H1738="","",COUNTIF(H$11:H1738,"="&amp;H1738))</f>
        <v/>
      </c>
      <c r="G1738" s="41" t="str">
        <f t="shared" si="243"/>
        <v/>
      </c>
      <c r="H1738" s="41" t="str">
        <f t="shared" si="244"/>
        <v/>
      </c>
      <c r="I1738" s="41" t="str">
        <f t="shared" si="245"/>
        <v/>
      </c>
      <c r="J1738" s="41" t="str">
        <f t="shared" si="246"/>
        <v/>
      </c>
      <c r="K1738" s="268"/>
      <c r="L1738" s="268"/>
      <c r="M1738" s="268"/>
      <c r="N1738" s="269"/>
      <c r="O1738" s="269"/>
      <c r="P1738" s="269"/>
      <c r="Q1738" s="270"/>
      <c r="R1738" s="271"/>
      <c r="S1738" s="268"/>
      <c r="T1738" s="268"/>
      <c r="U1738" s="268"/>
      <c r="V1738" s="268"/>
      <c r="W1738" s="65" t="str">
        <f t="shared" si="247"/>
        <v/>
      </c>
      <c r="X1738" s="65" t="str">
        <f t="shared" si="248"/>
        <v/>
      </c>
      <c r="Y1738" s="65" t="str">
        <f t="shared" si="249"/>
        <v/>
      </c>
      <c r="Z1738" s="65" t="str">
        <f t="shared" si="250"/>
        <v/>
      </c>
      <c r="AA1738" s="65" t="str">
        <f t="shared" si="251"/>
        <v/>
      </c>
    </row>
    <row r="1739" spans="1:27" x14ac:dyDescent="0.25">
      <c r="A1739" s="40" t="str">
        <f>IF(G1739="","",1*ISERROR(VLOOKUP(G1739,G$1:G1738,1,FALSE)))</f>
        <v/>
      </c>
      <c r="B1739" s="40" t="str">
        <f>IF(A1739=0,0,IF(A1739="","",SUM(A$2:A1739)))</f>
        <v/>
      </c>
      <c r="C1739" s="41" t="str">
        <f>IF(H1739="","",1*ISERROR(VLOOKUP(H1739,H$1:H1738,1,FALSE)))</f>
        <v/>
      </c>
      <c r="D1739" s="40" t="str">
        <f>IF(C1739=0,0,IF(C1739="","",SUM(C$2:C1739)))</f>
        <v/>
      </c>
      <c r="E1739" s="41" t="str">
        <f>IF(H1739=0,0,IF(C1739="","",SUM(C$11:C1739)))</f>
        <v/>
      </c>
      <c r="F1739" s="41" t="str">
        <f>IF(H1739="","",COUNTIF(H$11:H1739,"="&amp;H1739))</f>
        <v/>
      </c>
      <c r="G1739" s="41" t="str">
        <f t="shared" si="243"/>
        <v/>
      </c>
      <c r="H1739" s="41" t="str">
        <f t="shared" si="244"/>
        <v/>
      </c>
      <c r="I1739" s="41" t="str">
        <f t="shared" si="245"/>
        <v/>
      </c>
      <c r="J1739" s="41" t="str">
        <f t="shared" si="246"/>
        <v/>
      </c>
      <c r="K1739" s="268"/>
      <c r="L1739" s="268"/>
      <c r="M1739" s="268"/>
      <c r="N1739" s="269"/>
      <c r="O1739" s="269"/>
      <c r="P1739" s="269"/>
      <c r="Q1739" s="270"/>
      <c r="R1739" s="271"/>
      <c r="S1739" s="268"/>
      <c r="T1739" s="268"/>
      <c r="U1739" s="268"/>
      <c r="V1739" s="268"/>
      <c r="W1739" s="65" t="str">
        <f t="shared" si="247"/>
        <v/>
      </c>
      <c r="X1739" s="65" t="str">
        <f t="shared" si="248"/>
        <v/>
      </c>
      <c r="Y1739" s="65" t="str">
        <f t="shared" si="249"/>
        <v/>
      </c>
      <c r="Z1739" s="65" t="str">
        <f t="shared" si="250"/>
        <v/>
      </c>
      <c r="AA1739" s="65" t="str">
        <f t="shared" si="251"/>
        <v/>
      </c>
    </row>
    <row r="1740" spans="1:27" x14ac:dyDescent="0.25">
      <c r="A1740" s="40" t="str">
        <f>IF(G1740="","",1*ISERROR(VLOOKUP(G1740,G$1:G1739,1,FALSE)))</f>
        <v/>
      </c>
      <c r="B1740" s="40" t="str">
        <f>IF(A1740=0,0,IF(A1740="","",SUM(A$2:A1740)))</f>
        <v/>
      </c>
      <c r="C1740" s="41" t="str">
        <f>IF(H1740="","",1*ISERROR(VLOOKUP(H1740,H$1:H1739,1,FALSE)))</f>
        <v/>
      </c>
      <c r="D1740" s="40" t="str">
        <f>IF(C1740=0,0,IF(C1740="","",SUM(C$2:C1740)))</f>
        <v/>
      </c>
      <c r="E1740" s="41" t="str">
        <f>IF(H1740=0,0,IF(C1740="","",SUM(C$11:C1740)))</f>
        <v/>
      </c>
      <c r="F1740" s="41" t="str">
        <f>IF(H1740="","",COUNTIF(H$11:H1740,"="&amp;H1740))</f>
        <v/>
      </c>
      <c r="G1740" s="41" t="str">
        <f t="shared" si="243"/>
        <v/>
      </c>
      <c r="H1740" s="41" t="str">
        <f t="shared" si="244"/>
        <v/>
      </c>
      <c r="I1740" s="41" t="str">
        <f t="shared" si="245"/>
        <v/>
      </c>
      <c r="J1740" s="41" t="str">
        <f t="shared" si="246"/>
        <v/>
      </c>
      <c r="K1740" s="268"/>
      <c r="L1740" s="268"/>
      <c r="M1740" s="268"/>
      <c r="N1740" s="269"/>
      <c r="O1740" s="269"/>
      <c r="P1740" s="269"/>
      <c r="Q1740" s="270"/>
      <c r="R1740" s="271"/>
      <c r="S1740" s="268"/>
      <c r="T1740" s="268"/>
      <c r="U1740" s="268"/>
      <c r="V1740" s="268"/>
      <c r="W1740" s="65" t="str">
        <f t="shared" si="247"/>
        <v/>
      </c>
      <c r="X1740" s="65" t="str">
        <f t="shared" si="248"/>
        <v/>
      </c>
      <c r="Y1740" s="65" t="str">
        <f t="shared" si="249"/>
        <v/>
      </c>
      <c r="Z1740" s="65" t="str">
        <f t="shared" si="250"/>
        <v/>
      </c>
      <c r="AA1740" s="65" t="str">
        <f t="shared" si="251"/>
        <v/>
      </c>
    </row>
    <row r="1741" spans="1:27" x14ac:dyDescent="0.25">
      <c r="A1741" s="40" t="str">
        <f>IF(G1741="","",1*ISERROR(VLOOKUP(G1741,G$1:G1740,1,FALSE)))</f>
        <v/>
      </c>
      <c r="B1741" s="40" t="str">
        <f>IF(A1741=0,0,IF(A1741="","",SUM(A$2:A1741)))</f>
        <v/>
      </c>
      <c r="C1741" s="41" t="str">
        <f>IF(H1741="","",1*ISERROR(VLOOKUP(H1741,H$1:H1740,1,FALSE)))</f>
        <v/>
      </c>
      <c r="D1741" s="40" t="str">
        <f>IF(C1741=0,0,IF(C1741="","",SUM(C$2:C1741)))</f>
        <v/>
      </c>
      <c r="E1741" s="41" t="str">
        <f>IF(H1741=0,0,IF(C1741="","",SUM(C$11:C1741)))</f>
        <v/>
      </c>
      <c r="F1741" s="41" t="str">
        <f>IF(H1741="","",COUNTIF(H$11:H1741,"="&amp;H1741))</f>
        <v/>
      </c>
      <c r="G1741" s="41" t="str">
        <f t="shared" si="243"/>
        <v/>
      </c>
      <c r="H1741" s="41" t="str">
        <f t="shared" si="244"/>
        <v/>
      </c>
      <c r="I1741" s="41" t="str">
        <f t="shared" si="245"/>
        <v/>
      </c>
      <c r="J1741" s="41" t="str">
        <f t="shared" si="246"/>
        <v/>
      </c>
      <c r="K1741" s="268"/>
      <c r="L1741" s="268"/>
      <c r="M1741" s="268"/>
      <c r="N1741" s="269"/>
      <c r="O1741" s="269"/>
      <c r="P1741" s="269"/>
      <c r="Q1741" s="270"/>
      <c r="R1741" s="271"/>
      <c r="S1741" s="268"/>
      <c r="T1741" s="268"/>
      <c r="U1741" s="268"/>
      <c r="V1741" s="268"/>
      <c r="W1741" s="65" t="str">
        <f t="shared" si="247"/>
        <v/>
      </c>
      <c r="X1741" s="65" t="str">
        <f t="shared" si="248"/>
        <v/>
      </c>
      <c r="Y1741" s="65" t="str">
        <f t="shared" si="249"/>
        <v/>
      </c>
      <c r="Z1741" s="65" t="str">
        <f t="shared" si="250"/>
        <v/>
      </c>
      <c r="AA1741" s="65" t="str">
        <f t="shared" si="251"/>
        <v/>
      </c>
    </row>
    <row r="1742" spans="1:27" x14ac:dyDescent="0.25">
      <c r="A1742" s="40" t="str">
        <f>IF(G1742="","",1*ISERROR(VLOOKUP(G1742,G$1:G1741,1,FALSE)))</f>
        <v/>
      </c>
      <c r="B1742" s="40" t="str">
        <f>IF(A1742=0,0,IF(A1742="","",SUM(A$2:A1742)))</f>
        <v/>
      </c>
      <c r="C1742" s="41" t="str">
        <f>IF(H1742="","",1*ISERROR(VLOOKUP(H1742,H$1:H1741,1,FALSE)))</f>
        <v/>
      </c>
      <c r="D1742" s="40" t="str">
        <f>IF(C1742=0,0,IF(C1742="","",SUM(C$2:C1742)))</f>
        <v/>
      </c>
      <c r="E1742" s="41" t="str">
        <f>IF(H1742=0,0,IF(C1742="","",SUM(C$11:C1742)))</f>
        <v/>
      </c>
      <c r="F1742" s="41" t="str">
        <f>IF(H1742="","",COUNTIF(H$11:H1742,"="&amp;H1742))</f>
        <v/>
      </c>
      <c r="G1742" s="41" t="str">
        <f t="shared" si="243"/>
        <v/>
      </c>
      <c r="H1742" s="41" t="str">
        <f t="shared" si="244"/>
        <v/>
      </c>
      <c r="I1742" s="41" t="str">
        <f t="shared" si="245"/>
        <v/>
      </c>
      <c r="J1742" s="41" t="str">
        <f t="shared" si="246"/>
        <v/>
      </c>
      <c r="K1742" s="268"/>
      <c r="L1742" s="268"/>
      <c r="M1742" s="268"/>
      <c r="N1742" s="269"/>
      <c r="O1742" s="269"/>
      <c r="P1742" s="269"/>
      <c r="Q1742" s="270"/>
      <c r="R1742" s="271"/>
      <c r="S1742" s="268"/>
      <c r="T1742" s="268"/>
      <c r="U1742" s="268"/>
      <c r="V1742" s="268"/>
      <c r="W1742" s="65" t="str">
        <f t="shared" si="247"/>
        <v/>
      </c>
      <c r="X1742" s="65" t="str">
        <f t="shared" si="248"/>
        <v/>
      </c>
      <c r="Y1742" s="65" t="str">
        <f t="shared" si="249"/>
        <v/>
      </c>
      <c r="Z1742" s="65" t="str">
        <f t="shared" si="250"/>
        <v/>
      </c>
      <c r="AA1742" s="65" t="str">
        <f t="shared" si="251"/>
        <v/>
      </c>
    </row>
    <row r="1743" spans="1:27" x14ac:dyDescent="0.25">
      <c r="A1743" s="40" t="str">
        <f>IF(G1743="","",1*ISERROR(VLOOKUP(G1743,G$1:G1742,1,FALSE)))</f>
        <v/>
      </c>
      <c r="B1743" s="40" t="str">
        <f>IF(A1743=0,0,IF(A1743="","",SUM(A$2:A1743)))</f>
        <v/>
      </c>
      <c r="C1743" s="41" t="str">
        <f>IF(H1743="","",1*ISERROR(VLOOKUP(H1743,H$1:H1742,1,FALSE)))</f>
        <v/>
      </c>
      <c r="D1743" s="40" t="str">
        <f>IF(C1743=0,0,IF(C1743="","",SUM(C$2:C1743)))</f>
        <v/>
      </c>
      <c r="E1743" s="41" t="str">
        <f>IF(H1743=0,0,IF(C1743="","",SUM(C$11:C1743)))</f>
        <v/>
      </c>
      <c r="F1743" s="41" t="str">
        <f>IF(H1743="","",COUNTIF(H$11:H1743,"="&amp;H1743))</f>
        <v/>
      </c>
      <c r="G1743" s="41" t="str">
        <f t="shared" si="243"/>
        <v/>
      </c>
      <c r="H1743" s="41" t="str">
        <f t="shared" si="244"/>
        <v/>
      </c>
      <c r="I1743" s="41" t="str">
        <f t="shared" si="245"/>
        <v/>
      </c>
      <c r="J1743" s="41" t="str">
        <f t="shared" si="246"/>
        <v/>
      </c>
      <c r="K1743" s="268"/>
      <c r="L1743" s="268"/>
      <c r="M1743" s="268"/>
      <c r="N1743" s="269"/>
      <c r="O1743" s="269"/>
      <c r="P1743" s="269"/>
      <c r="Q1743" s="270"/>
      <c r="R1743" s="271"/>
      <c r="S1743" s="268"/>
      <c r="T1743" s="268"/>
      <c r="U1743" s="268"/>
      <c r="V1743" s="268"/>
      <c r="W1743" s="65" t="str">
        <f t="shared" si="247"/>
        <v/>
      </c>
      <c r="X1743" s="65" t="str">
        <f t="shared" si="248"/>
        <v/>
      </c>
      <c r="Y1743" s="65" t="str">
        <f t="shared" si="249"/>
        <v/>
      </c>
      <c r="Z1743" s="65" t="str">
        <f t="shared" si="250"/>
        <v/>
      </c>
      <c r="AA1743" s="65" t="str">
        <f t="shared" si="251"/>
        <v/>
      </c>
    </row>
    <row r="1744" spans="1:27" x14ac:dyDescent="0.25">
      <c r="A1744" s="40" t="str">
        <f>IF(G1744="","",1*ISERROR(VLOOKUP(G1744,G$1:G1743,1,FALSE)))</f>
        <v/>
      </c>
      <c r="B1744" s="40" t="str">
        <f>IF(A1744=0,0,IF(A1744="","",SUM(A$2:A1744)))</f>
        <v/>
      </c>
      <c r="C1744" s="41" t="str">
        <f>IF(H1744="","",1*ISERROR(VLOOKUP(H1744,H$1:H1743,1,FALSE)))</f>
        <v/>
      </c>
      <c r="D1744" s="40" t="str">
        <f>IF(C1744=0,0,IF(C1744="","",SUM(C$2:C1744)))</f>
        <v/>
      </c>
      <c r="E1744" s="41" t="str">
        <f>IF(H1744=0,0,IF(C1744="","",SUM(C$11:C1744)))</f>
        <v/>
      </c>
      <c r="F1744" s="41" t="str">
        <f>IF(H1744="","",COUNTIF(H$11:H1744,"="&amp;H1744))</f>
        <v/>
      </c>
      <c r="G1744" s="41" t="str">
        <f t="shared" si="243"/>
        <v/>
      </c>
      <c r="H1744" s="41" t="str">
        <f t="shared" si="244"/>
        <v/>
      </c>
      <c r="I1744" s="41" t="str">
        <f t="shared" si="245"/>
        <v/>
      </c>
      <c r="J1744" s="41" t="str">
        <f t="shared" si="246"/>
        <v/>
      </c>
      <c r="K1744" s="268"/>
      <c r="L1744" s="268"/>
      <c r="M1744" s="268"/>
      <c r="N1744" s="269"/>
      <c r="O1744" s="269"/>
      <c r="P1744" s="269"/>
      <c r="Q1744" s="270"/>
      <c r="R1744" s="271"/>
      <c r="S1744" s="268"/>
      <c r="T1744" s="268"/>
      <c r="U1744" s="268"/>
      <c r="V1744" s="268"/>
      <c r="W1744" s="65" t="str">
        <f t="shared" si="247"/>
        <v/>
      </c>
      <c r="X1744" s="65" t="str">
        <f t="shared" si="248"/>
        <v/>
      </c>
      <c r="Y1744" s="65" t="str">
        <f t="shared" si="249"/>
        <v/>
      </c>
      <c r="Z1744" s="65" t="str">
        <f t="shared" si="250"/>
        <v/>
      </c>
      <c r="AA1744" s="65" t="str">
        <f t="shared" si="251"/>
        <v/>
      </c>
    </row>
    <row r="1745" spans="1:27" x14ac:dyDescent="0.25">
      <c r="A1745" s="40" t="str">
        <f>IF(G1745="","",1*ISERROR(VLOOKUP(G1745,G$1:G1744,1,FALSE)))</f>
        <v/>
      </c>
      <c r="B1745" s="40" t="str">
        <f>IF(A1745=0,0,IF(A1745="","",SUM(A$2:A1745)))</f>
        <v/>
      </c>
      <c r="C1745" s="41" t="str">
        <f>IF(H1745="","",1*ISERROR(VLOOKUP(H1745,H$1:H1744,1,FALSE)))</f>
        <v/>
      </c>
      <c r="D1745" s="40" t="str">
        <f>IF(C1745=0,0,IF(C1745="","",SUM(C$2:C1745)))</f>
        <v/>
      </c>
      <c r="E1745" s="41" t="str">
        <f>IF(H1745=0,0,IF(C1745="","",SUM(C$11:C1745)))</f>
        <v/>
      </c>
      <c r="F1745" s="41" t="str">
        <f>IF(H1745="","",COUNTIF(H$11:H1745,"="&amp;H1745))</f>
        <v/>
      </c>
      <c r="G1745" s="41" t="str">
        <f t="shared" si="243"/>
        <v/>
      </c>
      <c r="H1745" s="41" t="str">
        <f t="shared" si="244"/>
        <v/>
      </c>
      <c r="I1745" s="41" t="str">
        <f t="shared" si="245"/>
        <v/>
      </c>
      <c r="J1745" s="41" t="str">
        <f t="shared" si="246"/>
        <v/>
      </c>
      <c r="K1745" s="268"/>
      <c r="L1745" s="268"/>
      <c r="M1745" s="268"/>
      <c r="N1745" s="269"/>
      <c r="O1745" s="269"/>
      <c r="P1745" s="269"/>
      <c r="Q1745" s="270"/>
      <c r="R1745" s="271"/>
      <c r="S1745" s="268"/>
      <c r="T1745" s="268"/>
      <c r="U1745" s="268"/>
      <c r="V1745" s="268"/>
      <c r="W1745" s="65" t="str">
        <f t="shared" si="247"/>
        <v/>
      </c>
      <c r="X1745" s="65" t="str">
        <f t="shared" si="248"/>
        <v/>
      </c>
      <c r="Y1745" s="65" t="str">
        <f t="shared" si="249"/>
        <v/>
      </c>
      <c r="Z1745" s="65" t="str">
        <f t="shared" si="250"/>
        <v/>
      </c>
      <c r="AA1745" s="65" t="str">
        <f t="shared" si="251"/>
        <v/>
      </c>
    </row>
    <row r="1746" spans="1:27" x14ac:dyDescent="0.25">
      <c r="A1746" s="40" t="str">
        <f>IF(G1746="","",1*ISERROR(VLOOKUP(G1746,G$1:G1745,1,FALSE)))</f>
        <v/>
      </c>
      <c r="B1746" s="40" t="str">
        <f>IF(A1746=0,0,IF(A1746="","",SUM(A$2:A1746)))</f>
        <v/>
      </c>
      <c r="C1746" s="41" t="str">
        <f>IF(H1746="","",1*ISERROR(VLOOKUP(H1746,H$1:H1745,1,FALSE)))</f>
        <v/>
      </c>
      <c r="D1746" s="40" t="str">
        <f>IF(C1746=0,0,IF(C1746="","",SUM(C$2:C1746)))</f>
        <v/>
      </c>
      <c r="E1746" s="41" t="str">
        <f>IF(H1746=0,0,IF(C1746="","",SUM(C$11:C1746)))</f>
        <v/>
      </c>
      <c r="F1746" s="41" t="str">
        <f>IF(H1746="","",COUNTIF(H$11:H1746,"="&amp;H1746))</f>
        <v/>
      </c>
      <c r="G1746" s="41" t="str">
        <f t="shared" si="243"/>
        <v/>
      </c>
      <c r="H1746" s="41" t="str">
        <f t="shared" si="244"/>
        <v/>
      </c>
      <c r="I1746" s="41" t="str">
        <f t="shared" si="245"/>
        <v/>
      </c>
      <c r="J1746" s="41" t="str">
        <f t="shared" si="246"/>
        <v/>
      </c>
      <c r="K1746" s="268"/>
      <c r="L1746" s="268"/>
      <c r="M1746" s="268"/>
      <c r="N1746" s="269"/>
      <c r="O1746" s="269"/>
      <c r="P1746" s="269"/>
      <c r="Q1746" s="270"/>
      <c r="R1746" s="271"/>
      <c r="S1746" s="268"/>
      <c r="T1746" s="268"/>
      <c r="U1746" s="268"/>
      <c r="V1746" s="268"/>
      <c r="W1746" s="65" t="str">
        <f t="shared" si="247"/>
        <v/>
      </c>
      <c r="X1746" s="65" t="str">
        <f t="shared" si="248"/>
        <v/>
      </c>
      <c r="Y1746" s="65" t="str">
        <f t="shared" si="249"/>
        <v/>
      </c>
      <c r="Z1746" s="65" t="str">
        <f t="shared" si="250"/>
        <v/>
      </c>
      <c r="AA1746" s="65" t="str">
        <f t="shared" si="251"/>
        <v/>
      </c>
    </row>
    <row r="1747" spans="1:27" x14ac:dyDescent="0.25">
      <c r="A1747" s="40" t="str">
        <f>IF(G1747="","",1*ISERROR(VLOOKUP(G1747,G$1:G1746,1,FALSE)))</f>
        <v/>
      </c>
      <c r="B1747" s="40" t="str">
        <f>IF(A1747=0,0,IF(A1747="","",SUM(A$2:A1747)))</f>
        <v/>
      </c>
      <c r="C1747" s="41" t="str">
        <f>IF(H1747="","",1*ISERROR(VLOOKUP(H1747,H$1:H1746,1,FALSE)))</f>
        <v/>
      </c>
      <c r="D1747" s="40" t="str">
        <f>IF(C1747=0,0,IF(C1747="","",SUM(C$2:C1747)))</f>
        <v/>
      </c>
      <c r="E1747" s="41" t="str">
        <f>IF(H1747=0,0,IF(C1747="","",SUM(C$11:C1747)))</f>
        <v/>
      </c>
      <c r="F1747" s="41" t="str">
        <f>IF(H1747="","",COUNTIF(H$11:H1747,"="&amp;H1747))</f>
        <v/>
      </c>
      <c r="G1747" s="41" t="str">
        <f t="shared" si="243"/>
        <v/>
      </c>
      <c r="H1747" s="41" t="str">
        <f t="shared" si="244"/>
        <v/>
      </c>
      <c r="I1747" s="41" t="str">
        <f t="shared" si="245"/>
        <v/>
      </c>
      <c r="J1747" s="41" t="str">
        <f t="shared" si="246"/>
        <v/>
      </c>
      <c r="K1747" s="268"/>
      <c r="L1747" s="268"/>
      <c r="M1747" s="268"/>
      <c r="N1747" s="269"/>
      <c r="O1747" s="269"/>
      <c r="P1747" s="269"/>
      <c r="Q1747" s="270"/>
      <c r="R1747" s="271"/>
      <c r="S1747" s="268"/>
      <c r="T1747" s="268"/>
      <c r="U1747" s="268"/>
      <c r="V1747" s="268"/>
      <c r="W1747" s="65" t="str">
        <f t="shared" si="247"/>
        <v/>
      </c>
      <c r="X1747" s="65" t="str">
        <f t="shared" si="248"/>
        <v/>
      </c>
      <c r="Y1747" s="65" t="str">
        <f t="shared" si="249"/>
        <v/>
      </c>
      <c r="Z1747" s="65" t="str">
        <f t="shared" si="250"/>
        <v/>
      </c>
      <c r="AA1747" s="65" t="str">
        <f t="shared" si="251"/>
        <v/>
      </c>
    </row>
    <row r="1748" spans="1:27" x14ac:dyDescent="0.25">
      <c r="A1748" s="40" t="str">
        <f>IF(G1748="","",1*ISERROR(VLOOKUP(G1748,G$1:G1747,1,FALSE)))</f>
        <v/>
      </c>
      <c r="B1748" s="40" t="str">
        <f>IF(A1748=0,0,IF(A1748="","",SUM(A$2:A1748)))</f>
        <v/>
      </c>
      <c r="C1748" s="41" t="str">
        <f>IF(H1748="","",1*ISERROR(VLOOKUP(H1748,H$1:H1747,1,FALSE)))</f>
        <v/>
      </c>
      <c r="D1748" s="40" t="str">
        <f>IF(C1748=0,0,IF(C1748="","",SUM(C$2:C1748)))</f>
        <v/>
      </c>
      <c r="E1748" s="41" t="str">
        <f>IF(H1748=0,0,IF(C1748="","",SUM(C$11:C1748)))</f>
        <v/>
      </c>
      <c r="F1748" s="41" t="str">
        <f>IF(H1748="","",COUNTIF(H$11:H1748,"="&amp;H1748))</f>
        <v/>
      </c>
      <c r="G1748" s="41" t="str">
        <f t="shared" si="243"/>
        <v/>
      </c>
      <c r="H1748" s="41" t="str">
        <f t="shared" si="244"/>
        <v/>
      </c>
      <c r="I1748" s="41" t="str">
        <f t="shared" si="245"/>
        <v/>
      </c>
      <c r="J1748" s="41" t="str">
        <f t="shared" si="246"/>
        <v/>
      </c>
      <c r="K1748" s="268"/>
      <c r="L1748" s="268"/>
      <c r="M1748" s="268"/>
      <c r="N1748" s="269"/>
      <c r="O1748" s="269"/>
      <c r="P1748" s="269"/>
      <c r="Q1748" s="270"/>
      <c r="R1748" s="271"/>
      <c r="S1748" s="268"/>
      <c r="T1748" s="268"/>
      <c r="U1748" s="268"/>
      <c r="V1748" s="268"/>
      <c r="W1748" s="65" t="str">
        <f t="shared" si="247"/>
        <v/>
      </c>
      <c r="X1748" s="65" t="str">
        <f t="shared" si="248"/>
        <v/>
      </c>
      <c r="Y1748" s="65" t="str">
        <f t="shared" si="249"/>
        <v/>
      </c>
      <c r="Z1748" s="65" t="str">
        <f t="shared" si="250"/>
        <v/>
      </c>
      <c r="AA1748" s="65" t="str">
        <f t="shared" si="251"/>
        <v/>
      </c>
    </row>
    <row r="1749" spans="1:27" x14ac:dyDescent="0.25">
      <c r="A1749" s="40" t="str">
        <f>IF(G1749="","",1*ISERROR(VLOOKUP(G1749,G$1:G1748,1,FALSE)))</f>
        <v/>
      </c>
      <c r="B1749" s="40" t="str">
        <f>IF(A1749=0,0,IF(A1749="","",SUM(A$2:A1749)))</f>
        <v/>
      </c>
      <c r="C1749" s="41" t="str">
        <f>IF(H1749="","",1*ISERROR(VLOOKUP(H1749,H$1:H1748,1,FALSE)))</f>
        <v/>
      </c>
      <c r="D1749" s="40" t="str">
        <f>IF(C1749=0,0,IF(C1749="","",SUM(C$2:C1749)))</f>
        <v/>
      </c>
      <c r="E1749" s="41" t="str">
        <f>IF(H1749=0,0,IF(C1749="","",SUM(C$11:C1749)))</f>
        <v/>
      </c>
      <c r="F1749" s="41" t="str">
        <f>IF(H1749="","",COUNTIF(H$11:H1749,"="&amp;H1749))</f>
        <v/>
      </c>
      <c r="G1749" s="41" t="str">
        <f t="shared" si="243"/>
        <v/>
      </c>
      <c r="H1749" s="41" t="str">
        <f t="shared" si="244"/>
        <v/>
      </c>
      <c r="I1749" s="41" t="str">
        <f t="shared" si="245"/>
        <v/>
      </c>
      <c r="J1749" s="41" t="str">
        <f t="shared" si="246"/>
        <v/>
      </c>
      <c r="K1749" s="268"/>
      <c r="L1749" s="268"/>
      <c r="M1749" s="268"/>
      <c r="N1749" s="269"/>
      <c r="O1749" s="269"/>
      <c r="P1749" s="269"/>
      <c r="Q1749" s="270"/>
      <c r="R1749" s="271"/>
      <c r="S1749" s="268"/>
      <c r="T1749" s="268"/>
      <c r="U1749" s="268"/>
      <c r="V1749" s="268"/>
      <c r="W1749" s="65" t="str">
        <f t="shared" si="247"/>
        <v/>
      </c>
      <c r="X1749" s="65" t="str">
        <f t="shared" si="248"/>
        <v/>
      </c>
      <c r="Y1749" s="65" t="str">
        <f t="shared" si="249"/>
        <v/>
      </c>
      <c r="Z1749" s="65" t="str">
        <f t="shared" si="250"/>
        <v/>
      </c>
      <c r="AA1749" s="65" t="str">
        <f t="shared" si="251"/>
        <v/>
      </c>
    </row>
    <row r="1750" spans="1:27" x14ac:dyDescent="0.25">
      <c r="A1750" s="40" t="str">
        <f>IF(G1750="","",1*ISERROR(VLOOKUP(G1750,G$1:G1749,1,FALSE)))</f>
        <v/>
      </c>
      <c r="B1750" s="40" t="str">
        <f>IF(A1750=0,0,IF(A1750="","",SUM(A$2:A1750)))</f>
        <v/>
      </c>
      <c r="C1750" s="41" t="str">
        <f>IF(H1750="","",1*ISERROR(VLOOKUP(H1750,H$1:H1749,1,FALSE)))</f>
        <v/>
      </c>
      <c r="D1750" s="40" t="str">
        <f>IF(C1750=0,0,IF(C1750="","",SUM(C$2:C1750)))</f>
        <v/>
      </c>
      <c r="E1750" s="41" t="str">
        <f>IF(H1750=0,0,IF(C1750="","",SUM(C$11:C1750)))</f>
        <v/>
      </c>
      <c r="F1750" s="41" t="str">
        <f>IF(H1750="","",COUNTIF(H$11:H1750,"="&amp;H1750))</f>
        <v/>
      </c>
      <c r="G1750" s="41" t="str">
        <f t="shared" si="243"/>
        <v/>
      </c>
      <c r="H1750" s="41" t="str">
        <f t="shared" si="244"/>
        <v/>
      </c>
      <c r="I1750" s="41" t="str">
        <f t="shared" si="245"/>
        <v/>
      </c>
      <c r="J1750" s="41" t="str">
        <f t="shared" si="246"/>
        <v/>
      </c>
      <c r="K1750" s="268"/>
      <c r="L1750" s="268"/>
      <c r="M1750" s="268"/>
      <c r="N1750" s="269"/>
      <c r="O1750" s="269"/>
      <c r="P1750" s="269"/>
      <c r="Q1750" s="270"/>
      <c r="R1750" s="271"/>
      <c r="S1750" s="268"/>
      <c r="T1750" s="268"/>
      <c r="U1750" s="268"/>
      <c r="V1750" s="268"/>
      <c r="W1750" s="65" t="str">
        <f t="shared" si="247"/>
        <v/>
      </c>
      <c r="X1750" s="65" t="str">
        <f t="shared" si="248"/>
        <v/>
      </c>
      <c r="Y1750" s="65" t="str">
        <f t="shared" si="249"/>
        <v/>
      </c>
      <c r="Z1750" s="65" t="str">
        <f t="shared" si="250"/>
        <v/>
      </c>
      <c r="AA1750" s="65" t="str">
        <f t="shared" si="251"/>
        <v/>
      </c>
    </row>
    <row r="1751" spans="1:27" x14ac:dyDescent="0.25">
      <c r="A1751" s="40" t="str">
        <f>IF(G1751="","",1*ISERROR(VLOOKUP(G1751,G$1:G1750,1,FALSE)))</f>
        <v/>
      </c>
      <c r="B1751" s="40" t="str">
        <f>IF(A1751=0,0,IF(A1751="","",SUM(A$2:A1751)))</f>
        <v/>
      </c>
      <c r="C1751" s="41" t="str">
        <f>IF(H1751="","",1*ISERROR(VLOOKUP(H1751,H$1:H1750,1,FALSE)))</f>
        <v/>
      </c>
      <c r="D1751" s="40" t="str">
        <f>IF(C1751=0,0,IF(C1751="","",SUM(C$2:C1751)))</f>
        <v/>
      </c>
      <c r="E1751" s="41" t="str">
        <f>IF(H1751=0,0,IF(C1751="","",SUM(C$11:C1751)))</f>
        <v/>
      </c>
      <c r="F1751" s="41" t="str">
        <f>IF(H1751="","",COUNTIF(H$11:H1751,"="&amp;H1751))</f>
        <v/>
      </c>
      <c r="G1751" s="41" t="str">
        <f t="shared" si="243"/>
        <v/>
      </c>
      <c r="H1751" s="41" t="str">
        <f t="shared" si="244"/>
        <v/>
      </c>
      <c r="I1751" s="41" t="str">
        <f t="shared" si="245"/>
        <v/>
      </c>
      <c r="J1751" s="41" t="str">
        <f t="shared" si="246"/>
        <v/>
      </c>
      <c r="K1751" s="268"/>
      <c r="L1751" s="268"/>
      <c r="M1751" s="268"/>
      <c r="N1751" s="269"/>
      <c r="O1751" s="269"/>
      <c r="P1751" s="269"/>
      <c r="Q1751" s="270"/>
      <c r="R1751" s="271"/>
      <c r="S1751" s="268"/>
      <c r="T1751" s="268"/>
      <c r="U1751" s="268"/>
      <c r="V1751" s="268"/>
      <c r="W1751" s="65" t="str">
        <f t="shared" si="247"/>
        <v/>
      </c>
      <c r="X1751" s="65" t="str">
        <f t="shared" si="248"/>
        <v/>
      </c>
      <c r="Y1751" s="65" t="str">
        <f t="shared" si="249"/>
        <v/>
      </c>
      <c r="Z1751" s="65" t="str">
        <f t="shared" si="250"/>
        <v/>
      </c>
      <c r="AA1751" s="65" t="str">
        <f t="shared" si="251"/>
        <v/>
      </c>
    </row>
    <row r="1752" spans="1:27" x14ac:dyDescent="0.25">
      <c r="A1752" s="40" t="str">
        <f>IF(G1752="","",1*ISERROR(VLOOKUP(G1752,G$1:G1751,1,FALSE)))</f>
        <v/>
      </c>
      <c r="B1752" s="40" t="str">
        <f>IF(A1752=0,0,IF(A1752="","",SUM(A$2:A1752)))</f>
        <v/>
      </c>
      <c r="C1752" s="41" t="str">
        <f>IF(H1752="","",1*ISERROR(VLOOKUP(H1752,H$1:H1751,1,FALSE)))</f>
        <v/>
      </c>
      <c r="D1752" s="40" t="str">
        <f>IF(C1752=0,0,IF(C1752="","",SUM(C$2:C1752)))</f>
        <v/>
      </c>
      <c r="E1752" s="41" t="str">
        <f>IF(H1752=0,0,IF(C1752="","",SUM(C$11:C1752)))</f>
        <v/>
      </c>
      <c r="F1752" s="41" t="str">
        <f>IF(H1752="","",COUNTIF(H$11:H1752,"="&amp;H1752))</f>
        <v/>
      </c>
      <c r="G1752" s="41" t="str">
        <f t="shared" si="243"/>
        <v/>
      </c>
      <c r="H1752" s="41" t="str">
        <f t="shared" si="244"/>
        <v/>
      </c>
      <c r="I1752" s="41" t="str">
        <f t="shared" si="245"/>
        <v/>
      </c>
      <c r="J1752" s="41" t="str">
        <f t="shared" si="246"/>
        <v/>
      </c>
      <c r="K1752" s="268"/>
      <c r="L1752" s="268"/>
      <c r="M1752" s="268"/>
      <c r="N1752" s="269"/>
      <c r="O1752" s="269"/>
      <c r="P1752" s="269"/>
      <c r="Q1752" s="270"/>
      <c r="R1752" s="271"/>
      <c r="S1752" s="268"/>
      <c r="T1752" s="268"/>
      <c r="U1752" s="268"/>
      <c r="V1752" s="268"/>
      <c r="W1752" s="65" t="str">
        <f t="shared" si="247"/>
        <v/>
      </c>
      <c r="X1752" s="65" t="str">
        <f t="shared" si="248"/>
        <v/>
      </c>
      <c r="Y1752" s="65" t="str">
        <f t="shared" si="249"/>
        <v/>
      </c>
      <c r="Z1752" s="65" t="str">
        <f t="shared" si="250"/>
        <v/>
      </c>
      <c r="AA1752" s="65" t="str">
        <f t="shared" si="251"/>
        <v/>
      </c>
    </row>
    <row r="1753" spans="1:27" x14ac:dyDescent="0.25">
      <c r="A1753" s="40" t="str">
        <f>IF(G1753="","",1*ISERROR(VLOOKUP(G1753,G$1:G1752,1,FALSE)))</f>
        <v/>
      </c>
      <c r="B1753" s="40" t="str">
        <f>IF(A1753=0,0,IF(A1753="","",SUM(A$2:A1753)))</f>
        <v/>
      </c>
      <c r="C1753" s="41" t="str">
        <f>IF(H1753="","",1*ISERROR(VLOOKUP(H1753,H$1:H1752,1,FALSE)))</f>
        <v/>
      </c>
      <c r="D1753" s="40" t="str">
        <f>IF(C1753=0,0,IF(C1753="","",SUM(C$2:C1753)))</f>
        <v/>
      </c>
      <c r="E1753" s="41" t="str">
        <f>IF(H1753=0,0,IF(C1753="","",SUM(C$11:C1753)))</f>
        <v/>
      </c>
      <c r="F1753" s="41" t="str">
        <f>IF(H1753="","",COUNTIF(H$11:H1753,"="&amp;H1753))</f>
        <v/>
      </c>
      <c r="G1753" s="41" t="str">
        <f t="shared" si="243"/>
        <v/>
      </c>
      <c r="H1753" s="41" t="str">
        <f t="shared" si="244"/>
        <v/>
      </c>
      <c r="I1753" s="41" t="str">
        <f t="shared" si="245"/>
        <v/>
      </c>
      <c r="J1753" s="41" t="str">
        <f t="shared" si="246"/>
        <v/>
      </c>
      <c r="K1753" s="268"/>
      <c r="L1753" s="268"/>
      <c r="M1753" s="268"/>
      <c r="N1753" s="269"/>
      <c r="O1753" s="269"/>
      <c r="P1753" s="269"/>
      <c r="Q1753" s="270"/>
      <c r="R1753" s="271"/>
      <c r="S1753" s="268"/>
      <c r="T1753" s="268"/>
      <c r="U1753" s="268"/>
      <c r="V1753" s="268"/>
      <c r="W1753" s="65" t="str">
        <f t="shared" si="247"/>
        <v/>
      </c>
      <c r="X1753" s="65" t="str">
        <f t="shared" si="248"/>
        <v/>
      </c>
      <c r="Y1753" s="65" t="str">
        <f t="shared" si="249"/>
        <v/>
      </c>
      <c r="Z1753" s="65" t="str">
        <f t="shared" si="250"/>
        <v/>
      </c>
      <c r="AA1753" s="65" t="str">
        <f t="shared" si="251"/>
        <v/>
      </c>
    </row>
    <row r="1754" spans="1:27" x14ac:dyDescent="0.25">
      <c r="A1754" s="40" t="str">
        <f>IF(G1754="","",1*ISERROR(VLOOKUP(G1754,G$1:G1753,1,FALSE)))</f>
        <v/>
      </c>
      <c r="B1754" s="40" t="str">
        <f>IF(A1754=0,0,IF(A1754="","",SUM(A$2:A1754)))</f>
        <v/>
      </c>
      <c r="C1754" s="41" t="str">
        <f>IF(H1754="","",1*ISERROR(VLOOKUP(H1754,H$1:H1753,1,FALSE)))</f>
        <v/>
      </c>
      <c r="D1754" s="40" t="str">
        <f>IF(C1754=0,0,IF(C1754="","",SUM(C$2:C1754)))</f>
        <v/>
      </c>
      <c r="E1754" s="41" t="str">
        <f>IF(H1754=0,0,IF(C1754="","",SUM(C$11:C1754)))</f>
        <v/>
      </c>
      <c r="F1754" s="41" t="str">
        <f>IF(H1754="","",COUNTIF(H$11:H1754,"="&amp;H1754))</f>
        <v/>
      </c>
      <c r="G1754" s="41" t="str">
        <f t="shared" si="243"/>
        <v/>
      </c>
      <c r="H1754" s="41" t="str">
        <f t="shared" si="244"/>
        <v/>
      </c>
      <c r="I1754" s="41" t="str">
        <f t="shared" si="245"/>
        <v/>
      </c>
      <c r="J1754" s="41" t="str">
        <f t="shared" si="246"/>
        <v/>
      </c>
      <c r="K1754" s="268"/>
      <c r="L1754" s="268"/>
      <c r="M1754" s="268"/>
      <c r="N1754" s="269"/>
      <c r="O1754" s="269"/>
      <c r="P1754" s="269"/>
      <c r="Q1754" s="270"/>
      <c r="R1754" s="271"/>
      <c r="S1754" s="268"/>
      <c r="T1754" s="268"/>
      <c r="U1754" s="268"/>
      <c r="V1754" s="268"/>
      <c r="W1754" s="65" t="str">
        <f t="shared" si="247"/>
        <v/>
      </c>
      <c r="X1754" s="65" t="str">
        <f t="shared" si="248"/>
        <v/>
      </c>
      <c r="Y1754" s="65" t="str">
        <f t="shared" si="249"/>
        <v/>
      </c>
      <c r="Z1754" s="65" t="str">
        <f t="shared" si="250"/>
        <v/>
      </c>
      <c r="AA1754" s="65" t="str">
        <f t="shared" si="251"/>
        <v/>
      </c>
    </row>
    <row r="1755" spans="1:27" x14ac:dyDescent="0.25">
      <c r="A1755" s="40" t="str">
        <f>IF(G1755="","",1*ISERROR(VLOOKUP(G1755,G$1:G1754,1,FALSE)))</f>
        <v/>
      </c>
      <c r="B1755" s="40" t="str">
        <f>IF(A1755=0,0,IF(A1755="","",SUM(A$2:A1755)))</f>
        <v/>
      </c>
      <c r="C1755" s="41" t="str">
        <f>IF(H1755="","",1*ISERROR(VLOOKUP(H1755,H$1:H1754,1,FALSE)))</f>
        <v/>
      </c>
      <c r="D1755" s="40" t="str">
        <f>IF(C1755=0,0,IF(C1755="","",SUM(C$2:C1755)))</f>
        <v/>
      </c>
      <c r="E1755" s="41" t="str">
        <f>IF(H1755=0,0,IF(C1755="","",SUM(C$11:C1755)))</f>
        <v/>
      </c>
      <c r="F1755" s="41" t="str">
        <f>IF(H1755="","",COUNTIF(H$11:H1755,"="&amp;H1755))</f>
        <v/>
      </c>
      <c r="G1755" s="41" t="str">
        <f t="shared" si="243"/>
        <v/>
      </c>
      <c r="H1755" s="41" t="str">
        <f t="shared" si="244"/>
        <v/>
      </c>
      <c r="I1755" s="41" t="str">
        <f t="shared" si="245"/>
        <v/>
      </c>
      <c r="J1755" s="41" t="str">
        <f t="shared" si="246"/>
        <v/>
      </c>
      <c r="K1755" s="268"/>
      <c r="L1755" s="268"/>
      <c r="M1755" s="268"/>
      <c r="N1755" s="269"/>
      <c r="O1755" s="269"/>
      <c r="P1755" s="269"/>
      <c r="Q1755" s="270"/>
      <c r="R1755" s="271"/>
      <c r="S1755" s="268"/>
      <c r="T1755" s="268"/>
      <c r="U1755" s="268"/>
      <c r="V1755" s="268"/>
      <c r="W1755" s="65" t="str">
        <f t="shared" si="247"/>
        <v/>
      </c>
      <c r="X1755" s="65" t="str">
        <f t="shared" si="248"/>
        <v/>
      </c>
      <c r="Y1755" s="65" t="str">
        <f t="shared" si="249"/>
        <v/>
      </c>
      <c r="Z1755" s="65" t="str">
        <f t="shared" si="250"/>
        <v/>
      </c>
      <c r="AA1755" s="65" t="str">
        <f t="shared" si="251"/>
        <v/>
      </c>
    </row>
    <row r="1756" spans="1:27" x14ac:dyDescent="0.25">
      <c r="A1756" s="40" t="str">
        <f>IF(G1756="","",1*ISERROR(VLOOKUP(G1756,G$1:G1755,1,FALSE)))</f>
        <v/>
      </c>
      <c r="B1756" s="40" t="str">
        <f>IF(A1756=0,0,IF(A1756="","",SUM(A$2:A1756)))</f>
        <v/>
      </c>
      <c r="C1756" s="41" t="str">
        <f>IF(H1756="","",1*ISERROR(VLOOKUP(H1756,H$1:H1755,1,FALSE)))</f>
        <v/>
      </c>
      <c r="D1756" s="40" t="str">
        <f>IF(C1756=0,0,IF(C1756="","",SUM(C$2:C1756)))</f>
        <v/>
      </c>
      <c r="E1756" s="41" t="str">
        <f>IF(H1756=0,0,IF(C1756="","",SUM(C$11:C1756)))</f>
        <v/>
      </c>
      <c r="F1756" s="41" t="str">
        <f>IF(H1756="","",COUNTIF(H$11:H1756,"="&amp;H1756))</f>
        <v/>
      </c>
      <c r="G1756" s="41" t="str">
        <f t="shared" si="243"/>
        <v/>
      </c>
      <c r="H1756" s="41" t="str">
        <f t="shared" si="244"/>
        <v/>
      </c>
      <c r="I1756" s="41" t="str">
        <f t="shared" si="245"/>
        <v/>
      </c>
      <c r="J1756" s="41" t="str">
        <f t="shared" si="246"/>
        <v/>
      </c>
      <c r="K1756" s="268"/>
      <c r="L1756" s="268"/>
      <c r="M1756" s="268"/>
      <c r="N1756" s="269"/>
      <c r="O1756" s="269"/>
      <c r="P1756" s="269"/>
      <c r="Q1756" s="270"/>
      <c r="R1756" s="271"/>
      <c r="S1756" s="268"/>
      <c r="T1756" s="268"/>
      <c r="U1756" s="268"/>
      <c r="V1756" s="268"/>
      <c r="W1756" s="65" t="str">
        <f t="shared" si="247"/>
        <v/>
      </c>
      <c r="X1756" s="65" t="str">
        <f t="shared" si="248"/>
        <v/>
      </c>
      <c r="Y1756" s="65" t="str">
        <f t="shared" si="249"/>
        <v/>
      </c>
      <c r="Z1756" s="65" t="str">
        <f t="shared" si="250"/>
        <v/>
      </c>
      <c r="AA1756" s="65" t="str">
        <f t="shared" si="251"/>
        <v/>
      </c>
    </row>
    <row r="1757" spans="1:27" x14ac:dyDescent="0.25">
      <c r="A1757" s="40" t="str">
        <f>IF(G1757="","",1*ISERROR(VLOOKUP(G1757,G$1:G1756,1,FALSE)))</f>
        <v/>
      </c>
      <c r="B1757" s="40" t="str">
        <f>IF(A1757=0,0,IF(A1757="","",SUM(A$2:A1757)))</f>
        <v/>
      </c>
      <c r="C1757" s="41" t="str">
        <f>IF(H1757="","",1*ISERROR(VLOOKUP(H1757,H$1:H1756,1,FALSE)))</f>
        <v/>
      </c>
      <c r="D1757" s="40" t="str">
        <f>IF(C1757=0,0,IF(C1757="","",SUM(C$2:C1757)))</f>
        <v/>
      </c>
      <c r="E1757" s="41" t="str">
        <f>IF(H1757=0,0,IF(C1757="","",SUM(C$11:C1757)))</f>
        <v/>
      </c>
      <c r="F1757" s="41" t="str">
        <f>IF(H1757="","",COUNTIF(H$11:H1757,"="&amp;H1757))</f>
        <v/>
      </c>
      <c r="G1757" s="41" t="str">
        <f t="shared" si="243"/>
        <v/>
      </c>
      <c r="H1757" s="41" t="str">
        <f t="shared" si="244"/>
        <v/>
      </c>
      <c r="I1757" s="41" t="str">
        <f t="shared" si="245"/>
        <v/>
      </c>
      <c r="J1757" s="41" t="str">
        <f t="shared" si="246"/>
        <v/>
      </c>
      <c r="K1757" s="268"/>
      <c r="L1757" s="268"/>
      <c r="M1757" s="268"/>
      <c r="N1757" s="269"/>
      <c r="O1757" s="269"/>
      <c r="P1757" s="269"/>
      <c r="Q1757" s="270"/>
      <c r="R1757" s="271"/>
      <c r="S1757" s="268"/>
      <c r="T1757" s="268"/>
      <c r="U1757" s="268"/>
      <c r="V1757" s="268"/>
      <c r="W1757" s="65" t="str">
        <f t="shared" si="247"/>
        <v/>
      </c>
      <c r="X1757" s="65" t="str">
        <f t="shared" si="248"/>
        <v/>
      </c>
      <c r="Y1757" s="65" t="str">
        <f t="shared" si="249"/>
        <v/>
      </c>
      <c r="Z1757" s="65" t="str">
        <f t="shared" si="250"/>
        <v/>
      </c>
      <c r="AA1757" s="65" t="str">
        <f t="shared" si="251"/>
        <v/>
      </c>
    </row>
    <row r="1758" spans="1:27" x14ac:dyDescent="0.25">
      <c r="A1758" s="40" t="str">
        <f>IF(G1758="","",1*ISERROR(VLOOKUP(G1758,G$1:G1757,1,FALSE)))</f>
        <v/>
      </c>
      <c r="B1758" s="40" t="str">
        <f>IF(A1758=0,0,IF(A1758="","",SUM(A$2:A1758)))</f>
        <v/>
      </c>
      <c r="C1758" s="41" t="str">
        <f>IF(H1758="","",1*ISERROR(VLOOKUP(H1758,H$1:H1757,1,FALSE)))</f>
        <v/>
      </c>
      <c r="D1758" s="40" t="str">
        <f>IF(C1758=0,0,IF(C1758="","",SUM(C$2:C1758)))</f>
        <v/>
      </c>
      <c r="E1758" s="41" t="str">
        <f>IF(H1758=0,0,IF(C1758="","",SUM(C$11:C1758)))</f>
        <v/>
      </c>
      <c r="F1758" s="41" t="str">
        <f>IF(H1758="","",COUNTIF(H$11:H1758,"="&amp;H1758))</f>
        <v/>
      </c>
      <c r="G1758" s="41" t="str">
        <f t="shared" si="243"/>
        <v/>
      </c>
      <c r="H1758" s="41" t="str">
        <f t="shared" si="244"/>
        <v/>
      </c>
      <c r="I1758" s="41" t="str">
        <f t="shared" si="245"/>
        <v/>
      </c>
      <c r="J1758" s="41" t="str">
        <f t="shared" si="246"/>
        <v/>
      </c>
      <c r="K1758" s="268"/>
      <c r="L1758" s="268"/>
      <c r="M1758" s="268"/>
      <c r="N1758" s="269"/>
      <c r="O1758" s="269"/>
      <c r="P1758" s="269"/>
      <c r="Q1758" s="270"/>
      <c r="R1758" s="271"/>
      <c r="S1758" s="268"/>
      <c r="T1758" s="268"/>
      <c r="U1758" s="268"/>
      <c r="V1758" s="268"/>
      <c r="W1758" s="65" t="str">
        <f t="shared" si="247"/>
        <v/>
      </c>
      <c r="X1758" s="65" t="str">
        <f t="shared" si="248"/>
        <v/>
      </c>
      <c r="Y1758" s="65" t="str">
        <f t="shared" si="249"/>
        <v/>
      </c>
      <c r="Z1758" s="65" t="str">
        <f t="shared" si="250"/>
        <v/>
      </c>
      <c r="AA1758" s="65" t="str">
        <f t="shared" si="251"/>
        <v/>
      </c>
    </row>
    <row r="1759" spans="1:27" x14ac:dyDescent="0.25">
      <c r="A1759" s="40" t="str">
        <f>IF(G1759="","",1*ISERROR(VLOOKUP(G1759,G$1:G1758,1,FALSE)))</f>
        <v/>
      </c>
      <c r="B1759" s="40" t="str">
        <f>IF(A1759=0,0,IF(A1759="","",SUM(A$2:A1759)))</f>
        <v/>
      </c>
      <c r="C1759" s="41" t="str">
        <f>IF(H1759="","",1*ISERROR(VLOOKUP(H1759,H$1:H1758,1,FALSE)))</f>
        <v/>
      </c>
      <c r="D1759" s="40" t="str">
        <f>IF(C1759=0,0,IF(C1759="","",SUM(C$2:C1759)))</f>
        <v/>
      </c>
      <c r="E1759" s="41" t="str">
        <f>IF(H1759=0,0,IF(C1759="","",SUM(C$11:C1759)))</f>
        <v/>
      </c>
      <c r="F1759" s="41" t="str">
        <f>IF(H1759="","",COUNTIF(H$11:H1759,"="&amp;H1759))</f>
        <v/>
      </c>
      <c r="G1759" s="41" t="str">
        <f t="shared" si="243"/>
        <v/>
      </c>
      <c r="H1759" s="41" t="str">
        <f t="shared" si="244"/>
        <v/>
      </c>
      <c r="I1759" s="41" t="str">
        <f t="shared" si="245"/>
        <v/>
      </c>
      <c r="J1759" s="41" t="str">
        <f t="shared" si="246"/>
        <v/>
      </c>
      <c r="K1759" s="268"/>
      <c r="L1759" s="268"/>
      <c r="M1759" s="268"/>
      <c r="N1759" s="269"/>
      <c r="O1759" s="269"/>
      <c r="P1759" s="269"/>
      <c r="Q1759" s="270"/>
      <c r="R1759" s="271"/>
      <c r="S1759" s="268"/>
      <c r="T1759" s="268"/>
      <c r="U1759" s="268"/>
      <c r="V1759" s="268"/>
      <c r="W1759" s="65" t="str">
        <f t="shared" si="247"/>
        <v/>
      </c>
      <c r="X1759" s="65" t="str">
        <f t="shared" si="248"/>
        <v/>
      </c>
      <c r="Y1759" s="65" t="str">
        <f t="shared" si="249"/>
        <v/>
      </c>
      <c r="Z1759" s="65" t="str">
        <f t="shared" si="250"/>
        <v/>
      </c>
      <c r="AA1759" s="65" t="str">
        <f t="shared" si="251"/>
        <v/>
      </c>
    </row>
    <row r="1760" spans="1:27" x14ac:dyDescent="0.25">
      <c r="A1760" s="40" t="str">
        <f>IF(G1760="","",1*ISERROR(VLOOKUP(G1760,G$1:G1759,1,FALSE)))</f>
        <v/>
      </c>
      <c r="B1760" s="40" t="str">
        <f>IF(A1760=0,0,IF(A1760="","",SUM(A$2:A1760)))</f>
        <v/>
      </c>
      <c r="C1760" s="41" t="str">
        <f>IF(H1760="","",1*ISERROR(VLOOKUP(H1760,H$1:H1759,1,FALSE)))</f>
        <v/>
      </c>
      <c r="D1760" s="40" t="str">
        <f>IF(C1760=0,0,IF(C1760="","",SUM(C$2:C1760)))</f>
        <v/>
      </c>
      <c r="E1760" s="41" t="str">
        <f>IF(H1760=0,0,IF(C1760="","",SUM(C$11:C1760)))</f>
        <v/>
      </c>
      <c r="F1760" s="41" t="str">
        <f>IF(H1760="","",COUNTIF(H$11:H1760,"="&amp;H1760))</f>
        <v/>
      </c>
      <c r="G1760" s="41" t="str">
        <f t="shared" si="243"/>
        <v/>
      </c>
      <c r="H1760" s="41" t="str">
        <f t="shared" si="244"/>
        <v/>
      </c>
      <c r="I1760" s="41" t="str">
        <f t="shared" si="245"/>
        <v/>
      </c>
      <c r="J1760" s="41" t="str">
        <f t="shared" si="246"/>
        <v/>
      </c>
      <c r="K1760" s="268"/>
      <c r="L1760" s="268"/>
      <c r="M1760" s="268"/>
      <c r="N1760" s="269"/>
      <c r="O1760" s="269"/>
      <c r="P1760" s="269"/>
      <c r="Q1760" s="270"/>
      <c r="R1760" s="271"/>
      <c r="S1760" s="268"/>
      <c r="T1760" s="268"/>
      <c r="U1760" s="268"/>
      <c r="V1760" s="268"/>
      <c r="W1760" s="65" t="str">
        <f t="shared" si="247"/>
        <v/>
      </c>
      <c r="X1760" s="65" t="str">
        <f t="shared" si="248"/>
        <v/>
      </c>
      <c r="Y1760" s="65" t="str">
        <f t="shared" si="249"/>
        <v/>
      </c>
      <c r="Z1760" s="65" t="str">
        <f t="shared" si="250"/>
        <v/>
      </c>
      <c r="AA1760" s="65" t="str">
        <f t="shared" si="251"/>
        <v/>
      </c>
    </row>
    <row r="1761" spans="1:27" x14ac:dyDescent="0.25">
      <c r="A1761" s="40" t="str">
        <f>IF(G1761="","",1*ISERROR(VLOOKUP(G1761,G$1:G1760,1,FALSE)))</f>
        <v/>
      </c>
      <c r="B1761" s="40" t="str">
        <f>IF(A1761=0,0,IF(A1761="","",SUM(A$2:A1761)))</f>
        <v/>
      </c>
      <c r="C1761" s="41" t="str">
        <f>IF(H1761="","",1*ISERROR(VLOOKUP(H1761,H$1:H1760,1,FALSE)))</f>
        <v/>
      </c>
      <c r="D1761" s="40" t="str">
        <f>IF(C1761=0,0,IF(C1761="","",SUM(C$2:C1761)))</f>
        <v/>
      </c>
      <c r="E1761" s="41" t="str">
        <f>IF(H1761=0,0,IF(C1761="","",SUM(C$11:C1761)))</f>
        <v/>
      </c>
      <c r="F1761" s="41" t="str">
        <f>IF(H1761="","",COUNTIF(H$11:H1761,"="&amp;H1761))</f>
        <v/>
      </c>
      <c r="G1761" s="41" t="str">
        <f t="shared" si="243"/>
        <v/>
      </c>
      <c r="H1761" s="41" t="str">
        <f t="shared" si="244"/>
        <v/>
      </c>
      <c r="I1761" s="41" t="str">
        <f t="shared" si="245"/>
        <v/>
      </c>
      <c r="J1761" s="41" t="str">
        <f t="shared" si="246"/>
        <v/>
      </c>
      <c r="K1761" s="268"/>
      <c r="L1761" s="268"/>
      <c r="M1761" s="268"/>
      <c r="N1761" s="269"/>
      <c r="O1761" s="269"/>
      <c r="P1761" s="269"/>
      <c r="Q1761" s="270"/>
      <c r="R1761" s="271"/>
      <c r="S1761" s="268"/>
      <c r="T1761" s="268"/>
      <c r="U1761" s="268"/>
      <c r="V1761" s="268"/>
      <c r="W1761" s="65" t="str">
        <f t="shared" si="247"/>
        <v/>
      </c>
      <c r="X1761" s="65" t="str">
        <f t="shared" si="248"/>
        <v/>
      </c>
      <c r="Y1761" s="65" t="str">
        <f t="shared" si="249"/>
        <v/>
      </c>
      <c r="Z1761" s="65" t="str">
        <f t="shared" si="250"/>
        <v/>
      </c>
      <c r="AA1761" s="65" t="str">
        <f t="shared" si="251"/>
        <v/>
      </c>
    </row>
    <row r="1762" spans="1:27" x14ac:dyDescent="0.25">
      <c r="A1762" s="40" t="str">
        <f>IF(G1762="","",1*ISERROR(VLOOKUP(G1762,G$1:G1761,1,FALSE)))</f>
        <v/>
      </c>
      <c r="B1762" s="40" t="str">
        <f>IF(A1762=0,0,IF(A1762="","",SUM(A$2:A1762)))</f>
        <v/>
      </c>
      <c r="C1762" s="41" t="str">
        <f>IF(H1762="","",1*ISERROR(VLOOKUP(H1762,H$1:H1761,1,FALSE)))</f>
        <v/>
      </c>
      <c r="D1762" s="40" t="str">
        <f>IF(C1762=0,0,IF(C1762="","",SUM(C$2:C1762)))</f>
        <v/>
      </c>
      <c r="E1762" s="41" t="str">
        <f>IF(H1762=0,0,IF(C1762="","",SUM(C$11:C1762)))</f>
        <v/>
      </c>
      <c r="F1762" s="41" t="str">
        <f>IF(H1762="","",COUNTIF(H$11:H1762,"="&amp;H1762))</f>
        <v/>
      </c>
      <c r="G1762" s="41" t="str">
        <f t="shared" si="243"/>
        <v/>
      </c>
      <c r="H1762" s="41" t="str">
        <f t="shared" si="244"/>
        <v/>
      </c>
      <c r="I1762" s="41" t="str">
        <f t="shared" si="245"/>
        <v/>
      </c>
      <c r="J1762" s="41" t="str">
        <f t="shared" si="246"/>
        <v/>
      </c>
      <c r="K1762" s="268"/>
      <c r="L1762" s="268"/>
      <c r="M1762" s="268"/>
      <c r="N1762" s="269"/>
      <c r="O1762" s="269"/>
      <c r="P1762" s="269"/>
      <c r="Q1762" s="270"/>
      <c r="R1762" s="271"/>
      <c r="S1762" s="268"/>
      <c r="T1762" s="268"/>
      <c r="U1762" s="268"/>
      <c r="V1762" s="268"/>
      <c r="W1762" s="65" t="str">
        <f t="shared" si="247"/>
        <v/>
      </c>
      <c r="X1762" s="65" t="str">
        <f t="shared" si="248"/>
        <v/>
      </c>
      <c r="Y1762" s="65" t="str">
        <f t="shared" si="249"/>
        <v/>
      </c>
      <c r="Z1762" s="65" t="str">
        <f t="shared" si="250"/>
        <v/>
      </c>
      <c r="AA1762" s="65" t="str">
        <f t="shared" si="251"/>
        <v/>
      </c>
    </row>
    <row r="1763" spans="1:27" x14ac:dyDescent="0.25">
      <c r="A1763" s="40" t="str">
        <f>IF(G1763="","",1*ISERROR(VLOOKUP(G1763,G$1:G1762,1,FALSE)))</f>
        <v/>
      </c>
      <c r="B1763" s="40" t="str">
        <f>IF(A1763=0,0,IF(A1763="","",SUM(A$2:A1763)))</f>
        <v/>
      </c>
      <c r="C1763" s="41" t="str">
        <f>IF(H1763="","",1*ISERROR(VLOOKUP(H1763,H$1:H1762,1,FALSE)))</f>
        <v/>
      </c>
      <c r="D1763" s="40" t="str">
        <f>IF(C1763=0,0,IF(C1763="","",SUM(C$2:C1763)))</f>
        <v/>
      </c>
      <c r="E1763" s="41" t="str">
        <f>IF(H1763=0,0,IF(C1763="","",SUM(C$11:C1763)))</f>
        <v/>
      </c>
      <c r="F1763" s="41" t="str">
        <f>IF(H1763="","",COUNTIF(H$11:H1763,"="&amp;H1763))</f>
        <v/>
      </c>
      <c r="G1763" s="41" t="str">
        <f t="shared" si="243"/>
        <v/>
      </c>
      <c r="H1763" s="41" t="str">
        <f t="shared" si="244"/>
        <v/>
      </c>
      <c r="I1763" s="41" t="str">
        <f t="shared" si="245"/>
        <v/>
      </c>
      <c r="J1763" s="41" t="str">
        <f t="shared" si="246"/>
        <v/>
      </c>
      <c r="K1763" s="268"/>
      <c r="L1763" s="268"/>
      <c r="M1763" s="268"/>
      <c r="N1763" s="269"/>
      <c r="O1763" s="269"/>
      <c r="P1763" s="269"/>
      <c r="Q1763" s="270"/>
      <c r="R1763" s="271"/>
      <c r="S1763" s="268"/>
      <c r="T1763" s="268"/>
      <c r="U1763" s="268"/>
      <c r="V1763" s="268"/>
      <c r="W1763" s="65" t="str">
        <f t="shared" si="247"/>
        <v/>
      </c>
      <c r="X1763" s="65" t="str">
        <f t="shared" si="248"/>
        <v/>
      </c>
      <c r="Y1763" s="65" t="str">
        <f t="shared" si="249"/>
        <v/>
      </c>
      <c r="Z1763" s="65" t="str">
        <f t="shared" si="250"/>
        <v/>
      </c>
      <c r="AA1763" s="65" t="str">
        <f t="shared" si="251"/>
        <v/>
      </c>
    </row>
    <row r="1764" spans="1:27" x14ac:dyDescent="0.25">
      <c r="A1764" s="40" t="str">
        <f>IF(G1764="","",1*ISERROR(VLOOKUP(G1764,G$1:G1763,1,FALSE)))</f>
        <v/>
      </c>
      <c r="B1764" s="40" t="str">
        <f>IF(A1764=0,0,IF(A1764="","",SUM(A$2:A1764)))</f>
        <v/>
      </c>
      <c r="C1764" s="41" t="str">
        <f>IF(H1764="","",1*ISERROR(VLOOKUP(H1764,H$1:H1763,1,FALSE)))</f>
        <v/>
      </c>
      <c r="D1764" s="40" t="str">
        <f>IF(C1764=0,0,IF(C1764="","",SUM(C$2:C1764)))</f>
        <v/>
      </c>
      <c r="E1764" s="41" t="str">
        <f>IF(H1764=0,0,IF(C1764="","",SUM(C$11:C1764)))</f>
        <v/>
      </c>
      <c r="F1764" s="41" t="str">
        <f>IF(H1764="","",COUNTIF(H$11:H1764,"="&amp;H1764))</f>
        <v/>
      </c>
      <c r="G1764" s="41" t="str">
        <f t="shared" si="243"/>
        <v/>
      </c>
      <c r="H1764" s="41" t="str">
        <f t="shared" si="244"/>
        <v/>
      </c>
      <c r="I1764" s="41" t="str">
        <f t="shared" si="245"/>
        <v/>
      </c>
      <c r="J1764" s="41" t="str">
        <f t="shared" si="246"/>
        <v/>
      </c>
      <c r="K1764" s="268"/>
      <c r="L1764" s="268"/>
      <c r="M1764" s="268"/>
      <c r="N1764" s="269"/>
      <c r="O1764" s="269"/>
      <c r="P1764" s="269"/>
      <c r="Q1764" s="270"/>
      <c r="R1764" s="271"/>
      <c r="S1764" s="268"/>
      <c r="T1764" s="268"/>
      <c r="U1764" s="268"/>
      <c r="V1764" s="268"/>
      <c r="W1764" s="65" t="str">
        <f t="shared" si="247"/>
        <v/>
      </c>
      <c r="X1764" s="65" t="str">
        <f t="shared" si="248"/>
        <v/>
      </c>
      <c r="Y1764" s="65" t="str">
        <f t="shared" si="249"/>
        <v/>
      </c>
      <c r="Z1764" s="65" t="str">
        <f t="shared" si="250"/>
        <v/>
      </c>
      <c r="AA1764" s="65" t="str">
        <f t="shared" si="251"/>
        <v/>
      </c>
    </row>
    <row r="1765" spans="1:27" x14ac:dyDescent="0.25">
      <c r="A1765" s="40" t="str">
        <f>IF(G1765="","",1*ISERROR(VLOOKUP(G1765,G$1:G1764,1,FALSE)))</f>
        <v/>
      </c>
      <c r="B1765" s="40" t="str">
        <f>IF(A1765=0,0,IF(A1765="","",SUM(A$2:A1765)))</f>
        <v/>
      </c>
      <c r="C1765" s="41" t="str">
        <f>IF(H1765="","",1*ISERROR(VLOOKUP(H1765,H$1:H1764,1,FALSE)))</f>
        <v/>
      </c>
      <c r="D1765" s="40" t="str">
        <f>IF(C1765=0,0,IF(C1765="","",SUM(C$2:C1765)))</f>
        <v/>
      </c>
      <c r="E1765" s="41" t="str">
        <f>IF(H1765=0,0,IF(C1765="","",SUM(C$11:C1765)))</f>
        <v/>
      </c>
      <c r="F1765" s="41" t="str">
        <f>IF(H1765="","",COUNTIF(H$11:H1765,"="&amp;H1765))</f>
        <v/>
      </c>
      <c r="G1765" s="41" t="str">
        <f t="shared" si="243"/>
        <v/>
      </c>
      <c r="H1765" s="41" t="str">
        <f t="shared" si="244"/>
        <v/>
      </c>
      <c r="I1765" s="41" t="str">
        <f t="shared" si="245"/>
        <v/>
      </c>
      <c r="J1765" s="41" t="str">
        <f t="shared" si="246"/>
        <v/>
      </c>
      <c r="K1765" s="268"/>
      <c r="L1765" s="268"/>
      <c r="M1765" s="268"/>
      <c r="N1765" s="269"/>
      <c r="O1765" s="269"/>
      <c r="P1765" s="269"/>
      <c r="Q1765" s="270"/>
      <c r="R1765" s="271"/>
      <c r="S1765" s="268"/>
      <c r="T1765" s="268"/>
      <c r="U1765" s="268"/>
      <c r="V1765" s="268"/>
      <c r="W1765" s="65" t="str">
        <f t="shared" si="247"/>
        <v/>
      </c>
      <c r="X1765" s="65" t="str">
        <f t="shared" si="248"/>
        <v/>
      </c>
      <c r="Y1765" s="65" t="str">
        <f t="shared" si="249"/>
        <v/>
      </c>
      <c r="Z1765" s="65" t="str">
        <f t="shared" si="250"/>
        <v/>
      </c>
      <c r="AA1765" s="65" t="str">
        <f t="shared" si="251"/>
        <v/>
      </c>
    </row>
    <row r="1766" spans="1:27" x14ac:dyDescent="0.25">
      <c r="A1766" s="40" t="str">
        <f>IF(G1766="","",1*ISERROR(VLOOKUP(G1766,G$1:G1765,1,FALSE)))</f>
        <v/>
      </c>
      <c r="B1766" s="40" t="str">
        <f>IF(A1766=0,0,IF(A1766="","",SUM(A$2:A1766)))</f>
        <v/>
      </c>
      <c r="C1766" s="41" t="str">
        <f>IF(H1766="","",1*ISERROR(VLOOKUP(H1766,H$1:H1765,1,FALSE)))</f>
        <v/>
      </c>
      <c r="D1766" s="40" t="str">
        <f>IF(C1766=0,0,IF(C1766="","",SUM(C$2:C1766)))</f>
        <v/>
      </c>
      <c r="E1766" s="41" t="str">
        <f>IF(H1766=0,0,IF(C1766="","",SUM(C$11:C1766)))</f>
        <v/>
      </c>
      <c r="F1766" s="41" t="str">
        <f>IF(H1766="","",COUNTIF(H$11:H1766,"="&amp;H1766))</f>
        <v/>
      </c>
      <c r="G1766" s="41" t="str">
        <f t="shared" si="243"/>
        <v/>
      </c>
      <c r="H1766" s="41" t="str">
        <f t="shared" si="244"/>
        <v/>
      </c>
      <c r="I1766" s="41" t="str">
        <f t="shared" si="245"/>
        <v/>
      </c>
      <c r="J1766" s="41" t="str">
        <f t="shared" si="246"/>
        <v/>
      </c>
      <c r="K1766" s="268"/>
      <c r="L1766" s="268"/>
      <c r="M1766" s="268"/>
      <c r="N1766" s="269"/>
      <c r="O1766" s="269"/>
      <c r="P1766" s="269"/>
      <c r="Q1766" s="270"/>
      <c r="R1766" s="271"/>
      <c r="S1766" s="268"/>
      <c r="T1766" s="268"/>
      <c r="U1766" s="268"/>
      <c r="V1766" s="268"/>
      <c r="W1766" s="65" t="str">
        <f t="shared" si="247"/>
        <v/>
      </c>
      <c r="X1766" s="65" t="str">
        <f t="shared" si="248"/>
        <v/>
      </c>
      <c r="Y1766" s="65" t="str">
        <f t="shared" si="249"/>
        <v/>
      </c>
      <c r="Z1766" s="65" t="str">
        <f t="shared" si="250"/>
        <v/>
      </c>
      <c r="AA1766" s="65" t="str">
        <f t="shared" si="251"/>
        <v/>
      </c>
    </row>
    <row r="1767" spans="1:27" x14ac:dyDescent="0.25">
      <c r="A1767" s="40" t="str">
        <f>IF(G1767="","",1*ISERROR(VLOOKUP(G1767,G$1:G1766,1,FALSE)))</f>
        <v/>
      </c>
      <c r="B1767" s="40" t="str">
        <f>IF(A1767=0,0,IF(A1767="","",SUM(A$2:A1767)))</f>
        <v/>
      </c>
      <c r="C1767" s="41" t="str">
        <f>IF(H1767="","",1*ISERROR(VLOOKUP(H1767,H$1:H1766,1,FALSE)))</f>
        <v/>
      </c>
      <c r="D1767" s="40" t="str">
        <f>IF(C1767=0,0,IF(C1767="","",SUM(C$2:C1767)))</f>
        <v/>
      </c>
      <c r="E1767" s="41" t="str">
        <f>IF(H1767=0,0,IF(C1767="","",SUM(C$11:C1767)))</f>
        <v/>
      </c>
      <c r="F1767" s="41" t="str">
        <f>IF(H1767="","",COUNTIF(H$11:H1767,"="&amp;H1767))</f>
        <v/>
      </c>
      <c r="G1767" s="41" t="str">
        <f t="shared" si="243"/>
        <v/>
      </c>
      <c r="H1767" s="41" t="str">
        <f t="shared" si="244"/>
        <v/>
      </c>
      <c r="I1767" s="41" t="str">
        <f t="shared" si="245"/>
        <v/>
      </c>
      <c r="J1767" s="41" t="str">
        <f t="shared" si="246"/>
        <v/>
      </c>
      <c r="K1767" s="268"/>
      <c r="L1767" s="268"/>
      <c r="M1767" s="268"/>
      <c r="N1767" s="269"/>
      <c r="O1767" s="269"/>
      <c r="P1767" s="269"/>
      <c r="Q1767" s="270"/>
      <c r="R1767" s="271"/>
      <c r="S1767" s="268"/>
      <c r="T1767" s="268"/>
      <c r="U1767" s="268"/>
      <c r="V1767" s="268"/>
      <c r="W1767" s="65" t="str">
        <f t="shared" si="247"/>
        <v/>
      </c>
      <c r="X1767" s="65" t="str">
        <f t="shared" si="248"/>
        <v/>
      </c>
      <c r="Y1767" s="65" t="str">
        <f t="shared" si="249"/>
        <v/>
      </c>
      <c r="Z1767" s="65" t="str">
        <f t="shared" si="250"/>
        <v/>
      </c>
      <c r="AA1767" s="65" t="str">
        <f t="shared" si="251"/>
        <v/>
      </c>
    </row>
    <row r="1768" spans="1:27" x14ac:dyDescent="0.25">
      <c r="A1768" s="40" t="str">
        <f>IF(G1768="","",1*ISERROR(VLOOKUP(G1768,G$1:G1767,1,FALSE)))</f>
        <v/>
      </c>
      <c r="B1768" s="40" t="str">
        <f>IF(A1768=0,0,IF(A1768="","",SUM(A$2:A1768)))</f>
        <v/>
      </c>
      <c r="C1768" s="41" t="str">
        <f>IF(H1768="","",1*ISERROR(VLOOKUP(H1768,H$1:H1767,1,FALSE)))</f>
        <v/>
      </c>
      <c r="D1768" s="40" t="str">
        <f>IF(C1768=0,0,IF(C1768="","",SUM(C$2:C1768)))</f>
        <v/>
      </c>
      <c r="E1768" s="41" t="str">
        <f>IF(H1768=0,0,IF(C1768="","",SUM(C$11:C1768)))</f>
        <v/>
      </c>
      <c r="F1768" s="41" t="str">
        <f>IF(H1768="","",COUNTIF(H$11:H1768,"="&amp;H1768))</f>
        <v/>
      </c>
      <c r="G1768" s="41" t="str">
        <f t="shared" si="243"/>
        <v/>
      </c>
      <c r="H1768" s="41" t="str">
        <f t="shared" si="244"/>
        <v/>
      </c>
      <c r="I1768" s="41" t="str">
        <f t="shared" si="245"/>
        <v/>
      </c>
      <c r="J1768" s="41" t="str">
        <f t="shared" si="246"/>
        <v/>
      </c>
      <c r="K1768" s="268"/>
      <c r="L1768" s="268"/>
      <c r="M1768" s="268"/>
      <c r="N1768" s="269"/>
      <c r="O1768" s="269"/>
      <c r="P1768" s="269"/>
      <c r="Q1768" s="270"/>
      <c r="R1768" s="271"/>
      <c r="S1768" s="268"/>
      <c r="T1768" s="268"/>
      <c r="U1768" s="268"/>
      <c r="V1768" s="268"/>
      <c r="W1768" s="65" t="str">
        <f t="shared" si="247"/>
        <v/>
      </c>
      <c r="X1768" s="65" t="str">
        <f t="shared" si="248"/>
        <v/>
      </c>
      <c r="Y1768" s="65" t="str">
        <f t="shared" si="249"/>
        <v/>
      </c>
      <c r="Z1768" s="65" t="str">
        <f t="shared" si="250"/>
        <v/>
      </c>
      <c r="AA1768" s="65" t="str">
        <f t="shared" si="251"/>
        <v/>
      </c>
    </row>
    <row r="1769" spans="1:27" x14ac:dyDescent="0.25">
      <c r="A1769" s="40" t="str">
        <f>IF(G1769="","",1*ISERROR(VLOOKUP(G1769,G$1:G1768,1,FALSE)))</f>
        <v/>
      </c>
      <c r="B1769" s="40" t="str">
        <f>IF(A1769=0,0,IF(A1769="","",SUM(A$2:A1769)))</f>
        <v/>
      </c>
      <c r="C1769" s="41" t="str">
        <f>IF(H1769="","",1*ISERROR(VLOOKUP(H1769,H$1:H1768,1,FALSE)))</f>
        <v/>
      </c>
      <c r="D1769" s="40" t="str">
        <f>IF(C1769=0,0,IF(C1769="","",SUM(C$2:C1769)))</f>
        <v/>
      </c>
      <c r="E1769" s="41" t="str">
        <f>IF(H1769=0,0,IF(C1769="","",SUM(C$11:C1769)))</f>
        <v/>
      </c>
      <c r="F1769" s="41" t="str">
        <f>IF(H1769="","",COUNTIF(H$11:H1769,"="&amp;H1769))</f>
        <v/>
      </c>
      <c r="G1769" s="41" t="str">
        <f t="shared" si="243"/>
        <v/>
      </c>
      <c r="H1769" s="41" t="str">
        <f t="shared" si="244"/>
        <v/>
      </c>
      <c r="I1769" s="41" t="str">
        <f t="shared" si="245"/>
        <v/>
      </c>
      <c r="J1769" s="41" t="str">
        <f t="shared" si="246"/>
        <v/>
      </c>
      <c r="K1769" s="268"/>
      <c r="L1769" s="268"/>
      <c r="M1769" s="268"/>
      <c r="N1769" s="269"/>
      <c r="O1769" s="269"/>
      <c r="P1769" s="269"/>
      <c r="Q1769" s="270"/>
      <c r="R1769" s="271"/>
      <c r="S1769" s="268"/>
      <c r="T1769" s="268"/>
      <c r="U1769" s="268"/>
      <c r="V1769" s="268"/>
      <c r="W1769" s="65" t="str">
        <f t="shared" si="247"/>
        <v/>
      </c>
      <c r="X1769" s="65" t="str">
        <f t="shared" si="248"/>
        <v/>
      </c>
      <c r="Y1769" s="65" t="str">
        <f t="shared" si="249"/>
        <v/>
      </c>
      <c r="Z1769" s="65" t="str">
        <f t="shared" si="250"/>
        <v/>
      </c>
      <c r="AA1769" s="65" t="str">
        <f t="shared" si="251"/>
        <v/>
      </c>
    </row>
    <row r="1770" spans="1:27" x14ac:dyDescent="0.25">
      <c r="A1770" s="40" t="str">
        <f>IF(G1770="","",1*ISERROR(VLOOKUP(G1770,G$1:G1769,1,FALSE)))</f>
        <v/>
      </c>
      <c r="B1770" s="40" t="str">
        <f>IF(A1770=0,0,IF(A1770="","",SUM(A$2:A1770)))</f>
        <v/>
      </c>
      <c r="C1770" s="41" t="str">
        <f>IF(H1770="","",1*ISERROR(VLOOKUP(H1770,H$1:H1769,1,FALSE)))</f>
        <v/>
      </c>
      <c r="D1770" s="40" t="str">
        <f>IF(C1770=0,0,IF(C1770="","",SUM(C$2:C1770)))</f>
        <v/>
      </c>
      <c r="E1770" s="41" t="str">
        <f>IF(H1770=0,0,IF(C1770="","",SUM(C$11:C1770)))</f>
        <v/>
      </c>
      <c r="F1770" s="41" t="str">
        <f>IF(H1770="","",COUNTIF(H$11:H1770,"="&amp;H1770))</f>
        <v/>
      </c>
      <c r="G1770" s="41" t="str">
        <f t="shared" si="243"/>
        <v/>
      </c>
      <c r="H1770" s="41" t="str">
        <f t="shared" si="244"/>
        <v/>
      </c>
      <c r="I1770" s="41" t="str">
        <f t="shared" si="245"/>
        <v/>
      </c>
      <c r="J1770" s="41" t="str">
        <f t="shared" si="246"/>
        <v/>
      </c>
      <c r="K1770" s="268"/>
      <c r="L1770" s="268"/>
      <c r="M1770" s="268"/>
      <c r="N1770" s="269"/>
      <c r="O1770" s="269"/>
      <c r="P1770" s="269"/>
      <c r="Q1770" s="270"/>
      <c r="R1770" s="271"/>
      <c r="S1770" s="268"/>
      <c r="T1770" s="268"/>
      <c r="U1770" s="268"/>
      <c r="V1770" s="268"/>
      <c r="W1770" s="65" t="str">
        <f t="shared" si="247"/>
        <v/>
      </c>
      <c r="X1770" s="65" t="str">
        <f t="shared" si="248"/>
        <v/>
      </c>
      <c r="Y1770" s="65" t="str">
        <f t="shared" si="249"/>
        <v/>
      </c>
      <c r="Z1770" s="65" t="str">
        <f t="shared" si="250"/>
        <v/>
      </c>
      <c r="AA1770" s="65" t="str">
        <f t="shared" si="251"/>
        <v/>
      </c>
    </row>
    <row r="1771" spans="1:27" x14ac:dyDescent="0.25">
      <c r="A1771" s="40" t="str">
        <f>IF(G1771="","",1*ISERROR(VLOOKUP(G1771,G$1:G1770,1,FALSE)))</f>
        <v/>
      </c>
      <c r="B1771" s="40" t="str">
        <f>IF(A1771=0,0,IF(A1771="","",SUM(A$2:A1771)))</f>
        <v/>
      </c>
      <c r="C1771" s="41" t="str">
        <f>IF(H1771="","",1*ISERROR(VLOOKUP(H1771,H$1:H1770,1,FALSE)))</f>
        <v/>
      </c>
      <c r="D1771" s="40" t="str">
        <f>IF(C1771=0,0,IF(C1771="","",SUM(C$2:C1771)))</f>
        <v/>
      </c>
      <c r="E1771" s="41" t="str">
        <f>IF(H1771=0,0,IF(C1771="","",SUM(C$11:C1771)))</f>
        <v/>
      </c>
      <c r="F1771" s="41" t="str">
        <f>IF(H1771="","",COUNTIF(H$11:H1771,"="&amp;H1771))</f>
        <v/>
      </c>
      <c r="G1771" s="41" t="str">
        <f t="shared" si="243"/>
        <v/>
      </c>
      <c r="H1771" s="41" t="str">
        <f t="shared" si="244"/>
        <v/>
      </c>
      <c r="I1771" s="41" t="str">
        <f t="shared" si="245"/>
        <v/>
      </c>
      <c r="J1771" s="41" t="str">
        <f t="shared" si="246"/>
        <v/>
      </c>
      <c r="K1771" s="268"/>
      <c r="L1771" s="268"/>
      <c r="M1771" s="268"/>
      <c r="N1771" s="269"/>
      <c r="O1771" s="269"/>
      <c r="P1771" s="269"/>
      <c r="Q1771" s="270"/>
      <c r="R1771" s="271"/>
      <c r="S1771" s="268"/>
      <c r="T1771" s="268"/>
      <c r="U1771" s="268"/>
      <c r="V1771" s="268"/>
      <c r="W1771" s="65" t="str">
        <f t="shared" si="247"/>
        <v/>
      </c>
      <c r="X1771" s="65" t="str">
        <f t="shared" si="248"/>
        <v/>
      </c>
      <c r="Y1771" s="65" t="str">
        <f t="shared" si="249"/>
        <v/>
      </c>
      <c r="Z1771" s="65" t="str">
        <f t="shared" si="250"/>
        <v/>
      </c>
      <c r="AA1771" s="65" t="str">
        <f t="shared" si="251"/>
        <v/>
      </c>
    </row>
    <row r="1772" spans="1:27" x14ac:dyDescent="0.25">
      <c r="A1772" s="40" t="str">
        <f>IF(G1772="","",1*ISERROR(VLOOKUP(G1772,G$1:G1771,1,FALSE)))</f>
        <v/>
      </c>
      <c r="B1772" s="40" t="str">
        <f>IF(A1772=0,0,IF(A1772="","",SUM(A$2:A1772)))</f>
        <v/>
      </c>
      <c r="C1772" s="41" t="str">
        <f>IF(H1772="","",1*ISERROR(VLOOKUP(H1772,H$1:H1771,1,FALSE)))</f>
        <v/>
      </c>
      <c r="D1772" s="40" t="str">
        <f>IF(C1772=0,0,IF(C1772="","",SUM(C$2:C1772)))</f>
        <v/>
      </c>
      <c r="E1772" s="41" t="str">
        <f>IF(H1772=0,0,IF(C1772="","",SUM(C$11:C1772)))</f>
        <v/>
      </c>
      <c r="F1772" s="41" t="str">
        <f>IF(H1772="","",COUNTIF(H$11:H1772,"="&amp;H1772))</f>
        <v/>
      </c>
      <c r="G1772" s="41" t="str">
        <f t="shared" si="243"/>
        <v/>
      </c>
      <c r="H1772" s="41" t="str">
        <f t="shared" si="244"/>
        <v/>
      </c>
      <c r="I1772" s="41" t="str">
        <f t="shared" si="245"/>
        <v/>
      </c>
      <c r="J1772" s="41" t="str">
        <f t="shared" si="246"/>
        <v/>
      </c>
      <c r="K1772" s="268"/>
      <c r="L1772" s="268"/>
      <c r="M1772" s="268"/>
      <c r="N1772" s="269"/>
      <c r="O1772" s="269"/>
      <c r="P1772" s="269"/>
      <c r="Q1772" s="270"/>
      <c r="R1772" s="271"/>
      <c r="S1772" s="268"/>
      <c r="T1772" s="268"/>
      <c r="U1772" s="268"/>
      <c r="V1772" s="268"/>
      <c r="W1772" s="65" t="str">
        <f t="shared" si="247"/>
        <v/>
      </c>
      <c r="X1772" s="65" t="str">
        <f t="shared" si="248"/>
        <v/>
      </c>
      <c r="Y1772" s="65" t="str">
        <f t="shared" si="249"/>
        <v/>
      </c>
      <c r="Z1772" s="65" t="str">
        <f t="shared" si="250"/>
        <v/>
      </c>
      <c r="AA1772" s="65" t="str">
        <f t="shared" si="251"/>
        <v/>
      </c>
    </row>
    <row r="1773" spans="1:27" x14ac:dyDescent="0.25">
      <c r="A1773" s="40" t="str">
        <f>IF(G1773="","",1*ISERROR(VLOOKUP(G1773,G$1:G1772,1,FALSE)))</f>
        <v/>
      </c>
      <c r="B1773" s="40" t="str">
        <f>IF(A1773=0,0,IF(A1773="","",SUM(A$2:A1773)))</f>
        <v/>
      </c>
      <c r="C1773" s="41" t="str">
        <f>IF(H1773="","",1*ISERROR(VLOOKUP(H1773,H$1:H1772,1,FALSE)))</f>
        <v/>
      </c>
      <c r="D1773" s="40" t="str">
        <f>IF(C1773=0,0,IF(C1773="","",SUM(C$2:C1773)))</f>
        <v/>
      </c>
      <c r="E1773" s="41" t="str">
        <f>IF(H1773=0,0,IF(C1773="","",SUM(C$11:C1773)))</f>
        <v/>
      </c>
      <c r="F1773" s="41" t="str">
        <f>IF(H1773="","",COUNTIF(H$11:H1773,"="&amp;H1773))</f>
        <v/>
      </c>
      <c r="G1773" s="41" t="str">
        <f t="shared" si="243"/>
        <v/>
      </c>
      <c r="H1773" s="41" t="str">
        <f t="shared" si="244"/>
        <v/>
      </c>
      <c r="I1773" s="41" t="str">
        <f t="shared" si="245"/>
        <v/>
      </c>
      <c r="J1773" s="41" t="str">
        <f t="shared" si="246"/>
        <v/>
      </c>
      <c r="K1773" s="268"/>
      <c r="L1773" s="268"/>
      <c r="M1773" s="268"/>
      <c r="N1773" s="269"/>
      <c r="O1773" s="269"/>
      <c r="P1773" s="269"/>
      <c r="Q1773" s="270"/>
      <c r="R1773" s="271"/>
      <c r="S1773" s="268"/>
      <c r="T1773" s="268"/>
      <c r="U1773" s="268"/>
      <c r="V1773" s="268"/>
      <c r="W1773" s="65" t="str">
        <f t="shared" si="247"/>
        <v/>
      </c>
      <c r="X1773" s="65" t="str">
        <f t="shared" si="248"/>
        <v/>
      </c>
      <c r="Y1773" s="65" t="str">
        <f t="shared" si="249"/>
        <v/>
      </c>
      <c r="Z1773" s="65" t="str">
        <f t="shared" si="250"/>
        <v/>
      </c>
      <c r="AA1773" s="65" t="str">
        <f t="shared" si="251"/>
        <v/>
      </c>
    </row>
    <row r="1774" spans="1:27" x14ac:dyDescent="0.25">
      <c r="A1774" s="40" t="str">
        <f>IF(G1774="","",1*ISERROR(VLOOKUP(G1774,G$1:G1773,1,FALSE)))</f>
        <v/>
      </c>
      <c r="B1774" s="40" t="str">
        <f>IF(A1774=0,0,IF(A1774="","",SUM(A$2:A1774)))</f>
        <v/>
      </c>
      <c r="C1774" s="41" t="str">
        <f>IF(H1774="","",1*ISERROR(VLOOKUP(H1774,H$1:H1773,1,FALSE)))</f>
        <v/>
      </c>
      <c r="D1774" s="40" t="str">
        <f>IF(C1774=0,0,IF(C1774="","",SUM(C$2:C1774)))</f>
        <v/>
      </c>
      <c r="E1774" s="41" t="str">
        <f>IF(H1774=0,0,IF(C1774="","",SUM(C$11:C1774)))</f>
        <v/>
      </c>
      <c r="F1774" s="41" t="str">
        <f>IF(H1774="","",COUNTIF(H$11:H1774,"="&amp;H1774))</f>
        <v/>
      </c>
      <c r="G1774" s="41" t="str">
        <f t="shared" si="243"/>
        <v/>
      </c>
      <c r="H1774" s="41" t="str">
        <f t="shared" si="244"/>
        <v/>
      </c>
      <c r="I1774" s="41" t="str">
        <f t="shared" si="245"/>
        <v/>
      </c>
      <c r="J1774" s="41" t="str">
        <f t="shared" si="246"/>
        <v/>
      </c>
      <c r="K1774" s="268"/>
      <c r="L1774" s="268"/>
      <c r="M1774" s="268"/>
      <c r="N1774" s="269"/>
      <c r="O1774" s="269"/>
      <c r="P1774" s="269"/>
      <c r="Q1774" s="270"/>
      <c r="R1774" s="271"/>
      <c r="S1774" s="268"/>
      <c r="T1774" s="268"/>
      <c r="U1774" s="268"/>
      <c r="V1774" s="268"/>
      <c r="W1774" s="65" t="str">
        <f t="shared" si="247"/>
        <v/>
      </c>
      <c r="X1774" s="65" t="str">
        <f t="shared" si="248"/>
        <v/>
      </c>
      <c r="Y1774" s="65" t="str">
        <f t="shared" si="249"/>
        <v/>
      </c>
      <c r="Z1774" s="65" t="str">
        <f t="shared" si="250"/>
        <v/>
      </c>
      <c r="AA1774" s="65" t="str">
        <f t="shared" si="251"/>
        <v/>
      </c>
    </row>
    <row r="1775" spans="1:27" x14ac:dyDescent="0.25">
      <c r="A1775" s="40" t="str">
        <f>IF(G1775="","",1*ISERROR(VLOOKUP(G1775,G$1:G1774,1,FALSE)))</f>
        <v/>
      </c>
      <c r="B1775" s="40" t="str">
        <f>IF(A1775=0,0,IF(A1775="","",SUM(A$2:A1775)))</f>
        <v/>
      </c>
      <c r="C1775" s="41" t="str">
        <f>IF(H1775="","",1*ISERROR(VLOOKUP(H1775,H$1:H1774,1,FALSE)))</f>
        <v/>
      </c>
      <c r="D1775" s="40" t="str">
        <f>IF(C1775=0,0,IF(C1775="","",SUM(C$2:C1775)))</f>
        <v/>
      </c>
      <c r="E1775" s="41" t="str">
        <f>IF(H1775=0,0,IF(C1775="","",SUM(C$11:C1775)))</f>
        <v/>
      </c>
      <c r="F1775" s="41" t="str">
        <f>IF(H1775="","",COUNTIF(H$11:H1775,"="&amp;H1775))</f>
        <v/>
      </c>
      <c r="G1775" s="41" t="str">
        <f t="shared" si="243"/>
        <v/>
      </c>
      <c r="H1775" s="41" t="str">
        <f t="shared" si="244"/>
        <v/>
      </c>
      <c r="I1775" s="41" t="str">
        <f t="shared" si="245"/>
        <v/>
      </c>
      <c r="J1775" s="41" t="str">
        <f t="shared" si="246"/>
        <v/>
      </c>
      <c r="K1775" s="268"/>
      <c r="L1775" s="268"/>
      <c r="M1775" s="268"/>
      <c r="N1775" s="269"/>
      <c r="O1775" s="269"/>
      <c r="P1775" s="269"/>
      <c r="Q1775" s="270"/>
      <c r="R1775" s="271"/>
      <c r="S1775" s="268"/>
      <c r="T1775" s="268"/>
      <c r="U1775" s="268"/>
      <c r="V1775" s="268"/>
      <c r="W1775" s="65" t="str">
        <f t="shared" si="247"/>
        <v/>
      </c>
      <c r="X1775" s="65" t="str">
        <f t="shared" si="248"/>
        <v/>
      </c>
      <c r="Y1775" s="65" t="str">
        <f t="shared" si="249"/>
        <v/>
      </c>
      <c r="Z1775" s="65" t="str">
        <f t="shared" si="250"/>
        <v/>
      </c>
      <c r="AA1775" s="65" t="str">
        <f t="shared" si="251"/>
        <v/>
      </c>
    </row>
    <row r="1776" spans="1:27" x14ac:dyDescent="0.25">
      <c r="A1776" s="40" t="str">
        <f>IF(G1776="","",1*ISERROR(VLOOKUP(G1776,G$1:G1775,1,FALSE)))</f>
        <v/>
      </c>
      <c r="B1776" s="40" t="str">
        <f>IF(A1776=0,0,IF(A1776="","",SUM(A$2:A1776)))</f>
        <v/>
      </c>
      <c r="C1776" s="41" t="str">
        <f>IF(H1776="","",1*ISERROR(VLOOKUP(H1776,H$1:H1775,1,FALSE)))</f>
        <v/>
      </c>
      <c r="D1776" s="40" t="str">
        <f>IF(C1776=0,0,IF(C1776="","",SUM(C$2:C1776)))</f>
        <v/>
      </c>
      <c r="E1776" s="41" t="str">
        <f>IF(H1776=0,0,IF(C1776="","",SUM(C$11:C1776)))</f>
        <v/>
      </c>
      <c r="F1776" s="41" t="str">
        <f>IF(H1776="","",COUNTIF(H$11:H1776,"="&amp;H1776))</f>
        <v/>
      </c>
      <c r="G1776" s="41" t="str">
        <f t="shared" si="243"/>
        <v/>
      </c>
      <c r="H1776" s="41" t="str">
        <f t="shared" si="244"/>
        <v/>
      </c>
      <c r="I1776" s="41" t="str">
        <f t="shared" si="245"/>
        <v/>
      </c>
      <c r="J1776" s="41" t="str">
        <f t="shared" si="246"/>
        <v/>
      </c>
      <c r="K1776" s="268"/>
      <c r="L1776" s="268"/>
      <c r="M1776" s="268"/>
      <c r="N1776" s="269"/>
      <c r="O1776" s="269"/>
      <c r="P1776" s="269"/>
      <c r="Q1776" s="270"/>
      <c r="R1776" s="271"/>
      <c r="S1776" s="268"/>
      <c r="T1776" s="268"/>
      <c r="U1776" s="268"/>
      <c r="V1776" s="268"/>
      <c r="W1776" s="65" t="str">
        <f t="shared" si="247"/>
        <v/>
      </c>
      <c r="X1776" s="65" t="str">
        <f t="shared" si="248"/>
        <v/>
      </c>
      <c r="Y1776" s="65" t="str">
        <f t="shared" si="249"/>
        <v/>
      </c>
      <c r="Z1776" s="65" t="str">
        <f t="shared" si="250"/>
        <v/>
      </c>
      <c r="AA1776" s="65" t="str">
        <f t="shared" si="251"/>
        <v/>
      </c>
    </row>
    <row r="1777" spans="1:27" x14ac:dyDescent="0.25">
      <c r="A1777" s="40" t="str">
        <f>IF(G1777="","",1*ISERROR(VLOOKUP(G1777,G$1:G1776,1,FALSE)))</f>
        <v/>
      </c>
      <c r="B1777" s="40" t="str">
        <f>IF(A1777=0,0,IF(A1777="","",SUM(A$2:A1777)))</f>
        <v/>
      </c>
      <c r="C1777" s="41" t="str">
        <f>IF(H1777="","",1*ISERROR(VLOOKUP(H1777,H$1:H1776,1,FALSE)))</f>
        <v/>
      </c>
      <c r="D1777" s="40" t="str">
        <f>IF(C1777=0,0,IF(C1777="","",SUM(C$2:C1777)))</f>
        <v/>
      </c>
      <c r="E1777" s="41" t="str">
        <f>IF(H1777=0,0,IF(C1777="","",SUM(C$11:C1777)))</f>
        <v/>
      </c>
      <c r="F1777" s="41" t="str">
        <f>IF(H1777="","",COUNTIF(H$11:H1777,"="&amp;H1777))</f>
        <v/>
      </c>
      <c r="G1777" s="41" t="str">
        <f t="shared" si="243"/>
        <v/>
      </c>
      <c r="H1777" s="41" t="str">
        <f t="shared" si="244"/>
        <v/>
      </c>
      <c r="I1777" s="41" t="str">
        <f t="shared" si="245"/>
        <v/>
      </c>
      <c r="J1777" s="41" t="str">
        <f t="shared" si="246"/>
        <v/>
      </c>
      <c r="K1777" s="268"/>
      <c r="L1777" s="268"/>
      <c r="M1777" s="268"/>
      <c r="N1777" s="269"/>
      <c r="O1777" s="269"/>
      <c r="P1777" s="269"/>
      <c r="Q1777" s="270"/>
      <c r="R1777" s="271"/>
      <c r="S1777" s="268"/>
      <c r="T1777" s="268"/>
      <c r="U1777" s="268"/>
      <c r="V1777" s="268"/>
      <c r="W1777" s="65" t="str">
        <f t="shared" si="247"/>
        <v/>
      </c>
      <c r="X1777" s="65" t="str">
        <f t="shared" si="248"/>
        <v/>
      </c>
      <c r="Y1777" s="65" t="str">
        <f t="shared" si="249"/>
        <v/>
      </c>
      <c r="Z1777" s="65" t="str">
        <f t="shared" si="250"/>
        <v/>
      </c>
      <c r="AA1777" s="65" t="str">
        <f t="shared" si="251"/>
        <v/>
      </c>
    </row>
    <row r="1778" spans="1:27" x14ac:dyDescent="0.25">
      <c r="A1778" s="40" t="str">
        <f>IF(G1778="","",1*ISERROR(VLOOKUP(G1778,G$1:G1777,1,FALSE)))</f>
        <v/>
      </c>
      <c r="B1778" s="40" t="str">
        <f>IF(A1778=0,0,IF(A1778="","",SUM(A$2:A1778)))</f>
        <v/>
      </c>
      <c r="C1778" s="41" t="str">
        <f>IF(H1778="","",1*ISERROR(VLOOKUP(H1778,H$1:H1777,1,FALSE)))</f>
        <v/>
      </c>
      <c r="D1778" s="40" t="str">
        <f>IF(C1778=0,0,IF(C1778="","",SUM(C$2:C1778)))</f>
        <v/>
      </c>
      <c r="E1778" s="41" t="str">
        <f>IF(H1778=0,0,IF(C1778="","",SUM(C$11:C1778)))</f>
        <v/>
      </c>
      <c r="F1778" s="41" t="str">
        <f>IF(H1778="","",COUNTIF(H$11:H1778,"="&amp;H1778))</f>
        <v/>
      </c>
      <c r="G1778" s="41" t="str">
        <f t="shared" si="243"/>
        <v/>
      </c>
      <c r="H1778" s="41" t="str">
        <f t="shared" si="244"/>
        <v/>
      </c>
      <c r="I1778" s="41" t="str">
        <f t="shared" si="245"/>
        <v/>
      </c>
      <c r="J1778" s="41" t="str">
        <f t="shared" si="246"/>
        <v/>
      </c>
      <c r="K1778" s="268"/>
      <c r="L1778" s="268"/>
      <c r="M1778" s="268"/>
      <c r="N1778" s="269"/>
      <c r="O1778" s="269"/>
      <c r="P1778" s="269"/>
      <c r="Q1778" s="270"/>
      <c r="R1778" s="271"/>
      <c r="S1778" s="268"/>
      <c r="T1778" s="268"/>
      <c r="U1778" s="268"/>
      <c r="V1778" s="268"/>
      <c r="W1778" s="65" t="str">
        <f t="shared" si="247"/>
        <v/>
      </c>
      <c r="X1778" s="65" t="str">
        <f t="shared" si="248"/>
        <v/>
      </c>
      <c r="Y1778" s="65" t="str">
        <f t="shared" si="249"/>
        <v/>
      </c>
      <c r="Z1778" s="65" t="str">
        <f t="shared" si="250"/>
        <v/>
      </c>
      <c r="AA1778" s="65" t="str">
        <f t="shared" si="251"/>
        <v/>
      </c>
    </row>
    <row r="1779" spans="1:27" x14ac:dyDescent="0.25">
      <c r="A1779" s="40" t="str">
        <f>IF(G1779="","",1*ISERROR(VLOOKUP(G1779,G$1:G1778,1,FALSE)))</f>
        <v/>
      </c>
      <c r="B1779" s="40" t="str">
        <f>IF(A1779=0,0,IF(A1779="","",SUM(A$2:A1779)))</f>
        <v/>
      </c>
      <c r="C1779" s="41" t="str">
        <f>IF(H1779="","",1*ISERROR(VLOOKUP(H1779,H$1:H1778,1,FALSE)))</f>
        <v/>
      </c>
      <c r="D1779" s="40" t="str">
        <f>IF(C1779=0,0,IF(C1779="","",SUM(C$2:C1779)))</f>
        <v/>
      </c>
      <c r="E1779" s="41" t="str">
        <f>IF(H1779=0,0,IF(C1779="","",SUM(C$11:C1779)))</f>
        <v/>
      </c>
      <c r="F1779" s="41" t="str">
        <f>IF(H1779="","",COUNTIF(H$11:H1779,"="&amp;H1779))</f>
        <v/>
      </c>
      <c r="G1779" s="41" t="str">
        <f t="shared" si="243"/>
        <v/>
      </c>
      <c r="H1779" s="41" t="str">
        <f t="shared" si="244"/>
        <v/>
      </c>
      <c r="I1779" s="41" t="str">
        <f t="shared" si="245"/>
        <v/>
      </c>
      <c r="J1779" s="41" t="str">
        <f t="shared" si="246"/>
        <v/>
      </c>
      <c r="K1779" s="268"/>
      <c r="L1779" s="268"/>
      <c r="M1779" s="268"/>
      <c r="N1779" s="269"/>
      <c r="O1779" s="269"/>
      <c r="P1779" s="269"/>
      <c r="Q1779" s="270"/>
      <c r="R1779" s="271"/>
      <c r="S1779" s="268"/>
      <c r="T1779" s="268"/>
      <c r="U1779" s="268"/>
      <c r="V1779" s="268"/>
      <c r="W1779" s="65" t="str">
        <f t="shared" si="247"/>
        <v/>
      </c>
      <c r="X1779" s="65" t="str">
        <f t="shared" si="248"/>
        <v/>
      </c>
      <c r="Y1779" s="65" t="str">
        <f t="shared" si="249"/>
        <v/>
      </c>
      <c r="Z1779" s="65" t="str">
        <f t="shared" si="250"/>
        <v/>
      </c>
      <c r="AA1779" s="65" t="str">
        <f t="shared" si="251"/>
        <v/>
      </c>
    </row>
    <row r="1780" spans="1:27" x14ac:dyDescent="0.25">
      <c r="A1780" s="40" t="str">
        <f>IF(G1780="","",1*ISERROR(VLOOKUP(G1780,G$1:G1779,1,FALSE)))</f>
        <v/>
      </c>
      <c r="B1780" s="40" t="str">
        <f>IF(A1780=0,0,IF(A1780="","",SUM(A$2:A1780)))</f>
        <v/>
      </c>
      <c r="C1780" s="41" t="str">
        <f>IF(H1780="","",1*ISERROR(VLOOKUP(H1780,H$1:H1779,1,FALSE)))</f>
        <v/>
      </c>
      <c r="D1780" s="40" t="str">
        <f>IF(C1780=0,0,IF(C1780="","",SUM(C$2:C1780)))</f>
        <v/>
      </c>
      <c r="E1780" s="41" t="str">
        <f>IF(H1780=0,0,IF(C1780="","",SUM(C$11:C1780)))</f>
        <v/>
      </c>
      <c r="F1780" s="41" t="str">
        <f>IF(H1780="","",COUNTIF(H$11:H1780,"="&amp;H1780))</f>
        <v/>
      </c>
      <c r="G1780" s="41" t="str">
        <f t="shared" si="243"/>
        <v/>
      </c>
      <c r="H1780" s="41" t="str">
        <f t="shared" si="244"/>
        <v/>
      </c>
      <c r="I1780" s="41" t="str">
        <f t="shared" si="245"/>
        <v/>
      </c>
      <c r="J1780" s="41" t="str">
        <f t="shared" si="246"/>
        <v/>
      </c>
      <c r="K1780" s="268"/>
      <c r="L1780" s="268"/>
      <c r="M1780" s="268"/>
      <c r="N1780" s="269"/>
      <c r="O1780" s="269"/>
      <c r="P1780" s="269"/>
      <c r="Q1780" s="270"/>
      <c r="R1780" s="271"/>
      <c r="S1780" s="268"/>
      <c r="T1780" s="268"/>
      <c r="U1780" s="268"/>
      <c r="V1780" s="268"/>
      <c r="W1780" s="65" t="str">
        <f t="shared" si="247"/>
        <v/>
      </c>
      <c r="X1780" s="65" t="str">
        <f t="shared" si="248"/>
        <v/>
      </c>
      <c r="Y1780" s="65" t="str">
        <f t="shared" si="249"/>
        <v/>
      </c>
      <c r="Z1780" s="65" t="str">
        <f t="shared" si="250"/>
        <v/>
      </c>
      <c r="AA1780" s="65" t="str">
        <f t="shared" si="251"/>
        <v/>
      </c>
    </row>
    <row r="1781" spans="1:27" x14ac:dyDescent="0.25">
      <c r="A1781" s="40" t="str">
        <f>IF(G1781="","",1*ISERROR(VLOOKUP(G1781,G$1:G1780,1,FALSE)))</f>
        <v/>
      </c>
      <c r="B1781" s="40" t="str">
        <f>IF(A1781=0,0,IF(A1781="","",SUM(A$2:A1781)))</f>
        <v/>
      </c>
      <c r="C1781" s="41" t="str">
        <f>IF(H1781="","",1*ISERROR(VLOOKUP(H1781,H$1:H1780,1,FALSE)))</f>
        <v/>
      </c>
      <c r="D1781" s="40" t="str">
        <f>IF(C1781=0,0,IF(C1781="","",SUM(C$2:C1781)))</f>
        <v/>
      </c>
      <c r="E1781" s="41" t="str">
        <f>IF(H1781=0,0,IF(C1781="","",SUM(C$11:C1781)))</f>
        <v/>
      </c>
      <c r="F1781" s="41" t="str">
        <f>IF(H1781="","",COUNTIF(H$11:H1781,"="&amp;H1781))</f>
        <v/>
      </c>
      <c r="G1781" s="41" t="str">
        <f t="shared" si="243"/>
        <v/>
      </c>
      <c r="H1781" s="41" t="str">
        <f t="shared" si="244"/>
        <v/>
      </c>
      <c r="I1781" s="41" t="str">
        <f t="shared" si="245"/>
        <v/>
      </c>
      <c r="J1781" s="41" t="str">
        <f t="shared" si="246"/>
        <v/>
      </c>
      <c r="K1781" s="268"/>
      <c r="L1781" s="268"/>
      <c r="M1781" s="268"/>
      <c r="N1781" s="269"/>
      <c r="O1781" s="269"/>
      <c r="P1781" s="269"/>
      <c r="Q1781" s="270"/>
      <c r="R1781" s="271"/>
      <c r="S1781" s="268"/>
      <c r="T1781" s="268"/>
      <c r="U1781" s="268"/>
      <c r="V1781" s="268"/>
      <c r="W1781" s="65" t="str">
        <f t="shared" si="247"/>
        <v/>
      </c>
      <c r="X1781" s="65" t="str">
        <f t="shared" si="248"/>
        <v/>
      </c>
      <c r="Y1781" s="65" t="str">
        <f t="shared" si="249"/>
        <v/>
      </c>
      <c r="Z1781" s="65" t="str">
        <f t="shared" si="250"/>
        <v/>
      </c>
      <c r="AA1781" s="65" t="str">
        <f t="shared" si="251"/>
        <v/>
      </c>
    </row>
    <row r="1782" spans="1:27" x14ac:dyDescent="0.25">
      <c r="A1782" s="40" t="str">
        <f>IF(G1782="","",1*ISERROR(VLOOKUP(G1782,G$1:G1781,1,FALSE)))</f>
        <v/>
      </c>
      <c r="B1782" s="40" t="str">
        <f>IF(A1782=0,0,IF(A1782="","",SUM(A$2:A1782)))</f>
        <v/>
      </c>
      <c r="C1782" s="41" t="str">
        <f>IF(H1782="","",1*ISERROR(VLOOKUP(H1782,H$1:H1781,1,FALSE)))</f>
        <v/>
      </c>
      <c r="D1782" s="40" t="str">
        <f>IF(C1782=0,0,IF(C1782="","",SUM(C$2:C1782)))</f>
        <v/>
      </c>
      <c r="E1782" s="41" t="str">
        <f>IF(H1782=0,0,IF(C1782="","",SUM(C$11:C1782)))</f>
        <v/>
      </c>
      <c r="F1782" s="41" t="str">
        <f>IF(H1782="","",COUNTIF(H$11:H1782,"="&amp;H1782))</f>
        <v/>
      </c>
      <c r="G1782" s="41" t="str">
        <f t="shared" si="243"/>
        <v/>
      </c>
      <c r="H1782" s="41" t="str">
        <f t="shared" si="244"/>
        <v/>
      </c>
      <c r="I1782" s="41" t="str">
        <f t="shared" si="245"/>
        <v/>
      </c>
      <c r="J1782" s="41" t="str">
        <f t="shared" si="246"/>
        <v/>
      </c>
      <c r="K1782" s="268"/>
      <c r="L1782" s="268"/>
      <c r="M1782" s="268"/>
      <c r="N1782" s="269"/>
      <c r="O1782" s="269"/>
      <c r="P1782" s="269"/>
      <c r="Q1782" s="270"/>
      <c r="R1782" s="271"/>
      <c r="S1782" s="268"/>
      <c r="T1782" s="268"/>
      <c r="U1782" s="268"/>
      <c r="V1782" s="268"/>
      <c r="W1782" s="65" t="str">
        <f t="shared" si="247"/>
        <v/>
      </c>
      <c r="X1782" s="65" t="str">
        <f t="shared" si="248"/>
        <v/>
      </c>
      <c r="Y1782" s="65" t="str">
        <f t="shared" si="249"/>
        <v/>
      </c>
      <c r="Z1782" s="65" t="str">
        <f t="shared" si="250"/>
        <v/>
      </c>
      <c r="AA1782" s="65" t="str">
        <f t="shared" si="251"/>
        <v/>
      </c>
    </row>
    <row r="1783" spans="1:27" x14ac:dyDescent="0.25">
      <c r="A1783" s="40" t="str">
        <f>IF(G1783="","",1*ISERROR(VLOOKUP(G1783,G$1:G1782,1,FALSE)))</f>
        <v/>
      </c>
      <c r="B1783" s="40" t="str">
        <f>IF(A1783=0,0,IF(A1783="","",SUM(A$2:A1783)))</f>
        <v/>
      </c>
      <c r="C1783" s="41" t="str">
        <f>IF(H1783="","",1*ISERROR(VLOOKUP(H1783,H$1:H1782,1,FALSE)))</f>
        <v/>
      </c>
      <c r="D1783" s="40" t="str">
        <f>IF(C1783=0,0,IF(C1783="","",SUM(C$2:C1783)))</f>
        <v/>
      </c>
      <c r="E1783" s="41" t="str">
        <f>IF(H1783=0,0,IF(C1783="","",SUM(C$11:C1783)))</f>
        <v/>
      </c>
      <c r="F1783" s="41" t="str">
        <f>IF(H1783="","",COUNTIF(H$11:H1783,"="&amp;H1783))</f>
        <v/>
      </c>
      <c r="G1783" s="41" t="str">
        <f t="shared" si="243"/>
        <v/>
      </c>
      <c r="H1783" s="41" t="str">
        <f t="shared" si="244"/>
        <v/>
      </c>
      <c r="I1783" s="41" t="str">
        <f t="shared" si="245"/>
        <v/>
      </c>
      <c r="J1783" s="41" t="str">
        <f t="shared" si="246"/>
        <v/>
      </c>
      <c r="K1783" s="268"/>
      <c r="L1783" s="268"/>
      <c r="M1783" s="268"/>
      <c r="N1783" s="269"/>
      <c r="O1783" s="269"/>
      <c r="P1783" s="269"/>
      <c r="Q1783" s="270"/>
      <c r="R1783" s="271"/>
      <c r="S1783" s="268"/>
      <c r="T1783" s="268"/>
      <c r="U1783" s="268"/>
      <c r="V1783" s="268"/>
      <c r="W1783" s="65" t="str">
        <f t="shared" si="247"/>
        <v/>
      </c>
      <c r="X1783" s="65" t="str">
        <f t="shared" si="248"/>
        <v/>
      </c>
      <c r="Y1783" s="65" t="str">
        <f t="shared" si="249"/>
        <v/>
      </c>
      <c r="Z1783" s="65" t="str">
        <f t="shared" si="250"/>
        <v/>
      </c>
      <c r="AA1783" s="65" t="str">
        <f t="shared" si="251"/>
        <v/>
      </c>
    </row>
    <row r="1784" spans="1:27" x14ac:dyDescent="0.25">
      <c r="A1784" s="40" t="str">
        <f>IF(G1784="","",1*ISERROR(VLOOKUP(G1784,G$1:G1783,1,FALSE)))</f>
        <v/>
      </c>
      <c r="B1784" s="40" t="str">
        <f>IF(A1784=0,0,IF(A1784="","",SUM(A$2:A1784)))</f>
        <v/>
      </c>
      <c r="C1784" s="41" t="str">
        <f>IF(H1784="","",1*ISERROR(VLOOKUP(H1784,H$1:H1783,1,FALSE)))</f>
        <v/>
      </c>
      <c r="D1784" s="40" t="str">
        <f>IF(C1784=0,0,IF(C1784="","",SUM(C$2:C1784)))</f>
        <v/>
      </c>
      <c r="E1784" s="41" t="str">
        <f>IF(H1784=0,0,IF(C1784="","",SUM(C$11:C1784)))</f>
        <v/>
      </c>
      <c r="F1784" s="41" t="str">
        <f>IF(H1784="","",COUNTIF(H$11:H1784,"="&amp;H1784))</f>
        <v/>
      </c>
      <c r="G1784" s="41" t="str">
        <f t="shared" si="243"/>
        <v/>
      </c>
      <c r="H1784" s="41" t="str">
        <f t="shared" si="244"/>
        <v/>
      </c>
      <c r="I1784" s="41" t="str">
        <f t="shared" si="245"/>
        <v/>
      </c>
      <c r="J1784" s="41" t="str">
        <f t="shared" si="246"/>
        <v/>
      </c>
      <c r="K1784" s="268"/>
      <c r="L1784" s="268"/>
      <c r="M1784" s="268"/>
      <c r="N1784" s="269"/>
      <c r="O1784" s="269"/>
      <c r="P1784" s="269"/>
      <c r="Q1784" s="270"/>
      <c r="R1784" s="271"/>
      <c r="S1784" s="268"/>
      <c r="T1784" s="268"/>
      <c r="U1784" s="268"/>
      <c r="V1784" s="268"/>
      <c r="W1784" s="65" t="str">
        <f t="shared" si="247"/>
        <v/>
      </c>
      <c r="X1784" s="65" t="str">
        <f t="shared" si="248"/>
        <v/>
      </c>
      <c r="Y1784" s="65" t="str">
        <f t="shared" si="249"/>
        <v/>
      </c>
      <c r="Z1784" s="65" t="str">
        <f t="shared" si="250"/>
        <v/>
      </c>
      <c r="AA1784" s="65" t="str">
        <f t="shared" si="251"/>
        <v/>
      </c>
    </row>
    <row r="1785" spans="1:27" x14ac:dyDescent="0.25">
      <c r="A1785" s="40" t="str">
        <f>IF(G1785="","",1*ISERROR(VLOOKUP(G1785,G$1:G1784,1,FALSE)))</f>
        <v/>
      </c>
      <c r="B1785" s="40" t="str">
        <f>IF(A1785=0,0,IF(A1785="","",SUM(A$2:A1785)))</f>
        <v/>
      </c>
      <c r="C1785" s="41" t="str">
        <f>IF(H1785="","",1*ISERROR(VLOOKUP(H1785,H$1:H1784,1,FALSE)))</f>
        <v/>
      </c>
      <c r="D1785" s="40" t="str">
        <f>IF(C1785=0,0,IF(C1785="","",SUM(C$2:C1785)))</f>
        <v/>
      </c>
      <c r="E1785" s="41" t="str">
        <f>IF(H1785=0,0,IF(C1785="","",SUM(C$11:C1785)))</f>
        <v/>
      </c>
      <c r="F1785" s="41" t="str">
        <f>IF(H1785="","",COUNTIF(H$11:H1785,"="&amp;H1785))</f>
        <v/>
      </c>
      <c r="G1785" s="41" t="str">
        <f t="shared" si="243"/>
        <v/>
      </c>
      <c r="H1785" s="41" t="str">
        <f t="shared" si="244"/>
        <v/>
      </c>
      <c r="I1785" s="41" t="str">
        <f t="shared" si="245"/>
        <v/>
      </c>
      <c r="J1785" s="41" t="str">
        <f t="shared" si="246"/>
        <v/>
      </c>
      <c r="K1785" s="268"/>
      <c r="L1785" s="268"/>
      <c r="M1785" s="268"/>
      <c r="N1785" s="269"/>
      <c r="O1785" s="269"/>
      <c r="P1785" s="269"/>
      <c r="Q1785" s="270"/>
      <c r="R1785" s="271"/>
      <c r="S1785" s="268"/>
      <c r="T1785" s="268"/>
      <c r="U1785" s="268"/>
      <c r="V1785" s="268"/>
      <c r="W1785" s="65" t="str">
        <f t="shared" si="247"/>
        <v/>
      </c>
      <c r="X1785" s="65" t="str">
        <f t="shared" si="248"/>
        <v/>
      </c>
      <c r="Y1785" s="65" t="str">
        <f t="shared" si="249"/>
        <v/>
      </c>
      <c r="Z1785" s="65" t="str">
        <f t="shared" si="250"/>
        <v/>
      </c>
      <c r="AA1785" s="65" t="str">
        <f t="shared" si="251"/>
        <v/>
      </c>
    </row>
    <row r="1786" spans="1:27" x14ac:dyDescent="0.25">
      <c r="A1786" s="40" t="str">
        <f>IF(G1786="","",1*ISERROR(VLOOKUP(G1786,G$1:G1785,1,FALSE)))</f>
        <v/>
      </c>
      <c r="B1786" s="40" t="str">
        <f>IF(A1786=0,0,IF(A1786="","",SUM(A$2:A1786)))</f>
        <v/>
      </c>
      <c r="C1786" s="41" t="str">
        <f>IF(H1786="","",1*ISERROR(VLOOKUP(H1786,H$1:H1785,1,FALSE)))</f>
        <v/>
      </c>
      <c r="D1786" s="40" t="str">
        <f>IF(C1786=0,0,IF(C1786="","",SUM(C$2:C1786)))</f>
        <v/>
      </c>
      <c r="E1786" s="41" t="str">
        <f>IF(H1786=0,0,IF(C1786="","",SUM(C$11:C1786)))</f>
        <v/>
      </c>
      <c r="F1786" s="41" t="str">
        <f>IF(H1786="","",COUNTIF(H$11:H1786,"="&amp;H1786))</f>
        <v/>
      </c>
      <c r="G1786" s="41" t="str">
        <f t="shared" si="243"/>
        <v/>
      </c>
      <c r="H1786" s="41" t="str">
        <f t="shared" si="244"/>
        <v/>
      </c>
      <c r="I1786" s="41" t="str">
        <f t="shared" si="245"/>
        <v/>
      </c>
      <c r="J1786" s="41" t="str">
        <f t="shared" si="246"/>
        <v/>
      </c>
      <c r="K1786" s="268"/>
      <c r="L1786" s="268"/>
      <c r="M1786" s="268"/>
      <c r="N1786" s="269"/>
      <c r="O1786" s="269"/>
      <c r="P1786" s="269"/>
      <c r="Q1786" s="270"/>
      <c r="R1786" s="271"/>
      <c r="S1786" s="268"/>
      <c r="T1786" s="268"/>
      <c r="U1786" s="268"/>
      <c r="V1786" s="268"/>
      <c r="W1786" s="65" t="str">
        <f t="shared" si="247"/>
        <v/>
      </c>
      <c r="X1786" s="65" t="str">
        <f t="shared" si="248"/>
        <v/>
      </c>
      <c r="Y1786" s="65" t="str">
        <f t="shared" si="249"/>
        <v/>
      </c>
      <c r="Z1786" s="65" t="str">
        <f t="shared" si="250"/>
        <v/>
      </c>
      <c r="AA1786" s="65" t="str">
        <f t="shared" si="251"/>
        <v/>
      </c>
    </row>
    <row r="1787" spans="1:27" x14ac:dyDescent="0.25">
      <c r="A1787" s="40" t="str">
        <f>IF(G1787="","",1*ISERROR(VLOOKUP(G1787,G$1:G1786,1,FALSE)))</f>
        <v/>
      </c>
      <c r="B1787" s="40" t="str">
        <f>IF(A1787=0,0,IF(A1787="","",SUM(A$2:A1787)))</f>
        <v/>
      </c>
      <c r="C1787" s="41" t="str">
        <f>IF(H1787="","",1*ISERROR(VLOOKUP(H1787,H$1:H1786,1,FALSE)))</f>
        <v/>
      </c>
      <c r="D1787" s="40" t="str">
        <f>IF(C1787=0,0,IF(C1787="","",SUM(C$2:C1787)))</f>
        <v/>
      </c>
      <c r="E1787" s="41" t="str">
        <f>IF(H1787=0,0,IF(C1787="","",SUM(C$11:C1787)))</f>
        <v/>
      </c>
      <c r="F1787" s="41" t="str">
        <f>IF(H1787="","",COUNTIF(H$11:H1787,"="&amp;H1787))</f>
        <v/>
      </c>
      <c r="G1787" s="41" t="str">
        <f t="shared" si="243"/>
        <v/>
      </c>
      <c r="H1787" s="41" t="str">
        <f t="shared" si="244"/>
        <v/>
      </c>
      <c r="I1787" s="41" t="str">
        <f t="shared" si="245"/>
        <v/>
      </c>
      <c r="J1787" s="41" t="str">
        <f t="shared" si="246"/>
        <v/>
      </c>
      <c r="K1787" s="268"/>
      <c r="L1787" s="268"/>
      <c r="M1787" s="268"/>
      <c r="N1787" s="269"/>
      <c r="O1787" s="269"/>
      <c r="P1787" s="269"/>
      <c r="Q1787" s="270"/>
      <c r="R1787" s="271"/>
      <c r="S1787" s="268"/>
      <c r="T1787" s="268"/>
      <c r="U1787" s="268"/>
      <c r="V1787" s="268"/>
      <c r="W1787" s="65" t="str">
        <f t="shared" si="247"/>
        <v/>
      </c>
      <c r="X1787" s="65" t="str">
        <f t="shared" si="248"/>
        <v/>
      </c>
      <c r="Y1787" s="65" t="str">
        <f t="shared" si="249"/>
        <v/>
      </c>
      <c r="Z1787" s="65" t="str">
        <f t="shared" si="250"/>
        <v/>
      </c>
      <c r="AA1787" s="65" t="str">
        <f t="shared" si="251"/>
        <v/>
      </c>
    </row>
    <row r="1788" spans="1:27" x14ac:dyDescent="0.25">
      <c r="A1788" s="40" t="str">
        <f>IF(G1788="","",1*ISERROR(VLOOKUP(G1788,G$1:G1787,1,FALSE)))</f>
        <v/>
      </c>
      <c r="B1788" s="40" t="str">
        <f>IF(A1788=0,0,IF(A1788="","",SUM(A$2:A1788)))</f>
        <v/>
      </c>
      <c r="C1788" s="41" t="str">
        <f>IF(H1788="","",1*ISERROR(VLOOKUP(H1788,H$1:H1787,1,FALSE)))</f>
        <v/>
      </c>
      <c r="D1788" s="40" t="str">
        <f>IF(C1788=0,0,IF(C1788="","",SUM(C$2:C1788)))</f>
        <v/>
      </c>
      <c r="E1788" s="41" t="str">
        <f>IF(H1788=0,0,IF(C1788="","",SUM(C$11:C1788)))</f>
        <v/>
      </c>
      <c r="F1788" s="41" t="str">
        <f>IF(H1788="","",COUNTIF(H$11:H1788,"="&amp;H1788))</f>
        <v/>
      </c>
      <c r="G1788" s="41" t="str">
        <f t="shared" si="243"/>
        <v/>
      </c>
      <c r="H1788" s="41" t="str">
        <f t="shared" si="244"/>
        <v/>
      </c>
      <c r="I1788" s="41" t="str">
        <f t="shared" si="245"/>
        <v/>
      </c>
      <c r="J1788" s="41" t="str">
        <f t="shared" si="246"/>
        <v/>
      </c>
      <c r="K1788" s="268"/>
      <c r="L1788" s="268"/>
      <c r="M1788" s="268"/>
      <c r="N1788" s="269"/>
      <c r="O1788" s="269"/>
      <c r="P1788" s="269"/>
      <c r="Q1788" s="270"/>
      <c r="R1788" s="271"/>
      <c r="S1788" s="268"/>
      <c r="T1788" s="268"/>
      <c r="U1788" s="268"/>
      <c r="V1788" s="268"/>
      <c r="W1788" s="65" t="str">
        <f t="shared" si="247"/>
        <v/>
      </c>
      <c r="X1788" s="65" t="str">
        <f t="shared" si="248"/>
        <v/>
      </c>
      <c r="Y1788" s="65" t="str">
        <f t="shared" si="249"/>
        <v/>
      </c>
      <c r="Z1788" s="65" t="str">
        <f t="shared" si="250"/>
        <v/>
      </c>
      <c r="AA1788" s="65" t="str">
        <f t="shared" si="251"/>
        <v/>
      </c>
    </row>
    <row r="1789" spans="1:27" x14ac:dyDescent="0.25">
      <c r="A1789" s="40" t="str">
        <f>IF(G1789="","",1*ISERROR(VLOOKUP(G1789,G$1:G1788,1,FALSE)))</f>
        <v/>
      </c>
      <c r="B1789" s="40" t="str">
        <f>IF(A1789=0,0,IF(A1789="","",SUM(A$2:A1789)))</f>
        <v/>
      </c>
      <c r="C1789" s="41" t="str">
        <f>IF(H1789="","",1*ISERROR(VLOOKUP(H1789,H$1:H1788,1,FALSE)))</f>
        <v/>
      </c>
      <c r="D1789" s="40" t="str">
        <f>IF(C1789=0,0,IF(C1789="","",SUM(C$2:C1789)))</f>
        <v/>
      </c>
      <c r="E1789" s="41" t="str">
        <f>IF(H1789=0,0,IF(C1789="","",SUM(C$11:C1789)))</f>
        <v/>
      </c>
      <c r="F1789" s="41" t="str">
        <f>IF(H1789="","",COUNTIF(H$11:H1789,"="&amp;H1789))</f>
        <v/>
      </c>
      <c r="G1789" s="41" t="str">
        <f t="shared" si="243"/>
        <v/>
      </c>
      <c r="H1789" s="41" t="str">
        <f t="shared" si="244"/>
        <v/>
      </c>
      <c r="I1789" s="41" t="str">
        <f t="shared" si="245"/>
        <v/>
      </c>
      <c r="J1789" s="41" t="str">
        <f t="shared" si="246"/>
        <v/>
      </c>
      <c r="K1789" s="268"/>
      <c r="L1789" s="268"/>
      <c r="M1789" s="268"/>
      <c r="N1789" s="269"/>
      <c r="O1789" s="269"/>
      <c r="P1789" s="269"/>
      <c r="Q1789" s="270"/>
      <c r="R1789" s="271"/>
      <c r="S1789" s="268"/>
      <c r="T1789" s="268"/>
      <c r="U1789" s="268"/>
      <c r="V1789" s="268"/>
      <c r="W1789" s="65" t="str">
        <f t="shared" si="247"/>
        <v/>
      </c>
      <c r="X1789" s="65" t="str">
        <f t="shared" si="248"/>
        <v/>
      </c>
      <c r="Y1789" s="65" t="str">
        <f t="shared" si="249"/>
        <v/>
      </c>
      <c r="Z1789" s="65" t="str">
        <f t="shared" si="250"/>
        <v/>
      </c>
      <c r="AA1789" s="65" t="str">
        <f t="shared" si="251"/>
        <v/>
      </c>
    </row>
    <row r="1790" spans="1:27" x14ac:dyDescent="0.25">
      <c r="A1790" s="40" t="str">
        <f>IF(G1790="","",1*ISERROR(VLOOKUP(G1790,G$1:G1789,1,FALSE)))</f>
        <v/>
      </c>
      <c r="B1790" s="40" t="str">
        <f>IF(A1790=0,0,IF(A1790="","",SUM(A$2:A1790)))</f>
        <v/>
      </c>
      <c r="C1790" s="41" t="str">
        <f>IF(H1790="","",1*ISERROR(VLOOKUP(H1790,H$1:H1789,1,FALSE)))</f>
        <v/>
      </c>
      <c r="D1790" s="40" t="str">
        <f>IF(C1790=0,0,IF(C1790="","",SUM(C$2:C1790)))</f>
        <v/>
      </c>
      <c r="E1790" s="41" t="str">
        <f>IF(H1790=0,0,IF(C1790="","",SUM(C$11:C1790)))</f>
        <v/>
      </c>
      <c r="F1790" s="41" t="str">
        <f>IF(H1790="","",COUNTIF(H$11:H1790,"="&amp;H1790))</f>
        <v/>
      </c>
      <c r="G1790" s="41" t="str">
        <f t="shared" si="243"/>
        <v/>
      </c>
      <c r="H1790" s="41" t="str">
        <f t="shared" si="244"/>
        <v/>
      </c>
      <c r="I1790" s="41" t="str">
        <f t="shared" si="245"/>
        <v/>
      </c>
      <c r="J1790" s="41" t="str">
        <f t="shared" si="246"/>
        <v/>
      </c>
      <c r="K1790" s="268"/>
      <c r="L1790" s="268"/>
      <c r="M1790" s="268"/>
      <c r="N1790" s="269"/>
      <c r="O1790" s="269"/>
      <c r="P1790" s="269"/>
      <c r="Q1790" s="270"/>
      <c r="R1790" s="271"/>
      <c r="S1790" s="268"/>
      <c r="T1790" s="268"/>
      <c r="U1790" s="268"/>
      <c r="V1790" s="268"/>
      <c r="W1790" s="65" t="str">
        <f t="shared" si="247"/>
        <v/>
      </c>
      <c r="X1790" s="65" t="str">
        <f t="shared" si="248"/>
        <v/>
      </c>
      <c r="Y1790" s="65" t="str">
        <f t="shared" si="249"/>
        <v/>
      </c>
      <c r="Z1790" s="65" t="str">
        <f t="shared" si="250"/>
        <v/>
      </c>
      <c r="AA1790" s="65" t="str">
        <f t="shared" si="251"/>
        <v/>
      </c>
    </row>
    <row r="1791" spans="1:27" x14ac:dyDescent="0.25">
      <c r="A1791" s="40" t="str">
        <f>IF(G1791="","",1*ISERROR(VLOOKUP(G1791,G$1:G1790,1,FALSE)))</f>
        <v/>
      </c>
      <c r="B1791" s="40" t="str">
        <f>IF(A1791=0,0,IF(A1791="","",SUM(A$2:A1791)))</f>
        <v/>
      </c>
      <c r="C1791" s="41" t="str">
        <f>IF(H1791="","",1*ISERROR(VLOOKUP(H1791,H$1:H1790,1,FALSE)))</f>
        <v/>
      </c>
      <c r="D1791" s="40" t="str">
        <f>IF(C1791=0,0,IF(C1791="","",SUM(C$2:C1791)))</f>
        <v/>
      </c>
      <c r="E1791" s="41" t="str">
        <f>IF(H1791=0,0,IF(C1791="","",SUM(C$11:C1791)))</f>
        <v/>
      </c>
      <c r="F1791" s="41" t="str">
        <f>IF(H1791="","",COUNTIF(H$11:H1791,"="&amp;H1791))</f>
        <v/>
      </c>
      <c r="G1791" s="41" t="str">
        <f t="shared" si="243"/>
        <v/>
      </c>
      <c r="H1791" s="41" t="str">
        <f t="shared" si="244"/>
        <v/>
      </c>
      <c r="I1791" s="41" t="str">
        <f t="shared" si="245"/>
        <v/>
      </c>
      <c r="J1791" s="41" t="str">
        <f t="shared" si="246"/>
        <v/>
      </c>
      <c r="K1791" s="268"/>
      <c r="L1791" s="268"/>
      <c r="M1791" s="268"/>
      <c r="N1791" s="269"/>
      <c r="O1791" s="269"/>
      <c r="P1791" s="269"/>
      <c r="Q1791" s="270"/>
      <c r="R1791" s="271"/>
      <c r="S1791" s="268"/>
      <c r="T1791" s="268"/>
      <c r="U1791" s="268"/>
      <c r="V1791" s="268"/>
      <c r="W1791" s="65" t="str">
        <f t="shared" si="247"/>
        <v/>
      </c>
      <c r="X1791" s="65" t="str">
        <f t="shared" si="248"/>
        <v/>
      </c>
      <c r="Y1791" s="65" t="str">
        <f t="shared" si="249"/>
        <v/>
      </c>
      <c r="Z1791" s="65" t="str">
        <f t="shared" si="250"/>
        <v/>
      </c>
      <c r="AA1791" s="65" t="str">
        <f t="shared" si="251"/>
        <v/>
      </c>
    </row>
    <row r="1792" spans="1:27" x14ac:dyDescent="0.25">
      <c r="A1792" s="40" t="str">
        <f>IF(G1792="","",1*ISERROR(VLOOKUP(G1792,G$1:G1791,1,FALSE)))</f>
        <v/>
      </c>
      <c r="B1792" s="40" t="str">
        <f>IF(A1792=0,0,IF(A1792="","",SUM(A$2:A1792)))</f>
        <v/>
      </c>
      <c r="C1792" s="41" t="str">
        <f>IF(H1792="","",1*ISERROR(VLOOKUP(H1792,H$1:H1791,1,FALSE)))</f>
        <v/>
      </c>
      <c r="D1792" s="40" t="str">
        <f>IF(C1792=0,0,IF(C1792="","",SUM(C$2:C1792)))</f>
        <v/>
      </c>
      <c r="E1792" s="41" t="str">
        <f>IF(H1792=0,0,IF(C1792="","",SUM(C$11:C1792)))</f>
        <v/>
      </c>
      <c r="F1792" s="41" t="str">
        <f>IF(H1792="","",COUNTIF(H$11:H1792,"="&amp;H1792))</f>
        <v/>
      </c>
      <c r="G1792" s="41" t="str">
        <f t="shared" si="243"/>
        <v/>
      </c>
      <c r="H1792" s="41" t="str">
        <f t="shared" si="244"/>
        <v/>
      </c>
      <c r="I1792" s="41" t="str">
        <f t="shared" si="245"/>
        <v/>
      </c>
      <c r="J1792" s="41" t="str">
        <f t="shared" si="246"/>
        <v/>
      </c>
      <c r="K1792" s="268"/>
      <c r="L1792" s="268"/>
      <c r="M1792" s="268"/>
      <c r="N1792" s="269"/>
      <c r="O1792" s="269"/>
      <c r="P1792" s="269"/>
      <c r="Q1792" s="270"/>
      <c r="R1792" s="271"/>
      <c r="S1792" s="268"/>
      <c r="T1792" s="268"/>
      <c r="U1792" s="268"/>
      <c r="V1792" s="268"/>
      <c r="W1792" s="65" t="str">
        <f t="shared" si="247"/>
        <v/>
      </c>
      <c r="X1792" s="65" t="str">
        <f t="shared" si="248"/>
        <v/>
      </c>
      <c r="Y1792" s="65" t="str">
        <f t="shared" si="249"/>
        <v/>
      </c>
      <c r="Z1792" s="65" t="str">
        <f t="shared" si="250"/>
        <v/>
      </c>
      <c r="AA1792" s="65" t="str">
        <f t="shared" si="251"/>
        <v/>
      </c>
    </row>
    <row r="1793" spans="1:27" x14ac:dyDescent="0.25">
      <c r="A1793" s="40" t="str">
        <f>IF(G1793="","",1*ISERROR(VLOOKUP(G1793,G$1:G1792,1,FALSE)))</f>
        <v/>
      </c>
      <c r="B1793" s="40" t="str">
        <f>IF(A1793=0,0,IF(A1793="","",SUM(A$2:A1793)))</f>
        <v/>
      </c>
      <c r="C1793" s="41" t="str">
        <f>IF(H1793="","",1*ISERROR(VLOOKUP(H1793,H$1:H1792,1,FALSE)))</f>
        <v/>
      </c>
      <c r="D1793" s="40" t="str">
        <f>IF(C1793=0,0,IF(C1793="","",SUM(C$2:C1793)))</f>
        <v/>
      </c>
      <c r="E1793" s="41" t="str">
        <f>IF(H1793=0,0,IF(C1793="","",SUM(C$11:C1793)))</f>
        <v/>
      </c>
      <c r="F1793" s="41" t="str">
        <f>IF(H1793="","",COUNTIF(H$11:H1793,"="&amp;H1793))</f>
        <v/>
      </c>
      <c r="G1793" s="41" t="str">
        <f t="shared" si="243"/>
        <v/>
      </c>
      <c r="H1793" s="41" t="str">
        <f t="shared" si="244"/>
        <v/>
      </c>
      <c r="I1793" s="41" t="str">
        <f t="shared" si="245"/>
        <v/>
      </c>
      <c r="J1793" s="41" t="str">
        <f t="shared" si="246"/>
        <v/>
      </c>
      <c r="K1793" s="268"/>
      <c r="L1793" s="268"/>
      <c r="M1793" s="268"/>
      <c r="N1793" s="269"/>
      <c r="O1793" s="269"/>
      <c r="P1793" s="269"/>
      <c r="Q1793" s="270"/>
      <c r="R1793" s="271"/>
      <c r="S1793" s="268"/>
      <c r="T1793" s="268"/>
      <c r="U1793" s="268"/>
      <c r="V1793" s="268"/>
      <c r="W1793" s="65" t="str">
        <f t="shared" si="247"/>
        <v/>
      </c>
      <c r="X1793" s="65" t="str">
        <f t="shared" si="248"/>
        <v/>
      </c>
      <c r="Y1793" s="65" t="str">
        <f t="shared" si="249"/>
        <v/>
      </c>
      <c r="Z1793" s="65" t="str">
        <f t="shared" si="250"/>
        <v/>
      </c>
      <c r="AA1793" s="65" t="str">
        <f t="shared" si="251"/>
        <v/>
      </c>
    </row>
    <row r="1794" spans="1:27" x14ac:dyDescent="0.25">
      <c r="A1794" s="40" t="str">
        <f>IF(G1794="","",1*ISERROR(VLOOKUP(G1794,G$1:G1793,1,FALSE)))</f>
        <v/>
      </c>
      <c r="B1794" s="40" t="str">
        <f>IF(A1794=0,0,IF(A1794="","",SUM(A$2:A1794)))</f>
        <v/>
      </c>
      <c r="C1794" s="41" t="str">
        <f>IF(H1794="","",1*ISERROR(VLOOKUP(H1794,H$1:H1793,1,FALSE)))</f>
        <v/>
      </c>
      <c r="D1794" s="40" t="str">
        <f>IF(C1794=0,0,IF(C1794="","",SUM(C$2:C1794)))</f>
        <v/>
      </c>
      <c r="E1794" s="41" t="str">
        <f>IF(H1794=0,0,IF(C1794="","",SUM(C$11:C1794)))</f>
        <v/>
      </c>
      <c r="F1794" s="41" t="str">
        <f>IF(H1794="","",COUNTIF(H$11:H1794,"="&amp;H1794))</f>
        <v/>
      </c>
      <c r="G1794" s="41" t="str">
        <f t="shared" ref="G1794:G1857" si="252">IF(K1794="","",IF(M1794="","",CONCATENATE(K1794,"-",M1794)))</f>
        <v/>
      </c>
      <c r="H1794" s="41" t="str">
        <f t="shared" ref="H1794:H1857" si="253">IF(G1794="","",CONCATENATE(G1794,"-",N1794))</f>
        <v/>
      </c>
      <c r="I1794" s="41" t="str">
        <f t="shared" ref="I1794:I1857" si="254">IF(H1794="","",CONCATENATE(H1794,"-",F1794))</f>
        <v/>
      </c>
      <c r="J1794" s="41" t="str">
        <f t="shared" ref="J1794:J1857" si="255">IF(G1794="","",CONCATENATE(G1794,"-",O1794))</f>
        <v/>
      </c>
      <c r="K1794" s="268"/>
      <c r="L1794" s="268"/>
      <c r="M1794" s="268"/>
      <c r="N1794" s="269"/>
      <c r="O1794" s="269"/>
      <c r="P1794" s="269"/>
      <c r="Q1794" s="270"/>
      <c r="R1794" s="271"/>
      <c r="S1794" s="268"/>
      <c r="T1794" s="268"/>
      <c r="U1794" s="268"/>
      <c r="V1794" s="268"/>
      <c r="W1794" s="65" t="str">
        <f t="shared" ref="W1794:W1857" si="256">IF(S1794="","",IF(S1794="Yes",1,0))</f>
        <v/>
      </c>
      <c r="X1794" s="65" t="str">
        <f t="shared" ref="X1794:X1857" si="257">IF(T1794="","",IF(T1794="Yes",1,0))</f>
        <v/>
      </c>
      <c r="Y1794" s="65" t="str">
        <f t="shared" ref="Y1794:Y1857" si="258">IF(U1794="","",IF(U1794="Yes",1,0))</f>
        <v/>
      </c>
      <c r="Z1794" s="65" t="str">
        <f t="shared" ref="Z1794:Z1857" si="259">IF(V1794="","",IF(V1794="Yes",1,0))</f>
        <v/>
      </c>
      <c r="AA1794" s="65" t="str">
        <f t="shared" ref="AA1794:AA1857" si="260">IF(N1794="","",CONCATENATE(N1794,"-",O1794))</f>
        <v/>
      </c>
    </row>
    <row r="1795" spans="1:27" x14ac:dyDescent="0.25">
      <c r="A1795" s="40" t="str">
        <f>IF(G1795="","",1*ISERROR(VLOOKUP(G1795,G$1:G1794,1,FALSE)))</f>
        <v/>
      </c>
      <c r="B1795" s="40" t="str">
        <f>IF(A1795=0,0,IF(A1795="","",SUM(A$2:A1795)))</f>
        <v/>
      </c>
      <c r="C1795" s="41" t="str">
        <f>IF(H1795="","",1*ISERROR(VLOOKUP(H1795,H$1:H1794,1,FALSE)))</f>
        <v/>
      </c>
      <c r="D1795" s="40" t="str">
        <f>IF(C1795=0,0,IF(C1795="","",SUM(C$2:C1795)))</f>
        <v/>
      </c>
      <c r="E1795" s="41" t="str">
        <f>IF(H1795=0,0,IF(C1795="","",SUM(C$11:C1795)))</f>
        <v/>
      </c>
      <c r="F1795" s="41" t="str">
        <f>IF(H1795="","",COUNTIF(H$11:H1795,"="&amp;H1795))</f>
        <v/>
      </c>
      <c r="G1795" s="41" t="str">
        <f t="shared" si="252"/>
        <v/>
      </c>
      <c r="H1795" s="41" t="str">
        <f t="shared" si="253"/>
        <v/>
      </c>
      <c r="I1795" s="41" t="str">
        <f t="shared" si="254"/>
        <v/>
      </c>
      <c r="J1795" s="41" t="str">
        <f t="shared" si="255"/>
        <v/>
      </c>
      <c r="K1795" s="268"/>
      <c r="L1795" s="268"/>
      <c r="M1795" s="268"/>
      <c r="N1795" s="269"/>
      <c r="O1795" s="269"/>
      <c r="P1795" s="269"/>
      <c r="Q1795" s="270"/>
      <c r="R1795" s="271"/>
      <c r="S1795" s="268"/>
      <c r="T1795" s="268"/>
      <c r="U1795" s="268"/>
      <c r="V1795" s="268"/>
      <c r="W1795" s="65" t="str">
        <f t="shared" si="256"/>
        <v/>
      </c>
      <c r="X1795" s="65" t="str">
        <f t="shared" si="257"/>
        <v/>
      </c>
      <c r="Y1795" s="65" t="str">
        <f t="shared" si="258"/>
        <v/>
      </c>
      <c r="Z1795" s="65" t="str">
        <f t="shared" si="259"/>
        <v/>
      </c>
      <c r="AA1795" s="65" t="str">
        <f t="shared" si="260"/>
        <v/>
      </c>
    </row>
    <row r="1796" spans="1:27" x14ac:dyDescent="0.25">
      <c r="A1796" s="40" t="str">
        <f>IF(G1796="","",1*ISERROR(VLOOKUP(G1796,G$1:G1795,1,FALSE)))</f>
        <v/>
      </c>
      <c r="B1796" s="40" t="str">
        <f>IF(A1796=0,0,IF(A1796="","",SUM(A$2:A1796)))</f>
        <v/>
      </c>
      <c r="C1796" s="41" t="str">
        <f>IF(H1796="","",1*ISERROR(VLOOKUP(H1796,H$1:H1795,1,FALSE)))</f>
        <v/>
      </c>
      <c r="D1796" s="40" t="str">
        <f>IF(C1796=0,0,IF(C1796="","",SUM(C$2:C1796)))</f>
        <v/>
      </c>
      <c r="E1796" s="41" t="str">
        <f>IF(H1796=0,0,IF(C1796="","",SUM(C$11:C1796)))</f>
        <v/>
      </c>
      <c r="F1796" s="41" t="str">
        <f>IF(H1796="","",COUNTIF(H$11:H1796,"="&amp;H1796))</f>
        <v/>
      </c>
      <c r="G1796" s="41" t="str">
        <f t="shared" si="252"/>
        <v/>
      </c>
      <c r="H1796" s="41" t="str">
        <f t="shared" si="253"/>
        <v/>
      </c>
      <c r="I1796" s="41" t="str">
        <f t="shared" si="254"/>
        <v/>
      </c>
      <c r="J1796" s="41" t="str">
        <f t="shared" si="255"/>
        <v/>
      </c>
      <c r="K1796" s="268"/>
      <c r="L1796" s="268"/>
      <c r="M1796" s="268"/>
      <c r="N1796" s="269"/>
      <c r="O1796" s="269"/>
      <c r="P1796" s="269"/>
      <c r="Q1796" s="270"/>
      <c r="R1796" s="271"/>
      <c r="S1796" s="268"/>
      <c r="T1796" s="268"/>
      <c r="U1796" s="268"/>
      <c r="V1796" s="268"/>
      <c r="W1796" s="65" t="str">
        <f t="shared" si="256"/>
        <v/>
      </c>
      <c r="X1796" s="65" t="str">
        <f t="shared" si="257"/>
        <v/>
      </c>
      <c r="Y1796" s="65" t="str">
        <f t="shared" si="258"/>
        <v/>
      </c>
      <c r="Z1796" s="65" t="str">
        <f t="shared" si="259"/>
        <v/>
      </c>
      <c r="AA1796" s="65" t="str">
        <f t="shared" si="260"/>
        <v/>
      </c>
    </row>
    <row r="1797" spans="1:27" x14ac:dyDescent="0.25">
      <c r="A1797" s="40" t="str">
        <f>IF(G1797="","",1*ISERROR(VLOOKUP(G1797,G$1:G1796,1,FALSE)))</f>
        <v/>
      </c>
      <c r="B1797" s="40" t="str">
        <f>IF(A1797=0,0,IF(A1797="","",SUM(A$2:A1797)))</f>
        <v/>
      </c>
      <c r="C1797" s="41" t="str">
        <f>IF(H1797="","",1*ISERROR(VLOOKUP(H1797,H$1:H1796,1,FALSE)))</f>
        <v/>
      </c>
      <c r="D1797" s="40" t="str">
        <f>IF(C1797=0,0,IF(C1797="","",SUM(C$2:C1797)))</f>
        <v/>
      </c>
      <c r="E1797" s="41" t="str">
        <f>IF(H1797=0,0,IF(C1797="","",SUM(C$11:C1797)))</f>
        <v/>
      </c>
      <c r="F1797" s="41" t="str">
        <f>IF(H1797="","",COUNTIF(H$11:H1797,"="&amp;H1797))</f>
        <v/>
      </c>
      <c r="G1797" s="41" t="str">
        <f t="shared" si="252"/>
        <v/>
      </c>
      <c r="H1797" s="41" t="str">
        <f t="shared" si="253"/>
        <v/>
      </c>
      <c r="I1797" s="41" t="str">
        <f t="shared" si="254"/>
        <v/>
      </c>
      <c r="J1797" s="41" t="str">
        <f t="shared" si="255"/>
        <v/>
      </c>
      <c r="K1797" s="268"/>
      <c r="L1797" s="268"/>
      <c r="M1797" s="268"/>
      <c r="N1797" s="269"/>
      <c r="O1797" s="269"/>
      <c r="P1797" s="269"/>
      <c r="Q1797" s="270"/>
      <c r="R1797" s="271"/>
      <c r="S1797" s="268"/>
      <c r="T1797" s="268"/>
      <c r="U1797" s="268"/>
      <c r="V1797" s="268"/>
      <c r="W1797" s="65" t="str">
        <f t="shared" si="256"/>
        <v/>
      </c>
      <c r="X1797" s="65" t="str">
        <f t="shared" si="257"/>
        <v/>
      </c>
      <c r="Y1797" s="65" t="str">
        <f t="shared" si="258"/>
        <v/>
      </c>
      <c r="Z1797" s="65" t="str">
        <f t="shared" si="259"/>
        <v/>
      </c>
      <c r="AA1797" s="65" t="str">
        <f t="shared" si="260"/>
        <v/>
      </c>
    </row>
    <row r="1798" spans="1:27" x14ac:dyDescent="0.25">
      <c r="A1798" s="40" t="str">
        <f>IF(G1798="","",1*ISERROR(VLOOKUP(G1798,G$1:G1797,1,FALSE)))</f>
        <v/>
      </c>
      <c r="B1798" s="40" t="str">
        <f>IF(A1798=0,0,IF(A1798="","",SUM(A$2:A1798)))</f>
        <v/>
      </c>
      <c r="C1798" s="41" t="str">
        <f>IF(H1798="","",1*ISERROR(VLOOKUP(H1798,H$1:H1797,1,FALSE)))</f>
        <v/>
      </c>
      <c r="D1798" s="40" t="str">
        <f>IF(C1798=0,0,IF(C1798="","",SUM(C$2:C1798)))</f>
        <v/>
      </c>
      <c r="E1798" s="41" t="str">
        <f>IF(H1798=0,0,IF(C1798="","",SUM(C$11:C1798)))</f>
        <v/>
      </c>
      <c r="F1798" s="41" t="str">
        <f>IF(H1798="","",COUNTIF(H$11:H1798,"="&amp;H1798))</f>
        <v/>
      </c>
      <c r="G1798" s="41" t="str">
        <f t="shared" si="252"/>
        <v/>
      </c>
      <c r="H1798" s="41" t="str">
        <f t="shared" si="253"/>
        <v/>
      </c>
      <c r="I1798" s="41" t="str">
        <f t="shared" si="254"/>
        <v/>
      </c>
      <c r="J1798" s="41" t="str">
        <f t="shared" si="255"/>
        <v/>
      </c>
      <c r="K1798" s="268"/>
      <c r="L1798" s="268"/>
      <c r="M1798" s="268"/>
      <c r="N1798" s="269"/>
      <c r="O1798" s="269"/>
      <c r="P1798" s="269"/>
      <c r="Q1798" s="270"/>
      <c r="R1798" s="271"/>
      <c r="S1798" s="268"/>
      <c r="T1798" s="268"/>
      <c r="U1798" s="268"/>
      <c r="V1798" s="268"/>
      <c r="W1798" s="65" t="str">
        <f t="shared" si="256"/>
        <v/>
      </c>
      <c r="X1798" s="65" t="str">
        <f t="shared" si="257"/>
        <v/>
      </c>
      <c r="Y1798" s="65" t="str">
        <f t="shared" si="258"/>
        <v/>
      </c>
      <c r="Z1798" s="65" t="str">
        <f t="shared" si="259"/>
        <v/>
      </c>
      <c r="AA1798" s="65" t="str">
        <f t="shared" si="260"/>
        <v/>
      </c>
    </row>
    <row r="1799" spans="1:27" x14ac:dyDescent="0.25">
      <c r="A1799" s="40" t="str">
        <f>IF(G1799="","",1*ISERROR(VLOOKUP(G1799,G$1:G1798,1,FALSE)))</f>
        <v/>
      </c>
      <c r="B1799" s="40" t="str">
        <f>IF(A1799=0,0,IF(A1799="","",SUM(A$2:A1799)))</f>
        <v/>
      </c>
      <c r="C1799" s="41" t="str">
        <f>IF(H1799="","",1*ISERROR(VLOOKUP(H1799,H$1:H1798,1,FALSE)))</f>
        <v/>
      </c>
      <c r="D1799" s="40" t="str">
        <f>IF(C1799=0,0,IF(C1799="","",SUM(C$2:C1799)))</f>
        <v/>
      </c>
      <c r="E1799" s="41" t="str">
        <f>IF(H1799=0,0,IF(C1799="","",SUM(C$11:C1799)))</f>
        <v/>
      </c>
      <c r="F1799" s="41" t="str">
        <f>IF(H1799="","",COUNTIF(H$11:H1799,"="&amp;H1799))</f>
        <v/>
      </c>
      <c r="G1799" s="41" t="str">
        <f t="shared" si="252"/>
        <v/>
      </c>
      <c r="H1799" s="41" t="str">
        <f t="shared" si="253"/>
        <v/>
      </c>
      <c r="I1799" s="41" t="str">
        <f t="shared" si="254"/>
        <v/>
      </c>
      <c r="J1799" s="41" t="str">
        <f t="shared" si="255"/>
        <v/>
      </c>
      <c r="K1799" s="268"/>
      <c r="L1799" s="268"/>
      <c r="M1799" s="268"/>
      <c r="N1799" s="269"/>
      <c r="O1799" s="269"/>
      <c r="P1799" s="269"/>
      <c r="Q1799" s="270"/>
      <c r="R1799" s="271"/>
      <c r="S1799" s="268"/>
      <c r="T1799" s="268"/>
      <c r="U1799" s="268"/>
      <c r="V1799" s="268"/>
      <c r="W1799" s="65" t="str">
        <f t="shared" si="256"/>
        <v/>
      </c>
      <c r="X1799" s="65" t="str">
        <f t="shared" si="257"/>
        <v/>
      </c>
      <c r="Y1799" s="65" t="str">
        <f t="shared" si="258"/>
        <v/>
      </c>
      <c r="Z1799" s="65" t="str">
        <f t="shared" si="259"/>
        <v/>
      </c>
      <c r="AA1799" s="65" t="str">
        <f t="shared" si="260"/>
        <v/>
      </c>
    </row>
    <row r="1800" spans="1:27" x14ac:dyDescent="0.25">
      <c r="A1800" s="40" t="str">
        <f>IF(G1800="","",1*ISERROR(VLOOKUP(G1800,G$1:G1799,1,FALSE)))</f>
        <v/>
      </c>
      <c r="B1800" s="40" t="str">
        <f>IF(A1800=0,0,IF(A1800="","",SUM(A$2:A1800)))</f>
        <v/>
      </c>
      <c r="C1800" s="41" t="str">
        <f>IF(H1800="","",1*ISERROR(VLOOKUP(H1800,H$1:H1799,1,FALSE)))</f>
        <v/>
      </c>
      <c r="D1800" s="40" t="str">
        <f>IF(C1800=0,0,IF(C1800="","",SUM(C$2:C1800)))</f>
        <v/>
      </c>
      <c r="E1800" s="41" t="str">
        <f>IF(H1800=0,0,IF(C1800="","",SUM(C$11:C1800)))</f>
        <v/>
      </c>
      <c r="F1800" s="41" t="str">
        <f>IF(H1800="","",COUNTIF(H$11:H1800,"="&amp;H1800))</f>
        <v/>
      </c>
      <c r="G1800" s="41" t="str">
        <f t="shared" si="252"/>
        <v/>
      </c>
      <c r="H1800" s="41" t="str">
        <f t="shared" si="253"/>
        <v/>
      </c>
      <c r="I1800" s="41" t="str">
        <f t="shared" si="254"/>
        <v/>
      </c>
      <c r="J1800" s="41" t="str">
        <f t="shared" si="255"/>
        <v/>
      </c>
      <c r="K1800" s="268"/>
      <c r="L1800" s="268"/>
      <c r="M1800" s="268"/>
      <c r="N1800" s="269"/>
      <c r="O1800" s="269"/>
      <c r="P1800" s="269"/>
      <c r="Q1800" s="270"/>
      <c r="R1800" s="271"/>
      <c r="S1800" s="268"/>
      <c r="T1800" s="268"/>
      <c r="U1800" s="268"/>
      <c r="V1800" s="268"/>
      <c r="W1800" s="65" t="str">
        <f t="shared" si="256"/>
        <v/>
      </c>
      <c r="X1800" s="65" t="str">
        <f t="shared" si="257"/>
        <v/>
      </c>
      <c r="Y1800" s="65" t="str">
        <f t="shared" si="258"/>
        <v/>
      </c>
      <c r="Z1800" s="65" t="str">
        <f t="shared" si="259"/>
        <v/>
      </c>
      <c r="AA1800" s="65" t="str">
        <f t="shared" si="260"/>
        <v/>
      </c>
    </row>
    <row r="1801" spans="1:27" x14ac:dyDescent="0.25">
      <c r="A1801" s="40" t="str">
        <f>IF(G1801="","",1*ISERROR(VLOOKUP(G1801,G$1:G1800,1,FALSE)))</f>
        <v/>
      </c>
      <c r="B1801" s="40" t="str">
        <f>IF(A1801=0,0,IF(A1801="","",SUM(A$2:A1801)))</f>
        <v/>
      </c>
      <c r="C1801" s="41" t="str">
        <f>IF(H1801="","",1*ISERROR(VLOOKUP(H1801,H$1:H1800,1,FALSE)))</f>
        <v/>
      </c>
      <c r="D1801" s="40" t="str">
        <f>IF(C1801=0,0,IF(C1801="","",SUM(C$2:C1801)))</f>
        <v/>
      </c>
      <c r="E1801" s="41" t="str">
        <f>IF(H1801=0,0,IF(C1801="","",SUM(C$11:C1801)))</f>
        <v/>
      </c>
      <c r="F1801" s="41" t="str">
        <f>IF(H1801="","",COUNTIF(H$11:H1801,"="&amp;H1801))</f>
        <v/>
      </c>
      <c r="G1801" s="41" t="str">
        <f t="shared" si="252"/>
        <v/>
      </c>
      <c r="H1801" s="41" t="str">
        <f t="shared" si="253"/>
        <v/>
      </c>
      <c r="I1801" s="41" t="str">
        <f t="shared" si="254"/>
        <v/>
      </c>
      <c r="J1801" s="41" t="str">
        <f t="shared" si="255"/>
        <v/>
      </c>
      <c r="K1801" s="268"/>
      <c r="L1801" s="268"/>
      <c r="M1801" s="268"/>
      <c r="N1801" s="269"/>
      <c r="O1801" s="269"/>
      <c r="P1801" s="269"/>
      <c r="Q1801" s="270"/>
      <c r="R1801" s="271"/>
      <c r="S1801" s="268"/>
      <c r="T1801" s="268"/>
      <c r="U1801" s="268"/>
      <c r="V1801" s="268"/>
      <c r="W1801" s="65" t="str">
        <f t="shared" si="256"/>
        <v/>
      </c>
      <c r="X1801" s="65" t="str">
        <f t="shared" si="257"/>
        <v/>
      </c>
      <c r="Y1801" s="65" t="str">
        <f t="shared" si="258"/>
        <v/>
      </c>
      <c r="Z1801" s="65" t="str">
        <f t="shared" si="259"/>
        <v/>
      </c>
      <c r="AA1801" s="65" t="str">
        <f t="shared" si="260"/>
        <v/>
      </c>
    </row>
    <row r="1802" spans="1:27" x14ac:dyDescent="0.25">
      <c r="A1802" s="40" t="str">
        <f>IF(G1802="","",1*ISERROR(VLOOKUP(G1802,G$1:G1801,1,FALSE)))</f>
        <v/>
      </c>
      <c r="B1802" s="40" t="str">
        <f>IF(A1802=0,0,IF(A1802="","",SUM(A$2:A1802)))</f>
        <v/>
      </c>
      <c r="C1802" s="41" t="str">
        <f>IF(H1802="","",1*ISERROR(VLOOKUP(H1802,H$1:H1801,1,FALSE)))</f>
        <v/>
      </c>
      <c r="D1802" s="40" t="str">
        <f>IF(C1802=0,0,IF(C1802="","",SUM(C$2:C1802)))</f>
        <v/>
      </c>
      <c r="E1802" s="41" t="str">
        <f>IF(H1802=0,0,IF(C1802="","",SUM(C$11:C1802)))</f>
        <v/>
      </c>
      <c r="F1802" s="41" t="str">
        <f>IF(H1802="","",COUNTIF(H$11:H1802,"="&amp;H1802))</f>
        <v/>
      </c>
      <c r="G1802" s="41" t="str">
        <f t="shared" si="252"/>
        <v/>
      </c>
      <c r="H1802" s="41" t="str">
        <f t="shared" si="253"/>
        <v/>
      </c>
      <c r="I1802" s="41" t="str">
        <f t="shared" si="254"/>
        <v/>
      </c>
      <c r="J1802" s="41" t="str">
        <f t="shared" si="255"/>
        <v/>
      </c>
      <c r="K1802" s="268"/>
      <c r="L1802" s="268"/>
      <c r="M1802" s="268"/>
      <c r="N1802" s="269"/>
      <c r="O1802" s="269"/>
      <c r="P1802" s="269"/>
      <c r="Q1802" s="270"/>
      <c r="R1802" s="271"/>
      <c r="S1802" s="268"/>
      <c r="T1802" s="268"/>
      <c r="U1802" s="268"/>
      <c r="V1802" s="268"/>
      <c r="W1802" s="65" t="str">
        <f t="shared" si="256"/>
        <v/>
      </c>
      <c r="X1802" s="65" t="str">
        <f t="shared" si="257"/>
        <v/>
      </c>
      <c r="Y1802" s="65" t="str">
        <f t="shared" si="258"/>
        <v/>
      </c>
      <c r="Z1802" s="65" t="str">
        <f t="shared" si="259"/>
        <v/>
      </c>
      <c r="AA1802" s="65" t="str">
        <f t="shared" si="260"/>
        <v/>
      </c>
    </row>
    <row r="1803" spans="1:27" x14ac:dyDescent="0.25">
      <c r="A1803" s="40" t="str">
        <f>IF(G1803="","",1*ISERROR(VLOOKUP(G1803,G$1:G1802,1,FALSE)))</f>
        <v/>
      </c>
      <c r="B1803" s="40" t="str">
        <f>IF(A1803=0,0,IF(A1803="","",SUM(A$2:A1803)))</f>
        <v/>
      </c>
      <c r="C1803" s="41" t="str">
        <f>IF(H1803="","",1*ISERROR(VLOOKUP(H1803,H$1:H1802,1,FALSE)))</f>
        <v/>
      </c>
      <c r="D1803" s="40" t="str">
        <f>IF(C1803=0,0,IF(C1803="","",SUM(C$2:C1803)))</f>
        <v/>
      </c>
      <c r="E1803" s="41" t="str">
        <f>IF(H1803=0,0,IF(C1803="","",SUM(C$11:C1803)))</f>
        <v/>
      </c>
      <c r="F1803" s="41" t="str">
        <f>IF(H1803="","",COUNTIF(H$11:H1803,"="&amp;H1803))</f>
        <v/>
      </c>
      <c r="G1803" s="41" t="str">
        <f t="shared" si="252"/>
        <v/>
      </c>
      <c r="H1803" s="41" t="str">
        <f t="shared" si="253"/>
        <v/>
      </c>
      <c r="I1803" s="41" t="str">
        <f t="shared" si="254"/>
        <v/>
      </c>
      <c r="J1803" s="41" t="str">
        <f t="shared" si="255"/>
        <v/>
      </c>
      <c r="K1803" s="268"/>
      <c r="L1803" s="268"/>
      <c r="M1803" s="268"/>
      <c r="N1803" s="269"/>
      <c r="O1803" s="269"/>
      <c r="P1803" s="269"/>
      <c r="Q1803" s="270"/>
      <c r="R1803" s="271"/>
      <c r="S1803" s="268"/>
      <c r="T1803" s="268"/>
      <c r="U1803" s="268"/>
      <c r="V1803" s="268"/>
      <c r="W1803" s="65" t="str">
        <f t="shared" si="256"/>
        <v/>
      </c>
      <c r="X1803" s="65" t="str">
        <f t="shared" si="257"/>
        <v/>
      </c>
      <c r="Y1803" s="65" t="str">
        <f t="shared" si="258"/>
        <v/>
      </c>
      <c r="Z1803" s="65" t="str">
        <f t="shared" si="259"/>
        <v/>
      </c>
      <c r="AA1803" s="65" t="str">
        <f t="shared" si="260"/>
        <v/>
      </c>
    </row>
    <row r="1804" spans="1:27" x14ac:dyDescent="0.25">
      <c r="A1804" s="40" t="str">
        <f>IF(G1804="","",1*ISERROR(VLOOKUP(G1804,G$1:G1803,1,FALSE)))</f>
        <v/>
      </c>
      <c r="B1804" s="40" t="str">
        <f>IF(A1804=0,0,IF(A1804="","",SUM(A$2:A1804)))</f>
        <v/>
      </c>
      <c r="C1804" s="41" t="str">
        <f>IF(H1804="","",1*ISERROR(VLOOKUP(H1804,H$1:H1803,1,FALSE)))</f>
        <v/>
      </c>
      <c r="D1804" s="40" t="str">
        <f>IF(C1804=0,0,IF(C1804="","",SUM(C$2:C1804)))</f>
        <v/>
      </c>
      <c r="E1804" s="41" t="str">
        <f>IF(H1804=0,0,IF(C1804="","",SUM(C$11:C1804)))</f>
        <v/>
      </c>
      <c r="F1804" s="41" t="str">
        <f>IF(H1804="","",COUNTIF(H$11:H1804,"="&amp;H1804))</f>
        <v/>
      </c>
      <c r="G1804" s="41" t="str">
        <f t="shared" si="252"/>
        <v/>
      </c>
      <c r="H1804" s="41" t="str">
        <f t="shared" si="253"/>
        <v/>
      </c>
      <c r="I1804" s="41" t="str">
        <f t="shared" si="254"/>
        <v/>
      </c>
      <c r="J1804" s="41" t="str">
        <f t="shared" si="255"/>
        <v/>
      </c>
      <c r="K1804" s="268"/>
      <c r="L1804" s="268"/>
      <c r="M1804" s="268"/>
      <c r="N1804" s="269"/>
      <c r="O1804" s="269"/>
      <c r="P1804" s="269"/>
      <c r="Q1804" s="270"/>
      <c r="R1804" s="271"/>
      <c r="S1804" s="268"/>
      <c r="T1804" s="268"/>
      <c r="U1804" s="268"/>
      <c r="V1804" s="268"/>
      <c r="W1804" s="65" t="str">
        <f t="shared" si="256"/>
        <v/>
      </c>
      <c r="X1804" s="65" t="str">
        <f t="shared" si="257"/>
        <v/>
      </c>
      <c r="Y1804" s="65" t="str">
        <f t="shared" si="258"/>
        <v/>
      </c>
      <c r="Z1804" s="65" t="str">
        <f t="shared" si="259"/>
        <v/>
      </c>
      <c r="AA1804" s="65" t="str">
        <f t="shared" si="260"/>
        <v/>
      </c>
    </row>
    <row r="1805" spans="1:27" x14ac:dyDescent="0.25">
      <c r="A1805" s="40" t="str">
        <f>IF(G1805="","",1*ISERROR(VLOOKUP(G1805,G$1:G1804,1,FALSE)))</f>
        <v/>
      </c>
      <c r="B1805" s="40" t="str">
        <f>IF(A1805=0,0,IF(A1805="","",SUM(A$2:A1805)))</f>
        <v/>
      </c>
      <c r="C1805" s="41" t="str">
        <f>IF(H1805="","",1*ISERROR(VLOOKUP(H1805,H$1:H1804,1,FALSE)))</f>
        <v/>
      </c>
      <c r="D1805" s="40" t="str">
        <f>IF(C1805=0,0,IF(C1805="","",SUM(C$2:C1805)))</f>
        <v/>
      </c>
      <c r="E1805" s="41" t="str">
        <f>IF(H1805=0,0,IF(C1805="","",SUM(C$11:C1805)))</f>
        <v/>
      </c>
      <c r="F1805" s="41" t="str">
        <f>IF(H1805="","",COUNTIF(H$11:H1805,"="&amp;H1805))</f>
        <v/>
      </c>
      <c r="G1805" s="41" t="str">
        <f t="shared" si="252"/>
        <v/>
      </c>
      <c r="H1805" s="41" t="str">
        <f t="shared" si="253"/>
        <v/>
      </c>
      <c r="I1805" s="41" t="str">
        <f t="shared" si="254"/>
        <v/>
      </c>
      <c r="J1805" s="41" t="str">
        <f t="shared" si="255"/>
        <v/>
      </c>
      <c r="K1805" s="268"/>
      <c r="L1805" s="268"/>
      <c r="M1805" s="268"/>
      <c r="N1805" s="269"/>
      <c r="O1805" s="269"/>
      <c r="P1805" s="269"/>
      <c r="Q1805" s="270"/>
      <c r="R1805" s="271"/>
      <c r="S1805" s="268"/>
      <c r="T1805" s="268"/>
      <c r="U1805" s="268"/>
      <c r="V1805" s="268"/>
      <c r="W1805" s="65" t="str">
        <f t="shared" si="256"/>
        <v/>
      </c>
      <c r="X1805" s="65" t="str">
        <f t="shared" si="257"/>
        <v/>
      </c>
      <c r="Y1805" s="65" t="str">
        <f t="shared" si="258"/>
        <v/>
      </c>
      <c r="Z1805" s="65" t="str">
        <f t="shared" si="259"/>
        <v/>
      </c>
      <c r="AA1805" s="65" t="str">
        <f t="shared" si="260"/>
        <v/>
      </c>
    </row>
    <row r="1806" spans="1:27" x14ac:dyDescent="0.25">
      <c r="A1806" s="40" t="str">
        <f>IF(G1806="","",1*ISERROR(VLOOKUP(G1806,G$1:G1805,1,FALSE)))</f>
        <v/>
      </c>
      <c r="B1806" s="40" t="str">
        <f>IF(A1806=0,0,IF(A1806="","",SUM(A$2:A1806)))</f>
        <v/>
      </c>
      <c r="C1806" s="41" t="str">
        <f>IF(H1806="","",1*ISERROR(VLOOKUP(H1806,H$1:H1805,1,FALSE)))</f>
        <v/>
      </c>
      <c r="D1806" s="40" t="str">
        <f>IF(C1806=0,0,IF(C1806="","",SUM(C$2:C1806)))</f>
        <v/>
      </c>
      <c r="E1806" s="41" t="str">
        <f>IF(H1806=0,0,IF(C1806="","",SUM(C$11:C1806)))</f>
        <v/>
      </c>
      <c r="F1806" s="41" t="str">
        <f>IF(H1806="","",COUNTIF(H$11:H1806,"="&amp;H1806))</f>
        <v/>
      </c>
      <c r="G1806" s="41" t="str">
        <f t="shared" si="252"/>
        <v/>
      </c>
      <c r="H1806" s="41" t="str">
        <f t="shared" si="253"/>
        <v/>
      </c>
      <c r="I1806" s="41" t="str">
        <f t="shared" si="254"/>
        <v/>
      </c>
      <c r="J1806" s="41" t="str">
        <f t="shared" si="255"/>
        <v/>
      </c>
      <c r="K1806" s="268"/>
      <c r="L1806" s="268"/>
      <c r="M1806" s="268"/>
      <c r="N1806" s="269"/>
      <c r="O1806" s="269"/>
      <c r="P1806" s="269"/>
      <c r="Q1806" s="270"/>
      <c r="R1806" s="271"/>
      <c r="S1806" s="268"/>
      <c r="T1806" s="268"/>
      <c r="U1806" s="268"/>
      <c r="V1806" s="268"/>
      <c r="W1806" s="65" t="str">
        <f t="shared" si="256"/>
        <v/>
      </c>
      <c r="X1806" s="65" t="str">
        <f t="shared" si="257"/>
        <v/>
      </c>
      <c r="Y1806" s="65" t="str">
        <f t="shared" si="258"/>
        <v/>
      </c>
      <c r="Z1806" s="65" t="str">
        <f t="shared" si="259"/>
        <v/>
      </c>
      <c r="AA1806" s="65" t="str">
        <f t="shared" si="260"/>
        <v/>
      </c>
    </row>
    <row r="1807" spans="1:27" x14ac:dyDescent="0.25">
      <c r="A1807" s="40" t="str">
        <f>IF(G1807="","",1*ISERROR(VLOOKUP(G1807,G$1:G1806,1,FALSE)))</f>
        <v/>
      </c>
      <c r="B1807" s="40" t="str">
        <f>IF(A1807=0,0,IF(A1807="","",SUM(A$2:A1807)))</f>
        <v/>
      </c>
      <c r="C1807" s="41" t="str">
        <f>IF(H1807="","",1*ISERROR(VLOOKUP(H1807,H$1:H1806,1,FALSE)))</f>
        <v/>
      </c>
      <c r="D1807" s="40" t="str">
        <f>IF(C1807=0,0,IF(C1807="","",SUM(C$2:C1807)))</f>
        <v/>
      </c>
      <c r="E1807" s="41" t="str">
        <f>IF(H1807=0,0,IF(C1807="","",SUM(C$11:C1807)))</f>
        <v/>
      </c>
      <c r="F1807" s="41" t="str">
        <f>IF(H1807="","",COUNTIF(H$11:H1807,"="&amp;H1807))</f>
        <v/>
      </c>
      <c r="G1807" s="41" t="str">
        <f t="shared" si="252"/>
        <v/>
      </c>
      <c r="H1807" s="41" t="str">
        <f t="shared" si="253"/>
        <v/>
      </c>
      <c r="I1807" s="41" t="str">
        <f t="shared" si="254"/>
        <v/>
      </c>
      <c r="J1807" s="41" t="str">
        <f t="shared" si="255"/>
        <v/>
      </c>
      <c r="K1807" s="268"/>
      <c r="L1807" s="268"/>
      <c r="M1807" s="268"/>
      <c r="N1807" s="269"/>
      <c r="O1807" s="269"/>
      <c r="P1807" s="269"/>
      <c r="Q1807" s="270"/>
      <c r="R1807" s="271"/>
      <c r="S1807" s="268"/>
      <c r="T1807" s="268"/>
      <c r="U1807" s="268"/>
      <c r="V1807" s="268"/>
      <c r="W1807" s="65" t="str">
        <f t="shared" si="256"/>
        <v/>
      </c>
      <c r="X1807" s="65" t="str">
        <f t="shared" si="257"/>
        <v/>
      </c>
      <c r="Y1807" s="65" t="str">
        <f t="shared" si="258"/>
        <v/>
      </c>
      <c r="Z1807" s="65" t="str">
        <f t="shared" si="259"/>
        <v/>
      </c>
      <c r="AA1807" s="65" t="str">
        <f t="shared" si="260"/>
        <v/>
      </c>
    </row>
    <row r="1808" spans="1:27" x14ac:dyDescent="0.25">
      <c r="A1808" s="40" t="str">
        <f>IF(G1808="","",1*ISERROR(VLOOKUP(G1808,G$1:G1807,1,FALSE)))</f>
        <v/>
      </c>
      <c r="B1808" s="40" t="str">
        <f>IF(A1808=0,0,IF(A1808="","",SUM(A$2:A1808)))</f>
        <v/>
      </c>
      <c r="C1808" s="41" t="str">
        <f>IF(H1808="","",1*ISERROR(VLOOKUP(H1808,H$1:H1807,1,FALSE)))</f>
        <v/>
      </c>
      <c r="D1808" s="40" t="str">
        <f>IF(C1808=0,0,IF(C1808="","",SUM(C$2:C1808)))</f>
        <v/>
      </c>
      <c r="E1808" s="41" t="str">
        <f>IF(H1808=0,0,IF(C1808="","",SUM(C$11:C1808)))</f>
        <v/>
      </c>
      <c r="F1808" s="41" t="str">
        <f>IF(H1808="","",COUNTIF(H$11:H1808,"="&amp;H1808))</f>
        <v/>
      </c>
      <c r="G1808" s="41" t="str">
        <f t="shared" si="252"/>
        <v/>
      </c>
      <c r="H1808" s="41" t="str">
        <f t="shared" si="253"/>
        <v/>
      </c>
      <c r="I1808" s="41" t="str">
        <f t="shared" si="254"/>
        <v/>
      </c>
      <c r="J1808" s="41" t="str">
        <f t="shared" si="255"/>
        <v/>
      </c>
      <c r="K1808" s="268"/>
      <c r="L1808" s="268"/>
      <c r="M1808" s="268"/>
      <c r="N1808" s="269"/>
      <c r="O1808" s="269"/>
      <c r="P1808" s="269"/>
      <c r="Q1808" s="270"/>
      <c r="R1808" s="271"/>
      <c r="S1808" s="268"/>
      <c r="T1808" s="268"/>
      <c r="U1808" s="268"/>
      <c r="V1808" s="268"/>
      <c r="W1808" s="65" t="str">
        <f t="shared" si="256"/>
        <v/>
      </c>
      <c r="X1808" s="65" t="str">
        <f t="shared" si="257"/>
        <v/>
      </c>
      <c r="Y1808" s="65" t="str">
        <f t="shared" si="258"/>
        <v/>
      </c>
      <c r="Z1808" s="65" t="str">
        <f t="shared" si="259"/>
        <v/>
      </c>
      <c r="AA1808" s="65" t="str">
        <f t="shared" si="260"/>
        <v/>
      </c>
    </row>
    <row r="1809" spans="1:27" x14ac:dyDescent="0.25">
      <c r="A1809" s="40" t="str">
        <f>IF(G1809="","",1*ISERROR(VLOOKUP(G1809,G$1:G1808,1,FALSE)))</f>
        <v/>
      </c>
      <c r="B1809" s="40" t="str">
        <f>IF(A1809=0,0,IF(A1809="","",SUM(A$2:A1809)))</f>
        <v/>
      </c>
      <c r="C1809" s="41" t="str">
        <f>IF(H1809="","",1*ISERROR(VLOOKUP(H1809,H$1:H1808,1,FALSE)))</f>
        <v/>
      </c>
      <c r="D1809" s="40" t="str">
        <f>IF(C1809=0,0,IF(C1809="","",SUM(C$2:C1809)))</f>
        <v/>
      </c>
      <c r="E1809" s="41" t="str">
        <f>IF(H1809=0,0,IF(C1809="","",SUM(C$11:C1809)))</f>
        <v/>
      </c>
      <c r="F1809" s="41" t="str">
        <f>IF(H1809="","",COUNTIF(H$11:H1809,"="&amp;H1809))</f>
        <v/>
      </c>
      <c r="G1809" s="41" t="str">
        <f t="shared" si="252"/>
        <v/>
      </c>
      <c r="H1809" s="41" t="str">
        <f t="shared" si="253"/>
        <v/>
      </c>
      <c r="I1809" s="41" t="str">
        <f t="shared" si="254"/>
        <v/>
      </c>
      <c r="J1809" s="41" t="str">
        <f t="shared" si="255"/>
        <v/>
      </c>
      <c r="K1809" s="268"/>
      <c r="L1809" s="268"/>
      <c r="M1809" s="268"/>
      <c r="N1809" s="269"/>
      <c r="O1809" s="269"/>
      <c r="P1809" s="269"/>
      <c r="Q1809" s="270"/>
      <c r="R1809" s="271"/>
      <c r="S1809" s="268"/>
      <c r="T1809" s="268"/>
      <c r="U1809" s="268"/>
      <c r="V1809" s="268"/>
      <c r="W1809" s="65" t="str">
        <f t="shared" si="256"/>
        <v/>
      </c>
      <c r="X1809" s="65" t="str">
        <f t="shared" si="257"/>
        <v/>
      </c>
      <c r="Y1809" s="65" t="str">
        <f t="shared" si="258"/>
        <v/>
      </c>
      <c r="Z1809" s="65" t="str">
        <f t="shared" si="259"/>
        <v/>
      </c>
      <c r="AA1809" s="65" t="str">
        <f t="shared" si="260"/>
        <v/>
      </c>
    </row>
    <row r="1810" spans="1:27" x14ac:dyDescent="0.25">
      <c r="A1810" s="40" t="str">
        <f>IF(G1810="","",1*ISERROR(VLOOKUP(G1810,G$1:G1809,1,FALSE)))</f>
        <v/>
      </c>
      <c r="B1810" s="40" t="str">
        <f>IF(A1810=0,0,IF(A1810="","",SUM(A$2:A1810)))</f>
        <v/>
      </c>
      <c r="C1810" s="41" t="str">
        <f>IF(H1810="","",1*ISERROR(VLOOKUP(H1810,H$1:H1809,1,FALSE)))</f>
        <v/>
      </c>
      <c r="D1810" s="40" t="str">
        <f>IF(C1810=0,0,IF(C1810="","",SUM(C$2:C1810)))</f>
        <v/>
      </c>
      <c r="E1810" s="41" t="str">
        <f>IF(H1810=0,0,IF(C1810="","",SUM(C$11:C1810)))</f>
        <v/>
      </c>
      <c r="F1810" s="41" t="str">
        <f>IF(H1810="","",COUNTIF(H$11:H1810,"="&amp;H1810))</f>
        <v/>
      </c>
      <c r="G1810" s="41" t="str">
        <f t="shared" si="252"/>
        <v/>
      </c>
      <c r="H1810" s="41" t="str">
        <f t="shared" si="253"/>
        <v/>
      </c>
      <c r="I1810" s="41" t="str">
        <f t="shared" si="254"/>
        <v/>
      </c>
      <c r="J1810" s="41" t="str">
        <f t="shared" si="255"/>
        <v/>
      </c>
      <c r="K1810" s="268"/>
      <c r="L1810" s="268"/>
      <c r="M1810" s="268"/>
      <c r="N1810" s="269"/>
      <c r="O1810" s="269"/>
      <c r="P1810" s="269"/>
      <c r="Q1810" s="270"/>
      <c r="R1810" s="271"/>
      <c r="S1810" s="268"/>
      <c r="T1810" s="268"/>
      <c r="U1810" s="268"/>
      <c r="V1810" s="268"/>
      <c r="W1810" s="65" t="str">
        <f t="shared" si="256"/>
        <v/>
      </c>
      <c r="X1810" s="65" t="str">
        <f t="shared" si="257"/>
        <v/>
      </c>
      <c r="Y1810" s="65" t="str">
        <f t="shared" si="258"/>
        <v/>
      </c>
      <c r="Z1810" s="65" t="str">
        <f t="shared" si="259"/>
        <v/>
      </c>
      <c r="AA1810" s="65" t="str">
        <f t="shared" si="260"/>
        <v/>
      </c>
    </row>
    <row r="1811" spans="1:27" x14ac:dyDescent="0.25">
      <c r="A1811" s="40" t="str">
        <f>IF(G1811="","",1*ISERROR(VLOOKUP(G1811,G$1:G1810,1,FALSE)))</f>
        <v/>
      </c>
      <c r="B1811" s="40" t="str">
        <f>IF(A1811=0,0,IF(A1811="","",SUM(A$2:A1811)))</f>
        <v/>
      </c>
      <c r="C1811" s="41" t="str">
        <f>IF(H1811="","",1*ISERROR(VLOOKUP(H1811,H$1:H1810,1,FALSE)))</f>
        <v/>
      </c>
      <c r="D1811" s="40" t="str">
        <f>IF(C1811=0,0,IF(C1811="","",SUM(C$2:C1811)))</f>
        <v/>
      </c>
      <c r="E1811" s="41" t="str">
        <f>IF(H1811=0,0,IF(C1811="","",SUM(C$11:C1811)))</f>
        <v/>
      </c>
      <c r="F1811" s="41" t="str">
        <f>IF(H1811="","",COUNTIF(H$11:H1811,"="&amp;H1811))</f>
        <v/>
      </c>
      <c r="G1811" s="41" t="str">
        <f t="shared" si="252"/>
        <v/>
      </c>
      <c r="H1811" s="41" t="str">
        <f t="shared" si="253"/>
        <v/>
      </c>
      <c r="I1811" s="41" t="str">
        <f t="shared" si="254"/>
        <v/>
      </c>
      <c r="J1811" s="41" t="str">
        <f t="shared" si="255"/>
        <v/>
      </c>
      <c r="K1811" s="268"/>
      <c r="L1811" s="268"/>
      <c r="M1811" s="268"/>
      <c r="N1811" s="269"/>
      <c r="O1811" s="269"/>
      <c r="P1811" s="269"/>
      <c r="Q1811" s="270"/>
      <c r="R1811" s="271"/>
      <c r="S1811" s="268"/>
      <c r="T1811" s="268"/>
      <c r="U1811" s="268"/>
      <c r="V1811" s="268"/>
      <c r="W1811" s="65" t="str">
        <f t="shared" si="256"/>
        <v/>
      </c>
      <c r="X1811" s="65" t="str">
        <f t="shared" si="257"/>
        <v/>
      </c>
      <c r="Y1811" s="65" t="str">
        <f t="shared" si="258"/>
        <v/>
      </c>
      <c r="Z1811" s="65" t="str">
        <f t="shared" si="259"/>
        <v/>
      </c>
      <c r="AA1811" s="65" t="str">
        <f t="shared" si="260"/>
        <v/>
      </c>
    </row>
    <row r="1812" spans="1:27" x14ac:dyDescent="0.25">
      <c r="A1812" s="40" t="str">
        <f>IF(G1812="","",1*ISERROR(VLOOKUP(G1812,G$1:G1811,1,FALSE)))</f>
        <v/>
      </c>
      <c r="B1812" s="40" t="str">
        <f>IF(A1812=0,0,IF(A1812="","",SUM(A$2:A1812)))</f>
        <v/>
      </c>
      <c r="C1812" s="41" t="str">
        <f>IF(H1812="","",1*ISERROR(VLOOKUP(H1812,H$1:H1811,1,FALSE)))</f>
        <v/>
      </c>
      <c r="D1812" s="40" t="str">
        <f>IF(C1812=0,0,IF(C1812="","",SUM(C$2:C1812)))</f>
        <v/>
      </c>
      <c r="E1812" s="41" t="str">
        <f>IF(H1812=0,0,IF(C1812="","",SUM(C$11:C1812)))</f>
        <v/>
      </c>
      <c r="F1812" s="41" t="str">
        <f>IF(H1812="","",COUNTIF(H$11:H1812,"="&amp;H1812))</f>
        <v/>
      </c>
      <c r="G1812" s="41" t="str">
        <f t="shared" si="252"/>
        <v/>
      </c>
      <c r="H1812" s="41" t="str">
        <f t="shared" si="253"/>
        <v/>
      </c>
      <c r="I1812" s="41" t="str">
        <f t="shared" si="254"/>
        <v/>
      </c>
      <c r="J1812" s="41" t="str">
        <f t="shared" si="255"/>
        <v/>
      </c>
      <c r="K1812" s="268"/>
      <c r="L1812" s="268"/>
      <c r="M1812" s="268"/>
      <c r="N1812" s="269"/>
      <c r="O1812" s="269"/>
      <c r="P1812" s="269"/>
      <c r="Q1812" s="270"/>
      <c r="R1812" s="271"/>
      <c r="S1812" s="268"/>
      <c r="T1812" s="268"/>
      <c r="U1812" s="268"/>
      <c r="V1812" s="268"/>
      <c r="W1812" s="65" t="str">
        <f t="shared" si="256"/>
        <v/>
      </c>
      <c r="X1812" s="65" t="str">
        <f t="shared" si="257"/>
        <v/>
      </c>
      <c r="Y1812" s="65" t="str">
        <f t="shared" si="258"/>
        <v/>
      </c>
      <c r="Z1812" s="65" t="str">
        <f t="shared" si="259"/>
        <v/>
      </c>
      <c r="AA1812" s="65" t="str">
        <f t="shared" si="260"/>
        <v/>
      </c>
    </row>
    <row r="1813" spans="1:27" x14ac:dyDescent="0.25">
      <c r="A1813" s="40" t="str">
        <f>IF(G1813="","",1*ISERROR(VLOOKUP(G1813,G$1:G1812,1,FALSE)))</f>
        <v/>
      </c>
      <c r="B1813" s="40" t="str">
        <f>IF(A1813=0,0,IF(A1813="","",SUM(A$2:A1813)))</f>
        <v/>
      </c>
      <c r="C1813" s="41" t="str">
        <f>IF(H1813="","",1*ISERROR(VLOOKUP(H1813,H$1:H1812,1,FALSE)))</f>
        <v/>
      </c>
      <c r="D1813" s="40" t="str">
        <f>IF(C1813=0,0,IF(C1813="","",SUM(C$2:C1813)))</f>
        <v/>
      </c>
      <c r="E1813" s="41" t="str">
        <f>IF(H1813=0,0,IF(C1813="","",SUM(C$11:C1813)))</f>
        <v/>
      </c>
      <c r="F1813" s="41" t="str">
        <f>IF(H1813="","",COUNTIF(H$11:H1813,"="&amp;H1813))</f>
        <v/>
      </c>
      <c r="G1813" s="41" t="str">
        <f t="shared" si="252"/>
        <v/>
      </c>
      <c r="H1813" s="41" t="str">
        <f t="shared" si="253"/>
        <v/>
      </c>
      <c r="I1813" s="41" t="str">
        <f t="shared" si="254"/>
        <v/>
      </c>
      <c r="J1813" s="41" t="str">
        <f t="shared" si="255"/>
        <v/>
      </c>
      <c r="K1813" s="268"/>
      <c r="L1813" s="268"/>
      <c r="M1813" s="268"/>
      <c r="N1813" s="269"/>
      <c r="O1813" s="269"/>
      <c r="P1813" s="269"/>
      <c r="Q1813" s="270"/>
      <c r="R1813" s="271"/>
      <c r="S1813" s="268"/>
      <c r="T1813" s="268"/>
      <c r="U1813" s="268"/>
      <c r="V1813" s="268"/>
      <c r="W1813" s="65" t="str">
        <f t="shared" si="256"/>
        <v/>
      </c>
      <c r="X1813" s="65" t="str">
        <f t="shared" si="257"/>
        <v/>
      </c>
      <c r="Y1813" s="65" t="str">
        <f t="shared" si="258"/>
        <v/>
      </c>
      <c r="Z1813" s="65" t="str">
        <f t="shared" si="259"/>
        <v/>
      </c>
      <c r="AA1813" s="65" t="str">
        <f t="shared" si="260"/>
        <v/>
      </c>
    </row>
    <row r="1814" spans="1:27" x14ac:dyDescent="0.25">
      <c r="A1814" s="40" t="str">
        <f>IF(G1814="","",1*ISERROR(VLOOKUP(G1814,G$1:G1813,1,FALSE)))</f>
        <v/>
      </c>
      <c r="B1814" s="40" t="str">
        <f>IF(A1814=0,0,IF(A1814="","",SUM(A$2:A1814)))</f>
        <v/>
      </c>
      <c r="C1814" s="41" t="str">
        <f>IF(H1814="","",1*ISERROR(VLOOKUP(H1814,H$1:H1813,1,FALSE)))</f>
        <v/>
      </c>
      <c r="D1814" s="40" t="str">
        <f>IF(C1814=0,0,IF(C1814="","",SUM(C$2:C1814)))</f>
        <v/>
      </c>
      <c r="E1814" s="41" t="str">
        <f>IF(H1814=0,0,IF(C1814="","",SUM(C$11:C1814)))</f>
        <v/>
      </c>
      <c r="F1814" s="41" t="str">
        <f>IF(H1814="","",COUNTIF(H$11:H1814,"="&amp;H1814))</f>
        <v/>
      </c>
      <c r="G1814" s="41" t="str">
        <f t="shared" si="252"/>
        <v/>
      </c>
      <c r="H1814" s="41" t="str">
        <f t="shared" si="253"/>
        <v/>
      </c>
      <c r="I1814" s="41" t="str">
        <f t="shared" si="254"/>
        <v/>
      </c>
      <c r="J1814" s="41" t="str">
        <f t="shared" si="255"/>
        <v/>
      </c>
      <c r="K1814" s="268"/>
      <c r="L1814" s="268"/>
      <c r="M1814" s="268"/>
      <c r="N1814" s="269"/>
      <c r="O1814" s="269"/>
      <c r="P1814" s="269"/>
      <c r="Q1814" s="270"/>
      <c r="R1814" s="271"/>
      <c r="S1814" s="268"/>
      <c r="T1814" s="268"/>
      <c r="U1814" s="268"/>
      <c r="V1814" s="268"/>
      <c r="W1814" s="65" t="str">
        <f t="shared" si="256"/>
        <v/>
      </c>
      <c r="X1814" s="65" t="str">
        <f t="shared" si="257"/>
        <v/>
      </c>
      <c r="Y1814" s="65" t="str">
        <f t="shared" si="258"/>
        <v/>
      </c>
      <c r="Z1814" s="65" t="str">
        <f t="shared" si="259"/>
        <v/>
      </c>
      <c r="AA1814" s="65" t="str">
        <f t="shared" si="260"/>
        <v/>
      </c>
    </row>
    <row r="1815" spans="1:27" x14ac:dyDescent="0.25">
      <c r="A1815" s="40" t="str">
        <f>IF(G1815="","",1*ISERROR(VLOOKUP(G1815,G$1:G1814,1,FALSE)))</f>
        <v/>
      </c>
      <c r="B1815" s="40" t="str">
        <f>IF(A1815=0,0,IF(A1815="","",SUM(A$2:A1815)))</f>
        <v/>
      </c>
      <c r="C1815" s="41" t="str">
        <f>IF(H1815="","",1*ISERROR(VLOOKUP(H1815,H$1:H1814,1,FALSE)))</f>
        <v/>
      </c>
      <c r="D1815" s="40" t="str">
        <f>IF(C1815=0,0,IF(C1815="","",SUM(C$2:C1815)))</f>
        <v/>
      </c>
      <c r="E1815" s="41" t="str">
        <f>IF(H1815=0,0,IF(C1815="","",SUM(C$11:C1815)))</f>
        <v/>
      </c>
      <c r="F1815" s="41" t="str">
        <f>IF(H1815="","",COUNTIF(H$11:H1815,"="&amp;H1815))</f>
        <v/>
      </c>
      <c r="G1815" s="41" t="str">
        <f t="shared" si="252"/>
        <v/>
      </c>
      <c r="H1815" s="41" t="str">
        <f t="shared" si="253"/>
        <v/>
      </c>
      <c r="I1815" s="41" t="str">
        <f t="shared" si="254"/>
        <v/>
      </c>
      <c r="J1815" s="41" t="str">
        <f t="shared" si="255"/>
        <v/>
      </c>
      <c r="K1815" s="268"/>
      <c r="L1815" s="268"/>
      <c r="M1815" s="268"/>
      <c r="N1815" s="269"/>
      <c r="O1815" s="269"/>
      <c r="P1815" s="269"/>
      <c r="Q1815" s="270"/>
      <c r="R1815" s="271"/>
      <c r="S1815" s="268"/>
      <c r="T1815" s="268"/>
      <c r="U1815" s="268"/>
      <c r="V1815" s="268"/>
      <c r="W1815" s="65" t="str">
        <f t="shared" si="256"/>
        <v/>
      </c>
      <c r="X1815" s="65" t="str">
        <f t="shared" si="257"/>
        <v/>
      </c>
      <c r="Y1815" s="65" t="str">
        <f t="shared" si="258"/>
        <v/>
      </c>
      <c r="Z1815" s="65" t="str">
        <f t="shared" si="259"/>
        <v/>
      </c>
      <c r="AA1815" s="65" t="str">
        <f t="shared" si="260"/>
        <v/>
      </c>
    </row>
    <row r="1816" spans="1:27" x14ac:dyDescent="0.25">
      <c r="A1816" s="40" t="str">
        <f>IF(G1816="","",1*ISERROR(VLOOKUP(G1816,G$1:G1815,1,FALSE)))</f>
        <v/>
      </c>
      <c r="B1816" s="40" t="str">
        <f>IF(A1816=0,0,IF(A1816="","",SUM(A$2:A1816)))</f>
        <v/>
      </c>
      <c r="C1816" s="41" t="str">
        <f>IF(H1816="","",1*ISERROR(VLOOKUP(H1816,H$1:H1815,1,FALSE)))</f>
        <v/>
      </c>
      <c r="D1816" s="40" t="str">
        <f>IF(C1816=0,0,IF(C1816="","",SUM(C$2:C1816)))</f>
        <v/>
      </c>
      <c r="E1816" s="41" t="str">
        <f>IF(H1816=0,0,IF(C1816="","",SUM(C$11:C1816)))</f>
        <v/>
      </c>
      <c r="F1816" s="41" t="str">
        <f>IF(H1816="","",COUNTIF(H$11:H1816,"="&amp;H1816))</f>
        <v/>
      </c>
      <c r="G1816" s="41" t="str">
        <f t="shared" si="252"/>
        <v/>
      </c>
      <c r="H1816" s="41" t="str">
        <f t="shared" si="253"/>
        <v/>
      </c>
      <c r="I1816" s="41" t="str">
        <f t="shared" si="254"/>
        <v/>
      </c>
      <c r="J1816" s="41" t="str">
        <f t="shared" si="255"/>
        <v/>
      </c>
      <c r="K1816" s="268"/>
      <c r="L1816" s="268"/>
      <c r="M1816" s="268"/>
      <c r="N1816" s="269"/>
      <c r="O1816" s="269"/>
      <c r="P1816" s="269"/>
      <c r="Q1816" s="270"/>
      <c r="R1816" s="271"/>
      <c r="S1816" s="268"/>
      <c r="T1816" s="268"/>
      <c r="U1816" s="268"/>
      <c r="V1816" s="268"/>
      <c r="W1816" s="65" t="str">
        <f t="shared" si="256"/>
        <v/>
      </c>
      <c r="X1816" s="65" t="str">
        <f t="shared" si="257"/>
        <v/>
      </c>
      <c r="Y1816" s="65" t="str">
        <f t="shared" si="258"/>
        <v/>
      </c>
      <c r="Z1816" s="65" t="str">
        <f t="shared" si="259"/>
        <v/>
      </c>
      <c r="AA1816" s="65" t="str">
        <f t="shared" si="260"/>
        <v/>
      </c>
    </row>
    <row r="1817" spans="1:27" x14ac:dyDescent="0.25">
      <c r="A1817" s="40" t="str">
        <f>IF(G1817="","",1*ISERROR(VLOOKUP(G1817,G$1:G1816,1,FALSE)))</f>
        <v/>
      </c>
      <c r="B1817" s="40" t="str">
        <f>IF(A1817=0,0,IF(A1817="","",SUM(A$2:A1817)))</f>
        <v/>
      </c>
      <c r="C1817" s="41" t="str">
        <f>IF(H1817="","",1*ISERROR(VLOOKUP(H1817,H$1:H1816,1,FALSE)))</f>
        <v/>
      </c>
      <c r="D1817" s="40" t="str">
        <f>IF(C1817=0,0,IF(C1817="","",SUM(C$2:C1817)))</f>
        <v/>
      </c>
      <c r="E1817" s="41" t="str">
        <f>IF(H1817=0,0,IF(C1817="","",SUM(C$11:C1817)))</f>
        <v/>
      </c>
      <c r="F1817" s="41" t="str">
        <f>IF(H1817="","",COUNTIF(H$11:H1817,"="&amp;H1817))</f>
        <v/>
      </c>
      <c r="G1817" s="41" t="str">
        <f t="shared" si="252"/>
        <v/>
      </c>
      <c r="H1817" s="41" t="str">
        <f t="shared" si="253"/>
        <v/>
      </c>
      <c r="I1817" s="41" t="str">
        <f t="shared" si="254"/>
        <v/>
      </c>
      <c r="J1817" s="41" t="str">
        <f t="shared" si="255"/>
        <v/>
      </c>
      <c r="K1817" s="268"/>
      <c r="L1817" s="268"/>
      <c r="M1817" s="268"/>
      <c r="N1817" s="269"/>
      <c r="O1817" s="269"/>
      <c r="P1817" s="269"/>
      <c r="Q1817" s="270"/>
      <c r="R1817" s="271"/>
      <c r="S1817" s="268"/>
      <c r="T1817" s="268"/>
      <c r="U1817" s="268"/>
      <c r="V1817" s="268"/>
      <c r="W1817" s="65" t="str">
        <f t="shared" si="256"/>
        <v/>
      </c>
      <c r="X1817" s="65" t="str">
        <f t="shared" si="257"/>
        <v/>
      </c>
      <c r="Y1817" s="65" t="str">
        <f t="shared" si="258"/>
        <v/>
      </c>
      <c r="Z1817" s="65" t="str">
        <f t="shared" si="259"/>
        <v/>
      </c>
      <c r="AA1817" s="65" t="str">
        <f t="shared" si="260"/>
        <v/>
      </c>
    </row>
    <row r="1818" spans="1:27" x14ac:dyDescent="0.25">
      <c r="A1818" s="40" t="str">
        <f>IF(G1818="","",1*ISERROR(VLOOKUP(G1818,G$1:G1817,1,FALSE)))</f>
        <v/>
      </c>
      <c r="B1818" s="40" t="str">
        <f>IF(A1818=0,0,IF(A1818="","",SUM(A$2:A1818)))</f>
        <v/>
      </c>
      <c r="C1818" s="41" t="str">
        <f>IF(H1818="","",1*ISERROR(VLOOKUP(H1818,H$1:H1817,1,FALSE)))</f>
        <v/>
      </c>
      <c r="D1818" s="40" t="str">
        <f>IF(C1818=0,0,IF(C1818="","",SUM(C$2:C1818)))</f>
        <v/>
      </c>
      <c r="E1818" s="41" t="str">
        <f>IF(H1818=0,0,IF(C1818="","",SUM(C$11:C1818)))</f>
        <v/>
      </c>
      <c r="F1818" s="41" t="str">
        <f>IF(H1818="","",COUNTIF(H$11:H1818,"="&amp;H1818))</f>
        <v/>
      </c>
      <c r="G1818" s="41" t="str">
        <f t="shared" si="252"/>
        <v/>
      </c>
      <c r="H1818" s="41" t="str">
        <f t="shared" si="253"/>
        <v/>
      </c>
      <c r="I1818" s="41" t="str">
        <f t="shared" si="254"/>
        <v/>
      </c>
      <c r="J1818" s="41" t="str">
        <f t="shared" si="255"/>
        <v/>
      </c>
      <c r="K1818" s="268"/>
      <c r="L1818" s="268"/>
      <c r="M1818" s="268"/>
      <c r="N1818" s="269"/>
      <c r="O1818" s="269"/>
      <c r="P1818" s="269"/>
      <c r="Q1818" s="270"/>
      <c r="R1818" s="271"/>
      <c r="S1818" s="268"/>
      <c r="T1818" s="268"/>
      <c r="U1818" s="268"/>
      <c r="V1818" s="268"/>
      <c r="W1818" s="65" t="str">
        <f t="shared" si="256"/>
        <v/>
      </c>
      <c r="X1818" s="65" t="str">
        <f t="shared" si="257"/>
        <v/>
      </c>
      <c r="Y1818" s="65" t="str">
        <f t="shared" si="258"/>
        <v/>
      </c>
      <c r="Z1818" s="65" t="str">
        <f t="shared" si="259"/>
        <v/>
      </c>
      <c r="AA1818" s="65" t="str">
        <f t="shared" si="260"/>
        <v/>
      </c>
    </row>
    <row r="1819" spans="1:27" x14ac:dyDescent="0.25">
      <c r="A1819" s="40" t="str">
        <f>IF(G1819="","",1*ISERROR(VLOOKUP(G1819,G$1:G1818,1,FALSE)))</f>
        <v/>
      </c>
      <c r="B1819" s="40" t="str">
        <f>IF(A1819=0,0,IF(A1819="","",SUM(A$2:A1819)))</f>
        <v/>
      </c>
      <c r="C1819" s="41" t="str">
        <f>IF(H1819="","",1*ISERROR(VLOOKUP(H1819,H$1:H1818,1,FALSE)))</f>
        <v/>
      </c>
      <c r="D1819" s="40" t="str">
        <f>IF(C1819=0,0,IF(C1819="","",SUM(C$2:C1819)))</f>
        <v/>
      </c>
      <c r="E1819" s="41" t="str">
        <f>IF(H1819=0,0,IF(C1819="","",SUM(C$11:C1819)))</f>
        <v/>
      </c>
      <c r="F1819" s="41" t="str">
        <f>IF(H1819="","",COUNTIF(H$11:H1819,"="&amp;H1819))</f>
        <v/>
      </c>
      <c r="G1819" s="41" t="str">
        <f t="shared" si="252"/>
        <v/>
      </c>
      <c r="H1819" s="41" t="str">
        <f t="shared" si="253"/>
        <v/>
      </c>
      <c r="I1819" s="41" t="str">
        <f t="shared" si="254"/>
        <v/>
      </c>
      <c r="J1819" s="41" t="str">
        <f t="shared" si="255"/>
        <v/>
      </c>
      <c r="K1819" s="268"/>
      <c r="L1819" s="268"/>
      <c r="M1819" s="268"/>
      <c r="N1819" s="269"/>
      <c r="O1819" s="269"/>
      <c r="P1819" s="269"/>
      <c r="Q1819" s="270"/>
      <c r="R1819" s="271"/>
      <c r="S1819" s="268"/>
      <c r="T1819" s="268"/>
      <c r="U1819" s="268"/>
      <c r="V1819" s="268"/>
      <c r="W1819" s="65" t="str">
        <f t="shared" si="256"/>
        <v/>
      </c>
      <c r="X1819" s="65" t="str">
        <f t="shared" si="257"/>
        <v/>
      </c>
      <c r="Y1819" s="65" t="str">
        <f t="shared" si="258"/>
        <v/>
      </c>
      <c r="Z1819" s="65" t="str">
        <f t="shared" si="259"/>
        <v/>
      </c>
      <c r="AA1819" s="65" t="str">
        <f t="shared" si="260"/>
        <v/>
      </c>
    </row>
    <row r="1820" spans="1:27" x14ac:dyDescent="0.25">
      <c r="A1820" s="40" t="str">
        <f>IF(G1820="","",1*ISERROR(VLOOKUP(G1820,G$1:G1819,1,FALSE)))</f>
        <v/>
      </c>
      <c r="B1820" s="40" t="str">
        <f>IF(A1820=0,0,IF(A1820="","",SUM(A$2:A1820)))</f>
        <v/>
      </c>
      <c r="C1820" s="41" t="str">
        <f>IF(H1820="","",1*ISERROR(VLOOKUP(H1820,H$1:H1819,1,FALSE)))</f>
        <v/>
      </c>
      <c r="D1820" s="40" t="str">
        <f>IF(C1820=0,0,IF(C1820="","",SUM(C$2:C1820)))</f>
        <v/>
      </c>
      <c r="E1820" s="41" t="str">
        <f>IF(H1820=0,0,IF(C1820="","",SUM(C$11:C1820)))</f>
        <v/>
      </c>
      <c r="F1820" s="41" t="str">
        <f>IF(H1820="","",COUNTIF(H$11:H1820,"="&amp;H1820))</f>
        <v/>
      </c>
      <c r="G1820" s="41" t="str">
        <f t="shared" si="252"/>
        <v/>
      </c>
      <c r="H1820" s="41" t="str">
        <f t="shared" si="253"/>
        <v/>
      </c>
      <c r="I1820" s="41" t="str">
        <f t="shared" si="254"/>
        <v/>
      </c>
      <c r="J1820" s="41" t="str">
        <f t="shared" si="255"/>
        <v/>
      </c>
      <c r="K1820" s="268"/>
      <c r="L1820" s="268"/>
      <c r="M1820" s="268"/>
      <c r="N1820" s="269"/>
      <c r="O1820" s="269"/>
      <c r="P1820" s="269"/>
      <c r="Q1820" s="270"/>
      <c r="R1820" s="271"/>
      <c r="S1820" s="268"/>
      <c r="T1820" s="268"/>
      <c r="U1820" s="268"/>
      <c r="V1820" s="268"/>
      <c r="W1820" s="65" t="str">
        <f t="shared" si="256"/>
        <v/>
      </c>
      <c r="X1820" s="65" t="str">
        <f t="shared" si="257"/>
        <v/>
      </c>
      <c r="Y1820" s="65" t="str">
        <f t="shared" si="258"/>
        <v/>
      </c>
      <c r="Z1820" s="65" t="str">
        <f t="shared" si="259"/>
        <v/>
      </c>
      <c r="AA1820" s="65" t="str">
        <f t="shared" si="260"/>
        <v/>
      </c>
    </row>
    <row r="1821" spans="1:27" x14ac:dyDescent="0.25">
      <c r="A1821" s="40" t="str">
        <f>IF(G1821="","",1*ISERROR(VLOOKUP(G1821,G$1:G1820,1,FALSE)))</f>
        <v/>
      </c>
      <c r="B1821" s="40" t="str">
        <f>IF(A1821=0,0,IF(A1821="","",SUM(A$2:A1821)))</f>
        <v/>
      </c>
      <c r="C1821" s="41" t="str">
        <f>IF(H1821="","",1*ISERROR(VLOOKUP(H1821,H$1:H1820,1,FALSE)))</f>
        <v/>
      </c>
      <c r="D1821" s="40" t="str">
        <f>IF(C1821=0,0,IF(C1821="","",SUM(C$2:C1821)))</f>
        <v/>
      </c>
      <c r="E1821" s="41" t="str">
        <f>IF(H1821=0,0,IF(C1821="","",SUM(C$11:C1821)))</f>
        <v/>
      </c>
      <c r="F1821" s="41" t="str">
        <f>IF(H1821="","",COUNTIF(H$11:H1821,"="&amp;H1821))</f>
        <v/>
      </c>
      <c r="G1821" s="41" t="str">
        <f t="shared" si="252"/>
        <v/>
      </c>
      <c r="H1821" s="41" t="str">
        <f t="shared" si="253"/>
        <v/>
      </c>
      <c r="I1821" s="41" t="str">
        <f t="shared" si="254"/>
        <v/>
      </c>
      <c r="J1821" s="41" t="str">
        <f t="shared" si="255"/>
        <v/>
      </c>
      <c r="K1821" s="268"/>
      <c r="L1821" s="268"/>
      <c r="M1821" s="268"/>
      <c r="N1821" s="269"/>
      <c r="O1821" s="269"/>
      <c r="P1821" s="269"/>
      <c r="Q1821" s="270"/>
      <c r="R1821" s="271"/>
      <c r="S1821" s="268"/>
      <c r="T1821" s="268"/>
      <c r="U1821" s="268"/>
      <c r="V1821" s="268"/>
      <c r="W1821" s="65" t="str">
        <f t="shared" si="256"/>
        <v/>
      </c>
      <c r="X1821" s="65" t="str">
        <f t="shared" si="257"/>
        <v/>
      </c>
      <c r="Y1821" s="65" t="str">
        <f t="shared" si="258"/>
        <v/>
      </c>
      <c r="Z1821" s="65" t="str">
        <f t="shared" si="259"/>
        <v/>
      </c>
      <c r="AA1821" s="65" t="str">
        <f t="shared" si="260"/>
        <v/>
      </c>
    </row>
    <row r="1822" spans="1:27" x14ac:dyDescent="0.25">
      <c r="A1822" s="40" t="str">
        <f>IF(G1822="","",1*ISERROR(VLOOKUP(G1822,G$1:G1821,1,FALSE)))</f>
        <v/>
      </c>
      <c r="B1822" s="40" t="str">
        <f>IF(A1822=0,0,IF(A1822="","",SUM(A$2:A1822)))</f>
        <v/>
      </c>
      <c r="C1822" s="41" t="str">
        <f>IF(H1822="","",1*ISERROR(VLOOKUP(H1822,H$1:H1821,1,FALSE)))</f>
        <v/>
      </c>
      <c r="D1822" s="40" t="str">
        <f>IF(C1822=0,0,IF(C1822="","",SUM(C$2:C1822)))</f>
        <v/>
      </c>
      <c r="E1822" s="41" t="str">
        <f>IF(H1822=0,0,IF(C1822="","",SUM(C$11:C1822)))</f>
        <v/>
      </c>
      <c r="F1822" s="41" t="str">
        <f>IF(H1822="","",COUNTIF(H$11:H1822,"="&amp;H1822))</f>
        <v/>
      </c>
      <c r="G1822" s="41" t="str">
        <f t="shared" si="252"/>
        <v/>
      </c>
      <c r="H1822" s="41" t="str">
        <f t="shared" si="253"/>
        <v/>
      </c>
      <c r="I1822" s="41" t="str">
        <f t="shared" si="254"/>
        <v/>
      </c>
      <c r="J1822" s="41" t="str">
        <f t="shared" si="255"/>
        <v/>
      </c>
      <c r="K1822" s="268"/>
      <c r="L1822" s="268"/>
      <c r="M1822" s="268"/>
      <c r="N1822" s="269"/>
      <c r="O1822" s="269"/>
      <c r="P1822" s="269"/>
      <c r="Q1822" s="270"/>
      <c r="R1822" s="271"/>
      <c r="S1822" s="268"/>
      <c r="T1822" s="268"/>
      <c r="U1822" s="268"/>
      <c r="V1822" s="268"/>
      <c r="W1822" s="65" t="str">
        <f t="shared" si="256"/>
        <v/>
      </c>
      <c r="X1822" s="65" t="str">
        <f t="shared" si="257"/>
        <v/>
      </c>
      <c r="Y1822" s="65" t="str">
        <f t="shared" si="258"/>
        <v/>
      </c>
      <c r="Z1822" s="65" t="str">
        <f t="shared" si="259"/>
        <v/>
      </c>
      <c r="AA1822" s="65" t="str">
        <f t="shared" si="260"/>
        <v/>
      </c>
    </row>
    <row r="1823" spans="1:27" x14ac:dyDescent="0.25">
      <c r="A1823" s="40" t="str">
        <f>IF(G1823="","",1*ISERROR(VLOOKUP(G1823,G$1:G1822,1,FALSE)))</f>
        <v/>
      </c>
      <c r="B1823" s="40" t="str">
        <f>IF(A1823=0,0,IF(A1823="","",SUM(A$2:A1823)))</f>
        <v/>
      </c>
      <c r="C1823" s="41" t="str">
        <f>IF(H1823="","",1*ISERROR(VLOOKUP(H1823,H$1:H1822,1,FALSE)))</f>
        <v/>
      </c>
      <c r="D1823" s="40" t="str">
        <f>IF(C1823=0,0,IF(C1823="","",SUM(C$2:C1823)))</f>
        <v/>
      </c>
      <c r="E1823" s="41" t="str">
        <f>IF(H1823=0,0,IF(C1823="","",SUM(C$11:C1823)))</f>
        <v/>
      </c>
      <c r="F1823" s="41" t="str">
        <f>IF(H1823="","",COUNTIF(H$11:H1823,"="&amp;H1823))</f>
        <v/>
      </c>
      <c r="G1823" s="41" t="str">
        <f t="shared" si="252"/>
        <v/>
      </c>
      <c r="H1823" s="41" t="str">
        <f t="shared" si="253"/>
        <v/>
      </c>
      <c r="I1823" s="41" t="str">
        <f t="shared" si="254"/>
        <v/>
      </c>
      <c r="J1823" s="41" t="str">
        <f t="shared" si="255"/>
        <v/>
      </c>
      <c r="K1823" s="268"/>
      <c r="L1823" s="268"/>
      <c r="M1823" s="268"/>
      <c r="N1823" s="269"/>
      <c r="O1823" s="269"/>
      <c r="P1823" s="269"/>
      <c r="Q1823" s="270"/>
      <c r="R1823" s="271"/>
      <c r="S1823" s="268"/>
      <c r="T1823" s="268"/>
      <c r="U1823" s="268"/>
      <c r="V1823" s="268"/>
      <c r="W1823" s="65" t="str">
        <f t="shared" si="256"/>
        <v/>
      </c>
      <c r="X1823" s="65" t="str">
        <f t="shared" si="257"/>
        <v/>
      </c>
      <c r="Y1823" s="65" t="str">
        <f t="shared" si="258"/>
        <v/>
      </c>
      <c r="Z1823" s="65" t="str">
        <f t="shared" si="259"/>
        <v/>
      </c>
      <c r="AA1823" s="65" t="str">
        <f t="shared" si="260"/>
        <v/>
      </c>
    </row>
    <row r="1824" spans="1:27" x14ac:dyDescent="0.25">
      <c r="A1824" s="40" t="str">
        <f>IF(G1824="","",1*ISERROR(VLOOKUP(G1824,G$1:G1823,1,FALSE)))</f>
        <v/>
      </c>
      <c r="B1824" s="40" t="str">
        <f>IF(A1824=0,0,IF(A1824="","",SUM(A$2:A1824)))</f>
        <v/>
      </c>
      <c r="C1824" s="41" t="str">
        <f>IF(H1824="","",1*ISERROR(VLOOKUP(H1824,H$1:H1823,1,FALSE)))</f>
        <v/>
      </c>
      <c r="D1824" s="40" t="str">
        <f>IF(C1824=0,0,IF(C1824="","",SUM(C$2:C1824)))</f>
        <v/>
      </c>
      <c r="E1824" s="41" t="str">
        <f>IF(H1824=0,0,IF(C1824="","",SUM(C$11:C1824)))</f>
        <v/>
      </c>
      <c r="F1824" s="41" t="str">
        <f>IF(H1824="","",COUNTIF(H$11:H1824,"="&amp;H1824))</f>
        <v/>
      </c>
      <c r="G1824" s="41" t="str">
        <f t="shared" si="252"/>
        <v/>
      </c>
      <c r="H1824" s="41" t="str">
        <f t="shared" si="253"/>
        <v/>
      </c>
      <c r="I1824" s="41" t="str">
        <f t="shared" si="254"/>
        <v/>
      </c>
      <c r="J1824" s="41" t="str">
        <f t="shared" si="255"/>
        <v/>
      </c>
      <c r="K1824" s="268"/>
      <c r="L1824" s="268"/>
      <c r="M1824" s="268"/>
      <c r="N1824" s="269"/>
      <c r="O1824" s="269"/>
      <c r="P1824" s="269"/>
      <c r="Q1824" s="270"/>
      <c r="R1824" s="271"/>
      <c r="S1824" s="268"/>
      <c r="T1824" s="268"/>
      <c r="U1824" s="268"/>
      <c r="V1824" s="268"/>
      <c r="W1824" s="65" t="str">
        <f t="shared" si="256"/>
        <v/>
      </c>
      <c r="X1824" s="65" t="str">
        <f t="shared" si="257"/>
        <v/>
      </c>
      <c r="Y1824" s="65" t="str">
        <f t="shared" si="258"/>
        <v/>
      </c>
      <c r="Z1824" s="65" t="str">
        <f t="shared" si="259"/>
        <v/>
      </c>
      <c r="AA1824" s="65" t="str">
        <f t="shared" si="260"/>
        <v/>
      </c>
    </row>
    <row r="1825" spans="1:27" x14ac:dyDescent="0.25">
      <c r="A1825" s="40" t="str">
        <f>IF(G1825="","",1*ISERROR(VLOOKUP(G1825,G$1:G1824,1,FALSE)))</f>
        <v/>
      </c>
      <c r="B1825" s="40" t="str">
        <f>IF(A1825=0,0,IF(A1825="","",SUM(A$2:A1825)))</f>
        <v/>
      </c>
      <c r="C1825" s="41" t="str">
        <f>IF(H1825="","",1*ISERROR(VLOOKUP(H1825,H$1:H1824,1,FALSE)))</f>
        <v/>
      </c>
      <c r="D1825" s="40" t="str">
        <f>IF(C1825=0,0,IF(C1825="","",SUM(C$2:C1825)))</f>
        <v/>
      </c>
      <c r="E1825" s="41" t="str">
        <f>IF(H1825=0,0,IF(C1825="","",SUM(C$11:C1825)))</f>
        <v/>
      </c>
      <c r="F1825" s="41" t="str">
        <f>IF(H1825="","",COUNTIF(H$11:H1825,"="&amp;H1825))</f>
        <v/>
      </c>
      <c r="G1825" s="41" t="str">
        <f t="shared" si="252"/>
        <v/>
      </c>
      <c r="H1825" s="41" t="str">
        <f t="shared" si="253"/>
        <v/>
      </c>
      <c r="I1825" s="41" t="str">
        <f t="shared" si="254"/>
        <v/>
      </c>
      <c r="J1825" s="41" t="str">
        <f t="shared" si="255"/>
        <v/>
      </c>
      <c r="K1825" s="268"/>
      <c r="L1825" s="268"/>
      <c r="M1825" s="268"/>
      <c r="N1825" s="269"/>
      <c r="O1825" s="269"/>
      <c r="P1825" s="269"/>
      <c r="Q1825" s="270"/>
      <c r="R1825" s="271"/>
      <c r="S1825" s="268"/>
      <c r="T1825" s="268"/>
      <c r="U1825" s="268"/>
      <c r="V1825" s="268"/>
      <c r="W1825" s="65" t="str">
        <f t="shared" si="256"/>
        <v/>
      </c>
      <c r="X1825" s="65" t="str">
        <f t="shared" si="257"/>
        <v/>
      </c>
      <c r="Y1825" s="65" t="str">
        <f t="shared" si="258"/>
        <v/>
      </c>
      <c r="Z1825" s="65" t="str">
        <f t="shared" si="259"/>
        <v/>
      </c>
      <c r="AA1825" s="65" t="str">
        <f t="shared" si="260"/>
        <v/>
      </c>
    </row>
    <row r="1826" spans="1:27" x14ac:dyDescent="0.25">
      <c r="A1826" s="40" t="str">
        <f>IF(G1826="","",1*ISERROR(VLOOKUP(G1826,G$1:G1825,1,FALSE)))</f>
        <v/>
      </c>
      <c r="B1826" s="40" t="str">
        <f>IF(A1826=0,0,IF(A1826="","",SUM(A$2:A1826)))</f>
        <v/>
      </c>
      <c r="C1826" s="41" t="str">
        <f>IF(H1826="","",1*ISERROR(VLOOKUP(H1826,H$1:H1825,1,FALSE)))</f>
        <v/>
      </c>
      <c r="D1826" s="40" t="str">
        <f>IF(C1826=0,0,IF(C1826="","",SUM(C$2:C1826)))</f>
        <v/>
      </c>
      <c r="E1826" s="41" t="str">
        <f>IF(H1826=0,0,IF(C1826="","",SUM(C$11:C1826)))</f>
        <v/>
      </c>
      <c r="F1826" s="41" t="str">
        <f>IF(H1826="","",COUNTIF(H$11:H1826,"="&amp;H1826))</f>
        <v/>
      </c>
      <c r="G1826" s="41" t="str">
        <f t="shared" si="252"/>
        <v/>
      </c>
      <c r="H1826" s="41" t="str">
        <f t="shared" si="253"/>
        <v/>
      </c>
      <c r="I1826" s="41" t="str">
        <f t="shared" si="254"/>
        <v/>
      </c>
      <c r="J1826" s="41" t="str">
        <f t="shared" si="255"/>
        <v/>
      </c>
      <c r="K1826" s="268"/>
      <c r="L1826" s="268"/>
      <c r="M1826" s="268"/>
      <c r="N1826" s="269"/>
      <c r="O1826" s="269"/>
      <c r="P1826" s="269"/>
      <c r="Q1826" s="270"/>
      <c r="R1826" s="271"/>
      <c r="S1826" s="268"/>
      <c r="T1826" s="268"/>
      <c r="U1826" s="268"/>
      <c r="V1826" s="268"/>
      <c r="W1826" s="65" t="str">
        <f t="shared" si="256"/>
        <v/>
      </c>
      <c r="X1826" s="65" t="str">
        <f t="shared" si="257"/>
        <v/>
      </c>
      <c r="Y1826" s="65" t="str">
        <f t="shared" si="258"/>
        <v/>
      </c>
      <c r="Z1826" s="65" t="str">
        <f t="shared" si="259"/>
        <v/>
      </c>
      <c r="AA1826" s="65" t="str">
        <f t="shared" si="260"/>
        <v/>
      </c>
    </row>
    <row r="1827" spans="1:27" x14ac:dyDescent="0.25">
      <c r="A1827" s="40" t="str">
        <f>IF(G1827="","",1*ISERROR(VLOOKUP(G1827,G$1:G1826,1,FALSE)))</f>
        <v/>
      </c>
      <c r="B1827" s="40" t="str">
        <f>IF(A1827=0,0,IF(A1827="","",SUM(A$2:A1827)))</f>
        <v/>
      </c>
      <c r="C1827" s="41" t="str">
        <f>IF(H1827="","",1*ISERROR(VLOOKUP(H1827,H$1:H1826,1,FALSE)))</f>
        <v/>
      </c>
      <c r="D1827" s="40" t="str">
        <f>IF(C1827=0,0,IF(C1827="","",SUM(C$2:C1827)))</f>
        <v/>
      </c>
      <c r="E1827" s="41" t="str">
        <f>IF(H1827=0,0,IF(C1827="","",SUM(C$11:C1827)))</f>
        <v/>
      </c>
      <c r="F1827" s="41" t="str">
        <f>IF(H1827="","",COUNTIF(H$11:H1827,"="&amp;H1827))</f>
        <v/>
      </c>
      <c r="G1827" s="41" t="str">
        <f t="shared" si="252"/>
        <v/>
      </c>
      <c r="H1827" s="41" t="str">
        <f t="shared" si="253"/>
        <v/>
      </c>
      <c r="I1827" s="41" t="str">
        <f t="shared" si="254"/>
        <v/>
      </c>
      <c r="J1827" s="41" t="str">
        <f t="shared" si="255"/>
        <v/>
      </c>
      <c r="K1827" s="268"/>
      <c r="L1827" s="268"/>
      <c r="M1827" s="268"/>
      <c r="N1827" s="269"/>
      <c r="O1827" s="269"/>
      <c r="P1827" s="269"/>
      <c r="Q1827" s="270"/>
      <c r="R1827" s="271"/>
      <c r="S1827" s="268"/>
      <c r="T1827" s="268"/>
      <c r="U1827" s="268"/>
      <c r="V1827" s="268"/>
      <c r="W1827" s="65" t="str">
        <f t="shared" si="256"/>
        <v/>
      </c>
      <c r="X1827" s="65" t="str">
        <f t="shared" si="257"/>
        <v/>
      </c>
      <c r="Y1827" s="65" t="str">
        <f t="shared" si="258"/>
        <v/>
      </c>
      <c r="Z1827" s="65" t="str">
        <f t="shared" si="259"/>
        <v/>
      </c>
      <c r="AA1827" s="65" t="str">
        <f t="shared" si="260"/>
        <v/>
      </c>
    </row>
    <row r="1828" spans="1:27" x14ac:dyDescent="0.25">
      <c r="A1828" s="40" t="str">
        <f>IF(G1828="","",1*ISERROR(VLOOKUP(G1828,G$1:G1827,1,FALSE)))</f>
        <v/>
      </c>
      <c r="B1828" s="40" t="str">
        <f>IF(A1828=0,0,IF(A1828="","",SUM(A$2:A1828)))</f>
        <v/>
      </c>
      <c r="C1828" s="41" t="str">
        <f>IF(H1828="","",1*ISERROR(VLOOKUP(H1828,H$1:H1827,1,FALSE)))</f>
        <v/>
      </c>
      <c r="D1828" s="40" t="str">
        <f>IF(C1828=0,0,IF(C1828="","",SUM(C$2:C1828)))</f>
        <v/>
      </c>
      <c r="E1828" s="41" t="str">
        <f>IF(H1828=0,0,IF(C1828="","",SUM(C$11:C1828)))</f>
        <v/>
      </c>
      <c r="F1828" s="41" t="str">
        <f>IF(H1828="","",COUNTIF(H$11:H1828,"="&amp;H1828))</f>
        <v/>
      </c>
      <c r="G1828" s="41" t="str">
        <f t="shared" si="252"/>
        <v/>
      </c>
      <c r="H1828" s="41" t="str">
        <f t="shared" si="253"/>
        <v/>
      </c>
      <c r="I1828" s="41" t="str">
        <f t="shared" si="254"/>
        <v/>
      </c>
      <c r="J1828" s="41" t="str">
        <f t="shared" si="255"/>
        <v/>
      </c>
      <c r="K1828" s="268"/>
      <c r="L1828" s="268"/>
      <c r="M1828" s="268"/>
      <c r="N1828" s="269"/>
      <c r="O1828" s="269"/>
      <c r="P1828" s="269"/>
      <c r="Q1828" s="270"/>
      <c r="R1828" s="271"/>
      <c r="S1828" s="268"/>
      <c r="T1828" s="268"/>
      <c r="U1828" s="268"/>
      <c r="V1828" s="268"/>
      <c r="W1828" s="65" t="str">
        <f t="shared" si="256"/>
        <v/>
      </c>
      <c r="X1828" s="65" t="str">
        <f t="shared" si="257"/>
        <v/>
      </c>
      <c r="Y1828" s="65" t="str">
        <f t="shared" si="258"/>
        <v/>
      </c>
      <c r="Z1828" s="65" t="str">
        <f t="shared" si="259"/>
        <v/>
      </c>
      <c r="AA1828" s="65" t="str">
        <f t="shared" si="260"/>
        <v/>
      </c>
    </row>
    <row r="1829" spans="1:27" x14ac:dyDescent="0.25">
      <c r="A1829" s="40" t="str">
        <f>IF(G1829="","",1*ISERROR(VLOOKUP(G1829,G$1:G1828,1,FALSE)))</f>
        <v/>
      </c>
      <c r="B1829" s="40" t="str">
        <f>IF(A1829=0,0,IF(A1829="","",SUM(A$2:A1829)))</f>
        <v/>
      </c>
      <c r="C1829" s="41" t="str">
        <f>IF(H1829="","",1*ISERROR(VLOOKUP(H1829,H$1:H1828,1,FALSE)))</f>
        <v/>
      </c>
      <c r="D1829" s="40" t="str">
        <f>IF(C1829=0,0,IF(C1829="","",SUM(C$2:C1829)))</f>
        <v/>
      </c>
      <c r="E1829" s="41" t="str">
        <f>IF(H1829=0,0,IF(C1829="","",SUM(C$11:C1829)))</f>
        <v/>
      </c>
      <c r="F1829" s="41" t="str">
        <f>IF(H1829="","",COUNTIF(H$11:H1829,"="&amp;H1829))</f>
        <v/>
      </c>
      <c r="G1829" s="41" t="str">
        <f t="shared" si="252"/>
        <v/>
      </c>
      <c r="H1829" s="41" t="str">
        <f t="shared" si="253"/>
        <v/>
      </c>
      <c r="I1829" s="41" t="str">
        <f t="shared" si="254"/>
        <v/>
      </c>
      <c r="J1829" s="41" t="str">
        <f t="shared" si="255"/>
        <v/>
      </c>
      <c r="K1829" s="268"/>
      <c r="L1829" s="268"/>
      <c r="M1829" s="268"/>
      <c r="N1829" s="269"/>
      <c r="O1829" s="269"/>
      <c r="P1829" s="269"/>
      <c r="Q1829" s="270"/>
      <c r="R1829" s="271"/>
      <c r="S1829" s="268"/>
      <c r="T1829" s="268"/>
      <c r="U1829" s="268"/>
      <c r="V1829" s="268"/>
      <c r="W1829" s="65" t="str">
        <f t="shared" si="256"/>
        <v/>
      </c>
      <c r="X1829" s="65" t="str">
        <f t="shared" si="257"/>
        <v/>
      </c>
      <c r="Y1829" s="65" t="str">
        <f t="shared" si="258"/>
        <v/>
      </c>
      <c r="Z1829" s="65" t="str">
        <f t="shared" si="259"/>
        <v/>
      </c>
      <c r="AA1829" s="65" t="str">
        <f t="shared" si="260"/>
        <v/>
      </c>
    </row>
    <row r="1830" spans="1:27" x14ac:dyDescent="0.25">
      <c r="A1830" s="40" t="str">
        <f>IF(G1830="","",1*ISERROR(VLOOKUP(G1830,G$1:G1829,1,FALSE)))</f>
        <v/>
      </c>
      <c r="B1830" s="40" t="str">
        <f>IF(A1830=0,0,IF(A1830="","",SUM(A$2:A1830)))</f>
        <v/>
      </c>
      <c r="C1830" s="41" t="str">
        <f>IF(H1830="","",1*ISERROR(VLOOKUP(H1830,H$1:H1829,1,FALSE)))</f>
        <v/>
      </c>
      <c r="D1830" s="40" t="str">
        <f>IF(C1830=0,0,IF(C1830="","",SUM(C$2:C1830)))</f>
        <v/>
      </c>
      <c r="E1830" s="41" t="str">
        <f>IF(H1830=0,0,IF(C1830="","",SUM(C$11:C1830)))</f>
        <v/>
      </c>
      <c r="F1830" s="41" t="str">
        <f>IF(H1830="","",COUNTIF(H$11:H1830,"="&amp;H1830))</f>
        <v/>
      </c>
      <c r="G1830" s="41" t="str">
        <f t="shared" si="252"/>
        <v/>
      </c>
      <c r="H1830" s="41" t="str">
        <f t="shared" si="253"/>
        <v/>
      </c>
      <c r="I1830" s="41" t="str">
        <f t="shared" si="254"/>
        <v/>
      </c>
      <c r="J1830" s="41" t="str">
        <f t="shared" si="255"/>
        <v/>
      </c>
      <c r="K1830" s="268"/>
      <c r="L1830" s="268"/>
      <c r="M1830" s="268"/>
      <c r="N1830" s="269"/>
      <c r="O1830" s="269"/>
      <c r="P1830" s="269"/>
      <c r="Q1830" s="270"/>
      <c r="R1830" s="271"/>
      <c r="S1830" s="268"/>
      <c r="T1830" s="268"/>
      <c r="U1830" s="268"/>
      <c r="V1830" s="268"/>
      <c r="W1830" s="65" t="str">
        <f t="shared" si="256"/>
        <v/>
      </c>
      <c r="X1830" s="65" t="str">
        <f t="shared" si="257"/>
        <v/>
      </c>
      <c r="Y1830" s="65" t="str">
        <f t="shared" si="258"/>
        <v/>
      </c>
      <c r="Z1830" s="65" t="str">
        <f t="shared" si="259"/>
        <v/>
      </c>
      <c r="AA1830" s="65" t="str">
        <f t="shared" si="260"/>
        <v/>
      </c>
    </row>
    <row r="1831" spans="1:27" x14ac:dyDescent="0.25">
      <c r="A1831" s="40" t="str">
        <f>IF(G1831="","",1*ISERROR(VLOOKUP(G1831,G$1:G1830,1,FALSE)))</f>
        <v/>
      </c>
      <c r="B1831" s="40" t="str">
        <f>IF(A1831=0,0,IF(A1831="","",SUM(A$2:A1831)))</f>
        <v/>
      </c>
      <c r="C1831" s="41" t="str">
        <f>IF(H1831="","",1*ISERROR(VLOOKUP(H1831,H$1:H1830,1,FALSE)))</f>
        <v/>
      </c>
      <c r="D1831" s="40" t="str">
        <f>IF(C1831=0,0,IF(C1831="","",SUM(C$2:C1831)))</f>
        <v/>
      </c>
      <c r="E1831" s="41" t="str">
        <f>IF(H1831=0,0,IF(C1831="","",SUM(C$11:C1831)))</f>
        <v/>
      </c>
      <c r="F1831" s="41" t="str">
        <f>IF(H1831="","",COUNTIF(H$11:H1831,"="&amp;H1831))</f>
        <v/>
      </c>
      <c r="G1831" s="41" t="str">
        <f t="shared" si="252"/>
        <v/>
      </c>
      <c r="H1831" s="41" t="str">
        <f t="shared" si="253"/>
        <v/>
      </c>
      <c r="I1831" s="41" t="str">
        <f t="shared" si="254"/>
        <v/>
      </c>
      <c r="J1831" s="41" t="str">
        <f t="shared" si="255"/>
        <v/>
      </c>
      <c r="K1831" s="268"/>
      <c r="L1831" s="268"/>
      <c r="M1831" s="268"/>
      <c r="N1831" s="269"/>
      <c r="O1831" s="269"/>
      <c r="P1831" s="269"/>
      <c r="Q1831" s="270"/>
      <c r="R1831" s="271"/>
      <c r="S1831" s="268"/>
      <c r="T1831" s="268"/>
      <c r="U1831" s="268"/>
      <c r="V1831" s="268"/>
      <c r="W1831" s="65" t="str">
        <f t="shared" si="256"/>
        <v/>
      </c>
      <c r="X1831" s="65" t="str">
        <f t="shared" si="257"/>
        <v/>
      </c>
      <c r="Y1831" s="65" t="str">
        <f t="shared" si="258"/>
        <v/>
      </c>
      <c r="Z1831" s="65" t="str">
        <f t="shared" si="259"/>
        <v/>
      </c>
      <c r="AA1831" s="65" t="str">
        <f t="shared" si="260"/>
        <v/>
      </c>
    </row>
    <row r="1832" spans="1:27" x14ac:dyDescent="0.25">
      <c r="A1832" s="40" t="str">
        <f>IF(G1832="","",1*ISERROR(VLOOKUP(G1832,G$1:G1831,1,FALSE)))</f>
        <v/>
      </c>
      <c r="B1832" s="40" t="str">
        <f>IF(A1832=0,0,IF(A1832="","",SUM(A$2:A1832)))</f>
        <v/>
      </c>
      <c r="C1832" s="41" t="str">
        <f>IF(H1832="","",1*ISERROR(VLOOKUP(H1832,H$1:H1831,1,FALSE)))</f>
        <v/>
      </c>
      <c r="D1832" s="40" t="str">
        <f>IF(C1832=0,0,IF(C1832="","",SUM(C$2:C1832)))</f>
        <v/>
      </c>
      <c r="E1832" s="41" t="str">
        <f>IF(H1832=0,0,IF(C1832="","",SUM(C$11:C1832)))</f>
        <v/>
      </c>
      <c r="F1832" s="41" t="str">
        <f>IF(H1832="","",COUNTIF(H$11:H1832,"="&amp;H1832))</f>
        <v/>
      </c>
      <c r="G1832" s="41" t="str">
        <f t="shared" si="252"/>
        <v/>
      </c>
      <c r="H1832" s="41" t="str">
        <f t="shared" si="253"/>
        <v/>
      </c>
      <c r="I1832" s="41" t="str">
        <f t="shared" si="254"/>
        <v/>
      </c>
      <c r="J1832" s="41" t="str">
        <f t="shared" si="255"/>
        <v/>
      </c>
      <c r="K1832" s="268"/>
      <c r="L1832" s="268"/>
      <c r="M1832" s="268"/>
      <c r="N1832" s="269"/>
      <c r="O1832" s="269"/>
      <c r="P1832" s="269"/>
      <c r="Q1832" s="270"/>
      <c r="R1832" s="271"/>
      <c r="S1832" s="268"/>
      <c r="T1832" s="268"/>
      <c r="U1832" s="268"/>
      <c r="V1832" s="268"/>
      <c r="W1832" s="65" t="str">
        <f t="shared" si="256"/>
        <v/>
      </c>
      <c r="X1832" s="65" t="str">
        <f t="shared" si="257"/>
        <v/>
      </c>
      <c r="Y1832" s="65" t="str">
        <f t="shared" si="258"/>
        <v/>
      </c>
      <c r="Z1832" s="65" t="str">
        <f t="shared" si="259"/>
        <v/>
      </c>
      <c r="AA1832" s="65" t="str">
        <f t="shared" si="260"/>
        <v/>
      </c>
    </row>
    <row r="1833" spans="1:27" x14ac:dyDescent="0.25">
      <c r="A1833" s="40" t="str">
        <f>IF(G1833="","",1*ISERROR(VLOOKUP(G1833,G$1:G1832,1,FALSE)))</f>
        <v/>
      </c>
      <c r="B1833" s="40" t="str">
        <f>IF(A1833=0,0,IF(A1833="","",SUM(A$2:A1833)))</f>
        <v/>
      </c>
      <c r="C1833" s="41" t="str">
        <f>IF(H1833="","",1*ISERROR(VLOOKUP(H1833,H$1:H1832,1,FALSE)))</f>
        <v/>
      </c>
      <c r="D1833" s="40" t="str">
        <f>IF(C1833=0,0,IF(C1833="","",SUM(C$2:C1833)))</f>
        <v/>
      </c>
      <c r="E1833" s="41" t="str">
        <f>IF(H1833=0,0,IF(C1833="","",SUM(C$11:C1833)))</f>
        <v/>
      </c>
      <c r="F1833" s="41" t="str">
        <f>IF(H1833="","",COUNTIF(H$11:H1833,"="&amp;H1833))</f>
        <v/>
      </c>
      <c r="G1833" s="41" t="str">
        <f t="shared" si="252"/>
        <v/>
      </c>
      <c r="H1833" s="41" t="str">
        <f t="shared" si="253"/>
        <v/>
      </c>
      <c r="I1833" s="41" t="str">
        <f t="shared" si="254"/>
        <v/>
      </c>
      <c r="J1833" s="41" t="str">
        <f t="shared" si="255"/>
        <v/>
      </c>
      <c r="K1833" s="268"/>
      <c r="L1833" s="268"/>
      <c r="M1833" s="268"/>
      <c r="N1833" s="269"/>
      <c r="O1833" s="269"/>
      <c r="P1833" s="269"/>
      <c r="Q1833" s="270"/>
      <c r="R1833" s="271"/>
      <c r="S1833" s="268"/>
      <c r="T1833" s="268"/>
      <c r="U1833" s="268"/>
      <c r="V1833" s="268"/>
      <c r="W1833" s="65" t="str">
        <f t="shared" si="256"/>
        <v/>
      </c>
      <c r="X1833" s="65" t="str">
        <f t="shared" si="257"/>
        <v/>
      </c>
      <c r="Y1833" s="65" t="str">
        <f t="shared" si="258"/>
        <v/>
      </c>
      <c r="Z1833" s="65" t="str">
        <f t="shared" si="259"/>
        <v/>
      </c>
      <c r="AA1833" s="65" t="str">
        <f t="shared" si="260"/>
        <v/>
      </c>
    </row>
    <row r="1834" spans="1:27" x14ac:dyDescent="0.25">
      <c r="A1834" s="40" t="str">
        <f>IF(G1834="","",1*ISERROR(VLOOKUP(G1834,G$1:G1833,1,FALSE)))</f>
        <v/>
      </c>
      <c r="B1834" s="40" t="str">
        <f>IF(A1834=0,0,IF(A1834="","",SUM(A$2:A1834)))</f>
        <v/>
      </c>
      <c r="C1834" s="41" t="str">
        <f>IF(H1834="","",1*ISERROR(VLOOKUP(H1834,H$1:H1833,1,FALSE)))</f>
        <v/>
      </c>
      <c r="D1834" s="40" t="str">
        <f>IF(C1834=0,0,IF(C1834="","",SUM(C$2:C1834)))</f>
        <v/>
      </c>
      <c r="E1834" s="41" t="str">
        <f>IF(H1834=0,0,IF(C1834="","",SUM(C$11:C1834)))</f>
        <v/>
      </c>
      <c r="F1834" s="41" t="str">
        <f>IF(H1834="","",COUNTIF(H$11:H1834,"="&amp;H1834))</f>
        <v/>
      </c>
      <c r="G1834" s="41" t="str">
        <f t="shared" si="252"/>
        <v/>
      </c>
      <c r="H1834" s="41" t="str">
        <f t="shared" si="253"/>
        <v/>
      </c>
      <c r="I1834" s="41" t="str">
        <f t="shared" si="254"/>
        <v/>
      </c>
      <c r="J1834" s="41" t="str">
        <f t="shared" si="255"/>
        <v/>
      </c>
      <c r="K1834" s="268"/>
      <c r="L1834" s="268"/>
      <c r="M1834" s="268"/>
      <c r="N1834" s="269"/>
      <c r="O1834" s="269"/>
      <c r="P1834" s="269"/>
      <c r="Q1834" s="270"/>
      <c r="R1834" s="271"/>
      <c r="S1834" s="268"/>
      <c r="T1834" s="268"/>
      <c r="U1834" s="268"/>
      <c r="V1834" s="268"/>
      <c r="W1834" s="65" t="str">
        <f t="shared" si="256"/>
        <v/>
      </c>
      <c r="X1834" s="65" t="str">
        <f t="shared" si="257"/>
        <v/>
      </c>
      <c r="Y1834" s="65" t="str">
        <f t="shared" si="258"/>
        <v/>
      </c>
      <c r="Z1834" s="65" t="str">
        <f t="shared" si="259"/>
        <v/>
      </c>
      <c r="AA1834" s="65" t="str">
        <f t="shared" si="260"/>
        <v/>
      </c>
    </row>
    <row r="1835" spans="1:27" x14ac:dyDescent="0.25">
      <c r="A1835" s="40" t="str">
        <f>IF(G1835="","",1*ISERROR(VLOOKUP(G1835,G$1:G1834,1,FALSE)))</f>
        <v/>
      </c>
      <c r="B1835" s="40" t="str">
        <f>IF(A1835=0,0,IF(A1835="","",SUM(A$2:A1835)))</f>
        <v/>
      </c>
      <c r="C1835" s="41" t="str">
        <f>IF(H1835="","",1*ISERROR(VLOOKUP(H1835,H$1:H1834,1,FALSE)))</f>
        <v/>
      </c>
      <c r="D1835" s="40" t="str">
        <f>IF(C1835=0,0,IF(C1835="","",SUM(C$2:C1835)))</f>
        <v/>
      </c>
      <c r="E1835" s="41" t="str">
        <f>IF(H1835=0,0,IF(C1835="","",SUM(C$11:C1835)))</f>
        <v/>
      </c>
      <c r="F1835" s="41" t="str">
        <f>IF(H1835="","",COUNTIF(H$11:H1835,"="&amp;H1835))</f>
        <v/>
      </c>
      <c r="G1835" s="41" t="str">
        <f t="shared" si="252"/>
        <v/>
      </c>
      <c r="H1835" s="41" t="str">
        <f t="shared" si="253"/>
        <v/>
      </c>
      <c r="I1835" s="41" t="str">
        <f t="shared" si="254"/>
        <v/>
      </c>
      <c r="J1835" s="41" t="str">
        <f t="shared" si="255"/>
        <v/>
      </c>
      <c r="K1835" s="268"/>
      <c r="L1835" s="268"/>
      <c r="M1835" s="268"/>
      <c r="N1835" s="269"/>
      <c r="O1835" s="269"/>
      <c r="P1835" s="269"/>
      <c r="Q1835" s="270"/>
      <c r="R1835" s="271"/>
      <c r="S1835" s="268"/>
      <c r="T1835" s="268"/>
      <c r="U1835" s="268"/>
      <c r="V1835" s="268"/>
      <c r="W1835" s="65" t="str">
        <f t="shared" si="256"/>
        <v/>
      </c>
      <c r="X1835" s="65" t="str">
        <f t="shared" si="257"/>
        <v/>
      </c>
      <c r="Y1835" s="65" t="str">
        <f t="shared" si="258"/>
        <v/>
      </c>
      <c r="Z1835" s="65" t="str">
        <f t="shared" si="259"/>
        <v/>
      </c>
      <c r="AA1835" s="65" t="str">
        <f t="shared" si="260"/>
        <v/>
      </c>
    </row>
    <row r="1836" spans="1:27" x14ac:dyDescent="0.25">
      <c r="A1836" s="40" t="str">
        <f>IF(G1836="","",1*ISERROR(VLOOKUP(G1836,G$1:G1835,1,FALSE)))</f>
        <v/>
      </c>
      <c r="B1836" s="40" t="str">
        <f>IF(A1836=0,0,IF(A1836="","",SUM(A$2:A1836)))</f>
        <v/>
      </c>
      <c r="C1836" s="41" t="str">
        <f>IF(H1836="","",1*ISERROR(VLOOKUP(H1836,H$1:H1835,1,FALSE)))</f>
        <v/>
      </c>
      <c r="D1836" s="40" t="str">
        <f>IF(C1836=0,0,IF(C1836="","",SUM(C$2:C1836)))</f>
        <v/>
      </c>
      <c r="E1836" s="41" t="str">
        <f>IF(H1836=0,0,IF(C1836="","",SUM(C$11:C1836)))</f>
        <v/>
      </c>
      <c r="F1836" s="41" t="str">
        <f>IF(H1836="","",COUNTIF(H$11:H1836,"="&amp;H1836))</f>
        <v/>
      </c>
      <c r="G1836" s="41" t="str">
        <f t="shared" si="252"/>
        <v/>
      </c>
      <c r="H1836" s="41" t="str">
        <f t="shared" si="253"/>
        <v/>
      </c>
      <c r="I1836" s="41" t="str">
        <f t="shared" si="254"/>
        <v/>
      </c>
      <c r="J1836" s="41" t="str">
        <f t="shared" si="255"/>
        <v/>
      </c>
      <c r="K1836" s="268"/>
      <c r="L1836" s="268"/>
      <c r="M1836" s="268"/>
      <c r="N1836" s="269"/>
      <c r="O1836" s="269"/>
      <c r="P1836" s="269"/>
      <c r="Q1836" s="270"/>
      <c r="R1836" s="271"/>
      <c r="S1836" s="268"/>
      <c r="T1836" s="268"/>
      <c r="U1836" s="268"/>
      <c r="V1836" s="268"/>
      <c r="W1836" s="65" t="str">
        <f t="shared" si="256"/>
        <v/>
      </c>
      <c r="X1836" s="65" t="str">
        <f t="shared" si="257"/>
        <v/>
      </c>
      <c r="Y1836" s="65" t="str">
        <f t="shared" si="258"/>
        <v/>
      </c>
      <c r="Z1836" s="65" t="str">
        <f t="shared" si="259"/>
        <v/>
      </c>
      <c r="AA1836" s="65" t="str">
        <f t="shared" si="260"/>
        <v/>
      </c>
    </row>
    <row r="1837" spans="1:27" x14ac:dyDescent="0.25">
      <c r="A1837" s="40" t="str">
        <f>IF(G1837="","",1*ISERROR(VLOOKUP(G1837,G$1:G1836,1,FALSE)))</f>
        <v/>
      </c>
      <c r="B1837" s="40" t="str">
        <f>IF(A1837=0,0,IF(A1837="","",SUM(A$2:A1837)))</f>
        <v/>
      </c>
      <c r="C1837" s="41" t="str">
        <f>IF(H1837="","",1*ISERROR(VLOOKUP(H1837,H$1:H1836,1,FALSE)))</f>
        <v/>
      </c>
      <c r="D1837" s="40" t="str">
        <f>IF(C1837=0,0,IF(C1837="","",SUM(C$2:C1837)))</f>
        <v/>
      </c>
      <c r="E1837" s="41" t="str">
        <f>IF(H1837=0,0,IF(C1837="","",SUM(C$11:C1837)))</f>
        <v/>
      </c>
      <c r="F1837" s="41" t="str">
        <f>IF(H1837="","",COUNTIF(H$11:H1837,"="&amp;H1837))</f>
        <v/>
      </c>
      <c r="G1837" s="41" t="str">
        <f t="shared" si="252"/>
        <v/>
      </c>
      <c r="H1837" s="41" t="str">
        <f t="shared" si="253"/>
        <v/>
      </c>
      <c r="I1837" s="41" t="str">
        <f t="shared" si="254"/>
        <v/>
      </c>
      <c r="J1837" s="41" t="str">
        <f t="shared" si="255"/>
        <v/>
      </c>
      <c r="K1837" s="268"/>
      <c r="L1837" s="268"/>
      <c r="M1837" s="268"/>
      <c r="N1837" s="269"/>
      <c r="O1837" s="269"/>
      <c r="P1837" s="269"/>
      <c r="Q1837" s="270"/>
      <c r="R1837" s="271"/>
      <c r="S1837" s="268"/>
      <c r="T1837" s="268"/>
      <c r="U1837" s="268"/>
      <c r="V1837" s="268"/>
      <c r="W1837" s="65" t="str">
        <f t="shared" si="256"/>
        <v/>
      </c>
      <c r="X1837" s="65" t="str">
        <f t="shared" si="257"/>
        <v/>
      </c>
      <c r="Y1837" s="65" t="str">
        <f t="shared" si="258"/>
        <v/>
      </c>
      <c r="Z1837" s="65" t="str">
        <f t="shared" si="259"/>
        <v/>
      </c>
      <c r="AA1837" s="65" t="str">
        <f t="shared" si="260"/>
        <v/>
      </c>
    </row>
    <row r="1838" spans="1:27" x14ac:dyDescent="0.25">
      <c r="A1838" s="40" t="str">
        <f>IF(G1838="","",1*ISERROR(VLOOKUP(G1838,G$1:G1837,1,FALSE)))</f>
        <v/>
      </c>
      <c r="B1838" s="40" t="str">
        <f>IF(A1838=0,0,IF(A1838="","",SUM(A$2:A1838)))</f>
        <v/>
      </c>
      <c r="C1838" s="41" t="str">
        <f>IF(H1838="","",1*ISERROR(VLOOKUP(H1838,H$1:H1837,1,FALSE)))</f>
        <v/>
      </c>
      <c r="D1838" s="40" t="str">
        <f>IF(C1838=0,0,IF(C1838="","",SUM(C$2:C1838)))</f>
        <v/>
      </c>
      <c r="E1838" s="41" t="str">
        <f>IF(H1838=0,0,IF(C1838="","",SUM(C$11:C1838)))</f>
        <v/>
      </c>
      <c r="F1838" s="41" t="str">
        <f>IF(H1838="","",COUNTIF(H$11:H1838,"="&amp;H1838))</f>
        <v/>
      </c>
      <c r="G1838" s="41" t="str">
        <f t="shared" si="252"/>
        <v/>
      </c>
      <c r="H1838" s="41" t="str">
        <f t="shared" si="253"/>
        <v/>
      </c>
      <c r="I1838" s="41" t="str">
        <f t="shared" si="254"/>
        <v/>
      </c>
      <c r="J1838" s="41" t="str">
        <f t="shared" si="255"/>
        <v/>
      </c>
      <c r="K1838" s="268"/>
      <c r="L1838" s="268"/>
      <c r="M1838" s="268"/>
      <c r="N1838" s="269"/>
      <c r="O1838" s="269"/>
      <c r="P1838" s="269"/>
      <c r="Q1838" s="270"/>
      <c r="R1838" s="271"/>
      <c r="S1838" s="268"/>
      <c r="T1838" s="268"/>
      <c r="U1838" s="268"/>
      <c r="V1838" s="268"/>
      <c r="W1838" s="65" t="str">
        <f t="shared" si="256"/>
        <v/>
      </c>
      <c r="X1838" s="65" t="str">
        <f t="shared" si="257"/>
        <v/>
      </c>
      <c r="Y1838" s="65" t="str">
        <f t="shared" si="258"/>
        <v/>
      </c>
      <c r="Z1838" s="65" t="str">
        <f t="shared" si="259"/>
        <v/>
      </c>
      <c r="AA1838" s="65" t="str">
        <f t="shared" si="260"/>
        <v/>
      </c>
    </row>
    <row r="1839" spans="1:27" x14ac:dyDescent="0.25">
      <c r="A1839" s="40" t="str">
        <f>IF(G1839="","",1*ISERROR(VLOOKUP(G1839,G$1:G1838,1,FALSE)))</f>
        <v/>
      </c>
      <c r="B1839" s="40" t="str">
        <f>IF(A1839=0,0,IF(A1839="","",SUM(A$2:A1839)))</f>
        <v/>
      </c>
      <c r="C1839" s="41" t="str">
        <f>IF(H1839="","",1*ISERROR(VLOOKUP(H1839,H$1:H1838,1,FALSE)))</f>
        <v/>
      </c>
      <c r="D1839" s="40" t="str">
        <f>IF(C1839=0,0,IF(C1839="","",SUM(C$2:C1839)))</f>
        <v/>
      </c>
      <c r="E1839" s="41" t="str">
        <f>IF(H1839=0,0,IF(C1839="","",SUM(C$11:C1839)))</f>
        <v/>
      </c>
      <c r="F1839" s="41" t="str">
        <f>IF(H1839="","",COUNTIF(H$11:H1839,"="&amp;H1839))</f>
        <v/>
      </c>
      <c r="G1839" s="41" t="str">
        <f t="shared" si="252"/>
        <v/>
      </c>
      <c r="H1839" s="41" t="str">
        <f t="shared" si="253"/>
        <v/>
      </c>
      <c r="I1839" s="41" t="str">
        <f t="shared" si="254"/>
        <v/>
      </c>
      <c r="J1839" s="41" t="str">
        <f t="shared" si="255"/>
        <v/>
      </c>
      <c r="K1839" s="268"/>
      <c r="L1839" s="268"/>
      <c r="M1839" s="268"/>
      <c r="N1839" s="269"/>
      <c r="O1839" s="269"/>
      <c r="P1839" s="269"/>
      <c r="Q1839" s="270"/>
      <c r="R1839" s="271"/>
      <c r="S1839" s="268"/>
      <c r="T1839" s="268"/>
      <c r="U1839" s="268"/>
      <c r="V1839" s="268"/>
      <c r="W1839" s="65" t="str">
        <f t="shared" si="256"/>
        <v/>
      </c>
      <c r="X1839" s="65" t="str">
        <f t="shared" si="257"/>
        <v/>
      </c>
      <c r="Y1839" s="65" t="str">
        <f t="shared" si="258"/>
        <v/>
      </c>
      <c r="Z1839" s="65" t="str">
        <f t="shared" si="259"/>
        <v/>
      </c>
      <c r="AA1839" s="65" t="str">
        <f t="shared" si="260"/>
        <v/>
      </c>
    </row>
    <row r="1840" spans="1:27" x14ac:dyDescent="0.25">
      <c r="A1840" s="40" t="str">
        <f>IF(G1840="","",1*ISERROR(VLOOKUP(G1840,G$1:G1839,1,FALSE)))</f>
        <v/>
      </c>
      <c r="B1840" s="40" t="str">
        <f>IF(A1840=0,0,IF(A1840="","",SUM(A$2:A1840)))</f>
        <v/>
      </c>
      <c r="C1840" s="41" t="str">
        <f>IF(H1840="","",1*ISERROR(VLOOKUP(H1840,H$1:H1839,1,FALSE)))</f>
        <v/>
      </c>
      <c r="D1840" s="40" t="str">
        <f>IF(C1840=0,0,IF(C1840="","",SUM(C$2:C1840)))</f>
        <v/>
      </c>
      <c r="E1840" s="41" t="str">
        <f>IF(H1840=0,0,IF(C1840="","",SUM(C$11:C1840)))</f>
        <v/>
      </c>
      <c r="F1840" s="41" t="str">
        <f>IF(H1840="","",COUNTIF(H$11:H1840,"="&amp;H1840))</f>
        <v/>
      </c>
      <c r="G1840" s="41" t="str">
        <f t="shared" si="252"/>
        <v/>
      </c>
      <c r="H1840" s="41" t="str">
        <f t="shared" si="253"/>
        <v/>
      </c>
      <c r="I1840" s="41" t="str">
        <f t="shared" si="254"/>
        <v/>
      </c>
      <c r="J1840" s="41" t="str">
        <f t="shared" si="255"/>
        <v/>
      </c>
      <c r="K1840" s="268"/>
      <c r="L1840" s="268"/>
      <c r="M1840" s="268"/>
      <c r="N1840" s="269"/>
      <c r="O1840" s="269"/>
      <c r="P1840" s="269"/>
      <c r="Q1840" s="270"/>
      <c r="R1840" s="271"/>
      <c r="S1840" s="268"/>
      <c r="T1840" s="268"/>
      <c r="U1840" s="268"/>
      <c r="V1840" s="268"/>
      <c r="W1840" s="65" t="str">
        <f t="shared" si="256"/>
        <v/>
      </c>
      <c r="X1840" s="65" t="str">
        <f t="shared" si="257"/>
        <v/>
      </c>
      <c r="Y1840" s="65" t="str">
        <f t="shared" si="258"/>
        <v/>
      </c>
      <c r="Z1840" s="65" t="str">
        <f t="shared" si="259"/>
        <v/>
      </c>
      <c r="AA1840" s="65" t="str">
        <f t="shared" si="260"/>
        <v/>
      </c>
    </row>
    <row r="1841" spans="1:27" x14ac:dyDescent="0.25">
      <c r="A1841" s="40" t="str">
        <f>IF(G1841="","",1*ISERROR(VLOOKUP(G1841,G$1:G1840,1,FALSE)))</f>
        <v/>
      </c>
      <c r="B1841" s="40" t="str">
        <f>IF(A1841=0,0,IF(A1841="","",SUM(A$2:A1841)))</f>
        <v/>
      </c>
      <c r="C1841" s="41" t="str">
        <f>IF(H1841="","",1*ISERROR(VLOOKUP(H1841,H$1:H1840,1,FALSE)))</f>
        <v/>
      </c>
      <c r="D1841" s="40" t="str">
        <f>IF(C1841=0,0,IF(C1841="","",SUM(C$2:C1841)))</f>
        <v/>
      </c>
      <c r="E1841" s="41" t="str">
        <f>IF(H1841=0,0,IF(C1841="","",SUM(C$11:C1841)))</f>
        <v/>
      </c>
      <c r="F1841" s="41" t="str">
        <f>IF(H1841="","",COUNTIF(H$11:H1841,"="&amp;H1841))</f>
        <v/>
      </c>
      <c r="G1841" s="41" t="str">
        <f t="shared" si="252"/>
        <v/>
      </c>
      <c r="H1841" s="41" t="str">
        <f t="shared" si="253"/>
        <v/>
      </c>
      <c r="I1841" s="41" t="str">
        <f t="shared" si="254"/>
        <v/>
      </c>
      <c r="J1841" s="41" t="str">
        <f t="shared" si="255"/>
        <v/>
      </c>
      <c r="K1841" s="268"/>
      <c r="L1841" s="268"/>
      <c r="M1841" s="268"/>
      <c r="N1841" s="269"/>
      <c r="O1841" s="269"/>
      <c r="P1841" s="269"/>
      <c r="Q1841" s="270"/>
      <c r="R1841" s="271"/>
      <c r="S1841" s="268"/>
      <c r="T1841" s="268"/>
      <c r="U1841" s="268"/>
      <c r="V1841" s="268"/>
      <c r="W1841" s="65" t="str">
        <f t="shared" si="256"/>
        <v/>
      </c>
      <c r="X1841" s="65" t="str">
        <f t="shared" si="257"/>
        <v/>
      </c>
      <c r="Y1841" s="65" t="str">
        <f t="shared" si="258"/>
        <v/>
      </c>
      <c r="Z1841" s="65" t="str">
        <f t="shared" si="259"/>
        <v/>
      </c>
      <c r="AA1841" s="65" t="str">
        <f t="shared" si="260"/>
        <v/>
      </c>
    </row>
    <row r="1842" spans="1:27" x14ac:dyDescent="0.25">
      <c r="A1842" s="40" t="str">
        <f>IF(G1842="","",1*ISERROR(VLOOKUP(G1842,G$1:G1841,1,FALSE)))</f>
        <v/>
      </c>
      <c r="B1842" s="40" t="str">
        <f>IF(A1842=0,0,IF(A1842="","",SUM(A$2:A1842)))</f>
        <v/>
      </c>
      <c r="C1842" s="41" t="str">
        <f>IF(H1842="","",1*ISERROR(VLOOKUP(H1842,H$1:H1841,1,FALSE)))</f>
        <v/>
      </c>
      <c r="D1842" s="40" t="str">
        <f>IF(C1842=0,0,IF(C1842="","",SUM(C$2:C1842)))</f>
        <v/>
      </c>
      <c r="E1842" s="41" t="str">
        <f>IF(H1842=0,0,IF(C1842="","",SUM(C$11:C1842)))</f>
        <v/>
      </c>
      <c r="F1842" s="41" t="str">
        <f>IF(H1842="","",COUNTIF(H$11:H1842,"="&amp;H1842))</f>
        <v/>
      </c>
      <c r="G1842" s="41" t="str">
        <f t="shared" si="252"/>
        <v/>
      </c>
      <c r="H1842" s="41" t="str">
        <f t="shared" si="253"/>
        <v/>
      </c>
      <c r="I1842" s="41" t="str">
        <f t="shared" si="254"/>
        <v/>
      </c>
      <c r="J1842" s="41" t="str">
        <f t="shared" si="255"/>
        <v/>
      </c>
      <c r="K1842" s="268"/>
      <c r="L1842" s="268"/>
      <c r="M1842" s="268"/>
      <c r="N1842" s="269"/>
      <c r="O1842" s="269"/>
      <c r="P1842" s="269"/>
      <c r="Q1842" s="270"/>
      <c r="R1842" s="271"/>
      <c r="S1842" s="268"/>
      <c r="T1842" s="268"/>
      <c r="U1842" s="268"/>
      <c r="V1842" s="268"/>
      <c r="W1842" s="65" t="str">
        <f t="shared" si="256"/>
        <v/>
      </c>
      <c r="X1842" s="65" t="str">
        <f t="shared" si="257"/>
        <v/>
      </c>
      <c r="Y1842" s="65" t="str">
        <f t="shared" si="258"/>
        <v/>
      </c>
      <c r="Z1842" s="65" t="str">
        <f t="shared" si="259"/>
        <v/>
      </c>
      <c r="AA1842" s="65" t="str">
        <f t="shared" si="260"/>
        <v/>
      </c>
    </row>
    <row r="1843" spans="1:27" x14ac:dyDescent="0.25">
      <c r="A1843" s="40" t="str">
        <f>IF(G1843="","",1*ISERROR(VLOOKUP(G1843,G$1:G1842,1,FALSE)))</f>
        <v/>
      </c>
      <c r="B1843" s="40" t="str">
        <f>IF(A1843=0,0,IF(A1843="","",SUM(A$2:A1843)))</f>
        <v/>
      </c>
      <c r="C1843" s="41" t="str">
        <f>IF(H1843="","",1*ISERROR(VLOOKUP(H1843,H$1:H1842,1,FALSE)))</f>
        <v/>
      </c>
      <c r="D1843" s="40" t="str">
        <f>IF(C1843=0,0,IF(C1843="","",SUM(C$2:C1843)))</f>
        <v/>
      </c>
      <c r="E1843" s="41" t="str">
        <f>IF(H1843=0,0,IF(C1843="","",SUM(C$11:C1843)))</f>
        <v/>
      </c>
      <c r="F1843" s="41" t="str">
        <f>IF(H1843="","",COUNTIF(H$11:H1843,"="&amp;H1843))</f>
        <v/>
      </c>
      <c r="G1843" s="41" t="str">
        <f t="shared" si="252"/>
        <v/>
      </c>
      <c r="H1843" s="41" t="str">
        <f t="shared" si="253"/>
        <v/>
      </c>
      <c r="I1843" s="41" t="str">
        <f t="shared" si="254"/>
        <v/>
      </c>
      <c r="J1843" s="41" t="str">
        <f t="shared" si="255"/>
        <v/>
      </c>
      <c r="K1843" s="268"/>
      <c r="L1843" s="268"/>
      <c r="M1843" s="268"/>
      <c r="N1843" s="269"/>
      <c r="O1843" s="269"/>
      <c r="P1843" s="269"/>
      <c r="Q1843" s="270"/>
      <c r="R1843" s="271"/>
      <c r="S1843" s="268"/>
      <c r="T1843" s="268"/>
      <c r="U1843" s="268"/>
      <c r="V1843" s="268"/>
      <c r="W1843" s="65" t="str">
        <f t="shared" si="256"/>
        <v/>
      </c>
      <c r="X1843" s="65" t="str">
        <f t="shared" si="257"/>
        <v/>
      </c>
      <c r="Y1843" s="65" t="str">
        <f t="shared" si="258"/>
        <v/>
      </c>
      <c r="Z1843" s="65" t="str">
        <f t="shared" si="259"/>
        <v/>
      </c>
      <c r="AA1843" s="65" t="str">
        <f t="shared" si="260"/>
        <v/>
      </c>
    </row>
    <row r="1844" spans="1:27" x14ac:dyDescent="0.25">
      <c r="A1844" s="40" t="str">
        <f>IF(G1844="","",1*ISERROR(VLOOKUP(G1844,G$1:G1843,1,FALSE)))</f>
        <v/>
      </c>
      <c r="B1844" s="40" t="str">
        <f>IF(A1844=0,0,IF(A1844="","",SUM(A$2:A1844)))</f>
        <v/>
      </c>
      <c r="C1844" s="41" t="str">
        <f>IF(H1844="","",1*ISERROR(VLOOKUP(H1844,H$1:H1843,1,FALSE)))</f>
        <v/>
      </c>
      <c r="D1844" s="40" t="str">
        <f>IF(C1844=0,0,IF(C1844="","",SUM(C$2:C1844)))</f>
        <v/>
      </c>
      <c r="E1844" s="41" t="str">
        <f>IF(H1844=0,0,IF(C1844="","",SUM(C$11:C1844)))</f>
        <v/>
      </c>
      <c r="F1844" s="41" t="str">
        <f>IF(H1844="","",COUNTIF(H$11:H1844,"="&amp;H1844))</f>
        <v/>
      </c>
      <c r="G1844" s="41" t="str">
        <f t="shared" si="252"/>
        <v/>
      </c>
      <c r="H1844" s="41" t="str">
        <f t="shared" si="253"/>
        <v/>
      </c>
      <c r="I1844" s="41" t="str">
        <f t="shared" si="254"/>
        <v/>
      </c>
      <c r="J1844" s="41" t="str">
        <f t="shared" si="255"/>
        <v/>
      </c>
      <c r="K1844" s="268"/>
      <c r="L1844" s="268"/>
      <c r="M1844" s="268"/>
      <c r="N1844" s="269"/>
      <c r="O1844" s="269"/>
      <c r="P1844" s="269"/>
      <c r="Q1844" s="270"/>
      <c r="R1844" s="271"/>
      <c r="S1844" s="268"/>
      <c r="T1844" s="268"/>
      <c r="U1844" s="268"/>
      <c r="V1844" s="268"/>
      <c r="W1844" s="65" t="str">
        <f t="shared" si="256"/>
        <v/>
      </c>
      <c r="X1844" s="65" t="str">
        <f t="shared" si="257"/>
        <v/>
      </c>
      <c r="Y1844" s="65" t="str">
        <f t="shared" si="258"/>
        <v/>
      </c>
      <c r="Z1844" s="65" t="str">
        <f t="shared" si="259"/>
        <v/>
      </c>
      <c r="AA1844" s="65" t="str">
        <f t="shared" si="260"/>
        <v/>
      </c>
    </row>
    <row r="1845" spans="1:27" x14ac:dyDescent="0.25">
      <c r="A1845" s="40" t="str">
        <f>IF(G1845="","",1*ISERROR(VLOOKUP(G1845,G$1:G1844,1,FALSE)))</f>
        <v/>
      </c>
      <c r="B1845" s="40" t="str">
        <f>IF(A1845=0,0,IF(A1845="","",SUM(A$2:A1845)))</f>
        <v/>
      </c>
      <c r="C1845" s="41" t="str">
        <f>IF(H1845="","",1*ISERROR(VLOOKUP(H1845,H$1:H1844,1,FALSE)))</f>
        <v/>
      </c>
      <c r="D1845" s="40" t="str">
        <f>IF(C1845=0,0,IF(C1845="","",SUM(C$2:C1845)))</f>
        <v/>
      </c>
      <c r="E1845" s="41" t="str">
        <f>IF(H1845=0,0,IF(C1845="","",SUM(C$11:C1845)))</f>
        <v/>
      </c>
      <c r="F1845" s="41" t="str">
        <f>IF(H1845="","",COUNTIF(H$11:H1845,"="&amp;H1845))</f>
        <v/>
      </c>
      <c r="G1845" s="41" t="str">
        <f t="shared" si="252"/>
        <v/>
      </c>
      <c r="H1845" s="41" t="str">
        <f t="shared" si="253"/>
        <v/>
      </c>
      <c r="I1845" s="41" t="str">
        <f t="shared" si="254"/>
        <v/>
      </c>
      <c r="J1845" s="41" t="str">
        <f t="shared" si="255"/>
        <v/>
      </c>
      <c r="K1845" s="268"/>
      <c r="L1845" s="268"/>
      <c r="M1845" s="268"/>
      <c r="N1845" s="269"/>
      <c r="O1845" s="269"/>
      <c r="P1845" s="269"/>
      <c r="Q1845" s="270"/>
      <c r="R1845" s="271"/>
      <c r="S1845" s="268"/>
      <c r="T1845" s="268"/>
      <c r="U1845" s="268"/>
      <c r="V1845" s="268"/>
      <c r="W1845" s="65" t="str">
        <f t="shared" si="256"/>
        <v/>
      </c>
      <c r="X1845" s="65" t="str">
        <f t="shared" si="257"/>
        <v/>
      </c>
      <c r="Y1845" s="65" t="str">
        <f t="shared" si="258"/>
        <v/>
      </c>
      <c r="Z1845" s="65" t="str">
        <f t="shared" si="259"/>
        <v/>
      </c>
      <c r="AA1845" s="65" t="str">
        <f t="shared" si="260"/>
        <v/>
      </c>
    </row>
    <row r="1846" spans="1:27" x14ac:dyDescent="0.25">
      <c r="A1846" s="40" t="str">
        <f>IF(G1846="","",1*ISERROR(VLOOKUP(G1846,G$1:G1845,1,FALSE)))</f>
        <v/>
      </c>
      <c r="B1846" s="40" t="str">
        <f>IF(A1846=0,0,IF(A1846="","",SUM(A$2:A1846)))</f>
        <v/>
      </c>
      <c r="C1846" s="41" t="str">
        <f>IF(H1846="","",1*ISERROR(VLOOKUP(H1846,H$1:H1845,1,FALSE)))</f>
        <v/>
      </c>
      <c r="D1846" s="40" t="str">
        <f>IF(C1846=0,0,IF(C1846="","",SUM(C$2:C1846)))</f>
        <v/>
      </c>
      <c r="E1846" s="41" t="str">
        <f>IF(H1846=0,0,IF(C1846="","",SUM(C$11:C1846)))</f>
        <v/>
      </c>
      <c r="F1846" s="41" t="str">
        <f>IF(H1846="","",COUNTIF(H$11:H1846,"="&amp;H1846))</f>
        <v/>
      </c>
      <c r="G1846" s="41" t="str">
        <f t="shared" si="252"/>
        <v/>
      </c>
      <c r="H1846" s="41" t="str">
        <f t="shared" si="253"/>
        <v/>
      </c>
      <c r="I1846" s="41" t="str">
        <f t="shared" si="254"/>
        <v/>
      </c>
      <c r="J1846" s="41" t="str">
        <f t="shared" si="255"/>
        <v/>
      </c>
      <c r="K1846" s="268"/>
      <c r="L1846" s="268"/>
      <c r="M1846" s="268"/>
      <c r="N1846" s="269"/>
      <c r="O1846" s="269"/>
      <c r="P1846" s="269"/>
      <c r="Q1846" s="270"/>
      <c r="R1846" s="271"/>
      <c r="S1846" s="268"/>
      <c r="T1846" s="268"/>
      <c r="U1846" s="268"/>
      <c r="V1846" s="268"/>
      <c r="W1846" s="65" t="str">
        <f t="shared" si="256"/>
        <v/>
      </c>
      <c r="X1846" s="65" t="str">
        <f t="shared" si="257"/>
        <v/>
      </c>
      <c r="Y1846" s="65" t="str">
        <f t="shared" si="258"/>
        <v/>
      </c>
      <c r="Z1846" s="65" t="str">
        <f t="shared" si="259"/>
        <v/>
      </c>
      <c r="AA1846" s="65" t="str">
        <f t="shared" si="260"/>
        <v/>
      </c>
    </row>
    <row r="1847" spans="1:27" x14ac:dyDescent="0.25">
      <c r="A1847" s="40" t="str">
        <f>IF(G1847="","",1*ISERROR(VLOOKUP(G1847,G$1:G1846,1,FALSE)))</f>
        <v/>
      </c>
      <c r="B1847" s="40" t="str">
        <f>IF(A1847=0,0,IF(A1847="","",SUM(A$2:A1847)))</f>
        <v/>
      </c>
      <c r="C1847" s="41" t="str">
        <f>IF(H1847="","",1*ISERROR(VLOOKUP(H1847,H$1:H1846,1,FALSE)))</f>
        <v/>
      </c>
      <c r="D1847" s="40" t="str">
        <f>IF(C1847=0,0,IF(C1847="","",SUM(C$2:C1847)))</f>
        <v/>
      </c>
      <c r="E1847" s="41" t="str">
        <f>IF(H1847=0,0,IF(C1847="","",SUM(C$11:C1847)))</f>
        <v/>
      </c>
      <c r="F1847" s="41" t="str">
        <f>IF(H1847="","",COUNTIF(H$11:H1847,"="&amp;H1847))</f>
        <v/>
      </c>
      <c r="G1847" s="41" t="str">
        <f t="shared" si="252"/>
        <v/>
      </c>
      <c r="H1847" s="41" t="str">
        <f t="shared" si="253"/>
        <v/>
      </c>
      <c r="I1847" s="41" t="str">
        <f t="shared" si="254"/>
        <v/>
      </c>
      <c r="J1847" s="41" t="str">
        <f t="shared" si="255"/>
        <v/>
      </c>
      <c r="K1847" s="268"/>
      <c r="L1847" s="268"/>
      <c r="M1847" s="268"/>
      <c r="N1847" s="269"/>
      <c r="O1847" s="269"/>
      <c r="P1847" s="269"/>
      <c r="Q1847" s="270"/>
      <c r="R1847" s="271"/>
      <c r="S1847" s="268"/>
      <c r="T1847" s="268"/>
      <c r="U1847" s="268"/>
      <c r="V1847" s="268"/>
      <c r="W1847" s="65" t="str">
        <f t="shared" si="256"/>
        <v/>
      </c>
      <c r="X1847" s="65" t="str">
        <f t="shared" si="257"/>
        <v/>
      </c>
      <c r="Y1847" s="65" t="str">
        <f t="shared" si="258"/>
        <v/>
      </c>
      <c r="Z1847" s="65" t="str">
        <f t="shared" si="259"/>
        <v/>
      </c>
      <c r="AA1847" s="65" t="str">
        <f t="shared" si="260"/>
        <v/>
      </c>
    </row>
    <row r="1848" spans="1:27" x14ac:dyDescent="0.25">
      <c r="A1848" s="40" t="str">
        <f>IF(G1848="","",1*ISERROR(VLOOKUP(G1848,G$1:G1847,1,FALSE)))</f>
        <v/>
      </c>
      <c r="B1848" s="40" t="str">
        <f>IF(A1848=0,0,IF(A1848="","",SUM(A$2:A1848)))</f>
        <v/>
      </c>
      <c r="C1848" s="41" t="str">
        <f>IF(H1848="","",1*ISERROR(VLOOKUP(H1848,H$1:H1847,1,FALSE)))</f>
        <v/>
      </c>
      <c r="D1848" s="40" t="str">
        <f>IF(C1848=0,0,IF(C1848="","",SUM(C$2:C1848)))</f>
        <v/>
      </c>
      <c r="E1848" s="41" t="str">
        <f>IF(H1848=0,0,IF(C1848="","",SUM(C$11:C1848)))</f>
        <v/>
      </c>
      <c r="F1848" s="41" t="str">
        <f>IF(H1848="","",COUNTIF(H$11:H1848,"="&amp;H1848))</f>
        <v/>
      </c>
      <c r="G1848" s="41" t="str">
        <f t="shared" si="252"/>
        <v/>
      </c>
      <c r="H1848" s="41" t="str">
        <f t="shared" si="253"/>
        <v/>
      </c>
      <c r="I1848" s="41" t="str">
        <f t="shared" si="254"/>
        <v/>
      </c>
      <c r="J1848" s="41" t="str">
        <f t="shared" si="255"/>
        <v/>
      </c>
      <c r="K1848" s="268"/>
      <c r="L1848" s="268"/>
      <c r="M1848" s="268"/>
      <c r="N1848" s="269"/>
      <c r="O1848" s="269"/>
      <c r="P1848" s="269"/>
      <c r="Q1848" s="270"/>
      <c r="R1848" s="271"/>
      <c r="S1848" s="268"/>
      <c r="T1848" s="268"/>
      <c r="U1848" s="268"/>
      <c r="V1848" s="268"/>
      <c r="W1848" s="65" t="str">
        <f t="shared" si="256"/>
        <v/>
      </c>
      <c r="X1848" s="65" t="str">
        <f t="shared" si="257"/>
        <v/>
      </c>
      <c r="Y1848" s="65" t="str">
        <f t="shared" si="258"/>
        <v/>
      </c>
      <c r="Z1848" s="65" t="str">
        <f t="shared" si="259"/>
        <v/>
      </c>
      <c r="AA1848" s="65" t="str">
        <f t="shared" si="260"/>
        <v/>
      </c>
    </row>
    <row r="1849" spans="1:27" x14ac:dyDescent="0.25">
      <c r="A1849" s="40" t="str">
        <f>IF(G1849="","",1*ISERROR(VLOOKUP(G1849,G$1:G1848,1,FALSE)))</f>
        <v/>
      </c>
      <c r="B1849" s="40" t="str">
        <f>IF(A1849=0,0,IF(A1849="","",SUM(A$2:A1849)))</f>
        <v/>
      </c>
      <c r="C1849" s="41" t="str">
        <f>IF(H1849="","",1*ISERROR(VLOOKUP(H1849,H$1:H1848,1,FALSE)))</f>
        <v/>
      </c>
      <c r="D1849" s="40" t="str">
        <f>IF(C1849=0,0,IF(C1849="","",SUM(C$2:C1849)))</f>
        <v/>
      </c>
      <c r="E1849" s="41" t="str">
        <f>IF(H1849=0,0,IF(C1849="","",SUM(C$11:C1849)))</f>
        <v/>
      </c>
      <c r="F1849" s="41" t="str">
        <f>IF(H1849="","",COUNTIF(H$11:H1849,"="&amp;H1849))</f>
        <v/>
      </c>
      <c r="G1849" s="41" t="str">
        <f t="shared" si="252"/>
        <v/>
      </c>
      <c r="H1849" s="41" t="str">
        <f t="shared" si="253"/>
        <v/>
      </c>
      <c r="I1849" s="41" t="str">
        <f t="shared" si="254"/>
        <v/>
      </c>
      <c r="J1849" s="41" t="str">
        <f t="shared" si="255"/>
        <v/>
      </c>
      <c r="K1849" s="268"/>
      <c r="L1849" s="268"/>
      <c r="M1849" s="268"/>
      <c r="N1849" s="269"/>
      <c r="O1849" s="269"/>
      <c r="P1849" s="269"/>
      <c r="Q1849" s="270"/>
      <c r="R1849" s="271"/>
      <c r="S1849" s="268"/>
      <c r="T1849" s="268"/>
      <c r="U1849" s="268"/>
      <c r="V1849" s="268"/>
      <c r="W1849" s="65" t="str">
        <f t="shared" si="256"/>
        <v/>
      </c>
      <c r="X1849" s="65" t="str">
        <f t="shared" si="257"/>
        <v/>
      </c>
      <c r="Y1849" s="65" t="str">
        <f t="shared" si="258"/>
        <v/>
      </c>
      <c r="Z1849" s="65" t="str">
        <f t="shared" si="259"/>
        <v/>
      </c>
      <c r="AA1849" s="65" t="str">
        <f t="shared" si="260"/>
        <v/>
      </c>
    </row>
    <row r="1850" spans="1:27" x14ac:dyDescent="0.25">
      <c r="A1850" s="40" t="str">
        <f>IF(G1850="","",1*ISERROR(VLOOKUP(G1850,G$1:G1849,1,FALSE)))</f>
        <v/>
      </c>
      <c r="B1850" s="40" t="str">
        <f>IF(A1850=0,0,IF(A1850="","",SUM(A$2:A1850)))</f>
        <v/>
      </c>
      <c r="C1850" s="41" t="str">
        <f>IF(H1850="","",1*ISERROR(VLOOKUP(H1850,H$1:H1849,1,FALSE)))</f>
        <v/>
      </c>
      <c r="D1850" s="40" t="str">
        <f>IF(C1850=0,0,IF(C1850="","",SUM(C$2:C1850)))</f>
        <v/>
      </c>
      <c r="E1850" s="41" t="str">
        <f>IF(H1850=0,0,IF(C1850="","",SUM(C$11:C1850)))</f>
        <v/>
      </c>
      <c r="F1850" s="41" t="str">
        <f>IF(H1850="","",COUNTIF(H$11:H1850,"="&amp;H1850))</f>
        <v/>
      </c>
      <c r="G1850" s="41" t="str">
        <f t="shared" si="252"/>
        <v/>
      </c>
      <c r="H1850" s="41" t="str">
        <f t="shared" si="253"/>
        <v/>
      </c>
      <c r="I1850" s="41" t="str">
        <f t="shared" si="254"/>
        <v/>
      </c>
      <c r="J1850" s="41" t="str">
        <f t="shared" si="255"/>
        <v/>
      </c>
      <c r="K1850" s="268"/>
      <c r="L1850" s="268"/>
      <c r="M1850" s="268"/>
      <c r="N1850" s="269"/>
      <c r="O1850" s="269"/>
      <c r="P1850" s="269"/>
      <c r="Q1850" s="270"/>
      <c r="R1850" s="271"/>
      <c r="S1850" s="268"/>
      <c r="T1850" s="268"/>
      <c r="U1850" s="268"/>
      <c r="V1850" s="268"/>
      <c r="W1850" s="65" t="str">
        <f t="shared" si="256"/>
        <v/>
      </c>
      <c r="X1850" s="65" t="str">
        <f t="shared" si="257"/>
        <v/>
      </c>
      <c r="Y1850" s="65" t="str">
        <f t="shared" si="258"/>
        <v/>
      </c>
      <c r="Z1850" s="65" t="str">
        <f t="shared" si="259"/>
        <v/>
      </c>
      <c r="AA1850" s="65" t="str">
        <f t="shared" si="260"/>
        <v/>
      </c>
    </row>
    <row r="1851" spans="1:27" x14ac:dyDescent="0.25">
      <c r="A1851" s="40" t="str">
        <f>IF(G1851="","",1*ISERROR(VLOOKUP(G1851,G$1:G1850,1,FALSE)))</f>
        <v/>
      </c>
      <c r="B1851" s="40" t="str">
        <f>IF(A1851=0,0,IF(A1851="","",SUM(A$2:A1851)))</f>
        <v/>
      </c>
      <c r="C1851" s="41" t="str">
        <f>IF(H1851="","",1*ISERROR(VLOOKUP(H1851,H$1:H1850,1,FALSE)))</f>
        <v/>
      </c>
      <c r="D1851" s="40" t="str">
        <f>IF(C1851=0,0,IF(C1851="","",SUM(C$2:C1851)))</f>
        <v/>
      </c>
      <c r="E1851" s="41" t="str">
        <f>IF(H1851=0,0,IF(C1851="","",SUM(C$11:C1851)))</f>
        <v/>
      </c>
      <c r="F1851" s="41" t="str">
        <f>IF(H1851="","",COUNTIF(H$11:H1851,"="&amp;H1851))</f>
        <v/>
      </c>
      <c r="G1851" s="41" t="str">
        <f t="shared" si="252"/>
        <v/>
      </c>
      <c r="H1851" s="41" t="str">
        <f t="shared" si="253"/>
        <v/>
      </c>
      <c r="I1851" s="41" t="str">
        <f t="shared" si="254"/>
        <v/>
      </c>
      <c r="J1851" s="41" t="str">
        <f t="shared" si="255"/>
        <v/>
      </c>
      <c r="K1851" s="268"/>
      <c r="L1851" s="268"/>
      <c r="M1851" s="268"/>
      <c r="N1851" s="269"/>
      <c r="O1851" s="269"/>
      <c r="P1851" s="269"/>
      <c r="Q1851" s="270"/>
      <c r="R1851" s="271"/>
      <c r="S1851" s="268"/>
      <c r="T1851" s="268"/>
      <c r="U1851" s="268"/>
      <c r="V1851" s="268"/>
      <c r="W1851" s="65" t="str">
        <f t="shared" si="256"/>
        <v/>
      </c>
      <c r="X1851" s="65" t="str">
        <f t="shared" si="257"/>
        <v/>
      </c>
      <c r="Y1851" s="65" t="str">
        <f t="shared" si="258"/>
        <v/>
      </c>
      <c r="Z1851" s="65" t="str">
        <f t="shared" si="259"/>
        <v/>
      </c>
      <c r="AA1851" s="65" t="str">
        <f t="shared" si="260"/>
        <v/>
      </c>
    </row>
    <row r="1852" spans="1:27" x14ac:dyDescent="0.25">
      <c r="A1852" s="40" t="str">
        <f>IF(G1852="","",1*ISERROR(VLOOKUP(G1852,G$1:G1851,1,FALSE)))</f>
        <v/>
      </c>
      <c r="B1852" s="40" t="str">
        <f>IF(A1852=0,0,IF(A1852="","",SUM(A$2:A1852)))</f>
        <v/>
      </c>
      <c r="C1852" s="41" t="str">
        <f>IF(H1852="","",1*ISERROR(VLOOKUP(H1852,H$1:H1851,1,FALSE)))</f>
        <v/>
      </c>
      <c r="D1852" s="40" t="str">
        <f>IF(C1852=0,0,IF(C1852="","",SUM(C$2:C1852)))</f>
        <v/>
      </c>
      <c r="E1852" s="41" t="str">
        <f>IF(H1852=0,0,IF(C1852="","",SUM(C$11:C1852)))</f>
        <v/>
      </c>
      <c r="F1852" s="41" t="str">
        <f>IF(H1852="","",COUNTIF(H$11:H1852,"="&amp;H1852))</f>
        <v/>
      </c>
      <c r="G1852" s="41" t="str">
        <f t="shared" si="252"/>
        <v/>
      </c>
      <c r="H1852" s="41" t="str">
        <f t="shared" si="253"/>
        <v/>
      </c>
      <c r="I1852" s="41" t="str">
        <f t="shared" si="254"/>
        <v/>
      </c>
      <c r="J1852" s="41" t="str">
        <f t="shared" si="255"/>
        <v/>
      </c>
      <c r="K1852" s="268"/>
      <c r="L1852" s="268"/>
      <c r="M1852" s="268"/>
      <c r="N1852" s="269"/>
      <c r="O1852" s="269"/>
      <c r="P1852" s="269"/>
      <c r="Q1852" s="270"/>
      <c r="R1852" s="271"/>
      <c r="S1852" s="268"/>
      <c r="T1852" s="268"/>
      <c r="U1852" s="268"/>
      <c r="V1852" s="268"/>
      <c r="W1852" s="65" t="str">
        <f t="shared" si="256"/>
        <v/>
      </c>
      <c r="X1852" s="65" t="str">
        <f t="shared" si="257"/>
        <v/>
      </c>
      <c r="Y1852" s="65" t="str">
        <f t="shared" si="258"/>
        <v/>
      </c>
      <c r="Z1852" s="65" t="str">
        <f t="shared" si="259"/>
        <v/>
      </c>
      <c r="AA1852" s="65" t="str">
        <f t="shared" si="260"/>
        <v/>
      </c>
    </row>
    <row r="1853" spans="1:27" x14ac:dyDescent="0.25">
      <c r="A1853" s="40" t="str">
        <f>IF(G1853="","",1*ISERROR(VLOOKUP(G1853,G$1:G1852,1,FALSE)))</f>
        <v/>
      </c>
      <c r="B1853" s="40" t="str">
        <f>IF(A1853=0,0,IF(A1853="","",SUM(A$2:A1853)))</f>
        <v/>
      </c>
      <c r="C1853" s="41" t="str">
        <f>IF(H1853="","",1*ISERROR(VLOOKUP(H1853,H$1:H1852,1,FALSE)))</f>
        <v/>
      </c>
      <c r="D1853" s="40" t="str">
        <f>IF(C1853=0,0,IF(C1853="","",SUM(C$2:C1853)))</f>
        <v/>
      </c>
      <c r="E1853" s="41" t="str">
        <f>IF(H1853=0,0,IF(C1853="","",SUM(C$11:C1853)))</f>
        <v/>
      </c>
      <c r="F1853" s="41" t="str">
        <f>IF(H1853="","",COUNTIF(H$11:H1853,"="&amp;H1853))</f>
        <v/>
      </c>
      <c r="G1853" s="41" t="str">
        <f t="shared" si="252"/>
        <v/>
      </c>
      <c r="H1853" s="41" t="str">
        <f t="shared" si="253"/>
        <v/>
      </c>
      <c r="I1853" s="41" t="str">
        <f t="shared" si="254"/>
        <v/>
      </c>
      <c r="J1853" s="41" t="str">
        <f t="shared" si="255"/>
        <v/>
      </c>
      <c r="K1853" s="268"/>
      <c r="L1853" s="268"/>
      <c r="M1853" s="268"/>
      <c r="N1853" s="269"/>
      <c r="O1853" s="269"/>
      <c r="P1853" s="269"/>
      <c r="Q1853" s="270"/>
      <c r="R1853" s="271"/>
      <c r="S1853" s="268"/>
      <c r="T1853" s="268"/>
      <c r="U1853" s="268"/>
      <c r="V1853" s="268"/>
      <c r="W1853" s="65" t="str">
        <f t="shared" si="256"/>
        <v/>
      </c>
      <c r="X1853" s="65" t="str">
        <f t="shared" si="257"/>
        <v/>
      </c>
      <c r="Y1853" s="65" t="str">
        <f t="shared" si="258"/>
        <v/>
      </c>
      <c r="Z1853" s="65" t="str">
        <f t="shared" si="259"/>
        <v/>
      </c>
      <c r="AA1853" s="65" t="str">
        <f t="shared" si="260"/>
        <v/>
      </c>
    </row>
    <row r="1854" spans="1:27" x14ac:dyDescent="0.25">
      <c r="A1854" s="40" t="str">
        <f>IF(G1854="","",1*ISERROR(VLOOKUP(G1854,G$1:G1853,1,FALSE)))</f>
        <v/>
      </c>
      <c r="B1854" s="40" t="str">
        <f>IF(A1854=0,0,IF(A1854="","",SUM(A$2:A1854)))</f>
        <v/>
      </c>
      <c r="C1854" s="41" t="str">
        <f>IF(H1854="","",1*ISERROR(VLOOKUP(H1854,H$1:H1853,1,FALSE)))</f>
        <v/>
      </c>
      <c r="D1854" s="40" t="str">
        <f>IF(C1854=0,0,IF(C1854="","",SUM(C$2:C1854)))</f>
        <v/>
      </c>
      <c r="E1854" s="41" t="str">
        <f>IF(H1854=0,0,IF(C1854="","",SUM(C$11:C1854)))</f>
        <v/>
      </c>
      <c r="F1854" s="41" t="str">
        <f>IF(H1854="","",COUNTIF(H$11:H1854,"="&amp;H1854))</f>
        <v/>
      </c>
      <c r="G1854" s="41" t="str">
        <f t="shared" si="252"/>
        <v/>
      </c>
      <c r="H1854" s="41" t="str">
        <f t="shared" si="253"/>
        <v/>
      </c>
      <c r="I1854" s="41" t="str">
        <f t="shared" si="254"/>
        <v/>
      </c>
      <c r="J1854" s="41" t="str">
        <f t="shared" si="255"/>
        <v/>
      </c>
      <c r="K1854" s="268"/>
      <c r="L1854" s="268"/>
      <c r="M1854" s="268"/>
      <c r="N1854" s="269"/>
      <c r="O1854" s="269"/>
      <c r="P1854" s="269"/>
      <c r="Q1854" s="270"/>
      <c r="R1854" s="271"/>
      <c r="S1854" s="268"/>
      <c r="T1854" s="268"/>
      <c r="U1854" s="268"/>
      <c r="V1854" s="268"/>
      <c r="W1854" s="65" t="str">
        <f t="shared" si="256"/>
        <v/>
      </c>
      <c r="X1854" s="65" t="str">
        <f t="shared" si="257"/>
        <v/>
      </c>
      <c r="Y1854" s="65" t="str">
        <f t="shared" si="258"/>
        <v/>
      </c>
      <c r="Z1854" s="65" t="str">
        <f t="shared" si="259"/>
        <v/>
      </c>
      <c r="AA1854" s="65" t="str">
        <f t="shared" si="260"/>
        <v/>
      </c>
    </row>
    <row r="1855" spans="1:27" x14ac:dyDescent="0.25">
      <c r="A1855" s="40" t="str">
        <f>IF(G1855="","",1*ISERROR(VLOOKUP(G1855,G$1:G1854,1,FALSE)))</f>
        <v/>
      </c>
      <c r="B1855" s="40" t="str">
        <f>IF(A1855=0,0,IF(A1855="","",SUM(A$2:A1855)))</f>
        <v/>
      </c>
      <c r="C1855" s="41" t="str">
        <f>IF(H1855="","",1*ISERROR(VLOOKUP(H1855,H$1:H1854,1,FALSE)))</f>
        <v/>
      </c>
      <c r="D1855" s="40" t="str">
        <f>IF(C1855=0,0,IF(C1855="","",SUM(C$2:C1855)))</f>
        <v/>
      </c>
      <c r="E1855" s="41" t="str">
        <f>IF(H1855=0,0,IF(C1855="","",SUM(C$11:C1855)))</f>
        <v/>
      </c>
      <c r="F1855" s="41" t="str">
        <f>IF(H1855="","",COUNTIF(H$11:H1855,"="&amp;H1855))</f>
        <v/>
      </c>
      <c r="G1855" s="41" t="str">
        <f t="shared" si="252"/>
        <v/>
      </c>
      <c r="H1855" s="41" t="str">
        <f t="shared" si="253"/>
        <v/>
      </c>
      <c r="I1855" s="41" t="str">
        <f t="shared" si="254"/>
        <v/>
      </c>
      <c r="J1855" s="41" t="str">
        <f t="shared" si="255"/>
        <v/>
      </c>
      <c r="K1855" s="268"/>
      <c r="L1855" s="268"/>
      <c r="M1855" s="268"/>
      <c r="N1855" s="269"/>
      <c r="O1855" s="269"/>
      <c r="P1855" s="269"/>
      <c r="Q1855" s="270"/>
      <c r="R1855" s="271"/>
      <c r="S1855" s="268"/>
      <c r="T1855" s="268"/>
      <c r="U1855" s="268"/>
      <c r="V1855" s="268"/>
      <c r="W1855" s="65" t="str">
        <f t="shared" si="256"/>
        <v/>
      </c>
      <c r="X1855" s="65" t="str">
        <f t="shared" si="257"/>
        <v/>
      </c>
      <c r="Y1855" s="65" t="str">
        <f t="shared" si="258"/>
        <v/>
      </c>
      <c r="Z1855" s="65" t="str">
        <f t="shared" si="259"/>
        <v/>
      </c>
      <c r="AA1855" s="65" t="str">
        <f t="shared" si="260"/>
        <v/>
      </c>
    </row>
    <row r="1856" spans="1:27" x14ac:dyDescent="0.25">
      <c r="A1856" s="40" t="str">
        <f>IF(G1856="","",1*ISERROR(VLOOKUP(G1856,G$1:G1855,1,FALSE)))</f>
        <v/>
      </c>
      <c r="B1856" s="40" t="str">
        <f>IF(A1856=0,0,IF(A1856="","",SUM(A$2:A1856)))</f>
        <v/>
      </c>
      <c r="C1856" s="41" t="str">
        <f>IF(H1856="","",1*ISERROR(VLOOKUP(H1856,H$1:H1855,1,FALSE)))</f>
        <v/>
      </c>
      <c r="D1856" s="40" t="str">
        <f>IF(C1856=0,0,IF(C1856="","",SUM(C$2:C1856)))</f>
        <v/>
      </c>
      <c r="E1856" s="41" t="str">
        <f>IF(H1856=0,0,IF(C1856="","",SUM(C$11:C1856)))</f>
        <v/>
      </c>
      <c r="F1856" s="41" t="str">
        <f>IF(H1856="","",COUNTIF(H$11:H1856,"="&amp;H1856))</f>
        <v/>
      </c>
      <c r="G1856" s="41" t="str">
        <f t="shared" si="252"/>
        <v/>
      </c>
      <c r="H1856" s="41" t="str">
        <f t="shared" si="253"/>
        <v/>
      </c>
      <c r="I1856" s="41" t="str">
        <f t="shared" si="254"/>
        <v/>
      </c>
      <c r="J1856" s="41" t="str">
        <f t="shared" si="255"/>
        <v/>
      </c>
      <c r="K1856" s="268"/>
      <c r="L1856" s="268"/>
      <c r="M1856" s="268"/>
      <c r="N1856" s="269"/>
      <c r="O1856" s="269"/>
      <c r="P1856" s="269"/>
      <c r="Q1856" s="270"/>
      <c r="R1856" s="271"/>
      <c r="S1856" s="268"/>
      <c r="T1856" s="268"/>
      <c r="U1856" s="268"/>
      <c r="V1856" s="268"/>
      <c r="W1856" s="65" t="str">
        <f t="shared" si="256"/>
        <v/>
      </c>
      <c r="X1856" s="65" t="str">
        <f t="shared" si="257"/>
        <v/>
      </c>
      <c r="Y1856" s="65" t="str">
        <f t="shared" si="258"/>
        <v/>
      </c>
      <c r="Z1856" s="65" t="str">
        <f t="shared" si="259"/>
        <v/>
      </c>
      <c r="AA1856" s="65" t="str">
        <f t="shared" si="260"/>
        <v/>
      </c>
    </row>
    <row r="1857" spans="1:27" x14ac:dyDescent="0.25">
      <c r="A1857" s="40" t="str">
        <f>IF(G1857="","",1*ISERROR(VLOOKUP(G1857,G$1:G1856,1,FALSE)))</f>
        <v/>
      </c>
      <c r="B1857" s="40" t="str">
        <f>IF(A1857=0,0,IF(A1857="","",SUM(A$2:A1857)))</f>
        <v/>
      </c>
      <c r="C1857" s="41" t="str">
        <f>IF(H1857="","",1*ISERROR(VLOOKUP(H1857,H$1:H1856,1,FALSE)))</f>
        <v/>
      </c>
      <c r="D1857" s="40" t="str">
        <f>IF(C1857=0,0,IF(C1857="","",SUM(C$2:C1857)))</f>
        <v/>
      </c>
      <c r="E1857" s="41" t="str">
        <f>IF(H1857=0,0,IF(C1857="","",SUM(C$11:C1857)))</f>
        <v/>
      </c>
      <c r="F1857" s="41" t="str">
        <f>IF(H1857="","",COUNTIF(H$11:H1857,"="&amp;H1857))</f>
        <v/>
      </c>
      <c r="G1857" s="41" t="str">
        <f t="shared" si="252"/>
        <v/>
      </c>
      <c r="H1857" s="41" t="str">
        <f t="shared" si="253"/>
        <v/>
      </c>
      <c r="I1857" s="41" t="str">
        <f t="shared" si="254"/>
        <v/>
      </c>
      <c r="J1857" s="41" t="str">
        <f t="shared" si="255"/>
        <v/>
      </c>
      <c r="K1857" s="268"/>
      <c r="L1857" s="268"/>
      <c r="M1857" s="268"/>
      <c r="N1857" s="269"/>
      <c r="O1857" s="269"/>
      <c r="P1857" s="269"/>
      <c r="Q1857" s="270"/>
      <c r="R1857" s="271"/>
      <c r="S1857" s="268"/>
      <c r="T1857" s="268"/>
      <c r="U1857" s="268"/>
      <c r="V1857" s="268"/>
      <c r="W1857" s="65" t="str">
        <f t="shared" si="256"/>
        <v/>
      </c>
      <c r="X1857" s="65" t="str">
        <f t="shared" si="257"/>
        <v/>
      </c>
      <c r="Y1857" s="65" t="str">
        <f t="shared" si="258"/>
        <v/>
      </c>
      <c r="Z1857" s="65" t="str">
        <f t="shared" si="259"/>
        <v/>
      </c>
      <c r="AA1857" s="65" t="str">
        <f t="shared" si="260"/>
        <v/>
      </c>
    </row>
    <row r="1858" spans="1:27" x14ac:dyDescent="0.25">
      <c r="A1858" s="40" t="str">
        <f>IF(G1858="","",1*ISERROR(VLOOKUP(G1858,G$1:G1857,1,FALSE)))</f>
        <v/>
      </c>
      <c r="B1858" s="40" t="str">
        <f>IF(A1858=0,0,IF(A1858="","",SUM(A$2:A1858)))</f>
        <v/>
      </c>
      <c r="C1858" s="41" t="str">
        <f>IF(H1858="","",1*ISERROR(VLOOKUP(H1858,H$1:H1857,1,FALSE)))</f>
        <v/>
      </c>
      <c r="D1858" s="40" t="str">
        <f>IF(C1858=0,0,IF(C1858="","",SUM(C$2:C1858)))</f>
        <v/>
      </c>
      <c r="E1858" s="41" t="str">
        <f>IF(H1858=0,0,IF(C1858="","",SUM(C$11:C1858)))</f>
        <v/>
      </c>
      <c r="F1858" s="41" t="str">
        <f>IF(H1858="","",COUNTIF(H$11:H1858,"="&amp;H1858))</f>
        <v/>
      </c>
      <c r="G1858" s="41" t="str">
        <f t="shared" ref="G1858:G1921" si="261">IF(K1858="","",IF(M1858="","",CONCATENATE(K1858,"-",M1858)))</f>
        <v/>
      </c>
      <c r="H1858" s="41" t="str">
        <f t="shared" ref="H1858:H1921" si="262">IF(G1858="","",CONCATENATE(G1858,"-",N1858))</f>
        <v/>
      </c>
      <c r="I1858" s="41" t="str">
        <f t="shared" ref="I1858:I1921" si="263">IF(H1858="","",CONCATENATE(H1858,"-",F1858))</f>
        <v/>
      </c>
      <c r="J1858" s="41" t="str">
        <f t="shared" ref="J1858:J1921" si="264">IF(G1858="","",CONCATENATE(G1858,"-",O1858))</f>
        <v/>
      </c>
      <c r="K1858" s="268"/>
      <c r="L1858" s="268"/>
      <c r="M1858" s="268"/>
      <c r="N1858" s="269"/>
      <c r="O1858" s="269"/>
      <c r="P1858" s="269"/>
      <c r="Q1858" s="270"/>
      <c r="R1858" s="271"/>
      <c r="S1858" s="268"/>
      <c r="T1858" s="268"/>
      <c r="U1858" s="268"/>
      <c r="V1858" s="268"/>
      <c r="W1858" s="65" t="str">
        <f t="shared" ref="W1858:W1921" si="265">IF(S1858="","",IF(S1858="Yes",1,0))</f>
        <v/>
      </c>
      <c r="X1858" s="65" t="str">
        <f t="shared" ref="X1858:X1921" si="266">IF(T1858="","",IF(T1858="Yes",1,0))</f>
        <v/>
      </c>
      <c r="Y1858" s="65" t="str">
        <f t="shared" ref="Y1858:Y1921" si="267">IF(U1858="","",IF(U1858="Yes",1,0))</f>
        <v/>
      </c>
      <c r="Z1858" s="65" t="str">
        <f t="shared" ref="Z1858:Z1921" si="268">IF(V1858="","",IF(V1858="Yes",1,0))</f>
        <v/>
      </c>
      <c r="AA1858" s="65" t="str">
        <f t="shared" ref="AA1858:AA1921" si="269">IF(N1858="","",CONCATENATE(N1858,"-",O1858))</f>
        <v/>
      </c>
    </row>
    <row r="1859" spans="1:27" x14ac:dyDescent="0.25">
      <c r="A1859" s="40" t="str">
        <f>IF(G1859="","",1*ISERROR(VLOOKUP(G1859,G$1:G1858,1,FALSE)))</f>
        <v/>
      </c>
      <c r="B1859" s="40" t="str">
        <f>IF(A1859=0,0,IF(A1859="","",SUM(A$2:A1859)))</f>
        <v/>
      </c>
      <c r="C1859" s="41" t="str">
        <f>IF(H1859="","",1*ISERROR(VLOOKUP(H1859,H$1:H1858,1,FALSE)))</f>
        <v/>
      </c>
      <c r="D1859" s="40" t="str">
        <f>IF(C1859=0,0,IF(C1859="","",SUM(C$2:C1859)))</f>
        <v/>
      </c>
      <c r="E1859" s="41" t="str">
        <f>IF(H1859=0,0,IF(C1859="","",SUM(C$11:C1859)))</f>
        <v/>
      </c>
      <c r="F1859" s="41" t="str">
        <f>IF(H1859="","",COUNTIF(H$11:H1859,"="&amp;H1859))</f>
        <v/>
      </c>
      <c r="G1859" s="41" t="str">
        <f t="shared" si="261"/>
        <v/>
      </c>
      <c r="H1859" s="41" t="str">
        <f t="shared" si="262"/>
        <v/>
      </c>
      <c r="I1859" s="41" t="str">
        <f t="shared" si="263"/>
        <v/>
      </c>
      <c r="J1859" s="41" t="str">
        <f t="shared" si="264"/>
        <v/>
      </c>
      <c r="K1859" s="268"/>
      <c r="L1859" s="268"/>
      <c r="M1859" s="268"/>
      <c r="N1859" s="269"/>
      <c r="O1859" s="269"/>
      <c r="P1859" s="269"/>
      <c r="Q1859" s="270"/>
      <c r="R1859" s="271"/>
      <c r="S1859" s="268"/>
      <c r="T1859" s="268"/>
      <c r="U1859" s="268"/>
      <c r="V1859" s="268"/>
      <c r="W1859" s="65" t="str">
        <f t="shared" si="265"/>
        <v/>
      </c>
      <c r="X1859" s="65" t="str">
        <f t="shared" si="266"/>
        <v/>
      </c>
      <c r="Y1859" s="65" t="str">
        <f t="shared" si="267"/>
        <v/>
      </c>
      <c r="Z1859" s="65" t="str">
        <f t="shared" si="268"/>
        <v/>
      </c>
      <c r="AA1859" s="65" t="str">
        <f t="shared" si="269"/>
        <v/>
      </c>
    </row>
    <row r="1860" spans="1:27" x14ac:dyDescent="0.25">
      <c r="A1860" s="40" t="str">
        <f>IF(G1860="","",1*ISERROR(VLOOKUP(G1860,G$1:G1859,1,FALSE)))</f>
        <v/>
      </c>
      <c r="B1860" s="40" t="str">
        <f>IF(A1860=0,0,IF(A1860="","",SUM(A$2:A1860)))</f>
        <v/>
      </c>
      <c r="C1860" s="41" t="str">
        <f>IF(H1860="","",1*ISERROR(VLOOKUP(H1860,H$1:H1859,1,FALSE)))</f>
        <v/>
      </c>
      <c r="D1860" s="40" t="str">
        <f>IF(C1860=0,0,IF(C1860="","",SUM(C$2:C1860)))</f>
        <v/>
      </c>
      <c r="E1860" s="41" t="str">
        <f>IF(H1860=0,0,IF(C1860="","",SUM(C$11:C1860)))</f>
        <v/>
      </c>
      <c r="F1860" s="41" t="str">
        <f>IF(H1860="","",COUNTIF(H$11:H1860,"="&amp;H1860))</f>
        <v/>
      </c>
      <c r="G1860" s="41" t="str">
        <f t="shared" si="261"/>
        <v/>
      </c>
      <c r="H1860" s="41" t="str">
        <f t="shared" si="262"/>
        <v/>
      </c>
      <c r="I1860" s="41" t="str">
        <f t="shared" si="263"/>
        <v/>
      </c>
      <c r="J1860" s="41" t="str">
        <f t="shared" si="264"/>
        <v/>
      </c>
      <c r="K1860" s="268"/>
      <c r="L1860" s="268"/>
      <c r="M1860" s="268"/>
      <c r="N1860" s="269"/>
      <c r="O1860" s="269"/>
      <c r="P1860" s="269"/>
      <c r="Q1860" s="270"/>
      <c r="R1860" s="271"/>
      <c r="S1860" s="268"/>
      <c r="T1860" s="268"/>
      <c r="U1860" s="268"/>
      <c r="V1860" s="268"/>
      <c r="W1860" s="65" t="str">
        <f t="shared" si="265"/>
        <v/>
      </c>
      <c r="X1860" s="65" t="str">
        <f t="shared" si="266"/>
        <v/>
      </c>
      <c r="Y1860" s="65" t="str">
        <f t="shared" si="267"/>
        <v/>
      </c>
      <c r="Z1860" s="65" t="str">
        <f t="shared" si="268"/>
        <v/>
      </c>
      <c r="AA1860" s="65" t="str">
        <f t="shared" si="269"/>
        <v/>
      </c>
    </row>
    <row r="1861" spans="1:27" x14ac:dyDescent="0.25">
      <c r="A1861" s="40" t="str">
        <f>IF(G1861="","",1*ISERROR(VLOOKUP(G1861,G$1:G1860,1,FALSE)))</f>
        <v/>
      </c>
      <c r="B1861" s="40" t="str">
        <f>IF(A1861=0,0,IF(A1861="","",SUM(A$2:A1861)))</f>
        <v/>
      </c>
      <c r="C1861" s="41" t="str">
        <f>IF(H1861="","",1*ISERROR(VLOOKUP(H1861,H$1:H1860,1,FALSE)))</f>
        <v/>
      </c>
      <c r="D1861" s="40" t="str">
        <f>IF(C1861=0,0,IF(C1861="","",SUM(C$2:C1861)))</f>
        <v/>
      </c>
      <c r="E1861" s="41" t="str">
        <f>IF(H1861=0,0,IF(C1861="","",SUM(C$11:C1861)))</f>
        <v/>
      </c>
      <c r="F1861" s="41" t="str">
        <f>IF(H1861="","",COUNTIF(H$11:H1861,"="&amp;H1861))</f>
        <v/>
      </c>
      <c r="G1861" s="41" t="str">
        <f t="shared" si="261"/>
        <v/>
      </c>
      <c r="H1861" s="41" t="str">
        <f t="shared" si="262"/>
        <v/>
      </c>
      <c r="I1861" s="41" t="str">
        <f t="shared" si="263"/>
        <v/>
      </c>
      <c r="J1861" s="41" t="str">
        <f t="shared" si="264"/>
        <v/>
      </c>
      <c r="K1861" s="268"/>
      <c r="L1861" s="268"/>
      <c r="M1861" s="268"/>
      <c r="N1861" s="269"/>
      <c r="O1861" s="269"/>
      <c r="P1861" s="269"/>
      <c r="Q1861" s="270"/>
      <c r="R1861" s="271"/>
      <c r="S1861" s="268"/>
      <c r="T1861" s="268"/>
      <c r="U1861" s="268"/>
      <c r="V1861" s="268"/>
      <c r="W1861" s="65" t="str">
        <f t="shared" si="265"/>
        <v/>
      </c>
      <c r="X1861" s="65" t="str">
        <f t="shared" si="266"/>
        <v/>
      </c>
      <c r="Y1861" s="65" t="str">
        <f t="shared" si="267"/>
        <v/>
      </c>
      <c r="Z1861" s="65" t="str">
        <f t="shared" si="268"/>
        <v/>
      </c>
      <c r="AA1861" s="65" t="str">
        <f t="shared" si="269"/>
        <v/>
      </c>
    </row>
    <row r="1862" spans="1:27" x14ac:dyDescent="0.25">
      <c r="A1862" s="40" t="str">
        <f>IF(G1862="","",1*ISERROR(VLOOKUP(G1862,G$1:G1861,1,FALSE)))</f>
        <v/>
      </c>
      <c r="B1862" s="40" t="str">
        <f>IF(A1862=0,0,IF(A1862="","",SUM(A$2:A1862)))</f>
        <v/>
      </c>
      <c r="C1862" s="41" t="str">
        <f>IF(H1862="","",1*ISERROR(VLOOKUP(H1862,H$1:H1861,1,FALSE)))</f>
        <v/>
      </c>
      <c r="D1862" s="40" t="str">
        <f>IF(C1862=0,0,IF(C1862="","",SUM(C$2:C1862)))</f>
        <v/>
      </c>
      <c r="E1862" s="41" t="str">
        <f>IF(H1862=0,0,IF(C1862="","",SUM(C$11:C1862)))</f>
        <v/>
      </c>
      <c r="F1862" s="41" t="str">
        <f>IF(H1862="","",COUNTIF(H$11:H1862,"="&amp;H1862))</f>
        <v/>
      </c>
      <c r="G1862" s="41" t="str">
        <f t="shared" si="261"/>
        <v/>
      </c>
      <c r="H1862" s="41" t="str">
        <f t="shared" si="262"/>
        <v/>
      </c>
      <c r="I1862" s="41" t="str">
        <f t="shared" si="263"/>
        <v/>
      </c>
      <c r="J1862" s="41" t="str">
        <f t="shared" si="264"/>
        <v/>
      </c>
      <c r="K1862" s="268"/>
      <c r="L1862" s="268"/>
      <c r="M1862" s="268"/>
      <c r="N1862" s="269"/>
      <c r="O1862" s="269"/>
      <c r="P1862" s="269"/>
      <c r="Q1862" s="270"/>
      <c r="R1862" s="271"/>
      <c r="S1862" s="268"/>
      <c r="T1862" s="268"/>
      <c r="U1862" s="268"/>
      <c r="V1862" s="268"/>
      <c r="W1862" s="65" t="str">
        <f t="shared" si="265"/>
        <v/>
      </c>
      <c r="X1862" s="65" t="str">
        <f t="shared" si="266"/>
        <v/>
      </c>
      <c r="Y1862" s="65" t="str">
        <f t="shared" si="267"/>
        <v/>
      </c>
      <c r="Z1862" s="65" t="str">
        <f t="shared" si="268"/>
        <v/>
      </c>
      <c r="AA1862" s="65" t="str">
        <f t="shared" si="269"/>
        <v/>
      </c>
    </row>
    <row r="1863" spans="1:27" x14ac:dyDescent="0.25">
      <c r="A1863" s="40" t="str">
        <f>IF(G1863="","",1*ISERROR(VLOOKUP(G1863,G$1:G1862,1,FALSE)))</f>
        <v/>
      </c>
      <c r="B1863" s="40" t="str">
        <f>IF(A1863=0,0,IF(A1863="","",SUM(A$2:A1863)))</f>
        <v/>
      </c>
      <c r="C1863" s="41" t="str">
        <f>IF(H1863="","",1*ISERROR(VLOOKUP(H1863,H$1:H1862,1,FALSE)))</f>
        <v/>
      </c>
      <c r="D1863" s="40" t="str">
        <f>IF(C1863=0,0,IF(C1863="","",SUM(C$2:C1863)))</f>
        <v/>
      </c>
      <c r="E1863" s="41" t="str">
        <f>IF(H1863=0,0,IF(C1863="","",SUM(C$11:C1863)))</f>
        <v/>
      </c>
      <c r="F1863" s="41" t="str">
        <f>IF(H1863="","",COUNTIF(H$11:H1863,"="&amp;H1863))</f>
        <v/>
      </c>
      <c r="G1863" s="41" t="str">
        <f t="shared" si="261"/>
        <v/>
      </c>
      <c r="H1863" s="41" t="str">
        <f t="shared" si="262"/>
        <v/>
      </c>
      <c r="I1863" s="41" t="str">
        <f t="shared" si="263"/>
        <v/>
      </c>
      <c r="J1863" s="41" t="str">
        <f t="shared" si="264"/>
        <v/>
      </c>
      <c r="K1863" s="268"/>
      <c r="L1863" s="268"/>
      <c r="M1863" s="268"/>
      <c r="N1863" s="269"/>
      <c r="O1863" s="269"/>
      <c r="P1863" s="269"/>
      <c r="Q1863" s="270"/>
      <c r="R1863" s="271"/>
      <c r="S1863" s="268"/>
      <c r="T1863" s="268"/>
      <c r="U1863" s="268"/>
      <c r="V1863" s="268"/>
      <c r="W1863" s="65" t="str">
        <f t="shared" si="265"/>
        <v/>
      </c>
      <c r="X1863" s="65" t="str">
        <f t="shared" si="266"/>
        <v/>
      </c>
      <c r="Y1863" s="65" t="str">
        <f t="shared" si="267"/>
        <v/>
      </c>
      <c r="Z1863" s="65" t="str">
        <f t="shared" si="268"/>
        <v/>
      </c>
      <c r="AA1863" s="65" t="str">
        <f t="shared" si="269"/>
        <v/>
      </c>
    </row>
    <row r="1864" spans="1:27" x14ac:dyDescent="0.25">
      <c r="A1864" s="40" t="str">
        <f>IF(G1864="","",1*ISERROR(VLOOKUP(G1864,G$1:G1863,1,FALSE)))</f>
        <v/>
      </c>
      <c r="B1864" s="40" t="str">
        <f>IF(A1864=0,0,IF(A1864="","",SUM(A$2:A1864)))</f>
        <v/>
      </c>
      <c r="C1864" s="41" t="str">
        <f>IF(H1864="","",1*ISERROR(VLOOKUP(H1864,H$1:H1863,1,FALSE)))</f>
        <v/>
      </c>
      <c r="D1864" s="40" t="str">
        <f>IF(C1864=0,0,IF(C1864="","",SUM(C$2:C1864)))</f>
        <v/>
      </c>
      <c r="E1864" s="41" t="str">
        <f>IF(H1864=0,0,IF(C1864="","",SUM(C$11:C1864)))</f>
        <v/>
      </c>
      <c r="F1864" s="41" t="str">
        <f>IF(H1864="","",COUNTIF(H$11:H1864,"="&amp;H1864))</f>
        <v/>
      </c>
      <c r="G1864" s="41" t="str">
        <f t="shared" si="261"/>
        <v/>
      </c>
      <c r="H1864" s="41" t="str">
        <f t="shared" si="262"/>
        <v/>
      </c>
      <c r="I1864" s="41" t="str">
        <f t="shared" si="263"/>
        <v/>
      </c>
      <c r="J1864" s="41" t="str">
        <f t="shared" si="264"/>
        <v/>
      </c>
      <c r="K1864" s="268"/>
      <c r="L1864" s="268"/>
      <c r="M1864" s="268"/>
      <c r="N1864" s="269"/>
      <c r="O1864" s="269"/>
      <c r="P1864" s="269"/>
      <c r="Q1864" s="270"/>
      <c r="R1864" s="271"/>
      <c r="S1864" s="268"/>
      <c r="T1864" s="268"/>
      <c r="U1864" s="268"/>
      <c r="V1864" s="268"/>
      <c r="W1864" s="65" t="str">
        <f t="shared" si="265"/>
        <v/>
      </c>
      <c r="X1864" s="65" t="str">
        <f t="shared" si="266"/>
        <v/>
      </c>
      <c r="Y1864" s="65" t="str">
        <f t="shared" si="267"/>
        <v/>
      </c>
      <c r="Z1864" s="65" t="str">
        <f t="shared" si="268"/>
        <v/>
      </c>
      <c r="AA1864" s="65" t="str">
        <f t="shared" si="269"/>
        <v/>
      </c>
    </row>
    <row r="1865" spans="1:27" x14ac:dyDescent="0.25">
      <c r="A1865" s="40" t="str">
        <f>IF(G1865="","",1*ISERROR(VLOOKUP(G1865,G$1:G1864,1,FALSE)))</f>
        <v/>
      </c>
      <c r="B1865" s="40" t="str">
        <f>IF(A1865=0,0,IF(A1865="","",SUM(A$2:A1865)))</f>
        <v/>
      </c>
      <c r="C1865" s="41" t="str">
        <f>IF(H1865="","",1*ISERROR(VLOOKUP(H1865,H$1:H1864,1,FALSE)))</f>
        <v/>
      </c>
      <c r="D1865" s="40" t="str">
        <f>IF(C1865=0,0,IF(C1865="","",SUM(C$2:C1865)))</f>
        <v/>
      </c>
      <c r="E1865" s="41" t="str">
        <f>IF(H1865=0,0,IF(C1865="","",SUM(C$11:C1865)))</f>
        <v/>
      </c>
      <c r="F1865" s="41" t="str">
        <f>IF(H1865="","",COUNTIF(H$11:H1865,"="&amp;H1865))</f>
        <v/>
      </c>
      <c r="G1865" s="41" t="str">
        <f t="shared" si="261"/>
        <v/>
      </c>
      <c r="H1865" s="41" t="str">
        <f t="shared" si="262"/>
        <v/>
      </c>
      <c r="I1865" s="41" t="str">
        <f t="shared" si="263"/>
        <v/>
      </c>
      <c r="J1865" s="41" t="str">
        <f t="shared" si="264"/>
        <v/>
      </c>
      <c r="K1865" s="268"/>
      <c r="L1865" s="268"/>
      <c r="M1865" s="268"/>
      <c r="N1865" s="269"/>
      <c r="O1865" s="269"/>
      <c r="P1865" s="269"/>
      <c r="Q1865" s="270"/>
      <c r="R1865" s="271"/>
      <c r="S1865" s="268"/>
      <c r="T1865" s="268"/>
      <c r="U1865" s="268"/>
      <c r="V1865" s="268"/>
      <c r="W1865" s="65" t="str">
        <f t="shared" si="265"/>
        <v/>
      </c>
      <c r="X1865" s="65" t="str">
        <f t="shared" si="266"/>
        <v/>
      </c>
      <c r="Y1865" s="65" t="str">
        <f t="shared" si="267"/>
        <v/>
      </c>
      <c r="Z1865" s="65" t="str">
        <f t="shared" si="268"/>
        <v/>
      </c>
      <c r="AA1865" s="65" t="str">
        <f t="shared" si="269"/>
        <v/>
      </c>
    </row>
    <row r="1866" spans="1:27" x14ac:dyDescent="0.25">
      <c r="A1866" s="40" t="str">
        <f>IF(G1866="","",1*ISERROR(VLOOKUP(G1866,G$1:G1865,1,FALSE)))</f>
        <v/>
      </c>
      <c r="B1866" s="40" t="str">
        <f>IF(A1866=0,0,IF(A1866="","",SUM(A$2:A1866)))</f>
        <v/>
      </c>
      <c r="C1866" s="41" t="str">
        <f>IF(H1866="","",1*ISERROR(VLOOKUP(H1866,H$1:H1865,1,FALSE)))</f>
        <v/>
      </c>
      <c r="D1866" s="40" t="str">
        <f>IF(C1866=0,0,IF(C1866="","",SUM(C$2:C1866)))</f>
        <v/>
      </c>
      <c r="E1866" s="41" t="str">
        <f>IF(H1866=0,0,IF(C1866="","",SUM(C$11:C1866)))</f>
        <v/>
      </c>
      <c r="F1866" s="41" t="str">
        <f>IF(H1866="","",COUNTIF(H$11:H1866,"="&amp;H1866))</f>
        <v/>
      </c>
      <c r="G1866" s="41" t="str">
        <f t="shared" si="261"/>
        <v/>
      </c>
      <c r="H1866" s="41" t="str">
        <f t="shared" si="262"/>
        <v/>
      </c>
      <c r="I1866" s="41" t="str">
        <f t="shared" si="263"/>
        <v/>
      </c>
      <c r="J1866" s="41" t="str">
        <f t="shared" si="264"/>
        <v/>
      </c>
      <c r="K1866" s="268"/>
      <c r="L1866" s="268"/>
      <c r="M1866" s="268"/>
      <c r="N1866" s="269"/>
      <c r="O1866" s="269"/>
      <c r="P1866" s="269"/>
      <c r="Q1866" s="270"/>
      <c r="R1866" s="271"/>
      <c r="S1866" s="268"/>
      <c r="T1866" s="268"/>
      <c r="U1866" s="268"/>
      <c r="V1866" s="268"/>
      <c r="W1866" s="65" t="str">
        <f t="shared" si="265"/>
        <v/>
      </c>
      <c r="X1866" s="65" t="str">
        <f t="shared" si="266"/>
        <v/>
      </c>
      <c r="Y1866" s="65" t="str">
        <f t="shared" si="267"/>
        <v/>
      </c>
      <c r="Z1866" s="65" t="str">
        <f t="shared" si="268"/>
        <v/>
      </c>
      <c r="AA1866" s="65" t="str">
        <f t="shared" si="269"/>
        <v/>
      </c>
    </row>
    <row r="1867" spans="1:27" x14ac:dyDescent="0.25">
      <c r="A1867" s="40" t="str">
        <f>IF(G1867="","",1*ISERROR(VLOOKUP(G1867,G$1:G1866,1,FALSE)))</f>
        <v/>
      </c>
      <c r="B1867" s="40" t="str">
        <f>IF(A1867=0,0,IF(A1867="","",SUM(A$2:A1867)))</f>
        <v/>
      </c>
      <c r="C1867" s="41" t="str">
        <f>IF(H1867="","",1*ISERROR(VLOOKUP(H1867,H$1:H1866,1,FALSE)))</f>
        <v/>
      </c>
      <c r="D1867" s="40" t="str">
        <f>IF(C1867=0,0,IF(C1867="","",SUM(C$2:C1867)))</f>
        <v/>
      </c>
      <c r="E1867" s="41" t="str">
        <f>IF(H1867=0,0,IF(C1867="","",SUM(C$11:C1867)))</f>
        <v/>
      </c>
      <c r="F1867" s="41" t="str">
        <f>IF(H1867="","",COUNTIF(H$11:H1867,"="&amp;H1867))</f>
        <v/>
      </c>
      <c r="G1867" s="41" t="str">
        <f t="shared" si="261"/>
        <v/>
      </c>
      <c r="H1867" s="41" t="str">
        <f t="shared" si="262"/>
        <v/>
      </c>
      <c r="I1867" s="41" t="str">
        <f t="shared" si="263"/>
        <v/>
      </c>
      <c r="J1867" s="41" t="str">
        <f t="shared" si="264"/>
        <v/>
      </c>
      <c r="K1867" s="268"/>
      <c r="L1867" s="268"/>
      <c r="M1867" s="268"/>
      <c r="N1867" s="269"/>
      <c r="O1867" s="269"/>
      <c r="P1867" s="269"/>
      <c r="Q1867" s="270"/>
      <c r="R1867" s="271"/>
      <c r="S1867" s="268"/>
      <c r="T1867" s="268"/>
      <c r="U1867" s="268"/>
      <c r="V1867" s="268"/>
      <c r="W1867" s="65" t="str">
        <f t="shared" si="265"/>
        <v/>
      </c>
      <c r="X1867" s="65" t="str">
        <f t="shared" si="266"/>
        <v/>
      </c>
      <c r="Y1867" s="65" t="str">
        <f t="shared" si="267"/>
        <v/>
      </c>
      <c r="Z1867" s="65" t="str">
        <f t="shared" si="268"/>
        <v/>
      </c>
      <c r="AA1867" s="65" t="str">
        <f t="shared" si="269"/>
        <v/>
      </c>
    </row>
    <row r="1868" spans="1:27" x14ac:dyDescent="0.25">
      <c r="A1868" s="40" t="str">
        <f>IF(G1868="","",1*ISERROR(VLOOKUP(G1868,G$1:G1867,1,FALSE)))</f>
        <v/>
      </c>
      <c r="B1868" s="40" t="str">
        <f>IF(A1868=0,0,IF(A1868="","",SUM(A$2:A1868)))</f>
        <v/>
      </c>
      <c r="C1868" s="41" t="str">
        <f>IF(H1868="","",1*ISERROR(VLOOKUP(H1868,H$1:H1867,1,FALSE)))</f>
        <v/>
      </c>
      <c r="D1868" s="40" t="str">
        <f>IF(C1868=0,0,IF(C1868="","",SUM(C$2:C1868)))</f>
        <v/>
      </c>
      <c r="E1868" s="41" t="str">
        <f>IF(H1868=0,0,IF(C1868="","",SUM(C$11:C1868)))</f>
        <v/>
      </c>
      <c r="F1868" s="41" t="str">
        <f>IF(H1868="","",COUNTIF(H$11:H1868,"="&amp;H1868))</f>
        <v/>
      </c>
      <c r="G1868" s="41" t="str">
        <f t="shared" si="261"/>
        <v/>
      </c>
      <c r="H1868" s="41" t="str">
        <f t="shared" si="262"/>
        <v/>
      </c>
      <c r="I1868" s="41" t="str">
        <f t="shared" si="263"/>
        <v/>
      </c>
      <c r="J1868" s="41" t="str">
        <f t="shared" si="264"/>
        <v/>
      </c>
      <c r="K1868" s="268"/>
      <c r="L1868" s="268"/>
      <c r="M1868" s="268"/>
      <c r="N1868" s="269"/>
      <c r="O1868" s="269"/>
      <c r="P1868" s="269"/>
      <c r="Q1868" s="270"/>
      <c r="R1868" s="271"/>
      <c r="S1868" s="268"/>
      <c r="T1868" s="268"/>
      <c r="U1868" s="268"/>
      <c r="V1868" s="268"/>
      <c r="W1868" s="65" t="str">
        <f t="shared" si="265"/>
        <v/>
      </c>
      <c r="X1868" s="65" t="str">
        <f t="shared" si="266"/>
        <v/>
      </c>
      <c r="Y1868" s="65" t="str">
        <f t="shared" si="267"/>
        <v/>
      </c>
      <c r="Z1868" s="65" t="str">
        <f t="shared" si="268"/>
        <v/>
      </c>
      <c r="AA1868" s="65" t="str">
        <f t="shared" si="269"/>
        <v/>
      </c>
    </row>
    <row r="1869" spans="1:27" x14ac:dyDescent="0.25">
      <c r="A1869" s="40" t="str">
        <f>IF(G1869="","",1*ISERROR(VLOOKUP(G1869,G$1:G1868,1,FALSE)))</f>
        <v/>
      </c>
      <c r="B1869" s="40" t="str">
        <f>IF(A1869=0,0,IF(A1869="","",SUM(A$2:A1869)))</f>
        <v/>
      </c>
      <c r="C1869" s="41" t="str">
        <f>IF(H1869="","",1*ISERROR(VLOOKUP(H1869,H$1:H1868,1,FALSE)))</f>
        <v/>
      </c>
      <c r="D1869" s="40" t="str">
        <f>IF(C1869=0,0,IF(C1869="","",SUM(C$2:C1869)))</f>
        <v/>
      </c>
      <c r="E1869" s="41" t="str">
        <f>IF(H1869=0,0,IF(C1869="","",SUM(C$11:C1869)))</f>
        <v/>
      </c>
      <c r="F1869" s="41" t="str">
        <f>IF(H1869="","",COUNTIF(H$11:H1869,"="&amp;H1869))</f>
        <v/>
      </c>
      <c r="G1869" s="41" t="str">
        <f t="shared" si="261"/>
        <v/>
      </c>
      <c r="H1869" s="41" t="str">
        <f t="shared" si="262"/>
        <v/>
      </c>
      <c r="I1869" s="41" t="str">
        <f t="shared" si="263"/>
        <v/>
      </c>
      <c r="J1869" s="41" t="str">
        <f t="shared" si="264"/>
        <v/>
      </c>
      <c r="K1869" s="268"/>
      <c r="L1869" s="268"/>
      <c r="M1869" s="268"/>
      <c r="N1869" s="269"/>
      <c r="O1869" s="269"/>
      <c r="P1869" s="269"/>
      <c r="Q1869" s="270"/>
      <c r="R1869" s="271"/>
      <c r="S1869" s="268"/>
      <c r="T1869" s="268"/>
      <c r="U1869" s="268"/>
      <c r="V1869" s="268"/>
      <c r="W1869" s="65" t="str">
        <f t="shared" si="265"/>
        <v/>
      </c>
      <c r="X1869" s="65" t="str">
        <f t="shared" si="266"/>
        <v/>
      </c>
      <c r="Y1869" s="65" t="str">
        <f t="shared" si="267"/>
        <v/>
      </c>
      <c r="Z1869" s="65" t="str">
        <f t="shared" si="268"/>
        <v/>
      </c>
      <c r="AA1869" s="65" t="str">
        <f t="shared" si="269"/>
        <v/>
      </c>
    </row>
    <row r="1870" spans="1:27" x14ac:dyDescent="0.25">
      <c r="A1870" s="40" t="str">
        <f>IF(G1870="","",1*ISERROR(VLOOKUP(G1870,G$1:G1869,1,FALSE)))</f>
        <v/>
      </c>
      <c r="B1870" s="40" t="str">
        <f>IF(A1870=0,0,IF(A1870="","",SUM(A$2:A1870)))</f>
        <v/>
      </c>
      <c r="C1870" s="41" t="str">
        <f>IF(H1870="","",1*ISERROR(VLOOKUP(H1870,H$1:H1869,1,FALSE)))</f>
        <v/>
      </c>
      <c r="D1870" s="40" t="str">
        <f>IF(C1870=0,0,IF(C1870="","",SUM(C$2:C1870)))</f>
        <v/>
      </c>
      <c r="E1870" s="41" t="str">
        <f>IF(H1870=0,0,IF(C1870="","",SUM(C$11:C1870)))</f>
        <v/>
      </c>
      <c r="F1870" s="41" t="str">
        <f>IF(H1870="","",COUNTIF(H$11:H1870,"="&amp;H1870))</f>
        <v/>
      </c>
      <c r="G1870" s="41" t="str">
        <f t="shared" si="261"/>
        <v/>
      </c>
      <c r="H1870" s="41" t="str">
        <f t="shared" si="262"/>
        <v/>
      </c>
      <c r="I1870" s="41" t="str">
        <f t="shared" si="263"/>
        <v/>
      </c>
      <c r="J1870" s="41" t="str">
        <f t="shared" si="264"/>
        <v/>
      </c>
      <c r="K1870" s="268"/>
      <c r="L1870" s="268"/>
      <c r="M1870" s="268"/>
      <c r="N1870" s="269"/>
      <c r="O1870" s="269"/>
      <c r="P1870" s="269"/>
      <c r="Q1870" s="270"/>
      <c r="R1870" s="271"/>
      <c r="S1870" s="268"/>
      <c r="T1870" s="268"/>
      <c r="U1870" s="268"/>
      <c r="V1870" s="268"/>
      <c r="W1870" s="65" t="str">
        <f t="shared" si="265"/>
        <v/>
      </c>
      <c r="X1870" s="65" t="str">
        <f t="shared" si="266"/>
        <v/>
      </c>
      <c r="Y1870" s="65" t="str">
        <f t="shared" si="267"/>
        <v/>
      </c>
      <c r="Z1870" s="65" t="str">
        <f t="shared" si="268"/>
        <v/>
      </c>
      <c r="AA1870" s="65" t="str">
        <f t="shared" si="269"/>
        <v/>
      </c>
    </row>
    <row r="1871" spans="1:27" x14ac:dyDescent="0.25">
      <c r="A1871" s="40" t="str">
        <f>IF(G1871="","",1*ISERROR(VLOOKUP(G1871,G$1:G1870,1,FALSE)))</f>
        <v/>
      </c>
      <c r="B1871" s="40" t="str">
        <f>IF(A1871=0,0,IF(A1871="","",SUM(A$2:A1871)))</f>
        <v/>
      </c>
      <c r="C1871" s="41" t="str">
        <f>IF(H1871="","",1*ISERROR(VLOOKUP(H1871,H$1:H1870,1,FALSE)))</f>
        <v/>
      </c>
      <c r="D1871" s="40" t="str">
        <f>IF(C1871=0,0,IF(C1871="","",SUM(C$2:C1871)))</f>
        <v/>
      </c>
      <c r="E1871" s="41" t="str">
        <f>IF(H1871=0,0,IF(C1871="","",SUM(C$11:C1871)))</f>
        <v/>
      </c>
      <c r="F1871" s="41" t="str">
        <f>IF(H1871="","",COUNTIF(H$11:H1871,"="&amp;H1871))</f>
        <v/>
      </c>
      <c r="G1871" s="41" t="str">
        <f t="shared" si="261"/>
        <v/>
      </c>
      <c r="H1871" s="41" t="str">
        <f t="shared" si="262"/>
        <v/>
      </c>
      <c r="I1871" s="41" t="str">
        <f t="shared" si="263"/>
        <v/>
      </c>
      <c r="J1871" s="41" t="str">
        <f t="shared" si="264"/>
        <v/>
      </c>
      <c r="K1871" s="268"/>
      <c r="L1871" s="268"/>
      <c r="M1871" s="268"/>
      <c r="N1871" s="269"/>
      <c r="O1871" s="269"/>
      <c r="P1871" s="269"/>
      <c r="Q1871" s="270"/>
      <c r="R1871" s="271"/>
      <c r="S1871" s="268"/>
      <c r="T1871" s="268"/>
      <c r="U1871" s="268"/>
      <c r="V1871" s="268"/>
      <c r="W1871" s="65" t="str">
        <f t="shared" si="265"/>
        <v/>
      </c>
      <c r="X1871" s="65" t="str">
        <f t="shared" si="266"/>
        <v/>
      </c>
      <c r="Y1871" s="65" t="str">
        <f t="shared" si="267"/>
        <v/>
      </c>
      <c r="Z1871" s="65" t="str">
        <f t="shared" si="268"/>
        <v/>
      </c>
      <c r="AA1871" s="65" t="str">
        <f t="shared" si="269"/>
        <v/>
      </c>
    </row>
    <row r="1872" spans="1:27" x14ac:dyDescent="0.25">
      <c r="A1872" s="40" t="str">
        <f>IF(G1872="","",1*ISERROR(VLOOKUP(G1872,G$1:G1871,1,FALSE)))</f>
        <v/>
      </c>
      <c r="B1872" s="40" t="str">
        <f>IF(A1872=0,0,IF(A1872="","",SUM(A$2:A1872)))</f>
        <v/>
      </c>
      <c r="C1872" s="41" t="str">
        <f>IF(H1872="","",1*ISERROR(VLOOKUP(H1872,H$1:H1871,1,FALSE)))</f>
        <v/>
      </c>
      <c r="D1872" s="40" t="str">
        <f>IF(C1872=0,0,IF(C1872="","",SUM(C$2:C1872)))</f>
        <v/>
      </c>
      <c r="E1872" s="41" t="str">
        <f>IF(H1872=0,0,IF(C1872="","",SUM(C$11:C1872)))</f>
        <v/>
      </c>
      <c r="F1872" s="41" t="str">
        <f>IF(H1872="","",COUNTIF(H$11:H1872,"="&amp;H1872))</f>
        <v/>
      </c>
      <c r="G1872" s="41" t="str">
        <f t="shared" si="261"/>
        <v/>
      </c>
      <c r="H1872" s="41" t="str">
        <f t="shared" si="262"/>
        <v/>
      </c>
      <c r="I1872" s="41" t="str">
        <f t="shared" si="263"/>
        <v/>
      </c>
      <c r="J1872" s="41" t="str">
        <f t="shared" si="264"/>
        <v/>
      </c>
      <c r="K1872" s="268"/>
      <c r="L1872" s="268"/>
      <c r="M1872" s="268"/>
      <c r="N1872" s="269"/>
      <c r="O1872" s="269"/>
      <c r="P1872" s="269"/>
      <c r="Q1872" s="270"/>
      <c r="R1872" s="271"/>
      <c r="S1872" s="268"/>
      <c r="T1872" s="268"/>
      <c r="U1872" s="268"/>
      <c r="V1872" s="268"/>
      <c r="W1872" s="65" t="str">
        <f t="shared" si="265"/>
        <v/>
      </c>
      <c r="X1872" s="65" t="str">
        <f t="shared" si="266"/>
        <v/>
      </c>
      <c r="Y1872" s="65" t="str">
        <f t="shared" si="267"/>
        <v/>
      </c>
      <c r="Z1872" s="65" t="str">
        <f t="shared" si="268"/>
        <v/>
      </c>
      <c r="AA1872" s="65" t="str">
        <f t="shared" si="269"/>
        <v/>
      </c>
    </row>
    <row r="1873" spans="1:27" x14ac:dyDescent="0.25">
      <c r="A1873" s="40" t="str">
        <f>IF(G1873="","",1*ISERROR(VLOOKUP(G1873,G$1:G1872,1,FALSE)))</f>
        <v/>
      </c>
      <c r="B1873" s="40" t="str">
        <f>IF(A1873=0,0,IF(A1873="","",SUM(A$2:A1873)))</f>
        <v/>
      </c>
      <c r="C1873" s="41" t="str">
        <f>IF(H1873="","",1*ISERROR(VLOOKUP(H1873,H$1:H1872,1,FALSE)))</f>
        <v/>
      </c>
      <c r="D1873" s="40" t="str">
        <f>IF(C1873=0,0,IF(C1873="","",SUM(C$2:C1873)))</f>
        <v/>
      </c>
      <c r="E1873" s="41" t="str">
        <f>IF(H1873=0,0,IF(C1873="","",SUM(C$11:C1873)))</f>
        <v/>
      </c>
      <c r="F1873" s="41" t="str">
        <f>IF(H1873="","",COUNTIF(H$11:H1873,"="&amp;H1873))</f>
        <v/>
      </c>
      <c r="G1873" s="41" t="str">
        <f t="shared" si="261"/>
        <v/>
      </c>
      <c r="H1873" s="41" t="str">
        <f t="shared" si="262"/>
        <v/>
      </c>
      <c r="I1873" s="41" t="str">
        <f t="shared" si="263"/>
        <v/>
      </c>
      <c r="J1873" s="41" t="str">
        <f t="shared" si="264"/>
        <v/>
      </c>
      <c r="K1873" s="268"/>
      <c r="L1873" s="268"/>
      <c r="M1873" s="268"/>
      <c r="N1873" s="269"/>
      <c r="O1873" s="269"/>
      <c r="P1873" s="269"/>
      <c r="Q1873" s="270"/>
      <c r="R1873" s="271"/>
      <c r="S1873" s="268"/>
      <c r="T1873" s="268"/>
      <c r="U1873" s="268"/>
      <c r="V1873" s="268"/>
      <c r="W1873" s="65" t="str">
        <f t="shared" si="265"/>
        <v/>
      </c>
      <c r="X1873" s="65" t="str">
        <f t="shared" si="266"/>
        <v/>
      </c>
      <c r="Y1873" s="65" t="str">
        <f t="shared" si="267"/>
        <v/>
      </c>
      <c r="Z1873" s="65" t="str">
        <f t="shared" si="268"/>
        <v/>
      </c>
      <c r="AA1873" s="65" t="str">
        <f t="shared" si="269"/>
        <v/>
      </c>
    </row>
    <row r="1874" spans="1:27" x14ac:dyDescent="0.25">
      <c r="A1874" s="40" t="str">
        <f>IF(G1874="","",1*ISERROR(VLOOKUP(G1874,G$1:G1873,1,FALSE)))</f>
        <v/>
      </c>
      <c r="B1874" s="40" t="str">
        <f>IF(A1874=0,0,IF(A1874="","",SUM(A$2:A1874)))</f>
        <v/>
      </c>
      <c r="C1874" s="41" t="str">
        <f>IF(H1874="","",1*ISERROR(VLOOKUP(H1874,H$1:H1873,1,FALSE)))</f>
        <v/>
      </c>
      <c r="D1874" s="40" t="str">
        <f>IF(C1874=0,0,IF(C1874="","",SUM(C$2:C1874)))</f>
        <v/>
      </c>
      <c r="E1874" s="41" t="str">
        <f>IF(H1874=0,0,IF(C1874="","",SUM(C$11:C1874)))</f>
        <v/>
      </c>
      <c r="F1874" s="41" t="str">
        <f>IF(H1874="","",COUNTIF(H$11:H1874,"="&amp;H1874))</f>
        <v/>
      </c>
      <c r="G1874" s="41" t="str">
        <f t="shared" si="261"/>
        <v/>
      </c>
      <c r="H1874" s="41" t="str">
        <f t="shared" si="262"/>
        <v/>
      </c>
      <c r="I1874" s="41" t="str">
        <f t="shared" si="263"/>
        <v/>
      </c>
      <c r="J1874" s="41" t="str">
        <f t="shared" si="264"/>
        <v/>
      </c>
      <c r="K1874" s="268"/>
      <c r="L1874" s="268"/>
      <c r="M1874" s="268"/>
      <c r="N1874" s="269"/>
      <c r="O1874" s="269"/>
      <c r="P1874" s="269"/>
      <c r="Q1874" s="270"/>
      <c r="R1874" s="271"/>
      <c r="S1874" s="268"/>
      <c r="T1874" s="268"/>
      <c r="U1874" s="268"/>
      <c r="V1874" s="268"/>
      <c r="W1874" s="65" t="str">
        <f t="shared" si="265"/>
        <v/>
      </c>
      <c r="X1874" s="65" t="str">
        <f t="shared" si="266"/>
        <v/>
      </c>
      <c r="Y1874" s="65" t="str">
        <f t="shared" si="267"/>
        <v/>
      </c>
      <c r="Z1874" s="65" t="str">
        <f t="shared" si="268"/>
        <v/>
      </c>
      <c r="AA1874" s="65" t="str">
        <f t="shared" si="269"/>
        <v/>
      </c>
    </row>
    <row r="1875" spans="1:27" x14ac:dyDescent="0.25">
      <c r="A1875" s="40" t="str">
        <f>IF(G1875="","",1*ISERROR(VLOOKUP(G1875,G$1:G1874,1,FALSE)))</f>
        <v/>
      </c>
      <c r="B1875" s="40" t="str">
        <f>IF(A1875=0,0,IF(A1875="","",SUM(A$2:A1875)))</f>
        <v/>
      </c>
      <c r="C1875" s="41" t="str">
        <f>IF(H1875="","",1*ISERROR(VLOOKUP(H1875,H$1:H1874,1,FALSE)))</f>
        <v/>
      </c>
      <c r="D1875" s="40" t="str">
        <f>IF(C1875=0,0,IF(C1875="","",SUM(C$2:C1875)))</f>
        <v/>
      </c>
      <c r="E1875" s="41" t="str">
        <f>IF(H1875=0,0,IF(C1875="","",SUM(C$11:C1875)))</f>
        <v/>
      </c>
      <c r="F1875" s="41" t="str">
        <f>IF(H1875="","",COUNTIF(H$11:H1875,"="&amp;H1875))</f>
        <v/>
      </c>
      <c r="G1875" s="41" t="str">
        <f t="shared" si="261"/>
        <v/>
      </c>
      <c r="H1875" s="41" t="str">
        <f t="shared" si="262"/>
        <v/>
      </c>
      <c r="I1875" s="41" t="str">
        <f t="shared" si="263"/>
        <v/>
      </c>
      <c r="J1875" s="41" t="str">
        <f t="shared" si="264"/>
        <v/>
      </c>
      <c r="K1875" s="268"/>
      <c r="L1875" s="268"/>
      <c r="M1875" s="268"/>
      <c r="N1875" s="269"/>
      <c r="O1875" s="269"/>
      <c r="P1875" s="269"/>
      <c r="Q1875" s="270"/>
      <c r="R1875" s="271"/>
      <c r="S1875" s="268"/>
      <c r="T1875" s="268"/>
      <c r="U1875" s="268"/>
      <c r="V1875" s="268"/>
      <c r="W1875" s="65" t="str">
        <f t="shared" si="265"/>
        <v/>
      </c>
      <c r="X1875" s="65" t="str">
        <f t="shared" si="266"/>
        <v/>
      </c>
      <c r="Y1875" s="65" t="str">
        <f t="shared" si="267"/>
        <v/>
      </c>
      <c r="Z1875" s="65" t="str">
        <f t="shared" si="268"/>
        <v/>
      </c>
      <c r="AA1875" s="65" t="str">
        <f t="shared" si="269"/>
        <v/>
      </c>
    </row>
    <row r="1876" spans="1:27" x14ac:dyDescent="0.25">
      <c r="A1876" s="40" t="str">
        <f>IF(G1876="","",1*ISERROR(VLOOKUP(G1876,G$1:G1875,1,FALSE)))</f>
        <v/>
      </c>
      <c r="B1876" s="40" t="str">
        <f>IF(A1876=0,0,IF(A1876="","",SUM(A$2:A1876)))</f>
        <v/>
      </c>
      <c r="C1876" s="41" t="str">
        <f>IF(H1876="","",1*ISERROR(VLOOKUP(H1876,H$1:H1875,1,FALSE)))</f>
        <v/>
      </c>
      <c r="D1876" s="40" t="str">
        <f>IF(C1876=0,0,IF(C1876="","",SUM(C$2:C1876)))</f>
        <v/>
      </c>
      <c r="E1876" s="41" t="str">
        <f>IF(H1876=0,0,IF(C1876="","",SUM(C$11:C1876)))</f>
        <v/>
      </c>
      <c r="F1876" s="41" t="str">
        <f>IF(H1876="","",COUNTIF(H$11:H1876,"="&amp;H1876))</f>
        <v/>
      </c>
      <c r="G1876" s="41" t="str">
        <f t="shared" si="261"/>
        <v/>
      </c>
      <c r="H1876" s="41" t="str">
        <f t="shared" si="262"/>
        <v/>
      </c>
      <c r="I1876" s="41" t="str">
        <f t="shared" si="263"/>
        <v/>
      </c>
      <c r="J1876" s="41" t="str">
        <f t="shared" si="264"/>
        <v/>
      </c>
      <c r="K1876" s="268"/>
      <c r="L1876" s="268"/>
      <c r="M1876" s="268"/>
      <c r="N1876" s="269"/>
      <c r="O1876" s="269"/>
      <c r="P1876" s="269"/>
      <c r="Q1876" s="270"/>
      <c r="R1876" s="271"/>
      <c r="S1876" s="268"/>
      <c r="T1876" s="268"/>
      <c r="U1876" s="268"/>
      <c r="V1876" s="268"/>
      <c r="W1876" s="65" t="str">
        <f t="shared" si="265"/>
        <v/>
      </c>
      <c r="X1876" s="65" t="str">
        <f t="shared" si="266"/>
        <v/>
      </c>
      <c r="Y1876" s="65" t="str">
        <f t="shared" si="267"/>
        <v/>
      </c>
      <c r="Z1876" s="65" t="str">
        <f t="shared" si="268"/>
        <v/>
      </c>
      <c r="AA1876" s="65" t="str">
        <f t="shared" si="269"/>
        <v/>
      </c>
    </row>
    <row r="1877" spans="1:27" x14ac:dyDescent="0.25">
      <c r="A1877" s="40" t="str">
        <f>IF(G1877="","",1*ISERROR(VLOOKUP(G1877,G$1:G1876,1,FALSE)))</f>
        <v/>
      </c>
      <c r="B1877" s="40" t="str">
        <f>IF(A1877=0,0,IF(A1877="","",SUM(A$2:A1877)))</f>
        <v/>
      </c>
      <c r="C1877" s="41" t="str">
        <f>IF(H1877="","",1*ISERROR(VLOOKUP(H1877,H$1:H1876,1,FALSE)))</f>
        <v/>
      </c>
      <c r="D1877" s="40" t="str">
        <f>IF(C1877=0,0,IF(C1877="","",SUM(C$2:C1877)))</f>
        <v/>
      </c>
      <c r="E1877" s="41" t="str">
        <f>IF(H1877=0,0,IF(C1877="","",SUM(C$11:C1877)))</f>
        <v/>
      </c>
      <c r="F1877" s="41" t="str">
        <f>IF(H1877="","",COUNTIF(H$11:H1877,"="&amp;H1877))</f>
        <v/>
      </c>
      <c r="G1877" s="41" t="str">
        <f t="shared" si="261"/>
        <v/>
      </c>
      <c r="H1877" s="41" t="str">
        <f t="shared" si="262"/>
        <v/>
      </c>
      <c r="I1877" s="41" t="str">
        <f t="shared" si="263"/>
        <v/>
      </c>
      <c r="J1877" s="41" t="str">
        <f t="shared" si="264"/>
        <v/>
      </c>
      <c r="K1877" s="268"/>
      <c r="L1877" s="268"/>
      <c r="M1877" s="268"/>
      <c r="N1877" s="269"/>
      <c r="O1877" s="269"/>
      <c r="P1877" s="269"/>
      <c r="Q1877" s="270"/>
      <c r="R1877" s="271"/>
      <c r="S1877" s="268"/>
      <c r="T1877" s="268"/>
      <c r="U1877" s="268"/>
      <c r="V1877" s="268"/>
      <c r="W1877" s="65" t="str">
        <f t="shared" si="265"/>
        <v/>
      </c>
      <c r="X1877" s="65" t="str">
        <f t="shared" si="266"/>
        <v/>
      </c>
      <c r="Y1877" s="65" t="str">
        <f t="shared" si="267"/>
        <v/>
      </c>
      <c r="Z1877" s="65" t="str">
        <f t="shared" si="268"/>
        <v/>
      </c>
      <c r="AA1877" s="65" t="str">
        <f t="shared" si="269"/>
        <v/>
      </c>
    </row>
    <row r="1878" spans="1:27" x14ac:dyDescent="0.25">
      <c r="A1878" s="40" t="str">
        <f>IF(G1878="","",1*ISERROR(VLOOKUP(G1878,G$1:G1877,1,FALSE)))</f>
        <v/>
      </c>
      <c r="B1878" s="40" t="str">
        <f>IF(A1878=0,0,IF(A1878="","",SUM(A$2:A1878)))</f>
        <v/>
      </c>
      <c r="C1878" s="41" t="str">
        <f>IF(H1878="","",1*ISERROR(VLOOKUP(H1878,H$1:H1877,1,FALSE)))</f>
        <v/>
      </c>
      <c r="D1878" s="40" t="str">
        <f>IF(C1878=0,0,IF(C1878="","",SUM(C$2:C1878)))</f>
        <v/>
      </c>
      <c r="E1878" s="41" t="str">
        <f>IF(H1878=0,0,IF(C1878="","",SUM(C$11:C1878)))</f>
        <v/>
      </c>
      <c r="F1878" s="41" t="str">
        <f>IF(H1878="","",COUNTIF(H$11:H1878,"="&amp;H1878))</f>
        <v/>
      </c>
      <c r="G1878" s="41" t="str">
        <f t="shared" si="261"/>
        <v/>
      </c>
      <c r="H1878" s="41" t="str">
        <f t="shared" si="262"/>
        <v/>
      </c>
      <c r="I1878" s="41" t="str">
        <f t="shared" si="263"/>
        <v/>
      </c>
      <c r="J1878" s="41" t="str">
        <f t="shared" si="264"/>
        <v/>
      </c>
      <c r="K1878" s="268"/>
      <c r="L1878" s="268"/>
      <c r="M1878" s="268"/>
      <c r="N1878" s="269"/>
      <c r="O1878" s="269"/>
      <c r="P1878" s="269"/>
      <c r="Q1878" s="270"/>
      <c r="R1878" s="271"/>
      <c r="S1878" s="268"/>
      <c r="T1878" s="268"/>
      <c r="U1878" s="268"/>
      <c r="V1878" s="268"/>
      <c r="W1878" s="65" t="str">
        <f t="shared" si="265"/>
        <v/>
      </c>
      <c r="X1878" s="65" t="str">
        <f t="shared" si="266"/>
        <v/>
      </c>
      <c r="Y1878" s="65" t="str">
        <f t="shared" si="267"/>
        <v/>
      </c>
      <c r="Z1878" s="65" t="str">
        <f t="shared" si="268"/>
        <v/>
      </c>
      <c r="AA1878" s="65" t="str">
        <f t="shared" si="269"/>
        <v/>
      </c>
    </row>
    <row r="1879" spans="1:27" x14ac:dyDescent="0.25">
      <c r="A1879" s="40" t="str">
        <f>IF(G1879="","",1*ISERROR(VLOOKUP(G1879,G$1:G1878,1,FALSE)))</f>
        <v/>
      </c>
      <c r="B1879" s="40" t="str">
        <f>IF(A1879=0,0,IF(A1879="","",SUM(A$2:A1879)))</f>
        <v/>
      </c>
      <c r="C1879" s="41" t="str">
        <f>IF(H1879="","",1*ISERROR(VLOOKUP(H1879,H$1:H1878,1,FALSE)))</f>
        <v/>
      </c>
      <c r="D1879" s="40" t="str">
        <f>IF(C1879=0,0,IF(C1879="","",SUM(C$2:C1879)))</f>
        <v/>
      </c>
      <c r="E1879" s="41" t="str">
        <f>IF(H1879=0,0,IF(C1879="","",SUM(C$11:C1879)))</f>
        <v/>
      </c>
      <c r="F1879" s="41" t="str">
        <f>IF(H1879="","",COUNTIF(H$11:H1879,"="&amp;H1879))</f>
        <v/>
      </c>
      <c r="G1879" s="41" t="str">
        <f t="shared" si="261"/>
        <v/>
      </c>
      <c r="H1879" s="41" t="str">
        <f t="shared" si="262"/>
        <v/>
      </c>
      <c r="I1879" s="41" t="str">
        <f t="shared" si="263"/>
        <v/>
      </c>
      <c r="J1879" s="41" t="str">
        <f t="shared" si="264"/>
        <v/>
      </c>
      <c r="K1879" s="268"/>
      <c r="L1879" s="268"/>
      <c r="M1879" s="268"/>
      <c r="N1879" s="269"/>
      <c r="O1879" s="269"/>
      <c r="P1879" s="269"/>
      <c r="Q1879" s="270"/>
      <c r="R1879" s="271"/>
      <c r="S1879" s="268"/>
      <c r="T1879" s="268"/>
      <c r="U1879" s="268"/>
      <c r="V1879" s="268"/>
      <c r="W1879" s="65" t="str">
        <f t="shared" si="265"/>
        <v/>
      </c>
      <c r="X1879" s="65" t="str">
        <f t="shared" si="266"/>
        <v/>
      </c>
      <c r="Y1879" s="65" t="str">
        <f t="shared" si="267"/>
        <v/>
      </c>
      <c r="Z1879" s="65" t="str">
        <f t="shared" si="268"/>
        <v/>
      </c>
      <c r="AA1879" s="65" t="str">
        <f t="shared" si="269"/>
        <v/>
      </c>
    </row>
    <row r="1880" spans="1:27" x14ac:dyDescent="0.25">
      <c r="A1880" s="40" t="str">
        <f>IF(G1880="","",1*ISERROR(VLOOKUP(G1880,G$1:G1879,1,FALSE)))</f>
        <v/>
      </c>
      <c r="B1880" s="40" t="str">
        <f>IF(A1880=0,0,IF(A1880="","",SUM(A$2:A1880)))</f>
        <v/>
      </c>
      <c r="C1880" s="41" t="str">
        <f>IF(H1880="","",1*ISERROR(VLOOKUP(H1880,H$1:H1879,1,FALSE)))</f>
        <v/>
      </c>
      <c r="D1880" s="40" t="str">
        <f>IF(C1880=0,0,IF(C1880="","",SUM(C$2:C1880)))</f>
        <v/>
      </c>
      <c r="E1880" s="41" t="str">
        <f>IF(H1880=0,0,IF(C1880="","",SUM(C$11:C1880)))</f>
        <v/>
      </c>
      <c r="F1880" s="41" t="str">
        <f>IF(H1880="","",COUNTIF(H$11:H1880,"="&amp;H1880))</f>
        <v/>
      </c>
      <c r="G1880" s="41" t="str">
        <f t="shared" si="261"/>
        <v/>
      </c>
      <c r="H1880" s="41" t="str">
        <f t="shared" si="262"/>
        <v/>
      </c>
      <c r="I1880" s="41" t="str">
        <f t="shared" si="263"/>
        <v/>
      </c>
      <c r="J1880" s="41" t="str">
        <f t="shared" si="264"/>
        <v/>
      </c>
      <c r="K1880" s="268"/>
      <c r="L1880" s="268"/>
      <c r="M1880" s="268"/>
      <c r="N1880" s="269"/>
      <c r="O1880" s="269"/>
      <c r="P1880" s="269"/>
      <c r="Q1880" s="270"/>
      <c r="R1880" s="271"/>
      <c r="S1880" s="268"/>
      <c r="T1880" s="268"/>
      <c r="U1880" s="268"/>
      <c r="V1880" s="268"/>
      <c r="W1880" s="65" t="str">
        <f t="shared" si="265"/>
        <v/>
      </c>
      <c r="X1880" s="65" t="str">
        <f t="shared" si="266"/>
        <v/>
      </c>
      <c r="Y1880" s="65" t="str">
        <f t="shared" si="267"/>
        <v/>
      </c>
      <c r="Z1880" s="65" t="str">
        <f t="shared" si="268"/>
        <v/>
      </c>
      <c r="AA1880" s="65" t="str">
        <f t="shared" si="269"/>
        <v/>
      </c>
    </row>
    <row r="1881" spans="1:27" x14ac:dyDescent="0.25">
      <c r="A1881" s="40" t="str">
        <f>IF(G1881="","",1*ISERROR(VLOOKUP(G1881,G$1:G1880,1,FALSE)))</f>
        <v/>
      </c>
      <c r="B1881" s="40" t="str">
        <f>IF(A1881=0,0,IF(A1881="","",SUM(A$2:A1881)))</f>
        <v/>
      </c>
      <c r="C1881" s="41" t="str">
        <f>IF(H1881="","",1*ISERROR(VLOOKUP(H1881,H$1:H1880,1,FALSE)))</f>
        <v/>
      </c>
      <c r="D1881" s="40" t="str">
        <f>IF(C1881=0,0,IF(C1881="","",SUM(C$2:C1881)))</f>
        <v/>
      </c>
      <c r="E1881" s="41" t="str">
        <f>IF(H1881=0,0,IF(C1881="","",SUM(C$11:C1881)))</f>
        <v/>
      </c>
      <c r="F1881" s="41" t="str">
        <f>IF(H1881="","",COUNTIF(H$11:H1881,"="&amp;H1881))</f>
        <v/>
      </c>
      <c r="G1881" s="41" t="str">
        <f t="shared" si="261"/>
        <v/>
      </c>
      <c r="H1881" s="41" t="str">
        <f t="shared" si="262"/>
        <v/>
      </c>
      <c r="I1881" s="41" t="str">
        <f t="shared" si="263"/>
        <v/>
      </c>
      <c r="J1881" s="41" t="str">
        <f t="shared" si="264"/>
        <v/>
      </c>
      <c r="K1881" s="268"/>
      <c r="L1881" s="268"/>
      <c r="M1881" s="268"/>
      <c r="N1881" s="269"/>
      <c r="O1881" s="269"/>
      <c r="P1881" s="269"/>
      <c r="Q1881" s="270"/>
      <c r="R1881" s="271"/>
      <c r="S1881" s="268"/>
      <c r="T1881" s="268"/>
      <c r="U1881" s="268"/>
      <c r="V1881" s="268"/>
      <c r="W1881" s="65" t="str">
        <f t="shared" si="265"/>
        <v/>
      </c>
      <c r="X1881" s="65" t="str">
        <f t="shared" si="266"/>
        <v/>
      </c>
      <c r="Y1881" s="65" t="str">
        <f t="shared" si="267"/>
        <v/>
      </c>
      <c r="Z1881" s="65" t="str">
        <f t="shared" si="268"/>
        <v/>
      </c>
      <c r="AA1881" s="65" t="str">
        <f t="shared" si="269"/>
        <v/>
      </c>
    </row>
    <row r="1882" spans="1:27" x14ac:dyDescent="0.25">
      <c r="A1882" s="40" t="str">
        <f>IF(G1882="","",1*ISERROR(VLOOKUP(G1882,G$1:G1881,1,FALSE)))</f>
        <v/>
      </c>
      <c r="B1882" s="40" t="str">
        <f>IF(A1882=0,0,IF(A1882="","",SUM(A$2:A1882)))</f>
        <v/>
      </c>
      <c r="C1882" s="41" t="str">
        <f>IF(H1882="","",1*ISERROR(VLOOKUP(H1882,H$1:H1881,1,FALSE)))</f>
        <v/>
      </c>
      <c r="D1882" s="40" t="str">
        <f>IF(C1882=0,0,IF(C1882="","",SUM(C$2:C1882)))</f>
        <v/>
      </c>
      <c r="E1882" s="41" t="str">
        <f>IF(H1882=0,0,IF(C1882="","",SUM(C$11:C1882)))</f>
        <v/>
      </c>
      <c r="F1882" s="41" t="str">
        <f>IF(H1882="","",COUNTIF(H$11:H1882,"="&amp;H1882))</f>
        <v/>
      </c>
      <c r="G1882" s="41" t="str">
        <f t="shared" si="261"/>
        <v/>
      </c>
      <c r="H1882" s="41" t="str">
        <f t="shared" si="262"/>
        <v/>
      </c>
      <c r="I1882" s="41" t="str">
        <f t="shared" si="263"/>
        <v/>
      </c>
      <c r="J1882" s="41" t="str">
        <f t="shared" si="264"/>
        <v/>
      </c>
      <c r="K1882" s="268"/>
      <c r="L1882" s="268"/>
      <c r="M1882" s="268"/>
      <c r="N1882" s="269"/>
      <c r="O1882" s="269"/>
      <c r="P1882" s="269"/>
      <c r="Q1882" s="270"/>
      <c r="R1882" s="271"/>
      <c r="S1882" s="268"/>
      <c r="T1882" s="268"/>
      <c r="U1882" s="268"/>
      <c r="V1882" s="268"/>
      <c r="W1882" s="65" t="str">
        <f t="shared" si="265"/>
        <v/>
      </c>
      <c r="X1882" s="65" t="str">
        <f t="shared" si="266"/>
        <v/>
      </c>
      <c r="Y1882" s="65" t="str">
        <f t="shared" si="267"/>
        <v/>
      </c>
      <c r="Z1882" s="65" t="str">
        <f t="shared" si="268"/>
        <v/>
      </c>
      <c r="AA1882" s="65" t="str">
        <f t="shared" si="269"/>
        <v/>
      </c>
    </row>
    <row r="1883" spans="1:27" x14ac:dyDescent="0.25">
      <c r="A1883" s="40" t="str">
        <f>IF(G1883="","",1*ISERROR(VLOOKUP(G1883,G$1:G1882,1,FALSE)))</f>
        <v/>
      </c>
      <c r="B1883" s="40" t="str">
        <f>IF(A1883=0,0,IF(A1883="","",SUM(A$2:A1883)))</f>
        <v/>
      </c>
      <c r="C1883" s="41" t="str">
        <f>IF(H1883="","",1*ISERROR(VLOOKUP(H1883,H$1:H1882,1,FALSE)))</f>
        <v/>
      </c>
      <c r="D1883" s="40" t="str">
        <f>IF(C1883=0,0,IF(C1883="","",SUM(C$2:C1883)))</f>
        <v/>
      </c>
      <c r="E1883" s="41" t="str">
        <f>IF(H1883=0,0,IF(C1883="","",SUM(C$11:C1883)))</f>
        <v/>
      </c>
      <c r="F1883" s="41" t="str">
        <f>IF(H1883="","",COUNTIF(H$11:H1883,"="&amp;H1883))</f>
        <v/>
      </c>
      <c r="G1883" s="41" t="str">
        <f t="shared" si="261"/>
        <v/>
      </c>
      <c r="H1883" s="41" t="str">
        <f t="shared" si="262"/>
        <v/>
      </c>
      <c r="I1883" s="41" t="str">
        <f t="shared" si="263"/>
        <v/>
      </c>
      <c r="J1883" s="41" t="str">
        <f t="shared" si="264"/>
        <v/>
      </c>
      <c r="K1883" s="268"/>
      <c r="L1883" s="268"/>
      <c r="M1883" s="268"/>
      <c r="N1883" s="269"/>
      <c r="O1883" s="269"/>
      <c r="P1883" s="269"/>
      <c r="Q1883" s="270"/>
      <c r="R1883" s="271"/>
      <c r="S1883" s="268"/>
      <c r="T1883" s="268"/>
      <c r="U1883" s="268"/>
      <c r="V1883" s="268"/>
      <c r="W1883" s="65" t="str">
        <f t="shared" si="265"/>
        <v/>
      </c>
      <c r="X1883" s="65" t="str">
        <f t="shared" si="266"/>
        <v/>
      </c>
      <c r="Y1883" s="65" t="str">
        <f t="shared" si="267"/>
        <v/>
      </c>
      <c r="Z1883" s="65" t="str">
        <f t="shared" si="268"/>
        <v/>
      </c>
      <c r="AA1883" s="65" t="str">
        <f t="shared" si="269"/>
        <v/>
      </c>
    </row>
    <row r="1884" spans="1:27" x14ac:dyDescent="0.25">
      <c r="A1884" s="40" t="str">
        <f>IF(G1884="","",1*ISERROR(VLOOKUP(G1884,G$1:G1883,1,FALSE)))</f>
        <v/>
      </c>
      <c r="B1884" s="40" t="str">
        <f>IF(A1884=0,0,IF(A1884="","",SUM(A$2:A1884)))</f>
        <v/>
      </c>
      <c r="C1884" s="41" t="str">
        <f>IF(H1884="","",1*ISERROR(VLOOKUP(H1884,H$1:H1883,1,FALSE)))</f>
        <v/>
      </c>
      <c r="D1884" s="40" t="str">
        <f>IF(C1884=0,0,IF(C1884="","",SUM(C$2:C1884)))</f>
        <v/>
      </c>
      <c r="E1884" s="41" t="str">
        <f>IF(H1884=0,0,IF(C1884="","",SUM(C$11:C1884)))</f>
        <v/>
      </c>
      <c r="F1884" s="41" t="str">
        <f>IF(H1884="","",COUNTIF(H$11:H1884,"="&amp;H1884))</f>
        <v/>
      </c>
      <c r="G1884" s="41" t="str">
        <f t="shared" si="261"/>
        <v/>
      </c>
      <c r="H1884" s="41" t="str">
        <f t="shared" si="262"/>
        <v/>
      </c>
      <c r="I1884" s="41" t="str">
        <f t="shared" si="263"/>
        <v/>
      </c>
      <c r="J1884" s="41" t="str">
        <f t="shared" si="264"/>
        <v/>
      </c>
      <c r="K1884" s="268"/>
      <c r="L1884" s="268"/>
      <c r="M1884" s="268"/>
      <c r="N1884" s="269"/>
      <c r="O1884" s="269"/>
      <c r="P1884" s="269"/>
      <c r="Q1884" s="270"/>
      <c r="R1884" s="271"/>
      <c r="S1884" s="268"/>
      <c r="T1884" s="268"/>
      <c r="U1884" s="268"/>
      <c r="V1884" s="268"/>
      <c r="W1884" s="65" t="str">
        <f t="shared" si="265"/>
        <v/>
      </c>
      <c r="X1884" s="65" t="str">
        <f t="shared" si="266"/>
        <v/>
      </c>
      <c r="Y1884" s="65" t="str">
        <f t="shared" si="267"/>
        <v/>
      </c>
      <c r="Z1884" s="65" t="str">
        <f t="shared" si="268"/>
        <v/>
      </c>
      <c r="AA1884" s="65" t="str">
        <f t="shared" si="269"/>
        <v/>
      </c>
    </row>
    <row r="1885" spans="1:27" x14ac:dyDescent="0.25">
      <c r="A1885" s="40" t="str">
        <f>IF(G1885="","",1*ISERROR(VLOOKUP(G1885,G$1:G1884,1,FALSE)))</f>
        <v/>
      </c>
      <c r="B1885" s="40" t="str">
        <f>IF(A1885=0,0,IF(A1885="","",SUM(A$2:A1885)))</f>
        <v/>
      </c>
      <c r="C1885" s="41" t="str">
        <f>IF(H1885="","",1*ISERROR(VLOOKUP(H1885,H$1:H1884,1,FALSE)))</f>
        <v/>
      </c>
      <c r="D1885" s="40" t="str">
        <f>IF(C1885=0,0,IF(C1885="","",SUM(C$2:C1885)))</f>
        <v/>
      </c>
      <c r="E1885" s="41" t="str">
        <f>IF(H1885=0,0,IF(C1885="","",SUM(C$11:C1885)))</f>
        <v/>
      </c>
      <c r="F1885" s="41" t="str">
        <f>IF(H1885="","",COUNTIF(H$11:H1885,"="&amp;H1885))</f>
        <v/>
      </c>
      <c r="G1885" s="41" t="str">
        <f t="shared" si="261"/>
        <v/>
      </c>
      <c r="H1885" s="41" t="str">
        <f t="shared" si="262"/>
        <v/>
      </c>
      <c r="I1885" s="41" t="str">
        <f t="shared" si="263"/>
        <v/>
      </c>
      <c r="J1885" s="41" t="str">
        <f t="shared" si="264"/>
        <v/>
      </c>
      <c r="K1885" s="268"/>
      <c r="L1885" s="268"/>
      <c r="M1885" s="268"/>
      <c r="N1885" s="269"/>
      <c r="O1885" s="269"/>
      <c r="P1885" s="269"/>
      <c r="Q1885" s="270"/>
      <c r="R1885" s="271"/>
      <c r="S1885" s="268"/>
      <c r="T1885" s="268"/>
      <c r="U1885" s="268"/>
      <c r="V1885" s="268"/>
      <c r="W1885" s="65" t="str">
        <f t="shared" si="265"/>
        <v/>
      </c>
      <c r="X1885" s="65" t="str">
        <f t="shared" si="266"/>
        <v/>
      </c>
      <c r="Y1885" s="65" t="str">
        <f t="shared" si="267"/>
        <v/>
      </c>
      <c r="Z1885" s="65" t="str">
        <f t="shared" si="268"/>
        <v/>
      </c>
      <c r="AA1885" s="65" t="str">
        <f t="shared" si="269"/>
        <v/>
      </c>
    </row>
    <row r="1886" spans="1:27" x14ac:dyDescent="0.25">
      <c r="A1886" s="40" t="str">
        <f>IF(G1886="","",1*ISERROR(VLOOKUP(G1886,G$1:G1885,1,FALSE)))</f>
        <v/>
      </c>
      <c r="B1886" s="40" t="str">
        <f>IF(A1886=0,0,IF(A1886="","",SUM(A$2:A1886)))</f>
        <v/>
      </c>
      <c r="C1886" s="41" t="str">
        <f>IF(H1886="","",1*ISERROR(VLOOKUP(H1886,H$1:H1885,1,FALSE)))</f>
        <v/>
      </c>
      <c r="D1886" s="40" t="str">
        <f>IF(C1886=0,0,IF(C1886="","",SUM(C$2:C1886)))</f>
        <v/>
      </c>
      <c r="E1886" s="41" t="str">
        <f>IF(H1886=0,0,IF(C1886="","",SUM(C$11:C1886)))</f>
        <v/>
      </c>
      <c r="F1886" s="41" t="str">
        <f>IF(H1886="","",COUNTIF(H$11:H1886,"="&amp;H1886))</f>
        <v/>
      </c>
      <c r="G1886" s="41" t="str">
        <f t="shared" si="261"/>
        <v/>
      </c>
      <c r="H1886" s="41" t="str">
        <f t="shared" si="262"/>
        <v/>
      </c>
      <c r="I1886" s="41" t="str">
        <f t="shared" si="263"/>
        <v/>
      </c>
      <c r="J1886" s="41" t="str">
        <f t="shared" si="264"/>
        <v/>
      </c>
      <c r="K1886" s="268"/>
      <c r="L1886" s="268"/>
      <c r="M1886" s="268"/>
      <c r="N1886" s="269"/>
      <c r="O1886" s="269"/>
      <c r="P1886" s="269"/>
      <c r="Q1886" s="270"/>
      <c r="R1886" s="271"/>
      <c r="S1886" s="268"/>
      <c r="T1886" s="268"/>
      <c r="U1886" s="268"/>
      <c r="V1886" s="268"/>
      <c r="W1886" s="65" t="str">
        <f t="shared" si="265"/>
        <v/>
      </c>
      <c r="X1886" s="65" t="str">
        <f t="shared" si="266"/>
        <v/>
      </c>
      <c r="Y1886" s="65" t="str">
        <f t="shared" si="267"/>
        <v/>
      </c>
      <c r="Z1886" s="65" t="str">
        <f t="shared" si="268"/>
        <v/>
      </c>
      <c r="AA1886" s="65" t="str">
        <f t="shared" si="269"/>
        <v/>
      </c>
    </row>
    <row r="1887" spans="1:27" x14ac:dyDescent="0.25">
      <c r="A1887" s="40" t="str">
        <f>IF(G1887="","",1*ISERROR(VLOOKUP(G1887,G$1:G1886,1,FALSE)))</f>
        <v/>
      </c>
      <c r="B1887" s="40" t="str">
        <f>IF(A1887=0,0,IF(A1887="","",SUM(A$2:A1887)))</f>
        <v/>
      </c>
      <c r="C1887" s="41" t="str">
        <f>IF(H1887="","",1*ISERROR(VLOOKUP(H1887,H$1:H1886,1,FALSE)))</f>
        <v/>
      </c>
      <c r="D1887" s="40" t="str">
        <f>IF(C1887=0,0,IF(C1887="","",SUM(C$2:C1887)))</f>
        <v/>
      </c>
      <c r="E1887" s="41" t="str">
        <f>IF(H1887=0,0,IF(C1887="","",SUM(C$11:C1887)))</f>
        <v/>
      </c>
      <c r="F1887" s="41" t="str">
        <f>IF(H1887="","",COUNTIF(H$11:H1887,"="&amp;H1887))</f>
        <v/>
      </c>
      <c r="G1887" s="41" t="str">
        <f t="shared" si="261"/>
        <v/>
      </c>
      <c r="H1887" s="41" t="str">
        <f t="shared" si="262"/>
        <v/>
      </c>
      <c r="I1887" s="41" t="str">
        <f t="shared" si="263"/>
        <v/>
      </c>
      <c r="J1887" s="41" t="str">
        <f t="shared" si="264"/>
        <v/>
      </c>
      <c r="K1887" s="268"/>
      <c r="L1887" s="268"/>
      <c r="M1887" s="268"/>
      <c r="N1887" s="269"/>
      <c r="O1887" s="269"/>
      <c r="P1887" s="269"/>
      <c r="Q1887" s="270"/>
      <c r="R1887" s="271"/>
      <c r="S1887" s="268"/>
      <c r="T1887" s="268"/>
      <c r="U1887" s="268"/>
      <c r="V1887" s="268"/>
      <c r="W1887" s="65" t="str">
        <f t="shared" si="265"/>
        <v/>
      </c>
      <c r="X1887" s="65" t="str">
        <f t="shared" si="266"/>
        <v/>
      </c>
      <c r="Y1887" s="65" t="str">
        <f t="shared" si="267"/>
        <v/>
      </c>
      <c r="Z1887" s="65" t="str">
        <f t="shared" si="268"/>
        <v/>
      </c>
      <c r="AA1887" s="65" t="str">
        <f t="shared" si="269"/>
        <v/>
      </c>
    </row>
    <row r="1888" spans="1:27" x14ac:dyDescent="0.25">
      <c r="A1888" s="40" t="str">
        <f>IF(G1888="","",1*ISERROR(VLOOKUP(G1888,G$1:G1887,1,FALSE)))</f>
        <v/>
      </c>
      <c r="B1888" s="40" t="str">
        <f>IF(A1888=0,0,IF(A1888="","",SUM(A$2:A1888)))</f>
        <v/>
      </c>
      <c r="C1888" s="41" t="str">
        <f>IF(H1888="","",1*ISERROR(VLOOKUP(H1888,H$1:H1887,1,FALSE)))</f>
        <v/>
      </c>
      <c r="D1888" s="40" t="str">
        <f>IF(C1888=0,0,IF(C1888="","",SUM(C$2:C1888)))</f>
        <v/>
      </c>
      <c r="E1888" s="41" t="str">
        <f>IF(H1888=0,0,IF(C1888="","",SUM(C$11:C1888)))</f>
        <v/>
      </c>
      <c r="F1888" s="41" t="str">
        <f>IF(H1888="","",COUNTIF(H$11:H1888,"="&amp;H1888))</f>
        <v/>
      </c>
      <c r="G1888" s="41" t="str">
        <f t="shared" si="261"/>
        <v/>
      </c>
      <c r="H1888" s="41" t="str">
        <f t="shared" si="262"/>
        <v/>
      </c>
      <c r="I1888" s="41" t="str">
        <f t="shared" si="263"/>
        <v/>
      </c>
      <c r="J1888" s="41" t="str">
        <f t="shared" si="264"/>
        <v/>
      </c>
      <c r="K1888" s="268"/>
      <c r="L1888" s="268"/>
      <c r="M1888" s="268"/>
      <c r="N1888" s="269"/>
      <c r="O1888" s="269"/>
      <c r="P1888" s="269"/>
      <c r="Q1888" s="270"/>
      <c r="R1888" s="271"/>
      <c r="S1888" s="268"/>
      <c r="T1888" s="268"/>
      <c r="U1888" s="268"/>
      <c r="V1888" s="268"/>
      <c r="W1888" s="65" t="str">
        <f t="shared" si="265"/>
        <v/>
      </c>
      <c r="X1888" s="65" t="str">
        <f t="shared" si="266"/>
        <v/>
      </c>
      <c r="Y1888" s="65" t="str">
        <f t="shared" si="267"/>
        <v/>
      </c>
      <c r="Z1888" s="65" t="str">
        <f t="shared" si="268"/>
        <v/>
      </c>
      <c r="AA1888" s="65" t="str">
        <f t="shared" si="269"/>
        <v/>
      </c>
    </row>
    <row r="1889" spans="1:27" x14ac:dyDescent="0.25">
      <c r="A1889" s="40" t="str">
        <f>IF(G1889="","",1*ISERROR(VLOOKUP(G1889,G$1:G1888,1,FALSE)))</f>
        <v/>
      </c>
      <c r="B1889" s="40" t="str">
        <f>IF(A1889=0,0,IF(A1889="","",SUM(A$2:A1889)))</f>
        <v/>
      </c>
      <c r="C1889" s="41" t="str">
        <f>IF(H1889="","",1*ISERROR(VLOOKUP(H1889,H$1:H1888,1,FALSE)))</f>
        <v/>
      </c>
      <c r="D1889" s="40" t="str">
        <f>IF(C1889=0,0,IF(C1889="","",SUM(C$2:C1889)))</f>
        <v/>
      </c>
      <c r="E1889" s="41" t="str">
        <f>IF(H1889=0,0,IF(C1889="","",SUM(C$11:C1889)))</f>
        <v/>
      </c>
      <c r="F1889" s="41" t="str">
        <f>IF(H1889="","",COUNTIF(H$11:H1889,"="&amp;H1889))</f>
        <v/>
      </c>
      <c r="G1889" s="41" t="str">
        <f t="shared" si="261"/>
        <v/>
      </c>
      <c r="H1889" s="41" t="str">
        <f t="shared" si="262"/>
        <v/>
      </c>
      <c r="I1889" s="41" t="str">
        <f t="shared" si="263"/>
        <v/>
      </c>
      <c r="J1889" s="41" t="str">
        <f t="shared" si="264"/>
        <v/>
      </c>
      <c r="K1889" s="268"/>
      <c r="L1889" s="268"/>
      <c r="M1889" s="268"/>
      <c r="N1889" s="269"/>
      <c r="O1889" s="269"/>
      <c r="P1889" s="269"/>
      <c r="Q1889" s="270"/>
      <c r="R1889" s="271"/>
      <c r="S1889" s="268"/>
      <c r="T1889" s="268"/>
      <c r="U1889" s="268"/>
      <c r="V1889" s="268"/>
      <c r="W1889" s="65" t="str">
        <f t="shared" si="265"/>
        <v/>
      </c>
      <c r="X1889" s="65" t="str">
        <f t="shared" si="266"/>
        <v/>
      </c>
      <c r="Y1889" s="65" t="str">
        <f t="shared" si="267"/>
        <v/>
      </c>
      <c r="Z1889" s="65" t="str">
        <f t="shared" si="268"/>
        <v/>
      </c>
      <c r="AA1889" s="65" t="str">
        <f t="shared" si="269"/>
        <v/>
      </c>
    </row>
    <row r="1890" spans="1:27" x14ac:dyDescent="0.25">
      <c r="A1890" s="40" t="str">
        <f>IF(G1890="","",1*ISERROR(VLOOKUP(G1890,G$1:G1889,1,FALSE)))</f>
        <v/>
      </c>
      <c r="B1890" s="40" t="str">
        <f>IF(A1890=0,0,IF(A1890="","",SUM(A$2:A1890)))</f>
        <v/>
      </c>
      <c r="C1890" s="41" t="str">
        <f>IF(H1890="","",1*ISERROR(VLOOKUP(H1890,H$1:H1889,1,FALSE)))</f>
        <v/>
      </c>
      <c r="D1890" s="40" t="str">
        <f>IF(C1890=0,0,IF(C1890="","",SUM(C$2:C1890)))</f>
        <v/>
      </c>
      <c r="E1890" s="41" t="str">
        <f>IF(H1890=0,0,IF(C1890="","",SUM(C$11:C1890)))</f>
        <v/>
      </c>
      <c r="F1890" s="41" t="str">
        <f>IF(H1890="","",COUNTIF(H$11:H1890,"="&amp;H1890))</f>
        <v/>
      </c>
      <c r="G1890" s="41" t="str">
        <f t="shared" si="261"/>
        <v/>
      </c>
      <c r="H1890" s="41" t="str">
        <f t="shared" si="262"/>
        <v/>
      </c>
      <c r="I1890" s="41" t="str">
        <f t="shared" si="263"/>
        <v/>
      </c>
      <c r="J1890" s="41" t="str">
        <f t="shared" si="264"/>
        <v/>
      </c>
      <c r="K1890" s="268"/>
      <c r="L1890" s="268"/>
      <c r="M1890" s="268"/>
      <c r="N1890" s="269"/>
      <c r="O1890" s="269"/>
      <c r="P1890" s="269"/>
      <c r="Q1890" s="270"/>
      <c r="R1890" s="271"/>
      <c r="S1890" s="268"/>
      <c r="T1890" s="268"/>
      <c r="U1890" s="268"/>
      <c r="V1890" s="268"/>
      <c r="W1890" s="65" t="str">
        <f t="shared" si="265"/>
        <v/>
      </c>
      <c r="X1890" s="65" t="str">
        <f t="shared" si="266"/>
        <v/>
      </c>
      <c r="Y1890" s="65" t="str">
        <f t="shared" si="267"/>
        <v/>
      </c>
      <c r="Z1890" s="65" t="str">
        <f t="shared" si="268"/>
        <v/>
      </c>
      <c r="AA1890" s="65" t="str">
        <f t="shared" si="269"/>
        <v/>
      </c>
    </row>
    <row r="1891" spans="1:27" x14ac:dyDescent="0.25">
      <c r="A1891" s="40" t="str">
        <f>IF(G1891="","",1*ISERROR(VLOOKUP(G1891,G$1:G1890,1,FALSE)))</f>
        <v/>
      </c>
      <c r="B1891" s="40" t="str">
        <f>IF(A1891=0,0,IF(A1891="","",SUM(A$2:A1891)))</f>
        <v/>
      </c>
      <c r="C1891" s="41" t="str">
        <f>IF(H1891="","",1*ISERROR(VLOOKUP(H1891,H$1:H1890,1,FALSE)))</f>
        <v/>
      </c>
      <c r="D1891" s="40" t="str">
        <f>IF(C1891=0,0,IF(C1891="","",SUM(C$2:C1891)))</f>
        <v/>
      </c>
      <c r="E1891" s="41" t="str">
        <f>IF(H1891=0,0,IF(C1891="","",SUM(C$11:C1891)))</f>
        <v/>
      </c>
      <c r="F1891" s="41" t="str">
        <f>IF(H1891="","",COUNTIF(H$11:H1891,"="&amp;H1891))</f>
        <v/>
      </c>
      <c r="G1891" s="41" t="str">
        <f t="shared" si="261"/>
        <v/>
      </c>
      <c r="H1891" s="41" t="str">
        <f t="shared" si="262"/>
        <v/>
      </c>
      <c r="I1891" s="41" t="str">
        <f t="shared" si="263"/>
        <v/>
      </c>
      <c r="J1891" s="41" t="str">
        <f t="shared" si="264"/>
        <v/>
      </c>
      <c r="K1891" s="268"/>
      <c r="L1891" s="268"/>
      <c r="M1891" s="268"/>
      <c r="N1891" s="269"/>
      <c r="O1891" s="269"/>
      <c r="P1891" s="269"/>
      <c r="Q1891" s="270"/>
      <c r="R1891" s="271"/>
      <c r="S1891" s="268"/>
      <c r="T1891" s="268"/>
      <c r="U1891" s="268"/>
      <c r="V1891" s="268"/>
      <c r="W1891" s="65" t="str">
        <f t="shared" si="265"/>
        <v/>
      </c>
      <c r="X1891" s="65" t="str">
        <f t="shared" si="266"/>
        <v/>
      </c>
      <c r="Y1891" s="65" t="str">
        <f t="shared" si="267"/>
        <v/>
      </c>
      <c r="Z1891" s="65" t="str">
        <f t="shared" si="268"/>
        <v/>
      </c>
      <c r="AA1891" s="65" t="str">
        <f t="shared" si="269"/>
        <v/>
      </c>
    </row>
    <row r="1892" spans="1:27" x14ac:dyDescent="0.25">
      <c r="A1892" s="40" t="str">
        <f>IF(G1892="","",1*ISERROR(VLOOKUP(G1892,G$1:G1891,1,FALSE)))</f>
        <v/>
      </c>
      <c r="B1892" s="40" t="str">
        <f>IF(A1892=0,0,IF(A1892="","",SUM(A$2:A1892)))</f>
        <v/>
      </c>
      <c r="C1892" s="41" t="str">
        <f>IF(H1892="","",1*ISERROR(VLOOKUP(H1892,H$1:H1891,1,FALSE)))</f>
        <v/>
      </c>
      <c r="D1892" s="40" t="str">
        <f>IF(C1892=0,0,IF(C1892="","",SUM(C$2:C1892)))</f>
        <v/>
      </c>
      <c r="E1892" s="41" t="str">
        <f>IF(H1892=0,0,IF(C1892="","",SUM(C$11:C1892)))</f>
        <v/>
      </c>
      <c r="F1892" s="41" t="str">
        <f>IF(H1892="","",COUNTIF(H$11:H1892,"="&amp;H1892))</f>
        <v/>
      </c>
      <c r="G1892" s="41" t="str">
        <f t="shared" si="261"/>
        <v/>
      </c>
      <c r="H1892" s="41" t="str">
        <f t="shared" si="262"/>
        <v/>
      </c>
      <c r="I1892" s="41" t="str">
        <f t="shared" si="263"/>
        <v/>
      </c>
      <c r="J1892" s="41" t="str">
        <f t="shared" si="264"/>
        <v/>
      </c>
      <c r="K1892" s="268"/>
      <c r="L1892" s="268"/>
      <c r="M1892" s="268"/>
      <c r="N1892" s="269"/>
      <c r="O1892" s="269"/>
      <c r="P1892" s="269"/>
      <c r="Q1892" s="270"/>
      <c r="R1892" s="271"/>
      <c r="S1892" s="268"/>
      <c r="T1892" s="268"/>
      <c r="U1892" s="268"/>
      <c r="V1892" s="268"/>
      <c r="W1892" s="65" t="str">
        <f t="shared" si="265"/>
        <v/>
      </c>
      <c r="X1892" s="65" t="str">
        <f t="shared" si="266"/>
        <v/>
      </c>
      <c r="Y1892" s="65" t="str">
        <f t="shared" si="267"/>
        <v/>
      </c>
      <c r="Z1892" s="65" t="str">
        <f t="shared" si="268"/>
        <v/>
      </c>
      <c r="AA1892" s="65" t="str">
        <f t="shared" si="269"/>
        <v/>
      </c>
    </row>
    <row r="1893" spans="1:27" x14ac:dyDescent="0.25">
      <c r="A1893" s="40" t="str">
        <f>IF(G1893="","",1*ISERROR(VLOOKUP(G1893,G$1:G1892,1,FALSE)))</f>
        <v/>
      </c>
      <c r="B1893" s="40" t="str">
        <f>IF(A1893=0,0,IF(A1893="","",SUM(A$2:A1893)))</f>
        <v/>
      </c>
      <c r="C1893" s="41" t="str">
        <f>IF(H1893="","",1*ISERROR(VLOOKUP(H1893,H$1:H1892,1,FALSE)))</f>
        <v/>
      </c>
      <c r="D1893" s="40" t="str">
        <f>IF(C1893=0,0,IF(C1893="","",SUM(C$2:C1893)))</f>
        <v/>
      </c>
      <c r="E1893" s="41" t="str">
        <f>IF(H1893=0,0,IF(C1893="","",SUM(C$11:C1893)))</f>
        <v/>
      </c>
      <c r="F1893" s="41" t="str">
        <f>IF(H1893="","",COUNTIF(H$11:H1893,"="&amp;H1893))</f>
        <v/>
      </c>
      <c r="G1893" s="41" t="str">
        <f t="shared" si="261"/>
        <v/>
      </c>
      <c r="H1893" s="41" t="str">
        <f t="shared" si="262"/>
        <v/>
      </c>
      <c r="I1893" s="41" t="str">
        <f t="shared" si="263"/>
        <v/>
      </c>
      <c r="J1893" s="41" t="str">
        <f t="shared" si="264"/>
        <v/>
      </c>
      <c r="K1893" s="268"/>
      <c r="L1893" s="268"/>
      <c r="M1893" s="268"/>
      <c r="N1893" s="269"/>
      <c r="O1893" s="269"/>
      <c r="P1893" s="269"/>
      <c r="Q1893" s="270"/>
      <c r="R1893" s="271"/>
      <c r="S1893" s="268"/>
      <c r="T1893" s="268"/>
      <c r="U1893" s="268"/>
      <c r="V1893" s="268"/>
      <c r="W1893" s="65" t="str">
        <f t="shared" si="265"/>
        <v/>
      </c>
      <c r="X1893" s="65" t="str">
        <f t="shared" si="266"/>
        <v/>
      </c>
      <c r="Y1893" s="65" t="str">
        <f t="shared" si="267"/>
        <v/>
      </c>
      <c r="Z1893" s="65" t="str">
        <f t="shared" si="268"/>
        <v/>
      </c>
      <c r="AA1893" s="65" t="str">
        <f t="shared" si="269"/>
        <v/>
      </c>
    </row>
    <row r="1894" spans="1:27" x14ac:dyDescent="0.25">
      <c r="A1894" s="40" t="str">
        <f>IF(G1894="","",1*ISERROR(VLOOKUP(G1894,G$1:G1893,1,FALSE)))</f>
        <v/>
      </c>
      <c r="B1894" s="40" t="str">
        <f>IF(A1894=0,0,IF(A1894="","",SUM(A$2:A1894)))</f>
        <v/>
      </c>
      <c r="C1894" s="41" t="str">
        <f>IF(H1894="","",1*ISERROR(VLOOKUP(H1894,H$1:H1893,1,FALSE)))</f>
        <v/>
      </c>
      <c r="D1894" s="40" t="str">
        <f>IF(C1894=0,0,IF(C1894="","",SUM(C$2:C1894)))</f>
        <v/>
      </c>
      <c r="E1894" s="41" t="str">
        <f>IF(H1894=0,0,IF(C1894="","",SUM(C$11:C1894)))</f>
        <v/>
      </c>
      <c r="F1894" s="41" t="str">
        <f>IF(H1894="","",COUNTIF(H$11:H1894,"="&amp;H1894))</f>
        <v/>
      </c>
      <c r="G1894" s="41" t="str">
        <f t="shared" si="261"/>
        <v/>
      </c>
      <c r="H1894" s="41" t="str">
        <f t="shared" si="262"/>
        <v/>
      </c>
      <c r="I1894" s="41" t="str">
        <f t="shared" si="263"/>
        <v/>
      </c>
      <c r="J1894" s="41" t="str">
        <f t="shared" si="264"/>
        <v/>
      </c>
      <c r="K1894" s="268"/>
      <c r="L1894" s="268"/>
      <c r="M1894" s="268"/>
      <c r="N1894" s="269"/>
      <c r="O1894" s="269"/>
      <c r="P1894" s="269"/>
      <c r="Q1894" s="270"/>
      <c r="R1894" s="271"/>
      <c r="S1894" s="268"/>
      <c r="T1894" s="268"/>
      <c r="U1894" s="268"/>
      <c r="V1894" s="268"/>
      <c r="W1894" s="65" t="str">
        <f t="shared" si="265"/>
        <v/>
      </c>
      <c r="X1894" s="65" t="str">
        <f t="shared" si="266"/>
        <v/>
      </c>
      <c r="Y1894" s="65" t="str">
        <f t="shared" si="267"/>
        <v/>
      </c>
      <c r="Z1894" s="65" t="str">
        <f t="shared" si="268"/>
        <v/>
      </c>
      <c r="AA1894" s="65" t="str">
        <f t="shared" si="269"/>
        <v/>
      </c>
    </row>
    <row r="1895" spans="1:27" x14ac:dyDescent="0.25">
      <c r="A1895" s="40" t="str">
        <f>IF(G1895="","",1*ISERROR(VLOOKUP(G1895,G$1:G1894,1,FALSE)))</f>
        <v/>
      </c>
      <c r="B1895" s="40" t="str">
        <f>IF(A1895=0,0,IF(A1895="","",SUM(A$2:A1895)))</f>
        <v/>
      </c>
      <c r="C1895" s="41" t="str">
        <f>IF(H1895="","",1*ISERROR(VLOOKUP(H1895,H$1:H1894,1,FALSE)))</f>
        <v/>
      </c>
      <c r="D1895" s="40" t="str">
        <f>IF(C1895=0,0,IF(C1895="","",SUM(C$2:C1895)))</f>
        <v/>
      </c>
      <c r="E1895" s="41" t="str">
        <f>IF(H1895=0,0,IF(C1895="","",SUM(C$11:C1895)))</f>
        <v/>
      </c>
      <c r="F1895" s="41" t="str">
        <f>IF(H1895="","",COUNTIF(H$11:H1895,"="&amp;H1895))</f>
        <v/>
      </c>
      <c r="G1895" s="41" t="str">
        <f t="shared" si="261"/>
        <v/>
      </c>
      <c r="H1895" s="41" t="str">
        <f t="shared" si="262"/>
        <v/>
      </c>
      <c r="I1895" s="41" t="str">
        <f t="shared" si="263"/>
        <v/>
      </c>
      <c r="J1895" s="41" t="str">
        <f t="shared" si="264"/>
        <v/>
      </c>
      <c r="K1895" s="268"/>
      <c r="L1895" s="268"/>
      <c r="M1895" s="268"/>
      <c r="N1895" s="269"/>
      <c r="O1895" s="269"/>
      <c r="P1895" s="269"/>
      <c r="Q1895" s="270"/>
      <c r="R1895" s="271"/>
      <c r="S1895" s="268"/>
      <c r="T1895" s="268"/>
      <c r="U1895" s="268"/>
      <c r="V1895" s="268"/>
      <c r="W1895" s="65" t="str">
        <f t="shared" si="265"/>
        <v/>
      </c>
      <c r="X1895" s="65" t="str">
        <f t="shared" si="266"/>
        <v/>
      </c>
      <c r="Y1895" s="65" t="str">
        <f t="shared" si="267"/>
        <v/>
      </c>
      <c r="Z1895" s="65" t="str">
        <f t="shared" si="268"/>
        <v/>
      </c>
      <c r="AA1895" s="65" t="str">
        <f t="shared" si="269"/>
        <v/>
      </c>
    </row>
    <row r="1896" spans="1:27" x14ac:dyDescent="0.25">
      <c r="A1896" s="40" t="str">
        <f>IF(G1896="","",1*ISERROR(VLOOKUP(G1896,G$1:G1895,1,FALSE)))</f>
        <v/>
      </c>
      <c r="B1896" s="40" t="str">
        <f>IF(A1896=0,0,IF(A1896="","",SUM(A$2:A1896)))</f>
        <v/>
      </c>
      <c r="C1896" s="41" t="str">
        <f>IF(H1896="","",1*ISERROR(VLOOKUP(H1896,H$1:H1895,1,FALSE)))</f>
        <v/>
      </c>
      <c r="D1896" s="40" t="str">
        <f>IF(C1896=0,0,IF(C1896="","",SUM(C$2:C1896)))</f>
        <v/>
      </c>
      <c r="E1896" s="41" t="str">
        <f>IF(H1896=0,0,IF(C1896="","",SUM(C$11:C1896)))</f>
        <v/>
      </c>
      <c r="F1896" s="41" t="str">
        <f>IF(H1896="","",COUNTIF(H$11:H1896,"="&amp;H1896))</f>
        <v/>
      </c>
      <c r="G1896" s="41" t="str">
        <f t="shared" si="261"/>
        <v/>
      </c>
      <c r="H1896" s="41" t="str">
        <f t="shared" si="262"/>
        <v/>
      </c>
      <c r="I1896" s="41" t="str">
        <f t="shared" si="263"/>
        <v/>
      </c>
      <c r="J1896" s="41" t="str">
        <f t="shared" si="264"/>
        <v/>
      </c>
      <c r="K1896" s="268"/>
      <c r="L1896" s="268"/>
      <c r="M1896" s="268"/>
      <c r="N1896" s="269"/>
      <c r="O1896" s="269"/>
      <c r="P1896" s="269"/>
      <c r="Q1896" s="270"/>
      <c r="R1896" s="271"/>
      <c r="S1896" s="268"/>
      <c r="T1896" s="268"/>
      <c r="U1896" s="268"/>
      <c r="V1896" s="268"/>
      <c r="W1896" s="65" t="str">
        <f t="shared" si="265"/>
        <v/>
      </c>
      <c r="X1896" s="65" t="str">
        <f t="shared" si="266"/>
        <v/>
      </c>
      <c r="Y1896" s="65" t="str">
        <f t="shared" si="267"/>
        <v/>
      </c>
      <c r="Z1896" s="65" t="str">
        <f t="shared" si="268"/>
        <v/>
      </c>
      <c r="AA1896" s="65" t="str">
        <f t="shared" si="269"/>
        <v/>
      </c>
    </row>
    <row r="1897" spans="1:27" x14ac:dyDescent="0.25">
      <c r="A1897" s="40" t="str">
        <f>IF(G1897="","",1*ISERROR(VLOOKUP(G1897,G$1:G1896,1,FALSE)))</f>
        <v/>
      </c>
      <c r="B1897" s="40" t="str">
        <f>IF(A1897=0,0,IF(A1897="","",SUM(A$2:A1897)))</f>
        <v/>
      </c>
      <c r="C1897" s="41" t="str">
        <f>IF(H1897="","",1*ISERROR(VLOOKUP(H1897,H$1:H1896,1,FALSE)))</f>
        <v/>
      </c>
      <c r="D1897" s="40" t="str">
        <f>IF(C1897=0,0,IF(C1897="","",SUM(C$2:C1897)))</f>
        <v/>
      </c>
      <c r="E1897" s="41" t="str">
        <f>IF(H1897=0,0,IF(C1897="","",SUM(C$11:C1897)))</f>
        <v/>
      </c>
      <c r="F1897" s="41" t="str">
        <f>IF(H1897="","",COUNTIF(H$11:H1897,"="&amp;H1897))</f>
        <v/>
      </c>
      <c r="G1897" s="41" t="str">
        <f t="shared" si="261"/>
        <v/>
      </c>
      <c r="H1897" s="41" t="str">
        <f t="shared" si="262"/>
        <v/>
      </c>
      <c r="I1897" s="41" t="str">
        <f t="shared" si="263"/>
        <v/>
      </c>
      <c r="J1897" s="41" t="str">
        <f t="shared" si="264"/>
        <v/>
      </c>
      <c r="K1897" s="268"/>
      <c r="L1897" s="268"/>
      <c r="M1897" s="268"/>
      <c r="N1897" s="269"/>
      <c r="O1897" s="269"/>
      <c r="P1897" s="269"/>
      <c r="Q1897" s="270"/>
      <c r="R1897" s="271"/>
      <c r="S1897" s="268"/>
      <c r="T1897" s="268"/>
      <c r="U1897" s="268"/>
      <c r="V1897" s="268"/>
      <c r="W1897" s="65" t="str">
        <f t="shared" si="265"/>
        <v/>
      </c>
      <c r="X1897" s="65" t="str">
        <f t="shared" si="266"/>
        <v/>
      </c>
      <c r="Y1897" s="65" t="str">
        <f t="shared" si="267"/>
        <v/>
      </c>
      <c r="Z1897" s="65" t="str">
        <f t="shared" si="268"/>
        <v/>
      </c>
      <c r="AA1897" s="65" t="str">
        <f t="shared" si="269"/>
        <v/>
      </c>
    </row>
    <row r="1898" spans="1:27" x14ac:dyDescent="0.25">
      <c r="A1898" s="40" t="str">
        <f>IF(G1898="","",1*ISERROR(VLOOKUP(G1898,G$1:G1897,1,FALSE)))</f>
        <v/>
      </c>
      <c r="B1898" s="40" t="str">
        <f>IF(A1898=0,0,IF(A1898="","",SUM(A$2:A1898)))</f>
        <v/>
      </c>
      <c r="C1898" s="41" t="str">
        <f>IF(H1898="","",1*ISERROR(VLOOKUP(H1898,H$1:H1897,1,FALSE)))</f>
        <v/>
      </c>
      <c r="D1898" s="40" t="str">
        <f>IF(C1898=0,0,IF(C1898="","",SUM(C$2:C1898)))</f>
        <v/>
      </c>
      <c r="E1898" s="41" t="str">
        <f>IF(H1898=0,0,IF(C1898="","",SUM(C$11:C1898)))</f>
        <v/>
      </c>
      <c r="F1898" s="41" t="str">
        <f>IF(H1898="","",COUNTIF(H$11:H1898,"="&amp;H1898))</f>
        <v/>
      </c>
      <c r="G1898" s="41" t="str">
        <f t="shared" si="261"/>
        <v/>
      </c>
      <c r="H1898" s="41" t="str">
        <f t="shared" si="262"/>
        <v/>
      </c>
      <c r="I1898" s="41" t="str">
        <f t="shared" si="263"/>
        <v/>
      </c>
      <c r="J1898" s="41" t="str">
        <f t="shared" si="264"/>
        <v/>
      </c>
      <c r="K1898" s="268"/>
      <c r="L1898" s="268"/>
      <c r="M1898" s="268"/>
      <c r="N1898" s="269"/>
      <c r="O1898" s="269"/>
      <c r="P1898" s="269"/>
      <c r="Q1898" s="270"/>
      <c r="R1898" s="271"/>
      <c r="S1898" s="268"/>
      <c r="T1898" s="268"/>
      <c r="U1898" s="268"/>
      <c r="V1898" s="268"/>
      <c r="W1898" s="65" t="str">
        <f t="shared" si="265"/>
        <v/>
      </c>
      <c r="X1898" s="65" t="str">
        <f t="shared" si="266"/>
        <v/>
      </c>
      <c r="Y1898" s="65" t="str">
        <f t="shared" si="267"/>
        <v/>
      </c>
      <c r="Z1898" s="65" t="str">
        <f t="shared" si="268"/>
        <v/>
      </c>
      <c r="AA1898" s="65" t="str">
        <f t="shared" si="269"/>
        <v/>
      </c>
    </row>
    <row r="1899" spans="1:27" x14ac:dyDescent="0.25">
      <c r="A1899" s="40" t="str">
        <f>IF(G1899="","",1*ISERROR(VLOOKUP(G1899,G$1:G1898,1,FALSE)))</f>
        <v/>
      </c>
      <c r="B1899" s="40" t="str">
        <f>IF(A1899=0,0,IF(A1899="","",SUM(A$2:A1899)))</f>
        <v/>
      </c>
      <c r="C1899" s="41" t="str">
        <f>IF(H1899="","",1*ISERROR(VLOOKUP(H1899,H$1:H1898,1,FALSE)))</f>
        <v/>
      </c>
      <c r="D1899" s="40" t="str">
        <f>IF(C1899=0,0,IF(C1899="","",SUM(C$2:C1899)))</f>
        <v/>
      </c>
      <c r="E1899" s="41" t="str">
        <f>IF(H1899=0,0,IF(C1899="","",SUM(C$11:C1899)))</f>
        <v/>
      </c>
      <c r="F1899" s="41" t="str">
        <f>IF(H1899="","",COUNTIF(H$11:H1899,"="&amp;H1899))</f>
        <v/>
      </c>
      <c r="G1899" s="41" t="str">
        <f t="shared" si="261"/>
        <v/>
      </c>
      <c r="H1899" s="41" t="str">
        <f t="shared" si="262"/>
        <v/>
      </c>
      <c r="I1899" s="41" t="str">
        <f t="shared" si="263"/>
        <v/>
      </c>
      <c r="J1899" s="41" t="str">
        <f t="shared" si="264"/>
        <v/>
      </c>
      <c r="K1899" s="268"/>
      <c r="L1899" s="268"/>
      <c r="M1899" s="268"/>
      <c r="N1899" s="269"/>
      <c r="O1899" s="269"/>
      <c r="P1899" s="269"/>
      <c r="Q1899" s="270"/>
      <c r="R1899" s="271"/>
      <c r="S1899" s="268"/>
      <c r="T1899" s="268"/>
      <c r="U1899" s="268"/>
      <c r="V1899" s="268"/>
      <c r="W1899" s="65" t="str">
        <f t="shared" si="265"/>
        <v/>
      </c>
      <c r="X1899" s="65" t="str">
        <f t="shared" si="266"/>
        <v/>
      </c>
      <c r="Y1899" s="65" t="str">
        <f t="shared" si="267"/>
        <v/>
      </c>
      <c r="Z1899" s="65" t="str">
        <f t="shared" si="268"/>
        <v/>
      </c>
      <c r="AA1899" s="65" t="str">
        <f t="shared" si="269"/>
        <v/>
      </c>
    </row>
    <row r="1900" spans="1:27" x14ac:dyDescent="0.25">
      <c r="A1900" s="40" t="str">
        <f>IF(G1900="","",1*ISERROR(VLOOKUP(G1900,G$1:G1899,1,FALSE)))</f>
        <v/>
      </c>
      <c r="B1900" s="40" t="str">
        <f>IF(A1900=0,0,IF(A1900="","",SUM(A$2:A1900)))</f>
        <v/>
      </c>
      <c r="C1900" s="41" t="str">
        <f>IF(H1900="","",1*ISERROR(VLOOKUP(H1900,H$1:H1899,1,FALSE)))</f>
        <v/>
      </c>
      <c r="D1900" s="40" t="str">
        <f>IF(C1900=0,0,IF(C1900="","",SUM(C$2:C1900)))</f>
        <v/>
      </c>
      <c r="E1900" s="41" t="str">
        <f>IF(H1900=0,0,IF(C1900="","",SUM(C$11:C1900)))</f>
        <v/>
      </c>
      <c r="F1900" s="41" t="str">
        <f>IF(H1900="","",COUNTIF(H$11:H1900,"="&amp;H1900))</f>
        <v/>
      </c>
      <c r="G1900" s="41" t="str">
        <f t="shared" si="261"/>
        <v/>
      </c>
      <c r="H1900" s="41" t="str">
        <f t="shared" si="262"/>
        <v/>
      </c>
      <c r="I1900" s="41" t="str">
        <f t="shared" si="263"/>
        <v/>
      </c>
      <c r="J1900" s="41" t="str">
        <f t="shared" si="264"/>
        <v/>
      </c>
      <c r="K1900" s="268"/>
      <c r="L1900" s="268"/>
      <c r="M1900" s="268"/>
      <c r="N1900" s="269"/>
      <c r="O1900" s="269"/>
      <c r="P1900" s="269"/>
      <c r="Q1900" s="270"/>
      <c r="R1900" s="271"/>
      <c r="S1900" s="268"/>
      <c r="T1900" s="268"/>
      <c r="U1900" s="268"/>
      <c r="V1900" s="268"/>
      <c r="W1900" s="65" t="str">
        <f t="shared" si="265"/>
        <v/>
      </c>
      <c r="X1900" s="65" t="str">
        <f t="shared" si="266"/>
        <v/>
      </c>
      <c r="Y1900" s="65" t="str">
        <f t="shared" si="267"/>
        <v/>
      </c>
      <c r="Z1900" s="65" t="str">
        <f t="shared" si="268"/>
        <v/>
      </c>
      <c r="AA1900" s="65" t="str">
        <f t="shared" si="269"/>
        <v/>
      </c>
    </row>
    <row r="1901" spans="1:27" x14ac:dyDescent="0.25">
      <c r="A1901" s="40" t="str">
        <f>IF(G1901="","",1*ISERROR(VLOOKUP(G1901,G$1:G1900,1,FALSE)))</f>
        <v/>
      </c>
      <c r="B1901" s="40" t="str">
        <f>IF(A1901=0,0,IF(A1901="","",SUM(A$2:A1901)))</f>
        <v/>
      </c>
      <c r="C1901" s="41" t="str">
        <f>IF(H1901="","",1*ISERROR(VLOOKUP(H1901,H$1:H1900,1,FALSE)))</f>
        <v/>
      </c>
      <c r="D1901" s="40" t="str">
        <f>IF(C1901=0,0,IF(C1901="","",SUM(C$2:C1901)))</f>
        <v/>
      </c>
      <c r="E1901" s="41" t="str">
        <f>IF(H1901=0,0,IF(C1901="","",SUM(C$11:C1901)))</f>
        <v/>
      </c>
      <c r="F1901" s="41" t="str">
        <f>IF(H1901="","",COUNTIF(H$11:H1901,"="&amp;H1901))</f>
        <v/>
      </c>
      <c r="G1901" s="41" t="str">
        <f t="shared" si="261"/>
        <v/>
      </c>
      <c r="H1901" s="41" t="str">
        <f t="shared" si="262"/>
        <v/>
      </c>
      <c r="I1901" s="41" t="str">
        <f t="shared" si="263"/>
        <v/>
      </c>
      <c r="J1901" s="41" t="str">
        <f t="shared" si="264"/>
        <v/>
      </c>
      <c r="K1901" s="268"/>
      <c r="L1901" s="268"/>
      <c r="M1901" s="268"/>
      <c r="N1901" s="269"/>
      <c r="O1901" s="269"/>
      <c r="P1901" s="269"/>
      <c r="Q1901" s="270"/>
      <c r="R1901" s="271"/>
      <c r="S1901" s="268"/>
      <c r="T1901" s="268"/>
      <c r="U1901" s="268"/>
      <c r="V1901" s="268"/>
      <c r="W1901" s="65" t="str">
        <f t="shared" si="265"/>
        <v/>
      </c>
      <c r="X1901" s="65" t="str">
        <f t="shared" si="266"/>
        <v/>
      </c>
      <c r="Y1901" s="65" t="str">
        <f t="shared" si="267"/>
        <v/>
      </c>
      <c r="Z1901" s="65" t="str">
        <f t="shared" si="268"/>
        <v/>
      </c>
      <c r="AA1901" s="65" t="str">
        <f t="shared" si="269"/>
        <v/>
      </c>
    </row>
    <row r="1902" spans="1:27" x14ac:dyDescent="0.25">
      <c r="A1902" s="40" t="str">
        <f>IF(G1902="","",1*ISERROR(VLOOKUP(G1902,G$1:G1901,1,FALSE)))</f>
        <v/>
      </c>
      <c r="B1902" s="40" t="str">
        <f>IF(A1902=0,0,IF(A1902="","",SUM(A$2:A1902)))</f>
        <v/>
      </c>
      <c r="C1902" s="41" t="str">
        <f>IF(H1902="","",1*ISERROR(VLOOKUP(H1902,H$1:H1901,1,FALSE)))</f>
        <v/>
      </c>
      <c r="D1902" s="40" t="str">
        <f>IF(C1902=0,0,IF(C1902="","",SUM(C$2:C1902)))</f>
        <v/>
      </c>
      <c r="E1902" s="41" t="str">
        <f>IF(H1902=0,0,IF(C1902="","",SUM(C$11:C1902)))</f>
        <v/>
      </c>
      <c r="F1902" s="41" t="str">
        <f>IF(H1902="","",COUNTIF(H$11:H1902,"="&amp;H1902))</f>
        <v/>
      </c>
      <c r="G1902" s="41" t="str">
        <f t="shared" si="261"/>
        <v/>
      </c>
      <c r="H1902" s="41" t="str">
        <f t="shared" si="262"/>
        <v/>
      </c>
      <c r="I1902" s="41" t="str">
        <f t="shared" si="263"/>
        <v/>
      </c>
      <c r="J1902" s="41" t="str">
        <f t="shared" si="264"/>
        <v/>
      </c>
      <c r="K1902" s="268"/>
      <c r="L1902" s="268"/>
      <c r="M1902" s="268"/>
      <c r="N1902" s="269"/>
      <c r="O1902" s="269"/>
      <c r="P1902" s="269"/>
      <c r="Q1902" s="270"/>
      <c r="R1902" s="271"/>
      <c r="S1902" s="268"/>
      <c r="T1902" s="268"/>
      <c r="U1902" s="268"/>
      <c r="V1902" s="268"/>
      <c r="W1902" s="65" t="str">
        <f t="shared" si="265"/>
        <v/>
      </c>
      <c r="X1902" s="65" t="str">
        <f t="shared" si="266"/>
        <v/>
      </c>
      <c r="Y1902" s="65" t="str">
        <f t="shared" si="267"/>
        <v/>
      </c>
      <c r="Z1902" s="65" t="str">
        <f t="shared" si="268"/>
        <v/>
      </c>
      <c r="AA1902" s="65" t="str">
        <f t="shared" si="269"/>
        <v/>
      </c>
    </row>
    <row r="1903" spans="1:27" x14ac:dyDescent="0.25">
      <c r="A1903" s="40" t="str">
        <f>IF(G1903="","",1*ISERROR(VLOOKUP(G1903,G$1:G1902,1,FALSE)))</f>
        <v/>
      </c>
      <c r="B1903" s="40" t="str">
        <f>IF(A1903=0,0,IF(A1903="","",SUM(A$2:A1903)))</f>
        <v/>
      </c>
      <c r="C1903" s="41" t="str">
        <f>IF(H1903="","",1*ISERROR(VLOOKUP(H1903,H$1:H1902,1,FALSE)))</f>
        <v/>
      </c>
      <c r="D1903" s="40" t="str">
        <f>IF(C1903=0,0,IF(C1903="","",SUM(C$2:C1903)))</f>
        <v/>
      </c>
      <c r="E1903" s="41" t="str">
        <f>IF(H1903=0,0,IF(C1903="","",SUM(C$11:C1903)))</f>
        <v/>
      </c>
      <c r="F1903" s="41" t="str">
        <f>IF(H1903="","",COUNTIF(H$11:H1903,"="&amp;H1903))</f>
        <v/>
      </c>
      <c r="G1903" s="41" t="str">
        <f t="shared" si="261"/>
        <v/>
      </c>
      <c r="H1903" s="41" t="str">
        <f t="shared" si="262"/>
        <v/>
      </c>
      <c r="I1903" s="41" t="str">
        <f t="shared" si="263"/>
        <v/>
      </c>
      <c r="J1903" s="41" t="str">
        <f t="shared" si="264"/>
        <v/>
      </c>
      <c r="K1903" s="268"/>
      <c r="L1903" s="268"/>
      <c r="M1903" s="268"/>
      <c r="N1903" s="269"/>
      <c r="O1903" s="269"/>
      <c r="P1903" s="269"/>
      <c r="Q1903" s="270"/>
      <c r="R1903" s="271"/>
      <c r="S1903" s="268"/>
      <c r="T1903" s="268"/>
      <c r="U1903" s="268"/>
      <c r="V1903" s="268"/>
      <c r="W1903" s="65" t="str">
        <f t="shared" si="265"/>
        <v/>
      </c>
      <c r="X1903" s="65" t="str">
        <f t="shared" si="266"/>
        <v/>
      </c>
      <c r="Y1903" s="65" t="str">
        <f t="shared" si="267"/>
        <v/>
      </c>
      <c r="Z1903" s="65" t="str">
        <f t="shared" si="268"/>
        <v/>
      </c>
      <c r="AA1903" s="65" t="str">
        <f t="shared" si="269"/>
        <v/>
      </c>
    </row>
    <row r="1904" spans="1:27" x14ac:dyDescent="0.25">
      <c r="A1904" s="40" t="str">
        <f>IF(G1904="","",1*ISERROR(VLOOKUP(G1904,G$1:G1903,1,FALSE)))</f>
        <v/>
      </c>
      <c r="B1904" s="40" t="str">
        <f>IF(A1904=0,0,IF(A1904="","",SUM(A$2:A1904)))</f>
        <v/>
      </c>
      <c r="C1904" s="41" t="str">
        <f>IF(H1904="","",1*ISERROR(VLOOKUP(H1904,H$1:H1903,1,FALSE)))</f>
        <v/>
      </c>
      <c r="D1904" s="40" t="str">
        <f>IF(C1904=0,0,IF(C1904="","",SUM(C$2:C1904)))</f>
        <v/>
      </c>
      <c r="E1904" s="41" t="str">
        <f>IF(H1904=0,0,IF(C1904="","",SUM(C$11:C1904)))</f>
        <v/>
      </c>
      <c r="F1904" s="41" t="str">
        <f>IF(H1904="","",COUNTIF(H$11:H1904,"="&amp;H1904))</f>
        <v/>
      </c>
      <c r="G1904" s="41" t="str">
        <f t="shared" si="261"/>
        <v/>
      </c>
      <c r="H1904" s="41" t="str">
        <f t="shared" si="262"/>
        <v/>
      </c>
      <c r="I1904" s="41" t="str">
        <f t="shared" si="263"/>
        <v/>
      </c>
      <c r="J1904" s="41" t="str">
        <f t="shared" si="264"/>
        <v/>
      </c>
      <c r="K1904" s="268"/>
      <c r="L1904" s="268"/>
      <c r="M1904" s="268"/>
      <c r="N1904" s="269"/>
      <c r="O1904" s="269"/>
      <c r="P1904" s="269"/>
      <c r="Q1904" s="270"/>
      <c r="R1904" s="271"/>
      <c r="S1904" s="268"/>
      <c r="T1904" s="268"/>
      <c r="U1904" s="268"/>
      <c r="V1904" s="268"/>
      <c r="W1904" s="65" t="str">
        <f t="shared" si="265"/>
        <v/>
      </c>
      <c r="X1904" s="65" t="str">
        <f t="shared" si="266"/>
        <v/>
      </c>
      <c r="Y1904" s="65" t="str">
        <f t="shared" si="267"/>
        <v/>
      </c>
      <c r="Z1904" s="65" t="str">
        <f t="shared" si="268"/>
        <v/>
      </c>
      <c r="AA1904" s="65" t="str">
        <f t="shared" si="269"/>
        <v/>
      </c>
    </row>
    <row r="1905" spans="1:27" x14ac:dyDescent="0.25">
      <c r="A1905" s="40" t="str">
        <f>IF(G1905="","",1*ISERROR(VLOOKUP(G1905,G$1:G1904,1,FALSE)))</f>
        <v/>
      </c>
      <c r="B1905" s="40" t="str">
        <f>IF(A1905=0,0,IF(A1905="","",SUM(A$2:A1905)))</f>
        <v/>
      </c>
      <c r="C1905" s="41" t="str">
        <f>IF(H1905="","",1*ISERROR(VLOOKUP(H1905,H$1:H1904,1,FALSE)))</f>
        <v/>
      </c>
      <c r="D1905" s="40" t="str">
        <f>IF(C1905=0,0,IF(C1905="","",SUM(C$2:C1905)))</f>
        <v/>
      </c>
      <c r="E1905" s="41" t="str">
        <f>IF(H1905=0,0,IF(C1905="","",SUM(C$11:C1905)))</f>
        <v/>
      </c>
      <c r="F1905" s="41" t="str">
        <f>IF(H1905="","",COUNTIF(H$11:H1905,"="&amp;H1905))</f>
        <v/>
      </c>
      <c r="G1905" s="41" t="str">
        <f t="shared" si="261"/>
        <v/>
      </c>
      <c r="H1905" s="41" t="str">
        <f t="shared" si="262"/>
        <v/>
      </c>
      <c r="I1905" s="41" t="str">
        <f t="shared" si="263"/>
        <v/>
      </c>
      <c r="J1905" s="41" t="str">
        <f t="shared" si="264"/>
        <v/>
      </c>
      <c r="K1905" s="268"/>
      <c r="L1905" s="268"/>
      <c r="M1905" s="268"/>
      <c r="N1905" s="269"/>
      <c r="O1905" s="269"/>
      <c r="P1905" s="269"/>
      <c r="Q1905" s="270"/>
      <c r="R1905" s="271"/>
      <c r="S1905" s="268"/>
      <c r="T1905" s="268"/>
      <c r="U1905" s="268"/>
      <c r="V1905" s="268"/>
      <c r="W1905" s="65" t="str">
        <f t="shared" si="265"/>
        <v/>
      </c>
      <c r="X1905" s="65" t="str">
        <f t="shared" si="266"/>
        <v/>
      </c>
      <c r="Y1905" s="65" t="str">
        <f t="shared" si="267"/>
        <v/>
      </c>
      <c r="Z1905" s="65" t="str">
        <f t="shared" si="268"/>
        <v/>
      </c>
      <c r="AA1905" s="65" t="str">
        <f t="shared" si="269"/>
        <v/>
      </c>
    </row>
    <row r="1906" spans="1:27" x14ac:dyDescent="0.25">
      <c r="A1906" s="40" t="str">
        <f>IF(G1906="","",1*ISERROR(VLOOKUP(G1906,G$1:G1905,1,FALSE)))</f>
        <v/>
      </c>
      <c r="B1906" s="40" t="str">
        <f>IF(A1906=0,0,IF(A1906="","",SUM(A$2:A1906)))</f>
        <v/>
      </c>
      <c r="C1906" s="41" t="str">
        <f>IF(H1906="","",1*ISERROR(VLOOKUP(H1906,H$1:H1905,1,FALSE)))</f>
        <v/>
      </c>
      <c r="D1906" s="40" t="str">
        <f>IF(C1906=0,0,IF(C1906="","",SUM(C$2:C1906)))</f>
        <v/>
      </c>
      <c r="E1906" s="41" t="str">
        <f>IF(H1906=0,0,IF(C1906="","",SUM(C$11:C1906)))</f>
        <v/>
      </c>
      <c r="F1906" s="41" t="str">
        <f>IF(H1906="","",COUNTIF(H$11:H1906,"="&amp;H1906))</f>
        <v/>
      </c>
      <c r="G1906" s="41" t="str">
        <f t="shared" si="261"/>
        <v/>
      </c>
      <c r="H1906" s="41" t="str">
        <f t="shared" si="262"/>
        <v/>
      </c>
      <c r="I1906" s="41" t="str">
        <f t="shared" si="263"/>
        <v/>
      </c>
      <c r="J1906" s="41" t="str">
        <f t="shared" si="264"/>
        <v/>
      </c>
      <c r="K1906" s="268"/>
      <c r="L1906" s="268"/>
      <c r="M1906" s="268"/>
      <c r="N1906" s="269"/>
      <c r="O1906" s="269"/>
      <c r="P1906" s="269"/>
      <c r="Q1906" s="270"/>
      <c r="R1906" s="271"/>
      <c r="S1906" s="268"/>
      <c r="T1906" s="268"/>
      <c r="U1906" s="268"/>
      <c r="V1906" s="268"/>
      <c r="W1906" s="65" t="str">
        <f t="shared" si="265"/>
        <v/>
      </c>
      <c r="X1906" s="65" t="str">
        <f t="shared" si="266"/>
        <v/>
      </c>
      <c r="Y1906" s="65" t="str">
        <f t="shared" si="267"/>
        <v/>
      </c>
      <c r="Z1906" s="65" t="str">
        <f t="shared" si="268"/>
        <v/>
      </c>
      <c r="AA1906" s="65" t="str">
        <f t="shared" si="269"/>
        <v/>
      </c>
    </row>
    <row r="1907" spans="1:27" x14ac:dyDescent="0.25">
      <c r="A1907" s="40" t="str">
        <f>IF(G1907="","",1*ISERROR(VLOOKUP(G1907,G$1:G1906,1,FALSE)))</f>
        <v/>
      </c>
      <c r="B1907" s="40" t="str">
        <f>IF(A1907=0,0,IF(A1907="","",SUM(A$2:A1907)))</f>
        <v/>
      </c>
      <c r="C1907" s="41" t="str">
        <f>IF(H1907="","",1*ISERROR(VLOOKUP(H1907,H$1:H1906,1,FALSE)))</f>
        <v/>
      </c>
      <c r="D1907" s="40" t="str">
        <f>IF(C1907=0,0,IF(C1907="","",SUM(C$2:C1907)))</f>
        <v/>
      </c>
      <c r="E1907" s="41" t="str">
        <f>IF(H1907=0,0,IF(C1907="","",SUM(C$11:C1907)))</f>
        <v/>
      </c>
      <c r="F1907" s="41" t="str">
        <f>IF(H1907="","",COUNTIF(H$11:H1907,"="&amp;H1907))</f>
        <v/>
      </c>
      <c r="G1907" s="41" t="str">
        <f t="shared" si="261"/>
        <v/>
      </c>
      <c r="H1907" s="41" t="str">
        <f t="shared" si="262"/>
        <v/>
      </c>
      <c r="I1907" s="41" t="str">
        <f t="shared" si="263"/>
        <v/>
      </c>
      <c r="J1907" s="41" t="str">
        <f t="shared" si="264"/>
        <v/>
      </c>
      <c r="K1907" s="268"/>
      <c r="L1907" s="268"/>
      <c r="M1907" s="268"/>
      <c r="N1907" s="269"/>
      <c r="O1907" s="269"/>
      <c r="P1907" s="269"/>
      <c r="Q1907" s="270"/>
      <c r="R1907" s="271"/>
      <c r="S1907" s="268"/>
      <c r="T1907" s="268"/>
      <c r="U1907" s="268"/>
      <c r="V1907" s="268"/>
      <c r="W1907" s="65" t="str">
        <f t="shared" si="265"/>
        <v/>
      </c>
      <c r="X1907" s="65" t="str">
        <f t="shared" si="266"/>
        <v/>
      </c>
      <c r="Y1907" s="65" t="str">
        <f t="shared" si="267"/>
        <v/>
      </c>
      <c r="Z1907" s="65" t="str">
        <f t="shared" si="268"/>
        <v/>
      </c>
      <c r="AA1907" s="65" t="str">
        <f t="shared" si="269"/>
        <v/>
      </c>
    </row>
    <row r="1908" spans="1:27" x14ac:dyDescent="0.25">
      <c r="A1908" s="40" t="str">
        <f>IF(G1908="","",1*ISERROR(VLOOKUP(G1908,G$1:G1907,1,FALSE)))</f>
        <v/>
      </c>
      <c r="B1908" s="40" t="str">
        <f>IF(A1908=0,0,IF(A1908="","",SUM(A$2:A1908)))</f>
        <v/>
      </c>
      <c r="C1908" s="41" t="str">
        <f>IF(H1908="","",1*ISERROR(VLOOKUP(H1908,H$1:H1907,1,FALSE)))</f>
        <v/>
      </c>
      <c r="D1908" s="40" t="str">
        <f>IF(C1908=0,0,IF(C1908="","",SUM(C$2:C1908)))</f>
        <v/>
      </c>
      <c r="E1908" s="41" t="str">
        <f>IF(H1908=0,0,IF(C1908="","",SUM(C$11:C1908)))</f>
        <v/>
      </c>
      <c r="F1908" s="41" t="str">
        <f>IF(H1908="","",COUNTIF(H$11:H1908,"="&amp;H1908))</f>
        <v/>
      </c>
      <c r="G1908" s="41" t="str">
        <f t="shared" si="261"/>
        <v/>
      </c>
      <c r="H1908" s="41" t="str">
        <f t="shared" si="262"/>
        <v/>
      </c>
      <c r="I1908" s="41" t="str">
        <f t="shared" si="263"/>
        <v/>
      </c>
      <c r="J1908" s="41" t="str">
        <f t="shared" si="264"/>
        <v/>
      </c>
      <c r="K1908" s="268"/>
      <c r="L1908" s="268"/>
      <c r="M1908" s="268"/>
      <c r="N1908" s="269"/>
      <c r="O1908" s="269"/>
      <c r="P1908" s="269"/>
      <c r="Q1908" s="270"/>
      <c r="R1908" s="271"/>
      <c r="S1908" s="268"/>
      <c r="T1908" s="268"/>
      <c r="U1908" s="268"/>
      <c r="V1908" s="268"/>
      <c r="W1908" s="65" t="str">
        <f t="shared" si="265"/>
        <v/>
      </c>
      <c r="X1908" s="65" t="str">
        <f t="shared" si="266"/>
        <v/>
      </c>
      <c r="Y1908" s="65" t="str">
        <f t="shared" si="267"/>
        <v/>
      </c>
      <c r="Z1908" s="65" t="str">
        <f t="shared" si="268"/>
        <v/>
      </c>
      <c r="AA1908" s="65" t="str">
        <f t="shared" si="269"/>
        <v/>
      </c>
    </row>
    <row r="1909" spans="1:27" x14ac:dyDescent="0.25">
      <c r="A1909" s="40" t="str">
        <f>IF(G1909="","",1*ISERROR(VLOOKUP(G1909,G$1:G1908,1,FALSE)))</f>
        <v/>
      </c>
      <c r="B1909" s="40" t="str">
        <f>IF(A1909=0,0,IF(A1909="","",SUM(A$2:A1909)))</f>
        <v/>
      </c>
      <c r="C1909" s="41" t="str">
        <f>IF(H1909="","",1*ISERROR(VLOOKUP(H1909,H$1:H1908,1,FALSE)))</f>
        <v/>
      </c>
      <c r="D1909" s="40" t="str">
        <f>IF(C1909=0,0,IF(C1909="","",SUM(C$2:C1909)))</f>
        <v/>
      </c>
      <c r="E1909" s="41" t="str">
        <f>IF(H1909=0,0,IF(C1909="","",SUM(C$11:C1909)))</f>
        <v/>
      </c>
      <c r="F1909" s="41" t="str">
        <f>IF(H1909="","",COUNTIF(H$11:H1909,"="&amp;H1909))</f>
        <v/>
      </c>
      <c r="G1909" s="41" t="str">
        <f t="shared" si="261"/>
        <v/>
      </c>
      <c r="H1909" s="41" t="str">
        <f t="shared" si="262"/>
        <v/>
      </c>
      <c r="I1909" s="41" t="str">
        <f t="shared" si="263"/>
        <v/>
      </c>
      <c r="J1909" s="41" t="str">
        <f t="shared" si="264"/>
        <v/>
      </c>
      <c r="K1909" s="268"/>
      <c r="L1909" s="268"/>
      <c r="M1909" s="268"/>
      <c r="N1909" s="269"/>
      <c r="O1909" s="269"/>
      <c r="P1909" s="269"/>
      <c r="Q1909" s="270"/>
      <c r="R1909" s="271"/>
      <c r="S1909" s="268"/>
      <c r="T1909" s="268"/>
      <c r="U1909" s="268"/>
      <c r="V1909" s="268"/>
      <c r="W1909" s="65" t="str">
        <f t="shared" si="265"/>
        <v/>
      </c>
      <c r="X1909" s="65" t="str">
        <f t="shared" si="266"/>
        <v/>
      </c>
      <c r="Y1909" s="65" t="str">
        <f t="shared" si="267"/>
        <v/>
      </c>
      <c r="Z1909" s="65" t="str">
        <f t="shared" si="268"/>
        <v/>
      </c>
      <c r="AA1909" s="65" t="str">
        <f t="shared" si="269"/>
        <v/>
      </c>
    </row>
    <row r="1910" spans="1:27" x14ac:dyDescent="0.25">
      <c r="A1910" s="40" t="str">
        <f>IF(G1910="","",1*ISERROR(VLOOKUP(G1910,G$1:G1909,1,FALSE)))</f>
        <v/>
      </c>
      <c r="B1910" s="40" t="str">
        <f>IF(A1910=0,0,IF(A1910="","",SUM(A$2:A1910)))</f>
        <v/>
      </c>
      <c r="C1910" s="41" t="str">
        <f>IF(H1910="","",1*ISERROR(VLOOKUP(H1910,H$1:H1909,1,FALSE)))</f>
        <v/>
      </c>
      <c r="D1910" s="40" t="str">
        <f>IF(C1910=0,0,IF(C1910="","",SUM(C$2:C1910)))</f>
        <v/>
      </c>
      <c r="E1910" s="41" t="str">
        <f>IF(H1910=0,0,IF(C1910="","",SUM(C$11:C1910)))</f>
        <v/>
      </c>
      <c r="F1910" s="41" t="str">
        <f>IF(H1910="","",COUNTIF(H$11:H1910,"="&amp;H1910))</f>
        <v/>
      </c>
      <c r="G1910" s="41" t="str">
        <f t="shared" si="261"/>
        <v/>
      </c>
      <c r="H1910" s="41" t="str">
        <f t="shared" si="262"/>
        <v/>
      </c>
      <c r="I1910" s="41" t="str">
        <f t="shared" si="263"/>
        <v/>
      </c>
      <c r="J1910" s="41" t="str">
        <f t="shared" si="264"/>
        <v/>
      </c>
      <c r="K1910" s="268"/>
      <c r="L1910" s="268"/>
      <c r="M1910" s="268"/>
      <c r="N1910" s="269"/>
      <c r="O1910" s="269"/>
      <c r="P1910" s="269"/>
      <c r="Q1910" s="270"/>
      <c r="R1910" s="271"/>
      <c r="S1910" s="268"/>
      <c r="T1910" s="268"/>
      <c r="U1910" s="268"/>
      <c r="V1910" s="268"/>
      <c r="W1910" s="65" t="str">
        <f t="shared" si="265"/>
        <v/>
      </c>
      <c r="X1910" s="65" t="str">
        <f t="shared" si="266"/>
        <v/>
      </c>
      <c r="Y1910" s="65" t="str">
        <f t="shared" si="267"/>
        <v/>
      </c>
      <c r="Z1910" s="65" t="str">
        <f t="shared" si="268"/>
        <v/>
      </c>
      <c r="AA1910" s="65" t="str">
        <f t="shared" si="269"/>
        <v/>
      </c>
    </row>
    <row r="1911" spans="1:27" x14ac:dyDescent="0.25">
      <c r="A1911" s="40" t="str">
        <f>IF(G1911="","",1*ISERROR(VLOOKUP(G1911,G$1:G1910,1,FALSE)))</f>
        <v/>
      </c>
      <c r="B1911" s="40" t="str">
        <f>IF(A1911=0,0,IF(A1911="","",SUM(A$2:A1911)))</f>
        <v/>
      </c>
      <c r="C1911" s="41" t="str">
        <f>IF(H1911="","",1*ISERROR(VLOOKUP(H1911,H$1:H1910,1,FALSE)))</f>
        <v/>
      </c>
      <c r="D1911" s="40" t="str">
        <f>IF(C1911=0,0,IF(C1911="","",SUM(C$2:C1911)))</f>
        <v/>
      </c>
      <c r="E1911" s="41" t="str">
        <f>IF(H1911=0,0,IF(C1911="","",SUM(C$11:C1911)))</f>
        <v/>
      </c>
      <c r="F1911" s="41" t="str">
        <f>IF(H1911="","",COUNTIF(H$11:H1911,"="&amp;H1911))</f>
        <v/>
      </c>
      <c r="G1911" s="41" t="str">
        <f t="shared" si="261"/>
        <v/>
      </c>
      <c r="H1911" s="41" t="str">
        <f t="shared" si="262"/>
        <v/>
      </c>
      <c r="I1911" s="41" t="str">
        <f t="shared" si="263"/>
        <v/>
      </c>
      <c r="J1911" s="41" t="str">
        <f t="shared" si="264"/>
        <v/>
      </c>
      <c r="K1911" s="268"/>
      <c r="L1911" s="268"/>
      <c r="M1911" s="268"/>
      <c r="N1911" s="269"/>
      <c r="O1911" s="269"/>
      <c r="P1911" s="269"/>
      <c r="Q1911" s="270"/>
      <c r="R1911" s="271"/>
      <c r="S1911" s="268"/>
      <c r="T1911" s="268"/>
      <c r="U1911" s="268"/>
      <c r="V1911" s="268"/>
      <c r="W1911" s="65" t="str">
        <f t="shared" si="265"/>
        <v/>
      </c>
      <c r="X1911" s="65" t="str">
        <f t="shared" si="266"/>
        <v/>
      </c>
      <c r="Y1911" s="65" t="str">
        <f t="shared" si="267"/>
        <v/>
      </c>
      <c r="Z1911" s="65" t="str">
        <f t="shared" si="268"/>
        <v/>
      </c>
      <c r="AA1911" s="65" t="str">
        <f t="shared" si="269"/>
        <v/>
      </c>
    </row>
    <row r="1912" spans="1:27" x14ac:dyDescent="0.25">
      <c r="A1912" s="40" t="str">
        <f>IF(G1912="","",1*ISERROR(VLOOKUP(G1912,G$1:G1911,1,FALSE)))</f>
        <v/>
      </c>
      <c r="B1912" s="40" t="str">
        <f>IF(A1912=0,0,IF(A1912="","",SUM(A$2:A1912)))</f>
        <v/>
      </c>
      <c r="C1912" s="41" t="str">
        <f>IF(H1912="","",1*ISERROR(VLOOKUP(H1912,H$1:H1911,1,FALSE)))</f>
        <v/>
      </c>
      <c r="D1912" s="40" t="str">
        <f>IF(C1912=0,0,IF(C1912="","",SUM(C$2:C1912)))</f>
        <v/>
      </c>
      <c r="E1912" s="41" t="str">
        <f>IF(H1912=0,0,IF(C1912="","",SUM(C$11:C1912)))</f>
        <v/>
      </c>
      <c r="F1912" s="41" t="str">
        <f>IF(H1912="","",COUNTIF(H$11:H1912,"="&amp;H1912))</f>
        <v/>
      </c>
      <c r="G1912" s="41" t="str">
        <f t="shared" si="261"/>
        <v/>
      </c>
      <c r="H1912" s="41" t="str">
        <f t="shared" si="262"/>
        <v/>
      </c>
      <c r="I1912" s="41" t="str">
        <f t="shared" si="263"/>
        <v/>
      </c>
      <c r="J1912" s="41" t="str">
        <f t="shared" si="264"/>
        <v/>
      </c>
      <c r="K1912" s="268"/>
      <c r="L1912" s="268"/>
      <c r="M1912" s="268"/>
      <c r="N1912" s="269"/>
      <c r="O1912" s="269"/>
      <c r="P1912" s="269"/>
      <c r="Q1912" s="270"/>
      <c r="R1912" s="271"/>
      <c r="S1912" s="268"/>
      <c r="T1912" s="268"/>
      <c r="U1912" s="268"/>
      <c r="V1912" s="268"/>
      <c r="W1912" s="65" t="str">
        <f t="shared" si="265"/>
        <v/>
      </c>
      <c r="X1912" s="65" t="str">
        <f t="shared" si="266"/>
        <v/>
      </c>
      <c r="Y1912" s="65" t="str">
        <f t="shared" si="267"/>
        <v/>
      </c>
      <c r="Z1912" s="65" t="str">
        <f t="shared" si="268"/>
        <v/>
      </c>
      <c r="AA1912" s="65" t="str">
        <f t="shared" si="269"/>
        <v/>
      </c>
    </row>
    <row r="1913" spans="1:27" x14ac:dyDescent="0.25">
      <c r="A1913" s="40" t="str">
        <f>IF(G1913="","",1*ISERROR(VLOOKUP(G1913,G$1:G1912,1,FALSE)))</f>
        <v/>
      </c>
      <c r="B1913" s="40" t="str">
        <f>IF(A1913=0,0,IF(A1913="","",SUM(A$2:A1913)))</f>
        <v/>
      </c>
      <c r="C1913" s="41" t="str">
        <f>IF(H1913="","",1*ISERROR(VLOOKUP(H1913,H$1:H1912,1,FALSE)))</f>
        <v/>
      </c>
      <c r="D1913" s="40" t="str">
        <f>IF(C1913=0,0,IF(C1913="","",SUM(C$2:C1913)))</f>
        <v/>
      </c>
      <c r="E1913" s="41" t="str">
        <f>IF(H1913=0,0,IF(C1913="","",SUM(C$11:C1913)))</f>
        <v/>
      </c>
      <c r="F1913" s="41" t="str">
        <f>IF(H1913="","",COUNTIF(H$11:H1913,"="&amp;H1913))</f>
        <v/>
      </c>
      <c r="G1913" s="41" t="str">
        <f t="shared" si="261"/>
        <v/>
      </c>
      <c r="H1913" s="41" t="str">
        <f t="shared" si="262"/>
        <v/>
      </c>
      <c r="I1913" s="41" t="str">
        <f t="shared" si="263"/>
        <v/>
      </c>
      <c r="J1913" s="41" t="str">
        <f t="shared" si="264"/>
        <v/>
      </c>
      <c r="K1913" s="268"/>
      <c r="L1913" s="268"/>
      <c r="M1913" s="268"/>
      <c r="N1913" s="269"/>
      <c r="O1913" s="269"/>
      <c r="P1913" s="269"/>
      <c r="Q1913" s="270"/>
      <c r="R1913" s="271"/>
      <c r="S1913" s="268"/>
      <c r="T1913" s="268"/>
      <c r="U1913" s="268"/>
      <c r="V1913" s="268"/>
      <c r="W1913" s="65" t="str">
        <f t="shared" si="265"/>
        <v/>
      </c>
      <c r="X1913" s="65" t="str">
        <f t="shared" si="266"/>
        <v/>
      </c>
      <c r="Y1913" s="65" t="str">
        <f t="shared" si="267"/>
        <v/>
      </c>
      <c r="Z1913" s="65" t="str">
        <f t="shared" si="268"/>
        <v/>
      </c>
      <c r="AA1913" s="65" t="str">
        <f t="shared" si="269"/>
        <v/>
      </c>
    </row>
    <row r="1914" spans="1:27" x14ac:dyDescent="0.25">
      <c r="A1914" s="40" t="str">
        <f>IF(G1914="","",1*ISERROR(VLOOKUP(G1914,G$1:G1913,1,FALSE)))</f>
        <v/>
      </c>
      <c r="B1914" s="40" t="str">
        <f>IF(A1914=0,0,IF(A1914="","",SUM(A$2:A1914)))</f>
        <v/>
      </c>
      <c r="C1914" s="41" t="str">
        <f>IF(H1914="","",1*ISERROR(VLOOKUP(H1914,H$1:H1913,1,FALSE)))</f>
        <v/>
      </c>
      <c r="D1914" s="40" t="str">
        <f>IF(C1914=0,0,IF(C1914="","",SUM(C$2:C1914)))</f>
        <v/>
      </c>
      <c r="E1914" s="41" t="str">
        <f>IF(H1914=0,0,IF(C1914="","",SUM(C$11:C1914)))</f>
        <v/>
      </c>
      <c r="F1914" s="41" t="str">
        <f>IF(H1914="","",COUNTIF(H$11:H1914,"="&amp;H1914))</f>
        <v/>
      </c>
      <c r="G1914" s="41" t="str">
        <f t="shared" si="261"/>
        <v/>
      </c>
      <c r="H1914" s="41" t="str">
        <f t="shared" si="262"/>
        <v/>
      </c>
      <c r="I1914" s="41" t="str">
        <f t="shared" si="263"/>
        <v/>
      </c>
      <c r="J1914" s="41" t="str">
        <f t="shared" si="264"/>
        <v/>
      </c>
      <c r="K1914" s="268"/>
      <c r="L1914" s="268"/>
      <c r="M1914" s="268"/>
      <c r="N1914" s="269"/>
      <c r="O1914" s="269"/>
      <c r="P1914" s="269"/>
      <c r="Q1914" s="270"/>
      <c r="R1914" s="271"/>
      <c r="S1914" s="268"/>
      <c r="T1914" s="268"/>
      <c r="U1914" s="268"/>
      <c r="V1914" s="268"/>
      <c r="W1914" s="65" t="str">
        <f t="shared" si="265"/>
        <v/>
      </c>
      <c r="X1914" s="65" t="str">
        <f t="shared" si="266"/>
        <v/>
      </c>
      <c r="Y1914" s="65" t="str">
        <f t="shared" si="267"/>
        <v/>
      </c>
      <c r="Z1914" s="65" t="str">
        <f t="shared" si="268"/>
        <v/>
      </c>
      <c r="AA1914" s="65" t="str">
        <f t="shared" si="269"/>
        <v/>
      </c>
    </row>
    <row r="1915" spans="1:27" x14ac:dyDescent="0.25">
      <c r="A1915" s="40" t="str">
        <f>IF(G1915="","",1*ISERROR(VLOOKUP(G1915,G$1:G1914,1,FALSE)))</f>
        <v/>
      </c>
      <c r="B1915" s="40" t="str">
        <f>IF(A1915=0,0,IF(A1915="","",SUM(A$2:A1915)))</f>
        <v/>
      </c>
      <c r="C1915" s="41" t="str">
        <f>IF(H1915="","",1*ISERROR(VLOOKUP(H1915,H$1:H1914,1,FALSE)))</f>
        <v/>
      </c>
      <c r="D1915" s="40" t="str">
        <f>IF(C1915=0,0,IF(C1915="","",SUM(C$2:C1915)))</f>
        <v/>
      </c>
      <c r="E1915" s="41" t="str">
        <f>IF(H1915=0,0,IF(C1915="","",SUM(C$11:C1915)))</f>
        <v/>
      </c>
      <c r="F1915" s="41" t="str">
        <f>IF(H1915="","",COUNTIF(H$11:H1915,"="&amp;H1915))</f>
        <v/>
      </c>
      <c r="G1915" s="41" t="str">
        <f t="shared" si="261"/>
        <v/>
      </c>
      <c r="H1915" s="41" t="str">
        <f t="shared" si="262"/>
        <v/>
      </c>
      <c r="I1915" s="41" t="str">
        <f t="shared" si="263"/>
        <v/>
      </c>
      <c r="J1915" s="41" t="str">
        <f t="shared" si="264"/>
        <v/>
      </c>
      <c r="K1915" s="268"/>
      <c r="L1915" s="268"/>
      <c r="M1915" s="268"/>
      <c r="N1915" s="269"/>
      <c r="O1915" s="269"/>
      <c r="P1915" s="269"/>
      <c r="Q1915" s="270"/>
      <c r="R1915" s="271"/>
      <c r="S1915" s="268"/>
      <c r="T1915" s="268"/>
      <c r="U1915" s="268"/>
      <c r="V1915" s="268"/>
      <c r="W1915" s="65" t="str">
        <f t="shared" si="265"/>
        <v/>
      </c>
      <c r="X1915" s="65" t="str">
        <f t="shared" si="266"/>
        <v/>
      </c>
      <c r="Y1915" s="65" t="str">
        <f t="shared" si="267"/>
        <v/>
      </c>
      <c r="Z1915" s="65" t="str">
        <f t="shared" si="268"/>
        <v/>
      </c>
      <c r="AA1915" s="65" t="str">
        <f t="shared" si="269"/>
        <v/>
      </c>
    </row>
    <row r="1916" spans="1:27" x14ac:dyDescent="0.25">
      <c r="A1916" s="40" t="str">
        <f>IF(G1916="","",1*ISERROR(VLOOKUP(G1916,G$1:G1915,1,FALSE)))</f>
        <v/>
      </c>
      <c r="B1916" s="40" t="str">
        <f>IF(A1916=0,0,IF(A1916="","",SUM(A$2:A1916)))</f>
        <v/>
      </c>
      <c r="C1916" s="41" t="str">
        <f>IF(H1916="","",1*ISERROR(VLOOKUP(H1916,H$1:H1915,1,FALSE)))</f>
        <v/>
      </c>
      <c r="D1916" s="40" t="str">
        <f>IF(C1916=0,0,IF(C1916="","",SUM(C$2:C1916)))</f>
        <v/>
      </c>
      <c r="E1916" s="41" t="str">
        <f>IF(H1916=0,0,IF(C1916="","",SUM(C$11:C1916)))</f>
        <v/>
      </c>
      <c r="F1916" s="41" t="str">
        <f>IF(H1916="","",COUNTIF(H$11:H1916,"="&amp;H1916))</f>
        <v/>
      </c>
      <c r="G1916" s="41" t="str">
        <f t="shared" si="261"/>
        <v/>
      </c>
      <c r="H1916" s="41" t="str">
        <f t="shared" si="262"/>
        <v/>
      </c>
      <c r="I1916" s="41" t="str">
        <f t="shared" si="263"/>
        <v/>
      </c>
      <c r="J1916" s="41" t="str">
        <f t="shared" si="264"/>
        <v/>
      </c>
      <c r="K1916" s="268"/>
      <c r="L1916" s="268"/>
      <c r="M1916" s="268"/>
      <c r="N1916" s="269"/>
      <c r="O1916" s="269"/>
      <c r="P1916" s="269"/>
      <c r="Q1916" s="270"/>
      <c r="R1916" s="271"/>
      <c r="S1916" s="268"/>
      <c r="T1916" s="268"/>
      <c r="U1916" s="268"/>
      <c r="V1916" s="268"/>
      <c r="W1916" s="65" t="str">
        <f t="shared" si="265"/>
        <v/>
      </c>
      <c r="X1916" s="65" t="str">
        <f t="shared" si="266"/>
        <v/>
      </c>
      <c r="Y1916" s="65" t="str">
        <f t="shared" si="267"/>
        <v/>
      </c>
      <c r="Z1916" s="65" t="str">
        <f t="shared" si="268"/>
        <v/>
      </c>
      <c r="AA1916" s="65" t="str">
        <f t="shared" si="269"/>
        <v/>
      </c>
    </row>
    <row r="1917" spans="1:27" x14ac:dyDescent="0.25">
      <c r="A1917" s="40" t="str">
        <f>IF(G1917="","",1*ISERROR(VLOOKUP(G1917,G$1:G1916,1,FALSE)))</f>
        <v/>
      </c>
      <c r="B1917" s="40" t="str">
        <f>IF(A1917=0,0,IF(A1917="","",SUM(A$2:A1917)))</f>
        <v/>
      </c>
      <c r="C1917" s="41" t="str">
        <f>IF(H1917="","",1*ISERROR(VLOOKUP(H1917,H$1:H1916,1,FALSE)))</f>
        <v/>
      </c>
      <c r="D1917" s="40" t="str">
        <f>IF(C1917=0,0,IF(C1917="","",SUM(C$2:C1917)))</f>
        <v/>
      </c>
      <c r="E1917" s="41" t="str">
        <f>IF(H1917=0,0,IF(C1917="","",SUM(C$11:C1917)))</f>
        <v/>
      </c>
      <c r="F1917" s="41" t="str">
        <f>IF(H1917="","",COUNTIF(H$11:H1917,"="&amp;H1917))</f>
        <v/>
      </c>
      <c r="G1917" s="41" t="str">
        <f t="shared" si="261"/>
        <v/>
      </c>
      <c r="H1917" s="41" t="str">
        <f t="shared" si="262"/>
        <v/>
      </c>
      <c r="I1917" s="41" t="str">
        <f t="shared" si="263"/>
        <v/>
      </c>
      <c r="J1917" s="41" t="str">
        <f t="shared" si="264"/>
        <v/>
      </c>
      <c r="K1917" s="268"/>
      <c r="L1917" s="268"/>
      <c r="M1917" s="268"/>
      <c r="N1917" s="269"/>
      <c r="O1917" s="269"/>
      <c r="P1917" s="269"/>
      <c r="Q1917" s="270"/>
      <c r="R1917" s="271"/>
      <c r="S1917" s="268"/>
      <c r="T1917" s="268"/>
      <c r="U1917" s="268"/>
      <c r="V1917" s="268"/>
      <c r="W1917" s="65" t="str">
        <f t="shared" si="265"/>
        <v/>
      </c>
      <c r="X1917" s="65" t="str">
        <f t="shared" si="266"/>
        <v/>
      </c>
      <c r="Y1917" s="65" t="str">
        <f t="shared" si="267"/>
        <v/>
      </c>
      <c r="Z1917" s="65" t="str">
        <f t="shared" si="268"/>
        <v/>
      </c>
      <c r="AA1917" s="65" t="str">
        <f t="shared" si="269"/>
        <v/>
      </c>
    </row>
    <row r="1918" spans="1:27" x14ac:dyDescent="0.25">
      <c r="A1918" s="40" t="str">
        <f>IF(G1918="","",1*ISERROR(VLOOKUP(G1918,G$1:G1917,1,FALSE)))</f>
        <v/>
      </c>
      <c r="B1918" s="40" t="str">
        <f>IF(A1918=0,0,IF(A1918="","",SUM(A$2:A1918)))</f>
        <v/>
      </c>
      <c r="C1918" s="41" t="str">
        <f>IF(H1918="","",1*ISERROR(VLOOKUP(H1918,H$1:H1917,1,FALSE)))</f>
        <v/>
      </c>
      <c r="D1918" s="40" t="str">
        <f>IF(C1918=0,0,IF(C1918="","",SUM(C$2:C1918)))</f>
        <v/>
      </c>
      <c r="E1918" s="41" t="str">
        <f>IF(H1918=0,0,IF(C1918="","",SUM(C$11:C1918)))</f>
        <v/>
      </c>
      <c r="F1918" s="41" t="str">
        <f>IF(H1918="","",COUNTIF(H$11:H1918,"="&amp;H1918))</f>
        <v/>
      </c>
      <c r="G1918" s="41" t="str">
        <f t="shared" si="261"/>
        <v/>
      </c>
      <c r="H1918" s="41" t="str">
        <f t="shared" si="262"/>
        <v/>
      </c>
      <c r="I1918" s="41" t="str">
        <f t="shared" si="263"/>
        <v/>
      </c>
      <c r="J1918" s="41" t="str">
        <f t="shared" si="264"/>
        <v/>
      </c>
      <c r="K1918" s="268"/>
      <c r="L1918" s="268"/>
      <c r="M1918" s="268"/>
      <c r="N1918" s="269"/>
      <c r="O1918" s="269"/>
      <c r="P1918" s="269"/>
      <c r="Q1918" s="270"/>
      <c r="R1918" s="271"/>
      <c r="S1918" s="268"/>
      <c r="T1918" s="268"/>
      <c r="U1918" s="268"/>
      <c r="V1918" s="268"/>
      <c r="W1918" s="65" t="str">
        <f t="shared" si="265"/>
        <v/>
      </c>
      <c r="X1918" s="65" t="str">
        <f t="shared" si="266"/>
        <v/>
      </c>
      <c r="Y1918" s="65" t="str">
        <f t="shared" si="267"/>
        <v/>
      </c>
      <c r="Z1918" s="65" t="str">
        <f t="shared" si="268"/>
        <v/>
      </c>
      <c r="AA1918" s="65" t="str">
        <f t="shared" si="269"/>
        <v/>
      </c>
    </row>
    <row r="1919" spans="1:27" x14ac:dyDescent="0.25">
      <c r="A1919" s="40" t="str">
        <f>IF(G1919="","",1*ISERROR(VLOOKUP(G1919,G$1:G1918,1,FALSE)))</f>
        <v/>
      </c>
      <c r="B1919" s="40" t="str">
        <f>IF(A1919=0,0,IF(A1919="","",SUM(A$2:A1919)))</f>
        <v/>
      </c>
      <c r="C1919" s="41" t="str">
        <f>IF(H1919="","",1*ISERROR(VLOOKUP(H1919,H$1:H1918,1,FALSE)))</f>
        <v/>
      </c>
      <c r="D1919" s="40" t="str">
        <f>IF(C1919=0,0,IF(C1919="","",SUM(C$2:C1919)))</f>
        <v/>
      </c>
      <c r="E1919" s="41" t="str">
        <f>IF(H1919=0,0,IF(C1919="","",SUM(C$11:C1919)))</f>
        <v/>
      </c>
      <c r="F1919" s="41" t="str">
        <f>IF(H1919="","",COUNTIF(H$11:H1919,"="&amp;H1919))</f>
        <v/>
      </c>
      <c r="G1919" s="41" t="str">
        <f t="shared" si="261"/>
        <v/>
      </c>
      <c r="H1919" s="41" t="str">
        <f t="shared" si="262"/>
        <v/>
      </c>
      <c r="I1919" s="41" t="str">
        <f t="shared" si="263"/>
        <v/>
      </c>
      <c r="J1919" s="41" t="str">
        <f t="shared" si="264"/>
        <v/>
      </c>
      <c r="K1919" s="268"/>
      <c r="L1919" s="268"/>
      <c r="M1919" s="268"/>
      <c r="N1919" s="269"/>
      <c r="O1919" s="269"/>
      <c r="P1919" s="269"/>
      <c r="Q1919" s="270"/>
      <c r="R1919" s="271"/>
      <c r="S1919" s="268"/>
      <c r="T1919" s="268"/>
      <c r="U1919" s="268"/>
      <c r="V1919" s="268"/>
      <c r="W1919" s="65" t="str">
        <f t="shared" si="265"/>
        <v/>
      </c>
      <c r="X1919" s="65" t="str">
        <f t="shared" si="266"/>
        <v/>
      </c>
      <c r="Y1919" s="65" t="str">
        <f t="shared" si="267"/>
        <v/>
      </c>
      <c r="Z1919" s="65" t="str">
        <f t="shared" si="268"/>
        <v/>
      </c>
      <c r="AA1919" s="65" t="str">
        <f t="shared" si="269"/>
        <v/>
      </c>
    </row>
    <row r="1920" spans="1:27" x14ac:dyDescent="0.25">
      <c r="A1920" s="40" t="str">
        <f>IF(G1920="","",1*ISERROR(VLOOKUP(G1920,G$1:G1919,1,FALSE)))</f>
        <v/>
      </c>
      <c r="B1920" s="40" t="str">
        <f>IF(A1920=0,0,IF(A1920="","",SUM(A$2:A1920)))</f>
        <v/>
      </c>
      <c r="C1920" s="41" t="str">
        <f>IF(H1920="","",1*ISERROR(VLOOKUP(H1920,H$1:H1919,1,FALSE)))</f>
        <v/>
      </c>
      <c r="D1920" s="40" t="str">
        <f>IF(C1920=0,0,IF(C1920="","",SUM(C$2:C1920)))</f>
        <v/>
      </c>
      <c r="E1920" s="41" t="str">
        <f>IF(H1920=0,0,IF(C1920="","",SUM(C$11:C1920)))</f>
        <v/>
      </c>
      <c r="F1920" s="41" t="str">
        <f>IF(H1920="","",COUNTIF(H$11:H1920,"="&amp;H1920))</f>
        <v/>
      </c>
      <c r="G1920" s="41" t="str">
        <f t="shared" si="261"/>
        <v/>
      </c>
      <c r="H1920" s="41" t="str">
        <f t="shared" si="262"/>
        <v/>
      </c>
      <c r="I1920" s="41" t="str">
        <f t="shared" si="263"/>
        <v/>
      </c>
      <c r="J1920" s="41" t="str">
        <f t="shared" si="264"/>
        <v/>
      </c>
      <c r="K1920" s="268"/>
      <c r="L1920" s="268"/>
      <c r="M1920" s="268"/>
      <c r="N1920" s="269"/>
      <c r="O1920" s="269"/>
      <c r="P1920" s="269"/>
      <c r="Q1920" s="270"/>
      <c r="R1920" s="271"/>
      <c r="S1920" s="268"/>
      <c r="T1920" s="268"/>
      <c r="U1920" s="268"/>
      <c r="V1920" s="268"/>
      <c r="W1920" s="65" t="str">
        <f t="shared" si="265"/>
        <v/>
      </c>
      <c r="X1920" s="65" t="str">
        <f t="shared" si="266"/>
        <v/>
      </c>
      <c r="Y1920" s="65" t="str">
        <f t="shared" si="267"/>
        <v/>
      </c>
      <c r="Z1920" s="65" t="str">
        <f t="shared" si="268"/>
        <v/>
      </c>
      <c r="AA1920" s="65" t="str">
        <f t="shared" si="269"/>
        <v/>
      </c>
    </row>
    <row r="1921" spans="1:27" x14ac:dyDescent="0.25">
      <c r="A1921" s="40" t="str">
        <f>IF(G1921="","",1*ISERROR(VLOOKUP(G1921,G$1:G1920,1,FALSE)))</f>
        <v/>
      </c>
      <c r="B1921" s="40" t="str">
        <f>IF(A1921=0,0,IF(A1921="","",SUM(A$2:A1921)))</f>
        <v/>
      </c>
      <c r="C1921" s="41" t="str">
        <f>IF(H1921="","",1*ISERROR(VLOOKUP(H1921,H$1:H1920,1,FALSE)))</f>
        <v/>
      </c>
      <c r="D1921" s="40" t="str">
        <f>IF(C1921=0,0,IF(C1921="","",SUM(C$2:C1921)))</f>
        <v/>
      </c>
      <c r="E1921" s="41" t="str">
        <f>IF(H1921=0,0,IF(C1921="","",SUM(C$11:C1921)))</f>
        <v/>
      </c>
      <c r="F1921" s="41" t="str">
        <f>IF(H1921="","",COUNTIF(H$11:H1921,"="&amp;H1921))</f>
        <v/>
      </c>
      <c r="G1921" s="41" t="str">
        <f t="shared" si="261"/>
        <v/>
      </c>
      <c r="H1921" s="41" t="str">
        <f t="shared" si="262"/>
        <v/>
      </c>
      <c r="I1921" s="41" t="str">
        <f t="shared" si="263"/>
        <v/>
      </c>
      <c r="J1921" s="41" t="str">
        <f t="shared" si="264"/>
        <v/>
      </c>
      <c r="K1921" s="268"/>
      <c r="L1921" s="268"/>
      <c r="M1921" s="268"/>
      <c r="N1921" s="269"/>
      <c r="O1921" s="269"/>
      <c r="P1921" s="269"/>
      <c r="Q1921" s="270"/>
      <c r="R1921" s="271"/>
      <c r="S1921" s="268"/>
      <c r="T1921" s="268"/>
      <c r="U1921" s="268"/>
      <c r="V1921" s="268"/>
      <c r="W1921" s="65" t="str">
        <f t="shared" si="265"/>
        <v/>
      </c>
      <c r="X1921" s="65" t="str">
        <f t="shared" si="266"/>
        <v/>
      </c>
      <c r="Y1921" s="65" t="str">
        <f t="shared" si="267"/>
        <v/>
      </c>
      <c r="Z1921" s="65" t="str">
        <f t="shared" si="268"/>
        <v/>
      </c>
      <c r="AA1921" s="65" t="str">
        <f t="shared" si="269"/>
        <v/>
      </c>
    </row>
    <row r="1922" spans="1:27" x14ac:dyDescent="0.25">
      <c r="A1922" s="40" t="str">
        <f>IF(G1922="","",1*ISERROR(VLOOKUP(G1922,G$1:G1921,1,FALSE)))</f>
        <v/>
      </c>
      <c r="B1922" s="40" t="str">
        <f>IF(A1922=0,0,IF(A1922="","",SUM(A$2:A1922)))</f>
        <v/>
      </c>
      <c r="C1922" s="41" t="str">
        <f>IF(H1922="","",1*ISERROR(VLOOKUP(H1922,H$1:H1921,1,FALSE)))</f>
        <v/>
      </c>
      <c r="D1922" s="40" t="str">
        <f>IF(C1922=0,0,IF(C1922="","",SUM(C$2:C1922)))</f>
        <v/>
      </c>
      <c r="E1922" s="41" t="str">
        <f>IF(H1922=0,0,IF(C1922="","",SUM(C$11:C1922)))</f>
        <v/>
      </c>
      <c r="F1922" s="41" t="str">
        <f>IF(H1922="","",COUNTIF(H$11:H1922,"="&amp;H1922))</f>
        <v/>
      </c>
      <c r="G1922" s="41" t="str">
        <f t="shared" ref="G1922:G1985" si="270">IF(K1922="","",IF(M1922="","",CONCATENATE(K1922,"-",M1922)))</f>
        <v/>
      </c>
      <c r="H1922" s="41" t="str">
        <f t="shared" ref="H1922:H1985" si="271">IF(G1922="","",CONCATENATE(G1922,"-",N1922))</f>
        <v/>
      </c>
      <c r="I1922" s="41" t="str">
        <f t="shared" ref="I1922:I1985" si="272">IF(H1922="","",CONCATENATE(H1922,"-",F1922))</f>
        <v/>
      </c>
      <c r="J1922" s="41" t="str">
        <f t="shared" ref="J1922:J1985" si="273">IF(G1922="","",CONCATENATE(G1922,"-",O1922))</f>
        <v/>
      </c>
      <c r="K1922" s="268"/>
      <c r="L1922" s="268"/>
      <c r="M1922" s="268"/>
      <c r="N1922" s="269"/>
      <c r="O1922" s="269"/>
      <c r="P1922" s="269"/>
      <c r="Q1922" s="270"/>
      <c r="R1922" s="271"/>
      <c r="S1922" s="268"/>
      <c r="T1922" s="268"/>
      <c r="U1922" s="268"/>
      <c r="V1922" s="268"/>
      <c r="W1922" s="65" t="str">
        <f t="shared" ref="W1922:W1985" si="274">IF(S1922="","",IF(S1922="Yes",1,0))</f>
        <v/>
      </c>
      <c r="X1922" s="65" t="str">
        <f t="shared" ref="X1922:X1985" si="275">IF(T1922="","",IF(T1922="Yes",1,0))</f>
        <v/>
      </c>
      <c r="Y1922" s="65" t="str">
        <f t="shared" ref="Y1922:Y1985" si="276">IF(U1922="","",IF(U1922="Yes",1,0))</f>
        <v/>
      </c>
      <c r="Z1922" s="65" t="str">
        <f t="shared" ref="Z1922:Z1985" si="277">IF(V1922="","",IF(V1922="Yes",1,0))</f>
        <v/>
      </c>
      <c r="AA1922" s="65" t="str">
        <f t="shared" ref="AA1922:AA1985" si="278">IF(N1922="","",CONCATENATE(N1922,"-",O1922))</f>
        <v/>
      </c>
    </row>
    <row r="1923" spans="1:27" x14ac:dyDescent="0.25">
      <c r="A1923" s="40" t="str">
        <f>IF(G1923="","",1*ISERROR(VLOOKUP(G1923,G$1:G1922,1,FALSE)))</f>
        <v/>
      </c>
      <c r="B1923" s="40" t="str">
        <f>IF(A1923=0,0,IF(A1923="","",SUM(A$2:A1923)))</f>
        <v/>
      </c>
      <c r="C1923" s="41" t="str">
        <f>IF(H1923="","",1*ISERROR(VLOOKUP(H1923,H$1:H1922,1,FALSE)))</f>
        <v/>
      </c>
      <c r="D1923" s="40" t="str">
        <f>IF(C1923=0,0,IF(C1923="","",SUM(C$2:C1923)))</f>
        <v/>
      </c>
      <c r="E1923" s="41" t="str">
        <f>IF(H1923=0,0,IF(C1923="","",SUM(C$11:C1923)))</f>
        <v/>
      </c>
      <c r="F1923" s="41" t="str">
        <f>IF(H1923="","",COUNTIF(H$11:H1923,"="&amp;H1923))</f>
        <v/>
      </c>
      <c r="G1923" s="41" t="str">
        <f t="shared" si="270"/>
        <v/>
      </c>
      <c r="H1923" s="41" t="str">
        <f t="shared" si="271"/>
        <v/>
      </c>
      <c r="I1923" s="41" t="str">
        <f t="shared" si="272"/>
        <v/>
      </c>
      <c r="J1923" s="41" t="str">
        <f t="shared" si="273"/>
        <v/>
      </c>
      <c r="K1923" s="268"/>
      <c r="L1923" s="268"/>
      <c r="M1923" s="268"/>
      <c r="N1923" s="269"/>
      <c r="O1923" s="269"/>
      <c r="P1923" s="269"/>
      <c r="Q1923" s="270"/>
      <c r="R1923" s="271"/>
      <c r="S1923" s="268"/>
      <c r="T1923" s="268"/>
      <c r="U1923" s="268"/>
      <c r="V1923" s="268"/>
      <c r="W1923" s="65" t="str">
        <f t="shared" si="274"/>
        <v/>
      </c>
      <c r="X1923" s="65" t="str">
        <f t="shared" si="275"/>
        <v/>
      </c>
      <c r="Y1923" s="65" t="str">
        <f t="shared" si="276"/>
        <v/>
      </c>
      <c r="Z1923" s="65" t="str">
        <f t="shared" si="277"/>
        <v/>
      </c>
      <c r="AA1923" s="65" t="str">
        <f t="shared" si="278"/>
        <v/>
      </c>
    </row>
    <row r="1924" spans="1:27" x14ac:dyDescent="0.25">
      <c r="A1924" s="40" t="str">
        <f>IF(G1924="","",1*ISERROR(VLOOKUP(G1924,G$1:G1923,1,FALSE)))</f>
        <v/>
      </c>
      <c r="B1924" s="40" t="str">
        <f>IF(A1924=0,0,IF(A1924="","",SUM(A$2:A1924)))</f>
        <v/>
      </c>
      <c r="C1924" s="41" t="str">
        <f>IF(H1924="","",1*ISERROR(VLOOKUP(H1924,H$1:H1923,1,FALSE)))</f>
        <v/>
      </c>
      <c r="D1924" s="40" t="str">
        <f>IF(C1924=0,0,IF(C1924="","",SUM(C$2:C1924)))</f>
        <v/>
      </c>
      <c r="E1924" s="41" t="str">
        <f>IF(H1924=0,0,IF(C1924="","",SUM(C$11:C1924)))</f>
        <v/>
      </c>
      <c r="F1924" s="41" t="str">
        <f>IF(H1924="","",COUNTIF(H$11:H1924,"="&amp;H1924))</f>
        <v/>
      </c>
      <c r="G1924" s="41" t="str">
        <f t="shared" si="270"/>
        <v/>
      </c>
      <c r="H1924" s="41" t="str">
        <f t="shared" si="271"/>
        <v/>
      </c>
      <c r="I1924" s="41" t="str">
        <f t="shared" si="272"/>
        <v/>
      </c>
      <c r="J1924" s="41" t="str">
        <f t="shared" si="273"/>
        <v/>
      </c>
      <c r="K1924" s="268"/>
      <c r="L1924" s="268"/>
      <c r="M1924" s="268"/>
      <c r="N1924" s="269"/>
      <c r="O1924" s="269"/>
      <c r="P1924" s="269"/>
      <c r="Q1924" s="270"/>
      <c r="R1924" s="271"/>
      <c r="S1924" s="268"/>
      <c r="T1924" s="268"/>
      <c r="U1924" s="268"/>
      <c r="V1924" s="268"/>
      <c r="W1924" s="65" t="str">
        <f t="shared" si="274"/>
        <v/>
      </c>
      <c r="X1924" s="65" t="str">
        <f t="shared" si="275"/>
        <v/>
      </c>
      <c r="Y1924" s="65" t="str">
        <f t="shared" si="276"/>
        <v/>
      </c>
      <c r="Z1924" s="65" t="str">
        <f t="shared" si="277"/>
        <v/>
      </c>
      <c r="AA1924" s="65" t="str">
        <f t="shared" si="278"/>
        <v/>
      </c>
    </row>
    <row r="1925" spans="1:27" x14ac:dyDescent="0.25">
      <c r="A1925" s="40" t="str">
        <f>IF(G1925="","",1*ISERROR(VLOOKUP(G1925,G$1:G1924,1,FALSE)))</f>
        <v/>
      </c>
      <c r="B1925" s="40" t="str">
        <f>IF(A1925=0,0,IF(A1925="","",SUM(A$2:A1925)))</f>
        <v/>
      </c>
      <c r="C1925" s="41" t="str">
        <f>IF(H1925="","",1*ISERROR(VLOOKUP(H1925,H$1:H1924,1,FALSE)))</f>
        <v/>
      </c>
      <c r="D1925" s="40" t="str">
        <f>IF(C1925=0,0,IF(C1925="","",SUM(C$2:C1925)))</f>
        <v/>
      </c>
      <c r="E1925" s="41" t="str">
        <f>IF(H1925=0,0,IF(C1925="","",SUM(C$11:C1925)))</f>
        <v/>
      </c>
      <c r="F1925" s="41" t="str">
        <f>IF(H1925="","",COUNTIF(H$11:H1925,"="&amp;H1925))</f>
        <v/>
      </c>
      <c r="G1925" s="41" t="str">
        <f t="shared" si="270"/>
        <v/>
      </c>
      <c r="H1925" s="41" t="str">
        <f t="shared" si="271"/>
        <v/>
      </c>
      <c r="I1925" s="41" t="str">
        <f t="shared" si="272"/>
        <v/>
      </c>
      <c r="J1925" s="41" t="str">
        <f t="shared" si="273"/>
        <v/>
      </c>
      <c r="K1925" s="268"/>
      <c r="L1925" s="268"/>
      <c r="M1925" s="268"/>
      <c r="N1925" s="269"/>
      <c r="O1925" s="269"/>
      <c r="P1925" s="269"/>
      <c r="Q1925" s="270"/>
      <c r="R1925" s="271"/>
      <c r="S1925" s="268"/>
      <c r="T1925" s="268"/>
      <c r="U1925" s="268"/>
      <c r="V1925" s="268"/>
      <c r="W1925" s="65" t="str">
        <f t="shared" si="274"/>
        <v/>
      </c>
      <c r="X1925" s="65" t="str">
        <f t="shared" si="275"/>
        <v/>
      </c>
      <c r="Y1925" s="65" t="str">
        <f t="shared" si="276"/>
        <v/>
      </c>
      <c r="Z1925" s="65" t="str">
        <f t="shared" si="277"/>
        <v/>
      </c>
      <c r="AA1925" s="65" t="str">
        <f t="shared" si="278"/>
        <v/>
      </c>
    </row>
    <row r="1926" spans="1:27" x14ac:dyDescent="0.25">
      <c r="A1926" s="40" t="str">
        <f>IF(G1926="","",1*ISERROR(VLOOKUP(G1926,G$1:G1925,1,FALSE)))</f>
        <v/>
      </c>
      <c r="B1926" s="40" t="str">
        <f>IF(A1926=0,0,IF(A1926="","",SUM(A$2:A1926)))</f>
        <v/>
      </c>
      <c r="C1926" s="41" t="str">
        <f>IF(H1926="","",1*ISERROR(VLOOKUP(H1926,H$1:H1925,1,FALSE)))</f>
        <v/>
      </c>
      <c r="D1926" s="40" t="str">
        <f>IF(C1926=0,0,IF(C1926="","",SUM(C$2:C1926)))</f>
        <v/>
      </c>
      <c r="E1926" s="41" t="str">
        <f>IF(H1926=0,0,IF(C1926="","",SUM(C$11:C1926)))</f>
        <v/>
      </c>
      <c r="F1926" s="41" t="str">
        <f>IF(H1926="","",COUNTIF(H$11:H1926,"="&amp;H1926))</f>
        <v/>
      </c>
      <c r="G1926" s="41" t="str">
        <f t="shared" si="270"/>
        <v/>
      </c>
      <c r="H1926" s="41" t="str">
        <f t="shared" si="271"/>
        <v/>
      </c>
      <c r="I1926" s="41" t="str">
        <f t="shared" si="272"/>
        <v/>
      </c>
      <c r="J1926" s="41" t="str">
        <f t="shared" si="273"/>
        <v/>
      </c>
      <c r="K1926" s="268"/>
      <c r="L1926" s="268"/>
      <c r="M1926" s="268"/>
      <c r="N1926" s="269"/>
      <c r="O1926" s="269"/>
      <c r="P1926" s="269"/>
      <c r="Q1926" s="270"/>
      <c r="R1926" s="271"/>
      <c r="S1926" s="268"/>
      <c r="T1926" s="268"/>
      <c r="U1926" s="268"/>
      <c r="V1926" s="268"/>
      <c r="W1926" s="65" t="str">
        <f t="shared" si="274"/>
        <v/>
      </c>
      <c r="X1926" s="65" t="str">
        <f t="shared" si="275"/>
        <v/>
      </c>
      <c r="Y1926" s="65" t="str">
        <f t="shared" si="276"/>
        <v/>
      </c>
      <c r="Z1926" s="65" t="str">
        <f t="shared" si="277"/>
        <v/>
      </c>
      <c r="AA1926" s="65" t="str">
        <f t="shared" si="278"/>
        <v/>
      </c>
    </row>
    <row r="1927" spans="1:27" x14ac:dyDescent="0.25">
      <c r="A1927" s="40" t="str">
        <f>IF(G1927="","",1*ISERROR(VLOOKUP(G1927,G$1:G1926,1,FALSE)))</f>
        <v/>
      </c>
      <c r="B1927" s="40" t="str">
        <f>IF(A1927=0,0,IF(A1927="","",SUM(A$2:A1927)))</f>
        <v/>
      </c>
      <c r="C1927" s="41" t="str">
        <f>IF(H1927="","",1*ISERROR(VLOOKUP(H1927,H$1:H1926,1,FALSE)))</f>
        <v/>
      </c>
      <c r="D1927" s="40" t="str">
        <f>IF(C1927=0,0,IF(C1927="","",SUM(C$2:C1927)))</f>
        <v/>
      </c>
      <c r="E1927" s="41" t="str">
        <f>IF(H1927=0,0,IF(C1927="","",SUM(C$11:C1927)))</f>
        <v/>
      </c>
      <c r="F1927" s="41" t="str">
        <f>IF(H1927="","",COUNTIF(H$11:H1927,"="&amp;H1927))</f>
        <v/>
      </c>
      <c r="G1927" s="41" t="str">
        <f t="shared" si="270"/>
        <v/>
      </c>
      <c r="H1927" s="41" t="str">
        <f t="shared" si="271"/>
        <v/>
      </c>
      <c r="I1927" s="41" t="str">
        <f t="shared" si="272"/>
        <v/>
      </c>
      <c r="J1927" s="41" t="str">
        <f t="shared" si="273"/>
        <v/>
      </c>
      <c r="K1927" s="268"/>
      <c r="L1927" s="268"/>
      <c r="M1927" s="268"/>
      <c r="N1927" s="269"/>
      <c r="O1927" s="269"/>
      <c r="P1927" s="269"/>
      <c r="Q1927" s="270"/>
      <c r="R1927" s="271"/>
      <c r="S1927" s="268"/>
      <c r="T1927" s="268"/>
      <c r="U1927" s="268"/>
      <c r="V1927" s="268"/>
      <c r="W1927" s="65" t="str">
        <f t="shared" si="274"/>
        <v/>
      </c>
      <c r="X1927" s="65" t="str">
        <f t="shared" si="275"/>
        <v/>
      </c>
      <c r="Y1927" s="65" t="str">
        <f t="shared" si="276"/>
        <v/>
      </c>
      <c r="Z1927" s="65" t="str">
        <f t="shared" si="277"/>
        <v/>
      </c>
      <c r="AA1927" s="65" t="str">
        <f t="shared" si="278"/>
        <v/>
      </c>
    </row>
    <row r="1928" spans="1:27" x14ac:dyDescent="0.25">
      <c r="A1928" s="40" t="str">
        <f>IF(G1928="","",1*ISERROR(VLOOKUP(G1928,G$1:G1927,1,FALSE)))</f>
        <v/>
      </c>
      <c r="B1928" s="40" t="str">
        <f>IF(A1928=0,0,IF(A1928="","",SUM(A$2:A1928)))</f>
        <v/>
      </c>
      <c r="C1928" s="41" t="str">
        <f>IF(H1928="","",1*ISERROR(VLOOKUP(H1928,H$1:H1927,1,FALSE)))</f>
        <v/>
      </c>
      <c r="D1928" s="40" t="str">
        <f>IF(C1928=0,0,IF(C1928="","",SUM(C$2:C1928)))</f>
        <v/>
      </c>
      <c r="E1928" s="41" t="str">
        <f>IF(H1928=0,0,IF(C1928="","",SUM(C$11:C1928)))</f>
        <v/>
      </c>
      <c r="F1928" s="41" t="str">
        <f>IF(H1928="","",COUNTIF(H$11:H1928,"="&amp;H1928))</f>
        <v/>
      </c>
      <c r="G1928" s="41" t="str">
        <f t="shared" si="270"/>
        <v/>
      </c>
      <c r="H1928" s="41" t="str">
        <f t="shared" si="271"/>
        <v/>
      </c>
      <c r="I1928" s="41" t="str">
        <f t="shared" si="272"/>
        <v/>
      </c>
      <c r="J1928" s="41" t="str">
        <f t="shared" si="273"/>
        <v/>
      </c>
      <c r="K1928" s="268"/>
      <c r="L1928" s="268"/>
      <c r="M1928" s="268"/>
      <c r="N1928" s="269"/>
      <c r="O1928" s="269"/>
      <c r="P1928" s="269"/>
      <c r="Q1928" s="270"/>
      <c r="R1928" s="271"/>
      <c r="S1928" s="268"/>
      <c r="T1928" s="268"/>
      <c r="U1928" s="268"/>
      <c r="V1928" s="268"/>
      <c r="W1928" s="65" t="str">
        <f t="shared" si="274"/>
        <v/>
      </c>
      <c r="X1928" s="65" t="str">
        <f t="shared" si="275"/>
        <v/>
      </c>
      <c r="Y1928" s="65" t="str">
        <f t="shared" si="276"/>
        <v/>
      </c>
      <c r="Z1928" s="65" t="str">
        <f t="shared" si="277"/>
        <v/>
      </c>
      <c r="AA1928" s="65" t="str">
        <f t="shared" si="278"/>
        <v/>
      </c>
    </row>
    <row r="1929" spans="1:27" x14ac:dyDescent="0.25">
      <c r="A1929" s="40" t="str">
        <f>IF(G1929="","",1*ISERROR(VLOOKUP(G1929,G$1:G1928,1,FALSE)))</f>
        <v/>
      </c>
      <c r="B1929" s="40" t="str">
        <f>IF(A1929=0,0,IF(A1929="","",SUM(A$2:A1929)))</f>
        <v/>
      </c>
      <c r="C1929" s="41" t="str">
        <f>IF(H1929="","",1*ISERROR(VLOOKUP(H1929,H$1:H1928,1,FALSE)))</f>
        <v/>
      </c>
      <c r="D1929" s="40" t="str">
        <f>IF(C1929=0,0,IF(C1929="","",SUM(C$2:C1929)))</f>
        <v/>
      </c>
      <c r="E1929" s="41" t="str">
        <f>IF(H1929=0,0,IF(C1929="","",SUM(C$11:C1929)))</f>
        <v/>
      </c>
      <c r="F1929" s="41" t="str">
        <f>IF(H1929="","",COUNTIF(H$11:H1929,"="&amp;H1929))</f>
        <v/>
      </c>
      <c r="G1929" s="41" t="str">
        <f t="shared" si="270"/>
        <v/>
      </c>
      <c r="H1929" s="41" t="str">
        <f t="shared" si="271"/>
        <v/>
      </c>
      <c r="I1929" s="41" t="str">
        <f t="shared" si="272"/>
        <v/>
      </c>
      <c r="J1929" s="41" t="str">
        <f t="shared" si="273"/>
        <v/>
      </c>
      <c r="K1929" s="268"/>
      <c r="L1929" s="268"/>
      <c r="M1929" s="268"/>
      <c r="N1929" s="269"/>
      <c r="O1929" s="269"/>
      <c r="P1929" s="269"/>
      <c r="Q1929" s="270"/>
      <c r="R1929" s="271"/>
      <c r="S1929" s="268"/>
      <c r="T1929" s="268"/>
      <c r="U1929" s="268"/>
      <c r="V1929" s="268"/>
      <c r="W1929" s="65" t="str">
        <f t="shared" si="274"/>
        <v/>
      </c>
      <c r="X1929" s="65" t="str">
        <f t="shared" si="275"/>
        <v/>
      </c>
      <c r="Y1929" s="65" t="str">
        <f t="shared" si="276"/>
        <v/>
      </c>
      <c r="Z1929" s="65" t="str">
        <f t="shared" si="277"/>
        <v/>
      </c>
      <c r="AA1929" s="65" t="str">
        <f t="shared" si="278"/>
        <v/>
      </c>
    </row>
    <row r="1930" spans="1:27" x14ac:dyDescent="0.25">
      <c r="A1930" s="40" t="str">
        <f>IF(G1930="","",1*ISERROR(VLOOKUP(G1930,G$1:G1929,1,FALSE)))</f>
        <v/>
      </c>
      <c r="B1930" s="40" t="str">
        <f>IF(A1930=0,0,IF(A1930="","",SUM(A$2:A1930)))</f>
        <v/>
      </c>
      <c r="C1930" s="41" t="str">
        <f>IF(H1930="","",1*ISERROR(VLOOKUP(H1930,H$1:H1929,1,FALSE)))</f>
        <v/>
      </c>
      <c r="D1930" s="40" t="str">
        <f>IF(C1930=0,0,IF(C1930="","",SUM(C$2:C1930)))</f>
        <v/>
      </c>
      <c r="E1930" s="41" t="str">
        <f>IF(H1930=0,0,IF(C1930="","",SUM(C$11:C1930)))</f>
        <v/>
      </c>
      <c r="F1930" s="41" t="str">
        <f>IF(H1930="","",COUNTIF(H$11:H1930,"="&amp;H1930))</f>
        <v/>
      </c>
      <c r="G1930" s="41" t="str">
        <f t="shared" si="270"/>
        <v/>
      </c>
      <c r="H1930" s="41" t="str">
        <f t="shared" si="271"/>
        <v/>
      </c>
      <c r="I1930" s="41" t="str">
        <f t="shared" si="272"/>
        <v/>
      </c>
      <c r="J1930" s="41" t="str">
        <f t="shared" si="273"/>
        <v/>
      </c>
      <c r="K1930" s="268"/>
      <c r="L1930" s="268"/>
      <c r="M1930" s="268"/>
      <c r="N1930" s="269"/>
      <c r="O1930" s="269"/>
      <c r="P1930" s="269"/>
      <c r="Q1930" s="270"/>
      <c r="R1930" s="271"/>
      <c r="S1930" s="268"/>
      <c r="T1930" s="268"/>
      <c r="U1930" s="268"/>
      <c r="V1930" s="268"/>
      <c r="W1930" s="65" t="str">
        <f t="shared" si="274"/>
        <v/>
      </c>
      <c r="X1930" s="65" t="str">
        <f t="shared" si="275"/>
        <v/>
      </c>
      <c r="Y1930" s="65" t="str">
        <f t="shared" si="276"/>
        <v/>
      </c>
      <c r="Z1930" s="65" t="str">
        <f t="shared" si="277"/>
        <v/>
      </c>
      <c r="AA1930" s="65" t="str">
        <f t="shared" si="278"/>
        <v/>
      </c>
    </row>
    <row r="1931" spans="1:27" x14ac:dyDescent="0.25">
      <c r="A1931" s="40" t="str">
        <f>IF(G1931="","",1*ISERROR(VLOOKUP(G1931,G$1:G1930,1,FALSE)))</f>
        <v/>
      </c>
      <c r="B1931" s="40" t="str">
        <f>IF(A1931=0,0,IF(A1931="","",SUM(A$2:A1931)))</f>
        <v/>
      </c>
      <c r="C1931" s="41" t="str">
        <f>IF(H1931="","",1*ISERROR(VLOOKUP(H1931,H$1:H1930,1,FALSE)))</f>
        <v/>
      </c>
      <c r="D1931" s="40" t="str">
        <f>IF(C1931=0,0,IF(C1931="","",SUM(C$2:C1931)))</f>
        <v/>
      </c>
      <c r="E1931" s="41" t="str">
        <f>IF(H1931=0,0,IF(C1931="","",SUM(C$11:C1931)))</f>
        <v/>
      </c>
      <c r="F1931" s="41" t="str">
        <f>IF(H1931="","",COUNTIF(H$11:H1931,"="&amp;H1931))</f>
        <v/>
      </c>
      <c r="G1931" s="41" t="str">
        <f t="shared" si="270"/>
        <v/>
      </c>
      <c r="H1931" s="41" t="str">
        <f t="shared" si="271"/>
        <v/>
      </c>
      <c r="I1931" s="41" t="str">
        <f t="shared" si="272"/>
        <v/>
      </c>
      <c r="J1931" s="41" t="str">
        <f t="shared" si="273"/>
        <v/>
      </c>
      <c r="K1931" s="268"/>
      <c r="L1931" s="268"/>
      <c r="M1931" s="268"/>
      <c r="N1931" s="269"/>
      <c r="O1931" s="269"/>
      <c r="P1931" s="269"/>
      <c r="Q1931" s="270"/>
      <c r="R1931" s="271"/>
      <c r="S1931" s="268"/>
      <c r="T1931" s="268"/>
      <c r="U1931" s="268"/>
      <c r="V1931" s="268"/>
      <c r="W1931" s="65" t="str">
        <f t="shared" si="274"/>
        <v/>
      </c>
      <c r="X1931" s="65" t="str">
        <f t="shared" si="275"/>
        <v/>
      </c>
      <c r="Y1931" s="65" t="str">
        <f t="shared" si="276"/>
        <v/>
      </c>
      <c r="Z1931" s="65" t="str">
        <f t="shared" si="277"/>
        <v/>
      </c>
      <c r="AA1931" s="65" t="str">
        <f t="shared" si="278"/>
        <v/>
      </c>
    </row>
    <row r="1932" spans="1:27" x14ac:dyDescent="0.25">
      <c r="A1932" s="40" t="str">
        <f>IF(G1932="","",1*ISERROR(VLOOKUP(G1932,G$1:G1931,1,FALSE)))</f>
        <v/>
      </c>
      <c r="B1932" s="40" t="str">
        <f>IF(A1932=0,0,IF(A1932="","",SUM(A$2:A1932)))</f>
        <v/>
      </c>
      <c r="C1932" s="41" t="str">
        <f>IF(H1932="","",1*ISERROR(VLOOKUP(H1932,H$1:H1931,1,FALSE)))</f>
        <v/>
      </c>
      <c r="D1932" s="40" t="str">
        <f>IF(C1932=0,0,IF(C1932="","",SUM(C$2:C1932)))</f>
        <v/>
      </c>
      <c r="E1932" s="41" t="str">
        <f>IF(H1932=0,0,IF(C1932="","",SUM(C$11:C1932)))</f>
        <v/>
      </c>
      <c r="F1932" s="41" t="str">
        <f>IF(H1932="","",COUNTIF(H$11:H1932,"="&amp;H1932))</f>
        <v/>
      </c>
      <c r="G1932" s="41" t="str">
        <f t="shared" si="270"/>
        <v/>
      </c>
      <c r="H1932" s="41" t="str">
        <f t="shared" si="271"/>
        <v/>
      </c>
      <c r="I1932" s="41" t="str">
        <f t="shared" si="272"/>
        <v/>
      </c>
      <c r="J1932" s="41" t="str">
        <f t="shared" si="273"/>
        <v/>
      </c>
      <c r="K1932" s="268"/>
      <c r="L1932" s="268"/>
      <c r="M1932" s="268"/>
      <c r="N1932" s="269"/>
      <c r="O1932" s="269"/>
      <c r="P1932" s="269"/>
      <c r="Q1932" s="270"/>
      <c r="R1932" s="271"/>
      <c r="S1932" s="268"/>
      <c r="T1932" s="268"/>
      <c r="U1932" s="268"/>
      <c r="V1932" s="268"/>
      <c r="W1932" s="65" t="str">
        <f t="shared" si="274"/>
        <v/>
      </c>
      <c r="X1932" s="65" t="str">
        <f t="shared" si="275"/>
        <v/>
      </c>
      <c r="Y1932" s="65" t="str">
        <f t="shared" si="276"/>
        <v/>
      </c>
      <c r="Z1932" s="65" t="str">
        <f t="shared" si="277"/>
        <v/>
      </c>
      <c r="AA1932" s="65" t="str">
        <f t="shared" si="278"/>
        <v/>
      </c>
    </row>
    <row r="1933" spans="1:27" x14ac:dyDescent="0.25">
      <c r="A1933" s="40" t="str">
        <f>IF(G1933="","",1*ISERROR(VLOOKUP(G1933,G$1:G1932,1,FALSE)))</f>
        <v/>
      </c>
      <c r="B1933" s="40" t="str">
        <f>IF(A1933=0,0,IF(A1933="","",SUM(A$2:A1933)))</f>
        <v/>
      </c>
      <c r="C1933" s="41" t="str">
        <f>IF(H1933="","",1*ISERROR(VLOOKUP(H1933,H$1:H1932,1,FALSE)))</f>
        <v/>
      </c>
      <c r="D1933" s="40" t="str">
        <f>IF(C1933=0,0,IF(C1933="","",SUM(C$2:C1933)))</f>
        <v/>
      </c>
      <c r="E1933" s="41" t="str">
        <f>IF(H1933=0,0,IF(C1933="","",SUM(C$11:C1933)))</f>
        <v/>
      </c>
      <c r="F1933" s="41" t="str">
        <f>IF(H1933="","",COUNTIF(H$11:H1933,"="&amp;H1933))</f>
        <v/>
      </c>
      <c r="G1933" s="41" t="str">
        <f t="shared" si="270"/>
        <v/>
      </c>
      <c r="H1933" s="41" t="str">
        <f t="shared" si="271"/>
        <v/>
      </c>
      <c r="I1933" s="41" t="str">
        <f t="shared" si="272"/>
        <v/>
      </c>
      <c r="J1933" s="41" t="str">
        <f t="shared" si="273"/>
        <v/>
      </c>
      <c r="K1933" s="268"/>
      <c r="L1933" s="268"/>
      <c r="M1933" s="268"/>
      <c r="N1933" s="269"/>
      <c r="O1933" s="269"/>
      <c r="P1933" s="269"/>
      <c r="Q1933" s="270"/>
      <c r="R1933" s="271"/>
      <c r="S1933" s="268"/>
      <c r="T1933" s="268"/>
      <c r="U1933" s="268"/>
      <c r="V1933" s="268"/>
      <c r="W1933" s="65" t="str">
        <f t="shared" si="274"/>
        <v/>
      </c>
      <c r="X1933" s="65" t="str">
        <f t="shared" si="275"/>
        <v/>
      </c>
      <c r="Y1933" s="65" t="str">
        <f t="shared" si="276"/>
        <v/>
      </c>
      <c r="Z1933" s="65" t="str">
        <f t="shared" si="277"/>
        <v/>
      </c>
      <c r="AA1933" s="65" t="str">
        <f t="shared" si="278"/>
        <v/>
      </c>
    </row>
    <row r="1934" spans="1:27" x14ac:dyDescent="0.25">
      <c r="A1934" s="40" t="str">
        <f>IF(G1934="","",1*ISERROR(VLOOKUP(G1934,G$1:G1933,1,FALSE)))</f>
        <v/>
      </c>
      <c r="B1934" s="40" t="str">
        <f>IF(A1934=0,0,IF(A1934="","",SUM(A$2:A1934)))</f>
        <v/>
      </c>
      <c r="C1934" s="41" t="str">
        <f>IF(H1934="","",1*ISERROR(VLOOKUP(H1934,H$1:H1933,1,FALSE)))</f>
        <v/>
      </c>
      <c r="D1934" s="40" t="str">
        <f>IF(C1934=0,0,IF(C1934="","",SUM(C$2:C1934)))</f>
        <v/>
      </c>
      <c r="E1934" s="41" t="str">
        <f>IF(H1934=0,0,IF(C1934="","",SUM(C$11:C1934)))</f>
        <v/>
      </c>
      <c r="F1934" s="41" t="str">
        <f>IF(H1934="","",COUNTIF(H$11:H1934,"="&amp;H1934))</f>
        <v/>
      </c>
      <c r="G1934" s="41" t="str">
        <f t="shared" si="270"/>
        <v/>
      </c>
      <c r="H1934" s="41" t="str">
        <f t="shared" si="271"/>
        <v/>
      </c>
      <c r="I1934" s="41" t="str">
        <f t="shared" si="272"/>
        <v/>
      </c>
      <c r="J1934" s="41" t="str">
        <f t="shared" si="273"/>
        <v/>
      </c>
      <c r="K1934" s="268"/>
      <c r="L1934" s="268"/>
      <c r="M1934" s="268"/>
      <c r="N1934" s="269"/>
      <c r="O1934" s="269"/>
      <c r="P1934" s="269"/>
      <c r="Q1934" s="270"/>
      <c r="R1934" s="271"/>
      <c r="S1934" s="268"/>
      <c r="T1934" s="268"/>
      <c r="U1934" s="268"/>
      <c r="V1934" s="268"/>
      <c r="W1934" s="65" t="str">
        <f t="shared" si="274"/>
        <v/>
      </c>
      <c r="X1934" s="65" t="str">
        <f t="shared" si="275"/>
        <v/>
      </c>
      <c r="Y1934" s="65" t="str">
        <f t="shared" si="276"/>
        <v/>
      </c>
      <c r="Z1934" s="65" t="str">
        <f t="shared" si="277"/>
        <v/>
      </c>
      <c r="AA1934" s="65" t="str">
        <f t="shared" si="278"/>
        <v/>
      </c>
    </row>
    <row r="1935" spans="1:27" x14ac:dyDescent="0.25">
      <c r="A1935" s="40" t="str">
        <f>IF(G1935="","",1*ISERROR(VLOOKUP(G1935,G$1:G1934,1,FALSE)))</f>
        <v/>
      </c>
      <c r="B1935" s="40" t="str">
        <f>IF(A1935=0,0,IF(A1935="","",SUM(A$2:A1935)))</f>
        <v/>
      </c>
      <c r="C1935" s="41" t="str">
        <f>IF(H1935="","",1*ISERROR(VLOOKUP(H1935,H$1:H1934,1,FALSE)))</f>
        <v/>
      </c>
      <c r="D1935" s="40" t="str">
        <f>IF(C1935=0,0,IF(C1935="","",SUM(C$2:C1935)))</f>
        <v/>
      </c>
      <c r="E1935" s="41" t="str">
        <f>IF(H1935=0,0,IF(C1935="","",SUM(C$11:C1935)))</f>
        <v/>
      </c>
      <c r="F1935" s="41" t="str">
        <f>IF(H1935="","",COUNTIF(H$11:H1935,"="&amp;H1935))</f>
        <v/>
      </c>
      <c r="G1935" s="41" t="str">
        <f t="shared" si="270"/>
        <v/>
      </c>
      <c r="H1935" s="41" t="str">
        <f t="shared" si="271"/>
        <v/>
      </c>
      <c r="I1935" s="41" t="str">
        <f t="shared" si="272"/>
        <v/>
      </c>
      <c r="J1935" s="41" t="str">
        <f t="shared" si="273"/>
        <v/>
      </c>
      <c r="K1935" s="268"/>
      <c r="L1935" s="268"/>
      <c r="M1935" s="268"/>
      <c r="N1935" s="269"/>
      <c r="O1935" s="269"/>
      <c r="P1935" s="269"/>
      <c r="Q1935" s="270"/>
      <c r="R1935" s="271"/>
      <c r="S1935" s="268"/>
      <c r="T1935" s="268"/>
      <c r="U1935" s="268"/>
      <c r="V1935" s="268"/>
      <c r="W1935" s="65" t="str">
        <f t="shared" si="274"/>
        <v/>
      </c>
      <c r="X1935" s="65" t="str">
        <f t="shared" si="275"/>
        <v/>
      </c>
      <c r="Y1935" s="65" t="str">
        <f t="shared" si="276"/>
        <v/>
      </c>
      <c r="Z1935" s="65" t="str">
        <f t="shared" si="277"/>
        <v/>
      </c>
      <c r="AA1935" s="65" t="str">
        <f t="shared" si="278"/>
        <v/>
      </c>
    </row>
    <row r="1936" spans="1:27" x14ac:dyDescent="0.25">
      <c r="A1936" s="40" t="str">
        <f>IF(G1936="","",1*ISERROR(VLOOKUP(G1936,G$1:G1935,1,FALSE)))</f>
        <v/>
      </c>
      <c r="B1936" s="40" t="str">
        <f>IF(A1936=0,0,IF(A1936="","",SUM(A$2:A1936)))</f>
        <v/>
      </c>
      <c r="C1936" s="41" t="str">
        <f>IF(H1936="","",1*ISERROR(VLOOKUP(H1936,H$1:H1935,1,FALSE)))</f>
        <v/>
      </c>
      <c r="D1936" s="40" t="str">
        <f>IF(C1936=0,0,IF(C1936="","",SUM(C$2:C1936)))</f>
        <v/>
      </c>
      <c r="E1936" s="41" t="str">
        <f>IF(H1936=0,0,IF(C1936="","",SUM(C$11:C1936)))</f>
        <v/>
      </c>
      <c r="F1936" s="41" t="str">
        <f>IF(H1936="","",COUNTIF(H$11:H1936,"="&amp;H1936))</f>
        <v/>
      </c>
      <c r="G1936" s="41" t="str">
        <f t="shared" si="270"/>
        <v/>
      </c>
      <c r="H1936" s="41" t="str">
        <f t="shared" si="271"/>
        <v/>
      </c>
      <c r="I1936" s="41" t="str">
        <f t="shared" si="272"/>
        <v/>
      </c>
      <c r="J1936" s="41" t="str">
        <f t="shared" si="273"/>
        <v/>
      </c>
      <c r="K1936" s="268"/>
      <c r="L1936" s="268"/>
      <c r="M1936" s="268"/>
      <c r="N1936" s="269"/>
      <c r="O1936" s="269"/>
      <c r="P1936" s="269"/>
      <c r="Q1936" s="270"/>
      <c r="R1936" s="271"/>
      <c r="S1936" s="268"/>
      <c r="T1936" s="268"/>
      <c r="U1936" s="268"/>
      <c r="V1936" s="268"/>
      <c r="W1936" s="65" t="str">
        <f t="shared" si="274"/>
        <v/>
      </c>
      <c r="X1936" s="65" t="str">
        <f t="shared" si="275"/>
        <v/>
      </c>
      <c r="Y1936" s="65" t="str">
        <f t="shared" si="276"/>
        <v/>
      </c>
      <c r="Z1936" s="65" t="str">
        <f t="shared" si="277"/>
        <v/>
      </c>
      <c r="AA1936" s="65" t="str">
        <f t="shared" si="278"/>
        <v/>
      </c>
    </row>
    <row r="1937" spans="1:27" x14ac:dyDescent="0.25">
      <c r="A1937" s="40" t="str">
        <f>IF(G1937="","",1*ISERROR(VLOOKUP(G1937,G$1:G1936,1,FALSE)))</f>
        <v/>
      </c>
      <c r="B1937" s="40" t="str">
        <f>IF(A1937=0,0,IF(A1937="","",SUM(A$2:A1937)))</f>
        <v/>
      </c>
      <c r="C1937" s="41" t="str">
        <f>IF(H1937="","",1*ISERROR(VLOOKUP(H1937,H$1:H1936,1,FALSE)))</f>
        <v/>
      </c>
      <c r="D1937" s="40" t="str">
        <f>IF(C1937=0,0,IF(C1937="","",SUM(C$2:C1937)))</f>
        <v/>
      </c>
      <c r="E1937" s="41" t="str">
        <f>IF(H1937=0,0,IF(C1937="","",SUM(C$11:C1937)))</f>
        <v/>
      </c>
      <c r="F1937" s="41" t="str">
        <f>IF(H1937="","",COUNTIF(H$11:H1937,"="&amp;H1937))</f>
        <v/>
      </c>
      <c r="G1937" s="41" t="str">
        <f t="shared" si="270"/>
        <v/>
      </c>
      <c r="H1937" s="41" t="str">
        <f t="shared" si="271"/>
        <v/>
      </c>
      <c r="I1937" s="41" t="str">
        <f t="shared" si="272"/>
        <v/>
      </c>
      <c r="J1937" s="41" t="str">
        <f t="shared" si="273"/>
        <v/>
      </c>
      <c r="K1937" s="268"/>
      <c r="L1937" s="268"/>
      <c r="M1937" s="268"/>
      <c r="N1937" s="269"/>
      <c r="O1937" s="269"/>
      <c r="P1937" s="269"/>
      <c r="Q1937" s="270"/>
      <c r="R1937" s="271"/>
      <c r="S1937" s="268"/>
      <c r="T1937" s="268"/>
      <c r="U1937" s="268"/>
      <c r="V1937" s="268"/>
      <c r="W1937" s="65" t="str">
        <f t="shared" si="274"/>
        <v/>
      </c>
      <c r="X1937" s="65" t="str">
        <f t="shared" si="275"/>
        <v/>
      </c>
      <c r="Y1937" s="65" t="str">
        <f t="shared" si="276"/>
        <v/>
      </c>
      <c r="Z1937" s="65" t="str">
        <f t="shared" si="277"/>
        <v/>
      </c>
      <c r="AA1937" s="65" t="str">
        <f t="shared" si="278"/>
        <v/>
      </c>
    </row>
    <row r="1938" spans="1:27" x14ac:dyDescent="0.25">
      <c r="A1938" s="40" t="str">
        <f>IF(G1938="","",1*ISERROR(VLOOKUP(G1938,G$1:G1937,1,FALSE)))</f>
        <v/>
      </c>
      <c r="B1938" s="40" t="str">
        <f>IF(A1938=0,0,IF(A1938="","",SUM(A$2:A1938)))</f>
        <v/>
      </c>
      <c r="C1938" s="41" t="str">
        <f>IF(H1938="","",1*ISERROR(VLOOKUP(H1938,H$1:H1937,1,FALSE)))</f>
        <v/>
      </c>
      <c r="D1938" s="40" t="str">
        <f>IF(C1938=0,0,IF(C1938="","",SUM(C$2:C1938)))</f>
        <v/>
      </c>
      <c r="E1938" s="41" t="str">
        <f>IF(H1938=0,0,IF(C1938="","",SUM(C$11:C1938)))</f>
        <v/>
      </c>
      <c r="F1938" s="41" t="str">
        <f>IF(H1938="","",COUNTIF(H$11:H1938,"="&amp;H1938))</f>
        <v/>
      </c>
      <c r="G1938" s="41" t="str">
        <f t="shared" si="270"/>
        <v/>
      </c>
      <c r="H1938" s="41" t="str">
        <f t="shared" si="271"/>
        <v/>
      </c>
      <c r="I1938" s="41" t="str">
        <f t="shared" si="272"/>
        <v/>
      </c>
      <c r="J1938" s="41" t="str">
        <f t="shared" si="273"/>
        <v/>
      </c>
      <c r="K1938" s="268"/>
      <c r="L1938" s="268"/>
      <c r="M1938" s="268"/>
      <c r="N1938" s="269"/>
      <c r="O1938" s="269"/>
      <c r="P1938" s="269"/>
      <c r="Q1938" s="270"/>
      <c r="R1938" s="271"/>
      <c r="S1938" s="268"/>
      <c r="T1938" s="268"/>
      <c r="U1938" s="268"/>
      <c r="V1938" s="268"/>
      <c r="W1938" s="65" t="str">
        <f t="shared" si="274"/>
        <v/>
      </c>
      <c r="X1938" s="65" t="str">
        <f t="shared" si="275"/>
        <v/>
      </c>
      <c r="Y1938" s="65" t="str">
        <f t="shared" si="276"/>
        <v/>
      </c>
      <c r="Z1938" s="65" t="str">
        <f t="shared" si="277"/>
        <v/>
      </c>
      <c r="AA1938" s="65" t="str">
        <f t="shared" si="278"/>
        <v/>
      </c>
    </row>
    <row r="1939" spans="1:27" x14ac:dyDescent="0.25">
      <c r="A1939" s="40" t="str">
        <f>IF(G1939="","",1*ISERROR(VLOOKUP(G1939,G$1:G1938,1,FALSE)))</f>
        <v/>
      </c>
      <c r="B1939" s="40" t="str">
        <f>IF(A1939=0,0,IF(A1939="","",SUM(A$2:A1939)))</f>
        <v/>
      </c>
      <c r="C1939" s="41" t="str">
        <f>IF(H1939="","",1*ISERROR(VLOOKUP(H1939,H$1:H1938,1,FALSE)))</f>
        <v/>
      </c>
      <c r="D1939" s="40" t="str">
        <f>IF(C1939=0,0,IF(C1939="","",SUM(C$2:C1939)))</f>
        <v/>
      </c>
      <c r="E1939" s="41" t="str">
        <f>IF(H1939=0,0,IF(C1939="","",SUM(C$11:C1939)))</f>
        <v/>
      </c>
      <c r="F1939" s="41" t="str">
        <f>IF(H1939="","",COUNTIF(H$11:H1939,"="&amp;H1939))</f>
        <v/>
      </c>
      <c r="G1939" s="41" t="str">
        <f t="shared" si="270"/>
        <v/>
      </c>
      <c r="H1939" s="41" t="str">
        <f t="shared" si="271"/>
        <v/>
      </c>
      <c r="I1939" s="41" t="str">
        <f t="shared" si="272"/>
        <v/>
      </c>
      <c r="J1939" s="41" t="str">
        <f t="shared" si="273"/>
        <v/>
      </c>
      <c r="K1939" s="268"/>
      <c r="L1939" s="268"/>
      <c r="M1939" s="268"/>
      <c r="N1939" s="269"/>
      <c r="O1939" s="269"/>
      <c r="P1939" s="269"/>
      <c r="Q1939" s="270"/>
      <c r="R1939" s="271"/>
      <c r="S1939" s="268"/>
      <c r="T1939" s="268"/>
      <c r="U1939" s="268"/>
      <c r="V1939" s="268"/>
      <c r="W1939" s="65" t="str">
        <f t="shared" si="274"/>
        <v/>
      </c>
      <c r="X1939" s="65" t="str">
        <f t="shared" si="275"/>
        <v/>
      </c>
      <c r="Y1939" s="65" t="str">
        <f t="shared" si="276"/>
        <v/>
      </c>
      <c r="Z1939" s="65" t="str">
        <f t="shared" si="277"/>
        <v/>
      </c>
      <c r="AA1939" s="65" t="str">
        <f t="shared" si="278"/>
        <v/>
      </c>
    </row>
    <row r="1940" spans="1:27" x14ac:dyDescent="0.25">
      <c r="A1940" s="40" t="str">
        <f>IF(G1940="","",1*ISERROR(VLOOKUP(G1940,G$1:G1939,1,FALSE)))</f>
        <v/>
      </c>
      <c r="B1940" s="40" t="str">
        <f>IF(A1940=0,0,IF(A1940="","",SUM(A$2:A1940)))</f>
        <v/>
      </c>
      <c r="C1940" s="41" t="str">
        <f>IF(H1940="","",1*ISERROR(VLOOKUP(H1940,H$1:H1939,1,FALSE)))</f>
        <v/>
      </c>
      <c r="D1940" s="40" t="str">
        <f>IF(C1940=0,0,IF(C1940="","",SUM(C$2:C1940)))</f>
        <v/>
      </c>
      <c r="E1940" s="41" t="str">
        <f>IF(H1940=0,0,IF(C1940="","",SUM(C$11:C1940)))</f>
        <v/>
      </c>
      <c r="F1940" s="41" t="str">
        <f>IF(H1940="","",COUNTIF(H$11:H1940,"="&amp;H1940))</f>
        <v/>
      </c>
      <c r="G1940" s="41" t="str">
        <f t="shared" si="270"/>
        <v/>
      </c>
      <c r="H1940" s="41" t="str">
        <f t="shared" si="271"/>
        <v/>
      </c>
      <c r="I1940" s="41" t="str">
        <f t="shared" si="272"/>
        <v/>
      </c>
      <c r="J1940" s="41" t="str">
        <f t="shared" si="273"/>
        <v/>
      </c>
      <c r="K1940" s="268"/>
      <c r="L1940" s="268"/>
      <c r="M1940" s="268"/>
      <c r="N1940" s="269"/>
      <c r="O1940" s="269"/>
      <c r="P1940" s="269"/>
      <c r="Q1940" s="270"/>
      <c r="R1940" s="271"/>
      <c r="S1940" s="268"/>
      <c r="T1940" s="268"/>
      <c r="U1940" s="268"/>
      <c r="V1940" s="268"/>
      <c r="W1940" s="65" t="str">
        <f t="shared" si="274"/>
        <v/>
      </c>
      <c r="X1940" s="65" t="str">
        <f t="shared" si="275"/>
        <v/>
      </c>
      <c r="Y1940" s="65" t="str">
        <f t="shared" si="276"/>
        <v/>
      </c>
      <c r="Z1940" s="65" t="str">
        <f t="shared" si="277"/>
        <v/>
      </c>
      <c r="AA1940" s="65" t="str">
        <f t="shared" si="278"/>
        <v/>
      </c>
    </row>
    <row r="1941" spans="1:27" x14ac:dyDescent="0.25">
      <c r="A1941" s="40" t="str">
        <f>IF(G1941="","",1*ISERROR(VLOOKUP(G1941,G$1:G1940,1,FALSE)))</f>
        <v/>
      </c>
      <c r="B1941" s="40" t="str">
        <f>IF(A1941=0,0,IF(A1941="","",SUM(A$2:A1941)))</f>
        <v/>
      </c>
      <c r="C1941" s="41" t="str">
        <f>IF(H1941="","",1*ISERROR(VLOOKUP(H1941,H$1:H1940,1,FALSE)))</f>
        <v/>
      </c>
      <c r="D1941" s="40" t="str">
        <f>IF(C1941=0,0,IF(C1941="","",SUM(C$2:C1941)))</f>
        <v/>
      </c>
      <c r="E1941" s="41" t="str">
        <f>IF(H1941=0,0,IF(C1941="","",SUM(C$11:C1941)))</f>
        <v/>
      </c>
      <c r="F1941" s="41" t="str">
        <f>IF(H1941="","",COUNTIF(H$11:H1941,"="&amp;H1941))</f>
        <v/>
      </c>
      <c r="G1941" s="41" t="str">
        <f t="shared" si="270"/>
        <v/>
      </c>
      <c r="H1941" s="41" t="str">
        <f t="shared" si="271"/>
        <v/>
      </c>
      <c r="I1941" s="41" t="str">
        <f t="shared" si="272"/>
        <v/>
      </c>
      <c r="J1941" s="41" t="str">
        <f t="shared" si="273"/>
        <v/>
      </c>
      <c r="K1941" s="268"/>
      <c r="L1941" s="268"/>
      <c r="M1941" s="268"/>
      <c r="N1941" s="269"/>
      <c r="O1941" s="269"/>
      <c r="P1941" s="269"/>
      <c r="Q1941" s="270"/>
      <c r="R1941" s="271"/>
      <c r="S1941" s="268"/>
      <c r="T1941" s="268"/>
      <c r="U1941" s="268"/>
      <c r="V1941" s="268"/>
      <c r="W1941" s="65" t="str">
        <f t="shared" si="274"/>
        <v/>
      </c>
      <c r="X1941" s="65" t="str">
        <f t="shared" si="275"/>
        <v/>
      </c>
      <c r="Y1941" s="65" t="str">
        <f t="shared" si="276"/>
        <v/>
      </c>
      <c r="Z1941" s="65" t="str">
        <f t="shared" si="277"/>
        <v/>
      </c>
      <c r="AA1941" s="65" t="str">
        <f t="shared" si="278"/>
        <v/>
      </c>
    </row>
    <row r="1942" spans="1:27" x14ac:dyDescent="0.25">
      <c r="A1942" s="40" t="str">
        <f>IF(G1942="","",1*ISERROR(VLOOKUP(G1942,G$1:G1941,1,FALSE)))</f>
        <v/>
      </c>
      <c r="B1942" s="40" t="str">
        <f>IF(A1942=0,0,IF(A1942="","",SUM(A$2:A1942)))</f>
        <v/>
      </c>
      <c r="C1942" s="41" t="str">
        <f>IF(H1942="","",1*ISERROR(VLOOKUP(H1942,H$1:H1941,1,FALSE)))</f>
        <v/>
      </c>
      <c r="D1942" s="40" t="str">
        <f>IF(C1942=0,0,IF(C1942="","",SUM(C$2:C1942)))</f>
        <v/>
      </c>
      <c r="E1942" s="41" t="str">
        <f>IF(H1942=0,0,IF(C1942="","",SUM(C$11:C1942)))</f>
        <v/>
      </c>
      <c r="F1942" s="41" t="str">
        <f>IF(H1942="","",COUNTIF(H$11:H1942,"="&amp;H1942))</f>
        <v/>
      </c>
      <c r="G1942" s="41" t="str">
        <f t="shared" si="270"/>
        <v/>
      </c>
      <c r="H1942" s="41" t="str">
        <f t="shared" si="271"/>
        <v/>
      </c>
      <c r="I1942" s="41" t="str">
        <f t="shared" si="272"/>
        <v/>
      </c>
      <c r="J1942" s="41" t="str">
        <f t="shared" si="273"/>
        <v/>
      </c>
      <c r="K1942" s="268"/>
      <c r="L1942" s="268"/>
      <c r="M1942" s="268"/>
      <c r="N1942" s="269"/>
      <c r="O1942" s="269"/>
      <c r="P1942" s="269"/>
      <c r="Q1942" s="270"/>
      <c r="R1942" s="271"/>
      <c r="S1942" s="268"/>
      <c r="T1942" s="268"/>
      <c r="U1942" s="268"/>
      <c r="V1942" s="268"/>
      <c r="W1942" s="65" t="str">
        <f t="shared" si="274"/>
        <v/>
      </c>
      <c r="X1942" s="65" t="str">
        <f t="shared" si="275"/>
        <v/>
      </c>
      <c r="Y1942" s="65" t="str">
        <f t="shared" si="276"/>
        <v/>
      </c>
      <c r="Z1942" s="65" t="str">
        <f t="shared" si="277"/>
        <v/>
      </c>
      <c r="AA1942" s="65" t="str">
        <f t="shared" si="278"/>
        <v/>
      </c>
    </row>
    <row r="1943" spans="1:27" x14ac:dyDescent="0.25">
      <c r="A1943" s="40" t="str">
        <f>IF(G1943="","",1*ISERROR(VLOOKUP(G1943,G$1:G1942,1,FALSE)))</f>
        <v/>
      </c>
      <c r="B1943" s="40" t="str">
        <f>IF(A1943=0,0,IF(A1943="","",SUM(A$2:A1943)))</f>
        <v/>
      </c>
      <c r="C1943" s="41" t="str">
        <f>IF(H1943="","",1*ISERROR(VLOOKUP(H1943,H$1:H1942,1,FALSE)))</f>
        <v/>
      </c>
      <c r="D1943" s="40" t="str">
        <f>IF(C1943=0,0,IF(C1943="","",SUM(C$2:C1943)))</f>
        <v/>
      </c>
      <c r="E1943" s="41" t="str">
        <f>IF(H1943=0,0,IF(C1943="","",SUM(C$11:C1943)))</f>
        <v/>
      </c>
      <c r="F1943" s="41" t="str">
        <f>IF(H1943="","",COUNTIF(H$11:H1943,"="&amp;H1943))</f>
        <v/>
      </c>
      <c r="G1943" s="41" t="str">
        <f t="shared" si="270"/>
        <v/>
      </c>
      <c r="H1943" s="41" t="str">
        <f t="shared" si="271"/>
        <v/>
      </c>
      <c r="I1943" s="41" t="str">
        <f t="shared" si="272"/>
        <v/>
      </c>
      <c r="J1943" s="41" t="str">
        <f t="shared" si="273"/>
        <v/>
      </c>
      <c r="K1943" s="268"/>
      <c r="L1943" s="268"/>
      <c r="M1943" s="268"/>
      <c r="N1943" s="269"/>
      <c r="O1943" s="269"/>
      <c r="P1943" s="269"/>
      <c r="Q1943" s="270"/>
      <c r="R1943" s="271"/>
      <c r="S1943" s="268"/>
      <c r="T1943" s="268"/>
      <c r="U1943" s="268"/>
      <c r="V1943" s="268"/>
      <c r="W1943" s="65" t="str">
        <f t="shared" si="274"/>
        <v/>
      </c>
      <c r="X1943" s="65" t="str">
        <f t="shared" si="275"/>
        <v/>
      </c>
      <c r="Y1943" s="65" t="str">
        <f t="shared" si="276"/>
        <v/>
      </c>
      <c r="Z1943" s="65" t="str">
        <f t="shared" si="277"/>
        <v/>
      </c>
      <c r="AA1943" s="65" t="str">
        <f t="shared" si="278"/>
        <v/>
      </c>
    </row>
    <row r="1944" spans="1:27" x14ac:dyDescent="0.25">
      <c r="A1944" s="40" t="str">
        <f>IF(G1944="","",1*ISERROR(VLOOKUP(G1944,G$1:G1943,1,FALSE)))</f>
        <v/>
      </c>
      <c r="B1944" s="40" t="str">
        <f>IF(A1944=0,0,IF(A1944="","",SUM(A$2:A1944)))</f>
        <v/>
      </c>
      <c r="C1944" s="41" t="str">
        <f>IF(H1944="","",1*ISERROR(VLOOKUP(H1944,H$1:H1943,1,FALSE)))</f>
        <v/>
      </c>
      <c r="D1944" s="40" t="str">
        <f>IF(C1944=0,0,IF(C1944="","",SUM(C$2:C1944)))</f>
        <v/>
      </c>
      <c r="E1944" s="41" t="str">
        <f>IF(H1944=0,0,IF(C1944="","",SUM(C$11:C1944)))</f>
        <v/>
      </c>
      <c r="F1944" s="41" t="str">
        <f>IF(H1944="","",COUNTIF(H$11:H1944,"="&amp;H1944))</f>
        <v/>
      </c>
      <c r="G1944" s="41" t="str">
        <f t="shared" si="270"/>
        <v/>
      </c>
      <c r="H1944" s="41" t="str">
        <f t="shared" si="271"/>
        <v/>
      </c>
      <c r="I1944" s="41" t="str">
        <f t="shared" si="272"/>
        <v/>
      </c>
      <c r="J1944" s="41" t="str">
        <f t="shared" si="273"/>
        <v/>
      </c>
      <c r="K1944" s="268"/>
      <c r="L1944" s="268"/>
      <c r="M1944" s="268"/>
      <c r="N1944" s="269"/>
      <c r="O1944" s="269"/>
      <c r="P1944" s="269"/>
      <c r="Q1944" s="270"/>
      <c r="R1944" s="271"/>
      <c r="S1944" s="268"/>
      <c r="T1944" s="268"/>
      <c r="U1944" s="268"/>
      <c r="V1944" s="268"/>
      <c r="W1944" s="65" t="str">
        <f t="shared" si="274"/>
        <v/>
      </c>
      <c r="X1944" s="65" t="str">
        <f t="shared" si="275"/>
        <v/>
      </c>
      <c r="Y1944" s="65" t="str">
        <f t="shared" si="276"/>
        <v/>
      </c>
      <c r="Z1944" s="65" t="str">
        <f t="shared" si="277"/>
        <v/>
      </c>
      <c r="AA1944" s="65" t="str">
        <f t="shared" si="278"/>
        <v/>
      </c>
    </row>
    <row r="1945" spans="1:27" x14ac:dyDescent="0.25">
      <c r="A1945" s="40" t="str">
        <f>IF(G1945="","",1*ISERROR(VLOOKUP(G1945,G$1:G1944,1,FALSE)))</f>
        <v/>
      </c>
      <c r="B1945" s="40" t="str">
        <f>IF(A1945=0,0,IF(A1945="","",SUM(A$2:A1945)))</f>
        <v/>
      </c>
      <c r="C1945" s="41" t="str">
        <f>IF(H1945="","",1*ISERROR(VLOOKUP(H1945,H$1:H1944,1,FALSE)))</f>
        <v/>
      </c>
      <c r="D1945" s="40" t="str">
        <f>IF(C1945=0,0,IF(C1945="","",SUM(C$2:C1945)))</f>
        <v/>
      </c>
      <c r="E1945" s="41" t="str">
        <f>IF(H1945=0,0,IF(C1945="","",SUM(C$11:C1945)))</f>
        <v/>
      </c>
      <c r="F1945" s="41" t="str">
        <f>IF(H1945="","",COUNTIF(H$11:H1945,"="&amp;H1945))</f>
        <v/>
      </c>
      <c r="G1945" s="41" t="str">
        <f t="shared" si="270"/>
        <v/>
      </c>
      <c r="H1945" s="41" t="str">
        <f t="shared" si="271"/>
        <v/>
      </c>
      <c r="I1945" s="41" t="str">
        <f t="shared" si="272"/>
        <v/>
      </c>
      <c r="J1945" s="41" t="str">
        <f t="shared" si="273"/>
        <v/>
      </c>
      <c r="K1945" s="268"/>
      <c r="L1945" s="268"/>
      <c r="M1945" s="268"/>
      <c r="N1945" s="269"/>
      <c r="O1945" s="269"/>
      <c r="P1945" s="269"/>
      <c r="Q1945" s="270"/>
      <c r="R1945" s="271"/>
      <c r="S1945" s="268"/>
      <c r="T1945" s="268"/>
      <c r="U1945" s="268"/>
      <c r="V1945" s="268"/>
      <c r="W1945" s="65" t="str">
        <f t="shared" si="274"/>
        <v/>
      </c>
      <c r="X1945" s="65" t="str">
        <f t="shared" si="275"/>
        <v/>
      </c>
      <c r="Y1945" s="65" t="str">
        <f t="shared" si="276"/>
        <v/>
      </c>
      <c r="Z1945" s="65" t="str">
        <f t="shared" si="277"/>
        <v/>
      </c>
      <c r="AA1945" s="65" t="str">
        <f t="shared" si="278"/>
        <v/>
      </c>
    </row>
    <row r="1946" spans="1:27" x14ac:dyDescent="0.25">
      <c r="A1946" s="40" t="str">
        <f>IF(G1946="","",1*ISERROR(VLOOKUP(G1946,G$1:G1945,1,FALSE)))</f>
        <v/>
      </c>
      <c r="B1946" s="40" t="str">
        <f>IF(A1946=0,0,IF(A1946="","",SUM(A$2:A1946)))</f>
        <v/>
      </c>
      <c r="C1946" s="41" t="str">
        <f>IF(H1946="","",1*ISERROR(VLOOKUP(H1946,H$1:H1945,1,FALSE)))</f>
        <v/>
      </c>
      <c r="D1946" s="40" t="str">
        <f>IF(C1946=0,0,IF(C1946="","",SUM(C$2:C1946)))</f>
        <v/>
      </c>
      <c r="E1946" s="41" t="str">
        <f>IF(H1946=0,0,IF(C1946="","",SUM(C$11:C1946)))</f>
        <v/>
      </c>
      <c r="F1946" s="41" t="str">
        <f>IF(H1946="","",COUNTIF(H$11:H1946,"="&amp;H1946))</f>
        <v/>
      </c>
      <c r="G1946" s="41" t="str">
        <f t="shared" si="270"/>
        <v/>
      </c>
      <c r="H1946" s="41" t="str">
        <f t="shared" si="271"/>
        <v/>
      </c>
      <c r="I1946" s="41" t="str">
        <f t="shared" si="272"/>
        <v/>
      </c>
      <c r="J1946" s="41" t="str">
        <f t="shared" si="273"/>
        <v/>
      </c>
      <c r="K1946" s="268"/>
      <c r="L1946" s="268"/>
      <c r="M1946" s="268"/>
      <c r="N1946" s="269"/>
      <c r="O1946" s="269"/>
      <c r="P1946" s="269"/>
      <c r="Q1946" s="270"/>
      <c r="R1946" s="271"/>
      <c r="S1946" s="268"/>
      <c r="T1946" s="268"/>
      <c r="U1946" s="268"/>
      <c r="V1946" s="268"/>
      <c r="W1946" s="65" t="str">
        <f t="shared" si="274"/>
        <v/>
      </c>
      <c r="X1946" s="65" t="str">
        <f t="shared" si="275"/>
        <v/>
      </c>
      <c r="Y1946" s="65" t="str">
        <f t="shared" si="276"/>
        <v/>
      </c>
      <c r="Z1946" s="65" t="str">
        <f t="shared" si="277"/>
        <v/>
      </c>
      <c r="AA1946" s="65" t="str">
        <f t="shared" si="278"/>
        <v/>
      </c>
    </row>
    <row r="1947" spans="1:27" x14ac:dyDescent="0.25">
      <c r="A1947" s="40" t="str">
        <f>IF(G1947="","",1*ISERROR(VLOOKUP(G1947,G$1:G1946,1,FALSE)))</f>
        <v/>
      </c>
      <c r="B1947" s="40" t="str">
        <f>IF(A1947=0,0,IF(A1947="","",SUM(A$2:A1947)))</f>
        <v/>
      </c>
      <c r="C1947" s="41" t="str">
        <f>IF(H1947="","",1*ISERROR(VLOOKUP(H1947,H$1:H1946,1,FALSE)))</f>
        <v/>
      </c>
      <c r="D1947" s="40" t="str">
        <f>IF(C1947=0,0,IF(C1947="","",SUM(C$2:C1947)))</f>
        <v/>
      </c>
      <c r="E1947" s="41" t="str">
        <f>IF(H1947=0,0,IF(C1947="","",SUM(C$11:C1947)))</f>
        <v/>
      </c>
      <c r="F1947" s="41" t="str">
        <f>IF(H1947="","",COUNTIF(H$11:H1947,"="&amp;H1947))</f>
        <v/>
      </c>
      <c r="G1947" s="41" t="str">
        <f t="shared" si="270"/>
        <v/>
      </c>
      <c r="H1947" s="41" t="str">
        <f t="shared" si="271"/>
        <v/>
      </c>
      <c r="I1947" s="41" t="str">
        <f t="shared" si="272"/>
        <v/>
      </c>
      <c r="J1947" s="41" t="str">
        <f t="shared" si="273"/>
        <v/>
      </c>
      <c r="K1947" s="268"/>
      <c r="L1947" s="268"/>
      <c r="M1947" s="268"/>
      <c r="N1947" s="269"/>
      <c r="O1947" s="269"/>
      <c r="P1947" s="269"/>
      <c r="Q1947" s="270"/>
      <c r="R1947" s="271"/>
      <c r="S1947" s="268"/>
      <c r="T1947" s="268"/>
      <c r="U1947" s="268"/>
      <c r="V1947" s="268"/>
      <c r="W1947" s="65" t="str">
        <f t="shared" si="274"/>
        <v/>
      </c>
      <c r="X1947" s="65" t="str">
        <f t="shared" si="275"/>
        <v/>
      </c>
      <c r="Y1947" s="65" t="str">
        <f t="shared" si="276"/>
        <v/>
      </c>
      <c r="Z1947" s="65" t="str">
        <f t="shared" si="277"/>
        <v/>
      </c>
      <c r="AA1947" s="65" t="str">
        <f t="shared" si="278"/>
        <v/>
      </c>
    </row>
    <row r="1948" spans="1:27" x14ac:dyDescent="0.25">
      <c r="A1948" s="40" t="str">
        <f>IF(G1948="","",1*ISERROR(VLOOKUP(G1948,G$1:G1947,1,FALSE)))</f>
        <v/>
      </c>
      <c r="B1948" s="40" t="str">
        <f>IF(A1948=0,0,IF(A1948="","",SUM(A$2:A1948)))</f>
        <v/>
      </c>
      <c r="C1948" s="41" t="str">
        <f>IF(H1948="","",1*ISERROR(VLOOKUP(H1948,H$1:H1947,1,FALSE)))</f>
        <v/>
      </c>
      <c r="D1948" s="40" t="str">
        <f>IF(C1948=0,0,IF(C1948="","",SUM(C$2:C1948)))</f>
        <v/>
      </c>
      <c r="E1948" s="41" t="str">
        <f>IF(H1948=0,0,IF(C1948="","",SUM(C$11:C1948)))</f>
        <v/>
      </c>
      <c r="F1948" s="41" t="str">
        <f>IF(H1948="","",COUNTIF(H$11:H1948,"="&amp;H1948))</f>
        <v/>
      </c>
      <c r="G1948" s="41" t="str">
        <f t="shared" si="270"/>
        <v/>
      </c>
      <c r="H1948" s="41" t="str">
        <f t="shared" si="271"/>
        <v/>
      </c>
      <c r="I1948" s="41" t="str">
        <f t="shared" si="272"/>
        <v/>
      </c>
      <c r="J1948" s="41" t="str">
        <f t="shared" si="273"/>
        <v/>
      </c>
      <c r="K1948" s="268"/>
      <c r="L1948" s="268"/>
      <c r="M1948" s="268"/>
      <c r="N1948" s="269"/>
      <c r="O1948" s="269"/>
      <c r="P1948" s="269"/>
      <c r="Q1948" s="270"/>
      <c r="R1948" s="271"/>
      <c r="S1948" s="268"/>
      <c r="T1948" s="268"/>
      <c r="U1948" s="268"/>
      <c r="V1948" s="268"/>
      <c r="W1948" s="65" t="str">
        <f t="shared" si="274"/>
        <v/>
      </c>
      <c r="X1948" s="65" t="str">
        <f t="shared" si="275"/>
        <v/>
      </c>
      <c r="Y1948" s="65" t="str">
        <f t="shared" si="276"/>
        <v/>
      </c>
      <c r="Z1948" s="65" t="str">
        <f t="shared" si="277"/>
        <v/>
      </c>
      <c r="AA1948" s="65" t="str">
        <f t="shared" si="278"/>
        <v/>
      </c>
    </row>
    <row r="1949" spans="1:27" x14ac:dyDescent="0.25">
      <c r="A1949" s="40" t="str">
        <f>IF(G1949="","",1*ISERROR(VLOOKUP(G1949,G$1:G1948,1,FALSE)))</f>
        <v/>
      </c>
      <c r="B1949" s="40" t="str">
        <f>IF(A1949=0,0,IF(A1949="","",SUM(A$2:A1949)))</f>
        <v/>
      </c>
      <c r="C1949" s="41" t="str">
        <f>IF(H1949="","",1*ISERROR(VLOOKUP(H1949,H$1:H1948,1,FALSE)))</f>
        <v/>
      </c>
      <c r="D1949" s="40" t="str">
        <f>IF(C1949=0,0,IF(C1949="","",SUM(C$2:C1949)))</f>
        <v/>
      </c>
      <c r="E1949" s="41" t="str">
        <f>IF(H1949=0,0,IF(C1949="","",SUM(C$11:C1949)))</f>
        <v/>
      </c>
      <c r="F1949" s="41" t="str">
        <f>IF(H1949="","",COUNTIF(H$11:H1949,"="&amp;H1949))</f>
        <v/>
      </c>
      <c r="G1949" s="41" t="str">
        <f t="shared" si="270"/>
        <v/>
      </c>
      <c r="H1949" s="41" t="str">
        <f t="shared" si="271"/>
        <v/>
      </c>
      <c r="I1949" s="41" t="str">
        <f t="shared" si="272"/>
        <v/>
      </c>
      <c r="J1949" s="41" t="str">
        <f t="shared" si="273"/>
        <v/>
      </c>
      <c r="K1949" s="268"/>
      <c r="L1949" s="268"/>
      <c r="M1949" s="268"/>
      <c r="N1949" s="269"/>
      <c r="O1949" s="269"/>
      <c r="P1949" s="269"/>
      <c r="Q1949" s="270"/>
      <c r="R1949" s="271"/>
      <c r="S1949" s="268"/>
      <c r="T1949" s="268"/>
      <c r="U1949" s="268"/>
      <c r="V1949" s="268"/>
      <c r="W1949" s="65" t="str">
        <f t="shared" si="274"/>
        <v/>
      </c>
      <c r="X1949" s="65" t="str">
        <f t="shared" si="275"/>
        <v/>
      </c>
      <c r="Y1949" s="65" t="str">
        <f t="shared" si="276"/>
        <v/>
      </c>
      <c r="Z1949" s="65" t="str">
        <f t="shared" si="277"/>
        <v/>
      </c>
      <c r="AA1949" s="65" t="str">
        <f t="shared" si="278"/>
        <v/>
      </c>
    </row>
    <row r="1950" spans="1:27" x14ac:dyDescent="0.25">
      <c r="A1950" s="40" t="str">
        <f>IF(G1950="","",1*ISERROR(VLOOKUP(G1950,G$1:G1949,1,FALSE)))</f>
        <v/>
      </c>
      <c r="B1950" s="40" t="str">
        <f>IF(A1950=0,0,IF(A1950="","",SUM(A$2:A1950)))</f>
        <v/>
      </c>
      <c r="C1950" s="41" t="str">
        <f>IF(H1950="","",1*ISERROR(VLOOKUP(H1950,H$1:H1949,1,FALSE)))</f>
        <v/>
      </c>
      <c r="D1950" s="40" t="str">
        <f>IF(C1950=0,0,IF(C1950="","",SUM(C$2:C1950)))</f>
        <v/>
      </c>
      <c r="E1950" s="41" t="str">
        <f>IF(H1950=0,0,IF(C1950="","",SUM(C$11:C1950)))</f>
        <v/>
      </c>
      <c r="F1950" s="41" t="str">
        <f>IF(H1950="","",COUNTIF(H$11:H1950,"="&amp;H1950))</f>
        <v/>
      </c>
      <c r="G1950" s="41" t="str">
        <f t="shared" si="270"/>
        <v/>
      </c>
      <c r="H1950" s="41" t="str">
        <f t="shared" si="271"/>
        <v/>
      </c>
      <c r="I1950" s="41" t="str">
        <f t="shared" si="272"/>
        <v/>
      </c>
      <c r="J1950" s="41" t="str">
        <f t="shared" si="273"/>
        <v/>
      </c>
      <c r="K1950" s="268"/>
      <c r="L1950" s="268"/>
      <c r="M1950" s="268"/>
      <c r="N1950" s="269"/>
      <c r="O1950" s="269"/>
      <c r="P1950" s="269"/>
      <c r="Q1950" s="270"/>
      <c r="R1950" s="271"/>
      <c r="S1950" s="268"/>
      <c r="T1950" s="268"/>
      <c r="U1950" s="268"/>
      <c r="V1950" s="268"/>
      <c r="W1950" s="65" t="str">
        <f t="shared" si="274"/>
        <v/>
      </c>
      <c r="X1950" s="65" t="str">
        <f t="shared" si="275"/>
        <v/>
      </c>
      <c r="Y1950" s="65" t="str">
        <f t="shared" si="276"/>
        <v/>
      </c>
      <c r="Z1950" s="65" t="str">
        <f t="shared" si="277"/>
        <v/>
      </c>
      <c r="AA1950" s="65" t="str">
        <f t="shared" si="278"/>
        <v/>
      </c>
    </row>
    <row r="1951" spans="1:27" x14ac:dyDescent="0.25">
      <c r="A1951" s="40" t="str">
        <f>IF(G1951="","",1*ISERROR(VLOOKUP(G1951,G$1:G1950,1,FALSE)))</f>
        <v/>
      </c>
      <c r="B1951" s="40" t="str">
        <f>IF(A1951=0,0,IF(A1951="","",SUM(A$2:A1951)))</f>
        <v/>
      </c>
      <c r="C1951" s="41" t="str">
        <f>IF(H1951="","",1*ISERROR(VLOOKUP(H1951,H$1:H1950,1,FALSE)))</f>
        <v/>
      </c>
      <c r="D1951" s="40" t="str">
        <f>IF(C1951=0,0,IF(C1951="","",SUM(C$2:C1951)))</f>
        <v/>
      </c>
      <c r="E1951" s="41" t="str">
        <f>IF(H1951=0,0,IF(C1951="","",SUM(C$11:C1951)))</f>
        <v/>
      </c>
      <c r="F1951" s="41" t="str">
        <f>IF(H1951="","",COUNTIF(H$11:H1951,"="&amp;H1951))</f>
        <v/>
      </c>
      <c r="G1951" s="41" t="str">
        <f t="shared" si="270"/>
        <v/>
      </c>
      <c r="H1951" s="41" t="str">
        <f t="shared" si="271"/>
        <v/>
      </c>
      <c r="I1951" s="41" t="str">
        <f t="shared" si="272"/>
        <v/>
      </c>
      <c r="J1951" s="41" t="str">
        <f t="shared" si="273"/>
        <v/>
      </c>
      <c r="K1951" s="268"/>
      <c r="L1951" s="268"/>
      <c r="M1951" s="268"/>
      <c r="N1951" s="269"/>
      <c r="O1951" s="269"/>
      <c r="P1951" s="269"/>
      <c r="Q1951" s="270"/>
      <c r="R1951" s="271"/>
      <c r="S1951" s="268"/>
      <c r="T1951" s="268"/>
      <c r="U1951" s="268"/>
      <c r="V1951" s="268"/>
      <c r="W1951" s="65" t="str">
        <f t="shared" si="274"/>
        <v/>
      </c>
      <c r="X1951" s="65" t="str">
        <f t="shared" si="275"/>
        <v/>
      </c>
      <c r="Y1951" s="65" t="str">
        <f t="shared" si="276"/>
        <v/>
      </c>
      <c r="Z1951" s="65" t="str">
        <f t="shared" si="277"/>
        <v/>
      </c>
      <c r="AA1951" s="65" t="str">
        <f t="shared" si="278"/>
        <v/>
      </c>
    </row>
    <row r="1952" spans="1:27" x14ac:dyDescent="0.25">
      <c r="A1952" s="40" t="str">
        <f>IF(G1952="","",1*ISERROR(VLOOKUP(G1952,G$1:G1951,1,FALSE)))</f>
        <v/>
      </c>
      <c r="B1952" s="40" t="str">
        <f>IF(A1952=0,0,IF(A1952="","",SUM(A$2:A1952)))</f>
        <v/>
      </c>
      <c r="C1952" s="41" t="str">
        <f>IF(H1952="","",1*ISERROR(VLOOKUP(H1952,H$1:H1951,1,FALSE)))</f>
        <v/>
      </c>
      <c r="D1952" s="40" t="str">
        <f>IF(C1952=0,0,IF(C1952="","",SUM(C$2:C1952)))</f>
        <v/>
      </c>
      <c r="E1952" s="41" t="str">
        <f>IF(H1952=0,0,IF(C1952="","",SUM(C$11:C1952)))</f>
        <v/>
      </c>
      <c r="F1952" s="41" t="str">
        <f>IF(H1952="","",COUNTIF(H$11:H1952,"="&amp;H1952))</f>
        <v/>
      </c>
      <c r="G1952" s="41" t="str">
        <f t="shared" si="270"/>
        <v/>
      </c>
      <c r="H1952" s="41" t="str">
        <f t="shared" si="271"/>
        <v/>
      </c>
      <c r="I1952" s="41" t="str">
        <f t="shared" si="272"/>
        <v/>
      </c>
      <c r="J1952" s="41" t="str">
        <f t="shared" si="273"/>
        <v/>
      </c>
      <c r="K1952" s="268"/>
      <c r="L1952" s="268"/>
      <c r="M1952" s="268"/>
      <c r="N1952" s="269"/>
      <c r="O1952" s="269"/>
      <c r="P1952" s="269"/>
      <c r="Q1952" s="270"/>
      <c r="R1952" s="271"/>
      <c r="S1952" s="268"/>
      <c r="T1952" s="268"/>
      <c r="U1952" s="268"/>
      <c r="V1952" s="268"/>
      <c r="W1952" s="65" t="str">
        <f t="shared" si="274"/>
        <v/>
      </c>
      <c r="X1952" s="65" t="str">
        <f t="shared" si="275"/>
        <v/>
      </c>
      <c r="Y1952" s="65" t="str">
        <f t="shared" si="276"/>
        <v/>
      </c>
      <c r="Z1952" s="65" t="str">
        <f t="shared" si="277"/>
        <v/>
      </c>
      <c r="AA1952" s="65" t="str">
        <f t="shared" si="278"/>
        <v/>
      </c>
    </row>
    <row r="1953" spans="1:27" x14ac:dyDescent="0.25">
      <c r="A1953" s="40" t="str">
        <f>IF(G1953="","",1*ISERROR(VLOOKUP(G1953,G$1:G1952,1,FALSE)))</f>
        <v/>
      </c>
      <c r="B1953" s="40" t="str">
        <f>IF(A1953=0,0,IF(A1953="","",SUM(A$2:A1953)))</f>
        <v/>
      </c>
      <c r="C1953" s="41" t="str">
        <f>IF(H1953="","",1*ISERROR(VLOOKUP(H1953,H$1:H1952,1,FALSE)))</f>
        <v/>
      </c>
      <c r="D1953" s="40" t="str">
        <f>IF(C1953=0,0,IF(C1953="","",SUM(C$2:C1953)))</f>
        <v/>
      </c>
      <c r="E1953" s="41" t="str">
        <f>IF(H1953=0,0,IF(C1953="","",SUM(C$11:C1953)))</f>
        <v/>
      </c>
      <c r="F1953" s="41" t="str">
        <f>IF(H1953="","",COUNTIF(H$11:H1953,"="&amp;H1953))</f>
        <v/>
      </c>
      <c r="G1953" s="41" t="str">
        <f t="shared" si="270"/>
        <v/>
      </c>
      <c r="H1953" s="41" t="str">
        <f t="shared" si="271"/>
        <v/>
      </c>
      <c r="I1953" s="41" t="str">
        <f t="shared" si="272"/>
        <v/>
      </c>
      <c r="J1953" s="41" t="str">
        <f t="shared" si="273"/>
        <v/>
      </c>
      <c r="K1953" s="268"/>
      <c r="L1953" s="268"/>
      <c r="M1953" s="268"/>
      <c r="N1953" s="269"/>
      <c r="O1953" s="269"/>
      <c r="P1953" s="269"/>
      <c r="Q1953" s="270"/>
      <c r="R1953" s="271"/>
      <c r="S1953" s="268"/>
      <c r="T1953" s="268"/>
      <c r="U1953" s="268"/>
      <c r="V1953" s="268"/>
      <c r="W1953" s="65" t="str">
        <f t="shared" si="274"/>
        <v/>
      </c>
      <c r="X1953" s="65" t="str">
        <f t="shared" si="275"/>
        <v/>
      </c>
      <c r="Y1953" s="65" t="str">
        <f t="shared" si="276"/>
        <v/>
      </c>
      <c r="Z1953" s="65" t="str">
        <f t="shared" si="277"/>
        <v/>
      </c>
      <c r="AA1953" s="65" t="str">
        <f t="shared" si="278"/>
        <v/>
      </c>
    </row>
    <row r="1954" spans="1:27" x14ac:dyDescent="0.25">
      <c r="A1954" s="40" t="str">
        <f>IF(G1954="","",1*ISERROR(VLOOKUP(G1954,G$1:G1953,1,FALSE)))</f>
        <v/>
      </c>
      <c r="B1954" s="40" t="str">
        <f>IF(A1954=0,0,IF(A1954="","",SUM(A$2:A1954)))</f>
        <v/>
      </c>
      <c r="C1954" s="41" t="str">
        <f>IF(H1954="","",1*ISERROR(VLOOKUP(H1954,H$1:H1953,1,FALSE)))</f>
        <v/>
      </c>
      <c r="D1954" s="40" t="str">
        <f>IF(C1954=0,0,IF(C1954="","",SUM(C$2:C1954)))</f>
        <v/>
      </c>
      <c r="E1954" s="41" t="str">
        <f>IF(H1954=0,0,IF(C1954="","",SUM(C$11:C1954)))</f>
        <v/>
      </c>
      <c r="F1954" s="41" t="str">
        <f>IF(H1954="","",COUNTIF(H$11:H1954,"="&amp;H1954))</f>
        <v/>
      </c>
      <c r="G1954" s="41" t="str">
        <f t="shared" si="270"/>
        <v/>
      </c>
      <c r="H1954" s="41" t="str">
        <f t="shared" si="271"/>
        <v/>
      </c>
      <c r="I1954" s="41" t="str">
        <f t="shared" si="272"/>
        <v/>
      </c>
      <c r="J1954" s="41" t="str">
        <f t="shared" si="273"/>
        <v/>
      </c>
      <c r="K1954" s="268"/>
      <c r="L1954" s="268"/>
      <c r="M1954" s="268"/>
      <c r="N1954" s="269"/>
      <c r="O1954" s="269"/>
      <c r="P1954" s="269"/>
      <c r="Q1954" s="270"/>
      <c r="R1954" s="271"/>
      <c r="S1954" s="268"/>
      <c r="T1954" s="268"/>
      <c r="U1954" s="268"/>
      <c r="V1954" s="268"/>
      <c r="W1954" s="65" t="str">
        <f t="shared" si="274"/>
        <v/>
      </c>
      <c r="X1954" s="65" t="str">
        <f t="shared" si="275"/>
        <v/>
      </c>
      <c r="Y1954" s="65" t="str">
        <f t="shared" si="276"/>
        <v/>
      </c>
      <c r="Z1954" s="65" t="str">
        <f t="shared" si="277"/>
        <v/>
      </c>
      <c r="AA1954" s="65" t="str">
        <f t="shared" si="278"/>
        <v/>
      </c>
    </row>
    <row r="1955" spans="1:27" x14ac:dyDescent="0.25">
      <c r="A1955" s="40" t="str">
        <f>IF(G1955="","",1*ISERROR(VLOOKUP(G1955,G$1:G1954,1,FALSE)))</f>
        <v/>
      </c>
      <c r="B1955" s="40" t="str">
        <f>IF(A1955=0,0,IF(A1955="","",SUM(A$2:A1955)))</f>
        <v/>
      </c>
      <c r="C1955" s="41" t="str">
        <f>IF(H1955="","",1*ISERROR(VLOOKUP(H1955,H$1:H1954,1,FALSE)))</f>
        <v/>
      </c>
      <c r="D1955" s="40" t="str">
        <f>IF(C1955=0,0,IF(C1955="","",SUM(C$2:C1955)))</f>
        <v/>
      </c>
      <c r="E1955" s="41" t="str">
        <f>IF(H1955=0,0,IF(C1955="","",SUM(C$11:C1955)))</f>
        <v/>
      </c>
      <c r="F1955" s="41" t="str">
        <f>IF(H1955="","",COUNTIF(H$11:H1955,"="&amp;H1955))</f>
        <v/>
      </c>
      <c r="G1955" s="41" t="str">
        <f t="shared" si="270"/>
        <v/>
      </c>
      <c r="H1955" s="41" t="str">
        <f t="shared" si="271"/>
        <v/>
      </c>
      <c r="I1955" s="41" t="str">
        <f t="shared" si="272"/>
        <v/>
      </c>
      <c r="J1955" s="41" t="str">
        <f t="shared" si="273"/>
        <v/>
      </c>
      <c r="K1955" s="268"/>
      <c r="L1955" s="268"/>
      <c r="M1955" s="268"/>
      <c r="N1955" s="269"/>
      <c r="O1955" s="269"/>
      <c r="P1955" s="269"/>
      <c r="Q1955" s="270"/>
      <c r="R1955" s="271"/>
      <c r="S1955" s="268"/>
      <c r="T1955" s="268"/>
      <c r="U1955" s="268"/>
      <c r="V1955" s="268"/>
      <c r="W1955" s="65" t="str">
        <f t="shared" si="274"/>
        <v/>
      </c>
      <c r="X1955" s="65" t="str">
        <f t="shared" si="275"/>
        <v/>
      </c>
      <c r="Y1955" s="65" t="str">
        <f t="shared" si="276"/>
        <v/>
      </c>
      <c r="Z1955" s="65" t="str">
        <f t="shared" si="277"/>
        <v/>
      </c>
      <c r="AA1955" s="65" t="str">
        <f t="shared" si="278"/>
        <v/>
      </c>
    </row>
    <row r="1956" spans="1:27" x14ac:dyDescent="0.25">
      <c r="A1956" s="40" t="str">
        <f>IF(G1956="","",1*ISERROR(VLOOKUP(G1956,G$1:G1955,1,FALSE)))</f>
        <v/>
      </c>
      <c r="B1956" s="40" t="str">
        <f>IF(A1956=0,0,IF(A1956="","",SUM(A$2:A1956)))</f>
        <v/>
      </c>
      <c r="C1956" s="41" t="str">
        <f>IF(H1956="","",1*ISERROR(VLOOKUP(H1956,H$1:H1955,1,FALSE)))</f>
        <v/>
      </c>
      <c r="D1956" s="40" t="str">
        <f>IF(C1956=0,0,IF(C1956="","",SUM(C$2:C1956)))</f>
        <v/>
      </c>
      <c r="E1956" s="41" t="str">
        <f>IF(H1956=0,0,IF(C1956="","",SUM(C$11:C1956)))</f>
        <v/>
      </c>
      <c r="F1956" s="41" t="str">
        <f>IF(H1956="","",COUNTIF(H$11:H1956,"="&amp;H1956))</f>
        <v/>
      </c>
      <c r="G1956" s="41" t="str">
        <f t="shared" si="270"/>
        <v/>
      </c>
      <c r="H1956" s="41" t="str">
        <f t="shared" si="271"/>
        <v/>
      </c>
      <c r="I1956" s="41" t="str">
        <f t="shared" si="272"/>
        <v/>
      </c>
      <c r="J1956" s="41" t="str">
        <f t="shared" si="273"/>
        <v/>
      </c>
      <c r="K1956" s="268"/>
      <c r="L1956" s="268"/>
      <c r="M1956" s="268"/>
      <c r="N1956" s="269"/>
      <c r="O1956" s="269"/>
      <c r="P1956" s="269"/>
      <c r="Q1956" s="270"/>
      <c r="R1956" s="271"/>
      <c r="S1956" s="268"/>
      <c r="T1956" s="268"/>
      <c r="U1956" s="268"/>
      <c r="V1956" s="268"/>
      <c r="W1956" s="65" t="str">
        <f t="shared" si="274"/>
        <v/>
      </c>
      <c r="X1956" s="65" t="str">
        <f t="shared" si="275"/>
        <v/>
      </c>
      <c r="Y1956" s="65" t="str">
        <f t="shared" si="276"/>
        <v/>
      </c>
      <c r="Z1956" s="65" t="str">
        <f t="shared" si="277"/>
        <v/>
      </c>
      <c r="AA1956" s="65" t="str">
        <f t="shared" si="278"/>
        <v/>
      </c>
    </row>
    <row r="1957" spans="1:27" x14ac:dyDescent="0.25">
      <c r="A1957" s="40" t="str">
        <f>IF(G1957="","",1*ISERROR(VLOOKUP(G1957,G$1:G1956,1,FALSE)))</f>
        <v/>
      </c>
      <c r="B1957" s="40" t="str">
        <f>IF(A1957=0,0,IF(A1957="","",SUM(A$2:A1957)))</f>
        <v/>
      </c>
      <c r="C1957" s="41" t="str">
        <f>IF(H1957="","",1*ISERROR(VLOOKUP(H1957,H$1:H1956,1,FALSE)))</f>
        <v/>
      </c>
      <c r="D1957" s="40" t="str">
        <f>IF(C1957=0,0,IF(C1957="","",SUM(C$2:C1957)))</f>
        <v/>
      </c>
      <c r="E1957" s="41" t="str">
        <f>IF(H1957=0,0,IF(C1957="","",SUM(C$11:C1957)))</f>
        <v/>
      </c>
      <c r="F1957" s="41" t="str">
        <f>IF(H1957="","",COUNTIF(H$11:H1957,"="&amp;H1957))</f>
        <v/>
      </c>
      <c r="G1957" s="41" t="str">
        <f t="shared" si="270"/>
        <v/>
      </c>
      <c r="H1957" s="41" t="str">
        <f t="shared" si="271"/>
        <v/>
      </c>
      <c r="I1957" s="41" t="str">
        <f t="shared" si="272"/>
        <v/>
      </c>
      <c r="J1957" s="41" t="str">
        <f t="shared" si="273"/>
        <v/>
      </c>
      <c r="K1957" s="268"/>
      <c r="L1957" s="268"/>
      <c r="M1957" s="268"/>
      <c r="N1957" s="269"/>
      <c r="O1957" s="269"/>
      <c r="P1957" s="269"/>
      <c r="Q1957" s="270"/>
      <c r="R1957" s="271"/>
      <c r="S1957" s="268"/>
      <c r="T1957" s="268"/>
      <c r="U1957" s="268"/>
      <c r="V1957" s="268"/>
      <c r="W1957" s="65" t="str">
        <f t="shared" si="274"/>
        <v/>
      </c>
      <c r="X1957" s="65" t="str">
        <f t="shared" si="275"/>
        <v/>
      </c>
      <c r="Y1957" s="65" t="str">
        <f t="shared" si="276"/>
        <v/>
      </c>
      <c r="Z1957" s="65" t="str">
        <f t="shared" si="277"/>
        <v/>
      </c>
      <c r="AA1957" s="65" t="str">
        <f t="shared" si="278"/>
        <v/>
      </c>
    </row>
    <row r="1958" spans="1:27" x14ac:dyDescent="0.25">
      <c r="A1958" s="40" t="str">
        <f>IF(G1958="","",1*ISERROR(VLOOKUP(G1958,G$1:G1957,1,FALSE)))</f>
        <v/>
      </c>
      <c r="B1958" s="40" t="str">
        <f>IF(A1958=0,0,IF(A1958="","",SUM(A$2:A1958)))</f>
        <v/>
      </c>
      <c r="C1958" s="41" t="str">
        <f>IF(H1958="","",1*ISERROR(VLOOKUP(H1958,H$1:H1957,1,FALSE)))</f>
        <v/>
      </c>
      <c r="D1958" s="40" t="str">
        <f>IF(C1958=0,0,IF(C1958="","",SUM(C$2:C1958)))</f>
        <v/>
      </c>
      <c r="E1958" s="41" t="str">
        <f>IF(H1958=0,0,IF(C1958="","",SUM(C$11:C1958)))</f>
        <v/>
      </c>
      <c r="F1958" s="41" t="str">
        <f>IF(H1958="","",COUNTIF(H$11:H1958,"="&amp;H1958))</f>
        <v/>
      </c>
      <c r="G1958" s="41" t="str">
        <f t="shared" si="270"/>
        <v/>
      </c>
      <c r="H1958" s="41" t="str">
        <f t="shared" si="271"/>
        <v/>
      </c>
      <c r="I1958" s="41" t="str">
        <f t="shared" si="272"/>
        <v/>
      </c>
      <c r="J1958" s="41" t="str">
        <f t="shared" si="273"/>
        <v/>
      </c>
      <c r="K1958" s="268"/>
      <c r="L1958" s="268"/>
      <c r="M1958" s="268"/>
      <c r="N1958" s="269"/>
      <c r="O1958" s="269"/>
      <c r="P1958" s="269"/>
      <c r="Q1958" s="270"/>
      <c r="R1958" s="271"/>
      <c r="S1958" s="268"/>
      <c r="T1958" s="268"/>
      <c r="U1958" s="268"/>
      <c r="V1958" s="268"/>
      <c r="W1958" s="65" t="str">
        <f t="shared" si="274"/>
        <v/>
      </c>
      <c r="X1958" s="65" t="str">
        <f t="shared" si="275"/>
        <v/>
      </c>
      <c r="Y1958" s="65" t="str">
        <f t="shared" si="276"/>
        <v/>
      </c>
      <c r="Z1958" s="65" t="str">
        <f t="shared" si="277"/>
        <v/>
      </c>
      <c r="AA1958" s="65" t="str">
        <f t="shared" si="278"/>
        <v/>
      </c>
    </row>
    <row r="1959" spans="1:27" x14ac:dyDescent="0.25">
      <c r="A1959" s="40" t="str">
        <f>IF(G1959="","",1*ISERROR(VLOOKUP(G1959,G$1:G1958,1,FALSE)))</f>
        <v/>
      </c>
      <c r="B1959" s="40" t="str">
        <f>IF(A1959=0,0,IF(A1959="","",SUM(A$2:A1959)))</f>
        <v/>
      </c>
      <c r="C1959" s="41" t="str">
        <f>IF(H1959="","",1*ISERROR(VLOOKUP(H1959,H$1:H1958,1,FALSE)))</f>
        <v/>
      </c>
      <c r="D1959" s="40" t="str">
        <f>IF(C1959=0,0,IF(C1959="","",SUM(C$2:C1959)))</f>
        <v/>
      </c>
      <c r="E1959" s="41" t="str">
        <f>IF(H1959=0,0,IF(C1959="","",SUM(C$11:C1959)))</f>
        <v/>
      </c>
      <c r="F1959" s="41" t="str">
        <f>IF(H1959="","",COUNTIF(H$11:H1959,"="&amp;H1959))</f>
        <v/>
      </c>
      <c r="G1959" s="41" t="str">
        <f t="shared" si="270"/>
        <v/>
      </c>
      <c r="H1959" s="41" t="str">
        <f t="shared" si="271"/>
        <v/>
      </c>
      <c r="I1959" s="41" t="str">
        <f t="shared" si="272"/>
        <v/>
      </c>
      <c r="J1959" s="41" t="str">
        <f t="shared" si="273"/>
        <v/>
      </c>
      <c r="K1959" s="268"/>
      <c r="L1959" s="268"/>
      <c r="M1959" s="268"/>
      <c r="N1959" s="269"/>
      <c r="O1959" s="269"/>
      <c r="P1959" s="269"/>
      <c r="Q1959" s="270"/>
      <c r="R1959" s="271"/>
      <c r="S1959" s="268"/>
      <c r="T1959" s="268"/>
      <c r="U1959" s="268"/>
      <c r="V1959" s="268"/>
      <c r="W1959" s="65" t="str">
        <f t="shared" si="274"/>
        <v/>
      </c>
      <c r="X1959" s="65" t="str">
        <f t="shared" si="275"/>
        <v/>
      </c>
      <c r="Y1959" s="65" t="str">
        <f t="shared" si="276"/>
        <v/>
      </c>
      <c r="Z1959" s="65" t="str">
        <f t="shared" si="277"/>
        <v/>
      </c>
      <c r="AA1959" s="65" t="str">
        <f t="shared" si="278"/>
        <v/>
      </c>
    </row>
    <row r="1960" spans="1:27" x14ac:dyDescent="0.25">
      <c r="A1960" s="40" t="str">
        <f>IF(G1960="","",1*ISERROR(VLOOKUP(G1960,G$1:G1959,1,FALSE)))</f>
        <v/>
      </c>
      <c r="B1960" s="40" t="str">
        <f>IF(A1960=0,0,IF(A1960="","",SUM(A$2:A1960)))</f>
        <v/>
      </c>
      <c r="C1960" s="41" t="str">
        <f>IF(H1960="","",1*ISERROR(VLOOKUP(H1960,H$1:H1959,1,FALSE)))</f>
        <v/>
      </c>
      <c r="D1960" s="40" t="str">
        <f>IF(C1960=0,0,IF(C1960="","",SUM(C$2:C1960)))</f>
        <v/>
      </c>
      <c r="E1960" s="41" t="str">
        <f>IF(H1960=0,0,IF(C1960="","",SUM(C$11:C1960)))</f>
        <v/>
      </c>
      <c r="F1960" s="41" t="str">
        <f>IF(H1960="","",COUNTIF(H$11:H1960,"="&amp;H1960))</f>
        <v/>
      </c>
      <c r="G1960" s="41" t="str">
        <f t="shared" si="270"/>
        <v/>
      </c>
      <c r="H1960" s="41" t="str">
        <f t="shared" si="271"/>
        <v/>
      </c>
      <c r="I1960" s="41" t="str">
        <f t="shared" si="272"/>
        <v/>
      </c>
      <c r="J1960" s="41" t="str">
        <f t="shared" si="273"/>
        <v/>
      </c>
      <c r="K1960" s="268"/>
      <c r="L1960" s="268"/>
      <c r="M1960" s="268"/>
      <c r="N1960" s="269"/>
      <c r="O1960" s="269"/>
      <c r="P1960" s="269"/>
      <c r="Q1960" s="270"/>
      <c r="R1960" s="271"/>
      <c r="S1960" s="268"/>
      <c r="T1960" s="268"/>
      <c r="U1960" s="268"/>
      <c r="V1960" s="268"/>
      <c r="W1960" s="65" t="str">
        <f t="shared" si="274"/>
        <v/>
      </c>
      <c r="X1960" s="65" t="str">
        <f t="shared" si="275"/>
        <v/>
      </c>
      <c r="Y1960" s="65" t="str">
        <f t="shared" si="276"/>
        <v/>
      </c>
      <c r="Z1960" s="65" t="str">
        <f t="shared" si="277"/>
        <v/>
      </c>
      <c r="AA1960" s="65" t="str">
        <f t="shared" si="278"/>
        <v/>
      </c>
    </row>
    <row r="1961" spans="1:27" x14ac:dyDescent="0.25">
      <c r="A1961" s="40" t="str">
        <f>IF(G1961="","",1*ISERROR(VLOOKUP(G1961,G$1:G1960,1,FALSE)))</f>
        <v/>
      </c>
      <c r="B1961" s="40" t="str">
        <f>IF(A1961=0,0,IF(A1961="","",SUM(A$2:A1961)))</f>
        <v/>
      </c>
      <c r="C1961" s="41" t="str">
        <f>IF(H1961="","",1*ISERROR(VLOOKUP(H1961,H$1:H1960,1,FALSE)))</f>
        <v/>
      </c>
      <c r="D1961" s="40" t="str">
        <f>IF(C1961=0,0,IF(C1961="","",SUM(C$2:C1961)))</f>
        <v/>
      </c>
      <c r="E1961" s="41" t="str">
        <f>IF(H1961=0,0,IF(C1961="","",SUM(C$11:C1961)))</f>
        <v/>
      </c>
      <c r="F1961" s="41" t="str">
        <f>IF(H1961="","",COUNTIF(H$11:H1961,"="&amp;H1961))</f>
        <v/>
      </c>
      <c r="G1961" s="41" t="str">
        <f t="shared" si="270"/>
        <v/>
      </c>
      <c r="H1961" s="41" t="str">
        <f t="shared" si="271"/>
        <v/>
      </c>
      <c r="I1961" s="41" t="str">
        <f t="shared" si="272"/>
        <v/>
      </c>
      <c r="J1961" s="41" t="str">
        <f t="shared" si="273"/>
        <v/>
      </c>
      <c r="K1961" s="268"/>
      <c r="L1961" s="268"/>
      <c r="M1961" s="268"/>
      <c r="N1961" s="269"/>
      <c r="O1961" s="269"/>
      <c r="P1961" s="269"/>
      <c r="Q1961" s="270"/>
      <c r="R1961" s="271"/>
      <c r="S1961" s="268"/>
      <c r="T1961" s="268"/>
      <c r="U1961" s="268"/>
      <c r="V1961" s="268"/>
      <c r="W1961" s="65" t="str">
        <f t="shared" si="274"/>
        <v/>
      </c>
      <c r="X1961" s="65" t="str">
        <f t="shared" si="275"/>
        <v/>
      </c>
      <c r="Y1961" s="65" t="str">
        <f t="shared" si="276"/>
        <v/>
      </c>
      <c r="Z1961" s="65" t="str">
        <f t="shared" si="277"/>
        <v/>
      </c>
      <c r="AA1961" s="65" t="str">
        <f t="shared" si="278"/>
        <v/>
      </c>
    </row>
    <row r="1962" spans="1:27" x14ac:dyDescent="0.25">
      <c r="A1962" s="40" t="str">
        <f>IF(G1962="","",1*ISERROR(VLOOKUP(G1962,G$1:G1961,1,FALSE)))</f>
        <v/>
      </c>
      <c r="B1962" s="40" t="str">
        <f>IF(A1962=0,0,IF(A1962="","",SUM(A$2:A1962)))</f>
        <v/>
      </c>
      <c r="C1962" s="41" t="str">
        <f>IF(H1962="","",1*ISERROR(VLOOKUP(H1962,H$1:H1961,1,FALSE)))</f>
        <v/>
      </c>
      <c r="D1962" s="40" t="str">
        <f>IF(C1962=0,0,IF(C1962="","",SUM(C$2:C1962)))</f>
        <v/>
      </c>
      <c r="E1962" s="41" t="str">
        <f>IF(H1962=0,0,IF(C1962="","",SUM(C$11:C1962)))</f>
        <v/>
      </c>
      <c r="F1962" s="41" t="str">
        <f>IF(H1962="","",COUNTIF(H$11:H1962,"="&amp;H1962))</f>
        <v/>
      </c>
      <c r="G1962" s="41" t="str">
        <f t="shared" si="270"/>
        <v/>
      </c>
      <c r="H1962" s="41" t="str">
        <f t="shared" si="271"/>
        <v/>
      </c>
      <c r="I1962" s="41" t="str">
        <f t="shared" si="272"/>
        <v/>
      </c>
      <c r="J1962" s="41" t="str">
        <f t="shared" si="273"/>
        <v/>
      </c>
      <c r="K1962" s="268"/>
      <c r="L1962" s="268"/>
      <c r="M1962" s="268"/>
      <c r="N1962" s="269"/>
      <c r="O1962" s="269"/>
      <c r="P1962" s="269"/>
      <c r="Q1962" s="270"/>
      <c r="R1962" s="271"/>
      <c r="S1962" s="268"/>
      <c r="T1962" s="268"/>
      <c r="U1962" s="268"/>
      <c r="V1962" s="268"/>
      <c r="W1962" s="65" t="str">
        <f t="shared" si="274"/>
        <v/>
      </c>
      <c r="X1962" s="65" t="str">
        <f t="shared" si="275"/>
        <v/>
      </c>
      <c r="Y1962" s="65" t="str">
        <f t="shared" si="276"/>
        <v/>
      </c>
      <c r="Z1962" s="65" t="str">
        <f t="shared" si="277"/>
        <v/>
      </c>
      <c r="AA1962" s="65" t="str">
        <f t="shared" si="278"/>
        <v/>
      </c>
    </row>
    <row r="1963" spans="1:27" x14ac:dyDescent="0.25">
      <c r="A1963" s="40" t="str">
        <f>IF(G1963="","",1*ISERROR(VLOOKUP(G1963,G$1:G1962,1,FALSE)))</f>
        <v/>
      </c>
      <c r="B1963" s="40" t="str">
        <f>IF(A1963=0,0,IF(A1963="","",SUM(A$2:A1963)))</f>
        <v/>
      </c>
      <c r="C1963" s="41" t="str">
        <f>IF(H1963="","",1*ISERROR(VLOOKUP(H1963,H$1:H1962,1,FALSE)))</f>
        <v/>
      </c>
      <c r="D1963" s="40" t="str">
        <f>IF(C1963=0,0,IF(C1963="","",SUM(C$2:C1963)))</f>
        <v/>
      </c>
      <c r="E1963" s="41" t="str">
        <f>IF(H1963=0,0,IF(C1963="","",SUM(C$11:C1963)))</f>
        <v/>
      </c>
      <c r="F1963" s="41" t="str">
        <f>IF(H1963="","",COUNTIF(H$11:H1963,"="&amp;H1963))</f>
        <v/>
      </c>
      <c r="G1963" s="41" t="str">
        <f t="shared" si="270"/>
        <v/>
      </c>
      <c r="H1963" s="41" t="str">
        <f t="shared" si="271"/>
        <v/>
      </c>
      <c r="I1963" s="41" t="str">
        <f t="shared" si="272"/>
        <v/>
      </c>
      <c r="J1963" s="41" t="str">
        <f t="shared" si="273"/>
        <v/>
      </c>
      <c r="K1963" s="268"/>
      <c r="L1963" s="268"/>
      <c r="M1963" s="268"/>
      <c r="N1963" s="269"/>
      <c r="O1963" s="269"/>
      <c r="P1963" s="269"/>
      <c r="Q1963" s="270"/>
      <c r="R1963" s="271"/>
      <c r="S1963" s="268"/>
      <c r="T1963" s="268"/>
      <c r="U1963" s="268"/>
      <c r="V1963" s="268"/>
      <c r="W1963" s="65" t="str">
        <f t="shared" si="274"/>
        <v/>
      </c>
      <c r="X1963" s="65" t="str">
        <f t="shared" si="275"/>
        <v/>
      </c>
      <c r="Y1963" s="65" t="str">
        <f t="shared" si="276"/>
        <v/>
      </c>
      <c r="Z1963" s="65" t="str">
        <f t="shared" si="277"/>
        <v/>
      </c>
      <c r="AA1963" s="65" t="str">
        <f t="shared" si="278"/>
        <v/>
      </c>
    </row>
    <row r="1964" spans="1:27" x14ac:dyDescent="0.25">
      <c r="A1964" s="40" t="str">
        <f>IF(G1964="","",1*ISERROR(VLOOKUP(G1964,G$1:G1963,1,FALSE)))</f>
        <v/>
      </c>
      <c r="B1964" s="40" t="str">
        <f>IF(A1964=0,0,IF(A1964="","",SUM(A$2:A1964)))</f>
        <v/>
      </c>
      <c r="C1964" s="41" t="str">
        <f>IF(H1964="","",1*ISERROR(VLOOKUP(H1964,H$1:H1963,1,FALSE)))</f>
        <v/>
      </c>
      <c r="D1964" s="40" t="str">
        <f>IF(C1964=0,0,IF(C1964="","",SUM(C$2:C1964)))</f>
        <v/>
      </c>
      <c r="E1964" s="41" t="str">
        <f>IF(H1964=0,0,IF(C1964="","",SUM(C$11:C1964)))</f>
        <v/>
      </c>
      <c r="F1964" s="41" t="str">
        <f>IF(H1964="","",COUNTIF(H$11:H1964,"="&amp;H1964))</f>
        <v/>
      </c>
      <c r="G1964" s="41" t="str">
        <f t="shared" si="270"/>
        <v/>
      </c>
      <c r="H1964" s="41" t="str">
        <f t="shared" si="271"/>
        <v/>
      </c>
      <c r="I1964" s="41" t="str">
        <f t="shared" si="272"/>
        <v/>
      </c>
      <c r="J1964" s="41" t="str">
        <f t="shared" si="273"/>
        <v/>
      </c>
      <c r="K1964" s="268"/>
      <c r="L1964" s="268"/>
      <c r="M1964" s="268"/>
      <c r="N1964" s="269"/>
      <c r="O1964" s="269"/>
      <c r="P1964" s="269"/>
      <c r="Q1964" s="270"/>
      <c r="R1964" s="271"/>
      <c r="S1964" s="268"/>
      <c r="T1964" s="268"/>
      <c r="U1964" s="268"/>
      <c r="V1964" s="268"/>
      <c r="W1964" s="65" t="str">
        <f t="shared" si="274"/>
        <v/>
      </c>
      <c r="X1964" s="65" t="str">
        <f t="shared" si="275"/>
        <v/>
      </c>
      <c r="Y1964" s="65" t="str">
        <f t="shared" si="276"/>
        <v/>
      </c>
      <c r="Z1964" s="65" t="str">
        <f t="shared" si="277"/>
        <v/>
      </c>
      <c r="AA1964" s="65" t="str">
        <f t="shared" si="278"/>
        <v/>
      </c>
    </row>
    <row r="1965" spans="1:27" x14ac:dyDescent="0.25">
      <c r="A1965" s="40" t="str">
        <f>IF(G1965="","",1*ISERROR(VLOOKUP(G1965,G$1:G1964,1,FALSE)))</f>
        <v/>
      </c>
      <c r="B1965" s="40" t="str">
        <f>IF(A1965=0,0,IF(A1965="","",SUM(A$2:A1965)))</f>
        <v/>
      </c>
      <c r="C1965" s="41" t="str">
        <f>IF(H1965="","",1*ISERROR(VLOOKUP(H1965,H$1:H1964,1,FALSE)))</f>
        <v/>
      </c>
      <c r="D1965" s="40" t="str">
        <f>IF(C1965=0,0,IF(C1965="","",SUM(C$2:C1965)))</f>
        <v/>
      </c>
      <c r="E1965" s="41" t="str">
        <f>IF(H1965=0,0,IF(C1965="","",SUM(C$11:C1965)))</f>
        <v/>
      </c>
      <c r="F1965" s="41" t="str">
        <f>IF(H1965="","",COUNTIF(H$11:H1965,"="&amp;H1965))</f>
        <v/>
      </c>
      <c r="G1965" s="41" t="str">
        <f t="shared" si="270"/>
        <v/>
      </c>
      <c r="H1965" s="41" t="str">
        <f t="shared" si="271"/>
        <v/>
      </c>
      <c r="I1965" s="41" t="str">
        <f t="shared" si="272"/>
        <v/>
      </c>
      <c r="J1965" s="41" t="str">
        <f t="shared" si="273"/>
        <v/>
      </c>
      <c r="K1965" s="268"/>
      <c r="L1965" s="268"/>
      <c r="M1965" s="268"/>
      <c r="N1965" s="269"/>
      <c r="O1965" s="269"/>
      <c r="P1965" s="269"/>
      <c r="Q1965" s="270"/>
      <c r="R1965" s="271"/>
      <c r="S1965" s="268"/>
      <c r="T1965" s="268"/>
      <c r="U1965" s="268"/>
      <c r="V1965" s="268"/>
      <c r="W1965" s="65" t="str">
        <f t="shared" si="274"/>
        <v/>
      </c>
      <c r="X1965" s="65" t="str">
        <f t="shared" si="275"/>
        <v/>
      </c>
      <c r="Y1965" s="65" t="str">
        <f t="shared" si="276"/>
        <v/>
      </c>
      <c r="Z1965" s="65" t="str">
        <f t="shared" si="277"/>
        <v/>
      </c>
      <c r="AA1965" s="65" t="str">
        <f t="shared" si="278"/>
        <v/>
      </c>
    </row>
    <row r="1966" spans="1:27" x14ac:dyDescent="0.25">
      <c r="A1966" s="40" t="str">
        <f>IF(G1966="","",1*ISERROR(VLOOKUP(G1966,G$1:G1965,1,FALSE)))</f>
        <v/>
      </c>
      <c r="B1966" s="40" t="str">
        <f>IF(A1966=0,0,IF(A1966="","",SUM(A$2:A1966)))</f>
        <v/>
      </c>
      <c r="C1966" s="41" t="str">
        <f>IF(H1966="","",1*ISERROR(VLOOKUP(H1966,H$1:H1965,1,FALSE)))</f>
        <v/>
      </c>
      <c r="D1966" s="40" t="str">
        <f>IF(C1966=0,0,IF(C1966="","",SUM(C$2:C1966)))</f>
        <v/>
      </c>
      <c r="E1966" s="41" t="str">
        <f>IF(H1966=0,0,IF(C1966="","",SUM(C$11:C1966)))</f>
        <v/>
      </c>
      <c r="F1966" s="41" t="str">
        <f>IF(H1966="","",COUNTIF(H$11:H1966,"="&amp;H1966))</f>
        <v/>
      </c>
      <c r="G1966" s="41" t="str">
        <f t="shared" si="270"/>
        <v/>
      </c>
      <c r="H1966" s="41" t="str">
        <f t="shared" si="271"/>
        <v/>
      </c>
      <c r="I1966" s="41" t="str">
        <f t="shared" si="272"/>
        <v/>
      </c>
      <c r="J1966" s="41" t="str">
        <f t="shared" si="273"/>
        <v/>
      </c>
      <c r="K1966" s="268"/>
      <c r="L1966" s="268"/>
      <c r="M1966" s="268"/>
      <c r="N1966" s="269"/>
      <c r="O1966" s="269"/>
      <c r="P1966" s="269"/>
      <c r="Q1966" s="270"/>
      <c r="R1966" s="271"/>
      <c r="S1966" s="268"/>
      <c r="T1966" s="268"/>
      <c r="U1966" s="268"/>
      <c r="V1966" s="268"/>
      <c r="W1966" s="65" t="str">
        <f t="shared" si="274"/>
        <v/>
      </c>
      <c r="X1966" s="65" t="str">
        <f t="shared" si="275"/>
        <v/>
      </c>
      <c r="Y1966" s="65" t="str">
        <f t="shared" si="276"/>
        <v/>
      </c>
      <c r="Z1966" s="65" t="str">
        <f t="shared" si="277"/>
        <v/>
      </c>
      <c r="AA1966" s="65" t="str">
        <f t="shared" si="278"/>
        <v/>
      </c>
    </row>
    <row r="1967" spans="1:27" x14ac:dyDescent="0.25">
      <c r="A1967" s="40" t="str">
        <f>IF(G1967="","",1*ISERROR(VLOOKUP(G1967,G$1:G1966,1,FALSE)))</f>
        <v/>
      </c>
      <c r="B1967" s="40" t="str">
        <f>IF(A1967=0,0,IF(A1967="","",SUM(A$2:A1967)))</f>
        <v/>
      </c>
      <c r="C1967" s="41" t="str">
        <f>IF(H1967="","",1*ISERROR(VLOOKUP(H1967,H$1:H1966,1,FALSE)))</f>
        <v/>
      </c>
      <c r="D1967" s="40" t="str">
        <f>IF(C1967=0,0,IF(C1967="","",SUM(C$2:C1967)))</f>
        <v/>
      </c>
      <c r="E1967" s="41" t="str">
        <f>IF(H1967=0,0,IF(C1967="","",SUM(C$11:C1967)))</f>
        <v/>
      </c>
      <c r="F1967" s="41" t="str">
        <f>IF(H1967="","",COUNTIF(H$11:H1967,"="&amp;H1967))</f>
        <v/>
      </c>
      <c r="G1967" s="41" t="str">
        <f t="shared" si="270"/>
        <v/>
      </c>
      <c r="H1967" s="41" t="str">
        <f t="shared" si="271"/>
        <v/>
      </c>
      <c r="I1967" s="41" t="str">
        <f t="shared" si="272"/>
        <v/>
      </c>
      <c r="J1967" s="41" t="str">
        <f t="shared" si="273"/>
        <v/>
      </c>
      <c r="K1967" s="268"/>
      <c r="L1967" s="268"/>
      <c r="M1967" s="268"/>
      <c r="N1967" s="269"/>
      <c r="O1967" s="269"/>
      <c r="P1967" s="269"/>
      <c r="Q1967" s="270"/>
      <c r="R1967" s="271"/>
      <c r="S1967" s="268"/>
      <c r="T1967" s="268"/>
      <c r="U1967" s="268"/>
      <c r="V1967" s="268"/>
      <c r="W1967" s="65" t="str">
        <f t="shared" si="274"/>
        <v/>
      </c>
      <c r="X1967" s="65" t="str">
        <f t="shared" si="275"/>
        <v/>
      </c>
      <c r="Y1967" s="65" t="str">
        <f t="shared" si="276"/>
        <v/>
      </c>
      <c r="Z1967" s="65" t="str">
        <f t="shared" si="277"/>
        <v/>
      </c>
      <c r="AA1967" s="65" t="str">
        <f t="shared" si="278"/>
        <v/>
      </c>
    </row>
    <row r="1968" spans="1:27" x14ac:dyDescent="0.25">
      <c r="A1968" s="40" t="str">
        <f>IF(G1968="","",1*ISERROR(VLOOKUP(G1968,G$1:G1967,1,FALSE)))</f>
        <v/>
      </c>
      <c r="B1968" s="40" t="str">
        <f>IF(A1968=0,0,IF(A1968="","",SUM(A$2:A1968)))</f>
        <v/>
      </c>
      <c r="C1968" s="41" t="str">
        <f>IF(H1968="","",1*ISERROR(VLOOKUP(H1968,H$1:H1967,1,FALSE)))</f>
        <v/>
      </c>
      <c r="D1968" s="40" t="str">
        <f>IF(C1968=0,0,IF(C1968="","",SUM(C$2:C1968)))</f>
        <v/>
      </c>
      <c r="E1968" s="41" t="str">
        <f>IF(H1968=0,0,IF(C1968="","",SUM(C$11:C1968)))</f>
        <v/>
      </c>
      <c r="F1968" s="41" t="str">
        <f>IF(H1968="","",COUNTIF(H$11:H1968,"="&amp;H1968))</f>
        <v/>
      </c>
      <c r="G1968" s="41" t="str">
        <f t="shared" si="270"/>
        <v/>
      </c>
      <c r="H1968" s="41" t="str">
        <f t="shared" si="271"/>
        <v/>
      </c>
      <c r="I1968" s="41" t="str">
        <f t="shared" si="272"/>
        <v/>
      </c>
      <c r="J1968" s="41" t="str">
        <f t="shared" si="273"/>
        <v/>
      </c>
      <c r="K1968" s="268"/>
      <c r="L1968" s="268"/>
      <c r="M1968" s="268"/>
      <c r="N1968" s="269"/>
      <c r="O1968" s="269"/>
      <c r="P1968" s="269"/>
      <c r="Q1968" s="270"/>
      <c r="R1968" s="271"/>
      <c r="S1968" s="268"/>
      <c r="T1968" s="268"/>
      <c r="U1968" s="268"/>
      <c r="V1968" s="268"/>
      <c r="W1968" s="65" t="str">
        <f t="shared" si="274"/>
        <v/>
      </c>
      <c r="X1968" s="65" t="str">
        <f t="shared" si="275"/>
        <v/>
      </c>
      <c r="Y1968" s="65" t="str">
        <f t="shared" si="276"/>
        <v/>
      </c>
      <c r="Z1968" s="65" t="str">
        <f t="shared" si="277"/>
        <v/>
      </c>
      <c r="AA1968" s="65" t="str">
        <f t="shared" si="278"/>
        <v/>
      </c>
    </row>
    <row r="1969" spans="1:27" x14ac:dyDescent="0.25">
      <c r="A1969" s="40" t="str">
        <f>IF(G1969="","",1*ISERROR(VLOOKUP(G1969,G$1:G1968,1,FALSE)))</f>
        <v/>
      </c>
      <c r="B1969" s="40" t="str">
        <f>IF(A1969=0,0,IF(A1969="","",SUM(A$2:A1969)))</f>
        <v/>
      </c>
      <c r="C1969" s="41" t="str">
        <f>IF(H1969="","",1*ISERROR(VLOOKUP(H1969,H$1:H1968,1,FALSE)))</f>
        <v/>
      </c>
      <c r="D1969" s="40" t="str">
        <f>IF(C1969=0,0,IF(C1969="","",SUM(C$2:C1969)))</f>
        <v/>
      </c>
      <c r="E1969" s="41" t="str">
        <f>IF(H1969=0,0,IF(C1969="","",SUM(C$11:C1969)))</f>
        <v/>
      </c>
      <c r="F1969" s="41" t="str">
        <f>IF(H1969="","",COUNTIF(H$11:H1969,"="&amp;H1969))</f>
        <v/>
      </c>
      <c r="G1969" s="41" t="str">
        <f t="shared" si="270"/>
        <v/>
      </c>
      <c r="H1969" s="41" t="str">
        <f t="shared" si="271"/>
        <v/>
      </c>
      <c r="I1969" s="41" t="str">
        <f t="shared" si="272"/>
        <v/>
      </c>
      <c r="J1969" s="41" t="str">
        <f t="shared" si="273"/>
        <v/>
      </c>
      <c r="K1969" s="268"/>
      <c r="L1969" s="268"/>
      <c r="M1969" s="268"/>
      <c r="N1969" s="269"/>
      <c r="O1969" s="269"/>
      <c r="P1969" s="269"/>
      <c r="Q1969" s="270"/>
      <c r="R1969" s="271"/>
      <c r="S1969" s="268"/>
      <c r="T1969" s="268"/>
      <c r="U1969" s="268"/>
      <c r="V1969" s="268"/>
      <c r="W1969" s="65" t="str">
        <f t="shared" si="274"/>
        <v/>
      </c>
      <c r="X1969" s="65" t="str">
        <f t="shared" si="275"/>
        <v/>
      </c>
      <c r="Y1969" s="65" t="str">
        <f t="shared" si="276"/>
        <v/>
      </c>
      <c r="Z1969" s="65" t="str">
        <f t="shared" si="277"/>
        <v/>
      </c>
      <c r="AA1969" s="65" t="str">
        <f t="shared" si="278"/>
        <v/>
      </c>
    </row>
    <row r="1970" spans="1:27" x14ac:dyDescent="0.25">
      <c r="A1970" s="40" t="str">
        <f>IF(G1970="","",1*ISERROR(VLOOKUP(G1970,G$1:G1969,1,FALSE)))</f>
        <v/>
      </c>
      <c r="B1970" s="40" t="str">
        <f>IF(A1970=0,0,IF(A1970="","",SUM(A$2:A1970)))</f>
        <v/>
      </c>
      <c r="C1970" s="41" t="str">
        <f>IF(H1970="","",1*ISERROR(VLOOKUP(H1970,H$1:H1969,1,FALSE)))</f>
        <v/>
      </c>
      <c r="D1970" s="40" t="str">
        <f>IF(C1970=0,0,IF(C1970="","",SUM(C$2:C1970)))</f>
        <v/>
      </c>
      <c r="E1970" s="41" t="str">
        <f>IF(H1970=0,0,IF(C1970="","",SUM(C$11:C1970)))</f>
        <v/>
      </c>
      <c r="F1970" s="41" t="str">
        <f>IF(H1970="","",COUNTIF(H$11:H1970,"="&amp;H1970))</f>
        <v/>
      </c>
      <c r="G1970" s="41" t="str">
        <f t="shared" si="270"/>
        <v/>
      </c>
      <c r="H1970" s="41" t="str">
        <f t="shared" si="271"/>
        <v/>
      </c>
      <c r="I1970" s="41" t="str">
        <f t="shared" si="272"/>
        <v/>
      </c>
      <c r="J1970" s="41" t="str">
        <f t="shared" si="273"/>
        <v/>
      </c>
      <c r="K1970" s="268"/>
      <c r="L1970" s="268"/>
      <c r="M1970" s="268"/>
      <c r="N1970" s="269"/>
      <c r="O1970" s="269"/>
      <c r="P1970" s="269"/>
      <c r="Q1970" s="270"/>
      <c r="R1970" s="271"/>
      <c r="S1970" s="268"/>
      <c r="T1970" s="268"/>
      <c r="U1970" s="268"/>
      <c r="V1970" s="268"/>
      <c r="W1970" s="65" t="str">
        <f t="shared" si="274"/>
        <v/>
      </c>
      <c r="X1970" s="65" t="str">
        <f t="shared" si="275"/>
        <v/>
      </c>
      <c r="Y1970" s="65" t="str">
        <f t="shared" si="276"/>
        <v/>
      </c>
      <c r="Z1970" s="65" t="str">
        <f t="shared" si="277"/>
        <v/>
      </c>
      <c r="AA1970" s="65" t="str">
        <f t="shared" si="278"/>
        <v/>
      </c>
    </row>
    <row r="1971" spans="1:27" x14ac:dyDescent="0.25">
      <c r="A1971" s="40" t="str">
        <f>IF(G1971="","",1*ISERROR(VLOOKUP(G1971,G$1:G1970,1,FALSE)))</f>
        <v/>
      </c>
      <c r="B1971" s="40" t="str">
        <f>IF(A1971=0,0,IF(A1971="","",SUM(A$2:A1971)))</f>
        <v/>
      </c>
      <c r="C1971" s="41" t="str">
        <f>IF(H1971="","",1*ISERROR(VLOOKUP(H1971,H$1:H1970,1,FALSE)))</f>
        <v/>
      </c>
      <c r="D1971" s="40" t="str">
        <f>IF(C1971=0,0,IF(C1971="","",SUM(C$2:C1971)))</f>
        <v/>
      </c>
      <c r="E1971" s="41" t="str">
        <f>IF(H1971=0,0,IF(C1971="","",SUM(C$11:C1971)))</f>
        <v/>
      </c>
      <c r="F1971" s="41" t="str">
        <f>IF(H1971="","",COUNTIF(H$11:H1971,"="&amp;H1971))</f>
        <v/>
      </c>
      <c r="G1971" s="41" t="str">
        <f t="shared" si="270"/>
        <v/>
      </c>
      <c r="H1971" s="41" t="str">
        <f t="shared" si="271"/>
        <v/>
      </c>
      <c r="I1971" s="41" t="str">
        <f t="shared" si="272"/>
        <v/>
      </c>
      <c r="J1971" s="41" t="str">
        <f t="shared" si="273"/>
        <v/>
      </c>
      <c r="K1971" s="268"/>
      <c r="L1971" s="268"/>
      <c r="M1971" s="268"/>
      <c r="N1971" s="269"/>
      <c r="O1971" s="269"/>
      <c r="P1971" s="269"/>
      <c r="Q1971" s="270"/>
      <c r="R1971" s="271"/>
      <c r="S1971" s="268"/>
      <c r="T1971" s="268"/>
      <c r="U1971" s="268"/>
      <c r="V1971" s="268"/>
      <c r="W1971" s="65" t="str">
        <f t="shared" si="274"/>
        <v/>
      </c>
      <c r="X1971" s="65" t="str">
        <f t="shared" si="275"/>
        <v/>
      </c>
      <c r="Y1971" s="65" t="str">
        <f t="shared" si="276"/>
        <v/>
      </c>
      <c r="Z1971" s="65" t="str">
        <f t="shared" si="277"/>
        <v/>
      </c>
      <c r="AA1971" s="65" t="str">
        <f t="shared" si="278"/>
        <v/>
      </c>
    </row>
    <row r="1972" spans="1:27" x14ac:dyDescent="0.25">
      <c r="A1972" s="40" t="str">
        <f>IF(G1972="","",1*ISERROR(VLOOKUP(G1972,G$1:G1971,1,FALSE)))</f>
        <v/>
      </c>
      <c r="B1972" s="40" t="str">
        <f>IF(A1972=0,0,IF(A1972="","",SUM(A$2:A1972)))</f>
        <v/>
      </c>
      <c r="C1972" s="41" t="str">
        <f>IF(H1972="","",1*ISERROR(VLOOKUP(H1972,H$1:H1971,1,FALSE)))</f>
        <v/>
      </c>
      <c r="D1972" s="40" t="str">
        <f>IF(C1972=0,0,IF(C1972="","",SUM(C$2:C1972)))</f>
        <v/>
      </c>
      <c r="E1972" s="41" t="str">
        <f>IF(H1972=0,0,IF(C1972="","",SUM(C$11:C1972)))</f>
        <v/>
      </c>
      <c r="F1972" s="41" t="str">
        <f>IF(H1972="","",COUNTIF(H$11:H1972,"="&amp;H1972))</f>
        <v/>
      </c>
      <c r="G1972" s="41" t="str">
        <f t="shared" si="270"/>
        <v/>
      </c>
      <c r="H1972" s="41" t="str">
        <f t="shared" si="271"/>
        <v/>
      </c>
      <c r="I1972" s="41" t="str">
        <f t="shared" si="272"/>
        <v/>
      </c>
      <c r="J1972" s="41" t="str">
        <f t="shared" si="273"/>
        <v/>
      </c>
      <c r="K1972" s="268"/>
      <c r="L1972" s="268"/>
      <c r="M1972" s="268"/>
      <c r="N1972" s="269"/>
      <c r="O1972" s="269"/>
      <c r="P1972" s="269"/>
      <c r="Q1972" s="270"/>
      <c r="R1972" s="271"/>
      <c r="S1972" s="268"/>
      <c r="T1972" s="268"/>
      <c r="U1972" s="268"/>
      <c r="V1972" s="268"/>
      <c r="W1972" s="65" t="str">
        <f t="shared" si="274"/>
        <v/>
      </c>
      <c r="X1972" s="65" t="str">
        <f t="shared" si="275"/>
        <v/>
      </c>
      <c r="Y1972" s="65" t="str">
        <f t="shared" si="276"/>
        <v/>
      </c>
      <c r="Z1972" s="65" t="str">
        <f t="shared" si="277"/>
        <v/>
      </c>
      <c r="AA1972" s="65" t="str">
        <f t="shared" si="278"/>
        <v/>
      </c>
    </row>
    <row r="1973" spans="1:27" x14ac:dyDescent="0.25">
      <c r="A1973" s="40" t="str">
        <f>IF(G1973="","",1*ISERROR(VLOOKUP(G1973,G$1:G1972,1,FALSE)))</f>
        <v/>
      </c>
      <c r="B1973" s="40" t="str">
        <f>IF(A1973=0,0,IF(A1973="","",SUM(A$2:A1973)))</f>
        <v/>
      </c>
      <c r="C1973" s="41" t="str">
        <f>IF(H1973="","",1*ISERROR(VLOOKUP(H1973,H$1:H1972,1,FALSE)))</f>
        <v/>
      </c>
      <c r="D1973" s="40" t="str">
        <f>IF(C1973=0,0,IF(C1973="","",SUM(C$2:C1973)))</f>
        <v/>
      </c>
      <c r="E1973" s="41" t="str">
        <f>IF(H1973=0,0,IF(C1973="","",SUM(C$11:C1973)))</f>
        <v/>
      </c>
      <c r="F1973" s="41" t="str">
        <f>IF(H1973="","",COUNTIF(H$11:H1973,"="&amp;H1973))</f>
        <v/>
      </c>
      <c r="G1973" s="41" t="str">
        <f t="shared" si="270"/>
        <v/>
      </c>
      <c r="H1973" s="41" t="str">
        <f t="shared" si="271"/>
        <v/>
      </c>
      <c r="I1973" s="41" t="str">
        <f t="shared" si="272"/>
        <v/>
      </c>
      <c r="J1973" s="41" t="str">
        <f t="shared" si="273"/>
        <v/>
      </c>
      <c r="K1973" s="268"/>
      <c r="L1973" s="268"/>
      <c r="M1973" s="268"/>
      <c r="N1973" s="269"/>
      <c r="O1973" s="269"/>
      <c r="P1973" s="269"/>
      <c r="Q1973" s="270"/>
      <c r="R1973" s="271"/>
      <c r="S1973" s="268"/>
      <c r="T1973" s="268"/>
      <c r="U1973" s="268"/>
      <c r="V1973" s="268"/>
      <c r="W1973" s="65" t="str">
        <f t="shared" si="274"/>
        <v/>
      </c>
      <c r="X1973" s="65" t="str">
        <f t="shared" si="275"/>
        <v/>
      </c>
      <c r="Y1973" s="65" t="str">
        <f t="shared" si="276"/>
        <v/>
      </c>
      <c r="Z1973" s="65" t="str">
        <f t="shared" si="277"/>
        <v/>
      </c>
      <c r="AA1973" s="65" t="str">
        <f t="shared" si="278"/>
        <v/>
      </c>
    </row>
    <row r="1974" spans="1:27" x14ac:dyDescent="0.25">
      <c r="A1974" s="40" t="str">
        <f>IF(G1974="","",1*ISERROR(VLOOKUP(G1974,G$1:G1973,1,FALSE)))</f>
        <v/>
      </c>
      <c r="B1974" s="40" t="str">
        <f>IF(A1974=0,0,IF(A1974="","",SUM(A$2:A1974)))</f>
        <v/>
      </c>
      <c r="C1974" s="41" t="str">
        <f>IF(H1974="","",1*ISERROR(VLOOKUP(H1974,H$1:H1973,1,FALSE)))</f>
        <v/>
      </c>
      <c r="D1974" s="40" t="str">
        <f>IF(C1974=0,0,IF(C1974="","",SUM(C$2:C1974)))</f>
        <v/>
      </c>
      <c r="E1974" s="41" t="str">
        <f>IF(H1974=0,0,IF(C1974="","",SUM(C$11:C1974)))</f>
        <v/>
      </c>
      <c r="F1974" s="41" t="str">
        <f>IF(H1974="","",COUNTIF(H$11:H1974,"="&amp;H1974))</f>
        <v/>
      </c>
      <c r="G1974" s="41" t="str">
        <f t="shared" si="270"/>
        <v/>
      </c>
      <c r="H1974" s="41" t="str">
        <f t="shared" si="271"/>
        <v/>
      </c>
      <c r="I1974" s="41" t="str">
        <f t="shared" si="272"/>
        <v/>
      </c>
      <c r="J1974" s="41" t="str">
        <f t="shared" si="273"/>
        <v/>
      </c>
      <c r="K1974" s="268"/>
      <c r="L1974" s="268"/>
      <c r="M1974" s="268"/>
      <c r="N1974" s="269"/>
      <c r="O1974" s="269"/>
      <c r="P1974" s="269"/>
      <c r="Q1974" s="270"/>
      <c r="R1974" s="271"/>
      <c r="S1974" s="268"/>
      <c r="T1974" s="268"/>
      <c r="U1974" s="268"/>
      <c r="V1974" s="268"/>
      <c r="W1974" s="65" t="str">
        <f t="shared" si="274"/>
        <v/>
      </c>
      <c r="X1974" s="65" t="str">
        <f t="shared" si="275"/>
        <v/>
      </c>
      <c r="Y1974" s="65" t="str">
        <f t="shared" si="276"/>
        <v/>
      </c>
      <c r="Z1974" s="65" t="str">
        <f t="shared" si="277"/>
        <v/>
      </c>
      <c r="AA1974" s="65" t="str">
        <f t="shared" si="278"/>
        <v/>
      </c>
    </row>
    <row r="1975" spans="1:27" x14ac:dyDescent="0.25">
      <c r="A1975" s="40" t="str">
        <f>IF(G1975="","",1*ISERROR(VLOOKUP(G1975,G$1:G1974,1,FALSE)))</f>
        <v/>
      </c>
      <c r="B1975" s="40" t="str">
        <f>IF(A1975=0,0,IF(A1975="","",SUM(A$2:A1975)))</f>
        <v/>
      </c>
      <c r="C1975" s="41" t="str">
        <f>IF(H1975="","",1*ISERROR(VLOOKUP(H1975,H$1:H1974,1,FALSE)))</f>
        <v/>
      </c>
      <c r="D1975" s="40" t="str">
        <f>IF(C1975=0,0,IF(C1975="","",SUM(C$2:C1975)))</f>
        <v/>
      </c>
      <c r="E1975" s="41" t="str">
        <f>IF(H1975=0,0,IF(C1975="","",SUM(C$11:C1975)))</f>
        <v/>
      </c>
      <c r="F1975" s="41" t="str">
        <f>IF(H1975="","",COUNTIF(H$11:H1975,"="&amp;H1975))</f>
        <v/>
      </c>
      <c r="G1975" s="41" t="str">
        <f t="shared" si="270"/>
        <v/>
      </c>
      <c r="H1975" s="41" t="str">
        <f t="shared" si="271"/>
        <v/>
      </c>
      <c r="I1975" s="41" t="str">
        <f t="shared" si="272"/>
        <v/>
      </c>
      <c r="J1975" s="41" t="str">
        <f t="shared" si="273"/>
        <v/>
      </c>
      <c r="K1975" s="268"/>
      <c r="L1975" s="268"/>
      <c r="M1975" s="268"/>
      <c r="N1975" s="269"/>
      <c r="O1975" s="269"/>
      <c r="P1975" s="269"/>
      <c r="Q1975" s="270"/>
      <c r="R1975" s="271"/>
      <c r="S1975" s="268"/>
      <c r="T1975" s="268"/>
      <c r="U1975" s="268"/>
      <c r="V1975" s="268"/>
      <c r="W1975" s="65" t="str">
        <f t="shared" si="274"/>
        <v/>
      </c>
      <c r="X1975" s="65" t="str">
        <f t="shared" si="275"/>
        <v/>
      </c>
      <c r="Y1975" s="65" t="str">
        <f t="shared" si="276"/>
        <v/>
      </c>
      <c r="Z1975" s="65" t="str">
        <f t="shared" si="277"/>
        <v/>
      </c>
      <c r="AA1975" s="65" t="str">
        <f t="shared" si="278"/>
        <v/>
      </c>
    </row>
    <row r="1976" spans="1:27" x14ac:dyDescent="0.25">
      <c r="A1976" s="40" t="str">
        <f>IF(G1976="","",1*ISERROR(VLOOKUP(G1976,G$1:G1975,1,FALSE)))</f>
        <v/>
      </c>
      <c r="B1976" s="40" t="str">
        <f>IF(A1976=0,0,IF(A1976="","",SUM(A$2:A1976)))</f>
        <v/>
      </c>
      <c r="C1976" s="41" t="str">
        <f>IF(H1976="","",1*ISERROR(VLOOKUP(H1976,H$1:H1975,1,FALSE)))</f>
        <v/>
      </c>
      <c r="D1976" s="40" t="str">
        <f>IF(C1976=0,0,IF(C1976="","",SUM(C$2:C1976)))</f>
        <v/>
      </c>
      <c r="E1976" s="41" t="str">
        <f>IF(H1976=0,0,IF(C1976="","",SUM(C$11:C1976)))</f>
        <v/>
      </c>
      <c r="F1976" s="41" t="str">
        <f>IF(H1976="","",COUNTIF(H$11:H1976,"="&amp;H1976))</f>
        <v/>
      </c>
      <c r="G1976" s="41" t="str">
        <f t="shared" si="270"/>
        <v/>
      </c>
      <c r="H1976" s="41" t="str">
        <f t="shared" si="271"/>
        <v/>
      </c>
      <c r="I1976" s="41" t="str">
        <f t="shared" si="272"/>
        <v/>
      </c>
      <c r="J1976" s="41" t="str">
        <f t="shared" si="273"/>
        <v/>
      </c>
      <c r="K1976" s="268"/>
      <c r="L1976" s="268"/>
      <c r="M1976" s="268"/>
      <c r="N1976" s="269"/>
      <c r="O1976" s="269"/>
      <c r="P1976" s="269"/>
      <c r="Q1976" s="270"/>
      <c r="R1976" s="271"/>
      <c r="S1976" s="268"/>
      <c r="T1976" s="268"/>
      <c r="U1976" s="268"/>
      <c r="V1976" s="268"/>
      <c r="W1976" s="65" t="str">
        <f t="shared" si="274"/>
        <v/>
      </c>
      <c r="X1976" s="65" t="str">
        <f t="shared" si="275"/>
        <v/>
      </c>
      <c r="Y1976" s="65" t="str">
        <f t="shared" si="276"/>
        <v/>
      </c>
      <c r="Z1976" s="65" t="str">
        <f t="shared" si="277"/>
        <v/>
      </c>
      <c r="AA1976" s="65" t="str">
        <f t="shared" si="278"/>
        <v/>
      </c>
    </row>
    <row r="1977" spans="1:27" x14ac:dyDescent="0.25">
      <c r="A1977" s="40" t="str">
        <f>IF(G1977="","",1*ISERROR(VLOOKUP(G1977,G$1:G1976,1,FALSE)))</f>
        <v/>
      </c>
      <c r="B1977" s="40" t="str">
        <f>IF(A1977=0,0,IF(A1977="","",SUM(A$2:A1977)))</f>
        <v/>
      </c>
      <c r="C1977" s="41" t="str">
        <f>IF(H1977="","",1*ISERROR(VLOOKUP(H1977,H$1:H1976,1,FALSE)))</f>
        <v/>
      </c>
      <c r="D1977" s="40" t="str">
        <f>IF(C1977=0,0,IF(C1977="","",SUM(C$2:C1977)))</f>
        <v/>
      </c>
      <c r="E1977" s="41" t="str">
        <f>IF(H1977=0,0,IF(C1977="","",SUM(C$11:C1977)))</f>
        <v/>
      </c>
      <c r="F1977" s="41" t="str">
        <f>IF(H1977="","",COUNTIF(H$11:H1977,"="&amp;H1977))</f>
        <v/>
      </c>
      <c r="G1977" s="41" t="str">
        <f t="shared" si="270"/>
        <v/>
      </c>
      <c r="H1977" s="41" t="str">
        <f t="shared" si="271"/>
        <v/>
      </c>
      <c r="I1977" s="41" t="str">
        <f t="shared" si="272"/>
        <v/>
      </c>
      <c r="J1977" s="41" t="str">
        <f t="shared" si="273"/>
        <v/>
      </c>
      <c r="K1977" s="268"/>
      <c r="L1977" s="268"/>
      <c r="M1977" s="268"/>
      <c r="N1977" s="269"/>
      <c r="O1977" s="269"/>
      <c r="P1977" s="269"/>
      <c r="Q1977" s="270"/>
      <c r="R1977" s="271"/>
      <c r="S1977" s="268"/>
      <c r="T1977" s="268"/>
      <c r="U1977" s="268"/>
      <c r="V1977" s="268"/>
      <c r="W1977" s="65" t="str">
        <f t="shared" si="274"/>
        <v/>
      </c>
      <c r="X1977" s="65" t="str">
        <f t="shared" si="275"/>
        <v/>
      </c>
      <c r="Y1977" s="65" t="str">
        <f t="shared" si="276"/>
        <v/>
      </c>
      <c r="Z1977" s="65" t="str">
        <f t="shared" si="277"/>
        <v/>
      </c>
      <c r="AA1977" s="65" t="str">
        <f t="shared" si="278"/>
        <v/>
      </c>
    </row>
    <row r="1978" spans="1:27" x14ac:dyDescent="0.25">
      <c r="A1978" s="40" t="str">
        <f>IF(G1978="","",1*ISERROR(VLOOKUP(G1978,G$1:G1977,1,FALSE)))</f>
        <v/>
      </c>
      <c r="B1978" s="40" t="str">
        <f>IF(A1978=0,0,IF(A1978="","",SUM(A$2:A1978)))</f>
        <v/>
      </c>
      <c r="C1978" s="41" t="str">
        <f>IF(H1978="","",1*ISERROR(VLOOKUP(H1978,H$1:H1977,1,FALSE)))</f>
        <v/>
      </c>
      <c r="D1978" s="40" t="str">
        <f>IF(C1978=0,0,IF(C1978="","",SUM(C$2:C1978)))</f>
        <v/>
      </c>
      <c r="E1978" s="41" t="str">
        <f>IF(H1978=0,0,IF(C1978="","",SUM(C$11:C1978)))</f>
        <v/>
      </c>
      <c r="F1978" s="41" t="str">
        <f>IF(H1978="","",COUNTIF(H$11:H1978,"="&amp;H1978))</f>
        <v/>
      </c>
      <c r="G1978" s="41" t="str">
        <f t="shared" si="270"/>
        <v/>
      </c>
      <c r="H1978" s="41" t="str">
        <f t="shared" si="271"/>
        <v/>
      </c>
      <c r="I1978" s="41" t="str">
        <f t="shared" si="272"/>
        <v/>
      </c>
      <c r="J1978" s="41" t="str">
        <f t="shared" si="273"/>
        <v/>
      </c>
      <c r="K1978" s="268"/>
      <c r="L1978" s="268"/>
      <c r="M1978" s="268"/>
      <c r="N1978" s="269"/>
      <c r="O1978" s="269"/>
      <c r="P1978" s="269"/>
      <c r="Q1978" s="270"/>
      <c r="R1978" s="271"/>
      <c r="S1978" s="268"/>
      <c r="T1978" s="268"/>
      <c r="U1978" s="268"/>
      <c r="V1978" s="268"/>
      <c r="W1978" s="65" t="str">
        <f t="shared" si="274"/>
        <v/>
      </c>
      <c r="X1978" s="65" t="str">
        <f t="shared" si="275"/>
        <v/>
      </c>
      <c r="Y1978" s="65" t="str">
        <f t="shared" si="276"/>
        <v/>
      </c>
      <c r="Z1978" s="65" t="str">
        <f t="shared" si="277"/>
        <v/>
      </c>
      <c r="AA1978" s="65" t="str">
        <f t="shared" si="278"/>
        <v/>
      </c>
    </row>
    <row r="1979" spans="1:27" x14ac:dyDescent="0.25">
      <c r="A1979" s="40" t="str">
        <f>IF(G1979="","",1*ISERROR(VLOOKUP(G1979,G$1:G1978,1,FALSE)))</f>
        <v/>
      </c>
      <c r="B1979" s="40" t="str">
        <f>IF(A1979=0,0,IF(A1979="","",SUM(A$2:A1979)))</f>
        <v/>
      </c>
      <c r="C1979" s="41" t="str">
        <f>IF(H1979="","",1*ISERROR(VLOOKUP(H1979,H$1:H1978,1,FALSE)))</f>
        <v/>
      </c>
      <c r="D1979" s="40" t="str">
        <f>IF(C1979=0,0,IF(C1979="","",SUM(C$2:C1979)))</f>
        <v/>
      </c>
      <c r="E1979" s="41" t="str">
        <f>IF(H1979=0,0,IF(C1979="","",SUM(C$11:C1979)))</f>
        <v/>
      </c>
      <c r="F1979" s="41" t="str">
        <f>IF(H1979="","",COUNTIF(H$11:H1979,"="&amp;H1979))</f>
        <v/>
      </c>
      <c r="G1979" s="41" t="str">
        <f t="shared" si="270"/>
        <v/>
      </c>
      <c r="H1979" s="41" t="str">
        <f t="shared" si="271"/>
        <v/>
      </c>
      <c r="I1979" s="41" t="str">
        <f t="shared" si="272"/>
        <v/>
      </c>
      <c r="J1979" s="41" t="str">
        <f t="shared" si="273"/>
        <v/>
      </c>
      <c r="K1979" s="268"/>
      <c r="L1979" s="268"/>
      <c r="M1979" s="268"/>
      <c r="N1979" s="269"/>
      <c r="O1979" s="269"/>
      <c r="P1979" s="269"/>
      <c r="Q1979" s="270"/>
      <c r="R1979" s="271"/>
      <c r="S1979" s="268"/>
      <c r="T1979" s="268"/>
      <c r="U1979" s="268"/>
      <c r="V1979" s="268"/>
      <c r="W1979" s="65" t="str">
        <f t="shared" si="274"/>
        <v/>
      </c>
      <c r="X1979" s="65" t="str">
        <f t="shared" si="275"/>
        <v/>
      </c>
      <c r="Y1979" s="65" t="str">
        <f t="shared" si="276"/>
        <v/>
      </c>
      <c r="Z1979" s="65" t="str">
        <f t="shared" si="277"/>
        <v/>
      </c>
      <c r="AA1979" s="65" t="str">
        <f t="shared" si="278"/>
        <v/>
      </c>
    </row>
    <row r="1980" spans="1:27" x14ac:dyDescent="0.25">
      <c r="A1980" s="40" t="str">
        <f>IF(G1980="","",1*ISERROR(VLOOKUP(G1980,G$1:G1979,1,FALSE)))</f>
        <v/>
      </c>
      <c r="B1980" s="40" t="str">
        <f>IF(A1980=0,0,IF(A1980="","",SUM(A$2:A1980)))</f>
        <v/>
      </c>
      <c r="C1980" s="41" t="str">
        <f>IF(H1980="","",1*ISERROR(VLOOKUP(H1980,H$1:H1979,1,FALSE)))</f>
        <v/>
      </c>
      <c r="D1980" s="40" t="str">
        <f>IF(C1980=0,0,IF(C1980="","",SUM(C$2:C1980)))</f>
        <v/>
      </c>
      <c r="E1980" s="41" t="str">
        <f>IF(H1980=0,0,IF(C1980="","",SUM(C$11:C1980)))</f>
        <v/>
      </c>
      <c r="F1980" s="41" t="str">
        <f>IF(H1980="","",COUNTIF(H$11:H1980,"="&amp;H1980))</f>
        <v/>
      </c>
      <c r="G1980" s="41" t="str">
        <f t="shared" si="270"/>
        <v/>
      </c>
      <c r="H1980" s="41" t="str">
        <f t="shared" si="271"/>
        <v/>
      </c>
      <c r="I1980" s="41" t="str">
        <f t="shared" si="272"/>
        <v/>
      </c>
      <c r="J1980" s="41" t="str">
        <f t="shared" si="273"/>
        <v/>
      </c>
      <c r="K1980" s="268"/>
      <c r="L1980" s="268"/>
      <c r="M1980" s="268"/>
      <c r="N1980" s="269"/>
      <c r="O1980" s="269"/>
      <c r="P1980" s="269"/>
      <c r="Q1980" s="270"/>
      <c r="R1980" s="271"/>
      <c r="S1980" s="268"/>
      <c r="T1980" s="268"/>
      <c r="U1980" s="268"/>
      <c r="V1980" s="268"/>
      <c r="W1980" s="65" t="str">
        <f t="shared" si="274"/>
        <v/>
      </c>
      <c r="X1980" s="65" t="str">
        <f t="shared" si="275"/>
        <v/>
      </c>
      <c r="Y1980" s="65" t="str">
        <f t="shared" si="276"/>
        <v/>
      </c>
      <c r="Z1980" s="65" t="str">
        <f t="shared" si="277"/>
        <v/>
      </c>
      <c r="AA1980" s="65" t="str">
        <f t="shared" si="278"/>
        <v/>
      </c>
    </row>
    <row r="1981" spans="1:27" x14ac:dyDescent="0.25">
      <c r="A1981" s="40" t="str">
        <f>IF(G1981="","",1*ISERROR(VLOOKUP(G1981,G$1:G1980,1,FALSE)))</f>
        <v/>
      </c>
      <c r="B1981" s="40" t="str">
        <f>IF(A1981=0,0,IF(A1981="","",SUM(A$2:A1981)))</f>
        <v/>
      </c>
      <c r="C1981" s="41" t="str">
        <f>IF(H1981="","",1*ISERROR(VLOOKUP(H1981,H$1:H1980,1,FALSE)))</f>
        <v/>
      </c>
      <c r="D1981" s="40" t="str">
        <f>IF(C1981=0,0,IF(C1981="","",SUM(C$2:C1981)))</f>
        <v/>
      </c>
      <c r="E1981" s="41" t="str">
        <f>IF(H1981=0,0,IF(C1981="","",SUM(C$11:C1981)))</f>
        <v/>
      </c>
      <c r="F1981" s="41" t="str">
        <f>IF(H1981="","",COUNTIF(H$11:H1981,"="&amp;H1981))</f>
        <v/>
      </c>
      <c r="G1981" s="41" t="str">
        <f t="shared" si="270"/>
        <v/>
      </c>
      <c r="H1981" s="41" t="str">
        <f t="shared" si="271"/>
        <v/>
      </c>
      <c r="I1981" s="41" t="str">
        <f t="shared" si="272"/>
        <v/>
      </c>
      <c r="J1981" s="41" t="str">
        <f t="shared" si="273"/>
        <v/>
      </c>
      <c r="K1981" s="268"/>
      <c r="L1981" s="268"/>
      <c r="M1981" s="268"/>
      <c r="N1981" s="269"/>
      <c r="O1981" s="269"/>
      <c r="P1981" s="269"/>
      <c r="Q1981" s="270"/>
      <c r="R1981" s="271"/>
      <c r="S1981" s="268"/>
      <c r="T1981" s="268"/>
      <c r="U1981" s="268"/>
      <c r="V1981" s="268"/>
      <c r="W1981" s="65" t="str">
        <f t="shared" si="274"/>
        <v/>
      </c>
      <c r="X1981" s="65" t="str">
        <f t="shared" si="275"/>
        <v/>
      </c>
      <c r="Y1981" s="65" t="str">
        <f t="shared" si="276"/>
        <v/>
      </c>
      <c r="Z1981" s="65" t="str">
        <f t="shared" si="277"/>
        <v/>
      </c>
      <c r="AA1981" s="65" t="str">
        <f t="shared" si="278"/>
        <v/>
      </c>
    </row>
    <row r="1982" spans="1:27" x14ac:dyDescent="0.25">
      <c r="A1982" s="40" t="str">
        <f>IF(G1982="","",1*ISERROR(VLOOKUP(G1982,G$1:G1981,1,FALSE)))</f>
        <v/>
      </c>
      <c r="B1982" s="40" t="str">
        <f>IF(A1982=0,0,IF(A1982="","",SUM(A$2:A1982)))</f>
        <v/>
      </c>
      <c r="C1982" s="41" t="str">
        <f>IF(H1982="","",1*ISERROR(VLOOKUP(H1982,H$1:H1981,1,FALSE)))</f>
        <v/>
      </c>
      <c r="D1982" s="40" t="str">
        <f>IF(C1982=0,0,IF(C1982="","",SUM(C$2:C1982)))</f>
        <v/>
      </c>
      <c r="E1982" s="41" t="str">
        <f>IF(H1982=0,0,IF(C1982="","",SUM(C$11:C1982)))</f>
        <v/>
      </c>
      <c r="F1982" s="41" t="str">
        <f>IF(H1982="","",COUNTIF(H$11:H1982,"="&amp;H1982))</f>
        <v/>
      </c>
      <c r="G1982" s="41" t="str">
        <f t="shared" si="270"/>
        <v/>
      </c>
      <c r="H1982" s="41" t="str">
        <f t="shared" si="271"/>
        <v/>
      </c>
      <c r="I1982" s="41" t="str">
        <f t="shared" si="272"/>
        <v/>
      </c>
      <c r="J1982" s="41" t="str">
        <f t="shared" si="273"/>
        <v/>
      </c>
      <c r="K1982" s="268"/>
      <c r="L1982" s="268"/>
      <c r="M1982" s="268"/>
      <c r="N1982" s="269"/>
      <c r="O1982" s="269"/>
      <c r="P1982" s="269"/>
      <c r="Q1982" s="270"/>
      <c r="R1982" s="271"/>
      <c r="S1982" s="268"/>
      <c r="T1982" s="268"/>
      <c r="U1982" s="268"/>
      <c r="V1982" s="268"/>
      <c r="W1982" s="65" t="str">
        <f t="shared" si="274"/>
        <v/>
      </c>
      <c r="X1982" s="65" t="str">
        <f t="shared" si="275"/>
        <v/>
      </c>
      <c r="Y1982" s="65" t="str">
        <f t="shared" si="276"/>
        <v/>
      </c>
      <c r="Z1982" s="65" t="str">
        <f t="shared" si="277"/>
        <v/>
      </c>
      <c r="AA1982" s="65" t="str">
        <f t="shared" si="278"/>
        <v/>
      </c>
    </row>
    <row r="1983" spans="1:27" x14ac:dyDescent="0.25">
      <c r="A1983" s="40" t="str">
        <f>IF(G1983="","",1*ISERROR(VLOOKUP(G1983,G$1:G1982,1,FALSE)))</f>
        <v/>
      </c>
      <c r="B1983" s="40" t="str">
        <f>IF(A1983=0,0,IF(A1983="","",SUM(A$2:A1983)))</f>
        <v/>
      </c>
      <c r="C1983" s="41" t="str">
        <f>IF(H1983="","",1*ISERROR(VLOOKUP(H1983,H$1:H1982,1,FALSE)))</f>
        <v/>
      </c>
      <c r="D1983" s="40" t="str">
        <f>IF(C1983=0,0,IF(C1983="","",SUM(C$2:C1983)))</f>
        <v/>
      </c>
      <c r="E1983" s="41" t="str">
        <f>IF(H1983=0,0,IF(C1983="","",SUM(C$11:C1983)))</f>
        <v/>
      </c>
      <c r="F1983" s="41" t="str">
        <f>IF(H1983="","",COUNTIF(H$11:H1983,"="&amp;H1983))</f>
        <v/>
      </c>
      <c r="G1983" s="41" t="str">
        <f t="shared" si="270"/>
        <v/>
      </c>
      <c r="H1983" s="41" t="str">
        <f t="shared" si="271"/>
        <v/>
      </c>
      <c r="I1983" s="41" t="str">
        <f t="shared" si="272"/>
        <v/>
      </c>
      <c r="J1983" s="41" t="str">
        <f t="shared" si="273"/>
        <v/>
      </c>
      <c r="K1983" s="268"/>
      <c r="L1983" s="268"/>
      <c r="M1983" s="268"/>
      <c r="N1983" s="269"/>
      <c r="O1983" s="269"/>
      <c r="P1983" s="269"/>
      <c r="Q1983" s="270"/>
      <c r="R1983" s="271"/>
      <c r="S1983" s="268"/>
      <c r="T1983" s="268"/>
      <c r="U1983" s="268"/>
      <c r="V1983" s="268"/>
      <c r="W1983" s="65" t="str">
        <f t="shared" si="274"/>
        <v/>
      </c>
      <c r="X1983" s="65" t="str">
        <f t="shared" si="275"/>
        <v/>
      </c>
      <c r="Y1983" s="65" t="str">
        <f t="shared" si="276"/>
        <v/>
      </c>
      <c r="Z1983" s="65" t="str">
        <f t="shared" si="277"/>
        <v/>
      </c>
      <c r="AA1983" s="65" t="str">
        <f t="shared" si="278"/>
        <v/>
      </c>
    </row>
    <row r="1984" spans="1:27" x14ac:dyDescent="0.25">
      <c r="A1984" s="40" t="str">
        <f>IF(G1984="","",1*ISERROR(VLOOKUP(G1984,G$1:G1983,1,FALSE)))</f>
        <v/>
      </c>
      <c r="B1984" s="40" t="str">
        <f>IF(A1984=0,0,IF(A1984="","",SUM(A$2:A1984)))</f>
        <v/>
      </c>
      <c r="C1984" s="41" t="str">
        <f>IF(H1984="","",1*ISERROR(VLOOKUP(H1984,H$1:H1983,1,FALSE)))</f>
        <v/>
      </c>
      <c r="D1984" s="40" t="str">
        <f>IF(C1984=0,0,IF(C1984="","",SUM(C$2:C1984)))</f>
        <v/>
      </c>
      <c r="E1984" s="41" t="str">
        <f>IF(H1984=0,0,IF(C1984="","",SUM(C$11:C1984)))</f>
        <v/>
      </c>
      <c r="F1984" s="41" t="str">
        <f>IF(H1984="","",COUNTIF(H$11:H1984,"="&amp;H1984))</f>
        <v/>
      </c>
      <c r="G1984" s="41" t="str">
        <f t="shared" si="270"/>
        <v/>
      </c>
      <c r="H1984" s="41" t="str">
        <f t="shared" si="271"/>
        <v/>
      </c>
      <c r="I1984" s="41" t="str">
        <f t="shared" si="272"/>
        <v/>
      </c>
      <c r="J1984" s="41" t="str">
        <f t="shared" si="273"/>
        <v/>
      </c>
      <c r="K1984" s="268"/>
      <c r="L1984" s="268"/>
      <c r="M1984" s="268"/>
      <c r="N1984" s="269"/>
      <c r="O1984" s="269"/>
      <c r="P1984" s="269"/>
      <c r="Q1984" s="270"/>
      <c r="R1984" s="271"/>
      <c r="S1984" s="268"/>
      <c r="T1984" s="268"/>
      <c r="U1984" s="268"/>
      <c r="V1984" s="268"/>
      <c r="W1984" s="65" t="str">
        <f t="shared" si="274"/>
        <v/>
      </c>
      <c r="X1984" s="65" t="str">
        <f t="shared" si="275"/>
        <v/>
      </c>
      <c r="Y1984" s="65" t="str">
        <f t="shared" si="276"/>
        <v/>
      </c>
      <c r="Z1984" s="65" t="str">
        <f t="shared" si="277"/>
        <v/>
      </c>
      <c r="AA1984" s="65" t="str">
        <f t="shared" si="278"/>
        <v/>
      </c>
    </row>
    <row r="1985" spans="1:27" x14ac:dyDescent="0.25">
      <c r="A1985" s="40" t="str">
        <f>IF(G1985="","",1*ISERROR(VLOOKUP(G1985,G$1:G1984,1,FALSE)))</f>
        <v/>
      </c>
      <c r="B1985" s="40" t="str">
        <f>IF(A1985=0,0,IF(A1985="","",SUM(A$2:A1985)))</f>
        <v/>
      </c>
      <c r="C1985" s="41" t="str">
        <f>IF(H1985="","",1*ISERROR(VLOOKUP(H1985,H$1:H1984,1,FALSE)))</f>
        <v/>
      </c>
      <c r="D1985" s="40" t="str">
        <f>IF(C1985=0,0,IF(C1985="","",SUM(C$2:C1985)))</f>
        <v/>
      </c>
      <c r="E1985" s="41" t="str">
        <f>IF(H1985=0,0,IF(C1985="","",SUM(C$11:C1985)))</f>
        <v/>
      </c>
      <c r="F1985" s="41" t="str">
        <f>IF(H1985="","",COUNTIF(H$11:H1985,"="&amp;H1985))</f>
        <v/>
      </c>
      <c r="G1985" s="41" t="str">
        <f t="shared" si="270"/>
        <v/>
      </c>
      <c r="H1985" s="41" t="str">
        <f t="shared" si="271"/>
        <v/>
      </c>
      <c r="I1985" s="41" t="str">
        <f t="shared" si="272"/>
        <v/>
      </c>
      <c r="J1985" s="41" t="str">
        <f t="shared" si="273"/>
        <v/>
      </c>
      <c r="K1985" s="268"/>
      <c r="L1985" s="268"/>
      <c r="M1985" s="268"/>
      <c r="N1985" s="269"/>
      <c r="O1985" s="269"/>
      <c r="P1985" s="269"/>
      <c r="Q1985" s="270"/>
      <c r="R1985" s="271"/>
      <c r="S1985" s="268"/>
      <c r="T1985" s="268"/>
      <c r="U1985" s="268"/>
      <c r="V1985" s="268"/>
      <c r="W1985" s="65" t="str">
        <f t="shared" si="274"/>
        <v/>
      </c>
      <c r="X1985" s="65" t="str">
        <f t="shared" si="275"/>
        <v/>
      </c>
      <c r="Y1985" s="65" t="str">
        <f t="shared" si="276"/>
        <v/>
      </c>
      <c r="Z1985" s="65" t="str">
        <f t="shared" si="277"/>
        <v/>
      </c>
      <c r="AA1985" s="65" t="str">
        <f t="shared" si="278"/>
        <v/>
      </c>
    </row>
    <row r="1986" spans="1:27" x14ac:dyDescent="0.25">
      <c r="A1986" s="40" t="str">
        <f>IF(G1986="","",1*ISERROR(VLOOKUP(G1986,G$1:G1985,1,FALSE)))</f>
        <v/>
      </c>
      <c r="B1986" s="40" t="str">
        <f>IF(A1986=0,0,IF(A1986="","",SUM(A$2:A1986)))</f>
        <v/>
      </c>
      <c r="C1986" s="41" t="str">
        <f>IF(H1986="","",1*ISERROR(VLOOKUP(H1986,H$1:H1985,1,FALSE)))</f>
        <v/>
      </c>
      <c r="D1986" s="40" t="str">
        <f>IF(C1986=0,0,IF(C1986="","",SUM(C$2:C1986)))</f>
        <v/>
      </c>
      <c r="E1986" s="41" t="str">
        <f>IF(H1986=0,0,IF(C1986="","",SUM(C$11:C1986)))</f>
        <v/>
      </c>
      <c r="F1986" s="41" t="str">
        <f>IF(H1986="","",COUNTIF(H$11:H1986,"="&amp;H1986))</f>
        <v/>
      </c>
      <c r="G1986" s="41" t="str">
        <f t="shared" ref="G1986:G2049" si="279">IF(K1986="","",IF(M1986="","",CONCATENATE(K1986,"-",M1986)))</f>
        <v/>
      </c>
      <c r="H1986" s="41" t="str">
        <f t="shared" ref="H1986:H2049" si="280">IF(G1986="","",CONCATENATE(G1986,"-",N1986))</f>
        <v/>
      </c>
      <c r="I1986" s="41" t="str">
        <f t="shared" ref="I1986:I2049" si="281">IF(H1986="","",CONCATENATE(H1986,"-",F1986))</f>
        <v/>
      </c>
      <c r="J1986" s="41" t="str">
        <f t="shared" ref="J1986:J2049" si="282">IF(G1986="","",CONCATENATE(G1986,"-",O1986))</f>
        <v/>
      </c>
      <c r="K1986" s="268"/>
      <c r="L1986" s="268"/>
      <c r="M1986" s="268"/>
      <c r="N1986" s="269"/>
      <c r="O1986" s="269"/>
      <c r="P1986" s="269"/>
      <c r="Q1986" s="270"/>
      <c r="R1986" s="271"/>
      <c r="S1986" s="268"/>
      <c r="T1986" s="268"/>
      <c r="U1986" s="268"/>
      <c r="V1986" s="268"/>
      <c r="W1986" s="65" t="str">
        <f t="shared" ref="W1986:W2049" si="283">IF(S1986="","",IF(S1986="Yes",1,0))</f>
        <v/>
      </c>
      <c r="X1986" s="65" t="str">
        <f t="shared" ref="X1986:X2049" si="284">IF(T1986="","",IF(T1986="Yes",1,0))</f>
        <v/>
      </c>
      <c r="Y1986" s="65" t="str">
        <f t="shared" ref="Y1986:Y2049" si="285">IF(U1986="","",IF(U1986="Yes",1,0))</f>
        <v/>
      </c>
      <c r="Z1986" s="65" t="str">
        <f t="shared" ref="Z1986:Z2049" si="286">IF(V1986="","",IF(V1986="Yes",1,0))</f>
        <v/>
      </c>
      <c r="AA1986" s="65" t="str">
        <f t="shared" ref="AA1986:AA2049" si="287">IF(N1986="","",CONCATENATE(N1986,"-",O1986))</f>
        <v/>
      </c>
    </row>
    <row r="1987" spans="1:27" x14ac:dyDescent="0.25">
      <c r="A1987" s="40" t="str">
        <f>IF(G1987="","",1*ISERROR(VLOOKUP(G1987,G$1:G1986,1,FALSE)))</f>
        <v/>
      </c>
      <c r="B1987" s="40" t="str">
        <f>IF(A1987=0,0,IF(A1987="","",SUM(A$2:A1987)))</f>
        <v/>
      </c>
      <c r="C1987" s="41" t="str">
        <f>IF(H1987="","",1*ISERROR(VLOOKUP(H1987,H$1:H1986,1,FALSE)))</f>
        <v/>
      </c>
      <c r="D1987" s="40" t="str">
        <f>IF(C1987=0,0,IF(C1987="","",SUM(C$2:C1987)))</f>
        <v/>
      </c>
      <c r="E1987" s="41" t="str">
        <f>IF(H1987=0,0,IF(C1987="","",SUM(C$11:C1987)))</f>
        <v/>
      </c>
      <c r="F1987" s="41" t="str">
        <f>IF(H1987="","",COUNTIF(H$11:H1987,"="&amp;H1987))</f>
        <v/>
      </c>
      <c r="G1987" s="41" t="str">
        <f t="shared" si="279"/>
        <v/>
      </c>
      <c r="H1987" s="41" t="str">
        <f t="shared" si="280"/>
        <v/>
      </c>
      <c r="I1987" s="41" t="str">
        <f t="shared" si="281"/>
        <v/>
      </c>
      <c r="J1987" s="41" t="str">
        <f t="shared" si="282"/>
        <v/>
      </c>
      <c r="K1987" s="268"/>
      <c r="L1987" s="268"/>
      <c r="M1987" s="268"/>
      <c r="N1987" s="269"/>
      <c r="O1987" s="269"/>
      <c r="P1987" s="269"/>
      <c r="Q1987" s="270"/>
      <c r="R1987" s="271"/>
      <c r="S1987" s="268"/>
      <c r="T1987" s="268"/>
      <c r="U1987" s="268"/>
      <c r="V1987" s="268"/>
      <c r="W1987" s="65" t="str">
        <f t="shared" si="283"/>
        <v/>
      </c>
      <c r="X1987" s="65" t="str">
        <f t="shared" si="284"/>
        <v/>
      </c>
      <c r="Y1987" s="65" t="str">
        <f t="shared" si="285"/>
        <v/>
      </c>
      <c r="Z1987" s="65" t="str">
        <f t="shared" si="286"/>
        <v/>
      </c>
      <c r="AA1987" s="65" t="str">
        <f t="shared" si="287"/>
        <v/>
      </c>
    </row>
    <row r="1988" spans="1:27" x14ac:dyDescent="0.25">
      <c r="A1988" s="40" t="str">
        <f>IF(G1988="","",1*ISERROR(VLOOKUP(G1988,G$1:G1987,1,FALSE)))</f>
        <v/>
      </c>
      <c r="B1988" s="40" t="str">
        <f>IF(A1988=0,0,IF(A1988="","",SUM(A$2:A1988)))</f>
        <v/>
      </c>
      <c r="C1988" s="41" t="str">
        <f>IF(H1988="","",1*ISERROR(VLOOKUP(H1988,H$1:H1987,1,FALSE)))</f>
        <v/>
      </c>
      <c r="D1988" s="40" t="str">
        <f>IF(C1988=0,0,IF(C1988="","",SUM(C$2:C1988)))</f>
        <v/>
      </c>
      <c r="E1988" s="41" t="str">
        <f>IF(H1988=0,0,IF(C1988="","",SUM(C$11:C1988)))</f>
        <v/>
      </c>
      <c r="F1988" s="41" t="str">
        <f>IF(H1988="","",COUNTIF(H$11:H1988,"="&amp;H1988))</f>
        <v/>
      </c>
      <c r="G1988" s="41" t="str">
        <f t="shared" si="279"/>
        <v/>
      </c>
      <c r="H1988" s="41" t="str">
        <f t="shared" si="280"/>
        <v/>
      </c>
      <c r="I1988" s="41" t="str">
        <f t="shared" si="281"/>
        <v/>
      </c>
      <c r="J1988" s="41" t="str">
        <f t="shared" si="282"/>
        <v/>
      </c>
      <c r="K1988" s="268"/>
      <c r="L1988" s="268"/>
      <c r="M1988" s="268"/>
      <c r="N1988" s="269"/>
      <c r="O1988" s="269"/>
      <c r="P1988" s="269"/>
      <c r="Q1988" s="270"/>
      <c r="R1988" s="271"/>
      <c r="S1988" s="268"/>
      <c r="T1988" s="268"/>
      <c r="U1988" s="268"/>
      <c r="V1988" s="268"/>
      <c r="W1988" s="65" t="str">
        <f t="shared" si="283"/>
        <v/>
      </c>
      <c r="X1988" s="65" t="str">
        <f t="shared" si="284"/>
        <v/>
      </c>
      <c r="Y1988" s="65" t="str">
        <f t="shared" si="285"/>
        <v/>
      </c>
      <c r="Z1988" s="65" t="str">
        <f t="shared" si="286"/>
        <v/>
      </c>
      <c r="AA1988" s="65" t="str">
        <f t="shared" si="287"/>
        <v/>
      </c>
    </row>
    <row r="1989" spans="1:27" x14ac:dyDescent="0.25">
      <c r="A1989" s="40" t="str">
        <f>IF(G1989="","",1*ISERROR(VLOOKUP(G1989,G$1:G1988,1,FALSE)))</f>
        <v/>
      </c>
      <c r="B1989" s="40" t="str">
        <f>IF(A1989=0,0,IF(A1989="","",SUM(A$2:A1989)))</f>
        <v/>
      </c>
      <c r="C1989" s="41" t="str">
        <f>IF(H1989="","",1*ISERROR(VLOOKUP(H1989,H$1:H1988,1,FALSE)))</f>
        <v/>
      </c>
      <c r="D1989" s="40" t="str">
        <f>IF(C1989=0,0,IF(C1989="","",SUM(C$2:C1989)))</f>
        <v/>
      </c>
      <c r="E1989" s="41" t="str">
        <f>IF(H1989=0,0,IF(C1989="","",SUM(C$11:C1989)))</f>
        <v/>
      </c>
      <c r="F1989" s="41" t="str">
        <f>IF(H1989="","",COUNTIF(H$11:H1989,"="&amp;H1989))</f>
        <v/>
      </c>
      <c r="G1989" s="41" t="str">
        <f t="shared" si="279"/>
        <v/>
      </c>
      <c r="H1989" s="41" t="str">
        <f t="shared" si="280"/>
        <v/>
      </c>
      <c r="I1989" s="41" t="str">
        <f t="shared" si="281"/>
        <v/>
      </c>
      <c r="J1989" s="41" t="str">
        <f t="shared" si="282"/>
        <v/>
      </c>
      <c r="K1989" s="268"/>
      <c r="L1989" s="268"/>
      <c r="M1989" s="268"/>
      <c r="N1989" s="269"/>
      <c r="O1989" s="269"/>
      <c r="P1989" s="269"/>
      <c r="Q1989" s="270"/>
      <c r="R1989" s="271"/>
      <c r="S1989" s="268"/>
      <c r="T1989" s="268"/>
      <c r="U1989" s="268"/>
      <c r="V1989" s="268"/>
      <c r="W1989" s="65" t="str">
        <f t="shared" si="283"/>
        <v/>
      </c>
      <c r="X1989" s="65" t="str">
        <f t="shared" si="284"/>
        <v/>
      </c>
      <c r="Y1989" s="65" t="str">
        <f t="shared" si="285"/>
        <v/>
      </c>
      <c r="Z1989" s="65" t="str">
        <f t="shared" si="286"/>
        <v/>
      </c>
      <c r="AA1989" s="65" t="str">
        <f t="shared" si="287"/>
        <v/>
      </c>
    </row>
    <row r="1990" spans="1:27" x14ac:dyDescent="0.25">
      <c r="A1990" s="40" t="str">
        <f>IF(G1990="","",1*ISERROR(VLOOKUP(G1990,G$1:G1989,1,FALSE)))</f>
        <v/>
      </c>
      <c r="B1990" s="40" t="str">
        <f>IF(A1990=0,0,IF(A1990="","",SUM(A$2:A1990)))</f>
        <v/>
      </c>
      <c r="C1990" s="41" t="str">
        <f>IF(H1990="","",1*ISERROR(VLOOKUP(H1990,H$1:H1989,1,FALSE)))</f>
        <v/>
      </c>
      <c r="D1990" s="40" t="str">
        <f>IF(C1990=0,0,IF(C1990="","",SUM(C$2:C1990)))</f>
        <v/>
      </c>
      <c r="E1990" s="41" t="str">
        <f>IF(H1990=0,0,IF(C1990="","",SUM(C$11:C1990)))</f>
        <v/>
      </c>
      <c r="F1990" s="41" t="str">
        <f>IF(H1990="","",COUNTIF(H$11:H1990,"="&amp;H1990))</f>
        <v/>
      </c>
      <c r="G1990" s="41" t="str">
        <f t="shared" si="279"/>
        <v/>
      </c>
      <c r="H1990" s="41" t="str">
        <f t="shared" si="280"/>
        <v/>
      </c>
      <c r="I1990" s="41" t="str">
        <f t="shared" si="281"/>
        <v/>
      </c>
      <c r="J1990" s="41" t="str">
        <f t="shared" si="282"/>
        <v/>
      </c>
      <c r="K1990" s="268"/>
      <c r="L1990" s="268"/>
      <c r="M1990" s="268"/>
      <c r="N1990" s="269"/>
      <c r="O1990" s="269"/>
      <c r="P1990" s="269"/>
      <c r="Q1990" s="270"/>
      <c r="R1990" s="271"/>
      <c r="S1990" s="268"/>
      <c r="T1990" s="268"/>
      <c r="U1990" s="268"/>
      <c r="V1990" s="268"/>
      <c r="W1990" s="65" t="str">
        <f t="shared" si="283"/>
        <v/>
      </c>
      <c r="X1990" s="65" t="str">
        <f t="shared" si="284"/>
        <v/>
      </c>
      <c r="Y1990" s="65" t="str">
        <f t="shared" si="285"/>
        <v/>
      </c>
      <c r="Z1990" s="65" t="str">
        <f t="shared" si="286"/>
        <v/>
      </c>
      <c r="AA1990" s="65" t="str">
        <f t="shared" si="287"/>
        <v/>
      </c>
    </row>
    <row r="1991" spans="1:27" x14ac:dyDescent="0.25">
      <c r="A1991" s="40" t="str">
        <f>IF(G1991="","",1*ISERROR(VLOOKUP(G1991,G$1:G1990,1,FALSE)))</f>
        <v/>
      </c>
      <c r="B1991" s="40" t="str">
        <f>IF(A1991=0,0,IF(A1991="","",SUM(A$2:A1991)))</f>
        <v/>
      </c>
      <c r="C1991" s="41" t="str">
        <f>IF(H1991="","",1*ISERROR(VLOOKUP(H1991,H$1:H1990,1,FALSE)))</f>
        <v/>
      </c>
      <c r="D1991" s="40" t="str">
        <f>IF(C1991=0,0,IF(C1991="","",SUM(C$2:C1991)))</f>
        <v/>
      </c>
      <c r="E1991" s="41" t="str">
        <f>IF(H1991=0,0,IF(C1991="","",SUM(C$11:C1991)))</f>
        <v/>
      </c>
      <c r="F1991" s="41" t="str">
        <f>IF(H1991="","",COUNTIF(H$11:H1991,"="&amp;H1991))</f>
        <v/>
      </c>
      <c r="G1991" s="41" t="str">
        <f t="shared" si="279"/>
        <v/>
      </c>
      <c r="H1991" s="41" t="str">
        <f t="shared" si="280"/>
        <v/>
      </c>
      <c r="I1991" s="41" t="str">
        <f t="shared" si="281"/>
        <v/>
      </c>
      <c r="J1991" s="41" t="str">
        <f t="shared" si="282"/>
        <v/>
      </c>
      <c r="K1991" s="268"/>
      <c r="L1991" s="268"/>
      <c r="M1991" s="268"/>
      <c r="N1991" s="269"/>
      <c r="O1991" s="269"/>
      <c r="P1991" s="269"/>
      <c r="Q1991" s="270"/>
      <c r="R1991" s="271"/>
      <c r="S1991" s="268"/>
      <c r="T1991" s="268"/>
      <c r="U1991" s="268"/>
      <c r="V1991" s="268"/>
      <c r="W1991" s="65" t="str">
        <f t="shared" si="283"/>
        <v/>
      </c>
      <c r="X1991" s="65" t="str">
        <f t="shared" si="284"/>
        <v/>
      </c>
      <c r="Y1991" s="65" t="str">
        <f t="shared" si="285"/>
        <v/>
      </c>
      <c r="Z1991" s="65" t="str">
        <f t="shared" si="286"/>
        <v/>
      </c>
      <c r="AA1991" s="65" t="str">
        <f t="shared" si="287"/>
        <v/>
      </c>
    </row>
    <row r="1992" spans="1:27" x14ac:dyDescent="0.25">
      <c r="A1992" s="40" t="str">
        <f>IF(G1992="","",1*ISERROR(VLOOKUP(G1992,G$1:G1991,1,FALSE)))</f>
        <v/>
      </c>
      <c r="B1992" s="40" t="str">
        <f>IF(A1992=0,0,IF(A1992="","",SUM(A$2:A1992)))</f>
        <v/>
      </c>
      <c r="C1992" s="41" t="str">
        <f>IF(H1992="","",1*ISERROR(VLOOKUP(H1992,H$1:H1991,1,FALSE)))</f>
        <v/>
      </c>
      <c r="D1992" s="40" t="str">
        <f>IF(C1992=0,0,IF(C1992="","",SUM(C$2:C1992)))</f>
        <v/>
      </c>
      <c r="E1992" s="41" t="str">
        <f>IF(H1992=0,0,IF(C1992="","",SUM(C$11:C1992)))</f>
        <v/>
      </c>
      <c r="F1992" s="41" t="str">
        <f>IF(H1992="","",COUNTIF(H$11:H1992,"="&amp;H1992))</f>
        <v/>
      </c>
      <c r="G1992" s="41" t="str">
        <f t="shared" si="279"/>
        <v/>
      </c>
      <c r="H1992" s="41" t="str">
        <f t="shared" si="280"/>
        <v/>
      </c>
      <c r="I1992" s="41" t="str">
        <f t="shared" si="281"/>
        <v/>
      </c>
      <c r="J1992" s="41" t="str">
        <f t="shared" si="282"/>
        <v/>
      </c>
      <c r="K1992" s="268"/>
      <c r="L1992" s="268"/>
      <c r="M1992" s="268"/>
      <c r="N1992" s="269"/>
      <c r="O1992" s="269"/>
      <c r="P1992" s="269"/>
      <c r="Q1992" s="270"/>
      <c r="R1992" s="271"/>
      <c r="S1992" s="268"/>
      <c r="T1992" s="268"/>
      <c r="U1992" s="268"/>
      <c r="V1992" s="268"/>
      <c r="W1992" s="65" t="str">
        <f t="shared" si="283"/>
        <v/>
      </c>
      <c r="X1992" s="65" t="str">
        <f t="shared" si="284"/>
        <v/>
      </c>
      <c r="Y1992" s="65" t="str">
        <f t="shared" si="285"/>
        <v/>
      </c>
      <c r="Z1992" s="65" t="str">
        <f t="shared" si="286"/>
        <v/>
      </c>
      <c r="AA1992" s="65" t="str">
        <f t="shared" si="287"/>
        <v/>
      </c>
    </row>
    <row r="1993" spans="1:27" x14ac:dyDescent="0.25">
      <c r="A1993" s="40" t="str">
        <f>IF(G1993="","",1*ISERROR(VLOOKUP(G1993,G$1:G1992,1,FALSE)))</f>
        <v/>
      </c>
      <c r="B1993" s="40" t="str">
        <f>IF(A1993=0,0,IF(A1993="","",SUM(A$2:A1993)))</f>
        <v/>
      </c>
      <c r="C1993" s="41" t="str">
        <f>IF(H1993="","",1*ISERROR(VLOOKUP(H1993,H$1:H1992,1,FALSE)))</f>
        <v/>
      </c>
      <c r="D1993" s="40" t="str">
        <f>IF(C1993=0,0,IF(C1993="","",SUM(C$2:C1993)))</f>
        <v/>
      </c>
      <c r="E1993" s="41" t="str">
        <f>IF(H1993=0,0,IF(C1993="","",SUM(C$11:C1993)))</f>
        <v/>
      </c>
      <c r="F1993" s="41" t="str">
        <f>IF(H1993="","",COUNTIF(H$11:H1993,"="&amp;H1993))</f>
        <v/>
      </c>
      <c r="G1993" s="41" t="str">
        <f t="shared" si="279"/>
        <v/>
      </c>
      <c r="H1993" s="41" t="str">
        <f t="shared" si="280"/>
        <v/>
      </c>
      <c r="I1993" s="41" t="str">
        <f t="shared" si="281"/>
        <v/>
      </c>
      <c r="J1993" s="41" t="str">
        <f t="shared" si="282"/>
        <v/>
      </c>
      <c r="K1993" s="268"/>
      <c r="L1993" s="268"/>
      <c r="M1993" s="268"/>
      <c r="N1993" s="269"/>
      <c r="O1993" s="269"/>
      <c r="P1993" s="269"/>
      <c r="Q1993" s="270"/>
      <c r="R1993" s="271"/>
      <c r="S1993" s="268"/>
      <c r="T1993" s="268"/>
      <c r="U1993" s="268"/>
      <c r="V1993" s="268"/>
      <c r="W1993" s="65" t="str">
        <f t="shared" si="283"/>
        <v/>
      </c>
      <c r="X1993" s="65" t="str">
        <f t="shared" si="284"/>
        <v/>
      </c>
      <c r="Y1993" s="65" t="str">
        <f t="shared" si="285"/>
        <v/>
      </c>
      <c r="Z1993" s="65" t="str">
        <f t="shared" si="286"/>
        <v/>
      </c>
      <c r="AA1993" s="65" t="str">
        <f t="shared" si="287"/>
        <v/>
      </c>
    </row>
    <row r="1994" spans="1:27" x14ac:dyDescent="0.25">
      <c r="A1994" s="40" t="str">
        <f>IF(G1994="","",1*ISERROR(VLOOKUP(G1994,G$1:G1993,1,FALSE)))</f>
        <v/>
      </c>
      <c r="B1994" s="40" t="str">
        <f>IF(A1994=0,0,IF(A1994="","",SUM(A$2:A1994)))</f>
        <v/>
      </c>
      <c r="C1994" s="41" t="str">
        <f>IF(H1994="","",1*ISERROR(VLOOKUP(H1994,H$1:H1993,1,FALSE)))</f>
        <v/>
      </c>
      <c r="D1994" s="40" t="str">
        <f>IF(C1994=0,0,IF(C1994="","",SUM(C$2:C1994)))</f>
        <v/>
      </c>
      <c r="E1994" s="41" t="str">
        <f>IF(H1994=0,0,IF(C1994="","",SUM(C$11:C1994)))</f>
        <v/>
      </c>
      <c r="F1994" s="41" t="str">
        <f>IF(H1994="","",COUNTIF(H$11:H1994,"="&amp;H1994))</f>
        <v/>
      </c>
      <c r="G1994" s="41" t="str">
        <f t="shared" si="279"/>
        <v/>
      </c>
      <c r="H1994" s="41" t="str">
        <f t="shared" si="280"/>
        <v/>
      </c>
      <c r="I1994" s="41" t="str">
        <f t="shared" si="281"/>
        <v/>
      </c>
      <c r="J1994" s="41" t="str">
        <f t="shared" si="282"/>
        <v/>
      </c>
      <c r="K1994" s="268"/>
      <c r="L1994" s="268"/>
      <c r="M1994" s="268"/>
      <c r="N1994" s="269"/>
      <c r="O1994" s="269"/>
      <c r="P1994" s="269"/>
      <c r="Q1994" s="270"/>
      <c r="R1994" s="271"/>
      <c r="S1994" s="268"/>
      <c r="T1994" s="268"/>
      <c r="U1994" s="268"/>
      <c r="V1994" s="268"/>
      <c r="W1994" s="65" t="str">
        <f t="shared" si="283"/>
        <v/>
      </c>
      <c r="X1994" s="65" t="str">
        <f t="shared" si="284"/>
        <v/>
      </c>
      <c r="Y1994" s="65" t="str">
        <f t="shared" si="285"/>
        <v/>
      </c>
      <c r="Z1994" s="65" t="str">
        <f t="shared" si="286"/>
        <v/>
      </c>
      <c r="AA1994" s="65" t="str">
        <f t="shared" si="287"/>
        <v/>
      </c>
    </row>
    <row r="1995" spans="1:27" x14ac:dyDescent="0.25">
      <c r="A1995" s="40" t="str">
        <f>IF(G1995="","",1*ISERROR(VLOOKUP(G1995,G$1:G1994,1,FALSE)))</f>
        <v/>
      </c>
      <c r="B1995" s="40" t="str">
        <f>IF(A1995=0,0,IF(A1995="","",SUM(A$2:A1995)))</f>
        <v/>
      </c>
      <c r="C1995" s="41" t="str">
        <f>IF(H1995="","",1*ISERROR(VLOOKUP(H1995,H$1:H1994,1,FALSE)))</f>
        <v/>
      </c>
      <c r="D1995" s="40" t="str">
        <f>IF(C1995=0,0,IF(C1995="","",SUM(C$2:C1995)))</f>
        <v/>
      </c>
      <c r="E1995" s="41" t="str">
        <f>IF(H1995=0,0,IF(C1995="","",SUM(C$11:C1995)))</f>
        <v/>
      </c>
      <c r="F1995" s="41" t="str">
        <f>IF(H1995="","",COUNTIF(H$11:H1995,"="&amp;H1995))</f>
        <v/>
      </c>
      <c r="G1995" s="41" t="str">
        <f t="shared" si="279"/>
        <v/>
      </c>
      <c r="H1995" s="41" t="str">
        <f t="shared" si="280"/>
        <v/>
      </c>
      <c r="I1995" s="41" t="str">
        <f t="shared" si="281"/>
        <v/>
      </c>
      <c r="J1995" s="41" t="str">
        <f t="shared" si="282"/>
        <v/>
      </c>
      <c r="K1995" s="268"/>
      <c r="L1995" s="268"/>
      <c r="M1995" s="268"/>
      <c r="N1995" s="269"/>
      <c r="O1995" s="269"/>
      <c r="P1995" s="269"/>
      <c r="Q1995" s="270"/>
      <c r="R1995" s="271"/>
      <c r="S1995" s="268"/>
      <c r="T1995" s="268"/>
      <c r="U1995" s="268"/>
      <c r="V1995" s="268"/>
      <c r="W1995" s="65" t="str">
        <f t="shared" si="283"/>
        <v/>
      </c>
      <c r="X1995" s="65" t="str">
        <f t="shared" si="284"/>
        <v/>
      </c>
      <c r="Y1995" s="65" t="str">
        <f t="shared" si="285"/>
        <v/>
      </c>
      <c r="Z1995" s="65" t="str">
        <f t="shared" si="286"/>
        <v/>
      </c>
      <c r="AA1995" s="65" t="str">
        <f t="shared" si="287"/>
        <v/>
      </c>
    </row>
    <row r="1996" spans="1:27" x14ac:dyDescent="0.25">
      <c r="A1996" s="40" t="str">
        <f>IF(G1996="","",1*ISERROR(VLOOKUP(G1996,G$1:G1995,1,FALSE)))</f>
        <v/>
      </c>
      <c r="B1996" s="40" t="str">
        <f>IF(A1996=0,0,IF(A1996="","",SUM(A$2:A1996)))</f>
        <v/>
      </c>
      <c r="C1996" s="41" t="str">
        <f>IF(H1996="","",1*ISERROR(VLOOKUP(H1996,H$1:H1995,1,FALSE)))</f>
        <v/>
      </c>
      <c r="D1996" s="40" t="str">
        <f>IF(C1996=0,0,IF(C1996="","",SUM(C$2:C1996)))</f>
        <v/>
      </c>
      <c r="E1996" s="41" t="str">
        <f>IF(H1996=0,0,IF(C1996="","",SUM(C$11:C1996)))</f>
        <v/>
      </c>
      <c r="F1996" s="41" t="str">
        <f>IF(H1996="","",COUNTIF(H$11:H1996,"="&amp;H1996))</f>
        <v/>
      </c>
      <c r="G1996" s="41" t="str">
        <f t="shared" si="279"/>
        <v/>
      </c>
      <c r="H1996" s="41" t="str">
        <f t="shared" si="280"/>
        <v/>
      </c>
      <c r="I1996" s="41" t="str">
        <f t="shared" si="281"/>
        <v/>
      </c>
      <c r="J1996" s="41" t="str">
        <f t="shared" si="282"/>
        <v/>
      </c>
      <c r="K1996" s="268"/>
      <c r="L1996" s="268"/>
      <c r="M1996" s="268"/>
      <c r="N1996" s="269"/>
      <c r="O1996" s="269"/>
      <c r="P1996" s="269"/>
      <c r="Q1996" s="270"/>
      <c r="R1996" s="271"/>
      <c r="S1996" s="268"/>
      <c r="T1996" s="268"/>
      <c r="U1996" s="268"/>
      <c r="V1996" s="268"/>
      <c r="W1996" s="65" t="str">
        <f t="shared" si="283"/>
        <v/>
      </c>
      <c r="X1996" s="65" t="str">
        <f t="shared" si="284"/>
        <v/>
      </c>
      <c r="Y1996" s="65" t="str">
        <f t="shared" si="285"/>
        <v/>
      </c>
      <c r="Z1996" s="65" t="str">
        <f t="shared" si="286"/>
        <v/>
      </c>
      <c r="AA1996" s="65" t="str">
        <f t="shared" si="287"/>
        <v/>
      </c>
    </row>
    <row r="1997" spans="1:27" x14ac:dyDescent="0.25">
      <c r="A1997" s="40" t="str">
        <f>IF(G1997="","",1*ISERROR(VLOOKUP(G1997,G$1:G1996,1,FALSE)))</f>
        <v/>
      </c>
      <c r="B1997" s="40" t="str">
        <f>IF(A1997=0,0,IF(A1997="","",SUM(A$2:A1997)))</f>
        <v/>
      </c>
      <c r="C1997" s="41" t="str">
        <f>IF(H1997="","",1*ISERROR(VLOOKUP(H1997,H$1:H1996,1,FALSE)))</f>
        <v/>
      </c>
      <c r="D1997" s="40" t="str">
        <f>IF(C1997=0,0,IF(C1997="","",SUM(C$2:C1997)))</f>
        <v/>
      </c>
      <c r="E1997" s="41" t="str">
        <f>IF(H1997=0,0,IF(C1997="","",SUM(C$11:C1997)))</f>
        <v/>
      </c>
      <c r="F1997" s="41" t="str">
        <f>IF(H1997="","",COUNTIF(H$11:H1997,"="&amp;H1997))</f>
        <v/>
      </c>
      <c r="G1997" s="41" t="str">
        <f t="shared" si="279"/>
        <v/>
      </c>
      <c r="H1997" s="41" t="str">
        <f t="shared" si="280"/>
        <v/>
      </c>
      <c r="I1997" s="41" t="str">
        <f t="shared" si="281"/>
        <v/>
      </c>
      <c r="J1997" s="41" t="str">
        <f t="shared" si="282"/>
        <v/>
      </c>
      <c r="K1997" s="268"/>
      <c r="L1997" s="268"/>
      <c r="M1997" s="268"/>
      <c r="N1997" s="269"/>
      <c r="O1997" s="269"/>
      <c r="P1997" s="269"/>
      <c r="Q1997" s="270"/>
      <c r="R1997" s="271"/>
      <c r="S1997" s="268"/>
      <c r="T1997" s="268"/>
      <c r="U1997" s="268"/>
      <c r="V1997" s="268"/>
      <c r="W1997" s="65" t="str">
        <f t="shared" si="283"/>
        <v/>
      </c>
      <c r="X1997" s="65" t="str">
        <f t="shared" si="284"/>
        <v/>
      </c>
      <c r="Y1997" s="65" t="str">
        <f t="shared" si="285"/>
        <v/>
      </c>
      <c r="Z1997" s="65" t="str">
        <f t="shared" si="286"/>
        <v/>
      </c>
      <c r="AA1997" s="65" t="str">
        <f t="shared" si="287"/>
        <v/>
      </c>
    </row>
    <row r="1998" spans="1:27" x14ac:dyDescent="0.25">
      <c r="A1998" s="40" t="str">
        <f>IF(G1998="","",1*ISERROR(VLOOKUP(G1998,G$1:G1997,1,FALSE)))</f>
        <v/>
      </c>
      <c r="B1998" s="40" t="str">
        <f>IF(A1998=0,0,IF(A1998="","",SUM(A$2:A1998)))</f>
        <v/>
      </c>
      <c r="C1998" s="41" t="str">
        <f>IF(H1998="","",1*ISERROR(VLOOKUP(H1998,H$1:H1997,1,FALSE)))</f>
        <v/>
      </c>
      <c r="D1998" s="40" t="str">
        <f>IF(C1998=0,0,IF(C1998="","",SUM(C$2:C1998)))</f>
        <v/>
      </c>
      <c r="E1998" s="41" t="str">
        <f>IF(H1998=0,0,IF(C1998="","",SUM(C$11:C1998)))</f>
        <v/>
      </c>
      <c r="F1998" s="41" t="str">
        <f>IF(H1998="","",COUNTIF(H$11:H1998,"="&amp;H1998))</f>
        <v/>
      </c>
      <c r="G1998" s="41" t="str">
        <f t="shared" si="279"/>
        <v/>
      </c>
      <c r="H1998" s="41" t="str">
        <f t="shared" si="280"/>
        <v/>
      </c>
      <c r="I1998" s="41" t="str">
        <f t="shared" si="281"/>
        <v/>
      </c>
      <c r="J1998" s="41" t="str">
        <f t="shared" si="282"/>
        <v/>
      </c>
      <c r="K1998" s="268"/>
      <c r="L1998" s="268"/>
      <c r="M1998" s="268"/>
      <c r="N1998" s="269"/>
      <c r="O1998" s="269"/>
      <c r="P1998" s="269"/>
      <c r="Q1998" s="270"/>
      <c r="R1998" s="271"/>
      <c r="S1998" s="268"/>
      <c r="T1998" s="268"/>
      <c r="U1998" s="268"/>
      <c r="V1998" s="268"/>
      <c r="W1998" s="65" t="str">
        <f t="shared" si="283"/>
        <v/>
      </c>
      <c r="X1998" s="65" t="str">
        <f t="shared" si="284"/>
        <v/>
      </c>
      <c r="Y1998" s="65" t="str">
        <f t="shared" si="285"/>
        <v/>
      </c>
      <c r="Z1998" s="65" t="str">
        <f t="shared" si="286"/>
        <v/>
      </c>
      <c r="AA1998" s="65" t="str">
        <f t="shared" si="287"/>
        <v/>
      </c>
    </row>
    <row r="1999" spans="1:27" x14ac:dyDescent="0.25">
      <c r="A1999" s="40" t="str">
        <f>IF(G1999="","",1*ISERROR(VLOOKUP(G1999,G$1:G1998,1,FALSE)))</f>
        <v/>
      </c>
      <c r="B1999" s="40" t="str">
        <f>IF(A1999=0,0,IF(A1999="","",SUM(A$2:A1999)))</f>
        <v/>
      </c>
      <c r="C1999" s="41" t="str">
        <f>IF(H1999="","",1*ISERROR(VLOOKUP(H1999,H$1:H1998,1,FALSE)))</f>
        <v/>
      </c>
      <c r="D1999" s="40" t="str">
        <f>IF(C1999=0,0,IF(C1999="","",SUM(C$2:C1999)))</f>
        <v/>
      </c>
      <c r="E1999" s="41" t="str">
        <f>IF(H1999=0,0,IF(C1999="","",SUM(C$11:C1999)))</f>
        <v/>
      </c>
      <c r="F1999" s="41" t="str">
        <f>IF(H1999="","",COUNTIF(H$11:H1999,"="&amp;H1999))</f>
        <v/>
      </c>
      <c r="G1999" s="41" t="str">
        <f t="shared" si="279"/>
        <v/>
      </c>
      <c r="H1999" s="41" t="str">
        <f t="shared" si="280"/>
        <v/>
      </c>
      <c r="I1999" s="41" t="str">
        <f t="shared" si="281"/>
        <v/>
      </c>
      <c r="J1999" s="41" t="str">
        <f t="shared" si="282"/>
        <v/>
      </c>
      <c r="K1999" s="268"/>
      <c r="L1999" s="268"/>
      <c r="M1999" s="268"/>
      <c r="N1999" s="269"/>
      <c r="O1999" s="269"/>
      <c r="P1999" s="269"/>
      <c r="Q1999" s="270"/>
      <c r="R1999" s="271"/>
      <c r="S1999" s="268"/>
      <c r="T1999" s="268"/>
      <c r="U1999" s="268"/>
      <c r="V1999" s="268"/>
      <c r="W1999" s="65" t="str">
        <f t="shared" si="283"/>
        <v/>
      </c>
      <c r="X1999" s="65" t="str">
        <f t="shared" si="284"/>
        <v/>
      </c>
      <c r="Y1999" s="65" t="str">
        <f t="shared" si="285"/>
        <v/>
      </c>
      <c r="Z1999" s="65" t="str">
        <f t="shared" si="286"/>
        <v/>
      </c>
      <c r="AA1999" s="65" t="str">
        <f t="shared" si="287"/>
        <v/>
      </c>
    </row>
    <row r="2000" spans="1:27" x14ac:dyDescent="0.25">
      <c r="A2000" s="40" t="str">
        <f>IF(G2000="","",1*ISERROR(VLOOKUP(G2000,G$1:G1999,1,FALSE)))</f>
        <v/>
      </c>
      <c r="B2000" s="40" t="str">
        <f>IF(A2000=0,0,IF(A2000="","",SUM(A$2:A2000)))</f>
        <v/>
      </c>
      <c r="C2000" s="41" t="str">
        <f>IF(H2000="","",1*ISERROR(VLOOKUP(H2000,H$1:H1999,1,FALSE)))</f>
        <v/>
      </c>
      <c r="D2000" s="40" t="str">
        <f>IF(C2000=0,0,IF(C2000="","",SUM(C$2:C2000)))</f>
        <v/>
      </c>
      <c r="E2000" s="41" t="str">
        <f>IF(H2000=0,0,IF(C2000="","",SUM(C$11:C2000)))</f>
        <v/>
      </c>
      <c r="F2000" s="41" t="str">
        <f>IF(H2000="","",COUNTIF(H$11:H2000,"="&amp;H2000))</f>
        <v/>
      </c>
      <c r="G2000" s="41" t="str">
        <f t="shared" si="279"/>
        <v/>
      </c>
      <c r="H2000" s="41" t="str">
        <f t="shared" si="280"/>
        <v/>
      </c>
      <c r="I2000" s="41" t="str">
        <f t="shared" si="281"/>
        <v/>
      </c>
      <c r="J2000" s="41" t="str">
        <f t="shared" si="282"/>
        <v/>
      </c>
      <c r="K2000" s="268"/>
      <c r="L2000" s="268"/>
      <c r="M2000" s="268"/>
      <c r="N2000" s="269"/>
      <c r="O2000" s="269"/>
      <c r="P2000" s="269"/>
      <c r="Q2000" s="270"/>
      <c r="R2000" s="271"/>
      <c r="S2000" s="268"/>
      <c r="T2000" s="268"/>
      <c r="U2000" s="268"/>
      <c r="V2000" s="268"/>
      <c r="W2000" s="65" t="str">
        <f t="shared" si="283"/>
        <v/>
      </c>
      <c r="X2000" s="65" t="str">
        <f t="shared" si="284"/>
        <v/>
      </c>
      <c r="Y2000" s="65" t="str">
        <f t="shared" si="285"/>
        <v/>
      </c>
      <c r="Z2000" s="65" t="str">
        <f t="shared" si="286"/>
        <v/>
      </c>
      <c r="AA2000" s="65" t="str">
        <f t="shared" si="287"/>
        <v/>
      </c>
    </row>
    <row r="2001" spans="1:27" x14ac:dyDescent="0.25">
      <c r="A2001" s="40" t="str">
        <f>IF(G2001="","",1*ISERROR(VLOOKUP(G2001,G$1:G2000,1,FALSE)))</f>
        <v/>
      </c>
      <c r="B2001" s="40" t="str">
        <f>IF(A2001=0,0,IF(A2001="","",SUM(A$2:A2001)))</f>
        <v/>
      </c>
      <c r="C2001" s="41" t="str">
        <f>IF(H2001="","",1*ISERROR(VLOOKUP(H2001,H$1:H2000,1,FALSE)))</f>
        <v/>
      </c>
      <c r="D2001" s="40" t="str">
        <f>IF(C2001=0,0,IF(C2001="","",SUM(C$2:C2001)))</f>
        <v/>
      </c>
      <c r="E2001" s="41" t="str">
        <f>IF(H2001=0,0,IF(C2001="","",SUM(C$11:C2001)))</f>
        <v/>
      </c>
      <c r="F2001" s="41" t="str">
        <f>IF(H2001="","",COUNTIF(H$11:H2001,"="&amp;H2001))</f>
        <v/>
      </c>
      <c r="G2001" s="41" t="str">
        <f t="shared" si="279"/>
        <v/>
      </c>
      <c r="H2001" s="41" t="str">
        <f t="shared" si="280"/>
        <v/>
      </c>
      <c r="I2001" s="41" t="str">
        <f t="shared" si="281"/>
        <v/>
      </c>
      <c r="J2001" s="41" t="str">
        <f t="shared" si="282"/>
        <v/>
      </c>
      <c r="K2001" s="268"/>
      <c r="L2001" s="268"/>
      <c r="M2001" s="268"/>
      <c r="N2001" s="269"/>
      <c r="O2001" s="269"/>
      <c r="P2001" s="269"/>
      <c r="Q2001" s="270"/>
      <c r="R2001" s="271"/>
      <c r="S2001" s="268"/>
      <c r="T2001" s="268"/>
      <c r="U2001" s="268"/>
      <c r="V2001" s="268"/>
      <c r="W2001" s="65" t="str">
        <f t="shared" si="283"/>
        <v/>
      </c>
      <c r="X2001" s="65" t="str">
        <f t="shared" si="284"/>
        <v/>
      </c>
      <c r="Y2001" s="65" t="str">
        <f t="shared" si="285"/>
        <v/>
      </c>
      <c r="Z2001" s="65" t="str">
        <f t="shared" si="286"/>
        <v/>
      </c>
      <c r="AA2001" s="65" t="str">
        <f t="shared" si="287"/>
        <v/>
      </c>
    </row>
    <row r="2002" spans="1:27" x14ac:dyDescent="0.25">
      <c r="A2002" s="40" t="str">
        <f>IF(G2002="","",1*ISERROR(VLOOKUP(G2002,G$1:G2001,1,FALSE)))</f>
        <v/>
      </c>
      <c r="B2002" s="40" t="str">
        <f>IF(A2002=0,0,IF(A2002="","",SUM(A$2:A2002)))</f>
        <v/>
      </c>
      <c r="C2002" s="41" t="str">
        <f>IF(H2002="","",1*ISERROR(VLOOKUP(H2002,H$1:H2001,1,FALSE)))</f>
        <v/>
      </c>
      <c r="D2002" s="40" t="str">
        <f>IF(C2002=0,0,IF(C2002="","",SUM(C$2:C2002)))</f>
        <v/>
      </c>
      <c r="E2002" s="41" t="str">
        <f>IF(H2002=0,0,IF(C2002="","",SUM(C$11:C2002)))</f>
        <v/>
      </c>
      <c r="F2002" s="41" t="str">
        <f>IF(H2002="","",COUNTIF(H$11:H2002,"="&amp;H2002))</f>
        <v/>
      </c>
      <c r="G2002" s="41" t="str">
        <f t="shared" si="279"/>
        <v/>
      </c>
      <c r="H2002" s="41" t="str">
        <f t="shared" si="280"/>
        <v/>
      </c>
      <c r="I2002" s="41" t="str">
        <f t="shared" si="281"/>
        <v/>
      </c>
      <c r="J2002" s="41" t="str">
        <f t="shared" si="282"/>
        <v/>
      </c>
      <c r="K2002" s="268"/>
      <c r="L2002" s="268"/>
      <c r="M2002" s="268"/>
      <c r="N2002" s="269"/>
      <c r="O2002" s="269"/>
      <c r="P2002" s="269"/>
      <c r="Q2002" s="270"/>
      <c r="R2002" s="271"/>
      <c r="S2002" s="268"/>
      <c r="T2002" s="268"/>
      <c r="U2002" s="268"/>
      <c r="V2002" s="268"/>
      <c r="W2002" s="65" t="str">
        <f t="shared" si="283"/>
        <v/>
      </c>
      <c r="X2002" s="65" t="str">
        <f t="shared" si="284"/>
        <v/>
      </c>
      <c r="Y2002" s="65" t="str">
        <f t="shared" si="285"/>
        <v/>
      </c>
      <c r="Z2002" s="65" t="str">
        <f t="shared" si="286"/>
        <v/>
      </c>
      <c r="AA2002" s="65" t="str">
        <f t="shared" si="287"/>
        <v/>
      </c>
    </row>
    <row r="2003" spans="1:27" x14ac:dyDescent="0.25">
      <c r="A2003" s="40" t="str">
        <f>IF(G2003="","",1*ISERROR(VLOOKUP(G2003,G$1:G2002,1,FALSE)))</f>
        <v/>
      </c>
      <c r="B2003" s="40" t="str">
        <f>IF(A2003=0,0,IF(A2003="","",SUM(A$2:A2003)))</f>
        <v/>
      </c>
      <c r="C2003" s="41" t="str">
        <f>IF(H2003="","",1*ISERROR(VLOOKUP(H2003,H$1:H2002,1,FALSE)))</f>
        <v/>
      </c>
      <c r="D2003" s="40" t="str">
        <f>IF(C2003=0,0,IF(C2003="","",SUM(C$2:C2003)))</f>
        <v/>
      </c>
      <c r="E2003" s="41" t="str">
        <f>IF(H2003=0,0,IF(C2003="","",SUM(C$11:C2003)))</f>
        <v/>
      </c>
      <c r="F2003" s="41" t="str">
        <f>IF(H2003="","",COUNTIF(H$11:H2003,"="&amp;H2003))</f>
        <v/>
      </c>
      <c r="G2003" s="41" t="str">
        <f t="shared" si="279"/>
        <v/>
      </c>
      <c r="H2003" s="41" t="str">
        <f t="shared" si="280"/>
        <v/>
      </c>
      <c r="I2003" s="41" t="str">
        <f t="shared" si="281"/>
        <v/>
      </c>
      <c r="J2003" s="41" t="str">
        <f t="shared" si="282"/>
        <v/>
      </c>
      <c r="K2003" s="268"/>
      <c r="L2003" s="268"/>
      <c r="M2003" s="268"/>
      <c r="N2003" s="269"/>
      <c r="O2003" s="269"/>
      <c r="P2003" s="269"/>
      <c r="Q2003" s="270"/>
      <c r="R2003" s="271"/>
      <c r="S2003" s="268"/>
      <c r="T2003" s="268"/>
      <c r="U2003" s="268"/>
      <c r="V2003" s="268"/>
      <c r="W2003" s="65" t="str">
        <f t="shared" si="283"/>
        <v/>
      </c>
      <c r="X2003" s="65" t="str">
        <f t="shared" si="284"/>
        <v/>
      </c>
      <c r="Y2003" s="65" t="str">
        <f t="shared" si="285"/>
        <v/>
      </c>
      <c r="Z2003" s="65" t="str">
        <f t="shared" si="286"/>
        <v/>
      </c>
      <c r="AA2003" s="65" t="str">
        <f t="shared" si="287"/>
        <v/>
      </c>
    </row>
    <row r="2004" spans="1:27" x14ac:dyDescent="0.25">
      <c r="A2004" s="40" t="str">
        <f>IF(G2004="","",1*ISERROR(VLOOKUP(G2004,G$1:G2003,1,FALSE)))</f>
        <v/>
      </c>
      <c r="B2004" s="40" t="str">
        <f>IF(A2004=0,0,IF(A2004="","",SUM(A$2:A2004)))</f>
        <v/>
      </c>
      <c r="C2004" s="41" t="str">
        <f>IF(H2004="","",1*ISERROR(VLOOKUP(H2004,H$1:H2003,1,FALSE)))</f>
        <v/>
      </c>
      <c r="D2004" s="40" t="str">
        <f>IF(C2004=0,0,IF(C2004="","",SUM(C$2:C2004)))</f>
        <v/>
      </c>
      <c r="E2004" s="41" t="str">
        <f>IF(H2004=0,0,IF(C2004="","",SUM(C$11:C2004)))</f>
        <v/>
      </c>
      <c r="F2004" s="41" t="str">
        <f>IF(H2004="","",COUNTIF(H$11:H2004,"="&amp;H2004))</f>
        <v/>
      </c>
      <c r="G2004" s="41" t="str">
        <f t="shared" si="279"/>
        <v/>
      </c>
      <c r="H2004" s="41" t="str">
        <f t="shared" si="280"/>
        <v/>
      </c>
      <c r="I2004" s="41" t="str">
        <f t="shared" si="281"/>
        <v/>
      </c>
      <c r="J2004" s="41" t="str">
        <f t="shared" si="282"/>
        <v/>
      </c>
      <c r="K2004" s="268"/>
      <c r="L2004" s="268"/>
      <c r="M2004" s="268"/>
      <c r="N2004" s="269"/>
      <c r="O2004" s="269"/>
      <c r="P2004" s="269"/>
      <c r="Q2004" s="270"/>
      <c r="R2004" s="271"/>
      <c r="S2004" s="268"/>
      <c r="T2004" s="268"/>
      <c r="U2004" s="268"/>
      <c r="V2004" s="268"/>
      <c r="W2004" s="65" t="str">
        <f t="shared" si="283"/>
        <v/>
      </c>
      <c r="X2004" s="65" t="str">
        <f t="shared" si="284"/>
        <v/>
      </c>
      <c r="Y2004" s="65" t="str">
        <f t="shared" si="285"/>
        <v/>
      </c>
      <c r="Z2004" s="65" t="str">
        <f t="shared" si="286"/>
        <v/>
      </c>
      <c r="AA2004" s="65" t="str">
        <f t="shared" si="287"/>
        <v/>
      </c>
    </row>
    <row r="2005" spans="1:27" x14ac:dyDescent="0.25">
      <c r="A2005" s="40" t="str">
        <f>IF(G2005="","",1*ISERROR(VLOOKUP(G2005,G$1:G2004,1,FALSE)))</f>
        <v/>
      </c>
      <c r="B2005" s="40" t="str">
        <f>IF(A2005=0,0,IF(A2005="","",SUM(A$2:A2005)))</f>
        <v/>
      </c>
      <c r="C2005" s="41" t="str">
        <f>IF(H2005="","",1*ISERROR(VLOOKUP(H2005,H$1:H2004,1,FALSE)))</f>
        <v/>
      </c>
      <c r="D2005" s="40" t="str">
        <f>IF(C2005=0,0,IF(C2005="","",SUM(C$2:C2005)))</f>
        <v/>
      </c>
      <c r="E2005" s="41" t="str">
        <f>IF(H2005=0,0,IF(C2005="","",SUM(C$11:C2005)))</f>
        <v/>
      </c>
      <c r="F2005" s="41" t="str">
        <f>IF(H2005="","",COUNTIF(H$11:H2005,"="&amp;H2005))</f>
        <v/>
      </c>
      <c r="G2005" s="41" t="str">
        <f t="shared" si="279"/>
        <v/>
      </c>
      <c r="H2005" s="41" t="str">
        <f t="shared" si="280"/>
        <v/>
      </c>
      <c r="I2005" s="41" t="str">
        <f t="shared" si="281"/>
        <v/>
      </c>
      <c r="J2005" s="41" t="str">
        <f t="shared" si="282"/>
        <v/>
      </c>
      <c r="K2005" s="268"/>
      <c r="L2005" s="268"/>
      <c r="M2005" s="268"/>
      <c r="N2005" s="269"/>
      <c r="O2005" s="269"/>
      <c r="P2005" s="269"/>
      <c r="Q2005" s="270"/>
      <c r="R2005" s="271"/>
      <c r="S2005" s="268"/>
      <c r="T2005" s="268"/>
      <c r="U2005" s="268"/>
      <c r="V2005" s="268"/>
      <c r="W2005" s="65" t="str">
        <f t="shared" si="283"/>
        <v/>
      </c>
      <c r="X2005" s="65" t="str">
        <f t="shared" si="284"/>
        <v/>
      </c>
      <c r="Y2005" s="65" t="str">
        <f t="shared" si="285"/>
        <v/>
      </c>
      <c r="Z2005" s="65" t="str">
        <f t="shared" si="286"/>
        <v/>
      </c>
      <c r="AA2005" s="65" t="str">
        <f t="shared" si="287"/>
        <v/>
      </c>
    </row>
    <row r="2006" spans="1:27" x14ac:dyDescent="0.25">
      <c r="A2006" s="40" t="str">
        <f>IF(G2006="","",1*ISERROR(VLOOKUP(G2006,G$1:G2005,1,FALSE)))</f>
        <v/>
      </c>
      <c r="B2006" s="40" t="str">
        <f>IF(A2006=0,0,IF(A2006="","",SUM(A$2:A2006)))</f>
        <v/>
      </c>
      <c r="C2006" s="41" t="str">
        <f>IF(H2006="","",1*ISERROR(VLOOKUP(H2006,H$1:H2005,1,FALSE)))</f>
        <v/>
      </c>
      <c r="D2006" s="40" t="str">
        <f>IF(C2006=0,0,IF(C2006="","",SUM(C$2:C2006)))</f>
        <v/>
      </c>
      <c r="E2006" s="41" t="str">
        <f>IF(H2006=0,0,IF(C2006="","",SUM(C$11:C2006)))</f>
        <v/>
      </c>
      <c r="F2006" s="41" t="str">
        <f>IF(H2006="","",COUNTIF(H$11:H2006,"="&amp;H2006))</f>
        <v/>
      </c>
      <c r="G2006" s="41" t="str">
        <f t="shared" si="279"/>
        <v/>
      </c>
      <c r="H2006" s="41" t="str">
        <f t="shared" si="280"/>
        <v/>
      </c>
      <c r="I2006" s="41" t="str">
        <f t="shared" si="281"/>
        <v/>
      </c>
      <c r="J2006" s="41" t="str">
        <f t="shared" si="282"/>
        <v/>
      </c>
      <c r="K2006" s="268"/>
      <c r="L2006" s="268"/>
      <c r="M2006" s="268"/>
      <c r="N2006" s="269"/>
      <c r="O2006" s="269"/>
      <c r="P2006" s="269"/>
      <c r="Q2006" s="270"/>
      <c r="R2006" s="271"/>
      <c r="S2006" s="268"/>
      <c r="T2006" s="268"/>
      <c r="U2006" s="268"/>
      <c r="V2006" s="268"/>
      <c r="W2006" s="65" t="str">
        <f t="shared" si="283"/>
        <v/>
      </c>
      <c r="X2006" s="65" t="str">
        <f t="shared" si="284"/>
        <v/>
      </c>
      <c r="Y2006" s="65" t="str">
        <f t="shared" si="285"/>
        <v/>
      </c>
      <c r="Z2006" s="65" t="str">
        <f t="shared" si="286"/>
        <v/>
      </c>
      <c r="AA2006" s="65" t="str">
        <f t="shared" si="287"/>
        <v/>
      </c>
    </row>
    <row r="2007" spans="1:27" x14ac:dyDescent="0.25">
      <c r="A2007" s="40" t="str">
        <f>IF(G2007="","",1*ISERROR(VLOOKUP(G2007,G$1:G2006,1,FALSE)))</f>
        <v/>
      </c>
      <c r="B2007" s="40" t="str">
        <f>IF(A2007=0,0,IF(A2007="","",SUM(A$2:A2007)))</f>
        <v/>
      </c>
      <c r="C2007" s="41" t="str">
        <f>IF(H2007="","",1*ISERROR(VLOOKUP(H2007,H$1:H2006,1,FALSE)))</f>
        <v/>
      </c>
      <c r="D2007" s="40" t="str">
        <f>IF(C2007=0,0,IF(C2007="","",SUM(C$2:C2007)))</f>
        <v/>
      </c>
      <c r="E2007" s="41" t="str">
        <f>IF(H2007=0,0,IF(C2007="","",SUM(C$11:C2007)))</f>
        <v/>
      </c>
      <c r="F2007" s="41" t="str">
        <f>IF(H2007="","",COUNTIF(H$11:H2007,"="&amp;H2007))</f>
        <v/>
      </c>
      <c r="G2007" s="41" t="str">
        <f t="shared" si="279"/>
        <v/>
      </c>
      <c r="H2007" s="41" t="str">
        <f t="shared" si="280"/>
        <v/>
      </c>
      <c r="I2007" s="41" t="str">
        <f t="shared" si="281"/>
        <v/>
      </c>
      <c r="J2007" s="41" t="str">
        <f t="shared" si="282"/>
        <v/>
      </c>
      <c r="K2007" s="268"/>
      <c r="L2007" s="268"/>
      <c r="M2007" s="268"/>
      <c r="N2007" s="269"/>
      <c r="O2007" s="269"/>
      <c r="P2007" s="269"/>
      <c r="Q2007" s="270"/>
      <c r="R2007" s="271"/>
      <c r="S2007" s="268"/>
      <c r="T2007" s="268"/>
      <c r="U2007" s="268"/>
      <c r="V2007" s="268"/>
      <c r="W2007" s="65" t="str">
        <f t="shared" si="283"/>
        <v/>
      </c>
      <c r="X2007" s="65" t="str">
        <f t="shared" si="284"/>
        <v/>
      </c>
      <c r="Y2007" s="65" t="str">
        <f t="shared" si="285"/>
        <v/>
      </c>
      <c r="Z2007" s="65" t="str">
        <f t="shared" si="286"/>
        <v/>
      </c>
      <c r="AA2007" s="65" t="str">
        <f t="shared" si="287"/>
        <v/>
      </c>
    </row>
    <row r="2008" spans="1:27" x14ac:dyDescent="0.25">
      <c r="A2008" s="40" t="str">
        <f>IF(G2008="","",1*ISERROR(VLOOKUP(G2008,G$1:G2007,1,FALSE)))</f>
        <v/>
      </c>
      <c r="B2008" s="40" t="str">
        <f>IF(A2008=0,0,IF(A2008="","",SUM(A$2:A2008)))</f>
        <v/>
      </c>
      <c r="C2008" s="41" t="str">
        <f>IF(H2008="","",1*ISERROR(VLOOKUP(H2008,H$1:H2007,1,FALSE)))</f>
        <v/>
      </c>
      <c r="D2008" s="40" t="str">
        <f>IF(C2008=0,0,IF(C2008="","",SUM(C$2:C2008)))</f>
        <v/>
      </c>
      <c r="E2008" s="41" t="str">
        <f>IF(H2008=0,0,IF(C2008="","",SUM(C$11:C2008)))</f>
        <v/>
      </c>
      <c r="F2008" s="41" t="str">
        <f>IF(H2008="","",COUNTIF(H$11:H2008,"="&amp;H2008))</f>
        <v/>
      </c>
      <c r="G2008" s="41" t="str">
        <f t="shared" si="279"/>
        <v/>
      </c>
      <c r="H2008" s="41" t="str">
        <f t="shared" si="280"/>
        <v/>
      </c>
      <c r="I2008" s="41" t="str">
        <f t="shared" si="281"/>
        <v/>
      </c>
      <c r="J2008" s="41" t="str">
        <f t="shared" si="282"/>
        <v/>
      </c>
      <c r="K2008" s="268"/>
      <c r="L2008" s="268"/>
      <c r="M2008" s="268"/>
      <c r="N2008" s="269"/>
      <c r="O2008" s="269"/>
      <c r="P2008" s="269"/>
      <c r="Q2008" s="270"/>
      <c r="R2008" s="271"/>
      <c r="S2008" s="268"/>
      <c r="T2008" s="268"/>
      <c r="U2008" s="268"/>
      <c r="V2008" s="268"/>
      <c r="W2008" s="65" t="str">
        <f t="shared" si="283"/>
        <v/>
      </c>
      <c r="X2008" s="65" t="str">
        <f t="shared" si="284"/>
        <v/>
      </c>
      <c r="Y2008" s="65" t="str">
        <f t="shared" si="285"/>
        <v/>
      </c>
      <c r="Z2008" s="65" t="str">
        <f t="shared" si="286"/>
        <v/>
      </c>
      <c r="AA2008" s="65" t="str">
        <f t="shared" si="287"/>
        <v/>
      </c>
    </row>
    <row r="2009" spans="1:27" x14ac:dyDescent="0.25">
      <c r="A2009" s="40" t="str">
        <f>IF(G2009="","",1*ISERROR(VLOOKUP(G2009,G$1:G2008,1,FALSE)))</f>
        <v/>
      </c>
      <c r="B2009" s="40" t="str">
        <f>IF(A2009=0,0,IF(A2009="","",SUM(A$2:A2009)))</f>
        <v/>
      </c>
      <c r="C2009" s="41" t="str">
        <f>IF(H2009="","",1*ISERROR(VLOOKUP(H2009,H$1:H2008,1,FALSE)))</f>
        <v/>
      </c>
      <c r="D2009" s="40" t="str">
        <f>IF(C2009=0,0,IF(C2009="","",SUM(C$2:C2009)))</f>
        <v/>
      </c>
      <c r="E2009" s="41" t="str">
        <f>IF(H2009=0,0,IF(C2009="","",SUM(C$11:C2009)))</f>
        <v/>
      </c>
      <c r="F2009" s="41" t="str">
        <f>IF(H2009="","",COUNTIF(H$11:H2009,"="&amp;H2009))</f>
        <v/>
      </c>
      <c r="G2009" s="41" t="str">
        <f t="shared" si="279"/>
        <v/>
      </c>
      <c r="H2009" s="41" t="str">
        <f t="shared" si="280"/>
        <v/>
      </c>
      <c r="I2009" s="41" t="str">
        <f t="shared" si="281"/>
        <v/>
      </c>
      <c r="J2009" s="41" t="str">
        <f t="shared" si="282"/>
        <v/>
      </c>
      <c r="K2009" s="268"/>
      <c r="L2009" s="268"/>
      <c r="M2009" s="268"/>
      <c r="N2009" s="269"/>
      <c r="O2009" s="269"/>
      <c r="P2009" s="269"/>
      <c r="Q2009" s="270"/>
      <c r="R2009" s="271"/>
      <c r="S2009" s="268"/>
      <c r="T2009" s="268"/>
      <c r="U2009" s="268"/>
      <c r="V2009" s="268"/>
      <c r="W2009" s="65" t="str">
        <f t="shared" si="283"/>
        <v/>
      </c>
      <c r="X2009" s="65" t="str">
        <f t="shared" si="284"/>
        <v/>
      </c>
      <c r="Y2009" s="65" t="str">
        <f t="shared" si="285"/>
        <v/>
      </c>
      <c r="Z2009" s="65" t="str">
        <f t="shared" si="286"/>
        <v/>
      </c>
      <c r="AA2009" s="65" t="str">
        <f t="shared" si="287"/>
        <v/>
      </c>
    </row>
    <row r="2010" spans="1:27" x14ac:dyDescent="0.25">
      <c r="A2010" s="40" t="str">
        <f>IF(G2010="","",1*ISERROR(VLOOKUP(G2010,G$1:G2009,1,FALSE)))</f>
        <v/>
      </c>
      <c r="B2010" s="40" t="str">
        <f>IF(A2010=0,0,IF(A2010="","",SUM(A$2:A2010)))</f>
        <v/>
      </c>
      <c r="C2010" s="41" t="str">
        <f>IF(H2010="","",1*ISERROR(VLOOKUP(H2010,H$1:H2009,1,FALSE)))</f>
        <v/>
      </c>
      <c r="D2010" s="40" t="str">
        <f>IF(C2010=0,0,IF(C2010="","",SUM(C$2:C2010)))</f>
        <v/>
      </c>
      <c r="E2010" s="41" t="str">
        <f>IF(H2010=0,0,IF(C2010="","",SUM(C$11:C2010)))</f>
        <v/>
      </c>
      <c r="F2010" s="41" t="str">
        <f>IF(H2010="","",COUNTIF(H$11:H2010,"="&amp;H2010))</f>
        <v/>
      </c>
      <c r="G2010" s="41" t="str">
        <f t="shared" si="279"/>
        <v/>
      </c>
      <c r="H2010" s="41" t="str">
        <f t="shared" si="280"/>
        <v/>
      </c>
      <c r="I2010" s="41" t="str">
        <f t="shared" si="281"/>
        <v/>
      </c>
      <c r="J2010" s="41" t="str">
        <f t="shared" si="282"/>
        <v/>
      </c>
      <c r="K2010" s="268"/>
      <c r="L2010" s="268"/>
      <c r="M2010" s="268"/>
      <c r="N2010" s="269"/>
      <c r="O2010" s="269"/>
      <c r="P2010" s="269"/>
      <c r="Q2010" s="270"/>
      <c r="R2010" s="271"/>
      <c r="S2010" s="268"/>
      <c r="T2010" s="268"/>
      <c r="U2010" s="268"/>
      <c r="V2010" s="268"/>
      <c r="W2010" s="65" t="str">
        <f t="shared" si="283"/>
        <v/>
      </c>
      <c r="X2010" s="65" t="str">
        <f t="shared" si="284"/>
        <v/>
      </c>
      <c r="Y2010" s="65" t="str">
        <f t="shared" si="285"/>
        <v/>
      </c>
      <c r="Z2010" s="65" t="str">
        <f t="shared" si="286"/>
        <v/>
      </c>
      <c r="AA2010" s="65" t="str">
        <f t="shared" si="287"/>
        <v/>
      </c>
    </row>
    <row r="2011" spans="1:27" x14ac:dyDescent="0.25">
      <c r="A2011" s="40" t="str">
        <f>IF(G2011="","",1*ISERROR(VLOOKUP(G2011,G$1:G2010,1,FALSE)))</f>
        <v/>
      </c>
      <c r="B2011" s="40" t="str">
        <f>IF(A2011=0,0,IF(A2011="","",SUM(A$2:A2011)))</f>
        <v/>
      </c>
      <c r="C2011" s="41" t="str">
        <f>IF(H2011="","",1*ISERROR(VLOOKUP(H2011,H$1:H2010,1,FALSE)))</f>
        <v/>
      </c>
      <c r="D2011" s="40" t="str">
        <f>IF(C2011=0,0,IF(C2011="","",SUM(C$2:C2011)))</f>
        <v/>
      </c>
      <c r="E2011" s="41" t="str">
        <f>IF(H2011=0,0,IF(C2011="","",SUM(C$11:C2011)))</f>
        <v/>
      </c>
      <c r="F2011" s="41" t="str">
        <f>IF(H2011="","",COUNTIF(H$11:H2011,"="&amp;H2011))</f>
        <v/>
      </c>
      <c r="G2011" s="41" t="str">
        <f t="shared" si="279"/>
        <v/>
      </c>
      <c r="H2011" s="41" t="str">
        <f t="shared" si="280"/>
        <v/>
      </c>
      <c r="I2011" s="41" t="str">
        <f t="shared" si="281"/>
        <v/>
      </c>
      <c r="J2011" s="41" t="str">
        <f t="shared" si="282"/>
        <v/>
      </c>
      <c r="K2011" s="268"/>
      <c r="L2011" s="268"/>
      <c r="M2011" s="268"/>
      <c r="N2011" s="269"/>
      <c r="O2011" s="269"/>
      <c r="P2011" s="269"/>
      <c r="Q2011" s="270"/>
      <c r="R2011" s="271"/>
      <c r="S2011" s="268"/>
      <c r="T2011" s="268"/>
      <c r="U2011" s="268"/>
      <c r="V2011" s="268"/>
      <c r="W2011" s="65" t="str">
        <f t="shared" si="283"/>
        <v/>
      </c>
      <c r="X2011" s="65" t="str">
        <f t="shared" si="284"/>
        <v/>
      </c>
      <c r="Y2011" s="65" t="str">
        <f t="shared" si="285"/>
        <v/>
      </c>
      <c r="Z2011" s="65" t="str">
        <f t="shared" si="286"/>
        <v/>
      </c>
      <c r="AA2011" s="65" t="str">
        <f t="shared" si="287"/>
        <v/>
      </c>
    </row>
    <row r="2012" spans="1:27" x14ac:dyDescent="0.25">
      <c r="A2012" s="40" t="str">
        <f>IF(G2012="","",1*ISERROR(VLOOKUP(G2012,G$1:G2011,1,FALSE)))</f>
        <v/>
      </c>
      <c r="B2012" s="40" t="str">
        <f>IF(A2012=0,0,IF(A2012="","",SUM(A$2:A2012)))</f>
        <v/>
      </c>
      <c r="C2012" s="41" t="str">
        <f>IF(H2012="","",1*ISERROR(VLOOKUP(H2012,H$1:H2011,1,FALSE)))</f>
        <v/>
      </c>
      <c r="D2012" s="40" t="str">
        <f>IF(C2012=0,0,IF(C2012="","",SUM(C$2:C2012)))</f>
        <v/>
      </c>
      <c r="E2012" s="41" t="str">
        <f>IF(H2012=0,0,IF(C2012="","",SUM(C$11:C2012)))</f>
        <v/>
      </c>
      <c r="F2012" s="41" t="str">
        <f>IF(H2012="","",COUNTIF(H$11:H2012,"="&amp;H2012))</f>
        <v/>
      </c>
      <c r="G2012" s="41" t="str">
        <f t="shared" si="279"/>
        <v/>
      </c>
      <c r="H2012" s="41" t="str">
        <f t="shared" si="280"/>
        <v/>
      </c>
      <c r="I2012" s="41" t="str">
        <f t="shared" si="281"/>
        <v/>
      </c>
      <c r="J2012" s="41" t="str">
        <f t="shared" si="282"/>
        <v/>
      </c>
      <c r="K2012" s="268"/>
      <c r="L2012" s="268"/>
      <c r="M2012" s="268"/>
      <c r="N2012" s="269"/>
      <c r="O2012" s="269"/>
      <c r="P2012" s="269"/>
      <c r="Q2012" s="270"/>
      <c r="R2012" s="271"/>
      <c r="S2012" s="268"/>
      <c r="T2012" s="268"/>
      <c r="U2012" s="268"/>
      <c r="V2012" s="268"/>
      <c r="W2012" s="65" t="str">
        <f t="shared" si="283"/>
        <v/>
      </c>
      <c r="X2012" s="65" t="str">
        <f t="shared" si="284"/>
        <v/>
      </c>
      <c r="Y2012" s="65" t="str">
        <f t="shared" si="285"/>
        <v/>
      </c>
      <c r="Z2012" s="65" t="str">
        <f t="shared" si="286"/>
        <v/>
      </c>
      <c r="AA2012" s="65" t="str">
        <f t="shared" si="287"/>
        <v/>
      </c>
    </row>
    <row r="2013" spans="1:27" x14ac:dyDescent="0.25">
      <c r="A2013" s="40" t="str">
        <f>IF(G2013="","",1*ISERROR(VLOOKUP(G2013,G$1:G2012,1,FALSE)))</f>
        <v/>
      </c>
      <c r="B2013" s="40" t="str">
        <f>IF(A2013=0,0,IF(A2013="","",SUM(A$2:A2013)))</f>
        <v/>
      </c>
      <c r="C2013" s="41" t="str">
        <f>IF(H2013="","",1*ISERROR(VLOOKUP(H2013,H$1:H2012,1,FALSE)))</f>
        <v/>
      </c>
      <c r="D2013" s="40" t="str">
        <f>IF(C2013=0,0,IF(C2013="","",SUM(C$2:C2013)))</f>
        <v/>
      </c>
      <c r="E2013" s="41" t="str">
        <f>IF(H2013=0,0,IF(C2013="","",SUM(C$11:C2013)))</f>
        <v/>
      </c>
      <c r="F2013" s="41" t="str">
        <f>IF(H2013="","",COUNTIF(H$11:H2013,"="&amp;H2013))</f>
        <v/>
      </c>
      <c r="G2013" s="41" t="str">
        <f t="shared" si="279"/>
        <v/>
      </c>
      <c r="H2013" s="41" t="str">
        <f t="shared" si="280"/>
        <v/>
      </c>
      <c r="I2013" s="41" t="str">
        <f t="shared" si="281"/>
        <v/>
      </c>
      <c r="J2013" s="41" t="str">
        <f t="shared" si="282"/>
        <v/>
      </c>
      <c r="K2013" s="268"/>
      <c r="L2013" s="268"/>
      <c r="M2013" s="268"/>
      <c r="N2013" s="269"/>
      <c r="O2013" s="269"/>
      <c r="P2013" s="269"/>
      <c r="Q2013" s="270"/>
      <c r="R2013" s="271"/>
      <c r="S2013" s="268"/>
      <c r="T2013" s="268"/>
      <c r="U2013" s="268"/>
      <c r="V2013" s="268"/>
      <c r="W2013" s="65" t="str">
        <f t="shared" si="283"/>
        <v/>
      </c>
      <c r="X2013" s="65" t="str">
        <f t="shared" si="284"/>
        <v/>
      </c>
      <c r="Y2013" s="65" t="str">
        <f t="shared" si="285"/>
        <v/>
      </c>
      <c r="Z2013" s="65" t="str">
        <f t="shared" si="286"/>
        <v/>
      </c>
      <c r="AA2013" s="65" t="str">
        <f t="shared" si="287"/>
        <v/>
      </c>
    </row>
    <row r="2014" spans="1:27" x14ac:dyDescent="0.25">
      <c r="A2014" s="40" t="str">
        <f>IF(G2014="","",1*ISERROR(VLOOKUP(G2014,G$1:G2013,1,FALSE)))</f>
        <v/>
      </c>
      <c r="B2014" s="40" t="str">
        <f>IF(A2014=0,0,IF(A2014="","",SUM(A$2:A2014)))</f>
        <v/>
      </c>
      <c r="C2014" s="41" t="str">
        <f>IF(H2014="","",1*ISERROR(VLOOKUP(H2014,H$1:H2013,1,FALSE)))</f>
        <v/>
      </c>
      <c r="D2014" s="40" t="str">
        <f>IF(C2014=0,0,IF(C2014="","",SUM(C$2:C2014)))</f>
        <v/>
      </c>
      <c r="E2014" s="41" t="str">
        <f>IF(H2014=0,0,IF(C2014="","",SUM(C$11:C2014)))</f>
        <v/>
      </c>
      <c r="F2014" s="41" t="str">
        <f>IF(H2014="","",COUNTIF(H$11:H2014,"="&amp;H2014))</f>
        <v/>
      </c>
      <c r="G2014" s="41" t="str">
        <f t="shared" si="279"/>
        <v/>
      </c>
      <c r="H2014" s="41" t="str">
        <f t="shared" si="280"/>
        <v/>
      </c>
      <c r="I2014" s="41" t="str">
        <f t="shared" si="281"/>
        <v/>
      </c>
      <c r="J2014" s="41" t="str">
        <f t="shared" si="282"/>
        <v/>
      </c>
      <c r="K2014" s="268"/>
      <c r="L2014" s="268"/>
      <c r="M2014" s="268"/>
      <c r="N2014" s="269"/>
      <c r="O2014" s="269"/>
      <c r="P2014" s="269"/>
      <c r="Q2014" s="270"/>
      <c r="R2014" s="271"/>
      <c r="S2014" s="268"/>
      <c r="T2014" s="268"/>
      <c r="U2014" s="268"/>
      <c r="V2014" s="268"/>
      <c r="W2014" s="65" t="str">
        <f t="shared" si="283"/>
        <v/>
      </c>
      <c r="X2014" s="65" t="str">
        <f t="shared" si="284"/>
        <v/>
      </c>
      <c r="Y2014" s="65" t="str">
        <f t="shared" si="285"/>
        <v/>
      </c>
      <c r="Z2014" s="65" t="str">
        <f t="shared" si="286"/>
        <v/>
      </c>
      <c r="AA2014" s="65" t="str">
        <f t="shared" si="287"/>
        <v/>
      </c>
    </row>
    <row r="2015" spans="1:27" x14ac:dyDescent="0.25">
      <c r="A2015" s="40" t="str">
        <f>IF(G2015="","",1*ISERROR(VLOOKUP(G2015,G$1:G2014,1,FALSE)))</f>
        <v/>
      </c>
      <c r="B2015" s="40" t="str">
        <f>IF(A2015=0,0,IF(A2015="","",SUM(A$2:A2015)))</f>
        <v/>
      </c>
      <c r="C2015" s="41" t="str">
        <f>IF(H2015="","",1*ISERROR(VLOOKUP(H2015,H$1:H2014,1,FALSE)))</f>
        <v/>
      </c>
      <c r="D2015" s="40" t="str">
        <f>IF(C2015=0,0,IF(C2015="","",SUM(C$2:C2015)))</f>
        <v/>
      </c>
      <c r="E2015" s="41" t="str">
        <f>IF(H2015=0,0,IF(C2015="","",SUM(C$11:C2015)))</f>
        <v/>
      </c>
      <c r="F2015" s="41" t="str">
        <f>IF(H2015="","",COUNTIF(H$11:H2015,"="&amp;H2015))</f>
        <v/>
      </c>
      <c r="G2015" s="41" t="str">
        <f t="shared" si="279"/>
        <v/>
      </c>
      <c r="H2015" s="41" t="str">
        <f t="shared" si="280"/>
        <v/>
      </c>
      <c r="I2015" s="41" t="str">
        <f t="shared" si="281"/>
        <v/>
      </c>
      <c r="J2015" s="41" t="str">
        <f t="shared" si="282"/>
        <v/>
      </c>
      <c r="K2015" s="268"/>
      <c r="L2015" s="268"/>
      <c r="M2015" s="268"/>
      <c r="N2015" s="269"/>
      <c r="O2015" s="269"/>
      <c r="P2015" s="269"/>
      <c r="Q2015" s="270"/>
      <c r="R2015" s="271"/>
      <c r="S2015" s="268"/>
      <c r="T2015" s="268"/>
      <c r="U2015" s="268"/>
      <c r="V2015" s="268"/>
      <c r="W2015" s="65" t="str">
        <f t="shared" si="283"/>
        <v/>
      </c>
      <c r="X2015" s="65" t="str">
        <f t="shared" si="284"/>
        <v/>
      </c>
      <c r="Y2015" s="65" t="str">
        <f t="shared" si="285"/>
        <v/>
      </c>
      <c r="Z2015" s="65" t="str">
        <f t="shared" si="286"/>
        <v/>
      </c>
      <c r="AA2015" s="65" t="str">
        <f t="shared" si="287"/>
        <v/>
      </c>
    </row>
    <row r="2016" spans="1:27" x14ac:dyDescent="0.25">
      <c r="A2016" s="40" t="str">
        <f>IF(G2016="","",1*ISERROR(VLOOKUP(G2016,G$1:G2015,1,FALSE)))</f>
        <v/>
      </c>
      <c r="B2016" s="40" t="str">
        <f>IF(A2016=0,0,IF(A2016="","",SUM(A$2:A2016)))</f>
        <v/>
      </c>
      <c r="C2016" s="41" t="str">
        <f>IF(H2016="","",1*ISERROR(VLOOKUP(H2016,H$1:H2015,1,FALSE)))</f>
        <v/>
      </c>
      <c r="D2016" s="40" t="str">
        <f>IF(C2016=0,0,IF(C2016="","",SUM(C$2:C2016)))</f>
        <v/>
      </c>
      <c r="E2016" s="41" t="str">
        <f>IF(H2016=0,0,IF(C2016="","",SUM(C$11:C2016)))</f>
        <v/>
      </c>
      <c r="F2016" s="41" t="str">
        <f>IF(H2016="","",COUNTIF(H$11:H2016,"="&amp;H2016))</f>
        <v/>
      </c>
      <c r="G2016" s="41" t="str">
        <f t="shared" si="279"/>
        <v/>
      </c>
      <c r="H2016" s="41" t="str">
        <f t="shared" si="280"/>
        <v/>
      </c>
      <c r="I2016" s="41" t="str">
        <f t="shared" si="281"/>
        <v/>
      </c>
      <c r="J2016" s="41" t="str">
        <f t="shared" si="282"/>
        <v/>
      </c>
      <c r="K2016" s="268"/>
      <c r="L2016" s="268"/>
      <c r="M2016" s="268"/>
      <c r="N2016" s="269"/>
      <c r="O2016" s="269"/>
      <c r="P2016" s="269"/>
      <c r="Q2016" s="270"/>
      <c r="R2016" s="271"/>
      <c r="S2016" s="268"/>
      <c r="T2016" s="268"/>
      <c r="U2016" s="268"/>
      <c r="V2016" s="268"/>
      <c r="W2016" s="65" t="str">
        <f t="shared" si="283"/>
        <v/>
      </c>
      <c r="X2016" s="65" t="str">
        <f t="shared" si="284"/>
        <v/>
      </c>
      <c r="Y2016" s="65" t="str">
        <f t="shared" si="285"/>
        <v/>
      </c>
      <c r="Z2016" s="65" t="str">
        <f t="shared" si="286"/>
        <v/>
      </c>
      <c r="AA2016" s="65" t="str">
        <f t="shared" si="287"/>
        <v/>
      </c>
    </row>
    <row r="2017" spans="1:27" x14ac:dyDescent="0.25">
      <c r="A2017" s="40" t="str">
        <f>IF(G2017="","",1*ISERROR(VLOOKUP(G2017,G$1:G2016,1,FALSE)))</f>
        <v/>
      </c>
      <c r="B2017" s="40" t="str">
        <f>IF(A2017=0,0,IF(A2017="","",SUM(A$2:A2017)))</f>
        <v/>
      </c>
      <c r="C2017" s="41" t="str">
        <f>IF(H2017="","",1*ISERROR(VLOOKUP(H2017,H$1:H2016,1,FALSE)))</f>
        <v/>
      </c>
      <c r="D2017" s="40" t="str">
        <f>IF(C2017=0,0,IF(C2017="","",SUM(C$2:C2017)))</f>
        <v/>
      </c>
      <c r="E2017" s="41" t="str">
        <f>IF(H2017=0,0,IF(C2017="","",SUM(C$11:C2017)))</f>
        <v/>
      </c>
      <c r="F2017" s="41" t="str">
        <f>IF(H2017="","",COUNTIF(H$11:H2017,"="&amp;H2017))</f>
        <v/>
      </c>
      <c r="G2017" s="41" t="str">
        <f t="shared" si="279"/>
        <v/>
      </c>
      <c r="H2017" s="41" t="str">
        <f t="shared" si="280"/>
        <v/>
      </c>
      <c r="I2017" s="41" t="str">
        <f t="shared" si="281"/>
        <v/>
      </c>
      <c r="J2017" s="41" t="str">
        <f t="shared" si="282"/>
        <v/>
      </c>
      <c r="K2017" s="268"/>
      <c r="L2017" s="268"/>
      <c r="M2017" s="268"/>
      <c r="N2017" s="269"/>
      <c r="O2017" s="269"/>
      <c r="P2017" s="269"/>
      <c r="Q2017" s="270"/>
      <c r="R2017" s="271"/>
      <c r="S2017" s="268"/>
      <c r="T2017" s="268"/>
      <c r="U2017" s="268"/>
      <c r="V2017" s="268"/>
      <c r="W2017" s="65" t="str">
        <f t="shared" si="283"/>
        <v/>
      </c>
      <c r="X2017" s="65" t="str">
        <f t="shared" si="284"/>
        <v/>
      </c>
      <c r="Y2017" s="65" t="str">
        <f t="shared" si="285"/>
        <v/>
      </c>
      <c r="Z2017" s="65" t="str">
        <f t="shared" si="286"/>
        <v/>
      </c>
      <c r="AA2017" s="65" t="str">
        <f t="shared" si="287"/>
        <v/>
      </c>
    </row>
    <row r="2018" spans="1:27" x14ac:dyDescent="0.25">
      <c r="A2018" s="40" t="str">
        <f>IF(G2018="","",1*ISERROR(VLOOKUP(G2018,G$1:G2017,1,FALSE)))</f>
        <v/>
      </c>
      <c r="B2018" s="40" t="str">
        <f>IF(A2018=0,0,IF(A2018="","",SUM(A$2:A2018)))</f>
        <v/>
      </c>
      <c r="C2018" s="41" t="str">
        <f>IF(H2018="","",1*ISERROR(VLOOKUP(H2018,H$1:H2017,1,FALSE)))</f>
        <v/>
      </c>
      <c r="D2018" s="40" t="str">
        <f>IF(C2018=0,0,IF(C2018="","",SUM(C$2:C2018)))</f>
        <v/>
      </c>
      <c r="E2018" s="41" t="str">
        <f>IF(H2018=0,0,IF(C2018="","",SUM(C$11:C2018)))</f>
        <v/>
      </c>
      <c r="F2018" s="41" t="str">
        <f>IF(H2018="","",COUNTIF(H$11:H2018,"="&amp;H2018))</f>
        <v/>
      </c>
      <c r="G2018" s="41" t="str">
        <f t="shared" si="279"/>
        <v/>
      </c>
      <c r="H2018" s="41" t="str">
        <f t="shared" si="280"/>
        <v/>
      </c>
      <c r="I2018" s="41" t="str">
        <f t="shared" si="281"/>
        <v/>
      </c>
      <c r="J2018" s="41" t="str">
        <f t="shared" si="282"/>
        <v/>
      </c>
      <c r="K2018" s="268"/>
      <c r="L2018" s="268"/>
      <c r="M2018" s="268"/>
      <c r="N2018" s="269"/>
      <c r="O2018" s="269"/>
      <c r="P2018" s="269"/>
      <c r="Q2018" s="270"/>
      <c r="R2018" s="271"/>
      <c r="S2018" s="268"/>
      <c r="T2018" s="268"/>
      <c r="U2018" s="268"/>
      <c r="V2018" s="268"/>
      <c r="W2018" s="65" t="str">
        <f t="shared" si="283"/>
        <v/>
      </c>
      <c r="X2018" s="65" t="str">
        <f t="shared" si="284"/>
        <v/>
      </c>
      <c r="Y2018" s="65" t="str">
        <f t="shared" si="285"/>
        <v/>
      </c>
      <c r="Z2018" s="65" t="str">
        <f t="shared" si="286"/>
        <v/>
      </c>
      <c r="AA2018" s="65" t="str">
        <f t="shared" si="287"/>
        <v/>
      </c>
    </row>
    <row r="2019" spans="1:27" x14ac:dyDescent="0.25">
      <c r="A2019" s="40" t="str">
        <f>IF(G2019="","",1*ISERROR(VLOOKUP(G2019,G$1:G2018,1,FALSE)))</f>
        <v/>
      </c>
      <c r="B2019" s="40" t="str">
        <f>IF(A2019=0,0,IF(A2019="","",SUM(A$2:A2019)))</f>
        <v/>
      </c>
      <c r="C2019" s="41" t="str">
        <f>IF(H2019="","",1*ISERROR(VLOOKUP(H2019,H$1:H2018,1,FALSE)))</f>
        <v/>
      </c>
      <c r="D2019" s="40" t="str">
        <f>IF(C2019=0,0,IF(C2019="","",SUM(C$2:C2019)))</f>
        <v/>
      </c>
      <c r="E2019" s="41" t="str">
        <f>IF(H2019=0,0,IF(C2019="","",SUM(C$11:C2019)))</f>
        <v/>
      </c>
      <c r="F2019" s="41" t="str">
        <f>IF(H2019="","",COUNTIF(H$11:H2019,"="&amp;H2019))</f>
        <v/>
      </c>
      <c r="G2019" s="41" t="str">
        <f t="shared" si="279"/>
        <v/>
      </c>
      <c r="H2019" s="41" t="str">
        <f t="shared" si="280"/>
        <v/>
      </c>
      <c r="I2019" s="41" t="str">
        <f t="shared" si="281"/>
        <v/>
      </c>
      <c r="J2019" s="41" t="str">
        <f t="shared" si="282"/>
        <v/>
      </c>
      <c r="K2019" s="268"/>
      <c r="L2019" s="268"/>
      <c r="M2019" s="268"/>
      <c r="N2019" s="269"/>
      <c r="O2019" s="269"/>
      <c r="P2019" s="269"/>
      <c r="Q2019" s="270"/>
      <c r="R2019" s="271"/>
      <c r="S2019" s="268"/>
      <c r="T2019" s="268"/>
      <c r="U2019" s="268"/>
      <c r="V2019" s="268"/>
      <c r="W2019" s="65" t="str">
        <f t="shared" si="283"/>
        <v/>
      </c>
      <c r="X2019" s="65" t="str">
        <f t="shared" si="284"/>
        <v/>
      </c>
      <c r="Y2019" s="65" t="str">
        <f t="shared" si="285"/>
        <v/>
      </c>
      <c r="Z2019" s="65" t="str">
        <f t="shared" si="286"/>
        <v/>
      </c>
      <c r="AA2019" s="65" t="str">
        <f t="shared" si="287"/>
        <v/>
      </c>
    </row>
    <row r="2020" spans="1:27" x14ac:dyDescent="0.25">
      <c r="A2020" s="40" t="str">
        <f>IF(G2020="","",1*ISERROR(VLOOKUP(G2020,G$1:G2019,1,FALSE)))</f>
        <v/>
      </c>
      <c r="B2020" s="40" t="str">
        <f>IF(A2020=0,0,IF(A2020="","",SUM(A$2:A2020)))</f>
        <v/>
      </c>
      <c r="C2020" s="41" t="str">
        <f>IF(H2020="","",1*ISERROR(VLOOKUP(H2020,H$1:H2019,1,FALSE)))</f>
        <v/>
      </c>
      <c r="D2020" s="40" t="str">
        <f>IF(C2020=0,0,IF(C2020="","",SUM(C$2:C2020)))</f>
        <v/>
      </c>
      <c r="E2020" s="41" t="str">
        <f>IF(H2020=0,0,IF(C2020="","",SUM(C$11:C2020)))</f>
        <v/>
      </c>
      <c r="F2020" s="41" t="str">
        <f>IF(H2020="","",COUNTIF(H$11:H2020,"="&amp;H2020))</f>
        <v/>
      </c>
      <c r="G2020" s="41" t="str">
        <f t="shared" si="279"/>
        <v/>
      </c>
      <c r="H2020" s="41" t="str">
        <f t="shared" si="280"/>
        <v/>
      </c>
      <c r="I2020" s="41" t="str">
        <f t="shared" si="281"/>
        <v/>
      </c>
      <c r="J2020" s="41" t="str">
        <f t="shared" si="282"/>
        <v/>
      </c>
      <c r="K2020" s="268"/>
      <c r="L2020" s="268"/>
      <c r="M2020" s="268"/>
      <c r="N2020" s="269"/>
      <c r="O2020" s="269"/>
      <c r="P2020" s="269"/>
      <c r="Q2020" s="270"/>
      <c r="R2020" s="271"/>
      <c r="S2020" s="268"/>
      <c r="T2020" s="268"/>
      <c r="U2020" s="268"/>
      <c r="V2020" s="268"/>
      <c r="W2020" s="65" t="str">
        <f t="shared" si="283"/>
        <v/>
      </c>
      <c r="X2020" s="65" t="str">
        <f t="shared" si="284"/>
        <v/>
      </c>
      <c r="Y2020" s="65" t="str">
        <f t="shared" si="285"/>
        <v/>
      </c>
      <c r="Z2020" s="65" t="str">
        <f t="shared" si="286"/>
        <v/>
      </c>
      <c r="AA2020" s="65" t="str">
        <f t="shared" si="287"/>
        <v/>
      </c>
    </row>
    <row r="2021" spans="1:27" x14ac:dyDescent="0.25">
      <c r="A2021" s="40" t="str">
        <f>IF(G2021="","",1*ISERROR(VLOOKUP(G2021,G$1:G2020,1,FALSE)))</f>
        <v/>
      </c>
      <c r="B2021" s="40" t="str">
        <f>IF(A2021=0,0,IF(A2021="","",SUM(A$2:A2021)))</f>
        <v/>
      </c>
      <c r="C2021" s="41" t="str">
        <f>IF(H2021="","",1*ISERROR(VLOOKUP(H2021,H$1:H2020,1,FALSE)))</f>
        <v/>
      </c>
      <c r="D2021" s="40" t="str">
        <f>IF(C2021=0,0,IF(C2021="","",SUM(C$2:C2021)))</f>
        <v/>
      </c>
      <c r="E2021" s="41" t="str">
        <f>IF(H2021=0,0,IF(C2021="","",SUM(C$11:C2021)))</f>
        <v/>
      </c>
      <c r="F2021" s="41" t="str">
        <f>IF(H2021="","",COUNTIF(H$11:H2021,"="&amp;H2021))</f>
        <v/>
      </c>
      <c r="G2021" s="41" t="str">
        <f t="shared" si="279"/>
        <v/>
      </c>
      <c r="H2021" s="41" t="str">
        <f t="shared" si="280"/>
        <v/>
      </c>
      <c r="I2021" s="41" t="str">
        <f t="shared" si="281"/>
        <v/>
      </c>
      <c r="J2021" s="41" t="str">
        <f t="shared" si="282"/>
        <v/>
      </c>
      <c r="K2021" s="268"/>
      <c r="L2021" s="268"/>
      <c r="M2021" s="268"/>
      <c r="N2021" s="269"/>
      <c r="O2021" s="269"/>
      <c r="P2021" s="269"/>
      <c r="Q2021" s="270"/>
      <c r="R2021" s="271"/>
      <c r="S2021" s="268"/>
      <c r="T2021" s="268"/>
      <c r="U2021" s="268"/>
      <c r="V2021" s="268"/>
      <c r="W2021" s="65" t="str">
        <f t="shared" si="283"/>
        <v/>
      </c>
      <c r="X2021" s="65" t="str">
        <f t="shared" si="284"/>
        <v/>
      </c>
      <c r="Y2021" s="65" t="str">
        <f t="shared" si="285"/>
        <v/>
      </c>
      <c r="Z2021" s="65" t="str">
        <f t="shared" si="286"/>
        <v/>
      </c>
      <c r="AA2021" s="65" t="str">
        <f t="shared" si="287"/>
        <v/>
      </c>
    </row>
    <row r="2022" spans="1:27" x14ac:dyDescent="0.25">
      <c r="A2022" s="40" t="str">
        <f>IF(G2022="","",1*ISERROR(VLOOKUP(G2022,G$1:G2021,1,FALSE)))</f>
        <v/>
      </c>
      <c r="B2022" s="40" t="str">
        <f>IF(A2022=0,0,IF(A2022="","",SUM(A$2:A2022)))</f>
        <v/>
      </c>
      <c r="C2022" s="41" t="str">
        <f>IF(H2022="","",1*ISERROR(VLOOKUP(H2022,H$1:H2021,1,FALSE)))</f>
        <v/>
      </c>
      <c r="D2022" s="40" t="str">
        <f>IF(C2022=0,0,IF(C2022="","",SUM(C$2:C2022)))</f>
        <v/>
      </c>
      <c r="E2022" s="41" t="str">
        <f>IF(H2022=0,0,IF(C2022="","",SUM(C$11:C2022)))</f>
        <v/>
      </c>
      <c r="F2022" s="41" t="str">
        <f>IF(H2022="","",COUNTIF(H$11:H2022,"="&amp;H2022))</f>
        <v/>
      </c>
      <c r="G2022" s="41" t="str">
        <f t="shared" si="279"/>
        <v/>
      </c>
      <c r="H2022" s="41" t="str">
        <f t="shared" si="280"/>
        <v/>
      </c>
      <c r="I2022" s="41" t="str">
        <f t="shared" si="281"/>
        <v/>
      </c>
      <c r="J2022" s="41" t="str">
        <f t="shared" si="282"/>
        <v/>
      </c>
      <c r="K2022" s="268"/>
      <c r="L2022" s="268"/>
      <c r="M2022" s="268"/>
      <c r="N2022" s="269"/>
      <c r="O2022" s="269"/>
      <c r="P2022" s="269"/>
      <c r="Q2022" s="270"/>
      <c r="R2022" s="271"/>
      <c r="S2022" s="268"/>
      <c r="T2022" s="268"/>
      <c r="U2022" s="268"/>
      <c r="V2022" s="268"/>
      <c r="W2022" s="65" t="str">
        <f t="shared" si="283"/>
        <v/>
      </c>
      <c r="X2022" s="65" t="str">
        <f t="shared" si="284"/>
        <v/>
      </c>
      <c r="Y2022" s="65" t="str">
        <f t="shared" si="285"/>
        <v/>
      </c>
      <c r="Z2022" s="65" t="str">
        <f t="shared" si="286"/>
        <v/>
      </c>
      <c r="AA2022" s="65" t="str">
        <f t="shared" si="287"/>
        <v/>
      </c>
    </row>
    <row r="2023" spans="1:27" x14ac:dyDescent="0.25">
      <c r="A2023" s="40" t="str">
        <f>IF(G2023="","",1*ISERROR(VLOOKUP(G2023,G$1:G2022,1,FALSE)))</f>
        <v/>
      </c>
      <c r="B2023" s="40" t="str">
        <f>IF(A2023=0,0,IF(A2023="","",SUM(A$2:A2023)))</f>
        <v/>
      </c>
      <c r="C2023" s="41" t="str">
        <f>IF(H2023="","",1*ISERROR(VLOOKUP(H2023,H$1:H2022,1,FALSE)))</f>
        <v/>
      </c>
      <c r="D2023" s="40" t="str">
        <f>IF(C2023=0,0,IF(C2023="","",SUM(C$2:C2023)))</f>
        <v/>
      </c>
      <c r="E2023" s="41" t="str">
        <f>IF(H2023=0,0,IF(C2023="","",SUM(C$11:C2023)))</f>
        <v/>
      </c>
      <c r="F2023" s="41" t="str">
        <f>IF(H2023="","",COUNTIF(H$11:H2023,"="&amp;H2023))</f>
        <v/>
      </c>
      <c r="G2023" s="41" t="str">
        <f t="shared" si="279"/>
        <v/>
      </c>
      <c r="H2023" s="41" t="str">
        <f t="shared" si="280"/>
        <v/>
      </c>
      <c r="I2023" s="41" t="str">
        <f t="shared" si="281"/>
        <v/>
      </c>
      <c r="J2023" s="41" t="str">
        <f t="shared" si="282"/>
        <v/>
      </c>
      <c r="K2023" s="268"/>
      <c r="L2023" s="268"/>
      <c r="M2023" s="268"/>
      <c r="N2023" s="269"/>
      <c r="O2023" s="269"/>
      <c r="P2023" s="269"/>
      <c r="Q2023" s="270"/>
      <c r="R2023" s="271"/>
      <c r="S2023" s="268"/>
      <c r="T2023" s="268"/>
      <c r="U2023" s="268"/>
      <c r="V2023" s="268"/>
      <c r="W2023" s="65" t="str">
        <f t="shared" si="283"/>
        <v/>
      </c>
      <c r="X2023" s="65" t="str">
        <f t="shared" si="284"/>
        <v/>
      </c>
      <c r="Y2023" s="65" t="str">
        <f t="shared" si="285"/>
        <v/>
      </c>
      <c r="Z2023" s="65" t="str">
        <f t="shared" si="286"/>
        <v/>
      </c>
      <c r="AA2023" s="65" t="str">
        <f t="shared" si="287"/>
        <v/>
      </c>
    </row>
    <row r="2024" spans="1:27" x14ac:dyDescent="0.25">
      <c r="A2024" s="40" t="str">
        <f>IF(G2024="","",1*ISERROR(VLOOKUP(G2024,G$1:G2023,1,FALSE)))</f>
        <v/>
      </c>
      <c r="B2024" s="40" t="str">
        <f>IF(A2024=0,0,IF(A2024="","",SUM(A$2:A2024)))</f>
        <v/>
      </c>
      <c r="C2024" s="41" t="str">
        <f>IF(H2024="","",1*ISERROR(VLOOKUP(H2024,H$1:H2023,1,FALSE)))</f>
        <v/>
      </c>
      <c r="D2024" s="40" t="str">
        <f>IF(C2024=0,0,IF(C2024="","",SUM(C$2:C2024)))</f>
        <v/>
      </c>
      <c r="E2024" s="41" t="str">
        <f>IF(H2024=0,0,IF(C2024="","",SUM(C$11:C2024)))</f>
        <v/>
      </c>
      <c r="F2024" s="41" t="str">
        <f>IF(H2024="","",COUNTIF(H$11:H2024,"="&amp;H2024))</f>
        <v/>
      </c>
      <c r="G2024" s="41" t="str">
        <f t="shared" si="279"/>
        <v/>
      </c>
      <c r="H2024" s="41" t="str">
        <f t="shared" si="280"/>
        <v/>
      </c>
      <c r="I2024" s="41" t="str">
        <f t="shared" si="281"/>
        <v/>
      </c>
      <c r="J2024" s="41" t="str">
        <f t="shared" si="282"/>
        <v/>
      </c>
      <c r="K2024" s="268"/>
      <c r="L2024" s="268"/>
      <c r="M2024" s="268"/>
      <c r="N2024" s="269"/>
      <c r="O2024" s="269"/>
      <c r="P2024" s="269"/>
      <c r="Q2024" s="270"/>
      <c r="R2024" s="271"/>
      <c r="S2024" s="268"/>
      <c r="T2024" s="268"/>
      <c r="U2024" s="268"/>
      <c r="V2024" s="268"/>
      <c r="W2024" s="65" t="str">
        <f t="shared" si="283"/>
        <v/>
      </c>
      <c r="X2024" s="65" t="str">
        <f t="shared" si="284"/>
        <v/>
      </c>
      <c r="Y2024" s="65" t="str">
        <f t="shared" si="285"/>
        <v/>
      </c>
      <c r="Z2024" s="65" t="str">
        <f t="shared" si="286"/>
        <v/>
      </c>
      <c r="AA2024" s="65" t="str">
        <f t="shared" si="287"/>
        <v/>
      </c>
    </row>
    <row r="2025" spans="1:27" x14ac:dyDescent="0.25">
      <c r="A2025" s="40" t="str">
        <f>IF(G2025="","",1*ISERROR(VLOOKUP(G2025,G$1:G2024,1,FALSE)))</f>
        <v/>
      </c>
      <c r="B2025" s="40" t="str">
        <f>IF(A2025=0,0,IF(A2025="","",SUM(A$2:A2025)))</f>
        <v/>
      </c>
      <c r="C2025" s="41" t="str">
        <f>IF(H2025="","",1*ISERROR(VLOOKUP(H2025,H$1:H2024,1,FALSE)))</f>
        <v/>
      </c>
      <c r="D2025" s="40" t="str">
        <f>IF(C2025=0,0,IF(C2025="","",SUM(C$2:C2025)))</f>
        <v/>
      </c>
      <c r="E2025" s="41" t="str">
        <f>IF(H2025=0,0,IF(C2025="","",SUM(C$11:C2025)))</f>
        <v/>
      </c>
      <c r="F2025" s="41" t="str">
        <f>IF(H2025="","",COUNTIF(H$11:H2025,"="&amp;H2025))</f>
        <v/>
      </c>
      <c r="G2025" s="41" t="str">
        <f t="shared" si="279"/>
        <v/>
      </c>
      <c r="H2025" s="41" t="str">
        <f t="shared" si="280"/>
        <v/>
      </c>
      <c r="I2025" s="41" t="str">
        <f t="shared" si="281"/>
        <v/>
      </c>
      <c r="J2025" s="41" t="str">
        <f t="shared" si="282"/>
        <v/>
      </c>
      <c r="K2025" s="268"/>
      <c r="L2025" s="268"/>
      <c r="M2025" s="268"/>
      <c r="N2025" s="269"/>
      <c r="O2025" s="269"/>
      <c r="P2025" s="269"/>
      <c r="Q2025" s="270"/>
      <c r="R2025" s="271"/>
      <c r="S2025" s="268"/>
      <c r="T2025" s="268"/>
      <c r="U2025" s="268"/>
      <c r="V2025" s="268"/>
      <c r="W2025" s="65" t="str">
        <f t="shared" si="283"/>
        <v/>
      </c>
      <c r="X2025" s="65" t="str">
        <f t="shared" si="284"/>
        <v/>
      </c>
      <c r="Y2025" s="65" t="str">
        <f t="shared" si="285"/>
        <v/>
      </c>
      <c r="Z2025" s="65" t="str">
        <f t="shared" si="286"/>
        <v/>
      </c>
      <c r="AA2025" s="65" t="str">
        <f t="shared" si="287"/>
        <v/>
      </c>
    </row>
    <row r="2026" spans="1:27" x14ac:dyDescent="0.25">
      <c r="A2026" s="40" t="str">
        <f>IF(G2026="","",1*ISERROR(VLOOKUP(G2026,G$1:G2025,1,FALSE)))</f>
        <v/>
      </c>
      <c r="B2026" s="40" t="str">
        <f>IF(A2026=0,0,IF(A2026="","",SUM(A$2:A2026)))</f>
        <v/>
      </c>
      <c r="C2026" s="41" t="str">
        <f>IF(H2026="","",1*ISERROR(VLOOKUP(H2026,H$1:H2025,1,FALSE)))</f>
        <v/>
      </c>
      <c r="D2026" s="40" t="str">
        <f>IF(C2026=0,0,IF(C2026="","",SUM(C$2:C2026)))</f>
        <v/>
      </c>
      <c r="E2026" s="41" t="str">
        <f>IF(H2026=0,0,IF(C2026="","",SUM(C$11:C2026)))</f>
        <v/>
      </c>
      <c r="F2026" s="41" t="str">
        <f>IF(H2026="","",COUNTIF(H$11:H2026,"="&amp;H2026))</f>
        <v/>
      </c>
      <c r="G2026" s="41" t="str">
        <f t="shared" si="279"/>
        <v/>
      </c>
      <c r="H2026" s="41" t="str">
        <f t="shared" si="280"/>
        <v/>
      </c>
      <c r="I2026" s="41" t="str">
        <f t="shared" si="281"/>
        <v/>
      </c>
      <c r="J2026" s="41" t="str">
        <f t="shared" si="282"/>
        <v/>
      </c>
      <c r="K2026" s="268"/>
      <c r="L2026" s="268"/>
      <c r="M2026" s="268"/>
      <c r="N2026" s="269"/>
      <c r="O2026" s="269"/>
      <c r="P2026" s="269"/>
      <c r="Q2026" s="270"/>
      <c r="R2026" s="271"/>
      <c r="S2026" s="268"/>
      <c r="T2026" s="268"/>
      <c r="U2026" s="268"/>
      <c r="V2026" s="268"/>
      <c r="W2026" s="65" t="str">
        <f t="shared" si="283"/>
        <v/>
      </c>
      <c r="X2026" s="65" t="str">
        <f t="shared" si="284"/>
        <v/>
      </c>
      <c r="Y2026" s="65" t="str">
        <f t="shared" si="285"/>
        <v/>
      </c>
      <c r="Z2026" s="65" t="str">
        <f t="shared" si="286"/>
        <v/>
      </c>
      <c r="AA2026" s="65" t="str">
        <f t="shared" si="287"/>
        <v/>
      </c>
    </row>
    <row r="2027" spans="1:27" x14ac:dyDescent="0.25">
      <c r="A2027" s="40" t="str">
        <f>IF(G2027="","",1*ISERROR(VLOOKUP(G2027,G$1:G2026,1,FALSE)))</f>
        <v/>
      </c>
      <c r="B2027" s="40" t="str">
        <f>IF(A2027=0,0,IF(A2027="","",SUM(A$2:A2027)))</f>
        <v/>
      </c>
      <c r="C2027" s="41" t="str">
        <f>IF(H2027="","",1*ISERROR(VLOOKUP(H2027,H$1:H2026,1,FALSE)))</f>
        <v/>
      </c>
      <c r="D2027" s="40" t="str">
        <f>IF(C2027=0,0,IF(C2027="","",SUM(C$2:C2027)))</f>
        <v/>
      </c>
      <c r="E2027" s="41" t="str">
        <f>IF(H2027=0,0,IF(C2027="","",SUM(C$11:C2027)))</f>
        <v/>
      </c>
      <c r="F2027" s="41" t="str">
        <f>IF(H2027="","",COUNTIF(H$11:H2027,"="&amp;H2027))</f>
        <v/>
      </c>
      <c r="G2027" s="41" t="str">
        <f t="shared" si="279"/>
        <v/>
      </c>
      <c r="H2027" s="41" t="str">
        <f t="shared" si="280"/>
        <v/>
      </c>
      <c r="I2027" s="41" t="str">
        <f t="shared" si="281"/>
        <v/>
      </c>
      <c r="J2027" s="41" t="str">
        <f t="shared" si="282"/>
        <v/>
      </c>
      <c r="K2027" s="268"/>
      <c r="L2027" s="268"/>
      <c r="M2027" s="268"/>
      <c r="N2027" s="269"/>
      <c r="O2027" s="269"/>
      <c r="P2027" s="269"/>
      <c r="Q2027" s="270"/>
      <c r="R2027" s="271"/>
      <c r="S2027" s="268"/>
      <c r="T2027" s="268"/>
      <c r="U2027" s="268"/>
      <c r="V2027" s="268"/>
      <c r="W2027" s="65" t="str">
        <f t="shared" si="283"/>
        <v/>
      </c>
      <c r="X2027" s="65" t="str">
        <f t="shared" si="284"/>
        <v/>
      </c>
      <c r="Y2027" s="65" t="str">
        <f t="shared" si="285"/>
        <v/>
      </c>
      <c r="Z2027" s="65" t="str">
        <f t="shared" si="286"/>
        <v/>
      </c>
      <c r="AA2027" s="65" t="str">
        <f t="shared" si="287"/>
        <v/>
      </c>
    </row>
    <row r="2028" spans="1:27" x14ac:dyDescent="0.25">
      <c r="A2028" s="40" t="str">
        <f>IF(G2028="","",1*ISERROR(VLOOKUP(G2028,G$1:G2027,1,FALSE)))</f>
        <v/>
      </c>
      <c r="B2028" s="40" t="str">
        <f>IF(A2028=0,0,IF(A2028="","",SUM(A$2:A2028)))</f>
        <v/>
      </c>
      <c r="C2028" s="41" t="str">
        <f>IF(H2028="","",1*ISERROR(VLOOKUP(H2028,H$1:H2027,1,FALSE)))</f>
        <v/>
      </c>
      <c r="D2028" s="40" t="str">
        <f>IF(C2028=0,0,IF(C2028="","",SUM(C$2:C2028)))</f>
        <v/>
      </c>
      <c r="E2028" s="41" t="str">
        <f>IF(H2028=0,0,IF(C2028="","",SUM(C$11:C2028)))</f>
        <v/>
      </c>
      <c r="F2028" s="41" t="str">
        <f>IF(H2028="","",COUNTIF(H$11:H2028,"="&amp;H2028))</f>
        <v/>
      </c>
      <c r="G2028" s="41" t="str">
        <f t="shared" si="279"/>
        <v/>
      </c>
      <c r="H2028" s="41" t="str">
        <f t="shared" si="280"/>
        <v/>
      </c>
      <c r="I2028" s="41" t="str">
        <f t="shared" si="281"/>
        <v/>
      </c>
      <c r="J2028" s="41" t="str">
        <f t="shared" si="282"/>
        <v/>
      </c>
      <c r="K2028" s="268"/>
      <c r="L2028" s="268"/>
      <c r="M2028" s="268"/>
      <c r="N2028" s="269"/>
      <c r="O2028" s="269"/>
      <c r="P2028" s="269"/>
      <c r="Q2028" s="270"/>
      <c r="R2028" s="271"/>
      <c r="S2028" s="268"/>
      <c r="T2028" s="268"/>
      <c r="U2028" s="268"/>
      <c r="V2028" s="268"/>
      <c r="W2028" s="65" t="str">
        <f t="shared" si="283"/>
        <v/>
      </c>
      <c r="X2028" s="65" t="str">
        <f t="shared" si="284"/>
        <v/>
      </c>
      <c r="Y2028" s="65" t="str">
        <f t="shared" si="285"/>
        <v/>
      </c>
      <c r="Z2028" s="65" t="str">
        <f t="shared" si="286"/>
        <v/>
      </c>
      <c r="AA2028" s="65" t="str">
        <f t="shared" si="287"/>
        <v/>
      </c>
    </row>
    <row r="2029" spans="1:27" x14ac:dyDescent="0.25">
      <c r="A2029" s="40" t="str">
        <f>IF(G2029="","",1*ISERROR(VLOOKUP(G2029,G$1:G2028,1,FALSE)))</f>
        <v/>
      </c>
      <c r="B2029" s="40" t="str">
        <f>IF(A2029=0,0,IF(A2029="","",SUM(A$2:A2029)))</f>
        <v/>
      </c>
      <c r="C2029" s="41" t="str">
        <f>IF(H2029="","",1*ISERROR(VLOOKUP(H2029,H$1:H2028,1,FALSE)))</f>
        <v/>
      </c>
      <c r="D2029" s="40" t="str">
        <f>IF(C2029=0,0,IF(C2029="","",SUM(C$2:C2029)))</f>
        <v/>
      </c>
      <c r="E2029" s="41" t="str">
        <f>IF(H2029=0,0,IF(C2029="","",SUM(C$11:C2029)))</f>
        <v/>
      </c>
      <c r="F2029" s="41" t="str">
        <f>IF(H2029="","",COUNTIF(H$11:H2029,"="&amp;H2029))</f>
        <v/>
      </c>
      <c r="G2029" s="41" t="str">
        <f t="shared" si="279"/>
        <v/>
      </c>
      <c r="H2029" s="41" t="str">
        <f t="shared" si="280"/>
        <v/>
      </c>
      <c r="I2029" s="41" t="str">
        <f t="shared" si="281"/>
        <v/>
      </c>
      <c r="J2029" s="41" t="str">
        <f t="shared" si="282"/>
        <v/>
      </c>
      <c r="K2029" s="268"/>
      <c r="L2029" s="268"/>
      <c r="M2029" s="268"/>
      <c r="N2029" s="269"/>
      <c r="O2029" s="269"/>
      <c r="P2029" s="269"/>
      <c r="Q2029" s="270"/>
      <c r="R2029" s="271"/>
      <c r="S2029" s="268"/>
      <c r="T2029" s="268"/>
      <c r="U2029" s="268"/>
      <c r="V2029" s="268"/>
      <c r="W2029" s="65" t="str">
        <f t="shared" si="283"/>
        <v/>
      </c>
      <c r="X2029" s="65" t="str">
        <f t="shared" si="284"/>
        <v/>
      </c>
      <c r="Y2029" s="65" t="str">
        <f t="shared" si="285"/>
        <v/>
      </c>
      <c r="Z2029" s="65" t="str">
        <f t="shared" si="286"/>
        <v/>
      </c>
      <c r="AA2029" s="65" t="str">
        <f t="shared" si="287"/>
        <v/>
      </c>
    </row>
    <row r="2030" spans="1:27" x14ac:dyDescent="0.25">
      <c r="A2030" s="40" t="str">
        <f>IF(G2030="","",1*ISERROR(VLOOKUP(G2030,G$1:G2029,1,FALSE)))</f>
        <v/>
      </c>
      <c r="B2030" s="40" t="str">
        <f>IF(A2030=0,0,IF(A2030="","",SUM(A$2:A2030)))</f>
        <v/>
      </c>
      <c r="C2030" s="41" t="str">
        <f>IF(H2030="","",1*ISERROR(VLOOKUP(H2030,H$1:H2029,1,FALSE)))</f>
        <v/>
      </c>
      <c r="D2030" s="40" t="str">
        <f>IF(C2030=0,0,IF(C2030="","",SUM(C$2:C2030)))</f>
        <v/>
      </c>
      <c r="E2030" s="41" t="str">
        <f>IF(H2030=0,0,IF(C2030="","",SUM(C$11:C2030)))</f>
        <v/>
      </c>
      <c r="F2030" s="41" t="str">
        <f>IF(H2030="","",COUNTIF(H$11:H2030,"="&amp;H2030))</f>
        <v/>
      </c>
      <c r="G2030" s="41" t="str">
        <f t="shared" si="279"/>
        <v/>
      </c>
      <c r="H2030" s="41" t="str">
        <f t="shared" si="280"/>
        <v/>
      </c>
      <c r="I2030" s="41" t="str">
        <f t="shared" si="281"/>
        <v/>
      </c>
      <c r="J2030" s="41" t="str">
        <f t="shared" si="282"/>
        <v/>
      </c>
      <c r="K2030" s="268"/>
      <c r="L2030" s="268"/>
      <c r="M2030" s="268"/>
      <c r="N2030" s="269"/>
      <c r="O2030" s="269"/>
      <c r="P2030" s="269"/>
      <c r="Q2030" s="270"/>
      <c r="R2030" s="271"/>
      <c r="S2030" s="268"/>
      <c r="T2030" s="268"/>
      <c r="U2030" s="268"/>
      <c r="V2030" s="268"/>
      <c r="W2030" s="65" t="str">
        <f t="shared" si="283"/>
        <v/>
      </c>
      <c r="X2030" s="65" t="str">
        <f t="shared" si="284"/>
        <v/>
      </c>
      <c r="Y2030" s="65" t="str">
        <f t="shared" si="285"/>
        <v/>
      </c>
      <c r="Z2030" s="65" t="str">
        <f t="shared" si="286"/>
        <v/>
      </c>
      <c r="AA2030" s="65" t="str">
        <f t="shared" si="287"/>
        <v/>
      </c>
    </row>
    <row r="2031" spans="1:27" x14ac:dyDescent="0.25">
      <c r="A2031" s="40" t="str">
        <f>IF(G2031="","",1*ISERROR(VLOOKUP(G2031,G$1:G2030,1,FALSE)))</f>
        <v/>
      </c>
      <c r="B2031" s="40" t="str">
        <f>IF(A2031=0,0,IF(A2031="","",SUM(A$2:A2031)))</f>
        <v/>
      </c>
      <c r="C2031" s="41" t="str">
        <f>IF(H2031="","",1*ISERROR(VLOOKUP(H2031,H$1:H2030,1,FALSE)))</f>
        <v/>
      </c>
      <c r="D2031" s="40" t="str">
        <f>IF(C2031=0,0,IF(C2031="","",SUM(C$2:C2031)))</f>
        <v/>
      </c>
      <c r="E2031" s="41" t="str">
        <f>IF(H2031=0,0,IF(C2031="","",SUM(C$11:C2031)))</f>
        <v/>
      </c>
      <c r="F2031" s="41" t="str">
        <f>IF(H2031="","",COUNTIF(H$11:H2031,"="&amp;H2031))</f>
        <v/>
      </c>
      <c r="G2031" s="41" t="str">
        <f t="shared" si="279"/>
        <v/>
      </c>
      <c r="H2031" s="41" t="str">
        <f t="shared" si="280"/>
        <v/>
      </c>
      <c r="I2031" s="41" t="str">
        <f t="shared" si="281"/>
        <v/>
      </c>
      <c r="J2031" s="41" t="str">
        <f t="shared" si="282"/>
        <v/>
      </c>
      <c r="K2031" s="268"/>
      <c r="L2031" s="268"/>
      <c r="M2031" s="268"/>
      <c r="N2031" s="269"/>
      <c r="O2031" s="269"/>
      <c r="P2031" s="269"/>
      <c r="Q2031" s="270"/>
      <c r="R2031" s="271"/>
      <c r="S2031" s="268"/>
      <c r="T2031" s="268"/>
      <c r="U2031" s="268"/>
      <c r="V2031" s="268"/>
      <c r="W2031" s="65" t="str">
        <f t="shared" si="283"/>
        <v/>
      </c>
      <c r="X2031" s="65" t="str">
        <f t="shared" si="284"/>
        <v/>
      </c>
      <c r="Y2031" s="65" t="str">
        <f t="shared" si="285"/>
        <v/>
      </c>
      <c r="Z2031" s="65" t="str">
        <f t="shared" si="286"/>
        <v/>
      </c>
      <c r="AA2031" s="65" t="str">
        <f t="shared" si="287"/>
        <v/>
      </c>
    </row>
    <row r="2032" spans="1:27" x14ac:dyDescent="0.25">
      <c r="A2032" s="40" t="str">
        <f>IF(G2032="","",1*ISERROR(VLOOKUP(G2032,G$1:G2031,1,FALSE)))</f>
        <v/>
      </c>
      <c r="B2032" s="40" t="str">
        <f>IF(A2032=0,0,IF(A2032="","",SUM(A$2:A2032)))</f>
        <v/>
      </c>
      <c r="C2032" s="41" t="str">
        <f>IF(H2032="","",1*ISERROR(VLOOKUP(H2032,H$1:H2031,1,FALSE)))</f>
        <v/>
      </c>
      <c r="D2032" s="40" t="str">
        <f>IF(C2032=0,0,IF(C2032="","",SUM(C$2:C2032)))</f>
        <v/>
      </c>
      <c r="E2032" s="41" t="str">
        <f>IF(H2032=0,0,IF(C2032="","",SUM(C$11:C2032)))</f>
        <v/>
      </c>
      <c r="F2032" s="41" t="str">
        <f>IF(H2032="","",COUNTIF(H$11:H2032,"="&amp;H2032))</f>
        <v/>
      </c>
      <c r="G2032" s="41" t="str">
        <f t="shared" si="279"/>
        <v/>
      </c>
      <c r="H2032" s="41" t="str">
        <f t="shared" si="280"/>
        <v/>
      </c>
      <c r="I2032" s="41" t="str">
        <f t="shared" si="281"/>
        <v/>
      </c>
      <c r="J2032" s="41" t="str">
        <f t="shared" si="282"/>
        <v/>
      </c>
      <c r="K2032" s="268"/>
      <c r="L2032" s="268"/>
      <c r="M2032" s="268"/>
      <c r="N2032" s="269"/>
      <c r="O2032" s="269"/>
      <c r="P2032" s="269"/>
      <c r="Q2032" s="270"/>
      <c r="R2032" s="271"/>
      <c r="S2032" s="268"/>
      <c r="T2032" s="268"/>
      <c r="U2032" s="268"/>
      <c r="V2032" s="268"/>
      <c r="W2032" s="65" t="str">
        <f t="shared" si="283"/>
        <v/>
      </c>
      <c r="X2032" s="65" t="str">
        <f t="shared" si="284"/>
        <v/>
      </c>
      <c r="Y2032" s="65" t="str">
        <f t="shared" si="285"/>
        <v/>
      </c>
      <c r="Z2032" s="65" t="str">
        <f t="shared" si="286"/>
        <v/>
      </c>
      <c r="AA2032" s="65" t="str">
        <f t="shared" si="287"/>
        <v/>
      </c>
    </row>
    <row r="2033" spans="1:27" x14ac:dyDescent="0.25">
      <c r="A2033" s="40" t="str">
        <f>IF(G2033="","",1*ISERROR(VLOOKUP(G2033,G$1:G2032,1,FALSE)))</f>
        <v/>
      </c>
      <c r="B2033" s="40" t="str">
        <f>IF(A2033=0,0,IF(A2033="","",SUM(A$2:A2033)))</f>
        <v/>
      </c>
      <c r="C2033" s="41" t="str">
        <f>IF(H2033="","",1*ISERROR(VLOOKUP(H2033,H$1:H2032,1,FALSE)))</f>
        <v/>
      </c>
      <c r="D2033" s="40" t="str">
        <f>IF(C2033=0,0,IF(C2033="","",SUM(C$2:C2033)))</f>
        <v/>
      </c>
      <c r="E2033" s="41" t="str">
        <f>IF(H2033=0,0,IF(C2033="","",SUM(C$11:C2033)))</f>
        <v/>
      </c>
      <c r="F2033" s="41" t="str">
        <f>IF(H2033="","",COUNTIF(H$11:H2033,"="&amp;H2033))</f>
        <v/>
      </c>
      <c r="G2033" s="41" t="str">
        <f t="shared" si="279"/>
        <v/>
      </c>
      <c r="H2033" s="41" t="str">
        <f t="shared" si="280"/>
        <v/>
      </c>
      <c r="I2033" s="41" t="str">
        <f t="shared" si="281"/>
        <v/>
      </c>
      <c r="J2033" s="41" t="str">
        <f t="shared" si="282"/>
        <v/>
      </c>
      <c r="K2033" s="268"/>
      <c r="L2033" s="268"/>
      <c r="M2033" s="268"/>
      <c r="N2033" s="269"/>
      <c r="O2033" s="269"/>
      <c r="P2033" s="269"/>
      <c r="Q2033" s="270"/>
      <c r="R2033" s="271"/>
      <c r="S2033" s="268"/>
      <c r="T2033" s="268"/>
      <c r="U2033" s="268"/>
      <c r="V2033" s="268"/>
      <c r="W2033" s="65" t="str">
        <f t="shared" si="283"/>
        <v/>
      </c>
      <c r="X2033" s="65" t="str">
        <f t="shared" si="284"/>
        <v/>
      </c>
      <c r="Y2033" s="65" t="str">
        <f t="shared" si="285"/>
        <v/>
      </c>
      <c r="Z2033" s="65" t="str">
        <f t="shared" si="286"/>
        <v/>
      </c>
      <c r="AA2033" s="65" t="str">
        <f t="shared" si="287"/>
        <v/>
      </c>
    </row>
    <row r="2034" spans="1:27" x14ac:dyDescent="0.25">
      <c r="A2034" s="40" t="str">
        <f>IF(G2034="","",1*ISERROR(VLOOKUP(G2034,G$1:G2033,1,FALSE)))</f>
        <v/>
      </c>
      <c r="B2034" s="40" t="str">
        <f>IF(A2034=0,0,IF(A2034="","",SUM(A$2:A2034)))</f>
        <v/>
      </c>
      <c r="C2034" s="41" t="str">
        <f>IF(H2034="","",1*ISERROR(VLOOKUP(H2034,H$1:H2033,1,FALSE)))</f>
        <v/>
      </c>
      <c r="D2034" s="40" t="str">
        <f>IF(C2034=0,0,IF(C2034="","",SUM(C$2:C2034)))</f>
        <v/>
      </c>
      <c r="E2034" s="41" t="str">
        <f>IF(H2034=0,0,IF(C2034="","",SUM(C$11:C2034)))</f>
        <v/>
      </c>
      <c r="F2034" s="41" t="str">
        <f>IF(H2034="","",COUNTIF(H$11:H2034,"="&amp;H2034))</f>
        <v/>
      </c>
      <c r="G2034" s="41" t="str">
        <f t="shared" si="279"/>
        <v/>
      </c>
      <c r="H2034" s="41" t="str">
        <f t="shared" si="280"/>
        <v/>
      </c>
      <c r="I2034" s="41" t="str">
        <f t="shared" si="281"/>
        <v/>
      </c>
      <c r="J2034" s="41" t="str">
        <f t="shared" si="282"/>
        <v/>
      </c>
      <c r="K2034" s="268"/>
      <c r="L2034" s="268"/>
      <c r="M2034" s="268"/>
      <c r="N2034" s="269"/>
      <c r="O2034" s="269"/>
      <c r="P2034" s="269"/>
      <c r="Q2034" s="270"/>
      <c r="R2034" s="271"/>
      <c r="S2034" s="268"/>
      <c r="T2034" s="268"/>
      <c r="U2034" s="268"/>
      <c r="V2034" s="268"/>
      <c r="W2034" s="65" t="str">
        <f t="shared" si="283"/>
        <v/>
      </c>
      <c r="X2034" s="65" t="str">
        <f t="shared" si="284"/>
        <v/>
      </c>
      <c r="Y2034" s="65" t="str">
        <f t="shared" si="285"/>
        <v/>
      </c>
      <c r="Z2034" s="65" t="str">
        <f t="shared" si="286"/>
        <v/>
      </c>
      <c r="AA2034" s="65" t="str">
        <f t="shared" si="287"/>
        <v/>
      </c>
    </row>
    <row r="2035" spans="1:27" x14ac:dyDescent="0.25">
      <c r="A2035" s="40" t="str">
        <f>IF(G2035="","",1*ISERROR(VLOOKUP(G2035,G$1:G2034,1,FALSE)))</f>
        <v/>
      </c>
      <c r="B2035" s="40" t="str">
        <f>IF(A2035=0,0,IF(A2035="","",SUM(A$2:A2035)))</f>
        <v/>
      </c>
      <c r="C2035" s="41" t="str">
        <f>IF(H2035="","",1*ISERROR(VLOOKUP(H2035,H$1:H2034,1,FALSE)))</f>
        <v/>
      </c>
      <c r="D2035" s="40" t="str">
        <f>IF(C2035=0,0,IF(C2035="","",SUM(C$2:C2035)))</f>
        <v/>
      </c>
      <c r="E2035" s="41" t="str">
        <f>IF(H2035=0,0,IF(C2035="","",SUM(C$11:C2035)))</f>
        <v/>
      </c>
      <c r="F2035" s="41" t="str">
        <f>IF(H2035="","",COUNTIF(H$11:H2035,"="&amp;H2035))</f>
        <v/>
      </c>
      <c r="G2035" s="41" t="str">
        <f t="shared" si="279"/>
        <v/>
      </c>
      <c r="H2035" s="41" t="str">
        <f t="shared" si="280"/>
        <v/>
      </c>
      <c r="I2035" s="41" t="str">
        <f t="shared" si="281"/>
        <v/>
      </c>
      <c r="J2035" s="41" t="str">
        <f t="shared" si="282"/>
        <v/>
      </c>
      <c r="K2035" s="268"/>
      <c r="L2035" s="268"/>
      <c r="M2035" s="268"/>
      <c r="N2035" s="269"/>
      <c r="O2035" s="269"/>
      <c r="P2035" s="269"/>
      <c r="Q2035" s="270"/>
      <c r="R2035" s="271"/>
      <c r="S2035" s="268"/>
      <c r="T2035" s="268"/>
      <c r="U2035" s="268"/>
      <c r="V2035" s="268"/>
      <c r="W2035" s="65" t="str">
        <f t="shared" si="283"/>
        <v/>
      </c>
      <c r="X2035" s="65" t="str">
        <f t="shared" si="284"/>
        <v/>
      </c>
      <c r="Y2035" s="65" t="str">
        <f t="shared" si="285"/>
        <v/>
      </c>
      <c r="Z2035" s="65" t="str">
        <f t="shared" si="286"/>
        <v/>
      </c>
      <c r="AA2035" s="65" t="str">
        <f t="shared" si="287"/>
        <v/>
      </c>
    </row>
    <row r="2036" spans="1:27" x14ac:dyDescent="0.25">
      <c r="A2036" s="40" t="str">
        <f>IF(G2036="","",1*ISERROR(VLOOKUP(G2036,G$1:G2035,1,FALSE)))</f>
        <v/>
      </c>
      <c r="B2036" s="40" t="str">
        <f>IF(A2036=0,0,IF(A2036="","",SUM(A$2:A2036)))</f>
        <v/>
      </c>
      <c r="C2036" s="41" t="str">
        <f>IF(H2036="","",1*ISERROR(VLOOKUP(H2036,H$1:H2035,1,FALSE)))</f>
        <v/>
      </c>
      <c r="D2036" s="40" t="str">
        <f>IF(C2036=0,0,IF(C2036="","",SUM(C$2:C2036)))</f>
        <v/>
      </c>
      <c r="E2036" s="41" t="str">
        <f>IF(H2036=0,0,IF(C2036="","",SUM(C$11:C2036)))</f>
        <v/>
      </c>
      <c r="F2036" s="41" t="str">
        <f>IF(H2036="","",COUNTIF(H$11:H2036,"="&amp;H2036))</f>
        <v/>
      </c>
      <c r="G2036" s="41" t="str">
        <f t="shared" si="279"/>
        <v/>
      </c>
      <c r="H2036" s="41" t="str">
        <f t="shared" si="280"/>
        <v/>
      </c>
      <c r="I2036" s="41" t="str">
        <f t="shared" si="281"/>
        <v/>
      </c>
      <c r="J2036" s="41" t="str">
        <f t="shared" si="282"/>
        <v/>
      </c>
      <c r="K2036" s="268"/>
      <c r="L2036" s="268"/>
      <c r="M2036" s="268"/>
      <c r="N2036" s="269"/>
      <c r="O2036" s="269"/>
      <c r="P2036" s="269"/>
      <c r="Q2036" s="270"/>
      <c r="R2036" s="271"/>
      <c r="S2036" s="268"/>
      <c r="T2036" s="268"/>
      <c r="U2036" s="268"/>
      <c r="V2036" s="268"/>
      <c r="W2036" s="65" t="str">
        <f t="shared" si="283"/>
        <v/>
      </c>
      <c r="X2036" s="65" t="str">
        <f t="shared" si="284"/>
        <v/>
      </c>
      <c r="Y2036" s="65" t="str">
        <f t="shared" si="285"/>
        <v/>
      </c>
      <c r="Z2036" s="65" t="str">
        <f t="shared" si="286"/>
        <v/>
      </c>
      <c r="AA2036" s="65" t="str">
        <f t="shared" si="287"/>
        <v/>
      </c>
    </row>
    <row r="2037" spans="1:27" x14ac:dyDescent="0.25">
      <c r="A2037" s="40" t="str">
        <f>IF(G2037="","",1*ISERROR(VLOOKUP(G2037,G$1:G2036,1,FALSE)))</f>
        <v/>
      </c>
      <c r="B2037" s="40" t="str">
        <f>IF(A2037=0,0,IF(A2037="","",SUM(A$2:A2037)))</f>
        <v/>
      </c>
      <c r="C2037" s="41" t="str">
        <f>IF(H2037="","",1*ISERROR(VLOOKUP(H2037,H$1:H2036,1,FALSE)))</f>
        <v/>
      </c>
      <c r="D2037" s="40" t="str">
        <f>IF(C2037=0,0,IF(C2037="","",SUM(C$2:C2037)))</f>
        <v/>
      </c>
      <c r="E2037" s="41" t="str">
        <f>IF(H2037=0,0,IF(C2037="","",SUM(C$11:C2037)))</f>
        <v/>
      </c>
      <c r="F2037" s="41" t="str">
        <f>IF(H2037="","",COUNTIF(H$11:H2037,"="&amp;H2037))</f>
        <v/>
      </c>
      <c r="G2037" s="41" t="str">
        <f t="shared" si="279"/>
        <v/>
      </c>
      <c r="H2037" s="41" t="str">
        <f t="shared" si="280"/>
        <v/>
      </c>
      <c r="I2037" s="41" t="str">
        <f t="shared" si="281"/>
        <v/>
      </c>
      <c r="J2037" s="41" t="str">
        <f t="shared" si="282"/>
        <v/>
      </c>
      <c r="K2037" s="268"/>
      <c r="L2037" s="268"/>
      <c r="M2037" s="268"/>
      <c r="N2037" s="269"/>
      <c r="O2037" s="269"/>
      <c r="P2037" s="269"/>
      <c r="Q2037" s="270"/>
      <c r="R2037" s="271"/>
      <c r="S2037" s="268"/>
      <c r="T2037" s="268"/>
      <c r="U2037" s="268"/>
      <c r="V2037" s="268"/>
      <c r="W2037" s="65" t="str">
        <f t="shared" si="283"/>
        <v/>
      </c>
      <c r="X2037" s="65" t="str">
        <f t="shared" si="284"/>
        <v/>
      </c>
      <c r="Y2037" s="65" t="str">
        <f t="shared" si="285"/>
        <v/>
      </c>
      <c r="Z2037" s="65" t="str">
        <f t="shared" si="286"/>
        <v/>
      </c>
      <c r="AA2037" s="65" t="str">
        <f t="shared" si="287"/>
        <v/>
      </c>
    </row>
    <row r="2038" spans="1:27" x14ac:dyDescent="0.25">
      <c r="A2038" s="40" t="str">
        <f>IF(G2038="","",1*ISERROR(VLOOKUP(G2038,G$1:G2037,1,FALSE)))</f>
        <v/>
      </c>
      <c r="B2038" s="40" t="str">
        <f>IF(A2038=0,0,IF(A2038="","",SUM(A$2:A2038)))</f>
        <v/>
      </c>
      <c r="C2038" s="41" t="str">
        <f>IF(H2038="","",1*ISERROR(VLOOKUP(H2038,H$1:H2037,1,FALSE)))</f>
        <v/>
      </c>
      <c r="D2038" s="40" t="str">
        <f>IF(C2038=0,0,IF(C2038="","",SUM(C$2:C2038)))</f>
        <v/>
      </c>
      <c r="E2038" s="41" t="str">
        <f>IF(H2038=0,0,IF(C2038="","",SUM(C$11:C2038)))</f>
        <v/>
      </c>
      <c r="F2038" s="41" t="str">
        <f>IF(H2038="","",COUNTIF(H$11:H2038,"="&amp;H2038))</f>
        <v/>
      </c>
      <c r="G2038" s="41" t="str">
        <f t="shared" si="279"/>
        <v/>
      </c>
      <c r="H2038" s="41" t="str">
        <f t="shared" si="280"/>
        <v/>
      </c>
      <c r="I2038" s="41" t="str">
        <f t="shared" si="281"/>
        <v/>
      </c>
      <c r="J2038" s="41" t="str">
        <f t="shared" si="282"/>
        <v/>
      </c>
      <c r="K2038" s="268"/>
      <c r="L2038" s="268"/>
      <c r="M2038" s="268"/>
      <c r="N2038" s="269"/>
      <c r="O2038" s="269"/>
      <c r="P2038" s="269"/>
      <c r="Q2038" s="270"/>
      <c r="R2038" s="271"/>
      <c r="S2038" s="268"/>
      <c r="T2038" s="268"/>
      <c r="U2038" s="268"/>
      <c r="V2038" s="268"/>
      <c r="W2038" s="65" t="str">
        <f t="shared" si="283"/>
        <v/>
      </c>
      <c r="X2038" s="65" t="str">
        <f t="shared" si="284"/>
        <v/>
      </c>
      <c r="Y2038" s="65" t="str">
        <f t="shared" si="285"/>
        <v/>
      </c>
      <c r="Z2038" s="65" t="str">
        <f t="shared" si="286"/>
        <v/>
      </c>
      <c r="AA2038" s="65" t="str">
        <f t="shared" si="287"/>
        <v/>
      </c>
    </row>
    <row r="2039" spans="1:27" x14ac:dyDescent="0.25">
      <c r="A2039" s="40" t="str">
        <f>IF(G2039="","",1*ISERROR(VLOOKUP(G2039,G$1:G2038,1,FALSE)))</f>
        <v/>
      </c>
      <c r="B2039" s="40" t="str">
        <f>IF(A2039=0,0,IF(A2039="","",SUM(A$2:A2039)))</f>
        <v/>
      </c>
      <c r="C2039" s="41" t="str">
        <f>IF(H2039="","",1*ISERROR(VLOOKUP(H2039,H$1:H2038,1,FALSE)))</f>
        <v/>
      </c>
      <c r="D2039" s="40" t="str">
        <f>IF(C2039=0,0,IF(C2039="","",SUM(C$2:C2039)))</f>
        <v/>
      </c>
      <c r="E2039" s="41" t="str">
        <f>IF(H2039=0,0,IF(C2039="","",SUM(C$11:C2039)))</f>
        <v/>
      </c>
      <c r="F2039" s="41" t="str">
        <f>IF(H2039="","",COUNTIF(H$11:H2039,"="&amp;H2039))</f>
        <v/>
      </c>
      <c r="G2039" s="41" t="str">
        <f t="shared" si="279"/>
        <v/>
      </c>
      <c r="H2039" s="41" t="str">
        <f t="shared" si="280"/>
        <v/>
      </c>
      <c r="I2039" s="41" t="str">
        <f t="shared" si="281"/>
        <v/>
      </c>
      <c r="J2039" s="41" t="str">
        <f t="shared" si="282"/>
        <v/>
      </c>
      <c r="K2039" s="268"/>
      <c r="L2039" s="268"/>
      <c r="M2039" s="268"/>
      <c r="N2039" s="269"/>
      <c r="O2039" s="269"/>
      <c r="P2039" s="269"/>
      <c r="Q2039" s="270"/>
      <c r="R2039" s="271"/>
      <c r="S2039" s="268"/>
      <c r="T2039" s="268"/>
      <c r="U2039" s="268"/>
      <c r="V2039" s="268"/>
      <c r="W2039" s="65" t="str">
        <f t="shared" si="283"/>
        <v/>
      </c>
      <c r="X2039" s="65" t="str">
        <f t="shared" si="284"/>
        <v/>
      </c>
      <c r="Y2039" s="65" t="str">
        <f t="shared" si="285"/>
        <v/>
      </c>
      <c r="Z2039" s="65" t="str">
        <f t="shared" si="286"/>
        <v/>
      </c>
      <c r="AA2039" s="65" t="str">
        <f t="shared" si="287"/>
        <v/>
      </c>
    </row>
    <row r="2040" spans="1:27" x14ac:dyDescent="0.25">
      <c r="A2040" s="40" t="str">
        <f>IF(G2040="","",1*ISERROR(VLOOKUP(G2040,G$1:G2039,1,FALSE)))</f>
        <v/>
      </c>
      <c r="B2040" s="40" t="str">
        <f>IF(A2040=0,0,IF(A2040="","",SUM(A$2:A2040)))</f>
        <v/>
      </c>
      <c r="C2040" s="41" t="str">
        <f>IF(H2040="","",1*ISERROR(VLOOKUP(H2040,H$1:H2039,1,FALSE)))</f>
        <v/>
      </c>
      <c r="D2040" s="40" t="str">
        <f>IF(C2040=0,0,IF(C2040="","",SUM(C$2:C2040)))</f>
        <v/>
      </c>
      <c r="E2040" s="41" t="str">
        <f>IF(H2040=0,0,IF(C2040="","",SUM(C$11:C2040)))</f>
        <v/>
      </c>
      <c r="F2040" s="41" t="str">
        <f>IF(H2040="","",COUNTIF(H$11:H2040,"="&amp;H2040))</f>
        <v/>
      </c>
      <c r="G2040" s="41" t="str">
        <f t="shared" si="279"/>
        <v/>
      </c>
      <c r="H2040" s="41" t="str">
        <f t="shared" si="280"/>
        <v/>
      </c>
      <c r="I2040" s="41" t="str">
        <f t="shared" si="281"/>
        <v/>
      </c>
      <c r="J2040" s="41" t="str">
        <f t="shared" si="282"/>
        <v/>
      </c>
      <c r="K2040" s="268"/>
      <c r="L2040" s="268"/>
      <c r="M2040" s="268"/>
      <c r="N2040" s="269"/>
      <c r="O2040" s="269"/>
      <c r="P2040" s="269"/>
      <c r="Q2040" s="270"/>
      <c r="R2040" s="271"/>
      <c r="S2040" s="268"/>
      <c r="T2040" s="268"/>
      <c r="U2040" s="268"/>
      <c r="V2040" s="268"/>
      <c r="W2040" s="65" t="str">
        <f t="shared" si="283"/>
        <v/>
      </c>
      <c r="X2040" s="65" t="str">
        <f t="shared" si="284"/>
        <v/>
      </c>
      <c r="Y2040" s="65" t="str">
        <f t="shared" si="285"/>
        <v/>
      </c>
      <c r="Z2040" s="65" t="str">
        <f t="shared" si="286"/>
        <v/>
      </c>
      <c r="AA2040" s="65" t="str">
        <f t="shared" si="287"/>
        <v/>
      </c>
    </row>
    <row r="2041" spans="1:27" x14ac:dyDescent="0.25">
      <c r="A2041" s="40" t="str">
        <f>IF(G2041="","",1*ISERROR(VLOOKUP(G2041,G$1:G2040,1,FALSE)))</f>
        <v/>
      </c>
      <c r="B2041" s="40" t="str">
        <f>IF(A2041=0,0,IF(A2041="","",SUM(A$2:A2041)))</f>
        <v/>
      </c>
      <c r="C2041" s="41" t="str">
        <f>IF(H2041="","",1*ISERROR(VLOOKUP(H2041,H$1:H2040,1,FALSE)))</f>
        <v/>
      </c>
      <c r="D2041" s="40" t="str">
        <f>IF(C2041=0,0,IF(C2041="","",SUM(C$2:C2041)))</f>
        <v/>
      </c>
      <c r="E2041" s="41" t="str">
        <f>IF(H2041=0,0,IF(C2041="","",SUM(C$11:C2041)))</f>
        <v/>
      </c>
      <c r="F2041" s="41" t="str">
        <f>IF(H2041="","",COUNTIF(H$11:H2041,"="&amp;H2041))</f>
        <v/>
      </c>
      <c r="G2041" s="41" t="str">
        <f t="shared" si="279"/>
        <v/>
      </c>
      <c r="H2041" s="41" t="str">
        <f t="shared" si="280"/>
        <v/>
      </c>
      <c r="I2041" s="41" t="str">
        <f t="shared" si="281"/>
        <v/>
      </c>
      <c r="J2041" s="41" t="str">
        <f t="shared" si="282"/>
        <v/>
      </c>
      <c r="K2041" s="268"/>
      <c r="L2041" s="268"/>
      <c r="M2041" s="268"/>
      <c r="N2041" s="269"/>
      <c r="O2041" s="269"/>
      <c r="P2041" s="269"/>
      <c r="Q2041" s="270"/>
      <c r="R2041" s="271"/>
      <c r="S2041" s="268"/>
      <c r="T2041" s="268"/>
      <c r="U2041" s="268"/>
      <c r="V2041" s="268"/>
      <c r="W2041" s="65" t="str">
        <f t="shared" si="283"/>
        <v/>
      </c>
      <c r="X2041" s="65" t="str">
        <f t="shared" si="284"/>
        <v/>
      </c>
      <c r="Y2041" s="65" t="str">
        <f t="shared" si="285"/>
        <v/>
      </c>
      <c r="Z2041" s="65" t="str">
        <f t="shared" si="286"/>
        <v/>
      </c>
      <c r="AA2041" s="65" t="str">
        <f t="shared" si="287"/>
        <v/>
      </c>
    </row>
    <row r="2042" spans="1:27" x14ac:dyDescent="0.25">
      <c r="A2042" s="40" t="str">
        <f>IF(G2042="","",1*ISERROR(VLOOKUP(G2042,G$1:G2041,1,FALSE)))</f>
        <v/>
      </c>
      <c r="B2042" s="40" t="str">
        <f>IF(A2042=0,0,IF(A2042="","",SUM(A$2:A2042)))</f>
        <v/>
      </c>
      <c r="C2042" s="41" t="str">
        <f>IF(H2042="","",1*ISERROR(VLOOKUP(H2042,H$1:H2041,1,FALSE)))</f>
        <v/>
      </c>
      <c r="D2042" s="40" t="str">
        <f>IF(C2042=0,0,IF(C2042="","",SUM(C$2:C2042)))</f>
        <v/>
      </c>
      <c r="E2042" s="41" t="str">
        <f>IF(H2042=0,0,IF(C2042="","",SUM(C$11:C2042)))</f>
        <v/>
      </c>
      <c r="F2042" s="41" t="str">
        <f>IF(H2042="","",COUNTIF(H$11:H2042,"="&amp;H2042))</f>
        <v/>
      </c>
      <c r="G2042" s="41" t="str">
        <f t="shared" si="279"/>
        <v/>
      </c>
      <c r="H2042" s="41" t="str">
        <f t="shared" si="280"/>
        <v/>
      </c>
      <c r="I2042" s="41" t="str">
        <f t="shared" si="281"/>
        <v/>
      </c>
      <c r="J2042" s="41" t="str">
        <f t="shared" si="282"/>
        <v/>
      </c>
      <c r="K2042" s="268"/>
      <c r="L2042" s="268"/>
      <c r="M2042" s="268"/>
      <c r="N2042" s="269"/>
      <c r="O2042" s="269"/>
      <c r="P2042" s="269"/>
      <c r="Q2042" s="270"/>
      <c r="R2042" s="271"/>
      <c r="S2042" s="268"/>
      <c r="T2042" s="268"/>
      <c r="U2042" s="268"/>
      <c r="V2042" s="268"/>
      <c r="W2042" s="65" t="str">
        <f t="shared" si="283"/>
        <v/>
      </c>
      <c r="X2042" s="65" t="str">
        <f t="shared" si="284"/>
        <v/>
      </c>
      <c r="Y2042" s="65" t="str">
        <f t="shared" si="285"/>
        <v/>
      </c>
      <c r="Z2042" s="65" t="str">
        <f t="shared" si="286"/>
        <v/>
      </c>
      <c r="AA2042" s="65" t="str">
        <f t="shared" si="287"/>
        <v/>
      </c>
    </row>
    <row r="2043" spans="1:27" x14ac:dyDescent="0.25">
      <c r="A2043" s="40" t="str">
        <f>IF(G2043="","",1*ISERROR(VLOOKUP(G2043,G$1:G2042,1,FALSE)))</f>
        <v/>
      </c>
      <c r="B2043" s="40" t="str">
        <f>IF(A2043=0,0,IF(A2043="","",SUM(A$2:A2043)))</f>
        <v/>
      </c>
      <c r="C2043" s="41" t="str">
        <f>IF(H2043="","",1*ISERROR(VLOOKUP(H2043,H$1:H2042,1,FALSE)))</f>
        <v/>
      </c>
      <c r="D2043" s="40" t="str">
        <f>IF(C2043=0,0,IF(C2043="","",SUM(C$2:C2043)))</f>
        <v/>
      </c>
      <c r="E2043" s="41" t="str">
        <f>IF(H2043=0,0,IF(C2043="","",SUM(C$11:C2043)))</f>
        <v/>
      </c>
      <c r="F2043" s="41" t="str">
        <f>IF(H2043="","",COUNTIF(H$11:H2043,"="&amp;H2043))</f>
        <v/>
      </c>
      <c r="G2043" s="41" t="str">
        <f t="shared" si="279"/>
        <v/>
      </c>
      <c r="H2043" s="41" t="str">
        <f t="shared" si="280"/>
        <v/>
      </c>
      <c r="I2043" s="41" t="str">
        <f t="shared" si="281"/>
        <v/>
      </c>
      <c r="J2043" s="41" t="str">
        <f t="shared" si="282"/>
        <v/>
      </c>
      <c r="K2043" s="268"/>
      <c r="L2043" s="268"/>
      <c r="M2043" s="268"/>
      <c r="N2043" s="269"/>
      <c r="O2043" s="269"/>
      <c r="P2043" s="269"/>
      <c r="Q2043" s="270"/>
      <c r="R2043" s="271"/>
      <c r="S2043" s="268"/>
      <c r="T2043" s="268"/>
      <c r="U2043" s="268"/>
      <c r="V2043" s="268"/>
      <c r="W2043" s="65" t="str">
        <f t="shared" si="283"/>
        <v/>
      </c>
      <c r="X2043" s="65" t="str">
        <f t="shared" si="284"/>
        <v/>
      </c>
      <c r="Y2043" s="65" t="str">
        <f t="shared" si="285"/>
        <v/>
      </c>
      <c r="Z2043" s="65" t="str">
        <f t="shared" si="286"/>
        <v/>
      </c>
      <c r="AA2043" s="65" t="str">
        <f t="shared" si="287"/>
        <v/>
      </c>
    </row>
    <row r="2044" spans="1:27" x14ac:dyDescent="0.25">
      <c r="A2044" s="40" t="str">
        <f>IF(G2044="","",1*ISERROR(VLOOKUP(G2044,G$1:G2043,1,FALSE)))</f>
        <v/>
      </c>
      <c r="B2044" s="40" t="str">
        <f>IF(A2044=0,0,IF(A2044="","",SUM(A$2:A2044)))</f>
        <v/>
      </c>
      <c r="C2044" s="41" t="str">
        <f>IF(H2044="","",1*ISERROR(VLOOKUP(H2044,H$1:H2043,1,FALSE)))</f>
        <v/>
      </c>
      <c r="D2044" s="40" t="str">
        <f>IF(C2044=0,0,IF(C2044="","",SUM(C$2:C2044)))</f>
        <v/>
      </c>
      <c r="E2044" s="41" t="str">
        <f>IF(H2044=0,0,IF(C2044="","",SUM(C$11:C2044)))</f>
        <v/>
      </c>
      <c r="F2044" s="41" t="str">
        <f>IF(H2044="","",COUNTIF(H$11:H2044,"="&amp;H2044))</f>
        <v/>
      </c>
      <c r="G2044" s="41" t="str">
        <f t="shared" si="279"/>
        <v/>
      </c>
      <c r="H2044" s="41" t="str">
        <f t="shared" si="280"/>
        <v/>
      </c>
      <c r="I2044" s="41" t="str">
        <f t="shared" si="281"/>
        <v/>
      </c>
      <c r="J2044" s="41" t="str">
        <f t="shared" si="282"/>
        <v/>
      </c>
      <c r="K2044" s="268"/>
      <c r="L2044" s="268"/>
      <c r="M2044" s="268"/>
      <c r="N2044" s="269"/>
      <c r="O2044" s="269"/>
      <c r="P2044" s="269"/>
      <c r="Q2044" s="270"/>
      <c r="R2044" s="271"/>
      <c r="S2044" s="268"/>
      <c r="T2044" s="268"/>
      <c r="U2044" s="268"/>
      <c r="V2044" s="268"/>
      <c r="W2044" s="65" t="str">
        <f t="shared" si="283"/>
        <v/>
      </c>
      <c r="X2044" s="65" t="str">
        <f t="shared" si="284"/>
        <v/>
      </c>
      <c r="Y2044" s="65" t="str">
        <f t="shared" si="285"/>
        <v/>
      </c>
      <c r="Z2044" s="65" t="str">
        <f t="shared" si="286"/>
        <v/>
      </c>
      <c r="AA2044" s="65" t="str">
        <f t="shared" si="287"/>
        <v/>
      </c>
    </row>
    <row r="2045" spans="1:27" x14ac:dyDescent="0.25">
      <c r="A2045" s="40" t="str">
        <f>IF(G2045="","",1*ISERROR(VLOOKUP(G2045,G$1:G2044,1,FALSE)))</f>
        <v/>
      </c>
      <c r="B2045" s="40" t="str">
        <f>IF(A2045=0,0,IF(A2045="","",SUM(A$2:A2045)))</f>
        <v/>
      </c>
      <c r="C2045" s="41" t="str">
        <f>IF(H2045="","",1*ISERROR(VLOOKUP(H2045,H$1:H2044,1,FALSE)))</f>
        <v/>
      </c>
      <c r="D2045" s="40" t="str">
        <f>IF(C2045=0,0,IF(C2045="","",SUM(C$2:C2045)))</f>
        <v/>
      </c>
      <c r="E2045" s="41" t="str">
        <f>IF(H2045=0,0,IF(C2045="","",SUM(C$11:C2045)))</f>
        <v/>
      </c>
      <c r="F2045" s="41" t="str">
        <f>IF(H2045="","",COUNTIF(H$11:H2045,"="&amp;H2045))</f>
        <v/>
      </c>
      <c r="G2045" s="41" t="str">
        <f t="shared" si="279"/>
        <v/>
      </c>
      <c r="H2045" s="41" t="str">
        <f t="shared" si="280"/>
        <v/>
      </c>
      <c r="I2045" s="41" t="str">
        <f t="shared" si="281"/>
        <v/>
      </c>
      <c r="J2045" s="41" t="str">
        <f t="shared" si="282"/>
        <v/>
      </c>
      <c r="K2045" s="268"/>
      <c r="L2045" s="268"/>
      <c r="M2045" s="268"/>
      <c r="N2045" s="269"/>
      <c r="O2045" s="269"/>
      <c r="P2045" s="269"/>
      <c r="Q2045" s="270"/>
      <c r="R2045" s="271"/>
      <c r="S2045" s="268"/>
      <c r="T2045" s="268"/>
      <c r="U2045" s="268"/>
      <c r="V2045" s="268"/>
      <c r="W2045" s="65" t="str">
        <f t="shared" si="283"/>
        <v/>
      </c>
      <c r="X2045" s="65" t="str">
        <f t="shared" si="284"/>
        <v/>
      </c>
      <c r="Y2045" s="65" t="str">
        <f t="shared" si="285"/>
        <v/>
      </c>
      <c r="Z2045" s="65" t="str">
        <f t="shared" si="286"/>
        <v/>
      </c>
      <c r="AA2045" s="65" t="str">
        <f t="shared" si="287"/>
        <v/>
      </c>
    </row>
    <row r="2046" spans="1:27" x14ac:dyDescent="0.25">
      <c r="A2046" s="40" t="str">
        <f>IF(G2046="","",1*ISERROR(VLOOKUP(G2046,G$1:G2045,1,FALSE)))</f>
        <v/>
      </c>
      <c r="B2046" s="40" t="str">
        <f>IF(A2046=0,0,IF(A2046="","",SUM(A$2:A2046)))</f>
        <v/>
      </c>
      <c r="C2046" s="41" t="str">
        <f>IF(H2046="","",1*ISERROR(VLOOKUP(H2046,H$1:H2045,1,FALSE)))</f>
        <v/>
      </c>
      <c r="D2046" s="40" t="str">
        <f>IF(C2046=0,0,IF(C2046="","",SUM(C$2:C2046)))</f>
        <v/>
      </c>
      <c r="E2046" s="41" t="str">
        <f>IF(H2046=0,0,IF(C2046="","",SUM(C$11:C2046)))</f>
        <v/>
      </c>
      <c r="F2046" s="41" t="str">
        <f>IF(H2046="","",COUNTIF(H$11:H2046,"="&amp;H2046))</f>
        <v/>
      </c>
      <c r="G2046" s="41" t="str">
        <f t="shared" si="279"/>
        <v/>
      </c>
      <c r="H2046" s="41" t="str">
        <f t="shared" si="280"/>
        <v/>
      </c>
      <c r="I2046" s="41" t="str">
        <f t="shared" si="281"/>
        <v/>
      </c>
      <c r="J2046" s="41" t="str">
        <f t="shared" si="282"/>
        <v/>
      </c>
      <c r="K2046" s="268"/>
      <c r="L2046" s="268"/>
      <c r="M2046" s="268"/>
      <c r="N2046" s="269"/>
      <c r="O2046" s="269"/>
      <c r="P2046" s="269"/>
      <c r="Q2046" s="270"/>
      <c r="R2046" s="271"/>
      <c r="S2046" s="268"/>
      <c r="T2046" s="268"/>
      <c r="U2046" s="268"/>
      <c r="V2046" s="268"/>
      <c r="W2046" s="65" t="str">
        <f t="shared" si="283"/>
        <v/>
      </c>
      <c r="X2046" s="65" t="str">
        <f t="shared" si="284"/>
        <v/>
      </c>
      <c r="Y2046" s="65" t="str">
        <f t="shared" si="285"/>
        <v/>
      </c>
      <c r="Z2046" s="65" t="str">
        <f t="shared" si="286"/>
        <v/>
      </c>
      <c r="AA2046" s="65" t="str">
        <f t="shared" si="287"/>
        <v/>
      </c>
    </row>
    <row r="2047" spans="1:27" x14ac:dyDescent="0.25">
      <c r="A2047" s="40" t="str">
        <f>IF(G2047="","",1*ISERROR(VLOOKUP(G2047,G$1:G2046,1,FALSE)))</f>
        <v/>
      </c>
      <c r="B2047" s="40" t="str">
        <f>IF(A2047=0,0,IF(A2047="","",SUM(A$2:A2047)))</f>
        <v/>
      </c>
      <c r="C2047" s="41" t="str">
        <f>IF(H2047="","",1*ISERROR(VLOOKUP(H2047,H$1:H2046,1,FALSE)))</f>
        <v/>
      </c>
      <c r="D2047" s="40" t="str">
        <f>IF(C2047=0,0,IF(C2047="","",SUM(C$2:C2047)))</f>
        <v/>
      </c>
      <c r="E2047" s="41" t="str">
        <f>IF(H2047=0,0,IF(C2047="","",SUM(C$11:C2047)))</f>
        <v/>
      </c>
      <c r="F2047" s="41" t="str">
        <f>IF(H2047="","",COUNTIF(H$11:H2047,"="&amp;H2047))</f>
        <v/>
      </c>
      <c r="G2047" s="41" t="str">
        <f t="shared" si="279"/>
        <v/>
      </c>
      <c r="H2047" s="41" t="str">
        <f t="shared" si="280"/>
        <v/>
      </c>
      <c r="I2047" s="41" t="str">
        <f t="shared" si="281"/>
        <v/>
      </c>
      <c r="J2047" s="41" t="str">
        <f t="shared" si="282"/>
        <v/>
      </c>
      <c r="K2047" s="268"/>
      <c r="L2047" s="268"/>
      <c r="M2047" s="268"/>
      <c r="N2047" s="269"/>
      <c r="O2047" s="269"/>
      <c r="P2047" s="269"/>
      <c r="Q2047" s="270"/>
      <c r="R2047" s="271"/>
      <c r="S2047" s="268"/>
      <c r="T2047" s="268"/>
      <c r="U2047" s="268"/>
      <c r="V2047" s="268"/>
      <c r="W2047" s="65" t="str">
        <f t="shared" si="283"/>
        <v/>
      </c>
      <c r="X2047" s="65" t="str">
        <f t="shared" si="284"/>
        <v/>
      </c>
      <c r="Y2047" s="65" t="str">
        <f t="shared" si="285"/>
        <v/>
      </c>
      <c r="Z2047" s="65" t="str">
        <f t="shared" si="286"/>
        <v/>
      </c>
      <c r="AA2047" s="65" t="str">
        <f t="shared" si="287"/>
        <v/>
      </c>
    </row>
    <row r="2048" spans="1:27" x14ac:dyDescent="0.25">
      <c r="A2048" s="40" t="str">
        <f>IF(G2048="","",1*ISERROR(VLOOKUP(G2048,G$1:G2047,1,FALSE)))</f>
        <v/>
      </c>
      <c r="B2048" s="40" t="str">
        <f>IF(A2048=0,0,IF(A2048="","",SUM(A$2:A2048)))</f>
        <v/>
      </c>
      <c r="C2048" s="41" t="str">
        <f>IF(H2048="","",1*ISERROR(VLOOKUP(H2048,H$1:H2047,1,FALSE)))</f>
        <v/>
      </c>
      <c r="D2048" s="40" t="str">
        <f>IF(C2048=0,0,IF(C2048="","",SUM(C$2:C2048)))</f>
        <v/>
      </c>
      <c r="E2048" s="41" t="str">
        <f>IF(H2048=0,0,IF(C2048="","",SUM(C$11:C2048)))</f>
        <v/>
      </c>
      <c r="F2048" s="41" t="str">
        <f>IF(H2048="","",COUNTIF(H$11:H2048,"="&amp;H2048))</f>
        <v/>
      </c>
      <c r="G2048" s="41" t="str">
        <f t="shared" si="279"/>
        <v/>
      </c>
      <c r="H2048" s="41" t="str">
        <f t="shared" si="280"/>
        <v/>
      </c>
      <c r="I2048" s="41" t="str">
        <f t="shared" si="281"/>
        <v/>
      </c>
      <c r="J2048" s="41" t="str">
        <f t="shared" si="282"/>
        <v/>
      </c>
      <c r="K2048" s="268"/>
      <c r="L2048" s="268"/>
      <c r="M2048" s="268"/>
      <c r="N2048" s="269"/>
      <c r="O2048" s="269"/>
      <c r="P2048" s="269"/>
      <c r="Q2048" s="270"/>
      <c r="R2048" s="271"/>
      <c r="S2048" s="268"/>
      <c r="T2048" s="268"/>
      <c r="U2048" s="268"/>
      <c r="V2048" s="268"/>
      <c r="W2048" s="65" t="str">
        <f t="shared" si="283"/>
        <v/>
      </c>
      <c r="X2048" s="65" t="str">
        <f t="shared" si="284"/>
        <v/>
      </c>
      <c r="Y2048" s="65" t="str">
        <f t="shared" si="285"/>
        <v/>
      </c>
      <c r="Z2048" s="65" t="str">
        <f t="shared" si="286"/>
        <v/>
      </c>
      <c r="AA2048" s="65" t="str">
        <f t="shared" si="287"/>
        <v/>
      </c>
    </row>
    <row r="2049" spans="1:27" x14ac:dyDescent="0.25">
      <c r="A2049" s="40" t="str">
        <f>IF(G2049="","",1*ISERROR(VLOOKUP(G2049,G$1:G2048,1,FALSE)))</f>
        <v/>
      </c>
      <c r="B2049" s="40" t="str">
        <f>IF(A2049=0,0,IF(A2049="","",SUM(A$2:A2049)))</f>
        <v/>
      </c>
      <c r="C2049" s="41" t="str">
        <f>IF(H2049="","",1*ISERROR(VLOOKUP(H2049,H$1:H2048,1,FALSE)))</f>
        <v/>
      </c>
      <c r="D2049" s="40" t="str">
        <f>IF(C2049=0,0,IF(C2049="","",SUM(C$2:C2049)))</f>
        <v/>
      </c>
      <c r="E2049" s="41" t="str">
        <f>IF(H2049=0,0,IF(C2049="","",SUM(C$11:C2049)))</f>
        <v/>
      </c>
      <c r="F2049" s="41" t="str">
        <f>IF(H2049="","",COUNTIF(H$11:H2049,"="&amp;H2049))</f>
        <v/>
      </c>
      <c r="G2049" s="41" t="str">
        <f t="shared" si="279"/>
        <v/>
      </c>
      <c r="H2049" s="41" t="str">
        <f t="shared" si="280"/>
        <v/>
      </c>
      <c r="I2049" s="41" t="str">
        <f t="shared" si="281"/>
        <v/>
      </c>
      <c r="J2049" s="41" t="str">
        <f t="shared" si="282"/>
        <v/>
      </c>
      <c r="K2049" s="268"/>
      <c r="L2049" s="268"/>
      <c r="M2049" s="268"/>
      <c r="N2049" s="269"/>
      <c r="O2049" s="269"/>
      <c r="P2049" s="269"/>
      <c r="Q2049" s="270"/>
      <c r="R2049" s="271"/>
      <c r="S2049" s="268"/>
      <c r="T2049" s="268"/>
      <c r="U2049" s="268"/>
      <c r="V2049" s="268"/>
      <c r="W2049" s="65" t="str">
        <f t="shared" si="283"/>
        <v/>
      </c>
      <c r="X2049" s="65" t="str">
        <f t="shared" si="284"/>
        <v/>
      </c>
      <c r="Y2049" s="65" t="str">
        <f t="shared" si="285"/>
        <v/>
      </c>
      <c r="Z2049" s="65" t="str">
        <f t="shared" si="286"/>
        <v/>
      </c>
      <c r="AA2049" s="65" t="str">
        <f t="shared" si="287"/>
        <v/>
      </c>
    </row>
    <row r="2050" spans="1:27" x14ac:dyDescent="0.25">
      <c r="A2050" s="40" t="str">
        <f>IF(G2050="","",1*ISERROR(VLOOKUP(G2050,G$1:G2049,1,FALSE)))</f>
        <v/>
      </c>
      <c r="B2050" s="40" t="str">
        <f>IF(A2050=0,0,IF(A2050="","",SUM(A$2:A2050)))</f>
        <v/>
      </c>
      <c r="C2050" s="41" t="str">
        <f>IF(H2050="","",1*ISERROR(VLOOKUP(H2050,H$1:H2049,1,FALSE)))</f>
        <v/>
      </c>
      <c r="D2050" s="40" t="str">
        <f>IF(C2050=0,0,IF(C2050="","",SUM(C$2:C2050)))</f>
        <v/>
      </c>
      <c r="E2050" s="41" t="str">
        <f>IF(H2050=0,0,IF(C2050="","",SUM(C$11:C2050)))</f>
        <v/>
      </c>
      <c r="F2050" s="41" t="str">
        <f>IF(H2050="","",COUNTIF(H$11:H2050,"="&amp;H2050))</f>
        <v/>
      </c>
      <c r="G2050" s="41" t="str">
        <f t="shared" ref="G2050:G2113" si="288">IF(K2050="","",IF(M2050="","",CONCATENATE(K2050,"-",M2050)))</f>
        <v/>
      </c>
      <c r="H2050" s="41" t="str">
        <f t="shared" ref="H2050:H2113" si="289">IF(G2050="","",CONCATENATE(G2050,"-",N2050))</f>
        <v/>
      </c>
      <c r="I2050" s="41" t="str">
        <f t="shared" ref="I2050:I2113" si="290">IF(H2050="","",CONCATENATE(H2050,"-",F2050))</f>
        <v/>
      </c>
      <c r="J2050" s="41" t="str">
        <f t="shared" ref="J2050:J2113" si="291">IF(G2050="","",CONCATENATE(G2050,"-",O2050))</f>
        <v/>
      </c>
      <c r="K2050" s="268"/>
      <c r="L2050" s="268"/>
      <c r="M2050" s="268"/>
      <c r="N2050" s="269"/>
      <c r="O2050" s="269"/>
      <c r="P2050" s="269"/>
      <c r="Q2050" s="270"/>
      <c r="R2050" s="271"/>
      <c r="S2050" s="268"/>
      <c r="T2050" s="268"/>
      <c r="U2050" s="268"/>
      <c r="V2050" s="268"/>
      <c r="W2050" s="65" t="str">
        <f t="shared" ref="W2050:W2113" si="292">IF(S2050="","",IF(S2050="Yes",1,0))</f>
        <v/>
      </c>
      <c r="X2050" s="65" t="str">
        <f t="shared" ref="X2050:X2113" si="293">IF(T2050="","",IF(T2050="Yes",1,0))</f>
        <v/>
      </c>
      <c r="Y2050" s="65" t="str">
        <f t="shared" ref="Y2050:Y2113" si="294">IF(U2050="","",IF(U2050="Yes",1,0))</f>
        <v/>
      </c>
      <c r="Z2050" s="65" t="str">
        <f t="shared" ref="Z2050:Z2113" si="295">IF(V2050="","",IF(V2050="Yes",1,0))</f>
        <v/>
      </c>
      <c r="AA2050" s="65" t="str">
        <f t="shared" ref="AA2050:AA2113" si="296">IF(N2050="","",CONCATENATE(N2050,"-",O2050))</f>
        <v/>
      </c>
    </row>
    <row r="2051" spans="1:27" x14ac:dyDescent="0.25">
      <c r="A2051" s="40" t="str">
        <f>IF(G2051="","",1*ISERROR(VLOOKUP(G2051,G$1:G2050,1,FALSE)))</f>
        <v/>
      </c>
      <c r="B2051" s="40" t="str">
        <f>IF(A2051=0,0,IF(A2051="","",SUM(A$2:A2051)))</f>
        <v/>
      </c>
      <c r="C2051" s="41" t="str">
        <f>IF(H2051="","",1*ISERROR(VLOOKUP(H2051,H$1:H2050,1,FALSE)))</f>
        <v/>
      </c>
      <c r="D2051" s="40" t="str">
        <f>IF(C2051=0,0,IF(C2051="","",SUM(C$2:C2051)))</f>
        <v/>
      </c>
      <c r="E2051" s="41" t="str">
        <f>IF(H2051=0,0,IF(C2051="","",SUM(C$11:C2051)))</f>
        <v/>
      </c>
      <c r="F2051" s="41" t="str">
        <f>IF(H2051="","",COUNTIF(H$11:H2051,"="&amp;H2051))</f>
        <v/>
      </c>
      <c r="G2051" s="41" t="str">
        <f t="shared" si="288"/>
        <v/>
      </c>
      <c r="H2051" s="41" t="str">
        <f t="shared" si="289"/>
        <v/>
      </c>
      <c r="I2051" s="41" t="str">
        <f t="shared" si="290"/>
        <v/>
      </c>
      <c r="J2051" s="41" t="str">
        <f t="shared" si="291"/>
        <v/>
      </c>
      <c r="K2051" s="268"/>
      <c r="L2051" s="268"/>
      <c r="M2051" s="268"/>
      <c r="N2051" s="269"/>
      <c r="O2051" s="269"/>
      <c r="P2051" s="269"/>
      <c r="Q2051" s="270"/>
      <c r="R2051" s="271"/>
      <c r="S2051" s="268"/>
      <c r="T2051" s="268"/>
      <c r="U2051" s="268"/>
      <c r="V2051" s="268"/>
      <c r="W2051" s="65" t="str">
        <f t="shared" si="292"/>
        <v/>
      </c>
      <c r="X2051" s="65" t="str">
        <f t="shared" si="293"/>
        <v/>
      </c>
      <c r="Y2051" s="65" t="str">
        <f t="shared" si="294"/>
        <v/>
      </c>
      <c r="Z2051" s="65" t="str">
        <f t="shared" si="295"/>
        <v/>
      </c>
      <c r="AA2051" s="65" t="str">
        <f t="shared" si="296"/>
        <v/>
      </c>
    </row>
    <row r="2052" spans="1:27" x14ac:dyDescent="0.25">
      <c r="A2052" s="40" t="str">
        <f>IF(G2052="","",1*ISERROR(VLOOKUP(G2052,G$1:G2051,1,FALSE)))</f>
        <v/>
      </c>
      <c r="B2052" s="40" t="str">
        <f>IF(A2052=0,0,IF(A2052="","",SUM(A$2:A2052)))</f>
        <v/>
      </c>
      <c r="C2052" s="41" t="str">
        <f>IF(H2052="","",1*ISERROR(VLOOKUP(H2052,H$1:H2051,1,FALSE)))</f>
        <v/>
      </c>
      <c r="D2052" s="40" t="str">
        <f>IF(C2052=0,0,IF(C2052="","",SUM(C$2:C2052)))</f>
        <v/>
      </c>
      <c r="E2052" s="41" t="str">
        <f>IF(H2052=0,0,IF(C2052="","",SUM(C$11:C2052)))</f>
        <v/>
      </c>
      <c r="F2052" s="41" t="str">
        <f>IF(H2052="","",COUNTIF(H$11:H2052,"="&amp;H2052))</f>
        <v/>
      </c>
      <c r="G2052" s="41" t="str">
        <f t="shared" si="288"/>
        <v/>
      </c>
      <c r="H2052" s="41" t="str">
        <f t="shared" si="289"/>
        <v/>
      </c>
      <c r="I2052" s="41" t="str">
        <f t="shared" si="290"/>
        <v/>
      </c>
      <c r="J2052" s="41" t="str">
        <f t="shared" si="291"/>
        <v/>
      </c>
      <c r="K2052" s="268"/>
      <c r="L2052" s="268"/>
      <c r="M2052" s="268"/>
      <c r="N2052" s="269"/>
      <c r="O2052" s="269"/>
      <c r="P2052" s="269"/>
      <c r="Q2052" s="270"/>
      <c r="R2052" s="271"/>
      <c r="S2052" s="268"/>
      <c r="T2052" s="268"/>
      <c r="U2052" s="268"/>
      <c r="V2052" s="268"/>
      <c r="W2052" s="65" t="str">
        <f t="shared" si="292"/>
        <v/>
      </c>
      <c r="X2052" s="65" t="str">
        <f t="shared" si="293"/>
        <v/>
      </c>
      <c r="Y2052" s="65" t="str">
        <f t="shared" si="294"/>
        <v/>
      </c>
      <c r="Z2052" s="65" t="str">
        <f t="shared" si="295"/>
        <v/>
      </c>
      <c r="AA2052" s="65" t="str">
        <f t="shared" si="296"/>
        <v/>
      </c>
    </row>
    <row r="2053" spans="1:27" x14ac:dyDescent="0.25">
      <c r="A2053" s="40" t="str">
        <f>IF(G2053="","",1*ISERROR(VLOOKUP(G2053,G$1:G2052,1,FALSE)))</f>
        <v/>
      </c>
      <c r="B2053" s="40" t="str">
        <f>IF(A2053=0,0,IF(A2053="","",SUM(A$2:A2053)))</f>
        <v/>
      </c>
      <c r="C2053" s="41" t="str">
        <f>IF(H2053="","",1*ISERROR(VLOOKUP(H2053,H$1:H2052,1,FALSE)))</f>
        <v/>
      </c>
      <c r="D2053" s="40" t="str">
        <f>IF(C2053=0,0,IF(C2053="","",SUM(C$2:C2053)))</f>
        <v/>
      </c>
      <c r="E2053" s="41" t="str">
        <f>IF(H2053=0,0,IF(C2053="","",SUM(C$11:C2053)))</f>
        <v/>
      </c>
      <c r="F2053" s="41" t="str">
        <f>IF(H2053="","",COUNTIF(H$11:H2053,"="&amp;H2053))</f>
        <v/>
      </c>
      <c r="G2053" s="41" t="str">
        <f t="shared" si="288"/>
        <v/>
      </c>
      <c r="H2053" s="41" t="str">
        <f t="shared" si="289"/>
        <v/>
      </c>
      <c r="I2053" s="41" t="str">
        <f t="shared" si="290"/>
        <v/>
      </c>
      <c r="J2053" s="41" t="str">
        <f t="shared" si="291"/>
        <v/>
      </c>
      <c r="K2053" s="268"/>
      <c r="L2053" s="268"/>
      <c r="M2053" s="268"/>
      <c r="N2053" s="269"/>
      <c r="O2053" s="269"/>
      <c r="P2053" s="269"/>
      <c r="Q2053" s="270"/>
      <c r="R2053" s="271"/>
      <c r="S2053" s="268"/>
      <c r="T2053" s="268"/>
      <c r="U2053" s="268"/>
      <c r="V2053" s="268"/>
      <c r="W2053" s="65" t="str">
        <f t="shared" si="292"/>
        <v/>
      </c>
      <c r="X2053" s="65" t="str">
        <f t="shared" si="293"/>
        <v/>
      </c>
      <c r="Y2053" s="65" t="str">
        <f t="shared" si="294"/>
        <v/>
      </c>
      <c r="Z2053" s="65" t="str">
        <f t="shared" si="295"/>
        <v/>
      </c>
      <c r="AA2053" s="65" t="str">
        <f t="shared" si="296"/>
        <v/>
      </c>
    </row>
    <row r="2054" spans="1:27" x14ac:dyDescent="0.25">
      <c r="A2054" s="40" t="str">
        <f>IF(G2054="","",1*ISERROR(VLOOKUP(G2054,G$1:G2053,1,FALSE)))</f>
        <v/>
      </c>
      <c r="B2054" s="40" t="str">
        <f>IF(A2054=0,0,IF(A2054="","",SUM(A$2:A2054)))</f>
        <v/>
      </c>
      <c r="C2054" s="41" t="str">
        <f>IF(H2054="","",1*ISERROR(VLOOKUP(H2054,H$1:H2053,1,FALSE)))</f>
        <v/>
      </c>
      <c r="D2054" s="40" t="str">
        <f>IF(C2054=0,0,IF(C2054="","",SUM(C$2:C2054)))</f>
        <v/>
      </c>
      <c r="E2054" s="41" t="str">
        <f>IF(H2054=0,0,IF(C2054="","",SUM(C$11:C2054)))</f>
        <v/>
      </c>
      <c r="F2054" s="41" t="str">
        <f>IF(H2054="","",COUNTIF(H$11:H2054,"="&amp;H2054))</f>
        <v/>
      </c>
      <c r="G2054" s="41" t="str">
        <f t="shared" si="288"/>
        <v/>
      </c>
      <c r="H2054" s="41" t="str">
        <f t="shared" si="289"/>
        <v/>
      </c>
      <c r="I2054" s="41" t="str">
        <f t="shared" si="290"/>
        <v/>
      </c>
      <c r="J2054" s="41" t="str">
        <f t="shared" si="291"/>
        <v/>
      </c>
      <c r="K2054" s="268"/>
      <c r="L2054" s="268"/>
      <c r="M2054" s="268"/>
      <c r="N2054" s="269"/>
      <c r="O2054" s="269"/>
      <c r="P2054" s="269"/>
      <c r="Q2054" s="270"/>
      <c r="R2054" s="271"/>
      <c r="S2054" s="268"/>
      <c r="T2054" s="268"/>
      <c r="U2054" s="268"/>
      <c r="V2054" s="268"/>
      <c r="W2054" s="65" t="str">
        <f t="shared" si="292"/>
        <v/>
      </c>
      <c r="X2054" s="65" t="str">
        <f t="shared" si="293"/>
        <v/>
      </c>
      <c r="Y2054" s="65" t="str">
        <f t="shared" si="294"/>
        <v/>
      </c>
      <c r="Z2054" s="65" t="str">
        <f t="shared" si="295"/>
        <v/>
      </c>
      <c r="AA2054" s="65" t="str">
        <f t="shared" si="296"/>
        <v/>
      </c>
    </row>
    <row r="2055" spans="1:27" x14ac:dyDescent="0.25">
      <c r="A2055" s="40" t="str">
        <f>IF(G2055="","",1*ISERROR(VLOOKUP(G2055,G$1:G2054,1,FALSE)))</f>
        <v/>
      </c>
      <c r="B2055" s="40" t="str">
        <f>IF(A2055=0,0,IF(A2055="","",SUM(A$2:A2055)))</f>
        <v/>
      </c>
      <c r="C2055" s="41" t="str">
        <f>IF(H2055="","",1*ISERROR(VLOOKUP(H2055,H$1:H2054,1,FALSE)))</f>
        <v/>
      </c>
      <c r="D2055" s="40" t="str">
        <f>IF(C2055=0,0,IF(C2055="","",SUM(C$2:C2055)))</f>
        <v/>
      </c>
      <c r="E2055" s="41" t="str">
        <f>IF(H2055=0,0,IF(C2055="","",SUM(C$11:C2055)))</f>
        <v/>
      </c>
      <c r="F2055" s="41" t="str">
        <f>IF(H2055="","",COUNTIF(H$11:H2055,"="&amp;H2055))</f>
        <v/>
      </c>
      <c r="G2055" s="41" t="str">
        <f t="shared" si="288"/>
        <v/>
      </c>
      <c r="H2055" s="41" t="str">
        <f t="shared" si="289"/>
        <v/>
      </c>
      <c r="I2055" s="41" t="str">
        <f t="shared" si="290"/>
        <v/>
      </c>
      <c r="J2055" s="41" t="str">
        <f t="shared" si="291"/>
        <v/>
      </c>
      <c r="K2055" s="268"/>
      <c r="L2055" s="268"/>
      <c r="M2055" s="268"/>
      <c r="N2055" s="269"/>
      <c r="O2055" s="269"/>
      <c r="P2055" s="269"/>
      <c r="Q2055" s="270"/>
      <c r="R2055" s="271"/>
      <c r="S2055" s="268"/>
      <c r="T2055" s="268"/>
      <c r="U2055" s="268"/>
      <c r="V2055" s="268"/>
      <c r="W2055" s="65" t="str">
        <f t="shared" si="292"/>
        <v/>
      </c>
      <c r="X2055" s="65" t="str">
        <f t="shared" si="293"/>
        <v/>
      </c>
      <c r="Y2055" s="65" t="str">
        <f t="shared" si="294"/>
        <v/>
      </c>
      <c r="Z2055" s="65" t="str">
        <f t="shared" si="295"/>
        <v/>
      </c>
      <c r="AA2055" s="65" t="str">
        <f t="shared" si="296"/>
        <v/>
      </c>
    </row>
    <row r="2056" spans="1:27" x14ac:dyDescent="0.25">
      <c r="A2056" s="40" t="str">
        <f>IF(G2056="","",1*ISERROR(VLOOKUP(G2056,G$1:G2055,1,FALSE)))</f>
        <v/>
      </c>
      <c r="B2056" s="40" t="str">
        <f>IF(A2056=0,0,IF(A2056="","",SUM(A$2:A2056)))</f>
        <v/>
      </c>
      <c r="C2056" s="41" t="str">
        <f>IF(H2056="","",1*ISERROR(VLOOKUP(H2056,H$1:H2055,1,FALSE)))</f>
        <v/>
      </c>
      <c r="D2056" s="40" t="str">
        <f>IF(C2056=0,0,IF(C2056="","",SUM(C$2:C2056)))</f>
        <v/>
      </c>
      <c r="E2056" s="41" t="str">
        <f>IF(H2056=0,0,IF(C2056="","",SUM(C$11:C2056)))</f>
        <v/>
      </c>
      <c r="F2056" s="41" t="str">
        <f>IF(H2056="","",COUNTIF(H$11:H2056,"="&amp;H2056))</f>
        <v/>
      </c>
      <c r="G2056" s="41" t="str">
        <f t="shared" si="288"/>
        <v/>
      </c>
      <c r="H2056" s="41" t="str">
        <f t="shared" si="289"/>
        <v/>
      </c>
      <c r="I2056" s="41" t="str">
        <f t="shared" si="290"/>
        <v/>
      </c>
      <c r="J2056" s="41" t="str">
        <f t="shared" si="291"/>
        <v/>
      </c>
      <c r="K2056" s="268"/>
      <c r="L2056" s="268"/>
      <c r="M2056" s="268"/>
      <c r="N2056" s="269"/>
      <c r="O2056" s="269"/>
      <c r="P2056" s="269"/>
      <c r="Q2056" s="270"/>
      <c r="R2056" s="271"/>
      <c r="S2056" s="268"/>
      <c r="T2056" s="268"/>
      <c r="U2056" s="268"/>
      <c r="V2056" s="268"/>
      <c r="W2056" s="65" t="str">
        <f t="shared" si="292"/>
        <v/>
      </c>
      <c r="X2056" s="65" t="str">
        <f t="shared" si="293"/>
        <v/>
      </c>
      <c r="Y2056" s="65" t="str">
        <f t="shared" si="294"/>
        <v/>
      </c>
      <c r="Z2056" s="65" t="str">
        <f t="shared" si="295"/>
        <v/>
      </c>
      <c r="AA2056" s="65" t="str">
        <f t="shared" si="296"/>
        <v/>
      </c>
    </row>
    <row r="2057" spans="1:27" x14ac:dyDescent="0.25">
      <c r="A2057" s="40" t="str">
        <f>IF(G2057="","",1*ISERROR(VLOOKUP(G2057,G$1:G2056,1,FALSE)))</f>
        <v/>
      </c>
      <c r="B2057" s="40" t="str">
        <f>IF(A2057=0,0,IF(A2057="","",SUM(A$2:A2057)))</f>
        <v/>
      </c>
      <c r="C2057" s="41" t="str">
        <f>IF(H2057="","",1*ISERROR(VLOOKUP(H2057,H$1:H2056,1,FALSE)))</f>
        <v/>
      </c>
      <c r="D2057" s="40" t="str">
        <f>IF(C2057=0,0,IF(C2057="","",SUM(C$2:C2057)))</f>
        <v/>
      </c>
      <c r="E2057" s="41" t="str">
        <f>IF(H2057=0,0,IF(C2057="","",SUM(C$11:C2057)))</f>
        <v/>
      </c>
      <c r="F2057" s="41" t="str">
        <f>IF(H2057="","",COUNTIF(H$11:H2057,"="&amp;H2057))</f>
        <v/>
      </c>
      <c r="G2057" s="41" t="str">
        <f t="shared" si="288"/>
        <v/>
      </c>
      <c r="H2057" s="41" t="str">
        <f t="shared" si="289"/>
        <v/>
      </c>
      <c r="I2057" s="41" t="str">
        <f t="shared" si="290"/>
        <v/>
      </c>
      <c r="J2057" s="41" t="str">
        <f t="shared" si="291"/>
        <v/>
      </c>
      <c r="K2057" s="268"/>
      <c r="L2057" s="268"/>
      <c r="M2057" s="268"/>
      <c r="N2057" s="269"/>
      <c r="O2057" s="269"/>
      <c r="P2057" s="269"/>
      <c r="Q2057" s="270"/>
      <c r="R2057" s="271"/>
      <c r="S2057" s="268"/>
      <c r="T2057" s="268"/>
      <c r="U2057" s="268"/>
      <c r="V2057" s="268"/>
      <c r="W2057" s="65" t="str">
        <f t="shared" si="292"/>
        <v/>
      </c>
      <c r="X2057" s="65" t="str">
        <f t="shared" si="293"/>
        <v/>
      </c>
      <c r="Y2057" s="65" t="str">
        <f t="shared" si="294"/>
        <v/>
      </c>
      <c r="Z2057" s="65" t="str">
        <f t="shared" si="295"/>
        <v/>
      </c>
      <c r="AA2057" s="65" t="str">
        <f t="shared" si="296"/>
        <v/>
      </c>
    </row>
    <row r="2058" spans="1:27" x14ac:dyDescent="0.25">
      <c r="A2058" s="40" t="str">
        <f>IF(G2058="","",1*ISERROR(VLOOKUP(G2058,G$1:G2057,1,FALSE)))</f>
        <v/>
      </c>
      <c r="B2058" s="40" t="str">
        <f>IF(A2058=0,0,IF(A2058="","",SUM(A$2:A2058)))</f>
        <v/>
      </c>
      <c r="C2058" s="41" t="str">
        <f>IF(H2058="","",1*ISERROR(VLOOKUP(H2058,H$1:H2057,1,FALSE)))</f>
        <v/>
      </c>
      <c r="D2058" s="40" t="str">
        <f>IF(C2058=0,0,IF(C2058="","",SUM(C$2:C2058)))</f>
        <v/>
      </c>
      <c r="E2058" s="41" t="str">
        <f>IF(H2058=0,0,IF(C2058="","",SUM(C$11:C2058)))</f>
        <v/>
      </c>
      <c r="F2058" s="41" t="str">
        <f>IF(H2058="","",COUNTIF(H$11:H2058,"="&amp;H2058))</f>
        <v/>
      </c>
      <c r="G2058" s="41" t="str">
        <f t="shared" si="288"/>
        <v/>
      </c>
      <c r="H2058" s="41" t="str">
        <f t="shared" si="289"/>
        <v/>
      </c>
      <c r="I2058" s="41" t="str">
        <f t="shared" si="290"/>
        <v/>
      </c>
      <c r="J2058" s="41" t="str">
        <f t="shared" si="291"/>
        <v/>
      </c>
      <c r="K2058" s="268"/>
      <c r="L2058" s="268"/>
      <c r="M2058" s="268"/>
      <c r="N2058" s="269"/>
      <c r="O2058" s="269"/>
      <c r="P2058" s="269"/>
      <c r="Q2058" s="270"/>
      <c r="R2058" s="271"/>
      <c r="S2058" s="268"/>
      <c r="T2058" s="268"/>
      <c r="U2058" s="268"/>
      <c r="V2058" s="268"/>
      <c r="W2058" s="65" t="str">
        <f t="shared" si="292"/>
        <v/>
      </c>
      <c r="X2058" s="65" t="str">
        <f t="shared" si="293"/>
        <v/>
      </c>
      <c r="Y2058" s="65" t="str">
        <f t="shared" si="294"/>
        <v/>
      </c>
      <c r="Z2058" s="65" t="str">
        <f t="shared" si="295"/>
        <v/>
      </c>
      <c r="AA2058" s="65" t="str">
        <f t="shared" si="296"/>
        <v/>
      </c>
    </row>
    <row r="2059" spans="1:27" x14ac:dyDescent="0.25">
      <c r="A2059" s="40" t="str">
        <f>IF(G2059="","",1*ISERROR(VLOOKUP(G2059,G$1:G2058,1,FALSE)))</f>
        <v/>
      </c>
      <c r="B2059" s="40" t="str">
        <f>IF(A2059=0,0,IF(A2059="","",SUM(A$2:A2059)))</f>
        <v/>
      </c>
      <c r="C2059" s="41" t="str">
        <f>IF(H2059="","",1*ISERROR(VLOOKUP(H2059,H$1:H2058,1,FALSE)))</f>
        <v/>
      </c>
      <c r="D2059" s="40" t="str">
        <f>IF(C2059=0,0,IF(C2059="","",SUM(C$2:C2059)))</f>
        <v/>
      </c>
      <c r="E2059" s="41" t="str">
        <f>IF(H2059=0,0,IF(C2059="","",SUM(C$11:C2059)))</f>
        <v/>
      </c>
      <c r="F2059" s="41" t="str">
        <f>IF(H2059="","",COUNTIF(H$11:H2059,"="&amp;H2059))</f>
        <v/>
      </c>
      <c r="G2059" s="41" t="str">
        <f t="shared" si="288"/>
        <v/>
      </c>
      <c r="H2059" s="41" t="str">
        <f t="shared" si="289"/>
        <v/>
      </c>
      <c r="I2059" s="41" t="str">
        <f t="shared" si="290"/>
        <v/>
      </c>
      <c r="J2059" s="41" t="str">
        <f t="shared" si="291"/>
        <v/>
      </c>
      <c r="K2059" s="268"/>
      <c r="L2059" s="268"/>
      <c r="M2059" s="268"/>
      <c r="N2059" s="269"/>
      <c r="O2059" s="269"/>
      <c r="P2059" s="269"/>
      <c r="Q2059" s="270"/>
      <c r="R2059" s="271"/>
      <c r="S2059" s="268"/>
      <c r="T2059" s="268"/>
      <c r="U2059" s="268"/>
      <c r="V2059" s="268"/>
      <c r="W2059" s="65" t="str">
        <f t="shared" si="292"/>
        <v/>
      </c>
      <c r="X2059" s="65" t="str">
        <f t="shared" si="293"/>
        <v/>
      </c>
      <c r="Y2059" s="65" t="str">
        <f t="shared" si="294"/>
        <v/>
      </c>
      <c r="Z2059" s="65" t="str">
        <f t="shared" si="295"/>
        <v/>
      </c>
      <c r="AA2059" s="65" t="str">
        <f t="shared" si="296"/>
        <v/>
      </c>
    </row>
    <row r="2060" spans="1:27" x14ac:dyDescent="0.25">
      <c r="A2060" s="40" t="str">
        <f>IF(G2060="","",1*ISERROR(VLOOKUP(G2060,G$1:G2059,1,FALSE)))</f>
        <v/>
      </c>
      <c r="B2060" s="40" t="str">
        <f>IF(A2060=0,0,IF(A2060="","",SUM(A$2:A2060)))</f>
        <v/>
      </c>
      <c r="C2060" s="41" t="str">
        <f>IF(H2060="","",1*ISERROR(VLOOKUP(H2060,H$1:H2059,1,FALSE)))</f>
        <v/>
      </c>
      <c r="D2060" s="40" t="str">
        <f>IF(C2060=0,0,IF(C2060="","",SUM(C$2:C2060)))</f>
        <v/>
      </c>
      <c r="E2060" s="41" t="str">
        <f>IF(H2060=0,0,IF(C2060="","",SUM(C$11:C2060)))</f>
        <v/>
      </c>
      <c r="F2060" s="41" t="str">
        <f>IF(H2060="","",COUNTIF(H$11:H2060,"="&amp;H2060))</f>
        <v/>
      </c>
      <c r="G2060" s="41" t="str">
        <f t="shared" si="288"/>
        <v/>
      </c>
      <c r="H2060" s="41" t="str">
        <f t="shared" si="289"/>
        <v/>
      </c>
      <c r="I2060" s="41" t="str">
        <f t="shared" si="290"/>
        <v/>
      </c>
      <c r="J2060" s="41" t="str">
        <f t="shared" si="291"/>
        <v/>
      </c>
      <c r="K2060" s="268"/>
      <c r="L2060" s="268"/>
      <c r="M2060" s="268"/>
      <c r="N2060" s="269"/>
      <c r="O2060" s="269"/>
      <c r="P2060" s="269"/>
      <c r="Q2060" s="270"/>
      <c r="R2060" s="271"/>
      <c r="S2060" s="268"/>
      <c r="T2060" s="268"/>
      <c r="U2060" s="268"/>
      <c r="V2060" s="268"/>
      <c r="W2060" s="65" t="str">
        <f t="shared" si="292"/>
        <v/>
      </c>
      <c r="X2060" s="65" t="str">
        <f t="shared" si="293"/>
        <v/>
      </c>
      <c r="Y2060" s="65" t="str">
        <f t="shared" si="294"/>
        <v/>
      </c>
      <c r="Z2060" s="65" t="str">
        <f t="shared" si="295"/>
        <v/>
      </c>
      <c r="AA2060" s="65" t="str">
        <f t="shared" si="296"/>
        <v/>
      </c>
    </row>
    <row r="2061" spans="1:27" x14ac:dyDescent="0.25">
      <c r="A2061" s="40" t="str">
        <f>IF(G2061="","",1*ISERROR(VLOOKUP(G2061,G$1:G2060,1,FALSE)))</f>
        <v/>
      </c>
      <c r="B2061" s="40" t="str">
        <f>IF(A2061=0,0,IF(A2061="","",SUM(A$2:A2061)))</f>
        <v/>
      </c>
      <c r="C2061" s="41" t="str">
        <f>IF(H2061="","",1*ISERROR(VLOOKUP(H2061,H$1:H2060,1,FALSE)))</f>
        <v/>
      </c>
      <c r="D2061" s="40" t="str">
        <f>IF(C2061=0,0,IF(C2061="","",SUM(C$2:C2061)))</f>
        <v/>
      </c>
      <c r="E2061" s="41" t="str">
        <f>IF(H2061=0,0,IF(C2061="","",SUM(C$11:C2061)))</f>
        <v/>
      </c>
      <c r="F2061" s="41" t="str">
        <f>IF(H2061="","",COUNTIF(H$11:H2061,"="&amp;H2061))</f>
        <v/>
      </c>
      <c r="G2061" s="41" t="str">
        <f t="shared" si="288"/>
        <v/>
      </c>
      <c r="H2061" s="41" t="str">
        <f t="shared" si="289"/>
        <v/>
      </c>
      <c r="I2061" s="41" t="str">
        <f t="shared" si="290"/>
        <v/>
      </c>
      <c r="J2061" s="41" t="str">
        <f t="shared" si="291"/>
        <v/>
      </c>
      <c r="K2061" s="268"/>
      <c r="L2061" s="268"/>
      <c r="M2061" s="268"/>
      <c r="N2061" s="269"/>
      <c r="O2061" s="269"/>
      <c r="P2061" s="269"/>
      <c r="Q2061" s="270"/>
      <c r="R2061" s="271"/>
      <c r="S2061" s="268"/>
      <c r="T2061" s="268"/>
      <c r="U2061" s="268"/>
      <c r="V2061" s="268"/>
      <c r="W2061" s="65" t="str">
        <f t="shared" si="292"/>
        <v/>
      </c>
      <c r="X2061" s="65" t="str">
        <f t="shared" si="293"/>
        <v/>
      </c>
      <c r="Y2061" s="65" t="str">
        <f t="shared" si="294"/>
        <v/>
      </c>
      <c r="Z2061" s="65" t="str">
        <f t="shared" si="295"/>
        <v/>
      </c>
      <c r="AA2061" s="65" t="str">
        <f t="shared" si="296"/>
        <v/>
      </c>
    </row>
    <row r="2062" spans="1:27" x14ac:dyDescent="0.25">
      <c r="A2062" s="40" t="str">
        <f>IF(G2062="","",1*ISERROR(VLOOKUP(G2062,G$1:G2061,1,FALSE)))</f>
        <v/>
      </c>
      <c r="B2062" s="40" t="str">
        <f>IF(A2062=0,0,IF(A2062="","",SUM(A$2:A2062)))</f>
        <v/>
      </c>
      <c r="C2062" s="41" t="str">
        <f>IF(H2062="","",1*ISERROR(VLOOKUP(H2062,H$1:H2061,1,FALSE)))</f>
        <v/>
      </c>
      <c r="D2062" s="40" t="str">
        <f>IF(C2062=0,0,IF(C2062="","",SUM(C$2:C2062)))</f>
        <v/>
      </c>
      <c r="E2062" s="41" t="str">
        <f>IF(H2062=0,0,IF(C2062="","",SUM(C$11:C2062)))</f>
        <v/>
      </c>
      <c r="F2062" s="41" t="str">
        <f>IF(H2062="","",COUNTIF(H$11:H2062,"="&amp;H2062))</f>
        <v/>
      </c>
      <c r="G2062" s="41" t="str">
        <f t="shared" si="288"/>
        <v/>
      </c>
      <c r="H2062" s="41" t="str">
        <f t="shared" si="289"/>
        <v/>
      </c>
      <c r="I2062" s="41" t="str">
        <f t="shared" si="290"/>
        <v/>
      </c>
      <c r="J2062" s="41" t="str">
        <f t="shared" si="291"/>
        <v/>
      </c>
      <c r="K2062" s="268"/>
      <c r="L2062" s="268"/>
      <c r="M2062" s="268"/>
      <c r="N2062" s="269"/>
      <c r="O2062" s="269"/>
      <c r="P2062" s="269"/>
      <c r="Q2062" s="270"/>
      <c r="R2062" s="271"/>
      <c r="S2062" s="268"/>
      <c r="T2062" s="268"/>
      <c r="U2062" s="268"/>
      <c r="V2062" s="268"/>
      <c r="W2062" s="65" t="str">
        <f t="shared" si="292"/>
        <v/>
      </c>
      <c r="X2062" s="65" t="str">
        <f t="shared" si="293"/>
        <v/>
      </c>
      <c r="Y2062" s="65" t="str">
        <f t="shared" si="294"/>
        <v/>
      </c>
      <c r="Z2062" s="65" t="str">
        <f t="shared" si="295"/>
        <v/>
      </c>
      <c r="AA2062" s="65" t="str">
        <f t="shared" si="296"/>
        <v/>
      </c>
    </row>
    <row r="2063" spans="1:27" x14ac:dyDescent="0.25">
      <c r="A2063" s="40" t="str">
        <f>IF(G2063="","",1*ISERROR(VLOOKUP(G2063,G$1:G2062,1,FALSE)))</f>
        <v/>
      </c>
      <c r="B2063" s="40" t="str">
        <f>IF(A2063=0,0,IF(A2063="","",SUM(A$2:A2063)))</f>
        <v/>
      </c>
      <c r="C2063" s="41" t="str">
        <f>IF(H2063="","",1*ISERROR(VLOOKUP(H2063,H$1:H2062,1,FALSE)))</f>
        <v/>
      </c>
      <c r="D2063" s="40" t="str">
        <f>IF(C2063=0,0,IF(C2063="","",SUM(C$2:C2063)))</f>
        <v/>
      </c>
      <c r="E2063" s="41" t="str">
        <f>IF(H2063=0,0,IF(C2063="","",SUM(C$11:C2063)))</f>
        <v/>
      </c>
      <c r="F2063" s="41" t="str">
        <f>IF(H2063="","",COUNTIF(H$11:H2063,"="&amp;H2063))</f>
        <v/>
      </c>
      <c r="G2063" s="41" t="str">
        <f t="shared" si="288"/>
        <v/>
      </c>
      <c r="H2063" s="41" t="str">
        <f t="shared" si="289"/>
        <v/>
      </c>
      <c r="I2063" s="41" t="str">
        <f t="shared" si="290"/>
        <v/>
      </c>
      <c r="J2063" s="41" t="str">
        <f t="shared" si="291"/>
        <v/>
      </c>
      <c r="K2063" s="268"/>
      <c r="L2063" s="268"/>
      <c r="M2063" s="268"/>
      <c r="N2063" s="269"/>
      <c r="O2063" s="269"/>
      <c r="P2063" s="269"/>
      <c r="Q2063" s="270"/>
      <c r="R2063" s="271"/>
      <c r="S2063" s="268"/>
      <c r="T2063" s="268"/>
      <c r="U2063" s="268"/>
      <c r="V2063" s="268"/>
      <c r="W2063" s="65" t="str">
        <f t="shared" si="292"/>
        <v/>
      </c>
      <c r="X2063" s="65" t="str">
        <f t="shared" si="293"/>
        <v/>
      </c>
      <c r="Y2063" s="65" t="str">
        <f t="shared" si="294"/>
        <v/>
      </c>
      <c r="Z2063" s="65" t="str">
        <f t="shared" si="295"/>
        <v/>
      </c>
      <c r="AA2063" s="65" t="str">
        <f t="shared" si="296"/>
        <v/>
      </c>
    </row>
    <row r="2064" spans="1:27" x14ac:dyDescent="0.25">
      <c r="A2064" s="40" t="str">
        <f>IF(G2064="","",1*ISERROR(VLOOKUP(G2064,G$1:G2063,1,FALSE)))</f>
        <v/>
      </c>
      <c r="B2064" s="40" t="str">
        <f>IF(A2064=0,0,IF(A2064="","",SUM(A$2:A2064)))</f>
        <v/>
      </c>
      <c r="C2064" s="41" t="str">
        <f>IF(H2064="","",1*ISERROR(VLOOKUP(H2064,H$1:H2063,1,FALSE)))</f>
        <v/>
      </c>
      <c r="D2064" s="40" t="str">
        <f>IF(C2064=0,0,IF(C2064="","",SUM(C$2:C2064)))</f>
        <v/>
      </c>
      <c r="E2064" s="41" t="str">
        <f>IF(H2064=0,0,IF(C2064="","",SUM(C$11:C2064)))</f>
        <v/>
      </c>
      <c r="F2064" s="41" t="str">
        <f>IF(H2064="","",COUNTIF(H$11:H2064,"="&amp;H2064))</f>
        <v/>
      </c>
      <c r="G2064" s="41" t="str">
        <f t="shared" si="288"/>
        <v/>
      </c>
      <c r="H2064" s="41" t="str">
        <f t="shared" si="289"/>
        <v/>
      </c>
      <c r="I2064" s="41" t="str">
        <f t="shared" si="290"/>
        <v/>
      </c>
      <c r="J2064" s="41" t="str">
        <f t="shared" si="291"/>
        <v/>
      </c>
      <c r="K2064" s="268"/>
      <c r="L2064" s="268"/>
      <c r="M2064" s="268"/>
      <c r="N2064" s="269"/>
      <c r="O2064" s="269"/>
      <c r="P2064" s="269"/>
      <c r="Q2064" s="270"/>
      <c r="R2064" s="271"/>
      <c r="S2064" s="268"/>
      <c r="T2064" s="268"/>
      <c r="U2064" s="268"/>
      <c r="V2064" s="268"/>
      <c r="W2064" s="65" t="str">
        <f t="shared" si="292"/>
        <v/>
      </c>
      <c r="X2064" s="65" t="str">
        <f t="shared" si="293"/>
        <v/>
      </c>
      <c r="Y2064" s="65" t="str">
        <f t="shared" si="294"/>
        <v/>
      </c>
      <c r="Z2064" s="65" t="str">
        <f t="shared" si="295"/>
        <v/>
      </c>
      <c r="AA2064" s="65" t="str">
        <f t="shared" si="296"/>
        <v/>
      </c>
    </row>
    <row r="2065" spans="1:27" x14ac:dyDescent="0.25">
      <c r="A2065" s="40" t="str">
        <f>IF(G2065="","",1*ISERROR(VLOOKUP(G2065,G$1:G2064,1,FALSE)))</f>
        <v/>
      </c>
      <c r="B2065" s="40" t="str">
        <f>IF(A2065=0,0,IF(A2065="","",SUM(A$2:A2065)))</f>
        <v/>
      </c>
      <c r="C2065" s="41" t="str">
        <f>IF(H2065="","",1*ISERROR(VLOOKUP(H2065,H$1:H2064,1,FALSE)))</f>
        <v/>
      </c>
      <c r="D2065" s="40" t="str">
        <f>IF(C2065=0,0,IF(C2065="","",SUM(C$2:C2065)))</f>
        <v/>
      </c>
      <c r="E2065" s="41" t="str">
        <f>IF(H2065=0,0,IF(C2065="","",SUM(C$11:C2065)))</f>
        <v/>
      </c>
      <c r="F2065" s="41" t="str">
        <f>IF(H2065="","",COUNTIF(H$11:H2065,"="&amp;H2065))</f>
        <v/>
      </c>
      <c r="G2065" s="41" t="str">
        <f t="shared" si="288"/>
        <v/>
      </c>
      <c r="H2065" s="41" t="str">
        <f t="shared" si="289"/>
        <v/>
      </c>
      <c r="I2065" s="41" t="str">
        <f t="shared" si="290"/>
        <v/>
      </c>
      <c r="J2065" s="41" t="str">
        <f t="shared" si="291"/>
        <v/>
      </c>
      <c r="K2065" s="268"/>
      <c r="L2065" s="268"/>
      <c r="M2065" s="268"/>
      <c r="N2065" s="269"/>
      <c r="O2065" s="269"/>
      <c r="P2065" s="269"/>
      <c r="Q2065" s="270"/>
      <c r="R2065" s="271"/>
      <c r="S2065" s="268"/>
      <c r="T2065" s="268"/>
      <c r="U2065" s="268"/>
      <c r="V2065" s="268"/>
      <c r="W2065" s="65" t="str">
        <f t="shared" si="292"/>
        <v/>
      </c>
      <c r="X2065" s="65" t="str">
        <f t="shared" si="293"/>
        <v/>
      </c>
      <c r="Y2065" s="65" t="str">
        <f t="shared" si="294"/>
        <v/>
      </c>
      <c r="Z2065" s="65" t="str">
        <f t="shared" si="295"/>
        <v/>
      </c>
      <c r="AA2065" s="65" t="str">
        <f t="shared" si="296"/>
        <v/>
      </c>
    </row>
    <row r="2066" spans="1:27" x14ac:dyDescent="0.25">
      <c r="A2066" s="40" t="str">
        <f>IF(G2066="","",1*ISERROR(VLOOKUP(G2066,G$1:G2065,1,FALSE)))</f>
        <v/>
      </c>
      <c r="B2066" s="40" t="str">
        <f>IF(A2066=0,0,IF(A2066="","",SUM(A$2:A2066)))</f>
        <v/>
      </c>
      <c r="C2066" s="41" t="str">
        <f>IF(H2066="","",1*ISERROR(VLOOKUP(H2066,H$1:H2065,1,FALSE)))</f>
        <v/>
      </c>
      <c r="D2066" s="40" t="str">
        <f>IF(C2066=0,0,IF(C2066="","",SUM(C$2:C2066)))</f>
        <v/>
      </c>
      <c r="E2066" s="41" t="str">
        <f>IF(H2066=0,0,IF(C2066="","",SUM(C$11:C2066)))</f>
        <v/>
      </c>
      <c r="F2066" s="41" t="str">
        <f>IF(H2066="","",COUNTIF(H$11:H2066,"="&amp;H2066))</f>
        <v/>
      </c>
      <c r="G2066" s="41" t="str">
        <f t="shared" si="288"/>
        <v/>
      </c>
      <c r="H2066" s="41" t="str">
        <f t="shared" si="289"/>
        <v/>
      </c>
      <c r="I2066" s="41" t="str">
        <f t="shared" si="290"/>
        <v/>
      </c>
      <c r="J2066" s="41" t="str">
        <f t="shared" si="291"/>
        <v/>
      </c>
      <c r="K2066" s="268"/>
      <c r="L2066" s="268"/>
      <c r="M2066" s="268"/>
      <c r="N2066" s="269"/>
      <c r="O2066" s="269"/>
      <c r="P2066" s="269"/>
      <c r="Q2066" s="270"/>
      <c r="R2066" s="271"/>
      <c r="S2066" s="268"/>
      <c r="T2066" s="268"/>
      <c r="U2066" s="268"/>
      <c r="V2066" s="268"/>
      <c r="W2066" s="65" t="str">
        <f t="shared" si="292"/>
        <v/>
      </c>
      <c r="X2066" s="65" t="str">
        <f t="shared" si="293"/>
        <v/>
      </c>
      <c r="Y2066" s="65" t="str">
        <f t="shared" si="294"/>
        <v/>
      </c>
      <c r="Z2066" s="65" t="str">
        <f t="shared" si="295"/>
        <v/>
      </c>
      <c r="AA2066" s="65" t="str">
        <f t="shared" si="296"/>
        <v/>
      </c>
    </row>
    <row r="2067" spans="1:27" x14ac:dyDescent="0.25">
      <c r="A2067" s="40" t="str">
        <f>IF(G2067="","",1*ISERROR(VLOOKUP(G2067,G$1:G2066,1,FALSE)))</f>
        <v/>
      </c>
      <c r="B2067" s="40" t="str">
        <f>IF(A2067=0,0,IF(A2067="","",SUM(A$2:A2067)))</f>
        <v/>
      </c>
      <c r="C2067" s="41" t="str">
        <f>IF(H2067="","",1*ISERROR(VLOOKUP(H2067,H$1:H2066,1,FALSE)))</f>
        <v/>
      </c>
      <c r="D2067" s="40" t="str">
        <f>IF(C2067=0,0,IF(C2067="","",SUM(C$2:C2067)))</f>
        <v/>
      </c>
      <c r="E2067" s="41" t="str">
        <f>IF(H2067=0,0,IF(C2067="","",SUM(C$11:C2067)))</f>
        <v/>
      </c>
      <c r="F2067" s="41" t="str">
        <f>IF(H2067="","",COUNTIF(H$11:H2067,"="&amp;H2067))</f>
        <v/>
      </c>
      <c r="G2067" s="41" t="str">
        <f t="shared" si="288"/>
        <v/>
      </c>
      <c r="H2067" s="41" t="str">
        <f t="shared" si="289"/>
        <v/>
      </c>
      <c r="I2067" s="41" t="str">
        <f t="shared" si="290"/>
        <v/>
      </c>
      <c r="J2067" s="41" t="str">
        <f t="shared" si="291"/>
        <v/>
      </c>
      <c r="K2067" s="268"/>
      <c r="L2067" s="268"/>
      <c r="M2067" s="268"/>
      <c r="N2067" s="269"/>
      <c r="O2067" s="269"/>
      <c r="P2067" s="269"/>
      <c r="Q2067" s="270"/>
      <c r="R2067" s="271"/>
      <c r="S2067" s="268"/>
      <c r="T2067" s="268"/>
      <c r="U2067" s="268"/>
      <c r="V2067" s="268"/>
      <c r="W2067" s="65" t="str">
        <f t="shared" si="292"/>
        <v/>
      </c>
      <c r="X2067" s="65" t="str">
        <f t="shared" si="293"/>
        <v/>
      </c>
      <c r="Y2067" s="65" t="str">
        <f t="shared" si="294"/>
        <v/>
      </c>
      <c r="Z2067" s="65" t="str">
        <f t="shared" si="295"/>
        <v/>
      </c>
      <c r="AA2067" s="65" t="str">
        <f t="shared" si="296"/>
        <v/>
      </c>
    </row>
    <row r="2068" spans="1:27" x14ac:dyDescent="0.25">
      <c r="A2068" s="40" t="str">
        <f>IF(G2068="","",1*ISERROR(VLOOKUP(G2068,G$1:G2067,1,FALSE)))</f>
        <v/>
      </c>
      <c r="B2068" s="40" t="str">
        <f>IF(A2068=0,0,IF(A2068="","",SUM(A$2:A2068)))</f>
        <v/>
      </c>
      <c r="C2068" s="41" t="str">
        <f>IF(H2068="","",1*ISERROR(VLOOKUP(H2068,H$1:H2067,1,FALSE)))</f>
        <v/>
      </c>
      <c r="D2068" s="40" t="str">
        <f>IF(C2068=0,0,IF(C2068="","",SUM(C$2:C2068)))</f>
        <v/>
      </c>
      <c r="E2068" s="41" t="str">
        <f>IF(H2068=0,0,IF(C2068="","",SUM(C$11:C2068)))</f>
        <v/>
      </c>
      <c r="F2068" s="41" t="str">
        <f>IF(H2068="","",COUNTIF(H$11:H2068,"="&amp;H2068))</f>
        <v/>
      </c>
      <c r="G2068" s="41" t="str">
        <f t="shared" si="288"/>
        <v/>
      </c>
      <c r="H2068" s="41" t="str">
        <f t="shared" si="289"/>
        <v/>
      </c>
      <c r="I2068" s="41" t="str">
        <f t="shared" si="290"/>
        <v/>
      </c>
      <c r="J2068" s="41" t="str">
        <f t="shared" si="291"/>
        <v/>
      </c>
      <c r="K2068" s="268"/>
      <c r="L2068" s="268"/>
      <c r="M2068" s="268"/>
      <c r="N2068" s="269"/>
      <c r="O2068" s="269"/>
      <c r="P2068" s="269"/>
      <c r="Q2068" s="270"/>
      <c r="R2068" s="271"/>
      <c r="S2068" s="268"/>
      <c r="T2068" s="268"/>
      <c r="U2068" s="268"/>
      <c r="V2068" s="268"/>
      <c r="W2068" s="65" t="str">
        <f t="shared" si="292"/>
        <v/>
      </c>
      <c r="X2068" s="65" t="str">
        <f t="shared" si="293"/>
        <v/>
      </c>
      <c r="Y2068" s="65" t="str">
        <f t="shared" si="294"/>
        <v/>
      </c>
      <c r="Z2068" s="65" t="str">
        <f t="shared" si="295"/>
        <v/>
      </c>
      <c r="AA2068" s="65" t="str">
        <f t="shared" si="296"/>
        <v/>
      </c>
    </row>
    <row r="2069" spans="1:27" x14ac:dyDescent="0.25">
      <c r="A2069" s="40" t="str">
        <f>IF(G2069="","",1*ISERROR(VLOOKUP(G2069,G$1:G2068,1,FALSE)))</f>
        <v/>
      </c>
      <c r="B2069" s="40" t="str">
        <f>IF(A2069=0,0,IF(A2069="","",SUM(A$2:A2069)))</f>
        <v/>
      </c>
      <c r="C2069" s="41" t="str">
        <f>IF(H2069="","",1*ISERROR(VLOOKUP(H2069,H$1:H2068,1,FALSE)))</f>
        <v/>
      </c>
      <c r="D2069" s="40" t="str">
        <f>IF(C2069=0,0,IF(C2069="","",SUM(C$2:C2069)))</f>
        <v/>
      </c>
      <c r="E2069" s="41" t="str">
        <f>IF(H2069=0,0,IF(C2069="","",SUM(C$11:C2069)))</f>
        <v/>
      </c>
      <c r="F2069" s="41" t="str">
        <f>IF(H2069="","",COUNTIF(H$11:H2069,"="&amp;H2069))</f>
        <v/>
      </c>
      <c r="G2069" s="41" t="str">
        <f t="shared" si="288"/>
        <v/>
      </c>
      <c r="H2069" s="41" t="str">
        <f t="shared" si="289"/>
        <v/>
      </c>
      <c r="I2069" s="41" t="str">
        <f t="shared" si="290"/>
        <v/>
      </c>
      <c r="J2069" s="41" t="str">
        <f t="shared" si="291"/>
        <v/>
      </c>
      <c r="K2069" s="268"/>
      <c r="L2069" s="268"/>
      <c r="M2069" s="268"/>
      <c r="N2069" s="269"/>
      <c r="O2069" s="269"/>
      <c r="P2069" s="269"/>
      <c r="Q2069" s="270"/>
      <c r="R2069" s="271"/>
      <c r="S2069" s="268"/>
      <c r="T2069" s="268"/>
      <c r="U2069" s="268"/>
      <c r="V2069" s="268"/>
      <c r="W2069" s="65" t="str">
        <f t="shared" si="292"/>
        <v/>
      </c>
      <c r="X2069" s="65" t="str">
        <f t="shared" si="293"/>
        <v/>
      </c>
      <c r="Y2069" s="65" t="str">
        <f t="shared" si="294"/>
        <v/>
      </c>
      <c r="Z2069" s="65" t="str">
        <f t="shared" si="295"/>
        <v/>
      </c>
      <c r="AA2069" s="65" t="str">
        <f t="shared" si="296"/>
        <v/>
      </c>
    </row>
    <row r="2070" spans="1:27" x14ac:dyDescent="0.25">
      <c r="A2070" s="40" t="str">
        <f>IF(G2070="","",1*ISERROR(VLOOKUP(G2070,G$1:G2069,1,FALSE)))</f>
        <v/>
      </c>
      <c r="B2070" s="40" t="str">
        <f>IF(A2070=0,0,IF(A2070="","",SUM(A$2:A2070)))</f>
        <v/>
      </c>
      <c r="C2070" s="41" t="str">
        <f>IF(H2070="","",1*ISERROR(VLOOKUP(H2070,H$1:H2069,1,FALSE)))</f>
        <v/>
      </c>
      <c r="D2070" s="40" t="str">
        <f>IF(C2070=0,0,IF(C2070="","",SUM(C$2:C2070)))</f>
        <v/>
      </c>
      <c r="E2070" s="41" t="str">
        <f>IF(H2070=0,0,IF(C2070="","",SUM(C$11:C2070)))</f>
        <v/>
      </c>
      <c r="F2070" s="41" t="str">
        <f>IF(H2070="","",COUNTIF(H$11:H2070,"="&amp;H2070))</f>
        <v/>
      </c>
      <c r="G2070" s="41" t="str">
        <f t="shared" si="288"/>
        <v/>
      </c>
      <c r="H2070" s="41" t="str">
        <f t="shared" si="289"/>
        <v/>
      </c>
      <c r="I2070" s="41" t="str">
        <f t="shared" si="290"/>
        <v/>
      </c>
      <c r="J2070" s="41" t="str">
        <f t="shared" si="291"/>
        <v/>
      </c>
      <c r="K2070" s="268"/>
      <c r="L2070" s="268"/>
      <c r="M2070" s="268"/>
      <c r="N2070" s="269"/>
      <c r="O2070" s="269"/>
      <c r="P2070" s="269"/>
      <c r="Q2070" s="270"/>
      <c r="R2070" s="271"/>
      <c r="S2070" s="268"/>
      <c r="T2070" s="268"/>
      <c r="U2070" s="268"/>
      <c r="V2070" s="268"/>
      <c r="W2070" s="65" t="str">
        <f t="shared" si="292"/>
        <v/>
      </c>
      <c r="X2070" s="65" t="str">
        <f t="shared" si="293"/>
        <v/>
      </c>
      <c r="Y2070" s="65" t="str">
        <f t="shared" si="294"/>
        <v/>
      </c>
      <c r="Z2070" s="65" t="str">
        <f t="shared" si="295"/>
        <v/>
      </c>
      <c r="AA2070" s="65" t="str">
        <f t="shared" si="296"/>
        <v/>
      </c>
    </row>
    <row r="2071" spans="1:27" x14ac:dyDescent="0.25">
      <c r="A2071" s="40" t="str">
        <f>IF(G2071="","",1*ISERROR(VLOOKUP(G2071,G$1:G2070,1,FALSE)))</f>
        <v/>
      </c>
      <c r="B2071" s="40" t="str">
        <f>IF(A2071=0,0,IF(A2071="","",SUM(A$2:A2071)))</f>
        <v/>
      </c>
      <c r="C2071" s="41" t="str">
        <f>IF(H2071="","",1*ISERROR(VLOOKUP(H2071,H$1:H2070,1,FALSE)))</f>
        <v/>
      </c>
      <c r="D2071" s="40" t="str">
        <f>IF(C2071=0,0,IF(C2071="","",SUM(C$2:C2071)))</f>
        <v/>
      </c>
      <c r="E2071" s="41" t="str">
        <f>IF(H2071=0,0,IF(C2071="","",SUM(C$11:C2071)))</f>
        <v/>
      </c>
      <c r="F2071" s="41" t="str">
        <f>IF(H2071="","",COUNTIF(H$11:H2071,"="&amp;H2071))</f>
        <v/>
      </c>
      <c r="G2071" s="41" t="str">
        <f t="shared" si="288"/>
        <v/>
      </c>
      <c r="H2071" s="41" t="str">
        <f t="shared" si="289"/>
        <v/>
      </c>
      <c r="I2071" s="41" t="str">
        <f t="shared" si="290"/>
        <v/>
      </c>
      <c r="J2071" s="41" t="str">
        <f t="shared" si="291"/>
        <v/>
      </c>
      <c r="K2071" s="268"/>
      <c r="L2071" s="268"/>
      <c r="M2071" s="268"/>
      <c r="N2071" s="269"/>
      <c r="O2071" s="269"/>
      <c r="P2071" s="269"/>
      <c r="Q2071" s="270"/>
      <c r="R2071" s="271"/>
      <c r="S2071" s="268"/>
      <c r="T2071" s="268"/>
      <c r="U2071" s="268"/>
      <c r="V2071" s="268"/>
      <c r="W2071" s="65" t="str">
        <f t="shared" si="292"/>
        <v/>
      </c>
      <c r="X2071" s="65" t="str">
        <f t="shared" si="293"/>
        <v/>
      </c>
      <c r="Y2071" s="65" t="str">
        <f t="shared" si="294"/>
        <v/>
      </c>
      <c r="Z2071" s="65" t="str">
        <f t="shared" si="295"/>
        <v/>
      </c>
      <c r="AA2071" s="65" t="str">
        <f t="shared" si="296"/>
        <v/>
      </c>
    </row>
    <row r="2072" spans="1:27" x14ac:dyDescent="0.25">
      <c r="A2072" s="40" t="str">
        <f>IF(G2072="","",1*ISERROR(VLOOKUP(G2072,G$1:G2071,1,FALSE)))</f>
        <v/>
      </c>
      <c r="B2072" s="40" t="str">
        <f>IF(A2072=0,0,IF(A2072="","",SUM(A$2:A2072)))</f>
        <v/>
      </c>
      <c r="C2072" s="41" t="str">
        <f>IF(H2072="","",1*ISERROR(VLOOKUP(H2072,H$1:H2071,1,FALSE)))</f>
        <v/>
      </c>
      <c r="D2072" s="40" t="str">
        <f>IF(C2072=0,0,IF(C2072="","",SUM(C$2:C2072)))</f>
        <v/>
      </c>
      <c r="E2072" s="41" t="str">
        <f>IF(H2072=0,0,IF(C2072="","",SUM(C$11:C2072)))</f>
        <v/>
      </c>
      <c r="F2072" s="41" t="str">
        <f>IF(H2072="","",COUNTIF(H$11:H2072,"="&amp;H2072))</f>
        <v/>
      </c>
      <c r="G2072" s="41" t="str">
        <f t="shared" si="288"/>
        <v/>
      </c>
      <c r="H2072" s="41" t="str">
        <f t="shared" si="289"/>
        <v/>
      </c>
      <c r="I2072" s="41" t="str">
        <f t="shared" si="290"/>
        <v/>
      </c>
      <c r="J2072" s="41" t="str">
        <f t="shared" si="291"/>
        <v/>
      </c>
      <c r="K2072" s="268"/>
      <c r="L2072" s="268"/>
      <c r="M2072" s="268"/>
      <c r="N2072" s="269"/>
      <c r="O2072" s="269"/>
      <c r="P2072" s="269"/>
      <c r="Q2072" s="270"/>
      <c r="R2072" s="271"/>
      <c r="S2072" s="268"/>
      <c r="T2072" s="268"/>
      <c r="U2072" s="268"/>
      <c r="V2072" s="268"/>
      <c r="W2072" s="65" t="str">
        <f t="shared" si="292"/>
        <v/>
      </c>
      <c r="X2072" s="65" t="str">
        <f t="shared" si="293"/>
        <v/>
      </c>
      <c r="Y2072" s="65" t="str">
        <f t="shared" si="294"/>
        <v/>
      </c>
      <c r="Z2072" s="65" t="str">
        <f t="shared" si="295"/>
        <v/>
      </c>
      <c r="AA2072" s="65" t="str">
        <f t="shared" si="296"/>
        <v/>
      </c>
    </row>
    <row r="2073" spans="1:27" x14ac:dyDescent="0.25">
      <c r="A2073" s="40" t="str">
        <f>IF(G2073="","",1*ISERROR(VLOOKUP(G2073,G$1:G2072,1,FALSE)))</f>
        <v/>
      </c>
      <c r="B2073" s="40" t="str">
        <f>IF(A2073=0,0,IF(A2073="","",SUM(A$2:A2073)))</f>
        <v/>
      </c>
      <c r="C2073" s="41" t="str">
        <f>IF(H2073="","",1*ISERROR(VLOOKUP(H2073,H$1:H2072,1,FALSE)))</f>
        <v/>
      </c>
      <c r="D2073" s="40" t="str">
        <f>IF(C2073=0,0,IF(C2073="","",SUM(C$2:C2073)))</f>
        <v/>
      </c>
      <c r="E2073" s="41" t="str">
        <f>IF(H2073=0,0,IF(C2073="","",SUM(C$11:C2073)))</f>
        <v/>
      </c>
      <c r="F2073" s="41" t="str">
        <f>IF(H2073="","",COUNTIF(H$11:H2073,"="&amp;H2073))</f>
        <v/>
      </c>
      <c r="G2073" s="41" t="str">
        <f t="shared" si="288"/>
        <v/>
      </c>
      <c r="H2073" s="41" t="str">
        <f t="shared" si="289"/>
        <v/>
      </c>
      <c r="I2073" s="41" t="str">
        <f t="shared" si="290"/>
        <v/>
      </c>
      <c r="J2073" s="41" t="str">
        <f t="shared" si="291"/>
        <v/>
      </c>
      <c r="K2073" s="268"/>
      <c r="L2073" s="268"/>
      <c r="M2073" s="268"/>
      <c r="N2073" s="269"/>
      <c r="O2073" s="269"/>
      <c r="P2073" s="269"/>
      <c r="Q2073" s="270"/>
      <c r="R2073" s="271"/>
      <c r="S2073" s="268"/>
      <c r="T2073" s="268"/>
      <c r="U2073" s="268"/>
      <c r="V2073" s="268"/>
      <c r="W2073" s="65" t="str">
        <f t="shared" si="292"/>
        <v/>
      </c>
      <c r="X2073" s="65" t="str">
        <f t="shared" si="293"/>
        <v/>
      </c>
      <c r="Y2073" s="65" t="str">
        <f t="shared" si="294"/>
        <v/>
      </c>
      <c r="Z2073" s="65" t="str">
        <f t="shared" si="295"/>
        <v/>
      </c>
      <c r="AA2073" s="65" t="str">
        <f t="shared" si="296"/>
        <v/>
      </c>
    </row>
    <row r="2074" spans="1:27" x14ac:dyDescent="0.25">
      <c r="A2074" s="40" t="str">
        <f>IF(G2074="","",1*ISERROR(VLOOKUP(G2074,G$1:G2073,1,FALSE)))</f>
        <v/>
      </c>
      <c r="B2074" s="40" t="str">
        <f>IF(A2074=0,0,IF(A2074="","",SUM(A$2:A2074)))</f>
        <v/>
      </c>
      <c r="C2074" s="41" t="str">
        <f>IF(H2074="","",1*ISERROR(VLOOKUP(H2074,H$1:H2073,1,FALSE)))</f>
        <v/>
      </c>
      <c r="D2074" s="40" t="str">
        <f>IF(C2074=0,0,IF(C2074="","",SUM(C$2:C2074)))</f>
        <v/>
      </c>
      <c r="E2074" s="41" t="str">
        <f>IF(H2074=0,0,IF(C2074="","",SUM(C$11:C2074)))</f>
        <v/>
      </c>
      <c r="F2074" s="41" t="str">
        <f>IF(H2074="","",COUNTIF(H$11:H2074,"="&amp;H2074))</f>
        <v/>
      </c>
      <c r="G2074" s="41" t="str">
        <f t="shared" si="288"/>
        <v/>
      </c>
      <c r="H2074" s="41" t="str">
        <f t="shared" si="289"/>
        <v/>
      </c>
      <c r="I2074" s="41" t="str">
        <f t="shared" si="290"/>
        <v/>
      </c>
      <c r="J2074" s="41" t="str">
        <f t="shared" si="291"/>
        <v/>
      </c>
      <c r="K2074" s="268"/>
      <c r="L2074" s="268"/>
      <c r="M2074" s="268"/>
      <c r="N2074" s="269"/>
      <c r="O2074" s="269"/>
      <c r="P2074" s="269"/>
      <c r="Q2074" s="270"/>
      <c r="R2074" s="271"/>
      <c r="S2074" s="268"/>
      <c r="T2074" s="268"/>
      <c r="U2074" s="268"/>
      <c r="V2074" s="268"/>
      <c r="W2074" s="65" t="str">
        <f t="shared" si="292"/>
        <v/>
      </c>
      <c r="X2074" s="65" t="str">
        <f t="shared" si="293"/>
        <v/>
      </c>
      <c r="Y2074" s="65" t="str">
        <f t="shared" si="294"/>
        <v/>
      </c>
      <c r="Z2074" s="65" t="str">
        <f t="shared" si="295"/>
        <v/>
      </c>
      <c r="AA2074" s="65" t="str">
        <f t="shared" si="296"/>
        <v/>
      </c>
    </row>
    <row r="2075" spans="1:27" x14ac:dyDescent="0.25">
      <c r="A2075" s="40" t="str">
        <f>IF(G2075="","",1*ISERROR(VLOOKUP(G2075,G$1:G2074,1,FALSE)))</f>
        <v/>
      </c>
      <c r="B2075" s="40" t="str">
        <f>IF(A2075=0,0,IF(A2075="","",SUM(A$2:A2075)))</f>
        <v/>
      </c>
      <c r="C2075" s="41" t="str">
        <f>IF(H2075="","",1*ISERROR(VLOOKUP(H2075,H$1:H2074,1,FALSE)))</f>
        <v/>
      </c>
      <c r="D2075" s="40" t="str">
        <f>IF(C2075=0,0,IF(C2075="","",SUM(C$2:C2075)))</f>
        <v/>
      </c>
      <c r="E2075" s="41" t="str">
        <f>IF(H2075=0,0,IF(C2075="","",SUM(C$11:C2075)))</f>
        <v/>
      </c>
      <c r="F2075" s="41" t="str">
        <f>IF(H2075="","",COUNTIF(H$11:H2075,"="&amp;H2075))</f>
        <v/>
      </c>
      <c r="G2075" s="41" t="str">
        <f t="shared" si="288"/>
        <v/>
      </c>
      <c r="H2075" s="41" t="str">
        <f t="shared" si="289"/>
        <v/>
      </c>
      <c r="I2075" s="41" t="str">
        <f t="shared" si="290"/>
        <v/>
      </c>
      <c r="J2075" s="41" t="str">
        <f t="shared" si="291"/>
        <v/>
      </c>
      <c r="K2075" s="268"/>
      <c r="L2075" s="268"/>
      <c r="M2075" s="268"/>
      <c r="N2075" s="269"/>
      <c r="O2075" s="269"/>
      <c r="P2075" s="269"/>
      <c r="Q2075" s="270"/>
      <c r="R2075" s="271"/>
      <c r="S2075" s="268"/>
      <c r="T2075" s="268"/>
      <c r="U2075" s="268"/>
      <c r="V2075" s="268"/>
      <c r="W2075" s="65" t="str">
        <f t="shared" si="292"/>
        <v/>
      </c>
      <c r="X2075" s="65" t="str">
        <f t="shared" si="293"/>
        <v/>
      </c>
      <c r="Y2075" s="65" t="str">
        <f t="shared" si="294"/>
        <v/>
      </c>
      <c r="Z2075" s="65" t="str">
        <f t="shared" si="295"/>
        <v/>
      </c>
      <c r="AA2075" s="65" t="str">
        <f t="shared" si="296"/>
        <v/>
      </c>
    </row>
    <row r="2076" spans="1:27" x14ac:dyDescent="0.25">
      <c r="A2076" s="40" t="str">
        <f>IF(G2076="","",1*ISERROR(VLOOKUP(G2076,G$1:G2075,1,FALSE)))</f>
        <v/>
      </c>
      <c r="B2076" s="40" t="str">
        <f>IF(A2076=0,0,IF(A2076="","",SUM(A$2:A2076)))</f>
        <v/>
      </c>
      <c r="C2076" s="41" t="str">
        <f>IF(H2076="","",1*ISERROR(VLOOKUP(H2076,H$1:H2075,1,FALSE)))</f>
        <v/>
      </c>
      <c r="D2076" s="40" t="str">
        <f>IF(C2076=0,0,IF(C2076="","",SUM(C$2:C2076)))</f>
        <v/>
      </c>
      <c r="E2076" s="41" t="str">
        <f>IF(H2076=0,0,IF(C2076="","",SUM(C$11:C2076)))</f>
        <v/>
      </c>
      <c r="F2076" s="41" t="str">
        <f>IF(H2076="","",COUNTIF(H$11:H2076,"="&amp;H2076))</f>
        <v/>
      </c>
      <c r="G2076" s="41" t="str">
        <f t="shared" si="288"/>
        <v/>
      </c>
      <c r="H2076" s="41" t="str">
        <f t="shared" si="289"/>
        <v/>
      </c>
      <c r="I2076" s="41" t="str">
        <f t="shared" si="290"/>
        <v/>
      </c>
      <c r="J2076" s="41" t="str">
        <f t="shared" si="291"/>
        <v/>
      </c>
      <c r="K2076" s="268"/>
      <c r="L2076" s="268"/>
      <c r="M2076" s="268"/>
      <c r="N2076" s="269"/>
      <c r="O2076" s="269"/>
      <c r="P2076" s="269"/>
      <c r="Q2076" s="270"/>
      <c r="R2076" s="271"/>
      <c r="S2076" s="268"/>
      <c r="T2076" s="268"/>
      <c r="U2076" s="268"/>
      <c r="V2076" s="268"/>
      <c r="W2076" s="65" t="str">
        <f t="shared" si="292"/>
        <v/>
      </c>
      <c r="X2076" s="65" t="str">
        <f t="shared" si="293"/>
        <v/>
      </c>
      <c r="Y2076" s="65" t="str">
        <f t="shared" si="294"/>
        <v/>
      </c>
      <c r="Z2076" s="65" t="str">
        <f t="shared" si="295"/>
        <v/>
      </c>
      <c r="AA2076" s="65" t="str">
        <f t="shared" si="296"/>
        <v/>
      </c>
    </row>
    <row r="2077" spans="1:27" x14ac:dyDescent="0.25">
      <c r="A2077" s="40" t="str">
        <f>IF(G2077="","",1*ISERROR(VLOOKUP(G2077,G$1:G2076,1,FALSE)))</f>
        <v/>
      </c>
      <c r="B2077" s="40" t="str">
        <f>IF(A2077=0,0,IF(A2077="","",SUM(A$2:A2077)))</f>
        <v/>
      </c>
      <c r="C2077" s="41" t="str">
        <f>IF(H2077="","",1*ISERROR(VLOOKUP(H2077,H$1:H2076,1,FALSE)))</f>
        <v/>
      </c>
      <c r="D2077" s="40" t="str">
        <f>IF(C2077=0,0,IF(C2077="","",SUM(C$2:C2077)))</f>
        <v/>
      </c>
      <c r="E2077" s="41" t="str">
        <f>IF(H2077=0,0,IF(C2077="","",SUM(C$11:C2077)))</f>
        <v/>
      </c>
      <c r="F2077" s="41" t="str">
        <f>IF(H2077="","",COUNTIF(H$11:H2077,"="&amp;H2077))</f>
        <v/>
      </c>
      <c r="G2077" s="41" t="str">
        <f t="shared" si="288"/>
        <v/>
      </c>
      <c r="H2077" s="41" t="str">
        <f t="shared" si="289"/>
        <v/>
      </c>
      <c r="I2077" s="41" t="str">
        <f t="shared" si="290"/>
        <v/>
      </c>
      <c r="J2077" s="41" t="str">
        <f t="shared" si="291"/>
        <v/>
      </c>
      <c r="K2077" s="268"/>
      <c r="L2077" s="268"/>
      <c r="M2077" s="268"/>
      <c r="N2077" s="269"/>
      <c r="O2077" s="269"/>
      <c r="P2077" s="269"/>
      <c r="Q2077" s="270"/>
      <c r="R2077" s="271"/>
      <c r="S2077" s="268"/>
      <c r="T2077" s="268"/>
      <c r="U2077" s="268"/>
      <c r="V2077" s="268"/>
      <c r="W2077" s="65" t="str">
        <f t="shared" si="292"/>
        <v/>
      </c>
      <c r="X2077" s="65" t="str">
        <f t="shared" si="293"/>
        <v/>
      </c>
      <c r="Y2077" s="65" t="str">
        <f t="shared" si="294"/>
        <v/>
      </c>
      <c r="Z2077" s="65" t="str">
        <f t="shared" si="295"/>
        <v/>
      </c>
      <c r="AA2077" s="65" t="str">
        <f t="shared" si="296"/>
        <v/>
      </c>
    </row>
    <row r="2078" spans="1:27" x14ac:dyDescent="0.25">
      <c r="A2078" s="40" t="str">
        <f>IF(G2078="","",1*ISERROR(VLOOKUP(G2078,G$1:G2077,1,FALSE)))</f>
        <v/>
      </c>
      <c r="B2078" s="40" t="str">
        <f>IF(A2078=0,0,IF(A2078="","",SUM(A$2:A2078)))</f>
        <v/>
      </c>
      <c r="C2078" s="41" t="str">
        <f>IF(H2078="","",1*ISERROR(VLOOKUP(H2078,H$1:H2077,1,FALSE)))</f>
        <v/>
      </c>
      <c r="D2078" s="40" t="str">
        <f>IF(C2078=0,0,IF(C2078="","",SUM(C$2:C2078)))</f>
        <v/>
      </c>
      <c r="E2078" s="41" t="str">
        <f>IF(H2078=0,0,IF(C2078="","",SUM(C$11:C2078)))</f>
        <v/>
      </c>
      <c r="F2078" s="41" t="str">
        <f>IF(H2078="","",COUNTIF(H$11:H2078,"="&amp;H2078))</f>
        <v/>
      </c>
      <c r="G2078" s="41" t="str">
        <f t="shared" si="288"/>
        <v/>
      </c>
      <c r="H2078" s="41" t="str">
        <f t="shared" si="289"/>
        <v/>
      </c>
      <c r="I2078" s="41" t="str">
        <f t="shared" si="290"/>
        <v/>
      </c>
      <c r="J2078" s="41" t="str">
        <f t="shared" si="291"/>
        <v/>
      </c>
      <c r="K2078" s="268"/>
      <c r="L2078" s="268"/>
      <c r="M2078" s="268"/>
      <c r="N2078" s="269"/>
      <c r="O2078" s="269"/>
      <c r="P2078" s="269"/>
      <c r="Q2078" s="270"/>
      <c r="R2078" s="271"/>
      <c r="S2078" s="268"/>
      <c r="T2078" s="268"/>
      <c r="U2078" s="268"/>
      <c r="V2078" s="268"/>
      <c r="W2078" s="65" t="str">
        <f t="shared" si="292"/>
        <v/>
      </c>
      <c r="X2078" s="65" t="str">
        <f t="shared" si="293"/>
        <v/>
      </c>
      <c r="Y2078" s="65" t="str">
        <f t="shared" si="294"/>
        <v/>
      </c>
      <c r="Z2078" s="65" t="str">
        <f t="shared" si="295"/>
        <v/>
      </c>
      <c r="AA2078" s="65" t="str">
        <f t="shared" si="296"/>
        <v/>
      </c>
    </row>
    <row r="2079" spans="1:27" x14ac:dyDescent="0.25">
      <c r="A2079" s="40" t="str">
        <f>IF(G2079="","",1*ISERROR(VLOOKUP(G2079,G$1:G2078,1,FALSE)))</f>
        <v/>
      </c>
      <c r="B2079" s="40" t="str">
        <f>IF(A2079=0,0,IF(A2079="","",SUM(A$2:A2079)))</f>
        <v/>
      </c>
      <c r="C2079" s="41" t="str">
        <f>IF(H2079="","",1*ISERROR(VLOOKUP(H2079,H$1:H2078,1,FALSE)))</f>
        <v/>
      </c>
      <c r="D2079" s="40" t="str">
        <f>IF(C2079=0,0,IF(C2079="","",SUM(C$2:C2079)))</f>
        <v/>
      </c>
      <c r="E2079" s="41" t="str">
        <f>IF(H2079=0,0,IF(C2079="","",SUM(C$11:C2079)))</f>
        <v/>
      </c>
      <c r="F2079" s="41" t="str">
        <f>IF(H2079="","",COUNTIF(H$11:H2079,"="&amp;H2079))</f>
        <v/>
      </c>
      <c r="G2079" s="41" t="str">
        <f t="shared" si="288"/>
        <v/>
      </c>
      <c r="H2079" s="41" t="str">
        <f t="shared" si="289"/>
        <v/>
      </c>
      <c r="I2079" s="41" t="str">
        <f t="shared" si="290"/>
        <v/>
      </c>
      <c r="J2079" s="41" t="str">
        <f t="shared" si="291"/>
        <v/>
      </c>
      <c r="K2079" s="268"/>
      <c r="L2079" s="268"/>
      <c r="M2079" s="268"/>
      <c r="N2079" s="269"/>
      <c r="O2079" s="269"/>
      <c r="P2079" s="269"/>
      <c r="Q2079" s="270"/>
      <c r="R2079" s="271"/>
      <c r="S2079" s="268"/>
      <c r="T2079" s="268"/>
      <c r="U2079" s="268"/>
      <c r="V2079" s="268"/>
      <c r="W2079" s="65" t="str">
        <f t="shared" si="292"/>
        <v/>
      </c>
      <c r="X2079" s="65" t="str">
        <f t="shared" si="293"/>
        <v/>
      </c>
      <c r="Y2079" s="65" t="str">
        <f t="shared" si="294"/>
        <v/>
      </c>
      <c r="Z2079" s="65" t="str">
        <f t="shared" si="295"/>
        <v/>
      </c>
      <c r="AA2079" s="65" t="str">
        <f t="shared" si="296"/>
        <v/>
      </c>
    </row>
    <row r="2080" spans="1:27" x14ac:dyDescent="0.25">
      <c r="A2080" s="40" t="str">
        <f>IF(G2080="","",1*ISERROR(VLOOKUP(G2080,G$1:G2079,1,FALSE)))</f>
        <v/>
      </c>
      <c r="B2080" s="40" t="str">
        <f>IF(A2080=0,0,IF(A2080="","",SUM(A$2:A2080)))</f>
        <v/>
      </c>
      <c r="C2080" s="41" t="str">
        <f>IF(H2080="","",1*ISERROR(VLOOKUP(H2080,H$1:H2079,1,FALSE)))</f>
        <v/>
      </c>
      <c r="D2080" s="40" t="str">
        <f>IF(C2080=0,0,IF(C2080="","",SUM(C$2:C2080)))</f>
        <v/>
      </c>
      <c r="E2080" s="41" t="str">
        <f>IF(H2080=0,0,IF(C2080="","",SUM(C$11:C2080)))</f>
        <v/>
      </c>
      <c r="F2080" s="41" t="str">
        <f>IF(H2080="","",COUNTIF(H$11:H2080,"="&amp;H2080))</f>
        <v/>
      </c>
      <c r="G2080" s="41" t="str">
        <f t="shared" si="288"/>
        <v/>
      </c>
      <c r="H2080" s="41" t="str">
        <f t="shared" si="289"/>
        <v/>
      </c>
      <c r="I2080" s="41" t="str">
        <f t="shared" si="290"/>
        <v/>
      </c>
      <c r="J2080" s="41" t="str">
        <f t="shared" si="291"/>
        <v/>
      </c>
      <c r="K2080" s="268"/>
      <c r="L2080" s="268"/>
      <c r="M2080" s="268"/>
      <c r="N2080" s="269"/>
      <c r="O2080" s="269"/>
      <c r="P2080" s="269"/>
      <c r="Q2080" s="270"/>
      <c r="R2080" s="271"/>
      <c r="S2080" s="268"/>
      <c r="T2080" s="268"/>
      <c r="U2080" s="268"/>
      <c r="V2080" s="268"/>
      <c r="W2080" s="65" t="str">
        <f t="shared" si="292"/>
        <v/>
      </c>
      <c r="X2080" s="65" t="str">
        <f t="shared" si="293"/>
        <v/>
      </c>
      <c r="Y2080" s="65" t="str">
        <f t="shared" si="294"/>
        <v/>
      </c>
      <c r="Z2080" s="65" t="str">
        <f t="shared" si="295"/>
        <v/>
      </c>
      <c r="AA2080" s="65" t="str">
        <f t="shared" si="296"/>
        <v/>
      </c>
    </row>
    <row r="2081" spans="1:27" x14ac:dyDescent="0.25">
      <c r="A2081" s="40" t="str">
        <f>IF(G2081="","",1*ISERROR(VLOOKUP(G2081,G$1:G2080,1,FALSE)))</f>
        <v/>
      </c>
      <c r="B2081" s="40" t="str">
        <f>IF(A2081=0,0,IF(A2081="","",SUM(A$2:A2081)))</f>
        <v/>
      </c>
      <c r="C2081" s="41" t="str">
        <f>IF(H2081="","",1*ISERROR(VLOOKUP(H2081,H$1:H2080,1,FALSE)))</f>
        <v/>
      </c>
      <c r="D2081" s="40" t="str">
        <f>IF(C2081=0,0,IF(C2081="","",SUM(C$2:C2081)))</f>
        <v/>
      </c>
      <c r="E2081" s="41" t="str">
        <f>IF(H2081=0,0,IF(C2081="","",SUM(C$11:C2081)))</f>
        <v/>
      </c>
      <c r="F2081" s="41" t="str">
        <f>IF(H2081="","",COUNTIF(H$11:H2081,"="&amp;H2081))</f>
        <v/>
      </c>
      <c r="G2081" s="41" t="str">
        <f t="shared" si="288"/>
        <v/>
      </c>
      <c r="H2081" s="41" t="str">
        <f t="shared" si="289"/>
        <v/>
      </c>
      <c r="I2081" s="41" t="str">
        <f t="shared" si="290"/>
        <v/>
      </c>
      <c r="J2081" s="41" t="str">
        <f t="shared" si="291"/>
        <v/>
      </c>
      <c r="K2081" s="268"/>
      <c r="L2081" s="268"/>
      <c r="M2081" s="268"/>
      <c r="N2081" s="269"/>
      <c r="O2081" s="269"/>
      <c r="P2081" s="269"/>
      <c r="Q2081" s="270"/>
      <c r="R2081" s="271"/>
      <c r="S2081" s="268"/>
      <c r="T2081" s="268"/>
      <c r="U2081" s="268"/>
      <c r="V2081" s="268"/>
      <c r="W2081" s="65" t="str">
        <f t="shared" si="292"/>
        <v/>
      </c>
      <c r="X2081" s="65" t="str">
        <f t="shared" si="293"/>
        <v/>
      </c>
      <c r="Y2081" s="65" t="str">
        <f t="shared" si="294"/>
        <v/>
      </c>
      <c r="Z2081" s="65" t="str">
        <f t="shared" si="295"/>
        <v/>
      </c>
      <c r="AA2081" s="65" t="str">
        <f t="shared" si="296"/>
        <v/>
      </c>
    </row>
    <row r="2082" spans="1:27" x14ac:dyDescent="0.25">
      <c r="A2082" s="40" t="str">
        <f>IF(G2082="","",1*ISERROR(VLOOKUP(G2082,G$1:G2081,1,FALSE)))</f>
        <v/>
      </c>
      <c r="B2082" s="40" t="str">
        <f>IF(A2082=0,0,IF(A2082="","",SUM(A$2:A2082)))</f>
        <v/>
      </c>
      <c r="C2082" s="41" t="str">
        <f>IF(H2082="","",1*ISERROR(VLOOKUP(H2082,H$1:H2081,1,FALSE)))</f>
        <v/>
      </c>
      <c r="D2082" s="40" t="str">
        <f>IF(C2082=0,0,IF(C2082="","",SUM(C$2:C2082)))</f>
        <v/>
      </c>
      <c r="E2082" s="41" t="str">
        <f>IF(H2082=0,0,IF(C2082="","",SUM(C$11:C2082)))</f>
        <v/>
      </c>
      <c r="F2082" s="41" t="str">
        <f>IF(H2082="","",COUNTIF(H$11:H2082,"="&amp;H2082))</f>
        <v/>
      </c>
      <c r="G2082" s="41" t="str">
        <f t="shared" si="288"/>
        <v/>
      </c>
      <c r="H2082" s="41" t="str">
        <f t="shared" si="289"/>
        <v/>
      </c>
      <c r="I2082" s="41" t="str">
        <f t="shared" si="290"/>
        <v/>
      </c>
      <c r="J2082" s="41" t="str">
        <f t="shared" si="291"/>
        <v/>
      </c>
      <c r="K2082" s="268"/>
      <c r="L2082" s="268"/>
      <c r="M2082" s="268"/>
      <c r="N2082" s="269"/>
      <c r="O2082" s="269"/>
      <c r="P2082" s="269"/>
      <c r="Q2082" s="270"/>
      <c r="R2082" s="271"/>
      <c r="S2082" s="268"/>
      <c r="T2082" s="268"/>
      <c r="U2082" s="268"/>
      <c r="V2082" s="268"/>
      <c r="W2082" s="65" t="str">
        <f t="shared" si="292"/>
        <v/>
      </c>
      <c r="X2082" s="65" t="str">
        <f t="shared" si="293"/>
        <v/>
      </c>
      <c r="Y2082" s="65" t="str">
        <f t="shared" si="294"/>
        <v/>
      </c>
      <c r="Z2082" s="65" t="str">
        <f t="shared" si="295"/>
        <v/>
      </c>
      <c r="AA2082" s="65" t="str">
        <f t="shared" si="296"/>
        <v/>
      </c>
    </row>
    <row r="2083" spans="1:27" x14ac:dyDescent="0.25">
      <c r="A2083" s="40" t="str">
        <f>IF(G2083="","",1*ISERROR(VLOOKUP(G2083,G$1:G2082,1,FALSE)))</f>
        <v/>
      </c>
      <c r="B2083" s="40" t="str">
        <f>IF(A2083=0,0,IF(A2083="","",SUM(A$2:A2083)))</f>
        <v/>
      </c>
      <c r="C2083" s="41" t="str">
        <f>IF(H2083="","",1*ISERROR(VLOOKUP(H2083,H$1:H2082,1,FALSE)))</f>
        <v/>
      </c>
      <c r="D2083" s="40" t="str">
        <f>IF(C2083=0,0,IF(C2083="","",SUM(C$2:C2083)))</f>
        <v/>
      </c>
      <c r="E2083" s="41" t="str">
        <f>IF(H2083=0,0,IF(C2083="","",SUM(C$11:C2083)))</f>
        <v/>
      </c>
      <c r="F2083" s="41" t="str">
        <f>IF(H2083="","",COUNTIF(H$11:H2083,"="&amp;H2083))</f>
        <v/>
      </c>
      <c r="G2083" s="41" t="str">
        <f t="shared" si="288"/>
        <v/>
      </c>
      <c r="H2083" s="41" t="str">
        <f t="shared" si="289"/>
        <v/>
      </c>
      <c r="I2083" s="41" t="str">
        <f t="shared" si="290"/>
        <v/>
      </c>
      <c r="J2083" s="41" t="str">
        <f t="shared" si="291"/>
        <v/>
      </c>
      <c r="K2083" s="268"/>
      <c r="L2083" s="268"/>
      <c r="M2083" s="268"/>
      <c r="N2083" s="269"/>
      <c r="O2083" s="269"/>
      <c r="P2083" s="269"/>
      <c r="Q2083" s="270"/>
      <c r="R2083" s="271"/>
      <c r="S2083" s="268"/>
      <c r="T2083" s="268"/>
      <c r="U2083" s="268"/>
      <c r="V2083" s="268"/>
      <c r="W2083" s="65" t="str">
        <f t="shared" si="292"/>
        <v/>
      </c>
      <c r="X2083" s="65" t="str">
        <f t="shared" si="293"/>
        <v/>
      </c>
      <c r="Y2083" s="65" t="str">
        <f t="shared" si="294"/>
        <v/>
      </c>
      <c r="Z2083" s="65" t="str">
        <f t="shared" si="295"/>
        <v/>
      </c>
      <c r="AA2083" s="65" t="str">
        <f t="shared" si="296"/>
        <v/>
      </c>
    </row>
    <row r="2084" spans="1:27" x14ac:dyDescent="0.25">
      <c r="A2084" s="40" t="str">
        <f>IF(G2084="","",1*ISERROR(VLOOKUP(G2084,G$1:G2083,1,FALSE)))</f>
        <v/>
      </c>
      <c r="B2084" s="40" t="str">
        <f>IF(A2084=0,0,IF(A2084="","",SUM(A$2:A2084)))</f>
        <v/>
      </c>
      <c r="C2084" s="41" t="str">
        <f>IF(H2084="","",1*ISERROR(VLOOKUP(H2084,H$1:H2083,1,FALSE)))</f>
        <v/>
      </c>
      <c r="D2084" s="40" t="str">
        <f>IF(C2084=0,0,IF(C2084="","",SUM(C$2:C2084)))</f>
        <v/>
      </c>
      <c r="E2084" s="41" t="str">
        <f>IF(H2084=0,0,IF(C2084="","",SUM(C$11:C2084)))</f>
        <v/>
      </c>
      <c r="F2084" s="41" t="str">
        <f>IF(H2084="","",COUNTIF(H$11:H2084,"="&amp;H2084))</f>
        <v/>
      </c>
      <c r="G2084" s="41" t="str">
        <f t="shared" si="288"/>
        <v/>
      </c>
      <c r="H2084" s="41" t="str">
        <f t="shared" si="289"/>
        <v/>
      </c>
      <c r="I2084" s="41" t="str">
        <f t="shared" si="290"/>
        <v/>
      </c>
      <c r="J2084" s="41" t="str">
        <f t="shared" si="291"/>
        <v/>
      </c>
      <c r="K2084" s="268"/>
      <c r="L2084" s="268"/>
      <c r="M2084" s="268"/>
      <c r="N2084" s="269"/>
      <c r="O2084" s="269"/>
      <c r="P2084" s="269"/>
      <c r="Q2084" s="270"/>
      <c r="R2084" s="271"/>
      <c r="S2084" s="268"/>
      <c r="T2084" s="268"/>
      <c r="U2084" s="268"/>
      <c r="V2084" s="268"/>
      <c r="W2084" s="65" t="str">
        <f t="shared" si="292"/>
        <v/>
      </c>
      <c r="X2084" s="65" t="str">
        <f t="shared" si="293"/>
        <v/>
      </c>
      <c r="Y2084" s="65" t="str">
        <f t="shared" si="294"/>
        <v/>
      </c>
      <c r="Z2084" s="65" t="str">
        <f t="shared" si="295"/>
        <v/>
      </c>
      <c r="AA2084" s="65" t="str">
        <f t="shared" si="296"/>
        <v/>
      </c>
    </row>
    <row r="2085" spans="1:27" x14ac:dyDescent="0.25">
      <c r="A2085" s="40" t="str">
        <f>IF(G2085="","",1*ISERROR(VLOOKUP(G2085,G$1:G2084,1,FALSE)))</f>
        <v/>
      </c>
      <c r="B2085" s="40" t="str">
        <f>IF(A2085=0,0,IF(A2085="","",SUM(A$2:A2085)))</f>
        <v/>
      </c>
      <c r="C2085" s="41" t="str">
        <f>IF(H2085="","",1*ISERROR(VLOOKUP(H2085,H$1:H2084,1,FALSE)))</f>
        <v/>
      </c>
      <c r="D2085" s="40" t="str">
        <f>IF(C2085=0,0,IF(C2085="","",SUM(C$2:C2085)))</f>
        <v/>
      </c>
      <c r="E2085" s="41" t="str">
        <f>IF(H2085=0,0,IF(C2085="","",SUM(C$11:C2085)))</f>
        <v/>
      </c>
      <c r="F2085" s="41" t="str">
        <f>IF(H2085="","",COUNTIF(H$11:H2085,"="&amp;H2085))</f>
        <v/>
      </c>
      <c r="G2085" s="41" t="str">
        <f t="shared" si="288"/>
        <v/>
      </c>
      <c r="H2085" s="41" t="str">
        <f t="shared" si="289"/>
        <v/>
      </c>
      <c r="I2085" s="41" t="str">
        <f t="shared" si="290"/>
        <v/>
      </c>
      <c r="J2085" s="41" t="str">
        <f t="shared" si="291"/>
        <v/>
      </c>
      <c r="K2085" s="268"/>
      <c r="L2085" s="268"/>
      <c r="M2085" s="268"/>
      <c r="N2085" s="269"/>
      <c r="O2085" s="269"/>
      <c r="P2085" s="269"/>
      <c r="Q2085" s="270"/>
      <c r="R2085" s="271"/>
      <c r="S2085" s="268"/>
      <c r="T2085" s="268"/>
      <c r="U2085" s="268"/>
      <c r="V2085" s="268"/>
      <c r="W2085" s="65" t="str">
        <f t="shared" si="292"/>
        <v/>
      </c>
      <c r="X2085" s="65" t="str">
        <f t="shared" si="293"/>
        <v/>
      </c>
      <c r="Y2085" s="65" t="str">
        <f t="shared" si="294"/>
        <v/>
      </c>
      <c r="Z2085" s="65" t="str">
        <f t="shared" si="295"/>
        <v/>
      </c>
      <c r="AA2085" s="65" t="str">
        <f t="shared" si="296"/>
        <v/>
      </c>
    </row>
    <row r="2086" spans="1:27" x14ac:dyDescent="0.25">
      <c r="A2086" s="40" t="str">
        <f>IF(G2086="","",1*ISERROR(VLOOKUP(G2086,G$1:G2085,1,FALSE)))</f>
        <v/>
      </c>
      <c r="B2086" s="40" t="str">
        <f>IF(A2086=0,0,IF(A2086="","",SUM(A$2:A2086)))</f>
        <v/>
      </c>
      <c r="C2086" s="41" t="str">
        <f>IF(H2086="","",1*ISERROR(VLOOKUP(H2086,H$1:H2085,1,FALSE)))</f>
        <v/>
      </c>
      <c r="D2086" s="40" t="str">
        <f>IF(C2086=0,0,IF(C2086="","",SUM(C$2:C2086)))</f>
        <v/>
      </c>
      <c r="E2086" s="41" t="str">
        <f>IF(H2086=0,0,IF(C2086="","",SUM(C$11:C2086)))</f>
        <v/>
      </c>
      <c r="F2086" s="41" t="str">
        <f>IF(H2086="","",COUNTIF(H$11:H2086,"="&amp;H2086))</f>
        <v/>
      </c>
      <c r="G2086" s="41" t="str">
        <f t="shared" si="288"/>
        <v/>
      </c>
      <c r="H2086" s="41" t="str">
        <f t="shared" si="289"/>
        <v/>
      </c>
      <c r="I2086" s="41" t="str">
        <f t="shared" si="290"/>
        <v/>
      </c>
      <c r="J2086" s="41" t="str">
        <f t="shared" si="291"/>
        <v/>
      </c>
      <c r="K2086" s="268"/>
      <c r="L2086" s="268"/>
      <c r="M2086" s="268"/>
      <c r="N2086" s="269"/>
      <c r="O2086" s="269"/>
      <c r="P2086" s="269"/>
      <c r="Q2086" s="270"/>
      <c r="R2086" s="271"/>
      <c r="S2086" s="268"/>
      <c r="T2086" s="268"/>
      <c r="U2086" s="268"/>
      <c r="V2086" s="268"/>
      <c r="W2086" s="65" t="str">
        <f t="shared" si="292"/>
        <v/>
      </c>
      <c r="X2086" s="65" t="str">
        <f t="shared" si="293"/>
        <v/>
      </c>
      <c r="Y2086" s="65" t="str">
        <f t="shared" si="294"/>
        <v/>
      </c>
      <c r="Z2086" s="65" t="str">
        <f t="shared" si="295"/>
        <v/>
      </c>
      <c r="AA2086" s="65" t="str">
        <f t="shared" si="296"/>
        <v/>
      </c>
    </row>
    <row r="2087" spans="1:27" x14ac:dyDescent="0.25">
      <c r="A2087" s="40" t="str">
        <f>IF(G2087="","",1*ISERROR(VLOOKUP(G2087,G$1:G2086,1,FALSE)))</f>
        <v/>
      </c>
      <c r="B2087" s="40" t="str">
        <f>IF(A2087=0,0,IF(A2087="","",SUM(A$2:A2087)))</f>
        <v/>
      </c>
      <c r="C2087" s="41" t="str">
        <f>IF(H2087="","",1*ISERROR(VLOOKUP(H2087,H$1:H2086,1,FALSE)))</f>
        <v/>
      </c>
      <c r="D2087" s="40" t="str">
        <f>IF(C2087=0,0,IF(C2087="","",SUM(C$2:C2087)))</f>
        <v/>
      </c>
      <c r="E2087" s="41" t="str">
        <f>IF(H2087=0,0,IF(C2087="","",SUM(C$11:C2087)))</f>
        <v/>
      </c>
      <c r="F2087" s="41" t="str">
        <f>IF(H2087="","",COUNTIF(H$11:H2087,"="&amp;H2087))</f>
        <v/>
      </c>
      <c r="G2087" s="41" t="str">
        <f t="shared" si="288"/>
        <v/>
      </c>
      <c r="H2087" s="41" t="str">
        <f t="shared" si="289"/>
        <v/>
      </c>
      <c r="I2087" s="41" t="str">
        <f t="shared" si="290"/>
        <v/>
      </c>
      <c r="J2087" s="41" t="str">
        <f t="shared" si="291"/>
        <v/>
      </c>
      <c r="K2087" s="268"/>
      <c r="L2087" s="268"/>
      <c r="M2087" s="268"/>
      <c r="N2087" s="269"/>
      <c r="O2087" s="269"/>
      <c r="P2087" s="269"/>
      <c r="Q2087" s="270"/>
      <c r="R2087" s="271"/>
      <c r="S2087" s="268"/>
      <c r="T2087" s="268"/>
      <c r="U2087" s="268"/>
      <c r="V2087" s="268"/>
      <c r="W2087" s="65" t="str">
        <f t="shared" si="292"/>
        <v/>
      </c>
      <c r="X2087" s="65" t="str">
        <f t="shared" si="293"/>
        <v/>
      </c>
      <c r="Y2087" s="65" t="str">
        <f t="shared" si="294"/>
        <v/>
      </c>
      <c r="Z2087" s="65" t="str">
        <f t="shared" si="295"/>
        <v/>
      </c>
      <c r="AA2087" s="65" t="str">
        <f t="shared" si="296"/>
        <v/>
      </c>
    </row>
    <row r="2088" spans="1:27" x14ac:dyDescent="0.25">
      <c r="A2088" s="40" t="str">
        <f>IF(G2088="","",1*ISERROR(VLOOKUP(G2088,G$1:G2087,1,FALSE)))</f>
        <v/>
      </c>
      <c r="B2088" s="40" t="str">
        <f>IF(A2088=0,0,IF(A2088="","",SUM(A$2:A2088)))</f>
        <v/>
      </c>
      <c r="C2088" s="41" t="str">
        <f>IF(H2088="","",1*ISERROR(VLOOKUP(H2088,H$1:H2087,1,FALSE)))</f>
        <v/>
      </c>
      <c r="D2088" s="40" t="str">
        <f>IF(C2088=0,0,IF(C2088="","",SUM(C$2:C2088)))</f>
        <v/>
      </c>
      <c r="E2088" s="41" t="str">
        <f>IF(H2088=0,0,IF(C2088="","",SUM(C$11:C2088)))</f>
        <v/>
      </c>
      <c r="F2088" s="41" t="str">
        <f>IF(H2088="","",COUNTIF(H$11:H2088,"="&amp;H2088))</f>
        <v/>
      </c>
      <c r="G2088" s="41" t="str">
        <f t="shared" si="288"/>
        <v/>
      </c>
      <c r="H2088" s="41" t="str">
        <f t="shared" si="289"/>
        <v/>
      </c>
      <c r="I2088" s="41" t="str">
        <f t="shared" si="290"/>
        <v/>
      </c>
      <c r="J2088" s="41" t="str">
        <f t="shared" si="291"/>
        <v/>
      </c>
      <c r="K2088" s="268"/>
      <c r="L2088" s="268"/>
      <c r="M2088" s="268"/>
      <c r="N2088" s="269"/>
      <c r="O2088" s="269"/>
      <c r="P2088" s="269"/>
      <c r="Q2088" s="270"/>
      <c r="R2088" s="271"/>
      <c r="S2088" s="268"/>
      <c r="T2088" s="268"/>
      <c r="U2088" s="268"/>
      <c r="V2088" s="268"/>
      <c r="W2088" s="65" t="str">
        <f t="shared" si="292"/>
        <v/>
      </c>
      <c r="X2088" s="65" t="str">
        <f t="shared" si="293"/>
        <v/>
      </c>
      <c r="Y2088" s="65" t="str">
        <f t="shared" si="294"/>
        <v/>
      </c>
      <c r="Z2088" s="65" t="str">
        <f t="shared" si="295"/>
        <v/>
      </c>
      <c r="AA2088" s="65" t="str">
        <f t="shared" si="296"/>
        <v/>
      </c>
    </row>
    <row r="2089" spans="1:27" x14ac:dyDescent="0.25">
      <c r="A2089" s="40" t="str">
        <f>IF(G2089="","",1*ISERROR(VLOOKUP(G2089,G$1:G2088,1,FALSE)))</f>
        <v/>
      </c>
      <c r="B2089" s="40" t="str">
        <f>IF(A2089=0,0,IF(A2089="","",SUM(A$2:A2089)))</f>
        <v/>
      </c>
      <c r="C2089" s="41" t="str">
        <f>IF(H2089="","",1*ISERROR(VLOOKUP(H2089,H$1:H2088,1,FALSE)))</f>
        <v/>
      </c>
      <c r="D2089" s="40" t="str">
        <f>IF(C2089=0,0,IF(C2089="","",SUM(C$2:C2089)))</f>
        <v/>
      </c>
      <c r="E2089" s="41" t="str">
        <f>IF(H2089=0,0,IF(C2089="","",SUM(C$11:C2089)))</f>
        <v/>
      </c>
      <c r="F2089" s="41" t="str">
        <f>IF(H2089="","",COUNTIF(H$11:H2089,"="&amp;H2089))</f>
        <v/>
      </c>
      <c r="G2089" s="41" t="str">
        <f t="shared" si="288"/>
        <v/>
      </c>
      <c r="H2089" s="41" t="str">
        <f t="shared" si="289"/>
        <v/>
      </c>
      <c r="I2089" s="41" t="str">
        <f t="shared" si="290"/>
        <v/>
      </c>
      <c r="J2089" s="41" t="str">
        <f t="shared" si="291"/>
        <v/>
      </c>
      <c r="K2089" s="268"/>
      <c r="L2089" s="268"/>
      <c r="M2089" s="268"/>
      <c r="N2089" s="269"/>
      <c r="O2089" s="269"/>
      <c r="P2089" s="269"/>
      <c r="Q2089" s="270"/>
      <c r="R2089" s="271"/>
      <c r="S2089" s="268"/>
      <c r="T2089" s="268"/>
      <c r="U2089" s="268"/>
      <c r="V2089" s="268"/>
      <c r="W2089" s="65" t="str">
        <f t="shared" si="292"/>
        <v/>
      </c>
      <c r="X2089" s="65" t="str">
        <f t="shared" si="293"/>
        <v/>
      </c>
      <c r="Y2089" s="65" t="str">
        <f t="shared" si="294"/>
        <v/>
      </c>
      <c r="Z2089" s="65" t="str">
        <f t="shared" si="295"/>
        <v/>
      </c>
      <c r="AA2089" s="65" t="str">
        <f t="shared" si="296"/>
        <v/>
      </c>
    </row>
    <row r="2090" spans="1:27" x14ac:dyDescent="0.25">
      <c r="A2090" s="40" t="str">
        <f>IF(G2090="","",1*ISERROR(VLOOKUP(G2090,G$1:G2089,1,FALSE)))</f>
        <v/>
      </c>
      <c r="B2090" s="40" t="str">
        <f>IF(A2090=0,0,IF(A2090="","",SUM(A$2:A2090)))</f>
        <v/>
      </c>
      <c r="C2090" s="41" t="str">
        <f>IF(H2090="","",1*ISERROR(VLOOKUP(H2090,H$1:H2089,1,FALSE)))</f>
        <v/>
      </c>
      <c r="D2090" s="40" t="str">
        <f>IF(C2090=0,0,IF(C2090="","",SUM(C$2:C2090)))</f>
        <v/>
      </c>
      <c r="E2090" s="41" t="str">
        <f>IF(H2090=0,0,IF(C2090="","",SUM(C$11:C2090)))</f>
        <v/>
      </c>
      <c r="F2090" s="41" t="str">
        <f>IF(H2090="","",COUNTIF(H$11:H2090,"="&amp;H2090))</f>
        <v/>
      </c>
      <c r="G2090" s="41" t="str">
        <f t="shared" si="288"/>
        <v/>
      </c>
      <c r="H2090" s="41" t="str">
        <f t="shared" si="289"/>
        <v/>
      </c>
      <c r="I2090" s="41" t="str">
        <f t="shared" si="290"/>
        <v/>
      </c>
      <c r="J2090" s="41" t="str">
        <f t="shared" si="291"/>
        <v/>
      </c>
      <c r="K2090" s="268"/>
      <c r="L2090" s="268"/>
      <c r="M2090" s="268"/>
      <c r="N2090" s="269"/>
      <c r="O2090" s="269"/>
      <c r="P2090" s="269"/>
      <c r="Q2090" s="270"/>
      <c r="R2090" s="271"/>
      <c r="S2090" s="268"/>
      <c r="T2090" s="268"/>
      <c r="U2090" s="268"/>
      <c r="V2090" s="268"/>
      <c r="W2090" s="65" t="str">
        <f t="shared" si="292"/>
        <v/>
      </c>
      <c r="X2090" s="65" t="str">
        <f t="shared" si="293"/>
        <v/>
      </c>
      <c r="Y2090" s="65" t="str">
        <f t="shared" si="294"/>
        <v/>
      </c>
      <c r="Z2090" s="65" t="str">
        <f t="shared" si="295"/>
        <v/>
      </c>
      <c r="AA2090" s="65" t="str">
        <f t="shared" si="296"/>
        <v/>
      </c>
    </row>
    <row r="2091" spans="1:27" x14ac:dyDescent="0.25">
      <c r="A2091" s="40" t="str">
        <f>IF(G2091="","",1*ISERROR(VLOOKUP(G2091,G$1:G2090,1,FALSE)))</f>
        <v/>
      </c>
      <c r="B2091" s="40" t="str">
        <f>IF(A2091=0,0,IF(A2091="","",SUM(A$2:A2091)))</f>
        <v/>
      </c>
      <c r="C2091" s="41" t="str">
        <f>IF(H2091="","",1*ISERROR(VLOOKUP(H2091,H$1:H2090,1,FALSE)))</f>
        <v/>
      </c>
      <c r="D2091" s="40" t="str">
        <f>IF(C2091=0,0,IF(C2091="","",SUM(C$2:C2091)))</f>
        <v/>
      </c>
      <c r="E2091" s="41" t="str">
        <f>IF(H2091=0,0,IF(C2091="","",SUM(C$11:C2091)))</f>
        <v/>
      </c>
      <c r="F2091" s="41" t="str">
        <f>IF(H2091="","",COUNTIF(H$11:H2091,"="&amp;H2091))</f>
        <v/>
      </c>
      <c r="G2091" s="41" t="str">
        <f t="shared" si="288"/>
        <v/>
      </c>
      <c r="H2091" s="41" t="str">
        <f t="shared" si="289"/>
        <v/>
      </c>
      <c r="I2091" s="41" t="str">
        <f t="shared" si="290"/>
        <v/>
      </c>
      <c r="J2091" s="41" t="str">
        <f t="shared" si="291"/>
        <v/>
      </c>
      <c r="K2091" s="268"/>
      <c r="L2091" s="268"/>
      <c r="M2091" s="268"/>
      <c r="N2091" s="269"/>
      <c r="O2091" s="269"/>
      <c r="P2091" s="269"/>
      <c r="Q2091" s="270"/>
      <c r="R2091" s="271"/>
      <c r="S2091" s="268"/>
      <c r="T2091" s="268"/>
      <c r="U2091" s="268"/>
      <c r="V2091" s="268"/>
      <c r="W2091" s="65" t="str">
        <f t="shared" si="292"/>
        <v/>
      </c>
      <c r="X2091" s="65" t="str">
        <f t="shared" si="293"/>
        <v/>
      </c>
      <c r="Y2091" s="65" t="str">
        <f t="shared" si="294"/>
        <v/>
      </c>
      <c r="Z2091" s="65" t="str">
        <f t="shared" si="295"/>
        <v/>
      </c>
      <c r="AA2091" s="65" t="str">
        <f t="shared" si="296"/>
        <v/>
      </c>
    </row>
    <row r="2092" spans="1:27" x14ac:dyDescent="0.25">
      <c r="A2092" s="40" t="str">
        <f>IF(G2092="","",1*ISERROR(VLOOKUP(G2092,G$1:G2091,1,FALSE)))</f>
        <v/>
      </c>
      <c r="B2092" s="40" t="str">
        <f>IF(A2092=0,0,IF(A2092="","",SUM(A$2:A2092)))</f>
        <v/>
      </c>
      <c r="C2092" s="41" t="str">
        <f>IF(H2092="","",1*ISERROR(VLOOKUP(H2092,H$1:H2091,1,FALSE)))</f>
        <v/>
      </c>
      <c r="D2092" s="40" t="str">
        <f>IF(C2092=0,0,IF(C2092="","",SUM(C$2:C2092)))</f>
        <v/>
      </c>
      <c r="E2092" s="41" t="str">
        <f>IF(H2092=0,0,IF(C2092="","",SUM(C$11:C2092)))</f>
        <v/>
      </c>
      <c r="F2092" s="41" t="str">
        <f>IF(H2092="","",COUNTIF(H$11:H2092,"="&amp;H2092))</f>
        <v/>
      </c>
      <c r="G2092" s="41" t="str">
        <f t="shared" si="288"/>
        <v/>
      </c>
      <c r="H2092" s="41" t="str">
        <f t="shared" si="289"/>
        <v/>
      </c>
      <c r="I2092" s="41" t="str">
        <f t="shared" si="290"/>
        <v/>
      </c>
      <c r="J2092" s="41" t="str">
        <f t="shared" si="291"/>
        <v/>
      </c>
      <c r="K2092" s="268"/>
      <c r="L2092" s="268"/>
      <c r="M2092" s="268"/>
      <c r="N2092" s="269"/>
      <c r="O2092" s="269"/>
      <c r="P2092" s="269"/>
      <c r="Q2092" s="270"/>
      <c r="R2092" s="271"/>
      <c r="S2092" s="268"/>
      <c r="T2092" s="268"/>
      <c r="U2092" s="268"/>
      <c r="V2092" s="268"/>
      <c r="W2092" s="65" t="str">
        <f t="shared" si="292"/>
        <v/>
      </c>
      <c r="X2092" s="65" t="str">
        <f t="shared" si="293"/>
        <v/>
      </c>
      <c r="Y2092" s="65" t="str">
        <f t="shared" si="294"/>
        <v/>
      </c>
      <c r="Z2092" s="65" t="str">
        <f t="shared" si="295"/>
        <v/>
      </c>
      <c r="AA2092" s="65" t="str">
        <f t="shared" si="296"/>
        <v/>
      </c>
    </row>
    <row r="2093" spans="1:27" x14ac:dyDescent="0.25">
      <c r="A2093" s="40" t="str">
        <f>IF(G2093="","",1*ISERROR(VLOOKUP(G2093,G$1:G2092,1,FALSE)))</f>
        <v/>
      </c>
      <c r="B2093" s="40" t="str">
        <f>IF(A2093=0,0,IF(A2093="","",SUM(A$2:A2093)))</f>
        <v/>
      </c>
      <c r="C2093" s="41" t="str">
        <f>IF(H2093="","",1*ISERROR(VLOOKUP(H2093,H$1:H2092,1,FALSE)))</f>
        <v/>
      </c>
      <c r="D2093" s="40" t="str">
        <f>IF(C2093=0,0,IF(C2093="","",SUM(C$2:C2093)))</f>
        <v/>
      </c>
      <c r="E2093" s="41" t="str">
        <f>IF(H2093=0,0,IF(C2093="","",SUM(C$11:C2093)))</f>
        <v/>
      </c>
      <c r="F2093" s="41" t="str">
        <f>IF(H2093="","",COUNTIF(H$11:H2093,"="&amp;H2093))</f>
        <v/>
      </c>
      <c r="G2093" s="41" t="str">
        <f t="shared" si="288"/>
        <v/>
      </c>
      <c r="H2093" s="41" t="str">
        <f t="shared" si="289"/>
        <v/>
      </c>
      <c r="I2093" s="41" t="str">
        <f t="shared" si="290"/>
        <v/>
      </c>
      <c r="J2093" s="41" t="str">
        <f t="shared" si="291"/>
        <v/>
      </c>
      <c r="K2093" s="268"/>
      <c r="L2093" s="268"/>
      <c r="M2093" s="268"/>
      <c r="N2093" s="269"/>
      <c r="O2093" s="269"/>
      <c r="P2093" s="269"/>
      <c r="Q2093" s="270"/>
      <c r="R2093" s="271"/>
      <c r="S2093" s="268"/>
      <c r="T2093" s="268"/>
      <c r="U2093" s="268"/>
      <c r="V2093" s="268"/>
      <c r="W2093" s="65" t="str">
        <f t="shared" si="292"/>
        <v/>
      </c>
      <c r="X2093" s="65" t="str">
        <f t="shared" si="293"/>
        <v/>
      </c>
      <c r="Y2093" s="65" t="str">
        <f t="shared" si="294"/>
        <v/>
      </c>
      <c r="Z2093" s="65" t="str">
        <f t="shared" si="295"/>
        <v/>
      </c>
      <c r="AA2093" s="65" t="str">
        <f t="shared" si="296"/>
        <v/>
      </c>
    </row>
    <row r="2094" spans="1:27" x14ac:dyDescent="0.25">
      <c r="A2094" s="40" t="str">
        <f>IF(G2094="","",1*ISERROR(VLOOKUP(G2094,G$1:G2093,1,FALSE)))</f>
        <v/>
      </c>
      <c r="B2094" s="40" t="str">
        <f>IF(A2094=0,0,IF(A2094="","",SUM(A$2:A2094)))</f>
        <v/>
      </c>
      <c r="C2094" s="41" t="str">
        <f>IF(H2094="","",1*ISERROR(VLOOKUP(H2094,H$1:H2093,1,FALSE)))</f>
        <v/>
      </c>
      <c r="D2094" s="40" t="str">
        <f>IF(C2094=0,0,IF(C2094="","",SUM(C$2:C2094)))</f>
        <v/>
      </c>
      <c r="E2094" s="41" t="str">
        <f>IF(H2094=0,0,IF(C2094="","",SUM(C$11:C2094)))</f>
        <v/>
      </c>
      <c r="F2094" s="41" t="str">
        <f>IF(H2094="","",COUNTIF(H$11:H2094,"="&amp;H2094))</f>
        <v/>
      </c>
      <c r="G2094" s="41" t="str">
        <f t="shared" si="288"/>
        <v/>
      </c>
      <c r="H2094" s="41" t="str">
        <f t="shared" si="289"/>
        <v/>
      </c>
      <c r="I2094" s="41" t="str">
        <f t="shared" si="290"/>
        <v/>
      </c>
      <c r="J2094" s="41" t="str">
        <f t="shared" si="291"/>
        <v/>
      </c>
      <c r="K2094" s="268"/>
      <c r="L2094" s="268"/>
      <c r="M2094" s="268"/>
      <c r="N2094" s="269"/>
      <c r="O2094" s="269"/>
      <c r="P2094" s="269"/>
      <c r="Q2094" s="270"/>
      <c r="R2094" s="271"/>
      <c r="S2094" s="268"/>
      <c r="T2094" s="268"/>
      <c r="U2094" s="268"/>
      <c r="V2094" s="268"/>
      <c r="W2094" s="65" t="str">
        <f t="shared" si="292"/>
        <v/>
      </c>
      <c r="X2094" s="65" t="str">
        <f t="shared" si="293"/>
        <v/>
      </c>
      <c r="Y2094" s="65" t="str">
        <f t="shared" si="294"/>
        <v/>
      </c>
      <c r="Z2094" s="65" t="str">
        <f t="shared" si="295"/>
        <v/>
      </c>
      <c r="AA2094" s="65" t="str">
        <f t="shared" si="296"/>
        <v/>
      </c>
    </row>
    <row r="2095" spans="1:27" x14ac:dyDescent="0.25">
      <c r="A2095" s="40" t="str">
        <f>IF(G2095="","",1*ISERROR(VLOOKUP(G2095,G$1:G2094,1,FALSE)))</f>
        <v/>
      </c>
      <c r="B2095" s="40" t="str">
        <f>IF(A2095=0,0,IF(A2095="","",SUM(A$2:A2095)))</f>
        <v/>
      </c>
      <c r="C2095" s="41" t="str">
        <f>IF(H2095="","",1*ISERROR(VLOOKUP(H2095,H$1:H2094,1,FALSE)))</f>
        <v/>
      </c>
      <c r="D2095" s="40" t="str">
        <f>IF(C2095=0,0,IF(C2095="","",SUM(C$2:C2095)))</f>
        <v/>
      </c>
      <c r="E2095" s="41" t="str">
        <f>IF(H2095=0,0,IF(C2095="","",SUM(C$11:C2095)))</f>
        <v/>
      </c>
      <c r="F2095" s="41" t="str">
        <f>IF(H2095="","",COUNTIF(H$11:H2095,"="&amp;H2095))</f>
        <v/>
      </c>
      <c r="G2095" s="41" t="str">
        <f t="shared" si="288"/>
        <v/>
      </c>
      <c r="H2095" s="41" t="str">
        <f t="shared" si="289"/>
        <v/>
      </c>
      <c r="I2095" s="41" t="str">
        <f t="shared" si="290"/>
        <v/>
      </c>
      <c r="J2095" s="41" t="str">
        <f t="shared" si="291"/>
        <v/>
      </c>
      <c r="K2095" s="268"/>
      <c r="L2095" s="268"/>
      <c r="M2095" s="268"/>
      <c r="N2095" s="269"/>
      <c r="O2095" s="269"/>
      <c r="P2095" s="269"/>
      <c r="Q2095" s="270"/>
      <c r="R2095" s="271"/>
      <c r="S2095" s="268"/>
      <c r="T2095" s="268"/>
      <c r="U2095" s="268"/>
      <c r="V2095" s="268"/>
      <c r="W2095" s="65" t="str">
        <f t="shared" si="292"/>
        <v/>
      </c>
      <c r="X2095" s="65" t="str">
        <f t="shared" si="293"/>
        <v/>
      </c>
      <c r="Y2095" s="65" t="str">
        <f t="shared" si="294"/>
        <v/>
      </c>
      <c r="Z2095" s="65" t="str">
        <f t="shared" si="295"/>
        <v/>
      </c>
      <c r="AA2095" s="65" t="str">
        <f t="shared" si="296"/>
        <v/>
      </c>
    </row>
    <row r="2096" spans="1:27" x14ac:dyDescent="0.25">
      <c r="A2096" s="40" t="str">
        <f>IF(G2096="","",1*ISERROR(VLOOKUP(G2096,G$1:G2095,1,FALSE)))</f>
        <v/>
      </c>
      <c r="B2096" s="40" t="str">
        <f>IF(A2096=0,0,IF(A2096="","",SUM(A$2:A2096)))</f>
        <v/>
      </c>
      <c r="C2096" s="41" t="str">
        <f>IF(H2096="","",1*ISERROR(VLOOKUP(H2096,H$1:H2095,1,FALSE)))</f>
        <v/>
      </c>
      <c r="D2096" s="40" t="str">
        <f>IF(C2096=0,0,IF(C2096="","",SUM(C$2:C2096)))</f>
        <v/>
      </c>
      <c r="E2096" s="41" t="str">
        <f>IF(H2096=0,0,IF(C2096="","",SUM(C$11:C2096)))</f>
        <v/>
      </c>
      <c r="F2096" s="41" t="str">
        <f>IF(H2096="","",COUNTIF(H$11:H2096,"="&amp;H2096))</f>
        <v/>
      </c>
      <c r="G2096" s="41" t="str">
        <f t="shared" si="288"/>
        <v/>
      </c>
      <c r="H2096" s="41" t="str">
        <f t="shared" si="289"/>
        <v/>
      </c>
      <c r="I2096" s="41" t="str">
        <f t="shared" si="290"/>
        <v/>
      </c>
      <c r="J2096" s="41" t="str">
        <f t="shared" si="291"/>
        <v/>
      </c>
      <c r="K2096" s="268"/>
      <c r="L2096" s="268"/>
      <c r="M2096" s="268"/>
      <c r="N2096" s="269"/>
      <c r="O2096" s="269"/>
      <c r="P2096" s="269"/>
      <c r="Q2096" s="270"/>
      <c r="R2096" s="271"/>
      <c r="S2096" s="268"/>
      <c r="T2096" s="268"/>
      <c r="U2096" s="268"/>
      <c r="V2096" s="268"/>
      <c r="W2096" s="65" t="str">
        <f t="shared" si="292"/>
        <v/>
      </c>
      <c r="X2096" s="65" t="str">
        <f t="shared" si="293"/>
        <v/>
      </c>
      <c r="Y2096" s="65" t="str">
        <f t="shared" si="294"/>
        <v/>
      </c>
      <c r="Z2096" s="65" t="str">
        <f t="shared" si="295"/>
        <v/>
      </c>
      <c r="AA2096" s="65" t="str">
        <f t="shared" si="296"/>
        <v/>
      </c>
    </row>
    <row r="2097" spans="1:27" x14ac:dyDescent="0.25">
      <c r="A2097" s="40" t="str">
        <f>IF(G2097="","",1*ISERROR(VLOOKUP(G2097,G$1:G2096,1,FALSE)))</f>
        <v/>
      </c>
      <c r="B2097" s="40" t="str">
        <f>IF(A2097=0,0,IF(A2097="","",SUM(A$2:A2097)))</f>
        <v/>
      </c>
      <c r="C2097" s="41" t="str">
        <f>IF(H2097="","",1*ISERROR(VLOOKUP(H2097,H$1:H2096,1,FALSE)))</f>
        <v/>
      </c>
      <c r="D2097" s="40" t="str">
        <f>IF(C2097=0,0,IF(C2097="","",SUM(C$2:C2097)))</f>
        <v/>
      </c>
      <c r="E2097" s="41" t="str">
        <f>IF(H2097=0,0,IF(C2097="","",SUM(C$11:C2097)))</f>
        <v/>
      </c>
      <c r="F2097" s="41" t="str">
        <f>IF(H2097="","",COUNTIF(H$11:H2097,"="&amp;H2097))</f>
        <v/>
      </c>
      <c r="G2097" s="41" t="str">
        <f t="shared" si="288"/>
        <v/>
      </c>
      <c r="H2097" s="41" t="str">
        <f t="shared" si="289"/>
        <v/>
      </c>
      <c r="I2097" s="41" t="str">
        <f t="shared" si="290"/>
        <v/>
      </c>
      <c r="J2097" s="41" t="str">
        <f t="shared" si="291"/>
        <v/>
      </c>
      <c r="K2097" s="268"/>
      <c r="L2097" s="268"/>
      <c r="M2097" s="268"/>
      <c r="N2097" s="269"/>
      <c r="O2097" s="269"/>
      <c r="P2097" s="269"/>
      <c r="Q2097" s="270"/>
      <c r="R2097" s="271"/>
      <c r="S2097" s="268"/>
      <c r="T2097" s="268"/>
      <c r="U2097" s="268"/>
      <c r="V2097" s="268"/>
      <c r="W2097" s="65" t="str">
        <f t="shared" si="292"/>
        <v/>
      </c>
      <c r="X2097" s="65" t="str">
        <f t="shared" si="293"/>
        <v/>
      </c>
      <c r="Y2097" s="65" t="str">
        <f t="shared" si="294"/>
        <v/>
      </c>
      <c r="Z2097" s="65" t="str">
        <f t="shared" si="295"/>
        <v/>
      </c>
      <c r="AA2097" s="65" t="str">
        <f t="shared" si="296"/>
        <v/>
      </c>
    </row>
    <row r="2098" spans="1:27" x14ac:dyDescent="0.25">
      <c r="A2098" s="40" t="str">
        <f>IF(G2098="","",1*ISERROR(VLOOKUP(G2098,G$1:G2097,1,FALSE)))</f>
        <v/>
      </c>
      <c r="B2098" s="40" t="str">
        <f>IF(A2098=0,0,IF(A2098="","",SUM(A$2:A2098)))</f>
        <v/>
      </c>
      <c r="C2098" s="41" t="str">
        <f>IF(H2098="","",1*ISERROR(VLOOKUP(H2098,H$1:H2097,1,FALSE)))</f>
        <v/>
      </c>
      <c r="D2098" s="40" t="str">
        <f>IF(C2098=0,0,IF(C2098="","",SUM(C$2:C2098)))</f>
        <v/>
      </c>
      <c r="E2098" s="41" t="str">
        <f>IF(H2098=0,0,IF(C2098="","",SUM(C$11:C2098)))</f>
        <v/>
      </c>
      <c r="F2098" s="41" t="str">
        <f>IF(H2098="","",COUNTIF(H$11:H2098,"="&amp;H2098))</f>
        <v/>
      </c>
      <c r="G2098" s="41" t="str">
        <f t="shared" si="288"/>
        <v/>
      </c>
      <c r="H2098" s="41" t="str">
        <f t="shared" si="289"/>
        <v/>
      </c>
      <c r="I2098" s="41" t="str">
        <f t="shared" si="290"/>
        <v/>
      </c>
      <c r="J2098" s="41" t="str">
        <f t="shared" si="291"/>
        <v/>
      </c>
      <c r="K2098" s="268"/>
      <c r="L2098" s="268"/>
      <c r="M2098" s="268"/>
      <c r="N2098" s="269"/>
      <c r="O2098" s="269"/>
      <c r="P2098" s="269"/>
      <c r="Q2098" s="270"/>
      <c r="R2098" s="271"/>
      <c r="S2098" s="268"/>
      <c r="T2098" s="268"/>
      <c r="U2098" s="268"/>
      <c r="V2098" s="268"/>
      <c r="W2098" s="65" t="str">
        <f t="shared" si="292"/>
        <v/>
      </c>
      <c r="X2098" s="65" t="str">
        <f t="shared" si="293"/>
        <v/>
      </c>
      <c r="Y2098" s="65" t="str">
        <f t="shared" si="294"/>
        <v/>
      </c>
      <c r="Z2098" s="65" t="str">
        <f t="shared" si="295"/>
        <v/>
      </c>
      <c r="AA2098" s="65" t="str">
        <f t="shared" si="296"/>
        <v/>
      </c>
    </row>
    <row r="2099" spans="1:27" x14ac:dyDescent="0.25">
      <c r="A2099" s="40" t="str">
        <f>IF(G2099="","",1*ISERROR(VLOOKUP(G2099,G$1:G2098,1,FALSE)))</f>
        <v/>
      </c>
      <c r="B2099" s="40" t="str">
        <f>IF(A2099=0,0,IF(A2099="","",SUM(A$2:A2099)))</f>
        <v/>
      </c>
      <c r="C2099" s="41" t="str">
        <f>IF(H2099="","",1*ISERROR(VLOOKUP(H2099,H$1:H2098,1,FALSE)))</f>
        <v/>
      </c>
      <c r="D2099" s="40" t="str">
        <f>IF(C2099=0,0,IF(C2099="","",SUM(C$2:C2099)))</f>
        <v/>
      </c>
      <c r="E2099" s="41" t="str">
        <f>IF(H2099=0,0,IF(C2099="","",SUM(C$11:C2099)))</f>
        <v/>
      </c>
      <c r="F2099" s="41" t="str">
        <f>IF(H2099="","",COUNTIF(H$11:H2099,"="&amp;H2099))</f>
        <v/>
      </c>
      <c r="G2099" s="41" t="str">
        <f t="shared" si="288"/>
        <v/>
      </c>
      <c r="H2099" s="41" t="str">
        <f t="shared" si="289"/>
        <v/>
      </c>
      <c r="I2099" s="41" t="str">
        <f t="shared" si="290"/>
        <v/>
      </c>
      <c r="J2099" s="41" t="str">
        <f t="shared" si="291"/>
        <v/>
      </c>
      <c r="K2099" s="268"/>
      <c r="L2099" s="268"/>
      <c r="M2099" s="268"/>
      <c r="N2099" s="269"/>
      <c r="O2099" s="269"/>
      <c r="P2099" s="269"/>
      <c r="Q2099" s="270"/>
      <c r="R2099" s="271"/>
      <c r="S2099" s="268"/>
      <c r="T2099" s="268"/>
      <c r="U2099" s="268"/>
      <c r="V2099" s="268"/>
      <c r="W2099" s="65" t="str">
        <f t="shared" si="292"/>
        <v/>
      </c>
      <c r="X2099" s="65" t="str">
        <f t="shared" si="293"/>
        <v/>
      </c>
      <c r="Y2099" s="65" t="str">
        <f t="shared" si="294"/>
        <v/>
      </c>
      <c r="Z2099" s="65" t="str">
        <f t="shared" si="295"/>
        <v/>
      </c>
      <c r="AA2099" s="65" t="str">
        <f t="shared" si="296"/>
        <v/>
      </c>
    </row>
    <row r="2100" spans="1:27" x14ac:dyDescent="0.25">
      <c r="A2100" s="40" t="str">
        <f>IF(G2100="","",1*ISERROR(VLOOKUP(G2100,G$1:G2099,1,FALSE)))</f>
        <v/>
      </c>
      <c r="B2100" s="40" t="str">
        <f>IF(A2100=0,0,IF(A2100="","",SUM(A$2:A2100)))</f>
        <v/>
      </c>
      <c r="C2100" s="41" t="str">
        <f>IF(H2100="","",1*ISERROR(VLOOKUP(H2100,H$1:H2099,1,FALSE)))</f>
        <v/>
      </c>
      <c r="D2100" s="40" t="str">
        <f>IF(C2100=0,0,IF(C2100="","",SUM(C$2:C2100)))</f>
        <v/>
      </c>
      <c r="E2100" s="41" t="str">
        <f>IF(H2100=0,0,IF(C2100="","",SUM(C$11:C2100)))</f>
        <v/>
      </c>
      <c r="F2100" s="41" t="str">
        <f>IF(H2100="","",COUNTIF(H$11:H2100,"="&amp;H2100))</f>
        <v/>
      </c>
      <c r="G2100" s="41" t="str">
        <f t="shared" si="288"/>
        <v/>
      </c>
      <c r="H2100" s="41" t="str">
        <f t="shared" si="289"/>
        <v/>
      </c>
      <c r="I2100" s="41" t="str">
        <f t="shared" si="290"/>
        <v/>
      </c>
      <c r="J2100" s="41" t="str">
        <f t="shared" si="291"/>
        <v/>
      </c>
      <c r="K2100" s="268"/>
      <c r="L2100" s="268"/>
      <c r="M2100" s="268"/>
      <c r="N2100" s="269"/>
      <c r="O2100" s="269"/>
      <c r="P2100" s="269"/>
      <c r="Q2100" s="270"/>
      <c r="R2100" s="271"/>
      <c r="S2100" s="268"/>
      <c r="T2100" s="268"/>
      <c r="U2100" s="268"/>
      <c r="V2100" s="268"/>
      <c r="W2100" s="65" t="str">
        <f t="shared" si="292"/>
        <v/>
      </c>
      <c r="X2100" s="65" t="str">
        <f t="shared" si="293"/>
        <v/>
      </c>
      <c r="Y2100" s="65" t="str">
        <f t="shared" si="294"/>
        <v/>
      </c>
      <c r="Z2100" s="65" t="str">
        <f t="shared" si="295"/>
        <v/>
      </c>
      <c r="AA2100" s="65" t="str">
        <f t="shared" si="296"/>
        <v/>
      </c>
    </row>
    <row r="2101" spans="1:27" x14ac:dyDescent="0.25">
      <c r="A2101" s="40" t="str">
        <f>IF(G2101="","",1*ISERROR(VLOOKUP(G2101,G$1:G2100,1,FALSE)))</f>
        <v/>
      </c>
      <c r="B2101" s="40" t="str">
        <f>IF(A2101=0,0,IF(A2101="","",SUM(A$2:A2101)))</f>
        <v/>
      </c>
      <c r="C2101" s="41" t="str">
        <f>IF(H2101="","",1*ISERROR(VLOOKUP(H2101,H$1:H2100,1,FALSE)))</f>
        <v/>
      </c>
      <c r="D2101" s="40" t="str">
        <f>IF(C2101=0,0,IF(C2101="","",SUM(C$2:C2101)))</f>
        <v/>
      </c>
      <c r="E2101" s="41" t="str">
        <f>IF(H2101=0,0,IF(C2101="","",SUM(C$11:C2101)))</f>
        <v/>
      </c>
      <c r="F2101" s="41" t="str">
        <f>IF(H2101="","",COUNTIF(H$11:H2101,"="&amp;H2101))</f>
        <v/>
      </c>
      <c r="G2101" s="41" t="str">
        <f t="shared" si="288"/>
        <v/>
      </c>
      <c r="H2101" s="41" t="str">
        <f t="shared" si="289"/>
        <v/>
      </c>
      <c r="I2101" s="41" t="str">
        <f t="shared" si="290"/>
        <v/>
      </c>
      <c r="J2101" s="41" t="str">
        <f t="shared" si="291"/>
        <v/>
      </c>
      <c r="K2101" s="268"/>
      <c r="L2101" s="268"/>
      <c r="M2101" s="268"/>
      <c r="N2101" s="269"/>
      <c r="O2101" s="269"/>
      <c r="P2101" s="269"/>
      <c r="Q2101" s="270"/>
      <c r="R2101" s="271"/>
      <c r="S2101" s="268"/>
      <c r="T2101" s="268"/>
      <c r="U2101" s="268"/>
      <c r="V2101" s="268"/>
      <c r="W2101" s="65" t="str">
        <f t="shared" si="292"/>
        <v/>
      </c>
      <c r="X2101" s="65" t="str">
        <f t="shared" si="293"/>
        <v/>
      </c>
      <c r="Y2101" s="65" t="str">
        <f t="shared" si="294"/>
        <v/>
      </c>
      <c r="Z2101" s="65" t="str">
        <f t="shared" si="295"/>
        <v/>
      </c>
      <c r="AA2101" s="65" t="str">
        <f t="shared" si="296"/>
        <v/>
      </c>
    </row>
    <row r="2102" spans="1:27" x14ac:dyDescent="0.25">
      <c r="A2102" s="40" t="str">
        <f>IF(G2102="","",1*ISERROR(VLOOKUP(G2102,G$1:G2101,1,FALSE)))</f>
        <v/>
      </c>
      <c r="B2102" s="40" t="str">
        <f>IF(A2102=0,0,IF(A2102="","",SUM(A$2:A2102)))</f>
        <v/>
      </c>
      <c r="C2102" s="41" t="str">
        <f>IF(H2102="","",1*ISERROR(VLOOKUP(H2102,H$1:H2101,1,FALSE)))</f>
        <v/>
      </c>
      <c r="D2102" s="40" t="str">
        <f>IF(C2102=0,0,IF(C2102="","",SUM(C$2:C2102)))</f>
        <v/>
      </c>
      <c r="E2102" s="41" t="str">
        <f>IF(H2102=0,0,IF(C2102="","",SUM(C$11:C2102)))</f>
        <v/>
      </c>
      <c r="F2102" s="41" t="str">
        <f>IF(H2102="","",COUNTIF(H$11:H2102,"="&amp;H2102))</f>
        <v/>
      </c>
      <c r="G2102" s="41" t="str">
        <f t="shared" si="288"/>
        <v/>
      </c>
      <c r="H2102" s="41" t="str">
        <f t="shared" si="289"/>
        <v/>
      </c>
      <c r="I2102" s="41" t="str">
        <f t="shared" si="290"/>
        <v/>
      </c>
      <c r="J2102" s="41" t="str">
        <f t="shared" si="291"/>
        <v/>
      </c>
      <c r="K2102" s="268"/>
      <c r="L2102" s="268"/>
      <c r="M2102" s="268"/>
      <c r="N2102" s="269"/>
      <c r="O2102" s="269"/>
      <c r="P2102" s="269"/>
      <c r="Q2102" s="270"/>
      <c r="R2102" s="271"/>
      <c r="S2102" s="268"/>
      <c r="T2102" s="268"/>
      <c r="U2102" s="268"/>
      <c r="V2102" s="268"/>
      <c r="W2102" s="65" t="str">
        <f t="shared" si="292"/>
        <v/>
      </c>
      <c r="X2102" s="65" t="str">
        <f t="shared" si="293"/>
        <v/>
      </c>
      <c r="Y2102" s="65" t="str">
        <f t="shared" si="294"/>
        <v/>
      </c>
      <c r="Z2102" s="65" t="str">
        <f t="shared" si="295"/>
        <v/>
      </c>
      <c r="AA2102" s="65" t="str">
        <f t="shared" si="296"/>
        <v/>
      </c>
    </row>
    <row r="2103" spans="1:27" x14ac:dyDescent="0.25">
      <c r="A2103" s="40" t="str">
        <f>IF(G2103="","",1*ISERROR(VLOOKUP(G2103,G$1:G2102,1,FALSE)))</f>
        <v/>
      </c>
      <c r="B2103" s="40" t="str">
        <f>IF(A2103=0,0,IF(A2103="","",SUM(A$2:A2103)))</f>
        <v/>
      </c>
      <c r="C2103" s="41" t="str">
        <f>IF(H2103="","",1*ISERROR(VLOOKUP(H2103,H$1:H2102,1,FALSE)))</f>
        <v/>
      </c>
      <c r="D2103" s="40" t="str">
        <f>IF(C2103=0,0,IF(C2103="","",SUM(C$2:C2103)))</f>
        <v/>
      </c>
      <c r="E2103" s="41" t="str">
        <f>IF(H2103=0,0,IF(C2103="","",SUM(C$11:C2103)))</f>
        <v/>
      </c>
      <c r="F2103" s="41" t="str">
        <f>IF(H2103="","",COUNTIF(H$11:H2103,"="&amp;H2103))</f>
        <v/>
      </c>
      <c r="G2103" s="41" t="str">
        <f t="shared" si="288"/>
        <v/>
      </c>
      <c r="H2103" s="41" t="str">
        <f t="shared" si="289"/>
        <v/>
      </c>
      <c r="I2103" s="41" t="str">
        <f t="shared" si="290"/>
        <v/>
      </c>
      <c r="J2103" s="41" t="str">
        <f t="shared" si="291"/>
        <v/>
      </c>
      <c r="K2103" s="268"/>
      <c r="L2103" s="268"/>
      <c r="M2103" s="268"/>
      <c r="N2103" s="269"/>
      <c r="O2103" s="269"/>
      <c r="P2103" s="269"/>
      <c r="Q2103" s="270"/>
      <c r="R2103" s="271"/>
      <c r="S2103" s="268"/>
      <c r="T2103" s="268"/>
      <c r="U2103" s="268"/>
      <c r="V2103" s="268"/>
      <c r="W2103" s="65" t="str">
        <f t="shared" si="292"/>
        <v/>
      </c>
      <c r="X2103" s="65" t="str">
        <f t="shared" si="293"/>
        <v/>
      </c>
      <c r="Y2103" s="65" t="str">
        <f t="shared" si="294"/>
        <v/>
      </c>
      <c r="Z2103" s="65" t="str">
        <f t="shared" si="295"/>
        <v/>
      </c>
      <c r="AA2103" s="65" t="str">
        <f t="shared" si="296"/>
        <v/>
      </c>
    </row>
    <row r="2104" spans="1:27" x14ac:dyDescent="0.25">
      <c r="A2104" s="40" t="str">
        <f>IF(G2104="","",1*ISERROR(VLOOKUP(G2104,G$1:G2103,1,FALSE)))</f>
        <v/>
      </c>
      <c r="B2104" s="40" t="str">
        <f>IF(A2104=0,0,IF(A2104="","",SUM(A$2:A2104)))</f>
        <v/>
      </c>
      <c r="C2104" s="41" t="str">
        <f>IF(H2104="","",1*ISERROR(VLOOKUP(H2104,H$1:H2103,1,FALSE)))</f>
        <v/>
      </c>
      <c r="D2104" s="40" t="str">
        <f>IF(C2104=0,0,IF(C2104="","",SUM(C$2:C2104)))</f>
        <v/>
      </c>
      <c r="E2104" s="41" t="str">
        <f>IF(H2104=0,0,IF(C2104="","",SUM(C$11:C2104)))</f>
        <v/>
      </c>
      <c r="F2104" s="41" t="str">
        <f>IF(H2104="","",COUNTIF(H$11:H2104,"="&amp;H2104))</f>
        <v/>
      </c>
      <c r="G2104" s="41" t="str">
        <f t="shared" si="288"/>
        <v/>
      </c>
      <c r="H2104" s="41" t="str">
        <f t="shared" si="289"/>
        <v/>
      </c>
      <c r="I2104" s="41" t="str">
        <f t="shared" si="290"/>
        <v/>
      </c>
      <c r="J2104" s="41" t="str">
        <f t="shared" si="291"/>
        <v/>
      </c>
      <c r="K2104" s="268"/>
      <c r="L2104" s="268"/>
      <c r="M2104" s="268"/>
      <c r="N2104" s="269"/>
      <c r="O2104" s="269"/>
      <c r="P2104" s="269"/>
      <c r="Q2104" s="270"/>
      <c r="R2104" s="271"/>
      <c r="S2104" s="268"/>
      <c r="T2104" s="268"/>
      <c r="U2104" s="268"/>
      <c r="V2104" s="268"/>
      <c r="W2104" s="65" t="str">
        <f t="shared" si="292"/>
        <v/>
      </c>
      <c r="X2104" s="65" t="str">
        <f t="shared" si="293"/>
        <v/>
      </c>
      <c r="Y2104" s="65" t="str">
        <f t="shared" si="294"/>
        <v/>
      </c>
      <c r="Z2104" s="65" t="str">
        <f t="shared" si="295"/>
        <v/>
      </c>
      <c r="AA2104" s="65" t="str">
        <f t="shared" si="296"/>
        <v/>
      </c>
    </row>
    <row r="2105" spans="1:27" x14ac:dyDescent="0.25">
      <c r="A2105" s="40" t="str">
        <f>IF(G2105="","",1*ISERROR(VLOOKUP(G2105,G$1:G2104,1,FALSE)))</f>
        <v/>
      </c>
      <c r="B2105" s="40" t="str">
        <f>IF(A2105=0,0,IF(A2105="","",SUM(A$2:A2105)))</f>
        <v/>
      </c>
      <c r="C2105" s="41" t="str">
        <f>IF(H2105="","",1*ISERROR(VLOOKUP(H2105,H$1:H2104,1,FALSE)))</f>
        <v/>
      </c>
      <c r="D2105" s="40" t="str">
        <f>IF(C2105=0,0,IF(C2105="","",SUM(C$2:C2105)))</f>
        <v/>
      </c>
      <c r="E2105" s="41" t="str">
        <f>IF(H2105=0,0,IF(C2105="","",SUM(C$11:C2105)))</f>
        <v/>
      </c>
      <c r="F2105" s="41" t="str">
        <f>IF(H2105="","",COUNTIF(H$11:H2105,"="&amp;H2105))</f>
        <v/>
      </c>
      <c r="G2105" s="41" t="str">
        <f t="shared" si="288"/>
        <v/>
      </c>
      <c r="H2105" s="41" t="str">
        <f t="shared" si="289"/>
        <v/>
      </c>
      <c r="I2105" s="41" t="str">
        <f t="shared" si="290"/>
        <v/>
      </c>
      <c r="J2105" s="41" t="str">
        <f t="shared" si="291"/>
        <v/>
      </c>
      <c r="K2105" s="268"/>
      <c r="L2105" s="268"/>
      <c r="M2105" s="268"/>
      <c r="N2105" s="269"/>
      <c r="O2105" s="269"/>
      <c r="P2105" s="269"/>
      <c r="Q2105" s="270"/>
      <c r="R2105" s="271"/>
      <c r="S2105" s="268"/>
      <c r="T2105" s="268"/>
      <c r="U2105" s="268"/>
      <c r="V2105" s="268"/>
      <c r="W2105" s="65" t="str">
        <f t="shared" si="292"/>
        <v/>
      </c>
      <c r="X2105" s="65" t="str">
        <f t="shared" si="293"/>
        <v/>
      </c>
      <c r="Y2105" s="65" t="str">
        <f t="shared" si="294"/>
        <v/>
      </c>
      <c r="Z2105" s="65" t="str">
        <f t="shared" si="295"/>
        <v/>
      </c>
      <c r="AA2105" s="65" t="str">
        <f t="shared" si="296"/>
        <v/>
      </c>
    </row>
    <row r="2106" spans="1:27" x14ac:dyDescent="0.25">
      <c r="A2106" s="40" t="str">
        <f>IF(G2106="","",1*ISERROR(VLOOKUP(G2106,G$1:G2105,1,FALSE)))</f>
        <v/>
      </c>
      <c r="B2106" s="40" t="str">
        <f>IF(A2106=0,0,IF(A2106="","",SUM(A$2:A2106)))</f>
        <v/>
      </c>
      <c r="C2106" s="41" t="str">
        <f>IF(H2106="","",1*ISERROR(VLOOKUP(H2106,H$1:H2105,1,FALSE)))</f>
        <v/>
      </c>
      <c r="D2106" s="40" t="str">
        <f>IF(C2106=0,0,IF(C2106="","",SUM(C$2:C2106)))</f>
        <v/>
      </c>
      <c r="E2106" s="41" t="str">
        <f>IF(H2106=0,0,IF(C2106="","",SUM(C$11:C2106)))</f>
        <v/>
      </c>
      <c r="F2106" s="41" t="str">
        <f>IF(H2106="","",COUNTIF(H$11:H2106,"="&amp;H2106))</f>
        <v/>
      </c>
      <c r="G2106" s="41" t="str">
        <f t="shared" si="288"/>
        <v/>
      </c>
      <c r="H2106" s="41" t="str">
        <f t="shared" si="289"/>
        <v/>
      </c>
      <c r="I2106" s="41" t="str">
        <f t="shared" si="290"/>
        <v/>
      </c>
      <c r="J2106" s="41" t="str">
        <f t="shared" si="291"/>
        <v/>
      </c>
      <c r="K2106" s="268"/>
      <c r="L2106" s="268"/>
      <c r="M2106" s="268"/>
      <c r="N2106" s="269"/>
      <c r="O2106" s="269"/>
      <c r="P2106" s="269"/>
      <c r="Q2106" s="270"/>
      <c r="R2106" s="271"/>
      <c r="S2106" s="268"/>
      <c r="T2106" s="268"/>
      <c r="U2106" s="268"/>
      <c r="V2106" s="268"/>
      <c r="W2106" s="65" t="str">
        <f t="shared" si="292"/>
        <v/>
      </c>
      <c r="X2106" s="65" t="str">
        <f t="shared" si="293"/>
        <v/>
      </c>
      <c r="Y2106" s="65" t="str">
        <f t="shared" si="294"/>
        <v/>
      </c>
      <c r="Z2106" s="65" t="str">
        <f t="shared" si="295"/>
        <v/>
      </c>
      <c r="AA2106" s="65" t="str">
        <f t="shared" si="296"/>
        <v/>
      </c>
    </row>
    <row r="2107" spans="1:27" x14ac:dyDescent="0.25">
      <c r="A2107" s="40" t="str">
        <f>IF(G2107="","",1*ISERROR(VLOOKUP(G2107,G$1:G2106,1,FALSE)))</f>
        <v/>
      </c>
      <c r="B2107" s="40" t="str">
        <f>IF(A2107=0,0,IF(A2107="","",SUM(A$2:A2107)))</f>
        <v/>
      </c>
      <c r="C2107" s="41" t="str">
        <f>IF(H2107="","",1*ISERROR(VLOOKUP(H2107,H$1:H2106,1,FALSE)))</f>
        <v/>
      </c>
      <c r="D2107" s="40" t="str">
        <f>IF(C2107=0,0,IF(C2107="","",SUM(C$2:C2107)))</f>
        <v/>
      </c>
      <c r="E2107" s="41" t="str">
        <f>IF(H2107=0,0,IF(C2107="","",SUM(C$11:C2107)))</f>
        <v/>
      </c>
      <c r="F2107" s="41" t="str">
        <f>IF(H2107="","",COUNTIF(H$11:H2107,"="&amp;H2107))</f>
        <v/>
      </c>
      <c r="G2107" s="41" t="str">
        <f t="shared" si="288"/>
        <v/>
      </c>
      <c r="H2107" s="41" t="str">
        <f t="shared" si="289"/>
        <v/>
      </c>
      <c r="I2107" s="41" t="str">
        <f t="shared" si="290"/>
        <v/>
      </c>
      <c r="J2107" s="41" t="str">
        <f t="shared" si="291"/>
        <v/>
      </c>
      <c r="K2107" s="268"/>
      <c r="L2107" s="268"/>
      <c r="M2107" s="268"/>
      <c r="N2107" s="269"/>
      <c r="O2107" s="269"/>
      <c r="P2107" s="269"/>
      <c r="Q2107" s="270"/>
      <c r="R2107" s="271"/>
      <c r="S2107" s="268"/>
      <c r="T2107" s="268"/>
      <c r="U2107" s="268"/>
      <c r="V2107" s="268"/>
      <c r="W2107" s="65" t="str">
        <f t="shared" si="292"/>
        <v/>
      </c>
      <c r="X2107" s="65" t="str">
        <f t="shared" si="293"/>
        <v/>
      </c>
      <c r="Y2107" s="65" t="str">
        <f t="shared" si="294"/>
        <v/>
      </c>
      <c r="Z2107" s="65" t="str">
        <f t="shared" si="295"/>
        <v/>
      </c>
      <c r="AA2107" s="65" t="str">
        <f t="shared" si="296"/>
        <v/>
      </c>
    </row>
    <row r="2108" spans="1:27" x14ac:dyDescent="0.25">
      <c r="A2108" s="40" t="str">
        <f>IF(G2108="","",1*ISERROR(VLOOKUP(G2108,G$1:G2107,1,FALSE)))</f>
        <v/>
      </c>
      <c r="B2108" s="40" t="str">
        <f>IF(A2108=0,0,IF(A2108="","",SUM(A$2:A2108)))</f>
        <v/>
      </c>
      <c r="C2108" s="41" t="str">
        <f>IF(H2108="","",1*ISERROR(VLOOKUP(H2108,H$1:H2107,1,FALSE)))</f>
        <v/>
      </c>
      <c r="D2108" s="40" t="str">
        <f>IF(C2108=0,0,IF(C2108="","",SUM(C$2:C2108)))</f>
        <v/>
      </c>
      <c r="E2108" s="41" t="str">
        <f>IF(H2108=0,0,IF(C2108="","",SUM(C$11:C2108)))</f>
        <v/>
      </c>
      <c r="F2108" s="41" t="str">
        <f>IF(H2108="","",COUNTIF(H$11:H2108,"="&amp;H2108))</f>
        <v/>
      </c>
      <c r="G2108" s="41" t="str">
        <f t="shared" si="288"/>
        <v/>
      </c>
      <c r="H2108" s="41" t="str">
        <f t="shared" si="289"/>
        <v/>
      </c>
      <c r="I2108" s="41" t="str">
        <f t="shared" si="290"/>
        <v/>
      </c>
      <c r="J2108" s="41" t="str">
        <f t="shared" si="291"/>
        <v/>
      </c>
      <c r="K2108" s="268"/>
      <c r="L2108" s="268"/>
      <c r="M2108" s="268"/>
      <c r="N2108" s="269"/>
      <c r="O2108" s="269"/>
      <c r="P2108" s="269"/>
      <c r="Q2108" s="270"/>
      <c r="R2108" s="271"/>
      <c r="S2108" s="268"/>
      <c r="T2108" s="268"/>
      <c r="U2108" s="268"/>
      <c r="V2108" s="268"/>
      <c r="W2108" s="65" t="str">
        <f t="shared" si="292"/>
        <v/>
      </c>
      <c r="X2108" s="65" t="str">
        <f t="shared" si="293"/>
        <v/>
      </c>
      <c r="Y2108" s="65" t="str">
        <f t="shared" si="294"/>
        <v/>
      </c>
      <c r="Z2108" s="65" t="str">
        <f t="shared" si="295"/>
        <v/>
      </c>
      <c r="AA2108" s="65" t="str">
        <f t="shared" si="296"/>
        <v/>
      </c>
    </row>
    <row r="2109" spans="1:27" x14ac:dyDescent="0.25">
      <c r="A2109" s="40" t="str">
        <f>IF(G2109="","",1*ISERROR(VLOOKUP(G2109,G$1:G2108,1,FALSE)))</f>
        <v/>
      </c>
      <c r="B2109" s="40" t="str">
        <f>IF(A2109=0,0,IF(A2109="","",SUM(A$2:A2109)))</f>
        <v/>
      </c>
      <c r="C2109" s="41" t="str">
        <f>IF(H2109="","",1*ISERROR(VLOOKUP(H2109,H$1:H2108,1,FALSE)))</f>
        <v/>
      </c>
      <c r="D2109" s="40" t="str">
        <f>IF(C2109=0,0,IF(C2109="","",SUM(C$2:C2109)))</f>
        <v/>
      </c>
      <c r="E2109" s="41" t="str">
        <f>IF(H2109=0,0,IF(C2109="","",SUM(C$11:C2109)))</f>
        <v/>
      </c>
      <c r="F2109" s="41" t="str">
        <f>IF(H2109="","",COUNTIF(H$11:H2109,"="&amp;H2109))</f>
        <v/>
      </c>
      <c r="G2109" s="41" t="str">
        <f t="shared" si="288"/>
        <v/>
      </c>
      <c r="H2109" s="41" t="str">
        <f t="shared" si="289"/>
        <v/>
      </c>
      <c r="I2109" s="41" t="str">
        <f t="shared" si="290"/>
        <v/>
      </c>
      <c r="J2109" s="41" t="str">
        <f t="shared" si="291"/>
        <v/>
      </c>
      <c r="K2109" s="268"/>
      <c r="L2109" s="268"/>
      <c r="M2109" s="268"/>
      <c r="N2109" s="269"/>
      <c r="O2109" s="269"/>
      <c r="P2109" s="269"/>
      <c r="Q2109" s="270"/>
      <c r="R2109" s="271"/>
      <c r="S2109" s="268"/>
      <c r="T2109" s="268"/>
      <c r="U2109" s="268"/>
      <c r="V2109" s="268"/>
      <c r="W2109" s="65" t="str">
        <f t="shared" si="292"/>
        <v/>
      </c>
      <c r="X2109" s="65" t="str">
        <f t="shared" si="293"/>
        <v/>
      </c>
      <c r="Y2109" s="65" t="str">
        <f t="shared" si="294"/>
        <v/>
      </c>
      <c r="Z2109" s="65" t="str">
        <f t="shared" si="295"/>
        <v/>
      </c>
      <c r="AA2109" s="65" t="str">
        <f t="shared" si="296"/>
        <v/>
      </c>
    </row>
    <row r="2110" spans="1:27" x14ac:dyDescent="0.25">
      <c r="A2110" s="40" t="str">
        <f>IF(G2110="","",1*ISERROR(VLOOKUP(G2110,G$1:G2109,1,FALSE)))</f>
        <v/>
      </c>
      <c r="B2110" s="40" t="str">
        <f>IF(A2110=0,0,IF(A2110="","",SUM(A$2:A2110)))</f>
        <v/>
      </c>
      <c r="C2110" s="41" t="str">
        <f>IF(H2110="","",1*ISERROR(VLOOKUP(H2110,H$1:H2109,1,FALSE)))</f>
        <v/>
      </c>
      <c r="D2110" s="40" t="str">
        <f>IF(C2110=0,0,IF(C2110="","",SUM(C$2:C2110)))</f>
        <v/>
      </c>
      <c r="E2110" s="41" t="str">
        <f>IF(H2110=0,0,IF(C2110="","",SUM(C$11:C2110)))</f>
        <v/>
      </c>
      <c r="F2110" s="41" t="str">
        <f>IF(H2110="","",COUNTIF(H$11:H2110,"="&amp;H2110))</f>
        <v/>
      </c>
      <c r="G2110" s="41" t="str">
        <f t="shared" si="288"/>
        <v/>
      </c>
      <c r="H2110" s="41" t="str">
        <f t="shared" si="289"/>
        <v/>
      </c>
      <c r="I2110" s="41" t="str">
        <f t="shared" si="290"/>
        <v/>
      </c>
      <c r="J2110" s="41" t="str">
        <f t="shared" si="291"/>
        <v/>
      </c>
      <c r="K2110" s="268"/>
      <c r="L2110" s="268"/>
      <c r="M2110" s="268"/>
      <c r="N2110" s="269"/>
      <c r="O2110" s="269"/>
      <c r="P2110" s="269"/>
      <c r="Q2110" s="270"/>
      <c r="R2110" s="271"/>
      <c r="S2110" s="268"/>
      <c r="T2110" s="268"/>
      <c r="U2110" s="268"/>
      <c r="V2110" s="268"/>
      <c r="W2110" s="65" t="str">
        <f t="shared" si="292"/>
        <v/>
      </c>
      <c r="X2110" s="65" t="str">
        <f t="shared" si="293"/>
        <v/>
      </c>
      <c r="Y2110" s="65" t="str">
        <f t="shared" si="294"/>
        <v/>
      </c>
      <c r="Z2110" s="65" t="str">
        <f t="shared" si="295"/>
        <v/>
      </c>
      <c r="AA2110" s="65" t="str">
        <f t="shared" si="296"/>
        <v/>
      </c>
    </row>
    <row r="2111" spans="1:27" x14ac:dyDescent="0.25">
      <c r="A2111" s="40" t="str">
        <f>IF(G2111="","",1*ISERROR(VLOOKUP(G2111,G$1:G2110,1,FALSE)))</f>
        <v/>
      </c>
      <c r="B2111" s="40" t="str">
        <f>IF(A2111=0,0,IF(A2111="","",SUM(A$2:A2111)))</f>
        <v/>
      </c>
      <c r="C2111" s="41" t="str">
        <f>IF(H2111="","",1*ISERROR(VLOOKUP(H2111,H$1:H2110,1,FALSE)))</f>
        <v/>
      </c>
      <c r="D2111" s="40" t="str">
        <f>IF(C2111=0,0,IF(C2111="","",SUM(C$2:C2111)))</f>
        <v/>
      </c>
      <c r="E2111" s="41" t="str">
        <f>IF(H2111=0,0,IF(C2111="","",SUM(C$11:C2111)))</f>
        <v/>
      </c>
      <c r="F2111" s="41" t="str">
        <f>IF(H2111="","",COUNTIF(H$11:H2111,"="&amp;H2111))</f>
        <v/>
      </c>
      <c r="G2111" s="41" t="str">
        <f t="shared" si="288"/>
        <v/>
      </c>
      <c r="H2111" s="41" t="str">
        <f t="shared" si="289"/>
        <v/>
      </c>
      <c r="I2111" s="41" t="str">
        <f t="shared" si="290"/>
        <v/>
      </c>
      <c r="J2111" s="41" t="str">
        <f t="shared" si="291"/>
        <v/>
      </c>
      <c r="K2111" s="268"/>
      <c r="L2111" s="268"/>
      <c r="M2111" s="268"/>
      <c r="N2111" s="269"/>
      <c r="O2111" s="269"/>
      <c r="P2111" s="269"/>
      <c r="Q2111" s="270"/>
      <c r="R2111" s="271"/>
      <c r="S2111" s="268"/>
      <c r="T2111" s="268"/>
      <c r="U2111" s="268"/>
      <c r="V2111" s="268"/>
      <c r="W2111" s="65" t="str">
        <f t="shared" si="292"/>
        <v/>
      </c>
      <c r="X2111" s="65" t="str">
        <f t="shared" si="293"/>
        <v/>
      </c>
      <c r="Y2111" s="65" t="str">
        <f t="shared" si="294"/>
        <v/>
      </c>
      <c r="Z2111" s="65" t="str">
        <f t="shared" si="295"/>
        <v/>
      </c>
      <c r="AA2111" s="65" t="str">
        <f t="shared" si="296"/>
        <v/>
      </c>
    </row>
    <row r="2112" spans="1:27" x14ac:dyDescent="0.25">
      <c r="A2112" s="40" t="str">
        <f>IF(G2112="","",1*ISERROR(VLOOKUP(G2112,G$1:G2111,1,FALSE)))</f>
        <v/>
      </c>
      <c r="B2112" s="40" t="str">
        <f>IF(A2112=0,0,IF(A2112="","",SUM(A$2:A2112)))</f>
        <v/>
      </c>
      <c r="C2112" s="41" t="str">
        <f>IF(H2112="","",1*ISERROR(VLOOKUP(H2112,H$1:H2111,1,FALSE)))</f>
        <v/>
      </c>
      <c r="D2112" s="40" t="str">
        <f>IF(C2112=0,0,IF(C2112="","",SUM(C$2:C2112)))</f>
        <v/>
      </c>
      <c r="E2112" s="41" t="str">
        <f>IF(H2112=0,0,IF(C2112="","",SUM(C$11:C2112)))</f>
        <v/>
      </c>
      <c r="F2112" s="41" t="str">
        <f>IF(H2112="","",COUNTIF(H$11:H2112,"="&amp;H2112))</f>
        <v/>
      </c>
      <c r="G2112" s="41" t="str">
        <f t="shared" si="288"/>
        <v/>
      </c>
      <c r="H2112" s="41" t="str">
        <f t="shared" si="289"/>
        <v/>
      </c>
      <c r="I2112" s="41" t="str">
        <f t="shared" si="290"/>
        <v/>
      </c>
      <c r="J2112" s="41" t="str">
        <f t="shared" si="291"/>
        <v/>
      </c>
      <c r="K2112" s="268"/>
      <c r="L2112" s="268"/>
      <c r="M2112" s="268"/>
      <c r="N2112" s="269"/>
      <c r="O2112" s="269"/>
      <c r="P2112" s="269"/>
      <c r="Q2112" s="270"/>
      <c r="R2112" s="271"/>
      <c r="S2112" s="268"/>
      <c r="T2112" s="268"/>
      <c r="U2112" s="268"/>
      <c r="V2112" s="268"/>
      <c r="W2112" s="65" t="str">
        <f t="shared" si="292"/>
        <v/>
      </c>
      <c r="X2112" s="65" t="str">
        <f t="shared" si="293"/>
        <v/>
      </c>
      <c r="Y2112" s="65" t="str">
        <f t="shared" si="294"/>
        <v/>
      </c>
      <c r="Z2112" s="65" t="str">
        <f t="shared" si="295"/>
        <v/>
      </c>
      <c r="AA2112" s="65" t="str">
        <f t="shared" si="296"/>
        <v/>
      </c>
    </row>
    <row r="2113" spans="1:27" x14ac:dyDescent="0.25">
      <c r="A2113" s="40" t="str">
        <f>IF(G2113="","",1*ISERROR(VLOOKUP(G2113,G$1:G2112,1,FALSE)))</f>
        <v/>
      </c>
      <c r="B2113" s="40" t="str">
        <f>IF(A2113=0,0,IF(A2113="","",SUM(A$2:A2113)))</f>
        <v/>
      </c>
      <c r="C2113" s="41" t="str">
        <f>IF(H2113="","",1*ISERROR(VLOOKUP(H2113,H$1:H2112,1,FALSE)))</f>
        <v/>
      </c>
      <c r="D2113" s="40" t="str">
        <f>IF(C2113=0,0,IF(C2113="","",SUM(C$2:C2113)))</f>
        <v/>
      </c>
      <c r="E2113" s="41" t="str">
        <f>IF(H2113=0,0,IF(C2113="","",SUM(C$11:C2113)))</f>
        <v/>
      </c>
      <c r="F2113" s="41" t="str">
        <f>IF(H2113="","",COUNTIF(H$11:H2113,"="&amp;H2113))</f>
        <v/>
      </c>
      <c r="G2113" s="41" t="str">
        <f t="shared" si="288"/>
        <v/>
      </c>
      <c r="H2113" s="41" t="str">
        <f t="shared" si="289"/>
        <v/>
      </c>
      <c r="I2113" s="41" t="str">
        <f t="shared" si="290"/>
        <v/>
      </c>
      <c r="J2113" s="41" t="str">
        <f t="shared" si="291"/>
        <v/>
      </c>
      <c r="K2113" s="268"/>
      <c r="L2113" s="268"/>
      <c r="M2113" s="268"/>
      <c r="N2113" s="269"/>
      <c r="O2113" s="269"/>
      <c r="P2113" s="269"/>
      <c r="Q2113" s="270"/>
      <c r="R2113" s="271"/>
      <c r="S2113" s="268"/>
      <c r="T2113" s="268"/>
      <c r="U2113" s="268"/>
      <c r="V2113" s="268"/>
      <c r="W2113" s="65" t="str">
        <f t="shared" si="292"/>
        <v/>
      </c>
      <c r="X2113" s="65" t="str">
        <f t="shared" si="293"/>
        <v/>
      </c>
      <c r="Y2113" s="65" t="str">
        <f t="shared" si="294"/>
        <v/>
      </c>
      <c r="Z2113" s="65" t="str">
        <f t="shared" si="295"/>
        <v/>
      </c>
      <c r="AA2113" s="65" t="str">
        <f t="shared" si="296"/>
        <v/>
      </c>
    </row>
    <row r="2114" spans="1:27" x14ac:dyDescent="0.25">
      <c r="A2114" s="40" t="str">
        <f>IF(G2114="","",1*ISERROR(VLOOKUP(G2114,G$1:G2113,1,FALSE)))</f>
        <v/>
      </c>
      <c r="B2114" s="40" t="str">
        <f>IF(A2114=0,0,IF(A2114="","",SUM(A$2:A2114)))</f>
        <v/>
      </c>
      <c r="C2114" s="41" t="str">
        <f>IF(H2114="","",1*ISERROR(VLOOKUP(H2114,H$1:H2113,1,FALSE)))</f>
        <v/>
      </c>
      <c r="D2114" s="40" t="str">
        <f>IF(C2114=0,0,IF(C2114="","",SUM(C$2:C2114)))</f>
        <v/>
      </c>
      <c r="E2114" s="41" t="str">
        <f>IF(H2114=0,0,IF(C2114="","",SUM(C$11:C2114)))</f>
        <v/>
      </c>
      <c r="F2114" s="41" t="str">
        <f>IF(H2114="","",COUNTIF(H$11:H2114,"="&amp;H2114))</f>
        <v/>
      </c>
      <c r="G2114" s="41" t="str">
        <f t="shared" ref="G2114:G2177" si="297">IF(K2114="","",IF(M2114="","",CONCATENATE(K2114,"-",M2114)))</f>
        <v/>
      </c>
      <c r="H2114" s="41" t="str">
        <f t="shared" ref="H2114:H2177" si="298">IF(G2114="","",CONCATENATE(G2114,"-",N2114))</f>
        <v/>
      </c>
      <c r="I2114" s="41" t="str">
        <f t="shared" ref="I2114:I2177" si="299">IF(H2114="","",CONCATENATE(H2114,"-",F2114))</f>
        <v/>
      </c>
      <c r="J2114" s="41" t="str">
        <f t="shared" ref="J2114:J2177" si="300">IF(G2114="","",CONCATENATE(G2114,"-",O2114))</f>
        <v/>
      </c>
      <c r="K2114" s="268"/>
      <c r="L2114" s="268"/>
      <c r="M2114" s="268"/>
      <c r="N2114" s="269"/>
      <c r="O2114" s="269"/>
      <c r="P2114" s="269"/>
      <c r="Q2114" s="270"/>
      <c r="R2114" s="271"/>
      <c r="S2114" s="268"/>
      <c r="T2114" s="268"/>
      <c r="U2114" s="268"/>
      <c r="V2114" s="268"/>
      <c r="W2114" s="65" t="str">
        <f t="shared" ref="W2114:W2177" si="301">IF(S2114="","",IF(S2114="Yes",1,0))</f>
        <v/>
      </c>
      <c r="X2114" s="65" t="str">
        <f t="shared" ref="X2114:X2177" si="302">IF(T2114="","",IF(T2114="Yes",1,0))</f>
        <v/>
      </c>
      <c r="Y2114" s="65" t="str">
        <f t="shared" ref="Y2114:Y2177" si="303">IF(U2114="","",IF(U2114="Yes",1,0))</f>
        <v/>
      </c>
      <c r="Z2114" s="65" t="str">
        <f t="shared" ref="Z2114:Z2177" si="304">IF(V2114="","",IF(V2114="Yes",1,0))</f>
        <v/>
      </c>
      <c r="AA2114" s="65" t="str">
        <f t="shared" ref="AA2114:AA2177" si="305">IF(N2114="","",CONCATENATE(N2114,"-",O2114))</f>
        <v/>
      </c>
    </row>
    <row r="2115" spans="1:27" x14ac:dyDescent="0.25">
      <c r="A2115" s="40" t="str">
        <f>IF(G2115="","",1*ISERROR(VLOOKUP(G2115,G$1:G2114,1,FALSE)))</f>
        <v/>
      </c>
      <c r="B2115" s="40" t="str">
        <f>IF(A2115=0,0,IF(A2115="","",SUM(A$2:A2115)))</f>
        <v/>
      </c>
      <c r="C2115" s="41" t="str">
        <f>IF(H2115="","",1*ISERROR(VLOOKUP(H2115,H$1:H2114,1,FALSE)))</f>
        <v/>
      </c>
      <c r="D2115" s="40" t="str">
        <f>IF(C2115=0,0,IF(C2115="","",SUM(C$2:C2115)))</f>
        <v/>
      </c>
      <c r="E2115" s="41" t="str">
        <f>IF(H2115=0,0,IF(C2115="","",SUM(C$11:C2115)))</f>
        <v/>
      </c>
      <c r="F2115" s="41" t="str">
        <f>IF(H2115="","",COUNTIF(H$11:H2115,"="&amp;H2115))</f>
        <v/>
      </c>
      <c r="G2115" s="41" t="str">
        <f t="shared" si="297"/>
        <v/>
      </c>
      <c r="H2115" s="41" t="str">
        <f t="shared" si="298"/>
        <v/>
      </c>
      <c r="I2115" s="41" t="str">
        <f t="shared" si="299"/>
        <v/>
      </c>
      <c r="J2115" s="41" t="str">
        <f t="shared" si="300"/>
        <v/>
      </c>
      <c r="K2115" s="268"/>
      <c r="L2115" s="268"/>
      <c r="M2115" s="268"/>
      <c r="N2115" s="269"/>
      <c r="O2115" s="269"/>
      <c r="P2115" s="269"/>
      <c r="Q2115" s="270"/>
      <c r="R2115" s="271"/>
      <c r="S2115" s="268"/>
      <c r="T2115" s="268"/>
      <c r="U2115" s="268"/>
      <c r="V2115" s="268"/>
      <c r="W2115" s="65" t="str">
        <f t="shared" si="301"/>
        <v/>
      </c>
      <c r="X2115" s="65" t="str">
        <f t="shared" si="302"/>
        <v/>
      </c>
      <c r="Y2115" s="65" t="str">
        <f t="shared" si="303"/>
        <v/>
      </c>
      <c r="Z2115" s="65" t="str">
        <f t="shared" si="304"/>
        <v/>
      </c>
      <c r="AA2115" s="65" t="str">
        <f t="shared" si="305"/>
        <v/>
      </c>
    </row>
    <row r="2116" spans="1:27" x14ac:dyDescent="0.25">
      <c r="A2116" s="40" t="str">
        <f>IF(G2116="","",1*ISERROR(VLOOKUP(G2116,G$1:G2115,1,FALSE)))</f>
        <v/>
      </c>
      <c r="B2116" s="40" t="str">
        <f>IF(A2116=0,0,IF(A2116="","",SUM(A$2:A2116)))</f>
        <v/>
      </c>
      <c r="C2116" s="41" t="str">
        <f>IF(H2116="","",1*ISERROR(VLOOKUP(H2116,H$1:H2115,1,FALSE)))</f>
        <v/>
      </c>
      <c r="D2116" s="40" t="str">
        <f>IF(C2116=0,0,IF(C2116="","",SUM(C$2:C2116)))</f>
        <v/>
      </c>
      <c r="E2116" s="41" t="str">
        <f>IF(H2116=0,0,IF(C2116="","",SUM(C$11:C2116)))</f>
        <v/>
      </c>
      <c r="F2116" s="41" t="str">
        <f>IF(H2116="","",COUNTIF(H$11:H2116,"="&amp;H2116))</f>
        <v/>
      </c>
      <c r="G2116" s="41" t="str">
        <f t="shared" si="297"/>
        <v/>
      </c>
      <c r="H2116" s="41" t="str">
        <f t="shared" si="298"/>
        <v/>
      </c>
      <c r="I2116" s="41" t="str">
        <f t="shared" si="299"/>
        <v/>
      </c>
      <c r="J2116" s="41" t="str">
        <f t="shared" si="300"/>
        <v/>
      </c>
      <c r="K2116" s="268"/>
      <c r="L2116" s="268"/>
      <c r="M2116" s="268"/>
      <c r="N2116" s="269"/>
      <c r="O2116" s="269"/>
      <c r="P2116" s="269"/>
      <c r="Q2116" s="270"/>
      <c r="R2116" s="271"/>
      <c r="S2116" s="268"/>
      <c r="T2116" s="268"/>
      <c r="U2116" s="268"/>
      <c r="V2116" s="268"/>
      <c r="W2116" s="65" t="str">
        <f t="shared" si="301"/>
        <v/>
      </c>
      <c r="X2116" s="65" t="str">
        <f t="shared" si="302"/>
        <v/>
      </c>
      <c r="Y2116" s="65" t="str">
        <f t="shared" si="303"/>
        <v/>
      </c>
      <c r="Z2116" s="65" t="str">
        <f t="shared" si="304"/>
        <v/>
      </c>
      <c r="AA2116" s="65" t="str">
        <f t="shared" si="305"/>
        <v/>
      </c>
    </row>
    <row r="2117" spans="1:27" x14ac:dyDescent="0.25">
      <c r="A2117" s="40" t="str">
        <f>IF(G2117="","",1*ISERROR(VLOOKUP(G2117,G$1:G2116,1,FALSE)))</f>
        <v/>
      </c>
      <c r="B2117" s="40" t="str">
        <f>IF(A2117=0,0,IF(A2117="","",SUM(A$2:A2117)))</f>
        <v/>
      </c>
      <c r="C2117" s="41" t="str">
        <f>IF(H2117="","",1*ISERROR(VLOOKUP(H2117,H$1:H2116,1,FALSE)))</f>
        <v/>
      </c>
      <c r="D2117" s="40" t="str">
        <f>IF(C2117=0,0,IF(C2117="","",SUM(C$2:C2117)))</f>
        <v/>
      </c>
      <c r="E2117" s="41" t="str">
        <f>IF(H2117=0,0,IF(C2117="","",SUM(C$11:C2117)))</f>
        <v/>
      </c>
      <c r="F2117" s="41" t="str">
        <f>IF(H2117="","",COUNTIF(H$11:H2117,"="&amp;H2117))</f>
        <v/>
      </c>
      <c r="G2117" s="41" t="str">
        <f t="shared" si="297"/>
        <v/>
      </c>
      <c r="H2117" s="41" t="str">
        <f t="shared" si="298"/>
        <v/>
      </c>
      <c r="I2117" s="41" t="str">
        <f t="shared" si="299"/>
        <v/>
      </c>
      <c r="J2117" s="41" t="str">
        <f t="shared" si="300"/>
        <v/>
      </c>
      <c r="K2117" s="268"/>
      <c r="L2117" s="268"/>
      <c r="M2117" s="268"/>
      <c r="N2117" s="269"/>
      <c r="O2117" s="269"/>
      <c r="P2117" s="269"/>
      <c r="Q2117" s="270"/>
      <c r="R2117" s="271"/>
      <c r="S2117" s="268"/>
      <c r="T2117" s="268"/>
      <c r="U2117" s="268"/>
      <c r="V2117" s="268"/>
      <c r="W2117" s="65" t="str">
        <f t="shared" si="301"/>
        <v/>
      </c>
      <c r="X2117" s="65" t="str">
        <f t="shared" si="302"/>
        <v/>
      </c>
      <c r="Y2117" s="65" t="str">
        <f t="shared" si="303"/>
        <v/>
      </c>
      <c r="Z2117" s="65" t="str">
        <f t="shared" si="304"/>
        <v/>
      </c>
      <c r="AA2117" s="65" t="str">
        <f t="shared" si="305"/>
        <v/>
      </c>
    </row>
    <row r="2118" spans="1:27" x14ac:dyDescent="0.25">
      <c r="A2118" s="40" t="str">
        <f>IF(G2118="","",1*ISERROR(VLOOKUP(G2118,G$1:G2117,1,FALSE)))</f>
        <v/>
      </c>
      <c r="B2118" s="40" t="str">
        <f>IF(A2118=0,0,IF(A2118="","",SUM(A$2:A2118)))</f>
        <v/>
      </c>
      <c r="C2118" s="41" t="str">
        <f>IF(H2118="","",1*ISERROR(VLOOKUP(H2118,H$1:H2117,1,FALSE)))</f>
        <v/>
      </c>
      <c r="D2118" s="40" t="str">
        <f>IF(C2118=0,0,IF(C2118="","",SUM(C$2:C2118)))</f>
        <v/>
      </c>
      <c r="E2118" s="41" t="str">
        <f>IF(H2118=0,0,IF(C2118="","",SUM(C$11:C2118)))</f>
        <v/>
      </c>
      <c r="F2118" s="41" t="str">
        <f>IF(H2118="","",COUNTIF(H$11:H2118,"="&amp;H2118))</f>
        <v/>
      </c>
      <c r="G2118" s="41" t="str">
        <f t="shared" si="297"/>
        <v/>
      </c>
      <c r="H2118" s="41" t="str">
        <f t="shared" si="298"/>
        <v/>
      </c>
      <c r="I2118" s="41" t="str">
        <f t="shared" si="299"/>
        <v/>
      </c>
      <c r="J2118" s="41" t="str">
        <f t="shared" si="300"/>
        <v/>
      </c>
      <c r="K2118" s="268"/>
      <c r="L2118" s="268"/>
      <c r="M2118" s="268"/>
      <c r="N2118" s="269"/>
      <c r="O2118" s="269"/>
      <c r="P2118" s="269"/>
      <c r="Q2118" s="270"/>
      <c r="R2118" s="271"/>
      <c r="S2118" s="268"/>
      <c r="T2118" s="268"/>
      <c r="U2118" s="268"/>
      <c r="V2118" s="268"/>
      <c r="W2118" s="65" t="str">
        <f t="shared" si="301"/>
        <v/>
      </c>
      <c r="X2118" s="65" t="str">
        <f t="shared" si="302"/>
        <v/>
      </c>
      <c r="Y2118" s="65" t="str">
        <f t="shared" si="303"/>
        <v/>
      </c>
      <c r="Z2118" s="65" t="str">
        <f t="shared" si="304"/>
        <v/>
      </c>
      <c r="AA2118" s="65" t="str">
        <f t="shared" si="305"/>
        <v/>
      </c>
    </row>
    <row r="2119" spans="1:27" x14ac:dyDescent="0.25">
      <c r="A2119" s="40" t="str">
        <f>IF(G2119="","",1*ISERROR(VLOOKUP(G2119,G$1:G2118,1,FALSE)))</f>
        <v/>
      </c>
      <c r="B2119" s="40" t="str">
        <f>IF(A2119=0,0,IF(A2119="","",SUM(A$2:A2119)))</f>
        <v/>
      </c>
      <c r="C2119" s="41" t="str">
        <f>IF(H2119="","",1*ISERROR(VLOOKUP(H2119,H$1:H2118,1,FALSE)))</f>
        <v/>
      </c>
      <c r="D2119" s="40" t="str">
        <f>IF(C2119=0,0,IF(C2119="","",SUM(C$2:C2119)))</f>
        <v/>
      </c>
      <c r="E2119" s="41" t="str">
        <f>IF(H2119=0,0,IF(C2119="","",SUM(C$11:C2119)))</f>
        <v/>
      </c>
      <c r="F2119" s="41" t="str">
        <f>IF(H2119="","",COUNTIF(H$11:H2119,"="&amp;H2119))</f>
        <v/>
      </c>
      <c r="G2119" s="41" t="str">
        <f t="shared" si="297"/>
        <v/>
      </c>
      <c r="H2119" s="41" t="str">
        <f t="shared" si="298"/>
        <v/>
      </c>
      <c r="I2119" s="41" t="str">
        <f t="shared" si="299"/>
        <v/>
      </c>
      <c r="J2119" s="41" t="str">
        <f t="shared" si="300"/>
        <v/>
      </c>
      <c r="K2119" s="268"/>
      <c r="L2119" s="268"/>
      <c r="M2119" s="268"/>
      <c r="N2119" s="269"/>
      <c r="O2119" s="269"/>
      <c r="P2119" s="269"/>
      <c r="Q2119" s="270"/>
      <c r="R2119" s="271"/>
      <c r="S2119" s="268"/>
      <c r="T2119" s="268"/>
      <c r="U2119" s="268"/>
      <c r="V2119" s="268"/>
      <c r="W2119" s="65" t="str">
        <f t="shared" si="301"/>
        <v/>
      </c>
      <c r="X2119" s="65" t="str">
        <f t="shared" si="302"/>
        <v/>
      </c>
      <c r="Y2119" s="65" t="str">
        <f t="shared" si="303"/>
        <v/>
      </c>
      <c r="Z2119" s="65" t="str">
        <f t="shared" si="304"/>
        <v/>
      </c>
      <c r="AA2119" s="65" t="str">
        <f t="shared" si="305"/>
        <v/>
      </c>
    </row>
    <row r="2120" spans="1:27" x14ac:dyDescent="0.25">
      <c r="A2120" s="40" t="str">
        <f>IF(G2120="","",1*ISERROR(VLOOKUP(G2120,G$1:G2119,1,FALSE)))</f>
        <v/>
      </c>
      <c r="B2120" s="40" t="str">
        <f>IF(A2120=0,0,IF(A2120="","",SUM(A$2:A2120)))</f>
        <v/>
      </c>
      <c r="C2120" s="41" t="str">
        <f>IF(H2120="","",1*ISERROR(VLOOKUP(H2120,H$1:H2119,1,FALSE)))</f>
        <v/>
      </c>
      <c r="D2120" s="40" t="str">
        <f>IF(C2120=0,0,IF(C2120="","",SUM(C$2:C2120)))</f>
        <v/>
      </c>
      <c r="E2120" s="41" t="str">
        <f>IF(H2120=0,0,IF(C2120="","",SUM(C$11:C2120)))</f>
        <v/>
      </c>
      <c r="F2120" s="41" t="str">
        <f>IF(H2120="","",COUNTIF(H$11:H2120,"="&amp;H2120))</f>
        <v/>
      </c>
      <c r="G2120" s="41" t="str">
        <f t="shared" si="297"/>
        <v/>
      </c>
      <c r="H2120" s="41" t="str">
        <f t="shared" si="298"/>
        <v/>
      </c>
      <c r="I2120" s="41" t="str">
        <f t="shared" si="299"/>
        <v/>
      </c>
      <c r="J2120" s="41" t="str">
        <f t="shared" si="300"/>
        <v/>
      </c>
      <c r="K2120" s="268"/>
      <c r="L2120" s="268"/>
      <c r="M2120" s="268"/>
      <c r="N2120" s="269"/>
      <c r="O2120" s="269"/>
      <c r="P2120" s="269"/>
      <c r="Q2120" s="270"/>
      <c r="R2120" s="271"/>
      <c r="S2120" s="268"/>
      <c r="T2120" s="268"/>
      <c r="U2120" s="268"/>
      <c r="V2120" s="268"/>
      <c r="W2120" s="65" t="str">
        <f t="shared" si="301"/>
        <v/>
      </c>
      <c r="X2120" s="65" t="str">
        <f t="shared" si="302"/>
        <v/>
      </c>
      <c r="Y2120" s="65" t="str">
        <f t="shared" si="303"/>
        <v/>
      </c>
      <c r="Z2120" s="65" t="str">
        <f t="shared" si="304"/>
        <v/>
      </c>
      <c r="AA2120" s="65" t="str">
        <f t="shared" si="305"/>
        <v/>
      </c>
    </row>
    <row r="2121" spans="1:27" x14ac:dyDescent="0.25">
      <c r="A2121" s="40" t="str">
        <f>IF(G2121="","",1*ISERROR(VLOOKUP(G2121,G$1:G2120,1,FALSE)))</f>
        <v/>
      </c>
      <c r="B2121" s="40" t="str">
        <f>IF(A2121=0,0,IF(A2121="","",SUM(A$2:A2121)))</f>
        <v/>
      </c>
      <c r="C2121" s="41" t="str">
        <f>IF(H2121="","",1*ISERROR(VLOOKUP(H2121,H$1:H2120,1,FALSE)))</f>
        <v/>
      </c>
      <c r="D2121" s="40" t="str">
        <f>IF(C2121=0,0,IF(C2121="","",SUM(C$2:C2121)))</f>
        <v/>
      </c>
      <c r="E2121" s="41" t="str">
        <f>IF(H2121=0,0,IF(C2121="","",SUM(C$11:C2121)))</f>
        <v/>
      </c>
      <c r="F2121" s="41" t="str">
        <f>IF(H2121="","",COUNTIF(H$11:H2121,"="&amp;H2121))</f>
        <v/>
      </c>
      <c r="G2121" s="41" t="str">
        <f t="shared" si="297"/>
        <v/>
      </c>
      <c r="H2121" s="41" t="str">
        <f t="shared" si="298"/>
        <v/>
      </c>
      <c r="I2121" s="41" t="str">
        <f t="shared" si="299"/>
        <v/>
      </c>
      <c r="J2121" s="41" t="str">
        <f t="shared" si="300"/>
        <v/>
      </c>
      <c r="K2121" s="268"/>
      <c r="L2121" s="268"/>
      <c r="M2121" s="268"/>
      <c r="N2121" s="269"/>
      <c r="O2121" s="269"/>
      <c r="P2121" s="269"/>
      <c r="Q2121" s="270"/>
      <c r="R2121" s="271"/>
      <c r="S2121" s="268"/>
      <c r="T2121" s="268"/>
      <c r="U2121" s="268"/>
      <c r="V2121" s="268"/>
      <c r="W2121" s="65" t="str">
        <f t="shared" si="301"/>
        <v/>
      </c>
      <c r="X2121" s="65" t="str">
        <f t="shared" si="302"/>
        <v/>
      </c>
      <c r="Y2121" s="65" t="str">
        <f t="shared" si="303"/>
        <v/>
      </c>
      <c r="Z2121" s="65" t="str">
        <f t="shared" si="304"/>
        <v/>
      </c>
      <c r="AA2121" s="65" t="str">
        <f t="shared" si="305"/>
        <v/>
      </c>
    </row>
    <row r="2122" spans="1:27" x14ac:dyDescent="0.25">
      <c r="A2122" s="40" t="str">
        <f>IF(G2122="","",1*ISERROR(VLOOKUP(G2122,G$1:G2121,1,FALSE)))</f>
        <v/>
      </c>
      <c r="B2122" s="40" t="str">
        <f>IF(A2122=0,0,IF(A2122="","",SUM(A$2:A2122)))</f>
        <v/>
      </c>
      <c r="C2122" s="41" t="str">
        <f>IF(H2122="","",1*ISERROR(VLOOKUP(H2122,H$1:H2121,1,FALSE)))</f>
        <v/>
      </c>
      <c r="D2122" s="40" t="str">
        <f>IF(C2122=0,0,IF(C2122="","",SUM(C$2:C2122)))</f>
        <v/>
      </c>
      <c r="E2122" s="41" t="str">
        <f>IF(H2122=0,0,IF(C2122="","",SUM(C$11:C2122)))</f>
        <v/>
      </c>
      <c r="F2122" s="41" t="str">
        <f>IF(H2122="","",COUNTIF(H$11:H2122,"="&amp;H2122))</f>
        <v/>
      </c>
      <c r="G2122" s="41" t="str">
        <f t="shared" si="297"/>
        <v/>
      </c>
      <c r="H2122" s="41" t="str">
        <f t="shared" si="298"/>
        <v/>
      </c>
      <c r="I2122" s="41" t="str">
        <f t="shared" si="299"/>
        <v/>
      </c>
      <c r="J2122" s="41" t="str">
        <f t="shared" si="300"/>
        <v/>
      </c>
      <c r="K2122" s="268"/>
      <c r="L2122" s="268"/>
      <c r="M2122" s="268"/>
      <c r="N2122" s="269"/>
      <c r="O2122" s="269"/>
      <c r="P2122" s="269"/>
      <c r="Q2122" s="270"/>
      <c r="R2122" s="271"/>
      <c r="S2122" s="268"/>
      <c r="T2122" s="268"/>
      <c r="U2122" s="268"/>
      <c r="V2122" s="268"/>
      <c r="W2122" s="65" t="str">
        <f t="shared" si="301"/>
        <v/>
      </c>
      <c r="X2122" s="65" t="str">
        <f t="shared" si="302"/>
        <v/>
      </c>
      <c r="Y2122" s="65" t="str">
        <f t="shared" si="303"/>
        <v/>
      </c>
      <c r="Z2122" s="65" t="str">
        <f t="shared" si="304"/>
        <v/>
      </c>
      <c r="AA2122" s="65" t="str">
        <f t="shared" si="305"/>
        <v/>
      </c>
    </row>
    <row r="2123" spans="1:27" x14ac:dyDescent="0.25">
      <c r="A2123" s="40" t="str">
        <f>IF(G2123="","",1*ISERROR(VLOOKUP(G2123,G$1:G2122,1,FALSE)))</f>
        <v/>
      </c>
      <c r="B2123" s="40" t="str">
        <f>IF(A2123=0,0,IF(A2123="","",SUM(A$2:A2123)))</f>
        <v/>
      </c>
      <c r="C2123" s="41" t="str">
        <f>IF(H2123="","",1*ISERROR(VLOOKUP(H2123,H$1:H2122,1,FALSE)))</f>
        <v/>
      </c>
      <c r="D2123" s="40" t="str">
        <f>IF(C2123=0,0,IF(C2123="","",SUM(C$2:C2123)))</f>
        <v/>
      </c>
      <c r="E2123" s="41" t="str">
        <f>IF(H2123=0,0,IF(C2123="","",SUM(C$11:C2123)))</f>
        <v/>
      </c>
      <c r="F2123" s="41" t="str">
        <f>IF(H2123="","",COUNTIF(H$11:H2123,"="&amp;H2123))</f>
        <v/>
      </c>
      <c r="G2123" s="41" t="str">
        <f t="shared" si="297"/>
        <v/>
      </c>
      <c r="H2123" s="41" t="str">
        <f t="shared" si="298"/>
        <v/>
      </c>
      <c r="I2123" s="41" t="str">
        <f t="shared" si="299"/>
        <v/>
      </c>
      <c r="J2123" s="41" t="str">
        <f t="shared" si="300"/>
        <v/>
      </c>
      <c r="K2123" s="268"/>
      <c r="L2123" s="268"/>
      <c r="M2123" s="268"/>
      <c r="N2123" s="269"/>
      <c r="O2123" s="269"/>
      <c r="P2123" s="269"/>
      <c r="Q2123" s="270"/>
      <c r="R2123" s="271"/>
      <c r="S2123" s="268"/>
      <c r="T2123" s="268"/>
      <c r="U2123" s="268"/>
      <c r="V2123" s="268"/>
      <c r="W2123" s="65" t="str">
        <f t="shared" si="301"/>
        <v/>
      </c>
      <c r="X2123" s="65" t="str">
        <f t="shared" si="302"/>
        <v/>
      </c>
      <c r="Y2123" s="65" t="str">
        <f t="shared" si="303"/>
        <v/>
      </c>
      <c r="Z2123" s="65" t="str">
        <f t="shared" si="304"/>
        <v/>
      </c>
      <c r="AA2123" s="65" t="str">
        <f t="shared" si="305"/>
        <v/>
      </c>
    </row>
    <row r="2124" spans="1:27" x14ac:dyDescent="0.25">
      <c r="A2124" s="40" t="str">
        <f>IF(G2124="","",1*ISERROR(VLOOKUP(G2124,G$1:G2123,1,FALSE)))</f>
        <v/>
      </c>
      <c r="B2124" s="40" t="str">
        <f>IF(A2124=0,0,IF(A2124="","",SUM(A$2:A2124)))</f>
        <v/>
      </c>
      <c r="C2124" s="41" t="str">
        <f>IF(H2124="","",1*ISERROR(VLOOKUP(H2124,H$1:H2123,1,FALSE)))</f>
        <v/>
      </c>
      <c r="D2124" s="40" t="str">
        <f>IF(C2124=0,0,IF(C2124="","",SUM(C$2:C2124)))</f>
        <v/>
      </c>
      <c r="E2124" s="41" t="str">
        <f>IF(H2124=0,0,IF(C2124="","",SUM(C$11:C2124)))</f>
        <v/>
      </c>
      <c r="F2124" s="41" t="str">
        <f>IF(H2124="","",COUNTIF(H$11:H2124,"="&amp;H2124))</f>
        <v/>
      </c>
      <c r="G2124" s="41" t="str">
        <f t="shared" si="297"/>
        <v/>
      </c>
      <c r="H2124" s="41" t="str">
        <f t="shared" si="298"/>
        <v/>
      </c>
      <c r="I2124" s="41" t="str">
        <f t="shared" si="299"/>
        <v/>
      </c>
      <c r="J2124" s="41" t="str">
        <f t="shared" si="300"/>
        <v/>
      </c>
      <c r="K2124" s="268"/>
      <c r="L2124" s="268"/>
      <c r="M2124" s="268"/>
      <c r="N2124" s="269"/>
      <c r="O2124" s="269"/>
      <c r="P2124" s="269"/>
      <c r="Q2124" s="270"/>
      <c r="R2124" s="271"/>
      <c r="S2124" s="268"/>
      <c r="T2124" s="268"/>
      <c r="U2124" s="268"/>
      <c r="V2124" s="268"/>
      <c r="W2124" s="65" t="str">
        <f t="shared" si="301"/>
        <v/>
      </c>
      <c r="X2124" s="65" t="str">
        <f t="shared" si="302"/>
        <v/>
      </c>
      <c r="Y2124" s="65" t="str">
        <f t="shared" si="303"/>
        <v/>
      </c>
      <c r="Z2124" s="65" t="str">
        <f t="shared" si="304"/>
        <v/>
      </c>
      <c r="AA2124" s="65" t="str">
        <f t="shared" si="305"/>
        <v/>
      </c>
    </row>
    <row r="2125" spans="1:27" x14ac:dyDescent="0.25">
      <c r="A2125" s="40" t="str">
        <f>IF(G2125="","",1*ISERROR(VLOOKUP(G2125,G$1:G2124,1,FALSE)))</f>
        <v/>
      </c>
      <c r="B2125" s="40" t="str">
        <f>IF(A2125=0,0,IF(A2125="","",SUM(A$2:A2125)))</f>
        <v/>
      </c>
      <c r="C2125" s="41" t="str">
        <f>IF(H2125="","",1*ISERROR(VLOOKUP(H2125,H$1:H2124,1,FALSE)))</f>
        <v/>
      </c>
      <c r="D2125" s="40" t="str">
        <f>IF(C2125=0,0,IF(C2125="","",SUM(C$2:C2125)))</f>
        <v/>
      </c>
      <c r="E2125" s="41" t="str">
        <f>IF(H2125=0,0,IF(C2125="","",SUM(C$11:C2125)))</f>
        <v/>
      </c>
      <c r="F2125" s="41" t="str">
        <f>IF(H2125="","",COUNTIF(H$11:H2125,"="&amp;H2125))</f>
        <v/>
      </c>
      <c r="G2125" s="41" t="str">
        <f t="shared" si="297"/>
        <v/>
      </c>
      <c r="H2125" s="41" t="str">
        <f t="shared" si="298"/>
        <v/>
      </c>
      <c r="I2125" s="41" t="str">
        <f t="shared" si="299"/>
        <v/>
      </c>
      <c r="J2125" s="41" t="str">
        <f t="shared" si="300"/>
        <v/>
      </c>
      <c r="K2125" s="268"/>
      <c r="L2125" s="268"/>
      <c r="M2125" s="268"/>
      <c r="N2125" s="269"/>
      <c r="O2125" s="269"/>
      <c r="P2125" s="269"/>
      <c r="Q2125" s="270"/>
      <c r="R2125" s="271"/>
      <c r="S2125" s="268"/>
      <c r="T2125" s="268"/>
      <c r="U2125" s="268"/>
      <c r="V2125" s="268"/>
      <c r="W2125" s="65" t="str">
        <f t="shared" si="301"/>
        <v/>
      </c>
      <c r="X2125" s="65" t="str">
        <f t="shared" si="302"/>
        <v/>
      </c>
      <c r="Y2125" s="65" t="str">
        <f t="shared" si="303"/>
        <v/>
      </c>
      <c r="Z2125" s="65" t="str">
        <f t="shared" si="304"/>
        <v/>
      </c>
      <c r="AA2125" s="65" t="str">
        <f t="shared" si="305"/>
        <v/>
      </c>
    </row>
    <row r="2126" spans="1:27" x14ac:dyDescent="0.25">
      <c r="A2126" s="40" t="str">
        <f>IF(G2126="","",1*ISERROR(VLOOKUP(G2126,G$1:G2125,1,FALSE)))</f>
        <v/>
      </c>
      <c r="B2126" s="40" t="str">
        <f>IF(A2126=0,0,IF(A2126="","",SUM(A$2:A2126)))</f>
        <v/>
      </c>
      <c r="C2126" s="41" t="str">
        <f>IF(H2126="","",1*ISERROR(VLOOKUP(H2126,H$1:H2125,1,FALSE)))</f>
        <v/>
      </c>
      <c r="D2126" s="40" t="str">
        <f>IF(C2126=0,0,IF(C2126="","",SUM(C$2:C2126)))</f>
        <v/>
      </c>
      <c r="E2126" s="41" t="str">
        <f>IF(H2126=0,0,IF(C2126="","",SUM(C$11:C2126)))</f>
        <v/>
      </c>
      <c r="F2126" s="41" t="str">
        <f>IF(H2126="","",COUNTIF(H$11:H2126,"="&amp;H2126))</f>
        <v/>
      </c>
      <c r="G2126" s="41" t="str">
        <f t="shared" si="297"/>
        <v/>
      </c>
      <c r="H2126" s="41" t="str">
        <f t="shared" si="298"/>
        <v/>
      </c>
      <c r="I2126" s="41" t="str">
        <f t="shared" si="299"/>
        <v/>
      </c>
      <c r="J2126" s="41" t="str">
        <f t="shared" si="300"/>
        <v/>
      </c>
      <c r="K2126" s="268"/>
      <c r="L2126" s="268"/>
      <c r="M2126" s="268"/>
      <c r="N2126" s="269"/>
      <c r="O2126" s="269"/>
      <c r="P2126" s="269"/>
      <c r="Q2126" s="270"/>
      <c r="R2126" s="271"/>
      <c r="S2126" s="268"/>
      <c r="T2126" s="268"/>
      <c r="U2126" s="268"/>
      <c r="V2126" s="268"/>
      <c r="W2126" s="65" t="str">
        <f t="shared" si="301"/>
        <v/>
      </c>
      <c r="X2126" s="65" t="str">
        <f t="shared" si="302"/>
        <v/>
      </c>
      <c r="Y2126" s="65" t="str">
        <f t="shared" si="303"/>
        <v/>
      </c>
      <c r="Z2126" s="65" t="str">
        <f t="shared" si="304"/>
        <v/>
      </c>
      <c r="AA2126" s="65" t="str">
        <f t="shared" si="305"/>
        <v/>
      </c>
    </row>
    <row r="2127" spans="1:27" x14ac:dyDescent="0.25">
      <c r="A2127" s="40" t="str">
        <f>IF(G2127="","",1*ISERROR(VLOOKUP(G2127,G$1:G2126,1,FALSE)))</f>
        <v/>
      </c>
      <c r="B2127" s="40" t="str">
        <f>IF(A2127=0,0,IF(A2127="","",SUM(A$2:A2127)))</f>
        <v/>
      </c>
      <c r="C2127" s="41" t="str">
        <f>IF(H2127="","",1*ISERROR(VLOOKUP(H2127,H$1:H2126,1,FALSE)))</f>
        <v/>
      </c>
      <c r="D2127" s="40" t="str">
        <f>IF(C2127=0,0,IF(C2127="","",SUM(C$2:C2127)))</f>
        <v/>
      </c>
      <c r="E2127" s="41" t="str">
        <f>IF(H2127=0,0,IF(C2127="","",SUM(C$11:C2127)))</f>
        <v/>
      </c>
      <c r="F2127" s="41" t="str">
        <f>IF(H2127="","",COUNTIF(H$11:H2127,"="&amp;H2127))</f>
        <v/>
      </c>
      <c r="G2127" s="41" t="str">
        <f t="shared" si="297"/>
        <v/>
      </c>
      <c r="H2127" s="41" t="str">
        <f t="shared" si="298"/>
        <v/>
      </c>
      <c r="I2127" s="41" t="str">
        <f t="shared" si="299"/>
        <v/>
      </c>
      <c r="J2127" s="41" t="str">
        <f t="shared" si="300"/>
        <v/>
      </c>
      <c r="K2127" s="268"/>
      <c r="L2127" s="268"/>
      <c r="M2127" s="268"/>
      <c r="N2127" s="269"/>
      <c r="O2127" s="269"/>
      <c r="P2127" s="269"/>
      <c r="Q2127" s="270"/>
      <c r="R2127" s="271"/>
      <c r="S2127" s="268"/>
      <c r="T2127" s="268"/>
      <c r="U2127" s="268"/>
      <c r="V2127" s="268"/>
      <c r="W2127" s="65" t="str">
        <f t="shared" si="301"/>
        <v/>
      </c>
      <c r="X2127" s="65" t="str">
        <f t="shared" si="302"/>
        <v/>
      </c>
      <c r="Y2127" s="65" t="str">
        <f t="shared" si="303"/>
        <v/>
      </c>
      <c r="Z2127" s="65" t="str">
        <f t="shared" si="304"/>
        <v/>
      </c>
      <c r="AA2127" s="65" t="str">
        <f t="shared" si="305"/>
        <v/>
      </c>
    </row>
    <row r="2128" spans="1:27" x14ac:dyDescent="0.25">
      <c r="A2128" s="40" t="str">
        <f>IF(G2128="","",1*ISERROR(VLOOKUP(G2128,G$1:G2127,1,FALSE)))</f>
        <v/>
      </c>
      <c r="B2128" s="40" t="str">
        <f>IF(A2128=0,0,IF(A2128="","",SUM(A$2:A2128)))</f>
        <v/>
      </c>
      <c r="C2128" s="41" t="str">
        <f>IF(H2128="","",1*ISERROR(VLOOKUP(H2128,H$1:H2127,1,FALSE)))</f>
        <v/>
      </c>
      <c r="D2128" s="40" t="str">
        <f>IF(C2128=0,0,IF(C2128="","",SUM(C$2:C2128)))</f>
        <v/>
      </c>
      <c r="E2128" s="41" t="str">
        <f>IF(H2128=0,0,IF(C2128="","",SUM(C$11:C2128)))</f>
        <v/>
      </c>
      <c r="F2128" s="41" t="str">
        <f>IF(H2128="","",COUNTIF(H$11:H2128,"="&amp;H2128))</f>
        <v/>
      </c>
      <c r="G2128" s="41" t="str">
        <f t="shared" si="297"/>
        <v/>
      </c>
      <c r="H2128" s="41" t="str">
        <f t="shared" si="298"/>
        <v/>
      </c>
      <c r="I2128" s="41" t="str">
        <f t="shared" si="299"/>
        <v/>
      </c>
      <c r="J2128" s="41" t="str">
        <f t="shared" si="300"/>
        <v/>
      </c>
      <c r="K2128" s="268"/>
      <c r="L2128" s="268"/>
      <c r="M2128" s="268"/>
      <c r="N2128" s="269"/>
      <c r="O2128" s="269"/>
      <c r="P2128" s="269"/>
      <c r="Q2128" s="270"/>
      <c r="R2128" s="271"/>
      <c r="S2128" s="268"/>
      <c r="T2128" s="268"/>
      <c r="U2128" s="268"/>
      <c r="V2128" s="268"/>
      <c r="W2128" s="65" t="str">
        <f t="shared" si="301"/>
        <v/>
      </c>
      <c r="X2128" s="65" t="str">
        <f t="shared" si="302"/>
        <v/>
      </c>
      <c r="Y2128" s="65" t="str">
        <f t="shared" si="303"/>
        <v/>
      </c>
      <c r="Z2128" s="65" t="str">
        <f t="shared" si="304"/>
        <v/>
      </c>
      <c r="AA2128" s="65" t="str">
        <f t="shared" si="305"/>
        <v/>
      </c>
    </row>
    <row r="2129" spans="1:27" x14ac:dyDescent="0.25">
      <c r="A2129" s="40" t="str">
        <f>IF(G2129="","",1*ISERROR(VLOOKUP(G2129,G$1:G2128,1,FALSE)))</f>
        <v/>
      </c>
      <c r="B2129" s="40" t="str">
        <f>IF(A2129=0,0,IF(A2129="","",SUM(A$2:A2129)))</f>
        <v/>
      </c>
      <c r="C2129" s="41" t="str">
        <f>IF(H2129="","",1*ISERROR(VLOOKUP(H2129,H$1:H2128,1,FALSE)))</f>
        <v/>
      </c>
      <c r="D2129" s="40" t="str">
        <f>IF(C2129=0,0,IF(C2129="","",SUM(C$2:C2129)))</f>
        <v/>
      </c>
      <c r="E2129" s="41" t="str">
        <f>IF(H2129=0,0,IF(C2129="","",SUM(C$11:C2129)))</f>
        <v/>
      </c>
      <c r="F2129" s="41" t="str">
        <f>IF(H2129="","",COUNTIF(H$11:H2129,"="&amp;H2129))</f>
        <v/>
      </c>
      <c r="G2129" s="41" t="str">
        <f t="shared" si="297"/>
        <v/>
      </c>
      <c r="H2129" s="41" t="str">
        <f t="shared" si="298"/>
        <v/>
      </c>
      <c r="I2129" s="41" t="str">
        <f t="shared" si="299"/>
        <v/>
      </c>
      <c r="J2129" s="41" t="str">
        <f t="shared" si="300"/>
        <v/>
      </c>
      <c r="K2129" s="268"/>
      <c r="L2129" s="268"/>
      <c r="M2129" s="268"/>
      <c r="N2129" s="269"/>
      <c r="O2129" s="269"/>
      <c r="P2129" s="269"/>
      <c r="Q2129" s="270"/>
      <c r="R2129" s="271"/>
      <c r="S2129" s="268"/>
      <c r="T2129" s="268"/>
      <c r="U2129" s="268"/>
      <c r="V2129" s="268"/>
      <c r="W2129" s="65" t="str">
        <f t="shared" si="301"/>
        <v/>
      </c>
      <c r="X2129" s="65" t="str">
        <f t="shared" si="302"/>
        <v/>
      </c>
      <c r="Y2129" s="65" t="str">
        <f t="shared" si="303"/>
        <v/>
      </c>
      <c r="Z2129" s="65" t="str">
        <f t="shared" si="304"/>
        <v/>
      </c>
      <c r="AA2129" s="65" t="str">
        <f t="shared" si="305"/>
        <v/>
      </c>
    </row>
    <row r="2130" spans="1:27" x14ac:dyDescent="0.25">
      <c r="A2130" s="40" t="str">
        <f>IF(G2130="","",1*ISERROR(VLOOKUP(G2130,G$1:G2129,1,FALSE)))</f>
        <v/>
      </c>
      <c r="B2130" s="40" t="str">
        <f>IF(A2130=0,0,IF(A2130="","",SUM(A$2:A2130)))</f>
        <v/>
      </c>
      <c r="C2130" s="41" t="str">
        <f>IF(H2130="","",1*ISERROR(VLOOKUP(H2130,H$1:H2129,1,FALSE)))</f>
        <v/>
      </c>
      <c r="D2130" s="40" t="str">
        <f>IF(C2130=0,0,IF(C2130="","",SUM(C$2:C2130)))</f>
        <v/>
      </c>
      <c r="E2130" s="41" t="str">
        <f>IF(H2130=0,0,IF(C2130="","",SUM(C$11:C2130)))</f>
        <v/>
      </c>
      <c r="F2130" s="41" t="str">
        <f>IF(H2130="","",COUNTIF(H$11:H2130,"="&amp;H2130))</f>
        <v/>
      </c>
      <c r="G2130" s="41" t="str">
        <f t="shared" si="297"/>
        <v/>
      </c>
      <c r="H2130" s="41" t="str">
        <f t="shared" si="298"/>
        <v/>
      </c>
      <c r="I2130" s="41" t="str">
        <f t="shared" si="299"/>
        <v/>
      </c>
      <c r="J2130" s="41" t="str">
        <f t="shared" si="300"/>
        <v/>
      </c>
      <c r="K2130" s="268"/>
      <c r="L2130" s="268"/>
      <c r="M2130" s="268"/>
      <c r="N2130" s="269"/>
      <c r="O2130" s="269"/>
      <c r="P2130" s="269"/>
      <c r="Q2130" s="270"/>
      <c r="R2130" s="271"/>
      <c r="S2130" s="268"/>
      <c r="T2130" s="268"/>
      <c r="U2130" s="268"/>
      <c r="V2130" s="268"/>
      <c r="W2130" s="65" t="str">
        <f t="shared" si="301"/>
        <v/>
      </c>
      <c r="X2130" s="65" t="str">
        <f t="shared" si="302"/>
        <v/>
      </c>
      <c r="Y2130" s="65" t="str">
        <f t="shared" si="303"/>
        <v/>
      </c>
      <c r="Z2130" s="65" t="str">
        <f t="shared" si="304"/>
        <v/>
      </c>
      <c r="AA2130" s="65" t="str">
        <f t="shared" si="305"/>
        <v/>
      </c>
    </row>
    <row r="2131" spans="1:27" x14ac:dyDescent="0.25">
      <c r="A2131" s="40" t="str">
        <f>IF(G2131="","",1*ISERROR(VLOOKUP(G2131,G$1:G2130,1,FALSE)))</f>
        <v/>
      </c>
      <c r="B2131" s="40" t="str">
        <f>IF(A2131=0,0,IF(A2131="","",SUM(A$2:A2131)))</f>
        <v/>
      </c>
      <c r="C2131" s="41" t="str">
        <f>IF(H2131="","",1*ISERROR(VLOOKUP(H2131,H$1:H2130,1,FALSE)))</f>
        <v/>
      </c>
      <c r="D2131" s="40" t="str">
        <f>IF(C2131=0,0,IF(C2131="","",SUM(C$2:C2131)))</f>
        <v/>
      </c>
      <c r="E2131" s="41" t="str">
        <f>IF(H2131=0,0,IF(C2131="","",SUM(C$11:C2131)))</f>
        <v/>
      </c>
      <c r="F2131" s="41" t="str">
        <f>IF(H2131="","",COUNTIF(H$11:H2131,"="&amp;H2131))</f>
        <v/>
      </c>
      <c r="G2131" s="41" t="str">
        <f t="shared" si="297"/>
        <v/>
      </c>
      <c r="H2131" s="41" t="str">
        <f t="shared" si="298"/>
        <v/>
      </c>
      <c r="I2131" s="41" t="str">
        <f t="shared" si="299"/>
        <v/>
      </c>
      <c r="J2131" s="41" t="str">
        <f t="shared" si="300"/>
        <v/>
      </c>
      <c r="K2131" s="268"/>
      <c r="L2131" s="268"/>
      <c r="M2131" s="268"/>
      <c r="N2131" s="269"/>
      <c r="O2131" s="269"/>
      <c r="P2131" s="269"/>
      <c r="Q2131" s="270"/>
      <c r="R2131" s="271"/>
      <c r="S2131" s="268"/>
      <c r="T2131" s="268"/>
      <c r="U2131" s="268"/>
      <c r="V2131" s="268"/>
      <c r="W2131" s="65" t="str">
        <f t="shared" si="301"/>
        <v/>
      </c>
      <c r="X2131" s="65" t="str">
        <f t="shared" si="302"/>
        <v/>
      </c>
      <c r="Y2131" s="65" t="str">
        <f t="shared" si="303"/>
        <v/>
      </c>
      <c r="Z2131" s="65" t="str">
        <f t="shared" si="304"/>
        <v/>
      </c>
      <c r="AA2131" s="65" t="str">
        <f t="shared" si="305"/>
        <v/>
      </c>
    </row>
    <row r="2132" spans="1:27" x14ac:dyDescent="0.25">
      <c r="A2132" s="40" t="str">
        <f>IF(G2132="","",1*ISERROR(VLOOKUP(G2132,G$1:G2131,1,FALSE)))</f>
        <v/>
      </c>
      <c r="B2132" s="40" t="str">
        <f>IF(A2132=0,0,IF(A2132="","",SUM(A$2:A2132)))</f>
        <v/>
      </c>
      <c r="C2132" s="41" t="str">
        <f>IF(H2132="","",1*ISERROR(VLOOKUP(H2132,H$1:H2131,1,FALSE)))</f>
        <v/>
      </c>
      <c r="D2132" s="40" t="str">
        <f>IF(C2132=0,0,IF(C2132="","",SUM(C$2:C2132)))</f>
        <v/>
      </c>
      <c r="E2132" s="41" t="str">
        <f>IF(H2132=0,0,IF(C2132="","",SUM(C$11:C2132)))</f>
        <v/>
      </c>
      <c r="F2132" s="41" t="str">
        <f>IF(H2132="","",COUNTIF(H$11:H2132,"="&amp;H2132))</f>
        <v/>
      </c>
      <c r="G2132" s="41" t="str">
        <f t="shared" si="297"/>
        <v/>
      </c>
      <c r="H2132" s="41" t="str">
        <f t="shared" si="298"/>
        <v/>
      </c>
      <c r="I2132" s="41" t="str">
        <f t="shared" si="299"/>
        <v/>
      </c>
      <c r="J2132" s="41" t="str">
        <f t="shared" si="300"/>
        <v/>
      </c>
      <c r="K2132" s="268"/>
      <c r="L2132" s="268"/>
      <c r="M2132" s="268"/>
      <c r="N2132" s="269"/>
      <c r="O2132" s="269"/>
      <c r="P2132" s="269"/>
      <c r="Q2132" s="270"/>
      <c r="R2132" s="271"/>
      <c r="S2132" s="268"/>
      <c r="T2132" s="268"/>
      <c r="U2132" s="268"/>
      <c r="V2132" s="268"/>
      <c r="W2132" s="65" t="str">
        <f t="shared" si="301"/>
        <v/>
      </c>
      <c r="X2132" s="65" t="str">
        <f t="shared" si="302"/>
        <v/>
      </c>
      <c r="Y2132" s="65" t="str">
        <f t="shared" si="303"/>
        <v/>
      </c>
      <c r="Z2132" s="65" t="str">
        <f t="shared" si="304"/>
        <v/>
      </c>
      <c r="AA2132" s="65" t="str">
        <f t="shared" si="305"/>
        <v/>
      </c>
    </row>
    <row r="2133" spans="1:27" x14ac:dyDescent="0.25">
      <c r="A2133" s="40" t="str">
        <f>IF(G2133="","",1*ISERROR(VLOOKUP(G2133,G$1:G2132,1,FALSE)))</f>
        <v/>
      </c>
      <c r="B2133" s="40" t="str">
        <f>IF(A2133=0,0,IF(A2133="","",SUM(A$2:A2133)))</f>
        <v/>
      </c>
      <c r="C2133" s="41" t="str">
        <f>IF(H2133="","",1*ISERROR(VLOOKUP(H2133,H$1:H2132,1,FALSE)))</f>
        <v/>
      </c>
      <c r="D2133" s="40" t="str">
        <f>IF(C2133=0,0,IF(C2133="","",SUM(C$2:C2133)))</f>
        <v/>
      </c>
      <c r="E2133" s="41" t="str">
        <f>IF(H2133=0,0,IF(C2133="","",SUM(C$11:C2133)))</f>
        <v/>
      </c>
      <c r="F2133" s="41" t="str">
        <f>IF(H2133="","",COUNTIF(H$11:H2133,"="&amp;H2133))</f>
        <v/>
      </c>
      <c r="G2133" s="41" t="str">
        <f t="shared" si="297"/>
        <v/>
      </c>
      <c r="H2133" s="41" t="str">
        <f t="shared" si="298"/>
        <v/>
      </c>
      <c r="I2133" s="41" t="str">
        <f t="shared" si="299"/>
        <v/>
      </c>
      <c r="J2133" s="41" t="str">
        <f t="shared" si="300"/>
        <v/>
      </c>
      <c r="K2133" s="268"/>
      <c r="L2133" s="268"/>
      <c r="M2133" s="268"/>
      <c r="N2133" s="269"/>
      <c r="O2133" s="269"/>
      <c r="P2133" s="269"/>
      <c r="Q2133" s="270"/>
      <c r="R2133" s="271"/>
      <c r="S2133" s="268"/>
      <c r="T2133" s="268"/>
      <c r="U2133" s="268"/>
      <c r="V2133" s="268"/>
      <c r="W2133" s="65" t="str">
        <f t="shared" si="301"/>
        <v/>
      </c>
      <c r="X2133" s="65" t="str">
        <f t="shared" si="302"/>
        <v/>
      </c>
      <c r="Y2133" s="65" t="str">
        <f t="shared" si="303"/>
        <v/>
      </c>
      <c r="Z2133" s="65" t="str">
        <f t="shared" si="304"/>
        <v/>
      </c>
      <c r="AA2133" s="65" t="str">
        <f t="shared" si="305"/>
        <v/>
      </c>
    </row>
    <row r="2134" spans="1:27" x14ac:dyDescent="0.25">
      <c r="A2134" s="40" t="str">
        <f>IF(G2134="","",1*ISERROR(VLOOKUP(G2134,G$1:G2133,1,FALSE)))</f>
        <v/>
      </c>
      <c r="B2134" s="40" t="str">
        <f>IF(A2134=0,0,IF(A2134="","",SUM(A$2:A2134)))</f>
        <v/>
      </c>
      <c r="C2134" s="41" t="str">
        <f>IF(H2134="","",1*ISERROR(VLOOKUP(H2134,H$1:H2133,1,FALSE)))</f>
        <v/>
      </c>
      <c r="D2134" s="40" t="str">
        <f>IF(C2134=0,0,IF(C2134="","",SUM(C$2:C2134)))</f>
        <v/>
      </c>
      <c r="E2134" s="41" t="str">
        <f>IF(H2134=0,0,IF(C2134="","",SUM(C$11:C2134)))</f>
        <v/>
      </c>
      <c r="F2134" s="41" t="str">
        <f>IF(H2134="","",COUNTIF(H$11:H2134,"="&amp;H2134))</f>
        <v/>
      </c>
      <c r="G2134" s="41" t="str">
        <f t="shared" si="297"/>
        <v/>
      </c>
      <c r="H2134" s="41" t="str">
        <f t="shared" si="298"/>
        <v/>
      </c>
      <c r="I2134" s="41" t="str">
        <f t="shared" si="299"/>
        <v/>
      </c>
      <c r="J2134" s="41" t="str">
        <f t="shared" si="300"/>
        <v/>
      </c>
      <c r="K2134" s="268"/>
      <c r="L2134" s="268"/>
      <c r="M2134" s="268"/>
      <c r="N2134" s="269"/>
      <c r="O2134" s="269"/>
      <c r="P2134" s="269"/>
      <c r="Q2134" s="270"/>
      <c r="R2134" s="271"/>
      <c r="S2134" s="268"/>
      <c r="T2134" s="268"/>
      <c r="U2134" s="268"/>
      <c r="V2134" s="268"/>
      <c r="W2134" s="65" t="str">
        <f t="shared" si="301"/>
        <v/>
      </c>
      <c r="X2134" s="65" t="str">
        <f t="shared" si="302"/>
        <v/>
      </c>
      <c r="Y2134" s="65" t="str">
        <f t="shared" si="303"/>
        <v/>
      </c>
      <c r="Z2134" s="65" t="str">
        <f t="shared" si="304"/>
        <v/>
      </c>
      <c r="AA2134" s="65" t="str">
        <f t="shared" si="305"/>
        <v/>
      </c>
    </row>
    <row r="2135" spans="1:27" x14ac:dyDescent="0.25">
      <c r="A2135" s="40" t="str">
        <f>IF(G2135="","",1*ISERROR(VLOOKUP(G2135,G$1:G2134,1,FALSE)))</f>
        <v/>
      </c>
      <c r="B2135" s="40" t="str">
        <f>IF(A2135=0,0,IF(A2135="","",SUM(A$2:A2135)))</f>
        <v/>
      </c>
      <c r="C2135" s="41" t="str">
        <f>IF(H2135="","",1*ISERROR(VLOOKUP(H2135,H$1:H2134,1,FALSE)))</f>
        <v/>
      </c>
      <c r="D2135" s="40" t="str">
        <f>IF(C2135=0,0,IF(C2135="","",SUM(C$2:C2135)))</f>
        <v/>
      </c>
      <c r="E2135" s="41" t="str">
        <f>IF(H2135=0,0,IF(C2135="","",SUM(C$11:C2135)))</f>
        <v/>
      </c>
      <c r="F2135" s="41" t="str">
        <f>IF(H2135="","",COUNTIF(H$11:H2135,"="&amp;H2135))</f>
        <v/>
      </c>
      <c r="G2135" s="41" t="str">
        <f t="shared" si="297"/>
        <v/>
      </c>
      <c r="H2135" s="41" t="str">
        <f t="shared" si="298"/>
        <v/>
      </c>
      <c r="I2135" s="41" t="str">
        <f t="shared" si="299"/>
        <v/>
      </c>
      <c r="J2135" s="41" t="str">
        <f t="shared" si="300"/>
        <v/>
      </c>
      <c r="K2135" s="268"/>
      <c r="L2135" s="268"/>
      <c r="M2135" s="268"/>
      <c r="N2135" s="269"/>
      <c r="O2135" s="269"/>
      <c r="P2135" s="269"/>
      <c r="Q2135" s="270"/>
      <c r="R2135" s="271"/>
      <c r="S2135" s="268"/>
      <c r="T2135" s="268"/>
      <c r="U2135" s="268"/>
      <c r="V2135" s="268"/>
      <c r="W2135" s="65" t="str">
        <f t="shared" si="301"/>
        <v/>
      </c>
      <c r="X2135" s="65" t="str">
        <f t="shared" si="302"/>
        <v/>
      </c>
      <c r="Y2135" s="65" t="str">
        <f t="shared" si="303"/>
        <v/>
      </c>
      <c r="Z2135" s="65" t="str">
        <f t="shared" si="304"/>
        <v/>
      </c>
      <c r="AA2135" s="65" t="str">
        <f t="shared" si="305"/>
        <v/>
      </c>
    </row>
    <row r="2136" spans="1:27" x14ac:dyDescent="0.25">
      <c r="A2136" s="40" t="str">
        <f>IF(G2136="","",1*ISERROR(VLOOKUP(G2136,G$1:G2135,1,FALSE)))</f>
        <v/>
      </c>
      <c r="B2136" s="40" t="str">
        <f>IF(A2136=0,0,IF(A2136="","",SUM(A$2:A2136)))</f>
        <v/>
      </c>
      <c r="C2136" s="41" t="str">
        <f>IF(H2136="","",1*ISERROR(VLOOKUP(H2136,H$1:H2135,1,FALSE)))</f>
        <v/>
      </c>
      <c r="D2136" s="40" t="str">
        <f>IF(C2136=0,0,IF(C2136="","",SUM(C$2:C2136)))</f>
        <v/>
      </c>
      <c r="E2136" s="41" t="str">
        <f>IF(H2136=0,0,IF(C2136="","",SUM(C$11:C2136)))</f>
        <v/>
      </c>
      <c r="F2136" s="41" t="str">
        <f>IF(H2136="","",COUNTIF(H$11:H2136,"="&amp;H2136))</f>
        <v/>
      </c>
      <c r="G2136" s="41" t="str">
        <f t="shared" si="297"/>
        <v/>
      </c>
      <c r="H2136" s="41" t="str">
        <f t="shared" si="298"/>
        <v/>
      </c>
      <c r="I2136" s="41" t="str">
        <f t="shared" si="299"/>
        <v/>
      </c>
      <c r="J2136" s="41" t="str">
        <f t="shared" si="300"/>
        <v/>
      </c>
      <c r="K2136" s="268"/>
      <c r="L2136" s="268"/>
      <c r="M2136" s="268"/>
      <c r="N2136" s="269"/>
      <c r="O2136" s="269"/>
      <c r="P2136" s="269"/>
      <c r="Q2136" s="270"/>
      <c r="R2136" s="271"/>
      <c r="S2136" s="268"/>
      <c r="T2136" s="268"/>
      <c r="U2136" s="268"/>
      <c r="V2136" s="268"/>
      <c r="W2136" s="65" t="str">
        <f t="shared" si="301"/>
        <v/>
      </c>
      <c r="X2136" s="65" t="str">
        <f t="shared" si="302"/>
        <v/>
      </c>
      <c r="Y2136" s="65" t="str">
        <f t="shared" si="303"/>
        <v/>
      </c>
      <c r="Z2136" s="65" t="str">
        <f t="shared" si="304"/>
        <v/>
      </c>
      <c r="AA2136" s="65" t="str">
        <f t="shared" si="305"/>
        <v/>
      </c>
    </row>
    <row r="2137" spans="1:27" x14ac:dyDescent="0.25">
      <c r="A2137" s="40" t="str">
        <f>IF(G2137="","",1*ISERROR(VLOOKUP(G2137,G$1:G2136,1,FALSE)))</f>
        <v/>
      </c>
      <c r="B2137" s="40" t="str">
        <f>IF(A2137=0,0,IF(A2137="","",SUM(A$2:A2137)))</f>
        <v/>
      </c>
      <c r="C2137" s="41" t="str">
        <f>IF(H2137="","",1*ISERROR(VLOOKUP(H2137,H$1:H2136,1,FALSE)))</f>
        <v/>
      </c>
      <c r="D2137" s="40" t="str">
        <f>IF(C2137=0,0,IF(C2137="","",SUM(C$2:C2137)))</f>
        <v/>
      </c>
      <c r="E2137" s="41" t="str">
        <f>IF(H2137=0,0,IF(C2137="","",SUM(C$11:C2137)))</f>
        <v/>
      </c>
      <c r="F2137" s="41" t="str">
        <f>IF(H2137="","",COUNTIF(H$11:H2137,"="&amp;H2137))</f>
        <v/>
      </c>
      <c r="G2137" s="41" t="str">
        <f t="shared" si="297"/>
        <v/>
      </c>
      <c r="H2137" s="41" t="str">
        <f t="shared" si="298"/>
        <v/>
      </c>
      <c r="I2137" s="41" t="str">
        <f t="shared" si="299"/>
        <v/>
      </c>
      <c r="J2137" s="41" t="str">
        <f t="shared" si="300"/>
        <v/>
      </c>
      <c r="K2137" s="268"/>
      <c r="L2137" s="268"/>
      <c r="M2137" s="268"/>
      <c r="N2137" s="269"/>
      <c r="O2137" s="269"/>
      <c r="P2137" s="269"/>
      <c r="Q2137" s="270"/>
      <c r="R2137" s="271"/>
      <c r="S2137" s="268"/>
      <c r="T2137" s="268"/>
      <c r="U2137" s="268"/>
      <c r="V2137" s="268"/>
      <c r="W2137" s="65" t="str">
        <f t="shared" si="301"/>
        <v/>
      </c>
      <c r="X2137" s="65" t="str">
        <f t="shared" si="302"/>
        <v/>
      </c>
      <c r="Y2137" s="65" t="str">
        <f t="shared" si="303"/>
        <v/>
      </c>
      <c r="Z2137" s="65" t="str">
        <f t="shared" si="304"/>
        <v/>
      </c>
      <c r="AA2137" s="65" t="str">
        <f t="shared" si="305"/>
        <v/>
      </c>
    </row>
    <row r="2138" spans="1:27" x14ac:dyDescent="0.25">
      <c r="A2138" s="40" t="str">
        <f>IF(G2138="","",1*ISERROR(VLOOKUP(G2138,G$1:G2137,1,FALSE)))</f>
        <v/>
      </c>
      <c r="B2138" s="40" t="str">
        <f>IF(A2138=0,0,IF(A2138="","",SUM(A$2:A2138)))</f>
        <v/>
      </c>
      <c r="C2138" s="41" t="str">
        <f>IF(H2138="","",1*ISERROR(VLOOKUP(H2138,H$1:H2137,1,FALSE)))</f>
        <v/>
      </c>
      <c r="D2138" s="40" t="str">
        <f>IF(C2138=0,0,IF(C2138="","",SUM(C$2:C2138)))</f>
        <v/>
      </c>
      <c r="E2138" s="41" t="str">
        <f>IF(H2138=0,0,IF(C2138="","",SUM(C$11:C2138)))</f>
        <v/>
      </c>
      <c r="F2138" s="41" t="str">
        <f>IF(H2138="","",COUNTIF(H$11:H2138,"="&amp;H2138))</f>
        <v/>
      </c>
      <c r="G2138" s="41" t="str">
        <f t="shared" si="297"/>
        <v/>
      </c>
      <c r="H2138" s="41" t="str">
        <f t="shared" si="298"/>
        <v/>
      </c>
      <c r="I2138" s="41" t="str">
        <f t="shared" si="299"/>
        <v/>
      </c>
      <c r="J2138" s="41" t="str">
        <f t="shared" si="300"/>
        <v/>
      </c>
      <c r="K2138" s="268"/>
      <c r="L2138" s="268"/>
      <c r="M2138" s="268"/>
      <c r="N2138" s="269"/>
      <c r="O2138" s="269"/>
      <c r="P2138" s="269"/>
      <c r="Q2138" s="270"/>
      <c r="R2138" s="271"/>
      <c r="S2138" s="268"/>
      <c r="T2138" s="268"/>
      <c r="U2138" s="268"/>
      <c r="V2138" s="268"/>
      <c r="W2138" s="65" t="str">
        <f t="shared" si="301"/>
        <v/>
      </c>
      <c r="X2138" s="65" t="str">
        <f t="shared" si="302"/>
        <v/>
      </c>
      <c r="Y2138" s="65" t="str">
        <f t="shared" si="303"/>
        <v/>
      </c>
      <c r="Z2138" s="65" t="str">
        <f t="shared" si="304"/>
        <v/>
      </c>
      <c r="AA2138" s="65" t="str">
        <f t="shared" si="305"/>
        <v/>
      </c>
    </row>
    <row r="2139" spans="1:27" x14ac:dyDescent="0.25">
      <c r="A2139" s="40" t="str">
        <f>IF(G2139="","",1*ISERROR(VLOOKUP(G2139,G$1:G2138,1,FALSE)))</f>
        <v/>
      </c>
      <c r="B2139" s="40" t="str">
        <f>IF(A2139=0,0,IF(A2139="","",SUM(A$2:A2139)))</f>
        <v/>
      </c>
      <c r="C2139" s="41" t="str">
        <f>IF(H2139="","",1*ISERROR(VLOOKUP(H2139,H$1:H2138,1,FALSE)))</f>
        <v/>
      </c>
      <c r="D2139" s="40" t="str">
        <f>IF(C2139=0,0,IF(C2139="","",SUM(C$2:C2139)))</f>
        <v/>
      </c>
      <c r="E2139" s="41" t="str">
        <f>IF(H2139=0,0,IF(C2139="","",SUM(C$11:C2139)))</f>
        <v/>
      </c>
      <c r="F2139" s="41" t="str">
        <f>IF(H2139="","",COUNTIF(H$11:H2139,"="&amp;H2139))</f>
        <v/>
      </c>
      <c r="G2139" s="41" t="str">
        <f t="shared" si="297"/>
        <v/>
      </c>
      <c r="H2139" s="41" t="str">
        <f t="shared" si="298"/>
        <v/>
      </c>
      <c r="I2139" s="41" t="str">
        <f t="shared" si="299"/>
        <v/>
      </c>
      <c r="J2139" s="41" t="str">
        <f t="shared" si="300"/>
        <v/>
      </c>
      <c r="K2139" s="268"/>
      <c r="L2139" s="268"/>
      <c r="M2139" s="268"/>
      <c r="N2139" s="269"/>
      <c r="O2139" s="269"/>
      <c r="P2139" s="269"/>
      <c r="Q2139" s="270"/>
      <c r="R2139" s="271"/>
      <c r="S2139" s="268"/>
      <c r="T2139" s="268"/>
      <c r="U2139" s="268"/>
      <c r="V2139" s="268"/>
      <c r="W2139" s="65" t="str">
        <f t="shared" si="301"/>
        <v/>
      </c>
      <c r="X2139" s="65" t="str">
        <f t="shared" si="302"/>
        <v/>
      </c>
      <c r="Y2139" s="65" t="str">
        <f t="shared" si="303"/>
        <v/>
      </c>
      <c r="Z2139" s="65" t="str">
        <f t="shared" si="304"/>
        <v/>
      </c>
      <c r="AA2139" s="65" t="str">
        <f t="shared" si="305"/>
        <v/>
      </c>
    </row>
    <row r="2140" spans="1:27" x14ac:dyDescent="0.25">
      <c r="A2140" s="40" t="str">
        <f>IF(G2140="","",1*ISERROR(VLOOKUP(G2140,G$1:G2139,1,FALSE)))</f>
        <v/>
      </c>
      <c r="B2140" s="40" t="str">
        <f>IF(A2140=0,0,IF(A2140="","",SUM(A$2:A2140)))</f>
        <v/>
      </c>
      <c r="C2140" s="41" t="str">
        <f>IF(H2140="","",1*ISERROR(VLOOKUP(H2140,H$1:H2139,1,FALSE)))</f>
        <v/>
      </c>
      <c r="D2140" s="40" t="str">
        <f>IF(C2140=0,0,IF(C2140="","",SUM(C$2:C2140)))</f>
        <v/>
      </c>
      <c r="E2140" s="41" t="str">
        <f>IF(H2140=0,0,IF(C2140="","",SUM(C$11:C2140)))</f>
        <v/>
      </c>
      <c r="F2140" s="41" t="str">
        <f>IF(H2140="","",COUNTIF(H$11:H2140,"="&amp;H2140))</f>
        <v/>
      </c>
      <c r="G2140" s="41" t="str">
        <f t="shared" si="297"/>
        <v/>
      </c>
      <c r="H2140" s="41" t="str">
        <f t="shared" si="298"/>
        <v/>
      </c>
      <c r="I2140" s="41" t="str">
        <f t="shared" si="299"/>
        <v/>
      </c>
      <c r="J2140" s="41" t="str">
        <f t="shared" si="300"/>
        <v/>
      </c>
      <c r="K2140" s="268"/>
      <c r="L2140" s="268"/>
      <c r="M2140" s="268"/>
      <c r="N2140" s="269"/>
      <c r="O2140" s="269"/>
      <c r="P2140" s="269"/>
      <c r="Q2140" s="270"/>
      <c r="R2140" s="271"/>
      <c r="S2140" s="268"/>
      <c r="T2140" s="268"/>
      <c r="U2140" s="268"/>
      <c r="V2140" s="268"/>
      <c r="W2140" s="65" t="str">
        <f t="shared" si="301"/>
        <v/>
      </c>
      <c r="X2140" s="65" t="str">
        <f t="shared" si="302"/>
        <v/>
      </c>
      <c r="Y2140" s="65" t="str">
        <f t="shared" si="303"/>
        <v/>
      </c>
      <c r="Z2140" s="65" t="str">
        <f t="shared" si="304"/>
        <v/>
      </c>
      <c r="AA2140" s="65" t="str">
        <f t="shared" si="305"/>
        <v/>
      </c>
    </row>
    <row r="2141" spans="1:27" x14ac:dyDescent="0.25">
      <c r="A2141" s="40" t="str">
        <f>IF(G2141="","",1*ISERROR(VLOOKUP(G2141,G$1:G2140,1,FALSE)))</f>
        <v/>
      </c>
      <c r="B2141" s="40" t="str">
        <f>IF(A2141=0,0,IF(A2141="","",SUM(A$2:A2141)))</f>
        <v/>
      </c>
      <c r="C2141" s="41" t="str">
        <f>IF(H2141="","",1*ISERROR(VLOOKUP(H2141,H$1:H2140,1,FALSE)))</f>
        <v/>
      </c>
      <c r="D2141" s="40" t="str">
        <f>IF(C2141=0,0,IF(C2141="","",SUM(C$2:C2141)))</f>
        <v/>
      </c>
      <c r="E2141" s="41" t="str">
        <f>IF(H2141=0,0,IF(C2141="","",SUM(C$11:C2141)))</f>
        <v/>
      </c>
      <c r="F2141" s="41" t="str">
        <f>IF(H2141="","",COUNTIF(H$11:H2141,"="&amp;H2141))</f>
        <v/>
      </c>
      <c r="G2141" s="41" t="str">
        <f t="shared" si="297"/>
        <v/>
      </c>
      <c r="H2141" s="41" t="str">
        <f t="shared" si="298"/>
        <v/>
      </c>
      <c r="I2141" s="41" t="str">
        <f t="shared" si="299"/>
        <v/>
      </c>
      <c r="J2141" s="41" t="str">
        <f t="shared" si="300"/>
        <v/>
      </c>
      <c r="K2141" s="268"/>
      <c r="L2141" s="268"/>
      <c r="M2141" s="268"/>
      <c r="N2141" s="269"/>
      <c r="O2141" s="269"/>
      <c r="P2141" s="269"/>
      <c r="Q2141" s="270"/>
      <c r="R2141" s="271"/>
      <c r="S2141" s="268"/>
      <c r="T2141" s="268"/>
      <c r="U2141" s="268"/>
      <c r="V2141" s="268"/>
      <c r="W2141" s="65" t="str">
        <f t="shared" si="301"/>
        <v/>
      </c>
      <c r="X2141" s="65" t="str">
        <f t="shared" si="302"/>
        <v/>
      </c>
      <c r="Y2141" s="65" t="str">
        <f t="shared" si="303"/>
        <v/>
      </c>
      <c r="Z2141" s="65" t="str">
        <f t="shared" si="304"/>
        <v/>
      </c>
      <c r="AA2141" s="65" t="str">
        <f t="shared" si="305"/>
        <v/>
      </c>
    </row>
    <row r="2142" spans="1:27" x14ac:dyDescent="0.25">
      <c r="A2142" s="40" t="str">
        <f>IF(G2142="","",1*ISERROR(VLOOKUP(G2142,G$1:G2141,1,FALSE)))</f>
        <v/>
      </c>
      <c r="B2142" s="40" t="str">
        <f>IF(A2142=0,0,IF(A2142="","",SUM(A$2:A2142)))</f>
        <v/>
      </c>
      <c r="C2142" s="41" t="str">
        <f>IF(H2142="","",1*ISERROR(VLOOKUP(H2142,H$1:H2141,1,FALSE)))</f>
        <v/>
      </c>
      <c r="D2142" s="40" t="str">
        <f>IF(C2142=0,0,IF(C2142="","",SUM(C$2:C2142)))</f>
        <v/>
      </c>
      <c r="E2142" s="41" t="str">
        <f>IF(H2142=0,0,IF(C2142="","",SUM(C$11:C2142)))</f>
        <v/>
      </c>
      <c r="F2142" s="41" t="str">
        <f>IF(H2142="","",COUNTIF(H$11:H2142,"="&amp;H2142))</f>
        <v/>
      </c>
      <c r="G2142" s="41" t="str">
        <f t="shared" si="297"/>
        <v/>
      </c>
      <c r="H2142" s="41" t="str">
        <f t="shared" si="298"/>
        <v/>
      </c>
      <c r="I2142" s="41" t="str">
        <f t="shared" si="299"/>
        <v/>
      </c>
      <c r="J2142" s="41" t="str">
        <f t="shared" si="300"/>
        <v/>
      </c>
      <c r="K2142" s="268"/>
      <c r="L2142" s="268"/>
      <c r="M2142" s="268"/>
      <c r="N2142" s="269"/>
      <c r="O2142" s="269"/>
      <c r="P2142" s="269"/>
      <c r="Q2142" s="270"/>
      <c r="R2142" s="271"/>
      <c r="S2142" s="268"/>
      <c r="T2142" s="268"/>
      <c r="U2142" s="268"/>
      <c r="V2142" s="268"/>
      <c r="W2142" s="65" t="str">
        <f t="shared" si="301"/>
        <v/>
      </c>
      <c r="X2142" s="65" t="str">
        <f t="shared" si="302"/>
        <v/>
      </c>
      <c r="Y2142" s="65" t="str">
        <f t="shared" si="303"/>
        <v/>
      </c>
      <c r="Z2142" s="65" t="str">
        <f t="shared" si="304"/>
        <v/>
      </c>
      <c r="AA2142" s="65" t="str">
        <f t="shared" si="305"/>
        <v/>
      </c>
    </row>
    <row r="2143" spans="1:27" x14ac:dyDescent="0.25">
      <c r="A2143" s="40" t="str">
        <f>IF(G2143="","",1*ISERROR(VLOOKUP(G2143,G$1:G2142,1,FALSE)))</f>
        <v/>
      </c>
      <c r="B2143" s="40" t="str">
        <f>IF(A2143=0,0,IF(A2143="","",SUM(A$2:A2143)))</f>
        <v/>
      </c>
      <c r="C2143" s="41" t="str">
        <f>IF(H2143="","",1*ISERROR(VLOOKUP(H2143,H$1:H2142,1,FALSE)))</f>
        <v/>
      </c>
      <c r="D2143" s="40" t="str">
        <f>IF(C2143=0,0,IF(C2143="","",SUM(C$2:C2143)))</f>
        <v/>
      </c>
      <c r="E2143" s="41" t="str">
        <f>IF(H2143=0,0,IF(C2143="","",SUM(C$11:C2143)))</f>
        <v/>
      </c>
      <c r="F2143" s="41" t="str">
        <f>IF(H2143="","",COUNTIF(H$11:H2143,"="&amp;H2143))</f>
        <v/>
      </c>
      <c r="G2143" s="41" t="str">
        <f t="shared" si="297"/>
        <v/>
      </c>
      <c r="H2143" s="41" t="str">
        <f t="shared" si="298"/>
        <v/>
      </c>
      <c r="I2143" s="41" t="str">
        <f t="shared" si="299"/>
        <v/>
      </c>
      <c r="J2143" s="41" t="str">
        <f t="shared" si="300"/>
        <v/>
      </c>
      <c r="K2143" s="268"/>
      <c r="L2143" s="268"/>
      <c r="M2143" s="268"/>
      <c r="N2143" s="269"/>
      <c r="O2143" s="269"/>
      <c r="P2143" s="269"/>
      <c r="Q2143" s="270"/>
      <c r="R2143" s="271"/>
      <c r="S2143" s="268"/>
      <c r="T2143" s="268"/>
      <c r="U2143" s="268"/>
      <c r="V2143" s="268"/>
      <c r="W2143" s="65" t="str">
        <f t="shared" si="301"/>
        <v/>
      </c>
      <c r="X2143" s="65" t="str">
        <f t="shared" si="302"/>
        <v/>
      </c>
      <c r="Y2143" s="65" t="str">
        <f t="shared" si="303"/>
        <v/>
      </c>
      <c r="Z2143" s="65" t="str">
        <f t="shared" si="304"/>
        <v/>
      </c>
      <c r="AA2143" s="65" t="str">
        <f t="shared" si="305"/>
        <v/>
      </c>
    </row>
    <row r="2144" spans="1:27" x14ac:dyDescent="0.25">
      <c r="A2144" s="40" t="str">
        <f>IF(G2144="","",1*ISERROR(VLOOKUP(G2144,G$1:G2143,1,FALSE)))</f>
        <v/>
      </c>
      <c r="B2144" s="40" t="str">
        <f>IF(A2144=0,0,IF(A2144="","",SUM(A$2:A2144)))</f>
        <v/>
      </c>
      <c r="C2144" s="41" t="str">
        <f>IF(H2144="","",1*ISERROR(VLOOKUP(H2144,H$1:H2143,1,FALSE)))</f>
        <v/>
      </c>
      <c r="D2144" s="40" t="str">
        <f>IF(C2144=0,0,IF(C2144="","",SUM(C$2:C2144)))</f>
        <v/>
      </c>
      <c r="E2144" s="41" t="str">
        <f>IF(H2144=0,0,IF(C2144="","",SUM(C$11:C2144)))</f>
        <v/>
      </c>
      <c r="F2144" s="41" t="str">
        <f>IF(H2144="","",COUNTIF(H$11:H2144,"="&amp;H2144))</f>
        <v/>
      </c>
      <c r="G2144" s="41" t="str">
        <f t="shared" si="297"/>
        <v/>
      </c>
      <c r="H2144" s="41" t="str">
        <f t="shared" si="298"/>
        <v/>
      </c>
      <c r="I2144" s="41" t="str">
        <f t="shared" si="299"/>
        <v/>
      </c>
      <c r="J2144" s="41" t="str">
        <f t="shared" si="300"/>
        <v/>
      </c>
      <c r="K2144" s="268"/>
      <c r="L2144" s="268"/>
      <c r="M2144" s="268"/>
      <c r="N2144" s="269"/>
      <c r="O2144" s="269"/>
      <c r="P2144" s="269"/>
      <c r="Q2144" s="270"/>
      <c r="R2144" s="271"/>
      <c r="S2144" s="268"/>
      <c r="T2144" s="268"/>
      <c r="U2144" s="268"/>
      <c r="V2144" s="268"/>
      <c r="W2144" s="65" t="str">
        <f t="shared" si="301"/>
        <v/>
      </c>
      <c r="X2144" s="65" t="str">
        <f t="shared" si="302"/>
        <v/>
      </c>
      <c r="Y2144" s="65" t="str">
        <f t="shared" si="303"/>
        <v/>
      </c>
      <c r="Z2144" s="65" t="str">
        <f t="shared" si="304"/>
        <v/>
      </c>
      <c r="AA2144" s="65" t="str">
        <f t="shared" si="305"/>
        <v/>
      </c>
    </row>
    <row r="2145" spans="1:27" x14ac:dyDescent="0.25">
      <c r="A2145" s="40" t="str">
        <f>IF(G2145="","",1*ISERROR(VLOOKUP(G2145,G$1:G2144,1,FALSE)))</f>
        <v/>
      </c>
      <c r="B2145" s="40" t="str">
        <f>IF(A2145=0,0,IF(A2145="","",SUM(A$2:A2145)))</f>
        <v/>
      </c>
      <c r="C2145" s="41" t="str">
        <f>IF(H2145="","",1*ISERROR(VLOOKUP(H2145,H$1:H2144,1,FALSE)))</f>
        <v/>
      </c>
      <c r="D2145" s="40" t="str">
        <f>IF(C2145=0,0,IF(C2145="","",SUM(C$2:C2145)))</f>
        <v/>
      </c>
      <c r="E2145" s="41" t="str">
        <f>IF(H2145=0,0,IF(C2145="","",SUM(C$11:C2145)))</f>
        <v/>
      </c>
      <c r="F2145" s="41" t="str">
        <f>IF(H2145="","",COUNTIF(H$11:H2145,"="&amp;H2145))</f>
        <v/>
      </c>
      <c r="G2145" s="41" t="str">
        <f t="shared" si="297"/>
        <v/>
      </c>
      <c r="H2145" s="41" t="str">
        <f t="shared" si="298"/>
        <v/>
      </c>
      <c r="I2145" s="41" t="str">
        <f t="shared" si="299"/>
        <v/>
      </c>
      <c r="J2145" s="41" t="str">
        <f t="shared" si="300"/>
        <v/>
      </c>
      <c r="K2145" s="268"/>
      <c r="L2145" s="268"/>
      <c r="M2145" s="268"/>
      <c r="N2145" s="269"/>
      <c r="O2145" s="269"/>
      <c r="P2145" s="269"/>
      <c r="Q2145" s="270"/>
      <c r="R2145" s="271"/>
      <c r="S2145" s="268"/>
      <c r="T2145" s="268"/>
      <c r="U2145" s="268"/>
      <c r="V2145" s="268"/>
      <c r="W2145" s="65" t="str">
        <f t="shared" si="301"/>
        <v/>
      </c>
      <c r="X2145" s="65" t="str">
        <f t="shared" si="302"/>
        <v/>
      </c>
      <c r="Y2145" s="65" t="str">
        <f t="shared" si="303"/>
        <v/>
      </c>
      <c r="Z2145" s="65" t="str">
        <f t="shared" si="304"/>
        <v/>
      </c>
      <c r="AA2145" s="65" t="str">
        <f t="shared" si="305"/>
        <v/>
      </c>
    </row>
    <row r="2146" spans="1:27" x14ac:dyDescent="0.25">
      <c r="A2146" s="40" t="str">
        <f>IF(G2146="","",1*ISERROR(VLOOKUP(G2146,G$1:G2145,1,FALSE)))</f>
        <v/>
      </c>
      <c r="B2146" s="40" t="str">
        <f>IF(A2146=0,0,IF(A2146="","",SUM(A$2:A2146)))</f>
        <v/>
      </c>
      <c r="C2146" s="41" t="str">
        <f>IF(H2146="","",1*ISERROR(VLOOKUP(H2146,H$1:H2145,1,FALSE)))</f>
        <v/>
      </c>
      <c r="D2146" s="40" t="str">
        <f>IF(C2146=0,0,IF(C2146="","",SUM(C$2:C2146)))</f>
        <v/>
      </c>
      <c r="E2146" s="41" t="str">
        <f>IF(H2146=0,0,IF(C2146="","",SUM(C$11:C2146)))</f>
        <v/>
      </c>
      <c r="F2146" s="41" t="str">
        <f>IF(H2146="","",COUNTIF(H$11:H2146,"="&amp;H2146))</f>
        <v/>
      </c>
      <c r="G2146" s="41" t="str">
        <f t="shared" si="297"/>
        <v/>
      </c>
      <c r="H2146" s="41" t="str">
        <f t="shared" si="298"/>
        <v/>
      </c>
      <c r="I2146" s="41" t="str">
        <f t="shared" si="299"/>
        <v/>
      </c>
      <c r="J2146" s="41" t="str">
        <f t="shared" si="300"/>
        <v/>
      </c>
      <c r="K2146" s="268"/>
      <c r="L2146" s="268"/>
      <c r="M2146" s="268"/>
      <c r="N2146" s="269"/>
      <c r="O2146" s="269"/>
      <c r="P2146" s="269"/>
      <c r="Q2146" s="270"/>
      <c r="R2146" s="271"/>
      <c r="S2146" s="268"/>
      <c r="T2146" s="268"/>
      <c r="U2146" s="268"/>
      <c r="V2146" s="268"/>
      <c r="W2146" s="65" t="str">
        <f t="shared" si="301"/>
        <v/>
      </c>
      <c r="X2146" s="65" t="str">
        <f t="shared" si="302"/>
        <v/>
      </c>
      <c r="Y2146" s="65" t="str">
        <f t="shared" si="303"/>
        <v/>
      </c>
      <c r="Z2146" s="65" t="str">
        <f t="shared" si="304"/>
        <v/>
      </c>
      <c r="AA2146" s="65" t="str">
        <f t="shared" si="305"/>
        <v/>
      </c>
    </row>
    <row r="2147" spans="1:27" x14ac:dyDescent="0.25">
      <c r="A2147" s="40" t="str">
        <f>IF(G2147="","",1*ISERROR(VLOOKUP(G2147,G$1:G2146,1,FALSE)))</f>
        <v/>
      </c>
      <c r="B2147" s="40" t="str">
        <f>IF(A2147=0,0,IF(A2147="","",SUM(A$2:A2147)))</f>
        <v/>
      </c>
      <c r="C2147" s="41" t="str">
        <f>IF(H2147="","",1*ISERROR(VLOOKUP(H2147,H$1:H2146,1,FALSE)))</f>
        <v/>
      </c>
      <c r="D2147" s="40" t="str">
        <f>IF(C2147=0,0,IF(C2147="","",SUM(C$2:C2147)))</f>
        <v/>
      </c>
      <c r="E2147" s="41" t="str">
        <f>IF(H2147=0,0,IF(C2147="","",SUM(C$11:C2147)))</f>
        <v/>
      </c>
      <c r="F2147" s="41" t="str">
        <f>IF(H2147="","",COUNTIF(H$11:H2147,"="&amp;H2147))</f>
        <v/>
      </c>
      <c r="G2147" s="41" t="str">
        <f t="shared" si="297"/>
        <v/>
      </c>
      <c r="H2147" s="41" t="str">
        <f t="shared" si="298"/>
        <v/>
      </c>
      <c r="I2147" s="41" t="str">
        <f t="shared" si="299"/>
        <v/>
      </c>
      <c r="J2147" s="41" t="str">
        <f t="shared" si="300"/>
        <v/>
      </c>
      <c r="K2147" s="268"/>
      <c r="L2147" s="268"/>
      <c r="M2147" s="268"/>
      <c r="N2147" s="269"/>
      <c r="O2147" s="269"/>
      <c r="P2147" s="269"/>
      <c r="Q2147" s="270"/>
      <c r="R2147" s="271"/>
      <c r="S2147" s="268"/>
      <c r="T2147" s="268"/>
      <c r="U2147" s="268"/>
      <c r="V2147" s="268"/>
      <c r="W2147" s="65" t="str">
        <f t="shared" si="301"/>
        <v/>
      </c>
      <c r="X2147" s="65" t="str">
        <f t="shared" si="302"/>
        <v/>
      </c>
      <c r="Y2147" s="65" t="str">
        <f t="shared" si="303"/>
        <v/>
      </c>
      <c r="Z2147" s="65" t="str">
        <f t="shared" si="304"/>
        <v/>
      </c>
      <c r="AA2147" s="65" t="str">
        <f t="shared" si="305"/>
        <v/>
      </c>
    </row>
    <row r="2148" spans="1:27" x14ac:dyDescent="0.25">
      <c r="A2148" s="40" t="str">
        <f>IF(G2148="","",1*ISERROR(VLOOKUP(G2148,G$1:G2147,1,FALSE)))</f>
        <v/>
      </c>
      <c r="B2148" s="40" t="str">
        <f>IF(A2148=0,0,IF(A2148="","",SUM(A$2:A2148)))</f>
        <v/>
      </c>
      <c r="C2148" s="41" t="str">
        <f>IF(H2148="","",1*ISERROR(VLOOKUP(H2148,H$1:H2147,1,FALSE)))</f>
        <v/>
      </c>
      <c r="D2148" s="40" t="str">
        <f>IF(C2148=0,0,IF(C2148="","",SUM(C$2:C2148)))</f>
        <v/>
      </c>
      <c r="E2148" s="41" t="str">
        <f>IF(H2148=0,0,IF(C2148="","",SUM(C$11:C2148)))</f>
        <v/>
      </c>
      <c r="F2148" s="41" t="str">
        <f>IF(H2148="","",COUNTIF(H$11:H2148,"="&amp;H2148))</f>
        <v/>
      </c>
      <c r="G2148" s="41" t="str">
        <f t="shared" si="297"/>
        <v/>
      </c>
      <c r="H2148" s="41" t="str">
        <f t="shared" si="298"/>
        <v/>
      </c>
      <c r="I2148" s="41" t="str">
        <f t="shared" si="299"/>
        <v/>
      </c>
      <c r="J2148" s="41" t="str">
        <f t="shared" si="300"/>
        <v/>
      </c>
      <c r="K2148" s="268"/>
      <c r="L2148" s="268"/>
      <c r="M2148" s="268"/>
      <c r="N2148" s="269"/>
      <c r="O2148" s="269"/>
      <c r="P2148" s="269"/>
      <c r="Q2148" s="270"/>
      <c r="R2148" s="271"/>
      <c r="S2148" s="268"/>
      <c r="T2148" s="268"/>
      <c r="U2148" s="268"/>
      <c r="V2148" s="268"/>
      <c r="W2148" s="65" t="str">
        <f t="shared" si="301"/>
        <v/>
      </c>
      <c r="X2148" s="65" t="str">
        <f t="shared" si="302"/>
        <v/>
      </c>
      <c r="Y2148" s="65" t="str">
        <f t="shared" si="303"/>
        <v/>
      </c>
      <c r="Z2148" s="65" t="str">
        <f t="shared" si="304"/>
        <v/>
      </c>
      <c r="AA2148" s="65" t="str">
        <f t="shared" si="305"/>
        <v/>
      </c>
    </row>
    <row r="2149" spans="1:27" x14ac:dyDescent="0.25">
      <c r="A2149" s="40" t="str">
        <f>IF(G2149="","",1*ISERROR(VLOOKUP(G2149,G$1:G2148,1,FALSE)))</f>
        <v/>
      </c>
      <c r="B2149" s="40" t="str">
        <f>IF(A2149=0,0,IF(A2149="","",SUM(A$2:A2149)))</f>
        <v/>
      </c>
      <c r="C2149" s="41" t="str">
        <f>IF(H2149="","",1*ISERROR(VLOOKUP(H2149,H$1:H2148,1,FALSE)))</f>
        <v/>
      </c>
      <c r="D2149" s="40" t="str">
        <f>IF(C2149=0,0,IF(C2149="","",SUM(C$2:C2149)))</f>
        <v/>
      </c>
      <c r="E2149" s="41" t="str">
        <f>IF(H2149=0,0,IF(C2149="","",SUM(C$11:C2149)))</f>
        <v/>
      </c>
      <c r="F2149" s="41" t="str">
        <f>IF(H2149="","",COUNTIF(H$11:H2149,"="&amp;H2149))</f>
        <v/>
      </c>
      <c r="G2149" s="41" t="str">
        <f t="shared" si="297"/>
        <v/>
      </c>
      <c r="H2149" s="41" t="str">
        <f t="shared" si="298"/>
        <v/>
      </c>
      <c r="I2149" s="41" t="str">
        <f t="shared" si="299"/>
        <v/>
      </c>
      <c r="J2149" s="41" t="str">
        <f t="shared" si="300"/>
        <v/>
      </c>
      <c r="K2149" s="268"/>
      <c r="L2149" s="268"/>
      <c r="M2149" s="268"/>
      <c r="N2149" s="269"/>
      <c r="O2149" s="269"/>
      <c r="P2149" s="269"/>
      <c r="Q2149" s="270"/>
      <c r="R2149" s="271"/>
      <c r="S2149" s="268"/>
      <c r="T2149" s="268"/>
      <c r="U2149" s="268"/>
      <c r="V2149" s="268"/>
      <c r="W2149" s="65" t="str">
        <f t="shared" si="301"/>
        <v/>
      </c>
      <c r="X2149" s="65" t="str">
        <f t="shared" si="302"/>
        <v/>
      </c>
      <c r="Y2149" s="65" t="str">
        <f t="shared" si="303"/>
        <v/>
      </c>
      <c r="Z2149" s="65" t="str">
        <f t="shared" si="304"/>
        <v/>
      </c>
      <c r="AA2149" s="65" t="str">
        <f t="shared" si="305"/>
        <v/>
      </c>
    </row>
    <row r="2150" spans="1:27" x14ac:dyDescent="0.25">
      <c r="A2150" s="40" t="str">
        <f>IF(G2150="","",1*ISERROR(VLOOKUP(G2150,G$1:G2149,1,FALSE)))</f>
        <v/>
      </c>
      <c r="B2150" s="40" t="str">
        <f>IF(A2150=0,0,IF(A2150="","",SUM(A$2:A2150)))</f>
        <v/>
      </c>
      <c r="C2150" s="41" t="str">
        <f>IF(H2150="","",1*ISERROR(VLOOKUP(H2150,H$1:H2149,1,FALSE)))</f>
        <v/>
      </c>
      <c r="D2150" s="40" t="str">
        <f>IF(C2150=0,0,IF(C2150="","",SUM(C$2:C2150)))</f>
        <v/>
      </c>
      <c r="E2150" s="41" t="str">
        <f>IF(H2150=0,0,IF(C2150="","",SUM(C$11:C2150)))</f>
        <v/>
      </c>
      <c r="F2150" s="41" t="str">
        <f>IF(H2150="","",COUNTIF(H$11:H2150,"="&amp;H2150))</f>
        <v/>
      </c>
      <c r="G2150" s="41" t="str">
        <f t="shared" si="297"/>
        <v/>
      </c>
      <c r="H2150" s="41" t="str">
        <f t="shared" si="298"/>
        <v/>
      </c>
      <c r="I2150" s="41" t="str">
        <f t="shared" si="299"/>
        <v/>
      </c>
      <c r="J2150" s="41" t="str">
        <f t="shared" si="300"/>
        <v/>
      </c>
      <c r="K2150" s="268"/>
      <c r="L2150" s="268"/>
      <c r="M2150" s="268"/>
      <c r="N2150" s="269"/>
      <c r="O2150" s="269"/>
      <c r="P2150" s="269"/>
      <c r="Q2150" s="270"/>
      <c r="R2150" s="271"/>
      <c r="S2150" s="268"/>
      <c r="T2150" s="268"/>
      <c r="U2150" s="268"/>
      <c r="V2150" s="268"/>
      <c r="W2150" s="65" t="str">
        <f t="shared" si="301"/>
        <v/>
      </c>
      <c r="X2150" s="65" t="str">
        <f t="shared" si="302"/>
        <v/>
      </c>
      <c r="Y2150" s="65" t="str">
        <f t="shared" si="303"/>
        <v/>
      </c>
      <c r="Z2150" s="65" t="str">
        <f t="shared" si="304"/>
        <v/>
      </c>
      <c r="AA2150" s="65" t="str">
        <f t="shared" si="305"/>
        <v/>
      </c>
    </row>
    <row r="2151" spans="1:27" x14ac:dyDescent="0.25">
      <c r="A2151" s="40" t="str">
        <f>IF(G2151="","",1*ISERROR(VLOOKUP(G2151,G$1:G2150,1,FALSE)))</f>
        <v/>
      </c>
      <c r="B2151" s="40" t="str">
        <f>IF(A2151=0,0,IF(A2151="","",SUM(A$2:A2151)))</f>
        <v/>
      </c>
      <c r="C2151" s="41" t="str">
        <f>IF(H2151="","",1*ISERROR(VLOOKUP(H2151,H$1:H2150,1,FALSE)))</f>
        <v/>
      </c>
      <c r="D2151" s="40" t="str">
        <f>IF(C2151=0,0,IF(C2151="","",SUM(C$2:C2151)))</f>
        <v/>
      </c>
      <c r="E2151" s="41" t="str">
        <f>IF(H2151=0,0,IF(C2151="","",SUM(C$11:C2151)))</f>
        <v/>
      </c>
      <c r="F2151" s="41" t="str">
        <f>IF(H2151="","",COUNTIF(H$11:H2151,"="&amp;H2151))</f>
        <v/>
      </c>
      <c r="G2151" s="41" t="str">
        <f t="shared" si="297"/>
        <v/>
      </c>
      <c r="H2151" s="41" t="str">
        <f t="shared" si="298"/>
        <v/>
      </c>
      <c r="I2151" s="41" t="str">
        <f t="shared" si="299"/>
        <v/>
      </c>
      <c r="J2151" s="41" t="str">
        <f t="shared" si="300"/>
        <v/>
      </c>
      <c r="K2151" s="268"/>
      <c r="L2151" s="268"/>
      <c r="M2151" s="268"/>
      <c r="N2151" s="269"/>
      <c r="O2151" s="269"/>
      <c r="P2151" s="269"/>
      <c r="Q2151" s="270"/>
      <c r="R2151" s="271"/>
      <c r="S2151" s="268"/>
      <c r="T2151" s="268"/>
      <c r="U2151" s="268"/>
      <c r="V2151" s="268"/>
      <c r="W2151" s="65" t="str">
        <f t="shared" si="301"/>
        <v/>
      </c>
      <c r="X2151" s="65" t="str">
        <f t="shared" si="302"/>
        <v/>
      </c>
      <c r="Y2151" s="65" t="str">
        <f t="shared" si="303"/>
        <v/>
      </c>
      <c r="Z2151" s="65" t="str">
        <f t="shared" si="304"/>
        <v/>
      </c>
      <c r="AA2151" s="65" t="str">
        <f t="shared" si="305"/>
        <v/>
      </c>
    </row>
    <row r="2152" spans="1:27" x14ac:dyDescent="0.25">
      <c r="A2152" s="40" t="str">
        <f>IF(G2152="","",1*ISERROR(VLOOKUP(G2152,G$1:G2151,1,FALSE)))</f>
        <v/>
      </c>
      <c r="B2152" s="40" t="str">
        <f>IF(A2152=0,0,IF(A2152="","",SUM(A$2:A2152)))</f>
        <v/>
      </c>
      <c r="C2152" s="41" t="str">
        <f>IF(H2152="","",1*ISERROR(VLOOKUP(H2152,H$1:H2151,1,FALSE)))</f>
        <v/>
      </c>
      <c r="D2152" s="40" t="str">
        <f>IF(C2152=0,0,IF(C2152="","",SUM(C$2:C2152)))</f>
        <v/>
      </c>
      <c r="E2152" s="41" t="str">
        <f>IF(H2152=0,0,IF(C2152="","",SUM(C$11:C2152)))</f>
        <v/>
      </c>
      <c r="F2152" s="41" t="str">
        <f>IF(H2152="","",COUNTIF(H$11:H2152,"="&amp;H2152))</f>
        <v/>
      </c>
      <c r="G2152" s="41" t="str">
        <f t="shared" si="297"/>
        <v/>
      </c>
      <c r="H2152" s="41" t="str">
        <f t="shared" si="298"/>
        <v/>
      </c>
      <c r="I2152" s="41" t="str">
        <f t="shared" si="299"/>
        <v/>
      </c>
      <c r="J2152" s="41" t="str">
        <f t="shared" si="300"/>
        <v/>
      </c>
      <c r="K2152" s="268"/>
      <c r="L2152" s="268"/>
      <c r="M2152" s="268"/>
      <c r="N2152" s="269"/>
      <c r="O2152" s="269"/>
      <c r="P2152" s="269"/>
      <c r="Q2152" s="270"/>
      <c r="R2152" s="271"/>
      <c r="S2152" s="268"/>
      <c r="T2152" s="268"/>
      <c r="U2152" s="268"/>
      <c r="V2152" s="268"/>
      <c r="W2152" s="65" t="str">
        <f t="shared" si="301"/>
        <v/>
      </c>
      <c r="X2152" s="65" t="str">
        <f t="shared" si="302"/>
        <v/>
      </c>
      <c r="Y2152" s="65" t="str">
        <f t="shared" si="303"/>
        <v/>
      </c>
      <c r="Z2152" s="65" t="str">
        <f t="shared" si="304"/>
        <v/>
      </c>
      <c r="AA2152" s="65" t="str">
        <f t="shared" si="305"/>
        <v/>
      </c>
    </row>
    <row r="2153" spans="1:27" x14ac:dyDescent="0.25">
      <c r="A2153" s="40" t="str">
        <f>IF(G2153="","",1*ISERROR(VLOOKUP(G2153,G$1:G2152,1,FALSE)))</f>
        <v/>
      </c>
      <c r="B2153" s="40" t="str">
        <f>IF(A2153=0,0,IF(A2153="","",SUM(A$2:A2153)))</f>
        <v/>
      </c>
      <c r="C2153" s="41" t="str">
        <f>IF(H2153="","",1*ISERROR(VLOOKUP(H2153,H$1:H2152,1,FALSE)))</f>
        <v/>
      </c>
      <c r="D2153" s="40" t="str">
        <f>IF(C2153=0,0,IF(C2153="","",SUM(C$2:C2153)))</f>
        <v/>
      </c>
      <c r="E2153" s="41" t="str">
        <f>IF(H2153=0,0,IF(C2153="","",SUM(C$11:C2153)))</f>
        <v/>
      </c>
      <c r="F2153" s="41" t="str">
        <f>IF(H2153="","",COUNTIF(H$11:H2153,"="&amp;H2153))</f>
        <v/>
      </c>
      <c r="G2153" s="41" t="str">
        <f t="shared" si="297"/>
        <v/>
      </c>
      <c r="H2153" s="41" t="str">
        <f t="shared" si="298"/>
        <v/>
      </c>
      <c r="I2153" s="41" t="str">
        <f t="shared" si="299"/>
        <v/>
      </c>
      <c r="J2153" s="41" t="str">
        <f t="shared" si="300"/>
        <v/>
      </c>
      <c r="K2153" s="268"/>
      <c r="L2153" s="268"/>
      <c r="M2153" s="268"/>
      <c r="N2153" s="269"/>
      <c r="O2153" s="269"/>
      <c r="P2153" s="269"/>
      <c r="Q2153" s="270"/>
      <c r="R2153" s="271"/>
      <c r="S2153" s="268"/>
      <c r="T2153" s="268"/>
      <c r="U2153" s="268"/>
      <c r="V2153" s="268"/>
      <c r="W2153" s="65" t="str">
        <f t="shared" si="301"/>
        <v/>
      </c>
      <c r="X2153" s="65" t="str">
        <f t="shared" si="302"/>
        <v/>
      </c>
      <c r="Y2153" s="65" t="str">
        <f t="shared" si="303"/>
        <v/>
      </c>
      <c r="Z2153" s="65" t="str">
        <f t="shared" si="304"/>
        <v/>
      </c>
      <c r="AA2153" s="65" t="str">
        <f t="shared" si="305"/>
        <v/>
      </c>
    </row>
    <row r="2154" spans="1:27" x14ac:dyDescent="0.25">
      <c r="A2154" s="40" t="str">
        <f>IF(G2154="","",1*ISERROR(VLOOKUP(G2154,G$1:G2153,1,FALSE)))</f>
        <v/>
      </c>
      <c r="B2154" s="40" t="str">
        <f>IF(A2154=0,0,IF(A2154="","",SUM(A$2:A2154)))</f>
        <v/>
      </c>
      <c r="C2154" s="41" t="str">
        <f>IF(H2154="","",1*ISERROR(VLOOKUP(H2154,H$1:H2153,1,FALSE)))</f>
        <v/>
      </c>
      <c r="D2154" s="40" t="str">
        <f>IF(C2154=0,0,IF(C2154="","",SUM(C$2:C2154)))</f>
        <v/>
      </c>
      <c r="E2154" s="41" t="str">
        <f>IF(H2154=0,0,IF(C2154="","",SUM(C$11:C2154)))</f>
        <v/>
      </c>
      <c r="F2154" s="41" t="str">
        <f>IF(H2154="","",COUNTIF(H$11:H2154,"="&amp;H2154))</f>
        <v/>
      </c>
      <c r="G2154" s="41" t="str">
        <f t="shared" si="297"/>
        <v/>
      </c>
      <c r="H2154" s="41" t="str">
        <f t="shared" si="298"/>
        <v/>
      </c>
      <c r="I2154" s="41" t="str">
        <f t="shared" si="299"/>
        <v/>
      </c>
      <c r="J2154" s="41" t="str">
        <f t="shared" si="300"/>
        <v/>
      </c>
      <c r="K2154" s="268"/>
      <c r="L2154" s="268"/>
      <c r="M2154" s="268"/>
      <c r="N2154" s="269"/>
      <c r="O2154" s="269"/>
      <c r="P2154" s="269"/>
      <c r="Q2154" s="270"/>
      <c r="R2154" s="271"/>
      <c r="S2154" s="268"/>
      <c r="T2154" s="268"/>
      <c r="U2154" s="268"/>
      <c r="V2154" s="268"/>
      <c r="W2154" s="65" t="str">
        <f t="shared" si="301"/>
        <v/>
      </c>
      <c r="X2154" s="65" t="str">
        <f t="shared" si="302"/>
        <v/>
      </c>
      <c r="Y2154" s="65" t="str">
        <f t="shared" si="303"/>
        <v/>
      </c>
      <c r="Z2154" s="65" t="str">
        <f t="shared" si="304"/>
        <v/>
      </c>
      <c r="AA2154" s="65" t="str">
        <f t="shared" si="305"/>
        <v/>
      </c>
    </row>
    <row r="2155" spans="1:27" x14ac:dyDescent="0.25">
      <c r="A2155" s="40" t="str">
        <f>IF(G2155="","",1*ISERROR(VLOOKUP(G2155,G$1:G2154,1,FALSE)))</f>
        <v/>
      </c>
      <c r="B2155" s="40" t="str">
        <f>IF(A2155=0,0,IF(A2155="","",SUM(A$2:A2155)))</f>
        <v/>
      </c>
      <c r="C2155" s="41" t="str">
        <f>IF(H2155="","",1*ISERROR(VLOOKUP(H2155,H$1:H2154,1,FALSE)))</f>
        <v/>
      </c>
      <c r="D2155" s="40" t="str">
        <f>IF(C2155=0,0,IF(C2155="","",SUM(C$2:C2155)))</f>
        <v/>
      </c>
      <c r="E2155" s="41" t="str">
        <f>IF(H2155=0,0,IF(C2155="","",SUM(C$11:C2155)))</f>
        <v/>
      </c>
      <c r="F2155" s="41" t="str">
        <f>IF(H2155="","",COUNTIF(H$11:H2155,"="&amp;H2155))</f>
        <v/>
      </c>
      <c r="G2155" s="41" t="str">
        <f t="shared" si="297"/>
        <v/>
      </c>
      <c r="H2155" s="41" t="str">
        <f t="shared" si="298"/>
        <v/>
      </c>
      <c r="I2155" s="41" t="str">
        <f t="shared" si="299"/>
        <v/>
      </c>
      <c r="J2155" s="41" t="str">
        <f t="shared" si="300"/>
        <v/>
      </c>
      <c r="K2155" s="268"/>
      <c r="L2155" s="268"/>
      <c r="M2155" s="268"/>
      <c r="N2155" s="269"/>
      <c r="O2155" s="269"/>
      <c r="P2155" s="269"/>
      <c r="Q2155" s="270"/>
      <c r="R2155" s="271"/>
      <c r="S2155" s="268"/>
      <c r="T2155" s="268"/>
      <c r="U2155" s="268"/>
      <c r="V2155" s="268"/>
      <c r="W2155" s="65" t="str">
        <f t="shared" si="301"/>
        <v/>
      </c>
      <c r="X2155" s="65" t="str">
        <f t="shared" si="302"/>
        <v/>
      </c>
      <c r="Y2155" s="65" t="str">
        <f t="shared" si="303"/>
        <v/>
      </c>
      <c r="Z2155" s="65" t="str">
        <f t="shared" si="304"/>
        <v/>
      </c>
      <c r="AA2155" s="65" t="str">
        <f t="shared" si="305"/>
        <v/>
      </c>
    </row>
    <row r="2156" spans="1:27" x14ac:dyDescent="0.25">
      <c r="A2156" s="40" t="str">
        <f>IF(G2156="","",1*ISERROR(VLOOKUP(G2156,G$1:G2155,1,FALSE)))</f>
        <v/>
      </c>
      <c r="B2156" s="40" t="str">
        <f>IF(A2156=0,0,IF(A2156="","",SUM(A$2:A2156)))</f>
        <v/>
      </c>
      <c r="C2156" s="41" t="str">
        <f>IF(H2156="","",1*ISERROR(VLOOKUP(H2156,H$1:H2155,1,FALSE)))</f>
        <v/>
      </c>
      <c r="D2156" s="40" t="str">
        <f>IF(C2156=0,0,IF(C2156="","",SUM(C$2:C2156)))</f>
        <v/>
      </c>
      <c r="E2156" s="41" t="str">
        <f>IF(H2156=0,0,IF(C2156="","",SUM(C$11:C2156)))</f>
        <v/>
      </c>
      <c r="F2156" s="41" t="str">
        <f>IF(H2156="","",COUNTIF(H$11:H2156,"="&amp;H2156))</f>
        <v/>
      </c>
      <c r="G2156" s="41" t="str">
        <f t="shared" si="297"/>
        <v/>
      </c>
      <c r="H2156" s="41" t="str">
        <f t="shared" si="298"/>
        <v/>
      </c>
      <c r="I2156" s="41" t="str">
        <f t="shared" si="299"/>
        <v/>
      </c>
      <c r="J2156" s="41" t="str">
        <f t="shared" si="300"/>
        <v/>
      </c>
      <c r="K2156" s="268"/>
      <c r="L2156" s="268"/>
      <c r="M2156" s="268"/>
      <c r="N2156" s="269"/>
      <c r="O2156" s="269"/>
      <c r="P2156" s="269"/>
      <c r="Q2156" s="270"/>
      <c r="R2156" s="271"/>
      <c r="S2156" s="268"/>
      <c r="T2156" s="268"/>
      <c r="U2156" s="268"/>
      <c r="V2156" s="268"/>
      <c r="W2156" s="65" t="str">
        <f t="shared" si="301"/>
        <v/>
      </c>
      <c r="X2156" s="65" t="str">
        <f t="shared" si="302"/>
        <v/>
      </c>
      <c r="Y2156" s="65" t="str">
        <f t="shared" si="303"/>
        <v/>
      </c>
      <c r="Z2156" s="65" t="str">
        <f t="shared" si="304"/>
        <v/>
      </c>
      <c r="AA2156" s="65" t="str">
        <f t="shared" si="305"/>
        <v/>
      </c>
    </row>
    <row r="2157" spans="1:27" x14ac:dyDescent="0.25">
      <c r="A2157" s="40" t="str">
        <f>IF(G2157="","",1*ISERROR(VLOOKUP(G2157,G$1:G2156,1,FALSE)))</f>
        <v/>
      </c>
      <c r="B2157" s="40" t="str">
        <f>IF(A2157=0,0,IF(A2157="","",SUM(A$2:A2157)))</f>
        <v/>
      </c>
      <c r="C2157" s="41" t="str">
        <f>IF(H2157="","",1*ISERROR(VLOOKUP(H2157,H$1:H2156,1,FALSE)))</f>
        <v/>
      </c>
      <c r="D2157" s="40" t="str">
        <f>IF(C2157=0,0,IF(C2157="","",SUM(C$2:C2157)))</f>
        <v/>
      </c>
      <c r="E2157" s="41" t="str">
        <f>IF(H2157=0,0,IF(C2157="","",SUM(C$11:C2157)))</f>
        <v/>
      </c>
      <c r="F2157" s="41" t="str">
        <f>IF(H2157="","",COUNTIF(H$11:H2157,"="&amp;H2157))</f>
        <v/>
      </c>
      <c r="G2157" s="41" t="str">
        <f t="shared" si="297"/>
        <v/>
      </c>
      <c r="H2157" s="41" t="str">
        <f t="shared" si="298"/>
        <v/>
      </c>
      <c r="I2157" s="41" t="str">
        <f t="shared" si="299"/>
        <v/>
      </c>
      <c r="J2157" s="41" t="str">
        <f t="shared" si="300"/>
        <v/>
      </c>
      <c r="K2157" s="268"/>
      <c r="L2157" s="268"/>
      <c r="M2157" s="268"/>
      <c r="N2157" s="269"/>
      <c r="O2157" s="269"/>
      <c r="P2157" s="269"/>
      <c r="Q2157" s="270"/>
      <c r="R2157" s="271"/>
      <c r="S2157" s="268"/>
      <c r="T2157" s="268"/>
      <c r="U2157" s="268"/>
      <c r="V2157" s="268"/>
      <c r="W2157" s="65" t="str">
        <f t="shared" si="301"/>
        <v/>
      </c>
      <c r="X2157" s="65" t="str">
        <f t="shared" si="302"/>
        <v/>
      </c>
      <c r="Y2157" s="65" t="str">
        <f t="shared" si="303"/>
        <v/>
      </c>
      <c r="Z2157" s="65" t="str">
        <f t="shared" si="304"/>
        <v/>
      </c>
      <c r="AA2157" s="65" t="str">
        <f t="shared" si="305"/>
        <v/>
      </c>
    </row>
    <row r="2158" spans="1:27" x14ac:dyDescent="0.25">
      <c r="A2158" s="40" t="str">
        <f>IF(G2158="","",1*ISERROR(VLOOKUP(G2158,G$1:G2157,1,FALSE)))</f>
        <v/>
      </c>
      <c r="B2158" s="40" t="str">
        <f>IF(A2158=0,0,IF(A2158="","",SUM(A$2:A2158)))</f>
        <v/>
      </c>
      <c r="C2158" s="41" t="str">
        <f>IF(H2158="","",1*ISERROR(VLOOKUP(H2158,H$1:H2157,1,FALSE)))</f>
        <v/>
      </c>
      <c r="D2158" s="40" t="str">
        <f>IF(C2158=0,0,IF(C2158="","",SUM(C$2:C2158)))</f>
        <v/>
      </c>
      <c r="E2158" s="41" t="str">
        <f>IF(H2158=0,0,IF(C2158="","",SUM(C$11:C2158)))</f>
        <v/>
      </c>
      <c r="F2158" s="41" t="str">
        <f>IF(H2158="","",COUNTIF(H$11:H2158,"="&amp;H2158))</f>
        <v/>
      </c>
      <c r="G2158" s="41" t="str">
        <f t="shared" si="297"/>
        <v/>
      </c>
      <c r="H2158" s="41" t="str">
        <f t="shared" si="298"/>
        <v/>
      </c>
      <c r="I2158" s="41" t="str">
        <f t="shared" si="299"/>
        <v/>
      </c>
      <c r="J2158" s="41" t="str">
        <f t="shared" si="300"/>
        <v/>
      </c>
      <c r="K2158" s="268"/>
      <c r="L2158" s="268"/>
      <c r="M2158" s="268"/>
      <c r="N2158" s="269"/>
      <c r="O2158" s="269"/>
      <c r="P2158" s="269"/>
      <c r="Q2158" s="270"/>
      <c r="R2158" s="271"/>
      <c r="S2158" s="268"/>
      <c r="T2158" s="268"/>
      <c r="U2158" s="268"/>
      <c r="V2158" s="268"/>
      <c r="W2158" s="65" t="str">
        <f t="shared" si="301"/>
        <v/>
      </c>
      <c r="X2158" s="65" t="str">
        <f t="shared" si="302"/>
        <v/>
      </c>
      <c r="Y2158" s="65" t="str">
        <f t="shared" si="303"/>
        <v/>
      </c>
      <c r="Z2158" s="65" t="str">
        <f t="shared" si="304"/>
        <v/>
      </c>
      <c r="AA2158" s="65" t="str">
        <f t="shared" si="305"/>
        <v/>
      </c>
    </row>
    <row r="2159" spans="1:27" x14ac:dyDescent="0.25">
      <c r="A2159" s="40" t="str">
        <f>IF(G2159="","",1*ISERROR(VLOOKUP(G2159,G$1:G2158,1,FALSE)))</f>
        <v/>
      </c>
      <c r="B2159" s="40" t="str">
        <f>IF(A2159=0,0,IF(A2159="","",SUM(A$2:A2159)))</f>
        <v/>
      </c>
      <c r="C2159" s="41" t="str">
        <f>IF(H2159="","",1*ISERROR(VLOOKUP(H2159,H$1:H2158,1,FALSE)))</f>
        <v/>
      </c>
      <c r="D2159" s="40" t="str">
        <f>IF(C2159=0,0,IF(C2159="","",SUM(C$2:C2159)))</f>
        <v/>
      </c>
      <c r="E2159" s="41" t="str">
        <f>IF(H2159=0,0,IF(C2159="","",SUM(C$11:C2159)))</f>
        <v/>
      </c>
      <c r="F2159" s="41" t="str">
        <f>IF(H2159="","",COUNTIF(H$11:H2159,"="&amp;H2159))</f>
        <v/>
      </c>
      <c r="G2159" s="41" t="str">
        <f t="shared" si="297"/>
        <v/>
      </c>
      <c r="H2159" s="41" t="str">
        <f t="shared" si="298"/>
        <v/>
      </c>
      <c r="I2159" s="41" t="str">
        <f t="shared" si="299"/>
        <v/>
      </c>
      <c r="J2159" s="41" t="str">
        <f t="shared" si="300"/>
        <v/>
      </c>
      <c r="K2159" s="268"/>
      <c r="L2159" s="268"/>
      <c r="M2159" s="268"/>
      <c r="N2159" s="269"/>
      <c r="O2159" s="269"/>
      <c r="P2159" s="269"/>
      <c r="Q2159" s="270"/>
      <c r="R2159" s="271"/>
      <c r="S2159" s="268"/>
      <c r="T2159" s="268"/>
      <c r="U2159" s="268"/>
      <c r="V2159" s="268"/>
      <c r="W2159" s="65" t="str">
        <f t="shared" si="301"/>
        <v/>
      </c>
      <c r="X2159" s="65" t="str">
        <f t="shared" si="302"/>
        <v/>
      </c>
      <c r="Y2159" s="65" t="str">
        <f t="shared" si="303"/>
        <v/>
      </c>
      <c r="Z2159" s="65" t="str">
        <f t="shared" si="304"/>
        <v/>
      </c>
      <c r="AA2159" s="65" t="str">
        <f t="shared" si="305"/>
        <v/>
      </c>
    </row>
    <row r="2160" spans="1:27" x14ac:dyDescent="0.25">
      <c r="A2160" s="40" t="str">
        <f>IF(G2160="","",1*ISERROR(VLOOKUP(G2160,G$1:G2159,1,FALSE)))</f>
        <v/>
      </c>
      <c r="B2160" s="40" t="str">
        <f>IF(A2160=0,0,IF(A2160="","",SUM(A$2:A2160)))</f>
        <v/>
      </c>
      <c r="C2160" s="41" t="str">
        <f>IF(H2160="","",1*ISERROR(VLOOKUP(H2160,H$1:H2159,1,FALSE)))</f>
        <v/>
      </c>
      <c r="D2160" s="40" t="str">
        <f>IF(C2160=0,0,IF(C2160="","",SUM(C$2:C2160)))</f>
        <v/>
      </c>
      <c r="E2160" s="41" t="str">
        <f>IF(H2160=0,0,IF(C2160="","",SUM(C$11:C2160)))</f>
        <v/>
      </c>
      <c r="F2160" s="41" t="str">
        <f>IF(H2160="","",COUNTIF(H$11:H2160,"="&amp;H2160))</f>
        <v/>
      </c>
      <c r="G2160" s="41" t="str">
        <f t="shared" si="297"/>
        <v/>
      </c>
      <c r="H2160" s="41" t="str">
        <f t="shared" si="298"/>
        <v/>
      </c>
      <c r="I2160" s="41" t="str">
        <f t="shared" si="299"/>
        <v/>
      </c>
      <c r="J2160" s="41" t="str">
        <f t="shared" si="300"/>
        <v/>
      </c>
      <c r="K2160" s="268"/>
      <c r="L2160" s="268"/>
      <c r="M2160" s="268"/>
      <c r="N2160" s="269"/>
      <c r="O2160" s="269"/>
      <c r="P2160" s="269"/>
      <c r="Q2160" s="270"/>
      <c r="R2160" s="271"/>
      <c r="S2160" s="268"/>
      <c r="T2160" s="268"/>
      <c r="U2160" s="268"/>
      <c r="V2160" s="268"/>
      <c r="W2160" s="65" t="str">
        <f t="shared" si="301"/>
        <v/>
      </c>
      <c r="X2160" s="65" t="str">
        <f t="shared" si="302"/>
        <v/>
      </c>
      <c r="Y2160" s="65" t="str">
        <f t="shared" si="303"/>
        <v/>
      </c>
      <c r="Z2160" s="65" t="str">
        <f t="shared" si="304"/>
        <v/>
      </c>
      <c r="AA2160" s="65" t="str">
        <f t="shared" si="305"/>
        <v/>
      </c>
    </row>
    <row r="2161" spans="1:27" x14ac:dyDescent="0.25">
      <c r="A2161" s="40" t="str">
        <f>IF(G2161="","",1*ISERROR(VLOOKUP(G2161,G$1:G2160,1,FALSE)))</f>
        <v/>
      </c>
      <c r="B2161" s="40" t="str">
        <f>IF(A2161=0,0,IF(A2161="","",SUM(A$2:A2161)))</f>
        <v/>
      </c>
      <c r="C2161" s="41" t="str">
        <f>IF(H2161="","",1*ISERROR(VLOOKUP(H2161,H$1:H2160,1,FALSE)))</f>
        <v/>
      </c>
      <c r="D2161" s="40" t="str">
        <f>IF(C2161=0,0,IF(C2161="","",SUM(C$2:C2161)))</f>
        <v/>
      </c>
      <c r="E2161" s="41" t="str">
        <f>IF(H2161=0,0,IF(C2161="","",SUM(C$11:C2161)))</f>
        <v/>
      </c>
      <c r="F2161" s="41" t="str">
        <f>IF(H2161="","",COUNTIF(H$11:H2161,"="&amp;H2161))</f>
        <v/>
      </c>
      <c r="G2161" s="41" t="str">
        <f t="shared" si="297"/>
        <v/>
      </c>
      <c r="H2161" s="41" t="str">
        <f t="shared" si="298"/>
        <v/>
      </c>
      <c r="I2161" s="41" t="str">
        <f t="shared" si="299"/>
        <v/>
      </c>
      <c r="J2161" s="41" t="str">
        <f t="shared" si="300"/>
        <v/>
      </c>
      <c r="K2161" s="268"/>
      <c r="L2161" s="268"/>
      <c r="M2161" s="268"/>
      <c r="N2161" s="269"/>
      <c r="O2161" s="269"/>
      <c r="P2161" s="269"/>
      <c r="Q2161" s="270"/>
      <c r="R2161" s="271"/>
      <c r="S2161" s="268"/>
      <c r="T2161" s="268"/>
      <c r="U2161" s="268"/>
      <c r="V2161" s="268"/>
      <c r="W2161" s="65" t="str">
        <f t="shared" si="301"/>
        <v/>
      </c>
      <c r="X2161" s="65" t="str">
        <f t="shared" si="302"/>
        <v/>
      </c>
      <c r="Y2161" s="65" t="str">
        <f t="shared" si="303"/>
        <v/>
      </c>
      <c r="Z2161" s="65" t="str">
        <f t="shared" si="304"/>
        <v/>
      </c>
      <c r="AA2161" s="65" t="str">
        <f t="shared" si="305"/>
        <v/>
      </c>
    </row>
    <row r="2162" spans="1:27" x14ac:dyDescent="0.25">
      <c r="A2162" s="40" t="str">
        <f>IF(G2162="","",1*ISERROR(VLOOKUP(G2162,G$1:G2161,1,FALSE)))</f>
        <v/>
      </c>
      <c r="B2162" s="40" t="str">
        <f>IF(A2162=0,0,IF(A2162="","",SUM(A$2:A2162)))</f>
        <v/>
      </c>
      <c r="C2162" s="41" t="str">
        <f>IF(H2162="","",1*ISERROR(VLOOKUP(H2162,H$1:H2161,1,FALSE)))</f>
        <v/>
      </c>
      <c r="D2162" s="40" t="str">
        <f>IF(C2162=0,0,IF(C2162="","",SUM(C$2:C2162)))</f>
        <v/>
      </c>
      <c r="E2162" s="41" t="str">
        <f>IF(H2162=0,0,IF(C2162="","",SUM(C$11:C2162)))</f>
        <v/>
      </c>
      <c r="F2162" s="41" t="str">
        <f>IF(H2162="","",COUNTIF(H$11:H2162,"="&amp;H2162))</f>
        <v/>
      </c>
      <c r="G2162" s="41" t="str">
        <f t="shared" si="297"/>
        <v/>
      </c>
      <c r="H2162" s="41" t="str">
        <f t="shared" si="298"/>
        <v/>
      </c>
      <c r="I2162" s="41" t="str">
        <f t="shared" si="299"/>
        <v/>
      </c>
      <c r="J2162" s="41" t="str">
        <f t="shared" si="300"/>
        <v/>
      </c>
      <c r="K2162" s="268"/>
      <c r="L2162" s="268"/>
      <c r="M2162" s="268"/>
      <c r="N2162" s="269"/>
      <c r="O2162" s="269"/>
      <c r="P2162" s="269"/>
      <c r="Q2162" s="270"/>
      <c r="R2162" s="271"/>
      <c r="S2162" s="268"/>
      <c r="T2162" s="268"/>
      <c r="U2162" s="268"/>
      <c r="V2162" s="268"/>
      <c r="W2162" s="65" t="str">
        <f t="shared" si="301"/>
        <v/>
      </c>
      <c r="X2162" s="65" t="str">
        <f t="shared" si="302"/>
        <v/>
      </c>
      <c r="Y2162" s="65" t="str">
        <f t="shared" si="303"/>
        <v/>
      </c>
      <c r="Z2162" s="65" t="str">
        <f t="shared" si="304"/>
        <v/>
      </c>
      <c r="AA2162" s="65" t="str">
        <f t="shared" si="305"/>
        <v/>
      </c>
    </row>
    <row r="2163" spans="1:27" x14ac:dyDescent="0.25">
      <c r="A2163" s="40" t="str">
        <f>IF(G2163="","",1*ISERROR(VLOOKUP(G2163,G$1:G2162,1,FALSE)))</f>
        <v/>
      </c>
      <c r="B2163" s="40" t="str">
        <f>IF(A2163=0,0,IF(A2163="","",SUM(A$2:A2163)))</f>
        <v/>
      </c>
      <c r="C2163" s="41" t="str">
        <f>IF(H2163="","",1*ISERROR(VLOOKUP(H2163,H$1:H2162,1,FALSE)))</f>
        <v/>
      </c>
      <c r="D2163" s="40" t="str">
        <f>IF(C2163=0,0,IF(C2163="","",SUM(C$2:C2163)))</f>
        <v/>
      </c>
      <c r="E2163" s="41" t="str">
        <f>IF(H2163=0,0,IF(C2163="","",SUM(C$11:C2163)))</f>
        <v/>
      </c>
      <c r="F2163" s="41" t="str">
        <f>IF(H2163="","",COUNTIF(H$11:H2163,"="&amp;H2163))</f>
        <v/>
      </c>
      <c r="G2163" s="41" t="str">
        <f t="shared" si="297"/>
        <v/>
      </c>
      <c r="H2163" s="41" t="str">
        <f t="shared" si="298"/>
        <v/>
      </c>
      <c r="I2163" s="41" t="str">
        <f t="shared" si="299"/>
        <v/>
      </c>
      <c r="J2163" s="41" t="str">
        <f t="shared" si="300"/>
        <v/>
      </c>
      <c r="K2163" s="268"/>
      <c r="L2163" s="268"/>
      <c r="M2163" s="268"/>
      <c r="N2163" s="269"/>
      <c r="O2163" s="269"/>
      <c r="P2163" s="269"/>
      <c r="Q2163" s="270"/>
      <c r="R2163" s="271"/>
      <c r="S2163" s="268"/>
      <c r="T2163" s="268"/>
      <c r="U2163" s="268"/>
      <c r="V2163" s="268"/>
      <c r="W2163" s="65" t="str">
        <f t="shared" si="301"/>
        <v/>
      </c>
      <c r="X2163" s="65" t="str">
        <f t="shared" si="302"/>
        <v/>
      </c>
      <c r="Y2163" s="65" t="str">
        <f t="shared" si="303"/>
        <v/>
      </c>
      <c r="Z2163" s="65" t="str">
        <f t="shared" si="304"/>
        <v/>
      </c>
      <c r="AA2163" s="65" t="str">
        <f t="shared" si="305"/>
        <v/>
      </c>
    </row>
    <row r="2164" spans="1:27" x14ac:dyDescent="0.25">
      <c r="A2164" s="40" t="str">
        <f>IF(G2164="","",1*ISERROR(VLOOKUP(G2164,G$1:G2163,1,FALSE)))</f>
        <v/>
      </c>
      <c r="B2164" s="40" t="str">
        <f>IF(A2164=0,0,IF(A2164="","",SUM(A$2:A2164)))</f>
        <v/>
      </c>
      <c r="C2164" s="41" t="str">
        <f>IF(H2164="","",1*ISERROR(VLOOKUP(H2164,H$1:H2163,1,FALSE)))</f>
        <v/>
      </c>
      <c r="D2164" s="40" t="str">
        <f>IF(C2164=0,0,IF(C2164="","",SUM(C$2:C2164)))</f>
        <v/>
      </c>
      <c r="E2164" s="41" t="str">
        <f>IF(H2164=0,0,IF(C2164="","",SUM(C$11:C2164)))</f>
        <v/>
      </c>
      <c r="F2164" s="41" t="str">
        <f>IF(H2164="","",COUNTIF(H$11:H2164,"="&amp;H2164))</f>
        <v/>
      </c>
      <c r="G2164" s="41" t="str">
        <f t="shared" si="297"/>
        <v/>
      </c>
      <c r="H2164" s="41" t="str">
        <f t="shared" si="298"/>
        <v/>
      </c>
      <c r="I2164" s="41" t="str">
        <f t="shared" si="299"/>
        <v/>
      </c>
      <c r="J2164" s="41" t="str">
        <f t="shared" si="300"/>
        <v/>
      </c>
      <c r="K2164" s="268"/>
      <c r="L2164" s="268"/>
      <c r="M2164" s="268"/>
      <c r="N2164" s="269"/>
      <c r="O2164" s="269"/>
      <c r="P2164" s="269"/>
      <c r="Q2164" s="270"/>
      <c r="R2164" s="271"/>
      <c r="S2164" s="268"/>
      <c r="T2164" s="268"/>
      <c r="U2164" s="268"/>
      <c r="V2164" s="268"/>
      <c r="W2164" s="65" t="str">
        <f t="shared" si="301"/>
        <v/>
      </c>
      <c r="X2164" s="65" t="str">
        <f t="shared" si="302"/>
        <v/>
      </c>
      <c r="Y2164" s="65" t="str">
        <f t="shared" si="303"/>
        <v/>
      </c>
      <c r="Z2164" s="65" t="str">
        <f t="shared" si="304"/>
        <v/>
      </c>
      <c r="AA2164" s="65" t="str">
        <f t="shared" si="305"/>
        <v/>
      </c>
    </row>
    <row r="2165" spans="1:27" x14ac:dyDescent="0.25">
      <c r="A2165" s="40" t="str">
        <f>IF(G2165="","",1*ISERROR(VLOOKUP(G2165,G$1:G2164,1,FALSE)))</f>
        <v/>
      </c>
      <c r="B2165" s="40" t="str">
        <f>IF(A2165=0,0,IF(A2165="","",SUM(A$2:A2165)))</f>
        <v/>
      </c>
      <c r="C2165" s="41" t="str">
        <f>IF(H2165="","",1*ISERROR(VLOOKUP(H2165,H$1:H2164,1,FALSE)))</f>
        <v/>
      </c>
      <c r="D2165" s="40" t="str">
        <f>IF(C2165=0,0,IF(C2165="","",SUM(C$2:C2165)))</f>
        <v/>
      </c>
      <c r="E2165" s="41" t="str">
        <f>IF(H2165=0,0,IF(C2165="","",SUM(C$11:C2165)))</f>
        <v/>
      </c>
      <c r="F2165" s="41" t="str">
        <f>IF(H2165="","",COUNTIF(H$11:H2165,"="&amp;H2165))</f>
        <v/>
      </c>
      <c r="G2165" s="41" t="str">
        <f t="shared" si="297"/>
        <v/>
      </c>
      <c r="H2165" s="41" t="str">
        <f t="shared" si="298"/>
        <v/>
      </c>
      <c r="I2165" s="41" t="str">
        <f t="shared" si="299"/>
        <v/>
      </c>
      <c r="J2165" s="41" t="str">
        <f t="shared" si="300"/>
        <v/>
      </c>
      <c r="K2165" s="268"/>
      <c r="L2165" s="268"/>
      <c r="M2165" s="268"/>
      <c r="N2165" s="269"/>
      <c r="O2165" s="269"/>
      <c r="P2165" s="269"/>
      <c r="Q2165" s="270"/>
      <c r="R2165" s="271"/>
      <c r="S2165" s="268"/>
      <c r="T2165" s="268"/>
      <c r="U2165" s="268"/>
      <c r="V2165" s="268"/>
      <c r="W2165" s="65" t="str">
        <f t="shared" si="301"/>
        <v/>
      </c>
      <c r="X2165" s="65" t="str">
        <f t="shared" si="302"/>
        <v/>
      </c>
      <c r="Y2165" s="65" t="str">
        <f t="shared" si="303"/>
        <v/>
      </c>
      <c r="Z2165" s="65" t="str">
        <f t="shared" si="304"/>
        <v/>
      </c>
      <c r="AA2165" s="65" t="str">
        <f t="shared" si="305"/>
        <v/>
      </c>
    </row>
    <row r="2166" spans="1:27" x14ac:dyDescent="0.25">
      <c r="A2166" s="40" t="str">
        <f>IF(G2166="","",1*ISERROR(VLOOKUP(G2166,G$1:G2165,1,FALSE)))</f>
        <v/>
      </c>
      <c r="B2166" s="40" t="str">
        <f>IF(A2166=0,0,IF(A2166="","",SUM(A$2:A2166)))</f>
        <v/>
      </c>
      <c r="C2166" s="41" t="str">
        <f>IF(H2166="","",1*ISERROR(VLOOKUP(H2166,H$1:H2165,1,FALSE)))</f>
        <v/>
      </c>
      <c r="D2166" s="40" t="str">
        <f>IF(C2166=0,0,IF(C2166="","",SUM(C$2:C2166)))</f>
        <v/>
      </c>
      <c r="E2166" s="41" t="str">
        <f>IF(H2166=0,0,IF(C2166="","",SUM(C$11:C2166)))</f>
        <v/>
      </c>
      <c r="F2166" s="41" t="str">
        <f>IF(H2166="","",COUNTIF(H$11:H2166,"="&amp;H2166))</f>
        <v/>
      </c>
      <c r="G2166" s="41" t="str">
        <f t="shared" si="297"/>
        <v/>
      </c>
      <c r="H2166" s="41" t="str">
        <f t="shared" si="298"/>
        <v/>
      </c>
      <c r="I2166" s="41" t="str">
        <f t="shared" si="299"/>
        <v/>
      </c>
      <c r="J2166" s="41" t="str">
        <f t="shared" si="300"/>
        <v/>
      </c>
      <c r="K2166" s="268"/>
      <c r="L2166" s="268"/>
      <c r="M2166" s="268"/>
      <c r="N2166" s="269"/>
      <c r="O2166" s="269"/>
      <c r="P2166" s="269"/>
      <c r="Q2166" s="270"/>
      <c r="R2166" s="271"/>
      <c r="S2166" s="268"/>
      <c r="T2166" s="268"/>
      <c r="U2166" s="268"/>
      <c r="V2166" s="268"/>
      <c r="W2166" s="65" t="str">
        <f t="shared" si="301"/>
        <v/>
      </c>
      <c r="X2166" s="65" t="str">
        <f t="shared" si="302"/>
        <v/>
      </c>
      <c r="Y2166" s="65" t="str">
        <f t="shared" si="303"/>
        <v/>
      </c>
      <c r="Z2166" s="65" t="str">
        <f t="shared" si="304"/>
        <v/>
      </c>
      <c r="AA2166" s="65" t="str">
        <f t="shared" si="305"/>
        <v/>
      </c>
    </row>
    <row r="2167" spans="1:27" x14ac:dyDescent="0.25">
      <c r="A2167" s="40" t="str">
        <f>IF(G2167="","",1*ISERROR(VLOOKUP(G2167,G$1:G2166,1,FALSE)))</f>
        <v/>
      </c>
      <c r="B2167" s="40" t="str">
        <f>IF(A2167=0,0,IF(A2167="","",SUM(A$2:A2167)))</f>
        <v/>
      </c>
      <c r="C2167" s="41" t="str">
        <f>IF(H2167="","",1*ISERROR(VLOOKUP(H2167,H$1:H2166,1,FALSE)))</f>
        <v/>
      </c>
      <c r="D2167" s="40" t="str">
        <f>IF(C2167=0,0,IF(C2167="","",SUM(C$2:C2167)))</f>
        <v/>
      </c>
      <c r="E2167" s="41" t="str">
        <f>IF(H2167=0,0,IF(C2167="","",SUM(C$11:C2167)))</f>
        <v/>
      </c>
      <c r="F2167" s="41" t="str">
        <f>IF(H2167="","",COUNTIF(H$11:H2167,"="&amp;H2167))</f>
        <v/>
      </c>
      <c r="G2167" s="41" t="str">
        <f t="shared" si="297"/>
        <v/>
      </c>
      <c r="H2167" s="41" t="str">
        <f t="shared" si="298"/>
        <v/>
      </c>
      <c r="I2167" s="41" t="str">
        <f t="shared" si="299"/>
        <v/>
      </c>
      <c r="J2167" s="41" t="str">
        <f t="shared" si="300"/>
        <v/>
      </c>
      <c r="K2167" s="268"/>
      <c r="L2167" s="268"/>
      <c r="M2167" s="268"/>
      <c r="N2167" s="269"/>
      <c r="O2167" s="269"/>
      <c r="P2167" s="269"/>
      <c r="Q2167" s="270"/>
      <c r="R2167" s="271"/>
      <c r="S2167" s="268"/>
      <c r="T2167" s="268"/>
      <c r="U2167" s="268"/>
      <c r="V2167" s="268"/>
      <c r="W2167" s="65" t="str">
        <f t="shared" si="301"/>
        <v/>
      </c>
      <c r="X2167" s="65" t="str">
        <f t="shared" si="302"/>
        <v/>
      </c>
      <c r="Y2167" s="65" t="str">
        <f t="shared" si="303"/>
        <v/>
      </c>
      <c r="Z2167" s="65" t="str">
        <f t="shared" si="304"/>
        <v/>
      </c>
      <c r="AA2167" s="65" t="str">
        <f t="shared" si="305"/>
        <v/>
      </c>
    </row>
    <row r="2168" spans="1:27" x14ac:dyDescent="0.25">
      <c r="A2168" s="40" t="str">
        <f>IF(G2168="","",1*ISERROR(VLOOKUP(G2168,G$1:G2167,1,FALSE)))</f>
        <v/>
      </c>
      <c r="B2168" s="40" t="str">
        <f>IF(A2168=0,0,IF(A2168="","",SUM(A$2:A2168)))</f>
        <v/>
      </c>
      <c r="C2168" s="41" t="str">
        <f>IF(H2168="","",1*ISERROR(VLOOKUP(H2168,H$1:H2167,1,FALSE)))</f>
        <v/>
      </c>
      <c r="D2168" s="40" t="str">
        <f>IF(C2168=0,0,IF(C2168="","",SUM(C$2:C2168)))</f>
        <v/>
      </c>
      <c r="E2168" s="41" t="str">
        <f>IF(H2168=0,0,IF(C2168="","",SUM(C$11:C2168)))</f>
        <v/>
      </c>
      <c r="F2168" s="41" t="str">
        <f>IF(H2168="","",COUNTIF(H$11:H2168,"="&amp;H2168))</f>
        <v/>
      </c>
      <c r="G2168" s="41" t="str">
        <f t="shared" si="297"/>
        <v/>
      </c>
      <c r="H2168" s="41" t="str">
        <f t="shared" si="298"/>
        <v/>
      </c>
      <c r="I2168" s="41" t="str">
        <f t="shared" si="299"/>
        <v/>
      </c>
      <c r="J2168" s="41" t="str">
        <f t="shared" si="300"/>
        <v/>
      </c>
      <c r="K2168" s="268"/>
      <c r="L2168" s="268"/>
      <c r="M2168" s="268"/>
      <c r="N2168" s="269"/>
      <c r="O2168" s="269"/>
      <c r="P2168" s="269"/>
      <c r="Q2168" s="270"/>
      <c r="R2168" s="271"/>
      <c r="S2168" s="268"/>
      <c r="T2168" s="268"/>
      <c r="U2168" s="268"/>
      <c r="V2168" s="268"/>
      <c r="W2168" s="65" t="str">
        <f t="shared" si="301"/>
        <v/>
      </c>
      <c r="X2168" s="65" t="str">
        <f t="shared" si="302"/>
        <v/>
      </c>
      <c r="Y2168" s="65" t="str">
        <f t="shared" si="303"/>
        <v/>
      </c>
      <c r="Z2168" s="65" t="str">
        <f t="shared" si="304"/>
        <v/>
      </c>
      <c r="AA2168" s="65" t="str">
        <f t="shared" si="305"/>
        <v/>
      </c>
    </row>
    <row r="2169" spans="1:27" x14ac:dyDescent="0.25">
      <c r="A2169" s="40" t="str">
        <f>IF(G2169="","",1*ISERROR(VLOOKUP(G2169,G$1:G2168,1,FALSE)))</f>
        <v/>
      </c>
      <c r="B2169" s="40" t="str">
        <f>IF(A2169=0,0,IF(A2169="","",SUM(A$2:A2169)))</f>
        <v/>
      </c>
      <c r="C2169" s="41" t="str">
        <f>IF(H2169="","",1*ISERROR(VLOOKUP(H2169,H$1:H2168,1,FALSE)))</f>
        <v/>
      </c>
      <c r="D2169" s="40" t="str">
        <f>IF(C2169=0,0,IF(C2169="","",SUM(C$2:C2169)))</f>
        <v/>
      </c>
      <c r="E2169" s="41" t="str">
        <f>IF(H2169=0,0,IF(C2169="","",SUM(C$11:C2169)))</f>
        <v/>
      </c>
      <c r="F2169" s="41" t="str">
        <f>IF(H2169="","",COUNTIF(H$11:H2169,"="&amp;H2169))</f>
        <v/>
      </c>
      <c r="G2169" s="41" t="str">
        <f t="shared" si="297"/>
        <v/>
      </c>
      <c r="H2169" s="41" t="str">
        <f t="shared" si="298"/>
        <v/>
      </c>
      <c r="I2169" s="41" t="str">
        <f t="shared" si="299"/>
        <v/>
      </c>
      <c r="J2169" s="41" t="str">
        <f t="shared" si="300"/>
        <v/>
      </c>
      <c r="K2169" s="268"/>
      <c r="L2169" s="268"/>
      <c r="M2169" s="268"/>
      <c r="N2169" s="269"/>
      <c r="O2169" s="269"/>
      <c r="P2169" s="269"/>
      <c r="Q2169" s="270"/>
      <c r="R2169" s="271"/>
      <c r="S2169" s="268"/>
      <c r="T2169" s="268"/>
      <c r="U2169" s="268"/>
      <c r="V2169" s="268"/>
      <c r="W2169" s="65" t="str">
        <f t="shared" si="301"/>
        <v/>
      </c>
      <c r="X2169" s="65" t="str">
        <f t="shared" si="302"/>
        <v/>
      </c>
      <c r="Y2169" s="65" t="str">
        <f t="shared" si="303"/>
        <v/>
      </c>
      <c r="Z2169" s="65" t="str">
        <f t="shared" si="304"/>
        <v/>
      </c>
      <c r="AA2169" s="65" t="str">
        <f t="shared" si="305"/>
        <v/>
      </c>
    </row>
    <row r="2170" spans="1:27" x14ac:dyDescent="0.25">
      <c r="A2170" s="40" t="str">
        <f>IF(G2170="","",1*ISERROR(VLOOKUP(G2170,G$1:G2169,1,FALSE)))</f>
        <v/>
      </c>
      <c r="B2170" s="40" t="str">
        <f>IF(A2170=0,0,IF(A2170="","",SUM(A$2:A2170)))</f>
        <v/>
      </c>
      <c r="C2170" s="41" t="str">
        <f>IF(H2170="","",1*ISERROR(VLOOKUP(H2170,H$1:H2169,1,FALSE)))</f>
        <v/>
      </c>
      <c r="D2170" s="40" t="str">
        <f>IF(C2170=0,0,IF(C2170="","",SUM(C$2:C2170)))</f>
        <v/>
      </c>
      <c r="E2170" s="41" t="str">
        <f>IF(H2170=0,0,IF(C2170="","",SUM(C$11:C2170)))</f>
        <v/>
      </c>
      <c r="F2170" s="41" t="str">
        <f>IF(H2170="","",COUNTIF(H$11:H2170,"="&amp;H2170))</f>
        <v/>
      </c>
      <c r="G2170" s="41" t="str">
        <f t="shared" si="297"/>
        <v/>
      </c>
      <c r="H2170" s="41" t="str">
        <f t="shared" si="298"/>
        <v/>
      </c>
      <c r="I2170" s="41" t="str">
        <f t="shared" si="299"/>
        <v/>
      </c>
      <c r="J2170" s="41" t="str">
        <f t="shared" si="300"/>
        <v/>
      </c>
      <c r="K2170" s="268"/>
      <c r="L2170" s="268"/>
      <c r="M2170" s="268"/>
      <c r="N2170" s="269"/>
      <c r="O2170" s="269"/>
      <c r="P2170" s="269"/>
      <c r="Q2170" s="270"/>
      <c r="R2170" s="271"/>
      <c r="S2170" s="268"/>
      <c r="T2170" s="268"/>
      <c r="U2170" s="268"/>
      <c r="V2170" s="268"/>
      <c r="W2170" s="65" t="str">
        <f t="shared" si="301"/>
        <v/>
      </c>
      <c r="X2170" s="65" t="str">
        <f t="shared" si="302"/>
        <v/>
      </c>
      <c r="Y2170" s="65" t="str">
        <f t="shared" si="303"/>
        <v/>
      </c>
      <c r="Z2170" s="65" t="str">
        <f t="shared" si="304"/>
        <v/>
      </c>
      <c r="AA2170" s="65" t="str">
        <f t="shared" si="305"/>
        <v/>
      </c>
    </row>
    <row r="2171" spans="1:27" x14ac:dyDescent="0.25">
      <c r="A2171" s="40" t="str">
        <f>IF(G2171="","",1*ISERROR(VLOOKUP(G2171,G$1:G2170,1,FALSE)))</f>
        <v/>
      </c>
      <c r="B2171" s="40" t="str">
        <f>IF(A2171=0,0,IF(A2171="","",SUM(A$2:A2171)))</f>
        <v/>
      </c>
      <c r="C2171" s="41" t="str">
        <f>IF(H2171="","",1*ISERROR(VLOOKUP(H2171,H$1:H2170,1,FALSE)))</f>
        <v/>
      </c>
      <c r="D2171" s="40" t="str">
        <f>IF(C2171=0,0,IF(C2171="","",SUM(C$2:C2171)))</f>
        <v/>
      </c>
      <c r="E2171" s="41" t="str">
        <f>IF(H2171=0,0,IF(C2171="","",SUM(C$11:C2171)))</f>
        <v/>
      </c>
      <c r="F2171" s="41" t="str">
        <f>IF(H2171="","",COUNTIF(H$11:H2171,"="&amp;H2171))</f>
        <v/>
      </c>
      <c r="G2171" s="41" t="str">
        <f t="shared" si="297"/>
        <v/>
      </c>
      <c r="H2171" s="41" t="str">
        <f t="shared" si="298"/>
        <v/>
      </c>
      <c r="I2171" s="41" t="str">
        <f t="shared" si="299"/>
        <v/>
      </c>
      <c r="J2171" s="41" t="str">
        <f t="shared" si="300"/>
        <v/>
      </c>
      <c r="K2171" s="268"/>
      <c r="L2171" s="268"/>
      <c r="M2171" s="268"/>
      <c r="N2171" s="269"/>
      <c r="O2171" s="269"/>
      <c r="P2171" s="269"/>
      <c r="Q2171" s="270"/>
      <c r="R2171" s="271"/>
      <c r="S2171" s="268"/>
      <c r="T2171" s="268"/>
      <c r="U2171" s="268"/>
      <c r="V2171" s="268"/>
      <c r="W2171" s="65" t="str">
        <f t="shared" si="301"/>
        <v/>
      </c>
      <c r="X2171" s="65" t="str">
        <f t="shared" si="302"/>
        <v/>
      </c>
      <c r="Y2171" s="65" t="str">
        <f t="shared" si="303"/>
        <v/>
      </c>
      <c r="Z2171" s="65" t="str">
        <f t="shared" si="304"/>
        <v/>
      </c>
      <c r="AA2171" s="65" t="str">
        <f t="shared" si="305"/>
        <v/>
      </c>
    </row>
    <row r="2172" spans="1:27" x14ac:dyDescent="0.25">
      <c r="A2172" s="40" t="str">
        <f>IF(G2172="","",1*ISERROR(VLOOKUP(G2172,G$1:G2171,1,FALSE)))</f>
        <v/>
      </c>
      <c r="B2172" s="40" t="str">
        <f>IF(A2172=0,0,IF(A2172="","",SUM(A$2:A2172)))</f>
        <v/>
      </c>
      <c r="C2172" s="41" t="str">
        <f>IF(H2172="","",1*ISERROR(VLOOKUP(H2172,H$1:H2171,1,FALSE)))</f>
        <v/>
      </c>
      <c r="D2172" s="40" t="str">
        <f>IF(C2172=0,0,IF(C2172="","",SUM(C$2:C2172)))</f>
        <v/>
      </c>
      <c r="E2172" s="41" t="str">
        <f>IF(H2172=0,0,IF(C2172="","",SUM(C$11:C2172)))</f>
        <v/>
      </c>
      <c r="F2172" s="41" t="str">
        <f>IF(H2172="","",COUNTIF(H$11:H2172,"="&amp;H2172))</f>
        <v/>
      </c>
      <c r="G2172" s="41" t="str">
        <f t="shared" si="297"/>
        <v/>
      </c>
      <c r="H2172" s="41" t="str">
        <f t="shared" si="298"/>
        <v/>
      </c>
      <c r="I2172" s="41" t="str">
        <f t="shared" si="299"/>
        <v/>
      </c>
      <c r="J2172" s="41" t="str">
        <f t="shared" si="300"/>
        <v/>
      </c>
      <c r="K2172" s="268"/>
      <c r="L2172" s="268"/>
      <c r="M2172" s="268"/>
      <c r="N2172" s="269"/>
      <c r="O2172" s="269"/>
      <c r="P2172" s="269"/>
      <c r="Q2172" s="270"/>
      <c r="R2172" s="271"/>
      <c r="S2172" s="268"/>
      <c r="T2172" s="268"/>
      <c r="U2172" s="268"/>
      <c r="V2172" s="268"/>
      <c r="W2172" s="65" t="str">
        <f t="shared" si="301"/>
        <v/>
      </c>
      <c r="X2172" s="65" t="str">
        <f t="shared" si="302"/>
        <v/>
      </c>
      <c r="Y2172" s="65" t="str">
        <f t="shared" si="303"/>
        <v/>
      </c>
      <c r="Z2172" s="65" t="str">
        <f t="shared" si="304"/>
        <v/>
      </c>
      <c r="AA2172" s="65" t="str">
        <f t="shared" si="305"/>
        <v/>
      </c>
    </row>
    <row r="2173" spans="1:27" x14ac:dyDescent="0.25">
      <c r="A2173" s="40" t="str">
        <f>IF(G2173="","",1*ISERROR(VLOOKUP(G2173,G$1:G2172,1,FALSE)))</f>
        <v/>
      </c>
      <c r="B2173" s="40" t="str">
        <f>IF(A2173=0,0,IF(A2173="","",SUM(A$2:A2173)))</f>
        <v/>
      </c>
      <c r="C2173" s="41" t="str">
        <f>IF(H2173="","",1*ISERROR(VLOOKUP(H2173,H$1:H2172,1,FALSE)))</f>
        <v/>
      </c>
      <c r="D2173" s="40" t="str">
        <f>IF(C2173=0,0,IF(C2173="","",SUM(C$2:C2173)))</f>
        <v/>
      </c>
      <c r="E2173" s="41" t="str">
        <f>IF(H2173=0,0,IF(C2173="","",SUM(C$11:C2173)))</f>
        <v/>
      </c>
      <c r="F2173" s="41" t="str">
        <f>IF(H2173="","",COUNTIF(H$11:H2173,"="&amp;H2173))</f>
        <v/>
      </c>
      <c r="G2173" s="41" t="str">
        <f t="shared" si="297"/>
        <v/>
      </c>
      <c r="H2173" s="41" t="str">
        <f t="shared" si="298"/>
        <v/>
      </c>
      <c r="I2173" s="41" t="str">
        <f t="shared" si="299"/>
        <v/>
      </c>
      <c r="J2173" s="41" t="str">
        <f t="shared" si="300"/>
        <v/>
      </c>
      <c r="K2173" s="268"/>
      <c r="L2173" s="268"/>
      <c r="M2173" s="268"/>
      <c r="N2173" s="269"/>
      <c r="O2173" s="269"/>
      <c r="P2173" s="269"/>
      <c r="Q2173" s="270"/>
      <c r="R2173" s="271"/>
      <c r="S2173" s="268"/>
      <c r="T2173" s="268"/>
      <c r="U2173" s="268"/>
      <c r="V2173" s="268"/>
      <c r="W2173" s="65" t="str">
        <f t="shared" si="301"/>
        <v/>
      </c>
      <c r="X2173" s="65" t="str">
        <f t="shared" si="302"/>
        <v/>
      </c>
      <c r="Y2173" s="65" t="str">
        <f t="shared" si="303"/>
        <v/>
      </c>
      <c r="Z2173" s="65" t="str">
        <f t="shared" si="304"/>
        <v/>
      </c>
      <c r="AA2173" s="65" t="str">
        <f t="shared" si="305"/>
        <v/>
      </c>
    </row>
    <row r="2174" spans="1:27" x14ac:dyDescent="0.25">
      <c r="A2174" s="40" t="str">
        <f>IF(G2174="","",1*ISERROR(VLOOKUP(G2174,G$1:G2173,1,FALSE)))</f>
        <v/>
      </c>
      <c r="B2174" s="40" t="str">
        <f>IF(A2174=0,0,IF(A2174="","",SUM(A$2:A2174)))</f>
        <v/>
      </c>
      <c r="C2174" s="41" t="str">
        <f>IF(H2174="","",1*ISERROR(VLOOKUP(H2174,H$1:H2173,1,FALSE)))</f>
        <v/>
      </c>
      <c r="D2174" s="40" t="str">
        <f>IF(C2174=0,0,IF(C2174="","",SUM(C$2:C2174)))</f>
        <v/>
      </c>
      <c r="E2174" s="41" t="str">
        <f>IF(H2174=0,0,IF(C2174="","",SUM(C$11:C2174)))</f>
        <v/>
      </c>
      <c r="F2174" s="41" t="str">
        <f>IF(H2174="","",COUNTIF(H$11:H2174,"="&amp;H2174))</f>
        <v/>
      </c>
      <c r="G2174" s="41" t="str">
        <f t="shared" si="297"/>
        <v/>
      </c>
      <c r="H2174" s="41" t="str">
        <f t="shared" si="298"/>
        <v/>
      </c>
      <c r="I2174" s="41" t="str">
        <f t="shared" si="299"/>
        <v/>
      </c>
      <c r="J2174" s="41" t="str">
        <f t="shared" si="300"/>
        <v/>
      </c>
      <c r="K2174" s="268"/>
      <c r="L2174" s="268"/>
      <c r="M2174" s="268"/>
      <c r="N2174" s="269"/>
      <c r="O2174" s="269"/>
      <c r="P2174" s="269"/>
      <c r="Q2174" s="270"/>
      <c r="R2174" s="271"/>
      <c r="S2174" s="268"/>
      <c r="T2174" s="268"/>
      <c r="U2174" s="268"/>
      <c r="V2174" s="268"/>
      <c r="W2174" s="65" t="str">
        <f t="shared" si="301"/>
        <v/>
      </c>
      <c r="X2174" s="65" t="str">
        <f t="shared" si="302"/>
        <v/>
      </c>
      <c r="Y2174" s="65" t="str">
        <f t="shared" si="303"/>
        <v/>
      </c>
      <c r="Z2174" s="65" t="str">
        <f t="shared" si="304"/>
        <v/>
      </c>
      <c r="AA2174" s="65" t="str">
        <f t="shared" si="305"/>
        <v/>
      </c>
    </row>
    <row r="2175" spans="1:27" x14ac:dyDescent="0.25">
      <c r="A2175" s="40" t="str">
        <f>IF(G2175="","",1*ISERROR(VLOOKUP(G2175,G$1:G2174,1,FALSE)))</f>
        <v/>
      </c>
      <c r="B2175" s="40" t="str">
        <f>IF(A2175=0,0,IF(A2175="","",SUM(A$2:A2175)))</f>
        <v/>
      </c>
      <c r="C2175" s="41" t="str">
        <f>IF(H2175="","",1*ISERROR(VLOOKUP(H2175,H$1:H2174,1,FALSE)))</f>
        <v/>
      </c>
      <c r="D2175" s="40" t="str">
        <f>IF(C2175=0,0,IF(C2175="","",SUM(C$2:C2175)))</f>
        <v/>
      </c>
      <c r="E2175" s="41" t="str">
        <f>IF(H2175=0,0,IF(C2175="","",SUM(C$11:C2175)))</f>
        <v/>
      </c>
      <c r="F2175" s="41" t="str">
        <f>IF(H2175="","",COUNTIF(H$11:H2175,"="&amp;H2175))</f>
        <v/>
      </c>
      <c r="G2175" s="41" t="str">
        <f t="shared" si="297"/>
        <v/>
      </c>
      <c r="H2175" s="41" t="str">
        <f t="shared" si="298"/>
        <v/>
      </c>
      <c r="I2175" s="41" t="str">
        <f t="shared" si="299"/>
        <v/>
      </c>
      <c r="J2175" s="41" t="str">
        <f t="shared" si="300"/>
        <v/>
      </c>
      <c r="K2175" s="268"/>
      <c r="L2175" s="268"/>
      <c r="M2175" s="268"/>
      <c r="N2175" s="269"/>
      <c r="O2175" s="269"/>
      <c r="P2175" s="269"/>
      <c r="Q2175" s="270"/>
      <c r="R2175" s="271"/>
      <c r="S2175" s="268"/>
      <c r="T2175" s="268"/>
      <c r="U2175" s="268"/>
      <c r="V2175" s="268"/>
      <c r="W2175" s="65" t="str">
        <f t="shared" si="301"/>
        <v/>
      </c>
      <c r="X2175" s="65" t="str">
        <f t="shared" si="302"/>
        <v/>
      </c>
      <c r="Y2175" s="65" t="str">
        <f t="shared" si="303"/>
        <v/>
      </c>
      <c r="Z2175" s="65" t="str">
        <f t="shared" si="304"/>
        <v/>
      </c>
      <c r="AA2175" s="65" t="str">
        <f t="shared" si="305"/>
        <v/>
      </c>
    </row>
    <row r="2176" spans="1:27" x14ac:dyDescent="0.25">
      <c r="A2176" s="40" t="str">
        <f>IF(G2176="","",1*ISERROR(VLOOKUP(G2176,G$1:G2175,1,FALSE)))</f>
        <v/>
      </c>
      <c r="B2176" s="40" t="str">
        <f>IF(A2176=0,0,IF(A2176="","",SUM(A$2:A2176)))</f>
        <v/>
      </c>
      <c r="C2176" s="41" t="str">
        <f>IF(H2176="","",1*ISERROR(VLOOKUP(H2176,H$1:H2175,1,FALSE)))</f>
        <v/>
      </c>
      <c r="D2176" s="40" t="str">
        <f>IF(C2176=0,0,IF(C2176="","",SUM(C$2:C2176)))</f>
        <v/>
      </c>
      <c r="E2176" s="41" t="str">
        <f>IF(H2176=0,0,IF(C2176="","",SUM(C$11:C2176)))</f>
        <v/>
      </c>
      <c r="F2176" s="41" t="str">
        <f>IF(H2176="","",COUNTIF(H$11:H2176,"="&amp;H2176))</f>
        <v/>
      </c>
      <c r="G2176" s="41" t="str">
        <f t="shared" si="297"/>
        <v/>
      </c>
      <c r="H2176" s="41" t="str">
        <f t="shared" si="298"/>
        <v/>
      </c>
      <c r="I2176" s="41" t="str">
        <f t="shared" si="299"/>
        <v/>
      </c>
      <c r="J2176" s="41" t="str">
        <f t="shared" si="300"/>
        <v/>
      </c>
      <c r="K2176" s="268"/>
      <c r="L2176" s="268"/>
      <c r="M2176" s="268"/>
      <c r="N2176" s="269"/>
      <c r="O2176" s="269"/>
      <c r="P2176" s="269"/>
      <c r="Q2176" s="270"/>
      <c r="R2176" s="271"/>
      <c r="S2176" s="268"/>
      <c r="T2176" s="268"/>
      <c r="U2176" s="268"/>
      <c r="V2176" s="268"/>
      <c r="W2176" s="65" t="str">
        <f t="shared" si="301"/>
        <v/>
      </c>
      <c r="X2176" s="65" t="str">
        <f t="shared" si="302"/>
        <v/>
      </c>
      <c r="Y2176" s="65" t="str">
        <f t="shared" si="303"/>
        <v/>
      </c>
      <c r="Z2176" s="65" t="str">
        <f t="shared" si="304"/>
        <v/>
      </c>
      <c r="AA2176" s="65" t="str">
        <f t="shared" si="305"/>
        <v/>
      </c>
    </row>
    <row r="2177" spans="1:27" x14ac:dyDescent="0.25">
      <c r="A2177" s="40" t="str">
        <f>IF(G2177="","",1*ISERROR(VLOOKUP(G2177,G$1:G2176,1,FALSE)))</f>
        <v/>
      </c>
      <c r="B2177" s="40" t="str">
        <f>IF(A2177=0,0,IF(A2177="","",SUM(A$2:A2177)))</f>
        <v/>
      </c>
      <c r="C2177" s="41" t="str">
        <f>IF(H2177="","",1*ISERROR(VLOOKUP(H2177,H$1:H2176,1,FALSE)))</f>
        <v/>
      </c>
      <c r="D2177" s="40" t="str">
        <f>IF(C2177=0,0,IF(C2177="","",SUM(C$2:C2177)))</f>
        <v/>
      </c>
      <c r="E2177" s="41" t="str">
        <f>IF(H2177=0,0,IF(C2177="","",SUM(C$11:C2177)))</f>
        <v/>
      </c>
      <c r="F2177" s="41" t="str">
        <f>IF(H2177="","",COUNTIF(H$11:H2177,"="&amp;H2177))</f>
        <v/>
      </c>
      <c r="G2177" s="41" t="str">
        <f t="shared" si="297"/>
        <v/>
      </c>
      <c r="H2177" s="41" t="str">
        <f t="shared" si="298"/>
        <v/>
      </c>
      <c r="I2177" s="41" t="str">
        <f t="shared" si="299"/>
        <v/>
      </c>
      <c r="J2177" s="41" t="str">
        <f t="shared" si="300"/>
        <v/>
      </c>
      <c r="K2177" s="268"/>
      <c r="L2177" s="268"/>
      <c r="M2177" s="268"/>
      <c r="N2177" s="269"/>
      <c r="O2177" s="269"/>
      <c r="P2177" s="269"/>
      <c r="Q2177" s="270"/>
      <c r="R2177" s="271"/>
      <c r="S2177" s="268"/>
      <c r="T2177" s="268"/>
      <c r="U2177" s="268"/>
      <c r="V2177" s="268"/>
      <c r="W2177" s="65" t="str">
        <f t="shared" si="301"/>
        <v/>
      </c>
      <c r="X2177" s="65" t="str">
        <f t="shared" si="302"/>
        <v/>
      </c>
      <c r="Y2177" s="65" t="str">
        <f t="shared" si="303"/>
        <v/>
      </c>
      <c r="Z2177" s="65" t="str">
        <f t="shared" si="304"/>
        <v/>
      </c>
      <c r="AA2177" s="65" t="str">
        <f t="shared" si="305"/>
        <v/>
      </c>
    </row>
    <row r="2178" spans="1:27" x14ac:dyDescent="0.25">
      <c r="A2178" s="40" t="str">
        <f>IF(G2178="","",1*ISERROR(VLOOKUP(G2178,G$1:G2177,1,FALSE)))</f>
        <v/>
      </c>
      <c r="B2178" s="40" t="str">
        <f>IF(A2178=0,0,IF(A2178="","",SUM(A$2:A2178)))</f>
        <v/>
      </c>
      <c r="C2178" s="41" t="str">
        <f>IF(H2178="","",1*ISERROR(VLOOKUP(H2178,H$1:H2177,1,FALSE)))</f>
        <v/>
      </c>
      <c r="D2178" s="40" t="str">
        <f>IF(C2178=0,0,IF(C2178="","",SUM(C$2:C2178)))</f>
        <v/>
      </c>
      <c r="E2178" s="41" t="str">
        <f>IF(H2178=0,0,IF(C2178="","",SUM(C$11:C2178)))</f>
        <v/>
      </c>
      <c r="F2178" s="41" t="str">
        <f>IF(H2178="","",COUNTIF(H$11:H2178,"="&amp;H2178))</f>
        <v/>
      </c>
      <c r="G2178" s="41" t="str">
        <f t="shared" ref="G2178:G2241" si="306">IF(K2178="","",IF(M2178="","",CONCATENATE(K2178,"-",M2178)))</f>
        <v/>
      </c>
      <c r="H2178" s="41" t="str">
        <f t="shared" ref="H2178:H2241" si="307">IF(G2178="","",CONCATENATE(G2178,"-",N2178))</f>
        <v/>
      </c>
      <c r="I2178" s="41" t="str">
        <f t="shared" ref="I2178:I2241" si="308">IF(H2178="","",CONCATENATE(H2178,"-",F2178))</f>
        <v/>
      </c>
      <c r="J2178" s="41" t="str">
        <f t="shared" ref="J2178:J2241" si="309">IF(G2178="","",CONCATENATE(G2178,"-",O2178))</f>
        <v/>
      </c>
      <c r="K2178" s="268"/>
      <c r="L2178" s="268"/>
      <c r="M2178" s="268"/>
      <c r="N2178" s="269"/>
      <c r="O2178" s="269"/>
      <c r="P2178" s="269"/>
      <c r="Q2178" s="270"/>
      <c r="R2178" s="271"/>
      <c r="S2178" s="268"/>
      <c r="T2178" s="268"/>
      <c r="U2178" s="268"/>
      <c r="V2178" s="268"/>
      <c r="W2178" s="65" t="str">
        <f t="shared" ref="W2178:W2241" si="310">IF(S2178="","",IF(S2178="Yes",1,0))</f>
        <v/>
      </c>
      <c r="X2178" s="65" t="str">
        <f t="shared" ref="X2178:X2241" si="311">IF(T2178="","",IF(T2178="Yes",1,0))</f>
        <v/>
      </c>
      <c r="Y2178" s="65" t="str">
        <f t="shared" ref="Y2178:Y2241" si="312">IF(U2178="","",IF(U2178="Yes",1,0))</f>
        <v/>
      </c>
      <c r="Z2178" s="65" t="str">
        <f t="shared" ref="Z2178:Z2241" si="313">IF(V2178="","",IF(V2178="Yes",1,0))</f>
        <v/>
      </c>
      <c r="AA2178" s="65" t="str">
        <f t="shared" ref="AA2178:AA2241" si="314">IF(N2178="","",CONCATENATE(N2178,"-",O2178))</f>
        <v/>
      </c>
    </row>
    <row r="2179" spans="1:27" x14ac:dyDescent="0.25">
      <c r="A2179" s="40" t="str">
        <f>IF(G2179="","",1*ISERROR(VLOOKUP(G2179,G$1:G2178,1,FALSE)))</f>
        <v/>
      </c>
      <c r="B2179" s="40" t="str">
        <f>IF(A2179=0,0,IF(A2179="","",SUM(A$2:A2179)))</f>
        <v/>
      </c>
      <c r="C2179" s="41" t="str">
        <f>IF(H2179="","",1*ISERROR(VLOOKUP(H2179,H$1:H2178,1,FALSE)))</f>
        <v/>
      </c>
      <c r="D2179" s="40" t="str">
        <f>IF(C2179=0,0,IF(C2179="","",SUM(C$2:C2179)))</f>
        <v/>
      </c>
      <c r="E2179" s="41" t="str">
        <f>IF(H2179=0,0,IF(C2179="","",SUM(C$11:C2179)))</f>
        <v/>
      </c>
      <c r="F2179" s="41" t="str">
        <f>IF(H2179="","",COUNTIF(H$11:H2179,"="&amp;H2179))</f>
        <v/>
      </c>
      <c r="G2179" s="41" t="str">
        <f t="shared" si="306"/>
        <v/>
      </c>
      <c r="H2179" s="41" t="str">
        <f t="shared" si="307"/>
        <v/>
      </c>
      <c r="I2179" s="41" t="str">
        <f t="shared" si="308"/>
        <v/>
      </c>
      <c r="J2179" s="41" t="str">
        <f t="shared" si="309"/>
        <v/>
      </c>
      <c r="K2179" s="268"/>
      <c r="L2179" s="268"/>
      <c r="M2179" s="268"/>
      <c r="N2179" s="269"/>
      <c r="O2179" s="269"/>
      <c r="P2179" s="269"/>
      <c r="Q2179" s="270"/>
      <c r="R2179" s="271"/>
      <c r="S2179" s="268"/>
      <c r="T2179" s="268"/>
      <c r="U2179" s="268"/>
      <c r="V2179" s="268"/>
      <c r="W2179" s="65" t="str">
        <f t="shared" si="310"/>
        <v/>
      </c>
      <c r="X2179" s="65" t="str">
        <f t="shared" si="311"/>
        <v/>
      </c>
      <c r="Y2179" s="65" t="str">
        <f t="shared" si="312"/>
        <v/>
      </c>
      <c r="Z2179" s="65" t="str">
        <f t="shared" si="313"/>
        <v/>
      </c>
      <c r="AA2179" s="65" t="str">
        <f t="shared" si="314"/>
        <v/>
      </c>
    </row>
    <row r="2180" spans="1:27" x14ac:dyDescent="0.25">
      <c r="A2180" s="40" t="str">
        <f>IF(G2180="","",1*ISERROR(VLOOKUP(G2180,G$1:G2179,1,FALSE)))</f>
        <v/>
      </c>
      <c r="B2180" s="40" t="str">
        <f>IF(A2180=0,0,IF(A2180="","",SUM(A$2:A2180)))</f>
        <v/>
      </c>
      <c r="C2180" s="41" t="str">
        <f>IF(H2180="","",1*ISERROR(VLOOKUP(H2180,H$1:H2179,1,FALSE)))</f>
        <v/>
      </c>
      <c r="D2180" s="40" t="str">
        <f>IF(C2180=0,0,IF(C2180="","",SUM(C$2:C2180)))</f>
        <v/>
      </c>
      <c r="E2180" s="41" t="str">
        <f>IF(H2180=0,0,IF(C2180="","",SUM(C$11:C2180)))</f>
        <v/>
      </c>
      <c r="F2180" s="41" t="str">
        <f>IF(H2180="","",COUNTIF(H$11:H2180,"="&amp;H2180))</f>
        <v/>
      </c>
      <c r="G2180" s="41" t="str">
        <f t="shared" si="306"/>
        <v/>
      </c>
      <c r="H2180" s="41" t="str">
        <f t="shared" si="307"/>
        <v/>
      </c>
      <c r="I2180" s="41" t="str">
        <f t="shared" si="308"/>
        <v/>
      </c>
      <c r="J2180" s="41" t="str">
        <f t="shared" si="309"/>
        <v/>
      </c>
      <c r="K2180" s="268"/>
      <c r="L2180" s="268"/>
      <c r="M2180" s="268"/>
      <c r="N2180" s="269"/>
      <c r="O2180" s="269"/>
      <c r="P2180" s="269"/>
      <c r="Q2180" s="270"/>
      <c r="R2180" s="271"/>
      <c r="S2180" s="268"/>
      <c r="T2180" s="268"/>
      <c r="U2180" s="268"/>
      <c r="V2180" s="268"/>
      <c r="W2180" s="65" t="str">
        <f t="shared" si="310"/>
        <v/>
      </c>
      <c r="X2180" s="65" t="str">
        <f t="shared" si="311"/>
        <v/>
      </c>
      <c r="Y2180" s="65" t="str">
        <f t="shared" si="312"/>
        <v/>
      </c>
      <c r="Z2180" s="65" t="str">
        <f t="shared" si="313"/>
        <v/>
      </c>
      <c r="AA2180" s="65" t="str">
        <f t="shared" si="314"/>
        <v/>
      </c>
    </row>
    <row r="2181" spans="1:27" x14ac:dyDescent="0.25">
      <c r="A2181" s="40" t="str">
        <f>IF(G2181="","",1*ISERROR(VLOOKUP(G2181,G$1:G2180,1,FALSE)))</f>
        <v/>
      </c>
      <c r="B2181" s="40" t="str">
        <f>IF(A2181=0,0,IF(A2181="","",SUM(A$2:A2181)))</f>
        <v/>
      </c>
      <c r="C2181" s="41" t="str">
        <f>IF(H2181="","",1*ISERROR(VLOOKUP(H2181,H$1:H2180,1,FALSE)))</f>
        <v/>
      </c>
      <c r="D2181" s="40" t="str">
        <f>IF(C2181=0,0,IF(C2181="","",SUM(C$2:C2181)))</f>
        <v/>
      </c>
      <c r="E2181" s="41" t="str">
        <f>IF(H2181=0,0,IF(C2181="","",SUM(C$11:C2181)))</f>
        <v/>
      </c>
      <c r="F2181" s="41" t="str">
        <f>IF(H2181="","",COUNTIF(H$11:H2181,"="&amp;H2181))</f>
        <v/>
      </c>
      <c r="G2181" s="41" t="str">
        <f t="shared" si="306"/>
        <v/>
      </c>
      <c r="H2181" s="41" t="str">
        <f t="shared" si="307"/>
        <v/>
      </c>
      <c r="I2181" s="41" t="str">
        <f t="shared" si="308"/>
        <v/>
      </c>
      <c r="J2181" s="41" t="str">
        <f t="shared" si="309"/>
        <v/>
      </c>
      <c r="K2181" s="268"/>
      <c r="L2181" s="268"/>
      <c r="M2181" s="268"/>
      <c r="N2181" s="269"/>
      <c r="O2181" s="269"/>
      <c r="P2181" s="269"/>
      <c r="Q2181" s="270"/>
      <c r="R2181" s="271"/>
      <c r="S2181" s="268"/>
      <c r="T2181" s="268"/>
      <c r="U2181" s="268"/>
      <c r="V2181" s="268"/>
      <c r="W2181" s="65" t="str">
        <f t="shared" si="310"/>
        <v/>
      </c>
      <c r="X2181" s="65" t="str">
        <f t="shared" si="311"/>
        <v/>
      </c>
      <c r="Y2181" s="65" t="str">
        <f t="shared" si="312"/>
        <v/>
      </c>
      <c r="Z2181" s="65" t="str">
        <f t="shared" si="313"/>
        <v/>
      </c>
      <c r="AA2181" s="65" t="str">
        <f t="shared" si="314"/>
        <v/>
      </c>
    </row>
    <row r="2182" spans="1:27" x14ac:dyDescent="0.25">
      <c r="A2182" s="40" t="str">
        <f>IF(G2182="","",1*ISERROR(VLOOKUP(G2182,G$1:G2181,1,FALSE)))</f>
        <v/>
      </c>
      <c r="B2182" s="40" t="str">
        <f>IF(A2182=0,0,IF(A2182="","",SUM(A$2:A2182)))</f>
        <v/>
      </c>
      <c r="C2182" s="41" t="str">
        <f>IF(H2182="","",1*ISERROR(VLOOKUP(H2182,H$1:H2181,1,FALSE)))</f>
        <v/>
      </c>
      <c r="D2182" s="40" t="str">
        <f>IF(C2182=0,0,IF(C2182="","",SUM(C$2:C2182)))</f>
        <v/>
      </c>
      <c r="E2182" s="41" t="str">
        <f>IF(H2182=0,0,IF(C2182="","",SUM(C$11:C2182)))</f>
        <v/>
      </c>
      <c r="F2182" s="41" t="str">
        <f>IF(H2182="","",COUNTIF(H$11:H2182,"="&amp;H2182))</f>
        <v/>
      </c>
      <c r="G2182" s="41" t="str">
        <f t="shared" si="306"/>
        <v/>
      </c>
      <c r="H2182" s="41" t="str">
        <f t="shared" si="307"/>
        <v/>
      </c>
      <c r="I2182" s="41" t="str">
        <f t="shared" si="308"/>
        <v/>
      </c>
      <c r="J2182" s="41" t="str">
        <f t="shared" si="309"/>
        <v/>
      </c>
      <c r="K2182" s="268"/>
      <c r="L2182" s="268"/>
      <c r="M2182" s="268"/>
      <c r="N2182" s="269"/>
      <c r="O2182" s="269"/>
      <c r="P2182" s="269"/>
      <c r="Q2182" s="270"/>
      <c r="R2182" s="271"/>
      <c r="S2182" s="268"/>
      <c r="T2182" s="268"/>
      <c r="U2182" s="268"/>
      <c r="V2182" s="268"/>
      <c r="W2182" s="65" t="str">
        <f t="shared" si="310"/>
        <v/>
      </c>
      <c r="X2182" s="65" t="str">
        <f t="shared" si="311"/>
        <v/>
      </c>
      <c r="Y2182" s="65" t="str">
        <f t="shared" si="312"/>
        <v/>
      </c>
      <c r="Z2182" s="65" t="str">
        <f t="shared" si="313"/>
        <v/>
      </c>
      <c r="AA2182" s="65" t="str">
        <f t="shared" si="314"/>
        <v/>
      </c>
    </row>
    <row r="2183" spans="1:27" x14ac:dyDescent="0.25">
      <c r="A2183" s="40" t="str">
        <f>IF(G2183="","",1*ISERROR(VLOOKUP(G2183,G$1:G2182,1,FALSE)))</f>
        <v/>
      </c>
      <c r="B2183" s="40" t="str">
        <f>IF(A2183=0,0,IF(A2183="","",SUM(A$2:A2183)))</f>
        <v/>
      </c>
      <c r="C2183" s="41" t="str">
        <f>IF(H2183="","",1*ISERROR(VLOOKUP(H2183,H$1:H2182,1,FALSE)))</f>
        <v/>
      </c>
      <c r="D2183" s="40" t="str">
        <f>IF(C2183=0,0,IF(C2183="","",SUM(C$2:C2183)))</f>
        <v/>
      </c>
      <c r="E2183" s="41" t="str">
        <f>IF(H2183=0,0,IF(C2183="","",SUM(C$11:C2183)))</f>
        <v/>
      </c>
      <c r="F2183" s="41" t="str">
        <f>IF(H2183="","",COUNTIF(H$11:H2183,"="&amp;H2183))</f>
        <v/>
      </c>
      <c r="G2183" s="41" t="str">
        <f t="shared" si="306"/>
        <v/>
      </c>
      <c r="H2183" s="41" t="str">
        <f t="shared" si="307"/>
        <v/>
      </c>
      <c r="I2183" s="41" t="str">
        <f t="shared" si="308"/>
        <v/>
      </c>
      <c r="J2183" s="41" t="str">
        <f t="shared" si="309"/>
        <v/>
      </c>
      <c r="K2183" s="268"/>
      <c r="L2183" s="268"/>
      <c r="M2183" s="268"/>
      <c r="N2183" s="269"/>
      <c r="O2183" s="269"/>
      <c r="P2183" s="269"/>
      <c r="Q2183" s="270"/>
      <c r="R2183" s="271"/>
      <c r="S2183" s="268"/>
      <c r="T2183" s="268"/>
      <c r="U2183" s="268"/>
      <c r="V2183" s="268"/>
      <c r="W2183" s="65" t="str">
        <f t="shared" si="310"/>
        <v/>
      </c>
      <c r="X2183" s="65" t="str">
        <f t="shared" si="311"/>
        <v/>
      </c>
      <c r="Y2183" s="65" t="str">
        <f t="shared" si="312"/>
        <v/>
      </c>
      <c r="Z2183" s="65" t="str">
        <f t="shared" si="313"/>
        <v/>
      </c>
      <c r="AA2183" s="65" t="str">
        <f t="shared" si="314"/>
        <v/>
      </c>
    </row>
    <row r="2184" spans="1:27" x14ac:dyDescent="0.25">
      <c r="A2184" s="40" t="str">
        <f>IF(G2184="","",1*ISERROR(VLOOKUP(G2184,G$1:G2183,1,FALSE)))</f>
        <v/>
      </c>
      <c r="B2184" s="40" t="str">
        <f>IF(A2184=0,0,IF(A2184="","",SUM(A$2:A2184)))</f>
        <v/>
      </c>
      <c r="C2184" s="41" t="str">
        <f>IF(H2184="","",1*ISERROR(VLOOKUP(H2184,H$1:H2183,1,FALSE)))</f>
        <v/>
      </c>
      <c r="D2184" s="40" t="str">
        <f>IF(C2184=0,0,IF(C2184="","",SUM(C$2:C2184)))</f>
        <v/>
      </c>
      <c r="E2184" s="41" t="str">
        <f>IF(H2184=0,0,IF(C2184="","",SUM(C$11:C2184)))</f>
        <v/>
      </c>
      <c r="F2184" s="41" t="str">
        <f>IF(H2184="","",COUNTIF(H$11:H2184,"="&amp;H2184))</f>
        <v/>
      </c>
      <c r="G2184" s="41" t="str">
        <f t="shared" si="306"/>
        <v/>
      </c>
      <c r="H2184" s="41" t="str">
        <f t="shared" si="307"/>
        <v/>
      </c>
      <c r="I2184" s="41" t="str">
        <f t="shared" si="308"/>
        <v/>
      </c>
      <c r="J2184" s="41" t="str">
        <f t="shared" si="309"/>
        <v/>
      </c>
      <c r="K2184" s="268"/>
      <c r="L2184" s="268"/>
      <c r="M2184" s="268"/>
      <c r="N2184" s="269"/>
      <c r="O2184" s="269"/>
      <c r="P2184" s="269"/>
      <c r="Q2184" s="270"/>
      <c r="R2184" s="271"/>
      <c r="S2184" s="268"/>
      <c r="T2184" s="268"/>
      <c r="U2184" s="268"/>
      <c r="V2184" s="268"/>
      <c r="W2184" s="65" t="str">
        <f t="shared" si="310"/>
        <v/>
      </c>
      <c r="X2184" s="65" t="str">
        <f t="shared" si="311"/>
        <v/>
      </c>
      <c r="Y2184" s="65" t="str">
        <f t="shared" si="312"/>
        <v/>
      </c>
      <c r="Z2184" s="65" t="str">
        <f t="shared" si="313"/>
        <v/>
      </c>
      <c r="AA2184" s="65" t="str">
        <f t="shared" si="314"/>
        <v/>
      </c>
    </row>
    <row r="2185" spans="1:27" x14ac:dyDescent="0.25">
      <c r="A2185" s="40" t="str">
        <f>IF(G2185="","",1*ISERROR(VLOOKUP(G2185,G$1:G2184,1,FALSE)))</f>
        <v/>
      </c>
      <c r="B2185" s="40" t="str">
        <f>IF(A2185=0,0,IF(A2185="","",SUM(A$2:A2185)))</f>
        <v/>
      </c>
      <c r="C2185" s="41" t="str">
        <f>IF(H2185="","",1*ISERROR(VLOOKUP(H2185,H$1:H2184,1,FALSE)))</f>
        <v/>
      </c>
      <c r="D2185" s="40" t="str">
        <f>IF(C2185=0,0,IF(C2185="","",SUM(C$2:C2185)))</f>
        <v/>
      </c>
      <c r="E2185" s="41" t="str">
        <f>IF(H2185=0,0,IF(C2185="","",SUM(C$11:C2185)))</f>
        <v/>
      </c>
      <c r="F2185" s="41" t="str">
        <f>IF(H2185="","",COUNTIF(H$11:H2185,"="&amp;H2185))</f>
        <v/>
      </c>
      <c r="G2185" s="41" t="str">
        <f t="shared" si="306"/>
        <v/>
      </c>
      <c r="H2185" s="41" t="str">
        <f t="shared" si="307"/>
        <v/>
      </c>
      <c r="I2185" s="41" t="str">
        <f t="shared" si="308"/>
        <v/>
      </c>
      <c r="J2185" s="41" t="str">
        <f t="shared" si="309"/>
        <v/>
      </c>
      <c r="K2185" s="268"/>
      <c r="L2185" s="268"/>
      <c r="M2185" s="268"/>
      <c r="N2185" s="269"/>
      <c r="O2185" s="269"/>
      <c r="P2185" s="269"/>
      <c r="Q2185" s="270"/>
      <c r="R2185" s="271"/>
      <c r="S2185" s="268"/>
      <c r="T2185" s="268"/>
      <c r="U2185" s="268"/>
      <c r="V2185" s="268"/>
      <c r="W2185" s="65" t="str">
        <f t="shared" si="310"/>
        <v/>
      </c>
      <c r="X2185" s="65" t="str">
        <f t="shared" si="311"/>
        <v/>
      </c>
      <c r="Y2185" s="65" t="str">
        <f t="shared" si="312"/>
        <v/>
      </c>
      <c r="Z2185" s="65" t="str">
        <f t="shared" si="313"/>
        <v/>
      </c>
      <c r="AA2185" s="65" t="str">
        <f t="shared" si="314"/>
        <v/>
      </c>
    </row>
    <row r="2186" spans="1:27" x14ac:dyDescent="0.25">
      <c r="A2186" s="40" t="str">
        <f>IF(G2186="","",1*ISERROR(VLOOKUP(G2186,G$1:G2185,1,FALSE)))</f>
        <v/>
      </c>
      <c r="B2186" s="40" t="str">
        <f>IF(A2186=0,0,IF(A2186="","",SUM(A$2:A2186)))</f>
        <v/>
      </c>
      <c r="C2186" s="41" t="str">
        <f>IF(H2186="","",1*ISERROR(VLOOKUP(H2186,H$1:H2185,1,FALSE)))</f>
        <v/>
      </c>
      <c r="D2186" s="40" t="str">
        <f>IF(C2186=0,0,IF(C2186="","",SUM(C$2:C2186)))</f>
        <v/>
      </c>
      <c r="E2186" s="41" t="str">
        <f>IF(H2186=0,0,IF(C2186="","",SUM(C$11:C2186)))</f>
        <v/>
      </c>
      <c r="F2186" s="41" t="str">
        <f>IF(H2186="","",COUNTIF(H$11:H2186,"="&amp;H2186))</f>
        <v/>
      </c>
      <c r="G2186" s="41" t="str">
        <f t="shared" si="306"/>
        <v/>
      </c>
      <c r="H2186" s="41" t="str">
        <f t="shared" si="307"/>
        <v/>
      </c>
      <c r="I2186" s="41" t="str">
        <f t="shared" si="308"/>
        <v/>
      </c>
      <c r="J2186" s="41" t="str">
        <f t="shared" si="309"/>
        <v/>
      </c>
      <c r="K2186" s="268"/>
      <c r="L2186" s="268"/>
      <c r="M2186" s="268"/>
      <c r="N2186" s="269"/>
      <c r="O2186" s="269"/>
      <c r="P2186" s="269"/>
      <c r="Q2186" s="270"/>
      <c r="R2186" s="271"/>
      <c r="S2186" s="268"/>
      <c r="T2186" s="268"/>
      <c r="U2186" s="268"/>
      <c r="V2186" s="268"/>
      <c r="W2186" s="65" t="str">
        <f t="shared" si="310"/>
        <v/>
      </c>
      <c r="X2186" s="65" t="str">
        <f t="shared" si="311"/>
        <v/>
      </c>
      <c r="Y2186" s="65" t="str">
        <f t="shared" si="312"/>
        <v/>
      </c>
      <c r="Z2186" s="65" t="str">
        <f t="shared" si="313"/>
        <v/>
      </c>
      <c r="AA2186" s="65" t="str">
        <f t="shared" si="314"/>
        <v/>
      </c>
    </row>
    <row r="2187" spans="1:27" x14ac:dyDescent="0.25">
      <c r="A2187" s="40" t="str">
        <f>IF(G2187="","",1*ISERROR(VLOOKUP(G2187,G$1:G2186,1,FALSE)))</f>
        <v/>
      </c>
      <c r="B2187" s="40" t="str">
        <f>IF(A2187=0,0,IF(A2187="","",SUM(A$2:A2187)))</f>
        <v/>
      </c>
      <c r="C2187" s="41" t="str">
        <f>IF(H2187="","",1*ISERROR(VLOOKUP(H2187,H$1:H2186,1,FALSE)))</f>
        <v/>
      </c>
      <c r="D2187" s="40" t="str">
        <f>IF(C2187=0,0,IF(C2187="","",SUM(C$2:C2187)))</f>
        <v/>
      </c>
      <c r="E2187" s="41" t="str">
        <f>IF(H2187=0,0,IF(C2187="","",SUM(C$11:C2187)))</f>
        <v/>
      </c>
      <c r="F2187" s="41" t="str">
        <f>IF(H2187="","",COUNTIF(H$11:H2187,"="&amp;H2187))</f>
        <v/>
      </c>
      <c r="G2187" s="41" t="str">
        <f t="shared" si="306"/>
        <v/>
      </c>
      <c r="H2187" s="41" t="str">
        <f t="shared" si="307"/>
        <v/>
      </c>
      <c r="I2187" s="41" t="str">
        <f t="shared" si="308"/>
        <v/>
      </c>
      <c r="J2187" s="41" t="str">
        <f t="shared" si="309"/>
        <v/>
      </c>
      <c r="K2187" s="268"/>
      <c r="L2187" s="268"/>
      <c r="M2187" s="268"/>
      <c r="N2187" s="269"/>
      <c r="O2187" s="269"/>
      <c r="P2187" s="269"/>
      <c r="Q2187" s="270"/>
      <c r="R2187" s="271"/>
      <c r="S2187" s="268"/>
      <c r="T2187" s="268"/>
      <c r="U2187" s="268"/>
      <c r="V2187" s="268"/>
      <c r="W2187" s="65" t="str">
        <f t="shared" si="310"/>
        <v/>
      </c>
      <c r="X2187" s="65" t="str">
        <f t="shared" si="311"/>
        <v/>
      </c>
      <c r="Y2187" s="65" t="str">
        <f t="shared" si="312"/>
        <v/>
      </c>
      <c r="Z2187" s="65" t="str">
        <f t="shared" si="313"/>
        <v/>
      </c>
      <c r="AA2187" s="65" t="str">
        <f t="shared" si="314"/>
        <v/>
      </c>
    </row>
    <row r="2188" spans="1:27" x14ac:dyDescent="0.25">
      <c r="A2188" s="40" t="str">
        <f>IF(G2188="","",1*ISERROR(VLOOKUP(G2188,G$1:G2187,1,FALSE)))</f>
        <v/>
      </c>
      <c r="B2188" s="40" t="str">
        <f>IF(A2188=0,0,IF(A2188="","",SUM(A$2:A2188)))</f>
        <v/>
      </c>
      <c r="C2188" s="41" t="str">
        <f>IF(H2188="","",1*ISERROR(VLOOKUP(H2188,H$1:H2187,1,FALSE)))</f>
        <v/>
      </c>
      <c r="D2188" s="40" t="str">
        <f>IF(C2188=0,0,IF(C2188="","",SUM(C$2:C2188)))</f>
        <v/>
      </c>
      <c r="E2188" s="41" t="str">
        <f>IF(H2188=0,0,IF(C2188="","",SUM(C$11:C2188)))</f>
        <v/>
      </c>
      <c r="F2188" s="41" t="str">
        <f>IF(H2188="","",COUNTIF(H$11:H2188,"="&amp;H2188))</f>
        <v/>
      </c>
      <c r="G2188" s="41" t="str">
        <f t="shared" si="306"/>
        <v/>
      </c>
      <c r="H2188" s="41" t="str">
        <f t="shared" si="307"/>
        <v/>
      </c>
      <c r="I2188" s="41" t="str">
        <f t="shared" si="308"/>
        <v/>
      </c>
      <c r="J2188" s="41" t="str">
        <f t="shared" si="309"/>
        <v/>
      </c>
      <c r="K2188" s="268"/>
      <c r="L2188" s="268"/>
      <c r="M2188" s="268"/>
      <c r="N2188" s="269"/>
      <c r="O2188" s="269"/>
      <c r="P2188" s="269"/>
      <c r="Q2188" s="270"/>
      <c r="R2188" s="271"/>
      <c r="S2188" s="268"/>
      <c r="T2188" s="268"/>
      <c r="U2188" s="268"/>
      <c r="V2188" s="268"/>
      <c r="W2188" s="65" t="str">
        <f t="shared" si="310"/>
        <v/>
      </c>
      <c r="X2188" s="65" t="str">
        <f t="shared" si="311"/>
        <v/>
      </c>
      <c r="Y2188" s="65" t="str">
        <f t="shared" si="312"/>
        <v/>
      </c>
      <c r="Z2188" s="65" t="str">
        <f t="shared" si="313"/>
        <v/>
      </c>
      <c r="AA2188" s="65" t="str">
        <f t="shared" si="314"/>
        <v/>
      </c>
    </row>
    <row r="2189" spans="1:27" x14ac:dyDescent="0.25">
      <c r="A2189" s="40" t="str">
        <f>IF(G2189="","",1*ISERROR(VLOOKUP(G2189,G$1:G2188,1,FALSE)))</f>
        <v/>
      </c>
      <c r="B2189" s="40" t="str">
        <f>IF(A2189=0,0,IF(A2189="","",SUM(A$2:A2189)))</f>
        <v/>
      </c>
      <c r="C2189" s="41" t="str">
        <f>IF(H2189="","",1*ISERROR(VLOOKUP(H2189,H$1:H2188,1,FALSE)))</f>
        <v/>
      </c>
      <c r="D2189" s="40" t="str">
        <f>IF(C2189=0,0,IF(C2189="","",SUM(C$2:C2189)))</f>
        <v/>
      </c>
      <c r="E2189" s="41" t="str">
        <f>IF(H2189=0,0,IF(C2189="","",SUM(C$11:C2189)))</f>
        <v/>
      </c>
      <c r="F2189" s="41" t="str">
        <f>IF(H2189="","",COUNTIF(H$11:H2189,"="&amp;H2189))</f>
        <v/>
      </c>
      <c r="G2189" s="41" t="str">
        <f t="shared" si="306"/>
        <v/>
      </c>
      <c r="H2189" s="41" t="str">
        <f t="shared" si="307"/>
        <v/>
      </c>
      <c r="I2189" s="41" t="str">
        <f t="shared" si="308"/>
        <v/>
      </c>
      <c r="J2189" s="41" t="str">
        <f t="shared" si="309"/>
        <v/>
      </c>
      <c r="K2189" s="268"/>
      <c r="L2189" s="268"/>
      <c r="M2189" s="268"/>
      <c r="N2189" s="269"/>
      <c r="O2189" s="269"/>
      <c r="P2189" s="269"/>
      <c r="Q2189" s="270"/>
      <c r="R2189" s="271"/>
      <c r="S2189" s="268"/>
      <c r="T2189" s="268"/>
      <c r="U2189" s="268"/>
      <c r="V2189" s="268"/>
      <c r="W2189" s="65" t="str">
        <f t="shared" si="310"/>
        <v/>
      </c>
      <c r="X2189" s="65" t="str">
        <f t="shared" si="311"/>
        <v/>
      </c>
      <c r="Y2189" s="65" t="str">
        <f t="shared" si="312"/>
        <v/>
      </c>
      <c r="Z2189" s="65" t="str">
        <f t="shared" si="313"/>
        <v/>
      </c>
      <c r="AA2189" s="65" t="str">
        <f t="shared" si="314"/>
        <v/>
      </c>
    </row>
    <row r="2190" spans="1:27" x14ac:dyDescent="0.25">
      <c r="A2190" s="40" t="str">
        <f>IF(G2190="","",1*ISERROR(VLOOKUP(G2190,G$1:G2189,1,FALSE)))</f>
        <v/>
      </c>
      <c r="B2190" s="40" t="str">
        <f>IF(A2190=0,0,IF(A2190="","",SUM(A$2:A2190)))</f>
        <v/>
      </c>
      <c r="C2190" s="41" t="str">
        <f>IF(H2190="","",1*ISERROR(VLOOKUP(H2190,H$1:H2189,1,FALSE)))</f>
        <v/>
      </c>
      <c r="D2190" s="40" t="str">
        <f>IF(C2190=0,0,IF(C2190="","",SUM(C$2:C2190)))</f>
        <v/>
      </c>
      <c r="E2190" s="41" t="str">
        <f>IF(H2190=0,0,IF(C2190="","",SUM(C$11:C2190)))</f>
        <v/>
      </c>
      <c r="F2190" s="41" t="str">
        <f>IF(H2190="","",COUNTIF(H$11:H2190,"="&amp;H2190))</f>
        <v/>
      </c>
      <c r="G2190" s="41" t="str">
        <f t="shared" si="306"/>
        <v/>
      </c>
      <c r="H2190" s="41" t="str">
        <f t="shared" si="307"/>
        <v/>
      </c>
      <c r="I2190" s="41" t="str">
        <f t="shared" si="308"/>
        <v/>
      </c>
      <c r="J2190" s="41" t="str">
        <f t="shared" si="309"/>
        <v/>
      </c>
      <c r="K2190" s="268"/>
      <c r="L2190" s="268"/>
      <c r="M2190" s="268"/>
      <c r="N2190" s="269"/>
      <c r="O2190" s="269"/>
      <c r="P2190" s="269"/>
      <c r="Q2190" s="270"/>
      <c r="R2190" s="271"/>
      <c r="S2190" s="268"/>
      <c r="T2190" s="268"/>
      <c r="U2190" s="268"/>
      <c r="V2190" s="268"/>
      <c r="W2190" s="65" t="str">
        <f t="shared" si="310"/>
        <v/>
      </c>
      <c r="X2190" s="65" t="str">
        <f t="shared" si="311"/>
        <v/>
      </c>
      <c r="Y2190" s="65" t="str">
        <f t="shared" si="312"/>
        <v/>
      </c>
      <c r="Z2190" s="65" t="str">
        <f t="shared" si="313"/>
        <v/>
      </c>
      <c r="AA2190" s="65" t="str">
        <f t="shared" si="314"/>
        <v/>
      </c>
    </row>
    <row r="2191" spans="1:27" x14ac:dyDescent="0.25">
      <c r="A2191" s="40" t="str">
        <f>IF(G2191="","",1*ISERROR(VLOOKUP(G2191,G$1:G2190,1,FALSE)))</f>
        <v/>
      </c>
      <c r="B2191" s="40" t="str">
        <f>IF(A2191=0,0,IF(A2191="","",SUM(A$2:A2191)))</f>
        <v/>
      </c>
      <c r="C2191" s="41" t="str">
        <f>IF(H2191="","",1*ISERROR(VLOOKUP(H2191,H$1:H2190,1,FALSE)))</f>
        <v/>
      </c>
      <c r="D2191" s="40" t="str">
        <f>IF(C2191=0,0,IF(C2191="","",SUM(C$2:C2191)))</f>
        <v/>
      </c>
      <c r="E2191" s="41" t="str">
        <f>IF(H2191=0,0,IF(C2191="","",SUM(C$11:C2191)))</f>
        <v/>
      </c>
      <c r="F2191" s="41" t="str">
        <f>IF(H2191="","",COUNTIF(H$11:H2191,"="&amp;H2191))</f>
        <v/>
      </c>
      <c r="G2191" s="41" t="str">
        <f t="shared" si="306"/>
        <v/>
      </c>
      <c r="H2191" s="41" t="str">
        <f t="shared" si="307"/>
        <v/>
      </c>
      <c r="I2191" s="41" t="str">
        <f t="shared" si="308"/>
        <v/>
      </c>
      <c r="J2191" s="41" t="str">
        <f t="shared" si="309"/>
        <v/>
      </c>
      <c r="K2191" s="268"/>
      <c r="L2191" s="268"/>
      <c r="M2191" s="268"/>
      <c r="N2191" s="269"/>
      <c r="O2191" s="269"/>
      <c r="P2191" s="269"/>
      <c r="Q2191" s="270"/>
      <c r="R2191" s="271"/>
      <c r="S2191" s="268"/>
      <c r="T2191" s="268"/>
      <c r="U2191" s="268"/>
      <c r="V2191" s="268"/>
      <c r="W2191" s="65" t="str">
        <f t="shared" si="310"/>
        <v/>
      </c>
      <c r="X2191" s="65" t="str">
        <f t="shared" si="311"/>
        <v/>
      </c>
      <c r="Y2191" s="65" t="str">
        <f t="shared" si="312"/>
        <v/>
      </c>
      <c r="Z2191" s="65" t="str">
        <f t="shared" si="313"/>
        <v/>
      </c>
      <c r="AA2191" s="65" t="str">
        <f t="shared" si="314"/>
        <v/>
      </c>
    </row>
    <row r="2192" spans="1:27" x14ac:dyDescent="0.25">
      <c r="A2192" s="40" t="str">
        <f>IF(G2192="","",1*ISERROR(VLOOKUP(G2192,G$1:G2191,1,FALSE)))</f>
        <v/>
      </c>
      <c r="B2192" s="40" t="str">
        <f>IF(A2192=0,0,IF(A2192="","",SUM(A$2:A2192)))</f>
        <v/>
      </c>
      <c r="C2192" s="41" t="str">
        <f>IF(H2192="","",1*ISERROR(VLOOKUP(H2192,H$1:H2191,1,FALSE)))</f>
        <v/>
      </c>
      <c r="D2192" s="40" t="str">
        <f>IF(C2192=0,0,IF(C2192="","",SUM(C$2:C2192)))</f>
        <v/>
      </c>
      <c r="E2192" s="41" t="str">
        <f>IF(H2192=0,0,IF(C2192="","",SUM(C$11:C2192)))</f>
        <v/>
      </c>
      <c r="F2192" s="41" t="str">
        <f>IF(H2192="","",COUNTIF(H$11:H2192,"="&amp;H2192))</f>
        <v/>
      </c>
      <c r="G2192" s="41" t="str">
        <f t="shared" si="306"/>
        <v/>
      </c>
      <c r="H2192" s="41" t="str">
        <f t="shared" si="307"/>
        <v/>
      </c>
      <c r="I2192" s="41" t="str">
        <f t="shared" si="308"/>
        <v/>
      </c>
      <c r="J2192" s="41" t="str">
        <f t="shared" si="309"/>
        <v/>
      </c>
      <c r="K2192" s="268"/>
      <c r="L2192" s="268"/>
      <c r="M2192" s="268"/>
      <c r="N2192" s="269"/>
      <c r="O2192" s="269"/>
      <c r="P2192" s="269"/>
      <c r="Q2192" s="270"/>
      <c r="R2192" s="271"/>
      <c r="S2192" s="268"/>
      <c r="T2192" s="268"/>
      <c r="U2192" s="268"/>
      <c r="V2192" s="268"/>
      <c r="W2192" s="65" t="str">
        <f t="shared" si="310"/>
        <v/>
      </c>
      <c r="X2192" s="65" t="str">
        <f t="shared" si="311"/>
        <v/>
      </c>
      <c r="Y2192" s="65" t="str">
        <f t="shared" si="312"/>
        <v/>
      </c>
      <c r="Z2192" s="65" t="str">
        <f t="shared" si="313"/>
        <v/>
      </c>
      <c r="AA2192" s="65" t="str">
        <f t="shared" si="314"/>
        <v/>
      </c>
    </row>
    <row r="2193" spans="1:27" x14ac:dyDescent="0.25">
      <c r="A2193" s="40" t="str">
        <f>IF(G2193="","",1*ISERROR(VLOOKUP(G2193,G$1:G2192,1,FALSE)))</f>
        <v/>
      </c>
      <c r="B2193" s="40" t="str">
        <f>IF(A2193=0,0,IF(A2193="","",SUM(A$2:A2193)))</f>
        <v/>
      </c>
      <c r="C2193" s="41" t="str">
        <f>IF(H2193="","",1*ISERROR(VLOOKUP(H2193,H$1:H2192,1,FALSE)))</f>
        <v/>
      </c>
      <c r="D2193" s="40" t="str">
        <f>IF(C2193=0,0,IF(C2193="","",SUM(C$2:C2193)))</f>
        <v/>
      </c>
      <c r="E2193" s="41" t="str">
        <f>IF(H2193=0,0,IF(C2193="","",SUM(C$11:C2193)))</f>
        <v/>
      </c>
      <c r="F2193" s="41" t="str">
        <f>IF(H2193="","",COUNTIF(H$11:H2193,"="&amp;H2193))</f>
        <v/>
      </c>
      <c r="G2193" s="41" t="str">
        <f t="shared" si="306"/>
        <v/>
      </c>
      <c r="H2193" s="41" t="str">
        <f t="shared" si="307"/>
        <v/>
      </c>
      <c r="I2193" s="41" t="str">
        <f t="shared" si="308"/>
        <v/>
      </c>
      <c r="J2193" s="41" t="str">
        <f t="shared" si="309"/>
        <v/>
      </c>
      <c r="K2193" s="268"/>
      <c r="L2193" s="268"/>
      <c r="M2193" s="268"/>
      <c r="N2193" s="269"/>
      <c r="O2193" s="269"/>
      <c r="P2193" s="269"/>
      <c r="Q2193" s="270"/>
      <c r="R2193" s="271"/>
      <c r="S2193" s="268"/>
      <c r="T2193" s="268"/>
      <c r="U2193" s="268"/>
      <c r="V2193" s="268"/>
      <c r="W2193" s="65" t="str">
        <f t="shared" si="310"/>
        <v/>
      </c>
      <c r="X2193" s="65" t="str">
        <f t="shared" si="311"/>
        <v/>
      </c>
      <c r="Y2193" s="65" t="str">
        <f t="shared" si="312"/>
        <v/>
      </c>
      <c r="Z2193" s="65" t="str">
        <f t="shared" si="313"/>
        <v/>
      </c>
      <c r="AA2193" s="65" t="str">
        <f t="shared" si="314"/>
        <v/>
      </c>
    </row>
    <row r="2194" spans="1:27" x14ac:dyDescent="0.25">
      <c r="A2194" s="40" t="str">
        <f>IF(G2194="","",1*ISERROR(VLOOKUP(G2194,G$1:G2193,1,FALSE)))</f>
        <v/>
      </c>
      <c r="B2194" s="40" t="str">
        <f>IF(A2194=0,0,IF(A2194="","",SUM(A$2:A2194)))</f>
        <v/>
      </c>
      <c r="C2194" s="41" t="str">
        <f>IF(H2194="","",1*ISERROR(VLOOKUP(H2194,H$1:H2193,1,FALSE)))</f>
        <v/>
      </c>
      <c r="D2194" s="40" t="str">
        <f>IF(C2194=0,0,IF(C2194="","",SUM(C$2:C2194)))</f>
        <v/>
      </c>
      <c r="E2194" s="41" t="str">
        <f>IF(H2194=0,0,IF(C2194="","",SUM(C$11:C2194)))</f>
        <v/>
      </c>
      <c r="F2194" s="41" t="str">
        <f>IF(H2194="","",COUNTIF(H$11:H2194,"="&amp;H2194))</f>
        <v/>
      </c>
      <c r="G2194" s="41" t="str">
        <f t="shared" si="306"/>
        <v/>
      </c>
      <c r="H2194" s="41" t="str">
        <f t="shared" si="307"/>
        <v/>
      </c>
      <c r="I2194" s="41" t="str">
        <f t="shared" si="308"/>
        <v/>
      </c>
      <c r="J2194" s="41" t="str">
        <f t="shared" si="309"/>
        <v/>
      </c>
      <c r="K2194" s="268"/>
      <c r="L2194" s="268"/>
      <c r="M2194" s="268"/>
      <c r="N2194" s="269"/>
      <c r="O2194" s="269"/>
      <c r="P2194" s="269"/>
      <c r="Q2194" s="270"/>
      <c r="R2194" s="271"/>
      <c r="S2194" s="268"/>
      <c r="T2194" s="268"/>
      <c r="U2194" s="268"/>
      <c r="V2194" s="268"/>
      <c r="W2194" s="65" t="str">
        <f t="shared" si="310"/>
        <v/>
      </c>
      <c r="X2194" s="65" t="str">
        <f t="shared" si="311"/>
        <v/>
      </c>
      <c r="Y2194" s="65" t="str">
        <f t="shared" si="312"/>
        <v/>
      </c>
      <c r="Z2194" s="65" t="str">
        <f t="shared" si="313"/>
        <v/>
      </c>
      <c r="AA2194" s="65" t="str">
        <f t="shared" si="314"/>
        <v/>
      </c>
    </row>
    <row r="2195" spans="1:27" x14ac:dyDescent="0.25">
      <c r="A2195" s="40" t="str">
        <f>IF(G2195="","",1*ISERROR(VLOOKUP(G2195,G$1:G2194,1,FALSE)))</f>
        <v/>
      </c>
      <c r="B2195" s="40" t="str">
        <f>IF(A2195=0,0,IF(A2195="","",SUM(A$2:A2195)))</f>
        <v/>
      </c>
      <c r="C2195" s="41" t="str">
        <f>IF(H2195="","",1*ISERROR(VLOOKUP(H2195,H$1:H2194,1,FALSE)))</f>
        <v/>
      </c>
      <c r="D2195" s="40" t="str">
        <f>IF(C2195=0,0,IF(C2195="","",SUM(C$2:C2195)))</f>
        <v/>
      </c>
      <c r="E2195" s="41" t="str">
        <f>IF(H2195=0,0,IF(C2195="","",SUM(C$11:C2195)))</f>
        <v/>
      </c>
      <c r="F2195" s="41" t="str">
        <f>IF(H2195="","",COUNTIF(H$11:H2195,"="&amp;H2195))</f>
        <v/>
      </c>
      <c r="G2195" s="41" t="str">
        <f t="shared" si="306"/>
        <v/>
      </c>
      <c r="H2195" s="41" t="str">
        <f t="shared" si="307"/>
        <v/>
      </c>
      <c r="I2195" s="41" t="str">
        <f t="shared" si="308"/>
        <v/>
      </c>
      <c r="J2195" s="41" t="str">
        <f t="shared" si="309"/>
        <v/>
      </c>
      <c r="K2195" s="268"/>
      <c r="L2195" s="268"/>
      <c r="M2195" s="268"/>
      <c r="N2195" s="269"/>
      <c r="O2195" s="269"/>
      <c r="P2195" s="269"/>
      <c r="Q2195" s="270"/>
      <c r="R2195" s="271"/>
      <c r="S2195" s="268"/>
      <c r="T2195" s="268"/>
      <c r="U2195" s="268"/>
      <c r="V2195" s="268"/>
      <c r="W2195" s="65" t="str">
        <f t="shared" si="310"/>
        <v/>
      </c>
      <c r="X2195" s="65" t="str">
        <f t="shared" si="311"/>
        <v/>
      </c>
      <c r="Y2195" s="65" t="str">
        <f t="shared" si="312"/>
        <v/>
      </c>
      <c r="Z2195" s="65" t="str">
        <f t="shared" si="313"/>
        <v/>
      </c>
      <c r="AA2195" s="65" t="str">
        <f t="shared" si="314"/>
        <v/>
      </c>
    </row>
    <row r="2196" spans="1:27" x14ac:dyDescent="0.25">
      <c r="A2196" s="40" t="str">
        <f>IF(G2196="","",1*ISERROR(VLOOKUP(G2196,G$1:G2195,1,FALSE)))</f>
        <v/>
      </c>
      <c r="B2196" s="40" t="str">
        <f>IF(A2196=0,0,IF(A2196="","",SUM(A$2:A2196)))</f>
        <v/>
      </c>
      <c r="C2196" s="41" t="str">
        <f>IF(H2196="","",1*ISERROR(VLOOKUP(H2196,H$1:H2195,1,FALSE)))</f>
        <v/>
      </c>
      <c r="D2196" s="40" t="str">
        <f>IF(C2196=0,0,IF(C2196="","",SUM(C$2:C2196)))</f>
        <v/>
      </c>
      <c r="E2196" s="41" t="str">
        <f>IF(H2196=0,0,IF(C2196="","",SUM(C$11:C2196)))</f>
        <v/>
      </c>
      <c r="F2196" s="41" t="str">
        <f>IF(H2196="","",COUNTIF(H$11:H2196,"="&amp;H2196))</f>
        <v/>
      </c>
      <c r="G2196" s="41" t="str">
        <f t="shared" si="306"/>
        <v/>
      </c>
      <c r="H2196" s="41" t="str">
        <f t="shared" si="307"/>
        <v/>
      </c>
      <c r="I2196" s="41" t="str">
        <f t="shared" si="308"/>
        <v/>
      </c>
      <c r="J2196" s="41" t="str">
        <f t="shared" si="309"/>
        <v/>
      </c>
      <c r="K2196" s="268"/>
      <c r="L2196" s="268"/>
      <c r="M2196" s="268"/>
      <c r="N2196" s="269"/>
      <c r="O2196" s="269"/>
      <c r="P2196" s="269"/>
      <c r="Q2196" s="270"/>
      <c r="R2196" s="271"/>
      <c r="S2196" s="268"/>
      <c r="T2196" s="268"/>
      <c r="U2196" s="268"/>
      <c r="V2196" s="268"/>
      <c r="W2196" s="65" t="str">
        <f t="shared" si="310"/>
        <v/>
      </c>
      <c r="X2196" s="65" t="str">
        <f t="shared" si="311"/>
        <v/>
      </c>
      <c r="Y2196" s="65" t="str">
        <f t="shared" si="312"/>
        <v/>
      </c>
      <c r="Z2196" s="65" t="str">
        <f t="shared" si="313"/>
        <v/>
      </c>
      <c r="AA2196" s="65" t="str">
        <f t="shared" si="314"/>
        <v/>
      </c>
    </row>
    <row r="2197" spans="1:27" x14ac:dyDescent="0.25">
      <c r="A2197" s="40" t="str">
        <f>IF(G2197="","",1*ISERROR(VLOOKUP(G2197,G$1:G2196,1,FALSE)))</f>
        <v/>
      </c>
      <c r="B2197" s="40" t="str">
        <f>IF(A2197=0,0,IF(A2197="","",SUM(A$2:A2197)))</f>
        <v/>
      </c>
      <c r="C2197" s="41" t="str">
        <f>IF(H2197="","",1*ISERROR(VLOOKUP(H2197,H$1:H2196,1,FALSE)))</f>
        <v/>
      </c>
      <c r="D2197" s="40" t="str">
        <f>IF(C2197=0,0,IF(C2197="","",SUM(C$2:C2197)))</f>
        <v/>
      </c>
      <c r="E2197" s="41" t="str">
        <f>IF(H2197=0,0,IF(C2197="","",SUM(C$11:C2197)))</f>
        <v/>
      </c>
      <c r="F2197" s="41" t="str">
        <f>IF(H2197="","",COUNTIF(H$11:H2197,"="&amp;H2197))</f>
        <v/>
      </c>
      <c r="G2197" s="41" t="str">
        <f t="shared" si="306"/>
        <v/>
      </c>
      <c r="H2197" s="41" t="str">
        <f t="shared" si="307"/>
        <v/>
      </c>
      <c r="I2197" s="41" t="str">
        <f t="shared" si="308"/>
        <v/>
      </c>
      <c r="J2197" s="41" t="str">
        <f t="shared" si="309"/>
        <v/>
      </c>
      <c r="K2197" s="268"/>
      <c r="L2197" s="268"/>
      <c r="M2197" s="268"/>
      <c r="N2197" s="269"/>
      <c r="O2197" s="269"/>
      <c r="P2197" s="269"/>
      <c r="Q2197" s="270"/>
      <c r="R2197" s="271"/>
      <c r="S2197" s="268"/>
      <c r="T2197" s="268"/>
      <c r="U2197" s="268"/>
      <c r="V2197" s="268"/>
      <c r="W2197" s="65" t="str">
        <f t="shared" si="310"/>
        <v/>
      </c>
      <c r="X2197" s="65" t="str">
        <f t="shared" si="311"/>
        <v/>
      </c>
      <c r="Y2197" s="65" t="str">
        <f t="shared" si="312"/>
        <v/>
      </c>
      <c r="Z2197" s="65" t="str">
        <f t="shared" si="313"/>
        <v/>
      </c>
      <c r="AA2197" s="65" t="str">
        <f t="shared" si="314"/>
        <v/>
      </c>
    </row>
    <row r="2198" spans="1:27" x14ac:dyDescent="0.25">
      <c r="A2198" s="40" t="str">
        <f>IF(G2198="","",1*ISERROR(VLOOKUP(G2198,G$1:G2197,1,FALSE)))</f>
        <v/>
      </c>
      <c r="B2198" s="40" t="str">
        <f>IF(A2198=0,0,IF(A2198="","",SUM(A$2:A2198)))</f>
        <v/>
      </c>
      <c r="C2198" s="41" t="str">
        <f>IF(H2198="","",1*ISERROR(VLOOKUP(H2198,H$1:H2197,1,FALSE)))</f>
        <v/>
      </c>
      <c r="D2198" s="40" t="str">
        <f>IF(C2198=0,0,IF(C2198="","",SUM(C$2:C2198)))</f>
        <v/>
      </c>
      <c r="E2198" s="41" t="str">
        <f>IF(H2198=0,0,IF(C2198="","",SUM(C$11:C2198)))</f>
        <v/>
      </c>
      <c r="F2198" s="41" t="str">
        <f>IF(H2198="","",COUNTIF(H$11:H2198,"="&amp;H2198))</f>
        <v/>
      </c>
      <c r="G2198" s="41" t="str">
        <f t="shared" si="306"/>
        <v/>
      </c>
      <c r="H2198" s="41" t="str">
        <f t="shared" si="307"/>
        <v/>
      </c>
      <c r="I2198" s="41" t="str">
        <f t="shared" si="308"/>
        <v/>
      </c>
      <c r="J2198" s="41" t="str">
        <f t="shared" si="309"/>
        <v/>
      </c>
      <c r="K2198" s="268"/>
      <c r="L2198" s="268"/>
      <c r="M2198" s="268"/>
      <c r="N2198" s="269"/>
      <c r="O2198" s="269"/>
      <c r="P2198" s="269"/>
      <c r="Q2198" s="270"/>
      <c r="R2198" s="271"/>
      <c r="S2198" s="268"/>
      <c r="T2198" s="268"/>
      <c r="U2198" s="268"/>
      <c r="V2198" s="268"/>
      <c r="W2198" s="65" t="str">
        <f t="shared" si="310"/>
        <v/>
      </c>
      <c r="X2198" s="65" t="str">
        <f t="shared" si="311"/>
        <v/>
      </c>
      <c r="Y2198" s="65" t="str">
        <f t="shared" si="312"/>
        <v/>
      </c>
      <c r="Z2198" s="65" t="str">
        <f t="shared" si="313"/>
        <v/>
      </c>
      <c r="AA2198" s="65" t="str">
        <f t="shared" si="314"/>
        <v/>
      </c>
    </row>
    <row r="2199" spans="1:27" x14ac:dyDescent="0.25">
      <c r="A2199" s="40" t="str">
        <f>IF(G2199="","",1*ISERROR(VLOOKUP(G2199,G$1:G2198,1,FALSE)))</f>
        <v/>
      </c>
      <c r="B2199" s="40" t="str">
        <f>IF(A2199=0,0,IF(A2199="","",SUM(A$2:A2199)))</f>
        <v/>
      </c>
      <c r="C2199" s="41" t="str">
        <f>IF(H2199="","",1*ISERROR(VLOOKUP(H2199,H$1:H2198,1,FALSE)))</f>
        <v/>
      </c>
      <c r="D2199" s="40" t="str">
        <f>IF(C2199=0,0,IF(C2199="","",SUM(C$2:C2199)))</f>
        <v/>
      </c>
      <c r="E2199" s="41" t="str">
        <f>IF(H2199=0,0,IF(C2199="","",SUM(C$11:C2199)))</f>
        <v/>
      </c>
      <c r="F2199" s="41" t="str">
        <f>IF(H2199="","",COUNTIF(H$11:H2199,"="&amp;H2199))</f>
        <v/>
      </c>
      <c r="G2199" s="41" t="str">
        <f t="shared" si="306"/>
        <v/>
      </c>
      <c r="H2199" s="41" t="str">
        <f t="shared" si="307"/>
        <v/>
      </c>
      <c r="I2199" s="41" t="str">
        <f t="shared" si="308"/>
        <v/>
      </c>
      <c r="J2199" s="41" t="str">
        <f t="shared" si="309"/>
        <v/>
      </c>
      <c r="K2199" s="268"/>
      <c r="L2199" s="268"/>
      <c r="M2199" s="268"/>
      <c r="N2199" s="269"/>
      <c r="O2199" s="269"/>
      <c r="P2199" s="269"/>
      <c r="Q2199" s="270"/>
      <c r="R2199" s="271"/>
      <c r="S2199" s="268"/>
      <c r="T2199" s="268"/>
      <c r="U2199" s="268"/>
      <c r="V2199" s="268"/>
      <c r="W2199" s="65" t="str">
        <f t="shared" si="310"/>
        <v/>
      </c>
      <c r="X2199" s="65" t="str">
        <f t="shared" si="311"/>
        <v/>
      </c>
      <c r="Y2199" s="65" t="str">
        <f t="shared" si="312"/>
        <v/>
      </c>
      <c r="Z2199" s="65" t="str">
        <f t="shared" si="313"/>
        <v/>
      </c>
      <c r="AA2199" s="65" t="str">
        <f t="shared" si="314"/>
        <v/>
      </c>
    </row>
    <row r="2200" spans="1:27" x14ac:dyDescent="0.25">
      <c r="A2200" s="40" t="str">
        <f>IF(G2200="","",1*ISERROR(VLOOKUP(G2200,G$1:G2199,1,FALSE)))</f>
        <v/>
      </c>
      <c r="B2200" s="40" t="str">
        <f>IF(A2200=0,0,IF(A2200="","",SUM(A$2:A2200)))</f>
        <v/>
      </c>
      <c r="C2200" s="41" t="str">
        <f>IF(H2200="","",1*ISERROR(VLOOKUP(H2200,H$1:H2199,1,FALSE)))</f>
        <v/>
      </c>
      <c r="D2200" s="40" t="str">
        <f>IF(C2200=0,0,IF(C2200="","",SUM(C$2:C2200)))</f>
        <v/>
      </c>
      <c r="E2200" s="41" t="str">
        <f>IF(H2200=0,0,IF(C2200="","",SUM(C$11:C2200)))</f>
        <v/>
      </c>
      <c r="F2200" s="41" t="str">
        <f>IF(H2200="","",COUNTIF(H$11:H2200,"="&amp;H2200))</f>
        <v/>
      </c>
      <c r="G2200" s="41" t="str">
        <f t="shared" si="306"/>
        <v/>
      </c>
      <c r="H2200" s="41" t="str">
        <f t="shared" si="307"/>
        <v/>
      </c>
      <c r="I2200" s="41" t="str">
        <f t="shared" si="308"/>
        <v/>
      </c>
      <c r="J2200" s="41" t="str">
        <f t="shared" si="309"/>
        <v/>
      </c>
      <c r="K2200" s="268"/>
      <c r="L2200" s="268"/>
      <c r="M2200" s="268"/>
      <c r="N2200" s="269"/>
      <c r="O2200" s="269"/>
      <c r="P2200" s="269"/>
      <c r="Q2200" s="270"/>
      <c r="R2200" s="271"/>
      <c r="S2200" s="268"/>
      <c r="T2200" s="268"/>
      <c r="U2200" s="268"/>
      <c r="V2200" s="268"/>
      <c r="W2200" s="65" t="str">
        <f t="shared" si="310"/>
        <v/>
      </c>
      <c r="X2200" s="65" t="str">
        <f t="shared" si="311"/>
        <v/>
      </c>
      <c r="Y2200" s="65" t="str">
        <f t="shared" si="312"/>
        <v/>
      </c>
      <c r="Z2200" s="65" t="str">
        <f t="shared" si="313"/>
        <v/>
      </c>
      <c r="AA2200" s="65" t="str">
        <f t="shared" si="314"/>
        <v/>
      </c>
    </row>
    <row r="2201" spans="1:27" x14ac:dyDescent="0.25">
      <c r="A2201" s="40" t="str">
        <f>IF(G2201="","",1*ISERROR(VLOOKUP(G2201,G$1:G2200,1,FALSE)))</f>
        <v/>
      </c>
      <c r="B2201" s="40" t="str">
        <f>IF(A2201=0,0,IF(A2201="","",SUM(A$2:A2201)))</f>
        <v/>
      </c>
      <c r="C2201" s="41" t="str">
        <f>IF(H2201="","",1*ISERROR(VLOOKUP(H2201,H$1:H2200,1,FALSE)))</f>
        <v/>
      </c>
      <c r="D2201" s="40" t="str">
        <f>IF(C2201=0,0,IF(C2201="","",SUM(C$2:C2201)))</f>
        <v/>
      </c>
      <c r="E2201" s="41" t="str">
        <f>IF(H2201=0,0,IF(C2201="","",SUM(C$11:C2201)))</f>
        <v/>
      </c>
      <c r="F2201" s="41" t="str">
        <f>IF(H2201="","",COUNTIF(H$11:H2201,"="&amp;H2201))</f>
        <v/>
      </c>
      <c r="G2201" s="41" t="str">
        <f t="shared" si="306"/>
        <v/>
      </c>
      <c r="H2201" s="41" t="str">
        <f t="shared" si="307"/>
        <v/>
      </c>
      <c r="I2201" s="41" t="str">
        <f t="shared" si="308"/>
        <v/>
      </c>
      <c r="J2201" s="41" t="str">
        <f t="shared" si="309"/>
        <v/>
      </c>
      <c r="K2201" s="268"/>
      <c r="L2201" s="268"/>
      <c r="M2201" s="268"/>
      <c r="N2201" s="269"/>
      <c r="O2201" s="269"/>
      <c r="P2201" s="269"/>
      <c r="Q2201" s="270"/>
      <c r="R2201" s="271"/>
      <c r="S2201" s="268"/>
      <c r="T2201" s="268"/>
      <c r="U2201" s="268"/>
      <c r="V2201" s="268"/>
      <c r="W2201" s="65" t="str">
        <f t="shared" si="310"/>
        <v/>
      </c>
      <c r="X2201" s="65" t="str">
        <f t="shared" si="311"/>
        <v/>
      </c>
      <c r="Y2201" s="65" t="str">
        <f t="shared" si="312"/>
        <v/>
      </c>
      <c r="Z2201" s="65" t="str">
        <f t="shared" si="313"/>
        <v/>
      </c>
      <c r="AA2201" s="65" t="str">
        <f t="shared" si="314"/>
        <v/>
      </c>
    </row>
    <row r="2202" spans="1:27" x14ac:dyDescent="0.25">
      <c r="A2202" s="40" t="str">
        <f>IF(G2202="","",1*ISERROR(VLOOKUP(G2202,G$1:G2201,1,FALSE)))</f>
        <v/>
      </c>
      <c r="B2202" s="40" t="str">
        <f>IF(A2202=0,0,IF(A2202="","",SUM(A$2:A2202)))</f>
        <v/>
      </c>
      <c r="C2202" s="41" t="str">
        <f>IF(H2202="","",1*ISERROR(VLOOKUP(H2202,H$1:H2201,1,FALSE)))</f>
        <v/>
      </c>
      <c r="D2202" s="40" t="str">
        <f>IF(C2202=0,0,IF(C2202="","",SUM(C$2:C2202)))</f>
        <v/>
      </c>
      <c r="E2202" s="41" t="str">
        <f>IF(H2202=0,0,IF(C2202="","",SUM(C$11:C2202)))</f>
        <v/>
      </c>
      <c r="F2202" s="41" t="str">
        <f>IF(H2202="","",COUNTIF(H$11:H2202,"="&amp;H2202))</f>
        <v/>
      </c>
      <c r="G2202" s="41" t="str">
        <f t="shared" si="306"/>
        <v/>
      </c>
      <c r="H2202" s="41" t="str">
        <f t="shared" si="307"/>
        <v/>
      </c>
      <c r="I2202" s="41" t="str">
        <f t="shared" si="308"/>
        <v/>
      </c>
      <c r="J2202" s="41" t="str">
        <f t="shared" si="309"/>
        <v/>
      </c>
      <c r="K2202" s="268"/>
      <c r="L2202" s="268"/>
      <c r="M2202" s="268"/>
      <c r="N2202" s="269"/>
      <c r="O2202" s="269"/>
      <c r="P2202" s="269"/>
      <c r="Q2202" s="270"/>
      <c r="R2202" s="271"/>
      <c r="S2202" s="268"/>
      <c r="T2202" s="268"/>
      <c r="U2202" s="268"/>
      <c r="V2202" s="268"/>
      <c r="W2202" s="65" t="str">
        <f t="shared" si="310"/>
        <v/>
      </c>
      <c r="X2202" s="65" t="str">
        <f t="shared" si="311"/>
        <v/>
      </c>
      <c r="Y2202" s="65" t="str">
        <f t="shared" si="312"/>
        <v/>
      </c>
      <c r="Z2202" s="65" t="str">
        <f t="shared" si="313"/>
        <v/>
      </c>
      <c r="AA2202" s="65" t="str">
        <f t="shared" si="314"/>
        <v/>
      </c>
    </row>
    <row r="2203" spans="1:27" x14ac:dyDescent="0.25">
      <c r="A2203" s="40" t="str">
        <f>IF(G2203="","",1*ISERROR(VLOOKUP(G2203,G$1:G2202,1,FALSE)))</f>
        <v/>
      </c>
      <c r="B2203" s="40" t="str">
        <f>IF(A2203=0,0,IF(A2203="","",SUM(A$2:A2203)))</f>
        <v/>
      </c>
      <c r="C2203" s="41" t="str">
        <f>IF(H2203="","",1*ISERROR(VLOOKUP(H2203,H$1:H2202,1,FALSE)))</f>
        <v/>
      </c>
      <c r="D2203" s="40" t="str">
        <f>IF(C2203=0,0,IF(C2203="","",SUM(C$2:C2203)))</f>
        <v/>
      </c>
      <c r="E2203" s="41" t="str">
        <f>IF(H2203=0,0,IF(C2203="","",SUM(C$11:C2203)))</f>
        <v/>
      </c>
      <c r="F2203" s="41" t="str">
        <f>IF(H2203="","",COUNTIF(H$11:H2203,"="&amp;H2203))</f>
        <v/>
      </c>
      <c r="G2203" s="41" t="str">
        <f t="shared" si="306"/>
        <v/>
      </c>
      <c r="H2203" s="41" t="str">
        <f t="shared" si="307"/>
        <v/>
      </c>
      <c r="I2203" s="41" t="str">
        <f t="shared" si="308"/>
        <v/>
      </c>
      <c r="J2203" s="41" t="str">
        <f t="shared" si="309"/>
        <v/>
      </c>
      <c r="K2203" s="268"/>
      <c r="L2203" s="268"/>
      <c r="M2203" s="268"/>
      <c r="N2203" s="269"/>
      <c r="O2203" s="269"/>
      <c r="P2203" s="269"/>
      <c r="Q2203" s="270"/>
      <c r="R2203" s="271"/>
      <c r="S2203" s="268"/>
      <c r="T2203" s="268"/>
      <c r="U2203" s="268"/>
      <c r="V2203" s="268"/>
      <c r="W2203" s="65" t="str">
        <f t="shared" si="310"/>
        <v/>
      </c>
      <c r="X2203" s="65" t="str">
        <f t="shared" si="311"/>
        <v/>
      </c>
      <c r="Y2203" s="65" t="str">
        <f t="shared" si="312"/>
        <v/>
      </c>
      <c r="Z2203" s="65" t="str">
        <f t="shared" si="313"/>
        <v/>
      </c>
      <c r="AA2203" s="65" t="str">
        <f t="shared" si="314"/>
        <v/>
      </c>
    </row>
    <row r="2204" spans="1:27" x14ac:dyDescent="0.25">
      <c r="A2204" s="40" t="str">
        <f>IF(G2204="","",1*ISERROR(VLOOKUP(G2204,G$1:G2203,1,FALSE)))</f>
        <v/>
      </c>
      <c r="B2204" s="40" t="str">
        <f>IF(A2204=0,0,IF(A2204="","",SUM(A$2:A2204)))</f>
        <v/>
      </c>
      <c r="C2204" s="41" t="str">
        <f>IF(H2204="","",1*ISERROR(VLOOKUP(H2204,H$1:H2203,1,FALSE)))</f>
        <v/>
      </c>
      <c r="D2204" s="40" t="str">
        <f>IF(C2204=0,0,IF(C2204="","",SUM(C$2:C2204)))</f>
        <v/>
      </c>
      <c r="E2204" s="41" t="str">
        <f>IF(H2204=0,0,IF(C2204="","",SUM(C$11:C2204)))</f>
        <v/>
      </c>
      <c r="F2204" s="41" t="str">
        <f>IF(H2204="","",COUNTIF(H$11:H2204,"="&amp;H2204))</f>
        <v/>
      </c>
      <c r="G2204" s="41" t="str">
        <f t="shared" si="306"/>
        <v/>
      </c>
      <c r="H2204" s="41" t="str">
        <f t="shared" si="307"/>
        <v/>
      </c>
      <c r="I2204" s="41" t="str">
        <f t="shared" si="308"/>
        <v/>
      </c>
      <c r="J2204" s="41" t="str">
        <f t="shared" si="309"/>
        <v/>
      </c>
      <c r="K2204" s="268"/>
      <c r="L2204" s="268"/>
      <c r="M2204" s="268"/>
      <c r="N2204" s="269"/>
      <c r="O2204" s="269"/>
      <c r="P2204" s="269"/>
      <c r="Q2204" s="270"/>
      <c r="R2204" s="271"/>
      <c r="S2204" s="268"/>
      <c r="T2204" s="268"/>
      <c r="U2204" s="268"/>
      <c r="V2204" s="268"/>
      <c r="W2204" s="65" t="str">
        <f t="shared" si="310"/>
        <v/>
      </c>
      <c r="X2204" s="65" t="str">
        <f t="shared" si="311"/>
        <v/>
      </c>
      <c r="Y2204" s="65" t="str">
        <f t="shared" si="312"/>
        <v/>
      </c>
      <c r="Z2204" s="65" t="str">
        <f t="shared" si="313"/>
        <v/>
      </c>
      <c r="AA2204" s="65" t="str">
        <f t="shared" si="314"/>
        <v/>
      </c>
    </row>
    <row r="2205" spans="1:27" x14ac:dyDescent="0.25">
      <c r="A2205" s="40" t="str">
        <f>IF(G2205="","",1*ISERROR(VLOOKUP(G2205,G$1:G2204,1,FALSE)))</f>
        <v/>
      </c>
      <c r="B2205" s="40" t="str">
        <f>IF(A2205=0,0,IF(A2205="","",SUM(A$2:A2205)))</f>
        <v/>
      </c>
      <c r="C2205" s="41" t="str">
        <f>IF(H2205="","",1*ISERROR(VLOOKUP(H2205,H$1:H2204,1,FALSE)))</f>
        <v/>
      </c>
      <c r="D2205" s="40" t="str">
        <f>IF(C2205=0,0,IF(C2205="","",SUM(C$2:C2205)))</f>
        <v/>
      </c>
      <c r="E2205" s="41" t="str">
        <f>IF(H2205=0,0,IF(C2205="","",SUM(C$11:C2205)))</f>
        <v/>
      </c>
      <c r="F2205" s="41" t="str">
        <f>IF(H2205="","",COUNTIF(H$11:H2205,"="&amp;H2205))</f>
        <v/>
      </c>
      <c r="G2205" s="41" t="str">
        <f t="shared" si="306"/>
        <v/>
      </c>
      <c r="H2205" s="41" t="str">
        <f t="shared" si="307"/>
        <v/>
      </c>
      <c r="I2205" s="41" t="str">
        <f t="shared" si="308"/>
        <v/>
      </c>
      <c r="J2205" s="41" t="str">
        <f t="shared" si="309"/>
        <v/>
      </c>
      <c r="K2205" s="268"/>
      <c r="L2205" s="268"/>
      <c r="M2205" s="268"/>
      <c r="N2205" s="269"/>
      <c r="O2205" s="269"/>
      <c r="P2205" s="269"/>
      <c r="Q2205" s="270"/>
      <c r="R2205" s="271"/>
      <c r="S2205" s="268"/>
      <c r="T2205" s="268"/>
      <c r="U2205" s="268"/>
      <c r="V2205" s="268"/>
      <c r="W2205" s="65" t="str">
        <f t="shared" si="310"/>
        <v/>
      </c>
      <c r="X2205" s="65" t="str">
        <f t="shared" si="311"/>
        <v/>
      </c>
      <c r="Y2205" s="65" t="str">
        <f t="shared" si="312"/>
        <v/>
      </c>
      <c r="Z2205" s="65" t="str">
        <f t="shared" si="313"/>
        <v/>
      </c>
      <c r="AA2205" s="65" t="str">
        <f t="shared" si="314"/>
        <v/>
      </c>
    </row>
    <row r="2206" spans="1:27" x14ac:dyDescent="0.25">
      <c r="A2206" s="40" t="str">
        <f>IF(G2206="","",1*ISERROR(VLOOKUP(G2206,G$1:G2205,1,FALSE)))</f>
        <v/>
      </c>
      <c r="B2206" s="40" t="str">
        <f>IF(A2206=0,0,IF(A2206="","",SUM(A$2:A2206)))</f>
        <v/>
      </c>
      <c r="C2206" s="41" t="str">
        <f>IF(H2206="","",1*ISERROR(VLOOKUP(H2206,H$1:H2205,1,FALSE)))</f>
        <v/>
      </c>
      <c r="D2206" s="40" t="str">
        <f>IF(C2206=0,0,IF(C2206="","",SUM(C$2:C2206)))</f>
        <v/>
      </c>
      <c r="E2206" s="41" t="str">
        <f>IF(H2206=0,0,IF(C2206="","",SUM(C$11:C2206)))</f>
        <v/>
      </c>
      <c r="F2206" s="41" t="str">
        <f>IF(H2206="","",COUNTIF(H$11:H2206,"="&amp;H2206))</f>
        <v/>
      </c>
      <c r="G2206" s="41" t="str">
        <f t="shared" si="306"/>
        <v/>
      </c>
      <c r="H2206" s="41" t="str">
        <f t="shared" si="307"/>
        <v/>
      </c>
      <c r="I2206" s="41" t="str">
        <f t="shared" si="308"/>
        <v/>
      </c>
      <c r="J2206" s="41" t="str">
        <f t="shared" si="309"/>
        <v/>
      </c>
      <c r="K2206" s="268"/>
      <c r="L2206" s="268"/>
      <c r="M2206" s="268"/>
      <c r="N2206" s="269"/>
      <c r="O2206" s="269"/>
      <c r="P2206" s="269"/>
      <c r="Q2206" s="270"/>
      <c r="R2206" s="271"/>
      <c r="S2206" s="268"/>
      <c r="T2206" s="268"/>
      <c r="U2206" s="268"/>
      <c r="V2206" s="268"/>
      <c r="W2206" s="65" t="str">
        <f t="shared" si="310"/>
        <v/>
      </c>
      <c r="X2206" s="65" t="str">
        <f t="shared" si="311"/>
        <v/>
      </c>
      <c r="Y2206" s="65" t="str">
        <f t="shared" si="312"/>
        <v/>
      </c>
      <c r="Z2206" s="65" t="str">
        <f t="shared" si="313"/>
        <v/>
      </c>
      <c r="AA2206" s="65" t="str">
        <f t="shared" si="314"/>
        <v/>
      </c>
    </row>
    <row r="2207" spans="1:27" x14ac:dyDescent="0.25">
      <c r="A2207" s="40" t="str">
        <f>IF(G2207="","",1*ISERROR(VLOOKUP(G2207,G$1:G2206,1,FALSE)))</f>
        <v/>
      </c>
      <c r="B2207" s="40" t="str">
        <f>IF(A2207=0,0,IF(A2207="","",SUM(A$2:A2207)))</f>
        <v/>
      </c>
      <c r="C2207" s="41" t="str">
        <f>IF(H2207="","",1*ISERROR(VLOOKUP(H2207,H$1:H2206,1,FALSE)))</f>
        <v/>
      </c>
      <c r="D2207" s="40" t="str">
        <f>IF(C2207=0,0,IF(C2207="","",SUM(C$2:C2207)))</f>
        <v/>
      </c>
      <c r="E2207" s="41" t="str">
        <f>IF(H2207=0,0,IF(C2207="","",SUM(C$11:C2207)))</f>
        <v/>
      </c>
      <c r="F2207" s="41" t="str">
        <f>IF(H2207="","",COUNTIF(H$11:H2207,"="&amp;H2207))</f>
        <v/>
      </c>
      <c r="G2207" s="41" t="str">
        <f t="shared" si="306"/>
        <v/>
      </c>
      <c r="H2207" s="41" t="str">
        <f t="shared" si="307"/>
        <v/>
      </c>
      <c r="I2207" s="41" t="str">
        <f t="shared" si="308"/>
        <v/>
      </c>
      <c r="J2207" s="41" t="str">
        <f t="shared" si="309"/>
        <v/>
      </c>
      <c r="K2207" s="268"/>
      <c r="L2207" s="268"/>
      <c r="M2207" s="268"/>
      <c r="N2207" s="269"/>
      <c r="O2207" s="269"/>
      <c r="P2207" s="269"/>
      <c r="Q2207" s="270"/>
      <c r="R2207" s="271"/>
      <c r="S2207" s="268"/>
      <c r="T2207" s="268"/>
      <c r="U2207" s="268"/>
      <c r="V2207" s="268"/>
      <c r="W2207" s="65" t="str">
        <f t="shared" si="310"/>
        <v/>
      </c>
      <c r="X2207" s="65" t="str">
        <f t="shared" si="311"/>
        <v/>
      </c>
      <c r="Y2207" s="65" t="str">
        <f t="shared" si="312"/>
        <v/>
      </c>
      <c r="Z2207" s="65" t="str">
        <f t="shared" si="313"/>
        <v/>
      </c>
      <c r="AA2207" s="65" t="str">
        <f t="shared" si="314"/>
        <v/>
      </c>
    </row>
    <row r="2208" spans="1:27" x14ac:dyDescent="0.25">
      <c r="A2208" s="40" t="str">
        <f>IF(G2208="","",1*ISERROR(VLOOKUP(G2208,G$1:G2207,1,FALSE)))</f>
        <v/>
      </c>
      <c r="B2208" s="40" t="str">
        <f>IF(A2208=0,0,IF(A2208="","",SUM(A$2:A2208)))</f>
        <v/>
      </c>
      <c r="C2208" s="41" t="str">
        <f>IF(H2208="","",1*ISERROR(VLOOKUP(H2208,H$1:H2207,1,FALSE)))</f>
        <v/>
      </c>
      <c r="D2208" s="40" t="str">
        <f>IF(C2208=0,0,IF(C2208="","",SUM(C$2:C2208)))</f>
        <v/>
      </c>
      <c r="E2208" s="41" t="str">
        <f>IF(H2208=0,0,IF(C2208="","",SUM(C$11:C2208)))</f>
        <v/>
      </c>
      <c r="F2208" s="41" t="str">
        <f>IF(H2208="","",COUNTIF(H$11:H2208,"="&amp;H2208))</f>
        <v/>
      </c>
      <c r="G2208" s="41" t="str">
        <f t="shared" si="306"/>
        <v/>
      </c>
      <c r="H2208" s="41" t="str">
        <f t="shared" si="307"/>
        <v/>
      </c>
      <c r="I2208" s="41" t="str">
        <f t="shared" si="308"/>
        <v/>
      </c>
      <c r="J2208" s="41" t="str">
        <f t="shared" si="309"/>
        <v/>
      </c>
      <c r="K2208" s="268"/>
      <c r="L2208" s="268"/>
      <c r="M2208" s="268"/>
      <c r="N2208" s="269"/>
      <c r="O2208" s="269"/>
      <c r="P2208" s="269"/>
      <c r="Q2208" s="270"/>
      <c r="R2208" s="271"/>
      <c r="S2208" s="268"/>
      <c r="T2208" s="268"/>
      <c r="U2208" s="268"/>
      <c r="V2208" s="268"/>
      <c r="W2208" s="65" t="str">
        <f t="shared" si="310"/>
        <v/>
      </c>
      <c r="X2208" s="65" t="str">
        <f t="shared" si="311"/>
        <v/>
      </c>
      <c r="Y2208" s="65" t="str">
        <f t="shared" si="312"/>
        <v/>
      </c>
      <c r="Z2208" s="65" t="str">
        <f t="shared" si="313"/>
        <v/>
      </c>
      <c r="AA2208" s="65" t="str">
        <f t="shared" si="314"/>
        <v/>
      </c>
    </row>
    <row r="2209" spans="1:27" x14ac:dyDescent="0.25">
      <c r="A2209" s="40" t="str">
        <f>IF(G2209="","",1*ISERROR(VLOOKUP(G2209,G$1:G2208,1,FALSE)))</f>
        <v/>
      </c>
      <c r="B2209" s="40" t="str">
        <f>IF(A2209=0,0,IF(A2209="","",SUM(A$2:A2209)))</f>
        <v/>
      </c>
      <c r="C2209" s="41" t="str">
        <f>IF(H2209="","",1*ISERROR(VLOOKUP(H2209,H$1:H2208,1,FALSE)))</f>
        <v/>
      </c>
      <c r="D2209" s="40" t="str">
        <f>IF(C2209=0,0,IF(C2209="","",SUM(C$2:C2209)))</f>
        <v/>
      </c>
      <c r="E2209" s="41" t="str">
        <f>IF(H2209=0,0,IF(C2209="","",SUM(C$11:C2209)))</f>
        <v/>
      </c>
      <c r="F2209" s="41" t="str">
        <f>IF(H2209="","",COUNTIF(H$11:H2209,"="&amp;H2209))</f>
        <v/>
      </c>
      <c r="G2209" s="41" t="str">
        <f t="shared" si="306"/>
        <v/>
      </c>
      <c r="H2209" s="41" t="str">
        <f t="shared" si="307"/>
        <v/>
      </c>
      <c r="I2209" s="41" t="str">
        <f t="shared" si="308"/>
        <v/>
      </c>
      <c r="J2209" s="41" t="str">
        <f t="shared" si="309"/>
        <v/>
      </c>
      <c r="K2209" s="268"/>
      <c r="L2209" s="268"/>
      <c r="M2209" s="268"/>
      <c r="N2209" s="269"/>
      <c r="O2209" s="269"/>
      <c r="P2209" s="269"/>
      <c r="Q2209" s="270"/>
      <c r="R2209" s="271"/>
      <c r="S2209" s="268"/>
      <c r="T2209" s="268"/>
      <c r="U2209" s="268"/>
      <c r="V2209" s="268"/>
      <c r="W2209" s="65" t="str">
        <f t="shared" si="310"/>
        <v/>
      </c>
      <c r="X2209" s="65" t="str">
        <f t="shared" si="311"/>
        <v/>
      </c>
      <c r="Y2209" s="65" t="str">
        <f t="shared" si="312"/>
        <v/>
      </c>
      <c r="Z2209" s="65" t="str">
        <f t="shared" si="313"/>
        <v/>
      </c>
      <c r="AA2209" s="65" t="str">
        <f t="shared" si="314"/>
        <v/>
      </c>
    </row>
    <row r="2210" spans="1:27" x14ac:dyDescent="0.25">
      <c r="A2210" s="40" t="str">
        <f>IF(G2210="","",1*ISERROR(VLOOKUP(G2210,G$1:G2209,1,FALSE)))</f>
        <v/>
      </c>
      <c r="B2210" s="40" t="str">
        <f>IF(A2210=0,0,IF(A2210="","",SUM(A$2:A2210)))</f>
        <v/>
      </c>
      <c r="C2210" s="41" t="str">
        <f>IF(H2210="","",1*ISERROR(VLOOKUP(H2210,H$1:H2209,1,FALSE)))</f>
        <v/>
      </c>
      <c r="D2210" s="40" t="str">
        <f>IF(C2210=0,0,IF(C2210="","",SUM(C$2:C2210)))</f>
        <v/>
      </c>
      <c r="E2210" s="41" t="str">
        <f>IF(H2210=0,0,IF(C2210="","",SUM(C$11:C2210)))</f>
        <v/>
      </c>
      <c r="F2210" s="41" t="str">
        <f>IF(H2210="","",COUNTIF(H$11:H2210,"="&amp;H2210))</f>
        <v/>
      </c>
      <c r="G2210" s="41" t="str">
        <f t="shared" si="306"/>
        <v/>
      </c>
      <c r="H2210" s="41" t="str">
        <f t="shared" si="307"/>
        <v/>
      </c>
      <c r="I2210" s="41" t="str">
        <f t="shared" si="308"/>
        <v/>
      </c>
      <c r="J2210" s="41" t="str">
        <f t="shared" si="309"/>
        <v/>
      </c>
      <c r="K2210" s="268"/>
      <c r="L2210" s="268"/>
      <c r="M2210" s="268"/>
      <c r="N2210" s="269"/>
      <c r="O2210" s="269"/>
      <c r="P2210" s="269"/>
      <c r="Q2210" s="270"/>
      <c r="R2210" s="271"/>
      <c r="S2210" s="268"/>
      <c r="T2210" s="268"/>
      <c r="U2210" s="268"/>
      <c r="V2210" s="268"/>
      <c r="W2210" s="65" t="str">
        <f t="shared" si="310"/>
        <v/>
      </c>
      <c r="X2210" s="65" t="str">
        <f t="shared" si="311"/>
        <v/>
      </c>
      <c r="Y2210" s="65" t="str">
        <f t="shared" si="312"/>
        <v/>
      </c>
      <c r="Z2210" s="65" t="str">
        <f t="shared" si="313"/>
        <v/>
      </c>
      <c r="AA2210" s="65" t="str">
        <f t="shared" si="314"/>
        <v/>
      </c>
    </row>
    <row r="2211" spans="1:27" x14ac:dyDescent="0.25">
      <c r="A2211" s="40" t="str">
        <f>IF(G2211="","",1*ISERROR(VLOOKUP(G2211,G$1:G2210,1,FALSE)))</f>
        <v/>
      </c>
      <c r="B2211" s="40" t="str">
        <f>IF(A2211=0,0,IF(A2211="","",SUM(A$2:A2211)))</f>
        <v/>
      </c>
      <c r="C2211" s="41" t="str">
        <f>IF(H2211="","",1*ISERROR(VLOOKUP(H2211,H$1:H2210,1,FALSE)))</f>
        <v/>
      </c>
      <c r="D2211" s="40" t="str">
        <f>IF(C2211=0,0,IF(C2211="","",SUM(C$2:C2211)))</f>
        <v/>
      </c>
      <c r="E2211" s="41" t="str">
        <f>IF(H2211=0,0,IF(C2211="","",SUM(C$11:C2211)))</f>
        <v/>
      </c>
      <c r="F2211" s="41" t="str">
        <f>IF(H2211="","",COUNTIF(H$11:H2211,"="&amp;H2211))</f>
        <v/>
      </c>
      <c r="G2211" s="41" t="str">
        <f t="shared" si="306"/>
        <v/>
      </c>
      <c r="H2211" s="41" t="str">
        <f t="shared" si="307"/>
        <v/>
      </c>
      <c r="I2211" s="41" t="str">
        <f t="shared" si="308"/>
        <v/>
      </c>
      <c r="J2211" s="41" t="str">
        <f t="shared" si="309"/>
        <v/>
      </c>
      <c r="K2211" s="268"/>
      <c r="L2211" s="268"/>
      <c r="M2211" s="268"/>
      <c r="N2211" s="269"/>
      <c r="O2211" s="269"/>
      <c r="P2211" s="269"/>
      <c r="Q2211" s="270"/>
      <c r="R2211" s="271"/>
      <c r="S2211" s="268"/>
      <c r="T2211" s="268"/>
      <c r="U2211" s="268"/>
      <c r="V2211" s="268"/>
      <c r="W2211" s="65" t="str">
        <f t="shared" si="310"/>
        <v/>
      </c>
      <c r="X2211" s="65" t="str">
        <f t="shared" si="311"/>
        <v/>
      </c>
      <c r="Y2211" s="65" t="str">
        <f t="shared" si="312"/>
        <v/>
      </c>
      <c r="Z2211" s="65" t="str">
        <f t="shared" si="313"/>
        <v/>
      </c>
      <c r="AA2211" s="65" t="str">
        <f t="shared" si="314"/>
        <v/>
      </c>
    </row>
    <row r="2212" spans="1:27" x14ac:dyDescent="0.25">
      <c r="A2212" s="40" t="str">
        <f>IF(G2212="","",1*ISERROR(VLOOKUP(G2212,G$1:G2211,1,FALSE)))</f>
        <v/>
      </c>
      <c r="B2212" s="40" t="str">
        <f>IF(A2212=0,0,IF(A2212="","",SUM(A$2:A2212)))</f>
        <v/>
      </c>
      <c r="C2212" s="41" t="str">
        <f>IF(H2212="","",1*ISERROR(VLOOKUP(H2212,H$1:H2211,1,FALSE)))</f>
        <v/>
      </c>
      <c r="D2212" s="40" t="str">
        <f>IF(C2212=0,0,IF(C2212="","",SUM(C$2:C2212)))</f>
        <v/>
      </c>
      <c r="E2212" s="41" t="str">
        <f>IF(H2212=0,0,IF(C2212="","",SUM(C$11:C2212)))</f>
        <v/>
      </c>
      <c r="F2212" s="41" t="str">
        <f>IF(H2212="","",COUNTIF(H$11:H2212,"="&amp;H2212))</f>
        <v/>
      </c>
      <c r="G2212" s="41" t="str">
        <f t="shared" si="306"/>
        <v/>
      </c>
      <c r="H2212" s="41" t="str">
        <f t="shared" si="307"/>
        <v/>
      </c>
      <c r="I2212" s="41" t="str">
        <f t="shared" si="308"/>
        <v/>
      </c>
      <c r="J2212" s="41" t="str">
        <f t="shared" si="309"/>
        <v/>
      </c>
      <c r="K2212" s="268"/>
      <c r="L2212" s="268"/>
      <c r="M2212" s="268"/>
      <c r="N2212" s="269"/>
      <c r="O2212" s="269"/>
      <c r="P2212" s="269"/>
      <c r="Q2212" s="270"/>
      <c r="R2212" s="271"/>
      <c r="S2212" s="268"/>
      <c r="T2212" s="268"/>
      <c r="U2212" s="268"/>
      <c r="V2212" s="268"/>
      <c r="W2212" s="65" t="str">
        <f t="shared" si="310"/>
        <v/>
      </c>
      <c r="X2212" s="65" t="str">
        <f t="shared" si="311"/>
        <v/>
      </c>
      <c r="Y2212" s="65" t="str">
        <f t="shared" si="312"/>
        <v/>
      </c>
      <c r="Z2212" s="65" t="str">
        <f t="shared" si="313"/>
        <v/>
      </c>
      <c r="AA2212" s="65" t="str">
        <f t="shared" si="314"/>
        <v/>
      </c>
    </row>
    <row r="2213" spans="1:27" x14ac:dyDescent="0.25">
      <c r="A2213" s="40" t="str">
        <f>IF(G2213="","",1*ISERROR(VLOOKUP(G2213,G$1:G2212,1,FALSE)))</f>
        <v/>
      </c>
      <c r="B2213" s="40" t="str">
        <f>IF(A2213=0,0,IF(A2213="","",SUM(A$2:A2213)))</f>
        <v/>
      </c>
      <c r="C2213" s="41" t="str">
        <f>IF(H2213="","",1*ISERROR(VLOOKUP(H2213,H$1:H2212,1,FALSE)))</f>
        <v/>
      </c>
      <c r="D2213" s="40" t="str">
        <f>IF(C2213=0,0,IF(C2213="","",SUM(C$2:C2213)))</f>
        <v/>
      </c>
      <c r="E2213" s="41" t="str">
        <f>IF(H2213=0,0,IF(C2213="","",SUM(C$11:C2213)))</f>
        <v/>
      </c>
      <c r="F2213" s="41" t="str">
        <f>IF(H2213="","",COUNTIF(H$11:H2213,"="&amp;H2213))</f>
        <v/>
      </c>
      <c r="G2213" s="41" t="str">
        <f t="shared" si="306"/>
        <v/>
      </c>
      <c r="H2213" s="41" t="str">
        <f t="shared" si="307"/>
        <v/>
      </c>
      <c r="I2213" s="41" t="str">
        <f t="shared" si="308"/>
        <v/>
      </c>
      <c r="J2213" s="41" t="str">
        <f t="shared" si="309"/>
        <v/>
      </c>
      <c r="K2213" s="268"/>
      <c r="L2213" s="268"/>
      <c r="M2213" s="268"/>
      <c r="N2213" s="269"/>
      <c r="O2213" s="269"/>
      <c r="P2213" s="269"/>
      <c r="Q2213" s="270"/>
      <c r="R2213" s="271"/>
      <c r="S2213" s="268"/>
      <c r="T2213" s="268"/>
      <c r="U2213" s="268"/>
      <c r="V2213" s="268"/>
      <c r="W2213" s="65" t="str">
        <f t="shared" si="310"/>
        <v/>
      </c>
      <c r="X2213" s="65" t="str">
        <f t="shared" si="311"/>
        <v/>
      </c>
      <c r="Y2213" s="65" t="str">
        <f t="shared" si="312"/>
        <v/>
      </c>
      <c r="Z2213" s="65" t="str">
        <f t="shared" si="313"/>
        <v/>
      </c>
      <c r="AA2213" s="65" t="str">
        <f t="shared" si="314"/>
        <v/>
      </c>
    </row>
    <row r="2214" spans="1:27" x14ac:dyDescent="0.25">
      <c r="A2214" s="40" t="str">
        <f>IF(G2214="","",1*ISERROR(VLOOKUP(G2214,G$1:G2213,1,FALSE)))</f>
        <v/>
      </c>
      <c r="B2214" s="40" t="str">
        <f>IF(A2214=0,0,IF(A2214="","",SUM(A$2:A2214)))</f>
        <v/>
      </c>
      <c r="C2214" s="41" t="str">
        <f>IF(H2214="","",1*ISERROR(VLOOKUP(H2214,H$1:H2213,1,FALSE)))</f>
        <v/>
      </c>
      <c r="D2214" s="40" t="str">
        <f>IF(C2214=0,0,IF(C2214="","",SUM(C$2:C2214)))</f>
        <v/>
      </c>
      <c r="E2214" s="41" t="str">
        <f>IF(H2214=0,0,IF(C2214="","",SUM(C$11:C2214)))</f>
        <v/>
      </c>
      <c r="F2214" s="41" t="str">
        <f>IF(H2214="","",COUNTIF(H$11:H2214,"="&amp;H2214))</f>
        <v/>
      </c>
      <c r="G2214" s="41" t="str">
        <f t="shared" si="306"/>
        <v/>
      </c>
      <c r="H2214" s="41" t="str">
        <f t="shared" si="307"/>
        <v/>
      </c>
      <c r="I2214" s="41" t="str">
        <f t="shared" si="308"/>
        <v/>
      </c>
      <c r="J2214" s="41" t="str">
        <f t="shared" si="309"/>
        <v/>
      </c>
      <c r="K2214" s="268"/>
      <c r="L2214" s="268"/>
      <c r="M2214" s="268"/>
      <c r="N2214" s="269"/>
      <c r="O2214" s="269"/>
      <c r="P2214" s="269"/>
      <c r="Q2214" s="270"/>
      <c r="R2214" s="271"/>
      <c r="S2214" s="268"/>
      <c r="T2214" s="268"/>
      <c r="U2214" s="268"/>
      <c r="V2214" s="268"/>
      <c r="W2214" s="65" t="str">
        <f t="shared" si="310"/>
        <v/>
      </c>
      <c r="X2214" s="65" t="str">
        <f t="shared" si="311"/>
        <v/>
      </c>
      <c r="Y2214" s="65" t="str">
        <f t="shared" si="312"/>
        <v/>
      </c>
      <c r="Z2214" s="65" t="str">
        <f t="shared" si="313"/>
        <v/>
      </c>
      <c r="AA2214" s="65" t="str">
        <f t="shared" si="314"/>
        <v/>
      </c>
    </row>
    <row r="2215" spans="1:27" x14ac:dyDescent="0.25">
      <c r="A2215" s="40" t="str">
        <f>IF(G2215="","",1*ISERROR(VLOOKUP(G2215,G$1:G2214,1,FALSE)))</f>
        <v/>
      </c>
      <c r="B2215" s="40" t="str">
        <f>IF(A2215=0,0,IF(A2215="","",SUM(A$2:A2215)))</f>
        <v/>
      </c>
      <c r="C2215" s="41" t="str">
        <f>IF(H2215="","",1*ISERROR(VLOOKUP(H2215,H$1:H2214,1,FALSE)))</f>
        <v/>
      </c>
      <c r="D2215" s="40" t="str">
        <f>IF(C2215=0,0,IF(C2215="","",SUM(C$2:C2215)))</f>
        <v/>
      </c>
      <c r="E2215" s="41" t="str">
        <f>IF(H2215=0,0,IF(C2215="","",SUM(C$11:C2215)))</f>
        <v/>
      </c>
      <c r="F2215" s="41" t="str">
        <f>IF(H2215="","",COUNTIF(H$11:H2215,"="&amp;H2215))</f>
        <v/>
      </c>
      <c r="G2215" s="41" t="str">
        <f t="shared" si="306"/>
        <v/>
      </c>
      <c r="H2215" s="41" t="str">
        <f t="shared" si="307"/>
        <v/>
      </c>
      <c r="I2215" s="41" t="str">
        <f t="shared" si="308"/>
        <v/>
      </c>
      <c r="J2215" s="41" t="str">
        <f t="shared" si="309"/>
        <v/>
      </c>
      <c r="K2215" s="268"/>
      <c r="L2215" s="268"/>
      <c r="M2215" s="268"/>
      <c r="N2215" s="269"/>
      <c r="O2215" s="269"/>
      <c r="P2215" s="269"/>
      <c r="Q2215" s="270"/>
      <c r="R2215" s="271"/>
      <c r="S2215" s="268"/>
      <c r="T2215" s="268"/>
      <c r="U2215" s="268"/>
      <c r="V2215" s="268"/>
      <c r="W2215" s="65" t="str">
        <f t="shared" si="310"/>
        <v/>
      </c>
      <c r="X2215" s="65" t="str">
        <f t="shared" si="311"/>
        <v/>
      </c>
      <c r="Y2215" s="65" t="str">
        <f t="shared" si="312"/>
        <v/>
      </c>
      <c r="Z2215" s="65" t="str">
        <f t="shared" si="313"/>
        <v/>
      </c>
      <c r="AA2215" s="65" t="str">
        <f t="shared" si="314"/>
        <v/>
      </c>
    </row>
    <row r="2216" spans="1:27" x14ac:dyDescent="0.25">
      <c r="A2216" s="40" t="str">
        <f>IF(G2216="","",1*ISERROR(VLOOKUP(G2216,G$1:G2215,1,FALSE)))</f>
        <v/>
      </c>
      <c r="B2216" s="40" t="str">
        <f>IF(A2216=0,0,IF(A2216="","",SUM(A$2:A2216)))</f>
        <v/>
      </c>
      <c r="C2216" s="41" t="str">
        <f>IF(H2216="","",1*ISERROR(VLOOKUP(H2216,H$1:H2215,1,FALSE)))</f>
        <v/>
      </c>
      <c r="D2216" s="40" t="str">
        <f>IF(C2216=0,0,IF(C2216="","",SUM(C$2:C2216)))</f>
        <v/>
      </c>
      <c r="E2216" s="41" t="str">
        <f>IF(H2216=0,0,IF(C2216="","",SUM(C$11:C2216)))</f>
        <v/>
      </c>
      <c r="F2216" s="41" t="str">
        <f>IF(H2216="","",COUNTIF(H$11:H2216,"="&amp;H2216))</f>
        <v/>
      </c>
      <c r="G2216" s="41" t="str">
        <f t="shared" si="306"/>
        <v/>
      </c>
      <c r="H2216" s="41" t="str">
        <f t="shared" si="307"/>
        <v/>
      </c>
      <c r="I2216" s="41" t="str">
        <f t="shared" si="308"/>
        <v/>
      </c>
      <c r="J2216" s="41" t="str">
        <f t="shared" si="309"/>
        <v/>
      </c>
      <c r="K2216" s="268"/>
      <c r="L2216" s="268"/>
      <c r="M2216" s="268"/>
      <c r="N2216" s="269"/>
      <c r="O2216" s="269"/>
      <c r="P2216" s="269"/>
      <c r="Q2216" s="270"/>
      <c r="R2216" s="271"/>
      <c r="S2216" s="268"/>
      <c r="T2216" s="268"/>
      <c r="U2216" s="268"/>
      <c r="V2216" s="268"/>
      <c r="W2216" s="65" t="str">
        <f t="shared" si="310"/>
        <v/>
      </c>
      <c r="X2216" s="65" t="str">
        <f t="shared" si="311"/>
        <v/>
      </c>
      <c r="Y2216" s="65" t="str">
        <f t="shared" si="312"/>
        <v/>
      </c>
      <c r="Z2216" s="65" t="str">
        <f t="shared" si="313"/>
        <v/>
      </c>
      <c r="AA2216" s="65" t="str">
        <f t="shared" si="314"/>
        <v/>
      </c>
    </row>
    <row r="2217" spans="1:27" x14ac:dyDescent="0.25">
      <c r="A2217" s="40" t="str">
        <f>IF(G2217="","",1*ISERROR(VLOOKUP(G2217,G$1:G2216,1,FALSE)))</f>
        <v/>
      </c>
      <c r="B2217" s="40" t="str">
        <f>IF(A2217=0,0,IF(A2217="","",SUM(A$2:A2217)))</f>
        <v/>
      </c>
      <c r="C2217" s="41" t="str">
        <f>IF(H2217="","",1*ISERROR(VLOOKUP(H2217,H$1:H2216,1,FALSE)))</f>
        <v/>
      </c>
      <c r="D2217" s="40" t="str">
        <f>IF(C2217=0,0,IF(C2217="","",SUM(C$2:C2217)))</f>
        <v/>
      </c>
      <c r="E2217" s="41" t="str">
        <f>IF(H2217=0,0,IF(C2217="","",SUM(C$11:C2217)))</f>
        <v/>
      </c>
      <c r="F2217" s="41" t="str">
        <f>IF(H2217="","",COUNTIF(H$11:H2217,"="&amp;H2217))</f>
        <v/>
      </c>
      <c r="G2217" s="41" t="str">
        <f t="shared" si="306"/>
        <v/>
      </c>
      <c r="H2217" s="41" t="str">
        <f t="shared" si="307"/>
        <v/>
      </c>
      <c r="I2217" s="41" t="str">
        <f t="shared" si="308"/>
        <v/>
      </c>
      <c r="J2217" s="41" t="str">
        <f t="shared" si="309"/>
        <v/>
      </c>
      <c r="K2217" s="268"/>
      <c r="L2217" s="268"/>
      <c r="M2217" s="268"/>
      <c r="N2217" s="269"/>
      <c r="O2217" s="269"/>
      <c r="P2217" s="269"/>
      <c r="Q2217" s="270"/>
      <c r="R2217" s="271"/>
      <c r="S2217" s="268"/>
      <c r="T2217" s="268"/>
      <c r="U2217" s="268"/>
      <c r="V2217" s="268"/>
      <c r="W2217" s="65" t="str">
        <f t="shared" si="310"/>
        <v/>
      </c>
      <c r="X2217" s="65" t="str">
        <f t="shared" si="311"/>
        <v/>
      </c>
      <c r="Y2217" s="65" t="str">
        <f t="shared" si="312"/>
        <v/>
      </c>
      <c r="Z2217" s="65" t="str">
        <f t="shared" si="313"/>
        <v/>
      </c>
      <c r="AA2217" s="65" t="str">
        <f t="shared" si="314"/>
        <v/>
      </c>
    </row>
    <row r="2218" spans="1:27" x14ac:dyDescent="0.25">
      <c r="A2218" s="40" t="str">
        <f>IF(G2218="","",1*ISERROR(VLOOKUP(G2218,G$1:G2217,1,FALSE)))</f>
        <v/>
      </c>
      <c r="B2218" s="40" t="str">
        <f>IF(A2218=0,0,IF(A2218="","",SUM(A$2:A2218)))</f>
        <v/>
      </c>
      <c r="C2218" s="41" t="str">
        <f>IF(H2218="","",1*ISERROR(VLOOKUP(H2218,H$1:H2217,1,FALSE)))</f>
        <v/>
      </c>
      <c r="D2218" s="40" t="str">
        <f>IF(C2218=0,0,IF(C2218="","",SUM(C$2:C2218)))</f>
        <v/>
      </c>
      <c r="E2218" s="41" t="str">
        <f>IF(H2218=0,0,IF(C2218="","",SUM(C$11:C2218)))</f>
        <v/>
      </c>
      <c r="F2218" s="41" t="str">
        <f>IF(H2218="","",COUNTIF(H$11:H2218,"="&amp;H2218))</f>
        <v/>
      </c>
      <c r="G2218" s="41" t="str">
        <f t="shared" si="306"/>
        <v/>
      </c>
      <c r="H2218" s="41" t="str">
        <f t="shared" si="307"/>
        <v/>
      </c>
      <c r="I2218" s="41" t="str">
        <f t="shared" si="308"/>
        <v/>
      </c>
      <c r="J2218" s="41" t="str">
        <f t="shared" si="309"/>
        <v/>
      </c>
      <c r="K2218" s="268"/>
      <c r="L2218" s="268"/>
      <c r="M2218" s="268"/>
      <c r="N2218" s="269"/>
      <c r="O2218" s="269"/>
      <c r="P2218" s="269"/>
      <c r="Q2218" s="270"/>
      <c r="R2218" s="271"/>
      <c r="S2218" s="268"/>
      <c r="T2218" s="268"/>
      <c r="U2218" s="268"/>
      <c r="V2218" s="268"/>
      <c r="W2218" s="65" t="str">
        <f t="shared" si="310"/>
        <v/>
      </c>
      <c r="X2218" s="65" t="str">
        <f t="shared" si="311"/>
        <v/>
      </c>
      <c r="Y2218" s="65" t="str">
        <f t="shared" si="312"/>
        <v/>
      </c>
      <c r="Z2218" s="65" t="str">
        <f t="shared" si="313"/>
        <v/>
      </c>
      <c r="AA2218" s="65" t="str">
        <f t="shared" si="314"/>
        <v/>
      </c>
    </row>
    <row r="2219" spans="1:27" x14ac:dyDescent="0.25">
      <c r="A2219" s="40" t="str">
        <f>IF(G2219="","",1*ISERROR(VLOOKUP(G2219,G$1:G2218,1,FALSE)))</f>
        <v/>
      </c>
      <c r="B2219" s="40" t="str">
        <f>IF(A2219=0,0,IF(A2219="","",SUM(A$2:A2219)))</f>
        <v/>
      </c>
      <c r="C2219" s="41" t="str">
        <f>IF(H2219="","",1*ISERROR(VLOOKUP(H2219,H$1:H2218,1,FALSE)))</f>
        <v/>
      </c>
      <c r="D2219" s="40" t="str">
        <f>IF(C2219=0,0,IF(C2219="","",SUM(C$2:C2219)))</f>
        <v/>
      </c>
      <c r="E2219" s="41" t="str">
        <f>IF(H2219=0,0,IF(C2219="","",SUM(C$11:C2219)))</f>
        <v/>
      </c>
      <c r="F2219" s="41" t="str">
        <f>IF(H2219="","",COUNTIF(H$11:H2219,"="&amp;H2219))</f>
        <v/>
      </c>
      <c r="G2219" s="41" t="str">
        <f t="shared" si="306"/>
        <v/>
      </c>
      <c r="H2219" s="41" t="str">
        <f t="shared" si="307"/>
        <v/>
      </c>
      <c r="I2219" s="41" t="str">
        <f t="shared" si="308"/>
        <v/>
      </c>
      <c r="J2219" s="41" t="str">
        <f t="shared" si="309"/>
        <v/>
      </c>
      <c r="K2219" s="268"/>
      <c r="L2219" s="268"/>
      <c r="M2219" s="268"/>
      <c r="N2219" s="269"/>
      <c r="O2219" s="269"/>
      <c r="P2219" s="269"/>
      <c r="Q2219" s="270"/>
      <c r="R2219" s="271"/>
      <c r="S2219" s="268"/>
      <c r="T2219" s="268"/>
      <c r="U2219" s="268"/>
      <c r="V2219" s="268"/>
      <c r="W2219" s="65" t="str">
        <f t="shared" si="310"/>
        <v/>
      </c>
      <c r="X2219" s="65" t="str">
        <f t="shared" si="311"/>
        <v/>
      </c>
      <c r="Y2219" s="65" t="str">
        <f t="shared" si="312"/>
        <v/>
      </c>
      <c r="Z2219" s="65" t="str">
        <f t="shared" si="313"/>
        <v/>
      </c>
      <c r="AA2219" s="65" t="str">
        <f t="shared" si="314"/>
        <v/>
      </c>
    </row>
    <row r="2220" spans="1:27" x14ac:dyDescent="0.25">
      <c r="A2220" s="40" t="str">
        <f>IF(G2220="","",1*ISERROR(VLOOKUP(G2220,G$1:G2219,1,FALSE)))</f>
        <v/>
      </c>
      <c r="B2220" s="40" t="str">
        <f>IF(A2220=0,0,IF(A2220="","",SUM(A$2:A2220)))</f>
        <v/>
      </c>
      <c r="C2220" s="41" t="str">
        <f>IF(H2220="","",1*ISERROR(VLOOKUP(H2220,H$1:H2219,1,FALSE)))</f>
        <v/>
      </c>
      <c r="D2220" s="40" t="str">
        <f>IF(C2220=0,0,IF(C2220="","",SUM(C$2:C2220)))</f>
        <v/>
      </c>
      <c r="E2220" s="41" t="str">
        <f>IF(H2220=0,0,IF(C2220="","",SUM(C$11:C2220)))</f>
        <v/>
      </c>
      <c r="F2220" s="41" t="str">
        <f>IF(H2220="","",COUNTIF(H$11:H2220,"="&amp;H2220))</f>
        <v/>
      </c>
      <c r="G2220" s="41" t="str">
        <f t="shared" si="306"/>
        <v/>
      </c>
      <c r="H2220" s="41" t="str">
        <f t="shared" si="307"/>
        <v/>
      </c>
      <c r="I2220" s="41" t="str">
        <f t="shared" si="308"/>
        <v/>
      </c>
      <c r="J2220" s="41" t="str">
        <f t="shared" si="309"/>
        <v/>
      </c>
      <c r="K2220" s="268"/>
      <c r="L2220" s="268"/>
      <c r="M2220" s="268"/>
      <c r="N2220" s="269"/>
      <c r="O2220" s="269"/>
      <c r="P2220" s="269"/>
      <c r="Q2220" s="270"/>
      <c r="R2220" s="271"/>
      <c r="S2220" s="268"/>
      <c r="T2220" s="268"/>
      <c r="U2220" s="268"/>
      <c r="V2220" s="268"/>
      <c r="W2220" s="65" t="str">
        <f t="shared" si="310"/>
        <v/>
      </c>
      <c r="X2220" s="65" t="str">
        <f t="shared" si="311"/>
        <v/>
      </c>
      <c r="Y2220" s="65" t="str">
        <f t="shared" si="312"/>
        <v/>
      </c>
      <c r="Z2220" s="65" t="str">
        <f t="shared" si="313"/>
        <v/>
      </c>
      <c r="AA2220" s="65" t="str">
        <f t="shared" si="314"/>
        <v/>
      </c>
    </row>
    <row r="2221" spans="1:27" x14ac:dyDescent="0.25">
      <c r="A2221" s="40" t="str">
        <f>IF(G2221="","",1*ISERROR(VLOOKUP(G2221,G$1:G2220,1,FALSE)))</f>
        <v/>
      </c>
      <c r="B2221" s="40" t="str">
        <f>IF(A2221=0,0,IF(A2221="","",SUM(A$2:A2221)))</f>
        <v/>
      </c>
      <c r="C2221" s="41" t="str">
        <f>IF(H2221="","",1*ISERROR(VLOOKUP(H2221,H$1:H2220,1,FALSE)))</f>
        <v/>
      </c>
      <c r="D2221" s="40" t="str">
        <f>IF(C2221=0,0,IF(C2221="","",SUM(C$2:C2221)))</f>
        <v/>
      </c>
      <c r="E2221" s="41" t="str">
        <f>IF(H2221=0,0,IF(C2221="","",SUM(C$11:C2221)))</f>
        <v/>
      </c>
      <c r="F2221" s="41" t="str">
        <f>IF(H2221="","",COUNTIF(H$11:H2221,"="&amp;H2221))</f>
        <v/>
      </c>
      <c r="G2221" s="41" t="str">
        <f t="shared" si="306"/>
        <v/>
      </c>
      <c r="H2221" s="41" t="str">
        <f t="shared" si="307"/>
        <v/>
      </c>
      <c r="I2221" s="41" t="str">
        <f t="shared" si="308"/>
        <v/>
      </c>
      <c r="J2221" s="41" t="str">
        <f t="shared" si="309"/>
        <v/>
      </c>
      <c r="K2221" s="268"/>
      <c r="L2221" s="268"/>
      <c r="M2221" s="268"/>
      <c r="N2221" s="269"/>
      <c r="O2221" s="269"/>
      <c r="P2221" s="269"/>
      <c r="Q2221" s="270"/>
      <c r="R2221" s="271"/>
      <c r="S2221" s="268"/>
      <c r="T2221" s="268"/>
      <c r="U2221" s="268"/>
      <c r="V2221" s="268"/>
      <c r="W2221" s="65" t="str">
        <f t="shared" si="310"/>
        <v/>
      </c>
      <c r="X2221" s="65" t="str">
        <f t="shared" si="311"/>
        <v/>
      </c>
      <c r="Y2221" s="65" t="str">
        <f t="shared" si="312"/>
        <v/>
      </c>
      <c r="Z2221" s="65" t="str">
        <f t="shared" si="313"/>
        <v/>
      </c>
      <c r="AA2221" s="65" t="str">
        <f t="shared" si="314"/>
        <v/>
      </c>
    </row>
    <row r="2222" spans="1:27" x14ac:dyDescent="0.25">
      <c r="A2222" s="40" t="str">
        <f>IF(G2222="","",1*ISERROR(VLOOKUP(G2222,G$1:G2221,1,FALSE)))</f>
        <v/>
      </c>
      <c r="B2222" s="40" t="str">
        <f>IF(A2222=0,0,IF(A2222="","",SUM(A$2:A2222)))</f>
        <v/>
      </c>
      <c r="C2222" s="41" t="str">
        <f>IF(H2222="","",1*ISERROR(VLOOKUP(H2222,H$1:H2221,1,FALSE)))</f>
        <v/>
      </c>
      <c r="D2222" s="40" t="str">
        <f>IF(C2222=0,0,IF(C2222="","",SUM(C$2:C2222)))</f>
        <v/>
      </c>
      <c r="E2222" s="41" t="str">
        <f>IF(H2222=0,0,IF(C2222="","",SUM(C$11:C2222)))</f>
        <v/>
      </c>
      <c r="F2222" s="41" t="str">
        <f>IF(H2222="","",COUNTIF(H$11:H2222,"="&amp;H2222))</f>
        <v/>
      </c>
      <c r="G2222" s="41" t="str">
        <f t="shared" si="306"/>
        <v/>
      </c>
      <c r="H2222" s="41" t="str">
        <f t="shared" si="307"/>
        <v/>
      </c>
      <c r="I2222" s="41" t="str">
        <f t="shared" si="308"/>
        <v/>
      </c>
      <c r="J2222" s="41" t="str">
        <f t="shared" si="309"/>
        <v/>
      </c>
      <c r="K2222" s="268"/>
      <c r="L2222" s="268"/>
      <c r="M2222" s="268"/>
      <c r="N2222" s="269"/>
      <c r="O2222" s="269"/>
      <c r="P2222" s="269"/>
      <c r="Q2222" s="270"/>
      <c r="R2222" s="271"/>
      <c r="S2222" s="268"/>
      <c r="T2222" s="268"/>
      <c r="U2222" s="268"/>
      <c r="V2222" s="268"/>
      <c r="W2222" s="65" t="str">
        <f t="shared" si="310"/>
        <v/>
      </c>
      <c r="X2222" s="65" t="str">
        <f t="shared" si="311"/>
        <v/>
      </c>
      <c r="Y2222" s="65" t="str">
        <f t="shared" si="312"/>
        <v/>
      </c>
      <c r="Z2222" s="65" t="str">
        <f t="shared" si="313"/>
        <v/>
      </c>
      <c r="AA2222" s="65" t="str">
        <f t="shared" si="314"/>
        <v/>
      </c>
    </row>
    <row r="2223" spans="1:27" x14ac:dyDescent="0.25">
      <c r="A2223" s="40" t="str">
        <f>IF(G2223="","",1*ISERROR(VLOOKUP(G2223,G$1:G2222,1,FALSE)))</f>
        <v/>
      </c>
      <c r="B2223" s="40" t="str">
        <f>IF(A2223=0,0,IF(A2223="","",SUM(A$2:A2223)))</f>
        <v/>
      </c>
      <c r="C2223" s="41" t="str">
        <f>IF(H2223="","",1*ISERROR(VLOOKUP(H2223,H$1:H2222,1,FALSE)))</f>
        <v/>
      </c>
      <c r="D2223" s="40" t="str">
        <f>IF(C2223=0,0,IF(C2223="","",SUM(C$2:C2223)))</f>
        <v/>
      </c>
      <c r="E2223" s="41" t="str">
        <f>IF(H2223=0,0,IF(C2223="","",SUM(C$11:C2223)))</f>
        <v/>
      </c>
      <c r="F2223" s="41" t="str">
        <f>IF(H2223="","",COUNTIF(H$11:H2223,"="&amp;H2223))</f>
        <v/>
      </c>
      <c r="G2223" s="41" t="str">
        <f t="shared" si="306"/>
        <v/>
      </c>
      <c r="H2223" s="41" t="str">
        <f t="shared" si="307"/>
        <v/>
      </c>
      <c r="I2223" s="41" t="str">
        <f t="shared" si="308"/>
        <v/>
      </c>
      <c r="J2223" s="41" t="str">
        <f t="shared" si="309"/>
        <v/>
      </c>
      <c r="K2223" s="268"/>
      <c r="L2223" s="268"/>
      <c r="M2223" s="268"/>
      <c r="N2223" s="269"/>
      <c r="O2223" s="269"/>
      <c r="P2223" s="269"/>
      <c r="Q2223" s="270"/>
      <c r="R2223" s="271"/>
      <c r="S2223" s="268"/>
      <c r="T2223" s="268"/>
      <c r="U2223" s="268"/>
      <c r="V2223" s="268"/>
      <c r="W2223" s="65" t="str">
        <f t="shared" si="310"/>
        <v/>
      </c>
      <c r="X2223" s="65" t="str">
        <f t="shared" si="311"/>
        <v/>
      </c>
      <c r="Y2223" s="65" t="str">
        <f t="shared" si="312"/>
        <v/>
      </c>
      <c r="Z2223" s="65" t="str">
        <f t="shared" si="313"/>
        <v/>
      </c>
      <c r="AA2223" s="65" t="str">
        <f t="shared" si="314"/>
        <v/>
      </c>
    </row>
    <row r="2224" spans="1:27" x14ac:dyDescent="0.25">
      <c r="A2224" s="40" t="str">
        <f>IF(G2224="","",1*ISERROR(VLOOKUP(G2224,G$1:G2223,1,FALSE)))</f>
        <v/>
      </c>
      <c r="B2224" s="40" t="str">
        <f>IF(A2224=0,0,IF(A2224="","",SUM(A$2:A2224)))</f>
        <v/>
      </c>
      <c r="C2224" s="41" t="str">
        <f>IF(H2224="","",1*ISERROR(VLOOKUP(H2224,H$1:H2223,1,FALSE)))</f>
        <v/>
      </c>
      <c r="D2224" s="40" t="str">
        <f>IF(C2224=0,0,IF(C2224="","",SUM(C$2:C2224)))</f>
        <v/>
      </c>
      <c r="E2224" s="41" t="str">
        <f>IF(H2224=0,0,IF(C2224="","",SUM(C$11:C2224)))</f>
        <v/>
      </c>
      <c r="F2224" s="41" t="str">
        <f>IF(H2224="","",COUNTIF(H$11:H2224,"="&amp;H2224))</f>
        <v/>
      </c>
      <c r="G2224" s="41" t="str">
        <f t="shared" si="306"/>
        <v/>
      </c>
      <c r="H2224" s="41" t="str">
        <f t="shared" si="307"/>
        <v/>
      </c>
      <c r="I2224" s="41" t="str">
        <f t="shared" si="308"/>
        <v/>
      </c>
      <c r="J2224" s="41" t="str">
        <f t="shared" si="309"/>
        <v/>
      </c>
      <c r="K2224" s="268"/>
      <c r="L2224" s="268"/>
      <c r="M2224" s="268"/>
      <c r="N2224" s="269"/>
      <c r="O2224" s="269"/>
      <c r="P2224" s="269"/>
      <c r="Q2224" s="270"/>
      <c r="R2224" s="271"/>
      <c r="S2224" s="268"/>
      <c r="T2224" s="268"/>
      <c r="U2224" s="268"/>
      <c r="V2224" s="268"/>
      <c r="W2224" s="65" t="str">
        <f t="shared" si="310"/>
        <v/>
      </c>
      <c r="X2224" s="65" t="str">
        <f t="shared" si="311"/>
        <v/>
      </c>
      <c r="Y2224" s="65" t="str">
        <f t="shared" si="312"/>
        <v/>
      </c>
      <c r="Z2224" s="65" t="str">
        <f t="shared" si="313"/>
        <v/>
      </c>
      <c r="AA2224" s="65" t="str">
        <f t="shared" si="314"/>
        <v/>
      </c>
    </row>
    <row r="2225" spans="1:27" x14ac:dyDescent="0.25">
      <c r="A2225" s="40" t="str">
        <f>IF(G2225="","",1*ISERROR(VLOOKUP(G2225,G$1:G2224,1,FALSE)))</f>
        <v/>
      </c>
      <c r="B2225" s="40" t="str">
        <f>IF(A2225=0,0,IF(A2225="","",SUM(A$2:A2225)))</f>
        <v/>
      </c>
      <c r="C2225" s="41" t="str">
        <f>IF(H2225="","",1*ISERROR(VLOOKUP(H2225,H$1:H2224,1,FALSE)))</f>
        <v/>
      </c>
      <c r="D2225" s="40" t="str">
        <f>IF(C2225=0,0,IF(C2225="","",SUM(C$2:C2225)))</f>
        <v/>
      </c>
      <c r="E2225" s="41" t="str">
        <f>IF(H2225=0,0,IF(C2225="","",SUM(C$11:C2225)))</f>
        <v/>
      </c>
      <c r="F2225" s="41" t="str">
        <f>IF(H2225="","",COUNTIF(H$11:H2225,"="&amp;H2225))</f>
        <v/>
      </c>
      <c r="G2225" s="41" t="str">
        <f t="shared" si="306"/>
        <v/>
      </c>
      <c r="H2225" s="41" t="str">
        <f t="shared" si="307"/>
        <v/>
      </c>
      <c r="I2225" s="41" t="str">
        <f t="shared" si="308"/>
        <v/>
      </c>
      <c r="J2225" s="41" t="str">
        <f t="shared" si="309"/>
        <v/>
      </c>
      <c r="K2225" s="268"/>
      <c r="L2225" s="268"/>
      <c r="M2225" s="268"/>
      <c r="N2225" s="269"/>
      <c r="O2225" s="269"/>
      <c r="P2225" s="269"/>
      <c r="Q2225" s="270"/>
      <c r="R2225" s="271"/>
      <c r="S2225" s="268"/>
      <c r="T2225" s="268"/>
      <c r="U2225" s="268"/>
      <c r="V2225" s="268"/>
      <c r="W2225" s="65" t="str">
        <f t="shared" si="310"/>
        <v/>
      </c>
      <c r="X2225" s="65" t="str">
        <f t="shared" si="311"/>
        <v/>
      </c>
      <c r="Y2225" s="65" t="str">
        <f t="shared" si="312"/>
        <v/>
      </c>
      <c r="Z2225" s="65" t="str">
        <f t="shared" si="313"/>
        <v/>
      </c>
      <c r="AA2225" s="65" t="str">
        <f t="shared" si="314"/>
        <v/>
      </c>
    </row>
    <row r="2226" spans="1:27" x14ac:dyDescent="0.25">
      <c r="A2226" s="40" t="str">
        <f>IF(G2226="","",1*ISERROR(VLOOKUP(G2226,G$1:G2225,1,FALSE)))</f>
        <v/>
      </c>
      <c r="B2226" s="40" t="str">
        <f>IF(A2226=0,0,IF(A2226="","",SUM(A$2:A2226)))</f>
        <v/>
      </c>
      <c r="C2226" s="41" t="str">
        <f>IF(H2226="","",1*ISERROR(VLOOKUP(H2226,H$1:H2225,1,FALSE)))</f>
        <v/>
      </c>
      <c r="D2226" s="40" t="str">
        <f>IF(C2226=0,0,IF(C2226="","",SUM(C$2:C2226)))</f>
        <v/>
      </c>
      <c r="E2226" s="41" t="str">
        <f>IF(H2226=0,0,IF(C2226="","",SUM(C$11:C2226)))</f>
        <v/>
      </c>
      <c r="F2226" s="41" t="str">
        <f>IF(H2226="","",COUNTIF(H$11:H2226,"="&amp;H2226))</f>
        <v/>
      </c>
      <c r="G2226" s="41" t="str">
        <f t="shared" si="306"/>
        <v/>
      </c>
      <c r="H2226" s="41" t="str">
        <f t="shared" si="307"/>
        <v/>
      </c>
      <c r="I2226" s="41" t="str">
        <f t="shared" si="308"/>
        <v/>
      </c>
      <c r="J2226" s="41" t="str">
        <f t="shared" si="309"/>
        <v/>
      </c>
      <c r="K2226" s="268"/>
      <c r="L2226" s="268"/>
      <c r="M2226" s="268"/>
      <c r="N2226" s="269"/>
      <c r="O2226" s="269"/>
      <c r="P2226" s="269"/>
      <c r="Q2226" s="270"/>
      <c r="R2226" s="271"/>
      <c r="S2226" s="268"/>
      <c r="T2226" s="268"/>
      <c r="U2226" s="268"/>
      <c r="V2226" s="268"/>
      <c r="W2226" s="65" t="str">
        <f t="shared" si="310"/>
        <v/>
      </c>
      <c r="X2226" s="65" t="str">
        <f t="shared" si="311"/>
        <v/>
      </c>
      <c r="Y2226" s="65" t="str">
        <f t="shared" si="312"/>
        <v/>
      </c>
      <c r="Z2226" s="65" t="str">
        <f t="shared" si="313"/>
        <v/>
      </c>
      <c r="AA2226" s="65" t="str">
        <f t="shared" si="314"/>
        <v/>
      </c>
    </row>
    <row r="2227" spans="1:27" x14ac:dyDescent="0.25">
      <c r="A2227" s="40" t="str">
        <f>IF(G2227="","",1*ISERROR(VLOOKUP(G2227,G$1:G2226,1,FALSE)))</f>
        <v/>
      </c>
      <c r="B2227" s="40" t="str">
        <f>IF(A2227=0,0,IF(A2227="","",SUM(A$2:A2227)))</f>
        <v/>
      </c>
      <c r="C2227" s="41" t="str">
        <f>IF(H2227="","",1*ISERROR(VLOOKUP(H2227,H$1:H2226,1,FALSE)))</f>
        <v/>
      </c>
      <c r="D2227" s="40" t="str">
        <f>IF(C2227=0,0,IF(C2227="","",SUM(C$2:C2227)))</f>
        <v/>
      </c>
      <c r="E2227" s="41" t="str">
        <f>IF(H2227=0,0,IF(C2227="","",SUM(C$11:C2227)))</f>
        <v/>
      </c>
      <c r="F2227" s="41" t="str">
        <f>IF(H2227="","",COUNTIF(H$11:H2227,"="&amp;H2227))</f>
        <v/>
      </c>
      <c r="G2227" s="41" t="str">
        <f t="shared" si="306"/>
        <v/>
      </c>
      <c r="H2227" s="41" t="str">
        <f t="shared" si="307"/>
        <v/>
      </c>
      <c r="I2227" s="41" t="str">
        <f t="shared" si="308"/>
        <v/>
      </c>
      <c r="J2227" s="41" t="str">
        <f t="shared" si="309"/>
        <v/>
      </c>
      <c r="K2227" s="268"/>
      <c r="L2227" s="268"/>
      <c r="M2227" s="268"/>
      <c r="N2227" s="269"/>
      <c r="O2227" s="269"/>
      <c r="P2227" s="269"/>
      <c r="Q2227" s="270"/>
      <c r="R2227" s="271"/>
      <c r="S2227" s="268"/>
      <c r="T2227" s="268"/>
      <c r="U2227" s="268"/>
      <c r="V2227" s="268"/>
      <c r="W2227" s="65" t="str">
        <f t="shared" si="310"/>
        <v/>
      </c>
      <c r="X2227" s="65" t="str">
        <f t="shared" si="311"/>
        <v/>
      </c>
      <c r="Y2227" s="65" t="str">
        <f t="shared" si="312"/>
        <v/>
      </c>
      <c r="Z2227" s="65" t="str">
        <f t="shared" si="313"/>
        <v/>
      </c>
      <c r="AA2227" s="65" t="str">
        <f t="shared" si="314"/>
        <v/>
      </c>
    </row>
    <row r="2228" spans="1:27" x14ac:dyDescent="0.25">
      <c r="A2228" s="40" t="str">
        <f>IF(G2228="","",1*ISERROR(VLOOKUP(G2228,G$1:G2227,1,FALSE)))</f>
        <v/>
      </c>
      <c r="B2228" s="40" t="str">
        <f>IF(A2228=0,0,IF(A2228="","",SUM(A$2:A2228)))</f>
        <v/>
      </c>
      <c r="C2228" s="41" t="str">
        <f>IF(H2228="","",1*ISERROR(VLOOKUP(H2228,H$1:H2227,1,FALSE)))</f>
        <v/>
      </c>
      <c r="D2228" s="40" t="str">
        <f>IF(C2228=0,0,IF(C2228="","",SUM(C$2:C2228)))</f>
        <v/>
      </c>
      <c r="E2228" s="41" t="str">
        <f>IF(H2228=0,0,IF(C2228="","",SUM(C$11:C2228)))</f>
        <v/>
      </c>
      <c r="F2228" s="41" t="str">
        <f>IF(H2228="","",COUNTIF(H$11:H2228,"="&amp;H2228))</f>
        <v/>
      </c>
      <c r="G2228" s="41" t="str">
        <f t="shared" si="306"/>
        <v/>
      </c>
      <c r="H2228" s="41" t="str">
        <f t="shared" si="307"/>
        <v/>
      </c>
      <c r="I2228" s="41" t="str">
        <f t="shared" si="308"/>
        <v/>
      </c>
      <c r="J2228" s="41" t="str">
        <f t="shared" si="309"/>
        <v/>
      </c>
      <c r="K2228" s="268"/>
      <c r="L2228" s="268"/>
      <c r="M2228" s="268"/>
      <c r="N2228" s="269"/>
      <c r="O2228" s="269"/>
      <c r="P2228" s="269"/>
      <c r="Q2228" s="270"/>
      <c r="R2228" s="271"/>
      <c r="S2228" s="268"/>
      <c r="T2228" s="268"/>
      <c r="U2228" s="268"/>
      <c r="V2228" s="268"/>
      <c r="W2228" s="65" t="str">
        <f t="shared" si="310"/>
        <v/>
      </c>
      <c r="X2228" s="65" t="str">
        <f t="shared" si="311"/>
        <v/>
      </c>
      <c r="Y2228" s="65" t="str">
        <f t="shared" si="312"/>
        <v/>
      </c>
      <c r="Z2228" s="65" t="str">
        <f t="shared" si="313"/>
        <v/>
      </c>
      <c r="AA2228" s="65" t="str">
        <f t="shared" si="314"/>
        <v/>
      </c>
    </row>
    <row r="2229" spans="1:27" x14ac:dyDescent="0.25">
      <c r="A2229" s="40" t="str">
        <f>IF(G2229="","",1*ISERROR(VLOOKUP(G2229,G$1:G2228,1,FALSE)))</f>
        <v/>
      </c>
      <c r="B2229" s="40" t="str">
        <f>IF(A2229=0,0,IF(A2229="","",SUM(A$2:A2229)))</f>
        <v/>
      </c>
      <c r="C2229" s="41" t="str">
        <f>IF(H2229="","",1*ISERROR(VLOOKUP(H2229,H$1:H2228,1,FALSE)))</f>
        <v/>
      </c>
      <c r="D2229" s="40" t="str">
        <f>IF(C2229=0,0,IF(C2229="","",SUM(C$2:C2229)))</f>
        <v/>
      </c>
      <c r="E2229" s="41" t="str">
        <f>IF(H2229=0,0,IF(C2229="","",SUM(C$11:C2229)))</f>
        <v/>
      </c>
      <c r="F2229" s="41" t="str">
        <f>IF(H2229="","",COUNTIF(H$11:H2229,"="&amp;H2229))</f>
        <v/>
      </c>
      <c r="G2229" s="41" t="str">
        <f t="shared" si="306"/>
        <v/>
      </c>
      <c r="H2229" s="41" t="str">
        <f t="shared" si="307"/>
        <v/>
      </c>
      <c r="I2229" s="41" t="str">
        <f t="shared" si="308"/>
        <v/>
      </c>
      <c r="J2229" s="41" t="str">
        <f t="shared" si="309"/>
        <v/>
      </c>
      <c r="K2229" s="268"/>
      <c r="L2229" s="268"/>
      <c r="M2229" s="268"/>
      <c r="N2229" s="269"/>
      <c r="O2229" s="269"/>
      <c r="P2229" s="269"/>
      <c r="Q2229" s="270"/>
      <c r="R2229" s="271"/>
      <c r="S2229" s="268"/>
      <c r="T2229" s="268"/>
      <c r="U2229" s="268"/>
      <c r="V2229" s="268"/>
      <c r="W2229" s="65" t="str">
        <f t="shared" si="310"/>
        <v/>
      </c>
      <c r="X2229" s="65" t="str">
        <f t="shared" si="311"/>
        <v/>
      </c>
      <c r="Y2229" s="65" t="str">
        <f t="shared" si="312"/>
        <v/>
      </c>
      <c r="Z2229" s="65" t="str">
        <f t="shared" si="313"/>
        <v/>
      </c>
      <c r="AA2229" s="65" t="str">
        <f t="shared" si="314"/>
        <v/>
      </c>
    </row>
    <row r="2230" spans="1:27" x14ac:dyDescent="0.25">
      <c r="A2230" s="40" t="str">
        <f>IF(G2230="","",1*ISERROR(VLOOKUP(G2230,G$1:G2229,1,FALSE)))</f>
        <v/>
      </c>
      <c r="B2230" s="40" t="str">
        <f>IF(A2230=0,0,IF(A2230="","",SUM(A$2:A2230)))</f>
        <v/>
      </c>
      <c r="C2230" s="41" t="str">
        <f>IF(H2230="","",1*ISERROR(VLOOKUP(H2230,H$1:H2229,1,FALSE)))</f>
        <v/>
      </c>
      <c r="D2230" s="40" t="str">
        <f>IF(C2230=0,0,IF(C2230="","",SUM(C$2:C2230)))</f>
        <v/>
      </c>
      <c r="E2230" s="41" t="str">
        <f>IF(H2230=0,0,IF(C2230="","",SUM(C$11:C2230)))</f>
        <v/>
      </c>
      <c r="F2230" s="41" t="str">
        <f>IF(H2230="","",COUNTIF(H$11:H2230,"="&amp;H2230))</f>
        <v/>
      </c>
      <c r="G2230" s="41" t="str">
        <f t="shared" si="306"/>
        <v/>
      </c>
      <c r="H2230" s="41" t="str">
        <f t="shared" si="307"/>
        <v/>
      </c>
      <c r="I2230" s="41" t="str">
        <f t="shared" si="308"/>
        <v/>
      </c>
      <c r="J2230" s="41" t="str">
        <f t="shared" si="309"/>
        <v/>
      </c>
      <c r="K2230" s="268"/>
      <c r="L2230" s="268"/>
      <c r="M2230" s="268"/>
      <c r="N2230" s="269"/>
      <c r="O2230" s="269"/>
      <c r="P2230" s="269"/>
      <c r="Q2230" s="270"/>
      <c r="R2230" s="271"/>
      <c r="S2230" s="268"/>
      <c r="T2230" s="268"/>
      <c r="U2230" s="268"/>
      <c r="V2230" s="268"/>
      <c r="W2230" s="65" t="str">
        <f t="shared" si="310"/>
        <v/>
      </c>
      <c r="X2230" s="65" t="str">
        <f t="shared" si="311"/>
        <v/>
      </c>
      <c r="Y2230" s="65" t="str">
        <f t="shared" si="312"/>
        <v/>
      </c>
      <c r="Z2230" s="65" t="str">
        <f t="shared" si="313"/>
        <v/>
      </c>
      <c r="AA2230" s="65" t="str">
        <f t="shared" si="314"/>
        <v/>
      </c>
    </row>
    <row r="2231" spans="1:27" x14ac:dyDescent="0.25">
      <c r="A2231" s="40" t="str">
        <f>IF(G2231="","",1*ISERROR(VLOOKUP(G2231,G$1:G2230,1,FALSE)))</f>
        <v/>
      </c>
      <c r="B2231" s="40" t="str">
        <f>IF(A2231=0,0,IF(A2231="","",SUM(A$2:A2231)))</f>
        <v/>
      </c>
      <c r="C2231" s="41" t="str">
        <f>IF(H2231="","",1*ISERROR(VLOOKUP(H2231,H$1:H2230,1,FALSE)))</f>
        <v/>
      </c>
      <c r="D2231" s="40" t="str">
        <f>IF(C2231=0,0,IF(C2231="","",SUM(C$2:C2231)))</f>
        <v/>
      </c>
      <c r="E2231" s="41" t="str">
        <f>IF(H2231=0,0,IF(C2231="","",SUM(C$11:C2231)))</f>
        <v/>
      </c>
      <c r="F2231" s="41" t="str">
        <f>IF(H2231="","",COUNTIF(H$11:H2231,"="&amp;H2231))</f>
        <v/>
      </c>
      <c r="G2231" s="41" t="str">
        <f t="shared" si="306"/>
        <v/>
      </c>
      <c r="H2231" s="41" t="str">
        <f t="shared" si="307"/>
        <v/>
      </c>
      <c r="I2231" s="41" t="str">
        <f t="shared" si="308"/>
        <v/>
      </c>
      <c r="J2231" s="41" t="str">
        <f t="shared" si="309"/>
        <v/>
      </c>
      <c r="K2231" s="268"/>
      <c r="L2231" s="268"/>
      <c r="M2231" s="268"/>
      <c r="N2231" s="269"/>
      <c r="O2231" s="269"/>
      <c r="P2231" s="269"/>
      <c r="Q2231" s="270"/>
      <c r="R2231" s="271"/>
      <c r="S2231" s="268"/>
      <c r="T2231" s="268"/>
      <c r="U2231" s="268"/>
      <c r="V2231" s="268"/>
      <c r="W2231" s="65" t="str">
        <f t="shared" si="310"/>
        <v/>
      </c>
      <c r="X2231" s="65" t="str">
        <f t="shared" si="311"/>
        <v/>
      </c>
      <c r="Y2231" s="65" t="str">
        <f t="shared" si="312"/>
        <v/>
      </c>
      <c r="Z2231" s="65" t="str">
        <f t="shared" si="313"/>
        <v/>
      </c>
      <c r="AA2231" s="65" t="str">
        <f t="shared" si="314"/>
        <v/>
      </c>
    </row>
    <row r="2232" spans="1:27" x14ac:dyDescent="0.25">
      <c r="A2232" s="40" t="str">
        <f>IF(G2232="","",1*ISERROR(VLOOKUP(G2232,G$1:G2231,1,FALSE)))</f>
        <v/>
      </c>
      <c r="B2232" s="40" t="str">
        <f>IF(A2232=0,0,IF(A2232="","",SUM(A$2:A2232)))</f>
        <v/>
      </c>
      <c r="C2232" s="41" t="str">
        <f>IF(H2232="","",1*ISERROR(VLOOKUP(H2232,H$1:H2231,1,FALSE)))</f>
        <v/>
      </c>
      <c r="D2232" s="40" t="str">
        <f>IF(C2232=0,0,IF(C2232="","",SUM(C$2:C2232)))</f>
        <v/>
      </c>
      <c r="E2232" s="41" t="str">
        <f>IF(H2232=0,0,IF(C2232="","",SUM(C$11:C2232)))</f>
        <v/>
      </c>
      <c r="F2232" s="41" t="str">
        <f>IF(H2232="","",COUNTIF(H$11:H2232,"="&amp;H2232))</f>
        <v/>
      </c>
      <c r="G2232" s="41" t="str">
        <f t="shared" si="306"/>
        <v/>
      </c>
      <c r="H2232" s="41" t="str">
        <f t="shared" si="307"/>
        <v/>
      </c>
      <c r="I2232" s="41" t="str">
        <f t="shared" si="308"/>
        <v/>
      </c>
      <c r="J2232" s="41" t="str">
        <f t="shared" si="309"/>
        <v/>
      </c>
      <c r="K2232" s="268"/>
      <c r="L2232" s="268"/>
      <c r="M2232" s="268"/>
      <c r="N2232" s="269"/>
      <c r="O2232" s="269"/>
      <c r="P2232" s="269"/>
      <c r="Q2232" s="270"/>
      <c r="R2232" s="271"/>
      <c r="S2232" s="268"/>
      <c r="T2232" s="268"/>
      <c r="U2232" s="268"/>
      <c r="V2232" s="268"/>
      <c r="W2232" s="65" t="str">
        <f t="shared" si="310"/>
        <v/>
      </c>
      <c r="X2232" s="65" t="str">
        <f t="shared" si="311"/>
        <v/>
      </c>
      <c r="Y2232" s="65" t="str">
        <f t="shared" si="312"/>
        <v/>
      </c>
      <c r="Z2232" s="65" t="str">
        <f t="shared" si="313"/>
        <v/>
      </c>
      <c r="AA2232" s="65" t="str">
        <f t="shared" si="314"/>
        <v/>
      </c>
    </row>
    <row r="2233" spans="1:27" x14ac:dyDescent="0.25">
      <c r="A2233" s="40" t="str">
        <f>IF(G2233="","",1*ISERROR(VLOOKUP(G2233,G$1:G2232,1,FALSE)))</f>
        <v/>
      </c>
      <c r="B2233" s="40" t="str">
        <f>IF(A2233=0,0,IF(A2233="","",SUM(A$2:A2233)))</f>
        <v/>
      </c>
      <c r="C2233" s="41" t="str">
        <f>IF(H2233="","",1*ISERROR(VLOOKUP(H2233,H$1:H2232,1,FALSE)))</f>
        <v/>
      </c>
      <c r="D2233" s="40" t="str">
        <f>IF(C2233=0,0,IF(C2233="","",SUM(C$2:C2233)))</f>
        <v/>
      </c>
      <c r="E2233" s="41" t="str">
        <f>IF(H2233=0,0,IF(C2233="","",SUM(C$11:C2233)))</f>
        <v/>
      </c>
      <c r="F2233" s="41" t="str">
        <f>IF(H2233="","",COUNTIF(H$11:H2233,"="&amp;H2233))</f>
        <v/>
      </c>
      <c r="G2233" s="41" t="str">
        <f t="shared" si="306"/>
        <v/>
      </c>
      <c r="H2233" s="41" t="str">
        <f t="shared" si="307"/>
        <v/>
      </c>
      <c r="I2233" s="41" t="str">
        <f t="shared" si="308"/>
        <v/>
      </c>
      <c r="J2233" s="41" t="str">
        <f t="shared" si="309"/>
        <v/>
      </c>
      <c r="K2233" s="268"/>
      <c r="L2233" s="268"/>
      <c r="M2233" s="268"/>
      <c r="N2233" s="269"/>
      <c r="O2233" s="269"/>
      <c r="P2233" s="269"/>
      <c r="Q2233" s="270"/>
      <c r="R2233" s="271"/>
      <c r="S2233" s="268"/>
      <c r="T2233" s="268"/>
      <c r="U2233" s="268"/>
      <c r="V2233" s="268"/>
      <c r="W2233" s="65" t="str">
        <f t="shared" si="310"/>
        <v/>
      </c>
      <c r="X2233" s="65" t="str">
        <f t="shared" si="311"/>
        <v/>
      </c>
      <c r="Y2233" s="65" t="str">
        <f t="shared" si="312"/>
        <v/>
      </c>
      <c r="Z2233" s="65" t="str">
        <f t="shared" si="313"/>
        <v/>
      </c>
      <c r="AA2233" s="65" t="str">
        <f t="shared" si="314"/>
        <v/>
      </c>
    </row>
    <row r="2234" spans="1:27" x14ac:dyDescent="0.25">
      <c r="A2234" s="40" t="str">
        <f>IF(G2234="","",1*ISERROR(VLOOKUP(G2234,G$1:G2233,1,FALSE)))</f>
        <v/>
      </c>
      <c r="B2234" s="40" t="str">
        <f>IF(A2234=0,0,IF(A2234="","",SUM(A$2:A2234)))</f>
        <v/>
      </c>
      <c r="C2234" s="41" t="str">
        <f>IF(H2234="","",1*ISERROR(VLOOKUP(H2234,H$1:H2233,1,FALSE)))</f>
        <v/>
      </c>
      <c r="D2234" s="40" t="str">
        <f>IF(C2234=0,0,IF(C2234="","",SUM(C$2:C2234)))</f>
        <v/>
      </c>
      <c r="E2234" s="41" t="str">
        <f>IF(H2234=0,0,IF(C2234="","",SUM(C$11:C2234)))</f>
        <v/>
      </c>
      <c r="F2234" s="41" t="str">
        <f>IF(H2234="","",COUNTIF(H$11:H2234,"="&amp;H2234))</f>
        <v/>
      </c>
      <c r="G2234" s="41" t="str">
        <f t="shared" si="306"/>
        <v/>
      </c>
      <c r="H2234" s="41" t="str">
        <f t="shared" si="307"/>
        <v/>
      </c>
      <c r="I2234" s="41" t="str">
        <f t="shared" si="308"/>
        <v/>
      </c>
      <c r="J2234" s="41" t="str">
        <f t="shared" si="309"/>
        <v/>
      </c>
      <c r="K2234" s="268"/>
      <c r="L2234" s="268"/>
      <c r="M2234" s="268"/>
      <c r="N2234" s="269"/>
      <c r="O2234" s="269"/>
      <c r="P2234" s="269"/>
      <c r="Q2234" s="270"/>
      <c r="R2234" s="271"/>
      <c r="S2234" s="268"/>
      <c r="T2234" s="268"/>
      <c r="U2234" s="268"/>
      <c r="V2234" s="268"/>
      <c r="W2234" s="65" t="str">
        <f t="shared" si="310"/>
        <v/>
      </c>
      <c r="X2234" s="65" t="str">
        <f t="shared" si="311"/>
        <v/>
      </c>
      <c r="Y2234" s="65" t="str">
        <f t="shared" si="312"/>
        <v/>
      </c>
      <c r="Z2234" s="65" t="str">
        <f t="shared" si="313"/>
        <v/>
      </c>
      <c r="AA2234" s="65" t="str">
        <f t="shared" si="314"/>
        <v/>
      </c>
    </row>
    <row r="2235" spans="1:27" x14ac:dyDescent="0.25">
      <c r="A2235" s="40" t="str">
        <f>IF(G2235="","",1*ISERROR(VLOOKUP(G2235,G$1:G2234,1,FALSE)))</f>
        <v/>
      </c>
      <c r="B2235" s="40" t="str">
        <f>IF(A2235=0,0,IF(A2235="","",SUM(A$2:A2235)))</f>
        <v/>
      </c>
      <c r="C2235" s="41" t="str">
        <f>IF(H2235="","",1*ISERROR(VLOOKUP(H2235,H$1:H2234,1,FALSE)))</f>
        <v/>
      </c>
      <c r="D2235" s="40" t="str">
        <f>IF(C2235=0,0,IF(C2235="","",SUM(C$2:C2235)))</f>
        <v/>
      </c>
      <c r="E2235" s="41" t="str">
        <f>IF(H2235=0,0,IF(C2235="","",SUM(C$11:C2235)))</f>
        <v/>
      </c>
      <c r="F2235" s="41" t="str">
        <f>IF(H2235="","",COUNTIF(H$11:H2235,"="&amp;H2235))</f>
        <v/>
      </c>
      <c r="G2235" s="41" t="str">
        <f t="shared" si="306"/>
        <v/>
      </c>
      <c r="H2235" s="41" t="str">
        <f t="shared" si="307"/>
        <v/>
      </c>
      <c r="I2235" s="41" t="str">
        <f t="shared" si="308"/>
        <v/>
      </c>
      <c r="J2235" s="41" t="str">
        <f t="shared" si="309"/>
        <v/>
      </c>
      <c r="K2235" s="268"/>
      <c r="L2235" s="268"/>
      <c r="M2235" s="268"/>
      <c r="N2235" s="269"/>
      <c r="O2235" s="269"/>
      <c r="P2235" s="269"/>
      <c r="Q2235" s="270"/>
      <c r="R2235" s="271"/>
      <c r="S2235" s="268"/>
      <c r="T2235" s="268"/>
      <c r="U2235" s="268"/>
      <c r="V2235" s="268"/>
      <c r="W2235" s="65" t="str">
        <f t="shared" si="310"/>
        <v/>
      </c>
      <c r="X2235" s="65" t="str">
        <f t="shared" si="311"/>
        <v/>
      </c>
      <c r="Y2235" s="65" t="str">
        <f t="shared" si="312"/>
        <v/>
      </c>
      <c r="Z2235" s="65" t="str">
        <f t="shared" si="313"/>
        <v/>
      </c>
      <c r="AA2235" s="65" t="str">
        <f t="shared" si="314"/>
        <v/>
      </c>
    </row>
    <row r="2236" spans="1:27" x14ac:dyDescent="0.25">
      <c r="A2236" s="40" t="str">
        <f>IF(G2236="","",1*ISERROR(VLOOKUP(G2236,G$1:G2235,1,FALSE)))</f>
        <v/>
      </c>
      <c r="B2236" s="40" t="str">
        <f>IF(A2236=0,0,IF(A2236="","",SUM(A$2:A2236)))</f>
        <v/>
      </c>
      <c r="C2236" s="41" t="str">
        <f>IF(H2236="","",1*ISERROR(VLOOKUP(H2236,H$1:H2235,1,FALSE)))</f>
        <v/>
      </c>
      <c r="D2236" s="40" t="str">
        <f>IF(C2236=0,0,IF(C2236="","",SUM(C$2:C2236)))</f>
        <v/>
      </c>
      <c r="E2236" s="41" t="str">
        <f>IF(H2236=0,0,IF(C2236="","",SUM(C$11:C2236)))</f>
        <v/>
      </c>
      <c r="F2236" s="41" t="str">
        <f>IF(H2236="","",COUNTIF(H$11:H2236,"="&amp;H2236))</f>
        <v/>
      </c>
      <c r="G2236" s="41" t="str">
        <f t="shared" si="306"/>
        <v/>
      </c>
      <c r="H2236" s="41" t="str">
        <f t="shared" si="307"/>
        <v/>
      </c>
      <c r="I2236" s="41" t="str">
        <f t="shared" si="308"/>
        <v/>
      </c>
      <c r="J2236" s="41" t="str">
        <f t="shared" si="309"/>
        <v/>
      </c>
      <c r="K2236" s="268"/>
      <c r="L2236" s="268"/>
      <c r="M2236" s="268"/>
      <c r="N2236" s="269"/>
      <c r="O2236" s="269"/>
      <c r="P2236" s="269"/>
      <c r="Q2236" s="270"/>
      <c r="R2236" s="271"/>
      <c r="S2236" s="268"/>
      <c r="T2236" s="268"/>
      <c r="U2236" s="268"/>
      <c r="V2236" s="268"/>
      <c r="W2236" s="65" t="str">
        <f t="shared" si="310"/>
        <v/>
      </c>
      <c r="X2236" s="65" t="str">
        <f t="shared" si="311"/>
        <v/>
      </c>
      <c r="Y2236" s="65" t="str">
        <f t="shared" si="312"/>
        <v/>
      </c>
      <c r="Z2236" s="65" t="str">
        <f t="shared" si="313"/>
        <v/>
      </c>
      <c r="AA2236" s="65" t="str">
        <f t="shared" si="314"/>
        <v/>
      </c>
    </row>
    <row r="2237" spans="1:27" x14ac:dyDescent="0.25">
      <c r="A2237" s="40" t="str">
        <f>IF(G2237="","",1*ISERROR(VLOOKUP(G2237,G$1:G2236,1,FALSE)))</f>
        <v/>
      </c>
      <c r="B2237" s="40" t="str">
        <f>IF(A2237=0,0,IF(A2237="","",SUM(A$2:A2237)))</f>
        <v/>
      </c>
      <c r="C2237" s="41" t="str">
        <f>IF(H2237="","",1*ISERROR(VLOOKUP(H2237,H$1:H2236,1,FALSE)))</f>
        <v/>
      </c>
      <c r="D2237" s="40" t="str">
        <f>IF(C2237=0,0,IF(C2237="","",SUM(C$2:C2237)))</f>
        <v/>
      </c>
      <c r="E2237" s="41" t="str">
        <f>IF(H2237=0,0,IF(C2237="","",SUM(C$11:C2237)))</f>
        <v/>
      </c>
      <c r="F2237" s="41" t="str">
        <f>IF(H2237="","",COUNTIF(H$11:H2237,"="&amp;H2237))</f>
        <v/>
      </c>
      <c r="G2237" s="41" t="str">
        <f t="shared" si="306"/>
        <v/>
      </c>
      <c r="H2237" s="41" t="str">
        <f t="shared" si="307"/>
        <v/>
      </c>
      <c r="I2237" s="41" t="str">
        <f t="shared" si="308"/>
        <v/>
      </c>
      <c r="J2237" s="41" t="str">
        <f t="shared" si="309"/>
        <v/>
      </c>
      <c r="K2237" s="268"/>
      <c r="L2237" s="268"/>
      <c r="M2237" s="268"/>
      <c r="N2237" s="269"/>
      <c r="O2237" s="269"/>
      <c r="P2237" s="269"/>
      <c r="Q2237" s="270"/>
      <c r="R2237" s="271"/>
      <c r="S2237" s="268"/>
      <c r="T2237" s="268"/>
      <c r="U2237" s="268"/>
      <c r="V2237" s="268"/>
      <c r="W2237" s="65" t="str">
        <f t="shared" si="310"/>
        <v/>
      </c>
      <c r="X2237" s="65" t="str">
        <f t="shared" si="311"/>
        <v/>
      </c>
      <c r="Y2237" s="65" t="str">
        <f t="shared" si="312"/>
        <v/>
      </c>
      <c r="Z2237" s="65" t="str">
        <f t="shared" si="313"/>
        <v/>
      </c>
      <c r="AA2237" s="65" t="str">
        <f t="shared" si="314"/>
        <v/>
      </c>
    </row>
    <row r="2238" spans="1:27" x14ac:dyDescent="0.25">
      <c r="A2238" s="40" t="str">
        <f>IF(G2238="","",1*ISERROR(VLOOKUP(G2238,G$1:G2237,1,FALSE)))</f>
        <v/>
      </c>
      <c r="B2238" s="40" t="str">
        <f>IF(A2238=0,0,IF(A2238="","",SUM(A$2:A2238)))</f>
        <v/>
      </c>
      <c r="C2238" s="41" t="str">
        <f>IF(H2238="","",1*ISERROR(VLOOKUP(H2238,H$1:H2237,1,FALSE)))</f>
        <v/>
      </c>
      <c r="D2238" s="40" t="str">
        <f>IF(C2238=0,0,IF(C2238="","",SUM(C$2:C2238)))</f>
        <v/>
      </c>
      <c r="E2238" s="41" t="str">
        <f>IF(H2238=0,0,IF(C2238="","",SUM(C$11:C2238)))</f>
        <v/>
      </c>
      <c r="F2238" s="41" t="str">
        <f>IF(H2238="","",COUNTIF(H$11:H2238,"="&amp;H2238))</f>
        <v/>
      </c>
      <c r="G2238" s="41" t="str">
        <f t="shared" si="306"/>
        <v/>
      </c>
      <c r="H2238" s="41" t="str">
        <f t="shared" si="307"/>
        <v/>
      </c>
      <c r="I2238" s="41" t="str">
        <f t="shared" si="308"/>
        <v/>
      </c>
      <c r="J2238" s="41" t="str">
        <f t="shared" si="309"/>
        <v/>
      </c>
      <c r="K2238" s="268"/>
      <c r="L2238" s="268"/>
      <c r="M2238" s="268"/>
      <c r="N2238" s="269"/>
      <c r="O2238" s="269"/>
      <c r="P2238" s="269"/>
      <c r="Q2238" s="270"/>
      <c r="R2238" s="271"/>
      <c r="S2238" s="268"/>
      <c r="T2238" s="268"/>
      <c r="U2238" s="268"/>
      <c r="V2238" s="268"/>
      <c r="W2238" s="65" t="str">
        <f t="shared" si="310"/>
        <v/>
      </c>
      <c r="X2238" s="65" t="str">
        <f t="shared" si="311"/>
        <v/>
      </c>
      <c r="Y2238" s="65" t="str">
        <f t="shared" si="312"/>
        <v/>
      </c>
      <c r="Z2238" s="65" t="str">
        <f t="shared" si="313"/>
        <v/>
      </c>
      <c r="AA2238" s="65" t="str">
        <f t="shared" si="314"/>
        <v/>
      </c>
    </row>
    <row r="2239" spans="1:27" x14ac:dyDescent="0.25">
      <c r="A2239" s="40" t="str">
        <f>IF(G2239="","",1*ISERROR(VLOOKUP(G2239,G$1:G2238,1,FALSE)))</f>
        <v/>
      </c>
      <c r="B2239" s="40" t="str">
        <f>IF(A2239=0,0,IF(A2239="","",SUM(A$2:A2239)))</f>
        <v/>
      </c>
      <c r="C2239" s="41" t="str">
        <f>IF(H2239="","",1*ISERROR(VLOOKUP(H2239,H$1:H2238,1,FALSE)))</f>
        <v/>
      </c>
      <c r="D2239" s="40" t="str">
        <f>IF(C2239=0,0,IF(C2239="","",SUM(C$2:C2239)))</f>
        <v/>
      </c>
      <c r="E2239" s="41" t="str">
        <f>IF(H2239=0,0,IF(C2239="","",SUM(C$11:C2239)))</f>
        <v/>
      </c>
      <c r="F2239" s="41" t="str">
        <f>IF(H2239="","",COUNTIF(H$11:H2239,"="&amp;H2239))</f>
        <v/>
      </c>
      <c r="G2239" s="41" t="str">
        <f t="shared" si="306"/>
        <v/>
      </c>
      <c r="H2239" s="41" t="str">
        <f t="shared" si="307"/>
        <v/>
      </c>
      <c r="I2239" s="41" t="str">
        <f t="shared" si="308"/>
        <v/>
      </c>
      <c r="J2239" s="41" t="str">
        <f t="shared" si="309"/>
        <v/>
      </c>
      <c r="K2239" s="268"/>
      <c r="L2239" s="268"/>
      <c r="M2239" s="268"/>
      <c r="N2239" s="269"/>
      <c r="O2239" s="269"/>
      <c r="P2239" s="269"/>
      <c r="Q2239" s="270"/>
      <c r="R2239" s="271"/>
      <c r="S2239" s="268"/>
      <c r="T2239" s="268"/>
      <c r="U2239" s="268"/>
      <c r="V2239" s="268"/>
      <c r="W2239" s="65" t="str">
        <f t="shared" si="310"/>
        <v/>
      </c>
      <c r="X2239" s="65" t="str">
        <f t="shared" si="311"/>
        <v/>
      </c>
      <c r="Y2239" s="65" t="str">
        <f t="shared" si="312"/>
        <v/>
      </c>
      <c r="Z2239" s="65" t="str">
        <f t="shared" si="313"/>
        <v/>
      </c>
      <c r="AA2239" s="65" t="str">
        <f t="shared" si="314"/>
        <v/>
      </c>
    </row>
    <row r="2240" spans="1:27" x14ac:dyDescent="0.25">
      <c r="A2240" s="40" t="str">
        <f>IF(G2240="","",1*ISERROR(VLOOKUP(G2240,G$1:G2239,1,FALSE)))</f>
        <v/>
      </c>
      <c r="B2240" s="40" t="str">
        <f>IF(A2240=0,0,IF(A2240="","",SUM(A$2:A2240)))</f>
        <v/>
      </c>
      <c r="C2240" s="41" t="str">
        <f>IF(H2240="","",1*ISERROR(VLOOKUP(H2240,H$1:H2239,1,FALSE)))</f>
        <v/>
      </c>
      <c r="D2240" s="40" t="str">
        <f>IF(C2240=0,0,IF(C2240="","",SUM(C$2:C2240)))</f>
        <v/>
      </c>
      <c r="E2240" s="41" t="str">
        <f>IF(H2240=0,0,IF(C2240="","",SUM(C$11:C2240)))</f>
        <v/>
      </c>
      <c r="F2240" s="41" t="str">
        <f>IF(H2240="","",COUNTIF(H$11:H2240,"="&amp;H2240))</f>
        <v/>
      </c>
      <c r="G2240" s="41" t="str">
        <f t="shared" si="306"/>
        <v/>
      </c>
      <c r="H2240" s="41" t="str">
        <f t="shared" si="307"/>
        <v/>
      </c>
      <c r="I2240" s="41" t="str">
        <f t="shared" si="308"/>
        <v/>
      </c>
      <c r="J2240" s="41" t="str">
        <f t="shared" si="309"/>
        <v/>
      </c>
      <c r="K2240" s="268"/>
      <c r="L2240" s="268"/>
      <c r="M2240" s="268"/>
      <c r="N2240" s="269"/>
      <c r="O2240" s="269"/>
      <c r="P2240" s="269"/>
      <c r="Q2240" s="270"/>
      <c r="R2240" s="271"/>
      <c r="S2240" s="268"/>
      <c r="T2240" s="268"/>
      <c r="U2240" s="268"/>
      <c r="V2240" s="268"/>
      <c r="W2240" s="65" t="str">
        <f t="shared" si="310"/>
        <v/>
      </c>
      <c r="X2240" s="65" t="str">
        <f t="shared" si="311"/>
        <v/>
      </c>
      <c r="Y2240" s="65" t="str">
        <f t="shared" si="312"/>
        <v/>
      </c>
      <c r="Z2240" s="65" t="str">
        <f t="shared" si="313"/>
        <v/>
      </c>
      <c r="AA2240" s="65" t="str">
        <f t="shared" si="314"/>
        <v/>
      </c>
    </row>
    <row r="2241" spans="1:27" x14ac:dyDescent="0.25">
      <c r="A2241" s="40" t="str">
        <f>IF(G2241="","",1*ISERROR(VLOOKUP(G2241,G$1:G2240,1,FALSE)))</f>
        <v/>
      </c>
      <c r="B2241" s="40" t="str">
        <f>IF(A2241=0,0,IF(A2241="","",SUM(A$2:A2241)))</f>
        <v/>
      </c>
      <c r="C2241" s="41" t="str">
        <f>IF(H2241="","",1*ISERROR(VLOOKUP(H2241,H$1:H2240,1,FALSE)))</f>
        <v/>
      </c>
      <c r="D2241" s="40" t="str">
        <f>IF(C2241=0,0,IF(C2241="","",SUM(C$2:C2241)))</f>
        <v/>
      </c>
      <c r="E2241" s="41" t="str">
        <f>IF(H2241=0,0,IF(C2241="","",SUM(C$11:C2241)))</f>
        <v/>
      </c>
      <c r="F2241" s="41" t="str">
        <f>IF(H2241="","",COUNTIF(H$11:H2241,"="&amp;H2241))</f>
        <v/>
      </c>
      <c r="G2241" s="41" t="str">
        <f t="shared" si="306"/>
        <v/>
      </c>
      <c r="H2241" s="41" t="str">
        <f t="shared" si="307"/>
        <v/>
      </c>
      <c r="I2241" s="41" t="str">
        <f t="shared" si="308"/>
        <v/>
      </c>
      <c r="J2241" s="41" t="str">
        <f t="shared" si="309"/>
        <v/>
      </c>
      <c r="K2241" s="268"/>
      <c r="L2241" s="268"/>
      <c r="M2241" s="268"/>
      <c r="N2241" s="269"/>
      <c r="O2241" s="269"/>
      <c r="P2241" s="269"/>
      <c r="Q2241" s="270"/>
      <c r="R2241" s="271"/>
      <c r="S2241" s="268"/>
      <c r="T2241" s="268"/>
      <c r="U2241" s="268"/>
      <c r="V2241" s="268"/>
      <c r="W2241" s="65" t="str">
        <f t="shared" si="310"/>
        <v/>
      </c>
      <c r="X2241" s="65" t="str">
        <f t="shared" si="311"/>
        <v/>
      </c>
      <c r="Y2241" s="65" t="str">
        <f t="shared" si="312"/>
        <v/>
      </c>
      <c r="Z2241" s="65" t="str">
        <f t="shared" si="313"/>
        <v/>
      </c>
      <c r="AA2241" s="65" t="str">
        <f t="shared" si="314"/>
        <v/>
      </c>
    </row>
    <row r="2242" spans="1:27" x14ac:dyDescent="0.25">
      <c r="A2242" s="40" t="str">
        <f>IF(G2242="","",1*ISERROR(VLOOKUP(G2242,G$1:G2241,1,FALSE)))</f>
        <v/>
      </c>
      <c r="B2242" s="40" t="str">
        <f>IF(A2242=0,0,IF(A2242="","",SUM(A$2:A2242)))</f>
        <v/>
      </c>
      <c r="C2242" s="41" t="str">
        <f>IF(H2242="","",1*ISERROR(VLOOKUP(H2242,H$1:H2241,1,FALSE)))</f>
        <v/>
      </c>
      <c r="D2242" s="40" t="str">
        <f>IF(C2242=0,0,IF(C2242="","",SUM(C$2:C2242)))</f>
        <v/>
      </c>
      <c r="E2242" s="41" t="str">
        <f>IF(H2242=0,0,IF(C2242="","",SUM(C$11:C2242)))</f>
        <v/>
      </c>
      <c r="F2242" s="41" t="str">
        <f>IF(H2242="","",COUNTIF(H$11:H2242,"="&amp;H2242))</f>
        <v/>
      </c>
      <c r="G2242" s="41" t="str">
        <f t="shared" ref="G2242:G2305" si="315">IF(K2242="","",IF(M2242="","",CONCATENATE(K2242,"-",M2242)))</f>
        <v/>
      </c>
      <c r="H2242" s="41" t="str">
        <f t="shared" ref="H2242:H2305" si="316">IF(G2242="","",CONCATENATE(G2242,"-",N2242))</f>
        <v/>
      </c>
      <c r="I2242" s="41" t="str">
        <f t="shared" ref="I2242:I2305" si="317">IF(H2242="","",CONCATENATE(H2242,"-",F2242))</f>
        <v/>
      </c>
      <c r="J2242" s="41" t="str">
        <f t="shared" ref="J2242:J2305" si="318">IF(G2242="","",CONCATENATE(G2242,"-",O2242))</f>
        <v/>
      </c>
      <c r="K2242" s="268"/>
      <c r="L2242" s="268"/>
      <c r="M2242" s="268"/>
      <c r="N2242" s="269"/>
      <c r="O2242" s="269"/>
      <c r="P2242" s="269"/>
      <c r="Q2242" s="270"/>
      <c r="R2242" s="271"/>
      <c r="S2242" s="268"/>
      <c r="T2242" s="268"/>
      <c r="U2242" s="268"/>
      <c r="V2242" s="268"/>
      <c r="W2242" s="65" t="str">
        <f t="shared" ref="W2242:W2305" si="319">IF(S2242="","",IF(S2242="Yes",1,0))</f>
        <v/>
      </c>
      <c r="X2242" s="65" t="str">
        <f t="shared" ref="X2242:X2305" si="320">IF(T2242="","",IF(T2242="Yes",1,0))</f>
        <v/>
      </c>
      <c r="Y2242" s="65" t="str">
        <f t="shared" ref="Y2242:Y2305" si="321">IF(U2242="","",IF(U2242="Yes",1,0))</f>
        <v/>
      </c>
      <c r="Z2242" s="65" t="str">
        <f t="shared" ref="Z2242:Z2305" si="322">IF(V2242="","",IF(V2242="Yes",1,0))</f>
        <v/>
      </c>
      <c r="AA2242" s="65" t="str">
        <f t="shared" ref="AA2242:AA2305" si="323">IF(N2242="","",CONCATENATE(N2242,"-",O2242))</f>
        <v/>
      </c>
    </row>
    <row r="2243" spans="1:27" x14ac:dyDescent="0.25">
      <c r="A2243" s="40" t="str">
        <f>IF(G2243="","",1*ISERROR(VLOOKUP(G2243,G$1:G2242,1,FALSE)))</f>
        <v/>
      </c>
      <c r="B2243" s="40" t="str">
        <f>IF(A2243=0,0,IF(A2243="","",SUM(A$2:A2243)))</f>
        <v/>
      </c>
      <c r="C2243" s="41" t="str">
        <f>IF(H2243="","",1*ISERROR(VLOOKUP(H2243,H$1:H2242,1,FALSE)))</f>
        <v/>
      </c>
      <c r="D2243" s="40" t="str">
        <f>IF(C2243=0,0,IF(C2243="","",SUM(C$2:C2243)))</f>
        <v/>
      </c>
      <c r="E2243" s="41" t="str">
        <f>IF(H2243=0,0,IF(C2243="","",SUM(C$11:C2243)))</f>
        <v/>
      </c>
      <c r="F2243" s="41" t="str">
        <f>IF(H2243="","",COUNTIF(H$11:H2243,"="&amp;H2243))</f>
        <v/>
      </c>
      <c r="G2243" s="41" t="str">
        <f t="shared" si="315"/>
        <v/>
      </c>
      <c r="H2243" s="41" t="str">
        <f t="shared" si="316"/>
        <v/>
      </c>
      <c r="I2243" s="41" t="str">
        <f t="shared" si="317"/>
        <v/>
      </c>
      <c r="J2243" s="41" t="str">
        <f t="shared" si="318"/>
        <v/>
      </c>
      <c r="K2243" s="268"/>
      <c r="L2243" s="268"/>
      <c r="M2243" s="268"/>
      <c r="N2243" s="269"/>
      <c r="O2243" s="269"/>
      <c r="P2243" s="269"/>
      <c r="Q2243" s="270"/>
      <c r="R2243" s="271"/>
      <c r="S2243" s="268"/>
      <c r="T2243" s="268"/>
      <c r="U2243" s="268"/>
      <c r="V2243" s="268"/>
      <c r="W2243" s="65" t="str">
        <f t="shared" si="319"/>
        <v/>
      </c>
      <c r="X2243" s="65" t="str">
        <f t="shared" si="320"/>
        <v/>
      </c>
      <c r="Y2243" s="65" t="str">
        <f t="shared" si="321"/>
        <v/>
      </c>
      <c r="Z2243" s="65" t="str">
        <f t="shared" si="322"/>
        <v/>
      </c>
      <c r="AA2243" s="65" t="str">
        <f t="shared" si="323"/>
        <v/>
      </c>
    </row>
    <row r="2244" spans="1:27" x14ac:dyDescent="0.25">
      <c r="A2244" s="40" t="str">
        <f>IF(G2244="","",1*ISERROR(VLOOKUP(G2244,G$1:G2243,1,FALSE)))</f>
        <v/>
      </c>
      <c r="B2244" s="40" t="str">
        <f>IF(A2244=0,0,IF(A2244="","",SUM(A$2:A2244)))</f>
        <v/>
      </c>
      <c r="C2244" s="41" t="str">
        <f>IF(H2244="","",1*ISERROR(VLOOKUP(H2244,H$1:H2243,1,FALSE)))</f>
        <v/>
      </c>
      <c r="D2244" s="40" t="str">
        <f>IF(C2244=0,0,IF(C2244="","",SUM(C$2:C2244)))</f>
        <v/>
      </c>
      <c r="E2244" s="41" t="str">
        <f>IF(H2244=0,0,IF(C2244="","",SUM(C$11:C2244)))</f>
        <v/>
      </c>
      <c r="F2244" s="41" t="str">
        <f>IF(H2244="","",COUNTIF(H$11:H2244,"="&amp;H2244))</f>
        <v/>
      </c>
      <c r="G2244" s="41" t="str">
        <f t="shared" si="315"/>
        <v/>
      </c>
      <c r="H2244" s="41" t="str">
        <f t="shared" si="316"/>
        <v/>
      </c>
      <c r="I2244" s="41" t="str">
        <f t="shared" si="317"/>
        <v/>
      </c>
      <c r="J2244" s="41" t="str">
        <f t="shared" si="318"/>
        <v/>
      </c>
      <c r="K2244" s="268"/>
      <c r="L2244" s="268"/>
      <c r="M2244" s="268"/>
      <c r="N2244" s="269"/>
      <c r="O2244" s="269"/>
      <c r="P2244" s="269"/>
      <c r="Q2244" s="270"/>
      <c r="R2244" s="271"/>
      <c r="S2244" s="268"/>
      <c r="T2244" s="268"/>
      <c r="U2244" s="268"/>
      <c r="V2244" s="268"/>
      <c r="W2244" s="65" t="str">
        <f t="shared" si="319"/>
        <v/>
      </c>
      <c r="X2244" s="65" t="str">
        <f t="shared" si="320"/>
        <v/>
      </c>
      <c r="Y2244" s="65" t="str">
        <f t="shared" si="321"/>
        <v/>
      </c>
      <c r="Z2244" s="65" t="str">
        <f t="shared" si="322"/>
        <v/>
      </c>
      <c r="AA2244" s="65" t="str">
        <f t="shared" si="323"/>
        <v/>
      </c>
    </row>
    <row r="2245" spans="1:27" x14ac:dyDescent="0.25">
      <c r="A2245" s="40" t="str">
        <f>IF(G2245="","",1*ISERROR(VLOOKUP(G2245,G$1:G2244,1,FALSE)))</f>
        <v/>
      </c>
      <c r="B2245" s="40" t="str">
        <f>IF(A2245=0,0,IF(A2245="","",SUM(A$2:A2245)))</f>
        <v/>
      </c>
      <c r="C2245" s="41" t="str">
        <f>IF(H2245="","",1*ISERROR(VLOOKUP(H2245,H$1:H2244,1,FALSE)))</f>
        <v/>
      </c>
      <c r="D2245" s="40" t="str">
        <f>IF(C2245=0,0,IF(C2245="","",SUM(C$2:C2245)))</f>
        <v/>
      </c>
      <c r="E2245" s="41" t="str">
        <f>IF(H2245=0,0,IF(C2245="","",SUM(C$11:C2245)))</f>
        <v/>
      </c>
      <c r="F2245" s="41" t="str">
        <f>IF(H2245="","",COUNTIF(H$11:H2245,"="&amp;H2245))</f>
        <v/>
      </c>
      <c r="G2245" s="41" t="str">
        <f t="shared" si="315"/>
        <v/>
      </c>
      <c r="H2245" s="41" t="str">
        <f t="shared" si="316"/>
        <v/>
      </c>
      <c r="I2245" s="41" t="str">
        <f t="shared" si="317"/>
        <v/>
      </c>
      <c r="J2245" s="41" t="str">
        <f t="shared" si="318"/>
        <v/>
      </c>
      <c r="K2245" s="268"/>
      <c r="L2245" s="268"/>
      <c r="M2245" s="268"/>
      <c r="N2245" s="269"/>
      <c r="O2245" s="269"/>
      <c r="P2245" s="269"/>
      <c r="Q2245" s="270"/>
      <c r="R2245" s="271"/>
      <c r="S2245" s="268"/>
      <c r="T2245" s="268"/>
      <c r="U2245" s="268"/>
      <c r="V2245" s="268"/>
      <c r="W2245" s="65" t="str">
        <f t="shared" si="319"/>
        <v/>
      </c>
      <c r="X2245" s="65" t="str">
        <f t="shared" si="320"/>
        <v/>
      </c>
      <c r="Y2245" s="65" t="str">
        <f t="shared" si="321"/>
        <v/>
      </c>
      <c r="Z2245" s="65" t="str">
        <f t="shared" si="322"/>
        <v/>
      </c>
      <c r="AA2245" s="65" t="str">
        <f t="shared" si="323"/>
        <v/>
      </c>
    </row>
    <row r="2246" spans="1:27" x14ac:dyDescent="0.25">
      <c r="A2246" s="40" t="str">
        <f>IF(G2246="","",1*ISERROR(VLOOKUP(G2246,G$1:G2245,1,FALSE)))</f>
        <v/>
      </c>
      <c r="B2246" s="40" t="str">
        <f>IF(A2246=0,0,IF(A2246="","",SUM(A$2:A2246)))</f>
        <v/>
      </c>
      <c r="C2246" s="41" t="str">
        <f>IF(H2246="","",1*ISERROR(VLOOKUP(H2246,H$1:H2245,1,FALSE)))</f>
        <v/>
      </c>
      <c r="D2246" s="40" t="str">
        <f>IF(C2246=0,0,IF(C2246="","",SUM(C$2:C2246)))</f>
        <v/>
      </c>
      <c r="E2246" s="41" t="str">
        <f>IF(H2246=0,0,IF(C2246="","",SUM(C$11:C2246)))</f>
        <v/>
      </c>
      <c r="F2246" s="41" t="str">
        <f>IF(H2246="","",COUNTIF(H$11:H2246,"="&amp;H2246))</f>
        <v/>
      </c>
      <c r="G2246" s="41" t="str">
        <f t="shared" si="315"/>
        <v/>
      </c>
      <c r="H2246" s="41" t="str">
        <f t="shared" si="316"/>
        <v/>
      </c>
      <c r="I2246" s="41" t="str">
        <f t="shared" si="317"/>
        <v/>
      </c>
      <c r="J2246" s="41" t="str">
        <f t="shared" si="318"/>
        <v/>
      </c>
      <c r="K2246" s="268"/>
      <c r="L2246" s="268"/>
      <c r="M2246" s="268"/>
      <c r="N2246" s="269"/>
      <c r="O2246" s="269"/>
      <c r="P2246" s="269"/>
      <c r="Q2246" s="270"/>
      <c r="R2246" s="271"/>
      <c r="S2246" s="268"/>
      <c r="T2246" s="268"/>
      <c r="U2246" s="268"/>
      <c r="V2246" s="268"/>
      <c r="W2246" s="65" t="str">
        <f t="shared" si="319"/>
        <v/>
      </c>
      <c r="X2246" s="65" t="str">
        <f t="shared" si="320"/>
        <v/>
      </c>
      <c r="Y2246" s="65" t="str">
        <f t="shared" si="321"/>
        <v/>
      </c>
      <c r="Z2246" s="65" t="str">
        <f t="shared" si="322"/>
        <v/>
      </c>
      <c r="AA2246" s="65" t="str">
        <f t="shared" si="323"/>
        <v/>
      </c>
    </row>
    <row r="2247" spans="1:27" x14ac:dyDescent="0.25">
      <c r="A2247" s="40" t="str">
        <f>IF(G2247="","",1*ISERROR(VLOOKUP(G2247,G$1:G2246,1,FALSE)))</f>
        <v/>
      </c>
      <c r="B2247" s="40" t="str">
        <f>IF(A2247=0,0,IF(A2247="","",SUM(A$2:A2247)))</f>
        <v/>
      </c>
      <c r="C2247" s="41" t="str">
        <f>IF(H2247="","",1*ISERROR(VLOOKUP(H2247,H$1:H2246,1,FALSE)))</f>
        <v/>
      </c>
      <c r="D2247" s="40" t="str">
        <f>IF(C2247=0,0,IF(C2247="","",SUM(C$2:C2247)))</f>
        <v/>
      </c>
      <c r="E2247" s="41" t="str">
        <f>IF(H2247=0,0,IF(C2247="","",SUM(C$11:C2247)))</f>
        <v/>
      </c>
      <c r="F2247" s="41" t="str">
        <f>IF(H2247="","",COUNTIF(H$11:H2247,"="&amp;H2247))</f>
        <v/>
      </c>
      <c r="G2247" s="41" t="str">
        <f t="shared" si="315"/>
        <v/>
      </c>
      <c r="H2247" s="41" t="str">
        <f t="shared" si="316"/>
        <v/>
      </c>
      <c r="I2247" s="41" t="str">
        <f t="shared" si="317"/>
        <v/>
      </c>
      <c r="J2247" s="41" t="str">
        <f t="shared" si="318"/>
        <v/>
      </c>
      <c r="K2247" s="268"/>
      <c r="L2247" s="268"/>
      <c r="M2247" s="268"/>
      <c r="N2247" s="269"/>
      <c r="O2247" s="269"/>
      <c r="P2247" s="269"/>
      <c r="Q2247" s="270"/>
      <c r="R2247" s="271"/>
      <c r="S2247" s="268"/>
      <c r="T2247" s="268"/>
      <c r="U2247" s="268"/>
      <c r="V2247" s="268"/>
      <c r="W2247" s="65" t="str">
        <f t="shared" si="319"/>
        <v/>
      </c>
      <c r="X2247" s="65" t="str">
        <f t="shared" si="320"/>
        <v/>
      </c>
      <c r="Y2247" s="65" t="str">
        <f t="shared" si="321"/>
        <v/>
      </c>
      <c r="Z2247" s="65" t="str">
        <f t="shared" si="322"/>
        <v/>
      </c>
      <c r="AA2247" s="65" t="str">
        <f t="shared" si="323"/>
        <v/>
      </c>
    </row>
    <row r="2248" spans="1:27" x14ac:dyDescent="0.25">
      <c r="A2248" s="40" t="str">
        <f>IF(G2248="","",1*ISERROR(VLOOKUP(G2248,G$1:G2247,1,FALSE)))</f>
        <v/>
      </c>
      <c r="B2248" s="40" t="str">
        <f>IF(A2248=0,0,IF(A2248="","",SUM(A$2:A2248)))</f>
        <v/>
      </c>
      <c r="C2248" s="41" t="str">
        <f>IF(H2248="","",1*ISERROR(VLOOKUP(H2248,H$1:H2247,1,FALSE)))</f>
        <v/>
      </c>
      <c r="D2248" s="40" t="str">
        <f>IF(C2248=0,0,IF(C2248="","",SUM(C$2:C2248)))</f>
        <v/>
      </c>
      <c r="E2248" s="41" t="str">
        <f>IF(H2248=0,0,IF(C2248="","",SUM(C$11:C2248)))</f>
        <v/>
      </c>
      <c r="F2248" s="41" t="str">
        <f>IF(H2248="","",COUNTIF(H$11:H2248,"="&amp;H2248))</f>
        <v/>
      </c>
      <c r="G2248" s="41" t="str">
        <f t="shared" si="315"/>
        <v/>
      </c>
      <c r="H2248" s="41" t="str">
        <f t="shared" si="316"/>
        <v/>
      </c>
      <c r="I2248" s="41" t="str">
        <f t="shared" si="317"/>
        <v/>
      </c>
      <c r="J2248" s="41" t="str">
        <f t="shared" si="318"/>
        <v/>
      </c>
      <c r="K2248" s="268"/>
      <c r="L2248" s="268"/>
      <c r="M2248" s="268"/>
      <c r="N2248" s="269"/>
      <c r="O2248" s="269"/>
      <c r="P2248" s="269"/>
      <c r="Q2248" s="270"/>
      <c r="R2248" s="271"/>
      <c r="S2248" s="268"/>
      <c r="T2248" s="268"/>
      <c r="U2248" s="268"/>
      <c r="V2248" s="268"/>
      <c r="W2248" s="65" t="str">
        <f t="shared" si="319"/>
        <v/>
      </c>
      <c r="X2248" s="65" t="str">
        <f t="shared" si="320"/>
        <v/>
      </c>
      <c r="Y2248" s="65" t="str">
        <f t="shared" si="321"/>
        <v/>
      </c>
      <c r="Z2248" s="65" t="str">
        <f t="shared" si="322"/>
        <v/>
      </c>
      <c r="AA2248" s="65" t="str">
        <f t="shared" si="323"/>
        <v/>
      </c>
    </row>
    <row r="2249" spans="1:27" x14ac:dyDescent="0.25">
      <c r="A2249" s="40" t="str">
        <f>IF(G2249="","",1*ISERROR(VLOOKUP(G2249,G$1:G2248,1,FALSE)))</f>
        <v/>
      </c>
      <c r="B2249" s="40" t="str">
        <f>IF(A2249=0,0,IF(A2249="","",SUM(A$2:A2249)))</f>
        <v/>
      </c>
      <c r="C2249" s="41" t="str">
        <f>IF(H2249="","",1*ISERROR(VLOOKUP(H2249,H$1:H2248,1,FALSE)))</f>
        <v/>
      </c>
      <c r="D2249" s="40" t="str">
        <f>IF(C2249=0,0,IF(C2249="","",SUM(C$2:C2249)))</f>
        <v/>
      </c>
      <c r="E2249" s="41" t="str">
        <f>IF(H2249=0,0,IF(C2249="","",SUM(C$11:C2249)))</f>
        <v/>
      </c>
      <c r="F2249" s="41" t="str">
        <f>IF(H2249="","",COUNTIF(H$11:H2249,"="&amp;H2249))</f>
        <v/>
      </c>
      <c r="G2249" s="41" t="str">
        <f t="shared" si="315"/>
        <v/>
      </c>
      <c r="H2249" s="41" t="str">
        <f t="shared" si="316"/>
        <v/>
      </c>
      <c r="I2249" s="41" t="str">
        <f t="shared" si="317"/>
        <v/>
      </c>
      <c r="J2249" s="41" t="str">
        <f t="shared" si="318"/>
        <v/>
      </c>
      <c r="K2249" s="268"/>
      <c r="L2249" s="268"/>
      <c r="M2249" s="268"/>
      <c r="N2249" s="269"/>
      <c r="O2249" s="269"/>
      <c r="P2249" s="269"/>
      <c r="Q2249" s="270"/>
      <c r="R2249" s="271"/>
      <c r="S2249" s="268"/>
      <c r="T2249" s="268"/>
      <c r="U2249" s="268"/>
      <c r="V2249" s="268"/>
      <c r="W2249" s="65" t="str">
        <f t="shared" si="319"/>
        <v/>
      </c>
      <c r="X2249" s="65" t="str">
        <f t="shared" si="320"/>
        <v/>
      </c>
      <c r="Y2249" s="65" t="str">
        <f t="shared" si="321"/>
        <v/>
      </c>
      <c r="Z2249" s="65" t="str">
        <f t="shared" si="322"/>
        <v/>
      </c>
      <c r="AA2249" s="65" t="str">
        <f t="shared" si="323"/>
        <v/>
      </c>
    </row>
    <row r="2250" spans="1:27" x14ac:dyDescent="0.25">
      <c r="A2250" s="40" t="str">
        <f>IF(G2250="","",1*ISERROR(VLOOKUP(G2250,G$1:G2249,1,FALSE)))</f>
        <v/>
      </c>
      <c r="B2250" s="40" t="str">
        <f>IF(A2250=0,0,IF(A2250="","",SUM(A$2:A2250)))</f>
        <v/>
      </c>
      <c r="C2250" s="41" t="str">
        <f>IF(H2250="","",1*ISERROR(VLOOKUP(H2250,H$1:H2249,1,FALSE)))</f>
        <v/>
      </c>
      <c r="D2250" s="40" t="str">
        <f>IF(C2250=0,0,IF(C2250="","",SUM(C$2:C2250)))</f>
        <v/>
      </c>
      <c r="E2250" s="41" t="str">
        <f>IF(H2250=0,0,IF(C2250="","",SUM(C$11:C2250)))</f>
        <v/>
      </c>
      <c r="F2250" s="41" t="str">
        <f>IF(H2250="","",COUNTIF(H$11:H2250,"="&amp;H2250))</f>
        <v/>
      </c>
      <c r="G2250" s="41" t="str">
        <f t="shared" si="315"/>
        <v/>
      </c>
      <c r="H2250" s="41" t="str">
        <f t="shared" si="316"/>
        <v/>
      </c>
      <c r="I2250" s="41" t="str">
        <f t="shared" si="317"/>
        <v/>
      </c>
      <c r="J2250" s="41" t="str">
        <f t="shared" si="318"/>
        <v/>
      </c>
      <c r="K2250" s="268"/>
      <c r="L2250" s="268"/>
      <c r="M2250" s="268"/>
      <c r="N2250" s="269"/>
      <c r="O2250" s="269"/>
      <c r="P2250" s="269"/>
      <c r="Q2250" s="270"/>
      <c r="R2250" s="271"/>
      <c r="S2250" s="268"/>
      <c r="T2250" s="268"/>
      <c r="U2250" s="268"/>
      <c r="V2250" s="268"/>
      <c r="W2250" s="65" t="str">
        <f t="shared" si="319"/>
        <v/>
      </c>
      <c r="X2250" s="65" t="str">
        <f t="shared" si="320"/>
        <v/>
      </c>
      <c r="Y2250" s="65" t="str">
        <f t="shared" si="321"/>
        <v/>
      </c>
      <c r="Z2250" s="65" t="str">
        <f t="shared" si="322"/>
        <v/>
      </c>
      <c r="AA2250" s="65" t="str">
        <f t="shared" si="323"/>
        <v/>
      </c>
    </row>
    <row r="2251" spans="1:27" x14ac:dyDescent="0.25">
      <c r="A2251" s="40" t="str">
        <f>IF(G2251="","",1*ISERROR(VLOOKUP(G2251,G$1:G2250,1,FALSE)))</f>
        <v/>
      </c>
      <c r="B2251" s="40" t="str">
        <f>IF(A2251=0,0,IF(A2251="","",SUM(A$2:A2251)))</f>
        <v/>
      </c>
      <c r="C2251" s="41" t="str">
        <f>IF(H2251="","",1*ISERROR(VLOOKUP(H2251,H$1:H2250,1,FALSE)))</f>
        <v/>
      </c>
      <c r="D2251" s="40" t="str">
        <f>IF(C2251=0,0,IF(C2251="","",SUM(C$2:C2251)))</f>
        <v/>
      </c>
      <c r="E2251" s="41" t="str">
        <f>IF(H2251=0,0,IF(C2251="","",SUM(C$11:C2251)))</f>
        <v/>
      </c>
      <c r="F2251" s="41" t="str">
        <f>IF(H2251="","",COUNTIF(H$11:H2251,"="&amp;H2251))</f>
        <v/>
      </c>
      <c r="G2251" s="41" t="str">
        <f t="shared" si="315"/>
        <v/>
      </c>
      <c r="H2251" s="41" t="str">
        <f t="shared" si="316"/>
        <v/>
      </c>
      <c r="I2251" s="41" t="str">
        <f t="shared" si="317"/>
        <v/>
      </c>
      <c r="J2251" s="41" t="str">
        <f t="shared" si="318"/>
        <v/>
      </c>
      <c r="K2251" s="268"/>
      <c r="L2251" s="268"/>
      <c r="M2251" s="268"/>
      <c r="N2251" s="269"/>
      <c r="O2251" s="269"/>
      <c r="P2251" s="269"/>
      <c r="Q2251" s="270"/>
      <c r="R2251" s="271"/>
      <c r="S2251" s="268"/>
      <c r="T2251" s="268"/>
      <c r="U2251" s="268"/>
      <c r="V2251" s="268"/>
      <c r="W2251" s="65" t="str">
        <f t="shared" si="319"/>
        <v/>
      </c>
      <c r="X2251" s="65" t="str">
        <f t="shared" si="320"/>
        <v/>
      </c>
      <c r="Y2251" s="65" t="str">
        <f t="shared" si="321"/>
        <v/>
      </c>
      <c r="Z2251" s="65" t="str">
        <f t="shared" si="322"/>
        <v/>
      </c>
      <c r="AA2251" s="65" t="str">
        <f t="shared" si="323"/>
        <v/>
      </c>
    </row>
    <row r="2252" spans="1:27" x14ac:dyDescent="0.25">
      <c r="A2252" s="40" t="str">
        <f>IF(G2252="","",1*ISERROR(VLOOKUP(G2252,G$1:G2251,1,FALSE)))</f>
        <v/>
      </c>
      <c r="B2252" s="40" t="str">
        <f>IF(A2252=0,0,IF(A2252="","",SUM(A$2:A2252)))</f>
        <v/>
      </c>
      <c r="C2252" s="41" t="str">
        <f>IF(H2252="","",1*ISERROR(VLOOKUP(H2252,H$1:H2251,1,FALSE)))</f>
        <v/>
      </c>
      <c r="D2252" s="40" t="str">
        <f>IF(C2252=0,0,IF(C2252="","",SUM(C$2:C2252)))</f>
        <v/>
      </c>
      <c r="E2252" s="41" t="str">
        <f>IF(H2252=0,0,IF(C2252="","",SUM(C$11:C2252)))</f>
        <v/>
      </c>
      <c r="F2252" s="41" t="str">
        <f>IF(H2252="","",COUNTIF(H$11:H2252,"="&amp;H2252))</f>
        <v/>
      </c>
      <c r="G2252" s="41" t="str">
        <f t="shared" si="315"/>
        <v/>
      </c>
      <c r="H2252" s="41" t="str">
        <f t="shared" si="316"/>
        <v/>
      </c>
      <c r="I2252" s="41" t="str">
        <f t="shared" si="317"/>
        <v/>
      </c>
      <c r="J2252" s="41" t="str">
        <f t="shared" si="318"/>
        <v/>
      </c>
      <c r="K2252" s="268"/>
      <c r="L2252" s="268"/>
      <c r="M2252" s="268"/>
      <c r="N2252" s="269"/>
      <c r="O2252" s="269"/>
      <c r="P2252" s="269"/>
      <c r="Q2252" s="270"/>
      <c r="R2252" s="271"/>
      <c r="S2252" s="268"/>
      <c r="T2252" s="268"/>
      <c r="U2252" s="268"/>
      <c r="V2252" s="268"/>
      <c r="W2252" s="65" t="str">
        <f t="shared" si="319"/>
        <v/>
      </c>
      <c r="X2252" s="65" t="str">
        <f t="shared" si="320"/>
        <v/>
      </c>
      <c r="Y2252" s="65" t="str">
        <f t="shared" si="321"/>
        <v/>
      </c>
      <c r="Z2252" s="65" t="str">
        <f t="shared" si="322"/>
        <v/>
      </c>
      <c r="AA2252" s="65" t="str">
        <f t="shared" si="323"/>
        <v/>
      </c>
    </row>
    <row r="2253" spans="1:27" x14ac:dyDescent="0.25">
      <c r="A2253" s="40" t="str">
        <f>IF(G2253="","",1*ISERROR(VLOOKUP(G2253,G$1:G2252,1,FALSE)))</f>
        <v/>
      </c>
      <c r="B2253" s="40" t="str">
        <f>IF(A2253=0,0,IF(A2253="","",SUM(A$2:A2253)))</f>
        <v/>
      </c>
      <c r="C2253" s="41" t="str">
        <f>IF(H2253="","",1*ISERROR(VLOOKUP(H2253,H$1:H2252,1,FALSE)))</f>
        <v/>
      </c>
      <c r="D2253" s="40" t="str">
        <f>IF(C2253=0,0,IF(C2253="","",SUM(C$2:C2253)))</f>
        <v/>
      </c>
      <c r="E2253" s="41" t="str">
        <f>IF(H2253=0,0,IF(C2253="","",SUM(C$11:C2253)))</f>
        <v/>
      </c>
      <c r="F2253" s="41" t="str">
        <f>IF(H2253="","",COUNTIF(H$11:H2253,"="&amp;H2253))</f>
        <v/>
      </c>
      <c r="G2253" s="41" t="str">
        <f t="shared" si="315"/>
        <v/>
      </c>
      <c r="H2253" s="41" t="str">
        <f t="shared" si="316"/>
        <v/>
      </c>
      <c r="I2253" s="41" t="str">
        <f t="shared" si="317"/>
        <v/>
      </c>
      <c r="J2253" s="41" t="str">
        <f t="shared" si="318"/>
        <v/>
      </c>
      <c r="K2253" s="268"/>
      <c r="L2253" s="268"/>
      <c r="M2253" s="268"/>
      <c r="N2253" s="269"/>
      <c r="O2253" s="269"/>
      <c r="P2253" s="269"/>
      <c r="Q2253" s="270"/>
      <c r="R2253" s="271"/>
      <c r="S2253" s="268"/>
      <c r="T2253" s="268"/>
      <c r="U2253" s="268"/>
      <c r="V2253" s="268"/>
      <c r="W2253" s="65" t="str">
        <f t="shared" si="319"/>
        <v/>
      </c>
      <c r="X2253" s="65" t="str">
        <f t="shared" si="320"/>
        <v/>
      </c>
      <c r="Y2253" s="65" t="str">
        <f t="shared" si="321"/>
        <v/>
      </c>
      <c r="Z2253" s="65" t="str">
        <f t="shared" si="322"/>
        <v/>
      </c>
      <c r="AA2253" s="65" t="str">
        <f t="shared" si="323"/>
        <v/>
      </c>
    </row>
    <row r="2254" spans="1:27" x14ac:dyDescent="0.25">
      <c r="A2254" s="40" t="str">
        <f>IF(G2254="","",1*ISERROR(VLOOKUP(G2254,G$1:G2253,1,FALSE)))</f>
        <v/>
      </c>
      <c r="B2254" s="40" t="str">
        <f>IF(A2254=0,0,IF(A2254="","",SUM(A$2:A2254)))</f>
        <v/>
      </c>
      <c r="C2254" s="41" t="str">
        <f>IF(H2254="","",1*ISERROR(VLOOKUP(H2254,H$1:H2253,1,FALSE)))</f>
        <v/>
      </c>
      <c r="D2254" s="40" t="str">
        <f>IF(C2254=0,0,IF(C2254="","",SUM(C$2:C2254)))</f>
        <v/>
      </c>
      <c r="E2254" s="41" t="str">
        <f>IF(H2254=0,0,IF(C2254="","",SUM(C$11:C2254)))</f>
        <v/>
      </c>
      <c r="F2254" s="41" t="str">
        <f>IF(H2254="","",COUNTIF(H$11:H2254,"="&amp;H2254))</f>
        <v/>
      </c>
      <c r="G2254" s="41" t="str">
        <f t="shared" si="315"/>
        <v/>
      </c>
      <c r="H2254" s="41" t="str">
        <f t="shared" si="316"/>
        <v/>
      </c>
      <c r="I2254" s="41" t="str">
        <f t="shared" si="317"/>
        <v/>
      </c>
      <c r="J2254" s="41" t="str">
        <f t="shared" si="318"/>
        <v/>
      </c>
      <c r="K2254" s="268"/>
      <c r="L2254" s="268"/>
      <c r="M2254" s="268"/>
      <c r="N2254" s="269"/>
      <c r="O2254" s="269"/>
      <c r="P2254" s="269"/>
      <c r="Q2254" s="270"/>
      <c r="R2254" s="271"/>
      <c r="S2254" s="268"/>
      <c r="T2254" s="268"/>
      <c r="U2254" s="268"/>
      <c r="V2254" s="268"/>
      <c r="W2254" s="65" t="str">
        <f t="shared" si="319"/>
        <v/>
      </c>
      <c r="X2254" s="65" t="str">
        <f t="shared" si="320"/>
        <v/>
      </c>
      <c r="Y2254" s="65" t="str">
        <f t="shared" si="321"/>
        <v/>
      </c>
      <c r="Z2254" s="65" t="str">
        <f t="shared" si="322"/>
        <v/>
      </c>
      <c r="AA2254" s="65" t="str">
        <f t="shared" si="323"/>
        <v/>
      </c>
    </row>
    <row r="2255" spans="1:27" x14ac:dyDescent="0.25">
      <c r="A2255" s="40" t="str">
        <f>IF(G2255="","",1*ISERROR(VLOOKUP(G2255,G$1:G2254,1,FALSE)))</f>
        <v/>
      </c>
      <c r="B2255" s="40" t="str">
        <f>IF(A2255=0,0,IF(A2255="","",SUM(A$2:A2255)))</f>
        <v/>
      </c>
      <c r="C2255" s="41" t="str">
        <f>IF(H2255="","",1*ISERROR(VLOOKUP(H2255,H$1:H2254,1,FALSE)))</f>
        <v/>
      </c>
      <c r="D2255" s="40" t="str">
        <f>IF(C2255=0,0,IF(C2255="","",SUM(C$2:C2255)))</f>
        <v/>
      </c>
      <c r="E2255" s="41" t="str">
        <f>IF(H2255=0,0,IF(C2255="","",SUM(C$11:C2255)))</f>
        <v/>
      </c>
      <c r="F2255" s="41" t="str">
        <f>IF(H2255="","",COUNTIF(H$11:H2255,"="&amp;H2255))</f>
        <v/>
      </c>
      <c r="G2255" s="41" t="str">
        <f t="shared" si="315"/>
        <v/>
      </c>
      <c r="H2255" s="41" t="str">
        <f t="shared" si="316"/>
        <v/>
      </c>
      <c r="I2255" s="41" t="str">
        <f t="shared" si="317"/>
        <v/>
      </c>
      <c r="J2255" s="41" t="str">
        <f t="shared" si="318"/>
        <v/>
      </c>
      <c r="K2255" s="268"/>
      <c r="L2255" s="268"/>
      <c r="M2255" s="268"/>
      <c r="N2255" s="269"/>
      <c r="O2255" s="269"/>
      <c r="P2255" s="269"/>
      <c r="Q2255" s="270"/>
      <c r="R2255" s="271"/>
      <c r="S2255" s="268"/>
      <c r="T2255" s="268"/>
      <c r="U2255" s="268"/>
      <c r="V2255" s="268"/>
      <c r="W2255" s="65" t="str">
        <f t="shared" si="319"/>
        <v/>
      </c>
      <c r="X2255" s="65" t="str">
        <f t="shared" si="320"/>
        <v/>
      </c>
      <c r="Y2255" s="65" t="str">
        <f t="shared" si="321"/>
        <v/>
      </c>
      <c r="Z2255" s="65" t="str">
        <f t="shared" si="322"/>
        <v/>
      </c>
      <c r="AA2255" s="65" t="str">
        <f t="shared" si="323"/>
        <v/>
      </c>
    </row>
    <row r="2256" spans="1:27" x14ac:dyDescent="0.25">
      <c r="A2256" s="40" t="str">
        <f>IF(G2256="","",1*ISERROR(VLOOKUP(G2256,G$1:G2255,1,FALSE)))</f>
        <v/>
      </c>
      <c r="B2256" s="40" t="str">
        <f>IF(A2256=0,0,IF(A2256="","",SUM(A$2:A2256)))</f>
        <v/>
      </c>
      <c r="C2256" s="41" t="str">
        <f>IF(H2256="","",1*ISERROR(VLOOKUP(H2256,H$1:H2255,1,FALSE)))</f>
        <v/>
      </c>
      <c r="D2256" s="40" t="str">
        <f>IF(C2256=0,0,IF(C2256="","",SUM(C$2:C2256)))</f>
        <v/>
      </c>
      <c r="E2256" s="41" t="str">
        <f>IF(H2256=0,0,IF(C2256="","",SUM(C$11:C2256)))</f>
        <v/>
      </c>
      <c r="F2256" s="41" t="str">
        <f>IF(H2256="","",COUNTIF(H$11:H2256,"="&amp;H2256))</f>
        <v/>
      </c>
      <c r="G2256" s="41" t="str">
        <f t="shared" si="315"/>
        <v/>
      </c>
      <c r="H2256" s="41" t="str">
        <f t="shared" si="316"/>
        <v/>
      </c>
      <c r="I2256" s="41" t="str">
        <f t="shared" si="317"/>
        <v/>
      </c>
      <c r="J2256" s="41" t="str">
        <f t="shared" si="318"/>
        <v/>
      </c>
      <c r="K2256" s="268"/>
      <c r="L2256" s="268"/>
      <c r="M2256" s="268"/>
      <c r="N2256" s="269"/>
      <c r="O2256" s="269"/>
      <c r="P2256" s="269"/>
      <c r="Q2256" s="270"/>
      <c r="R2256" s="271"/>
      <c r="S2256" s="268"/>
      <c r="T2256" s="268"/>
      <c r="U2256" s="268"/>
      <c r="V2256" s="268"/>
      <c r="W2256" s="65" t="str">
        <f t="shared" si="319"/>
        <v/>
      </c>
      <c r="X2256" s="65" t="str">
        <f t="shared" si="320"/>
        <v/>
      </c>
      <c r="Y2256" s="65" t="str">
        <f t="shared" si="321"/>
        <v/>
      </c>
      <c r="Z2256" s="65" t="str">
        <f t="shared" si="322"/>
        <v/>
      </c>
      <c r="AA2256" s="65" t="str">
        <f t="shared" si="323"/>
        <v/>
      </c>
    </row>
    <row r="2257" spans="1:27" x14ac:dyDescent="0.25">
      <c r="A2257" s="40" t="str">
        <f>IF(G2257="","",1*ISERROR(VLOOKUP(G2257,G$1:G2256,1,FALSE)))</f>
        <v/>
      </c>
      <c r="B2257" s="40" t="str">
        <f>IF(A2257=0,0,IF(A2257="","",SUM(A$2:A2257)))</f>
        <v/>
      </c>
      <c r="C2257" s="41" t="str">
        <f>IF(H2257="","",1*ISERROR(VLOOKUP(H2257,H$1:H2256,1,FALSE)))</f>
        <v/>
      </c>
      <c r="D2257" s="40" t="str">
        <f>IF(C2257=0,0,IF(C2257="","",SUM(C$2:C2257)))</f>
        <v/>
      </c>
      <c r="E2257" s="41" t="str">
        <f>IF(H2257=0,0,IF(C2257="","",SUM(C$11:C2257)))</f>
        <v/>
      </c>
      <c r="F2257" s="41" t="str">
        <f>IF(H2257="","",COUNTIF(H$11:H2257,"="&amp;H2257))</f>
        <v/>
      </c>
      <c r="G2257" s="41" t="str">
        <f t="shared" si="315"/>
        <v/>
      </c>
      <c r="H2257" s="41" t="str">
        <f t="shared" si="316"/>
        <v/>
      </c>
      <c r="I2257" s="41" t="str">
        <f t="shared" si="317"/>
        <v/>
      </c>
      <c r="J2257" s="41" t="str">
        <f t="shared" si="318"/>
        <v/>
      </c>
      <c r="K2257" s="268"/>
      <c r="L2257" s="268"/>
      <c r="M2257" s="268"/>
      <c r="N2257" s="269"/>
      <c r="O2257" s="269"/>
      <c r="P2257" s="269"/>
      <c r="Q2257" s="270"/>
      <c r="R2257" s="271"/>
      <c r="S2257" s="268"/>
      <c r="T2257" s="268"/>
      <c r="U2257" s="268"/>
      <c r="V2257" s="268"/>
      <c r="W2257" s="65" t="str">
        <f t="shared" si="319"/>
        <v/>
      </c>
      <c r="X2257" s="65" t="str">
        <f t="shared" si="320"/>
        <v/>
      </c>
      <c r="Y2257" s="65" t="str">
        <f t="shared" si="321"/>
        <v/>
      </c>
      <c r="Z2257" s="65" t="str">
        <f t="shared" si="322"/>
        <v/>
      </c>
      <c r="AA2257" s="65" t="str">
        <f t="shared" si="323"/>
        <v/>
      </c>
    </row>
    <row r="2258" spans="1:27" x14ac:dyDescent="0.25">
      <c r="A2258" s="40" t="str">
        <f>IF(G2258="","",1*ISERROR(VLOOKUP(G2258,G$1:G2257,1,FALSE)))</f>
        <v/>
      </c>
      <c r="B2258" s="40" t="str">
        <f>IF(A2258=0,0,IF(A2258="","",SUM(A$2:A2258)))</f>
        <v/>
      </c>
      <c r="C2258" s="41" t="str">
        <f>IF(H2258="","",1*ISERROR(VLOOKUP(H2258,H$1:H2257,1,FALSE)))</f>
        <v/>
      </c>
      <c r="D2258" s="40" t="str">
        <f>IF(C2258=0,0,IF(C2258="","",SUM(C$2:C2258)))</f>
        <v/>
      </c>
      <c r="E2258" s="41" t="str">
        <f>IF(H2258=0,0,IF(C2258="","",SUM(C$11:C2258)))</f>
        <v/>
      </c>
      <c r="F2258" s="41" t="str">
        <f>IF(H2258="","",COUNTIF(H$11:H2258,"="&amp;H2258))</f>
        <v/>
      </c>
      <c r="G2258" s="41" t="str">
        <f t="shared" si="315"/>
        <v/>
      </c>
      <c r="H2258" s="41" t="str">
        <f t="shared" si="316"/>
        <v/>
      </c>
      <c r="I2258" s="41" t="str">
        <f t="shared" si="317"/>
        <v/>
      </c>
      <c r="J2258" s="41" t="str">
        <f t="shared" si="318"/>
        <v/>
      </c>
      <c r="K2258" s="268"/>
      <c r="L2258" s="268"/>
      <c r="M2258" s="268"/>
      <c r="N2258" s="269"/>
      <c r="O2258" s="269"/>
      <c r="P2258" s="269"/>
      <c r="Q2258" s="270"/>
      <c r="R2258" s="271"/>
      <c r="S2258" s="268"/>
      <c r="T2258" s="268"/>
      <c r="U2258" s="268"/>
      <c r="V2258" s="268"/>
      <c r="W2258" s="65" t="str">
        <f t="shared" si="319"/>
        <v/>
      </c>
      <c r="X2258" s="65" t="str">
        <f t="shared" si="320"/>
        <v/>
      </c>
      <c r="Y2258" s="65" t="str">
        <f t="shared" si="321"/>
        <v/>
      </c>
      <c r="Z2258" s="65" t="str">
        <f t="shared" si="322"/>
        <v/>
      </c>
      <c r="AA2258" s="65" t="str">
        <f t="shared" si="323"/>
        <v/>
      </c>
    </row>
    <row r="2259" spans="1:27" x14ac:dyDescent="0.25">
      <c r="A2259" s="40" t="str">
        <f>IF(G2259="","",1*ISERROR(VLOOKUP(G2259,G$1:G2258,1,FALSE)))</f>
        <v/>
      </c>
      <c r="B2259" s="40" t="str">
        <f>IF(A2259=0,0,IF(A2259="","",SUM(A$2:A2259)))</f>
        <v/>
      </c>
      <c r="C2259" s="41" t="str">
        <f>IF(H2259="","",1*ISERROR(VLOOKUP(H2259,H$1:H2258,1,FALSE)))</f>
        <v/>
      </c>
      <c r="D2259" s="40" t="str">
        <f>IF(C2259=0,0,IF(C2259="","",SUM(C$2:C2259)))</f>
        <v/>
      </c>
      <c r="E2259" s="41" t="str">
        <f>IF(H2259=0,0,IF(C2259="","",SUM(C$11:C2259)))</f>
        <v/>
      </c>
      <c r="F2259" s="41" t="str">
        <f>IF(H2259="","",COUNTIF(H$11:H2259,"="&amp;H2259))</f>
        <v/>
      </c>
      <c r="G2259" s="41" t="str">
        <f t="shared" si="315"/>
        <v/>
      </c>
      <c r="H2259" s="41" t="str">
        <f t="shared" si="316"/>
        <v/>
      </c>
      <c r="I2259" s="41" t="str">
        <f t="shared" si="317"/>
        <v/>
      </c>
      <c r="J2259" s="41" t="str">
        <f t="shared" si="318"/>
        <v/>
      </c>
      <c r="K2259" s="268"/>
      <c r="L2259" s="268"/>
      <c r="M2259" s="268"/>
      <c r="N2259" s="269"/>
      <c r="O2259" s="269"/>
      <c r="P2259" s="269"/>
      <c r="Q2259" s="270"/>
      <c r="R2259" s="271"/>
      <c r="S2259" s="268"/>
      <c r="T2259" s="268"/>
      <c r="U2259" s="268"/>
      <c r="V2259" s="268"/>
      <c r="W2259" s="65" t="str">
        <f t="shared" si="319"/>
        <v/>
      </c>
      <c r="X2259" s="65" t="str">
        <f t="shared" si="320"/>
        <v/>
      </c>
      <c r="Y2259" s="65" t="str">
        <f t="shared" si="321"/>
        <v/>
      </c>
      <c r="Z2259" s="65" t="str">
        <f t="shared" si="322"/>
        <v/>
      </c>
      <c r="AA2259" s="65" t="str">
        <f t="shared" si="323"/>
        <v/>
      </c>
    </row>
    <row r="2260" spans="1:27" x14ac:dyDescent="0.25">
      <c r="A2260" s="40" t="str">
        <f>IF(G2260="","",1*ISERROR(VLOOKUP(G2260,G$1:G2259,1,FALSE)))</f>
        <v/>
      </c>
      <c r="B2260" s="40" t="str">
        <f>IF(A2260=0,0,IF(A2260="","",SUM(A$2:A2260)))</f>
        <v/>
      </c>
      <c r="C2260" s="41" t="str">
        <f>IF(H2260="","",1*ISERROR(VLOOKUP(H2260,H$1:H2259,1,FALSE)))</f>
        <v/>
      </c>
      <c r="D2260" s="40" t="str">
        <f>IF(C2260=0,0,IF(C2260="","",SUM(C$2:C2260)))</f>
        <v/>
      </c>
      <c r="E2260" s="41" t="str">
        <f>IF(H2260=0,0,IF(C2260="","",SUM(C$11:C2260)))</f>
        <v/>
      </c>
      <c r="F2260" s="41" t="str">
        <f>IF(H2260="","",COUNTIF(H$11:H2260,"="&amp;H2260))</f>
        <v/>
      </c>
      <c r="G2260" s="41" t="str">
        <f t="shared" si="315"/>
        <v/>
      </c>
      <c r="H2260" s="41" t="str">
        <f t="shared" si="316"/>
        <v/>
      </c>
      <c r="I2260" s="41" t="str">
        <f t="shared" si="317"/>
        <v/>
      </c>
      <c r="J2260" s="41" t="str">
        <f t="shared" si="318"/>
        <v/>
      </c>
      <c r="K2260" s="268"/>
      <c r="L2260" s="268"/>
      <c r="M2260" s="268"/>
      <c r="N2260" s="269"/>
      <c r="O2260" s="269"/>
      <c r="P2260" s="269"/>
      <c r="Q2260" s="270"/>
      <c r="R2260" s="271"/>
      <c r="S2260" s="268"/>
      <c r="T2260" s="268"/>
      <c r="U2260" s="268"/>
      <c r="V2260" s="268"/>
      <c r="W2260" s="65" t="str">
        <f t="shared" si="319"/>
        <v/>
      </c>
      <c r="X2260" s="65" t="str">
        <f t="shared" si="320"/>
        <v/>
      </c>
      <c r="Y2260" s="65" t="str">
        <f t="shared" si="321"/>
        <v/>
      </c>
      <c r="Z2260" s="65" t="str">
        <f t="shared" si="322"/>
        <v/>
      </c>
      <c r="AA2260" s="65" t="str">
        <f t="shared" si="323"/>
        <v/>
      </c>
    </row>
    <row r="2261" spans="1:27" x14ac:dyDescent="0.25">
      <c r="A2261" s="40" t="str">
        <f>IF(G2261="","",1*ISERROR(VLOOKUP(G2261,G$1:G2260,1,FALSE)))</f>
        <v/>
      </c>
      <c r="B2261" s="40" t="str">
        <f>IF(A2261=0,0,IF(A2261="","",SUM(A$2:A2261)))</f>
        <v/>
      </c>
      <c r="C2261" s="41" t="str">
        <f>IF(H2261="","",1*ISERROR(VLOOKUP(H2261,H$1:H2260,1,FALSE)))</f>
        <v/>
      </c>
      <c r="D2261" s="40" t="str">
        <f>IF(C2261=0,0,IF(C2261="","",SUM(C$2:C2261)))</f>
        <v/>
      </c>
      <c r="E2261" s="41" t="str">
        <f>IF(H2261=0,0,IF(C2261="","",SUM(C$11:C2261)))</f>
        <v/>
      </c>
      <c r="F2261" s="41" t="str">
        <f>IF(H2261="","",COUNTIF(H$11:H2261,"="&amp;H2261))</f>
        <v/>
      </c>
      <c r="G2261" s="41" t="str">
        <f t="shared" si="315"/>
        <v/>
      </c>
      <c r="H2261" s="41" t="str">
        <f t="shared" si="316"/>
        <v/>
      </c>
      <c r="I2261" s="41" t="str">
        <f t="shared" si="317"/>
        <v/>
      </c>
      <c r="J2261" s="41" t="str">
        <f t="shared" si="318"/>
        <v/>
      </c>
      <c r="K2261" s="268"/>
      <c r="L2261" s="268"/>
      <c r="M2261" s="268"/>
      <c r="N2261" s="269"/>
      <c r="O2261" s="269"/>
      <c r="P2261" s="269"/>
      <c r="Q2261" s="270"/>
      <c r="R2261" s="271"/>
      <c r="S2261" s="268"/>
      <c r="T2261" s="268"/>
      <c r="U2261" s="268"/>
      <c r="V2261" s="268"/>
      <c r="W2261" s="65" t="str">
        <f t="shared" si="319"/>
        <v/>
      </c>
      <c r="X2261" s="65" t="str">
        <f t="shared" si="320"/>
        <v/>
      </c>
      <c r="Y2261" s="65" t="str">
        <f t="shared" si="321"/>
        <v/>
      </c>
      <c r="Z2261" s="65" t="str">
        <f t="shared" si="322"/>
        <v/>
      </c>
      <c r="AA2261" s="65" t="str">
        <f t="shared" si="323"/>
        <v/>
      </c>
    </row>
    <row r="2262" spans="1:27" x14ac:dyDescent="0.25">
      <c r="A2262" s="40" t="str">
        <f>IF(G2262="","",1*ISERROR(VLOOKUP(G2262,G$1:G2261,1,FALSE)))</f>
        <v/>
      </c>
      <c r="B2262" s="40" t="str">
        <f>IF(A2262=0,0,IF(A2262="","",SUM(A$2:A2262)))</f>
        <v/>
      </c>
      <c r="C2262" s="41" t="str">
        <f>IF(H2262="","",1*ISERROR(VLOOKUP(H2262,H$1:H2261,1,FALSE)))</f>
        <v/>
      </c>
      <c r="D2262" s="40" t="str">
        <f>IF(C2262=0,0,IF(C2262="","",SUM(C$2:C2262)))</f>
        <v/>
      </c>
      <c r="E2262" s="41" t="str">
        <f>IF(H2262=0,0,IF(C2262="","",SUM(C$11:C2262)))</f>
        <v/>
      </c>
      <c r="F2262" s="41" t="str">
        <f>IF(H2262="","",COUNTIF(H$11:H2262,"="&amp;H2262))</f>
        <v/>
      </c>
      <c r="G2262" s="41" t="str">
        <f t="shared" si="315"/>
        <v/>
      </c>
      <c r="H2262" s="41" t="str">
        <f t="shared" si="316"/>
        <v/>
      </c>
      <c r="I2262" s="41" t="str">
        <f t="shared" si="317"/>
        <v/>
      </c>
      <c r="J2262" s="41" t="str">
        <f t="shared" si="318"/>
        <v/>
      </c>
      <c r="K2262" s="268"/>
      <c r="L2262" s="268"/>
      <c r="M2262" s="268"/>
      <c r="N2262" s="269"/>
      <c r="O2262" s="269"/>
      <c r="P2262" s="269"/>
      <c r="Q2262" s="270"/>
      <c r="R2262" s="271"/>
      <c r="S2262" s="268"/>
      <c r="T2262" s="268"/>
      <c r="U2262" s="268"/>
      <c r="V2262" s="268"/>
      <c r="W2262" s="65" t="str">
        <f t="shared" si="319"/>
        <v/>
      </c>
      <c r="X2262" s="65" t="str">
        <f t="shared" si="320"/>
        <v/>
      </c>
      <c r="Y2262" s="65" t="str">
        <f t="shared" si="321"/>
        <v/>
      </c>
      <c r="Z2262" s="65" t="str">
        <f t="shared" si="322"/>
        <v/>
      </c>
      <c r="AA2262" s="65" t="str">
        <f t="shared" si="323"/>
        <v/>
      </c>
    </row>
    <row r="2263" spans="1:27" x14ac:dyDescent="0.25">
      <c r="A2263" s="40" t="str">
        <f>IF(G2263="","",1*ISERROR(VLOOKUP(G2263,G$1:G2262,1,FALSE)))</f>
        <v/>
      </c>
      <c r="B2263" s="40" t="str">
        <f>IF(A2263=0,0,IF(A2263="","",SUM(A$2:A2263)))</f>
        <v/>
      </c>
      <c r="C2263" s="41" t="str">
        <f>IF(H2263="","",1*ISERROR(VLOOKUP(H2263,H$1:H2262,1,FALSE)))</f>
        <v/>
      </c>
      <c r="D2263" s="40" t="str">
        <f>IF(C2263=0,0,IF(C2263="","",SUM(C$2:C2263)))</f>
        <v/>
      </c>
      <c r="E2263" s="41" t="str">
        <f>IF(H2263=0,0,IF(C2263="","",SUM(C$11:C2263)))</f>
        <v/>
      </c>
      <c r="F2263" s="41" t="str">
        <f>IF(H2263="","",COUNTIF(H$11:H2263,"="&amp;H2263))</f>
        <v/>
      </c>
      <c r="G2263" s="41" t="str">
        <f t="shared" si="315"/>
        <v/>
      </c>
      <c r="H2263" s="41" t="str">
        <f t="shared" si="316"/>
        <v/>
      </c>
      <c r="I2263" s="41" t="str">
        <f t="shared" si="317"/>
        <v/>
      </c>
      <c r="J2263" s="41" t="str">
        <f t="shared" si="318"/>
        <v/>
      </c>
      <c r="K2263" s="268"/>
      <c r="L2263" s="268"/>
      <c r="M2263" s="268"/>
      <c r="N2263" s="269"/>
      <c r="O2263" s="269"/>
      <c r="P2263" s="269"/>
      <c r="Q2263" s="270"/>
      <c r="R2263" s="271"/>
      <c r="S2263" s="268"/>
      <c r="T2263" s="268"/>
      <c r="U2263" s="268"/>
      <c r="V2263" s="268"/>
      <c r="W2263" s="65" t="str">
        <f t="shared" si="319"/>
        <v/>
      </c>
      <c r="X2263" s="65" t="str">
        <f t="shared" si="320"/>
        <v/>
      </c>
      <c r="Y2263" s="65" t="str">
        <f t="shared" si="321"/>
        <v/>
      </c>
      <c r="Z2263" s="65" t="str">
        <f t="shared" si="322"/>
        <v/>
      </c>
      <c r="AA2263" s="65" t="str">
        <f t="shared" si="323"/>
        <v/>
      </c>
    </row>
    <row r="2264" spans="1:27" x14ac:dyDescent="0.25">
      <c r="A2264" s="40" t="str">
        <f>IF(G2264="","",1*ISERROR(VLOOKUP(G2264,G$1:G2263,1,FALSE)))</f>
        <v/>
      </c>
      <c r="B2264" s="40" t="str">
        <f>IF(A2264=0,0,IF(A2264="","",SUM(A$2:A2264)))</f>
        <v/>
      </c>
      <c r="C2264" s="41" t="str">
        <f>IF(H2264="","",1*ISERROR(VLOOKUP(H2264,H$1:H2263,1,FALSE)))</f>
        <v/>
      </c>
      <c r="D2264" s="40" t="str">
        <f>IF(C2264=0,0,IF(C2264="","",SUM(C$2:C2264)))</f>
        <v/>
      </c>
      <c r="E2264" s="41" t="str">
        <f>IF(H2264=0,0,IF(C2264="","",SUM(C$11:C2264)))</f>
        <v/>
      </c>
      <c r="F2264" s="41" t="str">
        <f>IF(H2264="","",COUNTIF(H$11:H2264,"="&amp;H2264))</f>
        <v/>
      </c>
      <c r="G2264" s="41" t="str">
        <f t="shared" si="315"/>
        <v/>
      </c>
      <c r="H2264" s="41" t="str">
        <f t="shared" si="316"/>
        <v/>
      </c>
      <c r="I2264" s="41" t="str">
        <f t="shared" si="317"/>
        <v/>
      </c>
      <c r="J2264" s="41" t="str">
        <f t="shared" si="318"/>
        <v/>
      </c>
      <c r="K2264" s="268"/>
      <c r="L2264" s="268"/>
      <c r="M2264" s="268"/>
      <c r="N2264" s="269"/>
      <c r="O2264" s="269"/>
      <c r="P2264" s="269"/>
      <c r="Q2264" s="270"/>
      <c r="R2264" s="271"/>
      <c r="S2264" s="268"/>
      <c r="T2264" s="268"/>
      <c r="U2264" s="268"/>
      <c r="V2264" s="268"/>
      <c r="W2264" s="65" t="str">
        <f t="shared" si="319"/>
        <v/>
      </c>
      <c r="X2264" s="65" t="str">
        <f t="shared" si="320"/>
        <v/>
      </c>
      <c r="Y2264" s="65" t="str">
        <f t="shared" si="321"/>
        <v/>
      </c>
      <c r="Z2264" s="65" t="str">
        <f t="shared" si="322"/>
        <v/>
      </c>
      <c r="AA2264" s="65" t="str">
        <f t="shared" si="323"/>
        <v/>
      </c>
    </row>
    <row r="2265" spans="1:27" x14ac:dyDescent="0.25">
      <c r="A2265" s="40" t="str">
        <f>IF(G2265="","",1*ISERROR(VLOOKUP(G2265,G$1:G2264,1,FALSE)))</f>
        <v/>
      </c>
      <c r="B2265" s="40" t="str">
        <f>IF(A2265=0,0,IF(A2265="","",SUM(A$2:A2265)))</f>
        <v/>
      </c>
      <c r="C2265" s="41" t="str">
        <f>IF(H2265="","",1*ISERROR(VLOOKUP(H2265,H$1:H2264,1,FALSE)))</f>
        <v/>
      </c>
      <c r="D2265" s="40" t="str">
        <f>IF(C2265=0,0,IF(C2265="","",SUM(C$2:C2265)))</f>
        <v/>
      </c>
      <c r="E2265" s="41" t="str">
        <f>IF(H2265=0,0,IF(C2265="","",SUM(C$11:C2265)))</f>
        <v/>
      </c>
      <c r="F2265" s="41" t="str">
        <f>IF(H2265="","",COUNTIF(H$11:H2265,"="&amp;H2265))</f>
        <v/>
      </c>
      <c r="G2265" s="41" t="str">
        <f t="shared" si="315"/>
        <v/>
      </c>
      <c r="H2265" s="41" t="str">
        <f t="shared" si="316"/>
        <v/>
      </c>
      <c r="I2265" s="41" t="str">
        <f t="shared" si="317"/>
        <v/>
      </c>
      <c r="J2265" s="41" t="str">
        <f t="shared" si="318"/>
        <v/>
      </c>
      <c r="K2265" s="268"/>
      <c r="L2265" s="268"/>
      <c r="M2265" s="268"/>
      <c r="N2265" s="269"/>
      <c r="O2265" s="269"/>
      <c r="P2265" s="269"/>
      <c r="Q2265" s="270"/>
      <c r="R2265" s="271"/>
      <c r="S2265" s="268"/>
      <c r="T2265" s="268"/>
      <c r="U2265" s="268"/>
      <c r="V2265" s="268"/>
      <c r="W2265" s="65" t="str">
        <f t="shared" si="319"/>
        <v/>
      </c>
      <c r="X2265" s="65" t="str">
        <f t="shared" si="320"/>
        <v/>
      </c>
      <c r="Y2265" s="65" t="str">
        <f t="shared" si="321"/>
        <v/>
      </c>
      <c r="Z2265" s="65" t="str">
        <f t="shared" si="322"/>
        <v/>
      </c>
      <c r="AA2265" s="65" t="str">
        <f t="shared" si="323"/>
        <v/>
      </c>
    </row>
    <row r="2266" spans="1:27" x14ac:dyDescent="0.25">
      <c r="A2266" s="40" t="str">
        <f>IF(G2266="","",1*ISERROR(VLOOKUP(G2266,G$1:G2265,1,FALSE)))</f>
        <v/>
      </c>
      <c r="B2266" s="40" t="str">
        <f>IF(A2266=0,0,IF(A2266="","",SUM(A$2:A2266)))</f>
        <v/>
      </c>
      <c r="C2266" s="41" t="str">
        <f>IF(H2266="","",1*ISERROR(VLOOKUP(H2266,H$1:H2265,1,FALSE)))</f>
        <v/>
      </c>
      <c r="D2266" s="40" t="str">
        <f>IF(C2266=0,0,IF(C2266="","",SUM(C$2:C2266)))</f>
        <v/>
      </c>
      <c r="E2266" s="41" t="str">
        <f>IF(H2266=0,0,IF(C2266="","",SUM(C$11:C2266)))</f>
        <v/>
      </c>
      <c r="F2266" s="41" t="str">
        <f>IF(H2266="","",COUNTIF(H$11:H2266,"="&amp;H2266))</f>
        <v/>
      </c>
      <c r="G2266" s="41" t="str">
        <f t="shared" si="315"/>
        <v/>
      </c>
      <c r="H2266" s="41" t="str">
        <f t="shared" si="316"/>
        <v/>
      </c>
      <c r="I2266" s="41" t="str">
        <f t="shared" si="317"/>
        <v/>
      </c>
      <c r="J2266" s="41" t="str">
        <f t="shared" si="318"/>
        <v/>
      </c>
      <c r="K2266" s="268"/>
      <c r="L2266" s="268"/>
      <c r="M2266" s="268"/>
      <c r="N2266" s="269"/>
      <c r="O2266" s="269"/>
      <c r="P2266" s="269"/>
      <c r="Q2266" s="270"/>
      <c r="R2266" s="271"/>
      <c r="S2266" s="268"/>
      <c r="T2266" s="268"/>
      <c r="U2266" s="268"/>
      <c r="V2266" s="268"/>
      <c r="W2266" s="65" t="str">
        <f t="shared" si="319"/>
        <v/>
      </c>
      <c r="X2266" s="65" t="str">
        <f t="shared" si="320"/>
        <v/>
      </c>
      <c r="Y2266" s="65" t="str">
        <f t="shared" si="321"/>
        <v/>
      </c>
      <c r="Z2266" s="65" t="str">
        <f t="shared" si="322"/>
        <v/>
      </c>
      <c r="AA2266" s="65" t="str">
        <f t="shared" si="323"/>
        <v/>
      </c>
    </row>
    <row r="2267" spans="1:27" x14ac:dyDescent="0.25">
      <c r="A2267" s="40" t="str">
        <f>IF(G2267="","",1*ISERROR(VLOOKUP(G2267,G$1:G2266,1,FALSE)))</f>
        <v/>
      </c>
      <c r="B2267" s="40" t="str">
        <f>IF(A2267=0,0,IF(A2267="","",SUM(A$2:A2267)))</f>
        <v/>
      </c>
      <c r="C2267" s="41" t="str">
        <f>IF(H2267="","",1*ISERROR(VLOOKUP(H2267,H$1:H2266,1,FALSE)))</f>
        <v/>
      </c>
      <c r="D2267" s="40" t="str">
        <f>IF(C2267=0,0,IF(C2267="","",SUM(C$2:C2267)))</f>
        <v/>
      </c>
      <c r="E2267" s="41" t="str">
        <f>IF(H2267=0,0,IF(C2267="","",SUM(C$11:C2267)))</f>
        <v/>
      </c>
      <c r="F2267" s="41" t="str">
        <f>IF(H2267="","",COUNTIF(H$11:H2267,"="&amp;H2267))</f>
        <v/>
      </c>
      <c r="G2267" s="41" t="str">
        <f t="shared" si="315"/>
        <v/>
      </c>
      <c r="H2267" s="41" t="str">
        <f t="shared" si="316"/>
        <v/>
      </c>
      <c r="I2267" s="41" t="str">
        <f t="shared" si="317"/>
        <v/>
      </c>
      <c r="J2267" s="41" t="str">
        <f t="shared" si="318"/>
        <v/>
      </c>
      <c r="K2267" s="268"/>
      <c r="L2267" s="268"/>
      <c r="M2267" s="268"/>
      <c r="N2267" s="269"/>
      <c r="O2267" s="269"/>
      <c r="P2267" s="269"/>
      <c r="Q2267" s="270"/>
      <c r="R2267" s="271"/>
      <c r="S2267" s="268"/>
      <c r="T2267" s="268"/>
      <c r="U2267" s="268"/>
      <c r="V2267" s="268"/>
      <c r="W2267" s="65" t="str">
        <f t="shared" si="319"/>
        <v/>
      </c>
      <c r="X2267" s="65" t="str">
        <f t="shared" si="320"/>
        <v/>
      </c>
      <c r="Y2267" s="65" t="str">
        <f t="shared" si="321"/>
        <v/>
      </c>
      <c r="Z2267" s="65" t="str">
        <f t="shared" si="322"/>
        <v/>
      </c>
      <c r="AA2267" s="65" t="str">
        <f t="shared" si="323"/>
        <v/>
      </c>
    </row>
    <row r="2268" spans="1:27" x14ac:dyDescent="0.25">
      <c r="A2268" s="40" t="str">
        <f>IF(G2268="","",1*ISERROR(VLOOKUP(G2268,G$1:G2267,1,FALSE)))</f>
        <v/>
      </c>
      <c r="B2268" s="40" t="str">
        <f>IF(A2268=0,0,IF(A2268="","",SUM(A$2:A2268)))</f>
        <v/>
      </c>
      <c r="C2268" s="41" t="str">
        <f>IF(H2268="","",1*ISERROR(VLOOKUP(H2268,H$1:H2267,1,FALSE)))</f>
        <v/>
      </c>
      <c r="D2268" s="40" t="str">
        <f>IF(C2268=0,0,IF(C2268="","",SUM(C$2:C2268)))</f>
        <v/>
      </c>
      <c r="E2268" s="41" t="str">
        <f>IF(H2268=0,0,IF(C2268="","",SUM(C$11:C2268)))</f>
        <v/>
      </c>
      <c r="F2268" s="41" t="str">
        <f>IF(H2268="","",COUNTIF(H$11:H2268,"="&amp;H2268))</f>
        <v/>
      </c>
      <c r="G2268" s="41" t="str">
        <f t="shared" si="315"/>
        <v/>
      </c>
      <c r="H2268" s="41" t="str">
        <f t="shared" si="316"/>
        <v/>
      </c>
      <c r="I2268" s="41" t="str">
        <f t="shared" si="317"/>
        <v/>
      </c>
      <c r="J2268" s="41" t="str">
        <f t="shared" si="318"/>
        <v/>
      </c>
      <c r="K2268" s="268"/>
      <c r="L2268" s="268"/>
      <c r="M2268" s="268"/>
      <c r="N2268" s="269"/>
      <c r="O2268" s="269"/>
      <c r="P2268" s="269"/>
      <c r="Q2268" s="270"/>
      <c r="R2268" s="271"/>
      <c r="S2268" s="268"/>
      <c r="T2268" s="268"/>
      <c r="U2268" s="268"/>
      <c r="V2268" s="268"/>
      <c r="W2268" s="65" t="str">
        <f t="shared" si="319"/>
        <v/>
      </c>
      <c r="X2268" s="65" t="str">
        <f t="shared" si="320"/>
        <v/>
      </c>
      <c r="Y2268" s="65" t="str">
        <f t="shared" si="321"/>
        <v/>
      </c>
      <c r="Z2268" s="65" t="str">
        <f t="shared" si="322"/>
        <v/>
      </c>
      <c r="AA2268" s="65" t="str">
        <f t="shared" si="323"/>
        <v/>
      </c>
    </row>
    <row r="2269" spans="1:27" x14ac:dyDescent="0.25">
      <c r="A2269" s="40" t="str">
        <f>IF(G2269="","",1*ISERROR(VLOOKUP(G2269,G$1:G2268,1,FALSE)))</f>
        <v/>
      </c>
      <c r="B2269" s="40" t="str">
        <f>IF(A2269=0,0,IF(A2269="","",SUM(A$2:A2269)))</f>
        <v/>
      </c>
      <c r="C2269" s="41" t="str">
        <f>IF(H2269="","",1*ISERROR(VLOOKUP(H2269,H$1:H2268,1,FALSE)))</f>
        <v/>
      </c>
      <c r="D2269" s="40" t="str">
        <f>IF(C2269=0,0,IF(C2269="","",SUM(C$2:C2269)))</f>
        <v/>
      </c>
      <c r="E2269" s="41" t="str">
        <f>IF(H2269=0,0,IF(C2269="","",SUM(C$11:C2269)))</f>
        <v/>
      </c>
      <c r="F2269" s="41" t="str">
        <f>IF(H2269="","",COUNTIF(H$11:H2269,"="&amp;H2269))</f>
        <v/>
      </c>
      <c r="G2269" s="41" t="str">
        <f t="shared" si="315"/>
        <v/>
      </c>
      <c r="H2269" s="41" t="str">
        <f t="shared" si="316"/>
        <v/>
      </c>
      <c r="I2269" s="41" t="str">
        <f t="shared" si="317"/>
        <v/>
      </c>
      <c r="J2269" s="41" t="str">
        <f t="shared" si="318"/>
        <v/>
      </c>
      <c r="K2269" s="268"/>
      <c r="L2269" s="268"/>
      <c r="M2269" s="268"/>
      <c r="N2269" s="269"/>
      <c r="O2269" s="269"/>
      <c r="P2269" s="269"/>
      <c r="Q2269" s="270"/>
      <c r="R2269" s="271"/>
      <c r="S2269" s="268"/>
      <c r="T2269" s="268"/>
      <c r="U2269" s="268"/>
      <c r="V2269" s="268"/>
      <c r="W2269" s="65" t="str">
        <f t="shared" si="319"/>
        <v/>
      </c>
      <c r="X2269" s="65" t="str">
        <f t="shared" si="320"/>
        <v/>
      </c>
      <c r="Y2269" s="65" t="str">
        <f t="shared" si="321"/>
        <v/>
      </c>
      <c r="Z2269" s="65" t="str">
        <f t="shared" si="322"/>
        <v/>
      </c>
      <c r="AA2269" s="65" t="str">
        <f t="shared" si="323"/>
        <v/>
      </c>
    </row>
    <row r="2270" spans="1:27" x14ac:dyDescent="0.25">
      <c r="A2270" s="40" t="str">
        <f>IF(G2270="","",1*ISERROR(VLOOKUP(G2270,G$1:G2269,1,FALSE)))</f>
        <v/>
      </c>
      <c r="B2270" s="40" t="str">
        <f>IF(A2270=0,0,IF(A2270="","",SUM(A$2:A2270)))</f>
        <v/>
      </c>
      <c r="C2270" s="41" t="str">
        <f>IF(H2270="","",1*ISERROR(VLOOKUP(H2270,H$1:H2269,1,FALSE)))</f>
        <v/>
      </c>
      <c r="D2270" s="40" t="str">
        <f>IF(C2270=0,0,IF(C2270="","",SUM(C$2:C2270)))</f>
        <v/>
      </c>
      <c r="E2270" s="41" t="str">
        <f>IF(H2270=0,0,IF(C2270="","",SUM(C$11:C2270)))</f>
        <v/>
      </c>
      <c r="F2270" s="41" t="str">
        <f>IF(H2270="","",COUNTIF(H$11:H2270,"="&amp;H2270))</f>
        <v/>
      </c>
      <c r="G2270" s="41" t="str">
        <f t="shared" si="315"/>
        <v/>
      </c>
      <c r="H2270" s="41" t="str">
        <f t="shared" si="316"/>
        <v/>
      </c>
      <c r="I2270" s="41" t="str">
        <f t="shared" si="317"/>
        <v/>
      </c>
      <c r="J2270" s="41" t="str">
        <f t="shared" si="318"/>
        <v/>
      </c>
      <c r="K2270" s="268"/>
      <c r="L2270" s="268"/>
      <c r="M2270" s="268"/>
      <c r="N2270" s="269"/>
      <c r="O2270" s="269"/>
      <c r="P2270" s="269"/>
      <c r="Q2270" s="270"/>
      <c r="R2270" s="271"/>
      <c r="S2270" s="268"/>
      <c r="T2270" s="268"/>
      <c r="U2270" s="268"/>
      <c r="V2270" s="268"/>
      <c r="W2270" s="65" t="str">
        <f t="shared" si="319"/>
        <v/>
      </c>
      <c r="X2270" s="65" t="str">
        <f t="shared" si="320"/>
        <v/>
      </c>
      <c r="Y2270" s="65" t="str">
        <f t="shared" si="321"/>
        <v/>
      </c>
      <c r="Z2270" s="65" t="str">
        <f t="shared" si="322"/>
        <v/>
      </c>
      <c r="AA2270" s="65" t="str">
        <f t="shared" si="323"/>
        <v/>
      </c>
    </row>
    <row r="2271" spans="1:27" x14ac:dyDescent="0.25">
      <c r="A2271" s="40" t="str">
        <f>IF(G2271="","",1*ISERROR(VLOOKUP(G2271,G$1:G2270,1,FALSE)))</f>
        <v/>
      </c>
      <c r="B2271" s="40" t="str">
        <f>IF(A2271=0,0,IF(A2271="","",SUM(A$2:A2271)))</f>
        <v/>
      </c>
      <c r="C2271" s="41" t="str">
        <f>IF(H2271="","",1*ISERROR(VLOOKUP(H2271,H$1:H2270,1,FALSE)))</f>
        <v/>
      </c>
      <c r="D2271" s="40" t="str">
        <f>IF(C2271=0,0,IF(C2271="","",SUM(C$2:C2271)))</f>
        <v/>
      </c>
      <c r="E2271" s="41" t="str">
        <f>IF(H2271=0,0,IF(C2271="","",SUM(C$11:C2271)))</f>
        <v/>
      </c>
      <c r="F2271" s="41" t="str">
        <f>IF(H2271="","",COUNTIF(H$11:H2271,"="&amp;H2271))</f>
        <v/>
      </c>
      <c r="G2271" s="41" t="str">
        <f t="shared" si="315"/>
        <v/>
      </c>
      <c r="H2271" s="41" t="str">
        <f t="shared" si="316"/>
        <v/>
      </c>
      <c r="I2271" s="41" t="str">
        <f t="shared" si="317"/>
        <v/>
      </c>
      <c r="J2271" s="41" t="str">
        <f t="shared" si="318"/>
        <v/>
      </c>
      <c r="K2271" s="268"/>
      <c r="L2271" s="268"/>
      <c r="M2271" s="268"/>
      <c r="N2271" s="269"/>
      <c r="O2271" s="269"/>
      <c r="P2271" s="269"/>
      <c r="Q2271" s="270"/>
      <c r="R2271" s="271"/>
      <c r="S2271" s="268"/>
      <c r="T2271" s="268"/>
      <c r="U2271" s="268"/>
      <c r="V2271" s="268"/>
      <c r="W2271" s="65" t="str">
        <f t="shared" si="319"/>
        <v/>
      </c>
      <c r="X2271" s="65" t="str">
        <f t="shared" si="320"/>
        <v/>
      </c>
      <c r="Y2271" s="65" t="str">
        <f t="shared" si="321"/>
        <v/>
      </c>
      <c r="Z2271" s="65" t="str">
        <f t="shared" si="322"/>
        <v/>
      </c>
      <c r="AA2271" s="65" t="str">
        <f t="shared" si="323"/>
        <v/>
      </c>
    </row>
    <row r="2272" spans="1:27" x14ac:dyDescent="0.25">
      <c r="A2272" s="40" t="str">
        <f>IF(G2272="","",1*ISERROR(VLOOKUP(G2272,G$1:G2271,1,FALSE)))</f>
        <v/>
      </c>
      <c r="B2272" s="40" t="str">
        <f>IF(A2272=0,0,IF(A2272="","",SUM(A$2:A2272)))</f>
        <v/>
      </c>
      <c r="C2272" s="41" t="str">
        <f>IF(H2272="","",1*ISERROR(VLOOKUP(H2272,H$1:H2271,1,FALSE)))</f>
        <v/>
      </c>
      <c r="D2272" s="40" t="str">
        <f>IF(C2272=0,0,IF(C2272="","",SUM(C$2:C2272)))</f>
        <v/>
      </c>
      <c r="E2272" s="41" t="str">
        <f>IF(H2272=0,0,IF(C2272="","",SUM(C$11:C2272)))</f>
        <v/>
      </c>
      <c r="F2272" s="41" t="str">
        <f>IF(H2272="","",COUNTIF(H$11:H2272,"="&amp;H2272))</f>
        <v/>
      </c>
      <c r="G2272" s="41" t="str">
        <f t="shared" si="315"/>
        <v/>
      </c>
      <c r="H2272" s="41" t="str">
        <f t="shared" si="316"/>
        <v/>
      </c>
      <c r="I2272" s="41" t="str">
        <f t="shared" si="317"/>
        <v/>
      </c>
      <c r="J2272" s="41" t="str">
        <f t="shared" si="318"/>
        <v/>
      </c>
      <c r="K2272" s="268"/>
      <c r="L2272" s="268"/>
      <c r="M2272" s="268"/>
      <c r="N2272" s="269"/>
      <c r="O2272" s="269"/>
      <c r="P2272" s="269"/>
      <c r="Q2272" s="270"/>
      <c r="R2272" s="271"/>
      <c r="S2272" s="268"/>
      <c r="T2272" s="268"/>
      <c r="U2272" s="268"/>
      <c r="V2272" s="268"/>
      <c r="W2272" s="65" t="str">
        <f t="shared" si="319"/>
        <v/>
      </c>
      <c r="X2272" s="65" t="str">
        <f t="shared" si="320"/>
        <v/>
      </c>
      <c r="Y2272" s="65" t="str">
        <f t="shared" si="321"/>
        <v/>
      </c>
      <c r="Z2272" s="65" t="str">
        <f t="shared" si="322"/>
        <v/>
      </c>
      <c r="AA2272" s="65" t="str">
        <f t="shared" si="323"/>
        <v/>
      </c>
    </row>
    <row r="2273" spans="1:27" x14ac:dyDescent="0.25">
      <c r="A2273" s="40" t="str">
        <f>IF(G2273="","",1*ISERROR(VLOOKUP(G2273,G$1:G2272,1,FALSE)))</f>
        <v/>
      </c>
      <c r="B2273" s="40" t="str">
        <f>IF(A2273=0,0,IF(A2273="","",SUM(A$2:A2273)))</f>
        <v/>
      </c>
      <c r="C2273" s="41" t="str">
        <f>IF(H2273="","",1*ISERROR(VLOOKUP(H2273,H$1:H2272,1,FALSE)))</f>
        <v/>
      </c>
      <c r="D2273" s="40" t="str">
        <f>IF(C2273=0,0,IF(C2273="","",SUM(C$2:C2273)))</f>
        <v/>
      </c>
      <c r="E2273" s="41" t="str">
        <f>IF(H2273=0,0,IF(C2273="","",SUM(C$11:C2273)))</f>
        <v/>
      </c>
      <c r="F2273" s="41" t="str">
        <f>IF(H2273="","",COUNTIF(H$11:H2273,"="&amp;H2273))</f>
        <v/>
      </c>
      <c r="G2273" s="41" t="str">
        <f t="shared" si="315"/>
        <v/>
      </c>
      <c r="H2273" s="41" t="str">
        <f t="shared" si="316"/>
        <v/>
      </c>
      <c r="I2273" s="41" t="str">
        <f t="shared" si="317"/>
        <v/>
      </c>
      <c r="J2273" s="41" t="str">
        <f t="shared" si="318"/>
        <v/>
      </c>
      <c r="K2273" s="268"/>
      <c r="L2273" s="268"/>
      <c r="M2273" s="268"/>
      <c r="N2273" s="269"/>
      <c r="O2273" s="269"/>
      <c r="P2273" s="269"/>
      <c r="Q2273" s="270"/>
      <c r="R2273" s="271"/>
      <c r="S2273" s="268"/>
      <c r="T2273" s="268"/>
      <c r="U2273" s="268"/>
      <c r="V2273" s="268"/>
      <c r="W2273" s="65" t="str">
        <f t="shared" si="319"/>
        <v/>
      </c>
      <c r="X2273" s="65" t="str">
        <f t="shared" si="320"/>
        <v/>
      </c>
      <c r="Y2273" s="65" t="str">
        <f t="shared" si="321"/>
        <v/>
      </c>
      <c r="Z2273" s="65" t="str">
        <f t="shared" si="322"/>
        <v/>
      </c>
      <c r="AA2273" s="65" t="str">
        <f t="shared" si="323"/>
        <v/>
      </c>
    </row>
    <row r="2274" spans="1:27" x14ac:dyDescent="0.25">
      <c r="A2274" s="40" t="str">
        <f>IF(G2274="","",1*ISERROR(VLOOKUP(G2274,G$1:G2273,1,FALSE)))</f>
        <v/>
      </c>
      <c r="B2274" s="40" t="str">
        <f>IF(A2274=0,0,IF(A2274="","",SUM(A$2:A2274)))</f>
        <v/>
      </c>
      <c r="C2274" s="41" t="str">
        <f>IF(H2274="","",1*ISERROR(VLOOKUP(H2274,H$1:H2273,1,FALSE)))</f>
        <v/>
      </c>
      <c r="D2274" s="40" t="str">
        <f>IF(C2274=0,0,IF(C2274="","",SUM(C$2:C2274)))</f>
        <v/>
      </c>
      <c r="E2274" s="41" t="str">
        <f>IF(H2274=0,0,IF(C2274="","",SUM(C$11:C2274)))</f>
        <v/>
      </c>
      <c r="F2274" s="41" t="str">
        <f>IF(H2274="","",COUNTIF(H$11:H2274,"="&amp;H2274))</f>
        <v/>
      </c>
      <c r="G2274" s="41" t="str">
        <f t="shared" si="315"/>
        <v/>
      </c>
      <c r="H2274" s="41" t="str">
        <f t="shared" si="316"/>
        <v/>
      </c>
      <c r="I2274" s="41" t="str">
        <f t="shared" si="317"/>
        <v/>
      </c>
      <c r="J2274" s="41" t="str">
        <f t="shared" si="318"/>
        <v/>
      </c>
      <c r="K2274" s="268"/>
      <c r="L2274" s="268"/>
      <c r="M2274" s="268"/>
      <c r="N2274" s="269"/>
      <c r="O2274" s="269"/>
      <c r="P2274" s="269"/>
      <c r="Q2274" s="270"/>
      <c r="R2274" s="271"/>
      <c r="S2274" s="268"/>
      <c r="T2274" s="268"/>
      <c r="U2274" s="268"/>
      <c r="V2274" s="268"/>
      <c r="W2274" s="65" t="str">
        <f t="shared" si="319"/>
        <v/>
      </c>
      <c r="X2274" s="65" t="str">
        <f t="shared" si="320"/>
        <v/>
      </c>
      <c r="Y2274" s="65" t="str">
        <f t="shared" si="321"/>
        <v/>
      </c>
      <c r="Z2274" s="65" t="str">
        <f t="shared" si="322"/>
        <v/>
      </c>
      <c r="AA2274" s="65" t="str">
        <f t="shared" si="323"/>
        <v/>
      </c>
    </row>
    <row r="2275" spans="1:27" x14ac:dyDescent="0.25">
      <c r="A2275" s="40" t="str">
        <f>IF(G2275="","",1*ISERROR(VLOOKUP(G2275,G$1:G2274,1,FALSE)))</f>
        <v/>
      </c>
      <c r="B2275" s="40" t="str">
        <f>IF(A2275=0,0,IF(A2275="","",SUM(A$2:A2275)))</f>
        <v/>
      </c>
      <c r="C2275" s="41" t="str">
        <f>IF(H2275="","",1*ISERROR(VLOOKUP(H2275,H$1:H2274,1,FALSE)))</f>
        <v/>
      </c>
      <c r="D2275" s="40" t="str">
        <f>IF(C2275=0,0,IF(C2275="","",SUM(C$2:C2275)))</f>
        <v/>
      </c>
      <c r="E2275" s="41" t="str">
        <f>IF(H2275=0,0,IF(C2275="","",SUM(C$11:C2275)))</f>
        <v/>
      </c>
      <c r="F2275" s="41" t="str">
        <f>IF(H2275="","",COUNTIF(H$11:H2275,"="&amp;H2275))</f>
        <v/>
      </c>
      <c r="G2275" s="41" t="str">
        <f t="shared" si="315"/>
        <v/>
      </c>
      <c r="H2275" s="41" t="str">
        <f t="shared" si="316"/>
        <v/>
      </c>
      <c r="I2275" s="41" t="str">
        <f t="shared" si="317"/>
        <v/>
      </c>
      <c r="J2275" s="41" t="str">
        <f t="shared" si="318"/>
        <v/>
      </c>
      <c r="K2275" s="268"/>
      <c r="L2275" s="268"/>
      <c r="M2275" s="268"/>
      <c r="N2275" s="269"/>
      <c r="O2275" s="269"/>
      <c r="P2275" s="269"/>
      <c r="Q2275" s="270"/>
      <c r="R2275" s="271"/>
      <c r="S2275" s="268"/>
      <c r="T2275" s="268"/>
      <c r="U2275" s="268"/>
      <c r="V2275" s="268"/>
      <c r="W2275" s="65" t="str">
        <f t="shared" si="319"/>
        <v/>
      </c>
      <c r="X2275" s="65" t="str">
        <f t="shared" si="320"/>
        <v/>
      </c>
      <c r="Y2275" s="65" t="str">
        <f t="shared" si="321"/>
        <v/>
      </c>
      <c r="Z2275" s="65" t="str">
        <f t="shared" si="322"/>
        <v/>
      </c>
      <c r="AA2275" s="65" t="str">
        <f t="shared" si="323"/>
        <v/>
      </c>
    </row>
    <row r="2276" spans="1:27" x14ac:dyDescent="0.25">
      <c r="A2276" s="40" t="str">
        <f>IF(G2276="","",1*ISERROR(VLOOKUP(G2276,G$1:G2275,1,FALSE)))</f>
        <v/>
      </c>
      <c r="B2276" s="40" t="str">
        <f>IF(A2276=0,0,IF(A2276="","",SUM(A$2:A2276)))</f>
        <v/>
      </c>
      <c r="C2276" s="41" t="str">
        <f>IF(H2276="","",1*ISERROR(VLOOKUP(H2276,H$1:H2275,1,FALSE)))</f>
        <v/>
      </c>
      <c r="D2276" s="40" t="str">
        <f>IF(C2276=0,0,IF(C2276="","",SUM(C$2:C2276)))</f>
        <v/>
      </c>
      <c r="E2276" s="41" t="str">
        <f>IF(H2276=0,0,IF(C2276="","",SUM(C$11:C2276)))</f>
        <v/>
      </c>
      <c r="F2276" s="41" t="str">
        <f>IF(H2276="","",COUNTIF(H$11:H2276,"="&amp;H2276))</f>
        <v/>
      </c>
      <c r="G2276" s="41" t="str">
        <f t="shared" si="315"/>
        <v/>
      </c>
      <c r="H2276" s="41" t="str">
        <f t="shared" si="316"/>
        <v/>
      </c>
      <c r="I2276" s="41" t="str">
        <f t="shared" si="317"/>
        <v/>
      </c>
      <c r="J2276" s="41" t="str">
        <f t="shared" si="318"/>
        <v/>
      </c>
      <c r="K2276" s="268"/>
      <c r="L2276" s="268"/>
      <c r="M2276" s="268"/>
      <c r="N2276" s="269"/>
      <c r="O2276" s="269"/>
      <c r="P2276" s="269"/>
      <c r="Q2276" s="270"/>
      <c r="R2276" s="271"/>
      <c r="S2276" s="268"/>
      <c r="T2276" s="268"/>
      <c r="U2276" s="268"/>
      <c r="V2276" s="268"/>
      <c r="W2276" s="65" t="str">
        <f t="shared" si="319"/>
        <v/>
      </c>
      <c r="X2276" s="65" t="str">
        <f t="shared" si="320"/>
        <v/>
      </c>
      <c r="Y2276" s="65" t="str">
        <f t="shared" si="321"/>
        <v/>
      </c>
      <c r="Z2276" s="65" t="str">
        <f t="shared" si="322"/>
        <v/>
      </c>
      <c r="AA2276" s="65" t="str">
        <f t="shared" si="323"/>
        <v/>
      </c>
    </row>
    <row r="2277" spans="1:27" x14ac:dyDescent="0.25">
      <c r="A2277" s="40" t="str">
        <f>IF(G2277="","",1*ISERROR(VLOOKUP(G2277,G$1:G2276,1,FALSE)))</f>
        <v/>
      </c>
      <c r="B2277" s="40" t="str">
        <f>IF(A2277=0,0,IF(A2277="","",SUM(A$2:A2277)))</f>
        <v/>
      </c>
      <c r="C2277" s="41" t="str">
        <f>IF(H2277="","",1*ISERROR(VLOOKUP(H2277,H$1:H2276,1,FALSE)))</f>
        <v/>
      </c>
      <c r="D2277" s="40" t="str">
        <f>IF(C2277=0,0,IF(C2277="","",SUM(C$2:C2277)))</f>
        <v/>
      </c>
      <c r="E2277" s="41" t="str">
        <f>IF(H2277=0,0,IF(C2277="","",SUM(C$11:C2277)))</f>
        <v/>
      </c>
      <c r="F2277" s="41" t="str">
        <f>IF(H2277="","",COUNTIF(H$11:H2277,"="&amp;H2277))</f>
        <v/>
      </c>
      <c r="G2277" s="41" t="str">
        <f t="shared" si="315"/>
        <v/>
      </c>
      <c r="H2277" s="41" t="str">
        <f t="shared" si="316"/>
        <v/>
      </c>
      <c r="I2277" s="41" t="str">
        <f t="shared" si="317"/>
        <v/>
      </c>
      <c r="J2277" s="41" t="str">
        <f t="shared" si="318"/>
        <v/>
      </c>
      <c r="K2277" s="268"/>
      <c r="L2277" s="268"/>
      <c r="M2277" s="268"/>
      <c r="N2277" s="269"/>
      <c r="O2277" s="269"/>
      <c r="P2277" s="269"/>
      <c r="Q2277" s="270"/>
      <c r="R2277" s="271"/>
      <c r="S2277" s="268"/>
      <c r="T2277" s="268"/>
      <c r="U2277" s="268"/>
      <c r="V2277" s="268"/>
      <c r="W2277" s="65" t="str">
        <f t="shared" si="319"/>
        <v/>
      </c>
      <c r="X2277" s="65" t="str">
        <f t="shared" si="320"/>
        <v/>
      </c>
      <c r="Y2277" s="65" t="str">
        <f t="shared" si="321"/>
        <v/>
      </c>
      <c r="Z2277" s="65" t="str">
        <f t="shared" si="322"/>
        <v/>
      </c>
      <c r="AA2277" s="65" t="str">
        <f t="shared" si="323"/>
        <v/>
      </c>
    </row>
    <row r="2278" spans="1:27" x14ac:dyDescent="0.25">
      <c r="A2278" s="40" t="str">
        <f>IF(G2278="","",1*ISERROR(VLOOKUP(G2278,G$1:G2277,1,FALSE)))</f>
        <v/>
      </c>
      <c r="B2278" s="40" t="str">
        <f>IF(A2278=0,0,IF(A2278="","",SUM(A$2:A2278)))</f>
        <v/>
      </c>
      <c r="C2278" s="41" t="str">
        <f>IF(H2278="","",1*ISERROR(VLOOKUP(H2278,H$1:H2277,1,FALSE)))</f>
        <v/>
      </c>
      <c r="D2278" s="40" t="str">
        <f>IF(C2278=0,0,IF(C2278="","",SUM(C$2:C2278)))</f>
        <v/>
      </c>
      <c r="E2278" s="41" t="str">
        <f>IF(H2278=0,0,IF(C2278="","",SUM(C$11:C2278)))</f>
        <v/>
      </c>
      <c r="F2278" s="41" t="str">
        <f>IF(H2278="","",COUNTIF(H$11:H2278,"="&amp;H2278))</f>
        <v/>
      </c>
      <c r="G2278" s="41" t="str">
        <f t="shared" si="315"/>
        <v/>
      </c>
      <c r="H2278" s="41" t="str">
        <f t="shared" si="316"/>
        <v/>
      </c>
      <c r="I2278" s="41" t="str">
        <f t="shared" si="317"/>
        <v/>
      </c>
      <c r="J2278" s="41" t="str">
        <f t="shared" si="318"/>
        <v/>
      </c>
      <c r="K2278" s="268"/>
      <c r="L2278" s="268"/>
      <c r="M2278" s="268"/>
      <c r="N2278" s="269"/>
      <c r="O2278" s="269"/>
      <c r="P2278" s="269"/>
      <c r="Q2278" s="270"/>
      <c r="R2278" s="271"/>
      <c r="S2278" s="268"/>
      <c r="T2278" s="268"/>
      <c r="U2278" s="268"/>
      <c r="V2278" s="268"/>
      <c r="W2278" s="65" t="str">
        <f t="shared" si="319"/>
        <v/>
      </c>
      <c r="X2278" s="65" t="str">
        <f t="shared" si="320"/>
        <v/>
      </c>
      <c r="Y2278" s="65" t="str">
        <f t="shared" si="321"/>
        <v/>
      </c>
      <c r="Z2278" s="65" t="str">
        <f t="shared" si="322"/>
        <v/>
      </c>
      <c r="AA2278" s="65" t="str">
        <f t="shared" si="323"/>
        <v/>
      </c>
    </row>
    <row r="2279" spans="1:27" x14ac:dyDescent="0.25">
      <c r="A2279" s="40" t="str">
        <f>IF(G2279="","",1*ISERROR(VLOOKUP(G2279,G$1:G2278,1,FALSE)))</f>
        <v/>
      </c>
      <c r="B2279" s="40" t="str">
        <f>IF(A2279=0,0,IF(A2279="","",SUM(A$2:A2279)))</f>
        <v/>
      </c>
      <c r="C2279" s="41" t="str">
        <f>IF(H2279="","",1*ISERROR(VLOOKUP(H2279,H$1:H2278,1,FALSE)))</f>
        <v/>
      </c>
      <c r="D2279" s="40" t="str">
        <f>IF(C2279=0,0,IF(C2279="","",SUM(C$2:C2279)))</f>
        <v/>
      </c>
      <c r="E2279" s="41" t="str">
        <f>IF(H2279=0,0,IF(C2279="","",SUM(C$11:C2279)))</f>
        <v/>
      </c>
      <c r="F2279" s="41" t="str">
        <f>IF(H2279="","",COUNTIF(H$11:H2279,"="&amp;H2279))</f>
        <v/>
      </c>
      <c r="G2279" s="41" t="str">
        <f t="shared" si="315"/>
        <v/>
      </c>
      <c r="H2279" s="41" t="str">
        <f t="shared" si="316"/>
        <v/>
      </c>
      <c r="I2279" s="41" t="str">
        <f t="shared" si="317"/>
        <v/>
      </c>
      <c r="J2279" s="41" t="str">
        <f t="shared" si="318"/>
        <v/>
      </c>
      <c r="K2279" s="268"/>
      <c r="L2279" s="268"/>
      <c r="M2279" s="268"/>
      <c r="N2279" s="269"/>
      <c r="O2279" s="269"/>
      <c r="P2279" s="269"/>
      <c r="Q2279" s="270"/>
      <c r="R2279" s="271"/>
      <c r="S2279" s="268"/>
      <c r="T2279" s="268"/>
      <c r="U2279" s="268"/>
      <c r="V2279" s="268"/>
      <c r="W2279" s="65" t="str">
        <f t="shared" si="319"/>
        <v/>
      </c>
      <c r="X2279" s="65" t="str">
        <f t="shared" si="320"/>
        <v/>
      </c>
      <c r="Y2279" s="65" t="str">
        <f t="shared" si="321"/>
        <v/>
      </c>
      <c r="Z2279" s="65" t="str">
        <f t="shared" si="322"/>
        <v/>
      </c>
      <c r="AA2279" s="65" t="str">
        <f t="shared" si="323"/>
        <v/>
      </c>
    </row>
    <row r="2280" spans="1:27" x14ac:dyDescent="0.25">
      <c r="A2280" s="40" t="str">
        <f>IF(G2280="","",1*ISERROR(VLOOKUP(G2280,G$1:G2279,1,FALSE)))</f>
        <v/>
      </c>
      <c r="B2280" s="40" t="str">
        <f>IF(A2280=0,0,IF(A2280="","",SUM(A$2:A2280)))</f>
        <v/>
      </c>
      <c r="C2280" s="41" t="str">
        <f>IF(H2280="","",1*ISERROR(VLOOKUP(H2280,H$1:H2279,1,FALSE)))</f>
        <v/>
      </c>
      <c r="D2280" s="40" t="str">
        <f>IF(C2280=0,0,IF(C2280="","",SUM(C$2:C2280)))</f>
        <v/>
      </c>
      <c r="E2280" s="41" t="str">
        <f>IF(H2280=0,0,IF(C2280="","",SUM(C$11:C2280)))</f>
        <v/>
      </c>
      <c r="F2280" s="41" t="str">
        <f>IF(H2280="","",COUNTIF(H$11:H2280,"="&amp;H2280))</f>
        <v/>
      </c>
      <c r="G2280" s="41" t="str">
        <f t="shared" si="315"/>
        <v/>
      </c>
      <c r="H2280" s="41" t="str">
        <f t="shared" si="316"/>
        <v/>
      </c>
      <c r="I2280" s="41" t="str">
        <f t="shared" si="317"/>
        <v/>
      </c>
      <c r="J2280" s="41" t="str">
        <f t="shared" si="318"/>
        <v/>
      </c>
      <c r="K2280" s="268"/>
      <c r="L2280" s="268"/>
      <c r="M2280" s="268"/>
      <c r="N2280" s="269"/>
      <c r="O2280" s="269"/>
      <c r="P2280" s="269"/>
      <c r="Q2280" s="270"/>
      <c r="R2280" s="271"/>
      <c r="S2280" s="268"/>
      <c r="T2280" s="268"/>
      <c r="U2280" s="268"/>
      <c r="V2280" s="268"/>
      <c r="W2280" s="65" t="str">
        <f t="shared" si="319"/>
        <v/>
      </c>
      <c r="X2280" s="65" t="str">
        <f t="shared" si="320"/>
        <v/>
      </c>
      <c r="Y2280" s="65" t="str">
        <f t="shared" si="321"/>
        <v/>
      </c>
      <c r="Z2280" s="65" t="str">
        <f t="shared" si="322"/>
        <v/>
      </c>
      <c r="AA2280" s="65" t="str">
        <f t="shared" si="323"/>
        <v/>
      </c>
    </row>
    <row r="2281" spans="1:27" x14ac:dyDescent="0.25">
      <c r="A2281" s="40" t="str">
        <f>IF(G2281="","",1*ISERROR(VLOOKUP(G2281,G$1:G2280,1,FALSE)))</f>
        <v/>
      </c>
      <c r="B2281" s="40" t="str">
        <f>IF(A2281=0,0,IF(A2281="","",SUM(A$2:A2281)))</f>
        <v/>
      </c>
      <c r="C2281" s="41" t="str">
        <f>IF(H2281="","",1*ISERROR(VLOOKUP(H2281,H$1:H2280,1,FALSE)))</f>
        <v/>
      </c>
      <c r="D2281" s="40" t="str">
        <f>IF(C2281=0,0,IF(C2281="","",SUM(C$2:C2281)))</f>
        <v/>
      </c>
      <c r="E2281" s="41" t="str">
        <f>IF(H2281=0,0,IF(C2281="","",SUM(C$11:C2281)))</f>
        <v/>
      </c>
      <c r="F2281" s="41" t="str">
        <f>IF(H2281="","",COUNTIF(H$11:H2281,"="&amp;H2281))</f>
        <v/>
      </c>
      <c r="G2281" s="41" t="str">
        <f t="shared" si="315"/>
        <v/>
      </c>
      <c r="H2281" s="41" t="str">
        <f t="shared" si="316"/>
        <v/>
      </c>
      <c r="I2281" s="41" t="str">
        <f t="shared" si="317"/>
        <v/>
      </c>
      <c r="J2281" s="41" t="str">
        <f t="shared" si="318"/>
        <v/>
      </c>
      <c r="K2281" s="268"/>
      <c r="L2281" s="268"/>
      <c r="M2281" s="268"/>
      <c r="N2281" s="269"/>
      <c r="O2281" s="269"/>
      <c r="P2281" s="269"/>
      <c r="Q2281" s="270"/>
      <c r="R2281" s="271"/>
      <c r="S2281" s="268"/>
      <c r="T2281" s="268"/>
      <c r="U2281" s="268"/>
      <c r="V2281" s="268"/>
      <c r="W2281" s="65" t="str">
        <f t="shared" si="319"/>
        <v/>
      </c>
      <c r="X2281" s="65" t="str">
        <f t="shared" si="320"/>
        <v/>
      </c>
      <c r="Y2281" s="65" t="str">
        <f t="shared" si="321"/>
        <v/>
      </c>
      <c r="Z2281" s="65" t="str">
        <f t="shared" si="322"/>
        <v/>
      </c>
      <c r="AA2281" s="65" t="str">
        <f t="shared" si="323"/>
        <v/>
      </c>
    </row>
    <row r="2282" spans="1:27" x14ac:dyDescent="0.25">
      <c r="A2282" s="40" t="str">
        <f>IF(G2282="","",1*ISERROR(VLOOKUP(G2282,G$1:G2281,1,FALSE)))</f>
        <v/>
      </c>
      <c r="B2282" s="40" t="str">
        <f>IF(A2282=0,0,IF(A2282="","",SUM(A$2:A2282)))</f>
        <v/>
      </c>
      <c r="C2282" s="41" t="str">
        <f>IF(H2282="","",1*ISERROR(VLOOKUP(H2282,H$1:H2281,1,FALSE)))</f>
        <v/>
      </c>
      <c r="D2282" s="40" t="str">
        <f>IF(C2282=0,0,IF(C2282="","",SUM(C$2:C2282)))</f>
        <v/>
      </c>
      <c r="E2282" s="41" t="str">
        <f>IF(H2282=0,0,IF(C2282="","",SUM(C$11:C2282)))</f>
        <v/>
      </c>
      <c r="F2282" s="41" t="str">
        <f>IF(H2282="","",COUNTIF(H$11:H2282,"="&amp;H2282))</f>
        <v/>
      </c>
      <c r="G2282" s="41" t="str">
        <f t="shared" si="315"/>
        <v/>
      </c>
      <c r="H2282" s="41" t="str">
        <f t="shared" si="316"/>
        <v/>
      </c>
      <c r="I2282" s="41" t="str">
        <f t="shared" si="317"/>
        <v/>
      </c>
      <c r="J2282" s="41" t="str">
        <f t="shared" si="318"/>
        <v/>
      </c>
      <c r="K2282" s="268"/>
      <c r="L2282" s="268"/>
      <c r="M2282" s="268"/>
      <c r="N2282" s="269"/>
      <c r="O2282" s="269"/>
      <c r="P2282" s="269"/>
      <c r="Q2282" s="270"/>
      <c r="R2282" s="271"/>
      <c r="S2282" s="268"/>
      <c r="T2282" s="268"/>
      <c r="U2282" s="268"/>
      <c r="V2282" s="268"/>
      <c r="W2282" s="65" t="str">
        <f t="shared" si="319"/>
        <v/>
      </c>
      <c r="X2282" s="65" t="str">
        <f t="shared" si="320"/>
        <v/>
      </c>
      <c r="Y2282" s="65" t="str">
        <f t="shared" si="321"/>
        <v/>
      </c>
      <c r="Z2282" s="65" t="str">
        <f t="shared" si="322"/>
        <v/>
      </c>
      <c r="AA2282" s="65" t="str">
        <f t="shared" si="323"/>
        <v/>
      </c>
    </row>
    <row r="2283" spans="1:27" x14ac:dyDescent="0.25">
      <c r="A2283" s="40" t="str">
        <f>IF(G2283="","",1*ISERROR(VLOOKUP(G2283,G$1:G2282,1,FALSE)))</f>
        <v/>
      </c>
      <c r="B2283" s="40" t="str">
        <f>IF(A2283=0,0,IF(A2283="","",SUM(A$2:A2283)))</f>
        <v/>
      </c>
      <c r="C2283" s="41" t="str">
        <f>IF(H2283="","",1*ISERROR(VLOOKUP(H2283,H$1:H2282,1,FALSE)))</f>
        <v/>
      </c>
      <c r="D2283" s="40" t="str">
        <f>IF(C2283=0,0,IF(C2283="","",SUM(C$2:C2283)))</f>
        <v/>
      </c>
      <c r="E2283" s="41" t="str">
        <f>IF(H2283=0,0,IF(C2283="","",SUM(C$11:C2283)))</f>
        <v/>
      </c>
      <c r="F2283" s="41" t="str">
        <f>IF(H2283="","",COUNTIF(H$11:H2283,"="&amp;H2283))</f>
        <v/>
      </c>
      <c r="G2283" s="41" t="str">
        <f t="shared" si="315"/>
        <v/>
      </c>
      <c r="H2283" s="41" t="str">
        <f t="shared" si="316"/>
        <v/>
      </c>
      <c r="I2283" s="41" t="str">
        <f t="shared" si="317"/>
        <v/>
      </c>
      <c r="J2283" s="41" t="str">
        <f t="shared" si="318"/>
        <v/>
      </c>
      <c r="K2283" s="268"/>
      <c r="L2283" s="268"/>
      <c r="M2283" s="268"/>
      <c r="N2283" s="269"/>
      <c r="O2283" s="269"/>
      <c r="P2283" s="269"/>
      <c r="Q2283" s="270"/>
      <c r="R2283" s="271"/>
      <c r="S2283" s="268"/>
      <c r="T2283" s="268"/>
      <c r="U2283" s="268"/>
      <c r="V2283" s="268"/>
      <c r="W2283" s="65" t="str">
        <f t="shared" si="319"/>
        <v/>
      </c>
      <c r="X2283" s="65" t="str">
        <f t="shared" si="320"/>
        <v/>
      </c>
      <c r="Y2283" s="65" t="str">
        <f t="shared" si="321"/>
        <v/>
      </c>
      <c r="Z2283" s="65" t="str">
        <f t="shared" si="322"/>
        <v/>
      </c>
      <c r="AA2283" s="65" t="str">
        <f t="shared" si="323"/>
        <v/>
      </c>
    </row>
    <row r="2284" spans="1:27" x14ac:dyDescent="0.25">
      <c r="A2284" s="40" t="str">
        <f>IF(G2284="","",1*ISERROR(VLOOKUP(G2284,G$1:G2283,1,FALSE)))</f>
        <v/>
      </c>
      <c r="B2284" s="40" t="str">
        <f>IF(A2284=0,0,IF(A2284="","",SUM(A$2:A2284)))</f>
        <v/>
      </c>
      <c r="C2284" s="41" t="str">
        <f>IF(H2284="","",1*ISERROR(VLOOKUP(H2284,H$1:H2283,1,FALSE)))</f>
        <v/>
      </c>
      <c r="D2284" s="40" t="str">
        <f>IF(C2284=0,0,IF(C2284="","",SUM(C$2:C2284)))</f>
        <v/>
      </c>
      <c r="E2284" s="41" t="str">
        <f>IF(H2284=0,0,IF(C2284="","",SUM(C$11:C2284)))</f>
        <v/>
      </c>
      <c r="F2284" s="41" t="str">
        <f>IF(H2284="","",COUNTIF(H$11:H2284,"="&amp;H2284))</f>
        <v/>
      </c>
      <c r="G2284" s="41" t="str">
        <f t="shared" si="315"/>
        <v/>
      </c>
      <c r="H2284" s="41" t="str">
        <f t="shared" si="316"/>
        <v/>
      </c>
      <c r="I2284" s="41" t="str">
        <f t="shared" si="317"/>
        <v/>
      </c>
      <c r="J2284" s="41" t="str">
        <f t="shared" si="318"/>
        <v/>
      </c>
      <c r="K2284" s="268"/>
      <c r="L2284" s="268"/>
      <c r="M2284" s="268"/>
      <c r="N2284" s="269"/>
      <c r="O2284" s="269"/>
      <c r="P2284" s="269"/>
      <c r="Q2284" s="270"/>
      <c r="R2284" s="271"/>
      <c r="S2284" s="268"/>
      <c r="T2284" s="268"/>
      <c r="U2284" s="268"/>
      <c r="V2284" s="268"/>
      <c r="W2284" s="65" t="str">
        <f t="shared" si="319"/>
        <v/>
      </c>
      <c r="X2284" s="65" t="str">
        <f t="shared" si="320"/>
        <v/>
      </c>
      <c r="Y2284" s="65" t="str">
        <f t="shared" si="321"/>
        <v/>
      </c>
      <c r="Z2284" s="65" t="str">
        <f t="shared" si="322"/>
        <v/>
      </c>
      <c r="AA2284" s="65" t="str">
        <f t="shared" si="323"/>
        <v/>
      </c>
    </row>
    <row r="2285" spans="1:27" x14ac:dyDescent="0.25">
      <c r="A2285" s="40" t="str">
        <f>IF(G2285="","",1*ISERROR(VLOOKUP(G2285,G$1:G2284,1,FALSE)))</f>
        <v/>
      </c>
      <c r="B2285" s="40" t="str">
        <f>IF(A2285=0,0,IF(A2285="","",SUM(A$2:A2285)))</f>
        <v/>
      </c>
      <c r="C2285" s="41" t="str">
        <f>IF(H2285="","",1*ISERROR(VLOOKUP(H2285,H$1:H2284,1,FALSE)))</f>
        <v/>
      </c>
      <c r="D2285" s="40" t="str">
        <f>IF(C2285=0,0,IF(C2285="","",SUM(C$2:C2285)))</f>
        <v/>
      </c>
      <c r="E2285" s="41" t="str">
        <f>IF(H2285=0,0,IF(C2285="","",SUM(C$11:C2285)))</f>
        <v/>
      </c>
      <c r="F2285" s="41" t="str">
        <f>IF(H2285="","",COUNTIF(H$11:H2285,"="&amp;H2285))</f>
        <v/>
      </c>
      <c r="G2285" s="41" t="str">
        <f t="shared" si="315"/>
        <v/>
      </c>
      <c r="H2285" s="41" t="str">
        <f t="shared" si="316"/>
        <v/>
      </c>
      <c r="I2285" s="41" t="str">
        <f t="shared" si="317"/>
        <v/>
      </c>
      <c r="J2285" s="41" t="str">
        <f t="shared" si="318"/>
        <v/>
      </c>
      <c r="K2285" s="268"/>
      <c r="L2285" s="268"/>
      <c r="M2285" s="268"/>
      <c r="N2285" s="269"/>
      <c r="O2285" s="269"/>
      <c r="P2285" s="269"/>
      <c r="Q2285" s="270"/>
      <c r="R2285" s="271"/>
      <c r="S2285" s="268"/>
      <c r="T2285" s="268"/>
      <c r="U2285" s="268"/>
      <c r="V2285" s="268"/>
      <c r="W2285" s="65" t="str">
        <f t="shared" si="319"/>
        <v/>
      </c>
      <c r="X2285" s="65" t="str">
        <f t="shared" si="320"/>
        <v/>
      </c>
      <c r="Y2285" s="65" t="str">
        <f t="shared" si="321"/>
        <v/>
      </c>
      <c r="Z2285" s="65" t="str">
        <f t="shared" si="322"/>
        <v/>
      </c>
      <c r="AA2285" s="65" t="str">
        <f t="shared" si="323"/>
        <v/>
      </c>
    </row>
    <row r="2286" spans="1:27" x14ac:dyDescent="0.25">
      <c r="A2286" s="40" t="str">
        <f>IF(G2286="","",1*ISERROR(VLOOKUP(G2286,G$1:G2285,1,FALSE)))</f>
        <v/>
      </c>
      <c r="B2286" s="40" t="str">
        <f>IF(A2286=0,0,IF(A2286="","",SUM(A$2:A2286)))</f>
        <v/>
      </c>
      <c r="C2286" s="41" t="str">
        <f>IF(H2286="","",1*ISERROR(VLOOKUP(H2286,H$1:H2285,1,FALSE)))</f>
        <v/>
      </c>
      <c r="D2286" s="40" t="str">
        <f>IF(C2286=0,0,IF(C2286="","",SUM(C$2:C2286)))</f>
        <v/>
      </c>
      <c r="E2286" s="41" t="str">
        <f>IF(H2286=0,0,IF(C2286="","",SUM(C$11:C2286)))</f>
        <v/>
      </c>
      <c r="F2286" s="41" t="str">
        <f>IF(H2286="","",COUNTIF(H$11:H2286,"="&amp;H2286))</f>
        <v/>
      </c>
      <c r="G2286" s="41" t="str">
        <f t="shared" si="315"/>
        <v/>
      </c>
      <c r="H2286" s="41" t="str">
        <f t="shared" si="316"/>
        <v/>
      </c>
      <c r="I2286" s="41" t="str">
        <f t="shared" si="317"/>
        <v/>
      </c>
      <c r="J2286" s="41" t="str">
        <f t="shared" si="318"/>
        <v/>
      </c>
      <c r="K2286" s="268"/>
      <c r="L2286" s="268"/>
      <c r="M2286" s="268"/>
      <c r="N2286" s="269"/>
      <c r="O2286" s="269"/>
      <c r="P2286" s="269"/>
      <c r="Q2286" s="270"/>
      <c r="R2286" s="271"/>
      <c r="S2286" s="268"/>
      <c r="T2286" s="268"/>
      <c r="U2286" s="268"/>
      <c r="V2286" s="268"/>
      <c r="W2286" s="65" t="str">
        <f t="shared" si="319"/>
        <v/>
      </c>
      <c r="X2286" s="65" t="str">
        <f t="shared" si="320"/>
        <v/>
      </c>
      <c r="Y2286" s="65" t="str">
        <f t="shared" si="321"/>
        <v/>
      </c>
      <c r="Z2286" s="65" t="str">
        <f t="shared" si="322"/>
        <v/>
      </c>
      <c r="AA2286" s="65" t="str">
        <f t="shared" si="323"/>
        <v/>
      </c>
    </row>
    <row r="2287" spans="1:27" x14ac:dyDescent="0.25">
      <c r="A2287" s="40" t="str">
        <f>IF(G2287="","",1*ISERROR(VLOOKUP(G2287,G$1:G2286,1,FALSE)))</f>
        <v/>
      </c>
      <c r="B2287" s="40" t="str">
        <f>IF(A2287=0,0,IF(A2287="","",SUM(A$2:A2287)))</f>
        <v/>
      </c>
      <c r="C2287" s="41" t="str">
        <f>IF(H2287="","",1*ISERROR(VLOOKUP(H2287,H$1:H2286,1,FALSE)))</f>
        <v/>
      </c>
      <c r="D2287" s="40" t="str">
        <f>IF(C2287=0,0,IF(C2287="","",SUM(C$2:C2287)))</f>
        <v/>
      </c>
      <c r="E2287" s="41" t="str">
        <f>IF(H2287=0,0,IF(C2287="","",SUM(C$11:C2287)))</f>
        <v/>
      </c>
      <c r="F2287" s="41" t="str">
        <f>IF(H2287="","",COUNTIF(H$11:H2287,"="&amp;H2287))</f>
        <v/>
      </c>
      <c r="G2287" s="41" t="str">
        <f t="shared" si="315"/>
        <v/>
      </c>
      <c r="H2287" s="41" t="str">
        <f t="shared" si="316"/>
        <v/>
      </c>
      <c r="I2287" s="41" t="str">
        <f t="shared" si="317"/>
        <v/>
      </c>
      <c r="J2287" s="41" t="str">
        <f t="shared" si="318"/>
        <v/>
      </c>
      <c r="K2287" s="268"/>
      <c r="L2287" s="268"/>
      <c r="M2287" s="268"/>
      <c r="N2287" s="269"/>
      <c r="O2287" s="269"/>
      <c r="P2287" s="269"/>
      <c r="Q2287" s="270"/>
      <c r="R2287" s="271"/>
      <c r="S2287" s="268"/>
      <c r="T2287" s="268"/>
      <c r="U2287" s="268"/>
      <c r="V2287" s="268"/>
      <c r="W2287" s="65" t="str">
        <f t="shared" si="319"/>
        <v/>
      </c>
      <c r="X2287" s="65" t="str">
        <f t="shared" si="320"/>
        <v/>
      </c>
      <c r="Y2287" s="65" t="str">
        <f t="shared" si="321"/>
        <v/>
      </c>
      <c r="Z2287" s="65" t="str">
        <f t="shared" si="322"/>
        <v/>
      </c>
      <c r="AA2287" s="65" t="str">
        <f t="shared" si="323"/>
        <v/>
      </c>
    </row>
    <row r="2288" spans="1:27" x14ac:dyDescent="0.25">
      <c r="A2288" s="40" t="str">
        <f>IF(G2288="","",1*ISERROR(VLOOKUP(G2288,G$1:G2287,1,FALSE)))</f>
        <v/>
      </c>
      <c r="B2288" s="40" t="str">
        <f>IF(A2288=0,0,IF(A2288="","",SUM(A$2:A2288)))</f>
        <v/>
      </c>
      <c r="C2288" s="41" t="str">
        <f>IF(H2288="","",1*ISERROR(VLOOKUP(H2288,H$1:H2287,1,FALSE)))</f>
        <v/>
      </c>
      <c r="D2288" s="40" t="str">
        <f>IF(C2288=0,0,IF(C2288="","",SUM(C$2:C2288)))</f>
        <v/>
      </c>
      <c r="E2288" s="41" t="str">
        <f>IF(H2288=0,0,IF(C2288="","",SUM(C$11:C2288)))</f>
        <v/>
      </c>
      <c r="F2288" s="41" t="str">
        <f>IF(H2288="","",COUNTIF(H$11:H2288,"="&amp;H2288))</f>
        <v/>
      </c>
      <c r="G2288" s="41" t="str">
        <f t="shared" si="315"/>
        <v/>
      </c>
      <c r="H2288" s="41" t="str">
        <f t="shared" si="316"/>
        <v/>
      </c>
      <c r="I2288" s="41" t="str">
        <f t="shared" si="317"/>
        <v/>
      </c>
      <c r="J2288" s="41" t="str">
        <f t="shared" si="318"/>
        <v/>
      </c>
      <c r="K2288" s="268"/>
      <c r="L2288" s="268"/>
      <c r="M2288" s="268"/>
      <c r="N2288" s="269"/>
      <c r="O2288" s="269"/>
      <c r="P2288" s="269"/>
      <c r="Q2288" s="270"/>
      <c r="R2288" s="271"/>
      <c r="S2288" s="268"/>
      <c r="T2288" s="268"/>
      <c r="U2288" s="268"/>
      <c r="V2288" s="268"/>
      <c r="W2288" s="65" t="str">
        <f t="shared" si="319"/>
        <v/>
      </c>
      <c r="X2288" s="65" t="str">
        <f t="shared" si="320"/>
        <v/>
      </c>
      <c r="Y2288" s="65" t="str">
        <f t="shared" si="321"/>
        <v/>
      </c>
      <c r="Z2288" s="65" t="str">
        <f t="shared" si="322"/>
        <v/>
      </c>
      <c r="AA2288" s="65" t="str">
        <f t="shared" si="323"/>
        <v/>
      </c>
    </row>
    <row r="2289" spans="1:27" x14ac:dyDescent="0.25">
      <c r="A2289" s="40" t="str">
        <f>IF(G2289="","",1*ISERROR(VLOOKUP(G2289,G$1:G2288,1,FALSE)))</f>
        <v/>
      </c>
      <c r="B2289" s="40" t="str">
        <f>IF(A2289=0,0,IF(A2289="","",SUM(A$2:A2289)))</f>
        <v/>
      </c>
      <c r="C2289" s="41" t="str">
        <f>IF(H2289="","",1*ISERROR(VLOOKUP(H2289,H$1:H2288,1,FALSE)))</f>
        <v/>
      </c>
      <c r="D2289" s="40" t="str">
        <f>IF(C2289=0,0,IF(C2289="","",SUM(C$2:C2289)))</f>
        <v/>
      </c>
      <c r="E2289" s="41" t="str">
        <f>IF(H2289=0,0,IF(C2289="","",SUM(C$11:C2289)))</f>
        <v/>
      </c>
      <c r="F2289" s="41" t="str">
        <f>IF(H2289="","",COUNTIF(H$11:H2289,"="&amp;H2289))</f>
        <v/>
      </c>
      <c r="G2289" s="41" t="str">
        <f t="shared" si="315"/>
        <v/>
      </c>
      <c r="H2289" s="41" t="str">
        <f t="shared" si="316"/>
        <v/>
      </c>
      <c r="I2289" s="41" t="str">
        <f t="shared" si="317"/>
        <v/>
      </c>
      <c r="J2289" s="41" t="str">
        <f t="shared" si="318"/>
        <v/>
      </c>
      <c r="K2289" s="268"/>
      <c r="L2289" s="268"/>
      <c r="M2289" s="268"/>
      <c r="N2289" s="269"/>
      <c r="O2289" s="269"/>
      <c r="P2289" s="269"/>
      <c r="Q2289" s="270"/>
      <c r="R2289" s="271"/>
      <c r="S2289" s="268"/>
      <c r="T2289" s="268"/>
      <c r="U2289" s="268"/>
      <c r="V2289" s="268"/>
      <c r="W2289" s="65" t="str">
        <f t="shared" si="319"/>
        <v/>
      </c>
      <c r="X2289" s="65" t="str">
        <f t="shared" si="320"/>
        <v/>
      </c>
      <c r="Y2289" s="65" t="str">
        <f t="shared" si="321"/>
        <v/>
      </c>
      <c r="Z2289" s="65" t="str">
        <f t="shared" si="322"/>
        <v/>
      </c>
      <c r="AA2289" s="65" t="str">
        <f t="shared" si="323"/>
        <v/>
      </c>
    </row>
    <row r="2290" spans="1:27" x14ac:dyDescent="0.25">
      <c r="A2290" s="40" t="str">
        <f>IF(G2290="","",1*ISERROR(VLOOKUP(G2290,G$1:G2289,1,FALSE)))</f>
        <v/>
      </c>
      <c r="B2290" s="40" t="str">
        <f>IF(A2290=0,0,IF(A2290="","",SUM(A$2:A2290)))</f>
        <v/>
      </c>
      <c r="C2290" s="41" t="str">
        <f>IF(H2290="","",1*ISERROR(VLOOKUP(H2290,H$1:H2289,1,FALSE)))</f>
        <v/>
      </c>
      <c r="D2290" s="40" t="str">
        <f>IF(C2290=0,0,IF(C2290="","",SUM(C$2:C2290)))</f>
        <v/>
      </c>
      <c r="E2290" s="41" t="str">
        <f>IF(H2290=0,0,IF(C2290="","",SUM(C$11:C2290)))</f>
        <v/>
      </c>
      <c r="F2290" s="41" t="str">
        <f>IF(H2290="","",COUNTIF(H$11:H2290,"="&amp;H2290))</f>
        <v/>
      </c>
      <c r="G2290" s="41" t="str">
        <f t="shared" si="315"/>
        <v/>
      </c>
      <c r="H2290" s="41" t="str">
        <f t="shared" si="316"/>
        <v/>
      </c>
      <c r="I2290" s="41" t="str">
        <f t="shared" si="317"/>
        <v/>
      </c>
      <c r="J2290" s="41" t="str">
        <f t="shared" si="318"/>
        <v/>
      </c>
      <c r="K2290" s="268"/>
      <c r="L2290" s="268"/>
      <c r="M2290" s="268"/>
      <c r="N2290" s="269"/>
      <c r="O2290" s="269"/>
      <c r="P2290" s="269"/>
      <c r="Q2290" s="270"/>
      <c r="R2290" s="271"/>
      <c r="S2290" s="268"/>
      <c r="T2290" s="268"/>
      <c r="U2290" s="268"/>
      <c r="V2290" s="268"/>
      <c r="W2290" s="65" t="str">
        <f t="shared" si="319"/>
        <v/>
      </c>
      <c r="X2290" s="65" t="str">
        <f t="shared" si="320"/>
        <v/>
      </c>
      <c r="Y2290" s="65" t="str">
        <f t="shared" si="321"/>
        <v/>
      </c>
      <c r="Z2290" s="65" t="str">
        <f t="shared" si="322"/>
        <v/>
      </c>
      <c r="AA2290" s="65" t="str">
        <f t="shared" si="323"/>
        <v/>
      </c>
    </row>
    <row r="2291" spans="1:27" x14ac:dyDescent="0.25">
      <c r="A2291" s="40" t="str">
        <f>IF(G2291="","",1*ISERROR(VLOOKUP(G2291,G$1:G2290,1,FALSE)))</f>
        <v/>
      </c>
      <c r="B2291" s="40" t="str">
        <f>IF(A2291=0,0,IF(A2291="","",SUM(A$2:A2291)))</f>
        <v/>
      </c>
      <c r="C2291" s="41" t="str">
        <f>IF(H2291="","",1*ISERROR(VLOOKUP(H2291,H$1:H2290,1,FALSE)))</f>
        <v/>
      </c>
      <c r="D2291" s="40" t="str">
        <f>IF(C2291=0,0,IF(C2291="","",SUM(C$2:C2291)))</f>
        <v/>
      </c>
      <c r="E2291" s="41" t="str">
        <f>IF(H2291=0,0,IF(C2291="","",SUM(C$11:C2291)))</f>
        <v/>
      </c>
      <c r="F2291" s="41" t="str">
        <f>IF(H2291="","",COUNTIF(H$11:H2291,"="&amp;H2291))</f>
        <v/>
      </c>
      <c r="G2291" s="41" t="str">
        <f t="shared" si="315"/>
        <v/>
      </c>
      <c r="H2291" s="41" t="str">
        <f t="shared" si="316"/>
        <v/>
      </c>
      <c r="I2291" s="41" t="str">
        <f t="shared" si="317"/>
        <v/>
      </c>
      <c r="J2291" s="41" t="str">
        <f t="shared" si="318"/>
        <v/>
      </c>
      <c r="K2291" s="268"/>
      <c r="L2291" s="268"/>
      <c r="M2291" s="268"/>
      <c r="N2291" s="269"/>
      <c r="O2291" s="269"/>
      <c r="P2291" s="269"/>
      <c r="Q2291" s="270"/>
      <c r="R2291" s="271"/>
      <c r="S2291" s="268"/>
      <c r="T2291" s="268"/>
      <c r="U2291" s="268"/>
      <c r="V2291" s="268"/>
      <c r="W2291" s="65" t="str">
        <f t="shared" si="319"/>
        <v/>
      </c>
      <c r="X2291" s="65" t="str">
        <f t="shared" si="320"/>
        <v/>
      </c>
      <c r="Y2291" s="65" t="str">
        <f t="shared" si="321"/>
        <v/>
      </c>
      <c r="Z2291" s="65" t="str">
        <f t="shared" si="322"/>
        <v/>
      </c>
      <c r="AA2291" s="65" t="str">
        <f t="shared" si="323"/>
        <v/>
      </c>
    </row>
    <row r="2292" spans="1:27" x14ac:dyDescent="0.25">
      <c r="A2292" s="40" t="str">
        <f>IF(G2292="","",1*ISERROR(VLOOKUP(G2292,G$1:G2291,1,FALSE)))</f>
        <v/>
      </c>
      <c r="B2292" s="40" t="str">
        <f>IF(A2292=0,0,IF(A2292="","",SUM(A$2:A2292)))</f>
        <v/>
      </c>
      <c r="C2292" s="41" t="str">
        <f>IF(H2292="","",1*ISERROR(VLOOKUP(H2292,H$1:H2291,1,FALSE)))</f>
        <v/>
      </c>
      <c r="D2292" s="40" t="str">
        <f>IF(C2292=0,0,IF(C2292="","",SUM(C$2:C2292)))</f>
        <v/>
      </c>
      <c r="E2292" s="41" t="str">
        <f>IF(H2292=0,0,IF(C2292="","",SUM(C$11:C2292)))</f>
        <v/>
      </c>
      <c r="F2292" s="41" t="str">
        <f>IF(H2292="","",COUNTIF(H$11:H2292,"="&amp;H2292))</f>
        <v/>
      </c>
      <c r="G2292" s="41" t="str">
        <f t="shared" si="315"/>
        <v/>
      </c>
      <c r="H2292" s="41" t="str">
        <f t="shared" si="316"/>
        <v/>
      </c>
      <c r="I2292" s="41" t="str">
        <f t="shared" si="317"/>
        <v/>
      </c>
      <c r="J2292" s="41" t="str">
        <f t="shared" si="318"/>
        <v/>
      </c>
      <c r="K2292" s="268"/>
      <c r="L2292" s="268"/>
      <c r="M2292" s="268"/>
      <c r="N2292" s="269"/>
      <c r="O2292" s="269"/>
      <c r="P2292" s="269"/>
      <c r="Q2292" s="270"/>
      <c r="R2292" s="271"/>
      <c r="S2292" s="268"/>
      <c r="T2292" s="268"/>
      <c r="U2292" s="268"/>
      <c r="V2292" s="268"/>
      <c r="W2292" s="65" t="str">
        <f t="shared" si="319"/>
        <v/>
      </c>
      <c r="X2292" s="65" t="str">
        <f t="shared" si="320"/>
        <v/>
      </c>
      <c r="Y2292" s="65" t="str">
        <f t="shared" si="321"/>
        <v/>
      </c>
      <c r="Z2292" s="65" t="str">
        <f t="shared" si="322"/>
        <v/>
      </c>
      <c r="AA2292" s="65" t="str">
        <f t="shared" si="323"/>
        <v/>
      </c>
    </row>
    <row r="2293" spans="1:27" x14ac:dyDescent="0.25">
      <c r="A2293" s="40" t="str">
        <f>IF(G2293="","",1*ISERROR(VLOOKUP(G2293,G$1:G2292,1,FALSE)))</f>
        <v/>
      </c>
      <c r="B2293" s="40" t="str">
        <f>IF(A2293=0,0,IF(A2293="","",SUM(A$2:A2293)))</f>
        <v/>
      </c>
      <c r="C2293" s="41" t="str">
        <f>IF(H2293="","",1*ISERROR(VLOOKUP(H2293,H$1:H2292,1,FALSE)))</f>
        <v/>
      </c>
      <c r="D2293" s="40" t="str">
        <f>IF(C2293=0,0,IF(C2293="","",SUM(C$2:C2293)))</f>
        <v/>
      </c>
      <c r="E2293" s="41" t="str">
        <f>IF(H2293=0,0,IF(C2293="","",SUM(C$11:C2293)))</f>
        <v/>
      </c>
      <c r="F2293" s="41" t="str">
        <f>IF(H2293="","",COUNTIF(H$11:H2293,"="&amp;H2293))</f>
        <v/>
      </c>
      <c r="G2293" s="41" t="str">
        <f t="shared" si="315"/>
        <v/>
      </c>
      <c r="H2293" s="41" t="str">
        <f t="shared" si="316"/>
        <v/>
      </c>
      <c r="I2293" s="41" t="str">
        <f t="shared" si="317"/>
        <v/>
      </c>
      <c r="J2293" s="41" t="str">
        <f t="shared" si="318"/>
        <v/>
      </c>
      <c r="K2293" s="268"/>
      <c r="L2293" s="268"/>
      <c r="M2293" s="268"/>
      <c r="N2293" s="269"/>
      <c r="O2293" s="269"/>
      <c r="P2293" s="269"/>
      <c r="Q2293" s="270"/>
      <c r="R2293" s="271"/>
      <c r="S2293" s="268"/>
      <c r="T2293" s="268"/>
      <c r="U2293" s="268"/>
      <c r="V2293" s="268"/>
      <c r="W2293" s="65" t="str">
        <f t="shared" si="319"/>
        <v/>
      </c>
      <c r="X2293" s="65" t="str">
        <f t="shared" si="320"/>
        <v/>
      </c>
      <c r="Y2293" s="65" t="str">
        <f t="shared" si="321"/>
        <v/>
      </c>
      <c r="Z2293" s="65" t="str">
        <f t="shared" si="322"/>
        <v/>
      </c>
      <c r="AA2293" s="65" t="str">
        <f t="shared" si="323"/>
        <v/>
      </c>
    </row>
    <row r="2294" spans="1:27" x14ac:dyDescent="0.25">
      <c r="A2294" s="40" t="str">
        <f>IF(G2294="","",1*ISERROR(VLOOKUP(G2294,G$1:G2293,1,FALSE)))</f>
        <v/>
      </c>
      <c r="B2294" s="40" t="str">
        <f>IF(A2294=0,0,IF(A2294="","",SUM(A$2:A2294)))</f>
        <v/>
      </c>
      <c r="C2294" s="41" t="str">
        <f>IF(H2294="","",1*ISERROR(VLOOKUP(H2294,H$1:H2293,1,FALSE)))</f>
        <v/>
      </c>
      <c r="D2294" s="40" t="str">
        <f>IF(C2294=0,0,IF(C2294="","",SUM(C$2:C2294)))</f>
        <v/>
      </c>
      <c r="E2294" s="41" t="str">
        <f>IF(H2294=0,0,IF(C2294="","",SUM(C$11:C2294)))</f>
        <v/>
      </c>
      <c r="F2294" s="41" t="str">
        <f>IF(H2294="","",COUNTIF(H$11:H2294,"="&amp;H2294))</f>
        <v/>
      </c>
      <c r="G2294" s="41" t="str">
        <f t="shared" si="315"/>
        <v/>
      </c>
      <c r="H2294" s="41" t="str">
        <f t="shared" si="316"/>
        <v/>
      </c>
      <c r="I2294" s="41" t="str">
        <f t="shared" si="317"/>
        <v/>
      </c>
      <c r="J2294" s="41" t="str">
        <f t="shared" si="318"/>
        <v/>
      </c>
      <c r="K2294" s="268"/>
      <c r="L2294" s="268"/>
      <c r="M2294" s="268"/>
      <c r="N2294" s="269"/>
      <c r="O2294" s="269"/>
      <c r="P2294" s="269"/>
      <c r="Q2294" s="270"/>
      <c r="R2294" s="271"/>
      <c r="S2294" s="268"/>
      <c r="T2294" s="268"/>
      <c r="U2294" s="268"/>
      <c r="V2294" s="268"/>
      <c r="W2294" s="65" t="str">
        <f t="shared" si="319"/>
        <v/>
      </c>
      <c r="X2294" s="65" t="str">
        <f t="shared" si="320"/>
        <v/>
      </c>
      <c r="Y2294" s="65" t="str">
        <f t="shared" si="321"/>
        <v/>
      </c>
      <c r="Z2294" s="65" t="str">
        <f t="shared" si="322"/>
        <v/>
      </c>
      <c r="AA2294" s="65" t="str">
        <f t="shared" si="323"/>
        <v/>
      </c>
    </row>
    <row r="2295" spans="1:27" x14ac:dyDescent="0.25">
      <c r="A2295" s="40" t="str">
        <f>IF(G2295="","",1*ISERROR(VLOOKUP(G2295,G$1:G2294,1,FALSE)))</f>
        <v/>
      </c>
      <c r="B2295" s="40" t="str">
        <f>IF(A2295=0,0,IF(A2295="","",SUM(A$2:A2295)))</f>
        <v/>
      </c>
      <c r="C2295" s="41" t="str">
        <f>IF(H2295="","",1*ISERROR(VLOOKUP(H2295,H$1:H2294,1,FALSE)))</f>
        <v/>
      </c>
      <c r="D2295" s="40" t="str">
        <f>IF(C2295=0,0,IF(C2295="","",SUM(C$2:C2295)))</f>
        <v/>
      </c>
      <c r="E2295" s="41" t="str">
        <f>IF(H2295=0,0,IF(C2295="","",SUM(C$11:C2295)))</f>
        <v/>
      </c>
      <c r="F2295" s="41" t="str">
        <f>IF(H2295="","",COUNTIF(H$11:H2295,"="&amp;H2295))</f>
        <v/>
      </c>
      <c r="G2295" s="41" t="str">
        <f t="shared" si="315"/>
        <v/>
      </c>
      <c r="H2295" s="41" t="str">
        <f t="shared" si="316"/>
        <v/>
      </c>
      <c r="I2295" s="41" t="str">
        <f t="shared" si="317"/>
        <v/>
      </c>
      <c r="J2295" s="41" t="str">
        <f t="shared" si="318"/>
        <v/>
      </c>
      <c r="K2295" s="268"/>
      <c r="L2295" s="268"/>
      <c r="M2295" s="268"/>
      <c r="N2295" s="269"/>
      <c r="O2295" s="269"/>
      <c r="P2295" s="269"/>
      <c r="Q2295" s="270"/>
      <c r="R2295" s="271"/>
      <c r="S2295" s="268"/>
      <c r="T2295" s="268"/>
      <c r="U2295" s="268"/>
      <c r="V2295" s="268"/>
      <c r="W2295" s="65" t="str">
        <f t="shared" si="319"/>
        <v/>
      </c>
      <c r="X2295" s="65" t="str">
        <f t="shared" si="320"/>
        <v/>
      </c>
      <c r="Y2295" s="65" t="str">
        <f t="shared" si="321"/>
        <v/>
      </c>
      <c r="Z2295" s="65" t="str">
        <f t="shared" si="322"/>
        <v/>
      </c>
      <c r="AA2295" s="65" t="str">
        <f t="shared" si="323"/>
        <v/>
      </c>
    </row>
    <row r="2296" spans="1:27" x14ac:dyDescent="0.25">
      <c r="A2296" s="40" t="str">
        <f>IF(G2296="","",1*ISERROR(VLOOKUP(G2296,G$1:G2295,1,FALSE)))</f>
        <v/>
      </c>
      <c r="B2296" s="40" t="str">
        <f>IF(A2296=0,0,IF(A2296="","",SUM(A$2:A2296)))</f>
        <v/>
      </c>
      <c r="C2296" s="41" t="str">
        <f>IF(H2296="","",1*ISERROR(VLOOKUP(H2296,H$1:H2295,1,FALSE)))</f>
        <v/>
      </c>
      <c r="D2296" s="40" t="str">
        <f>IF(C2296=0,0,IF(C2296="","",SUM(C$2:C2296)))</f>
        <v/>
      </c>
      <c r="E2296" s="41" t="str">
        <f>IF(H2296=0,0,IF(C2296="","",SUM(C$11:C2296)))</f>
        <v/>
      </c>
      <c r="F2296" s="41" t="str">
        <f>IF(H2296="","",COUNTIF(H$11:H2296,"="&amp;H2296))</f>
        <v/>
      </c>
      <c r="G2296" s="41" t="str">
        <f t="shared" si="315"/>
        <v/>
      </c>
      <c r="H2296" s="41" t="str">
        <f t="shared" si="316"/>
        <v/>
      </c>
      <c r="I2296" s="41" t="str">
        <f t="shared" si="317"/>
        <v/>
      </c>
      <c r="J2296" s="41" t="str">
        <f t="shared" si="318"/>
        <v/>
      </c>
      <c r="K2296" s="268"/>
      <c r="L2296" s="268"/>
      <c r="M2296" s="268"/>
      <c r="N2296" s="269"/>
      <c r="O2296" s="269"/>
      <c r="P2296" s="269"/>
      <c r="Q2296" s="270"/>
      <c r="R2296" s="271"/>
      <c r="S2296" s="268"/>
      <c r="T2296" s="268"/>
      <c r="U2296" s="268"/>
      <c r="V2296" s="268"/>
      <c r="W2296" s="65" t="str">
        <f t="shared" si="319"/>
        <v/>
      </c>
      <c r="X2296" s="65" t="str">
        <f t="shared" si="320"/>
        <v/>
      </c>
      <c r="Y2296" s="65" t="str">
        <f t="shared" si="321"/>
        <v/>
      </c>
      <c r="Z2296" s="65" t="str">
        <f t="shared" si="322"/>
        <v/>
      </c>
      <c r="AA2296" s="65" t="str">
        <f t="shared" si="323"/>
        <v/>
      </c>
    </row>
    <row r="2297" spans="1:27" x14ac:dyDescent="0.25">
      <c r="A2297" s="40" t="str">
        <f>IF(G2297="","",1*ISERROR(VLOOKUP(G2297,G$1:G2296,1,FALSE)))</f>
        <v/>
      </c>
      <c r="B2297" s="40" t="str">
        <f>IF(A2297=0,0,IF(A2297="","",SUM(A$2:A2297)))</f>
        <v/>
      </c>
      <c r="C2297" s="41" t="str">
        <f>IF(H2297="","",1*ISERROR(VLOOKUP(H2297,H$1:H2296,1,FALSE)))</f>
        <v/>
      </c>
      <c r="D2297" s="40" t="str">
        <f>IF(C2297=0,0,IF(C2297="","",SUM(C$2:C2297)))</f>
        <v/>
      </c>
      <c r="E2297" s="41" t="str">
        <f>IF(H2297=0,0,IF(C2297="","",SUM(C$11:C2297)))</f>
        <v/>
      </c>
      <c r="F2297" s="41" t="str">
        <f>IF(H2297="","",COUNTIF(H$11:H2297,"="&amp;H2297))</f>
        <v/>
      </c>
      <c r="G2297" s="41" t="str">
        <f t="shared" si="315"/>
        <v/>
      </c>
      <c r="H2297" s="41" t="str">
        <f t="shared" si="316"/>
        <v/>
      </c>
      <c r="I2297" s="41" t="str">
        <f t="shared" si="317"/>
        <v/>
      </c>
      <c r="J2297" s="41" t="str">
        <f t="shared" si="318"/>
        <v/>
      </c>
      <c r="K2297" s="268"/>
      <c r="L2297" s="268"/>
      <c r="M2297" s="268"/>
      <c r="N2297" s="269"/>
      <c r="O2297" s="269"/>
      <c r="P2297" s="269"/>
      <c r="Q2297" s="270"/>
      <c r="R2297" s="271"/>
      <c r="S2297" s="268"/>
      <c r="T2297" s="268"/>
      <c r="U2297" s="268"/>
      <c r="V2297" s="268"/>
      <c r="W2297" s="65" t="str">
        <f t="shared" si="319"/>
        <v/>
      </c>
      <c r="X2297" s="65" t="str">
        <f t="shared" si="320"/>
        <v/>
      </c>
      <c r="Y2297" s="65" t="str">
        <f t="shared" si="321"/>
        <v/>
      </c>
      <c r="Z2297" s="65" t="str">
        <f t="shared" si="322"/>
        <v/>
      </c>
      <c r="AA2297" s="65" t="str">
        <f t="shared" si="323"/>
        <v/>
      </c>
    </row>
    <row r="2298" spans="1:27" x14ac:dyDescent="0.25">
      <c r="A2298" s="40" t="str">
        <f>IF(G2298="","",1*ISERROR(VLOOKUP(G2298,G$1:G2297,1,FALSE)))</f>
        <v/>
      </c>
      <c r="B2298" s="40" t="str">
        <f>IF(A2298=0,0,IF(A2298="","",SUM(A$2:A2298)))</f>
        <v/>
      </c>
      <c r="C2298" s="41" t="str">
        <f>IF(H2298="","",1*ISERROR(VLOOKUP(H2298,H$1:H2297,1,FALSE)))</f>
        <v/>
      </c>
      <c r="D2298" s="40" t="str">
        <f>IF(C2298=0,0,IF(C2298="","",SUM(C$2:C2298)))</f>
        <v/>
      </c>
      <c r="E2298" s="41" t="str">
        <f>IF(H2298=0,0,IF(C2298="","",SUM(C$11:C2298)))</f>
        <v/>
      </c>
      <c r="F2298" s="41" t="str">
        <f>IF(H2298="","",COUNTIF(H$11:H2298,"="&amp;H2298))</f>
        <v/>
      </c>
      <c r="G2298" s="41" t="str">
        <f t="shared" si="315"/>
        <v/>
      </c>
      <c r="H2298" s="41" t="str">
        <f t="shared" si="316"/>
        <v/>
      </c>
      <c r="I2298" s="41" t="str">
        <f t="shared" si="317"/>
        <v/>
      </c>
      <c r="J2298" s="41" t="str">
        <f t="shared" si="318"/>
        <v/>
      </c>
      <c r="K2298" s="268"/>
      <c r="L2298" s="268"/>
      <c r="M2298" s="268"/>
      <c r="N2298" s="269"/>
      <c r="O2298" s="269"/>
      <c r="P2298" s="269"/>
      <c r="Q2298" s="270"/>
      <c r="R2298" s="271"/>
      <c r="S2298" s="268"/>
      <c r="T2298" s="268"/>
      <c r="U2298" s="268"/>
      <c r="V2298" s="268"/>
      <c r="W2298" s="65" t="str">
        <f t="shared" si="319"/>
        <v/>
      </c>
      <c r="X2298" s="65" t="str">
        <f t="shared" si="320"/>
        <v/>
      </c>
      <c r="Y2298" s="65" t="str">
        <f t="shared" si="321"/>
        <v/>
      </c>
      <c r="Z2298" s="65" t="str">
        <f t="shared" si="322"/>
        <v/>
      </c>
      <c r="AA2298" s="65" t="str">
        <f t="shared" si="323"/>
        <v/>
      </c>
    </row>
    <row r="2299" spans="1:27" x14ac:dyDescent="0.25">
      <c r="A2299" s="40" t="str">
        <f>IF(G2299="","",1*ISERROR(VLOOKUP(G2299,G$1:G2298,1,FALSE)))</f>
        <v/>
      </c>
      <c r="B2299" s="40" t="str">
        <f>IF(A2299=0,0,IF(A2299="","",SUM(A$2:A2299)))</f>
        <v/>
      </c>
      <c r="C2299" s="41" t="str">
        <f>IF(H2299="","",1*ISERROR(VLOOKUP(H2299,H$1:H2298,1,FALSE)))</f>
        <v/>
      </c>
      <c r="D2299" s="40" t="str">
        <f>IF(C2299=0,0,IF(C2299="","",SUM(C$2:C2299)))</f>
        <v/>
      </c>
      <c r="E2299" s="41" t="str">
        <f>IF(H2299=0,0,IF(C2299="","",SUM(C$11:C2299)))</f>
        <v/>
      </c>
      <c r="F2299" s="41" t="str">
        <f>IF(H2299="","",COUNTIF(H$11:H2299,"="&amp;H2299))</f>
        <v/>
      </c>
      <c r="G2299" s="41" t="str">
        <f t="shared" si="315"/>
        <v/>
      </c>
      <c r="H2299" s="41" t="str">
        <f t="shared" si="316"/>
        <v/>
      </c>
      <c r="I2299" s="41" t="str">
        <f t="shared" si="317"/>
        <v/>
      </c>
      <c r="J2299" s="41" t="str">
        <f t="shared" si="318"/>
        <v/>
      </c>
      <c r="K2299" s="268"/>
      <c r="L2299" s="268"/>
      <c r="M2299" s="268"/>
      <c r="N2299" s="269"/>
      <c r="O2299" s="269"/>
      <c r="P2299" s="269"/>
      <c r="Q2299" s="270"/>
      <c r="R2299" s="271"/>
      <c r="S2299" s="268"/>
      <c r="T2299" s="268"/>
      <c r="U2299" s="268"/>
      <c r="V2299" s="268"/>
      <c r="W2299" s="65" t="str">
        <f t="shared" si="319"/>
        <v/>
      </c>
      <c r="X2299" s="65" t="str">
        <f t="shared" si="320"/>
        <v/>
      </c>
      <c r="Y2299" s="65" t="str">
        <f t="shared" si="321"/>
        <v/>
      </c>
      <c r="Z2299" s="65" t="str">
        <f t="shared" si="322"/>
        <v/>
      </c>
      <c r="AA2299" s="65" t="str">
        <f t="shared" si="323"/>
        <v/>
      </c>
    </row>
    <row r="2300" spans="1:27" x14ac:dyDescent="0.25">
      <c r="A2300" s="40" t="str">
        <f>IF(G2300="","",1*ISERROR(VLOOKUP(G2300,G$1:G2299,1,FALSE)))</f>
        <v/>
      </c>
      <c r="B2300" s="40" t="str">
        <f>IF(A2300=0,0,IF(A2300="","",SUM(A$2:A2300)))</f>
        <v/>
      </c>
      <c r="C2300" s="41" t="str">
        <f>IF(H2300="","",1*ISERROR(VLOOKUP(H2300,H$1:H2299,1,FALSE)))</f>
        <v/>
      </c>
      <c r="D2300" s="40" t="str">
        <f>IF(C2300=0,0,IF(C2300="","",SUM(C$2:C2300)))</f>
        <v/>
      </c>
      <c r="E2300" s="41" t="str">
        <f>IF(H2300=0,0,IF(C2300="","",SUM(C$11:C2300)))</f>
        <v/>
      </c>
      <c r="F2300" s="41" t="str">
        <f>IF(H2300="","",COUNTIF(H$11:H2300,"="&amp;H2300))</f>
        <v/>
      </c>
      <c r="G2300" s="41" t="str">
        <f t="shared" si="315"/>
        <v/>
      </c>
      <c r="H2300" s="41" t="str">
        <f t="shared" si="316"/>
        <v/>
      </c>
      <c r="I2300" s="41" t="str">
        <f t="shared" si="317"/>
        <v/>
      </c>
      <c r="J2300" s="41" t="str">
        <f t="shared" si="318"/>
        <v/>
      </c>
      <c r="K2300" s="268"/>
      <c r="L2300" s="268"/>
      <c r="M2300" s="268"/>
      <c r="N2300" s="269"/>
      <c r="O2300" s="269"/>
      <c r="P2300" s="269"/>
      <c r="Q2300" s="270"/>
      <c r="R2300" s="271"/>
      <c r="S2300" s="268"/>
      <c r="T2300" s="268"/>
      <c r="U2300" s="268"/>
      <c r="V2300" s="268"/>
      <c r="W2300" s="65" t="str">
        <f t="shared" si="319"/>
        <v/>
      </c>
      <c r="X2300" s="65" t="str">
        <f t="shared" si="320"/>
        <v/>
      </c>
      <c r="Y2300" s="65" t="str">
        <f t="shared" si="321"/>
        <v/>
      </c>
      <c r="Z2300" s="65" t="str">
        <f t="shared" si="322"/>
        <v/>
      </c>
      <c r="AA2300" s="65" t="str">
        <f t="shared" si="323"/>
        <v/>
      </c>
    </row>
    <row r="2301" spans="1:27" x14ac:dyDescent="0.25">
      <c r="A2301" s="40" t="str">
        <f>IF(G2301="","",1*ISERROR(VLOOKUP(G2301,G$1:G2300,1,FALSE)))</f>
        <v/>
      </c>
      <c r="B2301" s="40" t="str">
        <f>IF(A2301=0,0,IF(A2301="","",SUM(A$2:A2301)))</f>
        <v/>
      </c>
      <c r="C2301" s="41" t="str">
        <f>IF(H2301="","",1*ISERROR(VLOOKUP(H2301,H$1:H2300,1,FALSE)))</f>
        <v/>
      </c>
      <c r="D2301" s="40" t="str">
        <f>IF(C2301=0,0,IF(C2301="","",SUM(C$2:C2301)))</f>
        <v/>
      </c>
      <c r="E2301" s="41" t="str">
        <f>IF(H2301=0,0,IF(C2301="","",SUM(C$11:C2301)))</f>
        <v/>
      </c>
      <c r="F2301" s="41" t="str">
        <f>IF(H2301="","",COUNTIF(H$11:H2301,"="&amp;H2301))</f>
        <v/>
      </c>
      <c r="G2301" s="41" t="str">
        <f t="shared" si="315"/>
        <v/>
      </c>
      <c r="H2301" s="41" t="str">
        <f t="shared" si="316"/>
        <v/>
      </c>
      <c r="I2301" s="41" t="str">
        <f t="shared" si="317"/>
        <v/>
      </c>
      <c r="J2301" s="41" t="str">
        <f t="shared" si="318"/>
        <v/>
      </c>
      <c r="K2301" s="268"/>
      <c r="L2301" s="268"/>
      <c r="M2301" s="268"/>
      <c r="N2301" s="269"/>
      <c r="O2301" s="269"/>
      <c r="P2301" s="269"/>
      <c r="Q2301" s="270"/>
      <c r="R2301" s="271"/>
      <c r="S2301" s="268"/>
      <c r="T2301" s="268"/>
      <c r="U2301" s="268"/>
      <c r="V2301" s="268"/>
      <c r="W2301" s="65" t="str">
        <f t="shared" si="319"/>
        <v/>
      </c>
      <c r="X2301" s="65" t="str">
        <f t="shared" si="320"/>
        <v/>
      </c>
      <c r="Y2301" s="65" t="str">
        <f t="shared" si="321"/>
        <v/>
      </c>
      <c r="Z2301" s="65" t="str">
        <f t="shared" si="322"/>
        <v/>
      </c>
      <c r="AA2301" s="65" t="str">
        <f t="shared" si="323"/>
        <v/>
      </c>
    </row>
    <row r="2302" spans="1:27" x14ac:dyDescent="0.25">
      <c r="A2302" s="40" t="str">
        <f>IF(G2302="","",1*ISERROR(VLOOKUP(G2302,G$1:G2301,1,FALSE)))</f>
        <v/>
      </c>
      <c r="B2302" s="40" t="str">
        <f>IF(A2302=0,0,IF(A2302="","",SUM(A$2:A2302)))</f>
        <v/>
      </c>
      <c r="C2302" s="41" t="str">
        <f>IF(H2302="","",1*ISERROR(VLOOKUP(H2302,H$1:H2301,1,FALSE)))</f>
        <v/>
      </c>
      <c r="D2302" s="40" t="str">
        <f>IF(C2302=0,0,IF(C2302="","",SUM(C$2:C2302)))</f>
        <v/>
      </c>
      <c r="E2302" s="41" t="str">
        <f>IF(H2302=0,0,IF(C2302="","",SUM(C$11:C2302)))</f>
        <v/>
      </c>
      <c r="F2302" s="41" t="str">
        <f>IF(H2302="","",COUNTIF(H$11:H2302,"="&amp;H2302))</f>
        <v/>
      </c>
      <c r="G2302" s="41" t="str">
        <f t="shared" si="315"/>
        <v/>
      </c>
      <c r="H2302" s="41" t="str">
        <f t="shared" si="316"/>
        <v/>
      </c>
      <c r="I2302" s="41" t="str">
        <f t="shared" si="317"/>
        <v/>
      </c>
      <c r="J2302" s="41" t="str">
        <f t="shared" si="318"/>
        <v/>
      </c>
      <c r="K2302" s="268"/>
      <c r="L2302" s="268"/>
      <c r="M2302" s="268"/>
      <c r="N2302" s="269"/>
      <c r="O2302" s="269"/>
      <c r="P2302" s="269"/>
      <c r="Q2302" s="270"/>
      <c r="R2302" s="271"/>
      <c r="S2302" s="268"/>
      <c r="T2302" s="268"/>
      <c r="U2302" s="268"/>
      <c r="V2302" s="268"/>
      <c r="W2302" s="65" t="str">
        <f t="shared" si="319"/>
        <v/>
      </c>
      <c r="X2302" s="65" t="str">
        <f t="shared" si="320"/>
        <v/>
      </c>
      <c r="Y2302" s="65" t="str">
        <f t="shared" si="321"/>
        <v/>
      </c>
      <c r="Z2302" s="65" t="str">
        <f t="shared" si="322"/>
        <v/>
      </c>
      <c r="AA2302" s="65" t="str">
        <f t="shared" si="323"/>
        <v/>
      </c>
    </row>
    <row r="2303" spans="1:27" x14ac:dyDescent="0.25">
      <c r="A2303" s="40" t="str">
        <f>IF(G2303="","",1*ISERROR(VLOOKUP(G2303,G$1:G2302,1,FALSE)))</f>
        <v/>
      </c>
      <c r="B2303" s="40" t="str">
        <f>IF(A2303=0,0,IF(A2303="","",SUM(A$2:A2303)))</f>
        <v/>
      </c>
      <c r="C2303" s="41" t="str">
        <f>IF(H2303="","",1*ISERROR(VLOOKUP(H2303,H$1:H2302,1,FALSE)))</f>
        <v/>
      </c>
      <c r="D2303" s="40" t="str">
        <f>IF(C2303=0,0,IF(C2303="","",SUM(C$2:C2303)))</f>
        <v/>
      </c>
      <c r="E2303" s="41" t="str">
        <f>IF(H2303=0,0,IF(C2303="","",SUM(C$11:C2303)))</f>
        <v/>
      </c>
      <c r="F2303" s="41" t="str">
        <f>IF(H2303="","",COUNTIF(H$11:H2303,"="&amp;H2303))</f>
        <v/>
      </c>
      <c r="G2303" s="41" t="str">
        <f t="shared" si="315"/>
        <v/>
      </c>
      <c r="H2303" s="41" t="str">
        <f t="shared" si="316"/>
        <v/>
      </c>
      <c r="I2303" s="41" t="str">
        <f t="shared" si="317"/>
        <v/>
      </c>
      <c r="J2303" s="41" t="str">
        <f t="shared" si="318"/>
        <v/>
      </c>
      <c r="K2303" s="268"/>
      <c r="L2303" s="268"/>
      <c r="M2303" s="268"/>
      <c r="N2303" s="269"/>
      <c r="O2303" s="269"/>
      <c r="P2303" s="269"/>
      <c r="Q2303" s="270"/>
      <c r="R2303" s="271"/>
      <c r="S2303" s="268"/>
      <c r="T2303" s="268"/>
      <c r="U2303" s="268"/>
      <c r="V2303" s="268"/>
      <c r="W2303" s="65" t="str">
        <f t="shared" si="319"/>
        <v/>
      </c>
      <c r="X2303" s="65" t="str">
        <f t="shared" si="320"/>
        <v/>
      </c>
      <c r="Y2303" s="65" t="str">
        <f t="shared" si="321"/>
        <v/>
      </c>
      <c r="Z2303" s="65" t="str">
        <f t="shared" si="322"/>
        <v/>
      </c>
      <c r="AA2303" s="65" t="str">
        <f t="shared" si="323"/>
        <v/>
      </c>
    </row>
    <row r="2304" spans="1:27" x14ac:dyDescent="0.25">
      <c r="A2304" s="40" t="str">
        <f>IF(G2304="","",1*ISERROR(VLOOKUP(G2304,G$1:G2303,1,FALSE)))</f>
        <v/>
      </c>
      <c r="B2304" s="40" t="str">
        <f>IF(A2304=0,0,IF(A2304="","",SUM(A$2:A2304)))</f>
        <v/>
      </c>
      <c r="C2304" s="41" t="str">
        <f>IF(H2304="","",1*ISERROR(VLOOKUP(H2304,H$1:H2303,1,FALSE)))</f>
        <v/>
      </c>
      <c r="D2304" s="40" t="str">
        <f>IF(C2304=0,0,IF(C2304="","",SUM(C$2:C2304)))</f>
        <v/>
      </c>
      <c r="E2304" s="41" t="str">
        <f>IF(H2304=0,0,IF(C2304="","",SUM(C$11:C2304)))</f>
        <v/>
      </c>
      <c r="F2304" s="41" t="str">
        <f>IF(H2304="","",COUNTIF(H$11:H2304,"="&amp;H2304))</f>
        <v/>
      </c>
      <c r="G2304" s="41" t="str">
        <f t="shared" si="315"/>
        <v/>
      </c>
      <c r="H2304" s="41" t="str">
        <f t="shared" si="316"/>
        <v/>
      </c>
      <c r="I2304" s="41" t="str">
        <f t="shared" si="317"/>
        <v/>
      </c>
      <c r="J2304" s="41" t="str">
        <f t="shared" si="318"/>
        <v/>
      </c>
      <c r="K2304" s="268"/>
      <c r="L2304" s="268"/>
      <c r="M2304" s="268"/>
      <c r="N2304" s="269"/>
      <c r="O2304" s="269"/>
      <c r="P2304" s="269"/>
      <c r="Q2304" s="270"/>
      <c r="R2304" s="271"/>
      <c r="S2304" s="268"/>
      <c r="T2304" s="268"/>
      <c r="U2304" s="268"/>
      <c r="V2304" s="268"/>
      <c r="W2304" s="65" t="str">
        <f t="shared" si="319"/>
        <v/>
      </c>
      <c r="X2304" s="65" t="str">
        <f t="shared" si="320"/>
        <v/>
      </c>
      <c r="Y2304" s="65" t="str">
        <f t="shared" si="321"/>
        <v/>
      </c>
      <c r="Z2304" s="65" t="str">
        <f t="shared" si="322"/>
        <v/>
      </c>
      <c r="AA2304" s="65" t="str">
        <f t="shared" si="323"/>
        <v/>
      </c>
    </row>
    <row r="2305" spans="1:27" x14ac:dyDescent="0.25">
      <c r="A2305" s="40" t="str">
        <f>IF(G2305="","",1*ISERROR(VLOOKUP(G2305,G$1:G2304,1,FALSE)))</f>
        <v/>
      </c>
      <c r="B2305" s="40" t="str">
        <f>IF(A2305=0,0,IF(A2305="","",SUM(A$2:A2305)))</f>
        <v/>
      </c>
      <c r="C2305" s="41" t="str">
        <f>IF(H2305="","",1*ISERROR(VLOOKUP(H2305,H$1:H2304,1,FALSE)))</f>
        <v/>
      </c>
      <c r="D2305" s="40" t="str">
        <f>IF(C2305=0,0,IF(C2305="","",SUM(C$2:C2305)))</f>
        <v/>
      </c>
      <c r="E2305" s="41" t="str">
        <f>IF(H2305=0,0,IF(C2305="","",SUM(C$11:C2305)))</f>
        <v/>
      </c>
      <c r="F2305" s="41" t="str">
        <f>IF(H2305="","",COUNTIF(H$11:H2305,"="&amp;H2305))</f>
        <v/>
      </c>
      <c r="G2305" s="41" t="str">
        <f t="shared" si="315"/>
        <v/>
      </c>
      <c r="H2305" s="41" t="str">
        <f t="shared" si="316"/>
        <v/>
      </c>
      <c r="I2305" s="41" t="str">
        <f t="shared" si="317"/>
        <v/>
      </c>
      <c r="J2305" s="41" t="str">
        <f t="shared" si="318"/>
        <v/>
      </c>
      <c r="K2305" s="268"/>
      <c r="L2305" s="268"/>
      <c r="M2305" s="268"/>
      <c r="N2305" s="269"/>
      <c r="O2305" s="269"/>
      <c r="P2305" s="269"/>
      <c r="Q2305" s="270"/>
      <c r="R2305" s="271"/>
      <c r="S2305" s="268"/>
      <c r="T2305" s="268"/>
      <c r="U2305" s="268"/>
      <c r="V2305" s="268"/>
      <c r="W2305" s="65" t="str">
        <f t="shared" si="319"/>
        <v/>
      </c>
      <c r="X2305" s="65" t="str">
        <f t="shared" si="320"/>
        <v/>
      </c>
      <c r="Y2305" s="65" t="str">
        <f t="shared" si="321"/>
        <v/>
      </c>
      <c r="Z2305" s="65" t="str">
        <f t="shared" si="322"/>
        <v/>
      </c>
      <c r="AA2305" s="65" t="str">
        <f t="shared" si="323"/>
        <v/>
      </c>
    </row>
    <row r="2306" spans="1:27" x14ac:dyDescent="0.25">
      <c r="A2306" s="40" t="str">
        <f>IF(G2306="","",1*ISERROR(VLOOKUP(G2306,G$1:G2305,1,FALSE)))</f>
        <v/>
      </c>
      <c r="B2306" s="40" t="str">
        <f>IF(A2306=0,0,IF(A2306="","",SUM(A$2:A2306)))</f>
        <v/>
      </c>
      <c r="C2306" s="41" t="str">
        <f>IF(H2306="","",1*ISERROR(VLOOKUP(H2306,H$1:H2305,1,FALSE)))</f>
        <v/>
      </c>
      <c r="D2306" s="40" t="str">
        <f>IF(C2306=0,0,IF(C2306="","",SUM(C$2:C2306)))</f>
        <v/>
      </c>
      <c r="E2306" s="41" t="str">
        <f>IF(H2306=0,0,IF(C2306="","",SUM(C$11:C2306)))</f>
        <v/>
      </c>
      <c r="F2306" s="41" t="str">
        <f>IF(H2306="","",COUNTIF(H$11:H2306,"="&amp;H2306))</f>
        <v/>
      </c>
      <c r="G2306" s="41" t="str">
        <f t="shared" ref="G2306:G2369" si="324">IF(K2306="","",IF(M2306="","",CONCATENATE(K2306,"-",M2306)))</f>
        <v/>
      </c>
      <c r="H2306" s="41" t="str">
        <f t="shared" ref="H2306:H2369" si="325">IF(G2306="","",CONCATENATE(G2306,"-",N2306))</f>
        <v/>
      </c>
      <c r="I2306" s="41" t="str">
        <f t="shared" ref="I2306:I2369" si="326">IF(H2306="","",CONCATENATE(H2306,"-",F2306))</f>
        <v/>
      </c>
      <c r="J2306" s="41" t="str">
        <f t="shared" ref="J2306:J2369" si="327">IF(G2306="","",CONCATENATE(G2306,"-",O2306))</f>
        <v/>
      </c>
      <c r="K2306" s="268"/>
      <c r="L2306" s="268"/>
      <c r="M2306" s="268"/>
      <c r="N2306" s="269"/>
      <c r="O2306" s="269"/>
      <c r="P2306" s="269"/>
      <c r="Q2306" s="270"/>
      <c r="R2306" s="271"/>
      <c r="S2306" s="268"/>
      <c r="T2306" s="268"/>
      <c r="U2306" s="268"/>
      <c r="V2306" s="268"/>
      <c r="W2306" s="65" t="str">
        <f t="shared" ref="W2306:W2369" si="328">IF(S2306="","",IF(S2306="Yes",1,0))</f>
        <v/>
      </c>
      <c r="X2306" s="65" t="str">
        <f t="shared" ref="X2306:X2369" si="329">IF(T2306="","",IF(T2306="Yes",1,0))</f>
        <v/>
      </c>
      <c r="Y2306" s="65" t="str">
        <f t="shared" ref="Y2306:Y2369" si="330">IF(U2306="","",IF(U2306="Yes",1,0))</f>
        <v/>
      </c>
      <c r="Z2306" s="65" t="str">
        <f t="shared" ref="Z2306:Z2369" si="331">IF(V2306="","",IF(V2306="Yes",1,0))</f>
        <v/>
      </c>
      <c r="AA2306" s="65" t="str">
        <f t="shared" ref="AA2306:AA2369" si="332">IF(N2306="","",CONCATENATE(N2306,"-",O2306))</f>
        <v/>
      </c>
    </row>
    <row r="2307" spans="1:27" x14ac:dyDescent="0.25">
      <c r="A2307" s="40" t="str">
        <f>IF(G2307="","",1*ISERROR(VLOOKUP(G2307,G$1:G2306,1,FALSE)))</f>
        <v/>
      </c>
      <c r="B2307" s="40" t="str">
        <f>IF(A2307=0,0,IF(A2307="","",SUM(A$2:A2307)))</f>
        <v/>
      </c>
      <c r="C2307" s="41" t="str">
        <f>IF(H2307="","",1*ISERROR(VLOOKUP(H2307,H$1:H2306,1,FALSE)))</f>
        <v/>
      </c>
      <c r="D2307" s="40" t="str">
        <f>IF(C2307=0,0,IF(C2307="","",SUM(C$2:C2307)))</f>
        <v/>
      </c>
      <c r="E2307" s="41" t="str">
        <f>IF(H2307=0,0,IF(C2307="","",SUM(C$11:C2307)))</f>
        <v/>
      </c>
      <c r="F2307" s="41" t="str">
        <f>IF(H2307="","",COUNTIF(H$11:H2307,"="&amp;H2307))</f>
        <v/>
      </c>
      <c r="G2307" s="41" t="str">
        <f t="shared" si="324"/>
        <v/>
      </c>
      <c r="H2307" s="41" t="str">
        <f t="shared" si="325"/>
        <v/>
      </c>
      <c r="I2307" s="41" t="str">
        <f t="shared" si="326"/>
        <v/>
      </c>
      <c r="J2307" s="41" t="str">
        <f t="shared" si="327"/>
        <v/>
      </c>
      <c r="K2307" s="268"/>
      <c r="L2307" s="268"/>
      <c r="M2307" s="268"/>
      <c r="N2307" s="269"/>
      <c r="O2307" s="269"/>
      <c r="P2307" s="269"/>
      <c r="Q2307" s="270"/>
      <c r="R2307" s="271"/>
      <c r="S2307" s="268"/>
      <c r="T2307" s="268"/>
      <c r="U2307" s="268"/>
      <c r="V2307" s="268"/>
      <c r="W2307" s="65" t="str">
        <f t="shared" si="328"/>
        <v/>
      </c>
      <c r="X2307" s="65" t="str">
        <f t="shared" si="329"/>
        <v/>
      </c>
      <c r="Y2307" s="65" t="str">
        <f t="shared" si="330"/>
        <v/>
      </c>
      <c r="Z2307" s="65" t="str">
        <f t="shared" si="331"/>
        <v/>
      </c>
      <c r="AA2307" s="65" t="str">
        <f t="shared" si="332"/>
        <v/>
      </c>
    </row>
    <row r="2308" spans="1:27" x14ac:dyDescent="0.25">
      <c r="A2308" s="40" t="str">
        <f>IF(G2308="","",1*ISERROR(VLOOKUP(G2308,G$1:G2307,1,FALSE)))</f>
        <v/>
      </c>
      <c r="B2308" s="40" t="str">
        <f>IF(A2308=0,0,IF(A2308="","",SUM(A$2:A2308)))</f>
        <v/>
      </c>
      <c r="C2308" s="41" t="str">
        <f>IF(H2308="","",1*ISERROR(VLOOKUP(H2308,H$1:H2307,1,FALSE)))</f>
        <v/>
      </c>
      <c r="D2308" s="40" t="str">
        <f>IF(C2308=0,0,IF(C2308="","",SUM(C$2:C2308)))</f>
        <v/>
      </c>
      <c r="E2308" s="41" t="str">
        <f>IF(H2308=0,0,IF(C2308="","",SUM(C$11:C2308)))</f>
        <v/>
      </c>
      <c r="F2308" s="41" t="str">
        <f>IF(H2308="","",COUNTIF(H$11:H2308,"="&amp;H2308))</f>
        <v/>
      </c>
      <c r="G2308" s="41" t="str">
        <f t="shared" si="324"/>
        <v/>
      </c>
      <c r="H2308" s="41" t="str">
        <f t="shared" si="325"/>
        <v/>
      </c>
      <c r="I2308" s="41" t="str">
        <f t="shared" si="326"/>
        <v/>
      </c>
      <c r="J2308" s="41" t="str">
        <f t="shared" si="327"/>
        <v/>
      </c>
      <c r="K2308" s="268"/>
      <c r="L2308" s="268"/>
      <c r="M2308" s="268"/>
      <c r="N2308" s="269"/>
      <c r="O2308" s="269"/>
      <c r="P2308" s="269"/>
      <c r="Q2308" s="270"/>
      <c r="R2308" s="271"/>
      <c r="S2308" s="268"/>
      <c r="T2308" s="268"/>
      <c r="U2308" s="268"/>
      <c r="V2308" s="268"/>
      <c r="W2308" s="65" t="str">
        <f t="shared" si="328"/>
        <v/>
      </c>
      <c r="X2308" s="65" t="str">
        <f t="shared" si="329"/>
        <v/>
      </c>
      <c r="Y2308" s="65" t="str">
        <f t="shared" si="330"/>
        <v/>
      </c>
      <c r="Z2308" s="65" t="str">
        <f t="shared" si="331"/>
        <v/>
      </c>
      <c r="AA2308" s="65" t="str">
        <f t="shared" si="332"/>
        <v/>
      </c>
    </row>
    <row r="2309" spans="1:27" x14ac:dyDescent="0.25">
      <c r="A2309" s="40" t="str">
        <f>IF(G2309="","",1*ISERROR(VLOOKUP(G2309,G$1:G2308,1,FALSE)))</f>
        <v/>
      </c>
      <c r="B2309" s="40" t="str">
        <f>IF(A2309=0,0,IF(A2309="","",SUM(A$2:A2309)))</f>
        <v/>
      </c>
      <c r="C2309" s="41" t="str">
        <f>IF(H2309="","",1*ISERROR(VLOOKUP(H2309,H$1:H2308,1,FALSE)))</f>
        <v/>
      </c>
      <c r="D2309" s="40" t="str">
        <f>IF(C2309=0,0,IF(C2309="","",SUM(C$2:C2309)))</f>
        <v/>
      </c>
      <c r="E2309" s="41" t="str">
        <f>IF(H2309=0,0,IF(C2309="","",SUM(C$11:C2309)))</f>
        <v/>
      </c>
      <c r="F2309" s="41" t="str">
        <f>IF(H2309="","",COUNTIF(H$11:H2309,"="&amp;H2309))</f>
        <v/>
      </c>
      <c r="G2309" s="41" t="str">
        <f t="shared" si="324"/>
        <v/>
      </c>
      <c r="H2309" s="41" t="str">
        <f t="shared" si="325"/>
        <v/>
      </c>
      <c r="I2309" s="41" t="str">
        <f t="shared" si="326"/>
        <v/>
      </c>
      <c r="J2309" s="41" t="str">
        <f t="shared" si="327"/>
        <v/>
      </c>
      <c r="K2309" s="268"/>
      <c r="L2309" s="268"/>
      <c r="M2309" s="268"/>
      <c r="N2309" s="269"/>
      <c r="O2309" s="269"/>
      <c r="P2309" s="269"/>
      <c r="Q2309" s="270"/>
      <c r="R2309" s="271"/>
      <c r="S2309" s="268"/>
      <c r="T2309" s="268"/>
      <c r="U2309" s="268"/>
      <c r="V2309" s="268"/>
      <c r="W2309" s="65" t="str">
        <f t="shared" si="328"/>
        <v/>
      </c>
      <c r="X2309" s="65" t="str">
        <f t="shared" si="329"/>
        <v/>
      </c>
      <c r="Y2309" s="65" t="str">
        <f t="shared" si="330"/>
        <v/>
      </c>
      <c r="Z2309" s="65" t="str">
        <f t="shared" si="331"/>
        <v/>
      </c>
      <c r="AA2309" s="65" t="str">
        <f t="shared" si="332"/>
        <v/>
      </c>
    </row>
    <row r="2310" spans="1:27" x14ac:dyDescent="0.25">
      <c r="A2310" s="40" t="str">
        <f>IF(G2310="","",1*ISERROR(VLOOKUP(G2310,G$1:G2309,1,FALSE)))</f>
        <v/>
      </c>
      <c r="B2310" s="40" t="str">
        <f>IF(A2310=0,0,IF(A2310="","",SUM(A$2:A2310)))</f>
        <v/>
      </c>
      <c r="C2310" s="41" t="str">
        <f>IF(H2310="","",1*ISERROR(VLOOKUP(H2310,H$1:H2309,1,FALSE)))</f>
        <v/>
      </c>
      <c r="D2310" s="40" t="str">
        <f>IF(C2310=0,0,IF(C2310="","",SUM(C$2:C2310)))</f>
        <v/>
      </c>
      <c r="E2310" s="41" t="str">
        <f>IF(H2310=0,0,IF(C2310="","",SUM(C$11:C2310)))</f>
        <v/>
      </c>
      <c r="F2310" s="41" t="str">
        <f>IF(H2310="","",COUNTIF(H$11:H2310,"="&amp;H2310))</f>
        <v/>
      </c>
      <c r="G2310" s="41" t="str">
        <f t="shared" si="324"/>
        <v/>
      </c>
      <c r="H2310" s="41" t="str">
        <f t="shared" si="325"/>
        <v/>
      </c>
      <c r="I2310" s="41" t="str">
        <f t="shared" si="326"/>
        <v/>
      </c>
      <c r="J2310" s="41" t="str">
        <f t="shared" si="327"/>
        <v/>
      </c>
      <c r="K2310" s="268"/>
      <c r="L2310" s="268"/>
      <c r="M2310" s="268"/>
      <c r="N2310" s="269"/>
      <c r="O2310" s="269"/>
      <c r="P2310" s="269"/>
      <c r="Q2310" s="270"/>
      <c r="R2310" s="271"/>
      <c r="S2310" s="268"/>
      <c r="T2310" s="268"/>
      <c r="U2310" s="268"/>
      <c r="V2310" s="268"/>
      <c r="W2310" s="65" t="str">
        <f t="shared" si="328"/>
        <v/>
      </c>
      <c r="X2310" s="65" t="str">
        <f t="shared" si="329"/>
        <v/>
      </c>
      <c r="Y2310" s="65" t="str">
        <f t="shared" si="330"/>
        <v/>
      </c>
      <c r="Z2310" s="65" t="str">
        <f t="shared" si="331"/>
        <v/>
      </c>
      <c r="AA2310" s="65" t="str">
        <f t="shared" si="332"/>
        <v/>
      </c>
    </row>
    <row r="2311" spans="1:27" x14ac:dyDescent="0.25">
      <c r="A2311" s="40" t="str">
        <f>IF(G2311="","",1*ISERROR(VLOOKUP(G2311,G$1:G2310,1,FALSE)))</f>
        <v/>
      </c>
      <c r="B2311" s="40" t="str">
        <f>IF(A2311=0,0,IF(A2311="","",SUM(A$2:A2311)))</f>
        <v/>
      </c>
      <c r="C2311" s="41" t="str">
        <f>IF(H2311="","",1*ISERROR(VLOOKUP(H2311,H$1:H2310,1,FALSE)))</f>
        <v/>
      </c>
      <c r="D2311" s="40" t="str">
        <f>IF(C2311=0,0,IF(C2311="","",SUM(C$2:C2311)))</f>
        <v/>
      </c>
      <c r="E2311" s="41" t="str">
        <f>IF(H2311=0,0,IF(C2311="","",SUM(C$11:C2311)))</f>
        <v/>
      </c>
      <c r="F2311" s="41" t="str">
        <f>IF(H2311="","",COUNTIF(H$11:H2311,"="&amp;H2311))</f>
        <v/>
      </c>
      <c r="G2311" s="41" t="str">
        <f t="shared" si="324"/>
        <v/>
      </c>
      <c r="H2311" s="41" t="str">
        <f t="shared" si="325"/>
        <v/>
      </c>
      <c r="I2311" s="41" t="str">
        <f t="shared" si="326"/>
        <v/>
      </c>
      <c r="J2311" s="41" t="str">
        <f t="shared" si="327"/>
        <v/>
      </c>
      <c r="K2311" s="268"/>
      <c r="L2311" s="268"/>
      <c r="M2311" s="268"/>
      <c r="N2311" s="269"/>
      <c r="O2311" s="269"/>
      <c r="P2311" s="269"/>
      <c r="Q2311" s="270"/>
      <c r="R2311" s="271"/>
      <c r="S2311" s="268"/>
      <c r="T2311" s="268"/>
      <c r="U2311" s="268"/>
      <c r="V2311" s="268"/>
      <c r="W2311" s="65" t="str">
        <f t="shared" si="328"/>
        <v/>
      </c>
      <c r="X2311" s="65" t="str">
        <f t="shared" si="329"/>
        <v/>
      </c>
      <c r="Y2311" s="65" t="str">
        <f t="shared" si="330"/>
        <v/>
      </c>
      <c r="Z2311" s="65" t="str">
        <f t="shared" si="331"/>
        <v/>
      </c>
      <c r="AA2311" s="65" t="str">
        <f t="shared" si="332"/>
        <v/>
      </c>
    </row>
    <row r="2312" spans="1:27" x14ac:dyDescent="0.25">
      <c r="A2312" s="40" t="str">
        <f>IF(G2312="","",1*ISERROR(VLOOKUP(G2312,G$1:G2311,1,FALSE)))</f>
        <v/>
      </c>
      <c r="B2312" s="40" t="str">
        <f>IF(A2312=0,0,IF(A2312="","",SUM(A$2:A2312)))</f>
        <v/>
      </c>
      <c r="C2312" s="41" t="str">
        <f>IF(H2312="","",1*ISERROR(VLOOKUP(H2312,H$1:H2311,1,FALSE)))</f>
        <v/>
      </c>
      <c r="D2312" s="40" t="str">
        <f>IF(C2312=0,0,IF(C2312="","",SUM(C$2:C2312)))</f>
        <v/>
      </c>
      <c r="E2312" s="41" t="str">
        <f>IF(H2312=0,0,IF(C2312="","",SUM(C$11:C2312)))</f>
        <v/>
      </c>
      <c r="F2312" s="41" t="str">
        <f>IF(H2312="","",COUNTIF(H$11:H2312,"="&amp;H2312))</f>
        <v/>
      </c>
      <c r="G2312" s="41" t="str">
        <f t="shared" si="324"/>
        <v/>
      </c>
      <c r="H2312" s="41" t="str">
        <f t="shared" si="325"/>
        <v/>
      </c>
      <c r="I2312" s="41" t="str">
        <f t="shared" si="326"/>
        <v/>
      </c>
      <c r="J2312" s="41" t="str">
        <f t="shared" si="327"/>
        <v/>
      </c>
      <c r="K2312" s="268"/>
      <c r="L2312" s="268"/>
      <c r="M2312" s="268"/>
      <c r="N2312" s="269"/>
      <c r="O2312" s="269"/>
      <c r="P2312" s="269"/>
      <c r="Q2312" s="270"/>
      <c r="R2312" s="271"/>
      <c r="S2312" s="268"/>
      <c r="T2312" s="268"/>
      <c r="U2312" s="268"/>
      <c r="V2312" s="268"/>
      <c r="W2312" s="65" t="str">
        <f t="shared" si="328"/>
        <v/>
      </c>
      <c r="X2312" s="65" t="str">
        <f t="shared" si="329"/>
        <v/>
      </c>
      <c r="Y2312" s="65" t="str">
        <f t="shared" si="330"/>
        <v/>
      </c>
      <c r="Z2312" s="65" t="str">
        <f t="shared" si="331"/>
        <v/>
      </c>
      <c r="AA2312" s="65" t="str">
        <f t="shared" si="332"/>
        <v/>
      </c>
    </row>
    <row r="2313" spans="1:27" x14ac:dyDescent="0.25">
      <c r="A2313" s="40" t="str">
        <f>IF(G2313="","",1*ISERROR(VLOOKUP(G2313,G$1:G2312,1,FALSE)))</f>
        <v/>
      </c>
      <c r="B2313" s="40" t="str">
        <f>IF(A2313=0,0,IF(A2313="","",SUM(A$2:A2313)))</f>
        <v/>
      </c>
      <c r="C2313" s="41" t="str">
        <f>IF(H2313="","",1*ISERROR(VLOOKUP(H2313,H$1:H2312,1,FALSE)))</f>
        <v/>
      </c>
      <c r="D2313" s="40" t="str">
        <f>IF(C2313=0,0,IF(C2313="","",SUM(C$2:C2313)))</f>
        <v/>
      </c>
      <c r="E2313" s="41" t="str">
        <f>IF(H2313=0,0,IF(C2313="","",SUM(C$11:C2313)))</f>
        <v/>
      </c>
      <c r="F2313" s="41" t="str">
        <f>IF(H2313="","",COUNTIF(H$11:H2313,"="&amp;H2313))</f>
        <v/>
      </c>
      <c r="G2313" s="41" t="str">
        <f t="shared" si="324"/>
        <v/>
      </c>
      <c r="H2313" s="41" t="str">
        <f t="shared" si="325"/>
        <v/>
      </c>
      <c r="I2313" s="41" t="str">
        <f t="shared" si="326"/>
        <v/>
      </c>
      <c r="J2313" s="41" t="str">
        <f t="shared" si="327"/>
        <v/>
      </c>
      <c r="K2313" s="268"/>
      <c r="L2313" s="268"/>
      <c r="M2313" s="268"/>
      <c r="N2313" s="269"/>
      <c r="O2313" s="269"/>
      <c r="P2313" s="269"/>
      <c r="Q2313" s="270"/>
      <c r="R2313" s="271"/>
      <c r="S2313" s="268"/>
      <c r="T2313" s="268"/>
      <c r="U2313" s="268"/>
      <c r="V2313" s="268"/>
      <c r="W2313" s="65" t="str">
        <f t="shared" si="328"/>
        <v/>
      </c>
      <c r="X2313" s="65" t="str">
        <f t="shared" si="329"/>
        <v/>
      </c>
      <c r="Y2313" s="65" t="str">
        <f t="shared" si="330"/>
        <v/>
      </c>
      <c r="Z2313" s="65" t="str">
        <f t="shared" si="331"/>
        <v/>
      </c>
      <c r="AA2313" s="65" t="str">
        <f t="shared" si="332"/>
        <v/>
      </c>
    </row>
    <row r="2314" spans="1:27" x14ac:dyDescent="0.25">
      <c r="A2314" s="40" t="str">
        <f>IF(G2314="","",1*ISERROR(VLOOKUP(G2314,G$1:G2313,1,FALSE)))</f>
        <v/>
      </c>
      <c r="B2314" s="40" t="str">
        <f>IF(A2314=0,0,IF(A2314="","",SUM(A$2:A2314)))</f>
        <v/>
      </c>
      <c r="C2314" s="41" t="str">
        <f>IF(H2314="","",1*ISERROR(VLOOKUP(H2314,H$1:H2313,1,FALSE)))</f>
        <v/>
      </c>
      <c r="D2314" s="40" t="str">
        <f>IF(C2314=0,0,IF(C2314="","",SUM(C$2:C2314)))</f>
        <v/>
      </c>
      <c r="E2314" s="41" t="str">
        <f>IF(H2314=0,0,IF(C2314="","",SUM(C$11:C2314)))</f>
        <v/>
      </c>
      <c r="F2314" s="41" t="str">
        <f>IF(H2314="","",COUNTIF(H$11:H2314,"="&amp;H2314))</f>
        <v/>
      </c>
      <c r="G2314" s="41" t="str">
        <f t="shared" si="324"/>
        <v/>
      </c>
      <c r="H2314" s="41" t="str">
        <f t="shared" si="325"/>
        <v/>
      </c>
      <c r="I2314" s="41" t="str">
        <f t="shared" si="326"/>
        <v/>
      </c>
      <c r="J2314" s="41" t="str">
        <f t="shared" si="327"/>
        <v/>
      </c>
      <c r="K2314" s="268"/>
      <c r="L2314" s="268"/>
      <c r="M2314" s="268"/>
      <c r="N2314" s="269"/>
      <c r="O2314" s="269"/>
      <c r="P2314" s="269"/>
      <c r="Q2314" s="270"/>
      <c r="R2314" s="271"/>
      <c r="S2314" s="268"/>
      <c r="T2314" s="268"/>
      <c r="U2314" s="268"/>
      <c r="V2314" s="268"/>
      <c r="W2314" s="65" t="str">
        <f t="shared" si="328"/>
        <v/>
      </c>
      <c r="X2314" s="65" t="str">
        <f t="shared" si="329"/>
        <v/>
      </c>
      <c r="Y2314" s="65" t="str">
        <f t="shared" si="330"/>
        <v/>
      </c>
      <c r="Z2314" s="65" t="str">
        <f t="shared" si="331"/>
        <v/>
      </c>
      <c r="AA2314" s="65" t="str">
        <f t="shared" si="332"/>
        <v/>
      </c>
    </row>
    <row r="2315" spans="1:27" x14ac:dyDescent="0.25">
      <c r="A2315" s="40" t="str">
        <f>IF(G2315="","",1*ISERROR(VLOOKUP(G2315,G$1:G2314,1,FALSE)))</f>
        <v/>
      </c>
      <c r="B2315" s="40" t="str">
        <f>IF(A2315=0,0,IF(A2315="","",SUM(A$2:A2315)))</f>
        <v/>
      </c>
      <c r="C2315" s="41" t="str">
        <f>IF(H2315="","",1*ISERROR(VLOOKUP(H2315,H$1:H2314,1,FALSE)))</f>
        <v/>
      </c>
      <c r="D2315" s="40" t="str">
        <f>IF(C2315=0,0,IF(C2315="","",SUM(C$2:C2315)))</f>
        <v/>
      </c>
      <c r="E2315" s="41" t="str">
        <f>IF(H2315=0,0,IF(C2315="","",SUM(C$11:C2315)))</f>
        <v/>
      </c>
      <c r="F2315" s="41" t="str">
        <f>IF(H2315="","",COUNTIF(H$11:H2315,"="&amp;H2315))</f>
        <v/>
      </c>
      <c r="G2315" s="41" t="str">
        <f t="shared" si="324"/>
        <v/>
      </c>
      <c r="H2315" s="41" t="str">
        <f t="shared" si="325"/>
        <v/>
      </c>
      <c r="I2315" s="41" t="str">
        <f t="shared" si="326"/>
        <v/>
      </c>
      <c r="J2315" s="41" t="str">
        <f t="shared" si="327"/>
        <v/>
      </c>
      <c r="K2315" s="268"/>
      <c r="L2315" s="268"/>
      <c r="M2315" s="268"/>
      <c r="N2315" s="269"/>
      <c r="O2315" s="269"/>
      <c r="P2315" s="269"/>
      <c r="Q2315" s="270"/>
      <c r="R2315" s="271"/>
      <c r="S2315" s="268"/>
      <c r="T2315" s="268"/>
      <c r="U2315" s="268"/>
      <c r="V2315" s="268"/>
      <c r="W2315" s="65" t="str">
        <f t="shared" si="328"/>
        <v/>
      </c>
      <c r="X2315" s="65" t="str">
        <f t="shared" si="329"/>
        <v/>
      </c>
      <c r="Y2315" s="65" t="str">
        <f t="shared" si="330"/>
        <v/>
      </c>
      <c r="Z2315" s="65" t="str">
        <f t="shared" si="331"/>
        <v/>
      </c>
      <c r="AA2315" s="65" t="str">
        <f t="shared" si="332"/>
        <v/>
      </c>
    </row>
    <row r="2316" spans="1:27" x14ac:dyDescent="0.25">
      <c r="A2316" s="40" t="str">
        <f>IF(G2316="","",1*ISERROR(VLOOKUP(G2316,G$1:G2315,1,FALSE)))</f>
        <v/>
      </c>
      <c r="B2316" s="40" t="str">
        <f>IF(A2316=0,0,IF(A2316="","",SUM(A$2:A2316)))</f>
        <v/>
      </c>
      <c r="C2316" s="41" t="str">
        <f>IF(H2316="","",1*ISERROR(VLOOKUP(H2316,H$1:H2315,1,FALSE)))</f>
        <v/>
      </c>
      <c r="D2316" s="40" t="str">
        <f>IF(C2316=0,0,IF(C2316="","",SUM(C$2:C2316)))</f>
        <v/>
      </c>
      <c r="E2316" s="41" t="str">
        <f>IF(H2316=0,0,IF(C2316="","",SUM(C$11:C2316)))</f>
        <v/>
      </c>
      <c r="F2316" s="41" t="str">
        <f>IF(H2316="","",COUNTIF(H$11:H2316,"="&amp;H2316))</f>
        <v/>
      </c>
      <c r="G2316" s="41" t="str">
        <f t="shared" si="324"/>
        <v/>
      </c>
      <c r="H2316" s="41" t="str">
        <f t="shared" si="325"/>
        <v/>
      </c>
      <c r="I2316" s="41" t="str">
        <f t="shared" si="326"/>
        <v/>
      </c>
      <c r="J2316" s="41" t="str">
        <f t="shared" si="327"/>
        <v/>
      </c>
      <c r="K2316" s="268"/>
      <c r="L2316" s="268"/>
      <c r="M2316" s="268"/>
      <c r="N2316" s="269"/>
      <c r="O2316" s="269"/>
      <c r="P2316" s="269"/>
      <c r="Q2316" s="270"/>
      <c r="R2316" s="271"/>
      <c r="S2316" s="268"/>
      <c r="T2316" s="268"/>
      <c r="U2316" s="268"/>
      <c r="V2316" s="268"/>
      <c r="W2316" s="65" t="str">
        <f t="shared" si="328"/>
        <v/>
      </c>
      <c r="X2316" s="65" t="str">
        <f t="shared" si="329"/>
        <v/>
      </c>
      <c r="Y2316" s="65" t="str">
        <f t="shared" si="330"/>
        <v/>
      </c>
      <c r="Z2316" s="65" t="str">
        <f t="shared" si="331"/>
        <v/>
      </c>
      <c r="AA2316" s="65" t="str">
        <f t="shared" si="332"/>
        <v/>
      </c>
    </row>
    <row r="2317" spans="1:27" x14ac:dyDescent="0.25">
      <c r="A2317" s="40" t="str">
        <f>IF(G2317="","",1*ISERROR(VLOOKUP(G2317,G$1:G2316,1,FALSE)))</f>
        <v/>
      </c>
      <c r="B2317" s="40" t="str">
        <f>IF(A2317=0,0,IF(A2317="","",SUM(A$2:A2317)))</f>
        <v/>
      </c>
      <c r="C2317" s="41" t="str">
        <f>IF(H2317="","",1*ISERROR(VLOOKUP(H2317,H$1:H2316,1,FALSE)))</f>
        <v/>
      </c>
      <c r="D2317" s="40" t="str">
        <f>IF(C2317=0,0,IF(C2317="","",SUM(C$2:C2317)))</f>
        <v/>
      </c>
      <c r="E2317" s="41" t="str">
        <f>IF(H2317=0,0,IF(C2317="","",SUM(C$11:C2317)))</f>
        <v/>
      </c>
      <c r="F2317" s="41" t="str">
        <f>IF(H2317="","",COUNTIF(H$11:H2317,"="&amp;H2317))</f>
        <v/>
      </c>
      <c r="G2317" s="41" t="str">
        <f t="shared" si="324"/>
        <v/>
      </c>
      <c r="H2317" s="41" t="str">
        <f t="shared" si="325"/>
        <v/>
      </c>
      <c r="I2317" s="41" t="str">
        <f t="shared" si="326"/>
        <v/>
      </c>
      <c r="J2317" s="41" t="str">
        <f t="shared" si="327"/>
        <v/>
      </c>
      <c r="K2317" s="268"/>
      <c r="L2317" s="268"/>
      <c r="M2317" s="268"/>
      <c r="N2317" s="269"/>
      <c r="O2317" s="269"/>
      <c r="P2317" s="269"/>
      <c r="Q2317" s="270"/>
      <c r="R2317" s="271"/>
      <c r="S2317" s="268"/>
      <c r="T2317" s="268"/>
      <c r="U2317" s="268"/>
      <c r="V2317" s="268"/>
      <c r="W2317" s="65" t="str">
        <f t="shared" si="328"/>
        <v/>
      </c>
      <c r="X2317" s="65" t="str">
        <f t="shared" si="329"/>
        <v/>
      </c>
      <c r="Y2317" s="65" t="str">
        <f t="shared" si="330"/>
        <v/>
      </c>
      <c r="Z2317" s="65" t="str">
        <f t="shared" si="331"/>
        <v/>
      </c>
      <c r="AA2317" s="65" t="str">
        <f t="shared" si="332"/>
        <v/>
      </c>
    </row>
    <row r="2318" spans="1:27" x14ac:dyDescent="0.25">
      <c r="A2318" s="40" t="str">
        <f>IF(G2318="","",1*ISERROR(VLOOKUP(G2318,G$1:G2317,1,FALSE)))</f>
        <v/>
      </c>
      <c r="B2318" s="40" t="str">
        <f>IF(A2318=0,0,IF(A2318="","",SUM(A$2:A2318)))</f>
        <v/>
      </c>
      <c r="C2318" s="41" t="str">
        <f>IF(H2318="","",1*ISERROR(VLOOKUP(H2318,H$1:H2317,1,FALSE)))</f>
        <v/>
      </c>
      <c r="D2318" s="40" t="str">
        <f>IF(C2318=0,0,IF(C2318="","",SUM(C$2:C2318)))</f>
        <v/>
      </c>
      <c r="E2318" s="41" t="str">
        <f>IF(H2318=0,0,IF(C2318="","",SUM(C$11:C2318)))</f>
        <v/>
      </c>
      <c r="F2318" s="41" t="str">
        <f>IF(H2318="","",COUNTIF(H$11:H2318,"="&amp;H2318))</f>
        <v/>
      </c>
      <c r="G2318" s="41" t="str">
        <f t="shared" si="324"/>
        <v/>
      </c>
      <c r="H2318" s="41" t="str">
        <f t="shared" si="325"/>
        <v/>
      </c>
      <c r="I2318" s="41" t="str">
        <f t="shared" si="326"/>
        <v/>
      </c>
      <c r="J2318" s="41" t="str">
        <f t="shared" si="327"/>
        <v/>
      </c>
      <c r="K2318" s="268"/>
      <c r="L2318" s="268"/>
      <c r="M2318" s="268"/>
      <c r="N2318" s="269"/>
      <c r="O2318" s="269"/>
      <c r="P2318" s="269"/>
      <c r="Q2318" s="270"/>
      <c r="R2318" s="271"/>
      <c r="S2318" s="268"/>
      <c r="T2318" s="268"/>
      <c r="U2318" s="268"/>
      <c r="V2318" s="268"/>
      <c r="W2318" s="65" t="str">
        <f t="shared" si="328"/>
        <v/>
      </c>
      <c r="X2318" s="65" t="str">
        <f t="shared" si="329"/>
        <v/>
      </c>
      <c r="Y2318" s="65" t="str">
        <f t="shared" si="330"/>
        <v/>
      </c>
      <c r="Z2318" s="65" t="str">
        <f t="shared" si="331"/>
        <v/>
      </c>
      <c r="AA2318" s="65" t="str">
        <f t="shared" si="332"/>
        <v/>
      </c>
    </row>
    <row r="2319" spans="1:27" x14ac:dyDescent="0.25">
      <c r="A2319" s="40" t="str">
        <f>IF(G2319="","",1*ISERROR(VLOOKUP(G2319,G$1:G2318,1,FALSE)))</f>
        <v/>
      </c>
      <c r="B2319" s="40" t="str">
        <f>IF(A2319=0,0,IF(A2319="","",SUM(A$2:A2319)))</f>
        <v/>
      </c>
      <c r="C2319" s="41" t="str">
        <f>IF(H2319="","",1*ISERROR(VLOOKUP(H2319,H$1:H2318,1,FALSE)))</f>
        <v/>
      </c>
      <c r="D2319" s="40" t="str">
        <f>IF(C2319=0,0,IF(C2319="","",SUM(C$2:C2319)))</f>
        <v/>
      </c>
      <c r="E2319" s="41" t="str">
        <f>IF(H2319=0,0,IF(C2319="","",SUM(C$11:C2319)))</f>
        <v/>
      </c>
      <c r="F2319" s="41" t="str">
        <f>IF(H2319="","",COUNTIF(H$11:H2319,"="&amp;H2319))</f>
        <v/>
      </c>
      <c r="G2319" s="41" t="str">
        <f t="shared" si="324"/>
        <v/>
      </c>
      <c r="H2319" s="41" t="str">
        <f t="shared" si="325"/>
        <v/>
      </c>
      <c r="I2319" s="41" t="str">
        <f t="shared" si="326"/>
        <v/>
      </c>
      <c r="J2319" s="41" t="str">
        <f t="shared" si="327"/>
        <v/>
      </c>
      <c r="K2319" s="268"/>
      <c r="L2319" s="268"/>
      <c r="M2319" s="268"/>
      <c r="N2319" s="269"/>
      <c r="O2319" s="269"/>
      <c r="P2319" s="269"/>
      <c r="Q2319" s="270"/>
      <c r="R2319" s="271"/>
      <c r="S2319" s="268"/>
      <c r="T2319" s="268"/>
      <c r="U2319" s="268"/>
      <c r="V2319" s="268"/>
      <c r="W2319" s="65" t="str">
        <f t="shared" si="328"/>
        <v/>
      </c>
      <c r="X2319" s="65" t="str">
        <f t="shared" si="329"/>
        <v/>
      </c>
      <c r="Y2319" s="65" t="str">
        <f t="shared" si="330"/>
        <v/>
      </c>
      <c r="Z2319" s="65" t="str">
        <f t="shared" si="331"/>
        <v/>
      </c>
      <c r="AA2319" s="65" t="str">
        <f t="shared" si="332"/>
        <v/>
      </c>
    </row>
    <row r="2320" spans="1:27" x14ac:dyDescent="0.25">
      <c r="A2320" s="40" t="str">
        <f>IF(G2320="","",1*ISERROR(VLOOKUP(G2320,G$1:G2319,1,FALSE)))</f>
        <v/>
      </c>
      <c r="B2320" s="40" t="str">
        <f>IF(A2320=0,0,IF(A2320="","",SUM(A$2:A2320)))</f>
        <v/>
      </c>
      <c r="C2320" s="41" t="str">
        <f>IF(H2320="","",1*ISERROR(VLOOKUP(H2320,H$1:H2319,1,FALSE)))</f>
        <v/>
      </c>
      <c r="D2320" s="40" t="str">
        <f>IF(C2320=0,0,IF(C2320="","",SUM(C$2:C2320)))</f>
        <v/>
      </c>
      <c r="E2320" s="41" t="str">
        <f>IF(H2320=0,0,IF(C2320="","",SUM(C$11:C2320)))</f>
        <v/>
      </c>
      <c r="F2320" s="41" t="str">
        <f>IF(H2320="","",COUNTIF(H$11:H2320,"="&amp;H2320))</f>
        <v/>
      </c>
      <c r="G2320" s="41" t="str">
        <f t="shared" si="324"/>
        <v/>
      </c>
      <c r="H2320" s="41" t="str">
        <f t="shared" si="325"/>
        <v/>
      </c>
      <c r="I2320" s="41" t="str">
        <f t="shared" si="326"/>
        <v/>
      </c>
      <c r="J2320" s="41" t="str">
        <f t="shared" si="327"/>
        <v/>
      </c>
      <c r="K2320" s="268"/>
      <c r="L2320" s="268"/>
      <c r="M2320" s="268"/>
      <c r="N2320" s="269"/>
      <c r="O2320" s="269"/>
      <c r="P2320" s="269"/>
      <c r="Q2320" s="270"/>
      <c r="R2320" s="271"/>
      <c r="S2320" s="268"/>
      <c r="T2320" s="268"/>
      <c r="U2320" s="268"/>
      <c r="V2320" s="268"/>
      <c r="W2320" s="65" t="str">
        <f t="shared" si="328"/>
        <v/>
      </c>
      <c r="X2320" s="65" t="str">
        <f t="shared" si="329"/>
        <v/>
      </c>
      <c r="Y2320" s="65" t="str">
        <f t="shared" si="330"/>
        <v/>
      </c>
      <c r="Z2320" s="65" t="str">
        <f t="shared" si="331"/>
        <v/>
      </c>
      <c r="AA2320" s="65" t="str">
        <f t="shared" si="332"/>
        <v/>
      </c>
    </row>
    <row r="2321" spans="1:27" x14ac:dyDescent="0.25">
      <c r="A2321" s="40" t="str">
        <f>IF(G2321="","",1*ISERROR(VLOOKUP(G2321,G$1:G2320,1,FALSE)))</f>
        <v/>
      </c>
      <c r="B2321" s="40" t="str">
        <f>IF(A2321=0,0,IF(A2321="","",SUM(A$2:A2321)))</f>
        <v/>
      </c>
      <c r="C2321" s="41" t="str">
        <f>IF(H2321="","",1*ISERROR(VLOOKUP(H2321,H$1:H2320,1,FALSE)))</f>
        <v/>
      </c>
      <c r="D2321" s="40" t="str">
        <f>IF(C2321=0,0,IF(C2321="","",SUM(C$2:C2321)))</f>
        <v/>
      </c>
      <c r="E2321" s="41" t="str">
        <f>IF(H2321=0,0,IF(C2321="","",SUM(C$11:C2321)))</f>
        <v/>
      </c>
      <c r="F2321" s="41" t="str">
        <f>IF(H2321="","",COUNTIF(H$11:H2321,"="&amp;H2321))</f>
        <v/>
      </c>
      <c r="G2321" s="41" t="str">
        <f t="shared" si="324"/>
        <v/>
      </c>
      <c r="H2321" s="41" t="str">
        <f t="shared" si="325"/>
        <v/>
      </c>
      <c r="I2321" s="41" t="str">
        <f t="shared" si="326"/>
        <v/>
      </c>
      <c r="J2321" s="41" t="str">
        <f t="shared" si="327"/>
        <v/>
      </c>
      <c r="K2321" s="268"/>
      <c r="L2321" s="268"/>
      <c r="M2321" s="268"/>
      <c r="N2321" s="269"/>
      <c r="O2321" s="269"/>
      <c r="P2321" s="269"/>
      <c r="Q2321" s="270"/>
      <c r="R2321" s="271"/>
      <c r="S2321" s="268"/>
      <c r="T2321" s="268"/>
      <c r="U2321" s="268"/>
      <c r="V2321" s="268"/>
      <c r="W2321" s="65" t="str">
        <f t="shared" si="328"/>
        <v/>
      </c>
      <c r="X2321" s="65" t="str">
        <f t="shared" si="329"/>
        <v/>
      </c>
      <c r="Y2321" s="65" t="str">
        <f t="shared" si="330"/>
        <v/>
      </c>
      <c r="Z2321" s="65" t="str">
        <f t="shared" si="331"/>
        <v/>
      </c>
      <c r="AA2321" s="65" t="str">
        <f t="shared" si="332"/>
        <v/>
      </c>
    </row>
    <row r="2322" spans="1:27" x14ac:dyDescent="0.25">
      <c r="A2322" s="40" t="str">
        <f>IF(G2322="","",1*ISERROR(VLOOKUP(G2322,G$1:G2321,1,FALSE)))</f>
        <v/>
      </c>
      <c r="B2322" s="40" t="str">
        <f>IF(A2322=0,0,IF(A2322="","",SUM(A$2:A2322)))</f>
        <v/>
      </c>
      <c r="C2322" s="41" t="str">
        <f>IF(H2322="","",1*ISERROR(VLOOKUP(H2322,H$1:H2321,1,FALSE)))</f>
        <v/>
      </c>
      <c r="D2322" s="40" t="str">
        <f>IF(C2322=0,0,IF(C2322="","",SUM(C$2:C2322)))</f>
        <v/>
      </c>
      <c r="E2322" s="41" t="str">
        <f>IF(H2322=0,0,IF(C2322="","",SUM(C$11:C2322)))</f>
        <v/>
      </c>
      <c r="F2322" s="41" t="str">
        <f>IF(H2322="","",COUNTIF(H$11:H2322,"="&amp;H2322))</f>
        <v/>
      </c>
      <c r="G2322" s="41" t="str">
        <f t="shared" si="324"/>
        <v/>
      </c>
      <c r="H2322" s="41" t="str">
        <f t="shared" si="325"/>
        <v/>
      </c>
      <c r="I2322" s="41" t="str">
        <f t="shared" si="326"/>
        <v/>
      </c>
      <c r="J2322" s="41" t="str">
        <f t="shared" si="327"/>
        <v/>
      </c>
      <c r="K2322" s="268"/>
      <c r="L2322" s="268"/>
      <c r="M2322" s="268"/>
      <c r="N2322" s="269"/>
      <c r="O2322" s="269"/>
      <c r="P2322" s="269"/>
      <c r="Q2322" s="270"/>
      <c r="R2322" s="271"/>
      <c r="S2322" s="268"/>
      <c r="T2322" s="268"/>
      <c r="U2322" s="268"/>
      <c r="V2322" s="268"/>
      <c r="W2322" s="65" t="str">
        <f t="shared" si="328"/>
        <v/>
      </c>
      <c r="X2322" s="65" t="str">
        <f t="shared" si="329"/>
        <v/>
      </c>
      <c r="Y2322" s="65" t="str">
        <f t="shared" si="330"/>
        <v/>
      </c>
      <c r="Z2322" s="65" t="str">
        <f t="shared" si="331"/>
        <v/>
      </c>
      <c r="AA2322" s="65" t="str">
        <f t="shared" si="332"/>
        <v/>
      </c>
    </row>
    <row r="2323" spans="1:27" x14ac:dyDescent="0.25">
      <c r="A2323" s="40" t="str">
        <f>IF(G2323="","",1*ISERROR(VLOOKUP(G2323,G$1:G2322,1,FALSE)))</f>
        <v/>
      </c>
      <c r="B2323" s="40" t="str">
        <f>IF(A2323=0,0,IF(A2323="","",SUM(A$2:A2323)))</f>
        <v/>
      </c>
      <c r="C2323" s="41" t="str">
        <f>IF(H2323="","",1*ISERROR(VLOOKUP(H2323,H$1:H2322,1,FALSE)))</f>
        <v/>
      </c>
      <c r="D2323" s="40" t="str">
        <f>IF(C2323=0,0,IF(C2323="","",SUM(C$2:C2323)))</f>
        <v/>
      </c>
      <c r="E2323" s="41" t="str">
        <f>IF(H2323=0,0,IF(C2323="","",SUM(C$11:C2323)))</f>
        <v/>
      </c>
      <c r="F2323" s="41" t="str">
        <f>IF(H2323="","",COUNTIF(H$11:H2323,"="&amp;H2323))</f>
        <v/>
      </c>
      <c r="G2323" s="41" t="str">
        <f t="shared" si="324"/>
        <v/>
      </c>
      <c r="H2323" s="41" t="str">
        <f t="shared" si="325"/>
        <v/>
      </c>
      <c r="I2323" s="41" t="str">
        <f t="shared" si="326"/>
        <v/>
      </c>
      <c r="J2323" s="41" t="str">
        <f t="shared" si="327"/>
        <v/>
      </c>
      <c r="K2323" s="268"/>
      <c r="L2323" s="268"/>
      <c r="M2323" s="268"/>
      <c r="N2323" s="269"/>
      <c r="O2323" s="269"/>
      <c r="P2323" s="269"/>
      <c r="Q2323" s="270"/>
      <c r="R2323" s="271"/>
      <c r="S2323" s="268"/>
      <c r="T2323" s="268"/>
      <c r="U2323" s="268"/>
      <c r="V2323" s="268"/>
      <c r="W2323" s="65" t="str">
        <f t="shared" si="328"/>
        <v/>
      </c>
      <c r="X2323" s="65" t="str">
        <f t="shared" si="329"/>
        <v/>
      </c>
      <c r="Y2323" s="65" t="str">
        <f t="shared" si="330"/>
        <v/>
      </c>
      <c r="Z2323" s="65" t="str">
        <f t="shared" si="331"/>
        <v/>
      </c>
      <c r="AA2323" s="65" t="str">
        <f t="shared" si="332"/>
        <v/>
      </c>
    </row>
    <row r="2324" spans="1:27" x14ac:dyDescent="0.25">
      <c r="A2324" s="40" t="str">
        <f>IF(G2324="","",1*ISERROR(VLOOKUP(G2324,G$1:G2323,1,FALSE)))</f>
        <v/>
      </c>
      <c r="B2324" s="40" t="str">
        <f>IF(A2324=0,0,IF(A2324="","",SUM(A$2:A2324)))</f>
        <v/>
      </c>
      <c r="C2324" s="41" t="str">
        <f>IF(H2324="","",1*ISERROR(VLOOKUP(H2324,H$1:H2323,1,FALSE)))</f>
        <v/>
      </c>
      <c r="D2324" s="40" t="str">
        <f>IF(C2324=0,0,IF(C2324="","",SUM(C$2:C2324)))</f>
        <v/>
      </c>
      <c r="E2324" s="41" t="str">
        <f>IF(H2324=0,0,IF(C2324="","",SUM(C$11:C2324)))</f>
        <v/>
      </c>
      <c r="F2324" s="41" t="str">
        <f>IF(H2324="","",COUNTIF(H$11:H2324,"="&amp;H2324))</f>
        <v/>
      </c>
      <c r="G2324" s="41" t="str">
        <f t="shared" si="324"/>
        <v/>
      </c>
      <c r="H2324" s="41" t="str">
        <f t="shared" si="325"/>
        <v/>
      </c>
      <c r="I2324" s="41" t="str">
        <f t="shared" si="326"/>
        <v/>
      </c>
      <c r="J2324" s="41" t="str">
        <f t="shared" si="327"/>
        <v/>
      </c>
      <c r="K2324" s="268"/>
      <c r="L2324" s="268"/>
      <c r="M2324" s="268"/>
      <c r="N2324" s="269"/>
      <c r="O2324" s="269"/>
      <c r="P2324" s="269"/>
      <c r="Q2324" s="270"/>
      <c r="R2324" s="271"/>
      <c r="S2324" s="268"/>
      <c r="T2324" s="268"/>
      <c r="U2324" s="268"/>
      <c r="V2324" s="268"/>
      <c r="W2324" s="65" t="str">
        <f t="shared" si="328"/>
        <v/>
      </c>
      <c r="X2324" s="65" t="str">
        <f t="shared" si="329"/>
        <v/>
      </c>
      <c r="Y2324" s="65" t="str">
        <f t="shared" si="330"/>
        <v/>
      </c>
      <c r="Z2324" s="65" t="str">
        <f t="shared" si="331"/>
        <v/>
      </c>
      <c r="AA2324" s="65" t="str">
        <f t="shared" si="332"/>
        <v/>
      </c>
    </row>
    <row r="2325" spans="1:27" x14ac:dyDescent="0.25">
      <c r="A2325" s="40" t="str">
        <f>IF(G2325="","",1*ISERROR(VLOOKUP(G2325,G$1:G2324,1,FALSE)))</f>
        <v/>
      </c>
      <c r="B2325" s="40" t="str">
        <f>IF(A2325=0,0,IF(A2325="","",SUM(A$2:A2325)))</f>
        <v/>
      </c>
      <c r="C2325" s="41" t="str">
        <f>IF(H2325="","",1*ISERROR(VLOOKUP(H2325,H$1:H2324,1,FALSE)))</f>
        <v/>
      </c>
      <c r="D2325" s="40" t="str">
        <f>IF(C2325=0,0,IF(C2325="","",SUM(C$2:C2325)))</f>
        <v/>
      </c>
      <c r="E2325" s="41" t="str">
        <f>IF(H2325=0,0,IF(C2325="","",SUM(C$11:C2325)))</f>
        <v/>
      </c>
      <c r="F2325" s="41" t="str">
        <f>IF(H2325="","",COUNTIF(H$11:H2325,"="&amp;H2325))</f>
        <v/>
      </c>
      <c r="G2325" s="41" t="str">
        <f t="shared" si="324"/>
        <v/>
      </c>
      <c r="H2325" s="41" t="str">
        <f t="shared" si="325"/>
        <v/>
      </c>
      <c r="I2325" s="41" t="str">
        <f t="shared" si="326"/>
        <v/>
      </c>
      <c r="J2325" s="41" t="str">
        <f t="shared" si="327"/>
        <v/>
      </c>
      <c r="K2325" s="268"/>
      <c r="L2325" s="268"/>
      <c r="M2325" s="268"/>
      <c r="N2325" s="269"/>
      <c r="O2325" s="269"/>
      <c r="P2325" s="269"/>
      <c r="Q2325" s="270"/>
      <c r="R2325" s="271"/>
      <c r="S2325" s="268"/>
      <c r="T2325" s="268"/>
      <c r="U2325" s="268"/>
      <c r="V2325" s="268"/>
      <c r="W2325" s="65" t="str">
        <f t="shared" si="328"/>
        <v/>
      </c>
      <c r="X2325" s="65" t="str">
        <f t="shared" si="329"/>
        <v/>
      </c>
      <c r="Y2325" s="65" t="str">
        <f t="shared" si="330"/>
        <v/>
      </c>
      <c r="Z2325" s="65" t="str">
        <f t="shared" si="331"/>
        <v/>
      </c>
      <c r="AA2325" s="65" t="str">
        <f t="shared" si="332"/>
        <v/>
      </c>
    </row>
    <row r="2326" spans="1:27" x14ac:dyDescent="0.25">
      <c r="A2326" s="40" t="str">
        <f>IF(G2326="","",1*ISERROR(VLOOKUP(G2326,G$1:G2325,1,FALSE)))</f>
        <v/>
      </c>
      <c r="B2326" s="40" t="str">
        <f>IF(A2326=0,0,IF(A2326="","",SUM(A$2:A2326)))</f>
        <v/>
      </c>
      <c r="C2326" s="41" t="str">
        <f>IF(H2326="","",1*ISERROR(VLOOKUP(H2326,H$1:H2325,1,FALSE)))</f>
        <v/>
      </c>
      <c r="D2326" s="40" t="str">
        <f>IF(C2326=0,0,IF(C2326="","",SUM(C$2:C2326)))</f>
        <v/>
      </c>
      <c r="E2326" s="41" t="str">
        <f>IF(H2326=0,0,IF(C2326="","",SUM(C$11:C2326)))</f>
        <v/>
      </c>
      <c r="F2326" s="41" t="str">
        <f>IF(H2326="","",COUNTIF(H$11:H2326,"="&amp;H2326))</f>
        <v/>
      </c>
      <c r="G2326" s="41" t="str">
        <f t="shared" si="324"/>
        <v/>
      </c>
      <c r="H2326" s="41" t="str">
        <f t="shared" si="325"/>
        <v/>
      </c>
      <c r="I2326" s="41" t="str">
        <f t="shared" si="326"/>
        <v/>
      </c>
      <c r="J2326" s="41" t="str">
        <f t="shared" si="327"/>
        <v/>
      </c>
      <c r="K2326" s="268"/>
      <c r="L2326" s="268"/>
      <c r="M2326" s="268"/>
      <c r="N2326" s="269"/>
      <c r="O2326" s="269"/>
      <c r="P2326" s="269"/>
      <c r="Q2326" s="270"/>
      <c r="R2326" s="271"/>
      <c r="S2326" s="268"/>
      <c r="T2326" s="268"/>
      <c r="U2326" s="268"/>
      <c r="V2326" s="268"/>
      <c r="W2326" s="65" t="str">
        <f t="shared" si="328"/>
        <v/>
      </c>
      <c r="X2326" s="65" t="str">
        <f t="shared" si="329"/>
        <v/>
      </c>
      <c r="Y2326" s="65" t="str">
        <f t="shared" si="330"/>
        <v/>
      </c>
      <c r="Z2326" s="65" t="str">
        <f t="shared" si="331"/>
        <v/>
      </c>
      <c r="AA2326" s="65" t="str">
        <f t="shared" si="332"/>
        <v/>
      </c>
    </row>
    <row r="2327" spans="1:27" x14ac:dyDescent="0.25">
      <c r="A2327" s="40" t="str">
        <f>IF(G2327="","",1*ISERROR(VLOOKUP(G2327,G$1:G2326,1,FALSE)))</f>
        <v/>
      </c>
      <c r="B2327" s="40" t="str">
        <f>IF(A2327=0,0,IF(A2327="","",SUM(A$2:A2327)))</f>
        <v/>
      </c>
      <c r="C2327" s="41" t="str">
        <f>IF(H2327="","",1*ISERROR(VLOOKUP(H2327,H$1:H2326,1,FALSE)))</f>
        <v/>
      </c>
      <c r="D2327" s="40" t="str">
        <f>IF(C2327=0,0,IF(C2327="","",SUM(C$2:C2327)))</f>
        <v/>
      </c>
      <c r="E2327" s="41" t="str">
        <f>IF(H2327=0,0,IF(C2327="","",SUM(C$11:C2327)))</f>
        <v/>
      </c>
      <c r="F2327" s="41" t="str">
        <f>IF(H2327="","",COUNTIF(H$11:H2327,"="&amp;H2327))</f>
        <v/>
      </c>
      <c r="G2327" s="41" t="str">
        <f t="shared" si="324"/>
        <v/>
      </c>
      <c r="H2327" s="41" t="str">
        <f t="shared" si="325"/>
        <v/>
      </c>
      <c r="I2327" s="41" t="str">
        <f t="shared" si="326"/>
        <v/>
      </c>
      <c r="J2327" s="41" t="str">
        <f t="shared" si="327"/>
        <v/>
      </c>
      <c r="K2327" s="268"/>
      <c r="L2327" s="268"/>
      <c r="M2327" s="268"/>
      <c r="N2327" s="269"/>
      <c r="O2327" s="269"/>
      <c r="P2327" s="269"/>
      <c r="Q2327" s="270"/>
      <c r="R2327" s="271"/>
      <c r="S2327" s="268"/>
      <c r="T2327" s="268"/>
      <c r="U2327" s="268"/>
      <c r="V2327" s="268"/>
      <c r="W2327" s="65" t="str">
        <f t="shared" si="328"/>
        <v/>
      </c>
      <c r="X2327" s="65" t="str">
        <f t="shared" si="329"/>
        <v/>
      </c>
      <c r="Y2327" s="65" t="str">
        <f t="shared" si="330"/>
        <v/>
      </c>
      <c r="Z2327" s="65" t="str">
        <f t="shared" si="331"/>
        <v/>
      </c>
      <c r="AA2327" s="65" t="str">
        <f t="shared" si="332"/>
        <v/>
      </c>
    </row>
    <row r="2328" spans="1:27" x14ac:dyDescent="0.25">
      <c r="A2328" s="40" t="str">
        <f>IF(G2328="","",1*ISERROR(VLOOKUP(G2328,G$1:G2327,1,FALSE)))</f>
        <v/>
      </c>
      <c r="B2328" s="40" t="str">
        <f>IF(A2328=0,0,IF(A2328="","",SUM(A$2:A2328)))</f>
        <v/>
      </c>
      <c r="C2328" s="41" t="str">
        <f>IF(H2328="","",1*ISERROR(VLOOKUP(H2328,H$1:H2327,1,FALSE)))</f>
        <v/>
      </c>
      <c r="D2328" s="40" t="str">
        <f>IF(C2328=0,0,IF(C2328="","",SUM(C$2:C2328)))</f>
        <v/>
      </c>
      <c r="E2328" s="41" t="str">
        <f>IF(H2328=0,0,IF(C2328="","",SUM(C$11:C2328)))</f>
        <v/>
      </c>
      <c r="F2328" s="41" t="str">
        <f>IF(H2328="","",COUNTIF(H$11:H2328,"="&amp;H2328))</f>
        <v/>
      </c>
      <c r="G2328" s="41" t="str">
        <f t="shared" si="324"/>
        <v/>
      </c>
      <c r="H2328" s="41" t="str">
        <f t="shared" si="325"/>
        <v/>
      </c>
      <c r="I2328" s="41" t="str">
        <f t="shared" si="326"/>
        <v/>
      </c>
      <c r="J2328" s="41" t="str">
        <f t="shared" si="327"/>
        <v/>
      </c>
      <c r="K2328" s="268"/>
      <c r="L2328" s="268"/>
      <c r="M2328" s="268"/>
      <c r="N2328" s="269"/>
      <c r="O2328" s="269"/>
      <c r="P2328" s="269"/>
      <c r="Q2328" s="270"/>
      <c r="R2328" s="271"/>
      <c r="S2328" s="268"/>
      <c r="T2328" s="268"/>
      <c r="U2328" s="268"/>
      <c r="V2328" s="268"/>
      <c r="W2328" s="65" t="str">
        <f t="shared" si="328"/>
        <v/>
      </c>
      <c r="X2328" s="65" t="str">
        <f t="shared" si="329"/>
        <v/>
      </c>
      <c r="Y2328" s="65" t="str">
        <f t="shared" si="330"/>
        <v/>
      </c>
      <c r="Z2328" s="65" t="str">
        <f t="shared" si="331"/>
        <v/>
      </c>
      <c r="AA2328" s="65" t="str">
        <f t="shared" si="332"/>
        <v/>
      </c>
    </row>
    <row r="2329" spans="1:27" x14ac:dyDescent="0.25">
      <c r="A2329" s="40" t="str">
        <f>IF(G2329="","",1*ISERROR(VLOOKUP(G2329,G$1:G2328,1,FALSE)))</f>
        <v/>
      </c>
      <c r="B2329" s="40" t="str">
        <f>IF(A2329=0,0,IF(A2329="","",SUM(A$2:A2329)))</f>
        <v/>
      </c>
      <c r="C2329" s="41" t="str">
        <f>IF(H2329="","",1*ISERROR(VLOOKUP(H2329,H$1:H2328,1,FALSE)))</f>
        <v/>
      </c>
      <c r="D2329" s="40" t="str">
        <f>IF(C2329=0,0,IF(C2329="","",SUM(C$2:C2329)))</f>
        <v/>
      </c>
      <c r="E2329" s="41" t="str">
        <f>IF(H2329=0,0,IF(C2329="","",SUM(C$11:C2329)))</f>
        <v/>
      </c>
      <c r="F2329" s="41" t="str">
        <f>IF(H2329="","",COUNTIF(H$11:H2329,"="&amp;H2329))</f>
        <v/>
      </c>
      <c r="G2329" s="41" t="str">
        <f t="shared" si="324"/>
        <v/>
      </c>
      <c r="H2329" s="41" t="str">
        <f t="shared" si="325"/>
        <v/>
      </c>
      <c r="I2329" s="41" t="str">
        <f t="shared" si="326"/>
        <v/>
      </c>
      <c r="J2329" s="41" t="str">
        <f t="shared" si="327"/>
        <v/>
      </c>
      <c r="K2329" s="268"/>
      <c r="L2329" s="268"/>
      <c r="M2329" s="268"/>
      <c r="N2329" s="269"/>
      <c r="O2329" s="269"/>
      <c r="P2329" s="269"/>
      <c r="Q2329" s="270"/>
      <c r="R2329" s="271"/>
      <c r="S2329" s="268"/>
      <c r="T2329" s="268"/>
      <c r="U2329" s="268"/>
      <c r="V2329" s="268"/>
      <c r="W2329" s="65" t="str">
        <f t="shared" si="328"/>
        <v/>
      </c>
      <c r="X2329" s="65" t="str">
        <f t="shared" si="329"/>
        <v/>
      </c>
      <c r="Y2329" s="65" t="str">
        <f t="shared" si="330"/>
        <v/>
      </c>
      <c r="Z2329" s="65" t="str">
        <f t="shared" si="331"/>
        <v/>
      </c>
      <c r="AA2329" s="65" t="str">
        <f t="shared" si="332"/>
        <v/>
      </c>
    </row>
    <row r="2330" spans="1:27" x14ac:dyDescent="0.25">
      <c r="A2330" s="40" t="str">
        <f>IF(G2330="","",1*ISERROR(VLOOKUP(G2330,G$1:G2329,1,FALSE)))</f>
        <v/>
      </c>
      <c r="B2330" s="40" t="str">
        <f>IF(A2330=0,0,IF(A2330="","",SUM(A$2:A2330)))</f>
        <v/>
      </c>
      <c r="C2330" s="41" t="str">
        <f>IF(H2330="","",1*ISERROR(VLOOKUP(H2330,H$1:H2329,1,FALSE)))</f>
        <v/>
      </c>
      <c r="D2330" s="40" t="str">
        <f>IF(C2330=0,0,IF(C2330="","",SUM(C$2:C2330)))</f>
        <v/>
      </c>
      <c r="E2330" s="41" t="str">
        <f>IF(H2330=0,0,IF(C2330="","",SUM(C$11:C2330)))</f>
        <v/>
      </c>
      <c r="F2330" s="41" t="str">
        <f>IF(H2330="","",COUNTIF(H$11:H2330,"="&amp;H2330))</f>
        <v/>
      </c>
      <c r="G2330" s="41" t="str">
        <f t="shared" si="324"/>
        <v/>
      </c>
      <c r="H2330" s="41" t="str">
        <f t="shared" si="325"/>
        <v/>
      </c>
      <c r="I2330" s="41" t="str">
        <f t="shared" si="326"/>
        <v/>
      </c>
      <c r="J2330" s="41" t="str">
        <f t="shared" si="327"/>
        <v/>
      </c>
      <c r="K2330" s="268"/>
      <c r="L2330" s="268"/>
      <c r="M2330" s="268"/>
      <c r="N2330" s="269"/>
      <c r="O2330" s="269"/>
      <c r="P2330" s="269"/>
      <c r="Q2330" s="270"/>
      <c r="R2330" s="271"/>
      <c r="S2330" s="268"/>
      <c r="T2330" s="268"/>
      <c r="U2330" s="268"/>
      <c r="V2330" s="268"/>
      <c r="W2330" s="65" t="str">
        <f t="shared" si="328"/>
        <v/>
      </c>
      <c r="X2330" s="65" t="str">
        <f t="shared" si="329"/>
        <v/>
      </c>
      <c r="Y2330" s="65" t="str">
        <f t="shared" si="330"/>
        <v/>
      </c>
      <c r="Z2330" s="65" t="str">
        <f t="shared" si="331"/>
        <v/>
      </c>
      <c r="AA2330" s="65" t="str">
        <f t="shared" si="332"/>
        <v/>
      </c>
    </row>
    <row r="2331" spans="1:27" x14ac:dyDescent="0.25">
      <c r="A2331" s="40" t="str">
        <f>IF(G2331="","",1*ISERROR(VLOOKUP(G2331,G$1:G2330,1,FALSE)))</f>
        <v/>
      </c>
      <c r="B2331" s="40" t="str">
        <f>IF(A2331=0,0,IF(A2331="","",SUM(A$2:A2331)))</f>
        <v/>
      </c>
      <c r="C2331" s="41" t="str">
        <f>IF(H2331="","",1*ISERROR(VLOOKUP(H2331,H$1:H2330,1,FALSE)))</f>
        <v/>
      </c>
      <c r="D2331" s="40" t="str">
        <f>IF(C2331=0,0,IF(C2331="","",SUM(C$2:C2331)))</f>
        <v/>
      </c>
      <c r="E2331" s="41" t="str">
        <f>IF(H2331=0,0,IF(C2331="","",SUM(C$11:C2331)))</f>
        <v/>
      </c>
      <c r="F2331" s="41" t="str">
        <f>IF(H2331="","",COUNTIF(H$11:H2331,"="&amp;H2331))</f>
        <v/>
      </c>
      <c r="G2331" s="41" t="str">
        <f t="shared" si="324"/>
        <v/>
      </c>
      <c r="H2331" s="41" t="str">
        <f t="shared" si="325"/>
        <v/>
      </c>
      <c r="I2331" s="41" t="str">
        <f t="shared" si="326"/>
        <v/>
      </c>
      <c r="J2331" s="41" t="str">
        <f t="shared" si="327"/>
        <v/>
      </c>
      <c r="K2331" s="268"/>
      <c r="L2331" s="268"/>
      <c r="M2331" s="268"/>
      <c r="N2331" s="269"/>
      <c r="O2331" s="269"/>
      <c r="P2331" s="269"/>
      <c r="Q2331" s="270"/>
      <c r="R2331" s="271"/>
      <c r="S2331" s="268"/>
      <c r="T2331" s="268"/>
      <c r="U2331" s="268"/>
      <c r="V2331" s="268"/>
      <c r="W2331" s="65" t="str">
        <f t="shared" si="328"/>
        <v/>
      </c>
      <c r="X2331" s="65" t="str">
        <f t="shared" si="329"/>
        <v/>
      </c>
      <c r="Y2331" s="65" t="str">
        <f t="shared" si="330"/>
        <v/>
      </c>
      <c r="Z2331" s="65" t="str">
        <f t="shared" si="331"/>
        <v/>
      </c>
      <c r="AA2331" s="65" t="str">
        <f t="shared" si="332"/>
        <v/>
      </c>
    </row>
    <row r="2332" spans="1:27" x14ac:dyDescent="0.25">
      <c r="A2332" s="40" t="str">
        <f>IF(G2332="","",1*ISERROR(VLOOKUP(G2332,G$1:G2331,1,FALSE)))</f>
        <v/>
      </c>
      <c r="B2332" s="40" t="str">
        <f>IF(A2332=0,0,IF(A2332="","",SUM(A$2:A2332)))</f>
        <v/>
      </c>
      <c r="C2332" s="41" t="str">
        <f>IF(H2332="","",1*ISERROR(VLOOKUP(H2332,H$1:H2331,1,FALSE)))</f>
        <v/>
      </c>
      <c r="D2332" s="40" t="str">
        <f>IF(C2332=0,0,IF(C2332="","",SUM(C$2:C2332)))</f>
        <v/>
      </c>
      <c r="E2332" s="41" t="str">
        <f>IF(H2332=0,0,IF(C2332="","",SUM(C$11:C2332)))</f>
        <v/>
      </c>
      <c r="F2332" s="41" t="str">
        <f>IF(H2332="","",COUNTIF(H$11:H2332,"="&amp;H2332))</f>
        <v/>
      </c>
      <c r="G2332" s="41" t="str">
        <f t="shared" si="324"/>
        <v/>
      </c>
      <c r="H2332" s="41" t="str">
        <f t="shared" si="325"/>
        <v/>
      </c>
      <c r="I2332" s="41" t="str">
        <f t="shared" si="326"/>
        <v/>
      </c>
      <c r="J2332" s="41" t="str">
        <f t="shared" si="327"/>
        <v/>
      </c>
      <c r="K2332" s="268"/>
      <c r="L2332" s="268"/>
      <c r="M2332" s="268"/>
      <c r="N2332" s="269"/>
      <c r="O2332" s="269"/>
      <c r="P2332" s="269"/>
      <c r="Q2332" s="270"/>
      <c r="R2332" s="271"/>
      <c r="S2332" s="268"/>
      <c r="T2332" s="268"/>
      <c r="U2332" s="268"/>
      <c r="V2332" s="268"/>
      <c r="W2332" s="65" t="str">
        <f t="shared" si="328"/>
        <v/>
      </c>
      <c r="X2332" s="65" t="str">
        <f t="shared" si="329"/>
        <v/>
      </c>
      <c r="Y2332" s="65" t="str">
        <f t="shared" si="330"/>
        <v/>
      </c>
      <c r="Z2332" s="65" t="str">
        <f t="shared" si="331"/>
        <v/>
      </c>
      <c r="AA2332" s="65" t="str">
        <f t="shared" si="332"/>
        <v/>
      </c>
    </row>
    <row r="2333" spans="1:27" x14ac:dyDescent="0.25">
      <c r="A2333" s="40" t="str">
        <f>IF(G2333="","",1*ISERROR(VLOOKUP(G2333,G$1:G2332,1,FALSE)))</f>
        <v/>
      </c>
      <c r="B2333" s="40" t="str">
        <f>IF(A2333=0,0,IF(A2333="","",SUM(A$2:A2333)))</f>
        <v/>
      </c>
      <c r="C2333" s="41" t="str">
        <f>IF(H2333="","",1*ISERROR(VLOOKUP(H2333,H$1:H2332,1,FALSE)))</f>
        <v/>
      </c>
      <c r="D2333" s="40" t="str">
        <f>IF(C2333=0,0,IF(C2333="","",SUM(C$2:C2333)))</f>
        <v/>
      </c>
      <c r="E2333" s="41" t="str">
        <f>IF(H2333=0,0,IF(C2333="","",SUM(C$11:C2333)))</f>
        <v/>
      </c>
      <c r="F2333" s="41" t="str">
        <f>IF(H2333="","",COUNTIF(H$11:H2333,"="&amp;H2333))</f>
        <v/>
      </c>
      <c r="G2333" s="41" t="str">
        <f t="shared" si="324"/>
        <v/>
      </c>
      <c r="H2333" s="41" t="str">
        <f t="shared" si="325"/>
        <v/>
      </c>
      <c r="I2333" s="41" t="str">
        <f t="shared" si="326"/>
        <v/>
      </c>
      <c r="J2333" s="41" t="str">
        <f t="shared" si="327"/>
        <v/>
      </c>
      <c r="K2333" s="268"/>
      <c r="L2333" s="268"/>
      <c r="M2333" s="268"/>
      <c r="N2333" s="269"/>
      <c r="O2333" s="269"/>
      <c r="P2333" s="269"/>
      <c r="Q2333" s="270"/>
      <c r="R2333" s="271"/>
      <c r="S2333" s="268"/>
      <c r="T2333" s="268"/>
      <c r="U2333" s="268"/>
      <c r="V2333" s="268"/>
      <c r="W2333" s="65" t="str">
        <f t="shared" si="328"/>
        <v/>
      </c>
      <c r="X2333" s="65" t="str">
        <f t="shared" si="329"/>
        <v/>
      </c>
      <c r="Y2333" s="65" t="str">
        <f t="shared" si="330"/>
        <v/>
      </c>
      <c r="Z2333" s="65" t="str">
        <f t="shared" si="331"/>
        <v/>
      </c>
      <c r="AA2333" s="65" t="str">
        <f t="shared" si="332"/>
        <v/>
      </c>
    </row>
    <row r="2334" spans="1:27" x14ac:dyDescent="0.25">
      <c r="A2334" s="40" t="str">
        <f>IF(G2334="","",1*ISERROR(VLOOKUP(G2334,G$1:G2333,1,FALSE)))</f>
        <v/>
      </c>
      <c r="B2334" s="40" t="str">
        <f>IF(A2334=0,0,IF(A2334="","",SUM(A$2:A2334)))</f>
        <v/>
      </c>
      <c r="C2334" s="41" t="str">
        <f>IF(H2334="","",1*ISERROR(VLOOKUP(H2334,H$1:H2333,1,FALSE)))</f>
        <v/>
      </c>
      <c r="D2334" s="40" t="str">
        <f>IF(C2334=0,0,IF(C2334="","",SUM(C$2:C2334)))</f>
        <v/>
      </c>
      <c r="E2334" s="41" t="str">
        <f>IF(H2334=0,0,IF(C2334="","",SUM(C$11:C2334)))</f>
        <v/>
      </c>
      <c r="F2334" s="41" t="str">
        <f>IF(H2334="","",COUNTIF(H$11:H2334,"="&amp;H2334))</f>
        <v/>
      </c>
      <c r="G2334" s="41" t="str">
        <f t="shared" si="324"/>
        <v/>
      </c>
      <c r="H2334" s="41" t="str">
        <f t="shared" si="325"/>
        <v/>
      </c>
      <c r="I2334" s="41" t="str">
        <f t="shared" si="326"/>
        <v/>
      </c>
      <c r="J2334" s="41" t="str">
        <f t="shared" si="327"/>
        <v/>
      </c>
      <c r="K2334" s="268"/>
      <c r="L2334" s="268"/>
      <c r="M2334" s="268"/>
      <c r="N2334" s="269"/>
      <c r="O2334" s="269"/>
      <c r="P2334" s="269"/>
      <c r="Q2334" s="270"/>
      <c r="R2334" s="271"/>
      <c r="S2334" s="268"/>
      <c r="T2334" s="268"/>
      <c r="U2334" s="268"/>
      <c r="V2334" s="268"/>
      <c r="W2334" s="65" t="str">
        <f t="shared" si="328"/>
        <v/>
      </c>
      <c r="X2334" s="65" t="str">
        <f t="shared" si="329"/>
        <v/>
      </c>
      <c r="Y2334" s="65" t="str">
        <f t="shared" si="330"/>
        <v/>
      </c>
      <c r="Z2334" s="65" t="str">
        <f t="shared" si="331"/>
        <v/>
      </c>
      <c r="AA2334" s="65" t="str">
        <f t="shared" si="332"/>
        <v/>
      </c>
    </row>
    <row r="2335" spans="1:27" x14ac:dyDescent="0.25">
      <c r="A2335" s="40" t="str">
        <f>IF(G2335="","",1*ISERROR(VLOOKUP(G2335,G$1:G2334,1,FALSE)))</f>
        <v/>
      </c>
      <c r="B2335" s="40" t="str">
        <f>IF(A2335=0,0,IF(A2335="","",SUM(A$2:A2335)))</f>
        <v/>
      </c>
      <c r="C2335" s="41" t="str">
        <f>IF(H2335="","",1*ISERROR(VLOOKUP(H2335,H$1:H2334,1,FALSE)))</f>
        <v/>
      </c>
      <c r="D2335" s="40" t="str">
        <f>IF(C2335=0,0,IF(C2335="","",SUM(C$2:C2335)))</f>
        <v/>
      </c>
      <c r="E2335" s="41" t="str">
        <f>IF(H2335=0,0,IF(C2335="","",SUM(C$11:C2335)))</f>
        <v/>
      </c>
      <c r="F2335" s="41" t="str">
        <f>IF(H2335="","",COUNTIF(H$11:H2335,"="&amp;H2335))</f>
        <v/>
      </c>
      <c r="G2335" s="41" t="str">
        <f t="shared" si="324"/>
        <v/>
      </c>
      <c r="H2335" s="41" t="str">
        <f t="shared" si="325"/>
        <v/>
      </c>
      <c r="I2335" s="41" t="str">
        <f t="shared" si="326"/>
        <v/>
      </c>
      <c r="J2335" s="41" t="str">
        <f t="shared" si="327"/>
        <v/>
      </c>
      <c r="K2335" s="268"/>
      <c r="L2335" s="268"/>
      <c r="M2335" s="268"/>
      <c r="N2335" s="269"/>
      <c r="O2335" s="269"/>
      <c r="P2335" s="269"/>
      <c r="Q2335" s="270"/>
      <c r="R2335" s="271"/>
      <c r="S2335" s="268"/>
      <c r="T2335" s="268"/>
      <c r="U2335" s="268"/>
      <c r="V2335" s="268"/>
      <c r="W2335" s="65" t="str">
        <f t="shared" si="328"/>
        <v/>
      </c>
      <c r="X2335" s="65" t="str">
        <f t="shared" si="329"/>
        <v/>
      </c>
      <c r="Y2335" s="65" t="str">
        <f t="shared" si="330"/>
        <v/>
      </c>
      <c r="Z2335" s="65" t="str">
        <f t="shared" si="331"/>
        <v/>
      </c>
      <c r="AA2335" s="65" t="str">
        <f t="shared" si="332"/>
        <v/>
      </c>
    </row>
    <row r="2336" spans="1:27" x14ac:dyDescent="0.25">
      <c r="A2336" s="40" t="str">
        <f>IF(G2336="","",1*ISERROR(VLOOKUP(G2336,G$1:G2335,1,FALSE)))</f>
        <v/>
      </c>
      <c r="B2336" s="40" t="str">
        <f>IF(A2336=0,0,IF(A2336="","",SUM(A$2:A2336)))</f>
        <v/>
      </c>
      <c r="C2336" s="41" t="str">
        <f>IF(H2336="","",1*ISERROR(VLOOKUP(H2336,H$1:H2335,1,FALSE)))</f>
        <v/>
      </c>
      <c r="D2336" s="40" t="str">
        <f>IF(C2336=0,0,IF(C2336="","",SUM(C$2:C2336)))</f>
        <v/>
      </c>
      <c r="E2336" s="41" t="str">
        <f>IF(H2336=0,0,IF(C2336="","",SUM(C$11:C2336)))</f>
        <v/>
      </c>
      <c r="F2336" s="41" t="str">
        <f>IF(H2336="","",COUNTIF(H$11:H2336,"="&amp;H2336))</f>
        <v/>
      </c>
      <c r="G2336" s="41" t="str">
        <f t="shared" si="324"/>
        <v/>
      </c>
      <c r="H2336" s="41" t="str">
        <f t="shared" si="325"/>
        <v/>
      </c>
      <c r="I2336" s="41" t="str">
        <f t="shared" si="326"/>
        <v/>
      </c>
      <c r="J2336" s="41" t="str">
        <f t="shared" si="327"/>
        <v/>
      </c>
      <c r="K2336" s="268"/>
      <c r="L2336" s="268"/>
      <c r="M2336" s="268"/>
      <c r="N2336" s="269"/>
      <c r="O2336" s="269"/>
      <c r="P2336" s="269"/>
      <c r="Q2336" s="270"/>
      <c r="R2336" s="271"/>
      <c r="S2336" s="268"/>
      <c r="T2336" s="268"/>
      <c r="U2336" s="268"/>
      <c r="V2336" s="268"/>
      <c r="W2336" s="65" t="str">
        <f t="shared" si="328"/>
        <v/>
      </c>
      <c r="X2336" s="65" t="str">
        <f t="shared" si="329"/>
        <v/>
      </c>
      <c r="Y2336" s="65" t="str">
        <f t="shared" si="330"/>
        <v/>
      </c>
      <c r="Z2336" s="65" t="str">
        <f t="shared" si="331"/>
        <v/>
      </c>
      <c r="AA2336" s="65" t="str">
        <f t="shared" si="332"/>
        <v/>
      </c>
    </row>
    <row r="2337" spans="1:27" x14ac:dyDescent="0.25">
      <c r="A2337" s="40" t="str">
        <f>IF(G2337="","",1*ISERROR(VLOOKUP(G2337,G$1:G2336,1,FALSE)))</f>
        <v/>
      </c>
      <c r="B2337" s="40" t="str">
        <f>IF(A2337=0,0,IF(A2337="","",SUM(A$2:A2337)))</f>
        <v/>
      </c>
      <c r="C2337" s="41" t="str">
        <f>IF(H2337="","",1*ISERROR(VLOOKUP(H2337,H$1:H2336,1,FALSE)))</f>
        <v/>
      </c>
      <c r="D2337" s="40" t="str">
        <f>IF(C2337=0,0,IF(C2337="","",SUM(C$2:C2337)))</f>
        <v/>
      </c>
      <c r="E2337" s="41" t="str">
        <f>IF(H2337=0,0,IF(C2337="","",SUM(C$11:C2337)))</f>
        <v/>
      </c>
      <c r="F2337" s="41" t="str">
        <f>IF(H2337="","",COUNTIF(H$11:H2337,"="&amp;H2337))</f>
        <v/>
      </c>
      <c r="G2337" s="41" t="str">
        <f t="shared" si="324"/>
        <v/>
      </c>
      <c r="H2337" s="41" t="str">
        <f t="shared" si="325"/>
        <v/>
      </c>
      <c r="I2337" s="41" t="str">
        <f t="shared" si="326"/>
        <v/>
      </c>
      <c r="J2337" s="41" t="str">
        <f t="shared" si="327"/>
        <v/>
      </c>
      <c r="K2337" s="268"/>
      <c r="L2337" s="268"/>
      <c r="M2337" s="268"/>
      <c r="N2337" s="269"/>
      <c r="O2337" s="269"/>
      <c r="P2337" s="269"/>
      <c r="Q2337" s="270"/>
      <c r="R2337" s="271"/>
      <c r="S2337" s="268"/>
      <c r="T2337" s="268"/>
      <c r="U2337" s="268"/>
      <c r="V2337" s="268"/>
      <c r="W2337" s="65" t="str">
        <f t="shared" si="328"/>
        <v/>
      </c>
      <c r="X2337" s="65" t="str">
        <f t="shared" si="329"/>
        <v/>
      </c>
      <c r="Y2337" s="65" t="str">
        <f t="shared" si="330"/>
        <v/>
      </c>
      <c r="Z2337" s="65" t="str">
        <f t="shared" si="331"/>
        <v/>
      </c>
      <c r="AA2337" s="65" t="str">
        <f t="shared" si="332"/>
        <v/>
      </c>
    </row>
    <row r="2338" spans="1:27" x14ac:dyDescent="0.25">
      <c r="A2338" s="40" t="str">
        <f>IF(G2338="","",1*ISERROR(VLOOKUP(G2338,G$1:G2337,1,FALSE)))</f>
        <v/>
      </c>
      <c r="B2338" s="40" t="str">
        <f>IF(A2338=0,0,IF(A2338="","",SUM(A$2:A2338)))</f>
        <v/>
      </c>
      <c r="C2338" s="41" t="str">
        <f>IF(H2338="","",1*ISERROR(VLOOKUP(H2338,H$1:H2337,1,FALSE)))</f>
        <v/>
      </c>
      <c r="D2338" s="40" t="str">
        <f>IF(C2338=0,0,IF(C2338="","",SUM(C$2:C2338)))</f>
        <v/>
      </c>
      <c r="E2338" s="41" t="str">
        <f>IF(H2338=0,0,IF(C2338="","",SUM(C$11:C2338)))</f>
        <v/>
      </c>
      <c r="F2338" s="41" t="str">
        <f>IF(H2338="","",COUNTIF(H$11:H2338,"="&amp;H2338))</f>
        <v/>
      </c>
      <c r="G2338" s="41" t="str">
        <f t="shared" si="324"/>
        <v/>
      </c>
      <c r="H2338" s="41" t="str">
        <f t="shared" si="325"/>
        <v/>
      </c>
      <c r="I2338" s="41" t="str">
        <f t="shared" si="326"/>
        <v/>
      </c>
      <c r="J2338" s="41" t="str">
        <f t="shared" si="327"/>
        <v/>
      </c>
      <c r="K2338" s="268"/>
      <c r="L2338" s="268"/>
      <c r="M2338" s="268"/>
      <c r="N2338" s="269"/>
      <c r="O2338" s="269"/>
      <c r="P2338" s="269"/>
      <c r="Q2338" s="270"/>
      <c r="R2338" s="271"/>
      <c r="S2338" s="268"/>
      <c r="T2338" s="268"/>
      <c r="U2338" s="268"/>
      <c r="V2338" s="268"/>
      <c r="W2338" s="65" t="str">
        <f t="shared" si="328"/>
        <v/>
      </c>
      <c r="X2338" s="65" t="str">
        <f t="shared" si="329"/>
        <v/>
      </c>
      <c r="Y2338" s="65" t="str">
        <f t="shared" si="330"/>
        <v/>
      </c>
      <c r="Z2338" s="65" t="str">
        <f t="shared" si="331"/>
        <v/>
      </c>
      <c r="AA2338" s="65" t="str">
        <f t="shared" si="332"/>
        <v/>
      </c>
    </row>
    <row r="2339" spans="1:27" x14ac:dyDescent="0.25">
      <c r="A2339" s="40" t="str">
        <f>IF(G2339="","",1*ISERROR(VLOOKUP(G2339,G$1:G2338,1,FALSE)))</f>
        <v/>
      </c>
      <c r="B2339" s="40" t="str">
        <f>IF(A2339=0,0,IF(A2339="","",SUM(A$2:A2339)))</f>
        <v/>
      </c>
      <c r="C2339" s="41" t="str">
        <f>IF(H2339="","",1*ISERROR(VLOOKUP(H2339,H$1:H2338,1,FALSE)))</f>
        <v/>
      </c>
      <c r="D2339" s="40" t="str">
        <f>IF(C2339=0,0,IF(C2339="","",SUM(C$2:C2339)))</f>
        <v/>
      </c>
      <c r="E2339" s="41" t="str">
        <f>IF(H2339=0,0,IF(C2339="","",SUM(C$11:C2339)))</f>
        <v/>
      </c>
      <c r="F2339" s="41" t="str">
        <f>IF(H2339="","",COUNTIF(H$11:H2339,"="&amp;H2339))</f>
        <v/>
      </c>
      <c r="G2339" s="41" t="str">
        <f t="shared" si="324"/>
        <v/>
      </c>
      <c r="H2339" s="41" t="str">
        <f t="shared" si="325"/>
        <v/>
      </c>
      <c r="I2339" s="41" t="str">
        <f t="shared" si="326"/>
        <v/>
      </c>
      <c r="J2339" s="41" t="str">
        <f t="shared" si="327"/>
        <v/>
      </c>
      <c r="K2339" s="268"/>
      <c r="L2339" s="268"/>
      <c r="M2339" s="268"/>
      <c r="N2339" s="269"/>
      <c r="O2339" s="269"/>
      <c r="P2339" s="269"/>
      <c r="Q2339" s="270"/>
      <c r="R2339" s="271"/>
      <c r="S2339" s="268"/>
      <c r="T2339" s="268"/>
      <c r="U2339" s="268"/>
      <c r="V2339" s="268"/>
      <c r="W2339" s="65" t="str">
        <f t="shared" si="328"/>
        <v/>
      </c>
      <c r="X2339" s="65" t="str">
        <f t="shared" si="329"/>
        <v/>
      </c>
      <c r="Y2339" s="65" t="str">
        <f t="shared" si="330"/>
        <v/>
      </c>
      <c r="Z2339" s="65" t="str">
        <f t="shared" si="331"/>
        <v/>
      </c>
      <c r="AA2339" s="65" t="str">
        <f t="shared" si="332"/>
        <v/>
      </c>
    </row>
    <row r="2340" spans="1:27" x14ac:dyDescent="0.25">
      <c r="A2340" s="40" t="str">
        <f>IF(G2340="","",1*ISERROR(VLOOKUP(G2340,G$1:G2339,1,FALSE)))</f>
        <v/>
      </c>
      <c r="B2340" s="40" t="str">
        <f>IF(A2340=0,0,IF(A2340="","",SUM(A$2:A2340)))</f>
        <v/>
      </c>
      <c r="C2340" s="41" t="str">
        <f>IF(H2340="","",1*ISERROR(VLOOKUP(H2340,H$1:H2339,1,FALSE)))</f>
        <v/>
      </c>
      <c r="D2340" s="40" t="str">
        <f>IF(C2340=0,0,IF(C2340="","",SUM(C$2:C2340)))</f>
        <v/>
      </c>
      <c r="E2340" s="41" t="str">
        <f>IF(H2340=0,0,IF(C2340="","",SUM(C$11:C2340)))</f>
        <v/>
      </c>
      <c r="F2340" s="41" t="str">
        <f>IF(H2340="","",COUNTIF(H$11:H2340,"="&amp;H2340))</f>
        <v/>
      </c>
      <c r="G2340" s="41" t="str">
        <f t="shared" si="324"/>
        <v/>
      </c>
      <c r="H2340" s="41" t="str">
        <f t="shared" si="325"/>
        <v/>
      </c>
      <c r="I2340" s="41" t="str">
        <f t="shared" si="326"/>
        <v/>
      </c>
      <c r="J2340" s="41" t="str">
        <f t="shared" si="327"/>
        <v/>
      </c>
      <c r="K2340" s="268"/>
      <c r="L2340" s="268"/>
      <c r="M2340" s="268"/>
      <c r="N2340" s="269"/>
      <c r="O2340" s="269"/>
      <c r="P2340" s="269"/>
      <c r="Q2340" s="270"/>
      <c r="R2340" s="271"/>
      <c r="S2340" s="268"/>
      <c r="T2340" s="268"/>
      <c r="U2340" s="268"/>
      <c r="V2340" s="268"/>
      <c r="W2340" s="65" t="str">
        <f t="shared" si="328"/>
        <v/>
      </c>
      <c r="X2340" s="65" t="str">
        <f t="shared" si="329"/>
        <v/>
      </c>
      <c r="Y2340" s="65" t="str">
        <f t="shared" si="330"/>
        <v/>
      </c>
      <c r="Z2340" s="65" t="str">
        <f t="shared" si="331"/>
        <v/>
      </c>
      <c r="AA2340" s="65" t="str">
        <f t="shared" si="332"/>
        <v/>
      </c>
    </row>
    <row r="2341" spans="1:27" x14ac:dyDescent="0.25">
      <c r="A2341" s="40" t="str">
        <f>IF(G2341="","",1*ISERROR(VLOOKUP(G2341,G$1:G2340,1,FALSE)))</f>
        <v/>
      </c>
      <c r="B2341" s="40" t="str">
        <f>IF(A2341=0,0,IF(A2341="","",SUM(A$2:A2341)))</f>
        <v/>
      </c>
      <c r="C2341" s="41" t="str">
        <f>IF(H2341="","",1*ISERROR(VLOOKUP(H2341,H$1:H2340,1,FALSE)))</f>
        <v/>
      </c>
      <c r="D2341" s="40" t="str">
        <f>IF(C2341=0,0,IF(C2341="","",SUM(C$2:C2341)))</f>
        <v/>
      </c>
      <c r="E2341" s="41" t="str">
        <f>IF(H2341=0,0,IF(C2341="","",SUM(C$11:C2341)))</f>
        <v/>
      </c>
      <c r="F2341" s="41" t="str">
        <f>IF(H2341="","",COUNTIF(H$11:H2341,"="&amp;H2341))</f>
        <v/>
      </c>
      <c r="G2341" s="41" t="str">
        <f t="shared" si="324"/>
        <v/>
      </c>
      <c r="H2341" s="41" t="str">
        <f t="shared" si="325"/>
        <v/>
      </c>
      <c r="I2341" s="41" t="str">
        <f t="shared" si="326"/>
        <v/>
      </c>
      <c r="J2341" s="41" t="str">
        <f t="shared" si="327"/>
        <v/>
      </c>
      <c r="K2341" s="268"/>
      <c r="L2341" s="268"/>
      <c r="M2341" s="268"/>
      <c r="N2341" s="269"/>
      <c r="O2341" s="269"/>
      <c r="P2341" s="269"/>
      <c r="Q2341" s="270"/>
      <c r="R2341" s="271"/>
      <c r="S2341" s="268"/>
      <c r="T2341" s="268"/>
      <c r="U2341" s="268"/>
      <c r="V2341" s="268"/>
      <c r="W2341" s="65" t="str">
        <f t="shared" si="328"/>
        <v/>
      </c>
      <c r="X2341" s="65" t="str">
        <f t="shared" si="329"/>
        <v/>
      </c>
      <c r="Y2341" s="65" t="str">
        <f t="shared" si="330"/>
        <v/>
      </c>
      <c r="Z2341" s="65" t="str">
        <f t="shared" si="331"/>
        <v/>
      </c>
      <c r="AA2341" s="65" t="str">
        <f t="shared" si="332"/>
        <v/>
      </c>
    </row>
    <row r="2342" spans="1:27" x14ac:dyDescent="0.25">
      <c r="A2342" s="40" t="str">
        <f>IF(G2342="","",1*ISERROR(VLOOKUP(G2342,G$1:G2341,1,FALSE)))</f>
        <v/>
      </c>
      <c r="B2342" s="40" t="str">
        <f>IF(A2342=0,0,IF(A2342="","",SUM(A$2:A2342)))</f>
        <v/>
      </c>
      <c r="C2342" s="41" t="str">
        <f>IF(H2342="","",1*ISERROR(VLOOKUP(H2342,H$1:H2341,1,FALSE)))</f>
        <v/>
      </c>
      <c r="D2342" s="40" t="str">
        <f>IF(C2342=0,0,IF(C2342="","",SUM(C$2:C2342)))</f>
        <v/>
      </c>
      <c r="E2342" s="41" t="str">
        <f>IF(H2342=0,0,IF(C2342="","",SUM(C$11:C2342)))</f>
        <v/>
      </c>
      <c r="F2342" s="41" t="str">
        <f>IF(H2342="","",COUNTIF(H$11:H2342,"="&amp;H2342))</f>
        <v/>
      </c>
      <c r="G2342" s="41" t="str">
        <f t="shared" si="324"/>
        <v/>
      </c>
      <c r="H2342" s="41" t="str">
        <f t="shared" si="325"/>
        <v/>
      </c>
      <c r="I2342" s="41" t="str">
        <f t="shared" si="326"/>
        <v/>
      </c>
      <c r="J2342" s="41" t="str">
        <f t="shared" si="327"/>
        <v/>
      </c>
      <c r="K2342" s="268"/>
      <c r="L2342" s="268"/>
      <c r="M2342" s="268"/>
      <c r="N2342" s="269"/>
      <c r="O2342" s="269"/>
      <c r="P2342" s="269"/>
      <c r="Q2342" s="270"/>
      <c r="R2342" s="271"/>
      <c r="S2342" s="268"/>
      <c r="T2342" s="268"/>
      <c r="U2342" s="268"/>
      <c r="V2342" s="268"/>
      <c r="W2342" s="65" t="str">
        <f t="shared" si="328"/>
        <v/>
      </c>
      <c r="X2342" s="65" t="str">
        <f t="shared" si="329"/>
        <v/>
      </c>
      <c r="Y2342" s="65" t="str">
        <f t="shared" si="330"/>
        <v/>
      </c>
      <c r="Z2342" s="65" t="str">
        <f t="shared" si="331"/>
        <v/>
      </c>
      <c r="AA2342" s="65" t="str">
        <f t="shared" si="332"/>
        <v/>
      </c>
    </row>
    <row r="2343" spans="1:27" x14ac:dyDescent="0.25">
      <c r="A2343" s="40" t="str">
        <f>IF(G2343="","",1*ISERROR(VLOOKUP(G2343,G$1:G2342,1,FALSE)))</f>
        <v/>
      </c>
      <c r="B2343" s="40" t="str">
        <f>IF(A2343=0,0,IF(A2343="","",SUM(A$2:A2343)))</f>
        <v/>
      </c>
      <c r="C2343" s="41" t="str">
        <f>IF(H2343="","",1*ISERROR(VLOOKUP(H2343,H$1:H2342,1,FALSE)))</f>
        <v/>
      </c>
      <c r="D2343" s="40" t="str">
        <f>IF(C2343=0,0,IF(C2343="","",SUM(C$2:C2343)))</f>
        <v/>
      </c>
      <c r="E2343" s="41" t="str">
        <f>IF(H2343=0,0,IF(C2343="","",SUM(C$11:C2343)))</f>
        <v/>
      </c>
      <c r="F2343" s="41" t="str">
        <f>IF(H2343="","",COUNTIF(H$11:H2343,"="&amp;H2343))</f>
        <v/>
      </c>
      <c r="G2343" s="41" t="str">
        <f t="shared" si="324"/>
        <v/>
      </c>
      <c r="H2343" s="41" t="str">
        <f t="shared" si="325"/>
        <v/>
      </c>
      <c r="I2343" s="41" t="str">
        <f t="shared" si="326"/>
        <v/>
      </c>
      <c r="J2343" s="41" t="str">
        <f t="shared" si="327"/>
        <v/>
      </c>
      <c r="K2343" s="268"/>
      <c r="L2343" s="268"/>
      <c r="M2343" s="268"/>
      <c r="N2343" s="269"/>
      <c r="O2343" s="269"/>
      <c r="P2343" s="269"/>
      <c r="Q2343" s="270"/>
      <c r="R2343" s="271"/>
      <c r="S2343" s="268"/>
      <c r="T2343" s="268"/>
      <c r="U2343" s="268"/>
      <c r="V2343" s="268"/>
      <c r="W2343" s="65" t="str">
        <f t="shared" si="328"/>
        <v/>
      </c>
      <c r="X2343" s="65" t="str">
        <f t="shared" si="329"/>
        <v/>
      </c>
      <c r="Y2343" s="65" t="str">
        <f t="shared" si="330"/>
        <v/>
      </c>
      <c r="Z2343" s="65" t="str">
        <f t="shared" si="331"/>
        <v/>
      </c>
      <c r="AA2343" s="65" t="str">
        <f t="shared" si="332"/>
        <v/>
      </c>
    </row>
    <row r="2344" spans="1:27" x14ac:dyDescent="0.25">
      <c r="A2344" s="40" t="str">
        <f>IF(G2344="","",1*ISERROR(VLOOKUP(G2344,G$1:G2343,1,FALSE)))</f>
        <v/>
      </c>
      <c r="B2344" s="40" t="str">
        <f>IF(A2344=0,0,IF(A2344="","",SUM(A$2:A2344)))</f>
        <v/>
      </c>
      <c r="C2344" s="41" t="str">
        <f>IF(H2344="","",1*ISERROR(VLOOKUP(H2344,H$1:H2343,1,FALSE)))</f>
        <v/>
      </c>
      <c r="D2344" s="40" t="str">
        <f>IF(C2344=0,0,IF(C2344="","",SUM(C$2:C2344)))</f>
        <v/>
      </c>
      <c r="E2344" s="41" t="str">
        <f>IF(H2344=0,0,IF(C2344="","",SUM(C$11:C2344)))</f>
        <v/>
      </c>
      <c r="F2344" s="41" t="str">
        <f>IF(H2344="","",COUNTIF(H$11:H2344,"="&amp;H2344))</f>
        <v/>
      </c>
      <c r="G2344" s="41" t="str">
        <f t="shared" si="324"/>
        <v/>
      </c>
      <c r="H2344" s="41" t="str">
        <f t="shared" si="325"/>
        <v/>
      </c>
      <c r="I2344" s="41" t="str">
        <f t="shared" si="326"/>
        <v/>
      </c>
      <c r="J2344" s="41" t="str">
        <f t="shared" si="327"/>
        <v/>
      </c>
      <c r="K2344" s="268"/>
      <c r="L2344" s="268"/>
      <c r="M2344" s="268"/>
      <c r="N2344" s="269"/>
      <c r="O2344" s="269"/>
      <c r="P2344" s="269"/>
      <c r="Q2344" s="270"/>
      <c r="R2344" s="271"/>
      <c r="S2344" s="268"/>
      <c r="T2344" s="268"/>
      <c r="U2344" s="268"/>
      <c r="V2344" s="268"/>
      <c r="W2344" s="65" t="str">
        <f t="shared" si="328"/>
        <v/>
      </c>
      <c r="X2344" s="65" t="str">
        <f t="shared" si="329"/>
        <v/>
      </c>
      <c r="Y2344" s="65" t="str">
        <f t="shared" si="330"/>
        <v/>
      </c>
      <c r="Z2344" s="65" t="str">
        <f t="shared" si="331"/>
        <v/>
      </c>
      <c r="AA2344" s="65" t="str">
        <f t="shared" si="332"/>
        <v/>
      </c>
    </row>
    <row r="2345" spans="1:27" x14ac:dyDescent="0.25">
      <c r="A2345" s="40" t="str">
        <f>IF(G2345="","",1*ISERROR(VLOOKUP(G2345,G$1:G2344,1,FALSE)))</f>
        <v/>
      </c>
      <c r="B2345" s="40" t="str">
        <f>IF(A2345=0,0,IF(A2345="","",SUM(A$2:A2345)))</f>
        <v/>
      </c>
      <c r="C2345" s="41" t="str">
        <f>IF(H2345="","",1*ISERROR(VLOOKUP(H2345,H$1:H2344,1,FALSE)))</f>
        <v/>
      </c>
      <c r="D2345" s="40" t="str">
        <f>IF(C2345=0,0,IF(C2345="","",SUM(C$2:C2345)))</f>
        <v/>
      </c>
      <c r="E2345" s="41" t="str">
        <f>IF(H2345=0,0,IF(C2345="","",SUM(C$11:C2345)))</f>
        <v/>
      </c>
      <c r="F2345" s="41" t="str">
        <f>IF(H2345="","",COUNTIF(H$11:H2345,"="&amp;H2345))</f>
        <v/>
      </c>
      <c r="G2345" s="41" t="str">
        <f t="shared" si="324"/>
        <v/>
      </c>
      <c r="H2345" s="41" t="str">
        <f t="shared" si="325"/>
        <v/>
      </c>
      <c r="I2345" s="41" t="str">
        <f t="shared" si="326"/>
        <v/>
      </c>
      <c r="J2345" s="41" t="str">
        <f t="shared" si="327"/>
        <v/>
      </c>
      <c r="K2345" s="268"/>
      <c r="L2345" s="268"/>
      <c r="M2345" s="268"/>
      <c r="N2345" s="269"/>
      <c r="O2345" s="269"/>
      <c r="P2345" s="269"/>
      <c r="Q2345" s="270"/>
      <c r="R2345" s="271"/>
      <c r="S2345" s="268"/>
      <c r="T2345" s="268"/>
      <c r="U2345" s="268"/>
      <c r="V2345" s="268"/>
      <c r="W2345" s="65" t="str">
        <f t="shared" si="328"/>
        <v/>
      </c>
      <c r="X2345" s="65" t="str">
        <f t="shared" si="329"/>
        <v/>
      </c>
      <c r="Y2345" s="65" t="str">
        <f t="shared" si="330"/>
        <v/>
      </c>
      <c r="Z2345" s="65" t="str">
        <f t="shared" si="331"/>
        <v/>
      </c>
      <c r="AA2345" s="65" t="str">
        <f t="shared" si="332"/>
        <v/>
      </c>
    </row>
    <row r="2346" spans="1:27" x14ac:dyDescent="0.25">
      <c r="A2346" s="40" t="str">
        <f>IF(G2346="","",1*ISERROR(VLOOKUP(G2346,G$1:G2345,1,FALSE)))</f>
        <v/>
      </c>
      <c r="B2346" s="40" t="str">
        <f>IF(A2346=0,0,IF(A2346="","",SUM(A$2:A2346)))</f>
        <v/>
      </c>
      <c r="C2346" s="41" t="str">
        <f>IF(H2346="","",1*ISERROR(VLOOKUP(H2346,H$1:H2345,1,FALSE)))</f>
        <v/>
      </c>
      <c r="D2346" s="40" t="str">
        <f>IF(C2346=0,0,IF(C2346="","",SUM(C$2:C2346)))</f>
        <v/>
      </c>
      <c r="E2346" s="41" t="str">
        <f>IF(H2346=0,0,IF(C2346="","",SUM(C$11:C2346)))</f>
        <v/>
      </c>
      <c r="F2346" s="41" t="str">
        <f>IF(H2346="","",COUNTIF(H$11:H2346,"="&amp;H2346))</f>
        <v/>
      </c>
      <c r="G2346" s="41" t="str">
        <f t="shared" si="324"/>
        <v/>
      </c>
      <c r="H2346" s="41" t="str">
        <f t="shared" si="325"/>
        <v/>
      </c>
      <c r="I2346" s="41" t="str">
        <f t="shared" si="326"/>
        <v/>
      </c>
      <c r="J2346" s="41" t="str">
        <f t="shared" si="327"/>
        <v/>
      </c>
      <c r="K2346" s="268"/>
      <c r="L2346" s="268"/>
      <c r="M2346" s="268"/>
      <c r="N2346" s="269"/>
      <c r="O2346" s="269"/>
      <c r="P2346" s="269"/>
      <c r="Q2346" s="270"/>
      <c r="R2346" s="271"/>
      <c r="S2346" s="268"/>
      <c r="T2346" s="268"/>
      <c r="U2346" s="268"/>
      <c r="V2346" s="268"/>
      <c r="W2346" s="65" t="str">
        <f t="shared" si="328"/>
        <v/>
      </c>
      <c r="X2346" s="65" t="str">
        <f t="shared" si="329"/>
        <v/>
      </c>
      <c r="Y2346" s="65" t="str">
        <f t="shared" si="330"/>
        <v/>
      </c>
      <c r="Z2346" s="65" t="str">
        <f t="shared" si="331"/>
        <v/>
      </c>
      <c r="AA2346" s="65" t="str">
        <f t="shared" si="332"/>
        <v/>
      </c>
    </row>
    <row r="2347" spans="1:27" x14ac:dyDescent="0.25">
      <c r="A2347" s="40" t="str">
        <f>IF(G2347="","",1*ISERROR(VLOOKUP(G2347,G$1:G2346,1,FALSE)))</f>
        <v/>
      </c>
      <c r="B2347" s="40" t="str">
        <f>IF(A2347=0,0,IF(A2347="","",SUM(A$2:A2347)))</f>
        <v/>
      </c>
      <c r="C2347" s="41" t="str">
        <f>IF(H2347="","",1*ISERROR(VLOOKUP(H2347,H$1:H2346,1,FALSE)))</f>
        <v/>
      </c>
      <c r="D2347" s="40" t="str">
        <f>IF(C2347=0,0,IF(C2347="","",SUM(C$2:C2347)))</f>
        <v/>
      </c>
      <c r="E2347" s="41" t="str">
        <f>IF(H2347=0,0,IF(C2347="","",SUM(C$11:C2347)))</f>
        <v/>
      </c>
      <c r="F2347" s="41" t="str">
        <f>IF(H2347="","",COUNTIF(H$11:H2347,"="&amp;H2347))</f>
        <v/>
      </c>
      <c r="G2347" s="41" t="str">
        <f t="shared" si="324"/>
        <v/>
      </c>
      <c r="H2347" s="41" t="str">
        <f t="shared" si="325"/>
        <v/>
      </c>
      <c r="I2347" s="41" t="str">
        <f t="shared" si="326"/>
        <v/>
      </c>
      <c r="J2347" s="41" t="str">
        <f t="shared" si="327"/>
        <v/>
      </c>
      <c r="K2347" s="268"/>
      <c r="L2347" s="268"/>
      <c r="M2347" s="268"/>
      <c r="N2347" s="269"/>
      <c r="O2347" s="269"/>
      <c r="P2347" s="269"/>
      <c r="Q2347" s="270"/>
      <c r="R2347" s="271"/>
      <c r="S2347" s="268"/>
      <c r="T2347" s="268"/>
      <c r="U2347" s="268"/>
      <c r="V2347" s="268"/>
      <c r="W2347" s="65" t="str">
        <f t="shared" si="328"/>
        <v/>
      </c>
      <c r="X2347" s="65" t="str">
        <f t="shared" si="329"/>
        <v/>
      </c>
      <c r="Y2347" s="65" t="str">
        <f t="shared" si="330"/>
        <v/>
      </c>
      <c r="Z2347" s="65" t="str">
        <f t="shared" si="331"/>
        <v/>
      </c>
      <c r="AA2347" s="65" t="str">
        <f t="shared" si="332"/>
        <v/>
      </c>
    </row>
    <row r="2348" spans="1:27" x14ac:dyDescent="0.25">
      <c r="A2348" s="40" t="str">
        <f>IF(G2348="","",1*ISERROR(VLOOKUP(G2348,G$1:G2347,1,FALSE)))</f>
        <v/>
      </c>
      <c r="B2348" s="40" t="str">
        <f>IF(A2348=0,0,IF(A2348="","",SUM(A$2:A2348)))</f>
        <v/>
      </c>
      <c r="C2348" s="41" t="str">
        <f>IF(H2348="","",1*ISERROR(VLOOKUP(H2348,H$1:H2347,1,FALSE)))</f>
        <v/>
      </c>
      <c r="D2348" s="40" t="str">
        <f>IF(C2348=0,0,IF(C2348="","",SUM(C$2:C2348)))</f>
        <v/>
      </c>
      <c r="E2348" s="41" t="str">
        <f>IF(H2348=0,0,IF(C2348="","",SUM(C$11:C2348)))</f>
        <v/>
      </c>
      <c r="F2348" s="41" t="str">
        <f>IF(H2348="","",COUNTIF(H$11:H2348,"="&amp;H2348))</f>
        <v/>
      </c>
      <c r="G2348" s="41" t="str">
        <f t="shared" si="324"/>
        <v/>
      </c>
      <c r="H2348" s="41" t="str">
        <f t="shared" si="325"/>
        <v/>
      </c>
      <c r="I2348" s="41" t="str">
        <f t="shared" si="326"/>
        <v/>
      </c>
      <c r="J2348" s="41" t="str">
        <f t="shared" si="327"/>
        <v/>
      </c>
      <c r="K2348" s="268"/>
      <c r="L2348" s="268"/>
      <c r="M2348" s="268"/>
      <c r="N2348" s="269"/>
      <c r="O2348" s="269"/>
      <c r="P2348" s="269"/>
      <c r="Q2348" s="270"/>
      <c r="R2348" s="271"/>
      <c r="S2348" s="268"/>
      <c r="T2348" s="268"/>
      <c r="U2348" s="268"/>
      <c r="V2348" s="268"/>
      <c r="W2348" s="65" t="str">
        <f t="shared" si="328"/>
        <v/>
      </c>
      <c r="X2348" s="65" t="str">
        <f t="shared" si="329"/>
        <v/>
      </c>
      <c r="Y2348" s="65" t="str">
        <f t="shared" si="330"/>
        <v/>
      </c>
      <c r="Z2348" s="65" t="str">
        <f t="shared" si="331"/>
        <v/>
      </c>
      <c r="AA2348" s="65" t="str">
        <f t="shared" si="332"/>
        <v/>
      </c>
    </row>
    <row r="2349" spans="1:27" x14ac:dyDescent="0.25">
      <c r="A2349" s="40" t="str">
        <f>IF(G2349="","",1*ISERROR(VLOOKUP(G2349,G$1:G2348,1,FALSE)))</f>
        <v/>
      </c>
      <c r="B2349" s="40" t="str">
        <f>IF(A2349=0,0,IF(A2349="","",SUM(A$2:A2349)))</f>
        <v/>
      </c>
      <c r="C2349" s="41" t="str">
        <f>IF(H2349="","",1*ISERROR(VLOOKUP(H2349,H$1:H2348,1,FALSE)))</f>
        <v/>
      </c>
      <c r="D2349" s="40" t="str">
        <f>IF(C2349=0,0,IF(C2349="","",SUM(C$2:C2349)))</f>
        <v/>
      </c>
      <c r="E2349" s="41" t="str">
        <f>IF(H2349=0,0,IF(C2349="","",SUM(C$11:C2349)))</f>
        <v/>
      </c>
      <c r="F2349" s="41" t="str">
        <f>IF(H2349="","",COUNTIF(H$11:H2349,"="&amp;H2349))</f>
        <v/>
      </c>
      <c r="G2349" s="41" t="str">
        <f t="shared" si="324"/>
        <v/>
      </c>
      <c r="H2349" s="41" t="str">
        <f t="shared" si="325"/>
        <v/>
      </c>
      <c r="I2349" s="41" t="str">
        <f t="shared" si="326"/>
        <v/>
      </c>
      <c r="J2349" s="41" t="str">
        <f t="shared" si="327"/>
        <v/>
      </c>
      <c r="K2349" s="268"/>
      <c r="L2349" s="268"/>
      <c r="M2349" s="268"/>
      <c r="N2349" s="269"/>
      <c r="O2349" s="269"/>
      <c r="P2349" s="269"/>
      <c r="Q2349" s="270"/>
      <c r="R2349" s="271"/>
      <c r="S2349" s="268"/>
      <c r="T2349" s="268"/>
      <c r="U2349" s="268"/>
      <c r="V2349" s="268"/>
      <c r="W2349" s="65" t="str">
        <f t="shared" si="328"/>
        <v/>
      </c>
      <c r="X2349" s="65" t="str">
        <f t="shared" si="329"/>
        <v/>
      </c>
      <c r="Y2349" s="65" t="str">
        <f t="shared" si="330"/>
        <v/>
      </c>
      <c r="Z2349" s="65" t="str">
        <f t="shared" si="331"/>
        <v/>
      </c>
      <c r="AA2349" s="65" t="str">
        <f t="shared" si="332"/>
        <v/>
      </c>
    </row>
    <row r="2350" spans="1:27" x14ac:dyDescent="0.25">
      <c r="A2350" s="40" t="str">
        <f>IF(G2350="","",1*ISERROR(VLOOKUP(G2350,G$1:G2349,1,FALSE)))</f>
        <v/>
      </c>
      <c r="B2350" s="40" t="str">
        <f>IF(A2350=0,0,IF(A2350="","",SUM(A$2:A2350)))</f>
        <v/>
      </c>
      <c r="C2350" s="41" t="str">
        <f>IF(H2350="","",1*ISERROR(VLOOKUP(H2350,H$1:H2349,1,FALSE)))</f>
        <v/>
      </c>
      <c r="D2350" s="40" t="str">
        <f>IF(C2350=0,0,IF(C2350="","",SUM(C$2:C2350)))</f>
        <v/>
      </c>
      <c r="E2350" s="41" t="str">
        <f>IF(H2350=0,0,IF(C2350="","",SUM(C$11:C2350)))</f>
        <v/>
      </c>
      <c r="F2350" s="41" t="str">
        <f>IF(H2350="","",COUNTIF(H$11:H2350,"="&amp;H2350))</f>
        <v/>
      </c>
      <c r="G2350" s="41" t="str">
        <f t="shared" si="324"/>
        <v/>
      </c>
      <c r="H2350" s="41" t="str">
        <f t="shared" si="325"/>
        <v/>
      </c>
      <c r="I2350" s="41" t="str">
        <f t="shared" si="326"/>
        <v/>
      </c>
      <c r="J2350" s="41" t="str">
        <f t="shared" si="327"/>
        <v/>
      </c>
      <c r="K2350" s="268"/>
      <c r="L2350" s="268"/>
      <c r="M2350" s="268"/>
      <c r="N2350" s="269"/>
      <c r="O2350" s="269"/>
      <c r="P2350" s="269"/>
      <c r="Q2350" s="270"/>
      <c r="R2350" s="271"/>
      <c r="S2350" s="268"/>
      <c r="T2350" s="268"/>
      <c r="U2350" s="268"/>
      <c r="V2350" s="268"/>
      <c r="W2350" s="65" t="str">
        <f t="shared" si="328"/>
        <v/>
      </c>
      <c r="X2350" s="65" t="str">
        <f t="shared" si="329"/>
        <v/>
      </c>
      <c r="Y2350" s="65" t="str">
        <f t="shared" si="330"/>
        <v/>
      </c>
      <c r="Z2350" s="65" t="str">
        <f t="shared" si="331"/>
        <v/>
      </c>
      <c r="AA2350" s="65" t="str">
        <f t="shared" si="332"/>
        <v/>
      </c>
    </row>
    <row r="2351" spans="1:27" x14ac:dyDescent="0.25">
      <c r="A2351" s="40" t="str">
        <f>IF(G2351="","",1*ISERROR(VLOOKUP(G2351,G$1:G2350,1,FALSE)))</f>
        <v/>
      </c>
      <c r="B2351" s="40" t="str">
        <f>IF(A2351=0,0,IF(A2351="","",SUM(A$2:A2351)))</f>
        <v/>
      </c>
      <c r="C2351" s="41" t="str">
        <f>IF(H2351="","",1*ISERROR(VLOOKUP(H2351,H$1:H2350,1,FALSE)))</f>
        <v/>
      </c>
      <c r="D2351" s="40" t="str">
        <f>IF(C2351=0,0,IF(C2351="","",SUM(C$2:C2351)))</f>
        <v/>
      </c>
      <c r="E2351" s="41" t="str">
        <f>IF(H2351=0,0,IF(C2351="","",SUM(C$11:C2351)))</f>
        <v/>
      </c>
      <c r="F2351" s="41" t="str">
        <f>IF(H2351="","",COUNTIF(H$11:H2351,"="&amp;H2351))</f>
        <v/>
      </c>
      <c r="G2351" s="41" t="str">
        <f t="shared" si="324"/>
        <v/>
      </c>
      <c r="H2351" s="41" t="str">
        <f t="shared" si="325"/>
        <v/>
      </c>
      <c r="I2351" s="41" t="str">
        <f t="shared" si="326"/>
        <v/>
      </c>
      <c r="J2351" s="41" t="str">
        <f t="shared" si="327"/>
        <v/>
      </c>
      <c r="K2351" s="268"/>
      <c r="L2351" s="268"/>
      <c r="M2351" s="268"/>
      <c r="N2351" s="269"/>
      <c r="O2351" s="269"/>
      <c r="P2351" s="269"/>
      <c r="Q2351" s="270"/>
      <c r="R2351" s="271"/>
      <c r="S2351" s="268"/>
      <c r="T2351" s="268"/>
      <c r="U2351" s="268"/>
      <c r="V2351" s="268"/>
      <c r="W2351" s="65" t="str">
        <f t="shared" si="328"/>
        <v/>
      </c>
      <c r="X2351" s="65" t="str">
        <f t="shared" si="329"/>
        <v/>
      </c>
      <c r="Y2351" s="65" t="str">
        <f t="shared" si="330"/>
        <v/>
      </c>
      <c r="Z2351" s="65" t="str">
        <f t="shared" si="331"/>
        <v/>
      </c>
      <c r="AA2351" s="65" t="str">
        <f t="shared" si="332"/>
        <v/>
      </c>
    </row>
    <row r="2352" spans="1:27" x14ac:dyDescent="0.25">
      <c r="A2352" s="40" t="str">
        <f>IF(G2352="","",1*ISERROR(VLOOKUP(G2352,G$1:G2351,1,FALSE)))</f>
        <v/>
      </c>
      <c r="B2352" s="40" t="str">
        <f>IF(A2352=0,0,IF(A2352="","",SUM(A$2:A2352)))</f>
        <v/>
      </c>
      <c r="C2352" s="41" t="str">
        <f>IF(H2352="","",1*ISERROR(VLOOKUP(H2352,H$1:H2351,1,FALSE)))</f>
        <v/>
      </c>
      <c r="D2352" s="40" t="str">
        <f>IF(C2352=0,0,IF(C2352="","",SUM(C$2:C2352)))</f>
        <v/>
      </c>
      <c r="E2352" s="41" t="str">
        <f>IF(H2352=0,0,IF(C2352="","",SUM(C$11:C2352)))</f>
        <v/>
      </c>
      <c r="F2352" s="41" t="str">
        <f>IF(H2352="","",COUNTIF(H$11:H2352,"="&amp;H2352))</f>
        <v/>
      </c>
      <c r="G2352" s="41" t="str">
        <f t="shared" si="324"/>
        <v/>
      </c>
      <c r="H2352" s="41" t="str">
        <f t="shared" si="325"/>
        <v/>
      </c>
      <c r="I2352" s="41" t="str">
        <f t="shared" si="326"/>
        <v/>
      </c>
      <c r="J2352" s="41" t="str">
        <f t="shared" si="327"/>
        <v/>
      </c>
      <c r="K2352" s="268"/>
      <c r="L2352" s="268"/>
      <c r="M2352" s="268"/>
      <c r="N2352" s="269"/>
      <c r="O2352" s="269"/>
      <c r="P2352" s="269"/>
      <c r="Q2352" s="270"/>
      <c r="R2352" s="271"/>
      <c r="S2352" s="268"/>
      <c r="T2352" s="268"/>
      <c r="U2352" s="268"/>
      <c r="V2352" s="268"/>
      <c r="W2352" s="65" t="str">
        <f t="shared" si="328"/>
        <v/>
      </c>
      <c r="X2352" s="65" t="str">
        <f t="shared" si="329"/>
        <v/>
      </c>
      <c r="Y2352" s="65" t="str">
        <f t="shared" si="330"/>
        <v/>
      </c>
      <c r="Z2352" s="65" t="str">
        <f t="shared" si="331"/>
        <v/>
      </c>
      <c r="AA2352" s="65" t="str">
        <f t="shared" si="332"/>
        <v/>
      </c>
    </row>
    <row r="2353" spans="1:27" x14ac:dyDescent="0.25">
      <c r="A2353" s="40" t="str">
        <f>IF(G2353="","",1*ISERROR(VLOOKUP(G2353,G$1:G2352,1,FALSE)))</f>
        <v/>
      </c>
      <c r="B2353" s="40" t="str">
        <f>IF(A2353=0,0,IF(A2353="","",SUM(A$2:A2353)))</f>
        <v/>
      </c>
      <c r="C2353" s="41" t="str">
        <f>IF(H2353="","",1*ISERROR(VLOOKUP(H2353,H$1:H2352,1,FALSE)))</f>
        <v/>
      </c>
      <c r="D2353" s="40" t="str">
        <f>IF(C2353=0,0,IF(C2353="","",SUM(C$2:C2353)))</f>
        <v/>
      </c>
      <c r="E2353" s="41" t="str">
        <f>IF(H2353=0,0,IF(C2353="","",SUM(C$11:C2353)))</f>
        <v/>
      </c>
      <c r="F2353" s="41" t="str">
        <f>IF(H2353="","",COUNTIF(H$11:H2353,"="&amp;H2353))</f>
        <v/>
      </c>
      <c r="G2353" s="41" t="str">
        <f t="shared" si="324"/>
        <v/>
      </c>
      <c r="H2353" s="41" t="str">
        <f t="shared" si="325"/>
        <v/>
      </c>
      <c r="I2353" s="41" t="str">
        <f t="shared" si="326"/>
        <v/>
      </c>
      <c r="J2353" s="41" t="str">
        <f t="shared" si="327"/>
        <v/>
      </c>
      <c r="K2353" s="268"/>
      <c r="L2353" s="268"/>
      <c r="M2353" s="268"/>
      <c r="N2353" s="269"/>
      <c r="O2353" s="269"/>
      <c r="P2353" s="269"/>
      <c r="Q2353" s="270"/>
      <c r="R2353" s="271"/>
      <c r="S2353" s="268"/>
      <c r="T2353" s="268"/>
      <c r="U2353" s="268"/>
      <c r="V2353" s="268"/>
      <c r="W2353" s="65" t="str">
        <f t="shared" si="328"/>
        <v/>
      </c>
      <c r="X2353" s="65" t="str">
        <f t="shared" si="329"/>
        <v/>
      </c>
      <c r="Y2353" s="65" t="str">
        <f t="shared" si="330"/>
        <v/>
      </c>
      <c r="Z2353" s="65" t="str">
        <f t="shared" si="331"/>
        <v/>
      </c>
      <c r="AA2353" s="65" t="str">
        <f t="shared" si="332"/>
        <v/>
      </c>
    </row>
    <row r="2354" spans="1:27" x14ac:dyDescent="0.25">
      <c r="A2354" s="40" t="str">
        <f>IF(G2354="","",1*ISERROR(VLOOKUP(G2354,G$1:G2353,1,FALSE)))</f>
        <v/>
      </c>
      <c r="B2354" s="40" t="str">
        <f>IF(A2354=0,0,IF(A2354="","",SUM(A$2:A2354)))</f>
        <v/>
      </c>
      <c r="C2354" s="41" t="str">
        <f>IF(H2354="","",1*ISERROR(VLOOKUP(H2354,H$1:H2353,1,FALSE)))</f>
        <v/>
      </c>
      <c r="D2354" s="40" t="str">
        <f>IF(C2354=0,0,IF(C2354="","",SUM(C$2:C2354)))</f>
        <v/>
      </c>
      <c r="E2354" s="41" t="str">
        <f>IF(H2354=0,0,IF(C2354="","",SUM(C$11:C2354)))</f>
        <v/>
      </c>
      <c r="F2354" s="41" t="str">
        <f>IF(H2354="","",COUNTIF(H$11:H2354,"="&amp;H2354))</f>
        <v/>
      </c>
      <c r="G2354" s="41" t="str">
        <f t="shared" si="324"/>
        <v/>
      </c>
      <c r="H2354" s="41" t="str">
        <f t="shared" si="325"/>
        <v/>
      </c>
      <c r="I2354" s="41" t="str">
        <f t="shared" si="326"/>
        <v/>
      </c>
      <c r="J2354" s="41" t="str">
        <f t="shared" si="327"/>
        <v/>
      </c>
      <c r="K2354" s="268"/>
      <c r="L2354" s="268"/>
      <c r="M2354" s="268"/>
      <c r="N2354" s="269"/>
      <c r="O2354" s="269"/>
      <c r="P2354" s="269"/>
      <c r="Q2354" s="270"/>
      <c r="R2354" s="271"/>
      <c r="S2354" s="268"/>
      <c r="T2354" s="268"/>
      <c r="U2354" s="268"/>
      <c r="V2354" s="268"/>
      <c r="W2354" s="65" t="str">
        <f t="shared" si="328"/>
        <v/>
      </c>
      <c r="X2354" s="65" t="str">
        <f t="shared" si="329"/>
        <v/>
      </c>
      <c r="Y2354" s="65" t="str">
        <f t="shared" si="330"/>
        <v/>
      </c>
      <c r="Z2354" s="65" t="str">
        <f t="shared" si="331"/>
        <v/>
      </c>
      <c r="AA2354" s="65" t="str">
        <f t="shared" si="332"/>
        <v/>
      </c>
    </row>
    <row r="2355" spans="1:27" x14ac:dyDescent="0.25">
      <c r="A2355" s="40" t="str">
        <f>IF(G2355="","",1*ISERROR(VLOOKUP(G2355,G$1:G2354,1,FALSE)))</f>
        <v/>
      </c>
      <c r="B2355" s="40" t="str">
        <f>IF(A2355=0,0,IF(A2355="","",SUM(A$2:A2355)))</f>
        <v/>
      </c>
      <c r="C2355" s="41" t="str">
        <f>IF(H2355="","",1*ISERROR(VLOOKUP(H2355,H$1:H2354,1,FALSE)))</f>
        <v/>
      </c>
      <c r="D2355" s="40" t="str">
        <f>IF(C2355=0,0,IF(C2355="","",SUM(C$2:C2355)))</f>
        <v/>
      </c>
      <c r="E2355" s="41" t="str">
        <f>IF(H2355=0,0,IF(C2355="","",SUM(C$11:C2355)))</f>
        <v/>
      </c>
      <c r="F2355" s="41" t="str">
        <f>IF(H2355="","",COUNTIF(H$11:H2355,"="&amp;H2355))</f>
        <v/>
      </c>
      <c r="G2355" s="41" t="str">
        <f t="shared" si="324"/>
        <v/>
      </c>
      <c r="H2355" s="41" t="str">
        <f t="shared" si="325"/>
        <v/>
      </c>
      <c r="I2355" s="41" t="str">
        <f t="shared" si="326"/>
        <v/>
      </c>
      <c r="J2355" s="41" t="str">
        <f t="shared" si="327"/>
        <v/>
      </c>
      <c r="K2355" s="268"/>
      <c r="L2355" s="268"/>
      <c r="M2355" s="268"/>
      <c r="N2355" s="269"/>
      <c r="O2355" s="269"/>
      <c r="P2355" s="269"/>
      <c r="Q2355" s="270"/>
      <c r="R2355" s="271"/>
      <c r="S2355" s="268"/>
      <c r="T2355" s="268"/>
      <c r="U2355" s="268"/>
      <c r="V2355" s="268"/>
      <c r="W2355" s="65" t="str">
        <f t="shared" si="328"/>
        <v/>
      </c>
      <c r="X2355" s="65" t="str">
        <f t="shared" si="329"/>
        <v/>
      </c>
      <c r="Y2355" s="65" t="str">
        <f t="shared" si="330"/>
        <v/>
      </c>
      <c r="Z2355" s="65" t="str">
        <f t="shared" si="331"/>
        <v/>
      </c>
      <c r="AA2355" s="65" t="str">
        <f t="shared" si="332"/>
        <v/>
      </c>
    </row>
    <row r="2356" spans="1:27" x14ac:dyDescent="0.25">
      <c r="A2356" s="40" t="str">
        <f>IF(G2356="","",1*ISERROR(VLOOKUP(G2356,G$1:G2355,1,FALSE)))</f>
        <v/>
      </c>
      <c r="B2356" s="40" t="str">
        <f>IF(A2356=0,0,IF(A2356="","",SUM(A$2:A2356)))</f>
        <v/>
      </c>
      <c r="C2356" s="41" t="str">
        <f>IF(H2356="","",1*ISERROR(VLOOKUP(H2356,H$1:H2355,1,FALSE)))</f>
        <v/>
      </c>
      <c r="D2356" s="40" t="str">
        <f>IF(C2356=0,0,IF(C2356="","",SUM(C$2:C2356)))</f>
        <v/>
      </c>
      <c r="E2356" s="41" t="str">
        <f>IF(H2356=0,0,IF(C2356="","",SUM(C$11:C2356)))</f>
        <v/>
      </c>
      <c r="F2356" s="41" t="str">
        <f>IF(H2356="","",COUNTIF(H$11:H2356,"="&amp;H2356))</f>
        <v/>
      </c>
      <c r="G2356" s="41" t="str">
        <f t="shared" si="324"/>
        <v/>
      </c>
      <c r="H2356" s="41" t="str">
        <f t="shared" si="325"/>
        <v/>
      </c>
      <c r="I2356" s="41" t="str">
        <f t="shared" si="326"/>
        <v/>
      </c>
      <c r="J2356" s="41" t="str">
        <f t="shared" si="327"/>
        <v/>
      </c>
      <c r="K2356" s="268"/>
      <c r="L2356" s="268"/>
      <c r="M2356" s="268"/>
      <c r="N2356" s="269"/>
      <c r="O2356" s="269"/>
      <c r="P2356" s="269"/>
      <c r="Q2356" s="270"/>
      <c r="R2356" s="271"/>
      <c r="S2356" s="268"/>
      <c r="T2356" s="268"/>
      <c r="U2356" s="268"/>
      <c r="V2356" s="268"/>
      <c r="W2356" s="65" t="str">
        <f t="shared" si="328"/>
        <v/>
      </c>
      <c r="X2356" s="65" t="str">
        <f t="shared" si="329"/>
        <v/>
      </c>
      <c r="Y2356" s="65" t="str">
        <f t="shared" si="330"/>
        <v/>
      </c>
      <c r="Z2356" s="65" t="str">
        <f t="shared" si="331"/>
        <v/>
      </c>
      <c r="AA2356" s="65" t="str">
        <f t="shared" si="332"/>
        <v/>
      </c>
    </row>
    <row r="2357" spans="1:27" x14ac:dyDescent="0.25">
      <c r="A2357" s="40" t="str">
        <f>IF(G2357="","",1*ISERROR(VLOOKUP(G2357,G$1:G2356,1,FALSE)))</f>
        <v/>
      </c>
      <c r="B2357" s="40" t="str">
        <f>IF(A2357=0,0,IF(A2357="","",SUM(A$2:A2357)))</f>
        <v/>
      </c>
      <c r="C2357" s="41" t="str">
        <f>IF(H2357="","",1*ISERROR(VLOOKUP(H2357,H$1:H2356,1,FALSE)))</f>
        <v/>
      </c>
      <c r="D2357" s="40" t="str">
        <f>IF(C2357=0,0,IF(C2357="","",SUM(C$2:C2357)))</f>
        <v/>
      </c>
      <c r="E2357" s="41" t="str">
        <f>IF(H2357=0,0,IF(C2357="","",SUM(C$11:C2357)))</f>
        <v/>
      </c>
      <c r="F2357" s="41" t="str">
        <f>IF(H2357="","",COUNTIF(H$11:H2357,"="&amp;H2357))</f>
        <v/>
      </c>
      <c r="G2357" s="41" t="str">
        <f t="shared" si="324"/>
        <v/>
      </c>
      <c r="H2357" s="41" t="str">
        <f t="shared" si="325"/>
        <v/>
      </c>
      <c r="I2357" s="41" t="str">
        <f t="shared" si="326"/>
        <v/>
      </c>
      <c r="J2357" s="41" t="str">
        <f t="shared" si="327"/>
        <v/>
      </c>
      <c r="K2357" s="268"/>
      <c r="L2357" s="268"/>
      <c r="M2357" s="268"/>
      <c r="N2357" s="269"/>
      <c r="O2357" s="269"/>
      <c r="P2357" s="269"/>
      <c r="Q2357" s="270"/>
      <c r="R2357" s="271"/>
      <c r="S2357" s="268"/>
      <c r="T2357" s="268"/>
      <c r="U2357" s="268"/>
      <c r="V2357" s="268"/>
      <c r="W2357" s="65" t="str">
        <f t="shared" si="328"/>
        <v/>
      </c>
      <c r="X2357" s="65" t="str">
        <f t="shared" si="329"/>
        <v/>
      </c>
      <c r="Y2357" s="65" t="str">
        <f t="shared" si="330"/>
        <v/>
      </c>
      <c r="Z2357" s="65" t="str">
        <f t="shared" si="331"/>
        <v/>
      </c>
      <c r="AA2357" s="65" t="str">
        <f t="shared" si="332"/>
        <v/>
      </c>
    </row>
    <row r="2358" spans="1:27" x14ac:dyDescent="0.25">
      <c r="A2358" s="40" t="str">
        <f>IF(G2358="","",1*ISERROR(VLOOKUP(G2358,G$1:G2357,1,FALSE)))</f>
        <v/>
      </c>
      <c r="B2358" s="40" t="str">
        <f>IF(A2358=0,0,IF(A2358="","",SUM(A$2:A2358)))</f>
        <v/>
      </c>
      <c r="C2358" s="41" t="str">
        <f>IF(H2358="","",1*ISERROR(VLOOKUP(H2358,H$1:H2357,1,FALSE)))</f>
        <v/>
      </c>
      <c r="D2358" s="40" t="str">
        <f>IF(C2358=0,0,IF(C2358="","",SUM(C$2:C2358)))</f>
        <v/>
      </c>
      <c r="E2358" s="41" t="str">
        <f>IF(H2358=0,0,IF(C2358="","",SUM(C$11:C2358)))</f>
        <v/>
      </c>
      <c r="F2358" s="41" t="str">
        <f>IF(H2358="","",COUNTIF(H$11:H2358,"="&amp;H2358))</f>
        <v/>
      </c>
      <c r="G2358" s="41" t="str">
        <f t="shared" si="324"/>
        <v/>
      </c>
      <c r="H2358" s="41" t="str">
        <f t="shared" si="325"/>
        <v/>
      </c>
      <c r="I2358" s="41" t="str">
        <f t="shared" si="326"/>
        <v/>
      </c>
      <c r="J2358" s="41" t="str">
        <f t="shared" si="327"/>
        <v/>
      </c>
      <c r="K2358" s="268"/>
      <c r="L2358" s="268"/>
      <c r="M2358" s="268"/>
      <c r="N2358" s="269"/>
      <c r="O2358" s="269"/>
      <c r="P2358" s="269"/>
      <c r="Q2358" s="270"/>
      <c r="R2358" s="271"/>
      <c r="S2358" s="268"/>
      <c r="T2358" s="268"/>
      <c r="U2358" s="268"/>
      <c r="V2358" s="268"/>
      <c r="W2358" s="65" t="str">
        <f t="shared" si="328"/>
        <v/>
      </c>
      <c r="X2358" s="65" t="str">
        <f t="shared" si="329"/>
        <v/>
      </c>
      <c r="Y2358" s="65" t="str">
        <f t="shared" si="330"/>
        <v/>
      </c>
      <c r="Z2358" s="65" t="str">
        <f t="shared" si="331"/>
        <v/>
      </c>
      <c r="AA2358" s="65" t="str">
        <f t="shared" si="332"/>
        <v/>
      </c>
    </row>
    <row r="2359" spans="1:27" x14ac:dyDescent="0.25">
      <c r="A2359" s="40" t="str">
        <f>IF(G2359="","",1*ISERROR(VLOOKUP(G2359,G$1:G2358,1,FALSE)))</f>
        <v/>
      </c>
      <c r="B2359" s="40" t="str">
        <f>IF(A2359=0,0,IF(A2359="","",SUM(A$2:A2359)))</f>
        <v/>
      </c>
      <c r="C2359" s="41" t="str">
        <f>IF(H2359="","",1*ISERROR(VLOOKUP(H2359,H$1:H2358,1,FALSE)))</f>
        <v/>
      </c>
      <c r="D2359" s="40" t="str">
        <f>IF(C2359=0,0,IF(C2359="","",SUM(C$2:C2359)))</f>
        <v/>
      </c>
      <c r="E2359" s="41" t="str">
        <f>IF(H2359=0,0,IF(C2359="","",SUM(C$11:C2359)))</f>
        <v/>
      </c>
      <c r="F2359" s="41" t="str">
        <f>IF(H2359="","",COUNTIF(H$11:H2359,"="&amp;H2359))</f>
        <v/>
      </c>
      <c r="G2359" s="41" t="str">
        <f t="shared" si="324"/>
        <v/>
      </c>
      <c r="H2359" s="41" t="str">
        <f t="shared" si="325"/>
        <v/>
      </c>
      <c r="I2359" s="41" t="str">
        <f t="shared" si="326"/>
        <v/>
      </c>
      <c r="J2359" s="41" t="str">
        <f t="shared" si="327"/>
        <v/>
      </c>
      <c r="K2359" s="268"/>
      <c r="L2359" s="268"/>
      <c r="M2359" s="268"/>
      <c r="N2359" s="269"/>
      <c r="O2359" s="269"/>
      <c r="P2359" s="269"/>
      <c r="Q2359" s="270"/>
      <c r="R2359" s="271"/>
      <c r="S2359" s="268"/>
      <c r="T2359" s="268"/>
      <c r="U2359" s="268"/>
      <c r="V2359" s="268"/>
      <c r="W2359" s="65" t="str">
        <f t="shared" si="328"/>
        <v/>
      </c>
      <c r="X2359" s="65" t="str">
        <f t="shared" si="329"/>
        <v/>
      </c>
      <c r="Y2359" s="65" t="str">
        <f t="shared" si="330"/>
        <v/>
      </c>
      <c r="Z2359" s="65" t="str">
        <f t="shared" si="331"/>
        <v/>
      </c>
      <c r="AA2359" s="65" t="str">
        <f t="shared" si="332"/>
        <v/>
      </c>
    </row>
    <row r="2360" spans="1:27" x14ac:dyDescent="0.25">
      <c r="A2360" s="40" t="str">
        <f>IF(G2360="","",1*ISERROR(VLOOKUP(G2360,G$1:G2359,1,FALSE)))</f>
        <v/>
      </c>
      <c r="B2360" s="40" t="str">
        <f>IF(A2360=0,0,IF(A2360="","",SUM(A$2:A2360)))</f>
        <v/>
      </c>
      <c r="C2360" s="41" t="str">
        <f>IF(H2360="","",1*ISERROR(VLOOKUP(H2360,H$1:H2359,1,FALSE)))</f>
        <v/>
      </c>
      <c r="D2360" s="40" t="str">
        <f>IF(C2360=0,0,IF(C2360="","",SUM(C$2:C2360)))</f>
        <v/>
      </c>
      <c r="E2360" s="41" t="str">
        <f>IF(H2360=0,0,IF(C2360="","",SUM(C$11:C2360)))</f>
        <v/>
      </c>
      <c r="F2360" s="41" t="str">
        <f>IF(H2360="","",COUNTIF(H$11:H2360,"="&amp;H2360))</f>
        <v/>
      </c>
      <c r="G2360" s="41" t="str">
        <f t="shared" si="324"/>
        <v/>
      </c>
      <c r="H2360" s="41" t="str">
        <f t="shared" si="325"/>
        <v/>
      </c>
      <c r="I2360" s="41" t="str">
        <f t="shared" si="326"/>
        <v/>
      </c>
      <c r="J2360" s="41" t="str">
        <f t="shared" si="327"/>
        <v/>
      </c>
      <c r="K2360" s="268"/>
      <c r="L2360" s="268"/>
      <c r="M2360" s="268"/>
      <c r="N2360" s="269"/>
      <c r="O2360" s="269"/>
      <c r="P2360" s="269"/>
      <c r="Q2360" s="270"/>
      <c r="R2360" s="271"/>
      <c r="S2360" s="268"/>
      <c r="T2360" s="268"/>
      <c r="U2360" s="268"/>
      <c r="V2360" s="268"/>
      <c r="W2360" s="65" t="str">
        <f t="shared" si="328"/>
        <v/>
      </c>
      <c r="X2360" s="65" t="str">
        <f t="shared" si="329"/>
        <v/>
      </c>
      <c r="Y2360" s="65" t="str">
        <f t="shared" si="330"/>
        <v/>
      </c>
      <c r="Z2360" s="65" t="str">
        <f t="shared" si="331"/>
        <v/>
      </c>
      <c r="AA2360" s="65" t="str">
        <f t="shared" si="332"/>
        <v/>
      </c>
    </row>
    <row r="2361" spans="1:27" x14ac:dyDescent="0.25">
      <c r="A2361" s="40" t="str">
        <f>IF(G2361="","",1*ISERROR(VLOOKUP(G2361,G$1:G2360,1,FALSE)))</f>
        <v/>
      </c>
      <c r="B2361" s="40" t="str">
        <f>IF(A2361=0,0,IF(A2361="","",SUM(A$2:A2361)))</f>
        <v/>
      </c>
      <c r="C2361" s="41" t="str">
        <f>IF(H2361="","",1*ISERROR(VLOOKUP(H2361,H$1:H2360,1,FALSE)))</f>
        <v/>
      </c>
      <c r="D2361" s="40" t="str">
        <f>IF(C2361=0,0,IF(C2361="","",SUM(C$2:C2361)))</f>
        <v/>
      </c>
      <c r="E2361" s="41" t="str">
        <f>IF(H2361=0,0,IF(C2361="","",SUM(C$11:C2361)))</f>
        <v/>
      </c>
      <c r="F2361" s="41" t="str">
        <f>IF(H2361="","",COUNTIF(H$11:H2361,"="&amp;H2361))</f>
        <v/>
      </c>
      <c r="G2361" s="41" t="str">
        <f t="shared" si="324"/>
        <v/>
      </c>
      <c r="H2361" s="41" t="str">
        <f t="shared" si="325"/>
        <v/>
      </c>
      <c r="I2361" s="41" t="str">
        <f t="shared" si="326"/>
        <v/>
      </c>
      <c r="J2361" s="41" t="str">
        <f t="shared" si="327"/>
        <v/>
      </c>
      <c r="K2361" s="268"/>
      <c r="L2361" s="268"/>
      <c r="M2361" s="268"/>
      <c r="N2361" s="269"/>
      <c r="O2361" s="269"/>
      <c r="P2361" s="269"/>
      <c r="Q2361" s="270"/>
      <c r="R2361" s="271"/>
      <c r="S2361" s="268"/>
      <c r="T2361" s="268"/>
      <c r="U2361" s="268"/>
      <c r="V2361" s="268"/>
      <c r="W2361" s="65" t="str">
        <f t="shared" si="328"/>
        <v/>
      </c>
      <c r="X2361" s="65" t="str">
        <f t="shared" si="329"/>
        <v/>
      </c>
      <c r="Y2361" s="65" t="str">
        <f t="shared" si="330"/>
        <v/>
      </c>
      <c r="Z2361" s="65" t="str">
        <f t="shared" si="331"/>
        <v/>
      </c>
      <c r="AA2361" s="65" t="str">
        <f t="shared" si="332"/>
        <v/>
      </c>
    </row>
    <row r="2362" spans="1:27" x14ac:dyDescent="0.25">
      <c r="A2362" s="40" t="str">
        <f>IF(G2362="","",1*ISERROR(VLOOKUP(G2362,G$1:G2361,1,FALSE)))</f>
        <v/>
      </c>
      <c r="B2362" s="40" t="str">
        <f>IF(A2362=0,0,IF(A2362="","",SUM(A$2:A2362)))</f>
        <v/>
      </c>
      <c r="C2362" s="41" t="str">
        <f>IF(H2362="","",1*ISERROR(VLOOKUP(H2362,H$1:H2361,1,FALSE)))</f>
        <v/>
      </c>
      <c r="D2362" s="40" t="str">
        <f>IF(C2362=0,0,IF(C2362="","",SUM(C$2:C2362)))</f>
        <v/>
      </c>
      <c r="E2362" s="41" t="str">
        <f>IF(H2362=0,0,IF(C2362="","",SUM(C$11:C2362)))</f>
        <v/>
      </c>
      <c r="F2362" s="41" t="str">
        <f>IF(H2362="","",COUNTIF(H$11:H2362,"="&amp;H2362))</f>
        <v/>
      </c>
      <c r="G2362" s="41" t="str">
        <f t="shared" si="324"/>
        <v/>
      </c>
      <c r="H2362" s="41" t="str">
        <f t="shared" si="325"/>
        <v/>
      </c>
      <c r="I2362" s="41" t="str">
        <f t="shared" si="326"/>
        <v/>
      </c>
      <c r="J2362" s="41" t="str">
        <f t="shared" si="327"/>
        <v/>
      </c>
      <c r="K2362" s="268"/>
      <c r="L2362" s="268"/>
      <c r="M2362" s="268"/>
      <c r="N2362" s="269"/>
      <c r="O2362" s="269"/>
      <c r="P2362" s="269"/>
      <c r="Q2362" s="270"/>
      <c r="R2362" s="271"/>
      <c r="S2362" s="268"/>
      <c r="T2362" s="268"/>
      <c r="U2362" s="268"/>
      <c r="V2362" s="268"/>
      <c r="W2362" s="65" t="str">
        <f t="shared" si="328"/>
        <v/>
      </c>
      <c r="X2362" s="65" t="str">
        <f t="shared" si="329"/>
        <v/>
      </c>
      <c r="Y2362" s="65" t="str">
        <f t="shared" si="330"/>
        <v/>
      </c>
      <c r="Z2362" s="65" t="str">
        <f t="shared" si="331"/>
        <v/>
      </c>
      <c r="AA2362" s="65" t="str">
        <f t="shared" si="332"/>
        <v/>
      </c>
    </row>
    <row r="2363" spans="1:27" x14ac:dyDescent="0.25">
      <c r="A2363" s="40" t="str">
        <f>IF(G2363="","",1*ISERROR(VLOOKUP(G2363,G$1:G2362,1,FALSE)))</f>
        <v/>
      </c>
      <c r="B2363" s="40" t="str">
        <f>IF(A2363=0,0,IF(A2363="","",SUM(A$2:A2363)))</f>
        <v/>
      </c>
      <c r="C2363" s="41" t="str">
        <f>IF(H2363="","",1*ISERROR(VLOOKUP(H2363,H$1:H2362,1,FALSE)))</f>
        <v/>
      </c>
      <c r="D2363" s="40" t="str">
        <f>IF(C2363=0,0,IF(C2363="","",SUM(C$2:C2363)))</f>
        <v/>
      </c>
      <c r="E2363" s="41" t="str">
        <f>IF(H2363=0,0,IF(C2363="","",SUM(C$11:C2363)))</f>
        <v/>
      </c>
      <c r="F2363" s="41" t="str">
        <f>IF(H2363="","",COUNTIF(H$11:H2363,"="&amp;H2363))</f>
        <v/>
      </c>
      <c r="G2363" s="41" t="str">
        <f t="shared" si="324"/>
        <v/>
      </c>
      <c r="H2363" s="41" t="str">
        <f t="shared" si="325"/>
        <v/>
      </c>
      <c r="I2363" s="41" t="str">
        <f t="shared" si="326"/>
        <v/>
      </c>
      <c r="J2363" s="41" t="str">
        <f t="shared" si="327"/>
        <v/>
      </c>
      <c r="K2363" s="268"/>
      <c r="L2363" s="268"/>
      <c r="M2363" s="268"/>
      <c r="N2363" s="269"/>
      <c r="O2363" s="269"/>
      <c r="P2363" s="269"/>
      <c r="Q2363" s="270"/>
      <c r="R2363" s="271"/>
      <c r="S2363" s="268"/>
      <c r="T2363" s="268"/>
      <c r="U2363" s="268"/>
      <c r="V2363" s="268"/>
      <c r="W2363" s="65" t="str">
        <f t="shared" si="328"/>
        <v/>
      </c>
      <c r="X2363" s="65" t="str">
        <f t="shared" si="329"/>
        <v/>
      </c>
      <c r="Y2363" s="65" t="str">
        <f t="shared" si="330"/>
        <v/>
      </c>
      <c r="Z2363" s="65" t="str">
        <f t="shared" si="331"/>
        <v/>
      </c>
      <c r="AA2363" s="65" t="str">
        <f t="shared" si="332"/>
        <v/>
      </c>
    </row>
    <row r="2364" spans="1:27" x14ac:dyDescent="0.25">
      <c r="A2364" s="40" t="str">
        <f>IF(G2364="","",1*ISERROR(VLOOKUP(G2364,G$1:G2363,1,FALSE)))</f>
        <v/>
      </c>
      <c r="B2364" s="40" t="str">
        <f>IF(A2364=0,0,IF(A2364="","",SUM(A$2:A2364)))</f>
        <v/>
      </c>
      <c r="C2364" s="41" t="str">
        <f>IF(H2364="","",1*ISERROR(VLOOKUP(H2364,H$1:H2363,1,FALSE)))</f>
        <v/>
      </c>
      <c r="D2364" s="40" t="str">
        <f>IF(C2364=0,0,IF(C2364="","",SUM(C$2:C2364)))</f>
        <v/>
      </c>
      <c r="E2364" s="41" t="str">
        <f>IF(H2364=0,0,IF(C2364="","",SUM(C$11:C2364)))</f>
        <v/>
      </c>
      <c r="F2364" s="41" t="str">
        <f>IF(H2364="","",COUNTIF(H$11:H2364,"="&amp;H2364))</f>
        <v/>
      </c>
      <c r="G2364" s="41" t="str">
        <f t="shared" si="324"/>
        <v/>
      </c>
      <c r="H2364" s="41" t="str">
        <f t="shared" si="325"/>
        <v/>
      </c>
      <c r="I2364" s="41" t="str">
        <f t="shared" si="326"/>
        <v/>
      </c>
      <c r="J2364" s="41" t="str">
        <f t="shared" si="327"/>
        <v/>
      </c>
      <c r="K2364" s="268"/>
      <c r="L2364" s="268"/>
      <c r="M2364" s="268"/>
      <c r="N2364" s="269"/>
      <c r="O2364" s="269"/>
      <c r="P2364" s="269"/>
      <c r="Q2364" s="270"/>
      <c r="R2364" s="271"/>
      <c r="S2364" s="268"/>
      <c r="T2364" s="268"/>
      <c r="U2364" s="268"/>
      <c r="V2364" s="268"/>
      <c r="W2364" s="65" t="str">
        <f t="shared" si="328"/>
        <v/>
      </c>
      <c r="X2364" s="65" t="str">
        <f t="shared" si="329"/>
        <v/>
      </c>
      <c r="Y2364" s="65" t="str">
        <f t="shared" si="330"/>
        <v/>
      </c>
      <c r="Z2364" s="65" t="str">
        <f t="shared" si="331"/>
        <v/>
      </c>
      <c r="AA2364" s="65" t="str">
        <f t="shared" si="332"/>
        <v/>
      </c>
    </row>
    <row r="2365" spans="1:27" x14ac:dyDescent="0.25">
      <c r="A2365" s="40" t="str">
        <f>IF(G2365="","",1*ISERROR(VLOOKUP(G2365,G$1:G2364,1,FALSE)))</f>
        <v/>
      </c>
      <c r="B2365" s="40" t="str">
        <f>IF(A2365=0,0,IF(A2365="","",SUM(A$2:A2365)))</f>
        <v/>
      </c>
      <c r="C2365" s="41" t="str">
        <f>IF(H2365="","",1*ISERROR(VLOOKUP(H2365,H$1:H2364,1,FALSE)))</f>
        <v/>
      </c>
      <c r="D2365" s="40" t="str">
        <f>IF(C2365=0,0,IF(C2365="","",SUM(C$2:C2365)))</f>
        <v/>
      </c>
      <c r="E2365" s="41" t="str">
        <f>IF(H2365=0,0,IF(C2365="","",SUM(C$11:C2365)))</f>
        <v/>
      </c>
      <c r="F2365" s="41" t="str">
        <f>IF(H2365="","",COUNTIF(H$11:H2365,"="&amp;H2365))</f>
        <v/>
      </c>
      <c r="G2365" s="41" t="str">
        <f t="shared" si="324"/>
        <v/>
      </c>
      <c r="H2365" s="41" t="str">
        <f t="shared" si="325"/>
        <v/>
      </c>
      <c r="I2365" s="41" t="str">
        <f t="shared" si="326"/>
        <v/>
      </c>
      <c r="J2365" s="41" t="str">
        <f t="shared" si="327"/>
        <v/>
      </c>
      <c r="K2365" s="268"/>
      <c r="L2365" s="268"/>
      <c r="M2365" s="268"/>
      <c r="N2365" s="269"/>
      <c r="O2365" s="269"/>
      <c r="P2365" s="269"/>
      <c r="Q2365" s="270"/>
      <c r="R2365" s="271"/>
      <c r="S2365" s="268"/>
      <c r="T2365" s="268"/>
      <c r="U2365" s="268"/>
      <c r="V2365" s="268"/>
      <c r="W2365" s="65" t="str">
        <f t="shared" si="328"/>
        <v/>
      </c>
      <c r="X2365" s="65" t="str">
        <f t="shared" si="329"/>
        <v/>
      </c>
      <c r="Y2365" s="65" t="str">
        <f t="shared" si="330"/>
        <v/>
      </c>
      <c r="Z2365" s="65" t="str">
        <f t="shared" si="331"/>
        <v/>
      </c>
      <c r="AA2365" s="65" t="str">
        <f t="shared" si="332"/>
        <v/>
      </c>
    </row>
    <row r="2366" spans="1:27" x14ac:dyDescent="0.25">
      <c r="A2366" s="40" t="str">
        <f>IF(G2366="","",1*ISERROR(VLOOKUP(G2366,G$1:G2365,1,FALSE)))</f>
        <v/>
      </c>
      <c r="B2366" s="40" t="str">
        <f>IF(A2366=0,0,IF(A2366="","",SUM(A$2:A2366)))</f>
        <v/>
      </c>
      <c r="C2366" s="41" t="str">
        <f>IF(H2366="","",1*ISERROR(VLOOKUP(H2366,H$1:H2365,1,FALSE)))</f>
        <v/>
      </c>
      <c r="D2366" s="40" t="str">
        <f>IF(C2366=0,0,IF(C2366="","",SUM(C$2:C2366)))</f>
        <v/>
      </c>
      <c r="E2366" s="41" t="str">
        <f>IF(H2366=0,0,IF(C2366="","",SUM(C$11:C2366)))</f>
        <v/>
      </c>
      <c r="F2366" s="41" t="str">
        <f>IF(H2366="","",COUNTIF(H$11:H2366,"="&amp;H2366))</f>
        <v/>
      </c>
      <c r="G2366" s="41" t="str">
        <f t="shared" si="324"/>
        <v/>
      </c>
      <c r="H2366" s="41" t="str">
        <f t="shared" si="325"/>
        <v/>
      </c>
      <c r="I2366" s="41" t="str">
        <f t="shared" si="326"/>
        <v/>
      </c>
      <c r="J2366" s="41" t="str">
        <f t="shared" si="327"/>
        <v/>
      </c>
      <c r="K2366" s="268"/>
      <c r="L2366" s="268"/>
      <c r="M2366" s="268"/>
      <c r="N2366" s="269"/>
      <c r="O2366" s="269"/>
      <c r="P2366" s="269"/>
      <c r="Q2366" s="270"/>
      <c r="R2366" s="271"/>
      <c r="S2366" s="268"/>
      <c r="T2366" s="268"/>
      <c r="U2366" s="268"/>
      <c r="V2366" s="268"/>
      <c r="W2366" s="65" t="str">
        <f t="shared" si="328"/>
        <v/>
      </c>
      <c r="X2366" s="65" t="str">
        <f t="shared" si="329"/>
        <v/>
      </c>
      <c r="Y2366" s="65" t="str">
        <f t="shared" si="330"/>
        <v/>
      </c>
      <c r="Z2366" s="65" t="str">
        <f t="shared" si="331"/>
        <v/>
      </c>
      <c r="AA2366" s="65" t="str">
        <f t="shared" si="332"/>
        <v/>
      </c>
    </row>
    <row r="2367" spans="1:27" x14ac:dyDescent="0.25">
      <c r="A2367" s="40" t="str">
        <f>IF(G2367="","",1*ISERROR(VLOOKUP(G2367,G$1:G2366,1,FALSE)))</f>
        <v/>
      </c>
      <c r="B2367" s="40" t="str">
        <f>IF(A2367=0,0,IF(A2367="","",SUM(A$2:A2367)))</f>
        <v/>
      </c>
      <c r="C2367" s="41" t="str">
        <f>IF(H2367="","",1*ISERROR(VLOOKUP(H2367,H$1:H2366,1,FALSE)))</f>
        <v/>
      </c>
      <c r="D2367" s="40" t="str">
        <f>IF(C2367=0,0,IF(C2367="","",SUM(C$2:C2367)))</f>
        <v/>
      </c>
      <c r="E2367" s="41" t="str">
        <f>IF(H2367=0,0,IF(C2367="","",SUM(C$11:C2367)))</f>
        <v/>
      </c>
      <c r="F2367" s="41" t="str">
        <f>IF(H2367="","",COUNTIF(H$11:H2367,"="&amp;H2367))</f>
        <v/>
      </c>
      <c r="G2367" s="41" t="str">
        <f t="shared" si="324"/>
        <v/>
      </c>
      <c r="H2367" s="41" t="str">
        <f t="shared" si="325"/>
        <v/>
      </c>
      <c r="I2367" s="41" t="str">
        <f t="shared" si="326"/>
        <v/>
      </c>
      <c r="J2367" s="41" t="str">
        <f t="shared" si="327"/>
        <v/>
      </c>
      <c r="K2367" s="268"/>
      <c r="L2367" s="268"/>
      <c r="M2367" s="268"/>
      <c r="N2367" s="269"/>
      <c r="O2367" s="269"/>
      <c r="P2367" s="269"/>
      <c r="Q2367" s="270"/>
      <c r="R2367" s="271"/>
      <c r="S2367" s="268"/>
      <c r="T2367" s="268"/>
      <c r="U2367" s="268"/>
      <c r="V2367" s="268"/>
      <c r="W2367" s="65" t="str">
        <f t="shared" si="328"/>
        <v/>
      </c>
      <c r="X2367" s="65" t="str">
        <f t="shared" si="329"/>
        <v/>
      </c>
      <c r="Y2367" s="65" t="str">
        <f t="shared" si="330"/>
        <v/>
      </c>
      <c r="Z2367" s="65" t="str">
        <f t="shared" si="331"/>
        <v/>
      </c>
      <c r="AA2367" s="65" t="str">
        <f t="shared" si="332"/>
        <v/>
      </c>
    </row>
    <row r="2368" spans="1:27" x14ac:dyDescent="0.25">
      <c r="A2368" s="40" t="str">
        <f>IF(G2368="","",1*ISERROR(VLOOKUP(G2368,G$1:G2367,1,FALSE)))</f>
        <v/>
      </c>
      <c r="B2368" s="40" t="str">
        <f>IF(A2368=0,0,IF(A2368="","",SUM(A$2:A2368)))</f>
        <v/>
      </c>
      <c r="C2368" s="41" t="str">
        <f>IF(H2368="","",1*ISERROR(VLOOKUP(H2368,H$1:H2367,1,FALSE)))</f>
        <v/>
      </c>
      <c r="D2368" s="40" t="str">
        <f>IF(C2368=0,0,IF(C2368="","",SUM(C$2:C2368)))</f>
        <v/>
      </c>
      <c r="E2368" s="41" t="str">
        <f>IF(H2368=0,0,IF(C2368="","",SUM(C$11:C2368)))</f>
        <v/>
      </c>
      <c r="F2368" s="41" t="str">
        <f>IF(H2368="","",COUNTIF(H$11:H2368,"="&amp;H2368))</f>
        <v/>
      </c>
      <c r="G2368" s="41" t="str">
        <f t="shared" si="324"/>
        <v/>
      </c>
      <c r="H2368" s="41" t="str">
        <f t="shared" si="325"/>
        <v/>
      </c>
      <c r="I2368" s="41" t="str">
        <f t="shared" si="326"/>
        <v/>
      </c>
      <c r="J2368" s="41" t="str">
        <f t="shared" si="327"/>
        <v/>
      </c>
      <c r="K2368" s="268"/>
      <c r="L2368" s="268"/>
      <c r="M2368" s="268"/>
      <c r="N2368" s="269"/>
      <c r="O2368" s="269"/>
      <c r="P2368" s="269"/>
      <c r="Q2368" s="270"/>
      <c r="R2368" s="271"/>
      <c r="S2368" s="268"/>
      <c r="T2368" s="268"/>
      <c r="U2368" s="268"/>
      <c r="V2368" s="268"/>
      <c r="W2368" s="65" t="str">
        <f t="shared" si="328"/>
        <v/>
      </c>
      <c r="X2368" s="65" t="str">
        <f t="shared" si="329"/>
        <v/>
      </c>
      <c r="Y2368" s="65" t="str">
        <f t="shared" si="330"/>
        <v/>
      </c>
      <c r="Z2368" s="65" t="str">
        <f t="shared" si="331"/>
        <v/>
      </c>
      <c r="AA2368" s="65" t="str">
        <f t="shared" si="332"/>
        <v/>
      </c>
    </row>
    <row r="2369" spans="1:27" x14ac:dyDescent="0.25">
      <c r="A2369" s="40" t="str">
        <f>IF(G2369="","",1*ISERROR(VLOOKUP(G2369,G$1:G2368,1,FALSE)))</f>
        <v/>
      </c>
      <c r="B2369" s="40" t="str">
        <f>IF(A2369=0,0,IF(A2369="","",SUM(A$2:A2369)))</f>
        <v/>
      </c>
      <c r="C2369" s="41" t="str">
        <f>IF(H2369="","",1*ISERROR(VLOOKUP(H2369,H$1:H2368,1,FALSE)))</f>
        <v/>
      </c>
      <c r="D2369" s="40" t="str">
        <f>IF(C2369=0,0,IF(C2369="","",SUM(C$2:C2369)))</f>
        <v/>
      </c>
      <c r="E2369" s="41" t="str">
        <f>IF(H2369=0,0,IF(C2369="","",SUM(C$11:C2369)))</f>
        <v/>
      </c>
      <c r="F2369" s="41" t="str">
        <f>IF(H2369="","",COUNTIF(H$11:H2369,"="&amp;H2369))</f>
        <v/>
      </c>
      <c r="G2369" s="41" t="str">
        <f t="shared" si="324"/>
        <v/>
      </c>
      <c r="H2369" s="41" t="str">
        <f t="shared" si="325"/>
        <v/>
      </c>
      <c r="I2369" s="41" t="str">
        <f t="shared" si="326"/>
        <v/>
      </c>
      <c r="J2369" s="41" t="str">
        <f t="shared" si="327"/>
        <v/>
      </c>
      <c r="K2369" s="268"/>
      <c r="L2369" s="268"/>
      <c r="M2369" s="268"/>
      <c r="N2369" s="269"/>
      <c r="O2369" s="269"/>
      <c r="P2369" s="269"/>
      <c r="Q2369" s="270"/>
      <c r="R2369" s="271"/>
      <c r="S2369" s="268"/>
      <c r="T2369" s="268"/>
      <c r="U2369" s="268"/>
      <c r="V2369" s="268"/>
      <c r="W2369" s="65" t="str">
        <f t="shared" si="328"/>
        <v/>
      </c>
      <c r="X2369" s="65" t="str">
        <f t="shared" si="329"/>
        <v/>
      </c>
      <c r="Y2369" s="65" t="str">
        <f t="shared" si="330"/>
        <v/>
      </c>
      <c r="Z2369" s="65" t="str">
        <f t="shared" si="331"/>
        <v/>
      </c>
      <c r="AA2369" s="65" t="str">
        <f t="shared" si="332"/>
        <v/>
      </c>
    </row>
    <row r="2370" spans="1:27" x14ac:dyDescent="0.25">
      <c r="A2370" s="40" t="str">
        <f>IF(G2370="","",1*ISERROR(VLOOKUP(G2370,G$1:G2369,1,FALSE)))</f>
        <v/>
      </c>
      <c r="B2370" s="40" t="str">
        <f>IF(A2370=0,0,IF(A2370="","",SUM(A$2:A2370)))</f>
        <v/>
      </c>
      <c r="C2370" s="41" t="str">
        <f>IF(H2370="","",1*ISERROR(VLOOKUP(H2370,H$1:H2369,1,FALSE)))</f>
        <v/>
      </c>
      <c r="D2370" s="40" t="str">
        <f>IF(C2370=0,0,IF(C2370="","",SUM(C$2:C2370)))</f>
        <v/>
      </c>
      <c r="E2370" s="41" t="str">
        <f>IF(H2370=0,0,IF(C2370="","",SUM(C$11:C2370)))</f>
        <v/>
      </c>
      <c r="F2370" s="41" t="str">
        <f>IF(H2370="","",COUNTIF(H$11:H2370,"="&amp;H2370))</f>
        <v/>
      </c>
      <c r="G2370" s="41" t="str">
        <f t="shared" ref="G2370:G2433" si="333">IF(K2370="","",IF(M2370="","",CONCATENATE(K2370,"-",M2370)))</f>
        <v/>
      </c>
      <c r="H2370" s="41" t="str">
        <f t="shared" ref="H2370:H2433" si="334">IF(G2370="","",CONCATENATE(G2370,"-",N2370))</f>
        <v/>
      </c>
      <c r="I2370" s="41" t="str">
        <f t="shared" ref="I2370:I2433" si="335">IF(H2370="","",CONCATENATE(H2370,"-",F2370))</f>
        <v/>
      </c>
      <c r="J2370" s="41" t="str">
        <f t="shared" ref="J2370:J2433" si="336">IF(G2370="","",CONCATENATE(G2370,"-",O2370))</f>
        <v/>
      </c>
      <c r="K2370" s="268"/>
      <c r="L2370" s="268"/>
      <c r="M2370" s="268"/>
      <c r="N2370" s="269"/>
      <c r="O2370" s="269"/>
      <c r="P2370" s="269"/>
      <c r="Q2370" s="270"/>
      <c r="R2370" s="271"/>
      <c r="S2370" s="268"/>
      <c r="T2370" s="268"/>
      <c r="U2370" s="268"/>
      <c r="V2370" s="268"/>
      <c r="W2370" s="65" t="str">
        <f t="shared" ref="W2370:W2433" si="337">IF(S2370="","",IF(S2370="Yes",1,0))</f>
        <v/>
      </c>
      <c r="X2370" s="65" t="str">
        <f t="shared" ref="X2370:X2433" si="338">IF(T2370="","",IF(T2370="Yes",1,0))</f>
        <v/>
      </c>
      <c r="Y2370" s="65" t="str">
        <f t="shared" ref="Y2370:Y2433" si="339">IF(U2370="","",IF(U2370="Yes",1,0))</f>
        <v/>
      </c>
      <c r="Z2370" s="65" t="str">
        <f t="shared" ref="Z2370:Z2433" si="340">IF(V2370="","",IF(V2370="Yes",1,0))</f>
        <v/>
      </c>
      <c r="AA2370" s="65" t="str">
        <f t="shared" ref="AA2370:AA2433" si="341">IF(N2370="","",CONCATENATE(N2370,"-",O2370))</f>
        <v/>
      </c>
    </row>
    <row r="2371" spans="1:27" x14ac:dyDescent="0.25">
      <c r="A2371" s="40" t="str">
        <f>IF(G2371="","",1*ISERROR(VLOOKUP(G2371,G$1:G2370,1,FALSE)))</f>
        <v/>
      </c>
      <c r="B2371" s="40" t="str">
        <f>IF(A2371=0,0,IF(A2371="","",SUM(A$2:A2371)))</f>
        <v/>
      </c>
      <c r="C2371" s="41" t="str">
        <f>IF(H2371="","",1*ISERROR(VLOOKUP(H2371,H$1:H2370,1,FALSE)))</f>
        <v/>
      </c>
      <c r="D2371" s="40" t="str">
        <f>IF(C2371=0,0,IF(C2371="","",SUM(C$2:C2371)))</f>
        <v/>
      </c>
      <c r="E2371" s="41" t="str">
        <f>IF(H2371=0,0,IF(C2371="","",SUM(C$11:C2371)))</f>
        <v/>
      </c>
      <c r="F2371" s="41" t="str">
        <f>IF(H2371="","",COUNTIF(H$11:H2371,"="&amp;H2371))</f>
        <v/>
      </c>
      <c r="G2371" s="41" t="str">
        <f t="shared" si="333"/>
        <v/>
      </c>
      <c r="H2371" s="41" t="str">
        <f t="shared" si="334"/>
        <v/>
      </c>
      <c r="I2371" s="41" t="str">
        <f t="shared" si="335"/>
        <v/>
      </c>
      <c r="J2371" s="41" t="str">
        <f t="shared" si="336"/>
        <v/>
      </c>
      <c r="K2371" s="268"/>
      <c r="L2371" s="268"/>
      <c r="M2371" s="268"/>
      <c r="N2371" s="269"/>
      <c r="O2371" s="269"/>
      <c r="P2371" s="269"/>
      <c r="Q2371" s="270"/>
      <c r="R2371" s="271"/>
      <c r="S2371" s="268"/>
      <c r="T2371" s="268"/>
      <c r="U2371" s="268"/>
      <c r="V2371" s="268"/>
      <c r="W2371" s="65" t="str">
        <f t="shared" si="337"/>
        <v/>
      </c>
      <c r="X2371" s="65" t="str">
        <f t="shared" si="338"/>
        <v/>
      </c>
      <c r="Y2371" s="65" t="str">
        <f t="shared" si="339"/>
        <v/>
      </c>
      <c r="Z2371" s="65" t="str">
        <f t="shared" si="340"/>
        <v/>
      </c>
      <c r="AA2371" s="65" t="str">
        <f t="shared" si="341"/>
        <v/>
      </c>
    </row>
    <row r="2372" spans="1:27" x14ac:dyDescent="0.25">
      <c r="A2372" s="40" t="str">
        <f>IF(G2372="","",1*ISERROR(VLOOKUP(G2372,G$1:G2371,1,FALSE)))</f>
        <v/>
      </c>
      <c r="B2372" s="40" t="str">
        <f>IF(A2372=0,0,IF(A2372="","",SUM(A$2:A2372)))</f>
        <v/>
      </c>
      <c r="C2372" s="41" t="str">
        <f>IF(H2372="","",1*ISERROR(VLOOKUP(H2372,H$1:H2371,1,FALSE)))</f>
        <v/>
      </c>
      <c r="D2372" s="40" t="str">
        <f>IF(C2372=0,0,IF(C2372="","",SUM(C$2:C2372)))</f>
        <v/>
      </c>
      <c r="E2372" s="41" t="str">
        <f>IF(H2372=0,0,IF(C2372="","",SUM(C$11:C2372)))</f>
        <v/>
      </c>
      <c r="F2372" s="41" t="str">
        <f>IF(H2372="","",COUNTIF(H$11:H2372,"="&amp;H2372))</f>
        <v/>
      </c>
      <c r="G2372" s="41" t="str">
        <f t="shared" si="333"/>
        <v/>
      </c>
      <c r="H2372" s="41" t="str">
        <f t="shared" si="334"/>
        <v/>
      </c>
      <c r="I2372" s="41" t="str">
        <f t="shared" si="335"/>
        <v/>
      </c>
      <c r="J2372" s="41" t="str">
        <f t="shared" si="336"/>
        <v/>
      </c>
      <c r="K2372" s="268"/>
      <c r="L2372" s="268"/>
      <c r="M2372" s="268"/>
      <c r="N2372" s="269"/>
      <c r="O2372" s="269"/>
      <c r="P2372" s="269"/>
      <c r="Q2372" s="270"/>
      <c r="R2372" s="271"/>
      <c r="S2372" s="268"/>
      <c r="T2372" s="268"/>
      <c r="U2372" s="268"/>
      <c r="V2372" s="268"/>
      <c r="W2372" s="65" t="str">
        <f t="shared" si="337"/>
        <v/>
      </c>
      <c r="X2372" s="65" t="str">
        <f t="shared" si="338"/>
        <v/>
      </c>
      <c r="Y2372" s="65" t="str">
        <f t="shared" si="339"/>
        <v/>
      </c>
      <c r="Z2372" s="65" t="str">
        <f t="shared" si="340"/>
        <v/>
      </c>
      <c r="AA2372" s="65" t="str">
        <f t="shared" si="341"/>
        <v/>
      </c>
    </row>
    <row r="2373" spans="1:27" x14ac:dyDescent="0.25">
      <c r="A2373" s="40" t="str">
        <f>IF(G2373="","",1*ISERROR(VLOOKUP(G2373,G$1:G2372,1,FALSE)))</f>
        <v/>
      </c>
      <c r="B2373" s="40" t="str">
        <f>IF(A2373=0,0,IF(A2373="","",SUM(A$2:A2373)))</f>
        <v/>
      </c>
      <c r="C2373" s="41" t="str">
        <f>IF(H2373="","",1*ISERROR(VLOOKUP(H2373,H$1:H2372,1,FALSE)))</f>
        <v/>
      </c>
      <c r="D2373" s="40" t="str">
        <f>IF(C2373=0,0,IF(C2373="","",SUM(C$2:C2373)))</f>
        <v/>
      </c>
      <c r="E2373" s="41" t="str">
        <f>IF(H2373=0,0,IF(C2373="","",SUM(C$11:C2373)))</f>
        <v/>
      </c>
      <c r="F2373" s="41" t="str">
        <f>IF(H2373="","",COUNTIF(H$11:H2373,"="&amp;H2373))</f>
        <v/>
      </c>
      <c r="G2373" s="41" t="str">
        <f t="shared" si="333"/>
        <v/>
      </c>
      <c r="H2373" s="41" t="str">
        <f t="shared" si="334"/>
        <v/>
      </c>
      <c r="I2373" s="41" t="str">
        <f t="shared" si="335"/>
        <v/>
      </c>
      <c r="J2373" s="41" t="str">
        <f t="shared" si="336"/>
        <v/>
      </c>
      <c r="K2373" s="268"/>
      <c r="L2373" s="268"/>
      <c r="M2373" s="268"/>
      <c r="N2373" s="269"/>
      <c r="O2373" s="269"/>
      <c r="P2373" s="269"/>
      <c r="Q2373" s="270"/>
      <c r="R2373" s="271"/>
      <c r="S2373" s="268"/>
      <c r="T2373" s="268"/>
      <c r="U2373" s="268"/>
      <c r="V2373" s="268"/>
      <c r="W2373" s="65" t="str">
        <f t="shared" si="337"/>
        <v/>
      </c>
      <c r="X2373" s="65" t="str">
        <f t="shared" si="338"/>
        <v/>
      </c>
      <c r="Y2373" s="65" t="str">
        <f t="shared" si="339"/>
        <v/>
      </c>
      <c r="Z2373" s="65" t="str">
        <f t="shared" si="340"/>
        <v/>
      </c>
      <c r="AA2373" s="65" t="str">
        <f t="shared" si="341"/>
        <v/>
      </c>
    </row>
    <row r="2374" spans="1:27" x14ac:dyDescent="0.25">
      <c r="A2374" s="40" t="str">
        <f>IF(G2374="","",1*ISERROR(VLOOKUP(G2374,G$1:G2373,1,FALSE)))</f>
        <v/>
      </c>
      <c r="B2374" s="40" t="str">
        <f>IF(A2374=0,0,IF(A2374="","",SUM(A$2:A2374)))</f>
        <v/>
      </c>
      <c r="C2374" s="41" t="str">
        <f>IF(H2374="","",1*ISERROR(VLOOKUP(H2374,H$1:H2373,1,FALSE)))</f>
        <v/>
      </c>
      <c r="D2374" s="40" t="str">
        <f>IF(C2374=0,0,IF(C2374="","",SUM(C$2:C2374)))</f>
        <v/>
      </c>
      <c r="E2374" s="41" t="str">
        <f>IF(H2374=0,0,IF(C2374="","",SUM(C$11:C2374)))</f>
        <v/>
      </c>
      <c r="F2374" s="41" t="str">
        <f>IF(H2374="","",COUNTIF(H$11:H2374,"="&amp;H2374))</f>
        <v/>
      </c>
      <c r="G2374" s="41" t="str">
        <f t="shared" si="333"/>
        <v/>
      </c>
      <c r="H2374" s="41" t="str">
        <f t="shared" si="334"/>
        <v/>
      </c>
      <c r="I2374" s="41" t="str">
        <f t="shared" si="335"/>
        <v/>
      </c>
      <c r="J2374" s="41" t="str">
        <f t="shared" si="336"/>
        <v/>
      </c>
      <c r="K2374" s="268"/>
      <c r="L2374" s="268"/>
      <c r="M2374" s="268"/>
      <c r="N2374" s="269"/>
      <c r="O2374" s="269"/>
      <c r="P2374" s="269"/>
      <c r="Q2374" s="270"/>
      <c r="R2374" s="271"/>
      <c r="S2374" s="268"/>
      <c r="T2374" s="268"/>
      <c r="U2374" s="268"/>
      <c r="V2374" s="268"/>
      <c r="W2374" s="65" t="str">
        <f t="shared" si="337"/>
        <v/>
      </c>
      <c r="X2374" s="65" t="str">
        <f t="shared" si="338"/>
        <v/>
      </c>
      <c r="Y2374" s="65" t="str">
        <f t="shared" si="339"/>
        <v/>
      </c>
      <c r="Z2374" s="65" t="str">
        <f t="shared" si="340"/>
        <v/>
      </c>
      <c r="AA2374" s="65" t="str">
        <f t="shared" si="341"/>
        <v/>
      </c>
    </row>
    <row r="2375" spans="1:27" x14ac:dyDescent="0.25">
      <c r="A2375" s="40" t="str">
        <f>IF(G2375="","",1*ISERROR(VLOOKUP(G2375,G$1:G2374,1,FALSE)))</f>
        <v/>
      </c>
      <c r="B2375" s="40" t="str">
        <f>IF(A2375=0,0,IF(A2375="","",SUM(A$2:A2375)))</f>
        <v/>
      </c>
      <c r="C2375" s="41" t="str">
        <f>IF(H2375="","",1*ISERROR(VLOOKUP(H2375,H$1:H2374,1,FALSE)))</f>
        <v/>
      </c>
      <c r="D2375" s="40" t="str">
        <f>IF(C2375=0,0,IF(C2375="","",SUM(C$2:C2375)))</f>
        <v/>
      </c>
      <c r="E2375" s="41" t="str">
        <f>IF(H2375=0,0,IF(C2375="","",SUM(C$11:C2375)))</f>
        <v/>
      </c>
      <c r="F2375" s="41" t="str">
        <f>IF(H2375="","",COUNTIF(H$11:H2375,"="&amp;H2375))</f>
        <v/>
      </c>
      <c r="G2375" s="41" t="str">
        <f t="shared" si="333"/>
        <v/>
      </c>
      <c r="H2375" s="41" t="str">
        <f t="shared" si="334"/>
        <v/>
      </c>
      <c r="I2375" s="41" t="str">
        <f t="shared" si="335"/>
        <v/>
      </c>
      <c r="J2375" s="41" t="str">
        <f t="shared" si="336"/>
        <v/>
      </c>
      <c r="K2375" s="268"/>
      <c r="L2375" s="268"/>
      <c r="M2375" s="268"/>
      <c r="N2375" s="269"/>
      <c r="O2375" s="269"/>
      <c r="P2375" s="269"/>
      <c r="Q2375" s="270"/>
      <c r="R2375" s="271"/>
      <c r="S2375" s="268"/>
      <c r="T2375" s="268"/>
      <c r="U2375" s="268"/>
      <c r="V2375" s="268"/>
      <c r="W2375" s="65" t="str">
        <f t="shared" si="337"/>
        <v/>
      </c>
      <c r="X2375" s="65" t="str">
        <f t="shared" si="338"/>
        <v/>
      </c>
      <c r="Y2375" s="65" t="str">
        <f t="shared" si="339"/>
        <v/>
      </c>
      <c r="Z2375" s="65" t="str">
        <f t="shared" si="340"/>
        <v/>
      </c>
      <c r="AA2375" s="65" t="str">
        <f t="shared" si="341"/>
        <v/>
      </c>
    </row>
    <row r="2376" spans="1:27" x14ac:dyDescent="0.25">
      <c r="A2376" s="40" t="str">
        <f>IF(G2376="","",1*ISERROR(VLOOKUP(G2376,G$1:G2375,1,FALSE)))</f>
        <v/>
      </c>
      <c r="B2376" s="40" t="str">
        <f>IF(A2376=0,0,IF(A2376="","",SUM(A$2:A2376)))</f>
        <v/>
      </c>
      <c r="C2376" s="41" t="str">
        <f>IF(H2376="","",1*ISERROR(VLOOKUP(H2376,H$1:H2375,1,FALSE)))</f>
        <v/>
      </c>
      <c r="D2376" s="40" t="str">
        <f>IF(C2376=0,0,IF(C2376="","",SUM(C$2:C2376)))</f>
        <v/>
      </c>
      <c r="E2376" s="41" t="str">
        <f>IF(H2376=0,0,IF(C2376="","",SUM(C$11:C2376)))</f>
        <v/>
      </c>
      <c r="F2376" s="41" t="str">
        <f>IF(H2376="","",COUNTIF(H$11:H2376,"="&amp;H2376))</f>
        <v/>
      </c>
      <c r="G2376" s="41" t="str">
        <f t="shared" si="333"/>
        <v/>
      </c>
      <c r="H2376" s="41" t="str">
        <f t="shared" si="334"/>
        <v/>
      </c>
      <c r="I2376" s="41" t="str">
        <f t="shared" si="335"/>
        <v/>
      </c>
      <c r="J2376" s="41" t="str">
        <f t="shared" si="336"/>
        <v/>
      </c>
      <c r="K2376" s="268"/>
      <c r="L2376" s="268"/>
      <c r="M2376" s="268"/>
      <c r="N2376" s="269"/>
      <c r="O2376" s="269"/>
      <c r="P2376" s="269"/>
      <c r="Q2376" s="270"/>
      <c r="R2376" s="271"/>
      <c r="S2376" s="268"/>
      <c r="T2376" s="268"/>
      <c r="U2376" s="268"/>
      <c r="V2376" s="268"/>
      <c r="W2376" s="65" t="str">
        <f t="shared" si="337"/>
        <v/>
      </c>
      <c r="X2376" s="65" t="str">
        <f t="shared" si="338"/>
        <v/>
      </c>
      <c r="Y2376" s="65" t="str">
        <f t="shared" si="339"/>
        <v/>
      </c>
      <c r="Z2376" s="65" t="str">
        <f t="shared" si="340"/>
        <v/>
      </c>
      <c r="AA2376" s="65" t="str">
        <f t="shared" si="341"/>
        <v/>
      </c>
    </row>
    <row r="2377" spans="1:27" x14ac:dyDescent="0.25">
      <c r="A2377" s="40" t="str">
        <f>IF(G2377="","",1*ISERROR(VLOOKUP(G2377,G$1:G2376,1,FALSE)))</f>
        <v/>
      </c>
      <c r="B2377" s="40" t="str">
        <f>IF(A2377=0,0,IF(A2377="","",SUM(A$2:A2377)))</f>
        <v/>
      </c>
      <c r="C2377" s="41" t="str">
        <f>IF(H2377="","",1*ISERROR(VLOOKUP(H2377,H$1:H2376,1,FALSE)))</f>
        <v/>
      </c>
      <c r="D2377" s="40" t="str">
        <f>IF(C2377=0,0,IF(C2377="","",SUM(C$2:C2377)))</f>
        <v/>
      </c>
      <c r="E2377" s="41" t="str">
        <f>IF(H2377=0,0,IF(C2377="","",SUM(C$11:C2377)))</f>
        <v/>
      </c>
      <c r="F2377" s="41" t="str">
        <f>IF(H2377="","",COUNTIF(H$11:H2377,"="&amp;H2377))</f>
        <v/>
      </c>
      <c r="G2377" s="41" t="str">
        <f t="shared" si="333"/>
        <v/>
      </c>
      <c r="H2377" s="41" t="str">
        <f t="shared" si="334"/>
        <v/>
      </c>
      <c r="I2377" s="41" t="str">
        <f t="shared" si="335"/>
        <v/>
      </c>
      <c r="J2377" s="41" t="str">
        <f t="shared" si="336"/>
        <v/>
      </c>
      <c r="K2377" s="268"/>
      <c r="L2377" s="268"/>
      <c r="M2377" s="268"/>
      <c r="N2377" s="269"/>
      <c r="O2377" s="269"/>
      <c r="P2377" s="269"/>
      <c r="Q2377" s="270"/>
      <c r="R2377" s="271"/>
      <c r="S2377" s="268"/>
      <c r="T2377" s="268"/>
      <c r="U2377" s="268"/>
      <c r="V2377" s="268"/>
      <c r="W2377" s="65" t="str">
        <f t="shared" si="337"/>
        <v/>
      </c>
      <c r="X2377" s="65" t="str">
        <f t="shared" si="338"/>
        <v/>
      </c>
      <c r="Y2377" s="65" t="str">
        <f t="shared" si="339"/>
        <v/>
      </c>
      <c r="Z2377" s="65" t="str">
        <f t="shared" si="340"/>
        <v/>
      </c>
      <c r="AA2377" s="65" t="str">
        <f t="shared" si="341"/>
        <v/>
      </c>
    </row>
    <row r="2378" spans="1:27" x14ac:dyDescent="0.25">
      <c r="A2378" s="40" t="str">
        <f>IF(G2378="","",1*ISERROR(VLOOKUP(G2378,G$1:G2377,1,FALSE)))</f>
        <v/>
      </c>
      <c r="B2378" s="40" t="str">
        <f>IF(A2378=0,0,IF(A2378="","",SUM(A$2:A2378)))</f>
        <v/>
      </c>
      <c r="C2378" s="41" t="str">
        <f>IF(H2378="","",1*ISERROR(VLOOKUP(H2378,H$1:H2377,1,FALSE)))</f>
        <v/>
      </c>
      <c r="D2378" s="40" t="str">
        <f>IF(C2378=0,0,IF(C2378="","",SUM(C$2:C2378)))</f>
        <v/>
      </c>
      <c r="E2378" s="41" t="str">
        <f>IF(H2378=0,0,IF(C2378="","",SUM(C$11:C2378)))</f>
        <v/>
      </c>
      <c r="F2378" s="41" t="str">
        <f>IF(H2378="","",COUNTIF(H$11:H2378,"="&amp;H2378))</f>
        <v/>
      </c>
      <c r="G2378" s="41" t="str">
        <f t="shared" si="333"/>
        <v/>
      </c>
      <c r="H2378" s="41" t="str">
        <f t="shared" si="334"/>
        <v/>
      </c>
      <c r="I2378" s="41" t="str">
        <f t="shared" si="335"/>
        <v/>
      </c>
      <c r="J2378" s="41" t="str">
        <f t="shared" si="336"/>
        <v/>
      </c>
      <c r="K2378" s="268"/>
      <c r="L2378" s="268"/>
      <c r="M2378" s="268"/>
      <c r="N2378" s="269"/>
      <c r="O2378" s="269"/>
      <c r="P2378" s="269"/>
      <c r="Q2378" s="270"/>
      <c r="R2378" s="271"/>
      <c r="S2378" s="268"/>
      <c r="T2378" s="268"/>
      <c r="U2378" s="268"/>
      <c r="V2378" s="268"/>
      <c r="W2378" s="65" t="str">
        <f t="shared" si="337"/>
        <v/>
      </c>
      <c r="X2378" s="65" t="str">
        <f t="shared" si="338"/>
        <v/>
      </c>
      <c r="Y2378" s="65" t="str">
        <f t="shared" si="339"/>
        <v/>
      </c>
      <c r="Z2378" s="65" t="str">
        <f t="shared" si="340"/>
        <v/>
      </c>
      <c r="AA2378" s="65" t="str">
        <f t="shared" si="341"/>
        <v/>
      </c>
    </row>
    <row r="2379" spans="1:27" x14ac:dyDescent="0.25">
      <c r="A2379" s="40" t="str">
        <f>IF(G2379="","",1*ISERROR(VLOOKUP(G2379,G$1:G2378,1,FALSE)))</f>
        <v/>
      </c>
      <c r="B2379" s="40" t="str">
        <f>IF(A2379=0,0,IF(A2379="","",SUM(A$2:A2379)))</f>
        <v/>
      </c>
      <c r="C2379" s="41" t="str">
        <f>IF(H2379="","",1*ISERROR(VLOOKUP(H2379,H$1:H2378,1,FALSE)))</f>
        <v/>
      </c>
      <c r="D2379" s="40" t="str">
        <f>IF(C2379=0,0,IF(C2379="","",SUM(C$2:C2379)))</f>
        <v/>
      </c>
      <c r="E2379" s="41" t="str">
        <f>IF(H2379=0,0,IF(C2379="","",SUM(C$11:C2379)))</f>
        <v/>
      </c>
      <c r="F2379" s="41" t="str">
        <f>IF(H2379="","",COUNTIF(H$11:H2379,"="&amp;H2379))</f>
        <v/>
      </c>
      <c r="G2379" s="41" t="str">
        <f t="shared" si="333"/>
        <v/>
      </c>
      <c r="H2379" s="41" t="str">
        <f t="shared" si="334"/>
        <v/>
      </c>
      <c r="I2379" s="41" t="str">
        <f t="shared" si="335"/>
        <v/>
      </c>
      <c r="J2379" s="41" t="str">
        <f t="shared" si="336"/>
        <v/>
      </c>
      <c r="K2379" s="268"/>
      <c r="L2379" s="268"/>
      <c r="M2379" s="268"/>
      <c r="N2379" s="269"/>
      <c r="O2379" s="269"/>
      <c r="P2379" s="269"/>
      <c r="Q2379" s="270"/>
      <c r="R2379" s="271"/>
      <c r="S2379" s="268"/>
      <c r="T2379" s="268"/>
      <c r="U2379" s="268"/>
      <c r="V2379" s="268"/>
      <c r="W2379" s="65" t="str">
        <f t="shared" si="337"/>
        <v/>
      </c>
      <c r="X2379" s="65" t="str">
        <f t="shared" si="338"/>
        <v/>
      </c>
      <c r="Y2379" s="65" t="str">
        <f t="shared" si="339"/>
        <v/>
      </c>
      <c r="Z2379" s="65" t="str">
        <f t="shared" si="340"/>
        <v/>
      </c>
      <c r="AA2379" s="65" t="str">
        <f t="shared" si="341"/>
        <v/>
      </c>
    </row>
    <row r="2380" spans="1:27" x14ac:dyDescent="0.25">
      <c r="A2380" s="40" t="str">
        <f>IF(G2380="","",1*ISERROR(VLOOKUP(G2380,G$1:G2379,1,FALSE)))</f>
        <v/>
      </c>
      <c r="B2380" s="40" t="str">
        <f>IF(A2380=0,0,IF(A2380="","",SUM(A$2:A2380)))</f>
        <v/>
      </c>
      <c r="C2380" s="41" t="str">
        <f>IF(H2380="","",1*ISERROR(VLOOKUP(H2380,H$1:H2379,1,FALSE)))</f>
        <v/>
      </c>
      <c r="D2380" s="40" t="str">
        <f>IF(C2380=0,0,IF(C2380="","",SUM(C$2:C2380)))</f>
        <v/>
      </c>
      <c r="E2380" s="41" t="str">
        <f>IF(H2380=0,0,IF(C2380="","",SUM(C$11:C2380)))</f>
        <v/>
      </c>
      <c r="F2380" s="41" t="str">
        <f>IF(H2380="","",COUNTIF(H$11:H2380,"="&amp;H2380))</f>
        <v/>
      </c>
      <c r="G2380" s="41" t="str">
        <f t="shared" si="333"/>
        <v/>
      </c>
      <c r="H2380" s="41" t="str">
        <f t="shared" si="334"/>
        <v/>
      </c>
      <c r="I2380" s="41" t="str">
        <f t="shared" si="335"/>
        <v/>
      </c>
      <c r="J2380" s="41" t="str">
        <f t="shared" si="336"/>
        <v/>
      </c>
      <c r="K2380" s="268"/>
      <c r="L2380" s="268"/>
      <c r="M2380" s="268"/>
      <c r="N2380" s="269"/>
      <c r="O2380" s="269"/>
      <c r="P2380" s="269"/>
      <c r="Q2380" s="270"/>
      <c r="R2380" s="271"/>
      <c r="S2380" s="268"/>
      <c r="T2380" s="268"/>
      <c r="U2380" s="268"/>
      <c r="V2380" s="268"/>
      <c r="W2380" s="65" t="str">
        <f t="shared" si="337"/>
        <v/>
      </c>
      <c r="X2380" s="65" t="str">
        <f t="shared" si="338"/>
        <v/>
      </c>
      <c r="Y2380" s="65" t="str">
        <f t="shared" si="339"/>
        <v/>
      </c>
      <c r="Z2380" s="65" t="str">
        <f t="shared" si="340"/>
        <v/>
      </c>
      <c r="AA2380" s="65" t="str">
        <f t="shared" si="341"/>
        <v/>
      </c>
    </row>
    <row r="2381" spans="1:27" x14ac:dyDescent="0.25">
      <c r="A2381" s="40" t="str">
        <f>IF(G2381="","",1*ISERROR(VLOOKUP(G2381,G$1:G2380,1,FALSE)))</f>
        <v/>
      </c>
      <c r="B2381" s="40" t="str">
        <f>IF(A2381=0,0,IF(A2381="","",SUM(A$2:A2381)))</f>
        <v/>
      </c>
      <c r="C2381" s="41" t="str">
        <f>IF(H2381="","",1*ISERROR(VLOOKUP(H2381,H$1:H2380,1,FALSE)))</f>
        <v/>
      </c>
      <c r="D2381" s="40" t="str">
        <f>IF(C2381=0,0,IF(C2381="","",SUM(C$2:C2381)))</f>
        <v/>
      </c>
      <c r="E2381" s="41" t="str">
        <f>IF(H2381=0,0,IF(C2381="","",SUM(C$11:C2381)))</f>
        <v/>
      </c>
      <c r="F2381" s="41" t="str">
        <f>IF(H2381="","",COUNTIF(H$11:H2381,"="&amp;H2381))</f>
        <v/>
      </c>
      <c r="G2381" s="41" t="str">
        <f t="shared" si="333"/>
        <v/>
      </c>
      <c r="H2381" s="41" t="str">
        <f t="shared" si="334"/>
        <v/>
      </c>
      <c r="I2381" s="41" t="str">
        <f t="shared" si="335"/>
        <v/>
      </c>
      <c r="J2381" s="41" t="str">
        <f t="shared" si="336"/>
        <v/>
      </c>
      <c r="K2381" s="268"/>
      <c r="L2381" s="268"/>
      <c r="M2381" s="268"/>
      <c r="N2381" s="269"/>
      <c r="O2381" s="269"/>
      <c r="P2381" s="269"/>
      <c r="Q2381" s="270"/>
      <c r="R2381" s="271"/>
      <c r="S2381" s="268"/>
      <c r="T2381" s="268"/>
      <c r="U2381" s="268"/>
      <c r="V2381" s="268"/>
      <c r="W2381" s="65" t="str">
        <f t="shared" si="337"/>
        <v/>
      </c>
      <c r="X2381" s="65" t="str">
        <f t="shared" si="338"/>
        <v/>
      </c>
      <c r="Y2381" s="65" t="str">
        <f t="shared" si="339"/>
        <v/>
      </c>
      <c r="Z2381" s="65" t="str">
        <f t="shared" si="340"/>
        <v/>
      </c>
      <c r="AA2381" s="65" t="str">
        <f t="shared" si="341"/>
        <v/>
      </c>
    </row>
    <row r="2382" spans="1:27" x14ac:dyDescent="0.25">
      <c r="A2382" s="40" t="str">
        <f>IF(G2382="","",1*ISERROR(VLOOKUP(G2382,G$1:G2381,1,FALSE)))</f>
        <v/>
      </c>
      <c r="B2382" s="40" t="str">
        <f>IF(A2382=0,0,IF(A2382="","",SUM(A$2:A2382)))</f>
        <v/>
      </c>
      <c r="C2382" s="41" t="str">
        <f>IF(H2382="","",1*ISERROR(VLOOKUP(H2382,H$1:H2381,1,FALSE)))</f>
        <v/>
      </c>
      <c r="D2382" s="40" t="str">
        <f>IF(C2382=0,0,IF(C2382="","",SUM(C$2:C2382)))</f>
        <v/>
      </c>
      <c r="E2382" s="41" t="str">
        <f>IF(H2382=0,0,IF(C2382="","",SUM(C$11:C2382)))</f>
        <v/>
      </c>
      <c r="F2382" s="41" t="str">
        <f>IF(H2382="","",COUNTIF(H$11:H2382,"="&amp;H2382))</f>
        <v/>
      </c>
      <c r="G2382" s="41" t="str">
        <f t="shared" si="333"/>
        <v/>
      </c>
      <c r="H2382" s="41" t="str">
        <f t="shared" si="334"/>
        <v/>
      </c>
      <c r="I2382" s="41" t="str">
        <f t="shared" si="335"/>
        <v/>
      </c>
      <c r="J2382" s="41" t="str">
        <f t="shared" si="336"/>
        <v/>
      </c>
      <c r="K2382" s="268"/>
      <c r="L2382" s="268"/>
      <c r="M2382" s="268"/>
      <c r="N2382" s="269"/>
      <c r="O2382" s="269"/>
      <c r="P2382" s="269"/>
      <c r="Q2382" s="270"/>
      <c r="R2382" s="271"/>
      <c r="S2382" s="268"/>
      <c r="T2382" s="268"/>
      <c r="U2382" s="268"/>
      <c r="V2382" s="268"/>
      <c r="W2382" s="65" t="str">
        <f t="shared" si="337"/>
        <v/>
      </c>
      <c r="X2382" s="65" t="str">
        <f t="shared" si="338"/>
        <v/>
      </c>
      <c r="Y2382" s="65" t="str">
        <f t="shared" si="339"/>
        <v/>
      </c>
      <c r="Z2382" s="65" t="str">
        <f t="shared" si="340"/>
        <v/>
      </c>
      <c r="AA2382" s="65" t="str">
        <f t="shared" si="341"/>
        <v/>
      </c>
    </row>
    <row r="2383" spans="1:27" x14ac:dyDescent="0.25">
      <c r="A2383" s="40" t="str">
        <f>IF(G2383="","",1*ISERROR(VLOOKUP(G2383,G$1:G2382,1,FALSE)))</f>
        <v/>
      </c>
      <c r="B2383" s="40" t="str">
        <f>IF(A2383=0,0,IF(A2383="","",SUM(A$2:A2383)))</f>
        <v/>
      </c>
      <c r="C2383" s="41" t="str">
        <f>IF(H2383="","",1*ISERROR(VLOOKUP(H2383,H$1:H2382,1,FALSE)))</f>
        <v/>
      </c>
      <c r="D2383" s="40" t="str">
        <f>IF(C2383=0,0,IF(C2383="","",SUM(C$2:C2383)))</f>
        <v/>
      </c>
      <c r="E2383" s="41" t="str">
        <f>IF(H2383=0,0,IF(C2383="","",SUM(C$11:C2383)))</f>
        <v/>
      </c>
      <c r="F2383" s="41" t="str">
        <f>IF(H2383="","",COUNTIF(H$11:H2383,"="&amp;H2383))</f>
        <v/>
      </c>
      <c r="G2383" s="41" t="str">
        <f t="shared" si="333"/>
        <v/>
      </c>
      <c r="H2383" s="41" t="str">
        <f t="shared" si="334"/>
        <v/>
      </c>
      <c r="I2383" s="41" t="str">
        <f t="shared" si="335"/>
        <v/>
      </c>
      <c r="J2383" s="41" t="str">
        <f t="shared" si="336"/>
        <v/>
      </c>
      <c r="K2383" s="268"/>
      <c r="L2383" s="268"/>
      <c r="M2383" s="268"/>
      <c r="N2383" s="269"/>
      <c r="O2383" s="269"/>
      <c r="P2383" s="269"/>
      <c r="Q2383" s="270"/>
      <c r="R2383" s="271"/>
      <c r="S2383" s="268"/>
      <c r="T2383" s="268"/>
      <c r="U2383" s="268"/>
      <c r="V2383" s="268"/>
      <c r="W2383" s="65" t="str">
        <f t="shared" si="337"/>
        <v/>
      </c>
      <c r="X2383" s="65" t="str">
        <f t="shared" si="338"/>
        <v/>
      </c>
      <c r="Y2383" s="65" t="str">
        <f t="shared" si="339"/>
        <v/>
      </c>
      <c r="Z2383" s="65" t="str">
        <f t="shared" si="340"/>
        <v/>
      </c>
      <c r="AA2383" s="65" t="str">
        <f t="shared" si="341"/>
        <v/>
      </c>
    </row>
    <row r="2384" spans="1:27" x14ac:dyDescent="0.25">
      <c r="A2384" s="40" t="str">
        <f>IF(G2384="","",1*ISERROR(VLOOKUP(G2384,G$1:G2383,1,FALSE)))</f>
        <v/>
      </c>
      <c r="B2384" s="40" t="str">
        <f>IF(A2384=0,0,IF(A2384="","",SUM(A$2:A2384)))</f>
        <v/>
      </c>
      <c r="C2384" s="41" t="str">
        <f>IF(H2384="","",1*ISERROR(VLOOKUP(H2384,H$1:H2383,1,FALSE)))</f>
        <v/>
      </c>
      <c r="D2384" s="40" t="str">
        <f>IF(C2384=0,0,IF(C2384="","",SUM(C$2:C2384)))</f>
        <v/>
      </c>
      <c r="E2384" s="41" t="str">
        <f>IF(H2384=0,0,IF(C2384="","",SUM(C$11:C2384)))</f>
        <v/>
      </c>
      <c r="F2384" s="41" t="str">
        <f>IF(H2384="","",COUNTIF(H$11:H2384,"="&amp;H2384))</f>
        <v/>
      </c>
      <c r="G2384" s="41" t="str">
        <f t="shared" si="333"/>
        <v/>
      </c>
      <c r="H2384" s="41" t="str">
        <f t="shared" si="334"/>
        <v/>
      </c>
      <c r="I2384" s="41" t="str">
        <f t="shared" si="335"/>
        <v/>
      </c>
      <c r="J2384" s="41" t="str">
        <f t="shared" si="336"/>
        <v/>
      </c>
      <c r="K2384" s="268"/>
      <c r="L2384" s="268"/>
      <c r="M2384" s="268"/>
      <c r="N2384" s="269"/>
      <c r="O2384" s="269"/>
      <c r="P2384" s="269"/>
      <c r="Q2384" s="270"/>
      <c r="R2384" s="271"/>
      <c r="S2384" s="268"/>
      <c r="T2384" s="268"/>
      <c r="U2384" s="268"/>
      <c r="V2384" s="268"/>
      <c r="W2384" s="65" t="str">
        <f t="shared" si="337"/>
        <v/>
      </c>
      <c r="X2384" s="65" t="str">
        <f t="shared" si="338"/>
        <v/>
      </c>
      <c r="Y2384" s="65" t="str">
        <f t="shared" si="339"/>
        <v/>
      </c>
      <c r="Z2384" s="65" t="str">
        <f t="shared" si="340"/>
        <v/>
      </c>
      <c r="AA2384" s="65" t="str">
        <f t="shared" si="341"/>
        <v/>
      </c>
    </row>
    <row r="2385" spans="1:27" x14ac:dyDescent="0.25">
      <c r="A2385" s="40" t="str">
        <f>IF(G2385="","",1*ISERROR(VLOOKUP(G2385,G$1:G2384,1,FALSE)))</f>
        <v/>
      </c>
      <c r="B2385" s="40" t="str">
        <f>IF(A2385=0,0,IF(A2385="","",SUM(A$2:A2385)))</f>
        <v/>
      </c>
      <c r="C2385" s="41" t="str">
        <f>IF(H2385="","",1*ISERROR(VLOOKUP(H2385,H$1:H2384,1,FALSE)))</f>
        <v/>
      </c>
      <c r="D2385" s="40" t="str">
        <f>IF(C2385=0,0,IF(C2385="","",SUM(C$2:C2385)))</f>
        <v/>
      </c>
      <c r="E2385" s="41" t="str">
        <f>IF(H2385=0,0,IF(C2385="","",SUM(C$11:C2385)))</f>
        <v/>
      </c>
      <c r="F2385" s="41" t="str">
        <f>IF(H2385="","",COUNTIF(H$11:H2385,"="&amp;H2385))</f>
        <v/>
      </c>
      <c r="G2385" s="41" t="str">
        <f t="shared" si="333"/>
        <v/>
      </c>
      <c r="H2385" s="41" t="str">
        <f t="shared" si="334"/>
        <v/>
      </c>
      <c r="I2385" s="41" t="str">
        <f t="shared" si="335"/>
        <v/>
      </c>
      <c r="J2385" s="41" t="str">
        <f t="shared" si="336"/>
        <v/>
      </c>
      <c r="K2385" s="268"/>
      <c r="L2385" s="268"/>
      <c r="M2385" s="268"/>
      <c r="N2385" s="269"/>
      <c r="O2385" s="269"/>
      <c r="P2385" s="269"/>
      <c r="Q2385" s="270"/>
      <c r="R2385" s="271"/>
      <c r="S2385" s="268"/>
      <c r="T2385" s="268"/>
      <c r="U2385" s="268"/>
      <c r="V2385" s="268"/>
      <c r="W2385" s="65" t="str">
        <f t="shared" si="337"/>
        <v/>
      </c>
      <c r="X2385" s="65" t="str">
        <f t="shared" si="338"/>
        <v/>
      </c>
      <c r="Y2385" s="65" t="str">
        <f t="shared" si="339"/>
        <v/>
      </c>
      <c r="Z2385" s="65" t="str">
        <f t="shared" si="340"/>
        <v/>
      </c>
      <c r="AA2385" s="65" t="str">
        <f t="shared" si="341"/>
        <v/>
      </c>
    </row>
    <row r="2386" spans="1:27" x14ac:dyDescent="0.25">
      <c r="A2386" s="40" t="str">
        <f>IF(G2386="","",1*ISERROR(VLOOKUP(G2386,G$1:G2385,1,FALSE)))</f>
        <v/>
      </c>
      <c r="B2386" s="40" t="str">
        <f>IF(A2386=0,0,IF(A2386="","",SUM(A$2:A2386)))</f>
        <v/>
      </c>
      <c r="C2386" s="41" t="str">
        <f>IF(H2386="","",1*ISERROR(VLOOKUP(H2386,H$1:H2385,1,FALSE)))</f>
        <v/>
      </c>
      <c r="D2386" s="40" t="str">
        <f>IF(C2386=0,0,IF(C2386="","",SUM(C$2:C2386)))</f>
        <v/>
      </c>
      <c r="E2386" s="41" t="str">
        <f>IF(H2386=0,0,IF(C2386="","",SUM(C$11:C2386)))</f>
        <v/>
      </c>
      <c r="F2386" s="41" t="str">
        <f>IF(H2386="","",COUNTIF(H$11:H2386,"="&amp;H2386))</f>
        <v/>
      </c>
      <c r="G2386" s="41" t="str">
        <f t="shared" si="333"/>
        <v/>
      </c>
      <c r="H2386" s="41" t="str">
        <f t="shared" si="334"/>
        <v/>
      </c>
      <c r="I2386" s="41" t="str">
        <f t="shared" si="335"/>
        <v/>
      </c>
      <c r="J2386" s="41" t="str">
        <f t="shared" si="336"/>
        <v/>
      </c>
      <c r="K2386" s="268"/>
      <c r="L2386" s="268"/>
      <c r="M2386" s="268"/>
      <c r="N2386" s="269"/>
      <c r="O2386" s="269"/>
      <c r="P2386" s="269"/>
      <c r="Q2386" s="270"/>
      <c r="R2386" s="271"/>
      <c r="S2386" s="268"/>
      <c r="T2386" s="268"/>
      <c r="U2386" s="268"/>
      <c r="V2386" s="268"/>
      <c r="W2386" s="65" t="str">
        <f t="shared" si="337"/>
        <v/>
      </c>
      <c r="X2386" s="65" t="str">
        <f t="shared" si="338"/>
        <v/>
      </c>
      <c r="Y2386" s="65" t="str">
        <f t="shared" si="339"/>
        <v/>
      </c>
      <c r="Z2386" s="65" t="str">
        <f t="shared" si="340"/>
        <v/>
      </c>
      <c r="AA2386" s="65" t="str">
        <f t="shared" si="341"/>
        <v/>
      </c>
    </row>
    <row r="2387" spans="1:27" x14ac:dyDescent="0.25">
      <c r="A2387" s="40" t="str">
        <f>IF(G2387="","",1*ISERROR(VLOOKUP(G2387,G$1:G2386,1,FALSE)))</f>
        <v/>
      </c>
      <c r="B2387" s="40" t="str">
        <f>IF(A2387=0,0,IF(A2387="","",SUM(A$2:A2387)))</f>
        <v/>
      </c>
      <c r="C2387" s="41" t="str">
        <f>IF(H2387="","",1*ISERROR(VLOOKUP(H2387,H$1:H2386,1,FALSE)))</f>
        <v/>
      </c>
      <c r="D2387" s="40" t="str">
        <f>IF(C2387=0,0,IF(C2387="","",SUM(C$2:C2387)))</f>
        <v/>
      </c>
      <c r="E2387" s="41" t="str">
        <f>IF(H2387=0,0,IF(C2387="","",SUM(C$11:C2387)))</f>
        <v/>
      </c>
      <c r="F2387" s="41" t="str">
        <f>IF(H2387="","",COUNTIF(H$11:H2387,"="&amp;H2387))</f>
        <v/>
      </c>
      <c r="G2387" s="41" t="str">
        <f t="shared" si="333"/>
        <v/>
      </c>
      <c r="H2387" s="41" t="str">
        <f t="shared" si="334"/>
        <v/>
      </c>
      <c r="I2387" s="41" t="str">
        <f t="shared" si="335"/>
        <v/>
      </c>
      <c r="J2387" s="41" t="str">
        <f t="shared" si="336"/>
        <v/>
      </c>
      <c r="K2387" s="268"/>
      <c r="L2387" s="268"/>
      <c r="M2387" s="268"/>
      <c r="N2387" s="269"/>
      <c r="O2387" s="269"/>
      <c r="P2387" s="269"/>
      <c r="Q2387" s="270"/>
      <c r="R2387" s="271"/>
      <c r="S2387" s="268"/>
      <c r="T2387" s="268"/>
      <c r="U2387" s="268"/>
      <c r="V2387" s="268"/>
      <c r="W2387" s="65" t="str">
        <f t="shared" si="337"/>
        <v/>
      </c>
      <c r="X2387" s="65" t="str">
        <f t="shared" si="338"/>
        <v/>
      </c>
      <c r="Y2387" s="65" t="str">
        <f t="shared" si="339"/>
        <v/>
      </c>
      <c r="Z2387" s="65" t="str">
        <f t="shared" si="340"/>
        <v/>
      </c>
      <c r="AA2387" s="65" t="str">
        <f t="shared" si="341"/>
        <v/>
      </c>
    </row>
    <row r="2388" spans="1:27" x14ac:dyDescent="0.25">
      <c r="A2388" s="40" t="str">
        <f>IF(G2388="","",1*ISERROR(VLOOKUP(G2388,G$1:G2387,1,FALSE)))</f>
        <v/>
      </c>
      <c r="B2388" s="40" t="str">
        <f>IF(A2388=0,0,IF(A2388="","",SUM(A$2:A2388)))</f>
        <v/>
      </c>
      <c r="C2388" s="41" t="str">
        <f>IF(H2388="","",1*ISERROR(VLOOKUP(H2388,H$1:H2387,1,FALSE)))</f>
        <v/>
      </c>
      <c r="D2388" s="40" t="str">
        <f>IF(C2388=0,0,IF(C2388="","",SUM(C$2:C2388)))</f>
        <v/>
      </c>
      <c r="E2388" s="41" t="str">
        <f>IF(H2388=0,0,IF(C2388="","",SUM(C$11:C2388)))</f>
        <v/>
      </c>
      <c r="F2388" s="41" t="str">
        <f>IF(H2388="","",COUNTIF(H$11:H2388,"="&amp;H2388))</f>
        <v/>
      </c>
      <c r="G2388" s="41" t="str">
        <f t="shared" si="333"/>
        <v/>
      </c>
      <c r="H2388" s="41" t="str">
        <f t="shared" si="334"/>
        <v/>
      </c>
      <c r="I2388" s="41" t="str">
        <f t="shared" si="335"/>
        <v/>
      </c>
      <c r="J2388" s="41" t="str">
        <f t="shared" si="336"/>
        <v/>
      </c>
      <c r="K2388" s="268"/>
      <c r="L2388" s="268"/>
      <c r="M2388" s="268"/>
      <c r="N2388" s="269"/>
      <c r="O2388" s="269"/>
      <c r="P2388" s="269"/>
      <c r="Q2388" s="270"/>
      <c r="R2388" s="271"/>
      <c r="S2388" s="268"/>
      <c r="T2388" s="268"/>
      <c r="U2388" s="268"/>
      <c r="V2388" s="268"/>
      <c r="W2388" s="65" t="str">
        <f t="shared" si="337"/>
        <v/>
      </c>
      <c r="X2388" s="65" t="str">
        <f t="shared" si="338"/>
        <v/>
      </c>
      <c r="Y2388" s="65" t="str">
        <f t="shared" si="339"/>
        <v/>
      </c>
      <c r="Z2388" s="65" t="str">
        <f t="shared" si="340"/>
        <v/>
      </c>
      <c r="AA2388" s="65" t="str">
        <f t="shared" si="341"/>
        <v/>
      </c>
    </row>
    <row r="2389" spans="1:27" x14ac:dyDescent="0.25">
      <c r="A2389" s="40" t="str">
        <f>IF(G2389="","",1*ISERROR(VLOOKUP(G2389,G$1:G2388,1,FALSE)))</f>
        <v/>
      </c>
      <c r="B2389" s="40" t="str">
        <f>IF(A2389=0,0,IF(A2389="","",SUM(A$2:A2389)))</f>
        <v/>
      </c>
      <c r="C2389" s="41" t="str">
        <f>IF(H2389="","",1*ISERROR(VLOOKUP(H2389,H$1:H2388,1,FALSE)))</f>
        <v/>
      </c>
      <c r="D2389" s="40" t="str">
        <f>IF(C2389=0,0,IF(C2389="","",SUM(C$2:C2389)))</f>
        <v/>
      </c>
      <c r="E2389" s="41" t="str">
        <f>IF(H2389=0,0,IF(C2389="","",SUM(C$11:C2389)))</f>
        <v/>
      </c>
      <c r="F2389" s="41" t="str">
        <f>IF(H2389="","",COUNTIF(H$11:H2389,"="&amp;H2389))</f>
        <v/>
      </c>
      <c r="G2389" s="41" t="str">
        <f t="shared" si="333"/>
        <v/>
      </c>
      <c r="H2389" s="41" t="str">
        <f t="shared" si="334"/>
        <v/>
      </c>
      <c r="I2389" s="41" t="str">
        <f t="shared" si="335"/>
        <v/>
      </c>
      <c r="J2389" s="41" t="str">
        <f t="shared" si="336"/>
        <v/>
      </c>
      <c r="K2389" s="268"/>
      <c r="L2389" s="268"/>
      <c r="M2389" s="268"/>
      <c r="N2389" s="269"/>
      <c r="O2389" s="269"/>
      <c r="P2389" s="269"/>
      <c r="Q2389" s="270"/>
      <c r="R2389" s="271"/>
      <c r="S2389" s="268"/>
      <c r="T2389" s="268"/>
      <c r="U2389" s="268"/>
      <c r="V2389" s="268"/>
      <c r="W2389" s="65" t="str">
        <f t="shared" si="337"/>
        <v/>
      </c>
      <c r="X2389" s="65" t="str">
        <f t="shared" si="338"/>
        <v/>
      </c>
      <c r="Y2389" s="65" t="str">
        <f t="shared" si="339"/>
        <v/>
      </c>
      <c r="Z2389" s="65" t="str">
        <f t="shared" si="340"/>
        <v/>
      </c>
      <c r="AA2389" s="65" t="str">
        <f t="shared" si="341"/>
        <v/>
      </c>
    </row>
    <row r="2390" spans="1:27" x14ac:dyDescent="0.25">
      <c r="A2390" s="40" t="str">
        <f>IF(G2390="","",1*ISERROR(VLOOKUP(G2390,G$1:G2389,1,FALSE)))</f>
        <v/>
      </c>
      <c r="B2390" s="40" t="str">
        <f>IF(A2390=0,0,IF(A2390="","",SUM(A$2:A2390)))</f>
        <v/>
      </c>
      <c r="C2390" s="41" t="str">
        <f>IF(H2390="","",1*ISERROR(VLOOKUP(H2390,H$1:H2389,1,FALSE)))</f>
        <v/>
      </c>
      <c r="D2390" s="40" t="str">
        <f>IF(C2390=0,0,IF(C2390="","",SUM(C$2:C2390)))</f>
        <v/>
      </c>
      <c r="E2390" s="41" t="str">
        <f>IF(H2390=0,0,IF(C2390="","",SUM(C$11:C2390)))</f>
        <v/>
      </c>
      <c r="F2390" s="41" t="str">
        <f>IF(H2390="","",COUNTIF(H$11:H2390,"="&amp;H2390))</f>
        <v/>
      </c>
      <c r="G2390" s="41" t="str">
        <f t="shared" si="333"/>
        <v/>
      </c>
      <c r="H2390" s="41" t="str">
        <f t="shared" si="334"/>
        <v/>
      </c>
      <c r="I2390" s="41" t="str">
        <f t="shared" si="335"/>
        <v/>
      </c>
      <c r="J2390" s="41" t="str">
        <f t="shared" si="336"/>
        <v/>
      </c>
      <c r="K2390" s="268"/>
      <c r="L2390" s="268"/>
      <c r="M2390" s="268"/>
      <c r="N2390" s="269"/>
      <c r="O2390" s="269"/>
      <c r="P2390" s="269"/>
      <c r="Q2390" s="270"/>
      <c r="R2390" s="271"/>
      <c r="S2390" s="268"/>
      <c r="T2390" s="268"/>
      <c r="U2390" s="268"/>
      <c r="V2390" s="268"/>
      <c r="W2390" s="65" t="str">
        <f t="shared" si="337"/>
        <v/>
      </c>
      <c r="X2390" s="65" t="str">
        <f t="shared" si="338"/>
        <v/>
      </c>
      <c r="Y2390" s="65" t="str">
        <f t="shared" si="339"/>
        <v/>
      </c>
      <c r="Z2390" s="65" t="str">
        <f t="shared" si="340"/>
        <v/>
      </c>
      <c r="AA2390" s="65" t="str">
        <f t="shared" si="341"/>
        <v/>
      </c>
    </row>
    <row r="2391" spans="1:27" x14ac:dyDescent="0.25">
      <c r="A2391" s="40" t="str">
        <f>IF(G2391="","",1*ISERROR(VLOOKUP(G2391,G$1:G2390,1,FALSE)))</f>
        <v/>
      </c>
      <c r="B2391" s="40" t="str">
        <f>IF(A2391=0,0,IF(A2391="","",SUM(A$2:A2391)))</f>
        <v/>
      </c>
      <c r="C2391" s="41" t="str">
        <f>IF(H2391="","",1*ISERROR(VLOOKUP(H2391,H$1:H2390,1,FALSE)))</f>
        <v/>
      </c>
      <c r="D2391" s="40" t="str">
        <f>IF(C2391=0,0,IF(C2391="","",SUM(C$2:C2391)))</f>
        <v/>
      </c>
      <c r="E2391" s="41" t="str">
        <f>IF(H2391=0,0,IF(C2391="","",SUM(C$11:C2391)))</f>
        <v/>
      </c>
      <c r="F2391" s="41" t="str">
        <f>IF(H2391="","",COUNTIF(H$11:H2391,"="&amp;H2391))</f>
        <v/>
      </c>
      <c r="G2391" s="41" t="str">
        <f t="shared" si="333"/>
        <v/>
      </c>
      <c r="H2391" s="41" t="str">
        <f t="shared" si="334"/>
        <v/>
      </c>
      <c r="I2391" s="41" t="str">
        <f t="shared" si="335"/>
        <v/>
      </c>
      <c r="J2391" s="41" t="str">
        <f t="shared" si="336"/>
        <v/>
      </c>
      <c r="K2391" s="268"/>
      <c r="L2391" s="268"/>
      <c r="M2391" s="268"/>
      <c r="N2391" s="269"/>
      <c r="O2391" s="269"/>
      <c r="P2391" s="269"/>
      <c r="Q2391" s="270"/>
      <c r="R2391" s="271"/>
      <c r="S2391" s="268"/>
      <c r="T2391" s="268"/>
      <c r="U2391" s="268"/>
      <c r="V2391" s="268"/>
      <c r="W2391" s="65" t="str">
        <f t="shared" si="337"/>
        <v/>
      </c>
      <c r="X2391" s="65" t="str">
        <f t="shared" si="338"/>
        <v/>
      </c>
      <c r="Y2391" s="65" t="str">
        <f t="shared" si="339"/>
        <v/>
      </c>
      <c r="Z2391" s="65" t="str">
        <f t="shared" si="340"/>
        <v/>
      </c>
      <c r="AA2391" s="65" t="str">
        <f t="shared" si="341"/>
        <v/>
      </c>
    </row>
    <row r="2392" spans="1:27" x14ac:dyDescent="0.25">
      <c r="A2392" s="40" t="str">
        <f>IF(G2392="","",1*ISERROR(VLOOKUP(G2392,G$1:G2391,1,FALSE)))</f>
        <v/>
      </c>
      <c r="B2392" s="40" t="str">
        <f>IF(A2392=0,0,IF(A2392="","",SUM(A$2:A2392)))</f>
        <v/>
      </c>
      <c r="C2392" s="41" t="str">
        <f>IF(H2392="","",1*ISERROR(VLOOKUP(H2392,H$1:H2391,1,FALSE)))</f>
        <v/>
      </c>
      <c r="D2392" s="40" t="str">
        <f>IF(C2392=0,0,IF(C2392="","",SUM(C$2:C2392)))</f>
        <v/>
      </c>
      <c r="E2392" s="41" t="str">
        <f>IF(H2392=0,0,IF(C2392="","",SUM(C$11:C2392)))</f>
        <v/>
      </c>
      <c r="F2392" s="41" t="str">
        <f>IF(H2392="","",COUNTIF(H$11:H2392,"="&amp;H2392))</f>
        <v/>
      </c>
      <c r="G2392" s="41" t="str">
        <f t="shared" si="333"/>
        <v/>
      </c>
      <c r="H2392" s="41" t="str">
        <f t="shared" si="334"/>
        <v/>
      </c>
      <c r="I2392" s="41" t="str">
        <f t="shared" si="335"/>
        <v/>
      </c>
      <c r="J2392" s="41" t="str">
        <f t="shared" si="336"/>
        <v/>
      </c>
      <c r="K2392" s="268"/>
      <c r="L2392" s="268"/>
      <c r="M2392" s="268"/>
      <c r="N2392" s="269"/>
      <c r="O2392" s="269"/>
      <c r="P2392" s="269"/>
      <c r="Q2392" s="270"/>
      <c r="R2392" s="271"/>
      <c r="S2392" s="268"/>
      <c r="T2392" s="268"/>
      <c r="U2392" s="268"/>
      <c r="V2392" s="268"/>
      <c r="W2392" s="65" t="str">
        <f t="shared" si="337"/>
        <v/>
      </c>
      <c r="X2392" s="65" t="str">
        <f t="shared" si="338"/>
        <v/>
      </c>
      <c r="Y2392" s="65" t="str">
        <f t="shared" si="339"/>
        <v/>
      </c>
      <c r="Z2392" s="65" t="str">
        <f t="shared" si="340"/>
        <v/>
      </c>
      <c r="AA2392" s="65" t="str">
        <f t="shared" si="341"/>
        <v/>
      </c>
    </row>
    <row r="2393" spans="1:27" x14ac:dyDescent="0.25">
      <c r="A2393" s="40" t="str">
        <f>IF(G2393="","",1*ISERROR(VLOOKUP(G2393,G$1:G2392,1,FALSE)))</f>
        <v/>
      </c>
      <c r="B2393" s="40" t="str">
        <f>IF(A2393=0,0,IF(A2393="","",SUM(A$2:A2393)))</f>
        <v/>
      </c>
      <c r="C2393" s="41" t="str">
        <f>IF(H2393="","",1*ISERROR(VLOOKUP(H2393,H$1:H2392,1,FALSE)))</f>
        <v/>
      </c>
      <c r="D2393" s="40" t="str">
        <f>IF(C2393=0,0,IF(C2393="","",SUM(C$2:C2393)))</f>
        <v/>
      </c>
      <c r="E2393" s="41" t="str">
        <f>IF(H2393=0,0,IF(C2393="","",SUM(C$11:C2393)))</f>
        <v/>
      </c>
      <c r="F2393" s="41" t="str">
        <f>IF(H2393="","",COUNTIF(H$11:H2393,"="&amp;H2393))</f>
        <v/>
      </c>
      <c r="G2393" s="41" t="str">
        <f t="shared" si="333"/>
        <v/>
      </c>
      <c r="H2393" s="41" t="str">
        <f t="shared" si="334"/>
        <v/>
      </c>
      <c r="I2393" s="41" t="str">
        <f t="shared" si="335"/>
        <v/>
      </c>
      <c r="J2393" s="41" t="str">
        <f t="shared" si="336"/>
        <v/>
      </c>
      <c r="K2393" s="268"/>
      <c r="L2393" s="268"/>
      <c r="M2393" s="268"/>
      <c r="N2393" s="269"/>
      <c r="O2393" s="269"/>
      <c r="P2393" s="269"/>
      <c r="Q2393" s="270"/>
      <c r="R2393" s="271"/>
      <c r="S2393" s="268"/>
      <c r="T2393" s="268"/>
      <c r="U2393" s="268"/>
      <c r="V2393" s="268"/>
      <c r="W2393" s="65" t="str">
        <f t="shared" si="337"/>
        <v/>
      </c>
      <c r="X2393" s="65" t="str">
        <f t="shared" si="338"/>
        <v/>
      </c>
      <c r="Y2393" s="65" t="str">
        <f t="shared" si="339"/>
        <v/>
      </c>
      <c r="Z2393" s="65" t="str">
        <f t="shared" si="340"/>
        <v/>
      </c>
      <c r="AA2393" s="65" t="str">
        <f t="shared" si="341"/>
        <v/>
      </c>
    </row>
    <row r="2394" spans="1:27" x14ac:dyDescent="0.25">
      <c r="A2394" s="40" t="str">
        <f>IF(G2394="","",1*ISERROR(VLOOKUP(G2394,G$1:G2393,1,FALSE)))</f>
        <v/>
      </c>
      <c r="B2394" s="40" t="str">
        <f>IF(A2394=0,0,IF(A2394="","",SUM(A$2:A2394)))</f>
        <v/>
      </c>
      <c r="C2394" s="41" t="str">
        <f>IF(H2394="","",1*ISERROR(VLOOKUP(H2394,H$1:H2393,1,FALSE)))</f>
        <v/>
      </c>
      <c r="D2394" s="40" t="str">
        <f>IF(C2394=0,0,IF(C2394="","",SUM(C$2:C2394)))</f>
        <v/>
      </c>
      <c r="E2394" s="41" t="str">
        <f>IF(H2394=0,0,IF(C2394="","",SUM(C$11:C2394)))</f>
        <v/>
      </c>
      <c r="F2394" s="41" t="str">
        <f>IF(H2394="","",COUNTIF(H$11:H2394,"="&amp;H2394))</f>
        <v/>
      </c>
      <c r="G2394" s="41" t="str">
        <f t="shared" si="333"/>
        <v/>
      </c>
      <c r="H2394" s="41" t="str">
        <f t="shared" si="334"/>
        <v/>
      </c>
      <c r="I2394" s="41" t="str">
        <f t="shared" si="335"/>
        <v/>
      </c>
      <c r="J2394" s="41" t="str">
        <f t="shared" si="336"/>
        <v/>
      </c>
      <c r="K2394" s="268"/>
      <c r="L2394" s="268"/>
      <c r="M2394" s="268"/>
      <c r="N2394" s="269"/>
      <c r="O2394" s="269"/>
      <c r="P2394" s="269"/>
      <c r="Q2394" s="270"/>
      <c r="R2394" s="271"/>
      <c r="S2394" s="268"/>
      <c r="T2394" s="268"/>
      <c r="U2394" s="268"/>
      <c r="V2394" s="268"/>
      <c r="W2394" s="65" t="str">
        <f t="shared" si="337"/>
        <v/>
      </c>
      <c r="X2394" s="65" t="str">
        <f t="shared" si="338"/>
        <v/>
      </c>
      <c r="Y2394" s="65" t="str">
        <f t="shared" si="339"/>
        <v/>
      </c>
      <c r="Z2394" s="65" t="str">
        <f t="shared" si="340"/>
        <v/>
      </c>
      <c r="AA2394" s="65" t="str">
        <f t="shared" si="341"/>
        <v/>
      </c>
    </row>
    <row r="2395" spans="1:27" x14ac:dyDescent="0.25">
      <c r="A2395" s="40" t="str">
        <f>IF(G2395="","",1*ISERROR(VLOOKUP(G2395,G$1:G2394,1,FALSE)))</f>
        <v/>
      </c>
      <c r="B2395" s="40" t="str">
        <f>IF(A2395=0,0,IF(A2395="","",SUM(A$2:A2395)))</f>
        <v/>
      </c>
      <c r="C2395" s="41" t="str">
        <f>IF(H2395="","",1*ISERROR(VLOOKUP(H2395,H$1:H2394,1,FALSE)))</f>
        <v/>
      </c>
      <c r="D2395" s="40" t="str">
        <f>IF(C2395=0,0,IF(C2395="","",SUM(C$2:C2395)))</f>
        <v/>
      </c>
      <c r="E2395" s="41" t="str">
        <f>IF(H2395=0,0,IF(C2395="","",SUM(C$11:C2395)))</f>
        <v/>
      </c>
      <c r="F2395" s="41" t="str">
        <f>IF(H2395="","",COUNTIF(H$11:H2395,"="&amp;H2395))</f>
        <v/>
      </c>
      <c r="G2395" s="41" t="str">
        <f t="shared" si="333"/>
        <v/>
      </c>
      <c r="H2395" s="41" t="str">
        <f t="shared" si="334"/>
        <v/>
      </c>
      <c r="I2395" s="41" t="str">
        <f t="shared" si="335"/>
        <v/>
      </c>
      <c r="J2395" s="41" t="str">
        <f t="shared" si="336"/>
        <v/>
      </c>
      <c r="K2395" s="268"/>
      <c r="L2395" s="268"/>
      <c r="M2395" s="268"/>
      <c r="N2395" s="269"/>
      <c r="O2395" s="269"/>
      <c r="P2395" s="269"/>
      <c r="Q2395" s="270"/>
      <c r="R2395" s="271"/>
      <c r="S2395" s="268"/>
      <c r="T2395" s="268"/>
      <c r="U2395" s="268"/>
      <c r="V2395" s="268"/>
      <c r="W2395" s="65" t="str">
        <f t="shared" si="337"/>
        <v/>
      </c>
      <c r="X2395" s="65" t="str">
        <f t="shared" si="338"/>
        <v/>
      </c>
      <c r="Y2395" s="65" t="str">
        <f t="shared" si="339"/>
        <v/>
      </c>
      <c r="Z2395" s="65" t="str">
        <f t="shared" si="340"/>
        <v/>
      </c>
      <c r="AA2395" s="65" t="str">
        <f t="shared" si="341"/>
        <v/>
      </c>
    </row>
    <row r="2396" spans="1:27" x14ac:dyDescent="0.25">
      <c r="A2396" s="40" t="str">
        <f>IF(G2396="","",1*ISERROR(VLOOKUP(G2396,G$1:G2395,1,FALSE)))</f>
        <v/>
      </c>
      <c r="B2396" s="40" t="str">
        <f>IF(A2396=0,0,IF(A2396="","",SUM(A$2:A2396)))</f>
        <v/>
      </c>
      <c r="C2396" s="41" t="str">
        <f>IF(H2396="","",1*ISERROR(VLOOKUP(H2396,H$1:H2395,1,FALSE)))</f>
        <v/>
      </c>
      <c r="D2396" s="40" t="str">
        <f>IF(C2396=0,0,IF(C2396="","",SUM(C$2:C2396)))</f>
        <v/>
      </c>
      <c r="E2396" s="41" t="str">
        <f>IF(H2396=0,0,IF(C2396="","",SUM(C$11:C2396)))</f>
        <v/>
      </c>
      <c r="F2396" s="41" t="str">
        <f>IF(H2396="","",COUNTIF(H$11:H2396,"="&amp;H2396))</f>
        <v/>
      </c>
      <c r="G2396" s="41" t="str">
        <f t="shared" si="333"/>
        <v/>
      </c>
      <c r="H2396" s="41" t="str">
        <f t="shared" si="334"/>
        <v/>
      </c>
      <c r="I2396" s="41" t="str">
        <f t="shared" si="335"/>
        <v/>
      </c>
      <c r="J2396" s="41" t="str">
        <f t="shared" si="336"/>
        <v/>
      </c>
      <c r="K2396" s="268"/>
      <c r="L2396" s="268"/>
      <c r="M2396" s="268"/>
      <c r="N2396" s="269"/>
      <c r="O2396" s="269"/>
      <c r="P2396" s="269"/>
      <c r="Q2396" s="270"/>
      <c r="R2396" s="271"/>
      <c r="S2396" s="268"/>
      <c r="T2396" s="268"/>
      <c r="U2396" s="268"/>
      <c r="V2396" s="268"/>
      <c r="W2396" s="65" t="str">
        <f t="shared" si="337"/>
        <v/>
      </c>
      <c r="X2396" s="65" t="str">
        <f t="shared" si="338"/>
        <v/>
      </c>
      <c r="Y2396" s="65" t="str">
        <f t="shared" si="339"/>
        <v/>
      </c>
      <c r="Z2396" s="65" t="str">
        <f t="shared" si="340"/>
        <v/>
      </c>
      <c r="AA2396" s="65" t="str">
        <f t="shared" si="341"/>
        <v/>
      </c>
    </row>
    <row r="2397" spans="1:27" x14ac:dyDescent="0.25">
      <c r="A2397" s="40" t="str">
        <f>IF(G2397="","",1*ISERROR(VLOOKUP(G2397,G$1:G2396,1,FALSE)))</f>
        <v/>
      </c>
      <c r="B2397" s="40" t="str">
        <f>IF(A2397=0,0,IF(A2397="","",SUM(A$2:A2397)))</f>
        <v/>
      </c>
      <c r="C2397" s="41" t="str">
        <f>IF(H2397="","",1*ISERROR(VLOOKUP(H2397,H$1:H2396,1,FALSE)))</f>
        <v/>
      </c>
      <c r="D2397" s="40" t="str">
        <f>IF(C2397=0,0,IF(C2397="","",SUM(C$2:C2397)))</f>
        <v/>
      </c>
      <c r="E2397" s="41" t="str">
        <f>IF(H2397=0,0,IF(C2397="","",SUM(C$11:C2397)))</f>
        <v/>
      </c>
      <c r="F2397" s="41" t="str">
        <f>IF(H2397="","",COUNTIF(H$11:H2397,"="&amp;H2397))</f>
        <v/>
      </c>
      <c r="G2397" s="41" t="str">
        <f t="shared" si="333"/>
        <v/>
      </c>
      <c r="H2397" s="41" t="str">
        <f t="shared" si="334"/>
        <v/>
      </c>
      <c r="I2397" s="41" t="str">
        <f t="shared" si="335"/>
        <v/>
      </c>
      <c r="J2397" s="41" t="str">
        <f t="shared" si="336"/>
        <v/>
      </c>
      <c r="K2397" s="268"/>
      <c r="L2397" s="268"/>
      <c r="M2397" s="268"/>
      <c r="N2397" s="269"/>
      <c r="O2397" s="269"/>
      <c r="P2397" s="269"/>
      <c r="Q2397" s="270"/>
      <c r="R2397" s="271"/>
      <c r="S2397" s="268"/>
      <c r="T2397" s="268"/>
      <c r="U2397" s="268"/>
      <c r="V2397" s="268"/>
      <c r="W2397" s="65" t="str">
        <f t="shared" si="337"/>
        <v/>
      </c>
      <c r="X2397" s="65" t="str">
        <f t="shared" si="338"/>
        <v/>
      </c>
      <c r="Y2397" s="65" t="str">
        <f t="shared" si="339"/>
        <v/>
      </c>
      <c r="Z2397" s="65" t="str">
        <f t="shared" si="340"/>
        <v/>
      </c>
      <c r="AA2397" s="65" t="str">
        <f t="shared" si="341"/>
        <v/>
      </c>
    </row>
    <row r="2398" spans="1:27" x14ac:dyDescent="0.25">
      <c r="A2398" s="40" t="str">
        <f>IF(G2398="","",1*ISERROR(VLOOKUP(G2398,G$1:G2397,1,FALSE)))</f>
        <v/>
      </c>
      <c r="B2398" s="40" t="str">
        <f>IF(A2398=0,0,IF(A2398="","",SUM(A$2:A2398)))</f>
        <v/>
      </c>
      <c r="C2398" s="41" t="str">
        <f>IF(H2398="","",1*ISERROR(VLOOKUP(H2398,H$1:H2397,1,FALSE)))</f>
        <v/>
      </c>
      <c r="D2398" s="40" t="str">
        <f>IF(C2398=0,0,IF(C2398="","",SUM(C$2:C2398)))</f>
        <v/>
      </c>
      <c r="E2398" s="41" t="str">
        <f>IF(H2398=0,0,IF(C2398="","",SUM(C$11:C2398)))</f>
        <v/>
      </c>
      <c r="F2398" s="41" t="str">
        <f>IF(H2398="","",COUNTIF(H$11:H2398,"="&amp;H2398))</f>
        <v/>
      </c>
      <c r="G2398" s="41" t="str">
        <f t="shared" si="333"/>
        <v/>
      </c>
      <c r="H2398" s="41" t="str">
        <f t="shared" si="334"/>
        <v/>
      </c>
      <c r="I2398" s="41" t="str">
        <f t="shared" si="335"/>
        <v/>
      </c>
      <c r="J2398" s="41" t="str">
        <f t="shared" si="336"/>
        <v/>
      </c>
      <c r="K2398" s="268"/>
      <c r="L2398" s="268"/>
      <c r="M2398" s="268"/>
      <c r="N2398" s="269"/>
      <c r="O2398" s="269"/>
      <c r="P2398" s="269"/>
      <c r="Q2398" s="270"/>
      <c r="R2398" s="271"/>
      <c r="S2398" s="268"/>
      <c r="T2398" s="268"/>
      <c r="U2398" s="268"/>
      <c r="V2398" s="268"/>
      <c r="W2398" s="65" t="str">
        <f t="shared" si="337"/>
        <v/>
      </c>
      <c r="X2398" s="65" t="str">
        <f t="shared" si="338"/>
        <v/>
      </c>
      <c r="Y2398" s="65" t="str">
        <f t="shared" si="339"/>
        <v/>
      </c>
      <c r="Z2398" s="65" t="str">
        <f t="shared" si="340"/>
        <v/>
      </c>
      <c r="AA2398" s="65" t="str">
        <f t="shared" si="341"/>
        <v/>
      </c>
    </row>
    <row r="2399" spans="1:27" x14ac:dyDescent="0.25">
      <c r="A2399" s="40" t="str">
        <f>IF(G2399="","",1*ISERROR(VLOOKUP(G2399,G$1:G2398,1,FALSE)))</f>
        <v/>
      </c>
      <c r="B2399" s="40" t="str">
        <f>IF(A2399=0,0,IF(A2399="","",SUM(A$2:A2399)))</f>
        <v/>
      </c>
      <c r="C2399" s="41" t="str">
        <f>IF(H2399="","",1*ISERROR(VLOOKUP(H2399,H$1:H2398,1,FALSE)))</f>
        <v/>
      </c>
      <c r="D2399" s="40" t="str">
        <f>IF(C2399=0,0,IF(C2399="","",SUM(C$2:C2399)))</f>
        <v/>
      </c>
      <c r="E2399" s="41" t="str">
        <f>IF(H2399=0,0,IF(C2399="","",SUM(C$11:C2399)))</f>
        <v/>
      </c>
      <c r="F2399" s="41" t="str">
        <f>IF(H2399="","",COUNTIF(H$11:H2399,"="&amp;H2399))</f>
        <v/>
      </c>
      <c r="G2399" s="41" t="str">
        <f t="shared" si="333"/>
        <v/>
      </c>
      <c r="H2399" s="41" t="str">
        <f t="shared" si="334"/>
        <v/>
      </c>
      <c r="I2399" s="41" t="str">
        <f t="shared" si="335"/>
        <v/>
      </c>
      <c r="J2399" s="41" t="str">
        <f t="shared" si="336"/>
        <v/>
      </c>
      <c r="K2399" s="268"/>
      <c r="L2399" s="268"/>
      <c r="M2399" s="268"/>
      <c r="N2399" s="269"/>
      <c r="O2399" s="269"/>
      <c r="P2399" s="269"/>
      <c r="Q2399" s="270"/>
      <c r="R2399" s="271"/>
      <c r="S2399" s="268"/>
      <c r="T2399" s="268"/>
      <c r="U2399" s="268"/>
      <c r="V2399" s="268"/>
      <c r="W2399" s="65" t="str">
        <f t="shared" si="337"/>
        <v/>
      </c>
      <c r="X2399" s="65" t="str">
        <f t="shared" si="338"/>
        <v/>
      </c>
      <c r="Y2399" s="65" t="str">
        <f t="shared" si="339"/>
        <v/>
      </c>
      <c r="Z2399" s="65" t="str">
        <f t="shared" si="340"/>
        <v/>
      </c>
      <c r="AA2399" s="65" t="str">
        <f t="shared" si="341"/>
        <v/>
      </c>
    </row>
    <row r="2400" spans="1:27" x14ac:dyDescent="0.25">
      <c r="A2400" s="40" t="str">
        <f>IF(G2400="","",1*ISERROR(VLOOKUP(G2400,G$1:G2399,1,FALSE)))</f>
        <v/>
      </c>
      <c r="B2400" s="40" t="str">
        <f>IF(A2400=0,0,IF(A2400="","",SUM(A$2:A2400)))</f>
        <v/>
      </c>
      <c r="C2400" s="41" t="str">
        <f>IF(H2400="","",1*ISERROR(VLOOKUP(H2400,H$1:H2399,1,FALSE)))</f>
        <v/>
      </c>
      <c r="D2400" s="40" t="str">
        <f>IF(C2400=0,0,IF(C2400="","",SUM(C$2:C2400)))</f>
        <v/>
      </c>
      <c r="E2400" s="41" t="str">
        <f>IF(H2400=0,0,IF(C2400="","",SUM(C$11:C2400)))</f>
        <v/>
      </c>
      <c r="F2400" s="41" t="str">
        <f>IF(H2400="","",COUNTIF(H$11:H2400,"="&amp;H2400))</f>
        <v/>
      </c>
      <c r="G2400" s="41" t="str">
        <f t="shared" si="333"/>
        <v/>
      </c>
      <c r="H2400" s="41" t="str">
        <f t="shared" si="334"/>
        <v/>
      </c>
      <c r="I2400" s="41" t="str">
        <f t="shared" si="335"/>
        <v/>
      </c>
      <c r="J2400" s="41" t="str">
        <f t="shared" si="336"/>
        <v/>
      </c>
      <c r="K2400" s="268"/>
      <c r="L2400" s="268"/>
      <c r="M2400" s="268"/>
      <c r="N2400" s="269"/>
      <c r="O2400" s="269"/>
      <c r="P2400" s="269"/>
      <c r="Q2400" s="270"/>
      <c r="R2400" s="271"/>
      <c r="S2400" s="268"/>
      <c r="T2400" s="268"/>
      <c r="U2400" s="268"/>
      <c r="V2400" s="268"/>
      <c r="W2400" s="65" t="str">
        <f t="shared" si="337"/>
        <v/>
      </c>
      <c r="X2400" s="65" t="str">
        <f t="shared" si="338"/>
        <v/>
      </c>
      <c r="Y2400" s="65" t="str">
        <f t="shared" si="339"/>
        <v/>
      </c>
      <c r="Z2400" s="65" t="str">
        <f t="shared" si="340"/>
        <v/>
      </c>
      <c r="AA2400" s="65" t="str">
        <f t="shared" si="341"/>
        <v/>
      </c>
    </row>
    <row r="2401" spans="1:27" x14ac:dyDescent="0.25">
      <c r="A2401" s="40" t="str">
        <f>IF(G2401="","",1*ISERROR(VLOOKUP(G2401,G$1:G2400,1,FALSE)))</f>
        <v/>
      </c>
      <c r="B2401" s="40" t="str">
        <f>IF(A2401=0,0,IF(A2401="","",SUM(A$2:A2401)))</f>
        <v/>
      </c>
      <c r="C2401" s="41" t="str">
        <f>IF(H2401="","",1*ISERROR(VLOOKUP(H2401,H$1:H2400,1,FALSE)))</f>
        <v/>
      </c>
      <c r="D2401" s="40" t="str">
        <f>IF(C2401=0,0,IF(C2401="","",SUM(C$2:C2401)))</f>
        <v/>
      </c>
      <c r="E2401" s="41" t="str">
        <f>IF(H2401=0,0,IF(C2401="","",SUM(C$11:C2401)))</f>
        <v/>
      </c>
      <c r="F2401" s="41" t="str">
        <f>IF(H2401="","",COUNTIF(H$11:H2401,"="&amp;H2401))</f>
        <v/>
      </c>
      <c r="G2401" s="41" t="str">
        <f t="shared" si="333"/>
        <v/>
      </c>
      <c r="H2401" s="41" t="str">
        <f t="shared" si="334"/>
        <v/>
      </c>
      <c r="I2401" s="41" t="str">
        <f t="shared" si="335"/>
        <v/>
      </c>
      <c r="J2401" s="41" t="str">
        <f t="shared" si="336"/>
        <v/>
      </c>
      <c r="K2401" s="268"/>
      <c r="L2401" s="268"/>
      <c r="M2401" s="268"/>
      <c r="N2401" s="269"/>
      <c r="O2401" s="269"/>
      <c r="P2401" s="269"/>
      <c r="Q2401" s="270"/>
      <c r="R2401" s="271"/>
      <c r="S2401" s="268"/>
      <c r="T2401" s="268"/>
      <c r="U2401" s="268"/>
      <c r="V2401" s="268"/>
      <c r="W2401" s="65" t="str">
        <f t="shared" si="337"/>
        <v/>
      </c>
      <c r="X2401" s="65" t="str">
        <f t="shared" si="338"/>
        <v/>
      </c>
      <c r="Y2401" s="65" t="str">
        <f t="shared" si="339"/>
        <v/>
      </c>
      <c r="Z2401" s="65" t="str">
        <f t="shared" si="340"/>
        <v/>
      </c>
      <c r="AA2401" s="65" t="str">
        <f t="shared" si="341"/>
        <v/>
      </c>
    </row>
    <row r="2402" spans="1:27" x14ac:dyDescent="0.25">
      <c r="A2402" s="40" t="str">
        <f>IF(G2402="","",1*ISERROR(VLOOKUP(G2402,G$1:G2401,1,FALSE)))</f>
        <v/>
      </c>
      <c r="B2402" s="40" t="str">
        <f>IF(A2402=0,0,IF(A2402="","",SUM(A$2:A2402)))</f>
        <v/>
      </c>
      <c r="C2402" s="41" t="str">
        <f>IF(H2402="","",1*ISERROR(VLOOKUP(H2402,H$1:H2401,1,FALSE)))</f>
        <v/>
      </c>
      <c r="D2402" s="40" t="str">
        <f>IF(C2402=0,0,IF(C2402="","",SUM(C$2:C2402)))</f>
        <v/>
      </c>
      <c r="E2402" s="41" t="str">
        <f>IF(H2402=0,0,IF(C2402="","",SUM(C$11:C2402)))</f>
        <v/>
      </c>
      <c r="F2402" s="41" t="str">
        <f>IF(H2402="","",COUNTIF(H$11:H2402,"="&amp;H2402))</f>
        <v/>
      </c>
      <c r="G2402" s="41" t="str">
        <f t="shared" si="333"/>
        <v/>
      </c>
      <c r="H2402" s="41" t="str">
        <f t="shared" si="334"/>
        <v/>
      </c>
      <c r="I2402" s="41" t="str">
        <f t="shared" si="335"/>
        <v/>
      </c>
      <c r="J2402" s="41" t="str">
        <f t="shared" si="336"/>
        <v/>
      </c>
      <c r="K2402" s="268"/>
      <c r="L2402" s="268"/>
      <c r="M2402" s="268"/>
      <c r="N2402" s="269"/>
      <c r="O2402" s="269"/>
      <c r="P2402" s="269"/>
      <c r="Q2402" s="270"/>
      <c r="R2402" s="271"/>
      <c r="S2402" s="268"/>
      <c r="T2402" s="268"/>
      <c r="U2402" s="268"/>
      <c r="V2402" s="268"/>
      <c r="W2402" s="65" t="str">
        <f t="shared" si="337"/>
        <v/>
      </c>
      <c r="X2402" s="65" t="str">
        <f t="shared" si="338"/>
        <v/>
      </c>
      <c r="Y2402" s="65" t="str">
        <f t="shared" si="339"/>
        <v/>
      </c>
      <c r="Z2402" s="65" t="str">
        <f t="shared" si="340"/>
        <v/>
      </c>
      <c r="AA2402" s="65" t="str">
        <f t="shared" si="341"/>
        <v/>
      </c>
    </row>
    <row r="2403" spans="1:27" x14ac:dyDescent="0.25">
      <c r="A2403" s="40" t="str">
        <f>IF(G2403="","",1*ISERROR(VLOOKUP(G2403,G$1:G2402,1,FALSE)))</f>
        <v/>
      </c>
      <c r="B2403" s="40" t="str">
        <f>IF(A2403=0,0,IF(A2403="","",SUM(A$2:A2403)))</f>
        <v/>
      </c>
      <c r="C2403" s="41" t="str">
        <f>IF(H2403="","",1*ISERROR(VLOOKUP(H2403,H$1:H2402,1,FALSE)))</f>
        <v/>
      </c>
      <c r="D2403" s="40" t="str">
        <f>IF(C2403=0,0,IF(C2403="","",SUM(C$2:C2403)))</f>
        <v/>
      </c>
      <c r="E2403" s="41" t="str">
        <f>IF(H2403=0,0,IF(C2403="","",SUM(C$11:C2403)))</f>
        <v/>
      </c>
      <c r="F2403" s="41" t="str">
        <f>IF(H2403="","",COUNTIF(H$11:H2403,"="&amp;H2403))</f>
        <v/>
      </c>
      <c r="G2403" s="41" t="str">
        <f t="shared" si="333"/>
        <v/>
      </c>
      <c r="H2403" s="41" t="str">
        <f t="shared" si="334"/>
        <v/>
      </c>
      <c r="I2403" s="41" t="str">
        <f t="shared" si="335"/>
        <v/>
      </c>
      <c r="J2403" s="41" t="str">
        <f t="shared" si="336"/>
        <v/>
      </c>
      <c r="K2403" s="268"/>
      <c r="L2403" s="268"/>
      <c r="M2403" s="268"/>
      <c r="N2403" s="269"/>
      <c r="O2403" s="269"/>
      <c r="P2403" s="269"/>
      <c r="Q2403" s="270"/>
      <c r="R2403" s="271"/>
      <c r="S2403" s="268"/>
      <c r="T2403" s="268"/>
      <c r="U2403" s="268"/>
      <c r="V2403" s="268"/>
      <c r="W2403" s="65" t="str">
        <f t="shared" si="337"/>
        <v/>
      </c>
      <c r="X2403" s="65" t="str">
        <f t="shared" si="338"/>
        <v/>
      </c>
      <c r="Y2403" s="65" t="str">
        <f t="shared" si="339"/>
        <v/>
      </c>
      <c r="Z2403" s="65" t="str">
        <f t="shared" si="340"/>
        <v/>
      </c>
      <c r="AA2403" s="65" t="str">
        <f t="shared" si="341"/>
        <v/>
      </c>
    </row>
    <row r="2404" spans="1:27" x14ac:dyDescent="0.25">
      <c r="A2404" s="40" t="str">
        <f>IF(G2404="","",1*ISERROR(VLOOKUP(G2404,G$1:G2403,1,FALSE)))</f>
        <v/>
      </c>
      <c r="B2404" s="40" t="str">
        <f>IF(A2404=0,0,IF(A2404="","",SUM(A$2:A2404)))</f>
        <v/>
      </c>
      <c r="C2404" s="41" t="str">
        <f>IF(H2404="","",1*ISERROR(VLOOKUP(H2404,H$1:H2403,1,FALSE)))</f>
        <v/>
      </c>
      <c r="D2404" s="40" t="str">
        <f>IF(C2404=0,0,IF(C2404="","",SUM(C$2:C2404)))</f>
        <v/>
      </c>
      <c r="E2404" s="41" t="str">
        <f>IF(H2404=0,0,IF(C2404="","",SUM(C$11:C2404)))</f>
        <v/>
      </c>
      <c r="F2404" s="41" t="str">
        <f>IF(H2404="","",COUNTIF(H$11:H2404,"="&amp;H2404))</f>
        <v/>
      </c>
      <c r="G2404" s="41" t="str">
        <f t="shared" si="333"/>
        <v/>
      </c>
      <c r="H2404" s="41" t="str">
        <f t="shared" si="334"/>
        <v/>
      </c>
      <c r="I2404" s="41" t="str">
        <f t="shared" si="335"/>
        <v/>
      </c>
      <c r="J2404" s="41" t="str">
        <f t="shared" si="336"/>
        <v/>
      </c>
      <c r="K2404" s="268"/>
      <c r="L2404" s="268"/>
      <c r="M2404" s="268"/>
      <c r="N2404" s="269"/>
      <c r="O2404" s="269"/>
      <c r="P2404" s="269"/>
      <c r="Q2404" s="270"/>
      <c r="R2404" s="271"/>
      <c r="S2404" s="268"/>
      <c r="T2404" s="268"/>
      <c r="U2404" s="268"/>
      <c r="V2404" s="268"/>
      <c r="W2404" s="65" t="str">
        <f t="shared" si="337"/>
        <v/>
      </c>
      <c r="X2404" s="65" t="str">
        <f t="shared" si="338"/>
        <v/>
      </c>
      <c r="Y2404" s="65" t="str">
        <f t="shared" si="339"/>
        <v/>
      </c>
      <c r="Z2404" s="65" t="str">
        <f t="shared" si="340"/>
        <v/>
      </c>
      <c r="AA2404" s="65" t="str">
        <f t="shared" si="341"/>
        <v/>
      </c>
    </row>
    <row r="2405" spans="1:27" x14ac:dyDescent="0.25">
      <c r="A2405" s="40" t="str">
        <f>IF(G2405="","",1*ISERROR(VLOOKUP(G2405,G$1:G2404,1,FALSE)))</f>
        <v/>
      </c>
      <c r="B2405" s="40" t="str">
        <f>IF(A2405=0,0,IF(A2405="","",SUM(A$2:A2405)))</f>
        <v/>
      </c>
      <c r="C2405" s="41" t="str">
        <f>IF(H2405="","",1*ISERROR(VLOOKUP(H2405,H$1:H2404,1,FALSE)))</f>
        <v/>
      </c>
      <c r="D2405" s="40" t="str">
        <f>IF(C2405=0,0,IF(C2405="","",SUM(C$2:C2405)))</f>
        <v/>
      </c>
      <c r="E2405" s="41" t="str">
        <f>IF(H2405=0,0,IF(C2405="","",SUM(C$11:C2405)))</f>
        <v/>
      </c>
      <c r="F2405" s="41" t="str">
        <f>IF(H2405="","",COUNTIF(H$11:H2405,"="&amp;H2405))</f>
        <v/>
      </c>
      <c r="G2405" s="41" t="str">
        <f t="shared" si="333"/>
        <v/>
      </c>
      <c r="H2405" s="41" t="str">
        <f t="shared" si="334"/>
        <v/>
      </c>
      <c r="I2405" s="41" t="str">
        <f t="shared" si="335"/>
        <v/>
      </c>
      <c r="J2405" s="41" t="str">
        <f t="shared" si="336"/>
        <v/>
      </c>
      <c r="K2405" s="268"/>
      <c r="L2405" s="268"/>
      <c r="M2405" s="268"/>
      <c r="N2405" s="269"/>
      <c r="O2405" s="269"/>
      <c r="P2405" s="269"/>
      <c r="Q2405" s="270"/>
      <c r="R2405" s="271"/>
      <c r="S2405" s="268"/>
      <c r="T2405" s="268"/>
      <c r="U2405" s="268"/>
      <c r="V2405" s="268"/>
      <c r="W2405" s="65" t="str">
        <f t="shared" si="337"/>
        <v/>
      </c>
      <c r="X2405" s="65" t="str">
        <f t="shared" si="338"/>
        <v/>
      </c>
      <c r="Y2405" s="65" t="str">
        <f t="shared" si="339"/>
        <v/>
      </c>
      <c r="Z2405" s="65" t="str">
        <f t="shared" si="340"/>
        <v/>
      </c>
      <c r="AA2405" s="65" t="str">
        <f t="shared" si="341"/>
        <v/>
      </c>
    </row>
    <row r="2406" spans="1:27" x14ac:dyDescent="0.25">
      <c r="A2406" s="40" t="str">
        <f>IF(G2406="","",1*ISERROR(VLOOKUP(G2406,G$1:G2405,1,FALSE)))</f>
        <v/>
      </c>
      <c r="B2406" s="40" t="str">
        <f>IF(A2406=0,0,IF(A2406="","",SUM(A$2:A2406)))</f>
        <v/>
      </c>
      <c r="C2406" s="41" t="str">
        <f>IF(H2406="","",1*ISERROR(VLOOKUP(H2406,H$1:H2405,1,FALSE)))</f>
        <v/>
      </c>
      <c r="D2406" s="40" t="str">
        <f>IF(C2406=0,0,IF(C2406="","",SUM(C$2:C2406)))</f>
        <v/>
      </c>
      <c r="E2406" s="41" t="str">
        <f>IF(H2406=0,0,IF(C2406="","",SUM(C$11:C2406)))</f>
        <v/>
      </c>
      <c r="F2406" s="41" t="str">
        <f>IF(H2406="","",COUNTIF(H$11:H2406,"="&amp;H2406))</f>
        <v/>
      </c>
      <c r="G2406" s="41" t="str">
        <f t="shared" si="333"/>
        <v/>
      </c>
      <c r="H2406" s="41" t="str">
        <f t="shared" si="334"/>
        <v/>
      </c>
      <c r="I2406" s="41" t="str">
        <f t="shared" si="335"/>
        <v/>
      </c>
      <c r="J2406" s="41" t="str">
        <f t="shared" si="336"/>
        <v/>
      </c>
      <c r="K2406" s="268"/>
      <c r="L2406" s="268"/>
      <c r="M2406" s="268"/>
      <c r="N2406" s="269"/>
      <c r="O2406" s="269"/>
      <c r="P2406" s="269"/>
      <c r="Q2406" s="270"/>
      <c r="R2406" s="271"/>
      <c r="S2406" s="268"/>
      <c r="T2406" s="268"/>
      <c r="U2406" s="268"/>
      <c r="V2406" s="268"/>
      <c r="W2406" s="65" t="str">
        <f t="shared" si="337"/>
        <v/>
      </c>
      <c r="X2406" s="65" t="str">
        <f t="shared" si="338"/>
        <v/>
      </c>
      <c r="Y2406" s="65" t="str">
        <f t="shared" si="339"/>
        <v/>
      </c>
      <c r="Z2406" s="65" t="str">
        <f t="shared" si="340"/>
        <v/>
      </c>
      <c r="AA2406" s="65" t="str">
        <f t="shared" si="341"/>
        <v/>
      </c>
    </row>
    <row r="2407" spans="1:27" x14ac:dyDescent="0.25">
      <c r="A2407" s="40" t="str">
        <f>IF(G2407="","",1*ISERROR(VLOOKUP(G2407,G$1:G2406,1,FALSE)))</f>
        <v/>
      </c>
      <c r="B2407" s="40" t="str">
        <f>IF(A2407=0,0,IF(A2407="","",SUM(A$2:A2407)))</f>
        <v/>
      </c>
      <c r="C2407" s="41" t="str">
        <f>IF(H2407="","",1*ISERROR(VLOOKUP(H2407,H$1:H2406,1,FALSE)))</f>
        <v/>
      </c>
      <c r="D2407" s="40" t="str">
        <f>IF(C2407=0,0,IF(C2407="","",SUM(C$2:C2407)))</f>
        <v/>
      </c>
      <c r="E2407" s="41" t="str">
        <f>IF(H2407=0,0,IF(C2407="","",SUM(C$11:C2407)))</f>
        <v/>
      </c>
      <c r="F2407" s="41" t="str">
        <f>IF(H2407="","",COUNTIF(H$11:H2407,"="&amp;H2407))</f>
        <v/>
      </c>
      <c r="G2407" s="41" t="str">
        <f t="shared" si="333"/>
        <v/>
      </c>
      <c r="H2407" s="41" t="str">
        <f t="shared" si="334"/>
        <v/>
      </c>
      <c r="I2407" s="41" t="str">
        <f t="shared" si="335"/>
        <v/>
      </c>
      <c r="J2407" s="41" t="str">
        <f t="shared" si="336"/>
        <v/>
      </c>
      <c r="K2407" s="268"/>
      <c r="L2407" s="268"/>
      <c r="M2407" s="268"/>
      <c r="N2407" s="269"/>
      <c r="O2407" s="269"/>
      <c r="P2407" s="269"/>
      <c r="Q2407" s="270"/>
      <c r="R2407" s="271"/>
      <c r="S2407" s="268"/>
      <c r="T2407" s="268"/>
      <c r="U2407" s="268"/>
      <c r="V2407" s="268"/>
      <c r="W2407" s="65" t="str">
        <f t="shared" si="337"/>
        <v/>
      </c>
      <c r="X2407" s="65" t="str">
        <f t="shared" si="338"/>
        <v/>
      </c>
      <c r="Y2407" s="65" t="str">
        <f t="shared" si="339"/>
        <v/>
      </c>
      <c r="Z2407" s="65" t="str">
        <f t="shared" si="340"/>
        <v/>
      </c>
      <c r="AA2407" s="65" t="str">
        <f t="shared" si="341"/>
        <v/>
      </c>
    </row>
    <row r="2408" spans="1:27" x14ac:dyDescent="0.25">
      <c r="A2408" s="40" t="str">
        <f>IF(G2408="","",1*ISERROR(VLOOKUP(G2408,G$1:G2407,1,FALSE)))</f>
        <v/>
      </c>
      <c r="B2408" s="40" t="str">
        <f>IF(A2408=0,0,IF(A2408="","",SUM(A$2:A2408)))</f>
        <v/>
      </c>
      <c r="C2408" s="41" t="str">
        <f>IF(H2408="","",1*ISERROR(VLOOKUP(H2408,H$1:H2407,1,FALSE)))</f>
        <v/>
      </c>
      <c r="D2408" s="40" t="str">
        <f>IF(C2408=0,0,IF(C2408="","",SUM(C$2:C2408)))</f>
        <v/>
      </c>
      <c r="E2408" s="41" t="str">
        <f>IF(H2408=0,0,IF(C2408="","",SUM(C$11:C2408)))</f>
        <v/>
      </c>
      <c r="F2408" s="41" t="str">
        <f>IF(H2408="","",COUNTIF(H$11:H2408,"="&amp;H2408))</f>
        <v/>
      </c>
      <c r="G2408" s="41" t="str">
        <f t="shared" si="333"/>
        <v/>
      </c>
      <c r="H2408" s="41" t="str">
        <f t="shared" si="334"/>
        <v/>
      </c>
      <c r="I2408" s="41" t="str">
        <f t="shared" si="335"/>
        <v/>
      </c>
      <c r="J2408" s="41" t="str">
        <f t="shared" si="336"/>
        <v/>
      </c>
      <c r="K2408" s="268"/>
      <c r="L2408" s="268"/>
      <c r="M2408" s="268"/>
      <c r="N2408" s="269"/>
      <c r="O2408" s="269"/>
      <c r="P2408" s="269"/>
      <c r="Q2408" s="270"/>
      <c r="R2408" s="271"/>
      <c r="S2408" s="268"/>
      <c r="T2408" s="268"/>
      <c r="U2408" s="268"/>
      <c r="V2408" s="268"/>
      <c r="W2408" s="65" t="str">
        <f t="shared" si="337"/>
        <v/>
      </c>
      <c r="X2408" s="65" t="str">
        <f t="shared" si="338"/>
        <v/>
      </c>
      <c r="Y2408" s="65" t="str">
        <f t="shared" si="339"/>
        <v/>
      </c>
      <c r="Z2408" s="65" t="str">
        <f t="shared" si="340"/>
        <v/>
      </c>
      <c r="AA2408" s="65" t="str">
        <f t="shared" si="341"/>
        <v/>
      </c>
    </row>
    <row r="2409" spans="1:27" x14ac:dyDescent="0.25">
      <c r="A2409" s="40" t="str">
        <f>IF(G2409="","",1*ISERROR(VLOOKUP(G2409,G$1:G2408,1,FALSE)))</f>
        <v/>
      </c>
      <c r="B2409" s="40" t="str">
        <f>IF(A2409=0,0,IF(A2409="","",SUM(A$2:A2409)))</f>
        <v/>
      </c>
      <c r="C2409" s="41" t="str">
        <f>IF(H2409="","",1*ISERROR(VLOOKUP(H2409,H$1:H2408,1,FALSE)))</f>
        <v/>
      </c>
      <c r="D2409" s="40" t="str">
        <f>IF(C2409=0,0,IF(C2409="","",SUM(C$2:C2409)))</f>
        <v/>
      </c>
      <c r="E2409" s="41" t="str">
        <f>IF(H2409=0,0,IF(C2409="","",SUM(C$11:C2409)))</f>
        <v/>
      </c>
      <c r="F2409" s="41" t="str">
        <f>IF(H2409="","",COUNTIF(H$11:H2409,"="&amp;H2409))</f>
        <v/>
      </c>
      <c r="G2409" s="41" t="str">
        <f t="shared" si="333"/>
        <v/>
      </c>
      <c r="H2409" s="41" t="str">
        <f t="shared" si="334"/>
        <v/>
      </c>
      <c r="I2409" s="41" t="str">
        <f t="shared" si="335"/>
        <v/>
      </c>
      <c r="J2409" s="41" t="str">
        <f t="shared" si="336"/>
        <v/>
      </c>
      <c r="K2409" s="268"/>
      <c r="L2409" s="268"/>
      <c r="M2409" s="268"/>
      <c r="N2409" s="269"/>
      <c r="O2409" s="269"/>
      <c r="P2409" s="269"/>
      <c r="Q2409" s="270"/>
      <c r="R2409" s="271"/>
      <c r="S2409" s="268"/>
      <c r="T2409" s="268"/>
      <c r="U2409" s="268"/>
      <c r="V2409" s="268"/>
      <c r="W2409" s="65" t="str">
        <f t="shared" si="337"/>
        <v/>
      </c>
      <c r="X2409" s="65" t="str">
        <f t="shared" si="338"/>
        <v/>
      </c>
      <c r="Y2409" s="65" t="str">
        <f t="shared" si="339"/>
        <v/>
      </c>
      <c r="Z2409" s="65" t="str">
        <f t="shared" si="340"/>
        <v/>
      </c>
      <c r="AA2409" s="65" t="str">
        <f t="shared" si="341"/>
        <v/>
      </c>
    </row>
    <row r="2410" spans="1:27" x14ac:dyDescent="0.25">
      <c r="A2410" s="40" t="str">
        <f>IF(G2410="","",1*ISERROR(VLOOKUP(G2410,G$1:G2409,1,FALSE)))</f>
        <v/>
      </c>
      <c r="B2410" s="40" t="str">
        <f>IF(A2410=0,0,IF(A2410="","",SUM(A$2:A2410)))</f>
        <v/>
      </c>
      <c r="C2410" s="41" t="str">
        <f>IF(H2410="","",1*ISERROR(VLOOKUP(H2410,H$1:H2409,1,FALSE)))</f>
        <v/>
      </c>
      <c r="D2410" s="40" t="str">
        <f>IF(C2410=0,0,IF(C2410="","",SUM(C$2:C2410)))</f>
        <v/>
      </c>
      <c r="E2410" s="41" t="str">
        <f>IF(H2410=0,0,IF(C2410="","",SUM(C$11:C2410)))</f>
        <v/>
      </c>
      <c r="F2410" s="41" t="str">
        <f>IF(H2410="","",COUNTIF(H$11:H2410,"="&amp;H2410))</f>
        <v/>
      </c>
      <c r="G2410" s="41" t="str">
        <f t="shared" si="333"/>
        <v/>
      </c>
      <c r="H2410" s="41" t="str">
        <f t="shared" si="334"/>
        <v/>
      </c>
      <c r="I2410" s="41" t="str">
        <f t="shared" si="335"/>
        <v/>
      </c>
      <c r="J2410" s="41" t="str">
        <f t="shared" si="336"/>
        <v/>
      </c>
      <c r="K2410" s="268"/>
      <c r="L2410" s="268"/>
      <c r="M2410" s="268"/>
      <c r="N2410" s="269"/>
      <c r="O2410" s="269"/>
      <c r="P2410" s="269"/>
      <c r="Q2410" s="270"/>
      <c r="R2410" s="271"/>
      <c r="S2410" s="268"/>
      <c r="T2410" s="268"/>
      <c r="U2410" s="268"/>
      <c r="V2410" s="268"/>
      <c r="W2410" s="65" t="str">
        <f t="shared" si="337"/>
        <v/>
      </c>
      <c r="X2410" s="65" t="str">
        <f t="shared" si="338"/>
        <v/>
      </c>
      <c r="Y2410" s="65" t="str">
        <f t="shared" si="339"/>
        <v/>
      </c>
      <c r="Z2410" s="65" t="str">
        <f t="shared" si="340"/>
        <v/>
      </c>
      <c r="AA2410" s="65" t="str">
        <f t="shared" si="341"/>
        <v/>
      </c>
    </row>
    <row r="2411" spans="1:27" x14ac:dyDescent="0.25">
      <c r="A2411" s="40" t="str">
        <f>IF(G2411="","",1*ISERROR(VLOOKUP(G2411,G$1:G2410,1,FALSE)))</f>
        <v/>
      </c>
      <c r="B2411" s="40" t="str">
        <f>IF(A2411=0,0,IF(A2411="","",SUM(A$2:A2411)))</f>
        <v/>
      </c>
      <c r="C2411" s="41" t="str">
        <f>IF(H2411="","",1*ISERROR(VLOOKUP(H2411,H$1:H2410,1,FALSE)))</f>
        <v/>
      </c>
      <c r="D2411" s="40" t="str">
        <f>IF(C2411=0,0,IF(C2411="","",SUM(C$2:C2411)))</f>
        <v/>
      </c>
      <c r="E2411" s="41" t="str">
        <f>IF(H2411=0,0,IF(C2411="","",SUM(C$11:C2411)))</f>
        <v/>
      </c>
      <c r="F2411" s="41" t="str">
        <f>IF(H2411="","",COUNTIF(H$11:H2411,"="&amp;H2411))</f>
        <v/>
      </c>
      <c r="G2411" s="41" t="str">
        <f t="shared" si="333"/>
        <v/>
      </c>
      <c r="H2411" s="41" t="str">
        <f t="shared" si="334"/>
        <v/>
      </c>
      <c r="I2411" s="41" t="str">
        <f t="shared" si="335"/>
        <v/>
      </c>
      <c r="J2411" s="41" t="str">
        <f t="shared" si="336"/>
        <v/>
      </c>
      <c r="K2411" s="268"/>
      <c r="L2411" s="268"/>
      <c r="M2411" s="268"/>
      <c r="N2411" s="269"/>
      <c r="O2411" s="269"/>
      <c r="P2411" s="269"/>
      <c r="Q2411" s="270"/>
      <c r="R2411" s="271"/>
      <c r="S2411" s="268"/>
      <c r="T2411" s="268"/>
      <c r="U2411" s="268"/>
      <c r="V2411" s="268"/>
      <c r="W2411" s="65" t="str">
        <f t="shared" si="337"/>
        <v/>
      </c>
      <c r="X2411" s="65" t="str">
        <f t="shared" si="338"/>
        <v/>
      </c>
      <c r="Y2411" s="65" t="str">
        <f t="shared" si="339"/>
        <v/>
      </c>
      <c r="Z2411" s="65" t="str">
        <f t="shared" si="340"/>
        <v/>
      </c>
      <c r="AA2411" s="65" t="str">
        <f t="shared" si="341"/>
        <v/>
      </c>
    </row>
    <row r="2412" spans="1:27" x14ac:dyDescent="0.25">
      <c r="A2412" s="40" t="str">
        <f>IF(G2412="","",1*ISERROR(VLOOKUP(G2412,G$1:G2411,1,FALSE)))</f>
        <v/>
      </c>
      <c r="B2412" s="40" t="str">
        <f>IF(A2412=0,0,IF(A2412="","",SUM(A$2:A2412)))</f>
        <v/>
      </c>
      <c r="C2412" s="41" t="str">
        <f>IF(H2412="","",1*ISERROR(VLOOKUP(H2412,H$1:H2411,1,FALSE)))</f>
        <v/>
      </c>
      <c r="D2412" s="40" t="str">
        <f>IF(C2412=0,0,IF(C2412="","",SUM(C$2:C2412)))</f>
        <v/>
      </c>
      <c r="E2412" s="41" t="str">
        <f>IF(H2412=0,0,IF(C2412="","",SUM(C$11:C2412)))</f>
        <v/>
      </c>
      <c r="F2412" s="41" t="str">
        <f>IF(H2412="","",COUNTIF(H$11:H2412,"="&amp;H2412))</f>
        <v/>
      </c>
      <c r="G2412" s="41" t="str">
        <f t="shared" si="333"/>
        <v/>
      </c>
      <c r="H2412" s="41" t="str">
        <f t="shared" si="334"/>
        <v/>
      </c>
      <c r="I2412" s="41" t="str">
        <f t="shared" si="335"/>
        <v/>
      </c>
      <c r="J2412" s="41" t="str">
        <f t="shared" si="336"/>
        <v/>
      </c>
      <c r="K2412" s="268"/>
      <c r="L2412" s="268"/>
      <c r="M2412" s="268"/>
      <c r="N2412" s="269"/>
      <c r="O2412" s="269"/>
      <c r="P2412" s="269"/>
      <c r="Q2412" s="270"/>
      <c r="R2412" s="271"/>
      <c r="S2412" s="268"/>
      <c r="T2412" s="268"/>
      <c r="U2412" s="268"/>
      <c r="V2412" s="268"/>
      <c r="W2412" s="65" t="str">
        <f t="shared" si="337"/>
        <v/>
      </c>
      <c r="X2412" s="65" t="str">
        <f t="shared" si="338"/>
        <v/>
      </c>
      <c r="Y2412" s="65" t="str">
        <f t="shared" si="339"/>
        <v/>
      </c>
      <c r="Z2412" s="65" t="str">
        <f t="shared" si="340"/>
        <v/>
      </c>
      <c r="AA2412" s="65" t="str">
        <f t="shared" si="341"/>
        <v/>
      </c>
    </row>
    <row r="2413" spans="1:27" x14ac:dyDescent="0.25">
      <c r="A2413" s="40" t="str">
        <f>IF(G2413="","",1*ISERROR(VLOOKUP(G2413,G$1:G2412,1,FALSE)))</f>
        <v/>
      </c>
      <c r="B2413" s="40" t="str">
        <f>IF(A2413=0,0,IF(A2413="","",SUM(A$2:A2413)))</f>
        <v/>
      </c>
      <c r="C2413" s="41" t="str">
        <f>IF(H2413="","",1*ISERROR(VLOOKUP(H2413,H$1:H2412,1,FALSE)))</f>
        <v/>
      </c>
      <c r="D2413" s="40" t="str">
        <f>IF(C2413=0,0,IF(C2413="","",SUM(C$2:C2413)))</f>
        <v/>
      </c>
      <c r="E2413" s="41" t="str">
        <f>IF(H2413=0,0,IF(C2413="","",SUM(C$11:C2413)))</f>
        <v/>
      </c>
      <c r="F2413" s="41" t="str">
        <f>IF(H2413="","",COUNTIF(H$11:H2413,"="&amp;H2413))</f>
        <v/>
      </c>
      <c r="G2413" s="41" t="str">
        <f t="shared" si="333"/>
        <v/>
      </c>
      <c r="H2413" s="41" t="str">
        <f t="shared" si="334"/>
        <v/>
      </c>
      <c r="I2413" s="41" t="str">
        <f t="shared" si="335"/>
        <v/>
      </c>
      <c r="J2413" s="41" t="str">
        <f t="shared" si="336"/>
        <v/>
      </c>
      <c r="K2413" s="268"/>
      <c r="L2413" s="268"/>
      <c r="M2413" s="268"/>
      <c r="N2413" s="269"/>
      <c r="O2413" s="269"/>
      <c r="P2413" s="269"/>
      <c r="Q2413" s="270"/>
      <c r="R2413" s="271"/>
      <c r="S2413" s="268"/>
      <c r="T2413" s="268"/>
      <c r="U2413" s="268"/>
      <c r="V2413" s="268"/>
      <c r="W2413" s="65" t="str">
        <f t="shared" si="337"/>
        <v/>
      </c>
      <c r="X2413" s="65" t="str">
        <f t="shared" si="338"/>
        <v/>
      </c>
      <c r="Y2413" s="65" t="str">
        <f t="shared" si="339"/>
        <v/>
      </c>
      <c r="Z2413" s="65" t="str">
        <f t="shared" si="340"/>
        <v/>
      </c>
      <c r="AA2413" s="65" t="str">
        <f t="shared" si="341"/>
        <v/>
      </c>
    </row>
    <row r="2414" spans="1:27" x14ac:dyDescent="0.25">
      <c r="A2414" s="40" t="str">
        <f>IF(G2414="","",1*ISERROR(VLOOKUP(G2414,G$1:G2413,1,FALSE)))</f>
        <v/>
      </c>
      <c r="B2414" s="40" t="str">
        <f>IF(A2414=0,0,IF(A2414="","",SUM(A$2:A2414)))</f>
        <v/>
      </c>
      <c r="C2414" s="41" t="str">
        <f>IF(H2414="","",1*ISERROR(VLOOKUP(H2414,H$1:H2413,1,FALSE)))</f>
        <v/>
      </c>
      <c r="D2414" s="40" t="str">
        <f>IF(C2414=0,0,IF(C2414="","",SUM(C$2:C2414)))</f>
        <v/>
      </c>
      <c r="E2414" s="41" t="str">
        <f>IF(H2414=0,0,IF(C2414="","",SUM(C$11:C2414)))</f>
        <v/>
      </c>
      <c r="F2414" s="41" t="str">
        <f>IF(H2414="","",COUNTIF(H$11:H2414,"="&amp;H2414))</f>
        <v/>
      </c>
      <c r="G2414" s="41" t="str">
        <f t="shared" si="333"/>
        <v/>
      </c>
      <c r="H2414" s="41" t="str">
        <f t="shared" si="334"/>
        <v/>
      </c>
      <c r="I2414" s="41" t="str">
        <f t="shared" si="335"/>
        <v/>
      </c>
      <c r="J2414" s="41" t="str">
        <f t="shared" si="336"/>
        <v/>
      </c>
      <c r="K2414" s="268"/>
      <c r="L2414" s="268"/>
      <c r="M2414" s="268"/>
      <c r="N2414" s="269"/>
      <c r="O2414" s="269"/>
      <c r="P2414" s="269"/>
      <c r="Q2414" s="270"/>
      <c r="R2414" s="271"/>
      <c r="S2414" s="268"/>
      <c r="T2414" s="268"/>
      <c r="U2414" s="268"/>
      <c r="V2414" s="268"/>
      <c r="W2414" s="65" t="str">
        <f t="shared" si="337"/>
        <v/>
      </c>
      <c r="X2414" s="65" t="str">
        <f t="shared" si="338"/>
        <v/>
      </c>
      <c r="Y2414" s="65" t="str">
        <f t="shared" si="339"/>
        <v/>
      </c>
      <c r="Z2414" s="65" t="str">
        <f t="shared" si="340"/>
        <v/>
      </c>
      <c r="AA2414" s="65" t="str">
        <f t="shared" si="341"/>
        <v/>
      </c>
    </row>
    <row r="2415" spans="1:27" x14ac:dyDescent="0.25">
      <c r="A2415" s="40" t="str">
        <f>IF(G2415="","",1*ISERROR(VLOOKUP(G2415,G$1:G2414,1,FALSE)))</f>
        <v/>
      </c>
      <c r="B2415" s="40" t="str">
        <f>IF(A2415=0,0,IF(A2415="","",SUM(A$2:A2415)))</f>
        <v/>
      </c>
      <c r="C2415" s="41" t="str">
        <f>IF(H2415="","",1*ISERROR(VLOOKUP(H2415,H$1:H2414,1,FALSE)))</f>
        <v/>
      </c>
      <c r="D2415" s="40" t="str">
        <f>IF(C2415=0,0,IF(C2415="","",SUM(C$2:C2415)))</f>
        <v/>
      </c>
      <c r="E2415" s="41" t="str">
        <f>IF(H2415=0,0,IF(C2415="","",SUM(C$11:C2415)))</f>
        <v/>
      </c>
      <c r="F2415" s="41" t="str">
        <f>IF(H2415="","",COUNTIF(H$11:H2415,"="&amp;H2415))</f>
        <v/>
      </c>
      <c r="G2415" s="41" t="str">
        <f t="shared" si="333"/>
        <v/>
      </c>
      <c r="H2415" s="41" t="str">
        <f t="shared" si="334"/>
        <v/>
      </c>
      <c r="I2415" s="41" t="str">
        <f t="shared" si="335"/>
        <v/>
      </c>
      <c r="J2415" s="41" t="str">
        <f t="shared" si="336"/>
        <v/>
      </c>
      <c r="K2415" s="268"/>
      <c r="L2415" s="268"/>
      <c r="M2415" s="268"/>
      <c r="N2415" s="269"/>
      <c r="O2415" s="269"/>
      <c r="P2415" s="269"/>
      <c r="Q2415" s="270"/>
      <c r="R2415" s="271"/>
      <c r="S2415" s="268"/>
      <c r="T2415" s="268"/>
      <c r="U2415" s="268"/>
      <c r="V2415" s="268"/>
      <c r="W2415" s="65" t="str">
        <f t="shared" si="337"/>
        <v/>
      </c>
      <c r="X2415" s="65" t="str">
        <f t="shared" si="338"/>
        <v/>
      </c>
      <c r="Y2415" s="65" t="str">
        <f t="shared" si="339"/>
        <v/>
      </c>
      <c r="Z2415" s="65" t="str">
        <f t="shared" si="340"/>
        <v/>
      </c>
      <c r="AA2415" s="65" t="str">
        <f t="shared" si="341"/>
        <v/>
      </c>
    </row>
    <row r="2416" spans="1:27" x14ac:dyDescent="0.25">
      <c r="A2416" s="40" t="str">
        <f>IF(G2416="","",1*ISERROR(VLOOKUP(G2416,G$1:G2415,1,FALSE)))</f>
        <v/>
      </c>
      <c r="B2416" s="40" t="str">
        <f>IF(A2416=0,0,IF(A2416="","",SUM(A$2:A2416)))</f>
        <v/>
      </c>
      <c r="C2416" s="41" t="str">
        <f>IF(H2416="","",1*ISERROR(VLOOKUP(H2416,H$1:H2415,1,FALSE)))</f>
        <v/>
      </c>
      <c r="D2416" s="40" t="str">
        <f>IF(C2416=0,0,IF(C2416="","",SUM(C$2:C2416)))</f>
        <v/>
      </c>
      <c r="E2416" s="41" t="str">
        <f>IF(H2416=0,0,IF(C2416="","",SUM(C$11:C2416)))</f>
        <v/>
      </c>
      <c r="F2416" s="41" t="str">
        <f>IF(H2416="","",COUNTIF(H$11:H2416,"="&amp;H2416))</f>
        <v/>
      </c>
      <c r="G2416" s="41" t="str">
        <f t="shared" si="333"/>
        <v/>
      </c>
      <c r="H2416" s="41" t="str">
        <f t="shared" si="334"/>
        <v/>
      </c>
      <c r="I2416" s="41" t="str">
        <f t="shared" si="335"/>
        <v/>
      </c>
      <c r="J2416" s="41" t="str">
        <f t="shared" si="336"/>
        <v/>
      </c>
      <c r="K2416" s="268"/>
      <c r="L2416" s="268"/>
      <c r="M2416" s="268"/>
      <c r="N2416" s="269"/>
      <c r="O2416" s="269"/>
      <c r="P2416" s="269"/>
      <c r="Q2416" s="270"/>
      <c r="R2416" s="271"/>
      <c r="S2416" s="268"/>
      <c r="T2416" s="268"/>
      <c r="U2416" s="268"/>
      <c r="V2416" s="268"/>
      <c r="W2416" s="65" t="str">
        <f t="shared" si="337"/>
        <v/>
      </c>
      <c r="X2416" s="65" t="str">
        <f t="shared" si="338"/>
        <v/>
      </c>
      <c r="Y2416" s="65" t="str">
        <f t="shared" si="339"/>
        <v/>
      </c>
      <c r="Z2416" s="65" t="str">
        <f t="shared" si="340"/>
        <v/>
      </c>
      <c r="AA2416" s="65" t="str">
        <f t="shared" si="341"/>
        <v/>
      </c>
    </row>
    <row r="2417" spans="1:27" x14ac:dyDescent="0.25">
      <c r="A2417" s="40" t="str">
        <f>IF(G2417="","",1*ISERROR(VLOOKUP(G2417,G$1:G2416,1,FALSE)))</f>
        <v/>
      </c>
      <c r="B2417" s="40" t="str">
        <f>IF(A2417=0,0,IF(A2417="","",SUM(A$2:A2417)))</f>
        <v/>
      </c>
      <c r="C2417" s="41" t="str">
        <f>IF(H2417="","",1*ISERROR(VLOOKUP(H2417,H$1:H2416,1,FALSE)))</f>
        <v/>
      </c>
      <c r="D2417" s="40" t="str">
        <f>IF(C2417=0,0,IF(C2417="","",SUM(C$2:C2417)))</f>
        <v/>
      </c>
      <c r="E2417" s="41" t="str">
        <f>IF(H2417=0,0,IF(C2417="","",SUM(C$11:C2417)))</f>
        <v/>
      </c>
      <c r="F2417" s="41" t="str">
        <f>IF(H2417="","",COUNTIF(H$11:H2417,"="&amp;H2417))</f>
        <v/>
      </c>
      <c r="G2417" s="41" t="str">
        <f t="shared" si="333"/>
        <v/>
      </c>
      <c r="H2417" s="41" t="str">
        <f t="shared" si="334"/>
        <v/>
      </c>
      <c r="I2417" s="41" t="str">
        <f t="shared" si="335"/>
        <v/>
      </c>
      <c r="J2417" s="41" t="str">
        <f t="shared" si="336"/>
        <v/>
      </c>
      <c r="K2417" s="268"/>
      <c r="L2417" s="268"/>
      <c r="M2417" s="268"/>
      <c r="N2417" s="269"/>
      <c r="O2417" s="269"/>
      <c r="P2417" s="269"/>
      <c r="Q2417" s="270"/>
      <c r="R2417" s="271"/>
      <c r="S2417" s="268"/>
      <c r="T2417" s="268"/>
      <c r="U2417" s="268"/>
      <c r="V2417" s="268"/>
      <c r="W2417" s="65" t="str">
        <f t="shared" si="337"/>
        <v/>
      </c>
      <c r="X2417" s="65" t="str">
        <f t="shared" si="338"/>
        <v/>
      </c>
      <c r="Y2417" s="65" t="str">
        <f t="shared" si="339"/>
        <v/>
      </c>
      <c r="Z2417" s="65" t="str">
        <f t="shared" si="340"/>
        <v/>
      </c>
      <c r="AA2417" s="65" t="str">
        <f t="shared" si="341"/>
        <v/>
      </c>
    </row>
    <row r="2418" spans="1:27" x14ac:dyDescent="0.25">
      <c r="A2418" s="40" t="str">
        <f>IF(G2418="","",1*ISERROR(VLOOKUP(G2418,G$1:G2417,1,FALSE)))</f>
        <v/>
      </c>
      <c r="B2418" s="40" t="str">
        <f>IF(A2418=0,0,IF(A2418="","",SUM(A$2:A2418)))</f>
        <v/>
      </c>
      <c r="C2418" s="41" t="str">
        <f>IF(H2418="","",1*ISERROR(VLOOKUP(H2418,H$1:H2417,1,FALSE)))</f>
        <v/>
      </c>
      <c r="D2418" s="40" t="str">
        <f>IF(C2418=0,0,IF(C2418="","",SUM(C$2:C2418)))</f>
        <v/>
      </c>
      <c r="E2418" s="41" t="str">
        <f>IF(H2418=0,0,IF(C2418="","",SUM(C$11:C2418)))</f>
        <v/>
      </c>
      <c r="F2418" s="41" t="str">
        <f>IF(H2418="","",COUNTIF(H$11:H2418,"="&amp;H2418))</f>
        <v/>
      </c>
      <c r="G2418" s="41" t="str">
        <f t="shared" si="333"/>
        <v/>
      </c>
      <c r="H2418" s="41" t="str">
        <f t="shared" si="334"/>
        <v/>
      </c>
      <c r="I2418" s="41" t="str">
        <f t="shared" si="335"/>
        <v/>
      </c>
      <c r="J2418" s="41" t="str">
        <f t="shared" si="336"/>
        <v/>
      </c>
      <c r="K2418" s="268"/>
      <c r="L2418" s="268"/>
      <c r="M2418" s="268"/>
      <c r="N2418" s="269"/>
      <c r="O2418" s="269"/>
      <c r="P2418" s="269"/>
      <c r="Q2418" s="270"/>
      <c r="R2418" s="271"/>
      <c r="S2418" s="268"/>
      <c r="T2418" s="268"/>
      <c r="U2418" s="268"/>
      <c r="V2418" s="268"/>
      <c r="W2418" s="65" t="str">
        <f t="shared" si="337"/>
        <v/>
      </c>
      <c r="X2418" s="65" t="str">
        <f t="shared" si="338"/>
        <v/>
      </c>
      <c r="Y2418" s="65" t="str">
        <f t="shared" si="339"/>
        <v/>
      </c>
      <c r="Z2418" s="65" t="str">
        <f t="shared" si="340"/>
        <v/>
      </c>
      <c r="AA2418" s="65" t="str">
        <f t="shared" si="341"/>
        <v/>
      </c>
    </row>
    <row r="2419" spans="1:27" x14ac:dyDescent="0.25">
      <c r="A2419" s="40" t="str">
        <f>IF(G2419="","",1*ISERROR(VLOOKUP(G2419,G$1:G2418,1,FALSE)))</f>
        <v/>
      </c>
      <c r="B2419" s="40" t="str">
        <f>IF(A2419=0,0,IF(A2419="","",SUM(A$2:A2419)))</f>
        <v/>
      </c>
      <c r="C2419" s="41" t="str">
        <f>IF(H2419="","",1*ISERROR(VLOOKUP(H2419,H$1:H2418,1,FALSE)))</f>
        <v/>
      </c>
      <c r="D2419" s="40" t="str">
        <f>IF(C2419=0,0,IF(C2419="","",SUM(C$2:C2419)))</f>
        <v/>
      </c>
      <c r="E2419" s="41" t="str">
        <f>IF(H2419=0,0,IF(C2419="","",SUM(C$11:C2419)))</f>
        <v/>
      </c>
      <c r="F2419" s="41" t="str">
        <f>IF(H2419="","",COUNTIF(H$11:H2419,"="&amp;H2419))</f>
        <v/>
      </c>
      <c r="G2419" s="41" t="str">
        <f t="shared" si="333"/>
        <v/>
      </c>
      <c r="H2419" s="41" t="str">
        <f t="shared" si="334"/>
        <v/>
      </c>
      <c r="I2419" s="41" t="str">
        <f t="shared" si="335"/>
        <v/>
      </c>
      <c r="J2419" s="41" t="str">
        <f t="shared" si="336"/>
        <v/>
      </c>
      <c r="K2419" s="268"/>
      <c r="L2419" s="268"/>
      <c r="M2419" s="268"/>
      <c r="N2419" s="269"/>
      <c r="O2419" s="269"/>
      <c r="P2419" s="269"/>
      <c r="Q2419" s="270"/>
      <c r="R2419" s="271"/>
      <c r="S2419" s="268"/>
      <c r="T2419" s="268"/>
      <c r="U2419" s="268"/>
      <c r="V2419" s="268"/>
      <c r="W2419" s="65" t="str">
        <f t="shared" si="337"/>
        <v/>
      </c>
      <c r="X2419" s="65" t="str">
        <f t="shared" si="338"/>
        <v/>
      </c>
      <c r="Y2419" s="65" t="str">
        <f t="shared" si="339"/>
        <v/>
      </c>
      <c r="Z2419" s="65" t="str">
        <f t="shared" si="340"/>
        <v/>
      </c>
      <c r="AA2419" s="65" t="str">
        <f t="shared" si="341"/>
        <v/>
      </c>
    </row>
    <row r="2420" spans="1:27" x14ac:dyDescent="0.25">
      <c r="A2420" s="40" t="str">
        <f>IF(G2420="","",1*ISERROR(VLOOKUP(G2420,G$1:G2419,1,FALSE)))</f>
        <v/>
      </c>
      <c r="B2420" s="40" t="str">
        <f>IF(A2420=0,0,IF(A2420="","",SUM(A$2:A2420)))</f>
        <v/>
      </c>
      <c r="C2420" s="41" t="str">
        <f>IF(H2420="","",1*ISERROR(VLOOKUP(H2420,H$1:H2419,1,FALSE)))</f>
        <v/>
      </c>
      <c r="D2420" s="40" t="str">
        <f>IF(C2420=0,0,IF(C2420="","",SUM(C$2:C2420)))</f>
        <v/>
      </c>
      <c r="E2420" s="41" t="str">
        <f>IF(H2420=0,0,IF(C2420="","",SUM(C$11:C2420)))</f>
        <v/>
      </c>
      <c r="F2420" s="41" t="str">
        <f>IF(H2420="","",COUNTIF(H$11:H2420,"="&amp;H2420))</f>
        <v/>
      </c>
      <c r="G2420" s="41" t="str">
        <f t="shared" si="333"/>
        <v/>
      </c>
      <c r="H2420" s="41" t="str">
        <f t="shared" si="334"/>
        <v/>
      </c>
      <c r="I2420" s="41" t="str">
        <f t="shared" si="335"/>
        <v/>
      </c>
      <c r="J2420" s="41" t="str">
        <f t="shared" si="336"/>
        <v/>
      </c>
      <c r="K2420" s="268"/>
      <c r="L2420" s="268"/>
      <c r="M2420" s="268"/>
      <c r="N2420" s="269"/>
      <c r="O2420" s="269"/>
      <c r="P2420" s="269"/>
      <c r="Q2420" s="270"/>
      <c r="R2420" s="271"/>
      <c r="S2420" s="268"/>
      <c r="T2420" s="268"/>
      <c r="U2420" s="268"/>
      <c r="V2420" s="268"/>
      <c r="W2420" s="65" t="str">
        <f t="shared" si="337"/>
        <v/>
      </c>
      <c r="X2420" s="65" t="str">
        <f t="shared" si="338"/>
        <v/>
      </c>
      <c r="Y2420" s="65" t="str">
        <f t="shared" si="339"/>
        <v/>
      </c>
      <c r="Z2420" s="65" t="str">
        <f t="shared" si="340"/>
        <v/>
      </c>
      <c r="AA2420" s="65" t="str">
        <f t="shared" si="341"/>
        <v/>
      </c>
    </row>
    <row r="2421" spans="1:27" x14ac:dyDescent="0.25">
      <c r="A2421" s="40" t="str">
        <f>IF(G2421="","",1*ISERROR(VLOOKUP(G2421,G$1:G2420,1,FALSE)))</f>
        <v/>
      </c>
      <c r="B2421" s="40" t="str">
        <f>IF(A2421=0,0,IF(A2421="","",SUM(A$2:A2421)))</f>
        <v/>
      </c>
      <c r="C2421" s="41" t="str">
        <f>IF(H2421="","",1*ISERROR(VLOOKUP(H2421,H$1:H2420,1,FALSE)))</f>
        <v/>
      </c>
      <c r="D2421" s="40" t="str">
        <f>IF(C2421=0,0,IF(C2421="","",SUM(C$2:C2421)))</f>
        <v/>
      </c>
      <c r="E2421" s="41" t="str">
        <f>IF(H2421=0,0,IF(C2421="","",SUM(C$11:C2421)))</f>
        <v/>
      </c>
      <c r="F2421" s="41" t="str">
        <f>IF(H2421="","",COUNTIF(H$11:H2421,"="&amp;H2421))</f>
        <v/>
      </c>
      <c r="G2421" s="41" t="str">
        <f t="shared" si="333"/>
        <v/>
      </c>
      <c r="H2421" s="41" t="str">
        <f t="shared" si="334"/>
        <v/>
      </c>
      <c r="I2421" s="41" t="str">
        <f t="shared" si="335"/>
        <v/>
      </c>
      <c r="J2421" s="41" t="str">
        <f t="shared" si="336"/>
        <v/>
      </c>
      <c r="K2421" s="268"/>
      <c r="L2421" s="268"/>
      <c r="M2421" s="268"/>
      <c r="N2421" s="269"/>
      <c r="O2421" s="269"/>
      <c r="P2421" s="269"/>
      <c r="Q2421" s="270"/>
      <c r="R2421" s="271"/>
      <c r="S2421" s="268"/>
      <c r="T2421" s="268"/>
      <c r="U2421" s="268"/>
      <c r="V2421" s="268"/>
      <c r="W2421" s="65" t="str">
        <f t="shared" si="337"/>
        <v/>
      </c>
      <c r="X2421" s="65" t="str">
        <f t="shared" si="338"/>
        <v/>
      </c>
      <c r="Y2421" s="65" t="str">
        <f t="shared" si="339"/>
        <v/>
      </c>
      <c r="Z2421" s="65" t="str">
        <f t="shared" si="340"/>
        <v/>
      </c>
      <c r="AA2421" s="65" t="str">
        <f t="shared" si="341"/>
        <v/>
      </c>
    </row>
    <row r="2422" spans="1:27" x14ac:dyDescent="0.25">
      <c r="A2422" s="40" t="str">
        <f>IF(G2422="","",1*ISERROR(VLOOKUP(G2422,G$1:G2421,1,FALSE)))</f>
        <v/>
      </c>
      <c r="B2422" s="40" t="str">
        <f>IF(A2422=0,0,IF(A2422="","",SUM(A$2:A2422)))</f>
        <v/>
      </c>
      <c r="C2422" s="41" t="str">
        <f>IF(H2422="","",1*ISERROR(VLOOKUP(H2422,H$1:H2421,1,FALSE)))</f>
        <v/>
      </c>
      <c r="D2422" s="40" t="str">
        <f>IF(C2422=0,0,IF(C2422="","",SUM(C$2:C2422)))</f>
        <v/>
      </c>
      <c r="E2422" s="41" t="str">
        <f>IF(H2422=0,0,IF(C2422="","",SUM(C$11:C2422)))</f>
        <v/>
      </c>
      <c r="F2422" s="41" t="str">
        <f>IF(H2422="","",COUNTIF(H$11:H2422,"="&amp;H2422))</f>
        <v/>
      </c>
      <c r="G2422" s="41" t="str">
        <f t="shared" si="333"/>
        <v/>
      </c>
      <c r="H2422" s="41" t="str">
        <f t="shared" si="334"/>
        <v/>
      </c>
      <c r="I2422" s="41" t="str">
        <f t="shared" si="335"/>
        <v/>
      </c>
      <c r="J2422" s="41" t="str">
        <f t="shared" si="336"/>
        <v/>
      </c>
      <c r="K2422" s="268"/>
      <c r="L2422" s="268"/>
      <c r="M2422" s="268"/>
      <c r="N2422" s="269"/>
      <c r="O2422" s="269"/>
      <c r="P2422" s="269"/>
      <c r="Q2422" s="270"/>
      <c r="R2422" s="271"/>
      <c r="S2422" s="268"/>
      <c r="T2422" s="268"/>
      <c r="U2422" s="268"/>
      <c r="V2422" s="268"/>
      <c r="W2422" s="65" t="str">
        <f t="shared" si="337"/>
        <v/>
      </c>
      <c r="X2422" s="65" t="str">
        <f t="shared" si="338"/>
        <v/>
      </c>
      <c r="Y2422" s="65" t="str">
        <f t="shared" si="339"/>
        <v/>
      </c>
      <c r="Z2422" s="65" t="str">
        <f t="shared" si="340"/>
        <v/>
      </c>
      <c r="AA2422" s="65" t="str">
        <f t="shared" si="341"/>
        <v/>
      </c>
    </row>
    <row r="2423" spans="1:27" x14ac:dyDescent="0.25">
      <c r="A2423" s="40" t="str">
        <f>IF(G2423="","",1*ISERROR(VLOOKUP(G2423,G$1:G2422,1,FALSE)))</f>
        <v/>
      </c>
      <c r="B2423" s="40" t="str">
        <f>IF(A2423=0,0,IF(A2423="","",SUM(A$2:A2423)))</f>
        <v/>
      </c>
      <c r="C2423" s="41" t="str">
        <f>IF(H2423="","",1*ISERROR(VLOOKUP(H2423,H$1:H2422,1,FALSE)))</f>
        <v/>
      </c>
      <c r="D2423" s="40" t="str">
        <f>IF(C2423=0,0,IF(C2423="","",SUM(C$2:C2423)))</f>
        <v/>
      </c>
      <c r="E2423" s="41" t="str">
        <f>IF(H2423=0,0,IF(C2423="","",SUM(C$11:C2423)))</f>
        <v/>
      </c>
      <c r="F2423" s="41" t="str">
        <f>IF(H2423="","",COUNTIF(H$11:H2423,"="&amp;H2423))</f>
        <v/>
      </c>
      <c r="G2423" s="41" t="str">
        <f t="shared" si="333"/>
        <v/>
      </c>
      <c r="H2423" s="41" t="str">
        <f t="shared" si="334"/>
        <v/>
      </c>
      <c r="I2423" s="41" t="str">
        <f t="shared" si="335"/>
        <v/>
      </c>
      <c r="J2423" s="41" t="str">
        <f t="shared" si="336"/>
        <v/>
      </c>
      <c r="K2423" s="268"/>
      <c r="L2423" s="268"/>
      <c r="M2423" s="268"/>
      <c r="N2423" s="269"/>
      <c r="O2423" s="269"/>
      <c r="P2423" s="269"/>
      <c r="Q2423" s="270"/>
      <c r="R2423" s="271"/>
      <c r="S2423" s="268"/>
      <c r="T2423" s="268"/>
      <c r="U2423" s="268"/>
      <c r="V2423" s="268"/>
      <c r="W2423" s="65" t="str">
        <f t="shared" si="337"/>
        <v/>
      </c>
      <c r="X2423" s="65" t="str">
        <f t="shared" si="338"/>
        <v/>
      </c>
      <c r="Y2423" s="65" t="str">
        <f t="shared" si="339"/>
        <v/>
      </c>
      <c r="Z2423" s="65" t="str">
        <f t="shared" si="340"/>
        <v/>
      </c>
      <c r="AA2423" s="65" t="str">
        <f t="shared" si="341"/>
        <v/>
      </c>
    </row>
    <row r="2424" spans="1:27" x14ac:dyDescent="0.25">
      <c r="A2424" s="40" t="str">
        <f>IF(G2424="","",1*ISERROR(VLOOKUP(G2424,G$1:G2423,1,FALSE)))</f>
        <v/>
      </c>
      <c r="B2424" s="40" t="str">
        <f>IF(A2424=0,0,IF(A2424="","",SUM(A$2:A2424)))</f>
        <v/>
      </c>
      <c r="C2424" s="41" t="str">
        <f>IF(H2424="","",1*ISERROR(VLOOKUP(H2424,H$1:H2423,1,FALSE)))</f>
        <v/>
      </c>
      <c r="D2424" s="40" t="str">
        <f>IF(C2424=0,0,IF(C2424="","",SUM(C$2:C2424)))</f>
        <v/>
      </c>
      <c r="E2424" s="41" t="str">
        <f>IF(H2424=0,0,IF(C2424="","",SUM(C$11:C2424)))</f>
        <v/>
      </c>
      <c r="F2424" s="41" t="str">
        <f>IF(H2424="","",COUNTIF(H$11:H2424,"="&amp;H2424))</f>
        <v/>
      </c>
      <c r="G2424" s="41" t="str">
        <f t="shared" si="333"/>
        <v/>
      </c>
      <c r="H2424" s="41" t="str">
        <f t="shared" si="334"/>
        <v/>
      </c>
      <c r="I2424" s="41" t="str">
        <f t="shared" si="335"/>
        <v/>
      </c>
      <c r="J2424" s="41" t="str">
        <f t="shared" si="336"/>
        <v/>
      </c>
      <c r="K2424" s="268"/>
      <c r="L2424" s="268"/>
      <c r="M2424" s="268"/>
      <c r="N2424" s="269"/>
      <c r="O2424" s="269"/>
      <c r="P2424" s="269"/>
      <c r="Q2424" s="270"/>
      <c r="R2424" s="271"/>
      <c r="S2424" s="268"/>
      <c r="T2424" s="268"/>
      <c r="U2424" s="268"/>
      <c r="V2424" s="268"/>
      <c r="W2424" s="65" t="str">
        <f t="shared" si="337"/>
        <v/>
      </c>
      <c r="X2424" s="65" t="str">
        <f t="shared" si="338"/>
        <v/>
      </c>
      <c r="Y2424" s="65" t="str">
        <f t="shared" si="339"/>
        <v/>
      </c>
      <c r="Z2424" s="65" t="str">
        <f t="shared" si="340"/>
        <v/>
      </c>
      <c r="AA2424" s="65" t="str">
        <f t="shared" si="341"/>
        <v/>
      </c>
    </row>
    <row r="2425" spans="1:27" x14ac:dyDescent="0.25">
      <c r="A2425" s="40" t="str">
        <f>IF(G2425="","",1*ISERROR(VLOOKUP(G2425,G$1:G2424,1,FALSE)))</f>
        <v/>
      </c>
      <c r="B2425" s="40" t="str">
        <f>IF(A2425=0,0,IF(A2425="","",SUM(A$2:A2425)))</f>
        <v/>
      </c>
      <c r="C2425" s="41" t="str">
        <f>IF(H2425="","",1*ISERROR(VLOOKUP(H2425,H$1:H2424,1,FALSE)))</f>
        <v/>
      </c>
      <c r="D2425" s="40" t="str">
        <f>IF(C2425=0,0,IF(C2425="","",SUM(C$2:C2425)))</f>
        <v/>
      </c>
      <c r="E2425" s="41" t="str">
        <f>IF(H2425=0,0,IF(C2425="","",SUM(C$11:C2425)))</f>
        <v/>
      </c>
      <c r="F2425" s="41" t="str">
        <f>IF(H2425="","",COUNTIF(H$11:H2425,"="&amp;H2425))</f>
        <v/>
      </c>
      <c r="G2425" s="41" t="str">
        <f t="shared" si="333"/>
        <v/>
      </c>
      <c r="H2425" s="41" t="str">
        <f t="shared" si="334"/>
        <v/>
      </c>
      <c r="I2425" s="41" t="str">
        <f t="shared" si="335"/>
        <v/>
      </c>
      <c r="J2425" s="41" t="str">
        <f t="shared" si="336"/>
        <v/>
      </c>
      <c r="K2425" s="268"/>
      <c r="L2425" s="268"/>
      <c r="M2425" s="268"/>
      <c r="N2425" s="269"/>
      <c r="O2425" s="269"/>
      <c r="P2425" s="269"/>
      <c r="Q2425" s="270"/>
      <c r="R2425" s="271"/>
      <c r="S2425" s="268"/>
      <c r="T2425" s="268"/>
      <c r="U2425" s="268"/>
      <c r="V2425" s="268"/>
      <c r="W2425" s="65" t="str">
        <f t="shared" si="337"/>
        <v/>
      </c>
      <c r="X2425" s="65" t="str">
        <f t="shared" si="338"/>
        <v/>
      </c>
      <c r="Y2425" s="65" t="str">
        <f t="shared" si="339"/>
        <v/>
      </c>
      <c r="Z2425" s="65" t="str">
        <f t="shared" si="340"/>
        <v/>
      </c>
      <c r="AA2425" s="65" t="str">
        <f t="shared" si="341"/>
        <v/>
      </c>
    </row>
    <row r="2426" spans="1:27" x14ac:dyDescent="0.25">
      <c r="A2426" s="40" t="str">
        <f>IF(G2426="","",1*ISERROR(VLOOKUP(G2426,G$1:G2425,1,FALSE)))</f>
        <v/>
      </c>
      <c r="B2426" s="40" t="str">
        <f>IF(A2426=0,0,IF(A2426="","",SUM(A$2:A2426)))</f>
        <v/>
      </c>
      <c r="C2426" s="41" t="str">
        <f>IF(H2426="","",1*ISERROR(VLOOKUP(H2426,H$1:H2425,1,FALSE)))</f>
        <v/>
      </c>
      <c r="D2426" s="40" t="str">
        <f>IF(C2426=0,0,IF(C2426="","",SUM(C$2:C2426)))</f>
        <v/>
      </c>
      <c r="E2426" s="41" t="str">
        <f>IF(H2426=0,0,IF(C2426="","",SUM(C$11:C2426)))</f>
        <v/>
      </c>
      <c r="F2426" s="41" t="str">
        <f>IF(H2426="","",COUNTIF(H$11:H2426,"="&amp;H2426))</f>
        <v/>
      </c>
      <c r="G2426" s="41" t="str">
        <f t="shared" si="333"/>
        <v/>
      </c>
      <c r="H2426" s="41" t="str">
        <f t="shared" si="334"/>
        <v/>
      </c>
      <c r="I2426" s="41" t="str">
        <f t="shared" si="335"/>
        <v/>
      </c>
      <c r="J2426" s="41" t="str">
        <f t="shared" si="336"/>
        <v/>
      </c>
      <c r="K2426" s="268"/>
      <c r="L2426" s="268"/>
      <c r="M2426" s="268"/>
      <c r="N2426" s="269"/>
      <c r="O2426" s="269"/>
      <c r="P2426" s="269"/>
      <c r="Q2426" s="270"/>
      <c r="R2426" s="271"/>
      <c r="S2426" s="268"/>
      <c r="T2426" s="268"/>
      <c r="U2426" s="268"/>
      <c r="V2426" s="268"/>
      <c r="W2426" s="65" t="str">
        <f t="shared" si="337"/>
        <v/>
      </c>
      <c r="X2426" s="65" t="str">
        <f t="shared" si="338"/>
        <v/>
      </c>
      <c r="Y2426" s="65" t="str">
        <f t="shared" si="339"/>
        <v/>
      </c>
      <c r="Z2426" s="65" t="str">
        <f t="shared" si="340"/>
        <v/>
      </c>
      <c r="AA2426" s="65" t="str">
        <f t="shared" si="341"/>
        <v/>
      </c>
    </row>
    <row r="2427" spans="1:27" x14ac:dyDescent="0.25">
      <c r="A2427" s="40" t="str">
        <f>IF(G2427="","",1*ISERROR(VLOOKUP(G2427,G$1:G2426,1,FALSE)))</f>
        <v/>
      </c>
      <c r="B2427" s="40" t="str">
        <f>IF(A2427=0,0,IF(A2427="","",SUM(A$2:A2427)))</f>
        <v/>
      </c>
      <c r="C2427" s="41" t="str">
        <f>IF(H2427="","",1*ISERROR(VLOOKUP(H2427,H$1:H2426,1,FALSE)))</f>
        <v/>
      </c>
      <c r="D2427" s="40" t="str">
        <f>IF(C2427=0,0,IF(C2427="","",SUM(C$2:C2427)))</f>
        <v/>
      </c>
      <c r="E2427" s="41" t="str">
        <f>IF(H2427=0,0,IF(C2427="","",SUM(C$11:C2427)))</f>
        <v/>
      </c>
      <c r="F2427" s="41" t="str">
        <f>IF(H2427="","",COUNTIF(H$11:H2427,"="&amp;H2427))</f>
        <v/>
      </c>
      <c r="G2427" s="41" t="str">
        <f t="shared" si="333"/>
        <v/>
      </c>
      <c r="H2427" s="41" t="str">
        <f t="shared" si="334"/>
        <v/>
      </c>
      <c r="I2427" s="41" t="str">
        <f t="shared" si="335"/>
        <v/>
      </c>
      <c r="J2427" s="41" t="str">
        <f t="shared" si="336"/>
        <v/>
      </c>
      <c r="K2427" s="268"/>
      <c r="L2427" s="268"/>
      <c r="M2427" s="268"/>
      <c r="N2427" s="269"/>
      <c r="O2427" s="269"/>
      <c r="P2427" s="269"/>
      <c r="Q2427" s="270"/>
      <c r="R2427" s="271"/>
      <c r="S2427" s="268"/>
      <c r="T2427" s="268"/>
      <c r="U2427" s="268"/>
      <c r="V2427" s="268"/>
      <c r="W2427" s="65" t="str">
        <f t="shared" si="337"/>
        <v/>
      </c>
      <c r="X2427" s="65" t="str">
        <f t="shared" si="338"/>
        <v/>
      </c>
      <c r="Y2427" s="65" t="str">
        <f t="shared" si="339"/>
        <v/>
      </c>
      <c r="Z2427" s="65" t="str">
        <f t="shared" si="340"/>
        <v/>
      </c>
      <c r="AA2427" s="65" t="str">
        <f t="shared" si="341"/>
        <v/>
      </c>
    </row>
    <row r="2428" spans="1:27" x14ac:dyDescent="0.25">
      <c r="A2428" s="40" t="str">
        <f>IF(G2428="","",1*ISERROR(VLOOKUP(G2428,G$1:G2427,1,FALSE)))</f>
        <v/>
      </c>
      <c r="B2428" s="40" t="str">
        <f>IF(A2428=0,0,IF(A2428="","",SUM(A$2:A2428)))</f>
        <v/>
      </c>
      <c r="C2428" s="41" t="str">
        <f>IF(H2428="","",1*ISERROR(VLOOKUP(H2428,H$1:H2427,1,FALSE)))</f>
        <v/>
      </c>
      <c r="D2428" s="40" t="str">
        <f>IF(C2428=0,0,IF(C2428="","",SUM(C$2:C2428)))</f>
        <v/>
      </c>
      <c r="E2428" s="41" t="str">
        <f>IF(H2428=0,0,IF(C2428="","",SUM(C$11:C2428)))</f>
        <v/>
      </c>
      <c r="F2428" s="41" t="str">
        <f>IF(H2428="","",COUNTIF(H$11:H2428,"="&amp;H2428))</f>
        <v/>
      </c>
      <c r="G2428" s="41" t="str">
        <f t="shared" si="333"/>
        <v/>
      </c>
      <c r="H2428" s="41" t="str">
        <f t="shared" si="334"/>
        <v/>
      </c>
      <c r="I2428" s="41" t="str">
        <f t="shared" si="335"/>
        <v/>
      </c>
      <c r="J2428" s="41" t="str">
        <f t="shared" si="336"/>
        <v/>
      </c>
      <c r="K2428" s="268"/>
      <c r="L2428" s="268"/>
      <c r="M2428" s="268"/>
      <c r="N2428" s="269"/>
      <c r="O2428" s="269"/>
      <c r="P2428" s="269"/>
      <c r="Q2428" s="270"/>
      <c r="R2428" s="271"/>
      <c r="S2428" s="268"/>
      <c r="T2428" s="268"/>
      <c r="U2428" s="268"/>
      <c r="V2428" s="268"/>
      <c r="W2428" s="65" t="str">
        <f t="shared" si="337"/>
        <v/>
      </c>
      <c r="X2428" s="65" t="str">
        <f t="shared" si="338"/>
        <v/>
      </c>
      <c r="Y2428" s="65" t="str">
        <f t="shared" si="339"/>
        <v/>
      </c>
      <c r="Z2428" s="65" t="str">
        <f t="shared" si="340"/>
        <v/>
      </c>
      <c r="AA2428" s="65" t="str">
        <f t="shared" si="341"/>
        <v/>
      </c>
    </row>
    <row r="2429" spans="1:27" x14ac:dyDescent="0.25">
      <c r="A2429" s="40" t="str">
        <f>IF(G2429="","",1*ISERROR(VLOOKUP(G2429,G$1:G2428,1,FALSE)))</f>
        <v/>
      </c>
      <c r="B2429" s="40" t="str">
        <f>IF(A2429=0,0,IF(A2429="","",SUM(A$2:A2429)))</f>
        <v/>
      </c>
      <c r="C2429" s="41" t="str">
        <f>IF(H2429="","",1*ISERROR(VLOOKUP(H2429,H$1:H2428,1,FALSE)))</f>
        <v/>
      </c>
      <c r="D2429" s="40" t="str">
        <f>IF(C2429=0,0,IF(C2429="","",SUM(C$2:C2429)))</f>
        <v/>
      </c>
      <c r="E2429" s="41" t="str">
        <f>IF(H2429=0,0,IF(C2429="","",SUM(C$11:C2429)))</f>
        <v/>
      </c>
      <c r="F2429" s="41" t="str">
        <f>IF(H2429="","",COUNTIF(H$11:H2429,"="&amp;H2429))</f>
        <v/>
      </c>
      <c r="G2429" s="41" t="str">
        <f t="shared" si="333"/>
        <v/>
      </c>
      <c r="H2429" s="41" t="str">
        <f t="shared" si="334"/>
        <v/>
      </c>
      <c r="I2429" s="41" t="str">
        <f t="shared" si="335"/>
        <v/>
      </c>
      <c r="J2429" s="41" t="str">
        <f t="shared" si="336"/>
        <v/>
      </c>
      <c r="K2429" s="268"/>
      <c r="L2429" s="268"/>
      <c r="M2429" s="268"/>
      <c r="N2429" s="269"/>
      <c r="O2429" s="269"/>
      <c r="P2429" s="269"/>
      <c r="Q2429" s="270"/>
      <c r="R2429" s="271"/>
      <c r="S2429" s="268"/>
      <c r="T2429" s="268"/>
      <c r="U2429" s="268"/>
      <c r="V2429" s="268"/>
      <c r="W2429" s="65" t="str">
        <f t="shared" si="337"/>
        <v/>
      </c>
      <c r="X2429" s="65" t="str">
        <f t="shared" si="338"/>
        <v/>
      </c>
      <c r="Y2429" s="65" t="str">
        <f t="shared" si="339"/>
        <v/>
      </c>
      <c r="Z2429" s="65" t="str">
        <f t="shared" si="340"/>
        <v/>
      </c>
      <c r="AA2429" s="65" t="str">
        <f t="shared" si="341"/>
        <v/>
      </c>
    </row>
    <row r="2430" spans="1:27" x14ac:dyDescent="0.25">
      <c r="A2430" s="40" t="str">
        <f>IF(G2430="","",1*ISERROR(VLOOKUP(G2430,G$1:G2429,1,FALSE)))</f>
        <v/>
      </c>
      <c r="B2430" s="40" t="str">
        <f>IF(A2430=0,0,IF(A2430="","",SUM(A$2:A2430)))</f>
        <v/>
      </c>
      <c r="C2430" s="41" t="str">
        <f>IF(H2430="","",1*ISERROR(VLOOKUP(H2430,H$1:H2429,1,FALSE)))</f>
        <v/>
      </c>
      <c r="D2430" s="40" t="str">
        <f>IF(C2430=0,0,IF(C2430="","",SUM(C$2:C2430)))</f>
        <v/>
      </c>
      <c r="E2430" s="41" t="str">
        <f>IF(H2430=0,0,IF(C2430="","",SUM(C$11:C2430)))</f>
        <v/>
      </c>
      <c r="F2430" s="41" t="str">
        <f>IF(H2430="","",COUNTIF(H$11:H2430,"="&amp;H2430))</f>
        <v/>
      </c>
      <c r="G2430" s="41" t="str">
        <f t="shared" si="333"/>
        <v/>
      </c>
      <c r="H2430" s="41" t="str">
        <f t="shared" si="334"/>
        <v/>
      </c>
      <c r="I2430" s="41" t="str">
        <f t="shared" si="335"/>
        <v/>
      </c>
      <c r="J2430" s="41" t="str">
        <f t="shared" si="336"/>
        <v/>
      </c>
      <c r="K2430" s="268"/>
      <c r="L2430" s="268"/>
      <c r="M2430" s="268"/>
      <c r="N2430" s="269"/>
      <c r="O2430" s="269"/>
      <c r="P2430" s="269"/>
      <c r="Q2430" s="270"/>
      <c r="R2430" s="271"/>
      <c r="S2430" s="268"/>
      <c r="T2430" s="268"/>
      <c r="U2430" s="268"/>
      <c r="V2430" s="268"/>
      <c r="W2430" s="65" t="str">
        <f t="shared" si="337"/>
        <v/>
      </c>
      <c r="X2430" s="65" t="str">
        <f t="shared" si="338"/>
        <v/>
      </c>
      <c r="Y2430" s="65" t="str">
        <f t="shared" si="339"/>
        <v/>
      </c>
      <c r="Z2430" s="65" t="str">
        <f t="shared" si="340"/>
        <v/>
      </c>
      <c r="AA2430" s="65" t="str">
        <f t="shared" si="341"/>
        <v/>
      </c>
    </row>
    <row r="2431" spans="1:27" x14ac:dyDescent="0.25">
      <c r="A2431" s="40" t="str">
        <f>IF(G2431="","",1*ISERROR(VLOOKUP(G2431,G$1:G2430,1,FALSE)))</f>
        <v/>
      </c>
      <c r="B2431" s="40" t="str">
        <f>IF(A2431=0,0,IF(A2431="","",SUM(A$2:A2431)))</f>
        <v/>
      </c>
      <c r="C2431" s="41" t="str">
        <f>IF(H2431="","",1*ISERROR(VLOOKUP(H2431,H$1:H2430,1,FALSE)))</f>
        <v/>
      </c>
      <c r="D2431" s="40" t="str">
        <f>IF(C2431=0,0,IF(C2431="","",SUM(C$2:C2431)))</f>
        <v/>
      </c>
      <c r="E2431" s="41" t="str">
        <f>IF(H2431=0,0,IF(C2431="","",SUM(C$11:C2431)))</f>
        <v/>
      </c>
      <c r="F2431" s="41" t="str">
        <f>IF(H2431="","",COUNTIF(H$11:H2431,"="&amp;H2431))</f>
        <v/>
      </c>
      <c r="G2431" s="41" t="str">
        <f t="shared" si="333"/>
        <v/>
      </c>
      <c r="H2431" s="41" t="str">
        <f t="shared" si="334"/>
        <v/>
      </c>
      <c r="I2431" s="41" t="str">
        <f t="shared" si="335"/>
        <v/>
      </c>
      <c r="J2431" s="41" t="str">
        <f t="shared" si="336"/>
        <v/>
      </c>
      <c r="K2431" s="268"/>
      <c r="L2431" s="268"/>
      <c r="M2431" s="268"/>
      <c r="N2431" s="269"/>
      <c r="O2431" s="269"/>
      <c r="P2431" s="269"/>
      <c r="Q2431" s="270"/>
      <c r="R2431" s="271"/>
      <c r="S2431" s="268"/>
      <c r="T2431" s="268"/>
      <c r="U2431" s="268"/>
      <c r="V2431" s="268"/>
      <c r="W2431" s="65" t="str">
        <f t="shared" si="337"/>
        <v/>
      </c>
      <c r="X2431" s="65" t="str">
        <f t="shared" si="338"/>
        <v/>
      </c>
      <c r="Y2431" s="65" t="str">
        <f t="shared" si="339"/>
        <v/>
      </c>
      <c r="Z2431" s="65" t="str">
        <f t="shared" si="340"/>
        <v/>
      </c>
      <c r="AA2431" s="65" t="str">
        <f t="shared" si="341"/>
        <v/>
      </c>
    </row>
    <row r="2432" spans="1:27" x14ac:dyDescent="0.25">
      <c r="A2432" s="40" t="str">
        <f>IF(G2432="","",1*ISERROR(VLOOKUP(G2432,G$1:G2431,1,FALSE)))</f>
        <v/>
      </c>
      <c r="B2432" s="40" t="str">
        <f>IF(A2432=0,0,IF(A2432="","",SUM(A$2:A2432)))</f>
        <v/>
      </c>
      <c r="C2432" s="41" t="str">
        <f>IF(H2432="","",1*ISERROR(VLOOKUP(H2432,H$1:H2431,1,FALSE)))</f>
        <v/>
      </c>
      <c r="D2432" s="40" t="str">
        <f>IF(C2432=0,0,IF(C2432="","",SUM(C$2:C2432)))</f>
        <v/>
      </c>
      <c r="E2432" s="41" t="str">
        <f>IF(H2432=0,0,IF(C2432="","",SUM(C$11:C2432)))</f>
        <v/>
      </c>
      <c r="F2432" s="41" t="str">
        <f>IF(H2432="","",COUNTIF(H$11:H2432,"="&amp;H2432))</f>
        <v/>
      </c>
      <c r="G2432" s="41" t="str">
        <f t="shared" si="333"/>
        <v/>
      </c>
      <c r="H2432" s="41" t="str">
        <f t="shared" si="334"/>
        <v/>
      </c>
      <c r="I2432" s="41" t="str">
        <f t="shared" si="335"/>
        <v/>
      </c>
      <c r="J2432" s="41" t="str">
        <f t="shared" si="336"/>
        <v/>
      </c>
      <c r="K2432" s="268"/>
      <c r="L2432" s="268"/>
      <c r="M2432" s="268"/>
      <c r="N2432" s="269"/>
      <c r="O2432" s="269"/>
      <c r="P2432" s="269"/>
      <c r="Q2432" s="270"/>
      <c r="R2432" s="271"/>
      <c r="S2432" s="268"/>
      <c r="T2432" s="268"/>
      <c r="U2432" s="268"/>
      <c r="V2432" s="268"/>
      <c r="W2432" s="65" t="str">
        <f t="shared" si="337"/>
        <v/>
      </c>
      <c r="X2432" s="65" t="str">
        <f t="shared" si="338"/>
        <v/>
      </c>
      <c r="Y2432" s="65" t="str">
        <f t="shared" si="339"/>
        <v/>
      </c>
      <c r="Z2432" s="65" t="str">
        <f t="shared" si="340"/>
        <v/>
      </c>
      <c r="AA2432" s="65" t="str">
        <f t="shared" si="341"/>
        <v/>
      </c>
    </row>
    <row r="2433" spans="1:27" x14ac:dyDescent="0.25">
      <c r="A2433" s="40" t="str">
        <f>IF(G2433="","",1*ISERROR(VLOOKUP(G2433,G$1:G2432,1,FALSE)))</f>
        <v/>
      </c>
      <c r="B2433" s="40" t="str">
        <f>IF(A2433=0,0,IF(A2433="","",SUM(A$2:A2433)))</f>
        <v/>
      </c>
      <c r="C2433" s="41" t="str">
        <f>IF(H2433="","",1*ISERROR(VLOOKUP(H2433,H$1:H2432,1,FALSE)))</f>
        <v/>
      </c>
      <c r="D2433" s="40" t="str">
        <f>IF(C2433=0,0,IF(C2433="","",SUM(C$2:C2433)))</f>
        <v/>
      </c>
      <c r="E2433" s="41" t="str">
        <f>IF(H2433=0,0,IF(C2433="","",SUM(C$11:C2433)))</f>
        <v/>
      </c>
      <c r="F2433" s="41" t="str">
        <f>IF(H2433="","",COUNTIF(H$11:H2433,"="&amp;H2433))</f>
        <v/>
      </c>
      <c r="G2433" s="41" t="str">
        <f t="shared" si="333"/>
        <v/>
      </c>
      <c r="H2433" s="41" t="str">
        <f t="shared" si="334"/>
        <v/>
      </c>
      <c r="I2433" s="41" t="str">
        <f t="shared" si="335"/>
        <v/>
      </c>
      <c r="J2433" s="41" t="str">
        <f t="shared" si="336"/>
        <v/>
      </c>
      <c r="K2433" s="268"/>
      <c r="L2433" s="268"/>
      <c r="M2433" s="268"/>
      <c r="N2433" s="269"/>
      <c r="O2433" s="269"/>
      <c r="P2433" s="269"/>
      <c r="Q2433" s="270"/>
      <c r="R2433" s="271"/>
      <c r="S2433" s="268"/>
      <c r="T2433" s="268"/>
      <c r="U2433" s="268"/>
      <c r="V2433" s="268"/>
      <c r="W2433" s="65" t="str">
        <f t="shared" si="337"/>
        <v/>
      </c>
      <c r="X2433" s="65" t="str">
        <f t="shared" si="338"/>
        <v/>
      </c>
      <c r="Y2433" s="65" t="str">
        <f t="shared" si="339"/>
        <v/>
      </c>
      <c r="Z2433" s="65" t="str">
        <f t="shared" si="340"/>
        <v/>
      </c>
      <c r="AA2433" s="65" t="str">
        <f t="shared" si="341"/>
        <v/>
      </c>
    </row>
    <row r="2434" spans="1:27" x14ac:dyDescent="0.25">
      <c r="A2434" s="40" t="str">
        <f>IF(G2434="","",1*ISERROR(VLOOKUP(G2434,G$1:G2433,1,FALSE)))</f>
        <v/>
      </c>
      <c r="B2434" s="40" t="str">
        <f>IF(A2434=0,0,IF(A2434="","",SUM(A$2:A2434)))</f>
        <v/>
      </c>
      <c r="C2434" s="41" t="str">
        <f>IF(H2434="","",1*ISERROR(VLOOKUP(H2434,H$1:H2433,1,FALSE)))</f>
        <v/>
      </c>
      <c r="D2434" s="40" t="str">
        <f>IF(C2434=0,0,IF(C2434="","",SUM(C$2:C2434)))</f>
        <v/>
      </c>
      <c r="E2434" s="41" t="str">
        <f>IF(H2434=0,0,IF(C2434="","",SUM(C$11:C2434)))</f>
        <v/>
      </c>
      <c r="F2434" s="41" t="str">
        <f>IF(H2434="","",COUNTIF(H$11:H2434,"="&amp;H2434))</f>
        <v/>
      </c>
      <c r="G2434" s="41" t="str">
        <f t="shared" ref="G2434:G2497" si="342">IF(K2434="","",IF(M2434="","",CONCATENATE(K2434,"-",M2434)))</f>
        <v/>
      </c>
      <c r="H2434" s="41" t="str">
        <f t="shared" ref="H2434:H2497" si="343">IF(G2434="","",CONCATENATE(G2434,"-",N2434))</f>
        <v/>
      </c>
      <c r="I2434" s="41" t="str">
        <f t="shared" ref="I2434:I2497" si="344">IF(H2434="","",CONCATENATE(H2434,"-",F2434))</f>
        <v/>
      </c>
      <c r="J2434" s="41" t="str">
        <f t="shared" ref="J2434:J2497" si="345">IF(G2434="","",CONCATENATE(G2434,"-",O2434))</f>
        <v/>
      </c>
      <c r="K2434" s="268"/>
      <c r="L2434" s="268"/>
      <c r="M2434" s="268"/>
      <c r="N2434" s="269"/>
      <c r="O2434" s="269"/>
      <c r="P2434" s="269"/>
      <c r="Q2434" s="270"/>
      <c r="R2434" s="271"/>
      <c r="S2434" s="268"/>
      <c r="T2434" s="268"/>
      <c r="U2434" s="268"/>
      <c r="V2434" s="268"/>
      <c r="W2434" s="65" t="str">
        <f t="shared" ref="W2434:W2497" si="346">IF(S2434="","",IF(S2434="Yes",1,0))</f>
        <v/>
      </c>
      <c r="X2434" s="65" t="str">
        <f t="shared" ref="X2434:X2497" si="347">IF(T2434="","",IF(T2434="Yes",1,0))</f>
        <v/>
      </c>
      <c r="Y2434" s="65" t="str">
        <f t="shared" ref="Y2434:Y2497" si="348">IF(U2434="","",IF(U2434="Yes",1,0))</f>
        <v/>
      </c>
      <c r="Z2434" s="65" t="str">
        <f t="shared" ref="Z2434:Z2497" si="349">IF(V2434="","",IF(V2434="Yes",1,0))</f>
        <v/>
      </c>
      <c r="AA2434" s="65" t="str">
        <f t="shared" ref="AA2434:AA2497" si="350">IF(N2434="","",CONCATENATE(N2434,"-",O2434))</f>
        <v/>
      </c>
    </row>
    <row r="2435" spans="1:27" x14ac:dyDescent="0.25">
      <c r="A2435" s="40" t="str">
        <f>IF(G2435="","",1*ISERROR(VLOOKUP(G2435,G$1:G2434,1,FALSE)))</f>
        <v/>
      </c>
      <c r="B2435" s="40" t="str">
        <f>IF(A2435=0,0,IF(A2435="","",SUM(A$2:A2435)))</f>
        <v/>
      </c>
      <c r="C2435" s="41" t="str">
        <f>IF(H2435="","",1*ISERROR(VLOOKUP(H2435,H$1:H2434,1,FALSE)))</f>
        <v/>
      </c>
      <c r="D2435" s="40" t="str">
        <f>IF(C2435=0,0,IF(C2435="","",SUM(C$2:C2435)))</f>
        <v/>
      </c>
      <c r="E2435" s="41" t="str">
        <f>IF(H2435=0,0,IF(C2435="","",SUM(C$11:C2435)))</f>
        <v/>
      </c>
      <c r="F2435" s="41" t="str">
        <f>IF(H2435="","",COUNTIF(H$11:H2435,"="&amp;H2435))</f>
        <v/>
      </c>
      <c r="G2435" s="41" t="str">
        <f t="shared" si="342"/>
        <v/>
      </c>
      <c r="H2435" s="41" t="str">
        <f t="shared" si="343"/>
        <v/>
      </c>
      <c r="I2435" s="41" t="str">
        <f t="shared" si="344"/>
        <v/>
      </c>
      <c r="J2435" s="41" t="str">
        <f t="shared" si="345"/>
        <v/>
      </c>
      <c r="K2435" s="268"/>
      <c r="L2435" s="268"/>
      <c r="M2435" s="268"/>
      <c r="N2435" s="269"/>
      <c r="O2435" s="269"/>
      <c r="P2435" s="269"/>
      <c r="Q2435" s="270"/>
      <c r="R2435" s="271"/>
      <c r="S2435" s="268"/>
      <c r="T2435" s="268"/>
      <c r="U2435" s="268"/>
      <c r="V2435" s="268"/>
      <c r="W2435" s="65" t="str">
        <f t="shared" si="346"/>
        <v/>
      </c>
      <c r="X2435" s="65" t="str">
        <f t="shared" si="347"/>
        <v/>
      </c>
      <c r="Y2435" s="65" t="str">
        <f t="shared" si="348"/>
        <v/>
      </c>
      <c r="Z2435" s="65" t="str">
        <f t="shared" si="349"/>
        <v/>
      </c>
      <c r="AA2435" s="65" t="str">
        <f t="shared" si="350"/>
        <v/>
      </c>
    </row>
    <row r="2436" spans="1:27" x14ac:dyDescent="0.25">
      <c r="A2436" s="40" t="str">
        <f>IF(G2436="","",1*ISERROR(VLOOKUP(G2436,G$1:G2435,1,FALSE)))</f>
        <v/>
      </c>
      <c r="B2436" s="40" t="str">
        <f>IF(A2436=0,0,IF(A2436="","",SUM(A$2:A2436)))</f>
        <v/>
      </c>
      <c r="C2436" s="41" t="str">
        <f>IF(H2436="","",1*ISERROR(VLOOKUP(H2436,H$1:H2435,1,FALSE)))</f>
        <v/>
      </c>
      <c r="D2436" s="40" t="str">
        <f>IF(C2436=0,0,IF(C2436="","",SUM(C$2:C2436)))</f>
        <v/>
      </c>
      <c r="E2436" s="41" t="str">
        <f>IF(H2436=0,0,IF(C2436="","",SUM(C$11:C2436)))</f>
        <v/>
      </c>
      <c r="F2436" s="41" t="str">
        <f>IF(H2436="","",COUNTIF(H$11:H2436,"="&amp;H2436))</f>
        <v/>
      </c>
      <c r="G2436" s="41" t="str">
        <f t="shared" si="342"/>
        <v/>
      </c>
      <c r="H2436" s="41" t="str">
        <f t="shared" si="343"/>
        <v/>
      </c>
      <c r="I2436" s="41" t="str">
        <f t="shared" si="344"/>
        <v/>
      </c>
      <c r="J2436" s="41" t="str">
        <f t="shared" si="345"/>
        <v/>
      </c>
      <c r="K2436" s="268"/>
      <c r="L2436" s="268"/>
      <c r="M2436" s="268"/>
      <c r="N2436" s="269"/>
      <c r="O2436" s="269"/>
      <c r="P2436" s="269"/>
      <c r="Q2436" s="270"/>
      <c r="R2436" s="271"/>
      <c r="S2436" s="268"/>
      <c r="T2436" s="268"/>
      <c r="U2436" s="268"/>
      <c r="V2436" s="268"/>
      <c r="W2436" s="65" t="str">
        <f t="shared" si="346"/>
        <v/>
      </c>
      <c r="X2436" s="65" t="str">
        <f t="shared" si="347"/>
        <v/>
      </c>
      <c r="Y2436" s="65" t="str">
        <f t="shared" si="348"/>
        <v/>
      </c>
      <c r="Z2436" s="65" t="str">
        <f t="shared" si="349"/>
        <v/>
      </c>
      <c r="AA2436" s="65" t="str">
        <f t="shared" si="350"/>
        <v/>
      </c>
    </row>
    <row r="2437" spans="1:27" x14ac:dyDescent="0.25">
      <c r="A2437" s="40" t="str">
        <f>IF(G2437="","",1*ISERROR(VLOOKUP(G2437,G$1:G2436,1,FALSE)))</f>
        <v/>
      </c>
      <c r="B2437" s="40" t="str">
        <f>IF(A2437=0,0,IF(A2437="","",SUM(A$2:A2437)))</f>
        <v/>
      </c>
      <c r="C2437" s="41" t="str">
        <f>IF(H2437="","",1*ISERROR(VLOOKUP(H2437,H$1:H2436,1,FALSE)))</f>
        <v/>
      </c>
      <c r="D2437" s="40" t="str">
        <f>IF(C2437=0,0,IF(C2437="","",SUM(C$2:C2437)))</f>
        <v/>
      </c>
      <c r="E2437" s="41" t="str">
        <f>IF(H2437=0,0,IF(C2437="","",SUM(C$11:C2437)))</f>
        <v/>
      </c>
      <c r="F2437" s="41" t="str">
        <f>IF(H2437="","",COUNTIF(H$11:H2437,"="&amp;H2437))</f>
        <v/>
      </c>
      <c r="G2437" s="41" t="str">
        <f t="shared" si="342"/>
        <v/>
      </c>
      <c r="H2437" s="41" t="str">
        <f t="shared" si="343"/>
        <v/>
      </c>
      <c r="I2437" s="41" t="str">
        <f t="shared" si="344"/>
        <v/>
      </c>
      <c r="J2437" s="41" t="str">
        <f t="shared" si="345"/>
        <v/>
      </c>
      <c r="K2437" s="268"/>
      <c r="L2437" s="268"/>
      <c r="M2437" s="268"/>
      <c r="N2437" s="269"/>
      <c r="O2437" s="269"/>
      <c r="P2437" s="269"/>
      <c r="Q2437" s="270"/>
      <c r="R2437" s="271"/>
      <c r="S2437" s="268"/>
      <c r="T2437" s="268"/>
      <c r="U2437" s="268"/>
      <c r="V2437" s="268"/>
      <c r="W2437" s="65" t="str">
        <f t="shared" si="346"/>
        <v/>
      </c>
      <c r="X2437" s="65" t="str">
        <f t="shared" si="347"/>
        <v/>
      </c>
      <c r="Y2437" s="65" t="str">
        <f t="shared" si="348"/>
        <v/>
      </c>
      <c r="Z2437" s="65" t="str">
        <f t="shared" si="349"/>
        <v/>
      </c>
      <c r="AA2437" s="65" t="str">
        <f t="shared" si="350"/>
        <v/>
      </c>
    </row>
    <row r="2438" spans="1:27" x14ac:dyDescent="0.25">
      <c r="A2438" s="40" t="str">
        <f>IF(G2438="","",1*ISERROR(VLOOKUP(G2438,G$1:G2437,1,FALSE)))</f>
        <v/>
      </c>
      <c r="B2438" s="40" t="str">
        <f>IF(A2438=0,0,IF(A2438="","",SUM(A$2:A2438)))</f>
        <v/>
      </c>
      <c r="C2438" s="41" t="str">
        <f>IF(H2438="","",1*ISERROR(VLOOKUP(H2438,H$1:H2437,1,FALSE)))</f>
        <v/>
      </c>
      <c r="D2438" s="40" t="str">
        <f>IF(C2438=0,0,IF(C2438="","",SUM(C$2:C2438)))</f>
        <v/>
      </c>
      <c r="E2438" s="41" t="str">
        <f>IF(H2438=0,0,IF(C2438="","",SUM(C$11:C2438)))</f>
        <v/>
      </c>
      <c r="F2438" s="41" t="str">
        <f>IF(H2438="","",COUNTIF(H$11:H2438,"="&amp;H2438))</f>
        <v/>
      </c>
      <c r="G2438" s="41" t="str">
        <f t="shared" si="342"/>
        <v/>
      </c>
      <c r="H2438" s="41" t="str">
        <f t="shared" si="343"/>
        <v/>
      </c>
      <c r="I2438" s="41" t="str">
        <f t="shared" si="344"/>
        <v/>
      </c>
      <c r="J2438" s="41" t="str">
        <f t="shared" si="345"/>
        <v/>
      </c>
      <c r="K2438" s="268"/>
      <c r="L2438" s="268"/>
      <c r="M2438" s="268"/>
      <c r="N2438" s="269"/>
      <c r="O2438" s="269"/>
      <c r="P2438" s="269"/>
      <c r="Q2438" s="270"/>
      <c r="R2438" s="271"/>
      <c r="S2438" s="268"/>
      <c r="T2438" s="268"/>
      <c r="U2438" s="268"/>
      <c r="V2438" s="268"/>
      <c r="W2438" s="65" t="str">
        <f t="shared" si="346"/>
        <v/>
      </c>
      <c r="X2438" s="65" t="str">
        <f t="shared" si="347"/>
        <v/>
      </c>
      <c r="Y2438" s="65" t="str">
        <f t="shared" si="348"/>
        <v/>
      </c>
      <c r="Z2438" s="65" t="str">
        <f t="shared" si="349"/>
        <v/>
      </c>
      <c r="AA2438" s="65" t="str">
        <f t="shared" si="350"/>
        <v/>
      </c>
    </row>
    <row r="2439" spans="1:27" x14ac:dyDescent="0.25">
      <c r="A2439" s="40" t="str">
        <f>IF(G2439="","",1*ISERROR(VLOOKUP(G2439,G$1:G2438,1,FALSE)))</f>
        <v/>
      </c>
      <c r="B2439" s="40" t="str">
        <f>IF(A2439=0,0,IF(A2439="","",SUM(A$2:A2439)))</f>
        <v/>
      </c>
      <c r="C2439" s="41" t="str">
        <f>IF(H2439="","",1*ISERROR(VLOOKUP(H2439,H$1:H2438,1,FALSE)))</f>
        <v/>
      </c>
      <c r="D2439" s="40" t="str">
        <f>IF(C2439=0,0,IF(C2439="","",SUM(C$2:C2439)))</f>
        <v/>
      </c>
      <c r="E2439" s="41" t="str">
        <f>IF(H2439=0,0,IF(C2439="","",SUM(C$11:C2439)))</f>
        <v/>
      </c>
      <c r="F2439" s="41" t="str">
        <f>IF(H2439="","",COUNTIF(H$11:H2439,"="&amp;H2439))</f>
        <v/>
      </c>
      <c r="G2439" s="41" t="str">
        <f t="shared" si="342"/>
        <v/>
      </c>
      <c r="H2439" s="41" t="str">
        <f t="shared" si="343"/>
        <v/>
      </c>
      <c r="I2439" s="41" t="str">
        <f t="shared" si="344"/>
        <v/>
      </c>
      <c r="J2439" s="41" t="str">
        <f t="shared" si="345"/>
        <v/>
      </c>
      <c r="K2439" s="268"/>
      <c r="L2439" s="268"/>
      <c r="M2439" s="268"/>
      <c r="N2439" s="269"/>
      <c r="O2439" s="269"/>
      <c r="P2439" s="269"/>
      <c r="Q2439" s="270"/>
      <c r="R2439" s="271"/>
      <c r="S2439" s="268"/>
      <c r="T2439" s="268"/>
      <c r="U2439" s="268"/>
      <c r="V2439" s="268"/>
      <c r="W2439" s="65" t="str">
        <f t="shared" si="346"/>
        <v/>
      </c>
      <c r="X2439" s="65" t="str">
        <f t="shared" si="347"/>
        <v/>
      </c>
      <c r="Y2439" s="65" t="str">
        <f t="shared" si="348"/>
        <v/>
      </c>
      <c r="Z2439" s="65" t="str">
        <f t="shared" si="349"/>
        <v/>
      </c>
      <c r="AA2439" s="65" t="str">
        <f t="shared" si="350"/>
        <v/>
      </c>
    </row>
    <row r="2440" spans="1:27" x14ac:dyDescent="0.25">
      <c r="A2440" s="40" t="str">
        <f>IF(G2440="","",1*ISERROR(VLOOKUP(G2440,G$1:G2439,1,FALSE)))</f>
        <v/>
      </c>
      <c r="B2440" s="40" t="str">
        <f>IF(A2440=0,0,IF(A2440="","",SUM(A$2:A2440)))</f>
        <v/>
      </c>
      <c r="C2440" s="41" t="str">
        <f>IF(H2440="","",1*ISERROR(VLOOKUP(H2440,H$1:H2439,1,FALSE)))</f>
        <v/>
      </c>
      <c r="D2440" s="40" t="str">
        <f>IF(C2440=0,0,IF(C2440="","",SUM(C$2:C2440)))</f>
        <v/>
      </c>
      <c r="E2440" s="41" t="str">
        <f>IF(H2440=0,0,IF(C2440="","",SUM(C$11:C2440)))</f>
        <v/>
      </c>
      <c r="F2440" s="41" t="str">
        <f>IF(H2440="","",COUNTIF(H$11:H2440,"="&amp;H2440))</f>
        <v/>
      </c>
      <c r="G2440" s="41" t="str">
        <f t="shared" si="342"/>
        <v/>
      </c>
      <c r="H2440" s="41" t="str">
        <f t="shared" si="343"/>
        <v/>
      </c>
      <c r="I2440" s="41" t="str">
        <f t="shared" si="344"/>
        <v/>
      </c>
      <c r="J2440" s="41" t="str">
        <f t="shared" si="345"/>
        <v/>
      </c>
      <c r="K2440" s="268"/>
      <c r="L2440" s="268"/>
      <c r="M2440" s="268"/>
      <c r="N2440" s="269"/>
      <c r="O2440" s="269"/>
      <c r="P2440" s="269"/>
      <c r="Q2440" s="270"/>
      <c r="R2440" s="271"/>
      <c r="S2440" s="268"/>
      <c r="T2440" s="268"/>
      <c r="U2440" s="268"/>
      <c r="V2440" s="268"/>
      <c r="W2440" s="65" t="str">
        <f t="shared" si="346"/>
        <v/>
      </c>
      <c r="X2440" s="65" t="str">
        <f t="shared" si="347"/>
        <v/>
      </c>
      <c r="Y2440" s="65" t="str">
        <f t="shared" si="348"/>
        <v/>
      </c>
      <c r="Z2440" s="65" t="str">
        <f t="shared" si="349"/>
        <v/>
      </c>
      <c r="AA2440" s="65" t="str">
        <f t="shared" si="350"/>
        <v/>
      </c>
    </row>
    <row r="2441" spans="1:27" x14ac:dyDescent="0.25">
      <c r="A2441" s="40" t="str">
        <f>IF(G2441="","",1*ISERROR(VLOOKUP(G2441,G$1:G2440,1,FALSE)))</f>
        <v/>
      </c>
      <c r="B2441" s="40" t="str">
        <f>IF(A2441=0,0,IF(A2441="","",SUM(A$2:A2441)))</f>
        <v/>
      </c>
      <c r="C2441" s="41" t="str">
        <f>IF(H2441="","",1*ISERROR(VLOOKUP(H2441,H$1:H2440,1,FALSE)))</f>
        <v/>
      </c>
      <c r="D2441" s="40" t="str">
        <f>IF(C2441=0,0,IF(C2441="","",SUM(C$2:C2441)))</f>
        <v/>
      </c>
      <c r="E2441" s="41" t="str">
        <f>IF(H2441=0,0,IF(C2441="","",SUM(C$11:C2441)))</f>
        <v/>
      </c>
      <c r="F2441" s="41" t="str">
        <f>IF(H2441="","",COUNTIF(H$11:H2441,"="&amp;H2441))</f>
        <v/>
      </c>
      <c r="G2441" s="41" t="str">
        <f t="shared" si="342"/>
        <v/>
      </c>
      <c r="H2441" s="41" t="str">
        <f t="shared" si="343"/>
        <v/>
      </c>
      <c r="I2441" s="41" t="str">
        <f t="shared" si="344"/>
        <v/>
      </c>
      <c r="J2441" s="41" t="str">
        <f t="shared" si="345"/>
        <v/>
      </c>
      <c r="K2441" s="268"/>
      <c r="L2441" s="268"/>
      <c r="M2441" s="268"/>
      <c r="N2441" s="269"/>
      <c r="O2441" s="269"/>
      <c r="P2441" s="269"/>
      <c r="Q2441" s="270"/>
      <c r="R2441" s="271"/>
      <c r="S2441" s="268"/>
      <c r="T2441" s="268"/>
      <c r="U2441" s="268"/>
      <c r="V2441" s="268"/>
      <c r="W2441" s="65" t="str">
        <f t="shared" si="346"/>
        <v/>
      </c>
      <c r="X2441" s="65" t="str">
        <f t="shared" si="347"/>
        <v/>
      </c>
      <c r="Y2441" s="65" t="str">
        <f t="shared" si="348"/>
        <v/>
      </c>
      <c r="Z2441" s="65" t="str">
        <f t="shared" si="349"/>
        <v/>
      </c>
      <c r="AA2441" s="65" t="str">
        <f t="shared" si="350"/>
        <v/>
      </c>
    </row>
    <row r="2442" spans="1:27" x14ac:dyDescent="0.25">
      <c r="A2442" s="40" t="str">
        <f>IF(G2442="","",1*ISERROR(VLOOKUP(G2442,G$1:G2441,1,FALSE)))</f>
        <v/>
      </c>
      <c r="B2442" s="40" t="str">
        <f>IF(A2442=0,0,IF(A2442="","",SUM(A$2:A2442)))</f>
        <v/>
      </c>
      <c r="C2442" s="41" t="str">
        <f>IF(H2442="","",1*ISERROR(VLOOKUP(H2442,H$1:H2441,1,FALSE)))</f>
        <v/>
      </c>
      <c r="D2442" s="40" t="str">
        <f>IF(C2442=0,0,IF(C2442="","",SUM(C$2:C2442)))</f>
        <v/>
      </c>
      <c r="E2442" s="41" t="str">
        <f>IF(H2442=0,0,IF(C2442="","",SUM(C$11:C2442)))</f>
        <v/>
      </c>
      <c r="F2442" s="41" t="str">
        <f>IF(H2442="","",COUNTIF(H$11:H2442,"="&amp;H2442))</f>
        <v/>
      </c>
      <c r="G2442" s="41" t="str">
        <f t="shared" si="342"/>
        <v/>
      </c>
      <c r="H2442" s="41" t="str">
        <f t="shared" si="343"/>
        <v/>
      </c>
      <c r="I2442" s="41" t="str">
        <f t="shared" si="344"/>
        <v/>
      </c>
      <c r="J2442" s="41" t="str">
        <f t="shared" si="345"/>
        <v/>
      </c>
      <c r="K2442" s="268"/>
      <c r="L2442" s="268"/>
      <c r="M2442" s="268"/>
      <c r="N2442" s="269"/>
      <c r="O2442" s="269"/>
      <c r="P2442" s="269"/>
      <c r="Q2442" s="270"/>
      <c r="R2442" s="271"/>
      <c r="S2442" s="268"/>
      <c r="T2442" s="268"/>
      <c r="U2442" s="268"/>
      <c r="V2442" s="268"/>
      <c r="W2442" s="65" t="str">
        <f t="shared" si="346"/>
        <v/>
      </c>
      <c r="X2442" s="65" t="str">
        <f t="shared" si="347"/>
        <v/>
      </c>
      <c r="Y2442" s="65" t="str">
        <f t="shared" si="348"/>
        <v/>
      </c>
      <c r="Z2442" s="65" t="str">
        <f t="shared" si="349"/>
        <v/>
      </c>
      <c r="AA2442" s="65" t="str">
        <f t="shared" si="350"/>
        <v/>
      </c>
    </row>
    <row r="2443" spans="1:27" x14ac:dyDescent="0.25">
      <c r="A2443" s="40" t="str">
        <f>IF(G2443="","",1*ISERROR(VLOOKUP(G2443,G$1:G2442,1,FALSE)))</f>
        <v/>
      </c>
      <c r="B2443" s="40" t="str">
        <f>IF(A2443=0,0,IF(A2443="","",SUM(A$2:A2443)))</f>
        <v/>
      </c>
      <c r="C2443" s="41" t="str">
        <f>IF(H2443="","",1*ISERROR(VLOOKUP(H2443,H$1:H2442,1,FALSE)))</f>
        <v/>
      </c>
      <c r="D2443" s="40" t="str">
        <f>IF(C2443=0,0,IF(C2443="","",SUM(C$2:C2443)))</f>
        <v/>
      </c>
      <c r="E2443" s="41" t="str">
        <f>IF(H2443=0,0,IF(C2443="","",SUM(C$11:C2443)))</f>
        <v/>
      </c>
      <c r="F2443" s="41" t="str">
        <f>IF(H2443="","",COUNTIF(H$11:H2443,"="&amp;H2443))</f>
        <v/>
      </c>
      <c r="G2443" s="41" t="str">
        <f t="shared" si="342"/>
        <v/>
      </c>
      <c r="H2443" s="41" t="str">
        <f t="shared" si="343"/>
        <v/>
      </c>
      <c r="I2443" s="41" t="str">
        <f t="shared" si="344"/>
        <v/>
      </c>
      <c r="J2443" s="41" t="str">
        <f t="shared" si="345"/>
        <v/>
      </c>
      <c r="K2443" s="268"/>
      <c r="L2443" s="268"/>
      <c r="M2443" s="268"/>
      <c r="N2443" s="269"/>
      <c r="O2443" s="269"/>
      <c r="P2443" s="269"/>
      <c r="Q2443" s="270"/>
      <c r="R2443" s="271"/>
      <c r="S2443" s="268"/>
      <c r="T2443" s="268"/>
      <c r="U2443" s="268"/>
      <c r="V2443" s="268"/>
      <c r="W2443" s="65" t="str">
        <f t="shared" si="346"/>
        <v/>
      </c>
      <c r="X2443" s="65" t="str">
        <f t="shared" si="347"/>
        <v/>
      </c>
      <c r="Y2443" s="65" t="str">
        <f t="shared" si="348"/>
        <v/>
      </c>
      <c r="Z2443" s="65" t="str">
        <f t="shared" si="349"/>
        <v/>
      </c>
      <c r="AA2443" s="65" t="str">
        <f t="shared" si="350"/>
        <v/>
      </c>
    </row>
    <row r="2444" spans="1:27" x14ac:dyDescent="0.25">
      <c r="A2444" s="40" t="str">
        <f>IF(G2444="","",1*ISERROR(VLOOKUP(G2444,G$1:G2443,1,FALSE)))</f>
        <v/>
      </c>
      <c r="B2444" s="40" t="str">
        <f>IF(A2444=0,0,IF(A2444="","",SUM(A$2:A2444)))</f>
        <v/>
      </c>
      <c r="C2444" s="41" t="str">
        <f>IF(H2444="","",1*ISERROR(VLOOKUP(H2444,H$1:H2443,1,FALSE)))</f>
        <v/>
      </c>
      <c r="D2444" s="40" t="str">
        <f>IF(C2444=0,0,IF(C2444="","",SUM(C$2:C2444)))</f>
        <v/>
      </c>
      <c r="E2444" s="41" t="str">
        <f>IF(H2444=0,0,IF(C2444="","",SUM(C$11:C2444)))</f>
        <v/>
      </c>
      <c r="F2444" s="41" t="str">
        <f>IF(H2444="","",COUNTIF(H$11:H2444,"="&amp;H2444))</f>
        <v/>
      </c>
      <c r="G2444" s="41" t="str">
        <f t="shared" si="342"/>
        <v/>
      </c>
      <c r="H2444" s="41" t="str">
        <f t="shared" si="343"/>
        <v/>
      </c>
      <c r="I2444" s="41" t="str">
        <f t="shared" si="344"/>
        <v/>
      </c>
      <c r="J2444" s="41" t="str">
        <f t="shared" si="345"/>
        <v/>
      </c>
      <c r="K2444" s="268"/>
      <c r="L2444" s="268"/>
      <c r="M2444" s="268"/>
      <c r="N2444" s="269"/>
      <c r="O2444" s="269"/>
      <c r="P2444" s="269"/>
      <c r="Q2444" s="270"/>
      <c r="R2444" s="271"/>
      <c r="S2444" s="268"/>
      <c r="T2444" s="268"/>
      <c r="U2444" s="268"/>
      <c r="V2444" s="268"/>
      <c r="W2444" s="65" t="str">
        <f t="shared" si="346"/>
        <v/>
      </c>
      <c r="X2444" s="65" t="str">
        <f t="shared" si="347"/>
        <v/>
      </c>
      <c r="Y2444" s="65" t="str">
        <f t="shared" si="348"/>
        <v/>
      </c>
      <c r="Z2444" s="65" t="str">
        <f t="shared" si="349"/>
        <v/>
      </c>
      <c r="AA2444" s="65" t="str">
        <f t="shared" si="350"/>
        <v/>
      </c>
    </row>
    <row r="2445" spans="1:27" x14ac:dyDescent="0.25">
      <c r="A2445" s="40" t="str">
        <f>IF(G2445="","",1*ISERROR(VLOOKUP(G2445,G$1:G2444,1,FALSE)))</f>
        <v/>
      </c>
      <c r="B2445" s="40" t="str">
        <f>IF(A2445=0,0,IF(A2445="","",SUM(A$2:A2445)))</f>
        <v/>
      </c>
      <c r="C2445" s="41" t="str">
        <f>IF(H2445="","",1*ISERROR(VLOOKUP(H2445,H$1:H2444,1,FALSE)))</f>
        <v/>
      </c>
      <c r="D2445" s="40" t="str">
        <f>IF(C2445=0,0,IF(C2445="","",SUM(C$2:C2445)))</f>
        <v/>
      </c>
      <c r="E2445" s="41" t="str">
        <f>IF(H2445=0,0,IF(C2445="","",SUM(C$11:C2445)))</f>
        <v/>
      </c>
      <c r="F2445" s="41" t="str">
        <f>IF(H2445="","",COUNTIF(H$11:H2445,"="&amp;H2445))</f>
        <v/>
      </c>
      <c r="G2445" s="41" t="str">
        <f t="shared" si="342"/>
        <v/>
      </c>
      <c r="H2445" s="41" t="str">
        <f t="shared" si="343"/>
        <v/>
      </c>
      <c r="I2445" s="41" t="str">
        <f t="shared" si="344"/>
        <v/>
      </c>
      <c r="J2445" s="41" t="str">
        <f t="shared" si="345"/>
        <v/>
      </c>
      <c r="K2445" s="268"/>
      <c r="L2445" s="268"/>
      <c r="M2445" s="268"/>
      <c r="N2445" s="269"/>
      <c r="O2445" s="269"/>
      <c r="P2445" s="269"/>
      <c r="Q2445" s="270"/>
      <c r="R2445" s="271"/>
      <c r="S2445" s="268"/>
      <c r="T2445" s="268"/>
      <c r="U2445" s="268"/>
      <c r="V2445" s="268"/>
      <c r="W2445" s="65" t="str">
        <f t="shared" si="346"/>
        <v/>
      </c>
      <c r="X2445" s="65" t="str">
        <f t="shared" si="347"/>
        <v/>
      </c>
      <c r="Y2445" s="65" t="str">
        <f t="shared" si="348"/>
        <v/>
      </c>
      <c r="Z2445" s="65" t="str">
        <f t="shared" si="349"/>
        <v/>
      </c>
      <c r="AA2445" s="65" t="str">
        <f t="shared" si="350"/>
        <v/>
      </c>
    </row>
    <row r="2446" spans="1:27" x14ac:dyDescent="0.25">
      <c r="A2446" s="40" t="str">
        <f>IF(G2446="","",1*ISERROR(VLOOKUP(G2446,G$1:G2445,1,FALSE)))</f>
        <v/>
      </c>
      <c r="B2446" s="40" t="str">
        <f>IF(A2446=0,0,IF(A2446="","",SUM(A$2:A2446)))</f>
        <v/>
      </c>
      <c r="C2446" s="41" t="str">
        <f>IF(H2446="","",1*ISERROR(VLOOKUP(H2446,H$1:H2445,1,FALSE)))</f>
        <v/>
      </c>
      <c r="D2446" s="40" t="str">
        <f>IF(C2446=0,0,IF(C2446="","",SUM(C$2:C2446)))</f>
        <v/>
      </c>
      <c r="E2446" s="41" t="str">
        <f>IF(H2446=0,0,IF(C2446="","",SUM(C$11:C2446)))</f>
        <v/>
      </c>
      <c r="F2446" s="41" t="str">
        <f>IF(H2446="","",COUNTIF(H$11:H2446,"="&amp;H2446))</f>
        <v/>
      </c>
      <c r="G2446" s="41" t="str">
        <f t="shared" si="342"/>
        <v/>
      </c>
      <c r="H2446" s="41" t="str">
        <f t="shared" si="343"/>
        <v/>
      </c>
      <c r="I2446" s="41" t="str">
        <f t="shared" si="344"/>
        <v/>
      </c>
      <c r="J2446" s="41" t="str">
        <f t="shared" si="345"/>
        <v/>
      </c>
      <c r="K2446" s="268"/>
      <c r="L2446" s="268"/>
      <c r="M2446" s="268"/>
      <c r="N2446" s="269"/>
      <c r="O2446" s="269"/>
      <c r="P2446" s="269"/>
      <c r="Q2446" s="270"/>
      <c r="R2446" s="271"/>
      <c r="S2446" s="268"/>
      <c r="T2446" s="268"/>
      <c r="U2446" s="268"/>
      <c r="V2446" s="268"/>
      <c r="W2446" s="65" t="str">
        <f t="shared" si="346"/>
        <v/>
      </c>
      <c r="X2446" s="65" t="str">
        <f t="shared" si="347"/>
        <v/>
      </c>
      <c r="Y2446" s="65" t="str">
        <f t="shared" si="348"/>
        <v/>
      </c>
      <c r="Z2446" s="65" t="str">
        <f t="shared" si="349"/>
        <v/>
      </c>
      <c r="AA2446" s="65" t="str">
        <f t="shared" si="350"/>
        <v/>
      </c>
    </row>
    <row r="2447" spans="1:27" x14ac:dyDescent="0.25">
      <c r="A2447" s="40" t="str">
        <f>IF(G2447="","",1*ISERROR(VLOOKUP(G2447,G$1:G2446,1,FALSE)))</f>
        <v/>
      </c>
      <c r="B2447" s="40" t="str">
        <f>IF(A2447=0,0,IF(A2447="","",SUM(A$2:A2447)))</f>
        <v/>
      </c>
      <c r="C2447" s="41" t="str">
        <f>IF(H2447="","",1*ISERROR(VLOOKUP(H2447,H$1:H2446,1,FALSE)))</f>
        <v/>
      </c>
      <c r="D2447" s="40" t="str">
        <f>IF(C2447=0,0,IF(C2447="","",SUM(C$2:C2447)))</f>
        <v/>
      </c>
      <c r="E2447" s="41" t="str">
        <f>IF(H2447=0,0,IF(C2447="","",SUM(C$11:C2447)))</f>
        <v/>
      </c>
      <c r="F2447" s="41" t="str">
        <f>IF(H2447="","",COUNTIF(H$11:H2447,"="&amp;H2447))</f>
        <v/>
      </c>
      <c r="G2447" s="41" t="str">
        <f t="shared" si="342"/>
        <v/>
      </c>
      <c r="H2447" s="41" t="str">
        <f t="shared" si="343"/>
        <v/>
      </c>
      <c r="I2447" s="41" t="str">
        <f t="shared" si="344"/>
        <v/>
      </c>
      <c r="J2447" s="41" t="str">
        <f t="shared" si="345"/>
        <v/>
      </c>
      <c r="K2447" s="268"/>
      <c r="L2447" s="268"/>
      <c r="M2447" s="268"/>
      <c r="N2447" s="269"/>
      <c r="O2447" s="269"/>
      <c r="P2447" s="269"/>
      <c r="Q2447" s="270"/>
      <c r="R2447" s="271"/>
      <c r="S2447" s="268"/>
      <c r="T2447" s="268"/>
      <c r="U2447" s="268"/>
      <c r="V2447" s="268"/>
      <c r="W2447" s="65" t="str">
        <f t="shared" si="346"/>
        <v/>
      </c>
      <c r="X2447" s="65" t="str">
        <f t="shared" si="347"/>
        <v/>
      </c>
      <c r="Y2447" s="65" t="str">
        <f t="shared" si="348"/>
        <v/>
      </c>
      <c r="Z2447" s="65" t="str">
        <f t="shared" si="349"/>
        <v/>
      </c>
      <c r="AA2447" s="65" t="str">
        <f t="shared" si="350"/>
        <v/>
      </c>
    </row>
    <row r="2448" spans="1:27" x14ac:dyDescent="0.25">
      <c r="A2448" s="40" t="str">
        <f>IF(G2448="","",1*ISERROR(VLOOKUP(G2448,G$1:G2447,1,FALSE)))</f>
        <v/>
      </c>
      <c r="B2448" s="40" t="str">
        <f>IF(A2448=0,0,IF(A2448="","",SUM(A$2:A2448)))</f>
        <v/>
      </c>
      <c r="C2448" s="41" t="str">
        <f>IF(H2448="","",1*ISERROR(VLOOKUP(H2448,H$1:H2447,1,FALSE)))</f>
        <v/>
      </c>
      <c r="D2448" s="40" t="str">
        <f>IF(C2448=0,0,IF(C2448="","",SUM(C$2:C2448)))</f>
        <v/>
      </c>
      <c r="E2448" s="41" t="str">
        <f>IF(H2448=0,0,IF(C2448="","",SUM(C$11:C2448)))</f>
        <v/>
      </c>
      <c r="F2448" s="41" t="str">
        <f>IF(H2448="","",COUNTIF(H$11:H2448,"="&amp;H2448))</f>
        <v/>
      </c>
      <c r="G2448" s="41" t="str">
        <f t="shared" si="342"/>
        <v/>
      </c>
      <c r="H2448" s="41" t="str">
        <f t="shared" si="343"/>
        <v/>
      </c>
      <c r="I2448" s="41" t="str">
        <f t="shared" si="344"/>
        <v/>
      </c>
      <c r="J2448" s="41" t="str">
        <f t="shared" si="345"/>
        <v/>
      </c>
      <c r="K2448" s="268"/>
      <c r="L2448" s="268"/>
      <c r="M2448" s="268"/>
      <c r="N2448" s="269"/>
      <c r="O2448" s="269"/>
      <c r="P2448" s="269"/>
      <c r="Q2448" s="270"/>
      <c r="R2448" s="271"/>
      <c r="S2448" s="268"/>
      <c r="T2448" s="268"/>
      <c r="U2448" s="268"/>
      <c r="V2448" s="268"/>
      <c r="W2448" s="65" t="str">
        <f t="shared" si="346"/>
        <v/>
      </c>
      <c r="X2448" s="65" t="str">
        <f t="shared" si="347"/>
        <v/>
      </c>
      <c r="Y2448" s="65" t="str">
        <f t="shared" si="348"/>
        <v/>
      </c>
      <c r="Z2448" s="65" t="str">
        <f t="shared" si="349"/>
        <v/>
      </c>
      <c r="AA2448" s="65" t="str">
        <f t="shared" si="350"/>
        <v/>
      </c>
    </row>
    <row r="2449" spans="1:27" x14ac:dyDescent="0.25">
      <c r="A2449" s="40" t="str">
        <f>IF(G2449="","",1*ISERROR(VLOOKUP(G2449,G$1:G2448,1,FALSE)))</f>
        <v/>
      </c>
      <c r="B2449" s="40" t="str">
        <f>IF(A2449=0,0,IF(A2449="","",SUM(A$2:A2449)))</f>
        <v/>
      </c>
      <c r="C2449" s="41" t="str">
        <f>IF(H2449="","",1*ISERROR(VLOOKUP(H2449,H$1:H2448,1,FALSE)))</f>
        <v/>
      </c>
      <c r="D2449" s="40" t="str">
        <f>IF(C2449=0,0,IF(C2449="","",SUM(C$2:C2449)))</f>
        <v/>
      </c>
      <c r="E2449" s="41" t="str">
        <f>IF(H2449=0,0,IF(C2449="","",SUM(C$11:C2449)))</f>
        <v/>
      </c>
      <c r="F2449" s="41" t="str">
        <f>IF(H2449="","",COUNTIF(H$11:H2449,"="&amp;H2449))</f>
        <v/>
      </c>
      <c r="G2449" s="41" t="str">
        <f t="shared" si="342"/>
        <v/>
      </c>
      <c r="H2449" s="41" t="str">
        <f t="shared" si="343"/>
        <v/>
      </c>
      <c r="I2449" s="41" t="str">
        <f t="shared" si="344"/>
        <v/>
      </c>
      <c r="J2449" s="41" t="str">
        <f t="shared" si="345"/>
        <v/>
      </c>
      <c r="K2449" s="268"/>
      <c r="L2449" s="268"/>
      <c r="M2449" s="268"/>
      <c r="N2449" s="269"/>
      <c r="O2449" s="269"/>
      <c r="P2449" s="269"/>
      <c r="Q2449" s="270"/>
      <c r="R2449" s="271"/>
      <c r="S2449" s="268"/>
      <c r="T2449" s="268"/>
      <c r="U2449" s="268"/>
      <c r="V2449" s="268"/>
      <c r="W2449" s="65" t="str">
        <f t="shared" si="346"/>
        <v/>
      </c>
      <c r="X2449" s="65" t="str">
        <f t="shared" si="347"/>
        <v/>
      </c>
      <c r="Y2449" s="65" t="str">
        <f t="shared" si="348"/>
        <v/>
      </c>
      <c r="Z2449" s="65" t="str">
        <f t="shared" si="349"/>
        <v/>
      </c>
      <c r="AA2449" s="65" t="str">
        <f t="shared" si="350"/>
        <v/>
      </c>
    </row>
    <row r="2450" spans="1:27" x14ac:dyDescent="0.25">
      <c r="A2450" s="40" t="str">
        <f>IF(G2450="","",1*ISERROR(VLOOKUP(G2450,G$1:G2449,1,FALSE)))</f>
        <v/>
      </c>
      <c r="B2450" s="40" t="str">
        <f>IF(A2450=0,0,IF(A2450="","",SUM(A$2:A2450)))</f>
        <v/>
      </c>
      <c r="C2450" s="41" t="str">
        <f>IF(H2450="","",1*ISERROR(VLOOKUP(H2450,H$1:H2449,1,FALSE)))</f>
        <v/>
      </c>
      <c r="D2450" s="40" t="str">
        <f>IF(C2450=0,0,IF(C2450="","",SUM(C$2:C2450)))</f>
        <v/>
      </c>
      <c r="E2450" s="41" t="str">
        <f>IF(H2450=0,0,IF(C2450="","",SUM(C$11:C2450)))</f>
        <v/>
      </c>
      <c r="F2450" s="41" t="str">
        <f>IF(H2450="","",COUNTIF(H$11:H2450,"="&amp;H2450))</f>
        <v/>
      </c>
      <c r="G2450" s="41" t="str">
        <f t="shared" si="342"/>
        <v/>
      </c>
      <c r="H2450" s="41" t="str">
        <f t="shared" si="343"/>
        <v/>
      </c>
      <c r="I2450" s="41" t="str">
        <f t="shared" si="344"/>
        <v/>
      </c>
      <c r="J2450" s="41" t="str">
        <f t="shared" si="345"/>
        <v/>
      </c>
      <c r="K2450" s="268"/>
      <c r="L2450" s="268"/>
      <c r="M2450" s="268"/>
      <c r="N2450" s="269"/>
      <c r="O2450" s="269"/>
      <c r="P2450" s="269"/>
      <c r="Q2450" s="270"/>
      <c r="R2450" s="271"/>
      <c r="S2450" s="268"/>
      <c r="T2450" s="268"/>
      <c r="U2450" s="268"/>
      <c r="V2450" s="268"/>
      <c r="W2450" s="65" t="str">
        <f t="shared" si="346"/>
        <v/>
      </c>
      <c r="X2450" s="65" t="str">
        <f t="shared" si="347"/>
        <v/>
      </c>
      <c r="Y2450" s="65" t="str">
        <f t="shared" si="348"/>
        <v/>
      </c>
      <c r="Z2450" s="65" t="str">
        <f t="shared" si="349"/>
        <v/>
      </c>
      <c r="AA2450" s="65" t="str">
        <f t="shared" si="350"/>
        <v/>
      </c>
    </row>
    <row r="2451" spans="1:27" x14ac:dyDescent="0.25">
      <c r="A2451" s="40" t="str">
        <f>IF(G2451="","",1*ISERROR(VLOOKUP(G2451,G$1:G2450,1,FALSE)))</f>
        <v/>
      </c>
      <c r="B2451" s="40" t="str">
        <f>IF(A2451=0,0,IF(A2451="","",SUM(A$2:A2451)))</f>
        <v/>
      </c>
      <c r="C2451" s="41" t="str">
        <f>IF(H2451="","",1*ISERROR(VLOOKUP(H2451,H$1:H2450,1,FALSE)))</f>
        <v/>
      </c>
      <c r="D2451" s="40" t="str">
        <f>IF(C2451=0,0,IF(C2451="","",SUM(C$2:C2451)))</f>
        <v/>
      </c>
      <c r="E2451" s="41" t="str">
        <f>IF(H2451=0,0,IF(C2451="","",SUM(C$11:C2451)))</f>
        <v/>
      </c>
      <c r="F2451" s="41" t="str">
        <f>IF(H2451="","",COUNTIF(H$11:H2451,"="&amp;H2451))</f>
        <v/>
      </c>
      <c r="G2451" s="41" t="str">
        <f t="shared" si="342"/>
        <v/>
      </c>
      <c r="H2451" s="41" t="str">
        <f t="shared" si="343"/>
        <v/>
      </c>
      <c r="I2451" s="41" t="str">
        <f t="shared" si="344"/>
        <v/>
      </c>
      <c r="J2451" s="41" t="str">
        <f t="shared" si="345"/>
        <v/>
      </c>
      <c r="K2451" s="268"/>
      <c r="L2451" s="268"/>
      <c r="M2451" s="268"/>
      <c r="N2451" s="269"/>
      <c r="O2451" s="269"/>
      <c r="P2451" s="269"/>
      <c r="Q2451" s="270"/>
      <c r="R2451" s="271"/>
      <c r="S2451" s="268"/>
      <c r="T2451" s="268"/>
      <c r="U2451" s="268"/>
      <c r="V2451" s="268"/>
      <c r="W2451" s="65" t="str">
        <f t="shared" si="346"/>
        <v/>
      </c>
      <c r="X2451" s="65" t="str">
        <f t="shared" si="347"/>
        <v/>
      </c>
      <c r="Y2451" s="65" t="str">
        <f t="shared" si="348"/>
        <v/>
      </c>
      <c r="Z2451" s="65" t="str">
        <f t="shared" si="349"/>
        <v/>
      </c>
      <c r="AA2451" s="65" t="str">
        <f t="shared" si="350"/>
        <v/>
      </c>
    </row>
    <row r="2452" spans="1:27" x14ac:dyDescent="0.25">
      <c r="A2452" s="40" t="str">
        <f>IF(G2452="","",1*ISERROR(VLOOKUP(G2452,G$1:G2451,1,FALSE)))</f>
        <v/>
      </c>
      <c r="B2452" s="40" t="str">
        <f>IF(A2452=0,0,IF(A2452="","",SUM(A$2:A2452)))</f>
        <v/>
      </c>
      <c r="C2452" s="41" t="str">
        <f>IF(H2452="","",1*ISERROR(VLOOKUP(H2452,H$1:H2451,1,FALSE)))</f>
        <v/>
      </c>
      <c r="D2452" s="40" t="str">
        <f>IF(C2452=0,0,IF(C2452="","",SUM(C$2:C2452)))</f>
        <v/>
      </c>
      <c r="E2452" s="41" t="str">
        <f>IF(H2452=0,0,IF(C2452="","",SUM(C$11:C2452)))</f>
        <v/>
      </c>
      <c r="F2452" s="41" t="str">
        <f>IF(H2452="","",COUNTIF(H$11:H2452,"="&amp;H2452))</f>
        <v/>
      </c>
      <c r="G2452" s="41" t="str">
        <f t="shared" si="342"/>
        <v/>
      </c>
      <c r="H2452" s="41" t="str">
        <f t="shared" si="343"/>
        <v/>
      </c>
      <c r="I2452" s="41" t="str">
        <f t="shared" si="344"/>
        <v/>
      </c>
      <c r="J2452" s="41" t="str">
        <f t="shared" si="345"/>
        <v/>
      </c>
      <c r="K2452" s="268"/>
      <c r="L2452" s="268"/>
      <c r="M2452" s="268"/>
      <c r="N2452" s="269"/>
      <c r="O2452" s="269"/>
      <c r="P2452" s="269"/>
      <c r="Q2452" s="270"/>
      <c r="R2452" s="271"/>
      <c r="S2452" s="268"/>
      <c r="T2452" s="268"/>
      <c r="U2452" s="268"/>
      <c r="V2452" s="268"/>
      <c r="W2452" s="65" t="str">
        <f t="shared" si="346"/>
        <v/>
      </c>
      <c r="X2452" s="65" t="str">
        <f t="shared" si="347"/>
        <v/>
      </c>
      <c r="Y2452" s="65" t="str">
        <f t="shared" si="348"/>
        <v/>
      </c>
      <c r="Z2452" s="65" t="str">
        <f t="shared" si="349"/>
        <v/>
      </c>
      <c r="AA2452" s="65" t="str">
        <f t="shared" si="350"/>
        <v/>
      </c>
    </row>
    <row r="2453" spans="1:27" x14ac:dyDescent="0.25">
      <c r="A2453" s="40" t="str">
        <f>IF(G2453="","",1*ISERROR(VLOOKUP(G2453,G$1:G2452,1,FALSE)))</f>
        <v/>
      </c>
      <c r="B2453" s="40" t="str">
        <f>IF(A2453=0,0,IF(A2453="","",SUM(A$2:A2453)))</f>
        <v/>
      </c>
      <c r="C2453" s="41" t="str">
        <f>IF(H2453="","",1*ISERROR(VLOOKUP(H2453,H$1:H2452,1,FALSE)))</f>
        <v/>
      </c>
      <c r="D2453" s="40" t="str">
        <f>IF(C2453=0,0,IF(C2453="","",SUM(C$2:C2453)))</f>
        <v/>
      </c>
      <c r="E2453" s="41" t="str">
        <f>IF(H2453=0,0,IF(C2453="","",SUM(C$11:C2453)))</f>
        <v/>
      </c>
      <c r="F2453" s="41" t="str">
        <f>IF(H2453="","",COUNTIF(H$11:H2453,"="&amp;H2453))</f>
        <v/>
      </c>
      <c r="G2453" s="41" t="str">
        <f t="shared" si="342"/>
        <v/>
      </c>
      <c r="H2453" s="41" t="str">
        <f t="shared" si="343"/>
        <v/>
      </c>
      <c r="I2453" s="41" t="str">
        <f t="shared" si="344"/>
        <v/>
      </c>
      <c r="J2453" s="41" t="str">
        <f t="shared" si="345"/>
        <v/>
      </c>
      <c r="K2453" s="268"/>
      <c r="L2453" s="268"/>
      <c r="M2453" s="268"/>
      <c r="N2453" s="269"/>
      <c r="O2453" s="269"/>
      <c r="P2453" s="269"/>
      <c r="Q2453" s="270"/>
      <c r="R2453" s="271"/>
      <c r="S2453" s="268"/>
      <c r="T2453" s="268"/>
      <c r="U2453" s="268"/>
      <c r="V2453" s="268"/>
      <c r="W2453" s="65" t="str">
        <f t="shared" si="346"/>
        <v/>
      </c>
      <c r="X2453" s="65" t="str">
        <f t="shared" si="347"/>
        <v/>
      </c>
      <c r="Y2453" s="65" t="str">
        <f t="shared" si="348"/>
        <v/>
      </c>
      <c r="Z2453" s="65" t="str">
        <f t="shared" si="349"/>
        <v/>
      </c>
      <c r="AA2453" s="65" t="str">
        <f t="shared" si="350"/>
        <v/>
      </c>
    </row>
    <row r="2454" spans="1:27" x14ac:dyDescent="0.25">
      <c r="A2454" s="40" t="str">
        <f>IF(G2454="","",1*ISERROR(VLOOKUP(G2454,G$1:G2453,1,FALSE)))</f>
        <v/>
      </c>
      <c r="B2454" s="40" t="str">
        <f>IF(A2454=0,0,IF(A2454="","",SUM(A$2:A2454)))</f>
        <v/>
      </c>
      <c r="C2454" s="41" t="str">
        <f>IF(H2454="","",1*ISERROR(VLOOKUP(H2454,H$1:H2453,1,FALSE)))</f>
        <v/>
      </c>
      <c r="D2454" s="40" t="str">
        <f>IF(C2454=0,0,IF(C2454="","",SUM(C$2:C2454)))</f>
        <v/>
      </c>
      <c r="E2454" s="41" t="str">
        <f>IF(H2454=0,0,IF(C2454="","",SUM(C$11:C2454)))</f>
        <v/>
      </c>
      <c r="F2454" s="41" t="str">
        <f>IF(H2454="","",COUNTIF(H$11:H2454,"="&amp;H2454))</f>
        <v/>
      </c>
      <c r="G2454" s="41" t="str">
        <f t="shared" si="342"/>
        <v/>
      </c>
      <c r="H2454" s="41" t="str">
        <f t="shared" si="343"/>
        <v/>
      </c>
      <c r="I2454" s="41" t="str">
        <f t="shared" si="344"/>
        <v/>
      </c>
      <c r="J2454" s="41" t="str">
        <f t="shared" si="345"/>
        <v/>
      </c>
      <c r="K2454" s="268"/>
      <c r="L2454" s="268"/>
      <c r="M2454" s="268"/>
      <c r="N2454" s="269"/>
      <c r="O2454" s="269"/>
      <c r="P2454" s="269"/>
      <c r="Q2454" s="270"/>
      <c r="R2454" s="271"/>
      <c r="S2454" s="268"/>
      <c r="T2454" s="268"/>
      <c r="U2454" s="268"/>
      <c r="V2454" s="268"/>
      <c r="W2454" s="65" t="str">
        <f t="shared" si="346"/>
        <v/>
      </c>
      <c r="X2454" s="65" t="str">
        <f t="shared" si="347"/>
        <v/>
      </c>
      <c r="Y2454" s="65" t="str">
        <f t="shared" si="348"/>
        <v/>
      </c>
      <c r="Z2454" s="65" t="str">
        <f t="shared" si="349"/>
        <v/>
      </c>
      <c r="AA2454" s="65" t="str">
        <f t="shared" si="350"/>
        <v/>
      </c>
    </row>
    <row r="2455" spans="1:27" x14ac:dyDescent="0.25">
      <c r="A2455" s="40" t="str">
        <f>IF(G2455="","",1*ISERROR(VLOOKUP(G2455,G$1:G2454,1,FALSE)))</f>
        <v/>
      </c>
      <c r="B2455" s="40" t="str">
        <f>IF(A2455=0,0,IF(A2455="","",SUM(A$2:A2455)))</f>
        <v/>
      </c>
      <c r="C2455" s="41" t="str">
        <f>IF(H2455="","",1*ISERROR(VLOOKUP(H2455,H$1:H2454,1,FALSE)))</f>
        <v/>
      </c>
      <c r="D2455" s="40" t="str">
        <f>IF(C2455=0,0,IF(C2455="","",SUM(C$2:C2455)))</f>
        <v/>
      </c>
      <c r="E2455" s="41" t="str">
        <f>IF(H2455=0,0,IF(C2455="","",SUM(C$11:C2455)))</f>
        <v/>
      </c>
      <c r="F2455" s="41" t="str">
        <f>IF(H2455="","",COUNTIF(H$11:H2455,"="&amp;H2455))</f>
        <v/>
      </c>
      <c r="G2455" s="41" t="str">
        <f t="shared" si="342"/>
        <v/>
      </c>
      <c r="H2455" s="41" t="str">
        <f t="shared" si="343"/>
        <v/>
      </c>
      <c r="I2455" s="41" t="str">
        <f t="shared" si="344"/>
        <v/>
      </c>
      <c r="J2455" s="41" t="str">
        <f t="shared" si="345"/>
        <v/>
      </c>
      <c r="K2455" s="268"/>
      <c r="L2455" s="268"/>
      <c r="M2455" s="268"/>
      <c r="N2455" s="269"/>
      <c r="O2455" s="269"/>
      <c r="P2455" s="269"/>
      <c r="Q2455" s="270"/>
      <c r="R2455" s="271"/>
      <c r="S2455" s="268"/>
      <c r="T2455" s="268"/>
      <c r="U2455" s="268"/>
      <c r="V2455" s="268"/>
      <c r="W2455" s="65" t="str">
        <f t="shared" si="346"/>
        <v/>
      </c>
      <c r="X2455" s="65" t="str">
        <f t="shared" si="347"/>
        <v/>
      </c>
      <c r="Y2455" s="65" t="str">
        <f t="shared" si="348"/>
        <v/>
      </c>
      <c r="Z2455" s="65" t="str">
        <f t="shared" si="349"/>
        <v/>
      </c>
      <c r="AA2455" s="65" t="str">
        <f t="shared" si="350"/>
        <v/>
      </c>
    </row>
    <row r="2456" spans="1:27" x14ac:dyDescent="0.25">
      <c r="A2456" s="40" t="str">
        <f>IF(G2456="","",1*ISERROR(VLOOKUP(G2456,G$1:G2455,1,FALSE)))</f>
        <v/>
      </c>
      <c r="B2456" s="40" t="str">
        <f>IF(A2456=0,0,IF(A2456="","",SUM(A$2:A2456)))</f>
        <v/>
      </c>
      <c r="C2456" s="41" t="str">
        <f>IF(H2456="","",1*ISERROR(VLOOKUP(H2456,H$1:H2455,1,FALSE)))</f>
        <v/>
      </c>
      <c r="D2456" s="40" t="str">
        <f>IF(C2456=0,0,IF(C2456="","",SUM(C$2:C2456)))</f>
        <v/>
      </c>
      <c r="E2456" s="41" t="str">
        <f>IF(H2456=0,0,IF(C2456="","",SUM(C$11:C2456)))</f>
        <v/>
      </c>
      <c r="F2456" s="41" t="str">
        <f>IF(H2456="","",COUNTIF(H$11:H2456,"="&amp;H2456))</f>
        <v/>
      </c>
      <c r="G2456" s="41" t="str">
        <f t="shared" si="342"/>
        <v/>
      </c>
      <c r="H2456" s="41" t="str">
        <f t="shared" si="343"/>
        <v/>
      </c>
      <c r="I2456" s="41" t="str">
        <f t="shared" si="344"/>
        <v/>
      </c>
      <c r="J2456" s="41" t="str">
        <f t="shared" si="345"/>
        <v/>
      </c>
      <c r="K2456" s="268"/>
      <c r="L2456" s="268"/>
      <c r="M2456" s="268"/>
      <c r="N2456" s="269"/>
      <c r="O2456" s="269"/>
      <c r="P2456" s="269"/>
      <c r="Q2456" s="270"/>
      <c r="R2456" s="271"/>
      <c r="S2456" s="268"/>
      <c r="T2456" s="268"/>
      <c r="U2456" s="268"/>
      <c r="V2456" s="268"/>
      <c r="W2456" s="65" t="str">
        <f t="shared" si="346"/>
        <v/>
      </c>
      <c r="X2456" s="65" t="str">
        <f t="shared" si="347"/>
        <v/>
      </c>
      <c r="Y2456" s="65" t="str">
        <f t="shared" si="348"/>
        <v/>
      </c>
      <c r="Z2456" s="65" t="str">
        <f t="shared" si="349"/>
        <v/>
      </c>
      <c r="AA2456" s="65" t="str">
        <f t="shared" si="350"/>
        <v/>
      </c>
    </row>
    <row r="2457" spans="1:27" x14ac:dyDescent="0.25">
      <c r="A2457" s="40" t="str">
        <f>IF(G2457="","",1*ISERROR(VLOOKUP(G2457,G$1:G2456,1,FALSE)))</f>
        <v/>
      </c>
      <c r="B2457" s="40" t="str">
        <f>IF(A2457=0,0,IF(A2457="","",SUM(A$2:A2457)))</f>
        <v/>
      </c>
      <c r="C2457" s="41" t="str">
        <f>IF(H2457="","",1*ISERROR(VLOOKUP(H2457,H$1:H2456,1,FALSE)))</f>
        <v/>
      </c>
      <c r="D2457" s="40" t="str">
        <f>IF(C2457=0,0,IF(C2457="","",SUM(C$2:C2457)))</f>
        <v/>
      </c>
      <c r="E2457" s="41" t="str">
        <f>IF(H2457=0,0,IF(C2457="","",SUM(C$11:C2457)))</f>
        <v/>
      </c>
      <c r="F2457" s="41" t="str">
        <f>IF(H2457="","",COUNTIF(H$11:H2457,"="&amp;H2457))</f>
        <v/>
      </c>
      <c r="G2457" s="41" t="str">
        <f t="shared" si="342"/>
        <v/>
      </c>
      <c r="H2457" s="41" t="str">
        <f t="shared" si="343"/>
        <v/>
      </c>
      <c r="I2457" s="41" t="str">
        <f t="shared" si="344"/>
        <v/>
      </c>
      <c r="J2457" s="41" t="str">
        <f t="shared" si="345"/>
        <v/>
      </c>
      <c r="K2457" s="268"/>
      <c r="L2457" s="268"/>
      <c r="M2457" s="268"/>
      <c r="N2457" s="269"/>
      <c r="O2457" s="269"/>
      <c r="P2457" s="269"/>
      <c r="Q2457" s="270"/>
      <c r="R2457" s="271"/>
      <c r="S2457" s="268"/>
      <c r="T2457" s="268"/>
      <c r="U2457" s="268"/>
      <c r="V2457" s="268"/>
      <c r="W2457" s="65" t="str">
        <f t="shared" si="346"/>
        <v/>
      </c>
      <c r="X2457" s="65" t="str">
        <f t="shared" si="347"/>
        <v/>
      </c>
      <c r="Y2457" s="65" t="str">
        <f t="shared" si="348"/>
        <v/>
      </c>
      <c r="Z2457" s="65" t="str">
        <f t="shared" si="349"/>
        <v/>
      </c>
      <c r="AA2457" s="65" t="str">
        <f t="shared" si="350"/>
        <v/>
      </c>
    </row>
    <row r="2458" spans="1:27" x14ac:dyDescent="0.25">
      <c r="A2458" s="40" t="str">
        <f>IF(G2458="","",1*ISERROR(VLOOKUP(G2458,G$1:G2457,1,FALSE)))</f>
        <v/>
      </c>
      <c r="B2458" s="40" t="str">
        <f>IF(A2458=0,0,IF(A2458="","",SUM(A$2:A2458)))</f>
        <v/>
      </c>
      <c r="C2458" s="41" t="str">
        <f>IF(H2458="","",1*ISERROR(VLOOKUP(H2458,H$1:H2457,1,FALSE)))</f>
        <v/>
      </c>
      <c r="D2458" s="40" t="str">
        <f>IF(C2458=0,0,IF(C2458="","",SUM(C$2:C2458)))</f>
        <v/>
      </c>
      <c r="E2458" s="41" t="str">
        <f>IF(H2458=0,0,IF(C2458="","",SUM(C$11:C2458)))</f>
        <v/>
      </c>
      <c r="F2458" s="41" t="str">
        <f>IF(H2458="","",COUNTIF(H$11:H2458,"="&amp;H2458))</f>
        <v/>
      </c>
      <c r="G2458" s="41" t="str">
        <f t="shared" si="342"/>
        <v/>
      </c>
      <c r="H2458" s="41" t="str">
        <f t="shared" si="343"/>
        <v/>
      </c>
      <c r="I2458" s="41" t="str">
        <f t="shared" si="344"/>
        <v/>
      </c>
      <c r="J2458" s="41" t="str">
        <f t="shared" si="345"/>
        <v/>
      </c>
      <c r="K2458" s="268"/>
      <c r="L2458" s="268"/>
      <c r="M2458" s="268"/>
      <c r="N2458" s="269"/>
      <c r="O2458" s="269"/>
      <c r="P2458" s="269"/>
      <c r="Q2458" s="270"/>
      <c r="R2458" s="271"/>
      <c r="S2458" s="268"/>
      <c r="T2458" s="268"/>
      <c r="U2458" s="268"/>
      <c r="V2458" s="268"/>
      <c r="W2458" s="65" t="str">
        <f t="shared" si="346"/>
        <v/>
      </c>
      <c r="X2458" s="65" t="str">
        <f t="shared" si="347"/>
        <v/>
      </c>
      <c r="Y2458" s="65" t="str">
        <f t="shared" si="348"/>
        <v/>
      </c>
      <c r="Z2458" s="65" t="str">
        <f t="shared" si="349"/>
        <v/>
      </c>
      <c r="AA2458" s="65" t="str">
        <f t="shared" si="350"/>
        <v/>
      </c>
    </row>
    <row r="2459" spans="1:27" x14ac:dyDescent="0.25">
      <c r="A2459" s="40" t="str">
        <f>IF(G2459="","",1*ISERROR(VLOOKUP(G2459,G$1:G2458,1,FALSE)))</f>
        <v/>
      </c>
      <c r="B2459" s="40" t="str">
        <f>IF(A2459=0,0,IF(A2459="","",SUM(A$2:A2459)))</f>
        <v/>
      </c>
      <c r="C2459" s="41" t="str">
        <f>IF(H2459="","",1*ISERROR(VLOOKUP(H2459,H$1:H2458,1,FALSE)))</f>
        <v/>
      </c>
      <c r="D2459" s="40" t="str">
        <f>IF(C2459=0,0,IF(C2459="","",SUM(C$2:C2459)))</f>
        <v/>
      </c>
      <c r="E2459" s="41" t="str">
        <f>IF(H2459=0,0,IF(C2459="","",SUM(C$11:C2459)))</f>
        <v/>
      </c>
      <c r="F2459" s="41" t="str">
        <f>IF(H2459="","",COUNTIF(H$11:H2459,"="&amp;H2459))</f>
        <v/>
      </c>
      <c r="G2459" s="41" t="str">
        <f t="shared" si="342"/>
        <v/>
      </c>
      <c r="H2459" s="41" t="str">
        <f t="shared" si="343"/>
        <v/>
      </c>
      <c r="I2459" s="41" t="str">
        <f t="shared" si="344"/>
        <v/>
      </c>
      <c r="J2459" s="41" t="str">
        <f t="shared" si="345"/>
        <v/>
      </c>
      <c r="K2459" s="268"/>
      <c r="L2459" s="268"/>
      <c r="M2459" s="268"/>
      <c r="N2459" s="269"/>
      <c r="O2459" s="269"/>
      <c r="P2459" s="269"/>
      <c r="Q2459" s="270"/>
      <c r="R2459" s="271"/>
      <c r="S2459" s="268"/>
      <c r="T2459" s="268"/>
      <c r="U2459" s="268"/>
      <c r="V2459" s="268"/>
      <c r="W2459" s="65" t="str">
        <f t="shared" si="346"/>
        <v/>
      </c>
      <c r="X2459" s="65" t="str">
        <f t="shared" si="347"/>
        <v/>
      </c>
      <c r="Y2459" s="65" t="str">
        <f t="shared" si="348"/>
        <v/>
      </c>
      <c r="Z2459" s="65" t="str">
        <f t="shared" si="349"/>
        <v/>
      </c>
      <c r="AA2459" s="65" t="str">
        <f t="shared" si="350"/>
        <v/>
      </c>
    </row>
    <row r="2460" spans="1:27" x14ac:dyDescent="0.25">
      <c r="A2460" s="40" t="str">
        <f>IF(G2460="","",1*ISERROR(VLOOKUP(G2460,G$1:G2459,1,FALSE)))</f>
        <v/>
      </c>
      <c r="B2460" s="40" t="str">
        <f>IF(A2460=0,0,IF(A2460="","",SUM(A$2:A2460)))</f>
        <v/>
      </c>
      <c r="C2460" s="41" t="str">
        <f>IF(H2460="","",1*ISERROR(VLOOKUP(H2460,H$1:H2459,1,FALSE)))</f>
        <v/>
      </c>
      <c r="D2460" s="40" t="str">
        <f>IF(C2460=0,0,IF(C2460="","",SUM(C$2:C2460)))</f>
        <v/>
      </c>
      <c r="E2460" s="41" t="str">
        <f>IF(H2460=0,0,IF(C2460="","",SUM(C$11:C2460)))</f>
        <v/>
      </c>
      <c r="F2460" s="41" t="str">
        <f>IF(H2460="","",COUNTIF(H$11:H2460,"="&amp;H2460))</f>
        <v/>
      </c>
      <c r="G2460" s="41" t="str">
        <f t="shared" si="342"/>
        <v/>
      </c>
      <c r="H2460" s="41" t="str">
        <f t="shared" si="343"/>
        <v/>
      </c>
      <c r="I2460" s="41" t="str">
        <f t="shared" si="344"/>
        <v/>
      </c>
      <c r="J2460" s="41" t="str">
        <f t="shared" si="345"/>
        <v/>
      </c>
      <c r="K2460" s="268"/>
      <c r="L2460" s="268"/>
      <c r="M2460" s="268"/>
      <c r="N2460" s="269"/>
      <c r="O2460" s="269"/>
      <c r="P2460" s="269"/>
      <c r="Q2460" s="270"/>
      <c r="R2460" s="271"/>
      <c r="S2460" s="268"/>
      <c r="T2460" s="268"/>
      <c r="U2460" s="268"/>
      <c r="V2460" s="268"/>
      <c r="W2460" s="65" t="str">
        <f t="shared" si="346"/>
        <v/>
      </c>
      <c r="X2460" s="65" t="str">
        <f t="shared" si="347"/>
        <v/>
      </c>
      <c r="Y2460" s="65" t="str">
        <f t="shared" si="348"/>
        <v/>
      </c>
      <c r="Z2460" s="65" t="str">
        <f t="shared" si="349"/>
        <v/>
      </c>
      <c r="AA2460" s="65" t="str">
        <f t="shared" si="350"/>
        <v/>
      </c>
    </row>
    <row r="2461" spans="1:27" x14ac:dyDescent="0.25">
      <c r="A2461" s="40" t="str">
        <f>IF(G2461="","",1*ISERROR(VLOOKUP(G2461,G$1:G2460,1,FALSE)))</f>
        <v/>
      </c>
      <c r="B2461" s="40" t="str">
        <f>IF(A2461=0,0,IF(A2461="","",SUM(A$2:A2461)))</f>
        <v/>
      </c>
      <c r="C2461" s="41" t="str">
        <f>IF(H2461="","",1*ISERROR(VLOOKUP(H2461,H$1:H2460,1,FALSE)))</f>
        <v/>
      </c>
      <c r="D2461" s="40" t="str">
        <f>IF(C2461=0,0,IF(C2461="","",SUM(C$2:C2461)))</f>
        <v/>
      </c>
      <c r="E2461" s="41" t="str">
        <f>IF(H2461=0,0,IF(C2461="","",SUM(C$11:C2461)))</f>
        <v/>
      </c>
      <c r="F2461" s="41" t="str">
        <f>IF(H2461="","",COUNTIF(H$11:H2461,"="&amp;H2461))</f>
        <v/>
      </c>
      <c r="G2461" s="41" t="str">
        <f t="shared" si="342"/>
        <v/>
      </c>
      <c r="H2461" s="41" t="str">
        <f t="shared" si="343"/>
        <v/>
      </c>
      <c r="I2461" s="41" t="str">
        <f t="shared" si="344"/>
        <v/>
      </c>
      <c r="J2461" s="41" t="str">
        <f t="shared" si="345"/>
        <v/>
      </c>
      <c r="K2461" s="268"/>
      <c r="L2461" s="268"/>
      <c r="M2461" s="268"/>
      <c r="N2461" s="269"/>
      <c r="O2461" s="269"/>
      <c r="P2461" s="269"/>
      <c r="Q2461" s="270"/>
      <c r="R2461" s="271"/>
      <c r="S2461" s="268"/>
      <c r="T2461" s="268"/>
      <c r="U2461" s="268"/>
      <c r="V2461" s="268"/>
      <c r="W2461" s="65" t="str">
        <f t="shared" si="346"/>
        <v/>
      </c>
      <c r="X2461" s="65" t="str">
        <f t="shared" si="347"/>
        <v/>
      </c>
      <c r="Y2461" s="65" t="str">
        <f t="shared" si="348"/>
        <v/>
      </c>
      <c r="Z2461" s="65" t="str">
        <f t="shared" si="349"/>
        <v/>
      </c>
      <c r="AA2461" s="65" t="str">
        <f t="shared" si="350"/>
        <v/>
      </c>
    </row>
    <row r="2462" spans="1:27" x14ac:dyDescent="0.25">
      <c r="A2462" s="40" t="str">
        <f>IF(G2462="","",1*ISERROR(VLOOKUP(G2462,G$1:G2461,1,FALSE)))</f>
        <v/>
      </c>
      <c r="B2462" s="40" t="str">
        <f>IF(A2462=0,0,IF(A2462="","",SUM(A$2:A2462)))</f>
        <v/>
      </c>
      <c r="C2462" s="41" t="str">
        <f>IF(H2462="","",1*ISERROR(VLOOKUP(H2462,H$1:H2461,1,FALSE)))</f>
        <v/>
      </c>
      <c r="D2462" s="40" t="str">
        <f>IF(C2462=0,0,IF(C2462="","",SUM(C$2:C2462)))</f>
        <v/>
      </c>
      <c r="E2462" s="41" t="str">
        <f>IF(H2462=0,0,IF(C2462="","",SUM(C$11:C2462)))</f>
        <v/>
      </c>
      <c r="F2462" s="41" t="str">
        <f>IF(H2462="","",COUNTIF(H$11:H2462,"="&amp;H2462))</f>
        <v/>
      </c>
      <c r="G2462" s="41" t="str">
        <f t="shared" si="342"/>
        <v/>
      </c>
      <c r="H2462" s="41" t="str">
        <f t="shared" si="343"/>
        <v/>
      </c>
      <c r="I2462" s="41" t="str">
        <f t="shared" si="344"/>
        <v/>
      </c>
      <c r="J2462" s="41" t="str">
        <f t="shared" si="345"/>
        <v/>
      </c>
      <c r="K2462" s="268"/>
      <c r="L2462" s="268"/>
      <c r="M2462" s="268"/>
      <c r="N2462" s="269"/>
      <c r="O2462" s="269"/>
      <c r="P2462" s="269"/>
      <c r="Q2462" s="270"/>
      <c r="R2462" s="271"/>
      <c r="S2462" s="268"/>
      <c r="T2462" s="268"/>
      <c r="U2462" s="268"/>
      <c r="V2462" s="268"/>
      <c r="W2462" s="65" t="str">
        <f t="shared" si="346"/>
        <v/>
      </c>
      <c r="X2462" s="65" t="str">
        <f t="shared" si="347"/>
        <v/>
      </c>
      <c r="Y2462" s="65" t="str">
        <f t="shared" si="348"/>
        <v/>
      </c>
      <c r="Z2462" s="65" t="str">
        <f t="shared" si="349"/>
        <v/>
      </c>
      <c r="AA2462" s="65" t="str">
        <f t="shared" si="350"/>
        <v/>
      </c>
    </row>
    <row r="2463" spans="1:27" x14ac:dyDescent="0.25">
      <c r="A2463" s="40" t="str">
        <f>IF(G2463="","",1*ISERROR(VLOOKUP(G2463,G$1:G2462,1,FALSE)))</f>
        <v/>
      </c>
      <c r="B2463" s="40" t="str">
        <f>IF(A2463=0,0,IF(A2463="","",SUM(A$2:A2463)))</f>
        <v/>
      </c>
      <c r="C2463" s="41" t="str">
        <f>IF(H2463="","",1*ISERROR(VLOOKUP(H2463,H$1:H2462,1,FALSE)))</f>
        <v/>
      </c>
      <c r="D2463" s="40" t="str">
        <f>IF(C2463=0,0,IF(C2463="","",SUM(C$2:C2463)))</f>
        <v/>
      </c>
      <c r="E2463" s="41" t="str">
        <f>IF(H2463=0,0,IF(C2463="","",SUM(C$11:C2463)))</f>
        <v/>
      </c>
      <c r="F2463" s="41" t="str">
        <f>IF(H2463="","",COUNTIF(H$11:H2463,"="&amp;H2463))</f>
        <v/>
      </c>
      <c r="G2463" s="41" t="str">
        <f t="shared" si="342"/>
        <v/>
      </c>
      <c r="H2463" s="41" t="str">
        <f t="shared" si="343"/>
        <v/>
      </c>
      <c r="I2463" s="41" t="str">
        <f t="shared" si="344"/>
        <v/>
      </c>
      <c r="J2463" s="41" t="str">
        <f t="shared" si="345"/>
        <v/>
      </c>
      <c r="K2463" s="268"/>
      <c r="L2463" s="268"/>
      <c r="M2463" s="268"/>
      <c r="N2463" s="269"/>
      <c r="O2463" s="269"/>
      <c r="P2463" s="269"/>
      <c r="Q2463" s="270"/>
      <c r="R2463" s="271"/>
      <c r="S2463" s="268"/>
      <c r="T2463" s="268"/>
      <c r="U2463" s="268"/>
      <c r="V2463" s="268"/>
      <c r="W2463" s="65" t="str">
        <f t="shared" si="346"/>
        <v/>
      </c>
      <c r="X2463" s="65" t="str">
        <f t="shared" si="347"/>
        <v/>
      </c>
      <c r="Y2463" s="65" t="str">
        <f t="shared" si="348"/>
        <v/>
      </c>
      <c r="Z2463" s="65" t="str">
        <f t="shared" si="349"/>
        <v/>
      </c>
      <c r="AA2463" s="65" t="str">
        <f t="shared" si="350"/>
        <v/>
      </c>
    </row>
    <row r="2464" spans="1:27" x14ac:dyDescent="0.25">
      <c r="A2464" s="40" t="str">
        <f>IF(G2464="","",1*ISERROR(VLOOKUP(G2464,G$1:G2463,1,FALSE)))</f>
        <v/>
      </c>
      <c r="B2464" s="40" t="str">
        <f>IF(A2464=0,0,IF(A2464="","",SUM(A$2:A2464)))</f>
        <v/>
      </c>
      <c r="C2464" s="41" t="str">
        <f>IF(H2464="","",1*ISERROR(VLOOKUP(H2464,H$1:H2463,1,FALSE)))</f>
        <v/>
      </c>
      <c r="D2464" s="40" t="str">
        <f>IF(C2464=0,0,IF(C2464="","",SUM(C$2:C2464)))</f>
        <v/>
      </c>
      <c r="E2464" s="41" t="str">
        <f>IF(H2464=0,0,IF(C2464="","",SUM(C$11:C2464)))</f>
        <v/>
      </c>
      <c r="F2464" s="41" t="str">
        <f>IF(H2464="","",COUNTIF(H$11:H2464,"="&amp;H2464))</f>
        <v/>
      </c>
      <c r="G2464" s="41" t="str">
        <f t="shared" si="342"/>
        <v/>
      </c>
      <c r="H2464" s="41" t="str">
        <f t="shared" si="343"/>
        <v/>
      </c>
      <c r="I2464" s="41" t="str">
        <f t="shared" si="344"/>
        <v/>
      </c>
      <c r="J2464" s="41" t="str">
        <f t="shared" si="345"/>
        <v/>
      </c>
      <c r="K2464" s="268"/>
      <c r="L2464" s="268"/>
      <c r="M2464" s="268"/>
      <c r="N2464" s="269"/>
      <c r="O2464" s="269"/>
      <c r="P2464" s="269"/>
      <c r="Q2464" s="270"/>
      <c r="R2464" s="271"/>
      <c r="S2464" s="268"/>
      <c r="T2464" s="268"/>
      <c r="U2464" s="268"/>
      <c r="V2464" s="268"/>
      <c r="W2464" s="65" t="str">
        <f t="shared" si="346"/>
        <v/>
      </c>
      <c r="X2464" s="65" t="str">
        <f t="shared" si="347"/>
        <v/>
      </c>
      <c r="Y2464" s="65" t="str">
        <f t="shared" si="348"/>
        <v/>
      </c>
      <c r="Z2464" s="65" t="str">
        <f t="shared" si="349"/>
        <v/>
      </c>
      <c r="AA2464" s="65" t="str">
        <f t="shared" si="350"/>
        <v/>
      </c>
    </row>
    <row r="2465" spans="1:27" x14ac:dyDescent="0.25">
      <c r="A2465" s="40" t="str">
        <f>IF(G2465="","",1*ISERROR(VLOOKUP(G2465,G$1:G2464,1,FALSE)))</f>
        <v/>
      </c>
      <c r="B2465" s="40" t="str">
        <f>IF(A2465=0,0,IF(A2465="","",SUM(A$2:A2465)))</f>
        <v/>
      </c>
      <c r="C2465" s="41" t="str">
        <f>IF(H2465="","",1*ISERROR(VLOOKUP(H2465,H$1:H2464,1,FALSE)))</f>
        <v/>
      </c>
      <c r="D2465" s="40" t="str">
        <f>IF(C2465=0,0,IF(C2465="","",SUM(C$2:C2465)))</f>
        <v/>
      </c>
      <c r="E2465" s="41" t="str">
        <f>IF(H2465=0,0,IF(C2465="","",SUM(C$11:C2465)))</f>
        <v/>
      </c>
      <c r="F2465" s="41" t="str">
        <f>IF(H2465="","",COUNTIF(H$11:H2465,"="&amp;H2465))</f>
        <v/>
      </c>
      <c r="G2465" s="41" t="str">
        <f t="shared" si="342"/>
        <v/>
      </c>
      <c r="H2465" s="41" t="str">
        <f t="shared" si="343"/>
        <v/>
      </c>
      <c r="I2465" s="41" t="str">
        <f t="shared" si="344"/>
        <v/>
      </c>
      <c r="J2465" s="41" t="str">
        <f t="shared" si="345"/>
        <v/>
      </c>
      <c r="K2465" s="268"/>
      <c r="L2465" s="268"/>
      <c r="M2465" s="268"/>
      <c r="N2465" s="269"/>
      <c r="O2465" s="269"/>
      <c r="P2465" s="269"/>
      <c r="Q2465" s="270"/>
      <c r="R2465" s="271"/>
      <c r="S2465" s="268"/>
      <c r="T2465" s="268"/>
      <c r="U2465" s="268"/>
      <c r="V2465" s="268"/>
      <c r="W2465" s="65" t="str">
        <f t="shared" si="346"/>
        <v/>
      </c>
      <c r="X2465" s="65" t="str">
        <f t="shared" si="347"/>
        <v/>
      </c>
      <c r="Y2465" s="65" t="str">
        <f t="shared" si="348"/>
        <v/>
      </c>
      <c r="Z2465" s="65" t="str">
        <f t="shared" si="349"/>
        <v/>
      </c>
      <c r="AA2465" s="65" t="str">
        <f t="shared" si="350"/>
        <v/>
      </c>
    </row>
    <row r="2466" spans="1:27" x14ac:dyDescent="0.25">
      <c r="A2466" s="40" t="str">
        <f>IF(G2466="","",1*ISERROR(VLOOKUP(G2466,G$1:G2465,1,FALSE)))</f>
        <v/>
      </c>
      <c r="B2466" s="40" t="str">
        <f>IF(A2466=0,0,IF(A2466="","",SUM(A$2:A2466)))</f>
        <v/>
      </c>
      <c r="C2466" s="41" t="str">
        <f>IF(H2466="","",1*ISERROR(VLOOKUP(H2466,H$1:H2465,1,FALSE)))</f>
        <v/>
      </c>
      <c r="D2466" s="40" t="str">
        <f>IF(C2466=0,0,IF(C2466="","",SUM(C$2:C2466)))</f>
        <v/>
      </c>
      <c r="E2466" s="41" t="str">
        <f>IF(H2466=0,0,IF(C2466="","",SUM(C$11:C2466)))</f>
        <v/>
      </c>
      <c r="F2466" s="41" t="str">
        <f>IF(H2466="","",COUNTIF(H$11:H2466,"="&amp;H2466))</f>
        <v/>
      </c>
      <c r="G2466" s="41" t="str">
        <f t="shared" si="342"/>
        <v/>
      </c>
      <c r="H2466" s="41" t="str">
        <f t="shared" si="343"/>
        <v/>
      </c>
      <c r="I2466" s="41" t="str">
        <f t="shared" si="344"/>
        <v/>
      </c>
      <c r="J2466" s="41" t="str">
        <f t="shared" si="345"/>
        <v/>
      </c>
      <c r="K2466" s="268"/>
      <c r="L2466" s="268"/>
      <c r="M2466" s="268"/>
      <c r="N2466" s="269"/>
      <c r="O2466" s="269"/>
      <c r="P2466" s="269"/>
      <c r="Q2466" s="270"/>
      <c r="R2466" s="271"/>
      <c r="S2466" s="268"/>
      <c r="T2466" s="268"/>
      <c r="U2466" s="268"/>
      <c r="V2466" s="268"/>
      <c r="W2466" s="65" t="str">
        <f t="shared" si="346"/>
        <v/>
      </c>
      <c r="X2466" s="65" t="str">
        <f t="shared" si="347"/>
        <v/>
      </c>
      <c r="Y2466" s="65" t="str">
        <f t="shared" si="348"/>
        <v/>
      </c>
      <c r="Z2466" s="65" t="str">
        <f t="shared" si="349"/>
        <v/>
      </c>
      <c r="AA2466" s="65" t="str">
        <f t="shared" si="350"/>
        <v/>
      </c>
    </row>
    <row r="2467" spans="1:27" x14ac:dyDescent="0.25">
      <c r="A2467" s="40" t="str">
        <f>IF(G2467="","",1*ISERROR(VLOOKUP(G2467,G$1:G2466,1,FALSE)))</f>
        <v/>
      </c>
      <c r="B2467" s="40" t="str">
        <f>IF(A2467=0,0,IF(A2467="","",SUM(A$2:A2467)))</f>
        <v/>
      </c>
      <c r="C2467" s="41" t="str">
        <f>IF(H2467="","",1*ISERROR(VLOOKUP(H2467,H$1:H2466,1,FALSE)))</f>
        <v/>
      </c>
      <c r="D2467" s="40" t="str">
        <f>IF(C2467=0,0,IF(C2467="","",SUM(C$2:C2467)))</f>
        <v/>
      </c>
      <c r="E2467" s="41" t="str">
        <f>IF(H2467=0,0,IF(C2467="","",SUM(C$11:C2467)))</f>
        <v/>
      </c>
      <c r="F2467" s="41" t="str">
        <f>IF(H2467="","",COUNTIF(H$11:H2467,"="&amp;H2467))</f>
        <v/>
      </c>
      <c r="G2467" s="41" t="str">
        <f t="shared" si="342"/>
        <v/>
      </c>
      <c r="H2467" s="41" t="str">
        <f t="shared" si="343"/>
        <v/>
      </c>
      <c r="I2467" s="41" t="str">
        <f t="shared" si="344"/>
        <v/>
      </c>
      <c r="J2467" s="41" t="str">
        <f t="shared" si="345"/>
        <v/>
      </c>
      <c r="K2467" s="268"/>
      <c r="L2467" s="268"/>
      <c r="M2467" s="268"/>
      <c r="N2467" s="269"/>
      <c r="O2467" s="269"/>
      <c r="P2467" s="269"/>
      <c r="Q2467" s="270"/>
      <c r="R2467" s="271"/>
      <c r="S2467" s="268"/>
      <c r="T2467" s="268"/>
      <c r="U2467" s="268"/>
      <c r="V2467" s="268"/>
      <c r="W2467" s="65" t="str">
        <f t="shared" si="346"/>
        <v/>
      </c>
      <c r="X2467" s="65" t="str">
        <f t="shared" si="347"/>
        <v/>
      </c>
      <c r="Y2467" s="65" t="str">
        <f t="shared" si="348"/>
        <v/>
      </c>
      <c r="Z2467" s="65" t="str">
        <f t="shared" si="349"/>
        <v/>
      </c>
      <c r="AA2467" s="65" t="str">
        <f t="shared" si="350"/>
        <v/>
      </c>
    </row>
    <row r="2468" spans="1:27" x14ac:dyDescent="0.25">
      <c r="A2468" s="40" t="str">
        <f>IF(G2468="","",1*ISERROR(VLOOKUP(G2468,G$1:G2467,1,FALSE)))</f>
        <v/>
      </c>
      <c r="B2468" s="40" t="str">
        <f>IF(A2468=0,0,IF(A2468="","",SUM(A$2:A2468)))</f>
        <v/>
      </c>
      <c r="C2468" s="41" t="str">
        <f>IF(H2468="","",1*ISERROR(VLOOKUP(H2468,H$1:H2467,1,FALSE)))</f>
        <v/>
      </c>
      <c r="D2468" s="40" t="str">
        <f>IF(C2468=0,0,IF(C2468="","",SUM(C$2:C2468)))</f>
        <v/>
      </c>
      <c r="E2468" s="41" t="str">
        <f>IF(H2468=0,0,IF(C2468="","",SUM(C$11:C2468)))</f>
        <v/>
      </c>
      <c r="F2468" s="41" t="str">
        <f>IF(H2468="","",COUNTIF(H$11:H2468,"="&amp;H2468))</f>
        <v/>
      </c>
      <c r="G2468" s="41" t="str">
        <f t="shared" si="342"/>
        <v/>
      </c>
      <c r="H2468" s="41" t="str">
        <f t="shared" si="343"/>
        <v/>
      </c>
      <c r="I2468" s="41" t="str">
        <f t="shared" si="344"/>
        <v/>
      </c>
      <c r="J2468" s="41" t="str">
        <f t="shared" si="345"/>
        <v/>
      </c>
      <c r="K2468" s="268"/>
      <c r="L2468" s="268"/>
      <c r="M2468" s="268"/>
      <c r="N2468" s="269"/>
      <c r="O2468" s="269"/>
      <c r="P2468" s="269"/>
      <c r="Q2468" s="270"/>
      <c r="R2468" s="271"/>
      <c r="S2468" s="268"/>
      <c r="T2468" s="268"/>
      <c r="U2468" s="268"/>
      <c r="V2468" s="268"/>
      <c r="W2468" s="65" t="str">
        <f t="shared" si="346"/>
        <v/>
      </c>
      <c r="X2468" s="65" t="str">
        <f t="shared" si="347"/>
        <v/>
      </c>
      <c r="Y2468" s="65" t="str">
        <f t="shared" si="348"/>
        <v/>
      </c>
      <c r="Z2468" s="65" t="str">
        <f t="shared" si="349"/>
        <v/>
      </c>
      <c r="AA2468" s="65" t="str">
        <f t="shared" si="350"/>
        <v/>
      </c>
    </row>
    <row r="2469" spans="1:27" x14ac:dyDescent="0.25">
      <c r="A2469" s="40" t="str">
        <f>IF(G2469="","",1*ISERROR(VLOOKUP(G2469,G$1:G2468,1,FALSE)))</f>
        <v/>
      </c>
      <c r="B2469" s="40" t="str">
        <f>IF(A2469=0,0,IF(A2469="","",SUM(A$2:A2469)))</f>
        <v/>
      </c>
      <c r="C2469" s="41" t="str">
        <f>IF(H2469="","",1*ISERROR(VLOOKUP(H2469,H$1:H2468,1,FALSE)))</f>
        <v/>
      </c>
      <c r="D2469" s="40" t="str">
        <f>IF(C2469=0,0,IF(C2469="","",SUM(C$2:C2469)))</f>
        <v/>
      </c>
      <c r="E2469" s="41" t="str">
        <f>IF(H2469=0,0,IF(C2469="","",SUM(C$11:C2469)))</f>
        <v/>
      </c>
      <c r="F2469" s="41" t="str">
        <f>IF(H2469="","",COUNTIF(H$11:H2469,"="&amp;H2469))</f>
        <v/>
      </c>
      <c r="G2469" s="41" t="str">
        <f t="shared" si="342"/>
        <v/>
      </c>
      <c r="H2469" s="41" t="str">
        <f t="shared" si="343"/>
        <v/>
      </c>
      <c r="I2469" s="41" t="str">
        <f t="shared" si="344"/>
        <v/>
      </c>
      <c r="J2469" s="41" t="str">
        <f t="shared" si="345"/>
        <v/>
      </c>
      <c r="K2469" s="268"/>
      <c r="L2469" s="268"/>
      <c r="M2469" s="268"/>
      <c r="N2469" s="269"/>
      <c r="O2469" s="269"/>
      <c r="P2469" s="269"/>
      <c r="Q2469" s="270"/>
      <c r="R2469" s="271"/>
      <c r="S2469" s="268"/>
      <c r="T2469" s="268"/>
      <c r="U2469" s="268"/>
      <c r="V2469" s="268"/>
      <c r="W2469" s="65" t="str">
        <f t="shared" si="346"/>
        <v/>
      </c>
      <c r="X2469" s="65" t="str">
        <f t="shared" si="347"/>
        <v/>
      </c>
      <c r="Y2469" s="65" t="str">
        <f t="shared" si="348"/>
        <v/>
      </c>
      <c r="Z2469" s="65" t="str">
        <f t="shared" si="349"/>
        <v/>
      </c>
      <c r="AA2469" s="65" t="str">
        <f t="shared" si="350"/>
        <v/>
      </c>
    </row>
    <row r="2470" spans="1:27" x14ac:dyDescent="0.25">
      <c r="A2470" s="40" t="str">
        <f>IF(G2470="","",1*ISERROR(VLOOKUP(G2470,G$1:G2469,1,FALSE)))</f>
        <v/>
      </c>
      <c r="B2470" s="40" t="str">
        <f>IF(A2470=0,0,IF(A2470="","",SUM(A$2:A2470)))</f>
        <v/>
      </c>
      <c r="C2470" s="41" t="str">
        <f>IF(H2470="","",1*ISERROR(VLOOKUP(H2470,H$1:H2469,1,FALSE)))</f>
        <v/>
      </c>
      <c r="D2470" s="40" t="str">
        <f>IF(C2470=0,0,IF(C2470="","",SUM(C$2:C2470)))</f>
        <v/>
      </c>
      <c r="E2470" s="41" t="str">
        <f>IF(H2470=0,0,IF(C2470="","",SUM(C$11:C2470)))</f>
        <v/>
      </c>
      <c r="F2470" s="41" t="str">
        <f>IF(H2470="","",COUNTIF(H$11:H2470,"="&amp;H2470))</f>
        <v/>
      </c>
      <c r="G2470" s="41" t="str">
        <f t="shared" si="342"/>
        <v/>
      </c>
      <c r="H2470" s="41" t="str">
        <f t="shared" si="343"/>
        <v/>
      </c>
      <c r="I2470" s="41" t="str">
        <f t="shared" si="344"/>
        <v/>
      </c>
      <c r="J2470" s="41" t="str">
        <f t="shared" si="345"/>
        <v/>
      </c>
      <c r="K2470" s="268"/>
      <c r="L2470" s="268"/>
      <c r="M2470" s="268"/>
      <c r="N2470" s="269"/>
      <c r="O2470" s="269"/>
      <c r="P2470" s="269"/>
      <c r="Q2470" s="270"/>
      <c r="R2470" s="271"/>
      <c r="S2470" s="268"/>
      <c r="T2470" s="268"/>
      <c r="U2470" s="268"/>
      <c r="V2470" s="268"/>
      <c r="W2470" s="65" t="str">
        <f t="shared" si="346"/>
        <v/>
      </c>
      <c r="X2470" s="65" t="str">
        <f t="shared" si="347"/>
        <v/>
      </c>
      <c r="Y2470" s="65" t="str">
        <f t="shared" si="348"/>
        <v/>
      </c>
      <c r="Z2470" s="65" t="str">
        <f t="shared" si="349"/>
        <v/>
      </c>
      <c r="AA2470" s="65" t="str">
        <f t="shared" si="350"/>
        <v/>
      </c>
    </row>
    <row r="2471" spans="1:27" x14ac:dyDescent="0.25">
      <c r="A2471" s="40" t="str">
        <f>IF(G2471="","",1*ISERROR(VLOOKUP(G2471,G$1:G2470,1,FALSE)))</f>
        <v/>
      </c>
      <c r="B2471" s="40" t="str">
        <f>IF(A2471=0,0,IF(A2471="","",SUM(A$2:A2471)))</f>
        <v/>
      </c>
      <c r="C2471" s="41" t="str">
        <f>IF(H2471="","",1*ISERROR(VLOOKUP(H2471,H$1:H2470,1,FALSE)))</f>
        <v/>
      </c>
      <c r="D2471" s="40" t="str">
        <f>IF(C2471=0,0,IF(C2471="","",SUM(C$2:C2471)))</f>
        <v/>
      </c>
      <c r="E2471" s="41" t="str">
        <f>IF(H2471=0,0,IF(C2471="","",SUM(C$11:C2471)))</f>
        <v/>
      </c>
      <c r="F2471" s="41" t="str">
        <f>IF(H2471="","",COUNTIF(H$11:H2471,"="&amp;H2471))</f>
        <v/>
      </c>
      <c r="G2471" s="41" t="str">
        <f t="shared" si="342"/>
        <v/>
      </c>
      <c r="H2471" s="41" t="str">
        <f t="shared" si="343"/>
        <v/>
      </c>
      <c r="I2471" s="41" t="str">
        <f t="shared" si="344"/>
        <v/>
      </c>
      <c r="J2471" s="41" t="str">
        <f t="shared" si="345"/>
        <v/>
      </c>
      <c r="K2471" s="268"/>
      <c r="L2471" s="268"/>
      <c r="M2471" s="268"/>
      <c r="N2471" s="269"/>
      <c r="O2471" s="269"/>
      <c r="P2471" s="269"/>
      <c r="Q2471" s="270"/>
      <c r="R2471" s="271"/>
      <c r="S2471" s="268"/>
      <c r="T2471" s="268"/>
      <c r="U2471" s="268"/>
      <c r="V2471" s="268"/>
      <c r="W2471" s="65" t="str">
        <f t="shared" si="346"/>
        <v/>
      </c>
      <c r="X2471" s="65" t="str">
        <f t="shared" si="347"/>
        <v/>
      </c>
      <c r="Y2471" s="65" t="str">
        <f t="shared" si="348"/>
        <v/>
      </c>
      <c r="Z2471" s="65" t="str">
        <f t="shared" si="349"/>
        <v/>
      </c>
      <c r="AA2471" s="65" t="str">
        <f t="shared" si="350"/>
        <v/>
      </c>
    </row>
    <row r="2472" spans="1:27" x14ac:dyDescent="0.25">
      <c r="A2472" s="40" t="str">
        <f>IF(G2472="","",1*ISERROR(VLOOKUP(G2472,G$1:G2471,1,FALSE)))</f>
        <v/>
      </c>
      <c r="B2472" s="40" t="str">
        <f>IF(A2472=0,0,IF(A2472="","",SUM(A$2:A2472)))</f>
        <v/>
      </c>
      <c r="C2472" s="41" t="str">
        <f>IF(H2472="","",1*ISERROR(VLOOKUP(H2472,H$1:H2471,1,FALSE)))</f>
        <v/>
      </c>
      <c r="D2472" s="40" t="str">
        <f>IF(C2472=0,0,IF(C2472="","",SUM(C$2:C2472)))</f>
        <v/>
      </c>
      <c r="E2472" s="41" t="str">
        <f>IF(H2472=0,0,IF(C2472="","",SUM(C$11:C2472)))</f>
        <v/>
      </c>
      <c r="F2472" s="41" t="str">
        <f>IF(H2472="","",COUNTIF(H$11:H2472,"="&amp;H2472))</f>
        <v/>
      </c>
      <c r="G2472" s="41" t="str">
        <f t="shared" si="342"/>
        <v/>
      </c>
      <c r="H2472" s="41" t="str">
        <f t="shared" si="343"/>
        <v/>
      </c>
      <c r="I2472" s="41" t="str">
        <f t="shared" si="344"/>
        <v/>
      </c>
      <c r="J2472" s="41" t="str">
        <f t="shared" si="345"/>
        <v/>
      </c>
      <c r="K2472" s="268"/>
      <c r="L2472" s="268"/>
      <c r="M2472" s="268"/>
      <c r="N2472" s="269"/>
      <c r="O2472" s="269"/>
      <c r="P2472" s="269"/>
      <c r="Q2472" s="270"/>
      <c r="R2472" s="271"/>
      <c r="S2472" s="268"/>
      <c r="T2472" s="268"/>
      <c r="U2472" s="268"/>
      <c r="V2472" s="268"/>
      <c r="W2472" s="65" t="str">
        <f t="shared" si="346"/>
        <v/>
      </c>
      <c r="X2472" s="65" t="str">
        <f t="shared" si="347"/>
        <v/>
      </c>
      <c r="Y2472" s="65" t="str">
        <f t="shared" si="348"/>
        <v/>
      </c>
      <c r="Z2472" s="65" t="str">
        <f t="shared" si="349"/>
        <v/>
      </c>
      <c r="AA2472" s="65" t="str">
        <f t="shared" si="350"/>
        <v/>
      </c>
    </row>
    <row r="2473" spans="1:27" x14ac:dyDescent="0.25">
      <c r="A2473" s="40" t="str">
        <f>IF(G2473="","",1*ISERROR(VLOOKUP(G2473,G$1:G2472,1,FALSE)))</f>
        <v/>
      </c>
      <c r="B2473" s="40" t="str">
        <f>IF(A2473=0,0,IF(A2473="","",SUM(A$2:A2473)))</f>
        <v/>
      </c>
      <c r="C2473" s="41" t="str">
        <f>IF(H2473="","",1*ISERROR(VLOOKUP(H2473,H$1:H2472,1,FALSE)))</f>
        <v/>
      </c>
      <c r="D2473" s="40" t="str">
        <f>IF(C2473=0,0,IF(C2473="","",SUM(C$2:C2473)))</f>
        <v/>
      </c>
      <c r="E2473" s="41" t="str">
        <f>IF(H2473=0,0,IF(C2473="","",SUM(C$11:C2473)))</f>
        <v/>
      </c>
      <c r="F2473" s="41" t="str">
        <f>IF(H2473="","",COUNTIF(H$11:H2473,"="&amp;H2473))</f>
        <v/>
      </c>
      <c r="G2473" s="41" t="str">
        <f t="shared" si="342"/>
        <v/>
      </c>
      <c r="H2473" s="41" t="str">
        <f t="shared" si="343"/>
        <v/>
      </c>
      <c r="I2473" s="41" t="str">
        <f t="shared" si="344"/>
        <v/>
      </c>
      <c r="J2473" s="41" t="str">
        <f t="shared" si="345"/>
        <v/>
      </c>
      <c r="K2473" s="268"/>
      <c r="L2473" s="268"/>
      <c r="M2473" s="268"/>
      <c r="N2473" s="269"/>
      <c r="O2473" s="269"/>
      <c r="P2473" s="269"/>
      <c r="Q2473" s="270"/>
      <c r="R2473" s="271"/>
      <c r="S2473" s="268"/>
      <c r="T2473" s="268"/>
      <c r="U2473" s="268"/>
      <c r="V2473" s="268"/>
      <c r="W2473" s="65" t="str">
        <f t="shared" si="346"/>
        <v/>
      </c>
      <c r="X2473" s="65" t="str">
        <f t="shared" si="347"/>
        <v/>
      </c>
      <c r="Y2473" s="65" t="str">
        <f t="shared" si="348"/>
        <v/>
      </c>
      <c r="Z2473" s="65" t="str">
        <f t="shared" si="349"/>
        <v/>
      </c>
      <c r="AA2473" s="65" t="str">
        <f t="shared" si="350"/>
        <v/>
      </c>
    </row>
    <row r="2474" spans="1:27" x14ac:dyDescent="0.25">
      <c r="A2474" s="40" t="str">
        <f>IF(G2474="","",1*ISERROR(VLOOKUP(G2474,G$1:G2473,1,FALSE)))</f>
        <v/>
      </c>
      <c r="B2474" s="40" t="str">
        <f>IF(A2474=0,0,IF(A2474="","",SUM(A$2:A2474)))</f>
        <v/>
      </c>
      <c r="C2474" s="41" t="str">
        <f>IF(H2474="","",1*ISERROR(VLOOKUP(H2474,H$1:H2473,1,FALSE)))</f>
        <v/>
      </c>
      <c r="D2474" s="40" t="str">
        <f>IF(C2474=0,0,IF(C2474="","",SUM(C$2:C2474)))</f>
        <v/>
      </c>
      <c r="E2474" s="41" t="str">
        <f>IF(H2474=0,0,IF(C2474="","",SUM(C$11:C2474)))</f>
        <v/>
      </c>
      <c r="F2474" s="41" t="str">
        <f>IF(H2474="","",COUNTIF(H$11:H2474,"="&amp;H2474))</f>
        <v/>
      </c>
      <c r="G2474" s="41" t="str">
        <f t="shared" si="342"/>
        <v/>
      </c>
      <c r="H2474" s="41" t="str">
        <f t="shared" si="343"/>
        <v/>
      </c>
      <c r="I2474" s="41" t="str">
        <f t="shared" si="344"/>
        <v/>
      </c>
      <c r="J2474" s="41" t="str">
        <f t="shared" si="345"/>
        <v/>
      </c>
      <c r="K2474" s="268"/>
      <c r="L2474" s="268"/>
      <c r="M2474" s="268"/>
      <c r="N2474" s="269"/>
      <c r="O2474" s="269"/>
      <c r="P2474" s="269"/>
      <c r="Q2474" s="270"/>
      <c r="R2474" s="271"/>
      <c r="S2474" s="268"/>
      <c r="T2474" s="268"/>
      <c r="U2474" s="268"/>
      <c r="V2474" s="268"/>
      <c r="W2474" s="65" t="str">
        <f t="shared" si="346"/>
        <v/>
      </c>
      <c r="X2474" s="65" t="str">
        <f t="shared" si="347"/>
        <v/>
      </c>
      <c r="Y2474" s="65" t="str">
        <f t="shared" si="348"/>
        <v/>
      </c>
      <c r="Z2474" s="65" t="str">
        <f t="shared" si="349"/>
        <v/>
      </c>
      <c r="AA2474" s="65" t="str">
        <f t="shared" si="350"/>
        <v/>
      </c>
    </row>
    <row r="2475" spans="1:27" x14ac:dyDescent="0.25">
      <c r="A2475" s="40" t="str">
        <f>IF(G2475="","",1*ISERROR(VLOOKUP(G2475,G$1:G2474,1,FALSE)))</f>
        <v/>
      </c>
      <c r="B2475" s="40" t="str">
        <f>IF(A2475=0,0,IF(A2475="","",SUM(A$2:A2475)))</f>
        <v/>
      </c>
      <c r="C2475" s="41" t="str">
        <f>IF(H2475="","",1*ISERROR(VLOOKUP(H2475,H$1:H2474,1,FALSE)))</f>
        <v/>
      </c>
      <c r="D2475" s="40" t="str">
        <f>IF(C2475=0,0,IF(C2475="","",SUM(C$2:C2475)))</f>
        <v/>
      </c>
      <c r="E2475" s="41" t="str">
        <f>IF(H2475=0,0,IF(C2475="","",SUM(C$11:C2475)))</f>
        <v/>
      </c>
      <c r="F2475" s="41" t="str">
        <f>IF(H2475="","",COUNTIF(H$11:H2475,"="&amp;H2475))</f>
        <v/>
      </c>
      <c r="G2475" s="41" t="str">
        <f t="shared" si="342"/>
        <v/>
      </c>
      <c r="H2475" s="41" t="str">
        <f t="shared" si="343"/>
        <v/>
      </c>
      <c r="I2475" s="41" t="str">
        <f t="shared" si="344"/>
        <v/>
      </c>
      <c r="J2475" s="41" t="str">
        <f t="shared" si="345"/>
        <v/>
      </c>
      <c r="K2475" s="268"/>
      <c r="L2475" s="268"/>
      <c r="M2475" s="268"/>
      <c r="N2475" s="269"/>
      <c r="O2475" s="269"/>
      <c r="P2475" s="269"/>
      <c r="Q2475" s="270"/>
      <c r="R2475" s="271"/>
      <c r="S2475" s="268"/>
      <c r="T2475" s="268"/>
      <c r="U2475" s="268"/>
      <c r="V2475" s="268"/>
      <c r="W2475" s="65" t="str">
        <f t="shared" si="346"/>
        <v/>
      </c>
      <c r="X2475" s="65" t="str">
        <f t="shared" si="347"/>
        <v/>
      </c>
      <c r="Y2475" s="65" t="str">
        <f t="shared" si="348"/>
        <v/>
      </c>
      <c r="Z2475" s="65" t="str">
        <f t="shared" si="349"/>
        <v/>
      </c>
      <c r="AA2475" s="65" t="str">
        <f t="shared" si="350"/>
        <v/>
      </c>
    </row>
    <row r="2476" spans="1:27" x14ac:dyDescent="0.25">
      <c r="A2476" s="40" t="str">
        <f>IF(G2476="","",1*ISERROR(VLOOKUP(G2476,G$1:G2475,1,FALSE)))</f>
        <v/>
      </c>
      <c r="B2476" s="40" t="str">
        <f>IF(A2476=0,0,IF(A2476="","",SUM(A$2:A2476)))</f>
        <v/>
      </c>
      <c r="C2476" s="41" t="str">
        <f>IF(H2476="","",1*ISERROR(VLOOKUP(H2476,H$1:H2475,1,FALSE)))</f>
        <v/>
      </c>
      <c r="D2476" s="40" t="str">
        <f>IF(C2476=0,0,IF(C2476="","",SUM(C$2:C2476)))</f>
        <v/>
      </c>
      <c r="E2476" s="41" t="str">
        <f>IF(H2476=0,0,IF(C2476="","",SUM(C$11:C2476)))</f>
        <v/>
      </c>
      <c r="F2476" s="41" t="str">
        <f>IF(H2476="","",COUNTIF(H$11:H2476,"="&amp;H2476))</f>
        <v/>
      </c>
      <c r="G2476" s="41" t="str">
        <f t="shared" si="342"/>
        <v/>
      </c>
      <c r="H2476" s="41" t="str">
        <f t="shared" si="343"/>
        <v/>
      </c>
      <c r="I2476" s="41" t="str">
        <f t="shared" si="344"/>
        <v/>
      </c>
      <c r="J2476" s="41" t="str">
        <f t="shared" si="345"/>
        <v/>
      </c>
      <c r="K2476" s="268"/>
      <c r="L2476" s="268"/>
      <c r="M2476" s="268"/>
      <c r="N2476" s="269"/>
      <c r="O2476" s="269"/>
      <c r="P2476" s="269"/>
      <c r="Q2476" s="270"/>
      <c r="R2476" s="271"/>
      <c r="S2476" s="268"/>
      <c r="T2476" s="268"/>
      <c r="U2476" s="268"/>
      <c r="V2476" s="268"/>
      <c r="W2476" s="65" t="str">
        <f t="shared" si="346"/>
        <v/>
      </c>
      <c r="X2476" s="65" t="str">
        <f t="shared" si="347"/>
        <v/>
      </c>
      <c r="Y2476" s="65" t="str">
        <f t="shared" si="348"/>
        <v/>
      </c>
      <c r="Z2476" s="65" t="str">
        <f t="shared" si="349"/>
        <v/>
      </c>
      <c r="AA2476" s="65" t="str">
        <f t="shared" si="350"/>
        <v/>
      </c>
    </row>
    <row r="2477" spans="1:27" x14ac:dyDescent="0.25">
      <c r="A2477" s="40" t="str">
        <f>IF(G2477="","",1*ISERROR(VLOOKUP(G2477,G$1:G2476,1,FALSE)))</f>
        <v/>
      </c>
      <c r="B2477" s="40" t="str">
        <f>IF(A2477=0,0,IF(A2477="","",SUM(A$2:A2477)))</f>
        <v/>
      </c>
      <c r="C2477" s="41" t="str">
        <f>IF(H2477="","",1*ISERROR(VLOOKUP(H2477,H$1:H2476,1,FALSE)))</f>
        <v/>
      </c>
      <c r="D2477" s="40" t="str">
        <f>IF(C2477=0,0,IF(C2477="","",SUM(C$2:C2477)))</f>
        <v/>
      </c>
      <c r="E2477" s="41" t="str">
        <f>IF(H2477=0,0,IF(C2477="","",SUM(C$11:C2477)))</f>
        <v/>
      </c>
      <c r="F2477" s="41" t="str">
        <f>IF(H2477="","",COUNTIF(H$11:H2477,"="&amp;H2477))</f>
        <v/>
      </c>
      <c r="G2477" s="41" t="str">
        <f t="shared" si="342"/>
        <v/>
      </c>
      <c r="H2477" s="41" t="str">
        <f t="shared" si="343"/>
        <v/>
      </c>
      <c r="I2477" s="41" t="str">
        <f t="shared" si="344"/>
        <v/>
      </c>
      <c r="J2477" s="41" t="str">
        <f t="shared" si="345"/>
        <v/>
      </c>
      <c r="K2477" s="268"/>
      <c r="L2477" s="268"/>
      <c r="M2477" s="268"/>
      <c r="N2477" s="269"/>
      <c r="O2477" s="269"/>
      <c r="P2477" s="269"/>
      <c r="Q2477" s="270"/>
      <c r="R2477" s="271"/>
      <c r="S2477" s="268"/>
      <c r="T2477" s="268"/>
      <c r="U2477" s="268"/>
      <c r="V2477" s="268"/>
      <c r="W2477" s="65" t="str">
        <f t="shared" si="346"/>
        <v/>
      </c>
      <c r="X2477" s="65" t="str">
        <f t="shared" si="347"/>
        <v/>
      </c>
      <c r="Y2477" s="65" t="str">
        <f t="shared" si="348"/>
        <v/>
      </c>
      <c r="Z2477" s="65" t="str">
        <f t="shared" si="349"/>
        <v/>
      </c>
      <c r="AA2477" s="65" t="str">
        <f t="shared" si="350"/>
        <v/>
      </c>
    </row>
    <row r="2478" spans="1:27" x14ac:dyDescent="0.25">
      <c r="A2478" s="40" t="str">
        <f>IF(G2478="","",1*ISERROR(VLOOKUP(G2478,G$1:G2477,1,FALSE)))</f>
        <v/>
      </c>
      <c r="B2478" s="40" t="str">
        <f>IF(A2478=0,0,IF(A2478="","",SUM(A$2:A2478)))</f>
        <v/>
      </c>
      <c r="C2478" s="41" t="str">
        <f>IF(H2478="","",1*ISERROR(VLOOKUP(H2478,H$1:H2477,1,FALSE)))</f>
        <v/>
      </c>
      <c r="D2478" s="40" t="str">
        <f>IF(C2478=0,0,IF(C2478="","",SUM(C$2:C2478)))</f>
        <v/>
      </c>
      <c r="E2478" s="41" t="str">
        <f>IF(H2478=0,0,IF(C2478="","",SUM(C$11:C2478)))</f>
        <v/>
      </c>
      <c r="F2478" s="41" t="str">
        <f>IF(H2478="","",COUNTIF(H$11:H2478,"="&amp;H2478))</f>
        <v/>
      </c>
      <c r="G2478" s="41" t="str">
        <f t="shared" si="342"/>
        <v/>
      </c>
      <c r="H2478" s="41" t="str">
        <f t="shared" si="343"/>
        <v/>
      </c>
      <c r="I2478" s="41" t="str">
        <f t="shared" si="344"/>
        <v/>
      </c>
      <c r="J2478" s="41" t="str">
        <f t="shared" si="345"/>
        <v/>
      </c>
      <c r="K2478" s="268"/>
      <c r="L2478" s="268"/>
      <c r="M2478" s="268"/>
      <c r="N2478" s="269"/>
      <c r="O2478" s="269"/>
      <c r="P2478" s="269"/>
      <c r="Q2478" s="270"/>
      <c r="R2478" s="271"/>
      <c r="S2478" s="268"/>
      <c r="T2478" s="268"/>
      <c r="U2478" s="268"/>
      <c r="V2478" s="268"/>
      <c r="W2478" s="65" t="str">
        <f t="shared" si="346"/>
        <v/>
      </c>
      <c r="X2478" s="65" t="str">
        <f t="shared" si="347"/>
        <v/>
      </c>
      <c r="Y2478" s="65" t="str">
        <f t="shared" si="348"/>
        <v/>
      </c>
      <c r="Z2478" s="65" t="str">
        <f t="shared" si="349"/>
        <v/>
      </c>
      <c r="AA2478" s="65" t="str">
        <f t="shared" si="350"/>
        <v/>
      </c>
    </row>
    <row r="2479" spans="1:27" x14ac:dyDescent="0.25">
      <c r="A2479" s="40" t="str">
        <f>IF(G2479="","",1*ISERROR(VLOOKUP(G2479,G$1:G2478,1,FALSE)))</f>
        <v/>
      </c>
      <c r="B2479" s="40" t="str">
        <f>IF(A2479=0,0,IF(A2479="","",SUM(A$2:A2479)))</f>
        <v/>
      </c>
      <c r="C2479" s="41" t="str">
        <f>IF(H2479="","",1*ISERROR(VLOOKUP(H2479,H$1:H2478,1,FALSE)))</f>
        <v/>
      </c>
      <c r="D2479" s="40" t="str">
        <f>IF(C2479=0,0,IF(C2479="","",SUM(C$2:C2479)))</f>
        <v/>
      </c>
      <c r="E2479" s="41" t="str">
        <f>IF(H2479=0,0,IF(C2479="","",SUM(C$11:C2479)))</f>
        <v/>
      </c>
      <c r="F2479" s="41" t="str">
        <f>IF(H2479="","",COUNTIF(H$11:H2479,"="&amp;H2479))</f>
        <v/>
      </c>
      <c r="G2479" s="41" t="str">
        <f t="shared" si="342"/>
        <v/>
      </c>
      <c r="H2479" s="41" t="str">
        <f t="shared" si="343"/>
        <v/>
      </c>
      <c r="I2479" s="41" t="str">
        <f t="shared" si="344"/>
        <v/>
      </c>
      <c r="J2479" s="41" t="str">
        <f t="shared" si="345"/>
        <v/>
      </c>
      <c r="K2479" s="268"/>
      <c r="L2479" s="268"/>
      <c r="M2479" s="268"/>
      <c r="N2479" s="269"/>
      <c r="O2479" s="269"/>
      <c r="P2479" s="269"/>
      <c r="Q2479" s="270"/>
      <c r="R2479" s="271"/>
      <c r="S2479" s="268"/>
      <c r="T2479" s="268"/>
      <c r="U2479" s="268"/>
      <c r="V2479" s="268"/>
      <c r="W2479" s="65" t="str">
        <f t="shared" si="346"/>
        <v/>
      </c>
      <c r="X2479" s="65" t="str">
        <f t="shared" si="347"/>
        <v/>
      </c>
      <c r="Y2479" s="65" t="str">
        <f t="shared" si="348"/>
        <v/>
      </c>
      <c r="Z2479" s="65" t="str">
        <f t="shared" si="349"/>
        <v/>
      </c>
      <c r="AA2479" s="65" t="str">
        <f t="shared" si="350"/>
        <v/>
      </c>
    </row>
    <row r="2480" spans="1:27" x14ac:dyDescent="0.25">
      <c r="A2480" s="40" t="str">
        <f>IF(G2480="","",1*ISERROR(VLOOKUP(G2480,G$1:G2479,1,FALSE)))</f>
        <v/>
      </c>
      <c r="B2480" s="40" t="str">
        <f>IF(A2480=0,0,IF(A2480="","",SUM(A$2:A2480)))</f>
        <v/>
      </c>
      <c r="C2480" s="41" t="str">
        <f>IF(H2480="","",1*ISERROR(VLOOKUP(H2480,H$1:H2479,1,FALSE)))</f>
        <v/>
      </c>
      <c r="D2480" s="40" t="str">
        <f>IF(C2480=0,0,IF(C2480="","",SUM(C$2:C2480)))</f>
        <v/>
      </c>
      <c r="E2480" s="41" t="str">
        <f>IF(H2480=0,0,IF(C2480="","",SUM(C$11:C2480)))</f>
        <v/>
      </c>
      <c r="F2480" s="41" t="str">
        <f>IF(H2480="","",COUNTIF(H$11:H2480,"="&amp;H2480))</f>
        <v/>
      </c>
      <c r="G2480" s="41" t="str">
        <f t="shared" si="342"/>
        <v/>
      </c>
      <c r="H2480" s="41" t="str">
        <f t="shared" si="343"/>
        <v/>
      </c>
      <c r="I2480" s="41" t="str">
        <f t="shared" si="344"/>
        <v/>
      </c>
      <c r="J2480" s="41" t="str">
        <f t="shared" si="345"/>
        <v/>
      </c>
      <c r="K2480" s="268"/>
      <c r="L2480" s="268"/>
      <c r="M2480" s="268"/>
      <c r="N2480" s="269"/>
      <c r="O2480" s="269"/>
      <c r="P2480" s="269"/>
      <c r="Q2480" s="270"/>
      <c r="R2480" s="271"/>
      <c r="S2480" s="268"/>
      <c r="T2480" s="268"/>
      <c r="U2480" s="268"/>
      <c r="V2480" s="268"/>
      <c r="W2480" s="65" t="str">
        <f t="shared" si="346"/>
        <v/>
      </c>
      <c r="X2480" s="65" t="str">
        <f t="shared" si="347"/>
        <v/>
      </c>
      <c r="Y2480" s="65" t="str">
        <f t="shared" si="348"/>
        <v/>
      </c>
      <c r="Z2480" s="65" t="str">
        <f t="shared" si="349"/>
        <v/>
      </c>
      <c r="AA2480" s="65" t="str">
        <f t="shared" si="350"/>
        <v/>
      </c>
    </row>
    <row r="2481" spans="1:27" x14ac:dyDescent="0.25">
      <c r="A2481" s="40" t="str">
        <f>IF(G2481="","",1*ISERROR(VLOOKUP(G2481,G$1:G2480,1,FALSE)))</f>
        <v/>
      </c>
      <c r="B2481" s="40" t="str">
        <f>IF(A2481=0,0,IF(A2481="","",SUM(A$2:A2481)))</f>
        <v/>
      </c>
      <c r="C2481" s="41" t="str">
        <f>IF(H2481="","",1*ISERROR(VLOOKUP(H2481,H$1:H2480,1,FALSE)))</f>
        <v/>
      </c>
      <c r="D2481" s="40" t="str">
        <f>IF(C2481=0,0,IF(C2481="","",SUM(C$2:C2481)))</f>
        <v/>
      </c>
      <c r="E2481" s="41" t="str">
        <f>IF(H2481=0,0,IF(C2481="","",SUM(C$11:C2481)))</f>
        <v/>
      </c>
      <c r="F2481" s="41" t="str">
        <f>IF(H2481="","",COUNTIF(H$11:H2481,"="&amp;H2481))</f>
        <v/>
      </c>
      <c r="G2481" s="41" t="str">
        <f t="shared" si="342"/>
        <v/>
      </c>
      <c r="H2481" s="41" t="str">
        <f t="shared" si="343"/>
        <v/>
      </c>
      <c r="I2481" s="41" t="str">
        <f t="shared" si="344"/>
        <v/>
      </c>
      <c r="J2481" s="41" t="str">
        <f t="shared" si="345"/>
        <v/>
      </c>
      <c r="K2481" s="268"/>
      <c r="L2481" s="268"/>
      <c r="M2481" s="268"/>
      <c r="N2481" s="269"/>
      <c r="O2481" s="269"/>
      <c r="P2481" s="269"/>
      <c r="Q2481" s="270"/>
      <c r="R2481" s="271"/>
      <c r="S2481" s="268"/>
      <c r="T2481" s="268"/>
      <c r="U2481" s="268"/>
      <c r="V2481" s="268"/>
      <c r="W2481" s="65" t="str">
        <f t="shared" si="346"/>
        <v/>
      </c>
      <c r="X2481" s="65" t="str">
        <f t="shared" si="347"/>
        <v/>
      </c>
      <c r="Y2481" s="65" t="str">
        <f t="shared" si="348"/>
        <v/>
      </c>
      <c r="Z2481" s="65" t="str">
        <f t="shared" si="349"/>
        <v/>
      </c>
      <c r="AA2481" s="65" t="str">
        <f t="shared" si="350"/>
        <v/>
      </c>
    </row>
    <row r="2482" spans="1:27" x14ac:dyDescent="0.25">
      <c r="A2482" s="40" t="str">
        <f>IF(G2482="","",1*ISERROR(VLOOKUP(G2482,G$1:G2481,1,FALSE)))</f>
        <v/>
      </c>
      <c r="B2482" s="40" t="str">
        <f>IF(A2482=0,0,IF(A2482="","",SUM(A$2:A2482)))</f>
        <v/>
      </c>
      <c r="C2482" s="41" t="str">
        <f>IF(H2482="","",1*ISERROR(VLOOKUP(H2482,H$1:H2481,1,FALSE)))</f>
        <v/>
      </c>
      <c r="D2482" s="40" t="str">
        <f>IF(C2482=0,0,IF(C2482="","",SUM(C$2:C2482)))</f>
        <v/>
      </c>
      <c r="E2482" s="41" t="str">
        <f>IF(H2482=0,0,IF(C2482="","",SUM(C$11:C2482)))</f>
        <v/>
      </c>
      <c r="F2482" s="41" t="str">
        <f>IF(H2482="","",COUNTIF(H$11:H2482,"="&amp;H2482))</f>
        <v/>
      </c>
      <c r="G2482" s="41" t="str">
        <f t="shared" si="342"/>
        <v/>
      </c>
      <c r="H2482" s="41" t="str">
        <f t="shared" si="343"/>
        <v/>
      </c>
      <c r="I2482" s="41" t="str">
        <f t="shared" si="344"/>
        <v/>
      </c>
      <c r="J2482" s="41" t="str">
        <f t="shared" si="345"/>
        <v/>
      </c>
      <c r="K2482" s="268"/>
      <c r="L2482" s="268"/>
      <c r="M2482" s="268"/>
      <c r="N2482" s="269"/>
      <c r="O2482" s="269"/>
      <c r="P2482" s="269"/>
      <c r="Q2482" s="270"/>
      <c r="R2482" s="271"/>
      <c r="S2482" s="268"/>
      <c r="T2482" s="268"/>
      <c r="U2482" s="268"/>
      <c r="V2482" s="268"/>
      <c r="W2482" s="65" t="str">
        <f t="shared" si="346"/>
        <v/>
      </c>
      <c r="X2482" s="65" t="str">
        <f t="shared" si="347"/>
        <v/>
      </c>
      <c r="Y2482" s="65" t="str">
        <f t="shared" si="348"/>
        <v/>
      </c>
      <c r="Z2482" s="65" t="str">
        <f t="shared" si="349"/>
        <v/>
      </c>
      <c r="AA2482" s="65" t="str">
        <f t="shared" si="350"/>
        <v/>
      </c>
    </row>
    <row r="2483" spans="1:27" x14ac:dyDescent="0.25">
      <c r="A2483" s="40" t="str">
        <f>IF(G2483="","",1*ISERROR(VLOOKUP(G2483,G$1:G2482,1,FALSE)))</f>
        <v/>
      </c>
      <c r="B2483" s="40" t="str">
        <f>IF(A2483=0,0,IF(A2483="","",SUM(A$2:A2483)))</f>
        <v/>
      </c>
      <c r="C2483" s="41" t="str">
        <f>IF(H2483="","",1*ISERROR(VLOOKUP(H2483,H$1:H2482,1,FALSE)))</f>
        <v/>
      </c>
      <c r="D2483" s="40" t="str">
        <f>IF(C2483=0,0,IF(C2483="","",SUM(C$2:C2483)))</f>
        <v/>
      </c>
      <c r="E2483" s="41" t="str">
        <f>IF(H2483=0,0,IF(C2483="","",SUM(C$11:C2483)))</f>
        <v/>
      </c>
      <c r="F2483" s="41" t="str">
        <f>IF(H2483="","",COUNTIF(H$11:H2483,"="&amp;H2483))</f>
        <v/>
      </c>
      <c r="G2483" s="41" t="str">
        <f t="shared" si="342"/>
        <v/>
      </c>
      <c r="H2483" s="41" t="str">
        <f t="shared" si="343"/>
        <v/>
      </c>
      <c r="I2483" s="41" t="str">
        <f t="shared" si="344"/>
        <v/>
      </c>
      <c r="J2483" s="41" t="str">
        <f t="shared" si="345"/>
        <v/>
      </c>
      <c r="K2483" s="268"/>
      <c r="L2483" s="268"/>
      <c r="M2483" s="268"/>
      <c r="N2483" s="269"/>
      <c r="O2483" s="269"/>
      <c r="P2483" s="269"/>
      <c r="Q2483" s="270"/>
      <c r="R2483" s="271"/>
      <c r="S2483" s="268"/>
      <c r="T2483" s="268"/>
      <c r="U2483" s="268"/>
      <c r="V2483" s="268"/>
      <c r="W2483" s="65" t="str">
        <f t="shared" si="346"/>
        <v/>
      </c>
      <c r="X2483" s="65" t="str">
        <f t="shared" si="347"/>
        <v/>
      </c>
      <c r="Y2483" s="65" t="str">
        <f t="shared" si="348"/>
        <v/>
      </c>
      <c r="Z2483" s="65" t="str">
        <f t="shared" si="349"/>
        <v/>
      </c>
      <c r="AA2483" s="65" t="str">
        <f t="shared" si="350"/>
        <v/>
      </c>
    </row>
    <row r="2484" spans="1:27" x14ac:dyDescent="0.25">
      <c r="A2484" s="40" t="str">
        <f>IF(G2484="","",1*ISERROR(VLOOKUP(G2484,G$1:G2483,1,FALSE)))</f>
        <v/>
      </c>
      <c r="B2484" s="40" t="str">
        <f>IF(A2484=0,0,IF(A2484="","",SUM(A$2:A2484)))</f>
        <v/>
      </c>
      <c r="C2484" s="41" t="str">
        <f>IF(H2484="","",1*ISERROR(VLOOKUP(H2484,H$1:H2483,1,FALSE)))</f>
        <v/>
      </c>
      <c r="D2484" s="40" t="str">
        <f>IF(C2484=0,0,IF(C2484="","",SUM(C$2:C2484)))</f>
        <v/>
      </c>
      <c r="E2484" s="41" t="str">
        <f>IF(H2484=0,0,IF(C2484="","",SUM(C$11:C2484)))</f>
        <v/>
      </c>
      <c r="F2484" s="41" t="str">
        <f>IF(H2484="","",COUNTIF(H$11:H2484,"="&amp;H2484))</f>
        <v/>
      </c>
      <c r="G2484" s="41" t="str">
        <f t="shared" si="342"/>
        <v/>
      </c>
      <c r="H2484" s="41" t="str">
        <f t="shared" si="343"/>
        <v/>
      </c>
      <c r="I2484" s="41" t="str">
        <f t="shared" si="344"/>
        <v/>
      </c>
      <c r="J2484" s="41" t="str">
        <f t="shared" si="345"/>
        <v/>
      </c>
      <c r="K2484" s="268"/>
      <c r="L2484" s="268"/>
      <c r="M2484" s="268"/>
      <c r="N2484" s="269"/>
      <c r="O2484" s="269"/>
      <c r="P2484" s="269"/>
      <c r="Q2484" s="270"/>
      <c r="R2484" s="271"/>
      <c r="S2484" s="268"/>
      <c r="T2484" s="268"/>
      <c r="U2484" s="268"/>
      <c r="V2484" s="268"/>
      <c r="W2484" s="65" t="str">
        <f t="shared" si="346"/>
        <v/>
      </c>
      <c r="X2484" s="65" t="str">
        <f t="shared" si="347"/>
        <v/>
      </c>
      <c r="Y2484" s="65" t="str">
        <f t="shared" si="348"/>
        <v/>
      </c>
      <c r="Z2484" s="65" t="str">
        <f t="shared" si="349"/>
        <v/>
      </c>
      <c r="AA2484" s="65" t="str">
        <f t="shared" si="350"/>
        <v/>
      </c>
    </row>
    <row r="2485" spans="1:27" x14ac:dyDescent="0.25">
      <c r="A2485" s="40" t="str">
        <f>IF(G2485="","",1*ISERROR(VLOOKUP(G2485,G$1:G2484,1,FALSE)))</f>
        <v/>
      </c>
      <c r="B2485" s="40" t="str">
        <f>IF(A2485=0,0,IF(A2485="","",SUM(A$2:A2485)))</f>
        <v/>
      </c>
      <c r="C2485" s="41" t="str">
        <f>IF(H2485="","",1*ISERROR(VLOOKUP(H2485,H$1:H2484,1,FALSE)))</f>
        <v/>
      </c>
      <c r="D2485" s="40" t="str">
        <f>IF(C2485=0,0,IF(C2485="","",SUM(C$2:C2485)))</f>
        <v/>
      </c>
      <c r="E2485" s="41" t="str">
        <f>IF(H2485=0,0,IF(C2485="","",SUM(C$11:C2485)))</f>
        <v/>
      </c>
      <c r="F2485" s="41" t="str">
        <f>IF(H2485="","",COUNTIF(H$11:H2485,"="&amp;H2485))</f>
        <v/>
      </c>
      <c r="G2485" s="41" t="str">
        <f t="shared" si="342"/>
        <v/>
      </c>
      <c r="H2485" s="41" t="str">
        <f t="shared" si="343"/>
        <v/>
      </c>
      <c r="I2485" s="41" t="str">
        <f t="shared" si="344"/>
        <v/>
      </c>
      <c r="J2485" s="41" t="str">
        <f t="shared" si="345"/>
        <v/>
      </c>
      <c r="K2485" s="268"/>
      <c r="L2485" s="268"/>
      <c r="M2485" s="268"/>
      <c r="N2485" s="269"/>
      <c r="O2485" s="269"/>
      <c r="P2485" s="269"/>
      <c r="Q2485" s="270"/>
      <c r="R2485" s="271"/>
      <c r="S2485" s="268"/>
      <c r="T2485" s="268"/>
      <c r="U2485" s="268"/>
      <c r="V2485" s="268"/>
      <c r="W2485" s="65" t="str">
        <f t="shared" si="346"/>
        <v/>
      </c>
      <c r="X2485" s="65" t="str">
        <f t="shared" si="347"/>
        <v/>
      </c>
      <c r="Y2485" s="65" t="str">
        <f t="shared" si="348"/>
        <v/>
      </c>
      <c r="Z2485" s="65" t="str">
        <f t="shared" si="349"/>
        <v/>
      </c>
      <c r="AA2485" s="65" t="str">
        <f t="shared" si="350"/>
        <v/>
      </c>
    </row>
    <row r="2486" spans="1:27" x14ac:dyDescent="0.25">
      <c r="A2486" s="40" t="str">
        <f>IF(G2486="","",1*ISERROR(VLOOKUP(G2486,G$1:G2485,1,FALSE)))</f>
        <v/>
      </c>
      <c r="B2486" s="40" t="str">
        <f>IF(A2486=0,0,IF(A2486="","",SUM(A$2:A2486)))</f>
        <v/>
      </c>
      <c r="C2486" s="41" t="str">
        <f>IF(H2486="","",1*ISERROR(VLOOKUP(H2486,H$1:H2485,1,FALSE)))</f>
        <v/>
      </c>
      <c r="D2486" s="40" t="str">
        <f>IF(C2486=0,0,IF(C2486="","",SUM(C$2:C2486)))</f>
        <v/>
      </c>
      <c r="E2486" s="41" t="str">
        <f>IF(H2486=0,0,IF(C2486="","",SUM(C$11:C2486)))</f>
        <v/>
      </c>
      <c r="F2486" s="41" t="str">
        <f>IF(H2486="","",COUNTIF(H$11:H2486,"="&amp;H2486))</f>
        <v/>
      </c>
      <c r="G2486" s="41" t="str">
        <f t="shared" si="342"/>
        <v/>
      </c>
      <c r="H2486" s="41" t="str">
        <f t="shared" si="343"/>
        <v/>
      </c>
      <c r="I2486" s="41" t="str">
        <f t="shared" si="344"/>
        <v/>
      </c>
      <c r="J2486" s="41" t="str">
        <f t="shared" si="345"/>
        <v/>
      </c>
      <c r="K2486" s="268"/>
      <c r="L2486" s="268"/>
      <c r="M2486" s="268"/>
      <c r="N2486" s="269"/>
      <c r="O2486" s="269"/>
      <c r="P2486" s="269"/>
      <c r="Q2486" s="270"/>
      <c r="R2486" s="271"/>
      <c r="S2486" s="268"/>
      <c r="T2486" s="268"/>
      <c r="U2486" s="268"/>
      <c r="V2486" s="268"/>
      <c r="W2486" s="65" t="str">
        <f t="shared" si="346"/>
        <v/>
      </c>
      <c r="X2486" s="65" t="str">
        <f t="shared" si="347"/>
        <v/>
      </c>
      <c r="Y2486" s="65" t="str">
        <f t="shared" si="348"/>
        <v/>
      </c>
      <c r="Z2486" s="65" t="str">
        <f t="shared" si="349"/>
        <v/>
      </c>
      <c r="AA2486" s="65" t="str">
        <f t="shared" si="350"/>
        <v/>
      </c>
    </row>
    <row r="2487" spans="1:27" x14ac:dyDescent="0.25">
      <c r="A2487" s="40" t="str">
        <f>IF(G2487="","",1*ISERROR(VLOOKUP(G2487,G$1:G2486,1,FALSE)))</f>
        <v/>
      </c>
      <c r="B2487" s="40" t="str">
        <f>IF(A2487=0,0,IF(A2487="","",SUM(A$2:A2487)))</f>
        <v/>
      </c>
      <c r="C2487" s="41" t="str">
        <f>IF(H2487="","",1*ISERROR(VLOOKUP(H2487,H$1:H2486,1,FALSE)))</f>
        <v/>
      </c>
      <c r="D2487" s="40" t="str">
        <f>IF(C2487=0,0,IF(C2487="","",SUM(C$2:C2487)))</f>
        <v/>
      </c>
      <c r="E2487" s="41" t="str">
        <f>IF(H2487=0,0,IF(C2487="","",SUM(C$11:C2487)))</f>
        <v/>
      </c>
      <c r="F2487" s="41" t="str">
        <f>IF(H2487="","",COUNTIF(H$11:H2487,"="&amp;H2487))</f>
        <v/>
      </c>
      <c r="G2487" s="41" t="str">
        <f t="shared" si="342"/>
        <v/>
      </c>
      <c r="H2487" s="41" t="str">
        <f t="shared" si="343"/>
        <v/>
      </c>
      <c r="I2487" s="41" t="str">
        <f t="shared" si="344"/>
        <v/>
      </c>
      <c r="J2487" s="41" t="str">
        <f t="shared" si="345"/>
        <v/>
      </c>
      <c r="K2487" s="268"/>
      <c r="L2487" s="268"/>
      <c r="M2487" s="268"/>
      <c r="N2487" s="269"/>
      <c r="O2487" s="269"/>
      <c r="P2487" s="269"/>
      <c r="Q2487" s="270"/>
      <c r="R2487" s="271"/>
      <c r="S2487" s="268"/>
      <c r="T2487" s="268"/>
      <c r="U2487" s="268"/>
      <c r="V2487" s="268"/>
      <c r="W2487" s="65" t="str">
        <f t="shared" si="346"/>
        <v/>
      </c>
      <c r="X2487" s="65" t="str">
        <f t="shared" si="347"/>
        <v/>
      </c>
      <c r="Y2487" s="65" t="str">
        <f t="shared" si="348"/>
        <v/>
      </c>
      <c r="Z2487" s="65" t="str">
        <f t="shared" si="349"/>
        <v/>
      </c>
      <c r="AA2487" s="65" t="str">
        <f t="shared" si="350"/>
        <v/>
      </c>
    </row>
    <row r="2488" spans="1:27" x14ac:dyDescent="0.25">
      <c r="A2488" s="40" t="str">
        <f>IF(G2488="","",1*ISERROR(VLOOKUP(G2488,G$1:G2487,1,FALSE)))</f>
        <v/>
      </c>
      <c r="B2488" s="40" t="str">
        <f>IF(A2488=0,0,IF(A2488="","",SUM(A$2:A2488)))</f>
        <v/>
      </c>
      <c r="C2488" s="41" t="str">
        <f>IF(H2488="","",1*ISERROR(VLOOKUP(H2488,H$1:H2487,1,FALSE)))</f>
        <v/>
      </c>
      <c r="D2488" s="40" t="str">
        <f>IF(C2488=0,0,IF(C2488="","",SUM(C$2:C2488)))</f>
        <v/>
      </c>
      <c r="E2488" s="41" t="str">
        <f>IF(H2488=0,0,IF(C2488="","",SUM(C$11:C2488)))</f>
        <v/>
      </c>
      <c r="F2488" s="41" t="str">
        <f>IF(H2488="","",COUNTIF(H$11:H2488,"="&amp;H2488))</f>
        <v/>
      </c>
      <c r="G2488" s="41" t="str">
        <f t="shared" si="342"/>
        <v/>
      </c>
      <c r="H2488" s="41" t="str">
        <f t="shared" si="343"/>
        <v/>
      </c>
      <c r="I2488" s="41" t="str">
        <f t="shared" si="344"/>
        <v/>
      </c>
      <c r="J2488" s="41" t="str">
        <f t="shared" si="345"/>
        <v/>
      </c>
      <c r="K2488" s="268"/>
      <c r="L2488" s="268"/>
      <c r="M2488" s="268"/>
      <c r="N2488" s="269"/>
      <c r="O2488" s="269"/>
      <c r="P2488" s="269"/>
      <c r="Q2488" s="270"/>
      <c r="R2488" s="271"/>
      <c r="S2488" s="268"/>
      <c r="T2488" s="268"/>
      <c r="U2488" s="268"/>
      <c r="V2488" s="268"/>
      <c r="W2488" s="65" t="str">
        <f t="shared" si="346"/>
        <v/>
      </c>
      <c r="X2488" s="65" t="str">
        <f t="shared" si="347"/>
        <v/>
      </c>
      <c r="Y2488" s="65" t="str">
        <f t="shared" si="348"/>
        <v/>
      </c>
      <c r="Z2488" s="65" t="str">
        <f t="shared" si="349"/>
        <v/>
      </c>
      <c r="AA2488" s="65" t="str">
        <f t="shared" si="350"/>
        <v/>
      </c>
    </row>
    <row r="2489" spans="1:27" x14ac:dyDescent="0.25">
      <c r="A2489" s="40" t="str">
        <f>IF(G2489="","",1*ISERROR(VLOOKUP(G2489,G$1:G2488,1,FALSE)))</f>
        <v/>
      </c>
      <c r="B2489" s="40" t="str">
        <f>IF(A2489=0,0,IF(A2489="","",SUM(A$2:A2489)))</f>
        <v/>
      </c>
      <c r="C2489" s="41" t="str">
        <f>IF(H2489="","",1*ISERROR(VLOOKUP(H2489,H$1:H2488,1,FALSE)))</f>
        <v/>
      </c>
      <c r="D2489" s="40" t="str">
        <f>IF(C2489=0,0,IF(C2489="","",SUM(C$2:C2489)))</f>
        <v/>
      </c>
      <c r="E2489" s="41" t="str">
        <f>IF(H2489=0,0,IF(C2489="","",SUM(C$11:C2489)))</f>
        <v/>
      </c>
      <c r="F2489" s="41" t="str">
        <f>IF(H2489="","",COUNTIF(H$11:H2489,"="&amp;H2489))</f>
        <v/>
      </c>
      <c r="G2489" s="41" t="str">
        <f t="shared" si="342"/>
        <v/>
      </c>
      <c r="H2489" s="41" t="str">
        <f t="shared" si="343"/>
        <v/>
      </c>
      <c r="I2489" s="41" t="str">
        <f t="shared" si="344"/>
        <v/>
      </c>
      <c r="J2489" s="41" t="str">
        <f t="shared" si="345"/>
        <v/>
      </c>
      <c r="K2489" s="268"/>
      <c r="L2489" s="268"/>
      <c r="M2489" s="268"/>
      <c r="N2489" s="269"/>
      <c r="O2489" s="269"/>
      <c r="P2489" s="269"/>
      <c r="Q2489" s="270"/>
      <c r="R2489" s="271"/>
      <c r="S2489" s="268"/>
      <c r="T2489" s="268"/>
      <c r="U2489" s="268"/>
      <c r="V2489" s="268"/>
      <c r="W2489" s="65" t="str">
        <f t="shared" si="346"/>
        <v/>
      </c>
      <c r="X2489" s="65" t="str">
        <f t="shared" si="347"/>
        <v/>
      </c>
      <c r="Y2489" s="65" t="str">
        <f t="shared" si="348"/>
        <v/>
      </c>
      <c r="Z2489" s="65" t="str">
        <f t="shared" si="349"/>
        <v/>
      </c>
      <c r="AA2489" s="65" t="str">
        <f t="shared" si="350"/>
        <v/>
      </c>
    </row>
    <row r="2490" spans="1:27" x14ac:dyDescent="0.25">
      <c r="A2490" s="40" t="str">
        <f>IF(G2490="","",1*ISERROR(VLOOKUP(G2490,G$1:G2489,1,FALSE)))</f>
        <v/>
      </c>
      <c r="B2490" s="40" t="str">
        <f>IF(A2490=0,0,IF(A2490="","",SUM(A$2:A2490)))</f>
        <v/>
      </c>
      <c r="C2490" s="41" t="str">
        <f>IF(H2490="","",1*ISERROR(VLOOKUP(H2490,H$1:H2489,1,FALSE)))</f>
        <v/>
      </c>
      <c r="D2490" s="40" t="str">
        <f>IF(C2490=0,0,IF(C2490="","",SUM(C$2:C2490)))</f>
        <v/>
      </c>
      <c r="E2490" s="41" t="str">
        <f>IF(H2490=0,0,IF(C2490="","",SUM(C$11:C2490)))</f>
        <v/>
      </c>
      <c r="F2490" s="41" t="str">
        <f>IF(H2490="","",COUNTIF(H$11:H2490,"="&amp;H2490))</f>
        <v/>
      </c>
      <c r="G2490" s="41" t="str">
        <f t="shared" si="342"/>
        <v/>
      </c>
      <c r="H2490" s="41" t="str">
        <f t="shared" si="343"/>
        <v/>
      </c>
      <c r="I2490" s="41" t="str">
        <f t="shared" si="344"/>
        <v/>
      </c>
      <c r="J2490" s="41" t="str">
        <f t="shared" si="345"/>
        <v/>
      </c>
      <c r="K2490" s="268"/>
      <c r="L2490" s="268"/>
      <c r="M2490" s="268"/>
      <c r="N2490" s="269"/>
      <c r="O2490" s="269"/>
      <c r="P2490" s="269"/>
      <c r="Q2490" s="270"/>
      <c r="R2490" s="271"/>
      <c r="S2490" s="268"/>
      <c r="T2490" s="268"/>
      <c r="U2490" s="268"/>
      <c r="V2490" s="268"/>
      <c r="W2490" s="65" t="str">
        <f t="shared" si="346"/>
        <v/>
      </c>
      <c r="X2490" s="65" t="str">
        <f t="shared" si="347"/>
        <v/>
      </c>
      <c r="Y2490" s="65" t="str">
        <f t="shared" si="348"/>
        <v/>
      </c>
      <c r="Z2490" s="65" t="str">
        <f t="shared" si="349"/>
        <v/>
      </c>
      <c r="AA2490" s="65" t="str">
        <f t="shared" si="350"/>
        <v/>
      </c>
    </row>
    <row r="2491" spans="1:27" x14ac:dyDescent="0.25">
      <c r="A2491" s="40" t="str">
        <f>IF(G2491="","",1*ISERROR(VLOOKUP(G2491,G$1:G2490,1,FALSE)))</f>
        <v/>
      </c>
      <c r="B2491" s="40" t="str">
        <f>IF(A2491=0,0,IF(A2491="","",SUM(A$2:A2491)))</f>
        <v/>
      </c>
      <c r="C2491" s="41" t="str">
        <f>IF(H2491="","",1*ISERROR(VLOOKUP(H2491,H$1:H2490,1,FALSE)))</f>
        <v/>
      </c>
      <c r="D2491" s="40" t="str">
        <f>IF(C2491=0,0,IF(C2491="","",SUM(C$2:C2491)))</f>
        <v/>
      </c>
      <c r="E2491" s="41" t="str">
        <f>IF(H2491=0,0,IF(C2491="","",SUM(C$11:C2491)))</f>
        <v/>
      </c>
      <c r="F2491" s="41" t="str">
        <f>IF(H2491="","",COUNTIF(H$11:H2491,"="&amp;H2491))</f>
        <v/>
      </c>
      <c r="G2491" s="41" t="str">
        <f t="shared" si="342"/>
        <v/>
      </c>
      <c r="H2491" s="41" t="str">
        <f t="shared" si="343"/>
        <v/>
      </c>
      <c r="I2491" s="41" t="str">
        <f t="shared" si="344"/>
        <v/>
      </c>
      <c r="J2491" s="41" t="str">
        <f t="shared" si="345"/>
        <v/>
      </c>
      <c r="K2491" s="268"/>
      <c r="L2491" s="268"/>
      <c r="M2491" s="268"/>
      <c r="N2491" s="269"/>
      <c r="O2491" s="269"/>
      <c r="P2491" s="269"/>
      <c r="Q2491" s="270"/>
      <c r="R2491" s="271"/>
      <c r="S2491" s="268"/>
      <c r="T2491" s="268"/>
      <c r="U2491" s="268"/>
      <c r="V2491" s="268"/>
      <c r="W2491" s="65" t="str">
        <f t="shared" si="346"/>
        <v/>
      </c>
      <c r="X2491" s="65" t="str">
        <f t="shared" si="347"/>
        <v/>
      </c>
      <c r="Y2491" s="65" t="str">
        <f t="shared" si="348"/>
        <v/>
      </c>
      <c r="Z2491" s="65" t="str">
        <f t="shared" si="349"/>
        <v/>
      </c>
      <c r="AA2491" s="65" t="str">
        <f t="shared" si="350"/>
        <v/>
      </c>
    </row>
    <row r="2492" spans="1:27" x14ac:dyDescent="0.25">
      <c r="A2492" s="40" t="str">
        <f>IF(G2492="","",1*ISERROR(VLOOKUP(G2492,G$1:G2491,1,FALSE)))</f>
        <v/>
      </c>
      <c r="B2492" s="40" t="str">
        <f>IF(A2492=0,0,IF(A2492="","",SUM(A$2:A2492)))</f>
        <v/>
      </c>
      <c r="C2492" s="41" t="str">
        <f>IF(H2492="","",1*ISERROR(VLOOKUP(H2492,H$1:H2491,1,FALSE)))</f>
        <v/>
      </c>
      <c r="D2492" s="40" t="str">
        <f>IF(C2492=0,0,IF(C2492="","",SUM(C$2:C2492)))</f>
        <v/>
      </c>
      <c r="E2492" s="41" t="str">
        <f>IF(H2492=0,0,IF(C2492="","",SUM(C$11:C2492)))</f>
        <v/>
      </c>
      <c r="F2492" s="41" t="str">
        <f>IF(H2492="","",COUNTIF(H$11:H2492,"="&amp;H2492))</f>
        <v/>
      </c>
      <c r="G2492" s="41" t="str">
        <f t="shared" si="342"/>
        <v/>
      </c>
      <c r="H2492" s="41" t="str">
        <f t="shared" si="343"/>
        <v/>
      </c>
      <c r="I2492" s="41" t="str">
        <f t="shared" si="344"/>
        <v/>
      </c>
      <c r="J2492" s="41" t="str">
        <f t="shared" si="345"/>
        <v/>
      </c>
      <c r="K2492" s="268"/>
      <c r="L2492" s="268"/>
      <c r="M2492" s="268"/>
      <c r="N2492" s="269"/>
      <c r="O2492" s="269"/>
      <c r="P2492" s="269"/>
      <c r="Q2492" s="270"/>
      <c r="R2492" s="271"/>
      <c r="S2492" s="268"/>
      <c r="T2492" s="268"/>
      <c r="U2492" s="268"/>
      <c r="V2492" s="268"/>
      <c r="W2492" s="65" t="str">
        <f t="shared" si="346"/>
        <v/>
      </c>
      <c r="X2492" s="65" t="str">
        <f t="shared" si="347"/>
        <v/>
      </c>
      <c r="Y2492" s="65" t="str">
        <f t="shared" si="348"/>
        <v/>
      </c>
      <c r="Z2492" s="65" t="str">
        <f t="shared" si="349"/>
        <v/>
      </c>
      <c r="AA2492" s="65" t="str">
        <f t="shared" si="350"/>
        <v/>
      </c>
    </row>
    <row r="2493" spans="1:27" x14ac:dyDescent="0.25">
      <c r="A2493" s="40" t="str">
        <f>IF(G2493="","",1*ISERROR(VLOOKUP(G2493,G$1:G2492,1,FALSE)))</f>
        <v/>
      </c>
      <c r="B2493" s="40" t="str">
        <f>IF(A2493=0,0,IF(A2493="","",SUM(A$2:A2493)))</f>
        <v/>
      </c>
      <c r="C2493" s="41" t="str">
        <f>IF(H2493="","",1*ISERROR(VLOOKUP(H2493,H$1:H2492,1,FALSE)))</f>
        <v/>
      </c>
      <c r="D2493" s="40" t="str">
        <f>IF(C2493=0,0,IF(C2493="","",SUM(C$2:C2493)))</f>
        <v/>
      </c>
      <c r="E2493" s="41" t="str">
        <f>IF(H2493=0,0,IF(C2493="","",SUM(C$11:C2493)))</f>
        <v/>
      </c>
      <c r="F2493" s="41" t="str">
        <f>IF(H2493="","",COUNTIF(H$11:H2493,"="&amp;H2493))</f>
        <v/>
      </c>
      <c r="G2493" s="41" t="str">
        <f t="shared" si="342"/>
        <v/>
      </c>
      <c r="H2493" s="41" t="str">
        <f t="shared" si="343"/>
        <v/>
      </c>
      <c r="I2493" s="41" t="str">
        <f t="shared" si="344"/>
        <v/>
      </c>
      <c r="J2493" s="41" t="str">
        <f t="shared" si="345"/>
        <v/>
      </c>
      <c r="K2493" s="268"/>
      <c r="L2493" s="268"/>
      <c r="M2493" s="268"/>
      <c r="N2493" s="269"/>
      <c r="O2493" s="269"/>
      <c r="P2493" s="269"/>
      <c r="Q2493" s="270"/>
      <c r="R2493" s="271"/>
      <c r="S2493" s="268"/>
      <c r="T2493" s="268"/>
      <c r="U2493" s="268"/>
      <c r="V2493" s="268"/>
      <c r="W2493" s="65" t="str">
        <f t="shared" si="346"/>
        <v/>
      </c>
      <c r="X2493" s="65" t="str">
        <f t="shared" si="347"/>
        <v/>
      </c>
      <c r="Y2493" s="65" t="str">
        <f t="shared" si="348"/>
        <v/>
      </c>
      <c r="Z2493" s="65" t="str">
        <f t="shared" si="349"/>
        <v/>
      </c>
      <c r="AA2493" s="65" t="str">
        <f t="shared" si="350"/>
        <v/>
      </c>
    </row>
    <row r="2494" spans="1:27" x14ac:dyDescent="0.25">
      <c r="A2494" s="40" t="str">
        <f>IF(G2494="","",1*ISERROR(VLOOKUP(G2494,G$1:G2493,1,FALSE)))</f>
        <v/>
      </c>
      <c r="B2494" s="40" t="str">
        <f>IF(A2494=0,0,IF(A2494="","",SUM(A$2:A2494)))</f>
        <v/>
      </c>
      <c r="C2494" s="41" t="str">
        <f>IF(H2494="","",1*ISERROR(VLOOKUP(H2494,H$1:H2493,1,FALSE)))</f>
        <v/>
      </c>
      <c r="D2494" s="40" t="str">
        <f>IF(C2494=0,0,IF(C2494="","",SUM(C$2:C2494)))</f>
        <v/>
      </c>
      <c r="E2494" s="41" t="str">
        <f>IF(H2494=0,0,IF(C2494="","",SUM(C$11:C2494)))</f>
        <v/>
      </c>
      <c r="F2494" s="41" t="str">
        <f>IF(H2494="","",COUNTIF(H$11:H2494,"="&amp;H2494))</f>
        <v/>
      </c>
      <c r="G2494" s="41" t="str">
        <f t="shared" si="342"/>
        <v/>
      </c>
      <c r="H2494" s="41" t="str">
        <f t="shared" si="343"/>
        <v/>
      </c>
      <c r="I2494" s="41" t="str">
        <f t="shared" si="344"/>
        <v/>
      </c>
      <c r="J2494" s="41" t="str">
        <f t="shared" si="345"/>
        <v/>
      </c>
      <c r="K2494" s="268"/>
      <c r="L2494" s="268"/>
      <c r="M2494" s="268"/>
      <c r="N2494" s="269"/>
      <c r="O2494" s="269"/>
      <c r="P2494" s="269"/>
      <c r="Q2494" s="270"/>
      <c r="R2494" s="271"/>
      <c r="S2494" s="268"/>
      <c r="T2494" s="268"/>
      <c r="U2494" s="268"/>
      <c r="V2494" s="268"/>
      <c r="W2494" s="65" t="str">
        <f t="shared" si="346"/>
        <v/>
      </c>
      <c r="X2494" s="65" t="str">
        <f t="shared" si="347"/>
        <v/>
      </c>
      <c r="Y2494" s="65" t="str">
        <f t="shared" si="348"/>
        <v/>
      </c>
      <c r="Z2494" s="65" t="str">
        <f t="shared" si="349"/>
        <v/>
      </c>
      <c r="AA2494" s="65" t="str">
        <f t="shared" si="350"/>
        <v/>
      </c>
    </row>
    <row r="2495" spans="1:27" x14ac:dyDescent="0.25">
      <c r="A2495" s="40" t="str">
        <f>IF(G2495="","",1*ISERROR(VLOOKUP(G2495,G$1:G2494,1,FALSE)))</f>
        <v/>
      </c>
      <c r="B2495" s="40" t="str">
        <f>IF(A2495=0,0,IF(A2495="","",SUM(A$2:A2495)))</f>
        <v/>
      </c>
      <c r="C2495" s="41" t="str">
        <f>IF(H2495="","",1*ISERROR(VLOOKUP(H2495,H$1:H2494,1,FALSE)))</f>
        <v/>
      </c>
      <c r="D2495" s="40" t="str">
        <f>IF(C2495=0,0,IF(C2495="","",SUM(C$2:C2495)))</f>
        <v/>
      </c>
      <c r="E2495" s="41" t="str">
        <f>IF(H2495=0,0,IF(C2495="","",SUM(C$11:C2495)))</f>
        <v/>
      </c>
      <c r="F2495" s="41" t="str">
        <f>IF(H2495="","",COUNTIF(H$11:H2495,"="&amp;H2495))</f>
        <v/>
      </c>
      <c r="G2495" s="41" t="str">
        <f t="shared" si="342"/>
        <v/>
      </c>
      <c r="H2495" s="41" t="str">
        <f t="shared" si="343"/>
        <v/>
      </c>
      <c r="I2495" s="41" t="str">
        <f t="shared" si="344"/>
        <v/>
      </c>
      <c r="J2495" s="41" t="str">
        <f t="shared" si="345"/>
        <v/>
      </c>
      <c r="K2495" s="268"/>
      <c r="L2495" s="268"/>
      <c r="M2495" s="268"/>
      <c r="N2495" s="269"/>
      <c r="O2495" s="269"/>
      <c r="P2495" s="269"/>
      <c r="Q2495" s="270"/>
      <c r="R2495" s="271"/>
      <c r="S2495" s="268"/>
      <c r="T2495" s="268"/>
      <c r="U2495" s="268"/>
      <c r="V2495" s="268"/>
      <c r="W2495" s="65" t="str">
        <f t="shared" si="346"/>
        <v/>
      </c>
      <c r="X2495" s="65" t="str">
        <f t="shared" si="347"/>
        <v/>
      </c>
      <c r="Y2495" s="65" t="str">
        <f t="shared" si="348"/>
        <v/>
      </c>
      <c r="Z2495" s="65" t="str">
        <f t="shared" si="349"/>
        <v/>
      </c>
      <c r="AA2495" s="65" t="str">
        <f t="shared" si="350"/>
        <v/>
      </c>
    </row>
    <row r="2496" spans="1:27" x14ac:dyDescent="0.25">
      <c r="A2496" s="40" t="str">
        <f>IF(G2496="","",1*ISERROR(VLOOKUP(G2496,G$1:G2495,1,FALSE)))</f>
        <v/>
      </c>
      <c r="B2496" s="40" t="str">
        <f>IF(A2496=0,0,IF(A2496="","",SUM(A$2:A2496)))</f>
        <v/>
      </c>
      <c r="C2496" s="41" t="str">
        <f>IF(H2496="","",1*ISERROR(VLOOKUP(H2496,H$1:H2495,1,FALSE)))</f>
        <v/>
      </c>
      <c r="D2496" s="40" t="str">
        <f>IF(C2496=0,0,IF(C2496="","",SUM(C$2:C2496)))</f>
        <v/>
      </c>
      <c r="E2496" s="41" t="str">
        <f>IF(H2496=0,0,IF(C2496="","",SUM(C$11:C2496)))</f>
        <v/>
      </c>
      <c r="F2496" s="41" t="str">
        <f>IF(H2496="","",COUNTIF(H$11:H2496,"="&amp;H2496))</f>
        <v/>
      </c>
      <c r="G2496" s="41" t="str">
        <f t="shared" si="342"/>
        <v/>
      </c>
      <c r="H2496" s="41" t="str">
        <f t="shared" si="343"/>
        <v/>
      </c>
      <c r="I2496" s="41" t="str">
        <f t="shared" si="344"/>
        <v/>
      </c>
      <c r="J2496" s="41" t="str">
        <f t="shared" si="345"/>
        <v/>
      </c>
      <c r="K2496" s="268"/>
      <c r="L2496" s="268"/>
      <c r="M2496" s="268"/>
      <c r="N2496" s="269"/>
      <c r="O2496" s="269"/>
      <c r="P2496" s="269"/>
      <c r="Q2496" s="270"/>
      <c r="R2496" s="271"/>
      <c r="S2496" s="268"/>
      <c r="T2496" s="268"/>
      <c r="U2496" s="268"/>
      <c r="V2496" s="268"/>
      <c r="W2496" s="65" t="str">
        <f t="shared" si="346"/>
        <v/>
      </c>
      <c r="X2496" s="65" t="str">
        <f t="shared" si="347"/>
        <v/>
      </c>
      <c r="Y2496" s="65" t="str">
        <f t="shared" si="348"/>
        <v/>
      </c>
      <c r="Z2496" s="65" t="str">
        <f t="shared" si="349"/>
        <v/>
      </c>
      <c r="AA2496" s="65" t="str">
        <f t="shared" si="350"/>
        <v/>
      </c>
    </row>
    <row r="2497" spans="1:27" x14ac:dyDescent="0.25">
      <c r="A2497" s="40" t="str">
        <f>IF(G2497="","",1*ISERROR(VLOOKUP(G2497,G$1:G2496,1,FALSE)))</f>
        <v/>
      </c>
      <c r="B2497" s="40" t="str">
        <f>IF(A2497=0,0,IF(A2497="","",SUM(A$2:A2497)))</f>
        <v/>
      </c>
      <c r="C2497" s="41" t="str">
        <f>IF(H2497="","",1*ISERROR(VLOOKUP(H2497,H$1:H2496,1,FALSE)))</f>
        <v/>
      </c>
      <c r="D2497" s="40" t="str">
        <f>IF(C2497=0,0,IF(C2497="","",SUM(C$2:C2497)))</f>
        <v/>
      </c>
      <c r="E2497" s="41" t="str">
        <f>IF(H2497=0,0,IF(C2497="","",SUM(C$11:C2497)))</f>
        <v/>
      </c>
      <c r="F2497" s="41" t="str">
        <f>IF(H2497="","",COUNTIF(H$11:H2497,"="&amp;H2497))</f>
        <v/>
      </c>
      <c r="G2497" s="41" t="str">
        <f t="shared" si="342"/>
        <v/>
      </c>
      <c r="H2497" s="41" t="str">
        <f t="shared" si="343"/>
        <v/>
      </c>
      <c r="I2497" s="41" t="str">
        <f t="shared" si="344"/>
        <v/>
      </c>
      <c r="J2497" s="41" t="str">
        <f t="shared" si="345"/>
        <v/>
      </c>
      <c r="K2497" s="268"/>
      <c r="L2497" s="268"/>
      <c r="M2497" s="268"/>
      <c r="N2497" s="269"/>
      <c r="O2497" s="269"/>
      <c r="P2497" s="269"/>
      <c r="Q2497" s="270"/>
      <c r="R2497" s="271"/>
      <c r="S2497" s="268"/>
      <c r="T2497" s="268"/>
      <c r="U2497" s="268"/>
      <c r="V2497" s="268"/>
      <c r="W2497" s="65" t="str">
        <f t="shared" si="346"/>
        <v/>
      </c>
      <c r="X2497" s="65" t="str">
        <f t="shared" si="347"/>
        <v/>
      </c>
      <c r="Y2497" s="65" t="str">
        <f t="shared" si="348"/>
        <v/>
      </c>
      <c r="Z2497" s="65" t="str">
        <f t="shared" si="349"/>
        <v/>
      </c>
      <c r="AA2497" s="65" t="str">
        <f t="shared" si="350"/>
        <v/>
      </c>
    </row>
    <row r="2498" spans="1:27" x14ac:dyDescent="0.25">
      <c r="A2498" s="40" t="str">
        <f>IF(G2498="","",1*ISERROR(VLOOKUP(G2498,G$1:G2497,1,FALSE)))</f>
        <v/>
      </c>
      <c r="B2498" s="40" t="str">
        <f>IF(A2498=0,0,IF(A2498="","",SUM(A$2:A2498)))</f>
        <v/>
      </c>
      <c r="C2498" s="41" t="str">
        <f>IF(H2498="","",1*ISERROR(VLOOKUP(H2498,H$1:H2497,1,FALSE)))</f>
        <v/>
      </c>
      <c r="D2498" s="40" t="str">
        <f>IF(C2498=0,0,IF(C2498="","",SUM(C$2:C2498)))</f>
        <v/>
      </c>
      <c r="E2498" s="41" t="str">
        <f>IF(H2498=0,0,IF(C2498="","",SUM(C$11:C2498)))</f>
        <v/>
      </c>
      <c r="F2498" s="41" t="str">
        <f>IF(H2498="","",COUNTIF(H$11:H2498,"="&amp;H2498))</f>
        <v/>
      </c>
      <c r="G2498" s="41" t="str">
        <f t="shared" ref="G2498:G2561" si="351">IF(K2498="","",IF(M2498="","",CONCATENATE(K2498,"-",M2498)))</f>
        <v/>
      </c>
      <c r="H2498" s="41" t="str">
        <f t="shared" ref="H2498:H2561" si="352">IF(G2498="","",CONCATENATE(G2498,"-",N2498))</f>
        <v/>
      </c>
      <c r="I2498" s="41" t="str">
        <f t="shared" ref="I2498:I2561" si="353">IF(H2498="","",CONCATENATE(H2498,"-",F2498))</f>
        <v/>
      </c>
      <c r="J2498" s="41" t="str">
        <f t="shared" ref="J2498:J2561" si="354">IF(G2498="","",CONCATENATE(G2498,"-",O2498))</f>
        <v/>
      </c>
      <c r="K2498" s="268"/>
      <c r="L2498" s="268"/>
      <c r="M2498" s="268"/>
      <c r="N2498" s="269"/>
      <c r="O2498" s="269"/>
      <c r="P2498" s="269"/>
      <c r="Q2498" s="270"/>
      <c r="R2498" s="271"/>
      <c r="S2498" s="268"/>
      <c r="T2498" s="268"/>
      <c r="U2498" s="268"/>
      <c r="V2498" s="268"/>
      <c r="W2498" s="65" t="str">
        <f t="shared" ref="W2498:W2561" si="355">IF(S2498="","",IF(S2498="Yes",1,0))</f>
        <v/>
      </c>
      <c r="X2498" s="65" t="str">
        <f t="shared" ref="X2498:X2561" si="356">IF(T2498="","",IF(T2498="Yes",1,0))</f>
        <v/>
      </c>
      <c r="Y2498" s="65" t="str">
        <f t="shared" ref="Y2498:Y2561" si="357">IF(U2498="","",IF(U2498="Yes",1,0))</f>
        <v/>
      </c>
      <c r="Z2498" s="65" t="str">
        <f t="shared" ref="Z2498:Z2561" si="358">IF(V2498="","",IF(V2498="Yes",1,0))</f>
        <v/>
      </c>
      <c r="AA2498" s="65" t="str">
        <f t="shared" ref="AA2498:AA2561" si="359">IF(N2498="","",CONCATENATE(N2498,"-",O2498))</f>
        <v/>
      </c>
    </row>
    <row r="2499" spans="1:27" x14ac:dyDescent="0.25">
      <c r="A2499" s="40" t="str">
        <f>IF(G2499="","",1*ISERROR(VLOOKUP(G2499,G$1:G2498,1,FALSE)))</f>
        <v/>
      </c>
      <c r="B2499" s="40" t="str">
        <f>IF(A2499=0,0,IF(A2499="","",SUM(A$2:A2499)))</f>
        <v/>
      </c>
      <c r="C2499" s="41" t="str">
        <f>IF(H2499="","",1*ISERROR(VLOOKUP(H2499,H$1:H2498,1,FALSE)))</f>
        <v/>
      </c>
      <c r="D2499" s="40" t="str">
        <f>IF(C2499=0,0,IF(C2499="","",SUM(C$2:C2499)))</f>
        <v/>
      </c>
      <c r="E2499" s="41" t="str">
        <f>IF(H2499=0,0,IF(C2499="","",SUM(C$11:C2499)))</f>
        <v/>
      </c>
      <c r="F2499" s="41" t="str">
        <f>IF(H2499="","",COUNTIF(H$11:H2499,"="&amp;H2499))</f>
        <v/>
      </c>
      <c r="G2499" s="41" t="str">
        <f t="shared" si="351"/>
        <v/>
      </c>
      <c r="H2499" s="41" t="str">
        <f t="shared" si="352"/>
        <v/>
      </c>
      <c r="I2499" s="41" t="str">
        <f t="shared" si="353"/>
        <v/>
      </c>
      <c r="J2499" s="41" t="str">
        <f t="shared" si="354"/>
        <v/>
      </c>
      <c r="K2499" s="268"/>
      <c r="L2499" s="268"/>
      <c r="M2499" s="268"/>
      <c r="N2499" s="269"/>
      <c r="O2499" s="269"/>
      <c r="P2499" s="269"/>
      <c r="Q2499" s="270"/>
      <c r="R2499" s="271"/>
      <c r="S2499" s="268"/>
      <c r="T2499" s="268"/>
      <c r="U2499" s="268"/>
      <c r="V2499" s="268"/>
      <c r="W2499" s="65" t="str">
        <f t="shared" si="355"/>
        <v/>
      </c>
      <c r="X2499" s="65" t="str">
        <f t="shared" si="356"/>
        <v/>
      </c>
      <c r="Y2499" s="65" t="str">
        <f t="shared" si="357"/>
        <v/>
      </c>
      <c r="Z2499" s="65" t="str">
        <f t="shared" si="358"/>
        <v/>
      </c>
      <c r="AA2499" s="65" t="str">
        <f t="shared" si="359"/>
        <v/>
      </c>
    </row>
    <row r="2500" spans="1:27" x14ac:dyDescent="0.25">
      <c r="A2500" s="40" t="str">
        <f>IF(G2500="","",1*ISERROR(VLOOKUP(G2500,G$1:G2499,1,FALSE)))</f>
        <v/>
      </c>
      <c r="B2500" s="40" t="str">
        <f>IF(A2500=0,0,IF(A2500="","",SUM(A$2:A2500)))</f>
        <v/>
      </c>
      <c r="C2500" s="41" t="str">
        <f>IF(H2500="","",1*ISERROR(VLOOKUP(H2500,H$1:H2499,1,FALSE)))</f>
        <v/>
      </c>
      <c r="D2500" s="40" t="str">
        <f>IF(C2500=0,0,IF(C2500="","",SUM(C$2:C2500)))</f>
        <v/>
      </c>
      <c r="E2500" s="41" t="str">
        <f>IF(H2500=0,0,IF(C2500="","",SUM(C$11:C2500)))</f>
        <v/>
      </c>
      <c r="F2500" s="41" t="str">
        <f>IF(H2500="","",COUNTIF(H$11:H2500,"="&amp;H2500))</f>
        <v/>
      </c>
      <c r="G2500" s="41" t="str">
        <f t="shared" si="351"/>
        <v/>
      </c>
      <c r="H2500" s="41" t="str">
        <f t="shared" si="352"/>
        <v/>
      </c>
      <c r="I2500" s="41" t="str">
        <f t="shared" si="353"/>
        <v/>
      </c>
      <c r="J2500" s="41" t="str">
        <f t="shared" si="354"/>
        <v/>
      </c>
      <c r="K2500" s="268"/>
      <c r="L2500" s="268"/>
      <c r="M2500" s="268"/>
      <c r="N2500" s="269"/>
      <c r="O2500" s="269"/>
      <c r="P2500" s="269"/>
      <c r="Q2500" s="270"/>
      <c r="R2500" s="271"/>
      <c r="S2500" s="268"/>
      <c r="T2500" s="268"/>
      <c r="U2500" s="268"/>
      <c r="V2500" s="268"/>
      <c r="W2500" s="65" t="str">
        <f t="shared" si="355"/>
        <v/>
      </c>
      <c r="X2500" s="65" t="str">
        <f t="shared" si="356"/>
        <v/>
      </c>
      <c r="Y2500" s="65" t="str">
        <f t="shared" si="357"/>
        <v/>
      </c>
      <c r="Z2500" s="65" t="str">
        <f t="shared" si="358"/>
        <v/>
      </c>
      <c r="AA2500" s="65" t="str">
        <f t="shared" si="359"/>
        <v/>
      </c>
    </row>
    <row r="2501" spans="1:27" x14ac:dyDescent="0.25">
      <c r="A2501" s="40" t="str">
        <f>IF(G2501="","",1*ISERROR(VLOOKUP(G2501,G$1:G2500,1,FALSE)))</f>
        <v/>
      </c>
      <c r="B2501" s="40" t="str">
        <f>IF(A2501=0,0,IF(A2501="","",SUM(A$2:A2501)))</f>
        <v/>
      </c>
      <c r="C2501" s="41" t="str">
        <f>IF(H2501="","",1*ISERROR(VLOOKUP(H2501,H$1:H2500,1,FALSE)))</f>
        <v/>
      </c>
      <c r="D2501" s="40" t="str">
        <f>IF(C2501=0,0,IF(C2501="","",SUM(C$2:C2501)))</f>
        <v/>
      </c>
      <c r="E2501" s="41" t="str">
        <f>IF(H2501=0,0,IF(C2501="","",SUM(C$11:C2501)))</f>
        <v/>
      </c>
      <c r="F2501" s="41" t="str">
        <f>IF(H2501="","",COUNTIF(H$11:H2501,"="&amp;H2501))</f>
        <v/>
      </c>
      <c r="G2501" s="41" t="str">
        <f t="shared" si="351"/>
        <v/>
      </c>
      <c r="H2501" s="41" t="str">
        <f t="shared" si="352"/>
        <v/>
      </c>
      <c r="I2501" s="41" t="str">
        <f t="shared" si="353"/>
        <v/>
      </c>
      <c r="J2501" s="41" t="str">
        <f t="shared" si="354"/>
        <v/>
      </c>
      <c r="K2501" s="268"/>
      <c r="L2501" s="268"/>
      <c r="M2501" s="268"/>
      <c r="N2501" s="269"/>
      <c r="O2501" s="269"/>
      <c r="P2501" s="269"/>
      <c r="Q2501" s="270"/>
      <c r="R2501" s="271"/>
      <c r="S2501" s="268"/>
      <c r="T2501" s="268"/>
      <c r="U2501" s="268"/>
      <c r="V2501" s="268"/>
      <c r="W2501" s="65" t="str">
        <f t="shared" si="355"/>
        <v/>
      </c>
      <c r="X2501" s="65" t="str">
        <f t="shared" si="356"/>
        <v/>
      </c>
      <c r="Y2501" s="65" t="str">
        <f t="shared" si="357"/>
        <v/>
      </c>
      <c r="Z2501" s="65" t="str">
        <f t="shared" si="358"/>
        <v/>
      </c>
      <c r="AA2501" s="65" t="str">
        <f t="shared" si="359"/>
        <v/>
      </c>
    </row>
    <row r="2502" spans="1:27" x14ac:dyDescent="0.25">
      <c r="A2502" s="40" t="str">
        <f>IF(G2502="","",1*ISERROR(VLOOKUP(G2502,G$1:G2501,1,FALSE)))</f>
        <v/>
      </c>
      <c r="B2502" s="40" t="str">
        <f>IF(A2502=0,0,IF(A2502="","",SUM(A$2:A2502)))</f>
        <v/>
      </c>
      <c r="C2502" s="41" t="str">
        <f>IF(H2502="","",1*ISERROR(VLOOKUP(H2502,H$1:H2501,1,FALSE)))</f>
        <v/>
      </c>
      <c r="D2502" s="40" t="str">
        <f>IF(C2502=0,0,IF(C2502="","",SUM(C$2:C2502)))</f>
        <v/>
      </c>
      <c r="E2502" s="41" t="str">
        <f>IF(H2502=0,0,IF(C2502="","",SUM(C$11:C2502)))</f>
        <v/>
      </c>
      <c r="F2502" s="41" t="str">
        <f>IF(H2502="","",COUNTIF(H$11:H2502,"="&amp;H2502))</f>
        <v/>
      </c>
      <c r="G2502" s="41" t="str">
        <f t="shared" si="351"/>
        <v/>
      </c>
      <c r="H2502" s="41" t="str">
        <f t="shared" si="352"/>
        <v/>
      </c>
      <c r="I2502" s="41" t="str">
        <f t="shared" si="353"/>
        <v/>
      </c>
      <c r="J2502" s="41" t="str">
        <f t="shared" si="354"/>
        <v/>
      </c>
      <c r="K2502" s="268"/>
      <c r="L2502" s="268"/>
      <c r="M2502" s="268"/>
      <c r="N2502" s="269"/>
      <c r="O2502" s="269"/>
      <c r="P2502" s="269"/>
      <c r="Q2502" s="270"/>
      <c r="R2502" s="271"/>
      <c r="S2502" s="268"/>
      <c r="T2502" s="268"/>
      <c r="U2502" s="268"/>
      <c r="V2502" s="268"/>
      <c r="W2502" s="65" t="str">
        <f t="shared" si="355"/>
        <v/>
      </c>
      <c r="X2502" s="65" t="str">
        <f t="shared" si="356"/>
        <v/>
      </c>
      <c r="Y2502" s="65" t="str">
        <f t="shared" si="357"/>
        <v/>
      </c>
      <c r="Z2502" s="65" t="str">
        <f t="shared" si="358"/>
        <v/>
      </c>
      <c r="AA2502" s="65" t="str">
        <f t="shared" si="359"/>
        <v/>
      </c>
    </row>
    <row r="2503" spans="1:27" x14ac:dyDescent="0.25">
      <c r="A2503" s="40" t="str">
        <f>IF(G2503="","",1*ISERROR(VLOOKUP(G2503,G$1:G2502,1,FALSE)))</f>
        <v/>
      </c>
      <c r="B2503" s="40" t="str">
        <f>IF(A2503=0,0,IF(A2503="","",SUM(A$2:A2503)))</f>
        <v/>
      </c>
      <c r="C2503" s="41" t="str">
        <f>IF(H2503="","",1*ISERROR(VLOOKUP(H2503,H$1:H2502,1,FALSE)))</f>
        <v/>
      </c>
      <c r="D2503" s="40" t="str">
        <f>IF(C2503=0,0,IF(C2503="","",SUM(C$2:C2503)))</f>
        <v/>
      </c>
      <c r="E2503" s="41" t="str">
        <f>IF(H2503=0,0,IF(C2503="","",SUM(C$11:C2503)))</f>
        <v/>
      </c>
      <c r="F2503" s="41" t="str">
        <f>IF(H2503="","",COUNTIF(H$11:H2503,"="&amp;H2503))</f>
        <v/>
      </c>
      <c r="G2503" s="41" t="str">
        <f t="shared" si="351"/>
        <v/>
      </c>
      <c r="H2503" s="41" t="str">
        <f t="shared" si="352"/>
        <v/>
      </c>
      <c r="I2503" s="41" t="str">
        <f t="shared" si="353"/>
        <v/>
      </c>
      <c r="J2503" s="41" t="str">
        <f t="shared" si="354"/>
        <v/>
      </c>
      <c r="K2503" s="268"/>
      <c r="L2503" s="268"/>
      <c r="M2503" s="268"/>
      <c r="N2503" s="269"/>
      <c r="O2503" s="269"/>
      <c r="P2503" s="269"/>
      <c r="Q2503" s="270"/>
      <c r="R2503" s="271"/>
      <c r="S2503" s="268"/>
      <c r="T2503" s="268"/>
      <c r="U2503" s="268"/>
      <c r="V2503" s="268"/>
      <c r="W2503" s="65" t="str">
        <f t="shared" si="355"/>
        <v/>
      </c>
      <c r="X2503" s="65" t="str">
        <f t="shared" si="356"/>
        <v/>
      </c>
      <c r="Y2503" s="65" t="str">
        <f t="shared" si="357"/>
        <v/>
      </c>
      <c r="Z2503" s="65" t="str">
        <f t="shared" si="358"/>
        <v/>
      </c>
      <c r="AA2503" s="65" t="str">
        <f t="shared" si="359"/>
        <v/>
      </c>
    </row>
    <row r="2504" spans="1:27" x14ac:dyDescent="0.25">
      <c r="A2504" s="40" t="str">
        <f>IF(G2504="","",1*ISERROR(VLOOKUP(G2504,G$1:G2503,1,FALSE)))</f>
        <v/>
      </c>
      <c r="B2504" s="40" t="str">
        <f>IF(A2504=0,0,IF(A2504="","",SUM(A$2:A2504)))</f>
        <v/>
      </c>
      <c r="C2504" s="41" t="str">
        <f>IF(H2504="","",1*ISERROR(VLOOKUP(H2504,H$1:H2503,1,FALSE)))</f>
        <v/>
      </c>
      <c r="D2504" s="40" t="str">
        <f>IF(C2504=0,0,IF(C2504="","",SUM(C$2:C2504)))</f>
        <v/>
      </c>
      <c r="E2504" s="41" t="str">
        <f>IF(H2504=0,0,IF(C2504="","",SUM(C$11:C2504)))</f>
        <v/>
      </c>
      <c r="F2504" s="41" t="str">
        <f>IF(H2504="","",COUNTIF(H$11:H2504,"="&amp;H2504))</f>
        <v/>
      </c>
      <c r="G2504" s="41" t="str">
        <f t="shared" si="351"/>
        <v/>
      </c>
      <c r="H2504" s="41" t="str">
        <f t="shared" si="352"/>
        <v/>
      </c>
      <c r="I2504" s="41" t="str">
        <f t="shared" si="353"/>
        <v/>
      </c>
      <c r="J2504" s="41" t="str">
        <f t="shared" si="354"/>
        <v/>
      </c>
      <c r="K2504" s="268"/>
      <c r="L2504" s="268"/>
      <c r="M2504" s="268"/>
      <c r="N2504" s="269"/>
      <c r="O2504" s="269"/>
      <c r="P2504" s="269"/>
      <c r="Q2504" s="270"/>
      <c r="R2504" s="271"/>
      <c r="S2504" s="268"/>
      <c r="T2504" s="268"/>
      <c r="U2504" s="268"/>
      <c r="V2504" s="268"/>
      <c r="W2504" s="65" t="str">
        <f t="shared" si="355"/>
        <v/>
      </c>
      <c r="X2504" s="65" t="str">
        <f t="shared" si="356"/>
        <v/>
      </c>
      <c r="Y2504" s="65" t="str">
        <f t="shared" si="357"/>
        <v/>
      </c>
      <c r="Z2504" s="65" t="str">
        <f t="shared" si="358"/>
        <v/>
      </c>
      <c r="AA2504" s="65" t="str">
        <f t="shared" si="359"/>
        <v/>
      </c>
    </row>
    <row r="2505" spans="1:27" x14ac:dyDescent="0.25">
      <c r="A2505" s="40" t="str">
        <f>IF(G2505="","",1*ISERROR(VLOOKUP(G2505,G$1:G2504,1,FALSE)))</f>
        <v/>
      </c>
      <c r="B2505" s="40" t="str">
        <f>IF(A2505=0,0,IF(A2505="","",SUM(A$2:A2505)))</f>
        <v/>
      </c>
      <c r="C2505" s="41" t="str">
        <f>IF(H2505="","",1*ISERROR(VLOOKUP(H2505,H$1:H2504,1,FALSE)))</f>
        <v/>
      </c>
      <c r="D2505" s="40" t="str">
        <f>IF(C2505=0,0,IF(C2505="","",SUM(C$2:C2505)))</f>
        <v/>
      </c>
      <c r="E2505" s="41" t="str">
        <f>IF(H2505=0,0,IF(C2505="","",SUM(C$11:C2505)))</f>
        <v/>
      </c>
      <c r="F2505" s="41" t="str">
        <f>IF(H2505="","",COUNTIF(H$11:H2505,"="&amp;H2505))</f>
        <v/>
      </c>
      <c r="G2505" s="41" t="str">
        <f t="shared" si="351"/>
        <v/>
      </c>
      <c r="H2505" s="41" t="str">
        <f t="shared" si="352"/>
        <v/>
      </c>
      <c r="I2505" s="41" t="str">
        <f t="shared" si="353"/>
        <v/>
      </c>
      <c r="J2505" s="41" t="str">
        <f t="shared" si="354"/>
        <v/>
      </c>
      <c r="K2505" s="268"/>
      <c r="L2505" s="268"/>
      <c r="M2505" s="268"/>
      <c r="N2505" s="269"/>
      <c r="O2505" s="269"/>
      <c r="P2505" s="269"/>
      <c r="Q2505" s="270"/>
      <c r="R2505" s="271"/>
      <c r="S2505" s="268"/>
      <c r="T2505" s="268"/>
      <c r="U2505" s="268"/>
      <c r="V2505" s="268"/>
      <c r="W2505" s="65" t="str">
        <f t="shared" si="355"/>
        <v/>
      </c>
      <c r="X2505" s="65" t="str">
        <f t="shared" si="356"/>
        <v/>
      </c>
      <c r="Y2505" s="65" t="str">
        <f t="shared" si="357"/>
        <v/>
      </c>
      <c r="Z2505" s="65" t="str">
        <f t="shared" si="358"/>
        <v/>
      </c>
      <c r="AA2505" s="65" t="str">
        <f t="shared" si="359"/>
        <v/>
      </c>
    </row>
    <row r="2506" spans="1:27" x14ac:dyDescent="0.25">
      <c r="A2506" s="40" t="str">
        <f>IF(G2506="","",1*ISERROR(VLOOKUP(G2506,G$1:G2505,1,FALSE)))</f>
        <v/>
      </c>
      <c r="B2506" s="40" t="str">
        <f>IF(A2506=0,0,IF(A2506="","",SUM(A$2:A2506)))</f>
        <v/>
      </c>
      <c r="C2506" s="41" t="str">
        <f>IF(H2506="","",1*ISERROR(VLOOKUP(H2506,H$1:H2505,1,FALSE)))</f>
        <v/>
      </c>
      <c r="D2506" s="40" t="str">
        <f>IF(C2506=0,0,IF(C2506="","",SUM(C$2:C2506)))</f>
        <v/>
      </c>
      <c r="E2506" s="41" t="str">
        <f>IF(H2506=0,0,IF(C2506="","",SUM(C$11:C2506)))</f>
        <v/>
      </c>
      <c r="F2506" s="41" t="str">
        <f>IF(H2506="","",COUNTIF(H$11:H2506,"="&amp;H2506))</f>
        <v/>
      </c>
      <c r="G2506" s="41" t="str">
        <f t="shared" si="351"/>
        <v/>
      </c>
      <c r="H2506" s="41" t="str">
        <f t="shared" si="352"/>
        <v/>
      </c>
      <c r="I2506" s="41" t="str">
        <f t="shared" si="353"/>
        <v/>
      </c>
      <c r="J2506" s="41" t="str">
        <f t="shared" si="354"/>
        <v/>
      </c>
      <c r="K2506" s="268"/>
      <c r="L2506" s="268"/>
      <c r="M2506" s="268"/>
      <c r="N2506" s="269"/>
      <c r="O2506" s="269"/>
      <c r="P2506" s="269"/>
      <c r="Q2506" s="270"/>
      <c r="R2506" s="271"/>
      <c r="S2506" s="268"/>
      <c r="T2506" s="268"/>
      <c r="U2506" s="268"/>
      <c r="V2506" s="268"/>
      <c r="W2506" s="65" t="str">
        <f t="shared" si="355"/>
        <v/>
      </c>
      <c r="X2506" s="65" t="str">
        <f t="shared" si="356"/>
        <v/>
      </c>
      <c r="Y2506" s="65" t="str">
        <f t="shared" si="357"/>
        <v/>
      </c>
      <c r="Z2506" s="65" t="str">
        <f t="shared" si="358"/>
        <v/>
      </c>
      <c r="AA2506" s="65" t="str">
        <f t="shared" si="359"/>
        <v/>
      </c>
    </row>
    <row r="2507" spans="1:27" x14ac:dyDescent="0.25">
      <c r="A2507" s="40" t="str">
        <f>IF(G2507="","",1*ISERROR(VLOOKUP(G2507,G$1:G2506,1,FALSE)))</f>
        <v/>
      </c>
      <c r="B2507" s="40" t="str">
        <f>IF(A2507=0,0,IF(A2507="","",SUM(A$2:A2507)))</f>
        <v/>
      </c>
      <c r="C2507" s="41" t="str">
        <f>IF(H2507="","",1*ISERROR(VLOOKUP(H2507,H$1:H2506,1,FALSE)))</f>
        <v/>
      </c>
      <c r="D2507" s="40" t="str">
        <f>IF(C2507=0,0,IF(C2507="","",SUM(C$2:C2507)))</f>
        <v/>
      </c>
      <c r="E2507" s="41" t="str">
        <f>IF(H2507=0,0,IF(C2507="","",SUM(C$11:C2507)))</f>
        <v/>
      </c>
      <c r="F2507" s="41" t="str">
        <f>IF(H2507="","",COUNTIF(H$11:H2507,"="&amp;H2507))</f>
        <v/>
      </c>
      <c r="G2507" s="41" t="str">
        <f t="shared" si="351"/>
        <v/>
      </c>
      <c r="H2507" s="41" t="str">
        <f t="shared" si="352"/>
        <v/>
      </c>
      <c r="I2507" s="41" t="str">
        <f t="shared" si="353"/>
        <v/>
      </c>
      <c r="J2507" s="41" t="str">
        <f t="shared" si="354"/>
        <v/>
      </c>
      <c r="K2507" s="268"/>
      <c r="L2507" s="268"/>
      <c r="M2507" s="268"/>
      <c r="N2507" s="269"/>
      <c r="O2507" s="269"/>
      <c r="P2507" s="269"/>
      <c r="Q2507" s="270"/>
      <c r="R2507" s="271"/>
      <c r="S2507" s="268"/>
      <c r="T2507" s="268"/>
      <c r="U2507" s="268"/>
      <c r="V2507" s="268"/>
      <c r="W2507" s="65" t="str">
        <f t="shared" si="355"/>
        <v/>
      </c>
      <c r="X2507" s="65" t="str">
        <f t="shared" si="356"/>
        <v/>
      </c>
      <c r="Y2507" s="65" t="str">
        <f t="shared" si="357"/>
        <v/>
      </c>
      <c r="Z2507" s="65" t="str">
        <f t="shared" si="358"/>
        <v/>
      </c>
      <c r="AA2507" s="65" t="str">
        <f t="shared" si="359"/>
        <v/>
      </c>
    </row>
    <row r="2508" spans="1:27" x14ac:dyDescent="0.25">
      <c r="A2508" s="40" t="str">
        <f>IF(G2508="","",1*ISERROR(VLOOKUP(G2508,G$1:G2507,1,FALSE)))</f>
        <v/>
      </c>
      <c r="B2508" s="40" t="str">
        <f>IF(A2508=0,0,IF(A2508="","",SUM(A$2:A2508)))</f>
        <v/>
      </c>
      <c r="C2508" s="41" t="str">
        <f>IF(H2508="","",1*ISERROR(VLOOKUP(H2508,H$1:H2507,1,FALSE)))</f>
        <v/>
      </c>
      <c r="D2508" s="40" t="str">
        <f>IF(C2508=0,0,IF(C2508="","",SUM(C$2:C2508)))</f>
        <v/>
      </c>
      <c r="E2508" s="41" t="str">
        <f>IF(H2508=0,0,IF(C2508="","",SUM(C$11:C2508)))</f>
        <v/>
      </c>
      <c r="F2508" s="41" t="str">
        <f>IF(H2508="","",COUNTIF(H$11:H2508,"="&amp;H2508))</f>
        <v/>
      </c>
      <c r="G2508" s="41" t="str">
        <f t="shared" si="351"/>
        <v/>
      </c>
      <c r="H2508" s="41" t="str">
        <f t="shared" si="352"/>
        <v/>
      </c>
      <c r="I2508" s="41" t="str">
        <f t="shared" si="353"/>
        <v/>
      </c>
      <c r="J2508" s="41" t="str">
        <f t="shared" si="354"/>
        <v/>
      </c>
      <c r="K2508" s="268"/>
      <c r="L2508" s="268"/>
      <c r="M2508" s="268"/>
      <c r="N2508" s="269"/>
      <c r="O2508" s="269"/>
      <c r="P2508" s="269"/>
      <c r="Q2508" s="270"/>
      <c r="R2508" s="271"/>
      <c r="S2508" s="268"/>
      <c r="T2508" s="268"/>
      <c r="U2508" s="268"/>
      <c r="V2508" s="268"/>
      <c r="W2508" s="65" t="str">
        <f t="shared" si="355"/>
        <v/>
      </c>
      <c r="X2508" s="65" t="str">
        <f t="shared" si="356"/>
        <v/>
      </c>
      <c r="Y2508" s="65" t="str">
        <f t="shared" si="357"/>
        <v/>
      </c>
      <c r="Z2508" s="65" t="str">
        <f t="shared" si="358"/>
        <v/>
      </c>
      <c r="AA2508" s="65" t="str">
        <f t="shared" si="359"/>
        <v/>
      </c>
    </row>
    <row r="2509" spans="1:27" x14ac:dyDescent="0.25">
      <c r="A2509" s="40" t="str">
        <f>IF(G2509="","",1*ISERROR(VLOOKUP(G2509,G$1:G2508,1,FALSE)))</f>
        <v/>
      </c>
      <c r="B2509" s="40" t="str">
        <f>IF(A2509=0,0,IF(A2509="","",SUM(A$2:A2509)))</f>
        <v/>
      </c>
      <c r="C2509" s="41" t="str">
        <f>IF(H2509="","",1*ISERROR(VLOOKUP(H2509,H$1:H2508,1,FALSE)))</f>
        <v/>
      </c>
      <c r="D2509" s="40" t="str">
        <f>IF(C2509=0,0,IF(C2509="","",SUM(C$2:C2509)))</f>
        <v/>
      </c>
      <c r="E2509" s="41" t="str">
        <f>IF(H2509=0,0,IF(C2509="","",SUM(C$11:C2509)))</f>
        <v/>
      </c>
      <c r="F2509" s="41" t="str">
        <f>IF(H2509="","",COUNTIF(H$11:H2509,"="&amp;H2509))</f>
        <v/>
      </c>
      <c r="G2509" s="41" t="str">
        <f t="shared" si="351"/>
        <v/>
      </c>
      <c r="H2509" s="41" t="str">
        <f t="shared" si="352"/>
        <v/>
      </c>
      <c r="I2509" s="41" t="str">
        <f t="shared" si="353"/>
        <v/>
      </c>
      <c r="J2509" s="41" t="str">
        <f t="shared" si="354"/>
        <v/>
      </c>
      <c r="K2509" s="268"/>
      <c r="L2509" s="268"/>
      <c r="M2509" s="268"/>
      <c r="N2509" s="269"/>
      <c r="O2509" s="269"/>
      <c r="P2509" s="269"/>
      <c r="Q2509" s="270"/>
      <c r="R2509" s="271"/>
      <c r="S2509" s="268"/>
      <c r="T2509" s="268"/>
      <c r="U2509" s="268"/>
      <c r="V2509" s="268"/>
      <c r="W2509" s="65" t="str">
        <f t="shared" si="355"/>
        <v/>
      </c>
      <c r="X2509" s="65" t="str">
        <f t="shared" si="356"/>
        <v/>
      </c>
      <c r="Y2509" s="65" t="str">
        <f t="shared" si="357"/>
        <v/>
      </c>
      <c r="Z2509" s="65" t="str">
        <f t="shared" si="358"/>
        <v/>
      </c>
      <c r="AA2509" s="65" t="str">
        <f t="shared" si="359"/>
        <v/>
      </c>
    </row>
    <row r="2510" spans="1:27" x14ac:dyDescent="0.25">
      <c r="A2510" s="40" t="str">
        <f>IF(G2510="","",1*ISERROR(VLOOKUP(G2510,G$1:G2509,1,FALSE)))</f>
        <v/>
      </c>
      <c r="B2510" s="40" t="str">
        <f>IF(A2510=0,0,IF(A2510="","",SUM(A$2:A2510)))</f>
        <v/>
      </c>
      <c r="C2510" s="41" t="str">
        <f>IF(H2510="","",1*ISERROR(VLOOKUP(H2510,H$1:H2509,1,FALSE)))</f>
        <v/>
      </c>
      <c r="D2510" s="40" t="str">
        <f>IF(C2510=0,0,IF(C2510="","",SUM(C$2:C2510)))</f>
        <v/>
      </c>
      <c r="E2510" s="41" t="str">
        <f>IF(H2510=0,0,IF(C2510="","",SUM(C$11:C2510)))</f>
        <v/>
      </c>
      <c r="F2510" s="41" t="str">
        <f>IF(H2510="","",COUNTIF(H$11:H2510,"="&amp;H2510))</f>
        <v/>
      </c>
      <c r="G2510" s="41" t="str">
        <f t="shared" si="351"/>
        <v/>
      </c>
      <c r="H2510" s="41" t="str">
        <f t="shared" si="352"/>
        <v/>
      </c>
      <c r="I2510" s="41" t="str">
        <f t="shared" si="353"/>
        <v/>
      </c>
      <c r="J2510" s="41" t="str">
        <f t="shared" si="354"/>
        <v/>
      </c>
      <c r="K2510" s="268"/>
      <c r="L2510" s="268"/>
      <c r="M2510" s="268"/>
      <c r="N2510" s="269"/>
      <c r="O2510" s="269"/>
      <c r="P2510" s="269"/>
      <c r="Q2510" s="270"/>
      <c r="R2510" s="271"/>
      <c r="S2510" s="268"/>
      <c r="T2510" s="268"/>
      <c r="U2510" s="268"/>
      <c r="V2510" s="268"/>
      <c r="W2510" s="65" t="str">
        <f t="shared" si="355"/>
        <v/>
      </c>
      <c r="X2510" s="65" t="str">
        <f t="shared" si="356"/>
        <v/>
      </c>
      <c r="Y2510" s="65" t="str">
        <f t="shared" si="357"/>
        <v/>
      </c>
      <c r="Z2510" s="65" t="str">
        <f t="shared" si="358"/>
        <v/>
      </c>
      <c r="AA2510" s="65" t="str">
        <f t="shared" si="359"/>
        <v/>
      </c>
    </row>
    <row r="2511" spans="1:27" x14ac:dyDescent="0.25">
      <c r="A2511" s="40" t="str">
        <f>IF(G2511="","",1*ISERROR(VLOOKUP(G2511,G$1:G2510,1,FALSE)))</f>
        <v/>
      </c>
      <c r="B2511" s="40" t="str">
        <f>IF(A2511=0,0,IF(A2511="","",SUM(A$2:A2511)))</f>
        <v/>
      </c>
      <c r="C2511" s="41" t="str">
        <f>IF(H2511="","",1*ISERROR(VLOOKUP(H2511,H$1:H2510,1,FALSE)))</f>
        <v/>
      </c>
      <c r="D2511" s="40" t="str">
        <f>IF(C2511=0,0,IF(C2511="","",SUM(C$2:C2511)))</f>
        <v/>
      </c>
      <c r="E2511" s="41" t="str">
        <f>IF(H2511=0,0,IF(C2511="","",SUM(C$11:C2511)))</f>
        <v/>
      </c>
      <c r="F2511" s="41" t="str">
        <f>IF(H2511="","",COUNTIF(H$11:H2511,"="&amp;H2511))</f>
        <v/>
      </c>
      <c r="G2511" s="41" t="str">
        <f t="shared" si="351"/>
        <v/>
      </c>
      <c r="H2511" s="41" t="str">
        <f t="shared" si="352"/>
        <v/>
      </c>
      <c r="I2511" s="41" t="str">
        <f t="shared" si="353"/>
        <v/>
      </c>
      <c r="J2511" s="41" t="str">
        <f t="shared" si="354"/>
        <v/>
      </c>
      <c r="K2511" s="268"/>
      <c r="L2511" s="268"/>
      <c r="M2511" s="268"/>
      <c r="N2511" s="269"/>
      <c r="O2511" s="269"/>
      <c r="P2511" s="269"/>
      <c r="Q2511" s="270"/>
      <c r="R2511" s="271"/>
      <c r="S2511" s="268"/>
      <c r="T2511" s="268"/>
      <c r="U2511" s="268"/>
      <c r="V2511" s="268"/>
      <c r="W2511" s="65" t="str">
        <f t="shared" si="355"/>
        <v/>
      </c>
      <c r="X2511" s="65" t="str">
        <f t="shared" si="356"/>
        <v/>
      </c>
      <c r="Y2511" s="65" t="str">
        <f t="shared" si="357"/>
        <v/>
      </c>
      <c r="Z2511" s="65" t="str">
        <f t="shared" si="358"/>
        <v/>
      </c>
      <c r="AA2511" s="65" t="str">
        <f t="shared" si="359"/>
        <v/>
      </c>
    </row>
    <row r="2512" spans="1:27" x14ac:dyDescent="0.25">
      <c r="A2512" s="40" t="str">
        <f>IF(G2512="","",1*ISERROR(VLOOKUP(G2512,G$1:G2511,1,FALSE)))</f>
        <v/>
      </c>
      <c r="B2512" s="40" t="str">
        <f>IF(A2512=0,0,IF(A2512="","",SUM(A$2:A2512)))</f>
        <v/>
      </c>
      <c r="C2512" s="41" t="str">
        <f>IF(H2512="","",1*ISERROR(VLOOKUP(H2512,H$1:H2511,1,FALSE)))</f>
        <v/>
      </c>
      <c r="D2512" s="40" t="str">
        <f>IF(C2512=0,0,IF(C2512="","",SUM(C$2:C2512)))</f>
        <v/>
      </c>
      <c r="E2512" s="41" t="str">
        <f>IF(H2512=0,0,IF(C2512="","",SUM(C$11:C2512)))</f>
        <v/>
      </c>
      <c r="F2512" s="41" t="str">
        <f>IF(H2512="","",COUNTIF(H$11:H2512,"="&amp;H2512))</f>
        <v/>
      </c>
      <c r="G2512" s="41" t="str">
        <f t="shared" si="351"/>
        <v/>
      </c>
      <c r="H2512" s="41" t="str">
        <f t="shared" si="352"/>
        <v/>
      </c>
      <c r="I2512" s="41" t="str">
        <f t="shared" si="353"/>
        <v/>
      </c>
      <c r="J2512" s="41" t="str">
        <f t="shared" si="354"/>
        <v/>
      </c>
      <c r="K2512" s="268"/>
      <c r="L2512" s="268"/>
      <c r="M2512" s="268"/>
      <c r="N2512" s="269"/>
      <c r="O2512" s="269"/>
      <c r="P2512" s="269"/>
      <c r="Q2512" s="270"/>
      <c r="R2512" s="271"/>
      <c r="S2512" s="268"/>
      <c r="T2512" s="268"/>
      <c r="U2512" s="268"/>
      <c r="V2512" s="268"/>
      <c r="W2512" s="65" t="str">
        <f t="shared" si="355"/>
        <v/>
      </c>
      <c r="X2512" s="65" t="str">
        <f t="shared" si="356"/>
        <v/>
      </c>
      <c r="Y2512" s="65" t="str">
        <f t="shared" si="357"/>
        <v/>
      </c>
      <c r="Z2512" s="65" t="str">
        <f t="shared" si="358"/>
        <v/>
      </c>
      <c r="AA2512" s="65" t="str">
        <f t="shared" si="359"/>
        <v/>
      </c>
    </row>
    <row r="2513" spans="1:27" x14ac:dyDescent="0.25">
      <c r="A2513" s="40" t="str">
        <f>IF(G2513="","",1*ISERROR(VLOOKUP(G2513,G$1:G2512,1,FALSE)))</f>
        <v/>
      </c>
      <c r="B2513" s="40" t="str">
        <f>IF(A2513=0,0,IF(A2513="","",SUM(A$2:A2513)))</f>
        <v/>
      </c>
      <c r="C2513" s="41" t="str">
        <f>IF(H2513="","",1*ISERROR(VLOOKUP(H2513,H$1:H2512,1,FALSE)))</f>
        <v/>
      </c>
      <c r="D2513" s="40" t="str">
        <f>IF(C2513=0,0,IF(C2513="","",SUM(C$2:C2513)))</f>
        <v/>
      </c>
      <c r="E2513" s="41" t="str">
        <f>IF(H2513=0,0,IF(C2513="","",SUM(C$11:C2513)))</f>
        <v/>
      </c>
      <c r="F2513" s="41" t="str">
        <f>IF(H2513="","",COUNTIF(H$11:H2513,"="&amp;H2513))</f>
        <v/>
      </c>
      <c r="G2513" s="41" t="str">
        <f t="shared" si="351"/>
        <v/>
      </c>
      <c r="H2513" s="41" t="str">
        <f t="shared" si="352"/>
        <v/>
      </c>
      <c r="I2513" s="41" t="str">
        <f t="shared" si="353"/>
        <v/>
      </c>
      <c r="J2513" s="41" t="str">
        <f t="shared" si="354"/>
        <v/>
      </c>
      <c r="K2513" s="268"/>
      <c r="L2513" s="268"/>
      <c r="M2513" s="268"/>
      <c r="N2513" s="269"/>
      <c r="O2513" s="269"/>
      <c r="P2513" s="269"/>
      <c r="Q2513" s="270"/>
      <c r="R2513" s="271"/>
      <c r="S2513" s="268"/>
      <c r="T2513" s="268"/>
      <c r="U2513" s="268"/>
      <c r="V2513" s="268"/>
      <c r="W2513" s="65" t="str">
        <f t="shared" si="355"/>
        <v/>
      </c>
      <c r="X2513" s="65" t="str">
        <f t="shared" si="356"/>
        <v/>
      </c>
      <c r="Y2513" s="65" t="str">
        <f t="shared" si="357"/>
        <v/>
      </c>
      <c r="Z2513" s="65" t="str">
        <f t="shared" si="358"/>
        <v/>
      </c>
      <c r="AA2513" s="65" t="str">
        <f t="shared" si="359"/>
        <v/>
      </c>
    </row>
    <row r="2514" spans="1:27" x14ac:dyDescent="0.25">
      <c r="A2514" s="40" t="str">
        <f>IF(G2514="","",1*ISERROR(VLOOKUP(G2514,G$1:G2513,1,FALSE)))</f>
        <v/>
      </c>
      <c r="B2514" s="40" t="str">
        <f>IF(A2514=0,0,IF(A2514="","",SUM(A$2:A2514)))</f>
        <v/>
      </c>
      <c r="C2514" s="41" t="str">
        <f>IF(H2514="","",1*ISERROR(VLOOKUP(H2514,H$1:H2513,1,FALSE)))</f>
        <v/>
      </c>
      <c r="D2514" s="40" t="str">
        <f>IF(C2514=0,0,IF(C2514="","",SUM(C$2:C2514)))</f>
        <v/>
      </c>
      <c r="E2514" s="41" t="str">
        <f>IF(H2514=0,0,IF(C2514="","",SUM(C$11:C2514)))</f>
        <v/>
      </c>
      <c r="F2514" s="41" t="str">
        <f>IF(H2514="","",COUNTIF(H$11:H2514,"="&amp;H2514))</f>
        <v/>
      </c>
      <c r="G2514" s="41" t="str">
        <f t="shared" si="351"/>
        <v/>
      </c>
      <c r="H2514" s="41" t="str">
        <f t="shared" si="352"/>
        <v/>
      </c>
      <c r="I2514" s="41" t="str">
        <f t="shared" si="353"/>
        <v/>
      </c>
      <c r="J2514" s="41" t="str">
        <f t="shared" si="354"/>
        <v/>
      </c>
      <c r="K2514" s="268"/>
      <c r="L2514" s="268"/>
      <c r="M2514" s="268"/>
      <c r="N2514" s="269"/>
      <c r="O2514" s="269"/>
      <c r="P2514" s="269"/>
      <c r="Q2514" s="270"/>
      <c r="R2514" s="271"/>
      <c r="S2514" s="268"/>
      <c r="T2514" s="268"/>
      <c r="U2514" s="268"/>
      <c r="V2514" s="268"/>
      <c r="W2514" s="65" t="str">
        <f t="shared" si="355"/>
        <v/>
      </c>
      <c r="X2514" s="65" t="str">
        <f t="shared" si="356"/>
        <v/>
      </c>
      <c r="Y2514" s="65" t="str">
        <f t="shared" si="357"/>
        <v/>
      </c>
      <c r="Z2514" s="65" t="str">
        <f t="shared" si="358"/>
        <v/>
      </c>
      <c r="AA2514" s="65" t="str">
        <f t="shared" si="359"/>
        <v/>
      </c>
    </row>
    <row r="2515" spans="1:27" x14ac:dyDescent="0.25">
      <c r="A2515" s="40" t="str">
        <f>IF(G2515="","",1*ISERROR(VLOOKUP(G2515,G$1:G2514,1,FALSE)))</f>
        <v/>
      </c>
      <c r="B2515" s="40" t="str">
        <f>IF(A2515=0,0,IF(A2515="","",SUM(A$2:A2515)))</f>
        <v/>
      </c>
      <c r="C2515" s="41" t="str">
        <f>IF(H2515="","",1*ISERROR(VLOOKUP(H2515,H$1:H2514,1,FALSE)))</f>
        <v/>
      </c>
      <c r="D2515" s="40" t="str">
        <f>IF(C2515=0,0,IF(C2515="","",SUM(C$2:C2515)))</f>
        <v/>
      </c>
      <c r="E2515" s="41" t="str">
        <f>IF(H2515=0,0,IF(C2515="","",SUM(C$11:C2515)))</f>
        <v/>
      </c>
      <c r="F2515" s="41" t="str">
        <f>IF(H2515="","",COUNTIF(H$11:H2515,"="&amp;H2515))</f>
        <v/>
      </c>
      <c r="G2515" s="41" t="str">
        <f t="shared" si="351"/>
        <v/>
      </c>
      <c r="H2515" s="41" t="str">
        <f t="shared" si="352"/>
        <v/>
      </c>
      <c r="I2515" s="41" t="str">
        <f t="shared" si="353"/>
        <v/>
      </c>
      <c r="J2515" s="41" t="str">
        <f t="shared" si="354"/>
        <v/>
      </c>
      <c r="K2515" s="268"/>
      <c r="L2515" s="268"/>
      <c r="M2515" s="268"/>
      <c r="N2515" s="269"/>
      <c r="O2515" s="269"/>
      <c r="P2515" s="269"/>
      <c r="Q2515" s="270"/>
      <c r="R2515" s="271"/>
      <c r="S2515" s="268"/>
      <c r="T2515" s="268"/>
      <c r="U2515" s="268"/>
      <c r="V2515" s="268"/>
      <c r="W2515" s="65" t="str">
        <f t="shared" si="355"/>
        <v/>
      </c>
      <c r="X2515" s="65" t="str">
        <f t="shared" si="356"/>
        <v/>
      </c>
      <c r="Y2515" s="65" t="str">
        <f t="shared" si="357"/>
        <v/>
      </c>
      <c r="Z2515" s="65" t="str">
        <f t="shared" si="358"/>
        <v/>
      </c>
      <c r="AA2515" s="65" t="str">
        <f t="shared" si="359"/>
        <v/>
      </c>
    </row>
    <row r="2516" spans="1:27" x14ac:dyDescent="0.25">
      <c r="A2516" s="40" t="str">
        <f>IF(G2516="","",1*ISERROR(VLOOKUP(G2516,G$1:G2515,1,FALSE)))</f>
        <v/>
      </c>
      <c r="B2516" s="40" t="str">
        <f>IF(A2516=0,0,IF(A2516="","",SUM(A$2:A2516)))</f>
        <v/>
      </c>
      <c r="C2516" s="41" t="str">
        <f>IF(H2516="","",1*ISERROR(VLOOKUP(H2516,H$1:H2515,1,FALSE)))</f>
        <v/>
      </c>
      <c r="D2516" s="40" t="str">
        <f>IF(C2516=0,0,IF(C2516="","",SUM(C$2:C2516)))</f>
        <v/>
      </c>
      <c r="E2516" s="41" t="str">
        <f>IF(H2516=0,0,IF(C2516="","",SUM(C$11:C2516)))</f>
        <v/>
      </c>
      <c r="F2516" s="41" t="str">
        <f>IF(H2516="","",COUNTIF(H$11:H2516,"="&amp;H2516))</f>
        <v/>
      </c>
      <c r="G2516" s="41" t="str">
        <f t="shared" si="351"/>
        <v/>
      </c>
      <c r="H2516" s="41" t="str">
        <f t="shared" si="352"/>
        <v/>
      </c>
      <c r="I2516" s="41" t="str">
        <f t="shared" si="353"/>
        <v/>
      </c>
      <c r="J2516" s="41" t="str">
        <f t="shared" si="354"/>
        <v/>
      </c>
      <c r="K2516" s="268"/>
      <c r="L2516" s="268"/>
      <c r="M2516" s="268"/>
      <c r="N2516" s="269"/>
      <c r="O2516" s="269"/>
      <c r="P2516" s="269"/>
      <c r="Q2516" s="270"/>
      <c r="R2516" s="271"/>
      <c r="S2516" s="268"/>
      <c r="T2516" s="268"/>
      <c r="U2516" s="268"/>
      <c r="V2516" s="268"/>
      <c r="W2516" s="65" t="str">
        <f t="shared" si="355"/>
        <v/>
      </c>
      <c r="X2516" s="65" t="str">
        <f t="shared" si="356"/>
        <v/>
      </c>
      <c r="Y2516" s="65" t="str">
        <f t="shared" si="357"/>
        <v/>
      </c>
      <c r="Z2516" s="65" t="str">
        <f t="shared" si="358"/>
        <v/>
      </c>
      <c r="AA2516" s="65" t="str">
        <f t="shared" si="359"/>
        <v/>
      </c>
    </row>
    <row r="2517" spans="1:27" x14ac:dyDescent="0.25">
      <c r="A2517" s="40" t="str">
        <f>IF(G2517="","",1*ISERROR(VLOOKUP(G2517,G$1:G2516,1,FALSE)))</f>
        <v/>
      </c>
      <c r="B2517" s="40" t="str">
        <f>IF(A2517=0,0,IF(A2517="","",SUM(A$2:A2517)))</f>
        <v/>
      </c>
      <c r="C2517" s="41" t="str">
        <f>IF(H2517="","",1*ISERROR(VLOOKUP(H2517,H$1:H2516,1,FALSE)))</f>
        <v/>
      </c>
      <c r="D2517" s="40" t="str">
        <f>IF(C2517=0,0,IF(C2517="","",SUM(C$2:C2517)))</f>
        <v/>
      </c>
      <c r="E2517" s="41" t="str">
        <f>IF(H2517=0,0,IF(C2517="","",SUM(C$11:C2517)))</f>
        <v/>
      </c>
      <c r="F2517" s="41" t="str">
        <f>IF(H2517="","",COUNTIF(H$11:H2517,"="&amp;H2517))</f>
        <v/>
      </c>
      <c r="G2517" s="41" t="str">
        <f t="shared" si="351"/>
        <v/>
      </c>
      <c r="H2517" s="41" t="str">
        <f t="shared" si="352"/>
        <v/>
      </c>
      <c r="I2517" s="41" t="str">
        <f t="shared" si="353"/>
        <v/>
      </c>
      <c r="J2517" s="41" t="str">
        <f t="shared" si="354"/>
        <v/>
      </c>
      <c r="K2517" s="268"/>
      <c r="L2517" s="268"/>
      <c r="M2517" s="268"/>
      <c r="N2517" s="269"/>
      <c r="O2517" s="269"/>
      <c r="P2517" s="269"/>
      <c r="Q2517" s="270"/>
      <c r="R2517" s="271"/>
      <c r="S2517" s="268"/>
      <c r="T2517" s="268"/>
      <c r="U2517" s="268"/>
      <c r="V2517" s="268"/>
      <c r="W2517" s="65" t="str">
        <f t="shared" si="355"/>
        <v/>
      </c>
      <c r="X2517" s="65" t="str">
        <f t="shared" si="356"/>
        <v/>
      </c>
      <c r="Y2517" s="65" t="str">
        <f t="shared" si="357"/>
        <v/>
      </c>
      <c r="Z2517" s="65" t="str">
        <f t="shared" si="358"/>
        <v/>
      </c>
      <c r="AA2517" s="65" t="str">
        <f t="shared" si="359"/>
        <v/>
      </c>
    </row>
    <row r="2518" spans="1:27" x14ac:dyDescent="0.25">
      <c r="A2518" s="40" t="str">
        <f>IF(G2518="","",1*ISERROR(VLOOKUP(G2518,G$1:G2517,1,FALSE)))</f>
        <v/>
      </c>
      <c r="B2518" s="40" t="str">
        <f>IF(A2518=0,0,IF(A2518="","",SUM(A$2:A2518)))</f>
        <v/>
      </c>
      <c r="C2518" s="41" t="str">
        <f>IF(H2518="","",1*ISERROR(VLOOKUP(H2518,H$1:H2517,1,FALSE)))</f>
        <v/>
      </c>
      <c r="D2518" s="40" t="str">
        <f>IF(C2518=0,0,IF(C2518="","",SUM(C$2:C2518)))</f>
        <v/>
      </c>
      <c r="E2518" s="41" t="str">
        <f>IF(H2518=0,0,IF(C2518="","",SUM(C$11:C2518)))</f>
        <v/>
      </c>
      <c r="F2518" s="41" t="str">
        <f>IF(H2518="","",COUNTIF(H$11:H2518,"="&amp;H2518))</f>
        <v/>
      </c>
      <c r="G2518" s="41" t="str">
        <f t="shared" si="351"/>
        <v/>
      </c>
      <c r="H2518" s="41" t="str">
        <f t="shared" si="352"/>
        <v/>
      </c>
      <c r="I2518" s="41" t="str">
        <f t="shared" si="353"/>
        <v/>
      </c>
      <c r="J2518" s="41" t="str">
        <f t="shared" si="354"/>
        <v/>
      </c>
      <c r="K2518" s="268"/>
      <c r="L2518" s="268"/>
      <c r="M2518" s="268"/>
      <c r="N2518" s="269"/>
      <c r="O2518" s="269"/>
      <c r="P2518" s="269"/>
      <c r="Q2518" s="270"/>
      <c r="R2518" s="271"/>
      <c r="S2518" s="268"/>
      <c r="T2518" s="268"/>
      <c r="U2518" s="268"/>
      <c r="V2518" s="268"/>
      <c r="W2518" s="65" t="str">
        <f t="shared" si="355"/>
        <v/>
      </c>
      <c r="X2518" s="65" t="str">
        <f t="shared" si="356"/>
        <v/>
      </c>
      <c r="Y2518" s="65" t="str">
        <f t="shared" si="357"/>
        <v/>
      </c>
      <c r="Z2518" s="65" t="str">
        <f t="shared" si="358"/>
        <v/>
      </c>
      <c r="AA2518" s="65" t="str">
        <f t="shared" si="359"/>
        <v/>
      </c>
    </row>
    <row r="2519" spans="1:27" x14ac:dyDescent="0.25">
      <c r="A2519" s="40" t="str">
        <f>IF(G2519="","",1*ISERROR(VLOOKUP(G2519,G$1:G2518,1,FALSE)))</f>
        <v/>
      </c>
      <c r="B2519" s="40" t="str">
        <f>IF(A2519=0,0,IF(A2519="","",SUM(A$2:A2519)))</f>
        <v/>
      </c>
      <c r="C2519" s="41" t="str">
        <f>IF(H2519="","",1*ISERROR(VLOOKUP(H2519,H$1:H2518,1,FALSE)))</f>
        <v/>
      </c>
      <c r="D2519" s="40" t="str">
        <f>IF(C2519=0,0,IF(C2519="","",SUM(C$2:C2519)))</f>
        <v/>
      </c>
      <c r="E2519" s="41" t="str">
        <f>IF(H2519=0,0,IF(C2519="","",SUM(C$11:C2519)))</f>
        <v/>
      </c>
      <c r="F2519" s="41" t="str">
        <f>IF(H2519="","",COUNTIF(H$11:H2519,"="&amp;H2519))</f>
        <v/>
      </c>
      <c r="G2519" s="41" t="str">
        <f t="shared" si="351"/>
        <v/>
      </c>
      <c r="H2519" s="41" t="str">
        <f t="shared" si="352"/>
        <v/>
      </c>
      <c r="I2519" s="41" t="str">
        <f t="shared" si="353"/>
        <v/>
      </c>
      <c r="J2519" s="41" t="str">
        <f t="shared" si="354"/>
        <v/>
      </c>
      <c r="K2519" s="268"/>
      <c r="L2519" s="268"/>
      <c r="M2519" s="268"/>
      <c r="N2519" s="269"/>
      <c r="O2519" s="269"/>
      <c r="P2519" s="269"/>
      <c r="Q2519" s="270"/>
      <c r="R2519" s="271"/>
      <c r="S2519" s="268"/>
      <c r="T2519" s="268"/>
      <c r="U2519" s="268"/>
      <c r="V2519" s="268"/>
      <c r="W2519" s="65" t="str">
        <f t="shared" si="355"/>
        <v/>
      </c>
      <c r="X2519" s="65" t="str">
        <f t="shared" si="356"/>
        <v/>
      </c>
      <c r="Y2519" s="65" t="str">
        <f t="shared" si="357"/>
        <v/>
      </c>
      <c r="Z2519" s="65" t="str">
        <f t="shared" si="358"/>
        <v/>
      </c>
      <c r="AA2519" s="65" t="str">
        <f t="shared" si="359"/>
        <v/>
      </c>
    </row>
    <row r="2520" spans="1:27" x14ac:dyDescent="0.25">
      <c r="A2520" s="40" t="str">
        <f>IF(G2520="","",1*ISERROR(VLOOKUP(G2520,G$1:G2519,1,FALSE)))</f>
        <v/>
      </c>
      <c r="B2520" s="40" t="str">
        <f>IF(A2520=0,0,IF(A2520="","",SUM(A$2:A2520)))</f>
        <v/>
      </c>
      <c r="C2520" s="41" t="str">
        <f>IF(H2520="","",1*ISERROR(VLOOKUP(H2520,H$1:H2519,1,FALSE)))</f>
        <v/>
      </c>
      <c r="D2520" s="40" t="str">
        <f>IF(C2520=0,0,IF(C2520="","",SUM(C$2:C2520)))</f>
        <v/>
      </c>
      <c r="E2520" s="41" t="str">
        <f>IF(H2520=0,0,IF(C2520="","",SUM(C$11:C2520)))</f>
        <v/>
      </c>
      <c r="F2520" s="41" t="str">
        <f>IF(H2520="","",COUNTIF(H$11:H2520,"="&amp;H2520))</f>
        <v/>
      </c>
      <c r="G2520" s="41" t="str">
        <f t="shared" si="351"/>
        <v/>
      </c>
      <c r="H2520" s="41" t="str">
        <f t="shared" si="352"/>
        <v/>
      </c>
      <c r="I2520" s="41" t="str">
        <f t="shared" si="353"/>
        <v/>
      </c>
      <c r="J2520" s="41" t="str">
        <f t="shared" si="354"/>
        <v/>
      </c>
      <c r="K2520" s="268"/>
      <c r="L2520" s="268"/>
      <c r="M2520" s="268"/>
      <c r="N2520" s="269"/>
      <c r="O2520" s="269"/>
      <c r="P2520" s="269"/>
      <c r="Q2520" s="270"/>
      <c r="R2520" s="271"/>
      <c r="S2520" s="268"/>
      <c r="T2520" s="268"/>
      <c r="U2520" s="268"/>
      <c r="V2520" s="268"/>
      <c r="W2520" s="65" t="str">
        <f t="shared" si="355"/>
        <v/>
      </c>
      <c r="X2520" s="65" t="str">
        <f t="shared" si="356"/>
        <v/>
      </c>
      <c r="Y2520" s="65" t="str">
        <f t="shared" si="357"/>
        <v/>
      </c>
      <c r="Z2520" s="65" t="str">
        <f t="shared" si="358"/>
        <v/>
      </c>
      <c r="AA2520" s="65" t="str">
        <f t="shared" si="359"/>
        <v/>
      </c>
    </row>
    <row r="2521" spans="1:27" x14ac:dyDescent="0.25">
      <c r="A2521" s="40" t="str">
        <f>IF(G2521="","",1*ISERROR(VLOOKUP(G2521,G$1:G2520,1,FALSE)))</f>
        <v/>
      </c>
      <c r="B2521" s="40" t="str">
        <f>IF(A2521=0,0,IF(A2521="","",SUM(A$2:A2521)))</f>
        <v/>
      </c>
      <c r="C2521" s="41" t="str">
        <f>IF(H2521="","",1*ISERROR(VLOOKUP(H2521,H$1:H2520,1,FALSE)))</f>
        <v/>
      </c>
      <c r="D2521" s="40" t="str">
        <f>IF(C2521=0,0,IF(C2521="","",SUM(C$2:C2521)))</f>
        <v/>
      </c>
      <c r="E2521" s="41" t="str">
        <f>IF(H2521=0,0,IF(C2521="","",SUM(C$11:C2521)))</f>
        <v/>
      </c>
      <c r="F2521" s="41" t="str">
        <f>IF(H2521="","",COUNTIF(H$11:H2521,"="&amp;H2521))</f>
        <v/>
      </c>
      <c r="G2521" s="41" t="str">
        <f t="shared" si="351"/>
        <v/>
      </c>
      <c r="H2521" s="41" t="str">
        <f t="shared" si="352"/>
        <v/>
      </c>
      <c r="I2521" s="41" t="str">
        <f t="shared" si="353"/>
        <v/>
      </c>
      <c r="J2521" s="41" t="str">
        <f t="shared" si="354"/>
        <v/>
      </c>
      <c r="K2521" s="268"/>
      <c r="L2521" s="268"/>
      <c r="M2521" s="268"/>
      <c r="N2521" s="269"/>
      <c r="O2521" s="269"/>
      <c r="P2521" s="269"/>
      <c r="Q2521" s="270"/>
      <c r="R2521" s="271"/>
      <c r="S2521" s="268"/>
      <c r="T2521" s="268"/>
      <c r="U2521" s="268"/>
      <c r="V2521" s="268"/>
      <c r="W2521" s="65" t="str">
        <f t="shared" si="355"/>
        <v/>
      </c>
      <c r="X2521" s="65" t="str">
        <f t="shared" si="356"/>
        <v/>
      </c>
      <c r="Y2521" s="65" t="str">
        <f t="shared" si="357"/>
        <v/>
      </c>
      <c r="Z2521" s="65" t="str">
        <f t="shared" si="358"/>
        <v/>
      </c>
      <c r="AA2521" s="65" t="str">
        <f t="shared" si="359"/>
        <v/>
      </c>
    </row>
    <row r="2522" spans="1:27" x14ac:dyDescent="0.25">
      <c r="A2522" s="40" t="str">
        <f>IF(G2522="","",1*ISERROR(VLOOKUP(G2522,G$1:G2521,1,FALSE)))</f>
        <v/>
      </c>
      <c r="B2522" s="40" t="str">
        <f>IF(A2522=0,0,IF(A2522="","",SUM(A$2:A2522)))</f>
        <v/>
      </c>
      <c r="C2522" s="41" t="str">
        <f>IF(H2522="","",1*ISERROR(VLOOKUP(H2522,H$1:H2521,1,FALSE)))</f>
        <v/>
      </c>
      <c r="D2522" s="40" t="str">
        <f>IF(C2522=0,0,IF(C2522="","",SUM(C$2:C2522)))</f>
        <v/>
      </c>
      <c r="E2522" s="41" t="str">
        <f>IF(H2522=0,0,IF(C2522="","",SUM(C$11:C2522)))</f>
        <v/>
      </c>
      <c r="F2522" s="41" t="str">
        <f>IF(H2522="","",COUNTIF(H$11:H2522,"="&amp;H2522))</f>
        <v/>
      </c>
      <c r="G2522" s="41" t="str">
        <f t="shared" si="351"/>
        <v/>
      </c>
      <c r="H2522" s="41" t="str">
        <f t="shared" si="352"/>
        <v/>
      </c>
      <c r="I2522" s="41" t="str">
        <f t="shared" si="353"/>
        <v/>
      </c>
      <c r="J2522" s="41" t="str">
        <f t="shared" si="354"/>
        <v/>
      </c>
      <c r="K2522" s="268"/>
      <c r="L2522" s="268"/>
      <c r="M2522" s="268"/>
      <c r="N2522" s="269"/>
      <c r="O2522" s="269"/>
      <c r="P2522" s="269"/>
      <c r="Q2522" s="270"/>
      <c r="R2522" s="271"/>
      <c r="S2522" s="268"/>
      <c r="T2522" s="268"/>
      <c r="U2522" s="268"/>
      <c r="V2522" s="268"/>
      <c r="W2522" s="65" t="str">
        <f t="shared" si="355"/>
        <v/>
      </c>
      <c r="X2522" s="65" t="str">
        <f t="shared" si="356"/>
        <v/>
      </c>
      <c r="Y2522" s="65" t="str">
        <f t="shared" si="357"/>
        <v/>
      </c>
      <c r="Z2522" s="65" t="str">
        <f t="shared" si="358"/>
        <v/>
      </c>
      <c r="AA2522" s="65" t="str">
        <f t="shared" si="359"/>
        <v/>
      </c>
    </row>
    <row r="2523" spans="1:27" x14ac:dyDescent="0.25">
      <c r="A2523" s="40" t="str">
        <f>IF(G2523="","",1*ISERROR(VLOOKUP(G2523,G$1:G2522,1,FALSE)))</f>
        <v/>
      </c>
      <c r="B2523" s="40" t="str">
        <f>IF(A2523=0,0,IF(A2523="","",SUM(A$2:A2523)))</f>
        <v/>
      </c>
      <c r="C2523" s="41" t="str">
        <f>IF(H2523="","",1*ISERROR(VLOOKUP(H2523,H$1:H2522,1,FALSE)))</f>
        <v/>
      </c>
      <c r="D2523" s="40" t="str">
        <f>IF(C2523=0,0,IF(C2523="","",SUM(C$2:C2523)))</f>
        <v/>
      </c>
      <c r="E2523" s="41" t="str">
        <f>IF(H2523=0,0,IF(C2523="","",SUM(C$11:C2523)))</f>
        <v/>
      </c>
      <c r="F2523" s="41" t="str">
        <f>IF(H2523="","",COUNTIF(H$11:H2523,"="&amp;H2523))</f>
        <v/>
      </c>
      <c r="G2523" s="41" t="str">
        <f t="shared" si="351"/>
        <v/>
      </c>
      <c r="H2523" s="41" t="str">
        <f t="shared" si="352"/>
        <v/>
      </c>
      <c r="I2523" s="41" t="str">
        <f t="shared" si="353"/>
        <v/>
      </c>
      <c r="J2523" s="41" t="str">
        <f t="shared" si="354"/>
        <v/>
      </c>
      <c r="K2523" s="268"/>
      <c r="L2523" s="268"/>
      <c r="M2523" s="268"/>
      <c r="N2523" s="269"/>
      <c r="O2523" s="269"/>
      <c r="P2523" s="269"/>
      <c r="Q2523" s="270"/>
      <c r="R2523" s="271"/>
      <c r="S2523" s="268"/>
      <c r="T2523" s="268"/>
      <c r="U2523" s="268"/>
      <c r="V2523" s="268"/>
      <c r="W2523" s="65" t="str">
        <f t="shared" si="355"/>
        <v/>
      </c>
      <c r="X2523" s="65" t="str">
        <f t="shared" si="356"/>
        <v/>
      </c>
      <c r="Y2523" s="65" t="str">
        <f t="shared" si="357"/>
        <v/>
      </c>
      <c r="Z2523" s="65" t="str">
        <f t="shared" si="358"/>
        <v/>
      </c>
      <c r="AA2523" s="65" t="str">
        <f t="shared" si="359"/>
        <v/>
      </c>
    </row>
    <row r="2524" spans="1:27" x14ac:dyDescent="0.25">
      <c r="A2524" s="40" t="str">
        <f>IF(G2524="","",1*ISERROR(VLOOKUP(G2524,G$1:G2523,1,FALSE)))</f>
        <v/>
      </c>
      <c r="B2524" s="40" t="str">
        <f>IF(A2524=0,0,IF(A2524="","",SUM(A$2:A2524)))</f>
        <v/>
      </c>
      <c r="C2524" s="41" t="str">
        <f>IF(H2524="","",1*ISERROR(VLOOKUP(H2524,H$1:H2523,1,FALSE)))</f>
        <v/>
      </c>
      <c r="D2524" s="40" t="str">
        <f>IF(C2524=0,0,IF(C2524="","",SUM(C$2:C2524)))</f>
        <v/>
      </c>
      <c r="E2524" s="41" t="str">
        <f>IF(H2524=0,0,IF(C2524="","",SUM(C$11:C2524)))</f>
        <v/>
      </c>
      <c r="F2524" s="41" t="str">
        <f>IF(H2524="","",COUNTIF(H$11:H2524,"="&amp;H2524))</f>
        <v/>
      </c>
      <c r="G2524" s="41" t="str">
        <f t="shared" si="351"/>
        <v/>
      </c>
      <c r="H2524" s="41" t="str">
        <f t="shared" si="352"/>
        <v/>
      </c>
      <c r="I2524" s="41" t="str">
        <f t="shared" si="353"/>
        <v/>
      </c>
      <c r="J2524" s="41" t="str">
        <f t="shared" si="354"/>
        <v/>
      </c>
      <c r="K2524" s="268"/>
      <c r="L2524" s="268"/>
      <c r="M2524" s="268"/>
      <c r="N2524" s="269"/>
      <c r="O2524" s="269"/>
      <c r="P2524" s="269"/>
      <c r="Q2524" s="270"/>
      <c r="R2524" s="271"/>
      <c r="S2524" s="268"/>
      <c r="T2524" s="268"/>
      <c r="U2524" s="268"/>
      <c r="V2524" s="268"/>
      <c r="W2524" s="65" t="str">
        <f t="shared" si="355"/>
        <v/>
      </c>
      <c r="X2524" s="65" t="str">
        <f t="shared" si="356"/>
        <v/>
      </c>
      <c r="Y2524" s="65" t="str">
        <f t="shared" si="357"/>
        <v/>
      </c>
      <c r="Z2524" s="65" t="str">
        <f t="shared" si="358"/>
        <v/>
      </c>
      <c r="AA2524" s="65" t="str">
        <f t="shared" si="359"/>
        <v/>
      </c>
    </row>
    <row r="2525" spans="1:27" x14ac:dyDescent="0.25">
      <c r="A2525" s="40" t="str">
        <f>IF(G2525="","",1*ISERROR(VLOOKUP(G2525,G$1:G2524,1,FALSE)))</f>
        <v/>
      </c>
      <c r="B2525" s="40" t="str">
        <f>IF(A2525=0,0,IF(A2525="","",SUM(A$2:A2525)))</f>
        <v/>
      </c>
      <c r="C2525" s="41" t="str">
        <f>IF(H2525="","",1*ISERROR(VLOOKUP(H2525,H$1:H2524,1,FALSE)))</f>
        <v/>
      </c>
      <c r="D2525" s="40" t="str">
        <f>IF(C2525=0,0,IF(C2525="","",SUM(C$2:C2525)))</f>
        <v/>
      </c>
      <c r="E2525" s="41" t="str">
        <f>IF(H2525=0,0,IF(C2525="","",SUM(C$11:C2525)))</f>
        <v/>
      </c>
      <c r="F2525" s="41" t="str">
        <f>IF(H2525="","",COUNTIF(H$11:H2525,"="&amp;H2525))</f>
        <v/>
      </c>
      <c r="G2525" s="41" t="str">
        <f t="shared" si="351"/>
        <v/>
      </c>
      <c r="H2525" s="41" t="str">
        <f t="shared" si="352"/>
        <v/>
      </c>
      <c r="I2525" s="41" t="str">
        <f t="shared" si="353"/>
        <v/>
      </c>
      <c r="J2525" s="41" t="str">
        <f t="shared" si="354"/>
        <v/>
      </c>
      <c r="K2525" s="268"/>
      <c r="L2525" s="268"/>
      <c r="M2525" s="268"/>
      <c r="N2525" s="269"/>
      <c r="O2525" s="269"/>
      <c r="P2525" s="269"/>
      <c r="Q2525" s="270"/>
      <c r="R2525" s="271"/>
      <c r="S2525" s="268"/>
      <c r="T2525" s="268"/>
      <c r="U2525" s="268"/>
      <c r="V2525" s="268"/>
      <c r="W2525" s="65" t="str">
        <f t="shared" si="355"/>
        <v/>
      </c>
      <c r="X2525" s="65" t="str">
        <f t="shared" si="356"/>
        <v/>
      </c>
      <c r="Y2525" s="65" t="str">
        <f t="shared" si="357"/>
        <v/>
      </c>
      <c r="Z2525" s="65" t="str">
        <f t="shared" si="358"/>
        <v/>
      </c>
      <c r="AA2525" s="65" t="str">
        <f t="shared" si="359"/>
        <v/>
      </c>
    </row>
    <row r="2526" spans="1:27" x14ac:dyDescent="0.25">
      <c r="A2526" s="40" t="str">
        <f>IF(G2526="","",1*ISERROR(VLOOKUP(G2526,G$1:G2525,1,FALSE)))</f>
        <v/>
      </c>
      <c r="B2526" s="40" t="str">
        <f>IF(A2526=0,0,IF(A2526="","",SUM(A$2:A2526)))</f>
        <v/>
      </c>
      <c r="C2526" s="41" t="str">
        <f>IF(H2526="","",1*ISERROR(VLOOKUP(H2526,H$1:H2525,1,FALSE)))</f>
        <v/>
      </c>
      <c r="D2526" s="40" t="str">
        <f>IF(C2526=0,0,IF(C2526="","",SUM(C$2:C2526)))</f>
        <v/>
      </c>
      <c r="E2526" s="41" t="str">
        <f>IF(H2526=0,0,IF(C2526="","",SUM(C$11:C2526)))</f>
        <v/>
      </c>
      <c r="F2526" s="41" t="str">
        <f>IF(H2526="","",COUNTIF(H$11:H2526,"="&amp;H2526))</f>
        <v/>
      </c>
      <c r="G2526" s="41" t="str">
        <f t="shared" si="351"/>
        <v/>
      </c>
      <c r="H2526" s="41" t="str">
        <f t="shared" si="352"/>
        <v/>
      </c>
      <c r="I2526" s="41" t="str">
        <f t="shared" si="353"/>
        <v/>
      </c>
      <c r="J2526" s="41" t="str">
        <f t="shared" si="354"/>
        <v/>
      </c>
      <c r="K2526" s="268"/>
      <c r="L2526" s="268"/>
      <c r="M2526" s="268"/>
      <c r="N2526" s="269"/>
      <c r="O2526" s="269"/>
      <c r="P2526" s="269"/>
      <c r="Q2526" s="270"/>
      <c r="R2526" s="271"/>
      <c r="S2526" s="268"/>
      <c r="T2526" s="268"/>
      <c r="U2526" s="268"/>
      <c r="V2526" s="268"/>
      <c r="W2526" s="65" t="str">
        <f t="shared" si="355"/>
        <v/>
      </c>
      <c r="X2526" s="65" t="str">
        <f t="shared" si="356"/>
        <v/>
      </c>
      <c r="Y2526" s="65" t="str">
        <f t="shared" si="357"/>
        <v/>
      </c>
      <c r="Z2526" s="65" t="str">
        <f t="shared" si="358"/>
        <v/>
      </c>
      <c r="AA2526" s="65" t="str">
        <f t="shared" si="359"/>
        <v/>
      </c>
    </row>
    <row r="2527" spans="1:27" x14ac:dyDescent="0.25">
      <c r="A2527" s="40" t="str">
        <f>IF(G2527="","",1*ISERROR(VLOOKUP(G2527,G$1:G2526,1,FALSE)))</f>
        <v/>
      </c>
      <c r="B2527" s="40" t="str">
        <f>IF(A2527=0,0,IF(A2527="","",SUM(A$2:A2527)))</f>
        <v/>
      </c>
      <c r="C2527" s="41" t="str">
        <f>IF(H2527="","",1*ISERROR(VLOOKUP(H2527,H$1:H2526,1,FALSE)))</f>
        <v/>
      </c>
      <c r="D2527" s="40" t="str">
        <f>IF(C2527=0,0,IF(C2527="","",SUM(C$2:C2527)))</f>
        <v/>
      </c>
      <c r="E2527" s="41" t="str">
        <f>IF(H2527=0,0,IF(C2527="","",SUM(C$11:C2527)))</f>
        <v/>
      </c>
      <c r="F2527" s="41" t="str">
        <f>IF(H2527="","",COUNTIF(H$11:H2527,"="&amp;H2527))</f>
        <v/>
      </c>
      <c r="G2527" s="41" t="str">
        <f t="shared" si="351"/>
        <v/>
      </c>
      <c r="H2527" s="41" t="str">
        <f t="shared" si="352"/>
        <v/>
      </c>
      <c r="I2527" s="41" t="str">
        <f t="shared" si="353"/>
        <v/>
      </c>
      <c r="J2527" s="41" t="str">
        <f t="shared" si="354"/>
        <v/>
      </c>
      <c r="K2527" s="268"/>
      <c r="L2527" s="268"/>
      <c r="M2527" s="268"/>
      <c r="N2527" s="269"/>
      <c r="O2527" s="269"/>
      <c r="P2527" s="269"/>
      <c r="Q2527" s="270"/>
      <c r="R2527" s="271"/>
      <c r="S2527" s="268"/>
      <c r="T2527" s="268"/>
      <c r="U2527" s="268"/>
      <c r="V2527" s="268"/>
      <c r="W2527" s="65" t="str">
        <f t="shared" si="355"/>
        <v/>
      </c>
      <c r="X2527" s="65" t="str">
        <f t="shared" si="356"/>
        <v/>
      </c>
      <c r="Y2527" s="65" t="str">
        <f t="shared" si="357"/>
        <v/>
      </c>
      <c r="Z2527" s="65" t="str">
        <f t="shared" si="358"/>
        <v/>
      </c>
      <c r="AA2527" s="65" t="str">
        <f t="shared" si="359"/>
        <v/>
      </c>
    </row>
    <row r="2528" spans="1:27" x14ac:dyDescent="0.25">
      <c r="A2528" s="40" t="str">
        <f>IF(G2528="","",1*ISERROR(VLOOKUP(G2528,G$1:G2527,1,FALSE)))</f>
        <v/>
      </c>
      <c r="B2528" s="40" t="str">
        <f>IF(A2528=0,0,IF(A2528="","",SUM(A$2:A2528)))</f>
        <v/>
      </c>
      <c r="C2528" s="41" t="str">
        <f>IF(H2528="","",1*ISERROR(VLOOKUP(H2528,H$1:H2527,1,FALSE)))</f>
        <v/>
      </c>
      <c r="D2528" s="40" t="str">
        <f>IF(C2528=0,0,IF(C2528="","",SUM(C$2:C2528)))</f>
        <v/>
      </c>
      <c r="E2528" s="41" t="str">
        <f>IF(H2528=0,0,IF(C2528="","",SUM(C$11:C2528)))</f>
        <v/>
      </c>
      <c r="F2528" s="41" t="str">
        <f>IF(H2528="","",COUNTIF(H$11:H2528,"="&amp;H2528))</f>
        <v/>
      </c>
      <c r="G2528" s="41" t="str">
        <f t="shared" si="351"/>
        <v/>
      </c>
      <c r="H2528" s="41" t="str">
        <f t="shared" si="352"/>
        <v/>
      </c>
      <c r="I2528" s="41" t="str">
        <f t="shared" si="353"/>
        <v/>
      </c>
      <c r="J2528" s="41" t="str">
        <f t="shared" si="354"/>
        <v/>
      </c>
      <c r="K2528" s="268"/>
      <c r="L2528" s="268"/>
      <c r="M2528" s="268"/>
      <c r="N2528" s="269"/>
      <c r="O2528" s="269"/>
      <c r="P2528" s="269"/>
      <c r="Q2528" s="270"/>
      <c r="R2528" s="271"/>
      <c r="S2528" s="268"/>
      <c r="T2528" s="268"/>
      <c r="U2528" s="268"/>
      <c r="V2528" s="268"/>
      <c r="W2528" s="65" t="str">
        <f t="shared" si="355"/>
        <v/>
      </c>
      <c r="X2528" s="65" t="str">
        <f t="shared" si="356"/>
        <v/>
      </c>
      <c r="Y2528" s="65" t="str">
        <f t="shared" si="357"/>
        <v/>
      </c>
      <c r="Z2528" s="65" t="str">
        <f t="shared" si="358"/>
        <v/>
      </c>
      <c r="AA2528" s="65" t="str">
        <f t="shared" si="359"/>
        <v/>
      </c>
    </row>
    <row r="2529" spans="1:27" x14ac:dyDescent="0.25">
      <c r="A2529" s="40" t="str">
        <f>IF(G2529="","",1*ISERROR(VLOOKUP(G2529,G$1:G2528,1,FALSE)))</f>
        <v/>
      </c>
      <c r="B2529" s="40" t="str">
        <f>IF(A2529=0,0,IF(A2529="","",SUM(A$2:A2529)))</f>
        <v/>
      </c>
      <c r="C2529" s="41" t="str">
        <f>IF(H2529="","",1*ISERROR(VLOOKUP(H2529,H$1:H2528,1,FALSE)))</f>
        <v/>
      </c>
      <c r="D2529" s="40" t="str">
        <f>IF(C2529=0,0,IF(C2529="","",SUM(C$2:C2529)))</f>
        <v/>
      </c>
      <c r="E2529" s="41" t="str">
        <f>IF(H2529=0,0,IF(C2529="","",SUM(C$11:C2529)))</f>
        <v/>
      </c>
      <c r="F2529" s="41" t="str">
        <f>IF(H2529="","",COUNTIF(H$11:H2529,"="&amp;H2529))</f>
        <v/>
      </c>
      <c r="G2529" s="41" t="str">
        <f t="shared" si="351"/>
        <v/>
      </c>
      <c r="H2529" s="41" t="str">
        <f t="shared" si="352"/>
        <v/>
      </c>
      <c r="I2529" s="41" t="str">
        <f t="shared" si="353"/>
        <v/>
      </c>
      <c r="J2529" s="41" t="str">
        <f t="shared" si="354"/>
        <v/>
      </c>
      <c r="K2529" s="268"/>
      <c r="L2529" s="268"/>
      <c r="M2529" s="268"/>
      <c r="N2529" s="269"/>
      <c r="O2529" s="269"/>
      <c r="P2529" s="269"/>
      <c r="Q2529" s="270"/>
      <c r="R2529" s="271"/>
      <c r="S2529" s="268"/>
      <c r="T2529" s="268"/>
      <c r="U2529" s="268"/>
      <c r="V2529" s="268"/>
      <c r="W2529" s="65" t="str">
        <f t="shared" si="355"/>
        <v/>
      </c>
      <c r="X2529" s="65" t="str">
        <f t="shared" si="356"/>
        <v/>
      </c>
      <c r="Y2529" s="65" t="str">
        <f t="shared" si="357"/>
        <v/>
      </c>
      <c r="Z2529" s="65" t="str">
        <f t="shared" si="358"/>
        <v/>
      </c>
      <c r="AA2529" s="65" t="str">
        <f t="shared" si="359"/>
        <v/>
      </c>
    </row>
    <row r="2530" spans="1:27" x14ac:dyDescent="0.25">
      <c r="A2530" s="40" t="str">
        <f>IF(G2530="","",1*ISERROR(VLOOKUP(G2530,G$1:G2529,1,FALSE)))</f>
        <v/>
      </c>
      <c r="B2530" s="40" t="str">
        <f>IF(A2530=0,0,IF(A2530="","",SUM(A$2:A2530)))</f>
        <v/>
      </c>
      <c r="C2530" s="41" t="str">
        <f>IF(H2530="","",1*ISERROR(VLOOKUP(H2530,H$1:H2529,1,FALSE)))</f>
        <v/>
      </c>
      <c r="D2530" s="40" t="str">
        <f>IF(C2530=0,0,IF(C2530="","",SUM(C$2:C2530)))</f>
        <v/>
      </c>
      <c r="E2530" s="41" t="str">
        <f>IF(H2530=0,0,IF(C2530="","",SUM(C$11:C2530)))</f>
        <v/>
      </c>
      <c r="F2530" s="41" t="str">
        <f>IF(H2530="","",COUNTIF(H$11:H2530,"="&amp;H2530))</f>
        <v/>
      </c>
      <c r="G2530" s="41" t="str">
        <f t="shared" si="351"/>
        <v/>
      </c>
      <c r="H2530" s="41" t="str">
        <f t="shared" si="352"/>
        <v/>
      </c>
      <c r="I2530" s="41" t="str">
        <f t="shared" si="353"/>
        <v/>
      </c>
      <c r="J2530" s="41" t="str">
        <f t="shared" si="354"/>
        <v/>
      </c>
      <c r="K2530" s="268"/>
      <c r="L2530" s="268"/>
      <c r="M2530" s="268"/>
      <c r="N2530" s="269"/>
      <c r="O2530" s="269"/>
      <c r="P2530" s="269"/>
      <c r="Q2530" s="270"/>
      <c r="R2530" s="271"/>
      <c r="S2530" s="268"/>
      <c r="T2530" s="268"/>
      <c r="U2530" s="268"/>
      <c r="V2530" s="268"/>
      <c r="W2530" s="65" t="str">
        <f t="shared" si="355"/>
        <v/>
      </c>
      <c r="X2530" s="65" t="str">
        <f t="shared" si="356"/>
        <v/>
      </c>
      <c r="Y2530" s="65" t="str">
        <f t="shared" si="357"/>
        <v/>
      </c>
      <c r="Z2530" s="65" t="str">
        <f t="shared" si="358"/>
        <v/>
      </c>
      <c r="AA2530" s="65" t="str">
        <f t="shared" si="359"/>
        <v/>
      </c>
    </row>
    <row r="2531" spans="1:27" x14ac:dyDescent="0.25">
      <c r="A2531" s="40" t="str">
        <f>IF(G2531="","",1*ISERROR(VLOOKUP(G2531,G$1:G2530,1,FALSE)))</f>
        <v/>
      </c>
      <c r="B2531" s="40" t="str">
        <f>IF(A2531=0,0,IF(A2531="","",SUM(A$2:A2531)))</f>
        <v/>
      </c>
      <c r="C2531" s="41" t="str">
        <f>IF(H2531="","",1*ISERROR(VLOOKUP(H2531,H$1:H2530,1,FALSE)))</f>
        <v/>
      </c>
      <c r="D2531" s="40" t="str">
        <f>IF(C2531=0,0,IF(C2531="","",SUM(C$2:C2531)))</f>
        <v/>
      </c>
      <c r="E2531" s="41" t="str">
        <f>IF(H2531=0,0,IF(C2531="","",SUM(C$11:C2531)))</f>
        <v/>
      </c>
      <c r="F2531" s="41" t="str">
        <f>IF(H2531="","",COUNTIF(H$11:H2531,"="&amp;H2531))</f>
        <v/>
      </c>
      <c r="G2531" s="41" t="str">
        <f t="shared" si="351"/>
        <v/>
      </c>
      <c r="H2531" s="41" t="str">
        <f t="shared" si="352"/>
        <v/>
      </c>
      <c r="I2531" s="41" t="str">
        <f t="shared" si="353"/>
        <v/>
      </c>
      <c r="J2531" s="41" t="str">
        <f t="shared" si="354"/>
        <v/>
      </c>
      <c r="K2531" s="268"/>
      <c r="L2531" s="268"/>
      <c r="M2531" s="268"/>
      <c r="N2531" s="269"/>
      <c r="O2531" s="269"/>
      <c r="P2531" s="269"/>
      <c r="Q2531" s="270"/>
      <c r="R2531" s="271"/>
      <c r="S2531" s="268"/>
      <c r="T2531" s="268"/>
      <c r="U2531" s="268"/>
      <c r="V2531" s="268"/>
      <c r="W2531" s="65" t="str">
        <f t="shared" si="355"/>
        <v/>
      </c>
      <c r="X2531" s="65" t="str">
        <f t="shared" si="356"/>
        <v/>
      </c>
      <c r="Y2531" s="65" t="str">
        <f t="shared" si="357"/>
        <v/>
      </c>
      <c r="Z2531" s="65" t="str">
        <f t="shared" si="358"/>
        <v/>
      </c>
      <c r="AA2531" s="65" t="str">
        <f t="shared" si="359"/>
        <v/>
      </c>
    </row>
    <row r="2532" spans="1:27" x14ac:dyDescent="0.25">
      <c r="A2532" s="40" t="str">
        <f>IF(G2532="","",1*ISERROR(VLOOKUP(G2532,G$1:G2531,1,FALSE)))</f>
        <v/>
      </c>
      <c r="B2532" s="40" t="str">
        <f>IF(A2532=0,0,IF(A2532="","",SUM(A$2:A2532)))</f>
        <v/>
      </c>
      <c r="C2532" s="41" t="str">
        <f>IF(H2532="","",1*ISERROR(VLOOKUP(H2532,H$1:H2531,1,FALSE)))</f>
        <v/>
      </c>
      <c r="D2532" s="40" t="str">
        <f>IF(C2532=0,0,IF(C2532="","",SUM(C$2:C2532)))</f>
        <v/>
      </c>
      <c r="E2532" s="41" t="str">
        <f>IF(H2532=0,0,IF(C2532="","",SUM(C$11:C2532)))</f>
        <v/>
      </c>
      <c r="F2532" s="41" t="str">
        <f>IF(H2532="","",COUNTIF(H$11:H2532,"="&amp;H2532))</f>
        <v/>
      </c>
      <c r="G2532" s="41" t="str">
        <f t="shared" si="351"/>
        <v/>
      </c>
      <c r="H2532" s="41" t="str">
        <f t="shared" si="352"/>
        <v/>
      </c>
      <c r="I2532" s="41" t="str">
        <f t="shared" si="353"/>
        <v/>
      </c>
      <c r="J2532" s="41" t="str">
        <f t="shared" si="354"/>
        <v/>
      </c>
      <c r="K2532" s="268"/>
      <c r="L2532" s="268"/>
      <c r="M2532" s="268"/>
      <c r="N2532" s="269"/>
      <c r="O2532" s="269"/>
      <c r="P2532" s="269"/>
      <c r="Q2532" s="270"/>
      <c r="R2532" s="271"/>
      <c r="S2532" s="268"/>
      <c r="T2532" s="268"/>
      <c r="U2532" s="268"/>
      <c r="V2532" s="268"/>
      <c r="W2532" s="65" t="str">
        <f t="shared" si="355"/>
        <v/>
      </c>
      <c r="X2532" s="65" t="str">
        <f t="shared" si="356"/>
        <v/>
      </c>
      <c r="Y2532" s="65" t="str">
        <f t="shared" si="357"/>
        <v/>
      </c>
      <c r="Z2532" s="65" t="str">
        <f t="shared" si="358"/>
        <v/>
      </c>
      <c r="AA2532" s="65" t="str">
        <f t="shared" si="359"/>
        <v/>
      </c>
    </row>
    <row r="2533" spans="1:27" x14ac:dyDescent="0.25">
      <c r="A2533" s="40" t="str">
        <f>IF(G2533="","",1*ISERROR(VLOOKUP(G2533,G$1:G2532,1,FALSE)))</f>
        <v/>
      </c>
      <c r="B2533" s="40" t="str">
        <f>IF(A2533=0,0,IF(A2533="","",SUM(A$2:A2533)))</f>
        <v/>
      </c>
      <c r="C2533" s="41" t="str">
        <f>IF(H2533="","",1*ISERROR(VLOOKUP(H2533,H$1:H2532,1,FALSE)))</f>
        <v/>
      </c>
      <c r="D2533" s="40" t="str">
        <f>IF(C2533=0,0,IF(C2533="","",SUM(C$2:C2533)))</f>
        <v/>
      </c>
      <c r="E2533" s="41" t="str">
        <f>IF(H2533=0,0,IF(C2533="","",SUM(C$11:C2533)))</f>
        <v/>
      </c>
      <c r="F2533" s="41" t="str">
        <f>IF(H2533="","",COUNTIF(H$11:H2533,"="&amp;H2533))</f>
        <v/>
      </c>
      <c r="G2533" s="41" t="str">
        <f t="shared" si="351"/>
        <v/>
      </c>
      <c r="H2533" s="41" t="str">
        <f t="shared" si="352"/>
        <v/>
      </c>
      <c r="I2533" s="41" t="str">
        <f t="shared" si="353"/>
        <v/>
      </c>
      <c r="J2533" s="41" t="str">
        <f t="shared" si="354"/>
        <v/>
      </c>
      <c r="K2533" s="268"/>
      <c r="L2533" s="268"/>
      <c r="M2533" s="268"/>
      <c r="N2533" s="269"/>
      <c r="O2533" s="269"/>
      <c r="P2533" s="269"/>
      <c r="Q2533" s="270"/>
      <c r="R2533" s="271"/>
      <c r="S2533" s="268"/>
      <c r="T2533" s="268"/>
      <c r="U2533" s="268"/>
      <c r="V2533" s="268"/>
      <c r="W2533" s="65" t="str">
        <f t="shared" si="355"/>
        <v/>
      </c>
      <c r="X2533" s="65" t="str">
        <f t="shared" si="356"/>
        <v/>
      </c>
      <c r="Y2533" s="65" t="str">
        <f t="shared" si="357"/>
        <v/>
      </c>
      <c r="Z2533" s="65" t="str">
        <f t="shared" si="358"/>
        <v/>
      </c>
      <c r="AA2533" s="65" t="str">
        <f t="shared" si="359"/>
        <v/>
      </c>
    </row>
    <row r="2534" spans="1:27" x14ac:dyDescent="0.25">
      <c r="A2534" s="40" t="str">
        <f>IF(G2534="","",1*ISERROR(VLOOKUP(G2534,G$1:G2533,1,FALSE)))</f>
        <v/>
      </c>
      <c r="B2534" s="40" t="str">
        <f>IF(A2534=0,0,IF(A2534="","",SUM(A$2:A2534)))</f>
        <v/>
      </c>
      <c r="C2534" s="41" t="str">
        <f>IF(H2534="","",1*ISERROR(VLOOKUP(H2534,H$1:H2533,1,FALSE)))</f>
        <v/>
      </c>
      <c r="D2534" s="40" t="str">
        <f>IF(C2534=0,0,IF(C2534="","",SUM(C$2:C2534)))</f>
        <v/>
      </c>
      <c r="E2534" s="41" t="str">
        <f>IF(H2534=0,0,IF(C2534="","",SUM(C$11:C2534)))</f>
        <v/>
      </c>
      <c r="F2534" s="41" t="str">
        <f>IF(H2534="","",COUNTIF(H$11:H2534,"="&amp;H2534))</f>
        <v/>
      </c>
      <c r="G2534" s="41" t="str">
        <f t="shared" si="351"/>
        <v/>
      </c>
      <c r="H2534" s="41" t="str">
        <f t="shared" si="352"/>
        <v/>
      </c>
      <c r="I2534" s="41" t="str">
        <f t="shared" si="353"/>
        <v/>
      </c>
      <c r="J2534" s="41" t="str">
        <f t="shared" si="354"/>
        <v/>
      </c>
      <c r="K2534" s="268"/>
      <c r="L2534" s="268"/>
      <c r="M2534" s="268"/>
      <c r="N2534" s="269"/>
      <c r="O2534" s="269"/>
      <c r="P2534" s="269"/>
      <c r="Q2534" s="270"/>
      <c r="R2534" s="271"/>
      <c r="S2534" s="268"/>
      <c r="T2534" s="268"/>
      <c r="U2534" s="268"/>
      <c r="V2534" s="268"/>
      <c r="W2534" s="65" t="str">
        <f t="shared" si="355"/>
        <v/>
      </c>
      <c r="X2534" s="65" t="str">
        <f t="shared" si="356"/>
        <v/>
      </c>
      <c r="Y2534" s="65" t="str">
        <f t="shared" si="357"/>
        <v/>
      </c>
      <c r="Z2534" s="65" t="str">
        <f t="shared" si="358"/>
        <v/>
      </c>
      <c r="AA2534" s="65" t="str">
        <f t="shared" si="359"/>
        <v/>
      </c>
    </row>
    <row r="2535" spans="1:27" x14ac:dyDescent="0.25">
      <c r="A2535" s="40" t="str">
        <f>IF(G2535="","",1*ISERROR(VLOOKUP(G2535,G$1:G2534,1,FALSE)))</f>
        <v/>
      </c>
      <c r="B2535" s="40" t="str">
        <f>IF(A2535=0,0,IF(A2535="","",SUM(A$2:A2535)))</f>
        <v/>
      </c>
      <c r="C2535" s="41" t="str">
        <f>IF(H2535="","",1*ISERROR(VLOOKUP(H2535,H$1:H2534,1,FALSE)))</f>
        <v/>
      </c>
      <c r="D2535" s="40" t="str">
        <f>IF(C2535=0,0,IF(C2535="","",SUM(C$2:C2535)))</f>
        <v/>
      </c>
      <c r="E2535" s="41" t="str">
        <f>IF(H2535=0,0,IF(C2535="","",SUM(C$11:C2535)))</f>
        <v/>
      </c>
      <c r="F2535" s="41" t="str">
        <f>IF(H2535="","",COUNTIF(H$11:H2535,"="&amp;H2535))</f>
        <v/>
      </c>
      <c r="G2535" s="41" t="str">
        <f t="shared" si="351"/>
        <v/>
      </c>
      <c r="H2535" s="41" t="str">
        <f t="shared" si="352"/>
        <v/>
      </c>
      <c r="I2535" s="41" t="str">
        <f t="shared" si="353"/>
        <v/>
      </c>
      <c r="J2535" s="41" t="str">
        <f t="shared" si="354"/>
        <v/>
      </c>
      <c r="K2535" s="268"/>
      <c r="L2535" s="268"/>
      <c r="M2535" s="268"/>
      <c r="N2535" s="269"/>
      <c r="O2535" s="269"/>
      <c r="P2535" s="269"/>
      <c r="Q2535" s="270"/>
      <c r="R2535" s="271"/>
      <c r="S2535" s="268"/>
      <c r="T2535" s="268"/>
      <c r="U2535" s="268"/>
      <c r="V2535" s="268"/>
      <c r="W2535" s="65" t="str">
        <f t="shared" si="355"/>
        <v/>
      </c>
      <c r="X2535" s="65" t="str">
        <f t="shared" si="356"/>
        <v/>
      </c>
      <c r="Y2535" s="65" t="str">
        <f t="shared" si="357"/>
        <v/>
      </c>
      <c r="Z2535" s="65" t="str">
        <f t="shared" si="358"/>
        <v/>
      </c>
      <c r="AA2535" s="65" t="str">
        <f t="shared" si="359"/>
        <v/>
      </c>
    </row>
    <row r="2536" spans="1:27" x14ac:dyDescent="0.25">
      <c r="A2536" s="40" t="str">
        <f>IF(G2536="","",1*ISERROR(VLOOKUP(G2536,G$1:G2535,1,FALSE)))</f>
        <v/>
      </c>
      <c r="B2536" s="40" t="str">
        <f>IF(A2536=0,0,IF(A2536="","",SUM(A$2:A2536)))</f>
        <v/>
      </c>
      <c r="C2536" s="41" t="str">
        <f>IF(H2536="","",1*ISERROR(VLOOKUP(H2536,H$1:H2535,1,FALSE)))</f>
        <v/>
      </c>
      <c r="D2536" s="40" t="str">
        <f>IF(C2536=0,0,IF(C2536="","",SUM(C$2:C2536)))</f>
        <v/>
      </c>
      <c r="E2536" s="41" t="str">
        <f>IF(H2536=0,0,IF(C2536="","",SUM(C$11:C2536)))</f>
        <v/>
      </c>
      <c r="F2536" s="41" t="str">
        <f>IF(H2536="","",COUNTIF(H$11:H2536,"="&amp;H2536))</f>
        <v/>
      </c>
      <c r="G2536" s="41" t="str">
        <f t="shared" si="351"/>
        <v/>
      </c>
      <c r="H2536" s="41" t="str">
        <f t="shared" si="352"/>
        <v/>
      </c>
      <c r="I2536" s="41" t="str">
        <f t="shared" si="353"/>
        <v/>
      </c>
      <c r="J2536" s="41" t="str">
        <f t="shared" si="354"/>
        <v/>
      </c>
      <c r="K2536" s="268"/>
      <c r="L2536" s="268"/>
      <c r="M2536" s="268"/>
      <c r="N2536" s="269"/>
      <c r="O2536" s="269"/>
      <c r="P2536" s="269"/>
      <c r="Q2536" s="270"/>
      <c r="R2536" s="271"/>
      <c r="S2536" s="268"/>
      <c r="T2536" s="268"/>
      <c r="U2536" s="268"/>
      <c r="V2536" s="268"/>
      <c r="W2536" s="65" t="str">
        <f t="shared" si="355"/>
        <v/>
      </c>
      <c r="X2536" s="65" t="str">
        <f t="shared" si="356"/>
        <v/>
      </c>
      <c r="Y2536" s="65" t="str">
        <f t="shared" si="357"/>
        <v/>
      </c>
      <c r="Z2536" s="65" t="str">
        <f t="shared" si="358"/>
        <v/>
      </c>
      <c r="AA2536" s="65" t="str">
        <f t="shared" si="359"/>
        <v/>
      </c>
    </row>
    <row r="2537" spans="1:27" x14ac:dyDescent="0.25">
      <c r="A2537" s="40" t="str">
        <f>IF(G2537="","",1*ISERROR(VLOOKUP(G2537,G$1:G2536,1,FALSE)))</f>
        <v/>
      </c>
      <c r="B2537" s="40" t="str">
        <f>IF(A2537=0,0,IF(A2537="","",SUM(A$2:A2537)))</f>
        <v/>
      </c>
      <c r="C2537" s="41" t="str">
        <f>IF(H2537="","",1*ISERROR(VLOOKUP(H2537,H$1:H2536,1,FALSE)))</f>
        <v/>
      </c>
      <c r="D2537" s="40" t="str">
        <f>IF(C2537=0,0,IF(C2537="","",SUM(C$2:C2537)))</f>
        <v/>
      </c>
      <c r="E2537" s="41" t="str">
        <f>IF(H2537=0,0,IF(C2537="","",SUM(C$11:C2537)))</f>
        <v/>
      </c>
      <c r="F2537" s="41" t="str">
        <f>IF(H2537="","",COUNTIF(H$11:H2537,"="&amp;H2537))</f>
        <v/>
      </c>
      <c r="G2537" s="41" t="str">
        <f t="shared" si="351"/>
        <v/>
      </c>
      <c r="H2537" s="41" t="str">
        <f t="shared" si="352"/>
        <v/>
      </c>
      <c r="I2537" s="41" t="str">
        <f t="shared" si="353"/>
        <v/>
      </c>
      <c r="J2537" s="41" t="str">
        <f t="shared" si="354"/>
        <v/>
      </c>
      <c r="K2537" s="268"/>
      <c r="L2537" s="268"/>
      <c r="M2537" s="268"/>
      <c r="N2537" s="269"/>
      <c r="O2537" s="269"/>
      <c r="P2537" s="269"/>
      <c r="Q2537" s="270"/>
      <c r="R2537" s="271"/>
      <c r="S2537" s="268"/>
      <c r="T2537" s="268"/>
      <c r="U2537" s="268"/>
      <c r="V2537" s="268"/>
      <c r="W2537" s="65" t="str">
        <f t="shared" si="355"/>
        <v/>
      </c>
      <c r="X2537" s="65" t="str">
        <f t="shared" si="356"/>
        <v/>
      </c>
      <c r="Y2537" s="65" t="str">
        <f t="shared" si="357"/>
        <v/>
      </c>
      <c r="Z2537" s="65" t="str">
        <f t="shared" si="358"/>
        <v/>
      </c>
      <c r="AA2537" s="65" t="str">
        <f t="shared" si="359"/>
        <v/>
      </c>
    </row>
    <row r="2538" spans="1:27" x14ac:dyDescent="0.25">
      <c r="A2538" s="40" t="str">
        <f>IF(G2538="","",1*ISERROR(VLOOKUP(G2538,G$1:G2537,1,FALSE)))</f>
        <v/>
      </c>
      <c r="B2538" s="40" t="str">
        <f>IF(A2538=0,0,IF(A2538="","",SUM(A$2:A2538)))</f>
        <v/>
      </c>
      <c r="C2538" s="41" t="str">
        <f>IF(H2538="","",1*ISERROR(VLOOKUP(H2538,H$1:H2537,1,FALSE)))</f>
        <v/>
      </c>
      <c r="D2538" s="40" t="str">
        <f>IF(C2538=0,0,IF(C2538="","",SUM(C$2:C2538)))</f>
        <v/>
      </c>
      <c r="E2538" s="41" t="str">
        <f>IF(H2538=0,0,IF(C2538="","",SUM(C$11:C2538)))</f>
        <v/>
      </c>
      <c r="F2538" s="41" t="str">
        <f>IF(H2538="","",COUNTIF(H$11:H2538,"="&amp;H2538))</f>
        <v/>
      </c>
      <c r="G2538" s="41" t="str">
        <f t="shared" si="351"/>
        <v/>
      </c>
      <c r="H2538" s="41" t="str">
        <f t="shared" si="352"/>
        <v/>
      </c>
      <c r="I2538" s="41" t="str">
        <f t="shared" si="353"/>
        <v/>
      </c>
      <c r="J2538" s="41" t="str">
        <f t="shared" si="354"/>
        <v/>
      </c>
      <c r="K2538" s="268"/>
      <c r="L2538" s="268"/>
      <c r="M2538" s="268"/>
      <c r="N2538" s="269"/>
      <c r="O2538" s="269"/>
      <c r="P2538" s="269"/>
      <c r="Q2538" s="270"/>
      <c r="R2538" s="271"/>
      <c r="S2538" s="268"/>
      <c r="T2538" s="268"/>
      <c r="U2538" s="268"/>
      <c r="V2538" s="268"/>
      <c r="W2538" s="65" t="str">
        <f t="shared" si="355"/>
        <v/>
      </c>
      <c r="X2538" s="65" t="str">
        <f t="shared" si="356"/>
        <v/>
      </c>
      <c r="Y2538" s="65" t="str">
        <f t="shared" si="357"/>
        <v/>
      </c>
      <c r="Z2538" s="65" t="str">
        <f t="shared" si="358"/>
        <v/>
      </c>
      <c r="AA2538" s="65" t="str">
        <f t="shared" si="359"/>
        <v/>
      </c>
    </row>
    <row r="2539" spans="1:27" x14ac:dyDescent="0.25">
      <c r="A2539" s="40" t="str">
        <f>IF(G2539="","",1*ISERROR(VLOOKUP(G2539,G$1:G2538,1,FALSE)))</f>
        <v/>
      </c>
      <c r="B2539" s="40" t="str">
        <f>IF(A2539=0,0,IF(A2539="","",SUM(A$2:A2539)))</f>
        <v/>
      </c>
      <c r="C2539" s="41" t="str">
        <f>IF(H2539="","",1*ISERROR(VLOOKUP(H2539,H$1:H2538,1,FALSE)))</f>
        <v/>
      </c>
      <c r="D2539" s="40" t="str">
        <f>IF(C2539=0,0,IF(C2539="","",SUM(C$2:C2539)))</f>
        <v/>
      </c>
      <c r="E2539" s="41" t="str">
        <f>IF(H2539=0,0,IF(C2539="","",SUM(C$11:C2539)))</f>
        <v/>
      </c>
      <c r="F2539" s="41" t="str">
        <f>IF(H2539="","",COUNTIF(H$11:H2539,"="&amp;H2539))</f>
        <v/>
      </c>
      <c r="G2539" s="41" t="str">
        <f t="shared" si="351"/>
        <v/>
      </c>
      <c r="H2539" s="41" t="str">
        <f t="shared" si="352"/>
        <v/>
      </c>
      <c r="I2539" s="41" t="str">
        <f t="shared" si="353"/>
        <v/>
      </c>
      <c r="J2539" s="41" t="str">
        <f t="shared" si="354"/>
        <v/>
      </c>
      <c r="K2539" s="268"/>
      <c r="L2539" s="268"/>
      <c r="M2539" s="268"/>
      <c r="N2539" s="269"/>
      <c r="O2539" s="269"/>
      <c r="P2539" s="269"/>
      <c r="Q2539" s="270"/>
      <c r="R2539" s="271"/>
      <c r="S2539" s="268"/>
      <c r="T2539" s="268"/>
      <c r="U2539" s="268"/>
      <c r="V2539" s="268"/>
      <c r="W2539" s="65" t="str">
        <f t="shared" si="355"/>
        <v/>
      </c>
      <c r="X2539" s="65" t="str">
        <f t="shared" si="356"/>
        <v/>
      </c>
      <c r="Y2539" s="65" t="str">
        <f t="shared" si="357"/>
        <v/>
      </c>
      <c r="Z2539" s="65" t="str">
        <f t="shared" si="358"/>
        <v/>
      </c>
      <c r="AA2539" s="65" t="str">
        <f t="shared" si="359"/>
        <v/>
      </c>
    </row>
    <row r="2540" spans="1:27" x14ac:dyDescent="0.25">
      <c r="A2540" s="40" t="str">
        <f>IF(G2540="","",1*ISERROR(VLOOKUP(G2540,G$1:G2539,1,FALSE)))</f>
        <v/>
      </c>
      <c r="B2540" s="40" t="str">
        <f>IF(A2540=0,0,IF(A2540="","",SUM(A$2:A2540)))</f>
        <v/>
      </c>
      <c r="C2540" s="41" t="str">
        <f>IF(H2540="","",1*ISERROR(VLOOKUP(H2540,H$1:H2539,1,FALSE)))</f>
        <v/>
      </c>
      <c r="D2540" s="40" t="str">
        <f>IF(C2540=0,0,IF(C2540="","",SUM(C$2:C2540)))</f>
        <v/>
      </c>
      <c r="E2540" s="41" t="str">
        <f>IF(H2540=0,0,IF(C2540="","",SUM(C$11:C2540)))</f>
        <v/>
      </c>
      <c r="F2540" s="41" t="str">
        <f>IF(H2540="","",COUNTIF(H$11:H2540,"="&amp;H2540))</f>
        <v/>
      </c>
      <c r="G2540" s="41" t="str">
        <f t="shared" si="351"/>
        <v/>
      </c>
      <c r="H2540" s="41" t="str">
        <f t="shared" si="352"/>
        <v/>
      </c>
      <c r="I2540" s="41" t="str">
        <f t="shared" si="353"/>
        <v/>
      </c>
      <c r="J2540" s="41" t="str">
        <f t="shared" si="354"/>
        <v/>
      </c>
      <c r="K2540" s="268"/>
      <c r="L2540" s="268"/>
      <c r="M2540" s="268"/>
      <c r="N2540" s="269"/>
      <c r="O2540" s="269"/>
      <c r="P2540" s="269"/>
      <c r="Q2540" s="270"/>
      <c r="R2540" s="271"/>
      <c r="S2540" s="268"/>
      <c r="T2540" s="268"/>
      <c r="U2540" s="268"/>
      <c r="V2540" s="268"/>
      <c r="W2540" s="65" t="str">
        <f t="shared" si="355"/>
        <v/>
      </c>
      <c r="X2540" s="65" t="str">
        <f t="shared" si="356"/>
        <v/>
      </c>
      <c r="Y2540" s="65" t="str">
        <f t="shared" si="357"/>
        <v/>
      </c>
      <c r="Z2540" s="65" t="str">
        <f t="shared" si="358"/>
        <v/>
      </c>
      <c r="AA2540" s="65" t="str">
        <f t="shared" si="359"/>
        <v/>
      </c>
    </row>
    <row r="2541" spans="1:27" x14ac:dyDescent="0.25">
      <c r="A2541" s="40" t="str">
        <f>IF(G2541="","",1*ISERROR(VLOOKUP(G2541,G$1:G2540,1,FALSE)))</f>
        <v/>
      </c>
      <c r="B2541" s="40" t="str">
        <f>IF(A2541=0,0,IF(A2541="","",SUM(A$2:A2541)))</f>
        <v/>
      </c>
      <c r="C2541" s="41" t="str">
        <f>IF(H2541="","",1*ISERROR(VLOOKUP(H2541,H$1:H2540,1,FALSE)))</f>
        <v/>
      </c>
      <c r="D2541" s="40" t="str">
        <f>IF(C2541=0,0,IF(C2541="","",SUM(C$2:C2541)))</f>
        <v/>
      </c>
      <c r="E2541" s="41" t="str">
        <f>IF(H2541=0,0,IF(C2541="","",SUM(C$11:C2541)))</f>
        <v/>
      </c>
      <c r="F2541" s="41" t="str">
        <f>IF(H2541="","",COUNTIF(H$11:H2541,"="&amp;H2541))</f>
        <v/>
      </c>
      <c r="G2541" s="41" t="str">
        <f t="shared" si="351"/>
        <v/>
      </c>
      <c r="H2541" s="41" t="str">
        <f t="shared" si="352"/>
        <v/>
      </c>
      <c r="I2541" s="41" t="str">
        <f t="shared" si="353"/>
        <v/>
      </c>
      <c r="J2541" s="41" t="str">
        <f t="shared" si="354"/>
        <v/>
      </c>
      <c r="K2541" s="268"/>
      <c r="L2541" s="268"/>
      <c r="M2541" s="268"/>
      <c r="N2541" s="269"/>
      <c r="O2541" s="269"/>
      <c r="P2541" s="269"/>
      <c r="Q2541" s="270"/>
      <c r="R2541" s="271"/>
      <c r="S2541" s="268"/>
      <c r="T2541" s="268"/>
      <c r="U2541" s="268"/>
      <c r="V2541" s="268"/>
      <c r="W2541" s="65" t="str">
        <f t="shared" si="355"/>
        <v/>
      </c>
      <c r="X2541" s="65" t="str">
        <f t="shared" si="356"/>
        <v/>
      </c>
      <c r="Y2541" s="65" t="str">
        <f t="shared" si="357"/>
        <v/>
      </c>
      <c r="Z2541" s="65" t="str">
        <f t="shared" si="358"/>
        <v/>
      </c>
      <c r="AA2541" s="65" t="str">
        <f t="shared" si="359"/>
        <v/>
      </c>
    </row>
    <row r="2542" spans="1:27" x14ac:dyDescent="0.25">
      <c r="A2542" s="40" t="str">
        <f>IF(G2542="","",1*ISERROR(VLOOKUP(G2542,G$1:G2541,1,FALSE)))</f>
        <v/>
      </c>
      <c r="B2542" s="40" t="str">
        <f>IF(A2542=0,0,IF(A2542="","",SUM(A$2:A2542)))</f>
        <v/>
      </c>
      <c r="C2542" s="41" t="str">
        <f>IF(H2542="","",1*ISERROR(VLOOKUP(H2542,H$1:H2541,1,FALSE)))</f>
        <v/>
      </c>
      <c r="D2542" s="40" t="str">
        <f>IF(C2542=0,0,IF(C2542="","",SUM(C$2:C2542)))</f>
        <v/>
      </c>
      <c r="E2542" s="41" t="str">
        <f>IF(H2542=0,0,IF(C2542="","",SUM(C$11:C2542)))</f>
        <v/>
      </c>
      <c r="F2542" s="41" t="str">
        <f>IF(H2542="","",COUNTIF(H$11:H2542,"="&amp;H2542))</f>
        <v/>
      </c>
      <c r="G2542" s="41" t="str">
        <f t="shared" si="351"/>
        <v/>
      </c>
      <c r="H2542" s="41" t="str">
        <f t="shared" si="352"/>
        <v/>
      </c>
      <c r="I2542" s="41" t="str">
        <f t="shared" si="353"/>
        <v/>
      </c>
      <c r="J2542" s="41" t="str">
        <f t="shared" si="354"/>
        <v/>
      </c>
      <c r="K2542" s="268"/>
      <c r="L2542" s="268"/>
      <c r="M2542" s="268"/>
      <c r="N2542" s="269"/>
      <c r="O2542" s="269"/>
      <c r="P2542" s="269"/>
      <c r="Q2542" s="270"/>
      <c r="R2542" s="271"/>
      <c r="S2542" s="268"/>
      <c r="T2542" s="268"/>
      <c r="U2542" s="268"/>
      <c r="V2542" s="268"/>
      <c r="W2542" s="65" t="str">
        <f t="shared" si="355"/>
        <v/>
      </c>
      <c r="X2542" s="65" t="str">
        <f t="shared" si="356"/>
        <v/>
      </c>
      <c r="Y2542" s="65" t="str">
        <f t="shared" si="357"/>
        <v/>
      </c>
      <c r="Z2542" s="65" t="str">
        <f t="shared" si="358"/>
        <v/>
      </c>
      <c r="AA2542" s="65" t="str">
        <f t="shared" si="359"/>
        <v/>
      </c>
    </row>
    <row r="2543" spans="1:27" x14ac:dyDescent="0.25">
      <c r="A2543" s="40" t="str">
        <f>IF(G2543="","",1*ISERROR(VLOOKUP(G2543,G$1:G2542,1,FALSE)))</f>
        <v/>
      </c>
      <c r="B2543" s="40" t="str">
        <f>IF(A2543=0,0,IF(A2543="","",SUM(A$2:A2543)))</f>
        <v/>
      </c>
      <c r="C2543" s="41" t="str">
        <f>IF(H2543="","",1*ISERROR(VLOOKUP(H2543,H$1:H2542,1,FALSE)))</f>
        <v/>
      </c>
      <c r="D2543" s="40" t="str">
        <f>IF(C2543=0,0,IF(C2543="","",SUM(C$2:C2543)))</f>
        <v/>
      </c>
      <c r="E2543" s="41" t="str">
        <f>IF(H2543=0,0,IF(C2543="","",SUM(C$11:C2543)))</f>
        <v/>
      </c>
      <c r="F2543" s="41" t="str">
        <f>IF(H2543="","",COUNTIF(H$11:H2543,"="&amp;H2543))</f>
        <v/>
      </c>
      <c r="G2543" s="41" t="str">
        <f t="shared" si="351"/>
        <v/>
      </c>
      <c r="H2543" s="41" t="str">
        <f t="shared" si="352"/>
        <v/>
      </c>
      <c r="I2543" s="41" t="str">
        <f t="shared" si="353"/>
        <v/>
      </c>
      <c r="J2543" s="41" t="str">
        <f t="shared" si="354"/>
        <v/>
      </c>
      <c r="K2543" s="268"/>
      <c r="L2543" s="268"/>
      <c r="M2543" s="268"/>
      <c r="N2543" s="269"/>
      <c r="O2543" s="269"/>
      <c r="P2543" s="269"/>
      <c r="Q2543" s="270"/>
      <c r="R2543" s="271"/>
      <c r="S2543" s="268"/>
      <c r="T2543" s="268"/>
      <c r="U2543" s="268"/>
      <c r="V2543" s="268"/>
      <c r="W2543" s="65" t="str">
        <f t="shared" si="355"/>
        <v/>
      </c>
      <c r="X2543" s="65" t="str">
        <f t="shared" si="356"/>
        <v/>
      </c>
      <c r="Y2543" s="65" t="str">
        <f t="shared" si="357"/>
        <v/>
      </c>
      <c r="Z2543" s="65" t="str">
        <f t="shared" si="358"/>
        <v/>
      </c>
      <c r="AA2543" s="65" t="str">
        <f t="shared" si="359"/>
        <v/>
      </c>
    </row>
    <row r="2544" spans="1:27" x14ac:dyDescent="0.25">
      <c r="A2544" s="40" t="str">
        <f>IF(G2544="","",1*ISERROR(VLOOKUP(G2544,G$1:G2543,1,FALSE)))</f>
        <v/>
      </c>
      <c r="B2544" s="40" t="str">
        <f>IF(A2544=0,0,IF(A2544="","",SUM(A$2:A2544)))</f>
        <v/>
      </c>
      <c r="C2544" s="41" t="str">
        <f>IF(H2544="","",1*ISERROR(VLOOKUP(H2544,H$1:H2543,1,FALSE)))</f>
        <v/>
      </c>
      <c r="D2544" s="40" t="str">
        <f>IF(C2544=0,0,IF(C2544="","",SUM(C$2:C2544)))</f>
        <v/>
      </c>
      <c r="E2544" s="41" t="str">
        <f>IF(H2544=0,0,IF(C2544="","",SUM(C$11:C2544)))</f>
        <v/>
      </c>
      <c r="F2544" s="41" t="str">
        <f>IF(H2544="","",COUNTIF(H$11:H2544,"="&amp;H2544))</f>
        <v/>
      </c>
      <c r="G2544" s="41" t="str">
        <f t="shared" si="351"/>
        <v/>
      </c>
      <c r="H2544" s="41" t="str">
        <f t="shared" si="352"/>
        <v/>
      </c>
      <c r="I2544" s="41" t="str">
        <f t="shared" si="353"/>
        <v/>
      </c>
      <c r="J2544" s="41" t="str">
        <f t="shared" si="354"/>
        <v/>
      </c>
      <c r="K2544" s="268"/>
      <c r="L2544" s="268"/>
      <c r="M2544" s="268"/>
      <c r="N2544" s="269"/>
      <c r="O2544" s="269"/>
      <c r="P2544" s="269"/>
      <c r="Q2544" s="270"/>
      <c r="R2544" s="271"/>
      <c r="S2544" s="268"/>
      <c r="T2544" s="268"/>
      <c r="U2544" s="268"/>
      <c r="V2544" s="268"/>
      <c r="W2544" s="65" t="str">
        <f t="shared" si="355"/>
        <v/>
      </c>
      <c r="X2544" s="65" t="str">
        <f t="shared" si="356"/>
        <v/>
      </c>
      <c r="Y2544" s="65" t="str">
        <f t="shared" si="357"/>
        <v/>
      </c>
      <c r="Z2544" s="65" t="str">
        <f t="shared" si="358"/>
        <v/>
      </c>
      <c r="AA2544" s="65" t="str">
        <f t="shared" si="359"/>
        <v/>
      </c>
    </row>
    <row r="2545" spans="1:27" x14ac:dyDescent="0.25">
      <c r="A2545" s="40" t="str">
        <f>IF(G2545="","",1*ISERROR(VLOOKUP(G2545,G$1:G2544,1,FALSE)))</f>
        <v/>
      </c>
      <c r="B2545" s="40" t="str">
        <f>IF(A2545=0,0,IF(A2545="","",SUM(A$2:A2545)))</f>
        <v/>
      </c>
      <c r="C2545" s="41" t="str">
        <f>IF(H2545="","",1*ISERROR(VLOOKUP(H2545,H$1:H2544,1,FALSE)))</f>
        <v/>
      </c>
      <c r="D2545" s="40" t="str">
        <f>IF(C2545=0,0,IF(C2545="","",SUM(C$2:C2545)))</f>
        <v/>
      </c>
      <c r="E2545" s="41" t="str">
        <f>IF(H2545=0,0,IF(C2545="","",SUM(C$11:C2545)))</f>
        <v/>
      </c>
      <c r="F2545" s="41" t="str">
        <f>IF(H2545="","",COUNTIF(H$11:H2545,"="&amp;H2545))</f>
        <v/>
      </c>
      <c r="G2545" s="41" t="str">
        <f t="shared" si="351"/>
        <v/>
      </c>
      <c r="H2545" s="41" t="str">
        <f t="shared" si="352"/>
        <v/>
      </c>
      <c r="I2545" s="41" t="str">
        <f t="shared" si="353"/>
        <v/>
      </c>
      <c r="J2545" s="41" t="str">
        <f t="shared" si="354"/>
        <v/>
      </c>
      <c r="K2545" s="268"/>
      <c r="L2545" s="268"/>
      <c r="M2545" s="268"/>
      <c r="N2545" s="269"/>
      <c r="O2545" s="269"/>
      <c r="P2545" s="269"/>
      <c r="Q2545" s="270"/>
      <c r="R2545" s="271"/>
      <c r="S2545" s="268"/>
      <c r="T2545" s="268"/>
      <c r="U2545" s="268"/>
      <c r="V2545" s="268"/>
      <c r="W2545" s="65" t="str">
        <f t="shared" si="355"/>
        <v/>
      </c>
      <c r="X2545" s="65" t="str">
        <f t="shared" si="356"/>
        <v/>
      </c>
      <c r="Y2545" s="65" t="str">
        <f t="shared" si="357"/>
        <v/>
      </c>
      <c r="Z2545" s="65" t="str">
        <f t="shared" si="358"/>
        <v/>
      </c>
      <c r="AA2545" s="65" t="str">
        <f t="shared" si="359"/>
        <v/>
      </c>
    </row>
    <row r="2546" spans="1:27" x14ac:dyDescent="0.25">
      <c r="A2546" s="40" t="str">
        <f>IF(G2546="","",1*ISERROR(VLOOKUP(G2546,G$1:G2545,1,FALSE)))</f>
        <v/>
      </c>
      <c r="B2546" s="40" t="str">
        <f>IF(A2546=0,0,IF(A2546="","",SUM(A$2:A2546)))</f>
        <v/>
      </c>
      <c r="C2546" s="41" t="str">
        <f>IF(H2546="","",1*ISERROR(VLOOKUP(H2546,H$1:H2545,1,FALSE)))</f>
        <v/>
      </c>
      <c r="D2546" s="40" t="str">
        <f>IF(C2546=0,0,IF(C2546="","",SUM(C$2:C2546)))</f>
        <v/>
      </c>
      <c r="E2546" s="41" t="str">
        <f>IF(H2546=0,0,IF(C2546="","",SUM(C$11:C2546)))</f>
        <v/>
      </c>
      <c r="F2546" s="41" t="str">
        <f>IF(H2546="","",COUNTIF(H$11:H2546,"="&amp;H2546))</f>
        <v/>
      </c>
      <c r="G2546" s="41" t="str">
        <f t="shared" si="351"/>
        <v/>
      </c>
      <c r="H2546" s="41" t="str">
        <f t="shared" si="352"/>
        <v/>
      </c>
      <c r="I2546" s="41" t="str">
        <f t="shared" si="353"/>
        <v/>
      </c>
      <c r="J2546" s="41" t="str">
        <f t="shared" si="354"/>
        <v/>
      </c>
      <c r="K2546" s="268"/>
      <c r="L2546" s="268"/>
      <c r="M2546" s="268"/>
      <c r="N2546" s="269"/>
      <c r="O2546" s="269"/>
      <c r="P2546" s="269"/>
      <c r="Q2546" s="270"/>
      <c r="R2546" s="271"/>
      <c r="S2546" s="268"/>
      <c r="T2546" s="268"/>
      <c r="U2546" s="268"/>
      <c r="V2546" s="268"/>
      <c r="W2546" s="65" t="str">
        <f t="shared" si="355"/>
        <v/>
      </c>
      <c r="X2546" s="65" t="str">
        <f t="shared" si="356"/>
        <v/>
      </c>
      <c r="Y2546" s="65" t="str">
        <f t="shared" si="357"/>
        <v/>
      </c>
      <c r="Z2546" s="65" t="str">
        <f t="shared" si="358"/>
        <v/>
      </c>
      <c r="AA2546" s="65" t="str">
        <f t="shared" si="359"/>
        <v/>
      </c>
    </row>
    <row r="2547" spans="1:27" x14ac:dyDescent="0.25">
      <c r="A2547" s="40" t="str">
        <f>IF(G2547="","",1*ISERROR(VLOOKUP(G2547,G$1:G2546,1,FALSE)))</f>
        <v/>
      </c>
      <c r="B2547" s="40" t="str">
        <f>IF(A2547=0,0,IF(A2547="","",SUM(A$2:A2547)))</f>
        <v/>
      </c>
      <c r="C2547" s="41" t="str">
        <f>IF(H2547="","",1*ISERROR(VLOOKUP(H2547,H$1:H2546,1,FALSE)))</f>
        <v/>
      </c>
      <c r="D2547" s="40" t="str">
        <f>IF(C2547=0,0,IF(C2547="","",SUM(C$2:C2547)))</f>
        <v/>
      </c>
      <c r="E2547" s="41" t="str">
        <f>IF(H2547=0,0,IF(C2547="","",SUM(C$11:C2547)))</f>
        <v/>
      </c>
      <c r="F2547" s="41" t="str">
        <f>IF(H2547="","",COUNTIF(H$11:H2547,"="&amp;H2547))</f>
        <v/>
      </c>
      <c r="G2547" s="41" t="str">
        <f t="shared" si="351"/>
        <v/>
      </c>
      <c r="H2547" s="41" t="str">
        <f t="shared" si="352"/>
        <v/>
      </c>
      <c r="I2547" s="41" t="str">
        <f t="shared" si="353"/>
        <v/>
      </c>
      <c r="J2547" s="41" t="str">
        <f t="shared" si="354"/>
        <v/>
      </c>
      <c r="K2547" s="268"/>
      <c r="L2547" s="268"/>
      <c r="M2547" s="268"/>
      <c r="N2547" s="269"/>
      <c r="O2547" s="269"/>
      <c r="P2547" s="269"/>
      <c r="Q2547" s="270"/>
      <c r="R2547" s="271"/>
      <c r="S2547" s="268"/>
      <c r="T2547" s="268"/>
      <c r="U2547" s="268"/>
      <c r="V2547" s="268"/>
      <c r="W2547" s="65" t="str">
        <f t="shared" si="355"/>
        <v/>
      </c>
      <c r="X2547" s="65" t="str">
        <f t="shared" si="356"/>
        <v/>
      </c>
      <c r="Y2547" s="65" t="str">
        <f t="shared" si="357"/>
        <v/>
      </c>
      <c r="Z2547" s="65" t="str">
        <f t="shared" si="358"/>
        <v/>
      </c>
      <c r="AA2547" s="65" t="str">
        <f t="shared" si="359"/>
        <v/>
      </c>
    </row>
    <row r="2548" spans="1:27" x14ac:dyDescent="0.25">
      <c r="A2548" s="40" t="str">
        <f>IF(G2548="","",1*ISERROR(VLOOKUP(G2548,G$1:G2547,1,FALSE)))</f>
        <v/>
      </c>
      <c r="B2548" s="40" t="str">
        <f>IF(A2548=0,0,IF(A2548="","",SUM(A$2:A2548)))</f>
        <v/>
      </c>
      <c r="C2548" s="41" t="str">
        <f>IF(H2548="","",1*ISERROR(VLOOKUP(H2548,H$1:H2547,1,FALSE)))</f>
        <v/>
      </c>
      <c r="D2548" s="40" t="str">
        <f>IF(C2548=0,0,IF(C2548="","",SUM(C$2:C2548)))</f>
        <v/>
      </c>
      <c r="E2548" s="41" t="str">
        <f>IF(H2548=0,0,IF(C2548="","",SUM(C$11:C2548)))</f>
        <v/>
      </c>
      <c r="F2548" s="41" t="str">
        <f>IF(H2548="","",COUNTIF(H$11:H2548,"="&amp;H2548))</f>
        <v/>
      </c>
      <c r="G2548" s="41" t="str">
        <f t="shared" si="351"/>
        <v/>
      </c>
      <c r="H2548" s="41" t="str">
        <f t="shared" si="352"/>
        <v/>
      </c>
      <c r="I2548" s="41" t="str">
        <f t="shared" si="353"/>
        <v/>
      </c>
      <c r="J2548" s="41" t="str">
        <f t="shared" si="354"/>
        <v/>
      </c>
      <c r="K2548" s="268"/>
      <c r="L2548" s="268"/>
      <c r="M2548" s="268"/>
      <c r="N2548" s="269"/>
      <c r="O2548" s="269"/>
      <c r="P2548" s="269"/>
      <c r="Q2548" s="270"/>
      <c r="R2548" s="271"/>
      <c r="S2548" s="268"/>
      <c r="T2548" s="268"/>
      <c r="U2548" s="268"/>
      <c r="V2548" s="268"/>
      <c r="W2548" s="65" t="str">
        <f t="shared" si="355"/>
        <v/>
      </c>
      <c r="X2548" s="65" t="str">
        <f t="shared" si="356"/>
        <v/>
      </c>
      <c r="Y2548" s="65" t="str">
        <f t="shared" si="357"/>
        <v/>
      </c>
      <c r="Z2548" s="65" t="str">
        <f t="shared" si="358"/>
        <v/>
      </c>
      <c r="AA2548" s="65" t="str">
        <f t="shared" si="359"/>
        <v/>
      </c>
    </row>
    <row r="2549" spans="1:27" x14ac:dyDescent="0.25">
      <c r="A2549" s="40" t="str">
        <f>IF(G2549="","",1*ISERROR(VLOOKUP(G2549,G$1:G2548,1,FALSE)))</f>
        <v/>
      </c>
      <c r="B2549" s="40" t="str">
        <f>IF(A2549=0,0,IF(A2549="","",SUM(A$2:A2549)))</f>
        <v/>
      </c>
      <c r="C2549" s="41" t="str">
        <f>IF(H2549="","",1*ISERROR(VLOOKUP(H2549,H$1:H2548,1,FALSE)))</f>
        <v/>
      </c>
      <c r="D2549" s="40" t="str">
        <f>IF(C2549=0,0,IF(C2549="","",SUM(C$2:C2549)))</f>
        <v/>
      </c>
      <c r="E2549" s="41" t="str">
        <f>IF(H2549=0,0,IF(C2549="","",SUM(C$11:C2549)))</f>
        <v/>
      </c>
      <c r="F2549" s="41" t="str">
        <f>IF(H2549="","",COUNTIF(H$11:H2549,"="&amp;H2549))</f>
        <v/>
      </c>
      <c r="G2549" s="41" t="str">
        <f t="shared" si="351"/>
        <v/>
      </c>
      <c r="H2549" s="41" t="str">
        <f t="shared" si="352"/>
        <v/>
      </c>
      <c r="I2549" s="41" t="str">
        <f t="shared" si="353"/>
        <v/>
      </c>
      <c r="J2549" s="41" t="str">
        <f t="shared" si="354"/>
        <v/>
      </c>
      <c r="K2549" s="268"/>
      <c r="L2549" s="268"/>
      <c r="M2549" s="268"/>
      <c r="N2549" s="269"/>
      <c r="O2549" s="269"/>
      <c r="P2549" s="269"/>
      <c r="Q2549" s="270"/>
      <c r="R2549" s="271"/>
      <c r="S2549" s="268"/>
      <c r="T2549" s="268"/>
      <c r="U2549" s="268"/>
      <c r="V2549" s="268"/>
      <c r="W2549" s="65" t="str">
        <f t="shared" si="355"/>
        <v/>
      </c>
      <c r="X2549" s="65" t="str">
        <f t="shared" si="356"/>
        <v/>
      </c>
      <c r="Y2549" s="65" t="str">
        <f t="shared" si="357"/>
        <v/>
      </c>
      <c r="Z2549" s="65" t="str">
        <f t="shared" si="358"/>
        <v/>
      </c>
      <c r="AA2549" s="65" t="str">
        <f t="shared" si="359"/>
        <v/>
      </c>
    </row>
    <row r="2550" spans="1:27" x14ac:dyDescent="0.25">
      <c r="A2550" s="40" t="str">
        <f>IF(G2550="","",1*ISERROR(VLOOKUP(G2550,G$1:G2549,1,FALSE)))</f>
        <v/>
      </c>
      <c r="B2550" s="40" t="str">
        <f>IF(A2550=0,0,IF(A2550="","",SUM(A$2:A2550)))</f>
        <v/>
      </c>
      <c r="C2550" s="41" t="str">
        <f>IF(H2550="","",1*ISERROR(VLOOKUP(H2550,H$1:H2549,1,FALSE)))</f>
        <v/>
      </c>
      <c r="D2550" s="40" t="str">
        <f>IF(C2550=0,0,IF(C2550="","",SUM(C$2:C2550)))</f>
        <v/>
      </c>
      <c r="E2550" s="41" t="str">
        <f>IF(H2550=0,0,IF(C2550="","",SUM(C$11:C2550)))</f>
        <v/>
      </c>
      <c r="F2550" s="41" t="str">
        <f>IF(H2550="","",COUNTIF(H$11:H2550,"="&amp;H2550))</f>
        <v/>
      </c>
      <c r="G2550" s="41" t="str">
        <f t="shared" si="351"/>
        <v/>
      </c>
      <c r="H2550" s="41" t="str">
        <f t="shared" si="352"/>
        <v/>
      </c>
      <c r="I2550" s="41" t="str">
        <f t="shared" si="353"/>
        <v/>
      </c>
      <c r="J2550" s="41" t="str">
        <f t="shared" si="354"/>
        <v/>
      </c>
      <c r="K2550" s="268"/>
      <c r="L2550" s="268"/>
      <c r="M2550" s="268"/>
      <c r="N2550" s="269"/>
      <c r="O2550" s="269"/>
      <c r="P2550" s="269"/>
      <c r="Q2550" s="270"/>
      <c r="R2550" s="271"/>
      <c r="S2550" s="268"/>
      <c r="T2550" s="268"/>
      <c r="U2550" s="268"/>
      <c r="V2550" s="268"/>
      <c r="W2550" s="65" t="str">
        <f t="shared" si="355"/>
        <v/>
      </c>
      <c r="X2550" s="65" t="str">
        <f t="shared" si="356"/>
        <v/>
      </c>
      <c r="Y2550" s="65" t="str">
        <f t="shared" si="357"/>
        <v/>
      </c>
      <c r="Z2550" s="65" t="str">
        <f t="shared" si="358"/>
        <v/>
      </c>
      <c r="AA2550" s="65" t="str">
        <f t="shared" si="359"/>
        <v/>
      </c>
    </row>
    <row r="2551" spans="1:27" x14ac:dyDescent="0.25">
      <c r="A2551" s="40" t="str">
        <f>IF(G2551="","",1*ISERROR(VLOOKUP(G2551,G$1:G2550,1,FALSE)))</f>
        <v/>
      </c>
      <c r="B2551" s="40" t="str">
        <f>IF(A2551=0,0,IF(A2551="","",SUM(A$2:A2551)))</f>
        <v/>
      </c>
      <c r="C2551" s="41" t="str">
        <f>IF(H2551="","",1*ISERROR(VLOOKUP(H2551,H$1:H2550,1,FALSE)))</f>
        <v/>
      </c>
      <c r="D2551" s="40" t="str">
        <f>IF(C2551=0,0,IF(C2551="","",SUM(C$2:C2551)))</f>
        <v/>
      </c>
      <c r="E2551" s="41" t="str">
        <f>IF(H2551=0,0,IF(C2551="","",SUM(C$11:C2551)))</f>
        <v/>
      </c>
      <c r="F2551" s="41" t="str">
        <f>IF(H2551="","",COUNTIF(H$11:H2551,"="&amp;H2551))</f>
        <v/>
      </c>
      <c r="G2551" s="41" t="str">
        <f t="shared" si="351"/>
        <v/>
      </c>
      <c r="H2551" s="41" t="str">
        <f t="shared" si="352"/>
        <v/>
      </c>
      <c r="I2551" s="41" t="str">
        <f t="shared" si="353"/>
        <v/>
      </c>
      <c r="J2551" s="41" t="str">
        <f t="shared" si="354"/>
        <v/>
      </c>
      <c r="K2551" s="268"/>
      <c r="L2551" s="268"/>
      <c r="M2551" s="268"/>
      <c r="N2551" s="269"/>
      <c r="O2551" s="269"/>
      <c r="P2551" s="269"/>
      <c r="Q2551" s="270"/>
      <c r="R2551" s="271"/>
      <c r="S2551" s="268"/>
      <c r="T2551" s="268"/>
      <c r="U2551" s="268"/>
      <c r="V2551" s="268"/>
      <c r="W2551" s="65" t="str">
        <f t="shared" si="355"/>
        <v/>
      </c>
      <c r="X2551" s="65" t="str">
        <f t="shared" si="356"/>
        <v/>
      </c>
      <c r="Y2551" s="65" t="str">
        <f t="shared" si="357"/>
        <v/>
      </c>
      <c r="Z2551" s="65" t="str">
        <f t="shared" si="358"/>
        <v/>
      </c>
      <c r="AA2551" s="65" t="str">
        <f t="shared" si="359"/>
        <v/>
      </c>
    </row>
    <row r="2552" spans="1:27" x14ac:dyDescent="0.25">
      <c r="A2552" s="40" t="str">
        <f>IF(G2552="","",1*ISERROR(VLOOKUP(G2552,G$1:G2551,1,FALSE)))</f>
        <v/>
      </c>
      <c r="B2552" s="40" t="str">
        <f>IF(A2552=0,0,IF(A2552="","",SUM(A$2:A2552)))</f>
        <v/>
      </c>
      <c r="C2552" s="41" t="str">
        <f>IF(H2552="","",1*ISERROR(VLOOKUP(H2552,H$1:H2551,1,FALSE)))</f>
        <v/>
      </c>
      <c r="D2552" s="40" t="str">
        <f>IF(C2552=0,0,IF(C2552="","",SUM(C$2:C2552)))</f>
        <v/>
      </c>
      <c r="E2552" s="41" t="str">
        <f>IF(H2552=0,0,IF(C2552="","",SUM(C$11:C2552)))</f>
        <v/>
      </c>
      <c r="F2552" s="41" t="str">
        <f>IF(H2552="","",COUNTIF(H$11:H2552,"="&amp;H2552))</f>
        <v/>
      </c>
      <c r="G2552" s="41" t="str">
        <f t="shared" si="351"/>
        <v/>
      </c>
      <c r="H2552" s="41" t="str">
        <f t="shared" si="352"/>
        <v/>
      </c>
      <c r="I2552" s="41" t="str">
        <f t="shared" si="353"/>
        <v/>
      </c>
      <c r="J2552" s="41" t="str">
        <f t="shared" si="354"/>
        <v/>
      </c>
      <c r="K2552" s="268"/>
      <c r="L2552" s="268"/>
      <c r="M2552" s="268"/>
      <c r="N2552" s="269"/>
      <c r="O2552" s="269"/>
      <c r="P2552" s="269"/>
      <c r="Q2552" s="270"/>
      <c r="R2552" s="271"/>
      <c r="S2552" s="268"/>
      <c r="T2552" s="268"/>
      <c r="U2552" s="268"/>
      <c r="V2552" s="268"/>
      <c r="W2552" s="65" t="str">
        <f t="shared" si="355"/>
        <v/>
      </c>
      <c r="X2552" s="65" t="str">
        <f t="shared" si="356"/>
        <v/>
      </c>
      <c r="Y2552" s="65" t="str">
        <f t="shared" si="357"/>
        <v/>
      </c>
      <c r="Z2552" s="65" t="str">
        <f t="shared" si="358"/>
        <v/>
      </c>
      <c r="AA2552" s="65" t="str">
        <f t="shared" si="359"/>
        <v/>
      </c>
    </row>
    <row r="2553" spans="1:27" x14ac:dyDescent="0.25">
      <c r="A2553" s="40" t="str">
        <f>IF(G2553="","",1*ISERROR(VLOOKUP(G2553,G$1:G2552,1,FALSE)))</f>
        <v/>
      </c>
      <c r="B2553" s="40" t="str">
        <f>IF(A2553=0,0,IF(A2553="","",SUM(A$2:A2553)))</f>
        <v/>
      </c>
      <c r="C2553" s="41" t="str">
        <f>IF(H2553="","",1*ISERROR(VLOOKUP(H2553,H$1:H2552,1,FALSE)))</f>
        <v/>
      </c>
      <c r="D2553" s="40" t="str">
        <f>IF(C2553=0,0,IF(C2553="","",SUM(C$2:C2553)))</f>
        <v/>
      </c>
      <c r="E2553" s="41" t="str">
        <f>IF(H2553=0,0,IF(C2553="","",SUM(C$11:C2553)))</f>
        <v/>
      </c>
      <c r="F2553" s="41" t="str">
        <f>IF(H2553="","",COUNTIF(H$11:H2553,"="&amp;H2553))</f>
        <v/>
      </c>
      <c r="G2553" s="41" t="str">
        <f t="shared" si="351"/>
        <v/>
      </c>
      <c r="H2553" s="41" t="str">
        <f t="shared" si="352"/>
        <v/>
      </c>
      <c r="I2553" s="41" t="str">
        <f t="shared" si="353"/>
        <v/>
      </c>
      <c r="J2553" s="41" t="str">
        <f t="shared" si="354"/>
        <v/>
      </c>
      <c r="K2553" s="268"/>
      <c r="L2553" s="268"/>
      <c r="M2553" s="268"/>
      <c r="N2553" s="269"/>
      <c r="O2553" s="269"/>
      <c r="P2553" s="269"/>
      <c r="Q2553" s="270"/>
      <c r="R2553" s="271"/>
      <c r="S2553" s="268"/>
      <c r="T2553" s="268"/>
      <c r="U2553" s="268"/>
      <c r="V2553" s="268"/>
      <c r="W2553" s="65" t="str">
        <f t="shared" si="355"/>
        <v/>
      </c>
      <c r="X2553" s="65" t="str">
        <f t="shared" si="356"/>
        <v/>
      </c>
      <c r="Y2553" s="65" t="str">
        <f t="shared" si="357"/>
        <v/>
      </c>
      <c r="Z2553" s="65" t="str">
        <f t="shared" si="358"/>
        <v/>
      </c>
      <c r="AA2553" s="65" t="str">
        <f t="shared" si="359"/>
        <v/>
      </c>
    </row>
    <row r="2554" spans="1:27" x14ac:dyDescent="0.25">
      <c r="A2554" s="40" t="str">
        <f>IF(G2554="","",1*ISERROR(VLOOKUP(G2554,G$1:G2553,1,FALSE)))</f>
        <v/>
      </c>
      <c r="B2554" s="40" t="str">
        <f>IF(A2554=0,0,IF(A2554="","",SUM(A$2:A2554)))</f>
        <v/>
      </c>
      <c r="C2554" s="41" t="str">
        <f>IF(H2554="","",1*ISERROR(VLOOKUP(H2554,H$1:H2553,1,FALSE)))</f>
        <v/>
      </c>
      <c r="D2554" s="40" t="str">
        <f>IF(C2554=0,0,IF(C2554="","",SUM(C$2:C2554)))</f>
        <v/>
      </c>
      <c r="E2554" s="41" t="str">
        <f>IF(H2554=0,0,IF(C2554="","",SUM(C$11:C2554)))</f>
        <v/>
      </c>
      <c r="F2554" s="41" t="str">
        <f>IF(H2554="","",COUNTIF(H$11:H2554,"="&amp;H2554))</f>
        <v/>
      </c>
      <c r="G2554" s="41" t="str">
        <f t="shared" si="351"/>
        <v/>
      </c>
      <c r="H2554" s="41" t="str">
        <f t="shared" si="352"/>
        <v/>
      </c>
      <c r="I2554" s="41" t="str">
        <f t="shared" si="353"/>
        <v/>
      </c>
      <c r="J2554" s="41" t="str">
        <f t="shared" si="354"/>
        <v/>
      </c>
      <c r="K2554" s="268"/>
      <c r="L2554" s="268"/>
      <c r="M2554" s="268"/>
      <c r="N2554" s="269"/>
      <c r="O2554" s="269"/>
      <c r="P2554" s="269"/>
      <c r="Q2554" s="270"/>
      <c r="R2554" s="271"/>
      <c r="S2554" s="268"/>
      <c r="T2554" s="268"/>
      <c r="U2554" s="268"/>
      <c r="V2554" s="268"/>
      <c r="W2554" s="65" t="str">
        <f t="shared" si="355"/>
        <v/>
      </c>
      <c r="X2554" s="65" t="str">
        <f t="shared" si="356"/>
        <v/>
      </c>
      <c r="Y2554" s="65" t="str">
        <f t="shared" si="357"/>
        <v/>
      </c>
      <c r="Z2554" s="65" t="str">
        <f t="shared" si="358"/>
        <v/>
      </c>
      <c r="AA2554" s="65" t="str">
        <f t="shared" si="359"/>
        <v/>
      </c>
    </row>
    <row r="2555" spans="1:27" x14ac:dyDescent="0.25">
      <c r="A2555" s="40" t="str">
        <f>IF(G2555="","",1*ISERROR(VLOOKUP(G2555,G$1:G2554,1,FALSE)))</f>
        <v/>
      </c>
      <c r="B2555" s="40" t="str">
        <f>IF(A2555=0,0,IF(A2555="","",SUM(A$2:A2555)))</f>
        <v/>
      </c>
      <c r="C2555" s="41" t="str">
        <f>IF(H2555="","",1*ISERROR(VLOOKUP(H2555,H$1:H2554,1,FALSE)))</f>
        <v/>
      </c>
      <c r="D2555" s="40" t="str">
        <f>IF(C2555=0,0,IF(C2555="","",SUM(C$2:C2555)))</f>
        <v/>
      </c>
      <c r="E2555" s="41" t="str">
        <f>IF(H2555=0,0,IF(C2555="","",SUM(C$11:C2555)))</f>
        <v/>
      </c>
      <c r="F2555" s="41" t="str">
        <f>IF(H2555="","",COUNTIF(H$11:H2555,"="&amp;H2555))</f>
        <v/>
      </c>
      <c r="G2555" s="41" t="str">
        <f t="shared" si="351"/>
        <v/>
      </c>
      <c r="H2555" s="41" t="str">
        <f t="shared" si="352"/>
        <v/>
      </c>
      <c r="I2555" s="41" t="str">
        <f t="shared" si="353"/>
        <v/>
      </c>
      <c r="J2555" s="41" t="str">
        <f t="shared" si="354"/>
        <v/>
      </c>
      <c r="K2555" s="268"/>
      <c r="L2555" s="268"/>
      <c r="M2555" s="268"/>
      <c r="N2555" s="269"/>
      <c r="O2555" s="269"/>
      <c r="P2555" s="269"/>
      <c r="Q2555" s="270"/>
      <c r="R2555" s="271"/>
      <c r="S2555" s="268"/>
      <c r="T2555" s="268"/>
      <c r="U2555" s="268"/>
      <c r="V2555" s="268"/>
      <c r="W2555" s="65" t="str">
        <f t="shared" si="355"/>
        <v/>
      </c>
      <c r="X2555" s="65" t="str">
        <f t="shared" si="356"/>
        <v/>
      </c>
      <c r="Y2555" s="65" t="str">
        <f t="shared" si="357"/>
        <v/>
      </c>
      <c r="Z2555" s="65" t="str">
        <f t="shared" si="358"/>
        <v/>
      </c>
      <c r="AA2555" s="65" t="str">
        <f t="shared" si="359"/>
        <v/>
      </c>
    </row>
    <row r="2556" spans="1:27" x14ac:dyDescent="0.25">
      <c r="A2556" s="40" t="str">
        <f>IF(G2556="","",1*ISERROR(VLOOKUP(G2556,G$1:G2555,1,FALSE)))</f>
        <v/>
      </c>
      <c r="B2556" s="40" t="str">
        <f>IF(A2556=0,0,IF(A2556="","",SUM(A$2:A2556)))</f>
        <v/>
      </c>
      <c r="C2556" s="41" t="str">
        <f>IF(H2556="","",1*ISERROR(VLOOKUP(H2556,H$1:H2555,1,FALSE)))</f>
        <v/>
      </c>
      <c r="D2556" s="40" t="str">
        <f>IF(C2556=0,0,IF(C2556="","",SUM(C$2:C2556)))</f>
        <v/>
      </c>
      <c r="E2556" s="41" t="str">
        <f>IF(H2556=0,0,IF(C2556="","",SUM(C$11:C2556)))</f>
        <v/>
      </c>
      <c r="F2556" s="41" t="str">
        <f>IF(H2556="","",COUNTIF(H$11:H2556,"="&amp;H2556))</f>
        <v/>
      </c>
      <c r="G2556" s="41" t="str">
        <f t="shared" si="351"/>
        <v/>
      </c>
      <c r="H2556" s="41" t="str">
        <f t="shared" si="352"/>
        <v/>
      </c>
      <c r="I2556" s="41" t="str">
        <f t="shared" si="353"/>
        <v/>
      </c>
      <c r="J2556" s="41" t="str">
        <f t="shared" si="354"/>
        <v/>
      </c>
      <c r="K2556" s="268"/>
      <c r="L2556" s="268"/>
      <c r="M2556" s="268"/>
      <c r="N2556" s="269"/>
      <c r="O2556" s="269"/>
      <c r="P2556" s="269"/>
      <c r="Q2556" s="270"/>
      <c r="R2556" s="271"/>
      <c r="S2556" s="268"/>
      <c r="T2556" s="268"/>
      <c r="U2556" s="268"/>
      <c r="V2556" s="268"/>
      <c r="W2556" s="65" t="str">
        <f t="shared" si="355"/>
        <v/>
      </c>
      <c r="X2556" s="65" t="str">
        <f t="shared" si="356"/>
        <v/>
      </c>
      <c r="Y2556" s="65" t="str">
        <f t="shared" si="357"/>
        <v/>
      </c>
      <c r="Z2556" s="65" t="str">
        <f t="shared" si="358"/>
        <v/>
      </c>
      <c r="AA2556" s="65" t="str">
        <f t="shared" si="359"/>
        <v/>
      </c>
    </row>
    <row r="2557" spans="1:27" x14ac:dyDescent="0.25">
      <c r="A2557" s="40" t="str">
        <f>IF(G2557="","",1*ISERROR(VLOOKUP(G2557,G$1:G2556,1,FALSE)))</f>
        <v/>
      </c>
      <c r="B2557" s="40" t="str">
        <f>IF(A2557=0,0,IF(A2557="","",SUM(A$2:A2557)))</f>
        <v/>
      </c>
      <c r="C2557" s="41" t="str">
        <f>IF(H2557="","",1*ISERROR(VLOOKUP(H2557,H$1:H2556,1,FALSE)))</f>
        <v/>
      </c>
      <c r="D2557" s="40" t="str">
        <f>IF(C2557=0,0,IF(C2557="","",SUM(C$2:C2557)))</f>
        <v/>
      </c>
      <c r="E2557" s="41" t="str">
        <f>IF(H2557=0,0,IF(C2557="","",SUM(C$11:C2557)))</f>
        <v/>
      </c>
      <c r="F2557" s="41" t="str">
        <f>IF(H2557="","",COUNTIF(H$11:H2557,"="&amp;H2557))</f>
        <v/>
      </c>
      <c r="G2557" s="41" t="str">
        <f t="shared" si="351"/>
        <v/>
      </c>
      <c r="H2557" s="41" t="str">
        <f t="shared" si="352"/>
        <v/>
      </c>
      <c r="I2557" s="41" t="str">
        <f t="shared" si="353"/>
        <v/>
      </c>
      <c r="J2557" s="41" t="str">
        <f t="shared" si="354"/>
        <v/>
      </c>
      <c r="K2557" s="268"/>
      <c r="L2557" s="268"/>
      <c r="M2557" s="268"/>
      <c r="N2557" s="269"/>
      <c r="O2557" s="269"/>
      <c r="P2557" s="269"/>
      <c r="Q2557" s="270"/>
      <c r="R2557" s="271"/>
      <c r="S2557" s="268"/>
      <c r="T2557" s="268"/>
      <c r="U2557" s="268"/>
      <c r="V2557" s="268"/>
      <c r="W2557" s="65" t="str">
        <f t="shared" si="355"/>
        <v/>
      </c>
      <c r="X2557" s="65" t="str">
        <f t="shared" si="356"/>
        <v/>
      </c>
      <c r="Y2557" s="65" t="str">
        <f t="shared" si="357"/>
        <v/>
      </c>
      <c r="Z2557" s="65" t="str">
        <f t="shared" si="358"/>
        <v/>
      </c>
      <c r="AA2557" s="65" t="str">
        <f t="shared" si="359"/>
        <v/>
      </c>
    </row>
    <row r="2558" spans="1:27" x14ac:dyDescent="0.25">
      <c r="A2558" s="40" t="str">
        <f>IF(G2558="","",1*ISERROR(VLOOKUP(G2558,G$1:G2557,1,FALSE)))</f>
        <v/>
      </c>
      <c r="B2558" s="40" t="str">
        <f>IF(A2558=0,0,IF(A2558="","",SUM(A$2:A2558)))</f>
        <v/>
      </c>
      <c r="C2558" s="41" t="str">
        <f>IF(H2558="","",1*ISERROR(VLOOKUP(H2558,H$1:H2557,1,FALSE)))</f>
        <v/>
      </c>
      <c r="D2558" s="40" t="str">
        <f>IF(C2558=0,0,IF(C2558="","",SUM(C$2:C2558)))</f>
        <v/>
      </c>
      <c r="E2558" s="41" t="str">
        <f>IF(H2558=0,0,IF(C2558="","",SUM(C$11:C2558)))</f>
        <v/>
      </c>
      <c r="F2558" s="41" t="str">
        <f>IF(H2558="","",COUNTIF(H$11:H2558,"="&amp;H2558))</f>
        <v/>
      </c>
      <c r="G2558" s="41" t="str">
        <f t="shared" si="351"/>
        <v/>
      </c>
      <c r="H2558" s="41" t="str">
        <f t="shared" si="352"/>
        <v/>
      </c>
      <c r="I2558" s="41" t="str">
        <f t="shared" si="353"/>
        <v/>
      </c>
      <c r="J2558" s="41" t="str">
        <f t="shared" si="354"/>
        <v/>
      </c>
      <c r="K2558" s="268"/>
      <c r="L2558" s="268"/>
      <c r="M2558" s="268"/>
      <c r="N2558" s="269"/>
      <c r="O2558" s="269"/>
      <c r="P2558" s="269"/>
      <c r="Q2558" s="270"/>
      <c r="R2558" s="271"/>
      <c r="S2558" s="268"/>
      <c r="T2558" s="268"/>
      <c r="U2558" s="268"/>
      <c r="V2558" s="268"/>
      <c r="W2558" s="65" t="str">
        <f t="shared" si="355"/>
        <v/>
      </c>
      <c r="X2558" s="65" t="str">
        <f t="shared" si="356"/>
        <v/>
      </c>
      <c r="Y2558" s="65" t="str">
        <f t="shared" si="357"/>
        <v/>
      </c>
      <c r="Z2558" s="65" t="str">
        <f t="shared" si="358"/>
        <v/>
      </c>
      <c r="AA2558" s="65" t="str">
        <f t="shared" si="359"/>
        <v/>
      </c>
    </row>
    <row r="2559" spans="1:27" x14ac:dyDescent="0.25">
      <c r="A2559" s="40" t="str">
        <f>IF(G2559="","",1*ISERROR(VLOOKUP(G2559,G$1:G2558,1,FALSE)))</f>
        <v/>
      </c>
      <c r="B2559" s="40" t="str">
        <f>IF(A2559=0,0,IF(A2559="","",SUM(A$2:A2559)))</f>
        <v/>
      </c>
      <c r="C2559" s="41" t="str">
        <f>IF(H2559="","",1*ISERROR(VLOOKUP(H2559,H$1:H2558,1,FALSE)))</f>
        <v/>
      </c>
      <c r="D2559" s="40" t="str">
        <f>IF(C2559=0,0,IF(C2559="","",SUM(C$2:C2559)))</f>
        <v/>
      </c>
      <c r="E2559" s="41" t="str">
        <f>IF(H2559=0,0,IF(C2559="","",SUM(C$11:C2559)))</f>
        <v/>
      </c>
      <c r="F2559" s="41" t="str">
        <f>IF(H2559="","",COUNTIF(H$11:H2559,"="&amp;H2559))</f>
        <v/>
      </c>
      <c r="G2559" s="41" t="str">
        <f t="shared" si="351"/>
        <v/>
      </c>
      <c r="H2559" s="41" t="str">
        <f t="shared" si="352"/>
        <v/>
      </c>
      <c r="I2559" s="41" t="str">
        <f t="shared" si="353"/>
        <v/>
      </c>
      <c r="J2559" s="41" t="str">
        <f t="shared" si="354"/>
        <v/>
      </c>
      <c r="K2559" s="268"/>
      <c r="L2559" s="268"/>
      <c r="M2559" s="268"/>
      <c r="N2559" s="269"/>
      <c r="O2559" s="269"/>
      <c r="P2559" s="269"/>
      <c r="Q2559" s="270"/>
      <c r="R2559" s="271"/>
      <c r="S2559" s="268"/>
      <c r="T2559" s="268"/>
      <c r="U2559" s="268"/>
      <c r="V2559" s="268"/>
      <c r="W2559" s="65" t="str">
        <f t="shared" si="355"/>
        <v/>
      </c>
      <c r="X2559" s="65" t="str">
        <f t="shared" si="356"/>
        <v/>
      </c>
      <c r="Y2559" s="65" t="str">
        <f t="shared" si="357"/>
        <v/>
      </c>
      <c r="Z2559" s="65" t="str">
        <f t="shared" si="358"/>
        <v/>
      </c>
      <c r="AA2559" s="65" t="str">
        <f t="shared" si="359"/>
        <v/>
      </c>
    </row>
    <row r="2560" spans="1:27" x14ac:dyDescent="0.25">
      <c r="A2560" s="40" t="str">
        <f>IF(G2560="","",1*ISERROR(VLOOKUP(G2560,G$1:G2559,1,FALSE)))</f>
        <v/>
      </c>
      <c r="B2560" s="40" t="str">
        <f>IF(A2560=0,0,IF(A2560="","",SUM(A$2:A2560)))</f>
        <v/>
      </c>
      <c r="C2560" s="41" t="str">
        <f>IF(H2560="","",1*ISERROR(VLOOKUP(H2560,H$1:H2559,1,FALSE)))</f>
        <v/>
      </c>
      <c r="D2560" s="40" t="str">
        <f>IF(C2560=0,0,IF(C2560="","",SUM(C$2:C2560)))</f>
        <v/>
      </c>
      <c r="E2560" s="41" t="str">
        <f>IF(H2560=0,0,IF(C2560="","",SUM(C$11:C2560)))</f>
        <v/>
      </c>
      <c r="F2560" s="41" t="str">
        <f>IF(H2560="","",COUNTIF(H$11:H2560,"="&amp;H2560))</f>
        <v/>
      </c>
      <c r="G2560" s="41" t="str">
        <f t="shared" si="351"/>
        <v/>
      </c>
      <c r="H2560" s="41" t="str">
        <f t="shared" si="352"/>
        <v/>
      </c>
      <c r="I2560" s="41" t="str">
        <f t="shared" si="353"/>
        <v/>
      </c>
      <c r="J2560" s="41" t="str">
        <f t="shared" si="354"/>
        <v/>
      </c>
      <c r="K2560" s="268"/>
      <c r="L2560" s="268"/>
      <c r="M2560" s="268"/>
      <c r="N2560" s="269"/>
      <c r="O2560" s="269"/>
      <c r="P2560" s="269"/>
      <c r="Q2560" s="270"/>
      <c r="R2560" s="271"/>
      <c r="S2560" s="268"/>
      <c r="T2560" s="268"/>
      <c r="U2560" s="268"/>
      <c r="V2560" s="268"/>
      <c r="W2560" s="65" t="str">
        <f t="shared" si="355"/>
        <v/>
      </c>
      <c r="X2560" s="65" t="str">
        <f t="shared" si="356"/>
        <v/>
      </c>
      <c r="Y2560" s="65" t="str">
        <f t="shared" si="357"/>
        <v/>
      </c>
      <c r="Z2560" s="65" t="str">
        <f t="shared" si="358"/>
        <v/>
      </c>
      <c r="AA2560" s="65" t="str">
        <f t="shared" si="359"/>
        <v/>
      </c>
    </row>
    <row r="2561" spans="1:27" x14ac:dyDescent="0.25">
      <c r="A2561" s="40" t="str">
        <f>IF(G2561="","",1*ISERROR(VLOOKUP(G2561,G$1:G2560,1,FALSE)))</f>
        <v/>
      </c>
      <c r="B2561" s="40" t="str">
        <f>IF(A2561=0,0,IF(A2561="","",SUM(A$2:A2561)))</f>
        <v/>
      </c>
      <c r="C2561" s="41" t="str">
        <f>IF(H2561="","",1*ISERROR(VLOOKUP(H2561,H$1:H2560,1,FALSE)))</f>
        <v/>
      </c>
      <c r="D2561" s="40" t="str">
        <f>IF(C2561=0,0,IF(C2561="","",SUM(C$2:C2561)))</f>
        <v/>
      </c>
      <c r="E2561" s="41" t="str">
        <f>IF(H2561=0,0,IF(C2561="","",SUM(C$11:C2561)))</f>
        <v/>
      </c>
      <c r="F2561" s="41" t="str">
        <f>IF(H2561="","",COUNTIF(H$11:H2561,"="&amp;H2561))</f>
        <v/>
      </c>
      <c r="G2561" s="41" t="str">
        <f t="shared" si="351"/>
        <v/>
      </c>
      <c r="H2561" s="41" t="str">
        <f t="shared" si="352"/>
        <v/>
      </c>
      <c r="I2561" s="41" t="str">
        <f t="shared" si="353"/>
        <v/>
      </c>
      <c r="J2561" s="41" t="str">
        <f t="shared" si="354"/>
        <v/>
      </c>
      <c r="K2561" s="268"/>
      <c r="L2561" s="268"/>
      <c r="M2561" s="268"/>
      <c r="N2561" s="269"/>
      <c r="O2561" s="269"/>
      <c r="P2561" s="269"/>
      <c r="Q2561" s="270"/>
      <c r="R2561" s="271"/>
      <c r="S2561" s="268"/>
      <c r="T2561" s="268"/>
      <c r="U2561" s="268"/>
      <c r="V2561" s="268"/>
      <c r="W2561" s="65" t="str">
        <f t="shared" si="355"/>
        <v/>
      </c>
      <c r="X2561" s="65" t="str">
        <f t="shared" si="356"/>
        <v/>
      </c>
      <c r="Y2561" s="65" t="str">
        <f t="shared" si="357"/>
        <v/>
      </c>
      <c r="Z2561" s="65" t="str">
        <f t="shared" si="358"/>
        <v/>
      </c>
      <c r="AA2561" s="65" t="str">
        <f t="shared" si="359"/>
        <v/>
      </c>
    </row>
    <row r="2562" spans="1:27" x14ac:dyDescent="0.25">
      <c r="A2562" s="40" t="str">
        <f>IF(G2562="","",1*ISERROR(VLOOKUP(G2562,G$1:G2561,1,FALSE)))</f>
        <v/>
      </c>
      <c r="B2562" s="40" t="str">
        <f>IF(A2562=0,0,IF(A2562="","",SUM(A$2:A2562)))</f>
        <v/>
      </c>
      <c r="C2562" s="41" t="str">
        <f>IF(H2562="","",1*ISERROR(VLOOKUP(H2562,H$1:H2561,1,FALSE)))</f>
        <v/>
      </c>
      <c r="D2562" s="40" t="str">
        <f>IF(C2562=0,0,IF(C2562="","",SUM(C$2:C2562)))</f>
        <v/>
      </c>
      <c r="E2562" s="41" t="str">
        <f>IF(H2562=0,0,IF(C2562="","",SUM(C$11:C2562)))</f>
        <v/>
      </c>
      <c r="F2562" s="41" t="str">
        <f>IF(H2562="","",COUNTIF(H$11:H2562,"="&amp;H2562))</f>
        <v/>
      </c>
      <c r="G2562" s="41" t="str">
        <f t="shared" ref="G2562:G2625" si="360">IF(K2562="","",IF(M2562="","",CONCATENATE(K2562,"-",M2562)))</f>
        <v/>
      </c>
      <c r="H2562" s="41" t="str">
        <f t="shared" ref="H2562:H2625" si="361">IF(G2562="","",CONCATENATE(G2562,"-",N2562))</f>
        <v/>
      </c>
      <c r="I2562" s="41" t="str">
        <f t="shared" ref="I2562:I2625" si="362">IF(H2562="","",CONCATENATE(H2562,"-",F2562))</f>
        <v/>
      </c>
      <c r="J2562" s="41" t="str">
        <f t="shared" ref="J2562:J2625" si="363">IF(G2562="","",CONCATENATE(G2562,"-",O2562))</f>
        <v/>
      </c>
      <c r="K2562" s="268"/>
      <c r="L2562" s="268"/>
      <c r="M2562" s="268"/>
      <c r="N2562" s="269"/>
      <c r="O2562" s="269"/>
      <c r="P2562" s="269"/>
      <c r="Q2562" s="270"/>
      <c r="R2562" s="271"/>
      <c r="S2562" s="268"/>
      <c r="T2562" s="268"/>
      <c r="U2562" s="268"/>
      <c r="V2562" s="268"/>
      <c r="W2562" s="65" t="str">
        <f t="shared" ref="W2562:W2625" si="364">IF(S2562="","",IF(S2562="Yes",1,0))</f>
        <v/>
      </c>
      <c r="X2562" s="65" t="str">
        <f t="shared" ref="X2562:X2625" si="365">IF(T2562="","",IF(T2562="Yes",1,0))</f>
        <v/>
      </c>
      <c r="Y2562" s="65" t="str">
        <f t="shared" ref="Y2562:Y2625" si="366">IF(U2562="","",IF(U2562="Yes",1,0))</f>
        <v/>
      </c>
      <c r="Z2562" s="65" t="str">
        <f t="shared" ref="Z2562:Z2625" si="367">IF(V2562="","",IF(V2562="Yes",1,0))</f>
        <v/>
      </c>
      <c r="AA2562" s="65" t="str">
        <f t="shared" ref="AA2562:AA2625" si="368">IF(N2562="","",CONCATENATE(N2562,"-",O2562))</f>
        <v/>
      </c>
    </row>
    <row r="2563" spans="1:27" x14ac:dyDescent="0.25">
      <c r="A2563" s="40" t="str">
        <f>IF(G2563="","",1*ISERROR(VLOOKUP(G2563,G$1:G2562,1,FALSE)))</f>
        <v/>
      </c>
      <c r="B2563" s="40" t="str">
        <f>IF(A2563=0,0,IF(A2563="","",SUM(A$2:A2563)))</f>
        <v/>
      </c>
      <c r="C2563" s="41" t="str">
        <f>IF(H2563="","",1*ISERROR(VLOOKUP(H2563,H$1:H2562,1,FALSE)))</f>
        <v/>
      </c>
      <c r="D2563" s="40" t="str">
        <f>IF(C2563=0,0,IF(C2563="","",SUM(C$2:C2563)))</f>
        <v/>
      </c>
      <c r="E2563" s="41" t="str">
        <f>IF(H2563=0,0,IF(C2563="","",SUM(C$11:C2563)))</f>
        <v/>
      </c>
      <c r="F2563" s="41" t="str">
        <f>IF(H2563="","",COUNTIF(H$11:H2563,"="&amp;H2563))</f>
        <v/>
      </c>
      <c r="G2563" s="41" t="str">
        <f t="shared" si="360"/>
        <v/>
      </c>
      <c r="H2563" s="41" t="str">
        <f t="shared" si="361"/>
        <v/>
      </c>
      <c r="I2563" s="41" t="str">
        <f t="shared" si="362"/>
        <v/>
      </c>
      <c r="J2563" s="41" t="str">
        <f t="shared" si="363"/>
        <v/>
      </c>
      <c r="K2563" s="268"/>
      <c r="L2563" s="268"/>
      <c r="M2563" s="268"/>
      <c r="N2563" s="269"/>
      <c r="O2563" s="269"/>
      <c r="P2563" s="269"/>
      <c r="Q2563" s="270"/>
      <c r="R2563" s="271"/>
      <c r="S2563" s="268"/>
      <c r="T2563" s="268"/>
      <c r="U2563" s="268"/>
      <c r="V2563" s="268"/>
      <c r="W2563" s="65" t="str">
        <f t="shared" si="364"/>
        <v/>
      </c>
      <c r="X2563" s="65" t="str">
        <f t="shared" si="365"/>
        <v/>
      </c>
      <c r="Y2563" s="65" t="str">
        <f t="shared" si="366"/>
        <v/>
      </c>
      <c r="Z2563" s="65" t="str">
        <f t="shared" si="367"/>
        <v/>
      </c>
      <c r="AA2563" s="65" t="str">
        <f t="shared" si="368"/>
        <v/>
      </c>
    </row>
    <row r="2564" spans="1:27" x14ac:dyDescent="0.25">
      <c r="A2564" s="40" t="str">
        <f>IF(G2564="","",1*ISERROR(VLOOKUP(G2564,G$1:G2563,1,FALSE)))</f>
        <v/>
      </c>
      <c r="B2564" s="40" t="str">
        <f>IF(A2564=0,0,IF(A2564="","",SUM(A$2:A2564)))</f>
        <v/>
      </c>
      <c r="C2564" s="41" t="str">
        <f>IF(H2564="","",1*ISERROR(VLOOKUP(H2564,H$1:H2563,1,FALSE)))</f>
        <v/>
      </c>
      <c r="D2564" s="40" t="str">
        <f>IF(C2564=0,0,IF(C2564="","",SUM(C$2:C2564)))</f>
        <v/>
      </c>
      <c r="E2564" s="41" t="str">
        <f>IF(H2564=0,0,IF(C2564="","",SUM(C$11:C2564)))</f>
        <v/>
      </c>
      <c r="F2564" s="41" t="str">
        <f>IF(H2564="","",COUNTIF(H$11:H2564,"="&amp;H2564))</f>
        <v/>
      </c>
      <c r="G2564" s="41" t="str">
        <f t="shared" si="360"/>
        <v/>
      </c>
      <c r="H2564" s="41" t="str">
        <f t="shared" si="361"/>
        <v/>
      </c>
      <c r="I2564" s="41" t="str">
        <f t="shared" si="362"/>
        <v/>
      </c>
      <c r="J2564" s="41" t="str">
        <f t="shared" si="363"/>
        <v/>
      </c>
      <c r="K2564" s="268"/>
      <c r="L2564" s="268"/>
      <c r="M2564" s="268"/>
      <c r="N2564" s="269"/>
      <c r="O2564" s="269"/>
      <c r="P2564" s="269"/>
      <c r="Q2564" s="270"/>
      <c r="R2564" s="271"/>
      <c r="S2564" s="268"/>
      <c r="T2564" s="268"/>
      <c r="U2564" s="268"/>
      <c r="V2564" s="268"/>
      <c r="W2564" s="65" t="str">
        <f t="shared" si="364"/>
        <v/>
      </c>
      <c r="X2564" s="65" t="str">
        <f t="shared" si="365"/>
        <v/>
      </c>
      <c r="Y2564" s="65" t="str">
        <f t="shared" si="366"/>
        <v/>
      </c>
      <c r="Z2564" s="65" t="str">
        <f t="shared" si="367"/>
        <v/>
      </c>
      <c r="AA2564" s="65" t="str">
        <f t="shared" si="368"/>
        <v/>
      </c>
    </row>
    <row r="2565" spans="1:27" x14ac:dyDescent="0.25">
      <c r="A2565" s="40" t="str">
        <f>IF(G2565="","",1*ISERROR(VLOOKUP(G2565,G$1:G2564,1,FALSE)))</f>
        <v/>
      </c>
      <c r="B2565" s="40" t="str">
        <f>IF(A2565=0,0,IF(A2565="","",SUM(A$2:A2565)))</f>
        <v/>
      </c>
      <c r="C2565" s="41" t="str">
        <f>IF(H2565="","",1*ISERROR(VLOOKUP(H2565,H$1:H2564,1,FALSE)))</f>
        <v/>
      </c>
      <c r="D2565" s="40" t="str">
        <f>IF(C2565=0,0,IF(C2565="","",SUM(C$2:C2565)))</f>
        <v/>
      </c>
      <c r="E2565" s="41" t="str">
        <f>IF(H2565=0,0,IF(C2565="","",SUM(C$11:C2565)))</f>
        <v/>
      </c>
      <c r="F2565" s="41" t="str">
        <f>IF(H2565="","",COUNTIF(H$11:H2565,"="&amp;H2565))</f>
        <v/>
      </c>
      <c r="G2565" s="41" t="str">
        <f t="shared" si="360"/>
        <v/>
      </c>
      <c r="H2565" s="41" t="str">
        <f t="shared" si="361"/>
        <v/>
      </c>
      <c r="I2565" s="41" t="str">
        <f t="shared" si="362"/>
        <v/>
      </c>
      <c r="J2565" s="41" t="str">
        <f t="shared" si="363"/>
        <v/>
      </c>
      <c r="K2565" s="268"/>
      <c r="L2565" s="268"/>
      <c r="M2565" s="268"/>
      <c r="N2565" s="269"/>
      <c r="O2565" s="269"/>
      <c r="P2565" s="269"/>
      <c r="Q2565" s="270"/>
      <c r="R2565" s="271"/>
      <c r="S2565" s="268"/>
      <c r="T2565" s="268"/>
      <c r="U2565" s="268"/>
      <c r="V2565" s="268"/>
      <c r="W2565" s="65" t="str">
        <f t="shared" si="364"/>
        <v/>
      </c>
      <c r="X2565" s="65" t="str">
        <f t="shared" si="365"/>
        <v/>
      </c>
      <c r="Y2565" s="65" t="str">
        <f t="shared" si="366"/>
        <v/>
      </c>
      <c r="Z2565" s="65" t="str">
        <f t="shared" si="367"/>
        <v/>
      </c>
      <c r="AA2565" s="65" t="str">
        <f t="shared" si="368"/>
        <v/>
      </c>
    </row>
    <row r="2566" spans="1:27" x14ac:dyDescent="0.25">
      <c r="A2566" s="40" t="str">
        <f>IF(G2566="","",1*ISERROR(VLOOKUP(G2566,G$1:G2565,1,FALSE)))</f>
        <v/>
      </c>
      <c r="B2566" s="40" t="str">
        <f>IF(A2566=0,0,IF(A2566="","",SUM(A$2:A2566)))</f>
        <v/>
      </c>
      <c r="C2566" s="41" t="str">
        <f>IF(H2566="","",1*ISERROR(VLOOKUP(H2566,H$1:H2565,1,FALSE)))</f>
        <v/>
      </c>
      <c r="D2566" s="40" t="str">
        <f>IF(C2566=0,0,IF(C2566="","",SUM(C$2:C2566)))</f>
        <v/>
      </c>
      <c r="E2566" s="41" t="str">
        <f>IF(H2566=0,0,IF(C2566="","",SUM(C$11:C2566)))</f>
        <v/>
      </c>
      <c r="F2566" s="41" t="str">
        <f>IF(H2566="","",COUNTIF(H$11:H2566,"="&amp;H2566))</f>
        <v/>
      </c>
      <c r="G2566" s="41" t="str">
        <f t="shared" si="360"/>
        <v/>
      </c>
      <c r="H2566" s="41" t="str">
        <f t="shared" si="361"/>
        <v/>
      </c>
      <c r="I2566" s="41" t="str">
        <f t="shared" si="362"/>
        <v/>
      </c>
      <c r="J2566" s="41" t="str">
        <f t="shared" si="363"/>
        <v/>
      </c>
      <c r="K2566" s="268"/>
      <c r="L2566" s="268"/>
      <c r="M2566" s="268"/>
      <c r="N2566" s="269"/>
      <c r="O2566" s="269"/>
      <c r="P2566" s="269"/>
      <c r="Q2566" s="270"/>
      <c r="R2566" s="271"/>
      <c r="S2566" s="268"/>
      <c r="T2566" s="268"/>
      <c r="U2566" s="268"/>
      <c r="V2566" s="268"/>
      <c r="W2566" s="65" t="str">
        <f t="shared" si="364"/>
        <v/>
      </c>
      <c r="X2566" s="65" t="str">
        <f t="shared" si="365"/>
        <v/>
      </c>
      <c r="Y2566" s="65" t="str">
        <f t="shared" si="366"/>
        <v/>
      </c>
      <c r="Z2566" s="65" t="str">
        <f t="shared" si="367"/>
        <v/>
      </c>
      <c r="AA2566" s="65" t="str">
        <f t="shared" si="368"/>
        <v/>
      </c>
    </row>
    <row r="2567" spans="1:27" x14ac:dyDescent="0.25">
      <c r="A2567" s="40" t="str">
        <f>IF(G2567="","",1*ISERROR(VLOOKUP(G2567,G$1:G2566,1,FALSE)))</f>
        <v/>
      </c>
      <c r="B2567" s="40" t="str">
        <f>IF(A2567=0,0,IF(A2567="","",SUM(A$2:A2567)))</f>
        <v/>
      </c>
      <c r="C2567" s="41" t="str">
        <f>IF(H2567="","",1*ISERROR(VLOOKUP(H2567,H$1:H2566,1,FALSE)))</f>
        <v/>
      </c>
      <c r="D2567" s="40" t="str">
        <f>IF(C2567=0,0,IF(C2567="","",SUM(C$2:C2567)))</f>
        <v/>
      </c>
      <c r="E2567" s="41" t="str">
        <f>IF(H2567=0,0,IF(C2567="","",SUM(C$11:C2567)))</f>
        <v/>
      </c>
      <c r="F2567" s="41" t="str">
        <f>IF(H2567="","",COUNTIF(H$11:H2567,"="&amp;H2567))</f>
        <v/>
      </c>
      <c r="G2567" s="41" t="str">
        <f t="shared" si="360"/>
        <v/>
      </c>
      <c r="H2567" s="41" t="str">
        <f t="shared" si="361"/>
        <v/>
      </c>
      <c r="I2567" s="41" t="str">
        <f t="shared" si="362"/>
        <v/>
      </c>
      <c r="J2567" s="41" t="str">
        <f t="shared" si="363"/>
        <v/>
      </c>
      <c r="K2567" s="268"/>
      <c r="L2567" s="268"/>
      <c r="M2567" s="268"/>
      <c r="N2567" s="269"/>
      <c r="O2567" s="269"/>
      <c r="P2567" s="269"/>
      <c r="Q2567" s="270"/>
      <c r="R2567" s="271"/>
      <c r="S2567" s="268"/>
      <c r="T2567" s="268"/>
      <c r="U2567" s="268"/>
      <c r="V2567" s="268"/>
      <c r="W2567" s="65" t="str">
        <f t="shared" si="364"/>
        <v/>
      </c>
      <c r="X2567" s="65" t="str">
        <f t="shared" si="365"/>
        <v/>
      </c>
      <c r="Y2567" s="65" t="str">
        <f t="shared" si="366"/>
        <v/>
      </c>
      <c r="Z2567" s="65" t="str">
        <f t="shared" si="367"/>
        <v/>
      </c>
      <c r="AA2567" s="65" t="str">
        <f t="shared" si="368"/>
        <v/>
      </c>
    </row>
    <row r="2568" spans="1:27" x14ac:dyDescent="0.25">
      <c r="A2568" s="40" t="str">
        <f>IF(G2568="","",1*ISERROR(VLOOKUP(G2568,G$1:G2567,1,FALSE)))</f>
        <v/>
      </c>
      <c r="B2568" s="40" t="str">
        <f>IF(A2568=0,0,IF(A2568="","",SUM(A$2:A2568)))</f>
        <v/>
      </c>
      <c r="C2568" s="41" t="str">
        <f>IF(H2568="","",1*ISERROR(VLOOKUP(H2568,H$1:H2567,1,FALSE)))</f>
        <v/>
      </c>
      <c r="D2568" s="40" t="str">
        <f>IF(C2568=0,0,IF(C2568="","",SUM(C$2:C2568)))</f>
        <v/>
      </c>
      <c r="E2568" s="41" t="str">
        <f>IF(H2568=0,0,IF(C2568="","",SUM(C$11:C2568)))</f>
        <v/>
      </c>
      <c r="F2568" s="41" t="str">
        <f>IF(H2568="","",COUNTIF(H$11:H2568,"="&amp;H2568))</f>
        <v/>
      </c>
      <c r="G2568" s="41" t="str">
        <f t="shared" si="360"/>
        <v/>
      </c>
      <c r="H2568" s="41" t="str">
        <f t="shared" si="361"/>
        <v/>
      </c>
      <c r="I2568" s="41" t="str">
        <f t="shared" si="362"/>
        <v/>
      </c>
      <c r="J2568" s="41" t="str">
        <f t="shared" si="363"/>
        <v/>
      </c>
      <c r="K2568" s="268"/>
      <c r="L2568" s="268"/>
      <c r="M2568" s="268"/>
      <c r="N2568" s="269"/>
      <c r="O2568" s="269"/>
      <c r="P2568" s="269"/>
      <c r="Q2568" s="270"/>
      <c r="R2568" s="271"/>
      <c r="S2568" s="268"/>
      <c r="T2568" s="268"/>
      <c r="U2568" s="268"/>
      <c r="V2568" s="268"/>
      <c r="W2568" s="65" t="str">
        <f t="shared" si="364"/>
        <v/>
      </c>
      <c r="X2568" s="65" t="str">
        <f t="shared" si="365"/>
        <v/>
      </c>
      <c r="Y2568" s="65" t="str">
        <f t="shared" si="366"/>
        <v/>
      </c>
      <c r="Z2568" s="65" t="str">
        <f t="shared" si="367"/>
        <v/>
      </c>
      <c r="AA2568" s="65" t="str">
        <f t="shared" si="368"/>
        <v/>
      </c>
    </row>
    <row r="2569" spans="1:27" x14ac:dyDescent="0.25">
      <c r="A2569" s="40" t="str">
        <f>IF(G2569="","",1*ISERROR(VLOOKUP(G2569,G$1:G2568,1,FALSE)))</f>
        <v/>
      </c>
      <c r="B2569" s="40" t="str">
        <f>IF(A2569=0,0,IF(A2569="","",SUM(A$2:A2569)))</f>
        <v/>
      </c>
      <c r="C2569" s="41" t="str">
        <f>IF(H2569="","",1*ISERROR(VLOOKUP(H2569,H$1:H2568,1,FALSE)))</f>
        <v/>
      </c>
      <c r="D2569" s="40" t="str">
        <f>IF(C2569=0,0,IF(C2569="","",SUM(C$2:C2569)))</f>
        <v/>
      </c>
      <c r="E2569" s="41" t="str">
        <f>IF(H2569=0,0,IF(C2569="","",SUM(C$11:C2569)))</f>
        <v/>
      </c>
      <c r="F2569" s="41" t="str">
        <f>IF(H2569="","",COUNTIF(H$11:H2569,"="&amp;H2569))</f>
        <v/>
      </c>
      <c r="G2569" s="41" t="str">
        <f t="shared" si="360"/>
        <v/>
      </c>
      <c r="H2569" s="41" t="str">
        <f t="shared" si="361"/>
        <v/>
      </c>
      <c r="I2569" s="41" t="str">
        <f t="shared" si="362"/>
        <v/>
      </c>
      <c r="J2569" s="41" t="str">
        <f t="shared" si="363"/>
        <v/>
      </c>
      <c r="K2569" s="268"/>
      <c r="L2569" s="268"/>
      <c r="M2569" s="268"/>
      <c r="N2569" s="269"/>
      <c r="O2569" s="269"/>
      <c r="P2569" s="269"/>
      <c r="Q2569" s="270"/>
      <c r="R2569" s="271"/>
      <c r="S2569" s="268"/>
      <c r="T2569" s="268"/>
      <c r="U2569" s="268"/>
      <c r="V2569" s="268"/>
      <c r="W2569" s="65" t="str">
        <f t="shared" si="364"/>
        <v/>
      </c>
      <c r="X2569" s="65" t="str">
        <f t="shared" si="365"/>
        <v/>
      </c>
      <c r="Y2569" s="65" t="str">
        <f t="shared" si="366"/>
        <v/>
      </c>
      <c r="Z2569" s="65" t="str">
        <f t="shared" si="367"/>
        <v/>
      </c>
      <c r="AA2569" s="65" t="str">
        <f t="shared" si="368"/>
        <v/>
      </c>
    </row>
    <row r="2570" spans="1:27" x14ac:dyDescent="0.25">
      <c r="A2570" s="40" t="str">
        <f>IF(G2570="","",1*ISERROR(VLOOKUP(G2570,G$1:G2569,1,FALSE)))</f>
        <v/>
      </c>
      <c r="B2570" s="40" t="str">
        <f>IF(A2570=0,0,IF(A2570="","",SUM(A$2:A2570)))</f>
        <v/>
      </c>
      <c r="C2570" s="41" t="str">
        <f>IF(H2570="","",1*ISERROR(VLOOKUP(H2570,H$1:H2569,1,FALSE)))</f>
        <v/>
      </c>
      <c r="D2570" s="40" t="str">
        <f>IF(C2570=0,0,IF(C2570="","",SUM(C$2:C2570)))</f>
        <v/>
      </c>
      <c r="E2570" s="41" t="str">
        <f>IF(H2570=0,0,IF(C2570="","",SUM(C$11:C2570)))</f>
        <v/>
      </c>
      <c r="F2570" s="41" t="str">
        <f>IF(H2570="","",COUNTIF(H$11:H2570,"="&amp;H2570))</f>
        <v/>
      </c>
      <c r="G2570" s="41" t="str">
        <f t="shared" si="360"/>
        <v/>
      </c>
      <c r="H2570" s="41" t="str">
        <f t="shared" si="361"/>
        <v/>
      </c>
      <c r="I2570" s="41" t="str">
        <f t="shared" si="362"/>
        <v/>
      </c>
      <c r="J2570" s="41" t="str">
        <f t="shared" si="363"/>
        <v/>
      </c>
      <c r="K2570" s="268"/>
      <c r="L2570" s="268"/>
      <c r="M2570" s="268"/>
      <c r="N2570" s="269"/>
      <c r="O2570" s="269"/>
      <c r="P2570" s="269"/>
      <c r="Q2570" s="270"/>
      <c r="R2570" s="271"/>
      <c r="S2570" s="268"/>
      <c r="T2570" s="268"/>
      <c r="U2570" s="268"/>
      <c r="V2570" s="268"/>
      <c r="W2570" s="65" t="str">
        <f t="shared" si="364"/>
        <v/>
      </c>
      <c r="X2570" s="65" t="str">
        <f t="shared" si="365"/>
        <v/>
      </c>
      <c r="Y2570" s="65" t="str">
        <f t="shared" si="366"/>
        <v/>
      </c>
      <c r="Z2570" s="65" t="str">
        <f t="shared" si="367"/>
        <v/>
      </c>
      <c r="AA2570" s="65" t="str">
        <f t="shared" si="368"/>
        <v/>
      </c>
    </row>
    <row r="2571" spans="1:27" x14ac:dyDescent="0.25">
      <c r="A2571" s="40" t="str">
        <f>IF(G2571="","",1*ISERROR(VLOOKUP(G2571,G$1:G2570,1,FALSE)))</f>
        <v/>
      </c>
      <c r="B2571" s="40" t="str">
        <f>IF(A2571=0,0,IF(A2571="","",SUM(A$2:A2571)))</f>
        <v/>
      </c>
      <c r="C2571" s="41" t="str">
        <f>IF(H2571="","",1*ISERROR(VLOOKUP(H2571,H$1:H2570,1,FALSE)))</f>
        <v/>
      </c>
      <c r="D2571" s="40" t="str">
        <f>IF(C2571=0,0,IF(C2571="","",SUM(C$2:C2571)))</f>
        <v/>
      </c>
      <c r="E2571" s="41" t="str">
        <f>IF(H2571=0,0,IF(C2571="","",SUM(C$11:C2571)))</f>
        <v/>
      </c>
      <c r="F2571" s="41" t="str">
        <f>IF(H2571="","",COUNTIF(H$11:H2571,"="&amp;H2571))</f>
        <v/>
      </c>
      <c r="G2571" s="41" t="str">
        <f t="shared" si="360"/>
        <v/>
      </c>
      <c r="H2571" s="41" t="str">
        <f t="shared" si="361"/>
        <v/>
      </c>
      <c r="I2571" s="41" t="str">
        <f t="shared" si="362"/>
        <v/>
      </c>
      <c r="J2571" s="41" t="str">
        <f t="shared" si="363"/>
        <v/>
      </c>
      <c r="K2571" s="268"/>
      <c r="L2571" s="268"/>
      <c r="M2571" s="268"/>
      <c r="N2571" s="269"/>
      <c r="O2571" s="269"/>
      <c r="P2571" s="269"/>
      <c r="Q2571" s="270"/>
      <c r="R2571" s="271"/>
      <c r="S2571" s="268"/>
      <c r="T2571" s="268"/>
      <c r="U2571" s="268"/>
      <c r="V2571" s="268"/>
      <c r="W2571" s="65" t="str">
        <f t="shared" si="364"/>
        <v/>
      </c>
      <c r="X2571" s="65" t="str">
        <f t="shared" si="365"/>
        <v/>
      </c>
      <c r="Y2571" s="65" t="str">
        <f t="shared" si="366"/>
        <v/>
      </c>
      <c r="Z2571" s="65" t="str">
        <f t="shared" si="367"/>
        <v/>
      </c>
      <c r="AA2571" s="65" t="str">
        <f t="shared" si="368"/>
        <v/>
      </c>
    </row>
    <row r="2572" spans="1:27" x14ac:dyDescent="0.25">
      <c r="A2572" s="40" t="str">
        <f>IF(G2572="","",1*ISERROR(VLOOKUP(G2572,G$1:G2571,1,FALSE)))</f>
        <v/>
      </c>
      <c r="B2572" s="40" t="str">
        <f>IF(A2572=0,0,IF(A2572="","",SUM(A$2:A2572)))</f>
        <v/>
      </c>
      <c r="C2572" s="41" t="str">
        <f>IF(H2572="","",1*ISERROR(VLOOKUP(H2572,H$1:H2571,1,FALSE)))</f>
        <v/>
      </c>
      <c r="D2572" s="40" t="str">
        <f>IF(C2572=0,0,IF(C2572="","",SUM(C$2:C2572)))</f>
        <v/>
      </c>
      <c r="E2572" s="41" t="str">
        <f>IF(H2572=0,0,IF(C2572="","",SUM(C$11:C2572)))</f>
        <v/>
      </c>
      <c r="F2572" s="41" t="str">
        <f>IF(H2572="","",COUNTIF(H$11:H2572,"="&amp;H2572))</f>
        <v/>
      </c>
      <c r="G2572" s="41" t="str">
        <f t="shared" si="360"/>
        <v/>
      </c>
      <c r="H2572" s="41" t="str">
        <f t="shared" si="361"/>
        <v/>
      </c>
      <c r="I2572" s="41" t="str">
        <f t="shared" si="362"/>
        <v/>
      </c>
      <c r="J2572" s="41" t="str">
        <f t="shared" si="363"/>
        <v/>
      </c>
      <c r="K2572" s="268"/>
      <c r="L2572" s="268"/>
      <c r="M2572" s="268"/>
      <c r="N2572" s="269"/>
      <c r="O2572" s="269"/>
      <c r="P2572" s="269"/>
      <c r="Q2572" s="270"/>
      <c r="R2572" s="271"/>
      <c r="S2572" s="268"/>
      <c r="T2572" s="268"/>
      <c r="U2572" s="268"/>
      <c r="V2572" s="268"/>
      <c r="W2572" s="65" t="str">
        <f t="shared" si="364"/>
        <v/>
      </c>
      <c r="X2572" s="65" t="str">
        <f t="shared" si="365"/>
        <v/>
      </c>
      <c r="Y2572" s="65" t="str">
        <f t="shared" si="366"/>
        <v/>
      </c>
      <c r="Z2572" s="65" t="str">
        <f t="shared" si="367"/>
        <v/>
      </c>
      <c r="AA2572" s="65" t="str">
        <f t="shared" si="368"/>
        <v/>
      </c>
    </row>
    <row r="2573" spans="1:27" x14ac:dyDescent="0.25">
      <c r="A2573" s="40" t="str">
        <f>IF(G2573="","",1*ISERROR(VLOOKUP(G2573,G$1:G2572,1,FALSE)))</f>
        <v/>
      </c>
      <c r="B2573" s="40" t="str">
        <f>IF(A2573=0,0,IF(A2573="","",SUM(A$2:A2573)))</f>
        <v/>
      </c>
      <c r="C2573" s="41" t="str">
        <f>IF(H2573="","",1*ISERROR(VLOOKUP(H2573,H$1:H2572,1,FALSE)))</f>
        <v/>
      </c>
      <c r="D2573" s="40" t="str">
        <f>IF(C2573=0,0,IF(C2573="","",SUM(C$2:C2573)))</f>
        <v/>
      </c>
      <c r="E2573" s="41" t="str">
        <f>IF(H2573=0,0,IF(C2573="","",SUM(C$11:C2573)))</f>
        <v/>
      </c>
      <c r="F2573" s="41" t="str">
        <f>IF(H2573="","",COUNTIF(H$11:H2573,"="&amp;H2573))</f>
        <v/>
      </c>
      <c r="G2573" s="41" t="str">
        <f t="shared" si="360"/>
        <v/>
      </c>
      <c r="H2573" s="41" t="str">
        <f t="shared" si="361"/>
        <v/>
      </c>
      <c r="I2573" s="41" t="str">
        <f t="shared" si="362"/>
        <v/>
      </c>
      <c r="J2573" s="41" t="str">
        <f t="shared" si="363"/>
        <v/>
      </c>
      <c r="K2573" s="268"/>
      <c r="L2573" s="268"/>
      <c r="M2573" s="268"/>
      <c r="N2573" s="269"/>
      <c r="O2573" s="269"/>
      <c r="P2573" s="269"/>
      <c r="Q2573" s="270"/>
      <c r="R2573" s="271"/>
      <c r="S2573" s="268"/>
      <c r="T2573" s="268"/>
      <c r="U2573" s="268"/>
      <c r="V2573" s="268"/>
      <c r="W2573" s="65" t="str">
        <f t="shared" si="364"/>
        <v/>
      </c>
      <c r="X2573" s="65" t="str">
        <f t="shared" si="365"/>
        <v/>
      </c>
      <c r="Y2573" s="65" t="str">
        <f t="shared" si="366"/>
        <v/>
      </c>
      <c r="Z2573" s="65" t="str">
        <f t="shared" si="367"/>
        <v/>
      </c>
      <c r="AA2573" s="65" t="str">
        <f t="shared" si="368"/>
        <v/>
      </c>
    </row>
    <row r="2574" spans="1:27" x14ac:dyDescent="0.25">
      <c r="A2574" s="40" t="str">
        <f>IF(G2574="","",1*ISERROR(VLOOKUP(G2574,G$1:G2573,1,FALSE)))</f>
        <v/>
      </c>
      <c r="B2574" s="40" t="str">
        <f>IF(A2574=0,0,IF(A2574="","",SUM(A$2:A2574)))</f>
        <v/>
      </c>
      <c r="C2574" s="41" t="str">
        <f>IF(H2574="","",1*ISERROR(VLOOKUP(H2574,H$1:H2573,1,FALSE)))</f>
        <v/>
      </c>
      <c r="D2574" s="40" t="str">
        <f>IF(C2574=0,0,IF(C2574="","",SUM(C$2:C2574)))</f>
        <v/>
      </c>
      <c r="E2574" s="41" t="str">
        <f>IF(H2574=0,0,IF(C2574="","",SUM(C$11:C2574)))</f>
        <v/>
      </c>
      <c r="F2574" s="41" t="str">
        <f>IF(H2574="","",COUNTIF(H$11:H2574,"="&amp;H2574))</f>
        <v/>
      </c>
      <c r="G2574" s="41" t="str">
        <f t="shared" si="360"/>
        <v/>
      </c>
      <c r="H2574" s="41" t="str">
        <f t="shared" si="361"/>
        <v/>
      </c>
      <c r="I2574" s="41" t="str">
        <f t="shared" si="362"/>
        <v/>
      </c>
      <c r="J2574" s="41" t="str">
        <f t="shared" si="363"/>
        <v/>
      </c>
      <c r="K2574" s="268"/>
      <c r="L2574" s="268"/>
      <c r="M2574" s="268"/>
      <c r="N2574" s="269"/>
      <c r="O2574" s="269"/>
      <c r="P2574" s="269"/>
      <c r="Q2574" s="270"/>
      <c r="R2574" s="271"/>
      <c r="S2574" s="268"/>
      <c r="T2574" s="268"/>
      <c r="U2574" s="268"/>
      <c r="V2574" s="268"/>
      <c r="W2574" s="65" t="str">
        <f t="shared" si="364"/>
        <v/>
      </c>
      <c r="X2574" s="65" t="str">
        <f t="shared" si="365"/>
        <v/>
      </c>
      <c r="Y2574" s="65" t="str">
        <f t="shared" si="366"/>
        <v/>
      </c>
      <c r="Z2574" s="65" t="str">
        <f t="shared" si="367"/>
        <v/>
      </c>
      <c r="AA2574" s="65" t="str">
        <f t="shared" si="368"/>
        <v/>
      </c>
    </row>
    <row r="2575" spans="1:27" x14ac:dyDescent="0.25">
      <c r="A2575" s="40" t="str">
        <f>IF(G2575="","",1*ISERROR(VLOOKUP(G2575,G$1:G2574,1,FALSE)))</f>
        <v/>
      </c>
      <c r="B2575" s="40" t="str">
        <f>IF(A2575=0,0,IF(A2575="","",SUM(A$2:A2575)))</f>
        <v/>
      </c>
      <c r="C2575" s="41" t="str">
        <f>IF(H2575="","",1*ISERROR(VLOOKUP(H2575,H$1:H2574,1,FALSE)))</f>
        <v/>
      </c>
      <c r="D2575" s="40" t="str">
        <f>IF(C2575=0,0,IF(C2575="","",SUM(C$2:C2575)))</f>
        <v/>
      </c>
      <c r="E2575" s="41" t="str">
        <f>IF(H2575=0,0,IF(C2575="","",SUM(C$11:C2575)))</f>
        <v/>
      </c>
      <c r="F2575" s="41" t="str">
        <f>IF(H2575="","",COUNTIF(H$11:H2575,"="&amp;H2575))</f>
        <v/>
      </c>
      <c r="G2575" s="41" t="str">
        <f t="shared" si="360"/>
        <v/>
      </c>
      <c r="H2575" s="41" t="str">
        <f t="shared" si="361"/>
        <v/>
      </c>
      <c r="I2575" s="41" t="str">
        <f t="shared" si="362"/>
        <v/>
      </c>
      <c r="J2575" s="41" t="str">
        <f t="shared" si="363"/>
        <v/>
      </c>
      <c r="K2575" s="268"/>
      <c r="L2575" s="268"/>
      <c r="M2575" s="268"/>
      <c r="N2575" s="269"/>
      <c r="O2575" s="269"/>
      <c r="P2575" s="269"/>
      <c r="Q2575" s="270"/>
      <c r="R2575" s="271"/>
      <c r="S2575" s="268"/>
      <c r="T2575" s="268"/>
      <c r="U2575" s="268"/>
      <c r="V2575" s="268"/>
      <c r="W2575" s="65" t="str">
        <f t="shared" si="364"/>
        <v/>
      </c>
      <c r="X2575" s="65" t="str">
        <f t="shared" si="365"/>
        <v/>
      </c>
      <c r="Y2575" s="65" t="str">
        <f t="shared" si="366"/>
        <v/>
      </c>
      <c r="Z2575" s="65" t="str">
        <f t="shared" si="367"/>
        <v/>
      </c>
      <c r="AA2575" s="65" t="str">
        <f t="shared" si="368"/>
        <v/>
      </c>
    </row>
    <row r="2576" spans="1:27" x14ac:dyDescent="0.25">
      <c r="A2576" s="40" t="str">
        <f>IF(G2576="","",1*ISERROR(VLOOKUP(G2576,G$1:G2575,1,FALSE)))</f>
        <v/>
      </c>
      <c r="B2576" s="40" t="str">
        <f>IF(A2576=0,0,IF(A2576="","",SUM(A$2:A2576)))</f>
        <v/>
      </c>
      <c r="C2576" s="41" t="str">
        <f>IF(H2576="","",1*ISERROR(VLOOKUP(H2576,H$1:H2575,1,FALSE)))</f>
        <v/>
      </c>
      <c r="D2576" s="40" t="str">
        <f>IF(C2576=0,0,IF(C2576="","",SUM(C$2:C2576)))</f>
        <v/>
      </c>
      <c r="E2576" s="41" t="str">
        <f>IF(H2576=0,0,IF(C2576="","",SUM(C$11:C2576)))</f>
        <v/>
      </c>
      <c r="F2576" s="41" t="str">
        <f>IF(H2576="","",COUNTIF(H$11:H2576,"="&amp;H2576))</f>
        <v/>
      </c>
      <c r="G2576" s="41" t="str">
        <f t="shared" si="360"/>
        <v/>
      </c>
      <c r="H2576" s="41" t="str">
        <f t="shared" si="361"/>
        <v/>
      </c>
      <c r="I2576" s="41" t="str">
        <f t="shared" si="362"/>
        <v/>
      </c>
      <c r="J2576" s="41" t="str">
        <f t="shared" si="363"/>
        <v/>
      </c>
      <c r="K2576" s="268"/>
      <c r="L2576" s="268"/>
      <c r="M2576" s="268"/>
      <c r="N2576" s="269"/>
      <c r="O2576" s="269"/>
      <c r="P2576" s="269"/>
      <c r="Q2576" s="270"/>
      <c r="R2576" s="271"/>
      <c r="S2576" s="268"/>
      <c r="T2576" s="268"/>
      <c r="U2576" s="268"/>
      <c r="V2576" s="268"/>
      <c r="W2576" s="65" t="str">
        <f t="shared" si="364"/>
        <v/>
      </c>
      <c r="X2576" s="65" t="str">
        <f t="shared" si="365"/>
        <v/>
      </c>
      <c r="Y2576" s="65" t="str">
        <f t="shared" si="366"/>
        <v/>
      </c>
      <c r="Z2576" s="65" t="str">
        <f t="shared" si="367"/>
        <v/>
      </c>
      <c r="AA2576" s="65" t="str">
        <f t="shared" si="368"/>
        <v/>
      </c>
    </row>
    <row r="2577" spans="1:27" x14ac:dyDescent="0.25">
      <c r="A2577" s="40" t="str">
        <f>IF(G2577="","",1*ISERROR(VLOOKUP(G2577,G$1:G2576,1,FALSE)))</f>
        <v/>
      </c>
      <c r="B2577" s="40" t="str">
        <f>IF(A2577=0,0,IF(A2577="","",SUM(A$2:A2577)))</f>
        <v/>
      </c>
      <c r="C2577" s="41" t="str">
        <f>IF(H2577="","",1*ISERROR(VLOOKUP(H2577,H$1:H2576,1,FALSE)))</f>
        <v/>
      </c>
      <c r="D2577" s="40" t="str">
        <f>IF(C2577=0,0,IF(C2577="","",SUM(C$2:C2577)))</f>
        <v/>
      </c>
      <c r="E2577" s="41" t="str">
        <f>IF(H2577=0,0,IF(C2577="","",SUM(C$11:C2577)))</f>
        <v/>
      </c>
      <c r="F2577" s="41" t="str">
        <f>IF(H2577="","",COUNTIF(H$11:H2577,"="&amp;H2577))</f>
        <v/>
      </c>
      <c r="G2577" s="41" t="str">
        <f t="shared" si="360"/>
        <v/>
      </c>
      <c r="H2577" s="41" t="str">
        <f t="shared" si="361"/>
        <v/>
      </c>
      <c r="I2577" s="41" t="str">
        <f t="shared" si="362"/>
        <v/>
      </c>
      <c r="J2577" s="41" t="str">
        <f t="shared" si="363"/>
        <v/>
      </c>
      <c r="K2577" s="268"/>
      <c r="L2577" s="268"/>
      <c r="M2577" s="268"/>
      <c r="N2577" s="269"/>
      <c r="O2577" s="269"/>
      <c r="P2577" s="269"/>
      <c r="Q2577" s="270"/>
      <c r="R2577" s="271"/>
      <c r="S2577" s="268"/>
      <c r="T2577" s="268"/>
      <c r="U2577" s="268"/>
      <c r="V2577" s="268"/>
      <c r="W2577" s="65" t="str">
        <f t="shared" si="364"/>
        <v/>
      </c>
      <c r="X2577" s="65" t="str">
        <f t="shared" si="365"/>
        <v/>
      </c>
      <c r="Y2577" s="65" t="str">
        <f t="shared" si="366"/>
        <v/>
      </c>
      <c r="Z2577" s="65" t="str">
        <f t="shared" si="367"/>
        <v/>
      </c>
      <c r="AA2577" s="65" t="str">
        <f t="shared" si="368"/>
        <v/>
      </c>
    </row>
    <row r="2578" spans="1:27" x14ac:dyDescent="0.25">
      <c r="A2578" s="40" t="str">
        <f>IF(G2578="","",1*ISERROR(VLOOKUP(G2578,G$1:G2577,1,FALSE)))</f>
        <v/>
      </c>
      <c r="B2578" s="40" t="str">
        <f>IF(A2578=0,0,IF(A2578="","",SUM(A$2:A2578)))</f>
        <v/>
      </c>
      <c r="C2578" s="41" t="str">
        <f>IF(H2578="","",1*ISERROR(VLOOKUP(H2578,H$1:H2577,1,FALSE)))</f>
        <v/>
      </c>
      <c r="D2578" s="40" t="str">
        <f>IF(C2578=0,0,IF(C2578="","",SUM(C$2:C2578)))</f>
        <v/>
      </c>
      <c r="E2578" s="41" t="str">
        <f>IF(H2578=0,0,IF(C2578="","",SUM(C$11:C2578)))</f>
        <v/>
      </c>
      <c r="F2578" s="41" t="str">
        <f>IF(H2578="","",COUNTIF(H$11:H2578,"="&amp;H2578))</f>
        <v/>
      </c>
      <c r="G2578" s="41" t="str">
        <f t="shared" si="360"/>
        <v/>
      </c>
      <c r="H2578" s="41" t="str">
        <f t="shared" si="361"/>
        <v/>
      </c>
      <c r="I2578" s="41" t="str">
        <f t="shared" si="362"/>
        <v/>
      </c>
      <c r="J2578" s="41" t="str">
        <f t="shared" si="363"/>
        <v/>
      </c>
      <c r="K2578" s="268"/>
      <c r="L2578" s="268"/>
      <c r="M2578" s="268"/>
      <c r="N2578" s="269"/>
      <c r="O2578" s="269"/>
      <c r="P2578" s="269"/>
      <c r="Q2578" s="270"/>
      <c r="R2578" s="271"/>
      <c r="S2578" s="268"/>
      <c r="T2578" s="268"/>
      <c r="U2578" s="268"/>
      <c r="V2578" s="268"/>
      <c r="W2578" s="65" t="str">
        <f t="shared" si="364"/>
        <v/>
      </c>
      <c r="X2578" s="65" t="str">
        <f t="shared" si="365"/>
        <v/>
      </c>
      <c r="Y2578" s="65" t="str">
        <f t="shared" si="366"/>
        <v/>
      </c>
      <c r="Z2578" s="65" t="str">
        <f t="shared" si="367"/>
        <v/>
      </c>
      <c r="AA2578" s="65" t="str">
        <f t="shared" si="368"/>
        <v/>
      </c>
    </row>
    <row r="2579" spans="1:27" x14ac:dyDescent="0.25">
      <c r="A2579" s="40" t="str">
        <f>IF(G2579="","",1*ISERROR(VLOOKUP(G2579,G$1:G2578,1,FALSE)))</f>
        <v/>
      </c>
      <c r="B2579" s="40" t="str">
        <f>IF(A2579=0,0,IF(A2579="","",SUM(A$2:A2579)))</f>
        <v/>
      </c>
      <c r="C2579" s="41" t="str">
        <f>IF(H2579="","",1*ISERROR(VLOOKUP(H2579,H$1:H2578,1,FALSE)))</f>
        <v/>
      </c>
      <c r="D2579" s="40" t="str">
        <f>IF(C2579=0,0,IF(C2579="","",SUM(C$2:C2579)))</f>
        <v/>
      </c>
      <c r="E2579" s="41" t="str">
        <f>IF(H2579=0,0,IF(C2579="","",SUM(C$11:C2579)))</f>
        <v/>
      </c>
      <c r="F2579" s="41" t="str">
        <f>IF(H2579="","",COUNTIF(H$11:H2579,"="&amp;H2579))</f>
        <v/>
      </c>
      <c r="G2579" s="41" t="str">
        <f t="shared" si="360"/>
        <v/>
      </c>
      <c r="H2579" s="41" t="str">
        <f t="shared" si="361"/>
        <v/>
      </c>
      <c r="I2579" s="41" t="str">
        <f t="shared" si="362"/>
        <v/>
      </c>
      <c r="J2579" s="41" t="str">
        <f t="shared" si="363"/>
        <v/>
      </c>
      <c r="K2579" s="268"/>
      <c r="L2579" s="268"/>
      <c r="M2579" s="268"/>
      <c r="N2579" s="269"/>
      <c r="O2579" s="269"/>
      <c r="P2579" s="269"/>
      <c r="Q2579" s="270"/>
      <c r="R2579" s="271"/>
      <c r="S2579" s="268"/>
      <c r="T2579" s="268"/>
      <c r="U2579" s="268"/>
      <c r="V2579" s="268"/>
      <c r="W2579" s="65" t="str">
        <f t="shared" si="364"/>
        <v/>
      </c>
      <c r="X2579" s="65" t="str">
        <f t="shared" si="365"/>
        <v/>
      </c>
      <c r="Y2579" s="65" t="str">
        <f t="shared" si="366"/>
        <v/>
      </c>
      <c r="Z2579" s="65" t="str">
        <f t="shared" si="367"/>
        <v/>
      </c>
      <c r="AA2579" s="65" t="str">
        <f t="shared" si="368"/>
        <v/>
      </c>
    </row>
    <row r="2580" spans="1:27" x14ac:dyDescent="0.25">
      <c r="A2580" s="40" t="str">
        <f>IF(G2580="","",1*ISERROR(VLOOKUP(G2580,G$1:G2579,1,FALSE)))</f>
        <v/>
      </c>
      <c r="B2580" s="40" t="str">
        <f>IF(A2580=0,0,IF(A2580="","",SUM(A$2:A2580)))</f>
        <v/>
      </c>
      <c r="C2580" s="41" t="str">
        <f>IF(H2580="","",1*ISERROR(VLOOKUP(H2580,H$1:H2579,1,FALSE)))</f>
        <v/>
      </c>
      <c r="D2580" s="40" t="str">
        <f>IF(C2580=0,0,IF(C2580="","",SUM(C$2:C2580)))</f>
        <v/>
      </c>
      <c r="E2580" s="41" t="str">
        <f>IF(H2580=0,0,IF(C2580="","",SUM(C$11:C2580)))</f>
        <v/>
      </c>
      <c r="F2580" s="41" t="str">
        <f>IF(H2580="","",COUNTIF(H$11:H2580,"="&amp;H2580))</f>
        <v/>
      </c>
      <c r="G2580" s="41" t="str">
        <f t="shared" si="360"/>
        <v/>
      </c>
      <c r="H2580" s="41" t="str">
        <f t="shared" si="361"/>
        <v/>
      </c>
      <c r="I2580" s="41" t="str">
        <f t="shared" si="362"/>
        <v/>
      </c>
      <c r="J2580" s="41" t="str">
        <f t="shared" si="363"/>
        <v/>
      </c>
      <c r="K2580" s="268"/>
      <c r="L2580" s="268"/>
      <c r="M2580" s="268"/>
      <c r="N2580" s="269"/>
      <c r="O2580" s="269"/>
      <c r="P2580" s="269"/>
      <c r="Q2580" s="270"/>
      <c r="R2580" s="271"/>
      <c r="S2580" s="268"/>
      <c r="T2580" s="268"/>
      <c r="U2580" s="268"/>
      <c r="V2580" s="268"/>
      <c r="W2580" s="65" t="str">
        <f t="shared" si="364"/>
        <v/>
      </c>
      <c r="X2580" s="65" t="str">
        <f t="shared" si="365"/>
        <v/>
      </c>
      <c r="Y2580" s="65" t="str">
        <f t="shared" si="366"/>
        <v/>
      </c>
      <c r="Z2580" s="65" t="str">
        <f t="shared" si="367"/>
        <v/>
      </c>
      <c r="AA2580" s="65" t="str">
        <f t="shared" si="368"/>
        <v/>
      </c>
    </row>
    <row r="2581" spans="1:27" x14ac:dyDescent="0.25">
      <c r="A2581" s="40" t="str">
        <f>IF(G2581="","",1*ISERROR(VLOOKUP(G2581,G$1:G2580,1,FALSE)))</f>
        <v/>
      </c>
      <c r="B2581" s="40" t="str">
        <f>IF(A2581=0,0,IF(A2581="","",SUM(A$2:A2581)))</f>
        <v/>
      </c>
      <c r="C2581" s="41" t="str">
        <f>IF(H2581="","",1*ISERROR(VLOOKUP(H2581,H$1:H2580,1,FALSE)))</f>
        <v/>
      </c>
      <c r="D2581" s="40" t="str">
        <f>IF(C2581=0,0,IF(C2581="","",SUM(C$2:C2581)))</f>
        <v/>
      </c>
      <c r="E2581" s="41" t="str">
        <f>IF(H2581=0,0,IF(C2581="","",SUM(C$11:C2581)))</f>
        <v/>
      </c>
      <c r="F2581" s="41" t="str">
        <f>IF(H2581="","",COUNTIF(H$11:H2581,"="&amp;H2581))</f>
        <v/>
      </c>
      <c r="G2581" s="41" t="str">
        <f t="shared" si="360"/>
        <v/>
      </c>
      <c r="H2581" s="41" t="str">
        <f t="shared" si="361"/>
        <v/>
      </c>
      <c r="I2581" s="41" t="str">
        <f t="shared" si="362"/>
        <v/>
      </c>
      <c r="J2581" s="41" t="str">
        <f t="shared" si="363"/>
        <v/>
      </c>
      <c r="K2581" s="268"/>
      <c r="L2581" s="268"/>
      <c r="M2581" s="268"/>
      <c r="N2581" s="269"/>
      <c r="O2581" s="269"/>
      <c r="P2581" s="269"/>
      <c r="Q2581" s="270"/>
      <c r="R2581" s="271"/>
      <c r="S2581" s="268"/>
      <c r="T2581" s="268"/>
      <c r="U2581" s="268"/>
      <c r="V2581" s="268"/>
      <c r="W2581" s="65" t="str">
        <f t="shared" si="364"/>
        <v/>
      </c>
      <c r="X2581" s="65" t="str">
        <f t="shared" si="365"/>
        <v/>
      </c>
      <c r="Y2581" s="65" t="str">
        <f t="shared" si="366"/>
        <v/>
      </c>
      <c r="Z2581" s="65" t="str">
        <f t="shared" si="367"/>
        <v/>
      </c>
      <c r="AA2581" s="65" t="str">
        <f t="shared" si="368"/>
        <v/>
      </c>
    </row>
    <row r="2582" spans="1:27" x14ac:dyDescent="0.25">
      <c r="A2582" s="40" t="str">
        <f>IF(G2582="","",1*ISERROR(VLOOKUP(G2582,G$1:G2581,1,FALSE)))</f>
        <v/>
      </c>
      <c r="B2582" s="40" t="str">
        <f>IF(A2582=0,0,IF(A2582="","",SUM(A$2:A2582)))</f>
        <v/>
      </c>
      <c r="C2582" s="41" t="str">
        <f>IF(H2582="","",1*ISERROR(VLOOKUP(H2582,H$1:H2581,1,FALSE)))</f>
        <v/>
      </c>
      <c r="D2582" s="40" t="str">
        <f>IF(C2582=0,0,IF(C2582="","",SUM(C$2:C2582)))</f>
        <v/>
      </c>
      <c r="E2582" s="41" t="str">
        <f>IF(H2582=0,0,IF(C2582="","",SUM(C$11:C2582)))</f>
        <v/>
      </c>
      <c r="F2582" s="41" t="str">
        <f>IF(H2582="","",COUNTIF(H$11:H2582,"="&amp;H2582))</f>
        <v/>
      </c>
      <c r="G2582" s="41" t="str">
        <f t="shared" si="360"/>
        <v/>
      </c>
      <c r="H2582" s="41" t="str">
        <f t="shared" si="361"/>
        <v/>
      </c>
      <c r="I2582" s="41" t="str">
        <f t="shared" si="362"/>
        <v/>
      </c>
      <c r="J2582" s="41" t="str">
        <f t="shared" si="363"/>
        <v/>
      </c>
      <c r="K2582" s="268"/>
      <c r="L2582" s="268"/>
      <c r="M2582" s="268"/>
      <c r="N2582" s="269"/>
      <c r="O2582" s="269"/>
      <c r="P2582" s="269"/>
      <c r="Q2582" s="270"/>
      <c r="R2582" s="271"/>
      <c r="S2582" s="268"/>
      <c r="T2582" s="268"/>
      <c r="U2582" s="268"/>
      <c r="V2582" s="268"/>
      <c r="W2582" s="65" t="str">
        <f t="shared" si="364"/>
        <v/>
      </c>
      <c r="X2582" s="65" t="str">
        <f t="shared" si="365"/>
        <v/>
      </c>
      <c r="Y2582" s="65" t="str">
        <f t="shared" si="366"/>
        <v/>
      </c>
      <c r="Z2582" s="65" t="str">
        <f t="shared" si="367"/>
        <v/>
      </c>
      <c r="AA2582" s="65" t="str">
        <f t="shared" si="368"/>
        <v/>
      </c>
    </row>
    <row r="2583" spans="1:27" x14ac:dyDescent="0.25">
      <c r="A2583" s="40" t="str">
        <f>IF(G2583="","",1*ISERROR(VLOOKUP(G2583,G$1:G2582,1,FALSE)))</f>
        <v/>
      </c>
      <c r="B2583" s="40" t="str">
        <f>IF(A2583=0,0,IF(A2583="","",SUM(A$2:A2583)))</f>
        <v/>
      </c>
      <c r="C2583" s="41" t="str">
        <f>IF(H2583="","",1*ISERROR(VLOOKUP(H2583,H$1:H2582,1,FALSE)))</f>
        <v/>
      </c>
      <c r="D2583" s="40" t="str">
        <f>IF(C2583=0,0,IF(C2583="","",SUM(C$2:C2583)))</f>
        <v/>
      </c>
      <c r="E2583" s="41" t="str">
        <f>IF(H2583=0,0,IF(C2583="","",SUM(C$11:C2583)))</f>
        <v/>
      </c>
      <c r="F2583" s="41" t="str">
        <f>IF(H2583="","",COUNTIF(H$11:H2583,"="&amp;H2583))</f>
        <v/>
      </c>
      <c r="G2583" s="41" t="str">
        <f t="shared" si="360"/>
        <v/>
      </c>
      <c r="H2583" s="41" t="str">
        <f t="shared" si="361"/>
        <v/>
      </c>
      <c r="I2583" s="41" t="str">
        <f t="shared" si="362"/>
        <v/>
      </c>
      <c r="J2583" s="41" t="str">
        <f t="shared" si="363"/>
        <v/>
      </c>
      <c r="K2583" s="268"/>
      <c r="L2583" s="268"/>
      <c r="M2583" s="268"/>
      <c r="N2583" s="269"/>
      <c r="O2583" s="269"/>
      <c r="P2583" s="269"/>
      <c r="Q2583" s="270"/>
      <c r="R2583" s="271"/>
      <c r="S2583" s="268"/>
      <c r="T2583" s="268"/>
      <c r="U2583" s="268"/>
      <c r="V2583" s="268"/>
      <c r="W2583" s="65" t="str">
        <f t="shared" si="364"/>
        <v/>
      </c>
      <c r="X2583" s="65" t="str">
        <f t="shared" si="365"/>
        <v/>
      </c>
      <c r="Y2583" s="65" t="str">
        <f t="shared" si="366"/>
        <v/>
      </c>
      <c r="Z2583" s="65" t="str">
        <f t="shared" si="367"/>
        <v/>
      </c>
      <c r="AA2583" s="65" t="str">
        <f t="shared" si="368"/>
        <v/>
      </c>
    </row>
    <row r="2584" spans="1:27" x14ac:dyDescent="0.25">
      <c r="A2584" s="40" t="str">
        <f>IF(G2584="","",1*ISERROR(VLOOKUP(G2584,G$1:G2583,1,FALSE)))</f>
        <v/>
      </c>
      <c r="B2584" s="40" t="str">
        <f>IF(A2584=0,0,IF(A2584="","",SUM(A$2:A2584)))</f>
        <v/>
      </c>
      <c r="C2584" s="41" t="str">
        <f>IF(H2584="","",1*ISERROR(VLOOKUP(H2584,H$1:H2583,1,FALSE)))</f>
        <v/>
      </c>
      <c r="D2584" s="40" t="str">
        <f>IF(C2584=0,0,IF(C2584="","",SUM(C$2:C2584)))</f>
        <v/>
      </c>
      <c r="E2584" s="41" t="str">
        <f>IF(H2584=0,0,IF(C2584="","",SUM(C$11:C2584)))</f>
        <v/>
      </c>
      <c r="F2584" s="41" t="str">
        <f>IF(H2584="","",COUNTIF(H$11:H2584,"="&amp;H2584))</f>
        <v/>
      </c>
      <c r="G2584" s="41" t="str">
        <f t="shared" si="360"/>
        <v/>
      </c>
      <c r="H2584" s="41" t="str">
        <f t="shared" si="361"/>
        <v/>
      </c>
      <c r="I2584" s="41" t="str">
        <f t="shared" si="362"/>
        <v/>
      </c>
      <c r="J2584" s="41" t="str">
        <f t="shared" si="363"/>
        <v/>
      </c>
      <c r="K2584" s="268"/>
      <c r="L2584" s="268"/>
      <c r="M2584" s="268"/>
      <c r="N2584" s="269"/>
      <c r="O2584" s="269"/>
      <c r="P2584" s="269"/>
      <c r="Q2584" s="270"/>
      <c r="R2584" s="271"/>
      <c r="S2584" s="268"/>
      <c r="T2584" s="268"/>
      <c r="U2584" s="268"/>
      <c r="V2584" s="268"/>
      <c r="W2584" s="65" t="str">
        <f t="shared" si="364"/>
        <v/>
      </c>
      <c r="X2584" s="65" t="str">
        <f t="shared" si="365"/>
        <v/>
      </c>
      <c r="Y2584" s="65" t="str">
        <f t="shared" si="366"/>
        <v/>
      </c>
      <c r="Z2584" s="65" t="str">
        <f t="shared" si="367"/>
        <v/>
      </c>
      <c r="AA2584" s="65" t="str">
        <f t="shared" si="368"/>
        <v/>
      </c>
    </row>
    <row r="2585" spans="1:27" x14ac:dyDescent="0.25">
      <c r="A2585" s="40" t="str">
        <f>IF(G2585="","",1*ISERROR(VLOOKUP(G2585,G$1:G2584,1,FALSE)))</f>
        <v/>
      </c>
      <c r="B2585" s="40" t="str">
        <f>IF(A2585=0,0,IF(A2585="","",SUM(A$2:A2585)))</f>
        <v/>
      </c>
      <c r="C2585" s="41" t="str">
        <f>IF(H2585="","",1*ISERROR(VLOOKUP(H2585,H$1:H2584,1,FALSE)))</f>
        <v/>
      </c>
      <c r="D2585" s="40" t="str">
        <f>IF(C2585=0,0,IF(C2585="","",SUM(C$2:C2585)))</f>
        <v/>
      </c>
      <c r="E2585" s="41" t="str">
        <f>IF(H2585=0,0,IF(C2585="","",SUM(C$11:C2585)))</f>
        <v/>
      </c>
      <c r="F2585" s="41" t="str">
        <f>IF(H2585="","",COUNTIF(H$11:H2585,"="&amp;H2585))</f>
        <v/>
      </c>
      <c r="G2585" s="41" t="str">
        <f t="shared" si="360"/>
        <v/>
      </c>
      <c r="H2585" s="41" t="str">
        <f t="shared" si="361"/>
        <v/>
      </c>
      <c r="I2585" s="41" t="str">
        <f t="shared" si="362"/>
        <v/>
      </c>
      <c r="J2585" s="41" t="str">
        <f t="shared" si="363"/>
        <v/>
      </c>
      <c r="K2585" s="268"/>
      <c r="L2585" s="268"/>
      <c r="M2585" s="268"/>
      <c r="N2585" s="269"/>
      <c r="O2585" s="269"/>
      <c r="P2585" s="269"/>
      <c r="Q2585" s="270"/>
      <c r="R2585" s="271"/>
      <c r="S2585" s="268"/>
      <c r="T2585" s="268"/>
      <c r="U2585" s="268"/>
      <c r="V2585" s="268"/>
      <c r="W2585" s="65" t="str">
        <f t="shared" si="364"/>
        <v/>
      </c>
      <c r="X2585" s="65" t="str">
        <f t="shared" si="365"/>
        <v/>
      </c>
      <c r="Y2585" s="65" t="str">
        <f t="shared" si="366"/>
        <v/>
      </c>
      <c r="Z2585" s="65" t="str">
        <f t="shared" si="367"/>
        <v/>
      </c>
      <c r="AA2585" s="65" t="str">
        <f t="shared" si="368"/>
        <v/>
      </c>
    </row>
    <row r="2586" spans="1:27" x14ac:dyDescent="0.25">
      <c r="A2586" s="40" t="str">
        <f>IF(G2586="","",1*ISERROR(VLOOKUP(G2586,G$1:G2585,1,FALSE)))</f>
        <v/>
      </c>
      <c r="B2586" s="40" t="str">
        <f>IF(A2586=0,0,IF(A2586="","",SUM(A$2:A2586)))</f>
        <v/>
      </c>
      <c r="C2586" s="41" t="str">
        <f>IF(H2586="","",1*ISERROR(VLOOKUP(H2586,H$1:H2585,1,FALSE)))</f>
        <v/>
      </c>
      <c r="D2586" s="40" t="str">
        <f>IF(C2586=0,0,IF(C2586="","",SUM(C$2:C2586)))</f>
        <v/>
      </c>
      <c r="E2586" s="41" t="str">
        <f>IF(H2586=0,0,IF(C2586="","",SUM(C$11:C2586)))</f>
        <v/>
      </c>
      <c r="F2586" s="41" t="str">
        <f>IF(H2586="","",COUNTIF(H$11:H2586,"="&amp;H2586))</f>
        <v/>
      </c>
      <c r="G2586" s="41" t="str">
        <f t="shared" si="360"/>
        <v/>
      </c>
      <c r="H2586" s="41" t="str">
        <f t="shared" si="361"/>
        <v/>
      </c>
      <c r="I2586" s="41" t="str">
        <f t="shared" si="362"/>
        <v/>
      </c>
      <c r="J2586" s="41" t="str">
        <f t="shared" si="363"/>
        <v/>
      </c>
      <c r="K2586" s="268"/>
      <c r="L2586" s="268"/>
      <c r="M2586" s="268"/>
      <c r="N2586" s="269"/>
      <c r="O2586" s="269"/>
      <c r="P2586" s="269"/>
      <c r="Q2586" s="270"/>
      <c r="R2586" s="271"/>
      <c r="S2586" s="268"/>
      <c r="T2586" s="268"/>
      <c r="U2586" s="268"/>
      <c r="V2586" s="268"/>
      <c r="W2586" s="65" t="str">
        <f t="shared" si="364"/>
        <v/>
      </c>
      <c r="X2586" s="65" t="str">
        <f t="shared" si="365"/>
        <v/>
      </c>
      <c r="Y2586" s="65" t="str">
        <f t="shared" si="366"/>
        <v/>
      </c>
      <c r="Z2586" s="65" t="str">
        <f t="shared" si="367"/>
        <v/>
      </c>
      <c r="AA2586" s="65" t="str">
        <f t="shared" si="368"/>
        <v/>
      </c>
    </row>
    <row r="2587" spans="1:27" x14ac:dyDescent="0.25">
      <c r="A2587" s="40" t="str">
        <f>IF(G2587="","",1*ISERROR(VLOOKUP(G2587,G$1:G2586,1,FALSE)))</f>
        <v/>
      </c>
      <c r="B2587" s="40" t="str">
        <f>IF(A2587=0,0,IF(A2587="","",SUM(A$2:A2587)))</f>
        <v/>
      </c>
      <c r="C2587" s="41" t="str">
        <f>IF(H2587="","",1*ISERROR(VLOOKUP(H2587,H$1:H2586,1,FALSE)))</f>
        <v/>
      </c>
      <c r="D2587" s="40" t="str">
        <f>IF(C2587=0,0,IF(C2587="","",SUM(C$2:C2587)))</f>
        <v/>
      </c>
      <c r="E2587" s="41" t="str">
        <f>IF(H2587=0,0,IF(C2587="","",SUM(C$11:C2587)))</f>
        <v/>
      </c>
      <c r="F2587" s="41" t="str">
        <f>IF(H2587="","",COUNTIF(H$11:H2587,"="&amp;H2587))</f>
        <v/>
      </c>
      <c r="G2587" s="41" t="str">
        <f t="shared" si="360"/>
        <v/>
      </c>
      <c r="H2587" s="41" t="str">
        <f t="shared" si="361"/>
        <v/>
      </c>
      <c r="I2587" s="41" t="str">
        <f t="shared" si="362"/>
        <v/>
      </c>
      <c r="J2587" s="41" t="str">
        <f t="shared" si="363"/>
        <v/>
      </c>
      <c r="K2587" s="268"/>
      <c r="L2587" s="268"/>
      <c r="M2587" s="268"/>
      <c r="N2587" s="269"/>
      <c r="O2587" s="269"/>
      <c r="P2587" s="269"/>
      <c r="Q2587" s="270"/>
      <c r="R2587" s="271"/>
      <c r="S2587" s="268"/>
      <c r="T2587" s="268"/>
      <c r="U2587" s="268"/>
      <c r="V2587" s="268"/>
      <c r="W2587" s="65" t="str">
        <f t="shared" si="364"/>
        <v/>
      </c>
      <c r="X2587" s="65" t="str">
        <f t="shared" si="365"/>
        <v/>
      </c>
      <c r="Y2587" s="65" t="str">
        <f t="shared" si="366"/>
        <v/>
      </c>
      <c r="Z2587" s="65" t="str">
        <f t="shared" si="367"/>
        <v/>
      </c>
      <c r="AA2587" s="65" t="str">
        <f t="shared" si="368"/>
        <v/>
      </c>
    </row>
    <row r="2588" spans="1:27" x14ac:dyDescent="0.25">
      <c r="A2588" s="40" t="str">
        <f>IF(G2588="","",1*ISERROR(VLOOKUP(G2588,G$1:G2587,1,FALSE)))</f>
        <v/>
      </c>
      <c r="B2588" s="40" t="str">
        <f>IF(A2588=0,0,IF(A2588="","",SUM(A$2:A2588)))</f>
        <v/>
      </c>
      <c r="C2588" s="41" t="str">
        <f>IF(H2588="","",1*ISERROR(VLOOKUP(H2588,H$1:H2587,1,FALSE)))</f>
        <v/>
      </c>
      <c r="D2588" s="40" t="str">
        <f>IF(C2588=0,0,IF(C2588="","",SUM(C$2:C2588)))</f>
        <v/>
      </c>
      <c r="E2588" s="41" t="str">
        <f>IF(H2588=0,0,IF(C2588="","",SUM(C$11:C2588)))</f>
        <v/>
      </c>
      <c r="F2588" s="41" t="str">
        <f>IF(H2588="","",COUNTIF(H$11:H2588,"="&amp;H2588))</f>
        <v/>
      </c>
      <c r="G2588" s="41" t="str">
        <f t="shared" si="360"/>
        <v/>
      </c>
      <c r="H2588" s="41" t="str">
        <f t="shared" si="361"/>
        <v/>
      </c>
      <c r="I2588" s="41" t="str">
        <f t="shared" si="362"/>
        <v/>
      </c>
      <c r="J2588" s="41" t="str">
        <f t="shared" si="363"/>
        <v/>
      </c>
      <c r="K2588" s="268"/>
      <c r="L2588" s="268"/>
      <c r="M2588" s="268"/>
      <c r="N2588" s="269"/>
      <c r="O2588" s="269"/>
      <c r="P2588" s="269"/>
      <c r="Q2588" s="270"/>
      <c r="R2588" s="271"/>
      <c r="S2588" s="268"/>
      <c r="T2588" s="268"/>
      <c r="U2588" s="268"/>
      <c r="V2588" s="268"/>
      <c r="W2588" s="65" t="str">
        <f t="shared" si="364"/>
        <v/>
      </c>
      <c r="X2588" s="65" t="str">
        <f t="shared" si="365"/>
        <v/>
      </c>
      <c r="Y2588" s="65" t="str">
        <f t="shared" si="366"/>
        <v/>
      </c>
      <c r="Z2588" s="65" t="str">
        <f t="shared" si="367"/>
        <v/>
      </c>
      <c r="AA2588" s="65" t="str">
        <f t="shared" si="368"/>
        <v/>
      </c>
    </row>
    <row r="2589" spans="1:27" x14ac:dyDescent="0.25">
      <c r="A2589" s="40" t="str">
        <f>IF(G2589="","",1*ISERROR(VLOOKUP(G2589,G$1:G2588,1,FALSE)))</f>
        <v/>
      </c>
      <c r="B2589" s="40" t="str">
        <f>IF(A2589=0,0,IF(A2589="","",SUM(A$2:A2589)))</f>
        <v/>
      </c>
      <c r="C2589" s="41" t="str">
        <f>IF(H2589="","",1*ISERROR(VLOOKUP(H2589,H$1:H2588,1,FALSE)))</f>
        <v/>
      </c>
      <c r="D2589" s="40" t="str">
        <f>IF(C2589=0,0,IF(C2589="","",SUM(C$2:C2589)))</f>
        <v/>
      </c>
      <c r="E2589" s="41" t="str">
        <f>IF(H2589=0,0,IF(C2589="","",SUM(C$11:C2589)))</f>
        <v/>
      </c>
      <c r="F2589" s="41" t="str">
        <f>IF(H2589="","",COUNTIF(H$11:H2589,"="&amp;H2589))</f>
        <v/>
      </c>
      <c r="G2589" s="41" t="str">
        <f t="shared" si="360"/>
        <v/>
      </c>
      <c r="H2589" s="41" t="str">
        <f t="shared" si="361"/>
        <v/>
      </c>
      <c r="I2589" s="41" t="str">
        <f t="shared" si="362"/>
        <v/>
      </c>
      <c r="J2589" s="41" t="str">
        <f t="shared" si="363"/>
        <v/>
      </c>
      <c r="K2589" s="268"/>
      <c r="L2589" s="268"/>
      <c r="M2589" s="268"/>
      <c r="N2589" s="269"/>
      <c r="O2589" s="269"/>
      <c r="P2589" s="269"/>
      <c r="Q2589" s="270"/>
      <c r="R2589" s="271"/>
      <c r="S2589" s="268"/>
      <c r="T2589" s="268"/>
      <c r="U2589" s="268"/>
      <c r="V2589" s="268"/>
      <c r="W2589" s="65" t="str">
        <f t="shared" si="364"/>
        <v/>
      </c>
      <c r="X2589" s="65" t="str">
        <f t="shared" si="365"/>
        <v/>
      </c>
      <c r="Y2589" s="65" t="str">
        <f t="shared" si="366"/>
        <v/>
      </c>
      <c r="Z2589" s="65" t="str">
        <f t="shared" si="367"/>
        <v/>
      </c>
      <c r="AA2589" s="65" t="str">
        <f t="shared" si="368"/>
        <v/>
      </c>
    </row>
    <row r="2590" spans="1:27" x14ac:dyDescent="0.25">
      <c r="A2590" s="40" t="str">
        <f>IF(G2590="","",1*ISERROR(VLOOKUP(G2590,G$1:G2589,1,FALSE)))</f>
        <v/>
      </c>
      <c r="B2590" s="40" t="str">
        <f>IF(A2590=0,0,IF(A2590="","",SUM(A$2:A2590)))</f>
        <v/>
      </c>
      <c r="C2590" s="41" t="str">
        <f>IF(H2590="","",1*ISERROR(VLOOKUP(H2590,H$1:H2589,1,FALSE)))</f>
        <v/>
      </c>
      <c r="D2590" s="40" t="str">
        <f>IF(C2590=0,0,IF(C2590="","",SUM(C$2:C2590)))</f>
        <v/>
      </c>
      <c r="E2590" s="41" t="str">
        <f>IF(H2590=0,0,IF(C2590="","",SUM(C$11:C2590)))</f>
        <v/>
      </c>
      <c r="F2590" s="41" t="str">
        <f>IF(H2590="","",COUNTIF(H$11:H2590,"="&amp;H2590))</f>
        <v/>
      </c>
      <c r="G2590" s="41" t="str">
        <f t="shared" si="360"/>
        <v/>
      </c>
      <c r="H2590" s="41" t="str">
        <f t="shared" si="361"/>
        <v/>
      </c>
      <c r="I2590" s="41" t="str">
        <f t="shared" si="362"/>
        <v/>
      </c>
      <c r="J2590" s="41" t="str">
        <f t="shared" si="363"/>
        <v/>
      </c>
      <c r="K2590" s="268"/>
      <c r="L2590" s="268"/>
      <c r="M2590" s="268"/>
      <c r="N2590" s="269"/>
      <c r="O2590" s="269"/>
      <c r="P2590" s="269"/>
      <c r="Q2590" s="270"/>
      <c r="R2590" s="271"/>
      <c r="S2590" s="268"/>
      <c r="T2590" s="268"/>
      <c r="U2590" s="268"/>
      <c r="V2590" s="268"/>
      <c r="W2590" s="65" t="str">
        <f t="shared" si="364"/>
        <v/>
      </c>
      <c r="X2590" s="65" t="str">
        <f t="shared" si="365"/>
        <v/>
      </c>
      <c r="Y2590" s="65" t="str">
        <f t="shared" si="366"/>
        <v/>
      </c>
      <c r="Z2590" s="65" t="str">
        <f t="shared" si="367"/>
        <v/>
      </c>
      <c r="AA2590" s="65" t="str">
        <f t="shared" si="368"/>
        <v/>
      </c>
    </row>
    <row r="2591" spans="1:27" x14ac:dyDescent="0.25">
      <c r="A2591" s="40" t="str">
        <f>IF(G2591="","",1*ISERROR(VLOOKUP(G2591,G$1:G2590,1,FALSE)))</f>
        <v/>
      </c>
      <c r="B2591" s="40" t="str">
        <f>IF(A2591=0,0,IF(A2591="","",SUM(A$2:A2591)))</f>
        <v/>
      </c>
      <c r="C2591" s="41" t="str">
        <f>IF(H2591="","",1*ISERROR(VLOOKUP(H2591,H$1:H2590,1,FALSE)))</f>
        <v/>
      </c>
      <c r="D2591" s="40" t="str">
        <f>IF(C2591=0,0,IF(C2591="","",SUM(C$2:C2591)))</f>
        <v/>
      </c>
      <c r="E2591" s="41" t="str">
        <f>IF(H2591=0,0,IF(C2591="","",SUM(C$11:C2591)))</f>
        <v/>
      </c>
      <c r="F2591" s="41" t="str">
        <f>IF(H2591="","",COUNTIF(H$11:H2591,"="&amp;H2591))</f>
        <v/>
      </c>
      <c r="G2591" s="41" t="str">
        <f t="shared" si="360"/>
        <v/>
      </c>
      <c r="H2591" s="41" t="str">
        <f t="shared" si="361"/>
        <v/>
      </c>
      <c r="I2591" s="41" t="str">
        <f t="shared" si="362"/>
        <v/>
      </c>
      <c r="J2591" s="41" t="str">
        <f t="shared" si="363"/>
        <v/>
      </c>
      <c r="K2591" s="268"/>
      <c r="L2591" s="268"/>
      <c r="M2591" s="268"/>
      <c r="N2591" s="269"/>
      <c r="O2591" s="269"/>
      <c r="P2591" s="269"/>
      <c r="Q2591" s="270"/>
      <c r="R2591" s="271"/>
      <c r="S2591" s="268"/>
      <c r="T2591" s="268"/>
      <c r="U2591" s="268"/>
      <c r="V2591" s="268"/>
      <c r="W2591" s="65" t="str">
        <f t="shared" si="364"/>
        <v/>
      </c>
      <c r="X2591" s="65" t="str">
        <f t="shared" si="365"/>
        <v/>
      </c>
      <c r="Y2591" s="65" t="str">
        <f t="shared" si="366"/>
        <v/>
      </c>
      <c r="Z2591" s="65" t="str">
        <f t="shared" si="367"/>
        <v/>
      </c>
      <c r="AA2591" s="65" t="str">
        <f t="shared" si="368"/>
        <v/>
      </c>
    </row>
    <row r="2592" spans="1:27" x14ac:dyDescent="0.25">
      <c r="A2592" s="40" t="str">
        <f>IF(G2592="","",1*ISERROR(VLOOKUP(G2592,G$1:G2591,1,FALSE)))</f>
        <v/>
      </c>
      <c r="B2592" s="40" t="str">
        <f>IF(A2592=0,0,IF(A2592="","",SUM(A$2:A2592)))</f>
        <v/>
      </c>
      <c r="C2592" s="41" t="str">
        <f>IF(H2592="","",1*ISERROR(VLOOKUP(H2592,H$1:H2591,1,FALSE)))</f>
        <v/>
      </c>
      <c r="D2592" s="40" t="str">
        <f>IF(C2592=0,0,IF(C2592="","",SUM(C$2:C2592)))</f>
        <v/>
      </c>
      <c r="E2592" s="41" t="str">
        <f>IF(H2592=0,0,IF(C2592="","",SUM(C$11:C2592)))</f>
        <v/>
      </c>
      <c r="F2592" s="41" t="str">
        <f>IF(H2592="","",COUNTIF(H$11:H2592,"="&amp;H2592))</f>
        <v/>
      </c>
      <c r="G2592" s="41" t="str">
        <f t="shared" si="360"/>
        <v/>
      </c>
      <c r="H2592" s="41" t="str">
        <f t="shared" si="361"/>
        <v/>
      </c>
      <c r="I2592" s="41" t="str">
        <f t="shared" si="362"/>
        <v/>
      </c>
      <c r="J2592" s="41" t="str">
        <f t="shared" si="363"/>
        <v/>
      </c>
      <c r="K2592" s="268"/>
      <c r="L2592" s="268"/>
      <c r="M2592" s="268"/>
      <c r="N2592" s="269"/>
      <c r="O2592" s="269"/>
      <c r="P2592" s="269"/>
      <c r="Q2592" s="270"/>
      <c r="R2592" s="271"/>
      <c r="S2592" s="268"/>
      <c r="T2592" s="268"/>
      <c r="U2592" s="268"/>
      <c r="V2592" s="268"/>
      <c r="W2592" s="65" t="str">
        <f t="shared" si="364"/>
        <v/>
      </c>
      <c r="X2592" s="65" t="str">
        <f t="shared" si="365"/>
        <v/>
      </c>
      <c r="Y2592" s="65" t="str">
        <f t="shared" si="366"/>
        <v/>
      </c>
      <c r="Z2592" s="65" t="str">
        <f t="shared" si="367"/>
        <v/>
      </c>
      <c r="AA2592" s="65" t="str">
        <f t="shared" si="368"/>
        <v/>
      </c>
    </row>
    <row r="2593" spans="1:27" x14ac:dyDescent="0.25">
      <c r="A2593" s="40" t="str">
        <f>IF(G2593="","",1*ISERROR(VLOOKUP(G2593,G$1:G2592,1,FALSE)))</f>
        <v/>
      </c>
      <c r="B2593" s="40" t="str">
        <f>IF(A2593=0,0,IF(A2593="","",SUM(A$2:A2593)))</f>
        <v/>
      </c>
      <c r="C2593" s="41" t="str">
        <f>IF(H2593="","",1*ISERROR(VLOOKUP(H2593,H$1:H2592,1,FALSE)))</f>
        <v/>
      </c>
      <c r="D2593" s="40" t="str">
        <f>IF(C2593=0,0,IF(C2593="","",SUM(C$2:C2593)))</f>
        <v/>
      </c>
      <c r="E2593" s="41" t="str">
        <f>IF(H2593=0,0,IF(C2593="","",SUM(C$11:C2593)))</f>
        <v/>
      </c>
      <c r="F2593" s="41" t="str">
        <f>IF(H2593="","",COUNTIF(H$11:H2593,"="&amp;H2593))</f>
        <v/>
      </c>
      <c r="G2593" s="41" t="str">
        <f t="shared" si="360"/>
        <v/>
      </c>
      <c r="H2593" s="41" t="str">
        <f t="shared" si="361"/>
        <v/>
      </c>
      <c r="I2593" s="41" t="str">
        <f t="shared" si="362"/>
        <v/>
      </c>
      <c r="J2593" s="41" t="str">
        <f t="shared" si="363"/>
        <v/>
      </c>
      <c r="K2593" s="268"/>
      <c r="L2593" s="268"/>
      <c r="M2593" s="268"/>
      <c r="N2593" s="269"/>
      <c r="O2593" s="269"/>
      <c r="P2593" s="269"/>
      <c r="Q2593" s="270"/>
      <c r="R2593" s="271"/>
      <c r="S2593" s="268"/>
      <c r="T2593" s="268"/>
      <c r="U2593" s="268"/>
      <c r="V2593" s="268"/>
      <c r="W2593" s="65" t="str">
        <f t="shared" si="364"/>
        <v/>
      </c>
      <c r="X2593" s="65" t="str">
        <f t="shared" si="365"/>
        <v/>
      </c>
      <c r="Y2593" s="65" t="str">
        <f t="shared" si="366"/>
        <v/>
      </c>
      <c r="Z2593" s="65" t="str">
        <f t="shared" si="367"/>
        <v/>
      </c>
      <c r="AA2593" s="65" t="str">
        <f t="shared" si="368"/>
        <v/>
      </c>
    </row>
    <row r="2594" spans="1:27" x14ac:dyDescent="0.25">
      <c r="A2594" s="40" t="str">
        <f>IF(G2594="","",1*ISERROR(VLOOKUP(G2594,G$1:G2593,1,FALSE)))</f>
        <v/>
      </c>
      <c r="B2594" s="40" t="str">
        <f>IF(A2594=0,0,IF(A2594="","",SUM(A$2:A2594)))</f>
        <v/>
      </c>
      <c r="C2594" s="41" t="str">
        <f>IF(H2594="","",1*ISERROR(VLOOKUP(H2594,H$1:H2593,1,FALSE)))</f>
        <v/>
      </c>
      <c r="D2594" s="40" t="str">
        <f>IF(C2594=0,0,IF(C2594="","",SUM(C$2:C2594)))</f>
        <v/>
      </c>
      <c r="E2594" s="41" t="str">
        <f>IF(H2594=0,0,IF(C2594="","",SUM(C$11:C2594)))</f>
        <v/>
      </c>
      <c r="F2594" s="41" t="str">
        <f>IF(H2594="","",COUNTIF(H$11:H2594,"="&amp;H2594))</f>
        <v/>
      </c>
      <c r="G2594" s="41" t="str">
        <f t="shared" si="360"/>
        <v/>
      </c>
      <c r="H2594" s="41" t="str">
        <f t="shared" si="361"/>
        <v/>
      </c>
      <c r="I2594" s="41" t="str">
        <f t="shared" si="362"/>
        <v/>
      </c>
      <c r="J2594" s="41" t="str">
        <f t="shared" si="363"/>
        <v/>
      </c>
      <c r="K2594" s="268"/>
      <c r="L2594" s="268"/>
      <c r="M2594" s="268"/>
      <c r="N2594" s="269"/>
      <c r="O2594" s="269"/>
      <c r="P2594" s="269"/>
      <c r="Q2594" s="270"/>
      <c r="R2594" s="271"/>
      <c r="S2594" s="268"/>
      <c r="T2594" s="268"/>
      <c r="U2594" s="268"/>
      <c r="V2594" s="268"/>
      <c r="W2594" s="65" t="str">
        <f t="shared" si="364"/>
        <v/>
      </c>
      <c r="X2594" s="65" t="str">
        <f t="shared" si="365"/>
        <v/>
      </c>
      <c r="Y2594" s="65" t="str">
        <f t="shared" si="366"/>
        <v/>
      </c>
      <c r="Z2594" s="65" t="str">
        <f t="shared" si="367"/>
        <v/>
      </c>
      <c r="AA2594" s="65" t="str">
        <f t="shared" si="368"/>
        <v/>
      </c>
    </row>
    <row r="2595" spans="1:27" x14ac:dyDescent="0.25">
      <c r="A2595" s="40" t="str">
        <f>IF(G2595="","",1*ISERROR(VLOOKUP(G2595,G$1:G2594,1,FALSE)))</f>
        <v/>
      </c>
      <c r="B2595" s="40" t="str">
        <f>IF(A2595=0,0,IF(A2595="","",SUM(A$2:A2595)))</f>
        <v/>
      </c>
      <c r="C2595" s="41" t="str">
        <f>IF(H2595="","",1*ISERROR(VLOOKUP(H2595,H$1:H2594,1,FALSE)))</f>
        <v/>
      </c>
      <c r="D2595" s="40" t="str">
        <f>IF(C2595=0,0,IF(C2595="","",SUM(C$2:C2595)))</f>
        <v/>
      </c>
      <c r="E2595" s="41" t="str">
        <f>IF(H2595=0,0,IF(C2595="","",SUM(C$11:C2595)))</f>
        <v/>
      </c>
      <c r="F2595" s="41" t="str">
        <f>IF(H2595="","",COUNTIF(H$11:H2595,"="&amp;H2595))</f>
        <v/>
      </c>
      <c r="G2595" s="41" t="str">
        <f t="shared" si="360"/>
        <v/>
      </c>
      <c r="H2595" s="41" t="str">
        <f t="shared" si="361"/>
        <v/>
      </c>
      <c r="I2595" s="41" t="str">
        <f t="shared" si="362"/>
        <v/>
      </c>
      <c r="J2595" s="41" t="str">
        <f t="shared" si="363"/>
        <v/>
      </c>
      <c r="K2595" s="268"/>
      <c r="L2595" s="268"/>
      <c r="M2595" s="268"/>
      <c r="N2595" s="269"/>
      <c r="O2595" s="269"/>
      <c r="P2595" s="269"/>
      <c r="Q2595" s="270"/>
      <c r="R2595" s="271"/>
      <c r="S2595" s="268"/>
      <c r="T2595" s="268"/>
      <c r="U2595" s="268"/>
      <c r="V2595" s="268"/>
      <c r="W2595" s="65" t="str">
        <f t="shared" si="364"/>
        <v/>
      </c>
      <c r="X2595" s="65" t="str">
        <f t="shared" si="365"/>
        <v/>
      </c>
      <c r="Y2595" s="65" t="str">
        <f t="shared" si="366"/>
        <v/>
      </c>
      <c r="Z2595" s="65" t="str">
        <f t="shared" si="367"/>
        <v/>
      </c>
      <c r="AA2595" s="65" t="str">
        <f t="shared" si="368"/>
        <v/>
      </c>
    </row>
    <row r="2596" spans="1:27" x14ac:dyDescent="0.25">
      <c r="A2596" s="40" t="str">
        <f>IF(G2596="","",1*ISERROR(VLOOKUP(G2596,G$1:G2595,1,FALSE)))</f>
        <v/>
      </c>
      <c r="B2596" s="40" t="str">
        <f>IF(A2596=0,0,IF(A2596="","",SUM(A$2:A2596)))</f>
        <v/>
      </c>
      <c r="C2596" s="41" t="str">
        <f>IF(H2596="","",1*ISERROR(VLOOKUP(H2596,H$1:H2595,1,FALSE)))</f>
        <v/>
      </c>
      <c r="D2596" s="40" t="str">
        <f>IF(C2596=0,0,IF(C2596="","",SUM(C$2:C2596)))</f>
        <v/>
      </c>
      <c r="E2596" s="41" t="str">
        <f>IF(H2596=0,0,IF(C2596="","",SUM(C$11:C2596)))</f>
        <v/>
      </c>
      <c r="F2596" s="41" t="str">
        <f>IF(H2596="","",COUNTIF(H$11:H2596,"="&amp;H2596))</f>
        <v/>
      </c>
      <c r="G2596" s="41" t="str">
        <f t="shared" si="360"/>
        <v/>
      </c>
      <c r="H2596" s="41" t="str">
        <f t="shared" si="361"/>
        <v/>
      </c>
      <c r="I2596" s="41" t="str">
        <f t="shared" si="362"/>
        <v/>
      </c>
      <c r="J2596" s="41" t="str">
        <f t="shared" si="363"/>
        <v/>
      </c>
      <c r="K2596" s="268"/>
      <c r="L2596" s="268"/>
      <c r="M2596" s="268"/>
      <c r="N2596" s="269"/>
      <c r="O2596" s="269"/>
      <c r="P2596" s="269"/>
      <c r="Q2596" s="270"/>
      <c r="R2596" s="271"/>
      <c r="S2596" s="268"/>
      <c r="T2596" s="268"/>
      <c r="U2596" s="268"/>
      <c r="V2596" s="268"/>
      <c r="W2596" s="65" t="str">
        <f t="shared" si="364"/>
        <v/>
      </c>
      <c r="X2596" s="65" t="str">
        <f t="shared" si="365"/>
        <v/>
      </c>
      <c r="Y2596" s="65" t="str">
        <f t="shared" si="366"/>
        <v/>
      </c>
      <c r="Z2596" s="65" t="str">
        <f t="shared" si="367"/>
        <v/>
      </c>
      <c r="AA2596" s="65" t="str">
        <f t="shared" si="368"/>
        <v/>
      </c>
    </row>
    <row r="2597" spans="1:27" x14ac:dyDescent="0.25">
      <c r="A2597" s="40" t="str">
        <f>IF(G2597="","",1*ISERROR(VLOOKUP(G2597,G$1:G2596,1,FALSE)))</f>
        <v/>
      </c>
      <c r="B2597" s="40" t="str">
        <f>IF(A2597=0,0,IF(A2597="","",SUM(A$2:A2597)))</f>
        <v/>
      </c>
      <c r="C2597" s="41" t="str">
        <f>IF(H2597="","",1*ISERROR(VLOOKUP(H2597,H$1:H2596,1,FALSE)))</f>
        <v/>
      </c>
      <c r="D2597" s="40" t="str">
        <f>IF(C2597=0,0,IF(C2597="","",SUM(C$2:C2597)))</f>
        <v/>
      </c>
      <c r="E2597" s="41" t="str">
        <f>IF(H2597=0,0,IF(C2597="","",SUM(C$11:C2597)))</f>
        <v/>
      </c>
      <c r="F2597" s="41" t="str">
        <f>IF(H2597="","",COUNTIF(H$11:H2597,"="&amp;H2597))</f>
        <v/>
      </c>
      <c r="G2597" s="41" t="str">
        <f t="shared" si="360"/>
        <v/>
      </c>
      <c r="H2597" s="41" t="str">
        <f t="shared" si="361"/>
        <v/>
      </c>
      <c r="I2597" s="41" t="str">
        <f t="shared" si="362"/>
        <v/>
      </c>
      <c r="J2597" s="41" t="str">
        <f t="shared" si="363"/>
        <v/>
      </c>
      <c r="K2597" s="268"/>
      <c r="L2597" s="268"/>
      <c r="M2597" s="268"/>
      <c r="N2597" s="269"/>
      <c r="O2597" s="269"/>
      <c r="P2597" s="269"/>
      <c r="Q2597" s="270"/>
      <c r="R2597" s="271"/>
      <c r="S2597" s="268"/>
      <c r="T2597" s="268"/>
      <c r="U2597" s="268"/>
      <c r="V2597" s="268"/>
      <c r="W2597" s="65" t="str">
        <f t="shared" si="364"/>
        <v/>
      </c>
      <c r="X2597" s="65" t="str">
        <f t="shared" si="365"/>
        <v/>
      </c>
      <c r="Y2597" s="65" t="str">
        <f t="shared" si="366"/>
        <v/>
      </c>
      <c r="Z2597" s="65" t="str">
        <f t="shared" si="367"/>
        <v/>
      </c>
      <c r="AA2597" s="65" t="str">
        <f t="shared" si="368"/>
        <v/>
      </c>
    </row>
    <row r="2598" spans="1:27" x14ac:dyDescent="0.25">
      <c r="A2598" s="40" t="str">
        <f>IF(G2598="","",1*ISERROR(VLOOKUP(G2598,G$1:G2597,1,FALSE)))</f>
        <v/>
      </c>
      <c r="B2598" s="40" t="str">
        <f>IF(A2598=0,0,IF(A2598="","",SUM(A$2:A2598)))</f>
        <v/>
      </c>
      <c r="C2598" s="41" t="str">
        <f>IF(H2598="","",1*ISERROR(VLOOKUP(H2598,H$1:H2597,1,FALSE)))</f>
        <v/>
      </c>
      <c r="D2598" s="40" t="str">
        <f>IF(C2598=0,0,IF(C2598="","",SUM(C$2:C2598)))</f>
        <v/>
      </c>
      <c r="E2598" s="41" t="str">
        <f>IF(H2598=0,0,IF(C2598="","",SUM(C$11:C2598)))</f>
        <v/>
      </c>
      <c r="F2598" s="41" t="str">
        <f>IF(H2598="","",COUNTIF(H$11:H2598,"="&amp;H2598))</f>
        <v/>
      </c>
      <c r="G2598" s="41" t="str">
        <f t="shared" si="360"/>
        <v/>
      </c>
      <c r="H2598" s="41" t="str">
        <f t="shared" si="361"/>
        <v/>
      </c>
      <c r="I2598" s="41" t="str">
        <f t="shared" si="362"/>
        <v/>
      </c>
      <c r="J2598" s="41" t="str">
        <f t="shared" si="363"/>
        <v/>
      </c>
      <c r="K2598" s="268"/>
      <c r="L2598" s="268"/>
      <c r="M2598" s="268"/>
      <c r="N2598" s="269"/>
      <c r="O2598" s="269"/>
      <c r="P2598" s="269"/>
      <c r="Q2598" s="270"/>
      <c r="R2598" s="271"/>
      <c r="S2598" s="268"/>
      <c r="T2598" s="268"/>
      <c r="U2598" s="268"/>
      <c r="V2598" s="268"/>
      <c r="W2598" s="65" t="str">
        <f t="shared" si="364"/>
        <v/>
      </c>
      <c r="X2598" s="65" t="str">
        <f t="shared" si="365"/>
        <v/>
      </c>
      <c r="Y2598" s="65" t="str">
        <f t="shared" si="366"/>
        <v/>
      </c>
      <c r="Z2598" s="65" t="str">
        <f t="shared" si="367"/>
        <v/>
      </c>
      <c r="AA2598" s="65" t="str">
        <f t="shared" si="368"/>
        <v/>
      </c>
    </row>
    <row r="2599" spans="1:27" x14ac:dyDescent="0.25">
      <c r="A2599" s="40" t="str">
        <f>IF(G2599="","",1*ISERROR(VLOOKUP(G2599,G$1:G2598,1,FALSE)))</f>
        <v/>
      </c>
      <c r="B2599" s="40" t="str">
        <f>IF(A2599=0,0,IF(A2599="","",SUM(A$2:A2599)))</f>
        <v/>
      </c>
      <c r="C2599" s="41" t="str">
        <f>IF(H2599="","",1*ISERROR(VLOOKUP(H2599,H$1:H2598,1,FALSE)))</f>
        <v/>
      </c>
      <c r="D2599" s="40" t="str">
        <f>IF(C2599=0,0,IF(C2599="","",SUM(C$2:C2599)))</f>
        <v/>
      </c>
      <c r="E2599" s="41" t="str">
        <f>IF(H2599=0,0,IF(C2599="","",SUM(C$11:C2599)))</f>
        <v/>
      </c>
      <c r="F2599" s="41" t="str">
        <f>IF(H2599="","",COUNTIF(H$11:H2599,"="&amp;H2599))</f>
        <v/>
      </c>
      <c r="G2599" s="41" t="str">
        <f t="shared" si="360"/>
        <v/>
      </c>
      <c r="H2599" s="41" t="str">
        <f t="shared" si="361"/>
        <v/>
      </c>
      <c r="I2599" s="41" t="str">
        <f t="shared" si="362"/>
        <v/>
      </c>
      <c r="J2599" s="41" t="str">
        <f t="shared" si="363"/>
        <v/>
      </c>
      <c r="K2599" s="268"/>
      <c r="L2599" s="268"/>
      <c r="M2599" s="268"/>
      <c r="N2599" s="269"/>
      <c r="O2599" s="269"/>
      <c r="P2599" s="269"/>
      <c r="Q2599" s="270"/>
      <c r="R2599" s="271"/>
      <c r="S2599" s="268"/>
      <c r="T2599" s="268"/>
      <c r="U2599" s="268"/>
      <c r="V2599" s="268"/>
      <c r="W2599" s="65" t="str">
        <f t="shared" si="364"/>
        <v/>
      </c>
      <c r="X2599" s="65" t="str">
        <f t="shared" si="365"/>
        <v/>
      </c>
      <c r="Y2599" s="65" t="str">
        <f t="shared" si="366"/>
        <v/>
      </c>
      <c r="Z2599" s="65" t="str">
        <f t="shared" si="367"/>
        <v/>
      </c>
      <c r="AA2599" s="65" t="str">
        <f t="shared" si="368"/>
        <v/>
      </c>
    </row>
    <row r="2600" spans="1:27" x14ac:dyDescent="0.25">
      <c r="A2600" s="40" t="str">
        <f>IF(G2600="","",1*ISERROR(VLOOKUP(G2600,G$1:G2599,1,FALSE)))</f>
        <v/>
      </c>
      <c r="B2600" s="40" t="str">
        <f>IF(A2600=0,0,IF(A2600="","",SUM(A$2:A2600)))</f>
        <v/>
      </c>
      <c r="C2600" s="41" t="str">
        <f>IF(H2600="","",1*ISERROR(VLOOKUP(H2600,H$1:H2599,1,FALSE)))</f>
        <v/>
      </c>
      <c r="D2600" s="40" t="str">
        <f>IF(C2600=0,0,IF(C2600="","",SUM(C$2:C2600)))</f>
        <v/>
      </c>
      <c r="E2600" s="41" t="str">
        <f>IF(H2600=0,0,IF(C2600="","",SUM(C$11:C2600)))</f>
        <v/>
      </c>
      <c r="F2600" s="41" t="str">
        <f>IF(H2600="","",COUNTIF(H$11:H2600,"="&amp;H2600))</f>
        <v/>
      </c>
      <c r="G2600" s="41" t="str">
        <f t="shared" si="360"/>
        <v/>
      </c>
      <c r="H2600" s="41" t="str">
        <f t="shared" si="361"/>
        <v/>
      </c>
      <c r="I2600" s="41" t="str">
        <f t="shared" si="362"/>
        <v/>
      </c>
      <c r="J2600" s="41" t="str">
        <f t="shared" si="363"/>
        <v/>
      </c>
      <c r="K2600" s="268"/>
      <c r="L2600" s="268"/>
      <c r="M2600" s="268"/>
      <c r="N2600" s="269"/>
      <c r="O2600" s="269"/>
      <c r="P2600" s="269"/>
      <c r="Q2600" s="270"/>
      <c r="R2600" s="271"/>
      <c r="S2600" s="268"/>
      <c r="T2600" s="268"/>
      <c r="U2600" s="268"/>
      <c r="V2600" s="268"/>
      <c r="W2600" s="65" t="str">
        <f t="shared" si="364"/>
        <v/>
      </c>
      <c r="X2600" s="65" t="str">
        <f t="shared" si="365"/>
        <v/>
      </c>
      <c r="Y2600" s="65" t="str">
        <f t="shared" si="366"/>
        <v/>
      </c>
      <c r="Z2600" s="65" t="str">
        <f t="shared" si="367"/>
        <v/>
      </c>
      <c r="AA2600" s="65" t="str">
        <f t="shared" si="368"/>
        <v/>
      </c>
    </row>
    <row r="2601" spans="1:27" x14ac:dyDescent="0.25">
      <c r="A2601" s="40" t="str">
        <f>IF(G2601="","",1*ISERROR(VLOOKUP(G2601,G$1:G2600,1,FALSE)))</f>
        <v/>
      </c>
      <c r="B2601" s="40" t="str">
        <f>IF(A2601=0,0,IF(A2601="","",SUM(A$2:A2601)))</f>
        <v/>
      </c>
      <c r="C2601" s="41" t="str">
        <f>IF(H2601="","",1*ISERROR(VLOOKUP(H2601,H$1:H2600,1,FALSE)))</f>
        <v/>
      </c>
      <c r="D2601" s="40" t="str">
        <f>IF(C2601=0,0,IF(C2601="","",SUM(C$2:C2601)))</f>
        <v/>
      </c>
      <c r="E2601" s="41" t="str">
        <f>IF(H2601=0,0,IF(C2601="","",SUM(C$11:C2601)))</f>
        <v/>
      </c>
      <c r="F2601" s="41" t="str">
        <f>IF(H2601="","",COUNTIF(H$11:H2601,"="&amp;H2601))</f>
        <v/>
      </c>
      <c r="G2601" s="41" t="str">
        <f t="shared" si="360"/>
        <v/>
      </c>
      <c r="H2601" s="41" t="str">
        <f t="shared" si="361"/>
        <v/>
      </c>
      <c r="I2601" s="41" t="str">
        <f t="shared" si="362"/>
        <v/>
      </c>
      <c r="J2601" s="41" t="str">
        <f t="shared" si="363"/>
        <v/>
      </c>
      <c r="K2601" s="268"/>
      <c r="L2601" s="268"/>
      <c r="M2601" s="268"/>
      <c r="N2601" s="269"/>
      <c r="O2601" s="269"/>
      <c r="P2601" s="269"/>
      <c r="Q2601" s="270"/>
      <c r="R2601" s="271"/>
      <c r="S2601" s="268"/>
      <c r="T2601" s="268"/>
      <c r="U2601" s="268"/>
      <c r="V2601" s="268"/>
      <c r="W2601" s="65" t="str">
        <f t="shared" si="364"/>
        <v/>
      </c>
      <c r="X2601" s="65" t="str">
        <f t="shared" si="365"/>
        <v/>
      </c>
      <c r="Y2601" s="65" t="str">
        <f t="shared" si="366"/>
        <v/>
      </c>
      <c r="Z2601" s="65" t="str">
        <f t="shared" si="367"/>
        <v/>
      </c>
      <c r="AA2601" s="65" t="str">
        <f t="shared" si="368"/>
        <v/>
      </c>
    </row>
    <row r="2602" spans="1:27" x14ac:dyDescent="0.25">
      <c r="A2602" s="40" t="str">
        <f>IF(G2602="","",1*ISERROR(VLOOKUP(G2602,G$1:G2601,1,FALSE)))</f>
        <v/>
      </c>
      <c r="B2602" s="40" t="str">
        <f>IF(A2602=0,0,IF(A2602="","",SUM(A$2:A2602)))</f>
        <v/>
      </c>
      <c r="C2602" s="41" t="str">
        <f>IF(H2602="","",1*ISERROR(VLOOKUP(H2602,H$1:H2601,1,FALSE)))</f>
        <v/>
      </c>
      <c r="D2602" s="40" t="str">
        <f>IF(C2602=0,0,IF(C2602="","",SUM(C$2:C2602)))</f>
        <v/>
      </c>
      <c r="E2602" s="41" t="str">
        <f>IF(H2602=0,0,IF(C2602="","",SUM(C$11:C2602)))</f>
        <v/>
      </c>
      <c r="F2602" s="41" t="str">
        <f>IF(H2602="","",COUNTIF(H$11:H2602,"="&amp;H2602))</f>
        <v/>
      </c>
      <c r="G2602" s="41" t="str">
        <f t="shared" si="360"/>
        <v/>
      </c>
      <c r="H2602" s="41" t="str">
        <f t="shared" si="361"/>
        <v/>
      </c>
      <c r="I2602" s="41" t="str">
        <f t="shared" si="362"/>
        <v/>
      </c>
      <c r="J2602" s="41" t="str">
        <f t="shared" si="363"/>
        <v/>
      </c>
      <c r="K2602" s="268"/>
      <c r="L2602" s="268"/>
      <c r="M2602" s="268"/>
      <c r="N2602" s="269"/>
      <c r="O2602" s="269"/>
      <c r="P2602" s="269"/>
      <c r="Q2602" s="270"/>
      <c r="R2602" s="271"/>
      <c r="S2602" s="268"/>
      <c r="T2602" s="268"/>
      <c r="U2602" s="268"/>
      <c r="V2602" s="268"/>
      <c r="W2602" s="65" t="str">
        <f t="shared" si="364"/>
        <v/>
      </c>
      <c r="X2602" s="65" t="str">
        <f t="shared" si="365"/>
        <v/>
      </c>
      <c r="Y2602" s="65" t="str">
        <f t="shared" si="366"/>
        <v/>
      </c>
      <c r="Z2602" s="65" t="str">
        <f t="shared" si="367"/>
        <v/>
      </c>
      <c r="AA2602" s="65" t="str">
        <f t="shared" si="368"/>
        <v/>
      </c>
    </row>
    <row r="2603" spans="1:27" x14ac:dyDescent="0.25">
      <c r="A2603" s="40" t="str">
        <f>IF(G2603="","",1*ISERROR(VLOOKUP(G2603,G$1:G2602,1,FALSE)))</f>
        <v/>
      </c>
      <c r="B2603" s="40" t="str">
        <f>IF(A2603=0,0,IF(A2603="","",SUM(A$2:A2603)))</f>
        <v/>
      </c>
      <c r="C2603" s="41" t="str">
        <f>IF(H2603="","",1*ISERROR(VLOOKUP(H2603,H$1:H2602,1,FALSE)))</f>
        <v/>
      </c>
      <c r="D2603" s="40" t="str">
        <f>IF(C2603=0,0,IF(C2603="","",SUM(C$2:C2603)))</f>
        <v/>
      </c>
      <c r="E2603" s="41" t="str">
        <f>IF(H2603=0,0,IF(C2603="","",SUM(C$11:C2603)))</f>
        <v/>
      </c>
      <c r="F2603" s="41" t="str">
        <f>IF(H2603="","",COUNTIF(H$11:H2603,"="&amp;H2603))</f>
        <v/>
      </c>
      <c r="G2603" s="41" t="str">
        <f t="shared" si="360"/>
        <v/>
      </c>
      <c r="H2603" s="41" t="str">
        <f t="shared" si="361"/>
        <v/>
      </c>
      <c r="I2603" s="41" t="str">
        <f t="shared" si="362"/>
        <v/>
      </c>
      <c r="J2603" s="41" t="str">
        <f t="shared" si="363"/>
        <v/>
      </c>
      <c r="K2603" s="268"/>
      <c r="L2603" s="268"/>
      <c r="M2603" s="268"/>
      <c r="N2603" s="269"/>
      <c r="O2603" s="269"/>
      <c r="P2603" s="269"/>
      <c r="Q2603" s="270"/>
      <c r="R2603" s="271"/>
      <c r="S2603" s="268"/>
      <c r="T2603" s="268"/>
      <c r="U2603" s="268"/>
      <c r="V2603" s="268"/>
      <c r="W2603" s="65" t="str">
        <f t="shared" si="364"/>
        <v/>
      </c>
      <c r="X2603" s="65" t="str">
        <f t="shared" si="365"/>
        <v/>
      </c>
      <c r="Y2603" s="65" t="str">
        <f t="shared" si="366"/>
        <v/>
      </c>
      <c r="Z2603" s="65" t="str">
        <f t="shared" si="367"/>
        <v/>
      </c>
      <c r="AA2603" s="65" t="str">
        <f t="shared" si="368"/>
        <v/>
      </c>
    </row>
    <row r="2604" spans="1:27" x14ac:dyDescent="0.25">
      <c r="A2604" s="40" t="str">
        <f>IF(G2604="","",1*ISERROR(VLOOKUP(G2604,G$1:G2603,1,FALSE)))</f>
        <v/>
      </c>
      <c r="B2604" s="40" t="str">
        <f>IF(A2604=0,0,IF(A2604="","",SUM(A$2:A2604)))</f>
        <v/>
      </c>
      <c r="C2604" s="41" t="str">
        <f>IF(H2604="","",1*ISERROR(VLOOKUP(H2604,H$1:H2603,1,FALSE)))</f>
        <v/>
      </c>
      <c r="D2604" s="40" t="str">
        <f>IF(C2604=0,0,IF(C2604="","",SUM(C$2:C2604)))</f>
        <v/>
      </c>
      <c r="E2604" s="41" t="str">
        <f>IF(H2604=0,0,IF(C2604="","",SUM(C$11:C2604)))</f>
        <v/>
      </c>
      <c r="F2604" s="41" t="str">
        <f>IF(H2604="","",COUNTIF(H$11:H2604,"="&amp;H2604))</f>
        <v/>
      </c>
      <c r="G2604" s="41" t="str">
        <f t="shared" si="360"/>
        <v/>
      </c>
      <c r="H2604" s="41" t="str">
        <f t="shared" si="361"/>
        <v/>
      </c>
      <c r="I2604" s="41" t="str">
        <f t="shared" si="362"/>
        <v/>
      </c>
      <c r="J2604" s="41" t="str">
        <f t="shared" si="363"/>
        <v/>
      </c>
      <c r="K2604" s="268"/>
      <c r="L2604" s="268"/>
      <c r="M2604" s="268"/>
      <c r="N2604" s="269"/>
      <c r="O2604" s="269"/>
      <c r="P2604" s="269"/>
      <c r="Q2604" s="270"/>
      <c r="R2604" s="271"/>
      <c r="S2604" s="268"/>
      <c r="T2604" s="268"/>
      <c r="U2604" s="268"/>
      <c r="V2604" s="268"/>
      <c r="W2604" s="65" t="str">
        <f t="shared" si="364"/>
        <v/>
      </c>
      <c r="X2604" s="65" t="str">
        <f t="shared" si="365"/>
        <v/>
      </c>
      <c r="Y2604" s="65" t="str">
        <f t="shared" si="366"/>
        <v/>
      </c>
      <c r="Z2604" s="65" t="str">
        <f t="shared" si="367"/>
        <v/>
      </c>
      <c r="AA2604" s="65" t="str">
        <f t="shared" si="368"/>
        <v/>
      </c>
    </row>
    <row r="2605" spans="1:27" x14ac:dyDescent="0.25">
      <c r="A2605" s="40" t="str">
        <f>IF(G2605="","",1*ISERROR(VLOOKUP(G2605,G$1:G2604,1,FALSE)))</f>
        <v/>
      </c>
      <c r="B2605" s="40" t="str">
        <f>IF(A2605=0,0,IF(A2605="","",SUM(A$2:A2605)))</f>
        <v/>
      </c>
      <c r="C2605" s="41" t="str">
        <f>IF(H2605="","",1*ISERROR(VLOOKUP(H2605,H$1:H2604,1,FALSE)))</f>
        <v/>
      </c>
      <c r="D2605" s="40" t="str">
        <f>IF(C2605=0,0,IF(C2605="","",SUM(C$2:C2605)))</f>
        <v/>
      </c>
      <c r="E2605" s="41" t="str">
        <f>IF(H2605=0,0,IF(C2605="","",SUM(C$11:C2605)))</f>
        <v/>
      </c>
      <c r="F2605" s="41" t="str">
        <f>IF(H2605="","",COUNTIF(H$11:H2605,"="&amp;H2605))</f>
        <v/>
      </c>
      <c r="G2605" s="41" t="str">
        <f t="shared" si="360"/>
        <v/>
      </c>
      <c r="H2605" s="41" t="str">
        <f t="shared" si="361"/>
        <v/>
      </c>
      <c r="I2605" s="41" t="str">
        <f t="shared" si="362"/>
        <v/>
      </c>
      <c r="J2605" s="41" t="str">
        <f t="shared" si="363"/>
        <v/>
      </c>
      <c r="K2605" s="268"/>
      <c r="L2605" s="268"/>
      <c r="M2605" s="268"/>
      <c r="N2605" s="269"/>
      <c r="O2605" s="269"/>
      <c r="P2605" s="269"/>
      <c r="Q2605" s="270"/>
      <c r="R2605" s="271"/>
      <c r="S2605" s="268"/>
      <c r="T2605" s="268"/>
      <c r="U2605" s="268"/>
      <c r="V2605" s="268"/>
      <c r="W2605" s="65" t="str">
        <f t="shared" si="364"/>
        <v/>
      </c>
      <c r="X2605" s="65" t="str">
        <f t="shared" si="365"/>
        <v/>
      </c>
      <c r="Y2605" s="65" t="str">
        <f t="shared" si="366"/>
        <v/>
      </c>
      <c r="Z2605" s="65" t="str">
        <f t="shared" si="367"/>
        <v/>
      </c>
      <c r="AA2605" s="65" t="str">
        <f t="shared" si="368"/>
        <v/>
      </c>
    </row>
    <row r="2606" spans="1:27" x14ac:dyDescent="0.25">
      <c r="A2606" s="40" t="str">
        <f>IF(G2606="","",1*ISERROR(VLOOKUP(G2606,G$1:G2605,1,FALSE)))</f>
        <v/>
      </c>
      <c r="B2606" s="40" t="str">
        <f>IF(A2606=0,0,IF(A2606="","",SUM(A$2:A2606)))</f>
        <v/>
      </c>
      <c r="C2606" s="41" t="str">
        <f>IF(H2606="","",1*ISERROR(VLOOKUP(H2606,H$1:H2605,1,FALSE)))</f>
        <v/>
      </c>
      <c r="D2606" s="40" t="str">
        <f>IF(C2606=0,0,IF(C2606="","",SUM(C$2:C2606)))</f>
        <v/>
      </c>
      <c r="E2606" s="41" t="str">
        <f>IF(H2606=0,0,IF(C2606="","",SUM(C$11:C2606)))</f>
        <v/>
      </c>
      <c r="F2606" s="41" t="str">
        <f>IF(H2606="","",COUNTIF(H$11:H2606,"="&amp;H2606))</f>
        <v/>
      </c>
      <c r="G2606" s="41" t="str">
        <f t="shared" si="360"/>
        <v/>
      </c>
      <c r="H2606" s="41" t="str">
        <f t="shared" si="361"/>
        <v/>
      </c>
      <c r="I2606" s="41" t="str">
        <f t="shared" si="362"/>
        <v/>
      </c>
      <c r="J2606" s="41" t="str">
        <f t="shared" si="363"/>
        <v/>
      </c>
      <c r="K2606" s="268"/>
      <c r="L2606" s="268"/>
      <c r="M2606" s="268"/>
      <c r="N2606" s="269"/>
      <c r="O2606" s="269"/>
      <c r="P2606" s="269"/>
      <c r="Q2606" s="270"/>
      <c r="R2606" s="271"/>
      <c r="S2606" s="268"/>
      <c r="T2606" s="268"/>
      <c r="U2606" s="268"/>
      <c r="V2606" s="268"/>
      <c r="W2606" s="65" t="str">
        <f t="shared" si="364"/>
        <v/>
      </c>
      <c r="X2606" s="65" t="str">
        <f t="shared" si="365"/>
        <v/>
      </c>
      <c r="Y2606" s="65" t="str">
        <f t="shared" si="366"/>
        <v/>
      </c>
      <c r="Z2606" s="65" t="str">
        <f t="shared" si="367"/>
        <v/>
      </c>
      <c r="AA2606" s="65" t="str">
        <f t="shared" si="368"/>
        <v/>
      </c>
    </row>
    <row r="2607" spans="1:27" x14ac:dyDescent="0.25">
      <c r="A2607" s="40" t="str">
        <f>IF(G2607="","",1*ISERROR(VLOOKUP(G2607,G$1:G2606,1,FALSE)))</f>
        <v/>
      </c>
      <c r="B2607" s="40" t="str">
        <f>IF(A2607=0,0,IF(A2607="","",SUM(A$2:A2607)))</f>
        <v/>
      </c>
      <c r="C2607" s="41" t="str">
        <f>IF(H2607="","",1*ISERROR(VLOOKUP(H2607,H$1:H2606,1,FALSE)))</f>
        <v/>
      </c>
      <c r="D2607" s="40" t="str">
        <f>IF(C2607=0,0,IF(C2607="","",SUM(C$2:C2607)))</f>
        <v/>
      </c>
      <c r="E2607" s="41" t="str">
        <f>IF(H2607=0,0,IF(C2607="","",SUM(C$11:C2607)))</f>
        <v/>
      </c>
      <c r="F2607" s="41" t="str">
        <f>IF(H2607="","",COUNTIF(H$11:H2607,"="&amp;H2607))</f>
        <v/>
      </c>
      <c r="G2607" s="41" t="str">
        <f t="shared" si="360"/>
        <v/>
      </c>
      <c r="H2607" s="41" t="str">
        <f t="shared" si="361"/>
        <v/>
      </c>
      <c r="I2607" s="41" t="str">
        <f t="shared" si="362"/>
        <v/>
      </c>
      <c r="J2607" s="41" t="str">
        <f t="shared" si="363"/>
        <v/>
      </c>
      <c r="K2607" s="268"/>
      <c r="L2607" s="268"/>
      <c r="M2607" s="268"/>
      <c r="N2607" s="269"/>
      <c r="O2607" s="269"/>
      <c r="P2607" s="269"/>
      <c r="Q2607" s="270"/>
      <c r="R2607" s="271"/>
      <c r="S2607" s="268"/>
      <c r="T2607" s="268"/>
      <c r="U2607" s="268"/>
      <c r="V2607" s="268"/>
      <c r="W2607" s="65" t="str">
        <f t="shared" si="364"/>
        <v/>
      </c>
      <c r="X2607" s="65" t="str">
        <f t="shared" si="365"/>
        <v/>
      </c>
      <c r="Y2607" s="65" t="str">
        <f t="shared" si="366"/>
        <v/>
      </c>
      <c r="Z2607" s="65" t="str">
        <f t="shared" si="367"/>
        <v/>
      </c>
      <c r="AA2607" s="65" t="str">
        <f t="shared" si="368"/>
        <v/>
      </c>
    </row>
    <row r="2608" spans="1:27" x14ac:dyDescent="0.25">
      <c r="A2608" s="40" t="str">
        <f>IF(G2608="","",1*ISERROR(VLOOKUP(G2608,G$1:G2607,1,FALSE)))</f>
        <v/>
      </c>
      <c r="B2608" s="40" t="str">
        <f>IF(A2608=0,0,IF(A2608="","",SUM(A$2:A2608)))</f>
        <v/>
      </c>
      <c r="C2608" s="41" t="str">
        <f>IF(H2608="","",1*ISERROR(VLOOKUP(H2608,H$1:H2607,1,FALSE)))</f>
        <v/>
      </c>
      <c r="D2608" s="40" t="str">
        <f>IF(C2608=0,0,IF(C2608="","",SUM(C$2:C2608)))</f>
        <v/>
      </c>
      <c r="E2608" s="41" t="str">
        <f>IF(H2608=0,0,IF(C2608="","",SUM(C$11:C2608)))</f>
        <v/>
      </c>
      <c r="F2608" s="41" t="str">
        <f>IF(H2608="","",COUNTIF(H$11:H2608,"="&amp;H2608))</f>
        <v/>
      </c>
      <c r="G2608" s="41" t="str">
        <f t="shared" si="360"/>
        <v/>
      </c>
      <c r="H2608" s="41" t="str">
        <f t="shared" si="361"/>
        <v/>
      </c>
      <c r="I2608" s="41" t="str">
        <f t="shared" si="362"/>
        <v/>
      </c>
      <c r="J2608" s="41" t="str">
        <f t="shared" si="363"/>
        <v/>
      </c>
      <c r="K2608" s="268"/>
      <c r="L2608" s="268"/>
      <c r="M2608" s="268"/>
      <c r="N2608" s="269"/>
      <c r="O2608" s="269"/>
      <c r="P2608" s="269"/>
      <c r="Q2608" s="270"/>
      <c r="R2608" s="271"/>
      <c r="S2608" s="268"/>
      <c r="T2608" s="268"/>
      <c r="U2608" s="268"/>
      <c r="V2608" s="268"/>
      <c r="W2608" s="65" t="str">
        <f t="shared" si="364"/>
        <v/>
      </c>
      <c r="X2608" s="65" t="str">
        <f t="shared" si="365"/>
        <v/>
      </c>
      <c r="Y2608" s="65" t="str">
        <f t="shared" si="366"/>
        <v/>
      </c>
      <c r="Z2608" s="65" t="str">
        <f t="shared" si="367"/>
        <v/>
      </c>
      <c r="AA2608" s="65" t="str">
        <f t="shared" si="368"/>
        <v/>
      </c>
    </row>
    <row r="2609" spans="1:27" x14ac:dyDescent="0.25">
      <c r="A2609" s="40" t="str">
        <f>IF(G2609="","",1*ISERROR(VLOOKUP(G2609,G$1:G2608,1,FALSE)))</f>
        <v/>
      </c>
      <c r="B2609" s="40" t="str">
        <f>IF(A2609=0,0,IF(A2609="","",SUM(A$2:A2609)))</f>
        <v/>
      </c>
      <c r="C2609" s="41" t="str">
        <f>IF(H2609="","",1*ISERROR(VLOOKUP(H2609,H$1:H2608,1,FALSE)))</f>
        <v/>
      </c>
      <c r="D2609" s="40" t="str">
        <f>IF(C2609=0,0,IF(C2609="","",SUM(C$2:C2609)))</f>
        <v/>
      </c>
      <c r="E2609" s="41" t="str">
        <f>IF(H2609=0,0,IF(C2609="","",SUM(C$11:C2609)))</f>
        <v/>
      </c>
      <c r="F2609" s="41" t="str">
        <f>IF(H2609="","",COUNTIF(H$11:H2609,"="&amp;H2609))</f>
        <v/>
      </c>
      <c r="G2609" s="41" t="str">
        <f t="shared" si="360"/>
        <v/>
      </c>
      <c r="H2609" s="41" t="str">
        <f t="shared" si="361"/>
        <v/>
      </c>
      <c r="I2609" s="41" t="str">
        <f t="shared" si="362"/>
        <v/>
      </c>
      <c r="J2609" s="41" t="str">
        <f t="shared" si="363"/>
        <v/>
      </c>
      <c r="K2609" s="268"/>
      <c r="L2609" s="268"/>
      <c r="M2609" s="268"/>
      <c r="N2609" s="269"/>
      <c r="O2609" s="269"/>
      <c r="P2609" s="269"/>
      <c r="Q2609" s="270"/>
      <c r="R2609" s="271"/>
      <c r="S2609" s="268"/>
      <c r="T2609" s="268"/>
      <c r="U2609" s="268"/>
      <c r="V2609" s="268"/>
      <c r="W2609" s="65" t="str">
        <f t="shared" si="364"/>
        <v/>
      </c>
      <c r="X2609" s="65" t="str">
        <f t="shared" si="365"/>
        <v/>
      </c>
      <c r="Y2609" s="65" t="str">
        <f t="shared" si="366"/>
        <v/>
      </c>
      <c r="Z2609" s="65" t="str">
        <f t="shared" si="367"/>
        <v/>
      </c>
      <c r="AA2609" s="65" t="str">
        <f t="shared" si="368"/>
        <v/>
      </c>
    </row>
    <row r="2610" spans="1:27" x14ac:dyDescent="0.25">
      <c r="A2610" s="40" t="str">
        <f>IF(G2610="","",1*ISERROR(VLOOKUP(G2610,G$1:G2609,1,FALSE)))</f>
        <v/>
      </c>
      <c r="B2610" s="40" t="str">
        <f>IF(A2610=0,0,IF(A2610="","",SUM(A$2:A2610)))</f>
        <v/>
      </c>
      <c r="C2610" s="41" t="str">
        <f>IF(H2610="","",1*ISERROR(VLOOKUP(H2610,H$1:H2609,1,FALSE)))</f>
        <v/>
      </c>
      <c r="D2610" s="40" t="str">
        <f>IF(C2610=0,0,IF(C2610="","",SUM(C$2:C2610)))</f>
        <v/>
      </c>
      <c r="E2610" s="41" t="str">
        <f>IF(H2610=0,0,IF(C2610="","",SUM(C$11:C2610)))</f>
        <v/>
      </c>
      <c r="F2610" s="41" t="str">
        <f>IF(H2610="","",COUNTIF(H$11:H2610,"="&amp;H2610))</f>
        <v/>
      </c>
      <c r="G2610" s="41" t="str">
        <f t="shared" si="360"/>
        <v/>
      </c>
      <c r="H2610" s="41" t="str">
        <f t="shared" si="361"/>
        <v/>
      </c>
      <c r="I2610" s="41" t="str">
        <f t="shared" si="362"/>
        <v/>
      </c>
      <c r="J2610" s="41" t="str">
        <f t="shared" si="363"/>
        <v/>
      </c>
      <c r="K2610" s="268"/>
      <c r="L2610" s="268"/>
      <c r="M2610" s="268"/>
      <c r="N2610" s="269"/>
      <c r="O2610" s="269"/>
      <c r="P2610" s="269"/>
      <c r="Q2610" s="270"/>
      <c r="R2610" s="271"/>
      <c r="S2610" s="268"/>
      <c r="T2610" s="268"/>
      <c r="U2610" s="268"/>
      <c r="V2610" s="268"/>
      <c r="W2610" s="65" t="str">
        <f t="shared" si="364"/>
        <v/>
      </c>
      <c r="X2610" s="65" t="str">
        <f t="shared" si="365"/>
        <v/>
      </c>
      <c r="Y2610" s="65" t="str">
        <f t="shared" si="366"/>
        <v/>
      </c>
      <c r="Z2610" s="65" t="str">
        <f t="shared" si="367"/>
        <v/>
      </c>
      <c r="AA2610" s="65" t="str">
        <f t="shared" si="368"/>
        <v/>
      </c>
    </row>
    <row r="2611" spans="1:27" x14ac:dyDescent="0.25">
      <c r="A2611" s="40" t="str">
        <f>IF(G2611="","",1*ISERROR(VLOOKUP(G2611,G$1:G2610,1,FALSE)))</f>
        <v/>
      </c>
      <c r="B2611" s="40" t="str">
        <f>IF(A2611=0,0,IF(A2611="","",SUM(A$2:A2611)))</f>
        <v/>
      </c>
      <c r="C2611" s="41" t="str">
        <f>IF(H2611="","",1*ISERROR(VLOOKUP(H2611,H$1:H2610,1,FALSE)))</f>
        <v/>
      </c>
      <c r="D2611" s="40" t="str">
        <f>IF(C2611=0,0,IF(C2611="","",SUM(C$2:C2611)))</f>
        <v/>
      </c>
      <c r="E2611" s="41" t="str">
        <f>IF(H2611=0,0,IF(C2611="","",SUM(C$11:C2611)))</f>
        <v/>
      </c>
      <c r="F2611" s="41" t="str">
        <f>IF(H2611="","",COUNTIF(H$11:H2611,"="&amp;H2611))</f>
        <v/>
      </c>
      <c r="G2611" s="41" t="str">
        <f t="shared" si="360"/>
        <v/>
      </c>
      <c r="H2611" s="41" t="str">
        <f t="shared" si="361"/>
        <v/>
      </c>
      <c r="I2611" s="41" t="str">
        <f t="shared" si="362"/>
        <v/>
      </c>
      <c r="J2611" s="41" t="str">
        <f t="shared" si="363"/>
        <v/>
      </c>
      <c r="K2611" s="268"/>
      <c r="L2611" s="268"/>
      <c r="M2611" s="268"/>
      <c r="N2611" s="269"/>
      <c r="O2611" s="269"/>
      <c r="P2611" s="269"/>
      <c r="Q2611" s="270"/>
      <c r="R2611" s="271"/>
      <c r="S2611" s="268"/>
      <c r="T2611" s="268"/>
      <c r="U2611" s="268"/>
      <c r="V2611" s="268"/>
      <c r="W2611" s="65" t="str">
        <f t="shared" si="364"/>
        <v/>
      </c>
      <c r="X2611" s="65" t="str">
        <f t="shared" si="365"/>
        <v/>
      </c>
      <c r="Y2611" s="65" t="str">
        <f t="shared" si="366"/>
        <v/>
      </c>
      <c r="Z2611" s="65" t="str">
        <f t="shared" si="367"/>
        <v/>
      </c>
      <c r="AA2611" s="65" t="str">
        <f t="shared" si="368"/>
        <v/>
      </c>
    </row>
    <row r="2612" spans="1:27" x14ac:dyDescent="0.25">
      <c r="A2612" s="40" t="str">
        <f>IF(G2612="","",1*ISERROR(VLOOKUP(G2612,G$1:G2611,1,FALSE)))</f>
        <v/>
      </c>
      <c r="B2612" s="40" t="str">
        <f>IF(A2612=0,0,IF(A2612="","",SUM(A$2:A2612)))</f>
        <v/>
      </c>
      <c r="C2612" s="41" t="str">
        <f>IF(H2612="","",1*ISERROR(VLOOKUP(H2612,H$1:H2611,1,FALSE)))</f>
        <v/>
      </c>
      <c r="D2612" s="40" t="str">
        <f>IF(C2612=0,0,IF(C2612="","",SUM(C$2:C2612)))</f>
        <v/>
      </c>
      <c r="E2612" s="41" t="str">
        <f>IF(H2612=0,0,IF(C2612="","",SUM(C$11:C2612)))</f>
        <v/>
      </c>
      <c r="F2612" s="41" t="str">
        <f>IF(H2612="","",COUNTIF(H$11:H2612,"="&amp;H2612))</f>
        <v/>
      </c>
      <c r="G2612" s="41" t="str">
        <f t="shared" si="360"/>
        <v/>
      </c>
      <c r="H2612" s="41" t="str">
        <f t="shared" si="361"/>
        <v/>
      </c>
      <c r="I2612" s="41" t="str">
        <f t="shared" si="362"/>
        <v/>
      </c>
      <c r="J2612" s="41" t="str">
        <f t="shared" si="363"/>
        <v/>
      </c>
      <c r="K2612" s="268"/>
      <c r="L2612" s="268"/>
      <c r="M2612" s="268"/>
      <c r="N2612" s="269"/>
      <c r="O2612" s="269"/>
      <c r="P2612" s="269"/>
      <c r="Q2612" s="270"/>
      <c r="R2612" s="271"/>
      <c r="S2612" s="268"/>
      <c r="T2612" s="268"/>
      <c r="U2612" s="268"/>
      <c r="V2612" s="268"/>
      <c r="W2612" s="65" t="str">
        <f t="shared" si="364"/>
        <v/>
      </c>
      <c r="X2612" s="65" t="str">
        <f t="shared" si="365"/>
        <v/>
      </c>
      <c r="Y2612" s="65" t="str">
        <f t="shared" si="366"/>
        <v/>
      </c>
      <c r="Z2612" s="65" t="str">
        <f t="shared" si="367"/>
        <v/>
      </c>
      <c r="AA2612" s="65" t="str">
        <f t="shared" si="368"/>
        <v/>
      </c>
    </row>
    <row r="2613" spans="1:27" x14ac:dyDescent="0.25">
      <c r="A2613" s="40" t="str">
        <f>IF(G2613="","",1*ISERROR(VLOOKUP(G2613,G$1:G2612,1,FALSE)))</f>
        <v/>
      </c>
      <c r="B2613" s="40" t="str">
        <f>IF(A2613=0,0,IF(A2613="","",SUM(A$2:A2613)))</f>
        <v/>
      </c>
      <c r="C2613" s="41" t="str">
        <f>IF(H2613="","",1*ISERROR(VLOOKUP(H2613,H$1:H2612,1,FALSE)))</f>
        <v/>
      </c>
      <c r="D2613" s="40" t="str">
        <f>IF(C2613=0,0,IF(C2613="","",SUM(C$2:C2613)))</f>
        <v/>
      </c>
      <c r="E2613" s="41" t="str">
        <f>IF(H2613=0,0,IF(C2613="","",SUM(C$11:C2613)))</f>
        <v/>
      </c>
      <c r="F2613" s="41" t="str">
        <f>IF(H2613="","",COUNTIF(H$11:H2613,"="&amp;H2613))</f>
        <v/>
      </c>
      <c r="G2613" s="41" t="str">
        <f t="shared" si="360"/>
        <v/>
      </c>
      <c r="H2613" s="41" t="str">
        <f t="shared" si="361"/>
        <v/>
      </c>
      <c r="I2613" s="41" t="str">
        <f t="shared" si="362"/>
        <v/>
      </c>
      <c r="J2613" s="41" t="str">
        <f t="shared" si="363"/>
        <v/>
      </c>
      <c r="K2613" s="268"/>
      <c r="L2613" s="268"/>
      <c r="M2613" s="268"/>
      <c r="N2613" s="269"/>
      <c r="O2613" s="269"/>
      <c r="P2613" s="269"/>
      <c r="Q2613" s="270"/>
      <c r="R2613" s="271"/>
      <c r="S2613" s="268"/>
      <c r="T2613" s="268"/>
      <c r="U2613" s="268"/>
      <c r="V2613" s="268"/>
      <c r="W2613" s="65" t="str">
        <f t="shared" si="364"/>
        <v/>
      </c>
      <c r="X2613" s="65" t="str">
        <f t="shared" si="365"/>
        <v/>
      </c>
      <c r="Y2613" s="65" t="str">
        <f t="shared" si="366"/>
        <v/>
      </c>
      <c r="Z2613" s="65" t="str">
        <f t="shared" si="367"/>
        <v/>
      </c>
      <c r="AA2613" s="65" t="str">
        <f t="shared" si="368"/>
        <v/>
      </c>
    </row>
    <row r="2614" spans="1:27" x14ac:dyDescent="0.25">
      <c r="A2614" s="40" t="str">
        <f>IF(G2614="","",1*ISERROR(VLOOKUP(G2614,G$1:G2613,1,FALSE)))</f>
        <v/>
      </c>
      <c r="B2614" s="40" t="str">
        <f>IF(A2614=0,0,IF(A2614="","",SUM(A$2:A2614)))</f>
        <v/>
      </c>
      <c r="C2614" s="41" t="str">
        <f>IF(H2614="","",1*ISERROR(VLOOKUP(H2614,H$1:H2613,1,FALSE)))</f>
        <v/>
      </c>
      <c r="D2614" s="40" t="str">
        <f>IF(C2614=0,0,IF(C2614="","",SUM(C$2:C2614)))</f>
        <v/>
      </c>
      <c r="E2614" s="41" t="str">
        <f>IF(H2614=0,0,IF(C2614="","",SUM(C$11:C2614)))</f>
        <v/>
      </c>
      <c r="F2614" s="41" t="str">
        <f>IF(H2614="","",COUNTIF(H$11:H2614,"="&amp;H2614))</f>
        <v/>
      </c>
      <c r="G2614" s="41" t="str">
        <f t="shared" si="360"/>
        <v/>
      </c>
      <c r="H2614" s="41" t="str">
        <f t="shared" si="361"/>
        <v/>
      </c>
      <c r="I2614" s="41" t="str">
        <f t="shared" si="362"/>
        <v/>
      </c>
      <c r="J2614" s="41" t="str">
        <f t="shared" si="363"/>
        <v/>
      </c>
      <c r="K2614" s="268"/>
      <c r="L2614" s="268"/>
      <c r="M2614" s="268"/>
      <c r="N2614" s="269"/>
      <c r="O2614" s="269"/>
      <c r="P2614" s="269"/>
      <c r="Q2614" s="270"/>
      <c r="R2614" s="271"/>
      <c r="S2614" s="268"/>
      <c r="T2614" s="268"/>
      <c r="U2614" s="268"/>
      <c r="V2614" s="268"/>
      <c r="W2614" s="65" t="str">
        <f t="shared" si="364"/>
        <v/>
      </c>
      <c r="X2614" s="65" t="str">
        <f t="shared" si="365"/>
        <v/>
      </c>
      <c r="Y2614" s="65" t="str">
        <f t="shared" si="366"/>
        <v/>
      </c>
      <c r="Z2614" s="65" t="str">
        <f t="shared" si="367"/>
        <v/>
      </c>
      <c r="AA2614" s="65" t="str">
        <f t="shared" si="368"/>
        <v/>
      </c>
    </row>
    <row r="2615" spans="1:27" x14ac:dyDescent="0.25">
      <c r="A2615" s="40" t="str">
        <f>IF(G2615="","",1*ISERROR(VLOOKUP(G2615,G$1:G2614,1,FALSE)))</f>
        <v/>
      </c>
      <c r="B2615" s="40" t="str">
        <f>IF(A2615=0,0,IF(A2615="","",SUM(A$2:A2615)))</f>
        <v/>
      </c>
      <c r="C2615" s="41" t="str">
        <f>IF(H2615="","",1*ISERROR(VLOOKUP(H2615,H$1:H2614,1,FALSE)))</f>
        <v/>
      </c>
      <c r="D2615" s="40" t="str">
        <f>IF(C2615=0,0,IF(C2615="","",SUM(C$2:C2615)))</f>
        <v/>
      </c>
      <c r="E2615" s="41" t="str">
        <f>IF(H2615=0,0,IF(C2615="","",SUM(C$11:C2615)))</f>
        <v/>
      </c>
      <c r="F2615" s="41" t="str">
        <f>IF(H2615="","",COUNTIF(H$11:H2615,"="&amp;H2615))</f>
        <v/>
      </c>
      <c r="G2615" s="41" t="str">
        <f t="shared" si="360"/>
        <v/>
      </c>
      <c r="H2615" s="41" t="str">
        <f t="shared" si="361"/>
        <v/>
      </c>
      <c r="I2615" s="41" t="str">
        <f t="shared" si="362"/>
        <v/>
      </c>
      <c r="J2615" s="41" t="str">
        <f t="shared" si="363"/>
        <v/>
      </c>
      <c r="K2615" s="268"/>
      <c r="L2615" s="268"/>
      <c r="M2615" s="268"/>
      <c r="N2615" s="269"/>
      <c r="O2615" s="269"/>
      <c r="P2615" s="269"/>
      <c r="Q2615" s="270"/>
      <c r="R2615" s="271"/>
      <c r="S2615" s="268"/>
      <c r="T2615" s="268"/>
      <c r="U2615" s="268"/>
      <c r="V2615" s="268"/>
      <c r="W2615" s="65" t="str">
        <f t="shared" si="364"/>
        <v/>
      </c>
      <c r="X2615" s="65" t="str">
        <f t="shared" si="365"/>
        <v/>
      </c>
      <c r="Y2615" s="65" t="str">
        <f t="shared" si="366"/>
        <v/>
      </c>
      <c r="Z2615" s="65" t="str">
        <f t="shared" si="367"/>
        <v/>
      </c>
      <c r="AA2615" s="65" t="str">
        <f t="shared" si="368"/>
        <v/>
      </c>
    </row>
    <row r="2616" spans="1:27" x14ac:dyDescent="0.25">
      <c r="A2616" s="40" t="str">
        <f>IF(G2616="","",1*ISERROR(VLOOKUP(G2616,G$1:G2615,1,FALSE)))</f>
        <v/>
      </c>
      <c r="B2616" s="40" t="str">
        <f>IF(A2616=0,0,IF(A2616="","",SUM(A$2:A2616)))</f>
        <v/>
      </c>
      <c r="C2616" s="41" t="str">
        <f>IF(H2616="","",1*ISERROR(VLOOKUP(H2616,H$1:H2615,1,FALSE)))</f>
        <v/>
      </c>
      <c r="D2616" s="40" t="str">
        <f>IF(C2616=0,0,IF(C2616="","",SUM(C$2:C2616)))</f>
        <v/>
      </c>
      <c r="E2616" s="41" t="str">
        <f>IF(H2616=0,0,IF(C2616="","",SUM(C$11:C2616)))</f>
        <v/>
      </c>
      <c r="F2616" s="41" t="str">
        <f>IF(H2616="","",COUNTIF(H$11:H2616,"="&amp;H2616))</f>
        <v/>
      </c>
      <c r="G2616" s="41" t="str">
        <f t="shared" si="360"/>
        <v/>
      </c>
      <c r="H2616" s="41" t="str">
        <f t="shared" si="361"/>
        <v/>
      </c>
      <c r="I2616" s="41" t="str">
        <f t="shared" si="362"/>
        <v/>
      </c>
      <c r="J2616" s="41" t="str">
        <f t="shared" si="363"/>
        <v/>
      </c>
      <c r="K2616" s="268"/>
      <c r="L2616" s="268"/>
      <c r="M2616" s="268"/>
      <c r="N2616" s="269"/>
      <c r="O2616" s="269"/>
      <c r="P2616" s="269"/>
      <c r="Q2616" s="270"/>
      <c r="R2616" s="271"/>
      <c r="S2616" s="268"/>
      <c r="T2616" s="268"/>
      <c r="U2616" s="268"/>
      <c r="V2616" s="268"/>
      <c r="W2616" s="65" t="str">
        <f t="shared" si="364"/>
        <v/>
      </c>
      <c r="X2616" s="65" t="str">
        <f t="shared" si="365"/>
        <v/>
      </c>
      <c r="Y2616" s="65" t="str">
        <f t="shared" si="366"/>
        <v/>
      </c>
      <c r="Z2616" s="65" t="str">
        <f t="shared" si="367"/>
        <v/>
      </c>
      <c r="AA2616" s="65" t="str">
        <f t="shared" si="368"/>
        <v/>
      </c>
    </row>
    <row r="2617" spans="1:27" x14ac:dyDescent="0.25">
      <c r="A2617" s="40" t="str">
        <f>IF(G2617="","",1*ISERROR(VLOOKUP(G2617,G$1:G2616,1,FALSE)))</f>
        <v/>
      </c>
      <c r="B2617" s="40" t="str">
        <f>IF(A2617=0,0,IF(A2617="","",SUM(A$2:A2617)))</f>
        <v/>
      </c>
      <c r="C2617" s="41" t="str">
        <f>IF(H2617="","",1*ISERROR(VLOOKUP(H2617,H$1:H2616,1,FALSE)))</f>
        <v/>
      </c>
      <c r="D2617" s="40" t="str">
        <f>IF(C2617=0,0,IF(C2617="","",SUM(C$2:C2617)))</f>
        <v/>
      </c>
      <c r="E2617" s="41" t="str">
        <f>IF(H2617=0,0,IF(C2617="","",SUM(C$11:C2617)))</f>
        <v/>
      </c>
      <c r="F2617" s="41" t="str">
        <f>IF(H2617="","",COUNTIF(H$11:H2617,"="&amp;H2617))</f>
        <v/>
      </c>
      <c r="G2617" s="41" t="str">
        <f t="shared" si="360"/>
        <v/>
      </c>
      <c r="H2617" s="41" t="str">
        <f t="shared" si="361"/>
        <v/>
      </c>
      <c r="I2617" s="41" t="str">
        <f t="shared" si="362"/>
        <v/>
      </c>
      <c r="J2617" s="41" t="str">
        <f t="shared" si="363"/>
        <v/>
      </c>
      <c r="K2617" s="268"/>
      <c r="L2617" s="268"/>
      <c r="M2617" s="268"/>
      <c r="N2617" s="269"/>
      <c r="O2617" s="269"/>
      <c r="P2617" s="269"/>
      <c r="Q2617" s="270"/>
      <c r="R2617" s="271"/>
      <c r="S2617" s="268"/>
      <c r="T2617" s="268"/>
      <c r="U2617" s="268"/>
      <c r="V2617" s="268"/>
      <c r="W2617" s="65" t="str">
        <f t="shared" si="364"/>
        <v/>
      </c>
      <c r="X2617" s="65" t="str">
        <f t="shared" si="365"/>
        <v/>
      </c>
      <c r="Y2617" s="65" t="str">
        <f t="shared" si="366"/>
        <v/>
      </c>
      <c r="Z2617" s="65" t="str">
        <f t="shared" si="367"/>
        <v/>
      </c>
      <c r="AA2617" s="65" t="str">
        <f t="shared" si="368"/>
        <v/>
      </c>
    </row>
    <row r="2618" spans="1:27" x14ac:dyDescent="0.25">
      <c r="A2618" s="40" t="str">
        <f>IF(G2618="","",1*ISERROR(VLOOKUP(G2618,G$1:G2617,1,FALSE)))</f>
        <v/>
      </c>
      <c r="B2618" s="40" t="str">
        <f>IF(A2618=0,0,IF(A2618="","",SUM(A$2:A2618)))</f>
        <v/>
      </c>
      <c r="C2618" s="41" t="str">
        <f>IF(H2618="","",1*ISERROR(VLOOKUP(H2618,H$1:H2617,1,FALSE)))</f>
        <v/>
      </c>
      <c r="D2618" s="40" t="str">
        <f>IF(C2618=0,0,IF(C2618="","",SUM(C$2:C2618)))</f>
        <v/>
      </c>
      <c r="E2618" s="41" t="str">
        <f>IF(H2618=0,0,IF(C2618="","",SUM(C$11:C2618)))</f>
        <v/>
      </c>
      <c r="F2618" s="41" t="str">
        <f>IF(H2618="","",COUNTIF(H$11:H2618,"="&amp;H2618))</f>
        <v/>
      </c>
      <c r="G2618" s="41" t="str">
        <f t="shared" si="360"/>
        <v/>
      </c>
      <c r="H2618" s="41" t="str">
        <f t="shared" si="361"/>
        <v/>
      </c>
      <c r="I2618" s="41" t="str">
        <f t="shared" si="362"/>
        <v/>
      </c>
      <c r="J2618" s="41" t="str">
        <f t="shared" si="363"/>
        <v/>
      </c>
      <c r="K2618" s="268"/>
      <c r="L2618" s="268"/>
      <c r="M2618" s="268"/>
      <c r="N2618" s="269"/>
      <c r="O2618" s="269"/>
      <c r="P2618" s="269"/>
      <c r="Q2618" s="270"/>
      <c r="R2618" s="271"/>
      <c r="S2618" s="268"/>
      <c r="T2618" s="268"/>
      <c r="U2618" s="268"/>
      <c r="V2618" s="268"/>
      <c r="W2618" s="65" t="str">
        <f t="shared" si="364"/>
        <v/>
      </c>
      <c r="X2618" s="65" t="str">
        <f t="shared" si="365"/>
        <v/>
      </c>
      <c r="Y2618" s="65" t="str">
        <f t="shared" si="366"/>
        <v/>
      </c>
      <c r="Z2618" s="65" t="str">
        <f t="shared" si="367"/>
        <v/>
      </c>
      <c r="AA2618" s="65" t="str">
        <f t="shared" si="368"/>
        <v/>
      </c>
    </row>
    <row r="2619" spans="1:27" x14ac:dyDescent="0.25">
      <c r="A2619" s="40" t="str">
        <f>IF(G2619="","",1*ISERROR(VLOOKUP(G2619,G$1:G2618,1,FALSE)))</f>
        <v/>
      </c>
      <c r="B2619" s="40" t="str">
        <f>IF(A2619=0,0,IF(A2619="","",SUM(A$2:A2619)))</f>
        <v/>
      </c>
      <c r="C2619" s="41" t="str">
        <f>IF(H2619="","",1*ISERROR(VLOOKUP(H2619,H$1:H2618,1,FALSE)))</f>
        <v/>
      </c>
      <c r="D2619" s="40" t="str">
        <f>IF(C2619=0,0,IF(C2619="","",SUM(C$2:C2619)))</f>
        <v/>
      </c>
      <c r="E2619" s="41" t="str">
        <f>IF(H2619=0,0,IF(C2619="","",SUM(C$11:C2619)))</f>
        <v/>
      </c>
      <c r="F2619" s="41" t="str">
        <f>IF(H2619="","",COUNTIF(H$11:H2619,"="&amp;H2619))</f>
        <v/>
      </c>
      <c r="G2619" s="41" t="str">
        <f t="shared" si="360"/>
        <v/>
      </c>
      <c r="H2619" s="41" t="str">
        <f t="shared" si="361"/>
        <v/>
      </c>
      <c r="I2619" s="41" t="str">
        <f t="shared" si="362"/>
        <v/>
      </c>
      <c r="J2619" s="41" t="str">
        <f t="shared" si="363"/>
        <v/>
      </c>
      <c r="K2619" s="268"/>
      <c r="L2619" s="268"/>
      <c r="M2619" s="268"/>
      <c r="N2619" s="269"/>
      <c r="O2619" s="269"/>
      <c r="P2619" s="269"/>
      <c r="Q2619" s="270"/>
      <c r="R2619" s="271"/>
      <c r="S2619" s="268"/>
      <c r="T2619" s="268"/>
      <c r="U2619" s="268"/>
      <c r="V2619" s="268"/>
      <c r="W2619" s="65" t="str">
        <f t="shared" si="364"/>
        <v/>
      </c>
      <c r="X2619" s="65" t="str">
        <f t="shared" si="365"/>
        <v/>
      </c>
      <c r="Y2619" s="65" t="str">
        <f t="shared" si="366"/>
        <v/>
      </c>
      <c r="Z2619" s="65" t="str">
        <f t="shared" si="367"/>
        <v/>
      </c>
      <c r="AA2619" s="65" t="str">
        <f t="shared" si="368"/>
        <v/>
      </c>
    </row>
    <row r="2620" spans="1:27" x14ac:dyDescent="0.25">
      <c r="A2620" s="40" t="str">
        <f>IF(G2620="","",1*ISERROR(VLOOKUP(G2620,G$1:G2619,1,FALSE)))</f>
        <v/>
      </c>
      <c r="B2620" s="40" t="str">
        <f>IF(A2620=0,0,IF(A2620="","",SUM(A$2:A2620)))</f>
        <v/>
      </c>
      <c r="C2620" s="41" t="str">
        <f>IF(H2620="","",1*ISERROR(VLOOKUP(H2620,H$1:H2619,1,FALSE)))</f>
        <v/>
      </c>
      <c r="D2620" s="40" t="str">
        <f>IF(C2620=0,0,IF(C2620="","",SUM(C$2:C2620)))</f>
        <v/>
      </c>
      <c r="E2620" s="41" t="str">
        <f>IF(H2620=0,0,IF(C2620="","",SUM(C$11:C2620)))</f>
        <v/>
      </c>
      <c r="F2620" s="41" t="str">
        <f>IF(H2620="","",COUNTIF(H$11:H2620,"="&amp;H2620))</f>
        <v/>
      </c>
      <c r="G2620" s="41" t="str">
        <f t="shared" si="360"/>
        <v/>
      </c>
      <c r="H2620" s="41" t="str">
        <f t="shared" si="361"/>
        <v/>
      </c>
      <c r="I2620" s="41" t="str">
        <f t="shared" si="362"/>
        <v/>
      </c>
      <c r="J2620" s="41" t="str">
        <f t="shared" si="363"/>
        <v/>
      </c>
      <c r="K2620" s="268"/>
      <c r="L2620" s="268"/>
      <c r="M2620" s="268"/>
      <c r="N2620" s="269"/>
      <c r="O2620" s="269"/>
      <c r="P2620" s="269"/>
      <c r="Q2620" s="270"/>
      <c r="R2620" s="271"/>
      <c r="S2620" s="268"/>
      <c r="T2620" s="268"/>
      <c r="U2620" s="268"/>
      <c r="V2620" s="268"/>
      <c r="W2620" s="65" t="str">
        <f t="shared" si="364"/>
        <v/>
      </c>
      <c r="X2620" s="65" t="str">
        <f t="shared" si="365"/>
        <v/>
      </c>
      <c r="Y2620" s="65" t="str">
        <f t="shared" si="366"/>
        <v/>
      </c>
      <c r="Z2620" s="65" t="str">
        <f t="shared" si="367"/>
        <v/>
      </c>
      <c r="AA2620" s="65" t="str">
        <f t="shared" si="368"/>
        <v/>
      </c>
    </row>
    <row r="2621" spans="1:27" x14ac:dyDescent="0.25">
      <c r="A2621" s="40" t="str">
        <f>IF(G2621="","",1*ISERROR(VLOOKUP(G2621,G$1:G2620,1,FALSE)))</f>
        <v/>
      </c>
      <c r="B2621" s="40" t="str">
        <f>IF(A2621=0,0,IF(A2621="","",SUM(A$2:A2621)))</f>
        <v/>
      </c>
      <c r="C2621" s="41" t="str">
        <f>IF(H2621="","",1*ISERROR(VLOOKUP(H2621,H$1:H2620,1,FALSE)))</f>
        <v/>
      </c>
      <c r="D2621" s="40" t="str">
        <f>IF(C2621=0,0,IF(C2621="","",SUM(C$2:C2621)))</f>
        <v/>
      </c>
      <c r="E2621" s="41" t="str">
        <f>IF(H2621=0,0,IF(C2621="","",SUM(C$11:C2621)))</f>
        <v/>
      </c>
      <c r="F2621" s="41" t="str">
        <f>IF(H2621="","",COUNTIF(H$11:H2621,"="&amp;H2621))</f>
        <v/>
      </c>
      <c r="G2621" s="41" t="str">
        <f t="shared" si="360"/>
        <v/>
      </c>
      <c r="H2621" s="41" t="str">
        <f t="shared" si="361"/>
        <v/>
      </c>
      <c r="I2621" s="41" t="str">
        <f t="shared" si="362"/>
        <v/>
      </c>
      <c r="J2621" s="41" t="str">
        <f t="shared" si="363"/>
        <v/>
      </c>
      <c r="K2621" s="268"/>
      <c r="L2621" s="268"/>
      <c r="M2621" s="268"/>
      <c r="N2621" s="269"/>
      <c r="O2621" s="269"/>
      <c r="P2621" s="269"/>
      <c r="Q2621" s="270"/>
      <c r="R2621" s="271"/>
      <c r="S2621" s="268"/>
      <c r="T2621" s="268"/>
      <c r="U2621" s="268"/>
      <c r="V2621" s="268"/>
      <c r="W2621" s="65" t="str">
        <f t="shared" si="364"/>
        <v/>
      </c>
      <c r="X2621" s="65" t="str">
        <f t="shared" si="365"/>
        <v/>
      </c>
      <c r="Y2621" s="65" t="str">
        <f t="shared" si="366"/>
        <v/>
      </c>
      <c r="Z2621" s="65" t="str">
        <f t="shared" si="367"/>
        <v/>
      </c>
      <c r="AA2621" s="65" t="str">
        <f t="shared" si="368"/>
        <v/>
      </c>
    </row>
    <row r="2622" spans="1:27" x14ac:dyDescent="0.25">
      <c r="A2622" s="40" t="str">
        <f>IF(G2622="","",1*ISERROR(VLOOKUP(G2622,G$1:G2621,1,FALSE)))</f>
        <v/>
      </c>
      <c r="B2622" s="40" t="str">
        <f>IF(A2622=0,0,IF(A2622="","",SUM(A$2:A2622)))</f>
        <v/>
      </c>
      <c r="C2622" s="41" t="str">
        <f>IF(H2622="","",1*ISERROR(VLOOKUP(H2622,H$1:H2621,1,FALSE)))</f>
        <v/>
      </c>
      <c r="D2622" s="40" t="str">
        <f>IF(C2622=0,0,IF(C2622="","",SUM(C$2:C2622)))</f>
        <v/>
      </c>
      <c r="E2622" s="41" t="str">
        <f>IF(H2622=0,0,IF(C2622="","",SUM(C$11:C2622)))</f>
        <v/>
      </c>
      <c r="F2622" s="41" t="str">
        <f>IF(H2622="","",COUNTIF(H$11:H2622,"="&amp;H2622))</f>
        <v/>
      </c>
      <c r="G2622" s="41" t="str">
        <f t="shared" si="360"/>
        <v/>
      </c>
      <c r="H2622" s="41" t="str">
        <f t="shared" si="361"/>
        <v/>
      </c>
      <c r="I2622" s="41" t="str">
        <f t="shared" si="362"/>
        <v/>
      </c>
      <c r="J2622" s="41" t="str">
        <f t="shared" si="363"/>
        <v/>
      </c>
      <c r="K2622" s="268"/>
      <c r="L2622" s="268"/>
      <c r="M2622" s="268"/>
      <c r="N2622" s="269"/>
      <c r="O2622" s="269"/>
      <c r="P2622" s="269"/>
      <c r="Q2622" s="270"/>
      <c r="R2622" s="271"/>
      <c r="S2622" s="268"/>
      <c r="T2622" s="268"/>
      <c r="U2622" s="268"/>
      <c r="V2622" s="268"/>
      <c r="W2622" s="65" t="str">
        <f t="shared" si="364"/>
        <v/>
      </c>
      <c r="X2622" s="65" t="str">
        <f t="shared" si="365"/>
        <v/>
      </c>
      <c r="Y2622" s="65" t="str">
        <f t="shared" si="366"/>
        <v/>
      </c>
      <c r="Z2622" s="65" t="str">
        <f t="shared" si="367"/>
        <v/>
      </c>
      <c r="AA2622" s="65" t="str">
        <f t="shared" si="368"/>
        <v/>
      </c>
    </row>
    <row r="2623" spans="1:27" x14ac:dyDescent="0.25">
      <c r="A2623" s="40" t="str">
        <f>IF(G2623="","",1*ISERROR(VLOOKUP(G2623,G$1:G2622,1,FALSE)))</f>
        <v/>
      </c>
      <c r="B2623" s="40" t="str">
        <f>IF(A2623=0,0,IF(A2623="","",SUM(A$2:A2623)))</f>
        <v/>
      </c>
      <c r="C2623" s="41" t="str">
        <f>IF(H2623="","",1*ISERROR(VLOOKUP(H2623,H$1:H2622,1,FALSE)))</f>
        <v/>
      </c>
      <c r="D2623" s="40" t="str">
        <f>IF(C2623=0,0,IF(C2623="","",SUM(C$2:C2623)))</f>
        <v/>
      </c>
      <c r="E2623" s="41" t="str">
        <f>IF(H2623=0,0,IF(C2623="","",SUM(C$11:C2623)))</f>
        <v/>
      </c>
      <c r="F2623" s="41" t="str">
        <f>IF(H2623="","",COUNTIF(H$11:H2623,"="&amp;H2623))</f>
        <v/>
      </c>
      <c r="G2623" s="41" t="str">
        <f t="shared" si="360"/>
        <v/>
      </c>
      <c r="H2623" s="41" t="str">
        <f t="shared" si="361"/>
        <v/>
      </c>
      <c r="I2623" s="41" t="str">
        <f t="shared" si="362"/>
        <v/>
      </c>
      <c r="J2623" s="41" t="str">
        <f t="shared" si="363"/>
        <v/>
      </c>
      <c r="K2623" s="268"/>
      <c r="L2623" s="268"/>
      <c r="M2623" s="268"/>
      <c r="N2623" s="269"/>
      <c r="O2623" s="269"/>
      <c r="P2623" s="269"/>
      <c r="Q2623" s="270"/>
      <c r="R2623" s="271"/>
      <c r="S2623" s="268"/>
      <c r="T2623" s="268"/>
      <c r="U2623" s="268"/>
      <c r="V2623" s="268"/>
      <c r="W2623" s="65" t="str">
        <f t="shared" si="364"/>
        <v/>
      </c>
      <c r="X2623" s="65" t="str">
        <f t="shared" si="365"/>
        <v/>
      </c>
      <c r="Y2623" s="65" t="str">
        <f t="shared" si="366"/>
        <v/>
      </c>
      <c r="Z2623" s="65" t="str">
        <f t="shared" si="367"/>
        <v/>
      </c>
      <c r="AA2623" s="65" t="str">
        <f t="shared" si="368"/>
        <v/>
      </c>
    </row>
    <row r="2624" spans="1:27" x14ac:dyDescent="0.25">
      <c r="A2624" s="40" t="str">
        <f>IF(G2624="","",1*ISERROR(VLOOKUP(G2624,G$1:G2623,1,FALSE)))</f>
        <v/>
      </c>
      <c r="B2624" s="40" t="str">
        <f>IF(A2624=0,0,IF(A2624="","",SUM(A$2:A2624)))</f>
        <v/>
      </c>
      <c r="C2624" s="41" t="str">
        <f>IF(H2624="","",1*ISERROR(VLOOKUP(H2624,H$1:H2623,1,FALSE)))</f>
        <v/>
      </c>
      <c r="D2624" s="40" t="str">
        <f>IF(C2624=0,0,IF(C2624="","",SUM(C$2:C2624)))</f>
        <v/>
      </c>
      <c r="E2624" s="41" t="str">
        <f>IF(H2624=0,0,IF(C2624="","",SUM(C$11:C2624)))</f>
        <v/>
      </c>
      <c r="F2624" s="41" t="str">
        <f>IF(H2624="","",COUNTIF(H$11:H2624,"="&amp;H2624))</f>
        <v/>
      </c>
      <c r="G2624" s="41" t="str">
        <f t="shared" si="360"/>
        <v/>
      </c>
      <c r="H2624" s="41" t="str">
        <f t="shared" si="361"/>
        <v/>
      </c>
      <c r="I2624" s="41" t="str">
        <f t="shared" si="362"/>
        <v/>
      </c>
      <c r="J2624" s="41" t="str">
        <f t="shared" si="363"/>
        <v/>
      </c>
      <c r="K2624" s="268"/>
      <c r="L2624" s="268"/>
      <c r="M2624" s="268"/>
      <c r="N2624" s="269"/>
      <c r="O2624" s="269"/>
      <c r="P2624" s="269"/>
      <c r="Q2624" s="270"/>
      <c r="R2624" s="271"/>
      <c r="S2624" s="268"/>
      <c r="T2624" s="268"/>
      <c r="U2624" s="268"/>
      <c r="V2624" s="268"/>
      <c r="W2624" s="65" t="str">
        <f t="shared" si="364"/>
        <v/>
      </c>
      <c r="X2624" s="65" t="str">
        <f t="shared" si="365"/>
        <v/>
      </c>
      <c r="Y2624" s="65" t="str">
        <f t="shared" si="366"/>
        <v/>
      </c>
      <c r="Z2624" s="65" t="str">
        <f t="shared" si="367"/>
        <v/>
      </c>
      <c r="AA2624" s="65" t="str">
        <f t="shared" si="368"/>
        <v/>
      </c>
    </row>
    <row r="2625" spans="1:27" x14ac:dyDescent="0.25">
      <c r="A2625" s="40" t="str">
        <f>IF(G2625="","",1*ISERROR(VLOOKUP(G2625,G$1:G2624,1,FALSE)))</f>
        <v/>
      </c>
      <c r="B2625" s="40" t="str">
        <f>IF(A2625=0,0,IF(A2625="","",SUM(A$2:A2625)))</f>
        <v/>
      </c>
      <c r="C2625" s="41" t="str">
        <f>IF(H2625="","",1*ISERROR(VLOOKUP(H2625,H$1:H2624,1,FALSE)))</f>
        <v/>
      </c>
      <c r="D2625" s="40" t="str">
        <f>IF(C2625=0,0,IF(C2625="","",SUM(C$2:C2625)))</f>
        <v/>
      </c>
      <c r="E2625" s="41" t="str">
        <f>IF(H2625=0,0,IF(C2625="","",SUM(C$11:C2625)))</f>
        <v/>
      </c>
      <c r="F2625" s="41" t="str">
        <f>IF(H2625="","",COUNTIF(H$11:H2625,"="&amp;H2625))</f>
        <v/>
      </c>
      <c r="G2625" s="41" t="str">
        <f t="shared" si="360"/>
        <v/>
      </c>
      <c r="H2625" s="41" t="str">
        <f t="shared" si="361"/>
        <v/>
      </c>
      <c r="I2625" s="41" t="str">
        <f t="shared" si="362"/>
        <v/>
      </c>
      <c r="J2625" s="41" t="str">
        <f t="shared" si="363"/>
        <v/>
      </c>
      <c r="K2625" s="268"/>
      <c r="L2625" s="268"/>
      <c r="M2625" s="268"/>
      <c r="N2625" s="269"/>
      <c r="O2625" s="269"/>
      <c r="P2625" s="269"/>
      <c r="Q2625" s="270"/>
      <c r="R2625" s="271"/>
      <c r="S2625" s="268"/>
      <c r="T2625" s="268"/>
      <c r="U2625" s="268"/>
      <c r="V2625" s="268"/>
      <c r="W2625" s="65" t="str">
        <f t="shared" si="364"/>
        <v/>
      </c>
      <c r="X2625" s="65" t="str">
        <f t="shared" si="365"/>
        <v/>
      </c>
      <c r="Y2625" s="65" t="str">
        <f t="shared" si="366"/>
        <v/>
      </c>
      <c r="Z2625" s="65" t="str">
        <f t="shared" si="367"/>
        <v/>
      </c>
      <c r="AA2625" s="65" t="str">
        <f t="shared" si="368"/>
        <v/>
      </c>
    </row>
    <row r="2626" spans="1:27" x14ac:dyDescent="0.25">
      <c r="A2626" s="40" t="str">
        <f>IF(G2626="","",1*ISERROR(VLOOKUP(G2626,G$1:G2625,1,FALSE)))</f>
        <v/>
      </c>
      <c r="B2626" s="40" t="str">
        <f>IF(A2626=0,0,IF(A2626="","",SUM(A$2:A2626)))</f>
        <v/>
      </c>
      <c r="C2626" s="41" t="str">
        <f>IF(H2626="","",1*ISERROR(VLOOKUP(H2626,H$1:H2625,1,FALSE)))</f>
        <v/>
      </c>
      <c r="D2626" s="40" t="str">
        <f>IF(C2626=0,0,IF(C2626="","",SUM(C$2:C2626)))</f>
        <v/>
      </c>
      <c r="E2626" s="41" t="str">
        <f>IF(H2626=0,0,IF(C2626="","",SUM(C$11:C2626)))</f>
        <v/>
      </c>
      <c r="F2626" s="41" t="str">
        <f>IF(H2626="","",COUNTIF(H$11:H2626,"="&amp;H2626))</f>
        <v/>
      </c>
      <c r="G2626" s="41" t="str">
        <f t="shared" ref="G2626:G2689" si="369">IF(K2626="","",IF(M2626="","",CONCATENATE(K2626,"-",M2626)))</f>
        <v/>
      </c>
      <c r="H2626" s="41" t="str">
        <f t="shared" ref="H2626:H2689" si="370">IF(G2626="","",CONCATENATE(G2626,"-",N2626))</f>
        <v/>
      </c>
      <c r="I2626" s="41" t="str">
        <f t="shared" ref="I2626:I2689" si="371">IF(H2626="","",CONCATENATE(H2626,"-",F2626))</f>
        <v/>
      </c>
      <c r="J2626" s="41" t="str">
        <f t="shared" ref="J2626:J2689" si="372">IF(G2626="","",CONCATENATE(G2626,"-",O2626))</f>
        <v/>
      </c>
      <c r="K2626" s="268"/>
      <c r="L2626" s="268"/>
      <c r="M2626" s="268"/>
      <c r="N2626" s="269"/>
      <c r="O2626" s="269"/>
      <c r="P2626" s="269"/>
      <c r="Q2626" s="270"/>
      <c r="R2626" s="271"/>
      <c r="S2626" s="268"/>
      <c r="T2626" s="268"/>
      <c r="U2626" s="268"/>
      <c r="V2626" s="268"/>
      <c r="W2626" s="65" t="str">
        <f t="shared" ref="W2626:W2689" si="373">IF(S2626="","",IF(S2626="Yes",1,0))</f>
        <v/>
      </c>
      <c r="X2626" s="65" t="str">
        <f t="shared" ref="X2626:X2689" si="374">IF(T2626="","",IF(T2626="Yes",1,0))</f>
        <v/>
      </c>
      <c r="Y2626" s="65" t="str">
        <f t="shared" ref="Y2626:Y2689" si="375">IF(U2626="","",IF(U2626="Yes",1,0))</f>
        <v/>
      </c>
      <c r="Z2626" s="65" t="str">
        <f t="shared" ref="Z2626:Z2689" si="376">IF(V2626="","",IF(V2626="Yes",1,0))</f>
        <v/>
      </c>
      <c r="AA2626" s="65" t="str">
        <f t="shared" ref="AA2626:AA2689" si="377">IF(N2626="","",CONCATENATE(N2626,"-",O2626))</f>
        <v/>
      </c>
    </row>
    <row r="2627" spans="1:27" x14ac:dyDescent="0.25">
      <c r="A2627" s="40" t="str">
        <f>IF(G2627="","",1*ISERROR(VLOOKUP(G2627,G$1:G2626,1,FALSE)))</f>
        <v/>
      </c>
      <c r="B2627" s="40" t="str">
        <f>IF(A2627=0,0,IF(A2627="","",SUM(A$2:A2627)))</f>
        <v/>
      </c>
      <c r="C2627" s="41" t="str">
        <f>IF(H2627="","",1*ISERROR(VLOOKUP(H2627,H$1:H2626,1,FALSE)))</f>
        <v/>
      </c>
      <c r="D2627" s="40" t="str">
        <f>IF(C2627=0,0,IF(C2627="","",SUM(C$2:C2627)))</f>
        <v/>
      </c>
      <c r="E2627" s="41" t="str">
        <f>IF(H2627=0,0,IF(C2627="","",SUM(C$11:C2627)))</f>
        <v/>
      </c>
      <c r="F2627" s="41" t="str">
        <f>IF(H2627="","",COUNTIF(H$11:H2627,"="&amp;H2627))</f>
        <v/>
      </c>
      <c r="G2627" s="41" t="str">
        <f t="shared" si="369"/>
        <v/>
      </c>
      <c r="H2627" s="41" t="str">
        <f t="shared" si="370"/>
        <v/>
      </c>
      <c r="I2627" s="41" t="str">
        <f t="shared" si="371"/>
        <v/>
      </c>
      <c r="J2627" s="41" t="str">
        <f t="shared" si="372"/>
        <v/>
      </c>
      <c r="K2627" s="268"/>
      <c r="L2627" s="268"/>
      <c r="M2627" s="268"/>
      <c r="N2627" s="269"/>
      <c r="O2627" s="269"/>
      <c r="P2627" s="269"/>
      <c r="Q2627" s="270"/>
      <c r="R2627" s="271"/>
      <c r="S2627" s="268"/>
      <c r="T2627" s="268"/>
      <c r="U2627" s="268"/>
      <c r="V2627" s="268"/>
      <c r="W2627" s="65" t="str">
        <f t="shared" si="373"/>
        <v/>
      </c>
      <c r="X2627" s="65" t="str">
        <f t="shared" si="374"/>
        <v/>
      </c>
      <c r="Y2627" s="65" t="str">
        <f t="shared" si="375"/>
        <v/>
      </c>
      <c r="Z2627" s="65" t="str">
        <f t="shared" si="376"/>
        <v/>
      </c>
      <c r="AA2627" s="65" t="str">
        <f t="shared" si="377"/>
        <v/>
      </c>
    </row>
    <row r="2628" spans="1:27" x14ac:dyDescent="0.25">
      <c r="A2628" s="40" t="str">
        <f>IF(G2628="","",1*ISERROR(VLOOKUP(G2628,G$1:G2627,1,FALSE)))</f>
        <v/>
      </c>
      <c r="B2628" s="40" t="str">
        <f>IF(A2628=0,0,IF(A2628="","",SUM(A$2:A2628)))</f>
        <v/>
      </c>
      <c r="C2628" s="41" t="str">
        <f>IF(H2628="","",1*ISERROR(VLOOKUP(H2628,H$1:H2627,1,FALSE)))</f>
        <v/>
      </c>
      <c r="D2628" s="40" t="str">
        <f>IF(C2628=0,0,IF(C2628="","",SUM(C$2:C2628)))</f>
        <v/>
      </c>
      <c r="E2628" s="41" t="str">
        <f>IF(H2628=0,0,IF(C2628="","",SUM(C$11:C2628)))</f>
        <v/>
      </c>
      <c r="F2628" s="41" t="str">
        <f>IF(H2628="","",COUNTIF(H$11:H2628,"="&amp;H2628))</f>
        <v/>
      </c>
      <c r="G2628" s="41" t="str">
        <f t="shared" si="369"/>
        <v/>
      </c>
      <c r="H2628" s="41" t="str">
        <f t="shared" si="370"/>
        <v/>
      </c>
      <c r="I2628" s="41" t="str">
        <f t="shared" si="371"/>
        <v/>
      </c>
      <c r="J2628" s="41" t="str">
        <f t="shared" si="372"/>
        <v/>
      </c>
      <c r="K2628" s="268"/>
      <c r="L2628" s="268"/>
      <c r="M2628" s="268"/>
      <c r="N2628" s="269"/>
      <c r="O2628" s="269"/>
      <c r="P2628" s="269"/>
      <c r="Q2628" s="270"/>
      <c r="R2628" s="271"/>
      <c r="S2628" s="268"/>
      <c r="T2628" s="268"/>
      <c r="U2628" s="268"/>
      <c r="V2628" s="268"/>
      <c r="W2628" s="65" t="str">
        <f t="shared" si="373"/>
        <v/>
      </c>
      <c r="X2628" s="65" t="str">
        <f t="shared" si="374"/>
        <v/>
      </c>
      <c r="Y2628" s="65" t="str">
        <f t="shared" si="375"/>
        <v/>
      </c>
      <c r="Z2628" s="65" t="str">
        <f t="shared" si="376"/>
        <v/>
      </c>
      <c r="AA2628" s="65" t="str">
        <f t="shared" si="377"/>
        <v/>
      </c>
    </row>
    <row r="2629" spans="1:27" x14ac:dyDescent="0.25">
      <c r="A2629" s="40" t="str">
        <f>IF(G2629="","",1*ISERROR(VLOOKUP(G2629,G$1:G2628,1,FALSE)))</f>
        <v/>
      </c>
      <c r="B2629" s="40" t="str">
        <f>IF(A2629=0,0,IF(A2629="","",SUM(A$2:A2629)))</f>
        <v/>
      </c>
      <c r="C2629" s="41" t="str">
        <f>IF(H2629="","",1*ISERROR(VLOOKUP(H2629,H$1:H2628,1,FALSE)))</f>
        <v/>
      </c>
      <c r="D2629" s="40" t="str">
        <f>IF(C2629=0,0,IF(C2629="","",SUM(C$2:C2629)))</f>
        <v/>
      </c>
      <c r="E2629" s="41" t="str">
        <f>IF(H2629=0,0,IF(C2629="","",SUM(C$11:C2629)))</f>
        <v/>
      </c>
      <c r="F2629" s="41" t="str">
        <f>IF(H2629="","",COUNTIF(H$11:H2629,"="&amp;H2629))</f>
        <v/>
      </c>
      <c r="G2629" s="41" t="str">
        <f t="shared" si="369"/>
        <v/>
      </c>
      <c r="H2629" s="41" t="str">
        <f t="shared" si="370"/>
        <v/>
      </c>
      <c r="I2629" s="41" t="str">
        <f t="shared" si="371"/>
        <v/>
      </c>
      <c r="J2629" s="41" t="str">
        <f t="shared" si="372"/>
        <v/>
      </c>
      <c r="K2629" s="268"/>
      <c r="L2629" s="268"/>
      <c r="M2629" s="268"/>
      <c r="N2629" s="269"/>
      <c r="O2629" s="269"/>
      <c r="P2629" s="269"/>
      <c r="Q2629" s="270"/>
      <c r="R2629" s="271"/>
      <c r="S2629" s="268"/>
      <c r="T2629" s="268"/>
      <c r="U2629" s="268"/>
      <c r="V2629" s="268"/>
      <c r="W2629" s="65" t="str">
        <f t="shared" si="373"/>
        <v/>
      </c>
      <c r="X2629" s="65" t="str">
        <f t="shared" si="374"/>
        <v/>
      </c>
      <c r="Y2629" s="65" t="str">
        <f t="shared" si="375"/>
        <v/>
      </c>
      <c r="Z2629" s="65" t="str">
        <f t="shared" si="376"/>
        <v/>
      </c>
      <c r="AA2629" s="65" t="str">
        <f t="shared" si="377"/>
        <v/>
      </c>
    </row>
    <row r="2630" spans="1:27" x14ac:dyDescent="0.25">
      <c r="A2630" s="40" t="str">
        <f>IF(G2630="","",1*ISERROR(VLOOKUP(G2630,G$1:G2629,1,FALSE)))</f>
        <v/>
      </c>
      <c r="B2630" s="40" t="str">
        <f>IF(A2630=0,0,IF(A2630="","",SUM(A$2:A2630)))</f>
        <v/>
      </c>
      <c r="C2630" s="41" t="str">
        <f>IF(H2630="","",1*ISERROR(VLOOKUP(H2630,H$1:H2629,1,FALSE)))</f>
        <v/>
      </c>
      <c r="D2630" s="40" t="str">
        <f>IF(C2630=0,0,IF(C2630="","",SUM(C$2:C2630)))</f>
        <v/>
      </c>
      <c r="E2630" s="41" t="str">
        <f>IF(H2630=0,0,IF(C2630="","",SUM(C$11:C2630)))</f>
        <v/>
      </c>
      <c r="F2630" s="41" t="str">
        <f>IF(H2630="","",COUNTIF(H$11:H2630,"="&amp;H2630))</f>
        <v/>
      </c>
      <c r="G2630" s="41" t="str">
        <f t="shared" si="369"/>
        <v/>
      </c>
      <c r="H2630" s="41" t="str">
        <f t="shared" si="370"/>
        <v/>
      </c>
      <c r="I2630" s="41" t="str">
        <f t="shared" si="371"/>
        <v/>
      </c>
      <c r="J2630" s="41" t="str">
        <f t="shared" si="372"/>
        <v/>
      </c>
      <c r="K2630" s="268"/>
      <c r="L2630" s="268"/>
      <c r="M2630" s="268"/>
      <c r="N2630" s="269"/>
      <c r="O2630" s="269"/>
      <c r="P2630" s="269"/>
      <c r="Q2630" s="270"/>
      <c r="R2630" s="271"/>
      <c r="S2630" s="268"/>
      <c r="T2630" s="268"/>
      <c r="U2630" s="268"/>
      <c r="V2630" s="268"/>
      <c r="W2630" s="65" t="str">
        <f t="shared" si="373"/>
        <v/>
      </c>
      <c r="X2630" s="65" t="str">
        <f t="shared" si="374"/>
        <v/>
      </c>
      <c r="Y2630" s="65" t="str">
        <f t="shared" si="375"/>
        <v/>
      </c>
      <c r="Z2630" s="65" t="str">
        <f t="shared" si="376"/>
        <v/>
      </c>
      <c r="AA2630" s="65" t="str">
        <f t="shared" si="377"/>
        <v/>
      </c>
    </row>
    <row r="2631" spans="1:27" x14ac:dyDescent="0.25">
      <c r="A2631" s="40" t="str">
        <f>IF(G2631="","",1*ISERROR(VLOOKUP(G2631,G$1:G2630,1,FALSE)))</f>
        <v/>
      </c>
      <c r="B2631" s="40" t="str">
        <f>IF(A2631=0,0,IF(A2631="","",SUM(A$2:A2631)))</f>
        <v/>
      </c>
      <c r="C2631" s="41" t="str">
        <f>IF(H2631="","",1*ISERROR(VLOOKUP(H2631,H$1:H2630,1,FALSE)))</f>
        <v/>
      </c>
      <c r="D2631" s="40" t="str">
        <f>IF(C2631=0,0,IF(C2631="","",SUM(C$2:C2631)))</f>
        <v/>
      </c>
      <c r="E2631" s="41" t="str">
        <f>IF(H2631=0,0,IF(C2631="","",SUM(C$11:C2631)))</f>
        <v/>
      </c>
      <c r="F2631" s="41" t="str">
        <f>IF(H2631="","",COUNTIF(H$11:H2631,"="&amp;H2631))</f>
        <v/>
      </c>
      <c r="G2631" s="41" t="str">
        <f t="shared" si="369"/>
        <v/>
      </c>
      <c r="H2631" s="41" t="str">
        <f t="shared" si="370"/>
        <v/>
      </c>
      <c r="I2631" s="41" t="str">
        <f t="shared" si="371"/>
        <v/>
      </c>
      <c r="J2631" s="41" t="str">
        <f t="shared" si="372"/>
        <v/>
      </c>
      <c r="K2631" s="268"/>
      <c r="L2631" s="268"/>
      <c r="M2631" s="268"/>
      <c r="N2631" s="269"/>
      <c r="O2631" s="269"/>
      <c r="P2631" s="269"/>
      <c r="Q2631" s="270"/>
      <c r="R2631" s="271"/>
      <c r="S2631" s="268"/>
      <c r="T2631" s="268"/>
      <c r="U2631" s="268"/>
      <c r="V2631" s="268"/>
      <c r="W2631" s="65" t="str">
        <f t="shared" si="373"/>
        <v/>
      </c>
      <c r="X2631" s="65" t="str">
        <f t="shared" si="374"/>
        <v/>
      </c>
      <c r="Y2631" s="65" t="str">
        <f t="shared" si="375"/>
        <v/>
      </c>
      <c r="Z2631" s="65" t="str">
        <f t="shared" si="376"/>
        <v/>
      </c>
      <c r="AA2631" s="65" t="str">
        <f t="shared" si="377"/>
        <v/>
      </c>
    </row>
    <row r="2632" spans="1:27" x14ac:dyDescent="0.25">
      <c r="A2632" s="40" t="str">
        <f>IF(G2632="","",1*ISERROR(VLOOKUP(G2632,G$1:G2631,1,FALSE)))</f>
        <v/>
      </c>
      <c r="B2632" s="40" t="str">
        <f>IF(A2632=0,0,IF(A2632="","",SUM(A$2:A2632)))</f>
        <v/>
      </c>
      <c r="C2632" s="41" t="str">
        <f>IF(H2632="","",1*ISERROR(VLOOKUP(H2632,H$1:H2631,1,FALSE)))</f>
        <v/>
      </c>
      <c r="D2632" s="40" t="str">
        <f>IF(C2632=0,0,IF(C2632="","",SUM(C$2:C2632)))</f>
        <v/>
      </c>
      <c r="E2632" s="41" t="str">
        <f>IF(H2632=0,0,IF(C2632="","",SUM(C$11:C2632)))</f>
        <v/>
      </c>
      <c r="F2632" s="41" t="str">
        <f>IF(H2632="","",COUNTIF(H$11:H2632,"="&amp;H2632))</f>
        <v/>
      </c>
      <c r="G2632" s="41" t="str">
        <f t="shared" si="369"/>
        <v/>
      </c>
      <c r="H2632" s="41" t="str">
        <f t="shared" si="370"/>
        <v/>
      </c>
      <c r="I2632" s="41" t="str">
        <f t="shared" si="371"/>
        <v/>
      </c>
      <c r="J2632" s="41" t="str">
        <f t="shared" si="372"/>
        <v/>
      </c>
      <c r="K2632" s="268"/>
      <c r="L2632" s="268"/>
      <c r="M2632" s="268"/>
      <c r="N2632" s="269"/>
      <c r="O2632" s="269"/>
      <c r="P2632" s="269"/>
      <c r="Q2632" s="270"/>
      <c r="R2632" s="271"/>
      <c r="S2632" s="268"/>
      <c r="T2632" s="268"/>
      <c r="U2632" s="268"/>
      <c r="V2632" s="268"/>
      <c r="W2632" s="65" t="str">
        <f t="shared" si="373"/>
        <v/>
      </c>
      <c r="X2632" s="65" t="str">
        <f t="shared" si="374"/>
        <v/>
      </c>
      <c r="Y2632" s="65" t="str">
        <f t="shared" si="375"/>
        <v/>
      </c>
      <c r="Z2632" s="65" t="str">
        <f t="shared" si="376"/>
        <v/>
      </c>
      <c r="AA2632" s="65" t="str">
        <f t="shared" si="377"/>
        <v/>
      </c>
    </row>
    <row r="2633" spans="1:27" x14ac:dyDescent="0.25">
      <c r="A2633" s="40" t="str">
        <f>IF(G2633="","",1*ISERROR(VLOOKUP(G2633,G$1:G2632,1,FALSE)))</f>
        <v/>
      </c>
      <c r="B2633" s="40" t="str">
        <f>IF(A2633=0,0,IF(A2633="","",SUM(A$2:A2633)))</f>
        <v/>
      </c>
      <c r="C2633" s="41" t="str">
        <f>IF(H2633="","",1*ISERROR(VLOOKUP(H2633,H$1:H2632,1,FALSE)))</f>
        <v/>
      </c>
      <c r="D2633" s="40" t="str">
        <f>IF(C2633=0,0,IF(C2633="","",SUM(C$2:C2633)))</f>
        <v/>
      </c>
      <c r="E2633" s="41" t="str">
        <f>IF(H2633=0,0,IF(C2633="","",SUM(C$11:C2633)))</f>
        <v/>
      </c>
      <c r="F2633" s="41" t="str">
        <f>IF(H2633="","",COUNTIF(H$11:H2633,"="&amp;H2633))</f>
        <v/>
      </c>
      <c r="G2633" s="41" t="str">
        <f t="shared" si="369"/>
        <v/>
      </c>
      <c r="H2633" s="41" t="str">
        <f t="shared" si="370"/>
        <v/>
      </c>
      <c r="I2633" s="41" t="str">
        <f t="shared" si="371"/>
        <v/>
      </c>
      <c r="J2633" s="41" t="str">
        <f t="shared" si="372"/>
        <v/>
      </c>
      <c r="K2633" s="268"/>
      <c r="L2633" s="268"/>
      <c r="M2633" s="268"/>
      <c r="N2633" s="269"/>
      <c r="O2633" s="269"/>
      <c r="P2633" s="269"/>
      <c r="Q2633" s="270"/>
      <c r="R2633" s="271"/>
      <c r="S2633" s="268"/>
      <c r="T2633" s="268"/>
      <c r="U2633" s="268"/>
      <c r="V2633" s="268"/>
      <c r="W2633" s="65" t="str">
        <f t="shared" si="373"/>
        <v/>
      </c>
      <c r="X2633" s="65" t="str">
        <f t="shared" si="374"/>
        <v/>
      </c>
      <c r="Y2633" s="65" t="str">
        <f t="shared" si="375"/>
        <v/>
      </c>
      <c r="Z2633" s="65" t="str">
        <f t="shared" si="376"/>
        <v/>
      </c>
      <c r="AA2633" s="65" t="str">
        <f t="shared" si="377"/>
        <v/>
      </c>
    </row>
    <row r="2634" spans="1:27" x14ac:dyDescent="0.25">
      <c r="A2634" s="40" t="str">
        <f>IF(G2634="","",1*ISERROR(VLOOKUP(G2634,G$1:G2633,1,FALSE)))</f>
        <v/>
      </c>
      <c r="B2634" s="40" t="str">
        <f>IF(A2634=0,0,IF(A2634="","",SUM(A$2:A2634)))</f>
        <v/>
      </c>
      <c r="C2634" s="41" t="str">
        <f>IF(H2634="","",1*ISERROR(VLOOKUP(H2634,H$1:H2633,1,FALSE)))</f>
        <v/>
      </c>
      <c r="D2634" s="40" t="str">
        <f>IF(C2634=0,0,IF(C2634="","",SUM(C$2:C2634)))</f>
        <v/>
      </c>
      <c r="E2634" s="41" t="str">
        <f>IF(H2634=0,0,IF(C2634="","",SUM(C$11:C2634)))</f>
        <v/>
      </c>
      <c r="F2634" s="41" t="str">
        <f>IF(H2634="","",COUNTIF(H$11:H2634,"="&amp;H2634))</f>
        <v/>
      </c>
      <c r="G2634" s="41" t="str">
        <f t="shared" si="369"/>
        <v/>
      </c>
      <c r="H2634" s="41" t="str">
        <f t="shared" si="370"/>
        <v/>
      </c>
      <c r="I2634" s="41" t="str">
        <f t="shared" si="371"/>
        <v/>
      </c>
      <c r="J2634" s="41" t="str">
        <f t="shared" si="372"/>
        <v/>
      </c>
      <c r="K2634" s="268"/>
      <c r="L2634" s="268"/>
      <c r="M2634" s="268"/>
      <c r="N2634" s="269"/>
      <c r="O2634" s="269"/>
      <c r="P2634" s="269"/>
      <c r="Q2634" s="270"/>
      <c r="R2634" s="271"/>
      <c r="S2634" s="268"/>
      <c r="T2634" s="268"/>
      <c r="U2634" s="268"/>
      <c r="V2634" s="268"/>
      <c r="W2634" s="65" t="str">
        <f t="shared" si="373"/>
        <v/>
      </c>
      <c r="X2634" s="65" t="str">
        <f t="shared" si="374"/>
        <v/>
      </c>
      <c r="Y2634" s="65" t="str">
        <f t="shared" si="375"/>
        <v/>
      </c>
      <c r="Z2634" s="65" t="str">
        <f t="shared" si="376"/>
        <v/>
      </c>
      <c r="AA2634" s="65" t="str">
        <f t="shared" si="377"/>
        <v/>
      </c>
    </row>
    <row r="2635" spans="1:27" x14ac:dyDescent="0.25">
      <c r="A2635" s="40" t="str">
        <f>IF(G2635="","",1*ISERROR(VLOOKUP(G2635,G$1:G2634,1,FALSE)))</f>
        <v/>
      </c>
      <c r="B2635" s="40" t="str">
        <f>IF(A2635=0,0,IF(A2635="","",SUM(A$2:A2635)))</f>
        <v/>
      </c>
      <c r="C2635" s="41" t="str">
        <f>IF(H2635="","",1*ISERROR(VLOOKUP(H2635,H$1:H2634,1,FALSE)))</f>
        <v/>
      </c>
      <c r="D2635" s="40" t="str">
        <f>IF(C2635=0,0,IF(C2635="","",SUM(C$2:C2635)))</f>
        <v/>
      </c>
      <c r="E2635" s="41" t="str">
        <f>IF(H2635=0,0,IF(C2635="","",SUM(C$11:C2635)))</f>
        <v/>
      </c>
      <c r="F2635" s="41" t="str">
        <f>IF(H2635="","",COUNTIF(H$11:H2635,"="&amp;H2635))</f>
        <v/>
      </c>
      <c r="G2635" s="41" t="str">
        <f t="shared" si="369"/>
        <v/>
      </c>
      <c r="H2635" s="41" t="str">
        <f t="shared" si="370"/>
        <v/>
      </c>
      <c r="I2635" s="41" t="str">
        <f t="shared" si="371"/>
        <v/>
      </c>
      <c r="J2635" s="41" t="str">
        <f t="shared" si="372"/>
        <v/>
      </c>
      <c r="K2635" s="268"/>
      <c r="L2635" s="268"/>
      <c r="M2635" s="268"/>
      <c r="N2635" s="269"/>
      <c r="O2635" s="269"/>
      <c r="P2635" s="269"/>
      <c r="Q2635" s="270"/>
      <c r="R2635" s="271"/>
      <c r="S2635" s="268"/>
      <c r="T2635" s="268"/>
      <c r="U2635" s="268"/>
      <c r="V2635" s="268"/>
      <c r="W2635" s="65" t="str">
        <f t="shared" si="373"/>
        <v/>
      </c>
      <c r="X2635" s="65" t="str">
        <f t="shared" si="374"/>
        <v/>
      </c>
      <c r="Y2635" s="65" t="str">
        <f t="shared" si="375"/>
        <v/>
      </c>
      <c r="Z2635" s="65" t="str">
        <f t="shared" si="376"/>
        <v/>
      </c>
      <c r="AA2635" s="65" t="str">
        <f t="shared" si="377"/>
        <v/>
      </c>
    </row>
    <row r="2636" spans="1:27" x14ac:dyDescent="0.25">
      <c r="A2636" s="40" t="str">
        <f>IF(G2636="","",1*ISERROR(VLOOKUP(G2636,G$1:G2635,1,FALSE)))</f>
        <v/>
      </c>
      <c r="B2636" s="40" t="str">
        <f>IF(A2636=0,0,IF(A2636="","",SUM(A$2:A2636)))</f>
        <v/>
      </c>
      <c r="C2636" s="41" t="str">
        <f>IF(H2636="","",1*ISERROR(VLOOKUP(H2636,H$1:H2635,1,FALSE)))</f>
        <v/>
      </c>
      <c r="D2636" s="40" t="str">
        <f>IF(C2636=0,0,IF(C2636="","",SUM(C$2:C2636)))</f>
        <v/>
      </c>
      <c r="E2636" s="41" t="str">
        <f>IF(H2636=0,0,IF(C2636="","",SUM(C$11:C2636)))</f>
        <v/>
      </c>
      <c r="F2636" s="41" t="str">
        <f>IF(H2636="","",COUNTIF(H$11:H2636,"="&amp;H2636))</f>
        <v/>
      </c>
      <c r="G2636" s="41" t="str">
        <f t="shared" si="369"/>
        <v/>
      </c>
      <c r="H2636" s="41" t="str">
        <f t="shared" si="370"/>
        <v/>
      </c>
      <c r="I2636" s="41" t="str">
        <f t="shared" si="371"/>
        <v/>
      </c>
      <c r="J2636" s="41" t="str">
        <f t="shared" si="372"/>
        <v/>
      </c>
      <c r="K2636" s="268"/>
      <c r="L2636" s="268"/>
      <c r="M2636" s="268"/>
      <c r="N2636" s="269"/>
      <c r="O2636" s="269"/>
      <c r="P2636" s="269"/>
      <c r="Q2636" s="270"/>
      <c r="R2636" s="271"/>
      <c r="S2636" s="268"/>
      <c r="T2636" s="268"/>
      <c r="U2636" s="268"/>
      <c r="V2636" s="268"/>
      <c r="W2636" s="65" t="str">
        <f t="shared" si="373"/>
        <v/>
      </c>
      <c r="X2636" s="65" t="str">
        <f t="shared" si="374"/>
        <v/>
      </c>
      <c r="Y2636" s="65" t="str">
        <f t="shared" si="375"/>
        <v/>
      </c>
      <c r="Z2636" s="65" t="str">
        <f t="shared" si="376"/>
        <v/>
      </c>
      <c r="AA2636" s="65" t="str">
        <f t="shared" si="377"/>
        <v/>
      </c>
    </row>
    <row r="2637" spans="1:27" x14ac:dyDescent="0.25">
      <c r="A2637" s="40" t="str">
        <f>IF(G2637="","",1*ISERROR(VLOOKUP(G2637,G$1:G2636,1,FALSE)))</f>
        <v/>
      </c>
      <c r="B2637" s="40" t="str">
        <f>IF(A2637=0,0,IF(A2637="","",SUM(A$2:A2637)))</f>
        <v/>
      </c>
      <c r="C2637" s="41" t="str">
        <f>IF(H2637="","",1*ISERROR(VLOOKUP(H2637,H$1:H2636,1,FALSE)))</f>
        <v/>
      </c>
      <c r="D2637" s="40" t="str">
        <f>IF(C2637=0,0,IF(C2637="","",SUM(C$2:C2637)))</f>
        <v/>
      </c>
      <c r="E2637" s="41" t="str">
        <f>IF(H2637=0,0,IF(C2637="","",SUM(C$11:C2637)))</f>
        <v/>
      </c>
      <c r="F2637" s="41" t="str">
        <f>IF(H2637="","",COUNTIF(H$11:H2637,"="&amp;H2637))</f>
        <v/>
      </c>
      <c r="G2637" s="41" t="str">
        <f t="shared" si="369"/>
        <v/>
      </c>
      <c r="H2637" s="41" t="str">
        <f t="shared" si="370"/>
        <v/>
      </c>
      <c r="I2637" s="41" t="str">
        <f t="shared" si="371"/>
        <v/>
      </c>
      <c r="J2637" s="41" t="str">
        <f t="shared" si="372"/>
        <v/>
      </c>
      <c r="K2637" s="268"/>
      <c r="L2637" s="268"/>
      <c r="M2637" s="268"/>
      <c r="N2637" s="269"/>
      <c r="O2637" s="269"/>
      <c r="P2637" s="269"/>
      <c r="Q2637" s="270"/>
      <c r="R2637" s="271"/>
      <c r="S2637" s="268"/>
      <c r="T2637" s="268"/>
      <c r="U2637" s="268"/>
      <c r="V2637" s="268"/>
      <c r="W2637" s="65" t="str">
        <f t="shared" si="373"/>
        <v/>
      </c>
      <c r="X2637" s="65" t="str">
        <f t="shared" si="374"/>
        <v/>
      </c>
      <c r="Y2637" s="65" t="str">
        <f t="shared" si="375"/>
        <v/>
      </c>
      <c r="Z2637" s="65" t="str">
        <f t="shared" si="376"/>
        <v/>
      </c>
      <c r="AA2637" s="65" t="str">
        <f t="shared" si="377"/>
        <v/>
      </c>
    </row>
    <row r="2638" spans="1:27" x14ac:dyDescent="0.25">
      <c r="A2638" s="40" t="str">
        <f>IF(G2638="","",1*ISERROR(VLOOKUP(G2638,G$1:G2637,1,FALSE)))</f>
        <v/>
      </c>
      <c r="B2638" s="40" t="str">
        <f>IF(A2638=0,0,IF(A2638="","",SUM(A$2:A2638)))</f>
        <v/>
      </c>
      <c r="C2638" s="41" t="str">
        <f>IF(H2638="","",1*ISERROR(VLOOKUP(H2638,H$1:H2637,1,FALSE)))</f>
        <v/>
      </c>
      <c r="D2638" s="40" t="str">
        <f>IF(C2638=0,0,IF(C2638="","",SUM(C$2:C2638)))</f>
        <v/>
      </c>
      <c r="E2638" s="41" t="str">
        <f>IF(H2638=0,0,IF(C2638="","",SUM(C$11:C2638)))</f>
        <v/>
      </c>
      <c r="F2638" s="41" t="str">
        <f>IF(H2638="","",COUNTIF(H$11:H2638,"="&amp;H2638))</f>
        <v/>
      </c>
      <c r="G2638" s="41" t="str">
        <f t="shared" si="369"/>
        <v/>
      </c>
      <c r="H2638" s="41" t="str">
        <f t="shared" si="370"/>
        <v/>
      </c>
      <c r="I2638" s="41" t="str">
        <f t="shared" si="371"/>
        <v/>
      </c>
      <c r="J2638" s="41" t="str">
        <f t="shared" si="372"/>
        <v/>
      </c>
      <c r="K2638" s="268"/>
      <c r="L2638" s="268"/>
      <c r="M2638" s="268"/>
      <c r="N2638" s="269"/>
      <c r="O2638" s="269"/>
      <c r="P2638" s="269"/>
      <c r="Q2638" s="270"/>
      <c r="R2638" s="271"/>
      <c r="S2638" s="268"/>
      <c r="T2638" s="268"/>
      <c r="U2638" s="268"/>
      <c r="V2638" s="268"/>
      <c r="W2638" s="65" t="str">
        <f t="shared" si="373"/>
        <v/>
      </c>
      <c r="X2638" s="65" t="str">
        <f t="shared" si="374"/>
        <v/>
      </c>
      <c r="Y2638" s="65" t="str">
        <f t="shared" si="375"/>
        <v/>
      </c>
      <c r="Z2638" s="65" t="str">
        <f t="shared" si="376"/>
        <v/>
      </c>
      <c r="AA2638" s="65" t="str">
        <f t="shared" si="377"/>
        <v/>
      </c>
    </row>
    <row r="2639" spans="1:27" x14ac:dyDescent="0.25">
      <c r="A2639" s="40" t="str">
        <f>IF(G2639="","",1*ISERROR(VLOOKUP(G2639,G$1:G2638,1,FALSE)))</f>
        <v/>
      </c>
      <c r="B2639" s="40" t="str">
        <f>IF(A2639=0,0,IF(A2639="","",SUM(A$2:A2639)))</f>
        <v/>
      </c>
      <c r="C2639" s="41" t="str">
        <f>IF(H2639="","",1*ISERROR(VLOOKUP(H2639,H$1:H2638,1,FALSE)))</f>
        <v/>
      </c>
      <c r="D2639" s="40" t="str">
        <f>IF(C2639=0,0,IF(C2639="","",SUM(C$2:C2639)))</f>
        <v/>
      </c>
      <c r="E2639" s="41" t="str">
        <f>IF(H2639=0,0,IF(C2639="","",SUM(C$11:C2639)))</f>
        <v/>
      </c>
      <c r="F2639" s="41" t="str">
        <f>IF(H2639="","",COUNTIF(H$11:H2639,"="&amp;H2639))</f>
        <v/>
      </c>
      <c r="G2639" s="41" t="str">
        <f t="shared" si="369"/>
        <v/>
      </c>
      <c r="H2639" s="41" t="str">
        <f t="shared" si="370"/>
        <v/>
      </c>
      <c r="I2639" s="41" t="str">
        <f t="shared" si="371"/>
        <v/>
      </c>
      <c r="J2639" s="41" t="str">
        <f t="shared" si="372"/>
        <v/>
      </c>
      <c r="K2639" s="268"/>
      <c r="L2639" s="268"/>
      <c r="M2639" s="268"/>
      <c r="N2639" s="269"/>
      <c r="O2639" s="269"/>
      <c r="P2639" s="269"/>
      <c r="Q2639" s="270"/>
      <c r="R2639" s="271"/>
      <c r="S2639" s="268"/>
      <c r="T2639" s="268"/>
      <c r="U2639" s="268"/>
      <c r="V2639" s="268"/>
      <c r="W2639" s="65" t="str">
        <f t="shared" si="373"/>
        <v/>
      </c>
      <c r="X2639" s="65" t="str">
        <f t="shared" si="374"/>
        <v/>
      </c>
      <c r="Y2639" s="65" t="str">
        <f t="shared" si="375"/>
        <v/>
      </c>
      <c r="Z2639" s="65" t="str">
        <f t="shared" si="376"/>
        <v/>
      </c>
      <c r="AA2639" s="65" t="str">
        <f t="shared" si="377"/>
        <v/>
      </c>
    </row>
    <row r="2640" spans="1:27" x14ac:dyDescent="0.25">
      <c r="A2640" s="40" t="str">
        <f>IF(G2640="","",1*ISERROR(VLOOKUP(G2640,G$1:G2639,1,FALSE)))</f>
        <v/>
      </c>
      <c r="B2640" s="40" t="str">
        <f>IF(A2640=0,0,IF(A2640="","",SUM(A$2:A2640)))</f>
        <v/>
      </c>
      <c r="C2640" s="41" t="str">
        <f>IF(H2640="","",1*ISERROR(VLOOKUP(H2640,H$1:H2639,1,FALSE)))</f>
        <v/>
      </c>
      <c r="D2640" s="40" t="str">
        <f>IF(C2640=0,0,IF(C2640="","",SUM(C$2:C2640)))</f>
        <v/>
      </c>
      <c r="E2640" s="41" t="str">
        <f>IF(H2640=0,0,IF(C2640="","",SUM(C$11:C2640)))</f>
        <v/>
      </c>
      <c r="F2640" s="41" t="str">
        <f>IF(H2640="","",COUNTIF(H$11:H2640,"="&amp;H2640))</f>
        <v/>
      </c>
      <c r="G2640" s="41" t="str">
        <f t="shared" si="369"/>
        <v/>
      </c>
      <c r="H2640" s="41" t="str">
        <f t="shared" si="370"/>
        <v/>
      </c>
      <c r="I2640" s="41" t="str">
        <f t="shared" si="371"/>
        <v/>
      </c>
      <c r="J2640" s="41" t="str">
        <f t="shared" si="372"/>
        <v/>
      </c>
      <c r="K2640" s="268"/>
      <c r="L2640" s="268"/>
      <c r="M2640" s="268"/>
      <c r="N2640" s="269"/>
      <c r="O2640" s="269"/>
      <c r="P2640" s="269"/>
      <c r="Q2640" s="270"/>
      <c r="R2640" s="271"/>
      <c r="S2640" s="268"/>
      <c r="T2640" s="268"/>
      <c r="U2640" s="268"/>
      <c r="V2640" s="268"/>
      <c r="W2640" s="65" t="str">
        <f t="shared" si="373"/>
        <v/>
      </c>
      <c r="X2640" s="65" t="str">
        <f t="shared" si="374"/>
        <v/>
      </c>
      <c r="Y2640" s="65" t="str">
        <f t="shared" si="375"/>
        <v/>
      </c>
      <c r="Z2640" s="65" t="str">
        <f t="shared" si="376"/>
        <v/>
      </c>
      <c r="AA2640" s="65" t="str">
        <f t="shared" si="377"/>
        <v/>
      </c>
    </row>
    <row r="2641" spans="1:27" x14ac:dyDescent="0.25">
      <c r="A2641" s="40" t="str">
        <f>IF(G2641="","",1*ISERROR(VLOOKUP(G2641,G$1:G2640,1,FALSE)))</f>
        <v/>
      </c>
      <c r="B2641" s="40" t="str">
        <f>IF(A2641=0,0,IF(A2641="","",SUM(A$2:A2641)))</f>
        <v/>
      </c>
      <c r="C2641" s="41" t="str">
        <f>IF(H2641="","",1*ISERROR(VLOOKUP(H2641,H$1:H2640,1,FALSE)))</f>
        <v/>
      </c>
      <c r="D2641" s="40" t="str">
        <f>IF(C2641=0,0,IF(C2641="","",SUM(C$2:C2641)))</f>
        <v/>
      </c>
      <c r="E2641" s="41" t="str">
        <f>IF(H2641=0,0,IF(C2641="","",SUM(C$11:C2641)))</f>
        <v/>
      </c>
      <c r="F2641" s="41" t="str">
        <f>IF(H2641="","",COUNTIF(H$11:H2641,"="&amp;H2641))</f>
        <v/>
      </c>
      <c r="G2641" s="41" t="str">
        <f t="shared" si="369"/>
        <v/>
      </c>
      <c r="H2641" s="41" t="str">
        <f t="shared" si="370"/>
        <v/>
      </c>
      <c r="I2641" s="41" t="str">
        <f t="shared" si="371"/>
        <v/>
      </c>
      <c r="J2641" s="41" t="str">
        <f t="shared" si="372"/>
        <v/>
      </c>
      <c r="K2641" s="268"/>
      <c r="L2641" s="268"/>
      <c r="M2641" s="268"/>
      <c r="N2641" s="269"/>
      <c r="O2641" s="269"/>
      <c r="P2641" s="269"/>
      <c r="Q2641" s="270"/>
      <c r="R2641" s="271"/>
      <c r="S2641" s="268"/>
      <c r="T2641" s="268"/>
      <c r="U2641" s="268"/>
      <c r="V2641" s="268"/>
      <c r="W2641" s="65" t="str">
        <f t="shared" si="373"/>
        <v/>
      </c>
      <c r="X2641" s="65" t="str">
        <f t="shared" si="374"/>
        <v/>
      </c>
      <c r="Y2641" s="65" t="str">
        <f t="shared" si="375"/>
        <v/>
      </c>
      <c r="Z2641" s="65" t="str">
        <f t="shared" si="376"/>
        <v/>
      </c>
      <c r="AA2641" s="65" t="str">
        <f t="shared" si="377"/>
        <v/>
      </c>
    </row>
    <row r="2642" spans="1:27" x14ac:dyDescent="0.25">
      <c r="A2642" s="40" t="str">
        <f>IF(G2642="","",1*ISERROR(VLOOKUP(G2642,G$1:G2641,1,FALSE)))</f>
        <v/>
      </c>
      <c r="B2642" s="40" t="str">
        <f>IF(A2642=0,0,IF(A2642="","",SUM(A$2:A2642)))</f>
        <v/>
      </c>
      <c r="C2642" s="41" t="str">
        <f>IF(H2642="","",1*ISERROR(VLOOKUP(H2642,H$1:H2641,1,FALSE)))</f>
        <v/>
      </c>
      <c r="D2642" s="40" t="str">
        <f>IF(C2642=0,0,IF(C2642="","",SUM(C$2:C2642)))</f>
        <v/>
      </c>
      <c r="E2642" s="41" t="str">
        <f>IF(H2642=0,0,IF(C2642="","",SUM(C$11:C2642)))</f>
        <v/>
      </c>
      <c r="F2642" s="41" t="str">
        <f>IF(H2642="","",COUNTIF(H$11:H2642,"="&amp;H2642))</f>
        <v/>
      </c>
      <c r="G2642" s="41" t="str">
        <f t="shared" si="369"/>
        <v/>
      </c>
      <c r="H2642" s="41" t="str">
        <f t="shared" si="370"/>
        <v/>
      </c>
      <c r="I2642" s="41" t="str">
        <f t="shared" si="371"/>
        <v/>
      </c>
      <c r="J2642" s="41" t="str">
        <f t="shared" si="372"/>
        <v/>
      </c>
      <c r="K2642" s="268"/>
      <c r="L2642" s="268"/>
      <c r="M2642" s="268"/>
      <c r="N2642" s="269"/>
      <c r="O2642" s="269"/>
      <c r="P2642" s="269"/>
      <c r="Q2642" s="270"/>
      <c r="R2642" s="271"/>
      <c r="S2642" s="268"/>
      <c r="T2642" s="268"/>
      <c r="U2642" s="268"/>
      <c r="V2642" s="268"/>
      <c r="W2642" s="65" t="str">
        <f t="shared" si="373"/>
        <v/>
      </c>
      <c r="X2642" s="65" t="str">
        <f t="shared" si="374"/>
        <v/>
      </c>
      <c r="Y2642" s="65" t="str">
        <f t="shared" si="375"/>
        <v/>
      </c>
      <c r="Z2642" s="65" t="str">
        <f t="shared" si="376"/>
        <v/>
      </c>
      <c r="AA2642" s="65" t="str">
        <f t="shared" si="377"/>
        <v/>
      </c>
    </row>
    <row r="2643" spans="1:27" x14ac:dyDescent="0.25">
      <c r="A2643" s="40" t="str">
        <f>IF(G2643="","",1*ISERROR(VLOOKUP(G2643,G$1:G2642,1,FALSE)))</f>
        <v/>
      </c>
      <c r="B2643" s="40" t="str">
        <f>IF(A2643=0,0,IF(A2643="","",SUM(A$2:A2643)))</f>
        <v/>
      </c>
      <c r="C2643" s="41" t="str">
        <f>IF(H2643="","",1*ISERROR(VLOOKUP(H2643,H$1:H2642,1,FALSE)))</f>
        <v/>
      </c>
      <c r="D2643" s="40" t="str">
        <f>IF(C2643=0,0,IF(C2643="","",SUM(C$2:C2643)))</f>
        <v/>
      </c>
      <c r="E2643" s="41" t="str">
        <f>IF(H2643=0,0,IF(C2643="","",SUM(C$11:C2643)))</f>
        <v/>
      </c>
      <c r="F2643" s="41" t="str">
        <f>IF(H2643="","",COUNTIF(H$11:H2643,"="&amp;H2643))</f>
        <v/>
      </c>
      <c r="G2643" s="41" t="str">
        <f t="shared" si="369"/>
        <v/>
      </c>
      <c r="H2643" s="41" t="str">
        <f t="shared" si="370"/>
        <v/>
      </c>
      <c r="I2643" s="41" t="str">
        <f t="shared" si="371"/>
        <v/>
      </c>
      <c r="J2643" s="41" t="str">
        <f t="shared" si="372"/>
        <v/>
      </c>
      <c r="K2643" s="268"/>
      <c r="L2643" s="268"/>
      <c r="M2643" s="268"/>
      <c r="N2643" s="269"/>
      <c r="O2643" s="269"/>
      <c r="P2643" s="269"/>
      <c r="Q2643" s="270"/>
      <c r="R2643" s="271"/>
      <c r="S2643" s="268"/>
      <c r="T2643" s="268"/>
      <c r="U2643" s="268"/>
      <c r="V2643" s="268"/>
      <c r="W2643" s="65" t="str">
        <f t="shared" si="373"/>
        <v/>
      </c>
      <c r="X2643" s="65" t="str">
        <f t="shared" si="374"/>
        <v/>
      </c>
      <c r="Y2643" s="65" t="str">
        <f t="shared" si="375"/>
        <v/>
      </c>
      <c r="Z2643" s="65" t="str">
        <f t="shared" si="376"/>
        <v/>
      </c>
      <c r="AA2643" s="65" t="str">
        <f t="shared" si="377"/>
        <v/>
      </c>
    </row>
    <row r="2644" spans="1:27" x14ac:dyDescent="0.25">
      <c r="A2644" s="40" t="str">
        <f>IF(G2644="","",1*ISERROR(VLOOKUP(G2644,G$1:G2643,1,FALSE)))</f>
        <v/>
      </c>
      <c r="B2644" s="40" t="str">
        <f>IF(A2644=0,0,IF(A2644="","",SUM(A$2:A2644)))</f>
        <v/>
      </c>
      <c r="C2644" s="41" t="str">
        <f>IF(H2644="","",1*ISERROR(VLOOKUP(H2644,H$1:H2643,1,FALSE)))</f>
        <v/>
      </c>
      <c r="D2644" s="40" t="str">
        <f>IF(C2644=0,0,IF(C2644="","",SUM(C$2:C2644)))</f>
        <v/>
      </c>
      <c r="E2644" s="41" t="str">
        <f>IF(H2644=0,0,IF(C2644="","",SUM(C$11:C2644)))</f>
        <v/>
      </c>
      <c r="F2644" s="41" t="str">
        <f>IF(H2644="","",COUNTIF(H$11:H2644,"="&amp;H2644))</f>
        <v/>
      </c>
      <c r="G2644" s="41" t="str">
        <f t="shared" si="369"/>
        <v/>
      </c>
      <c r="H2644" s="41" t="str">
        <f t="shared" si="370"/>
        <v/>
      </c>
      <c r="I2644" s="41" t="str">
        <f t="shared" si="371"/>
        <v/>
      </c>
      <c r="J2644" s="41" t="str">
        <f t="shared" si="372"/>
        <v/>
      </c>
      <c r="K2644" s="268"/>
      <c r="L2644" s="268"/>
      <c r="M2644" s="268"/>
      <c r="N2644" s="269"/>
      <c r="O2644" s="269"/>
      <c r="P2644" s="269"/>
      <c r="Q2644" s="270"/>
      <c r="R2644" s="271"/>
      <c r="S2644" s="268"/>
      <c r="T2644" s="268"/>
      <c r="U2644" s="268"/>
      <c r="V2644" s="268"/>
      <c r="W2644" s="65" t="str">
        <f t="shared" si="373"/>
        <v/>
      </c>
      <c r="X2644" s="65" t="str">
        <f t="shared" si="374"/>
        <v/>
      </c>
      <c r="Y2644" s="65" t="str">
        <f t="shared" si="375"/>
        <v/>
      </c>
      <c r="Z2644" s="65" t="str">
        <f t="shared" si="376"/>
        <v/>
      </c>
      <c r="AA2644" s="65" t="str">
        <f t="shared" si="377"/>
        <v/>
      </c>
    </row>
    <row r="2645" spans="1:27" x14ac:dyDescent="0.25">
      <c r="A2645" s="40" t="str">
        <f>IF(G2645="","",1*ISERROR(VLOOKUP(G2645,G$1:G2644,1,FALSE)))</f>
        <v/>
      </c>
      <c r="B2645" s="40" t="str">
        <f>IF(A2645=0,0,IF(A2645="","",SUM(A$2:A2645)))</f>
        <v/>
      </c>
      <c r="C2645" s="41" t="str">
        <f>IF(H2645="","",1*ISERROR(VLOOKUP(H2645,H$1:H2644,1,FALSE)))</f>
        <v/>
      </c>
      <c r="D2645" s="40" t="str">
        <f>IF(C2645=0,0,IF(C2645="","",SUM(C$2:C2645)))</f>
        <v/>
      </c>
      <c r="E2645" s="41" t="str">
        <f>IF(H2645=0,0,IF(C2645="","",SUM(C$11:C2645)))</f>
        <v/>
      </c>
      <c r="F2645" s="41" t="str">
        <f>IF(H2645="","",COUNTIF(H$11:H2645,"="&amp;H2645))</f>
        <v/>
      </c>
      <c r="G2645" s="41" t="str">
        <f t="shared" si="369"/>
        <v/>
      </c>
      <c r="H2645" s="41" t="str">
        <f t="shared" si="370"/>
        <v/>
      </c>
      <c r="I2645" s="41" t="str">
        <f t="shared" si="371"/>
        <v/>
      </c>
      <c r="J2645" s="41" t="str">
        <f t="shared" si="372"/>
        <v/>
      </c>
      <c r="K2645" s="268"/>
      <c r="L2645" s="268"/>
      <c r="M2645" s="268"/>
      <c r="N2645" s="269"/>
      <c r="O2645" s="269"/>
      <c r="P2645" s="269"/>
      <c r="Q2645" s="270"/>
      <c r="R2645" s="271"/>
      <c r="S2645" s="268"/>
      <c r="T2645" s="268"/>
      <c r="U2645" s="268"/>
      <c r="V2645" s="268"/>
      <c r="W2645" s="65" t="str">
        <f t="shared" si="373"/>
        <v/>
      </c>
      <c r="X2645" s="65" t="str">
        <f t="shared" si="374"/>
        <v/>
      </c>
      <c r="Y2645" s="65" t="str">
        <f t="shared" si="375"/>
        <v/>
      </c>
      <c r="Z2645" s="65" t="str">
        <f t="shared" si="376"/>
        <v/>
      </c>
      <c r="AA2645" s="65" t="str">
        <f t="shared" si="377"/>
        <v/>
      </c>
    </row>
    <row r="2646" spans="1:27" x14ac:dyDescent="0.25">
      <c r="A2646" s="40" t="str">
        <f>IF(G2646="","",1*ISERROR(VLOOKUP(G2646,G$1:G2645,1,FALSE)))</f>
        <v/>
      </c>
      <c r="B2646" s="40" t="str">
        <f>IF(A2646=0,0,IF(A2646="","",SUM(A$2:A2646)))</f>
        <v/>
      </c>
      <c r="C2646" s="41" t="str">
        <f>IF(H2646="","",1*ISERROR(VLOOKUP(H2646,H$1:H2645,1,FALSE)))</f>
        <v/>
      </c>
      <c r="D2646" s="40" t="str">
        <f>IF(C2646=0,0,IF(C2646="","",SUM(C$2:C2646)))</f>
        <v/>
      </c>
      <c r="E2646" s="41" t="str">
        <f>IF(H2646=0,0,IF(C2646="","",SUM(C$11:C2646)))</f>
        <v/>
      </c>
      <c r="F2646" s="41" t="str">
        <f>IF(H2646="","",COUNTIF(H$11:H2646,"="&amp;H2646))</f>
        <v/>
      </c>
      <c r="G2646" s="41" t="str">
        <f t="shared" si="369"/>
        <v/>
      </c>
      <c r="H2646" s="41" t="str">
        <f t="shared" si="370"/>
        <v/>
      </c>
      <c r="I2646" s="41" t="str">
        <f t="shared" si="371"/>
        <v/>
      </c>
      <c r="J2646" s="41" t="str">
        <f t="shared" si="372"/>
        <v/>
      </c>
      <c r="K2646" s="268"/>
      <c r="L2646" s="268"/>
      <c r="M2646" s="268"/>
      <c r="N2646" s="269"/>
      <c r="O2646" s="269"/>
      <c r="P2646" s="269"/>
      <c r="Q2646" s="270"/>
      <c r="R2646" s="271"/>
      <c r="S2646" s="268"/>
      <c r="T2646" s="268"/>
      <c r="U2646" s="268"/>
      <c r="V2646" s="268"/>
      <c r="W2646" s="65" t="str">
        <f t="shared" si="373"/>
        <v/>
      </c>
      <c r="X2646" s="65" t="str">
        <f t="shared" si="374"/>
        <v/>
      </c>
      <c r="Y2646" s="65" t="str">
        <f t="shared" si="375"/>
        <v/>
      </c>
      <c r="Z2646" s="65" t="str">
        <f t="shared" si="376"/>
        <v/>
      </c>
      <c r="AA2646" s="65" t="str">
        <f t="shared" si="377"/>
        <v/>
      </c>
    </row>
    <row r="2647" spans="1:27" x14ac:dyDescent="0.25">
      <c r="A2647" s="40" t="str">
        <f>IF(G2647="","",1*ISERROR(VLOOKUP(G2647,G$1:G2646,1,FALSE)))</f>
        <v/>
      </c>
      <c r="B2647" s="40" t="str">
        <f>IF(A2647=0,0,IF(A2647="","",SUM(A$2:A2647)))</f>
        <v/>
      </c>
      <c r="C2647" s="41" t="str">
        <f>IF(H2647="","",1*ISERROR(VLOOKUP(H2647,H$1:H2646,1,FALSE)))</f>
        <v/>
      </c>
      <c r="D2647" s="40" t="str">
        <f>IF(C2647=0,0,IF(C2647="","",SUM(C$2:C2647)))</f>
        <v/>
      </c>
      <c r="E2647" s="41" t="str">
        <f>IF(H2647=0,0,IF(C2647="","",SUM(C$11:C2647)))</f>
        <v/>
      </c>
      <c r="F2647" s="41" t="str">
        <f>IF(H2647="","",COUNTIF(H$11:H2647,"="&amp;H2647))</f>
        <v/>
      </c>
      <c r="G2647" s="41" t="str">
        <f t="shared" si="369"/>
        <v/>
      </c>
      <c r="H2647" s="41" t="str">
        <f t="shared" si="370"/>
        <v/>
      </c>
      <c r="I2647" s="41" t="str">
        <f t="shared" si="371"/>
        <v/>
      </c>
      <c r="J2647" s="41" t="str">
        <f t="shared" si="372"/>
        <v/>
      </c>
      <c r="K2647" s="268"/>
      <c r="L2647" s="268"/>
      <c r="M2647" s="268"/>
      <c r="N2647" s="269"/>
      <c r="O2647" s="269"/>
      <c r="P2647" s="269"/>
      <c r="Q2647" s="270"/>
      <c r="R2647" s="271"/>
      <c r="S2647" s="268"/>
      <c r="T2647" s="268"/>
      <c r="U2647" s="268"/>
      <c r="V2647" s="268"/>
      <c r="W2647" s="65" t="str">
        <f t="shared" si="373"/>
        <v/>
      </c>
      <c r="X2647" s="65" t="str">
        <f t="shared" si="374"/>
        <v/>
      </c>
      <c r="Y2647" s="65" t="str">
        <f t="shared" si="375"/>
        <v/>
      </c>
      <c r="Z2647" s="65" t="str">
        <f t="shared" si="376"/>
        <v/>
      </c>
      <c r="AA2647" s="65" t="str">
        <f t="shared" si="377"/>
        <v/>
      </c>
    </row>
    <row r="2648" spans="1:27" x14ac:dyDescent="0.25">
      <c r="A2648" s="40" t="str">
        <f>IF(G2648="","",1*ISERROR(VLOOKUP(G2648,G$1:G2647,1,FALSE)))</f>
        <v/>
      </c>
      <c r="B2648" s="40" t="str">
        <f>IF(A2648=0,0,IF(A2648="","",SUM(A$2:A2648)))</f>
        <v/>
      </c>
      <c r="C2648" s="41" t="str">
        <f>IF(H2648="","",1*ISERROR(VLOOKUP(H2648,H$1:H2647,1,FALSE)))</f>
        <v/>
      </c>
      <c r="D2648" s="40" t="str">
        <f>IF(C2648=0,0,IF(C2648="","",SUM(C$2:C2648)))</f>
        <v/>
      </c>
      <c r="E2648" s="41" t="str">
        <f>IF(H2648=0,0,IF(C2648="","",SUM(C$11:C2648)))</f>
        <v/>
      </c>
      <c r="F2648" s="41" t="str">
        <f>IF(H2648="","",COUNTIF(H$11:H2648,"="&amp;H2648))</f>
        <v/>
      </c>
      <c r="G2648" s="41" t="str">
        <f t="shared" si="369"/>
        <v/>
      </c>
      <c r="H2648" s="41" t="str">
        <f t="shared" si="370"/>
        <v/>
      </c>
      <c r="I2648" s="41" t="str">
        <f t="shared" si="371"/>
        <v/>
      </c>
      <c r="J2648" s="41" t="str">
        <f t="shared" si="372"/>
        <v/>
      </c>
      <c r="K2648" s="268"/>
      <c r="L2648" s="268"/>
      <c r="M2648" s="268"/>
      <c r="N2648" s="269"/>
      <c r="O2648" s="269"/>
      <c r="P2648" s="269"/>
      <c r="Q2648" s="270"/>
      <c r="R2648" s="271"/>
      <c r="S2648" s="268"/>
      <c r="T2648" s="268"/>
      <c r="U2648" s="268"/>
      <c r="V2648" s="268"/>
      <c r="W2648" s="65" t="str">
        <f t="shared" si="373"/>
        <v/>
      </c>
      <c r="X2648" s="65" t="str">
        <f t="shared" si="374"/>
        <v/>
      </c>
      <c r="Y2648" s="65" t="str">
        <f t="shared" si="375"/>
        <v/>
      </c>
      <c r="Z2648" s="65" t="str">
        <f t="shared" si="376"/>
        <v/>
      </c>
      <c r="AA2648" s="65" t="str">
        <f t="shared" si="377"/>
        <v/>
      </c>
    </row>
    <row r="2649" spans="1:27" x14ac:dyDescent="0.25">
      <c r="A2649" s="40" t="str">
        <f>IF(G2649="","",1*ISERROR(VLOOKUP(G2649,G$1:G2648,1,FALSE)))</f>
        <v/>
      </c>
      <c r="B2649" s="40" t="str">
        <f>IF(A2649=0,0,IF(A2649="","",SUM(A$2:A2649)))</f>
        <v/>
      </c>
      <c r="C2649" s="41" t="str">
        <f>IF(H2649="","",1*ISERROR(VLOOKUP(H2649,H$1:H2648,1,FALSE)))</f>
        <v/>
      </c>
      <c r="D2649" s="40" t="str">
        <f>IF(C2649=0,0,IF(C2649="","",SUM(C$2:C2649)))</f>
        <v/>
      </c>
      <c r="E2649" s="41" t="str">
        <f>IF(H2649=0,0,IF(C2649="","",SUM(C$11:C2649)))</f>
        <v/>
      </c>
      <c r="F2649" s="41" t="str">
        <f>IF(H2649="","",COUNTIF(H$11:H2649,"="&amp;H2649))</f>
        <v/>
      </c>
      <c r="G2649" s="41" t="str">
        <f t="shared" si="369"/>
        <v/>
      </c>
      <c r="H2649" s="41" t="str">
        <f t="shared" si="370"/>
        <v/>
      </c>
      <c r="I2649" s="41" t="str">
        <f t="shared" si="371"/>
        <v/>
      </c>
      <c r="J2649" s="41" t="str">
        <f t="shared" si="372"/>
        <v/>
      </c>
      <c r="K2649" s="268"/>
      <c r="L2649" s="268"/>
      <c r="M2649" s="268"/>
      <c r="N2649" s="269"/>
      <c r="O2649" s="269"/>
      <c r="P2649" s="269"/>
      <c r="Q2649" s="270"/>
      <c r="R2649" s="271"/>
      <c r="S2649" s="268"/>
      <c r="T2649" s="268"/>
      <c r="U2649" s="268"/>
      <c r="V2649" s="268"/>
      <c r="W2649" s="65" t="str">
        <f t="shared" si="373"/>
        <v/>
      </c>
      <c r="X2649" s="65" t="str">
        <f t="shared" si="374"/>
        <v/>
      </c>
      <c r="Y2649" s="65" t="str">
        <f t="shared" si="375"/>
        <v/>
      </c>
      <c r="Z2649" s="65" t="str">
        <f t="shared" si="376"/>
        <v/>
      </c>
      <c r="AA2649" s="65" t="str">
        <f t="shared" si="377"/>
        <v/>
      </c>
    </row>
    <row r="2650" spans="1:27" x14ac:dyDescent="0.25">
      <c r="A2650" s="40" t="str">
        <f>IF(G2650="","",1*ISERROR(VLOOKUP(G2650,G$1:G2649,1,FALSE)))</f>
        <v/>
      </c>
      <c r="B2650" s="40" t="str">
        <f>IF(A2650=0,0,IF(A2650="","",SUM(A$2:A2650)))</f>
        <v/>
      </c>
      <c r="C2650" s="41" t="str">
        <f>IF(H2650="","",1*ISERROR(VLOOKUP(H2650,H$1:H2649,1,FALSE)))</f>
        <v/>
      </c>
      <c r="D2650" s="40" t="str">
        <f>IF(C2650=0,0,IF(C2650="","",SUM(C$2:C2650)))</f>
        <v/>
      </c>
      <c r="E2650" s="41" t="str">
        <f>IF(H2650=0,0,IF(C2650="","",SUM(C$11:C2650)))</f>
        <v/>
      </c>
      <c r="F2650" s="41" t="str">
        <f>IF(H2650="","",COUNTIF(H$11:H2650,"="&amp;H2650))</f>
        <v/>
      </c>
      <c r="G2650" s="41" t="str">
        <f t="shared" si="369"/>
        <v/>
      </c>
      <c r="H2650" s="41" t="str">
        <f t="shared" si="370"/>
        <v/>
      </c>
      <c r="I2650" s="41" t="str">
        <f t="shared" si="371"/>
        <v/>
      </c>
      <c r="J2650" s="41" t="str">
        <f t="shared" si="372"/>
        <v/>
      </c>
      <c r="K2650" s="268"/>
      <c r="L2650" s="268"/>
      <c r="M2650" s="268"/>
      <c r="N2650" s="269"/>
      <c r="O2650" s="269"/>
      <c r="P2650" s="269"/>
      <c r="Q2650" s="270"/>
      <c r="R2650" s="271"/>
      <c r="S2650" s="268"/>
      <c r="T2650" s="268"/>
      <c r="U2650" s="268"/>
      <c r="V2650" s="268"/>
      <c r="W2650" s="65" t="str">
        <f t="shared" si="373"/>
        <v/>
      </c>
      <c r="X2650" s="65" t="str">
        <f t="shared" si="374"/>
        <v/>
      </c>
      <c r="Y2650" s="65" t="str">
        <f t="shared" si="375"/>
        <v/>
      </c>
      <c r="Z2650" s="65" t="str">
        <f t="shared" si="376"/>
        <v/>
      </c>
      <c r="AA2650" s="65" t="str">
        <f t="shared" si="377"/>
        <v/>
      </c>
    </row>
    <row r="2651" spans="1:27" x14ac:dyDescent="0.25">
      <c r="A2651" s="40" t="str">
        <f>IF(G2651="","",1*ISERROR(VLOOKUP(G2651,G$1:G2650,1,FALSE)))</f>
        <v/>
      </c>
      <c r="B2651" s="40" t="str">
        <f>IF(A2651=0,0,IF(A2651="","",SUM(A$2:A2651)))</f>
        <v/>
      </c>
      <c r="C2651" s="41" t="str">
        <f>IF(H2651="","",1*ISERROR(VLOOKUP(H2651,H$1:H2650,1,FALSE)))</f>
        <v/>
      </c>
      <c r="D2651" s="40" t="str">
        <f>IF(C2651=0,0,IF(C2651="","",SUM(C$2:C2651)))</f>
        <v/>
      </c>
      <c r="E2651" s="41" t="str">
        <f>IF(H2651=0,0,IF(C2651="","",SUM(C$11:C2651)))</f>
        <v/>
      </c>
      <c r="F2651" s="41" t="str">
        <f>IF(H2651="","",COUNTIF(H$11:H2651,"="&amp;H2651))</f>
        <v/>
      </c>
      <c r="G2651" s="41" t="str">
        <f t="shared" si="369"/>
        <v/>
      </c>
      <c r="H2651" s="41" t="str">
        <f t="shared" si="370"/>
        <v/>
      </c>
      <c r="I2651" s="41" t="str">
        <f t="shared" si="371"/>
        <v/>
      </c>
      <c r="J2651" s="41" t="str">
        <f t="shared" si="372"/>
        <v/>
      </c>
      <c r="K2651" s="268"/>
      <c r="L2651" s="268"/>
      <c r="M2651" s="268"/>
      <c r="N2651" s="269"/>
      <c r="O2651" s="269"/>
      <c r="P2651" s="269"/>
      <c r="Q2651" s="270"/>
      <c r="R2651" s="271"/>
      <c r="S2651" s="268"/>
      <c r="T2651" s="268"/>
      <c r="U2651" s="268"/>
      <c r="V2651" s="268"/>
      <c r="W2651" s="65" t="str">
        <f t="shared" si="373"/>
        <v/>
      </c>
      <c r="X2651" s="65" t="str">
        <f t="shared" si="374"/>
        <v/>
      </c>
      <c r="Y2651" s="65" t="str">
        <f t="shared" si="375"/>
        <v/>
      </c>
      <c r="Z2651" s="65" t="str">
        <f t="shared" si="376"/>
        <v/>
      </c>
      <c r="AA2651" s="65" t="str">
        <f t="shared" si="377"/>
        <v/>
      </c>
    </row>
    <row r="2652" spans="1:27" x14ac:dyDescent="0.25">
      <c r="A2652" s="40" t="str">
        <f>IF(G2652="","",1*ISERROR(VLOOKUP(G2652,G$1:G2651,1,FALSE)))</f>
        <v/>
      </c>
      <c r="B2652" s="40" t="str">
        <f>IF(A2652=0,0,IF(A2652="","",SUM(A$2:A2652)))</f>
        <v/>
      </c>
      <c r="C2652" s="41" t="str">
        <f>IF(H2652="","",1*ISERROR(VLOOKUP(H2652,H$1:H2651,1,FALSE)))</f>
        <v/>
      </c>
      <c r="D2652" s="40" t="str">
        <f>IF(C2652=0,0,IF(C2652="","",SUM(C$2:C2652)))</f>
        <v/>
      </c>
      <c r="E2652" s="41" t="str">
        <f>IF(H2652=0,0,IF(C2652="","",SUM(C$11:C2652)))</f>
        <v/>
      </c>
      <c r="F2652" s="41" t="str">
        <f>IF(H2652="","",COUNTIF(H$11:H2652,"="&amp;H2652))</f>
        <v/>
      </c>
      <c r="G2652" s="41" t="str">
        <f t="shared" si="369"/>
        <v/>
      </c>
      <c r="H2652" s="41" t="str">
        <f t="shared" si="370"/>
        <v/>
      </c>
      <c r="I2652" s="41" t="str">
        <f t="shared" si="371"/>
        <v/>
      </c>
      <c r="J2652" s="41" t="str">
        <f t="shared" si="372"/>
        <v/>
      </c>
      <c r="K2652" s="268"/>
      <c r="L2652" s="268"/>
      <c r="M2652" s="268"/>
      <c r="N2652" s="269"/>
      <c r="O2652" s="269"/>
      <c r="P2652" s="269"/>
      <c r="Q2652" s="270"/>
      <c r="R2652" s="271"/>
      <c r="S2652" s="268"/>
      <c r="T2652" s="268"/>
      <c r="U2652" s="268"/>
      <c r="V2652" s="268"/>
      <c r="W2652" s="65" t="str">
        <f t="shared" si="373"/>
        <v/>
      </c>
      <c r="X2652" s="65" t="str">
        <f t="shared" si="374"/>
        <v/>
      </c>
      <c r="Y2652" s="65" t="str">
        <f t="shared" si="375"/>
        <v/>
      </c>
      <c r="Z2652" s="65" t="str">
        <f t="shared" si="376"/>
        <v/>
      </c>
      <c r="AA2652" s="65" t="str">
        <f t="shared" si="377"/>
        <v/>
      </c>
    </row>
    <row r="2653" spans="1:27" x14ac:dyDescent="0.25">
      <c r="A2653" s="40" t="str">
        <f>IF(G2653="","",1*ISERROR(VLOOKUP(G2653,G$1:G2652,1,FALSE)))</f>
        <v/>
      </c>
      <c r="B2653" s="40" t="str">
        <f>IF(A2653=0,0,IF(A2653="","",SUM(A$2:A2653)))</f>
        <v/>
      </c>
      <c r="C2653" s="41" t="str">
        <f>IF(H2653="","",1*ISERROR(VLOOKUP(H2653,H$1:H2652,1,FALSE)))</f>
        <v/>
      </c>
      <c r="D2653" s="40" t="str">
        <f>IF(C2653=0,0,IF(C2653="","",SUM(C$2:C2653)))</f>
        <v/>
      </c>
      <c r="E2653" s="41" t="str">
        <f>IF(H2653=0,0,IF(C2653="","",SUM(C$11:C2653)))</f>
        <v/>
      </c>
      <c r="F2653" s="41" t="str">
        <f>IF(H2653="","",COUNTIF(H$11:H2653,"="&amp;H2653))</f>
        <v/>
      </c>
      <c r="G2653" s="41" t="str">
        <f t="shared" si="369"/>
        <v/>
      </c>
      <c r="H2653" s="41" t="str">
        <f t="shared" si="370"/>
        <v/>
      </c>
      <c r="I2653" s="41" t="str">
        <f t="shared" si="371"/>
        <v/>
      </c>
      <c r="J2653" s="41" t="str">
        <f t="shared" si="372"/>
        <v/>
      </c>
      <c r="K2653" s="268"/>
      <c r="L2653" s="268"/>
      <c r="M2653" s="268"/>
      <c r="N2653" s="269"/>
      <c r="O2653" s="269"/>
      <c r="P2653" s="269"/>
      <c r="Q2653" s="270"/>
      <c r="R2653" s="271"/>
      <c r="S2653" s="268"/>
      <c r="T2653" s="268"/>
      <c r="U2653" s="268"/>
      <c r="V2653" s="268"/>
      <c r="W2653" s="65" t="str">
        <f t="shared" si="373"/>
        <v/>
      </c>
      <c r="X2653" s="65" t="str">
        <f t="shared" si="374"/>
        <v/>
      </c>
      <c r="Y2653" s="65" t="str">
        <f t="shared" si="375"/>
        <v/>
      </c>
      <c r="Z2653" s="65" t="str">
        <f t="shared" si="376"/>
        <v/>
      </c>
      <c r="AA2653" s="65" t="str">
        <f t="shared" si="377"/>
        <v/>
      </c>
    </row>
    <row r="2654" spans="1:27" x14ac:dyDescent="0.25">
      <c r="A2654" s="40" t="str">
        <f>IF(G2654="","",1*ISERROR(VLOOKUP(G2654,G$1:G2653,1,FALSE)))</f>
        <v/>
      </c>
      <c r="B2654" s="40" t="str">
        <f>IF(A2654=0,0,IF(A2654="","",SUM(A$2:A2654)))</f>
        <v/>
      </c>
      <c r="C2654" s="41" t="str">
        <f>IF(H2654="","",1*ISERROR(VLOOKUP(H2654,H$1:H2653,1,FALSE)))</f>
        <v/>
      </c>
      <c r="D2654" s="40" t="str">
        <f>IF(C2654=0,0,IF(C2654="","",SUM(C$2:C2654)))</f>
        <v/>
      </c>
      <c r="E2654" s="41" t="str">
        <f>IF(H2654=0,0,IF(C2654="","",SUM(C$11:C2654)))</f>
        <v/>
      </c>
      <c r="F2654" s="41" t="str">
        <f>IF(H2654="","",COUNTIF(H$11:H2654,"="&amp;H2654))</f>
        <v/>
      </c>
      <c r="G2654" s="41" t="str">
        <f t="shared" si="369"/>
        <v/>
      </c>
      <c r="H2654" s="41" t="str">
        <f t="shared" si="370"/>
        <v/>
      </c>
      <c r="I2654" s="41" t="str">
        <f t="shared" si="371"/>
        <v/>
      </c>
      <c r="J2654" s="41" t="str">
        <f t="shared" si="372"/>
        <v/>
      </c>
      <c r="K2654" s="268"/>
      <c r="L2654" s="268"/>
      <c r="M2654" s="268"/>
      <c r="N2654" s="269"/>
      <c r="O2654" s="269"/>
      <c r="P2654" s="269"/>
      <c r="Q2654" s="270"/>
      <c r="R2654" s="271"/>
      <c r="S2654" s="268"/>
      <c r="T2654" s="268"/>
      <c r="U2654" s="268"/>
      <c r="V2654" s="268"/>
      <c r="W2654" s="65" t="str">
        <f t="shared" si="373"/>
        <v/>
      </c>
      <c r="X2654" s="65" t="str">
        <f t="shared" si="374"/>
        <v/>
      </c>
      <c r="Y2654" s="65" t="str">
        <f t="shared" si="375"/>
        <v/>
      </c>
      <c r="Z2654" s="65" t="str">
        <f t="shared" si="376"/>
        <v/>
      </c>
      <c r="AA2654" s="65" t="str">
        <f t="shared" si="377"/>
        <v/>
      </c>
    </row>
    <row r="2655" spans="1:27" x14ac:dyDescent="0.25">
      <c r="A2655" s="40" t="str">
        <f>IF(G2655="","",1*ISERROR(VLOOKUP(G2655,G$1:G2654,1,FALSE)))</f>
        <v/>
      </c>
      <c r="B2655" s="40" t="str">
        <f>IF(A2655=0,0,IF(A2655="","",SUM(A$2:A2655)))</f>
        <v/>
      </c>
      <c r="C2655" s="41" t="str">
        <f>IF(H2655="","",1*ISERROR(VLOOKUP(H2655,H$1:H2654,1,FALSE)))</f>
        <v/>
      </c>
      <c r="D2655" s="40" t="str">
        <f>IF(C2655=0,0,IF(C2655="","",SUM(C$2:C2655)))</f>
        <v/>
      </c>
      <c r="E2655" s="41" t="str">
        <f>IF(H2655=0,0,IF(C2655="","",SUM(C$11:C2655)))</f>
        <v/>
      </c>
      <c r="F2655" s="41" t="str">
        <f>IF(H2655="","",COUNTIF(H$11:H2655,"="&amp;H2655))</f>
        <v/>
      </c>
      <c r="G2655" s="41" t="str">
        <f t="shared" si="369"/>
        <v/>
      </c>
      <c r="H2655" s="41" t="str">
        <f t="shared" si="370"/>
        <v/>
      </c>
      <c r="I2655" s="41" t="str">
        <f t="shared" si="371"/>
        <v/>
      </c>
      <c r="J2655" s="41" t="str">
        <f t="shared" si="372"/>
        <v/>
      </c>
      <c r="K2655" s="268"/>
      <c r="L2655" s="268"/>
      <c r="M2655" s="268"/>
      <c r="N2655" s="269"/>
      <c r="O2655" s="269"/>
      <c r="P2655" s="269"/>
      <c r="Q2655" s="270"/>
      <c r="R2655" s="271"/>
      <c r="S2655" s="268"/>
      <c r="T2655" s="268"/>
      <c r="U2655" s="268"/>
      <c r="V2655" s="268"/>
      <c r="W2655" s="65" t="str">
        <f t="shared" si="373"/>
        <v/>
      </c>
      <c r="X2655" s="65" t="str">
        <f t="shared" si="374"/>
        <v/>
      </c>
      <c r="Y2655" s="65" t="str">
        <f t="shared" si="375"/>
        <v/>
      </c>
      <c r="Z2655" s="65" t="str">
        <f t="shared" si="376"/>
        <v/>
      </c>
      <c r="AA2655" s="65" t="str">
        <f t="shared" si="377"/>
        <v/>
      </c>
    </row>
    <row r="2656" spans="1:27" x14ac:dyDescent="0.25">
      <c r="A2656" s="40" t="str">
        <f>IF(G2656="","",1*ISERROR(VLOOKUP(G2656,G$1:G2655,1,FALSE)))</f>
        <v/>
      </c>
      <c r="B2656" s="40" t="str">
        <f>IF(A2656=0,0,IF(A2656="","",SUM(A$2:A2656)))</f>
        <v/>
      </c>
      <c r="C2656" s="41" t="str">
        <f>IF(H2656="","",1*ISERROR(VLOOKUP(H2656,H$1:H2655,1,FALSE)))</f>
        <v/>
      </c>
      <c r="D2656" s="40" t="str">
        <f>IF(C2656=0,0,IF(C2656="","",SUM(C$2:C2656)))</f>
        <v/>
      </c>
      <c r="E2656" s="41" t="str">
        <f>IF(H2656=0,0,IF(C2656="","",SUM(C$11:C2656)))</f>
        <v/>
      </c>
      <c r="F2656" s="41" t="str">
        <f>IF(H2656="","",COUNTIF(H$11:H2656,"="&amp;H2656))</f>
        <v/>
      </c>
      <c r="G2656" s="41" t="str">
        <f t="shared" si="369"/>
        <v/>
      </c>
      <c r="H2656" s="41" t="str">
        <f t="shared" si="370"/>
        <v/>
      </c>
      <c r="I2656" s="41" t="str">
        <f t="shared" si="371"/>
        <v/>
      </c>
      <c r="J2656" s="41" t="str">
        <f t="shared" si="372"/>
        <v/>
      </c>
      <c r="K2656" s="268"/>
      <c r="L2656" s="268"/>
      <c r="M2656" s="268"/>
      <c r="N2656" s="269"/>
      <c r="O2656" s="269"/>
      <c r="P2656" s="269"/>
      <c r="Q2656" s="270"/>
      <c r="R2656" s="271"/>
      <c r="S2656" s="268"/>
      <c r="T2656" s="268"/>
      <c r="U2656" s="268"/>
      <c r="V2656" s="268"/>
      <c r="W2656" s="65" t="str">
        <f t="shared" si="373"/>
        <v/>
      </c>
      <c r="X2656" s="65" t="str">
        <f t="shared" si="374"/>
        <v/>
      </c>
      <c r="Y2656" s="65" t="str">
        <f t="shared" si="375"/>
        <v/>
      </c>
      <c r="Z2656" s="65" t="str">
        <f t="shared" si="376"/>
        <v/>
      </c>
      <c r="AA2656" s="65" t="str">
        <f t="shared" si="377"/>
        <v/>
      </c>
    </row>
    <row r="2657" spans="1:27" x14ac:dyDescent="0.25">
      <c r="A2657" s="40" t="str">
        <f>IF(G2657="","",1*ISERROR(VLOOKUP(G2657,G$1:G2656,1,FALSE)))</f>
        <v/>
      </c>
      <c r="B2657" s="40" t="str">
        <f>IF(A2657=0,0,IF(A2657="","",SUM(A$2:A2657)))</f>
        <v/>
      </c>
      <c r="C2657" s="41" t="str">
        <f>IF(H2657="","",1*ISERROR(VLOOKUP(H2657,H$1:H2656,1,FALSE)))</f>
        <v/>
      </c>
      <c r="D2657" s="40" t="str">
        <f>IF(C2657=0,0,IF(C2657="","",SUM(C$2:C2657)))</f>
        <v/>
      </c>
      <c r="E2657" s="41" t="str">
        <f>IF(H2657=0,0,IF(C2657="","",SUM(C$11:C2657)))</f>
        <v/>
      </c>
      <c r="F2657" s="41" t="str">
        <f>IF(H2657="","",COUNTIF(H$11:H2657,"="&amp;H2657))</f>
        <v/>
      </c>
      <c r="G2657" s="41" t="str">
        <f t="shared" si="369"/>
        <v/>
      </c>
      <c r="H2657" s="41" t="str">
        <f t="shared" si="370"/>
        <v/>
      </c>
      <c r="I2657" s="41" t="str">
        <f t="shared" si="371"/>
        <v/>
      </c>
      <c r="J2657" s="41" t="str">
        <f t="shared" si="372"/>
        <v/>
      </c>
      <c r="K2657" s="268"/>
      <c r="L2657" s="268"/>
      <c r="M2657" s="268"/>
      <c r="N2657" s="269"/>
      <c r="O2657" s="269"/>
      <c r="P2657" s="269"/>
      <c r="Q2657" s="270"/>
      <c r="R2657" s="271"/>
      <c r="S2657" s="268"/>
      <c r="T2657" s="268"/>
      <c r="U2657" s="268"/>
      <c r="V2657" s="268"/>
      <c r="W2657" s="65" t="str">
        <f t="shared" si="373"/>
        <v/>
      </c>
      <c r="X2657" s="65" t="str">
        <f t="shared" si="374"/>
        <v/>
      </c>
      <c r="Y2657" s="65" t="str">
        <f t="shared" si="375"/>
        <v/>
      </c>
      <c r="Z2657" s="65" t="str">
        <f t="shared" si="376"/>
        <v/>
      </c>
      <c r="AA2657" s="65" t="str">
        <f t="shared" si="377"/>
        <v/>
      </c>
    </row>
    <row r="2658" spans="1:27" x14ac:dyDescent="0.25">
      <c r="A2658" s="40" t="str">
        <f>IF(G2658="","",1*ISERROR(VLOOKUP(G2658,G$1:G2657,1,FALSE)))</f>
        <v/>
      </c>
      <c r="B2658" s="40" t="str">
        <f>IF(A2658=0,0,IF(A2658="","",SUM(A$2:A2658)))</f>
        <v/>
      </c>
      <c r="C2658" s="41" t="str">
        <f>IF(H2658="","",1*ISERROR(VLOOKUP(H2658,H$1:H2657,1,FALSE)))</f>
        <v/>
      </c>
      <c r="D2658" s="40" t="str">
        <f>IF(C2658=0,0,IF(C2658="","",SUM(C$2:C2658)))</f>
        <v/>
      </c>
      <c r="E2658" s="41" t="str">
        <f>IF(H2658=0,0,IF(C2658="","",SUM(C$11:C2658)))</f>
        <v/>
      </c>
      <c r="F2658" s="41" t="str">
        <f>IF(H2658="","",COUNTIF(H$11:H2658,"="&amp;H2658))</f>
        <v/>
      </c>
      <c r="G2658" s="41" t="str">
        <f t="shared" si="369"/>
        <v/>
      </c>
      <c r="H2658" s="41" t="str">
        <f t="shared" si="370"/>
        <v/>
      </c>
      <c r="I2658" s="41" t="str">
        <f t="shared" si="371"/>
        <v/>
      </c>
      <c r="J2658" s="41" t="str">
        <f t="shared" si="372"/>
        <v/>
      </c>
      <c r="K2658" s="268"/>
      <c r="L2658" s="268"/>
      <c r="M2658" s="268"/>
      <c r="N2658" s="269"/>
      <c r="O2658" s="269"/>
      <c r="P2658" s="269"/>
      <c r="Q2658" s="270"/>
      <c r="R2658" s="271"/>
      <c r="S2658" s="268"/>
      <c r="T2658" s="268"/>
      <c r="U2658" s="268"/>
      <c r="V2658" s="268"/>
      <c r="W2658" s="65" t="str">
        <f t="shared" si="373"/>
        <v/>
      </c>
      <c r="X2658" s="65" t="str">
        <f t="shared" si="374"/>
        <v/>
      </c>
      <c r="Y2658" s="65" t="str">
        <f t="shared" si="375"/>
        <v/>
      </c>
      <c r="Z2658" s="65" t="str">
        <f t="shared" si="376"/>
        <v/>
      </c>
      <c r="AA2658" s="65" t="str">
        <f t="shared" si="377"/>
        <v/>
      </c>
    </row>
    <row r="2659" spans="1:27" x14ac:dyDescent="0.25">
      <c r="A2659" s="40" t="str">
        <f>IF(G2659="","",1*ISERROR(VLOOKUP(G2659,G$1:G2658,1,FALSE)))</f>
        <v/>
      </c>
      <c r="B2659" s="40" t="str">
        <f>IF(A2659=0,0,IF(A2659="","",SUM(A$2:A2659)))</f>
        <v/>
      </c>
      <c r="C2659" s="41" t="str">
        <f>IF(H2659="","",1*ISERROR(VLOOKUP(H2659,H$1:H2658,1,FALSE)))</f>
        <v/>
      </c>
      <c r="D2659" s="40" t="str">
        <f>IF(C2659=0,0,IF(C2659="","",SUM(C$2:C2659)))</f>
        <v/>
      </c>
      <c r="E2659" s="41" t="str">
        <f>IF(H2659=0,0,IF(C2659="","",SUM(C$11:C2659)))</f>
        <v/>
      </c>
      <c r="F2659" s="41" t="str">
        <f>IF(H2659="","",COUNTIF(H$11:H2659,"="&amp;H2659))</f>
        <v/>
      </c>
      <c r="G2659" s="41" t="str">
        <f t="shared" si="369"/>
        <v/>
      </c>
      <c r="H2659" s="41" t="str">
        <f t="shared" si="370"/>
        <v/>
      </c>
      <c r="I2659" s="41" t="str">
        <f t="shared" si="371"/>
        <v/>
      </c>
      <c r="J2659" s="41" t="str">
        <f t="shared" si="372"/>
        <v/>
      </c>
      <c r="K2659" s="268"/>
      <c r="L2659" s="268"/>
      <c r="M2659" s="268"/>
      <c r="N2659" s="269"/>
      <c r="O2659" s="269"/>
      <c r="P2659" s="269"/>
      <c r="Q2659" s="270"/>
      <c r="R2659" s="271"/>
      <c r="S2659" s="268"/>
      <c r="T2659" s="268"/>
      <c r="U2659" s="268"/>
      <c r="V2659" s="268"/>
      <c r="W2659" s="65" t="str">
        <f t="shared" si="373"/>
        <v/>
      </c>
      <c r="X2659" s="65" t="str">
        <f t="shared" si="374"/>
        <v/>
      </c>
      <c r="Y2659" s="65" t="str">
        <f t="shared" si="375"/>
        <v/>
      </c>
      <c r="Z2659" s="65" t="str">
        <f t="shared" si="376"/>
        <v/>
      </c>
      <c r="AA2659" s="65" t="str">
        <f t="shared" si="377"/>
        <v/>
      </c>
    </row>
    <row r="2660" spans="1:27" x14ac:dyDescent="0.25">
      <c r="A2660" s="40" t="str">
        <f>IF(G2660="","",1*ISERROR(VLOOKUP(G2660,G$1:G2659,1,FALSE)))</f>
        <v/>
      </c>
      <c r="B2660" s="40" t="str">
        <f>IF(A2660=0,0,IF(A2660="","",SUM(A$2:A2660)))</f>
        <v/>
      </c>
      <c r="C2660" s="41" t="str">
        <f>IF(H2660="","",1*ISERROR(VLOOKUP(H2660,H$1:H2659,1,FALSE)))</f>
        <v/>
      </c>
      <c r="D2660" s="40" t="str">
        <f>IF(C2660=0,0,IF(C2660="","",SUM(C$2:C2660)))</f>
        <v/>
      </c>
      <c r="E2660" s="41" t="str">
        <f>IF(H2660=0,0,IF(C2660="","",SUM(C$11:C2660)))</f>
        <v/>
      </c>
      <c r="F2660" s="41" t="str">
        <f>IF(H2660="","",COUNTIF(H$11:H2660,"="&amp;H2660))</f>
        <v/>
      </c>
      <c r="G2660" s="41" t="str">
        <f t="shared" si="369"/>
        <v/>
      </c>
      <c r="H2660" s="41" t="str">
        <f t="shared" si="370"/>
        <v/>
      </c>
      <c r="I2660" s="41" t="str">
        <f t="shared" si="371"/>
        <v/>
      </c>
      <c r="J2660" s="41" t="str">
        <f t="shared" si="372"/>
        <v/>
      </c>
      <c r="K2660" s="268"/>
      <c r="L2660" s="268"/>
      <c r="M2660" s="268"/>
      <c r="N2660" s="269"/>
      <c r="O2660" s="269"/>
      <c r="P2660" s="269"/>
      <c r="Q2660" s="270"/>
      <c r="R2660" s="271"/>
      <c r="S2660" s="268"/>
      <c r="T2660" s="268"/>
      <c r="U2660" s="268"/>
      <c r="V2660" s="268"/>
      <c r="W2660" s="65" t="str">
        <f t="shared" si="373"/>
        <v/>
      </c>
      <c r="X2660" s="65" t="str">
        <f t="shared" si="374"/>
        <v/>
      </c>
      <c r="Y2660" s="65" t="str">
        <f t="shared" si="375"/>
        <v/>
      </c>
      <c r="Z2660" s="65" t="str">
        <f t="shared" si="376"/>
        <v/>
      </c>
      <c r="AA2660" s="65" t="str">
        <f t="shared" si="377"/>
        <v/>
      </c>
    </row>
    <row r="2661" spans="1:27" x14ac:dyDescent="0.25">
      <c r="A2661" s="40" t="str">
        <f>IF(G2661="","",1*ISERROR(VLOOKUP(G2661,G$1:G2660,1,FALSE)))</f>
        <v/>
      </c>
      <c r="B2661" s="40" t="str">
        <f>IF(A2661=0,0,IF(A2661="","",SUM(A$2:A2661)))</f>
        <v/>
      </c>
      <c r="C2661" s="41" t="str">
        <f>IF(H2661="","",1*ISERROR(VLOOKUP(H2661,H$1:H2660,1,FALSE)))</f>
        <v/>
      </c>
      <c r="D2661" s="40" t="str">
        <f>IF(C2661=0,0,IF(C2661="","",SUM(C$2:C2661)))</f>
        <v/>
      </c>
      <c r="E2661" s="41" t="str">
        <f>IF(H2661=0,0,IF(C2661="","",SUM(C$11:C2661)))</f>
        <v/>
      </c>
      <c r="F2661" s="41" t="str">
        <f>IF(H2661="","",COUNTIF(H$11:H2661,"="&amp;H2661))</f>
        <v/>
      </c>
      <c r="G2661" s="41" t="str">
        <f t="shared" si="369"/>
        <v/>
      </c>
      <c r="H2661" s="41" t="str">
        <f t="shared" si="370"/>
        <v/>
      </c>
      <c r="I2661" s="41" t="str">
        <f t="shared" si="371"/>
        <v/>
      </c>
      <c r="J2661" s="41" t="str">
        <f t="shared" si="372"/>
        <v/>
      </c>
      <c r="K2661" s="268"/>
      <c r="L2661" s="268"/>
      <c r="M2661" s="268"/>
      <c r="N2661" s="269"/>
      <c r="O2661" s="269"/>
      <c r="P2661" s="269"/>
      <c r="Q2661" s="270"/>
      <c r="R2661" s="271"/>
      <c r="S2661" s="268"/>
      <c r="T2661" s="268"/>
      <c r="U2661" s="268"/>
      <c r="V2661" s="268"/>
      <c r="W2661" s="65" t="str">
        <f t="shared" si="373"/>
        <v/>
      </c>
      <c r="X2661" s="65" t="str">
        <f t="shared" si="374"/>
        <v/>
      </c>
      <c r="Y2661" s="65" t="str">
        <f t="shared" si="375"/>
        <v/>
      </c>
      <c r="Z2661" s="65" t="str">
        <f t="shared" si="376"/>
        <v/>
      </c>
      <c r="AA2661" s="65" t="str">
        <f t="shared" si="377"/>
        <v/>
      </c>
    </row>
    <row r="2662" spans="1:27" x14ac:dyDescent="0.25">
      <c r="A2662" s="40" t="str">
        <f>IF(G2662="","",1*ISERROR(VLOOKUP(G2662,G$1:G2661,1,FALSE)))</f>
        <v/>
      </c>
      <c r="B2662" s="40" t="str">
        <f>IF(A2662=0,0,IF(A2662="","",SUM(A$2:A2662)))</f>
        <v/>
      </c>
      <c r="C2662" s="41" t="str">
        <f>IF(H2662="","",1*ISERROR(VLOOKUP(H2662,H$1:H2661,1,FALSE)))</f>
        <v/>
      </c>
      <c r="D2662" s="40" t="str">
        <f>IF(C2662=0,0,IF(C2662="","",SUM(C$2:C2662)))</f>
        <v/>
      </c>
      <c r="E2662" s="41" t="str">
        <f>IF(H2662=0,0,IF(C2662="","",SUM(C$11:C2662)))</f>
        <v/>
      </c>
      <c r="F2662" s="41" t="str">
        <f>IF(H2662="","",COUNTIF(H$11:H2662,"="&amp;H2662))</f>
        <v/>
      </c>
      <c r="G2662" s="41" t="str">
        <f t="shared" si="369"/>
        <v/>
      </c>
      <c r="H2662" s="41" t="str">
        <f t="shared" si="370"/>
        <v/>
      </c>
      <c r="I2662" s="41" t="str">
        <f t="shared" si="371"/>
        <v/>
      </c>
      <c r="J2662" s="41" t="str">
        <f t="shared" si="372"/>
        <v/>
      </c>
      <c r="K2662" s="268"/>
      <c r="L2662" s="268"/>
      <c r="M2662" s="268"/>
      <c r="N2662" s="269"/>
      <c r="O2662" s="269"/>
      <c r="P2662" s="269"/>
      <c r="Q2662" s="270"/>
      <c r="R2662" s="271"/>
      <c r="S2662" s="268"/>
      <c r="T2662" s="268"/>
      <c r="U2662" s="268"/>
      <c r="V2662" s="268"/>
      <c r="W2662" s="65" t="str">
        <f t="shared" si="373"/>
        <v/>
      </c>
      <c r="X2662" s="65" t="str">
        <f t="shared" si="374"/>
        <v/>
      </c>
      <c r="Y2662" s="65" t="str">
        <f t="shared" si="375"/>
        <v/>
      </c>
      <c r="Z2662" s="65" t="str">
        <f t="shared" si="376"/>
        <v/>
      </c>
      <c r="AA2662" s="65" t="str">
        <f t="shared" si="377"/>
        <v/>
      </c>
    </row>
    <row r="2663" spans="1:27" x14ac:dyDescent="0.25">
      <c r="A2663" s="40" t="str">
        <f>IF(G2663="","",1*ISERROR(VLOOKUP(G2663,G$1:G2662,1,FALSE)))</f>
        <v/>
      </c>
      <c r="B2663" s="40" t="str">
        <f>IF(A2663=0,0,IF(A2663="","",SUM(A$2:A2663)))</f>
        <v/>
      </c>
      <c r="C2663" s="41" t="str">
        <f>IF(H2663="","",1*ISERROR(VLOOKUP(H2663,H$1:H2662,1,FALSE)))</f>
        <v/>
      </c>
      <c r="D2663" s="40" t="str">
        <f>IF(C2663=0,0,IF(C2663="","",SUM(C$2:C2663)))</f>
        <v/>
      </c>
      <c r="E2663" s="41" t="str">
        <f>IF(H2663=0,0,IF(C2663="","",SUM(C$11:C2663)))</f>
        <v/>
      </c>
      <c r="F2663" s="41" t="str">
        <f>IF(H2663="","",COUNTIF(H$11:H2663,"="&amp;H2663))</f>
        <v/>
      </c>
      <c r="G2663" s="41" t="str">
        <f t="shared" si="369"/>
        <v/>
      </c>
      <c r="H2663" s="41" t="str">
        <f t="shared" si="370"/>
        <v/>
      </c>
      <c r="I2663" s="41" t="str">
        <f t="shared" si="371"/>
        <v/>
      </c>
      <c r="J2663" s="41" t="str">
        <f t="shared" si="372"/>
        <v/>
      </c>
      <c r="K2663" s="268"/>
      <c r="L2663" s="268"/>
      <c r="M2663" s="268"/>
      <c r="N2663" s="269"/>
      <c r="O2663" s="269"/>
      <c r="P2663" s="269"/>
      <c r="Q2663" s="270"/>
      <c r="R2663" s="271"/>
      <c r="S2663" s="268"/>
      <c r="T2663" s="268"/>
      <c r="U2663" s="268"/>
      <c r="V2663" s="268"/>
      <c r="W2663" s="65" t="str">
        <f t="shared" si="373"/>
        <v/>
      </c>
      <c r="X2663" s="65" t="str">
        <f t="shared" si="374"/>
        <v/>
      </c>
      <c r="Y2663" s="65" t="str">
        <f t="shared" si="375"/>
        <v/>
      </c>
      <c r="Z2663" s="65" t="str">
        <f t="shared" si="376"/>
        <v/>
      </c>
      <c r="AA2663" s="65" t="str">
        <f t="shared" si="377"/>
        <v/>
      </c>
    </row>
    <row r="2664" spans="1:27" x14ac:dyDescent="0.25">
      <c r="A2664" s="40" t="str">
        <f>IF(G2664="","",1*ISERROR(VLOOKUP(G2664,G$1:G2663,1,FALSE)))</f>
        <v/>
      </c>
      <c r="B2664" s="40" t="str">
        <f>IF(A2664=0,0,IF(A2664="","",SUM(A$2:A2664)))</f>
        <v/>
      </c>
      <c r="C2664" s="41" t="str">
        <f>IF(H2664="","",1*ISERROR(VLOOKUP(H2664,H$1:H2663,1,FALSE)))</f>
        <v/>
      </c>
      <c r="D2664" s="40" t="str">
        <f>IF(C2664=0,0,IF(C2664="","",SUM(C$2:C2664)))</f>
        <v/>
      </c>
      <c r="E2664" s="41" t="str">
        <f>IF(H2664=0,0,IF(C2664="","",SUM(C$11:C2664)))</f>
        <v/>
      </c>
      <c r="F2664" s="41" t="str">
        <f>IF(H2664="","",COUNTIF(H$11:H2664,"="&amp;H2664))</f>
        <v/>
      </c>
      <c r="G2664" s="41" t="str">
        <f t="shared" si="369"/>
        <v/>
      </c>
      <c r="H2664" s="41" t="str">
        <f t="shared" si="370"/>
        <v/>
      </c>
      <c r="I2664" s="41" t="str">
        <f t="shared" si="371"/>
        <v/>
      </c>
      <c r="J2664" s="41" t="str">
        <f t="shared" si="372"/>
        <v/>
      </c>
      <c r="K2664" s="268"/>
      <c r="L2664" s="268"/>
      <c r="M2664" s="268"/>
      <c r="N2664" s="269"/>
      <c r="O2664" s="269"/>
      <c r="P2664" s="269"/>
      <c r="Q2664" s="270"/>
      <c r="R2664" s="271"/>
      <c r="S2664" s="268"/>
      <c r="T2664" s="268"/>
      <c r="U2664" s="268"/>
      <c r="V2664" s="268"/>
      <c r="W2664" s="65" t="str">
        <f t="shared" si="373"/>
        <v/>
      </c>
      <c r="X2664" s="65" t="str">
        <f t="shared" si="374"/>
        <v/>
      </c>
      <c r="Y2664" s="65" t="str">
        <f t="shared" si="375"/>
        <v/>
      </c>
      <c r="Z2664" s="65" t="str">
        <f t="shared" si="376"/>
        <v/>
      </c>
      <c r="AA2664" s="65" t="str">
        <f t="shared" si="377"/>
        <v/>
      </c>
    </row>
    <row r="2665" spans="1:27" x14ac:dyDescent="0.25">
      <c r="A2665" s="40" t="str">
        <f>IF(G2665="","",1*ISERROR(VLOOKUP(G2665,G$1:G2664,1,FALSE)))</f>
        <v/>
      </c>
      <c r="B2665" s="40" t="str">
        <f>IF(A2665=0,0,IF(A2665="","",SUM(A$2:A2665)))</f>
        <v/>
      </c>
      <c r="C2665" s="41" t="str">
        <f>IF(H2665="","",1*ISERROR(VLOOKUP(H2665,H$1:H2664,1,FALSE)))</f>
        <v/>
      </c>
      <c r="D2665" s="40" t="str">
        <f>IF(C2665=0,0,IF(C2665="","",SUM(C$2:C2665)))</f>
        <v/>
      </c>
      <c r="E2665" s="41" t="str">
        <f>IF(H2665=0,0,IF(C2665="","",SUM(C$11:C2665)))</f>
        <v/>
      </c>
      <c r="F2665" s="41" t="str">
        <f>IF(H2665="","",COUNTIF(H$11:H2665,"="&amp;H2665))</f>
        <v/>
      </c>
      <c r="G2665" s="41" t="str">
        <f t="shared" si="369"/>
        <v/>
      </c>
      <c r="H2665" s="41" t="str">
        <f t="shared" si="370"/>
        <v/>
      </c>
      <c r="I2665" s="41" t="str">
        <f t="shared" si="371"/>
        <v/>
      </c>
      <c r="J2665" s="41" t="str">
        <f t="shared" si="372"/>
        <v/>
      </c>
      <c r="K2665" s="268"/>
      <c r="L2665" s="268"/>
      <c r="M2665" s="268"/>
      <c r="N2665" s="269"/>
      <c r="O2665" s="269"/>
      <c r="P2665" s="269"/>
      <c r="Q2665" s="270"/>
      <c r="R2665" s="271"/>
      <c r="S2665" s="268"/>
      <c r="T2665" s="268"/>
      <c r="U2665" s="268"/>
      <c r="V2665" s="268"/>
      <c r="W2665" s="65" t="str">
        <f t="shared" si="373"/>
        <v/>
      </c>
      <c r="X2665" s="65" t="str">
        <f t="shared" si="374"/>
        <v/>
      </c>
      <c r="Y2665" s="65" t="str">
        <f t="shared" si="375"/>
        <v/>
      </c>
      <c r="Z2665" s="65" t="str">
        <f t="shared" si="376"/>
        <v/>
      </c>
      <c r="AA2665" s="65" t="str">
        <f t="shared" si="377"/>
        <v/>
      </c>
    </row>
    <row r="2666" spans="1:27" x14ac:dyDescent="0.25">
      <c r="A2666" s="40" t="str">
        <f>IF(G2666="","",1*ISERROR(VLOOKUP(G2666,G$1:G2665,1,FALSE)))</f>
        <v/>
      </c>
      <c r="B2666" s="40" t="str">
        <f>IF(A2666=0,0,IF(A2666="","",SUM(A$2:A2666)))</f>
        <v/>
      </c>
      <c r="C2666" s="41" t="str">
        <f>IF(H2666="","",1*ISERROR(VLOOKUP(H2666,H$1:H2665,1,FALSE)))</f>
        <v/>
      </c>
      <c r="D2666" s="40" t="str">
        <f>IF(C2666=0,0,IF(C2666="","",SUM(C$2:C2666)))</f>
        <v/>
      </c>
      <c r="E2666" s="41" t="str">
        <f>IF(H2666=0,0,IF(C2666="","",SUM(C$11:C2666)))</f>
        <v/>
      </c>
      <c r="F2666" s="41" t="str">
        <f>IF(H2666="","",COUNTIF(H$11:H2666,"="&amp;H2666))</f>
        <v/>
      </c>
      <c r="G2666" s="41" t="str">
        <f t="shared" si="369"/>
        <v/>
      </c>
      <c r="H2666" s="41" t="str">
        <f t="shared" si="370"/>
        <v/>
      </c>
      <c r="I2666" s="41" t="str">
        <f t="shared" si="371"/>
        <v/>
      </c>
      <c r="J2666" s="41" t="str">
        <f t="shared" si="372"/>
        <v/>
      </c>
      <c r="K2666" s="268"/>
      <c r="L2666" s="268"/>
      <c r="M2666" s="268"/>
      <c r="N2666" s="269"/>
      <c r="O2666" s="269"/>
      <c r="P2666" s="269"/>
      <c r="Q2666" s="270"/>
      <c r="R2666" s="271"/>
      <c r="S2666" s="268"/>
      <c r="T2666" s="268"/>
      <c r="U2666" s="268"/>
      <c r="V2666" s="268"/>
      <c r="W2666" s="65" t="str">
        <f t="shared" si="373"/>
        <v/>
      </c>
      <c r="X2666" s="65" t="str">
        <f t="shared" si="374"/>
        <v/>
      </c>
      <c r="Y2666" s="65" t="str">
        <f t="shared" si="375"/>
        <v/>
      </c>
      <c r="Z2666" s="65" t="str">
        <f t="shared" si="376"/>
        <v/>
      </c>
      <c r="AA2666" s="65" t="str">
        <f t="shared" si="377"/>
        <v/>
      </c>
    </row>
    <row r="2667" spans="1:27" x14ac:dyDescent="0.25">
      <c r="A2667" s="40" t="str">
        <f>IF(G2667="","",1*ISERROR(VLOOKUP(G2667,G$1:G2666,1,FALSE)))</f>
        <v/>
      </c>
      <c r="B2667" s="40" t="str">
        <f>IF(A2667=0,0,IF(A2667="","",SUM(A$2:A2667)))</f>
        <v/>
      </c>
      <c r="C2667" s="41" t="str">
        <f>IF(H2667="","",1*ISERROR(VLOOKUP(H2667,H$1:H2666,1,FALSE)))</f>
        <v/>
      </c>
      <c r="D2667" s="40" t="str">
        <f>IF(C2667=0,0,IF(C2667="","",SUM(C$2:C2667)))</f>
        <v/>
      </c>
      <c r="E2667" s="41" t="str">
        <f>IF(H2667=0,0,IF(C2667="","",SUM(C$11:C2667)))</f>
        <v/>
      </c>
      <c r="F2667" s="41" t="str">
        <f>IF(H2667="","",COUNTIF(H$11:H2667,"="&amp;H2667))</f>
        <v/>
      </c>
      <c r="G2667" s="41" t="str">
        <f t="shared" si="369"/>
        <v/>
      </c>
      <c r="H2667" s="41" t="str">
        <f t="shared" si="370"/>
        <v/>
      </c>
      <c r="I2667" s="41" t="str">
        <f t="shared" si="371"/>
        <v/>
      </c>
      <c r="J2667" s="41" t="str">
        <f t="shared" si="372"/>
        <v/>
      </c>
      <c r="K2667" s="268"/>
      <c r="L2667" s="268"/>
      <c r="M2667" s="268"/>
      <c r="N2667" s="269"/>
      <c r="O2667" s="269"/>
      <c r="P2667" s="269"/>
      <c r="Q2667" s="270"/>
      <c r="R2667" s="271"/>
      <c r="S2667" s="268"/>
      <c r="T2667" s="268"/>
      <c r="U2667" s="268"/>
      <c r="V2667" s="268"/>
      <c r="W2667" s="65" t="str">
        <f t="shared" si="373"/>
        <v/>
      </c>
      <c r="X2667" s="65" t="str">
        <f t="shared" si="374"/>
        <v/>
      </c>
      <c r="Y2667" s="65" t="str">
        <f t="shared" si="375"/>
        <v/>
      </c>
      <c r="Z2667" s="65" t="str">
        <f t="shared" si="376"/>
        <v/>
      </c>
      <c r="AA2667" s="65" t="str">
        <f t="shared" si="377"/>
        <v/>
      </c>
    </row>
    <row r="2668" spans="1:27" x14ac:dyDescent="0.25">
      <c r="A2668" s="40" t="str">
        <f>IF(G2668="","",1*ISERROR(VLOOKUP(G2668,G$1:G2667,1,FALSE)))</f>
        <v/>
      </c>
      <c r="B2668" s="40" t="str">
        <f>IF(A2668=0,0,IF(A2668="","",SUM(A$2:A2668)))</f>
        <v/>
      </c>
      <c r="C2668" s="41" t="str">
        <f>IF(H2668="","",1*ISERROR(VLOOKUP(H2668,H$1:H2667,1,FALSE)))</f>
        <v/>
      </c>
      <c r="D2668" s="40" t="str">
        <f>IF(C2668=0,0,IF(C2668="","",SUM(C$2:C2668)))</f>
        <v/>
      </c>
      <c r="E2668" s="41" t="str">
        <f>IF(H2668=0,0,IF(C2668="","",SUM(C$11:C2668)))</f>
        <v/>
      </c>
      <c r="F2668" s="41" t="str">
        <f>IF(H2668="","",COUNTIF(H$11:H2668,"="&amp;H2668))</f>
        <v/>
      </c>
      <c r="G2668" s="41" t="str">
        <f t="shared" si="369"/>
        <v/>
      </c>
      <c r="H2668" s="41" t="str">
        <f t="shared" si="370"/>
        <v/>
      </c>
      <c r="I2668" s="41" t="str">
        <f t="shared" si="371"/>
        <v/>
      </c>
      <c r="J2668" s="41" t="str">
        <f t="shared" si="372"/>
        <v/>
      </c>
      <c r="K2668" s="268"/>
      <c r="L2668" s="268"/>
      <c r="M2668" s="268"/>
      <c r="N2668" s="269"/>
      <c r="O2668" s="269"/>
      <c r="P2668" s="269"/>
      <c r="Q2668" s="270"/>
      <c r="R2668" s="271"/>
      <c r="S2668" s="268"/>
      <c r="T2668" s="268"/>
      <c r="U2668" s="268"/>
      <c r="V2668" s="268"/>
      <c r="W2668" s="65" t="str">
        <f t="shared" si="373"/>
        <v/>
      </c>
      <c r="X2668" s="65" t="str">
        <f t="shared" si="374"/>
        <v/>
      </c>
      <c r="Y2668" s="65" t="str">
        <f t="shared" si="375"/>
        <v/>
      </c>
      <c r="Z2668" s="65" t="str">
        <f t="shared" si="376"/>
        <v/>
      </c>
      <c r="AA2668" s="65" t="str">
        <f t="shared" si="377"/>
        <v/>
      </c>
    </row>
    <row r="2669" spans="1:27" x14ac:dyDescent="0.25">
      <c r="A2669" s="40" t="str">
        <f>IF(G2669="","",1*ISERROR(VLOOKUP(G2669,G$1:G2668,1,FALSE)))</f>
        <v/>
      </c>
      <c r="B2669" s="40" t="str">
        <f>IF(A2669=0,0,IF(A2669="","",SUM(A$2:A2669)))</f>
        <v/>
      </c>
      <c r="C2669" s="41" t="str">
        <f>IF(H2669="","",1*ISERROR(VLOOKUP(H2669,H$1:H2668,1,FALSE)))</f>
        <v/>
      </c>
      <c r="D2669" s="40" t="str">
        <f>IF(C2669=0,0,IF(C2669="","",SUM(C$2:C2669)))</f>
        <v/>
      </c>
      <c r="E2669" s="41" t="str">
        <f>IF(H2669=0,0,IF(C2669="","",SUM(C$11:C2669)))</f>
        <v/>
      </c>
      <c r="F2669" s="41" t="str">
        <f>IF(H2669="","",COUNTIF(H$11:H2669,"="&amp;H2669))</f>
        <v/>
      </c>
      <c r="G2669" s="41" t="str">
        <f t="shared" si="369"/>
        <v/>
      </c>
      <c r="H2669" s="41" t="str">
        <f t="shared" si="370"/>
        <v/>
      </c>
      <c r="I2669" s="41" t="str">
        <f t="shared" si="371"/>
        <v/>
      </c>
      <c r="J2669" s="41" t="str">
        <f t="shared" si="372"/>
        <v/>
      </c>
      <c r="K2669" s="268"/>
      <c r="L2669" s="268"/>
      <c r="M2669" s="268"/>
      <c r="N2669" s="269"/>
      <c r="O2669" s="269"/>
      <c r="P2669" s="269"/>
      <c r="Q2669" s="270"/>
      <c r="R2669" s="271"/>
      <c r="S2669" s="268"/>
      <c r="T2669" s="268"/>
      <c r="U2669" s="268"/>
      <c r="V2669" s="268"/>
      <c r="W2669" s="65" t="str">
        <f t="shared" si="373"/>
        <v/>
      </c>
      <c r="X2669" s="65" t="str">
        <f t="shared" si="374"/>
        <v/>
      </c>
      <c r="Y2669" s="65" t="str">
        <f t="shared" si="375"/>
        <v/>
      </c>
      <c r="Z2669" s="65" t="str">
        <f t="shared" si="376"/>
        <v/>
      </c>
      <c r="AA2669" s="65" t="str">
        <f t="shared" si="377"/>
        <v/>
      </c>
    </row>
    <row r="2670" spans="1:27" x14ac:dyDescent="0.25">
      <c r="A2670" s="40" t="str">
        <f>IF(G2670="","",1*ISERROR(VLOOKUP(G2670,G$1:G2669,1,FALSE)))</f>
        <v/>
      </c>
      <c r="B2670" s="40" t="str">
        <f>IF(A2670=0,0,IF(A2670="","",SUM(A$2:A2670)))</f>
        <v/>
      </c>
      <c r="C2670" s="41" t="str">
        <f>IF(H2670="","",1*ISERROR(VLOOKUP(H2670,H$1:H2669,1,FALSE)))</f>
        <v/>
      </c>
      <c r="D2670" s="40" t="str">
        <f>IF(C2670=0,0,IF(C2670="","",SUM(C$2:C2670)))</f>
        <v/>
      </c>
      <c r="E2670" s="41" t="str">
        <f>IF(H2670=0,0,IF(C2670="","",SUM(C$11:C2670)))</f>
        <v/>
      </c>
      <c r="F2670" s="41" t="str">
        <f>IF(H2670="","",COUNTIF(H$11:H2670,"="&amp;H2670))</f>
        <v/>
      </c>
      <c r="G2670" s="41" t="str">
        <f t="shared" si="369"/>
        <v/>
      </c>
      <c r="H2670" s="41" t="str">
        <f t="shared" si="370"/>
        <v/>
      </c>
      <c r="I2670" s="41" t="str">
        <f t="shared" si="371"/>
        <v/>
      </c>
      <c r="J2670" s="41" t="str">
        <f t="shared" si="372"/>
        <v/>
      </c>
      <c r="K2670" s="268"/>
      <c r="L2670" s="268"/>
      <c r="M2670" s="268"/>
      <c r="N2670" s="269"/>
      <c r="O2670" s="269"/>
      <c r="P2670" s="269"/>
      <c r="Q2670" s="270"/>
      <c r="R2670" s="271"/>
      <c r="S2670" s="268"/>
      <c r="T2670" s="268"/>
      <c r="U2670" s="268"/>
      <c r="V2670" s="268"/>
      <c r="W2670" s="65" t="str">
        <f t="shared" si="373"/>
        <v/>
      </c>
      <c r="X2670" s="65" t="str">
        <f t="shared" si="374"/>
        <v/>
      </c>
      <c r="Y2670" s="65" t="str">
        <f t="shared" si="375"/>
        <v/>
      </c>
      <c r="Z2670" s="65" t="str">
        <f t="shared" si="376"/>
        <v/>
      </c>
      <c r="AA2670" s="65" t="str">
        <f t="shared" si="377"/>
        <v/>
      </c>
    </row>
    <row r="2671" spans="1:27" x14ac:dyDescent="0.25">
      <c r="A2671" s="40" t="str">
        <f>IF(G2671="","",1*ISERROR(VLOOKUP(G2671,G$1:G2670,1,FALSE)))</f>
        <v/>
      </c>
      <c r="B2671" s="40" t="str">
        <f>IF(A2671=0,0,IF(A2671="","",SUM(A$2:A2671)))</f>
        <v/>
      </c>
      <c r="C2671" s="41" t="str">
        <f>IF(H2671="","",1*ISERROR(VLOOKUP(H2671,H$1:H2670,1,FALSE)))</f>
        <v/>
      </c>
      <c r="D2671" s="40" t="str">
        <f>IF(C2671=0,0,IF(C2671="","",SUM(C$2:C2671)))</f>
        <v/>
      </c>
      <c r="E2671" s="41" t="str">
        <f>IF(H2671=0,0,IF(C2671="","",SUM(C$11:C2671)))</f>
        <v/>
      </c>
      <c r="F2671" s="41" t="str">
        <f>IF(H2671="","",COUNTIF(H$11:H2671,"="&amp;H2671))</f>
        <v/>
      </c>
      <c r="G2671" s="41" t="str">
        <f t="shared" si="369"/>
        <v/>
      </c>
      <c r="H2671" s="41" t="str">
        <f t="shared" si="370"/>
        <v/>
      </c>
      <c r="I2671" s="41" t="str">
        <f t="shared" si="371"/>
        <v/>
      </c>
      <c r="J2671" s="41" t="str">
        <f t="shared" si="372"/>
        <v/>
      </c>
      <c r="K2671" s="268"/>
      <c r="L2671" s="268"/>
      <c r="M2671" s="268"/>
      <c r="N2671" s="269"/>
      <c r="O2671" s="269"/>
      <c r="P2671" s="269"/>
      <c r="Q2671" s="270"/>
      <c r="R2671" s="271"/>
      <c r="S2671" s="268"/>
      <c r="T2671" s="268"/>
      <c r="U2671" s="268"/>
      <c r="V2671" s="268"/>
      <c r="W2671" s="65" t="str">
        <f t="shared" si="373"/>
        <v/>
      </c>
      <c r="X2671" s="65" t="str">
        <f t="shared" si="374"/>
        <v/>
      </c>
      <c r="Y2671" s="65" t="str">
        <f t="shared" si="375"/>
        <v/>
      </c>
      <c r="Z2671" s="65" t="str">
        <f t="shared" si="376"/>
        <v/>
      </c>
      <c r="AA2671" s="65" t="str">
        <f t="shared" si="377"/>
        <v/>
      </c>
    </row>
    <row r="2672" spans="1:27" x14ac:dyDescent="0.25">
      <c r="A2672" s="40" t="str">
        <f>IF(G2672="","",1*ISERROR(VLOOKUP(G2672,G$1:G2671,1,FALSE)))</f>
        <v/>
      </c>
      <c r="B2672" s="40" t="str">
        <f>IF(A2672=0,0,IF(A2672="","",SUM(A$2:A2672)))</f>
        <v/>
      </c>
      <c r="C2672" s="41" t="str">
        <f>IF(H2672="","",1*ISERROR(VLOOKUP(H2672,H$1:H2671,1,FALSE)))</f>
        <v/>
      </c>
      <c r="D2672" s="40" t="str">
        <f>IF(C2672=0,0,IF(C2672="","",SUM(C$2:C2672)))</f>
        <v/>
      </c>
      <c r="E2672" s="41" t="str">
        <f>IF(H2672=0,0,IF(C2672="","",SUM(C$11:C2672)))</f>
        <v/>
      </c>
      <c r="F2672" s="41" t="str">
        <f>IF(H2672="","",COUNTIF(H$11:H2672,"="&amp;H2672))</f>
        <v/>
      </c>
      <c r="G2672" s="41" t="str">
        <f t="shared" si="369"/>
        <v/>
      </c>
      <c r="H2672" s="41" t="str">
        <f t="shared" si="370"/>
        <v/>
      </c>
      <c r="I2672" s="41" t="str">
        <f t="shared" si="371"/>
        <v/>
      </c>
      <c r="J2672" s="41" t="str">
        <f t="shared" si="372"/>
        <v/>
      </c>
      <c r="K2672" s="268"/>
      <c r="L2672" s="268"/>
      <c r="M2672" s="268"/>
      <c r="N2672" s="269"/>
      <c r="O2672" s="269"/>
      <c r="P2672" s="269"/>
      <c r="Q2672" s="270"/>
      <c r="R2672" s="271"/>
      <c r="S2672" s="268"/>
      <c r="T2672" s="268"/>
      <c r="U2672" s="268"/>
      <c r="V2672" s="268"/>
      <c r="W2672" s="65" t="str">
        <f t="shared" si="373"/>
        <v/>
      </c>
      <c r="X2672" s="65" t="str">
        <f t="shared" si="374"/>
        <v/>
      </c>
      <c r="Y2672" s="65" t="str">
        <f t="shared" si="375"/>
        <v/>
      </c>
      <c r="Z2672" s="65" t="str">
        <f t="shared" si="376"/>
        <v/>
      </c>
      <c r="AA2672" s="65" t="str">
        <f t="shared" si="377"/>
        <v/>
      </c>
    </row>
    <row r="2673" spans="1:27" x14ac:dyDescent="0.25">
      <c r="A2673" s="40" t="str">
        <f>IF(G2673="","",1*ISERROR(VLOOKUP(G2673,G$1:G2672,1,FALSE)))</f>
        <v/>
      </c>
      <c r="B2673" s="40" t="str">
        <f>IF(A2673=0,0,IF(A2673="","",SUM(A$2:A2673)))</f>
        <v/>
      </c>
      <c r="C2673" s="41" t="str">
        <f>IF(H2673="","",1*ISERROR(VLOOKUP(H2673,H$1:H2672,1,FALSE)))</f>
        <v/>
      </c>
      <c r="D2673" s="40" t="str">
        <f>IF(C2673=0,0,IF(C2673="","",SUM(C$2:C2673)))</f>
        <v/>
      </c>
      <c r="E2673" s="41" t="str">
        <f>IF(H2673=0,0,IF(C2673="","",SUM(C$11:C2673)))</f>
        <v/>
      </c>
      <c r="F2673" s="41" t="str">
        <f>IF(H2673="","",COUNTIF(H$11:H2673,"="&amp;H2673))</f>
        <v/>
      </c>
      <c r="G2673" s="41" t="str">
        <f t="shared" si="369"/>
        <v/>
      </c>
      <c r="H2673" s="41" t="str">
        <f t="shared" si="370"/>
        <v/>
      </c>
      <c r="I2673" s="41" t="str">
        <f t="shared" si="371"/>
        <v/>
      </c>
      <c r="J2673" s="41" t="str">
        <f t="shared" si="372"/>
        <v/>
      </c>
      <c r="K2673" s="268"/>
      <c r="L2673" s="268"/>
      <c r="M2673" s="268"/>
      <c r="N2673" s="269"/>
      <c r="O2673" s="269"/>
      <c r="P2673" s="269"/>
      <c r="Q2673" s="270"/>
      <c r="R2673" s="271"/>
      <c r="S2673" s="268"/>
      <c r="T2673" s="268"/>
      <c r="U2673" s="268"/>
      <c r="V2673" s="268"/>
      <c r="W2673" s="65" t="str">
        <f t="shared" si="373"/>
        <v/>
      </c>
      <c r="X2673" s="65" t="str">
        <f t="shared" si="374"/>
        <v/>
      </c>
      <c r="Y2673" s="65" t="str">
        <f t="shared" si="375"/>
        <v/>
      </c>
      <c r="Z2673" s="65" t="str">
        <f t="shared" si="376"/>
        <v/>
      </c>
      <c r="AA2673" s="65" t="str">
        <f t="shared" si="377"/>
        <v/>
      </c>
    </row>
    <row r="2674" spans="1:27" x14ac:dyDescent="0.25">
      <c r="A2674" s="40" t="str">
        <f>IF(G2674="","",1*ISERROR(VLOOKUP(G2674,G$1:G2673,1,FALSE)))</f>
        <v/>
      </c>
      <c r="B2674" s="40" t="str">
        <f>IF(A2674=0,0,IF(A2674="","",SUM(A$2:A2674)))</f>
        <v/>
      </c>
      <c r="C2674" s="41" t="str">
        <f>IF(H2674="","",1*ISERROR(VLOOKUP(H2674,H$1:H2673,1,FALSE)))</f>
        <v/>
      </c>
      <c r="D2674" s="40" t="str">
        <f>IF(C2674=0,0,IF(C2674="","",SUM(C$2:C2674)))</f>
        <v/>
      </c>
      <c r="E2674" s="41" t="str">
        <f>IF(H2674=0,0,IF(C2674="","",SUM(C$11:C2674)))</f>
        <v/>
      </c>
      <c r="F2674" s="41" t="str">
        <f>IF(H2674="","",COUNTIF(H$11:H2674,"="&amp;H2674))</f>
        <v/>
      </c>
      <c r="G2674" s="41" t="str">
        <f t="shared" si="369"/>
        <v/>
      </c>
      <c r="H2674" s="41" t="str">
        <f t="shared" si="370"/>
        <v/>
      </c>
      <c r="I2674" s="41" t="str">
        <f t="shared" si="371"/>
        <v/>
      </c>
      <c r="J2674" s="41" t="str">
        <f t="shared" si="372"/>
        <v/>
      </c>
      <c r="K2674" s="268"/>
      <c r="L2674" s="268"/>
      <c r="M2674" s="268"/>
      <c r="N2674" s="269"/>
      <c r="O2674" s="269"/>
      <c r="P2674" s="269"/>
      <c r="Q2674" s="270"/>
      <c r="R2674" s="271"/>
      <c r="S2674" s="268"/>
      <c r="T2674" s="268"/>
      <c r="U2674" s="268"/>
      <c r="V2674" s="268"/>
      <c r="W2674" s="65" t="str">
        <f t="shared" si="373"/>
        <v/>
      </c>
      <c r="X2674" s="65" t="str">
        <f t="shared" si="374"/>
        <v/>
      </c>
      <c r="Y2674" s="65" t="str">
        <f t="shared" si="375"/>
        <v/>
      </c>
      <c r="Z2674" s="65" t="str">
        <f t="shared" si="376"/>
        <v/>
      </c>
      <c r="AA2674" s="65" t="str">
        <f t="shared" si="377"/>
        <v/>
      </c>
    </row>
    <row r="2675" spans="1:27" x14ac:dyDescent="0.25">
      <c r="A2675" s="40" t="str">
        <f>IF(G2675="","",1*ISERROR(VLOOKUP(G2675,G$1:G2674,1,FALSE)))</f>
        <v/>
      </c>
      <c r="B2675" s="40" t="str">
        <f>IF(A2675=0,0,IF(A2675="","",SUM(A$2:A2675)))</f>
        <v/>
      </c>
      <c r="C2675" s="41" t="str">
        <f>IF(H2675="","",1*ISERROR(VLOOKUP(H2675,H$1:H2674,1,FALSE)))</f>
        <v/>
      </c>
      <c r="D2675" s="40" t="str">
        <f>IF(C2675=0,0,IF(C2675="","",SUM(C$2:C2675)))</f>
        <v/>
      </c>
      <c r="E2675" s="41" t="str">
        <f>IF(H2675=0,0,IF(C2675="","",SUM(C$11:C2675)))</f>
        <v/>
      </c>
      <c r="F2675" s="41" t="str">
        <f>IF(H2675="","",COUNTIF(H$11:H2675,"="&amp;H2675))</f>
        <v/>
      </c>
      <c r="G2675" s="41" t="str">
        <f t="shared" si="369"/>
        <v/>
      </c>
      <c r="H2675" s="41" t="str">
        <f t="shared" si="370"/>
        <v/>
      </c>
      <c r="I2675" s="41" t="str">
        <f t="shared" si="371"/>
        <v/>
      </c>
      <c r="J2675" s="41" t="str">
        <f t="shared" si="372"/>
        <v/>
      </c>
      <c r="K2675" s="268"/>
      <c r="L2675" s="268"/>
      <c r="M2675" s="268"/>
      <c r="N2675" s="269"/>
      <c r="O2675" s="269"/>
      <c r="P2675" s="269"/>
      <c r="Q2675" s="270"/>
      <c r="R2675" s="271"/>
      <c r="S2675" s="268"/>
      <c r="T2675" s="268"/>
      <c r="U2675" s="268"/>
      <c r="V2675" s="268"/>
      <c r="W2675" s="65" t="str">
        <f t="shared" si="373"/>
        <v/>
      </c>
      <c r="X2675" s="65" t="str">
        <f t="shared" si="374"/>
        <v/>
      </c>
      <c r="Y2675" s="65" t="str">
        <f t="shared" si="375"/>
        <v/>
      </c>
      <c r="Z2675" s="65" t="str">
        <f t="shared" si="376"/>
        <v/>
      </c>
      <c r="AA2675" s="65" t="str">
        <f t="shared" si="377"/>
        <v/>
      </c>
    </row>
    <row r="2676" spans="1:27" x14ac:dyDescent="0.25">
      <c r="A2676" s="40" t="str">
        <f>IF(G2676="","",1*ISERROR(VLOOKUP(G2676,G$1:G2675,1,FALSE)))</f>
        <v/>
      </c>
      <c r="B2676" s="40" t="str">
        <f>IF(A2676=0,0,IF(A2676="","",SUM(A$2:A2676)))</f>
        <v/>
      </c>
      <c r="C2676" s="41" t="str">
        <f>IF(H2676="","",1*ISERROR(VLOOKUP(H2676,H$1:H2675,1,FALSE)))</f>
        <v/>
      </c>
      <c r="D2676" s="40" t="str">
        <f>IF(C2676=0,0,IF(C2676="","",SUM(C$2:C2676)))</f>
        <v/>
      </c>
      <c r="E2676" s="41" t="str">
        <f>IF(H2676=0,0,IF(C2676="","",SUM(C$11:C2676)))</f>
        <v/>
      </c>
      <c r="F2676" s="41" t="str">
        <f>IF(H2676="","",COUNTIF(H$11:H2676,"="&amp;H2676))</f>
        <v/>
      </c>
      <c r="G2676" s="41" t="str">
        <f t="shared" si="369"/>
        <v/>
      </c>
      <c r="H2676" s="41" t="str">
        <f t="shared" si="370"/>
        <v/>
      </c>
      <c r="I2676" s="41" t="str">
        <f t="shared" si="371"/>
        <v/>
      </c>
      <c r="J2676" s="41" t="str">
        <f t="shared" si="372"/>
        <v/>
      </c>
      <c r="K2676" s="268"/>
      <c r="L2676" s="268"/>
      <c r="M2676" s="268"/>
      <c r="N2676" s="269"/>
      <c r="O2676" s="269"/>
      <c r="P2676" s="269"/>
      <c r="Q2676" s="270"/>
      <c r="R2676" s="271"/>
      <c r="S2676" s="268"/>
      <c r="T2676" s="268"/>
      <c r="U2676" s="268"/>
      <c r="V2676" s="268"/>
      <c r="W2676" s="65" t="str">
        <f t="shared" si="373"/>
        <v/>
      </c>
      <c r="X2676" s="65" t="str">
        <f t="shared" si="374"/>
        <v/>
      </c>
      <c r="Y2676" s="65" t="str">
        <f t="shared" si="375"/>
        <v/>
      </c>
      <c r="Z2676" s="65" t="str">
        <f t="shared" si="376"/>
        <v/>
      </c>
      <c r="AA2676" s="65" t="str">
        <f t="shared" si="377"/>
        <v/>
      </c>
    </row>
    <row r="2677" spans="1:27" x14ac:dyDescent="0.25">
      <c r="A2677" s="40" t="str">
        <f>IF(G2677="","",1*ISERROR(VLOOKUP(G2677,G$1:G2676,1,FALSE)))</f>
        <v/>
      </c>
      <c r="B2677" s="40" t="str">
        <f>IF(A2677=0,0,IF(A2677="","",SUM(A$2:A2677)))</f>
        <v/>
      </c>
      <c r="C2677" s="41" t="str">
        <f>IF(H2677="","",1*ISERROR(VLOOKUP(H2677,H$1:H2676,1,FALSE)))</f>
        <v/>
      </c>
      <c r="D2677" s="40" t="str">
        <f>IF(C2677=0,0,IF(C2677="","",SUM(C$2:C2677)))</f>
        <v/>
      </c>
      <c r="E2677" s="41" t="str">
        <f>IF(H2677=0,0,IF(C2677="","",SUM(C$11:C2677)))</f>
        <v/>
      </c>
      <c r="F2677" s="41" t="str">
        <f>IF(H2677="","",COUNTIF(H$11:H2677,"="&amp;H2677))</f>
        <v/>
      </c>
      <c r="G2677" s="41" t="str">
        <f t="shared" si="369"/>
        <v/>
      </c>
      <c r="H2677" s="41" t="str">
        <f t="shared" si="370"/>
        <v/>
      </c>
      <c r="I2677" s="41" t="str">
        <f t="shared" si="371"/>
        <v/>
      </c>
      <c r="J2677" s="41" t="str">
        <f t="shared" si="372"/>
        <v/>
      </c>
      <c r="K2677" s="268"/>
      <c r="L2677" s="268"/>
      <c r="M2677" s="268"/>
      <c r="N2677" s="269"/>
      <c r="O2677" s="269"/>
      <c r="P2677" s="269"/>
      <c r="Q2677" s="270"/>
      <c r="R2677" s="271"/>
      <c r="S2677" s="268"/>
      <c r="T2677" s="268"/>
      <c r="U2677" s="268"/>
      <c r="V2677" s="268"/>
      <c r="W2677" s="65" t="str">
        <f t="shared" si="373"/>
        <v/>
      </c>
      <c r="X2677" s="65" t="str">
        <f t="shared" si="374"/>
        <v/>
      </c>
      <c r="Y2677" s="65" t="str">
        <f t="shared" si="375"/>
        <v/>
      </c>
      <c r="Z2677" s="65" t="str">
        <f t="shared" si="376"/>
        <v/>
      </c>
      <c r="AA2677" s="65" t="str">
        <f t="shared" si="377"/>
        <v/>
      </c>
    </row>
    <row r="2678" spans="1:27" x14ac:dyDescent="0.25">
      <c r="A2678" s="40" t="str">
        <f>IF(G2678="","",1*ISERROR(VLOOKUP(G2678,G$1:G2677,1,FALSE)))</f>
        <v/>
      </c>
      <c r="B2678" s="40" t="str">
        <f>IF(A2678=0,0,IF(A2678="","",SUM(A$2:A2678)))</f>
        <v/>
      </c>
      <c r="C2678" s="41" t="str">
        <f>IF(H2678="","",1*ISERROR(VLOOKUP(H2678,H$1:H2677,1,FALSE)))</f>
        <v/>
      </c>
      <c r="D2678" s="40" t="str">
        <f>IF(C2678=0,0,IF(C2678="","",SUM(C$2:C2678)))</f>
        <v/>
      </c>
      <c r="E2678" s="41" t="str">
        <f>IF(H2678=0,0,IF(C2678="","",SUM(C$11:C2678)))</f>
        <v/>
      </c>
      <c r="F2678" s="41" t="str">
        <f>IF(H2678="","",COUNTIF(H$11:H2678,"="&amp;H2678))</f>
        <v/>
      </c>
      <c r="G2678" s="41" t="str">
        <f t="shared" si="369"/>
        <v/>
      </c>
      <c r="H2678" s="41" t="str">
        <f t="shared" si="370"/>
        <v/>
      </c>
      <c r="I2678" s="41" t="str">
        <f t="shared" si="371"/>
        <v/>
      </c>
      <c r="J2678" s="41" t="str">
        <f t="shared" si="372"/>
        <v/>
      </c>
      <c r="K2678" s="268"/>
      <c r="L2678" s="268"/>
      <c r="M2678" s="268"/>
      <c r="N2678" s="269"/>
      <c r="O2678" s="269"/>
      <c r="P2678" s="269"/>
      <c r="Q2678" s="270"/>
      <c r="R2678" s="271"/>
      <c r="S2678" s="268"/>
      <c r="T2678" s="268"/>
      <c r="U2678" s="268"/>
      <c r="V2678" s="268"/>
      <c r="W2678" s="65" t="str">
        <f t="shared" si="373"/>
        <v/>
      </c>
      <c r="X2678" s="65" t="str">
        <f t="shared" si="374"/>
        <v/>
      </c>
      <c r="Y2678" s="65" t="str">
        <f t="shared" si="375"/>
        <v/>
      </c>
      <c r="Z2678" s="65" t="str">
        <f t="shared" si="376"/>
        <v/>
      </c>
      <c r="AA2678" s="65" t="str">
        <f t="shared" si="377"/>
        <v/>
      </c>
    </row>
    <row r="2679" spans="1:27" x14ac:dyDescent="0.25">
      <c r="A2679" s="40" t="str">
        <f>IF(G2679="","",1*ISERROR(VLOOKUP(G2679,G$1:G2678,1,FALSE)))</f>
        <v/>
      </c>
      <c r="B2679" s="40" t="str">
        <f>IF(A2679=0,0,IF(A2679="","",SUM(A$2:A2679)))</f>
        <v/>
      </c>
      <c r="C2679" s="41" t="str">
        <f>IF(H2679="","",1*ISERROR(VLOOKUP(H2679,H$1:H2678,1,FALSE)))</f>
        <v/>
      </c>
      <c r="D2679" s="40" t="str">
        <f>IF(C2679=0,0,IF(C2679="","",SUM(C$2:C2679)))</f>
        <v/>
      </c>
      <c r="E2679" s="41" t="str">
        <f>IF(H2679=0,0,IF(C2679="","",SUM(C$11:C2679)))</f>
        <v/>
      </c>
      <c r="F2679" s="41" t="str">
        <f>IF(H2679="","",COUNTIF(H$11:H2679,"="&amp;H2679))</f>
        <v/>
      </c>
      <c r="G2679" s="41" t="str">
        <f t="shared" si="369"/>
        <v/>
      </c>
      <c r="H2679" s="41" t="str">
        <f t="shared" si="370"/>
        <v/>
      </c>
      <c r="I2679" s="41" t="str">
        <f t="shared" si="371"/>
        <v/>
      </c>
      <c r="J2679" s="41" t="str">
        <f t="shared" si="372"/>
        <v/>
      </c>
      <c r="K2679" s="268"/>
      <c r="L2679" s="268"/>
      <c r="M2679" s="268"/>
      <c r="N2679" s="269"/>
      <c r="O2679" s="269"/>
      <c r="P2679" s="269"/>
      <c r="Q2679" s="270"/>
      <c r="R2679" s="271"/>
      <c r="S2679" s="268"/>
      <c r="T2679" s="268"/>
      <c r="U2679" s="268"/>
      <c r="V2679" s="268"/>
      <c r="W2679" s="65" t="str">
        <f t="shared" si="373"/>
        <v/>
      </c>
      <c r="X2679" s="65" t="str">
        <f t="shared" si="374"/>
        <v/>
      </c>
      <c r="Y2679" s="65" t="str">
        <f t="shared" si="375"/>
        <v/>
      </c>
      <c r="Z2679" s="65" t="str">
        <f t="shared" si="376"/>
        <v/>
      </c>
      <c r="AA2679" s="65" t="str">
        <f t="shared" si="377"/>
        <v/>
      </c>
    </row>
    <row r="2680" spans="1:27" x14ac:dyDescent="0.25">
      <c r="A2680" s="40" t="str">
        <f>IF(G2680="","",1*ISERROR(VLOOKUP(G2680,G$1:G2679,1,FALSE)))</f>
        <v/>
      </c>
      <c r="B2680" s="40" t="str">
        <f>IF(A2680=0,0,IF(A2680="","",SUM(A$2:A2680)))</f>
        <v/>
      </c>
      <c r="C2680" s="41" t="str">
        <f>IF(H2680="","",1*ISERROR(VLOOKUP(H2680,H$1:H2679,1,FALSE)))</f>
        <v/>
      </c>
      <c r="D2680" s="40" t="str">
        <f>IF(C2680=0,0,IF(C2680="","",SUM(C$2:C2680)))</f>
        <v/>
      </c>
      <c r="E2680" s="41" t="str">
        <f>IF(H2680=0,0,IF(C2680="","",SUM(C$11:C2680)))</f>
        <v/>
      </c>
      <c r="F2680" s="41" t="str">
        <f>IF(H2680="","",COUNTIF(H$11:H2680,"="&amp;H2680))</f>
        <v/>
      </c>
      <c r="G2680" s="41" t="str">
        <f t="shared" si="369"/>
        <v/>
      </c>
      <c r="H2680" s="41" t="str">
        <f t="shared" si="370"/>
        <v/>
      </c>
      <c r="I2680" s="41" t="str">
        <f t="shared" si="371"/>
        <v/>
      </c>
      <c r="J2680" s="41" t="str">
        <f t="shared" si="372"/>
        <v/>
      </c>
      <c r="K2680" s="268"/>
      <c r="L2680" s="268"/>
      <c r="M2680" s="268"/>
      <c r="N2680" s="269"/>
      <c r="O2680" s="269"/>
      <c r="P2680" s="269"/>
      <c r="Q2680" s="270"/>
      <c r="R2680" s="271"/>
      <c r="S2680" s="268"/>
      <c r="T2680" s="268"/>
      <c r="U2680" s="268"/>
      <c r="V2680" s="268"/>
      <c r="W2680" s="65" t="str">
        <f t="shared" si="373"/>
        <v/>
      </c>
      <c r="X2680" s="65" t="str">
        <f t="shared" si="374"/>
        <v/>
      </c>
      <c r="Y2680" s="65" t="str">
        <f t="shared" si="375"/>
        <v/>
      </c>
      <c r="Z2680" s="65" t="str">
        <f t="shared" si="376"/>
        <v/>
      </c>
      <c r="AA2680" s="65" t="str">
        <f t="shared" si="377"/>
        <v/>
      </c>
    </row>
    <row r="2681" spans="1:27" x14ac:dyDescent="0.25">
      <c r="A2681" s="40" t="str">
        <f>IF(G2681="","",1*ISERROR(VLOOKUP(G2681,G$1:G2680,1,FALSE)))</f>
        <v/>
      </c>
      <c r="B2681" s="40" t="str">
        <f>IF(A2681=0,0,IF(A2681="","",SUM(A$2:A2681)))</f>
        <v/>
      </c>
      <c r="C2681" s="41" t="str">
        <f>IF(H2681="","",1*ISERROR(VLOOKUP(H2681,H$1:H2680,1,FALSE)))</f>
        <v/>
      </c>
      <c r="D2681" s="40" t="str">
        <f>IF(C2681=0,0,IF(C2681="","",SUM(C$2:C2681)))</f>
        <v/>
      </c>
      <c r="E2681" s="41" t="str">
        <f>IF(H2681=0,0,IF(C2681="","",SUM(C$11:C2681)))</f>
        <v/>
      </c>
      <c r="F2681" s="41" t="str">
        <f>IF(H2681="","",COUNTIF(H$11:H2681,"="&amp;H2681))</f>
        <v/>
      </c>
      <c r="G2681" s="41" t="str">
        <f t="shared" si="369"/>
        <v/>
      </c>
      <c r="H2681" s="41" t="str">
        <f t="shared" si="370"/>
        <v/>
      </c>
      <c r="I2681" s="41" t="str">
        <f t="shared" si="371"/>
        <v/>
      </c>
      <c r="J2681" s="41" t="str">
        <f t="shared" si="372"/>
        <v/>
      </c>
      <c r="K2681" s="268"/>
      <c r="L2681" s="268"/>
      <c r="M2681" s="268"/>
      <c r="N2681" s="269"/>
      <c r="O2681" s="269"/>
      <c r="P2681" s="269"/>
      <c r="Q2681" s="270"/>
      <c r="R2681" s="271"/>
      <c r="S2681" s="268"/>
      <c r="T2681" s="268"/>
      <c r="U2681" s="268"/>
      <c r="V2681" s="268"/>
      <c r="W2681" s="65" t="str">
        <f t="shared" si="373"/>
        <v/>
      </c>
      <c r="X2681" s="65" t="str">
        <f t="shared" si="374"/>
        <v/>
      </c>
      <c r="Y2681" s="65" t="str">
        <f t="shared" si="375"/>
        <v/>
      </c>
      <c r="Z2681" s="65" t="str">
        <f t="shared" si="376"/>
        <v/>
      </c>
      <c r="AA2681" s="65" t="str">
        <f t="shared" si="377"/>
        <v/>
      </c>
    </row>
    <row r="2682" spans="1:27" x14ac:dyDescent="0.25">
      <c r="A2682" s="40" t="str">
        <f>IF(G2682="","",1*ISERROR(VLOOKUP(G2682,G$1:G2681,1,FALSE)))</f>
        <v/>
      </c>
      <c r="B2682" s="40" t="str">
        <f>IF(A2682=0,0,IF(A2682="","",SUM(A$2:A2682)))</f>
        <v/>
      </c>
      <c r="C2682" s="41" t="str">
        <f>IF(H2682="","",1*ISERROR(VLOOKUP(H2682,H$1:H2681,1,FALSE)))</f>
        <v/>
      </c>
      <c r="D2682" s="40" t="str">
        <f>IF(C2682=0,0,IF(C2682="","",SUM(C$2:C2682)))</f>
        <v/>
      </c>
      <c r="E2682" s="41" t="str">
        <f>IF(H2682=0,0,IF(C2682="","",SUM(C$11:C2682)))</f>
        <v/>
      </c>
      <c r="F2682" s="41" t="str">
        <f>IF(H2682="","",COUNTIF(H$11:H2682,"="&amp;H2682))</f>
        <v/>
      </c>
      <c r="G2682" s="41" t="str">
        <f t="shared" si="369"/>
        <v/>
      </c>
      <c r="H2682" s="41" t="str">
        <f t="shared" si="370"/>
        <v/>
      </c>
      <c r="I2682" s="41" t="str">
        <f t="shared" si="371"/>
        <v/>
      </c>
      <c r="J2682" s="41" t="str">
        <f t="shared" si="372"/>
        <v/>
      </c>
      <c r="K2682" s="268"/>
      <c r="L2682" s="268"/>
      <c r="M2682" s="268"/>
      <c r="N2682" s="269"/>
      <c r="O2682" s="269"/>
      <c r="P2682" s="269"/>
      <c r="Q2682" s="270"/>
      <c r="R2682" s="271"/>
      <c r="S2682" s="268"/>
      <c r="T2682" s="268"/>
      <c r="U2682" s="268"/>
      <c r="V2682" s="268"/>
      <c r="W2682" s="65" t="str">
        <f t="shared" si="373"/>
        <v/>
      </c>
      <c r="X2682" s="65" t="str">
        <f t="shared" si="374"/>
        <v/>
      </c>
      <c r="Y2682" s="65" t="str">
        <f t="shared" si="375"/>
        <v/>
      </c>
      <c r="Z2682" s="65" t="str">
        <f t="shared" si="376"/>
        <v/>
      </c>
      <c r="AA2682" s="65" t="str">
        <f t="shared" si="377"/>
        <v/>
      </c>
    </row>
    <row r="2683" spans="1:27" x14ac:dyDescent="0.25">
      <c r="A2683" s="40" t="str">
        <f>IF(G2683="","",1*ISERROR(VLOOKUP(G2683,G$1:G2682,1,FALSE)))</f>
        <v/>
      </c>
      <c r="B2683" s="40" t="str">
        <f>IF(A2683=0,0,IF(A2683="","",SUM(A$2:A2683)))</f>
        <v/>
      </c>
      <c r="C2683" s="41" t="str">
        <f>IF(H2683="","",1*ISERROR(VLOOKUP(H2683,H$1:H2682,1,FALSE)))</f>
        <v/>
      </c>
      <c r="D2683" s="40" t="str">
        <f>IF(C2683=0,0,IF(C2683="","",SUM(C$2:C2683)))</f>
        <v/>
      </c>
      <c r="E2683" s="41" t="str">
        <f>IF(H2683=0,0,IF(C2683="","",SUM(C$11:C2683)))</f>
        <v/>
      </c>
      <c r="F2683" s="41" t="str">
        <f>IF(H2683="","",COUNTIF(H$11:H2683,"="&amp;H2683))</f>
        <v/>
      </c>
      <c r="G2683" s="41" t="str">
        <f t="shared" si="369"/>
        <v/>
      </c>
      <c r="H2683" s="41" t="str">
        <f t="shared" si="370"/>
        <v/>
      </c>
      <c r="I2683" s="41" t="str">
        <f t="shared" si="371"/>
        <v/>
      </c>
      <c r="J2683" s="41" t="str">
        <f t="shared" si="372"/>
        <v/>
      </c>
      <c r="K2683" s="268"/>
      <c r="L2683" s="268"/>
      <c r="M2683" s="268"/>
      <c r="N2683" s="269"/>
      <c r="O2683" s="269"/>
      <c r="P2683" s="269"/>
      <c r="Q2683" s="270"/>
      <c r="R2683" s="271"/>
      <c r="S2683" s="268"/>
      <c r="T2683" s="268"/>
      <c r="U2683" s="268"/>
      <c r="V2683" s="268"/>
      <c r="W2683" s="65" t="str">
        <f t="shared" si="373"/>
        <v/>
      </c>
      <c r="X2683" s="65" t="str">
        <f t="shared" si="374"/>
        <v/>
      </c>
      <c r="Y2683" s="65" t="str">
        <f t="shared" si="375"/>
        <v/>
      </c>
      <c r="Z2683" s="65" t="str">
        <f t="shared" si="376"/>
        <v/>
      </c>
      <c r="AA2683" s="65" t="str">
        <f t="shared" si="377"/>
        <v/>
      </c>
    </row>
    <row r="2684" spans="1:27" x14ac:dyDescent="0.25">
      <c r="A2684" s="40" t="str">
        <f>IF(G2684="","",1*ISERROR(VLOOKUP(G2684,G$1:G2683,1,FALSE)))</f>
        <v/>
      </c>
      <c r="B2684" s="40" t="str">
        <f>IF(A2684=0,0,IF(A2684="","",SUM(A$2:A2684)))</f>
        <v/>
      </c>
      <c r="C2684" s="41" t="str">
        <f>IF(H2684="","",1*ISERROR(VLOOKUP(H2684,H$1:H2683,1,FALSE)))</f>
        <v/>
      </c>
      <c r="D2684" s="40" t="str">
        <f>IF(C2684=0,0,IF(C2684="","",SUM(C$2:C2684)))</f>
        <v/>
      </c>
      <c r="E2684" s="41" t="str">
        <f>IF(H2684=0,0,IF(C2684="","",SUM(C$11:C2684)))</f>
        <v/>
      </c>
      <c r="F2684" s="41" t="str">
        <f>IF(H2684="","",COUNTIF(H$11:H2684,"="&amp;H2684))</f>
        <v/>
      </c>
      <c r="G2684" s="41" t="str">
        <f t="shared" si="369"/>
        <v/>
      </c>
      <c r="H2684" s="41" t="str">
        <f t="shared" si="370"/>
        <v/>
      </c>
      <c r="I2684" s="41" t="str">
        <f t="shared" si="371"/>
        <v/>
      </c>
      <c r="J2684" s="41" t="str">
        <f t="shared" si="372"/>
        <v/>
      </c>
      <c r="K2684" s="268"/>
      <c r="L2684" s="268"/>
      <c r="M2684" s="268"/>
      <c r="N2684" s="269"/>
      <c r="O2684" s="269"/>
      <c r="P2684" s="269"/>
      <c r="Q2684" s="270"/>
      <c r="R2684" s="271"/>
      <c r="S2684" s="268"/>
      <c r="T2684" s="268"/>
      <c r="U2684" s="268"/>
      <c r="V2684" s="268"/>
      <c r="W2684" s="65" t="str">
        <f t="shared" si="373"/>
        <v/>
      </c>
      <c r="X2684" s="65" t="str">
        <f t="shared" si="374"/>
        <v/>
      </c>
      <c r="Y2684" s="65" t="str">
        <f t="shared" si="375"/>
        <v/>
      </c>
      <c r="Z2684" s="65" t="str">
        <f t="shared" si="376"/>
        <v/>
      </c>
      <c r="AA2684" s="65" t="str">
        <f t="shared" si="377"/>
        <v/>
      </c>
    </row>
    <row r="2685" spans="1:27" x14ac:dyDescent="0.25">
      <c r="A2685" s="40" t="str">
        <f>IF(G2685="","",1*ISERROR(VLOOKUP(G2685,G$1:G2684,1,FALSE)))</f>
        <v/>
      </c>
      <c r="B2685" s="40" t="str">
        <f>IF(A2685=0,0,IF(A2685="","",SUM(A$2:A2685)))</f>
        <v/>
      </c>
      <c r="C2685" s="41" t="str">
        <f>IF(H2685="","",1*ISERROR(VLOOKUP(H2685,H$1:H2684,1,FALSE)))</f>
        <v/>
      </c>
      <c r="D2685" s="40" t="str">
        <f>IF(C2685=0,0,IF(C2685="","",SUM(C$2:C2685)))</f>
        <v/>
      </c>
      <c r="E2685" s="41" t="str">
        <f>IF(H2685=0,0,IF(C2685="","",SUM(C$11:C2685)))</f>
        <v/>
      </c>
      <c r="F2685" s="41" t="str">
        <f>IF(H2685="","",COUNTIF(H$11:H2685,"="&amp;H2685))</f>
        <v/>
      </c>
      <c r="G2685" s="41" t="str">
        <f t="shared" si="369"/>
        <v/>
      </c>
      <c r="H2685" s="41" t="str">
        <f t="shared" si="370"/>
        <v/>
      </c>
      <c r="I2685" s="41" t="str">
        <f t="shared" si="371"/>
        <v/>
      </c>
      <c r="J2685" s="41" t="str">
        <f t="shared" si="372"/>
        <v/>
      </c>
      <c r="K2685" s="268"/>
      <c r="L2685" s="268"/>
      <c r="M2685" s="268"/>
      <c r="N2685" s="269"/>
      <c r="O2685" s="269"/>
      <c r="P2685" s="269"/>
      <c r="Q2685" s="270"/>
      <c r="R2685" s="271"/>
      <c r="S2685" s="268"/>
      <c r="T2685" s="268"/>
      <c r="U2685" s="268"/>
      <c r="V2685" s="268"/>
      <c r="W2685" s="65" t="str">
        <f t="shared" si="373"/>
        <v/>
      </c>
      <c r="X2685" s="65" t="str">
        <f t="shared" si="374"/>
        <v/>
      </c>
      <c r="Y2685" s="65" t="str">
        <f t="shared" si="375"/>
        <v/>
      </c>
      <c r="Z2685" s="65" t="str">
        <f t="shared" si="376"/>
        <v/>
      </c>
      <c r="AA2685" s="65" t="str">
        <f t="shared" si="377"/>
        <v/>
      </c>
    </row>
    <row r="2686" spans="1:27" x14ac:dyDescent="0.25">
      <c r="A2686" s="40" t="str">
        <f>IF(G2686="","",1*ISERROR(VLOOKUP(G2686,G$1:G2685,1,FALSE)))</f>
        <v/>
      </c>
      <c r="B2686" s="40" t="str">
        <f>IF(A2686=0,0,IF(A2686="","",SUM(A$2:A2686)))</f>
        <v/>
      </c>
      <c r="C2686" s="41" t="str">
        <f>IF(H2686="","",1*ISERROR(VLOOKUP(H2686,H$1:H2685,1,FALSE)))</f>
        <v/>
      </c>
      <c r="D2686" s="40" t="str">
        <f>IF(C2686=0,0,IF(C2686="","",SUM(C$2:C2686)))</f>
        <v/>
      </c>
      <c r="E2686" s="41" t="str">
        <f>IF(H2686=0,0,IF(C2686="","",SUM(C$11:C2686)))</f>
        <v/>
      </c>
      <c r="F2686" s="41" t="str">
        <f>IF(H2686="","",COUNTIF(H$11:H2686,"="&amp;H2686))</f>
        <v/>
      </c>
      <c r="G2686" s="41" t="str">
        <f t="shared" si="369"/>
        <v/>
      </c>
      <c r="H2686" s="41" t="str">
        <f t="shared" si="370"/>
        <v/>
      </c>
      <c r="I2686" s="41" t="str">
        <f t="shared" si="371"/>
        <v/>
      </c>
      <c r="J2686" s="41" t="str">
        <f t="shared" si="372"/>
        <v/>
      </c>
      <c r="K2686" s="268"/>
      <c r="L2686" s="268"/>
      <c r="M2686" s="268"/>
      <c r="N2686" s="269"/>
      <c r="O2686" s="269"/>
      <c r="P2686" s="269"/>
      <c r="Q2686" s="270"/>
      <c r="R2686" s="271"/>
      <c r="S2686" s="268"/>
      <c r="T2686" s="268"/>
      <c r="U2686" s="268"/>
      <c r="V2686" s="268"/>
      <c r="W2686" s="65" t="str">
        <f t="shared" si="373"/>
        <v/>
      </c>
      <c r="X2686" s="65" t="str">
        <f t="shared" si="374"/>
        <v/>
      </c>
      <c r="Y2686" s="65" t="str">
        <f t="shared" si="375"/>
        <v/>
      </c>
      <c r="Z2686" s="65" t="str">
        <f t="shared" si="376"/>
        <v/>
      </c>
      <c r="AA2686" s="65" t="str">
        <f t="shared" si="377"/>
        <v/>
      </c>
    </row>
    <row r="2687" spans="1:27" x14ac:dyDescent="0.25">
      <c r="A2687" s="40" t="str">
        <f>IF(G2687="","",1*ISERROR(VLOOKUP(G2687,G$1:G2686,1,FALSE)))</f>
        <v/>
      </c>
      <c r="B2687" s="40" t="str">
        <f>IF(A2687=0,0,IF(A2687="","",SUM(A$2:A2687)))</f>
        <v/>
      </c>
      <c r="C2687" s="41" t="str">
        <f>IF(H2687="","",1*ISERROR(VLOOKUP(H2687,H$1:H2686,1,FALSE)))</f>
        <v/>
      </c>
      <c r="D2687" s="40" t="str">
        <f>IF(C2687=0,0,IF(C2687="","",SUM(C$2:C2687)))</f>
        <v/>
      </c>
      <c r="E2687" s="41" t="str">
        <f>IF(H2687=0,0,IF(C2687="","",SUM(C$11:C2687)))</f>
        <v/>
      </c>
      <c r="F2687" s="41" t="str">
        <f>IF(H2687="","",COUNTIF(H$11:H2687,"="&amp;H2687))</f>
        <v/>
      </c>
      <c r="G2687" s="41" t="str">
        <f t="shared" si="369"/>
        <v/>
      </c>
      <c r="H2687" s="41" t="str">
        <f t="shared" si="370"/>
        <v/>
      </c>
      <c r="I2687" s="41" t="str">
        <f t="shared" si="371"/>
        <v/>
      </c>
      <c r="J2687" s="41" t="str">
        <f t="shared" si="372"/>
        <v/>
      </c>
      <c r="K2687" s="268"/>
      <c r="L2687" s="268"/>
      <c r="M2687" s="268"/>
      <c r="N2687" s="269"/>
      <c r="O2687" s="269"/>
      <c r="P2687" s="269"/>
      <c r="Q2687" s="270"/>
      <c r="R2687" s="271"/>
      <c r="S2687" s="268"/>
      <c r="T2687" s="268"/>
      <c r="U2687" s="268"/>
      <c r="V2687" s="268"/>
      <c r="W2687" s="65" t="str">
        <f t="shared" si="373"/>
        <v/>
      </c>
      <c r="X2687" s="65" t="str">
        <f t="shared" si="374"/>
        <v/>
      </c>
      <c r="Y2687" s="65" t="str">
        <f t="shared" si="375"/>
        <v/>
      </c>
      <c r="Z2687" s="65" t="str">
        <f t="shared" si="376"/>
        <v/>
      </c>
      <c r="AA2687" s="65" t="str">
        <f t="shared" si="377"/>
        <v/>
      </c>
    </row>
    <row r="2688" spans="1:27" x14ac:dyDescent="0.25">
      <c r="A2688" s="40" t="str">
        <f>IF(G2688="","",1*ISERROR(VLOOKUP(G2688,G$1:G2687,1,FALSE)))</f>
        <v/>
      </c>
      <c r="B2688" s="40" t="str">
        <f>IF(A2688=0,0,IF(A2688="","",SUM(A$2:A2688)))</f>
        <v/>
      </c>
      <c r="C2688" s="41" t="str">
        <f>IF(H2688="","",1*ISERROR(VLOOKUP(H2688,H$1:H2687,1,FALSE)))</f>
        <v/>
      </c>
      <c r="D2688" s="40" t="str">
        <f>IF(C2688=0,0,IF(C2688="","",SUM(C$2:C2688)))</f>
        <v/>
      </c>
      <c r="E2688" s="41" t="str">
        <f>IF(H2688=0,0,IF(C2688="","",SUM(C$11:C2688)))</f>
        <v/>
      </c>
      <c r="F2688" s="41" t="str">
        <f>IF(H2688="","",COUNTIF(H$11:H2688,"="&amp;H2688))</f>
        <v/>
      </c>
      <c r="G2688" s="41" t="str">
        <f t="shared" si="369"/>
        <v/>
      </c>
      <c r="H2688" s="41" t="str">
        <f t="shared" si="370"/>
        <v/>
      </c>
      <c r="I2688" s="41" t="str">
        <f t="shared" si="371"/>
        <v/>
      </c>
      <c r="J2688" s="41" t="str">
        <f t="shared" si="372"/>
        <v/>
      </c>
      <c r="K2688" s="268"/>
      <c r="L2688" s="268"/>
      <c r="M2688" s="268"/>
      <c r="N2688" s="269"/>
      <c r="O2688" s="269"/>
      <c r="P2688" s="269"/>
      <c r="Q2688" s="270"/>
      <c r="R2688" s="271"/>
      <c r="S2688" s="268"/>
      <c r="T2688" s="268"/>
      <c r="U2688" s="268"/>
      <c r="V2688" s="268"/>
      <c r="W2688" s="65" t="str">
        <f t="shared" si="373"/>
        <v/>
      </c>
      <c r="X2688" s="65" t="str">
        <f t="shared" si="374"/>
        <v/>
      </c>
      <c r="Y2688" s="65" t="str">
        <f t="shared" si="375"/>
        <v/>
      </c>
      <c r="Z2688" s="65" t="str">
        <f t="shared" si="376"/>
        <v/>
      </c>
      <c r="AA2688" s="65" t="str">
        <f t="shared" si="377"/>
        <v/>
      </c>
    </row>
    <row r="2689" spans="1:27" x14ac:dyDescent="0.25">
      <c r="A2689" s="40" t="str">
        <f>IF(G2689="","",1*ISERROR(VLOOKUP(G2689,G$1:G2688,1,FALSE)))</f>
        <v/>
      </c>
      <c r="B2689" s="40" t="str">
        <f>IF(A2689=0,0,IF(A2689="","",SUM(A$2:A2689)))</f>
        <v/>
      </c>
      <c r="C2689" s="41" t="str">
        <f>IF(H2689="","",1*ISERROR(VLOOKUP(H2689,H$1:H2688,1,FALSE)))</f>
        <v/>
      </c>
      <c r="D2689" s="40" t="str">
        <f>IF(C2689=0,0,IF(C2689="","",SUM(C$2:C2689)))</f>
        <v/>
      </c>
      <c r="E2689" s="41" t="str">
        <f>IF(H2689=0,0,IF(C2689="","",SUM(C$11:C2689)))</f>
        <v/>
      </c>
      <c r="F2689" s="41" t="str">
        <f>IF(H2689="","",COUNTIF(H$11:H2689,"="&amp;H2689))</f>
        <v/>
      </c>
      <c r="G2689" s="41" t="str">
        <f t="shared" si="369"/>
        <v/>
      </c>
      <c r="H2689" s="41" t="str">
        <f t="shared" si="370"/>
        <v/>
      </c>
      <c r="I2689" s="41" t="str">
        <f t="shared" si="371"/>
        <v/>
      </c>
      <c r="J2689" s="41" t="str">
        <f t="shared" si="372"/>
        <v/>
      </c>
      <c r="K2689" s="268"/>
      <c r="L2689" s="268"/>
      <c r="M2689" s="268"/>
      <c r="N2689" s="269"/>
      <c r="O2689" s="269"/>
      <c r="P2689" s="269"/>
      <c r="Q2689" s="270"/>
      <c r="R2689" s="271"/>
      <c r="S2689" s="268"/>
      <c r="T2689" s="268"/>
      <c r="U2689" s="268"/>
      <c r="V2689" s="268"/>
      <c r="W2689" s="65" t="str">
        <f t="shared" si="373"/>
        <v/>
      </c>
      <c r="X2689" s="65" t="str">
        <f t="shared" si="374"/>
        <v/>
      </c>
      <c r="Y2689" s="65" t="str">
        <f t="shared" si="375"/>
        <v/>
      </c>
      <c r="Z2689" s="65" t="str">
        <f t="shared" si="376"/>
        <v/>
      </c>
      <c r="AA2689" s="65" t="str">
        <f t="shared" si="377"/>
        <v/>
      </c>
    </row>
    <row r="2690" spans="1:27" x14ac:dyDescent="0.25">
      <c r="A2690" s="40" t="str">
        <f>IF(G2690="","",1*ISERROR(VLOOKUP(G2690,G$1:G2689,1,FALSE)))</f>
        <v/>
      </c>
      <c r="B2690" s="40" t="str">
        <f>IF(A2690=0,0,IF(A2690="","",SUM(A$2:A2690)))</f>
        <v/>
      </c>
      <c r="C2690" s="41" t="str">
        <f>IF(H2690="","",1*ISERROR(VLOOKUP(H2690,H$1:H2689,1,FALSE)))</f>
        <v/>
      </c>
      <c r="D2690" s="40" t="str">
        <f>IF(C2690=0,0,IF(C2690="","",SUM(C$2:C2690)))</f>
        <v/>
      </c>
      <c r="E2690" s="41" t="str">
        <f>IF(H2690=0,0,IF(C2690="","",SUM(C$11:C2690)))</f>
        <v/>
      </c>
      <c r="F2690" s="41" t="str">
        <f>IF(H2690="","",COUNTIF(H$11:H2690,"="&amp;H2690))</f>
        <v/>
      </c>
      <c r="G2690" s="41" t="str">
        <f t="shared" ref="G2690:G2753" si="378">IF(K2690="","",IF(M2690="","",CONCATENATE(K2690,"-",M2690)))</f>
        <v/>
      </c>
      <c r="H2690" s="41" t="str">
        <f t="shared" ref="H2690:H2753" si="379">IF(G2690="","",CONCATENATE(G2690,"-",N2690))</f>
        <v/>
      </c>
      <c r="I2690" s="41" t="str">
        <f t="shared" ref="I2690:I2753" si="380">IF(H2690="","",CONCATENATE(H2690,"-",F2690))</f>
        <v/>
      </c>
      <c r="J2690" s="41" t="str">
        <f t="shared" ref="J2690:J2753" si="381">IF(G2690="","",CONCATENATE(G2690,"-",O2690))</f>
        <v/>
      </c>
      <c r="K2690" s="268"/>
      <c r="L2690" s="268"/>
      <c r="M2690" s="268"/>
      <c r="N2690" s="269"/>
      <c r="O2690" s="269"/>
      <c r="P2690" s="269"/>
      <c r="Q2690" s="270"/>
      <c r="R2690" s="271"/>
      <c r="S2690" s="268"/>
      <c r="T2690" s="268"/>
      <c r="U2690" s="268"/>
      <c r="V2690" s="268"/>
      <c r="W2690" s="65" t="str">
        <f t="shared" ref="W2690:W2753" si="382">IF(S2690="","",IF(S2690="Yes",1,0))</f>
        <v/>
      </c>
      <c r="X2690" s="65" t="str">
        <f t="shared" ref="X2690:X2753" si="383">IF(T2690="","",IF(T2690="Yes",1,0))</f>
        <v/>
      </c>
      <c r="Y2690" s="65" t="str">
        <f t="shared" ref="Y2690:Y2753" si="384">IF(U2690="","",IF(U2690="Yes",1,0))</f>
        <v/>
      </c>
      <c r="Z2690" s="65" t="str">
        <f t="shared" ref="Z2690:Z2753" si="385">IF(V2690="","",IF(V2690="Yes",1,0))</f>
        <v/>
      </c>
      <c r="AA2690" s="65" t="str">
        <f t="shared" ref="AA2690:AA2753" si="386">IF(N2690="","",CONCATENATE(N2690,"-",O2690))</f>
        <v/>
      </c>
    </row>
    <row r="2691" spans="1:27" x14ac:dyDescent="0.25">
      <c r="A2691" s="40" t="str">
        <f>IF(G2691="","",1*ISERROR(VLOOKUP(G2691,G$1:G2690,1,FALSE)))</f>
        <v/>
      </c>
      <c r="B2691" s="40" t="str">
        <f>IF(A2691=0,0,IF(A2691="","",SUM(A$2:A2691)))</f>
        <v/>
      </c>
      <c r="C2691" s="41" t="str">
        <f>IF(H2691="","",1*ISERROR(VLOOKUP(H2691,H$1:H2690,1,FALSE)))</f>
        <v/>
      </c>
      <c r="D2691" s="40" t="str">
        <f>IF(C2691=0,0,IF(C2691="","",SUM(C$2:C2691)))</f>
        <v/>
      </c>
      <c r="E2691" s="41" t="str">
        <f>IF(H2691=0,0,IF(C2691="","",SUM(C$11:C2691)))</f>
        <v/>
      </c>
      <c r="F2691" s="41" t="str">
        <f>IF(H2691="","",COUNTIF(H$11:H2691,"="&amp;H2691))</f>
        <v/>
      </c>
      <c r="G2691" s="41" t="str">
        <f t="shared" si="378"/>
        <v/>
      </c>
      <c r="H2691" s="41" t="str">
        <f t="shared" si="379"/>
        <v/>
      </c>
      <c r="I2691" s="41" t="str">
        <f t="shared" si="380"/>
        <v/>
      </c>
      <c r="J2691" s="41" t="str">
        <f t="shared" si="381"/>
        <v/>
      </c>
      <c r="K2691" s="268"/>
      <c r="L2691" s="268"/>
      <c r="M2691" s="268"/>
      <c r="N2691" s="269"/>
      <c r="O2691" s="269"/>
      <c r="P2691" s="269"/>
      <c r="Q2691" s="270"/>
      <c r="R2691" s="271"/>
      <c r="S2691" s="268"/>
      <c r="T2691" s="268"/>
      <c r="U2691" s="268"/>
      <c r="V2691" s="268"/>
      <c r="W2691" s="65" t="str">
        <f t="shared" si="382"/>
        <v/>
      </c>
      <c r="X2691" s="65" t="str">
        <f t="shared" si="383"/>
        <v/>
      </c>
      <c r="Y2691" s="65" t="str">
        <f t="shared" si="384"/>
        <v/>
      </c>
      <c r="Z2691" s="65" t="str">
        <f t="shared" si="385"/>
        <v/>
      </c>
      <c r="AA2691" s="65" t="str">
        <f t="shared" si="386"/>
        <v/>
      </c>
    </row>
    <row r="2692" spans="1:27" x14ac:dyDescent="0.25">
      <c r="A2692" s="40" t="str">
        <f>IF(G2692="","",1*ISERROR(VLOOKUP(G2692,G$1:G2691,1,FALSE)))</f>
        <v/>
      </c>
      <c r="B2692" s="40" t="str">
        <f>IF(A2692=0,0,IF(A2692="","",SUM(A$2:A2692)))</f>
        <v/>
      </c>
      <c r="C2692" s="41" t="str">
        <f>IF(H2692="","",1*ISERROR(VLOOKUP(H2692,H$1:H2691,1,FALSE)))</f>
        <v/>
      </c>
      <c r="D2692" s="40" t="str">
        <f>IF(C2692=0,0,IF(C2692="","",SUM(C$2:C2692)))</f>
        <v/>
      </c>
      <c r="E2692" s="41" t="str">
        <f>IF(H2692=0,0,IF(C2692="","",SUM(C$11:C2692)))</f>
        <v/>
      </c>
      <c r="F2692" s="41" t="str">
        <f>IF(H2692="","",COUNTIF(H$11:H2692,"="&amp;H2692))</f>
        <v/>
      </c>
      <c r="G2692" s="41" t="str">
        <f t="shared" si="378"/>
        <v/>
      </c>
      <c r="H2692" s="41" t="str">
        <f t="shared" si="379"/>
        <v/>
      </c>
      <c r="I2692" s="41" t="str">
        <f t="shared" si="380"/>
        <v/>
      </c>
      <c r="J2692" s="41" t="str">
        <f t="shared" si="381"/>
        <v/>
      </c>
      <c r="K2692" s="268"/>
      <c r="L2692" s="268"/>
      <c r="M2692" s="268"/>
      <c r="N2692" s="269"/>
      <c r="O2692" s="269"/>
      <c r="P2692" s="269"/>
      <c r="Q2692" s="270"/>
      <c r="R2692" s="271"/>
      <c r="S2692" s="268"/>
      <c r="T2692" s="268"/>
      <c r="U2692" s="268"/>
      <c r="V2692" s="268"/>
      <c r="W2692" s="65" t="str">
        <f t="shared" si="382"/>
        <v/>
      </c>
      <c r="X2692" s="65" t="str">
        <f t="shared" si="383"/>
        <v/>
      </c>
      <c r="Y2692" s="65" t="str">
        <f t="shared" si="384"/>
        <v/>
      </c>
      <c r="Z2692" s="65" t="str">
        <f t="shared" si="385"/>
        <v/>
      </c>
      <c r="AA2692" s="65" t="str">
        <f t="shared" si="386"/>
        <v/>
      </c>
    </row>
    <row r="2693" spans="1:27" x14ac:dyDescent="0.25">
      <c r="A2693" s="40" t="str">
        <f>IF(G2693="","",1*ISERROR(VLOOKUP(G2693,G$1:G2692,1,FALSE)))</f>
        <v/>
      </c>
      <c r="B2693" s="40" t="str">
        <f>IF(A2693=0,0,IF(A2693="","",SUM(A$2:A2693)))</f>
        <v/>
      </c>
      <c r="C2693" s="41" t="str">
        <f>IF(H2693="","",1*ISERROR(VLOOKUP(H2693,H$1:H2692,1,FALSE)))</f>
        <v/>
      </c>
      <c r="D2693" s="40" t="str">
        <f>IF(C2693=0,0,IF(C2693="","",SUM(C$2:C2693)))</f>
        <v/>
      </c>
      <c r="E2693" s="41" t="str">
        <f>IF(H2693=0,0,IF(C2693="","",SUM(C$11:C2693)))</f>
        <v/>
      </c>
      <c r="F2693" s="41" t="str">
        <f>IF(H2693="","",COUNTIF(H$11:H2693,"="&amp;H2693))</f>
        <v/>
      </c>
      <c r="G2693" s="41" t="str">
        <f t="shared" si="378"/>
        <v/>
      </c>
      <c r="H2693" s="41" t="str">
        <f t="shared" si="379"/>
        <v/>
      </c>
      <c r="I2693" s="41" t="str">
        <f t="shared" si="380"/>
        <v/>
      </c>
      <c r="J2693" s="41" t="str">
        <f t="shared" si="381"/>
        <v/>
      </c>
      <c r="K2693" s="268"/>
      <c r="L2693" s="268"/>
      <c r="M2693" s="268"/>
      <c r="N2693" s="269"/>
      <c r="O2693" s="269"/>
      <c r="P2693" s="269"/>
      <c r="Q2693" s="270"/>
      <c r="R2693" s="271"/>
      <c r="S2693" s="268"/>
      <c r="T2693" s="268"/>
      <c r="U2693" s="268"/>
      <c r="V2693" s="268"/>
      <c r="W2693" s="65" t="str">
        <f t="shared" si="382"/>
        <v/>
      </c>
      <c r="X2693" s="65" t="str">
        <f t="shared" si="383"/>
        <v/>
      </c>
      <c r="Y2693" s="65" t="str">
        <f t="shared" si="384"/>
        <v/>
      </c>
      <c r="Z2693" s="65" t="str">
        <f t="shared" si="385"/>
        <v/>
      </c>
      <c r="AA2693" s="65" t="str">
        <f t="shared" si="386"/>
        <v/>
      </c>
    </row>
    <row r="2694" spans="1:27" x14ac:dyDescent="0.25">
      <c r="A2694" s="40" t="str">
        <f>IF(G2694="","",1*ISERROR(VLOOKUP(G2694,G$1:G2693,1,FALSE)))</f>
        <v/>
      </c>
      <c r="B2694" s="40" t="str">
        <f>IF(A2694=0,0,IF(A2694="","",SUM(A$2:A2694)))</f>
        <v/>
      </c>
      <c r="C2694" s="41" t="str">
        <f>IF(H2694="","",1*ISERROR(VLOOKUP(H2694,H$1:H2693,1,FALSE)))</f>
        <v/>
      </c>
      <c r="D2694" s="40" t="str">
        <f>IF(C2694=0,0,IF(C2694="","",SUM(C$2:C2694)))</f>
        <v/>
      </c>
      <c r="E2694" s="41" t="str">
        <f>IF(H2694=0,0,IF(C2694="","",SUM(C$11:C2694)))</f>
        <v/>
      </c>
      <c r="F2694" s="41" t="str">
        <f>IF(H2694="","",COUNTIF(H$11:H2694,"="&amp;H2694))</f>
        <v/>
      </c>
      <c r="G2694" s="41" t="str">
        <f t="shared" si="378"/>
        <v/>
      </c>
      <c r="H2694" s="41" t="str">
        <f t="shared" si="379"/>
        <v/>
      </c>
      <c r="I2694" s="41" t="str">
        <f t="shared" si="380"/>
        <v/>
      </c>
      <c r="J2694" s="41" t="str">
        <f t="shared" si="381"/>
        <v/>
      </c>
      <c r="K2694" s="268"/>
      <c r="L2694" s="268"/>
      <c r="M2694" s="268"/>
      <c r="N2694" s="269"/>
      <c r="O2694" s="269"/>
      <c r="P2694" s="269"/>
      <c r="Q2694" s="270"/>
      <c r="R2694" s="271"/>
      <c r="S2694" s="268"/>
      <c r="T2694" s="268"/>
      <c r="U2694" s="268"/>
      <c r="V2694" s="268"/>
      <c r="W2694" s="65" t="str">
        <f t="shared" si="382"/>
        <v/>
      </c>
      <c r="X2694" s="65" t="str">
        <f t="shared" si="383"/>
        <v/>
      </c>
      <c r="Y2694" s="65" t="str">
        <f t="shared" si="384"/>
        <v/>
      </c>
      <c r="Z2694" s="65" t="str">
        <f t="shared" si="385"/>
        <v/>
      </c>
      <c r="AA2694" s="65" t="str">
        <f t="shared" si="386"/>
        <v/>
      </c>
    </row>
    <row r="2695" spans="1:27" x14ac:dyDescent="0.25">
      <c r="A2695" s="40" t="str">
        <f>IF(G2695="","",1*ISERROR(VLOOKUP(G2695,G$1:G2694,1,FALSE)))</f>
        <v/>
      </c>
      <c r="B2695" s="40" t="str">
        <f>IF(A2695=0,0,IF(A2695="","",SUM(A$2:A2695)))</f>
        <v/>
      </c>
      <c r="C2695" s="41" t="str">
        <f>IF(H2695="","",1*ISERROR(VLOOKUP(H2695,H$1:H2694,1,FALSE)))</f>
        <v/>
      </c>
      <c r="D2695" s="40" t="str">
        <f>IF(C2695=0,0,IF(C2695="","",SUM(C$2:C2695)))</f>
        <v/>
      </c>
      <c r="E2695" s="41" t="str">
        <f>IF(H2695=0,0,IF(C2695="","",SUM(C$11:C2695)))</f>
        <v/>
      </c>
      <c r="F2695" s="41" t="str">
        <f>IF(H2695="","",COUNTIF(H$11:H2695,"="&amp;H2695))</f>
        <v/>
      </c>
      <c r="G2695" s="41" t="str">
        <f t="shared" si="378"/>
        <v/>
      </c>
      <c r="H2695" s="41" t="str">
        <f t="shared" si="379"/>
        <v/>
      </c>
      <c r="I2695" s="41" t="str">
        <f t="shared" si="380"/>
        <v/>
      </c>
      <c r="J2695" s="41" t="str">
        <f t="shared" si="381"/>
        <v/>
      </c>
      <c r="K2695" s="268"/>
      <c r="L2695" s="268"/>
      <c r="M2695" s="268"/>
      <c r="N2695" s="269"/>
      <c r="O2695" s="269"/>
      <c r="P2695" s="269"/>
      <c r="Q2695" s="270"/>
      <c r="R2695" s="271"/>
      <c r="S2695" s="268"/>
      <c r="T2695" s="268"/>
      <c r="U2695" s="268"/>
      <c r="V2695" s="268"/>
      <c r="W2695" s="65" t="str">
        <f t="shared" si="382"/>
        <v/>
      </c>
      <c r="X2695" s="65" t="str">
        <f t="shared" si="383"/>
        <v/>
      </c>
      <c r="Y2695" s="65" t="str">
        <f t="shared" si="384"/>
        <v/>
      </c>
      <c r="Z2695" s="65" t="str">
        <f t="shared" si="385"/>
        <v/>
      </c>
      <c r="AA2695" s="65" t="str">
        <f t="shared" si="386"/>
        <v/>
      </c>
    </row>
    <row r="2696" spans="1:27" x14ac:dyDescent="0.25">
      <c r="A2696" s="40" t="str">
        <f>IF(G2696="","",1*ISERROR(VLOOKUP(G2696,G$1:G2695,1,FALSE)))</f>
        <v/>
      </c>
      <c r="B2696" s="40" t="str">
        <f>IF(A2696=0,0,IF(A2696="","",SUM(A$2:A2696)))</f>
        <v/>
      </c>
      <c r="C2696" s="41" t="str">
        <f>IF(H2696="","",1*ISERROR(VLOOKUP(H2696,H$1:H2695,1,FALSE)))</f>
        <v/>
      </c>
      <c r="D2696" s="40" t="str">
        <f>IF(C2696=0,0,IF(C2696="","",SUM(C$2:C2696)))</f>
        <v/>
      </c>
      <c r="E2696" s="41" t="str">
        <f>IF(H2696=0,0,IF(C2696="","",SUM(C$11:C2696)))</f>
        <v/>
      </c>
      <c r="F2696" s="41" t="str">
        <f>IF(H2696="","",COUNTIF(H$11:H2696,"="&amp;H2696))</f>
        <v/>
      </c>
      <c r="G2696" s="41" t="str">
        <f t="shared" si="378"/>
        <v/>
      </c>
      <c r="H2696" s="41" t="str">
        <f t="shared" si="379"/>
        <v/>
      </c>
      <c r="I2696" s="41" t="str">
        <f t="shared" si="380"/>
        <v/>
      </c>
      <c r="J2696" s="41" t="str">
        <f t="shared" si="381"/>
        <v/>
      </c>
      <c r="K2696" s="268"/>
      <c r="L2696" s="268"/>
      <c r="M2696" s="268"/>
      <c r="N2696" s="269"/>
      <c r="O2696" s="269"/>
      <c r="P2696" s="269"/>
      <c r="Q2696" s="270"/>
      <c r="R2696" s="271"/>
      <c r="S2696" s="268"/>
      <c r="T2696" s="268"/>
      <c r="U2696" s="268"/>
      <c r="V2696" s="268"/>
      <c r="W2696" s="65" t="str">
        <f t="shared" si="382"/>
        <v/>
      </c>
      <c r="X2696" s="65" t="str">
        <f t="shared" si="383"/>
        <v/>
      </c>
      <c r="Y2696" s="65" t="str">
        <f t="shared" si="384"/>
        <v/>
      </c>
      <c r="Z2696" s="65" t="str">
        <f t="shared" si="385"/>
        <v/>
      </c>
      <c r="AA2696" s="65" t="str">
        <f t="shared" si="386"/>
        <v/>
      </c>
    </row>
    <row r="2697" spans="1:27" x14ac:dyDescent="0.25">
      <c r="A2697" s="40" t="str">
        <f>IF(G2697="","",1*ISERROR(VLOOKUP(G2697,G$1:G2696,1,FALSE)))</f>
        <v/>
      </c>
      <c r="B2697" s="40" t="str">
        <f>IF(A2697=0,0,IF(A2697="","",SUM(A$2:A2697)))</f>
        <v/>
      </c>
      <c r="C2697" s="41" t="str">
        <f>IF(H2697="","",1*ISERROR(VLOOKUP(H2697,H$1:H2696,1,FALSE)))</f>
        <v/>
      </c>
      <c r="D2697" s="40" t="str">
        <f>IF(C2697=0,0,IF(C2697="","",SUM(C$2:C2697)))</f>
        <v/>
      </c>
      <c r="E2697" s="41" t="str">
        <f>IF(H2697=0,0,IF(C2697="","",SUM(C$11:C2697)))</f>
        <v/>
      </c>
      <c r="F2697" s="41" t="str">
        <f>IF(H2697="","",COUNTIF(H$11:H2697,"="&amp;H2697))</f>
        <v/>
      </c>
      <c r="G2697" s="41" t="str">
        <f t="shared" si="378"/>
        <v/>
      </c>
      <c r="H2697" s="41" t="str">
        <f t="shared" si="379"/>
        <v/>
      </c>
      <c r="I2697" s="41" t="str">
        <f t="shared" si="380"/>
        <v/>
      </c>
      <c r="J2697" s="41" t="str">
        <f t="shared" si="381"/>
        <v/>
      </c>
      <c r="K2697" s="268"/>
      <c r="L2697" s="268"/>
      <c r="M2697" s="268"/>
      <c r="N2697" s="269"/>
      <c r="O2697" s="269"/>
      <c r="P2697" s="269"/>
      <c r="Q2697" s="270"/>
      <c r="R2697" s="271"/>
      <c r="S2697" s="268"/>
      <c r="T2697" s="268"/>
      <c r="U2697" s="268"/>
      <c r="V2697" s="268"/>
      <c r="W2697" s="65" t="str">
        <f t="shared" si="382"/>
        <v/>
      </c>
      <c r="X2697" s="65" t="str">
        <f t="shared" si="383"/>
        <v/>
      </c>
      <c r="Y2697" s="65" t="str">
        <f t="shared" si="384"/>
        <v/>
      </c>
      <c r="Z2697" s="65" t="str">
        <f t="shared" si="385"/>
        <v/>
      </c>
      <c r="AA2697" s="65" t="str">
        <f t="shared" si="386"/>
        <v/>
      </c>
    </row>
    <row r="2698" spans="1:27" x14ac:dyDescent="0.25">
      <c r="A2698" s="40" t="str">
        <f>IF(G2698="","",1*ISERROR(VLOOKUP(G2698,G$1:G2697,1,FALSE)))</f>
        <v/>
      </c>
      <c r="B2698" s="40" t="str">
        <f>IF(A2698=0,0,IF(A2698="","",SUM(A$2:A2698)))</f>
        <v/>
      </c>
      <c r="C2698" s="41" t="str">
        <f>IF(H2698="","",1*ISERROR(VLOOKUP(H2698,H$1:H2697,1,FALSE)))</f>
        <v/>
      </c>
      <c r="D2698" s="40" t="str">
        <f>IF(C2698=0,0,IF(C2698="","",SUM(C$2:C2698)))</f>
        <v/>
      </c>
      <c r="E2698" s="41" t="str">
        <f>IF(H2698=0,0,IF(C2698="","",SUM(C$11:C2698)))</f>
        <v/>
      </c>
      <c r="F2698" s="41" t="str">
        <f>IF(H2698="","",COUNTIF(H$11:H2698,"="&amp;H2698))</f>
        <v/>
      </c>
      <c r="G2698" s="41" t="str">
        <f t="shared" si="378"/>
        <v/>
      </c>
      <c r="H2698" s="41" t="str">
        <f t="shared" si="379"/>
        <v/>
      </c>
      <c r="I2698" s="41" t="str">
        <f t="shared" si="380"/>
        <v/>
      </c>
      <c r="J2698" s="41" t="str">
        <f t="shared" si="381"/>
        <v/>
      </c>
      <c r="K2698" s="268"/>
      <c r="L2698" s="268"/>
      <c r="M2698" s="268"/>
      <c r="N2698" s="269"/>
      <c r="O2698" s="269"/>
      <c r="P2698" s="269"/>
      <c r="Q2698" s="270"/>
      <c r="R2698" s="271"/>
      <c r="S2698" s="268"/>
      <c r="T2698" s="268"/>
      <c r="U2698" s="268"/>
      <c r="V2698" s="268"/>
      <c r="W2698" s="65" t="str">
        <f t="shared" si="382"/>
        <v/>
      </c>
      <c r="X2698" s="65" t="str">
        <f t="shared" si="383"/>
        <v/>
      </c>
      <c r="Y2698" s="65" t="str">
        <f t="shared" si="384"/>
        <v/>
      </c>
      <c r="Z2698" s="65" t="str">
        <f t="shared" si="385"/>
        <v/>
      </c>
      <c r="AA2698" s="65" t="str">
        <f t="shared" si="386"/>
        <v/>
      </c>
    </row>
    <row r="2699" spans="1:27" x14ac:dyDescent="0.25">
      <c r="A2699" s="40" t="str">
        <f>IF(G2699="","",1*ISERROR(VLOOKUP(G2699,G$1:G2698,1,FALSE)))</f>
        <v/>
      </c>
      <c r="B2699" s="40" t="str">
        <f>IF(A2699=0,0,IF(A2699="","",SUM(A$2:A2699)))</f>
        <v/>
      </c>
      <c r="C2699" s="41" t="str">
        <f>IF(H2699="","",1*ISERROR(VLOOKUP(H2699,H$1:H2698,1,FALSE)))</f>
        <v/>
      </c>
      <c r="D2699" s="40" t="str">
        <f>IF(C2699=0,0,IF(C2699="","",SUM(C$2:C2699)))</f>
        <v/>
      </c>
      <c r="E2699" s="41" t="str">
        <f>IF(H2699=0,0,IF(C2699="","",SUM(C$11:C2699)))</f>
        <v/>
      </c>
      <c r="F2699" s="41" t="str">
        <f>IF(H2699="","",COUNTIF(H$11:H2699,"="&amp;H2699))</f>
        <v/>
      </c>
      <c r="G2699" s="41" t="str">
        <f t="shared" si="378"/>
        <v/>
      </c>
      <c r="H2699" s="41" t="str">
        <f t="shared" si="379"/>
        <v/>
      </c>
      <c r="I2699" s="41" t="str">
        <f t="shared" si="380"/>
        <v/>
      </c>
      <c r="J2699" s="41" t="str">
        <f t="shared" si="381"/>
        <v/>
      </c>
      <c r="K2699" s="268"/>
      <c r="L2699" s="268"/>
      <c r="M2699" s="268"/>
      <c r="N2699" s="269"/>
      <c r="O2699" s="269"/>
      <c r="P2699" s="269"/>
      <c r="Q2699" s="270"/>
      <c r="R2699" s="271"/>
      <c r="S2699" s="268"/>
      <c r="T2699" s="268"/>
      <c r="U2699" s="268"/>
      <c r="V2699" s="268"/>
      <c r="W2699" s="65" t="str">
        <f t="shared" si="382"/>
        <v/>
      </c>
      <c r="X2699" s="65" t="str">
        <f t="shared" si="383"/>
        <v/>
      </c>
      <c r="Y2699" s="65" t="str">
        <f t="shared" si="384"/>
        <v/>
      </c>
      <c r="Z2699" s="65" t="str">
        <f t="shared" si="385"/>
        <v/>
      </c>
      <c r="AA2699" s="65" t="str">
        <f t="shared" si="386"/>
        <v/>
      </c>
    </row>
    <row r="2700" spans="1:27" x14ac:dyDescent="0.25">
      <c r="A2700" s="40" t="str">
        <f>IF(G2700="","",1*ISERROR(VLOOKUP(G2700,G$1:G2699,1,FALSE)))</f>
        <v/>
      </c>
      <c r="B2700" s="40" t="str">
        <f>IF(A2700=0,0,IF(A2700="","",SUM(A$2:A2700)))</f>
        <v/>
      </c>
      <c r="C2700" s="41" t="str">
        <f>IF(H2700="","",1*ISERROR(VLOOKUP(H2700,H$1:H2699,1,FALSE)))</f>
        <v/>
      </c>
      <c r="D2700" s="40" t="str">
        <f>IF(C2700=0,0,IF(C2700="","",SUM(C$2:C2700)))</f>
        <v/>
      </c>
      <c r="E2700" s="41" t="str">
        <f>IF(H2700=0,0,IF(C2700="","",SUM(C$11:C2700)))</f>
        <v/>
      </c>
      <c r="F2700" s="41" t="str">
        <f>IF(H2700="","",COUNTIF(H$11:H2700,"="&amp;H2700))</f>
        <v/>
      </c>
      <c r="G2700" s="41" t="str">
        <f t="shared" si="378"/>
        <v/>
      </c>
      <c r="H2700" s="41" t="str">
        <f t="shared" si="379"/>
        <v/>
      </c>
      <c r="I2700" s="41" t="str">
        <f t="shared" si="380"/>
        <v/>
      </c>
      <c r="J2700" s="41" t="str">
        <f t="shared" si="381"/>
        <v/>
      </c>
      <c r="K2700" s="268"/>
      <c r="L2700" s="268"/>
      <c r="M2700" s="268"/>
      <c r="N2700" s="269"/>
      <c r="O2700" s="269"/>
      <c r="P2700" s="269"/>
      <c r="Q2700" s="270"/>
      <c r="R2700" s="271"/>
      <c r="S2700" s="268"/>
      <c r="T2700" s="268"/>
      <c r="U2700" s="268"/>
      <c r="V2700" s="268"/>
      <c r="W2700" s="65" t="str">
        <f t="shared" si="382"/>
        <v/>
      </c>
      <c r="X2700" s="65" t="str">
        <f t="shared" si="383"/>
        <v/>
      </c>
      <c r="Y2700" s="65" t="str">
        <f t="shared" si="384"/>
        <v/>
      </c>
      <c r="Z2700" s="65" t="str">
        <f t="shared" si="385"/>
        <v/>
      </c>
      <c r="AA2700" s="65" t="str">
        <f t="shared" si="386"/>
        <v/>
      </c>
    </row>
    <row r="2701" spans="1:27" x14ac:dyDescent="0.25">
      <c r="A2701" s="40" t="str">
        <f>IF(G2701="","",1*ISERROR(VLOOKUP(G2701,G$1:G2700,1,FALSE)))</f>
        <v/>
      </c>
      <c r="B2701" s="40" t="str">
        <f>IF(A2701=0,0,IF(A2701="","",SUM(A$2:A2701)))</f>
        <v/>
      </c>
      <c r="C2701" s="41" t="str">
        <f>IF(H2701="","",1*ISERROR(VLOOKUP(H2701,H$1:H2700,1,FALSE)))</f>
        <v/>
      </c>
      <c r="D2701" s="40" t="str">
        <f>IF(C2701=0,0,IF(C2701="","",SUM(C$2:C2701)))</f>
        <v/>
      </c>
      <c r="E2701" s="41" t="str">
        <f>IF(H2701=0,0,IF(C2701="","",SUM(C$11:C2701)))</f>
        <v/>
      </c>
      <c r="F2701" s="41" t="str">
        <f>IF(H2701="","",COUNTIF(H$11:H2701,"="&amp;H2701))</f>
        <v/>
      </c>
      <c r="G2701" s="41" t="str">
        <f t="shared" si="378"/>
        <v/>
      </c>
      <c r="H2701" s="41" t="str">
        <f t="shared" si="379"/>
        <v/>
      </c>
      <c r="I2701" s="41" t="str">
        <f t="shared" si="380"/>
        <v/>
      </c>
      <c r="J2701" s="41" t="str">
        <f t="shared" si="381"/>
        <v/>
      </c>
      <c r="K2701" s="268"/>
      <c r="L2701" s="268"/>
      <c r="M2701" s="268"/>
      <c r="N2701" s="269"/>
      <c r="O2701" s="269"/>
      <c r="P2701" s="269"/>
      <c r="Q2701" s="270"/>
      <c r="R2701" s="271"/>
      <c r="S2701" s="268"/>
      <c r="T2701" s="268"/>
      <c r="U2701" s="268"/>
      <c r="V2701" s="268"/>
      <c r="W2701" s="65" t="str">
        <f t="shared" si="382"/>
        <v/>
      </c>
      <c r="X2701" s="65" t="str">
        <f t="shared" si="383"/>
        <v/>
      </c>
      <c r="Y2701" s="65" t="str">
        <f t="shared" si="384"/>
        <v/>
      </c>
      <c r="Z2701" s="65" t="str">
        <f t="shared" si="385"/>
        <v/>
      </c>
      <c r="AA2701" s="65" t="str">
        <f t="shared" si="386"/>
        <v/>
      </c>
    </row>
    <row r="2702" spans="1:27" x14ac:dyDescent="0.25">
      <c r="A2702" s="40" t="str">
        <f>IF(G2702="","",1*ISERROR(VLOOKUP(G2702,G$1:G2701,1,FALSE)))</f>
        <v/>
      </c>
      <c r="B2702" s="40" t="str">
        <f>IF(A2702=0,0,IF(A2702="","",SUM(A$2:A2702)))</f>
        <v/>
      </c>
      <c r="C2702" s="41" t="str">
        <f>IF(H2702="","",1*ISERROR(VLOOKUP(H2702,H$1:H2701,1,FALSE)))</f>
        <v/>
      </c>
      <c r="D2702" s="40" t="str">
        <f>IF(C2702=0,0,IF(C2702="","",SUM(C$2:C2702)))</f>
        <v/>
      </c>
      <c r="E2702" s="41" t="str">
        <f>IF(H2702=0,0,IF(C2702="","",SUM(C$11:C2702)))</f>
        <v/>
      </c>
      <c r="F2702" s="41" t="str">
        <f>IF(H2702="","",COUNTIF(H$11:H2702,"="&amp;H2702))</f>
        <v/>
      </c>
      <c r="G2702" s="41" t="str">
        <f t="shared" si="378"/>
        <v/>
      </c>
      <c r="H2702" s="41" t="str">
        <f t="shared" si="379"/>
        <v/>
      </c>
      <c r="I2702" s="41" t="str">
        <f t="shared" si="380"/>
        <v/>
      </c>
      <c r="J2702" s="41" t="str">
        <f t="shared" si="381"/>
        <v/>
      </c>
      <c r="K2702" s="268"/>
      <c r="L2702" s="268"/>
      <c r="M2702" s="268"/>
      <c r="N2702" s="269"/>
      <c r="O2702" s="269"/>
      <c r="P2702" s="269"/>
      <c r="Q2702" s="270"/>
      <c r="R2702" s="271"/>
      <c r="S2702" s="268"/>
      <c r="T2702" s="268"/>
      <c r="U2702" s="268"/>
      <c r="V2702" s="268"/>
      <c r="W2702" s="65" t="str">
        <f t="shared" si="382"/>
        <v/>
      </c>
      <c r="X2702" s="65" t="str">
        <f t="shared" si="383"/>
        <v/>
      </c>
      <c r="Y2702" s="65" t="str">
        <f t="shared" si="384"/>
        <v/>
      </c>
      <c r="Z2702" s="65" t="str">
        <f t="shared" si="385"/>
        <v/>
      </c>
      <c r="AA2702" s="65" t="str">
        <f t="shared" si="386"/>
        <v/>
      </c>
    </row>
    <row r="2703" spans="1:27" x14ac:dyDescent="0.25">
      <c r="A2703" s="40" t="str">
        <f>IF(G2703="","",1*ISERROR(VLOOKUP(G2703,G$1:G2702,1,FALSE)))</f>
        <v/>
      </c>
      <c r="B2703" s="40" t="str">
        <f>IF(A2703=0,0,IF(A2703="","",SUM(A$2:A2703)))</f>
        <v/>
      </c>
      <c r="C2703" s="41" t="str">
        <f>IF(H2703="","",1*ISERROR(VLOOKUP(H2703,H$1:H2702,1,FALSE)))</f>
        <v/>
      </c>
      <c r="D2703" s="40" t="str">
        <f>IF(C2703=0,0,IF(C2703="","",SUM(C$2:C2703)))</f>
        <v/>
      </c>
      <c r="E2703" s="41" t="str">
        <f>IF(H2703=0,0,IF(C2703="","",SUM(C$11:C2703)))</f>
        <v/>
      </c>
      <c r="F2703" s="41" t="str">
        <f>IF(H2703="","",COUNTIF(H$11:H2703,"="&amp;H2703))</f>
        <v/>
      </c>
      <c r="G2703" s="41" t="str">
        <f t="shared" si="378"/>
        <v/>
      </c>
      <c r="H2703" s="41" t="str">
        <f t="shared" si="379"/>
        <v/>
      </c>
      <c r="I2703" s="41" t="str">
        <f t="shared" si="380"/>
        <v/>
      </c>
      <c r="J2703" s="41" t="str">
        <f t="shared" si="381"/>
        <v/>
      </c>
      <c r="K2703" s="268"/>
      <c r="L2703" s="268"/>
      <c r="M2703" s="268"/>
      <c r="N2703" s="269"/>
      <c r="O2703" s="269"/>
      <c r="P2703" s="269"/>
      <c r="Q2703" s="270"/>
      <c r="R2703" s="271"/>
      <c r="S2703" s="268"/>
      <c r="T2703" s="268"/>
      <c r="U2703" s="268"/>
      <c r="V2703" s="268"/>
      <c r="W2703" s="65" t="str">
        <f t="shared" si="382"/>
        <v/>
      </c>
      <c r="X2703" s="65" t="str">
        <f t="shared" si="383"/>
        <v/>
      </c>
      <c r="Y2703" s="65" t="str">
        <f t="shared" si="384"/>
        <v/>
      </c>
      <c r="Z2703" s="65" t="str">
        <f t="shared" si="385"/>
        <v/>
      </c>
      <c r="AA2703" s="65" t="str">
        <f t="shared" si="386"/>
        <v/>
      </c>
    </row>
    <row r="2704" spans="1:27" x14ac:dyDescent="0.25">
      <c r="A2704" s="40" t="str">
        <f>IF(G2704="","",1*ISERROR(VLOOKUP(G2704,G$1:G2703,1,FALSE)))</f>
        <v/>
      </c>
      <c r="B2704" s="40" t="str">
        <f>IF(A2704=0,0,IF(A2704="","",SUM(A$2:A2704)))</f>
        <v/>
      </c>
      <c r="C2704" s="41" t="str">
        <f>IF(H2704="","",1*ISERROR(VLOOKUP(H2704,H$1:H2703,1,FALSE)))</f>
        <v/>
      </c>
      <c r="D2704" s="40" t="str">
        <f>IF(C2704=0,0,IF(C2704="","",SUM(C$2:C2704)))</f>
        <v/>
      </c>
      <c r="E2704" s="41" t="str">
        <f>IF(H2704=0,0,IF(C2704="","",SUM(C$11:C2704)))</f>
        <v/>
      </c>
      <c r="F2704" s="41" t="str">
        <f>IF(H2704="","",COUNTIF(H$11:H2704,"="&amp;H2704))</f>
        <v/>
      </c>
      <c r="G2704" s="41" t="str">
        <f t="shared" si="378"/>
        <v/>
      </c>
      <c r="H2704" s="41" t="str">
        <f t="shared" si="379"/>
        <v/>
      </c>
      <c r="I2704" s="41" t="str">
        <f t="shared" si="380"/>
        <v/>
      </c>
      <c r="J2704" s="41" t="str">
        <f t="shared" si="381"/>
        <v/>
      </c>
      <c r="K2704" s="268"/>
      <c r="L2704" s="268"/>
      <c r="M2704" s="268"/>
      <c r="N2704" s="269"/>
      <c r="O2704" s="269"/>
      <c r="P2704" s="269"/>
      <c r="Q2704" s="270"/>
      <c r="R2704" s="271"/>
      <c r="S2704" s="268"/>
      <c r="T2704" s="268"/>
      <c r="U2704" s="268"/>
      <c r="V2704" s="268"/>
      <c r="W2704" s="65" t="str">
        <f t="shared" si="382"/>
        <v/>
      </c>
      <c r="X2704" s="65" t="str">
        <f t="shared" si="383"/>
        <v/>
      </c>
      <c r="Y2704" s="65" t="str">
        <f t="shared" si="384"/>
        <v/>
      </c>
      <c r="Z2704" s="65" t="str">
        <f t="shared" si="385"/>
        <v/>
      </c>
      <c r="AA2704" s="65" t="str">
        <f t="shared" si="386"/>
        <v/>
      </c>
    </row>
    <row r="2705" spans="1:27" x14ac:dyDescent="0.25">
      <c r="A2705" s="40" t="str">
        <f>IF(G2705="","",1*ISERROR(VLOOKUP(G2705,G$1:G2704,1,FALSE)))</f>
        <v/>
      </c>
      <c r="B2705" s="40" t="str">
        <f>IF(A2705=0,0,IF(A2705="","",SUM(A$2:A2705)))</f>
        <v/>
      </c>
      <c r="C2705" s="41" t="str">
        <f>IF(H2705="","",1*ISERROR(VLOOKUP(H2705,H$1:H2704,1,FALSE)))</f>
        <v/>
      </c>
      <c r="D2705" s="40" t="str">
        <f>IF(C2705=0,0,IF(C2705="","",SUM(C$2:C2705)))</f>
        <v/>
      </c>
      <c r="E2705" s="41" t="str">
        <f>IF(H2705=0,0,IF(C2705="","",SUM(C$11:C2705)))</f>
        <v/>
      </c>
      <c r="F2705" s="41" t="str">
        <f>IF(H2705="","",COUNTIF(H$11:H2705,"="&amp;H2705))</f>
        <v/>
      </c>
      <c r="G2705" s="41" t="str">
        <f t="shared" si="378"/>
        <v/>
      </c>
      <c r="H2705" s="41" t="str">
        <f t="shared" si="379"/>
        <v/>
      </c>
      <c r="I2705" s="41" t="str">
        <f t="shared" si="380"/>
        <v/>
      </c>
      <c r="J2705" s="41" t="str">
        <f t="shared" si="381"/>
        <v/>
      </c>
      <c r="K2705" s="268"/>
      <c r="L2705" s="268"/>
      <c r="M2705" s="268"/>
      <c r="N2705" s="269"/>
      <c r="O2705" s="269"/>
      <c r="P2705" s="269"/>
      <c r="Q2705" s="270"/>
      <c r="R2705" s="271"/>
      <c r="S2705" s="268"/>
      <c r="T2705" s="268"/>
      <c r="U2705" s="268"/>
      <c r="V2705" s="268"/>
      <c r="W2705" s="65" t="str">
        <f t="shared" si="382"/>
        <v/>
      </c>
      <c r="X2705" s="65" t="str">
        <f t="shared" si="383"/>
        <v/>
      </c>
      <c r="Y2705" s="65" t="str">
        <f t="shared" si="384"/>
        <v/>
      </c>
      <c r="Z2705" s="65" t="str">
        <f t="shared" si="385"/>
        <v/>
      </c>
      <c r="AA2705" s="65" t="str">
        <f t="shared" si="386"/>
        <v/>
      </c>
    </row>
    <row r="2706" spans="1:27" x14ac:dyDescent="0.25">
      <c r="A2706" s="40" t="str">
        <f>IF(G2706="","",1*ISERROR(VLOOKUP(G2706,G$1:G2705,1,FALSE)))</f>
        <v/>
      </c>
      <c r="B2706" s="40" t="str">
        <f>IF(A2706=0,0,IF(A2706="","",SUM(A$2:A2706)))</f>
        <v/>
      </c>
      <c r="C2706" s="41" t="str">
        <f>IF(H2706="","",1*ISERROR(VLOOKUP(H2706,H$1:H2705,1,FALSE)))</f>
        <v/>
      </c>
      <c r="D2706" s="40" t="str">
        <f>IF(C2706=0,0,IF(C2706="","",SUM(C$2:C2706)))</f>
        <v/>
      </c>
      <c r="E2706" s="41" t="str">
        <f>IF(H2706=0,0,IF(C2706="","",SUM(C$11:C2706)))</f>
        <v/>
      </c>
      <c r="F2706" s="41" t="str">
        <f>IF(H2706="","",COUNTIF(H$11:H2706,"="&amp;H2706))</f>
        <v/>
      </c>
      <c r="G2706" s="41" t="str">
        <f t="shared" si="378"/>
        <v/>
      </c>
      <c r="H2706" s="41" t="str">
        <f t="shared" si="379"/>
        <v/>
      </c>
      <c r="I2706" s="41" t="str">
        <f t="shared" si="380"/>
        <v/>
      </c>
      <c r="J2706" s="41" t="str">
        <f t="shared" si="381"/>
        <v/>
      </c>
      <c r="K2706" s="268"/>
      <c r="L2706" s="268"/>
      <c r="M2706" s="268"/>
      <c r="N2706" s="269"/>
      <c r="O2706" s="269"/>
      <c r="P2706" s="269"/>
      <c r="Q2706" s="270"/>
      <c r="R2706" s="271"/>
      <c r="S2706" s="268"/>
      <c r="T2706" s="268"/>
      <c r="U2706" s="268"/>
      <c r="V2706" s="268"/>
      <c r="W2706" s="65" t="str">
        <f t="shared" si="382"/>
        <v/>
      </c>
      <c r="X2706" s="65" t="str">
        <f t="shared" si="383"/>
        <v/>
      </c>
      <c r="Y2706" s="65" t="str">
        <f t="shared" si="384"/>
        <v/>
      </c>
      <c r="Z2706" s="65" t="str">
        <f t="shared" si="385"/>
        <v/>
      </c>
      <c r="AA2706" s="65" t="str">
        <f t="shared" si="386"/>
        <v/>
      </c>
    </row>
    <row r="2707" spans="1:27" x14ac:dyDescent="0.25">
      <c r="A2707" s="40" t="str">
        <f>IF(G2707="","",1*ISERROR(VLOOKUP(G2707,G$1:G2706,1,FALSE)))</f>
        <v/>
      </c>
      <c r="B2707" s="40" t="str">
        <f>IF(A2707=0,0,IF(A2707="","",SUM(A$2:A2707)))</f>
        <v/>
      </c>
      <c r="C2707" s="41" t="str">
        <f>IF(H2707="","",1*ISERROR(VLOOKUP(H2707,H$1:H2706,1,FALSE)))</f>
        <v/>
      </c>
      <c r="D2707" s="40" t="str">
        <f>IF(C2707=0,0,IF(C2707="","",SUM(C$2:C2707)))</f>
        <v/>
      </c>
      <c r="E2707" s="41" t="str">
        <f>IF(H2707=0,0,IF(C2707="","",SUM(C$11:C2707)))</f>
        <v/>
      </c>
      <c r="F2707" s="41" t="str">
        <f>IF(H2707="","",COUNTIF(H$11:H2707,"="&amp;H2707))</f>
        <v/>
      </c>
      <c r="G2707" s="41" t="str">
        <f t="shared" si="378"/>
        <v/>
      </c>
      <c r="H2707" s="41" t="str">
        <f t="shared" si="379"/>
        <v/>
      </c>
      <c r="I2707" s="41" t="str">
        <f t="shared" si="380"/>
        <v/>
      </c>
      <c r="J2707" s="41" t="str">
        <f t="shared" si="381"/>
        <v/>
      </c>
      <c r="K2707" s="268"/>
      <c r="L2707" s="268"/>
      <c r="M2707" s="268"/>
      <c r="N2707" s="269"/>
      <c r="O2707" s="269"/>
      <c r="P2707" s="269"/>
      <c r="Q2707" s="270"/>
      <c r="R2707" s="271"/>
      <c r="S2707" s="268"/>
      <c r="T2707" s="268"/>
      <c r="U2707" s="268"/>
      <c r="V2707" s="268"/>
      <c r="W2707" s="65" t="str">
        <f t="shared" si="382"/>
        <v/>
      </c>
      <c r="X2707" s="65" t="str">
        <f t="shared" si="383"/>
        <v/>
      </c>
      <c r="Y2707" s="65" t="str">
        <f t="shared" si="384"/>
        <v/>
      </c>
      <c r="Z2707" s="65" t="str">
        <f t="shared" si="385"/>
        <v/>
      </c>
      <c r="AA2707" s="65" t="str">
        <f t="shared" si="386"/>
        <v/>
      </c>
    </row>
    <row r="2708" spans="1:27" x14ac:dyDescent="0.25">
      <c r="A2708" s="40" t="str">
        <f>IF(G2708="","",1*ISERROR(VLOOKUP(G2708,G$1:G2707,1,FALSE)))</f>
        <v/>
      </c>
      <c r="B2708" s="40" t="str">
        <f>IF(A2708=0,0,IF(A2708="","",SUM(A$2:A2708)))</f>
        <v/>
      </c>
      <c r="C2708" s="41" t="str">
        <f>IF(H2708="","",1*ISERROR(VLOOKUP(H2708,H$1:H2707,1,FALSE)))</f>
        <v/>
      </c>
      <c r="D2708" s="40" t="str">
        <f>IF(C2708=0,0,IF(C2708="","",SUM(C$2:C2708)))</f>
        <v/>
      </c>
      <c r="E2708" s="41" t="str">
        <f>IF(H2708=0,0,IF(C2708="","",SUM(C$11:C2708)))</f>
        <v/>
      </c>
      <c r="F2708" s="41" t="str">
        <f>IF(H2708="","",COUNTIF(H$11:H2708,"="&amp;H2708))</f>
        <v/>
      </c>
      <c r="G2708" s="41" t="str">
        <f t="shared" si="378"/>
        <v/>
      </c>
      <c r="H2708" s="41" t="str">
        <f t="shared" si="379"/>
        <v/>
      </c>
      <c r="I2708" s="41" t="str">
        <f t="shared" si="380"/>
        <v/>
      </c>
      <c r="J2708" s="41" t="str">
        <f t="shared" si="381"/>
        <v/>
      </c>
      <c r="K2708" s="268"/>
      <c r="L2708" s="268"/>
      <c r="M2708" s="268"/>
      <c r="N2708" s="269"/>
      <c r="O2708" s="269"/>
      <c r="P2708" s="269"/>
      <c r="Q2708" s="270"/>
      <c r="R2708" s="271"/>
      <c r="S2708" s="268"/>
      <c r="T2708" s="268"/>
      <c r="U2708" s="268"/>
      <c r="V2708" s="268"/>
      <c r="W2708" s="65" t="str">
        <f t="shared" si="382"/>
        <v/>
      </c>
      <c r="X2708" s="65" t="str">
        <f t="shared" si="383"/>
        <v/>
      </c>
      <c r="Y2708" s="65" t="str">
        <f t="shared" si="384"/>
        <v/>
      </c>
      <c r="Z2708" s="65" t="str">
        <f t="shared" si="385"/>
        <v/>
      </c>
      <c r="AA2708" s="65" t="str">
        <f t="shared" si="386"/>
        <v/>
      </c>
    </row>
    <row r="2709" spans="1:27" x14ac:dyDescent="0.25">
      <c r="A2709" s="40" t="str">
        <f>IF(G2709="","",1*ISERROR(VLOOKUP(G2709,G$1:G2708,1,FALSE)))</f>
        <v/>
      </c>
      <c r="B2709" s="40" t="str">
        <f>IF(A2709=0,0,IF(A2709="","",SUM(A$2:A2709)))</f>
        <v/>
      </c>
      <c r="C2709" s="41" t="str">
        <f>IF(H2709="","",1*ISERROR(VLOOKUP(H2709,H$1:H2708,1,FALSE)))</f>
        <v/>
      </c>
      <c r="D2709" s="40" t="str">
        <f>IF(C2709=0,0,IF(C2709="","",SUM(C$2:C2709)))</f>
        <v/>
      </c>
      <c r="E2709" s="41" t="str">
        <f>IF(H2709=0,0,IF(C2709="","",SUM(C$11:C2709)))</f>
        <v/>
      </c>
      <c r="F2709" s="41" t="str">
        <f>IF(H2709="","",COUNTIF(H$11:H2709,"="&amp;H2709))</f>
        <v/>
      </c>
      <c r="G2709" s="41" t="str">
        <f t="shared" si="378"/>
        <v/>
      </c>
      <c r="H2709" s="41" t="str">
        <f t="shared" si="379"/>
        <v/>
      </c>
      <c r="I2709" s="41" t="str">
        <f t="shared" si="380"/>
        <v/>
      </c>
      <c r="J2709" s="41" t="str">
        <f t="shared" si="381"/>
        <v/>
      </c>
      <c r="K2709" s="268"/>
      <c r="L2709" s="268"/>
      <c r="M2709" s="268"/>
      <c r="N2709" s="269"/>
      <c r="O2709" s="269"/>
      <c r="P2709" s="269"/>
      <c r="Q2709" s="270"/>
      <c r="R2709" s="271"/>
      <c r="S2709" s="268"/>
      <c r="T2709" s="268"/>
      <c r="U2709" s="268"/>
      <c r="V2709" s="268"/>
      <c r="W2709" s="65" t="str">
        <f t="shared" si="382"/>
        <v/>
      </c>
      <c r="X2709" s="65" t="str">
        <f t="shared" si="383"/>
        <v/>
      </c>
      <c r="Y2709" s="65" t="str">
        <f t="shared" si="384"/>
        <v/>
      </c>
      <c r="Z2709" s="65" t="str">
        <f t="shared" si="385"/>
        <v/>
      </c>
      <c r="AA2709" s="65" t="str">
        <f t="shared" si="386"/>
        <v/>
      </c>
    </row>
    <row r="2710" spans="1:27" x14ac:dyDescent="0.25">
      <c r="A2710" s="40" t="str">
        <f>IF(G2710="","",1*ISERROR(VLOOKUP(G2710,G$1:G2709,1,FALSE)))</f>
        <v/>
      </c>
      <c r="B2710" s="40" t="str">
        <f>IF(A2710=0,0,IF(A2710="","",SUM(A$2:A2710)))</f>
        <v/>
      </c>
      <c r="C2710" s="41" t="str">
        <f>IF(H2710="","",1*ISERROR(VLOOKUP(H2710,H$1:H2709,1,FALSE)))</f>
        <v/>
      </c>
      <c r="D2710" s="40" t="str">
        <f>IF(C2710=0,0,IF(C2710="","",SUM(C$2:C2710)))</f>
        <v/>
      </c>
      <c r="E2710" s="41" t="str">
        <f>IF(H2710=0,0,IF(C2710="","",SUM(C$11:C2710)))</f>
        <v/>
      </c>
      <c r="F2710" s="41" t="str">
        <f>IF(H2710="","",COUNTIF(H$11:H2710,"="&amp;H2710))</f>
        <v/>
      </c>
      <c r="G2710" s="41" t="str">
        <f t="shared" si="378"/>
        <v/>
      </c>
      <c r="H2710" s="41" t="str">
        <f t="shared" si="379"/>
        <v/>
      </c>
      <c r="I2710" s="41" t="str">
        <f t="shared" si="380"/>
        <v/>
      </c>
      <c r="J2710" s="41" t="str">
        <f t="shared" si="381"/>
        <v/>
      </c>
      <c r="K2710" s="268"/>
      <c r="L2710" s="268"/>
      <c r="M2710" s="268"/>
      <c r="N2710" s="269"/>
      <c r="O2710" s="269"/>
      <c r="P2710" s="269"/>
      <c r="Q2710" s="270"/>
      <c r="R2710" s="271"/>
      <c r="S2710" s="268"/>
      <c r="T2710" s="268"/>
      <c r="U2710" s="268"/>
      <c r="V2710" s="268"/>
      <c r="W2710" s="65" t="str">
        <f t="shared" si="382"/>
        <v/>
      </c>
      <c r="X2710" s="65" t="str">
        <f t="shared" si="383"/>
        <v/>
      </c>
      <c r="Y2710" s="65" t="str">
        <f t="shared" si="384"/>
        <v/>
      </c>
      <c r="Z2710" s="65" t="str">
        <f t="shared" si="385"/>
        <v/>
      </c>
      <c r="AA2710" s="65" t="str">
        <f t="shared" si="386"/>
        <v/>
      </c>
    </row>
    <row r="2711" spans="1:27" x14ac:dyDescent="0.25">
      <c r="A2711" s="40" t="str">
        <f>IF(G2711="","",1*ISERROR(VLOOKUP(G2711,G$1:G2710,1,FALSE)))</f>
        <v/>
      </c>
      <c r="B2711" s="40" t="str">
        <f>IF(A2711=0,0,IF(A2711="","",SUM(A$2:A2711)))</f>
        <v/>
      </c>
      <c r="C2711" s="41" t="str">
        <f>IF(H2711="","",1*ISERROR(VLOOKUP(H2711,H$1:H2710,1,FALSE)))</f>
        <v/>
      </c>
      <c r="D2711" s="40" t="str">
        <f>IF(C2711=0,0,IF(C2711="","",SUM(C$2:C2711)))</f>
        <v/>
      </c>
      <c r="E2711" s="41" t="str">
        <f>IF(H2711=0,0,IF(C2711="","",SUM(C$11:C2711)))</f>
        <v/>
      </c>
      <c r="F2711" s="41" t="str">
        <f>IF(H2711="","",COUNTIF(H$11:H2711,"="&amp;H2711))</f>
        <v/>
      </c>
      <c r="G2711" s="41" t="str">
        <f t="shared" si="378"/>
        <v/>
      </c>
      <c r="H2711" s="41" t="str">
        <f t="shared" si="379"/>
        <v/>
      </c>
      <c r="I2711" s="41" t="str">
        <f t="shared" si="380"/>
        <v/>
      </c>
      <c r="J2711" s="41" t="str">
        <f t="shared" si="381"/>
        <v/>
      </c>
      <c r="K2711" s="268"/>
      <c r="L2711" s="268"/>
      <c r="M2711" s="268"/>
      <c r="N2711" s="269"/>
      <c r="O2711" s="269"/>
      <c r="P2711" s="269"/>
      <c r="Q2711" s="270"/>
      <c r="R2711" s="271"/>
      <c r="S2711" s="268"/>
      <c r="T2711" s="268"/>
      <c r="U2711" s="268"/>
      <c r="V2711" s="268"/>
      <c r="W2711" s="65" t="str">
        <f t="shared" si="382"/>
        <v/>
      </c>
      <c r="X2711" s="65" t="str">
        <f t="shared" si="383"/>
        <v/>
      </c>
      <c r="Y2711" s="65" t="str">
        <f t="shared" si="384"/>
        <v/>
      </c>
      <c r="Z2711" s="65" t="str">
        <f t="shared" si="385"/>
        <v/>
      </c>
      <c r="AA2711" s="65" t="str">
        <f t="shared" si="386"/>
        <v/>
      </c>
    </row>
    <row r="2712" spans="1:27" x14ac:dyDescent="0.25">
      <c r="A2712" s="40" t="str">
        <f>IF(G2712="","",1*ISERROR(VLOOKUP(G2712,G$1:G2711,1,FALSE)))</f>
        <v/>
      </c>
      <c r="B2712" s="40" t="str">
        <f>IF(A2712=0,0,IF(A2712="","",SUM(A$2:A2712)))</f>
        <v/>
      </c>
      <c r="C2712" s="41" t="str">
        <f>IF(H2712="","",1*ISERROR(VLOOKUP(H2712,H$1:H2711,1,FALSE)))</f>
        <v/>
      </c>
      <c r="D2712" s="40" t="str">
        <f>IF(C2712=0,0,IF(C2712="","",SUM(C$2:C2712)))</f>
        <v/>
      </c>
      <c r="E2712" s="41" t="str">
        <f>IF(H2712=0,0,IF(C2712="","",SUM(C$11:C2712)))</f>
        <v/>
      </c>
      <c r="F2712" s="41" t="str">
        <f>IF(H2712="","",COUNTIF(H$11:H2712,"="&amp;H2712))</f>
        <v/>
      </c>
      <c r="G2712" s="41" t="str">
        <f t="shared" si="378"/>
        <v/>
      </c>
      <c r="H2712" s="41" t="str">
        <f t="shared" si="379"/>
        <v/>
      </c>
      <c r="I2712" s="41" t="str">
        <f t="shared" si="380"/>
        <v/>
      </c>
      <c r="J2712" s="41" t="str">
        <f t="shared" si="381"/>
        <v/>
      </c>
      <c r="K2712" s="268"/>
      <c r="L2712" s="268"/>
      <c r="M2712" s="268"/>
      <c r="N2712" s="269"/>
      <c r="O2712" s="269"/>
      <c r="P2712" s="269"/>
      <c r="Q2712" s="270"/>
      <c r="R2712" s="271"/>
      <c r="S2712" s="268"/>
      <c r="T2712" s="268"/>
      <c r="U2712" s="268"/>
      <c r="V2712" s="268"/>
      <c r="W2712" s="65" t="str">
        <f t="shared" si="382"/>
        <v/>
      </c>
      <c r="X2712" s="65" t="str">
        <f t="shared" si="383"/>
        <v/>
      </c>
      <c r="Y2712" s="65" t="str">
        <f t="shared" si="384"/>
        <v/>
      </c>
      <c r="Z2712" s="65" t="str">
        <f t="shared" si="385"/>
        <v/>
      </c>
      <c r="AA2712" s="65" t="str">
        <f t="shared" si="386"/>
        <v/>
      </c>
    </row>
    <row r="2713" spans="1:27" x14ac:dyDescent="0.25">
      <c r="A2713" s="40" t="str">
        <f>IF(G2713="","",1*ISERROR(VLOOKUP(G2713,G$1:G2712,1,FALSE)))</f>
        <v/>
      </c>
      <c r="B2713" s="40" t="str">
        <f>IF(A2713=0,0,IF(A2713="","",SUM(A$2:A2713)))</f>
        <v/>
      </c>
      <c r="C2713" s="41" t="str">
        <f>IF(H2713="","",1*ISERROR(VLOOKUP(H2713,H$1:H2712,1,FALSE)))</f>
        <v/>
      </c>
      <c r="D2713" s="40" t="str">
        <f>IF(C2713=0,0,IF(C2713="","",SUM(C$2:C2713)))</f>
        <v/>
      </c>
      <c r="E2713" s="41" t="str">
        <f>IF(H2713=0,0,IF(C2713="","",SUM(C$11:C2713)))</f>
        <v/>
      </c>
      <c r="F2713" s="41" t="str">
        <f>IF(H2713="","",COUNTIF(H$11:H2713,"="&amp;H2713))</f>
        <v/>
      </c>
      <c r="G2713" s="41" t="str">
        <f t="shared" si="378"/>
        <v/>
      </c>
      <c r="H2713" s="41" t="str">
        <f t="shared" si="379"/>
        <v/>
      </c>
      <c r="I2713" s="41" t="str">
        <f t="shared" si="380"/>
        <v/>
      </c>
      <c r="J2713" s="41" t="str">
        <f t="shared" si="381"/>
        <v/>
      </c>
      <c r="K2713" s="268"/>
      <c r="L2713" s="268"/>
      <c r="M2713" s="268"/>
      <c r="N2713" s="269"/>
      <c r="O2713" s="269"/>
      <c r="P2713" s="269"/>
      <c r="Q2713" s="270"/>
      <c r="R2713" s="271"/>
      <c r="S2713" s="268"/>
      <c r="T2713" s="268"/>
      <c r="U2713" s="268"/>
      <c r="V2713" s="268"/>
      <c r="W2713" s="65" t="str">
        <f t="shared" si="382"/>
        <v/>
      </c>
      <c r="X2713" s="65" t="str">
        <f t="shared" si="383"/>
        <v/>
      </c>
      <c r="Y2713" s="65" t="str">
        <f t="shared" si="384"/>
        <v/>
      </c>
      <c r="Z2713" s="65" t="str">
        <f t="shared" si="385"/>
        <v/>
      </c>
      <c r="AA2713" s="65" t="str">
        <f t="shared" si="386"/>
        <v/>
      </c>
    </row>
    <row r="2714" spans="1:27" x14ac:dyDescent="0.25">
      <c r="A2714" s="40" t="str">
        <f>IF(G2714="","",1*ISERROR(VLOOKUP(G2714,G$1:G2713,1,FALSE)))</f>
        <v/>
      </c>
      <c r="B2714" s="40" t="str">
        <f>IF(A2714=0,0,IF(A2714="","",SUM(A$2:A2714)))</f>
        <v/>
      </c>
      <c r="C2714" s="41" t="str">
        <f>IF(H2714="","",1*ISERROR(VLOOKUP(H2714,H$1:H2713,1,FALSE)))</f>
        <v/>
      </c>
      <c r="D2714" s="40" t="str">
        <f>IF(C2714=0,0,IF(C2714="","",SUM(C$2:C2714)))</f>
        <v/>
      </c>
      <c r="E2714" s="41" t="str">
        <f>IF(H2714=0,0,IF(C2714="","",SUM(C$11:C2714)))</f>
        <v/>
      </c>
      <c r="F2714" s="41" t="str">
        <f>IF(H2714="","",COUNTIF(H$11:H2714,"="&amp;H2714))</f>
        <v/>
      </c>
      <c r="G2714" s="41" t="str">
        <f t="shared" si="378"/>
        <v/>
      </c>
      <c r="H2714" s="41" t="str">
        <f t="shared" si="379"/>
        <v/>
      </c>
      <c r="I2714" s="41" t="str">
        <f t="shared" si="380"/>
        <v/>
      </c>
      <c r="J2714" s="41" t="str">
        <f t="shared" si="381"/>
        <v/>
      </c>
      <c r="K2714" s="268"/>
      <c r="L2714" s="268"/>
      <c r="M2714" s="268"/>
      <c r="N2714" s="269"/>
      <c r="O2714" s="269"/>
      <c r="P2714" s="269"/>
      <c r="Q2714" s="270"/>
      <c r="R2714" s="271"/>
      <c r="S2714" s="268"/>
      <c r="T2714" s="268"/>
      <c r="U2714" s="268"/>
      <c r="V2714" s="268"/>
      <c r="W2714" s="65" t="str">
        <f t="shared" si="382"/>
        <v/>
      </c>
      <c r="X2714" s="65" t="str">
        <f t="shared" si="383"/>
        <v/>
      </c>
      <c r="Y2714" s="65" t="str">
        <f t="shared" si="384"/>
        <v/>
      </c>
      <c r="Z2714" s="65" t="str">
        <f t="shared" si="385"/>
        <v/>
      </c>
      <c r="AA2714" s="65" t="str">
        <f t="shared" si="386"/>
        <v/>
      </c>
    </row>
    <row r="2715" spans="1:27" x14ac:dyDescent="0.25">
      <c r="A2715" s="40" t="str">
        <f>IF(G2715="","",1*ISERROR(VLOOKUP(G2715,G$1:G2714,1,FALSE)))</f>
        <v/>
      </c>
      <c r="B2715" s="40" t="str">
        <f>IF(A2715=0,0,IF(A2715="","",SUM(A$2:A2715)))</f>
        <v/>
      </c>
      <c r="C2715" s="41" t="str">
        <f>IF(H2715="","",1*ISERROR(VLOOKUP(H2715,H$1:H2714,1,FALSE)))</f>
        <v/>
      </c>
      <c r="D2715" s="40" t="str">
        <f>IF(C2715=0,0,IF(C2715="","",SUM(C$2:C2715)))</f>
        <v/>
      </c>
      <c r="E2715" s="41" t="str">
        <f>IF(H2715=0,0,IF(C2715="","",SUM(C$11:C2715)))</f>
        <v/>
      </c>
      <c r="F2715" s="41" t="str">
        <f>IF(H2715="","",COUNTIF(H$11:H2715,"="&amp;H2715))</f>
        <v/>
      </c>
      <c r="G2715" s="41" t="str">
        <f t="shared" si="378"/>
        <v/>
      </c>
      <c r="H2715" s="41" t="str">
        <f t="shared" si="379"/>
        <v/>
      </c>
      <c r="I2715" s="41" t="str">
        <f t="shared" si="380"/>
        <v/>
      </c>
      <c r="J2715" s="41" t="str">
        <f t="shared" si="381"/>
        <v/>
      </c>
      <c r="K2715" s="268"/>
      <c r="L2715" s="268"/>
      <c r="M2715" s="268"/>
      <c r="N2715" s="269"/>
      <c r="O2715" s="269"/>
      <c r="P2715" s="269"/>
      <c r="Q2715" s="270"/>
      <c r="R2715" s="271"/>
      <c r="S2715" s="268"/>
      <c r="T2715" s="268"/>
      <c r="U2715" s="268"/>
      <c r="V2715" s="268"/>
      <c r="W2715" s="65" t="str">
        <f t="shared" si="382"/>
        <v/>
      </c>
      <c r="X2715" s="65" t="str">
        <f t="shared" si="383"/>
        <v/>
      </c>
      <c r="Y2715" s="65" t="str">
        <f t="shared" si="384"/>
        <v/>
      </c>
      <c r="Z2715" s="65" t="str">
        <f t="shared" si="385"/>
        <v/>
      </c>
      <c r="AA2715" s="65" t="str">
        <f t="shared" si="386"/>
        <v/>
      </c>
    </row>
    <row r="2716" spans="1:27" x14ac:dyDescent="0.25">
      <c r="A2716" s="40" t="str">
        <f>IF(G2716="","",1*ISERROR(VLOOKUP(G2716,G$1:G2715,1,FALSE)))</f>
        <v/>
      </c>
      <c r="B2716" s="40" t="str">
        <f>IF(A2716=0,0,IF(A2716="","",SUM(A$2:A2716)))</f>
        <v/>
      </c>
      <c r="C2716" s="41" t="str">
        <f>IF(H2716="","",1*ISERROR(VLOOKUP(H2716,H$1:H2715,1,FALSE)))</f>
        <v/>
      </c>
      <c r="D2716" s="40" t="str">
        <f>IF(C2716=0,0,IF(C2716="","",SUM(C$2:C2716)))</f>
        <v/>
      </c>
      <c r="E2716" s="41" t="str">
        <f>IF(H2716=0,0,IF(C2716="","",SUM(C$11:C2716)))</f>
        <v/>
      </c>
      <c r="F2716" s="41" t="str">
        <f>IF(H2716="","",COUNTIF(H$11:H2716,"="&amp;H2716))</f>
        <v/>
      </c>
      <c r="G2716" s="41" t="str">
        <f t="shared" si="378"/>
        <v/>
      </c>
      <c r="H2716" s="41" t="str">
        <f t="shared" si="379"/>
        <v/>
      </c>
      <c r="I2716" s="41" t="str">
        <f t="shared" si="380"/>
        <v/>
      </c>
      <c r="J2716" s="41" t="str">
        <f t="shared" si="381"/>
        <v/>
      </c>
      <c r="K2716" s="268"/>
      <c r="L2716" s="268"/>
      <c r="M2716" s="268"/>
      <c r="N2716" s="269"/>
      <c r="O2716" s="269"/>
      <c r="P2716" s="269"/>
      <c r="Q2716" s="270"/>
      <c r="R2716" s="271"/>
      <c r="S2716" s="268"/>
      <c r="T2716" s="268"/>
      <c r="U2716" s="268"/>
      <c r="V2716" s="268"/>
      <c r="W2716" s="65" t="str">
        <f t="shared" si="382"/>
        <v/>
      </c>
      <c r="X2716" s="65" t="str">
        <f t="shared" si="383"/>
        <v/>
      </c>
      <c r="Y2716" s="65" t="str">
        <f t="shared" si="384"/>
        <v/>
      </c>
      <c r="Z2716" s="65" t="str">
        <f t="shared" si="385"/>
        <v/>
      </c>
      <c r="AA2716" s="65" t="str">
        <f t="shared" si="386"/>
        <v/>
      </c>
    </row>
    <row r="2717" spans="1:27" x14ac:dyDescent="0.25">
      <c r="A2717" s="40" t="str">
        <f>IF(G2717="","",1*ISERROR(VLOOKUP(G2717,G$1:G2716,1,FALSE)))</f>
        <v/>
      </c>
      <c r="B2717" s="40" t="str">
        <f>IF(A2717=0,0,IF(A2717="","",SUM(A$2:A2717)))</f>
        <v/>
      </c>
      <c r="C2717" s="41" t="str">
        <f>IF(H2717="","",1*ISERROR(VLOOKUP(H2717,H$1:H2716,1,FALSE)))</f>
        <v/>
      </c>
      <c r="D2717" s="40" t="str">
        <f>IF(C2717=0,0,IF(C2717="","",SUM(C$2:C2717)))</f>
        <v/>
      </c>
      <c r="E2717" s="41" t="str">
        <f>IF(H2717=0,0,IF(C2717="","",SUM(C$11:C2717)))</f>
        <v/>
      </c>
      <c r="F2717" s="41" t="str">
        <f>IF(H2717="","",COUNTIF(H$11:H2717,"="&amp;H2717))</f>
        <v/>
      </c>
      <c r="G2717" s="41" t="str">
        <f t="shared" si="378"/>
        <v/>
      </c>
      <c r="H2717" s="41" t="str">
        <f t="shared" si="379"/>
        <v/>
      </c>
      <c r="I2717" s="41" t="str">
        <f t="shared" si="380"/>
        <v/>
      </c>
      <c r="J2717" s="41" t="str">
        <f t="shared" si="381"/>
        <v/>
      </c>
      <c r="K2717" s="268"/>
      <c r="L2717" s="268"/>
      <c r="M2717" s="268"/>
      <c r="N2717" s="269"/>
      <c r="O2717" s="269"/>
      <c r="P2717" s="269"/>
      <c r="Q2717" s="270"/>
      <c r="R2717" s="271"/>
      <c r="S2717" s="268"/>
      <c r="T2717" s="268"/>
      <c r="U2717" s="268"/>
      <c r="V2717" s="268"/>
      <c r="W2717" s="65" t="str">
        <f t="shared" si="382"/>
        <v/>
      </c>
      <c r="X2717" s="65" t="str">
        <f t="shared" si="383"/>
        <v/>
      </c>
      <c r="Y2717" s="65" t="str">
        <f t="shared" si="384"/>
        <v/>
      </c>
      <c r="Z2717" s="65" t="str">
        <f t="shared" si="385"/>
        <v/>
      </c>
      <c r="AA2717" s="65" t="str">
        <f t="shared" si="386"/>
        <v/>
      </c>
    </row>
    <row r="2718" spans="1:27" x14ac:dyDescent="0.25">
      <c r="A2718" s="40" t="str">
        <f>IF(G2718="","",1*ISERROR(VLOOKUP(G2718,G$1:G2717,1,FALSE)))</f>
        <v/>
      </c>
      <c r="B2718" s="40" t="str">
        <f>IF(A2718=0,0,IF(A2718="","",SUM(A$2:A2718)))</f>
        <v/>
      </c>
      <c r="C2718" s="41" t="str">
        <f>IF(H2718="","",1*ISERROR(VLOOKUP(H2718,H$1:H2717,1,FALSE)))</f>
        <v/>
      </c>
      <c r="D2718" s="40" t="str">
        <f>IF(C2718=0,0,IF(C2718="","",SUM(C$2:C2718)))</f>
        <v/>
      </c>
      <c r="E2718" s="41" t="str">
        <f>IF(H2718=0,0,IF(C2718="","",SUM(C$11:C2718)))</f>
        <v/>
      </c>
      <c r="F2718" s="41" t="str">
        <f>IF(H2718="","",COUNTIF(H$11:H2718,"="&amp;H2718))</f>
        <v/>
      </c>
      <c r="G2718" s="41" t="str">
        <f t="shared" si="378"/>
        <v/>
      </c>
      <c r="H2718" s="41" t="str">
        <f t="shared" si="379"/>
        <v/>
      </c>
      <c r="I2718" s="41" t="str">
        <f t="shared" si="380"/>
        <v/>
      </c>
      <c r="J2718" s="41" t="str">
        <f t="shared" si="381"/>
        <v/>
      </c>
      <c r="K2718" s="268"/>
      <c r="L2718" s="268"/>
      <c r="M2718" s="268"/>
      <c r="N2718" s="269"/>
      <c r="O2718" s="269"/>
      <c r="P2718" s="269"/>
      <c r="Q2718" s="270"/>
      <c r="R2718" s="271"/>
      <c r="S2718" s="268"/>
      <c r="T2718" s="268"/>
      <c r="U2718" s="268"/>
      <c r="V2718" s="268"/>
      <c r="W2718" s="65" t="str">
        <f t="shared" si="382"/>
        <v/>
      </c>
      <c r="X2718" s="65" t="str">
        <f t="shared" si="383"/>
        <v/>
      </c>
      <c r="Y2718" s="65" t="str">
        <f t="shared" si="384"/>
        <v/>
      </c>
      <c r="Z2718" s="65" t="str">
        <f t="shared" si="385"/>
        <v/>
      </c>
      <c r="AA2718" s="65" t="str">
        <f t="shared" si="386"/>
        <v/>
      </c>
    </row>
    <row r="2719" spans="1:27" x14ac:dyDescent="0.25">
      <c r="A2719" s="40" t="str">
        <f>IF(G2719="","",1*ISERROR(VLOOKUP(G2719,G$1:G2718,1,FALSE)))</f>
        <v/>
      </c>
      <c r="B2719" s="40" t="str">
        <f>IF(A2719=0,0,IF(A2719="","",SUM(A$2:A2719)))</f>
        <v/>
      </c>
      <c r="C2719" s="41" t="str">
        <f>IF(H2719="","",1*ISERROR(VLOOKUP(H2719,H$1:H2718,1,FALSE)))</f>
        <v/>
      </c>
      <c r="D2719" s="40" t="str">
        <f>IF(C2719=0,0,IF(C2719="","",SUM(C$2:C2719)))</f>
        <v/>
      </c>
      <c r="E2719" s="41" t="str">
        <f>IF(H2719=0,0,IF(C2719="","",SUM(C$11:C2719)))</f>
        <v/>
      </c>
      <c r="F2719" s="41" t="str">
        <f>IF(H2719="","",COUNTIF(H$11:H2719,"="&amp;H2719))</f>
        <v/>
      </c>
      <c r="G2719" s="41" t="str">
        <f t="shared" si="378"/>
        <v/>
      </c>
      <c r="H2719" s="41" t="str">
        <f t="shared" si="379"/>
        <v/>
      </c>
      <c r="I2719" s="41" t="str">
        <f t="shared" si="380"/>
        <v/>
      </c>
      <c r="J2719" s="41" t="str">
        <f t="shared" si="381"/>
        <v/>
      </c>
      <c r="K2719" s="268"/>
      <c r="L2719" s="268"/>
      <c r="M2719" s="268"/>
      <c r="N2719" s="269"/>
      <c r="O2719" s="269"/>
      <c r="P2719" s="269"/>
      <c r="Q2719" s="270"/>
      <c r="R2719" s="271"/>
      <c r="S2719" s="268"/>
      <c r="T2719" s="268"/>
      <c r="U2719" s="268"/>
      <c r="V2719" s="268"/>
      <c r="W2719" s="65" t="str">
        <f t="shared" si="382"/>
        <v/>
      </c>
      <c r="X2719" s="65" t="str">
        <f t="shared" si="383"/>
        <v/>
      </c>
      <c r="Y2719" s="65" t="str">
        <f t="shared" si="384"/>
        <v/>
      </c>
      <c r="Z2719" s="65" t="str">
        <f t="shared" si="385"/>
        <v/>
      </c>
      <c r="AA2719" s="65" t="str">
        <f t="shared" si="386"/>
        <v/>
      </c>
    </row>
    <row r="2720" spans="1:27" x14ac:dyDescent="0.25">
      <c r="A2720" s="40" t="str">
        <f>IF(G2720="","",1*ISERROR(VLOOKUP(G2720,G$1:G2719,1,FALSE)))</f>
        <v/>
      </c>
      <c r="B2720" s="40" t="str">
        <f>IF(A2720=0,0,IF(A2720="","",SUM(A$2:A2720)))</f>
        <v/>
      </c>
      <c r="C2720" s="41" t="str">
        <f>IF(H2720="","",1*ISERROR(VLOOKUP(H2720,H$1:H2719,1,FALSE)))</f>
        <v/>
      </c>
      <c r="D2720" s="40" t="str">
        <f>IF(C2720=0,0,IF(C2720="","",SUM(C$2:C2720)))</f>
        <v/>
      </c>
      <c r="E2720" s="41" t="str">
        <f>IF(H2720=0,0,IF(C2720="","",SUM(C$11:C2720)))</f>
        <v/>
      </c>
      <c r="F2720" s="41" t="str">
        <f>IF(H2720="","",COUNTIF(H$11:H2720,"="&amp;H2720))</f>
        <v/>
      </c>
      <c r="G2720" s="41" t="str">
        <f t="shared" si="378"/>
        <v/>
      </c>
      <c r="H2720" s="41" t="str">
        <f t="shared" si="379"/>
        <v/>
      </c>
      <c r="I2720" s="41" t="str">
        <f t="shared" si="380"/>
        <v/>
      </c>
      <c r="J2720" s="41" t="str">
        <f t="shared" si="381"/>
        <v/>
      </c>
      <c r="K2720" s="268"/>
      <c r="L2720" s="268"/>
      <c r="M2720" s="268"/>
      <c r="N2720" s="269"/>
      <c r="O2720" s="269"/>
      <c r="P2720" s="269"/>
      <c r="Q2720" s="270"/>
      <c r="R2720" s="271"/>
      <c r="S2720" s="268"/>
      <c r="T2720" s="268"/>
      <c r="U2720" s="268"/>
      <c r="V2720" s="268"/>
      <c r="W2720" s="65" t="str">
        <f t="shared" si="382"/>
        <v/>
      </c>
      <c r="X2720" s="65" t="str">
        <f t="shared" si="383"/>
        <v/>
      </c>
      <c r="Y2720" s="65" t="str">
        <f t="shared" si="384"/>
        <v/>
      </c>
      <c r="Z2720" s="65" t="str">
        <f t="shared" si="385"/>
        <v/>
      </c>
      <c r="AA2720" s="65" t="str">
        <f t="shared" si="386"/>
        <v/>
      </c>
    </row>
    <row r="2721" spans="1:27" x14ac:dyDescent="0.25">
      <c r="A2721" s="40" t="str">
        <f>IF(G2721="","",1*ISERROR(VLOOKUP(G2721,G$1:G2720,1,FALSE)))</f>
        <v/>
      </c>
      <c r="B2721" s="40" t="str">
        <f>IF(A2721=0,0,IF(A2721="","",SUM(A$2:A2721)))</f>
        <v/>
      </c>
      <c r="C2721" s="41" t="str">
        <f>IF(H2721="","",1*ISERROR(VLOOKUP(H2721,H$1:H2720,1,FALSE)))</f>
        <v/>
      </c>
      <c r="D2721" s="40" t="str">
        <f>IF(C2721=0,0,IF(C2721="","",SUM(C$2:C2721)))</f>
        <v/>
      </c>
      <c r="E2721" s="41" t="str">
        <f>IF(H2721=0,0,IF(C2721="","",SUM(C$11:C2721)))</f>
        <v/>
      </c>
      <c r="F2721" s="41" t="str">
        <f>IF(H2721="","",COUNTIF(H$11:H2721,"="&amp;H2721))</f>
        <v/>
      </c>
      <c r="G2721" s="41" t="str">
        <f t="shared" si="378"/>
        <v/>
      </c>
      <c r="H2721" s="41" t="str">
        <f t="shared" si="379"/>
        <v/>
      </c>
      <c r="I2721" s="41" t="str">
        <f t="shared" si="380"/>
        <v/>
      </c>
      <c r="J2721" s="41" t="str">
        <f t="shared" si="381"/>
        <v/>
      </c>
      <c r="K2721" s="268"/>
      <c r="L2721" s="268"/>
      <c r="M2721" s="268"/>
      <c r="N2721" s="269"/>
      <c r="O2721" s="269"/>
      <c r="P2721" s="269"/>
      <c r="Q2721" s="270"/>
      <c r="R2721" s="271"/>
      <c r="S2721" s="268"/>
      <c r="T2721" s="268"/>
      <c r="U2721" s="268"/>
      <c r="V2721" s="268"/>
      <c r="W2721" s="65" t="str">
        <f t="shared" si="382"/>
        <v/>
      </c>
      <c r="X2721" s="65" t="str">
        <f t="shared" si="383"/>
        <v/>
      </c>
      <c r="Y2721" s="65" t="str">
        <f t="shared" si="384"/>
        <v/>
      </c>
      <c r="Z2721" s="65" t="str">
        <f t="shared" si="385"/>
        <v/>
      </c>
      <c r="AA2721" s="65" t="str">
        <f t="shared" si="386"/>
        <v/>
      </c>
    </row>
    <row r="2722" spans="1:27" x14ac:dyDescent="0.25">
      <c r="A2722" s="40" t="str">
        <f>IF(G2722="","",1*ISERROR(VLOOKUP(G2722,G$1:G2721,1,FALSE)))</f>
        <v/>
      </c>
      <c r="B2722" s="40" t="str">
        <f>IF(A2722=0,0,IF(A2722="","",SUM(A$2:A2722)))</f>
        <v/>
      </c>
      <c r="C2722" s="41" t="str">
        <f>IF(H2722="","",1*ISERROR(VLOOKUP(H2722,H$1:H2721,1,FALSE)))</f>
        <v/>
      </c>
      <c r="D2722" s="40" t="str">
        <f>IF(C2722=0,0,IF(C2722="","",SUM(C$2:C2722)))</f>
        <v/>
      </c>
      <c r="E2722" s="41" t="str">
        <f>IF(H2722=0,0,IF(C2722="","",SUM(C$11:C2722)))</f>
        <v/>
      </c>
      <c r="F2722" s="41" t="str">
        <f>IF(H2722="","",COUNTIF(H$11:H2722,"="&amp;H2722))</f>
        <v/>
      </c>
      <c r="G2722" s="41" t="str">
        <f t="shared" si="378"/>
        <v/>
      </c>
      <c r="H2722" s="41" t="str">
        <f t="shared" si="379"/>
        <v/>
      </c>
      <c r="I2722" s="41" t="str">
        <f t="shared" si="380"/>
        <v/>
      </c>
      <c r="J2722" s="41" t="str">
        <f t="shared" si="381"/>
        <v/>
      </c>
      <c r="K2722" s="268"/>
      <c r="L2722" s="268"/>
      <c r="M2722" s="268"/>
      <c r="N2722" s="269"/>
      <c r="O2722" s="269"/>
      <c r="P2722" s="269"/>
      <c r="Q2722" s="270"/>
      <c r="R2722" s="271"/>
      <c r="S2722" s="268"/>
      <c r="T2722" s="268"/>
      <c r="U2722" s="268"/>
      <c r="V2722" s="268"/>
      <c r="W2722" s="65" t="str">
        <f t="shared" si="382"/>
        <v/>
      </c>
      <c r="X2722" s="65" t="str">
        <f t="shared" si="383"/>
        <v/>
      </c>
      <c r="Y2722" s="65" t="str">
        <f t="shared" si="384"/>
        <v/>
      </c>
      <c r="Z2722" s="65" t="str">
        <f t="shared" si="385"/>
        <v/>
      </c>
      <c r="AA2722" s="65" t="str">
        <f t="shared" si="386"/>
        <v/>
      </c>
    </row>
    <row r="2723" spans="1:27" x14ac:dyDescent="0.25">
      <c r="A2723" s="40" t="str">
        <f>IF(G2723="","",1*ISERROR(VLOOKUP(G2723,G$1:G2722,1,FALSE)))</f>
        <v/>
      </c>
      <c r="B2723" s="40" t="str">
        <f>IF(A2723=0,0,IF(A2723="","",SUM(A$2:A2723)))</f>
        <v/>
      </c>
      <c r="C2723" s="41" t="str">
        <f>IF(H2723="","",1*ISERROR(VLOOKUP(H2723,H$1:H2722,1,FALSE)))</f>
        <v/>
      </c>
      <c r="D2723" s="40" t="str">
        <f>IF(C2723=0,0,IF(C2723="","",SUM(C$2:C2723)))</f>
        <v/>
      </c>
      <c r="E2723" s="41" t="str">
        <f>IF(H2723=0,0,IF(C2723="","",SUM(C$11:C2723)))</f>
        <v/>
      </c>
      <c r="F2723" s="41" t="str">
        <f>IF(H2723="","",COUNTIF(H$11:H2723,"="&amp;H2723))</f>
        <v/>
      </c>
      <c r="G2723" s="41" t="str">
        <f t="shared" si="378"/>
        <v/>
      </c>
      <c r="H2723" s="41" t="str">
        <f t="shared" si="379"/>
        <v/>
      </c>
      <c r="I2723" s="41" t="str">
        <f t="shared" si="380"/>
        <v/>
      </c>
      <c r="J2723" s="41" t="str">
        <f t="shared" si="381"/>
        <v/>
      </c>
      <c r="K2723" s="268"/>
      <c r="L2723" s="268"/>
      <c r="M2723" s="268"/>
      <c r="N2723" s="269"/>
      <c r="O2723" s="269"/>
      <c r="P2723" s="269"/>
      <c r="Q2723" s="270"/>
      <c r="R2723" s="271"/>
      <c r="S2723" s="268"/>
      <c r="T2723" s="268"/>
      <c r="U2723" s="268"/>
      <c r="V2723" s="268"/>
      <c r="W2723" s="65" t="str">
        <f t="shared" si="382"/>
        <v/>
      </c>
      <c r="X2723" s="65" t="str">
        <f t="shared" si="383"/>
        <v/>
      </c>
      <c r="Y2723" s="65" t="str">
        <f t="shared" si="384"/>
        <v/>
      </c>
      <c r="Z2723" s="65" t="str">
        <f t="shared" si="385"/>
        <v/>
      </c>
      <c r="AA2723" s="65" t="str">
        <f t="shared" si="386"/>
        <v/>
      </c>
    </row>
    <row r="2724" spans="1:27" x14ac:dyDescent="0.25">
      <c r="A2724" s="40" t="str">
        <f>IF(G2724="","",1*ISERROR(VLOOKUP(G2724,G$1:G2723,1,FALSE)))</f>
        <v/>
      </c>
      <c r="B2724" s="40" t="str">
        <f>IF(A2724=0,0,IF(A2724="","",SUM(A$2:A2724)))</f>
        <v/>
      </c>
      <c r="C2724" s="41" t="str">
        <f>IF(H2724="","",1*ISERROR(VLOOKUP(H2724,H$1:H2723,1,FALSE)))</f>
        <v/>
      </c>
      <c r="D2724" s="40" t="str">
        <f>IF(C2724=0,0,IF(C2724="","",SUM(C$2:C2724)))</f>
        <v/>
      </c>
      <c r="E2724" s="41" t="str">
        <f>IF(H2724=0,0,IF(C2724="","",SUM(C$11:C2724)))</f>
        <v/>
      </c>
      <c r="F2724" s="41" t="str">
        <f>IF(H2724="","",COUNTIF(H$11:H2724,"="&amp;H2724))</f>
        <v/>
      </c>
      <c r="G2724" s="41" t="str">
        <f t="shared" si="378"/>
        <v/>
      </c>
      <c r="H2724" s="41" t="str">
        <f t="shared" si="379"/>
        <v/>
      </c>
      <c r="I2724" s="41" t="str">
        <f t="shared" si="380"/>
        <v/>
      </c>
      <c r="J2724" s="41" t="str">
        <f t="shared" si="381"/>
        <v/>
      </c>
      <c r="K2724" s="268"/>
      <c r="L2724" s="268"/>
      <c r="M2724" s="268"/>
      <c r="N2724" s="269"/>
      <c r="O2724" s="269"/>
      <c r="P2724" s="269"/>
      <c r="Q2724" s="270"/>
      <c r="R2724" s="271"/>
      <c r="S2724" s="268"/>
      <c r="T2724" s="268"/>
      <c r="U2724" s="268"/>
      <c r="V2724" s="268"/>
      <c r="W2724" s="65" t="str">
        <f t="shared" si="382"/>
        <v/>
      </c>
      <c r="X2724" s="65" t="str">
        <f t="shared" si="383"/>
        <v/>
      </c>
      <c r="Y2724" s="65" t="str">
        <f t="shared" si="384"/>
        <v/>
      </c>
      <c r="Z2724" s="65" t="str">
        <f t="shared" si="385"/>
        <v/>
      </c>
      <c r="AA2724" s="65" t="str">
        <f t="shared" si="386"/>
        <v/>
      </c>
    </row>
    <row r="2725" spans="1:27" x14ac:dyDescent="0.25">
      <c r="A2725" s="40" t="str">
        <f>IF(G2725="","",1*ISERROR(VLOOKUP(G2725,G$1:G2724,1,FALSE)))</f>
        <v/>
      </c>
      <c r="B2725" s="40" t="str">
        <f>IF(A2725=0,0,IF(A2725="","",SUM(A$2:A2725)))</f>
        <v/>
      </c>
      <c r="C2725" s="41" t="str">
        <f>IF(H2725="","",1*ISERROR(VLOOKUP(H2725,H$1:H2724,1,FALSE)))</f>
        <v/>
      </c>
      <c r="D2725" s="40" t="str">
        <f>IF(C2725=0,0,IF(C2725="","",SUM(C$2:C2725)))</f>
        <v/>
      </c>
      <c r="E2725" s="41" t="str">
        <f>IF(H2725=0,0,IF(C2725="","",SUM(C$11:C2725)))</f>
        <v/>
      </c>
      <c r="F2725" s="41" t="str">
        <f>IF(H2725="","",COUNTIF(H$11:H2725,"="&amp;H2725))</f>
        <v/>
      </c>
      <c r="G2725" s="41" t="str">
        <f t="shared" si="378"/>
        <v/>
      </c>
      <c r="H2725" s="41" t="str">
        <f t="shared" si="379"/>
        <v/>
      </c>
      <c r="I2725" s="41" t="str">
        <f t="shared" si="380"/>
        <v/>
      </c>
      <c r="J2725" s="41" t="str">
        <f t="shared" si="381"/>
        <v/>
      </c>
      <c r="K2725" s="268"/>
      <c r="L2725" s="268"/>
      <c r="M2725" s="268"/>
      <c r="N2725" s="269"/>
      <c r="O2725" s="269"/>
      <c r="P2725" s="269"/>
      <c r="Q2725" s="270"/>
      <c r="R2725" s="271"/>
      <c r="S2725" s="268"/>
      <c r="T2725" s="268"/>
      <c r="U2725" s="268"/>
      <c r="V2725" s="268"/>
      <c r="W2725" s="65" t="str">
        <f t="shared" si="382"/>
        <v/>
      </c>
      <c r="X2725" s="65" t="str">
        <f t="shared" si="383"/>
        <v/>
      </c>
      <c r="Y2725" s="65" t="str">
        <f t="shared" si="384"/>
        <v/>
      </c>
      <c r="Z2725" s="65" t="str">
        <f t="shared" si="385"/>
        <v/>
      </c>
      <c r="AA2725" s="65" t="str">
        <f t="shared" si="386"/>
        <v/>
      </c>
    </row>
    <row r="2726" spans="1:27" x14ac:dyDescent="0.25">
      <c r="A2726" s="40" t="str">
        <f>IF(G2726="","",1*ISERROR(VLOOKUP(G2726,G$1:G2725,1,FALSE)))</f>
        <v/>
      </c>
      <c r="B2726" s="40" t="str">
        <f>IF(A2726=0,0,IF(A2726="","",SUM(A$2:A2726)))</f>
        <v/>
      </c>
      <c r="C2726" s="41" t="str">
        <f>IF(H2726="","",1*ISERROR(VLOOKUP(H2726,H$1:H2725,1,FALSE)))</f>
        <v/>
      </c>
      <c r="D2726" s="40" t="str">
        <f>IF(C2726=0,0,IF(C2726="","",SUM(C$2:C2726)))</f>
        <v/>
      </c>
      <c r="E2726" s="41" t="str">
        <f>IF(H2726=0,0,IF(C2726="","",SUM(C$11:C2726)))</f>
        <v/>
      </c>
      <c r="F2726" s="41" t="str">
        <f>IF(H2726="","",COUNTIF(H$11:H2726,"="&amp;H2726))</f>
        <v/>
      </c>
      <c r="G2726" s="41" t="str">
        <f t="shared" si="378"/>
        <v/>
      </c>
      <c r="H2726" s="41" t="str">
        <f t="shared" si="379"/>
        <v/>
      </c>
      <c r="I2726" s="41" t="str">
        <f t="shared" si="380"/>
        <v/>
      </c>
      <c r="J2726" s="41" t="str">
        <f t="shared" si="381"/>
        <v/>
      </c>
      <c r="K2726" s="268"/>
      <c r="L2726" s="268"/>
      <c r="M2726" s="268"/>
      <c r="N2726" s="269"/>
      <c r="O2726" s="269"/>
      <c r="P2726" s="269"/>
      <c r="Q2726" s="270"/>
      <c r="R2726" s="271"/>
      <c r="S2726" s="268"/>
      <c r="T2726" s="268"/>
      <c r="U2726" s="268"/>
      <c r="V2726" s="268"/>
      <c r="W2726" s="65" t="str">
        <f t="shared" si="382"/>
        <v/>
      </c>
      <c r="X2726" s="65" t="str">
        <f t="shared" si="383"/>
        <v/>
      </c>
      <c r="Y2726" s="65" t="str">
        <f t="shared" si="384"/>
        <v/>
      </c>
      <c r="Z2726" s="65" t="str">
        <f t="shared" si="385"/>
        <v/>
      </c>
      <c r="AA2726" s="65" t="str">
        <f t="shared" si="386"/>
        <v/>
      </c>
    </row>
    <row r="2727" spans="1:27" x14ac:dyDescent="0.25">
      <c r="A2727" s="40" t="str">
        <f>IF(G2727="","",1*ISERROR(VLOOKUP(G2727,G$1:G2726,1,FALSE)))</f>
        <v/>
      </c>
      <c r="B2727" s="40" t="str">
        <f>IF(A2727=0,0,IF(A2727="","",SUM(A$2:A2727)))</f>
        <v/>
      </c>
      <c r="C2727" s="41" t="str">
        <f>IF(H2727="","",1*ISERROR(VLOOKUP(H2727,H$1:H2726,1,FALSE)))</f>
        <v/>
      </c>
      <c r="D2727" s="40" t="str">
        <f>IF(C2727=0,0,IF(C2727="","",SUM(C$2:C2727)))</f>
        <v/>
      </c>
      <c r="E2727" s="41" t="str">
        <f>IF(H2727=0,0,IF(C2727="","",SUM(C$11:C2727)))</f>
        <v/>
      </c>
      <c r="F2727" s="41" t="str">
        <f>IF(H2727="","",COUNTIF(H$11:H2727,"="&amp;H2727))</f>
        <v/>
      </c>
      <c r="G2727" s="41" t="str">
        <f t="shared" si="378"/>
        <v/>
      </c>
      <c r="H2727" s="41" t="str">
        <f t="shared" si="379"/>
        <v/>
      </c>
      <c r="I2727" s="41" t="str">
        <f t="shared" si="380"/>
        <v/>
      </c>
      <c r="J2727" s="41" t="str">
        <f t="shared" si="381"/>
        <v/>
      </c>
      <c r="K2727" s="268"/>
      <c r="L2727" s="268"/>
      <c r="M2727" s="268"/>
      <c r="N2727" s="269"/>
      <c r="O2727" s="269"/>
      <c r="P2727" s="269"/>
      <c r="Q2727" s="270"/>
      <c r="R2727" s="271"/>
      <c r="S2727" s="268"/>
      <c r="T2727" s="268"/>
      <c r="U2727" s="268"/>
      <c r="V2727" s="268"/>
      <c r="W2727" s="65" t="str">
        <f t="shared" si="382"/>
        <v/>
      </c>
      <c r="X2727" s="65" t="str">
        <f t="shared" si="383"/>
        <v/>
      </c>
      <c r="Y2727" s="65" t="str">
        <f t="shared" si="384"/>
        <v/>
      </c>
      <c r="Z2727" s="65" t="str">
        <f t="shared" si="385"/>
        <v/>
      </c>
      <c r="AA2727" s="65" t="str">
        <f t="shared" si="386"/>
        <v/>
      </c>
    </row>
    <row r="2728" spans="1:27" x14ac:dyDescent="0.25">
      <c r="A2728" s="40" t="str">
        <f>IF(G2728="","",1*ISERROR(VLOOKUP(G2728,G$1:G2727,1,FALSE)))</f>
        <v/>
      </c>
      <c r="B2728" s="40" t="str">
        <f>IF(A2728=0,0,IF(A2728="","",SUM(A$2:A2728)))</f>
        <v/>
      </c>
      <c r="C2728" s="41" t="str">
        <f>IF(H2728="","",1*ISERROR(VLOOKUP(H2728,H$1:H2727,1,FALSE)))</f>
        <v/>
      </c>
      <c r="D2728" s="40" t="str">
        <f>IF(C2728=0,0,IF(C2728="","",SUM(C$2:C2728)))</f>
        <v/>
      </c>
      <c r="E2728" s="41" t="str">
        <f>IF(H2728=0,0,IF(C2728="","",SUM(C$11:C2728)))</f>
        <v/>
      </c>
      <c r="F2728" s="41" t="str">
        <f>IF(H2728="","",COUNTIF(H$11:H2728,"="&amp;H2728))</f>
        <v/>
      </c>
      <c r="G2728" s="41" t="str">
        <f t="shared" si="378"/>
        <v/>
      </c>
      <c r="H2728" s="41" t="str">
        <f t="shared" si="379"/>
        <v/>
      </c>
      <c r="I2728" s="41" t="str">
        <f t="shared" si="380"/>
        <v/>
      </c>
      <c r="J2728" s="41" t="str">
        <f t="shared" si="381"/>
        <v/>
      </c>
      <c r="K2728" s="268"/>
      <c r="L2728" s="268"/>
      <c r="M2728" s="268"/>
      <c r="N2728" s="269"/>
      <c r="O2728" s="269"/>
      <c r="P2728" s="269"/>
      <c r="Q2728" s="270"/>
      <c r="R2728" s="271"/>
      <c r="S2728" s="268"/>
      <c r="T2728" s="268"/>
      <c r="U2728" s="268"/>
      <c r="V2728" s="268"/>
      <c r="W2728" s="65" t="str">
        <f t="shared" si="382"/>
        <v/>
      </c>
      <c r="X2728" s="65" t="str">
        <f t="shared" si="383"/>
        <v/>
      </c>
      <c r="Y2728" s="65" t="str">
        <f t="shared" si="384"/>
        <v/>
      </c>
      <c r="Z2728" s="65" t="str">
        <f t="shared" si="385"/>
        <v/>
      </c>
      <c r="AA2728" s="65" t="str">
        <f t="shared" si="386"/>
        <v/>
      </c>
    </row>
    <row r="2729" spans="1:27" x14ac:dyDescent="0.25">
      <c r="A2729" s="40" t="str">
        <f>IF(G2729="","",1*ISERROR(VLOOKUP(G2729,G$1:G2728,1,FALSE)))</f>
        <v/>
      </c>
      <c r="B2729" s="40" t="str">
        <f>IF(A2729=0,0,IF(A2729="","",SUM(A$2:A2729)))</f>
        <v/>
      </c>
      <c r="C2729" s="41" t="str">
        <f>IF(H2729="","",1*ISERROR(VLOOKUP(H2729,H$1:H2728,1,FALSE)))</f>
        <v/>
      </c>
      <c r="D2729" s="40" t="str">
        <f>IF(C2729=0,0,IF(C2729="","",SUM(C$2:C2729)))</f>
        <v/>
      </c>
      <c r="E2729" s="41" t="str">
        <f>IF(H2729=0,0,IF(C2729="","",SUM(C$11:C2729)))</f>
        <v/>
      </c>
      <c r="F2729" s="41" t="str">
        <f>IF(H2729="","",COUNTIF(H$11:H2729,"="&amp;H2729))</f>
        <v/>
      </c>
      <c r="G2729" s="41" t="str">
        <f t="shared" si="378"/>
        <v/>
      </c>
      <c r="H2729" s="41" t="str">
        <f t="shared" si="379"/>
        <v/>
      </c>
      <c r="I2729" s="41" t="str">
        <f t="shared" si="380"/>
        <v/>
      </c>
      <c r="J2729" s="41" t="str">
        <f t="shared" si="381"/>
        <v/>
      </c>
      <c r="K2729" s="268"/>
      <c r="L2729" s="268"/>
      <c r="M2729" s="268"/>
      <c r="N2729" s="269"/>
      <c r="O2729" s="269"/>
      <c r="P2729" s="269"/>
      <c r="Q2729" s="270"/>
      <c r="R2729" s="271"/>
      <c r="S2729" s="268"/>
      <c r="T2729" s="268"/>
      <c r="U2729" s="268"/>
      <c r="V2729" s="268"/>
      <c r="W2729" s="65" t="str">
        <f t="shared" si="382"/>
        <v/>
      </c>
      <c r="X2729" s="65" t="str">
        <f t="shared" si="383"/>
        <v/>
      </c>
      <c r="Y2729" s="65" t="str">
        <f t="shared" si="384"/>
        <v/>
      </c>
      <c r="Z2729" s="65" t="str">
        <f t="shared" si="385"/>
        <v/>
      </c>
      <c r="AA2729" s="65" t="str">
        <f t="shared" si="386"/>
        <v/>
      </c>
    </row>
    <row r="2730" spans="1:27" x14ac:dyDescent="0.25">
      <c r="A2730" s="40" t="str">
        <f>IF(G2730="","",1*ISERROR(VLOOKUP(G2730,G$1:G2729,1,FALSE)))</f>
        <v/>
      </c>
      <c r="B2730" s="40" t="str">
        <f>IF(A2730=0,0,IF(A2730="","",SUM(A$2:A2730)))</f>
        <v/>
      </c>
      <c r="C2730" s="41" t="str">
        <f>IF(H2730="","",1*ISERROR(VLOOKUP(H2730,H$1:H2729,1,FALSE)))</f>
        <v/>
      </c>
      <c r="D2730" s="40" t="str">
        <f>IF(C2730=0,0,IF(C2730="","",SUM(C$2:C2730)))</f>
        <v/>
      </c>
      <c r="E2730" s="41" t="str">
        <f>IF(H2730=0,0,IF(C2730="","",SUM(C$11:C2730)))</f>
        <v/>
      </c>
      <c r="F2730" s="41" t="str">
        <f>IF(H2730="","",COUNTIF(H$11:H2730,"="&amp;H2730))</f>
        <v/>
      </c>
      <c r="G2730" s="41" t="str">
        <f t="shared" si="378"/>
        <v/>
      </c>
      <c r="H2730" s="41" t="str">
        <f t="shared" si="379"/>
        <v/>
      </c>
      <c r="I2730" s="41" t="str">
        <f t="shared" si="380"/>
        <v/>
      </c>
      <c r="J2730" s="41" t="str">
        <f t="shared" si="381"/>
        <v/>
      </c>
      <c r="K2730" s="268"/>
      <c r="L2730" s="268"/>
      <c r="M2730" s="268"/>
      <c r="N2730" s="269"/>
      <c r="O2730" s="269"/>
      <c r="P2730" s="269"/>
      <c r="Q2730" s="270"/>
      <c r="R2730" s="271"/>
      <c r="S2730" s="268"/>
      <c r="T2730" s="268"/>
      <c r="U2730" s="268"/>
      <c r="V2730" s="268"/>
      <c r="W2730" s="65" t="str">
        <f t="shared" si="382"/>
        <v/>
      </c>
      <c r="X2730" s="65" t="str">
        <f t="shared" si="383"/>
        <v/>
      </c>
      <c r="Y2730" s="65" t="str">
        <f t="shared" si="384"/>
        <v/>
      </c>
      <c r="Z2730" s="65" t="str">
        <f t="shared" si="385"/>
        <v/>
      </c>
      <c r="AA2730" s="65" t="str">
        <f t="shared" si="386"/>
        <v/>
      </c>
    </row>
    <row r="2731" spans="1:27" x14ac:dyDescent="0.25">
      <c r="A2731" s="40" t="str">
        <f>IF(G2731="","",1*ISERROR(VLOOKUP(G2731,G$1:G2730,1,FALSE)))</f>
        <v/>
      </c>
      <c r="B2731" s="40" t="str">
        <f>IF(A2731=0,0,IF(A2731="","",SUM(A$2:A2731)))</f>
        <v/>
      </c>
      <c r="C2731" s="41" t="str">
        <f>IF(H2731="","",1*ISERROR(VLOOKUP(H2731,H$1:H2730,1,FALSE)))</f>
        <v/>
      </c>
      <c r="D2731" s="40" t="str">
        <f>IF(C2731=0,0,IF(C2731="","",SUM(C$2:C2731)))</f>
        <v/>
      </c>
      <c r="E2731" s="41" t="str">
        <f>IF(H2731=0,0,IF(C2731="","",SUM(C$11:C2731)))</f>
        <v/>
      </c>
      <c r="F2731" s="41" t="str">
        <f>IF(H2731="","",COUNTIF(H$11:H2731,"="&amp;H2731))</f>
        <v/>
      </c>
      <c r="G2731" s="41" t="str">
        <f t="shared" si="378"/>
        <v/>
      </c>
      <c r="H2731" s="41" t="str">
        <f t="shared" si="379"/>
        <v/>
      </c>
      <c r="I2731" s="41" t="str">
        <f t="shared" si="380"/>
        <v/>
      </c>
      <c r="J2731" s="41" t="str">
        <f t="shared" si="381"/>
        <v/>
      </c>
      <c r="K2731" s="268"/>
      <c r="L2731" s="268"/>
      <c r="M2731" s="268"/>
      <c r="N2731" s="269"/>
      <c r="O2731" s="269"/>
      <c r="P2731" s="269"/>
      <c r="Q2731" s="270"/>
      <c r="R2731" s="271"/>
      <c r="S2731" s="268"/>
      <c r="T2731" s="268"/>
      <c r="U2731" s="268"/>
      <c r="V2731" s="268"/>
      <c r="W2731" s="65" t="str">
        <f t="shared" si="382"/>
        <v/>
      </c>
      <c r="X2731" s="65" t="str">
        <f t="shared" si="383"/>
        <v/>
      </c>
      <c r="Y2731" s="65" t="str">
        <f t="shared" si="384"/>
        <v/>
      </c>
      <c r="Z2731" s="65" t="str">
        <f t="shared" si="385"/>
        <v/>
      </c>
      <c r="AA2731" s="65" t="str">
        <f t="shared" si="386"/>
        <v/>
      </c>
    </row>
    <row r="2732" spans="1:27" x14ac:dyDescent="0.25">
      <c r="A2732" s="40" t="str">
        <f>IF(G2732="","",1*ISERROR(VLOOKUP(G2732,G$1:G2731,1,FALSE)))</f>
        <v/>
      </c>
      <c r="B2732" s="40" t="str">
        <f>IF(A2732=0,0,IF(A2732="","",SUM(A$2:A2732)))</f>
        <v/>
      </c>
      <c r="C2732" s="41" t="str">
        <f>IF(H2732="","",1*ISERROR(VLOOKUP(H2732,H$1:H2731,1,FALSE)))</f>
        <v/>
      </c>
      <c r="D2732" s="40" t="str">
        <f>IF(C2732=0,0,IF(C2732="","",SUM(C$2:C2732)))</f>
        <v/>
      </c>
      <c r="E2732" s="41" t="str">
        <f>IF(H2732=0,0,IF(C2732="","",SUM(C$11:C2732)))</f>
        <v/>
      </c>
      <c r="F2732" s="41" t="str">
        <f>IF(H2732="","",COUNTIF(H$11:H2732,"="&amp;H2732))</f>
        <v/>
      </c>
      <c r="G2732" s="41" t="str">
        <f t="shared" si="378"/>
        <v/>
      </c>
      <c r="H2732" s="41" t="str">
        <f t="shared" si="379"/>
        <v/>
      </c>
      <c r="I2732" s="41" t="str">
        <f t="shared" si="380"/>
        <v/>
      </c>
      <c r="J2732" s="41" t="str">
        <f t="shared" si="381"/>
        <v/>
      </c>
      <c r="K2732" s="268"/>
      <c r="L2732" s="268"/>
      <c r="M2732" s="268"/>
      <c r="N2732" s="269"/>
      <c r="O2732" s="269"/>
      <c r="P2732" s="269"/>
      <c r="Q2732" s="270"/>
      <c r="R2732" s="271"/>
      <c r="S2732" s="268"/>
      <c r="T2732" s="268"/>
      <c r="U2732" s="268"/>
      <c r="V2732" s="268"/>
      <c r="W2732" s="65" t="str">
        <f t="shared" si="382"/>
        <v/>
      </c>
      <c r="X2732" s="65" t="str">
        <f t="shared" si="383"/>
        <v/>
      </c>
      <c r="Y2732" s="65" t="str">
        <f t="shared" si="384"/>
        <v/>
      </c>
      <c r="Z2732" s="65" t="str">
        <f t="shared" si="385"/>
        <v/>
      </c>
      <c r="AA2732" s="65" t="str">
        <f t="shared" si="386"/>
        <v/>
      </c>
    </row>
    <row r="2733" spans="1:27" x14ac:dyDescent="0.25">
      <c r="A2733" s="40" t="str">
        <f>IF(G2733="","",1*ISERROR(VLOOKUP(G2733,G$1:G2732,1,FALSE)))</f>
        <v/>
      </c>
      <c r="B2733" s="40" t="str">
        <f>IF(A2733=0,0,IF(A2733="","",SUM(A$2:A2733)))</f>
        <v/>
      </c>
      <c r="C2733" s="41" t="str">
        <f>IF(H2733="","",1*ISERROR(VLOOKUP(H2733,H$1:H2732,1,FALSE)))</f>
        <v/>
      </c>
      <c r="D2733" s="40" t="str">
        <f>IF(C2733=0,0,IF(C2733="","",SUM(C$2:C2733)))</f>
        <v/>
      </c>
      <c r="E2733" s="41" t="str">
        <f>IF(H2733=0,0,IF(C2733="","",SUM(C$11:C2733)))</f>
        <v/>
      </c>
      <c r="F2733" s="41" t="str">
        <f>IF(H2733="","",COUNTIF(H$11:H2733,"="&amp;H2733))</f>
        <v/>
      </c>
      <c r="G2733" s="41" t="str">
        <f t="shared" si="378"/>
        <v/>
      </c>
      <c r="H2733" s="41" t="str">
        <f t="shared" si="379"/>
        <v/>
      </c>
      <c r="I2733" s="41" t="str">
        <f t="shared" si="380"/>
        <v/>
      </c>
      <c r="J2733" s="41" t="str">
        <f t="shared" si="381"/>
        <v/>
      </c>
      <c r="K2733" s="268"/>
      <c r="L2733" s="268"/>
      <c r="M2733" s="268"/>
      <c r="N2733" s="269"/>
      <c r="O2733" s="269"/>
      <c r="P2733" s="269"/>
      <c r="Q2733" s="270"/>
      <c r="R2733" s="271"/>
      <c r="S2733" s="268"/>
      <c r="T2733" s="268"/>
      <c r="U2733" s="268"/>
      <c r="V2733" s="268"/>
      <c r="W2733" s="65" t="str">
        <f t="shared" si="382"/>
        <v/>
      </c>
      <c r="X2733" s="65" t="str">
        <f t="shared" si="383"/>
        <v/>
      </c>
      <c r="Y2733" s="65" t="str">
        <f t="shared" si="384"/>
        <v/>
      </c>
      <c r="Z2733" s="65" t="str">
        <f t="shared" si="385"/>
        <v/>
      </c>
      <c r="AA2733" s="65" t="str">
        <f t="shared" si="386"/>
        <v/>
      </c>
    </row>
    <row r="2734" spans="1:27" x14ac:dyDescent="0.25">
      <c r="A2734" s="40" t="str">
        <f>IF(G2734="","",1*ISERROR(VLOOKUP(G2734,G$1:G2733,1,FALSE)))</f>
        <v/>
      </c>
      <c r="B2734" s="40" t="str">
        <f>IF(A2734=0,0,IF(A2734="","",SUM(A$2:A2734)))</f>
        <v/>
      </c>
      <c r="C2734" s="41" t="str">
        <f>IF(H2734="","",1*ISERROR(VLOOKUP(H2734,H$1:H2733,1,FALSE)))</f>
        <v/>
      </c>
      <c r="D2734" s="40" t="str">
        <f>IF(C2734=0,0,IF(C2734="","",SUM(C$2:C2734)))</f>
        <v/>
      </c>
      <c r="E2734" s="41" t="str">
        <f>IF(H2734=0,0,IF(C2734="","",SUM(C$11:C2734)))</f>
        <v/>
      </c>
      <c r="F2734" s="41" t="str">
        <f>IF(H2734="","",COUNTIF(H$11:H2734,"="&amp;H2734))</f>
        <v/>
      </c>
      <c r="G2734" s="41" t="str">
        <f t="shared" si="378"/>
        <v/>
      </c>
      <c r="H2734" s="41" t="str">
        <f t="shared" si="379"/>
        <v/>
      </c>
      <c r="I2734" s="41" t="str">
        <f t="shared" si="380"/>
        <v/>
      </c>
      <c r="J2734" s="41" t="str">
        <f t="shared" si="381"/>
        <v/>
      </c>
      <c r="K2734" s="268"/>
      <c r="L2734" s="268"/>
      <c r="M2734" s="268"/>
      <c r="N2734" s="269"/>
      <c r="O2734" s="269"/>
      <c r="P2734" s="269"/>
      <c r="Q2734" s="270"/>
      <c r="R2734" s="271"/>
      <c r="S2734" s="268"/>
      <c r="T2734" s="268"/>
      <c r="U2734" s="268"/>
      <c r="V2734" s="268"/>
      <c r="W2734" s="65" t="str">
        <f t="shared" si="382"/>
        <v/>
      </c>
      <c r="X2734" s="65" t="str">
        <f t="shared" si="383"/>
        <v/>
      </c>
      <c r="Y2734" s="65" t="str">
        <f t="shared" si="384"/>
        <v/>
      </c>
      <c r="Z2734" s="65" t="str">
        <f t="shared" si="385"/>
        <v/>
      </c>
      <c r="AA2734" s="65" t="str">
        <f t="shared" si="386"/>
        <v/>
      </c>
    </row>
    <row r="2735" spans="1:27" x14ac:dyDescent="0.25">
      <c r="A2735" s="40" t="str">
        <f>IF(G2735="","",1*ISERROR(VLOOKUP(G2735,G$1:G2734,1,FALSE)))</f>
        <v/>
      </c>
      <c r="B2735" s="40" t="str">
        <f>IF(A2735=0,0,IF(A2735="","",SUM(A$2:A2735)))</f>
        <v/>
      </c>
      <c r="C2735" s="41" t="str">
        <f>IF(H2735="","",1*ISERROR(VLOOKUP(H2735,H$1:H2734,1,FALSE)))</f>
        <v/>
      </c>
      <c r="D2735" s="40" t="str">
        <f>IF(C2735=0,0,IF(C2735="","",SUM(C$2:C2735)))</f>
        <v/>
      </c>
      <c r="E2735" s="41" t="str">
        <f>IF(H2735=0,0,IF(C2735="","",SUM(C$11:C2735)))</f>
        <v/>
      </c>
      <c r="F2735" s="41" t="str">
        <f>IF(H2735="","",COUNTIF(H$11:H2735,"="&amp;H2735))</f>
        <v/>
      </c>
      <c r="G2735" s="41" t="str">
        <f t="shared" si="378"/>
        <v/>
      </c>
      <c r="H2735" s="41" t="str">
        <f t="shared" si="379"/>
        <v/>
      </c>
      <c r="I2735" s="41" t="str">
        <f t="shared" si="380"/>
        <v/>
      </c>
      <c r="J2735" s="41" t="str">
        <f t="shared" si="381"/>
        <v/>
      </c>
      <c r="K2735" s="268"/>
      <c r="L2735" s="268"/>
      <c r="M2735" s="268"/>
      <c r="N2735" s="269"/>
      <c r="O2735" s="269"/>
      <c r="P2735" s="269"/>
      <c r="Q2735" s="270"/>
      <c r="R2735" s="271"/>
      <c r="S2735" s="268"/>
      <c r="T2735" s="268"/>
      <c r="U2735" s="268"/>
      <c r="V2735" s="268"/>
      <c r="W2735" s="65" t="str">
        <f t="shared" si="382"/>
        <v/>
      </c>
      <c r="X2735" s="65" t="str">
        <f t="shared" si="383"/>
        <v/>
      </c>
      <c r="Y2735" s="65" t="str">
        <f t="shared" si="384"/>
        <v/>
      </c>
      <c r="Z2735" s="65" t="str">
        <f t="shared" si="385"/>
        <v/>
      </c>
      <c r="AA2735" s="65" t="str">
        <f t="shared" si="386"/>
        <v/>
      </c>
    </row>
    <row r="2736" spans="1:27" x14ac:dyDescent="0.25">
      <c r="A2736" s="40" t="str">
        <f>IF(G2736="","",1*ISERROR(VLOOKUP(G2736,G$1:G2735,1,FALSE)))</f>
        <v/>
      </c>
      <c r="B2736" s="40" t="str">
        <f>IF(A2736=0,0,IF(A2736="","",SUM(A$2:A2736)))</f>
        <v/>
      </c>
      <c r="C2736" s="41" t="str">
        <f>IF(H2736="","",1*ISERROR(VLOOKUP(H2736,H$1:H2735,1,FALSE)))</f>
        <v/>
      </c>
      <c r="D2736" s="40" t="str">
        <f>IF(C2736=0,0,IF(C2736="","",SUM(C$2:C2736)))</f>
        <v/>
      </c>
      <c r="E2736" s="41" t="str">
        <f>IF(H2736=0,0,IF(C2736="","",SUM(C$11:C2736)))</f>
        <v/>
      </c>
      <c r="F2736" s="41" t="str">
        <f>IF(H2736="","",COUNTIF(H$11:H2736,"="&amp;H2736))</f>
        <v/>
      </c>
      <c r="G2736" s="41" t="str">
        <f t="shared" si="378"/>
        <v/>
      </c>
      <c r="H2736" s="41" t="str">
        <f t="shared" si="379"/>
        <v/>
      </c>
      <c r="I2736" s="41" t="str">
        <f t="shared" si="380"/>
        <v/>
      </c>
      <c r="J2736" s="41" t="str">
        <f t="shared" si="381"/>
        <v/>
      </c>
      <c r="K2736" s="268"/>
      <c r="L2736" s="268"/>
      <c r="M2736" s="268"/>
      <c r="N2736" s="269"/>
      <c r="O2736" s="269"/>
      <c r="P2736" s="269"/>
      <c r="Q2736" s="270"/>
      <c r="R2736" s="271"/>
      <c r="S2736" s="268"/>
      <c r="T2736" s="268"/>
      <c r="U2736" s="268"/>
      <c r="V2736" s="268"/>
      <c r="W2736" s="65" t="str">
        <f t="shared" si="382"/>
        <v/>
      </c>
      <c r="X2736" s="65" t="str">
        <f t="shared" si="383"/>
        <v/>
      </c>
      <c r="Y2736" s="65" t="str">
        <f t="shared" si="384"/>
        <v/>
      </c>
      <c r="Z2736" s="65" t="str">
        <f t="shared" si="385"/>
        <v/>
      </c>
      <c r="AA2736" s="65" t="str">
        <f t="shared" si="386"/>
        <v/>
      </c>
    </row>
    <row r="2737" spans="1:27" x14ac:dyDescent="0.25">
      <c r="A2737" s="40" t="str">
        <f>IF(G2737="","",1*ISERROR(VLOOKUP(G2737,G$1:G2736,1,FALSE)))</f>
        <v/>
      </c>
      <c r="B2737" s="40" t="str">
        <f>IF(A2737=0,0,IF(A2737="","",SUM(A$2:A2737)))</f>
        <v/>
      </c>
      <c r="C2737" s="41" t="str">
        <f>IF(H2737="","",1*ISERROR(VLOOKUP(H2737,H$1:H2736,1,FALSE)))</f>
        <v/>
      </c>
      <c r="D2737" s="40" t="str">
        <f>IF(C2737=0,0,IF(C2737="","",SUM(C$2:C2737)))</f>
        <v/>
      </c>
      <c r="E2737" s="41" t="str">
        <f>IF(H2737=0,0,IF(C2737="","",SUM(C$11:C2737)))</f>
        <v/>
      </c>
      <c r="F2737" s="41" t="str">
        <f>IF(H2737="","",COUNTIF(H$11:H2737,"="&amp;H2737))</f>
        <v/>
      </c>
      <c r="G2737" s="41" t="str">
        <f t="shared" si="378"/>
        <v/>
      </c>
      <c r="H2737" s="41" t="str">
        <f t="shared" si="379"/>
        <v/>
      </c>
      <c r="I2737" s="41" t="str">
        <f t="shared" si="380"/>
        <v/>
      </c>
      <c r="J2737" s="41" t="str">
        <f t="shared" si="381"/>
        <v/>
      </c>
      <c r="K2737" s="268"/>
      <c r="L2737" s="268"/>
      <c r="M2737" s="268"/>
      <c r="N2737" s="269"/>
      <c r="O2737" s="269"/>
      <c r="P2737" s="269"/>
      <c r="Q2737" s="270"/>
      <c r="R2737" s="271"/>
      <c r="S2737" s="268"/>
      <c r="T2737" s="268"/>
      <c r="U2737" s="268"/>
      <c r="V2737" s="268"/>
      <c r="W2737" s="65" t="str">
        <f t="shared" si="382"/>
        <v/>
      </c>
      <c r="X2737" s="65" t="str">
        <f t="shared" si="383"/>
        <v/>
      </c>
      <c r="Y2737" s="65" t="str">
        <f t="shared" si="384"/>
        <v/>
      </c>
      <c r="Z2737" s="65" t="str">
        <f t="shared" si="385"/>
        <v/>
      </c>
      <c r="AA2737" s="65" t="str">
        <f t="shared" si="386"/>
        <v/>
      </c>
    </row>
    <row r="2738" spans="1:27" x14ac:dyDescent="0.25">
      <c r="A2738" s="40" t="str">
        <f>IF(G2738="","",1*ISERROR(VLOOKUP(G2738,G$1:G2737,1,FALSE)))</f>
        <v/>
      </c>
      <c r="B2738" s="40" t="str">
        <f>IF(A2738=0,0,IF(A2738="","",SUM(A$2:A2738)))</f>
        <v/>
      </c>
      <c r="C2738" s="41" t="str">
        <f>IF(H2738="","",1*ISERROR(VLOOKUP(H2738,H$1:H2737,1,FALSE)))</f>
        <v/>
      </c>
      <c r="D2738" s="40" t="str">
        <f>IF(C2738=0,0,IF(C2738="","",SUM(C$2:C2738)))</f>
        <v/>
      </c>
      <c r="E2738" s="41" t="str">
        <f>IF(H2738=0,0,IF(C2738="","",SUM(C$11:C2738)))</f>
        <v/>
      </c>
      <c r="F2738" s="41" t="str">
        <f>IF(H2738="","",COUNTIF(H$11:H2738,"="&amp;H2738))</f>
        <v/>
      </c>
      <c r="G2738" s="41" t="str">
        <f t="shared" si="378"/>
        <v/>
      </c>
      <c r="H2738" s="41" t="str">
        <f t="shared" si="379"/>
        <v/>
      </c>
      <c r="I2738" s="41" t="str">
        <f t="shared" si="380"/>
        <v/>
      </c>
      <c r="J2738" s="41" t="str">
        <f t="shared" si="381"/>
        <v/>
      </c>
      <c r="K2738" s="268"/>
      <c r="L2738" s="268"/>
      <c r="M2738" s="268"/>
      <c r="N2738" s="269"/>
      <c r="O2738" s="269"/>
      <c r="P2738" s="269"/>
      <c r="Q2738" s="270"/>
      <c r="R2738" s="271"/>
      <c r="S2738" s="268"/>
      <c r="T2738" s="268"/>
      <c r="U2738" s="268"/>
      <c r="V2738" s="268"/>
      <c r="W2738" s="65" t="str">
        <f t="shared" si="382"/>
        <v/>
      </c>
      <c r="X2738" s="65" t="str">
        <f t="shared" si="383"/>
        <v/>
      </c>
      <c r="Y2738" s="65" t="str">
        <f t="shared" si="384"/>
        <v/>
      </c>
      <c r="Z2738" s="65" t="str">
        <f t="shared" si="385"/>
        <v/>
      </c>
      <c r="AA2738" s="65" t="str">
        <f t="shared" si="386"/>
        <v/>
      </c>
    </row>
    <row r="2739" spans="1:27" x14ac:dyDescent="0.25">
      <c r="A2739" s="40" t="str">
        <f>IF(G2739="","",1*ISERROR(VLOOKUP(G2739,G$1:G2738,1,FALSE)))</f>
        <v/>
      </c>
      <c r="B2739" s="40" t="str">
        <f>IF(A2739=0,0,IF(A2739="","",SUM(A$2:A2739)))</f>
        <v/>
      </c>
      <c r="C2739" s="41" t="str">
        <f>IF(H2739="","",1*ISERROR(VLOOKUP(H2739,H$1:H2738,1,FALSE)))</f>
        <v/>
      </c>
      <c r="D2739" s="40" t="str">
        <f>IF(C2739=0,0,IF(C2739="","",SUM(C$2:C2739)))</f>
        <v/>
      </c>
      <c r="E2739" s="41" t="str">
        <f>IF(H2739=0,0,IF(C2739="","",SUM(C$11:C2739)))</f>
        <v/>
      </c>
      <c r="F2739" s="41" t="str">
        <f>IF(H2739="","",COUNTIF(H$11:H2739,"="&amp;H2739))</f>
        <v/>
      </c>
      <c r="G2739" s="41" t="str">
        <f t="shared" si="378"/>
        <v/>
      </c>
      <c r="H2739" s="41" t="str">
        <f t="shared" si="379"/>
        <v/>
      </c>
      <c r="I2739" s="41" t="str">
        <f t="shared" si="380"/>
        <v/>
      </c>
      <c r="J2739" s="41" t="str">
        <f t="shared" si="381"/>
        <v/>
      </c>
      <c r="K2739" s="268"/>
      <c r="L2739" s="268"/>
      <c r="M2739" s="268"/>
      <c r="N2739" s="269"/>
      <c r="O2739" s="269"/>
      <c r="P2739" s="269"/>
      <c r="Q2739" s="270"/>
      <c r="R2739" s="271"/>
      <c r="S2739" s="268"/>
      <c r="T2739" s="268"/>
      <c r="U2739" s="268"/>
      <c r="V2739" s="268"/>
      <c r="W2739" s="65" t="str">
        <f t="shared" si="382"/>
        <v/>
      </c>
      <c r="X2739" s="65" t="str">
        <f t="shared" si="383"/>
        <v/>
      </c>
      <c r="Y2739" s="65" t="str">
        <f t="shared" si="384"/>
        <v/>
      </c>
      <c r="Z2739" s="65" t="str">
        <f t="shared" si="385"/>
        <v/>
      </c>
      <c r="AA2739" s="65" t="str">
        <f t="shared" si="386"/>
        <v/>
      </c>
    </row>
    <row r="2740" spans="1:27" x14ac:dyDescent="0.25">
      <c r="A2740" s="40" t="str">
        <f>IF(G2740="","",1*ISERROR(VLOOKUP(G2740,G$1:G2739,1,FALSE)))</f>
        <v/>
      </c>
      <c r="B2740" s="40" t="str">
        <f>IF(A2740=0,0,IF(A2740="","",SUM(A$2:A2740)))</f>
        <v/>
      </c>
      <c r="C2740" s="41" t="str">
        <f>IF(H2740="","",1*ISERROR(VLOOKUP(H2740,H$1:H2739,1,FALSE)))</f>
        <v/>
      </c>
      <c r="D2740" s="40" t="str">
        <f>IF(C2740=0,0,IF(C2740="","",SUM(C$2:C2740)))</f>
        <v/>
      </c>
      <c r="E2740" s="41" t="str">
        <f>IF(H2740=0,0,IF(C2740="","",SUM(C$11:C2740)))</f>
        <v/>
      </c>
      <c r="F2740" s="41" t="str">
        <f>IF(H2740="","",COUNTIF(H$11:H2740,"="&amp;H2740))</f>
        <v/>
      </c>
      <c r="G2740" s="41" t="str">
        <f t="shared" si="378"/>
        <v/>
      </c>
      <c r="H2740" s="41" t="str">
        <f t="shared" si="379"/>
        <v/>
      </c>
      <c r="I2740" s="41" t="str">
        <f t="shared" si="380"/>
        <v/>
      </c>
      <c r="J2740" s="41" t="str">
        <f t="shared" si="381"/>
        <v/>
      </c>
      <c r="K2740" s="268"/>
      <c r="L2740" s="268"/>
      <c r="M2740" s="268"/>
      <c r="N2740" s="269"/>
      <c r="O2740" s="269"/>
      <c r="P2740" s="269"/>
      <c r="Q2740" s="270"/>
      <c r="R2740" s="271"/>
      <c r="S2740" s="268"/>
      <c r="T2740" s="268"/>
      <c r="U2740" s="268"/>
      <c r="V2740" s="268"/>
      <c r="W2740" s="65" t="str">
        <f t="shared" si="382"/>
        <v/>
      </c>
      <c r="X2740" s="65" t="str">
        <f t="shared" si="383"/>
        <v/>
      </c>
      <c r="Y2740" s="65" t="str">
        <f t="shared" si="384"/>
        <v/>
      </c>
      <c r="Z2740" s="65" t="str">
        <f t="shared" si="385"/>
        <v/>
      </c>
      <c r="AA2740" s="65" t="str">
        <f t="shared" si="386"/>
        <v/>
      </c>
    </row>
    <row r="2741" spans="1:27" x14ac:dyDescent="0.25">
      <c r="A2741" s="40" t="str">
        <f>IF(G2741="","",1*ISERROR(VLOOKUP(G2741,G$1:G2740,1,FALSE)))</f>
        <v/>
      </c>
      <c r="B2741" s="40" t="str">
        <f>IF(A2741=0,0,IF(A2741="","",SUM(A$2:A2741)))</f>
        <v/>
      </c>
      <c r="C2741" s="41" t="str">
        <f>IF(H2741="","",1*ISERROR(VLOOKUP(H2741,H$1:H2740,1,FALSE)))</f>
        <v/>
      </c>
      <c r="D2741" s="40" t="str">
        <f>IF(C2741=0,0,IF(C2741="","",SUM(C$2:C2741)))</f>
        <v/>
      </c>
      <c r="E2741" s="41" t="str">
        <f>IF(H2741=0,0,IF(C2741="","",SUM(C$11:C2741)))</f>
        <v/>
      </c>
      <c r="F2741" s="41" t="str">
        <f>IF(H2741="","",COUNTIF(H$11:H2741,"="&amp;H2741))</f>
        <v/>
      </c>
      <c r="G2741" s="41" t="str">
        <f t="shared" si="378"/>
        <v/>
      </c>
      <c r="H2741" s="41" t="str">
        <f t="shared" si="379"/>
        <v/>
      </c>
      <c r="I2741" s="41" t="str">
        <f t="shared" si="380"/>
        <v/>
      </c>
      <c r="J2741" s="41" t="str">
        <f t="shared" si="381"/>
        <v/>
      </c>
      <c r="K2741" s="268"/>
      <c r="L2741" s="268"/>
      <c r="M2741" s="268"/>
      <c r="N2741" s="269"/>
      <c r="O2741" s="269"/>
      <c r="P2741" s="269"/>
      <c r="Q2741" s="270"/>
      <c r="R2741" s="271"/>
      <c r="S2741" s="268"/>
      <c r="T2741" s="268"/>
      <c r="U2741" s="268"/>
      <c r="V2741" s="268"/>
      <c r="W2741" s="65" t="str">
        <f t="shared" si="382"/>
        <v/>
      </c>
      <c r="X2741" s="65" t="str">
        <f t="shared" si="383"/>
        <v/>
      </c>
      <c r="Y2741" s="65" t="str">
        <f t="shared" si="384"/>
        <v/>
      </c>
      <c r="Z2741" s="65" t="str">
        <f t="shared" si="385"/>
        <v/>
      </c>
      <c r="AA2741" s="65" t="str">
        <f t="shared" si="386"/>
        <v/>
      </c>
    </row>
    <row r="2742" spans="1:27" x14ac:dyDescent="0.25">
      <c r="A2742" s="40" t="str">
        <f>IF(G2742="","",1*ISERROR(VLOOKUP(G2742,G$1:G2741,1,FALSE)))</f>
        <v/>
      </c>
      <c r="B2742" s="40" t="str">
        <f>IF(A2742=0,0,IF(A2742="","",SUM(A$2:A2742)))</f>
        <v/>
      </c>
      <c r="C2742" s="41" t="str">
        <f>IF(H2742="","",1*ISERROR(VLOOKUP(H2742,H$1:H2741,1,FALSE)))</f>
        <v/>
      </c>
      <c r="D2742" s="40" t="str">
        <f>IF(C2742=0,0,IF(C2742="","",SUM(C$2:C2742)))</f>
        <v/>
      </c>
      <c r="E2742" s="41" t="str">
        <f>IF(H2742=0,0,IF(C2742="","",SUM(C$11:C2742)))</f>
        <v/>
      </c>
      <c r="F2742" s="41" t="str">
        <f>IF(H2742="","",COUNTIF(H$11:H2742,"="&amp;H2742))</f>
        <v/>
      </c>
      <c r="G2742" s="41" t="str">
        <f t="shared" si="378"/>
        <v/>
      </c>
      <c r="H2742" s="41" t="str">
        <f t="shared" si="379"/>
        <v/>
      </c>
      <c r="I2742" s="41" t="str">
        <f t="shared" si="380"/>
        <v/>
      </c>
      <c r="J2742" s="41" t="str">
        <f t="shared" si="381"/>
        <v/>
      </c>
      <c r="K2742" s="268"/>
      <c r="L2742" s="268"/>
      <c r="M2742" s="268"/>
      <c r="N2742" s="269"/>
      <c r="O2742" s="269"/>
      <c r="P2742" s="269"/>
      <c r="Q2742" s="270"/>
      <c r="R2742" s="271"/>
      <c r="S2742" s="268"/>
      <c r="T2742" s="268"/>
      <c r="U2742" s="268"/>
      <c r="V2742" s="268"/>
      <c r="W2742" s="65" t="str">
        <f t="shared" si="382"/>
        <v/>
      </c>
      <c r="X2742" s="65" t="str">
        <f t="shared" si="383"/>
        <v/>
      </c>
      <c r="Y2742" s="65" t="str">
        <f t="shared" si="384"/>
        <v/>
      </c>
      <c r="Z2742" s="65" t="str">
        <f t="shared" si="385"/>
        <v/>
      </c>
      <c r="AA2742" s="65" t="str">
        <f t="shared" si="386"/>
        <v/>
      </c>
    </row>
    <row r="2743" spans="1:27" x14ac:dyDescent="0.25">
      <c r="A2743" s="40" t="str">
        <f>IF(G2743="","",1*ISERROR(VLOOKUP(G2743,G$1:G2742,1,FALSE)))</f>
        <v/>
      </c>
      <c r="B2743" s="40" t="str">
        <f>IF(A2743=0,0,IF(A2743="","",SUM(A$2:A2743)))</f>
        <v/>
      </c>
      <c r="C2743" s="41" t="str">
        <f>IF(H2743="","",1*ISERROR(VLOOKUP(H2743,H$1:H2742,1,FALSE)))</f>
        <v/>
      </c>
      <c r="D2743" s="40" t="str">
        <f>IF(C2743=0,0,IF(C2743="","",SUM(C$2:C2743)))</f>
        <v/>
      </c>
      <c r="E2743" s="41" t="str">
        <f>IF(H2743=0,0,IF(C2743="","",SUM(C$11:C2743)))</f>
        <v/>
      </c>
      <c r="F2743" s="41" t="str">
        <f>IF(H2743="","",COUNTIF(H$11:H2743,"="&amp;H2743))</f>
        <v/>
      </c>
      <c r="G2743" s="41" t="str">
        <f t="shared" si="378"/>
        <v/>
      </c>
      <c r="H2743" s="41" t="str">
        <f t="shared" si="379"/>
        <v/>
      </c>
      <c r="I2743" s="41" t="str">
        <f t="shared" si="380"/>
        <v/>
      </c>
      <c r="J2743" s="41" t="str">
        <f t="shared" si="381"/>
        <v/>
      </c>
      <c r="K2743" s="268"/>
      <c r="L2743" s="268"/>
      <c r="M2743" s="268"/>
      <c r="N2743" s="269"/>
      <c r="O2743" s="269"/>
      <c r="P2743" s="269"/>
      <c r="Q2743" s="270"/>
      <c r="R2743" s="271"/>
      <c r="S2743" s="268"/>
      <c r="T2743" s="268"/>
      <c r="U2743" s="268"/>
      <c r="V2743" s="268"/>
      <c r="W2743" s="65" t="str">
        <f t="shared" si="382"/>
        <v/>
      </c>
      <c r="X2743" s="65" t="str">
        <f t="shared" si="383"/>
        <v/>
      </c>
      <c r="Y2743" s="65" t="str">
        <f t="shared" si="384"/>
        <v/>
      </c>
      <c r="Z2743" s="65" t="str">
        <f t="shared" si="385"/>
        <v/>
      </c>
      <c r="AA2743" s="65" t="str">
        <f t="shared" si="386"/>
        <v/>
      </c>
    </row>
    <row r="2744" spans="1:27" x14ac:dyDescent="0.25">
      <c r="A2744" s="40" t="str">
        <f>IF(G2744="","",1*ISERROR(VLOOKUP(G2744,G$1:G2743,1,FALSE)))</f>
        <v/>
      </c>
      <c r="B2744" s="40" t="str">
        <f>IF(A2744=0,0,IF(A2744="","",SUM(A$2:A2744)))</f>
        <v/>
      </c>
      <c r="C2744" s="41" t="str">
        <f>IF(H2744="","",1*ISERROR(VLOOKUP(H2744,H$1:H2743,1,FALSE)))</f>
        <v/>
      </c>
      <c r="D2744" s="40" t="str">
        <f>IF(C2744=0,0,IF(C2744="","",SUM(C$2:C2744)))</f>
        <v/>
      </c>
      <c r="E2744" s="41" t="str">
        <f>IF(H2744=0,0,IF(C2744="","",SUM(C$11:C2744)))</f>
        <v/>
      </c>
      <c r="F2744" s="41" t="str">
        <f>IF(H2744="","",COUNTIF(H$11:H2744,"="&amp;H2744))</f>
        <v/>
      </c>
      <c r="G2744" s="41" t="str">
        <f t="shared" si="378"/>
        <v/>
      </c>
      <c r="H2744" s="41" t="str">
        <f t="shared" si="379"/>
        <v/>
      </c>
      <c r="I2744" s="41" t="str">
        <f t="shared" si="380"/>
        <v/>
      </c>
      <c r="J2744" s="41" t="str">
        <f t="shared" si="381"/>
        <v/>
      </c>
      <c r="K2744" s="268"/>
      <c r="L2744" s="268"/>
      <c r="M2744" s="268"/>
      <c r="N2744" s="269"/>
      <c r="O2744" s="269"/>
      <c r="P2744" s="269"/>
      <c r="Q2744" s="270"/>
      <c r="R2744" s="271"/>
      <c r="S2744" s="268"/>
      <c r="T2744" s="268"/>
      <c r="U2744" s="268"/>
      <c r="V2744" s="268"/>
      <c r="W2744" s="65" t="str">
        <f t="shared" si="382"/>
        <v/>
      </c>
      <c r="X2744" s="65" t="str">
        <f t="shared" si="383"/>
        <v/>
      </c>
      <c r="Y2744" s="65" t="str">
        <f t="shared" si="384"/>
        <v/>
      </c>
      <c r="Z2744" s="65" t="str">
        <f t="shared" si="385"/>
        <v/>
      </c>
      <c r="AA2744" s="65" t="str">
        <f t="shared" si="386"/>
        <v/>
      </c>
    </row>
    <row r="2745" spans="1:27" x14ac:dyDescent="0.25">
      <c r="A2745" s="40" t="str">
        <f>IF(G2745="","",1*ISERROR(VLOOKUP(G2745,G$1:G2744,1,FALSE)))</f>
        <v/>
      </c>
      <c r="B2745" s="40" t="str">
        <f>IF(A2745=0,0,IF(A2745="","",SUM(A$2:A2745)))</f>
        <v/>
      </c>
      <c r="C2745" s="41" t="str">
        <f>IF(H2745="","",1*ISERROR(VLOOKUP(H2745,H$1:H2744,1,FALSE)))</f>
        <v/>
      </c>
      <c r="D2745" s="40" t="str">
        <f>IF(C2745=0,0,IF(C2745="","",SUM(C$2:C2745)))</f>
        <v/>
      </c>
      <c r="E2745" s="41" t="str">
        <f>IF(H2745=0,0,IF(C2745="","",SUM(C$11:C2745)))</f>
        <v/>
      </c>
      <c r="F2745" s="41" t="str">
        <f>IF(H2745="","",COUNTIF(H$11:H2745,"="&amp;H2745))</f>
        <v/>
      </c>
      <c r="G2745" s="41" t="str">
        <f t="shared" si="378"/>
        <v/>
      </c>
      <c r="H2745" s="41" t="str">
        <f t="shared" si="379"/>
        <v/>
      </c>
      <c r="I2745" s="41" t="str">
        <f t="shared" si="380"/>
        <v/>
      </c>
      <c r="J2745" s="41" t="str">
        <f t="shared" si="381"/>
        <v/>
      </c>
      <c r="K2745" s="268"/>
      <c r="L2745" s="268"/>
      <c r="M2745" s="268"/>
      <c r="N2745" s="269"/>
      <c r="O2745" s="269"/>
      <c r="P2745" s="269"/>
      <c r="Q2745" s="270"/>
      <c r="R2745" s="271"/>
      <c r="S2745" s="268"/>
      <c r="T2745" s="268"/>
      <c r="U2745" s="268"/>
      <c r="V2745" s="268"/>
      <c r="W2745" s="65" t="str">
        <f t="shared" si="382"/>
        <v/>
      </c>
      <c r="X2745" s="65" t="str">
        <f t="shared" si="383"/>
        <v/>
      </c>
      <c r="Y2745" s="65" t="str">
        <f t="shared" si="384"/>
        <v/>
      </c>
      <c r="Z2745" s="65" t="str">
        <f t="shared" si="385"/>
        <v/>
      </c>
      <c r="AA2745" s="65" t="str">
        <f t="shared" si="386"/>
        <v/>
      </c>
    </row>
    <row r="2746" spans="1:27" x14ac:dyDescent="0.25">
      <c r="A2746" s="40" t="str">
        <f>IF(G2746="","",1*ISERROR(VLOOKUP(G2746,G$1:G2745,1,FALSE)))</f>
        <v/>
      </c>
      <c r="B2746" s="40" t="str">
        <f>IF(A2746=0,0,IF(A2746="","",SUM(A$2:A2746)))</f>
        <v/>
      </c>
      <c r="C2746" s="41" t="str">
        <f>IF(H2746="","",1*ISERROR(VLOOKUP(H2746,H$1:H2745,1,FALSE)))</f>
        <v/>
      </c>
      <c r="D2746" s="40" t="str">
        <f>IF(C2746=0,0,IF(C2746="","",SUM(C$2:C2746)))</f>
        <v/>
      </c>
      <c r="E2746" s="41" t="str">
        <f>IF(H2746=0,0,IF(C2746="","",SUM(C$11:C2746)))</f>
        <v/>
      </c>
      <c r="F2746" s="41" t="str">
        <f>IF(H2746="","",COUNTIF(H$11:H2746,"="&amp;H2746))</f>
        <v/>
      </c>
      <c r="G2746" s="41" t="str">
        <f t="shared" si="378"/>
        <v/>
      </c>
      <c r="H2746" s="41" t="str">
        <f t="shared" si="379"/>
        <v/>
      </c>
      <c r="I2746" s="41" t="str">
        <f t="shared" si="380"/>
        <v/>
      </c>
      <c r="J2746" s="41" t="str">
        <f t="shared" si="381"/>
        <v/>
      </c>
      <c r="K2746" s="268"/>
      <c r="L2746" s="268"/>
      <c r="M2746" s="268"/>
      <c r="N2746" s="269"/>
      <c r="O2746" s="269"/>
      <c r="P2746" s="269"/>
      <c r="Q2746" s="270"/>
      <c r="R2746" s="271"/>
      <c r="S2746" s="268"/>
      <c r="T2746" s="268"/>
      <c r="U2746" s="268"/>
      <c r="V2746" s="268"/>
      <c r="W2746" s="65" t="str">
        <f t="shared" si="382"/>
        <v/>
      </c>
      <c r="X2746" s="65" t="str">
        <f t="shared" si="383"/>
        <v/>
      </c>
      <c r="Y2746" s="65" t="str">
        <f t="shared" si="384"/>
        <v/>
      </c>
      <c r="Z2746" s="65" t="str">
        <f t="shared" si="385"/>
        <v/>
      </c>
      <c r="AA2746" s="65" t="str">
        <f t="shared" si="386"/>
        <v/>
      </c>
    </row>
    <row r="2747" spans="1:27" x14ac:dyDescent="0.25">
      <c r="A2747" s="40" t="str">
        <f>IF(G2747="","",1*ISERROR(VLOOKUP(G2747,G$1:G2746,1,FALSE)))</f>
        <v/>
      </c>
      <c r="B2747" s="40" t="str">
        <f>IF(A2747=0,0,IF(A2747="","",SUM(A$2:A2747)))</f>
        <v/>
      </c>
      <c r="C2747" s="41" t="str">
        <f>IF(H2747="","",1*ISERROR(VLOOKUP(H2747,H$1:H2746,1,FALSE)))</f>
        <v/>
      </c>
      <c r="D2747" s="40" t="str">
        <f>IF(C2747=0,0,IF(C2747="","",SUM(C$2:C2747)))</f>
        <v/>
      </c>
      <c r="E2747" s="41" t="str">
        <f>IF(H2747=0,0,IF(C2747="","",SUM(C$11:C2747)))</f>
        <v/>
      </c>
      <c r="F2747" s="41" t="str">
        <f>IF(H2747="","",COUNTIF(H$11:H2747,"="&amp;H2747))</f>
        <v/>
      </c>
      <c r="G2747" s="41" t="str">
        <f t="shared" si="378"/>
        <v/>
      </c>
      <c r="H2747" s="41" t="str">
        <f t="shared" si="379"/>
        <v/>
      </c>
      <c r="I2747" s="41" t="str">
        <f t="shared" si="380"/>
        <v/>
      </c>
      <c r="J2747" s="41" t="str">
        <f t="shared" si="381"/>
        <v/>
      </c>
      <c r="K2747" s="268"/>
      <c r="L2747" s="268"/>
      <c r="M2747" s="268"/>
      <c r="N2747" s="269"/>
      <c r="O2747" s="269"/>
      <c r="P2747" s="269"/>
      <c r="Q2747" s="270"/>
      <c r="R2747" s="271"/>
      <c r="S2747" s="268"/>
      <c r="T2747" s="268"/>
      <c r="U2747" s="268"/>
      <c r="V2747" s="268"/>
      <c r="W2747" s="65" t="str">
        <f t="shared" si="382"/>
        <v/>
      </c>
      <c r="X2747" s="65" t="str">
        <f t="shared" si="383"/>
        <v/>
      </c>
      <c r="Y2747" s="65" t="str">
        <f t="shared" si="384"/>
        <v/>
      </c>
      <c r="Z2747" s="65" t="str">
        <f t="shared" si="385"/>
        <v/>
      </c>
      <c r="AA2747" s="65" t="str">
        <f t="shared" si="386"/>
        <v/>
      </c>
    </row>
    <row r="2748" spans="1:27" x14ac:dyDescent="0.25">
      <c r="A2748" s="40" t="str">
        <f>IF(G2748="","",1*ISERROR(VLOOKUP(G2748,G$1:G2747,1,FALSE)))</f>
        <v/>
      </c>
      <c r="B2748" s="40" t="str">
        <f>IF(A2748=0,0,IF(A2748="","",SUM(A$2:A2748)))</f>
        <v/>
      </c>
      <c r="C2748" s="41" t="str">
        <f>IF(H2748="","",1*ISERROR(VLOOKUP(H2748,H$1:H2747,1,FALSE)))</f>
        <v/>
      </c>
      <c r="D2748" s="40" t="str">
        <f>IF(C2748=0,0,IF(C2748="","",SUM(C$2:C2748)))</f>
        <v/>
      </c>
      <c r="E2748" s="41" t="str">
        <f>IF(H2748=0,0,IF(C2748="","",SUM(C$11:C2748)))</f>
        <v/>
      </c>
      <c r="F2748" s="41" t="str">
        <f>IF(H2748="","",COUNTIF(H$11:H2748,"="&amp;H2748))</f>
        <v/>
      </c>
      <c r="G2748" s="41" t="str">
        <f t="shared" si="378"/>
        <v/>
      </c>
      <c r="H2748" s="41" t="str">
        <f t="shared" si="379"/>
        <v/>
      </c>
      <c r="I2748" s="41" t="str">
        <f t="shared" si="380"/>
        <v/>
      </c>
      <c r="J2748" s="41" t="str">
        <f t="shared" si="381"/>
        <v/>
      </c>
      <c r="K2748" s="268"/>
      <c r="L2748" s="268"/>
      <c r="M2748" s="268"/>
      <c r="N2748" s="269"/>
      <c r="O2748" s="269"/>
      <c r="P2748" s="269"/>
      <c r="Q2748" s="270"/>
      <c r="R2748" s="271"/>
      <c r="S2748" s="268"/>
      <c r="T2748" s="268"/>
      <c r="U2748" s="268"/>
      <c r="V2748" s="268"/>
      <c r="W2748" s="65" t="str">
        <f t="shared" si="382"/>
        <v/>
      </c>
      <c r="X2748" s="65" t="str">
        <f t="shared" si="383"/>
        <v/>
      </c>
      <c r="Y2748" s="65" t="str">
        <f t="shared" si="384"/>
        <v/>
      </c>
      <c r="Z2748" s="65" t="str">
        <f t="shared" si="385"/>
        <v/>
      </c>
      <c r="AA2748" s="65" t="str">
        <f t="shared" si="386"/>
        <v/>
      </c>
    </row>
    <row r="2749" spans="1:27" x14ac:dyDescent="0.25">
      <c r="A2749" s="40" t="str">
        <f>IF(G2749="","",1*ISERROR(VLOOKUP(G2749,G$1:G2748,1,FALSE)))</f>
        <v/>
      </c>
      <c r="B2749" s="40" t="str">
        <f>IF(A2749=0,0,IF(A2749="","",SUM(A$2:A2749)))</f>
        <v/>
      </c>
      <c r="C2749" s="41" t="str">
        <f>IF(H2749="","",1*ISERROR(VLOOKUP(H2749,H$1:H2748,1,FALSE)))</f>
        <v/>
      </c>
      <c r="D2749" s="40" t="str">
        <f>IF(C2749=0,0,IF(C2749="","",SUM(C$2:C2749)))</f>
        <v/>
      </c>
      <c r="E2749" s="41" t="str">
        <f>IF(H2749=0,0,IF(C2749="","",SUM(C$11:C2749)))</f>
        <v/>
      </c>
      <c r="F2749" s="41" t="str">
        <f>IF(H2749="","",COUNTIF(H$11:H2749,"="&amp;H2749))</f>
        <v/>
      </c>
      <c r="G2749" s="41" t="str">
        <f t="shared" si="378"/>
        <v/>
      </c>
      <c r="H2749" s="41" t="str">
        <f t="shared" si="379"/>
        <v/>
      </c>
      <c r="I2749" s="41" t="str">
        <f t="shared" si="380"/>
        <v/>
      </c>
      <c r="J2749" s="41" t="str">
        <f t="shared" si="381"/>
        <v/>
      </c>
      <c r="K2749" s="268"/>
      <c r="L2749" s="268"/>
      <c r="M2749" s="268"/>
      <c r="N2749" s="269"/>
      <c r="O2749" s="269"/>
      <c r="P2749" s="269"/>
      <c r="Q2749" s="270"/>
      <c r="R2749" s="271"/>
      <c r="S2749" s="268"/>
      <c r="T2749" s="268"/>
      <c r="U2749" s="268"/>
      <c r="V2749" s="268"/>
      <c r="W2749" s="65" t="str">
        <f t="shared" si="382"/>
        <v/>
      </c>
      <c r="X2749" s="65" t="str">
        <f t="shared" si="383"/>
        <v/>
      </c>
      <c r="Y2749" s="65" t="str">
        <f t="shared" si="384"/>
        <v/>
      </c>
      <c r="Z2749" s="65" t="str">
        <f t="shared" si="385"/>
        <v/>
      </c>
      <c r="AA2749" s="65" t="str">
        <f t="shared" si="386"/>
        <v/>
      </c>
    </row>
    <row r="2750" spans="1:27" x14ac:dyDescent="0.25">
      <c r="A2750" s="40" t="str">
        <f>IF(G2750="","",1*ISERROR(VLOOKUP(G2750,G$1:G2749,1,FALSE)))</f>
        <v/>
      </c>
      <c r="B2750" s="40" t="str">
        <f>IF(A2750=0,0,IF(A2750="","",SUM(A$2:A2750)))</f>
        <v/>
      </c>
      <c r="C2750" s="41" t="str">
        <f>IF(H2750="","",1*ISERROR(VLOOKUP(H2750,H$1:H2749,1,FALSE)))</f>
        <v/>
      </c>
      <c r="D2750" s="40" t="str">
        <f>IF(C2750=0,0,IF(C2750="","",SUM(C$2:C2750)))</f>
        <v/>
      </c>
      <c r="E2750" s="41" t="str">
        <f>IF(H2750=0,0,IF(C2750="","",SUM(C$11:C2750)))</f>
        <v/>
      </c>
      <c r="F2750" s="41" t="str">
        <f>IF(H2750="","",COUNTIF(H$11:H2750,"="&amp;H2750))</f>
        <v/>
      </c>
      <c r="G2750" s="41" t="str">
        <f t="shared" si="378"/>
        <v/>
      </c>
      <c r="H2750" s="41" t="str">
        <f t="shared" si="379"/>
        <v/>
      </c>
      <c r="I2750" s="41" t="str">
        <f t="shared" si="380"/>
        <v/>
      </c>
      <c r="J2750" s="41" t="str">
        <f t="shared" si="381"/>
        <v/>
      </c>
      <c r="K2750" s="268"/>
      <c r="L2750" s="268"/>
      <c r="M2750" s="268"/>
      <c r="N2750" s="269"/>
      <c r="O2750" s="269"/>
      <c r="P2750" s="269"/>
      <c r="Q2750" s="270"/>
      <c r="R2750" s="271"/>
      <c r="S2750" s="268"/>
      <c r="T2750" s="268"/>
      <c r="U2750" s="268"/>
      <c r="V2750" s="268"/>
      <c r="W2750" s="65" t="str">
        <f t="shared" si="382"/>
        <v/>
      </c>
      <c r="X2750" s="65" t="str">
        <f t="shared" si="383"/>
        <v/>
      </c>
      <c r="Y2750" s="65" t="str">
        <f t="shared" si="384"/>
        <v/>
      </c>
      <c r="Z2750" s="65" t="str">
        <f t="shared" si="385"/>
        <v/>
      </c>
      <c r="AA2750" s="65" t="str">
        <f t="shared" si="386"/>
        <v/>
      </c>
    </row>
    <row r="2751" spans="1:27" x14ac:dyDescent="0.25">
      <c r="A2751" s="40" t="str">
        <f>IF(G2751="","",1*ISERROR(VLOOKUP(G2751,G$1:G2750,1,FALSE)))</f>
        <v/>
      </c>
      <c r="B2751" s="40" t="str">
        <f>IF(A2751=0,0,IF(A2751="","",SUM(A$2:A2751)))</f>
        <v/>
      </c>
      <c r="C2751" s="41" t="str">
        <f>IF(H2751="","",1*ISERROR(VLOOKUP(H2751,H$1:H2750,1,FALSE)))</f>
        <v/>
      </c>
      <c r="D2751" s="40" t="str">
        <f>IF(C2751=0,0,IF(C2751="","",SUM(C$2:C2751)))</f>
        <v/>
      </c>
      <c r="E2751" s="41" t="str">
        <f>IF(H2751=0,0,IF(C2751="","",SUM(C$11:C2751)))</f>
        <v/>
      </c>
      <c r="F2751" s="41" t="str">
        <f>IF(H2751="","",COUNTIF(H$11:H2751,"="&amp;H2751))</f>
        <v/>
      </c>
      <c r="G2751" s="41" t="str">
        <f t="shared" si="378"/>
        <v/>
      </c>
      <c r="H2751" s="41" t="str">
        <f t="shared" si="379"/>
        <v/>
      </c>
      <c r="I2751" s="41" t="str">
        <f t="shared" si="380"/>
        <v/>
      </c>
      <c r="J2751" s="41" t="str">
        <f t="shared" si="381"/>
        <v/>
      </c>
      <c r="K2751" s="268"/>
      <c r="L2751" s="268"/>
      <c r="M2751" s="268"/>
      <c r="N2751" s="269"/>
      <c r="O2751" s="269"/>
      <c r="P2751" s="269"/>
      <c r="Q2751" s="270"/>
      <c r="R2751" s="271"/>
      <c r="S2751" s="268"/>
      <c r="T2751" s="268"/>
      <c r="U2751" s="268"/>
      <c r="V2751" s="268"/>
      <c r="W2751" s="65" t="str">
        <f t="shared" si="382"/>
        <v/>
      </c>
      <c r="X2751" s="65" t="str">
        <f t="shared" si="383"/>
        <v/>
      </c>
      <c r="Y2751" s="65" t="str">
        <f t="shared" si="384"/>
        <v/>
      </c>
      <c r="Z2751" s="65" t="str">
        <f t="shared" si="385"/>
        <v/>
      </c>
      <c r="AA2751" s="65" t="str">
        <f t="shared" si="386"/>
        <v/>
      </c>
    </row>
    <row r="2752" spans="1:27" x14ac:dyDescent="0.25">
      <c r="A2752" s="40" t="str">
        <f>IF(G2752="","",1*ISERROR(VLOOKUP(G2752,G$1:G2751,1,FALSE)))</f>
        <v/>
      </c>
      <c r="B2752" s="40" t="str">
        <f>IF(A2752=0,0,IF(A2752="","",SUM(A$2:A2752)))</f>
        <v/>
      </c>
      <c r="C2752" s="41" t="str">
        <f>IF(H2752="","",1*ISERROR(VLOOKUP(H2752,H$1:H2751,1,FALSE)))</f>
        <v/>
      </c>
      <c r="D2752" s="40" t="str">
        <f>IF(C2752=0,0,IF(C2752="","",SUM(C$2:C2752)))</f>
        <v/>
      </c>
      <c r="E2752" s="41" t="str">
        <f>IF(H2752=0,0,IF(C2752="","",SUM(C$11:C2752)))</f>
        <v/>
      </c>
      <c r="F2752" s="41" t="str">
        <f>IF(H2752="","",COUNTIF(H$11:H2752,"="&amp;H2752))</f>
        <v/>
      </c>
      <c r="G2752" s="41" t="str">
        <f t="shared" si="378"/>
        <v/>
      </c>
      <c r="H2752" s="41" t="str">
        <f t="shared" si="379"/>
        <v/>
      </c>
      <c r="I2752" s="41" t="str">
        <f t="shared" si="380"/>
        <v/>
      </c>
      <c r="J2752" s="41" t="str">
        <f t="shared" si="381"/>
        <v/>
      </c>
      <c r="K2752" s="268"/>
      <c r="L2752" s="268"/>
      <c r="M2752" s="268"/>
      <c r="N2752" s="269"/>
      <c r="O2752" s="269"/>
      <c r="P2752" s="269"/>
      <c r="Q2752" s="270"/>
      <c r="R2752" s="271"/>
      <c r="S2752" s="268"/>
      <c r="T2752" s="268"/>
      <c r="U2752" s="268"/>
      <c r="V2752" s="268"/>
      <c r="W2752" s="65" t="str">
        <f t="shared" si="382"/>
        <v/>
      </c>
      <c r="X2752" s="65" t="str">
        <f t="shared" si="383"/>
        <v/>
      </c>
      <c r="Y2752" s="65" t="str">
        <f t="shared" si="384"/>
        <v/>
      </c>
      <c r="Z2752" s="65" t="str">
        <f t="shared" si="385"/>
        <v/>
      </c>
      <c r="AA2752" s="65" t="str">
        <f t="shared" si="386"/>
        <v/>
      </c>
    </row>
    <row r="2753" spans="1:27" x14ac:dyDescent="0.25">
      <c r="A2753" s="40" t="str">
        <f>IF(G2753="","",1*ISERROR(VLOOKUP(G2753,G$1:G2752,1,FALSE)))</f>
        <v/>
      </c>
      <c r="B2753" s="40" t="str">
        <f>IF(A2753=0,0,IF(A2753="","",SUM(A$2:A2753)))</f>
        <v/>
      </c>
      <c r="C2753" s="41" t="str">
        <f>IF(H2753="","",1*ISERROR(VLOOKUP(H2753,H$1:H2752,1,FALSE)))</f>
        <v/>
      </c>
      <c r="D2753" s="40" t="str">
        <f>IF(C2753=0,0,IF(C2753="","",SUM(C$2:C2753)))</f>
        <v/>
      </c>
      <c r="E2753" s="41" t="str">
        <f>IF(H2753=0,0,IF(C2753="","",SUM(C$11:C2753)))</f>
        <v/>
      </c>
      <c r="F2753" s="41" t="str">
        <f>IF(H2753="","",COUNTIF(H$11:H2753,"="&amp;H2753))</f>
        <v/>
      </c>
      <c r="G2753" s="41" t="str">
        <f t="shared" si="378"/>
        <v/>
      </c>
      <c r="H2753" s="41" t="str">
        <f t="shared" si="379"/>
        <v/>
      </c>
      <c r="I2753" s="41" t="str">
        <f t="shared" si="380"/>
        <v/>
      </c>
      <c r="J2753" s="41" t="str">
        <f t="shared" si="381"/>
        <v/>
      </c>
      <c r="K2753" s="268"/>
      <c r="L2753" s="268"/>
      <c r="M2753" s="268"/>
      <c r="N2753" s="269"/>
      <c r="O2753" s="269"/>
      <c r="P2753" s="269"/>
      <c r="Q2753" s="270"/>
      <c r="R2753" s="271"/>
      <c r="S2753" s="268"/>
      <c r="T2753" s="268"/>
      <c r="U2753" s="268"/>
      <c r="V2753" s="268"/>
      <c r="W2753" s="65" t="str">
        <f t="shared" si="382"/>
        <v/>
      </c>
      <c r="X2753" s="65" t="str">
        <f t="shared" si="383"/>
        <v/>
      </c>
      <c r="Y2753" s="65" t="str">
        <f t="shared" si="384"/>
        <v/>
      </c>
      <c r="Z2753" s="65" t="str">
        <f t="shared" si="385"/>
        <v/>
      </c>
      <c r="AA2753" s="65" t="str">
        <f t="shared" si="386"/>
        <v/>
      </c>
    </row>
    <row r="2754" spans="1:27" x14ac:dyDescent="0.25">
      <c r="A2754" s="40" t="str">
        <f>IF(G2754="","",1*ISERROR(VLOOKUP(G2754,G$1:G2753,1,FALSE)))</f>
        <v/>
      </c>
      <c r="B2754" s="40" t="str">
        <f>IF(A2754=0,0,IF(A2754="","",SUM(A$2:A2754)))</f>
        <v/>
      </c>
      <c r="C2754" s="41" t="str">
        <f>IF(H2754="","",1*ISERROR(VLOOKUP(H2754,H$1:H2753,1,FALSE)))</f>
        <v/>
      </c>
      <c r="D2754" s="40" t="str">
        <f>IF(C2754=0,0,IF(C2754="","",SUM(C$2:C2754)))</f>
        <v/>
      </c>
      <c r="E2754" s="41" t="str">
        <f>IF(H2754=0,0,IF(C2754="","",SUM(C$11:C2754)))</f>
        <v/>
      </c>
      <c r="F2754" s="41" t="str">
        <f>IF(H2754="","",COUNTIF(H$11:H2754,"="&amp;H2754))</f>
        <v/>
      </c>
      <c r="G2754" s="41" t="str">
        <f t="shared" ref="G2754:G2817" si="387">IF(K2754="","",IF(M2754="","",CONCATENATE(K2754,"-",M2754)))</f>
        <v/>
      </c>
      <c r="H2754" s="41" t="str">
        <f t="shared" ref="H2754:H2817" si="388">IF(G2754="","",CONCATENATE(G2754,"-",N2754))</f>
        <v/>
      </c>
      <c r="I2754" s="41" t="str">
        <f t="shared" ref="I2754:I2817" si="389">IF(H2754="","",CONCATENATE(H2754,"-",F2754))</f>
        <v/>
      </c>
      <c r="J2754" s="41" t="str">
        <f t="shared" ref="J2754:J2817" si="390">IF(G2754="","",CONCATENATE(G2754,"-",O2754))</f>
        <v/>
      </c>
      <c r="K2754" s="268"/>
      <c r="L2754" s="268"/>
      <c r="M2754" s="268"/>
      <c r="N2754" s="269"/>
      <c r="O2754" s="269"/>
      <c r="P2754" s="269"/>
      <c r="Q2754" s="270"/>
      <c r="R2754" s="271"/>
      <c r="S2754" s="268"/>
      <c r="T2754" s="268"/>
      <c r="U2754" s="268"/>
      <c r="V2754" s="268"/>
      <c r="W2754" s="65" t="str">
        <f t="shared" ref="W2754:W2817" si="391">IF(S2754="","",IF(S2754="Yes",1,0))</f>
        <v/>
      </c>
      <c r="X2754" s="65" t="str">
        <f t="shared" ref="X2754:X2817" si="392">IF(T2754="","",IF(T2754="Yes",1,0))</f>
        <v/>
      </c>
      <c r="Y2754" s="65" t="str">
        <f t="shared" ref="Y2754:Y2817" si="393">IF(U2754="","",IF(U2754="Yes",1,0))</f>
        <v/>
      </c>
      <c r="Z2754" s="65" t="str">
        <f t="shared" ref="Z2754:Z2817" si="394">IF(V2754="","",IF(V2754="Yes",1,0))</f>
        <v/>
      </c>
      <c r="AA2754" s="65" t="str">
        <f t="shared" ref="AA2754:AA2817" si="395">IF(N2754="","",CONCATENATE(N2754,"-",O2754))</f>
        <v/>
      </c>
    </row>
    <row r="2755" spans="1:27" x14ac:dyDescent="0.25">
      <c r="A2755" s="40" t="str">
        <f>IF(G2755="","",1*ISERROR(VLOOKUP(G2755,G$1:G2754,1,FALSE)))</f>
        <v/>
      </c>
      <c r="B2755" s="40" t="str">
        <f>IF(A2755=0,0,IF(A2755="","",SUM(A$2:A2755)))</f>
        <v/>
      </c>
      <c r="C2755" s="41" t="str">
        <f>IF(H2755="","",1*ISERROR(VLOOKUP(H2755,H$1:H2754,1,FALSE)))</f>
        <v/>
      </c>
      <c r="D2755" s="40" t="str">
        <f>IF(C2755=0,0,IF(C2755="","",SUM(C$2:C2755)))</f>
        <v/>
      </c>
      <c r="E2755" s="41" t="str">
        <f>IF(H2755=0,0,IF(C2755="","",SUM(C$11:C2755)))</f>
        <v/>
      </c>
      <c r="F2755" s="41" t="str">
        <f>IF(H2755="","",COUNTIF(H$11:H2755,"="&amp;H2755))</f>
        <v/>
      </c>
      <c r="G2755" s="41" t="str">
        <f t="shared" si="387"/>
        <v/>
      </c>
      <c r="H2755" s="41" t="str">
        <f t="shared" si="388"/>
        <v/>
      </c>
      <c r="I2755" s="41" t="str">
        <f t="shared" si="389"/>
        <v/>
      </c>
      <c r="J2755" s="41" t="str">
        <f t="shared" si="390"/>
        <v/>
      </c>
      <c r="K2755" s="268"/>
      <c r="L2755" s="268"/>
      <c r="M2755" s="268"/>
      <c r="N2755" s="269"/>
      <c r="O2755" s="269"/>
      <c r="P2755" s="269"/>
      <c r="Q2755" s="270"/>
      <c r="R2755" s="271"/>
      <c r="S2755" s="268"/>
      <c r="T2755" s="268"/>
      <c r="U2755" s="268"/>
      <c r="V2755" s="268"/>
      <c r="W2755" s="65" t="str">
        <f t="shared" si="391"/>
        <v/>
      </c>
      <c r="X2755" s="65" t="str">
        <f t="shared" si="392"/>
        <v/>
      </c>
      <c r="Y2755" s="65" t="str">
        <f t="shared" si="393"/>
        <v/>
      </c>
      <c r="Z2755" s="65" t="str">
        <f t="shared" si="394"/>
        <v/>
      </c>
      <c r="AA2755" s="65" t="str">
        <f t="shared" si="395"/>
        <v/>
      </c>
    </row>
    <row r="2756" spans="1:27" x14ac:dyDescent="0.25">
      <c r="A2756" s="40" t="str">
        <f>IF(G2756="","",1*ISERROR(VLOOKUP(G2756,G$1:G2755,1,FALSE)))</f>
        <v/>
      </c>
      <c r="B2756" s="40" t="str">
        <f>IF(A2756=0,0,IF(A2756="","",SUM(A$2:A2756)))</f>
        <v/>
      </c>
      <c r="C2756" s="41" t="str">
        <f>IF(H2756="","",1*ISERROR(VLOOKUP(H2756,H$1:H2755,1,FALSE)))</f>
        <v/>
      </c>
      <c r="D2756" s="40" t="str">
        <f>IF(C2756=0,0,IF(C2756="","",SUM(C$2:C2756)))</f>
        <v/>
      </c>
      <c r="E2756" s="41" t="str">
        <f>IF(H2756=0,0,IF(C2756="","",SUM(C$11:C2756)))</f>
        <v/>
      </c>
      <c r="F2756" s="41" t="str">
        <f>IF(H2756="","",COUNTIF(H$11:H2756,"="&amp;H2756))</f>
        <v/>
      </c>
      <c r="G2756" s="41" t="str">
        <f t="shared" si="387"/>
        <v/>
      </c>
      <c r="H2756" s="41" t="str">
        <f t="shared" si="388"/>
        <v/>
      </c>
      <c r="I2756" s="41" t="str">
        <f t="shared" si="389"/>
        <v/>
      </c>
      <c r="J2756" s="41" t="str">
        <f t="shared" si="390"/>
        <v/>
      </c>
      <c r="K2756" s="268"/>
      <c r="L2756" s="268"/>
      <c r="M2756" s="268"/>
      <c r="N2756" s="269"/>
      <c r="O2756" s="269"/>
      <c r="P2756" s="269"/>
      <c r="Q2756" s="270"/>
      <c r="R2756" s="271"/>
      <c r="S2756" s="268"/>
      <c r="T2756" s="268"/>
      <c r="U2756" s="268"/>
      <c r="V2756" s="268"/>
      <c r="W2756" s="65" t="str">
        <f t="shared" si="391"/>
        <v/>
      </c>
      <c r="X2756" s="65" t="str">
        <f t="shared" si="392"/>
        <v/>
      </c>
      <c r="Y2756" s="65" t="str">
        <f t="shared" si="393"/>
        <v/>
      </c>
      <c r="Z2756" s="65" t="str">
        <f t="shared" si="394"/>
        <v/>
      </c>
      <c r="AA2756" s="65" t="str">
        <f t="shared" si="395"/>
        <v/>
      </c>
    </row>
    <row r="2757" spans="1:27" x14ac:dyDescent="0.25">
      <c r="A2757" s="40" t="str">
        <f>IF(G2757="","",1*ISERROR(VLOOKUP(G2757,G$1:G2756,1,FALSE)))</f>
        <v/>
      </c>
      <c r="B2757" s="40" t="str">
        <f>IF(A2757=0,0,IF(A2757="","",SUM(A$2:A2757)))</f>
        <v/>
      </c>
      <c r="C2757" s="41" t="str">
        <f>IF(H2757="","",1*ISERROR(VLOOKUP(H2757,H$1:H2756,1,FALSE)))</f>
        <v/>
      </c>
      <c r="D2757" s="40" t="str">
        <f>IF(C2757=0,0,IF(C2757="","",SUM(C$2:C2757)))</f>
        <v/>
      </c>
      <c r="E2757" s="41" t="str">
        <f>IF(H2757=0,0,IF(C2757="","",SUM(C$11:C2757)))</f>
        <v/>
      </c>
      <c r="F2757" s="41" t="str">
        <f>IF(H2757="","",COUNTIF(H$11:H2757,"="&amp;H2757))</f>
        <v/>
      </c>
      <c r="G2757" s="41" t="str">
        <f t="shared" si="387"/>
        <v/>
      </c>
      <c r="H2757" s="41" t="str">
        <f t="shared" si="388"/>
        <v/>
      </c>
      <c r="I2757" s="41" t="str">
        <f t="shared" si="389"/>
        <v/>
      </c>
      <c r="J2757" s="41" t="str">
        <f t="shared" si="390"/>
        <v/>
      </c>
      <c r="K2757" s="268"/>
      <c r="L2757" s="268"/>
      <c r="M2757" s="268"/>
      <c r="N2757" s="269"/>
      <c r="O2757" s="269"/>
      <c r="P2757" s="269"/>
      <c r="Q2757" s="270"/>
      <c r="R2757" s="271"/>
      <c r="S2757" s="268"/>
      <c r="T2757" s="268"/>
      <c r="U2757" s="268"/>
      <c r="V2757" s="268"/>
      <c r="W2757" s="65" t="str">
        <f t="shared" si="391"/>
        <v/>
      </c>
      <c r="X2757" s="65" t="str">
        <f t="shared" si="392"/>
        <v/>
      </c>
      <c r="Y2757" s="65" t="str">
        <f t="shared" si="393"/>
        <v/>
      </c>
      <c r="Z2757" s="65" t="str">
        <f t="shared" si="394"/>
        <v/>
      </c>
      <c r="AA2757" s="65" t="str">
        <f t="shared" si="395"/>
        <v/>
      </c>
    </row>
    <row r="2758" spans="1:27" x14ac:dyDescent="0.25">
      <c r="A2758" s="40" t="str">
        <f>IF(G2758="","",1*ISERROR(VLOOKUP(G2758,G$1:G2757,1,FALSE)))</f>
        <v/>
      </c>
      <c r="B2758" s="40" t="str">
        <f>IF(A2758=0,0,IF(A2758="","",SUM(A$2:A2758)))</f>
        <v/>
      </c>
      <c r="C2758" s="41" t="str">
        <f>IF(H2758="","",1*ISERROR(VLOOKUP(H2758,H$1:H2757,1,FALSE)))</f>
        <v/>
      </c>
      <c r="D2758" s="40" t="str">
        <f>IF(C2758=0,0,IF(C2758="","",SUM(C$2:C2758)))</f>
        <v/>
      </c>
      <c r="E2758" s="41" t="str">
        <f>IF(H2758=0,0,IF(C2758="","",SUM(C$11:C2758)))</f>
        <v/>
      </c>
      <c r="F2758" s="41" t="str">
        <f>IF(H2758="","",COUNTIF(H$11:H2758,"="&amp;H2758))</f>
        <v/>
      </c>
      <c r="G2758" s="41" t="str">
        <f t="shared" si="387"/>
        <v/>
      </c>
      <c r="H2758" s="41" t="str">
        <f t="shared" si="388"/>
        <v/>
      </c>
      <c r="I2758" s="41" t="str">
        <f t="shared" si="389"/>
        <v/>
      </c>
      <c r="J2758" s="41" t="str">
        <f t="shared" si="390"/>
        <v/>
      </c>
      <c r="K2758" s="268"/>
      <c r="L2758" s="268"/>
      <c r="M2758" s="268"/>
      <c r="N2758" s="269"/>
      <c r="O2758" s="269"/>
      <c r="P2758" s="269"/>
      <c r="Q2758" s="270"/>
      <c r="R2758" s="271"/>
      <c r="S2758" s="268"/>
      <c r="T2758" s="268"/>
      <c r="U2758" s="268"/>
      <c r="V2758" s="268"/>
      <c r="W2758" s="65" t="str">
        <f t="shared" si="391"/>
        <v/>
      </c>
      <c r="X2758" s="65" t="str">
        <f t="shared" si="392"/>
        <v/>
      </c>
      <c r="Y2758" s="65" t="str">
        <f t="shared" si="393"/>
        <v/>
      </c>
      <c r="Z2758" s="65" t="str">
        <f t="shared" si="394"/>
        <v/>
      </c>
      <c r="AA2758" s="65" t="str">
        <f t="shared" si="395"/>
        <v/>
      </c>
    </row>
    <row r="2759" spans="1:27" x14ac:dyDescent="0.25">
      <c r="A2759" s="40" t="str">
        <f>IF(G2759="","",1*ISERROR(VLOOKUP(G2759,G$1:G2758,1,FALSE)))</f>
        <v/>
      </c>
      <c r="B2759" s="40" t="str">
        <f>IF(A2759=0,0,IF(A2759="","",SUM(A$2:A2759)))</f>
        <v/>
      </c>
      <c r="C2759" s="41" t="str">
        <f>IF(H2759="","",1*ISERROR(VLOOKUP(H2759,H$1:H2758,1,FALSE)))</f>
        <v/>
      </c>
      <c r="D2759" s="40" t="str">
        <f>IF(C2759=0,0,IF(C2759="","",SUM(C$2:C2759)))</f>
        <v/>
      </c>
      <c r="E2759" s="41" t="str">
        <f>IF(H2759=0,0,IF(C2759="","",SUM(C$11:C2759)))</f>
        <v/>
      </c>
      <c r="F2759" s="41" t="str">
        <f>IF(H2759="","",COUNTIF(H$11:H2759,"="&amp;H2759))</f>
        <v/>
      </c>
      <c r="G2759" s="41" t="str">
        <f t="shared" si="387"/>
        <v/>
      </c>
      <c r="H2759" s="41" t="str">
        <f t="shared" si="388"/>
        <v/>
      </c>
      <c r="I2759" s="41" t="str">
        <f t="shared" si="389"/>
        <v/>
      </c>
      <c r="J2759" s="41" t="str">
        <f t="shared" si="390"/>
        <v/>
      </c>
      <c r="K2759" s="268"/>
      <c r="L2759" s="268"/>
      <c r="M2759" s="268"/>
      <c r="N2759" s="269"/>
      <c r="O2759" s="269"/>
      <c r="P2759" s="269"/>
      <c r="Q2759" s="270"/>
      <c r="R2759" s="271"/>
      <c r="S2759" s="268"/>
      <c r="T2759" s="268"/>
      <c r="U2759" s="268"/>
      <c r="V2759" s="268"/>
      <c r="W2759" s="65" t="str">
        <f t="shared" si="391"/>
        <v/>
      </c>
      <c r="X2759" s="65" t="str">
        <f t="shared" si="392"/>
        <v/>
      </c>
      <c r="Y2759" s="65" t="str">
        <f t="shared" si="393"/>
        <v/>
      </c>
      <c r="Z2759" s="65" t="str">
        <f t="shared" si="394"/>
        <v/>
      </c>
      <c r="AA2759" s="65" t="str">
        <f t="shared" si="395"/>
        <v/>
      </c>
    </row>
    <row r="2760" spans="1:27" x14ac:dyDescent="0.25">
      <c r="A2760" s="40" t="str">
        <f>IF(G2760="","",1*ISERROR(VLOOKUP(G2760,G$1:G2759,1,FALSE)))</f>
        <v/>
      </c>
      <c r="B2760" s="40" t="str">
        <f>IF(A2760=0,0,IF(A2760="","",SUM(A$2:A2760)))</f>
        <v/>
      </c>
      <c r="C2760" s="41" t="str">
        <f>IF(H2760="","",1*ISERROR(VLOOKUP(H2760,H$1:H2759,1,FALSE)))</f>
        <v/>
      </c>
      <c r="D2760" s="40" t="str">
        <f>IF(C2760=0,0,IF(C2760="","",SUM(C$2:C2760)))</f>
        <v/>
      </c>
      <c r="E2760" s="41" t="str">
        <f>IF(H2760=0,0,IF(C2760="","",SUM(C$11:C2760)))</f>
        <v/>
      </c>
      <c r="F2760" s="41" t="str">
        <f>IF(H2760="","",COUNTIF(H$11:H2760,"="&amp;H2760))</f>
        <v/>
      </c>
      <c r="G2760" s="41" t="str">
        <f t="shared" si="387"/>
        <v/>
      </c>
      <c r="H2760" s="41" t="str">
        <f t="shared" si="388"/>
        <v/>
      </c>
      <c r="I2760" s="41" t="str">
        <f t="shared" si="389"/>
        <v/>
      </c>
      <c r="J2760" s="41" t="str">
        <f t="shared" si="390"/>
        <v/>
      </c>
      <c r="K2760" s="268"/>
      <c r="L2760" s="268"/>
      <c r="M2760" s="268"/>
      <c r="N2760" s="269"/>
      <c r="O2760" s="269"/>
      <c r="P2760" s="269"/>
      <c r="Q2760" s="270"/>
      <c r="R2760" s="271"/>
      <c r="S2760" s="268"/>
      <c r="T2760" s="268"/>
      <c r="U2760" s="268"/>
      <c r="V2760" s="268"/>
      <c r="W2760" s="65" t="str">
        <f t="shared" si="391"/>
        <v/>
      </c>
      <c r="X2760" s="65" t="str">
        <f t="shared" si="392"/>
        <v/>
      </c>
      <c r="Y2760" s="65" t="str">
        <f t="shared" si="393"/>
        <v/>
      </c>
      <c r="Z2760" s="65" t="str">
        <f t="shared" si="394"/>
        <v/>
      </c>
      <c r="AA2760" s="65" t="str">
        <f t="shared" si="395"/>
        <v/>
      </c>
    </row>
    <row r="2761" spans="1:27" x14ac:dyDescent="0.25">
      <c r="A2761" s="40" t="str">
        <f>IF(G2761="","",1*ISERROR(VLOOKUP(G2761,G$1:G2760,1,FALSE)))</f>
        <v/>
      </c>
      <c r="B2761" s="40" t="str">
        <f>IF(A2761=0,0,IF(A2761="","",SUM(A$2:A2761)))</f>
        <v/>
      </c>
      <c r="C2761" s="41" t="str">
        <f>IF(H2761="","",1*ISERROR(VLOOKUP(H2761,H$1:H2760,1,FALSE)))</f>
        <v/>
      </c>
      <c r="D2761" s="40" t="str">
        <f>IF(C2761=0,0,IF(C2761="","",SUM(C$2:C2761)))</f>
        <v/>
      </c>
      <c r="E2761" s="41" t="str">
        <f>IF(H2761=0,0,IF(C2761="","",SUM(C$11:C2761)))</f>
        <v/>
      </c>
      <c r="F2761" s="41" t="str">
        <f>IF(H2761="","",COUNTIF(H$11:H2761,"="&amp;H2761))</f>
        <v/>
      </c>
      <c r="G2761" s="41" t="str">
        <f t="shared" si="387"/>
        <v/>
      </c>
      <c r="H2761" s="41" t="str">
        <f t="shared" si="388"/>
        <v/>
      </c>
      <c r="I2761" s="41" t="str">
        <f t="shared" si="389"/>
        <v/>
      </c>
      <c r="J2761" s="41" t="str">
        <f t="shared" si="390"/>
        <v/>
      </c>
      <c r="K2761" s="268"/>
      <c r="L2761" s="268"/>
      <c r="M2761" s="268"/>
      <c r="N2761" s="269"/>
      <c r="O2761" s="269"/>
      <c r="P2761" s="269"/>
      <c r="Q2761" s="270"/>
      <c r="R2761" s="271"/>
      <c r="S2761" s="268"/>
      <c r="T2761" s="268"/>
      <c r="U2761" s="268"/>
      <c r="V2761" s="268"/>
      <c r="W2761" s="65" t="str">
        <f t="shared" si="391"/>
        <v/>
      </c>
      <c r="X2761" s="65" t="str">
        <f t="shared" si="392"/>
        <v/>
      </c>
      <c r="Y2761" s="65" t="str">
        <f t="shared" si="393"/>
        <v/>
      </c>
      <c r="Z2761" s="65" t="str">
        <f t="shared" si="394"/>
        <v/>
      </c>
      <c r="AA2761" s="65" t="str">
        <f t="shared" si="395"/>
        <v/>
      </c>
    </row>
    <row r="2762" spans="1:27" x14ac:dyDescent="0.25">
      <c r="A2762" s="40" t="str">
        <f>IF(G2762="","",1*ISERROR(VLOOKUP(G2762,G$1:G2761,1,FALSE)))</f>
        <v/>
      </c>
      <c r="B2762" s="40" t="str">
        <f>IF(A2762=0,0,IF(A2762="","",SUM(A$2:A2762)))</f>
        <v/>
      </c>
      <c r="C2762" s="41" t="str">
        <f>IF(H2762="","",1*ISERROR(VLOOKUP(H2762,H$1:H2761,1,FALSE)))</f>
        <v/>
      </c>
      <c r="D2762" s="40" t="str">
        <f>IF(C2762=0,0,IF(C2762="","",SUM(C$2:C2762)))</f>
        <v/>
      </c>
      <c r="E2762" s="41" t="str">
        <f>IF(H2762=0,0,IF(C2762="","",SUM(C$11:C2762)))</f>
        <v/>
      </c>
      <c r="F2762" s="41" t="str">
        <f>IF(H2762="","",COUNTIF(H$11:H2762,"="&amp;H2762))</f>
        <v/>
      </c>
      <c r="G2762" s="41" t="str">
        <f t="shared" si="387"/>
        <v/>
      </c>
      <c r="H2762" s="41" t="str">
        <f t="shared" si="388"/>
        <v/>
      </c>
      <c r="I2762" s="41" t="str">
        <f t="shared" si="389"/>
        <v/>
      </c>
      <c r="J2762" s="41" t="str">
        <f t="shared" si="390"/>
        <v/>
      </c>
      <c r="K2762" s="268"/>
      <c r="L2762" s="268"/>
      <c r="M2762" s="268"/>
      <c r="N2762" s="269"/>
      <c r="O2762" s="269"/>
      <c r="P2762" s="269"/>
      <c r="Q2762" s="270"/>
      <c r="R2762" s="271"/>
      <c r="S2762" s="268"/>
      <c r="T2762" s="268"/>
      <c r="U2762" s="268"/>
      <c r="V2762" s="268"/>
      <c r="W2762" s="65" t="str">
        <f t="shared" si="391"/>
        <v/>
      </c>
      <c r="X2762" s="65" t="str">
        <f t="shared" si="392"/>
        <v/>
      </c>
      <c r="Y2762" s="65" t="str">
        <f t="shared" si="393"/>
        <v/>
      </c>
      <c r="Z2762" s="65" t="str">
        <f t="shared" si="394"/>
        <v/>
      </c>
      <c r="AA2762" s="65" t="str">
        <f t="shared" si="395"/>
        <v/>
      </c>
    </row>
    <row r="2763" spans="1:27" x14ac:dyDescent="0.25">
      <c r="A2763" s="40" t="str">
        <f>IF(G2763="","",1*ISERROR(VLOOKUP(G2763,G$1:G2762,1,FALSE)))</f>
        <v/>
      </c>
      <c r="B2763" s="40" t="str">
        <f>IF(A2763=0,0,IF(A2763="","",SUM(A$2:A2763)))</f>
        <v/>
      </c>
      <c r="C2763" s="41" t="str">
        <f>IF(H2763="","",1*ISERROR(VLOOKUP(H2763,H$1:H2762,1,FALSE)))</f>
        <v/>
      </c>
      <c r="D2763" s="40" t="str">
        <f>IF(C2763=0,0,IF(C2763="","",SUM(C$2:C2763)))</f>
        <v/>
      </c>
      <c r="E2763" s="41" t="str">
        <f>IF(H2763=0,0,IF(C2763="","",SUM(C$11:C2763)))</f>
        <v/>
      </c>
      <c r="F2763" s="41" t="str">
        <f>IF(H2763="","",COUNTIF(H$11:H2763,"="&amp;H2763))</f>
        <v/>
      </c>
      <c r="G2763" s="41" t="str">
        <f t="shared" si="387"/>
        <v/>
      </c>
      <c r="H2763" s="41" t="str">
        <f t="shared" si="388"/>
        <v/>
      </c>
      <c r="I2763" s="41" t="str">
        <f t="shared" si="389"/>
        <v/>
      </c>
      <c r="J2763" s="41" t="str">
        <f t="shared" si="390"/>
        <v/>
      </c>
      <c r="K2763" s="268"/>
      <c r="L2763" s="268"/>
      <c r="M2763" s="268"/>
      <c r="N2763" s="269"/>
      <c r="O2763" s="269"/>
      <c r="P2763" s="269"/>
      <c r="Q2763" s="270"/>
      <c r="R2763" s="271"/>
      <c r="S2763" s="268"/>
      <c r="T2763" s="268"/>
      <c r="U2763" s="268"/>
      <c r="V2763" s="268"/>
      <c r="W2763" s="65" t="str">
        <f t="shared" si="391"/>
        <v/>
      </c>
      <c r="X2763" s="65" t="str">
        <f t="shared" si="392"/>
        <v/>
      </c>
      <c r="Y2763" s="65" t="str">
        <f t="shared" si="393"/>
        <v/>
      </c>
      <c r="Z2763" s="65" t="str">
        <f t="shared" si="394"/>
        <v/>
      </c>
      <c r="AA2763" s="65" t="str">
        <f t="shared" si="395"/>
        <v/>
      </c>
    </row>
    <row r="2764" spans="1:27" x14ac:dyDescent="0.25">
      <c r="A2764" s="40" t="str">
        <f>IF(G2764="","",1*ISERROR(VLOOKUP(G2764,G$1:G2763,1,FALSE)))</f>
        <v/>
      </c>
      <c r="B2764" s="40" t="str">
        <f>IF(A2764=0,0,IF(A2764="","",SUM(A$2:A2764)))</f>
        <v/>
      </c>
      <c r="C2764" s="41" t="str">
        <f>IF(H2764="","",1*ISERROR(VLOOKUP(H2764,H$1:H2763,1,FALSE)))</f>
        <v/>
      </c>
      <c r="D2764" s="40" t="str">
        <f>IF(C2764=0,0,IF(C2764="","",SUM(C$2:C2764)))</f>
        <v/>
      </c>
      <c r="E2764" s="41" t="str">
        <f>IF(H2764=0,0,IF(C2764="","",SUM(C$11:C2764)))</f>
        <v/>
      </c>
      <c r="F2764" s="41" t="str">
        <f>IF(H2764="","",COUNTIF(H$11:H2764,"="&amp;H2764))</f>
        <v/>
      </c>
      <c r="G2764" s="41" t="str">
        <f t="shared" si="387"/>
        <v/>
      </c>
      <c r="H2764" s="41" t="str">
        <f t="shared" si="388"/>
        <v/>
      </c>
      <c r="I2764" s="41" t="str">
        <f t="shared" si="389"/>
        <v/>
      </c>
      <c r="J2764" s="41" t="str">
        <f t="shared" si="390"/>
        <v/>
      </c>
      <c r="K2764" s="268"/>
      <c r="L2764" s="268"/>
      <c r="M2764" s="268"/>
      <c r="N2764" s="269"/>
      <c r="O2764" s="269"/>
      <c r="P2764" s="269"/>
      <c r="Q2764" s="270"/>
      <c r="R2764" s="271"/>
      <c r="S2764" s="268"/>
      <c r="T2764" s="268"/>
      <c r="U2764" s="268"/>
      <c r="V2764" s="268"/>
      <c r="W2764" s="65" t="str">
        <f t="shared" si="391"/>
        <v/>
      </c>
      <c r="X2764" s="65" t="str">
        <f t="shared" si="392"/>
        <v/>
      </c>
      <c r="Y2764" s="65" t="str">
        <f t="shared" si="393"/>
        <v/>
      </c>
      <c r="Z2764" s="65" t="str">
        <f t="shared" si="394"/>
        <v/>
      </c>
      <c r="AA2764" s="65" t="str">
        <f t="shared" si="395"/>
        <v/>
      </c>
    </row>
    <row r="2765" spans="1:27" x14ac:dyDescent="0.25">
      <c r="A2765" s="40" t="str">
        <f>IF(G2765="","",1*ISERROR(VLOOKUP(G2765,G$1:G2764,1,FALSE)))</f>
        <v/>
      </c>
      <c r="B2765" s="40" t="str">
        <f>IF(A2765=0,0,IF(A2765="","",SUM(A$2:A2765)))</f>
        <v/>
      </c>
      <c r="C2765" s="41" t="str">
        <f>IF(H2765="","",1*ISERROR(VLOOKUP(H2765,H$1:H2764,1,FALSE)))</f>
        <v/>
      </c>
      <c r="D2765" s="40" t="str">
        <f>IF(C2765=0,0,IF(C2765="","",SUM(C$2:C2765)))</f>
        <v/>
      </c>
      <c r="E2765" s="41" t="str">
        <f>IF(H2765=0,0,IF(C2765="","",SUM(C$11:C2765)))</f>
        <v/>
      </c>
      <c r="F2765" s="41" t="str">
        <f>IF(H2765="","",COUNTIF(H$11:H2765,"="&amp;H2765))</f>
        <v/>
      </c>
      <c r="G2765" s="41" t="str">
        <f t="shared" si="387"/>
        <v/>
      </c>
      <c r="H2765" s="41" t="str">
        <f t="shared" si="388"/>
        <v/>
      </c>
      <c r="I2765" s="41" t="str">
        <f t="shared" si="389"/>
        <v/>
      </c>
      <c r="J2765" s="41" t="str">
        <f t="shared" si="390"/>
        <v/>
      </c>
      <c r="K2765" s="268"/>
      <c r="L2765" s="268"/>
      <c r="M2765" s="268"/>
      <c r="N2765" s="269"/>
      <c r="O2765" s="269"/>
      <c r="P2765" s="269"/>
      <c r="Q2765" s="270"/>
      <c r="R2765" s="271"/>
      <c r="S2765" s="268"/>
      <c r="T2765" s="268"/>
      <c r="U2765" s="268"/>
      <c r="V2765" s="268"/>
      <c r="W2765" s="65" t="str">
        <f t="shared" si="391"/>
        <v/>
      </c>
      <c r="X2765" s="65" t="str">
        <f t="shared" si="392"/>
        <v/>
      </c>
      <c r="Y2765" s="65" t="str">
        <f t="shared" si="393"/>
        <v/>
      </c>
      <c r="Z2765" s="65" t="str">
        <f t="shared" si="394"/>
        <v/>
      </c>
      <c r="AA2765" s="65" t="str">
        <f t="shared" si="395"/>
        <v/>
      </c>
    </row>
    <row r="2766" spans="1:27" x14ac:dyDescent="0.25">
      <c r="A2766" s="40" t="str">
        <f>IF(G2766="","",1*ISERROR(VLOOKUP(G2766,G$1:G2765,1,FALSE)))</f>
        <v/>
      </c>
      <c r="B2766" s="40" t="str">
        <f>IF(A2766=0,0,IF(A2766="","",SUM(A$2:A2766)))</f>
        <v/>
      </c>
      <c r="C2766" s="41" t="str">
        <f>IF(H2766="","",1*ISERROR(VLOOKUP(H2766,H$1:H2765,1,FALSE)))</f>
        <v/>
      </c>
      <c r="D2766" s="40" t="str">
        <f>IF(C2766=0,0,IF(C2766="","",SUM(C$2:C2766)))</f>
        <v/>
      </c>
      <c r="E2766" s="41" t="str">
        <f>IF(H2766=0,0,IF(C2766="","",SUM(C$11:C2766)))</f>
        <v/>
      </c>
      <c r="F2766" s="41" t="str">
        <f>IF(H2766="","",COUNTIF(H$11:H2766,"="&amp;H2766))</f>
        <v/>
      </c>
      <c r="G2766" s="41" t="str">
        <f t="shared" si="387"/>
        <v/>
      </c>
      <c r="H2766" s="41" t="str">
        <f t="shared" si="388"/>
        <v/>
      </c>
      <c r="I2766" s="41" t="str">
        <f t="shared" si="389"/>
        <v/>
      </c>
      <c r="J2766" s="41" t="str">
        <f t="shared" si="390"/>
        <v/>
      </c>
      <c r="K2766" s="268"/>
      <c r="L2766" s="268"/>
      <c r="M2766" s="268"/>
      <c r="N2766" s="269"/>
      <c r="O2766" s="269"/>
      <c r="P2766" s="269"/>
      <c r="Q2766" s="270"/>
      <c r="R2766" s="271"/>
      <c r="S2766" s="268"/>
      <c r="T2766" s="268"/>
      <c r="U2766" s="268"/>
      <c r="V2766" s="268"/>
      <c r="W2766" s="65" t="str">
        <f t="shared" si="391"/>
        <v/>
      </c>
      <c r="X2766" s="65" t="str">
        <f t="shared" si="392"/>
        <v/>
      </c>
      <c r="Y2766" s="65" t="str">
        <f t="shared" si="393"/>
        <v/>
      </c>
      <c r="Z2766" s="65" t="str">
        <f t="shared" si="394"/>
        <v/>
      </c>
      <c r="AA2766" s="65" t="str">
        <f t="shared" si="395"/>
        <v/>
      </c>
    </row>
    <row r="2767" spans="1:27" x14ac:dyDescent="0.25">
      <c r="A2767" s="40" t="str">
        <f>IF(G2767="","",1*ISERROR(VLOOKUP(G2767,G$1:G2766,1,FALSE)))</f>
        <v/>
      </c>
      <c r="B2767" s="40" t="str">
        <f>IF(A2767=0,0,IF(A2767="","",SUM(A$2:A2767)))</f>
        <v/>
      </c>
      <c r="C2767" s="41" t="str">
        <f>IF(H2767="","",1*ISERROR(VLOOKUP(H2767,H$1:H2766,1,FALSE)))</f>
        <v/>
      </c>
      <c r="D2767" s="40" t="str">
        <f>IF(C2767=0,0,IF(C2767="","",SUM(C$2:C2767)))</f>
        <v/>
      </c>
      <c r="E2767" s="41" t="str">
        <f>IF(H2767=0,0,IF(C2767="","",SUM(C$11:C2767)))</f>
        <v/>
      </c>
      <c r="F2767" s="41" t="str">
        <f>IF(H2767="","",COUNTIF(H$11:H2767,"="&amp;H2767))</f>
        <v/>
      </c>
      <c r="G2767" s="41" t="str">
        <f t="shared" si="387"/>
        <v/>
      </c>
      <c r="H2767" s="41" t="str">
        <f t="shared" si="388"/>
        <v/>
      </c>
      <c r="I2767" s="41" t="str">
        <f t="shared" si="389"/>
        <v/>
      </c>
      <c r="J2767" s="41" t="str">
        <f t="shared" si="390"/>
        <v/>
      </c>
      <c r="K2767" s="268"/>
      <c r="L2767" s="268"/>
      <c r="M2767" s="268"/>
      <c r="N2767" s="269"/>
      <c r="O2767" s="269"/>
      <c r="P2767" s="269"/>
      <c r="Q2767" s="270"/>
      <c r="R2767" s="271"/>
      <c r="S2767" s="268"/>
      <c r="T2767" s="268"/>
      <c r="U2767" s="268"/>
      <c r="V2767" s="268"/>
      <c r="W2767" s="65" t="str">
        <f t="shared" si="391"/>
        <v/>
      </c>
      <c r="X2767" s="65" t="str">
        <f t="shared" si="392"/>
        <v/>
      </c>
      <c r="Y2767" s="65" t="str">
        <f t="shared" si="393"/>
        <v/>
      </c>
      <c r="Z2767" s="65" t="str">
        <f t="shared" si="394"/>
        <v/>
      </c>
      <c r="AA2767" s="65" t="str">
        <f t="shared" si="395"/>
        <v/>
      </c>
    </row>
    <row r="2768" spans="1:27" x14ac:dyDescent="0.25">
      <c r="A2768" s="40" t="str">
        <f>IF(G2768="","",1*ISERROR(VLOOKUP(G2768,G$1:G2767,1,FALSE)))</f>
        <v/>
      </c>
      <c r="B2768" s="40" t="str">
        <f>IF(A2768=0,0,IF(A2768="","",SUM(A$2:A2768)))</f>
        <v/>
      </c>
      <c r="C2768" s="41" t="str">
        <f>IF(H2768="","",1*ISERROR(VLOOKUP(H2768,H$1:H2767,1,FALSE)))</f>
        <v/>
      </c>
      <c r="D2768" s="40" t="str">
        <f>IF(C2768=0,0,IF(C2768="","",SUM(C$2:C2768)))</f>
        <v/>
      </c>
      <c r="E2768" s="41" t="str">
        <f>IF(H2768=0,0,IF(C2768="","",SUM(C$11:C2768)))</f>
        <v/>
      </c>
      <c r="F2768" s="41" t="str">
        <f>IF(H2768="","",COUNTIF(H$11:H2768,"="&amp;H2768))</f>
        <v/>
      </c>
      <c r="G2768" s="41" t="str">
        <f t="shared" si="387"/>
        <v/>
      </c>
      <c r="H2768" s="41" t="str">
        <f t="shared" si="388"/>
        <v/>
      </c>
      <c r="I2768" s="41" t="str">
        <f t="shared" si="389"/>
        <v/>
      </c>
      <c r="J2768" s="41" t="str">
        <f t="shared" si="390"/>
        <v/>
      </c>
      <c r="K2768" s="268"/>
      <c r="L2768" s="268"/>
      <c r="M2768" s="268"/>
      <c r="N2768" s="269"/>
      <c r="O2768" s="269"/>
      <c r="P2768" s="269"/>
      <c r="Q2768" s="270"/>
      <c r="R2768" s="271"/>
      <c r="S2768" s="268"/>
      <c r="T2768" s="268"/>
      <c r="U2768" s="268"/>
      <c r="V2768" s="268"/>
      <c r="W2768" s="65" t="str">
        <f t="shared" si="391"/>
        <v/>
      </c>
      <c r="X2768" s="65" t="str">
        <f t="shared" si="392"/>
        <v/>
      </c>
      <c r="Y2768" s="65" t="str">
        <f t="shared" si="393"/>
        <v/>
      </c>
      <c r="Z2768" s="65" t="str">
        <f t="shared" si="394"/>
        <v/>
      </c>
      <c r="AA2768" s="65" t="str">
        <f t="shared" si="395"/>
        <v/>
      </c>
    </row>
    <row r="2769" spans="1:27" x14ac:dyDescent="0.25">
      <c r="A2769" s="40" t="str">
        <f>IF(G2769="","",1*ISERROR(VLOOKUP(G2769,G$1:G2768,1,FALSE)))</f>
        <v/>
      </c>
      <c r="B2769" s="40" t="str">
        <f>IF(A2769=0,0,IF(A2769="","",SUM(A$2:A2769)))</f>
        <v/>
      </c>
      <c r="C2769" s="41" t="str">
        <f>IF(H2769="","",1*ISERROR(VLOOKUP(H2769,H$1:H2768,1,FALSE)))</f>
        <v/>
      </c>
      <c r="D2769" s="40" t="str">
        <f>IF(C2769=0,0,IF(C2769="","",SUM(C$2:C2769)))</f>
        <v/>
      </c>
      <c r="E2769" s="41" t="str">
        <f>IF(H2769=0,0,IF(C2769="","",SUM(C$11:C2769)))</f>
        <v/>
      </c>
      <c r="F2769" s="41" t="str">
        <f>IF(H2769="","",COUNTIF(H$11:H2769,"="&amp;H2769))</f>
        <v/>
      </c>
      <c r="G2769" s="41" t="str">
        <f t="shared" si="387"/>
        <v/>
      </c>
      <c r="H2769" s="41" t="str">
        <f t="shared" si="388"/>
        <v/>
      </c>
      <c r="I2769" s="41" t="str">
        <f t="shared" si="389"/>
        <v/>
      </c>
      <c r="J2769" s="41" t="str">
        <f t="shared" si="390"/>
        <v/>
      </c>
      <c r="K2769" s="268"/>
      <c r="L2769" s="268"/>
      <c r="M2769" s="268"/>
      <c r="N2769" s="269"/>
      <c r="O2769" s="269"/>
      <c r="P2769" s="269"/>
      <c r="Q2769" s="270"/>
      <c r="R2769" s="271"/>
      <c r="S2769" s="268"/>
      <c r="T2769" s="268"/>
      <c r="U2769" s="268"/>
      <c r="V2769" s="268"/>
      <c r="W2769" s="65" t="str">
        <f t="shared" si="391"/>
        <v/>
      </c>
      <c r="X2769" s="65" t="str">
        <f t="shared" si="392"/>
        <v/>
      </c>
      <c r="Y2769" s="65" t="str">
        <f t="shared" si="393"/>
        <v/>
      </c>
      <c r="Z2769" s="65" t="str">
        <f t="shared" si="394"/>
        <v/>
      </c>
      <c r="AA2769" s="65" t="str">
        <f t="shared" si="395"/>
        <v/>
      </c>
    </row>
    <row r="2770" spans="1:27" x14ac:dyDescent="0.25">
      <c r="A2770" s="40" t="str">
        <f>IF(G2770="","",1*ISERROR(VLOOKUP(G2770,G$1:G2769,1,FALSE)))</f>
        <v/>
      </c>
      <c r="B2770" s="40" t="str">
        <f>IF(A2770=0,0,IF(A2770="","",SUM(A$2:A2770)))</f>
        <v/>
      </c>
      <c r="C2770" s="41" t="str">
        <f>IF(H2770="","",1*ISERROR(VLOOKUP(H2770,H$1:H2769,1,FALSE)))</f>
        <v/>
      </c>
      <c r="D2770" s="40" t="str">
        <f>IF(C2770=0,0,IF(C2770="","",SUM(C$2:C2770)))</f>
        <v/>
      </c>
      <c r="E2770" s="41" t="str">
        <f>IF(H2770=0,0,IF(C2770="","",SUM(C$11:C2770)))</f>
        <v/>
      </c>
      <c r="F2770" s="41" t="str">
        <f>IF(H2770="","",COUNTIF(H$11:H2770,"="&amp;H2770))</f>
        <v/>
      </c>
      <c r="G2770" s="41" t="str">
        <f t="shared" si="387"/>
        <v/>
      </c>
      <c r="H2770" s="41" t="str">
        <f t="shared" si="388"/>
        <v/>
      </c>
      <c r="I2770" s="41" t="str">
        <f t="shared" si="389"/>
        <v/>
      </c>
      <c r="J2770" s="41" t="str">
        <f t="shared" si="390"/>
        <v/>
      </c>
      <c r="K2770" s="268"/>
      <c r="L2770" s="268"/>
      <c r="M2770" s="268"/>
      <c r="N2770" s="269"/>
      <c r="O2770" s="269"/>
      <c r="P2770" s="269"/>
      <c r="Q2770" s="270"/>
      <c r="R2770" s="271"/>
      <c r="S2770" s="268"/>
      <c r="T2770" s="268"/>
      <c r="U2770" s="268"/>
      <c r="V2770" s="268"/>
      <c r="W2770" s="65" t="str">
        <f t="shared" si="391"/>
        <v/>
      </c>
      <c r="X2770" s="65" t="str">
        <f t="shared" si="392"/>
        <v/>
      </c>
      <c r="Y2770" s="65" t="str">
        <f t="shared" si="393"/>
        <v/>
      </c>
      <c r="Z2770" s="65" t="str">
        <f t="shared" si="394"/>
        <v/>
      </c>
      <c r="AA2770" s="65" t="str">
        <f t="shared" si="395"/>
        <v/>
      </c>
    </row>
    <row r="2771" spans="1:27" x14ac:dyDescent="0.25">
      <c r="A2771" s="40" t="str">
        <f>IF(G2771="","",1*ISERROR(VLOOKUP(G2771,G$1:G2770,1,FALSE)))</f>
        <v/>
      </c>
      <c r="B2771" s="40" t="str">
        <f>IF(A2771=0,0,IF(A2771="","",SUM(A$2:A2771)))</f>
        <v/>
      </c>
      <c r="C2771" s="41" t="str">
        <f>IF(H2771="","",1*ISERROR(VLOOKUP(H2771,H$1:H2770,1,FALSE)))</f>
        <v/>
      </c>
      <c r="D2771" s="40" t="str">
        <f>IF(C2771=0,0,IF(C2771="","",SUM(C$2:C2771)))</f>
        <v/>
      </c>
      <c r="E2771" s="41" t="str">
        <f>IF(H2771=0,0,IF(C2771="","",SUM(C$11:C2771)))</f>
        <v/>
      </c>
      <c r="F2771" s="41" t="str">
        <f>IF(H2771="","",COUNTIF(H$11:H2771,"="&amp;H2771))</f>
        <v/>
      </c>
      <c r="G2771" s="41" t="str">
        <f t="shared" si="387"/>
        <v/>
      </c>
      <c r="H2771" s="41" t="str">
        <f t="shared" si="388"/>
        <v/>
      </c>
      <c r="I2771" s="41" t="str">
        <f t="shared" si="389"/>
        <v/>
      </c>
      <c r="J2771" s="41" t="str">
        <f t="shared" si="390"/>
        <v/>
      </c>
      <c r="K2771" s="268"/>
      <c r="L2771" s="268"/>
      <c r="M2771" s="268"/>
      <c r="N2771" s="269"/>
      <c r="O2771" s="269"/>
      <c r="P2771" s="269"/>
      <c r="Q2771" s="270"/>
      <c r="R2771" s="271"/>
      <c r="S2771" s="268"/>
      <c r="T2771" s="268"/>
      <c r="U2771" s="268"/>
      <c r="V2771" s="268"/>
      <c r="W2771" s="65" t="str">
        <f t="shared" si="391"/>
        <v/>
      </c>
      <c r="X2771" s="65" t="str">
        <f t="shared" si="392"/>
        <v/>
      </c>
      <c r="Y2771" s="65" t="str">
        <f t="shared" si="393"/>
        <v/>
      </c>
      <c r="Z2771" s="65" t="str">
        <f t="shared" si="394"/>
        <v/>
      </c>
      <c r="AA2771" s="65" t="str">
        <f t="shared" si="395"/>
        <v/>
      </c>
    </row>
    <row r="2772" spans="1:27" x14ac:dyDescent="0.25">
      <c r="A2772" s="40" t="str">
        <f>IF(G2772="","",1*ISERROR(VLOOKUP(G2772,G$1:G2771,1,FALSE)))</f>
        <v/>
      </c>
      <c r="B2772" s="40" t="str">
        <f>IF(A2772=0,0,IF(A2772="","",SUM(A$2:A2772)))</f>
        <v/>
      </c>
      <c r="C2772" s="41" t="str">
        <f>IF(H2772="","",1*ISERROR(VLOOKUP(H2772,H$1:H2771,1,FALSE)))</f>
        <v/>
      </c>
      <c r="D2772" s="40" t="str">
        <f>IF(C2772=0,0,IF(C2772="","",SUM(C$2:C2772)))</f>
        <v/>
      </c>
      <c r="E2772" s="41" t="str">
        <f>IF(H2772=0,0,IF(C2772="","",SUM(C$11:C2772)))</f>
        <v/>
      </c>
      <c r="F2772" s="41" t="str">
        <f>IF(H2772="","",COUNTIF(H$11:H2772,"="&amp;H2772))</f>
        <v/>
      </c>
      <c r="G2772" s="41" t="str">
        <f t="shared" si="387"/>
        <v/>
      </c>
      <c r="H2772" s="41" t="str">
        <f t="shared" si="388"/>
        <v/>
      </c>
      <c r="I2772" s="41" t="str">
        <f t="shared" si="389"/>
        <v/>
      </c>
      <c r="J2772" s="41" t="str">
        <f t="shared" si="390"/>
        <v/>
      </c>
      <c r="K2772" s="268"/>
      <c r="L2772" s="268"/>
      <c r="M2772" s="268"/>
      <c r="N2772" s="269"/>
      <c r="O2772" s="269"/>
      <c r="P2772" s="269"/>
      <c r="Q2772" s="270"/>
      <c r="R2772" s="271"/>
      <c r="S2772" s="268"/>
      <c r="T2772" s="268"/>
      <c r="U2772" s="268"/>
      <c r="V2772" s="268"/>
      <c r="W2772" s="65" t="str">
        <f t="shared" si="391"/>
        <v/>
      </c>
      <c r="X2772" s="65" t="str">
        <f t="shared" si="392"/>
        <v/>
      </c>
      <c r="Y2772" s="65" t="str">
        <f t="shared" si="393"/>
        <v/>
      </c>
      <c r="Z2772" s="65" t="str">
        <f t="shared" si="394"/>
        <v/>
      </c>
      <c r="AA2772" s="65" t="str">
        <f t="shared" si="395"/>
        <v/>
      </c>
    </row>
    <row r="2773" spans="1:27" x14ac:dyDescent="0.25">
      <c r="A2773" s="40" t="str">
        <f>IF(G2773="","",1*ISERROR(VLOOKUP(G2773,G$1:G2772,1,FALSE)))</f>
        <v/>
      </c>
      <c r="B2773" s="40" t="str">
        <f>IF(A2773=0,0,IF(A2773="","",SUM(A$2:A2773)))</f>
        <v/>
      </c>
      <c r="C2773" s="41" t="str">
        <f>IF(H2773="","",1*ISERROR(VLOOKUP(H2773,H$1:H2772,1,FALSE)))</f>
        <v/>
      </c>
      <c r="D2773" s="40" t="str">
        <f>IF(C2773=0,0,IF(C2773="","",SUM(C$2:C2773)))</f>
        <v/>
      </c>
      <c r="E2773" s="41" t="str">
        <f>IF(H2773=0,0,IF(C2773="","",SUM(C$11:C2773)))</f>
        <v/>
      </c>
      <c r="F2773" s="41" t="str">
        <f>IF(H2773="","",COUNTIF(H$11:H2773,"="&amp;H2773))</f>
        <v/>
      </c>
      <c r="G2773" s="41" t="str">
        <f t="shared" si="387"/>
        <v/>
      </c>
      <c r="H2773" s="41" t="str">
        <f t="shared" si="388"/>
        <v/>
      </c>
      <c r="I2773" s="41" t="str">
        <f t="shared" si="389"/>
        <v/>
      </c>
      <c r="J2773" s="41" t="str">
        <f t="shared" si="390"/>
        <v/>
      </c>
      <c r="K2773" s="268"/>
      <c r="L2773" s="268"/>
      <c r="M2773" s="268"/>
      <c r="N2773" s="269"/>
      <c r="O2773" s="269"/>
      <c r="P2773" s="269"/>
      <c r="Q2773" s="270"/>
      <c r="R2773" s="271"/>
      <c r="S2773" s="268"/>
      <c r="T2773" s="268"/>
      <c r="U2773" s="268"/>
      <c r="V2773" s="268"/>
      <c r="W2773" s="65" t="str">
        <f t="shared" si="391"/>
        <v/>
      </c>
      <c r="X2773" s="65" t="str">
        <f t="shared" si="392"/>
        <v/>
      </c>
      <c r="Y2773" s="65" t="str">
        <f t="shared" si="393"/>
        <v/>
      </c>
      <c r="Z2773" s="65" t="str">
        <f t="shared" si="394"/>
        <v/>
      </c>
      <c r="AA2773" s="65" t="str">
        <f t="shared" si="395"/>
        <v/>
      </c>
    </row>
    <row r="2774" spans="1:27" x14ac:dyDescent="0.25">
      <c r="A2774" s="40" t="str">
        <f>IF(G2774="","",1*ISERROR(VLOOKUP(G2774,G$1:G2773,1,FALSE)))</f>
        <v/>
      </c>
      <c r="B2774" s="40" t="str">
        <f>IF(A2774=0,0,IF(A2774="","",SUM(A$2:A2774)))</f>
        <v/>
      </c>
      <c r="C2774" s="41" t="str">
        <f>IF(H2774="","",1*ISERROR(VLOOKUP(H2774,H$1:H2773,1,FALSE)))</f>
        <v/>
      </c>
      <c r="D2774" s="40" t="str">
        <f>IF(C2774=0,0,IF(C2774="","",SUM(C$2:C2774)))</f>
        <v/>
      </c>
      <c r="E2774" s="41" t="str">
        <f>IF(H2774=0,0,IF(C2774="","",SUM(C$11:C2774)))</f>
        <v/>
      </c>
      <c r="F2774" s="41" t="str">
        <f>IF(H2774="","",COUNTIF(H$11:H2774,"="&amp;H2774))</f>
        <v/>
      </c>
      <c r="G2774" s="41" t="str">
        <f t="shared" si="387"/>
        <v/>
      </c>
      <c r="H2774" s="41" t="str">
        <f t="shared" si="388"/>
        <v/>
      </c>
      <c r="I2774" s="41" t="str">
        <f t="shared" si="389"/>
        <v/>
      </c>
      <c r="J2774" s="41" t="str">
        <f t="shared" si="390"/>
        <v/>
      </c>
      <c r="K2774" s="268"/>
      <c r="L2774" s="268"/>
      <c r="M2774" s="268"/>
      <c r="N2774" s="269"/>
      <c r="O2774" s="269"/>
      <c r="P2774" s="269"/>
      <c r="Q2774" s="270"/>
      <c r="R2774" s="271"/>
      <c r="S2774" s="268"/>
      <c r="T2774" s="268"/>
      <c r="U2774" s="268"/>
      <c r="V2774" s="268"/>
      <c r="W2774" s="65" t="str">
        <f t="shared" si="391"/>
        <v/>
      </c>
      <c r="X2774" s="65" t="str">
        <f t="shared" si="392"/>
        <v/>
      </c>
      <c r="Y2774" s="65" t="str">
        <f t="shared" si="393"/>
        <v/>
      </c>
      <c r="Z2774" s="65" t="str">
        <f t="shared" si="394"/>
        <v/>
      </c>
      <c r="AA2774" s="65" t="str">
        <f t="shared" si="395"/>
        <v/>
      </c>
    </row>
    <row r="2775" spans="1:27" x14ac:dyDescent="0.25">
      <c r="A2775" s="40" t="str">
        <f>IF(G2775="","",1*ISERROR(VLOOKUP(G2775,G$1:G2774,1,FALSE)))</f>
        <v/>
      </c>
      <c r="B2775" s="40" t="str">
        <f>IF(A2775=0,0,IF(A2775="","",SUM(A$2:A2775)))</f>
        <v/>
      </c>
      <c r="C2775" s="41" t="str">
        <f>IF(H2775="","",1*ISERROR(VLOOKUP(H2775,H$1:H2774,1,FALSE)))</f>
        <v/>
      </c>
      <c r="D2775" s="40" t="str">
        <f>IF(C2775=0,0,IF(C2775="","",SUM(C$2:C2775)))</f>
        <v/>
      </c>
      <c r="E2775" s="41" t="str">
        <f>IF(H2775=0,0,IF(C2775="","",SUM(C$11:C2775)))</f>
        <v/>
      </c>
      <c r="F2775" s="41" t="str">
        <f>IF(H2775="","",COUNTIF(H$11:H2775,"="&amp;H2775))</f>
        <v/>
      </c>
      <c r="G2775" s="41" t="str">
        <f t="shared" si="387"/>
        <v/>
      </c>
      <c r="H2775" s="41" t="str">
        <f t="shared" si="388"/>
        <v/>
      </c>
      <c r="I2775" s="41" t="str">
        <f t="shared" si="389"/>
        <v/>
      </c>
      <c r="J2775" s="41" t="str">
        <f t="shared" si="390"/>
        <v/>
      </c>
      <c r="K2775" s="268"/>
      <c r="L2775" s="268"/>
      <c r="M2775" s="268"/>
      <c r="N2775" s="269"/>
      <c r="O2775" s="269"/>
      <c r="P2775" s="269"/>
      <c r="Q2775" s="270"/>
      <c r="R2775" s="271"/>
      <c r="S2775" s="268"/>
      <c r="T2775" s="268"/>
      <c r="U2775" s="268"/>
      <c r="V2775" s="268"/>
      <c r="W2775" s="65" t="str">
        <f t="shared" si="391"/>
        <v/>
      </c>
      <c r="X2775" s="65" t="str">
        <f t="shared" si="392"/>
        <v/>
      </c>
      <c r="Y2775" s="65" t="str">
        <f t="shared" si="393"/>
        <v/>
      </c>
      <c r="Z2775" s="65" t="str">
        <f t="shared" si="394"/>
        <v/>
      </c>
      <c r="AA2775" s="65" t="str">
        <f t="shared" si="395"/>
        <v/>
      </c>
    </row>
    <row r="2776" spans="1:27" x14ac:dyDescent="0.25">
      <c r="A2776" s="40" t="str">
        <f>IF(G2776="","",1*ISERROR(VLOOKUP(G2776,G$1:G2775,1,FALSE)))</f>
        <v/>
      </c>
      <c r="B2776" s="40" t="str">
        <f>IF(A2776=0,0,IF(A2776="","",SUM(A$2:A2776)))</f>
        <v/>
      </c>
      <c r="C2776" s="41" t="str">
        <f>IF(H2776="","",1*ISERROR(VLOOKUP(H2776,H$1:H2775,1,FALSE)))</f>
        <v/>
      </c>
      <c r="D2776" s="40" t="str">
        <f>IF(C2776=0,0,IF(C2776="","",SUM(C$2:C2776)))</f>
        <v/>
      </c>
      <c r="E2776" s="41" t="str">
        <f>IF(H2776=0,0,IF(C2776="","",SUM(C$11:C2776)))</f>
        <v/>
      </c>
      <c r="F2776" s="41" t="str">
        <f>IF(H2776="","",COUNTIF(H$11:H2776,"="&amp;H2776))</f>
        <v/>
      </c>
      <c r="G2776" s="41" t="str">
        <f t="shared" si="387"/>
        <v/>
      </c>
      <c r="H2776" s="41" t="str">
        <f t="shared" si="388"/>
        <v/>
      </c>
      <c r="I2776" s="41" t="str">
        <f t="shared" si="389"/>
        <v/>
      </c>
      <c r="J2776" s="41" t="str">
        <f t="shared" si="390"/>
        <v/>
      </c>
      <c r="K2776" s="268"/>
      <c r="L2776" s="268"/>
      <c r="M2776" s="268"/>
      <c r="N2776" s="269"/>
      <c r="O2776" s="269"/>
      <c r="P2776" s="269"/>
      <c r="Q2776" s="270"/>
      <c r="R2776" s="271"/>
      <c r="S2776" s="268"/>
      <c r="T2776" s="268"/>
      <c r="U2776" s="268"/>
      <c r="V2776" s="268"/>
      <c r="W2776" s="65" t="str">
        <f t="shared" si="391"/>
        <v/>
      </c>
      <c r="X2776" s="65" t="str">
        <f t="shared" si="392"/>
        <v/>
      </c>
      <c r="Y2776" s="65" t="str">
        <f t="shared" si="393"/>
        <v/>
      </c>
      <c r="Z2776" s="65" t="str">
        <f t="shared" si="394"/>
        <v/>
      </c>
      <c r="AA2776" s="65" t="str">
        <f t="shared" si="395"/>
        <v/>
      </c>
    </row>
    <row r="2777" spans="1:27" x14ac:dyDescent="0.25">
      <c r="A2777" s="40" t="str">
        <f>IF(G2777="","",1*ISERROR(VLOOKUP(G2777,G$1:G2776,1,FALSE)))</f>
        <v/>
      </c>
      <c r="B2777" s="40" t="str">
        <f>IF(A2777=0,0,IF(A2777="","",SUM(A$2:A2777)))</f>
        <v/>
      </c>
      <c r="C2777" s="41" t="str">
        <f>IF(H2777="","",1*ISERROR(VLOOKUP(H2777,H$1:H2776,1,FALSE)))</f>
        <v/>
      </c>
      <c r="D2777" s="40" t="str">
        <f>IF(C2777=0,0,IF(C2777="","",SUM(C$2:C2777)))</f>
        <v/>
      </c>
      <c r="E2777" s="41" t="str">
        <f>IF(H2777=0,0,IF(C2777="","",SUM(C$11:C2777)))</f>
        <v/>
      </c>
      <c r="F2777" s="41" t="str">
        <f>IF(H2777="","",COUNTIF(H$11:H2777,"="&amp;H2777))</f>
        <v/>
      </c>
      <c r="G2777" s="41" t="str">
        <f t="shared" si="387"/>
        <v/>
      </c>
      <c r="H2777" s="41" t="str">
        <f t="shared" si="388"/>
        <v/>
      </c>
      <c r="I2777" s="41" t="str">
        <f t="shared" si="389"/>
        <v/>
      </c>
      <c r="J2777" s="41" t="str">
        <f t="shared" si="390"/>
        <v/>
      </c>
      <c r="K2777" s="268"/>
      <c r="L2777" s="268"/>
      <c r="M2777" s="268"/>
      <c r="N2777" s="269"/>
      <c r="O2777" s="269"/>
      <c r="P2777" s="269"/>
      <c r="Q2777" s="270"/>
      <c r="R2777" s="271"/>
      <c r="S2777" s="268"/>
      <c r="T2777" s="268"/>
      <c r="U2777" s="268"/>
      <c r="V2777" s="268"/>
      <c r="W2777" s="65" t="str">
        <f t="shared" si="391"/>
        <v/>
      </c>
      <c r="X2777" s="65" t="str">
        <f t="shared" si="392"/>
        <v/>
      </c>
      <c r="Y2777" s="65" t="str">
        <f t="shared" si="393"/>
        <v/>
      </c>
      <c r="Z2777" s="65" t="str">
        <f t="shared" si="394"/>
        <v/>
      </c>
      <c r="AA2777" s="65" t="str">
        <f t="shared" si="395"/>
        <v/>
      </c>
    </row>
    <row r="2778" spans="1:27" x14ac:dyDescent="0.25">
      <c r="A2778" s="40" t="str">
        <f>IF(G2778="","",1*ISERROR(VLOOKUP(G2778,G$1:G2777,1,FALSE)))</f>
        <v/>
      </c>
      <c r="B2778" s="40" t="str">
        <f>IF(A2778=0,0,IF(A2778="","",SUM(A$2:A2778)))</f>
        <v/>
      </c>
      <c r="C2778" s="41" t="str">
        <f>IF(H2778="","",1*ISERROR(VLOOKUP(H2778,H$1:H2777,1,FALSE)))</f>
        <v/>
      </c>
      <c r="D2778" s="40" t="str">
        <f>IF(C2778=0,0,IF(C2778="","",SUM(C$2:C2778)))</f>
        <v/>
      </c>
      <c r="E2778" s="41" t="str">
        <f>IF(H2778=0,0,IF(C2778="","",SUM(C$11:C2778)))</f>
        <v/>
      </c>
      <c r="F2778" s="41" t="str">
        <f>IF(H2778="","",COUNTIF(H$11:H2778,"="&amp;H2778))</f>
        <v/>
      </c>
      <c r="G2778" s="41" t="str">
        <f t="shared" si="387"/>
        <v/>
      </c>
      <c r="H2778" s="41" t="str">
        <f t="shared" si="388"/>
        <v/>
      </c>
      <c r="I2778" s="41" t="str">
        <f t="shared" si="389"/>
        <v/>
      </c>
      <c r="J2778" s="41" t="str">
        <f t="shared" si="390"/>
        <v/>
      </c>
      <c r="K2778" s="268"/>
      <c r="L2778" s="268"/>
      <c r="M2778" s="268"/>
      <c r="N2778" s="269"/>
      <c r="O2778" s="269"/>
      <c r="P2778" s="269"/>
      <c r="Q2778" s="270"/>
      <c r="R2778" s="271"/>
      <c r="S2778" s="268"/>
      <c r="T2778" s="268"/>
      <c r="U2778" s="268"/>
      <c r="V2778" s="268"/>
      <c r="W2778" s="65" t="str">
        <f t="shared" si="391"/>
        <v/>
      </c>
      <c r="X2778" s="65" t="str">
        <f t="shared" si="392"/>
        <v/>
      </c>
      <c r="Y2778" s="65" t="str">
        <f t="shared" si="393"/>
        <v/>
      </c>
      <c r="Z2778" s="65" t="str">
        <f t="shared" si="394"/>
        <v/>
      </c>
      <c r="AA2778" s="65" t="str">
        <f t="shared" si="395"/>
        <v/>
      </c>
    </row>
    <row r="2779" spans="1:27" x14ac:dyDescent="0.25">
      <c r="A2779" s="40" t="str">
        <f>IF(G2779="","",1*ISERROR(VLOOKUP(G2779,G$1:G2778,1,FALSE)))</f>
        <v/>
      </c>
      <c r="B2779" s="40" t="str">
        <f>IF(A2779=0,0,IF(A2779="","",SUM(A$2:A2779)))</f>
        <v/>
      </c>
      <c r="C2779" s="41" t="str">
        <f>IF(H2779="","",1*ISERROR(VLOOKUP(H2779,H$1:H2778,1,FALSE)))</f>
        <v/>
      </c>
      <c r="D2779" s="40" t="str">
        <f>IF(C2779=0,0,IF(C2779="","",SUM(C$2:C2779)))</f>
        <v/>
      </c>
      <c r="E2779" s="41" t="str">
        <f>IF(H2779=0,0,IF(C2779="","",SUM(C$11:C2779)))</f>
        <v/>
      </c>
      <c r="F2779" s="41" t="str">
        <f>IF(H2779="","",COUNTIF(H$11:H2779,"="&amp;H2779))</f>
        <v/>
      </c>
      <c r="G2779" s="41" t="str">
        <f t="shared" si="387"/>
        <v/>
      </c>
      <c r="H2779" s="41" t="str">
        <f t="shared" si="388"/>
        <v/>
      </c>
      <c r="I2779" s="41" t="str">
        <f t="shared" si="389"/>
        <v/>
      </c>
      <c r="J2779" s="41" t="str">
        <f t="shared" si="390"/>
        <v/>
      </c>
      <c r="K2779" s="268"/>
      <c r="L2779" s="268"/>
      <c r="M2779" s="268"/>
      <c r="N2779" s="269"/>
      <c r="O2779" s="269"/>
      <c r="P2779" s="269"/>
      <c r="Q2779" s="270"/>
      <c r="R2779" s="271"/>
      <c r="S2779" s="268"/>
      <c r="T2779" s="268"/>
      <c r="U2779" s="268"/>
      <c r="V2779" s="268"/>
      <c r="W2779" s="65" t="str">
        <f t="shared" si="391"/>
        <v/>
      </c>
      <c r="X2779" s="65" t="str">
        <f t="shared" si="392"/>
        <v/>
      </c>
      <c r="Y2779" s="65" t="str">
        <f t="shared" si="393"/>
        <v/>
      </c>
      <c r="Z2779" s="65" t="str">
        <f t="shared" si="394"/>
        <v/>
      </c>
      <c r="AA2779" s="65" t="str">
        <f t="shared" si="395"/>
        <v/>
      </c>
    </row>
    <row r="2780" spans="1:27" x14ac:dyDescent="0.25">
      <c r="A2780" s="40" t="str">
        <f>IF(G2780="","",1*ISERROR(VLOOKUP(G2780,G$1:G2779,1,FALSE)))</f>
        <v/>
      </c>
      <c r="B2780" s="40" t="str">
        <f>IF(A2780=0,0,IF(A2780="","",SUM(A$2:A2780)))</f>
        <v/>
      </c>
      <c r="C2780" s="41" t="str">
        <f>IF(H2780="","",1*ISERROR(VLOOKUP(H2780,H$1:H2779,1,FALSE)))</f>
        <v/>
      </c>
      <c r="D2780" s="40" t="str">
        <f>IF(C2780=0,0,IF(C2780="","",SUM(C$2:C2780)))</f>
        <v/>
      </c>
      <c r="E2780" s="41" t="str">
        <f>IF(H2780=0,0,IF(C2780="","",SUM(C$11:C2780)))</f>
        <v/>
      </c>
      <c r="F2780" s="41" t="str">
        <f>IF(H2780="","",COUNTIF(H$11:H2780,"="&amp;H2780))</f>
        <v/>
      </c>
      <c r="G2780" s="41" t="str">
        <f t="shared" si="387"/>
        <v/>
      </c>
      <c r="H2780" s="41" t="str">
        <f t="shared" si="388"/>
        <v/>
      </c>
      <c r="I2780" s="41" t="str">
        <f t="shared" si="389"/>
        <v/>
      </c>
      <c r="J2780" s="41" t="str">
        <f t="shared" si="390"/>
        <v/>
      </c>
      <c r="K2780" s="268"/>
      <c r="L2780" s="268"/>
      <c r="M2780" s="268"/>
      <c r="N2780" s="269"/>
      <c r="O2780" s="269"/>
      <c r="P2780" s="269"/>
      <c r="Q2780" s="270"/>
      <c r="R2780" s="271"/>
      <c r="S2780" s="268"/>
      <c r="T2780" s="268"/>
      <c r="U2780" s="268"/>
      <c r="V2780" s="268"/>
      <c r="W2780" s="65" t="str">
        <f t="shared" si="391"/>
        <v/>
      </c>
      <c r="X2780" s="65" t="str">
        <f t="shared" si="392"/>
        <v/>
      </c>
      <c r="Y2780" s="65" t="str">
        <f t="shared" si="393"/>
        <v/>
      </c>
      <c r="Z2780" s="65" t="str">
        <f t="shared" si="394"/>
        <v/>
      </c>
      <c r="AA2780" s="65" t="str">
        <f t="shared" si="395"/>
        <v/>
      </c>
    </row>
    <row r="2781" spans="1:27" x14ac:dyDescent="0.25">
      <c r="A2781" s="40" t="str">
        <f>IF(G2781="","",1*ISERROR(VLOOKUP(G2781,G$1:G2780,1,FALSE)))</f>
        <v/>
      </c>
      <c r="B2781" s="40" t="str">
        <f>IF(A2781=0,0,IF(A2781="","",SUM(A$2:A2781)))</f>
        <v/>
      </c>
      <c r="C2781" s="41" t="str">
        <f>IF(H2781="","",1*ISERROR(VLOOKUP(H2781,H$1:H2780,1,FALSE)))</f>
        <v/>
      </c>
      <c r="D2781" s="40" t="str">
        <f>IF(C2781=0,0,IF(C2781="","",SUM(C$2:C2781)))</f>
        <v/>
      </c>
      <c r="E2781" s="41" t="str">
        <f>IF(H2781=0,0,IF(C2781="","",SUM(C$11:C2781)))</f>
        <v/>
      </c>
      <c r="F2781" s="41" t="str">
        <f>IF(H2781="","",COUNTIF(H$11:H2781,"="&amp;H2781))</f>
        <v/>
      </c>
      <c r="G2781" s="41" t="str">
        <f t="shared" si="387"/>
        <v/>
      </c>
      <c r="H2781" s="41" t="str">
        <f t="shared" si="388"/>
        <v/>
      </c>
      <c r="I2781" s="41" t="str">
        <f t="shared" si="389"/>
        <v/>
      </c>
      <c r="J2781" s="41" t="str">
        <f t="shared" si="390"/>
        <v/>
      </c>
      <c r="K2781" s="268"/>
      <c r="L2781" s="268"/>
      <c r="M2781" s="268"/>
      <c r="N2781" s="269"/>
      <c r="O2781" s="269"/>
      <c r="P2781" s="269"/>
      <c r="Q2781" s="270"/>
      <c r="R2781" s="271"/>
      <c r="S2781" s="268"/>
      <c r="T2781" s="268"/>
      <c r="U2781" s="268"/>
      <c r="V2781" s="268"/>
      <c r="W2781" s="65" t="str">
        <f t="shared" si="391"/>
        <v/>
      </c>
      <c r="X2781" s="65" t="str">
        <f t="shared" si="392"/>
        <v/>
      </c>
      <c r="Y2781" s="65" t="str">
        <f t="shared" si="393"/>
        <v/>
      </c>
      <c r="Z2781" s="65" t="str">
        <f t="shared" si="394"/>
        <v/>
      </c>
      <c r="AA2781" s="65" t="str">
        <f t="shared" si="395"/>
        <v/>
      </c>
    </row>
    <row r="2782" spans="1:27" x14ac:dyDescent="0.25">
      <c r="A2782" s="40" t="str">
        <f>IF(G2782="","",1*ISERROR(VLOOKUP(G2782,G$1:G2781,1,FALSE)))</f>
        <v/>
      </c>
      <c r="B2782" s="40" t="str">
        <f>IF(A2782=0,0,IF(A2782="","",SUM(A$2:A2782)))</f>
        <v/>
      </c>
      <c r="C2782" s="41" t="str">
        <f>IF(H2782="","",1*ISERROR(VLOOKUP(H2782,H$1:H2781,1,FALSE)))</f>
        <v/>
      </c>
      <c r="D2782" s="40" t="str">
        <f>IF(C2782=0,0,IF(C2782="","",SUM(C$2:C2782)))</f>
        <v/>
      </c>
      <c r="E2782" s="41" t="str">
        <f>IF(H2782=0,0,IF(C2782="","",SUM(C$11:C2782)))</f>
        <v/>
      </c>
      <c r="F2782" s="41" t="str">
        <f>IF(H2782="","",COUNTIF(H$11:H2782,"="&amp;H2782))</f>
        <v/>
      </c>
      <c r="G2782" s="41" t="str">
        <f t="shared" si="387"/>
        <v/>
      </c>
      <c r="H2782" s="41" t="str">
        <f t="shared" si="388"/>
        <v/>
      </c>
      <c r="I2782" s="41" t="str">
        <f t="shared" si="389"/>
        <v/>
      </c>
      <c r="J2782" s="41" t="str">
        <f t="shared" si="390"/>
        <v/>
      </c>
      <c r="K2782" s="268"/>
      <c r="L2782" s="268"/>
      <c r="M2782" s="268"/>
      <c r="N2782" s="269"/>
      <c r="O2782" s="269"/>
      <c r="P2782" s="269"/>
      <c r="Q2782" s="270"/>
      <c r="R2782" s="271"/>
      <c r="S2782" s="268"/>
      <c r="T2782" s="268"/>
      <c r="U2782" s="268"/>
      <c r="V2782" s="268"/>
      <c r="W2782" s="65" t="str">
        <f t="shared" si="391"/>
        <v/>
      </c>
      <c r="X2782" s="65" t="str">
        <f t="shared" si="392"/>
        <v/>
      </c>
      <c r="Y2782" s="65" t="str">
        <f t="shared" si="393"/>
        <v/>
      </c>
      <c r="Z2782" s="65" t="str">
        <f t="shared" si="394"/>
        <v/>
      </c>
      <c r="AA2782" s="65" t="str">
        <f t="shared" si="395"/>
        <v/>
      </c>
    </row>
    <row r="2783" spans="1:27" x14ac:dyDescent="0.25">
      <c r="A2783" s="40" t="str">
        <f>IF(G2783="","",1*ISERROR(VLOOKUP(G2783,G$1:G2782,1,FALSE)))</f>
        <v/>
      </c>
      <c r="B2783" s="40" t="str">
        <f>IF(A2783=0,0,IF(A2783="","",SUM(A$2:A2783)))</f>
        <v/>
      </c>
      <c r="C2783" s="41" t="str">
        <f>IF(H2783="","",1*ISERROR(VLOOKUP(H2783,H$1:H2782,1,FALSE)))</f>
        <v/>
      </c>
      <c r="D2783" s="40" t="str">
        <f>IF(C2783=0,0,IF(C2783="","",SUM(C$2:C2783)))</f>
        <v/>
      </c>
      <c r="E2783" s="41" t="str">
        <f>IF(H2783=0,0,IF(C2783="","",SUM(C$11:C2783)))</f>
        <v/>
      </c>
      <c r="F2783" s="41" t="str">
        <f>IF(H2783="","",COUNTIF(H$11:H2783,"="&amp;H2783))</f>
        <v/>
      </c>
      <c r="G2783" s="41" t="str">
        <f t="shared" si="387"/>
        <v/>
      </c>
      <c r="H2783" s="41" t="str">
        <f t="shared" si="388"/>
        <v/>
      </c>
      <c r="I2783" s="41" t="str">
        <f t="shared" si="389"/>
        <v/>
      </c>
      <c r="J2783" s="41" t="str">
        <f t="shared" si="390"/>
        <v/>
      </c>
      <c r="K2783" s="268"/>
      <c r="L2783" s="268"/>
      <c r="M2783" s="268"/>
      <c r="N2783" s="269"/>
      <c r="O2783" s="269"/>
      <c r="P2783" s="269"/>
      <c r="Q2783" s="270"/>
      <c r="R2783" s="271"/>
      <c r="S2783" s="268"/>
      <c r="T2783" s="268"/>
      <c r="U2783" s="268"/>
      <c r="V2783" s="268"/>
      <c r="W2783" s="65" t="str">
        <f t="shared" si="391"/>
        <v/>
      </c>
      <c r="X2783" s="65" t="str">
        <f t="shared" si="392"/>
        <v/>
      </c>
      <c r="Y2783" s="65" t="str">
        <f t="shared" si="393"/>
        <v/>
      </c>
      <c r="Z2783" s="65" t="str">
        <f t="shared" si="394"/>
        <v/>
      </c>
      <c r="AA2783" s="65" t="str">
        <f t="shared" si="395"/>
        <v/>
      </c>
    </row>
    <row r="2784" spans="1:27" x14ac:dyDescent="0.25">
      <c r="A2784" s="40" t="str">
        <f>IF(G2784="","",1*ISERROR(VLOOKUP(G2784,G$1:G2783,1,FALSE)))</f>
        <v/>
      </c>
      <c r="B2784" s="40" t="str">
        <f>IF(A2784=0,0,IF(A2784="","",SUM(A$2:A2784)))</f>
        <v/>
      </c>
      <c r="C2784" s="41" t="str">
        <f>IF(H2784="","",1*ISERROR(VLOOKUP(H2784,H$1:H2783,1,FALSE)))</f>
        <v/>
      </c>
      <c r="D2784" s="40" t="str">
        <f>IF(C2784=0,0,IF(C2784="","",SUM(C$2:C2784)))</f>
        <v/>
      </c>
      <c r="E2784" s="41" t="str">
        <f>IF(H2784=0,0,IF(C2784="","",SUM(C$11:C2784)))</f>
        <v/>
      </c>
      <c r="F2784" s="41" t="str">
        <f>IF(H2784="","",COUNTIF(H$11:H2784,"="&amp;H2784))</f>
        <v/>
      </c>
      <c r="G2784" s="41" t="str">
        <f t="shared" si="387"/>
        <v/>
      </c>
      <c r="H2784" s="41" t="str">
        <f t="shared" si="388"/>
        <v/>
      </c>
      <c r="I2784" s="41" t="str">
        <f t="shared" si="389"/>
        <v/>
      </c>
      <c r="J2784" s="41" t="str">
        <f t="shared" si="390"/>
        <v/>
      </c>
      <c r="K2784" s="268"/>
      <c r="L2784" s="268"/>
      <c r="M2784" s="268"/>
      <c r="N2784" s="269"/>
      <c r="O2784" s="269"/>
      <c r="P2784" s="269"/>
      <c r="Q2784" s="270"/>
      <c r="R2784" s="271"/>
      <c r="S2784" s="268"/>
      <c r="T2784" s="268"/>
      <c r="U2784" s="268"/>
      <c r="V2784" s="268"/>
      <c r="W2784" s="65" t="str">
        <f t="shared" si="391"/>
        <v/>
      </c>
      <c r="X2784" s="65" t="str">
        <f t="shared" si="392"/>
        <v/>
      </c>
      <c r="Y2784" s="65" t="str">
        <f t="shared" si="393"/>
        <v/>
      </c>
      <c r="Z2784" s="65" t="str">
        <f t="shared" si="394"/>
        <v/>
      </c>
      <c r="AA2784" s="65" t="str">
        <f t="shared" si="395"/>
        <v/>
      </c>
    </row>
    <row r="2785" spans="1:27" x14ac:dyDescent="0.25">
      <c r="A2785" s="40" t="str">
        <f>IF(G2785="","",1*ISERROR(VLOOKUP(G2785,G$1:G2784,1,FALSE)))</f>
        <v/>
      </c>
      <c r="B2785" s="40" t="str">
        <f>IF(A2785=0,0,IF(A2785="","",SUM(A$2:A2785)))</f>
        <v/>
      </c>
      <c r="C2785" s="41" t="str">
        <f>IF(H2785="","",1*ISERROR(VLOOKUP(H2785,H$1:H2784,1,FALSE)))</f>
        <v/>
      </c>
      <c r="D2785" s="40" t="str">
        <f>IF(C2785=0,0,IF(C2785="","",SUM(C$2:C2785)))</f>
        <v/>
      </c>
      <c r="E2785" s="41" t="str">
        <f>IF(H2785=0,0,IF(C2785="","",SUM(C$11:C2785)))</f>
        <v/>
      </c>
      <c r="F2785" s="41" t="str">
        <f>IF(H2785="","",COUNTIF(H$11:H2785,"="&amp;H2785))</f>
        <v/>
      </c>
      <c r="G2785" s="41" t="str">
        <f t="shared" si="387"/>
        <v/>
      </c>
      <c r="H2785" s="41" t="str">
        <f t="shared" si="388"/>
        <v/>
      </c>
      <c r="I2785" s="41" t="str">
        <f t="shared" si="389"/>
        <v/>
      </c>
      <c r="J2785" s="41" t="str">
        <f t="shared" si="390"/>
        <v/>
      </c>
      <c r="K2785" s="268"/>
      <c r="L2785" s="268"/>
      <c r="M2785" s="268"/>
      <c r="N2785" s="269"/>
      <c r="O2785" s="269"/>
      <c r="P2785" s="269"/>
      <c r="Q2785" s="270"/>
      <c r="R2785" s="271"/>
      <c r="S2785" s="268"/>
      <c r="T2785" s="268"/>
      <c r="U2785" s="268"/>
      <c r="V2785" s="268"/>
      <c r="W2785" s="65" t="str">
        <f t="shared" si="391"/>
        <v/>
      </c>
      <c r="X2785" s="65" t="str">
        <f t="shared" si="392"/>
        <v/>
      </c>
      <c r="Y2785" s="65" t="str">
        <f t="shared" si="393"/>
        <v/>
      </c>
      <c r="Z2785" s="65" t="str">
        <f t="shared" si="394"/>
        <v/>
      </c>
      <c r="AA2785" s="65" t="str">
        <f t="shared" si="395"/>
        <v/>
      </c>
    </row>
    <row r="2786" spans="1:27" x14ac:dyDescent="0.25">
      <c r="A2786" s="40" t="str">
        <f>IF(G2786="","",1*ISERROR(VLOOKUP(G2786,G$1:G2785,1,FALSE)))</f>
        <v/>
      </c>
      <c r="B2786" s="40" t="str">
        <f>IF(A2786=0,0,IF(A2786="","",SUM(A$2:A2786)))</f>
        <v/>
      </c>
      <c r="C2786" s="41" t="str">
        <f>IF(H2786="","",1*ISERROR(VLOOKUP(H2786,H$1:H2785,1,FALSE)))</f>
        <v/>
      </c>
      <c r="D2786" s="40" t="str">
        <f>IF(C2786=0,0,IF(C2786="","",SUM(C$2:C2786)))</f>
        <v/>
      </c>
      <c r="E2786" s="41" t="str">
        <f>IF(H2786=0,0,IF(C2786="","",SUM(C$11:C2786)))</f>
        <v/>
      </c>
      <c r="F2786" s="41" t="str">
        <f>IF(H2786="","",COUNTIF(H$11:H2786,"="&amp;H2786))</f>
        <v/>
      </c>
      <c r="G2786" s="41" t="str">
        <f t="shared" si="387"/>
        <v/>
      </c>
      <c r="H2786" s="41" t="str">
        <f t="shared" si="388"/>
        <v/>
      </c>
      <c r="I2786" s="41" t="str">
        <f t="shared" si="389"/>
        <v/>
      </c>
      <c r="J2786" s="41" t="str">
        <f t="shared" si="390"/>
        <v/>
      </c>
      <c r="K2786" s="268"/>
      <c r="L2786" s="268"/>
      <c r="M2786" s="268"/>
      <c r="N2786" s="269"/>
      <c r="O2786" s="269"/>
      <c r="P2786" s="269"/>
      <c r="Q2786" s="270"/>
      <c r="R2786" s="271"/>
      <c r="S2786" s="268"/>
      <c r="T2786" s="268"/>
      <c r="U2786" s="268"/>
      <c r="V2786" s="268"/>
      <c r="W2786" s="65" t="str">
        <f t="shared" si="391"/>
        <v/>
      </c>
      <c r="X2786" s="65" t="str">
        <f t="shared" si="392"/>
        <v/>
      </c>
      <c r="Y2786" s="65" t="str">
        <f t="shared" si="393"/>
        <v/>
      </c>
      <c r="Z2786" s="65" t="str">
        <f t="shared" si="394"/>
        <v/>
      </c>
      <c r="AA2786" s="65" t="str">
        <f t="shared" si="395"/>
        <v/>
      </c>
    </row>
    <row r="2787" spans="1:27" x14ac:dyDescent="0.25">
      <c r="A2787" s="40" t="str">
        <f>IF(G2787="","",1*ISERROR(VLOOKUP(G2787,G$1:G2786,1,FALSE)))</f>
        <v/>
      </c>
      <c r="B2787" s="40" t="str">
        <f>IF(A2787=0,0,IF(A2787="","",SUM(A$2:A2787)))</f>
        <v/>
      </c>
      <c r="C2787" s="41" t="str">
        <f>IF(H2787="","",1*ISERROR(VLOOKUP(H2787,H$1:H2786,1,FALSE)))</f>
        <v/>
      </c>
      <c r="D2787" s="40" t="str">
        <f>IF(C2787=0,0,IF(C2787="","",SUM(C$2:C2787)))</f>
        <v/>
      </c>
      <c r="E2787" s="41" t="str">
        <f>IF(H2787=0,0,IF(C2787="","",SUM(C$11:C2787)))</f>
        <v/>
      </c>
      <c r="F2787" s="41" t="str">
        <f>IF(H2787="","",COUNTIF(H$11:H2787,"="&amp;H2787))</f>
        <v/>
      </c>
      <c r="G2787" s="41" t="str">
        <f t="shared" si="387"/>
        <v/>
      </c>
      <c r="H2787" s="41" t="str">
        <f t="shared" si="388"/>
        <v/>
      </c>
      <c r="I2787" s="41" t="str">
        <f t="shared" si="389"/>
        <v/>
      </c>
      <c r="J2787" s="41" t="str">
        <f t="shared" si="390"/>
        <v/>
      </c>
      <c r="K2787" s="268"/>
      <c r="L2787" s="268"/>
      <c r="M2787" s="268"/>
      <c r="N2787" s="269"/>
      <c r="O2787" s="269"/>
      <c r="P2787" s="269"/>
      <c r="Q2787" s="270"/>
      <c r="R2787" s="271"/>
      <c r="S2787" s="268"/>
      <c r="T2787" s="268"/>
      <c r="U2787" s="268"/>
      <c r="V2787" s="268"/>
      <c r="W2787" s="65" t="str">
        <f t="shared" si="391"/>
        <v/>
      </c>
      <c r="X2787" s="65" t="str">
        <f t="shared" si="392"/>
        <v/>
      </c>
      <c r="Y2787" s="65" t="str">
        <f t="shared" si="393"/>
        <v/>
      </c>
      <c r="Z2787" s="65" t="str">
        <f t="shared" si="394"/>
        <v/>
      </c>
      <c r="AA2787" s="65" t="str">
        <f t="shared" si="395"/>
        <v/>
      </c>
    </row>
    <row r="2788" spans="1:27" x14ac:dyDescent="0.25">
      <c r="A2788" s="40" t="str">
        <f>IF(G2788="","",1*ISERROR(VLOOKUP(G2788,G$1:G2787,1,FALSE)))</f>
        <v/>
      </c>
      <c r="B2788" s="40" t="str">
        <f>IF(A2788=0,0,IF(A2788="","",SUM(A$2:A2788)))</f>
        <v/>
      </c>
      <c r="C2788" s="41" t="str">
        <f>IF(H2788="","",1*ISERROR(VLOOKUP(H2788,H$1:H2787,1,FALSE)))</f>
        <v/>
      </c>
      <c r="D2788" s="40" t="str">
        <f>IF(C2788=0,0,IF(C2788="","",SUM(C$2:C2788)))</f>
        <v/>
      </c>
      <c r="E2788" s="41" t="str">
        <f>IF(H2788=0,0,IF(C2788="","",SUM(C$11:C2788)))</f>
        <v/>
      </c>
      <c r="F2788" s="41" t="str">
        <f>IF(H2788="","",COUNTIF(H$11:H2788,"="&amp;H2788))</f>
        <v/>
      </c>
      <c r="G2788" s="41" t="str">
        <f t="shared" si="387"/>
        <v/>
      </c>
      <c r="H2788" s="41" t="str">
        <f t="shared" si="388"/>
        <v/>
      </c>
      <c r="I2788" s="41" t="str">
        <f t="shared" si="389"/>
        <v/>
      </c>
      <c r="J2788" s="41" t="str">
        <f t="shared" si="390"/>
        <v/>
      </c>
      <c r="K2788" s="268"/>
      <c r="L2788" s="268"/>
      <c r="M2788" s="268"/>
      <c r="N2788" s="269"/>
      <c r="O2788" s="269"/>
      <c r="P2788" s="269"/>
      <c r="Q2788" s="270"/>
      <c r="R2788" s="271"/>
      <c r="S2788" s="268"/>
      <c r="T2788" s="268"/>
      <c r="U2788" s="268"/>
      <c r="V2788" s="268"/>
      <c r="W2788" s="65" t="str">
        <f t="shared" si="391"/>
        <v/>
      </c>
      <c r="X2788" s="65" t="str">
        <f t="shared" si="392"/>
        <v/>
      </c>
      <c r="Y2788" s="65" t="str">
        <f t="shared" si="393"/>
        <v/>
      </c>
      <c r="Z2788" s="65" t="str">
        <f t="shared" si="394"/>
        <v/>
      </c>
      <c r="AA2788" s="65" t="str">
        <f t="shared" si="395"/>
        <v/>
      </c>
    </row>
    <row r="2789" spans="1:27" x14ac:dyDescent="0.25">
      <c r="A2789" s="40" t="str">
        <f>IF(G2789="","",1*ISERROR(VLOOKUP(G2789,G$1:G2788,1,FALSE)))</f>
        <v/>
      </c>
      <c r="B2789" s="40" t="str">
        <f>IF(A2789=0,0,IF(A2789="","",SUM(A$2:A2789)))</f>
        <v/>
      </c>
      <c r="C2789" s="41" t="str">
        <f>IF(H2789="","",1*ISERROR(VLOOKUP(H2789,H$1:H2788,1,FALSE)))</f>
        <v/>
      </c>
      <c r="D2789" s="40" t="str">
        <f>IF(C2789=0,0,IF(C2789="","",SUM(C$2:C2789)))</f>
        <v/>
      </c>
      <c r="E2789" s="41" t="str">
        <f>IF(H2789=0,0,IF(C2789="","",SUM(C$11:C2789)))</f>
        <v/>
      </c>
      <c r="F2789" s="41" t="str">
        <f>IF(H2789="","",COUNTIF(H$11:H2789,"="&amp;H2789))</f>
        <v/>
      </c>
      <c r="G2789" s="41" t="str">
        <f t="shared" si="387"/>
        <v/>
      </c>
      <c r="H2789" s="41" t="str">
        <f t="shared" si="388"/>
        <v/>
      </c>
      <c r="I2789" s="41" t="str">
        <f t="shared" si="389"/>
        <v/>
      </c>
      <c r="J2789" s="41" t="str">
        <f t="shared" si="390"/>
        <v/>
      </c>
      <c r="K2789" s="268"/>
      <c r="L2789" s="268"/>
      <c r="M2789" s="268"/>
      <c r="N2789" s="269"/>
      <c r="O2789" s="269"/>
      <c r="P2789" s="269"/>
      <c r="Q2789" s="270"/>
      <c r="R2789" s="271"/>
      <c r="S2789" s="268"/>
      <c r="T2789" s="268"/>
      <c r="U2789" s="268"/>
      <c r="V2789" s="268"/>
      <c r="W2789" s="65" t="str">
        <f t="shared" si="391"/>
        <v/>
      </c>
      <c r="X2789" s="65" t="str">
        <f t="shared" si="392"/>
        <v/>
      </c>
      <c r="Y2789" s="65" t="str">
        <f t="shared" si="393"/>
        <v/>
      </c>
      <c r="Z2789" s="65" t="str">
        <f t="shared" si="394"/>
        <v/>
      </c>
      <c r="AA2789" s="65" t="str">
        <f t="shared" si="395"/>
        <v/>
      </c>
    </row>
    <row r="2790" spans="1:27" x14ac:dyDescent="0.25">
      <c r="A2790" s="40" t="str">
        <f>IF(G2790="","",1*ISERROR(VLOOKUP(G2790,G$1:G2789,1,FALSE)))</f>
        <v/>
      </c>
      <c r="B2790" s="40" t="str">
        <f>IF(A2790=0,0,IF(A2790="","",SUM(A$2:A2790)))</f>
        <v/>
      </c>
      <c r="C2790" s="41" t="str">
        <f>IF(H2790="","",1*ISERROR(VLOOKUP(H2790,H$1:H2789,1,FALSE)))</f>
        <v/>
      </c>
      <c r="D2790" s="40" t="str">
        <f>IF(C2790=0,0,IF(C2790="","",SUM(C$2:C2790)))</f>
        <v/>
      </c>
      <c r="E2790" s="41" t="str">
        <f>IF(H2790=0,0,IF(C2790="","",SUM(C$11:C2790)))</f>
        <v/>
      </c>
      <c r="F2790" s="41" t="str">
        <f>IF(H2790="","",COUNTIF(H$11:H2790,"="&amp;H2790))</f>
        <v/>
      </c>
      <c r="G2790" s="41" t="str">
        <f t="shared" si="387"/>
        <v/>
      </c>
      <c r="H2790" s="41" t="str">
        <f t="shared" si="388"/>
        <v/>
      </c>
      <c r="I2790" s="41" t="str">
        <f t="shared" si="389"/>
        <v/>
      </c>
      <c r="J2790" s="41" t="str">
        <f t="shared" si="390"/>
        <v/>
      </c>
      <c r="K2790" s="268"/>
      <c r="L2790" s="268"/>
      <c r="M2790" s="268"/>
      <c r="N2790" s="269"/>
      <c r="O2790" s="269"/>
      <c r="P2790" s="269"/>
      <c r="Q2790" s="270"/>
      <c r="R2790" s="271"/>
      <c r="S2790" s="268"/>
      <c r="T2790" s="268"/>
      <c r="U2790" s="268"/>
      <c r="V2790" s="268"/>
      <c r="W2790" s="65" t="str">
        <f t="shared" si="391"/>
        <v/>
      </c>
      <c r="X2790" s="65" t="str">
        <f t="shared" si="392"/>
        <v/>
      </c>
      <c r="Y2790" s="65" t="str">
        <f t="shared" si="393"/>
        <v/>
      </c>
      <c r="Z2790" s="65" t="str">
        <f t="shared" si="394"/>
        <v/>
      </c>
      <c r="AA2790" s="65" t="str">
        <f t="shared" si="395"/>
        <v/>
      </c>
    </row>
    <row r="2791" spans="1:27" x14ac:dyDescent="0.25">
      <c r="A2791" s="40" t="str">
        <f>IF(G2791="","",1*ISERROR(VLOOKUP(G2791,G$1:G2790,1,FALSE)))</f>
        <v/>
      </c>
      <c r="B2791" s="40" t="str">
        <f>IF(A2791=0,0,IF(A2791="","",SUM(A$2:A2791)))</f>
        <v/>
      </c>
      <c r="C2791" s="41" t="str">
        <f>IF(H2791="","",1*ISERROR(VLOOKUP(H2791,H$1:H2790,1,FALSE)))</f>
        <v/>
      </c>
      <c r="D2791" s="40" t="str">
        <f>IF(C2791=0,0,IF(C2791="","",SUM(C$2:C2791)))</f>
        <v/>
      </c>
      <c r="E2791" s="41" t="str">
        <f>IF(H2791=0,0,IF(C2791="","",SUM(C$11:C2791)))</f>
        <v/>
      </c>
      <c r="F2791" s="41" t="str">
        <f>IF(H2791="","",COUNTIF(H$11:H2791,"="&amp;H2791))</f>
        <v/>
      </c>
      <c r="G2791" s="41" t="str">
        <f t="shared" si="387"/>
        <v/>
      </c>
      <c r="H2791" s="41" t="str">
        <f t="shared" si="388"/>
        <v/>
      </c>
      <c r="I2791" s="41" t="str">
        <f t="shared" si="389"/>
        <v/>
      </c>
      <c r="J2791" s="41" t="str">
        <f t="shared" si="390"/>
        <v/>
      </c>
      <c r="K2791" s="268"/>
      <c r="L2791" s="268"/>
      <c r="M2791" s="268"/>
      <c r="N2791" s="269"/>
      <c r="O2791" s="269"/>
      <c r="P2791" s="269"/>
      <c r="Q2791" s="270"/>
      <c r="R2791" s="271"/>
      <c r="S2791" s="268"/>
      <c r="T2791" s="268"/>
      <c r="U2791" s="268"/>
      <c r="V2791" s="268"/>
      <c r="W2791" s="65" t="str">
        <f t="shared" si="391"/>
        <v/>
      </c>
      <c r="X2791" s="65" t="str">
        <f t="shared" si="392"/>
        <v/>
      </c>
      <c r="Y2791" s="65" t="str">
        <f t="shared" si="393"/>
        <v/>
      </c>
      <c r="Z2791" s="65" t="str">
        <f t="shared" si="394"/>
        <v/>
      </c>
      <c r="AA2791" s="65" t="str">
        <f t="shared" si="395"/>
        <v/>
      </c>
    </row>
    <row r="2792" spans="1:27" x14ac:dyDescent="0.25">
      <c r="A2792" s="40" t="str">
        <f>IF(G2792="","",1*ISERROR(VLOOKUP(G2792,G$1:G2791,1,FALSE)))</f>
        <v/>
      </c>
      <c r="B2792" s="40" t="str">
        <f>IF(A2792=0,0,IF(A2792="","",SUM(A$2:A2792)))</f>
        <v/>
      </c>
      <c r="C2792" s="41" t="str">
        <f>IF(H2792="","",1*ISERROR(VLOOKUP(H2792,H$1:H2791,1,FALSE)))</f>
        <v/>
      </c>
      <c r="D2792" s="40" t="str">
        <f>IF(C2792=0,0,IF(C2792="","",SUM(C$2:C2792)))</f>
        <v/>
      </c>
      <c r="E2792" s="41" t="str">
        <f>IF(H2792=0,0,IF(C2792="","",SUM(C$11:C2792)))</f>
        <v/>
      </c>
      <c r="F2792" s="41" t="str">
        <f>IF(H2792="","",COUNTIF(H$11:H2792,"="&amp;H2792))</f>
        <v/>
      </c>
      <c r="G2792" s="41" t="str">
        <f t="shared" si="387"/>
        <v/>
      </c>
      <c r="H2792" s="41" t="str">
        <f t="shared" si="388"/>
        <v/>
      </c>
      <c r="I2792" s="41" t="str">
        <f t="shared" si="389"/>
        <v/>
      </c>
      <c r="J2792" s="41" t="str">
        <f t="shared" si="390"/>
        <v/>
      </c>
      <c r="K2792" s="268"/>
      <c r="L2792" s="268"/>
      <c r="M2792" s="268"/>
      <c r="N2792" s="269"/>
      <c r="O2792" s="269"/>
      <c r="P2792" s="269"/>
      <c r="Q2792" s="270"/>
      <c r="R2792" s="271"/>
      <c r="S2792" s="268"/>
      <c r="T2792" s="268"/>
      <c r="U2792" s="268"/>
      <c r="V2792" s="268"/>
      <c r="W2792" s="65" t="str">
        <f t="shared" si="391"/>
        <v/>
      </c>
      <c r="X2792" s="65" t="str">
        <f t="shared" si="392"/>
        <v/>
      </c>
      <c r="Y2792" s="65" t="str">
        <f t="shared" si="393"/>
        <v/>
      </c>
      <c r="Z2792" s="65" t="str">
        <f t="shared" si="394"/>
        <v/>
      </c>
      <c r="AA2792" s="65" t="str">
        <f t="shared" si="395"/>
        <v/>
      </c>
    </row>
    <row r="2793" spans="1:27" x14ac:dyDescent="0.25">
      <c r="A2793" s="40" t="str">
        <f>IF(G2793="","",1*ISERROR(VLOOKUP(G2793,G$1:G2792,1,FALSE)))</f>
        <v/>
      </c>
      <c r="B2793" s="40" t="str">
        <f>IF(A2793=0,0,IF(A2793="","",SUM(A$2:A2793)))</f>
        <v/>
      </c>
      <c r="C2793" s="41" t="str">
        <f>IF(H2793="","",1*ISERROR(VLOOKUP(H2793,H$1:H2792,1,FALSE)))</f>
        <v/>
      </c>
      <c r="D2793" s="40" t="str">
        <f>IF(C2793=0,0,IF(C2793="","",SUM(C$2:C2793)))</f>
        <v/>
      </c>
      <c r="E2793" s="41" t="str">
        <f>IF(H2793=0,0,IF(C2793="","",SUM(C$11:C2793)))</f>
        <v/>
      </c>
      <c r="F2793" s="41" t="str">
        <f>IF(H2793="","",COUNTIF(H$11:H2793,"="&amp;H2793))</f>
        <v/>
      </c>
      <c r="G2793" s="41" t="str">
        <f t="shared" si="387"/>
        <v/>
      </c>
      <c r="H2793" s="41" t="str">
        <f t="shared" si="388"/>
        <v/>
      </c>
      <c r="I2793" s="41" t="str">
        <f t="shared" si="389"/>
        <v/>
      </c>
      <c r="J2793" s="41" t="str">
        <f t="shared" si="390"/>
        <v/>
      </c>
      <c r="K2793" s="268"/>
      <c r="L2793" s="268"/>
      <c r="M2793" s="268"/>
      <c r="N2793" s="269"/>
      <c r="O2793" s="269"/>
      <c r="P2793" s="269"/>
      <c r="Q2793" s="270"/>
      <c r="R2793" s="271"/>
      <c r="S2793" s="268"/>
      <c r="T2793" s="268"/>
      <c r="U2793" s="268"/>
      <c r="V2793" s="268"/>
      <c r="W2793" s="65" t="str">
        <f t="shared" si="391"/>
        <v/>
      </c>
      <c r="X2793" s="65" t="str">
        <f t="shared" si="392"/>
        <v/>
      </c>
      <c r="Y2793" s="65" t="str">
        <f t="shared" si="393"/>
        <v/>
      </c>
      <c r="Z2793" s="65" t="str">
        <f t="shared" si="394"/>
        <v/>
      </c>
      <c r="AA2793" s="65" t="str">
        <f t="shared" si="395"/>
        <v/>
      </c>
    </row>
    <row r="2794" spans="1:27" x14ac:dyDescent="0.25">
      <c r="A2794" s="40" t="str">
        <f>IF(G2794="","",1*ISERROR(VLOOKUP(G2794,G$1:G2793,1,FALSE)))</f>
        <v/>
      </c>
      <c r="B2794" s="40" t="str">
        <f>IF(A2794=0,0,IF(A2794="","",SUM(A$2:A2794)))</f>
        <v/>
      </c>
      <c r="C2794" s="41" t="str">
        <f>IF(H2794="","",1*ISERROR(VLOOKUP(H2794,H$1:H2793,1,FALSE)))</f>
        <v/>
      </c>
      <c r="D2794" s="40" t="str">
        <f>IF(C2794=0,0,IF(C2794="","",SUM(C$2:C2794)))</f>
        <v/>
      </c>
      <c r="E2794" s="41" t="str">
        <f>IF(H2794=0,0,IF(C2794="","",SUM(C$11:C2794)))</f>
        <v/>
      </c>
      <c r="F2794" s="41" t="str">
        <f>IF(H2794="","",COUNTIF(H$11:H2794,"="&amp;H2794))</f>
        <v/>
      </c>
      <c r="G2794" s="41" t="str">
        <f t="shared" si="387"/>
        <v/>
      </c>
      <c r="H2794" s="41" t="str">
        <f t="shared" si="388"/>
        <v/>
      </c>
      <c r="I2794" s="41" t="str">
        <f t="shared" si="389"/>
        <v/>
      </c>
      <c r="J2794" s="41" t="str">
        <f t="shared" si="390"/>
        <v/>
      </c>
      <c r="K2794" s="268"/>
      <c r="L2794" s="268"/>
      <c r="M2794" s="268"/>
      <c r="N2794" s="269"/>
      <c r="O2794" s="269"/>
      <c r="P2794" s="269"/>
      <c r="Q2794" s="270"/>
      <c r="R2794" s="271"/>
      <c r="S2794" s="268"/>
      <c r="T2794" s="268"/>
      <c r="U2794" s="268"/>
      <c r="V2794" s="268"/>
      <c r="W2794" s="65" t="str">
        <f t="shared" si="391"/>
        <v/>
      </c>
      <c r="X2794" s="65" t="str">
        <f t="shared" si="392"/>
        <v/>
      </c>
      <c r="Y2794" s="65" t="str">
        <f t="shared" si="393"/>
        <v/>
      </c>
      <c r="Z2794" s="65" t="str">
        <f t="shared" si="394"/>
        <v/>
      </c>
      <c r="AA2794" s="65" t="str">
        <f t="shared" si="395"/>
        <v/>
      </c>
    </row>
    <row r="2795" spans="1:27" x14ac:dyDescent="0.25">
      <c r="A2795" s="40" t="str">
        <f>IF(G2795="","",1*ISERROR(VLOOKUP(G2795,G$1:G2794,1,FALSE)))</f>
        <v/>
      </c>
      <c r="B2795" s="40" t="str">
        <f>IF(A2795=0,0,IF(A2795="","",SUM(A$2:A2795)))</f>
        <v/>
      </c>
      <c r="C2795" s="41" t="str">
        <f>IF(H2795="","",1*ISERROR(VLOOKUP(H2795,H$1:H2794,1,FALSE)))</f>
        <v/>
      </c>
      <c r="D2795" s="40" t="str">
        <f>IF(C2795=0,0,IF(C2795="","",SUM(C$2:C2795)))</f>
        <v/>
      </c>
      <c r="E2795" s="41" t="str">
        <f>IF(H2795=0,0,IF(C2795="","",SUM(C$11:C2795)))</f>
        <v/>
      </c>
      <c r="F2795" s="41" t="str">
        <f>IF(H2795="","",COUNTIF(H$11:H2795,"="&amp;H2795))</f>
        <v/>
      </c>
      <c r="G2795" s="41" t="str">
        <f t="shared" si="387"/>
        <v/>
      </c>
      <c r="H2795" s="41" t="str">
        <f t="shared" si="388"/>
        <v/>
      </c>
      <c r="I2795" s="41" t="str">
        <f t="shared" si="389"/>
        <v/>
      </c>
      <c r="J2795" s="41" t="str">
        <f t="shared" si="390"/>
        <v/>
      </c>
      <c r="K2795" s="268"/>
      <c r="L2795" s="268"/>
      <c r="M2795" s="268"/>
      <c r="N2795" s="269"/>
      <c r="O2795" s="269"/>
      <c r="P2795" s="269"/>
      <c r="Q2795" s="270"/>
      <c r="R2795" s="271"/>
      <c r="S2795" s="268"/>
      <c r="T2795" s="268"/>
      <c r="U2795" s="268"/>
      <c r="V2795" s="268"/>
      <c r="W2795" s="65" t="str">
        <f t="shared" si="391"/>
        <v/>
      </c>
      <c r="X2795" s="65" t="str">
        <f t="shared" si="392"/>
        <v/>
      </c>
      <c r="Y2795" s="65" t="str">
        <f t="shared" si="393"/>
        <v/>
      </c>
      <c r="Z2795" s="65" t="str">
        <f t="shared" si="394"/>
        <v/>
      </c>
      <c r="AA2795" s="65" t="str">
        <f t="shared" si="395"/>
        <v/>
      </c>
    </row>
    <row r="2796" spans="1:27" x14ac:dyDescent="0.25">
      <c r="A2796" s="40" t="str">
        <f>IF(G2796="","",1*ISERROR(VLOOKUP(G2796,G$1:G2795,1,FALSE)))</f>
        <v/>
      </c>
      <c r="B2796" s="40" t="str">
        <f>IF(A2796=0,0,IF(A2796="","",SUM(A$2:A2796)))</f>
        <v/>
      </c>
      <c r="C2796" s="41" t="str">
        <f>IF(H2796="","",1*ISERROR(VLOOKUP(H2796,H$1:H2795,1,FALSE)))</f>
        <v/>
      </c>
      <c r="D2796" s="40" t="str">
        <f>IF(C2796=0,0,IF(C2796="","",SUM(C$2:C2796)))</f>
        <v/>
      </c>
      <c r="E2796" s="41" t="str">
        <f>IF(H2796=0,0,IF(C2796="","",SUM(C$11:C2796)))</f>
        <v/>
      </c>
      <c r="F2796" s="41" t="str">
        <f>IF(H2796="","",COUNTIF(H$11:H2796,"="&amp;H2796))</f>
        <v/>
      </c>
      <c r="G2796" s="41" t="str">
        <f t="shared" si="387"/>
        <v/>
      </c>
      <c r="H2796" s="41" t="str">
        <f t="shared" si="388"/>
        <v/>
      </c>
      <c r="I2796" s="41" t="str">
        <f t="shared" si="389"/>
        <v/>
      </c>
      <c r="J2796" s="41" t="str">
        <f t="shared" si="390"/>
        <v/>
      </c>
      <c r="K2796" s="268"/>
      <c r="L2796" s="268"/>
      <c r="M2796" s="268"/>
      <c r="N2796" s="269"/>
      <c r="O2796" s="269"/>
      <c r="P2796" s="269"/>
      <c r="Q2796" s="270"/>
      <c r="R2796" s="271"/>
      <c r="S2796" s="268"/>
      <c r="T2796" s="268"/>
      <c r="U2796" s="268"/>
      <c r="V2796" s="268"/>
      <c r="W2796" s="65" t="str">
        <f t="shared" si="391"/>
        <v/>
      </c>
      <c r="X2796" s="65" t="str">
        <f t="shared" si="392"/>
        <v/>
      </c>
      <c r="Y2796" s="65" t="str">
        <f t="shared" si="393"/>
        <v/>
      </c>
      <c r="Z2796" s="65" t="str">
        <f t="shared" si="394"/>
        <v/>
      </c>
      <c r="AA2796" s="65" t="str">
        <f t="shared" si="395"/>
        <v/>
      </c>
    </row>
    <row r="2797" spans="1:27" x14ac:dyDescent="0.25">
      <c r="A2797" s="40" t="str">
        <f>IF(G2797="","",1*ISERROR(VLOOKUP(G2797,G$1:G2796,1,FALSE)))</f>
        <v/>
      </c>
      <c r="B2797" s="40" t="str">
        <f>IF(A2797=0,0,IF(A2797="","",SUM(A$2:A2797)))</f>
        <v/>
      </c>
      <c r="C2797" s="41" t="str">
        <f>IF(H2797="","",1*ISERROR(VLOOKUP(H2797,H$1:H2796,1,FALSE)))</f>
        <v/>
      </c>
      <c r="D2797" s="40" t="str">
        <f>IF(C2797=0,0,IF(C2797="","",SUM(C$2:C2797)))</f>
        <v/>
      </c>
      <c r="E2797" s="41" t="str">
        <f>IF(H2797=0,0,IF(C2797="","",SUM(C$11:C2797)))</f>
        <v/>
      </c>
      <c r="F2797" s="41" t="str">
        <f>IF(H2797="","",COUNTIF(H$11:H2797,"="&amp;H2797))</f>
        <v/>
      </c>
      <c r="G2797" s="41" t="str">
        <f t="shared" si="387"/>
        <v/>
      </c>
      <c r="H2797" s="41" t="str">
        <f t="shared" si="388"/>
        <v/>
      </c>
      <c r="I2797" s="41" t="str">
        <f t="shared" si="389"/>
        <v/>
      </c>
      <c r="J2797" s="41" t="str">
        <f t="shared" si="390"/>
        <v/>
      </c>
      <c r="K2797" s="268"/>
      <c r="L2797" s="268"/>
      <c r="M2797" s="268"/>
      <c r="N2797" s="269"/>
      <c r="O2797" s="269"/>
      <c r="P2797" s="269"/>
      <c r="Q2797" s="270"/>
      <c r="R2797" s="271"/>
      <c r="S2797" s="268"/>
      <c r="T2797" s="268"/>
      <c r="U2797" s="268"/>
      <c r="V2797" s="268"/>
      <c r="W2797" s="65" t="str">
        <f t="shared" si="391"/>
        <v/>
      </c>
      <c r="X2797" s="65" t="str">
        <f t="shared" si="392"/>
        <v/>
      </c>
      <c r="Y2797" s="65" t="str">
        <f t="shared" si="393"/>
        <v/>
      </c>
      <c r="Z2797" s="65" t="str">
        <f t="shared" si="394"/>
        <v/>
      </c>
      <c r="AA2797" s="65" t="str">
        <f t="shared" si="395"/>
        <v/>
      </c>
    </row>
    <row r="2798" spans="1:27" x14ac:dyDescent="0.25">
      <c r="A2798" s="40" t="str">
        <f>IF(G2798="","",1*ISERROR(VLOOKUP(G2798,G$1:G2797,1,FALSE)))</f>
        <v/>
      </c>
      <c r="B2798" s="40" t="str">
        <f>IF(A2798=0,0,IF(A2798="","",SUM(A$2:A2798)))</f>
        <v/>
      </c>
      <c r="C2798" s="41" t="str">
        <f>IF(H2798="","",1*ISERROR(VLOOKUP(H2798,H$1:H2797,1,FALSE)))</f>
        <v/>
      </c>
      <c r="D2798" s="40" t="str">
        <f>IF(C2798=0,0,IF(C2798="","",SUM(C$2:C2798)))</f>
        <v/>
      </c>
      <c r="E2798" s="41" t="str">
        <f>IF(H2798=0,0,IF(C2798="","",SUM(C$11:C2798)))</f>
        <v/>
      </c>
      <c r="F2798" s="41" t="str">
        <f>IF(H2798="","",COUNTIF(H$11:H2798,"="&amp;H2798))</f>
        <v/>
      </c>
      <c r="G2798" s="41" t="str">
        <f t="shared" si="387"/>
        <v/>
      </c>
      <c r="H2798" s="41" t="str">
        <f t="shared" si="388"/>
        <v/>
      </c>
      <c r="I2798" s="41" t="str">
        <f t="shared" si="389"/>
        <v/>
      </c>
      <c r="J2798" s="41" t="str">
        <f t="shared" si="390"/>
        <v/>
      </c>
      <c r="K2798" s="268"/>
      <c r="L2798" s="268"/>
      <c r="M2798" s="268"/>
      <c r="N2798" s="269"/>
      <c r="O2798" s="269"/>
      <c r="P2798" s="269"/>
      <c r="Q2798" s="270"/>
      <c r="R2798" s="271"/>
      <c r="S2798" s="268"/>
      <c r="T2798" s="268"/>
      <c r="U2798" s="268"/>
      <c r="V2798" s="268"/>
      <c r="W2798" s="65" t="str">
        <f t="shared" si="391"/>
        <v/>
      </c>
      <c r="X2798" s="65" t="str">
        <f t="shared" si="392"/>
        <v/>
      </c>
      <c r="Y2798" s="65" t="str">
        <f t="shared" si="393"/>
        <v/>
      </c>
      <c r="Z2798" s="65" t="str">
        <f t="shared" si="394"/>
        <v/>
      </c>
      <c r="AA2798" s="65" t="str">
        <f t="shared" si="395"/>
        <v/>
      </c>
    </row>
    <row r="2799" spans="1:27" x14ac:dyDescent="0.25">
      <c r="A2799" s="40" t="str">
        <f>IF(G2799="","",1*ISERROR(VLOOKUP(G2799,G$1:G2798,1,FALSE)))</f>
        <v/>
      </c>
      <c r="B2799" s="40" t="str">
        <f>IF(A2799=0,0,IF(A2799="","",SUM(A$2:A2799)))</f>
        <v/>
      </c>
      <c r="C2799" s="41" t="str">
        <f>IF(H2799="","",1*ISERROR(VLOOKUP(H2799,H$1:H2798,1,FALSE)))</f>
        <v/>
      </c>
      <c r="D2799" s="40" t="str">
        <f>IF(C2799=0,0,IF(C2799="","",SUM(C$2:C2799)))</f>
        <v/>
      </c>
      <c r="E2799" s="41" t="str">
        <f>IF(H2799=0,0,IF(C2799="","",SUM(C$11:C2799)))</f>
        <v/>
      </c>
      <c r="F2799" s="41" t="str">
        <f>IF(H2799="","",COUNTIF(H$11:H2799,"="&amp;H2799))</f>
        <v/>
      </c>
      <c r="G2799" s="41" t="str">
        <f t="shared" si="387"/>
        <v/>
      </c>
      <c r="H2799" s="41" t="str">
        <f t="shared" si="388"/>
        <v/>
      </c>
      <c r="I2799" s="41" t="str">
        <f t="shared" si="389"/>
        <v/>
      </c>
      <c r="J2799" s="41" t="str">
        <f t="shared" si="390"/>
        <v/>
      </c>
      <c r="K2799" s="268"/>
      <c r="L2799" s="268"/>
      <c r="M2799" s="268"/>
      <c r="N2799" s="269"/>
      <c r="O2799" s="269"/>
      <c r="P2799" s="269"/>
      <c r="Q2799" s="270"/>
      <c r="R2799" s="271"/>
      <c r="S2799" s="268"/>
      <c r="T2799" s="268"/>
      <c r="U2799" s="268"/>
      <c r="V2799" s="268"/>
      <c r="W2799" s="65" t="str">
        <f t="shared" si="391"/>
        <v/>
      </c>
      <c r="X2799" s="65" t="str">
        <f t="shared" si="392"/>
        <v/>
      </c>
      <c r="Y2799" s="65" t="str">
        <f t="shared" si="393"/>
        <v/>
      </c>
      <c r="Z2799" s="65" t="str">
        <f t="shared" si="394"/>
        <v/>
      </c>
      <c r="AA2799" s="65" t="str">
        <f t="shared" si="395"/>
        <v/>
      </c>
    </row>
    <row r="2800" spans="1:27" x14ac:dyDescent="0.25">
      <c r="A2800" s="40" t="str">
        <f>IF(G2800="","",1*ISERROR(VLOOKUP(G2800,G$1:G2799,1,FALSE)))</f>
        <v/>
      </c>
      <c r="B2800" s="40" t="str">
        <f>IF(A2800=0,0,IF(A2800="","",SUM(A$2:A2800)))</f>
        <v/>
      </c>
      <c r="C2800" s="41" t="str">
        <f>IF(H2800="","",1*ISERROR(VLOOKUP(H2800,H$1:H2799,1,FALSE)))</f>
        <v/>
      </c>
      <c r="D2800" s="40" t="str">
        <f>IF(C2800=0,0,IF(C2800="","",SUM(C$2:C2800)))</f>
        <v/>
      </c>
      <c r="E2800" s="41" t="str">
        <f>IF(H2800=0,0,IF(C2800="","",SUM(C$11:C2800)))</f>
        <v/>
      </c>
      <c r="F2800" s="41" t="str">
        <f>IF(H2800="","",COUNTIF(H$11:H2800,"="&amp;H2800))</f>
        <v/>
      </c>
      <c r="G2800" s="41" t="str">
        <f t="shared" si="387"/>
        <v/>
      </c>
      <c r="H2800" s="41" t="str">
        <f t="shared" si="388"/>
        <v/>
      </c>
      <c r="I2800" s="41" t="str">
        <f t="shared" si="389"/>
        <v/>
      </c>
      <c r="J2800" s="41" t="str">
        <f t="shared" si="390"/>
        <v/>
      </c>
      <c r="K2800" s="268"/>
      <c r="L2800" s="268"/>
      <c r="M2800" s="268"/>
      <c r="N2800" s="269"/>
      <c r="O2800" s="269"/>
      <c r="P2800" s="269"/>
      <c r="Q2800" s="270"/>
      <c r="R2800" s="271"/>
      <c r="S2800" s="268"/>
      <c r="T2800" s="268"/>
      <c r="U2800" s="268"/>
      <c r="V2800" s="268"/>
      <c r="W2800" s="65" t="str">
        <f t="shared" si="391"/>
        <v/>
      </c>
      <c r="X2800" s="65" t="str">
        <f t="shared" si="392"/>
        <v/>
      </c>
      <c r="Y2800" s="65" t="str">
        <f t="shared" si="393"/>
        <v/>
      </c>
      <c r="Z2800" s="65" t="str">
        <f t="shared" si="394"/>
        <v/>
      </c>
      <c r="AA2800" s="65" t="str">
        <f t="shared" si="395"/>
        <v/>
      </c>
    </row>
    <row r="2801" spans="1:27" x14ac:dyDescent="0.25">
      <c r="A2801" s="40" t="str">
        <f>IF(G2801="","",1*ISERROR(VLOOKUP(G2801,G$1:G2800,1,FALSE)))</f>
        <v/>
      </c>
      <c r="B2801" s="40" t="str">
        <f>IF(A2801=0,0,IF(A2801="","",SUM(A$2:A2801)))</f>
        <v/>
      </c>
      <c r="C2801" s="41" t="str">
        <f>IF(H2801="","",1*ISERROR(VLOOKUP(H2801,H$1:H2800,1,FALSE)))</f>
        <v/>
      </c>
      <c r="D2801" s="40" t="str">
        <f>IF(C2801=0,0,IF(C2801="","",SUM(C$2:C2801)))</f>
        <v/>
      </c>
      <c r="E2801" s="41" t="str">
        <f>IF(H2801=0,0,IF(C2801="","",SUM(C$11:C2801)))</f>
        <v/>
      </c>
      <c r="F2801" s="41" t="str">
        <f>IF(H2801="","",COUNTIF(H$11:H2801,"="&amp;H2801))</f>
        <v/>
      </c>
      <c r="G2801" s="41" t="str">
        <f t="shared" si="387"/>
        <v/>
      </c>
      <c r="H2801" s="41" t="str">
        <f t="shared" si="388"/>
        <v/>
      </c>
      <c r="I2801" s="41" t="str">
        <f t="shared" si="389"/>
        <v/>
      </c>
      <c r="J2801" s="41" t="str">
        <f t="shared" si="390"/>
        <v/>
      </c>
      <c r="K2801" s="268"/>
      <c r="L2801" s="268"/>
      <c r="M2801" s="268"/>
      <c r="N2801" s="269"/>
      <c r="O2801" s="269"/>
      <c r="P2801" s="269"/>
      <c r="Q2801" s="270"/>
      <c r="R2801" s="271"/>
      <c r="S2801" s="268"/>
      <c r="T2801" s="268"/>
      <c r="U2801" s="268"/>
      <c r="V2801" s="268"/>
      <c r="W2801" s="65" t="str">
        <f t="shared" si="391"/>
        <v/>
      </c>
      <c r="X2801" s="65" t="str">
        <f t="shared" si="392"/>
        <v/>
      </c>
      <c r="Y2801" s="65" t="str">
        <f t="shared" si="393"/>
        <v/>
      </c>
      <c r="Z2801" s="65" t="str">
        <f t="shared" si="394"/>
        <v/>
      </c>
      <c r="AA2801" s="65" t="str">
        <f t="shared" si="395"/>
        <v/>
      </c>
    </row>
    <row r="2802" spans="1:27" x14ac:dyDescent="0.25">
      <c r="A2802" s="40" t="str">
        <f>IF(G2802="","",1*ISERROR(VLOOKUP(G2802,G$1:G2801,1,FALSE)))</f>
        <v/>
      </c>
      <c r="B2802" s="40" t="str">
        <f>IF(A2802=0,0,IF(A2802="","",SUM(A$2:A2802)))</f>
        <v/>
      </c>
      <c r="C2802" s="41" t="str">
        <f>IF(H2802="","",1*ISERROR(VLOOKUP(H2802,H$1:H2801,1,FALSE)))</f>
        <v/>
      </c>
      <c r="D2802" s="40" t="str">
        <f>IF(C2802=0,0,IF(C2802="","",SUM(C$2:C2802)))</f>
        <v/>
      </c>
      <c r="E2802" s="41" t="str">
        <f>IF(H2802=0,0,IF(C2802="","",SUM(C$11:C2802)))</f>
        <v/>
      </c>
      <c r="F2802" s="41" t="str">
        <f>IF(H2802="","",COUNTIF(H$11:H2802,"="&amp;H2802))</f>
        <v/>
      </c>
      <c r="G2802" s="41" t="str">
        <f t="shared" si="387"/>
        <v/>
      </c>
      <c r="H2802" s="41" t="str">
        <f t="shared" si="388"/>
        <v/>
      </c>
      <c r="I2802" s="41" t="str">
        <f t="shared" si="389"/>
        <v/>
      </c>
      <c r="J2802" s="41" t="str">
        <f t="shared" si="390"/>
        <v/>
      </c>
      <c r="K2802" s="268"/>
      <c r="L2802" s="268"/>
      <c r="M2802" s="268"/>
      <c r="N2802" s="269"/>
      <c r="O2802" s="269"/>
      <c r="P2802" s="269"/>
      <c r="Q2802" s="270"/>
      <c r="R2802" s="271"/>
      <c r="S2802" s="268"/>
      <c r="T2802" s="268"/>
      <c r="U2802" s="268"/>
      <c r="V2802" s="268"/>
      <c r="W2802" s="65" t="str">
        <f t="shared" si="391"/>
        <v/>
      </c>
      <c r="X2802" s="65" t="str">
        <f t="shared" si="392"/>
        <v/>
      </c>
      <c r="Y2802" s="65" t="str">
        <f t="shared" si="393"/>
        <v/>
      </c>
      <c r="Z2802" s="65" t="str">
        <f t="shared" si="394"/>
        <v/>
      </c>
      <c r="AA2802" s="65" t="str">
        <f t="shared" si="395"/>
        <v/>
      </c>
    </row>
    <row r="2803" spans="1:27" x14ac:dyDescent="0.25">
      <c r="A2803" s="40" t="str">
        <f>IF(G2803="","",1*ISERROR(VLOOKUP(G2803,G$1:G2802,1,FALSE)))</f>
        <v/>
      </c>
      <c r="B2803" s="40" t="str">
        <f>IF(A2803=0,0,IF(A2803="","",SUM(A$2:A2803)))</f>
        <v/>
      </c>
      <c r="C2803" s="41" t="str">
        <f>IF(H2803="","",1*ISERROR(VLOOKUP(H2803,H$1:H2802,1,FALSE)))</f>
        <v/>
      </c>
      <c r="D2803" s="40" t="str">
        <f>IF(C2803=0,0,IF(C2803="","",SUM(C$2:C2803)))</f>
        <v/>
      </c>
      <c r="E2803" s="41" t="str">
        <f>IF(H2803=0,0,IF(C2803="","",SUM(C$11:C2803)))</f>
        <v/>
      </c>
      <c r="F2803" s="41" t="str">
        <f>IF(H2803="","",COUNTIF(H$11:H2803,"="&amp;H2803))</f>
        <v/>
      </c>
      <c r="G2803" s="41" t="str">
        <f t="shared" si="387"/>
        <v/>
      </c>
      <c r="H2803" s="41" t="str">
        <f t="shared" si="388"/>
        <v/>
      </c>
      <c r="I2803" s="41" t="str">
        <f t="shared" si="389"/>
        <v/>
      </c>
      <c r="J2803" s="41" t="str">
        <f t="shared" si="390"/>
        <v/>
      </c>
      <c r="K2803" s="268"/>
      <c r="L2803" s="268"/>
      <c r="M2803" s="268"/>
      <c r="N2803" s="269"/>
      <c r="O2803" s="269"/>
      <c r="P2803" s="269"/>
      <c r="Q2803" s="270"/>
      <c r="R2803" s="271"/>
      <c r="S2803" s="268"/>
      <c r="T2803" s="268"/>
      <c r="U2803" s="268"/>
      <c r="V2803" s="268"/>
      <c r="W2803" s="65" t="str">
        <f t="shared" si="391"/>
        <v/>
      </c>
      <c r="X2803" s="65" t="str">
        <f t="shared" si="392"/>
        <v/>
      </c>
      <c r="Y2803" s="65" t="str">
        <f t="shared" si="393"/>
        <v/>
      </c>
      <c r="Z2803" s="65" t="str">
        <f t="shared" si="394"/>
        <v/>
      </c>
      <c r="AA2803" s="65" t="str">
        <f t="shared" si="395"/>
        <v/>
      </c>
    </row>
    <row r="2804" spans="1:27" x14ac:dyDescent="0.25">
      <c r="A2804" s="40" t="str">
        <f>IF(G2804="","",1*ISERROR(VLOOKUP(G2804,G$1:G2803,1,FALSE)))</f>
        <v/>
      </c>
      <c r="B2804" s="40" t="str">
        <f>IF(A2804=0,0,IF(A2804="","",SUM(A$2:A2804)))</f>
        <v/>
      </c>
      <c r="C2804" s="41" t="str">
        <f>IF(H2804="","",1*ISERROR(VLOOKUP(H2804,H$1:H2803,1,FALSE)))</f>
        <v/>
      </c>
      <c r="D2804" s="40" t="str">
        <f>IF(C2804=0,0,IF(C2804="","",SUM(C$2:C2804)))</f>
        <v/>
      </c>
      <c r="E2804" s="41" t="str">
        <f>IF(H2804=0,0,IF(C2804="","",SUM(C$11:C2804)))</f>
        <v/>
      </c>
      <c r="F2804" s="41" t="str">
        <f>IF(H2804="","",COUNTIF(H$11:H2804,"="&amp;H2804))</f>
        <v/>
      </c>
      <c r="G2804" s="41" t="str">
        <f t="shared" si="387"/>
        <v/>
      </c>
      <c r="H2804" s="41" t="str">
        <f t="shared" si="388"/>
        <v/>
      </c>
      <c r="I2804" s="41" t="str">
        <f t="shared" si="389"/>
        <v/>
      </c>
      <c r="J2804" s="41" t="str">
        <f t="shared" si="390"/>
        <v/>
      </c>
      <c r="K2804" s="268"/>
      <c r="L2804" s="268"/>
      <c r="M2804" s="268"/>
      <c r="N2804" s="269"/>
      <c r="O2804" s="269"/>
      <c r="P2804" s="269"/>
      <c r="Q2804" s="270"/>
      <c r="R2804" s="271"/>
      <c r="S2804" s="268"/>
      <c r="T2804" s="268"/>
      <c r="U2804" s="268"/>
      <c r="V2804" s="268"/>
      <c r="W2804" s="65" t="str">
        <f t="shared" si="391"/>
        <v/>
      </c>
      <c r="X2804" s="65" t="str">
        <f t="shared" si="392"/>
        <v/>
      </c>
      <c r="Y2804" s="65" t="str">
        <f t="shared" si="393"/>
        <v/>
      </c>
      <c r="Z2804" s="65" t="str">
        <f t="shared" si="394"/>
        <v/>
      </c>
      <c r="AA2804" s="65" t="str">
        <f t="shared" si="395"/>
        <v/>
      </c>
    </row>
    <row r="2805" spans="1:27" x14ac:dyDescent="0.25">
      <c r="A2805" s="40" t="str">
        <f>IF(G2805="","",1*ISERROR(VLOOKUP(G2805,G$1:G2804,1,FALSE)))</f>
        <v/>
      </c>
      <c r="B2805" s="40" t="str">
        <f>IF(A2805=0,0,IF(A2805="","",SUM(A$2:A2805)))</f>
        <v/>
      </c>
      <c r="C2805" s="41" t="str">
        <f>IF(H2805="","",1*ISERROR(VLOOKUP(H2805,H$1:H2804,1,FALSE)))</f>
        <v/>
      </c>
      <c r="D2805" s="40" t="str">
        <f>IF(C2805=0,0,IF(C2805="","",SUM(C$2:C2805)))</f>
        <v/>
      </c>
      <c r="E2805" s="41" t="str">
        <f>IF(H2805=0,0,IF(C2805="","",SUM(C$11:C2805)))</f>
        <v/>
      </c>
      <c r="F2805" s="41" t="str">
        <f>IF(H2805="","",COUNTIF(H$11:H2805,"="&amp;H2805))</f>
        <v/>
      </c>
      <c r="G2805" s="41" t="str">
        <f t="shared" si="387"/>
        <v/>
      </c>
      <c r="H2805" s="41" t="str">
        <f t="shared" si="388"/>
        <v/>
      </c>
      <c r="I2805" s="41" t="str">
        <f t="shared" si="389"/>
        <v/>
      </c>
      <c r="J2805" s="41" t="str">
        <f t="shared" si="390"/>
        <v/>
      </c>
      <c r="K2805" s="268"/>
      <c r="L2805" s="268"/>
      <c r="M2805" s="268"/>
      <c r="N2805" s="269"/>
      <c r="O2805" s="269"/>
      <c r="P2805" s="269"/>
      <c r="Q2805" s="270"/>
      <c r="R2805" s="271"/>
      <c r="S2805" s="268"/>
      <c r="T2805" s="268"/>
      <c r="U2805" s="268"/>
      <c r="V2805" s="268"/>
      <c r="W2805" s="65" t="str">
        <f t="shared" si="391"/>
        <v/>
      </c>
      <c r="X2805" s="65" t="str">
        <f t="shared" si="392"/>
        <v/>
      </c>
      <c r="Y2805" s="65" t="str">
        <f t="shared" si="393"/>
        <v/>
      </c>
      <c r="Z2805" s="65" t="str">
        <f t="shared" si="394"/>
        <v/>
      </c>
      <c r="AA2805" s="65" t="str">
        <f t="shared" si="395"/>
        <v/>
      </c>
    </row>
    <row r="2806" spans="1:27" x14ac:dyDescent="0.25">
      <c r="A2806" s="40" t="str">
        <f>IF(G2806="","",1*ISERROR(VLOOKUP(G2806,G$1:G2805,1,FALSE)))</f>
        <v/>
      </c>
      <c r="B2806" s="40" t="str">
        <f>IF(A2806=0,0,IF(A2806="","",SUM(A$2:A2806)))</f>
        <v/>
      </c>
      <c r="C2806" s="41" t="str">
        <f>IF(H2806="","",1*ISERROR(VLOOKUP(H2806,H$1:H2805,1,FALSE)))</f>
        <v/>
      </c>
      <c r="D2806" s="40" t="str">
        <f>IF(C2806=0,0,IF(C2806="","",SUM(C$2:C2806)))</f>
        <v/>
      </c>
      <c r="E2806" s="41" t="str">
        <f>IF(H2806=0,0,IF(C2806="","",SUM(C$11:C2806)))</f>
        <v/>
      </c>
      <c r="F2806" s="41" t="str">
        <f>IF(H2806="","",COUNTIF(H$11:H2806,"="&amp;H2806))</f>
        <v/>
      </c>
      <c r="G2806" s="41" t="str">
        <f t="shared" si="387"/>
        <v/>
      </c>
      <c r="H2806" s="41" t="str">
        <f t="shared" si="388"/>
        <v/>
      </c>
      <c r="I2806" s="41" t="str">
        <f t="shared" si="389"/>
        <v/>
      </c>
      <c r="J2806" s="41" t="str">
        <f t="shared" si="390"/>
        <v/>
      </c>
      <c r="K2806" s="268"/>
      <c r="L2806" s="268"/>
      <c r="M2806" s="268"/>
      <c r="N2806" s="269"/>
      <c r="O2806" s="269"/>
      <c r="P2806" s="269"/>
      <c r="Q2806" s="270"/>
      <c r="R2806" s="271"/>
      <c r="S2806" s="268"/>
      <c r="T2806" s="268"/>
      <c r="U2806" s="268"/>
      <c r="V2806" s="268"/>
      <c r="W2806" s="65" t="str">
        <f t="shared" si="391"/>
        <v/>
      </c>
      <c r="X2806" s="65" t="str">
        <f t="shared" si="392"/>
        <v/>
      </c>
      <c r="Y2806" s="65" t="str">
        <f t="shared" si="393"/>
        <v/>
      </c>
      <c r="Z2806" s="65" t="str">
        <f t="shared" si="394"/>
        <v/>
      </c>
      <c r="AA2806" s="65" t="str">
        <f t="shared" si="395"/>
        <v/>
      </c>
    </row>
    <row r="2807" spans="1:27" x14ac:dyDescent="0.25">
      <c r="A2807" s="40" t="str">
        <f>IF(G2807="","",1*ISERROR(VLOOKUP(G2807,G$1:G2806,1,FALSE)))</f>
        <v/>
      </c>
      <c r="B2807" s="40" t="str">
        <f>IF(A2807=0,0,IF(A2807="","",SUM(A$2:A2807)))</f>
        <v/>
      </c>
      <c r="C2807" s="41" t="str">
        <f>IF(H2807="","",1*ISERROR(VLOOKUP(H2807,H$1:H2806,1,FALSE)))</f>
        <v/>
      </c>
      <c r="D2807" s="40" t="str">
        <f>IF(C2807=0,0,IF(C2807="","",SUM(C$2:C2807)))</f>
        <v/>
      </c>
      <c r="E2807" s="41" t="str">
        <f>IF(H2807=0,0,IF(C2807="","",SUM(C$11:C2807)))</f>
        <v/>
      </c>
      <c r="F2807" s="41" t="str">
        <f>IF(H2807="","",COUNTIF(H$11:H2807,"="&amp;H2807))</f>
        <v/>
      </c>
      <c r="G2807" s="41" t="str">
        <f t="shared" si="387"/>
        <v/>
      </c>
      <c r="H2807" s="41" t="str">
        <f t="shared" si="388"/>
        <v/>
      </c>
      <c r="I2807" s="41" t="str">
        <f t="shared" si="389"/>
        <v/>
      </c>
      <c r="J2807" s="41" t="str">
        <f t="shared" si="390"/>
        <v/>
      </c>
      <c r="K2807" s="268"/>
      <c r="L2807" s="268"/>
      <c r="M2807" s="268"/>
      <c r="N2807" s="269"/>
      <c r="O2807" s="269"/>
      <c r="P2807" s="269"/>
      <c r="Q2807" s="270"/>
      <c r="R2807" s="271"/>
      <c r="S2807" s="268"/>
      <c r="T2807" s="268"/>
      <c r="U2807" s="268"/>
      <c r="V2807" s="268"/>
      <c r="W2807" s="65" t="str">
        <f t="shared" si="391"/>
        <v/>
      </c>
      <c r="X2807" s="65" t="str">
        <f t="shared" si="392"/>
        <v/>
      </c>
      <c r="Y2807" s="65" t="str">
        <f t="shared" si="393"/>
        <v/>
      </c>
      <c r="Z2807" s="65" t="str">
        <f t="shared" si="394"/>
        <v/>
      </c>
      <c r="AA2807" s="65" t="str">
        <f t="shared" si="395"/>
        <v/>
      </c>
    </row>
    <row r="2808" spans="1:27" x14ac:dyDescent="0.25">
      <c r="A2808" s="40" t="str">
        <f>IF(G2808="","",1*ISERROR(VLOOKUP(G2808,G$1:G2807,1,FALSE)))</f>
        <v/>
      </c>
      <c r="B2808" s="40" t="str">
        <f>IF(A2808=0,0,IF(A2808="","",SUM(A$2:A2808)))</f>
        <v/>
      </c>
      <c r="C2808" s="41" t="str">
        <f>IF(H2808="","",1*ISERROR(VLOOKUP(H2808,H$1:H2807,1,FALSE)))</f>
        <v/>
      </c>
      <c r="D2808" s="40" t="str">
        <f>IF(C2808=0,0,IF(C2808="","",SUM(C$2:C2808)))</f>
        <v/>
      </c>
      <c r="E2808" s="41" t="str">
        <f>IF(H2808=0,0,IF(C2808="","",SUM(C$11:C2808)))</f>
        <v/>
      </c>
      <c r="F2808" s="41" t="str">
        <f>IF(H2808="","",COUNTIF(H$11:H2808,"="&amp;H2808))</f>
        <v/>
      </c>
      <c r="G2808" s="41" t="str">
        <f t="shared" si="387"/>
        <v/>
      </c>
      <c r="H2808" s="41" t="str">
        <f t="shared" si="388"/>
        <v/>
      </c>
      <c r="I2808" s="41" t="str">
        <f t="shared" si="389"/>
        <v/>
      </c>
      <c r="J2808" s="41" t="str">
        <f t="shared" si="390"/>
        <v/>
      </c>
      <c r="K2808" s="268"/>
      <c r="L2808" s="268"/>
      <c r="M2808" s="268"/>
      <c r="N2808" s="269"/>
      <c r="O2808" s="269"/>
      <c r="P2808" s="269"/>
      <c r="Q2808" s="270"/>
      <c r="R2808" s="271"/>
      <c r="S2808" s="268"/>
      <c r="T2808" s="268"/>
      <c r="U2808" s="268"/>
      <c r="V2808" s="268"/>
      <c r="W2808" s="65" t="str">
        <f t="shared" si="391"/>
        <v/>
      </c>
      <c r="X2808" s="65" t="str">
        <f t="shared" si="392"/>
        <v/>
      </c>
      <c r="Y2808" s="65" t="str">
        <f t="shared" si="393"/>
        <v/>
      </c>
      <c r="Z2808" s="65" t="str">
        <f t="shared" si="394"/>
        <v/>
      </c>
      <c r="AA2808" s="65" t="str">
        <f t="shared" si="395"/>
        <v/>
      </c>
    </row>
    <row r="2809" spans="1:27" x14ac:dyDescent="0.25">
      <c r="A2809" s="40" t="str">
        <f>IF(G2809="","",1*ISERROR(VLOOKUP(G2809,G$1:G2808,1,FALSE)))</f>
        <v/>
      </c>
      <c r="B2809" s="40" t="str">
        <f>IF(A2809=0,0,IF(A2809="","",SUM(A$2:A2809)))</f>
        <v/>
      </c>
      <c r="C2809" s="41" t="str">
        <f>IF(H2809="","",1*ISERROR(VLOOKUP(H2809,H$1:H2808,1,FALSE)))</f>
        <v/>
      </c>
      <c r="D2809" s="40" t="str">
        <f>IF(C2809=0,0,IF(C2809="","",SUM(C$2:C2809)))</f>
        <v/>
      </c>
      <c r="E2809" s="41" t="str">
        <f>IF(H2809=0,0,IF(C2809="","",SUM(C$11:C2809)))</f>
        <v/>
      </c>
      <c r="F2809" s="41" t="str">
        <f>IF(H2809="","",COUNTIF(H$11:H2809,"="&amp;H2809))</f>
        <v/>
      </c>
      <c r="G2809" s="41" t="str">
        <f t="shared" si="387"/>
        <v/>
      </c>
      <c r="H2809" s="41" t="str">
        <f t="shared" si="388"/>
        <v/>
      </c>
      <c r="I2809" s="41" t="str">
        <f t="shared" si="389"/>
        <v/>
      </c>
      <c r="J2809" s="41" t="str">
        <f t="shared" si="390"/>
        <v/>
      </c>
      <c r="K2809" s="268"/>
      <c r="L2809" s="268"/>
      <c r="M2809" s="268"/>
      <c r="N2809" s="269"/>
      <c r="O2809" s="269"/>
      <c r="P2809" s="269"/>
      <c r="Q2809" s="270"/>
      <c r="R2809" s="271"/>
      <c r="S2809" s="268"/>
      <c r="T2809" s="268"/>
      <c r="U2809" s="268"/>
      <c r="V2809" s="268"/>
      <c r="W2809" s="65" t="str">
        <f t="shared" si="391"/>
        <v/>
      </c>
      <c r="X2809" s="65" t="str">
        <f t="shared" si="392"/>
        <v/>
      </c>
      <c r="Y2809" s="65" t="str">
        <f t="shared" si="393"/>
        <v/>
      </c>
      <c r="Z2809" s="65" t="str">
        <f t="shared" si="394"/>
        <v/>
      </c>
      <c r="AA2809" s="65" t="str">
        <f t="shared" si="395"/>
        <v/>
      </c>
    </row>
    <row r="2810" spans="1:27" x14ac:dyDescent="0.25">
      <c r="A2810" s="40" t="str">
        <f>IF(G2810="","",1*ISERROR(VLOOKUP(G2810,G$1:G2809,1,FALSE)))</f>
        <v/>
      </c>
      <c r="B2810" s="40" t="str">
        <f>IF(A2810=0,0,IF(A2810="","",SUM(A$2:A2810)))</f>
        <v/>
      </c>
      <c r="C2810" s="41" t="str">
        <f>IF(H2810="","",1*ISERROR(VLOOKUP(H2810,H$1:H2809,1,FALSE)))</f>
        <v/>
      </c>
      <c r="D2810" s="40" t="str">
        <f>IF(C2810=0,0,IF(C2810="","",SUM(C$2:C2810)))</f>
        <v/>
      </c>
      <c r="E2810" s="41" t="str">
        <f>IF(H2810=0,0,IF(C2810="","",SUM(C$11:C2810)))</f>
        <v/>
      </c>
      <c r="F2810" s="41" t="str">
        <f>IF(H2810="","",COUNTIF(H$11:H2810,"="&amp;H2810))</f>
        <v/>
      </c>
      <c r="G2810" s="41" t="str">
        <f t="shared" si="387"/>
        <v/>
      </c>
      <c r="H2810" s="41" t="str">
        <f t="shared" si="388"/>
        <v/>
      </c>
      <c r="I2810" s="41" t="str">
        <f t="shared" si="389"/>
        <v/>
      </c>
      <c r="J2810" s="41" t="str">
        <f t="shared" si="390"/>
        <v/>
      </c>
      <c r="K2810" s="268"/>
      <c r="L2810" s="268"/>
      <c r="M2810" s="268"/>
      <c r="N2810" s="269"/>
      <c r="O2810" s="269"/>
      <c r="P2810" s="269"/>
      <c r="Q2810" s="270"/>
      <c r="R2810" s="271"/>
      <c r="S2810" s="268"/>
      <c r="T2810" s="268"/>
      <c r="U2810" s="268"/>
      <c r="V2810" s="268"/>
      <c r="W2810" s="65" t="str">
        <f t="shared" si="391"/>
        <v/>
      </c>
      <c r="X2810" s="65" t="str">
        <f t="shared" si="392"/>
        <v/>
      </c>
      <c r="Y2810" s="65" t="str">
        <f t="shared" si="393"/>
        <v/>
      </c>
      <c r="Z2810" s="65" t="str">
        <f t="shared" si="394"/>
        <v/>
      </c>
      <c r="AA2810" s="65" t="str">
        <f t="shared" si="395"/>
        <v/>
      </c>
    </row>
    <row r="2811" spans="1:27" x14ac:dyDescent="0.25">
      <c r="A2811" s="40" t="str">
        <f>IF(G2811="","",1*ISERROR(VLOOKUP(G2811,G$1:G2810,1,FALSE)))</f>
        <v/>
      </c>
      <c r="B2811" s="40" t="str">
        <f>IF(A2811=0,0,IF(A2811="","",SUM(A$2:A2811)))</f>
        <v/>
      </c>
      <c r="C2811" s="41" t="str">
        <f>IF(H2811="","",1*ISERROR(VLOOKUP(H2811,H$1:H2810,1,FALSE)))</f>
        <v/>
      </c>
      <c r="D2811" s="40" t="str">
        <f>IF(C2811=0,0,IF(C2811="","",SUM(C$2:C2811)))</f>
        <v/>
      </c>
      <c r="E2811" s="41" t="str">
        <f>IF(H2811=0,0,IF(C2811="","",SUM(C$11:C2811)))</f>
        <v/>
      </c>
      <c r="F2811" s="41" t="str">
        <f>IF(H2811="","",COUNTIF(H$11:H2811,"="&amp;H2811))</f>
        <v/>
      </c>
      <c r="G2811" s="41" t="str">
        <f t="shared" si="387"/>
        <v/>
      </c>
      <c r="H2811" s="41" t="str">
        <f t="shared" si="388"/>
        <v/>
      </c>
      <c r="I2811" s="41" t="str">
        <f t="shared" si="389"/>
        <v/>
      </c>
      <c r="J2811" s="41" t="str">
        <f t="shared" si="390"/>
        <v/>
      </c>
      <c r="K2811" s="268"/>
      <c r="L2811" s="268"/>
      <c r="M2811" s="268"/>
      <c r="N2811" s="269"/>
      <c r="O2811" s="269"/>
      <c r="P2811" s="269"/>
      <c r="Q2811" s="270"/>
      <c r="R2811" s="271"/>
      <c r="S2811" s="268"/>
      <c r="T2811" s="268"/>
      <c r="U2811" s="268"/>
      <c r="V2811" s="268"/>
      <c r="W2811" s="65" t="str">
        <f t="shared" si="391"/>
        <v/>
      </c>
      <c r="X2811" s="65" t="str">
        <f t="shared" si="392"/>
        <v/>
      </c>
      <c r="Y2811" s="65" t="str">
        <f t="shared" si="393"/>
        <v/>
      </c>
      <c r="Z2811" s="65" t="str">
        <f t="shared" si="394"/>
        <v/>
      </c>
      <c r="AA2811" s="65" t="str">
        <f t="shared" si="395"/>
        <v/>
      </c>
    </row>
    <row r="2812" spans="1:27" x14ac:dyDescent="0.25">
      <c r="A2812" s="40" t="str">
        <f>IF(G2812="","",1*ISERROR(VLOOKUP(G2812,G$1:G2811,1,FALSE)))</f>
        <v/>
      </c>
      <c r="B2812" s="40" t="str">
        <f>IF(A2812=0,0,IF(A2812="","",SUM(A$2:A2812)))</f>
        <v/>
      </c>
      <c r="C2812" s="41" t="str">
        <f>IF(H2812="","",1*ISERROR(VLOOKUP(H2812,H$1:H2811,1,FALSE)))</f>
        <v/>
      </c>
      <c r="D2812" s="40" t="str">
        <f>IF(C2812=0,0,IF(C2812="","",SUM(C$2:C2812)))</f>
        <v/>
      </c>
      <c r="E2812" s="41" t="str">
        <f>IF(H2812=0,0,IF(C2812="","",SUM(C$11:C2812)))</f>
        <v/>
      </c>
      <c r="F2812" s="41" t="str">
        <f>IF(H2812="","",COUNTIF(H$11:H2812,"="&amp;H2812))</f>
        <v/>
      </c>
      <c r="G2812" s="41" t="str">
        <f t="shared" si="387"/>
        <v/>
      </c>
      <c r="H2812" s="41" t="str">
        <f t="shared" si="388"/>
        <v/>
      </c>
      <c r="I2812" s="41" t="str">
        <f t="shared" si="389"/>
        <v/>
      </c>
      <c r="J2812" s="41" t="str">
        <f t="shared" si="390"/>
        <v/>
      </c>
      <c r="K2812" s="268"/>
      <c r="L2812" s="268"/>
      <c r="M2812" s="268"/>
      <c r="N2812" s="269"/>
      <c r="O2812" s="269"/>
      <c r="P2812" s="269"/>
      <c r="Q2812" s="270"/>
      <c r="R2812" s="271"/>
      <c r="S2812" s="268"/>
      <c r="T2812" s="268"/>
      <c r="U2812" s="268"/>
      <c r="V2812" s="268"/>
      <c r="W2812" s="65" t="str">
        <f t="shared" si="391"/>
        <v/>
      </c>
      <c r="X2812" s="65" t="str">
        <f t="shared" si="392"/>
        <v/>
      </c>
      <c r="Y2812" s="65" t="str">
        <f t="shared" si="393"/>
        <v/>
      </c>
      <c r="Z2812" s="65" t="str">
        <f t="shared" si="394"/>
        <v/>
      </c>
      <c r="AA2812" s="65" t="str">
        <f t="shared" si="395"/>
        <v/>
      </c>
    </row>
    <row r="2813" spans="1:27" x14ac:dyDescent="0.25">
      <c r="A2813" s="40" t="str">
        <f>IF(G2813="","",1*ISERROR(VLOOKUP(G2813,G$1:G2812,1,FALSE)))</f>
        <v/>
      </c>
      <c r="B2813" s="40" t="str">
        <f>IF(A2813=0,0,IF(A2813="","",SUM(A$2:A2813)))</f>
        <v/>
      </c>
      <c r="C2813" s="41" t="str">
        <f>IF(H2813="","",1*ISERROR(VLOOKUP(H2813,H$1:H2812,1,FALSE)))</f>
        <v/>
      </c>
      <c r="D2813" s="40" t="str">
        <f>IF(C2813=0,0,IF(C2813="","",SUM(C$2:C2813)))</f>
        <v/>
      </c>
      <c r="E2813" s="41" t="str">
        <f>IF(H2813=0,0,IF(C2813="","",SUM(C$11:C2813)))</f>
        <v/>
      </c>
      <c r="F2813" s="41" t="str">
        <f>IF(H2813="","",COUNTIF(H$11:H2813,"="&amp;H2813))</f>
        <v/>
      </c>
      <c r="G2813" s="41" t="str">
        <f t="shared" si="387"/>
        <v/>
      </c>
      <c r="H2813" s="41" t="str">
        <f t="shared" si="388"/>
        <v/>
      </c>
      <c r="I2813" s="41" t="str">
        <f t="shared" si="389"/>
        <v/>
      </c>
      <c r="J2813" s="41" t="str">
        <f t="shared" si="390"/>
        <v/>
      </c>
      <c r="K2813" s="268"/>
      <c r="L2813" s="268"/>
      <c r="M2813" s="268"/>
      <c r="N2813" s="269"/>
      <c r="O2813" s="269"/>
      <c r="P2813" s="269"/>
      <c r="Q2813" s="270"/>
      <c r="R2813" s="271"/>
      <c r="S2813" s="268"/>
      <c r="T2813" s="268"/>
      <c r="U2813" s="268"/>
      <c r="V2813" s="268"/>
      <c r="W2813" s="65" t="str">
        <f t="shared" si="391"/>
        <v/>
      </c>
      <c r="X2813" s="65" t="str">
        <f t="shared" si="392"/>
        <v/>
      </c>
      <c r="Y2813" s="65" t="str">
        <f t="shared" si="393"/>
        <v/>
      </c>
      <c r="Z2813" s="65" t="str">
        <f t="shared" si="394"/>
        <v/>
      </c>
      <c r="AA2813" s="65" t="str">
        <f t="shared" si="395"/>
        <v/>
      </c>
    </row>
    <row r="2814" spans="1:27" x14ac:dyDescent="0.25">
      <c r="A2814" s="40" t="str">
        <f>IF(G2814="","",1*ISERROR(VLOOKUP(G2814,G$1:G2813,1,FALSE)))</f>
        <v/>
      </c>
      <c r="B2814" s="40" t="str">
        <f>IF(A2814=0,0,IF(A2814="","",SUM(A$2:A2814)))</f>
        <v/>
      </c>
      <c r="C2814" s="41" t="str">
        <f>IF(H2814="","",1*ISERROR(VLOOKUP(H2814,H$1:H2813,1,FALSE)))</f>
        <v/>
      </c>
      <c r="D2814" s="40" t="str">
        <f>IF(C2814=0,0,IF(C2814="","",SUM(C$2:C2814)))</f>
        <v/>
      </c>
      <c r="E2814" s="41" t="str">
        <f>IF(H2814=0,0,IF(C2814="","",SUM(C$11:C2814)))</f>
        <v/>
      </c>
      <c r="F2814" s="41" t="str">
        <f>IF(H2814="","",COUNTIF(H$11:H2814,"="&amp;H2814))</f>
        <v/>
      </c>
      <c r="G2814" s="41" t="str">
        <f t="shared" si="387"/>
        <v/>
      </c>
      <c r="H2814" s="41" t="str">
        <f t="shared" si="388"/>
        <v/>
      </c>
      <c r="I2814" s="41" t="str">
        <f t="shared" si="389"/>
        <v/>
      </c>
      <c r="J2814" s="41" t="str">
        <f t="shared" si="390"/>
        <v/>
      </c>
      <c r="K2814" s="268"/>
      <c r="L2814" s="268"/>
      <c r="M2814" s="268"/>
      <c r="N2814" s="269"/>
      <c r="O2814" s="269"/>
      <c r="P2814" s="269"/>
      <c r="Q2814" s="270"/>
      <c r="R2814" s="271"/>
      <c r="S2814" s="268"/>
      <c r="T2814" s="268"/>
      <c r="U2814" s="268"/>
      <c r="V2814" s="268"/>
      <c r="W2814" s="65" t="str">
        <f t="shared" si="391"/>
        <v/>
      </c>
      <c r="X2814" s="65" t="str">
        <f t="shared" si="392"/>
        <v/>
      </c>
      <c r="Y2814" s="65" t="str">
        <f t="shared" si="393"/>
        <v/>
      </c>
      <c r="Z2814" s="65" t="str">
        <f t="shared" si="394"/>
        <v/>
      </c>
      <c r="AA2814" s="65" t="str">
        <f t="shared" si="395"/>
        <v/>
      </c>
    </row>
    <row r="2815" spans="1:27" x14ac:dyDescent="0.25">
      <c r="A2815" s="40" t="str">
        <f>IF(G2815="","",1*ISERROR(VLOOKUP(G2815,G$1:G2814,1,FALSE)))</f>
        <v/>
      </c>
      <c r="B2815" s="40" t="str">
        <f>IF(A2815=0,0,IF(A2815="","",SUM(A$2:A2815)))</f>
        <v/>
      </c>
      <c r="C2815" s="41" t="str">
        <f>IF(H2815="","",1*ISERROR(VLOOKUP(H2815,H$1:H2814,1,FALSE)))</f>
        <v/>
      </c>
      <c r="D2815" s="40" t="str">
        <f>IF(C2815=0,0,IF(C2815="","",SUM(C$2:C2815)))</f>
        <v/>
      </c>
      <c r="E2815" s="41" t="str">
        <f>IF(H2815=0,0,IF(C2815="","",SUM(C$11:C2815)))</f>
        <v/>
      </c>
      <c r="F2815" s="41" t="str">
        <f>IF(H2815="","",COUNTIF(H$11:H2815,"="&amp;H2815))</f>
        <v/>
      </c>
      <c r="G2815" s="41" t="str">
        <f t="shared" si="387"/>
        <v/>
      </c>
      <c r="H2815" s="41" t="str">
        <f t="shared" si="388"/>
        <v/>
      </c>
      <c r="I2815" s="41" t="str">
        <f t="shared" si="389"/>
        <v/>
      </c>
      <c r="J2815" s="41" t="str">
        <f t="shared" si="390"/>
        <v/>
      </c>
      <c r="K2815" s="268"/>
      <c r="L2815" s="268"/>
      <c r="M2815" s="268"/>
      <c r="N2815" s="269"/>
      <c r="O2815" s="269"/>
      <c r="P2815" s="269"/>
      <c r="Q2815" s="270"/>
      <c r="R2815" s="271"/>
      <c r="S2815" s="268"/>
      <c r="T2815" s="268"/>
      <c r="U2815" s="268"/>
      <c r="V2815" s="268"/>
      <c r="W2815" s="65" t="str">
        <f t="shared" si="391"/>
        <v/>
      </c>
      <c r="X2815" s="65" t="str">
        <f t="shared" si="392"/>
        <v/>
      </c>
      <c r="Y2815" s="65" t="str">
        <f t="shared" si="393"/>
        <v/>
      </c>
      <c r="Z2815" s="65" t="str">
        <f t="shared" si="394"/>
        <v/>
      </c>
      <c r="AA2815" s="65" t="str">
        <f t="shared" si="395"/>
        <v/>
      </c>
    </row>
    <row r="2816" spans="1:27" x14ac:dyDescent="0.25">
      <c r="A2816" s="40" t="str">
        <f>IF(G2816="","",1*ISERROR(VLOOKUP(G2816,G$1:G2815,1,FALSE)))</f>
        <v/>
      </c>
      <c r="B2816" s="40" t="str">
        <f>IF(A2816=0,0,IF(A2816="","",SUM(A$2:A2816)))</f>
        <v/>
      </c>
      <c r="C2816" s="41" t="str">
        <f>IF(H2816="","",1*ISERROR(VLOOKUP(H2816,H$1:H2815,1,FALSE)))</f>
        <v/>
      </c>
      <c r="D2816" s="40" t="str">
        <f>IF(C2816=0,0,IF(C2816="","",SUM(C$2:C2816)))</f>
        <v/>
      </c>
      <c r="E2816" s="41" t="str">
        <f>IF(H2816=0,0,IF(C2816="","",SUM(C$11:C2816)))</f>
        <v/>
      </c>
      <c r="F2816" s="41" t="str">
        <f>IF(H2816="","",COUNTIF(H$11:H2816,"="&amp;H2816))</f>
        <v/>
      </c>
      <c r="G2816" s="41" t="str">
        <f t="shared" si="387"/>
        <v/>
      </c>
      <c r="H2816" s="41" t="str">
        <f t="shared" si="388"/>
        <v/>
      </c>
      <c r="I2816" s="41" t="str">
        <f t="shared" si="389"/>
        <v/>
      </c>
      <c r="J2816" s="41" t="str">
        <f t="shared" si="390"/>
        <v/>
      </c>
      <c r="K2816" s="268"/>
      <c r="L2816" s="268"/>
      <c r="M2816" s="268"/>
      <c r="N2816" s="269"/>
      <c r="O2816" s="269"/>
      <c r="P2816" s="269"/>
      <c r="Q2816" s="270"/>
      <c r="R2816" s="271"/>
      <c r="S2816" s="268"/>
      <c r="T2816" s="268"/>
      <c r="U2816" s="268"/>
      <c r="V2816" s="268"/>
      <c r="W2816" s="65" t="str">
        <f t="shared" si="391"/>
        <v/>
      </c>
      <c r="X2816" s="65" t="str">
        <f t="shared" si="392"/>
        <v/>
      </c>
      <c r="Y2816" s="65" t="str">
        <f t="shared" si="393"/>
        <v/>
      </c>
      <c r="Z2816" s="65" t="str">
        <f t="shared" si="394"/>
        <v/>
      </c>
      <c r="AA2816" s="65" t="str">
        <f t="shared" si="395"/>
        <v/>
      </c>
    </row>
    <row r="2817" spans="1:27" x14ac:dyDescent="0.25">
      <c r="A2817" s="40" t="str">
        <f>IF(G2817="","",1*ISERROR(VLOOKUP(G2817,G$1:G2816,1,FALSE)))</f>
        <v/>
      </c>
      <c r="B2817" s="40" t="str">
        <f>IF(A2817=0,0,IF(A2817="","",SUM(A$2:A2817)))</f>
        <v/>
      </c>
      <c r="C2817" s="41" t="str">
        <f>IF(H2817="","",1*ISERROR(VLOOKUP(H2817,H$1:H2816,1,FALSE)))</f>
        <v/>
      </c>
      <c r="D2817" s="40" t="str">
        <f>IF(C2817=0,0,IF(C2817="","",SUM(C$2:C2817)))</f>
        <v/>
      </c>
      <c r="E2817" s="41" t="str">
        <f>IF(H2817=0,0,IF(C2817="","",SUM(C$11:C2817)))</f>
        <v/>
      </c>
      <c r="F2817" s="41" t="str">
        <f>IF(H2817="","",COUNTIF(H$11:H2817,"="&amp;H2817))</f>
        <v/>
      </c>
      <c r="G2817" s="41" t="str">
        <f t="shared" si="387"/>
        <v/>
      </c>
      <c r="H2817" s="41" t="str">
        <f t="shared" si="388"/>
        <v/>
      </c>
      <c r="I2817" s="41" t="str">
        <f t="shared" si="389"/>
        <v/>
      </c>
      <c r="J2817" s="41" t="str">
        <f t="shared" si="390"/>
        <v/>
      </c>
      <c r="K2817" s="268"/>
      <c r="L2817" s="268"/>
      <c r="M2817" s="268"/>
      <c r="N2817" s="269"/>
      <c r="O2817" s="269"/>
      <c r="P2817" s="269"/>
      <c r="Q2817" s="270"/>
      <c r="R2817" s="271"/>
      <c r="S2817" s="268"/>
      <c r="T2817" s="268"/>
      <c r="U2817" s="268"/>
      <c r="V2817" s="268"/>
      <c r="W2817" s="65" t="str">
        <f t="shared" si="391"/>
        <v/>
      </c>
      <c r="X2817" s="65" t="str">
        <f t="shared" si="392"/>
        <v/>
      </c>
      <c r="Y2817" s="65" t="str">
        <f t="shared" si="393"/>
        <v/>
      </c>
      <c r="Z2817" s="65" t="str">
        <f t="shared" si="394"/>
        <v/>
      </c>
      <c r="AA2817" s="65" t="str">
        <f t="shared" si="395"/>
        <v/>
      </c>
    </row>
    <row r="2818" spans="1:27" x14ac:dyDescent="0.25">
      <c r="A2818" s="40" t="str">
        <f>IF(G2818="","",1*ISERROR(VLOOKUP(G2818,G$1:G2817,1,FALSE)))</f>
        <v/>
      </c>
      <c r="B2818" s="40" t="str">
        <f>IF(A2818=0,0,IF(A2818="","",SUM(A$2:A2818)))</f>
        <v/>
      </c>
      <c r="C2818" s="41" t="str">
        <f>IF(H2818="","",1*ISERROR(VLOOKUP(H2818,H$1:H2817,1,FALSE)))</f>
        <v/>
      </c>
      <c r="D2818" s="40" t="str">
        <f>IF(C2818=0,0,IF(C2818="","",SUM(C$2:C2818)))</f>
        <v/>
      </c>
      <c r="E2818" s="41" t="str">
        <f>IF(H2818=0,0,IF(C2818="","",SUM(C$11:C2818)))</f>
        <v/>
      </c>
      <c r="F2818" s="41" t="str">
        <f>IF(H2818="","",COUNTIF(H$11:H2818,"="&amp;H2818))</f>
        <v/>
      </c>
      <c r="G2818" s="41" t="str">
        <f t="shared" ref="G2818:G2881" si="396">IF(K2818="","",IF(M2818="","",CONCATENATE(K2818,"-",M2818)))</f>
        <v/>
      </c>
      <c r="H2818" s="41" t="str">
        <f t="shared" ref="H2818:H2881" si="397">IF(G2818="","",CONCATENATE(G2818,"-",N2818))</f>
        <v/>
      </c>
      <c r="I2818" s="41" t="str">
        <f t="shared" ref="I2818:I2881" si="398">IF(H2818="","",CONCATENATE(H2818,"-",F2818))</f>
        <v/>
      </c>
      <c r="J2818" s="41" t="str">
        <f t="shared" ref="J2818:J2881" si="399">IF(G2818="","",CONCATENATE(G2818,"-",O2818))</f>
        <v/>
      </c>
      <c r="K2818" s="268"/>
      <c r="L2818" s="268"/>
      <c r="M2818" s="268"/>
      <c r="N2818" s="269"/>
      <c r="O2818" s="269"/>
      <c r="P2818" s="269"/>
      <c r="Q2818" s="270"/>
      <c r="R2818" s="271"/>
      <c r="S2818" s="268"/>
      <c r="T2818" s="268"/>
      <c r="U2818" s="268"/>
      <c r="V2818" s="268"/>
      <c r="W2818" s="65" t="str">
        <f t="shared" ref="W2818:W2881" si="400">IF(S2818="","",IF(S2818="Yes",1,0))</f>
        <v/>
      </c>
      <c r="X2818" s="65" t="str">
        <f t="shared" ref="X2818:X2881" si="401">IF(T2818="","",IF(T2818="Yes",1,0))</f>
        <v/>
      </c>
      <c r="Y2818" s="65" t="str">
        <f t="shared" ref="Y2818:Y2881" si="402">IF(U2818="","",IF(U2818="Yes",1,0))</f>
        <v/>
      </c>
      <c r="Z2818" s="65" t="str">
        <f t="shared" ref="Z2818:Z2881" si="403">IF(V2818="","",IF(V2818="Yes",1,0))</f>
        <v/>
      </c>
      <c r="AA2818" s="65" t="str">
        <f t="shared" ref="AA2818:AA2881" si="404">IF(N2818="","",CONCATENATE(N2818,"-",O2818))</f>
        <v/>
      </c>
    </row>
    <row r="2819" spans="1:27" x14ac:dyDescent="0.25">
      <c r="A2819" s="40" t="str">
        <f>IF(G2819="","",1*ISERROR(VLOOKUP(G2819,G$1:G2818,1,FALSE)))</f>
        <v/>
      </c>
      <c r="B2819" s="40" t="str">
        <f>IF(A2819=0,0,IF(A2819="","",SUM(A$2:A2819)))</f>
        <v/>
      </c>
      <c r="C2819" s="41" t="str">
        <f>IF(H2819="","",1*ISERROR(VLOOKUP(H2819,H$1:H2818,1,FALSE)))</f>
        <v/>
      </c>
      <c r="D2819" s="40" t="str">
        <f>IF(C2819=0,0,IF(C2819="","",SUM(C$2:C2819)))</f>
        <v/>
      </c>
      <c r="E2819" s="41" t="str">
        <f>IF(H2819=0,0,IF(C2819="","",SUM(C$11:C2819)))</f>
        <v/>
      </c>
      <c r="F2819" s="41" t="str">
        <f>IF(H2819="","",COUNTIF(H$11:H2819,"="&amp;H2819))</f>
        <v/>
      </c>
      <c r="G2819" s="41" t="str">
        <f t="shared" si="396"/>
        <v/>
      </c>
      <c r="H2819" s="41" t="str">
        <f t="shared" si="397"/>
        <v/>
      </c>
      <c r="I2819" s="41" t="str">
        <f t="shared" si="398"/>
        <v/>
      </c>
      <c r="J2819" s="41" t="str">
        <f t="shared" si="399"/>
        <v/>
      </c>
      <c r="K2819" s="268"/>
      <c r="L2819" s="268"/>
      <c r="M2819" s="268"/>
      <c r="N2819" s="269"/>
      <c r="O2819" s="269"/>
      <c r="P2819" s="269"/>
      <c r="Q2819" s="270"/>
      <c r="R2819" s="271"/>
      <c r="S2819" s="268"/>
      <c r="T2819" s="268"/>
      <c r="U2819" s="268"/>
      <c r="V2819" s="268"/>
      <c r="W2819" s="65" t="str">
        <f t="shared" si="400"/>
        <v/>
      </c>
      <c r="X2819" s="65" t="str">
        <f t="shared" si="401"/>
        <v/>
      </c>
      <c r="Y2819" s="65" t="str">
        <f t="shared" si="402"/>
        <v/>
      </c>
      <c r="Z2819" s="65" t="str">
        <f t="shared" si="403"/>
        <v/>
      </c>
      <c r="AA2819" s="65" t="str">
        <f t="shared" si="404"/>
        <v/>
      </c>
    </row>
    <row r="2820" spans="1:27" x14ac:dyDescent="0.25">
      <c r="A2820" s="40" t="str">
        <f>IF(G2820="","",1*ISERROR(VLOOKUP(G2820,G$1:G2819,1,FALSE)))</f>
        <v/>
      </c>
      <c r="B2820" s="40" t="str">
        <f>IF(A2820=0,0,IF(A2820="","",SUM(A$2:A2820)))</f>
        <v/>
      </c>
      <c r="C2820" s="41" t="str">
        <f>IF(H2820="","",1*ISERROR(VLOOKUP(H2820,H$1:H2819,1,FALSE)))</f>
        <v/>
      </c>
      <c r="D2820" s="40" t="str">
        <f>IF(C2820=0,0,IF(C2820="","",SUM(C$2:C2820)))</f>
        <v/>
      </c>
      <c r="E2820" s="41" t="str">
        <f>IF(H2820=0,0,IF(C2820="","",SUM(C$11:C2820)))</f>
        <v/>
      </c>
      <c r="F2820" s="41" t="str">
        <f>IF(H2820="","",COUNTIF(H$11:H2820,"="&amp;H2820))</f>
        <v/>
      </c>
      <c r="G2820" s="41" t="str">
        <f t="shared" si="396"/>
        <v/>
      </c>
      <c r="H2820" s="41" t="str">
        <f t="shared" si="397"/>
        <v/>
      </c>
      <c r="I2820" s="41" t="str">
        <f t="shared" si="398"/>
        <v/>
      </c>
      <c r="J2820" s="41" t="str">
        <f t="shared" si="399"/>
        <v/>
      </c>
      <c r="K2820" s="268"/>
      <c r="L2820" s="268"/>
      <c r="M2820" s="268"/>
      <c r="N2820" s="269"/>
      <c r="O2820" s="269"/>
      <c r="P2820" s="269"/>
      <c r="Q2820" s="270"/>
      <c r="R2820" s="271"/>
      <c r="S2820" s="268"/>
      <c r="T2820" s="268"/>
      <c r="U2820" s="268"/>
      <c r="V2820" s="268"/>
      <c r="W2820" s="65" t="str">
        <f t="shared" si="400"/>
        <v/>
      </c>
      <c r="X2820" s="65" t="str">
        <f t="shared" si="401"/>
        <v/>
      </c>
      <c r="Y2820" s="65" t="str">
        <f t="shared" si="402"/>
        <v/>
      </c>
      <c r="Z2820" s="65" t="str">
        <f t="shared" si="403"/>
        <v/>
      </c>
      <c r="AA2820" s="65" t="str">
        <f t="shared" si="404"/>
        <v/>
      </c>
    </row>
    <row r="2821" spans="1:27" x14ac:dyDescent="0.25">
      <c r="A2821" s="40" t="str">
        <f>IF(G2821="","",1*ISERROR(VLOOKUP(G2821,G$1:G2820,1,FALSE)))</f>
        <v/>
      </c>
      <c r="B2821" s="40" t="str">
        <f>IF(A2821=0,0,IF(A2821="","",SUM(A$2:A2821)))</f>
        <v/>
      </c>
      <c r="C2821" s="41" t="str">
        <f>IF(H2821="","",1*ISERROR(VLOOKUP(H2821,H$1:H2820,1,FALSE)))</f>
        <v/>
      </c>
      <c r="D2821" s="40" t="str">
        <f>IF(C2821=0,0,IF(C2821="","",SUM(C$2:C2821)))</f>
        <v/>
      </c>
      <c r="E2821" s="41" t="str">
        <f>IF(H2821=0,0,IF(C2821="","",SUM(C$11:C2821)))</f>
        <v/>
      </c>
      <c r="F2821" s="41" t="str">
        <f>IF(H2821="","",COUNTIF(H$11:H2821,"="&amp;H2821))</f>
        <v/>
      </c>
      <c r="G2821" s="41" t="str">
        <f t="shared" si="396"/>
        <v/>
      </c>
      <c r="H2821" s="41" t="str">
        <f t="shared" si="397"/>
        <v/>
      </c>
      <c r="I2821" s="41" t="str">
        <f t="shared" si="398"/>
        <v/>
      </c>
      <c r="J2821" s="41" t="str">
        <f t="shared" si="399"/>
        <v/>
      </c>
      <c r="K2821" s="268"/>
      <c r="L2821" s="268"/>
      <c r="M2821" s="268"/>
      <c r="N2821" s="269"/>
      <c r="O2821" s="269"/>
      <c r="P2821" s="269"/>
      <c r="Q2821" s="270"/>
      <c r="R2821" s="271"/>
      <c r="S2821" s="268"/>
      <c r="T2821" s="268"/>
      <c r="U2821" s="268"/>
      <c r="V2821" s="268"/>
      <c r="W2821" s="65" t="str">
        <f t="shared" si="400"/>
        <v/>
      </c>
      <c r="X2821" s="65" t="str">
        <f t="shared" si="401"/>
        <v/>
      </c>
      <c r="Y2821" s="65" t="str">
        <f t="shared" si="402"/>
        <v/>
      </c>
      <c r="Z2821" s="65" t="str">
        <f t="shared" si="403"/>
        <v/>
      </c>
      <c r="AA2821" s="65" t="str">
        <f t="shared" si="404"/>
        <v/>
      </c>
    </row>
    <row r="2822" spans="1:27" x14ac:dyDescent="0.25">
      <c r="A2822" s="40" t="str">
        <f>IF(G2822="","",1*ISERROR(VLOOKUP(G2822,G$1:G2821,1,FALSE)))</f>
        <v/>
      </c>
      <c r="B2822" s="40" t="str">
        <f>IF(A2822=0,0,IF(A2822="","",SUM(A$2:A2822)))</f>
        <v/>
      </c>
      <c r="C2822" s="41" t="str">
        <f>IF(H2822="","",1*ISERROR(VLOOKUP(H2822,H$1:H2821,1,FALSE)))</f>
        <v/>
      </c>
      <c r="D2822" s="40" t="str">
        <f>IF(C2822=0,0,IF(C2822="","",SUM(C$2:C2822)))</f>
        <v/>
      </c>
      <c r="E2822" s="41" t="str">
        <f>IF(H2822=0,0,IF(C2822="","",SUM(C$11:C2822)))</f>
        <v/>
      </c>
      <c r="F2822" s="41" t="str">
        <f>IF(H2822="","",COUNTIF(H$11:H2822,"="&amp;H2822))</f>
        <v/>
      </c>
      <c r="G2822" s="41" t="str">
        <f t="shared" si="396"/>
        <v/>
      </c>
      <c r="H2822" s="41" t="str">
        <f t="shared" si="397"/>
        <v/>
      </c>
      <c r="I2822" s="41" t="str">
        <f t="shared" si="398"/>
        <v/>
      </c>
      <c r="J2822" s="41" t="str">
        <f t="shared" si="399"/>
        <v/>
      </c>
      <c r="K2822" s="268"/>
      <c r="L2822" s="268"/>
      <c r="M2822" s="268"/>
      <c r="N2822" s="269"/>
      <c r="O2822" s="269"/>
      <c r="P2822" s="269"/>
      <c r="Q2822" s="270"/>
      <c r="R2822" s="271"/>
      <c r="S2822" s="268"/>
      <c r="T2822" s="268"/>
      <c r="U2822" s="268"/>
      <c r="V2822" s="268"/>
      <c r="W2822" s="65" t="str">
        <f t="shared" si="400"/>
        <v/>
      </c>
      <c r="X2822" s="65" t="str">
        <f t="shared" si="401"/>
        <v/>
      </c>
      <c r="Y2822" s="65" t="str">
        <f t="shared" si="402"/>
        <v/>
      </c>
      <c r="Z2822" s="65" t="str">
        <f t="shared" si="403"/>
        <v/>
      </c>
      <c r="AA2822" s="65" t="str">
        <f t="shared" si="404"/>
        <v/>
      </c>
    </row>
    <row r="2823" spans="1:27" x14ac:dyDescent="0.25">
      <c r="A2823" s="40" t="str">
        <f>IF(G2823="","",1*ISERROR(VLOOKUP(G2823,G$1:G2822,1,FALSE)))</f>
        <v/>
      </c>
      <c r="B2823" s="40" t="str">
        <f>IF(A2823=0,0,IF(A2823="","",SUM(A$2:A2823)))</f>
        <v/>
      </c>
      <c r="C2823" s="41" t="str">
        <f>IF(H2823="","",1*ISERROR(VLOOKUP(H2823,H$1:H2822,1,FALSE)))</f>
        <v/>
      </c>
      <c r="D2823" s="40" t="str">
        <f>IF(C2823=0,0,IF(C2823="","",SUM(C$2:C2823)))</f>
        <v/>
      </c>
      <c r="E2823" s="41" t="str">
        <f>IF(H2823=0,0,IF(C2823="","",SUM(C$11:C2823)))</f>
        <v/>
      </c>
      <c r="F2823" s="41" t="str">
        <f>IF(H2823="","",COUNTIF(H$11:H2823,"="&amp;H2823))</f>
        <v/>
      </c>
      <c r="G2823" s="41" t="str">
        <f t="shared" si="396"/>
        <v/>
      </c>
      <c r="H2823" s="41" t="str">
        <f t="shared" si="397"/>
        <v/>
      </c>
      <c r="I2823" s="41" t="str">
        <f t="shared" si="398"/>
        <v/>
      </c>
      <c r="J2823" s="41" t="str">
        <f t="shared" si="399"/>
        <v/>
      </c>
      <c r="K2823" s="268"/>
      <c r="L2823" s="268"/>
      <c r="M2823" s="268"/>
      <c r="N2823" s="269"/>
      <c r="O2823" s="269"/>
      <c r="P2823" s="269"/>
      <c r="Q2823" s="270"/>
      <c r="R2823" s="271"/>
      <c r="S2823" s="268"/>
      <c r="T2823" s="268"/>
      <c r="U2823" s="268"/>
      <c r="V2823" s="268"/>
      <c r="W2823" s="65" t="str">
        <f t="shared" si="400"/>
        <v/>
      </c>
      <c r="X2823" s="65" t="str">
        <f t="shared" si="401"/>
        <v/>
      </c>
      <c r="Y2823" s="65" t="str">
        <f t="shared" si="402"/>
        <v/>
      </c>
      <c r="Z2823" s="65" t="str">
        <f t="shared" si="403"/>
        <v/>
      </c>
      <c r="AA2823" s="65" t="str">
        <f t="shared" si="404"/>
        <v/>
      </c>
    </row>
    <row r="2824" spans="1:27" x14ac:dyDescent="0.25">
      <c r="A2824" s="40" t="str">
        <f>IF(G2824="","",1*ISERROR(VLOOKUP(G2824,G$1:G2823,1,FALSE)))</f>
        <v/>
      </c>
      <c r="B2824" s="40" t="str">
        <f>IF(A2824=0,0,IF(A2824="","",SUM(A$2:A2824)))</f>
        <v/>
      </c>
      <c r="C2824" s="41" t="str">
        <f>IF(H2824="","",1*ISERROR(VLOOKUP(H2824,H$1:H2823,1,FALSE)))</f>
        <v/>
      </c>
      <c r="D2824" s="40" t="str">
        <f>IF(C2824=0,0,IF(C2824="","",SUM(C$2:C2824)))</f>
        <v/>
      </c>
      <c r="E2824" s="41" t="str">
        <f>IF(H2824=0,0,IF(C2824="","",SUM(C$11:C2824)))</f>
        <v/>
      </c>
      <c r="F2824" s="41" t="str">
        <f>IF(H2824="","",COUNTIF(H$11:H2824,"="&amp;H2824))</f>
        <v/>
      </c>
      <c r="G2824" s="41" t="str">
        <f t="shared" si="396"/>
        <v/>
      </c>
      <c r="H2824" s="41" t="str">
        <f t="shared" si="397"/>
        <v/>
      </c>
      <c r="I2824" s="41" t="str">
        <f t="shared" si="398"/>
        <v/>
      </c>
      <c r="J2824" s="41" t="str">
        <f t="shared" si="399"/>
        <v/>
      </c>
      <c r="K2824" s="268"/>
      <c r="L2824" s="268"/>
      <c r="M2824" s="268"/>
      <c r="N2824" s="269"/>
      <c r="O2824" s="269"/>
      <c r="P2824" s="269"/>
      <c r="Q2824" s="270"/>
      <c r="R2824" s="271"/>
      <c r="S2824" s="268"/>
      <c r="T2824" s="268"/>
      <c r="U2824" s="268"/>
      <c r="V2824" s="268"/>
      <c r="W2824" s="65" t="str">
        <f t="shared" si="400"/>
        <v/>
      </c>
      <c r="X2824" s="65" t="str">
        <f t="shared" si="401"/>
        <v/>
      </c>
      <c r="Y2824" s="65" t="str">
        <f t="shared" si="402"/>
        <v/>
      </c>
      <c r="Z2824" s="65" t="str">
        <f t="shared" si="403"/>
        <v/>
      </c>
      <c r="AA2824" s="65" t="str">
        <f t="shared" si="404"/>
        <v/>
      </c>
    </row>
    <row r="2825" spans="1:27" x14ac:dyDescent="0.25">
      <c r="A2825" s="40" t="str">
        <f>IF(G2825="","",1*ISERROR(VLOOKUP(G2825,G$1:G2824,1,FALSE)))</f>
        <v/>
      </c>
      <c r="B2825" s="40" t="str">
        <f>IF(A2825=0,0,IF(A2825="","",SUM(A$2:A2825)))</f>
        <v/>
      </c>
      <c r="C2825" s="41" t="str">
        <f>IF(H2825="","",1*ISERROR(VLOOKUP(H2825,H$1:H2824,1,FALSE)))</f>
        <v/>
      </c>
      <c r="D2825" s="40" t="str">
        <f>IF(C2825=0,0,IF(C2825="","",SUM(C$2:C2825)))</f>
        <v/>
      </c>
      <c r="E2825" s="41" t="str">
        <f>IF(H2825=0,0,IF(C2825="","",SUM(C$11:C2825)))</f>
        <v/>
      </c>
      <c r="F2825" s="41" t="str">
        <f>IF(H2825="","",COUNTIF(H$11:H2825,"="&amp;H2825))</f>
        <v/>
      </c>
      <c r="G2825" s="41" t="str">
        <f t="shared" si="396"/>
        <v/>
      </c>
      <c r="H2825" s="41" t="str">
        <f t="shared" si="397"/>
        <v/>
      </c>
      <c r="I2825" s="41" t="str">
        <f t="shared" si="398"/>
        <v/>
      </c>
      <c r="J2825" s="41" t="str">
        <f t="shared" si="399"/>
        <v/>
      </c>
      <c r="K2825" s="268"/>
      <c r="L2825" s="268"/>
      <c r="M2825" s="268"/>
      <c r="N2825" s="269"/>
      <c r="O2825" s="269"/>
      <c r="P2825" s="269"/>
      <c r="Q2825" s="270"/>
      <c r="R2825" s="271"/>
      <c r="S2825" s="268"/>
      <c r="T2825" s="268"/>
      <c r="U2825" s="268"/>
      <c r="V2825" s="268"/>
      <c r="W2825" s="65" t="str">
        <f t="shared" si="400"/>
        <v/>
      </c>
      <c r="X2825" s="65" t="str">
        <f t="shared" si="401"/>
        <v/>
      </c>
      <c r="Y2825" s="65" t="str">
        <f t="shared" si="402"/>
        <v/>
      </c>
      <c r="Z2825" s="65" t="str">
        <f t="shared" si="403"/>
        <v/>
      </c>
      <c r="AA2825" s="65" t="str">
        <f t="shared" si="404"/>
        <v/>
      </c>
    </row>
    <row r="2826" spans="1:27" x14ac:dyDescent="0.25">
      <c r="A2826" s="40" t="str">
        <f>IF(G2826="","",1*ISERROR(VLOOKUP(G2826,G$1:G2825,1,FALSE)))</f>
        <v/>
      </c>
      <c r="B2826" s="40" t="str">
        <f>IF(A2826=0,0,IF(A2826="","",SUM(A$2:A2826)))</f>
        <v/>
      </c>
      <c r="C2826" s="41" t="str">
        <f>IF(H2826="","",1*ISERROR(VLOOKUP(H2826,H$1:H2825,1,FALSE)))</f>
        <v/>
      </c>
      <c r="D2826" s="40" t="str">
        <f>IF(C2826=0,0,IF(C2826="","",SUM(C$2:C2826)))</f>
        <v/>
      </c>
      <c r="E2826" s="41" t="str">
        <f>IF(H2826=0,0,IF(C2826="","",SUM(C$11:C2826)))</f>
        <v/>
      </c>
      <c r="F2826" s="41" t="str">
        <f>IF(H2826="","",COUNTIF(H$11:H2826,"="&amp;H2826))</f>
        <v/>
      </c>
      <c r="G2826" s="41" t="str">
        <f t="shared" si="396"/>
        <v/>
      </c>
      <c r="H2826" s="41" t="str">
        <f t="shared" si="397"/>
        <v/>
      </c>
      <c r="I2826" s="41" t="str">
        <f t="shared" si="398"/>
        <v/>
      </c>
      <c r="J2826" s="41" t="str">
        <f t="shared" si="399"/>
        <v/>
      </c>
      <c r="K2826" s="268"/>
      <c r="L2826" s="268"/>
      <c r="M2826" s="268"/>
      <c r="N2826" s="269"/>
      <c r="O2826" s="269"/>
      <c r="P2826" s="269"/>
      <c r="Q2826" s="270"/>
      <c r="R2826" s="271"/>
      <c r="S2826" s="268"/>
      <c r="T2826" s="268"/>
      <c r="U2826" s="268"/>
      <c r="V2826" s="268"/>
      <c r="W2826" s="65" t="str">
        <f t="shared" si="400"/>
        <v/>
      </c>
      <c r="X2826" s="65" t="str">
        <f t="shared" si="401"/>
        <v/>
      </c>
      <c r="Y2826" s="65" t="str">
        <f t="shared" si="402"/>
        <v/>
      </c>
      <c r="Z2826" s="65" t="str">
        <f t="shared" si="403"/>
        <v/>
      </c>
      <c r="AA2826" s="65" t="str">
        <f t="shared" si="404"/>
        <v/>
      </c>
    </row>
    <row r="2827" spans="1:27" x14ac:dyDescent="0.25">
      <c r="A2827" s="40" t="str">
        <f>IF(G2827="","",1*ISERROR(VLOOKUP(G2827,G$1:G2826,1,FALSE)))</f>
        <v/>
      </c>
      <c r="B2827" s="40" t="str">
        <f>IF(A2827=0,0,IF(A2827="","",SUM(A$2:A2827)))</f>
        <v/>
      </c>
      <c r="C2827" s="41" t="str">
        <f>IF(H2827="","",1*ISERROR(VLOOKUP(H2827,H$1:H2826,1,FALSE)))</f>
        <v/>
      </c>
      <c r="D2827" s="40" t="str">
        <f>IF(C2827=0,0,IF(C2827="","",SUM(C$2:C2827)))</f>
        <v/>
      </c>
      <c r="E2827" s="41" t="str">
        <f>IF(H2827=0,0,IF(C2827="","",SUM(C$11:C2827)))</f>
        <v/>
      </c>
      <c r="F2827" s="41" t="str">
        <f>IF(H2827="","",COUNTIF(H$11:H2827,"="&amp;H2827))</f>
        <v/>
      </c>
      <c r="G2827" s="41" t="str">
        <f t="shared" si="396"/>
        <v/>
      </c>
      <c r="H2827" s="41" t="str">
        <f t="shared" si="397"/>
        <v/>
      </c>
      <c r="I2827" s="41" t="str">
        <f t="shared" si="398"/>
        <v/>
      </c>
      <c r="J2827" s="41" t="str">
        <f t="shared" si="399"/>
        <v/>
      </c>
      <c r="K2827" s="268"/>
      <c r="L2827" s="268"/>
      <c r="M2827" s="268"/>
      <c r="N2827" s="269"/>
      <c r="O2827" s="269"/>
      <c r="P2827" s="269"/>
      <c r="Q2827" s="270"/>
      <c r="R2827" s="271"/>
      <c r="S2827" s="268"/>
      <c r="T2827" s="268"/>
      <c r="U2827" s="268"/>
      <c r="V2827" s="268"/>
      <c r="W2827" s="65" t="str">
        <f t="shared" si="400"/>
        <v/>
      </c>
      <c r="X2827" s="65" t="str">
        <f t="shared" si="401"/>
        <v/>
      </c>
      <c r="Y2827" s="65" t="str">
        <f t="shared" si="402"/>
        <v/>
      </c>
      <c r="Z2827" s="65" t="str">
        <f t="shared" si="403"/>
        <v/>
      </c>
      <c r="AA2827" s="65" t="str">
        <f t="shared" si="404"/>
        <v/>
      </c>
    </row>
    <row r="2828" spans="1:27" x14ac:dyDescent="0.25">
      <c r="A2828" s="40" t="str">
        <f>IF(G2828="","",1*ISERROR(VLOOKUP(G2828,G$1:G2827,1,FALSE)))</f>
        <v/>
      </c>
      <c r="B2828" s="40" t="str">
        <f>IF(A2828=0,0,IF(A2828="","",SUM(A$2:A2828)))</f>
        <v/>
      </c>
      <c r="C2828" s="41" t="str">
        <f>IF(H2828="","",1*ISERROR(VLOOKUP(H2828,H$1:H2827,1,FALSE)))</f>
        <v/>
      </c>
      <c r="D2828" s="40" t="str">
        <f>IF(C2828=0,0,IF(C2828="","",SUM(C$2:C2828)))</f>
        <v/>
      </c>
      <c r="E2828" s="41" t="str">
        <f>IF(H2828=0,0,IF(C2828="","",SUM(C$11:C2828)))</f>
        <v/>
      </c>
      <c r="F2828" s="41" t="str">
        <f>IF(H2828="","",COUNTIF(H$11:H2828,"="&amp;H2828))</f>
        <v/>
      </c>
      <c r="G2828" s="41" t="str">
        <f t="shared" si="396"/>
        <v/>
      </c>
      <c r="H2828" s="41" t="str">
        <f t="shared" si="397"/>
        <v/>
      </c>
      <c r="I2828" s="41" t="str">
        <f t="shared" si="398"/>
        <v/>
      </c>
      <c r="J2828" s="41" t="str">
        <f t="shared" si="399"/>
        <v/>
      </c>
      <c r="K2828" s="268"/>
      <c r="L2828" s="268"/>
      <c r="M2828" s="268"/>
      <c r="N2828" s="269"/>
      <c r="O2828" s="269"/>
      <c r="P2828" s="269"/>
      <c r="Q2828" s="270"/>
      <c r="R2828" s="271"/>
      <c r="S2828" s="268"/>
      <c r="T2828" s="268"/>
      <c r="U2828" s="268"/>
      <c r="V2828" s="268"/>
      <c r="W2828" s="65" t="str">
        <f t="shared" si="400"/>
        <v/>
      </c>
      <c r="X2828" s="65" t="str">
        <f t="shared" si="401"/>
        <v/>
      </c>
      <c r="Y2828" s="65" t="str">
        <f t="shared" si="402"/>
        <v/>
      </c>
      <c r="Z2828" s="65" t="str">
        <f t="shared" si="403"/>
        <v/>
      </c>
      <c r="AA2828" s="65" t="str">
        <f t="shared" si="404"/>
        <v/>
      </c>
    </row>
    <row r="2829" spans="1:27" x14ac:dyDescent="0.25">
      <c r="A2829" s="40" t="str">
        <f>IF(G2829="","",1*ISERROR(VLOOKUP(G2829,G$1:G2828,1,FALSE)))</f>
        <v/>
      </c>
      <c r="B2829" s="40" t="str">
        <f>IF(A2829=0,0,IF(A2829="","",SUM(A$2:A2829)))</f>
        <v/>
      </c>
      <c r="C2829" s="41" t="str">
        <f>IF(H2829="","",1*ISERROR(VLOOKUP(H2829,H$1:H2828,1,FALSE)))</f>
        <v/>
      </c>
      <c r="D2829" s="40" t="str">
        <f>IF(C2829=0,0,IF(C2829="","",SUM(C$2:C2829)))</f>
        <v/>
      </c>
      <c r="E2829" s="41" t="str">
        <f>IF(H2829=0,0,IF(C2829="","",SUM(C$11:C2829)))</f>
        <v/>
      </c>
      <c r="F2829" s="41" t="str">
        <f>IF(H2829="","",COUNTIF(H$11:H2829,"="&amp;H2829))</f>
        <v/>
      </c>
      <c r="G2829" s="41" t="str">
        <f t="shared" si="396"/>
        <v/>
      </c>
      <c r="H2829" s="41" t="str">
        <f t="shared" si="397"/>
        <v/>
      </c>
      <c r="I2829" s="41" t="str">
        <f t="shared" si="398"/>
        <v/>
      </c>
      <c r="J2829" s="41" t="str">
        <f t="shared" si="399"/>
        <v/>
      </c>
      <c r="K2829" s="268"/>
      <c r="L2829" s="268"/>
      <c r="M2829" s="268"/>
      <c r="N2829" s="269"/>
      <c r="O2829" s="269"/>
      <c r="P2829" s="269"/>
      <c r="Q2829" s="270"/>
      <c r="R2829" s="271"/>
      <c r="S2829" s="268"/>
      <c r="T2829" s="268"/>
      <c r="U2829" s="268"/>
      <c r="V2829" s="268"/>
      <c r="W2829" s="65" t="str">
        <f t="shared" si="400"/>
        <v/>
      </c>
      <c r="X2829" s="65" t="str">
        <f t="shared" si="401"/>
        <v/>
      </c>
      <c r="Y2829" s="65" t="str">
        <f t="shared" si="402"/>
        <v/>
      </c>
      <c r="Z2829" s="65" t="str">
        <f t="shared" si="403"/>
        <v/>
      </c>
      <c r="AA2829" s="65" t="str">
        <f t="shared" si="404"/>
        <v/>
      </c>
    </row>
    <row r="2830" spans="1:27" x14ac:dyDescent="0.25">
      <c r="A2830" s="40" t="str">
        <f>IF(G2830="","",1*ISERROR(VLOOKUP(G2830,G$1:G2829,1,FALSE)))</f>
        <v/>
      </c>
      <c r="B2830" s="40" t="str">
        <f>IF(A2830=0,0,IF(A2830="","",SUM(A$2:A2830)))</f>
        <v/>
      </c>
      <c r="C2830" s="41" t="str">
        <f>IF(H2830="","",1*ISERROR(VLOOKUP(H2830,H$1:H2829,1,FALSE)))</f>
        <v/>
      </c>
      <c r="D2830" s="40" t="str">
        <f>IF(C2830=0,0,IF(C2830="","",SUM(C$2:C2830)))</f>
        <v/>
      </c>
      <c r="E2830" s="41" t="str">
        <f>IF(H2830=0,0,IF(C2830="","",SUM(C$11:C2830)))</f>
        <v/>
      </c>
      <c r="F2830" s="41" t="str">
        <f>IF(H2830="","",COUNTIF(H$11:H2830,"="&amp;H2830))</f>
        <v/>
      </c>
      <c r="G2830" s="41" t="str">
        <f t="shared" si="396"/>
        <v/>
      </c>
      <c r="H2830" s="41" t="str">
        <f t="shared" si="397"/>
        <v/>
      </c>
      <c r="I2830" s="41" t="str">
        <f t="shared" si="398"/>
        <v/>
      </c>
      <c r="J2830" s="41" t="str">
        <f t="shared" si="399"/>
        <v/>
      </c>
      <c r="K2830" s="268"/>
      <c r="L2830" s="268"/>
      <c r="M2830" s="268"/>
      <c r="N2830" s="269"/>
      <c r="O2830" s="269"/>
      <c r="P2830" s="269"/>
      <c r="Q2830" s="270"/>
      <c r="R2830" s="271"/>
      <c r="S2830" s="268"/>
      <c r="T2830" s="268"/>
      <c r="U2830" s="268"/>
      <c r="V2830" s="268"/>
      <c r="W2830" s="65" t="str">
        <f t="shared" si="400"/>
        <v/>
      </c>
      <c r="X2830" s="65" t="str">
        <f t="shared" si="401"/>
        <v/>
      </c>
      <c r="Y2830" s="65" t="str">
        <f t="shared" si="402"/>
        <v/>
      </c>
      <c r="Z2830" s="65" t="str">
        <f t="shared" si="403"/>
        <v/>
      </c>
      <c r="AA2830" s="65" t="str">
        <f t="shared" si="404"/>
        <v/>
      </c>
    </row>
    <row r="2831" spans="1:27" x14ac:dyDescent="0.25">
      <c r="A2831" s="40" t="str">
        <f>IF(G2831="","",1*ISERROR(VLOOKUP(G2831,G$1:G2830,1,FALSE)))</f>
        <v/>
      </c>
      <c r="B2831" s="40" t="str">
        <f>IF(A2831=0,0,IF(A2831="","",SUM(A$2:A2831)))</f>
        <v/>
      </c>
      <c r="C2831" s="41" t="str">
        <f>IF(H2831="","",1*ISERROR(VLOOKUP(H2831,H$1:H2830,1,FALSE)))</f>
        <v/>
      </c>
      <c r="D2831" s="40" t="str">
        <f>IF(C2831=0,0,IF(C2831="","",SUM(C$2:C2831)))</f>
        <v/>
      </c>
      <c r="E2831" s="41" t="str">
        <f>IF(H2831=0,0,IF(C2831="","",SUM(C$11:C2831)))</f>
        <v/>
      </c>
      <c r="F2831" s="41" t="str">
        <f>IF(H2831="","",COUNTIF(H$11:H2831,"="&amp;H2831))</f>
        <v/>
      </c>
      <c r="G2831" s="41" t="str">
        <f t="shared" si="396"/>
        <v/>
      </c>
      <c r="H2831" s="41" t="str">
        <f t="shared" si="397"/>
        <v/>
      </c>
      <c r="I2831" s="41" t="str">
        <f t="shared" si="398"/>
        <v/>
      </c>
      <c r="J2831" s="41" t="str">
        <f t="shared" si="399"/>
        <v/>
      </c>
      <c r="K2831" s="268"/>
      <c r="L2831" s="268"/>
      <c r="M2831" s="268"/>
      <c r="N2831" s="269"/>
      <c r="O2831" s="269"/>
      <c r="P2831" s="269"/>
      <c r="Q2831" s="270"/>
      <c r="R2831" s="271"/>
      <c r="S2831" s="268"/>
      <c r="T2831" s="268"/>
      <c r="U2831" s="268"/>
      <c r="V2831" s="268"/>
      <c r="W2831" s="65" t="str">
        <f t="shared" si="400"/>
        <v/>
      </c>
      <c r="X2831" s="65" t="str">
        <f t="shared" si="401"/>
        <v/>
      </c>
      <c r="Y2831" s="65" t="str">
        <f t="shared" si="402"/>
        <v/>
      </c>
      <c r="Z2831" s="65" t="str">
        <f t="shared" si="403"/>
        <v/>
      </c>
      <c r="AA2831" s="65" t="str">
        <f t="shared" si="404"/>
        <v/>
      </c>
    </row>
    <row r="2832" spans="1:27" x14ac:dyDescent="0.25">
      <c r="A2832" s="40" t="str">
        <f>IF(G2832="","",1*ISERROR(VLOOKUP(G2832,G$1:G2831,1,FALSE)))</f>
        <v/>
      </c>
      <c r="B2832" s="40" t="str">
        <f>IF(A2832=0,0,IF(A2832="","",SUM(A$2:A2832)))</f>
        <v/>
      </c>
      <c r="C2832" s="41" t="str">
        <f>IF(H2832="","",1*ISERROR(VLOOKUP(H2832,H$1:H2831,1,FALSE)))</f>
        <v/>
      </c>
      <c r="D2832" s="40" t="str">
        <f>IF(C2832=0,0,IF(C2832="","",SUM(C$2:C2832)))</f>
        <v/>
      </c>
      <c r="E2832" s="41" t="str">
        <f>IF(H2832=0,0,IF(C2832="","",SUM(C$11:C2832)))</f>
        <v/>
      </c>
      <c r="F2832" s="41" t="str">
        <f>IF(H2832="","",COUNTIF(H$11:H2832,"="&amp;H2832))</f>
        <v/>
      </c>
      <c r="G2832" s="41" t="str">
        <f t="shared" si="396"/>
        <v/>
      </c>
      <c r="H2832" s="41" t="str">
        <f t="shared" si="397"/>
        <v/>
      </c>
      <c r="I2832" s="41" t="str">
        <f t="shared" si="398"/>
        <v/>
      </c>
      <c r="J2832" s="41" t="str">
        <f t="shared" si="399"/>
        <v/>
      </c>
      <c r="K2832" s="268"/>
      <c r="L2832" s="268"/>
      <c r="M2832" s="268"/>
      <c r="N2832" s="269"/>
      <c r="O2832" s="269"/>
      <c r="P2832" s="269"/>
      <c r="Q2832" s="270"/>
      <c r="R2832" s="271"/>
      <c r="S2832" s="268"/>
      <c r="T2832" s="268"/>
      <c r="U2832" s="268"/>
      <c r="V2832" s="268"/>
      <c r="W2832" s="65" t="str">
        <f t="shared" si="400"/>
        <v/>
      </c>
      <c r="X2832" s="65" t="str">
        <f t="shared" si="401"/>
        <v/>
      </c>
      <c r="Y2832" s="65" t="str">
        <f t="shared" si="402"/>
        <v/>
      </c>
      <c r="Z2832" s="65" t="str">
        <f t="shared" si="403"/>
        <v/>
      </c>
      <c r="AA2832" s="65" t="str">
        <f t="shared" si="404"/>
        <v/>
      </c>
    </row>
    <row r="2833" spans="1:27" x14ac:dyDescent="0.25">
      <c r="A2833" s="40" t="str">
        <f>IF(G2833="","",1*ISERROR(VLOOKUP(G2833,G$1:G2832,1,FALSE)))</f>
        <v/>
      </c>
      <c r="B2833" s="40" t="str">
        <f>IF(A2833=0,0,IF(A2833="","",SUM(A$2:A2833)))</f>
        <v/>
      </c>
      <c r="C2833" s="41" t="str">
        <f>IF(H2833="","",1*ISERROR(VLOOKUP(H2833,H$1:H2832,1,FALSE)))</f>
        <v/>
      </c>
      <c r="D2833" s="40" t="str">
        <f>IF(C2833=0,0,IF(C2833="","",SUM(C$2:C2833)))</f>
        <v/>
      </c>
      <c r="E2833" s="41" t="str">
        <f>IF(H2833=0,0,IF(C2833="","",SUM(C$11:C2833)))</f>
        <v/>
      </c>
      <c r="F2833" s="41" t="str">
        <f>IF(H2833="","",COUNTIF(H$11:H2833,"="&amp;H2833))</f>
        <v/>
      </c>
      <c r="G2833" s="41" t="str">
        <f t="shared" si="396"/>
        <v/>
      </c>
      <c r="H2833" s="41" t="str">
        <f t="shared" si="397"/>
        <v/>
      </c>
      <c r="I2833" s="41" t="str">
        <f t="shared" si="398"/>
        <v/>
      </c>
      <c r="J2833" s="41" t="str">
        <f t="shared" si="399"/>
        <v/>
      </c>
      <c r="K2833" s="268"/>
      <c r="L2833" s="268"/>
      <c r="M2833" s="268"/>
      <c r="N2833" s="269"/>
      <c r="O2833" s="269"/>
      <c r="P2833" s="269"/>
      <c r="Q2833" s="270"/>
      <c r="R2833" s="271"/>
      <c r="S2833" s="268"/>
      <c r="T2833" s="268"/>
      <c r="U2833" s="268"/>
      <c r="V2833" s="268"/>
      <c r="W2833" s="65" t="str">
        <f t="shared" si="400"/>
        <v/>
      </c>
      <c r="X2833" s="65" t="str">
        <f t="shared" si="401"/>
        <v/>
      </c>
      <c r="Y2833" s="65" t="str">
        <f t="shared" si="402"/>
        <v/>
      </c>
      <c r="Z2833" s="65" t="str">
        <f t="shared" si="403"/>
        <v/>
      </c>
      <c r="AA2833" s="65" t="str">
        <f t="shared" si="404"/>
        <v/>
      </c>
    </row>
    <row r="2834" spans="1:27" x14ac:dyDescent="0.25">
      <c r="A2834" s="40" t="str">
        <f>IF(G2834="","",1*ISERROR(VLOOKUP(G2834,G$1:G2833,1,FALSE)))</f>
        <v/>
      </c>
      <c r="B2834" s="40" t="str">
        <f>IF(A2834=0,0,IF(A2834="","",SUM(A$2:A2834)))</f>
        <v/>
      </c>
      <c r="C2834" s="41" t="str">
        <f>IF(H2834="","",1*ISERROR(VLOOKUP(H2834,H$1:H2833,1,FALSE)))</f>
        <v/>
      </c>
      <c r="D2834" s="40" t="str">
        <f>IF(C2834=0,0,IF(C2834="","",SUM(C$2:C2834)))</f>
        <v/>
      </c>
      <c r="E2834" s="41" t="str">
        <f>IF(H2834=0,0,IF(C2834="","",SUM(C$11:C2834)))</f>
        <v/>
      </c>
      <c r="F2834" s="41" t="str">
        <f>IF(H2834="","",COUNTIF(H$11:H2834,"="&amp;H2834))</f>
        <v/>
      </c>
      <c r="G2834" s="41" t="str">
        <f t="shared" si="396"/>
        <v/>
      </c>
      <c r="H2834" s="41" t="str">
        <f t="shared" si="397"/>
        <v/>
      </c>
      <c r="I2834" s="41" t="str">
        <f t="shared" si="398"/>
        <v/>
      </c>
      <c r="J2834" s="41" t="str">
        <f t="shared" si="399"/>
        <v/>
      </c>
      <c r="K2834" s="268"/>
      <c r="L2834" s="268"/>
      <c r="M2834" s="268"/>
      <c r="N2834" s="269"/>
      <c r="O2834" s="269"/>
      <c r="P2834" s="269"/>
      <c r="Q2834" s="270"/>
      <c r="R2834" s="271"/>
      <c r="S2834" s="268"/>
      <c r="T2834" s="268"/>
      <c r="U2834" s="268"/>
      <c r="V2834" s="268"/>
      <c r="W2834" s="65" t="str">
        <f t="shared" si="400"/>
        <v/>
      </c>
      <c r="X2834" s="65" t="str">
        <f t="shared" si="401"/>
        <v/>
      </c>
      <c r="Y2834" s="65" t="str">
        <f t="shared" si="402"/>
        <v/>
      </c>
      <c r="Z2834" s="65" t="str">
        <f t="shared" si="403"/>
        <v/>
      </c>
      <c r="AA2834" s="65" t="str">
        <f t="shared" si="404"/>
        <v/>
      </c>
    </row>
    <row r="2835" spans="1:27" x14ac:dyDescent="0.25">
      <c r="A2835" s="40" t="str">
        <f>IF(G2835="","",1*ISERROR(VLOOKUP(G2835,G$1:G2834,1,FALSE)))</f>
        <v/>
      </c>
      <c r="B2835" s="40" t="str">
        <f>IF(A2835=0,0,IF(A2835="","",SUM(A$2:A2835)))</f>
        <v/>
      </c>
      <c r="C2835" s="41" t="str">
        <f>IF(H2835="","",1*ISERROR(VLOOKUP(H2835,H$1:H2834,1,FALSE)))</f>
        <v/>
      </c>
      <c r="D2835" s="40" t="str">
        <f>IF(C2835=0,0,IF(C2835="","",SUM(C$2:C2835)))</f>
        <v/>
      </c>
      <c r="E2835" s="41" t="str">
        <f>IF(H2835=0,0,IF(C2835="","",SUM(C$11:C2835)))</f>
        <v/>
      </c>
      <c r="F2835" s="41" t="str">
        <f>IF(H2835="","",COUNTIF(H$11:H2835,"="&amp;H2835))</f>
        <v/>
      </c>
      <c r="G2835" s="41" t="str">
        <f t="shared" si="396"/>
        <v/>
      </c>
      <c r="H2835" s="41" t="str">
        <f t="shared" si="397"/>
        <v/>
      </c>
      <c r="I2835" s="41" t="str">
        <f t="shared" si="398"/>
        <v/>
      </c>
      <c r="J2835" s="41" t="str">
        <f t="shared" si="399"/>
        <v/>
      </c>
      <c r="K2835" s="268"/>
      <c r="L2835" s="268"/>
      <c r="M2835" s="268"/>
      <c r="N2835" s="269"/>
      <c r="O2835" s="269"/>
      <c r="P2835" s="269"/>
      <c r="Q2835" s="270"/>
      <c r="R2835" s="271"/>
      <c r="S2835" s="268"/>
      <c r="T2835" s="268"/>
      <c r="U2835" s="268"/>
      <c r="V2835" s="268"/>
      <c r="W2835" s="65" t="str">
        <f t="shared" si="400"/>
        <v/>
      </c>
      <c r="X2835" s="65" t="str">
        <f t="shared" si="401"/>
        <v/>
      </c>
      <c r="Y2835" s="65" t="str">
        <f t="shared" si="402"/>
        <v/>
      </c>
      <c r="Z2835" s="65" t="str">
        <f t="shared" si="403"/>
        <v/>
      </c>
      <c r="AA2835" s="65" t="str">
        <f t="shared" si="404"/>
        <v/>
      </c>
    </row>
    <row r="2836" spans="1:27" x14ac:dyDescent="0.25">
      <c r="A2836" s="40" t="str">
        <f>IF(G2836="","",1*ISERROR(VLOOKUP(G2836,G$1:G2835,1,FALSE)))</f>
        <v/>
      </c>
      <c r="B2836" s="40" t="str">
        <f>IF(A2836=0,0,IF(A2836="","",SUM(A$2:A2836)))</f>
        <v/>
      </c>
      <c r="C2836" s="41" t="str">
        <f>IF(H2836="","",1*ISERROR(VLOOKUP(H2836,H$1:H2835,1,FALSE)))</f>
        <v/>
      </c>
      <c r="D2836" s="40" t="str">
        <f>IF(C2836=0,0,IF(C2836="","",SUM(C$2:C2836)))</f>
        <v/>
      </c>
      <c r="E2836" s="41" t="str">
        <f>IF(H2836=0,0,IF(C2836="","",SUM(C$11:C2836)))</f>
        <v/>
      </c>
      <c r="F2836" s="41" t="str">
        <f>IF(H2836="","",COUNTIF(H$11:H2836,"="&amp;H2836))</f>
        <v/>
      </c>
      <c r="G2836" s="41" t="str">
        <f t="shared" si="396"/>
        <v/>
      </c>
      <c r="H2836" s="41" t="str">
        <f t="shared" si="397"/>
        <v/>
      </c>
      <c r="I2836" s="41" t="str">
        <f t="shared" si="398"/>
        <v/>
      </c>
      <c r="J2836" s="41" t="str">
        <f t="shared" si="399"/>
        <v/>
      </c>
      <c r="K2836" s="268"/>
      <c r="L2836" s="268"/>
      <c r="M2836" s="268"/>
      <c r="N2836" s="269"/>
      <c r="O2836" s="269"/>
      <c r="P2836" s="269"/>
      <c r="Q2836" s="270"/>
      <c r="R2836" s="271"/>
      <c r="S2836" s="268"/>
      <c r="T2836" s="268"/>
      <c r="U2836" s="268"/>
      <c r="V2836" s="268"/>
      <c r="W2836" s="65" t="str">
        <f t="shared" si="400"/>
        <v/>
      </c>
      <c r="X2836" s="65" t="str">
        <f t="shared" si="401"/>
        <v/>
      </c>
      <c r="Y2836" s="65" t="str">
        <f t="shared" si="402"/>
        <v/>
      </c>
      <c r="Z2836" s="65" t="str">
        <f t="shared" si="403"/>
        <v/>
      </c>
      <c r="AA2836" s="65" t="str">
        <f t="shared" si="404"/>
        <v/>
      </c>
    </row>
    <row r="2837" spans="1:27" x14ac:dyDescent="0.25">
      <c r="A2837" s="40" t="str">
        <f>IF(G2837="","",1*ISERROR(VLOOKUP(G2837,G$1:G2836,1,FALSE)))</f>
        <v/>
      </c>
      <c r="B2837" s="40" t="str">
        <f>IF(A2837=0,0,IF(A2837="","",SUM(A$2:A2837)))</f>
        <v/>
      </c>
      <c r="C2837" s="41" t="str">
        <f>IF(H2837="","",1*ISERROR(VLOOKUP(H2837,H$1:H2836,1,FALSE)))</f>
        <v/>
      </c>
      <c r="D2837" s="40" t="str">
        <f>IF(C2837=0,0,IF(C2837="","",SUM(C$2:C2837)))</f>
        <v/>
      </c>
      <c r="E2837" s="41" t="str">
        <f>IF(H2837=0,0,IF(C2837="","",SUM(C$11:C2837)))</f>
        <v/>
      </c>
      <c r="F2837" s="41" t="str">
        <f>IF(H2837="","",COUNTIF(H$11:H2837,"="&amp;H2837))</f>
        <v/>
      </c>
      <c r="G2837" s="41" t="str">
        <f t="shared" si="396"/>
        <v/>
      </c>
      <c r="H2837" s="41" t="str">
        <f t="shared" si="397"/>
        <v/>
      </c>
      <c r="I2837" s="41" t="str">
        <f t="shared" si="398"/>
        <v/>
      </c>
      <c r="J2837" s="41" t="str">
        <f t="shared" si="399"/>
        <v/>
      </c>
      <c r="K2837" s="268"/>
      <c r="L2837" s="268"/>
      <c r="M2837" s="268"/>
      <c r="N2837" s="269"/>
      <c r="O2837" s="269"/>
      <c r="P2837" s="269"/>
      <c r="Q2837" s="270"/>
      <c r="R2837" s="271"/>
      <c r="S2837" s="268"/>
      <c r="T2837" s="268"/>
      <c r="U2837" s="268"/>
      <c r="V2837" s="268"/>
      <c r="W2837" s="65" t="str">
        <f t="shared" si="400"/>
        <v/>
      </c>
      <c r="X2837" s="65" t="str">
        <f t="shared" si="401"/>
        <v/>
      </c>
      <c r="Y2837" s="65" t="str">
        <f t="shared" si="402"/>
        <v/>
      </c>
      <c r="Z2837" s="65" t="str">
        <f t="shared" si="403"/>
        <v/>
      </c>
      <c r="AA2837" s="65" t="str">
        <f t="shared" si="404"/>
        <v/>
      </c>
    </row>
    <row r="2838" spans="1:27" x14ac:dyDescent="0.25">
      <c r="A2838" s="40" t="str">
        <f>IF(G2838="","",1*ISERROR(VLOOKUP(G2838,G$1:G2837,1,FALSE)))</f>
        <v/>
      </c>
      <c r="B2838" s="40" t="str">
        <f>IF(A2838=0,0,IF(A2838="","",SUM(A$2:A2838)))</f>
        <v/>
      </c>
      <c r="C2838" s="41" t="str">
        <f>IF(H2838="","",1*ISERROR(VLOOKUP(H2838,H$1:H2837,1,FALSE)))</f>
        <v/>
      </c>
      <c r="D2838" s="40" t="str">
        <f>IF(C2838=0,0,IF(C2838="","",SUM(C$2:C2838)))</f>
        <v/>
      </c>
      <c r="E2838" s="41" t="str">
        <f>IF(H2838=0,0,IF(C2838="","",SUM(C$11:C2838)))</f>
        <v/>
      </c>
      <c r="F2838" s="41" t="str">
        <f>IF(H2838="","",COUNTIF(H$11:H2838,"="&amp;H2838))</f>
        <v/>
      </c>
      <c r="G2838" s="41" t="str">
        <f t="shared" si="396"/>
        <v/>
      </c>
      <c r="H2838" s="41" t="str">
        <f t="shared" si="397"/>
        <v/>
      </c>
      <c r="I2838" s="41" t="str">
        <f t="shared" si="398"/>
        <v/>
      </c>
      <c r="J2838" s="41" t="str">
        <f t="shared" si="399"/>
        <v/>
      </c>
      <c r="K2838" s="268"/>
      <c r="L2838" s="268"/>
      <c r="M2838" s="268"/>
      <c r="N2838" s="269"/>
      <c r="O2838" s="269"/>
      <c r="P2838" s="269"/>
      <c r="Q2838" s="270"/>
      <c r="R2838" s="271"/>
      <c r="S2838" s="268"/>
      <c r="T2838" s="268"/>
      <c r="U2838" s="268"/>
      <c r="V2838" s="268"/>
      <c r="W2838" s="65" t="str">
        <f t="shared" si="400"/>
        <v/>
      </c>
      <c r="X2838" s="65" t="str">
        <f t="shared" si="401"/>
        <v/>
      </c>
      <c r="Y2838" s="65" t="str">
        <f t="shared" si="402"/>
        <v/>
      </c>
      <c r="Z2838" s="65" t="str">
        <f t="shared" si="403"/>
        <v/>
      </c>
      <c r="AA2838" s="65" t="str">
        <f t="shared" si="404"/>
        <v/>
      </c>
    </row>
    <row r="2839" spans="1:27" x14ac:dyDescent="0.25">
      <c r="A2839" s="40" t="str">
        <f>IF(G2839="","",1*ISERROR(VLOOKUP(G2839,G$1:G2838,1,FALSE)))</f>
        <v/>
      </c>
      <c r="B2839" s="40" t="str">
        <f>IF(A2839=0,0,IF(A2839="","",SUM(A$2:A2839)))</f>
        <v/>
      </c>
      <c r="C2839" s="41" t="str">
        <f>IF(H2839="","",1*ISERROR(VLOOKUP(H2839,H$1:H2838,1,FALSE)))</f>
        <v/>
      </c>
      <c r="D2839" s="40" t="str">
        <f>IF(C2839=0,0,IF(C2839="","",SUM(C$2:C2839)))</f>
        <v/>
      </c>
      <c r="E2839" s="41" t="str">
        <f>IF(H2839=0,0,IF(C2839="","",SUM(C$11:C2839)))</f>
        <v/>
      </c>
      <c r="F2839" s="41" t="str">
        <f>IF(H2839="","",COUNTIF(H$11:H2839,"="&amp;H2839))</f>
        <v/>
      </c>
      <c r="G2839" s="41" t="str">
        <f t="shared" si="396"/>
        <v/>
      </c>
      <c r="H2839" s="41" t="str">
        <f t="shared" si="397"/>
        <v/>
      </c>
      <c r="I2839" s="41" t="str">
        <f t="shared" si="398"/>
        <v/>
      </c>
      <c r="J2839" s="41" t="str">
        <f t="shared" si="399"/>
        <v/>
      </c>
      <c r="K2839" s="268"/>
      <c r="L2839" s="268"/>
      <c r="M2839" s="268"/>
      <c r="N2839" s="269"/>
      <c r="O2839" s="269"/>
      <c r="P2839" s="269"/>
      <c r="Q2839" s="270"/>
      <c r="R2839" s="271"/>
      <c r="S2839" s="268"/>
      <c r="T2839" s="268"/>
      <c r="U2839" s="268"/>
      <c r="V2839" s="268"/>
      <c r="W2839" s="65" t="str">
        <f t="shared" si="400"/>
        <v/>
      </c>
      <c r="X2839" s="65" t="str">
        <f t="shared" si="401"/>
        <v/>
      </c>
      <c r="Y2839" s="65" t="str">
        <f t="shared" si="402"/>
        <v/>
      </c>
      <c r="Z2839" s="65" t="str">
        <f t="shared" si="403"/>
        <v/>
      </c>
      <c r="AA2839" s="65" t="str">
        <f t="shared" si="404"/>
        <v/>
      </c>
    </row>
    <row r="2840" spans="1:27" x14ac:dyDescent="0.25">
      <c r="A2840" s="40" t="str">
        <f>IF(G2840="","",1*ISERROR(VLOOKUP(G2840,G$1:G2839,1,FALSE)))</f>
        <v/>
      </c>
      <c r="B2840" s="40" t="str">
        <f>IF(A2840=0,0,IF(A2840="","",SUM(A$2:A2840)))</f>
        <v/>
      </c>
      <c r="C2840" s="41" t="str">
        <f>IF(H2840="","",1*ISERROR(VLOOKUP(H2840,H$1:H2839,1,FALSE)))</f>
        <v/>
      </c>
      <c r="D2840" s="40" t="str">
        <f>IF(C2840=0,0,IF(C2840="","",SUM(C$2:C2840)))</f>
        <v/>
      </c>
      <c r="E2840" s="41" t="str">
        <f>IF(H2840=0,0,IF(C2840="","",SUM(C$11:C2840)))</f>
        <v/>
      </c>
      <c r="F2840" s="41" t="str">
        <f>IF(H2840="","",COUNTIF(H$11:H2840,"="&amp;H2840))</f>
        <v/>
      </c>
      <c r="G2840" s="41" t="str">
        <f t="shared" si="396"/>
        <v/>
      </c>
      <c r="H2840" s="41" t="str">
        <f t="shared" si="397"/>
        <v/>
      </c>
      <c r="I2840" s="41" t="str">
        <f t="shared" si="398"/>
        <v/>
      </c>
      <c r="J2840" s="41" t="str">
        <f t="shared" si="399"/>
        <v/>
      </c>
      <c r="K2840" s="268"/>
      <c r="L2840" s="268"/>
      <c r="M2840" s="268"/>
      <c r="N2840" s="269"/>
      <c r="O2840" s="269"/>
      <c r="P2840" s="269"/>
      <c r="Q2840" s="270"/>
      <c r="R2840" s="271"/>
      <c r="S2840" s="268"/>
      <c r="T2840" s="268"/>
      <c r="U2840" s="268"/>
      <c r="V2840" s="268"/>
      <c r="W2840" s="65" t="str">
        <f t="shared" si="400"/>
        <v/>
      </c>
      <c r="X2840" s="65" t="str">
        <f t="shared" si="401"/>
        <v/>
      </c>
      <c r="Y2840" s="65" t="str">
        <f t="shared" si="402"/>
        <v/>
      </c>
      <c r="Z2840" s="65" t="str">
        <f t="shared" si="403"/>
        <v/>
      </c>
      <c r="AA2840" s="65" t="str">
        <f t="shared" si="404"/>
        <v/>
      </c>
    </row>
    <row r="2841" spans="1:27" x14ac:dyDescent="0.25">
      <c r="A2841" s="40" t="str">
        <f>IF(G2841="","",1*ISERROR(VLOOKUP(G2841,G$1:G2840,1,FALSE)))</f>
        <v/>
      </c>
      <c r="B2841" s="40" t="str">
        <f>IF(A2841=0,0,IF(A2841="","",SUM(A$2:A2841)))</f>
        <v/>
      </c>
      <c r="C2841" s="41" t="str">
        <f>IF(H2841="","",1*ISERROR(VLOOKUP(H2841,H$1:H2840,1,FALSE)))</f>
        <v/>
      </c>
      <c r="D2841" s="40" t="str">
        <f>IF(C2841=0,0,IF(C2841="","",SUM(C$2:C2841)))</f>
        <v/>
      </c>
      <c r="E2841" s="41" t="str">
        <f>IF(H2841=0,0,IF(C2841="","",SUM(C$11:C2841)))</f>
        <v/>
      </c>
      <c r="F2841" s="41" t="str">
        <f>IF(H2841="","",COUNTIF(H$11:H2841,"="&amp;H2841))</f>
        <v/>
      </c>
      <c r="G2841" s="41" t="str">
        <f t="shared" si="396"/>
        <v/>
      </c>
      <c r="H2841" s="41" t="str">
        <f t="shared" si="397"/>
        <v/>
      </c>
      <c r="I2841" s="41" t="str">
        <f t="shared" si="398"/>
        <v/>
      </c>
      <c r="J2841" s="41" t="str">
        <f t="shared" si="399"/>
        <v/>
      </c>
      <c r="K2841" s="268"/>
      <c r="L2841" s="268"/>
      <c r="M2841" s="268"/>
      <c r="N2841" s="269"/>
      <c r="O2841" s="269"/>
      <c r="P2841" s="269"/>
      <c r="Q2841" s="270"/>
      <c r="R2841" s="271"/>
      <c r="S2841" s="268"/>
      <c r="T2841" s="268"/>
      <c r="U2841" s="268"/>
      <c r="V2841" s="268"/>
      <c r="W2841" s="65" t="str">
        <f t="shared" si="400"/>
        <v/>
      </c>
      <c r="X2841" s="65" t="str">
        <f t="shared" si="401"/>
        <v/>
      </c>
      <c r="Y2841" s="65" t="str">
        <f t="shared" si="402"/>
        <v/>
      </c>
      <c r="Z2841" s="65" t="str">
        <f t="shared" si="403"/>
        <v/>
      </c>
      <c r="AA2841" s="65" t="str">
        <f t="shared" si="404"/>
        <v/>
      </c>
    </row>
    <row r="2842" spans="1:27" x14ac:dyDescent="0.25">
      <c r="A2842" s="40" t="str">
        <f>IF(G2842="","",1*ISERROR(VLOOKUP(G2842,G$1:G2841,1,FALSE)))</f>
        <v/>
      </c>
      <c r="B2842" s="40" t="str">
        <f>IF(A2842=0,0,IF(A2842="","",SUM(A$2:A2842)))</f>
        <v/>
      </c>
      <c r="C2842" s="41" t="str">
        <f>IF(H2842="","",1*ISERROR(VLOOKUP(H2842,H$1:H2841,1,FALSE)))</f>
        <v/>
      </c>
      <c r="D2842" s="40" t="str">
        <f>IF(C2842=0,0,IF(C2842="","",SUM(C$2:C2842)))</f>
        <v/>
      </c>
      <c r="E2842" s="41" t="str">
        <f>IF(H2842=0,0,IF(C2842="","",SUM(C$11:C2842)))</f>
        <v/>
      </c>
      <c r="F2842" s="41" t="str">
        <f>IF(H2842="","",COUNTIF(H$11:H2842,"="&amp;H2842))</f>
        <v/>
      </c>
      <c r="G2842" s="41" t="str">
        <f t="shared" si="396"/>
        <v/>
      </c>
      <c r="H2842" s="41" t="str">
        <f t="shared" si="397"/>
        <v/>
      </c>
      <c r="I2842" s="41" t="str">
        <f t="shared" si="398"/>
        <v/>
      </c>
      <c r="J2842" s="41" t="str">
        <f t="shared" si="399"/>
        <v/>
      </c>
      <c r="K2842" s="268"/>
      <c r="L2842" s="268"/>
      <c r="M2842" s="268"/>
      <c r="N2842" s="269"/>
      <c r="O2842" s="269"/>
      <c r="P2842" s="269"/>
      <c r="Q2842" s="270"/>
      <c r="R2842" s="271"/>
      <c r="S2842" s="268"/>
      <c r="T2842" s="268"/>
      <c r="U2842" s="268"/>
      <c r="V2842" s="268"/>
      <c r="W2842" s="65" t="str">
        <f t="shared" si="400"/>
        <v/>
      </c>
      <c r="X2842" s="65" t="str">
        <f t="shared" si="401"/>
        <v/>
      </c>
      <c r="Y2842" s="65" t="str">
        <f t="shared" si="402"/>
        <v/>
      </c>
      <c r="Z2842" s="65" t="str">
        <f t="shared" si="403"/>
        <v/>
      </c>
      <c r="AA2842" s="65" t="str">
        <f t="shared" si="404"/>
        <v/>
      </c>
    </row>
    <row r="2843" spans="1:27" x14ac:dyDescent="0.25">
      <c r="A2843" s="40" t="str">
        <f>IF(G2843="","",1*ISERROR(VLOOKUP(G2843,G$1:G2842,1,FALSE)))</f>
        <v/>
      </c>
      <c r="B2843" s="40" t="str">
        <f>IF(A2843=0,0,IF(A2843="","",SUM(A$2:A2843)))</f>
        <v/>
      </c>
      <c r="C2843" s="41" t="str">
        <f>IF(H2843="","",1*ISERROR(VLOOKUP(H2843,H$1:H2842,1,FALSE)))</f>
        <v/>
      </c>
      <c r="D2843" s="40" t="str">
        <f>IF(C2843=0,0,IF(C2843="","",SUM(C$2:C2843)))</f>
        <v/>
      </c>
      <c r="E2843" s="41" t="str">
        <f>IF(H2843=0,0,IF(C2843="","",SUM(C$11:C2843)))</f>
        <v/>
      </c>
      <c r="F2843" s="41" t="str">
        <f>IF(H2843="","",COUNTIF(H$11:H2843,"="&amp;H2843))</f>
        <v/>
      </c>
      <c r="G2843" s="41" t="str">
        <f t="shared" si="396"/>
        <v/>
      </c>
      <c r="H2843" s="41" t="str">
        <f t="shared" si="397"/>
        <v/>
      </c>
      <c r="I2843" s="41" t="str">
        <f t="shared" si="398"/>
        <v/>
      </c>
      <c r="J2843" s="41" t="str">
        <f t="shared" si="399"/>
        <v/>
      </c>
      <c r="K2843" s="268"/>
      <c r="L2843" s="268"/>
      <c r="M2843" s="268"/>
      <c r="N2843" s="269"/>
      <c r="O2843" s="269"/>
      <c r="P2843" s="269"/>
      <c r="Q2843" s="270"/>
      <c r="R2843" s="271"/>
      <c r="S2843" s="268"/>
      <c r="T2843" s="268"/>
      <c r="U2843" s="268"/>
      <c r="V2843" s="268"/>
      <c r="W2843" s="65" t="str">
        <f t="shared" si="400"/>
        <v/>
      </c>
      <c r="X2843" s="65" t="str">
        <f t="shared" si="401"/>
        <v/>
      </c>
      <c r="Y2843" s="65" t="str">
        <f t="shared" si="402"/>
        <v/>
      </c>
      <c r="Z2843" s="65" t="str">
        <f t="shared" si="403"/>
        <v/>
      </c>
      <c r="AA2843" s="65" t="str">
        <f t="shared" si="404"/>
        <v/>
      </c>
    </row>
    <row r="2844" spans="1:27" x14ac:dyDescent="0.25">
      <c r="A2844" s="40" t="str">
        <f>IF(G2844="","",1*ISERROR(VLOOKUP(G2844,G$1:G2843,1,FALSE)))</f>
        <v/>
      </c>
      <c r="B2844" s="40" t="str">
        <f>IF(A2844=0,0,IF(A2844="","",SUM(A$2:A2844)))</f>
        <v/>
      </c>
      <c r="C2844" s="41" t="str">
        <f>IF(H2844="","",1*ISERROR(VLOOKUP(H2844,H$1:H2843,1,FALSE)))</f>
        <v/>
      </c>
      <c r="D2844" s="40" t="str">
        <f>IF(C2844=0,0,IF(C2844="","",SUM(C$2:C2844)))</f>
        <v/>
      </c>
      <c r="E2844" s="41" t="str">
        <f>IF(H2844=0,0,IF(C2844="","",SUM(C$11:C2844)))</f>
        <v/>
      </c>
      <c r="F2844" s="41" t="str">
        <f>IF(H2844="","",COUNTIF(H$11:H2844,"="&amp;H2844))</f>
        <v/>
      </c>
      <c r="G2844" s="41" t="str">
        <f t="shared" si="396"/>
        <v/>
      </c>
      <c r="H2844" s="41" t="str">
        <f t="shared" si="397"/>
        <v/>
      </c>
      <c r="I2844" s="41" t="str">
        <f t="shared" si="398"/>
        <v/>
      </c>
      <c r="J2844" s="41" t="str">
        <f t="shared" si="399"/>
        <v/>
      </c>
      <c r="K2844" s="268"/>
      <c r="L2844" s="268"/>
      <c r="M2844" s="268"/>
      <c r="N2844" s="269"/>
      <c r="O2844" s="269"/>
      <c r="P2844" s="269"/>
      <c r="Q2844" s="270"/>
      <c r="R2844" s="271"/>
      <c r="S2844" s="268"/>
      <c r="T2844" s="268"/>
      <c r="U2844" s="268"/>
      <c r="V2844" s="268"/>
      <c r="W2844" s="65" t="str">
        <f t="shared" si="400"/>
        <v/>
      </c>
      <c r="X2844" s="65" t="str">
        <f t="shared" si="401"/>
        <v/>
      </c>
      <c r="Y2844" s="65" t="str">
        <f t="shared" si="402"/>
        <v/>
      </c>
      <c r="Z2844" s="65" t="str">
        <f t="shared" si="403"/>
        <v/>
      </c>
      <c r="AA2844" s="65" t="str">
        <f t="shared" si="404"/>
        <v/>
      </c>
    </row>
    <row r="2845" spans="1:27" x14ac:dyDescent="0.25">
      <c r="A2845" s="40" t="str">
        <f>IF(G2845="","",1*ISERROR(VLOOKUP(G2845,G$1:G2844,1,FALSE)))</f>
        <v/>
      </c>
      <c r="B2845" s="40" t="str">
        <f>IF(A2845=0,0,IF(A2845="","",SUM(A$2:A2845)))</f>
        <v/>
      </c>
      <c r="C2845" s="41" t="str">
        <f>IF(H2845="","",1*ISERROR(VLOOKUP(H2845,H$1:H2844,1,FALSE)))</f>
        <v/>
      </c>
      <c r="D2845" s="40" t="str">
        <f>IF(C2845=0,0,IF(C2845="","",SUM(C$2:C2845)))</f>
        <v/>
      </c>
      <c r="E2845" s="41" t="str">
        <f>IF(H2845=0,0,IF(C2845="","",SUM(C$11:C2845)))</f>
        <v/>
      </c>
      <c r="F2845" s="41" t="str">
        <f>IF(H2845="","",COUNTIF(H$11:H2845,"="&amp;H2845))</f>
        <v/>
      </c>
      <c r="G2845" s="41" t="str">
        <f t="shared" si="396"/>
        <v/>
      </c>
      <c r="H2845" s="41" t="str">
        <f t="shared" si="397"/>
        <v/>
      </c>
      <c r="I2845" s="41" t="str">
        <f t="shared" si="398"/>
        <v/>
      </c>
      <c r="J2845" s="41" t="str">
        <f t="shared" si="399"/>
        <v/>
      </c>
      <c r="K2845" s="268"/>
      <c r="L2845" s="268"/>
      <c r="M2845" s="268"/>
      <c r="N2845" s="269"/>
      <c r="O2845" s="269"/>
      <c r="P2845" s="269"/>
      <c r="Q2845" s="270"/>
      <c r="R2845" s="271"/>
      <c r="S2845" s="268"/>
      <c r="T2845" s="268"/>
      <c r="U2845" s="268"/>
      <c r="V2845" s="268"/>
      <c r="W2845" s="65" t="str">
        <f t="shared" si="400"/>
        <v/>
      </c>
      <c r="X2845" s="65" t="str">
        <f t="shared" si="401"/>
        <v/>
      </c>
      <c r="Y2845" s="65" t="str">
        <f t="shared" si="402"/>
        <v/>
      </c>
      <c r="Z2845" s="65" t="str">
        <f t="shared" si="403"/>
        <v/>
      </c>
      <c r="AA2845" s="65" t="str">
        <f t="shared" si="404"/>
        <v/>
      </c>
    </row>
    <row r="2846" spans="1:27" x14ac:dyDescent="0.25">
      <c r="A2846" s="40" t="str">
        <f>IF(G2846="","",1*ISERROR(VLOOKUP(G2846,G$1:G2845,1,FALSE)))</f>
        <v/>
      </c>
      <c r="B2846" s="40" t="str">
        <f>IF(A2846=0,0,IF(A2846="","",SUM(A$2:A2846)))</f>
        <v/>
      </c>
      <c r="C2846" s="41" t="str">
        <f>IF(H2846="","",1*ISERROR(VLOOKUP(H2846,H$1:H2845,1,FALSE)))</f>
        <v/>
      </c>
      <c r="D2846" s="40" t="str">
        <f>IF(C2846=0,0,IF(C2846="","",SUM(C$2:C2846)))</f>
        <v/>
      </c>
      <c r="E2846" s="41" t="str">
        <f>IF(H2846=0,0,IF(C2846="","",SUM(C$11:C2846)))</f>
        <v/>
      </c>
      <c r="F2846" s="41" t="str">
        <f>IF(H2846="","",COUNTIF(H$11:H2846,"="&amp;H2846))</f>
        <v/>
      </c>
      <c r="G2846" s="41" t="str">
        <f t="shared" si="396"/>
        <v/>
      </c>
      <c r="H2846" s="41" t="str">
        <f t="shared" si="397"/>
        <v/>
      </c>
      <c r="I2846" s="41" t="str">
        <f t="shared" si="398"/>
        <v/>
      </c>
      <c r="J2846" s="41" t="str">
        <f t="shared" si="399"/>
        <v/>
      </c>
      <c r="K2846" s="268"/>
      <c r="L2846" s="268"/>
      <c r="M2846" s="268"/>
      <c r="N2846" s="269"/>
      <c r="O2846" s="269"/>
      <c r="P2846" s="269"/>
      <c r="Q2846" s="270"/>
      <c r="R2846" s="271"/>
      <c r="S2846" s="268"/>
      <c r="T2846" s="268"/>
      <c r="U2846" s="268"/>
      <c r="V2846" s="268"/>
      <c r="W2846" s="65" t="str">
        <f t="shared" si="400"/>
        <v/>
      </c>
      <c r="X2846" s="65" t="str">
        <f t="shared" si="401"/>
        <v/>
      </c>
      <c r="Y2846" s="65" t="str">
        <f t="shared" si="402"/>
        <v/>
      </c>
      <c r="Z2846" s="65" t="str">
        <f t="shared" si="403"/>
        <v/>
      </c>
      <c r="AA2846" s="65" t="str">
        <f t="shared" si="404"/>
        <v/>
      </c>
    </row>
    <row r="2847" spans="1:27" x14ac:dyDescent="0.25">
      <c r="A2847" s="40" t="str">
        <f>IF(G2847="","",1*ISERROR(VLOOKUP(G2847,G$1:G2846,1,FALSE)))</f>
        <v/>
      </c>
      <c r="B2847" s="40" t="str">
        <f>IF(A2847=0,0,IF(A2847="","",SUM(A$2:A2847)))</f>
        <v/>
      </c>
      <c r="C2847" s="41" t="str">
        <f>IF(H2847="","",1*ISERROR(VLOOKUP(H2847,H$1:H2846,1,FALSE)))</f>
        <v/>
      </c>
      <c r="D2847" s="40" t="str">
        <f>IF(C2847=0,0,IF(C2847="","",SUM(C$2:C2847)))</f>
        <v/>
      </c>
      <c r="E2847" s="41" t="str">
        <f>IF(H2847=0,0,IF(C2847="","",SUM(C$11:C2847)))</f>
        <v/>
      </c>
      <c r="F2847" s="41" t="str">
        <f>IF(H2847="","",COUNTIF(H$11:H2847,"="&amp;H2847))</f>
        <v/>
      </c>
      <c r="G2847" s="41" t="str">
        <f t="shared" si="396"/>
        <v/>
      </c>
      <c r="H2847" s="41" t="str">
        <f t="shared" si="397"/>
        <v/>
      </c>
      <c r="I2847" s="41" t="str">
        <f t="shared" si="398"/>
        <v/>
      </c>
      <c r="J2847" s="41" t="str">
        <f t="shared" si="399"/>
        <v/>
      </c>
      <c r="K2847" s="268"/>
      <c r="L2847" s="268"/>
      <c r="M2847" s="268"/>
      <c r="N2847" s="269"/>
      <c r="O2847" s="269"/>
      <c r="P2847" s="269"/>
      <c r="Q2847" s="270"/>
      <c r="R2847" s="271"/>
      <c r="S2847" s="268"/>
      <c r="T2847" s="268"/>
      <c r="U2847" s="268"/>
      <c r="V2847" s="268"/>
      <c r="W2847" s="65" t="str">
        <f t="shared" si="400"/>
        <v/>
      </c>
      <c r="X2847" s="65" t="str">
        <f t="shared" si="401"/>
        <v/>
      </c>
      <c r="Y2847" s="65" t="str">
        <f t="shared" si="402"/>
        <v/>
      </c>
      <c r="Z2847" s="65" t="str">
        <f t="shared" si="403"/>
        <v/>
      </c>
      <c r="AA2847" s="65" t="str">
        <f t="shared" si="404"/>
        <v/>
      </c>
    </row>
    <row r="2848" spans="1:27" x14ac:dyDescent="0.25">
      <c r="A2848" s="40" t="str">
        <f>IF(G2848="","",1*ISERROR(VLOOKUP(G2848,G$1:G2847,1,FALSE)))</f>
        <v/>
      </c>
      <c r="B2848" s="40" t="str">
        <f>IF(A2848=0,0,IF(A2848="","",SUM(A$2:A2848)))</f>
        <v/>
      </c>
      <c r="C2848" s="41" t="str">
        <f>IF(H2848="","",1*ISERROR(VLOOKUP(H2848,H$1:H2847,1,FALSE)))</f>
        <v/>
      </c>
      <c r="D2848" s="40" t="str">
        <f>IF(C2848=0,0,IF(C2848="","",SUM(C$2:C2848)))</f>
        <v/>
      </c>
      <c r="E2848" s="41" t="str">
        <f>IF(H2848=0,0,IF(C2848="","",SUM(C$11:C2848)))</f>
        <v/>
      </c>
      <c r="F2848" s="41" t="str">
        <f>IF(H2848="","",COUNTIF(H$11:H2848,"="&amp;H2848))</f>
        <v/>
      </c>
      <c r="G2848" s="41" t="str">
        <f t="shared" si="396"/>
        <v/>
      </c>
      <c r="H2848" s="41" t="str">
        <f t="shared" si="397"/>
        <v/>
      </c>
      <c r="I2848" s="41" t="str">
        <f t="shared" si="398"/>
        <v/>
      </c>
      <c r="J2848" s="41" t="str">
        <f t="shared" si="399"/>
        <v/>
      </c>
      <c r="K2848" s="268"/>
      <c r="L2848" s="268"/>
      <c r="M2848" s="268"/>
      <c r="N2848" s="269"/>
      <c r="O2848" s="269"/>
      <c r="P2848" s="269"/>
      <c r="Q2848" s="270"/>
      <c r="R2848" s="271"/>
      <c r="S2848" s="268"/>
      <c r="T2848" s="268"/>
      <c r="U2848" s="268"/>
      <c r="V2848" s="268"/>
      <c r="W2848" s="65" t="str">
        <f t="shared" si="400"/>
        <v/>
      </c>
      <c r="X2848" s="65" t="str">
        <f t="shared" si="401"/>
        <v/>
      </c>
      <c r="Y2848" s="65" t="str">
        <f t="shared" si="402"/>
        <v/>
      </c>
      <c r="Z2848" s="65" t="str">
        <f t="shared" si="403"/>
        <v/>
      </c>
      <c r="AA2848" s="65" t="str">
        <f t="shared" si="404"/>
        <v/>
      </c>
    </row>
    <row r="2849" spans="1:27" x14ac:dyDescent="0.25">
      <c r="A2849" s="40" t="str">
        <f>IF(G2849="","",1*ISERROR(VLOOKUP(G2849,G$1:G2848,1,FALSE)))</f>
        <v/>
      </c>
      <c r="B2849" s="40" t="str">
        <f>IF(A2849=0,0,IF(A2849="","",SUM(A$2:A2849)))</f>
        <v/>
      </c>
      <c r="C2849" s="41" t="str">
        <f>IF(H2849="","",1*ISERROR(VLOOKUP(H2849,H$1:H2848,1,FALSE)))</f>
        <v/>
      </c>
      <c r="D2849" s="40" t="str">
        <f>IF(C2849=0,0,IF(C2849="","",SUM(C$2:C2849)))</f>
        <v/>
      </c>
      <c r="E2849" s="41" t="str">
        <f>IF(H2849=0,0,IF(C2849="","",SUM(C$11:C2849)))</f>
        <v/>
      </c>
      <c r="F2849" s="41" t="str">
        <f>IF(H2849="","",COUNTIF(H$11:H2849,"="&amp;H2849))</f>
        <v/>
      </c>
      <c r="G2849" s="41" t="str">
        <f t="shared" si="396"/>
        <v/>
      </c>
      <c r="H2849" s="41" t="str">
        <f t="shared" si="397"/>
        <v/>
      </c>
      <c r="I2849" s="41" t="str">
        <f t="shared" si="398"/>
        <v/>
      </c>
      <c r="J2849" s="41" t="str">
        <f t="shared" si="399"/>
        <v/>
      </c>
      <c r="K2849" s="268"/>
      <c r="L2849" s="268"/>
      <c r="M2849" s="268"/>
      <c r="N2849" s="269"/>
      <c r="O2849" s="269"/>
      <c r="P2849" s="269"/>
      <c r="Q2849" s="270"/>
      <c r="R2849" s="271"/>
      <c r="S2849" s="268"/>
      <c r="T2849" s="268"/>
      <c r="U2849" s="268"/>
      <c r="V2849" s="268"/>
      <c r="W2849" s="65" t="str">
        <f t="shared" si="400"/>
        <v/>
      </c>
      <c r="X2849" s="65" t="str">
        <f t="shared" si="401"/>
        <v/>
      </c>
      <c r="Y2849" s="65" t="str">
        <f t="shared" si="402"/>
        <v/>
      </c>
      <c r="Z2849" s="65" t="str">
        <f t="shared" si="403"/>
        <v/>
      </c>
      <c r="AA2849" s="65" t="str">
        <f t="shared" si="404"/>
        <v/>
      </c>
    </row>
    <row r="2850" spans="1:27" x14ac:dyDescent="0.25">
      <c r="A2850" s="40" t="str">
        <f>IF(G2850="","",1*ISERROR(VLOOKUP(G2850,G$1:G2849,1,FALSE)))</f>
        <v/>
      </c>
      <c r="B2850" s="40" t="str">
        <f>IF(A2850=0,0,IF(A2850="","",SUM(A$2:A2850)))</f>
        <v/>
      </c>
      <c r="C2850" s="41" t="str">
        <f>IF(H2850="","",1*ISERROR(VLOOKUP(H2850,H$1:H2849,1,FALSE)))</f>
        <v/>
      </c>
      <c r="D2850" s="40" t="str">
        <f>IF(C2850=0,0,IF(C2850="","",SUM(C$2:C2850)))</f>
        <v/>
      </c>
      <c r="E2850" s="41" t="str">
        <f>IF(H2850=0,0,IF(C2850="","",SUM(C$11:C2850)))</f>
        <v/>
      </c>
      <c r="F2850" s="41" t="str">
        <f>IF(H2850="","",COUNTIF(H$11:H2850,"="&amp;H2850))</f>
        <v/>
      </c>
      <c r="G2850" s="41" t="str">
        <f t="shared" si="396"/>
        <v/>
      </c>
      <c r="H2850" s="41" t="str">
        <f t="shared" si="397"/>
        <v/>
      </c>
      <c r="I2850" s="41" t="str">
        <f t="shared" si="398"/>
        <v/>
      </c>
      <c r="J2850" s="41" t="str">
        <f t="shared" si="399"/>
        <v/>
      </c>
      <c r="K2850" s="268"/>
      <c r="L2850" s="268"/>
      <c r="M2850" s="268"/>
      <c r="N2850" s="269"/>
      <c r="O2850" s="269"/>
      <c r="P2850" s="269"/>
      <c r="Q2850" s="270"/>
      <c r="R2850" s="271"/>
      <c r="S2850" s="268"/>
      <c r="T2850" s="268"/>
      <c r="U2850" s="268"/>
      <c r="V2850" s="268"/>
      <c r="W2850" s="65" t="str">
        <f t="shared" si="400"/>
        <v/>
      </c>
      <c r="X2850" s="65" t="str">
        <f t="shared" si="401"/>
        <v/>
      </c>
      <c r="Y2850" s="65" t="str">
        <f t="shared" si="402"/>
        <v/>
      </c>
      <c r="Z2850" s="65" t="str">
        <f t="shared" si="403"/>
        <v/>
      </c>
      <c r="AA2850" s="65" t="str">
        <f t="shared" si="404"/>
        <v/>
      </c>
    </row>
    <row r="2851" spans="1:27" x14ac:dyDescent="0.25">
      <c r="A2851" s="40" t="str">
        <f>IF(G2851="","",1*ISERROR(VLOOKUP(G2851,G$1:G2850,1,FALSE)))</f>
        <v/>
      </c>
      <c r="B2851" s="40" t="str">
        <f>IF(A2851=0,0,IF(A2851="","",SUM(A$2:A2851)))</f>
        <v/>
      </c>
      <c r="C2851" s="41" t="str">
        <f>IF(H2851="","",1*ISERROR(VLOOKUP(H2851,H$1:H2850,1,FALSE)))</f>
        <v/>
      </c>
      <c r="D2851" s="40" t="str">
        <f>IF(C2851=0,0,IF(C2851="","",SUM(C$2:C2851)))</f>
        <v/>
      </c>
      <c r="E2851" s="41" t="str">
        <f>IF(H2851=0,0,IF(C2851="","",SUM(C$11:C2851)))</f>
        <v/>
      </c>
      <c r="F2851" s="41" t="str">
        <f>IF(H2851="","",COUNTIF(H$11:H2851,"="&amp;H2851))</f>
        <v/>
      </c>
      <c r="G2851" s="41" t="str">
        <f t="shared" si="396"/>
        <v/>
      </c>
      <c r="H2851" s="41" t="str">
        <f t="shared" si="397"/>
        <v/>
      </c>
      <c r="I2851" s="41" t="str">
        <f t="shared" si="398"/>
        <v/>
      </c>
      <c r="J2851" s="41" t="str">
        <f t="shared" si="399"/>
        <v/>
      </c>
      <c r="K2851" s="268"/>
      <c r="L2851" s="268"/>
      <c r="M2851" s="268"/>
      <c r="N2851" s="269"/>
      <c r="O2851" s="269"/>
      <c r="P2851" s="269"/>
      <c r="Q2851" s="270"/>
      <c r="R2851" s="271"/>
      <c r="S2851" s="268"/>
      <c r="T2851" s="268"/>
      <c r="U2851" s="268"/>
      <c r="V2851" s="268"/>
      <c r="W2851" s="65" t="str">
        <f t="shared" si="400"/>
        <v/>
      </c>
      <c r="X2851" s="65" t="str">
        <f t="shared" si="401"/>
        <v/>
      </c>
      <c r="Y2851" s="65" t="str">
        <f t="shared" si="402"/>
        <v/>
      </c>
      <c r="Z2851" s="65" t="str">
        <f t="shared" si="403"/>
        <v/>
      </c>
      <c r="AA2851" s="65" t="str">
        <f t="shared" si="404"/>
        <v/>
      </c>
    </row>
    <row r="2852" spans="1:27" x14ac:dyDescent="0.25">
      <c r="A2852" s="40" t="str">
        <f>IF(G2852="","",1*ISERROR(VLOOKUP(G2852,G$1:G2851,1,FALSE)))</f>
        <v/>
      </c>
      <c r="B2852" s="40" t="str">
        <f>IF(A2852=0,0,IF(A2852="","",SUM(A$2:A2852)))</f>
        <v/>
      </c>
      <c r="C2852" s="41" t="str">
        <f>IF(H2852="","",1*ISERROR(VLOOKUP(H2852,H$1:H2851,1,FALSE)))</f>
        <v/>
      </c>
      <c r="D2852" s="40" t="str">
        <f>IF(C2852=0,0,IF(C2852="","",SUM(C$2:C2852)))</f>
        <v/>
      </c>
      <c r="E2852" s="41" t="str">
        <f>IF(H2852=0,0,IF(C2852="","",SUM(C$11:C2852)))</f>
        <v/>
      </c>
      <c r="F2852" s="41" t="str">
        <f>IF(H2852="","",COUNTIF(H$11:H2852,"="&amp;H2852))</f>
        <v/>
      </c>
      <c r="G2852" s="41" t="str">
        <f t="shared" si="396"/>
        <v/>
      </c>
      <c r="H2852" s="41" t="str">
        <f t="shared" si="397"/>
        <v/>
      </c>
      <c r="I2852" s="41" t="str">
        <f t="shared" si="398"/>
        <v/>
      </c>
      <c r="J2852" s="41" t="str">
        <f t="shared" si="399"/>
        <v/>
      </c>
      <c r="K2852" s="268"/>
      <c r="L2852" s="268"/>
      <c r="M2852" s="268"/>
      <c r="N2852" s="269"/>
      <c r="O2852" s="269"/>
      <c r="P2852" s="269"/>
      <c r="Q2852" s="270"/>
      <c r="R2852" s="271"/>
      <c r="S2852" s="268"/>
      <c r="T2852" s="268"/>
      <c r="U2852" s="268"/>
      <c r="V2852" s="268"/>
      <c r="W2852" s="65" t="str">
        <f t="shared" si="400"/>
        <v/>
      </c>
      <c r="X2852" s="65" t="str">
        <f t="shared" si="401"/>
        <v/>
      </c>
      <c r="Y2852" s="65" t="str">
        <f t="shared" si="402"/>
        <v/>
      </c>
      <c r="Z2852" s="65" t="str">
        <f t="shared" si="403"/>
        <v/>
      </c>
      <c r="AA2852" s="65" t="str">
        <f t="shared" si="404"/>
        <v/>
      </c>
    </row>
    <row r="2853" spans="1:27" x14ac:dyDescent="0.25">
      <c r="A2853" s="40" t="str">
        <f>IF(G2853="","",1*ISERROR(VLOOKUP(G2853,G$1:G2852,1,FALSE)))</f>
        <v/>
      </c>
      <c r="B2853" s="40" t="str">
        <f>IF(A2853=0,0,IF(A2853="","",SUM(A$2:A2853)))</f>
        <v/>
      </c>
      <c r="C2853" s="41" t="str">
        <f>IF(H2853="","",1*ISERROR(VLOOKUP(H2853,H$1:H2852,1,FALSE)))</f>
        <v/>
      </c>
      <c r="D2853" s="40" t="str">
        <f>IF(C2853=0,0,IF(C2853="","",SUM(C$2:C2853)))</f>
        <v/>
      </c>
      <c r="E2853" s="41" t="str">
        <f>IF(H2853=0,0,IF(C2853="","",SUM(C$11:C2853)))</f>
        <v/>
      </c>
      <c r="F2853" s="41" t="str">
        <f>IF(H2853="","",COUNTIF(H$11:H2853,"="&amp;H2853))</f>
        <v/>
      </c>
      <c r="G2853" s="41" t="str">
        <f t="shared" si="396"/>
        <v/>
      </c>
      <c r="H2853" s="41" t="str">
        <f t="shared" si="397"/>
        <v/>
      </c>
      <c r="I2853" s="41" t="str">
        <f t="shared" si="398"/>
        <v/>
      </c>
      <c r="J2853" s="41" t="str">
        <f t="shared" si="399"/>
        <v/>
      </c>
      <c r="K2853" s="268"/>
      <c r="L2853" s="268"/>
      <c r="M2853" s="268"/>
      <c r="N2853" s="269"/>
      <c r="O2853" s="269"/>
      <c r="P2853" s="269"/>
      <c r="Q2853" s="270"/>
      <c r="R2853" s="271"/>
      <c r="S2853" s="268"/>
      <c r="T2853" s="268"/>
      <c r="U2853" s="268"/>
      <c r="V2853" s="268"/>
      <c r="W2853" s="65" t="str">
        <f t="shared" si="400"/>
        <v/>
      </c>
      <c r="X2853" s="65" t="str">
        <f t="shared" si="401"/>
        <v/>
      </c>
      <c r="Y2853" s="65" t="str">
        <f t="shared" si="402"/>
        <v/>
      </c>
      <c r="Z2853" s="65" t="str">
        <f t="shared" si="403"/>
        <v/>
      </c>
      <c r="AA2853" s="65" t="str">
        <f t="shared" si="404"/>
        <v/>
      </c>
    </row>
    <row r="2854" spans="1:27" x14ac:dyDescent="0.25">
      <c r="A2854" s="40" t="str">
        <f>IF(G2854="","",1*ISERROR(VLOOKUP(G2854,G$1:G2853,1,FALSE)))</f>
        <v/>
      </c>
      <c r="B2854" s="40" t="str">
        <f>IF(A2854=0,0,IF(A2854="","",SUM(A$2:A2854)))</f>
        <v/>
      </c>
      <c r="C2854" s="41" t="str">
        <f>IF(H2854="","",1*ISERROR(VLOOKUP(H2854,H$1:H2853,1,FALSE)))</f>
        <v/>
      </c>
      <c r="D2854" s="40" t="str">
        <f>IF(C2854=0,0,IF(C2854="","",SUM(C$2:C2854)))</f>
        <v/>
      </c>
      <c r="E2854" s="41" t="str">
        <f>IF(H2854=0,0,IF(C2854="","",SUM(C$11:C2854)))</f>
        <v/>
      </c>
      <c r="F2854" s="41" t="str">
        <f>IF(H2854="","",COUNTIF(H$11:H2854,"="&amp;H2854))</f>
        <v/>
      </c>
      <c r="G2854" s="41" t="str">
        <f t="shared" si="396"/>
        <v/>
      </c>
      <c r="H2854" s="41" t="str">
        <f t="shared" si="397"/>
        <v/>
      </c>
      <c r="I2854" s="41" t="str">
        <f t="shared" si="398"/>
        <v/>
      </c>
      <c r="J2854" s="41" t="str">
        <f t="shared" si="399"/>
        <v/>
      </c>
      <c r="K2854" s="268"/>
      <c r="L2854" s="268"/>
      <c r="M2854" s="268"/>
      <c r="N2854" s="269"/>
      <c r="O2854" s="269"/>
      <c r="P2854" s="269"/>
      <c r="Q2854" s="270"/>
      <c r="R2854" s="271"/>
      <c r="S2854" s="268"/>
      <c r="T2854" s="268"/>
      <c r="U2854" s="268"/>
      <c r="V2854" s="268"/>
      <c r="W2854" s="65" t="str">
        <f t="shared" si="400"/>
        <v/>
      </c>
      <c r="X2854" s="65" t="str">
        <f t="shared" si="401"/>
        <v/>
      </c>
      <c r="Y2854" s="65" t="str">
        <f t="shared" si="402"/>
        <v/>
      </c>
      <c r="Z2854" s="65" t="str">
        <f t="shared" si="403"/>
        <v/>
      </c>
      <c r="AA2854" s="65" t="str">
        <f t="shared" si="404"/>
        <v/>
      </c>
    </row>
    <row r="2855" spans="1:27" x14ac:dyDescent="0.25">
      <c r="A2855" s="40" t="str">
        <f>IF(G2855="","",1*ISERROR(VLOOKUP(G2855,G$1:G2854,1,FALSE)))</f>
        <v/>
      </c>
      <c r="B2855" s="40" t="str">
        <f>IF(A2855=0,0,IF(A2855="","",SUM(A$2:A2855)))</f>
        <v/>
      </c>
      <c r="C2855" s="41" t="str">
        <f>IF(H2855="","",1*ISERROR(VLOOKUP(H2855,H$1:H2854,1,FALSE)))</f>
        <v/>
      </c>
      <c r="D2855" s="40" t="str">
        <f>IF(C2855=0,0,IF(C2855="","",SUM(C$2:C2855)))</f>
        <v/>
      </c>
      <c r="E2855" s="41" t="str">
        <f>IF(H2855=0,0,IF(C2855="","",SUM(C$11:C2855)))</f>
        <v/>
      </c>
      <c r="F2855" s="41" t="str">
        <f>IF(H2855="","",COUNTIF(H$11:H2855,"="&amp;H2855))</f>
        <v/>
      </c>
      <c r="G2855" s="41" t="str">
        <f t="shared" si="396"/>
        <v/>
      </c>
      <c r="H2855" s="41" t="str">
        <f t="shared" si="397"/>
        <v/>
      </c>
      <c r="I2855" s="41" t="str">
        <f t="shared" si="398"/>
        <v/>
      </c>
      <c r="J2855" s="41" t="str">
        <f t="shared" si="399"/>
        <v/>
      </c>
      <c r="K2855" s="268"/>
      <c r="L2855" s="268"/>
      <c r="M2855" s="268"/>
      <c r="N2855" s="269"/>
      <c r="O2855" s="269"/>
      <c r="P2855" s="269"/>
      <c r="Q2855" s="270"/>
      <c r="R2855" s="271"/>
      <c r="S2855" s="268"/>
      <c r="T2855" s="268"/>
      <c r="U2855" s="268"/>
      <c r="V2855" s="268"/>
      <c r="W2855" s="65" t="str">
        <f t="shared" si="400"/>
        <v/>
      </c>
      <c r="X2855" s="65" t="str">
        <f t="shared" si="401"/>
        <v/>
      </c>
      <c r="Y2855" s="65" t="str">
        <f t="shared" si="402"/>
        <v/>
      </c>
      <c r="Z2855" s="65" t="str">
        <f t="shared" si="403"/>
        <v/>
      </c>
      <c r="AA2855" s="65" t="str">
        <f t="shared" si="404"/>
        <v/>
      </c>
    </row>
    <row r="2856" spans="1:27" x14ac:dyDescent="0.25">
      <c r="A2856" s="40" t="str">
        <f>IF(G2856="","",1*ISERROR(VLOOKUP(G2856,G$1:G2855,1,FALSE)))</f>
        <v/>
      </c>
      <c r="B2856" s="40" t="str">
        <f>IF(A2856=0,0,IF(A2856="","",SUM(A$2:A2856)))</f>
        <v/>
      </c>
      <c r="C2856" s="41" t="str">
        <f>IF(H2856="","",1*ISERROR(VLOOKUP(H2856,H$1:H2855,1,FALSE)))</f>
        <v/>
      </c>
      <c r="D2856" s="40" t="str">
        <f>IF(C2856=0,0,IF(C2856="","",SUM(C$2:C2856)))</f>
        <v/>
      </c>
      <c r="E2856" s="41" t="str">
        <f>IF(H2856=0,0,IF(C2856="","",SUM(C$11:C2856)))</f>
        <v/>
      </c>
      <c r="F2856" s="41" t="str">
        <f>IF(H2856="","",COUNTIF(H$11:H2856,"="&amp;H2856))</f>
        <v/>
      </c>
      <c r="G2856" s="41" t="str">
        <f t="shared" si="396"/>
        <v/>
      </c>
      <c r="H2856" s="41" t="str">
        <f t="shared" si="397"/>
        <v/>
      </c>
      <c r="I2856" s="41" t="str">
        <f t="shared" si="398"/>
        <v/>
      </c>
      <c r="J2856" s="41" t="str">
        <f t="shared" si="399"/>
        <v/>
      </c>
      <c r="K2856" s="268"/>
      <c r="L2856" s="268"/>
      <c r="M2856" s="268"/>
      <c r="N2856" s="269"/>
      <c r="O2856" s="269"/>
      <c r="P2856" s="269"/>
      <c r="Q2856" s="270"/>
      <c r="R2856" s="271"/>
      <c r="S2856" s="268"/>
      <c r="T2856" s="268"/>
      <c r="U2856" s="268"/>
      <c r="V2856" s="268"/>
      <c r="W2856" s="65" t="str">
        <f t="shared" si="400"/>
        <v/>
      </c>
      <c r="X2856" s="65" t="str">
        <f t="shared" si="401"/>
        <v/>
      </c>
      <c r="Y2856" s="65" t="str">
        <f t="shared" si="402"/>
        <v/>
      </c>
      <c r="Z2856" s="65" t="str">
        <f t="shared" si="403"/>
        <v/>
      </c>
      <c r="AA2856" s="65" t="str">
        <f t="shared" si="404"/>
        <v/>
      </c>
    </row>
    <row r="2857" spans="1:27" x14ac:dyDescent="0.25">
      <c r="A2857" s="40" t="str">
        <f>IF(G2857="","",1*ISERROR(VLOOKUP(G2857,G$1:G2856,1,FALSE)))</f>
        <v/>
      </c>
      <c r="B2857" s="40" t="str">
        <f>IF(A2857=0,0,IF(A2857="","",SUM(A$2:A2857)))</f>
        <v/>
      </c>
      <c r="C2857" s="41" t="str">
        <f>IF(H2857="","",1*ISERROR(VLOOKUP(H2857,H$1:H2856,1,FALSE)))</f>
        <v/>
      </c>
      <c r="D2857" s="40" t="str">
        <f>IF(C2857=0,0,IF(C2857="","",SUM(C$2:C2857)))</f>
        <v/>
      </c>
      <c r="E2857" s="41" t="str">
        <f>IF(H2857=0,0,IF(C2857="","",SUM(C$11:C2857)))</f>
        <v/>
      </c>
      <c r="F2857" s="41" t="str">
        <f>IF(H2857="","",COUNTIF(H$11:H2857,"="&amp;H2857))</f>
        <v/>
      </c>
      <c r="G2857" s="41" t="str">
        <f t="shared" si="396"/>
        <v/>
      </c>
      <c r="H2857" s="41" t="str">
        <f t="shared" si="397"/>
        <v/>
      </c>
      <c r="I2857" s="41" t="str">
        <f t="shared" si="398"/>
        <v/>
      </c>
      <c r="J2857" s="41" t="str">
        <f t="shared" si="399"/>
        <v/>
      </c>
      <c r="K2857" s="268"/>
      <c r="L2857" s="268"/>
      <c r="M2857" s="268"/>
      <c r="N2857" s="269"/>
      <c r="O2857" s="269"/>
      <c r="P2857" s="269"/>
      <c r="Q2857" s="270"/>
      <c r="R2857" s="271"/>
      <c r="S2857" s="268"/>
      <c r="T2857" s="268"/>
      <c r="U2857" s="268"/>
      <c r="V2857" s="268"/>
      <c r="W2857" s="65" t="str">
        <f t="shared" si="400"/>
        <v/>
      </c>
      <c r="X2857" s="65" t="str">
        <f t="shared" si="401"/>
        <v/>
      </c>
      <c r="Y2857" s="65" t="str">
        <f t="shared" si="402"/>
        <v/>
      </c>
      <c r="Z2857" s="65" t="str">
        <f t="shared" si="403"/>
        <v/>
      </c>
      <c r="AA2857" s="65" t="str">
        <f t="shared" si="404"/>
        <v/>
      </c>
    </row>
    <row r="2858" spans="1:27" x14ac:dyDescent="0.25">
      <c r="A2858" s="40" t="str">
        <f>IF(G2858="","",1*ISERROR(VLOOKUP(G2858,G$1:G2857,1,FALSE)))</f>
        <v/>
      </c>
      <c r="B2858" s="40" t="str">
        <f>IF(A2858=0,0,IF(A2858="","",SUM(A$2:A2858)))</f>
        <v/>
      </c>
      <c r="C2858" s="41" t="str">
        <f>IF(H2858="","",1*ISERROR(VLOOKUP(H2858,H$1:H2857,1,FALSE)))</f>
        <v/>
      </c>
      <c r="D2858" s="40" t="str">
        <f>IF(C2858=0,0,IF(C2858="","",SUM(C$2:C2858)))</f>
        <v/>
      </c>
      <c r="E2858" s="41" t="str">
        <f>IF(H2858=0,0,IF(C2858="","",SUM(C$11:C2858)))</f>
        <v/>
      </c>
      <c r="F2858" s="41" t="str">
        <f>IF(H2858="","",COUNTIF(H$11:H2858,"="&amp;H2858))</f>
        <v/>
      </c>
      <c r="G2858" s="41" t="str">
        <f t="shared" si="396"/>
        <v/>
      </c>
      <c r="H2858" s="41" t="str">
        <f t="shared" si="397"/>
        <v/>
      </c>
      <c r="I2858" s="41" t="str">
        <f t="shared" si="398"/>
        <v/>
      </c>
      <c r="J2858" s="41" t="str">
        <f t="shared" si="399"/>
        <v/>
      </c>
      <c r="K2858" s="268"/>
      <c r="L2858" s="268"/>
      <c r="M2858" s="268"/>
      <c r="N2858" s="269"/>
      <c r="O2858" s="269"/>
      <c r="P2858" s="269"/>
      <c r="Q2858" s="270"/>
      <c r="R2858" s="271"/>
      <c r="S2858" s="268"/>
      <c r="T2858" s="268"/>
      <c r="U2858" s="268"/>
      <c r="V2858" s="268"/>
      <c r="W2858" s="65" t="str">
        <f t="shared" si="400"/>
        <v/>
      </c>
      <c r="X2858" s="65" t="str">
        <f t="shared" si="401"/>
        <v/>
      </c>
      <c r="Y2858" s="65" t="str">
        <f t="shared" si="402"/>
        <v/>
      </c>
      <c r="Z2858" s="65" t="str">
        <f t="shared" si="403"/>
        <v/>
      </c>
      <c r="AA2858" s="65" t="str">
        <f t="shared" si="404"/>
        <v/>
      </c>
    </row>
    <row r="2859" spans="1:27" x14ac:dyDescent="0.25">
      <c r="A2859" s="40" t="str">
        <f>IF(G2859="","",1*ISERROR(VLOOKUP(G2859,G$1:G2858,1,FALSE)))</f>
        <v/>
      </c>
      <c r="B2859" s="40" t="str">
        <f>IF(A2859=0,0,IF(A2859="","",SUM(A$2:A2859)))</f>
        <v/>
      </c>
      <c r="C2859" s="41" t="str">
        <f>IF(H2859="","",1*ISERROR(VLOOKUP(H2859,H$1:H2858,1,FALSE)))</f>
        <v/>
      </c>
      <c r="D2859" s="40" t="str">
        <f>IF(C2859=0,0,IF(C2859="","",SUM(C$2:C2859)))</f>
        <v/>
      </c>
      <c r="E2859" s="41" t="str">
        <f>IF(H2859=0,0,IF(C2859="","",SUM(C$11:C2859)))</f>
        <v/>
      </c>
      <c r="F2859" s="41" t="str">
        <f>IF(H2859="","",COUNTIF(H$11:H2859,"="&amp;H2859))</f>
        <v/>
      </c>
      <c r="G2859" s="41" t="str">
        <f t="shared" si="396"/>
        <v/>
      </c>
      <c r="H2859" s="41" t="str">
        <f t="shared" si="397"/>
        <v/>
      </c>
      <c r="I2859" s="41" t="str">
        <f t="shared" si="398"/>
        <v/>
      </c>
      <c r="J2859" s="41" t="str">
        <f t="shared" si="399"/>
        <v/>
      </c>
      <c r="K2859" s="268"/>
      <c r="L2859" s="268"/>
      <c r="M2859" s="268"/>
      <c r="N2859" s="269"/>
      <c r="O2859" s="269"/>
      <c r="P2859" s="269"/>
      <c r="Q2859" s="270"/>
      <c r="R2859" s="271"/>
      <c r="S2859" s="268"/>
      <c r="T2859" s="268"/>
      <c r="U2859" s="268"/>
      <c r="V2859" s="268"/>
      <c r="W2859" s="65" t="str">
        <f t="shared" si="400"/>
        <v/>
      </c>
      <c r="X2859" s="65" t="str">
        <f t="shared" si="401"/>
        <v/>
      </c>
      <c r="Y2859" s="65" t="str">
        <f t="shared" si="402"/>
        <v/>
      </c>
      <c r="Z2859" s="65" t="str">
        <f t="shared" si="403"/>
        <v/>
      </c>
      <c r="AA2859" s="65" t="str">
        <f t="shared" si="404"/>
        <v/>
      </c>
    </row>
    <row r="2860" spans="1:27" x14ac:dyDescent="0.25">
      <c r="A2860" s="40" t="str">
        <f>IF(G2860="","",1*ISERROR(VLOOKUP(G2860,G$1:G2859,1,FALSE)))</f>
        <v/>
      </c>
      <c r="B2860" s="40" t="str">
        <f>IF(A2860=0,0,IF(A2860="","",SUM(A$2:A2860)))</f>
        <v/>
      </c>
      <c r="C2860" s="41" t="str">
        <f>IF(H2860="","",1*ISERROR(VLOOKUP(H2860,H$1:H2859,1,FALSE)))</f>
        <v/>
      </c>
      <c r="D2860" s="40" t="str">
        <f>IF(C2860=0,0,IF(C2860="","",SUM(C$2:C2860)))</f>
        <v/>
      </c>
      <c r="E2860" s="41" t="str">
        <f>IF(H2860=0,0,IF(C2860="","",SUM(C$11:C2860)))</f>
        <v/>
      </c>
      <c r="F2860" s="41" t="str">
        <f>IF(H2860="","",COUNTIF(H$11:H2860,"="&amp;H2860))</f>
        <v/>
      </c>
      <c r="G2860" s="41" t="str">
        <f t="shared" si="396"/>
        <v/>
      </c>
      <c r="H2860" s="41" t="str">
        <f t="shared" si="397"/>
        <v/>
      </c>
      <c r="I2860" s="41" t="str">
        <f t="shared" si="398"/>
        <v/>
      </c>
      <c r="J2860" s="41" t="str">
        <f t="shared" si="399"/>
        <v/>
      </c>
      <c r="K2860" s="268"/>
      <c r="L2860" s="268"/>
      <c r="M2860" s="268"/>
      <c r="N2860" s="269"/>
      <c r="O2860" s="269"/>
      <c r="P2860" s="269"/>
      <c r="Q2860" s="270"/>
      <c r="R2860" s="271"/>
      <c r="S2860" s="268"/>
      <c r="T2860" s="268"/>
      <c r="U2860" s="268"/>
      <c r="V2860" s="268"/>
      <c r="W2860" s="65" t="str">
        <f t="shared" si="400"/>
        <v/>
      </c>
      <c r="X2860" s="65" t="str">
        <f t="shared" si="401"/>
        <v/>
      </c>
      <c r="Y2860" s="65" t="str">
        <f t="shared" si="402"/>
        <v/>
      </c>
      <c r="Z2860" s="65" t="str">
        <f t="shared" si="403"/>
        <v/>
      </c>
      <c r="AA2860" s="65" t="str">
        <f t="shared" si="404"/>
        <v/>
      </c>
    </row>
    <row r="2861" spans="1:27" x14ac:dyDescent="0.25">
      <c r="A2861" s="40" t="str">
        <f>IF(G2861="","",1*ISERROR(VLOOKUP(G2861,G$1:G2860,1,FALSE)))</f>
        <v/>
      </c>
      <c r="B2861" s="40" t="str">
        <f>IF(A2861=0,0,IF(A2861="","",SUM(A$2:A2861)))</f>
        <v/>
      </c>
      <c r="C2861" s="41" t="str">
        <f>IF(H2861="","",1*ISERROR(VLOOKUP(H2861,H$1:H2860,1,FALSE)))</f>
        <v/>
      </c>
      <c r="D2861" s="40" t="str">
        <f>IF(C2861=0,0,IF(C2861="","",SUM(C$2:C2861)))</f>
        <v/>
      </c>
      <c r="E2861" s="41" t="str">
        <f>IF(H2861=0,0,IF(C2861="","",SUM(C$11:C2861)))</f>
        <v/>
      </c>
      <c r="F2861" s="41" t="str">
        <f>IF(H2861="","",COUNTIF(H$11:H2861,"="&amp;H2861))</f>
        <v/>
      </c>
      <c r="G2861" s="41" t="str">
        <f t="shared" si="396"/>
        <v/>
      </c>
      <c r="H2861" s="41" t="str">
        <f t="shared" si="397"/>
        <v/>
      </c>
      <c r="I2861" s="41" t="str">
        <f t="shared" si="398"/>
        <v/>
      </c>
      <c r="J2861" s="41" t="str">
        <f t="shared" si="399"/>
        <v/>
      </c>
      <c r="K2861" s="268"/>
      <c r="L2861" s="268"/>
      <c r="M2861" s="268"/>
      <c r="N2861" s="269"/>
      <c r="O2861" s="269"/>
      <c r="P2861" s="269"/>
      <c r="Q2861" s="270"/>
      <c r="R2861" s="271"/>
      <c r="S2861" s="268"/>
      <c r="T2861" s="268"/>
      <c r="U2861" s="268"/>
      <c r="V2861" s="268"/>
      <c r="W2861" s="65" t="str">
        <f t="shared" si="400"/>
        <v/>
      </c>
      <c r="X2861" s="65" t="str">
        <f t="shared" si="401"/>
        <v/>
      </c>
      <c r="Y2861" s="65" t="str">
        <f t="shared" si="402"/>
        <v/>
      </c>
      <c r="Z2861" s="65" t="str">
        <f t="shared" si="403"/>
        <v/>
      </c>
      <c r="AA2861" s="65" t="str">
        <f t="shared" si="404"/>
        <v/>
      </c>
    </row>
    <row r="2862" spans="1:27" x14ac:dyDescent="0.25">
      <c r="A2862" s="40" t="str">
        <f>IF(G2862="","",1*ISERROR(VLOOKUP(G2862,G$1:G2861,1,FALSE)))</f>
        <v/>
      </c>
      <c r="B2862" s="40" t="str">
        <f>IF(A2862=0,0,IF(A2862="","",SUM(A$2:A2862)))</f>
        <v/>
      </c>
      <c r="C2862" s="41" t="str">
        <f>IF(H2862="","",1*ISERROR(VLOOKUP(H2862,H$1:H2861,1,FALSE)))</f>
        <v/>
      </c>
      <c r="D2862" s="40" t="str">
        <f>IF(C2862=0,0,IF(C2862="","",SUM(C$2:C2862)))</f>
        <v/>
      </c>
      <c r="E2862" s="41" t="str">
        <f>IF(H2862=0,0,IF(C2862="","",SUM(C$11:C2862)))</f>
        <v/>
      </c>
      <c r="F2862" s="41" t="str">
        <f>IF(H2862="","",COUNTIF(H$11:H2862,"="&amp;H2862))</f>
        <v/>
      </c>
      <c r="G2862" s="41" t="str">
        <f t="shared" si="396"/>
        <v/>
      </c>
      <c r="H2862" s="41" t="str">
        <f t="shared" si="397"/>
        <v/>
      </c>
      <c r="I2862" s="41" t="str">
        <f t="shared" si="398"/>
        <v/>
      </c>
      <c r="J2862" s="41" t="str">
        <f t="shared" si="399"/>
        <v/>
      </c>
      <c r="K2862" s="268"/>
      <c r="L2862" s="268"/>
      <c r="M2862" s="268"/>
      <c r="N2862" s="269"/>
      <c r="O2862" s="269"/>
      <c r="P2862" s="269"/>
      <c r="Q2862" s="270"/>
      <c r="R2862" s="271"/>
      <c r="S2862" s="268"/>
      <c r="T2862" s="268"/>
      <c r="U2862" s="268"/>
      <c r="V2862" s="268"/>
      <c r="W2862" s="65" t="str">
        <f t="shared" si="400"/>
        <v/>
      </c>
      <c r="X2862" s="65" t="str">
        <f t="shared" si="401"/>
        <v/>
      </c>
      <c r="Y2862" s="65" t="str">
        <f t="shared" si="402"/>
        <v/>
      </c>
      <c r="Z2862" s="65" t="str">
        <f t="shared" si="403"/>
        <v/>
      </c>
      <c r="AA2862" s="65" t="str">
        <f t="shared" si="404"/>
        <v/>
      </c>
    </row>
    <row r="2863" spans="1:27" x14ac:dyDescent="0.25">
      <c r="A2863" s="40" t="str">
        <f>IF(G2863="","",1*ISERROR(VLOOKUP(G2863,G$1:G2862,1,FALSE)))</f>
        <v/>
      </c>
      <c r="B2863" s="40" t="str">
        <f>IF(A2863=0,0,IF(A2863="","",SUM(A$2:A2863)))</f>
        <v/>
      </c>
      <c r="C2863" s="41" t="str">
        <f>IF(H2863="","",1*ISERROR(VLOOKUP(H2863,H$1:H2862,1,FALSE)))</f>
        <v/>
      </c>
      <c r="D2863" s="40" t="str">
        <f>IF(C2863=0,0,IF(C2863="","",SUM(C$2:C2863)))</f>
        <v/>
      </c>
      <c r="E2863" s="41" t="str">
        <f>IF(H2863=0,0,IF(C2863="","",SUM(C$11:C2863)))</f>
        <v/>
      </c>
      <c r="F2863" s="41" t="str">
        <f>IF(H2863="","",COUNTIF(H$11:H2863,"="&amp;H2863))</f>
        <v/>
      </c>
      <c r="G2863" s="41" t="str">
        <f t="shared" si="396"/>
        <v/>
      </c>
      <c r="H2863" s="41" t="str">
        <f t="shared" si="397"/>
        <v/>
      </c>
      <c r="I2863" s="41" t="str">
        <f t="shared" si="398"/>
        <v/>
      </c>
      <c r="J2863" s="41" t="str">
        <f t="shared" si="399"/>
        <v/>
      </c>
      <c r="K2863" s="268"/>
      <c r="L2863" s="268"/>
      <c r="M2863" s="268"/>
      <c r="N2863" s="269"/>
      <c r="O2863" s="269"/>
      <c r="P2863" s="269"/>
      <c r="Q2863" s="270"/>
      <c r="R2863" s="271"/>
      <c r="S2863" s="268"/>
      <c r="T2863" s="268"/>
      <c r="U2863" s="268"/>
      <c r="V2863" s="268"/>
      <c r="W2863" s="65" t="str">
        <f t="shared" si="400"/>
        <v/>
      </c>
      <c r="X2863" s="65" t="str">
        <f t="shared" si="401"/>
        <v/>
      </c>
      <c r="Y2863" s="65" t="str">
        <f t="shared" si="402"/>
        <v/>
      </c>
      <c r="Z2863" s="65" t="str">
        <f t="shared" si="403"/>
        <v/>
      </c>
      <c r="AA2863" s="65" t="str">
        <f t="shared" si="404"/>
        <v/>
      </c>
    </row>
    <row r="2864" spans="1:27" x14ac:dyDescent="0.25">
      <c r="A2864" s="40" t="str">
        <f>IF(G2864="","",1*ISERROR(VLOOKUP(G2864,G$1:G2863,1,FALSE)))</f>
        <v/>
      </c>
      <c r="B2864" s="40" t="str">
        <f>IF(A2864=0,0,IF(A2864="","",SUM(A$2:A2864)))</f>
        <v/>
      </c>
      <c r="C2864" s="41" t="str">
        <f>IF(H2864="","",1*ISERROR(VLOOKUP(H2864,H$1:H2863,1,FALSE)))</f>
        <v/>
      </c>
      <c r="D2864" s="40" t="str">
        <f>IF(C2864=0,0,IF(C2864="","",SUM(C$2:C2864)))</f>
        <v/>
      </c>
      <c r="E2864" s="41" t="str">
        <f>IF(H2864=0,0,IF(C2864="","",SUM(C$11:C2864)))</f>
        <v/>
      </c>
      <c r="F2864" s="41" t="str">
        <f>IF(H2864="","",COUNTIF(H$11:H2864,"="&amp;H2864))</f>
        <v/>
      </c>
      <c r="G2864" s="41" t="str">
        <f t="shared" si="396"/>
        <v/>
      </c>
      <c r="H2864" s="41" t="str">
        <f t="shared" si="397"/>
        <v/>
      </c>
      <c r="I2864" s="41" t="str">
        <f t="shared" si="398"/>
        <v/>
      </c>
      <c r="J2864" s="41" t="str">
        <f t="shared" si="399"/>
        <v/>
      </c>
      <c r="K2864" s="268"/>
      <c r="L2864" s="268"/>
      <c r="M2864" s="268"/>
      <c r="N2864" s="269"/>
      <c r="O2864" s="269"/>
      <c r="P2864" s="269"/>
      <c r="Q2864" s="270"/>
      <c r="R2864" s="271"/>
      <c r="S2864" s="268"/>
      <c r="T2864" s="268"/>
      <c r="U2864" s="268"/>
      <c r="V2864" s="268"/>
      <c r="W2864" s="65" t="str">
        <f t="shared" si="400"/>
        <v/>
      </c>
      <c r="X2864" s="65" t="str">
        <f t="shared" si="401"/>
        <v/>
      </c>
      <c r="Y2864" s="65" t="str">
        <f t="shared" si="402"/>
        <v/>
      </c>
      <c r="Z2864" s="65" t="str">
        <f t="shared" si="403"/>
        <v/>
      </c>
      <c r="AA2864" s="65" t="str">
        <f t="shared" si="404"/>
        <v/>
      </c>
    </row>
    <row r="2865" spans="1:27" x14ac:dyDescent="0.25">
      <c r="A2865" s="40" t="str">
        <f>IF(G2865="","",1*ISERROR(VLOOKUP(G2865,G$1:G2864,1,FALSE)))</f>
        <v/>
      </c>
      <c r="B2865" s="40" t="str">
        <f>IF(A2865=0,0,IF(A2865="","",SUM(A$2:A2865)))</f>
        <v/>
      </c>
      <c r="C2865" s="41" t="str">
        <f>IF(H2865="","",1*ISERROR(VLOOKUP(H2865,H$1:H2864,1,FALSE)))</f>
        <v/>
      </c>
      <c r="D2865" s="40" t="str">
        <f>IF(C2865=0,0,IF(C2865="","",SUM(C$2:C2865)))</f>
        <v/>
      </c>
      <c r="E2865" s="41" t="str">
        <f>IF(H2865=0,0,IF(C2865="","",SUM(C$11:C2865)))</f>
        <v/>
      </c>
      <c r="F2865" s="41" t="str">
        <f>IF(H2865="","",COUNTIF(H$11:H2865,"="&amp;H2865))</f>
        <v/>
      </c>
      <c r="G2865" s="41" t="str">
        <f t="shared" si="396"/>
        <v/>
      </c>
      <c r="H2865" s="41" t="str">
        <f t="shared" si="397"/>
        <v/>
      </c>
      <c r="I2865" s="41" t="str">
        <f t="shared" si="398"/>
        <v/>
      </c>
      <c r="J2865" s="41" t="str">
        <f t="shared" si="399"/>
        <v/>
      </c>
      <c r="K2865" s="268"/>
      <c r="L2865" s="268"/>
      <c r="M2865" s="268"/>
      <c r="N2865" s="269"/>
      <c r="O2865" s="269"/>
      <c r="P2865" s="269"/>
      <c r="Q2865" s="270"/>
      <c r="R2865" s="271"/>
      <c r="S2865" s="268"/>
      <c r="T2865" s="268"/>
      <c r="U2865" s="268"/>
      <c r="V2865" s="268"/>
      <c r="W2865" s="65" t="str">
        <f t="shared" si="400"/>
        <v/>
      </c>
      <c r="X2865" s="65" t="str">
        <f t="shared" si="401"/>
        <v/>
      </c>
      <c r="Y2865" s="65" t="str">
        <f t="shared" si="402"/>
        <v/>
      </c>
      <c r="Z2865" s="65" t="str">
        <f t="shared" si="403"/>
        <v/>
      </c>
      <c r="AA2865" s="65" t="str">
        <f t="shared" si="404"/>
        <v/>
      </c>
    </row>
    <row r="2866" spans="1:27" x14ac:dyDescent="0.25">
      <c r="A2866" s="40" t="str">
        <f>IF(G2866="","",1*ISERROR(VLOOKUP(G2866,G$1:G2865,1,FALSE)))</f>
        <v/>
      </c>
      <c r="B2866" s="40" t="str">
        <f>IF(A2866=0,0,IF(A2866="","",SUM(A$2:A2866)))</f>
        <v/>
      </c>
      <c r="C2866" s="41" t="str">
        <f>IF(H2866="","",1*ISERROR(VLOOKUP(H2866,H$1:H2865,1,FALSE)))</f>
        <v/>
      </c>
      <c r="D2866" s="40" t="str">
        <f>IF(C2866=0,0,IF(C2866="","",SUM(C$2:C2866)))</f>
        <v/>
      </c>
      <c r="E2866" s="41" t="str">
        <f>IF(H2866=0,0,IF(C2866="","",SUM(C$11:C2866)))</f>
        <v/>
      </c>
      <c r="F2866" s="41" t="str">
        <f>IF(H2866="","",COUNTIF(H$11:H2866,"="&amp;H2866))</f>
        <v/>
      </c>
      <c r="G2866" s="41" t="str">
        <f t="shared" si="396"/>
        <v/>
      </c>
      <c r="H2866" s="41" t="str">
        <f t="shared" si="397"/>
        <v/>
      </c>
      <c r="I2866" s="41" t="str">
        <f t="shared" si="398"/>
        <v/>
      </c>
      <c r="J2866" s="41" t="str">
        <f t="shared" si="399"/>
        <v/>
      </c>
      <c r="K2866" s="268"/>
      <c r="L2866" s="268"/>
      <c r="M2866" s="268"/>
      <c r="N2866" s="269"/>
      <c r="O2866" s="269"/>
      <c r="P2866" s="269"/>
      <c r="Q2866" s="270"/>
      <c r="R2866" s="271"/>
      <c r="S2866" s="268"/>
      <c r="T2866" s="268"/>
      <c r="U2866" s="268"/>
      <c r="V2866" s="268"/>
      <c r="W2866" s="65" t="str">
        <f t="shared" si="400"/>
        <v/>
      </c>
      <c r="X2866" s="65" t="str">
        <f t="shared" si="401"/>
        <v/>
      </c>
      <c r="Y2866" s="65" t="str">
        <f t="shared" si="402"/>
        <v/>
      </c>
      <c r="Z2866" s="65" t="str">
        <f t="shared" si="403"/>
        <v/>
      </c>
      <c r="AA2866" s="65" t="str">
        <f t="shared" si="404"/>
        <v/>
      </c>
    </row>
    <row r="2867" spans="1:27" x14ac:dyDescent="0.25">
      <c r="A2867" s="40" t="str">
        <f>IF(G2867="","",1*ISERROR(VLOOKUP(G2867,G$1:G2866,1,FALSE)))</f>
        <v/>
      </c>
      <c r="B2867" s="40" t="str">
        <f>IF(A2867=0,0,IF(A2867="","",SUM(A$2:A2867)))</f>
        <v/>
      </c>
      <c r="C2867" s="41" t="str">
        <f>IF(H2867="","",1*ISERROR(VLOOKUP(H2867,H$1:H2866,1,FALSE)))</f>
        <v/>
      </c>
      <c r="D2867" s="40" t="str">
        <f>IF(C2867=0,0,IF(C2867="","",SUM(C$2:C2867)))</f>
        <v/>
      </c>
      <c r="E2867" s="41" t="str">
        <f>IF(H2867=0,0,IF(C2867="","",SUM(C$11:C2867)))</f>
        <v/>
      </c>
      <c r="F2867" s="41" t="str">
        <f>IF(H2867="","",COUNTIF(H$11:H2867,"="&amp;H2867))</f>
        <v/>
      </c>
      <c r="G2867" s="41" t="str">
        <f t="shared" si="396"/>
        <v/>
      </c>
      <c r="H2867" s="41" t="str">
        <f t="shared" si="397"/>
        <v/>
      </c>
      <c r="I2867" s="41" t="str">
        <f t="shared" si="398"/>
        <v/>
      </c>
      <c r="J2867" s="41" t="str">
        <f t="shared" si="399"/>
        <v/>
      </c>
      <c r="K2867" s="268"/>
      <c r="L2867" s="268"/>
      <c r="M2867" s="268"/>
      <c r="N2867" s="269"/>
      <c r="O2867" s="269"/>
      <c r="P2867" s="269"/>
      <c r="Q2867" s="270"/>
      <c r="R2867" s="271"/>
      <c r="S2867" s="268"/>
      <c r="T2867" s="268"/>
      <c r="U2867" s="268"/>
      <c r="V2867" s="268"/>
      <c r="W2867" s="65" t="str">
        <f t="shared" si="400"/>
        <v/>
      </c>
      <c r="X2867" s="65" t="str">
        <f t="shared" si="401"/>
        <v/>
      </c>
      <c r="Y2867" s="65" t="str">
        <f t="shared" si="402"/>
        <v/>
      </c>
      <c r="Z2867" s="65" t="str">
        <f t="shared" si="403"/>
        <v/>
      </c>
      <c r="AA2867" s="65" t="str">
        <f t="shared" si="404"/>
        <v/>
      </c>
    </row>
    <row r="2868" spans="1:27" x14ac:dyDescent="0.25">
      <c r="A2868" s="40" t="str">
        <f>IF(G2868="","",1*ISERROR(VLOOKUP(G2868,G$1:G2867,1,FALSE)))</f>
        <v/>
      </c>
      <c r="B2868" s="40" t="str">
        <f>IF(A2868=0,0,IF(A2868="","",SUM(A$2:A2868)))</f>
        <v/>
      </c>
      <c r="C2868" s="41" t="str">
        <f>IF(H2868="","",1*ISERROR(VLOOKUP(H2868,H$1:H2867,1,FALSE)))</f>
        <v/>
      </c>
      <c r="D2868" s="40" t="str">
        <f>IF(C2868=0,0,IF(C2868="","",SUM(C$2:C2868)))</f>
        <v/>
      </c>
      <c r="E2868" s="41" t="str">
        <f>IF(H2868=0,0,IF(C2868="","",SUM(C$11:C2868)))</f>
        <v/>
      </c>
      <c r="F2868" s="41" t="str">
        <f>IF(H2868="","",COUNTIF(H$11:H2868,"="&amp;H2868))</f>
        <v/>
      </c>
      <c r="G2868" s="41" t="str">
        <f t="shared" si="396"/>
        <v/>
      </c>
      <c r="H2868" s="41" t="str">
        <f t="shared" si="397"/>
        <v/>
      </c>
      <c r="I2868" s="41" t="str">
        <f t="shared" si="398"/>
        <v/>
      </c>
      <c r="J2868" s="41" t="str">
        <f t="shared" si="399"/>
        <v/>
      </c>
      <c r="K2868" s="268"/>
      <c r="L2868" s="268"/>
      <c r="M2868" s="268"/>
      <c r="N2868" s="269"/>
      <c r="O2868" s="269"/>
      <c r="P2868" s="269"/>
      <c r="Q2868" s="270"/>
      <c r="R2868" s="271"/>
      <c r="S2868" s="268"/>
      <c r="T2868" s="268"/>
      <c r="U2868" s="268"/>
      <c r="V2868" s="268"/>
      <c r="W2868" s="65" t="str">
        <f t="shared" si="400"/>
        <v/>
      </c>
      <c r="X2868" s="65" t="str">
        <f t="shared" si="401"/>
        <v/>
      </c>
      <c r="Y2868" s="65" t="str">
        <f t="shared" si="402"/>
        <v/>
      </c>
      <c r="Z2868" s="65" t="str">
        <f t="shared" si="403"/>
        <v/>
      </c>
      <c r="AA2868" s="65" t="str">
        <f t="shared" si="404"/>
        <v/>
      </c>
    </row>
    <row r="2869" spans="1:27" x14ac:dyDescent="0.25">
      <c r="A2869" s="40" t="str">
        <f>IF(G2869="","",1*ISERROR(VLOOKUP(G2869,G$1:G2868,1,FALSE)))</f>
        <v/>
      </c>
      <c r="B2869" s="40" t="str">
        <f>IF(A2869=0,0,IF(A2869="","",SUM(A$2:A2869)))</f>
        <v/>
      </c>
      <c r="C2869" s="41" t="str">
        <f>IF(H2869="","",1*ISERROR(VLOOKUP(H2869,H$1:H2868,1,FALSE)))</f>
        <v/>
      </c>
      <c r="D2869" s="40" t="str">
        <f>IF(C2869=0,0,IF(C2869="","",SUM(C$2:C2869)))</f>
        <v/>
      </c>
      <c r="E2869" s="41" t="str">
        <f>IF(H2869=0,0,IF(C2869="","",SUM(C$11:C2869)))</f>
        <v/>
      </c>
      <c r="F2869" s="41" t="str">
        <f>IF(H2869="","",COUNTIF(H$11:H2869,"="&amp;H2869))</f>
        <v/>
      </c>
      <c r="G2869" s="41" t="str">
        <f t="shared" si="396"/>
        <v/>
      </c>
      <c r="H2869" s="41" t="str">
        <f t="shared" si="397"/>
        <v/>
      </c>
      <c r="I2869" s="41" t="str">
        <f t="shared" si="398"/>
        <v/>
      </c>
      <c r="J2869" s="41" t="str">
        <f t="shared" si="399"/>
        <v/>
      </c>
      <c r="K2869" s="268"/>
      <c r="L2869" s="268"/>
      <c r="M2869" s="268"/>
      <c r="N2869" s="269"/>
      <c r="O2869" s="269"/>
      <c r="P2869" s="269"/>
      <c r="Q2869" s="270"/>
      <c r="R2869" s="271"/>
      <c r="S2869" s="268"/>
      <c r="T2869" s="268"/>
      <c r="U2869" s="268"/>
      <c r="V2869" s="268"/>
      <c r="W2869" s="65" t="str">
        <f t="shared" si="400"/>
        <v/>
      </c>
      <c r="X2869" s="65" t="str">
        <f t="shared" si="401"/>
        <v/>
      </c>
      <c r="Y2869" s="65" t="str">
        <f t="shared" si="402"/>
        <v/>
      </c>
      <c r="Z2869" s="65" t="str">
        <f t="shared" si="403"/>
        <v/>
      </c>
      <c r="AA2869" s="65" t="str">
        <f t="shared" si="404"/>
        <v/>
      </c>
    </row>
    <row r="2870" spans="1:27" x14ac:dyDescent="0.25">
      <c r="A2870" s="40" t="str">
        <f>IF(G2870="","",1*ISERROR(VLOOKUP(G2870,G$1:G2869,1,FALSE)))</f>
        <v/>
      </c>
      <c r="B2870" s="40" t="str">
        <f>IF(A2870=0,0,IF(A2870="","",SUM(A$2:A2870)))</f>
        <v/>
      </c>
      <c r="C2870" s="41" t="str">
        <f>IF(H2870="","",1*ISERROR(VLOOKUP(H2870,H$1:H2869,1,FALSE)))</f>
        <v/>
      </c>
      <c r="D2870" s="40" t="str">
        <f>IF(C2870=0,0,IF(C2870="","",SUM(C$2:C2870)))</f>
        <v/>
      </c>
      <c r="E2870" s="41" t="str">
        <f>IF(H2870=0,0,IF(C2870="","",SUM(C$11:C2870)))</f>
        <v/>
      </c>
      <c r="F2870" s="41" t="str">
        <f>IF(H2870="","",COUNTIF(H$11:H2870,"="&amp;H2870))</f>
        <v/>
      </c>
      <c r="G2870" s="41" t="str">
        <f t="shared" si="396"/>
        <v/>
      </c>
      <c r="H2870" s="41" t="str">
        <f t="shared" si="397"/>
        <v/>
      </c>
      <c r="I2870" s="41" t="str">
        <f t="shared" si="398"/>
        <v/>
      </c>
      <c r="J2870" s="41" t="str">
        <f t="shared" si="399"/>
        <v/>
      </c>
      <c r="K2870" s="268"/>
      <c r="L2870" s="268"/>
      <c r="M2870" s="268"/>
      <c r="N2870" s="269"/>
      <c r="O2870" s="269"/>
      <c r="P2870" s="269"/>
      <c r="Q2870" s="270"/>
      <c r="R2870" s="271"/>
      <c r="S2870" s="268"/>
      <c r="T2870" s="268"/>
      <c r="U2870" s="268"/>
      <c r="V2870" s="268"/>
      <c r="W2870" s="65" t="str">
        <f t="shared" si="400"/>
        <v/>
      </c>
      <c r="X2870" s="65" t="str">
        <f t="shared" si="401"/>
        <v/>
      </c>
      <c r="Y2870" s="65" t="str">
        <f t="shared" si="402"/>
        <v/>
      </c>
      <c r="Z2870" s="65" t="str">
        <f t="shared" si="403"/>
        <v/>
      </c>
      <c r="AA2870" s="65" t="str">
        <f t="shared" si="404"/>
        <v/>
      </c>
    </row>
    <row r="2871" spans="1:27" x14ac:dyDescent="0.25">
      <c r="A2871" s="40" t="str">
        <f>IF(G2871="","",1*ISERROR(VLOOKUP(G2871,G$1:G2870,1,FALSE)))</f>
        <v/>
      </c>
      <c r="B2871" s="40" t="str">
        <f>IF(A2871=0,0,IF(A2871="","",SUM(A$2:A2871)))</f>
        <v/>
      </c>
      <c r="C2871" s="41" t="str">
        <f>IF(H2871="","",1*ISERROR(VLOOKUP(H2871,H$1:H2870,1,FALSE)))</f>
        <v/>
      </c>
      <c r="D2871" s="40" t="str">
        <f>IF(C2871=0,0,IF(C2871="","",SUM(C$2:C2871)))</f>
        <v/>
      </c>
      <c r="E2871" s="41" t="str">
        <f>IF(H2871=0,0,IF(C2871="","",SUM(C$11:C2871)))</f>
        <v/>
      </c>
      <c r="F2871" s="41" t="str">
        <f>IF(H2871="","",COUNTIF(H$11:H2871,"="&amp;H2871))</f>
        <v/>
      </c>
      <c r="G2871" s="41" t="str">
        <f t="shared" si="396"/>
        <v/>
      </c>
      <c r="H2871" s="41" t="str">
        <f t="shared" si="397"/>
        <v/>
      </c>
      <c r="I2871" s="41" t="str">
        <f t="shared" si="398"/>
        <v/>
      </c>
      <c r="J2871" s="41" t="str">
        <f t="shared" si="399"/>
        <v/>
      </c>
      <c r="K2871" s="268"/>
      <c r="L2871" s="268"/>
      <c r="M2871" s="268"/>
      <c r="N2871" s="269"/>
      <c r="O2871" s="269"/>
      <c r="P2871" s="269"/>
      <c r="Q2871" s="270"/>
      <c r="R2871" s="271"/>
      <c r="S2871" s="268"/>
      <c r="T2871" s="268"/>
      <c r="U2871" s="268"/>
      <c r="V2871" s="268"/>
      <c r="W2871" s="65" t="str">
        <f t="shared" si="400"/>
        <v/>
      </c>
      <c r="X2871" s="65" t="str">
        <f t="shared" si="401"/>
        <v/>
      </c>
      <c r="Y2871" s="65" t="str">
        <f t="shared" si="402"/>
        <v/>
      </c>
      <c r="Z2871" s="65" t="str">
        <f t="shared" si="403"/>
        <v/>
      </c>
      <c r="AA2871" s="65" t="str">
        <f t="shared" si="404"/>
        <v/>
      </c>
    </row>
    <row r="2872" spans="1:27" x14ac:dyDescent="0.25">
      <c r="A2872" s="40" t="str">
        <f>IF(G2872="","",1*ISERROR(VLOOKUP(G2872,G$1:G2871,1,FALSE)))</f>
        <v/>
      </c>
      <c r="B2872" s="40" t="str">
        <f>IF(A2872=0,0,IF(A2872="","",SUM(A$2:A2872)))</f>
        <v/>
      </c>
      <c r="C2872" s="41" t="str">
        <f>IF(H2872="","",1*ISERROR(VLOOKUP(H2872,H$1:H2871,1,FALSE)))</f>
        <v/>
      </c>
      <c r="D2872" s="40" t="str">
        <f>IF(C2872=0,0,IF(C2872="","",SUM(C$2:C2872)))</f>
        <v/>
      </c>
      <c r="E2872" s="41" t="str">
        <f>IF(H2872=0,0,IF(C2872="","",SUM(C$11:C2872)))</f>
        <v/>
      </c>
      <c r="F2872" s="41" t="str">
        <f>IF(H2872="","",COUNTIF(H$11:H2872,"="&amp;H2872))</f>
        <v/>
      </c>
      <c r="G2872" s="41" t="str">
        <f t="shared" si="396"/>
        <v/>
      </c>
      <c r="H2872" s="41" t="str">
        <f t="shared" si="397"/>
        <v/>
      </c>
      <c r="I2872" s="41" t="str">
        <f t="shared" si="398"/>
        <v/>
      </c>
      <c r="J2872" s="41" t="str">
        <f t="shared" si="399"/>
        <v/>
      </c>
      <c r="K2872" s="268"/>
      <c r="L2872" s="268"/>
      <c r="M2872" s="268"/>
      <c r="N2872" s="269"/>
      <c r="O2872" s="269"/>
      <c r="P2872" s="269"/>
      <c r="Q2872" s="270"/>
      <c r="R2872" s="271"/>
      <c r="S2872" s="268"/>
      <c r="T2872" s="268"/>
      <c r="U2872" s="268"/>
      <c r="V2872" s="268"/>
      <c r="W2872" s="65" t="str">
        <f t="shared" si="400"/>
        <v/>
      </c>
      <c r="X2872" s="65" t="str">
        <f t="shared" si="401"/>
        <v/>
      </c>
      <c r="Y2872" s="65" t="str">
        <f t="shared" si="402"/>
        <v/>
      </c>
      <c r="Z2872" s="65" t="str">
        <f t="shared" si="403"/>
        <v/>
      </c>
      <c r="AA2872" s="65" t="str">
        <f t="shared" si="404"/>
        <v/>
      </c>
    </row>
    <row r="2873" spans="1:27" x14ac:dyDescent="0.25">
      <c r="A2873" s="40" t="str">
        <f>IF(G2873="","",1*ISERROR(VLOOKUP(G2873,G$1:G2872,1,FALSE)))</f>
        <v/>
      </c>
      <c r="B2873" s="40" t="str">
        <f>IF(A2873=0,0,IF(A2873="","",SUM(A$2:A2873)))</f>
        <v/>
      </c>
      <c r="C2873" s="41" t="str">
        <f>IF(H2873="","",1*ISERROR(VLOOKUP(H2873,H$1:H2872,1,FALSE)))</f>
        <v/>
      </c>
      <c r="D2873" s="40" t="str">
        <f>IF(C2873=0,0,IF(C2873="","",SUM(C$2:C2873)))</f>
        <v/>
      </c>
      <c r="E2873" s="41" t="str">
        <f>IF(H2873=0,0,IF(C2873="","",SUM(C$11:C2873)))</f>
        <v/>
      </c>
      <c r="F2873" s="41" t="str">
        <f>IF(H2873="","",COUNTIF(H$11:H2873,"="&amp;H2873))</f>
        <v/>
      </c>
      <c r="G2873" s="41" t="str">
        <f t="shared" si="396"/>
        <v/>
      </c>
      <c r="H2873" s="41" t="str">
        <f t="shared" si="397"/>
        <v/>
      </c>
      <c r="I2873" s="41" t="str">
        <f t="shared" si="398"/>
        <v/>
      </c>
      <c r="J2873" s="41" t="str">
        <f t="shared" si="399"/>
        <v/>
      </c>
      <c r="K2873" s="268"/>
      <c r="L2873" s="268"/>
      <c r="M2873" s="268"/>
      <c r="N2873" s="269"/>
      <c r="O2873" s="269"/>
      <c r="P2873" s="269"/>
      <c r="Q2873" s="270"/>
      <c r="R2873" s="271"/>
      <c r="S2873" s="268"/>
      <c r="T2873" s="268"/>
      <c r="U2873" s="268"/>
      <c r="V2873" s="268"/>
      <c r="W2873" s="65" t="str">
        <f t="shared" si="400"/>
        <v/>
      </c>
      <c r="X2873" s="65" t="str">
        <f t="shared" si="401"/>
        <v/>
      </c>
      <c r="Y2873" s="65" t="str">
        <f t="shared" si="402"/>
        <v/>
      </c>
      <c r="Z2873" s="65" t="str">
        <f t="shared" si="403"/>
        <v/>
      </c>
      <c r="AA2873" s="65" t="str">
        <f t="shared" si="404"/>
        <v/>
      </c>
    </row>
    <row r="2874" spans="1:27" x14ac:dyDescent="0.25">
      <c r="A2874" s="40" t="str">
        <f>IF(G2874="","",1*ISERROR(VLOOKUP(G2874,G$1:G2873,1,FALSE)))</f>
        <v/>
      </c>
      <c r="B2874" s="40" t="str">
        <f>IF(A2874=0,0,IF(A2874="","",SUM(A$2:A2874)))</f>
        <v/>
      </c>
      <c r="C2874" s="41" t="str">
        <f>IF(H2874="","",1*ISERROR(VLOOKUP(H2874,H$1:H2873,1,FALSE)))</f>
        <v/>
      </c>
      <c r="D2874" s="40" t="str">
        <f>IF(C2874=0,0,IF(C2874="","",SUM(C$2:C2874)))</f>
        <v/>
      </c>
      <c r="E2874" s="41" t="str">
        <f>IF(H2874=0,0,IF(C2874="","",SUM(C$11:C2874)))</f>
        <v/>
      </c>
      <c r="F2874" s="41" t="str">
        <f>IF(H2874="","",COUNTIF(H$11:H2874,"="&amp;H2874))</f>
        <v/>
      </c>
      <c r="G2874" s="41" t="str">
        <f t="shared" si="396"/>
        <v/>
      </c>
      <c r="H2874" s="41" t="str">
        <f t="shared" si="397"/>
        <v/>
      </c>
      <c r="I2874" s="41" t="str">
        <f t="shared" si="398"/>
        <v/>
      </c>
      <c r="J2874" s="41" t="str">
        <f t="shared" si="399"/>
        <v/>
      </c>
      <c r="K2874" s="268"/>
      <c r="L2874" s="268"/>
      <c r="M2874" s="268"/>
      <c r="N2874" s="269"/>
      <c r="O2874" s="269"/>
      <c r="P2874" s="269"/>
      <c r="Q2874" s="270"/>
      <c r="R2874" s="271"/>
      <c r="S2874" s="268"/>
      <c r="T2874" s="268"/>
      <c r="U2874" s="268"/>
      <c r="V2874" s="268"/>
      <c r="W2874" s="65" t="str">
        <f t="shared" si="400"/>
        <v/>
      </c>
      <c r="X2874" s="65" t="str">
        <f t="shared" si="401"/>
        <v/>
      </c>
      <c r="Y2874" s="65" t="str">
        <f t="shared" si="402"/>
        <v/>
      </c>
      <c r="Z2874" s="65" t="str">
        <f t="shared" si="403"/>
        <v/>
      </c>
      <c r="AA2874" s="65" t="str">
        <f t="shared" si="404"/>
        <v/>
      </c>
    </row>
    <row r="2875" spans="1:27" x14ac:dyDescent="0.25">
      <c r="A2875" s="40" t="str">
        <f>IF(G2875="","",1*ISERROR(VLOOKUP(G2875,G$1:G2874,1,FALSE)))</f>
        <v/>
      </c>
      <c r="B2875" s="40" t="str">
        <f>IF(A2875=0,0,IF(A2875="","",SUM(A$2:A2875)))</f>
        <v/>
      </c>
      <c r="C2875" s="41" t="str">
        <f>IF(H2875="","",1*ISERROR(VLOOKUP(H2875,H$1:H2874,1,FALSE)))</f>
        <v/>
      </c>
      <c r="D2875" s="40" t="str">
        <f>IF(C2875=0,0,IF(C2875="","",SUM(C$2:C2875)))</f>
        <v/>
      </c>
      <c r="E2875" s="41" t="str">
        <f>IF(H2875=0,0,IF(C2875="","",SUM(C$11:C2875)))</f>
        <v/>
      </c>
      <c r="F2875" s="41" t="str">
        <f>IF(H2875="","",COUNTIF(H$11:H2875,"="&amp;H2875))</f>
        <v/>
      </c>
      <c r="G2875" s="41" t="str">
        <f t="shared" si="396"/>
        <v/>
      </c>
      <c r="H2875" s="41" t="str">
        <f t="shared" si="397"/>
        <v/>
      </c>
      <c r="I2875" s="41" t="str">
        <f t="shared" si="398"/>
        <v/>
      </c>
      <c r="J2875" s="41" t="str">
        <f t="shared" si="399"/>
        <v/>
      </c>
      <c r="K2875" s="268"/>
      <c r="L2875" s="268"/>
      <c r="M2875" s="268"/>
      <c r="N2875" s="269"/>
      <c r="O2875" s="269"/>
      <c r="P2875" s="269"/>
      <c r="Q2875" s="270"/>
      <c r="R2875" s="271"/>
      <c r="S2875" s="268"/>
      <c r="T2875" s="268"/>
      <c r="U2875" s="268"/>
      <c r="V2875" s="268"/>
      <c r="W2875" s="65" t="str">
        <f t="shared" si="400"/>
        <v/>
      </c>
      <c r="X2875" s="65" t="str">
        <f t="shared" si="401"/>
        <v/>
      </c>
      <c r="Y2875" s="65" t="str">
        <f t="shared" si="402"/>
        <v/>
      </c>
      <c r="Z2875" s="65" t="str">
        <f t="shared" si="403"/>
        <v/>
      </c>
      <c r="AA2875" s="65" t="str">
        <f t="shared" si="404"/>
        <v/>
      </c>
    </row>
    <row r="2876" spans="1:27" x14ac:dyDescent="0.25">
      <c r="A2876" s="40" t="str">
        <f>IF(G2876="","",1*ISERROR(VLOOKUP(G2876,G$1:G2875,1,FALSE)))</f>
        <v/>
      </c>
      <c r="B2876" s="40" t="str">
        <f>IF(A2876=0,0,IF(A2876="","",SUM(A$2:A2876)))</f>
        <v/>
      </c>
      <c r="C2876" s="41" t="str">
        <f>IF(H2876="","",1*ISERROR(VLOOKUP(H2876,H$1:H2875,1,FALSE)))</f>
        <v/>
      </c>
      <c r="D2876" s="40" t="str">
        <f>IF(C2876=0,0,IF(C2876="","",SUM(C$2:C2876)))</f>
        <v/>
      </c>
      <c r="E2876" s="41" t="str">
        <f>IF(H2876=0,0,IF(C2876="","",SUM(C$11:C2876)))</f>
        <v/>
      </c>
      <c r="F2876" s="41" t="str">
        <f>IF(H2876="","",COUNTIF(H$11:H2876,"="&amp;H2876))</f>
        <v/>
      </c>
      <c r="G2876" s="41" t="str">
        <f t="shared" si="396"/>
        <v/>
      </c>
      <c r="H2876" s="41" t="str">
        <f t="shared" si="397"/>
        <v/>
      </c>
      <c r="I2876" s="41" t="str">
        <f t="shared" si="398"/>
        <v/>
      </c>
      <c r="J2876" s="41" t="str">
        <f t="shared" si="399"/>
        <v/>
      </c>
      <c r="K2876" s="268"/>
      <c r="L2876" s="268"/>
      <c r="M2876" s="268"/>
      <c r="N2876" s="269"/>
      <c r="O2876" s="269"/>
      <c r="P2876" s="269"/>
      <c r="Q2876" s="270"/>
      <c r="R2876" s="271"/>
      <c r="S2876" s="268"/>
      <c r="T2876" s="268"/>
      <c r="U2876" s="268"/>
      <c r="V2876" s="268"/>
      <c r="W2876" s="65" t="str">
        <f t="shared" si="400"/>
        <v/>
      </c>
      <c r="X2876" s="65" t="str">
        <f t="shared" si="401"/>
        <v/>
      </c>
      <c r="Y2876" s="65" t="str">
        <f t="shared" si="402"/>
        <v/>
      </c>
      <c r="Z2876" s="65" t="str">
        <f t="shared" si="403"/>
        <v/>
      </c>
      <c r="AA2876" s="65" t="str">
        <f t="shared" si="404"/>
        <v/>
      </c>
    </row>
    <row r="2877" spans="1:27" x14ac:dyDescent="0.25">
      <c r="A2877" s="40" t="str">
        <f>IF(G2877="","",1*ISERROR(VLOOKUP(G2877,G$1:G2876,1,FALSE)))</f>
        <v/>
      </c>
      <c r="B2877" s="40" t="str">
        <f>IF(A2877=0,0,IF(A2877="","",SUM(A$2:A2877)))</f>
        <v/>
      </c>
      <c r="C2877" s="41" t="str">
        <f>IF(H2877="","",1*ISERROR(VLOOKUP(H2877,H$1:H2876,1,FALSE)))</f>
        <v/>
      </c>
      <c r="D2877" s="40" t="str">
        <f>IF(C2877=0,0,IF(C2877="","",SUM(C$2:C2877)))</f>
        <v/>
      </c>
      <c r="E2877" s="41" t="str">
        <f>IF(H2877=0,0,IF(C2877="","",SUM(C$11:C2877)))</f>
        <v/>
      </c>
      <c r="F2877" s="41" t="str">
        <f>IF(H2877="","",COUNTIF(H$11:H2877,"="&amp;H2877))</f>
        <v/>
      </c>
      <c r="G2877" s="41" t="str">
        <f t="shared" si="396"/>
        <v/>
      </c>
      <c r="H2877" s="41" t="str">
        <f t="shared" si="397"/>
        <v/>
      </c>
      <c r="I2877" s="41" t="str">
        <f t="shared" si="398"/>
        <v/>
      </c>
      <c r="J2877" s="41" t="str">
        <f t="shared" si="399"/>
        <v/>
      </c>
      <c r="K2877" s="268"/>
      <c r="L2877" s="268"/>
      <c r="M2877" s="268"/>
      <c r="N2877" s="269"/>
      <c r="O2877" s="269"/>
      <c r="P2877" s="269"/>
      <c r="Q2877" s="270"/>
      <c r="R2877" s="271"/>
      <c r="S2877" s="268"/>
      <c r="T2877" s="268"/>
      <c r="U2877" s="268"/>
      <c r="V2877" s="268"/>
      <c r="W2877" s="65" t="str">
        <f t="shared" si="400"/>
        <v/>
      </c>
      <c r="X2877" s="65" t="str">
        <f t="shared" si="401"/>
        <v/>
      </c>
      <c r="Y2877" s="65" t="str">
        <f t="shared" si="402"/>
        <v/>
      </c>
      <c r="Z2877" s="65" t="str">
        <f t="shared" si="403"/>
        <v/>
      </c>
      <c r="AA2877" s="65" t="str">
        <f t="shared" si="404"/>
        <v/>
      </c>
    </row>
    <row r="2878" spans="1:27" x14ac:dyDescent="0.25">
      <c r="A2878" s="40" t="str">
        <f>IF(G2878="","",1*ISERROR(VLOOKUP(G2878,G$1:G2877,1,FALSE)))</f>
        <v/>
      </c>
      <c r="B2878" s="40" t="str">
        <f>IF(A2878=0,0,IF(A2878="","",SUM(A$2:A2878)))</f>
        <v/>
      </c>
      <c r="C2878" s="41" t="str">
        <f>IF(H2878="","",1*ISERROR(VLOOKUP(H2878,H$1:H2877,1,FALSE)))</f>
        <v/>
      </c>
      <c r="D2878" s="40" t="str">
        <f>IF(C2878=0,0,IF(C2878="","",SUM(C$2:C2878)))</f>
        <v/>
      </c>
      <c r="E2878" s="41" t="str">
        <f>IF(H2878=0,0,IF(C2878="","",SUM(C$11:C2878)))</f>
        <v/>
      </c>
      <c r="F2878" s="41" t="str">
        <f>IF(H2878="","",COUNTIF(H$11:H2878,"="&amp;H2878))</f>
        <v/>
      </c>
      <c r="G2878" s="41" t="str">
        <f t="shared" si="396"/>
        <v/>
      </c>
      <c r="H2878" s="41" t="str">
        <f t="shared" si="397"/>
        <v/>
      </c>
      <c r="I2878" s="41" t="str">
        <f t="shared" si="398"/>
        <v/>
      </c>
      <c r="J2878" s="41" t="str">
        <f t="shared" si="399"/>
        <v/>
      </c>
      <c r="K2878" s="268"/>
      <c r="L2878" s="268"/>
      <c r="M2878" s="268"/>
      <c r="N2878" s="269"/>
      <c r="O2878" s="269"/>
      <c r="P2878" s="269"/>
      <c r="Q2878" s="270"/>
      <c r="R2878" s="271"/>
      <c r="S2878" s="268"/>
      <c r="T2878" s="268"/>
      <c r="U2878" s="268"/>
      <c r="V2878" s="268"/>
      <c r="W2878" s="65" t="str">
        <f t="shared" si="400"/>
        <v/>
      </c>
      <c r="X2878" s="65" t="str">
        <f t="shared" si="401"/>
        <v/>
      </c>
      <c r="Y2878" s="65" t="str">
        <f t="shared" si="402"/>
        <v/>
      </c>
      <c r="Z2878" s="65" t="str">
        <f t="shared" si="403"/>
        <v/>
      </c>
      <c r="AA2878" s="65" t="str">
        <f t="shared" si="404"/>
        <v/>
      </c>
    </row>
    <row r="2879" spans="1:27" x14ac:dyDescent="0.25">
      <c r="A2879" s="40" t="str">
        <f>IF(G2879="","",1*ISERROR(VLOOKUP(G2879,G$1:G2878,1,FALSE)))</f>
        <v/>
      </c>
      <c r="B2879" s="40" t="str">
        <f>IF(A2879=0,0,IF(A2879="","",SUM(A$2:A2879)))</f>
        <v/>
      </c>
      <c r="C2879" s="41" t="str">
        <f>IF(H2879="","",1*ISERROR(VLOOKUP(H2879,H$1:H2878,1,FALSE)))</f>
        <v/>
      </c>
      <c r="D2879" s="40" t="str">
        <f>IF(C2879=0,0,IF(C2879="","",SUM(C$2:C2879)))</f>
        <v/>
      </c>
      <c r="E2879" s="41" t="str">
        <f>IF(H2879=0,0,IF(C2879="","",SUM(C$11:C2879)))</f>
        <v/>
      </c>
      <c r="F2879" s="41" t="str">
        <f>IF(H2879="","",COUNTIF(H$11:H2879,"="&amp;H2879))</f>
        <v/>
      </c>
      <c r="G2879" s="41" t="str">
        <f t="shared" si="396"/>
        <v/>
      </c>
      <c r="H2879" s="41" t="str">
        <f t="shared" si="397"/>
        <v/>
      </c>
      <c r="I2879" s="41" t="str">
        <f t="shared" si="398"/>
        <v/>
      </c>
      <c r="J2879" s="41" t="str">
        <f t="shared" si="399"/>
        <v/>
      </c>
      <c r="K2879" s="268"/>
      <c r="L2879" s="268"/>
      <c r="M2879" s="268"/>
      <c r="N2879" s="269"/>
      <c r="O2879" s="269"/>
      <c r="P2879" s="269"/>
      <c r="Q2879" s="270"/>
      <c r="R2879" s="271"/>
      <c r="S2879" s="268"/>
      <c r="T2879" s="268"/>
      <c r="U2879" s="268"/>
      <c r="V2879" s="268"/>
      <c r="W2879" s="65" t="str">
        <f t="shared" si="400"/>
        <v/>
      </c>
      <c r="X2879" s="65" t="str">
        <f t="shared" si="401"/>
        <v/>
      </c>
      <c r="Y2879" s="65" t="str">
        <f t="shared" si="402"/>
        <v/>
      </c>
      <c r="Z2879" s="65" t="str">
        <f t="shared" si="403"/>
        <v/>
      </c>
      <c r="AA2879" s="65" t="str">
        <f t="shared" si="404"/>
        <v/>
      </c>
    </row>
    <row r="2880" spans="1:27" x14ac:dyDescent="0.25">
      <c r="A2880" s="40" t="str">
        <f>IF(G2880="","",1*ISERROR(VLOOKUP(G2880,G$1:G2879,1,FALSE)))</f>
        <v/>
      </c>
      <c r="B2880" s="40" t="str">
        <f>IF(A2880=0,0,IF(A2880="","",SUM(A$2:A2880)))</f>
        <v/>
      </c>
      <c r="C2880" s="41" t="str">
        <f>IF(H2880="","",1*ISERROR(VLOOKUP(H2880,H$1:H2879,1,FALSE)))</f>
        <v/>
      </c>
      <c r="D2880" s="40" t="str">
        <f>IF(C2880=0,0,IF(C2880="","",SUM(C$2:C2880)))</f>
        <v/>
      </c>
      <c r="E2880" s="41" t="str">
        <f>IF(H2880=0,0,IF(C2880="","",SUM(C$11:C2880)))</f>
        <v/>
      </c>
      <c r="F2880" s="41" t="str">
        <f>IF(H2880="","",COUNTIF(H$11:H2880,"="&amp;H2880))</f>
        <v/>
      </c>
      <c r="G2880" s="41" t="str">
        <f t="shared" si="396"/>
        <v/>
      </c>
      <c r="H2880" s="41" t="str">
        <f t="shared" si="397"/>
        <v/>
      </c>
      <c r="I2880" s="41" t="str">
        <f t="shared" si="398"/>
        <v/>
      </c>
      <c r="J2880" s="41" t="str">
        <f t="shared" si="399"/>
        <v/>
      </c>
      <c r="K2880" s="268"/>
      <c r="L2880" s="268"/>
      <c r="M2880" s="268"/>
      <c r="N2880" s="269"/>
      <c r="O2880" s="269"/>
      <c r="P2880" s="269"/>
      <c r="Q2880" s="270"/>
      <c r="R2880" s="271"/>
      <c r="S2880" s="268"/>
      <c r="T2880" s="268"/>
      <c r="U2880" s="268"/>
      <c r="V2880" s="268"/>
      <c r="W2880" s="65" t="str">
        <f t="shared" si="400"/>
        <v/>
      </c>
      <c r="X2880" s="65" t="str">
        <f t="shared" si="401"/>
        <v/>
      </c>
      <c r="Y2880" s="65" t="str">
        <f t="shared" si="402"/>
        <v/>
      </c>
      <c r="Z2880" s="65" t="str">
        <f t="shared" si="403"/>
        <v/>
      </c>
      <c r="AA2880" s="65" t="str">
        <f t="shared" si="404"/>
        <v/>
      </c>
    </row>
    <row r="2881" spans="1:27" x14ac:dyDescent="0.25">
      <c r="A2881" s="40" t="str">
        <f>IF(G2881="","",1*ISERROR(VLOOKUP(G2881,G$1:G2880,1,FALSE)))</f>
        <v/>
      </c>
      <c r="B2881" s="40" t="str">
        <f>IF(A2881=0,0,IF(A2881="","",SUM(A$2:A2881)))</f>
        <v/>
      </c>
      <c r="C2881" s="41" t="str">
        <f>IF(H2881="","",1*ISERROR(VLOOKUP(H2881,H$1:H2880,1,FALSE)))</f>
        <v/>
      </c>
      <c r="D2881" s="40" t="str">
        <f>IF(C2881=0,0,IF(C2881="","",SUM(C$2:C2881)))</f>
        <v/>
      </c>
      <c r="E2881" s="41" t="str">
        <f>IF(H2881=0,0,IF(C2881="","",SUM(C$11:C2881)))</f>
        <v/>
      </c>
      <c r="F2881" s="41" t="str">
        <f>IF(H2881="","",COUNTIF(H$11:H2881,"="&amp;H2881))</f>
        <v/>
      </c>
      <c r="G2881" s="41" t="str">
        <f t="shared" si="396"/>
        <v/>
      </c>
      <c r="H2881" s="41" t="str">
        <f t="shared" si="397"/>
        <v/>
      </c>
      <c r="I2881" s="41" t="str">
        <f t="shared" si="398"/>
        <v/>
      </c>
      <c r="J2881" s="41" t="str">
        <f t="shared" si="399"/>
        <v/>
      </c>
      <c r="K2881" s="268"/>
      <c r="L2881" s="268"/>
      <c r="M2881" s="268"/>
      <c r="N2881" s="269"/>
      <c r="O2881" s="269"/>
      <c r="P2881" s="269"/>
      <c r="Q2881" s="270"/>
      <c r="R2881" s="271"/>
      <c r="S2881" s="268"/>
      <c r="T2881" s="268"/>
      <c r="U2881" s="268"/>
      <c r="V2881" s="268"/>
      <c r="W2881" s="65" t="str">
        <f t="shared" si="400"/>
        <v/>
      </c>
      <c r="X2881" s="65" t="str">
        <f t="shared" si="401"/>
        <v/>
      </c>
      <c r="Y2881" s="65" t="str">
        <f t="shared" si="402"/>
        <v/>
      </c>
      <c r="Z2881" s="65" t="str">
        <f t="shared" si="403"/>
        <v/>
      </c>
      <c r="AA2881" s="65" t="str">
        <f t="shared" si="404"/>
        <v/>
      </c>
    </row>
    <row r="2882" spans="1:27" x14ac:dyDescent="0.25">
      <c r="A2882" s="40" t="str">
        <f>IF(G2882="","",1*ISERROR(VLOOKUP(G2882,G$1:G2881,1,FALSE)))</f>
        <v/>
      </c>
      <c r="B2882" s="40" t="str">
        <f>IF(A2882=0,0,IF(A2882="","",SUM(A$2:A2882)))</f>
        <v/>
      </c>
      <c r="C2882" s="41" t="str">
        <f>IF(H2882="","",1*ISERROR(VLOOKUP(H2882,H$1:H2881,1,FALSE)))</f>
        <v/>
      </c>
      <c r="D2882" s="40" t="str">
        <f>IF(C2882=0,0,IF(C2882="","",SUM(C$2:C2882)))</f>
        <v/>
      </c>
      <c r="E2882" s="41" t="str">
        <f>IF(H2882=0,0,IF(C2882="","",SUM(C$11:C2882)))</f>
        <v/>
      </c>
      <c r="F2882" s="41" t="str">
        <f>IF(H2882="","",COUNTIF(H$11:H2882,"="&amp;H2882))</f>
        <v/>
      </c>
      <c r="G2882" s="41" t="str">
        <f t="shared" ref="G2882:G2945" si="405">IF(K2882="","",IF(M2882="","",CONCATENATE(K2882,"-",M2882)))</f>
        <v/>
      </c>
      <c r="H2882" s="41" t="str">
        <f t="shared" ref="H2882:H2945" si="406">IF(G2882="","",CONCATENATE(G2882,"-",N2882))</f>
        <v/>
      </c>
      <c r="I2882" s="41" t="str">
        <f t="shared" ref="I2882:I2945" si="407">IF(H2882="","",CONCATENATE(H2882,"-",F2882))</f>
        <v/>
      </c>
      <c r="J2882" s="41" t="str">
        <f t="shared" ref="J2882:J2945" si="408">IF(G2882="","",CONCATENATE(G2882,"-",O2882))</f>
        <v/>
      </c>
      <c r="K2882" s="268"/>
      <c r="L2882" s="268"/>
      <c r="M2882" s="268"/>
      <c r="N2882" s="269"/>
      <c r="O2882" s="269"/>
      <c r="P2882" s="269"/>
      <c r="Q2882" s="270"/>
      <c r="R2882" s="271"/>
      <c r="S2882" s="268"/>
      <c r="T2882" s="268"/>
      <c r="U2882" s="268"/>
      <c r="V2882" s="268"/>
      <c r="W2882" s="65" t="str">
        <f t="shared" ref="W2882:W2945" si="409">IF(S2882="","",IF(S2882="Yes",1,0))</f>
        <v/>
      </c>
      <c r="X2882" s="65" t="str">
        <f t="shared" ref="X2882:X2945" si="410">IF(T2882="","",IF(T2882="Yes",1,0))</f>
        <v/>
      </c>
      <c r="Y2882" s="65" t="str">
        <f t="shared" ref="Y2882:Y2945" si="411">IF(U2882="","",IF(U2882="Yes",1,0))</f>
        <v/>
      </c>
      <c r="Z2882" s="65" t="str">
        <f t="shared" ref="Z2882:Z2945" si="412">IF(V2882="","",IF(V2882="Yes",1,0))</f>
        <v/>
      </c>
      <c r="AA2882" s="65" t="str">
        <f t="shared" ref="AA2882:AA2945" si="413">IF(N2882="","",CONCATENATE(N2882,"-",O2882))</f>
        <v/>
      </c>
    </row>
    <row r="2883" spans="1:27" x14ac:dyDescent="0.25">
      <c r="A2883" s="40" t="str">
        <f>IF(G2883="","",1*ISERROR(VLOOKUP(G2883,G$1:G2882,1,FALSE)))</f>
        <v/>
      </c>
      <c r="B2883" s="40" t="str">
        <f>IF(A2883=0,0,IF(A2883="","",SUM(A$2:A2883)))</f>
        <v/>
      </c>
      <c r="C2883" s="41" t="str">
        <f>IF(H2883="","",1*ISERROR(VLOOKUP(H2883,H$1:H2882,1,FALSE)))</f>
        <v/>
      </c>
      <c r="D2883" s="40" t="str">
        <f>IF(C2883=0,0,IF(C2883="","",SUM(C$2:C2883)))</f>
        <v/>
      </c>
      <c r="E2883" s="41" t="str">
        <f>IF(H2883=0,0,IF(C2883="","",SUM(C$11:C2883)))</f>
        <v/>
      </c>
      <c r="F2883" s="41" t="str">
        <f>IF(H2883="","",COUNTIF(H$11:H2883,"="&amp;H2883))</f>
        <v/>
      </c>
      <c r="G2883" s="41" t="str">
        <f t="shared" si="405"/>
        <v/>
      </c>
      <c r="H2883" s="41" t="str">
        <f t="shared" si="406"/>
        <v/>
      </c>
      <c r="I2883" s="41" t="str">
        <f t="shared" si="407"/>
        <v/>
      </c>
      <c r="J2883" s="41" t="str">
        <f t="shared" si="408"/>
        <v/>
      </c>
      <c r="K2883" s="268"/>
      <c r="L2883" s="268"/>
      <c r="M2883" s="268"/>
      <c r="N2883" s="269"/>
      <c r="O2883" s="269"/>
      <c r="P2883" s="269"/>
      <c r="Q2883" s="270"/>
      <c r="R2883" s="271"/>
      <c r="S2883" s="268"/>
      <c r="T2883" s="268"/>
      <c r="U2883" s="268"/>
      <c r="V2883" s="268"/>
      <c r="W2883" s="65" t="str">
        <f t="shared" si="409"/>
        <v/>
      </c>
      <c r="X2883" s="65" t="str">
        <f t="shared" si="410"/>
        <v/>
      </c>
      <c r="Y2883" s="65" t="str">
        <f t="shared" si="411"/>
        <v/>
      </c>
      <c r="Z2883" s="65" t="str">
        <f t="shared" si="412"/>
        <v/>
      </c>
      <c r="AA2883" s="65" t="str">
        <f t="shared" si="413"/>
        <v/>
      </c>
    </row>
    <row r="2884" spans="1:27" x14ac:dyDescent="0.25">
      <c r="A2884" s="40" t="str">
        <f>IF(G2884="","",1*ISERROR(VLOOKUP(G2884,G$1:G2883,1,FALSE)))</f>
        <v/>
      </c>
      <c r="B2884" s="40" t="str">
        <f>IF(A2884=0,0,IF(A2884="","",SUM(A$2:A2884)))</f>
        <v/>
      </c>
      <c r="C2884" s="41" t="str">
        <f>IF(H2884="","",1*ISERROR(VLOOKUP(H2884,H$1:H2883,1,FALSE)))</f>
        <v/>
      </c>
      <c r="D2884" s="40" t="str">
        <f>IF(C2884=0,0,IF(C2884="","",SUM(C$2:C2884)))</f>
        <v/>
      </c>
      <c r="E2884" s="41" t="str">
        <f>IF(H2884=0,0,IF(C2884="","",SUM(C$11:C2884)))</f>
        <v/>
      </c>
      <c r="F2884" s="41" t="str">
        <f>IF(H2884="","",COUNTIF(H$11:H2884,"="&amp;H2884))</f>
        <v/>
      </c>
      <c r="G2884" s="41" t="str">
        <f t="shared" si="405"/>
        <v/>
      </c>
      <c r="H2884" s="41" t="str">
        <f t="shared" si="406"/>
        <v/>
      </c>
      <c r="I2884" s="41" t="str">
        <f t="shared" si="407"/>
        <v/>
      </c>
      <c r="J2884" s="41" t="str">
        <f t="shared" si="408"/>
        <v/>
      </c>
      <c r="K2884" s="268"/>
      <c r="L2884" s="268"/>
      <c r="M2884" s="268"/>
      <c r="N2884" s="269"/>
      <c r="O2884" s="269"/>
      <c r="P2884" s="269"/>
      <c r="Q2884" s="270"/>
      <c r="R2884" s="271"/>
      <c r="S2884" s="268"/>
      <c r="T2884" s="268"/>
      <c r="U2884" s="268"/>
      <c r="V2884" s="268"/>
      <c r="W2884" s="65" t="str">
        <f t="shared" si="409"/>
        <v/>
      </c>
      <c r="X2884" s="65" t="str">
        <f t="shared" si="410"/>
        <v/>
      </c>
      <c r="Y2884" s="65" t="str">
        <f t="shared" si="411"/>
        <v/>
      </c>
      <c r="Z2884" s="65" t="str">
        <f t="shared" si="412"/>
        <v/>
      </c>
      <c r="AA2884" s="65" t="str">
        <f t="shared" si="413"/>
        <v/>
      </c>
    </row>
    <row r="2885" spans="1:27" x14ac:dyDescent="0.25">
      <c r="A2885" s="40" t="str">
        <f>IF(G2885="","",1*ISERROR(VLOOKUP(G2885,G$1:G2884,1,FALSE)))</f>
        <v/>
      </c>
      <c r="B2885" s="40" t="str">
        <f>IF(A2885=0,0,IF(A2885="","",SUM(A$2:A2885)))</f>
        <v/>
      </c>
      <c r="C2885" s="41" t="str">
        <f>IF(H2885="","",1*ISERROR(VLOOKUP(H2885,H$1:H2884,1,FALSE)))</f>
        <v/>
      </c>
      <c r="D2885" s="40" t="str">
        <f>IF(C2885=0,0,IF(C2885="","",SUM(C$2:C2885)))</f>
        <v/>
      </c>
      <c r="E2885" s="41" t="str">
        <f>IF(H2885=0,0,IF(C2885="","",SUM(C$11:C2885)))</f>
        <v/>
      </c>
      <c r="F2885" s="41" t="str">
        <f>IF(H2885="","",COUNTIF(H$11:H2885,"="&amp;H2885))</f>
        <v/>
      </c>
      <c r="G2885" s="41" t="str">
        <f t="shared" si="405"/>
        <v/>
      </c>
      <c r="H2885" s="41" t="str">
        <f t="shared" si="406"/>
        <v/>
      </c>
      <c r="I2885" s="41" t="str">
        <f t="shared" si="407"/>
        <v/>
      </c>
      <c r="J2885" s="41" t="str">
        <f t="shared" si="408"/>
        <v/>
      </c>
      <c r="K2885" s="268"/>
      <c r="L2885" s="268"/>
      <c r="M2885" s="268"/>
      <c r="N2885" s="269"/>
      <c r="O2885" s="269"/>
      <c r="P2885" s="269"/>
      <c r="Q2885" s="270"/>
      <c r="R2885" s="271"/>
      <c r="S2885" s="268"/>
      <c r="T2885" s="268"/>
      <c r="U2885" s="268"/>
      <c r="V2885" s="268"/>
      <c r="W2885" s="65" t="str">
        <f t="shared" si="409"/>
        <v/>
      </c>
      <c r="X2885" s="65" t="str">
        <f t="shared" si="410"/>
        <v/>
      </c>
      <c r="Y2885" s="65" t="str">
        <f t="shared" si="411"/>
        <v/>
      </c>
      <c r="Z2885" s="65" t="str">
        <f t="shared" si="412"/>
        <v/>
      </c>
      <c r="AA2885" s="65" t="str">
        <f t="shared" si="413"/>
        <v/>
      </c>
    </row>
    <row r="2886" spans="1:27" x14ac:dyDescent="0.25">
      <c r="A2886" s="40" t="str">
        <f>IF(G2886="","",1*ISERROR(VLOOKUP(G2886,G$1:G2885,1,FALSE)))</f>
        <v/>
      </c>
      <c r="B2886" s="40" t="str">
        <f>IF(A2886=0,0,IF(A2886="","",SUM(A$2:A2886)))</f>
        <v/>
      </c>
      <c r="C2886" s="41" t="str">
        <f>IF(H2886="","",1*ISERROR(VLOOKUP(H2886,H$1:H2885,1,FALSE)))</f>
        <v/>
      </c>
      <c r="D2886" s="40" t="str">
        <f>IF(C2886=0,0,IF(C2886="","",SUM(C$2:C2886)))</f>
        <v/>
      </c>
      <c r="E2886" s="41" t="str">
        <f>IF(H2886=0,0,IF(C2886="","",SUM(C$11:C2886)))</f>
        <v/>
      </c>
      <c r="F2886" s="41" t="str">
        <f>IF(H2886="","",COUNTIF(H$11:H2886,"="&amp;H2886))</f>
        <v/>
      </c>
      <c r="G2886" s="41" t="str">
        <f t="shared" si="405"/>
        <v/>
      </c>
      <c r="H2886" s="41" t="str">
        <f t="shared" si="406"/>
        <v/>
      </c>
      <c r="I2886" s="41" t="str">
        <f t="shared" si="407"/>
        <v/>
      </c>
      <c r="J2886" s="41" t="str">
        <f t="shared" si="408"/>
        <v/>
      </c>
      <c r="K2886" s="268"/>
      <c r="L2886" s="268"/>
      <c r="M2886" s="268"/>
      <c r="N2886" s="269"/>
      <c r="O2886" s="269"/>
      <c r="P2886" s="269"/>
      <c r="Q2886" s="270"/>
      <c r="R2886" s="271"/>
      <c r="S2886" s="268"/>
      <c r="T2886" s="268"/>
      <c r="U2886" s="268"/>
      <c r="V2886" s="268"/>
      <c r="W2886" s="65" t="str">
        <f t="shared" si="409"/>
        <v/>
      </c>
      <c r="X2886" s="65" t="str">
        <f t="shared" si="410"/>
        <v/>
      </c>
      <c r="Y2886" s="65" t="str">
        <f t="shared" si="411"/>
        <v/>
      </c>
      <c r="Z2886" s="65" t="str">
        <f t="shared" si="412"/>
        <v/>
      </c>
      <c r="AA2886" s="65" t="str">
        <f t="shared" si="413"/>
        <v/>
      </c>
    </row>
    <row r="2887" spans="1:27" x14ac:dyDescent="0.25">
      <c r="A2887" s="40" t="str">
        <f>IF(G2887="","",1*ISERROR(VLOOKUP(G2887,G$1:G2886,1,FALSE)))</f>
        <v/>
      </c>
      <c r="B2887" s="40" t="str">
        <f>IF(A2887=0,0,IF(A2887="","",SUM(A$2:A2887)))</f>
        <v/>
      </c>
      <c r="C2887" s="41" t="str">
        <f>IF(H2887="","",1*ISERROR(VLOOKUP(H2887,H$1:H2886,1,FALSE)))</f>
        <v/>
      </c>
      <c r="D2887" s="40" t="str">
        <f>IF(C2887=0,0,IF(C2887="","",SUM(C$2:C2887)))</f>
        <v/>
      </c>
      <c r="E2887" s="41" t="str">
        <f>IF(H2887=0,0,IF(C2887="","",SUM(C$11:C2887)))</f>
        <v/>
      </c>
      <c r="F2887" s="41" t="str">
        <f>IF(H2887="","",COUNTIF(H$11:H2887,"="&amp;H2887))</f>
        <v/>
      </c>
      <c r="G2887" s="41" t="str">
        <f t="shared" si="405"/>
        <v/>
      </c>
      <c r="H2887" s="41" t="str">
        <f t="shared" si="406"/>
        <v/>
      </c>
      <c r="I2887" s="41" t="str">
        <f t="shared" si="407"/>
        <v/>
      </c>
      <c r="J2887" s="41" t="str">
        <f t="shared" si="408"/>
        <v/>
      </c>
      <c r="K2887" s="268"/>
      <c r="L2887" s="268"/>
      <c r="M2887" s="268"/>
      <c r="N2887" s="269"/>
      <c r="O2887" s="269"/>
      <c r="P2887" s="269"/>
      <c r="Q2887" s="270"/>
      <c r="R2887" s="271"/>
      <c r="S2887" s="268"/>
      <c r="T2887" s="268"/>
      <c r="U2887" s="268"/>
      <c r="V2887" s="268"/>
      <c r="W2887" s="65" t="str">
        <f t="shared" si="409"/>
        <v/>
      </c>
      <c r="X2887" s="65" t="str">
        <f t="shared" si="410"/>
        <v/>
      </c>
      <c r="Y2887" s="65" t="str">
        <f t="shared" si="411"/>
        <v/>
      </c>
      <c r="Z2887" s="65" t="str">
        <f t="shared" si="412"/>
        <v/>
      </c>
      <c r="AA2887" s="65" t="str">
        <f t="shared" si="413"/>
        <v/>
      </c>
    </row>
    <row r="2888" spans="1:27" x14ac:dyDescent="0.25">
      <c r="A2888" s="40" t="str">
        <f>IF(G2888="","",1*ISERROR(VLOOKUP(G2888,G$1:G2887,1,FALSE)))</f>
        <v/>
      </c>
      <c r="B2888" s="40" t="str">
        <f>IF(A2888=0,0,IF(A2888="","",SUM(A$2:A2888)))</f>
        <v/>
      </c>
      <c r="C2888" s="41" t="str">
        <f>IF(H2888="","",1*ISERROR(VLOOKUP(H2888,H$1:H2887,1,FALSE)))</f>
        <v/>
      </c>
      <c r="D2888" s="40" t="str">
        <f>IF(C2888=0,0,IF(C2888="","",SUM(C$2:C2888)))</f>
        <v/>
      </c>
      <c r="E2888" s="41" t="str">
        <f>IF(H2888=0,0,IF(C2888="","",SUM(C$11:C2888)))</f>
        <v/>
      </c>
      <c r="F2888" s="41" t="str">
        <f>IF(H2888="","",COUNTIF(H$11:H2888,"="&amp;H2888))</f>
        <v/>
      </c>
      <c r="G2888" s="41" t="str">
        <f t="shared" si="405"/>
        <v/>
      </c>
      <c r="H2888" s="41" t="str">
        <f t="shared" si="406"/>
        <v/>
      </c>
      <c r="I2888" s="41" t="str">
        <f t="shared" si="407"/>
        <v/>
      </c>
      <c r="J2888" s="41" t="str">
        <f t="shared" si="408"/>
        <v/>
      </c>
      <c r="K2888" s="268"/>
      <c r="L2888" s="268"/>
      <c r="M2888" s="268"/>
      <c r="N2888" s="269"/>
      <c r="O2888" s="269"/>
      <c r="P2888" s="269"/>
      <c r="Q2888" s="270"/>
      <c r="R2888" s="271"/>
      <c r="S2888" s="268"/>
      <c r="T2888" s="268"/>
      <c r="U2888" s="268"/>
      <c r="V2888" s="268"/>
      <c r="W2888" s="65" t="str">
        <f t="shared" si="409"/>
        <v/>
      </c>
      <c r="X2888" s="65" t="str">
        <f t="shared" si="410"/>
        <v/>
      </c>
      <c r="Y2888" s="65" t="str">
        <f t="shared" si="411"/>
        <v/>
      </c>
      <c r="Z2888" s="65" t="str">
        <f t="shared" si="412"/>
        <v/>
      </c>
      <c r="AA2888" s="65" t="str">
        <f t="shared" si="413"/>
        <v/>
      </c>
    </row>
    <row r="2889" spans="1:27" x14ac:dyDescent="0.25">
      <c r="A2889" s="40" t="str">
        <f>IF(G2889="","",1*ISERROR(VLOOKUP(G2889,G$1:G2888,1,FALSE)))</f>
        <v/>
      </c>
      <c r="B2889" s="40" t="str">
        <f>IF(A2889=0,0,IF(A2889="","",SUM(A$2:A2889)))</f>
        <v/>
      </c>
      <c r="C2889" s="41" t="str">
        <f>IF(H2889="","",1*ISERROR(VLOOKUP(H2889,H$1:H2888,1,FALSE)))</f>
        <v/>
      </c>
      <c r="D2889" s="40" t="str">
        <f>IF(C2889=0,0,IF(C2889="","",SUM(C$2:C2889)))</f>
        <v/>
      </c>
      <c r="E2889" s="41" t="str">
        <f>IF(H2889=0,0,IF(C2889="","",SUM(C$11:C2889)))</f>
        <v/>
      </c>
      <c r="F2889" s="41" t="str">
        <f>IF(H2889="","",COUNTIF(H$11:H2889,"="&amp;H2889))</f>
        <v/>
      </c>
      <c r="G2889" s="41" t="str">
        <f t="shared" si="405"/>
        <v/>
      </c>
      <c r="H2889" s="41" t="str">
        <f t="shared" si="406"/>
        <v/>
      </c>
      <c r="I2889" s="41" t="str">
        <f t="shared" si="407"/>
        <v/>
      </c>
      <c r="J2889" s="41" t="str">
        <f t="shared" si="408"/>
        <v/>
      </c>
      <c r="K2889" s="268"/>
      <c r="L2889" s="268"/>
      <c r="M2889" s="268"/>
      <c r="N2889" s="269"/>
      <c r="O2889" s="269"/>
      <c r="P2889" s="269"/>
      <c r="Q2889" s="270"/>
      <c r="R2889" s="271"/>
      <c r="S2889" s="268"/>
      <c r="T2889" s="268"/>
      <c r="U2889" s="268"/>
      <c r="V2889" s="268"/>
      <c r="W2889" s="65" t="str">
        <f t="shared" si="409"/>
        <v/>
      </c>
      <c r="X2889" s="65" t="str">
        <f t="shared" si="410"/>
        <v/>
      </c>
      <c r="Y2889" s="65" t="str">
        <f t="shared" si="411"/>
        <v/>
      </c>
      <c r="Z2889" s="65" t="str">
        <f t="shared" si="412"/>
        <v/>
      </c>
      <c r="AA2889" s="65" t="str">
        <f t="shared" si="413"/>
        <v/>
      </c>
    </row>
    <row r="2890" spans="1:27" x14ac:dyDescent="0.25">
      <c r="A2890" s="40" t="str">
        <f>IF(G2890="","",1*ISERROR(VLOOKUP(G2890,G$1:G2889,1,FALSE)))</f>
        <v/>
      </c>
      <c r="B2890" s="40" t="str">
        <f>IF(A2890=0,0,IF(A2890="","",SUM(A$2:A2890)))</f>
        <v/>
      </c>
      <c r="C2890" s="41" t="str">
        <f>IF(H2890="","",1*ISERROR(VLOOKUP(H2890,H$1:H2889,1,FALSE)))</f>
        <v/>
      </c>
      <c r="D2890" s="40" t="str">
        <f>IF(C2890=0,0,IF(C2890="","",SUM(C$2:C2890)))</f>
        <v/>
      </c>
      <c r="E2890" s="41" t="str">
        <f>IF(H2890=0,0,IF(C2890="","",SUM(C$11:C2890)))</f>
        <v/>
      </c>
      <c r="F2890" s="41" t="str">
        <f>IF(H2890="","",COUNTIF(H$11:H2890,"="&amp;H2890))</f>
        <v/>
      </c>
      <c r="G2890" s="41" t="str">
        <f t="shared" si="405"/>
        <v/>
      </c>
      <c r="H2890" s="41" t="str">
        <f t="shared" si="406"/>
        <v/>
      </c>
      <c r="I2890" s="41" t="str">
        <f t="shared" si="407"/>
        <v/>
      </c>
      <c r="J2890" s="41" t="str">
        <f t="shared" si="408"/>
        <v/>
      </c>
      <c r="K2890" s="268"/>
      <c r="L2890" s="268"/>
      <c r="M2890" s="268"/>
      <c r="N2890" s="269"/>
      <c r="O2890" s="269"/>
      <c r="P2890" s="269"/>
      <c r="Q2890" s="270"/>
      <c r="R2890" s="271"/>
      <c r="S2890" s="268"/>
      <c r="T2890" s="268"/>
      <c r="U2890" s="268"/>
      <c r="V2890" s="268"/>
      <c r="W2890" s="65" t="str">
        <f t="shared" si="409"/>
        <v/>
      </c>
      <c r="X2890" s="65" t="str">
        <f t="shared" si="410"/>
        <v/>
      </c>
      <c r="Y2890" s="65" t="str">
        <f t="shared" si="411"/>
        <v/>
      </c>
      <c r="Z2890" s="65" t="str">
        <f t="shared" si="412"/>
        <v/>
      </c>
      <c r="AA2890" s="65" t="str">
        <f t="shared" si="413"/>
        <v/>
      </c>
    </row>
    <row r="2891" spans="1:27" x14ac:dyDescent="0.25">
      <c r="A2891" s="40" t="str">
        <f>IF(G2891="","",1*ISERROR(VLOOKUP(G2891,G$1:G2890,1,FALSE)))</f>
        <v/>
      </c>
      <c r="B2891" s="40" t="str">
        <f>IF(A2891=0,0,IF(A2891="","",SUM(A$2:A2891)))</f>
        <v/>
      </c>
      <c r="C2891" s="41" t="str">
        <f>IF(H2891="","",1*ISERROR(VLOOKUP(H2891,H$1:H2890,1,FALSE)))</f>
        <v/>
      </c>
      <c r="D2891" s="40" t="str">
        <f>IF(C2891=0,0,IF(C2891="","",SUM(C$2:C2891)))</f>
        <v/>
      </c>
      <c r="E2891" s="41" t="str">
        <f>IF(H2891=0,0,IF(C2891="","",SUM(C$11:C2891)))</f>
        <v/>
      </c>
      <c r="F2891" s="41" t="str">
        <f>IF(H2891="","",COUNTIF(H$11:H2891,"="&amp;H2891))</f>
        <v/>
      </c>
      <c r="G2891" s="41" t="str">
        <f t="shared" si="405"/>
        <v/>
      </c>
      <c r="H2891" s="41" t="str">
        <f t="shared" si="406"/>
        <v/>
      </c>
      <c r="I2891" s="41" t="str">
        <f t="shared" si="407"/>
        <v/>
      </c>
      <c r="J2891" s="41" t="str">
        <f t="shared" si="408"/>
        <v/>
      </c>
      <c r="K2891" s="268"/>
      <c r="L2891" s="268"/>
      <c r="M2891" s="268"/>
      <c r="N2891" s="269"/>
      <c r="O2891" s="269"/>
      <c r="P2891" s="269"/>
      <c r="Q2891" s="270"/>
      <c r="R2891" s="271"/>
      <c r="S2891" s="268"/>
      <c r="T2891" s="268"/>
      <c r="U2891" s="268"/>
      <c r="V2891" s="268"/>
      <c r="W2891" s="65" t="str">
        <f t="shared" si="409"/>
        <v/>
      </c>
      <c r="X2891" s="65" t="str">
        <f t="shared" si="410"/>
        <v/>
      </c>
      <c r="Y2891" s="65" t="str">
        <f t="shared" si="411"/>
        <v/>
      </c>
      <c r="Z2891" s="65" t="str">
        <f t="shared" si="412"/>
        <v/>
      </c>
      <c r="AA2891" s="65" t="str">
        <f t="shared" si="413"/>
        <v/>
      </c>
    </row>
    <row r="2892" spans="1:27" x14ac:dyDescent="0.25">
      <c r="A2892" s="40" t="str">
        <f>IF(G2892="","",1*ISERROR(VLOOKUP(G2892,G$1:G2891,1,FALSE)))</f>
        <v/>
      </c>
      <c r="B2892" s="40" t="str">
        <f>IF(A2892=0,0,IF(A2892="","",SUM(A$2:A2892)))</f>
        <v/>
      </c>
      <c r="C2892" s="41" t="str">
        <f>IF(H2892="","",1*ISERROR(VLOOKUP(H2892,H$1:H2891,1,FALSE)))</f>
        <v/>
      </c>
      <c r="D2892" s="40" t="str">
        <f>IF(C2892=0,0,IF(C2892="","",SUM(C$2:C2892)))</f>
        <v/>
      </c>
      <c r="E2892" s="41" t="str">
        <f>IF(H2892=0,0,IF(C2892="","",SUM(C$11:C2892)))</f>
        <v/>
      </c>
      <c r="F2892" s="41" t="str">
        <f>IF(H2892="","",COUNTIF(H$11:H2892,"="&amp;H2892))</f>
        <v/>
      </c>
      <c r="G2892" s="41" t="str">
        <f t="shared" si="405"/>
        <v/>
      </c>
      <c r="H2892" s="41" t="str">
        <f t="shared" si="406"/>
        <v/>
      </c>
      <c r="I2892" s="41" t="str">
        <f t="shared" si="407"/>
        <v/>
      </c>
      <c r="J2892" s="41" t="str">
        <f t="shared" si="408"/>
        <v/>
      </c>
      <c r="K2892" s="268"/>
      <c r="L2892" s="268"/>
      <c r="M2892" s="268"/>
      <c r="N2892" s="269"/>
      <c r="O2892" s="269"/>
      <c r="P2892" s="269"/>
      <c r="Q2892" s="270"/>
      <c r="R2892" s="271"/>
      <c r="S2892" s="268"/>
      <c r="T2892" s="268"/>
      <c r="U2892" s="268"/>
      <c r="V2892" s="268"/>
      <c r="W2892" s="65" t="str">
        <f t="shared" si="409"/>
        <v/>
      </c>
      <c r="X2892" s="65" t="str">
        <f t="shared" si="410"/>
        <v/>
      </c>
      <c r="Y2892" s="65" t="str">
        <f t="shared" si="411"/>
        <v/>
      </c>
      <c r="Z2892" s="65" t="str">
        <f t="shared" si="412"/>
        <v/>
      </c>
      <c r="AA2892" s="65" t="str">
        <f t="shared" si="413"/>
        <v/>
      </c>
    </row>
    <row r="2893" spans="1:27" x14ac:dyDescent="0.25">
      <c r="A2893" s="40" t="str">
        <f>IF(G2893="","",1*ISERROR(VLOOKUP(G2893,G$1:G2892,1,FALSE)))</f>
        <v/>
      </c>
      <c r="B2893" s="40" t="str">
        <f>IF(A2893=0,0,IF(A2893="","",SUM(A$2:A2893)))</f>
        <v/>
      </c>
      <c r="C2893" s="41" t="str">
        <f>IF(H2893="","",1*ISERROR(VLOOKUP(H2893,H$1:H2892,1,FALSE)))</f>
        <v/>
      </c>
      <c r="D2893" s="40" t="str">
        <f>IF(C2893=0,0,IF(C2893="","",SUM(C$2:C2893)))</f>
        <v/>
      </c>
      <c r="E2893" s="41" t="str">
        <f>IF(H2893=0,0,IF(C2893="","",SUM(C$11:C2893)))</f>
        <v/>
      </c>
      <c r="F2893" s="41" t="str">
        <f>IF(H2893="","",COUNTIF(H$11:H2893,"="&amp;H2893))</f>
        <v/>
      </c>
      <c r="G2893" s="41" t="str">
        <f t="shared" si="405"/>
        <v/>
      </c>
      <c r="H2893" s="41" t="str">
        <f t="shared" si="406"/>
        <v/>
      </c>
      <c r="I2893" s="41" t="str">
        <f t="shared" si="407"/>
        <v/>
      </c>
      <c r="J2893" s="41" t="str">
        <f t="shared" si="408"/>
        <v/>
      </c>
      <c r="K2893" s="268"/>
      <c r="L2893" s="268"/>
      <c r="M2893" s="268"/>
      <c r="N2893" s="269"/>
      <c r="O2893" s="269"/>
      <c r="P2893" s="269"/>
      <c r="Q2893" s="270"/>
      <c r="R2893" s="271"/>
      <c r="S2893" s="268"/>
      <c r="T2893" s="268"/>
      <c r="U2893" s="268"/>
      <c r="V2893" s="268"/>
      <c r="W2893" s="65" t="str">
        <f t="shared" si="409"/>
        <v/>
      </c>
      <c r="X2893" s="65" t="str">
        <f t="shared" si="410"/>
        <v/>
      </c>
      <c r="Y2893" s="65" t="str">
        <f t="shared" si="411"/>
        <v/>
      </c>
      <c r="Z2893" s="65" t="str">
        <f t="shared" si="412"/>
        <v/>
      </c>
      <c r="AA2893" s="65" t="str">
        <f t="shared" si="413"/>
        <v/>
      </c>
    </row>
    <row r="2894" spans="1:27" x14ac:dyDescent="0.25">
      <c r="A2894" s="40" t="str">
        <f>IF(G2894="","",1*ISERROR(VLOOKUP(G2894,G$1:G2893,1,FALSE)))</f>
        <v/>
      </c>
      <c r="B2894" s="40" t="str">
        <f>IF(A2894=0,0,IF(A2894="","",SUM(A$2:A2894)))</f>
        <v/>
      </c>
      <c r="C2894" s="41" t="str">
        <f>IF(H2894="","",1*ISERROR(VLOOKUP(H2894,H$1:H2893,1,FALSE)))</f>
        <v/>
      </c>
      <c r="D2894" s="40" t="str">
        <f>IF(C2894=0,0,IF(C2894="","",SUM(C$2:C2894)))</f>
        <v/>
      </c>
      <c r="E2894" s="41" t="str">
        <f>IF(H2894=0,0,IF(C2894="","",SUM(C$11:C2894)))</f>
        <v/>
      </c>
      <c r="F2894" s="41" t="str">
        <f>IF(H2894="","",COUNTIF(H$11:H2894,"="&amp;H2894))</f>
        <v/>
      </c>
      <c r="G2894" s="41" t="str">
        <f t="shared" si="405"/>
        <v/>
      </c>
      <c r="H2894" s="41" t="str">
        <f t="shared" si="406"/>
        <v/>
      </c>
      <c r="I2894" s="41" t="str">
        <f t="shared" si="407"/>
        <v/>
      </c>
      <c r="J2894" s="41" t="str">
        <f t="shared" si="408"/>
        <v/>
      </c>
      <c r="K2894" s="268"/>
      <c r="L2894" s="268"/>
      <c r="M2894" s="268"/>
      <c r="N2894" s="269"/>
      <c r="O2894" s="269"/>
      <c r="P2894" s="269"/>
      <c r="Q2894" s="270"/>
      <c r="R2894" s="271"/>
      <c r="S2894" s="268"/>
      <c r="T2894" s="268"/>
      <c r="U2894" s="268"/>
      <c r="V2894" s="268"/>
      <c r="W2894" s="65" t="str">
        <f t="shared" si="409"/>
        <v/>
      </c>
      <c r="X2894" s="65" t="str">
        <f t="shared" si="410"/>
        <v/>
      </c>
      <c r="Y2894" s="65" t="str">
        <f t="shared" si="411"/>
        <v/>
      </c>
      <c r="Z2894" s="65" t="str">
        <f t="shared" si="412"/>
        <v/>
      </c>
      <c r="AA2894" s="65" t="str">
        <f t="shared" si="413"/>
        <v/>
      </c>
    </row>
    <row r="2895" spans="1:27" x14ac:dyDescent="0.25">
      <c r="A2895" s="40" t="str">
        <f>IF(G2895="","",1*ISERROR(VLOOKUP(G2895,G$1:G2894,1,FALSE)))</f>
        <v/>
      </c>
      <c r="B2895" s="40" t="str">
        <f>IF(A2895=0,0,IF(A2895="","",SUM(A$2:A2895)))</f>
        <v/>
      </c>
      <c r="C2895" s="41" t="str">
        <f>IF(H2895="","",1*ISERROR(VLOOKUP(H2895,H$1:H2894,1,FALSE)))</f>
        <v/>
      </c>
      <c r="D2895" s="40" t="str">
        <f>IF(C2895=0,0,IF(C2895="","",SUM(C$2:C2895)))</f>
        <v/>
      </c>
      <c r="E2895" s="41" t="str">
        <f>IF(H2895=0,0,IF(C2895="","",SUM(C$11:C2895)))</f>
        <v/>
      </c>
      <c r="F2895" s="41" t="str">
        <f>IF(H2895="","",COUNTIF(H$11:H2895,"="&amp;H2895))</f>
        <v/>
      </c>
      <c r="G2895" s="41" t="str">
        <f t="shared" si="405"/>
        <v/>
      </c>
      <c r="H2895" s="41" t="str">
        <f t="shared" si="406"/>
        <v/>
      </c>
      <c r="I2895" s="41" t="str">
        <f t="shared" si="407"/>
        <v/>
      </c>
      <c r="J2895" s="41" t="str">
        <f t="shared" si="408"/>
        <v/>
      </c>
      <c r="K2895" s="268"/>
      <c r="L2895" s="268"/>
      <c r="M2895" s="268"/>
      <c r="N2895" s="269"/>
      <c r="O2895" s="269"/>
      <c r="P2895" s="269"/>
      <c r="Q2895" s="270"/>
      <c r="R2895" s="271"/>
      <c r="S2895" s="268"/>
      <c r="T2895" s="268"/>
      <c r="U2895" s="268"/>
      <c r="V2895" s="268"/>
      <c r="W2895" s="65" t="str">
        <f t="shared" si="409"/>
        <v/>
      </c>
      <c r="X2895" s="65" t="str">
        <f t="shared" si="410"/>
        <v/>
      </c>
      <c r="Y2895" s="65" t="str">
        <f t="shared" si="411"/>
        <v/>
      </c>
      <c r="Z2895" s="65" t="str">
        <f t="shared" si="412"/>
        <v/>
      </c>
      <c r="AA2895" s="65" t="str">
        <f t="shared" si="413"/>
        <v/>
      </c>
    </row>
    <row r="2896" spans="1:27" x14ac:dyDescent="0.25">
      <c r="A2896" s="40" t="str">
        <f>IF(G2896="","",1*ISERROR(VLOOKUP(G2896,G$1:G2895,1,FALSE)))</f>
        <v/>
      </c>
      <c r="B2896" s="40" t="str">
        <f>IF(A2896=0,0,IF(A2896="","",SUM(A$2:A2896)))</f>
        <v/>
      </c>
      <c r="C2896" s="41" t="str">
        <f>IF(H2896="","",1*ISERROR(VLOOKUP(H2896,H$1:H2895,1,FALSE)))</f>
        <v/>
      </c>
      <c r="D2896" s="40" t="str">
        <f>IF(C2896=0,0,IF(C2896="","",SUM(C$2:C2896)))</f>
        <v/>
      </c>
      <c r="E2896" s="41" t="str">
        <f>IF(H2896=0,0,IF(C2896="","",SUM(C$11:C2896)))</f>
        <v/>
      </c>
      <c r="F2896" s="41" t="str">
        <f>IF(H2896="","",COUNTIF(H$11:H2896,"="&amp;H2896))</f>
        <v/>
      </c>
      <c r="G2896" s="41" t="str">
        <f t="shared" si="405"/>
        <v/>
      </c>
      <c r="H2896" s="41" t="str">
        <f t="shared" si="406"/>
        <v/>
      </c>
      <c r="I2896" s="41" t="str">
        <f t="shared" si="407"/>
        <v/>
      </c>
      <c r="J2896" s="41" t="str">
        <f t="shared" si="408"/>
        <v/>
      </c>
      <c r="K2896" s="268"/>
      <c r="L2896" s="268"/>
      <c r="M2896" s="268"/>
      <c r="N2896" s="269"/>
      <c r="O2896" s="269"/>
      <c r="P2896" s="269"/>
      <c r="Q2896" s="270"/>
      <c r="R2896" s="271"/>
      <c r="S2896" s="268"/>
      <c r="T2896" s="268"/>
      <c r="U2896" s="268"/>
      <c r="V2896" s="268"/>
      <c r="W2896" s="65" t="str">
        <f t="shared" si="409"/>
        <v/>
      </c>
      <c r="X2896" s="65" t="str">
        <f t="shared" si="410"/>
        <v/>
      </c>
      <c r="Y2896" s="65" t="str">
        <f t="shared" si="411"/>
        <v/>
      </c>
      <c r="Z2896" s="65" t="str">
        <f t="shared" si="412"/>
        <v/>
      </c>
      <c r="AA2896" s="65" t="str">
        <f t="shared" si="413"/>
        <v/>
      </c>
    </row>
    <row r="2897" spans="1:27" x14ac:dyDescent="0.25">
      <c r="A2897" s="40" t="str">
        <f>IF(G2897="","",1*ISERROR(VLOOKUP(G2897,G$1:G2896,1,FALSE)))</f>
        <v/>
      </c>
      <c r="B2897" s="40" t="str">
        <f>IF(A2897=0,0,IF(A2897="","",SUM(A$2:A2897)))</f>
        <v/>
      </c>
      <c r="C2897" s="41" t="str">
        <f>IF(H2897="","",1*ISERROR(VLOOKUP(H2897,H$1:H2896,1,FALSE)))</f>
        <v/>
      </c>
      <c r="D2897" s="40" t="str">
        <f>IF(C2897=0,0,IF(C2897="","",SUM(C$2:C2897)))</f>
        <v/>
      </c>
      <c r="E2897" s="41" t="str">
        <f>IF(H2897=0,0,IF(C2897="","",SUM(C$11:C2897)))</f>
        <v/>
      </c>
      <c r="F2897" s="41" t="str">
        <f>IF(H2897="","",COUNTIF(H$11:H2897,"="&amp;H2897))</f>
        <v/>
      </c>
      <c r="G2897" s="41" t="str">
        <f t="shared" si="405"/>
        <v/>
      </c>
      <c r="H2897" s="41" t="str">
        <f t="shared" si="406"/>
        <v/>
      </c>
      <c r="I2897" s="41" t="str">
        <f t="shared" si="407"/>
        <v/>
      </c>
      <c r="J2897" s="41" t="str">
        <f t="shared" si="408"/>
        <v/>
      </c>
      <c r="K2897" s="268"/>
      <c r="L2897" s="268"/>
      <c r="M2897" s="268"/>
      <c r="N2897" s="269"/>
      <c r="O2897" s="269"/>
      <c r="P2897" s="269"/>
      <c r="Q2897" s="270"/>
      <c r="R2897" s="271"/>
      <c r="S2897" s="268"/>
      <c r="T2897" s="268"/>
      <c r="U2897" s="268"/>
      <c r="V2897" s="268"/>
      <c r="W2897" s="65" t="str">
        <f t="shared" si="409"/>
        <v/>
      </c>
      <c r="X2897" s="65" t="str">
        <f t="shared" si="410"/>
        <v/>
      </c>
      <c r="Y2897" s="65" t="str">
        <f t="shared" si="411"/>
        <v/>
      </c>
      <c r="Z2897" s="65" t="str">
        <f t="shared" si="412"/>
        <v/>
      </c>
      <c r="AA2897" s="65" t="str">
        <f t="shared" si="413"/>
        <v/>
      </c>
    </row>
    <row r="2898" spans="1:27" x14ac:dyDescent="0.25">
      <c r="A2898" s="40" t="str">
        <f>IF(G2898="","",1*ISERROR(VLOOKUP(G2898,G$1:G2897,1,FALSE)))</f>
        <v/>
      </c>
      <c r="B2898" s="40" t="str">
        <f>IF(A2898=0,0,IF(A2898="","",SUM(A$2:A2898)))</f>
        <v/>
      </c>
      <c r="C2898" s="41" t="str">
        <f>IF(H2898="","",1*ISERROR(VLOOKUP(H2898,H$1:H2897,1,FALSE)))</f>
        <v/>
      </c>
      <c r="D2898" s="40" t="str">
        <f>IF(C2898=0,0,IF(C2898="","",SUM(C$2:C2898)))</f>
        <v/>
      </c>
      <c r="E2898" s="41" t="str">
        <f>IF(H2898=0,0,IF(C2898="","",SUM(C$11:C2898)))</f>
        <v/>
      </c>
      <c r="F2898" s="41" t="str">
        <f>IF(H2898="","",COUNTIF(H$11:H2898,"="&amp;H2898))</f>
        <v/>
      </c>
      <c r="G2898" s="41" t="str">
        <f t="shared" si="405"/>
        <v/>
      </c>
      <c r="H2898" s="41" t="str">
        <f t="shared" si="406"/>
        <v/>
      </c>
      <c r="I2898" s="41" t="str">
        <f t="shared" si="407"/>
        <v/>
      </c>
      <c r="J2898" s="41" t="str">
        <f t="shared" si="408"/>
        <v/>
      </c>
      <c r="K2898" s="268"/>
      <c r="L2898" s="268"/>
      <c r="M2898" s="268"/>
      <c r="N2898" s="269"/>
      <c r="O2898" s="269"/>
      <c r="P2898" s="269"/>
      <c r="Q2898" s="270"/>
      <c r="R2898" s="271"/>
      <c r="S2898" s="268"/>
      <c r="T2898" s="268"/>
      <c r="U2898" s="268"/>
      <c r="V2898" s="268"/>
      <c r="W2898" s="65" t="str">
        <f t="shared" si="409"/>
        <v/>
      </c>
      <c r="X2898" s="65" t="str">
        <f t="shared" si="410"/>
        <v/>
      </c>
      <c r="Y2898" s="65" t="str">
        <f t="shared" si="411"/>
        <v/>
      </c>
      <c r="Z2898" s="65" t="str">
        <f t="shared" si="412"/>
        <v/>
      </c>
      <c r="AA2898" s="65" t="str">
        <f t="shared" si="413"/>
        <v/>
      </c>
    </row>
    <row r="2899" spans="1:27" x14ac:dyDescent="0.25">
      <c r="A2899" s="40" t="str">
        <f>IF(G2899="","",1*ISERROR(VLOOKUP(G2899,G$1:G2898,1,FALSE)))</f>
        <v/>
      </c>
      <c r="B2899" s="40" t="str">
        <f>IF(A2899=0,0,IF(A2899="","",SUM(A$2:A2899)))</f>
        <v/>
      </c>
      <c r="C2899" s="41" t="str">
        <f>IF(H2899="","",1*ISERROR(VLOOKUP(H2899,H$1:H2898,1,FALSE)))</f>
        <v/>
      </c>
      <c r="D2899" s="40" t="str">
        <f>IF(C2899=0,0,IF(C2899="","",SUM(C$2:C2899)))</f>
        <v/>
      </c>
      <c r="E2899" s="41" t="str">
        <f>IF(H2899=0,0,IF(C2899="","",SUM(C$11:C2899)))</f>
        <v/>
      </c>
      <c r="F2899" s="41" t="str">
        <f>IF(H2899="","",COUNTIF(H$11:H2899,"="&amp;H2899))</f>
        <v/>
      </c>
      <c r="G2899" s="41" t="str">
        <f t="shared" si="405"/>
        <v/>
      </c>
      <c r="H2899" s="41" t="str">
        <f t="shared" si="406"/>
        <v/>
      </c>
      <c r="I2899" s="41" t="str">
        <f t="shared" si="407"/>
        <v/>
      </c>
      <c r="J2899" s="41" t="str">
        <f t="shared" si="408"/>
        <v/>
      </c>
      <c r="K2899" s="268"/>
      <c r="L2899" s="268"/>
      <c r="M2899" s="268"/>
      <c r="N2899" s="269"/>
      <c r="O2899" s="269"/>
      <c r="P2899" s="269"/>
      <c r="Q2899" s="270"/>
      <c r="R2899" s="271"/>
      <c r="S2899" s="268"/>
      <c r="T2899" s="268"/>
      <c r="U2899" s="268"/>
      <c r="V2899" s="268"/>
      <c r="W2899" s="65" t="str">
        <f t="shared" si="409"/>
        <v/>
      </c>
      <c r="X2899" s="65" t="str">
        <f t="shared" si="410"/>
        <v/>
      </c>
      <c r="Y2899" s="65" t="str">
        <f t="shared" si="411"/>
        <v/>
      </c>
      <c r="Z2899" s="65" t="str">
        <f t="shared" si="412"/>
        <v/>
      </c>
      <c r="AA2899" s="65" t="str">
        <f t="shared" si="413"/>
        <v/>
      </c>
    </row>
    <row r="2900" spans="1:27" x14ac:dyDescent="0.25">
      <c r="A2900" s="40" t="str">
        <f>IF(G2900="","",1*ISERROR(VLOOKUP(G2900,G$1:G2899,1,FALSE)))</f>
        <v/>
      </c>
      <c r="B2900" s="40" t="str">
        <f>IF(A2900=0,0,IF(A2900="","",SUM(A$2:A2900)))</f>
        <v/>
      </c>
      <c r="C2900" s="41" t="str">
        <f>IF(H2900="","",1*ISERROR(VLOOKUP(H2900,H$1:H2899,1,FALSE)))</f>
        <v/>
      </c>
      <c r="D2900" s="40" t="str">
        <f>IF(C2900=0,0,IF(C2900="","",SUM(C$2:C2900)))</f>
        <v/>
      </c>
      <c r="E2900" s="41" t="str">
        <f>IF(H2900=0,0,IF(C2900="","",SUM(C$11:C2900)))</f>
        <v/>
      </c>
      <c r="F2900" s="41" t="str">
        <f>IF(H2900="","",COUNTIF(H$11:H2900,"="&amp;H2900))</f>
        <v/>
      </c>
      <c r="G2900" s="41" t="str">
        <f t="shared" si="405"/>
        <v/>
      </c>
      <c r="H2900" s="41" t="str">
        <f t="shared" si="406"/>
        <v/>
      </c>
      <c r="I2900" s="41" t="str">
        <f t="shared" si="407"/>
        <v/>
      </c>
      <c r="J2900" s="41" t="str">
        <f t="shared" si="408"/>
        <v/>
      </c>
      <c r="K2900" s="268"/>
      <c r="L2900" s="268"/>
      <c r="M2900" s="268"/>
      <c r="N2900" s="269"/>
      <c r="O2900" s="269"/>
      <c r="P2900" s="269"/>
      <c r="Q2900" s="270"/>
      <c r="R2900" s="271"/>
      <c r="S2900" s="268"/>
      <c r="T2900" s="268"/>
      <c r="U2900" s="268"/>
      <c r="V2900" s="268"/>
      <c r="W2900" s="65" t="str">
        <f t="shared" si="409"/>
        <v/>
      </c>
      <c r="X2900" s="65" t="str">
        <f t="shared" si="410"/>
        <v/>
      </c>
      <c r="Y2900" s="65" t="str">
        <f t="shared" si="411"/>
        <v/>
      </c>
      <c r="Z2900" s="65" t="str">
        <f t="shared" si="412"/>
        <v/>
      </c>
      <c r="AA2900" s="65" t="str">
        <f t="shared" si="413"/>
        <v/>
      </c>
    </row>
    <row r="2901" spans="1:27" x14ac:dyDescent="0.25">
      <c r="A2901" s="40" t="str">
        <f>IF(G2901="","",1*ISERROR(VLOOKUP(G2901,G$1:G2900,1,FALSE)))</f>
        <v/>
      </c>
      <c r="B2901" s="40" t="str">
        <f>IF(A2901=0,0,IF(A2901="","",SUM(A$2:A2901)))</f>
        <v/>
      </c>
      <c r="C2901" s="41" t="str">
        <f>IF(H2901="","",1*ISERROR(VLOOKUP(H2901,H$1:H2900,1,FALSE)))</f>
        <v/>
      </c>
      <c r="D2901" s="40" t="str">
        <f>IF(C2901=0,0,IF(C2901="","",SUM(C$2:C2901)))</f>
        <v/>
      </c>
      <c r="E2901" s="41" t="str">
        <f>IF(H2901=0,0,IF(C2901="","",SUM(C$11:C2901)))</f>
        <v/>
      </c>
      <c r="F2901" s="41" t="str">
        <f>IF(H2901="","",COUNTIF(H$11:H2901,"="&amp;H2901))</f>
        <v/>
      </c>
      <c r="G2901" s="41" t="str">
        <f t="shared" si="405"/>
        <v/>
      </c>
      <c r="H2901" s="41" t="str">
        <f t="shared" si="406"/>
        <v/>
      </c>
      <c r="I2901" s="41" t="str">
        <f t="shared" si="407"/>
        <v/>
      </c>
      <c r="J2901" s="41" t="str">
        <f t="shared" si="408"/>
        <v/>
      </c>
      <c r="K2901" s="268"/>
      <c r="L2901" s="268"/>
      <c r="M2901" s="268"/>
      <c r="N2901" s="269"/>
      <c r="O2901" s="269"/>
      <c r="P2901" s="269"/>
      <c r="Q2901" s="270"/>
      <c r="R2901" s="271"/>
      <c r="S2901" s="268"/>
      <c r="T2901" s="268"/>
      <c r="U2901" s="268"/>
      <c r="V2901" s="268"/>
      <c r="W2901" s="65" t="str">
        <f t="shared" si="409"/>
        <v/>
      </c>
      <c r="X2901" s="65" t="str">
        <f t="shared" si="410"/>
        <v/>
      </c>
      <c r="Y2901" s="65" t="str">
        <f t="shared" si="411"/>
        <v/>
      </c>
      <c r="Z2901" s="65" t="str">
        <f t="shared" si="412"/>
        <v/>
      </c>
      <c r="AA2901" s="65" t="str">
        <f t="shared" si="413"/>
        <v/>
      </c>
    </row>
    <row r="2902" spans="1:27" x14ac:dyDescent="0.25">
      <c r="A2902" s="40" t="str">
        <f>IF(G2902="","",1*ISERROR(VLOOKUP(G2902,G$1:G2901,1,FALSE)))</f>
        <v/>
      </c>
      <c r="B2902" s="40" t="str">
        <f>IF(A2902=0,0,IF(A2902="","",SUM(A$2:A2902)))</f>
        <v/>
      </c>
      <c r="C2902" s="41" t="str">
        <f>IF(H2902="","",1*ISERROR(VLOOKUP(H2902,H$1:H2901,1,FALSE)))</f>
        <v/>
      </c>
      <c r="D2902" s="40" t="str">
        <f>IF(C2902=0,0,IF(C2902="","",SUM(C$2:C2902)))</f>
        <v/>
      </c>
      <c r="E2902" s="41" t="str">
        <f>IF(H2902=0,0,IF(C2902="","",SUM(C$11:C2902)))</f>
        <v/>
      </c>
      <c r="F2902" s="41" t="str">
        <f>IF(H2902="","",COUNTIF(H$11:H2902,"="&amp;H2902))</f>
        <v/>
      </c>
      <c r="G2902" s="41" t="str">
        <f t="shared" si="405"/>
        <v/>
      </c>
      <c r="H2902" s="41" t="str">
        <f t="shared" si="406"/>
        <v/>
      </c>
      <c r="I2902" s="41" t="str">
        <f t="shared" si="407"/>
        <v/>
      </c>
      <c r="J2902" s="41" t="str">
        <f t="shared" si="408"/>
        <v/>
      </c>
      <c r="K2902" s="268"/>
      <c r="L2902" s="268"/>
      <c r="M2902" s="268"/>
      <c r="N2902" s="269"/>
      <c r="O2902" s="269"/>
      <c r="P2902" s="269"/>
      <c r="Q2902" s="270"/>
      <c r="R2902" s="271"/>
      <c r="S2902" s="268"/>
      <c r="T2902" s="268"/>
      <c r="U2902" s="268"/>
      <c r="V2902" s="268"/>
      <c r="W2902" s="65" t="str">
        <f t="shared" si="409"/>
        <v/>
      </c>
      <c r="X2902" s="65" t="str">
        <f t="shared" si="410"/>
        <v/>
      </c>
      <c r="Y2902" s="65" t="str">
        <f t="shared" si="411"/>
        <v/>
      </c>
      <c r="Z2902" s="65" t="str">
        <f t="shared" si="412"/>
        <v/>
      </c>
      <c r="AA2902" s="65" t="str">
        <f t="shared" si="413"/>
        <v/>
      </c>
    </row>
    <row r="2903" spans="1:27" x14ac:dyDescent="0.25">
      <c r="A2903" s="40" t="str">
        <f>IF(G2903="","",1*ISERROR(VLOOKUP(G2903,G$1:G2902,1,FALSE)))</f>
        <v/>
      </c>
      <c r="B2903" s="40" t="str">
        <f>IF(A2903=0,0,IF(A2903="","",SUM(A$2:A2903)))</f>
        <v/>
      </c>
      <c r="C2903" s="41" t="str">
        <f>IF(H2903="","",1*ISERROR(VLOOKUP(H2903,H$1:H2902,1,FALSE)))</f>
        <v/>
      </c>
      <c r="D2903" s="40" t="str">
        <f>IF(C2903=0,0,IF(C2903="","",SUM(C$2:C2903)))</f>
        <v/>
      </c>
      <c r="E2903" s="41" t="str">
        <f>IF(H2903=0,0,IF(C2903="","",SUM(C$11:C2903)))</f>
        <v/>
      </c>
      <c r="F2903" s="41" t="str">
        <f>IF(H2903="","",COUNTIF(H$11:H2903,"="&amp;H2903))</f>
        <v/>
      </c>
      <c r="G2903" s="41" t="str">
        <f t="shared" si="405"/>
        <v/>
      </c>
      <c r="H2903" s="41" t="str">
        <f t="shared" si="406"/>
        <v/>
      </c>
      <c r="I2903" s="41" t="str">
        <f t="shared" si="407"/>
        <v/>
      </c>
      <c r="J2903" s="41" t="str">
        <f t="shared" si="408"/>
        <v/>
      </c>
      <c r="K2903" s="268"/>
      <c r="L2903" s="268"/>
      <c r="M2903" s="268"/>
      <c r="N2903" s="269"/>
      <c r="O2903" s="269"/>
      <c r="P2903" s="269"/>
      <c r="Q2903" s="270"/>
      <c r="R2903" s="271"/>
      <c r="S2903" s="268"/>
      <c r="T2903" s="268"/>
      <c r="U2903" s="268"/>
      <c r="V2903" s="268"/>
      <c r="W2903" s="65" t="str">
        <f t="shared" si="409"/>
        <v/>
      </c>
      <c r="X2903" s="65" t="str">
        <f t="shared" si="410"/>
        <v/>
      </c>
      <c r="Y2903" s="65" t="str">
        <f t="shared" si="411"/>
        <v/>
      </c>
      <c r="Z2903" s="65" t="str">
        <f t="shared" si="412"/>
        <v/>
      </c>
      <c r="AA2903" s="65" t="str">
        <f t="shared" si="413"/>
        <v/>
      </c>
    </row>
    <row r="2904" spans="1:27" x14ac:dyDescent="0.25">
      <c r="A2904" s="40" t="str">
        <f>IF(G2904="","",1*ISERROR(VLOOKUP(G2904,G$1:G2903,1,FALSE)))</f>
        <v/>
      </c>
      <c r="B2904" s="40" t="str">
        <f>IF(A2904=0,0,IF(A2904="","",SUM(A$2:A2904)))</f>
        <v/>
      </c>
      <c r="C2904" s="41" t="str">
        <f>IF(H2904="","",1*ISERROR(VLOOKUP(H2904,H$1:H2903,1,FALSE)))</f>
        <v/>
      </c>
      <c r="D2904" s="40" t="str">
        <f>IF(C2904=0,0,IF(C2904="","",SUM(C$2:C2904)))</f>
        <v/>
      </c>
      <c r="E2904" s="41" t="str">
        <f>IF(H2904=0,0,IF(C2904="","",SUM(C$11:C2904)))</f>
        <v/>
      </c>
      <c r="F2904" s="41" t="str">
        <f>IF(H2904="","",COUNTIF(H$11:H2904,"="&amp;H2904))</f>
        <v/>
      </c>
      <c r="G2904" s="41" t="str">
        <f t="shared" si="405"/>
        <v/>
      </c>
      <c r="H2904" s="41" t="str">
        <f t="shared" si="406"/>
        <v/>
      </c>
      <c r="I2904" s="41" t="str">
        <f t="shared" si="407"/>
        <v/>
      </c>
      <c r="J2904" s="41" t="str">
        <f t="shared" si="408"/>
        <v/>
      </c>
      <c r="K2904" s="268"/>
      <c r="L2904" s="268"/>
      <c r="M2904" s="268"/>
      <c r="N2904" s="269"/>
      <c r="O2904" s="269"/>
      <c r="P2904" s="269"/>
      <c r="Q2904" s="270"/>
      <c r="R2904" s="271"/>
      <c r="S2904" s="268"/>
      <c r="T2904" s="268"/>
      <c r="U2904" s="268"/>
      <c r="V2904" s="268"/>
      <c r="W2904" s="65" t="str">
        <f t="shared" si="409"/>
        <v/>
      </c>
      <c r="X2904" s="65" t="str">
        <f t="shared" si="410"/>
        <v/>
      </c>
      <c r="Y2904" s="65" t="str">
        <f t="shared" si="411"/>
        <v/>
      </c>
      <c r="Z2904" s="65" t="str">
        <f t="shared" si="412"/>
        <v/>
      </c>
      <c r="AA2904" s="65" t="str">
        <f t="shared" si="413"/>
        <v/>
      </c>
    </row>
    <row r="2905" spans="1:27" x14ac:dyDescent="0.25">
      <c r="A2905" s="40" t="str">
        <f>IF(G2905="","",1*ISERROR(VLOOKUP(G2905,G$1:G2904,1,FALSE)))</f>
        <v/>
      </c>
      <c r="B2905" s="40" t="str">
        <f>IF(A2905=0,0,IF(A2905="","",SUM(A$2:A2905)))</f>
        <v/>
      </c>
      <c r="C2905" s="41" t="str">
        <f>IF(H2905="","",1*ISERROR(VLOOKUP(H2905,H$1:H2904,1,FALSE)))</f>
        <v/>
      </c>
      <c r="D2905" s="40" t="str">
        <f>IF(C2905=0,0,IF(C2905="","",SUM(C$2:C2905)))</f>
        <v/>
      </c>
      <c r="E2905" s="41" t="str">
        <f>IF(H2905=0,0,IF(C2905="","",SUM(C$11:C2905)))</f>
        <v/>
      </c>
      <c r="F2905" s="41" t="str">
        <f>IF(H2905="","",COUNTIF(H$11:H2905,"="&amp;H2905))</f>
        <v/>
      </c>
      <c r="G2905" s="41" t="str">
        <f t="shared" si="405"/>
        <v/>
      </c>
      <c r="H2905" s="41" t="str">
        <f t="shared" si="406"/>
        <v/>
      </c>
      <c r="I2905" s="41" t="str">
        <f t="shared" si="407"/>
        <v/>
      </c>
      <c r="J2905" s="41" t="str">
        <f t="shared" si="408"/>
        <v/>
      </c>
      <c r="K2905" s="268"/>
      <c r="L2905" s="268"/>
      <c r="M2905" s="268"/>
      <c r="N2905" s="269"/>
      <c r="O2905" s="269"/>
      <c r="P2905" s="269"/>
      <c r="Q2905" s="270"/>
      <c r="R2905" s="271"/>
      <c r="S2905" s="268"/>
      <c r="T2905" s="268"/>
      <c r="U2905" s="268"/>
      <c r="V2905" s="268"/>
      <c r="W2905" s="65" t="str">
        <f t="shared" si="409"/>
        <v/>
      </c>
      <c r="X2905" s="65" t="str">
        <f t="shared" si="410"/>
        <v/>
      </c>
      <c r="Y2905" s="65" t="str">
        <f t="shared" si="411"/>
        <v/>
      </c>
      <c r="Z2905" s="65" t="str">
        <f t="shared" si="412"/>
        <v/>
      </c>
      <c r="AA2905" s="65" t="str">
        <f t="shared" si="413"/>
        <v/>
      </c>
    </row>
    <row r="2906" spans="1:27" x14ac:dyDescent="0.25">
      <c r="A2906" s="40" t="str">
        <f>IF(G2906="","",1*ISERROR(VLOOKUP(G2906,G$1:G2905,1,FALSE)))</f>
        <v/>
      </c>
      <c r="B2906" s="40" t="str">
        <f>IF(A2906=0,0,IF(A2906="","",SUM(A$2:A2906)))</f>
        <v/>
      </c>
      <c r="C2906" s="41" t="str">
        <f>IF(H2906="","",1*ISERROR(VLOOKUP(H2906,H$1:H2905,1,FALSE)))</f>
        <v/>
      </c>
      <c r="D2906" s="40" t="str">
        <f>IF(C2906=0,0,IF(C2906="","",SUM(C$2:C2906)))</f>
        <v/>
      </c>
      <c r="E2906" s="41" t="str">
        <f>IF(H2906=0,0,IF(C2906="","",SUM(C$11:C2906)))</f>
        <v/>
      </c>
      <c r="F2906" s="41" t="str">
        <f>IF(H2906="","",COUNTIF(H$11:H2906,"="&amp;H2906))</f>
        <v/>
      </c>
      <c r="G2906" s="41" t="str">
        <f t="shared" si="405"/>
        <v/>
      </c>
      <c r="H2906" s="41" t="str">
        <f t="shared" si="406"/>
        <v/>
      </c>
      <c r="I2906" s="41" t="str">
        <f t="shared" si="407"/>
        <v/>
      </c>
      <c r="J2906" s="41" t="str">
        <f t="shared" si="408"/>
        <v/>
      </c>
      <c r="K2906" s="268"/>
      <c r="L2906" s="268"/>
      <c r="M2906" s="268"/>
      <c r="N2906" s="269"/>
      <c r="O2906" s="269"/>
      <c r="P2906" s="269"/>
      <c r="Q2906" s="270"/>
      <c r="R2906" s="271"/>
      <c r="S2906" s="268"/>
      <c r="T2906" s="268"/>
      <c r="U2906" s="268"/>
      <c r="V2906" s="268"/>
      <c r="W2906" s="65" t="str">
        <f t="shared" si="409"/>
        <v/>
      </c>
      <c r="X2906" s="65" t="str">
        <f t="shared" si="410"/>
        <v/>
      </c>
      <c r="Y2906" s="65" t="str">
        <f t="shared" si="411"/>
        <v/>
      </c>
      <c r="Z2906" s="65" t="str">
        <f t="shared" si="412"/>
        <v/>
      </c>
      <c r="AA2906" s="65" t="str">
        <f t="shared" si="413"/>
        <v/>
      </c>
    </row>
    <row r="2907" spans="1:27" x14ac:dyDescent="0.25">
      <c r="A2907" s="40" t="str">
        <f>IF(G2907="","",1*ISERROR(VLOOKUP(G2907,G$1:G2906,1,FALSE)))</f>
        <v/>
      </c>
      <c r="B2907" s="40" t="str">
        <f>IF(A2907=0,0,IF(A2907="","",SUM(A$2:A2907)))</f>
        <v/>
      </c>
      <c r="C2907" s="41" t="str">
        <f>IF(H2907="","",1*ISERROR(VLOOKUP(H2907,H$1:H2906,1,FALSE)))</f>
        <v/>
      </c>
      <c r="D2907" s="40" t="str">
        <f>IF(C2907=0,0,IF(C2907="","",SUM(C$2:C2907)))</f>
        <v/>
      </c>
      <c r="E2907" s="41" t="str">
        <f>IF(H2907=0,0,IF(C2907="","",SUM(C$11:C2907)))</f>
        <v/>
      </c>
      <c r="F2907" s="41" t="str">
        <f>IF(H2907="","",COUNTIF(H$11:H2907,"="&amp;H2907))</f>
        <v/>
      </c>
      <c r="G2907" s="41" t="str">
        <f t="shared" si="405"/>
        <v/>
      </c>
      <c r="H2907" s="41" t="str">
        <f t="shared" si="406"/>
        <v/>
      </c>
      <c r="I2907" s="41" t="str">
        <f t="shared" si="407"/>
        <v/>
      </c>
      <c r="J2907" s="41" t="str">
        <f t="shared" si="408"/>
        <v/>
      </c>
      <c r="K2907" s="268"/>
      <c r="L2907" s="268"/>
      <c r="M2907" s="268"/>
      <c r="N2907" s="269"/>
      <c r="O2907" s="269"/>
      <c r="P2907" s="269"/>
      <c r="Q2907" s="270"/>
      <c r="R2907" s="271"/>
      <c r="S2907" s="268"/>
      <c r="T2907" s="268"/>
      <c r="U2907" s="268"/>
      <c r="V2907" s="268"/>
      <c r="W2907" s="65" t="str">
        <f t="shared" si="409"/>
        <v/>
      </c>
      <c r="X2907" s="65" t="str">
        <f t="shared" si="410"/>
        <v/>
      </c>
      <c r="Y2907" s="65" t="str">
        <f t="shared" si="411"/>
        <v/>
      </c>
      <c r="Z2907" s="65" t="str">
        <f t="shared" si="412"/>
        <v/>
      </c>
      <c r="AA2907" s="65" t="str">
        <f t="shared" si="413"/>
        <v/>
      </c>
    </row>
    <row r="2908" spans="1:27" x14ac:dyDescent="0.25">
      <c r="A2908" s="40" t="str">
        <f>IF(G2908="","",1*ISERROR(VLOOKUP(G2908,G$1:G2907,1,FALSE)))</f>
        <v/>
      </c>
      <c r="B2908" s="40" t="str">
        <f>IF(A2908=0,0,IF(A2908="","",SUM(A$2:A2908)))</f>
        <v/>
      </c>
      <c r="C2908" s="41" t="str">
        <f>IF(H2908="","",1*ISERROR(VLOOKUP(H2908,H$1:H2907,1,FALSE)))</f>
        <v/>
      </c>
      <c r="D2908" s="40" t="str">
        <f>IF(C2908=0,0,IF(C2908="","",SUM(C$2:C2908)))</f>
        <v/>
      </c>
      <c r="E2908" s="41" t="str">
        <f>IF(H2908=0,0,IF(C2908="","",SUM(C$11:C2908)))</f>
        <v/>
      </c>
      <c r="F2908" s="41" t="str">
        <f>IF(H2908="","",COUNTIF(H$11:H2908,"="&amp;H2908))</f>
        <v/>
      </c>
      <c r="G2908" s="41" t="str">
        <f t="shared" si="405"/>
        <v/>
      </c>
      <c r="H2908" s="41" t="str">
        <f t="shared" si="406"/>
        <v/>
      </c>
      <c r="I2908" s="41" t="str">
        <f t="shared" si="407"/>
        <v/>
      </c>
      <c r="J2908" s="41" t="str">
        <f t="shared" si="408"/>
        <v/>
      </c>
      <c r="K2908" s="268"/>
      <c r="L2908" s="268"/>
      <c r="M2908" s="268"/>
      <c r="N2908" s="269"/>
      <c r="O2908" s="269"/>
      <c r="P2908" s="269"/>
      <c r="Q2908" s="270"/>
      <c r="R2908" s="271"/>
      <c r="S2908" s="268"/>
      <c r="T2908" s="268"/>
      <c r="U2908" s="268"/>
      <c r="V2908" s="268"/>
      <c r="W2908" s="65" t="str">
        <f t="shared" si="409"/>
        <v/>
      </c>
      <c r="X2908" s="65" t="str">
        <f t="shared" si="410"/>
        <v/>
      </c>
      <c r="Y2908" s="65" t="str">
        <f t="shared" si="411"/>
        <v/>
      </c>
      <c r="Z2908" s="65" t="str">
        <f t="shared" si="412"/>
        <v/>
      </c>
      <c r="AA2908" s="65" t="str">
        <f t="shared" si="413"/>
        <v/>
      </c>
    </row>
    <row r="2909" spans="1:27" x14ac:dyDescent="0.25">
      <c r="A2909" s="40" t="str">
        <f>IF(G2909="","",1*ISERROR(VLOOKUP(G2909,G$1:G2908,1,FALSE)))</f>
        <v/>
      </c>
      <c r="B2909" s="40" t="str">
        <f>IF(A2909=0,0,IF(A2909="","",SUM(A$2:A2909)))</f>
        <v/>
      </c>
      <c r="C2909" s="41" t="str">
        <f>IF(H2909="","",1*ISERROR(VLOOKUP(H2909,H$1:H2908,1,FALSE)))</f>
        <v/>
      </c>
      <c r="D2909" s="40" t="str">
        <f>IF(C2909=0,0,IF(C2909="","",SUM(C$2:C2909)))</f>
        <v/>
      </c>
      <c r="E2909" s="41" t="str">
        <f>IF(H2909=0,0,IF(C2909="","",SUM(C$11:C2909)))</f>
        <v/>
      </c>
      <c r="F2909" s="41" t="str">
        <f>IF(H2909="","",COUNTIF(H$11:H2909,"="&amp;H2909))</f>
        <v/>
      </c>
      <c r="G2909" s="41" t="str">
        <f t="shared" si="405"/>
        <v/>
      </c>
      <c r="H2909" s="41" t="str">
        <f t="shared" si="406"/>
        <v/>
      </c>
      <c r="I2909" s="41" t="str">
        <f t="shared" si="407"/>
        <v/>
      </c>
      <c r="J2909" s="41" t="str">
        <f t="shared" si="408"/>
        <v/>
      </c>
      <c r="K2909" s="268"/>
      <c r="L2909" s="268"/>
      <c r="M2909" s="268"/>
      <c r="N2909" s="269"/>
      <c r="O2909" s="269"/>
      <c r="P2909" s="269"/>
      <c r="Q2909" s="270"/>
      <c r="R2909" s="271"/>
      <c r="S2909" s="268"/>
      <c r="T2909" s="268"/>
      <c r="U2909" s="268"/>
      <c r="V2909" s="268"/>
      <c r="W2909" s="65" t="str">
        <f t="shared" si="409"/>
        <v/>
      </c>
      <c r="X2909" s="65" t="str">
        <f t="shared" si="410"/>
        <v/>
      </c>
      <c r="Y2909" s="65" t="str">
        <f t="shared" si="411"/>
        <v/>
      </c>
      <c r="Z2909" s="65" t="str">
        <f t="shared" si="412"/>
        <v/>
      </c>
      <c r="AA2909" s="65" t="str">
        <f t="shared" si="413"/>
        <v/>
      </c>
    </row>
    <row r="2910" spans="1:27" x14ac:dyDescent="0.25">
      <c r="A2910" s="40" t="str">
        <f>IF(G2910="","",1*ISERROR(VLOOKUP(G2910,G$1:G2909,1,FALSE)))</f>
        <v/>
      </c>
      <c r="B2910" s="40" t="str">
        <f>IF(A2910=0,0,IF(A2910="","",SUM(A$2:A2910)))</f>
        <v/>
      </c>
      <c r="C2910" s="41" t="str">
        <f>IF(H2910="","",1*ISERROR(VLOOKUP(H2910,H$1:H2909,1,FALSE)))</f>
        <v/>
      </c>
      <c r="D2910" s="40" t="str">
        <f>IF(C2910=0,0,IF(C2910="","",SUM(C$2:C2910)))</f>
        <v/>
      </c>
      <c r="E2910" s="41" t="str">
        <f>IF(H2910=0,0,IF(C2910="","",SUM(C$11:C2910)))</f>
        <v/>
      </c>
      <c r="F2910" s="41" t="str">
        <f>IF(H2910="","",COUNTIF(H$11:H2910,"="&amp;H2910))</f>
        <v/>
      </c>
      <c r="G2910" s="41" t="str">
        <f t="shared" si="405"/>
        <v/>
      </c>
      <c r="H2910" s="41" t="str">
        <f t="shared" si="406"/>
        <v/>
      </c>
      <c r="I2910" s="41" t="str">
        <f t="shared" si="407"/>
        <v/>
      </c>
      <c r="J2910" s="41" t="str">
        <f t="shared" si="408"/>
        <v/>
      </c>
      <c r="K2910" s="268"/>
      <c r="L2910" s="268"/>
      <c r="M2910" s="268"/>
      <c r="N2910" s="269"/>
      <c r="O2910" s="269"/>
      <c r="P2910" s="269"/>
      <c r="Q2910" s="270"/>
      <c r="R2910" s="271"/>
      <c r="S2910" s="268"/>
      <c r="T2910" s="268"/>
      <c r="U2910" s="268"/>
      <c r="V2910" s="268"/>
      <c r="W2910" s="65" t="str">
        <f t="shared" si="409"/>
        <v/>
      </c>
      <c r="X2910" s="65" t="str">
        <f t="shared" si="410"/>
        <v/>
      </c>
      <c r="Y2910" s="65" t="str">
        <f t="shared" si="411"/>
        <v/>
      </c>
      <c r="Z2910" s="65" t="str">
        <f t="shared" si="412"/>
        <v/>
      </c>
      <c r="AA2910" s="65" t="str">
        <f t="shared" si="413"/>
        <v/>
      </c>
    </row>
    <row r="2911" spans="1:27" x14ac:dyDescent="0.25">
      <c r="A2911" s="40" t="str">
        <f>IF(G2911="","",1*ISERROR(VLOOKUP(G2911,G$1:G2910,1,FALSE)))</f>
        <v/>
      </c>
      <c r="B2911" s="40" t="str">
        <f>IF(A2911=0,0,IF(A2911="","",SUM(A$2:A2911)))</f>
        <v/>
      </c>
      <c r="C2911" s="41" t="str">
        <f>IF(H2911="","",1*ISERROR(VLOOKUP(H2911,H$1:H2910,1,FALSE)))</f>
        <v/>
      </c>
      <c r="D2911" s="40" t="str">
        <f>IF(C2911=0,0,IF(C2911="","",SUM(C$2:C2911)))</f>
        <v/>
      </c>
      <c r="E2911" s="41" t="str">
        <f>IF(H2911=0,0,IF(C2911="","",SUM(C$11:C2911)))</f>
        <v/>
      </c>
      <c r="F2911" s="41" t="str">
        <f>IF(H2911="","",COUNTIF(H$11:H2911,"="&amp;H2911))</f>
        <v/>
      </c>
      <c r="G2911" s="41" t="str">
        <f t="shared" si="405"/>
        <v/>
      </c>
      <c r="H2911" s="41" t="str">
        <f t="shared" si="406"/>
        <v/>
      </c>
      <c r="I2911" s="41" t="str">
        <f t="shared" si="407"/>
        <v/>
      </c>
      <c r="J2911" s="41" t="str">
        <f t="shared" si="408"/>
        <v/>
      </c>
      <c r="K2911" s="268"/>
      <c r="L2911" s="268"/>
      <c r="M2911" s="268"/>
      <c r="N2911" s="269"/>
      <c r="O2911" s="269"/>
      <c r="P2911" s="269"/>
      <c r="Q2911" s="270"/>
      <c r="R2911" s="271"/>
      <c r="S2911" s="268"/>
      <c r="T2911" s="268"/>
      <c r="U2911" s="268"/>
      <c r="V2911" s="268"/>
      <c r="W2911" s="65" t="str">
        <f t="shared" si="409"/>
        <v/>
      </c>
      <c r="X2911" s="65" t="str">
        <f t="shared" si="410"/>
        <v/>
      </c>
      <c r="Y2911" s="65" t="str">
        <f t="shared" si="411"/>
        <v/>
      </c>
      <c r="Z2911" s="65" t="str">
        <f t="shared" si="412"/>
        <v/>
      </c>
      <c r="AA2911" s="65" t="str">
        <f t="shared" si="413"/>
        <v/>
      </c>
    </row>
    <row r="2912" spans="1:27" x14ac:dyDescent="0.25">
      <c r="A2912" s="40" t="str">
        <f>IF(G2912="","",1*ISERROR(VLOOKUP(G2912,G$1:G2911,1,FALSE)))</f>
        <v/>
      </c>
      <c r="B2912" s="40" t="str">
        <f>IF(A2912=0,0,IF(A2912="","",SUM(A$2:A2912)))</f>
        <v/>
      </c>
      <c r="C2912" s="41" t="str">
        <f>IF(H2912="","",1*ISERROR(VLOOKUP(H2912,H$1:H2911,1,FALSE)))</f>
        <v/>
      </c>
      <c r="D2912" s="40" t="str">
        <f>IF(C2912=0,0,IF(C2912="","",SUM(C$2:C2912)))</f>
        <v/>
      </c>
      <c r="E2912" s="41" t="str">
        <f>IF(H2912=0,0,IF(C2912="","",SUM(C$11:C2912)))</f>
        <v/>
      </c>
      <c r="F2912" s="41" t="str">
        <f>IF(H2912="","",COUNTIF(H$11:H2912,"="&amp;H2912))</f>
        <v/>
      </c>
      <c r="G2912" s="41" t="str">
        <f t="shared" si="405"/>
        <v/>
      </c>
      <c r="H2912" s="41" t="str">
        <f t="shared" si="406"/>
        <v/>
      </c>
      <c r="I2912" s="41" t="str">
        <f t="shared" si="407"/>
        <v/>
      </c>
      <c r="J2912" s="41" t="str">
        <f t="shared" si="408"/>
        <v/>
      </c>
      <c r="K2912" s="268"/>
      <c r="L2912" s="268"/>
      <c r="M2912" s="268"/>
      <c r="N2912" s="269"/>
      <c r="O2912" s="269"/>
      <c r="P2912" s="269"/>
      <c r="Q2912" s="270"/>
      <c r="R2912" s="271"/>
      <c r="S2912" s="268"/>
      <c r="T2912" s="268"/>
      <c r="U2912" s="268"/>
      <c r="V2912" s="268"/>
      <c r="W2912" s="65" t="str">
        <f t="shared" si="409"/>
        <v/>
      </c>
      <c r="X2912" s="65" t="str">
        <f t="shared" si="410"/>
        <v/>
      </c>
      <c r="Y2912" s="65" t="str">
        <f t="shared" si="411"/>
        <v/>
      </c>
      <c r="Z2912" s="65" t="str">
        <f t="shared" si="412"/>
        <v/>
      </c>
      <c r="AA2912" s="65" t="str">
        <f t="shared" si="413"/>
        <v/>
      </c>
    </row>
    <row r="2913" spans="1:27" x14ac:dyDescent="0.25">
      <c r="A2913" s="40" t="str">
        <f>IF(G2913="","",1*ISERROR(VLOOKUP(G2913,G$1:G2912,1,FALSE)))</f>
        <v/>
      </c>
      <c r="B2913" s="40" t="str">
        <f>IF(A2913=0,0,IF(A2913="","",SUM(A$2:A2913)))</f>
        <v/>
      </c>
      <c r="C2913" s="41" t="str">
        <f>IF(H2913="","",1*ISERROR(VLOOKUP(H2913,H$1:H2912,1,FALSE)))</f>
        <v/>
      </c>
      <c r="D2913" s="40" t="str">
        <f>IF(C2913=0,0,IF(C2913="","",SUM(C$2:C2913)))</f>
        <v/>
      </c>
      <c r="E2913" s="41" t="str">
        <f>IF(H2913=0,0,IF(C2913="","",SUM(C$11:C2913)))</f>
        <v/>
      </c>
      <c r="F2913" s="41" t="str">
        <f>IF(H2913="","",COUNTIF(H$11:H2913,"="&amp;H2913))</f>
        <v/>
      </c>
      <c r="G2913" s="41" t="str">
        <f t="shared" si="405"/>
        <v/>
      </c>
      <c r="H2913" s="41" t="str">
        <f t="shared" si="406"/>
        <v/>
      </c>
      <c r="I2913" s="41" t="str">
        <f t="shared" si="407"/>
        <v/>
      </c>
      <c r="J2913" s="41" t="str">
        <f t="shared" si="408"/>
        <v/>
      </c>
      <c r="K2913" s="268"/>
      <c r="L2913" s="268"/>
      <c r="M2913" s="268"/>
      <c r="N2913" s="269"/>
      <c r="O2913" s="269"/>
      <c r="P2913" s="269"/>
      <c r="Q2913" s="270"/>
      <c r="R2913" s="271"/>
      <c r="S2913" s="268"/>
      <c r="T2913" s="268"/>
      <c r="U2913" s="268"/>
      <c r="V2913" s="268"/>
      <c r="W2913" s="65" t="str">
        <f t="shared" si="409"/>
        <v/>
      </c>
      <c r="X2913" s="65" t="str">
        <f t="shared" si="410"/>
        <v/>
      </c>
      <c r="Y2913" s="65" t="str">
        <f t="shared" si="411"/>
        <v/>
      </c>
      <c r="Z2913" s="65" t="str">
        <f t="shared" si="412"/>
        <v/>
      </c>
      <c r="AA2913" s="65" t="str">
        <f t="shared" si="413"/>
        <v/>
      </c>
    </row>
    <row r="2914" spans="1:27" x14ac:dyDescent="0.25">
      <c r="A2914" s="40" t="str">
        <f>IF(G2914="","",1*ISERROR(VLOOKUP(G2914,G$1:G2913,1,FALSE)))</f>
        <v/>
      </c>
      <c r="B2914" s="40" t="str">
        <f>IF(A2914=0,0,IF(A2914="","",SUM(A$2:A2914)))</f>
        <v/>
      </c>
      <c r="C2914" s="41" t="str">
        <f>IF(H2914="","",1*ISERROR(VLOOKUP(H2914,H$1:H2913,1,FALSE)))</f>
        <v/>
      </c>
      <c r="D2914" s="40" t="str">
        <f>IF(C2914=0,0,IF(C2914="","",SUM(C$2:C2914)))</f>
        <v/>
      </c>
      <c r="E2914" s="41" t="str">
        <f>IF(H2914=0,0,IF(C2914="","",SUM(C$11:C2914)))</f>
        <v/>
      </c>
      <c r="F2914" s="41" t="str">
        <f>IF(H2914="","",COUNTIF(H$11:H2914,"="&amp;H2914))</f>
        <v/>
      </c>
      <c r="G2914" s="41" t="str">
        <f t="shared" si="405"/>
        <v/>
      </c>
      <c r="H2914" s="41" t="str">
        <f t="shared" si="406"/>
        <v/>
      </c>
      <c r="I2914" s="41" t="str">
        <f t="shared" si="407"/>
        <v/>
      </c>
      <c r="J2914" s="41" t="str">
        <f t="shared" si="408"/>
        <v/>
      </c>
      <c r="K2914" s="268"/>
      <c r="L2914" s="268"/>
      <c r="M2914" s="268"/>
      <c r="N2914" s="269"/>
      <c r="O2914" s="269"/>
      <c r="P2914" s="269"/>
      <c r="Q2914" s="270"/>
      <c r="R2914" s="271"/>
      <c r="S2914" s="268"/>
      <c r="T2914" s="268"/>
      <c r="U2914" s="268"/>
      <c r="V2914" s="268"/>
      <c r="W2914" s="65" t="str">
        <f t="shared" si="409"/>
        <v/>
      </c>
      <c r="X2914" s="65" t="str">
        <f t="shared" si="410"/>
        <v/>
      </c>
      <c r="Y2914" s="65" t="str">
        <f t="shared" si="411"/>
        <v/>
      </c>
      <c r="Z2914" s="65" t="str">
        <f t="shared" si="412"/>
        <v/>
      </c>
      <c r="AA2914" s="65" t="str">
        <f t="shared" si="413"/>
        <v/>
      </c>
    </row>
    <row r="2915" spans="1:27" x14ac:dyDescent="0.25">
      <c r="A2915" s="40" t="str">
        <f>IF(G2915="","",1*ISERROR(VLOOKUP(G2915,G$1:G2914,1,FALSE)))</f>
        <v/>
      </c>
      <c r="B2915" s="40" t="str">
        <f>IF(A2915=0,0,IF(A2915="","",SUM(A$2:A2915)))</f>
        <v/>
      </c>
      <c r="C2915" s="41" t="str">
        <f>IF(H2915="","",1*ISERROR(VLOOKUP(H2915,H$1:H2914,1,FALSE)))</f>
        <v/>
      </c>
      <c r="D2915" s="40" t="str">
        <f>IF(C2915=0,0,IF(C2915="","",SUM(C$2:C2915)))</f>
        <v/>
      </c>
      <c r="E2915" s="41" t="str">
        <f>IF(H2915=0,0,IF(C2915="","",SUM(C$11:C2915)))</f>
        <v/>
      </c>
      <c r="F2915" s="41" t="str">
        <f>IF(H2915="","",COUNTIF(H$11:H2915,"="&amp;H2915))</f>
        <v/>
      </c>
      <c r="G2915" s="41" t="str">
        <f t="shared" si="405"/>
        <v/>
      </c>
      <c r="H2915" s="41" t="str">
        <f t="shared" si="406"/>
        <v/>
      </c>
      <c r="I2915" s="41" t="str">
        <f t="shared" si="407"/>
        <v/>
      </c>
      <c r="J2915" s="41" t="str">
        <f t="shared" si="408"/>
        <v/>
      </c>
      <c r="K2915" s="268"/>
      <c r="L2915" s="268"/>
      <c r="M2915" s="268"/>
      <c r="N2915" s="269"/>
      <c r="O2915" s="269"/>
      <c r="P2915" s="269"/>
      <c r="Q2915" s="270"/>
      <c r="R2915" s="271"/>
      <c r="S2915" s="268"/>
      <c r="T2915" s="268"/>
      <c r="U2915" s="268"/>
      <c r="V2915" s="268"/>
      <c r="W2915" s="65" t="str">
        <f t="shared" si="409"/>
        <v/>
      </c>
      <c r="X2915" s="65" t="str">
        <f t="shared" si="410"/>
        <v/>
      </c>
      <c r="Y2915" s="65" t="str">
        <f t="shared" si="411"/>
        <v/>
      </c>
      <c r="Z2915" s="65" t="str">
        <f t="shared" si="412"/>
        <v/>
      </c>
      <c r="AA2915" s="65" t="str">
        <f t="shared" si="413"/>
        <v/>
      </c>
    </row>
    <row r="2916" spans="1:27" x14ac:dyDescent="0.25">
      <c r="A2916" s="40" t="str">
        <f>IF(G2916="","",1*ISERROR(VLOOKUP(G2916,G$1:G2915,1,FALSE)))</f>
        <v/>
      </c>
      <c r="B2916" s="40" t="str">
        <f>IF(A2916=0,0,IF(A2916="","",SUM(A$2:A2916)))</f>
        <v/>
      </c>
      <c r="C2916" s="41" t="str">
        <f>IF(H2916="","",1*ISERROR(VLOOKUP(H2916,H$1:H2915,1,FALSE)))</f>
        <v/>
      </c>
      <c r="D2916" s="40" t="str">
        <f>IF(C2916=0,0,IF(C2916="","",SUM(C$2:C2916)))</f>
        <v/>
      </c>
      <c r="E2916" s="41" t="str">
        <f>IF(H2916=0,0,IF(C2916="","",SUM(C$11:C2916)))</f>
        <v/>
      </c>
      <c r="F2916" s="41" t="str">
        <f>IF(H2916="","",COUNTIF(H$11:H2916,"="&amp;H2916))</f>
        <v/>
      </c>
      <c r="G2916" s="41" t="str">
        <f t="shared" si="405"/>
        <v/>
      </c>
      <c r="H2916" s="41" t="str">
        <f t="shared" si="406"/>
        <v/>
      </c>
      <c r="I2916" s="41" t="str">
        <f t="shared" si="407"/>
        <v/>
      </c>
      <c r="J2916" s="41" t="str">
        <f t="shared" si="408"/>
        <v/>
      </c>
      <c r="K2916" s="268"/>
      <c r="L2916" s="268"/>
      <c r="M2916" s="268"/>
      <c r="N2916" s="269"/>
      <c r="O2916" s="269"/>
      <c r="P2916" s="269"/>
      <c r="Q2916" s="270"/>
      <c r="R2916" s="271"/>
      <c r="S2916" s="268"/>
      <c r="T2916" s="268"/>
      <c r="U2916" s="268"/>
      <c r="V2916" s="268"/>
      <c r="W2916" s="65" t="str">
        <f t="shared" si="409"/>
        <v/>
      </c>
      <c r="X2916" s="65" t="str">
        <f t="shared" si="410"/>
        <v/>
      </c>
      <c r="Y2916" s="65" t="str">
        <f t="shared" si="411"/>
        <v/>
      </c>
      <c r="Z2916" s="65" t="str">
        <f t="shared" si="412"/>
        <v/>
      </c>
      <c r="AA2916" s="65" t="str">
        <f t="shared" si="413"/>
        <v/>
      </c>
    </row>
    <row r="2917" spans="1:27" x14ac:dyDescent="0.25">
      <c r="A2917" s="40" t="str">
        <f>IF(G2917="","",1*ISERROR(VLOOKUP(G2917,G$1:G2916,1,FALSE)))</f>
        <v/>
      </c>
      <c r="B2917" s="40" t="str">
        <f>IF(A2917=0,0,IF(A2917="","",SUM(A$2:A2917)))</f>
        <v/>
      </c>
      <c r="C2917" s="41" t="str">
        <f>IF(H2917="","",1*ISERROR(VLOOKUP(H2917,H$1:H2916,1,FALSE)))</f>
        <v/>
      </c>
      <c r="D2917" s="40" t="str">
        <f>IF(C2917=0,0,IF(C2917="","",SUM(C$2:C2917)))</f>
        <v/>
      </c>
      <c r="E2917" s="41" t="str">
        <f>IF(H2917=0,0,IF(C2917="","",SUM(C$11:C2917)))</f>
        <v/>
      </c>
      <c r="F2917" s="41" t="str">
        <f>IF(H2917="","",COUNTIF(H$11:H2917,"="&amp;H2917))</f>
        <v/>
      </c>
      <c r="G2917" s="41" t="str">
        <f t="shared" si="405"/>
        <v/>
      </c>
      <c r="H2917" s="41" t="str">
        <f t="shared" si="406"/>
        <v/>
      </c>
      <c r="I2917" s="41" t="str">
        <f t="shared" si="407"/>
        <v/>
      </c>
      <c r="J2917" s="41" t="str">
        <f t="shared" si="408"/>
        <v/>
      </c>
      <c r="K2917" s="268"/>
      <c r="L2917" s="268"/>
      <c r="M2917" s="268"/>
      <c r="N2917" s="269"/>
      <c r="O2917" s="269"/>
      <c r="P2917" s="269"/>
      <c r="Q2917" s="270"/>
      <c r="R2917" s="271"/>
      <c r="S2917" s="268"/>
      <c r="T2917" s="268"/>
      <c r="U2917" s="268"/>
      <c r="V2917" s="268"/>
      <c r="W2917" s="65" t="str">
        <f t="shared" si="409"/>
        <v/>
      </c>
      <c r="X2917" s="65" t="str">
        <f t="shared" si="410"/>
        <v/>
      </c>
      <c r="Y2917" s="65" t="str">
        <f t="shared" si="411"/>
        <v/>
      </c>
      <c r="Z2917" s="65" t="str">
        <f t="shared" si="412"/>
        <v/>
      </c>
      <c r="AA2917" s="65" t="str">
        <f t="shared" si="413"/>
        <v/>
      </c>
    </row>
    <row r="2918" spans="1:27" x14ac:dyDescent="0.25">
      <c r="A2918" s="40" t="str">
        <f>IF(G2918="","",1*ISERROR(VLOOKUP(G2918,G$1:G2917,1,FALSE)))</f>
        <v/>
      </c>
      <c r="B2918" s="40" t="str">
        <f>IF(A2918=0,0,IF(A2918="","",SUM(A$2:A2918)))</f>
        <v/>
      </c>
      <c r="C2918" s="41" t="str">
        <f>IF(H2918="","",1*ISERROR(VLOOKUP(H2918,H$1:H2917,1,FALSE)))</f>
        <v/>
      </c>
      <c r="D2918" s="40" t="str">
        <f>IF(C2918=0,0,IF(C2918="","",SUM(C$2:C2918)))</f>
        <v/>
      </c>
      <c r="E2918" s="41" t="str">
        <f>IF(H2918=0,0,IF(C2918="","",SUM(C$11:C2918)))</f>
        <v/>
      </c>
      <c r="F2918" s="41" t="str">
        <f>IF(H2918="","",COUNTIF(H$11:H2918,"="&amp;H2918))</f>
        <v/>
      </c>
      <c r="G2918" s="41" t="str">
        <f t="shared" si="405"/>
        <v/>
      </c>
      <c r="H2918" s="41" t="str">
        <f t="shared" si="406"/>
        <v/>
      </c>
      <c r="I2918" s="41" t="str">
        <f t="shared" si="407"/>
        <v/>
      </c>
      <c r="J2918" s="41" t="str">
        <f t="shared" si="408"/>
        <v/>
      </c>
      <c r="K2918" s="268"/>
      <c r="L2918" s="268"/>
      <c r="M2918" s="268"/>
      <c r="N2918" s="269"/>
      <c r="O2918" s="269"/>
      <c r="P2918" s="269"/>
      <c r="Q2918" s="270"/>
      <c r="R2918" s="271"/>
      <c r="S2918" s="268"/>
      <c r="T2918" s="268"/>
      <c r="U2918" s="268"/>
      <c r="V2918" s="268"/>
      <c r="W2918" s="65" t="str">
        <f t="shared" si="409"/>
        <v/>
      </c>
      <c r="X2918" s="65" t="str">
        <f t="shared" si="410"/>
        <v/>
      </c>
      <c r="Y2918" s="65" t="str">
        <f t="shared" si="411"/>
        <v/>
      </c>
      <c r="Z2918" s="65" t="str">
        <f t="shared" si="412"/>
        <v/>
      </c>
      <c r="AA2918" s="65" t="str">
        <f t="shared" si="413"/>
        <v/>
      </c>
    </row>
    <row r="2919" spans="1:27" x14ac:dyDescent="0.25">
      <c r="A2919" s="40" t="str">
        <f>IF(G2919="","",1*ISERROR(VLOOKUP(G2919,G$1:G2918,1,FALSE)))</f>
        <v/>
      </c>
      <c r="B2919" s="40" t="str">
        <f>IF(A2919=0,0,IF(A2919="","",SUM(A$2:A2919)))</f>
        <v/>
      </c>
      <c r="C2919" s="41" t="str">
        <f>IF(H2919="","",1*ISERROR(VLOOKUP(H2919,H$1:H2918,1,FALSE)))</f>
        <v/>
      </c>
      <c r="D2919" s="40" t="str">
        <f>IF(C2919=0,0,IF(C2919="","",SUM(C$2:C2919)))</f>
        <v/>
      </c>
      <c r="E2919" s="41" t="str">
        <f>IF(H2919=0,0,IF(C2919="","",SUM(C$11:C2919)))</f>
        <v/>
      </c>
      <c r="F2919" s="41" t="str">
        <f>IF(H2919="","",COUNTIF(H$11:H2919,"="&amp;H2919))</f>
        <v/>
      </c>
      <c r="G2919" s="41" t="str">
        <f t="shared" si="405"/>
        <v/>
      </c>
      <c r="H2919" s="41" t="str">
        <f t="shared" si="406"/>
        <v/>
      </c>
      <c r="I2919" s="41" t="str">
        <f t="shared" si="407"/>
        <v/>
      </c>
      <c r="J2919" s="41" t="str">
        <f t="shared" si="408"/>
        <v/>
      </c>
      <c r="K2919" s="268"/>
      <c r="L2919" s="268"/>
      <c r="M2919" s="268"/>
      <c r="N2919" s="269"/>
      <c r="O2919" s="269"/>
      <c r="P2919" s="269"/>
      <c r="Q2919" s="270"/>
      <c r="R2919" s="271"/>
      <c r="S2919" s="268"/>
      <c r="T2919" s="268"/>
      <c r="U2919" s="268"/>
      <c r="V2919" s="268"/>
      <c r="W2919" s="65" t="str">
        <f t="shared" si="409"/>
        <v/>
      </c>
      <c r="X2919" s="65" t="str">
        <f t="shared" si="410"/>
        <v/>
      </c>
      <c r="Y2919" s="65" t="str">
        <f t="shared" si="411"/>
        <v/>
      </c>
      <c r="Z2919" s="65" t="str">
        <f t="shared" si="412"/>
        <v/>
      </c>
      <c r="AA2919" s="65" t="str">
        <f t="shared" si="413"/>
        <v/>
      </c>
    </row>
    <row r="2920" spans="1:27" x14ac:dyDescent="0.25">
      <c r="A2920" s="40" t="str">
        <f>IF(G2920="","",1*ISERROR(VLOOKUP(G2920,G$1:G2919,1,FALSE)))</f>
        <v/>
      </c>
      <c r="B2920" s="40" t="str">
        <f>IF(A2920=0,0,IF(A2920="","",SUM(A$2:A2920)))</f>
        <v/>
      </c>
      <c r="C2920" s="41" t="str">
        <f>IF(H2920="","",1*ISERROR(VLOOKUP(H2920,H$1:H2919,1,FALSE)))</f>
        <v/>
      </c>
      <c r="D2920" s="40" t="str">
        <f>IF(C2920=0,0,IF(C2920="","",SUM(C$2:C2920)))</f>
        <v/>
      </c>
      <c r="E2920" s="41" t="str">
        <f>IF(H2920=0,0,IF(C2920="","",SUM(C$11:C2920)))</f>
        <v/>
      </c>
      <c r="F2920" s="41" t="str">
        <f>IF(H2920="","",COUNTIF(H$11:H2920,"="&amp;H2920))</f>
        <v/>
      </c>
      <c r="G2920" s="41" t="str">
        <f t="shared" si="405"/>
        <v/>
      </c>
      <c r="H2920" s="41" t="str">
        <f t="shared" si="406"/>
        <v/>
      </c>
      <c r="I2920" s="41" t="str">
        <f t="shared" si="407"/>
        <v/>
      </c>
      <c r="J2920" s="41" t="str">
        <f t="shared" si="408"/>
        <v/>
      </c>
      <c r="K2920" s="268"/>
      <c r="L2920" s="268"/>
      <c r="M2920" s="268"/>
      <c r="N2920" s="269"/>
      <c r="O2920" s="269"/>
      <c r="P2920" s="269"/>
      <c r="Q2920" s="270"/>
      <c r="R2920" s="271"/>
      <c r="S2920" s="268"/>
      <c r="T2920" s="268"/>
      <c r="U2920" s="268"/>
      <c r="V2920" s="268"/>
      <c r="W2920" s="65" t="str">
        <f t="shared" si="409"/>
        <v/>
      </c>
      <c r="X2920" s="65" t="str">
        <f t="shared" si="410"/>
        <v/>
      </c>
      <c r="Y2920" s="65" t="str">
        <f t="shared" si="411"/>
        <v/>
      </c>
      <c r="Z2920" s="65" t="str">
        <f t="shared" si="412"/>
        <v/>
      </c>
      <c r="AA2920" s="65" t="str">
        <f t="shared" si="413"/>
        <v/>
      </c>
    </row>
    <row r="2921" spans="1:27" x14ac:dyDescent="0.25">
      <c r="A2921" s="40" t="str">
        <f>IF(G2921="","",1*ISERROR(VLOOKUP(G2921,G$1:G2920,1,FALSE)))</f>
        <v/>
      </c>
      <c r="B2921" s="40" t="str">
        <f>IF(A2921=0,0,IF(A2921="","",SUM(A$2:A2921)))</f>
        <v/>
      </c>
      <c r="C2921" s="41" t="str">
        <f>IF(H2921="","",1*ISERROR(VLOOKUP(H2921,H$1:H2920,1,FALSE)))</f>
        <v/>
      </c>
      <c r="D2921" s="40" t="str">
        <f>IF(C2921=0,0,IF(C2921="","",SUM(C$2:C2921)))</f>
        <v/>
      </c>
      <c r="E2921" s="41" t="str">
        <f>IF(H2921=0,0,IF(C2921="","",SUM(C$11:C2921)))</f>
        <v/>
      </c>
      <c r="F2921" s="41" t="str">
        <f>IF(H2921="","",COUNTIF(H$11:H2921,"="&amp;H2921))</f>
        <v/>
      </c>
      <c r="G2921" s="41" t="str">
        <f t="shared" si="405"/>
        <v/>
      </c>
      <c r="H2921" s="41" t="str">
        <f t="shared" si="406"/>
        <v/>
      </c>
      <c r="I2921" s="41" t="str">
        <f t="shared" si="407"/>
        <v/>
      </c>
      <c r="J2921" s="41" t="str">
        <f t="shared" si="408"/>
        <v/>
      </c>
      <c r="K2921" s="268"/>
      <c r="L2921" s="268"/>
      <c r="M2921" s="268"/>
      <c r="N2921" s="269"/>
      <c r="O2921" s="269"/>
      <c r="P2921" s="269"/>
      <c r="Q2921" s="270"/>
      <c r="R2921" s="271"/>
      <c r="S2921" s="268"/>
      <c r="T2921" s="268"/>
      <c r="U2921" s="268"/>
      <c r="V2921" s="268"/>
      <c r="W2921" s="65" t="str">
        <f t="shared" si="409"/>
        <v/>
      </c>
      <c r="X2921" s="65" t="str">
        <f t="shared" si="410"/>
        <v/>
      </c>
      <c r="Y2921" s="65" t="str">
        <f t="shared" si="411"/>
        <v/>
      </c>
      <c r="Z2921" s="65" t="str">
        <f t="shared" si="412"/>
        <v/>
      </c>
      <c r="AA2921" s="65" t="str">
        <f t="shared" si="413"/>
        <v/>
      </c>
    </row>
    <row r="2922" spans="1:27" x14ac:dyDescent="0.25">
      <c r="A2922" s="40" t="str">
        <f>IF(G2922="","",1*ISERROR(VLOOKUP(G2922,G$1:G2921,1,FALSE)))</f>
        <v/>
      </c>
      <c r="B2922" s="40" t="str">
        <f>IF(A2922=0,0,IF(A2922="","",SUM(A$2:A2922)))</f>
        <v/>
      </c>
      <c r="C2922" s="41" t="str">
        <f>IF(H2922="","",1*ISERROR(VLOOKUP(H2922,H$1:H2921,1,FALSE)))</f>
        <v/>
      </c>
      <c r="D2922" s="40" t="str">
        <f>IF(C2922=0,0,IF(C2922="","",SUM(C$2:C2922)))</f>
        <v/>
      </c>
      <c r="E2922" s="41" t="str">
        <f>IF(H2922=0,0,IF(C2922="","",SUM(C$11:C2922)))</f>
        <v/>
      </c>
      <c r="F2922" s="41" t="str">
        <f>IF(H2922="","",COUNTIF(H$11:H2922,"="&amp;H2922))</f>
        <v/>
      </c>
      <c r="G2922" s="41" t="str">
        <f t="shared" si="405"/>
        <v/>
      </c>
      <c r="H2922" s="41" t="str">
        <f t="shared" si="406"/>
        <v/>
      </c>
      <c r="I2922" s="41" t="str">
        <f t="shared" si="407"/>
        <v/>
      </c>
      <c r="J2922" s="41" t="str">
        <f t="shared" si="408"/>
        <v/>
      </c>
      <c r="K2922" s="268"/>
      <c r="L2922" s="268"/>
      <c r="M2922" s="268"/>
      <c r="N2922" s="269"/>
      <c r="O2922" s="269"/>
      <c r="P2922" s="269"/>
      <c r="Q2922" s="270"/>
      <c r="R2922" s="271"/>
      <c r="S2922" s="268"/>
      <c r="T2922" s="268"/>
      <c r="U2922" s="268"/>
      <c r="V2922" s="268"/>
      <c r="W2922" s="65" t="str">
        <f t="shared" si="409"/>
        <v/>
      </c>
      <c r="X2922" s="65" t="str">
        <f t="shared" si="410"/>
        <v/>
      </c>
      <c r="Y2922" s="65" t="str">
        <f t="shared" si="411"/>
        <v/>
      </c>
      <c r="Z2922" s="65" t="str">
        <f t="shared" si="412"/>
        <v/>
      </c>
      <c r="AA2922" s="65" t="str">
        <f t="shared" si="413"/>
        <v/>
      </c>
    </row>
    <row r="2923" spans="1:27" x14ac:dyDescent="0.25">
      <c r="A2923" s="40" t="str">
        <f>IF(G2923="","",1*ISERROR(VLOOKUP(G2923,G$1:G2922,1,FALSE)))</f>
        <v/>
      </c>
      <c r="B2923" s="40" t="str">
        <f>IF(A2923=0,0,IF(A2923="","",SUM(A$2:A2923)))</f>
        <v/>
      </c>
      <c r="C2923" s="41" t="str">
        <f>IF(H2923="","",1*ISERROR(VLOOKUP(H2923,H$1:H2922,1,FALSE)))</f>
        <v/>
      </c>
      <c r="D2923" s="40" t="str">
        <f>IF(C2923=0,0,IF(C2923="","",SUM(C$2:C2923)))</f>
        <v/>
      </c>
      <c r="E2923" s="41" t="str">
        <f>IF(H2923=0,0,IF(C2923="","",SUM(C$11:C2923)))</f>
        <v/>
      </c>
      <c r="F2923" s="41" t="str">
        <f>IF(H2923="","",COUNTIF(H$11:H2923,"="&amp;H2923))</f>
        <v/>
      </c>
      <c r="G2923" s="41" t="str">
        <f t="shared" si="405"/>
        <v/>
      </c>
      <c r="H2923" s="41" t="str">
        <f t="shared" si="406"/>
        <v/>
      </c>
      <c r="I2923" s="41" t="str">
        <f t="shared" si="407"/>
        <v/>
      </c>
      <c r="J2923" s="41" t="str">
        <f t="shared" si="408"/>
        <v/>
      </c>
      <c r="K2923" s="268"/>
      <c r="L2923" s="268"/>
      <c r="M2923" s="268"/>
      <c r="N2923" s="269"/>
      <c r="O2923" s="269"/>
      <c r="P2923" s="269"/>
      <c r="Q2923" s="270"/>
      <c r="R2923" s="271"/>
      <c r="S2923" s="268"/>
      <c r="T2923" s="268"/>
      <c r="U2923" s="268"/>
      <c r="V2923" s="268"/>
      <c r="W2923" s="65" t="str">
        <f t="shared" si="409"/>
        <v/>
      </c>
      <c r="X2923" s="65" t="str">
        <f t="shared" si="410"/>
        <v/>
      </c>
      <c r="Y2923" s="65" t="str">
        <f t="shared" si="411"/>
        <v/>
      </c>
      <c r="Z2923" s="65" t="str">
        <f t="shared" si="412"/>
        <v/>
      </c>
      <c r="AA2923" s="65" t="str">
        <f t="shared" si="413"/>
        <v/>
      </c>
    </row>
    <row r="2924" spans="1:27" x14ac:dyDescent="0.25">
      <c r="A2924" s="40" t="str">
        <f>IF(G2924="","",1*ISERROR(VLOOKUP(G2924,G$1:G2923,1,FALSE)))</f>
        <v/>
      </c>
      <c r="B2924" s="40" t="str">
        <f>IF(A2924=0,0,IF(A2924="","",SUM(A$2:A2924)))</f>
        <v/>
      </c>
      <c r="C2924" s="41" t="str">
        <f>IF(H2924="","",1*ISERROR(VLOOKUP(H2924,H$1:H2923,1,FALSE)))</f>
        <v/>
      </c>
      <c r="D2924" s="40" t="str">
        <f>IF(C2924=0,0,IF(C2924="","",SUM(C$2:C2924)))</f>
        <v/>
      </c>
      <c r="E2924" s="41" t="str">
        <f>IF(H2924=0,0,IF(C2924="","",SUM(C$11:C2924)))</f>
        <v/>
      </c>
      <c r="F2924" s="41" t="str">
        <f>IF(H2924="","",COUNTIF(H$11:H2924,"="&amp;H2924))</f>
        <v/>
      </c>
      <c r="G2924" s="41" t="str">
        <f t="shared" si="405"/>
        <v/>
      </c>
      <c r="H2924" s="41" t="str">
        <f t="shared" si="406"/>
        <v/>
      </c>
      <c r="I2924" s="41" t="str">
        <f t="shared" si="407"/>
        <v/>
      </c>
      <c r="J2924" s="41" t="str">
        <f t="shared" si="408"/>
        <v/>
      </c>
      <c r="K2924" s="268"/>
      <c r="L2924" s="268"/>
      <c r="M2924" s="268"/>
      <c r="N2924" s="269"/>
      <c r="O2924" s="269"/>
      <c r="P2924" s="269"/>
      <c r="Q2924" s="270"/>
      <c r="R2924" s="271"/>
      <c r="S2924" s="268"/>
      <c r="T2924" s="268"/>
      <c r="U2924" s="268"/>
      <c r="V2924" s="268"/>
      <c r="W2924" s="65" t="str">
        <f t="shared" si="409"/>
        <v/>
      </c>
      <c r="X2924" s="65" t="str">
        <f t="shared" si="410"/>
        <v/>
      </c>
      <c r="Y2924" s="65" t="str">
        <f t="shared" si="411"/>
        <v/>
      </c>
      <c r="Z2924" s="65" t="str">
        <f t="shared" si="412"/>
        <v/>
      </c>
      <c r="AA2924" s="65" t="str">
        <f t="shared" si="413"/>
        <v/>
      </c>
    </row>
    <row r="2925" spans="1:27" x14ac:dyDescent="0.25">
      <c r="A2925" s="40" t="str">
        <f>IF(G2925="","",1*ISERROR(VLOOKUP(G2925,G$1:G2924,1,FALSE)))</f>
        <v/>
      </c>
      <c r="B2925" s="40" t="str">
        <f>IF(A2925=0,0,IF(A2925="","",SUM(A$2:A2925)))</f>
        <v/>
      </c>
      <c r="C2925" s="41" t="str">
        <f>IF(H2925="","",1*ISERROR(VLOOKUP(H2925,H$1:H2924,1,FALSE)))</f>
        <v/>
      </c>
      <c r="D2925" s="40" t="str">
        <f>IF(C2925=0,0,IF(C2925="","",SUM(C$2:C2925)))</f>
        <v/>
      </c>
      <c r="E2925" s="41" t="str">
        <f>IF(H2925=0,0,IF(C2925="","",SUM(C$11:C2925)))</f>
        <v/>
      </c>
      <c r="F2925" s="41" t="str">
        <f>IF(H2925="","",COUNTIF(H$11:H2925,"="&amp;H2925))</f>
        <v/>
      </c>
      <c r="G2925" s="41" t="str">
        <f t="shared" si="405"/>
        <v/>
      </c>
      <c r="H2925" s="41" t="str">
        <f t="shared" si="406"/>
        <v/>
      </c>
      <c r="I2925" s="41" t="str">
        <f t="shared" si="407"/>
        <v/>
      </c>
      <c r="J2925" s="41" t="str">
        <f t="shared" si="408"/>
        <v/>
      </c>
      <c r="K2925" s="268"/>
      <c r="L2925" s="268"/>
      <c r="M2925" s="268"/>
      <c r="N2925" s="269"/>
      <c r="O2925" s="269"/>
      <c r="P2925" s="269"/>
      <c r="Q2925" s="270"/>
      <c r="R2925" s="271"/>
      <c r="S2925" s="268"/>
      <c r="T2925" s="268"/>
      <c r="U2925" s="268"/>
      <c r="V2925" s="268"/>
      <c r="W2925" s="65" t="str">
        <f t="shared" si="409"/>
        <v/>
      </c>
      <c r="X2925" s="65" t="str">
        <f t="shared" si="410"/>
        <v/>
      </c>
      <c r="Y2925" s="65" t="str">
        <f t="shared" si="411"/>
        <v/>
      </c>
      <c r="Z2925" s="65" t="str">
        <f t="shared" si="412"/>
        <v/>
      </c>
      <c r="AA2925" s="65" t="str">
        <f t="shared" si="413"/>
        <v/>
      </c>
    </row>
    <row r="2926" spans="1:27" x14ac:dyDescent="0.25">
      <c r="A2926" s="40" t="str">
        <f>IF(G2926="","",1*ISERROR(VLOOKUP(G2926,G$1:G2925,1,FALSE)))</f>
        <v/>
      </c>
      <c r="B2926" s="40" t="str">
        <f>IF(A2926=0,0,IF(A2926="","",SUM(A$2:A2926)))</f>
        <v/>
      </c>
      <c r="C2926" s="41" t="str">
        <f>IF(H2926="","",1*ISERROR(VLOOKUP(H2926,H$1:H2925,1,FALSE)))</f>
        <v/>
      </c>
      <c r="D2926" s="40" t="str">
        <f>IF(C2926=0,0,IF(C2926="","",SUM(C$2:C2926)))</f>
        <v/>
      </c>
      <c r="E2926" s="41" t="str">
        <f>IF(H2926=0,0,IF(C2926="","",SUM(C$11:C2926)))</f>
        <v/>
      </c>
      <c r="F2926" s="41" t="str">
        <f>IF(H2926="","",COUNTIF(H$11:H2926,"="&amp;H2926))</f>
        <v/>
      </c>
      <c r="G2926" s="41" t="str">
        <f t="shared" si="405"/>
        <v/>
      </c>
      <c r="H2926" s="41" t="str">
        <f t="shared" si="406"/>
        <v/>
      </c>
      <c r="I2926" s="41" t="str">
        <f t="shared" si="407"/>
        <v/>
      </c>
      <c r="J2926" s="41" t="str">
        <f t="shared" si="408"/>
        <v/>
      </c>
      <c r="K2926" s="268"/>
      <c r="L2926" s="268"/>
      <c r="M2926" s="268"/>
      <c r="N2926" s="269"/>
      <c r="O2926" s="269"/>
      <c r="P2926" s="269"/>
      <c r="Q2926" s="270"/>
      <c r="R2926" s="271"/>
      <c r="S2926" s="268"/>
      <c r="T2926" s="268"/>
      <c r="U2926" s="268"/>
      <c r="V2926" s="268"/>
      <c r="W2926" s="65" t="str">
        <f t="shared" si="409"/>
        <v/>
      </c>
      <c r="X2926" s="65" t="str">
        <f t="shared" si="410"/>
        <v/>
      </c>
      <c r="Y2926" s="65" t="str">
        <f t="shared" si="411"/>
        <v/>
      </c>
      <c r="Z2926" s="65" t="str">
        <f t="shared" si="412"/>
        <v/>
      </c>
      <c r="AA2926" s="65" t="str">
        <f t="shared" si="413"/>
        <v/>
      </c>
    </row>
    <row r="2927" spans="1:27" x14ac:dyDescent="0.25">
      <c r="A2927" s="40" t="str">
        <f>IF(G2927="","",1*ISERROR(VLOOKUP(G2927,G$1:G2926,1,FALSE)))</f>
        <v/>
      </c>
      <c r="B2927" s="40" t="str">
        <f>IF(A2927=0,0,IF(A2927="","",SUM(A$2:A2927)))</f>
        <v/>
      </c>
      <c r="C2927" s="41" t="str">
        <f>IF(H2927="","",1*ISERROR(VLOOKUP(H2927,H$1:H2926,1,FALSE)))</f>
        <v/>
      </c>
      <c r="D2927" s="40" t="str">
        <f>IF(C2927=0,0,IF(C2927="","",SUM(C$2:C2927)))</f>
        <v/>
      </c>
      <c r="E2927" s="41" t="str">
        <f>IF(H2927=0,0,IF(C2927="","",SUM(C$11:C2927)))</f>
        <v/>
      </c>
      <c r="F2927" s="41" t="str">
        <f>IF(H2927="","",COUNTIF(H$11:H2927,"="&amp;H2927))</f>
        <v/>
      </c>
      <c r="G2927" s="41" t="str">
        <f t="shared" si="405"/>
        <v/>
      </c>
      <c r="H2927" s="41" t="str">
        <f t="shared" si="406"/>
        <v/>
      </c>
      <c r="I2927" s="41" t="str">
        <f t="shared" si="407"/>
        <v/>
      </c>
      <c r="J2927" s="41" t="str">
        <f t="shared" si="408"/>
        <v/>
      </c>
      <c r="K2927" s="268"/>
      <c r="L2927" s="268"/>
      <c r="M2927" s="268"/>
      <c r="N2927" s="269"/>
      <c r="O2927" s="269"/>
      <c r="P2927" s="269"/>
      <c r="Q2927" s="270"/>
      <c r="R2927" s="271"/>
      <c r="S2927" s="268"/>
      <c r="T2927" s="268"/>
      <c r="U2927" s="268"/>
      <c r="V2927" s="268"/>
      <c r="W2927" s="65" t="str">
        <f t="shared" si="409"/>
        <v/>
      </c>
      <c r="X2927" s="65" t="str">
        <f t="shared" si="410"/>
        <v/>
      </c>
      <c r="Y2927" s="65" t="str">
        <f t="shared" si="411"/>
        <v/>
      </c>
      <c r="Z2927" s="65" t="str">
        <f t="shared" si="412"/>
        <v/>
      </c>
      <c r="AA2927" s="65" t="str">
        <f t="shared" si="413"/>
        <v/>
      </c>
    </row>
    <row r="2928" spans="1:27" x14ac:dyDescent="0.25">
      <c r="A2928" s="40" t="str">
        <f>IF(G2928="","",1*ISERROR(VLOOKUP(G2928,G$1:G2927,1,FALSE)))</f>
        <v/>
      </c>
      <c r="B2928" s="40" t="str">
        <f>IF(A2928=0,0,IF(A2928="","",SUM(A$2:A2928)))</f>
        <v/>
      </c>
      <c r="C2928" s="41" t="str">
        <f>IF(H2928="","",1*ISERROR(VLOOKUP(H2928,H$1:H2927,1,FALSE)))</f>
        <v/>
      </c>
      <c r="D2928" s="40" t="str">
        <f>IF(C2928=0,0,IF(C2928="","",SUM(C$2:C2928)))</f>
        <v/>
      </c>
      <c r="E2928" s="41" t="str">
        <f>IF(H2928=0,0,IF(C2928="","",SUM(C$11:C2928)))</f>
        <v/>
      </c>
      <c r="F2928" s="41" t="str">
        <f>IF(H2928="","",COUNTIF(H$11:H2928,"="&amp;H2928))</f>
        <v/>
      </c>
      <c r="G2928" s="41" t="str">
        <f t="shared" si="405"/>
        <v/>
      </c>
      <c r="H2928" s="41" t="str">
        <f t="shared" si="406"/>
        <v/>
      </c>
      <c r="I2928" s="41" t="str">
        <f t="shared" si="407"/>
        <v/>
      </c>
      <c r="J2928" s="41" t="str">
        <f t="shared" si="408"/>
        <v/>
      </c>
      <c r="K2928" s="268"/>
      <c r="L2928" s="268"/>
      <c r="M2928" s="268"/>
      <c r="N2928" s="269"/>
      <c r="O2928" s="269"/>
      <c r="P2928" s="269"/>
      <c r="Q2928" s="270"/>
      <c r="R2928" s="271"/>
      <c r="S2928" s="268"/>
      <c r="T2928" s="268"/>
      <c r="U2928" s="268"/>
      <c r="V2928" s="268"/>
      <c r="W2928" s="65" t="str">
        <f t="shared" si="409"/>
        <v/>
      </c>
      <c r="X2928" s="65" t="str">
        <f t="shared" si="410"/>
        <v/>
      </c>
      <c r="Y2928" s="65" t="str">
        <f t="shared" si="411"/>
        <v/>
      </c>
      <c r="Z2928" s="65" t="str">
        <f t="shared" si="412"/>
        <v/>
      </c>
      <c r="AA2928" s="65" t="str">
        <f t="shared" si="413"/>
        <v/>
      </c>
    </row>
    <row r="2929" spans="1:27" x14ac:dyDescent="0.25">
      <c r="A2929" s="40" t="str">
        <f>IF(G2929="","",1*ISERROR(VLOOKUP(G2929,G$1:G2928,1,FALSE)))</f>
        <v/>
      </c>
      <c r="B2929" s="40" t="str">
        <f>IF(A2929=0,0,IF(A2929="","",SUM(A$2:A2929)))</f>
        <v/>
      </c>
      <c r="C2929" s="41" t="str">
        <f>IF(H2929="","",1*ISERROR(VLOOKUP(H2929,H$1:H2928,1,FALSE)))</f>
        <v/>
      </c>
      <c r="D2929" s="40" t="str">
        <f>IF(C2929=0,0,IF(C2929="","",SUM(C$2:C2929)))</f>
        <v/>
      </c>
      <c r="E2929" s="41" t="str">
        <f>IF(H2929=0,0,IF(C2929="","",SUM(C$11:C2929)))</f>
        <v/>
      </c>
      <c r="F2929" s="41" t="str">
        <f>IF(H2929="","",COUNTIF(H$11:H2929,"="&amp;H2929))</f>
        <v/>
      </c>
      <c r="G2929" s="41" t="str">
        <f t="shared" si="405"/>
        <v/>
      </c>
      <c r="H2929" s="41" t="str">
        <f t="shared" si="406"/>
        <v/>
      </c>
      <c r="I2929" s="41" t="str">
        <f t="shared" si="407"/>
        <v/>
      </c>
      <c r="J2929" s="41" t="str">
        <f t="shared" si="408"/>
        <v/>
      </c>
      <c r="K2929" s="268"/>
      <c r="L2929" s="268"/>
      <c r="M2929" s="268"/>
      <c r="N2929" s="269"/>
      <c r="O2929" s="269"/>
      <c r="P2929" s="269"/>
      <c r="Q2929" s="270"/>
      <c r="R2929" s="271"/>
      <c r="S2929" s="268"/>
      <c r="T2929" s="268"/>
      <c r="U2929" s="268"/>
      <c r="V2929" s="268"/>
      <c r="W2929" s="65" t="str">
        <f t="shared" si="409"/>
        <v/>
      </c>
      <c r="X2929" s="65" t="str">
        <f t="shared" si="410"/>
        <v/>
      </c>
      <c r="Y2929" s="65" t="str">
        <f t="shared" si="411"/>
        <v/>
      </c>
      <c r="Z2929" s="65" t="str">
        <f t="shared" si="412"/>
        <v/>
      </c>
      <c r="AA2929" s="65" t="str">
        <f t="shared" si="413"/>
        <v/>
      </c>
    </row>
    <row r="2930" spans="1:27" x14ac:dyDescent="0.25">
      <c r="A2930" s="40" t="str">
        <f>IF(G2930="","",1*ISERROR(VLOOKUP(G2930,G$1:G2929,1,FALSE)))</f>
        <v/>
      </c>
      <c r="B2930" s="40" t="str">
        <f>IF(A2930=0,0,IF(A2930="","",SUM(A$2:A2930)))</f>
        <v/>
      </c>
      <c r="C2930" s="41" t="str">
        <f>IF(H2930="","",1*ISERROR(VLOOKUP(H2930,H$1:H2929,1,FALSE)))</f>
        <v/>
      </c>
      <c r="D2930" s="40" t="str">
        <f>IF(C2930=0,0,IF(C2930="","",SUM(C$2:C2930)))</f>
        <v/>
      </c>
      <c r="E2930" s="41" t="str">
        <f>IF(H2930=0,0,IF(C2930="","",SUM(C$11:C2930)))</f>
        <v/>
      </c>
      <c r="F2930" s="41" t="str">
        <f>IF(H2930="","",COUNTIF(H$11:H2930,"="&amp;H2930))</f>
        <v/>
      </c>
      <c r="G2930" s="41" t="str">
        <f t="shared" si="405"/>
        <v/>
      </c>
      <c r="H2930" s="41" t="str">
        <f t="shared" si="406"/>
        <v/>
      </c>
      <c r="I2930" s="41" t="str">
        <f t="shared" si="407"/>
        <v/>
      </c>
      <c r="J2930" s="41" t="str">
        <f t="shared" si="408"/>
        <v/>
      </c>
      <c r="K2930" s="268"/>
      <c r="L2930" s="268"/>
      <c r="M2930" s="268"/>
      <c r="N2930" s="269"/>
      <c r="O2930" s="269"/>
      <c r="P2930" s="269"/>
      <c r="Q2930" s="270"/>
      <c r="R2930" s="271"/>
      <c r="S2930" s="268"/>
      <c r="T2930" s="268"/>
      <c r="U2930" s="268"/>
      <c r="V2930" s="268"/>
      <c r="W2930" s="65" t="str">
        <f t="shared" si="409"/>
        <v/>
      </c>
      <c r="X2930" s="65" t="str">
        <f t="shared" si="410"/>
        <v/>
      </c>
      <c r="Y2930" s="65" t="str">
        <f t="shared" si="411"/>
        <v/>
      </c>
      <c r="Z2930" s="65" t="str">
        <f t="shared" si="412"/>
        <v/>
      </c>
      <c r="AA2930" s="65" t="str">
        <f t="shared" si="413"/>
        <v/>
      </c>
    </row>
    <row r="2931" spans="1:27" x14ac:dyDescent="0.25">
      <c r="A2931" s="40" t="str">
        <f>IF(G2931="","",1*ISERROR(VLOOKUP(G2931,G$1:G2930,1,FALSE)))</f>
        <v/>
      </c>
      <c r="B2931" s="40" t="str">
        <f>IF(A2931=0,0,IF(A2931="","",SUM(A$2:A2931)))</f>
        <v/>
      </c>
      <c r="C2931" s="41" t="str">
        <f>IF(H2931="","",1*ISERROR(VLOOKUP(H2931,H$1:H2930,1,FALSE)))</f>
        <v/>
      </c>
      <c r="D2931" s="40" t="str">
        <f>IF(C2931=0,0,IF(C2931="","",SUM(C$2:C2931)))</f>
        <v/>
      </c>
      <c r="E2931" s="41" t="str">
        <f>IF(H2931=0,0,IF(C2931="","",SUM(C$11:C2931)))</f>
        <v/>
      </c>
      <c r="F2931" s="41" t="str">
        <f>IF(H2931="","",COUNTIF(H$11:H2931,"="&amp;H2931))</f>
        <v/>
      </c>
      <c r="G2931" s="41" t="str">
        <f t="shared" si="405"/>
        <v/>
      </c>
      <c r="H2931" s="41" t="str">
        <f t="shared" si="406"/>
        <v/>
      </c>
      <c r="I2931" s="41" t="str">
        <f t="shared" si="407"/>
        <v/>
      </c>
      <c r="J2931" s="41" t="str">
        <f t="shared" si="408"/>
        <v/>
      </c>
      <c r="K2931" s="268"/>
      <c r="L2931" s="268"/>
      <c r="M2931" s="268"/>
      <c r="N2931" s="269"/>
      <c r="O2931" s="269"/>
      <c r="P2931" s="269"/>
      <c r="Q2931" s="270"/>
      <c r="R2931" s="271"/>
      <c r="S2931" s="268"/>
      <c r="T2931" s="268"/>
      <c r="U2931" s="268"/>
      <c r="V2931" s="268"/>
      <c r="W2931" s="65" t="str">
        <f t="shared" si="409"/>
        <v/>
      </c>
      <c r="X2931" s="65" t="str">
        <f t="shared" si="410"/>
        <v/>
      </c>
      <c r="Y2931" s="65" t="str">
        <f t="shared" si="411"/>
        <v/>
      </c>
      <c r="Z2931" s="65" t="str">
        <f t="shared" si="412"/>
        <v/>
      </c>
      <c r="AA2931" s="65" t="str">
        <f t="shared" si="413"/>
        <v/>
      </c>
    </row>
    <row r="2932" spans="1:27" x14ac:dyDescent="0.25">
      <c r="A2932" s="40" t="str">
        <f>IF(G2932="","",1*ISERROR(VLOOKUP(G2932,G$1:G2931,1,FALSE)))</f>
        <v/>
      </c>
      <c r="B2932" s="40" t="str">
        <f>IF(A2932=0,0,IF(A2932="","",SUM(A$2:A2932)))</f>
        <v/>
      </c>
      <c r="C2932" s="41" t="str">
        <f>IF(H2932="","",1*ISERROR(VLOOKUP(H2932,H$1:H2931,1,FALSE)))</f>
        <v/>
      </c>
      <c r="D2932" s="40" t="str">
        <f>IF(C2932=0,0,IF(C2932="","",SUM(C$2:C2932)))</f>
        <v/>
      </c>
      <c r="E2932" s="41" t="str">
        <f>IF(H2932=0,0,IF(C2932="","",SUM(C$11:C2932)))</f>
        <v/>
      </c>
      <c r="F2932" s="41" t="str">
        <f>IF(H2932="","",COUNTIF(H$11:H2932,"="&amp;H2932))</f>
        <v/>
      </c>
      <c r="G2932" s="41" t="str">
        <f t="shared" si="405"/>
        <v/>
      </c>
      <c r="H2932" s="41" t="str">
        <f t="shared" si="406"/>
        <v/>
      </c>
      <c r="I2932" s="41" t="str">
        <f t="shared" si="407"/>
        <v/>
      </c>
      <c r="J2932" s="41" t="str">
        <f t="shared" si="408"/>
        <v/>
      </c>
      <c r="K2932" s="268"/>
      <c r="L2932" s="268"/>
      <c r="M2932" s="268"/>
      <c r="N2932" s="269"/>
      <c r="O2932" s="269"/>
      <c r="P2932" s="269"/>
      <c r="Q2932" s="270"/>
      <c r="R2932" s="271"/>
      <c r="S2932" s="268"/>
      <c r="T2932" s="268"/>
      <c r="U2932" s="268"/>
      <c r="V2932" s="268"/>
      <c r="W2932" s="65" t="str">
        <f t="shared" si="409"/>
        <v/>
      </c>
      <c r="X2932" s="65" t="str">
        <f t="shared" si="410"/>
        <v/>
      </c>
      <c r="Y2932" s="65" t="str">
        <f t="shared" si="411"/>
        <v/>
      </c>
      <c r="Z2932" s="65" t="str">
        <f t="shared" si="412"/>
        <v/>
      </c>
      <c r="AA2932" s="65" t="str">
        <f t="shared" si="413"/>
        <v/>
      </c>
    </row>
    <row r="2933" spans="1:27" x14ac:dyDescent="0.25">
      <c r="A2933" s="40" t="str">
        <f>IF(G2933="","",1*ISERROR(VLOOKUP(G2933,G$1:G2932,1,FALSE)))</f>
        <v/>
      </c>
      <c r="B2933" s="40" t="str">
        <f>IF(A2933=0,0,IF(A2933="","",SUM(A$2:A2933)))</f>
        <v/>
      </c>
      <c r="C2933" s="41" t="str">
        <f>IF(H2933="","",1*ISERROR(VLOOKUP(H2933,H$1:H2932,1,FALSE)))</f>
        <v/>
      </c>
      <c r="D2933" s="40" t="str">
        <f>IF(C2933=0,0,IF(C2933="","",SUM(C$2:C2933)))</f>
        <v/>
      </c>
      <c r="E2933" s="41" t="str">
        <f>IF(H2933=0,0,IF(C2933="","",SUM(C$11:C2933)))</f>
        <v/>
      </c>
      <c r="F2933" s="41" t="str">
        <f>IF(H2933="","",COUNTIF(H$11:H2933,"="&amp;H2933))</f>
        <v/>
      </c>
      <c r="G2933" s="41" t="str">
        <f t="shared" si="405"/>
        <v/>
      </c>
      <c r="H2933" s="41" t="str">
        <f t="shared" si="406"/>
        <v/>
      </c>
      <c r="I2933" s="41" t="str">
        <f t="shared" si="407"/>
        <v/>
      </c>
      <c r="J2933" s="41" t="str">
        <f t="shared" si="408"/>
        <v/>
      </c>
      <c r="K2933" s="268"/>
      <c r="L2933" s="268"/>
      <c r="M2933" s="268"/>
      <c r="N2933" s="269"/>
      <c r="O2933" s="269"/>
      <c r="P2933" s="269"/>
      <c r="Q2933" s="270"/>
      <c r="R2933" s="271"/>
      <c r="S2933" s="268"/>
      <c r="T2933" s="268"/>
      <c r="U2933" s="268"/>
      <c r="V2933" s="268"/>
      <c r="W2933" s="65" t="str">
        <f t="shared" si="409"/>
        <v/>
      </c>
      <c r="X2933" s="65" t="str">
        <f t="shared" si="410"/>
        <v/>
      </c>
      <c r="Y2933" s="65" t="str">
        <f t="shared" si="411"/>
        <v/>
      </c>
      <c r="Z2933" s="65" t="str">
        <f t="shared" si="412"/>
        <v/>
      </c>
      <c r="AA2933" s="65" t="str">
        <f t="shared" si="413"/>
        <v/>
      </c>
    </row>
    <row r="2934" spans="1:27" x14ac:dyDescent="0.25">
      <c r="A2934" s="40" t="str">
        <f>IF(G2934="","",1*ISERROR(VLOOKUP(G2934,G$1:G2933,1,FALSE)))</f>
        <v/>
      </c>
      <c r="B2934" s="40" t="str">
        <f>IF(A2934=0,0,IF(A2934="","",SUM(A$2:A2934)))</f>
        <v/>
      </c>
      <c r="C2934" s="41" t="str">
        <f>IF(H2934="","",1*ISERROR(VLOOKUP(H2934,H$1:H2933,1,FALSE)))</f>
        <v/>
      </c>
      <c r="D2934" s="40" t="str">
        <f>IF(C2934=0,0,IF(C2934="","",SUM(C$2:C2934)))</f>
        <v/>
      </c>
      <c r="E2934" s="41" t="str">
        <f>IF(H2934=0,0,IF(C2934="","",SUM(C$11:C2934)))</f>
        <v/>
      </c>
      <c r="F2934" s="41" t="str">
        <f>IF(H2934="","",COUNTIF(H$11:H2934,"="&amp;H2934))</f>
        <v/>
      </c>
      <c r="G2934" s="41" t="str">
        <f t="shared" si="405"/>
        <v/>
      </c>
      <c r="H2934" s="41" t="str">
        <f t="shared" si="406"/>
        <v/>
      </c>
      <c r="I2934" s="41" t="str">
        <f t="shared" si="407"/>
        <v/>
      </c>
      <c r="J2934" s="41" t="str">
        <f t="shared" si="408"/>
        <v/>
      </c>
      <c r="K2934" s="268"/>
      <c r="L2934" s="268"/>
      <c r="M2934" s="268"/>
      <c r="N2934" s="269"/>
      <c r="O2934" s="269"/>
      <c r="P2934" s="269"/>
      <c r="Q2934" s="270"/>
      <c r="R2934" s="271"/>
      <c r="S2934" s="268"/>
      <c r="T2934" s="268"/>
      <c r="U2934" s="268"/>
      <c r="V2934" s="268"/>
      <c r="W2934" s="65" t="str">
        <f t="shared" si="409"/>
        <v/>
      </c>
      <c r="X2934" s="65" t="str">
        <f t="shared" si="410"/>
        <v/>
      </c>
      <c r="Y2934" s="65" t="str">
        <f t="shared" si="411"/>
        <v/>
      </c>
      <c r="Z2934" s="65" t="str">
        <f t="shared" si="412"/>
        <v/>
      </c>
      <c r="AA2934" s="65" t="str">
        <f t="shared" si="413"/>
        <v/>
      </c>
    </row>
    <row r="2935" spans="1:27" x14ac:dyDescent="0.25">
      <c r="A2935" s="40" t="str">
        <f>IF(G2935="","",1*ISERROR(VLOOKUP(G2935,G$1:G2934,1,FALSE)))</f>
        <v/>
      </c>
      <c r="B2935" s="40" t="str">
        <f>IF(A2935=0,0,IF(A2935="","",SUM(A$2:A2935)))</f>
        <v/>
      </c>
      <c r="C2935" s="41" t="str">
        <f>IF(H2935="","",1*ISERROR(VLOOKUP(H2935,H$1:H2934,1,FALSE)))</f>
        <v/>
      </c>
      <c r="D2935" s="40" t="str">
        <f>IF(C2935=0,0,IF(C2935="","",SUM(C$2:C2935)))</f>
        <v/>
      </c>
      <c r="E2935" s="41" t="str">
        <f>IF(H2935=0,0,IF(C2935="","",SUM(C$11:C2935)))</f>
        <v/>
      </c>
      <c r="F2935" s="41" t="str">
        <f>IF(H2935="","",COUNTIF(H$11:H2935,"="&amp;H2935))</f>
        <v/>
      </c>
      <c r="G2935" s="41" t="str">
        <f t="shared" si="405"/>
        <v/>
      </c>
      <c r="H2935" s="41" t="str">
        <f t="shared" si="406"/>
        <v/>
      </c>
      <c r="I2935" s="41" t="str">
        <f t="shared" si="407"/>
        <v/>
      </c>
      <c r="J2935" s="41" t="str">
        <f t="shared" si="408"/>
        <v/>
      </c>
      <c r="K2935" s="268"/>
      <c r="L2935" s="268"/>
      <c r="M2935" s="268"/>
      <c r="N2935" s="269"/>
      <c r="O2935" s="269"/>
      <c r="P2935" s="269"/>
      <c r="Q2935" s="270"/>
      <c r="R2935" s="271"/>
      <c r="S2935" s="268"/>
      <c r="T2935" s="268"/>
      <c r="U2935" s="268"/>
      <c r="V2935" s="268"/>
      <c r="W2935" s="65" t="str">
        <f t="shared" si="409"/>
        <v/>
      </c>
      <c r="X2935" s="65" t="str">
        <f t="shared" si="410"/>
        <v/>
      </c>
      <c r="Y2935" s="65" t="str">
        <f t="shared" si="411"/>
        <v/>
      </c>
      <c r="Z2935" s="65" t="str">
        <f t="shared" si="412"/>
        <v/>
      </c>
      <c r="AA2935" s="65" t="str">
        <f t="shared" si="413"/>
        <v/>
      </c>
    </row>
    <row r="2936" spans="1:27" x14ac:dyDescent="0.25">
      <c r="A2936" s="40" t="str">
        <f>IF(G2936="","",1*ISERROR(VLOOKUP(G2936,G$1:G2935,1,FALSE)))</f>
        <v/>
      </c>
      <c r="B2936" s="40" t="str">
        <f>IF(A2936=0,0,IF(A2936="","",SUM(A$2:A2936)))</f>
        <v/>
      </c>
      <c r="C2936" s="41" t="str">
        <f>IF(H2936="","",1*ISERROR(VLOOKUP(H2936,H$1:H2935,1,FALSE)))</f>
        <v/>
      </c>
      <c r="D2936" s="40" t="str">
        <f>IF(C2936=0,0,IF(C2936="","",SUM(C$2:C2936)))</f>
        <v/>
      </c>
      <c r="E2936" s="41" t="str">
        <f>IF(H2936=0,0,IF(C2936="","",SUM(C$11:C2936)))</f>
        <v/>
      </c>
      <c r="F2936" s="41" t="str">
        <f>IF(H2936="","",COUNTIF(H$11:H2936,"="&amp;H2936))</f>
        <v/>
      </c>
      <c r="G2936" s="41" t="str">
        <f t="shared" si="405"/>
        <v/>
      </c>
      <c r="H2936" s="41" t="str">
        <f t="shared" si="406"/>
        <v/>
      </c>
      <c r="I2936" s="41" t="str">
        <f t="shared" si="407"/>
        <v/>
      </c>
      <c r="J2936" s="41" t="str">
        <f t="shared" si="408"/>
        <v/>
      </c>
      <c r="K2936" s="268"/>
      <c r="L2936" s="268"/>
      <c r="M2936" s="268"/>
      <c r="N2936" s="269"/>
      <c r="O2936" s="269"/>
      <c r="P2936" s="269"/>
      <c r="Q2936" s="270"/>
      <c r="R2936" s="271"/>
      <c r="S2936" s="268"/>
      <c r="T2936" s="268"/>
      <c r="U2936" s="268"/>
      <c r="V2936" s="268"/>
      <c r="W2936" s="65" t="str">
        <f t="shared" si="409"/>
        <v/>
      </c>
      <c r="X2936" s="65" t="str">
        <f t="shared" si="410"/>
        <v/>
      </c>
      <c r="Y2936" s="65" t="str">
        <f t="shared" si="411"/>
        <v/>
      </c>
      <c r="Z2936" s="65" t="str">
        <f t="shared" si="412"/>
        <v/>
      </c>
      <c r="AA2936" s="65" t="str">
        <f t="shared" si="413"/>
        <v/>
      </c>
    </row>
    <row r="2937" spans="1:27" x14ac:dyDescent="0.25">
      <c r="A2937" s="40" t="str">
        <f>IF(G2937="","",1*ISERROR(VLOOKUP(G2937,G$1:G2936,1,FALSE)))</f>
        <v/>
      </c>
      <c r="B2937" s="40" t="str">
        <f>IF(A2937=0,0,IF(A2937="","",SUM(A$2:A2937)))</f>
        <v/>
      </c>
      <c r="C2937" s="41" t="str">
        <f>IF(H2937="","",1*ISERROR(VLOOKUP(H2937,H$1:H2936,1,FALSE)))</f>
        <v/>
      </c>
      <c r="D2937" s="40" t="str">
        <f>IF(C2937=0,0,IF(C2937="","",SUM(C$2:C2937)))</f>
        <v/>
      </c>
      <c r="E2937" s="41" t="str">
        <f>IF(H2937=0,0,IF(C2937="","",SUM(C$11:C2937)))</f>
        <v/>
      </c>
      <c r="F2937" s="41" t="str">
        <f>IF(H2937="","",COUNTIF(H$11:H2937,"="&amp;H2937))</f>
        <v/>
      </c>
      <c r="G2937" s="41" t="str">
        <f t="shared" si="405"/>
        <v/>
      </c>
      <c r="H2937" s="41" t="str">
        <f t="shared" si="406"/>
        <v/>
      </c>
      <c r="I2937" s="41" t="str">
        <f t="shared" si="407"/>
        <v/>
      </c>
      <c r="J2937" s="41" t="str">
        <f t="shared" si="408"/>
        <v/>
      </c>
      <c r="K2937" s="268"/>
      <c r="L2937" s="268"/>
      <c r="M2937" s="268"/>
      <c r="N2937" s="269"/>
      <c r="O2937" s="269"/>
      <c r="P2937" s="269"/>
      <c r="Q2937" s="270"/>
      <c r="R2937" s="271"/>
      <c r="S2937" s="268"/>
      <c r="T2937" s="268"/>
      <c r="U2937" s="268"/>
      <c r="V2937" s="268"/>
      <c r="W2937" s="65" t="str">
        <f t="shared" si="409"/>
        <v/>
      </c>
      <c r="X2937" s="65" t="str">
        <f t="shared" si="410"/>
        <v/>
      </c>
      <c r="Y2937" s="65" t="str">
        <f t="shared" si="411"/>
        <v/>
      </c>
      <c r="Z2937" s="65" t="str">
        <f t="shared" si="412"/>
        <v/>
      </c>
      <c r="AA2937" s="65" t="str">
        <f t="shared" si="413"/>
        <v/>
      </c>
    </row>
    <row r="2938" spans="1:27" x14ac:dyDescent="0.25">
      <c r="A2938" s="40" t="str">
        <f>IF(G2938="","",1*ISERROR(VLOOKUP(G2938,G$1:G2937,1,FALSE)))</f>
        <v/>
      </c>
      <c r="B2938" s="40" t="str">
        <f>IF(A2938=0,0,IF(A2938="","",SUM(A$2:A2938)))</f>
        <v/>
      </c>
      <c r="C2938" s="41" t="str">
        <f>IF(H2938="","",1*ISERROR(VLOOKUP(H2938,H$1:H2937,1,FALSE)))</f>
        <v/>
      </c>
      <c r="D2938" s="40" t="str">
        <f>IF(C2938=0,0,IF(C2938="","",SUM(C$2:C2938)))</f>
        <v/>
      </c>
      <c r="E2938" s="41" t="str">
        <f>IF(H2938=0,0,IF(C2938="","",SUM(C$11:C2938)))</f>
        <v/>
      </c>
      <c r="F2938" s="41" t="str">
        <f>IF(H2938="","",COUNTIF(H$11:H2938,"="&amp;H2938))</f>
        <v/>
      </c>
      <c r="G2938" s="41" t="str">
        <f t="shared" si="405"/>
        <v/>
      </c>
      <c r="H2938" s="41" t="str">
        <f t="shared" si="406"/>
        <v/>
      </c>
      <c r="I2938" s="41" t="str">
        <f t="shared" si="407"/>
        <v/>
      </c>
      <c r="J2938" s="41" t="str">
        <f t="shared" si="408"/>
        <v/>
      </c>
      <c r="K2938" s="268"/>
      <c r="L2938" s="268"/>
      <c r="M2938" s="268"/>
      <c r="N2938" s="269"/>
      <c r="O2938" s="269"/>
      <c r="P2938" s="269"/>
      <c r="Q2938" s="270"/>
      <c r="R2938" s="271"/>
      <c r="S2938" s="268"/>
      <c r="T2938" s="268"/>
      <c r="U2938" s="268"/>
      <c r="V2938" s="268"/>
      <c r="W2938" s="65" t="str">
        <f t="shared" si="409"/>
        <v/>
      </c>
      <c r="X2938" s="65" t="str">
        <f t="shared" si="410"/>
        <v/>
      </c>
      <c r="Y2938" s="65" t="str">
        <f t="shared" si="411"/>
        <v/>
      </c>
      <c r="Z2938" s="65" t="str">
        <f t="shared" si="412"/>
        <v/>
      </c>
      <c r="AA2938" s="65" t="str">
        <f t="shared" si="413"/>
        <v/>
      </c>
    </row>
    <row r="2939" spans="1:27" x14ac:dyDescent="0.25">
      <c r="A2939" s="40" t="str">
        <f>IF(G2939="","",1*ISERROR(VLOOKUP(G2939,G$1:G2938,1,FALSE)))</f>
        <v/>
      </c>
      <c r="B2939" s="40" t="str">
        <f>IF(A2939=0,0,IF(A2939="","",SUM(A$2:A2939)))</f>
        <v/>
      </c>
      <c r="C2939" s="41" t="str">
        <f>IF(H2939="","",1*ISERROR(VLOOKUP(H2939,H$1:H2938,1,FALSE)))</f>
        <v/>
      </c>
      <c r="D2939" s="40" t="str">
        <f>IF(C2939=0,0,IF(C2939="","",SUM(C$2:C2939)))</f>
        <v/>
      </c>
      <c r="E2939" s="41" t="str">
        <f>IF(H2939=0,0,IF(C2939="","",SUM(C$11:C2939)))</f>
        <v/>
      </c>
      <c r="F2939" s="41" t="str">
        <f>IF(H2939="","",COUNTIF(H$11:H2939,"="&amp;H2939))</f>
        <v/>
      </c>
      <c r="G2939" s="41" t="str">
        <f t="shared" si="405"/>
        <v/>
      </c>
      <c r="H2939" s="41" t="str">
        <f t="shared" si="406"/>
        <v/>
      </c>
      <c r="I2939" s="41" t="str">
        <f t="shared" si="407"/>
        <v/>
      </c>
      <c r="J2939" s="41" t="str">
        <f t="shared" si="408"/>
        <v/>
      </c>
      <c r="K2939" s="268"/>
      <c r="L2939" s="268"/>
      <c r="M2939" s="268"/>
      <c r="N2939" s="269"/>
      <c r="O2939" s="269"/>
      <c r="P2939" s="269"/>
      <c r="Q2939" s="270"/>
      <c r="R2939" s="271"/>
      <c r="S2939" s="268"/>
      <c r="T2939" s="268"/>
      <c r="U2939" s="268"/>
      <c r="V2939" s="268"/>
      <c r="W2939" s="65" t="str">
        <f t="shared" si="409"/>
        <v/>
      </c>
      <c r="X2939" s="65" t="str">
        <f t="shared" si="410"/>
        <v/>
      </c>
      <c r="Y2939" s="65" t="str">
        <f t="shared" si="411"/>
        <v/>
      </c>
      <c r="Z2939" s="65" t="str">
        <f t="shared" si="412"/>
        <v/>
      </c>
      <c r="AA2939" s="65" t="str">
        <f t="shared" si="413"/>
        <v/>
      </c>
    </row>
    <row r="2940" spans="1:27" x14ac:dyDescent="0.25">
      <c r="A2940" s="40" t="str">
        <f>IF(G2940="","",1*ISERROR(VLOOKUP(G2940,G$1:G2939,1,FALSE)))</f>
        <v/>
      </c>
      <c r="B2940" s="40" t="str">
        <f>IF(A2940=0,0,IF(A2940="","",SUM(A$2:A2940)))</f>
        <v/>
      </c>
      <c r="C2940" s="41" t="str">
        <f>IF(H2940="","",1*ISERROR(VLOOKUP(H2940,H$1:H2939,1,FALSE)))</f>
        <v/>
      </c>
      <c r="D2940" s="40" t="str">
        <f>IF(C2940=0,0,IF(C2940="","",SUM(C$2:C2940)))</f>
        <v/>
      </c>
      <c r="E2940" s="41" t="str">
        <f>IF(H2940=0,0,IF(C2940="","",SUM(C$11:C2940)))</f>
        <v/>
      </c>
      <c r="F2940" s="41" t="str">
        <f>IF(H2940="","",COUNTIF(H$11:H2940,"="&amp;H2940))</f>
        <v/>
      </c>
      <c r="G2940" s="41" t="str">
        <f t="shared" si="405"/>
        <v/>
      </c>
      <c r="H2940" s="41" t="str">
        <f t="shared" si="406"/>
        <v/>
      </c>
      <c r="I2940" s="41" t="str">
        <f t="shared" si="407"/>
        <v/>
      </c>
      <c r="J2940" s="41" t="str">
        <f t="shared" si="408"/>
        <v/>
      </c>
      <c r="K2940" s="268"/>
      <c r="L2940" s="268"/>
      <c r="M2940" s="268"/>
      <c r="N2940" s="269"/>
      <c r="O2940" s="269"/>
      <c r="P2940" s="269"/>
      <c r="Q2940" s="270"/>
      <c r="R2940" s="271"/>
      <c r="S2940" s="268"/>
      <c r="T2940" s="268"/>
      <c r="U2940" s="268"/>
      <c r="V2940" s="268"/>
      <c r="W2940" s="65" t="str">
        <f t="shared" si="409"/>
        <v/>
      </c>
      <c r="X2940" s="65" t="str">
        <f t="shared" si="410"/>
        <v/>
      </c>
      <c r="Y2940" s="65" t="str">
        <f t="shared" si="411"/>
        <v/>
      </c>
      <c r="Z2940" s="65" t="str">
        <f t="shared" si="412"/>
        <v/>
      </c>
      <c r="AA2940" s="65" t="str">
        <f t="shared" si="413"/>
        <v/>
      </c>
    </row>
    <row r="2941" spans="1:27" x14ac:dyDescent="0.25">
      <c r="A2941" s="40" t="str">
        <f>IF(G2941="","",1*ISERROR(VLOOKUP(G2941,G$1:G2940,1,FALSE)))</f>
        <v/>
      </c>
      <c r="B2941" s="40" t="str">
        <f>IF(A2941=0,0,IF(A2941="","",SUM(A$2:A2941)))</f>
        <v/>
      </c>
      <c r="C2941" s="41" t="str">
        <f>IF(H2941="","",1*ISERROR(VLOOKUP(H2941,H$1:H2940,1,FALSE)))</f>
        <v/>
      </c>
      <c r="D2941" s="40" t="str">
        <f>IF(C2941=0,0,IF(C2941="","",SUM(C$2:C2941)))</f>
        <v/>
      </c>
      <c r="E2941" s="41" t="str">
        <f>IF(H2941=0,0,IF(C2941="","",SUM(C$11:C2941)))</f>
        <v/>
      </c>
      <c r="F2941" s="41" t="str">
        <f>IF(H2941="","",COUNTIF(H$11:H2941,"="&amp;H2941))</f>
        <v/>
      </c>
      <c r="G2941" s="41" t="str">
        <f t="shared" si="405"/>
        <v/>
      </c>
      <c r="H2941" s="41" t="str">
        <f t="shared" si="406"/>
        <v/>
      </c>
      <c r="I2941" s="41" t="str">
        <f t="shared" si="407"/>
        <v/>
      </c>
      <c r="J2941" s="41" t="str">
        <f t="shared" si="408"/>
        <v/>
      </c>
      <c r="K2941" s="268"/>
      <c r="L2941" s="268"/>
      <c r="M2941" s="268"/>
      <c r="N2941" s="269"/>
      <c r="O2941" s="269"/>
      <c r="P2941" s="269"/>
      <c r="Q2941" s="270"/>
      <c r="R2941" s="271"/>
      <c r="S2941" s="268"/>
      <c r="T2941" s="268"/>
      <c r="U2941" s="268"/>
      <c r="V2941" s="268"/>
      <c r="W2941" s="65" t="str">
        <f t="shared" si="409"/>
        <v/>
      </c>
      <c r="X2941" s="65" t="str">
        <f t="shared" si="410"/>
        <v/>
      </c>
      <c r="Y2941" s="65" t="str">
        <f t="shared" si="411"/>
        <v/>
      </c>
      <c r="Z2941" s="65" t="str">
        <f t="shared" si="412"/>
        <v/>
      </c>
      <c r="AA2941" s="65" t="str">
        <f t="shared" si="413"/>
        <v/>
      </c>
    </row>
    <row r="2942" spans="1:27" x14ac:dyDescent="0.25">
      <c r="A2942" s="40" t="str">
        <f>IF(G2942="","",1*ISERROR(VLOOKUP(G2942,G$1:G2941,1,FALSE)))</f>
        <v/>
      </c>
      <c r="B2942" s="40" t="str">
        <f>IF(A2942=0,0,IF(A2942="","",SUM(A$2:A2942)))</f>
        <v/>
      </c>
      <c r="C2942" s="41" t="str">
        <f>IF(H2942="","",1*ISERROR(VLOOKUP(H2942,H$1:H2941,1,FALSE)))</f>
        <v/>
      </c>
      <c r="D2942" s="40" t="str">
        <f>IF(C2942=0,0,IF(C2942="","",SUM(C$2:C2942)))</f>
        <v/>
      </c>
      <c r="E2942" s="41" t="str">
        <f>IF(H2942=0,0,IF(C2942="","",SUM(C$11:C2942)))</f>
        <v/>
      </c>
      <c r="F2942" s="41" t="str">
        <f>IF(H2942="","",COUNTIF(H$11:H2942,"="&amp;H2942))</f>
        <v/>
      </c>
      <c r="G2942" s="41" t="str">
        <f t="shared" si="405"/>
        <v/>
      </c>
      <c r="H2942" s="41" t="str">
        <f t="shared" si="406"/>
        <v/>
      </c>
      <c r="I2942" s="41" t="str">
        <f t="shared" si="407"/>
        <v/>
      </c>
      <c r="J2942" s="41" t="str">
        <f t="shared" si="408"/>
        <v/>
      </c>
      <c r="K2942" s="268"/>
      <c r="L2942" s="268"/>
      <c r="M2942" s="268"/>
      <c r="N2942" s="269"/>
      <c r="O2942" s="269"/>
      <c r="P2942" s="269"/>
      <c r="Q2942" s="270"/>
      <c r="R2942" s="271"/>
      <c r="S2942" s="268"/>
      <c r="T2942" s="268"/>
      <c r="U2942" s="268"/>
      <c r="V2942" s="268"/>
      <c r="W2942" s="65" t="str">
        <f t="shared" si="409"/>
        <v/>
      </c>
      <c r="X2942" s="65" t="str">
        <f t="shared" si="410"/>
        <v/>
      </c>
      <c r="Y2942" s="65" t="str">
        <f t="shared" si="411"/>
        <v/>
      </c>
      <c r="Z2942" s="65" t="str">
        <f t="shared" si="412"/>
        <v/>
      </c>
      <c r="AA2942" s="65" t="str">
        <f t="shared" si="413"/>
        <v/>
      </c>
    </row>
    <row r="2943" spans="1:27" x14ac:dyDescent="0.25">
      <c r="A2943" s="40" t="str">
        <f>IF(G2943="","",1*ISERROR(VLOOKUP(G2943,G$1:G2942,1,FALSE)))</f>
        <v/>
      </c>
      <c r="B2943" s="40" t="str">
        <f>IF(A2943=0,0,IF(A2943="","",SUM(A$2:A2943)))</f>
        <v/>
      </c>
      <c r="C2943" s="41" t="str">
        <f>IF(H2943="","",1*ISERROR(VLOOKUP(H2943,H$1:H2942,1,FALSE)))</f>
        <v/>
      </c>
      <c r="D2943" s="40" t="str">
        <f>IF(C2943=0,0,IF(C2943="","",SUM(C$2:C2943)))</f>
        <v/>
      </c>
      <c r="E2943" s="41" t="str">
        <f>IF(H2943=0,0,IF(C2943="","",SUM(C$11:C2943)))</f>
        <v/>
      </c>
      <c r="F2943" s="41" t="str">
        <f>IF(H2943="","",COUNTIF(H$11:H2943,"="&amp;H2943))</f>
        <v/>
      </c>
      <c r="G2943" s="41" t="str">
        <f t="shared" si="405"/>
        <v/>
      </c>
      <c r="H2943" s="41" t="str">
        <f t="shared" si="406"/>
        <v/>
      </c>
      <c r="I2943" s="41" t="str">
        <f t="shared" si="407"/>
        <v/>
      </c>
      <c r="J2943" s="41" t="str">
        <f t="shared" si="408"/>
        <v/>
      </c>
      <c r="K2943" s="268"/>
      <c r="L2943" s="268"/>
      <c r="M2943" s="268"/>
      <c r="N2943" s="269"/>
      <c r="O2943" s="269"/>
      <c r="P2943" s="269"/>
      <c r="Q2943" s="270"/>
      <c r="R2943" s="271"/>
      <c r="S2943" s="268"/>
      <c r="T2943" s="268"/>
      <c r="U2943" s="268"/>
      <c r="V2943" s="268"/>
      <c r="W2943" s="65" t="str">
        <f t="shared" si="409"/>
        <v/>
      </c>
      <c r="X2943" s="65" t="str">
        <f t="shared" si="410"/>
        <v/>
      </c>
      <c r="Y2943" s="65" t="str">
        <f t="shared" si="411"/>
        <v/>
      </c>
      <c r="Z2943" s="65" t="str">
        <f t="shared" si="412"/>
        <v/>
      </c>
      <c r="AA2943" s="65" t="str">
        <f t="shared" si="413"/>
        <v/>
      </c>
    </row>
    <row r="2944" spans="1:27" x14ac:dyDescent="0.25">
      <c r="A2944" s="40" t="str">
        <f>IF(G2944="","",1*ISERROR(VLOOKUP(G2944,G$1:G2943,1,FALSE)))</f>
        <v/>
      </c>
      <c r="B2944" s="40" t="str">
        <f>IF(A2944=0,0,IF(A2944="","",SUM(A$2:A2944)))</f>
        <v/>
      </c>
      <c r="C2944" s="41" t="str">
        <f>IF(H2944="","",1*ISERROR(VLOOKUP(H2944,H$1:H2943,1,FALSE)))</f>
        <v/>
      </c>
      <c r="D2944" s="40" t="str">
        <f>IF(C2944=0,0,IF(C2944="","",SUM(C$2:C2944)))</f>
        <v/>
      </c>
      <c r="E2944" s="41" t="str">
        <f>IF(H2944=0,0,IF(C2944="","",SUM(C$11:C2944)))</f>
        <v/>
      </c>
      <c r="F2944" s="41" t="str">
        <f>IF(H2944="","",COUNTIF(H$11:H2944,"="&amp;H2944))</f>
        <v/>
      </c>
      <c r="G2944" s="41" t="str">
        <f t="shared" si="405"/>
        <v/>
      </c>
      <c r="H2944" s="41" t="str">
        <f t="shared" si="406"/>
        <v/>
      </c>
      <c r="I2944" s="41" t="str">
        <f t="shared" si="407"/>
        <v/>
      </c>
      <c r="J2944" s="41" t="str">
        <f t="shared" si="408"/>
        <v/>
      </c>
      <c r="K2944" s="268"/>
      <c r="L2944" s="268"/>
      <c r="M2944" s="268"/>
      <c r="N2944" s="269"/>
      <c r="O2944" s="269"/>
      <c r="P2944" s="269"/>
      <c r="Q2944" s="270"/>
      <c r="R2944" s="271"/>
      <c r="S2944" s="268"/>
      <c r="T2944" s="268"/>
      <c r="U2944" s="268"/>
      <c r="V2944" s="268"/>
      <c r="W2944" s="65" t="str">
        <f t="shared" si="409"/>
        <v/>
      </c>
      <c r="X2944" s="65" t="str">
        <f t="shared" si="410"/>
        <v/>
      </c>
      <c r="Y2944" s="65" t="str">
        <f t="shared" si="411"/>
        <v/>
      </c>
      <c r="Z2944" s="65" t="str">
        <f t="shared" si="412"/>
        <v/>
      </c>
      <c r="AA2944" s="65" t="str">
        <f t="shared" si="413"/>
        <v/>
      </c>
    </row>
    <row r="2945" spans="1:27" x14ac:dyDescent="0.25">
      <c r="A2945" s="40" t="str">
        <f>IF(G2945="","",1*ISERROR(VLOOKUP(G2945,G$1:G2944,1,FALSE)))</f>
        <v/>
      </c>
      <c r="B2945" s="40" t="str">
        <f>IF(A2945=0,0,IF(A2945="","",SUM(A$2:A2945)))</f>
        <v/>
      </c>
      <c r="C2945" s="41" t="str">
        <f>IF(H2945="","",1*ISERROR(VLOOKUP(H2945,H$1:H2944,1,FALSE)))</f>
        <v/>
      </c>
      <c r="D2945" s="40" t="str">
        <f>IF(C2945=0,0,IF(C2945="","",SUM(C$2:C2945)))</f>
        <v/>
      </c>
      <c r="E2945" s="41" t="str">
        <f>IF(H2945=0,0,IF(C2945="","",SUM(C$11:C2945)))</f>
        <v/>
      </c>
      <c r="F2945" s="41" t="str">
        <f>IF(H2945="","",COUNTIF(H$11:H2945,"="&amp;H2945))</f>
        <v/>
      </c>
      <c r="G2945" s="41" t="str">
        <f t="shared" si="405"/>
        <v/>
      </c>
      <c r="H2945" s="41" t="str">
        <f t="shared" si="406"/>
        <v/>
      </c>
      <c r="I2945" s="41" t="str">
        <f t="shared" si="407"/>
        <v/>
      </c>
      <c r="J2945" s="41" t="str">
        <f t="shared" si="408"/>
        <v/>
      </c>
      <c r="K2945" s="268"/>
      <c r="L2945" s="268"/>
      <c r="M2945" s="268"/>
      <c r="N2945" s="269"/>
      <c r="O2945" s="269"/>
      <c r="P2945" s="269"/>
      <c r="Q2945" s="270"/>
      <c r="R2945" s="271"/>
      <c r="S2945" s="268"/>
      <c r="T2945" s="268"/>
      <c r="U2945" s="268"/>
      <c r="V2945" s="268"/>
      <c r="W2945" s="65" t="str">
        <f t="shared" si="409"/>
        <v/>
      </c>
      <c r="X2945" s="65" t="str">
        <f t="shared" si="410"/>
        <v/>
      </c>
      <c r="Y2945" s="65" t="str">
        <f t="shared" si="411"/>
        <v/>
      </c>
      <c r="Z2945" s="65" t="str">
        <f t="shared" si="412"/>
        <v/>
      </c>
      <c r="AA2945" s="65" t="str">
        <f t="shared" si="413"/>
        <v/>
      </c>
    </row>
    <row r="2946" spans="1:27" x14ac:dyDescent="0.25">
      <c r="A2946" s="40" t="str">
        <f>IF(G2946="","",1*ISERROR(VLOOKUP(G2946,G$1:G2945,1,FALSE)))</f>
        <v/>
      </c>
      <c r="B2946" s="40" t="str">
        <f>IF(A2946=0,0,IF(A2946="","",SUM(A$2:A2946)))</f>
        <v/>
      </c>
      <c r="C2946" s="41" t="str">
        <f>IF(H2946="","",1*ISERROR(VLOOKUP(H2946,H$1:H2945,1,FALSE)))</f>
        <v/>
      </c>
      <c r="D2946" s="40" t="str">
        <f>IF(C2946=0,0,IF(C2946="","",SUM(C$2:C2946)))</f>
        <v/>
      </c>
      <c r="E2946" s="41" t="str">
        <f>IF(H2946=0,0,IF(C2946="","",SUM(C$11:C2946)))</f>
        <v/>
      </c>
      <c r="F2946" s="41" t="str">
        <f>IF(H2946="","",COUNTIF(H$11:H2946,"="&amp;H2946))</f>
        <v/>
      </c>
      <c r="G2946" s="41" t="str">
        <f t="shared" ref="G2946:G3009" si="414">IF(K2946="","",IF(M2946="","",CONCATENATE(K2946,"-",M2946)))</f>
        <v/>
      </c>
      <c r="H2946" s="41" t="str">
        <f t="shared" ref="H2946:H3009" si="415">IF(G2946="","",CONCATENATE(G2946,"-",N2946))</f>
        <v/>
      </c>
      <c r="I2946" s="41" t="str">
        <f t="shared" ref="I2946:I3009" si="416">IF(H2946="","",CONCATENATE(H2946,"-",F2946))</f>
        <v/>
      </c>
      <c r="J2946" s="41" t="str">
        <f t="shared" ref="J2946:J3009" si="417">IF(G2946="","",CONCATENATE(G2946,"-",O2946))</f>
        <v/>
      </c>
      <c r="K2946" s="268"/>
      <c r="L2946" s="268"/>
      <c r="M2946" s="268"/>
      <c r="N2946" s="269"/>
      <c r="O2946" s="269"/>
      <c r="P2946" s="269"/>
      <c r="Q2946" s="270"/>
      <c r="R2946" s="271"/>
      <c r="S2946" s="268"/>
      <c r="T2946" s="268"/>
      <c r="U2946" s="268"/>
      <c r="V2946" s="268"/>
      <c r="W2946" s="65" t="str">
        <f t="shared" ref="W2946:W3009" si="418">IF(S2946="","",IF(S2946="Yes",1,0))</f>
        <v/>
      </c>
      <c r="X2946" s="65" t="str">
        <f t="shared" ref="X2946:X3009" si="419">IF(T2946="","",IF(T2946="Yes",1,0))</f>
        <v/>
      </c>
      <c r="Y2946" s="65" t="str">
        <f t="shared" ref="Y2946:Y3009" si="420">IF(U2946="","",IF(U2946="Yes",1,0))</f>
        <v/>
      </c>
      <c r="Z2946" s="65" t="str">
        <f t="shared" ref="Z2946:Z3009" si="421">IF(V2946="","",IF(V2946="Yes",1,0))</f>
        <v/>
      </c>
      <c r="AA2946" s="65" t="str">
        <f t="shared" ref="AA2946:AA3009" si="422">IF(N2946="","",CONCATENATE(N2946,"-",O2946))</f>
        <v/>
      </c>
    </row>
    <row r="2947" spans="1:27" x14ac:dyDescent="0.25">
      <c r="A2947" s="40" t="str">
        <f>IF(G2947="","",1*ISERROR(VLOOKUP(G2947,G$1:G2946,1,FALSE)))</f>
        <v/>
      </c>
      <c r="B2947" s="40" t="str">
        <f>IF(A2947=0,0,IF(A2947="","",SUM(A$2:A2947)))</f>
        <v/>
      </c>
      <c r="C2947" s="41" t="str">
        <f>IF(H2947="","",1*ISERROR(VLOOKUP(H2947,H$1:H2946,1,FALSE)))</f>
        <v/>
      </c>
      <c r="D2947" s="40" t="str">
        <f>IF(C2947=0,0,IF(C2947="","",SUM(C$2:C2947)))</f>
        <v/>
      </c>
      <c r="E2947" s="41" t="str">
        <f>IF(H2947=0,0,IF(C2947="","",SUM(C$11:C2947)))</f>
        <v/>
      </c>
      <c r="F2947" s="41" t="str">
        <f>IF(H2947="","",COUNTIF(H$11:H2947,"="&amp;H2947))</f>
        <v/>
      </c>
      <c r="G2947" s="41" t="str">
        <f t="shared" si="414"/>
        <v/>
      </c>
      <c r="H2947" s="41" t="str">
        <f t="shared" si="415"/>
        <v/>
      </c>
      <c r="I2947" s="41" t="str">
        <f t="shared" si="416"/>
        <v/>
      </c>
      <c r="J2947" s="41" t="str">
        <f t="shared" si="417"/>
        <v/>
      </c>
      <c r="K2947" s="268"/>
      <c r="L2947" s="268"/>
      <c r="M2947" s="268"/>
      <c r="N2947" s="269"/>
      <c r="O2947" s="269"/>
      <c r="P2947" s="269"/>
      <c r="Q2947" s="270"/>
      <c r="R2947" s="271"/>
      <c r="S2947" s="268"/>
      <c r="T2947" s="268"/>
      <c r="U2947" s="268"/>
      <c r="V2947" s="268"/>
      <c r="W2947" s="65" t="str">
        <f t="shared" si="418"/>
        <v/>
      </c>
      <c r="X2947" s="65" t="str">
        <f t="shared" si="419"/>
        <v/>
      </c>
      <c r="Y2947" s="65" t="str">
        <f t="shared" si="420"/>
        <v/>
      </c>
      <c r="Z2947" s="65" t="str">
        <f t="shared" si="421"/>
        <v/>
      </c>
      <c r="AA2947" s="65" t="str">
        <f t="shared" si="422"/>
        <v/>
      </c>
    </row>
    <row r="2948" spans="1:27" x14ac:dyDescent="0.25">
      <c r="A2948" s="40" t="str">
        <f>IF(G2948="","",1*ISERROR(VLOOKUP(G2948,G$1:G2947,1,FALSE)))</f>
        <v/>
      </c>
      <c r="B2948" s="40" t="str">
        <f>IF(A2948=0,0,IF(A2948="","",SUM(A$2:A2948)))</f>
        <v/>
      </c>
      <c r="C2948" s="41" t="str">
        <f>IF(H2948="","",1*ISERROR(VLOOKUP(H2948,H$1:H2947,1,FALSE)))</f>
        <v/>
      </c>
      <c r="D2948" s="40" t="str">
        <f>IF(C2948=0,0,IF(C2948="","",SUM(C$2:C2948)))</f>
        <v/>
      </c>
      <c r="E2948" s="41" t="str">
        <f>IF(H2948=0,0,IF(C2948="","",SUM(C$11:C2948)))</f>
        <v/>
      </c>
      <c r="F2948" s="41" t="str">
        <f>IF(H2948="","",COUNTIF(H$11:H2948,"="&amp;H2948))</f>
        <v/>
      </c>
      <c r="G2948" s="41" t="str">
        <f t="shared" si="414"/>
        <v/>
      </c>
      <c r="H2948" s="41" t="str">
        <f t="shared" si="415"/>
        <v/>
      </c>
      <c r="I2948" s="41" t="str">
        <f t="shared" si="416"/>
        <v/>
      </c>
      <c r="J2948" s="41" t="str">
        <f t="shared" si="417"/>
        <v/>
      </c>
      <c r="K2948" s="268"/>
      <c r="L2948" s="268"/>
      <c r="M2948" s="268"/>
      <c r="N2948" s="269"/>
      <c r="O2948" s="269"/>
      <c r="P2948" s="269"/>
      <c r="Q2948" s="270"/>
      <c r="R2948" s="271"/>
      <c r="S2948" s="268"/>
      <c r="T2948" s="268"/>
      <c r="U2948" s="268"/>
      <c r="V2948" s="268"/>
      <c r="W2948" s="65" t="str">
        <f t="shared" si="418"/>
        <v/>
      </c>
      <c r="X2948" s="65" t="str">
        <f t="shared" si="419"/>
        <v/>
      </c>
      <c r="Y2948" s="65" t="str">
        <f t="shared" si="420"/>
        <v/>
      </c>
      <c r="Z2948" s="65" t="str">
        <f t="shared" si="421"/>
        <v/>
      </c>
      <c r="AA2948" s="65" t="str">
        <f t="shared" si="422"/>
        <v/>
      </c>
    </row>
    <row r="2949" spans="1:27" x14ac:dyDescent="0.25">
      <c r="A2949" s="40" t="str">
        <f>IF(G2949="","",1*ISERROR(VLOOKUP(G2949,G$1:G2948,1,FALSE)))</f>
        <v/>
      </c>
      <c r="B2949" s="40" t="str">
        <f>IF(A2949=0,0,IF(A2949="","",SUM(A$2:A2949)))</f>
        <v/>
      </c>
      <c r="C2949" s="41" t="str">
        <f>IF(H2949="","",1*ISERROR(VLOOKUP(H2949,H$1:H2948,1,FALSE)))</f>
        <v/>
      </c>
      <c r="D2949" s="40" t="str">
        <f>IF(C2949=0,0,IF(C2949="","",SUM(C$2:C2949)))</f>
        <v/>
      </c>
      <c r="E2949" s="41" t="str">
        <f>IF(H2949=0,0,IF(C2949="","",SUM(C$11:C2949)))</f>
        <v/>
      </c>
      <c r="F2949" s="41" t="str">
        <f>IF(H2949="","",COUNTIF(H$11:H2949,"="&amp;H2949))</f>
        <v/>
      </c>
      <c r="G2949" s="41" t="str">
        <f t="shared" si="414"/>
        <v/>
      </c>
      <c r="H2949" s="41" t="str">
        <f t="shared" si="415"/>
        <v/>
      </c>
      <c r="I2949" s="41" t="str">
        <f t="shared" si="416"/>
        <v/>
      </c>
      <c r="J2949" s="41" t="str">
        <f t="shared" si="417"/>
        <v/>
      </c>
      <c r="K2949" s="268"/>
      <c r="L2949" s="268"/>
      <c r="M2949" s="268"/>
      <c r="N2949" s="269"/>
      <c r="O2949" s="269"/>
      <c r="P2949" s="269"/>
      <c r="Q2949" s="270"/>
      <c r="R2949" s="271"/>
      <c r="S2949" s="268"/>
      <c r="T2949" s="268"/>
      <c r="U2949" s="268"/>
      <c r="V2949" s="268"/>
      <c r="W2949" s="65" t="str">
        <f t="shared" si="418"/>
        <v/>
      </c>
      <c r="X2949" s="65" t="str">
        <f t="shared" si="419"/>
        <v/>
      </c>
      <c r="Y2949" s="65" t="str">
        <f t="shared" si="420"/>
        <v/>
      </c>
      <c r="Z2949" s="65" t="str">
        <f t="shared" si="421"/>
        <v/>
      </c>
      <c r="AA2949" s="65" t="str">
        <f t="shared" si="422"/>
        <v/>
      </c>
    </row>
    <row r="2950" spans="1:27" x14ac:dyDescent="0.25">
      <c r="A2950" s="40" t="str">
        <f>IF(G2950="","",1*ISERROR(VLOOKUP(G2950,G$1:G2949,1,FALSE)))</f>
        <v/>
      </c>
      <c r="B2950" s="40" t="str">
        <f>IF(A2950=0,0,IF(A2950="","",SUM(A$2:A2950)))</f>
        <v/>
      </c>
      <c r="C2950" s="41" t="str">
        <f>IF(H2950="","",1*ISERROR(VLOOKUP(H2950,H$1:H2949,1,FALSE)))</f>
        <v/>
      </c>
      <c r="D2950" s="40" t="str">
        <f>IF(C2950=0,0,IF(C2950="","",SUM(C$2:C2950)))</f>
        <v/>
      </c>
      <c r="E2950" s="41" t="str">
        <f>IF(H2950=0,0,IF(C2950="","",SUM(C$11:C2950)))</f>
        <v/>
      </c>
      <c r="F2950" s="41" t="str">
        <f>IF(H2950="","",COUNTIF(H$11:H2950,"="&amp;H2950))</f>
        <v/>
      </c>
      <c r="G2950" s="41" t="str">
        <f t="shared" si="414"/>
        <v/>
      </c>
      <c r="H2950" s="41" t="str">
        <f t="shared" si="415"/>
        <v/>
      </c>
      <c r="I2950" s="41" t="str">
        <f t="shared" si="416"/>
        <v/>
      </c>
      <c r="J2950" s="41" t="str">
        <f t="shared" si="417"/>
        <v/>
      </c>
      <c r="K2950" s="268"/>
      <c r="L2950" s="268"/>
      <c r="M2950" s="268"/>
      <c r="N2950" s="269"/>
      <c r="O2950" s="269"/>
      <c r="P2950" s="269"/>
      <c r="Q2950" s="270"/>
      <c r="R2950" s="271"/>
      <c r="S2950" s="268"/>
      <c r="T2950" s="268"/>
      <c r="U2950" s="268"/>
      <c r="V2950" s="268"/>
      <c r="W2950" s="65" t="str">
        <f t="shared" si="418"/>
        <v/>
      </c>
      <c r="X2950" s="65" t="str">
        <f t="shared" si="419"/>
        <v/>
      </c>
      <c r="Y2950" s="65" t="str">
        <f t="shared" si="420"/>
        <v/>
      </c>
      <c r="Z2950" s="65" t="str">
        <f t="shared" si="421"/>
        <v/>
      </c>
      <c r="AA2950" s="65" t="str">
        <f t="shared" si="422"/>
        <v/>
      </c>
    </row>
    <row r="2951" spans="1:27" x14ac:dyDescent="0.25">
      <c r="A2951" s="40" t="str">
        <f>IF(G2951="","",1*ISERROR(VLOOKUP(G2951,G$1:G2950,1,FALSE)))</f>
        <v/>
      </c>
      <c r="B2951" s="40" t="str">
        <f>IF(A2951=0,0,IF(A2951="","",SUM(A$2:A2951)))</f>
        <v/>
      </c>
      <c r="C2951" s="41" t="str">
        <f>IF(H2951="","",1*ISERROR(VLOOKUP(H2951,H$1:H2950,1,FALSE)))</f>
        <v/>
      </c>
      <c r="D2951" s="40" t="str">
        <f>IF(C2951=0,0,IF(C2951="","",SUM(C$2:C2951)))</f>
        <v/>
      </c>
      <c r="E2951" s="41" t="str">
        <f>IF(H2951=0,0,IF(C2951="","",SUM(C$11:C2951)))</f>
        <v/>
      </c>
      <c r="F2951" s="41" t="str">
        <f>IF(H2951="","",COUNTIF(H$11:H2951,"="&amp;H2951))</f>
        <v/>
      </c>
      <c r="G2951" s="41" t="str">
        <f t="shared" si="414"/>
        <v/>
      </c>
      <c r="H2951" s="41" t="str">
        <f t="shared" si="415"/>
        <v/>
      </c>
      <c r="I2951" s="41" t="str">
        <f t="shared" si="416"/>
        <v/>
      </c>
      <c r="J2951" s="41" t="str">
        <f t="shared" si="417"/>
        <v/>
      </c>
      <c r="K2951" s="268"/>
      <c r="L2951" s="268"/>
      <c r="M2951" s="268"/>
      <c r="N2951" s="269"/>
      <c r="O2951" s="269"/>
      <c r="P2951" s="269"/>
      <c r="Q2951" s="270"/>
      <c r="R2951" s="271"/>
      <c r="S2951" s="268"/>
      <c r="T2951" s="268"/>
      <c r="U2951" s="268"/>
      <c r="V2951" s="268"/>
      <c r="W2951" s="65" t="str">
        <f t="shared" si="418"/>
        <v/>
      </c>
      <c r="X2951" s="65" t="str">
        <f t="shared" si="419"/>
        <v/>
      </c>
      <c r="Y2951" s="65" t="str">
        <f t="shared" si="420"/>
        <v/>
      </c>
      <c r="Z2951" s="65" t="str">
        <f t="shared" si="421"/>
        <v/>
      </c>
      <c r="AA2951" s="65" t="str">
        <f t="shared" si="422"/>
        <v/>
      </c>
    </row>
    <row r="2952" spans="1:27" x14ac:dyDescent="0.25">
      <c r="A2952" s="40" t="str">
        <f>IF(G2952="","",1*ISERROR(VLOOKUP(G2952,G$1:G2951,1,FALSE)))</f>
        <v/>
      </c>
      <c r="B2952" s="40" t="str">
        <f>IF(A2952=0,0,IF(A2952="","",SUM(A$2:A2952)))</f>
        <v/>
      </c>
      <c r="C2952" s="41" t="str">
        <f>IF(H2952="","",1*ISERROR(VLOOKUP(H2952,H$1:H2951,1,FALSE)))</f>
        <v/>
      </c>
      <c r="D2952" s="40" t="str">
        <f>IF(C2952=0,0,IF(C2952="","",SUM(C$2:C2952)))</f>
        <v/>
      </c>
      <c r="E2952" s="41" t="str">
        <f>IF(H2952=0,0,IF(C2952="","",SUM(C$11:C2952)))</f>
        <v/>
      </c>
      <c r="F2952" s="41" t="str">
        <f>IF(H2952="","",COUNTIF(H$11:H2952,"="&amp;H2952))</f>
        <v/>
      </c>
      <c r="G2952" s="41" t="str">
        <f t="shared" si="414"/>
        <v/>
      </c>
      <c r="H2952" s="41" t="str">
        <f t="shared" si="415"/>
        <v/>
      </c>
      <c r="I2952" s="41" t="str">
        <f t="shared" si="416"/>
        <v/>
      </c>
      <c r="J2952" s="41" t="str">
        <f t="shared" si="417"/>
        <v/>
      </c>
      <c r="K2952" s="268"/>
      <c r="L2952" s="268"/>
      <c r="M2952" s="268"/>
      <c r="N2952" s="269"/>
      <c r="O2952" s="269"/>
      <c r="P2952" s="269"/>
      <c r="Q2952" s="270"/>
      <c r="R2952" s="271"/>
      <c r="S2952" s="268"/>
      <c r="T2952" s="268"/>
      <c r="U2952" s="268"/>
      <c r="V2952" s="268"/>
      <c r="W2952" s="65" t="str">
        <f t="shared" si="418"/>
        <v/>
      </c>
      <c r="X2952" s="65" t="str">
        <f t="shared" si="419"/>
        <v/>
      </c>
      <c r="Y2952" s="65" t="str">
        <f t="shared" si="420"/>
        <v/>
      </c>
      <c r="Z2952" s="65" t="str">
        <f t="shared" si="421"/>
        <v/>
      </c>
      <c r="AA2952" s="65" t="str">
        <f t="shared" si="422"/>
        <v/>
      </c>
    </row>
    <row r="2953" spans="1:27" x14ac:dyDescent="0.25">
      <c r="A2953" s="40" t="str">
        <f>IF(G2953="","",1*ISERROR(VLOOKUP(G2953,G$1:G2952,1,FALSE)))</f>
        <v/>
      </c>
      <c r="B2953" s="40" t="str">
        <f>IF(A2953=0,0,IF(A2953="","",SUM(A$2:A2953)))</f>
        <v/>
      </c>
      <c r="C2953" s="41" t="str">
        <f>IF(H2953="","",1*ISERROR(VLOOKUP(H2953,H$1:H2952,1,FALSE)))</f>
        <v/>
      </c>
      <c r="D2953" s="40" t="str">
        <f>IF(C2953=0,0,IF(C2953="","",SUM(C$2:C2953)))</f>
        <v/>
      </c>
      <c r="E2953" s="41" t="str">
        <f>IF(H2953=0,0,IF(C2953="","",SUM(C$11:C2953)))</f>
        <v/>
      </c>
      <c r="F2953" s="41" t="str">
        <f>IF(H2953="","",COUNTIF(H$11:H2953,"="&amp;H2953))</f>
        <v/>
      </c>
      <c r="G2953" s="41" t="str">
        <f t="shared" si="414"/>
        <v/>
      </c>
      <c r="H2953" s="41" t="str">
        <f t="shared" si="415"/>
        <v/>
      </c>
      <c r="I2953" s="41" t="str">
        <f t="shared" si="416"/>
        <v/>
      </c>
      <c r="J2953" s="41" t="str">
        <f t="shared" si="417"/>
        <v/>
      </c>
      <c r="K2953" s="268"/>
      <c r="L2953" s="268"/>
      <c r="M2953" s="268"/>
      <c r="N2953" s="269"/>
      <c r="O2953" s="269"/>
      <c r="P2953" s="269"/>
      <c r="Q2953" s="270"/>
      <c r="R2953" s="271"/>
      <c r="S2953" s="268"/>
      <c r="T2953" s="268"/>
      <c r="U2953" s="268"/>
      <c r="V2953" s="268"/>
      <c r="W2953" s="65" t="str">
        <f t="shared" si="418"/>
        <v/>
      </c>
      <c r="X2953" s="65" t="str">
        <f t="shared" si="419"/>
        <v/>
      </c>
      <c r="Y2953" s="65" t="str">
        <f t="shared" si="420"/>
        <v/>
      </c>
      <c r="Z2953" s="65" t="str">
        <f t="shared" si="421"/>
        <v/>
      </c>
      <c r="AA2953" s="65" t="str">
        <f t="shared" si="422"/>
        <v/>
      </c>
    </row>
    <row r="2954" spans="1:27" x14ac:dyDescent="0.25">
      <c r="A2954" s="40" t="str">
        <f>IF(G2954="","",1*ISERROR(VLOOKUP(G2954,G$1:G2953,1,FALSE)))</f>
        <v/>
      </c>
      <c r="B2954" s="40" t="str">
        <f>IF(A2954=0,0,IF(A2954="","",SUM(A$2:A2954)))</f>
        <v/>
      </c>
      <c r="C2954" s="41" t="str">
        <f>IF(H2954="","",1*ISERROR(VLOOKUP(H2954,H$1:H2953,1,FALSE)))</f>
        <v/>
      </c>
      <c r="D2954" s="40" t="str">
        <f>IF(C2954=0,0,IF(C2954="","",SUM(C$2:C2954)))</f>
        <v/>
      </c>
      <c r="E2954" s="41" t="str">
        <f>IF(H2954=0,0,IF(C2954="","",SUM(C$11:C2954)))</f>
        <v/>
      </c>
      <c r="F2954" s="41" t="str">
        <f>IF(H2954="","",COUNTIF(H$11:H2954,"="&amp;H2954))</f>
        <v/>
      </c>
      <c r="G2954" s="41" t="str">
        <f t="shared" si="414"/>
        <v/>
      </c>
      <c r="H2954" s="41" t="str">
        <f t="shared" si="415"/>
        <v/>
      </c>
      <c r="I2954" s="41" t="str">
        <f t="shared" si="416"/>
        <v/>
      </c>
      <c r="J2954" s="41" t="str">
        <f t="shared" si="417"/>
        <v/>
      </c>
      <c r="K2954" s="268"/>
      <c r="L2954" s="268"/>
      <c r="M2954" s="268"/>
      <c r="N2954" s="269"/>
      <c r="O2954" s="269"/>
      <c r="P2954" s="269"/>
      <c r="Q2954" s="270"/>
      <c r="R2954" s="271"/>
      <c r="S2954" s="268"/>
      <c r="T2954" s="268"/>
      <c r="U2954" s="268"/>
      <c r="V2954" s="268"/>
      <c r="W2954" s="65" t="str">
        <f t="shared" si="418"/>
        <v/>
      </c>
      <c r="X2954" s="65" t="str">
        <f t="shared" si="419"/>
        <v/>
      </c>
      <c r="Y2954" s="65" t="str">
        <f t="shared" si="420"/>
        <v/>
      </c>
      <c r="Z2954" s="65" t="str">
        <f t="shared" si="421"/>
        <v/>
      </c>
      <c r="AA2954" s="65" t="str">
        <f t="shared" si="422"/>
        <v/>
      </c>
    </row>
    <row r="2955" spans="1:27" x14ac:dyDescent="0.25">
      <c r="A2955" s="40" t="str">
        <f>IF(G2955="","",1*ISERROR(VLOOKUP(G2955,G$1:G2954,1,FALSE)))</f>
        <v/>
      </c>
      <c r="B2955" s="40" t="str">
        <f>IF(A2955=0,0,IF(A2955="","",SUM(A$2:A2955)))</f>
        <v/>
      </c>
      <c r="C2955" s="41" t="str">
        <f>IF(H2955="","",1*ISERROR(VLOOKUP(H2955,H$1:H2954,1,FALSE)))</f>
        <v/>
      </c>
      <c r="D2955" s="40" t="str">
        <f>IF(C2955=0,0,IF(C2955="","",SUM(C$2:C2955)))</f>
        <v/>
      </c>
      <c r="E2955" s="41" t="str">
        <f>IF(H2955=0,0,IF(C2955="","",SUM(C$11:C2955)))</f>
        <v/>
      </c>
      <c r="F2955" s="41" t="str">
        <f>IF(H2955="","",COUNTIF(H$11:H2955,"="&amp;H2955))</f>
        <v/>
      </c>
      <c r="G2955" s="41" t="str">
        <f t="shared" si="414"/>
        <v/>
      </c>
      <c r="H2955" s="41" t="str">
        <f t="shared" si="415"/>
        <v/>
      </c>
      <c r="I2955" s="41" t="str">
        <f t="shared" si="416"/>
        <v/>
      </c>
      <c r="J2955" s="41" t="str">
        <f t="shared" si="417"/>
        <v/>
      </c>
      <c r="K2955" s="268"/>
      <c r="L2955" s="268"/>
      <c r="M2955" s="268"/>
      <c r="N2955" s="269"/>
      <c r="O2955" s="269"/>
      <c r="P2955" s="269"/>
      <c r="Q2955" s="270"/>
      <c r="R2955" s="271"/>
      <c r="S2955" s="268"/>
      <c r="T2955" s="268"/>
      <c r="U2955" s="268"/>
      <c r="V2955" s="268"/>
      <c r="W2955" s="65" t="str">
        <f t="shared" si="418"/>
        <v/>
      </c>
      <c r="X2955" s="65" t="str">
        <f t="shared" si="419"/>
        <v/>
      </c>
      <c r="Y2955" s="65" t="str">
        <f t="shared" si="420"/>
        <v/>
      </c>
      <c r="Z2955" s="65" t="str">
        <f t="shared" si="421"/>
        <v/>
      </c>
      <c r="AA2955" s="65" t="str">
        <f t="shared" si="422"/>
        <v/>
      </c>
    </row>
    <row r="2956" spans="1:27" x14ac:dyDescent="0.25">
      <c r="A2956" s="40" t="str">
        <f>IF(G2956="","",1*ISERROR(VLOOKUP(G2956,G$1:G2955,1,FALSE)))</f>
        <v/>
      </c>
      <c r="B2956" s="40" t="str">
        <f>IF(A2956=0,0,IF(A2956="","",SUM(A$2:A2956)))</f>
        <v/>
      </c>
      <c r="C2956" s="41" t="str">
        <f>IF(H2956="","",1*ISERROR(VLOOKUP(H2956,H$1:H2955,1,FALSE)))</f>
        <v/>
      </c>
      <c r="D2956" s="40" t="str">
        <f>IF(C2956=0,0,IF(C2956="","",SUM(C$2:C2956)))</f>
        <v/>
      </c>
      <c r="E2956" s="41" t="str">
        <f>IF(H2956=0,0,IF(C2956="","",SUM(C$11:C2956)))</f>
        <v/>
      </c>
      <c r="F2956" s="41" t="str">
        <f>IF(H2956="","",COUNTIF(H$11:H2956,"="&amp;H2956))</f>
        <v/>
      </c>
      <c r="G2956" s="41" t="str">
        <f t="shared" si="414"/>
        <v/>
      </c>
      <c r="H2956" s="41" t="str">
        <f t="shared" si="415"/>
        <v/>
      </c>
      <c r="I2956" s="41" t="str">
        <f t="shared" si="416"/>
        <v/>
      </c>
      <c r="J2956" s="41" t="str">
        <f t="shared" si="417"/>
        <v/>
      </c>
      <c r="K2956" s="268"/>
      <c r="L2956" s="268"/>
      <c r="M2956" s="268"/>
      <c r="N2956" s="269"/>
      <c r="O2956" s="269"/>
      <c r="P2956" s="269"/>
      <c r="Q2956" s="270"/>
      <c r="R2956" s="271"/>
      <c r="S2956" s="268"/>
      <c r="T2956" s="268"/>
      <c r="U2956" s="268"/>
      <c r="V2956" s="268"/>
      <c r="W2956" s="65" t="str">
        <f t="shared" si="418"/>
        <v/>
      </c>
      <c r="X2956" s="65" t="str">
        <f t="shared" si="419"/>
        <v/>
      </c>
      <c r="Y2956" s="65" t="str">
        <f t="shared" si="420"/>
        <v/>
      </c>
      <c r="Z2956" s="65" t="str">
        <f t="shared" si="421"/>
        <v/>
      </c>
      <c r="AA2956" s="65" t="str">
        <f t="shared" si="422"/>
        <v/>
      </c>
    </row>
    <row r="2957" spans="1:27" x14ac:dyDescent="0.25">
      <c r="A2957" s="40" t="str">
        <f>IF(G2957="","",1*ISERROR(VLOOKUP(G2957,G$1:G2956,1,FALSE)))</f>
        <v/>
      </c>
      <c r="B2957" s="40" t="str">
        <f>IF(A2957=0,0,IF(A2957="","",SUM(A$2:A2957)))</f>
        <v/>
      </c>
      <c r="C2957" s="41" t="str">
        <f>IF(H2957="","",1*ISERROR(VLOOKUP(H2957,H$1:H2956,1,FALSE)))</f>
        <v/>
      </c>
      <c r="D2957" s="40" t="str">
        <f>IF(C2957=0,0,IF(C2957="","",SUM(C$2:C2957)))</f>
        <v/>
      </c>
      <c r="E2957" s="41" t="str">
        <f>IF(H2957=0,0,IF(C2957="","",SUM(C$11:C2957)))</f>
        <v/>
      </c>
      <c r="F2957" s="41" t="str">
        <f>IF(H2957="","",COUNTIF(H$11:H2957,"="&amp;H2957))</f>
        <v/>
      </c>
      <c r="G2957" s="41" t="str">
        <f t="shared" si="414"/>
        <v/>
      </c>
      <c r="H2957" s="41" t="str">
        <f t="shared" si="415"/>
        <v/>
      </c>
      <c r="I2957" s="41" t="str">
        <f t="shared" si="416"/>
        <v/>
      </c>
      <c r="J2957" s="41" t="str">
        <f t="shared" si="417"/>
        <v/>
      </c>
      <c r="K2957" s="268"/>
      <c r="L2957" s="268"/>
      <c r="M2957" s="268"/>
      <c r="N2957" s="269"/>
      <c r="O2957" s="269"/>
      <c r="P2957" s="269"/>
      <c r="Q2957" s="270"/>
      <c r="R2957" s="271"/>
      <c r="S2957" s="268"/>
      <c r="T2957" s="268"/>
      <c r="U2957" s="268"/>
      <c r="V2957" s="268"/>
      <c r="W2957" s="65" t="str">
        <f t="shared" si="418"/>
        <v/>
      </c>
      <c r="X2957" s="65" t="str">
        <f t="shared" si="419"/>
        <v/>
      </c>
      <c r="Y2957" s="65" t="str">
        <f t="shared" si="420"/>
        <v/>
      </c>
      <c r="Z2957" s="65" t="str">
        <f t="shared" si="421"/>
        <v/>
      </c>
      <c r="AA2957" s="65" t="str">
        <f t="shared" si="422"/>
        <v/>
      </c>
    </row>
    <row r="2958" spans="1:27" x14ac:dyDescent="0.25">
      <c r="A2958" s="40" t="str">
        <f>IF(G2958="","",1*ISERROR(VLOOKUP(G2958,G$1:G2957,1,FALSE)))</f>
        <v/>
      </c>
      <c r="B2958" s="40" t="str">
        <f>IF(A2958=0,0,IF(A2958="","",SUM(A$2:A2958)))</f>
        <v/>
      </c>
      <c r="C2958" s="41" t="str">
        <f>IF(H2958="","",1*ISERROR(VLOOKUP(H2958,H$1:H2957,1,FALSE)))</f>
        <v/>
      </c>
      <c r="D2958" s="40" t="str">
        <f>IF(C2958=0,0,IF(C2958="","",SUM(C$2:C2958)))</f>
        <v/>
      </c>
      <c r="E2958" s="41" t="str">
        <f>IF(H2958=0,0,IF(C2958="","",SUM(C$11:C2958)))</f>
        <v/>
      </c>
      <c r="F2958" s="41" t="str">
        <f>IF(H2958="","",COUNTIF(H$11:H2958,"="&amp;H2958))</f>
        <v/>
      </c>
      <c r="G2958" s="41" t="str">
        <f t="shared" si="414"/>
        <v/>
      </c>
      <c r="H2958" s="41" t="str">
        <f t="shared" si="415"/>
        <v/>
      </c>
      <c r="I2958" s="41" t="str">
        <f t="shared" si="416"/>
        <v/>
      </c>
      <c r="J2958" s="41" t="str">
        <f t="shared" si="417"/>
        <v/>
      </c>
      <c r="K2958" s="268"/>
      <c r="L2958" s="268"/>
      <c r="M2958" s="268"/>
      <c r="N2958" s="269"/>
      <c r="O2958" s="269"/>
      <c r="P2958" s="269"/>
      <c r="Q2958" s="270"/>
      <c r="R2958" s="271"/>
      <c r="S2958" s="268"/>
      <c r="T2958" s="268"/>
      <c r="U2958" s="268"/>
      <c r="V2958" s="268"/>
      <c r="W2958" s="65" t="str">
        <f t="shared" si="418"/>
        <v/>
      </c>
      <c r="X2958" s="65" t="str">
        <f t="shared" si="419"/>
        <v/>
      </c>
      <c r="Y2958" s="65" t="str">
        <f t="shared" si="420"/>
        <v/>
      </c>
      <c r="Z2958" s="65" t="str">
        <f t="shared" si="421"/>
        <v/>
      </c>
      <c r="AA2958" s="65" t="str">
        <f t="shared" si="422"/>
        <v/>
      </c>
    </row>
    <row r="2959" spans="1:27" x14ac:dyDescent="0.25">
      <c r="A2959" s="40" t="str">
        <f>IF(G2959="","",1*ISERROR(VLOOKUP(G2959,G$1:G2958,1,FALSE)))</f>
        <v/>
      </c>
      <c r="B2959" s="40" t="str">
        <f>IF(A2959=0,0,IF(A2959="","",SUM(A$2:A2959)))</f>
        <v/>
      </c>
      <c r="C2959" s="41" t="str">
        <f>IF(H2959="","",1*ISERROR(VLOOKUP(H2959,H$1:H2958,1,FALSE)))</f>
        <v/>
      </c>
      <c r="D2959" s="40" t="str">
        <f>IF(C2959=0,0,IF(C2959="","",SUM(C$2:C2959)))</f>
        <v/>
      </c>
      <c r="E2959" s="41" t="str">
        <f>IF(H2959=0,0,IF(C2959="","",SUM(C$11:C2959)))</f>
        <v/>
      </c>
      <c r="F2959" s="41" t="str">
        <f>IF(H2959="","",COUNTIF(H$11:H2959,"="&amp;H2959))</f>
        <v/>
      </c>
      <c r="G2959" s="41" t="str">
        <f t="shared" si="414"/>
        <v/>
      </c>
      <c r="H2959" s="41" t="str">
        <f t="shared" si="415"/>
        <v/>
      </c>
      <c r="I2959" s="41" t="str">
        <f t="shared" si="416"/>
        <v/>
      </c>
      <c r="J2959" s="41" t="str">
        <f t="shared" si="417"/>
        <v/>
      </c>
      <c r="K2959" s="268"/>
      <c r="L2959" s="268"/>
      <c r="M2959" s="268"/>
      <c r="N2959" s="269"/>
      <c r="O2959" s="269"/>
      <c r="P2959" s="269"/>
      <c r="Q2959" s="270"/>
      <c r="R2959" s="271"/>
      <c r="S2959" s="268"/>
      <c r="T2959" s="268"/>
      <c r="U2959" s="268"/>
      <c r="V2959" s="268"/>
      <c r="W2959" s="65" t="str">
        <f t="shared" si="418"/>
        <v/>
      </c>
      <c r="X2959" s="65" t="str">
        <f t="shared" si="419"/>
        <v/>
      </c>
      <c r="Y2959" s="65" t="str">
        <f t="shared" si="420"/>
        <v/>
      </c>
      <c r="Z2959" s="65" t="str">
        <f t="shared" si="421"/>
        <v/>
      </c>
      <c r="AA2959" s="65" t="str">
        <f t="shared" si="422"/>
        <v/>
      </c>
    </row>
    <row r="2960" spans="1:27" x14ac:dyDescent="0.25">
      <c r="A2960" s="40" t="str">
        <f>IF(G2960="","",1*ISERROR(VLOOKUP(G2960,G$1:G2959,1,FALSE)))</f>
        <v/>
      </c>
      <c r="B2960" s="40" t="str">
        <f>IF(A2960=0,0,IF(A2960="","",SUM(A$2:A2960)))</f>
        <v/>
      </c>
      <c r="C2960" s="41" t="str">
        <f>IF(H2960="","",1*ISERROR(VLOOKUP(H2960,H$1:H2959,1,FALSE)))</f>
        <v/>
      </c>
      <c r="D2960" s="40" t="str">
        <f>IF(C2960=0,0,IF(C2960="","",SUM(C$2:C2960)))</f>
        <v/>
      </c>
      <c r="E2960" s="41" t="str">
        <f>IF(H2960=0,0,IF(C2960="","",SUM(C$11:C2960)))</f>
        <v/>
      </c>
      <c r="F2960" s="41" t="str">
        <f>IF(H2960="","",COUNTIF(H$11:H2960,"="&amp;H2960))</f>
        <v/>
      </c>
      <c r="G2960" s="41" t="str">
        <f t="shared" si="414"/>
        <v/>
      </c>
      <c r="H2960" s="41" t="str">
        <f t="shared" si="415"/>
        <v/>
      </c>
      <c r="I2960" s="41" t="str">
        <f t="shared" si="416"/>
        <v/>
      </c>
      <c r="J2960" s="41" t="str">
        <f t="shared" si="417"/>
        <v/>
      </c>
      <c r="K2960" s="268"/>
      <c r="L2960" s="268"/>
      <c r="M2960" s="268"/>
      <c r="N2960" s="269"/>
      <c r="O2960" s="269"/>
      <c r="P2960" s="269"/>
      <c r="Q2960" s="270"/>
      <c r="R2960" s="271"/>
      <c r="S2960" s="268"/>
      <c r="T2960" s="268"/>
      <c r="U2960" s="268"/>
      <c r="V2960" s="268"/>
      <c r="W2960" s="65" t="str">
        <f t="shared" si="418"/>
        <v/>
      </c>
      <c r="X2960" s="65" t="str">
        <f t="shared" si="419"/>
        <v/>
      </c>
      <c r="Y2960" s="65" t="str">
        <f t="shared" si="420"/>
        <v/>
      </c>
      <c r="Z2960" s="65" t="str">
        <f t="shared" si="421"/>
        <v/>
      </c>
      <c r="AA2960" s="65" t="str">
        <f t="shared" si="422"/>
        <v/>
      </c>
    </row>
    <row r="2961" spans="1:27" x14ac:dyDescent="0.25">
      <c r="A2961" s="40" t="str">
        <f>IF(G2961="","",1*ISERROR(VLOOKUP(G2961,G$1:G2960,1,FALSE)))</f>
        <v/>
      </c>
      <c r="B2961" s="40" t="str">
        <f>IF(A2961=0,0,IF(A2961="","",SUM(A$2:A2961)))</f>
        <v/>
      </c>
      <c r="C2961" s="41" t="str">
        <f>IF(H2961="","",1*ISERROR(VLOOKUP(H2961,H$1:H2960,1,FALSE)))</f>
        <v/>
      </c>
      <c r="D2961" s="40" t="str">
        <f>IF(C2961=0,0,IF(C2961="","",SUM(C$2:C2961)))</f>
        <v/>
      </c>
      <c r="E2961" s="41" t="str">
        <f>IF(H2961=0,0,IF(C2961="","",SUM(C$11:C2961)))</f>
        <v/>
      </c>
      <c r="F2961" s="41" t="str">
        <f>IF(H2961="","",COUNTIF(H$11:H2961,"="&amp;H2961))</f>
        <v/>
      </c>
      <c r="G2961" s="41" t="str">
        <f t="shared" si="414"/>
        <v/>
      </c>
      <c r="H2961" s="41" t="str">
        <f t="shared" si="415"/>
        <v/>
      </c>
      <c r="I2961" s="41" t="str">
        <f t="shared" si="416"/>
        <v/>
      </c>
      <c r="J2961" s="41" t="str">
        <f t="shared" si="417"/>
        <v/>
      </c>
      <c r="K2961" s="268"/>
      <c r="L2961" s="268"/>
      <c r="M2961" s="268"/>
      <c r="N2961" s="269"/>
      <c r="O2961" s="269"/>
      <c r="P2961" s="269"/>
      <c r="Q2961" s="270"/>
      <c r="R2961" s="271"/>
      <c r="S2961" s="268"/>
      <c r="T2961" s="268"/>
      <c r="U2961" s="268"/>
      <c r="V2961" s="268"/>
      <c r="W2961" s="65" t="str">
        <f t="shared" si="418"/>
        <v/>
      </c>
      <c r="X2961" s="65" t="str">
        <f t="shared" si="419"/>
        <v/>
      </c>
      <c r="Y2961" s="65" t="str">
        <f t="shared" si="420"/>
        <v/>
      </c>
      <c r="Z2961" s="65" t="str">
        <f t="shared" si="421"/>
        <v/>
      </c>
      <c r="AA2961" s="65" t="str">
        <f t="shared" si="422"/>
        <v/>
      </c>
    </row>
    <row r="2962" spans="1:27" x14ac:dyDescent="0.25">
      <c r="A2962" s="40" t="str">
        <f>IF(G2962="","",1*ISERROR(VLOOKUP(G2962,G$1:G2961,1,FALSE)))</f>
        <v/>
      </c>
      <c r="B2962" s="40" t="str">
        <f>IF(A2962=0,0,IF(A2962="","",SUM(A$2:A2962)))</f>
        <v/>
      </c>
      <c r="C2962" s="41" t="str">
        <f>IF(H2962="","",1*ISERROR(VLOOKUP(H2962,H$1:H2961,1,FALSE)))</f>
        <v/>
      </c>
      <c r="D2962" s="40" t="str">
        <f>IF(C2962=0,0,IF(C2962="","",SUM(C$2:C2962)))</f>
        <v/>
      </c>
      <c r="E2962" s="41" t="str">
        <f>IF(H2962=0,0,IF(C2962="","",SUM(C$11:C2962)))</f>
        <v/>
      </c>
      <c r="F2962" s="41" t="str">
        <f>IF(H2962="","",COUNTIF(H$11:H2962,"="&amp;H2962))</f>
        <v/>
      </c>
      <c r="G2962" s="41" t="str">
        <f t="shared" si="414"/>
        <v/>
      </c>
      <c r="H2962" s="41" t="str">
        <f t="shared" si="415"/>
        <v/>
      </c>
      <c r="I2962" s="41" t="str">
        <f t="shared" si="416"/>
        <v/>
      </c>
      <c r="J2962" s="41" t="str">
        <f t="shared" si="417"/>
        <v/>
      </c>
      <c r="K2962" s="268"/>
      <c r="L2962" s="268"/>
      <c r="M2962" s="268"/>
      <c r="N2962" s="269"/>
      <c r="O2962" s="269"/>
      <c r="P2962" s="269"/>
      <c r="Q2962" s="270"/>
      <c r="R2962" s="271"/>
      <c r="S2962" s="268"/>
      <c r="T2962" s="268"/>
      <c r="U2962" s="268"/>
      <c r="V2962" s="268"/>
      <c r="W2962" s="65" t="str">
        <f t="shared" si="418"/>
        <v/>
      </c>
      <c r="X2962" s="65" t="str">
        <f t="shared" si="419"/>
        <v/>
      </c>
      <c r="Y2962" s="65" t="str">
        <f t="shared" si="420"/>
        <v/>
      </c>
      <c r="Z2962" s="65" t="str">
        <f t="shared" si="421"/>
        <v/>
      </c>
      <c r="AA2962" s="65" t="str">
        <f t="shared" si="422"/>
        <v/>
      </c>
    </row>
    <row r="2963" spans="1:27" x14ac:dyDescent="0.25">
      <c r="A2963" s="40" t="str">
        <f>IF(G2963="","",1*ISERROR(VLOOKUP(G2963,G$1:G2962,1,FALSE)))</f>
        <v/>
      </c>
      <c r="B2963" s="40" t="str">
        <f>IF(A2963=0,0,IF(A2963="","",SUM(A$2:A2963)))</f>
        <v/>
      </c>
      <c r="C2963" s="41" t="str">
        <f>IF(H2963="","",1*ISERROR(VLOOKUP(H2963,H$1:H2962,1,FALSE)))</f>
        <v/>
      </c>
      <c r="D2963" s="40" t="str">
        <f>IF(C2963=0,0,IF(C2963="","",SUM(C$2:C2963)))</f>
        <v/>
      </c>
      <c r="E2963" s="41" t="str">
        <f>IF(H2963=0,0,IF(C2963="","",SUM(C$11:C2963)))</f>
        <v/>
      </c>
      <c r="F2963" s="41" t="str">
        <f>IF(H2963="","",COUNTIF(H$11:H2963,"="&amp;H2963))</f>
        <v/>
      </c>
      <c r="G2963" s="41" t="str">
        <f t="shared" si="414"/>
        <v/>
      </c>
      <c r="H2963" s="41" t="str">
        <f t="shared" si="415"/>
        <v/>
      </c>
      <c r="I2963" s="41" t="str">
        <f t="shared" si="416"/>
        <v/>
      </c>
      <c r="J2963" s="41" t="str">
        <f t="shared" si="417"/>
        <v/>
      </c>
      <c r="K2963" s="268"/>
      <c r="L2963" s="268"/>
      <c r="M2963" s="268"/>
      <c r="N2963" s="269"/>
      <c r="O2963" s="269"/>
      <c r="P2963" s="269"/>
      <c r="Q2963" s="270"/>
      <c r="R2963" s="271"/>
      <c r="S2963" s="268"/>
      <c r="T2963" s="268"/>
      <c r="U2963" s="268"/>
      <c r="V2963" s="268"/>
      <c r="W2963" s="65" t="str">
        <f t="shared" si="418"/>
        <v/>
      </c>
      <c r="X2963" s="65" t="str">
        <f t="shared" si="419"/>
        <v/>
      </c>
      <c r="Y2963" s="65" t="str">
        <f t="shared" si="420"/>
        <v/>
      </c>
      <c r="Z2963" s="65" t="str">
        <f t="shared" si="421"/>
        <v/>
      </c>
      <c r="AA2963" s="65" t="str">
        <f t="shared" si="422"/>
        <v/>
      </c>
    </row>
    <row r="2964" spans="1:27" x14ac:dyDescent="0.25">
      <c r="A2964" s="40" t="str">
        <f>IF(G2964="","",1*ISERROR(VLOOKUP(G2964,G$1:G2963,1,FALSE)))</f>
        <v/>
      </c>
      <c r="B2964" s="40" t="str">
        <f>IF(A2964=0,0,IF(A2964="","",SUM(A$2:A2964)))</f>
        <v/>
      </c>
      <c r="C2964" s="41" t="str">
        <f>IF(H2964="","",1*ISERROR(VLOOKUP(H2964,H$1:H2963,1,FALSE)))</f>
        <v/>
      </c>
      <c r="D2964" s="40" t="str">
        <f>IF(C2964=0,0,IF(C2964="","",SUM(C$2:C2964)))</f>
        <v/>
      </c>
      <c r="E2964" s="41" t="str">
        <f>IF(H2964=0,0,IF(C2964="","",SUM(C$11:C2964)))</f>
        <v/>
      </c>
      <c r="F2964" s="41" t="str">
        <f>IF(H2964="","",COUNTIF(H$11:H2964,"="&amp;H2964))</f>
        <v/>
      </c>
      <c r="G2964" s="41" t="str">
        <f t="shared" si="414"/>
        <v/>
      </c>
      <c r="H2964" s="41" t="str">
        <f t="shared" si="415"/>
        <v/>
      </c>
      <c r="I2964" s="41" t="str">
        <f t="shared" si="416"/>
        <v/>
      </c>
      <c r="J2964" s="41" t="str">
        <f t="shared" si="417"/>
        <v/>
      </c>
      <c r="K2964" s="268"/>
      <c r="L2964" s="268"/>
      <c r="M2964" s="268"/>
      <c r="N2964" s="269"/>
      <c r="O2964" s="269"/>
      <c r="P2964" s="269"/>
      <c r="Q2964" s="270"/>
      <c r="R2964" s="271"/>
      <c r="S2964" s="268"/>
      <c r="T2964" s="268"/>
      <c r="U2964" s="268"/>
      <c r="V2964" s="268"/>
      <c r="W2964" s="65" t="str">
        <f t="shared" si="418"/>
        <v/>
      </c>
      <c r="X2964" s="65" t="str">
        <f t="shared" si="419"/>
        <v/>
      </c>
      <c r="Y2964" s="65" t="str">
        <f t="shared" si="420"/>
        <v/>
      </c>
      <c r="Z2964" s="65" t="str">
        <f t="shared" si="421"/>
        <v/>
      </c>
      <c r="AA2964" s="65" t="str">
        <f t="shared" si="422"/>
        <v/>
      </c>
    </row>
    <row r="2965" spans="1:27" x14ac:dyDescent="0.25">
      <c r="A2965" s="40" t="str">
        <f>IF(G2965="","",1*ISERROR(VLOOKUP(G2965,G$1:G2964,1,FALSE)))</f>
        <v/>
      </c>
      <c r="B2965" s="40" t="str">
        <f>IF(A2965=0,0,IF(A2965="","",SUM(A$2:A2965)))</f>
        <v/>
      </c>
      <c r="C2965" s="41" t="str">
        <f>IF(H2965="","",1*ISERROR(VLOOKUP(H2965,H$1:H2964,1,FALSE)))</f>
        <v/>
      </c>
      <c r="D2965" s="40" t="str">
        <f>IF(C2965=0,0,IF(C2965="","",SUM(C$2:C2965)))</f>
        <v/>
      </c>
      <c r="E2965" s="41" t="str">
        <f>IF(H2965=0,0,IF(C2965="","",SUM(C$11:C2965)))</f>
        <v/>
      </c>
      <c r="F2965" s="41" t="str">
        <f>IF(H2965="","",COUNTIF(H$11:H2965,"="&amp;H2965))</f>
        <v/>
      </c>
      <c r="G2965" s="41" t="str">
        <f t="shared" si="414"/>
        <v/>
      </c>
      <c r="H2965" s="41" t="str">
        <f t="shared" si="415"/>
        <v/>
      </c>
      <c r="I2965" s="41" t="str">
        <f t="shared" si="416"/>
        <v/>
      </c>
      <c r="J2965" s="41" t="str">
        <f t="shared" si="417"/>
        <v/>
      </c>
      <c r="K2965" s="268"/>
      <c r="L2965" s="268"/>
      <c r="M2965" s="268"/>
      <c r="N2965" s="269"/>
      <c r="O2965" s="269"/>
      <c r="P2965" s="269"/>
      <c r="Q2965" s="270"/>
      <c r="R2965" s="271"/>
      <c r="S2965" s="268"/>
      <c r="T2965" s="268"/>
      <c r="U2965" s="268"/>
      <c r="V2965" s="268"/>
      <c r="W2965" s="65" t="str">
        <f t="shared" si="418"/>
        <v/>
      </c>
      <c r="X2965" s="65" t="str">
        <f t="shared" si="419"/>
        <v/>
      </c>
      <c r="Y2965" s="65" t="str">
        <f t="shared" si="420"/>
        <v/>
      </c>
      <c r="Z2965" s="65" t="str">
        <f t="shared" si="421"/>
        <v/>
      </c>
      <c r="AA2965" s="65" t="str">
        <f t="shared" si="422"/>
        <v/>
      </c>
    </row>
    <row r="2966" spans="1:27" x14ac:dyDescent="0.25">
      <c r="A2966" s="40" t="str">
        <f>IF(G2966="","",1*ISERROR(VLOOKUP(G2966,G$1:G2965,1,FALSE)))</f>
        <v/>
      </c>
      <c r="B2966" s="40" t="str">
        <f>IF(A2966=0,0,IF(A2966="","",SUM(A$2:A2966)))</f>
        <v/>
      </c>
      <c r="C2966" s="41" t="str">
        <f>IF(H2966="","",1*ISERROR(VLOOKUP(H2966,H$1:H2965,1,FALSE)))</f>
        <v/>
      </c>
      <c r="D2966" s="40" t="str">
        <f>IF(C2966=0,0,IF(C2966="","",SUM(C$2:C2966)))</f>
        <v/>
      </c>
      <c r="E2966" s="41" t="str">
        <f>IF(H2966=0,0,IF(C2966="","",SUM(C$11:C2966)))</f>
        <v/>
      </c>
      <c r="F2966" s="41" t="str">
        <f>IF(H2966="","",COUNTIF(H$11:H2966,"="&amp;H2966))</f>
        <v/>
      </c>
      <c r="G2966" s="41" t="str">
        <f t="shared" si="414"/>
        <v/>
      </c>
      <c r="H2966" s="41" t="str">
        <f t="shared" si="415"/>
        <v/>
      </c>
      <c r="I2966" s="41" t="str">
        <f t="shared" si="416"/>
        <v/>
      </c>
      <c r="J2966" s="41" t="str">
        <f t="shared" si="417"/>
        <v/>
      </c>
      <c r="K2966" s="268"/>
      <c r="L2966" s="268"/>
      <c r="M2966" s="268"/>
      <c r="N2966" s="269"/>
      <c r="O2966" s="269"/>
      <c r="P2966" s="269"/>
      <c r="Q2966" s="270"/>
      <c r="R2966" s="271"/>
      <c r="S2966" s="268"/>
      <c r="T2966" s="268"/>
      <c r="U2966" s="268"/>
      <c r="V2966" s="268"/>
      <c r="W2966" s="65" t="str">
        <f t="shared" si="418"/>
        <v/>
      </c>
      <c r="X2966" s="65" t="str">
        <f t="shared" si="419"/>
        <v/>
      </c>
      <c r="Y2966" s="65" t="str">
        <f t="shared" si="420"/>
        <v/>
      </c>
      <c r="Z2966" s="65" t="str">
        <f t="shared" si="421"/>
        <v/>
      </c>
      <c r="AA2966" s="65" t="str">
        <f t="shared" si="422"/>
        <v/>
      </c>
    </row>
    <row r="2967" spans="1:27" x14ac:dyDescent="0.25">
      <c r="A2967" s="40" t="str">
        <f>IF(G2967="","",1*ISERROR(VLOOKUP(G2967,G$1:G2966,1,FALSE)))</f>
        <v/>
      </c>
      <c r="B2967" s="40" t="str">
        <f>IF(A2967=0,0,IF(A2967="","",SUM(A$2:A2967)))</f>
        <v/>
      </c>
      <c r="C2967" s="41" t="str">
        <f>IF(H2967="","",1*ISERROR(VLOOKUP(H2967,H$1:H2966,1,FALSE)))</f>
        <v/>
      </c>
      <c r="D2967" s="40" t="str">
        <f>IF(C2967=0,0,IF(C2967="","",SUM(C$2:C2967)))</f>
        <v/>
      </c>
      <c r="E2967" s="41" t="str">
        <f>IF(H2967=0,0,IF(C2967="","",SUM(C$11:C2967)))</f>
        <v/>
      </c>
      <c r="F2967" s="41" t="str">
        <f>IF(H2967="","",COUNTIF(H$11:H2967,"="&amp;H2967))</f>
        <v/>
      </c>
      <c r="G2967" s="41" t="str">
        <f t="shared" si="414"/>
        <v/>
      </c>
      <c r="H2967" s="41" t="str">
        <f t="shared" si="415"/>
        <v/>
      </c>
      <c r="I2967" s="41" t="str">
        <f t="shared" si="416"/>
        <v/>
      </c>
      <c r="J2967" s="41" t="str">
        <f t="shared" si="417"/>
        <v/>
      </c>
      <c r="K2967" s="268"/>
      <c r="L2967" s="268"/>
      <c r="M2967" s="268"/>
      <c r="N2967" s="269"/>
      <c r="O2967" s="269"/>
      <c r="P2967" s="269"/>
      <c r="Q2967" s="270"/>
      <c r="R2967" s="271"/>
      <c r="S2967" s="268"/>
      <c r="T2967" s="268"/>
      <c r="U2967" s="268"/>
      <c r="V2967" s="268"/>
      <c r="W2967" s="65" t="str">
        <f t="shared" si="418"/>
        <v/>
      </c>
      <c r="X2967" s="65" t="str">
        <f t="shared" si="419"/>
        <v/>
      </c>
      <c r="Y2967" s="65" t="str">
        <f t="shared" si="420"/>
        <v/>
      </c>
      <c r="Z2967" s="65" t="str">
        <f t="shared" si="421"/>
        <v/>
      </c>
      <c r="AA2967" s="65" t="str">
        <f t="shared" si="422"/>
        <v/>
      </c>
    </row>
    <row r="2968" spans="1:27" x14ac:dyDescent="0.25">
      <c r="A2968" s="40" t="str">
        <f>IF(G2968="","",1*ISERROR(VLOOKUP(G2968,G$1:G2967,1,FALSE)))</f>
        <v/>
      </c>
      <c r="B2968" s="40" t="str">
        <f>IF(A2968=0,0,IF(A2968="","",SUM(A$2:A2968)))</f>
        <v/>
      </c>
      <c r="C2968" s="41" t="str">
        <f>IF(H2968="","",1*ISERROR(VLOOKUP(H2968,H$1:H2967,1,FALSE)))</f>
        <v/>
      </c>
      <c r="D2968" s="40" t="str">
        <f>IF(C2968=0,0,IF(C2968="","",SUM(C$2:C2968)))</f>
        <v/>
      </c>
      <c r="E2968" s="41" t="str">
        <f>IF(H2968=0,0,IF(C2968="","",SUM(C$11:C2968)))</f>
        <v/>
      </c>
      <c r="F2968" s="41" t="str">
        <f>IF(H2968="","",COUNTIF(H$11:H2968,"="&amp;H2968))</f>
        <v/>
      </c>
      <c r="G2968" s="41" t="str">
        <f t="shared" si="414"/>
        <v/>
      </c>
      <c r="H2968" s="41" t="str">
        <f t="shared" si="415"/>
        <v/>
      </c>
      <c r="I2968" s="41" t="str">
        <f t="shared" si="416"/>
        <v/>
      </c>
      <c r="J2968" s="41" t="str">
        <f t="shared" si="417"/>
        <v/>
      </c>
      <c r="K2968" s="268"/>
      <c r="L2968" s="268"/>
      <c r="M2968" s="268"/>
      <c r="N2968" s="269"/>
      <c r="O2968" s="269"/>
      <c r="P2968" s="269"/>
      <c r="Q2968" s="270"/>
      <c r="R2968" s="271"/>
      <c r="S2968" s="268"/>
      <c r="T2968" s="268"/>
      <c r="U2968" s="268"/>
      <c r="V2968" s="268"/>
      <c r="W2968" s="65" t="str">
        <f t="shared" si="418"/>
        <v/>
      </c>
      <c r="X2968" s="65" t="str">
        <f t="shared" si="419"/>
        <v/>
      </c>
      <c r="Y2968" s="65" t="str">
        <f t="shared" si="420"/>
        <v/>
      </c>
      <c r="Z2968" s="65" t="str">
        <f t="shared" si="421"/>
        <v/>
      </c>
      <c r="AA2968" s="65" t="str">
        <f t="shared" si="422"/>
        <v/>
      </c>
    </row>
    <row r="2969" spans="1:27" x14ac:dyDescent="0.25">
      <c r="A2969" s="40" t="str">
        <f>IF(G2969="","",1*ISERROR(VLOOKUP(G2969,G$1:G2968,1,FALSE)))</f>
        <v/>
      </c>
      <c r="B2969" s="40" t="str">
        <f>IF(A2969=0,0,IF(A2969="","",SUM(A$2:A2969)))</f>
        <v/>
      </c>
      <c r="C2969" s="41" t="str">
        <f>IF(H2969="","",1*ISERROR(VLOOKUP(H2969,H$1:H2968,1,FALSE)))</f>
        <v/>
      </c>
      <c r="D2969" s="40" t="str">
        <f>IF(C2969=0,0,IF(C2969="","",SUM(C$2:C2969)))</f>
        <v/>
      </c>
      <c r="E2969" s="41" t="str">
        <f>IF(H2969=0,0,IF(C2969="","",SUM(C$11:C2969)))</f>
        <v/>
      </c>
      <c r="F2969" s="41" t="str">
        <f>IF(H2969="","",COUNTIF(H$11:H2969,"="&amp;H2969))</f>
        <v/>
      </c>
      <c r="G2969" s="41" t="str">
        <f t="shared" si="414"/>
        <v/>
      </c>
      <c r="H2969" s="41" t="str">
        <f t="shared" si="415"/>
        <v/>
      </c>
      <c r="I2969" s="41" t="str">
        <f t="shared" si="416"/>
        <v/>
      </c>
      <c r="J2969" s="41" t="str">
        <f t="shared" si="417"/>
        <v/>
      </c>
      <c r="K2969" s="268"/>
      <c r="L2969" s="268"/>
      <c r="M2969" s="268"/>
      <c r="N2969" s="269"/>
      <c r="O2969" s="269"/>
      <c r="P2969" s="269"/>
      <c r="Q2969" s="270"/>
      <c r="R2969" s="271"/>
      <c r="S2969" s="268"/>
      <c r="T2969" s="268"/>
      <c r="U2969" s="268"/>
      <c r="V2969" s="268"/>
      <c r="W2969" s="65" t="str">
        <f t="shared" si="418"/>
        <v/>
      </c>
      <c r="X2969" s="65" t="str">
        <f t="shared" si="419"/>
        <v/>
      </c>
      <c r="Y2969" s="65" t="str">
        <f t="shared" si="420"/>
        <v/>
      </c>
      <c r="Z2969" s="65" t="str">
        <f t="shared" si="421"/>
        <v/>
      </c>
      <c r="AA2969" s="65" t="str">
        <f t="shared" si="422"/>
        <v/>
      </c>
    </row>
    <row r="2970" spans="1:27" x14ac:dyDescent="0.25">
      <c r="A2970" s="40" t="str">
        <f>IF(G2970="","",1*ISERROR(VLOOKUP(G2970,G$1:G2969,1,FALSE)))</f>
        <v/>
      </c>
      <c r="B2970" s="40" t="str">
        <f>IF(A2970=0,0,IF(A2970="","",SUM(A$2:A2970)))</f>
        <v/>
      </c>
      <c r="C2970" s="41" t="str">
        <f>IF(H2970="","",1*ISERROR(VLOOKUP(H2970,H$1:H2969,1,FALSE)))</f>
        <v/>
      </c>
      <c r="D2970" s="40" t="str">
        <f>IF(C2970=0,0,IF(C2970="","",SUM(C$2:C2970)))</f>
        <v/>
      </c>
      <c r="E2970" s="41" t="str">
        <f>IF(H2970=0,0,IF(C2970="","",SUM(C$11:C2970)))</f>
        <v/>
      </c>
      <c r="F2970" s="41" t="str">
        <f>IF(H2970="","",COUNTIF(H$11:H2970,"="&amp;H2970))</f>
        <v/>
      </c>
      <c r="G2970" s="41" t="str">
        <f t="shared" si="414"/>
        <v/>
      </c>
      <c r="H2970" s="41" t="str">
        <f t="shared" si="415"/>
        <v/>
      </c>
      <c r="I2970" s="41" t="str">
        <f t="shared" si="416"/>
        <v/>
      </c>
      <c r="J2970" s="41" t="str">
        <f t="shared" si="417"/>
        <v/>
      </c>
      <c r="K2970" s="268"/>
      <c r="L2970" s="268"/>
      <c r="M2970" s="268"/>
      <c r="N2970" s="269"/>
      <c r="O2970" s="269"/>
      <c r="P2970" s="269"/>
      <c r="Q2970" s="270"/>
      <c r="R2970" s="271"/>
      <c r="S2970" s="268"/>
      <c r="T2970" s="268"/>
      <c r="U2970" s="268"/>
      <c r="V2970" s="268"/>
      <c r="W2970" s="65" t="str">
        <f t="shared" si="418"/>
        <v/>
      </c>
      <c r="X2970" s="65" t="str">
        <f t="shared" si="419"/>
        <v/>
      </c>
      <c r="Y2970" s="65" t="str">
        <f t="shared" si="420"/>
        <v/>
      </c>
      <c r="Z2970" s="65" t="str">
        <f t="shared" si="421"/>
        <v/>
      </c>
      <c r="AA2970" s="65" t="str">
        <f t="shared" si="422"/>
        <v/>
      </c>
    </row>
    <row r="2971" spans="1:27" x14ac:dyDescent="0.25">
      <c r="A2971" s="40" t="str">
        <f>IF(G2971="","",1*ISERROR(VLOOKUP(G2971,G$1:G2970,1,FALSE)))</f>
        <v/>
      </c>
      <c r="B2971" s="40" t="str">
        <f>IF(A2971=0,0,IF(A2971="","",SUM(A$2:A2971)))</f>
        <v/>
      </c>
      <c r="C2971" s="41" t="str">
        <f>IF(H2971="","",1*ISERROR(VLOOKUP(H2971,H$1:H2970,1,FALSE)))</f>
        <v/>
      </c>
      <c r="D2971" s="40" t="str">
        <f>IF(C2971=0,0,IF(C2971="","",SUM(C$2:C2971)))</f>
        <v/>
      </c>
      <c r="E2971" s="41" t="str">
        <f>IF(H2971=0,0,IF(C2971="","",SUM(C$11:C2971)))</f>
        <v/>
      </c>
      <c r="F2971" s="41" t="str">
        <f>IF(H2971="","",COUNTIF(H$11:H2971,"="&amp;H2971))</f>
        <v/>
      </c>
      <c r="G2971" s="41" t="str">
        <f t="shared" si="414"/>
        <v/>
      </c>
      <c r="H2971" s="41" t="str">
        <f t="shared" si="415"/>
        <v/>
      </c>
      <c r="I2971" s="41" t="str">
        <f t="shared" si="416"/>
        <v/>
      </c>
      <c r="J2971" s="41" t="str">
        <f t="shared" si="417"/>
        <v/>
      </c>
      <c r="K2971" s="268"/>
      <c r="L2971" s="268"/>
      <c r="M2971" s="268"/>
      <c r="N2971" s="269"/>
      <c r="O2971" s="269"/>
      <c r="P2971" s="269"/>
      <c r="Q2971" s="270"/>
      <c r="R2971" s="271"/>
      <c r="S2971" s="268"/>
      <c r="T2971" s="268"/>
      <c r="U2971" s="268"/>
      <c r="V2971" s="268"/>
      <c r="W2971" s="65" t="str">
        <f t="shared" si="418"/>
        <v/>
      </c>
      <c r="X2971" s="65" t="str">
        <f t="shared" si="419"/>
        <v/>
      </c>
      <c r="Y2971" s="65" t="str">
        <f t="shared" si="420"/>
        <v/>
      </c>
      <c r="Z2971" s="65" t="str">
        <f t="shared" si="421"/>
        <v/>
      </c>
      <c r="AA2971" s="65" t="str">
        <f t="shared" si="422"/>
        <v/>
      </c>
    </row>
    <row r="2972" spans="1:27" x14ac:dyDescent="0.25">
      <c r="A2972" s="40" t="str">
        <f>IF(G2972="","",1*ISERROR(VLOOKUP(G2972,G$1:G2971,1,FALSE)))</f>
        <v/>
      </c>
      <c r="B2972" s="40" t="str">
        <f>IF(A2972=0,0,IF(A2972="","",SUM(A$2:A2972)))</f>
        <v/>
      </c>
      <c r="C2972" s="41" t="str">
        <f>IF(H2972="","",1*ISERROR(VLOOKUP(H2972,H$1:H2971,1,FALSE)))</f>
        <v/>
      </c>
      <c r="D2972" s="40" t="str">
        <f>IF(C2972=0,0,IF(C2972="","",SUM(C$2:C2972)))</f>
        <v/>
      </c>
      <c r="E2972" s="41" t="str">
        <f>IF(H2972=0,0,IF(C2972="","",SUM(C$11:C2972)))</f>
        <v/>
      </c>
      <c r="F2972" s="41" t="str">
        <f>IF(H2972="","",COUNTIF(H$11:H2972,"="&amp;H2972))</f>
        <v/>
      </c>
      <c r="G2972" s="41" t="str">
        <f t="shared" si="414"/>
        <v/>
      </c>
      <c r="H2972" s="41" t="str">
        <f t="shared" si="415"/>
        <v/>
      </c>
      <c r="I2972" s="41" t="str">
        <f t="shared" si="416"/>
        <v/>
      </c>
      <c r="J2972" s="41" t="str">
        <f t="shared" si="417"/>
        <v/>
      </c>
      <c r="K2972" s="268"/>
      <c r="L2972" s="268"/>
      <c r="M2972" s="268"/>
      <c r="N2972" s="269"/>
      <c r="O2972" s="269"/>
      <c r="P2972" s="269"/>
      <c r="Q2972" s="270"/>
      <c r="R2972" s="271"/>
      <c r="S2972" s="268"/>
      <c r="T2972" s="268"/>
      <c r="U2972" s="268"/>
      <c r="V2972" s="268"/>
      <c r="W2972" s="65" t="str">
        <f t="shared" si="418"/>
        <v/>
      </c>
      <c r="X2972" s="65" t="str">
        <f t="shared" si="419"/>
        <v/>
      </c>
      <c r="Y2972" s="65" t="str">
        <f t="shared" si="420"/>
        <v/>
      </c>
      <c r="Z2972" s="65" t="str">
        <f t="shared" si="421"/>
        <v/>
      </c>
      <c r="AA2972" s="65" t="str">
        <f t="shared" si="422"/>
        <v/>
      </c>
    </row>
    <row r="2973" spans="1:27" x14ac:dyDescent="0.25">
      <c r="A2973" s="40" t="str">
        <f>IF(G2973="","",1*ISERROR(VLOOKUP(G2973,G$1:G2972,1,FALSE)))</f>
        <v/>
      </c>
      <c r="B2973" s="40" t="str">
        <f>IF(A2973=0,0,IF(A2973="","",SUM(A$2:A2973)))</f>
        <v/>
      </c>
      <c r="C2973" s="41" t="str">
        <f>IF(H2973="","",1*ISERROR(VLOOKUP(H2973,H$1:H2972,1,FALSE)))</f>
        <v/>
      </c>
      <c r="D2973" s="40" t="str">
        <f>IF(C2973=0,0,IF(C2973="","",SUM(C$2:C2973)))</f>
        <v/>
      </c>
      <c r="E2973" s="41" t="str">
        <f>IF(H2973=0,0,IF(C2973="","",SUM(C$11:C2973)))</f>
        <v/>
      </c>
      <c r="F2973" s="41" t="str">
        <f>IF(H2973="","",COUNTIF(H$11:H2973,"="&amp;H2973))</f>
        <v/>
      </c>
      <c r="G2973" s="41" t="str">
        <f t="shared" si="414"/>
        <v/>
      </c>
      <c r="H2973" s="41" t="str">
        <f t="shared" si="415"/>
        <v/>
      </c>
      <c r="I2973" s="41" t="str">
        <f t="shared" si="416"/>
        <v/>
      </c>
      <c r="J2973" s="41" t="str">
        <f t="shared" si="417"/>
        <v/>
      </c>
      <c r="K2973" s="268"/>
      <c r="L2973" s="268"/>
      <c r="M2973" s="268"/>
      <c r="N2973" s="269"/>
      <c r="O2973" s="269"/>
      <c r="P2973" s="269"/>
      <c r="Q2973" s="270"/>
      <c r="R2973" s="271"/>
      <c r="S2973" s="268"/>
      <c r="T2973" s="268"/>
      <c r="U2973" s="268"/>
      <c r="V2973" s="268"/>
      <c r="W2973" s="65" t="str">
        <f t="shared" si="418"/>
        <v/>
      </c>
      <c r="X2973" s="65" t="str">
        <f t="shared" si="419"/>
        <v/>
      </c>
      <c r="Y2973" s="65" t="str">
        <f t="shared" si="420"/>
        <v/>
      </c>
      <c r="Z2973" s="65" t="str">
        <f t="shared" si="421"/>
        <v/>
      </c>
      <c r="AA2973" s="65" t="str">
        <f t="shared" si="422"/>
        <v/>
      </c>
    </row>
    <row r="2974" spans="1:27" x14ac:dyDescent="0.25">
      <c r="A2974" s="40" t="str">
        <f>IF(G2974="","",1*ISERROR(VLOOKUP(G2974,G$1:G2973,1,FALSE)))</f>
        <v/>
      </c>
      <c r="B2974" s="40" t="str">
        <f>IF(A2974=0,0,IF(A2974="","",SUM(A$2:A2974)))</f>
        <v/>
      </c>
      <c r="C2974" s="41" t="str">
        <f>IF(H2974="","",1*ISERROR(VLOOKUP(H2974,H$1:H2973,1,FALSE)))</f>
        <v/>
      </c>
      <c r="D2974" s="40" t="str">
        <f>IF(C2974=0,0,IF(C2974="","",SUM(C$2:C2974)))</f>
        <v/>
      </c>
      <c r="E2974" s="41" t="str">
        <f>IF(H2974=0,0,IF(C2974="","",SUM(C$11:C2974)))</f>
        <v/>
      </c>
      <c r="F2974" s="41" t="str">
        <f>IF(H2974="","",COUNTIF(H$11:H2974,"="&amp;H2974))</f>
        <v/>
      </c>
      <c r="G2974" s="41" t="str">
        <f t="shared" si="414"/>
        <v/>
      </c>
      <c r="H2974" s="41" t="str">
        <f t="shared" si="415"/>
        <v/>
      </c>
      <c r="I2974" s="41" t="str">
        <f t="shared" si="416"/>
        <v/>
      </c>
      <c r="J2974" s="41" t="str">
        <f t="shared" si="417"/>
        <v/>
      </c>
      <c r="K2974" s="268"/>
      <c r="L2974" s="268"/>
      <c r="M2974" s="268"/>
      <c r="N2974" s="269"/>
      <c r="O2974" s="269"/>
      <c r="P2974" s="269"/>
      <c r="Q2974" s="270"/>
      <c r="R2974" s="271"/>
      <c r="S2974" s="268"/>
      <c r="T2974" s="268"/>
      <c r="U2974" s="268"/>
      <c r="V2974" s="268"/>
      <c r="W2974" s="65" t="str">
        <f t="shared" si="418"/>
        <v/>
      </c>
      <c r="X2974" s="65" t="str">
        <f t="shared" si="419"/>
        <v/>
      </c>
      <c r="Y2974" s="65" t="str">
        <f t="shared" si="420"/>
        <v/>
      </c>
      <c r="Z2974" s="65" t="str">
        <f t="shared" si="421"/>
        <v/>
      </c>
      <c r="AA2974" s="65" t="str">
        <f t="shared" si="422"/>
        <v/>
      </c>
    </row>
    <row r="2975" spans="1:27" x14ac:dyDescent="0.25">
      <c r="A2975" s="40" t="str">
        <f>IF(G2975="","",1*ISERROR(VLOOKUP(G2975,G$1:G2974,1,FALSE)))</f>
        <v/>
      </c>
      <c r="B2975" s="40" t="str">
        <f>IF(A2975=0,0,IF(A2975="","",SUM(A$2:A2975)))</f>
        <v/>
      </c>
      <c r="C2975" s="41" t="str">
        <f>IF(H2975="","",1*ISERROR(VLOOKUP(H2975,H$1:H2974,1,FALSE)))</f>
        <v/>
      </c>
      <c r="D2975" s="40" t="str">
        <f>IF(C2975=0,0,IF(C2975="","",SUM(C$2:C2975)))</f>
        <v/>
      </c>
      <c r="E2975" s="41" t="str">
        <f>IF(H2975=0,0,IF(C2975="","",SUM(C$11:C2975)))</f>
        <v/>
      </c>
      <c r="F2975" s="41" t="str">
        <f>IF(H2975="","",COUNTIF(H$11:H2975,"="&amp;H2975))</f>
        <v/>
      </c>
      <c r="G2975" s="41" t="str">
        <f t="shared" si="414"/>
        <v/>
      </c>
      <c r="H2975" s="41" t="str">
        <f t="shared" si="415"/>
        <v/>
      </c>
      <c r="I2975" s="41" t="str">
        <f t="shared" si="416"/>
        <v/>
      </c>
      <c r="J2975" s="41" t="str">
        <f t="shared" si="417"/>
        <v/>
      </c>
      <c r="K2975" s="268"/>
      <c r="L2975" s="268"/>
      <c r="M2975" s="268"/>
      <c r="N2975" s="269"/>
      <c r="O2975" s="269"/>
      <c r="P2975" s="269"/>
      <c r="Q2975" s="270"/>
      <c r="R2975" s="271"/>
      <c r="S2975" s="268"/>
      <c r="T2975" s="268"/>
      <c r="U2975" s="268"/>
      <c r="V2975" s="268"/>
      <c r="W2975" s="65" t="str">
        <f t="shared" si="418"/>
        <v/>
      </c>
      <c r="X2975" s="65" t="str">
        <f t="shared" si="419"/>
        <v/>
      </c>
      <c r="Y2975" s="65" t="str">
        <f t="shared" si="420"/>
        <v/>
      </c>
      <c r="Z2975" s="65" t="str">
        <f t="shared" si="421"/>
        <v/>
      </c>
      <c r="AA2975" s="65" t="str">
        <f t="shared" si="422"/>
        <v/>
      </c>
    </row>
    <row r="2976" spans="1:27" x14ac:dyDescent="0.25">
      <c r="A2976" s="40" t="str">
        <f>IF(G2976="","",1*ISERROR(VLOOKUP(G2976,G$1:G2975,1,FALSE)))</f>
        <v/>
      </c>
      <c r="B2976" s="40" t="str">
        <f>IF(A2976=0,0,IF(A2976="","",SUM(A$2:A2976)))</f>
        <v/>
      </c>
      <c r="C2976" s="41" t="str">
        <f>IF(H2976="","",1*ISERROR(VLOOKUP(H2976,H$1:H2975,1,FALSE)))</f>
        <v/>
      </c>
      <c r="D2976" s="40" t="str">
        <f>IF(C2976=0,0,IF(C2976="","",SUM(C$2:C2976)))</f>
        <v/>
      </c>
      <c r="E2976" s="41" t="str">
        <f>IF(H2976=0,0,IF(C2976="","",SUM(C$11:C2976)))</f>
        <v/>
      </c>
      <c r="F2976" s="41" t="str">
        <f>IF(H2976="","",COUNTIF(H$11:H2976,"="&amp;H2976))</f>
        <v/>
      </c>
      <c r="G2976" s="41" t="str">
        <f t="shared" si="414"/>
        <v/>
      </c>
      <c r="H2976" s="41" t="str">
        <f t="shared" si="415"/>
        <v/>
      </c>
      <c r="I2976" s="41" t="str">
        <f t="shared" si="416"/>
        <v/>
      </c>
      <c r="J2976" s="41" t="str">
        <f t="shared" si="417"/>
        <v/>
      </c>
      <c r="K2976" s="268"/>
      <c r="L2976" s="268"/>
      <c r="M2976" s="268"/>
      <c r="N2976" s="269"/>
      <c r="O2976" s="269"/>
      <c r="P2976" s="269"/>
      <c r="Q2976" s="270"/>
      <c r="R2976" s="271"/>
      <c r="S2976" s="268"/>
      <c r="T2976" s="268"/>
      <c r="U2976" s="268"/>
      <c r="V2976" s="268"/>
      <c r="W2976" s="65" t="str">
        <f t="shared" si="418"/>
        <v/>
      </c>
      <c r="X2976" s="65" t="str">
        <f t="shared" si="419"/>
        <v/>
      </c>
      <c r="Y2976" s="65" t="str">
        <f t="shared" si="420"/>
        <v/>
      </c>
      <c r="Z2976" s="65" t="str">
        <f t="shared" si="421"/>
        <v/>
      </c>
      <c r="AA2976" s="65" t="str">
        <f t="shared" si="422"/>
        <v/>
      </c>
    </row>
    <row r="2977" spans="1:27" x14ac:dyDescent="0.25">
      <c r="A2977" s="40" t="str">
        <f>IF(G2977="","",1*ISERROR(VLOOKUP(G2977,G$1:G2976,1,FALSE)))</f>
        <v/>
      </c>
      <c r="B2977" s="40" t="str">
        <f>IF(A2977=0,0,IF(A2977="","",SUM(A$2:A2977)))</f>
        <v/>
      </c>
      <c r="C2977" s="41" t="str">
        <f>IF(H2977="","",1*ISERROR(VLOOKUP(H2977,H$1:H2976,1,FALSE)))</f>
        <v/>
      </c>
      <c r="D2977" s="40" t="str">
        <f>IF(C2977=0,0,IF(C2977="","",SUM(C$2:C2977)))</f>
        <v/>
      </c>
      <c r="E2977" s="41" t="str">
        <f>IF(H2977=0,0,IF(C2977="","",SUM(C$11:C2977)))</f>
        <v/>
      </c>
      <c r="F2977" s="41" t="str">
        <f>IF(H2977="","",COUNTIF(H$11:H2977,"="&amp;H2977))</f>
        <v/>
      </c>
      <c r="G2977" s="41" t="str">
        <f t="shared" si="414"/>
        <v/>
      </c>
      <c r="H2977" s="41" t="str">
        <f t="shared" si="415"/>
        <v/>
      </c>
      <c r="I2977" s="41" t="str">
        <f t="shared" si="416"/>
        <v/>
      </c>
      <c r="J2977" s="41" t="str">
        <f t="shared" si="417"/>
        <v/>
      </c>
      <c r="K2977" s="268"/>
      <c r="L2977" s="268"/>
      <c r="M2977" s="268"/>
      <c r="N2977" s="269"/>
      <c r="O2977" s="269"/>
      <c r="P2977" s="269"/>
      <c r="Q2977" s="270"/>
      <c r="R2977" s="271"/>
      <c r="S2977" s="268"/>
      <c r="T2977" s="268"/>
      <c r="U2977" s="268"/>
      <c r="V2977" s="268"/>
      <c r="W2977" s="65" t="str">
        <f t="shared" si="418"/>
        <v/>
      </c>
      <c r="X2977" s="65" t="str">
        <f t="shared" si="419"/>
        <v/>
      </c>
      <c r="Y2977" s="65" t="str">
        <f t="shared" si="420"/>
        <v/>
      </c>
      <c r="Z2977" s="65" t="str">
        <f t="shared" si="421"/>
        <v/>
      </c>
      <c r="AA2977" s="65" t="str">
        <f t="shared" si="422"/>
        <v/>
      </c>
    </row>
    <row r="2978" spans="1:27" x14ac:dyDescent="0.25">
      <c r="A2978" s="40" t="str">
        <f>IF(G2978="","",1*ISERROR(VLOOKUP(G2978,G$1:G2977,1,FALSE)))</f>
        <v/>
      </c>
      <c r="B2978" s="40" t="str">
        <f>IF(A2978=0,0,IF(A2978="","",SUM(A$2:A2978)))</f>
        <v/>
      </c>
      <c r="C2978" s="41" t="str">
        <f>IF(H2978="","",1*ISERROR(VLOOKUP(H2978,H$1:H2977,1,FALSE)))</f>
        <v/>
      </c>
      <c r="D2978" s="40" t="str">
        <f>IF(C2978=0,0,IF(C2978="","",SUM(C$2:C2978)))</f>
        <v/>
      </c>
      <c r="E2978" s="41" t="str">
        <f>IF(H2978=0,0,IF(C2978="","",SUM(C$11:C2978)))</f>
        <v/>
      </c>
      <c r="F2978" s="41" t="str">
        <f>IF(H2978="","",COUNTIF(H$11:H2978,"="&amp;H2978))</f>
        <v/>
      </c>
      <c r="G2978" s="41" t="str">
        <f t="shared" si="414"/>
        <v/>
      </c>
      <c r="H2978" s="41" t="str">
        <f t="shared" si="415"/>
        <v/>
      </c>
      <c r="I2978" s="41" t="str">
        <f t="shared" si="416"/>
        <v/>
      </c>
      <c r="J2978" s="41" t="str">
        <f t="shared" si="417"/>
        <v/>
      </c>
      <c r="K2978" s="268"/>
      <c r="L2978" s="268"/>
      <c r="M2978" s="268"/>
      <c r="N2978" s="269"/>
      <c r="O2978" s="269"/>
      <c r="P2978" s="269"/>
      <c r="Q2978" s="270"/>
      <c r="R2978" s="271"/>
      <c r="S2978" s="268"/>
      <c r="T2978" s="268"/>
      <c r="U2978" s="268"/>
      <c r="V2978" s="268"/>
      <c r="W2978" s="65" t="str">
        <f t="shared" si="418"/>
        <v/>
      </c>
      <c r="X2978" s="65" t="str">
        <f t="shared" si="419"/>
        <v/>
      </c>
      <c r="Y2978" s="65" t="str">
        <f t="shared" si="420"/>
        <v/>
      </c>
      <c r="Z2978" s="65" t="str">
        <f t="shared" si="421"/>
        <v/>
      </c>
      <c r="AA2978" s="65" t="str">
        <f t="shared" si="422"/>
        <v/>
      </c>
    </row>
    <row r="2979" spans="1:27" x14ac:dyDescent="0.25">
      <c r="A2979" s="40" t="str">
        <f>IF(G2979="","",1*ISERROR(VLOOKUP(G2979,G$1:G2978,1,FALSE)))</f>
        <v/>
      </c>
      <c r="B2979" s="40" t="str">
        <f>IF(A2979=0,0,IF(A2979="","",SUM(A$2:A2979)))</f>
        <v/>
      </c>
      <c r="C2979" s="41" t="str">
        <f>IF(H2979="","",1*ISERROR(VLOOKUP(H2979,H$1:H2978,1,FALSE)))</f>
        <v/>
      </c>
      <c r="D2979" s="40" t="str">
        <f>IF(C2979=0,0,IF(C2979="","",SUM(C$2:C2979)))</f>
        <v/>
      </c>
      <c r="E2979" s="41" t="str">
        <f>IF(H2979=0,0,IF(C2979="","",SUM(C$11:C2979)))</f>
        <v/>
      </c>
      <c r="F2979" s="41" t="str">
        <f>IF(H2979="","",COUNTIF(H$11:H2979,"="&amp;H2979))</f>
        <v/>
      </c>
      <c r="G2979" s="41" t="str">
        <f t="shared" si="414"/>
        <v/>
      </c>
      <c r="H2979" s="41" t="str">
        <f t="shared" si="415"/>
        <v/>
      </c>
      <c r="I2979" s="41" t="str">
        <f t="shared" si="416"/>
        <v/>
      </c>
      <c r="J2979" s="41" t="str">
        <f t="shared" si="417"/>
        <v/>
      </c>
      <c r="K2979" s="268"/>
      <c r="L2979" s="268"/>
      <c r="M2979" s="268"/>
      <c r="N2979" s="269"/>
      <c r="O2979" s="269"/>
      <c r="P2979" s="269"/>
      <c r="Q2979" s="270"/>
      <c r="R2979" s="271"/>
      <c r="S2979" s="268"/>
      <c r="T2979" s="268"/>
      <c r="U2979" s="268"/>
      <c r="V2979" s="268"/>
      <c r="W2979" s="65" t="str">
        <f t="shared" si="418"/>
        <v/>
      </c>
      <c r="X2979" s="65" t="str">
        <f t="shared" si="419"/>
        <v/>
      </c>
      <c r="Y2979" s="65" t="str">
        <f t="shared" si="420"/>
        <v/>
      </c>
      <c r="Z2979" s="65" t="str">
        <f t="shared" si="421"/>
        <v/>
      </c>
      <c r="AA2979" s="65" t="str">
        <f t="shared" si="422"/>
        <v/>
      </c>
    </row>
    <row r="2980" spans="1:27" x14ac:dyDescent="0.25">
      <c r="A2980" s="40" t="str">
        <f>IF(G2980="","",1*ISERROR(VLOOKUP(G2980,G$1:G2979,1,FALSE)))</f>
        <v/>
      </c>
      <c r="B2980" s="40" t="str">
        <f>IF(A2980=0,0,IF(A2980="","",SUM(A$2:A2980)))</f>
        <v/>
      </c>
      <c r="C2980" s="41" t="str">
        <f>IF(H2980="","",1*ISERROR(VLOOKUP(H2980,H$1:H2979,1,FALSE)))</f>
        <v/>
      </c>
      <c r="D2980" s="40" t="str">
        <f>IF(C2980=0,0,IF(C2980="","",SUM(C$2:C2980)))</f>
        <v/>
      </c>
      <c r="E2980" s="41" t="str">
        <f>IF(H2980=0,0,IF(C2980="","",SUM(C$11:C2980)))</f>
        <v/>
      </c>
      <c r="F2980" s="41" t="str">
        <f>IF(H2980="","",COUNTIF(H$11:H2980,"="&amp;H2980))</f>
        <v/>
      </c>
      <c r="G2980" s="41" t="str">
        <f t="shared" si="414"/>
        <v/>
      </c>
      <c r="H2980" s="41" t="str">
        <f t="shared" si="415"/>
        <v/>
      </c>
      <c r="I2980" s="41" t="str">
        <f t="shared" si="416"/>
        <v/>
      </c>
      <c r="J2980" s="41" t="str">
        <f t="shared" si="417"/>
        <v/>
      </c>
      <c r="K2980" s="268"/>
      <c r="L2980" s="268"/>
      <c r="M2980" s="268"/>
      <c r="N2980" s="269"/>
      <c r="O2980" s="269"/>
      <c r="P2980" s="269"/>
      <c r="Q2980" s="270"/>
      <c r="R2980" s="271"/>
      <c r="S2980" s="268"/>
      <c r="T2980" s="268"/>
      <c r="U2980" s="268"/>
      <c r="V2980" s="268"/>
      <c r="W2980" s="65" t="str">
        <f t="shared" si="418"/>
        <v/>
      </c>
      <c r="X2980" s="65" t="str">
        <f t="shared" si="419"/>
        <v/>
      </c>
      <c r="Y2980" s="65" t="str">
        <f t="shared" si="420"/>
        <v/>
      </c>
      <c r="Z2980" s="65" t="str">
        <f t="shared" si="421"/>
        <v/>
      </c>
      <c r="AA2980" s="65" t="str">
        <f t="shared" si="422"/>
        <v/>
      </c>
    </row>
    <row r="2981" spans="1:27" x14ac:dyDescent="0.25">
      <c r="A2981" s="40" t="str">
        <f>IF(G2981="","",1*ISERROR(VLOOKUP(G2981,G$1:G2980,1,FALSE)))</f>
        <v/>
      </c>
      <c r="B2981" s="40" t="str">
        <f>IF(A2981=0,0,IF(A2981="","",SUM(A$2:A2981)))</f>
        <v/>
      </c>
      <c r="C2981" s="41" t="str">
        <f>IF(H2981="","",1*ISERROR(VLOOKUP(H2981,H$1:H2980,1,FALSE)))</f>
        <v/>
      </c>
      <c r="D2981" s="40" t="str">
        <f>IF(C2981=0,0,IF(C2981="","",SUM(C$2:C2981)))</f>
        <v/>
      </c>
      <c r="E2981" s="41" t="str">
        <f>IF(H2981=0,0,IF(C2981="","",SUM(C$11:C2981)))</f>
        <v/>
      </c>
      <c r="F2981" s="41" t="str">
        <f>IF(H2981="","",COUNTIF(H$11:H2981,"="&amp;H2981))</f>
        <v/>
      </c>
      <c r="G2981" s="41" t="str">
        <f t="shared" si="414"/>
        <v/>
      </c>
      <c r="H2981" s="41" t="str">
        <f t="shared" si="415"/>
        <v/>
      </c>
      <c r="I2981" s="41" t="str">
        <f t="shared" si="416"/>
        <v/>
      </c>
      <c r="J2981" s="41" t="str">
        <f t="shared" si="417"/>
        <v/>
      </c>
      <c r="K2981" s="268"/>
      <c r="L2981" s="268"/>
      <c r="M2981" s="268"/>
      <c r="N2981" s="269"/>
      <c r="O2981" s="269"/>
      <c r="P2981" s="269"/>
      <c r="Q2981" s="270"/>
      <c r="R2981" s="271"/>
      <c r="S2981" s="268"/>
      <c r="T2981" s="268"/>
      <c r="U2981" s="268"/>
      <c r="V2981" s="268"/>
      <c r="W2981" s="65" t="str">
        <f t="shared" si="418"/>
        <v/>
      </c>
      <c r="X2981" s="65" t="str">
        <f t="shared" si="419"/>
        <v/>
      </c>
      <c r="Y2981" s="65" t="str">
        <f t="shared" si="420"/>
        <v/>
      </c>
      <c r="Z2981" s="65" t="str">
        <f t="shared" si="421"/>
        <v/>
      </c>
      <c r="AA2981" s="65" t="str">
        <f t="shared" si="422"/>
        <v/>
      </c>
    </row>
    <row r="2982" spans="1:27" x14ac:dyDescent="0.25">
      <c r="A2982" s="40" t="str">
        <f>IF(G2982="","",1*ISERROR(VLOOKUP(G2982,G$1:G2981,1,FALSE)))</f>
        <v/>
      </c>
      <c r="B2982" s="40" t="str">
        <f>IF(A2982=0,0,IF(A2982="","",SUM(A$2:A2982)))</f>
        <v/>
      </c>
      <c r="C2982" s="41" t="str">
        <f>IF(H2982="","",1*ISERROR(VLOOKUP(H2982,H$1:H2981,1,FALSE)))</f>
        <v/>
      </c>
      <c r="D2982" s="40" t="str">
        <f>IF(C2982=0,0,IF(C2982="","",SUM(C$2:C2982)))</f>
        <v/>
      </c>
      <c r="E2982" s="41" t="str">
        <f>IF(H2982=0,0,IF(C2982="","",SUM(C$11:C2982)))</f>
        <v/>
      </c>
      <c r="F2982" s="41" t="str">
        <f>IF(H2982="","",COUNTIF(H$11:H2982,"="&amp;H2982))</f>
        <v/>
      </c>
      <c r="G2982" s="41" t="str">
        <f t="shared" si="414"/>
        <v/>
      </c>
      <c r="H2982" s="41" t="str">
        <f t="shared" si="415"/>
        <v/>
      </c>
      <c r="I2982" s="41" t="str">
        <f t="shared" si="416"/>
        <v/>
      </c>
      <c r="J2982" s="41" t="str">
        <f t="shared" si="417"/>
        <v/>
      </c>
      <c r="K2982" s="268"/>
      <c r="L2982" s="268"/>
      <c r="M2982" s="268"/>
      <c r="N2982" s="269"/>
      <c r="O2982" s="269"/>
      <c r="P2982" s="269"/>
      <c r="Q2982" s="270"/>
      <c r="R2982" s="271"/>
      <c r="S2982" s="268"/>
      <c r="T2982" s="268"/>
      <c r="U2982" s="268"/>
      <c r="V2982" s="268"/>
      <c r="W2982" s="65" t="str">
        <f t="shared" si="418"/>
        <v/>
      </c>
      <c r="X2982" s="65" t="str">
        <f t="shared" si="419"/>
        <v/>
      </c>
      <c r="Y2982" s="65" t="str">
        <f t="shared" si="420"/>
        <v/>
      </c>
      <c r="Z2982" s="65" t="str">
        <f t="shared" si="421"/>
        <v/>
      </c>
      <c r="AA2982" s="65" t="str">
        <f t="shared" si="422"/>
        <v/>
      </c>
    </row>
    <row r="2983" spans="1:27" x14ac:dyDescent="0.25">
      <c r="A2983" s="40" t="str">
        <f>IF(G2983="","",1*ISERROR(VLOOKUP(G2983,G$1:G2982,1,FALSE)))</f>
        <v/>
      </c>
      <c r="B2983" s="40" t="str">
        <f>IF(A2983=0,0,IF(A2983="","",SUM(A$2:A2983)))</f>
        <v/>
      </c>
      <c r="C2983" s="41" t="str">
        <f>IF(H2983="","",1*ISERROR(VLOOKUP(H2983,H$1:H2982,1,FALSE)))</f>
        <v/>
      </c>
      <c r="D2983" s="40" t="str">
        <f>IF(C2983=0,0,IF(C2983="","",SUM(C$2:C2983)))</f>
        <v/>
      </c>
      <c r="E2983" s="41" t="str">
        <f>IF(H2983=0,0,IF(C2983="","",SUM(C$11:C2983)))</f>
        <v/>
      </c>
      <c r="F2983" s="41" t="str">
        <f>IF(H2983="","",COUNTIF(H$11:H2983,"="&amp;H2983))</f>
        <v/>
      </c>
      <c r="G2983" s="41" t="str">
        <f t="shared" si="414"/>
        <v/>
      </c>
      <c r="H2983" s="41" t="str">
        <f t="shared" si="415"/>
        <v/>
      </c>
      <c r="I2983" s="41" t="str">
        <f t="shared" si="416"/>
        <v/>
      </c>
      <c r="J2983" s="41" t="str">
        <f t="shared" si="417"/>
        <v/>
      </c>
      <c r="K2983" s="268"/>
      <c r="L2983" s="268"/>
      <c r="M2983" s="268"/>
      <c r="N2983" s="269"/>
      <c r="O2983" s="269"/>
      <c r="P2983" s="269"/>
      <c r="Q2983" s="270"/>
      <c r="R2983" s="271"/>
      <c r="S2983" s="268"/>
      <c r="T2983" s="268"/>
      <c r="U2983" s="268"/>
      <c r="V2983" s="268"/>
      <c r="W2983" s="65" t="str">
        <f t="shared" si="418"/>
        <v/>
      </c>
      <c r="X2983" s="65" t="str">
        <f t="shared" si="419"/>
        <v/>
      </c>
      <c r="Y2983" s="65" t="str">
        <f t="shared" si="420"/>
        <v/>
      </c>
      <c r="Z2983" s="65" t="str">
        <f t="shared" si="421"/>
        <v/>
      </c>
      <c r="AA2983" s="65" t="str">
        <f t="shared" si="422"/>
        <v/>
      </c>
    </row>
    <row r="2984" spans="1:27" x14ac:dyDescent="0.25">
      <c r="A2984" s="40" t="str">
        <f>IF(G2984="","",1*ISERROR(VLOOKUP(G2984,G$1:G2983,1,FALSE)))</f>
        <v/>
      </c>
      <c r="B2984" s="40" t="str">
        <f>IF(A2984=0,0,IF(A2984="","",SUM(A$2:A2984)))</f>
        <v/>
      </c>
      <c r="C2984" s="41" t="str">
        <f>IF(H2984="","",1*ISERROR(VLOOKUP(H2984,H$1:H2983,1,FALSE)))</f>
        <v/>
      </c>
      <c r="D2984" s="40" t="str">
        <f>IF(C2984=0,0,IF(C2984="","",SUM(C$2:C2984)))</f>
        <v/>
      </c>
      <c r="E2984" s="41" t="str">
        <f>IF(H2984=0,0,IF(C2984="","",SUM(C$11:C2984)))</f>
        <v/>
      </c>
      <c r="F2984" s="41" t="str">
        <f>IF(H2984="","",COUNTIF(H$11:H2984,"="&amp;H2984))</f>
        <v/>
      </c>
      <c r="G2984" s="41" t="str">
        <f t="shared" si="414"/>
        <v/>
      </c>
      <c r="H2984" s="41" t="str">
        <f t="shared" si="415"/>
        <v/>
      </c>
      <c r="I2984" s="41" t="str">
        <f t="shared" si="416"/>
        <v/>
      </c>
      <c r="J2984" s="41" t="str">
        <f t="shared" si="417"/>
        <v/>
      </c>
      <c r="K2984" s="268"/>
      <c r="L2984" s="268"/>
      <c r="M2984" s="268"/>
      <c r="N2984" s="269"/>
      <c r="O2984" s="269"/>
      <c r="P2984" s="269"/>
      <c r="Q2984" s="270"/>
      <c r="R2984" s="271"/>
      <c r="S2984" s="268"/>
      <c r="T2984" s="268"/>
      <c r="U2984" s="268"/>
      <c r="V2984" s="268"/>
      <c r="W2984" s="65" t="str">
        <f t="shared" si="418"/>
        <v/>
      </c>
      <c r="X2984" s="65" t="str">
        <f t="shared" si="419"/>
        <v/>
      </c>
      <c r="Y2984" s="65" t="str">
        <f t="shared" si="420"/>
        <v/>
      </c>
      <c r="Z2984" s="65" t="str">
        <f t="shared" si="421"/>
        <v/>
      </c>
      <c r="AA2984" s="65" t="str">
        <f t="shared" si="422"/>
        <v/>
      </c>
    </row>
    <row r="2985" spans="1:27" x14ac:dyDescent="0.25">
      <c r="A2985" s="40" t="str">
        <f>IF(G2985="","",1*ISERROR(VLOOKUP(G2985,G$1:G2984,1,FALSE)))</f>
        <v/>
      </c>
      <c r="B2985" s="40" t="str">
        <f>IF(A2985=0,0,IF(A2985="","",SUM(A$2:A2985)))</f>
        <v/>
      </c>
      <c r="C2985" s="41" t="str">
        <f>IF(H2985="","",1*ISERROR(VLOOKUP(H2985,H$1:H2984,1,FALSE)))</f>
        <v/>
      </c>
      <c r="D2985" s="40" t="str">
        <f>IF(C2985=0,0,IF(C2985="","",SUM(C$2:C2985)))</f>
        <v/>
      </c>
      <c r="E2985" s="41" t="str">
        <f>IF(H2985=0,0,IF(C2985="","",SUM(C$11:C2985)))</f>
        <v/>
      </c>
      <c r="F2985" s="41" t="str">
        <f>IF(H2985="","",COUNTIF(H$11:H2985,"="&amp;H2985))</f>
        <v/>
      </c>
      <c r="G2985" s="41" t="str">
        <f t="shared" si="414"/>
        <v/>
      </c>
      <c r="H2985" s="41" t="str">
        <f t="shared" si="415"/>
        <v/>
      </c>
      <c r="I2985" s="41" t="str">
        <f t="shared" si="416"/>
        <v/>
      </c>
      <c r="J2985" s="41" t="str">
        <f t="shared" si="417"/>
        <v/>
      </c>
      <c r="K2985" s="268"/>
      <c r="L2985" s="268"/>
      <c r="M2985" s="268"/>
      <c r="N2985" s="269"/>
      <c r="O2985" s="269"/>
      <c r="P2985" s="269"/>
      <c r="Q2985" s="270"/>
      <c r="R2985" s="271"/>
      <c r="S2985" s="268"/>
      <c r="T2985" s="268"/>
      <c r="U2985" s="268"/>
      <c r="V2985" s="268"/>
      <c r="W2985" s="65" t="str">
        <f t="shared" si="418"/>
        <v/>
      </c>
      <c r="X2985" s="65" t="str">
        <f t="shared" si="419"/>
        <v/>
      </c>
      <c r="Y2985" s="65" t="str">
        <f t="shared" si="420"/>
        <v/>
      </c>
      <c r="Z2985" s="65" t="str">
        <f t="shared" si="421"/>
        <v/>
      </c>
      <c r="AA2985" s="65" t="str">
        <f t="shared" si="422"/>
        <v/>
      </c>
    </row>
    <row r="2986" spans="1:27" x14ac:dyDescent="0.25">
      <c r="A2986" s="40" t="str">
        <f>IF(G2986="","",1*ISERROR(VLOOKUP(G2986,G$1:G2985,1,FALSE)))</f>
        <v/>
      </c>
      <c r="B2986" s="40" t="str">
        <f>IF(A2986=0,0,IF(A2986="","",SUM(A$2:A2986)))</f>
        <v/>
      </c>
      <c r="C2986" s="41" t="str">
        <f>IF(H2986="","",1*ISERROR(VLOOKUP(H2986,H$1:H2985,1,FALSE)))</f>
        <v/>
      </c>
      <c r="D2986" s="40" t="str">
        <f>IF(C2986=0,0,IF(C2986="","",SUM(C$2:C2986)))</f>
        <v/>
      </c>
      <c r="E2986" s="41" t="str">
        <f>IF(H2986=0,0,IF(C2986="","",SUM(C$11:C2986)))</f>
        <v/>
      </c>
      <c r="F2986" s="41" t="str">
        <f>IF(H2986="","",COUNTIF(H$11:H2986,"="&amp;H2986))</f>
        <v/>
      </c>
      <c r="G2986" s="41" t="str">
        <f t="shared" si="414"/>
        <v/>
      </c>
      <c r="H2986" s="41" t="str">
        <f t="shared" si="415"/>
        <v/>
      </c>
      <c r="I2986" s="41" t="str">
        <f t="shared" si="416"/>
        <v/>
      </c>
      <c r="J2986" s="41" t="str">
        <f t="shared" si="417"/>
        <v/>
      </c>
      <c r="K2986" s="268"/>
      <c r="L2986" s="268"/>
      <c r="M2986" s="268"/>
      <c r="N2986" s="269"/>
      <c r="O2986" s="269"/>
      <c r="P2986" s="269"/>
      <c r="Q2986" s="270"/>
      <c r="R2986" s="271"/>
      <c r="S2986" s="268"/>
      <c r="T2986" s="268"/>
      <c r="U2986" s="268"/>
      <c r="V2986" s="268"/>
      <c r="W2986" s="65" t="str">
        <f t="shared" si="418"/>
        <v/>
      </c>
      <c r="X2986" s="65" t="str">
        <f t="shared" si="419"/>
        <v/>
      </c>
      <c r="Y2986" s="65" t="str">
        <f t="shared" si="420"/>
        <v/>
      </c>
      <c r="Z2986" s="65" t="str">
        <f t="shared" si="421"/>
        <v/>
      </c>
      <c r="AA2986" s="65" t="str">
        <f t="shared" si="422"/>
        <v/>
      </c>
    </row>
    <row r="2987" spans="1:27" x14ac:dyDescent="0.25">
      <c r="A2987" s="40" t="str">
        <f>IF(G2987="","",1*ISERROR(VLOOKUP(G2987,G$1:G2986,1,FALSE)))</f>
        <v/>
      </c>
      <c r="B2987" s="40" t="str">
        <f>IF(A2987=0,0,IF(A2987="","",SUM(A$2:A2987)))</f>
        <v/>
      </c>
      <c r="C2987" s="41" t="str">
        <f>IF(H2987="","",1*ISERROR(VLOOKUP(H2987,H$1:H2986,1,FALSE)))</f>
        <v/>
      </c>
      <c r="D2987" s="40" t="str">
        <f>IF(C2987=0,0,IF(C2987="","",SUM(C$2:C2987)))</f>
        <v/>
      </c>
      <c r="E2987" s="41" t="str">
        <f>IF(H2987=0,0,IF(C2987="","",SUM(C$11:C2987)))</f>
        <v/>
      </c>
      <c r="F2987" s="41" t="str">
        <f>IF(H2987="","",COUNTIF(H$11:H2987,"="&amp;H2987))</f>
        <v/>
      </c>
      <c r="G2987" s="41" t="str">
        <f t="shared" si="414"/>
        <v/>
      </c>
      <c r="H2987" s="41" t="str">
        <f t="shared" si="415"/>
        <v/>
      </c>
      <c r="I2987" s="41" t="str">
        <f t="shared" si="416"/>
        <v/>
      </c>
      <c r="J2987" s="41" t="str">
        <f t="shared" si="417"/>
        <v/>
      </c>
      <c r="K2987" s="268"/>
      <c r="L2987" s="268"/>
      <c r="M2987" s="268"/>
      <c r="N2987" s="269"/>
      <c r="O2987" s="269"/>
      <c r="P2987" s="269"/>
      <c r="Q2987" s="270"/>
      <c r="R2987" s="271"/>
      <c r="S2987" s="268"/>
      <c r="T2987" s="268"/>
      <c r="U2987" s="268"/>
      <c r="V2987" s="268"/>
      <c r="W2987" s="65" t="str">
        <f t="shared" si="418"/>
        <v/>
      </c>
      <c r="X2987" s="65" t="str">
        <f t="shared" si="419"/>
        <v/>
      </c>
      <c r="Y2987" s="65" t="str">
        <f t="shared" si="420"/>
        <v/>
      </c>
      <c r="Z2987" s="65" t="str">
        <f t="shared" si="421"/>
        <v/>
      </c>
      <c r="AA2987" s="65" t="str">
        <f t="shared" si="422"/>
        <v/>
      </c>
    </row>
    <row r="2988" spans="1:27" x14ac:dyDescent="0.25">
      <c r="A2988" s="40" t="str">
        <f>IF(G2988="","",1*ISERROR(VLOOKUP(G2988,G$1:G2987,1,FALSE)))</f>
        <v/>
      </c>
      <c r="B2988" s="40" t="str">
        <f>IF(A2988=0,0,IF(A2988="","",SUM(A$2:A2988)))</f>
        <v/>
      </c>
      <c r="C2988" s="41" t="str">
        <f>IF(H2988="","",1*ISERROR(VLOOKUP(H2988,H$1:H2987,1,FALSE)))</f>
        <v/>
      </c>
      <c r="D2988" s="40" t="str">
        <f>IF(C2988=0,0,IF(C2988="","",SUM(C$2:C2988)))</f>
        <v/>
      </c>
      <c r="E2988" s="41" t="str">
        <f>IF(H2988=0,0,IF(C2988="","",SUM(C$11:C2988)))</f>
        <v/>
      </c>
      <c r="F2988" s="41" t="str">
        <f>IF(H2988="","",COUNTIF(H$11:H2988,"="&amp;H2988))</f>
        <v/>
      </c>
      <c r="G2988" s="41" t="str">
        <f t="shared" si="414"/>
        <v/>
      </c>
      <c r="H2988" s="41" t="str">
        <f t="shared" si="415"/>
        <v/>
      </c>
      <c r="I2988" s="41" t="str">
        <f t="shared" si="416"/>
        <v/>
      </c>
      <c r="J2988" s="41" t="str">
        <f t="shared" si="417"/>
        <v/>
      </c>
      <c r="K2988" s="268"/>
      <c r="L2988" s="268"/>
      <c r="M2988" s="268"/>
      <c r="N2988" s="269"/>
      <c r="O2988" s="269"/>
      <c r="P2988" s="269"/>
      <c r="Q2988" s="270"/>
      <c r="R2988" s="271"/>
      <c r="S2988" s="268"/>
      <c r="T2988" s="268"/>
      <c r="U2988" s="268"/>
      <c r="V2988" s="268"/>
      <c r="W2988" s="65" t="str">
        <f t="shared" si="418"/>
        <v/>
      </c>
      <c r="X2988" s="65" t="str">
        <f t="shared" si="419"/>
        <v/>
      </c>
      <c r="Y2988" s="65" t="str">
        <f t="shared" si="420"/>
        <v/>
      </c>
      <c r="Z2988" s="65" t="str">
        <f t="shared" si="421"/>
        <v/>
      </c>
      <c r="AA2988" s="65" t="str">
        <f t="shared" si="422"/>
        <v/>
      </c>
    </row>
    <row r="2989" spans="1:27" x14ac:dyDescent="0.25">
      <c r="A2989" s="40" t="str">
        <f>IF(G2989="","",1*ISERROR(VLOOKUP(G2989,G$1:G2988,1,FALSE)))</f>
        <v/>
      </c>
      <c r="B2989" s="40" t="str">
        <f>IF(A2989=0,0,IF(A2989="","",SUM(A$2:A2989)))</f>
        <v/>
      </c>
      <c r="C2989" s="41" t="str">
        <f>IF(H2989="","",1*ISERROR(VLOOKUP(H2989,H$1:H2988,1,FALSE)))</f>
        <v/>
      </c>
      <c r="D2989" s="40" t="str">
        <f>IF(C2989=0,0,IF(C2989="","",SUM(C$2:C2989)))</f>
        <v/>
      </c>
      <c r="E2989" s="41" t="str">
        <f>IF(H2989=0,0,IF(C2989="","",SUM(C$11:C2989)))</f>
        <v/>
      </c>
      <c r="F2989" s="41" t="str">
        <f>IF(H2989="","",COUNTIF(H$11:H2989,"="&amp;H2989))</f>
        <v/>
      </c>
      <c r="G2989" s="41" t="str">
        <f t="shared" si="414"/>
        <v/>
      </c>
      <c r="H2989" s="41" t="str">
        <f t="shared" si="415"/>
        <v/>
      </c>
      <c r="I2989" s="41" t="str">
        <f t="shared" si="416"/>
        <v/>
      </c>
      <c r="J2989" s="41" t="str">
        <f t="shared" si="417"/>
        <v/>
      </c>
      <c r="K2989" s="268"/>
      <c r="L2989" s="268"/>
      <c r="M2989" s="268"/>
      <c r="N2989" s="269"/>
      <c r="O2989" s="269"/>
      <c r="P2989" s="269"/>
      <c r="Q2989" s="270"/>
      <c r="R2989" s="271"/>
      <c r="S2989" s="268"/>
      <c r="T2989" s="268"/>
      <c r="U2989" s="268"/>
      <c r="V2989" s="268"/>
      <c r="W2989" s="65" t="str">
        <f t="shared" si="418"/>
        <v/>
      </c>
      <c r="X2989" s="65" t="str">
        <f t="shared" si="419"/>
        <v/>
      </c>
      <c r="Y2989" s="65" t="str">
        <f t="shared" si="420"/>
        <v/>
      </c>
      <c r="Z2989" s="65" t="str">
        <f t="shared" si="421"/>
        <v/>
      </c>
      <c r="AA2989" s="65" t="str">
        <f t="shared" si="422"/>
        <v/>
      </c>
    </row>
    <row r="2990" spans="1:27" x14ac:dyDescent="0.25">
      <c r="A2990" s="40" t="str">
        <f>IF(G2990="","",1*ISERROR(VLOOKUP(G2990,G$1:G2989,1,FALSE)))</f>
        <v/>
      </c>
      <c r="B2990" s="40" t="str">
        <f>IF(A2990=0,0,IF(A2990="","",SUM(A$2:A2990)))</f>
        <v/>
      </c>
      <c r="C2990" s="41" t="str">
        <f>IF(H2990="","",1*ISERROR(VLOOKUP(H2990,H$1:H2989,1,FALSE)))</f>
        <v/>
      </c>
      <c r="D2990" s="40" t="str">
        <f>IF(C2990=0,0,IF(C2990="","",SUM(C$2:C2990)))</f>
        <v/>
      </c>
      <c r="E2990" s="41" t="str">
        <f>IF(H2990=0,0,IF(C2990="","",SUM(C$11:C2990)))</f>
        <v/>
      </c>
      <c r="F2990" s="41" t="str">
        <f>IF(H2990="","",COUNTIF(H$11:H2990,"="&amp;H2990))</f>
        <v/>
      </c>
      <c r="G2990" s="41" t="str">
        <f t="shared" si="414"/>
        <v/>
      </c>
      <c r="H2990" s="41" t="str">
        <f t="shared" si="415"/>
        <v/>
      </c>
      <c r="I2990" s="41" t="str">
        <f t="shared" si="416"/>
        <v/>
      </c>
      <c r="J2990" s="41" t="str">
        <f t="shared" si="417"/>
        <v/>
      </c>
      <c r="K2990" s="268"/>
      <c r="L2990" s="268"/>
      <c r="M2990" s="268"/>
      <c r="N2990" s="269"/>
      <c r="O2990" s="269"/>
      <c r="P2990" s="269"/>
      <c r="Q2990" s="270"/>
      <c r="R2990" s="271"/>
      <c r="S2990" s="268"/>
      <c r="T2990" s="268"/>
      <c r="U2990" s="268"/>
      <c r="V2990" s="268"/>
      <c r="W2990" s="65" t="str">
        <f t="shared" si="418"/>
        <v/>
      </c>
      <c r="X2990" s="65" t="str">
        <f t="shared" si="419"/>
        <v/>
      </c>
      <c r="Y2990" s="65" t="str">
        <f t="shared" si="420"/>
        <v/>
      </c>
      <c r="Z2990" s="65" t="str">
        <f t="shared" si="421"/>
        <v/>
      </c>
      <c r="AA2990" s="65" t="str">
        <f t="shared" si="422"/>
        <v/>
      </c>
    </row>
    <row r="2991" spans="1:27" x14ac:dyDescent="0.25">
      <c r="A2991" s="40" t="str">
        <f>IF(G2991="","",1*ISERROR(VLOOKUP(G2991,G$1:G2990,1,FALSE)))</f>
        <v/>
      </c>
      <c r="B2991" s="40" t="str">
        <f>IF(A2991=0,0,IF(A2991="","",SUM(A$2:A2991)))</f>
        <v/>
      </c>
      <c r="C2991" s="41" t="str">
        <f>IF(H2991="","",1*ISERROR(VLOOKUP(H2991,H$1:H2990,1,FALSE)))</f>
        <v/>
      </c>
      <c r="D2991" s="40" t="str">
        <f>IF(C2991=0,0,IF(C2991="","",SUM(C$2:C2991)))</f>
        <v/>
      </c>
      <c r="E2991" s="41" t="str">
        <f>IF(H2991=0,0,IF(C2991="","",SUM(C$11:C2991)))</f>
        <v/>
      </c>
      <c r="F2991" s="41" t="str">
        <f>IF(H2991="","",COUNTIF(H$11:H2991,"="&amp;H2991))</f>
        <v/>
      </c>
      <c r="G2991" s="41" t="str">
        <f t="shared" si="414"/>
        <v/>
      </c>
      <c r="H2991" s="41" t="str">
        <f t="shared" si="415"/>
        <v/>
      </c>
      <c r="I2991" s="41" t="str">
        <f t="shared" si="416"/>
        <v/>
      </c>
      <c r="J2991" s="41" t="str">
        <f t="shared" si="417"/>
        <v/>
      </c>
      <c r="K2991" s="268"/>
      <c r="L2991" s="268"/>
      <c r="M2991" s="268"/>
      <c r="N2991" s="269"/>
      <c r="O2991" s="269"/>
      <c r="P2991" s="269"/>
      <c r="Q2991" s="270"/>
      <c r="R2991" s="271"/>
      <c r="S2991" s="268"/>
      <c r="T2991" s="268"/>
      <c r="U2991" s="268"/>
      <c r="V2991" s="268"/>
      <c r="W2991" s="65" t="str">
        <f t="shared" si="418"/>
        <v/>
      </c>
      <c r="X2991" s="65" t="str">
        <f t="shared" si="419"/>
        <v/>
      </c>
      <c r="Y2991" s="65" t="str">
        <f t="shared" si="420"/>
        <v/>
      </c>
      <c r="Z2991" s="65" t="str">
        <f t="shared" si="421"/>
        <v/>
      </c>
      <c r="AA2991" s="65" t="str">
        <f t="shared" si="422"/>
        <v/>
      </c>
    </row>
    <row r="2992" spans="1:27" x14ac:dyDescent="0.25">
      <c r="A2992" s="40" t="str">
        <f>IF(G2992="","",1*ISERROR(VLOOKUP(G2992,G$1:G2991,1,FALSE)))</f>
        <v/>
      </c>
      <c r="B2992" s="40" t="str">
        <f>IF(A2992=0,0,IF(A2992="","",SUM(A$2:A2992)))</f>
        <v/>
      </c>
      <c r="C2992" s="41" t="str">
        <f>IF(H2992="","",1*ISERROR(VLOOKUP(H2992,H$1:H2991,1,FALSE)))</f>
        <v/>
      </c>
      <c r="D2992" s="40" t="str">
        <f>IF(C2992=0,0,IF(C2992="","",SUM(C$2:C2992)))</f>
        <v/>
      </c>
      <c r="E2992" s="41" t="str">
        <f>IF(H2992=0,0,IF(C2992="","",SUM(C$11:C2992)))</f>
        <v/>
      </c>
      <c r="F2992" s="41" t="str">
        <f>IF(H2992="","",COUNTIF(H$11:H2992,"="&amp;H2992))</f>
        <v/>
      </c>
      <c r="G2992" s="41" t="str">
        <f t="shared" si="414"/>
        <v/>
      </c>
      <c r="H2992" s="41" t="str">
        <f t="shared" si="415"/>
        <v/>
      </c>
      <c r="I2992" s="41" t="str">
        <f t="shared" si="416"/>
        <v/>
      </c>
      <c r="J2992" s="41" t="str">
        <f t="shared" si="417"/>
        <v/>
      </c>
      <c r="K2992" s="268"/>
      <c r="L2992" s="268"/>
      <c r="M2992" s="268"/>
      <c r="N2992" s="269"/>
      <c r="O2992" s="269"/>
      <c r="P2992" s="269"/>
      <c r="Q2992" s="270"/>
      <c r="R2992" s="271"/>
      <c r="S2992" s="268"/>
      <c r="T2992" s="268"/>
      <c r="U2992" s="268"/>
      <c r="V2992" s="268"/>
      <c r="W2992" s="65" t="str">
        <f t="shared" si="418"/>
        <v/>
      </c>
      <c r="X2992" s="65" t="str">
        <f t="shared" si="419"/>
        <v/>
      </c>
      <c r="Y2992" s="65" t="str">
        <f t="shared" si="420"/>
        <v/>
      </c>
      <c r="Z2992" s="65" t="str">
        <f t="shared" si="421"/>
        <v/>
      </c>
      <c r="AA2992" s="65" t="str">
        <f t="shared" si="422"/>
        <v/>
      </c>
    </row>
    <row r="2993" spans="1:27" x14ac:dyDescent="0.25">
      <c r="A2993" s="40" t="str">
        <f>IF(G2993="","",1*ISERROR(VLOOKUP(G2993,G$1:G2992,1,FALSE)))</f>
        <v/>
      </c>
      <c r="B2993" s="40" t="str">
        <f>IF(A2993=0,0,IF(A2993="","",SUM(A$2:A2993)))</f>
        <v/>
      </c>
      <c r="C2993" s="41" t="str">
        <f>IF(H2993="","",1*ISERROR(VLOOKUP(H2993,H$1:H2992,1,FALSE)))</f>
        <v/>
      </c>
      <c r="D2993" s="40" t="str">
        <f>IF(C2993=0,0,IF(C2993="","",SUM(C$2:C2993)))</f>
        <v/>
      </c>
      <c r="E2993" s="41" t="str">
        <f>IF(H2993=0,0,IF(C2993="","",SUM(C$11:C2993)))</f>
        <v/>
      </c>
      <c r="F2993" s="41" t="str">
        <f>IF(H2993="","",COUNTIF(H$11:H2993,"="&amp;H2993))</f>
        <v/>
      </c>
      <c r="G2993" s="41" t="str">
        <f t="shared" si="414"/>
        <v/>
      </c>
      <c r="H2993" s="41" t="str">
        <f t="shared" si="415"/>
        <v/>
      </c>
      <c r="I2993" s="41" t="str">
        <f t="shared" si="416"/>
        <v/>
      </c>
      <c r="J2993" s="41" t="str">
        <f t="shared" si="417"/>
        <v/>
      </c>
      <c r="K2993" s="268"/>
      <c r="L2993" s="268"/>
      <c r="M2993" s="268"/>
      <c r="N2993" s="269"/>
      <c r="O2993" s="269"/>
      <c r="P2993" s="269"/>
      <c r="Q2993" s="270"/>
      <c r="R2993" s="271"/>
      <c r="S2993" s="268"/>
      <c r="T2993" s="268"/>
      <c r="U2993" s="268"/>
      <c r="V2993" s="268"/>
      <c r="W2993" s="65" t="str">
        <f t="shared" si="418"/>
        <v/>
      </c>
      <c r="X2993" s="65" t="str">
        <f t="shared" si="419"/>
        <v/>
      </c>
      <c r="Y2993" s="65" t="str">
        <f t="shared" si="420"/>
        <v/>
      </c>
      <c r="Z2993" s="65" t="str">
        <f t="shared" si="421"/>
        <v/>
      </c>
      <c r="AA2993" s="65" t="str">
        <f t="shared" si="422"/>
        <v/>
      </c>
    </row>
    <row r="2994" spans="1:27" x14ac:dyDescent="0.25">
      <c r="A2994" s="40" t="str">
        <f>IF(G2994="","",1*ISERROR(VLOOKUP(G2994,G$1:G2993,1,FALSE)))</f>
        <v/>
      </c>
      <c r="B2994" s="40" t="str">
        <f>IF(A2994=0,0,IF(A2994="","",SUM(A$2:A2994)))</f>
        <v/>
      </c>
      <c r="C2994" s="41" t="str">
        <f>IF(H2994="","",1*ISERROR(VLOOKUP(H2994,H$1:H2993,1,FALSE)))</f>
        <v/>
      </c>
      <c r="D2994" s="40" t="str">
        <f>IF(C2994=0,0,IF(C2994="","",SUM(C$2:C2994)))</f>
        <v/>
      </c>
      <c r="E2994" s="41" t="str">
        <f>IF(H2994=0,0,IF(C2994="","",SUM(C$11:C2994)))</f>
        <v/>
      </c>
      <c r="F2994" s="41" t="str">
        <f>IF(H2994="","",COUNTIF(H$11:H2994,"="&amp;H2994))</f>
        <v/>
      </c>
      <c r="G2994" s="41" t="str">
        <f t="shared" si="414"/>
        <v/>
      </c>
      <c r="H2994" s="41" t="str">
        <f t="shared" si="415"/>
        <v/>
      </c>
      <c r="I2994" s="41" t="str">
        <f t="shared" si="416"/>
        <v/>
      </c>
      <c r="J2994" s="41" t="str">
        <f t="shared" si="417"/>
        <v/>
      </c>
      <c r="K2994" s="268"/>
      <c r="L2994" s="268"/>
      <c r="M2994" s="268"/>
      <c r="N2994" s="269"/>
      <c r="O2994" s="269"/>
      <c r="P2994" s="269"/>
      <c r="Q2994" s="270"/>
      <c r="R2994" s="271"/>
      <c r="S2994" s="268"/>
      <c r="T2994" s="268"/>
      <c r="U2994" s="268"/>
      <c r="V2994" s="268"/>
      <c r="W2994" s="65" t="str">
        <f t="shared" si="418"/>
        <v/>
      </c>
      <c r="X2994" s="65" t="str">
        <f t="shared" si="419"/>
        <v/>
      </c>
      <c r="Y2994" s="65" t="str">
        <f t="shared" si="420"/>
        <v/>
      </c>
      <c r="Z2994" s="65" t="str">
        <f t="shared" si="421"/>
        <v/>
      </c>
      <c r="AA2994" s="65" t="str">
        <f t="shared" si="422"/>
        <v/>
      </c>
    </row>
    <row r="2995" spans="1:27" x14ac:dyDescent="0.25">
      <c r="A2995" s="40" t="str">
        <f>IF(G2995="","",1*ISERROR(VLOOKUP(G2995,G$1:G2994,1,FALSE)))</f>
        <v/>
      </c>
      <c r="B2995" s="40" t="str">
        <f>IF(A2995=0,0,IF(A2995="","",SUM(A$2:A2995)))</f>
        <v/>
      </c>
      <c r="C2995" s="41" t="str">
        <f>IF(H2995="","",1*ISERROR(VLOOKUP(H2995,H$1:H2994,1,FALSE)))</f>
        <v/>
      </c>
      <c r="D2995" s="40" t="str">
        <f>IF(C2995=0,0,IF(C2995="","",SUM(C$2:C2995)))</f>
        <v/>
      </c>
      <c r="E2995" s="41" t="str">
        <f>IF(H2995=0,0,IF(C2995="","",SUM(C$11:C2995)))</f>
        <v/>
      </c>
      <c r="F2995" s="41" t="str">
        <f>IF(H2995="","",COUNTIF(H$11:H2995,"="&amp;H2995))</f>
        <v/>
      </c>
      <c r="G2995" s="41" t="str">
        <f t="shared" si="414"/>
        <v/>
      </c>
      <c r="H2995" s="41" t="str">
        <f t="shared" si="415"/>
        <v/>
      </c>
      <c r="I2995" s="41" t="str">
        <f t="shared" si="416"/>
        <v/>
      </c>
      <c r="J2995" s="41" t="str">
        <f t="shared" si="417"/>
        <v/>
      </c>
      <c r="K2995" s="268"/>
      <c r="L2995" s="268"/>
      <c r="M2995" s="268"/>
      <c r="N2995" s="269"/>
      <c r="O2995" s="269"/>
      <c r="P2995" s="269"/>
      <c r="Q2995" s="270"/>
      <c r="R2995" s="271"/>
      <c r="S2995" s="268"/>
      <c r="T2995" s="268"/>
      <c r="U2995" s="268"/>
      <c r="V2995" s="268"/>
      <c r="W2995" s="65" t="str">
        <f t="shared" si="418"/>
        <v/>
      </c>
      <c r="X2995" s="65" t="str">
        <f t="shared" si="419"/>
        <v/>
      </c>
      <c r="Y2995" s="65" t="str">
        <f t="shared" si="420"/>
        <v/>
      </c>
      <c r="Z2995" s="65" t="str">
        <f t="shared" si="421"/>
        <v/>
      </c>
      <c r="AA2995" s="65" t="str">
        <f t="shared" si="422"/>
        <v/>
      </c>
    </row>
    <row r="2996" spans="1:27" x14ac:dyDescent="0.25">
      <c r="A2996" s="40" t="str">
        <f>IF(G2996="","",1*ISERROR(VLOOKUP(G2996,G$1:G2995,1,FALSE)))</f>
        <v/>
      </c>
      <c r="B2996" s="40" t="str">
        <f>IF(A2996=0,0,IF(A2996="","",SUM(A$2:A2996)))</f>
        <v/>
      </c>
      <c r="C2996" s="41" t="str">
        <f>IF(H2996="","",1*ISERROR(VLOOKUP(H2996,H$1:H2995,1,FALSE)))</f>
        <v/>
      </c>
      <c r="D2996" s="40" t="str">
        <f>IF(C2996=0,0,IF(C2996="","",SUM(C$2:C2996)))</f>
        <v/>
      </c>
      <c r="E2996" s="41" t="str">
        <f>IF(H2996=0,0,IF(C2996="","",SUM(C$11:C2996)))</f>
        <v/>
      </c>
      <c r="F2996" s="41" t="str">
        <f>IF(H2996="","",COUNTIF(H$11:H2996,"="&amp;H2996))</f>
        <v/>
      </c>
      <c r="G2996" s="41" t="str">
        <f t="shared" si="414"/>
        <v/>
      </c>
      <c r="H2996" s="41" t="str">
        <f t="shared" si="415"/>
        <v/>
      </c>
      <c r="I2996" s="41" t="str">
        <f t="shared" si="416"/>
        <v/>
      </c>
      <c r="J2996" s="41" t="str">
        <f t="shared" si="417"/>
        <v/>
      </c>
      <c r="K2996" s="268"/>
      <c r="L2996" s="268"/>
      <c r="M2996" s="268"/>
      <c r="N2996" s="269"/>
      <c r="O2996" s="269"/>
      <c r="P2996" s="269"/>
      <c r="Q2996" s="270"/>
      <c r="R2996" s="271"/>
      <c r="S2996" s="268"/>
      <c r="T2996" s="268"/>
      <c r="U2996" s="268"/>
      <c r="V2996" s="268"/>
      <c r="W2996" s="65" t="str">
        <f t="shared" si="418"/>
        <v/>
      </c>
      <c r="X2996" s="65" t="str">
        <f t="shared" si="419"/>
        <v/>
      </c>
      <c r="Y2996" s="65" t="str">
        <f t="shared" si="420"/>
        <v/>
      </c>
      <c r="Z2996" s="65" t="str">
        <f t="shared" si="421"/>
        <v/>
      </c>
      <c r="AA2996" s="65" t="str">
        <f t="shared" si="422"/>
        <v/>
      </c>
    </row>
    <row r="2997" spans="1:27" x14ac:dyDescent="0.25">
      <c r="A2997" s="40" t="str">
        <f>IF(G2997="","",1*ISERROR(VLOOKUP(G2997,G$1:G2996,1,FALSE)))</f>
        <v/>
      </c>
      <c r="B2997" s="40" t="str">
        <f>IF(A2997=0,0,IF(A2997="","",SUM(A$2:A2997)))</f>
        <v/>
      </c>
      <c r="C2997" s="41" t="str">
        <f>IF(H2997="","",1*ISERROR(VLOOKUP(H2997,H$1:H2996,1,FALSE)))</f>
        <v/>
      </c>
      <c r="D2997" s="40" t="str">
        <f>IF(C2997=0,0,IF(C2997="","",SUM(C$2:C2997)))</f>
        <v/>
      </c>
      <c r="E2997" s="41" t="str">
        <f>IF(H2997=0,0,IF(C2997="","",SUM(C$11:C2997)))</f>
        <v/>
      </c>
      <c r="F2997" s="41" t="str">
        <f>IF(H2997="","",COUNTIF(H$11:H2997,"="&amp;H2997))</f>
        <v/>
      </c>
      <c r="G2997" s="41" t="str">
        <f t="shared" si="414"/>
        <v/>
      </c>
      <c r="H2997" s="41" t="str">
        <f t="shared" si="415"/>
        <v/>
      </c>
      <c r="I2997" s="41" t="str">
        <f t="shared" si="416"/>
        <v/>
      </c>
      <c r="J2997" s="41" t="str">
        <f t="shared" si="417"/>
        <v/>
      </c>
      <c r="K2997" s="268"/>
      <c r="L2997" s="268"/>
      <c r="M2997" s="268"/>
      <c r="N2997" s="269"/>
      <c r="O2997" s="269"/>
      <c r="P2997" s="269"/>
      <c r="Q2997" s="270"/>
      <c r="R2997" s="271"/>
      <c r="S2997" s="268"/>
      <c r="T2997" s="268"/>
      <c r="U2997" s="268"/>
      <c r="V2997" s="268"/>
      <c r="W2997" s="65" t="str">
        <f t="shared" si="418"/>
        <v/>
      </c>
      <c r="X2997" s="65" t="str">
        <f t="shared" si="419"/>
        <v/>
      </c>
      <c r="Y2997" s="65" t="str">
        <f t="shared" si="420"/>
        <v/>
      </c>
      <c r="Z2997" s="65" t="str">
        <f t="shared" si="421"/>
        <v/>
      </c>
      <c r="AA2997" s="65" t="str">
        <f t="shared" si="422"/>
        <v/>
      </c>
    </row>
    <row r="2998" spans="1:27" x14ac:dyDescent="0.25">
      <c r="A2998" s="40" t="str">
        <f>IF(G2998="","",1*ISERROR(VLOOKUP(G2998,G$1:G2997,1,FALSE)))</f>
        <v/>
      </c>
      <c r="B2998" s="40" t="str">
        <f>IF(A2998=0,0,IF(A2998="","",SUM(A$2:A2998)))</f>
        <v/>
      </c>
      <c r="C2998" s="41" t="str">
        <f>IF(H2998="","",1*ISERROR(VLOOKUP(H2998,H$1:H2997,1,FALSE)))</f>
        <v/>
      </c>
      <c r="D2998" s="40" t="str">
        <f>IF(C2998=0,0,IF(C2998="","",SUM(C$2:C2998)))</f>
        <v/>
      </c>
      <c r="E2998" s="41" t="str">
        <f>IF(H2998=0,0,IF(C2998="","",SUM(C$11:C2998)))</f>
        <v/>
      </c>
      <c r="F2998" s="41" t="str">
        <f>IF(H2998="","",COUNTIF(H$11:H2998,"="&amp;H2998))</f>
        <v/>
      </c>
      <c r="G2998" s="41" t="str">
        <f t="shared" si="414"/>
        <v/>
      </c>
      <c r="H2998" s="41" t="str">
        <f t="shared" si="415"/>
        <v/>
      </c>
      <c r="I2998" s="41" t="str">
        <f t="shared" si="416"/>
        <v/>
      </c>
      <c r="J2998" s="41" t="str">
        <f t="shared" si="417"/>
        <v/>
      </c>
      <c r="K2998" s="268"/>
      <c r="L2998" s="268"/>
      <c r="M2998" s="268"/>
      <c r="N2998" s="269"/>
      <c r="O2998" s="269"/>
      <c r="P2998" s="269"/>
      <c r="Q2998" s="270"/>
      <c r="R2998" s="271"/>
      <c r="S2998" s="268"/>
      <c r="T2998" s="268"/>
      <c r="U2998" s="268"/>
      <c r="V2998" s="268"/>
      <c r="W2998" s="65" t="str">
        <f t="shared" si="418"/>
        <v/>
      </c>
      <c r="X2998" s="65" t="str">
        <f t="shared" si="419"/>
        <v/>
      </c>
      <c r="Y2998" s="65" t="str">
        <f t="shared" si="420"/>
        <v/>
      </c>
      <c r="Z2998" s="65" t="str">
        <f t="shared" si="421"/>
        <v/>
      </c>
      <c r="AA2998" s="65" t="str">
        <f t="shared" si="422"/>
        <v/>
      </c>
    </row>
    <row r="2999" spans="1:27" x14ac:dyDescent="0.25">
      <c r="A2999" s="40" t="str">
        <f>IF(G2999="","",1*ISERROR(VLOOKUP(G2999,G$1:G2998,1,FALSE)))</f>
        <v/>
      </c>
      <c r="B2999" s="40" t="str">
        <f>IF(A2999=0,0,IF(A2999="","",SUM(A$2:A2999)))</f>
        <v/>
      </c>
      <c r="C2999" s="41" t="str">
        <f>IF(H2999="","",1*ISERROR(VLOOKUP(H2999,H$1:H2998,1,FALSE)))</f>
        <v/>
      </c>
      <c r="D2999" s="40" t="str">
        <f>IF(C2999=0,0,IF(C2999="","",SUM(C$2:C2999)))</f>
        <v/>
      </c>
      <c r="E2999" s="41" t="str">
        <f>IF(H2999=0,0,IF(C2999="","",SUM(C$11:C2999)))</f>
        <v/>
      </c>
      <c r="F2999" s="41" t="str">
        <f>IF(H2999="","",COUNTIF(H$11:H2999,"="&amp;H2999))</f>
        <v/>
      </c>
      <c r="G2999" s="41" t="str">
        <f t="shared" si="414"/>
        <v/>
      </c>
      <c r="H2999" s="41" t="str">
        <f t="shared" si="415"/>
        <v/>
      </c>
      <c r="I2999" s="41" t="str">
        <f t="shared" si="416"/>
        <v/>
      </c>
      <c r="J2999" s="41" t="str">
        <f t="shared" si="417"/>
        <v/>
      </c>
      <c r="K2999" s="268"/>
      <c r="L2999" s="268"/>
      <c r="M2999" s="268"/>
      <c r="N2999" s="269"/>
      <c r="O2999" s="269"/>
      <c r="P2999" s="269"/>
      <c r="Q2999" s="270"/>
      <c r="R2999" s="271"/>
      <c r="S2999" s="268"/>
      <c r="T2999" s="268"/>
      <c r="U2999" s="268"/>
      <c r="V2999" s="268"/>
      <c r="W2999" s="65" t="str">
        <f t="shared" si="418"/>
        <v/>
      </c>
      <c r="X2999" s="65" t="str">
        <f t="shared" si="419"/>
        <v/>
      </c>
      <c r="Y2999" s="65" t="str">
        <f t="shared" si="420"/>
        <v/>
      </c>
      <c r="Z2999" s="65" t="str">
        <f t="shared" si="421"/>
        <v/>
      </c>
      <c r="AA2999" s="65" t="str">
        <f t="shared" si="422"/>
        <v/>
      </c>
    </row>
    <row r="3000" spans="1:27" x14ac:dyDescent="0.25">
      <c r="A3000" s="40" t="str">
        <f>IF(G3000="","",1*ISERROR(VLOOKUP(G3000,G$1:G2999,1,FALSE)))</f>
        <v/>
      </c>
      <c r="B3000" s="40" t="str">
        <f>IF(A3000=0,0,IF(A3000="","",SUM(A$2:A3000)))</f>
        <v/>
      </c>
      <c r="C3000" s="41" t="str">
        <f>IF(H3000="","",1*ISERROR(VLOOKUP(H3000,H$1:H2999,1,FALSE)))</f>
        <v/>
      </c>
      <c r="D3000" s="40" t="str">
        <f>IF(C3000=0,0,IF(C3000="","",SUM(C$2:C3000)))</f>
        <v/>
      </c>
      <c r="E3000" s="41" t="str">
        <f>IF(H3000=0,0,IF(C3000="","",SUM(C$11:C3000)))</f>
        <v/>
      </c>
      <c r="F3000" s="41" t="str">
        <f>IF(H3000="","",COUNTIF(H$11:H3000,"="&amp;H3000))</f>
        <v/>
      </c>
      <c r="G3000" s="41" t="str">
        <f t="shared" si="414"/>
        <v/>
      </c>
      <c r="H3000" s="41" t="str">
        <f t="shared" si="415"/>
        <v/>
      </c>
      <c r="I3000" s="41" t="str">
        <f t="shared" si="416"/>
        <v/>
      </c>
      <c r="J3000" s="41" t="str">
        <f t="shared" si="417"/>
        <v/>
      </c>
      <c r="K3000" s="268"/>
      <c r="L3000" s="268"/>
      <c r="M3000" s="268"/>
      <c r="N3000" s="269"/>
      <c r="O3000" s="269"/>
      <c r="P3000" s="269"/>
      <c r="Q3000" s="270"/>
      <c r="R3000" s="271"/>
      <c r="S3000" s="268"/>
      <c r="T3000" s="268"/>
      <c r="U3000" s="268"/>
      <c r="V3000" s="268"/>
      <c r="W3000" s="65" t="str">
        <f t="shared" si="418"/>
        <v/>
      </c>
      <c r="X3000" s="65" t="str">
        <f t="shared" si="419"/>
        <v/>
      </c>
      <c r="Y3000" s="65" t="str">
        <f t="shared" si="420"/>
        <v/>
      </c>
      <c r="Z3000" s="65" t="str">
        <f t="shared" si="421"/>
        <v/>
      </c>
      <c r="AA3000" s="65" t="str">
        <f t="shared" si="422"/>
        <v/>
      </c>
    </row>
    <row r="3001" spans="1:27" x14ac:dyDescent="0.25">
      <c r="A3001" s="40" t="str">
        <f>IF(G3001="","",1*ISERROR(VLOOKUP(G3001,G$1:G3000,1,FALSE)))</f>
        <v/>
      </c>
      <c r="B3001" s="40" t="str">
        <f>IF(A3001=0,0,IF(A3001="","",SUM(A$2:A3001)))</f>
        <v/>
      </c>
      <c r="C3001" s="41" t="str">
        <f>IF(H3001="","",1*ISERROR(VLOOKUP(H3001,H$1:H3000,1,FALSE)))</f>
        <v/>
      </c>
      <c r="D3001" s="40" t="str">
        <f>IF(C3001=0,0,IF(C3001="","",SUM(C$2:C3001)))</f>
        <v/>
      </c>
      <c r="E3001" s="41" t="str">
        <f>IF(H3001=0,0,IF(C3001="","",SUM(C$11:C3001)))</f>
        <v/>
      </c>
      <c r="F3001" s="41" t="str">
        <f>IF(H3001="","",COUNTIF(H$11:H3001,"="&amp;H3001))</f>
        <v/>
      </c>
      <c r="G3001" s="41" t="str">
        <f t="shared" si="414"/>
        <v/>
      </c>
      <c r="H3001" s="41" t="str">
        <f t="shared" si="415"/>
        <v/>
      </c>
      <c r="I3001" s="41" t="str">
        <f t="shared" si="416"/>
        <v/>
      </c>
      <c r="J3001" s="41" t="str">
        <f t="shared" si="417"/>
        <v/>
      </c>
      <c r="K3001" s="268"/>
      <c r="L3001" s="268"/>
      <c r="M3001" s="268"/>
      <c r="N3001" s="269"/>
      <c r="O3001" s="269"/>
      <c r="P3001" s="269"/>
      <c r="Q3001" s="270"/>
      <c r="R3001" s="271"/>
      <c r="S3001" s="268"/>
      <c r="T3001" s="268"/>
      <c r="U3001" s="268"/>
      <c r="V3001" s="268"/>
      <c r="W3001" s="65" t="str">
        <f t="shared" si="418"/>
        <v/>
      </c>
      <c r="X3001" s="65" t="str">
        <f t="shared" si="419"/>
        <v/>
      </c>
      <c r="Y3001" s="65" t="str">
        <f t="shared" si="420"/>
        <v/>
      </c>
      <c r="Z3001" s="65" t="str">
        <f t="shared" si="421"/>
        <v/>
      </c>
      <c r="AA3001" s="65" t="str">
        <f t="shared" si="422"/>
        <v/>
      </c>
    </row>
    <row r="3002" spans="1:27" x14ac:dyDescent="0.25">
      <c r="A3002" s="40" t="str">
        <f>IF(G3002="","",1*ISERROR(VLOOKUP(G3002,G$1:G3001,1,FALSE)))</f>
        <v/>
      </c>
      <c r="B3002" s="40" t="str">
        <f>IF(A3002=0,0,IF(A3002="","",SUM(A$2:A3002)))</f>
        <v/>
      </c>
      <c r="C3002" s="41" t="str">
        <f>IF(H3002="","",1*ISERROR(VLOOKUP(H3002,H$1:H3001,1,FALSE)))</f>
        <v/>
      </c>
      <c r="D3002" s="40" t="str">
        <f>IF(C3002=0,0,IF(C3002="","",SUM(C$2:C3002)))</f>
        <v/>
      </c>
      <c r="E3002" s="41" t="str">
        <f>IF(H3002=0,0,IF(C3002="","",SUM(C$11:C3002)))</f>
        <v/>
      </c>
      <c r="F3002" s="41" t="str">
        <f>IF(H3002="","",COUNTIF(H$11:H3002,"="&amp;H3002))</f>
        <v/>
      </c>
      <c r="G3002" s="41" t="str">
        <f t="shared" si="414"/>
        <v/>
      </c>
      <c r="H3002" s="41" t="str">
        <f t="shared" si="415"/>
        <v/>
      </c>
      <c r="I3002" s="41" t="str">
        <f t="shared" si="416"/>
        <v/>
      </c>
      <c r="J3002" s="41" t="str">
        <f t="shared" si="417"/>
        <v/>
      </c>
      <c r="K3002" s="268"/>
      <c r="L3002" s="268"/>
      <c r="M3002" s="268"/>
      <c r="N3002" s="269"/>
      <c r="O3002" s="269"/>
      <c r="P3002" s="269"/>
      <c r="Q3002" s="270"/>
      <c r="R3002" s="271"/>
      <c r="S3002" s="268"/>
      <c r="T3002" s="268"/>
      <c r="U3002" s="268"/>
      <c r="V3002" s="268"/>
      <c r="W3002" s="65" t="str">
        <f t="shared" si="418"/>
        <v/>
      </c>
      <c r="X3002" s="65" t="str">
        <f t="shared" si="419"/>
        <v/>
      </c>
      <c r="Y3002" s="65" t="str">
        <f t="shared" si="420"/>
        <v/>
      </c>
      <c r="Z3002" s="65" t="str">
        <f t="shared" si="421"/>
        <v/>
      </c>
      <c r="AA3002" s="65" t="str">
        <f t="shared" si="422"/>
        <v/>
      </c>
    </row>
    <row r="3003" spans="1:27" x14ac:dyDescent="0.25">
      <c r="A3003" s="40" t="str">
        <f>IF(G3003="","",1*ISERROR(VLOOKUP(G3003,G$1:G3002,1,FALSE)))</f>
        <v/>
      </c>
      <c r="B3003" s="40" t="str">
        <f>IF(A3003=0,0,IF(A3003="","",SUM(A$2:A3003)))</f>
        <v/>
      </c>
      <c r="C3003" s="41" t="str">
        <f>IF(H3003="","",1*ISERROR(VLOOKUP(H3003,H$1:H3002,1,FALSE)))</f>
        <v/>
      </c>
      <c r="D3003" s="40" t="str">
        <f>IF(C3003=0,0,IF(C3003="","",SUM(C$2:C3003)))</f>
        <v/>
      </c>
      <c r="E3003" s="41" t="str">
        <f>IF(H3003=0,0,IF(C3003="","",SUM(C$11:C3003)))</f>
        <v/>
      </c>
      <c r="F3003" s="41" t="str">
        <f>IF(H3003="","",COUNTIF(H$11:H3003,"="&amp;H3003))</f>
        <v/>
      </c>
      <c r="G3003" s="41" t="str">
        <f t="shared" si="414"/>
        <v/>
      </c>
      <c r="H3003" s="41" t="str">
        <f t="shared" si="415"/>
        <v/>
      </c>
      <c r="I3003" s="41" t="str">
        <f t="shared" si="416"/>
        <v/>
      </c>
      <c r="J3003" s="41" t="str">
        <f t="shared" si="417"/>
        <v/>
      </c>
      <c r="K3003" s="268"/>
      <c r="L3003" s="268"/>
      <c r="M3003" s="268"/>
      <c r="N3003" s="269"/>
      <c r="O3003" s="269"/>
      <c r="P3003" s="269"/>
      <c r="Q3003" s="270"/>
      <c r="R3003" s="271"/>
      <c r="S3003" s="268"/>
      <c r="T3003" s="268"/>
      <c r="U3003" s="268"/>
      <c r="V3003" s="268"/>
      <c r="W3003" s="65" t="str">
        <f t="shared" si="418"/>
        <v/>
      </c>
      <c r="X3003" s="65" t="str">
        <f t="shared" si="419"/>
        <v/>
      </c>
      <c r="Y3003" s="65" t="str">
        <f t="shared" si="420"/>
        <v/>
      </c>
      <c r="Z3003" s="65" t="str">
        <f t="shared" si="421"/>
        <v/>
      </c>
      <c r="AA3003" s="65" t="str">
        <f t="shared" si="422"/>
        <v/>
      </c>
    </row>
    <row r="3004" spans="1:27" x14ac:dyDescent="0.25">
      <c r="A3004" s="40" t="str">
        <f>IF(G3004="","",1*ISERROR(VLOOKUP(G3004,G$1:G3003,1,FALSE)))</f>
        <v/>
      </c>
      <c r="B3004" s="40" t="str">
        <f>IF(A3004=0,0,IF(A3004="","",SUM(A$2:A3004)))</f>
        <v/>
      </c>
      <c r="C3004" s="41" t="str">
        <f>IF(H3004="","",1*ISERROR(VLOOKUP(H3004,H$1:H3003,1,FALSE)))</f>
        <v/>
      </c>
      <c r="D3004" s="40" t="str">
        <f>IF(C3004=0,0,IF(C3004="","",SUM(C$2:C3004)))</f>
        <v/>
      </c>
      <c r="E3004" s="41" t="str">
        <f>IF(H3004=0,0,IF(C3004="","",SUM(C$11:C3004)))</f>
        <v/>
      </c>
      <c r="F3004" s="41" t="str">
        <f>IF(H3004="","",COUNTIF(H$11:H3004,"="&amp;H3004))</f>
        <v/>
      </c>
      <c r="G3004" s="41" t="str">
        <f t="shared" si="414"/>
        <v/>
      </c>
      <c r="H3004" s="41" t="str">
        <f t="shared" si="415"/>
        <v/>
      </c>
      <c r="I3004" s="41" t="str">
        <f t="shared" si="416"/>
        <v/>
      </c>
      <c r="J3004" s="41" t="str">
        <f t="shared" si="417"/>
        <v/>
      </c>
      <c r="K3004" s="268"/>
      <c r="L3004" s="268"/>
      <c r="M3004" s="268"/>
      <c r="N3004" s="269"/>
      <c r="O3004" s="269"/>
      <c r="P3004" s="269"/>
      <c r="Q3004" s="270"/>
      <c r="R3004" s="271"/>
      <c r="S3004" s="268"/>
      <c r="T3004" s="268"/>
      <c r="U3004" s="268"/>
      <c r="V3004" s="268"/>
      <c r="W3004" s="65" t="str">
        <f t="shared" si="418"/>
        <v/>
      </c>
      <c r="X3004" s="65" t="str">
        <f t="shared" si="419"/>
        <v/>
      </c>
      <c r="Y3004" s="65" t="str">
        <f t="shared" si="420"/>
        <v/>
      </c>
      <c r="Z3004" s="65" t="str">
        <f t="shared" si="421"/>
        <v/>
      </c>
      <c r="AA3004" s="65" t="str">
        <f t="shared" si="422"/>
        <v/>
      </c>
    </row>
    <row r="3005" spans="1:27" x14ac:dyDescent="0.25">
      <c r="A3005" s="40" t="str">
        <f>IF(G3005="","",1*ISERROR(VLOOKUP(G3005,G$1:G3004,1,FALSE)))</f>
        <v/>
      </c>
      <c r="B3005" s="40" t="str">
        <f>IF(A3005=0,0,IF(A3005="","",SUM(A$2:A3005)))</f>
        <v/>
      </c>
      <c r="C3005" s="41" t="str">
        <f>IF(H3005="","",1*ISERROR(VLOOKUP(H3005,H$1:H3004,1,FALSE)))</f>
        <v/>
      </c>
      <c r="D3005" s="40" t="str">
        <f>IF(C3005=0,0,IF(C3005="","",SUM(C$2:C3005)))</f>
        <v/>
      </c>
      <c r="E3005" s="41" t="str">
        <f>IF(H3005=0,0,IF(C3005="","",SUM(C$11:C3005)))</f>
        <v/>
      </c>
      <c r="F3005" s="41" t="str">
        <f>IF(H3005="","",COUNTIF(H$11:H3005,"="&amp;H3005))</f>
        <v/>
      </c>
      <c r="G3005" s="41" t="str">
        <f t="shared" si="414"/>
        <v/>
      </c>
      <c r="H3005" s="41" t="str">
        <f t="shared" si="415"/>
        <v/>
      </c>
      <c r="I3005" s="41" t="str">
        <f t="shared" si="416"/>
        <v/>
      </c>
      <c r="J3005" s="41" t="str">
        <f t="shared" si="417"/>
        <v/>
      </c>
      <c r="K3005" s="268"/>
      <c r="L3005" s="268"/>
      <c r="M3005" s="268"/>
      <c r="N3005" s="269"/>
      <c r="O3005" s="269"/>
      <c r="P3005" s="269"/>
      <c r="Q3005" s="270"/>
      <c r="R3005" s="271"/>
      <c r="S3005" s="268"/>
      <c r="T3005" s="268"/>
      <c r="U3005" s="268"/>
      <c r="V3005" s="268"/>
      <c r="W3005" s="65" t="str">
        <f t="shared" si="418"/>
        <v/>
      </c>
      <c r="X3005" s="65" t="str">
        <f t="shared" si="419"/>
        <v/>
      </c>
      <c r="Y3005" s="65" t="str">
        <f t="shared" si="420"/>
        <v/>
      </c>
      <c r="Z3005" s="65" t="str">
        <f t="shared" si="421"/>
        <v/>
      </c>
      <c r="AA3005" s="65" t="str">
        <f t="shared" si="422"/>
        <v/>
      </c>
    </row>
    <row r="3006" spans="1:27" x14ac:dyDescent="0.25">
      <c r="A3006" s="40" t="str">
        <f>IF(G3006="","",1*ISERROR(VLOOKUP(G3006,G$1:G3005,1,FALSE)))</f>
        <v/>
      </c>
      <c r="B3006" s="40" t="str">
        <f>IF(A3006=0,0,IF(A3006="","",SUM(A$2:A3006)))</f>
        <v/>
      </c>
      <c r="C3006" s="41" t="str">
        <f>IF(H3006="","",1*ISERROR(VLOOKUP(H3006,H$1:H3005,1,FALSE)))</f>
        <v/>
      </c>
      <c r="D3006" s="40" t="str">
        <f>IF(C3006=0,0,IF(C3006="","",SUM(C$2:C3006)))</f>
        <v/>
      </c>
      <c r="E3006" s="41" t="str">
        <f>IF(H3006=0,0,IF(C3006="","",SUM(C$11:C3006)))</f>
        <v/>
      </c>
      <c r="F3006" s="41" t="str">
        <f>IF(H3006="","",COUNTIF(H$11:H3006,"="&amp;H3006))</f>
        <v/>
      </c>
      <c r="G3006" s="41" t="str">
        <f t="shared" si="414"/>
        <v/>
      </c>
      <c r="H3006" s="41" t="str">
        <f t="shared" si="415"/>
        <v/>
      </c>
      <c r="I3006" s="41" t="str">
        <f t="shared" si="416"/>
        <v/>
      </c>
      <c r="J3006" s="41" t="str">
        <f t="shared" si="417"/>
        <v/>
      </c>
      <c r="K3006" s="268"/>
      <c r="L3006" s="268"/>
      <c r="M3006" s="268"/>
      <c r="N3006" s="269"/>
      <c r="O3006" s="269"/>
      <c r="P3006" s="269"/>
      <c r="Q3006" s="270"/>
      <c r="R3006" s="271"/>
      <c r="S3006" s="268"/>
      <c r="T3006" s="268"/>
      <c r="U3006" s="268"/>
      <c r="V3006" s="268"/>
      <c r="W3006" s="65" t="str">
        <f t="shared" si="418"/>
        <v/>
      </c>
      <c r="X3006" s="65" t="str">
        <f t="shared" si="419"/>
        <v/>
      </c>
      <c r="Y3006" s="65" t="str">
        <f t="shared" si="420"/>
        <v/>
      </c>
      <c r="Z3006" s="65" t="str">
        <f t="shared" si="421"/>
        <v/>
      </c>
      <c r="AA3006" s="65" t="str">
        <f t="shared" si="422"/>
        <v/>
      </c>
    </row>
    <row r="3007" spans="1:27" x14ac:dyDescent="0.25">
      <c r="A3007" s="40" t="str">
        <f>IF(G3007="","",1*ISERROR(VLOOKUP(G3007,G$1:G3006,1,FALSE)))</f>
        <v/>
      </c>
      <c r="B3007" s="40" t="str">
        <f>IF(A3007=0,0,IF(A3007="","",SUM(A$2:A3007)))</f>
        <v/>
      </c>
      <c r="C3007" s="41" t="str">
        <f>IF(H3007="","",1*ISERROR(VLOOKUP(H3007,H$1:H3006,1,FALSE)))</f>
        <v/>
      </c>
      <c r="D3007" s="40" t="str">
        <f>IF(C3007=0,0,IF(C3007="","",SUM(C$2:C3007)))</f>
        <v/>
      </c>
      <c r="E3007" s="41" t="str">
        <f>IF(H3007=0,0,IF(C3007="","",SUM(C$11:C3007)))</f>
        <v/>
      </c>
      <c r="F3007" s="41" t="str">
        <f>IF(H3007="","",COUNTIF(H$11:H3007,"="&amp;H3007))</f>
        <v/>
      </c>
      <c r="G3007" s="41" t="str">
        <f t="shared" si="414"/>
        <v/>
      </c>
      <c r="H3007" s="41" t="str">
        <f t="shared" si="415"/>
        <v/>
      </c>
      <c r="I3007" s="41" t="str">
        <f t="shared" si="416"/>
        <v/>
      </c>
      <c r="J3007" s="41" t="str">
        <f t="shared" si="417"/>
        <v/>
      </c>
      <c r="K3007" s="268"/>
      <c r="L3007" s="268"/>
      <c r="M3007" s="268"/>
      <c r="N3007" s="269"/>
      <c r="O3007" s="269"/>
      <c r="P3007" s="269"/>
      <c r="Q3007" s="270"/>
      <c r="R3007" s="271"/>
      <c r="S3007" s="268"/>
      <c r="T3007" s="268"/>
      <c r="U3007" s="268"/>
      <c r="V3007" s="268"/>
      <c r="W3007" s="65" t="str">
        <f t="shared" si="418"/>
        <v/>
      </c>
      <c r="X3007" s="65" t="str">
        <f t="shared" si="419"/>
        <v/>
      </c>
      <c r="Y3007" s="65" t="str">
        <f t="shared" si="420"/>
        <v/>
      </c>
      <c r="Z3007" s="65" t="str">
        <f t="shared" si="421"/>
        <v/>
      </c>
      <c r="AA3007" s="65" t="str">
        <f t="shared" si="422"/>
        <v/>
      </c>
    </row>
    <row r="3008" spans="1:27" x14ac:dyDescent="0.25">
      <c r="A3008" s="40" t="str">
        <f>IF(G3008="","",1*ISERROR(VLOOKUP(G3008,G$1:G3007,1,FALSE)))</f>
        <v/>
      </c>
      <c r="B3008" s="40" t="str">
        <f>IF(A3008=0,0,IF(A3008="","",SUM(A$2:A3008)))</f>
        <v/>
      </c>
      <c r="C3008" s="41" t="str">
        <f>IF(H3008="","",1*ISERROR(VLOOKUP(H3008,H$1:H3007,1,FALSE)))</f>
        <v/>
      </c>
      <c r="D3008" s="40" t="str">
        <f>IF(C3008=0,0,IF(C3008="","",SUM(C$2:C3008)))</f>
        <v/>
      </c>
      <c r="E3008" s="41" t="str">
        <f>IF(H3008=0,0,IF(C3008="","",SUM(C$11:C3008)))</f>
        <v/>
      </c>
      <c r="F3008" s="41" t="str">
        <f>IF(H3008="","",COUNTIF(H$11:H3008,"="&amp;H3008))</f>
        <v/>
      </c>
      <c r="G3008" s="41" t="str">
        <f t="shared" si="414"/>
        <v/>
      </c>
      <c r="H3008" s="41" t="str">
        <f t="shared" si="415"/>
        <v/>
      </c>
      <c r="I3008" s="41" t="str">
        <f t="shared" si="416"/>
        <v/>
      </c>
      <c r="J3008" s="41" t="str">
        <f t="shared" si="417"/>
        <v/>
      </c>
      <c r="K3008" s="268"/>
      <c r="L3008" s="268"/>
      <c r="M3008" s="268"/>
      <c r="N3008" s="269"/>
      <c r="O3008" s="269"/>
      <c r="P3008" s="269"/>
      <c r="Q3008" s="270"/>
      <c r="R3008" s="271"/>
      <c r="S3008" s="268"/>
      <c r="T3008" s="268"/>
      <c r="U3008" s="268"/>
      <c r="V3008" s="268"/>
      <c r="W3008" s="65" t="str">
        <f t="shared" si="418"/>
        <v/>
      </c>
      <c r="X3008" s="65" t="str">
        <f t="shared" si="419"/>
        <v/>
      </c>
      <c r="Y3008" s="65" t="str">
        <f t="shared" si="420"/>
        <v/>
      </c>
      <c r="Z3008" s="65" t="str">
        <f t="shared" si="421"/>
        <v/>
      </c>
      <c r="AA3008" s="65" t="str">
        <f t="shared" si="422"/>
        <v/>
      </c>
    </row>
    <row r="3009" spans="1:27" x14ac:dyDescent="0.25">
      <c r="A3009" s="40" t="str">
        <f>IF(G3009="","",1*ISERROR(VLOOKUP(G3009,G$1:G3008,1,FALSE)))</f>
        <v/>
      </c>
      <c r="B3009" s="40" t="str">
        <f>IF(A3009=0,0,IF(A3009="","",SUM(A$2:A3009)))</f>
        <v/>
      </c>
      <c r="C3009" s="41" t="str">
        <f>IF(H3009="","",1*ISERROR(VLOOKUP(H3009,H$1:H3008,1,FALSE)))</f>
        <v/>
      </c>
      <c r="D3009" s="40" t="str">
        <f>IF(C3009=0,0,IF(C3009="","",SUM(C$2:C3009)))</f>
        <v/>
      </c>
      <c r="E3009" s="41" t="str">
        <f>IF(H3009=0,0,IF(C3009="","",SUM(C$11:C3009)))</f>
        <v/>
      </c>
      <c r="F3009" s="41" t="str">
        <f>IF(H3009="","",COUNTIF(H$11:H3009,"="&amp;H3009))</f>
        <v/>
      </c>
      <c r="G3009" s="41" t="str">
        <f t="shared" si="414"/>
        <v/>
      </c>
      <c r="H3009" s="41" t="str">
        <f t="shared" si="415"/>
        <v/>
      </c>
      <c r="I3009" s="41" t="str">
        <f t="shared" si="416"/>
        <v/>
      </c>
      <c r="J3009" s="41" t="str">
        <f t="shared" si="417"/>
        <v/>
      </c>
      <c r="K3009" s="268"/>
      <c r="L3009" s="268"/>
      <c r="M3009" s="268"/>
      <c r="N3009" s="269"/>
      <c r="O3009" s="269"/>
      <c r="P3009" s="269"/>
      <c r="Q3009" s="270"/>
      <c r="R3009" s="271"/>
      <c r="S3009" s="268"/>
      <c r="T3009" s="268"/>
      <c r="U3009" s="268"/>
      <c r="V3009" s="268"/>
      <c r="W3009" s="65" t="str">
        <f t="shared" si="418"/>
        <v/>
      </c>
      <c r="X3009" s="65" t="str">
        <f t="shared" si="419"/>
        <v/>
      </c>
      <c r="Y3009" s="65" t="str">
        <f t="shared" si="420"/>
        <v/>
      </c>
      <c r="Z3009" s="65" t="str">
        <f t="shared" si="421"/>
        <v/>
      </c>
      <c r="AA3009" s="65" t="str">
        <f t="shared" si="422"/>
        <v/>
      </c>
    </row>
    <row r="3010" spans="1:27" x14ac:dyDescent="0.25">
      <c r="A3010" s="40" t="str">
        <f>IF(G3010="","",1*ISERROR(VLOOKUP(G3010,G$1:G3009,1,FALSE)))</f>
        <v/>
      </c>
      <c r="B3010" s="40" t="str">
        <f>IF(A3010=0,0,IF(A3010="","",SUM(A$2:A3010)))</f>
        <v/>
      </c>
      <c r="C3010" s="41" t="str">
        <f>IF(H3010="","",1*ISERROR(VLOOKUP(H3010,H$1:H3009,1,FALSE)))</f>
        <v/>
      </c>
      <c r="D3010" s="40" t="str">
        <f>IF(C3010=0,0,IF(C3010="","",SUM(C$2:C3010)))</f>
        <v/>
      </c>
      <c r="E3010" s="41" t="str">
        <f>IF(H3010=0,0,IF(C3010="","",SUM(C$11:C3010)))</f>
        <v/>
      </c>
      <c r="F3010" s="41" t="str">
        <f>IF(H3010="","",COUNTIF(H$11:H3010,"="&amp;H3010))</f>
        <v/>
      </c>
      <c r="G3010" s="41" t="str">
        <f t="shared" ref="G3010:G3073" si="423">IF(K3010="","",IF(M3010="","",CONCATENATE(K3010,"-",M3010)))</f>
        <v/>
      </c>
      <c r="H3010" s="41" t="str">
        <f t="shared" ref="H3010:H3073" si="424">IF(G3010="","",CONCATENATE(G3010,"-",N3010))</f>
        <v/>
      </c>
      <c r="I3010" s="41" t="str">
        <f t="shared" ref="I3010:I3073" si="425">IF(H3010="","",CONCATENATE(H3010,"-",F3010))</f>
        <v/>
      </c>
      <c r="J3010" s="41" t="str">
        <f t="shared" ref="J3010:J3073" si="426">IF(G3010="","",CONCATENATE(G3010,"-",O3010))</f>
        <v/>
      </c>
      <c r="K3010" s="268"/>
      <c r="L3010" s="268"/>
      <c r="M3010" s="268"/>
      <c r="N3010" s="269"/>
      <c r="O3010" s="269"/>
      <c r="P3010" s="269"/>
      <c r="Q3010" s="270"/>
      <c r="R3010" s="271"/>
      <c r="S3010" s="268"/>
      <c r="T3010" s="268"/>
      <c r="U3010" s="268"/>
      <c r="V3010" s="268"/>
      <c r="W3010" s="65" t="str">
        <f t="shared" ref="W3010:W3073" si="427">IF(S3010="","",IF(S3010="Yes",1,0))</f>
        <v/>
      </c>
      <c r="X3010" s="65" t="str">
        <f t="shared" ref="X3010:X3073" si="428">IF(T3010="","",IF(T3010="Yes",1,0))</f>
        <v/>
      </c>
      <c r="Y3010" s="65" t="str">
        <f t="shared" ref="Y3010:Y3073" si="429">IF(U3010="","",IF(U3010="Yes",1,0))</f>
        <v/>
      </c>
      <c r="Z3010" s="65" t="str">
        <f t="shared" ref="Z3010:Z3073" si="430">IF(V3010="","",IF(V3010="Yes",1,0))</f>
        <v/>
      </c>
      <c r="AA3010" s="65" t="str">
        <f t="shared" ref="AA3010:AA3073" si="431">IF(N3010="","",CONCATENATE(N3010,"-",O3010))</f>
        <v/>
      </c>
    </row>
    <row r="3011" spans="1:27" x14ac:dyDescent="0.25">
      <c r="A3011" s="40" t="str">
        <f>IF(G3011="","",1*ISERROR(VLOOKUP(G3011,G$1:G3010,1,FALSE)))</f>
        <v/>
      </c>
      <c r="B3011" s="40" t="str">
        <f>IF(A3011=0,0,IF(A3011="","",SUM(A$2:A3011)))</f>
        <v/>
      </c>
      <c r="C3011" s="41" t="str">
        <f>IF(H3011="","",1*ISERROR(VLOOKUP(H3011,H$1:H3010,1,FALSE)))</f>
        <v/>
      </c>
      <c r="D3011" s="40" t="str">
        <f>IF(C3011=0,0,IF(C3011="","",SUM(C$2:C3011)))</f>
        <v/>
      </c>
      <c r="E3011" s="41" t="str">
        <f>IF(H3011=0,0,IF(C3011="","",SUM(C$11:C3011)))</f>
        <v/>
      </c>
      <c r="F3011" s="41" t="str">
        <f>IF(H3011="","",COUNTIF(H$11:H3011,"="&amp;H3011))</f>
        <v/>
      </c>
      <c r="G3011" s="41" t="str">
        <f t="shared" si="423"/>
        <v/>
      </c>
      <c r="H3011" s="41" t="str">
        <f t="shared" si="424"/>
        <v/>
      </c>
      <c r="I3011" s="41" t="str">
        <f t="shared" si="425"/>
        <v/>
      </c>
      <c r="J3011" s="41" t="str">
        <f t="shared" si="426"/>
        <v/>
      </c>
      <c r="K3011" s="268"/>
      <c r="L3011" s="268"/>
      <c r="M3011" s="268"/>
      <c r="N3011" s="269"/>
      <c r="O3011" s="269"/>
      <c r="P3011" s="269"/>
      <c r="Q3011" s="270"/>
      <c r="R3011" s="271"/>
      <c r="S3011" s="268"/>
      <c r="T3011" s="268"/>
      <c r="U3011" s="268"/>
      <c r="V3011" s="268"/>
      <c r="W3011" s="65" t="str">
        <f t="shared" si="427"/>
        <v/>
      </c>
      <c r="X3011" s="65" t="str">
        <f t="shared" si="428"/>
        <v/>
      </c>
      <c r="Y3011" s="65" t="str">
        <f t="shared" si="429"/>
        <v/>
      </c>
      <c r="Z3011" s="65" t="str">
        <f t="shared" si="430"/>
        <v/>
      </c>
      <c r="AA3011" s="65" t="str">
        <f t="shared" si="431"/>
        <v/>
      </c>
    </row>
    <row r="3012" spans="1:27" x14ac:dyDescent="0.25">
      <c r="A3012" s="40" t="str">
        <f>IF(G3012="","",1*ISERROR(VLOOKUP(G3012,G$1:G3011,1,FALSE)))</f>
        <v/>
      </c>
      <c r="B3012" s="40" t="str">
        <f>IF(A3012=0,0,IF(A3012="","",SUM(A$2:A3012)))</f>
        <v/>
      </c>
      <c r="C3012" s="41" t="str">
        <f>IF(H3012="","",1*ISERROR(VLOOKUP(H3012,H$1:H3011,1,FALSE)))</f>
        <v/>
      </c>
      <c r="D3012" s="40" t="str">
        <f>IF(C3012=0,0,IF(C3012="","",SUM(C$2:C3012)))</f>
        <v/>
      </c>
      <c r="E3012" s="41" t="str">
        <f>IF(H3012=0,0,IF(C3012="","",SUM(C$11:C3012)))</f>
        <v/>
      </c>
      <c r="F3012" s="41" t="str">
        <f>IF(H3012="","",COUNTIF(H$11:H3012,"="&amp;H3012))</f>
        <v/>
      </c>
      <c r="G3012" s="41" t="str">
        <f t="shared" si="423"/>
        <v/>
      </c>
      <c r="H3012" s="41" t="str">
        <f t="shared" si="424"/>
        <v/>
      </c>
      <c r="I3012" s="41" t="str">
        <f t="shared" si="425"/>
        <v/>
      </c>
      <c r="J3012" s="41" t="str">
        <f t="shared" si="426"/>
        <v/>
      </c>
      <c r="K3012" s="268"/>
      <c r="L3012" s="268"/>
      <c r="M3012" s="268"/>
      <c r="N3012" s="269"/>
      <c r="O3012" s="269"/>
      <c r="P3012" s="269"/>
      <c r="Q3012" s="270"/>
      <c r="R3012" s="271"/>
      <c r="S3012" s="268"/>
      <c r="T3012" s="268"/>
      <c r="U3012" s="268"/>
      <c r="V3012" s="268"/>
      <c r="W3012" s="65" t="str">
        <f t="shared" si="427"/>
        <v/>
      </c>
      <c r="X3012" s="65" t="str">
        <f t="shared" si="428"/>
        <v/>
      </c>
      <c r="Y3012" s="65" t="str">
        <f t="shared" si="429"/>
        <v/>
      </c>
      <c r="Z3012" s="65" t="str">
        <f t="shared" si="430"/>
        <v/>
      </c>
      <c r="AA3012" s="65" t="str">
        <f t="shared" si="431"/>
        <v/>
      </c>
    </row>
    <row r="3013" spans="1:27" x14ac:dyDescent="0.25">
      <c r="A3013" s="40" t="str">
        <f>IF(G3013="","",1*ISERROR(VLOOKUP(G3013,G$1:G3012,1,FALSE)))</f>
        <v/>
      </c>
      <c r="B3013" s="40" t="str">
        <f>IF(A3013=0,0,IF(A3013="","",SUM(A$2:A3013)))</f>
        <v/>
      </c>
      <c r="C3013" s="41" t="str">
        <f>IF(H3013="","",1*ISERROR(VLOOKUP(H3013,H$1:H3012,1,FALSE)))</f>
        <v/>
      </c>
      <c r="D3013" s="40" t="str">
        <f>IF(C3013=0,0,IF(C3013="","",SUM(C$2:C3013)))</f>
        <v/>
      </c>
      <c r="E3013" s="41" t="str">
        <f>IF(H3013=0,0,IF(C3013="","",SUM(C$11:C3013)))</f>
        <v/>
      </c>
      <c r="F3013" s="41" t="str">
        <f>IF(H3013="","",COUNTIF(H$11:H3013,"="&amp;H3013))</f>
        <v/>
      </c>
      <c r="G3013" s="41" t="str">
        <f t="shared" si="423"/>
        <v/>
      </c>
      <c r="H3013" s="41" t="str">
        <f t="shared" si="424"/>
        <v/>
      </c>
      <c r="I3013" s="41" t="str">
        <f t="shared" si="425"/>
        <v/>
      </c>
      <c r="J3013" s="41" t="str">
        <f t="shared" si="426"/>
        <v/>
      </c>
      <c r="K3013" s="268"/>
      <c r="L3013" s="268"/>
      <c r="M3013" s="268"/>
      <c r="N3013" s="269"/>
      <c r="O3013" s="269"/>
      <c r="P3013" s="269"/>
      <c r="Q3013" s="270"/>
      <c r="R3013" s="271"/>
      <c r="S3013" s="268"/>
      <c r="T3013" s="268"/>
      <c r="U3013" s="268"/>
      <c r="V3013" s="268"/>
      <c r="W3013" s="65" t="str">
        <f t="shared" si="427"/>
        <v/>
      </c>
      <c r="X3013" s="65" t="str">
        <f t="shared" si="428"/>
        <v/>
      </c>
      <c r="Y3013" s="65" t="str">
        <f t="shared" si="429"/>
        <v/>
      </c>
      <c r="Z3013" s="65" t="str">
        <f t="shared" si="430"/>
        <v/>
      </c>
      <c r="AA3013" s="65" t="str">
        <f t="shared" si="431"/>
        <v/>
      </c>
    </row>
    <row r="3014" spans="1:27" x14ac:dyDescent="0.25">
      <c r="A3014" s="40" t="str">
        <f>IF(G3014="","",1*ISERROR(VLOOKUP(G3014,G$1:G3013,1,FALSE)))</f>
        <v/>
      </c>
      <c r="B3014" s="40" t="str">
        <f>IF(A3014=0,0,IF(A3014="","",SUM(A$2:A3014)))</f>
        <v/>
      </c>
      <c r="C3014" s="41" t="str">
        <f>IF(H3014="","",1*ISERROR(VLOOKUP(H3014,H$1:H3013,1,FALSE)))</f>
        <v/>
      </c>
      <c r="D3014" s="40" t="str">
        <f>IF(C3014=0,0,IF(C3014="","",SUM(C$2:C3014)))</f>
        <v/>
      </c>
      <c r="E3014" s="41" t="str">
        <f>IF(H3014=0,0,IF(C3014="","",SUM(C$11:C3014)))</f>
        <v/>
      </c>
      <c r="F3014" s="41" t="str">
        <f>IF(H3014="","",COUNTIF(H$11:H3014,"="&amp;H3014))</f>
        <v/>
      </c>
      <c r="G3014" s="41" t="str">
        <f t="shared" si="423"/>
        <v/>
      </c>
      <c r="H3014" s="41" t="str">
        <f t="shared" si="424"/>
        <v/>
      </c>
      <c r="I3014" s="41" t="str">
        <f t="shared" si="425"/>
        <v/>
      </c>
      <c r="J3014" s="41" t="str">
        <f t="shared" si="426"/>
        <v/>
      </c>
      <c r="K3014" s="268"/>
      <c r="L3014" s="268"/>
      <c r="M3014" s="268"/>
      <c r="N3014" s="269"/>
      <c r="O3014" s="269"/>
      <c r="P3014" s="269"/>
      <c r="Q3014" s="270"/>
      <c r="R3014" s="271"/>
      <c r="S3014" s="268"/>
      <c r="T3014" s="268"/>
      <c r="U3014" s="268"/>
      <c r="V3014" s="268"/>
      <c r="W3014" s="65" t="str">
        <f t="shared" si="427"/>
        <v/>
      </c>
      <c r="X3014" s="65" t="str">
        <f t="shared" si="428"/>
        <v/>
      </c>
      <c r="Y3014" s="65" t="str">
        <f t="shared" si="429"/>
        <v/>
      </c>
      <c r="Z3014" s="65" t="str">
        <f t="shared" si="430"/>
        <v/>
      </c>
      <c r="AA3014" s="65" t="str">
        <f t="shared" si="431"/>
        <v/>
      </c>
    </row>
    <row r="3015" spans="1:27" x14ac:dyDescent="0.25">
      <c r="A3015" s="40" t="str">
        <f>IF(G3015="","",1*ISERROR(VLOOKUP(G3015,G$1:G3014,1,FALSE)))</f>
        <v/>
      </c>
      <c r="B3015" s="40" t="str">
        <f>IF(A3015=0,0,IF(A3015="","",SUM(A$2:A3015)))</f>
        <v/>
      </c>
      <c r="C3015" s="41" t="str">
        <f>IF(H3015="","",1*ISERROR(VLOOKUP(H3015,H$1:H3014,1,FALSE)))</f>
        <v/>
      </c>
      <c r="D3015" s="40" t="str">
        <f>IF(C3015=0,0,IF(C3015="","",SUM(C$2:C3015)))</f>
        <v/>
      </c>
      <c r="E3015" s="41" t="str">
        <f>IF(H3015=0,0,IF(C3015="","",SUM(C$11:C3015)))</f>
        <v/>
      </c>
      <c r="F3015" s="41" t="str">
        <f>IF(H3015="","",COUNTIF(H$11:H3015,"="&amp;H3015))</f>
        <v/>
      </c>
      <c r="G3015" s="41" t="str">
        <f t="shared" si="423"/>
        <v/>
      </c>
      <c r="H3015" s="41" t="str">
        <f t="shared" si="424"/>
        <v/>
      </c>
      <c r="I3015" s="41" t="str">
        <f t="shared" si="425"/>
        <v/>
      </c>
      <c r="J3015" s="41" t="str">
        <f t="shared" si="426"/>
        <v/>
      </c>
      <c r="K3015" s="268"/>
      <c r="L3015" s="268"/>
      <c r="M3015" s="268"/>
      <c r="N3015" s="269"/>
      <c r="O3015" s="269"/>
      <c r="P3015" s="269"/>
      <c r="Q3015" s="270"/>
      <c r="R3015" s="271"/>
      <c r="S3015" s="268"/>
      <c r="T3015" s="268"/>
      <c r="U3015" s="268"/>
      <c r="V3015" s="268"/>
      <c r="W3015" s="65" t="str">
        <f t="shared" si="427"/>
        <v/>
      </c>
      <c r="X3015" s="65" t="str">
        <f t="shared" si="428"/>
        <v/>
      </c>
      <c r="Y3015" s="65" t="str">
        <f t="shared" si="429"/>
        <v/>
      </c>
      <c r="Z3015" s="65" t="str">
        <f t="shared" si="430"/>
        <v/>
      </c>
      <c r="AA3015" s="65" t="str">
        <f t="shared" si="431"/>
        <v/>
      </c>
    </row>
    <row r="3016" spans="1:27" x14ac:dyDescent="0.25">
      <c r="A3016" s="40" t="str">
        <f>IF(G3016="","",1*ISERROR(VLOOKUP(G3016,G$1:G3015,1,FALSE)))</f>
        <v/>
      </c>
      <c r="B3016" s="40" t="str">
        <f>IF(A3016=0,0,IF(A3016="","",SUM(A$2:A3016)))</f>
        <v/>
      </c>
      <c r="C3016" s="41" t="str">
        <f>IF(H3016="","",1*ISERROR(VLOOKUP(H3016,H$1:H3015,1,FALSE)))</f>
        <v/>
      </c>
      <c r="D3016" s="40" t="str">
        <f>IF(C3016=0,0,IF(C3016="","",SUM(C$2:C3016)))</f>
        <v/>
      </c>
      <c r="E3016" s="41" t="str">
        <f>IF(H3016=0,0,IF(C3016="","",SUM(C$11:C3016)))</f>
        <v/>
      </c>
      <c r="F3016" s="41" t="str">
        <f>IF(H3016="","",COUNTIF(H$11:H3016,"="&amp;H3016))</f>
        <v/>
      </c>
      <c r="G3016" s="41" t="str">
        <f t="shared" si="423"/>
        <v/>
      </c>
      <c r="H3016" s="41" t="str">
        <f t="shared" si="424"/>
        <v/>
      </c>
      <c r="I3016" s="41" t="str">
        <f t="shared" si="425"/>
        <v/>
      </c>
      <c r="J3016" s="41" t="str">
        <f t="shared" si="426"/>
        <v/>
      </c>
      <c r="K3016" s="268"/>
      <c r="L3016" s="268"/>
      <c r="M3016" s="268"/>
      <c r="N3016" s="269"/>
      <c r="O3016" s="269"/>
      <c r="P3016" s="269"/>
      <c r="Q3016" s="270"/>
      <c r="R3016" s="271"/>
      <c r="S3016" s="268"/>
      <c r="T3016" s="268"/>
      <c r="U3016" s="268"/>
      <c r="V3016" s="268"/>
      <c r="W3016" s="65" t="str">
        <f t="shared" si="427"/>
        <v/>
      </c>
      <c r="X3016" s="65" t="str">
        <f t="shared" si="428"/>
        <v/>
      </c>
      <c r="Y3016" s="65" t="str">
        <f t="shared" si="429"/>
        <v/>
      </c>
      <c r="Z3016" s="65" t="str">
        <f t="shared" si="430"/>
        <v/>
      </c>
      <c r="AA3016" s="65" t="str">
        <f t="shared" si="431"/>
        <v/>
      </c>
    </row>
    <row r="3017" spans="1:27" x14ac:dyDescent="0.25">
      <c r="A3017" s="40" t="str">
        <f>IF(G3017="","",1*ISERROR(VLOOKUP(G3017,G$1:G3016,1,FALSE)))</f>
        <v/>
      </c>
      <c r="B3017" s="40" t="str">
        <f>IF(A3017=0,0,IF(A3017="","",SUM(A$2:A3017)))</f>
        <v/>
      </c>
      <c r="C3017" s="41" t="str">
        <f>IF(H3017="","",1*ISERROR(VLOOKUP(H3017,H$1:H3016,1,FALSE)))</f>
        <v/>
      </c>
      <c r="D3017" s="40" t="str">
        <f>IF(C3017=0,0,IF(C3017="","",SUM(C$2:C3017)))</f>
        <v/>
      </c>
      <c r="E3017" s="41" t="str">
        <f>IF(H3017=0,0,IF(C3017="","",SUM(C$11:C3017)))</f>
        <v/>
      </c>
      <c r="F3017" s="41" t="str">
        <f>IF(H3017="","",COUNTIF(H$11:H3017,"="&amp;H3017))</f>
        <v/>
      </c>
      <c r="G3017" s="41" t="str">
        <f t="shared" si="423"/>
        <v/>
      </c>
      <c r="H3017" s="41" t="str">
        <f t="shared" si="424"/>
        <v/>
      </c>
      <c r="I3017" s="41" t="str">
        <f t="shared" si="425"/>
        <v/>
      </c>
      <c r="J3017" s="41" t="str">
        <f t="shared" si="426"/>
        <v/>
      </c>
      <c r="K3017" s="268"/>
      <c r="L3017" s="268"/>
      <c r="M3017" s="268"/>
      <c r="N3017" s="269"/>
      <c r="O3017" s="269"/>
      <c r="P3017" s="269"/>
      <c r="Q3017" s="270"/>
      <c r="R3017" s="271"/>
      <c r="S3017" s="268"/>
      <c r="T3017" s="268"/>
      <c r="U3017" s="268"/>
      <c r="V3017" s="268"/>
      <c r="W3017" s="65" t="str">
        <f t="shared" si="427"/>
        <v/>
      </c>
      <c r="X3017" s="65" t="str">
        <f t="shared" si="428"/>
        <v/>
      </c>
      <c r="Y3017" s="65" t="str">
        <f t="shared" si="429"/>
        <v/>
      </c>
      <c r="Z3017" s="65" t="str">
        <f t="shared" si="430"/>
        <v/>
      </c>
      <c r="AA3017" s="65" t="str">
        <f t="shared" si="431"/>
        <v/>
      </c>
    </row>
    <row r="3018" spans="1:27" x14ac:dyDescent="0.25">
      <c r="A3018" s="40" t="str">
        <f>IF(G3018="","",1*ISERROR(VLOOKUP(G3018,G$1:G3017,1,FALSE)))</f>
        <v/>
      </c>
      <c r="B3018" s="40" t="str">
        <f>IF(A3018=0,0,IF(A3018="","",SUM(A$2:A3018)))</f>
        <v/>
      </c>
      <c r="C3018" s="41" t="str">
        <f>IF(H3018="","",1*ISERROR(VLOOKUP(H3018,H$1:H3017,1,FALSE)))</f>
        <v/>
      </c>
      <c r="D3018" s="40" t="str">
        <f>IF(C3018=0,0,IF(C3018="","",SUM(C$2:C3018)))</f>
        <v/>
      </c>
      <c r="E3018" s="41" t="str">
        <f>IF(H3018=0,0,IF(C3018="","",SUM(C$11:C3018)))</f>
        <v/>
      </c>
      <c r="F3018" s="41" t="str">
        <f>IF(H3018="","",COUNTIF(H$11:H3018,"="&amp;H3018))</f>
        <v/>
      </c>
      <c r="G3018" s="41" t="str">
        <f t="shared" si="423"/>
        <v/>
      </c>
      <c r="H3018" s="41" t="str">
        <f t="shared" si="424"/>
        <v/>
      </c>
      <c r="I3018" s="41" t="str">
        <f t="shared" si="425"/>
        <v/>
      </c>
      <c r="J3018" s="41" t="str">
        <f t="shared" si="426"/>
        <v/>
      </c>
      <c r="K3018" s="268"/>
      <c r="L3018" s="268"/>
      <c r="M3018" s="268"/>
      <c r="N3018" s="269"/>
      <c r="O3018" s="269"/>
      <c r="P3018" s="269"/>
      <c r="Q3018" s="270"/>
      <c r="R3018" s="271"/>
      <c r="S3018" s="268"/>
      <c r="T3018" s="268"/>
      <c r="U3018" s="268"/>
      <c r="V3018" s="268"/>
      <c r="W3018" s="65" t="str">
        <f t="shared" si="427"/>
        <v/>
      </c>
      <c r="X3018" s="65" t="str">
        <f t="shared" si="428"/>
        <v/>
      </c>
      <c r="Y3018" s="65" t="str">
        <f t="shared" si="429"/>
        <v/>
      </c>
      <c r="Z3018" s="65" t="str">
        <f t="shared" si="430"/>
        <v/>
      </c>
      <c r="AA3018" s="65" t="str">
        <f t="shared" si="431"/>
        <v/>
      </c>
    </row>
    <row r="3019" spans="1:27" x14ac:dyDescent="0.25">
      <c r="A3019" s="40" t="str">
        <f>IF(G3019="","",1*ISERROR(VLOOKUP(G3019,G$1:G3018,1,FALSE)))</f>
        <v/>
      </c>
      <c r="B3019" s="40" t="str">
        <f>IF(A3019=0,0,IF(A3019="","",SUM(A$2:A3019)))</f>
        <v/>
      </c>
      <c r="C3019" s="41" t="str">
        <f>IF(H3019="","",1*ISERROR(VLOOKUP(H3019,H$1:H3018,1,FALSE)))</f>
        <v/>
      </c>
      <c r="D3019" s="40" t="str">
        <f>IF(C3019=0,0,IF(C3019="","",SUM(C$2:C3019)))</f>
        <v/>
      </c>
      <c r="E3019" s="41" t="str">
        <f>IF(H3019=0,0,IF(C3019="","",SUM(C$11:C3019)))</f>
        <v/>
      </c>
      <c r="F3019" s="41" t="str">
        <f>IF(H3019="","",COUNTIF(H$11:H3019,"="&amp;H3019))</f>
        <v/>
      </c>
      <c r="G3019" s="41" t="str">
        <f t="shared" si="423"/>
        <v/>
      </c>
      <c r="H3019" s="41" t="str">
        <f t="shared" si="424"/>
        <v/>
      </c>
      <c r="I3019" s="41" t="str">
        <f t="shared" si="425"/>
        <v/>
      </c>
      <c r="J3019" s="41" t="str">
        <f t="shared" si="426"/>
        <v/>
      </c>
      <c r="K3019" s="268"/>
      <c r="L3019" s="268"/>
      <c r="M3019" s="268"/>
      <c r="N3019" s="269"/>
      <c r="O3019" s="269"/>
      <c r="P3019" s="269"/>
      <c r="Q3019" s="270"/>
      <c r="R3019" s="271"/>
      <c r="S3019" s="268"/>
      <c r="T3019" s="268"/>
      <c r="U3019" s="268"/>
      <c r="V3019" s="268"/>
      <c r="W3019" s="65" t="str">
        <f t="shared" si="427"/>
        <v/>
      </c>
      <c r="X3019" s="65" t="str">
        <f t="shared" si="428"/>
        <v/>
      </c>
      <c r="Y3019" s="65" t="str">
        <f t="shared" si="429"/>
        <v/>
      </c>
      <c r="Z3019" s="65" t="str">
        <f t="shared" si="430"/>
        <v/>
      </c>
      <c r="AA3019" s="65" t="str">
        <f t="shared" si="431"/>
        <v/>
      </c>
    </row>
    <row r="3020" spans="1:27" x14ac:dyDescent="0.25">
      <c r="A3020" s="40" t="str">
        <f>IF(G3020="","",1*ISERROR(VLOOKUP(G3020,G$1:G3019,1,FALSE)))</f>
        <v/>
      </c>
      <c r="B3020" s="40" t="str">
        <f>IF(A3020=0,0,IF(A3020="","",SUM(A$2:A3020)))</f>
        <v/>
      </c>
      <c r="C3020" s="41" t="str">
        <f>IF(H3020="","",1*ISERROR(VLOOKUP(H3020,H$1:H3019,1,FALSE)))</f>
        <v/>
      </c>
      <c r="D3020" s="40" t="str">
        <f>IF(C3020=0,0,IF(C3020="","",SUM(C$2:C3020)))</f>
        <v/>
      </c>
      <c r="E3020" s="41" t="str">
        <f>IF(H3020=0,0,IF(C3020="","",SUM(C$11:C3020)))</f>
        <v/>
      </c>
      <c r="F3020" s="41" t="str">
        <f>IF(H3020="","",COUNTIF(H$11:H3020,"="&amp;H3020))</f>
        <v/>
      </c>
      <c r="G3020" s="41" t="str">
        <f t="shared" si="423"/>
        <v/>
      </c>
      <c r="H3020" s="41" t="str">
        <f t="shared" si="424"/>
        <v/>
      </c>
      <c r="I3020" s="41" t="str">
        <f t="shared" si="425"/>
        <v/>
      </c>
      <c r="J3020" s="41" t="str">
        <f t="shared" si="426"/>
        <v/>
      </c>
      <c r="K3020" s="268"/>
      <c r="L3020" s="268"/>
      <c r="M3020" s="268"/>
      <c r="N3020" s="269"/>
      <c r="O3020" s="269"/>
      <c r="P3020" s="269"/>
      <c r="Q3020" s="270"/>
      <c r="R3020" s="271"/>
      <c r="S3020" s="268"/>
      <c r="T3020" s="268"/>
      <c r="U3020" s="268"/>
      <c r="V3020" s="268"/>
      <c r="W3020" s="65" t="str">
        <f t="shared" si="427"/>
        <v/>
      </c>
      <c r="X3020" s="65" t="str">
        <f t="shared" si="428"/>
        <v/>
      </c>
      <c r="Y3020" s="65" t="str">
        <f t="shared" si="429"/>
        <v/>
      </c>
      <c r="Z3020" s="65" t="str">
        <f t="shared" si="430"/>
        <v/>
      </c>
      <c r="AA3020" s="65" t="str">
        <f t="shared" si="431"/>
        <v/>
      </c>
    </row>
    <row r="3021" spans="1:27" x14ac:dyDescent="0.25">
      <c r="A3021" s="40" t="str">
        <f>IF(G3021="","",1*ISERROR(VLOOKUP(G3021,G$1:G3020,1,FALSE)))</f>
        <v/>
      </c>
      <c r="B3021" s="40" t="str">
        <f>IF(A3021=0,0,IF(A3021="","",SUM(A$2:A3021)))</f>
        <v/>
      </c>
      <c r="C3021" s="41" t="str">
        <f>IF(H3021="","",1*ISERROR(VLOOKUP(H3021,H$1:H3020,1,FALSE)))</f>
        <v/>
      </c>
      <c r="D3021" s="40" t="str">
        <f>IF(C3021=0,0,IF(C3021="","",SUM(C$2:C3021)))</f>
        <v/>
      </c>
      <c r="E3021" s="41" t="str">
        <f>IF(H3021=0,0,IF(C3021="","",SUM(C$11:C3021)))</f>
        <v/>
      </c>
      <c r="F3021" s="41" t="str">
        <f>IF(H3021="","",COUNTIF(H$11:H3021,"="&amp;H3021))</f>
        <v/>
      </c>
      <c r="G3021" s="41" t="str">
        <f t="shared" si="423"/>
        <v/>
      </c>
      <c r="H3021" s="41" t="str">
        <f t="shared" si="424"/>
        <v/>
      </c>
      <c r="I3021" s="41" t="str">
        <f t="shared" si="425"/>
        <v/>
      </c>
      <c r="J3021" s="41" t="str">
        <f t="shared" si="426"/>
        <v/>
      </c>
      <c r="K3021" s="268"/>
      <c r="L3021" s="268"/>
      <c r="M3021" s="268"/>
      <c r="N3021" s="269"/>
      <c r="O3021" s="269"/>
      <c r="P3021" s="269"/>
      <c r="Q3021" s="270"/>
      <c r="R3021" s="271"/>
      <c r="S3021" s="268"/>
      <c r="T3021" s="268"/>
      <c r="U3021" s="268"/>
      <c r="V3021" s="268"/>
      <c r="W3021" s="65" t="str">
        <f t="shared" si="427"/>
        <v/>
      </c>
      <c r="X3021" s="65" t="str">
        <f t="shared" si="428"/>
        <v/>
      </c>
      <c r="Y3021" s="65" t="str">
        <f t="shared" si="429"/>
        <v/>
      </c>
      <c r="Z3021" s="65" t="str">
        <f t="shared" si="430"/>
        <v/>
      </c>
      <c r="AA3021" s="65" t="str">
        <f t="shared" si="431"/>
        <v/>
      </c>
    </row>
    <row r="3022" spans="1:27" x14ac:dyDescent="0.25">
      <c r="A3022" s="40" t="str">
        <f>IF(G3022="","",1*ISERROR(VLOOKUP(G3022,G$1:G3021,1,FALSE)))</f>
        <v/>
      </c>
      <c r="B3022" s="40" t="str">
        <f>IF(A3022=0,0,IF(A3022="","",SUM(A$2:A3022)))</f>
        <v/>
      </c>
      <c r="C3022" s="41" t="str">
        <f>IF(H3022="","",1*ISERROR(VLOOKUP(H3022,H$1:H3021,1,FALSE)))</f>
        <v/>
      </c>
      <c r="D3022" s="40" t="str">
        <f>IF(C3022=0,0,IF(C3022="","",SUM(C$2:C3022)))</f>
        <v/>
      </c>
      <c r="E3022" s="41" t="str">
        <f>IF(H3022=0,0,IF(C3022="","",SUM(C$11:C3022)))</f>
        <v/>
      </c>
      <c r="F3022" s="41" t="str">
        <f>IF(H3022="","",COUNTIF(H$11:H3022,"="&amp;H3022))</f>
        <v/>
      </c>
      <c r="G3022" s="41" t="str">
        <f t="shared" si="423"/>
        <v/>
      </c>
      <c r="H3022" s="41" t="str">
        <f t="shared" si="424"/>
        <v/>
      </c>
      <c r="I3022" s="41" t="str">
        <f t="shared" si="425"/>
        <v/>
      </c>
      <c r="J3022" s="41" t="str">
        <f t="shared" si="426"/>
        <v/>
      </c>
      <c r="K3022" s="268"/>
      <c r="L3022" s="268"/>
      <c r="M3022" s="268"/>
      <c r="N3022" s="269"/>
      <c r="O3022" s="269"/>
      <c r="P3022" s="269"/>
      <c r="Q3022" s="270"/>
      <c r="R3022" s="271"/>
      <c r="S3022" s="268"/>
      <c r="T3022" s="268"/>
      <c r="U3022" s="268"/>
      <c r="V3022" s="268"/>
      <c r="W3022" s="65" t="str">
        <f t="shared" si="427"/>
        <v/>
      </c>
      <c r="X3022" s="65" t="str">
        <f t="shared" si="428"/>
        <v/>
      </c>
      <c r="Y3022" s="65" t="str">
        <f t="shared" si="429"/>
        <v/>
      </c>
      <c r="Z3022" s="65" t="str">
        <f t="shared" si="430"/>
        <v/>
      </c>
      <c r="AA3022" s="65" t="str">
        <f t="shared" si="431"/>
        <v/>
      </c>
    </row>
    <row r="3023" spans="1:27" x14ac:dyDescent="0.25">
      <c r="A3023" s="40" t="str">
        <f>IF(G3023="","",1*ISERROR(VLOOKUP(G3023,G$1:G3022,1,FALSE)))</f>
        <v/>
      </c>
      <c r="B3023" s="40" t="str">
        <f>IF(A3023=0,0,IF(A3023="","",SUM(A$2:A3023)))</f>
        <v/>
      </c>
      <c r="C3023" s="41" t="str">
        <f>IF(H3023="","",1*ISERROR(VLOOKUP(H3023,H$1:H3022,1,FALSE)))</f>
        <v/>
      </c>
      <c r="D3023" s="40" t="str">
        <f>IF(C3023=0,0,IF(C3023="","",SUM(C$2:C3023)))</f>
        <v/>
      </c>
      <c r="E3023" s="41" t="str">
        <f>IF(H3023=0,0,IF(C3023="","",SUM(C$11:C3023)))</f>
        <v/>
      </c>
      <c r="F3023" s="41" t="str">
        <f>IF(H3023="","",COUNTIF(H$11:H3023,"="&amp;H3023))</f>
        <v/>
      </c>
      <c r="G3023" s="41" t="str">
        <f t="shared" si="423"/>
        <v/>
      </c>
      <c r="H3023" s="41" t="str">
        <f t="shared" si="424"/>
        <v/>
      </c>
      <c r="I3023" s="41" t="str">
        <f t="shared" si="425"/>
        <v/>
      </c>
      <c r="J3023" s="41" t="str">
        <f t="shared" si="426"/>
        <v/>
      </c>
      <c r="K3023" s="268"/>
      <c r="L3023" s="268"/>
      <c r="M3023" s="268"/>
      <c r="N3023" s="269"/>
      <c r="O3023" s="269"/>
      <c r="P3023" s="269"/>
      <c r="Q3023" s="270"/>
      <c r="R3023" s="271"/>
      <c r="S3023" s="268"/>
      <c r="T3023" s="268"/>
      <c r="U3023" s="268"/>
      <c r="V3023" s="268"/>
      <c r="W3023" s="65" t="str">
        <f t="shared" si="427"/>
        <v/>
      </c>
      <c r="X3023" s="65" t="str">
        <f t="shared" si="428"/>
        <v/>
      </c>
      <c r="Y3023" s="65" t="str">
        <f t="shared" si="429"/>
        <v/>
      </c>
      <c r="Z3023" s="65" t="str">
        <f t="shared" si="430"/>
        <v/>
      </c>
      <c r="AA3023" s="65" t="str">
        <f t="shared" si="431"/>
        <v/>
      </c>
    </row>
    <row r="3024" spans="1:27" x14ac:dyDescent="0.25">
      <c r="A3024" s="40" t="str">
        <f>IF(G3024="","",1*ISERROR(VLOOKUP(G3024,G$1:G3023,1,FALSE)))</f>
        <v/>
      </c>
      <c r="B3024" s="40" t="str">
        <f>IF(A3024=0,0,IF(A3024="","",SUM(A$2:A3024)))</f>
        <v/>
      </c>
      <c r="C3024" s="41" t="str">
        <f>IF(H3024="","",1*ISERROR(VLOOKUP(H3024,H$1:H3023,1,FALSE)))</f>
        <v/>
      </c>
      <c r="D3024" s="40" t="str">
        <f>IF(C3024=0,0,IF(C3024="","",SUM(C$2:C3024)))</f>
        <v/>
      </c>
      <c r="E3024" s="41" t="str">
        <f>IF(H3024=0,0,IF(C3024="","",SUM(C$11:C3024)))</f>
        <v/>
      </c>
      <c r="F3024" s="41" t="str">
        <f>IF(H3024="","",COUNTIF(H$11:H3024,"="&amp;H3024))</f>
        <v/>
      </c>
      <c r="G3024" s="41" t="str">
        <f t="shared" si="423"/>
        <v/>
      </c>
      <c r="H3024" s="41" t="str">
        <f t="shared" si="424"/>
        <v/>
      </c>
      <c r="I3024" s="41" t="str">
        <f t="shared" si="425"/>
        <v/>
      </c>
      <c r="J3024" s="41" t="str">
        <f t="shared" si="426"/>
        <v/>
      </c>
      <c r="K3024" s="268"/>
      <c r="L3024" s="268"/>
      <c r="M3024" s="268"/>
      <c r="N3024" s="269"/>
      <c r="O3024" s="269"/>
      <c r="P3024" s="269"/>
      <c r="Q3024" s="270"/>
      <c r="R3024" s="271"/>
      <c r="S3024" s="268"/>
      <c r="T3024" s="268"/>
      <c r="U3024" s="268"/>
      <c r="V3024" s="268"/>
      <c r="W3024" s="65" t="str">
        <f t="shared" si="427"/>
        <v/>
      </c>
      <c r="X3024" s="65" t="str">
        <f t="shared" si="428"/>
        <v/>
      </c>
      <c r="Y3024" s="65" t="str">
        <f t="shared" si="429"/>
        <v/>
      </c>
      <c r="Z3024" s="65" t="str">
        <f t="shared" si="430"/>
        <v/>
      </c>
      <c r="AA3024" s="65" t="str">
        <f t="shared" si="431"/>
        <v/>
      </c>
    </row>
    <row r="3025" spans="1:27" x14ac:dyDescent="0.25">
      <c r="A3025" s="40" t="str">
        <f>IF(G3025="","",1*ISERROR(VLOOKUP(G3025,G$1:G3024,1,FALSE)))</f>
        <v/>
      </c>
      <c r="B3025" s="40" t="str">
        <f>IF(A3025=0,0,IF(A3025="","",SUM(A$2:A3025)))</f>
        <v/>
      </c>
      <c r="C3025" s="41" t="str">
        <f>IF(H3025="","",1*ISERROR(VLOOKUP(H3025,H$1:H3024,1,FALSE)))</f>
        <v/>
      </c>
      <c r="D3025" s="40" t="str">
        <f>IF(C3025=0,0,IF(C3025="","",SUM(C$2:C3025)))</f>
        <v/>
      </c>
      <c r="E3025" s="41" t="str">
        <f>IF(H3025=0,0,IF(C3025="","",SUM(C$11:C3025)))</f>
        <v/>
      </c>
      <c r="F3025" s="41" t="str">
        <f>IF(H3025="","",COUNTIF(H$11:H3025,"="&amp;H3025))</f>
        <v/>
      </c>
      <c r="G3025" s="41" t="str">
        <f t="shared" si="423"/>
        <v/>
      </c>
      <c r="H3025" s="41" t="str">
        <f t="shared" si="424"/>
        <v/>
      </c>
      <c r="I3025" s="41" t="str">
        <f t="shared" si="425"/>
        <v/>
      </c>
      <c r="J3025" s="41" t="str">
        <f t="shared" si="426"/>
        <v/>
      </c>
      <c r="K3025" s="268"/>
      <c r="L3025" s="268"/>
      <c r="M3025" s="268"/>
      <c r="N3025" s="269"/>
      <c r="O3025" s="269"/>
      <c r="P3025" s="269"/>
      <c r="Q3025" s="270"/>
      <c r="R3025" s="271"/>
      <c r="S3025" s="268"/>
      <c r="T3025" s="268"/>
      <c r="U3025" s="268"/>
      <c r="V3025" s="268"/>
      <c r="W3025" s="65" t="str">
        <f t="shared" si="427"/>
        <v/>
      </c>
      <c r="X3025" s="65" t="str">
        <f t="shared" si="428"/>
        <v/>
      </c>
      <c r="Y3025" s="65" t="str">
        <f t="shared" si="429"/>
        <v/>
      </c>
      <c r="Z3025" s="65" t="str">
        <f t="shared" si="430"/>
        <v/>
      </c>
      <c r="AA3025" s="65" t="str">
        <f t="shared" si="431"/>
        <v/>
      </c>
    </row>
    <row r="3026" spans="1:27" x14ac:dyDescent="0.25">
      <c r="A3026" s="40" t="str">
        <f>IF(G3026="","",1*ISERROR(VLOOKUP(G3026,G$1:G3025,1,FALSE)))</f>
        <v/>
      </c>
      <c r="B3026" s="40" t="str">
        <f>IF(A3026=0,0,IF(A3026="","",SUM(A$2:A3026)))</f>
        <v/>
      </c>
      <c r="C3026" s="41" t="str">
        <f>IF(H3026="","",1*ISERROR(VLOOKUP(H3026,H$1:H3025,1,FALSE)))</f>
        <v/>
      </c>
      <c r="D3026" s="40" t="str">
        <f>IF(C3026=0,0,IF(C3026="","",SUM(C$2:C3026)))</f>
        <v/>
      </c>
      <c r="E3026" s="41" t="str">
        <f>IF(H3026=0,0,IF(C3026="","",SUM(C$11:C3026)))</f>
        <v/>
      </c>
      <c r="F3026" s="41" t="str">
        <f>IF(H3026="","",COUNTIF(H$11:H3026,"="&amp;H3026))</f>
        <v/>
      </c>
      <c r="G3026" s="41" t="str">
        <f t="shared" si="423"/>
        <v/>
      </c>
      <c r="H3026" s="41" t="str">
        <f t="shared" si="424"/>
        <v/>
      </c>
      <c r="I3026" s="41" t="str">
        <f t="shared" si="425"/>
        <v/>
      </c>
      <c r="J3026" s="41" t="str">
        <f t="shared" si="426"/>
        <v/>
      </c>
      <c r="K3026" s="268"/>
      <c r="L3026" s="268"/>
      <c r="M3026" s="268"/>
      <c r="N3026" s="269"/>
      <c r="O3026" s="269"/>
      <c r="P3026" s="269"/>
      <c r="Q3026" s="270"/>
      <c r="R3026" s="271"/>
      <c r="S3026" s="268"/>
      <c r="T3026" s="268"/>
      <c r="U3026" s="268"/>
      <c r="V3026" s="268"/>
      <c r="W3026" s="65" t="str">
        <f t="shared" si="427"/>
        <v/>
      </c>
      <c r="X3026" s="65" t="str">
        <f t="shared" si="428"/>
        <v/>
      </c>
      <c r="Y3026" s="65" t="str">
        <f t="shared" si="429"/>
        <v/>
      </c>
      <c r="Z3026" s="65" t="str">
        <f t="shared" si="430"/>
        <v/>
      </c>
      <c r="AA3026" s="65" t="str">
        <f t="shared" si="431"/>
        <v/>
      </c>
    </row>
    <row r="3027" spans="1:27" x14ac:dyDescent="0.25">
      <c r="A3027" s="40" t="str">
        <f>IF(G3027="","",1*ISERROR(VLOOKUP(G3027,G$1:G3026,1,FALSE)))</f>
        <v/>
      </c>
      <c r="B3027" s="40" t="str">
        <f>IF(A3027=0,0,IF(A3027="","",SUM(A$2:A3027)))</f>
        <v/>
      </c>
      <c r="C3027" s="41" t="str">
        <f>IF(H3027="","",1*ISERROR(VLOOKUP(H3027,H$1:H3026,1,FALSE)))</f>
        <v/>
      </c>
      <c r="D3027" s="40" t="str">
        <f>IF(C3027=0,0,IF(C3027="","",SUM(C$2:C3027)))</f>
        <v/>
      </c>
      <c r="E3027" s="41" t="str">
        <f>IF(H3027=0,0,IF(C3027="","",SUM(C$11:C3027)))</f>
        <v/>
      </c>
      <c r="F3027" s="41" t="str">
        <f>IF(H3027="","",COUNTIF(H$11:H3027,"="&amp;H3027))</f>
        <v/>
      </c>
      <c r="G3027" s="41" t="str">
        <f t="shared" si="423"/>
        <v/>
      </c>
      <c r="H3027" s="41" t="str">
        <f t="shared" si="424"/>
        <v/>
      </c>
      <c r="I3027" s="41" t="str">
        <f t="shared" si="425"/>
        <v/>
      </c>
      <c r="J3027" s="41" t="str">
        <f t="shared" si="426"/>
        <v/>
      </c>
      <c r="K3027" s="268"/>
      <c r="L3027" s="268"/>
      <c r="M3027" s="268"/>
      <c r="N3027" s="269"/>
      <c r="O3027" s="269"/>
      <c r="P3027" s="269"/>
      <c r="Q3027" s="270"/>
      <c r="R3027" s="271"/>
      <c r="S3027" s="268"/>
      <c r="T3027" s="268"/>
      <c r="U3027" s="268"/>
      <c r="V3027" s="268"/>
      <c r="W3027" s="65" t="str">
        <f t="shared" si="427"/>
        <v/>
      </c>
      <c r="X3027" s="65" t="str">
        <f t="shared" si="428"/>
        <v/>
      </c>
      <c r="Y3027" s="65" t="str">
        <f t="shared" si="429"/>
        <v/>
      </c>
      <c r="Z3027" s="65" t="str">
        <f t="shared" si="430"/>
        <v/>
      </c>
      <c r="AA3027" s="65" t="str">
        <f t="shared" si="431"/>
        <v/>
      </c>
    </row>
    <row r="3028" spans="1:27" x14ac:dyDescent="0.25">
      <c r="A3028" s="40" t="str">
        <f>IF(G3028="","",1*ISERROR(VLOOKUP(G3028,G$1:G3027,1,FALSE)))</f>
        <v/>
      </c>
      <c r="B3028" s="40" t="str">
        <f>IF(A3028=0,0,IF(A3028="","",SUM(A$2:A3028)))</f>
        <v/>
      </c>
      <c r="C3028" s="41" t="str">
        <f>IF(H3028="","",1*ISERROR(VLOOKUP(H3028,H$1:H3027,1,FALSE)))</f>
        <v/>
      </c>
      <c r="D3028" s="40" t="str">
        <f>IF(C3028=0,0,IF(C3028="","",SUM(C$2:C3028)))</f>
        <v/>
      </c>
      <c r="E3028" s="41" t="str">
        <f>IF(H3028=0,0,IF(C3028="","",SUM(C$11:C3028)))</f>
        <v/>
      </c>
      <c r="F3028" s="41" t="str">
        <f>IF(H3028="","",COUNTIF(H$11:H3028,"="&amp;H3028))</f>
        <v/>
      </c>
      <c r="G3028" s="41" t="str">
        <f t="shared" si="423"/>
        <v/>
      </c>
      <c r="H3028" s="41" t="str">
        <f t="shared" si="424"/>
        <v/>
      </c>
      <c r="I3028" s="41" t="str">
        <f t="shared" si="425"/>
        <v/>
      </c>
      <c r="J3028" s="41" t="str">
        <f t="shared" si="426"/>
        <v/>
      </c>
      <c r="K3028" s="268"/>
      <c r="L3028" s="268"/>
      <c r="M3028" s="268"/>
      <c r="N3028" s="269"/>
      <c r="O3028" s="269"/>
      <c r="P3028" s="269"/>
      <c r="Q3028" s="270"/>
      <c r="R3028" s="271"/>
      <c r="S3028" s="268"/>
      <c r="T3028" s="268"/>
      <c r="U3028" s="268"/>
      <c r="V3028" s="268"/>
      <c r="W3028" s="65" t="str">
        <f t="shared" si="427"/>
        <v/>
      </c>
      <c r="X3028" s="65" t="str">
        <f t="shared" si="428"/>
        <v/>
      </c>
      <c r="Y3028" s="65" t="str">
        <f t="shared" si="429"/>
        <v/>
      </c>
      <c r="Z3028" s="65" t="str">
        <f t="shared" si="430"/>
        <v/>
      </c>
      <c r="AA3028" s="65" t="str">
        <f t="shared" si="431"/>
        <v/>
      </c>
    </row>
    <row r="3029" spans="1:27" x14ac:dyDescent="0.25">
      <c r="A3029" s="40" t="str">
        <f>IF(G3029="","",1*ISERROR(VLOOKUP(G3029,G$1:G3028,1,FALSE)))</f>
        <v/>
      </c>
      <c r="B3029" s="40" t="str">
        <f>IF(A3029=0,0,IF(A3029="","",SUM(A$2:A3029)))</f>
        <v/>
      </c>
      <c r="C3029" s="41" t="str">
        <f>IF(H3029="","",1*ISERROR(VLOOKUP(H3029,H$1:H3028,1,FALSE)))</f>
        <v/>
      </c>
      <c r="D3029" s="40" t="str">
        <f>IF(C3029=0,0,IF(C3029="","",SUM(C$2:C3029)))</f>
        <v/>
      </c>
      <c r="E3029" s="41" t="str">
        <f>IF(H3029=0,0,IF(C3029="","",SUM(C$11:C3029)))</f>
        <v/>
      </c>
      <c r="F3029" s="41" t="str">
        <f>IF(H3029="","",COUNTIF(H$11:H3029,"="&amp;H3029))</f>
        <v/>
      </c>
      <c r="G3029" s="41" t="str">
        <f t="shared" si="423"/>
        <v/>
      </c>
      <c r="H3029" s="41" t="str">
        <f t="shared" si="424"/>
        <v/>
      </c>
      <c r="I3029" s="41" t="str">
        <f t="shared" si="425"/>
        <v/>
      </c>
      <c r="J3029" s="41" t="str">
        <f t="shared" si="426"/>
        <v/>
      </c>
      <c r="K3029" s="268"/>
      <c r="L3029" s="268"/>
      <c r="M3029" s="268"/>
      <c r="N3029" s="269"/>
      <c r="O3029" s="269"/>
      <c r="P3029" s="269"/>
      <c r="Q3029" s="270"/>
      <c r="R3029" s="271"/>
      <c r="S3029" s="268"/>
      <c r="T3029" s="268"/>
      <c r="U3029" s="268"/>
      <c r="V3029" s="268"/>
      <c r="W3029" s="65" t="str">
        <f t="shared" si="427"/>
        <v/>
      </c>
      <c r="X3029" s="65" t="str">
        <f t="shared" si="428"/>
        <v/>
      </c>
      <c r="Y3029" s="65" t="str">
        <f t="shared" si="429"/>
        <v/>
      </c>
      <c r="Z3029" s="65" t="str">
        <f t="shared" si="430"/>
        <v/>
      </c>
      <c r="AA3029" s="65" t="str">
        <f t="shared" si="431"/>
        <v/>
      </c>
    </row>
    <row r="3030" spans="1:27" x14ac:dyDescent="0.25">
      <c r="A3030" s="40" t="str">
        <f>IF(G3030="","",1*ISERROR(VLOOKUP(G3030,G$1:G3029,1,FALSE)))</f>
        <v/>
      </c>
      <c r="B3030" s="40" t="str">
        <f>IF(A3030=0,0,IF(A3030="","",SUM(A$2:A3030)))</f>
        <v/>
      </c>
      <c r="C3030" s="41" t="str">
        <f>IF(H3030="","",1*ISERROR(VLOOKUP(H3030,H$1:H3029,1,FALSE)))</f>
        <v/>
      </c>
      <c r="D3030" s="40" t="str">
        <f>IF(C3030=0,0,IF(C3030="","",SUM(C$2:C3030)))</f>
        <v/>
      </c>
      <c r="E3030" s="41" t="str">
        <f>IF(H3030=0,0,IF(C3030="","",SUM(C$11:C3030)))</f>
        <v/>
      </c>
      <c r="F3030" s="41" t="str">
        <f>IF(H3030="","",COUNTIF(H$11:H3030,"="&amp;H3030))</f>
        <v/>
      </c>
      <c r="G3030" s="41" t="str">
        <f t="shared" si="423"/>
        <v/>
      </c>
      <c r="H3030" s="41" t="str">
        <f t="shared" si="424"/>
        <v/>
      </c>
      <c r="I3030" s="41" t="str">
        <f t="shared" si="425"/>
        <v/>
      </c>
      <c r="J3030" s="41" t="str">
        <f t="shared" si="426"/>
        <v/>
      </c>
      <c r="K3030" s="268"/>
      <c r="L3030" s="268"/>
      <c r="M3030" s="268"/>
      <c r="N3030" s="269"/>
      <c r="O3030" s="269"/>
      <c r="P3030" s="269"/>
      <c r="Q3030" s="270"/>
      <c r="R3030" s="271"/>
      <c r="S3030" s="268"/>
      <c r="T3030" s="268"/>
      <c r="U3030" s="268"/>
      <c r="V3030" s="268"/>
      <c r="W3030" s="65" t="str">
        <f t="shared" si="427"/>
        <v/>
      </c>
      <c r="X3030" s="65" t="str">
        <f t="shared" si="428"/>
        <v/>
      </c>
      <c r="Y3030" s="65" t="str">
        <f t="shared" si="429"/>
        <v/>
      </c>
      <c r="Z3030" s="65" t="str">
        <f t="shared" si="430"/>
        <v/>
      </c>
      <c r="AA3030" s="65" t="str">
        <f t="shared" si="431"/>
        <v/>
      </c>
    </row>
    <row r="3031" spans="1:27" x14ac:dyDescent="0.25">
      <c r="A3031" s="40" t="str">
        <f>IF(G3031="","",1*ISERROR(VLOOKUP(G3031,G$1:G3030,1,FALSE)))</f>
        <v/>
      </c>
      <c r="B3031" s="40" t="str">
        <f>IF(A3031=0,0,IF(A3031="","",SUM(A$2:A3031)))</f>
        <v/>
      </c>
      <c r="C3031" s="41" t="str">
        <f>IF(H3031="","",1*ISERROR(VLOOKUP(H3031,H$1:H3030,1,FALSE)))</f>
        <v/>
      </c>
      <c r="D3031" s="40" t="str">
        <f>IF(C3031=0,0,IF(C3031="","",SUM(C$2:C3031)))</f>
        <v/>
      </c>
      <c r="E3031" s="41" t="str">
        <f>IF(H3031=0,0,IF(C3031="","",SUM(C$11:C3031)))</f>
        <v/>
      </c>
      <c r="F3031" s="41" t="str">
        <f>IF(H3031="","",COUNTIF(H$11:H3031,"="&amp;H3031))</f>
        <v/>
      </c>
      <c r="G3031" s="41" t="str">
        <f t="shared" si="423"/>
        <v/>
      </c>
      <c r="H3031" s="41" t="str">
        <f t="shared" si="424"/>
        <v/>
      </c>
      <c r="I3031" s="41" t="str">
        <f t="shared" si="425"/>
        <v/>
      </c>
      <c r="J3031" s="41" t="str">
        <f t="shared" si="426"/>
        <v/>
      </c>
      <c r="K3031" s="268"/>
      <c r="L3031" s="268"/>
      <c r="M3031" s="268"/>
      <c r="N3031" s="269"/>
      <c r="O3031" s="269"/>
      <c r="P3031" s="269"/>
      <c r="Q3031" s="270"/>
      <c r="R3031" s="271"/>
      <c r="S3031" s="268"/>
      <c r="T3031" s="268"/>
      <c r="U3031" s="268"/>
      <c r="V3031" s="268"/>
      <c r="W3031" s="65" t="str">
        <f t="shared" si="427"/>
        <v/>
      </c>
      <c r="X3031" s="65" t="str">
        <f t="shared" si="428"/>
        <v/>
      </c>
      <c r="Y3031" s="65" t="str">
        <f t="shared" si="429"/>
        <v/>
      </c>
      <c r="Z3031" s="65" t="str">
        <f t="shared" si="430"/>
        <v/>
      </c>
      <c r="AA3031" s="65" t="str">
        <f t="shared" si="431"/>
        <v/>
      </c>
    </row>
    <row r="3032" spans="1:27" x14ac:dyDescent="0.25">
      <c r="A3032" s="40" t="str">
        <f>IF(G3032="","",1*ISERROR(VLOOKUP(G3032,G$1:G3031,1,FALSE)))</f>
        <v/>
      </c>
      <c r="B3032" s="40" t="str">
        <f>IF(A3032=0,0,IF(A3032="","",SUM(A$2:A3032)))</f>
        <v/>
      </c>
      <c r="C3032" s="41" t="str">
        <f>IF(H3032="","",1*ISERROR(VLOOKUP(H3032,H$1:H3031,1,FALSE)))</f>
        <v/>
      </c>
      <c r="D3032" s="40" t="str">
        <f>IF(C3032=0,0,IF(C3032="","",SUM(C$2:C3032)))</f>
        <v/>
      </c>
      <c r="E3032" s="41" t="str">
        <f>IF(H3032=0,0,IF(C3032="","",SUM(C$11:C3032)))</f>
        <v/>
      </c>
      <c r="F3032" s="41" t="str">
        <f>IF(H3032="","",COUNTIF(H$11:H3032,"="&amp;H3032))</f>
        <v/>
      </c>
      <c r="G3032" s="41" t="str">
        <f t="shared" si="423"/>
        <v/>
      </c>
      <c r="H3032" s="41" t="str">
        <f t="shared" si="424"/>
        <v/>
      </c>
      <c r="I3032" s="41" t="str">
        <f t="shared" si="425"/>
        <v/>
      </c>
      <c r="J3032" s="41" t="str">
        <f t="shared" si="426"/>
        <v/>
      </c>
      <c r="K3032" s="268"/>
      <c r="L3032" s="268"/>
      <c r="M3032" s="268"/>
      <c r="N3032" s="269"/>
      <c r="O3032" s="269"/>
      <c r="P3032" s="269"/>
      <c r="Q3032" s="270"/>
      <c r="R3032" s="271"/>
      <c r="S3032" s="268"/>
      <c r="T3032" s="268"/>
      <c r="U3032" s="268"/>
      <c r="V3032" s="268"/>
      <c r="W3032" s="65" t="str">
        <f t="shared" si="427"/>
        <v/>
      </c>
      <c r="X3032" s="65" t="str">
        <f t="shared" si="428"/>
        <v/>
      </c>
      <c r="Y3032" s="65" t="str">
        <f t="shared" si="429"/>
        <v/>
      </c>
      <c r="Z3032" s="65" t="str">
        <f t="shared" si="430"/>
        <v/>
      </c>
      <c r="AA3032" s="65" t="str">
        <f t="shared" si="431"/>
        <v/>
      </c>
    </row>
    <row r="3033" spans="1:27" x14ac:dyDescent="0.25">
      <c r="A3033" s="40" t="str">
        <f>IF(G3033="","",1*ISERROR(VLOOKUP(G3033,G$1:G3032,1,FALSE)))</f>
        <v/>
      </c>
      <c r="B3033" s="40" t="str">
        <f>IF(A3033=0,0,IF(A3033="","",SUM(A$2:A3033)))</f>
        <v/>
      </c>
      <c r="C3033" s="41" t="str">
        <f>IF(H3033="","",1*ISERROR(VLOOKUP(H3033,H$1:H3032,1,FALSE)))</f>
        <v/>
      </c>
      <c r="D3033" s="40" t="str">
        <f>IF(C3033=0,0,IF(C3033="","",SUM(C$2:C3033)))</f>
        <v/>
      </c>
      <c r="E3033" s="41" t="str">
        <f>IF(H3033=0,0,IF(C3033="","",SUM(C$11:C3033)))</f>
        <v/>
      </c>
      <c r="F3033" s="41" t="str">
        <f>IF(H3033="","",COUNTIF(H$11:H3033,"="&amp;H3033))</f>
        <v/>
      </c>
      <c r="G3033" s="41" t="str">
        <f t="shared" si="423"/>
        <v/>
      </c>
      <c r="H3033" s="41" t="str">
        <f t="shared" si="424"/>
        <v/>
      </c>
      <c r="I3033" s="41" t="str">
        <f t="shared" si="425"/>
        <v/>
      </c>
      <c r="J3033" s="41" t="str">
        <f t="shared" si="426"/>
        <v/>
      </c>
      <c r="K3033" s="268"/>
      <c r="L3033" s="268"/>
      <c r="M3033" s="268"/>
      <c r="N3033" s="269"/>
      <c r="O3033" s="269"/>
      <c r="P3033" s="269"/>
      <c r="Q3033" s="270"/>
      <c r="R3033" s="271"/>
      <c r="S3033" s="268"/>
      <c r="T3033" s="268"/>
      <c r="U3033" s="268"/>
      <c r="V3033" s="268"/>
      <c r="W3033" s="65" t="str">
        <f t="shared" si="427"/>
        <v/>
      </c>
      <c r="X3033" s="65" t="str">
        <f t="shared" si="428"/>
        <v/>
      </c>
      <c r="Y3033" s="65" t="str">
        <f t="shared" si="429"/>
        <v/>
      </c>
      <c r="Z3033" s="65" t="str">
        <f t="shared" si="430"/>
        <v/>
      </c>
      <c r="AA3033" s="65" t="str">
        <f t="shared" si="431"/>
        <v/>
      </c>
    </row>
    <row r="3034" spans="1:27" x14ac:dyDescent="0.25">
      <c r="A3034" s="40" t="str">
        <f>IF(G3034="","",1*ISERROR(VLOOKUP(G3034,G$1:G3033,1,FALSE)))</f>
        <v/>
      </c>
      <c r="B3034" s="40" t="str">
        <f>IF(A3034=0,0,IF(A3034="","",SUM(A$2:A3034)))</f>
        <v/>
      </c>
      <c r="C3034" s="41" t="str">
        <f>IF(H3034="","",1*ISERROR(VLOOKUP(H3034,H$1:H3033,1,FALSE)))</f>
        <v/>
      </c>
      <c r="D3034" s="40" t="str">
        <f>IF(C3034=0,0,IF(C3034="","",SUM(C$2:C3034)))</f>
        <v/>
      </c>
      <c r="E3034" s="41" t="str">
        <f>IF(H3034=0,0,IF(C3034="","",SUM(C$11:C3034)))</f>
        <v/>
      </c>
      <c r="F3034" s="41" t="str">
        <f>IF(H3034="","",COUNTIF(H$11:H3034,"="&amp;H3034))</f>
        <v/>
      </c>
      <c r="G3034" s="41" t="str">
        <f t="shared" si="423"/>
        <v/>
      </c>
      <c r="H3034" s="41" t="str">
        <f t="shared" si="424"/>
        <v/>
      </c>
      <c r="I3034" s="41" t="str">
        <f t="shared" si="425"/>
        <v/>
      </c>
      <c r="J3034" s="41" t="str">
        <f t="shared" si="426"/>
        <v/>
      </c>
      <c r="K3034" s="268"/>
      <c r="L3034" s="268"/>
      <c r="M3034" s="268"/>
      <c r="N3034" s="269"/>
      <c r="O3034" s="269"/>
      <c r="P3034" s="269"/>
      <c r="Q3034" s="270"/>
      <c r="R3034" s="271"/>
      <c r="S3034" s="268"/>
      <c r="T3034" s="268"/>
      <c r="U3034" s="268"/>
      <c r="V3034" s="268"/>
      <c r="W3034" s="65" t="str">
        <f t="shared" si="427"/>
        <v/>
      </c>
      <c r="X3034" s="65" t="str">
        <f t="shared" si="428"/>
        <v/>
      </c>
      <c r="Y3034" s="65" t="str">
        <f t="shared" si="429"/>
        <v/>
      </c>
      <c r="Z3034" s="65" t="str">
        <f t="shared" si="430"/>
        <v/>
      </c>
      <c r="AA3034" s="65" t="str">
        <f t="shared" si="431"/>
        <v/>
      </c>
    </row>
    <row r="3035" spans="1:27" x14ac:dyDescent="0.25">
      <c r="A3035" s="40" t="str">
        <f>IF(G3035="","",1*ISERROR(VLOOKUP(G3035,G$1:G3034,1,FALSE)))</f>
        <v/>
      </c>
      <c r="B3035" s="40" t="str">
        <f>IF(A3035=0,0,IF(A3035="","",SUM(A$2:A3035)))</f>
        <v/>
      </c>
      <c r="C3035" s="41" t="str">
        <f>IF(H3035="","",1*ISERROR(VLOOKUP(H3035,H$1:H3034,1,FALSE)))</f>
        <v/>
      </c>
      <c r="D3035" s="40" t="str">
        <f>IF(C3035=0,0,IF(C3035="","",SUM(C$2:C3035)))</f>
        <v/>
      </c>
      <c r="E3035" s="41" t="str">
        <f>IF(H3035=0,0,IF(C3035="","",SUM(C$11:C3035)))</f>
        <v/>
      </c>
      <c r="F3035" s="41" t="str">
        <f>IF(H3035="","",COUNTIF(H$11:H3035,"="&amp;H3035))</f>
        <v/>
      </c>
      <c r="G3035" s="41" t="str">
        <f t="shared" si="423"/>
        <v/>
      </c>
      <c r="H3035" s="41" t="str">
        <f t="shared" si="424"/>
        <v/>
      </c>
      <c r="I3035" s="41" t="str">
        <f t="shared" si="425"/>
        <v/>
      </c>
      <c r="J3035" s="41" t="str">
        <f t="shared" si="426"/>
        <v/>
      </c>
      <c r="K3035" s="268"/>
      <c r="L3035" s="268"/>
      <c r="M3035" s="268"/>
      <c r="N3035" s="269"/>
      <c r="O3035" s="269"/>
      <c r="P3035" s="269"/>
      <c r="Q3035" s="270"/>
      <c r="R3035" s="271"/>
      <c r="S3035" s="268"/>
      <c r="T3035" s="268"/>
      <c r="U3035" s="268"/>
      <c r="V3035" s="268"/>
      <c r="W3035" s="65" t="str">
        <f t="shared" si="427"/>
        <v/>
      </c>
      <c r="X3035" s="65" t="str">
        <f t="shared" si="428"/>
        <v/>
      </c>
      <c r="Y3035" s="65" t="str">
        <f t="shared" si="429"/>
        <v/>
      </c>
      <c r="Z3035" s="65" t="str">
        <f t="shared" si="430"/>
        <v/>
      </c>
      <c r="AA3035" s="65" t="str">
        <f t="shared" si="431"/>
        <v/>
      </c>
    </row>
    <row r="3036" spans="1:27" x14ac:dyDescent="0.25">
      <c r="A3036" s="40" t="str">
        <f>IF(G3036="","",1*ISERROR(VLOOKUP(G3036,G$1:G3035,1,FALSE)))</f>
        <v/>
      </c>
      <c r="B3036" s="40" t="str">
        <f>IF(A3036=0,0,IF(A3036="","",SUM(A$2:A3036)))</f>
        <v/>
      </c>
      <c r="C3036" s="41" t="str">
        <f>IF(H3036="","",1*ISERROR(VLOOKUP(H3036,H$1:H3035,1,FALSE)))</f>
        <v/>
      </c>
      <c r="D3036" s="40" t="str">
        <f>IF(C3036=0,0,IF(C3036="","",SUM(C$2:C3036)))</f>
        <v/>
      </c>
      <c r="E3036" s="41" t="str">
        <f>IF(H3036=0,0,IF(C3036="","",SUM(C$11:C3036)))</f>
        <v/>
      </c>
      <c r="F3036" s="41" t="str">
        <f>IF(H3036="","",COUNTIF(H$11:H3036,"="&amp;H3036))</f>
        <v/>
      </c>
      <c r="G3036" s="41" t="str">
        <f t="shared" si="423"/>
        <v/>
      </c>
      <c r="H3036" s="41" t="str">
        <f t="shared" si="424"/>
        <v/>
      </c>
      <c r="I3036" s="41" t="str">
        <f t="shared" si="425"/>
        <v/>
      </c>
      <c r="J3036" s="41" t="str">
        <f t="shared" si="426"/>
        <v/>
      </c>
      <c r="K3036" s="268"/>
      <c r="L3036" s="268"/>
      <c r="M3036" s="268"/>
      <c r="N3036" s="269"/>
      <c r="O3036" s="269"/>
      <c r="P3036" s="269"/>
      <c r="Q3036" s="270"/>
      <c r="R3036" s="271"/>
      <c r="S3036" s="268"/>
      <c r="T3036" s="268"/>
      <c r="U3036" s="268"/>
      <c r="V3036" s="268"/>
      <c r="W3036" s="65" t="str">
        <f t="shared" si="427"/>
        <v/>
      </c>
      <c r="X3036" s="65" t="str">
        <f t="shared" si="428"/>
        <v/>
      </c>
      <c r="Y3036" s="65" t="str">
        <f t="shared" si="429"/>
        <v/>
      </c>
      <c r="Z3036" s="65" t="str">
        <f t="shared" si="430"/>
        <v/>
      </c>
      <c r="AA3036" s="65" t="str">
        <f t="shared" si="431"/>
        <v/>
      </c>
    </row>
    <row r="3037" spans="1:27" x14ac:dyDescent="0.25">
      <c r="A3037" s="40" t="str">
        <f>IF(G3037="","",1*ISERROR(VLOOKUP(G3037,G$1:G3036,1,FALSE)))</f>
        <v/>
      </c>
      <c r="B3037" s="40" t="str">
        <f>IF(A3037=0,0,IF(A3037="","",SUM(A$2:A3037)))</f>
        <v/>
      </c>
      <c r="C3037" s="41" t="str">
        <f>IF(H3037="","",1*ISERROR(VLOOKUP(H3037,H$1:H3036,1,FALSE)))</f>
        <v/>
      </c>
      <c r="D3037" s="40" t="str">
        <f>IF(C3037=0,0,IF(C3037="","",SUM(C$2:C3037)))</f>
        <v/>
      </c>
      <c r="E3037" s="41" t="str">
        <f>IF(H3037=0,0,IF(C3037="","",SUM(C$11:C3037)))</f>
        <v/>
      </c>
      <c r="F3037" s="41" t="str">
        <f>IF(H3037="","",COUNTIF(H$11:H3037,"="&amp;H3037))</f>
        <v/>
      </c>
      <c r="G3037" s="41" t="str">
        <f t="shared" si="423"/>
        <v/>
      </c>
      <c r="H3037" s="41" t="str">
        <f t="shared" si="424"/>
        <v/>
      </c>
      <c r="I3037" s="41" t="str">
        <f t="shared" si="425"/>
        <v/>
      </c>
      <c r="J3037" s="41" t="str">
        <f t="shared" si="426"/>
        <v/>
      </c>
      <c r="K3037" s="268"/>
      <c r="L3037" s="268"/>
      <c r="M3037" s="268"/>
      <c r="N3037" s="269"/>
      <c r="O3037" s="269"/>
      <c r="P3037" s="269"/>
      <c r="Q3037" s="270"/>
      <c r="R3037" s="271"/>
      <c r="S3037" s="268"/>
      <c r="T3037" s="268"/>
      <c r="U3037" s="268"/>
      <c r="V3037" s="268"/>
      <c r="W3037" s="65" t="str">
        <f t="shared" si="427"/>
        <v/>
      </c>
      <c r="X3037" s="65" t="str">
        <f t="shared" si="428"/>
        <v/>
      </c>
      <c r="Y3037" s="65" t="str">
        <f t="shared" si="429"/>
        <v/>
      </c>
      <c r="Z3037" s="65" t="str">
        <f t="shared" si="430"/>
        <v/>
      </c>
      <c r="AA3037" s="65" t="str">
        <f t="shared" si="431"/>
        <v/>
      </c>
    </row>
    <row r="3038" spans="1:27" x14ac:dyDescent="0.25">
      <c r="A3038" s="40" t="str">
        <f>IF(G3038="","",1*ISERROR(VLOOKUP(G3038,G$1:G3037,1,FALSE)))</f>
        <v/>
      </c>
      <c r="B3038" s="40" t="str">
        <f>IF(A3038=0,0,IF(A3038="","",SUM(A$2:A3038)))</f>
        <v/>
      </c>
      <c r="C3038" s="41" t="str">
        <f>IF(H3038="","",1*ISERROR(VLOOKUP(H3038,H$1:H3037,1,FALSE)))</f>
        <v/>
      </c>
      <c r="D3038" s="40" t="str">
        <f>IF(C3038=0,0,IF(C3038="","",SUM(C$2:C3038)))</f>
        <v/>
      </c>
      <c r="E3038" s="41" t="str">
        <f>IF(H3038=0,0,IF(C3038="","",SUM(C$11:C3038)))</f>
        <v/>
      </c>
      <c r="F3038" s="41" t="str">
        <f>IF(H3038="","",COUNTIF(H$11:H3038,"="&amp;H3038))</f>
        <v/>
      </c>
      <c r="G3038" s="41" t="str">
        <f t="shared" si="423"/>
        <v/>
      </c>
      <c r="H3038" s="41" t="str">
        <f t="shared" si="424"/>
        <v/>
      </c>
      <c r="I3038" s="41" t="str">
        <f t="shared" si="425"/>
        <v/>
      </c>
      <c r="J3038" s="41" t="str">
        <f t="shared" si="426"/>
        <v/>
      </c>
      <c r="K3038" s="268"/>
      <c r="L3038" s="268"/>
      <c r="M3038" s="268"/>
      <c r="N3038" s="269"/>
      <c r="O3038" s="269"/>
      <c r="P3038" s="269"/>
      <c r="Q3038" s="270"/>
      <c r="R3038" s="271"/>
      <c r="S3038" s="268"/>
      <c r="T3038" s="268"/>
      <c r="U3038" s="268"/>
      <c r="V3038" s="268"/>
      <c r="W3038" s="65" t="str">
        <f t="shared" si="427"/>
        <v/>
      </c>
      <c r="X3038" s="65" t="str">
        <f t="shared" si="428"/>
        <v/>
      </c>
      <c r="Y3038" s="65" t="str">
        <f t="shared" si="429"/>
        <v/>
      </c>
      <c r="Z3038" s="65" t="str">
        <f t="shared" si="430"/>
        <v/>
      </c>
      <c r="AA3038" s="65" t="str">
        <f t="shared" si="431"/>
        <v/>
      </c>
    </row>
    <row r="3039" spans="1:27" x14ac:dyDescent="0.25">
      <c r="A3039" s="40" t="str">
        <f>IF(G3039="","",1*ISERROR(VLOOKUP(G3039,G$1:G3038,1,FALSE)))</f>
        <v/>
      </c>
      <c r="B3039" s="40" t="str">
        <f>IF(A3039=0,0,IF(A3039="","",SUM(A$2:A3039)))</f>
        <v/>
      </c>
      <c r="C3039" s="41" t="str">
        <f>IF(H3039="","",1*ISERROR(VLOOKUP(H3039,H$1:H3038,1,FALSE)))</f>
        <v/>
      </c>
      <c r="D3039" s="40" t="str">
        <f>IF(C3039=0,0,IF(C3039="","",SUM(C$2:C3039)))</f>
        <v/>
      </c>
      <c r="E3039" s="41" t="str">
        <f>IF(H3039=0,0,IF(C3039="","",SUM(C$11:C3039)))</f>
        <v/>
      </c>
      <c r="F3039" s="41" t="str">
        <f>IF(H3039="","",COUNTIF(H$11:H3039,"="&amp;H3039))</f>
        <v/>
      </c>
      <c r="G3039" s="41" t="str">
        <f t="shared" si="423"/>
        <v/>
      </c>
      <c r="H3039" s="41" t="str">
        <f t="shared" si="424"/>
        <v/>
      </c>
      <c r="I3039" s="41" t="str">
        <f t="shared" si="425"/>
        <v/>
      </c>
      <c r="J3039" s="41" t="str">
        <f t="shared" si="426"/>
        <v/>
      </c>
      <c r="K3039" s="268"/>
      <c r="L3039" s="268"/>
      <c r="M3039" s="268"/>
      <c r="N3039" s="269"/>
      <c r="O3039" s="269"/>
      <c r="P3039" s="269"/>
      <c r="Q3039" s="270"/>
      <c r="R3039" s="271"/>
      <c r="S3039" s="268"/>
      <c r="T3039" s="268"/>
      <c r="U3039" s="268"/>
      <c r="V3039" s="268"/>
      <c r="W3039" s="65" t="str">
        <f t="shared" si="427"/>
        <v/>
      </c>
      <c r="X3039" s="65" t="str">
        <f t="shared" si="428"/>
        <v/>
      </c>
      <c r="Y3039" s="65" t="str">
        <f t="shared" si="429"/>
        <v/>
      </c>
      <c r="Z3039" s="65" t="str">
        <f t="shared" si="430"/>
        <v/>
      </c>
      <c r="AA3039" s="65" t="str">
        <f t="shared" si="431"/>
        <v/>
      </c>
    </row>
    <row r="3040" spans="1:27" x14ac:dyDescent="0.25">
      <c r="A3040" s="40" t="str">
        <f>IF(G3040="","",1*ISERROR(VLOOKUP(G3040,G$1:G3039,1,FALSE)))</f>
        <v/>
      </c>
      <c r="B3040" s="40" t="str">
        <f>IF(A3040=0,0,IF(A3040="","",SUM(A$2:A3040)))</f>
        <v/>
      </c>
      <c r="C3040" s="41" t="str">
        <f>IF(H3040="","",1*ISERROR(VLOOKUP(H3040,H$1:H3039,1,FALSE)))</f>
        <v/>
      </c>
      <c r="D3040" s="40" t="str">
        <f>IF(C3040=0,0,IF(C3040="","",SUM(C$2:C3040)))</f>
        <v/>
      </c>
      <c r="E3040" s="41" t="str">
        <f>IF(H3040=0,0,IF(C3040="","",SUM(C$11:C3040)))</f>
        <v/>
      </c>
      <c r="F3040" s="41" t="str">
        <f>IF(H3040="","",COUNTIF(H$11:H3040,"="&amp;H3040))</f>
        <v/>
      </c>
      <c r="G3040" s="41" t="str">
        <f t="shared" si="423"/>
        <v/>
      </c>
      <c r="H3040" s="41" t="str">
        <f t="shared" si="424"/>
        <v/>
      </c>
      <c r="I3040" s="41" t="str">
        <f t="shared" si="425"/>
        <v/>
      </c>
      <c r="J3040" s="41" t="str">
        <f t="shared" si="426"/>
        <v/>
      </c>
      <c r="K3040" s="268"/>
      <c r="L3040" s="268"/>
      <c r="M3040" s="268"/>
      <c r="N3040" s="269"/>
      <c r="O3040" s="269"/>
      <c r="P3040" s="269"/>
      <c r="Q3040" s="270"/>
      <c r="R3040" s="271"/>
      <c r="S3040" s="268"/>
      <c r="T3040" s="268"/>
      <c r="U3040" s="268"/>
      <c r="V3040" s="268"/>
      <c r="W3040" s="65" t="str">
        <f t="shared" si="427"/>
        <v/>
      </c>
      <c r="X3040" s="65" t="str">
        <f t="shared" si="428"/>
        <v/>
      </c>
      <c r="Y3040" s="65" t="str">
        <f t="shared" si="429"/>
        <v/>
      </c>
      <c r="Z3040" s="65" t="str">
        <f t="shared" si="430"/>
        <v/>
      </c>
      <c r="AA3040" s="65" t="str">
        <f t="shared" si="431"/>
        <v/>
      </c>
    </row>
    <row r="3041" spans="1:27" x14ac:dyDescent="0.25">
      <c r="A3041" s="40" t="str">
        <f>IF(G3041="","",1*ISERROR(VLOOKUP(G3041,G$1:G3040,1,FALSE)))</f>
        <v/>
      </c>
      <c r="B3041" s="40" t="str">
        <f>IF(A3041=0,0,IF(A3041="","",SUM(A$2:A3041)))</f>
        <v/>
      </c>
      <c r="C3041" s="41" t="str">
        <f>IF(H3041="","",1*ISERROR(VLOOKUP(H3041,H$1:H3040,1,FALSE)))</f>
        <v/>
      </c>
      <c r="D3041" s="40" t="str">
        <f>IF(C3041=0,0,IF(C3041="","",SUM(C$2:C3041)))</f>
        <v/>
      </c>
      <c r="E3041" s="41" t="str">
        <f>IF(H3041=0,0,IF(C3041="","",SUM(C$11:C3041)))</f>
        <v/>
      </c>
      <c r="F3041" s="41" t="str">
        <f>IF(H3041="","",COUNTIF(H$11:H3041,"="&amp;H3041))</f>
        <v/>
      </c>
      <c r="G3041" s="41" t="str">
        <f t="shared" si="423"/>
        <v/>
      </c>
      <c r="H3041" s="41" t="str">
        <f t="shared" si="424"/>
        <v/>
      </c>
      <c r="I3041" s="41" t="str">
        <f t="shared" si="425"/>
        <v/>
      </c>
      <c r="J3041" s="41" t="str">
        <f t="shared" si="426"/>
        <v/>
      </c>
      <c r="K3041" s="268"/>
      <c r="L3041" s="268"/>
      <c r="M3041" s="268"/>
      <c r="N3041" s="269"/>
      <c r="O3041" s="269"/>
      <c r="P3041" s="269"/>
      <c r="Q3041" s="270"/>
      <c r="R3041" s="271"/>
      <c r="S3041" s="268"/>
      <c r="T3041" s="268"/>
      <c r="U3041" s="268"/>
      <c r="V3041" s="268"/>
      <c r="W3041" s="65" t="str">
        <f t="shared" si="427"/>
        <v/>
      </c>
      <c r="X3041" s="65" t="str">
        <f t="shared" si="428"/>
        <v/>
      </c>
      <c r="Y3041" s="65" t="str">
        <f t="shared" si="429"/>
        <v/>
      </c>
      <c r="Z3041" s="65" t="str">
        <f t="shared" si="430"/>
        <v/>
      </c>
      <c r="AA3041" s="65" t="str">
        <f t="shared" si="431"/>
        <v/>
      </c>
    </row>
    <row r="3042" spans="1:27" x14ac:dyDescent="0.25">
      <c r="A3042" s="40" t="str">
        <f>IF(G3042="","",1*ISERROR(VLOOKUP(G3042,G$1:G3041,1,FALSE)))</f>
        <v/>
      </c>
      <c r="B3042" s="40" t="str">
        <f>IF(A3042=0,0,IF(A3042="","",SUM(A$2:A3042)))</f>
        <v/>
      </c>
      <c r="C3042" s="41" t="str">
        <f>IF(H3042="","",1*ISERROR(VLOOKUP(H3042,H$1:H3041,1,FALSE)))</f>
        <v/>
      </c>
      <c r="D3042" s="40" t="str">
        <f>IF(C3042=0,0,IF(C3042="","",SUM(C$2:C3042)))</f>
        <v/>
      </c>
      <c r="E3042" s="41" t="str">
        <f>IF(H3042=0,0,IF(C3042="","",SUM(C$11:C3042)))</f>
        <v/>
      </c>
      <c r="F3042" s="41" t="str">
        <f>IF(H3042="","",COUNTIF(H$11:H3042,"="&amp;H3042))</f>
        <v/>
      </c>
      <c r="G3042" s="41" t="str">
        <f t="shared" si="423"/>
        <v/>
      </c>
      <c r="H3042" s="41" t="str">
        <f t="shared" si="424"/>
        <v/>
      </c>
      <c r="I3042" s="41" t="str">
        <f t="shared" si="425"/>
        <v/>
      </c>
      <c r="J3042" s="41" t="str">
        <f t="shared" si="426"/>
        <v/>
      </c>
      <c r="K3042" s="268"/>
      <c r="L3042" s="268"/>
      <c r="M3042" s="268"/>
      <c r="N3042" s="269"/>
      <c r="O3042" s="269"/>
      <c r="P3042" s="269"/>
      <c r="Q3042" s="270"/>
      <c r="R3042" s="271"/>
      <c r="S3042" s="268"/>
      <c r="T3042" s="268"/>
      <c r="U3042" s="268"/>
      <c r="V3042" s="268"/>
      <c r="W3042" s="65" t="str">
        <f t="shared" si="427"/>
        <v/>
      </c>
      <c r="X3042" s="65" t="str">
        <f t="shared" si="428"/>
        <v/>
      </c>
      <c r="Y3042" s="65" t="str">
        <f t="shared" si="429"/>
        <v/>
      </c>
      <c r="Z3042" s="65" t="str">
        <f t="shared" si="430"/>
        <v/>
      </c>
      <c r="AA3042" s="65" t="str">
        <f t="shared" si="431"/>
        <v/>
      </c>
    </row>
    <row r="3043" spans="1:27" x14ac:dyDescent="0.25">
      <c r="A3043" s="40" t="str">
        <f>IF(G3043="","",1*ISERROR(VLOOKUP(G3043,G$1:G3042,1,FALSE)))</f>
        <v/>
      </c>
      <c r="B3043" s="40" t="str">
        <f>IF(A3043=0,0,IF(A3043="","",SUM(A$2:A3043)))</f>
        <v/>
      </c>
      <c r="C3043" s="41" t="str">
        <f>IF(H3043="","",1*ISERROR(VLOOKUP(H3043,H$1:H3042,1,FALSE)))</f>
        <v/>
      </c>
      <c r="D3043" s="40" t="str">
        <f>IF(C3043=0,0,IF(C3043="","",SUM(C$2:C3043)))</f>
        <v/>
      </c>
      <c r="E3043" s="41" t="str">
        <f>IF(H3043=0,0,IF(C3043="","",SUM(C$11:C3043)))</f>
        <v/>
      </c>
      <c r="F3043" s="41" t="str">
        <f>IF(H3043="","",COUNTIF(H$11:H3043,"="&amp;H3043))</f>
        <v/>
      </c>
      <c r="G3043" s="41" t="str">
        <f t="shared" si="423"/>
        <v/>
      </c>
      <c r="H3043" s="41" t="str">
        <f t="shared" si="424"/>
        <v/>
      </c>
      <c r="I3043" s="41" t="str">
        <f t="shared" si="425"/>
        <v/>
      </c>
      <c r="J3043" s="41" t="str">
        <f t="shared" si="426"/>
        <v/>
      </c>
      <c r="K3043" s="268"/>
      <c r="L3043" s="268"/>
      <c r="M3043" s="268"/>
      <c r="N3043" s="269"/>
      <c r="O3043" s="269"/>
      <c r="P3043" s="269"/>
      <c r="Q3043" s="270"/>
      <c r="R3043" s="271"/>
      <c r="S3043" s="268"/>
      <c r="T3043" s="268"/>
      <c r="U3043" s="268"/>
      <c r="V3043" s="268"/>
      <c r="W3043" s="65" t="str">
        <f t="shared" si="427"/>
        <v/>
      </c>
      <c r="X3043" s="65" t="str">
        <f t="shared" si="428"/>
        <v/>
      </c>
      <c r="Y3043" s="65" t="str">
        <f t="shared" si="429"/>
        <v/>
      </c>
      <c r="Z3043" s="65" t="str">
        <f t="shared" si="430"/>
        <v/>
      </c>
      <c r="AA3043" s="65" t="str">
        <f t="shared" si="431"/>
        <v/>
      </c>
    </row>
    <row r="3044" spans="1:27" x14ac:dyDescent="0.25">
      <c r="A3044" s="40" t="str">
        <f>IF(G3044="","",1*ISERROR(VLOOKUP(G3044,G$1:G3043,1,FALSE)))</f>
        <v/>
      </c>
      <c r="B3044" s="40" t="str">
        <f>IF(A3044=0,0,IF(A3044="","",SUM(A$2:A3044)))</f>
        <v/>
      </c>
      <c r="C3044" s="41" t="str">
        <f>IF(H3044="","",1*ISERROR(VLOOKUP(H3044,H$1:H3043,1,FALSE)))</f>
        <v/>
      </c>
      <c r="D3044" s="40" t="str">
        <f>IF(C3044=0,0,IF(C3044="","",SUM(C$2:C3044)))</f>
        <v/>
      </c>
      <c r="E3044" s="41" t="str">
        <f>IF(H3044=0,0,IF(C3044="","",SUM(C$11:C3044)))</f>
        <v/>
      </c>
      <c r="F3044" s="41" t="str">
        <f>IF(H3044="","",COUNTIF(H$11:H3044,"="&amp;H3044))</f>
        <v/>
      </c>
      <c r="G3044" s="41" t="str">
        <f t="shared" si="423"/>
        <v/>
      </c>
      <c r="H3044" s="41" t="str">
        <f t="shared" si="424"/>
        <v/>
      </c>
      <c r="I3044" s="41" t="str">
        <f t="shared" si="425"/>
        <v/>
      </c>
      <c r="J3044" s="41" t="str">
        <f t="shared" si="426"/>
        <v/>
      </c>
      <c r="K3044" s="268"/>
      <c r="L3044" s="268"/>
      <c r="M3044" s="268"/>
      <c r="N3044" s="269"/>
      <c r="O3044" s="269"/>
      <c r="P3044" s="269"/>
      <c r="Q3044" s="270"/>
      <c r="R3044" s="271"/>
      <c r="S3044" s="268"/>
      <c r="T3044" s="268"/>
      <c r="U3044" s="268"/>
      <c r="V3044" s="268"/>
      <c r="W3044" s="65" t="str">
        <f t="shared" si="427"/>
        <v/>
      </c>
      <c r="X3044" s="65" t="str">
        <f t="shared" si="428"/>
        <v/>
      </c>
      <c r="Y3044" s="65" t="str">
        <f t="shared" si="429"/>
        <v/>
      </c>
      <c r="Z3044" s="65" t="str">
        <f t="shared" si="430"/>
        <v/>
      </c>
      <c r="AA3044" s="65" t="str">
        <f t="shared" si="431"/>
        <v/>
      </c>
    </row>
    <row r="3045" spans="1:27" x14ac:dyDescent="0.25">
      <c r="A3045" s="40" t="str">
        <f>IF(G3045="","",1*ISERROR(VLOOKUP(G3045,G$1:G3044,1,FALSE)))</f>
        <v/>
      </c>
      <c r="B3045" s="40" t="str">
        <f>IF(A3045=0,0,IF(A3045="","",SUM(A$2:A3045)))</f>
        <v/>
      </c>
      <c r="C3045" s="41" t="str">
        <f>IF(H3045="","",1*ISERROR(VLOOKUP(H3045,H$1:H3044,1,FALSE)))</f>
        <v/>
      </c>
      <c r="D3045" s="40" t="str">
        <f>IF(C3045=0,0,IF(C3045="","",SUM(C$2:C3045)))</f>
        <v/>
      </c>
      <c r="E3045" s="41" t="str">
        <f>IF(H3045=0,0,IF(C3045="","",SUM(C$11:C3045)))</f>
        <v/>
      </c>
      <c r="F3045" s="41" t="str">
        <f>IF(H3045="","",COUNTIF(H$11:H3045,"="&amp;H3045))</f>
        <v/>
      </c>
      <c r="G3045" s="41" t="str">
        <f t="shared" si="423"/>
        <v/>
      </c>
      <c r="H3045" s="41" t="str">
        <f t="shared" si="424"/>
        <v/>
      </c>
      <c r="I3045" s="41" t="str">
        <f t="shared" si="425"/>
        <v/>
      </c>
      <c r="J3045" s="41" t="str">
        <f t="shared" si="426"/>
        <v/>
      </c>
      <c r="K3045" s="268"/>
      <c r="L3045" s="268"/>
      <c r="M3045" s="268"/>
      <c r="N3045" s="269"/>
      <c r="O3045" s="269"/>
      <c r="P3045" s="269"/>
      <c r="Q3045" s="270"/>
      <c r="R3045" s="271"/>
      <c r="S3045" s="268"/>
      <c r="T3045" s="268"/>
      <c r="U3045" s="268"/>
      <c r="V3045" s="268"/>
      <c r="W3045" s="65" t="str">
        <f t="shared" si="427"/>
        <v/>
      </c>
      <c r="X3045" s="65" t="str">
        <f t="shared" si="428"/>
        <v/>
      </c>
      <c r="Y3045" s="65" t="str">
        <f t="shared" si="429"/>
        <v/>
      </c>
      <c r="Z3045" s="65" t="str">
        <f t="shared" si="430"/>
        <v/>
      </c>
      <c r="AA3045" s="65" t="str">
        <f t="shared" si="431"/>
        <v/>
      </c>
    </row>
    <row r="3046" spans="1:27" x14ac:dyDescent="0.25">
      <c r="A3046" s="40" t="str">
        <f>IF(G3046="","",1*ISERROR(VLOOKUP(G3046,G$1:G3045,1,FALSE)))</f>
        <v/>
      </c>
      <c r="B3046" s="40" t="str">
        <f>IF(A3046=0,0,IF(A3046="","",SUM(A$2:A3046)))</f>
        <v/>
      </c>
      <c r="C3046" s="41" t="str">
        <f>IF(H3046="","",1*ISERROR(VLOOKUP(H3046,H$1:H3045,1,FALSE)))</f>
        <v/>
      </c>
      <c r="D3046" s="40" t="str">
        <f>IF(C3046=0,0,IF(C3046="","",SUM(C$2:C3046)))</f>
        <v/>
      </c>
      <c r="E3046" s="41" t="str">
        <f>IF(H3046=0,0,IF(C3046="","",SUM(C$11:C3046)))</f>
        <v/>
      </c>
      <c r="F3046" s="41" t="str">
        <f>IF(H3046="","",COUNTIF(H$11:H3046,"="&amp;H3046))</f>
        <v/>
      </c>
      <c r="G3046" s="41" t="str">
        <f t="shared" si="423"/>
        <v/>
      </c>
      <c r="H3046" s="41" t="str">
        <f t="shared" si="424"/>
        <v/>
      </c>
      <c r="I3046" s="41" t="str">
        <f t="shared" si="425"/>
        <v/>
      </c>
      <c r="J3046" s="41" t="str">
        <f t="shared" si="426"/>
        <v/>
      </c>
      <c r="K3046" s="268"/>
      <c r="L3046" s="268"/>
      <c r="M3046" s="268"/>
      <c r="N3046" s="269"/>
      <c r="O3046" s="269"/>
      <c r="P3046" s="269"/>
      <c r="Q3046" s="270"/>
      <c r="R3046" s="271"/>
      <c r="S3046" s="268"/>
      <c r="T3046" s="268"/>
      <c r="U3046" s="268"/>
      <c r="V3046" s="268"/>
      <c r="W3046" s="65" t="str">
        <f t="shared" si="427"/>
        <v/>
      </c>
      <c r="X3046" s="65" t="str">
        <f t="shared" si="428"/>
        <v/>
      </c>
      <c r="Y3046" s="65" t="str">
        <f t="shared" si="429"/>
        <v/>
      </c>
      <c r="Z3046" s="65" t="str">
        <f t="shared" si="430"/>
        <v/>
      </c>
      <c r="AA3046" s="65" t="str">
        <f t="shared" si="431"/>
        <v/>
      </c>
    </row>
    <row r="3047" spans="1:27" x14ac:dyDescent="0.25">
      <c r="A3047" s="40" t="str">
        <f>IF(G3047="","",1*ISERROR(VLOOKUP(G3047,G$1:G3046,1,FALSE)))</f>
        <v/>
      </c>
      <c r="B3047" s="40" t="str">
        <f>IF(A3047=0,0,IF(A3047="","",SUM(A$2:A3047)))</f>
        <v/>
      </c>
      <c r="C3047" s="41" t="str">
        <f>IF(H3047="","",1*ISERROR(VLOOKUP(H3047,H$1:H3046,1,FALSE)))</f>
        <v/>
      </c>
      <c r="D3047" s="40" t="str">
        <f>IF(C3047=0,0,IF(C3047="","",SUM(C$2:C3047)))</f>
        <v/>
      </c>
      <c r="E3047" s="41" t="str">
        <f>IF(H3047=0,0,IF(C3047="","",SUM(C$11:C3047)))</f>
        <v/>
      </c>
      <c r="F3047" s="41" t="str">
        <f>IF(H3047="","",COUNTIF(H$11:H3047,"="&amp;H3047))</f>
        <v/>
      </c>
      <c r="G3047" s="41" t="str">
        <f t="shared" si="423"/>
        <v/>
      </c>
      <c r="H3047" s="41" t="str">
        <f t="shared" si="424"/>
        <v/>
      </c>
      <c r="I3047" s="41" t="str">
        <f t="shared" si="425"/>
        <v/>
      </c>
      <c r="J3047" s="41" t="str">
        <f t="shared" si="426"/>
        <v/>
      </c>
      <c r="K3047" s="268"/>
      <c r="L3047" s="268"/>
      <c r="M3047" s="268"/>
      <c r="N3047" s="269"/>
      <c r="O3047" s="269"/>
      <c r="P3047" s="269"/>
      <c r="Q3047" s="270"/>
      <c r="R3047" s="271"/>
      <c r="S3047" s="268"/>
      <c r="T3047" s="268"/>
      <c r="U3047" s="268"/>
      <c r="V3047" s="268"/>
      <c r="W3047" s="65" t="str">
        <f t="shared" si="427"/>
        <v/>
      </c>
      <c r="X3047" s="65" t="str">
        <f t="shared" si="428"/>
        <v/>
      </c>
      <c r="Y3047" s="65" t="str">
        <f t="shared" si="429"/>
        <v/>
      </c>
      <c r="Z3047" s="65" t="str">
        <f t="shared" si="430"/>
        <v/>
      </c>
      <c r="AA3047" s="65" t="str">
        <f t="shared" si="431"/>
        <v/>
      </c>
    </row>
    <row r="3048" spans="1:27" x14ac:dyDescent="0.25">
      <c r="A3048" s="40" t="str">
        <f>IF(G3048="","",1*ISERROR(VLOOKUP(G3048,G$1:G3047,1,FALSE)))</f>
        <v/>
      </c>
      <c r="B3048" s="40" t="str">
        <f>IF(A3048=0,0,IF(A3048="","",SUM(A$2:A3048)))</f>
        <v/>
      </c>
      <c r="C3048" s="41" t="str">
        <f>IF(H3048="","",1*ISERROR(VLOOKUP(H3048,H$1:H3047,1,FALSE)))</f>
        <v/>
      </c>
      <c r="D3048" s="40" t="str">
        <f>IF(C3048=0,0,IF(C3048="","",SUM(C$2:C3048)))</f>
        <v/>
      </c>
      <c r="E3048" s="41" t="str">
        <f>IF(H3048=0,0,IF(C3048="","",SUM(C$11:C3048)))</f>
        <v/>
      </c>
      <c r="F3048" s="41" t="str">
        <f>IF(H3048="","",COUNTIF(H$11:H3048,"="&amp;H3048))</f>
        <v/>
      </c>
      <c r="G3048" s="41" t="str">
        <f t="shared" si="423"/>
        <v/>
      </c>
      <c r="H3048" s="41" t="str">
        <f t="shared" si="424"/>
        <v/>
      </c>
      <c r="I3048" s="41" t="str">
        <f t="shared" si="425"/>
        <v/>
      </c>
      <c r="J3048" s="41" t="str">
        <f t="shared" si="426"/>
        <v/>
      </c>
      <c r="K3048" s="268"/>
      <c r="L3048" s="268"/>
      <c r="M3048" s="268"/>
      <c r="N3048" s="269"/>
      <c r="O3048" s="269"/>
      <c r="P3048" s="269"/>
      <c r="Q3048" s="270"/>
      <c r="R3048" s="271"/>
      <c r="S3048" s="268"/>
      <c r="T3048" s="268"/>
      <c r="U3048" s="268"/>
      <c r="V3048" s="268"/>
      <c r="W3048" s="65" t="str">
        <f t="shared" si="427"/>
        <v/>
      </c>
      <c r="X3048" s="65" t="str">
        <f t="shared" si="428"/>
        <v/>
      </c>
      <c r="Y3048" s="65" t="str">
        <f t="shared" si="429"/>
        <v/>
      </c>
      <c r="Z3048" s="65" t="str">
        <f t="shared" si="430"/>
        <v/>
      </c>
      <c r="AA3048" s="65" t="str">
        <f t="shared" si="431"/>
        <v/>
      </c>
    </row>
    <row r="3049" spans="1:27" x14ac:dyDescent="0.25">
      <c r="A3049" s="40" t="str">
        <f>IF(G3049="","",1*ISERROR(VLOOKUP(G3049,G$1:G3048,1,FALSE)))</f>
        <v/>
      </c>
      <c r="B3049" s="40" t="str">
        <f>IF(A3049=0,0,IF(A3049="","",SUM(A$2:A3049)))</f>
        <v/>
      </c>
      <c r="C3049" s="41" t="str">
        <f>IF(H3049="","",1*ISERROR(VLOOKUP(H3049,H$1:H3048,1,FALSE)))</f>
        <v/>
      </c>
      <c r="D3049" s="40" t="str">
        <f>IF(C3049=0,0,IF(C3049="","",SUM(C$2:C3049)))</f>
        <v/>
      </c>
      <c r="E3049" s="41" t="str">
        <f>IF(H3049=0,0,IF(C3049="","",SUM(C$11:C3049)))</f>
        <v/>
      </c>
      <c r="F3049" s="41" t="str">
        <f>IF(H3049="","",COUNTIF(H$11:H3049,"="&amp;H3049))</f>
        <v/>
      </c>
      <c r="G3049" s="41" t="str">
        <f t="shared" si="423"/>
        <v/>
      </c>
      <c r="H3049" s="41" t="str">
        <f t="shared" si="424"/>
        <v/>
      </c>
      <c r="I3049" s="41" t="str">
        <f t="shared" si="425"/>
        <v/>
      </c>
      <c r="J3049" s="41" t="str">
        <f t="shared" si="426"/>
        <v/>
      </c>
      <c r="K3049" s="268"/>
      <c r="L3049" s="268"/>
      <c r="M3049" s="268"/>
      <c r="N3049" s="269"/>
      <c r="O3049" s="269"/>
      <c r="P3049" s="269"/>
      <c r="Q3049" s="270"/>
      <c r="R3049" s="271"/>
      <c r="S3049" s="268"/>
      <c r="T3049" s="268"/>
      <c r="U3049" s="268"/>
      <c r="V3049" s="268"/>
      <c r="W3049" s="65" t="str">
        <f t="shared" si="427"/>
        <v/>
      </c>
      <c r="X3049" s="65" t="str">
        <f t="shared" si="428"/>
        <v/>
      </c>
      <c r="Y3049" s="65" t="str">
        <f t="shared" si="429"/>
        <v/>
      </c>
      <c r="Z3049" s="65" t="str">
        <f t="shared" si="430"/>
        <v/>
      </c>
      <c r="AA3049" s="65" t="str">
        <f t="shared" si="431"/>
        <v/>
      </c>
    </row>
    <row r="3050" spans="1:27" x14ac:dyDescent="0.25">
      <c r="A3050" s="40" t="str">
        <f>IF(G3050="","",1*ISERROR(VLOOKUP(G3050,G$1:G3049,1,FALSE)))</f>
        <v/>
      </c>
      <c r="B3050" s="40" t="str">
        <f>IF(A3050=0,0,IF(A3050="","",SUM(A$2:A3050)))</f>
        <v/>
      </c>
      <c r="C3050" s="41" t="str">
        <f>IF(H3050="","",1*ISERROR(VLOOKUP(H3050,H$1:H3049,1,FALSE)))</f>
        <v/>
      </c>
      <c r="D3050" s="40" t="str">
        <f>IF(C3050=0,0,IF(C3050="","",SUM(C$2:C3050)))</f>
        <v/>
      </c>
      <c r="E3050" s="41" t="str">
        <f>IF(H3050=0,0,IF(C3050="","",SUM(C$11:C3050)))</f>
        <v/>
      </c>
      <c r="F3050" s="41" t="str">
        <f>IF(H3050="","",COUNTIF(H$11:H3050,"="&amp;H3050))</f>
        <v/>
      </c>
      <c r="G3050" s="41" t="str">
        <f t="shared" si="423"/>
        <v/>
      </c>
      <c r="H3050" s="41" t="str">
        <f t="shared" si="424"/>
        <v/>
      </c>
      <c r="I3050" s="41" t="str">
        <f t="shared" si="425"/>
        <v/>
      </c>
      <c r="J3050" s="41" t="str">
        <f t="shared" si="426"/>
        <v/>
      </c>
      <c r="K3050" s="268"/>
      <c r="L3050" s="268"/>
      <c r="M3050" s="268"/>
      <c r="N3050" s="269"/>
      <c r="O3050" s="269"/>
      <c r="P3050" s="269"/>
      <c r="Q3050" s="270"/>
      <c r="R3050" s="271"/>
      <c r="S3050" s="268"/>
      <c r="T3050" s="268"/>
      <c r="U3050" s="268"/>
      <c r="V3050" s="268"/>
      <c r="W3050" s="65" t="str">
        <f t="shared" si="427"/>
        <v/>
      </c>
      <c r="X3050" s="65" t="str">
        <f t="shared" si="428"/>
        <v/>
      </c>
      <c r="Y3050" s="65" t="str">
        <f t="shared" si="429"/>
        <v/>
      </c>
      <c r="Z3050" s="65" t="str">
        <f t="shared" si="430"/>
        <v/>
      </c>
      <c r="AA3050" s="65" t="str">
        <f t="shared" si="431"/>
        <v/>
      </c>
    </row>
    <row r="3051" spans="1:27" x14ac:dyDescent="0.25">
      <c r="A3051" s="40" t="str">
        <f>IF(G3051="","",1*ISERROR(VLOOKUP(G3051,G$1:G3050,1,FALSE)))</f>
        <v/>
      </c>
      <c r="B3051" s="40" t="str">
        <f>IF(A3051=0,0,IF(A3051="","",SUM(A$2:A3051)))</f>
        <v/>
      </c>
      <c r="C3051" s="41" t="str">
        <f>IF(H3051="","",1*ISERROR(VLOOKUP(H3051,H$1:H3050,1,FALSE)))</f>
        <v/>
      </c>
      <c r="D3051" s="40" t="str">
        <f>IF(C3051=0,0,IF(C3051="","",SUM(C$2:C3051)))</f>
        <v/>
      </c>
      <c r="E3051" s="41" t="str">
        <f>IF(H3051=0,0,IF(C3051="","",SUM(C$11:C3051)))</f>
        <v/>
      </c>
      <c r="F3051" s="41" t="str">
        <f>IF(H3051="","",COUNTIF(H$11:H3051,"="&amp;H3051))</f>
        <v/>
      </c>
      <c r="G3051" s="41" t="str">
        <f t="shared" si="423"/>
        <v/>
      </c>
      <c r="H3051" s="41" t="str">
        <f t="shared" si="424"/>
        <v/>
      </c>
      <c r="I3051" s="41" t="str">
        <f t="shared" si="425"/>
        <v/>
      </c>
      <c r="J3051" s="41" t="str">
        <f t="shared" si="426"/>
        <v/>
      </c>
      <c r="K3051" s="268"/>
      <c r="L3051" s="268"/>
      <c r="M3051" s="268"/>
      <c r="N3051" s="269"/>
      <c r="O3051" s="269"/>
      <c r="P3051" s="269"/>
      <c r="Q3051" s="270"/>
      <c r="R3051" s="271"/>
      <c r="S3051" s="268"/>
      <c r="T3051" s="268"/>
      <c r="U3051" s="268"/>
      <c r="V3051" s="268"/>
      <c r="W3051" s="65" t="str">
        <f t="shared" si="427"/>
        <v/>
      </c>
      <c r="X3051" s="65" t="str">
        <f t="shared" si="428"/>
        <v/>
      </c>
      <c r="Y3051" s="65" t="str">
        <f t="shared" si="429"/>
        <v/>
      </c>
      <c r="Z3051" s="65" t="str">
        <f t="shared" si="430"/>
        <v/>
      </c>
      <c r="AA3051" s="65" t="str">
        <f t="shared" si="431"/>
        <v/>
      </c>
    </row>
    <row r="3052" spans="1:27" x14ac:dyDescent="0.25">
      <c r="A3052" s="40" t="str">
        <f>IF(G3052="","",1*ISERROR(VLOOKUP(G3052,G$1:G3051,1,FALSE)))</f>
        <v/>
      </c>
      <c r="B3052" s="40" t="str">
        <f>IF(A3052=0,0,IF(A3052="","",SUM(A$2:A3052)))</f>
        <v/>
      </c>
      <c r="C3052" s="41" t="str">
        <f>IF(H3052="","",1*ISERROR(VLOOKUP(H3052,H$1:H3051,1,FALSE)))</f>
        <v/>
      </c>
      <c r="D3052" s="40" t="str">
        <f>IF(C3052=0,0,IF(C3052="","",SUM(C$2:C3052)))</f>
        <v/>
      </c>
      <c r="E3052" s="41" t="str">
        <f>IF(H3052=0,0,IF(C3052="","",SUM(C$11:C3052)))</f>
        <v/>
      </c>
      <c r="F3052" s="41" t="str">
        <f>IF(H3052="","",COUNTIF(H$11:H3052,"="&amp;H3052))</f>
        <v/>
      </c>
      <c r="G3052" s="41" t="str">
        <f t="shared" si="423"/>
        <v/>
      </c>
      <c r="H3052" s="41" t="str">
        <f t="shared" si="424"/>
        <v/>
      </c>
      <c r="I3052" s="41" t="str">
        <f t="shared" si="425"/>
        <v/>
      </c>
      <c r="J3052" s="41" t="str">
        <f t="shared" si="426"/>
        <v/>
      </c>
      <c r="K3052" s="268"/>
      <c r="L3052" s="268"/>
      <c r="M3052" s="268"/>
      <c r="N3052" s="269"/>
      <c r="O3052" s="269"/>
      <c r="P3052" s="269"/>
      <c r="Q3052" s="270"/>
      <c r="R3052" s="271"/>
      <c r="S3052" s="268"/>
      <c r="T3052" s="268"/>
      <c r="U3052" s="268"/>
      <c r="V3052" s="268"/>
      <c r="W3052" s="65" t="str">
        <f t="shared" si="427"/>
        <v/>
      </c>
      <c r="X3052" s="65" t="str">
        <f t="shared" si="428"/>
        <v/>
      </c>
      <c r="Y3052" s="65" t="str">
        <f t="shared" si="429"/>
        <v/>
      </c>
      <c r="Z3052" s="65" t="str">
        <f t="shared" si="430"/>
        <v/>
      </c>
      <c r="AA3052" s="65" t="str">
        <f t="shared" si="431"/>
        <v/>
      </c>
    </row>
    <row r="3053" spans="1:27" x14ac:dyDescent="0.25">
      <c r="A3053" s="40" t="str">
        <f>IF(G3053="","",1*ISERROR(VLOOKUP(G3053,G$1:G3052,1,FALSE)))</f>
        <v/>
      </c>
      <c r="B3053" s="40" t="str">
        <f>IF(A3053=0,0,IF(A3053="","",SUM(A$2:A3053)))</f>
        <v/>
      </c>
      <c r="C3053" s="41" t="str">
        <f>IF(H3053="","",1*ISERROR(VLOOKUP(H3053,H$1:H3052,1,FALSE)))</f>
        <v/>
      </c>
      <c r="D3053" s="40" t="str">
        <f>IF(C3053=0,0,IF(C3053="","",SUM(C$2:C3053)))</f>
        <v/>
      </c>
      <c r="E3053" s="41" t="str">
        <f>IF(H3053=0,0,IF(C3053="","",SUM(C$11:C3053)))</f>
        <v/>
      </c>
      <c r="F3053" s="41" t="str">
        <f>IF(H3053="","",COUNTIF(H$11:H3053,"="&amp;H3053))</f>
        <v/>
      </c>
      <c r="G3053" s="41" t="str">
        <f t="shared" si="423"/>
        <v/>
      </c>
      <c r="H3053" s="41" t="str">
        <f t="shared" si="424"/>
        <v/>
      </c>
      <c r="I3053" s="41" t="str">
        <f t="shared" si="425"/>
        <v/>
      </c>
      <c r="J3053" s="41" t="str">
        <f t="shared" si="426"/>
        <v/>
      </c>
      <c r="K3053" s="268"/>
      <c r="L3053" s="268"/>
      <c r="M3053" s="268"/>
      <c r="N3053" s="269"/>
      <c r="O3053" s="269"/>
      <c r="P3053" s="269"/>
      <c r="Q3053" s="270"/>
      <c r="R3053" s="271"/>
      <c r="S3053" s="268"/>
      <c r="T3053" s="268"/>
      <c r="U3053" s="268"/>
      <c r="V3053" s="268"/>
      <c r="W3053" s="65" t="str">
        <f t="shared" si="427"/>
        <v/>
      </c>
      <c r="X3053" s="65" t="str">
        <f t="shared" si="428"/>
        <v/>
      </c>
      <c r="Y3053" s="65" t="str">
        <f t="shared" si="429"/>
        <v/>
      </c>
      <c r="Z3053" s="65" t="str">
        <f t="shared" si="430"/>
        <v/>
      </c>
      <c r="AA3053" s="65" t="str">
        <f t="shared" si="431"/>
        <v/>
      </c>
    </row>
    <row r="3054" spans="1:27" x14ac:dyDescent="0.25">
      <c r="A3054" s="40" t="str">
        <f>IF(G3054="","",1*ISERROR(VLOOKUP(G3054,G$1:G3053,1,FALSE)))</f>
        <v/>
      </c>
      <c r="B3054" s="40" t="str">
        <f>IF(A3054=0,0,IF(A3054="","",SUM(A$2:A3054)))</f>
        <v/>
      </c>
      <c r="C3054" s="41" t="str">
        <f>IF(H3054="","",1*ISERROR(VLOOKUP(H3054,H$1:H3053,1,FALSE)))</f>
        <v/>
      </c>
      <c r="D3054" s="40" t="str">
        <f>IF(C3054=0,0,IF(C3054="","",SUM(C$2:C3054)))</f>
        <v/>
      </c>
      <c r="E3054" s="41" t="str">
        <f>IF(H3054=0,0,IF(C3054="","",SUM(C$11:C3054)))</f>
        <v/>
      </c>
      <c r="F3054" s="41" t="str">
        <f>IF(H3054="","",COUNTIF(H$11:H3054,"="&amp;H3054))</f>
        <v/>
      </c>
      <c r="G3054" s="41" t="str">
        <f t="shared" si="423"/>
        <v/>
      </c>
      <c r="H3054" s="41" t="str">
        <f t="shared" si="424"/>
        <v/>
      </c>
      <c r="I3054" s="41" t="str">
        <f t="shared" si="425"/>
        <v/>
      </c>
      <c r="J3054" s="41" t="str">
        <f t="shared" si="426"/>
        <v/>
      </c>
      <c r="K3054" s="268"/>
      <c r="L3054" s="268"/>
      <c r="M3054" s="268"/>
      <c r="N3054" s="269"/>
      <c r="O3054" s="269"/>
      <c r="P3054" s="269"/>
      <c r="Q3054" s="270"/>
      <c r="R3054" s="271"/>
      <c r="S3054" s="268"/>
      <c r="T3054" s="268"/>
      <c r="U3054" s="268"/>
      <c r="V3054" s="268"/>
      <c r="W3054" s="65" t="str">
        <f t="shared" si="427"/>
        <v/>
      </c>
      <c r="X3054" s="65" t="str">
        <f t="shared" si="428"/>
        <v/>
      </c>
      <c r="Y3054" s="65" t="str">
        <f t="shared" si="429"/>
        <v/>
      </c>
      <c r="Z3054" s="65" t="str">
        <f t="shared" si="430"/>
        <v/>
      </c>
      <c r="AA3054" s="65" t="str">
        <f t="shared" si="431"/>
        <v/>
      </c>
    </row>
    <row r="3055" spans="1:27" x14ac:dyDescent="0.25">
      <c r="A3055" s="40" t="str">
        <f>IF(G3055="","",1*ISERROR(VLOOKUP(G3055,G$1:G3054,1,FALSE)))</f>
        <v/>
      </c>
      <c r="B3055" s="40" t="str">
        <f>IF(A3055=0,0,IF(A3055="","",SUM(A$2:A3055)))</f>
        <v/>
      </c>
      <c r="C3055" s="41" t="str">
        <f>IF(H3055="","",1*ISERROR(VLOOKUP(H3055,H$1:H3054,1,FALSE)))</f>
        <v/>
      </c>
      <c r="D3055" s="40" t="str">
        <f>IF(C3055=0,0,IF(C3055="","",SUM(C$2:C3055)))</f>
        <v/>
      </c>
      <c r="E3055" s="41" t="str">
        <f>IF(H3055=0,0,IF(C3055="","",SUM(C$11:C3055)))</f>
        <v/>
      </c>
      <c r="F3055" s="41" t="str">
        <f>IF(H3055="","",COUNTIF(H$11:H3055,"="&amp;H3055))</f>
        <v/>
      </c>
      <c r="G3055" s="41" t="str">
        <f t="shared" si="423"/>
        <v/>
      </c>
      <c r="H3055" s="41" t="str">
        <f t="shared" si="424"/>
        <v/>
      </c>
      <c r="I3055" s="41" t="str">
        <f t="shared" si="425"/>
        <v/>
      </c>
      <c r="J3055" s="41" t="str">
        <f t="shared" si="426"/>
        <v/>
      </c>
      <c r="K3055" s="268"/>
      <c r="L3055" s="268"/>
      <c r="M3055" s="268"/>
      <c r="N3055" s="269"/>
      <c r="O3055" s="269"/>
      <c r="P3055" s="269"/>
      <c r="Q3055" s="270"/>
      <c r="R3055" s="271"/>
      <c r="S3055" s="268"/>
      <c r="T3055" s="268"/>
      <c r="U3055" s="268"/>
      <c r="V3055" s="268"/>
      <c r="W3055" s="65" t="str">
        <f t="shared" si="427"/>
        <v/>
      </c>
      <c r="X3055" s="65" t="str">
        <f t="shared" si="428"/>
        <v/>
      </c>
      <c r="Y3055" s="65" t="str">
        <f t="shared" si="429"/>
        <v/>
      </c>
      <c r="Z3055" s="65" t="str">
        <f t="shared" si="430"/>
        <v/>
      </c>
      <c r="AA3055" s="65" t="str">
        <f t="shared" si="431"/>
        <v/>
      </c>
    </row>
    <row r="3056" spans="1:27" x14ac:dyDescent="0.25">
      <c r="A3056" s="40" t="str">
        <f>IF(G3056="","",1*ISERROR(VLOOKUP(G3056,G$1:G3055,1,FALSE)))</f>
        <v/>
      </c>
      <c r="B3056" s="40" t="str">
        <f>IF(A3056=0,0,IF(A3056="","",SUM(A$2:A3056)))</f>
        <v/>
      </c>
      <c r="C3056" s="41" t="str">
        <f>IF(H3056="","",1*ISERROR(VLOOKUP(H3056,H$1:H3055,1,FALSE)))</f>
        <v/>
      </c>
      <c r="D3056" s="40" t="str">
        <f>IF(C3056=0,0,IF(C3056="","",SUM(C$2:C3056)))</f>
        <v/>
      </c>
      <c r="E3056" s="41" t="str">
        <f>IF(H3056=0,0,IF(C3056="","",SUM(C$11:C3056)))</f>
        <v/>
      </c>
      <c r="F3056" s="41" t="str">
        <f>IF(H3056="","",COUNTIF(H$11:H3056,"="&amp;H3056))</f>
        <v/>
      </c>
      <c r="G3056" s="41" t="str">
        <f t="shared" si="423"/>
        <v/>
      </c>
      <c r="H3056" s="41" t="str">
        <f t="shared" si="424"/>
        <v/>
      </c>
      <c r="I3056" s="41" t="str">
        <f t="shared" si="425"/>
        <v/>
      </c>
      <c r="J3056" s="41" t="str">
        <f t="shared" si="426"/>
        <v/>
      </c>
      <c r="K3056" s="268"/>
      <c r="L3056" s="268"/>
      <c r="M3056" s="268"/>
      <c r="N3056" s="269"/>
      <c r="O3056" s="269"/>
      <c r="P3056" s="269"/>
      <c r="Q3056" s="270"/>
      <c r="R3056" s="271"/>
      <c r="S3056" s="268"/>
      <c r="T3056" s="268"/>
      <c r="U3056" s="268"/>
      <c r="V3056" s="268"/>
      <c r="W3056" s="65" t="str">
        <f t="shared" si="427"/>
        <v/>
      </c>
      <c r="X3056" s="65" t="str">
        <f t="shared" si="428"/>
        <v/>
      </c>
      <c r="Y3056" s="65" t="str">
        <f t="shared" si="429"/>
        <v/>
      </c>
      <c r="Z3056" s="65" t="str">
        <f t="shared" si="430"/>
        <v/>
      </c>
      <c r="AA3056" s="65" t="str">
        <f t="shared" si="431"/>
        <v/>
      </c>
    </row>
    <row r="3057" spans="1:27" x14ac:dyDescent="0.25">
      <c r="A3057" s="40" t="str">
        <f>IF(G3057="","",1*ISERROR(VLOOKUP(G3057,G$1:G3056,1,FALSE)))</f>
        <v/>
      </c>
      <c r="B3057" s="40" t="str">
        <f>IF(A3057=0,0,IF(A3057="","",SUM(A$2:A3057)))</f>
        <v/>
      </c>
      <c r="C3057" s="41" t="str">
        <f>IF(H3057="","",1*ISERROR(VLOOKUP(H3057,H$1:H3056,1,FALSE)))</f>
        <v/>
      </c>
      <c r="D3057" s="40" t="str">
        <f>IF(C3057=0,0,IF(C3057="","",SUM(C$2:C3057)))</f>
        <v/>
      </c>
      <c r="E3057" s="41" t="str">
        <f>IF(H3057=0,0,IF(C3057="","",SUM(C$11:C3057)))</f>
        <v/>
      </c>
      <c r="F3057" s="41" t="str">
        <f>IF(H3057="","",COUNTIF(H$11:H3057,"="&amp;H3057))</f>
        <v/>
      </c>
      <c r="G3057" s="41" t="str">
        <f t="shared" si="423"/>
        <v/>
      </c>
      <c r="H3057" s="41" t="str">
        <f t="shared" si="424"/>
        <v/>
      </c>
      <c r="I3057" s="41" t="str">
        <f t="shared" si="425"/>
        <v/>
      </c>
      <c r="J3057" s="41" t="str">
        <f t="shared" si="426"/>
        <v/>
      </c>
      <c r="K3057" s="268"/>
      <c r="L3057" s="268"/>
      <c r="M3057" s="268"/>
      <c r="N3057" s="269"/>
      <c r="O3057" s="269"/>
      <c r="P3057" s="269"/>
      <c r="Q3057" s="270"/>
      <c r="R3057" s="271"/>
      <c r="S3057" s="268"/>
      <c r="T3057" s="268"/>
      <c r="U3057" s="268"/>
      <c r="V3057" s="268"/>
      <c r="W3057" s="65" t="str">
        <f t="shared" si="427"/>
        <v/>
      </c>
      <c r="X3057" s="65" t="str">
        <f t="shared" si="428"/>
        <v/>
      </c>
      <c r="Y3057" s="65" t="str">
        <f t="shared" si="429"/>
        <v/>
      </c>
      <c r="Z3057" s="65" t="str">
        <f t="shared" si="430"/>
        <v/>
      </c>
      <c r="AA3057" s="65" t="str">
        <f t="shared" si="431"/>
        <v/>
      </c>
    </row>
    <row r="3058" spans="1:27" x14ac:dyDescent="0.25">
      <c r="A3058" s="40" t="str">
        <f>IF(G3058="","",1*ISERROR(VLOOKUP(G3058,G$1:G3057,1,FALSE)))</f>
        <v/>
      </c>
      <c r="B3058" s="40" t="str">
        <f>IF(A3058=0,0,IF(A3058="","",SUM(A$2:A3058)))</f>
        <v/>
      </c>
      <c r="C3058" s="41" t="str">
        <f>IF(H3058="","",1*ISERROR(VLOOKUP(H3058,H$1:H3057,1,FALSE)))</f>
        <v/>
      </c>
      <c r="D3058" s="40" t="str">
        <f>IF(C3058=0,0,IF(C3058="","",SUM(C$2:C3058)))</f>
        <v/>
      </c>
      <c r="E3058" s="41" t="str">
        <f>IF(H3058=0,0,IF(C3058="","",SUM(C$11:C3058)))</f>
        <v/>
      </c>
      <c r="F3058" s="41" t="str">
        <f>IF(H3058="","",COUNTIF(H$11:H3058,"="&amp;H3058))</f>
        <v/>
      </c>
      <c r="G3058" s="41" t="str">
        <f t="shared" si="423"/>
        <v/>
      </c>
      <c r="H3058" s="41" t="str">
        <f t="shared" si="424"/>
        <v/>
      </c>
      <c r="I3058" s="41" t="str">
        <f t="shared" si="425"/>
        <v/>
      </c>
      <c r="J3058" s="41" t="str">
        <f t="shared" si="426"/>
        <v/>
      </c>
      <c r="K3058" s="268"/>
      <c r="L3058" s="268"/>
      <c r="M3058" s="268"/>
      <c r="N3058" s="269"/>
      <c r="O3058" s="269"/>
      <c r="P3058" s="269"/>
      <c r="Q3058" s="270"/>
      <c r="R3058" s="271"/>
      <c r="S3058" s="268"/>
      <c r="T3058" s="268"/>
      <c r="U3058" s="268"/>
      <c r="V3058" s="268"/>
      <c r="W3058" s="65" t="str">
        <f t="shared" si="427"/>
        <v/>
      </c>
      <c r="X3058" s="65" t="str">
        <f t="shared" si="428"/>
        <v/>
      </c>
      <c r="Y3058" s="65" t="str">
        <f t="shared" si="429"/>
        <v/>
      </c>
      <c r="Z3058" s="65" t="str">
        <f t="shared" si="430"/>
        <v/>
      </c>
      <c r="AA3058" s="65" t="str">
        <f t="shared" si="431"/>
        <v/>
      </c>
    </row>
    <row r="3059" spans="1:27" x14ac:dyDescent="0.25">
      <c r="A3059" s="40" t="str">
        <f>IF(G3059="","",1*ISERROR(VLOOKUP(G3059,G$1:G3058,1,FALSE)))</f>
        <v/>
      </c>
      <c r="B3059" s="40" t="str">
        <f>IF(A3059=0,0,IF(A3059="","",SUM(A$2:A3059)))</f>
        <v/>
      </c>
      <c r="C3059" s="41" t="str">
        <f>IF(H3059="","",1*ISERROR(VLOOKUP(H3059,H$1:H3058,1,FALSE)))</f>
        <v/>
      </c>
      <c r="D3059" s="40" t="str">
        <f>IF(C3059=0,0,IF(C3059="","",SUM(C$2:C3059)))</f>
        <v/>
      </c>
      <c r="E3059" s="41" t="str">
        <f>IF(H3059=0,0,IF(C3059="","",SUM(C$11:C3059)))</f>
        <v/>
      </c>
      <c r="F3059" s="41" t="str">
        <f>IF(H3059="","",COUNTIF(H$11:H3059,"="&amp;H3059))</f>
        <v/>
      </c>
      <c r="G3059" s="41" t="str">
        <f t="shared" si="423"/>
        <v/>
      </c>
      <c r="H3059" s="41" t="str">
        <f t="shared" si="424"/>
        <v/>
      </c>
      <c r="I3059" s="41" t="str">
        <f t="shared" si="425"/>
        <v/>
      </c>
      <c r="J3059" s="41" t="str">
        <f t="shared" si="426"/>
        <v/>
      </c>
      <c r="K3059" s="268"/>
      <c r="L3059" s="268"/>
      <c r="M3059" s="268"/>
      <c r="N3059" s="269"/>
      <c r="O3059" s="269"/>
      <c r="P3059" s="269"/>
      <c r="Q3059" s="270"/>
      <c r="R3059" s="271"/>
      <c r="S3059" s="268"/>
      <c r="T3059" s="268"/>
      <c r="U3059" s="268"/>
      <c r="V3059" s="268"/>
      <c r="W3059" s="65" t="str">
        <f t="shared" si="427"/>
        <v/>
      </c>
      <c r="X3059" s="65" t="str">
        <f t="shared" si="428"/>
        <v/>
      </c>
      <c r="Y3059" s="65" t="str">
        <f t="shared" si="429"/>
        <v/>
      </c>
      <c r="Z3059" s="65" t="str">
        <f t="shared" si="430"/>
        <v/>
      </c>
      <c r="AA3059" s="65" t="str">
        <f t="shared" si="431"/>
        <v/>
      </c>
    </row>
    <row r="3060" spans="1:27" x14ac:dyDescent="0.25">
      <c r="A3060" s="40" t="str">
        <f>IF(G3060="","",1*ISERROR(VLOOKUP(G3060,G$1:G3059,1,FALSE)))</f>
        <v/>
      </c>
      <c r="B3060" s="40" t="str">
        <f>IF(A3060=0,0,IF(A3060="","",SUM(A$2:A3060)))</f>
        <v/>
      </c>
      <c r="C3060" s="41" t="str">
        <f>IF(H3060="","",1*ISERROR(VLOOKUP(H3060,H$1:H3059,1,FALSE)))</f>
        <v/>
      </c>
      <c r="D3060" s="40" t="str">
        <f>IF(C3060=0,0,IF(C3060="","",SUM(C$2:C3060)))</f>
        <v/>
      </c>
      <c r="E3060" s="41" t="str">
        <f>IF(H3060=0,0,IF(C3060="","",SUM(C$11:C3060)))</f>
        <v/>
      </c>
      <c r="F3060" s="41" t="str">
        <f>IF(H3060="","",COUNTIF(H$11:H3060,"="&amp;H3060))</f>
        <v/>
      </c>
      <c r="G3060" s="41" t="str">
        <f t="shared" si="423"/>
        <v/>
      </c>
      <c r="H3060" s="41" t="str">
        <f t="shared" si="424"/>
        <v/>
      </c>
      <c r="I3060" s="41" t="str">
        <f t="shared" si="425"/>
        <v/>
      </c>
      <c r="J3060" s="41" t="str">
        <f t="shared" si="426"/>
        <v/>
      </c>
      <c r="K3060" s="268"/>
      <c r="L3060" s="268"/>
      <c r="M3060" s="268"/>
      <c r="N3060" s="269"/>
      <c r="O3060" s="269"/>
      <c r="P3060" s="269"/>
      <c r="Q3060" s="270"/>
      <c r="R3060" s="271"/>
      <c r="S3060" s="268"/>
      <c r="T3060" s="268"/>
      <c r="U3060" s="268"/>
      <c r="V3060" s="268"/>
      <c r="W3060" s="65" t="str">
        <f t="shared" si="427"/>
        <v/>
      </c>
      <c r="X3060" s="65" t="str">
        <f t="shared" si="428"/>
        <v/>
      </c>
      <c r="Y3060" s="65" t="str">
        <f t="shared" si="429"/>
        <v/>
      </c>
      <c r="Z3060" s="65" t="str">
        <f t="shared" si="430"/>
        <v/>
      </c>
      <c r="AA3060" s="65" t="str">
        <f t="shared" si="431"/>
        <v/>
      </c>
    </row>
    <row r="3061" spans="1:27" x14ac:dyDescent="0.25">
      <c r="A3061" s="40" t="str">
        <f>IF(G3061="","",1*ISERROR(VLOOKUP(G3061,G$1:G3060,1,FALSE)))</f>
        <v/>
      </c>
      <c r="B3061" s="40" t="str">
        <f>IF(A3061=0,0,IF(A3061="","",SUM(A$2:A3061)))</f>
        <v/>
      </c>
      <c r="C3061" s="41" t="str">
        <f>IF(H3061="","",1*ISERROR(VLOOKUP(H3061,H$1:H3060,1,FALSE)))</f>
        <v/>
      </c>
      <c r="D3061" s="40" t="str">
        <f>IF(C3061=0,0,IF(C3061="","",SUM(C$2:C3061)))</f>
        <v/>
      </c>
      <c r="E3061" s="41" t="str">
        <f>IF(H3061=0,0,IF(C3061="","",SUM(C$11:C3061)))</f>
        <v/>
      </c>
      <c r="F3061" s="41" t="str">
        <f>IF(H3061="","",COUNTIF(H$11:H3061,"="&amp;H3061))</f>
        <v/>
      </c>
      <c r="G3061" s="41" t="str">
        <f t="shared" si="423"/>
        <v/>
      </c>
      <c r="H3061" s="41" t="str">
        <f t="shared" si="424"/>
        <v/>
      </c>
      <c r="I3061" s="41" t="str">
        <f t="shared" si="425"/>
        <v/>
      </c>
      <c r="J3061" s="41" t="str">
        <f t="shared" si="426"/>
        <v/>
      </c>
      <c r="K3061" s="268"/>
      <c r="L3061" s="268"/>
      <c r="M3061" s="268"/>
      <c r="N3061" s="269"/>
      <c r="O3061" s="269"/>
      <c r="P3061" s="269"/>
      <c r="Q3061" s="270"/>
      <c r="R3061" s="271"/>
      <c r="S3061" s="268"/>
      <c r="T3061" s="268"/>
      <c r="U3061" s="268"/>
      <c r="V3061" s="268"/>
      <c r="W3061" s="65" t="str">
        <f t="shared" si="427"/>
        <v/>
      </c>
      <c r="X3061" s="65" t="str">
        <f t="shared" si="428"/>
        <v/>
      </c>
      <c r="Y3061" s="65" t="str">
        <f t="shared" si="429"/>
        <v/>
      </c>
      <c r="Z3061" s="65" t="str">
        <f t="shared" si="430"/>
        <v/>
      </c>
      <c r="AA3061" s="65" t="str">
        <f t="shared" si="431"/>
        <v/>
      </c>
    </row>
    <row r="3062" spans="1:27" x14ac:dyDescent="0.25">
      <c r="A3062" s="40" t="str">
        <f>IF(G3062="","",1*ISERROR(VLOOKUP(G3062,G$1:G3061,1,FALSE)))</f>
        <v/>
      </c>
      <c r="B3062" s="40" t="str">
        <f>IF(A3062=0,0,IF(A3062="","",SUM(A$2:A3062)))</f>
        <v/>
      </c>
      <c r="C3062" s="41" t="str">
        <f>IF(H3062="","",1*ISERROR(VLOOKUP(H3062,H$1:H3061,1,FALSE)))</f>
        <v/>
      </c>
      <c r="D3062" s="40" t="str">
        <f>IF(C3062=0,0,IF(C3062="","",SUM(C$2:C3062)))</f>
        <v/>
      </c>
      <c r="E3062" s="41" t="str">
        <f>IF(H3062=0,0,IF(C3062="","",SUM(C$11:C3062)))</f>
        <v/>
      </c>
      <c r="F3062" s="41" t="str">
        <f>IF(H3062="","",COUNTIF(H$11:H3062,"="&amp;H3062))</f>
        <v/>
      </c>
      <c r="G3062" s="41" t="str">
        <f t="shared" si="423"/>
        <v/>
      </c>
      <c r="H3062" s="41" t="str">
        <f t="shared" si="424"/>
        <v/>
      </c>
      <c r="I3062" s="41" t="str">
        <f t="shared" si="425"/>
        <v/>
      </c>
      <c r="J3062" s="41" t="str">
        <f t="shared" si="426"/>
        <v/>
      </c>
      <c r="K3062" s="268"/>
      <c r="L3062" s="268"/>
      <c r="M3062" s="268"/>
      <c r="N3062" s="269"/>
      <c r="O3062" s="269"/>
      <c r="P3062" s="269"/>
      <c r="Q3062" s="270"/>
      <c r="R3062" s="271"/>
      <c r="S3062" s="268"/>
      <c r="T3062" s="268"/>
      <c r="U3062" s="268"/>
      <c r="V3062" s="268"/>
      <c r="W3062" s="65" t="str">
        <f t="shared" si="427"/>
        <v/>
      </c>
      <c r="X3062" s="65" t="str">
        <f t="shared" si="428"/>
        <v/>
      </c>
      <c r="Y3062" s="65" t="str">
        <f t="shared" si="429"/>
        <v/>
      </c>
      <c r="Z3062" s="65" t="str">
        <f t="shared" si="430"/>
        <v/>
      </c>
      <c r="AA3062" s="65" t="str">
        <f t="shared" si="431"/>
        <v/>
      </c>
    </row>
    <row r="3063" spans="1:27" x14ac:dyDescent="0.25">
      <c r="A3063" s="40" t="str">
        <f>IF(G3063="","",1*ISERROR(VLOOKUP(G3063,G$1:G3062,1,FALSE)))</f>
        <v/>
      </c>
      <c r="B3063" s="40" t="str">
        <f>IF(A3063=0,0,IF(A3063="","",SUM(A$2:A3063)))</f>
        <v/>
      </c>
      <c r="C3063" s="41" t="str">
        <f>IF(H3063="","",1*ISERROR(VLOOKUP(H3063,H$1:H3062,1,FALSE)))</f>
        <v/>
      </c>
      <c r="D3063" s="40" t="str">
        <f>IF(C3063=0,0,IF(C3063="","",SUM(C$2:C3063)))</f>
        <v/>
      </c>
      <c r="E3063" s="41" t="str">
        <f>IF(H3063=0,0,IF(C3063="","",SUM(C$11:C3063)))</f>
        <v/>
      </c>
      <c r="F3063" s="41" t="str">
        <f>IF(H3063="","",COUNTIF(H$11:H3063,"="&amp;H3063))</f>
        <v/>
      </c>
      <c r="G3063" s="41" t="str">
        <f t="shared" si="423"/>
        <v/>
      </c>
      <c r="H3063" s="41" t="str">
        <f t="shared" si="424"/>
        <v/>
      </c>
      <c r="I3063" s="41" t="str">
        <f t="shared" si="425"/>
        <v/>
      </c>
      <c r="J3063" s="41" t="str">
        <f t="shared" si="426"/>
        <v/>
      </c>
      <c r="K3063" s="268"/>
      <c r="L3063" s="268"/>
      <c r="M3063" s="268"/>
      <c r="N3063" s="269"/>
      <c r="O3063" s="269"/>
      <c r="P3063" s="269"/>
      <c r="Q3063" s="270"/>
      <c r="R3063" s="271"/>
      <c r="S3063" s="268"/>
      <c r="T3063" s="268"/>
      <c r="U3063" s="268"/>
      <c r="V3063" s="268"/>
      <c r="W3063" s="65" t="str">
        <f t="shared" si="427"/>
        <v/>
      </c>
      <c r="X3063" s="65" t="str">
        <f t="shared" si="428"/>
        <v/>
      </c>
      <c r="Y3063" s="65" t="str">
        <f t="shared" si="429"/>
        <v/>
      </c>
      <c r="Z3063" s="65" t="str">
        <f t="shared" si="430"/>
        <v/>
      </c>
      <c r="AA3063" s="65" t="str">
        <f t="shared" si="431"/>
        <v/>
      </c>
    </row>
    <row r="3064" spans="1:27" x14ac:dyDescent="0.25">
      <c r="A3064" s="40" t="str">
        <f>IF(G3064="","",1*ISERROR(VLOOKUP(G3064,G$1:G3063,1,FALSE)))</f>
        <v/>
      </c>
      <c r="B3064" s="40" t="str">
        <f>IF(A3064=0,0,IF(A3064="","",SUM(A$2:A3064)))</f>
        <v/>
      </c>
      <c r="C3064" s="41" t="str">
        <f>IF(H3064="","",1*ISERROR(VLOOKUP(H3064,H$1:H3063,1,FALSE)))</f>
        <v/>
      </c>
      <c r="D3064" s="40" t="str">
        <f>IF(C3064=0,0,IF(C3064="","",SUM(C$2:C3064)))</f>
        <v/>
      </c>
      <c r="E3064" s="41" t="str">
        <f>IF(H3064=0,0,IF(C3064="","",SUM(C$11:C3064)))</f>
        <v/>
      </c>
      <c r="F3064" s="41" t="str">
        <f>IF(H3064="","",COUNTIF(H$11:H3064,"="&amp;H3064))</f>
        <v/>
      </c>
      <c r="G3064" s="41" t="str">
        <f t="shared" si="423"/>
        <v/>
      </c>
      <c r="H3064" s="41" t="str">
        <f t="shared" si="424"/>
        <v/>
      </c>
      <c r="I3064" s="41" t="str">
        <f t="shared" si="425"/>
        <v/>
      </c>
      <c r="J3064" s="41" t="str">
        <f t="shared" si="426"/>
        <v/>
      </c>
      <c r="K3064" s="268"/>
      <c r="L3064" s="268"/>
      <c r="M3064" s="268"/>
      <c r="N3064" s="269"/>
      <c r="O3064" s="269"/>
      <c r="P3064" s="269"/>
      <c r="Q3064" s="270"/>
      <c r="R3064" s="271"/>
      <c r="S3064" s="268"/>
      <c r="T3064" s="268"/>
      <c r="U3064" s="268"/>
      <c r="V3064" s="268"/>
      <c r="W3064" s="65" t="str">
        <f t="shared" si="427"/>
        <v/>
      </c>
      <c r="X3064" s="65" t="str">
        <f t="shared" si="428"/>
        <v/>
      </c>
      <c r="Y3064" s="65" t="str">
        <f t="shared" si="429"/>
        <v/>
      </c>
      <c r="Z3064" s="65" t="str">
        <f t="shared" si="430"/>
        <v/>
      </c>
      <c r="AA3064" s="65" t="str">
        <f t="shared" si="431"/>
        <v/>
      </c>
    </row>
    <row r="3065" spans="1:27" x14ac:dyDescent="0.25">
      <c r="A3065" s="40" t="str">
        <f>IF(G3065="","",1*ISERROR(VLOOKUP(G3065,G$1:G3064,1,FALSE)))</f>
        <v/>
      </c>
      <c r="B3065" s="40" t="str">
        <f>IF(A3065=0,0,IF(A3065="","",SUM(A$2:A3065)))</f>
        <v/>
      </c>
      <c r="C3065" s="41" t="str">
        <f>IF(H3065="","",1*ISERROR(VLOOKUP(H3065,H$1:H3064,1,FALSE)))</f>
        <v/>
      </c>
      <c r="D3065" s="40" t="str">
        <f>IF(C3065=0,0,IF(C3065="","",SUM(C$2:C3065)))</f>
        <v/>
      </c>
      <c r="E3065" s="41" t="str">
        <f>IF(H3065=0,0,IF(C3065="","",SUM(C$11:C3065)))</f>
        <v/>
      </c>
      <c r="F3065" s="41" t="str">
        <f>IF(H3065="","",COUNTIF(H$11:H3065,"="&amp;H3065))</f>
        <v/>
      </c>
      <c r="G3065" s="41" t="str">
        <f t="shared" si="423"/>
        <v/>
      </c>
      <c r="H3065" s="41" t="str">
        <f t="shared" si="424"/>
        <v/>
      </c>
      <c r="I3065" s="41" t="str">
        <f t="shared" si="425"/>
        <v/>
      </c>
      <c r="J3065" s="41" t="str">
        <f t="shared" si="426"/>
        <v/>
      </c>
      <c r="K3065" s="268"/>
      <c r="L3065" s="268"/>
      <c r="M3065" s="268"/>
      <c r="N3065" s="269"/>
      <c r="O3065" s="269"/>
      <c r="P3065" s="269"/>
      <c r="Q3065" s="270"/>
      <c r="R3065" s="271"/>
      <c r="S3065" s="268"/>
      <c r="T3065" s="268"/>
      <c r="U3065" s="268"/>
      <c r="V3065" s="268"/>
      <c r="W3065" s="65" t="str">
        <f t="shared" si="427"/>
        <v/>
      </c>
      <c r="X3065" s="65" t="str">
        <f t="shared" si="428"/>
        <v/>
      </c>
      <c r="Y3065" s="65" t="str">
        <f t="shared" si="429"/>
        <v/>
      </c>
      <c r="Z3065" s="65" t="str">
        <f t="shared" si="430"/>
        <v/>
      </c>
      <c r="AA3065" s="65" t="str">
        <f t="shared" si="431"/>
        <v/>
      </c>
    </row>
    <row r="3066" spans="1:27" x14ac:dyDescent="0.25">
      <c r="A3066" s="40" t="str">
        <f>IF(G3066="","",1*ISERROR(VLOOKUP(G3066,G$1:G3065,1,FALSE)))</f>
        <v/>
      </c>
      <c r="B3066" s="40" t="str">
        <f>IF(A3066=0,0,IF(A3066="","",SUM(A$2:A3066)))</f>
        <v/>
      </c>
      <c r="C3066" s="41" t="str">
        <f>IF(H3066="","",1*ISERROR(VLOOKUP(H3066,H$1:H3065,1,FALSE)))</f>
        <v/>
      </c>
      <c r="D3066" s="40" t="str">
        <f>IF(C3066=0,0,IF(C3066="","",SUM(C$2:C3066)))</f>
        <v/>
      </c>
      <c r="E3066" s="41" t="str">
        <f>IF(H3066=0,0,IF(C3066="","",SUM(C$11:C3066)))</f>
        <v/>
      </c>
      <c r="F3066" s="41" t="str">
        <f>IF(H3066="","",COUNTIF(H$11:H3066,"="&amp;H3066))</f>
        <v/>
      </c>
      <c r="G3066" s="41" t="str">
        <f t="shared" si="423"/>
        <v/>
      </c>
      <c r="H3066" s="41" t="str">
        <f t="shared" si="424"/>
        <v/>
      </c>
      <c r="I3066" s="41" t="str">
        <f t="shared" si="425"/>
        <v/>
      </c>
      <c r="J3066" s="41" t="str">
        <f t="shared" si="426"/>
        <v/>
      </c>
      <c r="K3066" s="268"/>
      <c r="L3066" s="268"/>
      <c r="M3066" s="268"/>
      <c r="N3066" s="269"/>
      <c r="O3066" s="269"/>
      <c r="P3066" s="269"/>
      <c r="Q3066" s="270"/>
      <c r="R3066" s="271"/>
      <c r="S3066" s="268"/>
      <c r="T3066" s="268"/>
      <c r="U3066" s="268"/>
      <c r="V3066" s="268"/>
      <c r="W3066" s="65" t="str">
        <f t="shared" si="427"/>
        <v/>
      </c>
      <c r="X3066" s="65" t="str">
        <f t="shared" si="428"/>
        <v/>
      </c>
      <c r="Y3066" s="65" t="str">
        <f t="shared" si="429"/>
        <v/>
      </c>
      <c r="Z3066" s="65" t="str">
        <f t="shared" si="430"/>
        <v/>
      </c>
      <c r="AA3066" s="65" t="str">
        <f t="shared" si="431"/>
        <v/>
      </c>
    </row>
    <row r="3067" spans="1:27" x14ac:dyDescent="0.25">
      <c r="A3067" s="40" t="str">
        <f>IF(G3067="","",1*ISERROR(VLOOKUP(G3067,G$1:G3066,1,FALSE)))</f>
        <v/>
      </c>
      <c r="B3067" s="40" t="str">
        <f>IF(A3067=0,0,IF(A3067="","",SUM(A$2:A3067)))</f>
        <v/>
      </c>
      <c r="C3067" s="41" t="str">
        <f>IF(H3067="","",1*ISERROR(VLOOKUP(H3067,H$1:H3066,1,FALSE)))</f>
        <v/>
      </c>
      <c r="D3067" s="40" t="str">
        <f>IF(C3067=0,0,IF(C3067="","",SUM(C$2:C3067)))</f>
        <v/>
      </c>
      <c r="E3067" s="41" t="str">
        <f>IF(H3067=0,0,IF(C3067="","",SUM(C$11:C3067)))</f>
        <v/>
      </c>
      <c r="F3067" s="41" t="str">
        <f>IF(H3067="","",COUNTIF(H$11:H3067,"="&amp;H3067))</f>
        <v/>
      </c>
      <c r="G3067" s="41" t="str">
        <f t="shared" si="423"/>
        <v/>
      </c>
      <c r="H3067" s="41" t="str">
        <f t="shared" si="424"/>
        <v/>
      </c>
      <c r="I3067" s="41" t="str">
        <f t="shared" si="425"/>
        <v/>
      </c>
      <c r="J3067" s="41" t="str">
        <f t="shared" si="426"/>
        <v/>
      </c>
      <c r="K3067" s="268"/>
      <c r="L3067" s="268"/>
      <c r="M3067" s="268"/>
      <c r="N3067" s="269"/>
      <c r="O3067" s="269"/>
      <c r="P3067" s="269"/>
      <c r="Q3067" s="270"/>
      <c r="R3067" s="271"/>
      <c r="S3067" s="268"/>
      <c r="T3067" s="268"/>
      <c r="U3067" s="268"/>
      <c r="V3067" s="268"/>
      <c r="W3067" s="65" t="str">
        <f t="shared" si="427"/>
        <v/>
      </c>
      <c r="X3067" s="65" t="str">
        <f t="shared" si="428"/>
        <v/>
      </c>
      <c r="Y3067" s="65" t="str">
        <f t="shared" si="429"/>
        <v/>
      </c>
      <c r="Z3067" s="65" t="str">
        <f t="shared" si="430"/>
        <v/>
      </c>
      <c r="AA3067" s="65" t="str">
        <f t="shared" si="431"/>
        <v/>
      </c>
    </row>
    <row r="3068" spans="1:27" x14ac:dyDescent="0.25">
      <c r="A3068" s="40" t="str">
        <f>IF(G3068="","",1*ISERROR(VLOOKUP(G3068,G$1:G3067,1,FALSE)))</f>
        <v/>
      </c>
      <c r="B3068" s="40" t="str">
        <f>IF(A3068=0,0,IF(A3068="","",SUM(A$2:A3068)))</f>
        <v/>
      </c>
      <c r="C3068" s="41" t="str">
        <f>IF(H3068="","",1*ISERROR(VLOOKUP(H3068,H$1:H3067,1,FALSE)))</f>
        <v/>
      </c>
      <c r="D3068" s="40" t="str">
        <f>IF(C3068=0,0,IF(C3068="","",SUM(C$2:C3068)))</f>
        <v/>
      </c>
      <c r="E3068" s="41" t="str">
        <f>IF(H3068=0,0,IF(C3068="","",SUM(C$11:C3068)))</f>
        <v/>
      </c>
      <c r="F3068" s="41" t="str">
        <f>IF(H3068="","",COUNTIF(H$11:H3068,"="&amp;H3068))</f>
        <v/>
      </c>
      <c r="G3068" s="41" t="str">
        <f t="shared" si="423"/>
        <v/>
      </c>
      <c r="H3068" s="41" t="str">
        <f t="shared" si="424"/>
        <v/>
      </c>
      <c r="I3068" s="41" t="str">
        <f t="shared" si="425"/>
        <v/>
      </c>
      <c r="J3068" s="41" t="str">
        <f t="shared" si="426"/>
        <v/>
      </c>
      <c r="K3068" s="268"/>
      <c r="L3068" s="268"/>
      <c r="M3068" s="268"/>
      <c r="N3068" s="269"/>
      <c r="O3068" s="269"/>
      <c r="P3068" s="269"/>
      <c r="Q3068" s="270"/>
      <c r="R3068" s="271"/>
      <c r="S3068" s="268"/>
      <c r="T3068" s="268"/>
      <c r="U3068" s="268"/>
      <c r="V3068" s="268"/>
      <c r="W3068" s="65" t="str">
        <f t="shared" si="427"/>
        <v/>
      </c>
      <c r="X3068" s="65" t="str">
        <f t="shared" si="428"/>
        <v/>
      </c>
      <c r="Y3068" s="65" t="str">
        <f t="shared" si="429"/>
        <v/>
      </c>
      <c r="Z3068" s="65" t="str">
        <f t="shared" si="430"/>
        <v/>
      </c>
      <c r="AA3068" s="65" t="str">
        <f t="shared" si="431"/>
        <v/>
      </c>
    </row>
    <row r="3069" spans="1:27" x14ac:dyDescent="0.25">
      <c r="A3069" s="40" t="str">
        <f>IF(G3069="","",1*ISERROR(VLOOKUP(G3069,G$1:G3068,1,FALSE)))</f>
        <v/>
      </c>
      <c r="B3069" s="40" t="str">
        <f>IF(A3069=0,0,IF(A3069="","",SUM(A$2:A3069)))</f>
        <v/>
      </c>
      <c r="C3069" s="41" t="str">
        <f>IF(H3069="","",1*ISERROR(VLOOKUP(H3069,H$1:H3068,1,FALSE)))</f>
        <v/>
      </c>
      <c r="D3069" s="40" t="str">
        <f>IF(C3069=0,0,IF(C3069="","",SUM(C$2:C3069)))</f>
        <v/>
      </c>
      <c r="E3069" s="41" t="str">
        <f>IF(H3069=0,0,IF(C3069="","",SUM(C$11:C3069)))</f>
        <v/>
      </c>
      <c r="F3069" s="41" t="str">
        <f>IF(H3069="","",COUNTIF(H$11:H3069,"="&amp;H3069))</f>
        <v/>
      </c>
      <c r="G3069" s="41" t="str">
        <f t="shared" si="423"/>
        <v/>
      </c>
      <c r="H3069" s="41" t="str">
        <f t="shared" si="424"/>
        <v/>
      </c>
      <c r="I3069" s="41" t="str">
        <f t="shared" si="425"/>
        <v/>
      </c>
      <c r="J3069" s="41" t="str">
        <f t="shared" si="426"/>
        <v/>
      </c>
      <c r="K3069" s="268"/>
      <c r="L3069" s="268"/>
      <c r="M3069" s="268"/>
      <c r="N3069" s="269"/>
      <c r="O3069" s="269"/>
      <c r="P3069" s="269"/>
      <c r="Q3069" s="270"/>
      <c r="R3069" s="271"/>
      <c r="S3069" s="268"/>
      <c r="T3069" s="268"/>
      <c r="U3069" s="268"/>
      <c r="V3069" s="268"/>
      <c r="W3069" s="65" t="str">
        <f t="shared" si="427"/>
        <v/>
      </c>
      <c r="X3069" s="65" t="str">
        <f t="shared" si="428"/>
        <v/>
      </c>
      <c r="Y3069" s="65" t="str">
        <f t="shared" si="429"/>
        <v/>
      </c>
      <c r="Z3069" s="65" t="str">
        <f t="shared" si="430"/>
        <v/>
      </c>
      <c r="AA3069" s="65" t="str">
        <f t="shared" si="431"/>
        <v/>
      </c>
    </row>
    <row r="3070" spans="1:27" x14ac:dyDescent="0.25">
      <c r="A3070" s="40" t="str">
        <f>IF(G3070="","",1*ISERROR(VLOOKUP(G3070,G$1:G3069,1,FALSE)))</f>
        <v/>
      </c>
      <c r="B3070" s="40" t="str">
        <f>IF(A3070=0,0,IF(A3070="","",SUM(A$2:A3070)))</f>
        <v/>
      </c>
      <c r="C3070" s="41" t="str">
        <f>IF(H3070="","",1*ISERROR(VLOOKUP(H3070,H$1:H3069,1,FALSE)))</f>
        <v/>
      </c>
      <c r="D3070" s="40" t="str">
        <f>IF(C3070=0,0,IF(C3070="","",SUM(C$2:C3070)))</f>
        <v/>
      </c>
      <c r="E3070" s="41" t="str">
        <f>IF(H3070=0,0,IF(C3070="","",SUM(C$11:C3070)))</f>
        <v/>
      </c>
      <c r="F3070" s="41" t="str">
        <f>IF(H3070="","",COUNTIF(H$11:H3070,"="&amp;H3070))</f>
        <v/>
      </c>
      <c r="G3070" s="41" t="str">
        <f t="shared" si="423"/>
        <v/>
      </c>
      <c r="H3070" s="41" t="str">
        <f t="shared" si="424"/>
        <v/>
      </c>
      <c r="I3070" s="41" t="str">
        <f t="shared" si="425"/>
        <v/>
      </c>
      <c r="J3070" s="41" t="str">
        <f t="shared" si="426"/>
        <v/>
      </c>
      <c r="K3070" s="268"/>
      <c r="L3070" s="268"/>
      <c r="M3070" s="268"/>
      <c r="N3070" s="269"/>
      <c r="O3070" s="269"/>
      <c r="P3070" s="269"/>
      <c r="Q3070" s="270"/>
      <c r="R3070" s="271"/>
      <c r="S3070" s="268"/>
      <c r="T3070" s="268"/>
      <c r="U3070" s="268"/>
      <c r="V3070" s="268"/>
      <c r="W3070" s="65" t="str">
        <f t="shared" si="427"/>
        <v/>
      </c>
      <c r="X3070" s="65" t="str">
        <f t="shared" si="428"/>
        <v/>
      </c>
      <c r="Y3070" s="65" t="str">
        <f t="shared" si="429"/>
        <v/>
      </c>
      <c r="Z3070" s="65" t="str">
        <f t="shared" si="430"/>
        <v/>
      </c>
      <c r="AA3070" s="65" t="str">
        <f t="shared" si="431"/>
        <v/>
      </c>
    </row>
    <row r="3071" spans="1:27" x14ac:dyDescent="0.25">
      <c r="A3071" s="40" t="str">
        <f>IF(G3071="","",1*ISERROR(VLOOKUP(G3071,G$1:G3070,1,FALSE)))</f>
        <v/>
      </c>
      <c r="B3071" s="40" t="str">
        <f>IF(A3071=0,0,IF(A3071="","",SUM(A$2:A3071)))</f>
        <v/>
      </c>
      <c r="C3071" s="41" t="str">
        <f>IF(H3071="","",1*ISERROR(VLOOKUP(H3071,H$1:H3070,1,FALSE)))</f>
        <v/>
      </c>
      <c r="D3071" s="40" t="str">
        <f>IF(C3071=0,0,IF(C3071="","",SUM(C$2:C3071)))</f>
        <v/>
      </c>
      <c r="E3071" s="41" t="str">
        <f>IF(H3071=0,0,IF(C3071="","",SUM(C$11:C3071)))</f>
        <v/>
      </c>
      <c r="F3071" s="41" t="str">
        <f>IF(H3071="","",COUNTIF(H$11:H3071,"="&amp;H3071))</f>
        <v/>
      </c>
      <c r="G3071" s="41" t="str">
        <f t="shared" si="423"/>
        <v/>
      </c>
      <c r="H3071" s="41" t="str">
        <f t="shared" si="424"/>
        <v/>
      </c>
      <c r="I3071" s="41" t="str">
        <f t="shared" si="425"/>
        <v/>
      </c>
      <c r="J3071" s="41" t="str">
        <f t="shared" si="426"/>
        <v/>
      </c>
      <c r="K3071" s="268"/>
      <c r="L3071" s="268"/>
      <c r="M3071" s="268"/>
      <c r="N3071" s="269"/>
      <c r="O3071" s="269"/>
      <c r="P3071" s="269"/>
      <c r="Q3071" s="270"/>
      <c r="R3071" s="271"/>
      <c r="S3071" s="268"/>
      <c r="T3071" s="268"/>
      <c r="U3071" s="268"/>
      <c r="V3071" s="268"/>
      <c r="W3071" s="65" t="str">
        <f t="shared" si="427"/>
        <v/>
      </c>
      <c r="X3071" s="65" t="str">
        <f t="shared" si="428"/>
        <v/>
      </c>
      <c r="Y3071" s="65" t="str">
        <f t="shared" si="429"/>
        <v/>
      </c>
      <c r="Z3071" s="65" t="str">
        <f t="shared" si="430"/>
        <v/>
      </c>
      <c r="AA3071" s="65" t="str">
        <f t="shared" si="431"/>
        <v/>
      </c>
    </row>
    <row r="3072" spans="1:27" x14ac:dyDescent="0.25">
      <c r="A3072" s="40" t="str">
        <f>IF(G3072="","",1*ISERROR(VLOOKUP(G3072,G$1:G3071,1,FALSE)))</f>
        <v/>
      </c>
      <c r="B3072" s="40" t="str">
        <f>IF(A3072=0,0,IF(A3072="","",SUM(A$2:A3072)))</f>
        <v/>
      </c>
      <c r="C3072" s="41" t="str">
        <f>IF(H3072="","",1*ISERROR(VLOOKUP(H3072,H$1:H3071,1,FALSE)))</f>
        <v/>
      </c>
      <c r="D3072" s="40" t="str">
        <f>IF(C3072=0,0,IF(C3072="","",SUM(C$2:C3072)))</f>
        <v/>
      </c>
      <c r="E3072" s="41" t="str">
        <f>IF(H3072=0,0,IF(C3072="","",SUM(C$11:C3072)))</f>
        <v/>
      </c>
      <c r="F3072" s="41" t="str">
        <f>IF(H3072="","",COUNTIF(H$11:H3072,"="&amp;H3072))</f>
        <v/>
      </c>
      <c r="G3072" s="41" t="str">
        <f t="shared" si="423"/>
        <v/>
      </c>
      <c r="H3072" s="41" t="str">
        <f t="shared" si="424"/>
        <v/>
      </c>
      <c r="I3072" s="41" t="str">
        <f t="shared" si="425"/>
        <v/>
      </c>
      <c r="J3072" s="41" t="str">
        <f t="shared" si="426"/>
        <v/>
      </c>
      <c r="K3072" s="268"/>
      <c r="L3072" s="268"/>
      <c r="M3072" s="268"/>
      <c r="N3072" s="269"/>
      <c r="O3072" s="269"/>
      <c r="P3072" s="269"/>
      <c r="Q3072" s="270"/>
      <c r="R3072" s="271"/>
      <c r="S3072" s="268"/>
      <c r="T3072" s="268"/>
      <c r="U3072" s="268"/>
      <c r="V3072" s="268"/>
      <c r="W3072" s="65" t="str">
        <f t="shared" si="427"/>
        <v/>
      </c>
      <c r="X3072" s="65" t="str">
        <f t="shared" si="428"/>
        <v/>
      </c>
      <c r="Y3072" s="65" t="str">
        <f t="shared" si="429"/>
        <v/>
      </c>
      <c r="Z3072" s="65" t="str">
        <f t="shared" si="430"/>
        <v/>
      </c>
      <c r="AA3072" s="65" t="str">
        <f t="shared" si="431"/>
        <v/>
      </c>
    </row>
    <row r="3073" spans="1:27" x14ac:dyDescent="0.25">
      <c r="A3073" s="40" t="str">
        <f>IF(G3073="","",1*ISERROR(VLOOKUP(G3073,G$1:G3072,1,FALSE)))</f>
        <v/>
      </c>
      <c r="B3073" s="40" t="str">
        <f>IF(A3073=0,0,IF(A3073="","",SUM(A$2:A3073)))</f>
        <v/>
      </c>
      <c r="C3073" s="41" t="str">
        <f>IF(H3073="","",1*ISERROR(VLOOKUP(H3073,H$1:H3072,1,FALSE)))</f>
        <v/>
      </c>
      <c r="D3073" s="40" t="str">
        <f>IF(C3073=0,0,IF(C3073="","",SUM(C$2:C3073)))</f>
        <v/>
      </c>
      <c r="E3073" s="41" t="str">
        <f>IF(H3073=0,0,IF(C3073="","",SUM(C$11:C3073)))</f>
        <v/>
      </c>
      <c r="F3073" s="41" t="str">
        <f>IF(H3073="","",COUNTIF(H$11:H3073,"="&amp;H3073))</f>
        <v/>
      </c>
      <c r="G3073" s="41" t="str">
        <f t="shared" si="423"/>
        <v/>
      </c>
      <c r="H3073" s="41" t="str">
        <f t="shared" si="424"/>
        <v/>
      </c>
      <c r="I3073" s="41" t="str">
        <f t="shared" si="425"/>
        <v/>
      </c>
      <c r="J3073" s="41" t="str">
        <f t="shared" si="426"/>
        <v/>
      </c>
      <c r="K3073" s="268"/>
      <c r="L3073" s="268"/>
      <c r="M3073" s="268"/>
      <c r="N3073" s="269"/>
      <c r="O3073" s="269"/>
      <c r="P3073" s="269"/>
      <c r="Q3073" s="270"/>
      <c r="R3073" s="271"/>
      <c r="S3073" s="268"/>
      <c r="T3073" s="268"/>
      <c r="U3073" s="268"/>
      <c r="V3073" s="268"/>
      <c r="W3073" s="65" t="str">
        <f t="shared" si="427"/>
        <v/>
      </c>
      <c r="X3073" s="65" t="str">
        <f t="shared" si="428"/>
        <v/>
      </c>
      <c r="Y3073" s="65" t="str">
        <f t="shared" si="429"/>
        <v/>
      </c>
      <c r="Z3073" s="65" t="str">
        <f t="shared" si="430"/>
        <v/>
      </c>
      <c r="AA3073" s="65" t="str">
        <f t="shared" si="431"/>
        <v/>
      </c>
    </row>
    <row r="3074" spans="1:27" x14ac:dyDescent="0.25">
      <c r="A3074" s="40" t="str">
        <f>IF(G3074="","",1*ISERROR(VLOOKUP(G3074,G$1:G3073,1,FALSE)))</f>
        <v/>
      </c>
      <c r="B3074" s="40" t="str">
        <f>IF(A3074=0,0,IF(A3074="","",SUM(A$2:A3074)))</f>
        <v/>
      </c>
      <c r="C3074" s="41" t="str">
        <f>IF(H3074="","",1*ISERROR(VLOOKUP(H3074,H$1:H3073,1,FALSE)))</f>
        <v/>
      </c>
      <c r="D3074" s="40" t="str">
        <f>IF(C3074=0,0,IF(C3074="","",SUM(C$2:C3074)))</f>
        <v/>
      </c>
      <c r="E3074" s="41" t="str">
        <f>IF(H3074=0,0,IF(C3074="","",SUM(C$11:C3074)))</f>
        <v/>
      </c>
      <c r="F3074" s="41" t="str">
        <f>IF(H3074="","",COUNTIF(H$11:H3074,"="&amp;H3074))</f>
        <v/>
      </c>
      <c r="G3074" s="41" t="str">
        <f t="shared" ref="G3074:G3137" si="432">IF(K3074="","",IF(M3074="","",CONCATENATE(K3074,"-",M3074)))</f>
        <v/>
      </c>
      <c r="H3074" s="41" t="str">
        <f t="shared" ref="H3074:H3137" si="433">IF(G3074="","",CONCATENATE(G3074,"-",N3074))</f>
        <v/>
      </c>
      <c r="I3074" s="41" t="str">
        <f t="shared" ref="I3074:I3137" si="434">IF(H3074="","",CONCATENATE(H3074,"-",F3074))</f>
        <v/>
      </c>
      <c r="J3074" s="41" t="str">
        <f t="shared" ref="J3074:J3137" si="435">IF(G3074="","",CONCATENATE(G3074,"-",O3074))</f>
        <v/>
      </c>
      <c r="K3074" s="268"/>
      <c r="L3074" s="268"/>
      <c r="M3074" s="268"/>
      <c r="N3074" s="269"/>
      <c r="O3074" s="269"/>
      <c r="P3074" s="269"/>
      <c r="Q3074" s="270"/>
      <c r="R3074" s="271"/>
      <c r="S3074" s="268"/>
      <c r="T3074" s="268"/>
      <c r="U3074" s="268"/>
      <c r="V3074" s="268"/>
      <c r="W3074" s="65" t="str">
        <f t="shared" ref="W3074:W3137" si="436">IF(S3074="","",IF(S3074="Yes",1,0))</f>
        <v/>
      </c>
      <c r="X3074" s="65" t="str">
        <f t="shared" ref="X3074:X3137" si="437">IF(T3074="","",IF(T3074="Yes",1,0))</f>
        <v/>
      </c>
      <c r="Y3074" s="65" t="str">
        <f t="shared" ref="Y3074:Y3137" si="438">IF(U3074="","",IF(U3074="Yes",1,0))</f>
        <v/>
      </c>
      <c r="Z3074" s="65" t="str">
        <f t="shared" ref="Z3074:Z3137" si="439">IF(V3074="","",IF(V3074="Yes",1,0))</f>
        <v/>
      </c>
      <c r="AA3074" s="65" t="str">
        <f t="shared" ref="AA3074:AA3137" si="440">IF(N3074="","",CONCATENATE(N3074,"-",O3074))</f>
        <v/>
      </c>
    </row>
    <row r="3075" spans="1:27" x14ac:dyDescent="0.25">
      <c r="A3075" s="40" t="str">
        <f>IF(G3075="","",1*ISERROR(VLOOKUP(G3075,G$1:G3074,1,FALSE)))</f>
        <v/>
      </c>
      <c r="B3075" s="40" t="str">
        <f>IF(A3075=0,0,IF(A3075="","",SUM(A$2:A3075)))</f>
        <v/>
      </c>
      <c r="C3075" s="41" t="str">
        <f>IF(H3075="","",1*ISERROR(VLOOKUP(H3075,H$1:H3074,1,FALSE)))</f>
        <v/>
      </c>
      <c r="D3075" s="40" t="str">
        <f>IF(C3075=0,0,IF(C3075="","",SUM(C$2:C3075)))</f>
        <v/>
      </c>
      <c r="E3075" s="41" t="str">
        <f>IF(H3075=0,0,IF(C3075="","",SUM(C$11:C3075)))</f>
        <v/>
      </c>
      <c r="F3075" s="41" t="str">
        <f>IF(H3075="","",COUNTIF(H$11:H3075,"="&amp;H3075))</f>
        <v/>
      </c>
      <c r="G3075" s="41" t="str">
        <f t="shared" si="432"/>
        <v/>
      </c>
      <c r="H3075" s="41" t="str">
        <f t="shared" si="433"/>
        <v/>
      </c>
      <c r="I3075" s="41" t="str">
        <f t="shared" si="434"/>
        <v/>
      </c>
      <c r="J3075" s="41" t="str">
        <f t="shared" si="435"/>
        <v/>
      </c>
      <c r="K3075" s="268"/>
      <c r="L3075" s="268"/>
      <c r="M3075" s="268"/>
      <c r="N3075" s="269"/>
      <c r="O3075" s="269"/>
      <c r="P3075" s="269"/>
      <c r="Q3075" s="270"/>
      <c r="R3075" s="271"/>
      <c r="S3075" s="268"/>
      <c r="T3075" s="268"/>
      <c r="U3075" s="268"/>
      <c r="V3075" s="268"/>
      <c r="W3075" s="65" t="str">
        <f t="shared" si="436"/>
        <v/>
      </c>
      <c r="X3075" s="65" t="str">
        <f t="shared" si="437"/>
        <v/>
      </c>
      <c r="Y3075" s="65" t="str">
        <f t="shared" si="438"/>
        <v/>
      </c>
      <c r="Z3075" s="65" t="str">
        <f t="shared" si="439"/>
        <v/>
      </c>
      <c r="AA3075" s="65" t="str">
        <f t="shared" si="440"/>
        <v/>
      </c>
    </row>
    <row r="3076" spans="1:27" x14ac:dyDescent="0.25">
      <c r="A3076" s="40" t="str">
        <f>IF(G3076="","",1*ISERROR(VLOOKUP(G3076,G$1:G3075,1,FALSE)))</f>
        <v/>
      </c>
      <c r="B3076" s="40" t="str">
        <f>IF(A3076=0,0,IF(A3076="","",SUM(A$2:A3076)))</f>
        <v/>
      </c>
      <c r="C3076" s="41" t="str">
        <f>IF(H3076="","",1*ISERROR(VLOOKUP(H3076,H$1:H3075,1,FALSE)))</f>
        <v/>
      </c>
      <c r="D3076" s="40" t="str">
        <f>IF(C3076=0,0,IF(C3076="","",SUM(C$2:C3076)))</f>
        <v/>
      </c>
      <c r="E3076" s="41" t="str">
        <f>IF(H3076=0,0,IF(C3076="","",SUM(C$11:C3076)))</f>
        <v/>
      </c>
      <c r="F3076" s="41" t="str">
        <f>IF(H3076="","",COUNTIF(H$11:H3076,"="&amp;H3076))</f>
        <v/>
      </c>
      <c r="G3076" s="41" t="str">
        <f t="shared" si="432"/>
        <v/>
      </c>
      <c r="H3076" s="41" t="str">
        <f t="shared" si="433"/>
        <v/>
      </c>
      <c r="I3076" s="41" t="str">
        <f t="shared" si="434"/>
        <v/>
      </c>
      <c r="J3076" s="41" t="str">
        <f t="shared" si="435"/>
        <v/>
      </c>
      <c r="K3076" s="268"/>
      <c r="L3076" s="268"/>
      <c r="M3076" s="268"/>
      <c r="N3076" s="269"/>
      <c r="O3076" s="269"/>
      <c r="P3076" s="269"/>
      <c r="Q3076" s="270"/>
      <c r="R3076" s="271"/>
      <c r="S3076" s="268"/>
      <c r="T3076" s="268"/>
      <c r="U3076" s="268"/>
      <c r="V3076" s="268"/>
      <c r="W3076" s="65" t="str">
        <f t="shared" si="436"/>
        <v/>
      </c>
      <c r="X3076" s="65" t="str">
        <f t="shared" si="437"/>
        <v/>
      </c>
      <c r="Y3076" s="65" t="str">
        <f t="shared" si="438"/>
        <v/>
      </c>
      <c r="Z3076" s="65" t="str">
        <f t="shared" si="439"/>
        <v/>
      </c>
      <c r="AA3076" s="65" t="str">
        <f t="shared" si="440"/>
        <v/>
      </c>
    </row>
    <row r="3077" spans="1:27" x14ac:dyDescent="0.25">
      <c r="A3077" s="40" t="str">
        <f>IF(G3077="","",1*ISERROR(VLOOKUP(G3077,G$1:G3076,1,FALSE)))</f>
        <v/>
      </c>
      <c r="B3077" s="40" t="str">
        <f>IF(A3077=0,0,IF(A3077="","",SUM(A$2:A3077)))</f>
        <v/>
      </c>
      <c r="C3077" s="41" t="str">
        <f>IF(H3077="","",1*ISERROR(VLOOKUP(H3077,H$1:H3076,1,FALSE)))</f>
        <v/>
      </c>
      <c r="D3077" s="40" t="str">
        <f>IF(C3077=0,0,IF(C3077="","",SUM(C$2:C3077)))</f>
        <v/>
      </c>
      <c r="E3077" s="41" t="str">
        <f>IF(H3077=0,0,IF(C3077="","",SUM(C$11:C3077)))</f>
        <v/>
      </c>
      <c r="F3077" s="41" t="str">
        <f>IF(H3077="","",COUNTIF(H$11:H3077,"="&amp;H3077))</f>
        <v/>
      </c>
      <c r="G3077" s="41" t="str">
        <f t="shared" si="432"/>
        <v/>
      </c>
      <c r="H3077" s="41" t="str">
        <f t="shared" si="433"/>
        <v/>
      </c>
      <c r="I3077" s="41" t="str">
        <f t="shared" si="434"/>
        <v/>
      </c>
      <c r="J3077" s="41" t="str">
        <f t="shared" si="435"/>
        <v/>
      </c>
      <c r="K3077" s="268"/>
      <c r="L3077" s="268"/>
      <c r="M3077" s="268"/>
      <c r="N3077" s="269"/>
      <c r="O3077" s="269"/>
      <c r="P3077" s="269"/>
      <c r="Q3077" s="270"/>
      <c r="R3077" s="271"/>
      <c r="S3077" s="268"/>
      <c r="T3077" s="268"/>
      <c r="U3077" s="268"/>
      <c r="V3077" s="268"/>
      <c r="W3077" s="65" t="str">
        <f t="shared" si="436"/>
        <v/>
      </c>
      <c r="X3077" s="65" t="str">
        <f t="shared" si="437"/>
        <v/>
      </c>
      <c r="Y3077" s="65" t="str">
        <f t="shared" si="438"/>
        <v/>
      </c>
      <c r="Z3077" s="65" t="str">
        <f t="shared" si="439"/>
        <v/>
      </c>
      <c r="AA3077" s="65" t="str">
        <f t="shared" si="440"/>
        <v/>
      </c>
    </row>
    <row r="3078" spans="1:27" x14ac:dyDescent="0.25">
      <c r="A3078" s="40" t="str">
        <f>IF(G3078="","",1*ISERROR(VLOOKUP(G3078,G$1:G3077,1,FALSE)))</f>
        <v/>
      </c>
      <c r="B3078" s="40" t="str">
        <f>IF(A3078=0,0,IF(A3078="","",SUM(A$2:A3078)))</f>
        <v/>
      </c>
      <c r="C3078" s="41" t="str">
        <f>IF(H3078="","",1*ISERROR(VLOOKUP(H3078,H$1:H3077,1,FALSE)))</f>
        <v/>
      </c>
      <c r="D3078" s="40" t="str">
        <f>IF(C3078=0,0,IF(C3078="","",SUM(C$2:C3078)))</f>
        <v/>
      </c>
      <c r="E3078" s="41" t="str">
        <f>IF(H3078=0,0,IF(C3078="","",SUM(C$11:C3078)))</f>
        <v/>
      </c>
      <c r="F3078" s="41" t="str">
        <f>IF(H3078="","",COUNTIF(H$11:H3078,"="&amp;H3078))</f>
        <v/>
      </c>
      <c r="G3078" s="41" t="str">
        <f t="shared" si="432"/>
        <v/>
      </c>
      <c r="H3078" s="41" t="str">
        <f t="shared" si="433"/>
        <v/>
      </c>
      <c r="I3078" s="41" t="str">
        <f t="shared" si="434"/>
        <v/>
      </c>
      <c r="J3078" s="41" t="str">
        <f t="shared" si="435"/>
        <v/>
      </c>
      <c r="K3078" s="268"/>
      <c r="L3078" s="268"/>
      <c r="M3078" s="268"/>
      <c r="N3078" s="269"/>
      <c r="O3078" s="269"/>
      <c r="P3078" s="269"/>
      <c r="Q3078" s="270"/>
      <c r="R3078" s="271"/>
      <c r="S3078" s="268"/>
      <c r="T3078" s="268"/>
      <c r="U3078" s="268"/>
      <c r="V3078" s="268"/>
      <c r="W3078" s="65" t="str">
        <f t="shared" si="436"/>
        <v/>
      </c>
      <c r="X3078" s="65" t="str">
        <f t="shared" si="437"/>
        <v/>
      </c>
      <c r="Y3078" s="65" t="str">
        <f t="shared" si="438"/>
        <v/>
      </c>
      <c r="Z3078" s="65" t="str">
        <f t="shared" si="439"/>
        <v/>
      </c>
      <c r="AA3078" s="65" t="str">
        <f t="shared" si="440"/>
        <v/>
      </c>
    </row>
    <row r="3079" spans="1:27" x14ac:dyDescent="0.25">
      <c r="A3079" s="40" t="str">
        <f>IF(G3079="","",1*ISERROR(VLOOKUP(G3079,G$1:G3078,1,FALSE)))</f>
        <v/>
      </c>
      <c r="B3079" s="40" t="str">
        <f>IF(A3079=0,0,IF(A3079="","",SUM(A$2:A3079)))</f>
        <v/>
      </c>
      <c r="C3079" s="41" t="str">
        <f>IF(H3079="","",1*ISERROR(VLOOKUP(H3079,H$1:H3078,1,FALSE)))</f>
        <v/>
      </c>
      <c r="D3079" s="40" t="str">
        <f>IF(C3079=0,0,IF(C3079="","",SUM(C$2:C3079)))</f>
        <v/>
      </c>
      <c r="E3079" s="41" t="str">
        <f>IF(H3079=0,0,IF(C3079="","",SUM(C$11:C3079)))</f>
        <v/>
      </c>
      <c r="F3079" s="41" t="str">
        <f>IF(H3079="","",COUNTIF(H$11:H3079,"="&amp;H3079))</f>
        <v/>
      </c>
      <c r="G3079" s="41" t="str">
        <f t="shared" si="432"/>
        <v/>
      </c>
      <c r="H3079" s="41" t="str">
        <f t="shared" si="433"/>
        <v/>
      </c>
      <c r="I3079" s="41" t="str">
        <f t="shared" si="434"/>
        <v/>
      </c>
      <c r="J3079" s="41" t="str">
        <f t="shared" si="435"/>
        <v/>
      </c>
      <c r="K3079" s="268"/>
      <c r="L3079" s="268"/>
      <c r="M3079" s="268"/>
      <c r="N3079" s="269"/>
      <c r="O3079" s="269"/>
      <c r="P3079" s="269"/>
      <c r="Q3079" s="270"/>
      <c r="R3079" s="271"/>
      <c r="S3079" s="268"/>
      <c r="T3079" s="268"/>
      <c r="U3079" s="268"/>
      <c r="V3079" s="268"/>
      <c r="W3079" s="65" t="str">
        <f t="shared" si="436"/>
        <v/>
      </c>
      <c r="X3079" s="65" t="str">
        <f t="shared" si="437"/>
        <v/>
      </c>
      <c r="Y3079" s="65" t="str">
        <f t="shared" si="438"/>
        <v/>
      </c>
      <c r="Z3079" s="65" t="str">
        <f t="shared" si="439"/>
        <v/>
      </c>
      <c r="AA3079" s="65" t="str">
        <f t="shared" si="440"/>
        <v/>
      </c>
    </row>
    <row r="3080" spans="1:27" x14ac:dyDescent="0.25">
      <c r="A3080" s="40" t="str">
        <f>IF(G3080="","",1*ISERROR(VLOOKUP(G3080,G$1:G3079,1,FALSE)))</f>
        <v/>
      </c>
      <c r="B3080" s="40" t="str">
        <f>IF(A3080=0,0,IF(A3080="","",SUM(A$2:A3080)))</f>
        <v/>
      </c>
      <c r="C3080" s="41" t="str">
        <f>IF(H3080="","",1*ISERROR(VLOOKUP(H3080,H$1:H3079,1,FALSE)))</f>
        <v/>
      </c>
      <c r="D3080" s="40" t="str">
        <f>IF(C3080=0,0,IF(C3080="","",SUM(C$2:C3080)))</f>
        <v/>
      </c>
      <c r="E3080" s="41" t="str">
        <f>IF(H3080=0,0,IF(C3080="","",SUM(C$11:C3080)))</f>
        <v/>
      </c>
      <c r="F3080" s="41" t="str">
        <f>IF(H3080="","",COUNTIF(H$11:H3080,"="&amp;H3080))</f>
        <v/>
      </c>
      <c r="G3080" s="41" t="str">
        <f t="shared" si="432"/>
        <v/>
      </c>
      <c r="H3080" s="41" t="str">
        <f t="shared" si="433"/>
        <v/>
      </c>
      <c r="I3080" s="41" t="str">
        <f t="shared" si="434"/>
        <v/>
      </c>
      <c r="J3080" s="41" t="str">
        <f t="shared" si="435"/>
        <v/>
      </c>
      <c r="K3080" s="268"/>
      <c r="L3080" s="268"/>
      <c r="M3080" s="268"/>
      <c r="N3080" s="269"/>
      <c r="O3080" s="269"/>
      <c r="P3080" s="269"/>
      <c r="Q3080" s="270"/>
      <c r="R3080" s="271"/>
      <c r="S3080" s="268"/>
      <c r="T3080" s="268"/>
      <c r="U3080" s="268"/>
      <c r="V3080" s="268"/>
      <c r="W3080" s="65" t="str">
        <f t="shared" si="436"/>
        <v/>
      </c>
      <c r="X3080" s="65" t="str">
        <f t="shared" si="437"/>
        <v/>
      </c>
      <c r="Y3080" s="65" t="str">
        <f t="shared" si="438"/>
        <v/>
      </c>
      <c r="Z3080" s="65" t="str">
        <f t="shared" si="439"/>
        <v/>
      </c>
      <c r="AA3080" s="65" t="str">
        <f t="shared" si="440"/>
        <v/>
      </c>
    </row>
    <row r="3081" spans="1:27" x14ac:dyDescent="0.25">
      <c r="A3081" s="40" t="str">
        <f>IF(G3081="","",1*ISERROR(VLOOKUP(G3081,G$1:G3080,1,FALSE)))</f>
        <v/>
      </c>
      <c r="B3081" s="40" t="str">
        <f>IF(A3081=0,0,IF(A3081="","",SUM(A$2:A3081)))</f>
        <v/>
      </c>
      <c r="C3081" s="41" t="str">
        <f>IF(H3081="","",1*ISERROR(VLOOKUP(H3081,H$1:H3080,1,FALSE)))</f>
        <v/>
      </c>
      <c r="D3081" s="40" t="str">
        <f>IF(C3081=0,0,IF(C3081="","",SUM(C$2:C3081)))</f>
        <v/>
      </c>
      <c r="E3081" s="41" t="str">
        <f>IF(H3081=0,0,IF(C3081="","",SUM(C$11:C3081)))</f>
        <v/>
      </c>
      <c r="F3081" s="41" t="str">
        <f>IF(H3081="","",COUNTIF(H$11:H3081,"="&amp;H3081))</f>
        <v/>
      </c>
      <c r="G3081" s="41" t="str">
        <f t="shared" si="432"/>
        <v/>
      </c>
      <c r="H3081" s="41" t="str">
        <f t="shared" si="433"/>
        <v/>
      </c>
      <c r="I3081" s="41" t="str">
        <f t="shared" si="434"/>
        <v/>
      </c>
      <c r="J3081" s="41" t="str">
        <f t="shared" si="435"/>
        <v/>
      </c>
      <c r="K3081" s="268"/>
      <c r="L3081" s="268"/>
      <c r="M3081" s="268"/>
      <c r="N3081" s="269"/>
      <c r="O3081" s="269"/>
      <c r="P3081" s="269"/>
      <c r="Q3081" s="270"/>
      <c r="R3081" s="271"/>
      <c r="S3081" s="268"/>
      <c r="T3081" s="268"/>
      <c r="U3081" s="268"/>
      <c r="V3081" s="268"/>
      <c r="W3081" s="65" t="str">
        <f t="shared" si="436"/>
        <v/>
      </c>
      <c r="X3081" s="65" t="str">
        <f t="shared" si="437"/>
        <v/>
      </c>
      <c r="Y3081" s="65" t="str">
        <f t="shared" si="438"/>
        <v/>
      </c>
      <c r="Z3081" s="65" t="str">
        <f t="shared" si="439"/>
        <v/>
      </c>
      <c r="AA3081" s="65" t="str">
        <f t="shared" si="440"/>
        <v/>
      </c>
    </row>
    <row r="3082" spans="1:27" x14ac:dyDescent="0.25">
      <c r="A3082" s="40" t="str">
        <f>IF(G3082="","",1*ISERROR(VLOOKUP(G3082,G$1:G3081,1,FALSE)))</f>
        <v/>
      </c>
      <c r="B3082" s="40" t="str">
        <f>IF(A3082=0,0,IF(A3082="","",SUM(A$2:A3082)))</f>
        <v/>
      </c>
      <c r="C3082" s="41" t="str">
        <f>IF(H3082="","",1*ISERROR(VLOOKUP(H3082,H$1:H3081,1,FALSE)))</f>
        <v/>
      </c>
      <c r="D3082" s="40" t="str">
        <f>IF(C3082=0,0,IF(C3082="","",SUM(C$2:C3082)))</f>
        <v/>
      </c>
      <c r="E3082" s="41" t="str">
        <f>IF(H3082=0,0,IF(C3082="","",SUM(C$11:C3082)))</f>
        <v/>
      </c>
      <c r="F3082" s="41" t="str">
        <f>IF(H3082="","",COUNTIF(H$11:H3082,"="&amp;H3082))</f>
        <v/>
      </c>
      <c r="G3082" s="41" t="str">
        <f t="shared" si="432"/>
        <v/>
      </c>
      <c r="H3082" s="41" t="str">
        <f t="shared" si="433"/>
        <v/>
      </c>
      <c r="I3082" s="41" t="str">
        <f t="shared" si="434"/>
        <v/>
      </c>
      <c r="J3082" s="41" t="str">
        <f t="shared" si="435"/>
        <v/>
      </c>
      <c r="K3082" s="268"/>
      <c r="L3082" s="268"/>
      <c r="M3082" s="268"/>
      <c r="N3082" s="269"/>
      <c r="O3082" s="269"/>
      <c r="P3082" s="269"/>
      <c r="Q3082" s="270"/>
      <c r="R3082" s="271"/>
      <c r="S3082" s="268"/>
      <c r="T3082" s="268"/>
      <c r="U3082" s="268"/>
      <c r="V3082" s="268"/>
      <c r="W3082" s="65" t="str">
        <f t="shared" si="436"/>
        <v/>
      </c>
      <c r="X3082" s="65" t="str">
        <f t="shared" si="437"/>
        <v/>
      </c>
      <c r="Y3082" s="65" t="str">
        <f t="shared" si="438"/>
        <v/>
      </c>
      <c r="Z3082" s="65" t="str">
        <f t="shared" si="439"/>
        <v/>
      </c>
      <c r="AA3082" s="65" t="str">
        <f t="shared" si="440"/>
        <v/>
      </c>
    </row>
    <row r="3083" spans="1:27" x14ac:dyDescent="0.25">
      <c r="A3083" s="40" t="str">
        <f>IF(G3083="","",1*ISERROR(VLOOKUP(G3083,G$1:G3082,1,FALSE)))</f>
        <v/>
      </c>
      <c r="B3083" s="40" t="str">
        <f>IF(A3083=0,0,IF(A3083="","",SUM(A$2:A3083)))</f>
        <v/>
      </c>
      <c r="C3083" s="41" t="str">
        <f>IF(H3083="","",1*ISERROR(VLOOKUP(H3083,H$1:H3082,1,FALSE)))</f>
        <v/>
      </c>
      <c r="D3083" s="40" t="str">
        <f>IF(C3083=0,0,IF(C3083="","",SUM(C$2:C3083)))</f>
        <v/>
      </c>
      <c r="E3083" s="41" t="str">
        <f>IF(H3083=0,0,IF(C3083="","",SUM(C$11:C3083)))</f>
        <v/>
      </c>
      <c r="F3083" s="41" t="str">
        <f>IF(H3083="","",COUNTIF(H$11:H3083,"="&amp;H3083))</f>
        <v/>
      </c>
      <c r="G3083" s="41" t="str">
        <f t="shared" si="432"/>
        <v/>
      </c>
      <c r="H3083" s="41" t="str">
        <f t="shared" si="433"/>
        <v/>
      </c>
      <c r="I3083" s="41" t="str">
        <f t="shared" si="434"/>
        <v/>
      </c>
      <c r="J3083" s="41" t="str">
        <f t="shared" si="435"/>
        <v/>
      </c>
      <c r="K3083" s="268"/>
      <c r="L3083" s="268"/>
      <c r="M3083" s="268"/>
      <c r="N3083" s="269"/>
      <c r="O3083" s="269"/>
      <c r="P3083" s="269"/>
      <c r="Q3083" s="270"/>
      <c r="R3083" s="271"/>
      <c r="S3083" s="268"/>
      <c r="T3083" s="268"/>
      <c r="U3083" s="268"/>
      <c r="V3083" s="268"/>
      <c r="W3083" s="65" t="str">
        <f t="shared" si="436"/>
        <v/>
      </c>
      <c r="X3083" s="65" t="str">
        <f t="shared" si="437"/>
        <v/>
      </c>
      <c r="Y3083" s="65" t="str">
        <f t="shared" si="438"/>
        <v/>
      </c>
      <c r="Z3083" s="65" t="str">
        <f t="shared" si="439"/>
        <v/>
      </c>
      <c r="AA3083" s="65" t="str">
        <f t="shared" si="440"/>
        <v/>
      </c>
    </row>
    <row r="3084" spans="1:27" x14ac:dyDescent="0.25">
      <c r="A3084" s="40" t="str">
        <f>IF(G3084="","",1*ISERROR(VLOOKUP(G3084,G$1:G3083,1,FALSE)))</f>
        <v/>
      </c>
      <c r="B3084" s="40" t="str">
        <f>IF(A3084=0,0,IF(A3084="","",SUM(A$2:A3084)))</f>
        <v/>
      </c>
      <c r="C3084" s="41" t="str">
        <f>IF(H3084="","",1*ISERROR(VLOOKUP(H3084,H$1:H3083,1,FALSE)))</f>
        <v/>
      </c>
      <c r="D3084" s="40" t="str">
        <f>IF(C3084=0,0,IF(C3084="","",SUM(C$2:C3084)))</f>
        <v/>
      </c>
      <c r="E3084" s="41" t="str">
        <f>IF(H3084=0,0,IF(C3084="","",SUM(C$11:C3084)))</f>
        <v/>
      </c>
      <c r="F3084" s="41" t="str">
        <f>IF(H3084="","",COUNTIF(H$11:H3084,"="&amp;H3084))</f>
        <v/>
      </c>
      <c r="G3084" s="41" t="str">
        <f t="shared" si="432"/>
        <v/>
      </c>
      <c r="H3084" s="41" t="str">
        <f t="shared" si="433"/>
        <v/>
      </c>
      <c r="I3084" s="41" t="str">
        <f t="shared" si="434"/>
        <v/>
      </c>
      <c r="J3084" s="41" t="str">
        <f t="shared" si="435"/>
        <v/>
      </c>
      <c r="K3084" s="268"/>
      <c r="L3084" s="268"/>
      <c r="M3084" s="268"/>
      <c r="N3084" s="269"/>
      <c r="O3084" s="269"/>
      <c r="P3084" s="269"/>
      <c r="Q3084" s="270"/>
      <c r="R3084" s="271"/>
      <c r="S3084" s="268"/>
      <c r="T3084" s="268"/>
      <c r="U3084" s="268"/>
      <c r="V3084" s="268"/>
      <c r="W3084" s="65" t="str">
        <f t="shared" si="436"/>
        <v/>
      </c>
      <c r="X3084" s="65" t="str">
        <f t="shared" si="437"/>
        <v/>
      </c>
      <c r="Y3084" s="65" t="str">
        <f t="shared" si="438"/>
        <v/>
      </c>
      <c r="Z3084" s="65" t="str">
        <f t="shared" si="439"/>
        <v/>
      </c>
      <c r="AA3084" s="65" t="str">
        <f t="shared" si="440"/>
        <v/>
      </c>
    </row>
    <row r="3085" spans="1:27" x14ac:dyDescent="0.25">
      <c r="A3085" s="40" t="str">
        <f>IF(G3085="","",1*ISERROR(VLOOKUP(G3085,G$1:G3084,1,FALSE)))</f>
        <v/>
      </c>
      <c r="B3085" s="40" t="str">
        <f>IF(A3085=0,0,IF(A3085="","",SUM(A$2:A3085)))</f>
        <v/>
      </c>
      <c r="C3085" s="41" t="str">
        <f>IF(H3085="","",1*ISERROR(VLOOKUP(H3085,H$1:H3084,1,FALSE)))</f>
        <v/>
      </c>
      <c r="D3085" s="40" t="str">
        <f>IF(C3085=0,0,IF(C3085="","",SUM(C$2:C3085)))</f>
        <v/>
      </c>
      <c r="E3085" s="41" t="str">
        <f>IF(H3085=0,0,IF(C3085="","",SUM(C$11:C3085)))</f>
        <v/>
      </c>
      <c r="F3085" s="41" t="str">
        <f>IF(H3085="","",COUNTIF(H$11:H3085,"="&amp;H3085))</f>
        <v/>
      </c>
      <c r="G3085" s="41" t="str">
        <f t="shared" si="432"/>
        <v/>
      </c>
      <c r="H3085" s="41" t="str">
        <f t="shared" si="433"/>
        <v/>
      </c>
      <c r="I3085" s="41" t="str">
        <f t="shared" si="434"/>
        <v/>
      </c>
      <c r="J3085" s="41" t="str">
        <f t="shared" si="435"/>
        <v/>
      </c>
      <c r="K3085" s="268"/>
      <c r="L3085" s="268"/>
      <c r="M3085" s="268"/>
      <c r="N3085" s="269"/>
      <c r="O3085" s="269"/>
      <c r="P3085" s="269"/>
      <c r="Q3085" s="270"/>
      <c r="R3085" s="271"/>
      <c r="S3085" s="268"/>
      <c r="T3085" s="268"/>
      <c r="U3085" s="268"/>
      <c r="V3085" s="268"/>
      <c r="W3085" s="65" t="str">
        <f t="shared" si="436"/>
        <v/>
      </c>
      <c r="X3085" s="65" t="str">
        <f t="shared" si="437"/>
        <v/>
      </c>
      <c r="Y3085" s="65" t="str">
        <f t="shared" si="438"/>
        <v/>
      </c>
      <c r="Z3085" s="65" t="str">
        <f t="shared" si="439"/>
        <v/>
      </c>
      <c r="AA3085" s="65" t="str">
        <f t="shared" si="440"/>
        <v/>
      </c>
    </row>
    <row r="3086" spans="1:27" x14ac:dyDescent="0.25">
      <c r="A3086" s="40" t="str">
        <f>IF(G3086="","",1*ISERROR(VLOOKUP(G3086,G$1:G3085,1,FALSE)))</f>
        <v/>
      </c>
      <c r="B3086" s="40" t="str">
        <f>IF(A3086=0,0,IF(A3086="","",SUM(A$2:A3086)))</f>
        <v/>
      </c>
      <c r="C3086" s="41" t="str">
        <f>IF(H3086="","",1*ISERROR(VLOOKUP(H3086,H$1:H3085,1,FALSE)))</f>
        <v/>
      </c>
      <c r="D3086" s="40" t="str">
        <f>IF(C3086=0,0,IF(C3086="","",SUM(C$2:C3086)))</f>
        <v/>
      </c>
      <c r="E3086" s="41" t="str">
        <f>IF(H3086=0,0,IF(C3086="","",SUM(C$11:C3086)))</f>
        <v/>
      </c>
      <c r="F3086" s="41" t="str">
        <f>IF(H3086="","",COUNTIF(H$11:H3086,"="&amp;H3086))</f>
        <v/>
      </c>
      <c r="G3086" s="41" t="str">
        <f t="shared" si="432"/>
        <v/>
      </c>
      <c r="H3086" s="41" t="str">
        <f t="shared" si="433"/>
        <v/>
      </c>
      <c r="I3086" s="41" t="str">
        <f t="shared" si="434"/>
        <v/>
      </c>
      <c r="J3086" s="41" t="str">
        <f t="shared" si="435"/>
        <v/>
      </c>
      <c r="K3086" s="268"/>
      <c r="L3086" s="268"/>
      <c r="M3086" s="268"/>
      <c r="N3086" s="269"/>
      <c r="O3086" s="269"/>
      <c r="P3086" s="269"/>
      <c r="Q3086" s="270"/>
      <c r="R3086" s="271"/>
      <c r="S3086" s="268"/>
      <c r="T3086" s="268"/>
      <c r="U3086" s="268"/>
      <c r="V3086" s="268"/>
      <c r="W3086" s="65" t="str">
        <f t="shared" si="436"/>
        <v/>
      </c>
      <c r="X3086" s="65" t="str">
        <f t="shared" si="437"/>
        <v/>
      </c>
      <c r="Y3086" s="65" t="str">
        <f t="shared" si="438"/>
        <v/>
      </c>
      <c r="Z3086" s="65" t="str">
        <f t="shared" si="439"/>
        <v/>
      </c>
      <c r="AA3086" s="65" t="str">
        <f t="shared" si="440"/>
        <v/>
      </c>
    </row>
    <row r="3087" spans="1:27" x14ac:dyDescent="0.25">
      <c r="A3087" s="40" t="str">
        <f>IF(G3087="","",1*ISERROR(VLOOKUP(G3087,G$1:G3086,1,FALSE)))</f>
        <v/>
      </c>
      <c r="B3087" s="40" t="str">
        <f>IF(A3087=0,0,IF(A3087="","",SUM(A$2:A3087)))</f>
        <v/>
      </c>
      <c r="C3087" s="41" t="str">
        <f>IF(H3087="","",1*ISERROR(VLOOKUP(H3087,H$1:H3086,1,FALSE)))</f>
        <v/>
      </c>
      <c r="D3087" s="40" t="str">
        <f>IF(C3087=0,0,IF(C3087="","",SUM(C$2:C3087)))</f>
        <v/>
      </c>
      <c r="E3087" s="41" t="str">
        <f>IF(H3087=0,0,IF(C3087="","",SUM(C$11:C3087)))</f>
        <v/>
      </c>
      <c r="F3087" s="41" t="str">
        <f>IF(H3087="","",COUNTIF(H$11:H3087,"="&amp;H3087))</f>
        <v/>
      </c>
      <c r="G3087" s="41" t="str">
        <f t="shared" si="432"/>
        <v/>
      </c>
      <c r="H3087" s="41" t="str">
        <f t="shared" si="433"/>
        <v/>
      </c>
      <c r="I3087" s="41" t="str">
        <f t="shared" si="434"/>
        <v/>
      </c>
      <c r="J3087" s="41" t="str">
        <f t="shared" si="435"/>
        <v/>
      </c>
      <c r="K3087" s="268"/>
      <c r="L3087" s="268"/>
      <c r="M3087" s="268"/>
      <c r="N3087" s="269"/>
      <c r="O3087" s="269"/>
      <c r="P3087" s="269"/>
      <c r="Q3087" s="270"/>
      <c r="R3087" s="271"/>
      <c r="S3087" s="268"/>
      <c r="T3087" s="268"/>
      <c r="U3087" s="268"/>
      <c r="V3087" s="268"/>
      <c r="W3087" s="65" t="str">
        <f t="shared" si="436"/>
        <v/>
      </c>
      <c r="X3087" s="65" t="str">
        <f t="shared" si="437"/>
        <v/>
      </c>
      <c r="Y3087" s="65" t="str">
        <f t="shared" si="438"/>
        <v/>
      </c>
      <c r="Z3087" s="65" t="str">
        <f t="shared" si="439"/>
        <v/>
      </c>
      <c r="AA3087" s="65" t="str">
        <f t="shared" si="440"/>
        <v/>
      </c>
    </row>
    <row r="3088" spans="1:27" x14ac:dyDescent="0.25">
      <c r="A3088" s="40" t="str">
        <f>IF(G3088="","",1*ISERROR(VLOOKUP(G3088,G$1:G3087,1,FALSE)))</f>
        <v/>
      </c>
      <c r="B3088" s="40" t="str">
        <f>IF(A3088=0,0,IF(A3088="","",SUM(A$2:A3088)))</f>
        <v/>
      </c>
      <c r="C3088" s="41" t="str">
        <f>IF(H3088="","",1*ISERROR(VLOOKUP(H3088,H$1:H3087,1,FALSE)))</f>
        <v/>
      </c>
      <c r="D3088" s="40" t="str">
        <f>IF(C3088=0,0,IF(C3088="","",SUM(C$2:C3088)))</f>
        <v/>
      </c>
      <c r="E3088" s="41" t="str">
        <f>IF(H3088=0,0,IF(C3088="","",SUM(C$11:C3088)))</f>
        <v/>
      </c>
      <c r="F3088" s="41" t="str">
        <f>IF(H3088="","",COUNTIF(H$11:H3088,"="&amp;H3088))</f>
        <v/>
      </c>
      <c r="G3088" s="41" t="str">
        <f t="shared" si="432"/>
        <v/>
      </c>
      <c r="H3088" s="41" t="str">
        <f t="shared" si="433"/>
        <v/>
      </c>
      <c r="I3088" s="41" t="str">
        <f t="shared" si="434"/>
        <v/>
      </c>
      <c r="J3088" s="41" t="str">
        <f t="shared" si="435"/>
        <v/>
      </c>
      <c r="K3088" s="268"/>
      <c r="L3088" s="268"/>
      <c r="M3088" s="268"/>
      <c r="N3088" s="269"/>
      <c r="O3088" s="269"/>
      <c r="P3088" s="269"/>
      <c r="Q3088" s="270"/>
      <c r="R3088" s="271"/>
      <c r="S3088" s="268"/>
      <c r="T3088" s="268"/>
      <c r="U3088" s="268"/>
      <c r="V3088" s="268"/>
      <c r="W3088" s="65" t="str">
        <f t="shared" si="436"/>
        <v/>
      </c>
      <c r="X3088" s="65" t="str">
        <f t="shared" si="437"/>
        <v/>
      </c>
      <c r="Y3088" s="65" t="str">
        <f t="shared" si="438"/>
        <v/>
      </c>
      <c r="Z3088" s="65" t="str">
        <f t="shared" si="439"/>
        <v/>
      </c>
      <c r="AA3088" s="65" t="str">
        <f t="shared" si="440"/>
        <v/>
      </c>
    </row>
    <row r="3089" spans="1:27" x14ac:dyDescent="0.25">
      <c r="A3089" s="40" t="str">
        <f>IF(G3089="","",1*ISERROR(VLOOKUP(G3089,G$1:G3088,1,FALSE)))</f>
        <v/>
      </c>
      <c r="B3089" s="40" t="str">
        <f>IF(A3089=0,0,IF(A3089="","",SUM(A$2:A3089)))</f>
        <v/>
      </c>
      <c r="C3089" s="41" t="str">
        <f>IF(H3089="","",1*ISERROR(VLOOKUP(H3089,H$1:H3088,1,FALSE)))</f>
        <v/>
      </c>
      <c r="D3089" s="40" t="str">
        <f>IF(C3089=0,0,IF(C3089="","",SUM(C$2:C3089)))</f>
        <v/>
      </c>
      <c r="E3089" s="41" t="str">
        <f>IF(H3089=0,0,IF(C3089="","",SUM(C$11:C3089)))</f>
        <v/>
      </c>
      <c r="F3089" s="41" t="str">
        <f>IF(H3089="","",COUNTIF(H$11:H3089,"="&amp;H3089))</f>
        <v/>
      </c>
      <c r="G3089" s="41" t="str">
        <f t="shared" si="432"/>
        <v/>
      </c>
      <c r="H3089" s="41" t="str">
        <f t="shared" si="433"/>
        <v/>
      </c>
      <c r="I3089" s="41" t="str">
        <f t="shared" si="434"/>
        <v/>
      </c>
      <c r="J3089" s="41" t="str">
        <f t="shared" si="435"/>
        <v/>
      </c>
      <c r="K3089" s="268"/>
      <c r="L3089" s="268"/>
      <c r="M3089" s="268"/>
      <c r="N3089" s="269"/>
      <c r="O3089" s="269"/>
      <c r="P3089" s="269"/>
      <c r="Q3089" s="270"/>
      <c r="R3089" s="271"/>
      <c r="S3089" s="268"/>
      <c r="T3089" s="268"/>
      <c r="U3089" s="268"/>
      <c r="V3089" s="268"/>
      <c r="W3089" s="65" t="str">
        <f t="shared" si="436"/>
        <v/>
      </c>
      <c r="X3089" s="65" t="str">
        <f t="shared" si="437"/>
        <v/>
      </c>
      <c r="Y3089" s="65" t="str">
        <f t="shared" si="438"/>
        <v/>
      </c>
      <c r="Z3089" s="65" t="str">
        <f t="shared" si="439"/>
        <v/>
      </c>
      <c r="AA3089" s="65" t="str">
        <f t="shared" si="440"/>
        <v/>
      </c>
    </row>
    <row r="3090" spans="1:27" x14ac:dyDescent="0.25">
      <c r="A3090" s="40" t="str">
        <f>IF(G3090="","",1*ISERROR(VLOOKUP(G3090,G$1:G3089,1,FALSE)))</f>
        <v/>
      </c>
      <c r="B3090" s="40" t="str">
        <f>IF(A3090=0,0,IF(A3090="","",SUM(A$2:A3090)))</f>
        <v/>
      </c>
      <c r="C3090" s="41" t="str">
        <f>IF(H3090="","",1*ISERROR(VLOOKUP(H3090,H$1:H3089,1,FALSE)))</f>
        <v/>
      </c>
      <c r="D3090" s="40" t="str">
        <f>IF(C3090=0,0,IF(C3090="","",SUM(C$2:C3090)))</f>
        <v/>
      </c>
      <c r="E3090" s="41" t="str">
        <f>IF(H3090=0,0,IF(C3090="","",SUM(C$11:C3090)))</f>
        <v/>
      </c>
      <c r="F3090" s="41" t="str">
        <f>IF(H3090="","",COUNTIF(H$11:H3090,"="&amp;H3090))</f>
        <v/>
      </c>
      <c r="G3090" s="41" t="str">
        <f t="shared" si="432"/>
        <v/>
      </c>
      <c r="H3090" s="41" t="str">
        <f t="shared" si="433"/>
        <v/>
      </c>
      <c r="I3090" s="41" t="str">
        <f t="shared" si="434"/>
        <v/>
      </c>
      <c r="J3090" s="41" t="str">
        <f t="shared" si="435"/>
        <v/>
      </c>
      <c r="K3090" s="268"/>
      <c r="L3090" s="268"/>
      <c r="M3090" s="268"/>
      <c r="N3090" s="269"/>
      <c r="O3090" s="269"/>
      <c r="P3090" s="269"/>
      <c r="Q3090" s="270"/>
      <c r="R3090" s="271"/>
      <c r="S3090" s="268"/>
      <c r="T3090" s="268"/>
      <c r="U3090" s="268"/>
      <c r="V3090" s="268"/>
      <c r="W3090" s="65" t="str">
        <f t="shared" si="436"/>
        <v/>
      </c>
      <c r="X3090" s="65" t="str">
        <f t="shared" si="437"/>
        <v/>
      </c>
      <c r="Y3090" s="65" t="str">
        <f t="shared" si="438"/>
        <v/>
      </c>
      <c r="Z3090" s="65" t="str">
        <f t="shared" si="439"/>
        <v/>
      </c>
      <c r="AA3090" s="65" t="str">
        <f t="shared" si="440"/>
        <v/>
      </c>
    </row>
    <row r="3091" spans="1:27" x14ac:dyDescent="0.25">
      <c r="A3091" s="40" t="str">
        <f>IF(G3091="","",1*ISERROR(VLOOKUP(G3091,G$1:G3090,1,FALSE)))</f>
        <v/>
      </c>
      <c r="B3091" s="40" t="str">
        <f>IF(A3091=0,0,IF(A3091="","",SUM(A$2:A3091)))</f>
        <v/>
      </c>
      <c r="C3091" s="41" t="str">
        <f>IF(H3091="","",1*ISERROR(VLOOKUP(H3091,H$1:H3090,1,FALSE)))</f>
        <v/>
      </c>
      <c r="D3091" s="40" t="str">
        <f>IF(C3091=0,0,IF(C3091="","",SUM(C$2:C3091)))</f>
        <v/>
      </c>
      <c r="E3091" s="41" t="str">
        <f>IF(H3091=0,0,IF(C3091="","",SUM(C$11:C3091)))</f>
        <v/>
      </c>
      <c r="F3091" s="41" t="str">
        <f>IF(H3091="","",COUNTIF(H$11:H3091,"="&amp;H3091))</f>
        <v/>
      </c>
      <c r="G3091" s="41" t="str">
        <f t="shared" si="432"/>
        <v/>
      </c>
      <c r="H3091" s="41" t="str">
        <f t="shared" si="433"/>
        <v/>
      </c>
      <c r="I3091" s="41" t="str">
        <f t="shared" si="434"/>
        <v/>
      </c>
      <c r="J3091" s="41" t="str">
        <f t="shared" si="435"/>
        <v/>
      </c>
      <c r="K3091" s="268"/>
      <c r="L3091" s="268"/>
      <c r="M3091" s="268"/>
      <c r="N3091" s="269"/>
      <c r="O3091" s="269"/>
      <c r="P3091" s="269"/>
      <c r="Q3091" s="270"/>
      <c r="R3091" s="271"/>
      <c r="S3091" s="268"/>
      <c r="T3091" s="268"/>
      <c r="U3091" s="268"/>
      <c r="V3091" s="268"/>
      <c r="W3091" s="65" t="str">
        <f t="shared" si="436"/>
        <v/>
      </c>
      <c r="X3091" s="65" t="str">
        <f t="shared" si="437"/>
        <v/>
      </c>
      <c r="Y3091" s="65" t="str">
        <f t="shared" si="438"/>
        <v/>
      </c>
      <c r="Z3091" s="65" t="str">
        <f t="shared" si="439"/>
        <v/>
      </c>
      <c r="AA3091" s="65" t="str">
        <f t="shared" si="440"/>
        <v/>
      </c>
    </row>
    <row r="3092" spans="1:27" x14ac:dyDescent="0.25">
      <c r="A3092" s="40" t="str">
        <f>IF(G3092="","",1*ISERROR(VLOOKUP(G3092,G$1:G3091,1,FALSE)))</f>
        <v/>
      </c>
      <c r="B3092" s="40" t="str">
        <f>IF(A3092=0,0,IF(A3092="","",SUM(A$2:A3092)))</f>
        <v/>
      </c>
      <c r="C3092" s="41" t="str">
        <f>IF(H3092="","",1*ISERROR(VLOOKUP(H3092,H$1:H3091,1,FALSE)))</f>
        <v/>
      </c>
      <c r="D3092" s="40" t="str">
        <f>IF(C3092=0,0,IF(C3092="","",SUM(C$2:C3092)))</f>
        <v/>
      </c>
      <c r="E3092" s="41" t="str">
        <f>IF(H3092=0,0,IF(C3092="","",SUM(C$11:C3092)))</f>
        <v/>
      </c>
      <c r="F3092" s="41" t="str">
        <f>IF(H3092="","",COUNTIF(H$11:H3092,"="&amp;H3092))</f>
        <v/>
      </c>
      <c r="G3092" s="41" t="str">
        <f t="shared" si="432"/>
        <v/>
      </c>
      <c r="H3092" s="41" t="str">
        <f t="shared" si="433"/>
        <v/>
      </c>
      <c r="I3092" s="41" t="str">
        <f t="shared" si="434"/>
        <v/>
      </c>
      <c r="J3092" s="41" t="str">
        <f t="shared" si="435"/>
        <v/>
      </c>
      <c r="K3092" s="268"/>
      <c r="L3092" s="268"/>
      <c r="M3092" s="268"/>
      <c r="N3092" s="269"/>
      <c r="O3092" s="269"/>
      <c r="P3092" s="269"/>
      <c r="Q3092" s="270"/>
      <c r="R3092" s="271"/>
      <c r="S3092" s="268"/>
      <c r="T3092" s="268"/>
      <c r="U3092" s="268"/>
      <c r="V3092" s="268"/>
      <c r="W3092" s="65" t="str">
        <f t="shared" si="436"/>
        <v/>
      </c>
      <c r="X3092" s="65" t="str">
        <f t="shared" si="437"/>
        <v/>
      </c>
      <c r="Y3092" s="65" t="str">
        <f t="shared" si="438"/>
        <v/>
      </c>
      <c r="Z3092" s="65" t="str">
        <f t="shared" si="439"/>
        <v/>
      </c>
      <c r="AA3092" s="65" t="str">
        <f t="shared" si="440"/>
        <v/>
      </c>
    </row>
    <row r="3093" spans="1:27" x14ac:dyDescent="0.25">
      <c r="A3093" s="40" t="str">
        <f>IF(G3093="","",1*ISERROR(VLOOKUP(G3093,G$1:G3092,1,FALSE)))</f>
        <v/>
      </c>
      <c r="B3093" s="40" t="str">
        <f>IF(A3093=0,0,IF(A3093="","",SUM(A$2:A3093)))</f>
        <v/>
      </c>
      <c r="C3093" s="41" t="str">
        <f>IF(H3093="","",1*ISERROR(VLOOKUP(H3093,H$1:H3092,1,FALSE)))</f>
        <v/>
      </c>
      <c r="D3093" s="40" t="str">
        <f>IF(C3093=0,0,IF(C3093="","",SUM(C$2:C3093)))</f>
        <v/>
      </c>
      <c r="E3093" s="41" t="str">
        <f>IF(H3093=0,0,IF(C3093="","",SUM(C$11:C3093)))</f>
        <v/>
      </c>
      <c r="F3093" s="41" t="str">
        <f>IF(H3093="","",COUNTIF(H$11:H3093,"="&amp;H3093))</f>
        <v/>
      </c>
      <c r="G3093" s="41" t="str">
        <f t="shared" si="432"/>
        <v/>
      </c>
      <c r="H3093" s="41" t="str">
        <f t="shared" si="433"/>
        <v/>
      </c>
      <c r="I3093" s="41" t="str">
        <f t="shared" si="434"/>
        <v/>
      </c>
      <c r="J3093" s="41" t="str">
        <f t="shared" si="435"/>
        <v/>
      </c>
      <c r="K3093" s="268"/>
      <c r="L3093" s="268"/>
      <c r="M3093" s="268"/>
      <c r="N3093" s="269"/>
      <c r="O3093" s="269"/>
      <c r="P3093" s="269"/>
      <c r="Q3093" s="270"/>
      <c r="R3093" s="271"/>
      <c r="S3093" s="268"/>
      <c r="T3093" s="268"/>
      <c r="U3093" s="268"/>
      <c r="V3093" s="268"/>
      <c r="W3093" s="65" t="str">
        <f t="shared" si="436"/>
        <v/>
      </c>
      <c r="X3093" s="65" t="str">
        <f t="shared" si="437"/>
        <v/>
      </c>
      <c r="Y3093" s="65" t="str">
        <f t="shared" si="438"/>
        <v/>
      </c>
      <c r="Z3093" s="65" t="str">
        <f t="shared" si="439"/>
        <v/>
      </c>
      <c r="AA3093" s="65" t="str">
        <f t="shared" si="440"/>
        <v/>
      </c>
    </row>
    <row r="3094" spans="1:27" x14ac:dyDescent="0.25">
      <c r="A3094" s="40" t="str">
        <f>IF(G3094="","",1*ISERROR(VLOOKUP(G3094,G$1:G3093,1,FALSE)))</f>
        <v/>
      </c>
      <c r="B3094" s="40" t="str">
        <f>IF(A3094=0,0,IF(A3094="","",SUM(A$2:A3094)))</f>
        <v/>
      </c>
      <c r="C3094" s="41" t="str">
        <f>IF(H3094="","",1*ISERROR(VLOOKUP(H3094,H$1:H3093,1,FALSE)))</f>
        <v/>
      </c>
      <c r="D3094" s="40" t="str">
        <f>IF(C3094=0,0,IF(C3094="","",SUM(C$2:C3094)))</f>
        <v/>
      </c>
      <c r="E3094" s="41" t="str">
        <f>IF(H3094=0,0,IF(C3094="","",SUM(C$11:C3094)))</f>
        <v/>
      </c>
      <c r="F3094" s="41" t="str">
        <f>IF(H3094="","",COUNTIF(H$11:H3094,"="&amp;H3094))</f>
        <v/>
      </c>
      <c r="G3094" s="41" t="str">
        <f t="shared" si="432"/>
        <v/>
      </c>
      <c r="H3094" s="41" t="str">
        <f t="shared" si="433"/>
        <v/>
      </c>
      <c r="I3094" s="41" t="str">
        <f t="shared" si="434"/>
        <v/>
      </c>
      <c r="J3094" s="41" t="str">
        <f t="shared" si="435"/>
        <v/>
      </c>
      <c r="K3094" s="268"/>
      <c r="L3094" s="268"/>
      <c r="M3094" s="268"/>
      <c r="N3094" s="269"/>
      <c r="O3094" s="269"/>
      <c r="P3094" s="269"/>
      <c r="Q3094" s="270"/>
      <c r="R3094" s="271"/>
      <c r="S3094" s="268"/>
      <c r="T3094" s="268"/>
      <c r="U3094" s="268"/>
      <c r="V3094" s="268"/>
      <c r="W3094" s="65" t="str">
        <f t="shared" si="436"/>
        <v/>
      </c>
      <c r="X3094" s="65" t="str">
        <f t="shared" si="437"/>
        <v/>
      </c>
      <c r="Y3094" s="65" t="str">
        <f t="shared" si="438"/>
        <v/>
      </c>
      <c r="Z3094" s="65" t="str">
        <f t="shared" si="439"/>
        <v/>
      </c>
      <c r="AA3094" s="65" t="str">
        <f t="shared" si="440"/>
        <v/>
      </c>
    </row>
    <row r="3095" spans="1:27" x14ac:dyDescent="0.25">
      <c r="A3095" s="40" t="str">
        <f>IF(G3095="","",1*ISERROR(VLOOKUP(G3095,G$1:G3094,1,FALSE)))</f>
        <v/>
      </c>
      <c r="B3095" s="40" t="str">
        <f>IF(A3095=0,0,IF(A3095="","",SUM(A$2:A3095)))</f>
        <v/>
      </c>
      <c r="C3095" s="41" t="str">
        <f>IF(H3095="","",1*ISERROR(VLOOKUP(H3095,H$1:H3094,1,FALSE)))</f>
        <v/>
      </c>
      <c r="D3095" s="40" t="str">
        <f>IF(C3095=0,0,IF(C3095="","",SUM(C$2:C3095)))</f>
        <v/>
      </c>
      <c r="E3095" s="41" t="str">
        <f>IF(H3095=0,0,IF(C3095="","",SUM(C$11:C3095)))</f>
        <v/>
      </c>
      <c r="F3095" s="41" t="str">
        <f>IF(H3095="","",COUNTIF(H$11:H3095,"="&amp;H3095))</f>
        <v/>
      </c>
      <c r="G3095" s="41" t="str">
        <f t="shared" si="432"/>
        <v/>
      </c>
      <c r="H3095" s="41" t="str">
        <f t="shared" si="433"/>
        <v/>
      </c>
      <c r="I3095" s="41" t="str">
        <f t="shared" si="434"/>
        <v/>
      </c>
      <c r="J3095" s="41" t="str">
        <f t="shared" si="435"/>
        <v/>
      </c>
      <c r="K3095" s="268"/>
      <c r="L3095" s="268"/>
      <c r="M3095" s="268"/>
      <c r="N3095" s="269"/>
      <c r="O3095" s="269"/>
      <c r="P3095" s="269"/>
      <c r="Q3095" s="270"/>
      <c r="R3095" s="271"/>
      <c r="S3095" s="268"/>
      <c r="T3095" s="268"/>
      <c r="U3095" s="268"/>
      <c r="V3095" s="268"/>
      <c r="W3095" s="65" t="str">
        <f t="shared" si="436"/>
        <v/>
      </c>
      <c r="X3095" s="65" t="str">
        <f t="shared" si="437"/>
        <v/>
      </c>
      <c r="Y3095" s="65" t="str">
        <f t="shared" si="438"/>
        <v/>
      </c>
      <c r="Z3095" s="65" t="str">
        <f t="shared" si="439"/>
        <v/>
      </c>
      <c r="AA3095" s="65" t="str">
        <f t="shared" si="440"/>
        <v/>
      </c>
    </row>
    <row r="3096" spans="1:27" x14ac:dyDescent="0.25">
      <c r="A3096" s="40" t="str">
        <f>IF(G3096="","",1*ISERROR(VLOOKUP(G3096,G$1:G3095,1,FALSE)))</f>
        <v/>
      </c>
      <c r="B3096" s="40" t="str">
        <f>IF(A3096=0,0,IF(A3096="","",SUM(A$2:A3096)))</f>
        <v/>
      </c>
      <c r="C3096" s="41" t="str">
        <f>IF(H3096="","",1*ISERROR(VLOOKUP(H3096,H$1:H3095,1,FALSE)))</f>
        <v/>
      </c>
      <c r="D3096" s="40" t="str">
        <f>IF(C3096=0,0,IF(C3096="","",SUM(C$2:C3096)))</f>
        <v/>
      </c>
      <c r="E3096" s="41" t="str">
        <f>IF(H3096=0,0,IF(C3096="","",SUM(C$11:C3096)))</f>
        <v/>
      </c>
      <c r="F3096" s="41" t="str">
        <f>IF(H3096="","",COUNTIF(H$11:H3096,"="&amp;H3096))</f>
        <v/>
      </c>
      <c r="G3096" s="41" t="str">
        <f t="shared" si="432"/>
        <v/>
      </c>
      <c r="H3096" s="41" t="str">
        <f t="shared" si="433"/>
        <v/>
      </c>
      <c r="I3096" s="41" t="str">
        <f t="shared" si="434"/>
        <v/>
      </c>
      <c r="J3096" s="41" t="str">
        <f t="shared" si="435"/>
        <v/>
      </c>
      <c r="K3096" s="268"/>
      <c r="L3096" s="268"/>
      <c r="M3096" s="268"/>
      <c r="N3096" s="269"/>
      <c r="O3096" s="269"/>
      <c r="P3096" s="269"/>
      <c r="Q3096" s="270"/>
      <c r="R3096" s="271"/>
      <c r="S3096" s="268"/>
      <c r="T3096" s="268"/>
      <c r="U3096" s="268"/>
      <c r="V3096" s="268"/>
      <c r="W3096" s="65" t="str">
        <f t="shared" si="436"/>
        <v/>
      </c>
      <c r="X3096" s="65" t="str">
        <f t="shared" si="437"/>
        <v/>
      </c>
      <c r="Y3096" s="65" t="str">
        <f t="shared" si="438"/>
        <v/>
      </c>
      <c r="Z3096" s="65" t="str">
        <f t="shared" si="439"/>
        <v/>
      </c>
      <c r="AA3096" s="65" t="str">
        <f t="shared" si="440"/>
        <v/>
      </c>
    </row>
    <row r="3097" spans="1:27" x14ac:dyDescent="0.25">
      <c r="A3097" s="40" t="str">
        <f>IF(G3097="","",1*ISERROR(VLOOKUP(G3097,G$1:G3096,1,FALSE)))</f>
        <v/>
      </c>
      <c r="B3097" s="40" t="str">
        <f>IF(A3097=0,0,IF(A3097="","",SUM(A$2:A3097)))</f>
        <v/>
      </c>
      <c r="C3097" s="41" t="str">
        <f>IF(H3097="","",1*ISERROR(VLOOKUP(H3097,H$1:H3096,1,FALSE)))</f>
        <v/>
      </c>
      <c r="D3097" s="40" t="str">
        <f>IF(C3097=0,0,IF(C3097="","",SUM(C$2:C3097)))</f>
        <v/>
      </c>
      <c r="E3097" s="41" t="str">
        <f>IF(H3097=0,0,IF(C3097="","",SUM(C$11:C3097)))</f>
        <v/>
      </c>
      <c r="F3097" s="41" t="str">
        <f>IF(H3097="","",COUNTIF(H$11:H3097,"="&amp;H3097))</f>
        <v/>
      </c>
      <c r="G3097" s="41" t="str">
        <f t="shared" si="432"/>
        <v/>
      </c>
      <c r="H3097" s="41" t="str">
        <f t="shared" si="433"/>
        <v/>
      </c>
      <c r="I3097" s="41" t="str">
        <f t="shared" si="434"/>
        <v/>
      </c>
      <c r="J3097" s="41" t="str">
        <f t="shared" si="435"/>
        <v/>
      </c>
      <c r="K3097" s="268"/>
      <c r="L3097" s="268"/>
      <c r="M3097" s="268"/>
      <c r="N3097" s="269"/>
      <c r="O3097" s="269"/>
      <c r="P3097" s="269"/>
      <c r="Q3097" s="270"/>
      <c r="R3097" s="271"/>
      <c r="S3097" s="268"/>
      <c r="T3097" s="268"/>
      <c r="U3097" s="268"/>
      <c r="V3097" s="268"/>
      <c r="W3097" s="65" t="str">
        <f t="shared" si="436"/>
        <v/>
      </c>
      <c r="X3097" s="65" t="str">
        <f t="shared" si="437"/>
        <v/>
      </c>
      <c r="Y3097" s="65" t="str">
        <f t="shared" si="438"/>
        <v/>
      </c>
      <c r="Z3097" s="65" t="str">
        <f t="shared" si="439"/>
        <v/>
      </c>
      <c r="AA3097" s="65" t="str">
        <f t="shared" si="440"/>
        <v/>
      </c>
    </row>
    <row r="3098" spans="1:27" x14ac:dyDescent="0.25">
      <c r="A3098" s="40" t="str">
        <f>IF(G3098="","",1*ISERROR(VLOOKUP(G3098,G$1:G3097,1,FALSE)))</f>
        <v/>
      </c>
      <c r="B3098" s="40" t="str">
        <f>IF(A3098=0,0,IF(A3098="","",SUM(A$2:A3098)))</f>
        <v/>
      </c>
      <c r="C3098" s="41" t="str">
        <f>IF(H3098="","",1*ISERROR(VLOOKUP(H3098,H$1:H3097,1,FALSE)))</f>
        <v/>
      </c>
      <c r="D3098" s="40" t="str">
        <f>IF(C3098=0,0,IF(C3098="","",SUM(C$2:C3098)))</f>
        <v/>
      </c>
      <c r="E3098" s="41" t="str">
        <f>IF(H3098=0,0,IF(C3098="","",SUM(C$11:C3098)))</f>
        <v/>
      </c>
      <c r="F3098" s="41" t="str">
        <f>IF(H3098="","",COUNTIF(H$11:H3098,"="&amp;H3098))</f>
        <v/>
      </c>
      <c r="G3098" s="41" t="str">
        <f t="shared" si="432"/>
        <v/>
      </c>
      <c r="H3098" s="41" t="str">
        <f t="shared" si="433"/>
        <v/>
      </c>
      <c r="I3098" s="41" t="str">
        <f t="shared" si="434"/>
        <v/>
      </c>
      <c r="J3098" s="41" t="str">
        <f t="shared" si="435"/>
        <v/>
      </c>
      <c r="K3098" s="268"/>
      <c r="L3098" s="268"/>
      <c r="M3098" s="268"/>
      <c r="N3098" s="269"/>
      <c r="O3098" s="269"/>
      <c r="P3098" s="269"/>
      <c r="Q3098" s="270"/>
      <c r="R3098" s="271"/>
      <c r="S3098" s="268"/>
      <c r="T3098" s="268"/>
      <c r="U3098" s="268"/>
      <c r="V3098" s="268"/>
      <c r="W3098" s="65" t="str">
        <f t="shared" si="436"/>
        <v/>
      </c>
      <c r="X3098" s="65" t="str">
        <f t="shared" si="437"/>
        <v/>
      </c>
      <c r="Y3098" s="65" t="str">
        <f t="shared" si="438"/>
        <v/>
      </c>
      <c r="Z3098" s="65" t="str">
        <f t="shared" si="439"/>
        <v/>
      </c>
      <c r="AA3098" s="65" t="str">
        <f t="shared" si="440"/>
        <v/>
      </c>
    </row>
    <row r="3099" spans="1:27" x14ac:dyDescent="0.25">
      <c r="A3099" s="40" t="str">
        <f>IF(G3099="","",1*ISERROR(VLOOKUP(G3099,G$1:G3098,1,FALSE)))</f>
        <v/>
      </c>
      <c r="B3099" s="40" t="str">
        <f>IF(A3099=0,0,IF(A3099="","",SUM(A$2:A3099)))</f>
        <v/>
      </c>
      <c r="C3099" s="41" t="str">
        <f>IF(H3099="","",1*ISERROR(VLOOKUP(H3099,H$1:H3098,1,FALSE)))</f>
        <v/>
      </c>
      <c r="D3099" s="40" t="str">
        <f>IF(C3099=0,0,IF(C3099="","",SUM(C$2:C3099)))</f>
        <v/>
      </c>
      <c r="E3099" s="41" t="str">
        <f>IF(H3099=0,0,IF(C3099="","",SUM(C$11:C3099)))</f>
        <v/>
      </c>
      <c r="F3099" s="41" t="str">
        <f>IF(H3099="","",COUNTIF(H$11:H3099,"="&amp;H3099))</f>
        <v/>
      </c>
      <c r="G3099" s="41" t="str">
        <f t="shared" si="432"/>
        <v/>
      </c>
      <c r="H3099" s="41" t="str">
        <f t="shared" si="433"/>
        <v/>
      </c>
      <c r="I3099" s="41" t="str">
        <f t="shared" si="434"/>
        <v/>
      </c>
      <c r="J3099" s="41" t="str">
        <f t="shared" si="435"/>
        <v/>
      </c>
      <c r="K3099" s="268"/>
      <c r="L3099" s="268"/>
      <c r="M3099" s="268"/>
      <c r="N3099" s="269"/>
      <c r="O3099" s="269"/>
      <c r="P3099" s="269"/>
      <c r="Q3099" s="270"/>
      <c r="R3099" s="271"/>
      <c r="S3099" s="268"/>
      <c r="T3099" s="268"/>
      <c r="U3099" s="268"/>
      <c r="V3099" s="268"/>
      <c r="W3099" s="65" t="str">
        <f t="shared" si="436"/>
        <v/>
      </c>
      <c r="X3099" s="65" t="str">
        <f t="shared" si="437"/>
        <v/>
      </c>
      <c r="Y3099" s="65" t="str">
        <f t="shared" si="438"/>
        <v/>
      </c>
      <c r="Z3099" s="65" t="str">
        <f t="shared" si="439"/>
        <v/>
      </c>
      <c r="AA3099" s="65" t="str">
        <f t="shared" si="440"/>
        <v/>
      </c>
    </row>
    <row r="3100" spans="1:27" x14ac:dyDescent="0.25">
      <c r="A3100" s="40" t="str">
        <f>IF(G3100="","",1*ISERROR(VLOOKUP(G3100,G$1:G3099,1,FALSE)))</f>
        <v/>
      </c>
      <c r="B3100" s="40" t="str">
        <f>IF(A3100=0,0,IF(A3100="","",SUM(A$2:A3100)))</f>
        <v/>
      </c>
      <c r="C3100" s="41" t="str">
        <f>IF(H3100="","",1*ISERROR(VLOOKUP(H3100,H$1:H3099,1,FALSE)))</f>
        <v/>
      </c>
      <c r="D3100" s="40" t="str">
        <f>IF(C3100=0,0,IF(C3100="","",SUM(C$2:C3100)))</f>
        <v/>
      </c>
      <c r="E3100" s="41" t="str">
        <f>IF(H3100=0,0,IF(C3100="","",SUM(C$11:C3100)))</f>
        <v/>
      </c>
      <c r="F3100" s="41" t="str">
        <f>IF(H3100="","",COUNTIF(H$11:H3100,"="&amp;H3100))</f>
        <v/>
      </c>
      <c r="G3100" s="41" t="str">
        <f t="shared" si="432"/>
        <v/>
      </c>
      <c r="H3100" s="41" t="str">
        <f t="shared" si="433"/>
        <v/>
      </c>
      <c r="I3100" s="41" t="str">
        <f t="shared" si="434"/>
        <v/>
      </c>
      <c r="J3100" s="41" t="str">
        <f t="shared" si="435"/>
        <v/>
      </c>
      <c r="K3100" s="268"/>
      <c r="L3100" s="268"/>
      <c r="M3100" s="268"/>
      <c r="N3100" s="269"/>
      <c r="O3100" s="269"/>
      <c r="P3100" s="269"/>
      <c r="Q3100" s="270"/>
      <c r="R3100" s="271"/>
      <c r="S3100" s="268"/>
      <c r="T3100" s="268"/>
      <c r="U3100" s="268"/>
      <c r="V3100" s="268"/>
      <c r="W3100" s="65" t="str">
        <f t="shared" si="436"/>
        <v/>
      </c>
      <c r="X3100" s="65" t="str">
        <f t="shared" si="437"/>
        <v/>
      </c>
      <c r="Y3100" s="65" t="str">
        <f t="shared" si="438"/>
        <v/>
      </c>
      <c r="Z3100" s="65" t="str">
        <f t="shared" si="439"/>
        <v/>
      </c>
      <c r="AA3100" s="65" t="str">
        <f t="shared" si="440"/>
        <v/>
      </c>
    </row>
    <row r="3101" spans="1:27" x14ac:dyDescent="0.25">
      <c r="A3101" s="40" t="str">
        <f>IF(G3101="","",1*ISERROR(VLOOKUP(G3101,G$1:G3100,1,FALSE)))</f>
        <v/>
      </c>
      <c r="B3101" s="40" t="str">
        <f>IF(A3101=0,0,IF(A3101="","",SUM(A$2:A3101)))</f>
        <v/>
      </c>
      <c r="C3101" s="41" t="str">
        <f>IF(H3101="","",1*ISERROR(VLOOKUP(H3101,H$1:H3100,1,FALSE)))</f>
        <v/>
      </c>
      <c r="D3101" s="40" t="str">
        <f>IF(C3101=0,0,IF(C3101="","",SUM(C$2:C3101)))</f>
        <v/>
      </c>
      <c r="E3101" s="41" t="str">
        <f>IF(H3101=0,0,IF(C3101="","",SUM(C$11:C3101)))</f>
        <v/>
      </c>
      <c r="F3101" s="41" t="str">
        <f>IF(H3101="","",COUNTIF(H$11:H3101,"="&amp;H3101))</f>
        <v/>
      </c>
      <c r="G3101" s="41" t="str">
        <f t="shared" si="432"/>
        <v/>
      </c>
      <c r="H3101" s="41" t="str">
        <f t="shared" si="433"/>
        <v/>
      </c>
      <c r="I3101" s="41" t="str">
        <f t="shared" si="434"/>
        <v/>
      </c>
      <c r="J3101" s="41" t="str">
        <f t="shared" si="435"/>
        <v/>
      </c>
      <c r="K3101" s="268"/>
      <c r="L3101" s="268"/>
      <c r="M3101" s="268"/>
      <c r="N3101" s="269"/>
      <c r="O3101" s="269"/>
      <c r="P3101" s="269"/>
      <c r="Q3101" s="270"/>
      <c r="R3101" s="271"/>
      <c r="S3101" s="268"/>
      <c r="T3101" s="268"/>
      <c r="U3101" s="268"/>
      <c r="V3101" s="268"/>
      <c r="W3101" s="65" t="str">
        <f t="shared" si="436"/>
        <v/>
      </c>
      <c r="X3101" s="65" t="str">
        <f t="shared" si="437"/>
        <v/>
      </c>
      <c r="Y3101" s="65" t="str">
        <f t="shared" si="438"/>
        <v/>
      </c>
      <c r="Z3101" s="65" t="str">
        <f t="shared" si="439"/>
        <v/>
      </c>
      <c r="AA3101" s="65" t="str">
        <f t="shared" si="440"/>
        <v/>
      </c>
    </row>
    <row r="3102" spans="1:27" x14ac:dyDescent="0.25">
      <c r="A3102" s="40" t="str">
        <f>IF(G3102="","",1*ISERROR(VLOOKUP(G3102,G$1:G3101,1,FALSE)))</f>
        <v/>
      </c>
      <c r="B3102" s="40" t="str">
        <f>IF(A3102=0,0,IF(A3102="","",SUM(A$2:A3102)))</f>
        <v/>
      </c>
      <c r="C3102" s="41" t="str">
        <f>IF(H3102="","",1*ISERROR(VLOOKUP(H3102,H$1:H3101,1,FALSE)))</f>
        <v/>
      </c>
      <c r="D3102" s="40" t="str">
        <f>IF(C3102=0,0,IF(C3102="","",SUM(C$2:C3102)))</f>
        <v/>
      </c>
      <c r="E3102" s="41" t="str">
        <f>IF(H3102=0,0,IF(C3102="","",SUM(C$11:C3102)))</f>
        <v/>
      </c>
      <c r="F3102" s="41" t="str">
        <f>IF(H3102="","",COUNTIF(H$11:H3102,"="&amp;H3102))</f>
        <v/>
      </c>
      <c r="G3102" s="41" t="str">
        <f t="shared" si="432"/>
        <v/>
      </c>
      <c r="H3102" s="41" t="str">
        <f t="shared" si="433"/>
        <v/>
      </c>
      <c r="I3102" s="41" t="str">
        <f t="shared" si="434"/>
        <v/>
      </c>
      <c r="J3102" s="41" t="str">
        <f t="shared" si="435"/>
        <v/>
      </c>
      <c r="K3102" s="268"/>
      <c r="L3102" s="268"/>
      <c r="M3102" s="268"/>
      <c r="N3102" s="269"/>
      <c r="O3102" s="269"/>
      <c r="P3102" s="269"/>
      <c r="Q3102" s="270"/>
      <c r="R3102" s="271"/>
      <c r="S3102" s="268"/>
      <c r="T3102" s="268"/>
      <c r="U3102" s="268"/>
      <c r="V3102" s="268"/>
      <c r="W3102" s="65" t="str">
        <f t="shared" si="436"/>
        <v/>
      </c>
      <c r="X3102" s="65" t="str">
        <f t="shared" si="437"/>
        <v/>
      </c>
      <c r="Y3102" s="65" t="str">
        <f t="shared" si="438"/>
        <v/>
      </c>
      <c r="Z3102" s="65" t="str">
        <f t="shared" si="439"/>
        <v/>
      </c>
      <c r="AA3102" s="65" t="str">
        <f t="shared" si="440"/>
        <v/>
      </c>
    </row>
    <row r="3103" spans="1:27" x14ac:dyDescent="0.25">
      <c r="A3103" s="40" t="str">
        <f>IF(G3103="","",1*ISERROR(VLOOKUP(G3103,G$1:G3102,1,FALSE)))</f>
        <v/>
      </c>
      <c r="B3103" s="40" t="str">
        <f>IF(A3103=0,0,IF(A3103="","",SUM(A$2:A3103)))</f>
        <v/>
      </c>
      <c r="C3103" s="41" t="str">
        <f>IF(H3103="","",1*ISERROR(VLOOKUP(H3103,H$1:H3102,1,FALSE)))</f>
        <v/>
      </c>
      <c r="D3103" s="40" t="str">
        <f>IF(C3103=0,0,IF(C3103="","",SUM(C$2:C3103)))</f>
        <v/>
      </c>
      <c r="E3103" s="41" t="str">
        <f>IF(H3103=0,0,IF(C3103="","",SUM(C$11:C3103)))</f>
        <v/>
      </c>
      <c r="F3103" s="41" t="str">
        <f>IF(H3103="","",COUNTIF(H$11:H3103,"="&amp;H3103))</f>
        <v/>
      </c>
      <c r="G3103" s="41" t="str">
        <f t="shared" si="432"/>
        <v/>
      </c>
      <c r="H3103" s="41" t="str">
        <f t="shared" si="433"/>
        <v/>
      </c>
      <c r="I3103" s="41" t="str">
        <f t="shared" si="434"/>
        <v/>
      </c>
      <c r="J3103" s="41" t="str">
        <f t="shared" si="435"/>
        <v/>
      </c>
      <c r="K3103" s="268"/>
      <c r="L3103" s="268"/>
      <c r="M3103" s="268"/>
      <c r="N3103" s="269"/>
      <c r="O3103" s="269"/>
      <c r="P3103" s="269"/>
      <c r="Q3103" s="270"/>
      <c r="R3103" s="271"/>
      <c r="S3103" s="268"/>
      <c r="T3103" s="268"/>
      <c r="U3103" s="268"/>
      <c r="V3103" s="268"/>
      <c r="W3103" s="65" t="str">
        <f t="shared" si="436"/>
        <v/>
      </c>
      <c r="X3103" s="65" t="str">
        <f t="shared" si="437"/>
        <v/>
      </c>
      <c r="Y3103" s="65" t="str">
        <f t="shared" si="438"/>
        <v/>
      </c>
      <c r="Z3103" s="65" t="str">
        <f t="shared" si="439"/>
        <v/>
      </c>
      <c r="AA3103" s="65" t="str">
        <f t="shared" si="440"/>
        <v/>
      </c>
    </row>
    <row r="3104" spans="1:27" x14ac:dyDescent="0.25">
      <c r="A3104" s="40" t="str">
        <f>IF(G3104="","",1*ISERROR(VLOOKUP(G3104,G$1:G3103,1,FALSE)))</f>
        <v/>
      </c>
      <c r="B3104" s="40" t="str">
        <f>IF(A3104=0,0,IF(A3104="","",SUM(A$2:A3104)))</f>
        <v/>
      </c>
      <c r="C3104" s="41" t="str">
        <f>IF(H3104="","",1*ISERROR(VLOOKUP(H3104,H$1:H3103,1,FALSE)))</f>
        <v/>
      </c>
      <c r="D3104" s="40" t="str">
        <f>IF(C3104=0,0,IF(C3104="","",SUM(C$2:C3104)))</f>
        <v/>
      </c>
      <c r="E3104" s="41" t="str">
        <f>IF(H3104=0,0,IF(C3104="","",SUM(C$11:C3104)))</f>
        <v/>
      </c>
      <c r="F3104" s="41" t="str">
        <f>IF(H3104="","",COUNTIF(H$11:H3104,"="&amp;H3104))</f>
        <v/>
      </c>
      <c r="G3104" s="41" t="str">
        <f t="shared" si="432"/>
        <v/>
      </c>
      <c r="H3104" s="41" t="str">
        <f t="shared" si="433"/>
        <v/>
      </c>
      <c r="I3104" s="41" t="str">
        <f t="shared" si="434"/>
        <v/>
      </c>
      <c r="J3104" s="41" t="str">
        <f t="shared" si="435"/>
        <v/>
      </c>
      <c r="K3104" s="268"/>
      <c r="L3104" s="268"/>
      <c r="M3104" s="268"/>
      <c r="N3104" s="269"/>
      <c r="O3104" s="269"/>
      <c r="P3104" s="269"/>
      <c r="Q3104" s="270"/>
      <c r="R3104" s="271"/>
      <c r="S3104" s="268"/>
      <c r="T3104" s="268"/>
      <c r="U3104" s="268"/>
      <c r="V3104" s="268"/>
      <c r="W3104" s="65" t="str">
        <f t="shared" si="436"/>
        <v/>
      </c>
      <c r="X3104" s="65" t="str">
        <f t="shared" si="437"/>
        <v/>
      </c>
      <c r="Y3104" s="65" t="str">
        <f t="shared" si="438"/>
        <v/>
      </c>
      <c r="Z3104" s="65" t="str">
        <f t="shared" si="439"/>
        <v/>
      </c>
      <c r="AA3104" s="65" t="str">
        <f t="shared" si="440"/>
        <v/>
      </c>
    </row>
    <row r="3105" spans="1:27" x14ac:dyDescent="0.25">
      <c r="A3105" s="40" t="str">
        <f>IF(G3105="","",1*ISERROR(VLOOKUP(G3105,G$1:G3104,1,FALSE)))</f>
        <v/>
      </c>
      <c r="B3105" s="40" t="str">
        <f>IF(A3105=0,0,IF(A3105="","",SUM(A$2:A3105)))</f>
        <v/>
      </c>
      <c r="C3105" s="41" t="str">
        <f>IF(H3105="","",1*ISERROR(VLOOKUP(H3105,H$1:H3104,1,FALSE)))</f>
        <v/>
      </c>
      <c r="D3105" s="40" t="str">
        <f>IF(C3105=0,0,IF(C3105="","",SUM(C$2:C3105)))</f>
        <v/>
      </c>
      <c r="E3105" s="41" t="str">
        <f>IF(H3105=0,0,IF(C3105="","",SUM(C$11:C3105)))</f>
        <v/>
      </c>
      <c r="F3105" s="41" t="str">
        <f>IF(H3105="","",COUNTIF(H$11:H3105,"="&amp;H3105))</f>
        <v/>
      </c>
      <c r="G3105" s="41" t="str">
        <f t="shared" si="432"/>
        <v/>
      </c>
      <c r="H3105" s="41" t="str">
        <f t="shared" si="433"/>
        <v/>
      </c>
      <c r="I3105" s="41" t="str">
        <f t="shared" si="434"/>
        <v/>
      </c>
      <c r="J3105" s="41" t="str">
        <f t="shared" si="435"/>
        <v/>
      </c>
      <c r="K3105" s="268"/>
      <c r="L3105" s="268"/>
      <c r="M3105" s="268"/>
      <c r="N3105" s="269"/>
      <c r="O3105" s="269"/>
      <c r="P3105" s="269"/>
      <c r="Q3105" s="270"/>
      <c r="R3105" s="271"/>
      <c r="S3105" s="268"/>
      <c r="T3105" s="268"/>
      <c r="U3105" s="268"/>
      <c r="V3105" s="268"/>
      <c r="W3105" s="65" t="str">
        <f t="shared" si="436"/>
        <v/>
      </c>
      <c r="X3105" s="65" t="str">
        <f t="shared" si="437"/>
        <v/>
      </c>
      <c r="Y3105" s="65" t="str">
        <f t="shared" si="438"/>
        <v/>
      </c>
      <c r="Z3105" s="65" t="str">
        <f t="shared" si="439"/>
        <v/>
      </c>
      <c r="AA3105" s="65" t="str">
        <f t="shared" si="440"/>
        <v/>
      </c>
    </row>
    <row r="3106" spans="1:27" x14ac:dyDescent="0.25">
      <c r="A3106" s="40" t="str">
        <f>IF(G3106="","",1*ISERROR(VLOOKUP(G3106,G$1:G3105,1,FALSE)))</f>
        <v/>
      </c>
      <c r="B3106" s="40" t="str">
        <f>IF(A3106=0,0,IF(A3106="","",SUM(A$2:A3106)))</f>
        <v/>
      </c>
      <c r="C3106" s="41" t="str">
        <f>IF(H3106="","",1*ISERROR(VLOOKUP(H3106,H$1:H3105,1,FALSE)))</f>
        <v/>
      </c>
      <c r="D3106" s="40" t="str">
        <f>IF(C3106=0,0,IF(C3106="","",SUM(C$2:C3106)))</f>
        <v/>
      </c>
      <c r="E3106" s="41" t="str">
        <f>IF(H3106=0,0,IF(C3106="","",SUM(C$11:C3106)))</f>
        <v/>
      </c>
      <c r="F3106" s="41" t="str">
        <f>IF(H3106="","",COUNTIF(H$11:H3106,"="&amp;H3106))</f>
        <v/>
      </c>
      <c r="G3106" s="41" t="str">
        <f t="shared" si="432"/>
        <v/>
      </c>
      <c r="H3106" s="41" t="str">
        <f t="shared" si="433"/>
        <v/>
      </c>
      <c r="I3106" s="41" t="str">
        <f t="shared" si="434"/>
        <v/>
      </c>
      <c r="J3106" s="41" t="str">
        <f t="shared" si="435"/>
        <v/>
      </c>
      <c r="K3106" s="268"/>
      <c r="L3106" s="268"/>
      <c r="M3106" s="268"/>
      <c r="N3106" s="269"/>
      <c r="O3106" s="269"/>
      <c r="P3106" s="269"/>
      <c r="Q3106" s="270"/>
      <c r="R3106" s="271"/>
      <c r="S3106" s="268"/>
      <c r="T3106" s="268"/>
      <c r="U3106" s="268"/>
      <c r="V3106" s="268"/>
      <c r="W3106" s="65" t="str">
        <f t="shared" si="436"/>
        <v/>
      </c>
      <c r="X3106" s="65" t="str">
        <f t="shared" si="437"/>
        <v/>
      </c>
      <c r="Y3106" s="65" t="str">
        <f t="shared" si="438"/>
        <v/>
      </c>
      <c r="Z3106" s="65" t="str">
        <f t="shared" si="439"/>
        <v/>
      </c>
      <c r="AA3106" s="65" t="str">
        <f t="shared" si="440"/>
        <v/>
      </c>
    </row>
    <row r="3107" spans="1:27" x14ac:dyDescent="0.25">
      <c r="A3107" s="40" t="str">
        <f>IF(G3107="","",1*ISERROR(VLOOKUP(G3107,G$1:G3106,1,FALSE)))</f>
        <v/>
      </c>
      <c r="B3107" s="40" t="str">
        <f>IF(A3107=0,0,IF(A3107="","",SUM(A$2:A3107)))</f>
        <v/>
      </c>
      <c r="C3107" s="41" t="str">
        <f>IF(H3107="","",1*ISERROR(VLOOKUP(H3107,H$1:H3106,1,FALSE)))</f>
        <v/>
      </c>
      <c r="D3107" s="40" t="str">
        <f>IF(C3107=0,0,IF(C3107="","",SUM(C$2:C3107)))</f>
        <v/>
      </c>
      <c r="E3107" s="41" t="str">
        <f>IF(H3107=0,0,IF(C3107="","",SUM(C$11:C3107)))</f>
        <v/>
      </c>
      <c r="F3107" s="41" t="str">
        <f>IF(H3107="","",COUNTIF(H$11:H3107,"="&amp;H3107))</f>
        <v/>
      </c>
      <c r="G3107" s="41" t="str">
        <f t="shared" si="432"/>
        <v/>
      </c>
      <c r="H3107" s="41" t="str">
        <f t="shared" si="433"/>
        <v/>
      </c>
      <c r="I3107" s="41" t="str">
        <f t="shared" si="434"/>
        <v/>
      </c>
      <c r="J3107" s="41" t="str">
        <f t="shared" si="435"/>
        <v/>
      </c>
      <c r="K3107" s="268"/>
      <c r="L3107" s="268"/>
      <c r="M3107" s="268"/>
      <c r="N3107" s="269"/>
      <c r="O3107" s="269"/>
      <c r="P3107" s="269"/>
      <c r="Q3107" s="270"/>
      <c r="R3107" s="271"/>
      <c r="S3107" s="268"/>
      <c r="T3107" s="268"/>
      <c r="U3107" s="268"/>
      <c r="V3107" s="268"/>
      <c r="W3107" s="65" t="str">
        <f t="shared" si="436"/>
        <v/>
      </c>
      <c r="X3107" s="65" t="str">
        <f t="shared" si="437"/>
        <v/>
      </c>
      <c r="Y3107" s="65" t="str">
        <f t="shared" si="438"/>
        <v/>
      </c>
      <c r="Z3107" s="65" t="str">
        <f t="shared" si="439"/>
        <v/>
      </c>
      <c r="AA3107" s="65" t="str">
        <f t="shared" si="440"/>
        <v/>
      </c>
    </row>
    <row r="3108" spans="1:27" x14ac:dyDescent="0.25">
      <c r="A3108" s="40" t="str">
        <f>IF(G3108="","",1*ISERROR(VLOOKUP(G3108,G$1:G3107,1,FALSE)))</f>
        <v/>
      </c>
      <c r="B3108" s="40" t="str">
        <f>IF(A3108=0,0,IF(A3108="","",SUM(A$2:A3108)))</f>
        <v/>
      </c>
      <c r="C3108" s="41" t="str">
        <f>IF(H3108="","",1*ISERROR(VLOOKUP(H3108,H$1:H3107,1,FALSE)))</f>
        <v/>
      </c>
      <c r="D3108" s="40" t="str">
        <f>IF(C3108=0,0,IF(C3108="","",SUM(C$2:C3108)))</f>
        <v/>
      </c>
      <c r="E3108" s="41" t="str">
        <f>IF(H3108=0,0,IF(C3108="","",SUM(C$11:C3108)))</f>
        <v/>
      </c>
      <c r="F3108" s="41" t="str">
        <f>IF(H3108="","",COUNTIF(H$11:H3108,"="&amp;H3108))</f>
        <v/>
      </c>
      <c r="G3108" s="41" t="str">
        <f t="shared" si="432"/>
        <v/>
      </c>
      <c r="H3108" s="41" t="str">
        <f t="shared" si="433"/>
        <v/>
      </c>
      <c r="I3108" s="41" t="str">
        <f t="shared" si="434"/>
        <v/>
      </c>
      <c r="J3108" s="41" t="str">
        <f t="shared" si="435"/>
        <v/>
      </c>
      <c r="K3108" s="268"/>
      <c r="L3108" s="268"/>
      <c r="M3108" s="268"/>
      <c r="N3108" s="269"/>
      <c r="O3108" s="269"/>
      <c r="P3108" s="269"/>
      <c r="Q3108" s="270"/>
      <c r="R3108" s="271"/>
      <c r="S3108" s="268"/>
      <c r="T3108" s="268"/>
      <c r="U3108" s="268"/>
      <c r="V3108" s="268"/>
      <c r="W3108" s="65" t="str">
        <f t="shared" si="436"/>
        <v/>
      </c>
      <c r="X3108" s="65" t="str">
        <f t="shared" si="437"/>
        <v/>
      </c>
      <c r="Y3108" s="65" t="str">
        <f t="shared" si="438"/>
        <v/>
      </c>
      <c r="Z3108" s="65" t="str">
        <f t="shared" si="439"/>
        <v/>
      </c>
      <c r="AA3108" s="65" t="str">
        <f t="shared" si="440"/>
        <v/>
      </c>
    </row>
    <row r="3109" spans="1:27" x14ac:dyDescent="0.25">
      <c r="A3109" s="40" t="str">
        <f>IF(G3109="","",1*ISERROR(VLOOKUP(G3109,G$1:G3108,1,FALSE)))</f>
        <v/>
      </c>
      <c r="B3109" s="40" t="str">
        <f>IF(A3109=0,0,IF(A3109="","",SUM(A$2:A3109)))</f>
        <v/>
      </c>
      <c r="C3109" s="41" t="str">
        <f>IF(H3109="","",1*ISERROR(VLOOKUP(H3109,H$1:H3108,1,FALSE)))</f>
        <v/>
      </c>
      <c r="D3109" s="40" t="str">
        <f>IF(C3109=0,0,IF(C3109="","",SUM(C$2:C3109)))</f>
        <v/>
      </c>
      <c r="E3109" s="41" t="str">
        <f>IF(H3109=0,0,IF(C3109="","",SUM(C$11:C3109)))</f>
        <v/>
      </c>
      <c r="F3109" s="41" t="str">
        <f>IF(H3109="","",COUNTIF(H$11:H3109,"="&amp;H3109))</f>
        <v/>
      </c>
      <c r="G3109" s="41" t="str">
        <f t="shared" si="432"/>
        <v/>
      </c>
      <c r="H3109" s="41" t="str">
        <f t="shared" si="433"/>
        <v/>
      </c>
      <c r="I3109" s="41" t="str">
        <f t="shared" si="434"/>
        <v/>
      </c>
      <c r="J3109" s="41" t="str">
        <f t="shared" si="435"/>
        <v/>
      </c>
      <c r="K3109" s="268"/>
      <c r="L3109" s="268"/>
      <c r="M3109" s="268"/>
      <c r="N3109" s="269"/>
      <c r="O3109" s="269"/>
      <c r="P3109" s="269"/>
      <c r="Q3109" s="270"/>
      <c r="R3109" s="271"/>
      <c r="S3109" s="268"/>
      <c r="T3109" s="268"/>
      <c r="U3109" s="268"/>
      <c r="V3109" s="268"/>
      <c r="W3109" s="65" t="str">
        <f t="shared" si="436"/>
        <v/>
      </c>
      <c r="X3109" s="65" t="str">
        <f t="shared" si="437"/>
        <v/>
      </c>
      <c r="Y3109" s="65" t="str">
        <f t="shared" si="438"/>
        <v/>
      </c>
      <c r="Z3109" s="65" t="str">
        <f t="shared" si="439"/>
        <v/>
      </c>
      <c r="AA3109" s="65" t="str">
        <f t="shared" si="440"/>
        <v/>
      </c>
    </row>
    <row r="3110" spans="1:27" x14ac:dyDescent="0.25">
      <c r="A3110" s="40" t="str">
        <f>IF(G3110="","",1*ISERROR(VLOOKUP(G3110,G$1:G3109,1,FALSE)))</f>
        <v/>
      </c>
      <c r="B3110" s="40" t="str">
        <f>IF(A3110=0,0,IF(A3110="","",SUM(A$2:A3110)))</f>
        <v/>
      </c>
      <c r="C3110" s="41" t="str">
        <f>IF(H3110="","",1*ISERROR(VLOOKUP(H3110,H$1:H3109,1,FALSE)))</f>
        <v/>
      </c>
      <c r="D3110" s="40" t="str">
        <f>IF(C3110=0,0,IF(C3110="","",SUM(C$2:C3110)))</f>
        <v/>
      </c>
      <c r="E3110" s="41" t="str">
        <f>IF(H3110=0,0,IF(C3110="","",SUM(C$11:C3110)))</f>
        <v/>
      </c>
      <c r="F3110" s="41" t="str">
        <f>IF(H3110="","",COUNTIF(H$11:H3110,"="&amp;H3110))</f>
        <v/>
      </c>
      <c r="G3110" s="41" t="str">
        <f t="shared" si="432"/>
        <v/>
      </c>
      <c r="H3110" s="41" t="str">
        <f t="shared" si="433"/>
        <v/>
      </c>
      <c r="I3110" s="41" t="str">
        <f t="shared" si="434"/>
        <v/>
      </c>
      <c r="J3110" s="41" t="str">
        <f t="shared" si="435"/>
        <v/>
      </c>
      <c r="K3110" s="268"/>
      <c r="L3110" s="268"/>
      <c r="M3110" s="268"/>
      <c r="N3110" s="269"/>
      <c r="O3110" s="269"/>
      <c r="P3110" s="269"/>
      <c r="Q3110" s="270"/>
      <c r="R3110" s="271"/>
      <c r="S3110" s="268"/>
      <c r="T3110" s="268"/>
      <c r="U3110" s="268"/>
      <c r="V3110" s="268"/>
      <c r="W3110" s="65" t="str">
        <f t="shared" si="436"/>
        <v/>
      </c>
      <c r="X3110" s="65" t="str">
        <f t="shared" si="437"/>
        <v/>
      </c>
      <c r="Y3110" s="65" t="str">
        <f t="shared" si="438"/>
        <v/>
      </c>
      <c r="Z3110" s="65" t="str">
        <f t="shared" si="439"/>
        <v/>
      </c>
      <c r="AA3110" s="65" t="str">
        <f t="shared" si="440"/>
        <v/>
      </c>
    </row>
    <row r="3111" spans="1:27" x14ac:dyDescent="0.25">
      <c r="A3111" s="40" t="str">
        <f>IF(G3111="","",1*ISERROR(VLOOKUP(G3111,G$1:G3110,1,FALSE)))</f>
        <v/>
      </c>
      <c r="B3111" s="40" t="str">
        <f>IF(A3111=0,0,IF(A3111="","",SUM(A$2:A3111)))</f>
        <v/>
      </c>
      <c r="C3111" s="41" t="str">
        <f>IF(H3111="","",1*ISERROR(VLOOKUP(H3111,H$1:H3110,1,FALSE)))</f>
        <v/>
      </c>
      <c r="D3111" s="40" t="str">
        <f>IF(C3111=0,0,IF(C3111="","",SUM(C$2:C3111)))</f>
        <v/>
      </c>
      <c r="E3111" s="41" t="str">
        <f>IF(H3111=0,0,IF(C3111="","",SUM(C$11:C3111)))</f>
        <v/>
      </c>
      <c r="F3111" s="41" t="str">
        <f>IF(H3111="","",COUNTIF(H$11:H3111,"="&amp;H3111))</f>
        <v/>
      </c>
      <c r="G3111" s="41" t="str">
        <f t="shared" si="432"/>
        <v/>
      </c>
      <c r="H3111" s="41" t="str">
        <f t="shared" si="433"/>
        <v/>
      </c>
      <c r="I3111" s="41" t="str">
        <f t="shared" si="434"/>
        <v/>
      </c>
      <c r="J3111" s="41" t="str">
        <f t="shared" si="435"/>
        <v/>
      </c>
      <c r="K3111" s="268"/>
      <c r="L3111" s="268"/>
      <c r="M3111" s="268"/>
      <c r="N3111" s="269"/>
      <c r="O3111" s="269"/>
      <c r="P3111" s="269"/>
      <c r="Q3111" s="270"/>
      <c r="R3111" s="271"/>
      <c r="S3111" s="268"/>
      <c r="T3111" s="268"/>
      <c r="U3111" s="268"/>
      <c r="V3111" s="268"/>
      <c r="W3111" s="65" t="str">
        <f t="shared" si="436"/>
        <v/>
      </c>
      <c r="X3111" s="65" t="str">
        <f t="shared" si="437"/>
        <v/>
      </c>
      <c r="Y3111" s="65" t="str">
        <f t="shared" si="438"/>
        <v/>
      </c>
      <c r="Z3111" s="65" t="str">
        <f t="shared" si="439"/>
        <v/>
      </c>
      <c r="AA3111" s="65" t="str">
        <f t="shared" si="440"/>
        <v/>
      </c>
    </row>
    <row r="3112" spans="1:27" x14ac:dyDescent="0.25">
      <c r="A3112" s="40" t="str">
        <f>IF(G3112="","",1*ISERROR(VLOOKUP(G3112,G$1:G3111,1,FALSE)))</f>
        <v/>
      </c>
      <c r="B3112" s="40" t="str">
        <f>IF(A3112=0,0,IF(A3112="","",SUM(A$2:A3112)))</f>
        <v/>
      </c>
      <c r="C3112" s="41" t="str">
        <f>IF(H3112="","",1*ISERROR(VLOOKUP(H3112,H$1:H3111,1,FALSE)))</f>
        <v/>
      </c>
      <c r="D3112" s="40" t="str">
        <f>IF(C3112=0,0,IF(C3112="","",SUM(C$2:C3112)))</f>
        <v/>
      </c>
      <c r="E3112" s="41" t="str">
        <f>IF(H3112=0,0,IF(C3112="","",SUM(C$11:C3112)))</f>
        <v/>
      </c>
      <c r="F3112" s="41" t="str">
        <f>IF(H3112="","",COUNTIF(H$11:H3112,"="&amp;H3112))</f>
        <v/>
      </c>
      <c r="G3112" s="41" t="str">
        <f t="shared" si="432"/>
        <v/>
      </c>
      <c r="H3112" s="41" t="str">
        <f t="shared" si="433"/>
        <v/>
      </c>
      <c r="I3112" s="41" t="str">
        <f t="shared" si="434"/>
        <v/>
      </c>
      <c r="J3112" s="41" t="str">
        <f t="shared" si="435"/>
        <v/>
      </c>
      <c r="K3112" s="268"/>
      <c r="L3112" s="268"/>
      <c r="M3112" s="268"/>
      <c r="N3112" s="269"/>
      <c r="O3112" s="269"/>
      <c r="P3112" s="269"/>
      <c r="Q3112" s="270"/>
      <c r="R3112" s="271"/>
      <c r="S3112" s="268"/>
      <c r="T3112" s="268"/>
      <c r="U3112" s="268"/>
      <c r="V3112" s="268"/>
      <c r="W3112" s="65" t="str">
        <f t="shared" si="436"/>
        <v/>
      </c>
      <c r="X3112" s="65" t="str">
        <f t="shared" si="437"/>
        <v/>
      </c>
      <c r="Y3112" s="65" t="str">
        <f t="shared" si="438"/>
        <v/>
      </c>
      <c r="Z3112" s="65" t="str">
        <f t="shared" si="439"/>
        <v/>
      </c>
      <c r="AA3112" s="65" t="str">
        <f t="shared" si="440"/>
        <v/>
      </c>
    </row>
    <row r="3113" spans="1:27" x14ac:dyDescent="0.25">
      <c r="A3113" s="40" t="str">
        <f>IF(G3113="","",1*ISERROR(VLOOKUP(G3113,G$1:G3112,1,FALSE)))</f>
        <v/>
      </c>
      <c r="B3113" s="40" t="str">
        <f>IF(A3113=0,0,IF(A3113="","",SUM(A$2:A3113)))</f>
        <v/>
      </c>
      <c r="C3113" s="41" t="str">
        <f>IF(H3113="","",1*ISERROR(VLOOKUP(H3113,H$1:H3112,1,FALSE)))</f>
        <v/>
      </c>
      <c r="D3113" s="40" t="str">
        <f>IF(C3113=0,0,IF(C3113="","",SUM(C$2:C3113)))</f>
        <v/>
      </c>
      <c r="E3113" s="41" t="str">
        <f>IF(H3113=0,0,IF(C3113="","",SUM(C$11:C3113)))</f>
        <v/>
      </c>
      <c r="F3113" s="41" t="str">
        <f>IF(H3113="","",COUNTIF(H$11:H3113,"="&amp;H3113))</f>
        <v/>
      </c>
      <c r="G3113" s="41" t="str">
        <f t="shared" si="432"/>
        <v/>
      </c>
      <c r="H3113" s="41" t="str">
        <f t="shared" si="433"/>
        <v/>
      </c>
      <c r="I3113" s="41" t="str">
        <f t="shared" si="434"/>
        <v/>
      </c>
      <c r="J3113" s="41" t="str">
        <f t="shared" si="435"/>
        <v/>
      </c>
      <c r="K3113" s="268"/>
      <c r="L3113" s="268"/>
      <c r="M3113" s="268"/>
      <c r="N3113" s="269"/>
      <c r="O3113" s="269"/>
      <c r="P3113" s="269"/>
      <c r="Q3113" s="270"/>
      <c r="R3113" s="271"/>
      <c r="S3113" s="268"/>
      <c r="T3113" s="268"/>
      <c r="U3113" s="268"/>
      <c r="V3113" s="268"/>
      <c r="W3113" s="65" t="str">
        <f t="shared" si="436"/>
        <v/>
      </c>
      <c r="X3113" s="65" t="str">
        <f t="shared" si="437"/>
        <v/>
      </c>
      <c r="Y3113" s="65" t="str">
        <f t="shared" si="438"/>
        <v/>
      </c>
      <c r="Z3113" s="65" t="str">
        <f t="shared" si="439"/>
        <v/>
      </c>
      <c r="AA3113" s="65" t="str">
        <f t="shared" si="440"/>
        <v/>
      </c>
    </row>
    <row r="3114" spans="1:27" x14ac:dyDescent="0.25">
      <c r="A3114" s="40" t="str">
        <f>IF(G3114="","",1*ISERROR(VLOOKUP(G3114,G$1:G3113,1,FALSE)))</f>
        <v/>
      </c>
      <c r="B3114" s="40" t="str">
        <f>IF(A3114=0,0,IF(A3114="","",SUM(A$2:A3114)))</f>
        <v/>
      </c>
      <c r="C3114" s="41" t="str">
        <f>IF(H3114="","",1*ISERROR(VLOOKUP(H3114,H$1:H3113,1,FALSE)))</f>
        <v/>
      </c>
      <c r="D3114" s="40" t="str">
        <f>IF(C3114=0,0,IF(C3114="","",SUM(C$2:C3114)))</f>
        <v/>
      </c>
      <c r="E3114" s="41" t="str">
        <f>IF(H3114=0,0,IF(C3114="","",SUM(C$11:C3114)))</f>
        <v/>
      </c>
      <c r="F3114" s="41" t="str">
        <f>IF(H3114="","",COUNTIF(H$11:H3114,"="&amp;H3114))</f>
        <v/>
      </c>
      <c r="G3114" s="41" t="str">
        <f t="shared" si="432"/>
        <v/>
      </c>
      <c r="H3114" s="41" t="str">
        <f t="shared" si="433"/>
        <v/>
      </c>
      <c r="I3114" s="41" t="str">
        <f t="shared" si="434"/>
        <v/>
      </c>
      <c r="J3114" s="41" t="str">
        <f t="shared" si="435"/>
        <v/>
      </c>
      <c r="K3114" s="268"/>
      <c r="L3114" s="268"/>
      <c r="M3114" s="268"/>
      <c r="N3114" s="269"/>
      <c r="O3114" s="269"/>
      <c r="P3114" s="269"/>
      <c r="Q3114" s="270"/>
      <c r="R3114" s="271"/>
      <c r="S3114" s="268"/>
      <c r="T3114" s="268"/>
      <c r="U3114" s="268"/>
      <c r="V3114" s="268"/>
      <c r="W3114" s="65" t="str">
        <f t="shared" si="436"/>
        <v/>
      </c>
      <c r="X3114" s="65" t="str">
        <f t="shared" si="437"/>
        <v/>
      </c>
      <c r="Y3114" s="65" t="str">
        <f t="shared" si="438"/>
        <v/>
      </c>
      <c r="Z3114" s="65" t="str">
        <f t="shared" si="439"/>
        <v/>
      </c>
      <c r="AA3114" s="65" t="str">
        <f t="shared" si="440"/>
        <v/>
      </c>
    </row>
    <row r="3115" spans="1:27" x14ac:dyDescent="0.25">
      <c r="A3115" s="40" t="str">
        <f>IF(G3115="","",1*ISERROR(VLOOKUP(G3115,G$1:G3114,1,FALSE)))</f>
        <v/>
      </c>
      <c r="B3115" s="40" t="str">
        <f>IF(A3115=0,0,IF(A3115="","",SUM(A$2:A3115)))</f>
        <v/>
      </c>
      <c r="C3115" s="41" t="str">
        <f>IF(H3115="","",1*ISERROR(VLOOKUP(H3115,H$1:H3114,1,FALSE)))</f>
        <v/>
      </c>
      <c r="D3115" s="40" t="str">
        <f>IF(C3115=0,0,IF(C3115="","",SUM(C$2:C3115)))</f>
        <v/>
      </c>
      <c r="E3115" s="41" t="str">
        <f>IF(H3115=0,0,IF(C3115="","",SUM(C$11:C3115)))</f>
        <v/>
      </c>
      <c r="F3115" s="41" t="str">
        <f>IF(H3115="","",COUNTIF(H$11:H3115,"="&amp;H3115))</f>
        <v/>
      </c>
      <c r="G3115" s="41" t="str">
        <f t="shared" si="432"/>
        <v/>
      </c>
      <c r="H3115" s="41" t="str">
        <f t="shared" si="433"/>
        <v/>
      </c>
      <c r="I3115" s="41" t="str">
        <f t="shared" si="434"/>
        <v/>
      </c>
      <c r="J3115" s="41" t="str">
        <f t="shared" si="435"/>
        <v/>
      </c>
      <c r="K3115" s="268"/>
      <c r="L3115" s="268"/>
      <c r="M3115" s="268"/>
      <c r="N3115" s="269"/>
      <c r="O3115" s="269"/>
      <c r="P3115" s="269"/>
      <c r="Q3115" s="270"/>
      <c r="R3115" s="271"/>
      <c r="S3115" s="268"/>
      <c r="T3115" s="268"/>
      <c r="U3115" s="268"/>
      <c r="V3115" s="268"/>
      <c r="W3115" s="65" t="str">
        <f t="shared" si="436"/>
        <v/>
      </c>
      <c r="X3115" s="65" t="str">
        <f t="shared" si="437"/>
        <v/>
      </c>
      <c r="Y3115" s="65" t="str">
        <f t="shared" si="438"/>
        <v/>
      </c>
      <c r="Z3115" s="65" t="str">
        <f t="shared" si="439"/>
        <v/>
      </c>
      <c r="AA3115" s="65" t="str">
        <f t="shared" si="440"/>
        <v/>
      </c>
    </row>
    <row r="3116" spans="1:27" x14ac:dyDescent="0.25">
      <c r="A3116" s="40" t="str">
        <f>IF(G3116="","",1*ISERROR(VLOOKUP(G3116,G$1:G3115,1,FALSE)))</f>
        <v/>
      </c>
      <c r="B3116" s="40" t="str">
        <f>IF(A3116=0,0,IF(A3116="","",SUM(A$2:A3116)))</f>
        <v/>
      </c>
      <c r="C3116" s="41" t="str">
        <f>IF(H3116="","",1*ISERROR(VLOOKUP(H3116,H$1:H3115,1,FALSE)))</f>
        <v/>
      </c>
      <c r="D3116" s="40" t="str">
        <f>IF(C3116=0,0,IF(C3116="","",SUM(C$2:C3116)))</f>
        <v/>
      </c>
      <c r="E3116" s="41" t="str">
        <f>IF(H3116=0,0,IF(C3116="","",SUM(C$11:C3116)))</f>
        <v/>
      </c>
      <c r="F3116" s="41" t="str">
        <f>IF(H3116="","",COUNTIF(H$11:H3116,"="&amp;H3116))</f>
        <v/>
      </c>
      <c r="G3116" s="41" t="str">
        <f t="shared" si="432"/>
        <v/>
      </c>
      <c r="H3116" s="41" t="str">
        <f t="shared" si="433"/>
        <v/>
      </c>
      <c r="I3116" s="41" t="str">
        <f t="shared" si="434"/>
        <v/>
      </c>
      <c r="J3116" s="41" t="str">
        <f t="shared" si="435"/>
        <v/>
      </c>
      <c r="K3116" s="268"/>
      <c r="L3116" s="268"/>
      <c r="M3116" s="268"/>
      <c r="N3116" s="269"/>
      <c r="O3116" s="269"/>
      <c r="P3116" s="269"/>
      <c r="Q3116" s="270"/>
      <c r="R3116" s="271"/>
      <c r="S3116" s="268"/>
      <c r="T3116" s="268"/>
      <c r="U3116" s="268"/>
      <c r="V3116" s="268"/>
      <c r="W3116" s="65" t="str">
        <f t="shared" si="436"/>
        <v/>
      </c>
      <c r="X3116" s="65" t="str">
        <f t="shared" si="437"/>
        <v/>
      </c>
      <c r="Y3116" s="65" t="str">
        <f t="shared" si="438"/>
        <v/>
      </c>
      <c r="Z3116" s="65" t="str">
        <f t="shared" si="439"/>
        <v/>
      </c>
      <c r="AA3116" s="65" t="str">
        <f t="shared" si="440"/>
        <v/>
      </c>
    </row>
    <row r="3117" spans="1:27" x14ac:dyDescent="0.25">
      <c r="A3117" s="40" t="str">
        <f>IF(G3117="","",1*ISERROR(VLOOKUP(G3117,G$1:G3116,1,FALSE)))</f>
        <v/>
      </c>
      <c r="B3117" s="40" t="str">
        <f>IF(A3117=0,0,IF(A3117="","",SUM(A$2:A3117)))</f>
        <v/>
      </c>
      <c r="C3117" s="41" t="str">
        <f>IF(H3117="","",1*ISERROR(VLOOKUP(H3117,H$1:H3116,1,FALSE)))</f>
        <v/>
      </c>
      <c r="D3117" s="40" t="str">
        <f>IF(C3117=0,0,IF(C3117="","",SUM(C$2:C3117)))</f>
        <v/>
      </c>
      <c r="E3117" s="41" t="str">
        <f>IF(H3117=0,0,IF(C3117="","",SUM(C$11:C3117)))</f>
        <v/>
      </c>
      <c r="F3117" s="41" t="str">
        <f>IF(H3117="","",COUNTIF(H$11:H3117,"="&amp;H3117))</f>
        <v/>
      </c>
      <c r="G3117" s="41" t="str">
        <f t="shared" si="432"/>
        <v/>
      </c>
      <c r="H3117" s="41" t="str">
        <f t="shared" si="433"/>
        <v/>
      </c>
      <c r="I3117" s="41" t="str">
        <f t="shared" si="434"/>
        <v/>
      </c>
      <c r="J3117" s="41" t="str">
        <f t="shared" si="435"/>
        <v/>
      </c>
      <c r="K3117" s="268"/>
      <c r="L3117" s="268"/>
      <c r="M3117" s="268"/>
      <c r="N3117" s="269"/>
      <c r="O3117" s="269"/>
      <c r="P3117" s="269"/>
      <c r="Q3117" s="270"/>
      <c r="R3117" s="271"/>
      <c r="S3117" s="268"/>
      <c r="T3117" s="268"/>
      <c r="U3117" s="268"/>
      <c r="V3117" s="268"/>
      <c r="W3117" s="65" t="str">
        <f t="shared" si="436"/>
        <v/>
      </c>
      <c r="X3117" s="65" t="str">
        <f t="shared" si="437"/>
        <v/>
      </c>
      <c r="Y3117" s="65" t="str">
        <f t="shared" si="438"/>
        <v/>
      </c>
      <c r="Z3117" s="65" t="str">
        <f t="shared" si="439"/>
        <v/>
      </c>
      <c r="AA3117" s="65" t="str">
        <f t="shared" si="440"/>
        <v/>
      </c>
    </row>
    <row r="3118" spans="1:27" x14ac:dyDescent="0.25">
      <c r="A3118" s="40" t="str">
        <f>IF(G3118="","",1*ISERROR(VLOOKUP(G3118,G$1:G3117,1,FALSE)))</f>
        <v/>
      </c>
      <c r="B3118" s="40" t="str">
        <f>IF(A3118=0,0,IF(A3118="","",SUM(A$2:A3118)))</f>
        <v/>
      </c>
      <c r="C3118" s="41" t="str">
        <f>IF(H3118="","",1*ISERROR(VLOOKUP(H3118,H$1:H3117,1,FALSE)))</f>
        <v/>
      </c>
      <c r="D3118" s="40" t="str">
        <f>IF(C3118=0,0,IF(C3118="","",SUM(C$2:C3118)))</f>
        <v/>
      </c>
      <c r="E3118" s="41" t="str">
        <f>IF(H3118=0,0,IF(C3118="","",SUM(C$11:C3118)))</f>
        <v/>
      </c>
      <c r="F3118" s="41" t="str">
        <f>IF(H3118="","",COUNTIF(H$11:H3118,"="&amp;H3118))</f>
        <v/>
      </c>
      <c r="G3118" s="41" t="str">
        <f t="shared" si="432"/>
        <v/>
      </c>
      <c r="H3118" s="41" t="str">
        <f t="shared" si="433"/>
        <v/>
      </c>
      <c r="I3118" s="41" t="str">
        <f t="shared" si="434"/>
        <v/>
      </c>
      <c r="J3118" s="41" t="str">
        <f t="shared" si="435"/>
        <v/>
      </c>
      <c r="K3118" s="268"/>
      <c r="L3118" s="268"/>
      <c r="M3118" s="268"/>
      <c r="N3118" s="269"/>
      <c r="O3118" s="269"/>
      <c r="P3118" s="269"/>
      <c r="Q3118" s="270"/>
      <c r="R3118" s="271"/>
      <c r="S3118" s="268"/>
      <c r="T3118" s="268"/>
      <c r="U3118" s="268"/>
      <c r="V3118" s="268"/>
      <c r="W3118" s="65" t="str">
        <f t="shared" si="436"/>
        <v/>
      </c>
      <c r="X3118" s="65" t="str">
        <f t="shared" si="437"/>
        <v/>
      </c>
      <c r="Y3118" s="65" t="str">
        <f t="shared" si="438"/>
        <v/>
      </c>
      <c r="Z3118" s="65" t="str">
        <f t="shared" si="439"/>
        <v/>
      </c>
      <c r="AA3118" s="65" t="str">
        <f t="shared" si="440"/>
        <v/>
      </c>
    </row>
    <row r="3119" spans="1:27" x14ac:dyDescent="0.25">
      <c r="A3119" s="40" t="str">
        <f>IF(G3119="","",1*ISERROR(VLOOKUP(G3119,G$1:G3118,1,FALSE)))</f>
        <v/>
      </c>
      <c r="B3119" s="40" t="str">
        <f>IF(A3119=0,0,IF(A3119="","",SUM(A$2:A3119)))</f>
        <v/>
      </c>
      <c r="C3119" s="41" t="str">
        <f>IF(H3119="","",1*ISERROR(VLOOKUP(H3119,H$1:H3118,1,FALSE)))</f>
        <v/>
      </c>
      <c r="D3119" s="40" t="str">
        <f>IF(C3119=0,0,IF(C3119="","",SUM(C$2:C3119)))</f>
        <v/>
      </c>
      <c r="E3119" s="41" t="str">
        <f>IF(H3119=0,0,IF(C3119="","",SUM(C$11:C3119)))</f>
        <v/>
      </c>
      <c r="F3119" s="41" t="str">
        <f>IF(H3119="","",COUNTIF(H$11:H3119,"="&amp;H3119))</f>
        <v/>
      </c>
      <c r="G3119" s="41" t="str">
        <f t="shared" si="432"/>
        <v/>
      </c>
      <c r="H3119" s="41" t="str">
        <f t="shared" si="433"/>
        <v/>
      </c>
      <c r="I3119" s="41" t="str">
        <f t="shared" si="434"/>
        <v/>
      </c>
      <c r="J3119" s="41" t="str">
        <f t="shared" si="435"/>
        <v/>
      </c>
      <c r="K3119" s="268"/>
      <c r="L3119" s="268"/>
      <c r="M3119" s="268"/>
      <c r="N3119" s="269"/>
      <c r="O3119" s="269"/>
      <c r="P3119" s="269"/>
      <c r="Q3119" s="270"/>
      <c r="R3119" s="271"/>
      <c r="S3119" s="268"/>
      <c r="T3119" s="268"/>
      <c r="U3119" s="268"/>
      <c r="V3119" s="268"/>
      <c r="W3119" s="65" t="str">
        <f t="shared" si="436"/>
        <v/>
      </c>
      <c r="X3119" s="65" t="str">
        <f t="shared" si="437"/>
        <v/>
      </c>
      <c r="Y3119" s="65" t="str">
        <f t="shared" si="438"/>
        <v/>
      </c>
      <c r="Z3119" s="65" t="str">
        <f t="shared" si="439"/>
        <v/>
      </c>
      <c r="AA3119" s="65" t="str">
        <f t="shared" si="440"/>
        <v/>
      </c>
    </row>
    <row r="3120" spans="1:27" x14ac:dyDescent="0.25">
      <c r="A3120" s="40" t="str">
        <f>IF(G3120="","",1*ISERROR(VLOOKUP(G3120,G$1:G3119,1,FALSE)))</f>
        <v/>
      </c>
      <c r="B3120" s="40" t="str">
        <f>IF(A3120=0,0,IF(A3120="","",SUM(A$2:A3120)))</f>
        <v/>
      </c>
      <c r="C3120" s="41" t="str">
        <f>IF(H3120="","",1*ISERROR(VLOOKUP(H3120,H$1:H3119,1,FALSE)))</f>
        <v/>
      </c>
      <c r="D3120" s="40" t="str">
        <f>IF(C3120=0,0,IF(C3120="","",SUM(C$2:C3120)))</f>
        <v/>
      </c>
      <c r="E3120" s="41" t="str">
        <f>IF(H3120=0,0,IF(C3120="","",SUM(C$11:C3120)))</f>
        <v/>
      </c>
      <c r="F3120" s="41" t="str">
        <f>IF(H3120="","",COUNTIF(H$11:H3120,"="&amp;H3120))</f>
        <v/>
      </c>
      <c r="G3120" s="41" t="str">
        <f t="shared" si="432"/>
        <v/>
      </c>
      <c r="H3120" s="41" t="str">
        <f t="shared" si="433"/>
        <v/>
      </c>
      <c r="I3120" s="41" t="str">
        <f t="shared" si="434"/>
        <v/>
      </c>
      <c r="J3120" s="41" t="str">
        <f t="shared" si="435"/>
        <v/>
      </c>
      <c r="K3120" s="268"/>
      <c r="L3120" s="268"/>
      <c r="M3120" s="268"/>
      <c r="N3120" s="269"/>
      <c r="O3120" s="269"/>
      <c r="P3120" s="269"/>
      <c r="Q3120" s="270"/>
      <c r="R3120" s="271"/>
      <c r="S3120" s="268"/>
      <c r="T3120" s="268"/>
      <c r="U3120" s="268"/>
      <c r="V3120" s="268"/>
      <c r="W3120" s="65" t="str">
        <f t="shared" si="436"/>
        <v/>
      </c>
      <c r="X3120" s="65" t="str">
        <f t="shared" si="437"/>
        <v/>
      </c>
      <c r="Y3120" s="65" t="str">
        <f t="shared" si="438"/>
        <v/>
      </c>
      <c r="Z3120" s="65" t="str">
        <f t="shared" si="439"/>
        <v/>
      </c>
      <c r="AA3120" s="65" t="str">
        <f t="shared" si="440"/>
        <v/>
      </c>
    </row>
    <row r="3121" spans="1:27" x14ac:dyDescent="0.25">
      <c r="A3121" s="40" t="str">
        <f>IF(G3121="","",1*ISERROR(VLOOKUP(G3121,G$1:G3120,1,FALSE)))</f>
        <v/>
      </c>
      <c r="B3121" s="40" t="str">
        <f>IF(A3121=0,0,IF(A3121="","",SUM(A$2:A3121)))</f>
        <v/>
      </c>
      <c r="C3121" s="41" t="str">
        <f>IF(H3121="","",1*ISERROR(VLOOKUP(H3121,H$1:H3120,1,FALSE)))</f>
        <v/>
      </c>
      <c r="D3121" s="40" t="str">
        <f>IF(C3121=0,0,IF(C3121="","",SUM(C$2:C3121)))</f>
        <v/>
      </c>
      <c r="E3121" s="41" t="str">
        <f>IF(H3121=0,0,IF(C3121="","",SUM(C$11:C3121)))</f>
        <v/>
      </c>
      <c r="F3121" s="41" t="str">
        <f>IF(H3121="","",COUNTIF(H$11:H3121,"="&amp;H3121))</f>
        <v/>
      </c>
      <c r="G3121" s="41" t="str">
        <f t="shared" si="432"/>
        <v/>
      </c>
      <c r="H3121" s="41" t="str">
        <f t="shared" si="433"/>
        <v/>
      </c>
      <c r="I3121" s="41" t="str">
        <f t="shared" si="434"/>
        <v/>
      </c>
      <c r="J3121" s="41" t="str">
        <f t="shared" si="435"/>
        <v/>
      </c>
      <c r="K3121" s="268"/>
      <c r="L3121" s="268"/>
      <c r="M3121" s="268"/>
      <c r="N3121" s="269"/>
      <c r="O3121" s="269"/>
      <c r="P3121" s="269"/>
      <c r="Q3121" s="270"/>
      <c r="R3121" s="271"/>
      <c r="S3121" s="268"/>
      <c r="T3121" s="268"/>
      <c r="U3121" s="268"/>
      <c r="V3121" s="268"/>
      <c r="W3121" s="65" t="str">
        <f t="shared" si="436"/>
        <v/>
      </c>
      <c r="X3121" s="65" t="str">
        <f t="shared" si="437"/>
        <v/>
      </c>
      <c r="Y3121" s="65" t="str">
        <f t="shared" si="438"/>
        <v/>
      </c>
      <c r="Z3121" s="65" t="str">
        <f t="shared" si="439"/>
        <v/>
      </c>
      <c r="AA3121" s="65" t="str">
        <f t="shared" si="440"/>
        <v/>
      </c>
    </row>
    <row r="3122" spans="1:27" x14ac:dyDescent="0.25">
      <c r="A3122" s="40" t="str">
        <f>IF(G3122="","",1*ISERROR(VLOOKUP(G3122,G$1:G3121,1,FALSE)))</f>
        <v/>
      </c>
      <c r="B3122" s="40" t="str">
        <f>IF(A3122=0,0,IF(A3122="","",SUM(A$2:A3122)))</f>
        <v/>
      </c>
      <c r="C3122" s="41" t="str">
        <f>IF(H3122="","",1*ISERROR(VLOOKUP(H3122,H$1:H3121,1,FALSE)))</f>
        <v/>
      </c>
      <c r="D3122" s="40" t="str">
        <f>IF(C3122=0,0,IF(C3122="","",SUM(C$2:C3122)))</f>
        <v/>
      </c>
      <c r="E3122" s="41" t="str">
        <f>IF(H3122=0,0,IF(C3122="","",SUM(C$11:C3122)))</f>
        <v/>
      </c>
      <c r="F3122" s="41" t="str">
        <f>IF(H3122="","",COUNTIF(H$11:H3122,"="&amp;H3122))</f>
        <v/>
      </c>
      <c r="G3122" s="41" t="str">
        <f t="shared" si="432"/>
        <v/>
      </c>
      <c r="H3122" s="41" t="str">
        <f t="shared" si="433"/>
        <v/>
      </c>
      <c r="I3122" s="41" t="str">
        <f t="shared" si="434"/>
        <v/>
      </c>
      <c r="J3122" s="41" t="str">
        <f t="shared" si="435"/>
        <v/>
      </c>
      <c r="K3122" s="268"/>
      <c r="L3122" s="268"/>
      <c r="M3122" s="268"/>
      <c r="N3122" s="269"/>
      <c r="O3122" s="269"/>
      <c r="P3122" s="269"/>
      <c r="Q3122" s="270"/>
      <c r="R3122" s="271"/>
      <c r="S3122" s="268"/>
      <c r="T3122" s="268"/>
      <c r="U3122" s="268"/>
      <c r="V3122" s="268"/>
      <c r="W3122" s="65" t="str">
        <f t="shared" si="436"/>
        <v/>
      </c>
      <c r="X3122" s="65" t="str">
        <f t="shared" si="437"/>
        <v/>
      </c>
      <c r="Y3122" s="65" t="str">
        <f t="shared" si="438"/>
        <v/>
      </c>
      <c r="Z3122" s="65" t="str">
        <f t="shared" si="439"/>
        <v/>
      </c>
      <c r="AA3122" s="65" t="str">
        <f t="shared" si="440"/>
        <v/>
      </c>
    </row>
    <row r="3123" spans="1:27" x14ac:dyDescent="0.25">
      <c r="A3123" s="40" t="str">
        <f>IF(G3123="","",1*ISERROR(VLOOKUP(G3123,G$1:G3122,1,FALSE)))</f>
        <v/>
      </c>
      <c r="B3123" s="40" t="str">
        <f>IF(A3123=0,0,IF(A3123="","",SUM(A$2:A3123)))</f>
        <v/>
      </c>
      <c r="C3123" s="41" t="str">
        <f>IF(H3123="","",1*ISERROR(VLOOKUP(H3123,H$1:H3122,1,FALSE)))</f>
        <v/>
      </c>
      <c r="D3123" s="40" t="str">
        <f>IF(C3123=0,0,IF(C3123="","",SUM(C$2:C3123)))</f>
        <v/>
      </c>
      <c r="E3123" s="41" t="str">
        <f>IF(H3123=0,0,IF(C3123="","",SUM(C$11:C3123)))</f>
        <v/>
      </c>
      <c r="F3123" s="41" t="str">
        <f>IF(H3123="","",COUNTIF(H$11:H3123,"="&amp;H3123))</f>
        <v/>
      </c>
      <c r="G3123" s="41" t="str">
        <f t="shared" si="432"/>
        <v/>
      </c>
      <c r="H3123" s="41" t="str">
        <f t="shared" si="433"/>
        <v/>
      </c>
      <c r="I3123" s="41" t="str">
        <f t="shared" si="434"/>
        <v/>
      </c>
      <c r="J3123" s="41" t="str">
        <f t="shared" si="435"/>
        <v/>
      </c>
      <c r="K3123" s="268"/>
      <c r="L3123" s="268"/>
      <c r="M3123" s="268"/>
      <c r="N3123" s="269"/>
      <c r="O3123" s="269"/>
      <c r="P3123" s="269"/>
      <c r="Q3123" s="270"/>
      <c r="R3123" s="271"/>
      <c r="S3123" s="268"/>
      <c r="T3123" s="268"/>
      <c r="U3123" s="268"/>
      <c r="V3123" s="268"/>
      <c r="W3123" s="65" t="str">
        <f t="shared" si="436"/>
        <v/>
      </c>
      <c r="X3123" s="65" t="str">
        <f t="shared" si="437"/>
        <v/>
      </c>
      <c r="Y3123" s="65" t="str">
        <f t="shared" si="438"/>
        <v/>
      </c>
      <c r="Z3123" s="65" t="str">
        <f t="shared" si="439"/>
        <v/>
      </c>
      <c r="AA3123" s="65" t="str">
        <f t="shared" si="440"/>
        <v/>
      </c>
    </row>
    <row r="3124" spans="1:27" x14ac:dyDescent="0.25">
      <c r="A3124" s="40" t="str">
        <f>IF(G3124="","",1*ISERROR(VLOOKUP(G3124,G$1:G3123,1,FALSE)))</f>
        <v/>
      </c>
      <c r="B3124" s="40" t="str">
        <f>IF(A3124=0,0,IF(A3124="","",SUM(A$2:A3124)))</f>
        <v/>
      </c>
      <c r="C3124" s="41" t="str">
        <f>IF(H3124="","",1*ISERROR(VLOOKUP(H3124,H$1:H3123,1,FALSE)))</f>
        <v/>
      </c>
      <c r="D3124" s="40" t="str">
        <f>IF(C3124=0,0,IF(C3124="","",SUM(C$2:C3124)))</f>
        <v/>
      </c>
      <c r="E3124" s="41" t="str">
        <f>IF(H3124=0,0,IF(C3124="","",SUM(C$11:C3124)))</f>
        <v/>
      </c>
      <c r="F3124" s="41" t="str">
        <f>IF(H3124="","",COUNTIF(H$11:H3124,"="&amp;H3124))</f>
        <v/>
      </c>
      <c r="G3124" s="41" t="str">
        <f t="shared" si="432"/>
        <v/>
      </c>
      <c r="H3124" s="41" t="str">
        <f t="shared" si="433"/>
        <v/>
      </c>
      <c r="I3124" s="41" t="str">
        <f t="shared" si="434"/>
        <v/>
      </c>
      <c r="J3124" s="41" t="str">
        <f t="shared" si="435"/>
        <v/>
      </c>
      <c r="K3124" s="268"/>
      <c r="L3124" s="268"/>
      <c r="M3124" s="268"/>
      <c r="N3124" s="269"/>
      <c r="O3124" s="269"/>
      <c r="P3124" s="269"/>
      <c r="Q3124" s="270"/>
      <c r="R3124" s="271"/>
      <c r="S3124" s="268"/>
      <c r="T3124" s="268"/>
      <c r="U3124" s="268"/>
      <c r="V3124" s="268"/>
      <c r="W3124" s="65" t="str">
        <f t="shared" si="436"/>
        <v/>
      </c>
      <c r="X3124" s="65" t="str">
        <f t="shared" si="437"/>
        <v/>
      </c>
      <c r="Y3124" s="65" t="str">
        <f t="shared" si="438"/>
        <v/>
      </c>
      <c r="Z3124" s="65" t="str">
        <f t="shared" si="439"/>
        <v/>
      </c>
      <c r="AA3124" s="65" t="str">
        <f t="shared" si="440"/>
        <v/>
      </c>
    </row>
    <row r="3125" spans="1:27" x14ac:dyDescent="0.25">
      <c r="A3125" s="40" t="str">
        <f>IF(G3125="","",1*ISERROR(VLOOKUP(G3125,G$1:G3124,1,FALSE)))</f>
        <v/>
      </c>
      <c r="B3125" s="40" t="str">
        <f>IF(A3125=0,0,IF(A3125="","",SUM(A$2:A3125)))</f>
        <v/>
      </c>
      <c r="C3125" s="41" t="str">
        <f>IF(H3125="","",1*ISERROR(VLOOKUP(H3125,H$1:H3124,1,FALSE)))</f>
        <v/>
      </c>
      <c r="D3125" s="40" t="str">
        <f>IF(C3125=0,0,IF(C3125="","",SUM(C$2:C3125)))</f>
        <v/>
      </c>
      <c r="E3125" s="41" t="str">
        <f>IF(H3125=0,0,IF(C3125="","",SUM(C$11:C3125)))</f>
        <v/>
      </c>
      <c r="F3125" s="41" t="str">
        <f>IF(H3125="","",COUNTIF(H$11:H3125,"="&amp;H3125))</f>
        <v/>
      </c>
      <c r="G3125" s="41" t="str">
        <f t="shared" si="432"/>
        <v/>
      </c>
      <c r="H3125" s="41" t="str">
        <f t="shared" si="433"/>
        <v/>
      </c>
      <c r="I3125" s="41" t="str">
        <f t="shared" si="434"/>
        <v/>
      </c>
      <c r="J3125" s="41" t="str">
        <f t="shared" si="435"/>
        <v/>
      </c>
      <c r="K3125" s="268"/>
      <c r="L3125" s="268"/>
      <c r="M3125" s="268"/>
      <c r="N3125" s="269"/>
      <c r="O3125" s="269"/>
      <c r="P3125" s="269"/>
      <c r="Q3125" s="270"/>
      <c r="R3125" s="271"/>
      <c r="S3125" s="268"/>
      <c r="T3125" s="268"/>
      <c r="U3125" s="268"/>
      <c r="V3125" s="268"/>
      <c r="W3125" s="65" t="str">
        <f t="shared" si="436"/>
        <v/>
      </c>
      <c r="X3125" s="65" t="str">
        <f t="shared" si="437"/>
        <v/>
      </c>
      <c r="Y3125" s="65" t="str">
        <f t="shared" si="438"/>
        <v/>
      </c>
      <c r="Z3125" s="65" t="str">
        <f t="shared" si="439"/>
        <v/>
      </c>
      <c r="AA3125" s="65" t="str">
        <f t="shared" si="440"/>
        <v/>
      </c>
    </row>
    <row r="3126" spans="1:27" x14ac:dyDescent="0.25">
      <c r="A3126" s="40" t="str">
        <f>IF(G3126="","",1*ISERROR(VLOOKUP(G3126,G$1:G3125,1,FALSE)))</f>
        <v/>
      </c>
      <c r="B3126" s="40" t="str">
        <f>IF(A3126=0,0,IF(A3126="","",SUM(A$2:A3126)))</f>
        <v/>
      </c>
      <c r="C3126" s="41" t="str">
        <f>IF(H3126="","",1*ISERROR(VLOOKUP(H3126,H$1:H3125,1,FALSE)))</f>
        <v/>
      </c>
      <c r="D3126" s="40" t="str">
        <f>IF(C3126=0,0,IF(C3126="","",SUM(C$2:C3126)))</f>
        <v/>
      </c>
      <c r="E3126" s="41" t="str">
        <f>IF(H3126=0,0,IF(C3126="","",SUM(C$11:C3126)))</f>
        <v/>
      </c>
      <c r="F3126" s="41" t="str">
        <f>IF(H3126="","",COUNTIF(H$11:H3126,"="&amp;H3126))</f>
        <v/>
      </c>
      <c r="G3126" s="41" t="str">
        <f t="shared" si="432"/>
        <v/>
      </c>
      <c r="H3126" s="41" t="str">
        <f t="shared" si="433"/>
        <v/>
      </c>
      <c r="I3126" s="41" t="str">
        <f t="shared" si="434"/>
        <v/>
      </c>
      <c r="J3126" s="41" t="str">
        <f t="shared" si="435"/>
        <v/>
      </c>
      <c r="K3126" s="268"/>
      <c r="L3126" s="268"/>
      <c r="M3126" s="268"/>
      <c r="N3126" s="269"/>
      <c r="O3126" s="269"/>
      <c r="P3126" s="269"/>
      <c r="Q3126" s="270"/>
      <c r="R3126" s="271"/>
      <c r="S3126" s="268"/>
      <c r="T3126" s="268"/>
      <c r="U3126" s="268"/>
      <c r="V3126" s="268"/>
      <c r="W3126" s="65" t="str">
        <f t="shared" si="436"/>
        <v/>
      </c>
      <c r="X3126" s="65" t="str">
        <f t="shared" si="437"/>
        <v/>
      </c>
      <c r="Y3126" s="65" t="str">
        <f t="shared" si="438"/>
        <v/>
      </c>
      <c r="Z3126" s="65" t="str">
        <f t="shared" si="439"/>
        <v/>
      </c>
      <c r="AA3126" s="65" t="str">
        <f t="shared" si="440"/>
        <v/>
      </c>
    </row>
    <row r="3127" spans="1:27" x14ac:dyDescent="0.25">
      <c r="A3127" s="40" t="str">
        <f>IF(G3127="","",1*ISERROR(VLOOKUP(G3127,G$1:G3126,1,FALSE)))</f>
        <v/>
      </c>
      <c r="B3127" s="40" t="str">
        <f>IF(A3127=0,0,IF(A3127="","",SUM(A$2:A3127)))</f>
        <v/>
      </c>
      <c r="C3127" s="41" t="str">
        <f>IF(H3127="","",1*ISERROR(VLOOKUP(H3127,H$1:H3126,1,FALSE)))</f>
        <v/>
      </c>
      <c r="D3127" s="40" t="str">
        <f>IF(C3127=0,0,IF(C3127="","",SUM(C$2:C3127)))</f>
        <v/>
      </c>
      <c r="E3127" s="41" t="str">
        <f>IF(H3127=0,0,IF(C3127="","",SUM(C$11:C3127)))</f>
        <v/>
      </c>
      <c r="F3127" s="41" t="str">
        <f>IF(H3127="","",COUNTIF(H$11:H3127,"="&amp;H3127))</f>
        <v/>
      </c>
      <c r="G3127" s="41" t="str">
        <f t="shared" si="432"/>
        <v/>
      </c>
      <c r="H3127" s="41" t="str">
        <f t="shared" si="433"/>
        <v/>
      </c>
      <c r="I3127" s="41" t="str">
        <f t="shared" si="434"/>
        <v/>
      </c>
      <c r="J3127" s="41" t="str">
        <f t="shared" si="435"/>
        <v/>
      </c>
      <c r="K3127" s="268"/>
      <c r="L3127" s="268"/>
      <c r="M3127" s="268"/>
      <c r="N3127" s="269"/>
      <c r="O3127" s="269"/>
      <c r="P3127" s="269"/>
      <c r="Q3127" s="270"/>
      <c r="R3127" s="271"/>
      <c r="S3127" s="268"/>
      <c r="T3127" s="268"/>
      <c r="U3127" s="268"/>
      <c r="V3127" s="268"/>
      <c r="W3127" s="65" t="str">
        <f t="shared" si="436"/>
        <v/>
      </c>
      <c r="X3127" s="65" t="str">
        <f t="shared" si="437"/>
        <v/>
      </c>
      <c r="Y3127" s="65" t="str">
        <f t="shared" si="438"/>
        <v/>
      </c>
      <c r="Z3127" s="65" t="str">
        <f t="shared" si="439"/>
        <v/>
      </c>
      <c r="AA3127" s="65" t="str">
        <f t="shared" si="440"/>
        <v/>
      </c>
    </row>
    <row r="3128" spans="1:27" x14ac:dyDescent="0.25">
      <c r="A3128" s="40" t="str">
        <f>IF(G3128="","",1*ISERROR(VLOOKUP(G3128,G$1:G3127,1,FALSE)))</f>
        <v/>
      </c>
      <c r="B3128" s="40" t="str">
        <f>IF(A3128=0,0,IF(A3128="","",SUM(A$2:A3128)))</f>
        <v/>
      </c>
      <c r="C3128" s="41" t="str">
        <f>IF(H3128="","",1*ISERROR(VLOOKUP(H3128,H$1:H3127,1,FALSE)))</f>
        <v/>
      </c>
      <c r="D3128" s="40" t="str">
        <f>IF(C3128=0,0,IF(C3128="","",SUM(C$2:C3128)))</f>
        <v/>
      </c>
      <c r="E3128" s="41" t="str">
        <f>IF(H3128=0,0,IF(C3128="","",SUM(C$11:C3128)))</f>
        <v/>
      </c>
      <c r="F3128" s="41" t="str">
        <f>IF(H3128="","",COUNTIF(H$11:H3128,"="&amp;H3128))</f>
        <v/>
      </c>
      <c r="G3128" s="41" t="str">
        <f t="shared" si="432"/>
        <v/>
      </c>
      <c r="H3128" s="41" t="str">
        <f t="shared" si="433"/>
        <v/>
      </c>
      <c r="I3128" s="41" t="str">
        <f t="shared" si="434"/>
        <v/>
      </c>
      <c r="J3128" s="41" t="str">
        <f t="shared" si="435"/>
        <v/>
      </c>
      <c r="K3128" s="268"/>
      <c r="L3128" s="268"/>
      <c r="M3128" s="268"/>
      <c r="N3128" s="269"/>
      <c r="O3128" s="269"/>
      <c r="P3128" s="269"/>
      <c r="Q3128" s="270"/>
      <c r="R3128" s="271"/>
      <c r="S3128" s="268"/>
      <c r="T3128" s="268"/>
      <c r="U3128" s="268"/>
      <c r="V3128" s="268"/>
      <c r="W3128" s="65" t="str">
        <f t="shared" si="436"/>
        <v/>
      </c>
      <c r="X3128" s="65" t="str">
        <f t="shared" si="437"/>
        <v/>
      </c>
      <c r="Y3128" s="65" t="str">
        <f t="shared" si="438"/>
        <v/>
      </c>
      <c r="Z3128" s="65" t="str">
        <f t="shared" si="439"/>
        <v/>
      </c>
      <c r="AA3128" s="65" t="str">
        <f t="shared" si="440"/>
        <v/>
      </c>
    </row>
    <row r="3129" spans="1:27" x14ac:dyDescent="0.25">
      <c r="A3129" s="40" t="str">
        <f>IF(G3129="","",1*ISERROR(VLOOKUP(G3129,G$1:G3128,1,FALSE)))</f>
        <v/>
      </c>
      <c r="B3129" s="40" t="str">
        <f>IF(A3129=0,0,IF(A3129="","",SUM(A$2:A3129)))</f>
        <v/>
      </c>
      <c r="C3129" s="41" t="str">
        <f>IF(H3129="","",1*ISERROR(VLOOKUP(H3129,H$1:H3128,1,FALSE)))</f>
        <v/>
      </c>
      <c r="D3129" s="40" t="str">
        <f>IF(C3129=0,0,IF(C3129="","",SUM(C$2:C3129)))</f>
        <v/>
      </c>
      <c r="E3129" s="41" t="str">
        <f>IF(H3129=0,0,IF(C3129="","",SUM(C$11:C3129)))</f>
        <v/>
      </c>
      <c r="F3129" s="41" t="str">
        <f>IF(H3129="","",COUNTIF(H$11:H3129,"="&amp;H3129))</f>
        <v/>
      </c>
      <c r="G3129" s="41" t="str">
        <f t="shared" si="432"/>
        <v/>
      </c>
      <c r="H3129" s="41" t="str">
        <f t="shared" si="433"/>
        <v/>
      </c>
      <c r="I3129" s="41" t="str">
        <f t="shared" si="434"/>
        <v/>
      </c>
      <c r="J3129" s="41" t="str">
        <f t="shared" si="435"/>
        <v/>
      </c>
      <c r="K3129" s="268"/>
      <c r="L3129" s="268"/>
      <c r="M3129" s="268"/>
      <c r="N3129" s="269"/>
      <c r="O3129" s="269"/>
      <c r="P3129" s="269"/>
      <c r="Q3129" s="270"/>
      <c r="R3129" s="271"/>
      <c r="S3129" s="268"/>
      <c r="T3129" s="268"/>
      <c r="U3129" s="268"/>
      <c r="V3129" s="268"/>
      <c r="W3129" s="65" t="str">
        <f t="shared" si="436"/>
        <v/>
      </c>
      <c r="X3129" s="65" t="str">
        <f t="shared" si="437"/>
        <v/>
      </c>
      <c r="Y3129" s="65" t="str">
        <f t="shared" si="438"/>
        <v/>
      </c>
      <c r="Z3129" s="65" t="str">
        <f t="shared" si="439"/>
        <v/>
      </c>
      <c r="AA3129" s="65" t="str">
        <f t="shared" si="440"/>
        <v/>
      </c>
    </row>
    <row r="3130" spans="1:27" x14ac:dyDescent="0.25">
      <c r="A3130" s="40" t="str">
        <f>IF(G3130="","",1*ISERROR(VLOOKUP(G3130,G$1:G3129,1,FALSE)))</f>
        <v/>
      </c>
      <c r="B3130" s="40" t="str">
        <f>IF(A3130=0,0,IF(A3130="","",SUM(A$2:A3130)))</f>
        <v/>
      </c>
      <c r="C3130" s="41" t="str">
        <f>IF(H3130="","",1*ISERROR(VLOOKUP(H3130,H$1:H3129,1,FALSE)))</f>
        <v/>
      </c>
      <c r="D3130" s="40" t="str">
        <f>IF(C3130=0,0,IF(C3130="","",SUM(C$2:C3130)))</f>
        <v/>
      </c>
      <c r="E3130" s="41" t="str">
        <f>IF(H3130=0,0,IF(C3130="","",SUM(C$11:C3130)))</f>
        <v/>
      </c>
      <c r="F3130" s="41" t="str">
        <f>IF(H3130="","",COUNTIF(H$11:H3130,"="&amp;H3130))</f>
        <v/>
      </c>
      <c r="G3130" s="41" t="str">
        <f t="shared" si="432"/>
        <v/>
      </c>
      <c r="H3130" s="41" t="str">
        <f t="shared" si="433"/>
        <v/>
      </c>
      <c r="I3130" s="41" t="str">
        <f t="shared" si="434"/>
        <v/>
      </c>
      <c r="J3130" s="41" t="str">
        <f t="shared" si="435"/>
        <v/>
      </c>
      <c r="K3130" s="268"/>
      <c r="L3130" s="268"/>
      <c r="M3130" s="268"/>
      <c r="N3130" s="269"/>
      <c r="O3130" s="269"/>
      <c r="P3130" s="269"/>
      <c r="Q3130" s="270"/>
      <c r="R3130" s="271"/>
      <c r="S3130" s="268"/>
      <c r="T3130" s="268"/>
      <c r="U3130" s="268"/>
      <c r="V3130" s="268"/>
      <c r="W3130" s="65" t="str">
        <f t="shared" si="436"/>
        <v/>
      </c>
      <c r="X3130" s="65" t="str">
        <f t="shared" si="437"/>
        <v/>
      </c>
      <c r="Y3130" s="65" t="str">
        <f t="shared" si="438"/>
        <v/>
      </c>
      <c r="Z3130" s="65" t="str">
        <f t="shared" si="439"/>
        <v/>
      </c>
      <c r="AA3130" s="65" t="str">
        <f t="shared" si="440"/>
        <v/>
      </c>
    </row>
    <row r="3131" spans="1:27" x14ac:dyDescent="0.25">
      <c r="A3131" s="40" t="str">
        <f>IF(G3131="","",1*ISERROR(VLOOKUP(G3131,G$1:G3130,1,FALSE)))</f>
        <v/>
      </c>
      <c r="B3131" s="40" t="str">
        <f>IF(A3131=0,0,IF(A3131="","",SUM(A$2:A3131)))</f>
        <v/>
      </c>
      <c r="C3131" s="41" t="str">
        <f>IF(H3131="","",1*ISERROR(VLOOKUP(H3131,H$1:H3130,1,FALSE)))</f>
        <v/>
      </c>
      <c r="D3131" s="40" t="str">
        <f>IF(C3131=0,0,IF(C3131="","",SUM(C$2:C3131)))</f>
        <v/>
      </c>
      <c r="E3131" s="41" t="str">
        <f>IF(H3131=0,0,IF(C3131="","",SUM(C$11:C3131)))</f>
        <v/>
      </c>
      <c r="F3131" s="41" t="str">
        <f>IF(H3131="","",COUNTIF(H$11:H3131,"="&amp;H3131))</f>
        <v/>
      </c>
      <c r="G3131" s="41" t="str">
        <f t="shared" si="432"/>
        <v/>
      </c>
      <c r="H3131" s="41" t="str">
        <f t="shared" si="433"/>
        <v/>
      </c>
      <c r="I3131" s="41" t="str">
        <f t="shared" si="434"/>
        <v/>
      </c>
      <c r="J3131" s="41" t="str">
        <f t="shared" si="435"/>
        <v/>
      </c>
      <c r="K3131" s="268"/>
      <c r="L3131" s="268"/>
      <c r="M3131" s="268"/>
      <c r="N3131" s="269"/>
      <c r="O3131" s="269"/>
      <c r="P3131" s="269"/>
      <c r="Q3131" s="270"/>
      <c r="R3131" s="271"/>
      <c r="S3131" s="268"/>
      <c r="T3131" s="268"/>
      <c r="U3131" s="268"/>
      <c r="V3131" s="268"/>
      <c r="W3131" s="65" t="str">
        <f t="shared" si="436"/>
        <v/>
      </c>
      <c r="X3131" s="65" t="str">
        <f t="shared" si="437"/>
        <v/>
      </c>
      <c r="Y3131" s="65" t="str">
        <f t="shared" si="438"/>
        <v/>
      </c>
      <c r="Z3131" s="65" t="str">
        <f t="shared" si="439"/>
        <v/>
      </c>
      <c r="AA3131" s="65" t="str">
        <f t="shared" si="440"/>
        <v/>
      </c>
    </row>
    <row r="3132" spans="1:27" x14ac:dyDescent="0.25">
      <c r="A3132" s="40" t="str">
        <f>IF(G3132="","",1*ISERROR(VLOOKUP(G3132,G$1:G3131,1,FALSE)))</f>
        <v/>
      </c>
      <c r="B3132" s="40" t="str">
        <f>IF(A3132=0,0,IF(A3132="","",SUM(A$2:A3132)))</f>
        <v/>
      </c>
      <c r="C3132" s="41" t="str">
        <f>IF(H3132="","",1*ISERROR(VLOOKUP(H3132,H$1:H3131,1,FALSE)))</f>
        <v/>
      </c>
      <c r="D3132" s="40" t="str">
        <f>IF(C3132=0,0,IF(C3132="","",SUM(C$2:C3132)))</f>
        <v/>
      </c>
      <c r="E3132" s="41" t="str">
        <f>IF(H3132=0,0,IF(C3132="","",SUM(C$11:C3132)))</f>
        <v/>
      </c>
      <c r="F3132" s="41" t="str">
        <f>IF(H3132="","",COUNTIF(H$11:H3132,"="&amp;H3132))</f>
        <v/>
      </c>
      <c r="G3132" s="41" t="str">
        <f t="shared" si="432"/>
        <v/>
      </c>
      <c r="H3132" s="41" t="str">
        <f t="shared" si="433"/>
        <v/>
      </c>
      <c r="I3132" s="41" t="str">
        <f t="shared" si="434"/>
        <v/>
      </c>
      <c r="J3132" s="41" t="str">
        <f t="shared" si="435"/>
        <v/>
      </c>
      <c r="K3132" s="268"/>
      <c r="L3132" s="268"/>
      <c r="M3132" s="268"/>
      <c r="N3132" s="269"/>
      <c r="O3132" s="269"/>
      <c r="P3132" s="269"/>
      <c r="Q3132" s="270"/>
      <c r="R3132" s="271"/>
      <c r="S3132" s="268"/>
      <c r="T3132" s="268"/>
      <c r="U3132" s="268"/>
      <c r="V3132" s="268"/>
      <c r="W3132" s="65" t="str">
        <f t="shared" si="436"/>
        <v/>
      </c>
      <c r="X3132" s="65" t="str">
        <f t="shared" si="437"/>
        <v/>
      </c>
      <c r="Y3132" s="65" t="str">
        <f t="shared" si="438"/>
        <v/>
      </c>
      <c r="Z3132" s="65" t="str">
        <f t="shared" si="439"/>
        <v/>
      </c>
      <c r="AA3132" s="65" t="str">
        <f t="shared" si="440"/>
        <v/>
      </c>
    </row>
    <row r="3133" spans="1:27" x14ac:dyDescent="0.25">
      <c r="A3133" s="40" t="str">
        <f>IF(G3133="","",1*ISERROR(VLOOKUP(G3133,G$1:G3132,1,FALSE)))</f>
        <v/>
      </c>
      <c r="B3133" s="40" t="str">
        <f>IF(A3133=0,0,IF(A3133="","",SUM(A$2:A3133)))</f>
        <v/>
      </c>
      <c r="C3133" s="41" t="str">
        <f>IF(H3133="","",1*ISERROR(VLOOKUP(H3133,H$1:H3132,1,FALSE)))</f>
        <v/>
      </c>
      <c r="D3133" s="40" t="str">
        <f>IF(C3133=0,0,IF(C3133="","",SUM(C$2:C3133)))</f>
        <v/>
      </c>
      <c r="E3133" s="41" t="str">
        <f>IF(H3133=0,0,IF(C3133="","",SUM(C$11:C3133)))</f>
        <v/>
      </c>
      <c r="F3133" s="41" t="str">
        <f>IF(H3133="","",COUNTIF(H$11:H3133,"="&amp;H3133))</f>
        <v/>
      </c>
      <c r="G3133" s="41" t="str">
        <f t="shared" si="432"/>
        <v/>
      </c>
      <c r="H3133" s="41" t="str">
        <f t="shared" si="433"/>
        <v/>
      </c>
      <c r="I3133" s="41" t="str">
        <f t="shared" si="434"/>
        <v/>
      </c>
      <c r="J3133" s="41" t="str">
        <f t="shared" si="435"/>
        <v/>
      </c>
      <c r="K3133" s="268"/>
      <c r="L3133" s="268"/>
      <c r="M3133" s="268"/>
      <c r="N3133" s="269"/>
      <c r="O3133" s="269"/>
      <c r="P3133" s="269"/>
      <c r="Q3133" s="270"/>
      <c r="R3133" s="271"/>
      <c r="S3133" s="268"/>
      <c r="T3133" s="268"/>
      <c r="U3133" s="268"/>
      <c r="V3133" s="268"/>
      <c r="W3133" s="65" t="str">
        <f t="shared" si="436"/>
        <v/>
      </c>
      <c r="X3133" s="65" t="str">
        <f t="shared" si="437"/>
        <v/>
      </c>
      <c r="Y3133" s="65" t="str">
        <f t="shared" si="438"/>
        <v/>
      </c>
      <c r="Z3133" s="65" t="str">
        <f t="shared" si="439"/>
        <v/>
      </c>
      <c r="AA3133" s="65" t="str">
        <f t="shared" si="440"/>
        <v/>
      </c>
    </row>
    <row r="3134" spans="1:27" x14ac:dyDescent="0.25">
      <c r="A3134" s="40" t="str">
        <f>IF(G3134="","",1*ISERROR(VLOOKUP(G3134,G$1:G3133,1,FALSE)))</f>
        <v/>
      </c>
      <c r="B3134" s="40" t="str">
        <f>IF(A3134=0,0,IF(A3134="","",SUM(A$2:A3134)))</f>
        <v/>
      </c>
      <c r="C3134" s="41" t="str">
        <f>IF(H3134="","",1*ISERROR(VLOOKUP(H3134,H$1:H3133,1,FALSE)))</f>
        <v/>
      </c>
      <c r="D3134" s="40" t="str">
        <f>IF(C3134=0,0,IF(C3134="","",SUM(C$2:C3134)))</f>
        <v/>
      </c>
      <c r="E3134" s="41" t="str">
        <f>IF(H3134=0,0,IF(C3134="","",SUM(C$11:C3134)))</f>
        <v/>
      </c>
      <c r="F3134" s="41" t="str">
        <f>IF(H3134="","",COUNTIF(H$11:H3134,"="&amp;H3134))</f>
        <v/>
      </c>
      <c r="G3134" s="41" t="str">
        <f t="shared" si="432"/>
        <v/>
      </c>
      <c r="H3134" s="41" t="str">
        <f t="shared" si="433"/>
        <v/>
      </c>
      <c r="I3134" s="41" t="str">
        <f t="shared" si="434"/>
        <v/>
      </c>
      <c r="J3134" s="41" t="str">
        <f t="shared" si="435"/>
        <v/>
      </c>
      <c r="K3134" s="268"/>
      <c r="L3134" s="268"/>
      <c r="M3134" s="268"/>
      <c r="N3134" s="269"/>
      <c r="O3134" s="269"/>
      <c r="P3134" s="269"/>
      <c r="Q3134" s="270"/>
      <c r="R3134" s="271"/>
      <c r="S3134" s="268"/>
      <c r="T3134" s="268"/>
      <c r="U3134" s="268"/>
      <c r="V3134" s="268"/>
      <c r="W3134" s="65" t="str">
        <f t="shared" si="436"/>
        <v/>
      </c>
      <c r="X3134" s="65" t="str">
        <f t="shared" si="437"/>
        <v/>
      </c>
      <c r="Y3134" s="65" t="str">
        <f t="shared" si="438"/>
        <v/>
      </c>
      <c r="Z3134" s="65" t="str">
        <f t="shared" si="439"/>
        <v/>
      </c>
      <c r="AA3134" s="65" t="str">
        <f t="shared" si="440"/>
        <v/>
      </c>
    </row>
    <row r="3135" spans="1:27" x14ac:dyDescent="0.25">
      <c r="A3135" s="40" t="str">
        <f>IF(G3135="","",1*ISERROR(VLOOKUP(G3135,G$1:G3134,1,FALSE)))</f>
        <v/>
      </c>
      <c r="B3135" s="40" t="str">
        <f>IF(A3135=0,0,IF(A3135="","",SUM(A$2:A3135)))</f>
        <v/>
      </c>
      <c r="C3135" s="41" t="str">
        <f>IF(H3135="","",1*ISERROR(VLOOKUP(H3135,H$1:H3134,1,FALSE)))</f>
        <v/>
      </c>
      <c r="D3135" s="40" t="str">
        <f>IF(C3135=0,0,IF(C3135="","",SUM(C$2:C3135)))</f>
        <v/>
      </c>
      <c r="E3135" s="41" t="str">
        <f>IF(H3135=0,0,IF(C3135="","",SUM(C$11:C3135)))</f>
        <v/>
      </c>
      <c r="F3135" s="41" t="str">
        <f>IF(H3135="","",COUNTIF(H$11:H3135,"="&amp;H3135))</f>
        <v/>
      </c>
      <c r="G3135" s="41" t="str">
        <f t="shared" si="432"/>
        <v/>
      </c>
      <c r="H3135" s="41" t="str">
        <f t="shared" si="433"/>
        <v/>
      </c>
      <c r="I3135" s="41" t="str">
        <f t="shared" si="434"/>
        <v/>
      </c>
      <c r="J3135" s="41" t="str">
        <f t="shared" si="435"/>
        <v/>
      </c>
      <c r="K3135" s="268"/>
      <c r="L3135" s="268"/>
      <c r="M3135" s="268"/>
      <c r="N3135" s="269"/>
      <c r="O3135" s="269"/>
      <c r="P3135" s="269"/>
      <c r="Q3135" s="270"/>
      <c r="R3135" s="271"/>
      <c r="S3135" s="268"/>
      <c r="T3135" s="268"/>
      <c r="U3135" s="268"/>
      <c r="V3135" s="268"/>
      <c r="W3135" s="65" t="str">
        <f t="shared" si="436"/>
        <v/>
      </c>
      <c r="X3135" s="65" t="str">
        <f t="shared" si="437"/>
        <v/>
      </c>
      <c r="Y3135" s="65" t="str">
        <f t="shared" si="438"/>
        <v/>
      </c>
      <c r="Z3135" s="65" t="str">
        <f t="shared" si="439"/>
        <v/>
      </c>
      <c r="AA3135" s="65" t="str">
        <f t="shared" si="440"/>
        <v/>
      </c>
    </row>
    <row r="3136" spans="1:27" x14ac:dyDescent="0.25">
      <c r="A3136" s="40" t="str">
        <f>IF(G3136="","",1*ISERROR(VLOOKUP(G3136,G$1:G3135,1,FALSE)))</f>
        <v/>
      </c>
      <c r="B3136" s="40" t="str">
        <f>IF(A3136=0,0,IF(A3136="","",SUM(A$2:A3136)))</f>
        <v/>
      </c>
      <c r="C3136" s="41" t="str">
        <f>IF(H3136="","",1*ISERROR(VLOOKUP(H3136,H$1:H3135,1,FALSE)))</f>
        <v/>
      </c>
      <c r="D3136" s="40" t="str">
        <f>IF(C3136=0,0,IF(C3136="","",SUM(C$2:C3136)))</f>
        <v/>
      </c>
      <c r="E3136" s="41" t="str">
        <f>IF(H3136=0,0,IF(C3136="","",SUM(C$11:C3136)))</f>
        <v/>
      </c>
      <c r="F3136" s="41" t="str">
        <f>IF(H3136="","",COUNTIF(H$11:H3136,"="&amp;H3136))</f>
        <v/>
      </c>
      <c r="G3136" s="41" t="str">
        <f t="shared" si="432"/>
        <v/>
      </c>
      <c r="H3136" s="41" t="str">
        <f t="shared" si="433"/>
        <v/>
      </c>
      <c r="I3136" s="41" t="str">
        <f t="shared" si="434"/>
        <v/>
      </c>
      <c r="J3136" s="41" t="str">
        <f t="shared" si="435"/>
        <v/>
      </c>
      <c r="K3136" s="268"/>
      <c r="L3136" s="268"/>
      <c r="M3136" s="268"/>
      <c r="N3136" s="269"/>
      <c r="O3136" s="269"/>
      <c r="P3136" s="269"/>
      <c r="Q3136" s="270"/>
      <c r="R3136" s="271"/>
      <c r="S3136" s="268"/>
      <c r="T3136" s="268"/>
      <c r="U3136" s="268"/>
      <c r="V3136" s="268"/>
      <c r="W3136" s="65" t="str">
        <f t="shared" si="436"/>
        <v/>
      </c>
      <c r="X3136" s="65" t="str">
        <f t="shared" si="437"/>
        <v/>
      </c>
      <c r="Y3136" s="65" t="str">
        <f t="shared" si="438"/>
        <v/>
      </c>
      <c r="Z3136" s="65" t="str">
        <f t="shared" si="439"/>
        <v/>
      </c>
      <c r="AA3136" s="65" t="str">
        <f t="shared" si="440"/>
        <v/>
      </c>
    </row>
    <row r="3137" spans="1:27" x14ac:dyDescent="0.25">
      <c r="A3137" s="40" t="str">
        <f>IF(G3137="","",1*ISERROR(VLOOKUP(G3137,G$1:G3136,1,FALSE)))</f>
        <v/>
      </c>
      <c r="B3137" s="40" t="str">
        <f>IF(A3137=0,0,IF(A3137="","",SUM(A$2:A3137)))</f>
        <v/>
      </c>
      <c r="C3137" s="41" t="str">
        <f>IF(H3137="","",1*ISERROR(VLOOKUP(H3137,H$1:H3136,1,FALSE)))</f>
        <v/>
      </c>
      <c r="D3137" s="40" t="str">
        <f>IF(C3137=0,0,IF(C3137="","",SUM(C$2:C3137)))</f>
        <v/>
      </c>
      <c r="E3137" s="41" t="str">
        <f>IF(H3137=0,0,IF(C3137="","",SUM(C$11:C3137)))</f>
        <v/>
      </c>
      <c r="F3137" s="41" t="str">
        <f>IF(H3137="","",COUNTIF(H$11:H3137,"="&amp;H3137))</f>
        <v/>
      </c>
      <c r="G3137" s="41" t="str">
        <f t="shared" si="432"/>
        <v/>
      </c>
      <c r="H3137" s="41" t="str">
        <f t="shared" si="433"/>
        <v/>
      </c>
      <c r="I3137" s="41" t="str">
        <f t="shared" si="434"/>
        <v/>
      </c>
      <c r="J3137" s="41" t="str">
        <f t="shared" si="435"/>
        <v/>
      </c>
      <c r="K3137" s="268"/>
      <c r="L3137" s="268"/>
      <c r="M3137" s="268"/>
      <c r="N3137" s="269"/>
      <c r="O3137" s="269"/>
      <c r="P3137" s="269"/>
      <c r="Q3137" s="270"/>
      <c r="R3137" s="271"/>
      <c r="S3137" s="268"/>
      <c r="T3137" s="268"/>
      <c r="U3137" s="268"/>
      <c r="V3137" s="268"/>
      <c r="W3137" s="65" t="str">
        <f t="shared" si="436"/>
        <v/>
      </c>
      <c r="X3137" s="65" t="str">
        <f t="shared" si="437"/>
        <v/>
      </c>
      <c r="Y3137" s="65" t="str">
        <f t="shared" si="438"/>
        <v/>
      </c>
      <c r="Z3137" s="65" t="str">
        <f t="shared" si="439"/>
        <v/>
      </c>
      <c r="AA3137" s="65" t="str">
        <f t="shared" si="440"/>
        <v/>
      </c>
    </row>
    <row r="3138" spans="1:27" x14ac:dyDescent="0.25">
      <c r="A3138" s="40" t="str">
        <f>IF(G3138="","",1*ISERROR(VLOOKUP(G3138,G$1:G3137,1,FALSE)))</f>
        <v/>
      </c>
      <c r="B3138" s="40" t="str">
        <f>IF(A3138=0,0,IF(A3138="","",SUM(A$2:A3138)))</f>
        <v/>
      </c>
      <c r="C3138" s="41" t="str">
        <f>IF(H3138="","",1*ISERROR(VLOOKUP(H3138,H$1:H3137,1,FALSE)))</f>
        <v/>
      </c>
      <c r="D3138" s="40" t="str">
        <f>IF(C3138=0,0,IF(C3138="","",SUM(C$2:C3138)))</f>
        <v/>
      </c>
      <c r="E3138" s="41" t="str">
        <f>IF(H3138=0,0,IF(C3138="","",SUM(C$11:C3138)))</f>
        <v/>
      </c>
      <c r="F3138" s="41" t="str">
        <f>IF(H3138="","",COUNTIF(H$11:H3138,"="&amp;H3138))</f>
        <v/>
      </c>
      <c r="G3138" s="41" t="str">
        <f t="shared" ref="G3138:G3201" si="441">IF(K3138="","",IF(M3138="","",CONCATENATE(K3138,"-",M3138)))</f>
        <v/>
      </c>
      <c r="H3138" s="41" t="str">
        <f t="shared" ref="H3138:H3201" si="442">IF(G3138="","",CONCATENATE(G3138,"-",N3138))</f>
        <v/>
      </c>
      <c r="I3138" s="41" t="str">
        <f t="shared" ref="I3138:I3201" si="443">IF(H3138="","",CONCATENATE(H3138,"-",F3138))</f>
        <v/>
      </c>
      <c r="J3138" s="41" t="str">
        <f t="shared" ref="J3138:J3201" si="444">IF(G3138="","",CONCATENATE(G3138,"-",O3138))</f>
        <v/>
      </c>
      <c r="K3138" s="268"/>
      <c r="L3138" s="268"/>
      <c r="M3138" s="268"/>
      <c r="N3138" s="269"/>
      <c r="O3138" s="269"/>
      <c r="P3138" s="269"/>
      <c r="Q3138" s="270"/>
      <c r="R3138" s="271"/>
      <c r="S3138" s="268"/>
      <c r="T3138" s="268"/>
      <c r="U3138" s="268"/>
      <c r="V3138" s="268"/>
      <c r="W3138" s="65" t="str">
        <f t="shared" ref="W3138:W3201" si="445">IF(S3138="","",IF(S3138="Yes",1,0))</f>
        <v/>
      </c>
      <c r="X3138" s="65" t="str">
        <f t="shared" ref="X3138:X3201" si="446">IF(T3138="","",IF(T3138="Yes",1,0))</f>
        <v/>
      </c>
      <c r="Y3138" s="65" t="str">
        <f t="shared" ref="Y3138:Y3201" si="447">IF(U3138="","",IF(U3138="Yes",1,0))</f>
        <v/>
      </c>
      <c r="Z3138" s="65" t="str">
        <f t="shared" ref="Z3138:Z3201" si="448">IF(V3138="","",IF(V3138="Yes",1,0))</f>
        <v/>
      </c>
      <c r="AA3138" s="65" t="str">
        <f t="shared" ref="AA3138:AA3201" si="449">IF(N3138="","",CONCATENATE(N3138,"-",O3138))</f>
        <v/>
      </c>
    </row>
    <row r="3139" spans="1:27" x14ac:dyDescent="0.25">
      <c r="A3139" s="40" t="str">
        <f>IF(G3139="","",1*ISERROR(VLOOKUP(G3139,G$1:G3138,1,FALSE)))</f>
        <v/>
      </c>
      <c r="B3139" s="40" t="str">
        <f>IF(A3139=0,0,IF(A3139="","",SUM(A$2:A3139)))</f>
        <v/>
      </c>
      <c r="C3139" s="41" t="str">
        <f>IF(H3139="","",1*ISERROR(VLOOKUP(H3139,H$1:H3138,1,FALSE)))</f>
        <v/>
      </c>
      <c r="D3139" s="40" t="str">
        <f>IF(C3139=0,0,IF(C3139="","",SUM(C$2:C3139)))</f>
        <v/>
      </c>
      <c r="E3139" s="41" t="str">
        <f>IF(H3139=0,0,IF(C3139="","",SUM(C$11:C3139)))</f>
        <v/>
      </c>
      <c r="F3139" s="41" t="str">
        <f>IF(H3139="","",COUNTIF(H$11:H3139,"="&amp;H3139))</f>
        <v/>
      </c>
      <c r="G3139" s="41" t="str">
        <f t="shared" si="441"/>
        <v/>
      </c>
      <c r="H3139" s="41" t="str">
        <f t="shared" si="442"/>
        <v/>
      </c>
      <c r="I3139" s="41" t="str">
        <f t="shared" si="443"/>
        <v/>
      </c>
      <c r="J3139" s="41" t="str">
        <f t="shared" si="444"/>
        <v/>
      </c>
      <c r="K3139" s="268"/>
      <c r="L3139" s="268"/>
      <c r="M3139" s="268"/>
      <c r="N3139" s="269"/>
      <c r="O3139" s="269"/>
      <c r="P3139" s="269"/>
      <c r="Q3139" s="270"/>
      <c r="R3139" s="271"/>
      <c r="S3139" s="268"/>
      <c r="T3139" s="268"/>
      <c r="U3139" s="268"/>
      <c r="V3139" s="268"/>
      <c r="W3139" s="65" t="str">
        <f t="shared" si="445"/>
        <v/>
      </c>
      <c r="X3139" s="65" t="str">
        <f t="shared" si="446"/>
        <v/>
      </c>
      <c r="Y3139" s="65" t="str">
        <f t="shared" si="447"/>
        <v/>
      </c>
      <c r="Z3139" s="65" t="str">
        <f t="shared" si="448"/>
        <v/>
      </c>
      <c r="AA3139" s="65" t="str">
        <f t="shared" si="449"/>
        <v/>
      </c>
    </row>
    <row r="3140" spans="1:27" x14ac:dyDescent="0.25">
      <c r="A3140" s="40" t="str">
        <f>IF(G3140="","",1*ISERROR(VLOOKUP(G3140,G$1:G3139,1,FALSE)))</f>
        <v/>
      </c>
      <c r="B3140" s="40" t="str">
        <f>IF(A3140=0,0,IF(A3140="","",SUM(A$2:A3140)))</f>
        <v/>
      </c>
      <c r="C3140" s="41" t="str">
        <f>IF(H3140="","",1*ISERROR(VLOOKUP(H3140,H$1:H3139,1,FALSE)))</f>
        <v/>
      </c>
      <c r="D3140" s="40" t="str">
        <f>IF(C3140=0,0,IF(C3140="","",SUM(C$2:C3140)))</f>
        <v/>
      </c>
      <c r="E3140" s="41" t="str">
        <f>IF(H3140=0,0,IF(C3140="","",SUM(C$11:C3140)))</f>
        <v/>
      </c>
      <c r="F3140" s="41" t="str">
        <f>IF(H3140="","",COUNTIF(H$11:H3140,"="&amp;H3140))</f>
        <v/>
      </c>
      <c r="G3140" s="41" t="str">
        <f t="shared" si="441"/>
        <v/>
      </c>
      <c r="H3140" s="41" t="str">
        <f t="shared" si="442"/>
        <v/>
      </c>
      <c r="I3140" s="41" t="str">
        <f t="shared" si="443"/>
        <v/>
      </c>
      <c r="J3140" s="41" t="str">
        <f t="shared" si="444"/>
        <v/>
      </c>
      <c r="K3140" s="268"/>
      <c r="L3140" s="268"/>
      <c r="M3140" s="268"/>
      <c r="N3140" s="269"/>
      <c r="O3140" s="269"/>
      <c r="P3140" s="269"/>
      <c r="Q3140" s="270"/>
      <c r="R3140" s="271"/>
      <c r="S3140" s="268"/>
      <c r="T3140" s="268"/>
      <c r="U3140" s="268"/>
      <c r="V3140" s="268"/>
      <c r="W3140" s="65" t="str">
        <f t="shared" si="445"/>
        <v/>
      </c>
      <c r="X3140" s="65" t="str">
        <f t="shared" si="446"/>
        <v/>
      </c>
      <c r="Y3140" s="65" t="str">
        <f t="shared" si="447"/>
        <v/>
      </c>
      <c r="Z3140" s="65" t="str">
        <f t="shared" si="448"/>
        <v/>
      </c>
      <c r="AA3140" s="65" t="str">
        <f t="shared" si="449"/>
        <v/>
      </c>
    </row>
    <row r="3141" spans="1:27" x14ac:dyDescent="0.25">
      <c r="A3141" s="40" t="str">
        <f>IF(G3141="","",1*ISERROR(VLOOKUP(G3141,G$1:G3140,1,FALSE)))</f>
        <v/>
      </c>
      <c r="B3141" s="40" t="str">
        <f>IF(A3141=0,0,IF(A3141="","",SUM(A$2:A3141)))</f>
        <v/>
      </c>
      <c r="C3141" s="41" t="str">
        <f>IF(H3141="","",1*ISERROR(VLOOKUP(H3141,H$1:H3140,1,FALSE)))</f>
        <v/>
      </c>
      <c r="D3141" s="40" t="str">
        <f>IF(C3141=0,0,IF(C3141="","",SUM(C$2:C3141)))</f>
        <v/>
      </c>
      <c r="E3141" s="41" t="str">
        <f>IF(H3141=0,0,IF(C3141="","",SUM(C$11:C3141)))</f>
        <v/>
      </c>
      <c r="F3141" s="41" t="str">
        <f>IF(H3141="","",COUNTIF(H$11:H3141,"="&amp;H3141))</f>
        <v/>
      </c>
      <c r="G3141" s="41" t="str">
        <f t="shared" si="441"/>
        <v/>
      </c>
      <c r="H3141" s="41" t="str">
        <f t="shared" si="442"/>
        <v/>
      </c>
      <c r="I3141" s="41" t="str">
        <f t="shared" si="443"/>
        <v/>
      </c>
      <c r="J3141" s="41" t="str">
        <f t="shared" si="444"/>
        <v/>
      </c>
      <c r="K3141" s="268"/>
      <c r="L3141" s="268"/>
      <c r="M3141" s="268"/>
      <c r="N3141" s="269"/>
      <c r="O3141" s="269"/>
      <c r="P3141" s="269"/>
      <c r="Q3141" s="270"/>
      <c r="R3141" s="271"/>
      <c r="S3141" s="268"/>
      <c r="T3141" s="268"/>
      <c r="U3141" s="268"/>
      <c r="V3141" s="268"/>
      <c r="W3141" s="65" t="str">
        <f t="shared" si="445"/>
        <v/>
      </c>
      <c r="X3141" s="65" t="str">
        <f t="shared" si="446"/>
        <v/>
      </c>
      <c r="Y3141" s="65" t="str">
        <f t="shared" si="447"/>
        <v/>
      </c>
      <c r="Z3141" s="65" t="str">
        <f t="shared" si="448"/>
        <v/>
      </c>
      <c r="AA3141" s="65" t="str">
        <f t="shared" si="449"/>
        <v/>
      </c>
    </row>
    <row r="3142" spans="1:27" x14ac:dyDescent="0.25">
      <c r="A3142" s="40" t="str">
        <f>IF(G3142="","",1*ISERROR(VLOOKUP(G3142,G$1:G3141,1,FALSE)))</f>
        <v/>
      </c>
      <c r="B3142" s="40" t="str">
        <f>IF(A3142=0,0,IF(A3142="","",SUM(A$2:A3142)))</f>
        <v/>
      </c>
      <c r="C3142" s="41" t="str">
        <f>IF(H3142="","",1*ISERROR(VLOOKUP(H3142,H$1:H3141,1,FALSE)))</f>
        <v/>
      </c>
      <c r="D3142" s="40" t="str">
        <f>IF(C3142=0,0,IF(C3142="","",SUM(C$2:C3142)))</f>
        <v/>
      </c>
      <c r="E3142" s="41" t="str">
        <f>IF(H3142=0,0,IF(C3142="","",SUM(C$11:C3142)))</f>
        <v/>
      </c>
      <c r="F3142" s="41" t="str">
        <f>IF(H3142="","",COUNTIF(H$11:H3142,"="&amp;H3142))</f>
        <v/>
      </c>
      <c r="G3142" s="41" t="str">
        <f t="shared" si="441"/>
        <v/>
      </c>
      <c r="H3142" s="41" t="str">
        <f t="shared" si="442"/>
        <v/>
      </c>
      <c r="I3142" s="41" t="str">
        <f t="shared" si="443"/>
        <v/>
      </c>
      <c r="J3142" s="41" t="str">
        <f t="shared" si="444"/>
        <v/>
      </c>
      <c r="K3142" s="268"/>
      <c r="L3142" s="268"/>
      <c r="M3142" s="268"/>
      <c r="N3142" s="269"/>
      <c r="O3142" s="269"/>
      <c r="P3142" s="269"/>
      <c r="Q3142" s="270"/>
      <c r="R3142" s="271"/>
      <c r="S3142" s="268"/>
      <c r="T3142" s="268"/>
      <c r="U3142" s="268"/>
      <c r="V3142" s="268"/>
      <c r="W3142" s="65" t="str">
        <f t="shared" si="445"/>
        <v/>
      </c>
      <c r="X3142" s="65" t="str">
        <f t="shared" si="446"/>
        <v/>
      </c>
      <c r="Y3142" s="65" t="str">
        <f t="shared" si="447"/>
        <v/>
      </c>
      <c r="Z3142" s="65" t="str">
        <f t="shared" si="448"/>
        <v/>
      </c>
      <c r="AA3142" s="65" t="str">
        <f t="shared" si="449"/>
        <v/>
      </c>
    </row>
    <row r="3143" spans="1:27" x14ac:dyDescent="0.25">
      <c r="A3143" s="40" t="str">
        <f>IF(G3143="","",1*ISERROR(VLOOKUP(G3143,G$1:G3142,1,FALSE)))</f>
        <v/>
      </c>
      <c r="B3143" s="40" t="str">
        <f>IF(A3143=0,0,IF(A3143="","",SUM(A$2:A3143)))</f>
        <v/>
      </c>
      <c r="C3143" s="41" t="str">
        <f>IF(H3143="","",1*ISERROR(VLOOKUP(H3143,H$1:H3142,1,FALSE)))</f>
        <v/>
      </c>
      <c r="D3143" s="40" t="str">
        <f>IF(C3143=0,0,IF(C3143="","",SUM(C$2:C3143)))</f>
        <v/>
      </c>
      <c r="E3143" s="41" t="str">
        <f>IF(H3143=0,0,IF(C3143="","",SUM(C$11:C3143)))</f>
        <v/>
      </c>
      <c r="F3143" s="41" t="str">
        <f>IF(H3143="","",COUNTIF(H$11:H3143,"="&amp;H3143))</f>
        <v/>
      </c>
      <c r="G3143" s="41" t="str">
        <f t="shared" si="441"/>
        <v/>
      </c>
      <c r="H3143" s="41" t="str">
        <f t="shared" si="442"/>
        <v/>
      </c>
      <c r="I3143" s="41" t="str">
        <f t="shared" si="443"/>
        <v/>
      </c>
      <c r="J3143" s="41" t="str">
        <f t="shared" si="444"/>
        <v/>
      </c>
      <c r="K3143" s="268"/>
      <c r="L3143" s="268"/>
      <c r="M3143" s="268"/>
      <c r="N3143" s="269"/>
      <c r="O3143" s="269"/>
      <c r="P3143" s="269"/>
      <c r="Q3143" s="270"/>
      <c r="R3143" s="271"/>
      <c r="S3143" s="268"/>
      <c r="T3143" s="268"/>
      <c r="U3143" s="268"/>
      <c r="V3143" s="268"/>
      <c r="W3143" s="65" t="str">
        <f t="shared" si="445"/>
        <v/>
      </c>
      <c r="X3143" s="65" t="str">
        <f t="shared" si="446"/>
        <v/>
      </c>
      <c r="Y3143" s="65" t="str">
        <f t="shared" si="447"/>
        <v/>
      </c>
      <c r="Z3143" s="65" t="str">
        <f t="shared" si="448"/>
        <v/>
      </c>
      <c r="AA3143" s="65" t="str">
        <f t="shared" si="449"/>
        <v/>
      </c>
    </row>
    <row r="3144" spans="1:27" x14ac:dyDescent="0.25">
      <c r="A3144" s="40" t="str">
        <f>IF(G3144="","",1*ISERROR(VLOOKUP(G3144,G$1:G3143,1,FALSE)))</f>
        <v/>
      </c>
      <c r="B3144" s="40" t="str">
        <f>IF(A3144=0,0,IF(A3144="","",SUM(A$2:A3144)))</f>
        <v/>
      </c>
      <c r="C3144" s="41" t="str">
        <f>IF(H3144="","",1*ISERROR(VLOOKUP(H3144,H$1:H3143,1,FALSE)))</f>
        <v/>
      </c>
      <c r="D3144" s="40" t="str">
        <f>IF(C3144=0,0,IF(C3144="","",SUM(C$2:C3144)))</f>
        <v/>
      </c>
      <c r="E3144" s="41" t="str">
        <f>IF(H3144=0,0,IF(C3144="","",SUM(C$11:C3144)))</f>
        <v/>
      </c>
      <c r="F3144" s="41" t="str">
        <f>IF(H3144="","",COUNTIF(H$11:H3144,"="&amp;H3144))</f>
        <v/>
      </c>
      <c r="G3144" s="41" t="str">
        <f t="shared" si="441"/>
        <v/>
      </c>
      <c r="H3144" s="41" t="str">
        <f t="shared" si="442"/>
        <v/>
      </c>
      <c r="I3144" s="41" t="str">
        <f t="shared" si="443"/>
        <v/>
      </c>
      <c r="J3144" s="41" t="str">
        <f t="shared" si="444"/>
        <v/>
      </c>
      <c r="K3144" s="268"/>
      <c r="L3144" s="268"/>
      <c r="M3144" s="268"/>
      <c r="N3144" s="269"/>
      <c r="O3144" s="269"/>
      <c r="P3144" s="269"/>
      <c r="Q3144" s="270"/>
      <c r="R3144" s="271"/>
      <c r="S3144" s="268"/>
      <c r="T3144" s="268"/>
      <c r="U3144" s="268"/>
      <c r="V3144" s="268"/>
      <c r="W3144" s="65" t="str">
        <f t="shared" si="445"/>
        <v/>
      </c>
      <c r="X3144" s="65" t="str">
        <f t="shared" si="446"/>
        <v/>
      </c>
      <c r="Y3144" s="65" t="str">
        <f t="shared" si="447"/>
        <v/>
      </c>
      <c r="Z3144" s="65" t="str">
        <f t="shared" si="448"/>
        <v/>
      </c>
      <c r="AA3144" s="65" t="str">
        <f t="shared" si="449"/>
        <v/>
      </c>
    </row>
    <row r="3145" spans="1:27" x14ac:dyDescent="0.25">
      <c r="A3145" s="40" t="str">
        <f>IF(G3145="","",1*ISERROR(VLOOKUP(G3145,G$1:G3144,1,FALSE)))</f>
        <v/>
      </c>
      <c r="B3145" s="40" t="str">
        <f>IF(A3145=0,0,IF(A3145="","",SUM(A$2:A3145)))</f>
        <v/>
      </c>
      <c r="C3145" s="41" t="str">
        <f>IF(H3145="","",1*ISERROR(VLOOKUP(H3145,H$1:H3144,1,FALSE)))</f>
        <v/>
      </c>
      <c r="D3145" s="40" t="str">
        <f>IF(C3145=0,0,IF(C3145="","",SUM(C$2:C3145)))</f>
        <v/>
      </c>
      <c r="E3145" s="41" t="str">
        <f>IF(H3145=0,0,IF(C3145="","",SUM(C$11:C3145)))</f>
        <v/>
      </c>
      <c r="F3145" s="41" t="str">
        <f>IF(H3145="","",COUNTIF(H$11:H3145,"="&amp;H3145))</f>
        <v/>
      </c>
      <c r="G3145" s="41" t="str">
        <f t="shared" si="441"/>
        <v/>
      </c>
      <c r="H3145" s="41" t="str">
        <f t="shared" si="442"/>
        <v/>
      </c>
      <c r="I3145" s="41" t="str">
        <f t="shared" si="443"/>
        <v/>
      </c>
      <c r="J3145" s="41" t="str">
        <f t="shared" si="444"/>
        <v/>
      </c>
      <c r="K3145" s="268"/>
      <c r="L3145" s="268"/>
      <c r="M3145" s="268"/>
      <c r="N3145" s="269"/>
      <c r="O3145" s="269"/>
      <c r="P3145" s="269"/>
      <c r="Q3145" s="270"/>
      <c r="R3145" s="271"/>
      <c r="S3145" s="268"/>
      <c r="T3145" s="268"/>
      <c r="U3145" s="268"/>
      <c r="V3145" s="268"/>
      <c r="W3145" s="65" t="str">
        <f t="shared" si="445"/>
        <v/>
      </c>
      <c r="X3145" s="65" t="str">
        <f t="shared" si="446"/>
        <v/>
      </c>
      <c r="Y3145" s="65" t="str">
        <f t="shared" si="447"/>
        <v/>
      </c>
      <c r="Z3145" s="65" t="str">
        <f t="shared" si="448"/>
        <v/>
      </c>
      <c r="AA3145" s="65" t="str">
        <f t="shared" si="449"/>
        <v/>
      </c>
    </row>
    <row r="3146" spans="1:27" x14ac:dyDescent="0.25">
      <c r="A3146" s="40" t="str">
        <f>IF(G3146="","",1*ISERROR(VLOOKUP(G3146,G$1:G3145,1,FALSE)))</f>
        <v/>
      </c>
      <c r="B3146" s="40" t="str">
        <f>IF(A3146=0,0,IF(A3146="","",SUM(A$2:A3146)))</f>
        <v/>
      </c>
      <c r="C3146" s="41" t="str">
        <f>IF(H3146="","",1*ISERROR(VLOOKUP(H3146,H$1:H3145,1,FALSE)))</f>
        <v/>
      </c>
      <c r="D3146" s="40" t="str">
        <f>IF(C3146=0,0,IF(C3146="","",SUM(C$2:C3146)))</f>
        <v/>
      </c>
      <c r="E3146" s="41" t="str">
        <f>IF(H3146=0,0,IF(C3146="","",SUM(C$11:C3146)))</f>
        <v/>
      </c>
      <c r="F3146" s="41" t="str">
        <f>IF(H3146="","",COUNTIF(H$11:H3146,"="&amp;H3146))</f>
        <v/>
      </c>
      <c r="G3146" s="41" t="str">
        <f t="shared" si="441"/>
        <v/>
      </c>
      <c r="H3146" s="41" t="str">
        <f t="shared" si="442"/>
        <v/>
      </c>
      <c r="I3146" s="41" t="str">
        <f t="shared" si="443"/>
        <v/>
      </c>
      <c r="J3146" s="41" t="str">
        <f t="shared" si="444"/>
        <v/>
      </c>
      <c r="K3146" s="268"/>
      <c r="L3146" s="268"/>
      <c r="M3146" s="268"/>
      <c r="N3146" s="269"/>
      <c r="O3146" s="269"/>
      <c r="P3146" s="269"/>
      <c r="Q3146" s="270"/>
      <c r="R3146" s="271"/>
      <c r="S3146" s="268"/>
      <c r="T3146" s="268"/>
      <c r="U3146" s="268"/>
      <c r="V3146" s="268"/>
      <c r="W3146" s="65" t="str">
        <f t="shared" si="445"/>
        <v/>
      </c>
      <c r="X3146" s="65" t="str">
        <f t="shared" si="446"/>
        <v/>
      </c>
      <c r="Y3146" s="65" t="str">
        <f t="shared" si="447"/>
        <v/>
      </c>
      <c r="Z3146" s="65" t="str">
        <f t="shared" si="448"/>
        <v/>
      </c>
      <c r="AA3146" s="65" t="str">
        <f t="shared" si="449"/>
        <v/>
      </c>
    </row>
    <row r="3147" spans="1:27" x14ac:dyDescent="0.25">
      <c r="A3147" s="40" t="str">
        <f>IF(G3147="","",1*ISERROR(VLOOKUP(G3147,G$1:G3146,1,FALSE)))</f>
        <v/>
      </c>
      <c r="B3147" s="40" t="str">
        <f>IF(A3147=0,0,IF(A3147="","",SUM(A$2:A3147)))</f>
        <v/>
      </c>
      <c r="C3147" s="41" t="str">
        <f>IF(H3147="","",1*ISERROR(VLOOKUP(H3147,H$1:H3146,1,FALSE)))</f>
        <v/>
      </c>
      <c r="D3147" s="40" t="str">
        <f>IF(C3147=0,0,IF(C3147="","",SUM(C$2:C3147)))</f>
        <v/>
      </c>
      <c r="E3147" s="41" t="str">
        <f>IF(H3147=0,0,IF(C3147="","",SUM(C$11:C3147)))</f>
        <v/>
      </c>
      <c r="F3147" s="41" t="str">
        <f>IF(H3147="","",COUNTIF(H$11:H3147,"="&amp;H3147))</f>
        <v/>
      </c>
      <c r="G3147" s="41" t="str">
        <f t="shared" si="441"/>
        <v/>
      </c>
      <c r="H3147" s="41" t="str">
        <f t="shared" si="442"/>
        <v/>
      </c>
      <c r="I3147" s="41" t="str">
        <f t="shared" si="443"/>
        <v/>
      </c>
      <c r="J3147" s="41" t="str">
        <f t="shared" si="444"/>
        <v/>
      </c>
      <c r="K3147" s="268"/>
      <c r="L3147" s="268"/>
      <c r="M3147" s="268"/>
      <c r="N3147" s="269"/>
      <c r="O3147" s="269"/>
      <c r="P3147" s="269"/>
      <c r="Q3147" s="270"/>
      <c r="R3147" s="271"/>
      <c r="S3147" s="268"/>
      <c r="T3147" s="268"/>
      <c r="U3147" s="268"/>
      <c r="V3147" s="268"/>
      <c r="W3147" s="65" t="str">
        <f t="shared" si="445"/>
        <v/>
      </c>
      <c r="X3147" s="65" t="str">
        <f t="shared" si="446"/>
        <v/>
      </c>
      <c r="Y3147" s="65" t="str">
        <f t="shared" si="447"/>
        <v/>
      </c>
      <c r="Z3147" s="65" t="str">
        <f t="shared" si="448"/>
        <v/>
      </c>
      <c r="AA3147" s="65" t="str">
        <f t="shared" si="449"/>
        <v/>
      </c>
    </row>
    <row r="3148" spans="1:27" x14ac:dyDescent="0.25">
      <c r="A3148" s="40" t="str">
        <f>IF(G3148="","",1*ISERROR(VLOOKUP(G3148,G$1:G3147,1,FALSE)))</f>
        <v/>
      </c>
      <c r="B3148" s="40" t="str">
        <f>IF(A3148=0,0,IF(A3148="","",SUM(A$2:A3148)))</f>
        <v/>
      </c>
      <c r="C3148" s="41" t="str">
        <f>IF(H3148="","",1*ISERROR(VLOOKUP(H3148,H$1:H3147,1,FALSE)))</f>
        <v/>
      </c>
      <c r="D3148" s="40" t="str">
        <f>IF(C3148=0,0,IF(C3148="","",SUM(C$2:C3148)))</f>
        <v/>
      </c>
      <c r="E3148" s="41" t="str">
        <f>IF(H3148=0,0,IF(C3148="","",SUM(C$11:C3148)))</f>
        <v/>
      </c>
      <c r="F3148" s="41" t="str">
        <f>IF(H3148="","",COUNTIF(H$11:H3148,"="&amp;H3148))</f>
        <v/>
      </c>
      <c r="G3148" s="41" t="str">
        <f t="shared" si="441"/>
        <v/>
      </c>
      <c r="H3148" s="41" t="str">
        <f t="shared" si="442"/>
        <v/>
      </c>
      <c r="I3148" s="41" t="str">
        <f t="shared" si="443"/>
        <v/>
      </c>
      <c r="J3148" s="41" t="str">
        <f t="shared" si="444"/>
        <v/>
      </c>
      <c r="K3148" s="268"/>
      <c r="L3148" s="268"/>
      <c r="M3148" s="268"/>
      <c r="N3148" s="269"/>
      <c r="O3148" s="269"/>
      <c r="P3148" s="269"/>
      <c r="Q3148" s="270"/>
      <c r="R3148" s="271"/>
      <c r="S3148" s="268"/>
      <c r="T3148" s="268"/>
      <c r="U3148" s="268"/>
      <c r="V3148" s="268"/>
      <c r="W3148" s="65" t="str">
        <f t="shared" si="445"/>
        <v/>
      </c>
      <c r="X3148" s="65" t="str">
        <f t="shared" si="446"/>
        <v/>
      </c>
      <c r="Y3148" s="65" t="str">
        <f t="shared" si="447"/>
        <v/>
      </c>
      <c r="Z3148" s="65" t="str">
        <f t="shared" si="448"/>
        <v/>
      </c>
      <c r="AA3148" s="65" t="str">
        <f t="shared" si="449"/>
        <v/>
      </c>
    </row>
    <row r="3149" spans="1:27" x14ac:dyDescent="0.25">
      <c r="A3149" s="40" t="str">
        <f>IF(G3149="","",1*ISERROR(VLOOKUP(G3149,G$1:G3148,1,FALSE)))</f>
        <v/>
      </c>
      <c r="B3149" s="40" t="str">
        <f>IF(A3149=0,0,IF(A3149="","",SUM(A$2:A3149)))</f>
        <v/>
      </c>
      <c r="C3149" s="41" t="str">
        <f>IF(H3149="","",1*ISERROR(VLOOKUP(H3149,H$1:H3148,1,FALSE)))</f>
        <v/>
      </c>
      <c r="D3149" s="40" t="str">
        <f>IF(C3149=0,0,IF(C3149="","",SUM(C$2:C3149)))</f>
        <v/>
      </c>
      <c r="E3149" s="41" t="str">
        <f>IF(H3149=0,0,IF(C3149="","",SUM(C$11:C3149)))</f>
        <v/>
      </c>
      <c r="F3149" s="41" t="str">
        <f>IF(H3149="","",COUNTIF(H$11:H3149,"="&amp;H3149))</f>
        <v/>
      </c>
      <c r="G3149" s="41" t="str">
        <f t="shared" si="441"/>
        <v/>
      </c>
      <c r="H3149" s="41" t="str">
        <f t="shared" si="442"/>
        <v/>
      </c>
      <c r="I3149" s="41" t="str">
        <f t="shared" si="443"/>
        <v/>
      </c>
      <c r="J3149" s="41" t="str">
        <f t="shared" si="444"/>
        <v/>
      </c>
      <c r="K3149" s="268"/>
      <c r="L3149" s="268"/>
      <c r="M3149" s="268"/>
      <c r="N3149" s="269"/>
      <c r="O3149" s="269"/>
      <c r="P3149" s="269"/>
      <c r="Q3149" s="270"/>
      <c r="R3149" s="271"/>
      <c r="S3149" s="268"/>
      <c r="T3149" s="268"/>
      <c r="U3149" s="268"/>
      <c r="V3149" s="268"/>
      <c r="W3149" s="65" t="str">
        <f t="shared" si="445"/>
        <v/>
      </c>
      <c r="X3149" s="65" t="str">
        <f t="shared" si="446"/>
        <v/>
      </c>
      <c r="Y3149" s="65" t="str">
        <f t="shared" si="447"/>
        <v/>
      </c>
      <c r="Z3149" s="65" t="str">
        <f t="shared" si="448"/>
        <v/>
      </c>
      <c r="AA3149" s="65" t="str">
        <f t="shared" si="449"/>
        <v/>
      </c>
    </row>
    <row r="3150" spans="1:27" x14ac:dyDescent="0.25">
      <c r="A3150" s="40" t="str">
        <f>IF(G3150="","",1*ISERROR(VLOOKUP(G3150,G$1:G3149,1,FALSE)))</f>
        <v/>
      </c>
      <c r="B3150" s="40" t="str">
        <f>IF(A3150=0,0,IF(A3150="","",SUM(A$2:A3150)))</f>
        <v/>
      </c>
      <c r="C3150" s="41" t="str">
        <f>IF(H3150="","",1*ISERROR(VLOOKUP(H3150,H$1:H3149,1,FALSE)))</f>
        <v/>
      </c>
      <c r="D3150" s="40" t="str">
        <f>IF(C3150=0,0,IF(C3150="","",SUM(C$2:C3150)))</f>
        <v/>
      </c>
      <c r="E3150" s="41" t="str">
        <f>IF(H3150=0,0,IF(C3150="","",SUM(C$11:C3150)))</f>
        <v/>
      </c>
      <c r="F3150" s="41" t="str">
        <f>IF(H3150="","",COUNTIF(H$11:H3150,"="&amp;H3150))</f>
        <v/>
      </c>
      <c r="G3150" s="41" t="str">
        <f t="shared" si="441"/>
        <v/>
      </c>
      <c r="H3150" s="41" t="str">
        <f t="shared" si="442"/>
        <v/>
      </c>
      <c r="I3150" s="41" t="str">
        <f t="shared" si="443"/>
        <v/>
      </c>
      <c r="J3150" s="41" t="str">
        <f t="shared" si="444"/>
        <v/>
      </c>
      <c r="K3150" s="268"/>
      <c r="L3150" s="268"/>
      <c r="M3150" s="268"/>
      <c r="N3150" s="269"/>
      <c r="O3150" s="269"/>
      <c r="P3150" s="269"/>
      <c r="Q3150" s="270"/>
      <c r="R3150" s="271"/>
      <c r="S3150" s="268"/>
      <c r="T3150" s="268"/>
      <c r="U3150" s="268"/>
      <c r="V3150" s="268"/>
      <c r="W3150" s="65" t="str">
        <f t="shared" si="445"/>
        <v/>
      </c>
      <c r="X3150" s="65" t="str">
        <f t="shared" si="446"/>
        <v/>
      </c>
      <c r="Y3150" s="65" t="str">
        <f t="shared" si="447"/>
        <v/>
      </c>
      <c r="Z3150" s="65" t="str">
        <f t="shared" si="448"/>
        <v/>
      </c>
      <c r="AA3150" s="65" t="str">
        <f t="shared" si="449"/>
        <v/>
      </c>
    </row>
    <row r="3151" spans="1:27" x14ac:dyDescent="0.25">
      <c r="A3151" s="40" t="str">
        <f>IF(G3151="","",1*ISERROR(VLOOKUP(G3151,G$1:G3150,1,FALSE)))</f>
        <v/>
      </c>
      <c r="B3151" s="40" t="str">
        <f>IF(A3151=0,0,IF(A3151="","",SUM(A$2:A3151)))</f>
        <v/>
      </c>
      <c r="C3151" s="41" t="str">
        <f>IF(H3151="","",1*ISERROR(VLOOKUP(H3151,H$1:H3150,1,FALSE)))</f>
        <v/>
      </c>
      <c r="D3151" s="40" t="str">
        <f>IF(C3151=0,0,IF(C3151="","",SUM(C$2:C3151)))</f>
        <v/>
      </c>
      <c r="E3151" s="41" t="str">
        <f>IF(H3151=0,0,IF(C3151="","",SUM(C$11:C3151)))</f>
        <v/>
      </c>
      <c r="F3151" s="41" t="str">
        <f>IF(H3151="","",COUNTIF(H$11:H3151,"="&amp;H3151))</f>
        <v/>
      </c>
      <c r="G3151" s="41" t="str">
        <f t="shared" si="441"/>
        <v/>
      </c>
      <c r="H3151" s="41" t="str">
        <f t="shared" si="442"/>
        <v/>
      </c>
      <c r="I3151" s="41" t="str">
        <f t="shared" si="443"/>
        <v/>
      </c>
      <c r="J3151" s="41" t="str">
        <f t="shared" si="444"/>
        <v/>
      </c>
      <c r="K3151" s="268"/>
      <c r="L3151" s="268"/>
      <c r="M3151" s="268"/>
      <c r="N3151" s="269"/>
      <c r="O3151" s="269"/>
      <c r="P3151" s="269"/>
      <c r="Q3151" s="270"/>
      <c r="R3151" s="271"/>
      <c r="S3151" s="268"/>
      <c r="T3151" s="268"/>
      <c r="U3151" s="268"/>
      <c r="V3151" s="268"/>
      <c r="W3151" s="65" t="str">
        <f t="shared" si="445"/>
        <v/>
      </c>
      <c r="X3151" s="65" t="str">
        <f t="shared" si="446"/>
        <v/>
      </c>
      <c r="Y3151" s="65" t="str">
        <f t="shared" si="447"/>
        <v/>
      </c>
      <c r="Z3151" s="65" t="str">
        <f t="shared" si="448"/>
        <v/>
      </c>
      <c r="AA3151" s="65" t="str">
        <f t="shared" si="449"/>
        <v/>
      </c>
    </row>
    <row r="3152" spans="1:27" x14ac:dyDescent="0.25">
      <c r="A3152" s="40" t="str">
        <f>IF(G3152="","",1*ISERROR(VLOOKUP(G3152,G$1:G3151,1,FALSE)))</f>
        <v/>
      </c>
      <c r="B3152" s="40" t="str">
        <f>IF(A3152=0,0,IF(A3152="","",SUM(A$2:A3152)))</f>
        <v/>
      </c>
      <c r="C3152" s="41" t="str">
        <f>IF(H3152="","",1*ISERROR(VLOOKUP(H3152,H$1:H3151,1,FALSE)))</f>
        <v/>
      </c>
      <c r="D3152" s="40" t="str">
        <f>IF(C3152=0,0,IF(C3152="","",SUM(C$2:C3152)))</f>
        <v/>
      </c>
      <c r="E3152" s="41" t="str">
        <f>IF(H3152=0,0,IF(C3152="","",SUM(C$11:C3152)))</f>
        <v/>
      </c>
      <c r="F3152" s="41" t="str">
        <f>IF(H3152="","",COUNTIF(H$11:H3152,"="&amp;H3152))</f>
        <v/>
      </c>
      <c r="G3152" s="41" t="str">
        <f t="shared" si="441"/>
        <v/>
      </c>
      <c r="H3152" s="41" t="str">
        <f t="shared" si="442"/>
        <v/>
      </c>
      <c r="I3152" s="41" t="str">
        <f t="shared" si="443"/>
        <v/>
      </c>
      <c r="J3152" s="41" t="str">
        <f t="shared" si="444"/>
        <v/>
      </c>
      <c r="K3152" s="268"/>
      <c r="L3152" s="268"/>
      <c r="M3152" s="268"/>
      <c r="N3152" s="269"/>
      <c r="O3152" s="269"/>
      <c r="P3152" s="269"/>
      <c r="Q3152" s="270"/>
      <c r="R3152" s="271"/>
      <c r="S3152" s="268"/>
      <c r="T3152" s="268"/>
      <c r="U3152" s="268"/>
      <c r="V3152" s="268"/>
      <c r="W3152" s="65" t="str">
        <f t="shared" si="445"/>
        <v/>
      </c>
      <c r="X3152" s="65" t="str">
        <f t="shared" si="446"/>
        <v/>
      </c>
      <c r="Y3152" s="65" t="str">
        <f t="shared" si="447"/>
        <v/>
      </c>
      <c r="Z3152" s="65" t="str">
        <f t="shared" si="448"/>
        <v/>
      </c>
      <c r="AA3152" s="65" t="str">
        <f t="shared" si="449"/>
        <v/>
      </c>
    </row>
    <row r="3153" spans="1:27" x14ac:dyDescent="0.25">
      <c r="A3153" s="40" t="str">
        <f>IF(G3153="","",1*ISERROR(VLOOKUP(G3153,G$1:G3152,1,FALSE)))</f>
        <v/>
      </c>
      <c r="B3153" s="40" t="str">
        <f>IF(A3153=0,0,IF(A3153="","",SUM(A$2:A3153)))</f>
        <v/>
      </c>
      <c r="C3153" s="41" t="str">
        <f>IF(H3153="","",1*ISERROR(VLOOKUP(H3153,H$1:H3152,1,FALSE)))</f>
        <v/>
      </c>
      <c r="D3153" s="40" t="str">
        <f>IF(C3153=0,0,IF(C3153="","",SUM(C$2:C3153)))</f>
        <v/>
      </c>
      <c r="E3153" s="41" t="str">
        <f>IF(H3153=0,0,IF(C3153="","",SUM(C$11:C3153)))</f>
        <v/>
      </c>
      <c r="F3153" s="41" t="str">
        <f>IF(H3153="","",COUNTIF(H$11:H3153,"="&amp;H3153))</f>
        <v/>
      </c>
      <c r="G3153" s="41" t="str">
        <f t="shared" si="441"/>
        <v/>
      </c>
      <c r="H3153" s="41" t="str">
        <f t="shared" si="442"/>
        <v/>
      </c>
      <c r="I3153" s="41" t="str">
        <f t="shared" si="443"/>
        <v/>
      </c>
      <c r="J3153" s="41" t="str">
        <f t="shared" si="444"/>
        <v/>
      </c>
      <c r="K3153" s="268"/>
      <c r="L3153" s="268"/>
      <c r="M3153" s="268"/>
      <c r="N3153" s="269"/>
      <c r="O3153" s="269"/>
      <c r="P3153" s="269"/>
      <c r="Q3153" s="270"/>
      <c r="R3153" s="271"/>
      <c r="S3153" s="268"/>
      <c r="T3153" s="268"/>
      <c r="U3153" s="268"/>
      <c r="V3153" s="268"/>
      <c r="W3153" s="65" t="str">
        <f t="shared" si="445"/>
        <v/>
      </c>
      <c r="X3153" s="65" t="str">
        <f t="shared" si="446"/>
        <v/>
      </c>
      <c r="Y3153" s="65" t="str">
        <f t="shared" si="447"/>
        <v/>
      </c>
      <c r="Z3153" s="65" t="str">
        <f t="shared" si="448"/>
        <v/>
      </c>
      <c r="AA3153" s="65" t="str">
        <f t="shared" si="449"/>
        <v/>
      </c>
    </row>
    <row r="3154" spans="1:27" x14ac:dyDescent="0.25">
      <c r="A3154" s="40" t="str">
        <f>IF(G3154="","",1*ISERROR(VLOOKUP(G3154,G$1:G3153,1,FALSE)))</f>
        <v/>
      </c>
      <c r="B3154" s="40" t="str">
        <f>IF(A3154=0,0,IF(A3154="","",SUM(A$2:A3154)))</f>
        <v/>
      </c>
      <c r="C3154" s="41" t="str">
        <f>IF(H3154="","",1*ISERROR(VLOOKUP(H3154,H$1:H3153,1,FALSE)))</f>
        <v/>
      </c>
      <c r="D3154" s="40" t="str">
        <f>IF(C3154=0,0,IF(C3154="","",SUM(C$2:C3154)))</f>
        <v/>
      </c>
      <c r="E3154" s="41" t="str">
        <f>IF(H3154=0,0,IF(C3154="","",SUM(C$11:C3154)))</f>
        <v/>
      </c>
      <c r="F3154" s="41" t="str">
        <f>IF(H3154="","",COUNTIF(H$11:H3154,"="&amp;H3154))</f>
        <v/>
      </c>
      <c r="G3154" s="41" t="str">
        <f t="shared" si="441"/>
        <v/>
      </c>
      <c r="H3154" s="41" t="str">
        <f t="shared" si="442"/>
        <v/>
      </c>
      <c r="I3154" s="41" t="str">
        <f t="shared" si="443"/>
        <v/>
      </c>
      <c r="J3154" s="41" t="str">
        <f t="shared" si="444"/>
        <v/>
      </c>
      <c r="K3154" s="268"/>
      <c r="L3154" s="268"/>
      <c r="M3154" s="268"/>
      <c r="N3154" s="269"/>
      <c r="O3154" s="269"/>
      <c r="P3154" s="269"/>
      <c r="Q3154" s="270"/>
      <c r="R3154" s="271"/>
      <c r="S3154" s="268"/>
      <c r="T3154" s="268"/>
      <c r="U3154" s="268"/>
      <c r="V3154" s="268"/>
      <c r="W3154" s="65" t="str">
        <f t="shared" si="445"/>
        <v/>
      </c>
      <c r="X3154" s="65" t="str">
        <f t="shared" si="446"/>
        <v/>
      </c>
      <c r="Y3154" s="65" t="str">
        <f t="shared" si="447"/>
        <v/>
      </c>
      <c r="Z3154" s="65" t="str">
        <f t="shared" si="448"/>
        <v/>
      </c>
      <c r="AA3154" s="65" t="str">
        <f t="shared" si="449"/>
        <v/>
      </c>
    </row>
    <row r="3155" spans="1:27" x14ac:dyDescent="0.25">
      <c r="A3155" s="40" t="str">
        <f>IF(G3155="","",1*ISERROR(VLOOKUP(G3155,G$1:G3154,1,FALSE)))</f>
        <v/>
      </c>
      <c r="B3155" s="40" t="str">
        <f>IF(A3155=0,0,IF(A3155="","",SUM(A$2:A3155)))</f>
        <v/>
      </c>
      <c r="C3155" s="41" t="str">
        <f>IF(H3155="","",1*ISERROR(VLOOKUP(H3155,H$1:H3154,1,FALSE)))</f>
        <v/>
      </c>
      <c r="D3155" s="40" t="str">
        <f>IF(C3155=0,0,IF(C3155="","",SUM(C$2:C3155)))</f>
        <v/>
      </c>
      <c r="E3155" s="41" t="str">
        <f>IF(H3155=0,0,IF(C3155="","",SUM(C$11:C3155)))</f>
        <v/>
      </c>
      <c r="F3155" s="41" t="str">
        <f>IF(H3155="","",COUNTIF(H$11:H3155,"="&amp;H3155))</f>
        <v/>
      </c>
      <c r="G3155" s="41" t="str">
        <f t="shared" si="441"/>
        <v/>
      </c>
      <c r="H3155" s="41" t="str">
        <f t="shared" si="442"/>
        <v/>
      </c>
      <c r="I3155" s="41" t="str">
        <f t="shared" si="443"/>
        <v/>
      </c>
      <c r="J3155" s="41" t="str">
        <f t="shared" si="444"/>
        <v/>
      </c>
      <c r="K3155" s="268"/>
      <c r="L3155" s="268"/>
      <c r="M3155" s="268"/>
      <c r="N3155" s="269"/>
      <c r="O3155" s="269"/>
      <c r="P3155" s="269"/>
      <c r="Q3155" s="270"/>
      <c r="R3155" s="271"/>
      <c r="S3155" s="268"/>
      <c r="T3155" s="268"/>
      <c r="U3155" s="268"/>
      <c r="V3155" s="268"/>
      <c r="W3155" s="65" t="str">
        <f t="shared" si="445"/>
        <v/>
      </c>
      <c r="X3155" s="65" t="str">
        <f t="shared" si="446"/>
        <v/>
      </c>
      <c r="Y3155" s="65" t="str">
        <f t="shared" si="447"/>
        <v/>
      </c>
      <c r="Z3155" s="65" t="str">
        <f t="shared" si="448"/>
        <v/>
      </c>
      <c r="AA3155" s="65" t="str">
        <f t="shared" si="449"/>
        <v/>
      </c>
    </row>
    <row r="3156" spans="1:27" x14ac:dyDescent="0.25">
      <c r="A3156" s="40" t="str">
        <f>IF(G3156="","",1*ISERROR(VLOOKUP(G3156,G$1:G3155,1,FALSE)))</f>
        <v/>
      </c>
      <c r="B3156" s="40" t="str">
        <f>IF(A3156=0,0,IF(A3156="","",SUM(A$2:A3156)))</f>
        <v/>
      </c>
      <c r="C3156" s="41" t="str">
        <f>IF(H3156="","",1*ISERROR(VLOOKUP(H3156,H$1:H3155,1,FALSE)))</f>
        <v/>
      </c>
      <c r="D3156" s="40" t="str">
        <f>IF(C3156=0,0,IF(C3156="","",SUM(C$2:C3156)))</f>
        <v/>
      </c>
      <c r="E3156" s="41" t="str">
        <f>IF(H3156=0,0,IF(C3156="","",SUM(C$11:C3156)))</f>
        <v/>
      </c>
      <c r="F3156" s="41" t="str">
        <f>IF(H3156="","",COUNTIF(H$11:H3156,"="&amp;H3156))</f>
        <v/>
      </c>
      <c r="G3156" s="41" t="str">
        <f t="shared" si="441"/>
        <v/>
      </c>
      <c r="H3156" s="41" t="str">
        <f t="shared" si="442"/>
        <v/>
      </c>
      <c r="I3156" s="41" t="str">
        <f t="shared" si="443"/>
        <v/>
      </c>
      <c r="J3156" s="41" t="str">
        <f t="shared" si="444"/>
        <v/>
      </c>
      <c r="K3156" s="268"/>
      <c r="L3156" s="268"/>
      <c r="M3156" s="268"/>
      <c r="N3156" s="269"/>
      <c r="O3156" s="269"/>
      <c r="P3156" s="269"/>
      <c r="Q3156" s="270"/>
      <c r="R3156" s="271"/>
      <c r="S3156" s="268"/>
      <c r="T3156" s="268"/>
      <c r="U3156" s="268"/>
      <c r="V3156" s="268"/>
      <c r="W3156" s="65" t="str">
        <f t="shared" si="445"/>
        <v/>
      </c>
      <c r="X3156" s="65" t="str">
        <f t="shared" si="446"/>
        <v/>
      </c>
      <c r="Y3156" s="65" t="str">
        <f t="shared" si="447"/>
        <v/>
      </c>
      <c r="Z3156" s="65" t="str">
        <f t="shared" si="448"/>
        <v/>
      </c>
      <c r="AA3156" s="65" t="str">
        <f t="shared" si="449"/>
        <v/>
      </c>
    </row>
    <row r="3157" spans="1:27" x14ac:dyDescent="0.25">
      <c r="A3157" s="40" t="str">
        <f>IF(G3157="","",1*ISERROR(VLOOKUP(G3157,G$1:G3156,1,FALSE)))</f>
        <v/>
      </c>
      <c r="B3157" s="40" t="str">
        <f>IF(A3157=0,0,IF(A3157="","",SUM(A$2:A3157)))</f>
        <v/>
      </c>
      <c r="C3157" s="41" t="str">
        <f>IF(H3157="","",1*ISERROR(VLOOKUP(H3157,H$1:H3156,1,FALSE)))</f>
        <v/>
      </c>
      <c r="D3157" s="40" t="str">
        <f>IF(C3157=0,0,IF(C3157="","",SUM(C$2:C3157)))</f>
        <v/>
      </c>
      <c r="E3157" s="41" t="str">
        <f>IF(H3157=0,0,IF(C3157="","",SUM(C$11:C3157)))</f>
        <v/>
      </c>
      <c r="F3157" s="41" t="str">
        <f>IF(H3157="","",COUNTIF(H$11:H3157,"="&amp;H3157))</f>
        <v/>
      </c>
      <c r="G3157" s="41" t="str">
        <f t="shared" si="441"/>
        <v/>
      </c>
      <c r="H3157" s="41" t="str">
        <f t="shared" si="442"/>
        <v/>
      </c>
      <c r="I3157" s="41" t="str">
        <f t="shared" si="443"/>
        <v/>
      </c>
      <c r="J3157" s="41" t="str">
        <f t="shared" si="444"/>
        <v/>
      </c>
      <c r="K3157" s="268"/>
      <c r="L3157" s="268"/>
      <c r="M3157" s="268"/>
      <c r="N3157" s="269"/>
      <c r="O3157" s="269"/>
      <c r="P3157" s="269"/>
      <c r="Q3157" s="270"/>
      <c r="R3157" s="271"/>
      <c r="S3157" s="268"/>
      <c r="T3157" s="268"/>
      <c r="U3157" s="268"/>
      <c r="V3157" s="268"/>
      <c r="W3157" s="65" t="str">
        <f t="shared" si="445"/>
        <v/>
      </c>
      <c r="X3157" s="65" t="str">
        <f t="shared" si="446"/>
        <v/>
      </c>
      <c r="Y3157" s="65" t="str">
        <f t="shared" si="447"/>
        <v/>
      </c>
      <c r="Z3157" s="65" t="str">
        <f t="shared" si="448"/>
        <v/>
      </c>
      <c r="AA3157" s="65" t="str">
        <f t="shared" si="449"/>
        <v/>
      </c>
    </row>
    <row r="3158" spans="1:27" x14ac:dyDescent="0.25">
      <c r="A3158" s="40" t="str">
        <f>IF(G3158="","",1*ISERROR(VLOOKUP(G3158,G$1:G3157,1,FALSE)))</f>
        <v/>
      </c>
      <c r="B3158" s="40" t="str">
        <f>IF(A3158=0,0,IF(A3158="","",SUM(A$2:A3158)))</f>
        <v/>
      </c>
      <c r="C3158" s="41" t="str">
        <f>IF(H3158="","",1*ISERROR(VLOOKUP(H3158,H$1:H3157,1,FALSE)))</f>
        <v/>
      </c>
      <c r="D3158" s="40" t="str">
        <f>IF(C3158=0,0,IF(C3158="","",SUM(C$2:C3158)))</f>
        <v/>
      </c>
      <c r="E3158" s="41" t="str">
        <f>IF(H3158=0,0,IF(C3158="","",SUM(C$11:C3158)))</f>
        <v/>
      </c>
      <c r="F3158" s="41" t="str">
        <f>IF(H3158="","",COUNTIF(H$11:H3158,"="&amp;H3158))</f>
        <v/>
      </c>
      <c r="G3158" s="41" t="str">
        <f t="shared" si="441"/>
        <v/>
      </c>
      <c r="H3158" s="41" t="str">
        <f t="shared" si="442"/>
        <v/>
      </c>
      <c r="I3158" s="41" t="str">
        <f t="shared" si="443"/>
        <v/>
      </c>
      <c r="J3158" s="41" t="str">
        <f t="shared" si="444"/>
        <v/>
      </c>
      <c r="K3158" s="268"/>
      <c r="L3158" s="268"/>
      <c r="M3158" s="268"/>
      <c r="N3158" s="269"/>
      <c r="O3158" s="269"/>
      <c r="P3158" s="269"/>
      <c r="Q3158" s="270"/>
      <c r="R3158" s="271"/>
      <c r="S3158" s="268"/>
      <c r="T3158" s="268"/>
      <c r="U3158" s="268"/>
      <c r="V3158" s="268"/>
      <c r="W3158" s="65" t="str">
        <f t="shared" si="445"/>
        <v/>
      </c>
      <c r="X3158" s="65" t="str">
        <f t="shared" si="446"/>
        <v/>
      </c>
      <c r="Y3158" s="65" t="str">
        <f t="shared" si="447"/>
        <v/>
      </c>
      <c r="Z3158" s="65" t="str">
        <f t="shared" si="448"/>
        <v/>
      </c>
      <c r="AA3158" s="65" t="str">
        <f t="shared" si="449"/>
        <v/>
      </c>
    </row>
    <row r="3159" spans="1:27" x14ac:dyDescent="0.25">
      <c r="A3159" s="40" t="str">
        <f>IF(G3159="","",1*ISERROR(VLOOKUP(G3159,G$1:G3158,1,FALSE)))</f>
        <v/>
      </c>
      <c r="B3159" s="40" t="str">
        <f>IF(A3159=0,0,IF(A3159="","",SUM(A$2:A3159)))</f>
        <v/>
      </c>
      <c r="C3159" s="41" t="str">
        <f>IF(H3159="","",1*ISERROR(VLOOKUP(H3159,H$1:H3158,1,FALSE)))</f>
        <v/>
      </c>
      <c r="D3159" s="40" t="str">
        <f>IF(C3159=0,0,IF(C3159="","",SUM(C$2:C3159)))</f>
        <v/>
      </c>
      <c r="E3159" s="41" t="str">
        <f>IF(H3159=0,0,IF(C3159="","",SUM(C$11:C3159)))</f>
        <v/>
      </c>
      <c r="F3159" s="41" t="str">
        <f>IF(H3159="","",COUNTIF(H$11:H3159,"="&amp;H3159))</f>
        <v/>
      </c>
      <c r="G3159" s="41" t="str">
        <f t="shared" si="441"/>
        <v/>
      </c>
      <c r="H3159" s="41" t="str">
        <f t="shared" si="442"/>
        <v/>
      </c>
      <c r="I3159" s="41" t="str">
        <f t="shared" si="443"/>
        <v/>
      </c>
      <c r="J3159" s="41" t="str">
        <f t="shared" si="444"/>
        <v/>
      </c>
      <c r="K3159" s="268"/>
      <c r="L3159" s="268"/>
      <c r="M3159" s="268"/>
      <c r="N3159" s="269"/>
      <c r="O3159" s="269"/>
      <c r="P3159" s="269"/>
      <c r="Q3159" s="270"/>
      <c r="R3159" s="271"/>
      <c r="S3159" s="268"/>
      <c r="T3159" s="268"/>
      <c r="U3159" s="268"/>
      <c r="V3159" s="268"/>
      <c r="W3159" s="65" t="str">
        <f t="shared" si="445"/>
        <v/>
      </c>
      <c r="X3159" s="65" t="str">
        <f t="shared" si="446"/>
        <v/>
      </c>
      <c r="Y3159" s="65" t="str">
        <f t="shared" si="447"/>
        <v/>
      </c>
      <c r="Z3159" s="65" t="str">
        <f t="shared" si="448"/>
        <v/>
      </c>
      <c r="AA3159" s="65" t="str">
        <f t="shared" si="449"/>
        <v/>
      </c>
    </row>
    <row r="3160" spans="1:27" x14ac:dyDescent="0.25">
      <c r="A3160" s="40" t="str">
        <f>IF(G3160="","",1*ISERROR(VLOOKUP(G3160,G$1:G3159,1,FALSE)))</f>
        <v/>
      </c>
      <c r="B3160" s="40" t="str">
        <f>IF(A3160=0,0,IF(A3160="","",SUM(A$2:A3160)))</f>
        <v/>
      </c>
      <c r="C3160" s="41" t="str">
        <f>IF(H3160="","",1*ISERROR(VLOOKUP(H3160,H$1:H3159,1,FALSE)))</f>
        <v/>
      </c>
      <c r="D3160" s="40" t="str">
        <f>IF(C3160=0,0,IF(C3160="","",SUM(C$2:C3160)))</f>
        <v/>
      </c>
      <c r="E3160" s="41" t="str">
        <f>IF(H3160=0,0,IF(C3160="","",SUM(C$11:C3160)))</f>
        <v/>
      </c>
      <c r="F3160" s="41" t="str">
        <f>IF(H3160="","",COUNTIF(H$11:H3160,"="&amp;H3160))</f>
        <v/>
      </c>
      <c r="G3160" s="41" t="str">
        <f t="shared" si="441"/>
        <v/>
      </c>
      <c r="H3160" s="41" t="str">
        <f t="shared" si="442"/>
        <v/>
      </c>
      <c r="I3160" s="41" t="str">
        <f t="shared" si="443"/>
        <v/>
      </c>
      <c r="J3160" s="41" t="str">
        <f t="shared" si="444"/>
        <v/>
      </c>
      <c r="K3160" s="268"/>
      <c r="L3160" s="268"/>
      <c r="M3160" s="268"/>
      <c r="N3160" s="269"/>
      <c r="O3160" s="269"/>
      <c r="P3160" s="269"/>
      <c r="Q3160" s="270"/>
      <c r="R3160" s="271"/>
      <c r="S3160" s="268"/>
      <c r="T3160" s="268"/>
      <c r="U3160" s="268"/>
      <c r="V3160" s="268"/>
      <c r="W3160" s="65" t="str">
        <f t="shared" si="445"/>
        <v/>
      </c>
      <c r="X3160" s="65" t="str">
        <f t="shared" si="446"/>
        <v/>
      </c>
      <c r="Y3160" s="65" t="str">
        <f t="shared" si="447"/>
        <v/>
      </c>
      <c r="Z3160" s="65" t="str">
        <f t="shared" si="448"/>
        <v/>
      </c>
      <c r="AA3160" s="65" t="str">
        <f t="shared" si="449"/>
        <v/>
      </c>
    </row>
    <row r="3161" spans="1:27" x14ac:dyDescent="0.25">
      <c r="A3161" s="40" t="str">
        <f>IF(G3161="","",1*ISERROR(VLOOKUP(G3161,G$1:G3160,1,FALSE)))</f>
        <v/>
      </c>
      <c r="B3161" s="40" t="str">
        <f>IF(A3161=0,0,IF(A3161="","",SUM(A$2:A3161)))</f>
        <v/>
      </c>
      <c r="C3161" s="41" t="str">
        <f>IF(H3161="","",1*ISERROR(VLOOKUP(H3161,H$1:H3160,1,FALSE)))</f>
        <v/>
      </c>
      <c r="D3161" s="40" t="str">
        <f>IF(C3161=0,0,IF(C3161="","",SUM(C$2:C3161)))</f>
        <v/>
      </c>
      <c r="E3161" s="41" t="str">
        <f>IF(H3161=0,0,IF(C3161="","",SUM(C$11:C3161)))</f>
        <v/>
      </c>
      <c r="F3161" s="41" t="str">
        <f>IF(H3161="","",COUNTIF(H$11:H3161,"="&amp;H3161))</f>
        <v/>
      </c>
      <c r="G3161" s="41" t="str">
        <f t="shared" si="441"/>
        <v/>
      </c>
      <c r="H3161" s="41" t="str">
        <f t="shared" si="442"/>
        <v/>
      </c>
      <c r="I3161" s="41" t="str">
        <f t="shared" si="443"/>
        <v/>
      </c>
      <c r="J3161" s="41" t="str">
        <f t="shared" si="444"/>
        <v/>
      </c>
      <c r="K3161" s="268"/>
      <c r="L3161" s="268"/>
      <c r="M3161" s="268"/>
      <c r="N3161" s="269"/>
      <c r="O3161" s="269"/>
      <c r="P3161" s="269"/>
      <c r="Q3161" s="270"/>
      <c r="R3161" s="271"/>
      <c r="S3161" s="268"/>
      <c r="T3161" s="268"/>
      <c r="U3161" s="268"/>
      <c r="V3161" s="268"/>
      <c r="W3161" s="65" t="str">
        <f t="shared" si="445"/>
        <v/>
      </c>
      <c r="X3161" s="65" t="str">
        <f t="shared" si="446"/>
        <v/>
      </c>
      <c r="Y3161" s="65" t="str">
        <f t="shared" si="447"/>
        <v/>
      </c>
      <c r="Z3161" s="65" t="str">
        <f t="shared" si="448"/>
        <v/>
      </c>
      <c r="AA3161" s="65" t="str">
        <f t="shared" si="449"/>
        <v/>
      </c>
    </row>
    <row r="3162" spans="1:27" x14ac:dyDescent="0.25">
      <c r="A3162" s="40" t="str">
        <f>IF(G3162="","",1*ISERROR(VLOOKUP(G3162,G$1:G3161,1,FALSE)))</f>
        <v/>
      </c>
      <c r="B3162" s="40" t="str">
        <f>IF(A3162=0,0,IF(A3162="","",SUM(A$2:A3162)))</f>
        <v/>
      </c>
      <c r="C3162" s="41" t="str">
        <f>IF(H3162="","",1*ISERROR(VLOOKUP(H3162,H$1:H3161,1,FALSE)))</f>
        <v/>
      </c>
      <c r="D3162" s="40" t="str">
        <f>IF(C3162=0,0,IF(C3162="","",SUM(C$2:C3162)))</f>
        <v/>
      </c>
      <c r="E3162" s="41" t="str">
        <f>IF(H3162=0,0,IF(C3162="","",SUM(C$11:C3162)))</f>
        <v/>
      </c>
      <c r="F3162" s="41" t="str">
        <f>IF(H3162="","",COUNTIF(H$11:H3162,"="&amp;H3162))</f>
        <v/>
      </c>
      <c r="G3162" s="41" t="str">
        <f t="shared" si="441"/>
        <v/>
      </c>
      <c r="H3162" s="41" t="str">
        <f t="shared" si="442"/>
        <v/>
      </c>
      <c r="I3162" s="41" t="str">
        <f t="shared" si="443"/>
        <v/>
      </c>
      <c r="J3162" s="41" t="str">
        <f t="shared" si="444"/>
        <v/>
      </c>
      <c r="K3162" s="268"/>
      <c r="L3162" s="268"/>
      <c r="M3162" s="268"/>
      <c r="N3162" s="269"/>
      <c r="O3162" s="269"/>
      <c r="P3162" s="269"/>
      <c r="Q3162" s="270"/>
      <c r="R3162" s="271"/>
      <c r="S3162" s="268"/>
      <c r="T3162" s="268"/>
      <c r="U3162" s="268"/>
      <c r="V3162" s="268"/>
      <c r="W3162" s="65" t="str">
        <f t="shared" si="445"/>
        <v/>
      </c>
      <c r="X3162" s="65" t="str">
        <f t="shared" si="446"/>
        <v/>
      </c>
      <c r="Y3162" s="65" t="str">
        <f t="shared" si="447"/>
        <v/>
      </c>
      <c r="Z3162" s="65" t="str">
        <f t="shared" si="448"/>
        <v/>
      </c>
      <c r="AA3162" s="65" t="str">
        <f t="shared" si="449"/>
        <v/>
      </c>
    </row>
    <row r="3163" spans="1:27" x14ac:dyDescent="0.25">
      <c r="A3163" s="40" t="str">
        <f>IF(G3163="","",1*ISERROR(VLOOKUP(G3163,G$1:G3162,1,FALSE)))</f>
        <v/>
      </c>
      <c r="B3163" s="40" t="str">
        <f>IF(A3163=0,0,IF(A3163="","",SUM(A$2:A3163)))</f>
        <v/>
      </c>
      <c r="C3163" s="41" t="str">
        <f>IF(H3163="","",1*ISERROR(VLOOKUP(H3163,H$1:H3162,1,FALSE)))</f>
        <v/>
      </c>
      <c r="D3163" s="40" t="str">
        <f>IF(C3163=0,0,IF(C3163="","",SUM(C$2:C3163)))</f>
        <v/>
      </c>
      <c r="E3163" s="41" t="str">
        <f>IF(H3163=0,0,IF(C3163="","",SUM(C$11:C3163)))</f>
        <v/>
      </c>
      <c r="F3163" s="41" t="str">
        <f>IF(H3163="","",COUNTIF(H$11:H3163,"="&amp;H3163))</f>
        <v/>
      </c>
      <c r="G3163" s="41" t="str">
        <f t="shared" si="441"/>
        <v/>
      </c>
      <c r="H3163" s="41" t="str">
        <f t="shared" si="442"/>
        <v/>
      </c>
      <c r="I3163" s="41" t="str">
        <f t="shared" si="443"/>
        <v/>
      </c>
      <c r="J3163" s="41" t="str">
        <f t="shared" si="444"/>
        <v/>
      </c>
      <c r="K3163" s="268"/>
      <c r="L3163" s="268"/>
      <c r="M3163" s="268"/>
      <c r="N3163" s="269"/>
      <c r="O3163" s="269"/>
      <c r="P3163" s="269"/>
      <c r="Q3163" s="270"/>
      <c r="R3163" s="271"/>
      <c r="S3163" s="268"/>
      <c r="T3163" s="268"/>
      <c r="U3163" s="268"/>
      <c r="V3163" s="268"/>
      <c r="W3163" s="65" t="str">
        <f t="shared" si="445"/>
        <v/>
      </c>
      <c r="X3163" s="65" t="str">
        <f t="shared" si="446"/>
        <v/>
      </c>
      <c r="Y3163" s="65" t="str">
        <f t="shared" si="447"/>
        <v/>
      </c>
      <c r="Z3163" s="65" t="str">
        <f t="shared" si="448"/>
        <v/>
      </c>
      <c r="AA3163" s="65" t="str">
        <f t="shared" si="449"/>
        <v/>
      </c>
    </row>
    <row r="3164" spans="1:27" x14ac:dyDescent="0.25">
      <c r="A3164" s="40" t="str">
        <f>IF(G3164="","",1*ISERROR(VLOOKUP(G3164,G$1:G3163,1,FALSE)))</f>
        <v/>
      </c>
      <c r="B3164" s="40" t="str">
        <f>IF(A3164=0,0,IF(A3164="","",SUM(A$2:A3164)))</f>
        <v/>
      </c>
      <c r="C3164" s="41" t="str">
        <f>IF(H3164="","",1*ISERROR(VLOOKUP(H3164,H$1:H3163,1,FALSE)))</f>
        <v/>
      </c>
      <c r="D3164" s="40" t="str">
        <f>IF(C3164=0,0,IF(C3164="","",SUM(C$2:C3164)))</f>
        <v/>
      </c>
      <c r="E3164" s="41" t="str">
        <f>IF(H3164=0,0,IF(C3164="","",SUM(C$11:C3164)))</f>
        <v/>
      </c>
      <c r="F3164" s="41" t="str">
        <f>IF(H3164="","",COUNTIF(H$11:H3164,"="&amp;H3164))</f>
        <v/>
      </c>
      <c r="G3164" s="41" t="str">
        <f t="shared" si="441"/>
        <v/>
      </c>
      <c r="H3164" s="41" t="str">
        <f t="shared" si="442"/>
        <v/>
      </c>
      <c r="I3164" s="41" t="str">
        <f t="shared" si="443"/>
        <v/>
      </c>
      <c r="J3164" s="41" t="str">
        <f t="shared" si="444"/>
        <v/>
      </c>
      <c r="K3164" s="268"/>
      <c r="L3164" s="268"/>
      <c r="M3164" s="268"/>
      <c r="N3164" s="269"/>
      <c r="O3164" s="269"/>
      <c r="P3164" s="269"/>
      <c r="Q3164" s="270"/>
      <c r="R3164" s="271"/>
      <c r="S3164" s="268"/>
      <c r="T3164" s="268"/>
      <c r="U3164" s="268"/>
      <c r="V3164" s="268"/>
      <c r="W3164" s="65" t="str">
        <f t="shared" si="445"/>
        <v/>
      </c>
      <c r="X3164" s="65" t="str">
        <f t="shared" si="446"/>
        <v/>
      </c>
      <c r="Y3164" s="65" t="str">
        <f t="shared" si="447"/>
        <v/>
      </c>
      <c r="Z3164" s="65" t="str">
        <f t="shared" si="448"/>
        <v/>
      </c>
      <c r="AA3164" s="65" t="str">
        <f t="shared" si="449"/>
        <v/>
      </c>
    </row>
    <row r="3165" spans="1:27" x14ac:dyDescent="0.25">
      <c r="A3165" s="40" t="str">
        <f>IF(G3165="","",1*ISERROR(VLOOKUP(G3165,G$1:G3164,1,FALSE)))</f>
        <v/>
      </c>
      <c r="B3165" s="40" t="str">
        <f>IF(A3165=0,0,IF(A3165="","",SUM(A$2:A3165)))</f>
        <v/>
      </c>
      <c r="C3165" s="41" t="str">
        <f>IF(H3165="","",1*ISERROR(VLOOKUP(H3165,H$1:H3164,1,FALSE)))</f>
        <v/>
      </c>
      <c r="D3165" s="40" t="str">
        <f>IF(C3165=0,0,IF(C3165="","",SUM(C$2:C3165)))</f>
        <v/>
      </c>
      <c r="E3165" s="41" t="str">
        <f>IF(H3165=0,0,IF(C3165="","",SUM(C$11:C3165)))</f>
        <v/>
      </c>
      <c r="F3165" s="41" t="str">
        <f>IF(H3165="","",COUNTIF(H$11:H3165,"="&amp;H3165))</f>
        <v/>
      </c>
      <c r="G3165" s="41" t="str">
        <f t="shared" si="441"/>
        <v/>
      </c>
      <c r="H3165" s="41" t="str">
        <f t="shared" si="442"/>
        <v/>
      </c>
      <c r="I3165" s="41" t="str">
        <f t="shared" si="443"/>
        <v/>
      </c>
      <c r="J3165" s="41" t="str">
        <f t="shared" si="444"/>
        <v/>
      </c>
      <c r="K3165" s="268"/>
      <c r="L3165" s="268"/>
      <c r="M3165" s="268"/>
      <c r="N3165" s="269"/>
      <c r="O3165" s="269"/>
      <c r="P3165" s="269"/>
      <c r="Q3165" s="270"/>
      <c r="R3165" s="271"/>
      <c r="S3165" s="268"/>
      <c r="T3165" s="268"/>
      <c r="U3165" s="268"/>
      <c r="V3165" s="268"/>
      <c r="W3165" s="65" t="str">
        <f t="shared" si="445"/>
        <v/>
      </c>
      <c r="X3165" s="65" t="str">
        <f t="shared" si="446"/>
        <v/>
      </c>
      <c r="Y3165" s="65" t="str">
        <f t="shared" si="447"/>
        <v/>
      </c>
      <c r="Z3165" s="65" t="str">
        <f t="shared" si="448"/>
        <v/>
      </c>
      <c r="AA3165" s="65" t="str">
        <f t="shared" si="449"/>
        <v/>
      </c>
    </row>
    <row r="3166" spans="1:27" x14ac:dyDescent="0.25">
      <c r="A3166" s="40" t="str">
        <f>IF(G3166="","",1*ISERROR(VLOOKUP(G3166,G$1:G3165,1,FALSE)))</f>
        <v/>
      </c>
      <c r="B3166" s="40" t="str">
        <f>IF(A3166=0,0,IF(A3166="","",SUM(A$2:A3166)))</f>
        <v/>
      </c>
      <c r="C3166" s="41" t="str">
        <f>IF(H3166="","",1*ISERROR(VLOOKUP(H3166,H$1:H3165,1,FALSE)))</f>
        <v/>
      </c>
      <c r="D3166" s="40" t="str">
        <f>IF(C3166=0,0,IF(C3166="","",SUM(C$2:C3166)))</f>
        <v/>
      </c>
      <c r="E3166" s="41" t="str">
        <f>IF(H3166=0,0,IF(C3166="","",SUM(C$11:C3166)))</f>
        <v/>
      </c>
      <c r="F3166" s="41" t="str">
        <f>IF(H3166="","",COUNTIF(H$11:H3166,"="&amp;H3166))</f>
        <v/>
      </c>
      <c r="G3166" s="41" t="str">
        <f t="shared" si="441"/>
        <v/>
      </c>
      <c r="H3166" s="41" t="str">
        <f t="shared" si="442"/>
        <v/>
      </c>
      <c r="I3166" s="41" t="str">
        <f t="shared" si="443"/>
        <v/>
      </c>
      <c r="J3166" s="41" t="str">
        <f t="shared" si="444"/>
        <v/>
      </c>
      <c r="K3166" s="268"/>
      <c r="L3166" s="268"/>
      <c r="M3166" s="268"/>
      <c r="N3166" s="269"/>
      <c r="O3166" s="269"/>
      <c r="P3166" s="269"/>
      <c r="Q3166" s="270"/>
      <c r="R3166" s="271"/>
      <c r="S3166" s="268"/>
      <c r="T3166" s="268"/>
      <c r="U3166" s="268"/>
      <c r="V3166" s="268"/>
      <c r="W3166" s="65" t="str">
        <f t="shared" si="445"/>
        <v/>
      </c>
      <c r="X3166" s="65" t="str">
        <f t="shared" si="446"/>
        <v/>
      </c>
      <c r="Y3166" s="65" t="str">
        <f t="shared" si="447"/>
        <v/>
      </c>
      <c r="Z3166" s="65" t="str">
        <f t="shared" si="448"/>
        <v/>
      </c>
      <c r="AA3166" s="65" t="str">
        <f t="shared" si="449"/>
        <v/>
      </c>
    </row>
    <row r="3167" spans="1:27" x14ac:dyDescent="0.25">
      <c r="A3167" s="40" t="str">
        <f>IF(G3167="","",1*ISERROR(VLOOKUP(G3167,G$1:G3166,1,FALSE)))</f>
        <v/>
      </c>
      <c r="B3167" s="40" t="str">
        <f>IF(A3167=0,0,IF(A3167="","",SUM(A$2:A3167)))</f>
        <v/>
      </c>
      <c r="C3167" s="41" t="str">
        <f>IF(H3167="","",1*ISERROR(VLOOKUP(H3167,H$1:H3166,1,FALSE)))</f>
        <v/>
      </c>
      <c r="D3167" s="40" t="str">
        <f>IF(C3167=0,0,IF(C3167="","",SUM(C$2:C3167)))</f>
        <v/>
      </c>
      <c r="E3167" s="41" t="str">
        <f>IF(H3167=0,0,IF(C3167="","",SUM(C$11:C3167)))</f>
        <v/>
      </c>
      <c r="F3167" s="41" t="str">
        <f>IF(H3167="","",COUNTIF(H$11:H3167,"="&amp;H3167))</f>
        <v/>
      </c>
      <c r="G3167" s="41" t="str">
        <f t="shared" si="441"/>
        <v/>
      </c>
      <c r="H3167" s="41" t="str">
        <f t="shared" si="442"/>
        <v/>
      </c>
      <c r="I3167" s="41" t="str">
        <f t="shared" si="443"/>
        <v/>
      </c>
      <c r="J3167" s="41" t="str">
        <f t="shared" si="444"/>
        <v/>
      </c>
      <c r="K3167" s="268"/>
      <c r="L3167" s="268"/>
      <c r="M3167" s="268"/>
      <c r="N3167" s="269"/>
      <c r="O3167" s="269"/>
      <c r="P3167" s="269"/>
      <c r="Q3167" s="270"/>
      <c r="R3167" s="271"/>
      <c r="S3167" s="268"/>
      <c r="T3167" s="268"/>
      <c r="U3167" s="268"/>
      <c r="V3167" s="268"/>
      <c r="W3167" s="65" t="str">
        <f t="shared" si="445"/>
        <v/>
      </c>
      <c r="X3167" s="65" t="str">
        <f t="shared" si="446"/>
        <v/>
      </c>
      <c r="Y3167" s="65" t="str">
        <f t="shared" si="447"/>
        <v/>
      </c>
      <c r="Z3167" s="65" t="str">
        <f t="shared" si="448"/>
        <v/>
      </c>
      <c r="AA3167" s="65" t="str">
        <f t="shared" si="449"/>
        <v/>
      </c>
    </row>
    <row r="3168" spans="1:27" x14ac:dyDescent="0.25">
      <c r="A3168" s="40" t="str">
        <f>IF(G3168="","",1*ISERROR(VLOOKUP(G3168,G$1:G3167,1,FALSE)))</f>
        <v/>
      </c>
      <c r="B3168" s="40" t="str">
        <f>IF(A3168=0,0,IF(A3168="","",SUM(A$2:A3168)))</f>
        <v/>
      </c>
      <c r="C3168" s="41" t="str">
        <f>IF(H3168="","",1*ISERROR(VLOOKUP(H3168,H$1:H3167,1,FALSE)))</f>
        <v/>
      </c>
      <c r="D3168" s="40" t="str">
        <f>IF(C3168=0,0,IF(C3168="","",SUM(C$2:C3168)))</f>
        <v/>
      </c>
      <c r="E3168" s="41" t="str">
        <f>IF(H3168=0,0,IF(C3168="","",SUM(C$11:C3168)))</f>
        <v/>
      </c>
      <c r="F3168" s="41" t="str">
        <f>IF(H3168="","",COUNTIF(H$11:H3168,"="&amp;H3168))</f>
        <v/>
      </c>
      <c r="G3168" s="41" t="str">
        <f t="shared" si="441"/>
        <v/>
      </c>
      <c r="H3168" s="41" t="str">
        <f t="shared" si="442"/>
        <v/>
      </c>
      <c r="I3168" s="41" t="str">
        <f t="shared" si="443"/>
        <v/>
      </c>
      <c r="J3168" s="41" t="str">
        <f t="shared" si="444"/>
        <v/>
      </c>
      <c r="K3168" s="268"/>
      <c r="L3168" s="268"/>
      <c r="M3168" s="268"/>
      <c r="N3168" s="269"/>
      <c r="O3168" s="269"/>
      <c r="P3168" s="269"/>
      <c r="Q3168" s="270"/>
      <c r="R3168" s="271"/>
      <c r="S3168" s="268"/>
      <c r="T3168" s="268"/>
      <c r="U3168" s="268"/>
      <c r="V3168" s="268"/>
      <c r="W3168" s="65" t="str">
        <f t="shared" si="445"/>
        <v/>
      </c>
      <c r="X3168" s="65" t="str">
        <f t="shared" si="446"/>
        <v/>
      </c>
      <c r="Y3168" s="65" t="str">
        <f t="shared" si="447"/>
        <v/>
      </c>
      <c r="Z3168" s="65" t="str">
        <f t="shared" si="448"/>
        <v/>
      </c>
      <c r="AA3168" s="65" t="str">
        <f t="shared" si="449"/>
        <v/>
      </c>
    </row>
    <row r="3169" spans="1:27" x14ac:dyDescent="0.25">
      <c r="A3169" s="40" t="str">
        <f>IF(G3169="","",1*ISERROR(VLOOKUP(G3169,G$1:G3168,1,FALSE)))</f>
        <v/>
      </c>
      <c r="B3169" s="40" t="str">
        <f>IF(A3169=0,0,IF(A3169="","",SUM(A$2:A3169)))</f>
        <v/>
      </c>
      <c r="C3169" s="41" t="str">
        <f>IF(H3169="","",1*ISERROR(VLOOKUP(H3169,H$1:H3168,1,FALSE)))</f>
        <v/>
      </c>
      <c r="D3169" s="40" t="str">
        <f>IF(C3169=0,0,IF(C3169="","",SUM(C$2:C3169)))</f>
        <v/>
      </c>
      <c r="E3169" s="41" t="str">
        <f>IF(H3169=0,0,IF(C3169="","",SUM(C$11:C3169)))</f>
        <v/>
      </c>
      <c r="F3169" s="41" t="str">
        <f>IF(H3169="","",COUNTIF(H$11:H3169,"="&amp;H3169))</f>
        <v/>
      </c>
      <c r="G3169" s="41" t="str">
        <f t="shared" si="441"/>
        <v/>
      </c>
      <c r="H3169" s="41" t="str">
        <f t="shared" si="442"/>
        <v/>
      </c>
      <c r="I3169" s="41" t="str">
        <f t="shared" si="443"/>
        <v/>
      </c>
      <c r="J3169" s="41" t="str">
        <f t="shared" si="444"/>
        <v/>
      </c>
      <c r="K3169" s="268"/>
      <c r="L3169" s="268"/>
      <c r="M3169" s="268"/>
      <c r="N3169" s="269"/>
      <c r="O3169" s="269"/>
      <c r="P3169" s="269"/>
      <c r="Q3169" s="270"/>
      <c r="R3169" s="271"/>
      <c r="S3169" s="268"/>
      <c r="T3169" s="268"/>
      <c r="U3169" s="268"/>
      <c r="V3169" s="268"/>
      <c r="W3169" s="65" t="str">
        <f t="shared" si="445"/>
        <v/>
      </c>
      <c r="X3169" s="65" t="str">
        <f t="shared" si="446"/>
        <v/>
      </c>
      <c r="Y3169" s="65" t="str">
        <f t="shared" si="447"/>
        <v/>
      </c>
      <c r="Z3169" s="65" t="str">
        <f t="shared" si="448"/>
        <v/>
      </c>
      <c r="AA3169" s="65" t="str">
        <f t="shared" si="449"/>
        <v/>
      </c>
    </row>
    <row r="3170" spans="1:27" x14ac:dyDescent="0.25">
      <c r="A3170" s="40" t="str">
        <f>IF(G3170="","",1*ISERROR(VLOOKUP(G3170,G$1:G3169,1,FALSE)))</f>
        <v/>
      </c>
      <c r="B3170" s="40" t="str">
        <f>IF(A3170=0,0,IF(A3170="","",SUM(A$2:A3170)))</f>
        <v/>
      </c>
      <c r="C3170" s="41" t="str">
        <f>IF(H3170="","",1*ISERROR(VLOOKUP(H3170,H$1:H3169,1,FALSE)))</f>
        <v/>
      </c>
      <c r="D3170" s="40" t="str">
        <f>IF(C3170=0,0,IF(C3170="","",SUM(C$2:C3170)))</f>
        <v/>
      </c>
      <c r="E3170" s="41" t="str">
        <f>IF(H3170=0,0,IF(C3170="","",SUM(C$11:C3170)))</f>
        <v/>
      </c>
      <c r="F3170" s="41" t="str">
        <f>IF(H3170="","",COUNTIF(H$11:H3170,"="&amp;H3170))</f>
        <v/>
      </c>
      <c r="G3170" s="41" t="str">
        <f t="shared" si="441"/>
        <v/>
      </c>
      <c r="H3170" s="41" t="str">
        <f t="shared" si="442"/>
        <v/>
      </c>
      <c r="I3170" s="41" t="str">
        <f t="shared" si="443"/>
        <v/>
      </c>
      <c r="J3170" s="41" t="str">
        <f t="shared" si="444"/>
        <v/>
      </c>
      <c r="K3170" s="268"/>
      <c r="L3170" s="268"/>
      <c r="M3170" s="268"/>
      <c r="N3170" s="269"/>
      <c r="O3170" s="269"/>
      <c r="P3170" s="269"/>
      <c r="Q3170" s="270"/>
      <c r="R3170" s="271"/>
      <c r="S3170" s="268"/>
      <c r="T3170" s="268"/>
      <c r="U3170" s="268"/>
      <c r="V3170" s="268"/>
      <c r="W3170" s="65" t="str">
        <f t="shared" si="445"/>
        <v/>
      </c>
      <c r="X3170" s="65" t="str">
        <f t="shared" si="446"/>
        <v/>
      </c>
      <c r="Y3170" s="65" t="str">
        <f t="shared" si="447"/>
        <v/>
      </c>
      <c r="Z3170" s="65" t="str">
        <f t="shared" si="448"/>
        <v/>
      </c>
      <c r="AA3170" s="65" t="str">
        <f t="shared" si="449"/>
        <v/>
      </c>
    </row>
    <row r="3171" spans="1:27" x14ac:dyDescent="0.25">
      <c r="A3171" s="40" t="str">
        <f>IF(G3171="","",1*ISERROR(VLOOKUP(G3171,G$1:G3170,1,FALSE)))</f>
        <v/>
      </c>
      <c r="B3171" s="40" t="str">
        <f>IF(A3171=0,0,IF(A3171="","",SUM(A$2:A3171)))</f>
        <v/>
      </c>
      <c r="C3171" s="41" t="str">
        <f>IF(H3171="","",1*ISERROR(VLOOKUP(H3171,H$1:H3170,1,FALSE)))</f>
        <v/>
      </c>
      <c r="D3171" s="40" t="str">
        <f>IF(C3171=0,0,IF(C3171="","",SUM(C$2:C3171)))</f>
        <v/>
      </c>
      <c r="E3171" s="41" t="str">
        <f>IF(H3171=0,0,IF(C3171="","",SUM(C$11:C3171)))</f>
        <v/>
      </c>
      <c r="F3171" s="41" t="str">
        <f>IF(H3171="","",COUNTIF(H$11:H3171,"="&amp;H3171))</f>
        <v/>
      </c>
      <c r="G3171" s="41" t="str">
        <f t="shared" si="441"/>
        <v/>
      </c>
      <c r="H3171" s="41" t="str">
        <f t="shared" si="442"/>
        <v/>
      </c>
      <c r="I3171" s="41" t="str">
        <f t="shared" si="443"/>
        <v/>
      </c>
      <c r="J3171" s="41" t="str">
        <f t="shared" si="444"/>
        <v/>
      </c>
      <c r="K3171" s="268"/>
      <c r="L3171" s="268"/>
      <c r="M3171" s="268"/>
      <c r="N3171" s="269"/>
      <c r="O3171" s="269"/>
      <c r="P3171" s="269"/>
      <c r="Q3171" s="270"/>
      <c r="R3171" s="271"/>
      <c r="S3171" s="268"/>
      <c r="T3171" s="268"/>
      <c r="U3171" s="268"/>
      <c r="V3171" s="268"/>
      <c r="W3171" s="65" t="str">
        <f t="shared" si="445"/>
        <v/>
      </c>
      <c r="X3171" s="65" t="str">
        <f t="shared" si="446"/>
        <v/>
      </c>
      <c r="Y3171" s="65" t="str">
        <f t="shared" si="447"/>
        <v/>
      </c>
      <c r="Z3171" s="65" t="str">
        <f t="shared" si="448"/>
        <v/>
      </c>
      <c r="AA3171" s="65" t="str">
        <f t="shared" si="449"/>
        <v/>
      </c>
    </row>
    <row r="3172" spans="1:27" x14ac:dyDescent="0.25">
      <c r="A3172" s="40" t="str">
        <f>IF(G3172="","",1*ISERROR(VLOOKUP(G3172,G$1:G3171,1,FALSE)))</f>
        <v/>
      </c>
      <c r="B3172" s="40" t="str">
        <f>IF(A3172=0,0,IF(A3172="","",SUM(A$2:A3172)))</f>
        <v/>
      </c>
      <c r="C3172" s="41" t="str">
        <f>IF(H3172="","",1*ISERROR(VLOOKUP(H3172,H$1:H3171,1,FALSE)))</f>
        <v/>
      </c>
      <c r="D3172" s="40" t="str">
        <f>IF(C3172=0,0,IF(C3172="","",SUM(C$2:C3172)))</f>
        <v/>
      </c>
      <c r="E3172" s="41" t="str">
        <f>IF(H3172=0,0,IF(C3172="","",SUM(C$11:C3172)))</f>
        <v/>
      </c>
      <c r="F3172" s="41" t="str">
        <f>IF(H3172="","",COUNTIF(H$11:H3172,"="&amp;H3172))</f>
        <v/>
      </c>
      <c r="G3172" s="41" t="str">
        <f t="shared" si="441"/>
        <v/>
      </c>
      <c r="H3172" s="41" t="str">
        <f t="shared" si="442"/>
        <v/>
      </c>
      <c r="I3172" s="41" t="str">
        <f t="shared" si="443"/>
        <v/>
      </c>
      <c r="J3172" s="41" t="str">
        <f t="shared" si="444"/>
        <v/>
      </c>
      <c r="K3172" s="268"/>
      <c r="L3172" s="268"/>
      <c r="M3172" s="268"/>
      <c r="N3172" s="269"/>
      <c r="O3172" s="269"/>
      <c r="P3172" s="269"/>
      <c r="Q3172" s="270"/>
      <c r="R3172" s="271"/>
      <c r="S3172" s="268"/>
      <c r="T3172" s="268"/>
      <c r="U3172" s="268"/>
      <c r="V3172" s="268"/>
      <c r="W3172" s="65" t="str">
        <f t="shared" si="445"/>
        <v/>
      </c>
      <c r="X3172" s="65" t="str">
        <f t="shared" si="446"/>
        <v/>
      </c>
      <c r="Y3172" s="65" t="str">
        <f t="shared" si="447"/>
        <v/>
      </c>
      <c r="Z3172" s="65" t="str">
        <f t="shared" si="448"/>
        <v/>
      </c>
      <c r="AA3172" s="65" t="str">
        <f t="shared" si="449"/>
        <v/>
      </c>
    </row>
    <row r="3173" spans="1:27" x14ac:dyDescent="0.25">
      <c r="A3173" s="40" t="str">
        <f>IF(G3173="","",1*ISERROR(VLOOKUP(G3173,G$1:G3172,1,FALSE)))</f>
        <v/>
      </c>
      <c r="B3173" s="40" t="str">
        <f>IF(A3173=0,0,IF(A3173="","",SUM(A$2:A3173)))</f>
        <v/>
      </c>
      <c r="C3173" s="41" t="str">
        <f>IF(H3173="","",1*ISERROR(VLOOKUP(H3173,H$1:H3172,1,FALSE)))</f>
        <v/>
      </c>
      <c r="D3173" s="40" t="str">
        <f>IF(C3173=0,0,IF(C3173="","",SUM(C$2:C3173)))</f>
        <v/>
      </c>
      <c r="E3173" s="41" t="str">
        <f>IF(H3173=0,0,IF(C3173="","",SUM(C$11:C3173)))</f>
        <v/>
      </c>
      <c r="F3173" s="41" t="str">
        <f>IF(H3173="","",COUNTIF(H$11:H3173,"="&amp;H3173))</f>
        <v/>
      </c>
      <c r="G3173" s="41" t="str">
        <f t="shared" si="441"/>
        <v/>
      </c>
      <c r="H3173" s="41" t="str">
        <f t="shared" si="442"/>
        <v/>
      </c>
      <c r="I3173" s="41" t="str">
        <f t="shared" si="443"/>
        <v/>
      </c>
      <c r="J3173" s="41" t="str">
        <f t="shared" si="444"/>
        <v/>
      </c>
      <c r="K3173" s="268"/>
      <c r="L3173" s="268"/>
      <c r="M3173" s="268"/>
      <c r="N3173" s="269"/>
      <c r="O3173" s="269"/>
      <c r="P3173" s="269"/>
      <c r="Q3173" s="270"/>
      <c r="R3173" s="271"/>
      <c r="S3173" s="268"/>
      <c r="T3173" s="268"/>
      <c r="U3173" s="268"/>
      <c r="V3173" s="268"/>
      <c r="W3173" s="65" t="str">
        <f t="shared" si="445"/>
        <v/>
      </c>
      <c r="X3173" s="65" t="str">
        <f t="shared" si="446"/>
        <v/>
      </c>
      <c r="Y3173" s="65" t="str">
        <f t="shared" si="447"/>
        <v/>
      </c>
      <c r="Z3173" s="65" t="str">
        <f t="shared" si="448"/>
        <v/>
      </c>
      <c r="AA3173" s="65" t="str">
        <f t="shared" si="449"/>
        <v/>
      </c>
    </row>
    <row r="3174" spans="1:27" x14ac:dyDescent="0.25">
      <c r="A3174" s="40" t="str">
        <f>IF(G3174="","",1*ISERROR(VLOOKUP(G3174,G$1:G3173,1,FALSE)))</f>
        <v/>
      </c>
      <c r="B3174" s="40" t="str">
        <f>IF(A3174=0,0,IF(A3174="","",SUM(A$2:A3174)))</f>
        <v/>
      </c>
      <c r="C3174" s="41" t="str">
        <f>IF(H3174="","",1*ISERROR(VLOOKUP(H3174,H$1:H3173,1,FALSE)))</f>
        <v/>
      </c>
      <c r="D3174" s="40" t="str">
        <f>IF(C3174=0,0,IF(C3174="","",SUM(C$2:C3174)))</f>
        <v/>
      </c>
      <c r="E3174" s="41" t="str">
        <f>IF(H3174=0,0,IF(C3174="","",SUM(C$11:C3174)))</f>
        <v/>
      </c>
      <c r="F3174" s="41" t="str">
        <f>IF(H3174="","",COUNTIF(H$11:H3174,"="&amp;H3174))</f>
        <v/>
      </c>
      <c r="G3174" s="41" t="str">
        <f t="shared" si="441"/>
        <v/>
      </c>
      <c r="H3174" s="41" t="str">
        <f t="shared" si="442"/>
        <v/>
      </c>
      <c r="I3174" s="41" t="str">
        <f t="shared" si="443"/>
        <v/>
      </c>
      <c r="J3174" s="41" t="str">
        <f t="shared" si="444"/>
        <v/>
      </c>
      <c r="K3174" s="268"/>
      <c r="L3174" s="268"/>
      <c r="M3174" s="268"/>
      <c r="N3174" s="269"/>
      <c r="O3174" s="269"/>
      <c r="P3174" s="269"/>
      <c r="Q3174" s="270"/>
      <c r="R3174" s="271"/>
      <c r="S3174" s="268"/>
      <c r="T3174" s="268"/>
      <c r="U3174" s="268"/>
      <c r="V3174" s="268"/>
      <c r="W3174" s="65" t="str">
        <f t="shared" si="445"/>
        <v/>
      </c>
      <c r="X3174" s="65" t="str">
        <f t="shared" si="446"/>
        <v/>
      </c>
      <c r="Y3174" s="65" t="str">
        <f t="shared" si="447"/>
        <v/>
      </c>
      <c r="Z3174" s="65" t="str">
        <f t="shared" si="448"/>
        <v/>
      </c>
      <c r="AA3174" s="65" t="str">
        <f t="shared" si="449"/>
        <v/>
      </c>
    </row>
    <row r="3175" spans="1:27" x14ac:dyDescent="0.25">
      <c r="A3175" s="40" t="str">
        <f>IF(G3175="","",1*ISERROR(VLOOKUP(G3175,G$1:G3174,1,FALSE)))</f>
        <v/>
      </c>
      <c r="B3175" s="40" t="str">
        <f>IF(A3175=0,0,IF(A3175="","",SUM(A$2:A3175)))</f>
        <v/>
      </c>
      <c r="C3175" s="41" t="str">
        <f>IF(H3175="","",1*ISERROR(VLOOKUP(H3175,H$1:H3174,1,FALSE)))</f>
        <v/>
      </c>
      <c r="D3175" s="40" t="str">
        <f>IF(C3175=0,0,IF(C3175="","",SUM(C$2:C3175)))</f>
        <v/>
      </c>
      <c r="E3175" s="41" t="str">
        <f>IF(H3175=0,0,IF(C3175="","",SUM(C$11:C3175)))</f>
        <v/>
      </c>
      <c r="F3175" s="41" t="str">
        <f>IF(H3175="","",COUNTIF(H$11:H3175,"="&amp;H3175))</f>
        <v/>
      </c>
      <c r="G3175" s="41" t="str">
        <f t="shared" si="441"/>
        <v/>
      </c>
      <c r="H3175" s="41" t="str">
        <f t="shared" si="442"/>
        <v/>
      </c>
      <c r="I3175" s="41" t="str">
        <f t="shared" si="443"/>
        <v/>
      </c>
      <c r="J3175" s="41" t="str">
        <f t="shared" si="444"/>
        <v/>
      </c>
      <c r="K3175" s="268"/>
      <c r="L3175" s="268"/>
      <c r="M3175" s="268"/>
      <c r="N3175" s="269"/>
      <c r="O3175" s="269"/>
      <c r="P3175" s="269"/>
      <c r="Q3175" s="270"/>
      <c r="R3175" s="271"/>
      <c r="S3175" s="268"/>
      <c r="T3175" s="268"/>
      <c r="U3175" s="268"/>
      <c r="V3175" s="268"/>
      <c r="W3175" s="65" t="str">
        <f t="shared" si="445"/>
        <v/>
      </c>
      <c r="X3175" s="65" t="str">
        <f t="shared" si="446"/>
        <v/>
      </c>
      <c r="Y3175" s="65" t="str">
        <f t="shared" si="447"/>
        <v/>
      </c>
      <c r="Z3175" s="65" t="str">
        <f t="shared" si="448"/>
        <v/>
      </c>
      <c r="AA3175" s="65" t="str">
        <f t="shared" si="449"/>
        <v/>
      </c>
    </row>
    <row r="3176" spans="1:27" x14ac:dyDescent="0.25">
      <c r="A3176" s="40" t="str">
        <f>IF(G3176="","",1*ISERROR(VLOOKUP(G3176,G$1:G3175,1,FALSE)))</f>
        <v/>
      </c>
      <c r="B3176" s="40" t="str">
        <f>IF(A3176=0,0,IF(A3176="","",SUM(A$2:A3176)))</f>
        <v/>
      </c>
      <c r="C3176" s="41" t="str">
        <f>IF(H3176="","",1*ISERROR(VLOOKUP(H3176,H$1:H3175,1,FALSE)))</f>
        <v/>
      </c>
      <c r="D3176" s="40" t="str">
        <f>IF(C3176=0,0,IF(C3176="","",SUM(C$2:C3176)))</f>
        <v/>
      </c>
      <c r="E3176" s="41" t="str">
        <f>IF(H3176=0,0,IF(C3176="","",SUM(C$11:C3176)))</f>
        <v/>
      </c>
      <c r="F3176" s="41" t="str">
        <f>IF(H3176="","",COUNTIF(H$11:H3176,"="&amp;H3176))</f>
        <v/>
      </c>
      <c r="G3176" s="41" t="str">
        <f t="shared" si="441"/>
        <v/>
      </c>
      <c r="H3176" s="41" t="str">
        <f t="shared" si="442"/>
        <v/>
      </c>
      <c r="I3176" s="41" t="str">
        <f t="shared" si="443"/>
        <v/>
      </c>
      <c r="J3176" s="41" t="str">
        <f t="shared" si="444"/>
        <v/>
      </c>
      <c r="K3176" s="268"/>
      <c r="L3176" s="268"/>
      <c r="M3176" s="268"/>
      <c r="N3176" s="269"/>
      <c r="O3176" s="269"/>
      <c r="P3176" s="269"/>
      <c r="Q3176" s="270"/>
      <c r="R3176" s="271"/>
      <c r="S3176" s="268"/>
      <c r="T3176" s="268"/>
      <c r="U3176" s="268"/>
      <c r="V3176" s="268"/>
      <c r="W3176" s="65" t="str">
        <f t="shared" si="445"/>
        <v/>
      </c>
      <c r="X3176" s="65" t="str">
        <f t="shared" si="446"/>
        <v/>
      </c>
      <c r="Y3176" s="65" t="str">
        <f t="shared" si="447"/>
        <v/>
      </c>
      <c r="Z3176" s="65" t="str">
        <f t="shared" si="448"/>
        <v/>
      </c>
      <c r="AA3176" s="65" t="str">
        <f t="shared" si="449"/>
        <v/>
      </c>
    </row>
    <row r="3177" spans="1:27" x14ac:dyDescent="0.25">
      <c r="A3177" s="40" t="str">
        <f>IF(G3177="","",1*ISERROR(VLOOKUP(G3177,G$1:G3176,1,FALSE)))</f>
        <v/>
      </c>
      <c r="B3177" s="40" t="str">
        <f>IF(A3177=0,0,IF(A3177="","",SUM(A$2:A3177)))</f>
        <v/>
      </c>
      <c r="C3177" s="41" t="str">
        <f>IF(H3177="","",1*ISERROR(VLOOKUP(H3177,H$1:H3176,1,FALSE)))</f>
        <v/>
      </c>
      <c r="D3177" s="40" t="str">
        <f>IF(C3177=0,0,IF(C3177="","",SUM(C$2:C3177)))</f>
        <v/>
      </c>
      <c r="E3177" s="41" t="str">
        <f>IF(H3177=0,0,IF(C3177="","",SUM(C$11:C3177)))</f>
        <v/>
      </c>
      <c r="F3177" s="41" t="str">
        <f>IF(H3177="","",COUNTIF(H$11:H3177,"="&amp;H3177))</f>
        <v/>
      </c>
      <c r="G3177" s="41" t="str">
        <f t="shared" si="441"/>
        <v/>
      </c>
      <c r="H3177" s="41" t="str">
        <f t="shared" si="442"/>
        <v/>
      </c>
      <c r="I3177" s="41" t="str">
        <f t="shared" si="443"/>
        <v/>
      </c>
      <c r="J3177" s="41" t="str">
        <f t="shared" si="444"/>
        <v/>
      </c>
      <c r="K3177" s="268"/>
      <c r="L3177" s="268"/>
      <c r="M3177" s="268"/>
      <c r="N3177" s="269"/>
      <c r="O3177" s="269"/>
      <c r="P3177" s="269"/>
      <c r="Q3177" s="270"/>
      <c r="R3177" s="271"/>
      <c r="S3177" s="268"/>
      <c r="T3177" s="268"/>
      <c r="U3177" s="268"/>
      <c r="V3177" s="268"/>
      <c r="W3177" s="65" t="str">
        <f t="shared" si="445"/>
        <v/>
      </c>
      <c r="X3177" s="65" t="str">
        <f t="shared" si="446"/>
        <v/>
      </c>
      <c r="Y3177" s="65" t="str">
        <f t="shared" si="447"/>
        <v/>
      </c>
      <c r="Z3177" s="65" t="str">
        <f t="shared" si="448"/>
        <v/>
      </c>
      <c r="AA3177" s="65" t="str">
        <f t="shared" si="449"/>
        <v/>
      </c>
    </row>
    <row r="3178" spans="1:27" x14ac:dyDescent="0.25">
      <c r="A3178" s="40" t="str">
        <f>IF(G3178="","",1*ISERROR(VLOOKUP(G3178,G$1:G3177,1,FALSE)))</f>
        <v/>
      </c>
      <c r="B3178" s="40" t="str">
        <f>IF(A3178=0,0,IF(A3178="","",SUM(A$2:A3178)))</f>
        <v/>
      </c>
      <c r="C3178" s="41" t="str">
        <f>IF(H3178="","",1*ISERROR(VLOOKUP(H3178,H$1:H3177,1,FALSE)))</f>
        <v/>
      </c>
      <c r="D3178" s="40" t="str">
        <f>IF(C3178=0,0,IF(C3178="","",SUM(C$2:C3178)))</f>
        <v/>
      </c>
      <c r="E3178" s="41" t="str">
        <f>IF(H3178=0,0,IF(C3178="","",SUM(C$11:C3178)))</f>
        <v/>
      </c>
      <c r="F3178" s="41" t="str">
        <f>IF(H3178="","",COUNTIF(H$11:H3178,"="&amp;H3178))</f>
        <v/>
      </c>
      <c r="G3178" s="41" t="str">
        <f t="shared" si="441"/>
        <v/>
      </c>
      <c r="H3178" s="41" t="str">
        <f t="shared" si="442"/>
        <v/>
      </c>
      <c r="I3178" s="41" t="str">
        <f t="shared" si="443"/>
        <v/>
      </c>
      <c r="J3178" s="41" t="str">
        <f t="shared" si="444"/>
        <v/>
      </c>
      <c r="K3178" s="268"/>
      <c r="L3178" s="268"/>
      <c r="M3178" s="268"/>
      <c r="N3178" s="269"/>
      <c r="O3178" s="269"/>
      <c r="P3178" s="269"/>
      <c r="Q3178" s="270"/>
      <c r="R3178" s="271"/>
      <c r="S3178" s="268"/>
      <c r="T3178" s="268"/>
      <c r="U3178" s="268"/>
      <c r="V3178" s="268"/>
      <c r="W3178" s="65" t="str">
        <f t="shared" si="445"/>
        <v/>
      </c>
      <c r="X3178" s="65" t="str">
        <f t="shared" si="446"/>
        <v/>
      </c>
      <c r="Y3178" s="65" t="str">
        <f t="shared" si="447"/>
        <v/>
      </c>
      <c r="Z3178" s="65" t="str">
        <f t="shared" si="448"/>
        <v/>
      </c>
      <c r="AA3178" s="65" t="str">
        <f t="shared" si="449"/>
        <v/>
      </c>
    </row>
    <row r="3179" spans="1:27" x14ac:dyDescent="0.25">
      <c r="A3179" s="40" t="str">
        <f>IF(G3179="","",1*ISERROR(VLOOKUP(G3179,G$1:G3178,1,FALSE)))</f>
        <v/>
      </c>
      <c r="B3179" s="40" t="str">
        <f>IF(A3179=0,0,IF(A3179="","",SUM(A$2:A3179)))</f>
        <v/>
      </c>
      <c r="C3179" s="41" t="str">
        <f>IF(H3179="","",1*ISERROR(VLOOKUP(H3179,H$1:H3178,1,FALSE)))</f>
        <v/>
      </c>
      <c r="D3179" s="40" t="str">
        <f>IF(C3179=0,0,IF(C3179="","",SUM(C$2:C3179)))</f>
        <v/>
      </c>
      <c r="E3179" s="41" t="str">
        <f>IF(H3179=0,0,IF(C3179="","",SUM(C$11:C3179)))</f>
        <v/>
      </c>
      <c r="F3179" s="41" t="str">
        <f>IF(H3179="","",COUNTIF(H$11:H3179,"="&amp;H3179))</f>
        <v/>
      </c>
      <c r="G3179" s="41" t="str">
        <f t="shared" si="441"/>
        <v/>
      </c>
      <c r="H3179" s="41" t="str">
        <f t="shared" si="442"/>
        <v/>
      </c>
      <c r="I3179" s="41" t="str">
        <f t="shared" si="443"/>
        <v/>
      </c>
      <c r="J3179" s="41" t="str">
        <f t="shared" si="444"/>
        <v/>
      </c>
      <c r="K3179" s="268"/>
      <c r="L3179" s="268"/>
      <c r="M3179" s="268"/>
      <c r="N3179" s="269"/>
      <c r="O3179" s="269"/>
      <c r="P3179" s="269"/>
      <c r="Q3179" s="270"/>
      <c r="R3179" s="271"/>
      <c r="S3179" s="268"/>
      <c r="T3179" s="268"/>
      <c r="U3179" s="268"/>
      <c r="V3179" s="268"/>
      <c r="W3179" s="65" t="str">
        <f t="shared" si="445"/>
        <v/>
      </c>
      <c r="X3179" s="65" t="str">
        <f t="shared" si="446"/>
        <v/>
      </c>
      <c r="Y3179" s="65" t="str">
        <f t="shared" si="447"/>
        <v/>
      </c>
      <c r="Z3179" s="65" t="str">
        <f t="shared" si="448"/>
        <v/>
      </c>
      <c r="AA3179" s="65" t="str">
        <f t="shared" si="449"/>
        <v/>
      </c>
    </row>
    <row r="3180" spans="1:27" x14ac:dyDescent="0.25">
      <c r="A3180" s="40" t="str">
        <f>IF(G3180="","",1*ISERROR(VLOOKUP(G3180,G$1:G3179,1,FALSE)))</f>
        <v/>
      </c>
      <c r="B3180" s="40" t="str">
        <f>IF(A3180=0,0,IF(A3180="","",SUM(A$2:A3180)))</f>
        <v/>
      </c>
      <c r="C3180" s="41" t="str">
        <f>IF(H3180="","",1*ISERROR(VLOOKUP(H3180,H$1:H3179,1,FALSE)))</f>
        <v/>
      </c>
      <c r="D3180" s="40" t="str">
        <f>IF(C3180=0,0,IF(C3180="","",SUM(C$2:C3180)))</f>
        <v/>
      </c>
      <c r="E3180" s="41" t="str">
        <f>IF(H3180=0,0,IF(C3180="","",SUM(C$11:C3180)))</f>
        <v/>
      </c>
      <c r="F3180" s="41" t="str">
        <f>IF(H3180="","",COUNTIF(H$11:H3180,"="&amp;H3180))</f>
        <v/>
      </c>
      <c r="G3180" s="41" t="str">
        <f t="shared" si="441"/>
        <v/>
      </c>
      <c r="H3180" s="41" t="str">
        <f t="shared" si="442"/>
        <v/>
      </c>
      <c r="I3180" s="41" t="str">
        <f t="shared" si="443"/>
        <v/>
      </c>
      <c r="J3180" s="41" t="str">
        <f t="shared" si="444"/>
        <v/>
      </c>
      <c r="K3180" s="268"/>
      <c r="L3180" s="268"/>
      <c r="M3180" s="268"/>
      <c r="N3180" s="269"/>
      <c r="O3180" s="269"/>
      <c r="P3180" s="269"/>
      <c r="Q3180" s="270"/>
      <c r="R3180" s="271"/>
      <c r="S3180" s="268"/>
      <c r="T3180" s="268"/>
      <c r="U3180" s="268"/>
      <c r="V3180" s="268"/>
      <c r="W3180" s="65" t="str">
        <f t="shared" si="445"/>
        <v/>
      </c>
      <c r="X3180" s="65" t="str">
        <f t="shared" si="446"/>
        <v/>
      </c>
      <c r="Y3180" s="65" t="str">
        <f t="shared" si="447"/>
        <v/>
      </c>
      <c r="Z3180" s="65" t="str">
        <f t="shared" si="448"/>
        <v/>
      </c>
      <c r="AA3180" s="65" t="str">
        <f t="shared" si="449"/>
        <v/>
      </c>
    </row>
    <row r="3181" spans="1:27" x14ac:dyDescent="0.25">
      <c r="A3181" s="40" t="str">
        <f>IF(G3181="","",1*ISERROR(VLOOKUP(G3181,G$1:G3180,1,FALSE)))</f>
        <v/>
      </c>
      <c r="B3181" s="40" t="str">
        <f>IF(A3181=0,0,IF(A3181="","",SUM(A$2:A3181)))</f>
        <v/>
      </c>
      <c r="C3181" s="41" t="str">
        <f>IF(H3181="","",1*ISERROR(VLOOKUP(H3181,H$1:H3180,1,FALSE)))</f>
        <v/>
      </c>
      <c r="D3181" s="40" t="str">
        <f>IF(C3181=0,0,IF(C3181="","",SUM(C$2:C3181)))</f>
        <v/>
      </c>
      <c r="E3181" s="41" t="str">
        <f>IF(H3181=0,0,IF(C3181="","",SUM(C$11:C3181)))</f>
        <v/>
      </c>
      <c r="F3181" s="41" t="str">
        <f>IF(H3181="","",COUNTIF(H$11:H3181,"="&amp;H3181))</f>
        <v/>
      </c>
      <c r="G3181" s="41" t="str">
        <f t="shared" si="441"/>
        <v/>
      </c>
      <c r="H3181" s="41" t="str">
        <f t="shared" si="442"/>
        <v/>
      </c>
      <c r="I3181" s="41" t="str">
        <f t="shared" si="443"/>
        <v/>
      </c>
      <c r="J3181" s="41" t="str">
        <f t="shared" si="444"/>
        <v/>
      </c>
      <c r="K3181" s="268"/>
      <c r="L3181" s="268"/>
      <c r="M3181" s="268"/>
      <c r="N3181" s="269"/>
      <c r="O3181" s="269"/>
      <c r="P3181" s="269"/>
      <c r="Q3181" s="270"/>
      <c r="R3181" s="271"/>
      <c r="S3181" s="268"/>
      <c r="T3181" s="268"/>
      <c r="U3181" s="268"/>
      <c r="V3181" s="268"/>
      <c r="W3181" s="65" t="str">
        <f t="shared" si="445"/>
        <v/>
      </c>
      <c r="X3181" s="65" t="str">
        <f t="shared" si="446"/>
        <v/>
      </c>
      <c r="Y3181" s="65" t="str">
        <f t="shared" si="447"/>
        <v/>
      </c>
      <c r="Z3181" s="65" t="str">
        <f t="shared" si="448"/>
        <v/>
      </c>
      <c r="AA3181" s="65" t="str">
        <f t="shared" si="449"/>
        <v/>
      </c>
    </row>
    <row r="3182" spans="1:27" x14ac:dyDescent="0.25">
      <c r="A3182" s="40" t="str">
        <f>IF(G3182="","",1*ISERROR(VLOOKUP(G3182,G$1:G3181,1,FALSE)))</f>
        <v/>
      </c>
      <c r="B3182" s="40" t="str">
        <f>IF(A3182=0,0,IF(A3182="","",SUM(A$2:A3182)))</f>
        <v/>
      </c>
      <c r="C3182" s="41" t="str">
        <f>IF(H3182="","",1*ISERROR(VLOOKUP(H3182,H$1:H3181,1,FALSE)))</f>
        <v/>
      </c>
      <c r="D3182" s="40" t="str">
        <f>IF(C3182=0,0,IF(C3182="","",SUM(C$2:C3182)))</f>
        <v/>
      </c>
      <c r="E3182" s="41" t="str">
        <f>IF(H3182=0,0,IF(C3182="","",SUM(C$11:C3182)))</f>
        <v/>
      </c>
      <c r="F3182" s="41" t="str">
        <f>IF(H3182="","",COUNTIF(H$11:H3182,"="&amp;H3182))</f>
        <v/>
      </c>
      <c r="G3182" s="41" t="str">
        <f t="shared" si="441"/>
        <v/>
      </c>
      <c r="H3182" s="41" t="str">
        <f t="shared" si="442"/>
        <v/>
      </c>
      <c r="I3182" s="41" t="str">
        <f t="shared" si="443"/>
        <v/>
      </c>
      <c r="J3182" s="41" t="str">
        <f t="shared" si="444"/>
        <v/>
      </c>
      <c r="K3182" s="268"/>
      <c r="L3182" s="268"/>
      <c r="M3182" s="268"/>
      <c r="N3182" s="269"/>
      <c r="O3182" s="269"/>
      <c r="P3182" s="269"/>
      <c r="Q3182" s="270"/>
      <c r="R3182" s="271"/>
      <c r="S3182" s="268"/>
      <c r="T3182" s="268"/>
      <c r="U3182" s="268"/>
      <c r="V3182" s="268"/>
      <c r="W3182" s="65" t="str">
        <f t="shared" si="445"/>
        <v/>
      </c>
      <c r="X3182" s="65" t="str">
        <f t="shared" si="446"/>
        <v/>
      </c>
      <c r="Y3182" s="65" t="str">
        <f t="shared" si="447"/>
        <v/>
      </c>
      <c r="Z3182" s="65" t="str">
        <f t="shared" si="448"/>
        <v/>
      </c>
      <c r="AA3182" s="65" t="str">
        <f t="shared" si="449"/>
        <v/>
      </c>
    </row>
    <row r="3183" spans="1:27" x14ac:dyDescent="0.25">
      <c r="A3183" s="40" t="str">
        <f>IF(G3183="","",1*ISERROR(VLOOKUP(G3183,G$1:G3182,1,FALSE)))</f>
        <v/>
      </c>
      <c r="B3183" s="40" t="str">
        <f>IF(A3183=0,0,IF(A3183="","",SUM(A$2:A3183)))</f>
        <v/>
      </c>
      <c r="C3183" s="41" t="str">
        <f>IF(H3183="","",1*ISERROR(VLOOKUP(H3183,H$1:H3182,1,FALSE)))</f>
        <v/>
      </c>
      <c r="D3183" s="40" t="str">
        <f>IF(C3183=0,0,IF(C3183="","",SUM(C$2:C3183)))</f>
        <v/>
      </c>
      <c r="E3183" s="41" t="str">
        <f>IF(H3183=0,0,IF(C3183="","",SUM(C$11:C3183)))</f>
        <v/>
      </c>
      <c r="F3183" s="41" t="str">
        <f>IF(H3183="","",COUNTIF(H$11:H3183,"="&amp;H3183))</f>
        <v/>
      </c>
      <c r="G3183" s="41" t="str">
        <f t="shared" si="441"/>
        <v/>
      </c>
      <c r="H3183" s="41" t="str">
        <f t="shared" si="442"/>
        <v/>
      </c>
      <c r="I3183" s="41" t="str">
        <f t="shared" si="443"/>
        <v/>
      </c>
      <c r="J3183" s="41" t="str">
        <f t="shared" si="444"/>
        <v/>
      </c>
      <c r="K3183" s="268"/>
      <c r="L3183" s="268"/>
      <c r="M3183" s="268"/>
      <c r="N3183" s="269"/>
      <c r="O3183" s="269"/>
      <c r="P3183" s="269"/>
      <c r="Q3183" s="270"/>
      <c r="R3183" s="271"/>
      <c r="S3183" s="268"/>
      <c r="T3183" s="268"/>
      <c r="U3183" s="268"/>
      <c r="V3183" s="268"/>
      <c r="W3183" s="65" t="str">
        <f t="shared" si="445"/>
        <v/>
      </c>
      <c r="X3183" s="65" t="str">
        <f t="shared" si="446"/>
        <v/>
      </c>
      <c r="Y3183" s="65" t="str">
        <f t="shared" si="447"/>
        <v/>
      </c>
      <c r="Z3183" s="65" t="str">
        <f t="shared" si="448"/>
        <v/>
      </c>
      <c r="AA3183" s="65" t="str">
        <f t="shared" si="449"/>
        <v/>
      </c>
    </row>
    <row r="3184" spans="1:27" x14ac:dyDescent="0.25">
      <c r="A3184" s="40" t="str">
        <f>IF(G3184="","",1*ISERROR(VLOOKUP(G3184,G$1:G3183,1,FALSE)))</f>
        <v/>
      </c>
      <c r="B3184" s="40" t="str">
        <f>IF(A3184=0,0,IF(A3184="","",SUM(A$2:A3184)))</f>
        <v/>
      </c>
      <c r="C3184" s="41" t="str">
        <f>IF(H3184="","",1*ISERROR(VLOOKUP(H3184,H$1:H3183,1,FALSE)))</f>
        <v/>
      </c>
      <c r="D3184" s="40" t="str">
        <f>IF(C3184=0,0,IF(C3184="","",SUM(C$2:C3184)))</f>
        <v/>
      </c>
      <c r="E3184" s="41" t="str">
        <f>IF(H3184=0,0,IF(C3184="","",SUM(C$11:C3184)))</f>
        <v/>
      </c>
      <c r="F3184" s="41" t="str">
        <f>IF(H3184="","",COUNTIF(H$11:H3184,"="&amp;H3184))</f>
        <v/>
      </c>
      <c r="G3184" s="41" t="str">
        <f t="shared" si="441"/>
        <v/>
      </c>
      <c r="H3184" s="41" t="str">
        <f t="shared" si="442"/>
        <v/>
      </c>
      <c r="I3184" s="41" t="str">
        <f t="shared" si="443"/>
        <v/>
      </c>
      <c r="J3184" s="41" t="str">
        <f t="shared" si="444"/>
        <v/>
      </c>
      <c r="K3184" s="268"/>
      <c r="L3184" s="268"/>
      <c r="M3184" s="268"/>
      <c r="N3184" s="269"/>
      <c r="O3184" s="269"/>
      <c r="P3184" s="269"/>
      <c r="Q3184" s="270"/>
      <c r="R3184" s="271"/>
      <c r="S3184" s="268"/>
      <c r="T3184" s="268"/>
      <c r="U3184" s="268"/>
      <c r="V3184" s="268"/>
      <c r="W3184" s="65" t="str">
        <f t="shared" si="445"/>
        <v/>
      </c>
      <c r="X3184" s="65" t="str">
        <f t="shared" si="446"/>
        <v/>
      </c>
      <c r="Y3184" s="65" t="str">
        <f t="shared" si="447"/>
        <v/>
      </c>
      <c r="Z3184" s="65" t="str">
        <f t="shared" si="448"/>
        <v/>
      </c>
      <c r="AA3184" s="65" t="str">
        <f t="shared" si="449"/>
        <v/>
      </c>
    </row>
    <row r="3185" spans="1:27" x14ac:dyDescent="0.25">
      <c r="A3185" s="40" t="str">
        <f>IF(G3185="","",1*ISERROR(VLOOKUP(G3185,G$1:G3184,1,FALSE)))</f>
        <v/>
      </c>
      <c r="B3185" s="40" t="str">
        <f>IF(A3185=0,0,IF(A3185="","",SUM(A$2:A3185)))</f>
        <v/>
      </c>
      <c r="C3185" s="41" t="str">
        <f>IF(H3185="","",1*ISERROR(VLOOKUP(H3185,H$1:H3184,1,FALSE)))</f>
        <v/>
      </c>
      <c r="D3185" s="40" t="str">
        <f>IF(C3185=0,0,IF(C3185="","",SUM(C$2:C3185)))</f>
        <v/>
      </c>
      <c r="E3185" s="41" t="str">
        <f>IF(H3185=0,0,IF(C3185="","",SUM(C$11:C3185)))</f>
        <v/>
      </c>
      <c r="F3185" s="41" t="str">
        <f>IF(H3185="","",COUNTIF(H$11:H3185,"="&amp;H3185))</f>
        <v/>
      </c>
      <c r="G3185" s="41" t="str">
        <f t="shared" si="441"/>
        <v/>
      </c>
      <c r="H3185" s="41" t="str">
        <f t="shared" si="442"/>
        <v/>
      </c>
      <c r="I3185" s="41" t="str">
        <f t="shared" si="443"/>
        <v/>
      </c>
      <c r="J3185" s="41" t="str">
        <f t="shared" si="444"/>
        <v/>
      </c>
      <c r="K3185" s="268"/>
      <c r="L3185" s="268"/>
      <c r="M3185" s="268"/>
      <c r="N3185" s="269"/>
      <c r="O3185" s="269"/>
      <c r="P3185" s="269"/>
      <c r="Q3185" s="270"/>
      <c r="R3185" s="271"/>
      <c r="S3185" s="268"/>
      <c r="T3185" s="268"/>
      <c r="U3185" s="268"/>
      <c r="V3185" s="268"/>
      <c r="W3185" s="65" t="str">
        <f t="shared" si="445"/>
        <v/>
      </c>
      <c r="X3185" s="65" t="str">
        <f t="shared" si="446"/>
        <v/>
      </c>
      <c r="Y3185" s="65" t="str">
        <f t="shared" si="447"/>
        <v/>
      </c>
      <c r="Z3185" s="65" t="str">
        <f t="shared" si="448"/>
        <v/>
      </c>
      <c r="AA3185" s="65" t="str">
        <f t="shared" si="449"/>
        <v/>
      </c>
    </row>
    <row r="3186" spans="1:27" x14ac:dyDescent="0.25">
      <c r="A3186" s="40" t="str">
        <f>IF(G3186="","",1*ISERROR(VLOOKUP(G3186,G$1:G3185,1,FALSE)))</f>
        <v/>
      </c>
      <c r="B3186" s="40" t="str">
        <f>IF(A3186=0,0,IF(A3186="","",SUM(A$2:A3186)))</f>
        <v/>
      </c>
      <c r="C3186" s="41" t="str">
        <f>IF(H3186="","",1*ISERROR(VLOOKUP(H3186,H$1:H3185,1,FALSE)))</f>
        <v/>
      </c>
      <c r="D3186" s="40" t="str">
        <f>IF(C3186=0,0,IF(C3186="","",SUM(C$2:C3186)))</f>
        <v/>
      </c>
      <c r="E3186" s="41" t="str">
        <f>IF(H3186=0,0,IF(C3186="","",SUM(C$11:C3186)))</f>
        <v/>
      </c>
      <c r="F3186" s="41" t="str">
        <f>IF(H3186="","",COUNTIF(H$11:H3186,"="&amp;H3186))</f>
        <v/>
      </c>
      <c r="G3186" s="41" t="str">
        <f t="shared" si="441"/>
        <v/>
      </c>
      <c r="H3186" s="41" t="str">
        <f t="shared" si="442"/>
        <v/>
      </c>
      <c r="I3186" s="41" t="str">
        <f t="shared" si="443"/>
        <v/>
      </c>
      <c r="J3186" s="41" t="str">
        <f t="shared" si="444"/>
        <v/>
      </c>
      <c r="K3186" s="268"/>
      <c r="L3186" s="268"/>
      <c r="M3186" s="268"/>
      <c r="N3186" s="269"/>
      <c r="O3186" s="269"/>
      <c r="P3186" s="269"/>
      <c r="Q3186" s="270"/>
      <c r="R3186" s="271"/>
      <c r="S3186" s="268"/>
      <c r="T3186" s="268"/>
      <c r="U3186" s="268"/>
      <c r="V3186" s="268"/>
      <c r="W3186" s="65" t="str">
        <f t="shared" si="445"/>
        <v/>
      </c>
      <c r="X3186" s="65" t="str">
        <f t="shared" si="446"/>
        <v/>
      </c>
      <c r="Y3186" s="65" t="str">
        <f t="shared" si="447"/>
        <v/>
      </c>
      <c r="Z3186" s="65" t="str">
        <f t="shared" si="448"/>
        <v/>
      </c>
      <c r="AA3186" s="65" t="str">
        <f t="shared" si="449"/>
        <v/>
      </c>
    </row>
    <row r="3187" spans="1:27" x14ac:dyDescent="0.25">
      <c r="A3187" s="40" t="str">
        <f>IF(G3187="","",1*ISERROR(VLOOKUP(G3187,G$1:G3186,1,FALSE)))</f>
        <v/>
      </c>
      <c r="B3187" s="40" t="str">
        <f>IF(A3187=0,0,IF(A3187="","",SUM(A$2:A3187)))</f>
        <v/>
      </c>
      <c r="C3187" s="41" t="str">
        <f>IF(H3187="","",1*ISERROR(VLOOKUP(H3187,H$1:H3186,1,FALSE)))</f>
        <v/>
      </c>
      <c r="D3187" s="40" t="str">
        <f>IF(C3187=0,0,IF(C3187="","",SUM(C$2:C3187)))</f>
        <v/>
      </c>
      <c r="E3187" s="41" t="str">
        <f>IF(H3187=0,0,IF(C3187="","",SUM(C$11:C3187)))</f>
        <v/>
      </c>
      <c r="F3187" s="41" t="str">
        <f>IF(H3187="","",COUNTIF(H$11:H3187,"="&amp;H3187))</f>
        <v/>
      </c>
      <c r="G3187" s="41" t="str">
        <f t="shared" si="441"/>
        <v/>
      </c>
      <c r="H3187" s="41" t="str">
        <f t="shared" si="442"/>
        <v/>
      </c>
      <c r="I3187" s="41" t="str">
        <f t="shared" si="443"/>
        <v/>
      </c>
      <c r="J3187" s="41" t="str">
        <f t="shared" si="444"/>
        <v/>
      </c>
      <c r="K3187" s="268"/>
      <c r="L3187" s="268"/>
      <c r="M3187" s="268"/>
      <c r="N3187" s="269"/>
      <c r="O3187" s="269"/>
      <c r="P3187" s="269"/>
      <c r="Q3187" s="270"/>
      <c r="R3187" s="271"/>
      <c r="S3187" s="268"/>
      <c r="T3187" s="268"/>
      <c r="U3187" s="268"/>
      <c r="V3187" s="268"/>
      <c r="W3187" s="65" t="str">
        <f t="shared" si="445"/>
        <v/>
      </c>
      <c r="X3187" s="65" t="str">
        <f t="shared" si="446"/>
        <v/>
      </c>
      <c r="Y3187" s="65" t="str">
        <f t="shared" si="447"/>
        <v/>
      </c>
      <c r="Z3187" s="65" t="str">
        <f t="shared" si="448"/>
        <v/>
      </c>
      <c r="AA3187" s="65" t="str">
        <f t="shared" si="449"/>
        <v/>
      </c>
    </row>
    <row r="3188" spans="1:27" x14ac:dyDescent="0.25">
      <c r="A3188" s="40" t="str">
        <f>IF(G3188="","",1*ISERROR(VLOOKUP(G3188,G$1:G3187,1,FALSE)))</f>
        <v/>
      </c>
      <c r="B3188" s="40" t="str">
        <f>IF(A3188=0,0,IF(A3188="","",SUM(A$2:A3188)))</f>
        <v/>
      </c>
      <c r="C3188" s="41" t="str">
        <f>IF(H3188="","",1*ISERROR(VLOOKUP(H3188,H$1:H3187,1,FALSE)))</f>
        <v/>
      </c>
      <c r="D3188" s="40" t="str">
        <f>IF(C3188=0,0,IF(C3188="","",SUM(C$2:C3188)))</f>
        <v/>
      </c>
      <c r="E3188" s="41" t="str">
        <f>IF(H3188=0,0,IF(C3188="","",SUM(C$11:C3188)))</f>
        <v/>
      </c>
      <c r="F3188" s="41" t="str">
        <f>IF(H3188="","",COUNTIF(H$11:H3188,"="&amp;H3188))</f>
        <v/>
      </c>
      <c r="G3188" s="41" t="str">
        <f t="shared" si="441"/>
        <v/>
      </c>
      <c r="H3188" s="41" t="str">
        <f t="shared" si="442"/>
        <v/>
      </c>
      <c r="I3188" s="41" t="str">
        <f t="shared" si="443"/>
        <v/>
      </c>
      <c r="J3188" s="41" t="str">
        <f t="shared" si="444"/>
        <v/>
      </c>
      <c r="K3188" s="268"/>
      <c r="L3188" s="268"/>
      <c r="M3188" s="268"/>
      <c r="N3188" s="269"/>
      <c r="O3188" s="269"/>
      <c r="P3188" s="269"/>
      <c r="Q3188" s="270"/>
      <c r="R3188" s="271"/>
      <c r="S3188" s="268"/>
      <c r="T3188" s="268"/>
      <c r="U3188" s="268"/>
      <c r="V3188" s="268"/>
      <c r="W3188" s="65" t="str">
        <f t="shared" si="445"/>
        <v/>
      </c>
      <c r="X3188" s="65" t="str">
        <f t="shared" si="446"/>
        <v/>
      </c>
      <c r="Y3188" s="65" t="str">
        <f t="shared" si="447"/>
        <v/>
      </c>
      <c r="Z3188" s="65" t="str">
        <f t="shared" si="448"/>
        <v/>
      </c>
      <c r="AA3188" s="65" t="str">
        <f t="shared" si="449"/>
        <v/>
      </c>
    </row>
    <row r="3189" spans="1:27" x14ac:dyDescent="0.25">
      <c r="A3189" s="40" t="str">
        <f>IF(G3189="","",1*ISERROR(VLOOKUP(G3189,G$1:G3188,1,FALSE)))</f>
        <v/>
      </c>
      <c r="B3189" s="40" t="str">
        <f>IF(A3189=0,0,IF(A3189="","",SUM(A$2:A3189)))</f>
        <v/>
      </c>
      <c r="C3189" s="41" t="str">
        <f>IF(H3189="","",1*ISERROR(VLOOKUP(H3189,H$1:H3188,1,FALSE)))</f>
        <v/>
      </c>
      <c r="D3189" s="40" t="str">
        <f>IF(C3189=0,0,IF(C3189="","",SUM(C$2:C3189)))</f>
        <v/>
      </c>
      <c r="E3189" s="41" t="str">
        <f>IF(H3189=0,0,IF(C3189="","",SUM(C$11:C3189)))</f>
        <v/>
      </c>
      <c r="F3189" s="41" t="str">
        <f>IF(H3189="","",COUNTIF(H$11:H3189,"="&amp;H3189))</f>
        <v/>
      </c>
      <c r="G3189" s="41" t="str">
        <f t="shared" si="441"/>
        <v/>
      </c>
      <c r="H3189" s="41" t="str">
        <f t="shared" si="442"/>
        <v/>
      </c>
      <c r="I3189" s="41" t="str">
        <f t="shared" si="443"/>
        <v/>
      </c>
      <c r="J3189" s="41" t="str">
        <f t="shared" si="444"/>
        <v/>
      </c>
      <c r="K3189" s="268"/>
      <c r="L3189" s="268"/>
      <c r="M3189" s="268"/>
      <c r="N3189" s="269"/>
      <c r="O3189" s="269"/>
      <c r="P3189" s="269"/>
      <c r="Q3189" s="270"/>
      <c r="R3189" s="271"/>
      <c r="S3189" s="268"/>
      <c r="T3189" s="268"/>
      <c r="U3189" s="268"/>
      <c r="V3189" s="268"/>
      <c r="W3189" s="65" t="str">
        <f t="shared" si="445"/>
        <v/>
      </c>
      <c r="X3189" s="65" t="str">
        <f t="shared" si="446"/>
        <v/>
      </c>
      <c r="Y3189" s="65" t="str">
        <f t="shared" si="447"/>
        <v/>
      </c>
      <c r="Z3189" s="65" t="str">
        <f t="shared" si="448"/>
        <v/>
      </c>
      <c r="AA3189" s="65" t="str">
        <f t="shared" si="449"/>
        <v/>
      </c>
    </row>
    <row r="3190" spans="1:27" x14ac:dyDescent="0.25">
      <c r="A3190" s="40" t="str">
        <f>IF(G3190="","",1*ISERROR(VLOOKUP(G3190,G$1:G3189,1,FALSE)))</f>
        <v/>
      </c>
      <c r="B3190" s="40" t="str">
        <f>IF(A3190=0,0,IF(A3190="","",SUM(A$2:A3190)))</f>
        <v/>
      </c>
      <c r="C3190" s="41" t="str">
        <f>IF(H3190="","",1*ISERROR(VLOOKUP(H3190,H$1:H3189,1,FALSE)))</f>
        <v/>
      </c>
      <c r="D3190" s="40" t="str">
        <f>IF(C3190=0,0,IF(C3190="","",SUM(C$2:C3190)))</f>
        <v/>
      </c>
      <c r="E3190" s="41" t="str">
        <f>IF(H3190=0,0,IF(C3190="","",SUM(C$11:C3190)))</f>
        <v/>
      </c>
      <c r="F3190" s="41" t="str">
        <f>IF(H3190="","",COUNTIF(H$11:H3190,"="&amp;H3190))</f>
        <v/>
      </c>
      <c r="G3190" s="41" t="str">
        <f t="shared" si="441"/>
        <v/>
      </c>
      <c r="H3190" s="41" t="str">
        <f t="shared" si="442"/>
        <v/>
      </c>
      <c r="I3190" s="41" t="str">
        <f t="shared" si="443"/>
        <v/>
      </c>
      <c r="J3190" s="41" t="str">
        <f t="shared" si="444"/>
        <v/>
      </c>
      <c r="K3190" s="268"/>
      <c r="L3190" s="268"/>
      <c r="M3190" s="268"/>
      <c r="N3190" s="269"/>
      <c r="O3190" s="269"/>
      <c r="P3190" s="269"/>
      <c r="Q3190" s="270"/>
      <c r="R3190" s="271"/>
      <c r="S3190" s="268"/>
      <c r="T3190" s="268"/>
      <c r="U3190" s="268"/>
      <c r="V3190" s="268"/>
      <c r="W3190" s="65" t="str">
        <f t="shared" si="445"/>
        <v/>
      </c>
      <c r="X3190" s="65" t="str">
        <f t="shared" si="446"/>
        <v/>
      </c>
      <c r="Y3190" s="65" t="str">
        <f t="shared" si="447"/>
        <v/>
      </c>
      <c r="Z3190" s="65" t="str">
        <f t="shared" si="448"/>
        <v/>
      </c>
      <c r="AA3190" s="65" t="str">
        <f t="shared" si="449"/>
        <v/>
      </c>
    </row>
    <row r="3191" spans="1:27" x14ac:dyDescent="0.25">
      <c r="A3191" s="40" t="str">
        <f>IF(G3191="","",1*ISERROR(VLOOKUP(G3191,G$1:G3190,1,FALSE)))</f>
        <v/>
      </c>
      <c r="B3191" s="40" t="str">
        <f>IF(A3191=0,0,IF(A3191="","",SUM(A$2:A3191)))</f>
        <v/>
      </c>
      <c r="C3191" s="41" t="str">
        <f>IF(H3191="","",1*ISERROR(VLOOKUP(H3191,H$1:H3190,1,FALSE)))</f>
        <v/>
      </c>
      <c r="D3191" s="40" t="str">
        <f>IF(C3191=0,0,IF(C3191="","",SUM(C$2:C3191)))</f>
        <v/>
      </c>
      <c r="E3191" s="41" t="str">
        <f>IF(H3191=0,0,IF(C3191="","",SUM(C$11:C3191)))</f>
        <v/>
      </c>
      <c r="F3191" s="41" t="str">
        <f>IF(H3191="","",COUNTIF(H$11:H3191,"="&amp;H3191))</f>
        <v/>
      </c>
      <c r="G3191" s="41" t="str">
        <f t="shared" si="441"/>
        <v/>
      </c>
      <c r="H3191" s="41" t="str">
        <f t="shared" si="442"/>
        <v/>
      </c>
      <c r="I3191" s="41" t="str">
        <f t="shared" si="443"/>
        <v/>
      </c>
      <c r="J3191" s="41" t="str">
        <f t="shared" si="444"/>
        <v/>
      </c>
      <c r="K3191" s="268"/>
      <c r="L3191" s="268"/>
      <c r="M3191" s="268"/>
      <c r="N3191" s="269"/>
      <c r="O3191" s="269"/>
      <c r="P3191" s="269"/>
      <c r="Q3191" s="270"/>
      <c r="R3191" s="271"/>
      <c r="S3191" s="268"/>
      <c r="T3191" s="268"/>
      <c r="U3191" s="268"/>
      <c r="V3191" s="268"/>
      <c r="W3191" s="65" t="str">
        <f t="shared" si="445"/>
        <v/>
      </c>
      <c r="X3191" s="65" t="str">
        <f t="shared" si="446"/>
        <v/>
      </c>
      <c r="Y3191" s="65" t="str">
        <f t="shared" si="447"/>
        <v/>
      </c>
      <c r="Z3191" s="65" t="str">
        <f t="shared" si="448"/>
        <v/>
      </c>
      <c r="AA3191" s="65" t="str">
        <f t="shared" si="449"/>
        <v/>
      </c>
    </row>
    <row r="3192" spans="1:27" x14ac:dyDescent="0.25">
      <c r="A3192" s="40" t="str">
        <f>IF(G3192="","",1*ISERROR(VLOOKUP(G3192,G$1:G3191,1,FALSE)))</f>
        <v/>
      </c>
      <c r="B3192" s="40" t="str">
        <f>IF(A3192=0,0,IF(A3192="","",SUM(A$2:A3192)))</f>
        <v/>
      </c>
      <c r="C3192" s="41" t="str">
        <f>IF(H3192="","",1*ISERROR(VLOOKUP(H3192,H$1:H3191,1,FALSE)))</f>
        <v/>
      </c>
      <c r="D3192" s="40" t="str">
        <f>IF(C3192=0,0,IF(C3192="","",SUM(C$2:C3192)))</f>
        <v/>
      </c>
      <c r="E3192" s="41" t="str">
        <f>IF(H3192=0,0,IF(C3192="","",SUM(C$11:C3192)))</f>
        <v/>
      </c>
      <c r="F3192" s="41" t="str">
        <f>IF(H3192="","",COUNTIF(H$11:H3192,"="&amp;H3192))</f>
        <v/>
      </c>
      <c r="G3192" s="41" t="str">
        <f t="shared" si="441"/>
        <v/>
      </c>
      <c r="H3192" s="41" t="str">
        <f t="shared" si="442"/>
        <v/>
      </c>
      <c r="I3192" s="41" t="str">
        <f t="shared" si="443"/>
        <v/>
      </c>
      <c r="J3192" s="41" t="str">
        <f t="shared" si="444"/>
        <v/>
      </c>
      <c r="K3192" s="268"/>
      <c r="L3192" s="268"/>
      <c r="M3192" s="268"/>
      <c r="N3192" s="269"/>
      <c r="O3192" s="269"/>
      <c r="P3192" s="269"/>
      <c r="Q3192" s="270"/>
      <c r="R3192" s="271"/>
      <c r="S3192" s="268"/>
      <c r="T3192" s="268"/>
      <c r="U3192" s="268"/>
      <c r="V3192" s="268"/>
      <c r="W3192" s="65" t="str">
        <f t="shared" si="445"/>
        <v/>
      </c>
      <c r="X3192" s="65" t="str">
        <f t="shared" si="446"/>
        <v/>
      </c>
      <c r="Y3192" s="65" t="str">
        <f t="shared" si="447"/>
        <v/>
      </c>
      <c r="Z3192" s="65" t="str">
        <f t="shared" si="448"/>
        <v/>
      </c>
      <c r="AA3192" s="65" t="str">
        <f t="shared" si="449"/>
        <v/>
      </c>
    </row>
    <row r="3193" spans="1:27" x14ac:dyDescent="0.25">
      <c r="A3193" s="40" t="str">
        <f>IF(G3193="","",1*ISERROR(VLOOKUP(G3193,G$1:G3192,1,FALSE)))</f>
        <v/>
      </c>
      <c r="B3193" s="40" t="str">
        <f>IF(A3193=0,0,IF(A3193="","",SUM(A$2:A3193)))</f>
        <v/>
      </c>
      <c r="C3193" s="41" t="str">
        <f>IF(H3193="","",1*ISERROR(VLOOKUP(H3193,H$1:H3192,1,FALSE)))</f>
        <v/>
      </c>
      <c r="D3193" s="40" t="str">
        <f>IF(C3193=0,0,IF(C3193="","",SUM(C$2:C3193)))</f>
        <v/>
      </c>
      <c r="E3193" s="41" t="str">
        <f>IF(H3193=0,0,IF(C3193="","",SUM(C$11:C3193)))</f>
        <v/>
      </c>
      <c r="F3193" s="41" t="str">
        <f>IF(H3193="","",COUNTIF(H$11:H3193,"="&amp;H3193))</f>
        <v/>
      </c>
      <c r="G3193" s="41" t="str">
        <f t="shared" si="441"/>
        <v/>
      </c>
      <c r="H3193" s="41" t="str">
        <f t="shared" si="442"/>
        <v/>
      </c>
      <c r="I3193" s="41" t="str">
        <f t="shared" si="443"/>
        <v/>
      </c>
      <c r="J3193" s="41" t="str">
        <f t="shared" si="444"/>
        <v/>
      </c>
      <c r="K3193" s="268"/>
      <c r="L3193" s="268"/>
      <c r="M3193" s="268"/>
      <c r="N3193" s="269"/>
      <c r="O3193" s="269"/>
      <c r="P3193" s="269"/>
      <c r="Q3193" s="270"/>
      <c r="R3193" s="271"/>
      <c r="S3193" s="268"/>
      <c r="T3193" s="268"/>
      <c r="U3193" s="268"/>
      <c r="V3193" s="268"/>
      <c r="W3193" s="65" t="str">
        <f t="shared" si="445"/>
        <v/>
      </c>
      <c r="X3193" s="65" t="str">
        <f t="shared" si="446"/>
        <v/>
      </c>
      <c r="Y3193" s="65" t="str">
        <f t="shared" si="447"/>
        <v/>
      </c>
      <c r="Z3193" s="65" t="str">
        <f t="shared" si="448"/>
        <v/>
      </c>
      <c r="AA3193" s="65" t="str">
        <f t="shared" si="449"/>
        <v/>
      </c>
    </row>
    <row r="3194" spans="1:27" x14ac:dyDescent="0.25">
      <c r="A3194" s="40" t="str">
        <f>IF(G3194="","",1*ISERROR(VLOOKUP(G3194,G$1:G3193,1,FALSE)))</f>
        <v/>
      </c>
      <c r="B3194" s="40" t="str">
        <f>IF(A3194=0,0,IF(A3194="","",SUM(A$2:A3194)))</f>
        <v/>
      </c>
      <c r="C3194" s="41" t="str">
        <f>IF(H3194="","",1*ISERROR(VLOOKUP(H3194,H$1:H3193,1,FALSE)))</f>
        <v/>
      </c>
      <c r="D3194" s="40" t="str">
        <f>IF(C3194=0,0,IF(C3194="","",SUM(C$2:C3194)))</f>
        <v/>
      </c>
      <c r="E3194" s="41" t="str">
        <f>IF(H3194=0,0,IF(C3194="","",SUM(C$11:C3194)))</f>
        <v/>
      </c>
      <c r="F3194" s="41" t="str">
        <f>IF(H3194="","",COUNTIF(H$11:H3194,"="&amp;H3194))</f>
        <v/>
      </c>
      <c r="G3194" s="41" t="str">
        <f t="shared" si="441"/>
        <v/>
      </c>
      <c r="H3194" s="41" t="str">
        <f t="shared" si="442"/>
        <v/>
      </c>
      <c r="I3194" s="41" t="str">
        <f t="shared" si="443"/>
        <v/>
      </c>
      <c r="J3194" s="41" t="str">
        <f t="shared" si="444"/>
        <v/>
      </c>
      <c r="K3194" s="268"/>
      <c r="L3194" s="268"/>
      <c r="M3194" s="268"/>
      <c r="N3194" s="269"/>
      <c r="O3194" s="269"/>
      <c r="P3194" s="269"/>
      <c r="Q3194" s="270"/>
      <c r="R3194" s="271"/>
      <c r="S3194" s="268"/>
      <c r="T3194" s="268"/>
      <c r="U3194" s="268"/>
      <c r="V3194" s="268"/>
      <c r="W3194" s="65" t="str">
        <f t="shared" si="445"/>
        <v/>
      </c>
      <c r="X3194" s="65" t="str">
        <f t="shared" si="446"/>
        <v/>
      </c>
      <c r="Y3194" s="65" t="str">
        <f t="shared" si="447"/>
        <v/>
      </c>
      <c r="Z3194" s="65" t="str">
        <f t="shared" si="448"/>
        <v/>
      </c>
      <c r="AA3194" s="65" t="str">
        <f t="shared" si="449"/>
        <v/>
      </c>
    </row>
    <row r="3195" spans="1:27" x14ac:dyDescent="0.25">
      <c r="A3195" s="40" t="str">
        <f>IF(G3195="","",1*ISERROR(VLOOKUP(G3195,G$1:G3194,1,FALSE)))</f>
        <v/>
      </c>
      <c r="B3195" s="40" t="str">
        <f>IF(A3195=0,0,IF(A3195="","",SUM(A$2:A3195)))</f>
        <v/>
      </c>
      <c r="C3195" s="41" t="str">
        <f>IF(H3195="","",1*ISERROR(VLOOKUP(H3195,H$1:H3194,1,FALSE)))</f>
        <v/>
      </c>
      <c r="D3195" s="40" t="str">
        <f>IF(C3195=0,0,IF(C3195="","",SUM(C$2:C3195)))</f>
        <v/>
      </c>
      <c r="E3195" s="41" t="str">
        <f>IF(H3195=0,0,IF(C3195="","",SUM(C$11:C3195)))</f>
        <v/>
      </c>
      <c r="F3195" s="41" t="str">
        <f>IF(H3195="","",COUNTIF(H$11:H3195,"="&amp;H3195))</f>
        <v/>
      </c>
      <c r="G3195" s="41" t="str">
        <f t="shared" si="441"/>
        <v/>
      </c>
      <c r="H3195" s="41" t="str">
        <f t="shared" si="442"/>
        <v/>
      </c>
      <c r="I3195" s="41" t="str">
        <f t="shared" si="443"/>
        <v/>
      </c>
      <c r="J3195" s="41" t="str">
        <f t="shared" si="444"/>
        <v/>
      </c>
      <c r="K3195" s="268"/>
      <c r="L3195" s="268"/>
      <c r="M3195" s="268"/>
      <c r="N3195" s="269"/>
      <c r="O3195" s="269"/>
      <c r="P3195" s="269"/>
      <c r="Q3195" s="270"/>
      <c r="R3195" s="271"/>
      <c r="S3195" s="268"/>
      <c r="T3195" s="268"/>
      <c r="U3195" s="268"/>
      <c r="V3195" s="268"/>
      <c r="W3195" s="65" t="str">
        <f t="shared" si="445"/>
        <v/>
      </c>
      <c r="X3195" s="65" t="str">
        <f t="shared" si="446"/>
        <v/>
      </c>
      <c r="Y3195" s="65" t="str">
        <f t="shared" si="447"/>
        <v/>
      </c>
      <c r="Z3195" s="65" t="str">
        <f t="shared" si="448"/>
        <v/>
      </c>
      <c r="AA3195" s="65" t="str">
        <f t="shared" si="449"/>
        <v/>
      </c>
    </row>
    <row r="3196" spans="1:27" x14ac:dyDescent="0.25">
      <c r="A3196" s="40" t="str">
        <f>IF(G3196="","",1*ISERROR(VLOOKUP(G3196,G$1:G3195,1,FALSE)))</f>
        <v/>
      </c>
      <c r="B3196" s="40" t="str">
        <f>IF(A3196=0,0,IF(A3196="","",SUM(A$2:A3196)))</f>
        <v/>
      </c>
      <c r="C3196" s="41" t="str">
        <f>IF(H3196="","",1*ISERROR(VLOOKUP(H3196,H$1:H3195,1,FALSE)))</f>
        <v/>
      </c>
      <c r="D3196" s="40" t="str">
        <f>IF(C3196=0,0,IF(C3196="","",SUM(C$2:C3196)))</f>
        <v/>
      </c>
      <c r="E3196" s="41" t="str">
        <f>IF(H3196=0,0,IF(C3196="","",SUM(C$11:C3196)))</f>
        <v/>
      </c>
      <c r="F3196" s="41" t="str">
        <f>IF(H3196="","",COUNTIF(H$11:H3196,"="&amp;H3196))</f>
        <v/>
      </c>
      <c r="G3196" s="41" t="str">
        <f t="shared" si="441"/>
        <v/>
      </c>
      <c r="H3196" s="41" t="str">
        <f t="shared" si="442"/>
        <v/>
      </c>
      <c r="I3196" s="41" t="str">
        <f t="shared" si="443"/>
        <v/>
      </c>
      <c r="J3196" s="41" t="str">
        <f t="shared" si="444"/>
        <v/>
      </c>
      <c r="K3196" s="268"/>
      <c r="L3196" s="268"/>
      <c r="M3196" s="268"/>
      <c r="N3196" s="269"/>
      <c r="O3196" s="269"/>
      <c r="P3196" s="269"/>
      <c r="Q3196" s="270"/>
      <c r="R3196" s="271"/>
      <c r="S3196" s="268"/>
      <c r="T3196" s="268"/>
      <c r="U3196" s="268"/>
      <c r="V3196" s="268"/>
      <c r="W3196" s="65" t="str">
        <f t="shared" si="445"/>
        <v/>
      </c>
      <c r="X3196" s="65" t="str">
        <f t="shared" si="446"/>
        <v/>
      </c>
      <c r="Y3196" s="65" t="str">
        <f t="shared" si="447"/>
        <v/>
      </c>
      <c r="Z3196" s="65" t="str">
        <f t="shared" si="448"/>
        <v/>
      </c>
      <c r="AA3196" s="65" t="str">
        <f t="shared" si="449"/>
        <v/>
      </c>
    </row>
    <row r="3197" spans="1:27" x14ac:dyDescent="0.25">
      <c r="A3197" s="40" t="str">
        <f>IF(G3197="","",1*ISERROR(VLOOKUP(G3197,G$1:G3196,1,FALSE)))</f>
        <v/>
      </c>
      <c r="B3197" s="40" t="str">
        <f>IF(A3197=0,0,IF(A3197="","",SUM(A$2:A3197)))</f>
        <v/>
      </c>
      <c r="C3197" s="41" t="str">
        <f>IF(H3197="","",1*ISERROR(VLOOKUP(H3197,H$1:H3196,1,FALSE)))</f>
        <v/>
      </c>
      <c r="D3197" s="40" t="str">
        <f>IF(C3197=0,0,IF(C3197="","",SUM(C$2:C3197)))</f>
        <v/>
      </c>
      <c r="E3197" s="41" t="str">
        <f>IF(H3197=0,0,IF(C3197="","",SUM(C$11:C3197)))</f>
        <v/>
      </c>
      <c r="F3197" s="41" t="str">
        <f>IF(H3197="","",COUNTIF(H$11:H3197,"="&amp;H3197))</f>
        <v/>
      </c>
      <c r="G3197" s="41" t="str">
        <f t="shared" si="441"/>
        <v/>
      </c>
      <c r="H3197" s="41" t="str">
        <f t="shared" si="442"/>
        <v/>
      </c>
      <c r="I3197" s="41" t="str">
        <f t="shared" si="443"/>
        <v/>
      </c>
      <c r="J3197" s="41" t="str">
        <f t="shared" si="444"/>
        <v/>
      </c>
      <c r="K3197" s="268"/>
      <c r="L3197" s="268"/>
      <c r="M3197" s="268"/>
      <c r="N3197" s="269"/>
      <c r="O3197" s="269"/>
      <c r="P3197" s="269"/>
      <c r="Q3197" s="270"/>
      <c r="R3197" s="271"/>
      <c r="S3197" s="268"/>
      <c r="T3197" s="268"/>
      <c r="U3197" s="268"/>
      <c r="V3197" s="268"/>
      <c r="W3197" s="65" t="str">
        <f t="shared" si="445"/>
        <v/>
      </c>
      <c r="X3197" s="65" t="str">
        <f t="shared" si="446"/>
        <v/>
      </c>
      <c r="Y3197" s="65" t="str">
        <f t="shared" si="447"/>
        <v/>
      </c>
      <c r="Z3197" s="65" t="str">
        <f t="shared" si="448"/>
        <v/>
      </c>
      <c r="AA3197" s="65" t="str">
        <f t="shared" si="449"/>
        <v/>
      </c>
    </row>
    <row r="3198" spans="1:27" x14ac:dyDescent="0.25">
      <c r="A3198" s="40" t="str">
        <f>IF(G3198="","",1*ISERROR(VLOOKUP(G3198,G$1:G3197,1,FALSE)))</f>
        <v/>
      </c>
      <c r="B3198" s="40" t="str">
        <f>IF(A3198=0,0,IF(A3198="","",SUM(A$2:A3198)))</f>
        <v/>
      </c>
      <c r="C3198" s="41" t="str">
        <f>IF(H3198="","",1*ISERROR(VLOOKUP(H3198,H$1:H3197,1,FALSE)))</f>
        <v/>
      </c>
      <c r="D3198" s="40" t="str">
        <f>IF(C3198=0,0,IF(C3198="","",SUM(C$2:C3198)))</f>
        <v/>
      </c>
      <c r="E3198" s="41" t="str">
        <f>IF(H3198=0,0,IF(C3198="","",SUM(C$11:C3198)))</f>
        <v/>
      </c>
      <c r="F3198" s="41" t="str">
        <f>IF(H3198="","",COUNTIF(H$11:H3198,"="&amp;H3198))</f>
        <v/>
      </c>
      <c r="G3198" s="41" t="str">
        <f t="shared" si="441"/>
        <v/>
      </c>
      <c r="H3198" s="41" t="str">
        <f t="shared" si="442"/>
        <v/>
      </c>
      <c r="I3198" s="41" t="str">
        <f t="shared" si="443"/>
        <v/>
      </c>
      <c r="J3198" s="41" t="str">
        <f t="shared" si="444"/>
        <v/>
      </c>
      <c r="K3198" s="268"/>
      <c r="L3198" s="268"/>
      <c r="M3198" s="268"/>
      <c r="N3198" s="269"/>
      <c r="O3198" s="269"/>
      <c r="P3198" s="269"/>
      <c r="Q3198" s="270"/>
      <c r="R3198" s="271"/>
      <c r="S3198" s="268"/>
      <c r="T3198" s="268"/>
      <c r="U3198" s="268"/>
      <c r="V3198" s="268"/>
      <c r="W3198" s="65" t="str">
        <f t="shared" si="445"/>
        <v/>
      </c>
      <c r="X3198" s="65" t="str">
        <f t="shared" si="446"/>
        <v/>
      </c>
      <c r="Y3198" s="65" t="str">
        <f t="shared" si="447"/>
        <v/>
      </c>
      <c r="Z3198" s="65" t="str">
        <f t="shared" si="448"/>
        <v/>
      </c>
      <c r="AA3198" s="65" t="str">
        <f t="shared" si="449"/>
        <v/>
      </c>
    </row>
    <row r="3199" spans="1:27" x14ac:dyDescent="0.25">
      <c r="A3199" s="40" t="str">
        <f>IF(G3199="","",1*ISERROR(VLOOKUP(G3199,G$1:G3198,1,FALSE)))</f>
        <v/>
      </c>
      <c r="B3199" s="40" t="str">
        <f>IF(A3199=0,0,IF(A3199="","",SUM(A$2:A3199)))</f>
        <v/>
      </c>
      <c r="C3199" s="41" t="str">
        <f>IF(H3199="","",1*ISERROR(VLOOKUP(H3199,H$1:H3198,1,FALSE)))</f>
        <v/>
      </c>
      <c r="D3199" s="40" t="str">
        <f>IF(C3199=0,0,IF(C3199="","",SUM(C$2:C3199)))</f>
        <v/>
      </c>
      <c r="E3199" s="41" t="str">
        <f>IF(H3199=0,0,IF(C3199="","",SUM(C$11:C3199)))</f>
        <v/>
      </c>
      <c r="F3199" s="41" t="str">
        <f>IF(H3199="","",COUNTIF(H$11:H3199,"="&amp;H3199))</f>
        <v/>
      </c>
      <c r="G3199" s="41" t="str">
        <f t="shared" si="441"/>
        <v/>
      </c>
      <c r="H3199" s="41" t="str">
        <f t="shared" si="442"/>
        <v/>
      </c>
      <c r="I3199" s="41" t="str">
        <f t="shared" si="443"/>
        <v/>
      </c>
      <c r="J3199" s="41" t="str">
        <f t="shared" si="444"/>
        <v/>
      </c>
      <c r="K3199" s="268"/>
      <c r="L3199" s="268"/>
      <c r="M3199" s="268"/>
      <c r="N3199" s="269"/>
      <c r="O3199" s="269"/>
      <c r="P3199" s="269"/>
      <c r="Q3199" s="270"/>
      <c r="R3199" s="271"/>
      <c r="S3199" s="268"/>
      <c r="T3199" s="268"/>
      <c r="U3199" s="268"/>
      <c r="V3199" s="268"/>
      <c r="W3199" s="65" t="str">
        <f t="shared" si="445"/>
        <v/>
      </c>
      <c r="X3199" s="65" t="str">
        <f t="shared" si="446"/>
        <v/>
      </c>
      <c r="Y3199" s="65" t="str">
        <f t="shared" si="447"/>
        <v/>
      </c>
      <c r="Z3199" s="65" t="str">
        <f t="shared" si="448"/>
        <v/>
      </c>
      <c r="AA3199" s="65" t="str">
        <f t="shared" si="449"/>
        <v/>
      </c>
    </row>
    <row r="3200" spans="1:27" x14ac:dyDescent="0.25">
      <c r="A3200" s="40" t="str">
        <f>IF(G3200="","",1*ISERROR(VLOOKUP(G3200,G$1:G3199,1,FALSE)))</f>
        <v/>
      </c>
      <c r="B3200" s="40" t="str">
        <f>IF(A3200=0,0,IF(A3200="","",SUM(A$2:A3200)))</f>
        <v/>
      </c>
      <c r="C3200" s="41" t="str">
        <f>IF(H3200="","",1*ISERROR(VLOOKUP(H3200,H$1:H3199,1,FALSE)))</f>
        <v/>
      </c>
      <c r="D3200" s="40" t="str">
        <f>IF(C3200=0,0,IF(C3200="","",SUM(C$2:C3200)))</f>
        <v/>
      </c>
      <c r="E3200" s="41" t="str">
        <f>IF(H3200=0,0,IF(C3200="","",SUM(C$11:C3200)))</f>
        <v/>
      </c>
      <c r="F3200" s="41" t="str">
        <f>IF(H3200="","",COUNTIF(H$11:H3200,"="&amp;H3200))</f>
        <v/>
      </c>
      <c r="G3200" s="41" t="str">
        <f t="shared" si="441"/>
        <v/>
      </c>
      <c r="H3200" s="41" t="str">
        <f t="shared" si="442"/>
        <v/>
      </c>
      <c r="I3200" s="41" t="str">
        <f t="shared" si="443"/>
        <v/>
      </c>
      <c r="J3200" s="41" t="str">
        <f t="shared" si="444"/>
        <v/>
      </c>
      <c r="K3200" s="268"/>
      <c r="L3200" s="268"/>
      <c r="M3200" s="268"/>
      <c r="N3200" s="269"/>
      <c r="O3200" s="269"/>
      <c r="P3200" s="269"/>
      <c r="Q3200" s="270"/>
      <c r="R3200" s="271"/>
      <c r="S3200" s="268"/>
      <c r="T3200" s="268"/>
      <c r="U3200" s="268"/>
      <c r="V3200" s="268"/>
      <c r="W3200" s="65" t="str">
        <f t="shared" si="445"/>
        <v/>
      </c>
      <c r="X3200" s="65" t="str">
        <f t="shared" si="446"/>
        <v/>
      </c>
      <c r="Y3200" s="65" t="str">
        <f t="shared" si="447"/>
        <v/>
      </c>
      <c r="Z3200" s="65" t="str">
        <f t="shared" si="448"/>
        <v/>
      </c>
      <c r="AA3200" s="65" t="str">
        <f t="shared" si="449"/>
        <v/>
      </c>
    </row>
    <row r="3201" spans="1:27" x14ac:dyDescent="0.25">
      <c r="A3201" s="40" t="str">
        <f>IF(G3201="","",1*ISERROR(VLOOKUP(G3201,G$1:G3200,1,FALSE)))</f>
        <v/>
      </c>
      <c r="B3201" s="40" t="str">
        <f>IF(A3201=0,0,IF(A3201="","",SUM(A$2:A3201)))</f>
        <v/>
      </c>
      <c r="C3201" s="41" t="str">
        <f>IF(H3201="","",1*ISERROR(VLOOKUP(H3201,H$1:H3200,1,FALSE)))</f>
        <v/>
      </c>
      <c r="D3201" s="40" t="str">
        <f>IF(C3201=0,0,IF(C3201="","",SUM(C$2:C3201)))</f>
        <v/>
      </c>
      <c r="E3201" s="41" t="str">
        <f>IF(H3201=0,0,IF(C3201="","",SUM(C$11:C3201)))</f>
        <v/>
      </c>
      <c r="F3201" s="41" t="str">
        <f>IF(H3201="","",COUNTIF(H$11:H3201,"="&amp;H3201))</f>
        <v/>
      </c>
      <c r="G3201" s="41" t="str">
        <f t="shared" si="441"/>
        <v/>
      </c>
      <c r="H3201" s="41" t="str">
        <f t="shared" si="442"/>
        <v/>
      </c>
      <c r="I3201" s="41" t="str">
        <f t="shared" si="443"/>
        <v/>
      </c>
      <c r="J3201" s="41" t="str">
        <f t="shared" si="444"/>
        <v/>
      </c>
      <c r="K3201" s="268"/>
      <c r="L3201" s="268"/>
      <c r="M3201" s="268"/>
      <c r="N3201" s="269"/>
      <c r="O3201" s="269"/>
      <c r="P3201" s="269"/>
      <c r="Q3201" s="270"/>
      <c r="R3201" s="271"/>
      <c r="S3201" s="268"/>
      <c r="T3201" s="268"/>
      <c r="U3201" s="268"/>
      <c r="V3201" s="268"/>
      <c r="W3201" s="65" t="str">
        <f t="shared" si="445"/>
        <v/>
      </c>
      <c r="X3201" s="65" t="str">
        <f t="shared" si="446"/>
        <v/>
      </c>
      <c r="Y3201" s="65" t="str">
        <f t="shared" si="447"/>
        <v/>
      </c>
      <c r="Z3201" s="65" t="str">
        <f t="shared" si="448"/>
        <v/>
      </c>
      <c r="AA3201" s="65" t="str">
        <f t="shared" si="449"/>
        <v/>
      </c>
    </row>
    <row r="3202" spans="1:27" x14ac:dyDescent="0.25">
      <c r="A3202" s="40" t="str">
        <f>IF(G3202="","",1*ISERROR(VLOOKUP(G3202,G$1:G3201,1,FALSE)))</f>
        <v/>
      </c>
      <c r="B3202" s="40" t="str">
        <f>IF(A3202=0,0,IF(A3202="","",SUM(A$2:A3202)))</f>
        <v/>
      </c>
      <c r="C3202" s="41" t="str">
        <f>IF(H3202="","",1*ISERROR(VLOOKUP(H3202,H$1:H3201,1,FALSE)))</f>
        <v/>
      </c>
      <c r="D3202" s="40" t="str">
        <f>IF(C3202=0,0,IF(C3202="","",SUM(C$2:C3202)))</f>
        <v/>
      </c>
      <c r="E3202" s="41" t="str">
        <f>IF(H3202=0,0,IF(C3202="","",SUM(C$11:C3202)))</f>
        <v/>
      </c>
      <c r="F3202" s="41" t="str">
        <f>IF(H3202="","",COUNTIF(H$11:H3202,"="&amp;H3202))</f>
        <v/>
      </c>
      <c r="G3202" s="41" t="str">
        <f t="shared" ref="G3202:G3265" si="450">IF(K3202="","",IF(M3202="","",CONCATENATE(K3202,"-",M3202)))</f>
        <v/>
      </c>
      <c r="H3202" s="41" t="str">
        <f t="shared" ref="H3202:H3265" si="451">IF(G3202="","",CONCATENATE(G3202,"-",N3202))</f>
        <v/>
      </c>
      <c r="I3202" s="41" t="str">
        <f t="shared" ref="I3202:I3265" si="452">IF(H3202="","",CONCATENATE(H3202,"-",F3202))</f>
        <v/>
      </c>
      <c r="J3202" s="41" t="str">
        <f t="shared" ref="J3202:J3265" si="453">IF(G3202="","",CONCATENATE(G3202,"-",O3202))</f>
        <v/>
      </c>
      <c r="K3202" s="268"/>
      <c r="L3202" s="268"/>
      <c r="M3202" s="268"/>
      <c r="N3202" s="269"/>
      <c r="O3202" s="269"/>
      <c r="P3202" s="269"/>
      <c r="Q3202" s="270"/>
      <c r="R3202" s="271"/>
      <c r="S3202" s="268"/>
      <c r="T3202" s="268"/>
      <c r="U3202" s="268"/>
      <c r="V3202" s="268"/>
      <c r="W3202" s="65" t="str">
        <f t="shared" ref="W3202:W3265" si="454">IF(S3202="","",IF(S3202="Yes",1,0))</f>
        <v/>
      </c>
      <c r="X3202" s="65" t="str">
        <f t="shared" ref="X3202:X3265" si="455">IF(T3202="","",IF(T3202="Yes",1,0))</f>
        <v/>
      </c>
      <c r="Y3202" s="65" t="str">
        <f t="shared" ref="Y3202:Y3265" si="456">IF(U3202="","",IF(U3202="Yes",1,0))</f>
        <v/>
      </c>
      <c r="Z3202" s="65" t="str">
        <f t="shared" ref="Z3202:Z3265" si="457">IF(V3202="","",IF(V3202="Yes",1,0))</f>
        <v/>
      </c>
      <c r="AA3202" s="65" t="str">
        <f t="shared" ref="AA3202:AA3265" si="458">IF(N3202="","",CONCATENATE(N3202,"-",O3202))</f>
        <v/>
      </c>
    </row>
    <row r="3203" spans="1:27" x14ac:dyDescent="0.25">
      <c r="A3203" s="40" t="str">
        <f>IF(G3203="","",1*ISERROR(VLOOKUP(G3203,G$1:G3202,1,FALSE)))</f>
        <v/>
      </c>
      <c r="B3203" s="40" t="str">
        <f>IF(A3203=0,0,IF(A3203="","",SUM(A$2:A3203)))</f>
        <v/>
      </c>
      <c r="C3203" s="41" t="str">
        <f>IF(H3203="","",1*ISERROR(VLOOKUP(H3203,H$1:H3202,1,FALSE)))</f>
        <v/>
      </c>
      <c r="D3203" s="40" t="str">
        <f>IF(C3203=0,0,IF(C3203="","",SUM(C$2:C3203)))</f>
        <v/>
      </c>
      <c r="E3203" s="41" t="str">
        <f>IF(H3203=0,0,IF(C3203="","",SUM(C$11:C3203)))</f>
        <v/>
      </c>
      <c r="F3203" s="41" t="str">
        <f>IF(H3203="","",COUNTIF(H$11:H3203,"="&amp;H3203))</f>
        <v/>
      </c>
      <c r="G3203" s="41" t="str">
        <f t="shared" si="450"/>
        <v/>
      </c>
      <c r="H3203" s="41" t="str">
        <f t="shared" si="451"/>
        <v/>
      </c>
      <c r="I3203" s="41" t="str">
        <f t="shared" si="452"/>
        <v/>
      </c>
      <c r="J3203" s="41" t="str">
        <f t="shared" si="453"/>
        <v/>
      </c>
      <c r="K3203" s="268"/>
      <c r="L3203" s="268"/>
      <c r="M3203" s="268"/>
      <c r="N3203" s="269"/>
      <c r="O3203" s="269"/>
      <c r="P3203" s="269"/>
      <c r="Q3203" s="270"/>
      <c r="R3203" s="271"/>
      <c r="S3203" s="268"/>
      <c r="T3203" s="268"/>
      <c r="U3203" s="268"/>
      <c r="V3203" s="268"/>
      <c r="W3203" s="65" t="str">
        <f t="shared" si="454"/>
        <v/>
      </c>
      <c r="X3203" s="65" t="str">
        <f t="shared" si="455"/>
        <v/>
      </c>
      <c r="Y3203" s="65" t="str">
        <f t="shared" si="456"/>
        <v/>
      </c>
      <c r="Z3203" s="65" t="str">
        <f t="shared" si="457"/>
        <v/>
      </c>
      <c r="AA3203" s="65" t="str">
        <f t="shared" si="458"/>
        <v/>
      </c>
    </row>
    <row r="3204" spans="1:27" x14ac:dyDescent="0.25">
      <c r="A3204" s="40" t="str">
        <f>IF(G3204="","",1*ISERROR(VLOOKUP(G3204,G$1:G3203,1,FALSE)))</f>
        <v/>
      </c>
      <c r="B3204" s="40" t="str">
        <f>IF(A3204=0,0,IF(A3204="","",SUM(A$2:A3204)))</f>
        <v/>
      </c>
      <c r="C3204" s="41" t="str">
        <f>IF(H3204="","",1*ISERROR(VLOOKUP(H3204,H$1:H3203,1,FALSE)))</f>
        <v/>
      </c>
      <c r="D3204" s="40" t="str">
        <f>IF(C3204=0,0,IF(C3204="","",SUM(C$2:C3204)))</f>
        <v/>
      </c>
      <c r="E3204" s="41" t="str">
        <f>IF(H3204=0,0,IF(C3204="","",SUM(C$11:C3204)))</f>
        <v/>
      </c>
      <c r="F3204" s="41" t="str">
        <f>IF(H3204="","",COUNTIF(H$11:H3204,"="&amp;H3204))</f>
        <v/>
      </c>
      <c r="G3204" s="41" t="str">
        <f t="shared" si="450"/>
        <v/>
      </c>
      <c r="H3204" s="41" t="str">
        <f t="shared" si="451"/>
        <v/>
      </c>
      <c r="I3204" s="41" t="str">
        <f t="shared" si="452"/>
        <v/>
      </c>
      <c r="J3204" s="41" t="str">
        <f t="shared" si="453"/>
        <v/>
      </c>
      <c r="K3204" s="268"/>
      <c r="L3204" s="268"/>
      <c r="M3204" s="268"/>
      <c r="N3204" s="269"/>
      <c r="O3204" s="269"/>
      <c r="P3204" s="269"/>
      <c r="Q3204" s="270"/>
      <c r="R3204" s="271"/>
      <c r="S3204" s="268"/>
      <c r="T3204" s="268"/>
      <c r="U3204" s="268"/>
      <c r="V3204" s="268"/>
      <c r="W3204" s="65" t="str">
        <f t="shared" si="454"/>
        <v/>
      </c>
      <c r="X3204" s="65" t="str">
        <f t="shared" si="455"/>
        <v/>
      </c>
      <c r="Y3204" s="65" t="str">
        <f t="shared" si="456"/>
        <v/>
      </c>
      <c r="Z3204" s="65" t="str">
        <f t="shared" si="457"/>
        <v/>
      </c>
      <c r="AA3204" s="65" t="str">
        <f t="shared" si="458"/>
        <v/>
      </c>
    </row>
    <row r="3205" spans="1:27" x14ac:dyDescent="0.25">
      <c r="A3205" s="40" t="str">
        <f>IF(G3205="","",1*ISERROR(VLOOKUP(G3205,G$1:G3204,1,FALSE)))</f>
        <v/>
      </c>
      <c r="B3205" s="40" t="str">
        <f>IF(A3205=0,0,IF(A3205="","",SUM(A$2:A3205)))</f>
        <v/>
      </c>
      <c r="C3205" s="41" t="str">
        <f>IF(H3205="","",1*ISERROR(VLOOKUP(H3205,H$1:H3204,1,FALSE)))</f>
        <v/>
      </c>
      <c r="D3205" s="40" t="str">
        <f>IF(C3205=0,0,IF(C3205="","",SUM(C$2:C3205)))</f>
        <v/>
      </c>
      <c r="E3205" s="41" t="str">
        <f>IF(H3205=0,0,IF(C3205="","",SUM(C$11:C3205)))</f>
        <v/>
      </c>
      <c r="F3205" s="41" t="str">
        <f>IF(H3205="","",COUNTIF(H$11:H3205,"="&amp;H3205))</f>
        <v/>
      </c>
      <c r="G3205" s="41" t="str">
        <f t="shared" si="450"/>
        <v/>
      </c>
      <c r="H3205" s="41" t="str">
        <f t="shared" si="451"/>
        <v/>
      </c>
      <c r="I3205" s="41" t="str">
        <f t="shared" si="452"/>
        <v/>
      </c>
      <c r="J3205" s="41" t="str">
        <f t="shared" si="453"/>
        <v/>
      </c>
      <c r="K3205" s="268"/>
      <c r="L3205" s="268"/>
      <c r="M3205" s="268"/>
      <c r="N3205" s="269"/>
      <c r="O3205" s="269"/>
      <c r="P3205" s="269"/>
      <c r="Q3205" s="270"/>
      <c r="R3205" s="271"/>
      <c r="S3205" s="268"/>
      <c r="T3205" s="268"/>
      <c r="U3205" s="268"/>
      <c r="V3205" s="268"/>
      <c r="W3205" s="65" t="str">
        <f t="shared" si="454"/>
        <v/>
      </c>
      <c r="X3205" s="65" t="str">
        <f t="shared" si="455"/>
        <v/>
      </c>
      <c r="Y3205" s="65" t="str">
        <f t="shared" si="456"/>
        <v/>
      </c>
      <c r="Z3205" s="65" t="str">
        <f t="shared" si="457"/>
        <v/>
      </c>
      <c r="AA3205" s="65" t="str">
        <f t="shared" si="458"/>
        <v/>
      </c>
    </row>
    <row r="3206" spans="1:27" x14ac:dyDescent="0.25">
      <c r="A3206" s="40" t="str">
        <f>IF(G3206="","",1*ISERROR(VLOOKUP(G3206,G$1:G3205,1,FALSE)))</f>
        <v/>
      </c>
      <c r="B3206" s="40" t="str">
        <f>IF(A3206=0,0,IF(A3206="","",SUM(A$2:A3206)))</f>
        <v/>
      </c>
      <c r="C3206" s="41" t="str">
        <f>IF(H3206="","",1*ISERROR(VLOOKUP(H3206,H$1:H3205,1,FALSE)))</f>
        <v/>
      </c>
      <c r="D3206" s="40" t="str">
        <f>IF(C3206=0,0,IF(C3206="","",SUM(C$2:C3206)))</f>
        <v/>
      </c>
      <c r="E3206" s="41" t="str">
        <f>IF(H3206=0,0,IF(C3206="","",SUM(C$11:C3206)))</f>
        <v/>
      </c>
      <c r="F3206" s="41" t="str">
        <f>IF(H3206="","",COUNTIF(H$11:H3206,"="&amp;H3206))</f>
        <v/>
      </c>
      <c r="G3206" s="41" t="str">
        <f t="shared" si="450"/>
        <v/>
      </c>
      <c r="H3206" s="41" t="str">
        <f t="shared" si="451"/>
        <v/>
      </c>
      <c r="I3206" s="41" t="str">
        <f t="shared" si="452"/>
        <v/>
      </c>
      <c r="J3206" s="41" t="str">
        <f t="shared" si="453"/>
        <v/>
      </c>
      <c r="K3206" s="268"/>
      <c r="L3206" s="268"/>
      <c r="M3206" s="268"/>
      <c r="N3206" s="269"/>
      <c r="O3206" s="269"/>
      <c r="P3206" s="269"/>
      <c r="Q3206" s="270"/>
      <c r="R3206" s="271"/>
      <c r="S3206" s="268"/>
      <c r="T3206" s="268"/>
      <c r="U3206" s="268"/>
      <c r="V3206" s="268"/>
      <c r="W3206" s="65" t="str">
        <f t="shared" si="454"/>
        <v/>
      </c>
      <c r="X3206" s="65" t="str">
        <f t="shared" si="455"/>
        <v/>
      </c>
      <c r="Y3206" s="65" t="str">
        <f t="shared" si="456"/>
        <v/>
      </c>
      <c r="Z3206" s="65" t="str">
        <f t="shared" si="457"/>
        <v/>
      </c>
      <c r="AA3206" s="65" t="str">
        <f t="shared" si="458"/>
        <v/>
      </c>
    </row>
    <row r="3207" spans="1:27" x14ac:dyDescent="0.25">
      <c r="A3207" s="40" t="str">
        <f>IF(G3207="","",1*ISERROR(VLOOKUP(G3207,G$1:G3206,1,FALSE)))</f>
        <v/>
      </c>
      <c r="B3207" s="40" t="str">
        <f>IF(A3207=0,0,IF(A3207="","",SUM(A$2:A3207)))</f>
        <v/>
      </c>
      <c r="C3207" s="41" t="str">
        <f>IF(H3207="","",1*ISERROR(VLOOKUP(H3207,H$1:H3206,1,FALSE)))</f>
        <v/>
      </c>
      <c r="D3207" s="40" t="str">
        <f>IF(C3207=0,0,IF(C3207="","",SUM(C$2:C3207)))</f>
        <v/>
      </c>
      <c r="E3207" s="41" t="str">
        <f>IF(H3207=0,0,IF(C3207="","",SUM(C$11:C3207)))</f>
        <v/>
      </c>
      <c r="F3207" s="41" t="str">
        <f>IF(H3207="","",COUNTIF(H$11:H3207,"="&amp;H3207))</f>
        <v/>
      </c>
      <c r="G3207" s="41" t="str">
        <f t="shared" si="450"/>
        <v/>
      </c>
      <c r="H3207" s="41" t="str">
        <f t="shared" si="451"/>
        <v/>
      </c>
      <c r="I3207" s="41" t="str">
        <f t="shared" si="452"/>
        <v/>
      </c>
      <c r="J3207" s="41" t="str">
        <f t="shared" si="453"/>
        <v/>
      </c>
      <c r="K3207" s="268"/>
      <c r="L3207" s="268"/>
      <c r="M3207" s="268"/>
      <c r="N3207" s="269"/>
      <c r="O3207" s="269"/>
      <c r="P3207" s="269"/>
      <c r="Q3207" s="270"/>
      <c r="R3207" s="271"/>
      <c r="S3207" s="268"/>
      <c r="T3207" s="268"/>
      <c r="U3207" s="268"/>
      <c r="V3207" s="268"/>
      <c r="W3207" s="65" t="str">
        <f t="shared" si="454"/>
        <v/>
      </c>
      <c r="X3207" s="65" t="str">
        <f t="shared" si="455"/>
        <v/>
      </c>
      <c r="Y3207" s="65" t="str">
        <f t="shared" si="456"/>
        <v/>
      </c>
      <c r="Z3207" s="65" t="str">
        <f t="shared" si="457"/>
        <v/>
      </c>
      <c r="AA3207" s="65" t="str">
        <f t="shared" si="458"/>
        <v/>
      </c>
    </row>
    <row r="3208" spans="1:27" x14ac:dyDescent="0.25">
      <c r="A3208" s="40" t="str">
        <f>IF(G3208="","",1*ISERROR(VLOOKUP(G3208,G$1:G3207,1,FALSE)))</f>
        <v/>
      </c>
      <c r="B3208" s="40" t="str">
        <f>IF(A3208=0,0,IF(A3208="","",SUM(A$2:A3208)))</f>
        <v/>
      </c>
      <c r="C3208" s="41" t="str">
        <f>IF(H3208="","",1*ISERROR(VLOOKUP(H3208,H$1:H3207,1,FALSE)))</f>
        <v/>
      </c>
      <c r="D3208" s="40" t="str">
        <f>IF(C3208=0,0,IF(C3208="","",SUM(C$2:C3208)))</f>
        <v/>
      </c>
      <c r="E3208" s="41" t="str">
        <f>IF(H3208=0,0,IF(C3208="","",SUM(C$11:C3208)))</f>
        <v/>
      </c>
      <c r="F3208" s="41" t="str">
        <f>IF(H3208="","",COUNTIF(H$11:H3208,"="&amp;H3208))</f>
        <v/>
      </c>
      <c r="G3208" s="41" t="str">
        <f t="shared" si="450"/>
        <v/>
      </c>
      <c r="H3208" s="41" t="str">
        <f t="shared" si="451"/>
        <v/>
      </c>
      <c r="I3208" s="41" t="str">
        <f t="shared" si="452"/>
        <v/>
      </c>
      <c r="J3208" s="41" t="str">
        <f t="shared" si="453"/>
        <v/>
      </c>
      <c r="K3208" s="268"/>
      <c r="L3208" s="268"/>
      <c r="M3208" s="268"/>
      <c r="N3208" s="269"/>
      <c r="O3208" s="269"/>
      <c r="P3208" s="269"/>
      <c r="Q3208" s="270"/>
      <c r="R3208" s="271"/>
      <c r="S3208" s="268"/>
      <c r="T3208" s="268"/>
      <c r="U3208" s="268"/>
      <c r="V3208" s="268"/>
      <c r="W3208" s="65" t="str">
        <f t="shared" si="454"/>
        <v/>
      </c>
      <c r="X3208" s="65" t="str">
        <f t="shared" si="455"/>
        <v/>
      </c>
      <c r="Y3208" s="65" t="str">
        <f t="shared" si="456"/>
        <v/>
      </c>
      <c r="Z3208" s="65" t="str">
        <f t="shared" si="457"/>
        <v/>
      </c>
      <c r="AA3208" s="65" t="str">
        <f t="shared" si="458"/>
        <v/>
      </c>
    </row>
    <row r="3209" spans="1:27" x14ac:dyDescent="0.25">
      <c r="A3209" s="40" t="str">
        <f>IF(G3209="","",1*ISERROR(VLOOKUP(G3209,G$1:G3208,1,FALSE)))</f>
        <v/>
      </c>
      <c r="B3209" s="40" t="str">
        <f>IF(A3209=0,0,IF(A3209="","",SUM(A$2:A3209)))</f>
        <v/>
      </c>
      <c r="C3209" s="41" t="str">
        <f>IF(H3209="","",1*ISERROR(VLOOKUP(H3209,H$1:H3208,1,FALSE)))</f>
        <v/>
      </c>
      <c r="D3209" s="40" t="str">
        <f>IF(C3209=0,0,IF(C3209="","",SUM(C$2:C3209)))</f>
        <v/>
      </c>
      <c r="E3209" s="41" t="str">
        <f>IF(H3209=0,0,IF(C3209="","",SUM(C$11:C3209)))</f>
        <v/>
      </c>
      <c r="F3209" s="41" t="str">
        <f>IF(H3209="","",COUNTIF(H$11:H3209,"="&amp;H3209))</f>
        <v/>
      </c>
      <c r="G3209" s="41" t="str">
        <f t="shared" si="450"/>
        <v/>
      </c>
      <c r="H3209" s="41" t="str">
        <f t="shared" si="451"/>
        <v/>
      </c>
      <c r="I3209" s="41" t="str">
        <f t="shared" si="452"/>
        <v/>
      </c>
      <c r="J3209" s="41" t="str">
        <f t="shared" si="453"/>
        <v/>
      </c>
      <c r="K3209" s="268"/>
      <c r="L3209" s="268"/>
      <c r="M3209" s="268"/>
      <c r="N3209" s="269"/>
      <c r="O3209" s="269"/>
      <c r="P3209" s="269"/>
      <c r="Q3209" s="270"/>
      <c r="R3209" s="271"/>
      <c r="S3209" s="268"/>
      <c r="T3209" s="268"/>
      <c r="U3209" s="268"/>
      <c r="V3209" s="268"/>
      <c r="W3209" s="65" t="str">
        <f t="shared" si="454"/>
        <v/>
      </c>
      <c r="X3209" s="65" t="str">
        <f t="shared" si="455"/>
        <v/>
      </c>
      <c r="Y3209" s="65" t="str">
        <f t="shared" si="456"/>
        <v/>
      </c>
      <c r="Z3209" s="65" t="str">
        <f t="shared" si="457"/>
        <v/>
      </c>
      <c r="AA3209" s="65" t="str">
        <f t="shared" si="458"/>
        <v/>
      </c>
    </row>
    <row r="3210" spans="1:27" x14ac:dyDescent="0.25">
      <c r="A3210" s="40" t="str">
        <f>IF(G3210="","",1*ISERROR(VLOOKUP(G3210,G$1:G3209,1,FALSE)))</f>
        <v/>
      </c>
      <c r="B3210" s="40" t="str">
        <f>IF(A3210=0,0,IF(A3210="","",SUM(A$2:A3210)))</f>
        <v/>
      </c>
      <c r="C3210" s="41" t="str">
        <f>IF(H3210="","",1*ISERROR(VLOOKUP(H3210,H$1:H3209,1,FALSE)))</f>
        <v/>
      </c>
      <c r="D3210" s="40" t="str">
        <f>IF(C3210=0,0,IF(C3210="","",SUM(C$2:C3210)))</f>
        <v/>
      </c>
      <c r="E3210" s="41" t="str">
        <f>IF(H3210=0,0,IF(C3210="","",SUM(C$11:C3210)))</f>
        <v/>
      </c>
      <c r="F3210" s="41" t="str">
        <f>IF(H3210="","",COUNTIF(H$11:H3210,"="&amp;H3210))</f>
        <v/>
      </c>
      <c r="G3210" s="41" t="str">
        <f t="shared" si="450"/>
        <v/>
      </c>
      <c r="H3210" s="41" t="str">
        <f t="shared" si="451"/>
        <v/>
      </c>
      <c r="I3210" s="41" t="str">
        <f t="shared" si="452"/>
        <v/>
      </c>
      <c r="J3210" s="41" t="str">
        <f t="shared" si="453"/>
        <v/>
      </c>
      <c r="K3210" s="268"/>
      <c r="L3210" s="268"/>
      <c r="M3210" s="268"/>
      <c r="N3210" s="269"/>
      <c r="O3210" s="269"/>
      <c r="P3210" s="269"/>
      <c r="Q3210" s="270"/>
      <c r="R3210" s="271"/>
      <c r="S3210" s="268"/>
      <c r="T3210" s="268"/>
      <c r="U3210" s="268"/>
      <c r="V3210" s="268"/>
      <c r="W3210" s="65" t="str">
        <f t="shared" si="454"/>
        <v/>
      </c>
      <c r="X3210" s="65" t="str">
        <f t="shared" si="455"/>
        <v/>
      </c>
      <c r="Y3210" s="65" t="str">
        <f t="shared" si="456"/>
        <v/>
      </c>
      <c r="Z3210" s="65" t="str">
        <f t="shared" si="457"/>
        <v/>
      </c>
      <c r="AA3210" s="65" t="str">
        <f t="shared" si="458"/>
        <v/>
      </c>
    </row>
    <row r="3211" spans="1:27" x14ac:dyDescent="0.25">
      <c r="A3211" s="40" t="str">
        <f>IF(G3211="","",1*ISERROR(VLOOKUP(G3211,G$1:G3210,1,FALSE)))</f>
        <v/>
      </c>
      <c r="B3211" s="40" t="str">
        <f>IF(A3211=0,0,IF(A3211="","",SUM(A$2:A3211)))</f>
        <v/>
      </c>
      <c r="C3211" s="41" t="str">
        <f>IF(H3211="","",1*ISERROR(VLOOKUP(H3211,H$1:H3210,1,FALSE)))</f>
        <v/>
      </c>
      <c r="D3211" s="40" t="str">
        <f>IF(C3211=0,0,IF(C3211="","",SUM(C$2:C3211)))</f>
        <v/>
      </c>
      <c r="E3211" s="41" t="str">
        <f>IF(H3211=0,0,IF(C3211="","",SUM(C$11:C3211)))</f>
        <v/>
      </c>
      <c r="F3211" s="41" t="str">
        <f>IF(H3211="","",COUNTIF(H$11:H3211,"="&amp;H3211))</f>
        <v/>
      </c>
      <c r="G3211" s="41" t="str">
        <f t="shared" si="450"/>
        <v/>
      </c>
      <c r="H3211" s="41" t="str">
        <f t="shared" si="451"/>
        <v/>
      </c>
      <c r="I3211" s="41" t="str">
        <f t="shared" si="452"/>
        <v/>
      </c>
      <c r="J3211" s="41" t="str">
        <f t="shared" si="453"/>
        <v/>
      </c>
      <c r="K3211" s="268"/>
      <c r="L3211" s="268"/>
      <c r="M3211" s="268"/>
      <c r="N3211" s="269"/>
      <c r="O3211" s="269"/>
      <c r="P3211" s="269"/>
      <c r="Q3211" s="270"/>
      <c r="R3211" s="271"/>
      <c r="S3211" s="268"/>
      <c r="T3211" s="268"/>
      <c r="U3211" s="268"/>
      <c r="V3211" s="268"/>
      <c r="W3211" s="65" t="str">
        <f t="shared" si="454"/>
        <v/>
      </c>
      <c r="X3211" s="65" t="str">
        <f t="shared" si="455"/>
        <v/>
      </c>
      <c r="Y3211" s="65" t="str">
        <f t="shared" si="456"/>
        <v/>
      </c>
      <c r="Z3211" s="65" t="str">
        <f t="shared" si="457"/>
        <v/>
      </c>
      <c r="AA3211" s="65" t="str">
        <f t="shared" si="458"/>
        <v/>
      </c>
    </row>
    <row r="3212" spans="1:27" x14ac:dyDescent="0.25">
      <c r="A3212" s="40" t="str">
        <f>IF(G3212="","",1*ISERROR(VLOOKUP(G3212,G$1:G3211,1,FALSE)))</f>
        <v/>
      </c>
      <c r="B3212" s="40" t="str">
        <f>IF(A3212=0,0,IF(A3212="","",SUM(A$2:A3212)))</f>
        <v/>
      </c>
      <c r="C3212" s="41" t="str">
        <f>IF(H3212="","",1*ISERROR(VLOOKUP(H3212,H$1:H3211,1,FALSE)))</f>
        <v/>
      </c>
      <c r="D3212" s="40" t="str">
        <f>IF(C3212=0,0,IF(C3212="","",SUM(C$2:C3212)))</f>
        <v/>
      </c>
      <c r="E3212" s="41" t="str">
        <f>IF(H3212=0,0,IF(C3212="","",SUM(C$11:C3212)))</f>
        <v/>
      </c>
      <c r="F3212" s="41" t="str">
        <f>IF(H3212="","",COUNTIF(H$11:H3212,"="&amp;H3212))</f>
        <v/>
      </c>
      <c r="G3212" s="41" t="str">
        <f t="shared" si="450"/>
        <v/>
      </c>
      <c r="H3212" s="41" t="str">
        <f t="shared" si="451"/>
        <v/>
      </c>
      <c r="I3212" s="41" t="str">
        <f t="shared" si="452"/>
        <v/>
      </c>
      <c r="J3212" s="41" t="str">
        <f t="shared" si="453"/>
        <v/>
      </c>
      <c r="K3212" s="268"/>
      <c r="L3212" s="268"/>
      <c r="M3212" s="268"/>
      <c r="N3212" s="269"/>
      <c r="O3212" s="269"/>
      <c r="P3212" s="269"/>
      <c r="Q3212" s="270"/>
      <c r="R3212" s="271"/>
      <c r="S3212" s="268"/>
      <c r="T3212" s="268"/>
      <c r="U3212" s="268"/>
      <c r="V3212" s="268"/>
      <c r="W3212" s="65" t="str">
        <f t="shared" si="454"/>
        <v/>
      </c>
      <c r="X3212" s="65" t="str">
        <f t="shared" si="455"/>
        <v/>
      </c>
      <c r="Y3212" s="65" t="str">
        <f t="shared" si="456"/>
        <v/>
      </c>
      <c r="Z3212" s="65" t="str">
        <f t="shared" si="457"/>
        <v/>
      </c>
      <c r="AA3212" s="65" t="str">
        <f t="shared" si="458"/>
        <v/>
      </c>
    </row>
    <row r="3213" spans="1:27" x14ac:dyDescent="0.25">
      <c r="A3213" s="40" t="str">
        <f>IF(G3213="","",1*ISERROR(VLOOKUP(G3213,G$1:G3212,1,FALSE)))</f>
        <v/>
      </c>
      <c r="B3213" s="40" t="str">
        <f>IF(A3213=0,0,IF(A3213="","",SUM(A$2:A3213)))</f>
        <v/>
      </c>
      <c r="C3213" s="41" t="str">
        <f>IF(H3213="","",1*ISERROR(VLOOKUP(H3213,H$1:H3212,1,FALSE)))</f>
        <v/>
      </c>
      <c r="D3213" s="40" t="str">
        <f>IF(C3213=0,0,IF(C3213="","",SUM(C$2:C3213)))</f>
        <v/>
      </c>
      <c r="E3213" s="41" t="str">
        <f>IF(H3213=0,0,IF(C3213="","",SUM(C$11:C3213)))</f>
        <v/>
      </c>
      <c r="F3213" s="41" t="str">
        <f>IF(H3213="","",COUNTIF(H$11:H3213,"="&amp;H3213))</f>
        <v/>
      </c>
      <c r="G3213" s="41" t="str">
        <f t="shared" si="450"/>
        <v/>
      </c>
      <c r="H3213" s="41" t="str">
        <f t="shared" si="451"/>
        <v/>
      </c>
      <c r="I3213" s="41" t="str">
        <f t="shared" si="452"/>
        <v/>
      </c>
      <c r="J3213" s="41" t="str">
        <f t="shared" si="453"/>
        <v/>
      </c>
      <c r="K3213" s="268"/>
      <c r="L3213" s="268"/>
      <c r="M3213" s="268"/>
      <c r="N3213" s="269"/>
      <c r="O3213" s="269"/>
      <c r="P3213" s="269"/>
      <c r="Q3213" s="270"/>
      <c r="R3213" s="271"/>
      <c r="S3213" s="268"/>
      <c r="T3213" s="268"/>
      <c r="U3213" s="268"/>
      <c r="V3213" s="268"/>
      <c r="W3213" s="65" t="str">
        <f t="shared" si="454"/>
        <v/>
      </c>
      <c r="X3213" s="65" t="str">
        <f t="shared" si="455"/>
        <v/>
      </c>
      <c r="Y3213" s="65" t="str">
        <f t="shared" si="456"/>
        <v/>
      </c>
      <c r="Z3213" s="65" t="str">
        <f t="shared" si="457"/>
        <v/>
      </c>
      <c r="AA3213" s="65" t="str">
        <f t="shared" si="458"/>
        <v/>
      </c>
    </row>
    <row r="3214" spans="1:27" x14ac:dyDescent="0.25">
      <c r="A3214" s="40" t="str">
        <f>IF(G3214="","",1*ISERROR(VLOOKUP(G3214,G$1:G3213,1,FALSE)))</f>
        <v/>
      </c>
      <c r="B3214" s="40" t="str">
        <f>IF(A3214=0,0,IF(A3214="","",SUM(A$2:A3214)))</f>
        <v/>
      </c>
      <c r="C3214" s="41" t="str">
        <f>IF(H3214="","",1*ISERROR(VLOOKUP(H3214,H$1:H3213,1,FALSE)))</f>
        <v/>
      </c>
      <c r="D3214" s="40" t="str">
        <f>IF(C3214=0,0,IF(C3214="","",SUM(C$2:C3214)))</f>
        <v/>
      </c>
      <c r="E3214" s="41" t="str">
        <f>IF(H3214=0,0,IF(C3214="","",SUM(C$11:C3214)))</f>
        <v/>
      </c>
      <c r="F3214" s="41" t="str">
        <f>IF(H3214="","",COUNTIF(H$11:H3214,"="&amp;H3214))</f>
        <v/>
      </c>
      <c r="G3214" s="41" t="str">
        <f t="shared" si="450"/>
        <v/>
      </c>
      <c r="H3214" s="41" t="str">
        <f t="shared" si="451"/>
        <v/>
      </c>
      <c r="I3214" s="41" t="str">
        <f t="shared" si="452"/>
        <v/>
      </c>
      <c r="J3214" s="41" t="str">
        <f t="shared" si="453"/>
        <v/>
      </c>
      <c r="K3214" s="268"/>
      <c r="L3214" s="268"/>
      <c r="M3214" s="268"/>
      <c r="N3214" s="269"/>
      <c r="O3214" s="269"/>
      <c r="P3214" s="269"/>
      <c r="Q3214" s="270"/>
      <c r="R3214" s="271"/>
      <c r="S3214" s="268"/>
      <c r="T3214" s="268"/>
      <c r="U3214" s="268"/>
      <c r="V3214" s="268"/>
      <c r="W3214" s="65" t="str">
        <f t="shared" si="454"/>
        <v/>
      </c>
      <c r="X3214" s="65" t="str">
        <f t="shared" si="455"/>
        <v/>
      </c>
      <c r="Y3214" s="65" t="str">
        <f t="shared" si="456"/>
        <v/>
      </c>
      <c r="Z3214" s="65" t="str">
        <f t="shared" si="457"/>
        <v/>
      </c>
      <c r="AA3214" s="65" t="str">
        <f t="shared" si="458"/>
        <v/>
      </c>
    </row>
    <row r="3215" spans="1:27" x14ac:dyDescent="0.25">
      <c r="A3215" s="40" t="str">
        <f>IF(G3215="","",1*ISERROR(VLOOKUP(G3215,G$1:G3214,1,FALSE)))</f>
        <v/>
      </c>
      <c r="B3215" s="40" t="str">
        <f>IF(A3215=0,0,IF(A3215="","",SUM(A$2:A3215)))</f>
        <v/>
      </c>
      <c r="C3215" s="41" t="str">
        <f>IF(H3215="","",1*ISERROR(VLOOKUP(H3215,H$1:H3214,1,FALSE)))</f>
        <v/>
      </c>
      <c r="D3215" s="40" t="str">
        <f>IF(C3215=0,0,IF(C3215="","",SUM(C$2:C3215)))</f>
        <v/>
      </c>
      <c r="E3215" s="41" t="str">
        <f>IF(H3215=0,0,IF(C3215="","",SUM(C$11:C3215)))</f>
        <v/>
      </c>
      <c r="F3215" s="41" t="str">
        <f>IF(H3215="","",COUNTIF(H$11:H3215,"="&amp;H3215))</f>
        <v/>
      </c>
      <c r="G3215" s="41" t="str">
        <f t="shared" si="450"/>
        <v/>
      </c>
      <c r="H3215" s="41" t="str">
        <f t="shared" si="451"/>
        <v/>
      </c>
      <c r="I3215" s="41" t="str">
        <f t="shared" si="452"/>
        <v/>
      </c>
      <c r="J3215" s="41" t="str">
        <f t="shared" si="453"/>
        <v/>
      </c>
      <c r="K3215" s="268"/>
      <c r="L3215" s="268"/>
      <c r="M3215" s="268"/>
      <c r="N3215" s="269"/>
      <c r="O3215" s="269"/>
      <c r="P3215" s="269"/>
      <c r="Q3215" s="270"/>
      <c r="R3215" s="271"/>
      <c r="S3215" s="268"/>
      <c r="T3215" s="268"/>
      <c r="U3215" s="268"/>
      <c r="V3215" s="268"/>
      <c r="W3215" s="65" t="str">
        <f t="shared" si="454"/>
        <v/>
      </c>
      <c r="X3215" s="65" t="str">
        <f t="shared" si="455"/>
        <v/>
      </c>
      <c r="Y3215" s="65" t="str">
        <f t="shared" si="456"/>
        <v/>
      </c>
      <c r="Z3215" s="65" t="str">
        <f t="shared" si="457"/>
        <v/>
      </c>
      <c r="AA3215" s="65" t="str">
        <f t="shared" si="458"/>
        <v/>
      </c>
    </row>
    <row r="3216" spans="1:27" x14ac:dyDescent="0.25">
      <c r="A3216" s="40" t="str">
        <f>IF(G3216="","",1*ISERROR(VLOOKUP(G3216,G$1:G3215,1,FALSE)))</f>
        <v/>
      </c>
      <c r="B3216" s="40" t="str">
        <f>IF(A3216=0,0,IF(A3216="","",SUM(A$2:A3216)))</f>
        <v/>
      </c>
      <c r="C3216" s="41" t="str">
        <f>IF(H3216="","",1*ISERROR(VLOOKUP(H3216,H$1:H3215,1,FALSE)))</f>
        <v/>
      </c>
      <c r="D3216" s="40" t="str">
        <f>IF(C3216=0,0,IF(C3216="","",SUM(C$2:C3216)))</f>
        <v/>
      </c>
      <c r="E3216" s="41" t="str">
        <f>IF(H3216=0,0,IF(C3216="","",SUM(C$11:C3216)))</f>
        <v/>
      </c>
      <c r="F3216" s="41" t="str">
        <f>IF(H3216="","",COUNTIF(H$11:H3216,"="&amp;H3216))</f>
        <v/>
      </c>
      <c r="G3216" s="41" t="str">
        <f t="shared" si="450"/>
        <v/>
      </c>
      <c r="H3216" s="41" t="str">
        <f t="shared" si="451"/>
        <v/>
      </c>
      <c r="I3216" s="41" t="str">
        <f t="shared" si="452"/>
        <v/>
      </c>
      <c r="J3216" s="41" t="str">
        <f t="shared" si="453"/>
        <v/>
      </c>
      <c r="K3216" s="268"/>
      <c r="L3216" s="268"/>
      <c r="M3216" s="268"/>
      <c r="N3216" s="269"/>
      <c r="O3216" s="269"/>
      <c r="P3216" s="269"/>
      <c r="Q3216" s="270"/>
      <c r="R3216" s="271"/>
      <c r="S3216" s="268"/>
      <c r="T3216" s="268"/>
      <c r="U3216" s="268"/>
      <c r="V3216" s="268"/>
      <c r="W3216" s="65" t="str">
        <f t="shared" si="454"/>
        <v/>
      </c>
      <c r="X3216" s="65" t="str">
        <f t="shared" si="455"/>
        <v/>
      </c>
      <c r="Y3216" s="65" t="str">
        <f t="shared" si="456"/>
        <v/>
      </c>
      <c r="Z3216" s="65" t="str">
        <f t="shared" si="457"/>
        <v/>
      </c>
      <c r="AA3216" s="65" t="str">
        <f t="shared" si="458"/>
        <v/>
      </c>
    </row>
    <row r="3217" spans="1:27" x14ac:dyDescent="0.25">
      <c r="A3217" s="40" t="str">
        <f>IF(G3217="","",1*ISERROR(VLOOKUP(G3217,G$1:G3216,1,FALSE)))</f>
        <v/>
      </c>
      <c r="B3217" s="40" t="str">
        <f>IF(A3217=0,0,IF(A3217="","",SUM(A$2:A3217)))</f>
        <v/>
      </c>
      <c r="C3217" s="41" t="str">
        <f>IF(H3217="","",1*ISERROR(VLOOKUP(H3217,H$1:H3216,1,FALSE)))</f>
        <v/>
      </c>
      <c r="D3217" s="40" t="str">
        <f>IF(C3217=0,0,IF(C3217="","",SUM(C$2:C3217)))</f>
        <v/>
      </c>
      <c r="E3217" s="41" t="str">
        <f>IF(H3217=0,0,IF(C3217="","",SUM(C$11:C3217)))</f>
        <v/>
      </c>
      <c r="F3217" s="41" t="str">
        <f>IF(H3217="","",COUNTIF(H$11:H3217,"="&amp;H3217))</f>
        <v/>
      </c>
      <c r="G3217" s="41" t="str">
        <f t="shared" si="450"/>
        <v/>
      </c>
      <c r="H3217" s="41" t="str">
        <f t="shared" si="451"/>
        <v/>
      </c>
      <c r="I3217" s="41" t="str">
        <f t="shared" si="452"/>
        <v/>
      </c>
      <c r="J3217" s="41" t="str">
        <f t="shared" si="453"/>
        <v/>
      </c>
      <c r="K3217" s="268"/>
      <c r="L3217" s="268"/>
      <c r="M3217" s="268"/>
      <c r="N3217" s="269"/>
      <c r="O3217" s="269"/>
      <c r="P3217" s="269"/>
      <c r="Q3217" s="270"/>
      <c r="R3217" s="271"/>
      <c r="S3217" s="268"/>
      <c r="T3217" s="268"/>
      <c r="U3217" s="268"/>
      <c r="V3217" s="268"/>
      <c r="W3217" s="65" t="str">
        <f t="shared" si="454"/>
        <v/>
      </c>
      <c r="X3217" s="65" t="str">
        <f t="shared" si="455"/>
        <v/>
      </c>
      <c r="Y3217" s="65" t="str">
        <f t="shared" si="456"/>
        <v/>
      </c>
      <c r="Z3217" s="65" t="str">
        <f t="shared" si="457"/>
        <v/>
      </c>
      <c r="AA3217" s="65" t="str">
        <f t="shared" si="458"/>
        <v/>
      </c>
    </row>
    <row r="3218" spans="1:27" x14ac:dyDescent="0.25">
      <c r="A3218" s="40" t="str">
        <f>IF(G3218="","",1*ISERROR(VLOOKUP(G3218,G$1:G3217,1,FALSE)))</f>
        <v/>
      </c>
      <c r="B3218" s="40" t="str">
        <f>IF(A3218=0,0,IF(A3218="","",SUM(A$2:A3218)))</f>
        <v/>
      </c>
      <c r="C3218" s="41" t="str">
        <f>IF(H3218="","",1*ISERROR(VLOOKUP(H3218,H$1:H3217,1,FALSE)))</f>
        <v/>
      </c>
      <c r="D3218" s="40" t="str">
        <f>IF(C3218=0,0,IF(C3218="","",SUM(C$2:C3218)))</f>
        <v/>
      </c>
      <c r="E3218" s="41" t="str">
        <f>IF(H3218=0,0,IF(C3218="","",SUM(C$11:C3218)))</f>
        <v/>
      </c>
      <c r="F3218" s="41" t="str">
        <f>IF(H3218="","",COUNTIF(H$11:H3218,"="&amp;H3218))</f>
        <v/>
      </c>
      <c r="G3218" s="41" t="str">
        <f t="shared" si="450"/>
        <v/>
      </c>
      <c r="H3218" s="41" t="str">
        <f t="shared" si="451"/>
        <v/>
      </c>
      <c r="I3218" s="41" t="str">
        <f t="shared" si="452"/>
        <v/>
      </c>
      <c r="J3218" s="41" t="str">
        <f t="shared" si="453"/>
        <v/>
      </c>
      <c r="K3218" s="268"/>
      <c r="L3218" s="268"/>
      <c r="M3218" s="268"/>
      <c r="N3218" s="269"/>
      <c r="O3218" s="269"/>
      <c r="P3218" s="269"/>
      <c r="Q3218" s="270"/>
      <c r="R3218" s="271"/>
      <c r="S3218" s="268"/>
      <c r="T3218" s="268"/>
      <c r="U3218" s="268"/>
      <c r="V3218" s="268"/>
      <c r="W3218" s="65" t="str">
        <f t="shared" si="454"/>
        <v/>
      </c>
      <c r="X3218" s="65" t="str">
        <f t="shared" si="455"/>
        <v/>
      </c>
      <c r="Y3218" s="65" t="str">
        <f t="shared" si="456"/>
        <v/>
      </c>
      <c r="Z3218" s="65" t="str">
        <f t="shared" si="457"/>
        <v/>
      </c>
      <c r="AA3218" s="65" t="str">
        <f t="shared" si="458"/>
        <v/>
      </c>
    </row>
    <row r="3219" spans="1:27" x14ac:dyDescent="0.25">
      <c r="A3219" s="40" t="str">
        <f>IF(G3219="","",1*ISERROR(VLOOKUP(G3219,G$1:G3218,1,FALSE)))</f>
        <v/>
      </c>
      <c r="B3219" s="40" t="str">
        <f>IF(A3219=0,0,IF(A3219="","",SUM(A$2:A3219)))</f>
        <v/>
      </c>
      <c r="C3219" s="41" t="str">
        <f>IF(H3219="","",1*ISERROR(VLOOKUP(H3219,H$1:H3218,1,FALSE)))</f>
        <v/>
      </c>
      <c r="D3219" s="40" t="str">
        <f>IF(C3219=0,0,IF(C3219="","",SUM(C$2:C3219)))</f>
        <v/>
      </c>
      <c r="E3219" s="41" t="str">
        <f>IF(H3219=0,0,IF(C3219="","",SUM(C$11:C3219)))</f>
        <v/>
      </c>
      <c r="F3219" s="41" t="str">
        <f>IF(H3219="","",COUNTIF(H$11:H3219,"="&amp;H3219))</f>
        <v/>
      </c>
      <c r="G3219" s="41" t="str">
        <f t="shared" si="450"/>
        <v/>
      </c>
      <c r="H3219" s="41" t="str">
        <f t="shared" si="451"/>
        <v/>
      </c>
      <c r="I3219" s="41" t="str">
        <f t="shared" si="452"/>
        <v/>
      </c>
      <c r="J3219" s="41" t="str">
        <f t="shared" si="453"/>
        <v/>
      </c>
      <c r="K3219" s="268"/>
      <c r="L3219" s="268"/>
      <c r="M3219" s="268"/>
      <c r="N3219" s="269"/>
      <c r="O3219" s="269"/>
      <c r="P3219" s="269"/>
      <c r="Q3219" s="270"/>
      <c r="R3219" s="271"/>
      <c r="S3219" s="268"/>
      <c r="T3219" s="268"/>
      <c r="U3219" s="268"/>
      <c r="V3219" s="268"/>
      <c r="W3219" s="65" t="str">
        <f t="shared" si="454"/>
        <v/>
      </c>
      <c r="X3219" s="65" t="str">
        <f t="shared" si="455"/>
        <v/>
      </c>
      <c r="Y3219" s="65" t="str">
        <f t="shared" si="456"/>
        <v/>
      </c>
      <c r="Z3219" s="65" t="str">
        <f t="shared" si="457"/>
        <v/>
      </c>
      <c r="AA3219" s="65" t="str">
        <f t="shared" si="458"/>
        <v/>
      </c>
    </row>
    <row r="3220" spans="1:27" x14ac:dyDescent="0.25">
      <c r="A3220" s="40" t="str">
        <f>IF(G3220="","",1*ISERROR(VLOOKUP(G3220,G$1:G3219,1,FALSE)))</f>
        <v/>
      </c>
      <c r="B3220" s="40" t="str">
        <f>IF(A3220=0,0,IF(A3220="","",SUM(A$2:A3220)))</f>
        <v/>
      </c>
      <c r="C3220" s="41" t="str">
        <f>IF(H3220="","",1*ISERROR(VLOOKUP(H3220,H$1:H3219,1,FALSE)))</f>
        <v/>
      </c>
      <c r="D3220" s="40" t="str">
        <f>IF(C3220=0,0,IF(C3220="","",SUM(C$2:C3220)))</f>
        <v/>
      </c>
      <c r="E3220" s="41" t="str">
        <f>IF(H3220=0,0,IF(C3220="","",SUM(C$11:C3220)))</f>
        <v/>
      </c>
      <c r="F3220" s="41" t="str">
        <f>IF(H3220="","",COUNTIF(H$11:H3220,"="&amp;H3220))</f>
        <v/>
      </c>
      <c r="G3220" s="41" t="str">
        <f t="shared" si="450"/>
        <v/>
      </c>
      <c r="H3220" s="41" t="str">
        <f t="shared" si="451"/>
        <v/>
      </c>
      <c r="I3220" s="41" t="str">
        <f t="shared" si="452"/>
        <v/>
      </c>
      <c r="J3220" s="41" t="str">
        <f t="shared" si="453"/>
        <v/>
      </c>
      <c r="K3220" s="268"/>
      <c r="L3220" s="268"/>
      <c r="M3220" s="268"/>
      <c r="N3220" s="269"/>
      <c r="O3220" s="269"/>
      <c r="P3220" s="269"/>
      <c r="Q3220" s="270"/>
      <c r="R3220" s="271"/>
      <c r="S3220" s="268"/>
      <c r="T3220" s="268"/>
      <c r="U3220" s="268"/>
      <c r="V3220" s="268"/>
      <c r="W3220" s="65" t="str">
        <f t="shared" si="454"/>
        <v/>
      </c>
      <c r="X3220" s="65" t="str">
        <f t="shared" si="455"/>
        <v/>
      </c>
      <c r="Y3220" s="65" t="str">
        <f t="shared" si="456"/>
        <v/>
      </c>
      <c r="Z3220" s="65" t="str">
        <f t="shared" si="457"/>
        <v/>
      </c>
      <c r="AA3220" s="65" t="str">
        <f t="shared" si="458"/>
        <v/>
      </c>
    </row>
    <row r="3221" spans="1:27" x14ac:dyDescent="0.25">
      <c r="A3221" s="40" t="str">
        <f>IF(G3221="","",1*ISERROR(VLOOKUP(G3221,G$1:G3220,1,FALSE)))</f>
        <v/>
      </c>
      <c r="B3221" s="40" t="str">
        <f>IF(A3221=0,0,IF(A3221="","",SUM(A$2:A3221)))</f>
        <v/>
      </c>
      <c r="C3221" s="41" t="str">
        <f>IF(H3221="","",1*ISERROR(VLOOKUP(H3221,H$1:H3220,1,FALSE)))</f>
        <v/>
      </c>
      <c r="D3221" s="40" t="str">
        <f>IF(C3221=0,0,IF(C3221="","",SUM(C$2:C3221)))</f>
        <v/>
      </c>
      <c r="E3221" s="41" t="str">
        <f>IF(H3221=0,0,IF(C3221="","",SUM(C$11:C3221)))</f>
        <v/>
      </c>
      <c r="F3221" s="41" t="str">
        <f>IF(H3221="","",COUNTIF(H$11:H3221,"="&amp;H3221))</f>
        <v/>
      </c>
      <c r="G3221" s="41" t="str">
        <f t="shared" si="450"/>
        <v/>
      </c>
      <c r="H3221" s="41" t="str">
        <f t="shared" si="451"/>
        <v/>
      </c>
      <c r="I3221" s="41" t="str">
        <f t="shared" si="452"/>
        <v/>
      </c>
      <c r="J3221" s="41" t="str">
        <f t="shared" si="453"/>
        <v/>
      </c>
      <c r="K3221" s="268"/>
      <c r="L3221" s="268"/>
      <c r="M3221" s="268"/>
      <c r="N3221" s="269"/>
      <c r="O3221" s="269"/>
      <c r="P3221" s="269"/>
      <c r="Q3221" s="270"/>
      <c r="R3221" s="271"/>
      <c r="S3221" s="268"/>
      <c r="T3221" s="268"/>
      <c r="U3221" s="268"/>
      <c r="V3221" s="268"/>
      <c r="W3221" s="65" t="str">
        <f t="shared" si="454"/>
        <v/>
      </c>
      <c r="X3221" s="65" t="str">
        <f t="shared" si="455"/>
        <v/>
      </c>
      <c r="Y3221" s="65" t="str">
        <f t="shared" si="456"/>
        <v/>
      </c>
      <c r="Z3221" s="65" t="str">
        <f t="shared" si="457"/>
        <v/>
      </c>
      <c r="AA3221" s="65" t="str">
        <f t="shared" si="458"/>
        <v/>
      </c>
    </row>
    <row r="3222" spans="1:27" x14ac:dyDescent="0.25">
      <c r="A3222" s="40" t="str">
        <f>IF(G3222="","",1*ISERROR(VLOOKUP(G3222,G$1:G3221,1,FALSE)))</f>
        <v/>
      </c>
      <c r="B3222" s="40" t="str">
        <f>IF(A3222=0,0,IF(A3222="","",SUM(A$2:A3222)))</f>
        <v/>
      </c>
      <c r="C3222" s="41" t="str">
        <f>IF(H3222="","",1*ISERROR(VLOOKUP(H3222,H$1:H3221,1,FALSE)))</f>
        <v/>
      </c>
      <c r="D3222" s="40" t="str">
        <f>IF(C3222=0,0,IF(C3222="","",SUM(C$2:C3222)))</f>
        <v/>
      </c>
      <c r="E3222" s="41" t="str">
        <f>IF(H3222=0,0,IF(C3222="","",SUM(C$11:C3222)))</f>
        <v/>
      </c>
      <c r="F3222" s="41" t="str">
        <f>IF(H3222="","",COUNTIF(H$11:H3222,"="&amp;H3222))</f>
        <v/>
      </c>
      <c r="G3222" s="41" t="str">
        <f t="shared" si="450"/>
        <v/>
      </c>
      <c r="H3222" s="41" t="str">
        <f t="shared" si="451"/>
        <v/>
      </c>
      <c r="I3222" s="41" t="str">
        <f t="shared" si="452"/>
        <v/>
      </c>
      <c r="J3222" s="41" t="str">
        <f t="shared" si="453"/>
        <v/>
      </c>
      <c r="K3222" s="268"/>
      <c r="L3222" s="268"/>
      <c r="M3222" s="268"/>
      <c r="N3222" s="269"/>
      <c r="O3222" s="269"/>
      <c r="P3222" s="269"/>
      <c r="Q3222" s="270"/>
      <c r="R3222" s="271"/>
      <c r="S3222" s="268"/>
      <c r="T3222" s="268"/>
      <c r="U3222" s="268"/>
      <c r="V3222" s="268"/>
      <c r="W3222" s="65" t="str">
        <f t="shared" si="454"/>
        <v/>
      </c>
      <c r="X3222" s="65" t="str">
        <f t="shared" si="455"/>
        <v/>
      </c>
      <c r="Y3222" s="65" t="str">
        <f t="shared" si="456"/>
        <v/>
      </c>
      <c r="Z3222" s="65" t="str">
        <f t="shared" si="457"/>
        <v/>
      </c>
      <c r="AA3222" s="65" t="str">
        <f t="shared" si="458"/>
        <v/>
      </c>
    </row>
    <row r="3223" spans="1:27" x14ac:dyDescent="0.25">
      <c r="A3223" s="40" t="str">
        <f>IF(G3223="","",1*ISERROR(VLOOKUP(G3223,G$1:G3222,1,FALSE)))</f>
        <v/>
      </c>
      <c r="B3223" s="40" t="str">
        <f>IF(A3223=0,0,IF(A3223="","",SUM(A$2:A3223)))</f>
        <v/>
      </c>
      <c r="C3223" s="41" t="str">
        <f>IF(H3223="","",1*ISERROR(VLOOKUP(H3223,H$1:H3222,1,FALSE)))</f>
        <v/>
      </c>
      <c r="D3223" s="40" t="str">
        <f>IF(C3223=0,0,IF(C3223="","",SUM(C$2:C3223)))</f>
        <v/>
      </c>
      <c r="E3223" s="41" t="str">
        <f>IF(H3223=0,0,IF(C3223="","",SUM(C$11:C3223)))</f>
        <v/>
      </c>
      <c r="F3223" s="41" t="str">
        <f>IF(H3223="","",COUNTIF(H$11:H3223,"="&amp;H3223))</f>
        <v/>
      </c>
      <c r="G3223" s="41" t="str">
        <f t="shared" si="450"/>
        <v/>
      </c>
      <c r="H3223" s="41" t="str">
        <f t="shared" si="451"/>
        <v/>
      </c>
      <c r="I3223" s="41" t="str">
        <f t="shared" si="452"/>
        <v/>
      </c>
      <c r="J3223" s="41" t="str">
        <f t="shared" si="453"/>
        <v/>
      </c>
      <c r="K3223" s="268"/>
      <c r="L3223" s="268"/>
      <c r="M3223" s="268"/>
      <c r="N3223" s="269"/>
      <c r="O3223" s="269"/>
      <c r="P3223" s="269"/>
      <c r="Q3223" s="270"/>
      <c r="R3223" s="271"/>
      <c r="S3223" s="268"/>
      <c r="T3223" s="268"/>
      <c r="U3223" s="268"/>
      <c r="V3223" s="268"/>
      <c r="W3223" s="65" t="str">
        <f t="shared" si="454"/>
        <v/>
      </c>
      <c r="X3223" s="65" t="str">
        <f t="shared" si="455"/>
        <v/>
      </c>
      <c r="Y3223" s="65" t="str">
        <f t="shared" si="456"/>
        <v/>
      </c>
      <c r="Z3223" s="65" t="str">
        <f t="shared" si="457"/>
        <v/>
      </c>
      <c r="AA3223" s="65" t="str">
        <f t="shared" si="458"/>
        <v/>
      </c>
    </row>
    <row r="3224" spans="1:27" x14ac:dyDescent="0.25">
      <c r="A3224" s="40" t="str">
        <f>IF(G3224="","",1*ISERROR(VLOOKUP(G3224,G$1:G3223,1,FALSE)))</f>
        <v/>
      </c>
      <c r="B3224" s="40" t="str">
        <f>IF(A3224=0,0,IF(A3224="","",SUM(A$2:A3224)))</f>
        <v/>
      </c>
      <c r="C3224" s="41" t="str">
        <f>IF(H3224="","",1*ISERROR(VLOOKUP(H3224,H$1:H3223,1,FALSE)))</f>
        <v/>
      </c>
      <c r="D3224" s="40" t="str">
        <f>IF(C3224=0,0,IF(C3224="","",SUM(C$2:C3224)))</f>
        <v/>
      </c>
      <c r="E3224" s="41" t="str">
        <f>IF(H3224=0,0,IF(C3224="","",SUM(C$11:C3224)))</f>
        <v/>
      </c>
      <c r="F3224" s="41" t="str">
        <f>IF(H3224="","",COUNTIF(H$11:H3224,"="&amp;H3224))</f>
        <v/>
      </c>
      <c r="G3224" s="41" t="str">
        <f t="shared" si="450"/>
        <v/>
      </c>
      <c r="H3224" s="41" t="str">
        <f t="shared" si="451"/>
        <v/>
      </c>
      <c r="I3224" s="41" t="str">
        <f t="shared" si="452"/>
        <v/>
      </c>
      <c r="J3224" s="41" t="str">
        <f t="shared" si="453"/>
        <v/>
      </c>
      <c r="K3224" s="268"/>
      <c r="L3224" s="268"/>
      <c r="M3224" s="268"/>
      <c r="N3224" s="269"/>
      <c r="O3224" s="269"/>
      <c r="P3224" s="269"/>
      <c r="Q3224" s="270"/>
      <c r="R3224" s="271"/>
      <c r="S3224" s="268"/>
      <c r="T3224" s="268"/>
      <c r="U3224" s="268"/>
      <c r="V3224" s="268"/>
      <c r="W3224" s="65" t="str">
        <f t="shared" si="454"/>
        <v/>
      </c>
      <c r="X3224" s="65" t="str">
        <f t="shared" si="455"/>
        <v/>
      </c>
      <c r="Y3224" s="65" t="str">
        <f t="shared" si="456"/>
        <v/>
      </c>
      <c r="Z3224" s="65" t="str">
        <f t="shared" si="457"/>
        <v/>
      </c>
      <c r="AA3224" s="65" t="str">
        <f t="shared" si="458"/>
        <v/>
      </c>
    </row>
    <row r="3225" spans="1:27" x14ac:dyDescent="0.25">
      <c r="A3225" s="40" t="str">
        <f>IF(G3225="","",1*ISERROR(VLOOKUP(G3225,G$1:G3224,1,FALSE)))</f>
        <v/>
      </c>
      <c r="B3225" s="40" t="str">
        <f>IF(A3225=0,0,IF(A3225="","",SUM(A$2:A3225)))</f>
        <v/>
      </c>
      <c r="C3225" s="41" t="str">
        <f>IF(H3225="","",1*ISERROR(VLOOKUP(H3225,H$1:H3224,1,FALSE)))</f>
        <v/>
      </c>
      <c r="D3225" s="40" t="str">
        <f>IF(C3225=0,0,IF(C3225="","",SUM(C$2:C3225)))</f>
        <v/>
      </c>
      <c r="E3225" s="41" t="str">
        <f>IF(H3225=0,0,IF(C3225="","",SUM(C$11:C3225)))</f>
        <v/>
      </c>
      <c r="F3225" s="41" t="str">
        <f>IF(H3225="","",COUNTIF(H$11:H3225,"="&amp;H3225))</f>
        <v/>
      </c>
      <c r="G3225" s="41" t="str">
        <f t="shared" si="450"/>
        <v/>
      </c>
      <c r="H3225" s="41" t="str">
        <f t="shared" si="451"/>
        <v/>
      </c>
      <c r="I3225" s="41" t="str">
        <f t="shared" si="452"/>
        <v/>
      </c>
      <c r="J3225" s="41" t="str">
        <f t="shared" si="453"/>
        <v/>
      </c>
      <c r="K3225" s="268"/>
      <c r="L3225" s="268"/>
      <c r="M3225" s="268"/>
      <c r="N3225" s="269"/>
      <c r="O3225" s="269"/>
      <c r="P3225" s="269"/>
      <c r="Q3225" s="270"/>
      <c r="R3225" s="271"/>
      <c r="S3225" s="268"/>
      <c r="T3225" s="268"/>
      <c r="U3225" s="268"/>
      <c r="V3225" s="268"/>
      <c r="W3225" s="65" t="str">
        <f t="shared" si="454"/>
        <v/>
      </c>
      <c r="X3225" s="65" t="str">
        <f t="shared" si="455"/>
        <v/>
      </c>
      <c r="Y3225" s="65" t="str">
        <f t="shared" si="456"/>
        <v/>
      </c>
      <c r="Z3225" s="65" t="str">
        <f t="shared" si="457"/>
        <v/>
      </c>
      <c r="AA3225" s="65" t="str">
        <f t="shared" si="458"/>
        <v/>
      </c>
    </row>
    <row r="3226" spans="1:27" x14ac:dyDescent="0.25">
      <c r="A3226" s="40" t="str">
        <f>IF(G3226="","",1*ISERROR(VLOOKUP(G3226,G$1:G3225,1,FALSE)))</f>
        <v/>
      </c>
      <c r="B3226" s="40" t="str">
        <f>IF(A3226=0,0,IF(A3226="","",SUM(A$2:A3226)))</f>
        <v/>
      </c>
      <c r="C3226" s="41" t="str">
        <f>IF(H3226="","",1*ISERROR(VLOOKUP(H3226,H$1:H3225,1,FALSE)))</f>
        <v/>
      </c>
      <c r="D3226" s="40" t="str">
        <f>IF(C3226=0,0,IF(C3226="","",SUM(C$2:C3226)))</f>
        <v/>
      </c>
      <c r="E3226" s="41" t="str">
        <f>IF(H3226=0,0,IF(C3226="","",SUM(C$11:C3226)))</f>
        <v/>
      </c>
      <c r="F3226" s="41" t="str">
        <f>IF(H3226="","",COUNTIF(H$11:H3226,"="&amp;H3226))</f>
        <v/>
      </c>
      <c r="G3226" s="41" t="str">
        <f t="shared" si="450"/>
        <v/>
      </c>
      <c r="H3226" s="41" t="str">
        <f t="shared" si="451"/>
        <v/>
      </c>
      <c r="I3226" s="41" t="str">
        <f t="shared" si="452"/>
        <v/>
      </c>
      <c r="J3226" s="41" t="str">
        <f t="shared" si="453"/>
        <v/>
      </c>
      <c r="K3226" s="268"/>
      <c r="L3226" s="268"/>
      <c r="M3226" s="268"/>
      <c r="N3226" s="269"/>
      <c r="O3226" s="269"/>
      <c r="P3226" s="269"/>
      <c r="Q3226" s="270"/>
      <c r="R3226" s="271"/>
      <c r="S3226" s="268"/>
      <c r="T3226" s="268"/>
      <c r="U3226" s="268"/>
      <c r="V3226" s="268"/>
      <c r="W3226" s="65" t="str">
        <f t="shared" si="454"/>
        <v/>
      </c>
      <c r="X3226" s="65" t="str">
        <f t="shared" si="455"/>
        <v/>
      </c>
      <c r="Y3226" s="65" t="str">
        <f t="shared" si="456"/>
        <v/>
      </c>
      <c r="Z3226" s="65" t="str">
        <f t="shared" si="457"/>
        <v/>
      </c>
      <c r="AA3226" s="65" t="str">
        <f t="shared" si="458"/>
        <v/>
      </c>
    </row>
    <row r="3227" spans="1:27" x14ac:dyDescent="0.25">
      <c r="A3227" s="40" t="str">
        <f>IF(G3227="","",1*ISERROR(VLOOKUP(G3227,G$1:G3226,1,FALSE)))</f>
        <v/>
      </c>
      <c r="B3227" s="40" t="str">
        <f>IF(A3227=0,0,IF(A3227="","",SUM(A$2:A3227)))</f>
        <v/>
      </c>
      <c r="C3227" s="41" t="str">
        <f>IF(H3227="","",1*ISERROR(VLOOKUP(H3227,H$1:H3226,1,FALSE)))</f>
        <v/>
      </c>
      <c r="D3227" s="40" t="str">
        <f>IF(C3227=0,0,IF(C3227="","",SUM(C$2:C3227)))</f>
        <v/>
      </c>
      <c r="E3227" s="41" t="str">
        <f>IF(H3227=0,0,IF(C3227="","",SUM(C$11:C3227)))</f>
        <v/>
      </c>
      <c r="F3227" s="41" t="str">
        <f>IF(H3227="","",COUNTIF(H$11:H3227,"="&amp;H3227))</f>
        <v/>
      </c>
      <c r="G3227" s="41" t="str">
        <f t="shared" si="450"/>
        <v/>
      </c>
      <c r="H3227" s="41" t="str">
        <f t="shared" si="451"/>
        <v/>
      </c>
      <c r="I3227" s="41" t="str">
        <f t="shared" si="452"/>
        <v/>
      </c>
      <c r="J3227" s="41" t="str">
        <f t="shared" si="453"/>
        <v/>
      </c>
      <c r="K3227" s="268"/>
      <c r="L3227" s="268"/>
      <c r="M3227" s="268"/>
      <c r="N3227" s="269"/>
      <c r="O3227" s="269"/>
      <c r="P3227" s="269"/>
      <c r="Q3227" s="270"/>
      <c r="R3227" s="271"/>
      <c r="S3227" s="268"/>
      <c r="T3227" s="268"/>
      <c r="U3227" s="268"/>
      <c r="V3227" s="268"/>
      <c r="W3227" s="65" t="str">
        <f t="shared" si="454"/>
        <v/>
      </c>
      <c r="X3227" s="65" t="str">
        <f t="shared" si="455"/>
        <v/>
      </c>
      <c r="Y3227" s="65" t="str">
        <f t="shared" si="456"/>
        <v/>
      </c>
      <c r="Z3227" s="65" t="str">
        <f t="shared" si="457"/>
        <v/>
      </c>
      <c r="AA3227" s="65" t="str">
        <f t="shared" si="458"/>
        <v/>
      </c>
    </row>
    <row r="3228" spans="1:27" x14ac:dyDescent="0.25">
      <c r="A3228" s="40" t="str">
        <f>IF(G3228="","",1*ISERROR(VLOOKUP(G3228,G$1:G3227,1,FALSE)))</f>
        <v/>
      </c>
      <c r="B3228" s="40" t="str">
        <f>IF(A3228=0,0,IF(A3228="","",SUM(A$2:A3228)))</f>
        <v/>
      </c>
      <c r="C3228" s="41" t="str">
        <f>IF(H3228="","",1*ISERROR(VLOOKUP(H3228,H$1:H3227,1,FALSE)))</f>
        <v/>
      </c>
      <c r="D3228" s="40" t="str">
        <f>IF(C3228=0,0,IF(C3228="","",SUM(C$2:C3228)))</f>
        <v/>
      </c>
      <c r="E3228" s="41" t="str">
        <f>IF(H3228=0,0,IF(C3228="","",SUM(C$11:C3228)))</f>
        <v/>
      </c>
      <c r="F3228" s="41" t="str">
        <f>IF(H3228="","",COUNTIF(H$11:H3228,"="&amp;H3228))</f>
        <v/>
      </c>
      <c r="G3228" s="41" t="str">
        <f t="shared" si="450"/>
        <v/>
      </c>
      <c r="H3228" s="41" t="str">
        <f t="shared" si="451"/>
        <v/>
      </c>
      <c r="I3228" s="41" t="str">
        <f t="shared" si="452"/>
        <v/>
      </c>
      <c r="J3228" s="41" t="str">
        <f t="shared" si="453"/>
        <v/>
      </c>
      <c r="K3228" s="268"/>
      <c r="L3228" s="268"/>
      <c r="M3228" s="268"/>
      <c r="N3228" s="269"/>
      <c r="O3228" s="269"/>
      <c r="P3228" s="269"/>
      <c r="Q3228" s="270"/>
      <c r="R3228" s="271"/>
      <c r="S3228" s="268"/>
      <c r="T3228" s="268"/>
      <c r="U3228" s="268"/>
      <c r="V3228" s="268"/>
      <c r="W3228" s="65" t="str">
        <f t="shared" si="454"/>
        <v/>
      </c>
      <c r="X3228" s="65" t="str">
        <f t="shared" si="455"/>
        <v/>
      </c>
      <c r="Y3228" s="65" t="str">
        <f t="shared" si="456"/>
        <v/>
      </c>
      <c r="Z3228" s="65" t="str">
        <f t="shared" si="457"/>
        <v/>
      </c>
      <c r="AA3228" s="65" t="str">
        <f t="shared" si="458"/>
        <v/>
      </c>
    </row>
    <row r="3229" spans="1:27" x14ac:dyDescent="0.25">
      <c r="A3229" s="40" t="str">
        <f>IF(G3229="","",1*ISERROR(VLOOKUP(G3229,G$1:G3228,1,FALSE)))</f>
        <v/>
      </c>
      <c r="B3229" s="40" t="str">
        <f>IF(A3229=0,0,IF(A3229="","",SUM(A$2:A3229)))</f>
        <v/>
      </c>
      <c r="C3229" s="41" t="str">
        <f>IF(H3229="","",1*ISERROR(VLOOKUP(H3229,H$1:H3228,1,FALSE)))</f>
        <v/>
      </c>
      <c r="D3229" s="40" t="str">
        <f>IF(C3229=0,0,IF(C3229="","",SUM(C$2:C3229)))</f>
        <v/>
      </c>
      <c r="E3229" s="41" t="str">
        <f>IF(H3229=0,0,IF(C3229="","",SUM(C$11:C3229)))</f>
        <v/>
      </c>
      <c r="F3229" s="41" t="str">
        <f>IF(H3229="","",COUNTIF(H$11:H3229,"="&amp;H3229))</f>
        <v/>
      </c>
      <c r="G3229" s="41" t="str">
        <f t="shared" si="450"/>
        <v/>
      </c>
      <c r="H3229" s="41" t="str">
        <f t="shared" si="451"/>
        <v/>
      </c>
      <c r="I3229" s="41" t="str">
        <f t="shared" si="452"/>
        <v/>
      </c>
      <c r="J3229" s="41" t="str">
        <f t="shared" si="453"/>
        <v/>
      </c>
      <c r="K3229" s="268"/>
      <c r="L3229" s="268"/>
      <c r="M3229" s="268"/>
      <c r="N3229" s="269"/>
      <c r="O3229" s="269"/>
      <c r="P3229" s="269"/>
      <c r="Q3229" s="270"/>
      <c r="R3229" s="271"/>
      <c r="S3229" s="268"/>
      <c r="T3229" s="268"/>
      <c r="U3229" s="268"/>
      <c r="V3229" s="268"/>
      <c r="W3229" s="65" t="str">
        <f t="shared" si="454"/>
        <v/>
      </c>
      <c r="X3229" s="65" t="str">
        <f t="shared" si="455"/>
        <v/>
      </c>
      <c r="Y3229" s="65" t="str">
        <f t="shared" si="456"/>
        <v/>
      </c>
      <c r="Z3229" s="65" t="str">
        <f t="shared" si="457"/>
        <v/>
      </c>
      <c r="AA3229" s="65" t="str">
        <f t="shared" si="458"/>
        <v/>
      </c>
    </row>
    <row r="3230" spans="1:27" x14ac:dyDescent="0.25">
      <c r="A3230" s="40" t="str">
        <f>IF(G3230="","",1*ISERROR(VLOOKUP(G3230,G$1:G3229,1,FALSE)))</f>
        <v/>
      </c>
      <c r="B3230" s="40" t="str">
        <f>IF(A3230=0,0,IF(A3230="","",SUM(A$2:A3230)))</f>
        <v/>
      </c>
      <c r="C3230" s="41" t="str">
        <f>IF(H3230="","",1*ISERROR(VLOOKUP(H3230,H$1:H3229,1,FALSE)))</f>
        <v/>
      </c>
      <c r="D3230" s="40" t="str">
        <f>IF(C3230=0,0,IF(C3230="","",SUM(C$2:C3230)))</f>
        <v/>
      </c>
      <c r="E3230" s="41" t="str">
        <f>IF(H3230=0,0,IF(C3230="","",SUM(C$11:C3230)))</f>
        <v/>
      </c>
      <c r="F3230" s="41" t="str">
        <f>IF(H3230="","",COUNTIF(H$11:H3230,"="&amp;H3230))</f>
        <v/>
      </c>
      <c r="G3230" s="41" t="str">
        <f t="shared" si="450"/>
        <v/>
      </c>
      <c r="H3230" s="41" t="str">
        <f t="shared" si="451"/>
        <v/>
      </c>
      <c r="I3230" s="41" t="str">
        <f t="shared" si="452"/>
        <v/>
      </c>
      <c r="J3230" s="41" t="str">
        <f t="shared" si="453"/>
        <v/>
      </c>
      <c r="K3230" s="268"/>
      <c r="L3230" s="268"/>
      <c r="M3230" s="268"/>
      <c r="N3230" s="269"/>
      <c r="O3230" s="269"/>
      <c r="P3230" s="269"/>
      <c r="Q3230" s="270"/>
      <c r="R3230" s="271"/>
      <c r="S3230" s="268"/>
      <c r="T3230" s="268"/>
      <c r="U3230" s="268"/>
      <c r="V3230" s="268"/>
      <c r="W3230" s="65" t="str">
        <f t="shared" si="454"/>
        <v/>
      </c>
      <c r="X3230" s="65" t="str">
        <f t="shared" si="455"/>
        <v/>
      </c>
      <c r="Y3230" s="65" t="str">
        <f t="shared" si="456"/>
        <v/>
      </c>
      <c r="Z3230" s="65" t="str">
        <f t="shared" si="457"/>
        <v/>
      </c>
      <c r="AA3230" s="65" t="str">
        <f t="shared" si="458"/>
        <v/>
      </c>
    </row>
    <row r="3231" spans="1:27" x14ac:dyDescent="0.25">
      <c r="A3231" s="40" t="str">
        <f>IF(G3231="","",1*ISERROR(VLOOKUP(G3231,G$1:G3230,1,FALSE)))</f>
        <v/>
      </c>
      <c r="B3231" s="40" t="str">
        <f>IF(A3231=0,0,IF(A3231="","",SUM(A$2:A3231)))</f>
        <v/>
      </c>
      <c r="C3231" s="41" t="str">
        <f>IF(H3231="","",1*ISERROR(VLOOKUP(H3231,H$1:H3230,1,FALSE)))</f>
        <v/>
      </c>
      <c r="D3231" s="40" t="str">
        <f>IF(C3231=0,0,IF(C3231="","",SUM(C$2:C3231)))</f>
        <v/>
      </c>
      <c r="E3231" s="41" t="str">
        <f>IF(H3231=0,0,IF(C3231="","",SUM(C$11:C3231)))</f>
        <v/>
      </c>
      <c r="F3231" s="41" t="str">
        <f>IF(H3231="","",COUNTIF(H$11:H3231,"="&amp;H3231))</f>
        <v/>
      </c>
      <c r="G3231" s="41" t="str">
        <f t="shared" si="450"/>
        <v/>
      </c>
      <c r="H3231" s="41" t="str">
        <f t="shared" si="451"/>
        <v/>
      </c>
      <c r="I3231" s="41" t="str">
        <f t="shared" si="452"/>
        <v/>
      </c>
      <c r="J3231" s="41" t="str">
        <f t="shared" si="453"/>
        <v/>
      </c>
      <c r="K3231" s="268"/>
      <c r="L3231" s="268"/>
      <c r="M3231" s="268"/>
      <c r="N3231" s="269"/>
      <c r="O3231" s="269"/>
      <c r="P3231" s="269"/>
      <c r="Q3231" s="270"/>
      <c r="R3231" s="271"/>
      <c r="S3231" s="268"/>
      <c r="T3231" s="268"/>
      <c r="U3231" s="268"/>
      <c r="V3231" s="268"/>
      <c r="W3231" s="65" t="str">
        <f t="shared" si="454"/>
        <v/>
      </c>
      <c r="X3231" s="65" t="str">
        <f t="shared" si="455"/>
        <v/>
      </c>
      <c r="Y3231" s="65" t="str">
        <f t="shared" si="456"/>
        <v/>
      </c>
      <c r="Z3231" s="65" t="str">
        <f t="shared" si="457"/>
        <v/>
      </c>
      <c r="AA3231" s="65" t="str">
        <f t="shared" si="458"/>
        <v/>
      </c>
    </row>
    <row r="3232" spans="1:27" x14ac:dyDescent="0.25">
      <c r="A3232" s="40" t="str">
        <f>IF(G3232="","",1*ISERROR(VLOOKUP(G3232,G$1:G3231,1,FALSE)))</f>
        <v/>
      </c>
      <c r="B3232" s="40" t="str">
        <f>IF(A3232=0,0,IF(A3232="","",SUM(A$2:A3232)))</f>
        <v/>
      </c>
      <c r="C3232" s="41" t="str">
        <f>IF(H3232="","",1*ISERROR(VLOOKUP(H3232,H$1:H3231,1,FALSE)))</f>
        <v/>
      </c>
      <c r="D3232" s="40" t="str">
        <f>IF(C3232=0,0,IF(C3232="","",SUM(C$2:C3232)))</f>
        <v/>
      </c>
      <c r="E3232" s="41" t="str">
        <f>IF(H3232=0,0,IF(C3232="","",SUM(C$11:C3232)))</f>
        <v/>
      </c>
      <c r="F3232" s="41" t="str">
        <f>IF(H3232="","",COUNTIF(H$11:H3232,"="&amp;H3232))</f>
        <v/>
      </c>
      <c r="G3232" s="41" t="str">
        <f t="shared" si="450"/>
        <v/>
      </c>
      <c r="H3232" s="41" t="str">
        <f t="shared" si="451"/>
        <v/>
      </c>
      <c r="I3232" s="41" t="str">
        <f t="shared" si="452"/>
        <v/>
      </c>
      <c r="J3232" s="41" t="str">
        <f t="shared" si="453"/>
        <v/>
      </c>
      <c r="K3232" s="268"/>
      <c r="L3232" s="268"/>
      <c r="M3232" s="268"/>
      <c r="N3232" s="269"/>
      <c r="O3232" s="269"/>
      <c r="P3232" s="269"/>
      <c r="Q3232" s="270"/>
      <c r="R3232" s="271"/>
      <c r="S3232" s="268"/>
      <c r="T3232" s="268"/>
      <c r="U3232" s="268"/>
      <c r="V3232" s="268"/>
      <c r="W3232" s="65" t="str">
        <f t="shared" si="454"/>
        <v/>
      </c>
      <c r="X3232" s="65" t="str">
        <f t="shared" si="455"/>
        <v/>
      </c>
      <c r="Y3232" s="65" t="str">
        <f t="shared" si="456"/>
        <v/>
      </c>
      <c r="Z3232" s="65" t="str">
        <f t="shared" si="457"/>
        <v/>
      </c>
      <c r="AA3232" s="65" t="str">
        <f t="shared" si="458"/>
        <v/>
      </c>
    </row>
    <row r="3233" spans="1:27" x14ac:dyDescent="0.25">
      <c r="A3233" s="40" t="str">
        <f>IF(G3233="","",1*ISERROR(VLOOKUP(G3233,G$1:G3232,1,FALSE)))</f>
        <v/>
      </c>
      <c r="B3233" s="40" t="str">
        <f>IF(A3233=0,0,IF(A3233="","",SUM(A$2:A3233)))</f>
        <v/>
      </c>
      <c r="C3233" s="41" t="str">
        <f>IF(H3233="","",1*ISERROR(VLOOKUP(H3233,H$1:H3232,1,FALSE)))</f>
        <v/>
      </c>
      <c r="D3233" s="40" t="str">
        <f>IF(C3233=0,0,IF(C3233="","",SUM(C$2:C3233)))</f>
        <v/>
      </c>
      <c r="E3233" s="41" t="str">
        <f>IF(H3233=0,0,IF(C3233="","",SUM(C$11:C3233)))</f>
        <v/>
      </c>
      <c r="F3233" s="41" t="str">
        <f>IF(H3233="","",COUNTIF(H$11:H3233,"="&amp;H3233))</f>
        <v/>
      </c>
      <c r="G3233" s="41" t="str">
        <f t="shared" si="450"/>
        <v/>
      </c>
      <c r="H3233" s="41" t="str">
        <f t="shared" si="451"/>
        <v/>
      </c>
      <c r="I3233" s="41" t="str">
        <f t="shared" si="452"/>
        <v/>
      </c>
      <c r="J3233" s="41" t="str">
        <f t="shared" si="453"/>
        <v/>
      </c>
      <c r="K3233" s="268"/>
      <c r="L3233" s="268"/>
      <c r="M3233" s="268"/>
      <c r="N3233" s="269"/>
      <c r="O3233" s="269"/>
      <c r="P3233" s="269"/>
      <c r="Q3233" s="270"/>
      <c r="R3233" s="271"/>
      <c r="S3233" s="268"/>
      <c r="T3233" s="268"/>
      <c r="U3233" s="268"/>
      <c r="V3233" s="268"/>
      <c r="W3233" s="65" t="str">
        <f t="shared" si="454"/>
        <v/>
      </c>
      <c r="X3233" s="65" t="str">
        <f t="shared" si="455"/>
        <v/>
      </c>
      <c r="Y3233" s="65" t="str">
        <f t="shared" si="456"/>
        <v/>
      </c>
      <c r="Z3233" s="65" t="str">
        <f t="shared" si="457"/>
        <v/>
      </c>
      <c r="AA3233" s="65" t="str">
        <f t="shared" si="458"/>
        <v/>
      </c>
    </row>
    <row r="3234" spans="1:27" x14ac:dyDescent="0.25">
      <c r="A3234" s="40" t="str">
        <f>IF(G3234="","",1*ISERROR(VLOOKUP(G3234,G$1:G3233,1,FALSE)))</f>
        <v/>
      </c>
      <c r="B3234" s="40" t="str">
        <f>IF(A3234=0,0,IF(A3234="","",SUM(A$2:A3234)))</f>
        <v/>
      </c>
      <c r="C3234" s="41" t="str">
        <f>IF(H3234="","",1*ISERROR(VLOOKUP(H3234,H$1:H3233,1,FALSE)))</f>
        <v/>
      </c>
      <c r="D3234" s="40" t="str">
        <f>IF(C3234=0,0,IF(C3234="","",SUM(C$2:C3234)))</f>
        <v/>
      </c>
      <c r="E3234" s="41" t="str">
        <f>IF(H3234=0,0,IF(C3234="","",SUM(C$11:C3234)))</f>
        <v/>
      </c>
      <c r="F3234" s="41" t="str">
        <f>IF(H3234="","",COUNTIF(H$11:H3234,"="&amp;H3234))</f>
        <v/>
      </c>
      <c r="G3234" s="41" t="str">
        <f t="shared" si="450"/>
        <v/>
      </c>
      <c r="H3234" s="41" t="str">
        <f t="shared" si="451"/>
        <v/>
      </c>
      <c r="I3234" s="41" t="str">
        <f t="shared" si="452"/>
        <v/>
      </c>
      <c r="J3234" s="41" t="str">
        <f t="shared" si="453"/>
        <v/>
      </c>
      <c r="K3234" s="268"/>
      <c r="L3234" s="268"/>
      <c r="M3234" s="268"/>
      <c r="N3234" s="269"/>
      <c r="O3234" s="269"/>
      <c r="P3234" s="269"/>
      <c r="Q3234" s="270"/>
      <c r="R3234" s="271"/>
      <c r="S3234" s="268"/>
      <c r="T3234" s="268"/>
      <c r="U3234" s="268"/>
      <c r="V3234" s="268"/>
      <c r="W3234" s="65" t="str">
        <f t="shared" si="454"/>
        <v/>
      </c>
      <c r="X3234" s="65" t="str">
        <f t="shared" si="455"/>
        <v/>
      </c>
      <c r="Y3234" s="65" t="str">
        <f t="shared" si="456"/>
        <v/>
      </c>
      <c r="Z3234" s="65" t="str">
        <f t="shared" si="457"/>
        <v/>
      </c>
      <c r="AA3234" s="65" t="str">
        <f t="shared" si="458"/>
        <v/>
      </c>
    </row>
    <row r="3235" spans="1:27" x14ac:dyDescent="0.25">
      <c r="A3235" s="40" t="str">
        <f>IF(G3235="","",1*ISERROR(VLOOKUP(G3235,G$1:G3234,1,FALSE)))</f>
        <v/>
      </c>
      <c r="B3235" s="40" t="str">
        <f>IF(A3235=0,0,IF(A3235="","",SUM(A$2:A3235)))</f>
        <v/>
      </c>
      <c r="C3235" s="41" t="str">
        <f>IF(H3235="","",1*ISERROR(VLOOKUP(H3235,H$1:H3234,1,FALSE)))</f>
        <v/>
      </c>
      <c r="D3235" s="40" t="str">
        <f>IF(C3235=0,0,IF(C3235="","",SUM(C$2:C3235)))</f>
        <v/>
      </c>
      <c r="E3235" s="41" t="str">
        <f>IF(H3235=0,0,IF(C3235="","",SUM(C$11:C3235)))</f>
        <v/>
      </c>
      <c r="F3235" s="41" t="str">
        <f>IF(H3235="","",COUNTIF(H$11:H3235,"="&amp;H3235))</f>
        <v/>
      </c>
      <c r="G3235" s="41" t="str">
        <f t="shared" si="450"/>
        <v/>
      </c>
      <c r="H3235" s="41" t="str">
        <f t="shared" si="451"/>
        <v/>
      </c>
      <c r="I3235" s="41" t="str">
        <f t="shared" si="452"/>
        <v/>
      </c>
      <c r="J3235" s="41" t="str">
        <f t="shared" si="453"/>
        <v/>
      </c>
      <c r="K3235" s="268"/>
      <c r="L3235" s="268"/>
      <c r="M3235" s="268"/>
      <c r="N3235" s="269"/>
      <c r="O3235" s="269"/>
      <c r="P3235" s="269"/>
      <c r="Q3235" s="270"/>
      <c r="R3235" s="271"/>
      <c r="S3235" s="268"/>
      <c r="T3235" s="268"/>
      <c r="U3235" s="268"/>
      <c r="V3235" s="268"/>
      <c r="W3235" s="65" t="str">
        <f t="shared" si="454"/>
        <v/>
      </c>
      <c r="X3235" s="65" t="str">
        <f t="shared" si="455"/>
        <v/>
      </c>
      <c r="Y3235" s="65" t="str">
        <f t="shared" si="456"/>
        <v/>
      </c>
      <c r="Z3235" s="65" t="str">
        <f t="shared" si="457"/>
        <v/>
      </c>
      <c r="AA3235" s="65" t="str">
        <f t="shared" si="458"/>
        <v/>
      </c>
    </row>
    <row r="3236" spans="1:27" x14ac:dyDescent="0.25">
      <c r="A3236" s="40" t="str">
        <f>IF(G3236="","",1*ISERROR(VLOOKUP(G3236,G$1:G3235,1,FALSE)))</f>
        <v/>
      </c>
      <c r="B3236" s="40" t="str">
        <f>IF(A3236=0,0,IF(A3236="","",SUM(A$2:A3236)))</f>
        <v/>
      </c>
      <c r="C3236" s="41" t="str">
        <f>IF(H3236="","",1*ISERROR(VLOOKUP(H3236,H$1:H3235,1,FALSE)))</f>
        <v/>
      </c>
      <c r="D3236" s="40" t="str">
        <f>IF(C3236=0,0,IF(C3236="","",SUM(C$2:C3236)))</f>
        <v/>
      </c>
      <c r="E3236" s="41" t="str">
        <f>IF(H3236=0,0,IF(C3236="","",SUM(C$11:C3236)))</f>
        <v/>
      </c>
      <c r="F3236" s="41" t="str">
        <f>IF(H3236="","",COUNTIF(H$11:H3236,"="&amp;H3236))</f>
        <v/>
      </c>
      <c r="G3236" s="41" t="str">
        <f t="shared" si="450"/>
        <v/>
      </c>
      <c r="H3236" s="41" t="str">
        <f t="shared" si="451"/>
        <v/>
      </c>
      <c r="I3236" s="41" t="str">
        <f t="shared" si="452"/>
        <v/>
      </c>
      <c r="J3236" s="41" t="str">
        <f t="shared" si="453"/>
        <v/>
      </c>
      <c r="K3236" s="268"/>
      <c r="L3236" s="268"/>
      <c r="M3236" s="268"/>
      <c r="N3236" s="269"/>
      <c r="O3236" s="269"/>
      <c r="P3236" s="269"/>
      <c r="Q3236" s="270"/>
      <c r="R3236" s="271"/>
      <c r="S3236" s="268"/>
      <c r="T3236" s="268"/>
      <c r="U3236" s="268"/>
      <c r="V3236" s="268"/>
      <c r="W3236" s="65" t="str">
        <f t="shared" si="454"/>
        <v/>
      </c>
      <c r="X3236" s="65" t="str">
        <f t="shared" si="455"/>
        <v/>
      </c>
      <c r="Y3236" s="65" t="str">
        <f t="shared" si="456"/>
        <v/>
      </c>
      <c r="Z3236" s="65" t="str">
        <f t="shared" si="457"/>
        <v/>
      </c>
      <c r="AA3236" s="65" t="str">
        <f t="shared" si="458"/>
        <v/>
      </c>
    </row>
    <row r="3237" spans="1:27" x14ac:dyDescent="0.25">
      <c r="A3237" s="40" t="str">
        <f>IF(G3237="","",1*ISERROR(VLOOKUP(G3237,G$1:G3236,1,FALSE)))</f>
        <v/>
      </c>
      <c r="B3237" s="40" t="str">
        <f>IF(A3237=0,0,IF(A3237="","",SUM(A$2:A3237)))</f>
        <v/>
      </c>
      <c r="C3237" s="41" t="str">
        <f>IF(H3237="","",1*ISERROR(VLOOKUP(H3237,H$1:H3236,1,FALSE)))</f>
        <v/>
      </c>
      <c r="D3237" s="40" t="str">
        <f>IF(C3237=0,0,IF(C3237="","",SUM(C$2:C3237)))</f>
        <v/>
      </c>
      <c r="E3237" s="41" t="str">
        <f>IF(H3237=0,0,IF(C3237="","",SUM(C$11:C3237)))</f>
        <v/>
      </c>
      <c r="F3237" s="41" t="str">
        <f>IF(H3237="","",COUNTIF(H$11:H3237,"="&amp;H3237))</f>
        <v/>
      </c>
      <c r="G3237" s="41" t="str">
        <f t="shared" si="450"/>
        <v/>
      </c>
      <c r="H3237" s="41" t="str">
        <f t="shared" si="451"/>
        <v/>
      </c>
      <c r="I3237" s="41" t="str">
        <f t="shared" si="452"/>
        <v/>
      </c>
      <c r="J3237" s="41" t="str">
        <f t="shared" si="453"/>
        <v/>
      </c>
      <c r="K3237" s="268"/>
      <c r="L3237" s="268"/>
      <c r="M3237" s="268"/>
      <c r="N3237" s="269"/>
      <c r="O3237" s="269"/>
      <c r="P3237" s="269"/>
      <c r="Q3237" s="270"/>
      <c r="R3237" s="271"/>
      <c r="S3237" s="268"/>
      <c r="T3237" s="268"/>
      <c r="U3237" s="268"/>
      <c r="V3237" s="268"/>
      <c r="W3237" s="65" t="str">
        <f t="shared" si="454"/>
        <v/>
      </c>
      <c r="X3237" s="65" t="str">
        <f t="shared" si="455"/>
        <v/>
      </c>
      <c r="Y3237" s="65" t="str">
        <f t="shared" si="456"/>
        <v/>
      </c>
      <c r="Z3237" s="65" t="str">
        <f t="shared" si="457"/>
        <v/>
      </c>
      <c r="AA3237" s="65" t="str">
        <f t="shared" si="458"/>
        <v/>
      </c>
    </row>
    <row r="3238" spans="1:27" x14ac:dyDescent="0.25">
      <c r="A3238" s="40" t="str">
        <f>IF(G3238="","",1*ISERROR(VLOOKUP(G3238,G$1:G3237,1,FALSE)))</f>
        <v/>
      </c>
      <c r="B3238" s="40" t="str">
        <f>IF(A3238=0,0,IF(A3238="","",SUM(A$2:A3238)))</f>
        <v/>
      </c>
      <c r="C3238" s="41" t="str">
        <f>IF(H3238="","",1*ISERROR(VLOOKUP(H3238,H$1:H3237,1,FALSE)))</f>
        <v/>
      </c>
      <c r="D3238" s="40" t="str">
        <f>IF(C3238=0,0,IF(C3238="","",SUM(C$2:C3238)))</f>
        <v/>
      </c>
      <c r="E3238" s="41" t="str">
        <f>IF(H3238=0,0,IF(C3238="","",SUM(C$11:C3238)))</f>
        <v/>
      </c>
      <c r="F3238" s="41" t="str">
        <f>IF(H3238="","",COUNTIF(H$11:H3238,"="&amp;H3238))</f>
        <v/>
      </c>
      <c r="G3238" s="41" t="str">
        <f t="shared" si="450"/>
        <v/>
      </c>
      <c r="H3238" s="41" t="str">
        <f t="shared" si="451"/>
        <v/>
      </c>
      <c r="I3238" s="41" t="str">
        <f t="shared" si="452"/>
        <v/>
      </c>
      <c r="J3238" s="41" t="str">
        <f t="shared" si="453"/>
        <v/>
      </c>
      <c r="K3238" s="268"/>
      <c r="L3238" s="268"/>
      <c r="M3238" s="268"/>
      <c r="N3238" s="269"/>
      <c r="O3238" s="269"/>
      <c r="P3238" s="269"/>
      <c r="Q3238" s="270"/>
      <c r="R3238" s="271"/>
      <c r="S3238" s="268"/>
      <c r="T3238" s="268"/>
      <c r="U3238" s="268"/>
      <c r="V3238" s="268"/>
      <c r="W3238" s="65" t="str">
        <f t="shared" si="454"/>
        <v/>
      </c>
      <c r="X3238" s="65" t="str">
        <f t="shared" si="455"/>
        <v/>
      </c>
      <c r="Y3238" s="65" t="str">
        <f t="shared" si="456"/>
        <v/>
      </c>
      <c r="Z3238" s="65" t="str">
        <f t="shared" si="457"/>
        <v/>
      </c>
      <c r="AA3238" s="65" t="str">
        <f t="shared" si="458"/>
        <v/>
      </c>
    </row>
    <row r="3239" spans="1:27" x14ac:dyDescent="0.25">
      <c r="A3239" s="40" t="str">
        <f>IF(G3239="","",1*ISERROR(VLOOKUP(G3239,G$1:G3238,1,FALSE)))</f>
        <v/>
      </c>
      <c r="B3239" s="40" t="str">
        <f>IF(A3239=0,0,IF(A3239="","",SUM(A$2:A3239)))</f>
        <v/>
      </c>
      <c r="C3239" s="41" t="str">
        <f>IF(H3239="","",1*ISERROR(VLOOKUP(H3239,H$1:H3238,1,FALSE)))</f>
        <v/>
      </c>
      <c r="D3239" s="40" t="str">
        <f>IF(C3239=0,0,IF(C3239="","",SUM(C$2:C3239)))</f>
        <v/>
      </c>
      <c r="E3239" s="41" t="str">
        <f>IF(H3239=0,0,IF(C3239="","",SUM(C$11:C3239)))</f>
        <v/>
      </c>
      <c r="F3239" s="41" t="str">
        <f>IF(H3239="","",COUNTIF(H$11:H3239,"="&amp;H3239))</f>
        <v/>
      </c>
      <c r="G3239" s="41" t="str">
        <f t="shared" si="450"/>
        <v/>
      </c>
      <c r="H3239" s="41" t="str">
        <f t="shared" si="451"/>
        <v/>
      </c>
      <c r="I3239" s="41" t="str">
        <f t="shared" si="452"/>
        <v/>
      </c>
      <c r="J3239" s="41" t="str">
        <f t="shared" si="453"/>
        <v/>
      </c>
      <c r="K3239" s="268"/>
      <c r="L3239" s="268"/>
      <c r="M3239" s="268"/>
      <c r="N3239" s="269"/>
      <c r="O3239" s="269"/>
      <c r="P3239" s="269"/>
      <c r="Q3239" s="270"/>
      <c r="R3239" s="271"/>
      <c r="S3239" s="268"/>
      <c r="T3239" s="268"/>
      <c r="U3239" s="268"/>
      <c r="V3239" s="268"/>
      <c r="W3239" s="65" t="str">
        <f t="shared" si="454"/>
        <v/>
      </c>
      <c r="X3239" s="65" t="str">
        <f t="shared" si="455"/>
        <v/>
      </c>
      <c r="Y3239" s="65" t="str">
        <f t="shared" si="456"/>
        <v/>
      </c>
      <c r="Z3239" s="65" t="str">
        <f t="shared" si="457"/>
        <v/>
      </c>
      <c r="AA3239" s="65" t="str">
        <f t="shared" si="458"/>
        <v/>
      </c>
    </row>
    <row r="3240" spans="1:27" x14ac:dyDescent="0.25">
      <c r="A3240" s="40" t="str">
        <f>IF(G3240="","",1*ISERROR(VLOOKUP(G3240,G$1:G3239,1,FALSE)))</f>
        <v/>
      </c>
      <c r="B3240" s="40" t="str">
        <f>IF(A3240=0,0,IF(A3240="","",SUM(A$2:A3240)))</f>
        <v/>
      </c>
      <c r="C3240" s="41" t="str">
        <f>IF(H3240="","",1*ISERROR(VLOOKUP(H3240,H$1:H3239,1,FALSE)))</f>
        <v/>
      </c>
      <c r="D3240" s="40" t="str">
        <f>IF(C3240=0,0,IF(C3240="","",SUM(C$2:C3240)))</f>
        <v/>
      </c>
      <c r="E3240" s="41" t="str">
        <f>IF(H3240=0,0,IF(C3240="","",SUM(C$11:C3240)))</f>
        <v/>
      </c>
      <c r="F3240" s="41" t="str">
        <f>IF(H3240="","",COUNTIF(H$11:H3240,"="&amp;H3240))</f>
        <v/>
      </c>
      <c r="G3240" s="41" t="str">
        <f t="shared" si="450"/>
        <v/>
      </c>
      <c r="H3240" s="41" t="str">
        <f t="shared" si="451"/>
        <v/>
      </c>
      <c r="I3240" s="41" t="str">
        <f t="shared" si="452"/>
        <v/>
      </c>
      <c r="J3240" s="41" t="str">
        <f t="shared" si="453"/>
        <v/>
      </c>
      <c r="K3240" s="268"/>
      <c r="L3240" s="268"/>
      <c r="M3240" s="268"/>
      <c r="N3240" s="269"/>
      <c r="O3240" s="269"/>
      <c r="P3240" s="269"/>
      <c r="Q3240" s="270"/>
      <c r="R3240" s="271"/>
      <c r="S3240" s="268"/>
      <c r="T3240" s="268"/>
      <c r="U3240" s="268"/>
      <c r="V3240" s="268"/>
      <c r="W3240" s="65" t="str">
        <f t="shared" si="454"/>
        <v/>
      </c>
      <c r="X3240" s="65" t="str">
        <f t="shared" si="455"/>
        <v/>
      </c>
      <c r="Y3240" s="65" t="str">
        <f t="shared" si="456"/>
        <v/>
      </c>
      <c r="Z3240" s="65" t="str">
        <f t="shared" si="457"/>
        <v/>
      </c>
      <c r="AA3240" s="65" t="str">
        <f t="shared" si="458"/>
        <v/>
      </c>
    </row>
    <row r="3241" spans="1:27" x14ac:dyDescent="0.25">
      <c r="A3241" s="40" t="str">
        <f>IF(G3241="","",1*ISERROR(VLOOKUP(G3241,G$1:G3240,1,FALSE)))</f>
        <v/>
      </c>
      <c r="B3241" s="40" t="str">
        <f>IF(A3241=0,0,IF(A3241="","",SUM(A$2:A3241)))</f>
        <v/>
      </c>
      <c r="C3241" s="41" t="str">
        <f>IF(H3241="","",1*ISERROR(VLOOKUP(H3241,H$1:H3240,1,FALSE)))</f>
        <v/>
      </c>
      <c r="D3241" s="40" t="str">
        <f>IF(C3241=0,0,IF(C3241="","",SUM(C$2:C3241)))</f>
        <v/>
      </c>
      <c r="E3241" s="41" t="str">
        <f>IF(H3241=0,0,IF(C3241="","",SUM(C$11:C3241)))</f>
        <v/>
      </c>
      <c r="F3241" s="41" t="str">
        <f>IF(H3241="","",COUNTIF(H$11:H3241,"="&amp;H3241))</f>
        <v/>
      </c>
      <c r="G3241" s="41" t="str">
        <f t="shared" si="450"/>
        <v/>
      </c>
      <c r="H3241" s="41" t="str">
        <f t="shared" si="451"/>
        <v/>
      </c>
      <c r="I3241" s="41" t="str">
        <f t="shared" si="452"/>
        <v/>
      </c>
      <c r="J3241" s="41" t="str">
        <f t="shared" si="453"/>
        <v/>
      </c>
      <c r="K3241" s="268"/>
      <c r="L3241" s="268"/>
      <c r="M3241" s="268"/>
      <c r="N3241" s="269"/>
      <c r="O3241" s="269"/>
      <c r="P3241" s="269"/>
      <c r="Q3241" s="270"/>
      <c r="R3241" s="271"/>
      <c r="S3241" s="268"/>
      <c r="T3241" s="268"/>
      <c r="U3241" s="268"/>
      <c r="V3241" s="268"/>
      <c r="W3241" s="65" t="str">
        <f t="shared" si="454"/>
        <v/>
      </c>
      <c r="X3241" s="65" t="str">
        <f t="shared" si="455"/>
        <v/>
      </c>
      <c r="Y3241" s="65" t="str">
        <f t="shared" si="456"/>
        <v/>
      </c>
      <c r="Z3241" s="65" t="str">
        <f t="shared" si="457"/>
        <v/>
      </c>
      <c r="AA3241" s="65" t="str">
        <f t="shared" si="458"/>
        <v/>
      </c>
    </row>
    <row r="3242" spans="1:27" x14ac:dyDescent="0.25">
      <c r="A3242" s="40" t="str">
        <f>IF(G3242="","",1*ISERROR(VLOOKUP(G3242,G$1:G3241,1,FALSE)))</f>
        <v/>
      </c>
      <c r="B3242" s="40" t="str">
        <f>IF(A3242=0,0,IF(A3242="","",SUM(A$2:A3242)))</f>
        <v/>
      </c>
      <c r="C3242" s="41" t="str">
        <f>IF(H3242="","",1*ISERROR(VLOOKUP(H3242,H$1:H3241,1,FALSE)))</f>
        <v/>
      </c>
      <c r="D3242" s="40" t="str">
        <f>IF(C3242=0,0,IF(C3242="","",SUM(C$2:C3242)))</f>
        <v/>
      </c>
      <c r="E3242" s="41" t="str">
        <f>IF(H3242=0,0,IF(C3242="","",SUM(C$11:C3242)))</f>
        <v/>
      </c>
      <c r="F3242" s="41" t="str">
        <f>IF(H3242="","",COUNTIF(H$11:H3242,"="&amp;H3242))</f>
        <v/>
      </c>
      <c r="G3242" s="41" t="str">
        <f t="shared" si="450"/>
        <v/>
      </c>
      <c r="H3242" s="41" t="str">
        <f t="shared" si="451"/>
        <v/>
      </c>
      <c r="I3242" s="41" t="str">
        <f t="shared" si="452"/>
        <v/>
      </c>
      <c r="J3242" s="41" t="str">
        <f t="shared" si="453"/>
        <v/>
      </c>
      <c r="K3242" s="268"/>
      <c r="L3242" s="268"/>
      <c r="M3242" s="268"/>
      <c r="N3242" s="269"/>
      <c r="O3242" s="269"/>
      <c r="P3242" s="269"/>
      <c r="Q3242" s="270"/>
      <c r="R3242" s="271"/>
      <c r="S3242" s="268"/>
      <c r="T3242" s="268"/>
      <c r="U3242" s="268"/>
      <c r="V3242" s="268"/>
      <c r="W3242" s="65" t="str">
        <f t="shared" si="454"/>
        <v/>
      </c>
      <c r="X3242" s="65" t="str">
        <f t="shared" si="455"/>
        <v/>
      </c>
      <c r="Y3242" s="65" t="str">
        <f t="shared" si="456"/>
        <v/>
      </c>
      <c r="Z3242" s="65" t="str">
        <f t="shared" si="457"/>
        <v/>
      </c>
      <c r="AA3242" s="65" t="str">
        <f t="shared" si="458"/>
        <v/>
      </c>
    </row>
    <row r="3243" spans="1:27" x14ac:dyDescent="0.25">
      <c r="A3243" s="40" t="str">
        <f>IF(G3243="","",1*ISERROR(VLOOKUP(G3243,G$1:G3242,1,FALSE)))</f>
        <v/>
      </c>
      <c r="B3243" s="40" t="str">
        <f>IF(A3243=0,0,IF(A3243="","",SUM(A$2:A3243)))</f>
        <v/>
      </c>
      <c r="C3243" s="41" t="str">
        <f>IF(H3243="","",1*ISERROR(VLOOKUP(H3243,H$1:H3242,1,FALSE)))</f>
        <v/>
      </c>
      <c r="D3243" s="40" t="str">
        <f>IF(C3243=0,0,IF(C3243="","",SUM(C$2:C3243)))</f>
        <v/>
      </c>
      <c r="E3243" s="41" t="str">
        <f>IF(H3243=0,0,IF(C3243="","",SUM(C$11:C3243)))</f>
        <v/>
      </c>
      <c r="F3243" s="41" t="str">
        <f>IF(H3243="","",COUNTIF(H$11:H3243,"="&amp;H3243))</f>
        <v/>
      </c>
      <c r="G3243" s="41" t="str">
        <f t="shared" si="450"/>
        <v/>
      </c>
      <c r="H3243" s="41" t="str">
        <f t="shared" si="451"/>
        <v/>
      </c>
      <c r="I3243" s="41" t="str">
        <f t="shared" si="452"/>
        <v/>
      </c>
      <c r="J3243" s="41" t="str">
        <f t="shared" si="453"/>
        <v/>
      </c>
      <c r="K3243" s="268"/>
      <c r="L3243" s="268"/>
      <c r="M3243" s="268"/>
      <c r="N3243" s="269"/>
      <c r="O3243" s="269"/>
      <c r="P3243" s="269"/>
      <c r="Q3243" s="270"/>
      <c r="R3243" s="271"/>
      <c r="S3243" s="268"/>
      <c r="T3243" s="268"/>
      <c r="U3243" s="268"/>
      <c r="V3243" s="268"/>
      <c r="W3243" s="65" t="str">
        <f t="shared" si="454"/>
        <v/>
      </c>
      <c r="X3243" s="65" t="str">
        <f t="shared" si="455"/>
        <v/>
      </c>
      <c r="Y3243" s="65" t="str">
        <f t="shared" si="456"/>
        <v/>
      </c>
      <c r="Z3243" s="65" t="str">
        <f t="shared" si="457"/>
        <v/>
      </c>
      <c r="AA3243" s="65" t="str">
        <f t="shared" si="458"/>
        <v/>
      </c>
    </row>
    <row r="3244" spans="1:27" x14ac:dyDescent="0.25">
      <c r="A3244" s="40" t="str">
        <f>IF(G3244="","",1*ISERROR(VLOOKUP(G3244,G$1:G3243,1,FALSE)))</f>
        <v/>
      </c>
      <c r="B3244" s="40" t="str">
        <f>IF(A3244=0,0,IF(A3244="","",SUM(A$2:A3244)))</f>
        <v/>
      </c>
      <c r="C3244" s="41" t="str">
        <f>IF(H3244="","",1*ISERROR(VLOOKUP(H3244,H$1:H3243,1,FALSE)))</f>
        <v/>
      </c>
      <c r="D3244" s="40" t="str">
        <f>IF(C3244=0,0,IF(C3244="","",SUM(C$2:C3244)))</f>
        <v/>
      </c>
      <c r="E3244" s="41" t="str">
        <f>IF(H3244=0,0,IF(C3244="","",SUM(C$11:C3244)))</f>
        <v/>
      </c>
      <c r="F3244" s="41" t="str">
        <f>IF(H3244="","",COUNTIF(H$11:H3244,"="&amp;H3244))</f>
        <v/>
      </c>
      <c r="G3244" s="41" t="str">
        <f t="shared" si="450"/>
        <v/>
      </c>
      <c r="H3244" s="41" t="str">
        <f t="shared" si="451"/>
        <v/>
      </c>
      <c r="I3244" s="41" t="str">
        <f t="shared" si="452"/>
        <v/>
      </c>
      <c r="J3244" s="41" t="str">
        <f t="shared" si="453"/>
        <v/>
      </c>
      <c r="K3244" s="268"/>
      <c r="L3244" s="268"/>
      <c r="M3244" s="268"/>
      <c r="N3244" s="269"/>
      <c r="O3244" s="269"/>
      <c r="P3244" s="269"/>
      <c r="Q3244" s="270"/>
      <c r="R3244" s="271"/>
      <c r="S3244" s="268"/>
      <c r="T3244" s="268"/>
      <c r="U3244" s="268"/>
      <c r="V3244" s="268"/>
      <c r="W3244" s="65" t="str">
        <f t="shared" si="454"/>
        <v/>
      </c>
      <c r="X3244" s="65" t="str">
        <f t="shared" si="455"/>
        <v/>
      </c>
      <c r="Y3244" s="65" t="str">
        <f t="shared" si="456"/>
        <v/>
      </c>
      <c r="Z3244" s="65" t="str">
        <f t="shared" si="457"/>
        <v/>
      </c>
      <c r="AA3244" s="65" t="str">
        <f t="shared" si="458"/>
        <v/>
      </c>
    </row>
    <row r="3245" spans="1:27" x14ac:dyDescent="0.25">
      <c r="A3245" s="40" t="str">
        <f>IF(G3245="","",1*ISERROR(VLOOKUP(G3245,G$1:G3244,1,FALSE)))</f>
        <v/>
      </c>
      <c r="B3245" s="40" t="str">
        <f>IF(A3245=0,0,IF(A3245="","",SUM(A$2:A3245)))</f>
        <v/>
      </c>
      <c r="C3245" s="41" t="str">
        <f>IF(H3245="","",1*ISERROR(VLOOKUP(H3245,H$1:H3244,1,FALSE)))</f>
        <v/>
      </c>
      <c r="D3245" s="40" t="str">
        <f>IF(C3245=0,0,IF(C3245="","",SUM(C$2:C3245)))</f>
        <v/>
      </c>
      <c r="E3245" s="41" t="str">
        <f>IF(H3245=0,0,IF(C3245="","",SUM(C$11:C3245)))</f>
        <v/>
      </c>
      <c r="F3245" s="41" t="str">
        <f>IF(H3245="","",COUNTIF(H$11:H3245,"="&amp;H3245))</f>
        <v/>
      </c>
      <c r="G3245" s="41" t="str">
        <f t="shared" si="450"/>
        <v/>
      </c>
      <c r="H3245" s="41" t="str">
        <f t="shared" si="451"/>
        <v/>
      </c>
      <c r="I3245" s="41" t="str">
        <f t="shared" si="452"/>
        <v/>
      </c>
      <c r="J3245" s="41" t="str">
        <f t="shared" si="453"/>
        <v/>
      </c>
      <c r="K3245" s="268"/>
      <c r="L3245" s="268"/>
      <c r="M3245" s="268"/>
      <c r="N3245" s="269"/>
      <c r="O3245" s="269"/>
      <c r="P3245" s="269"/>
      <c r="Q3245" s="270"/>
      <c r="R3245" s="271"/>
      <c r="S3245" s="268"/>
      <c r="T3245" s="268"/>
      <c r="U3245" s="268"/>
      <c r="V3245" s="268"/>
      <c r="W3245" s="65" t="str">
        <f t="shared" si="454"/>
        <v/>
      </c>
      <c r="X3245" s="65" t="str">
        <f t="shared" si="455"/>
        <v/>
      </c>
      <c r="Y3245" s="65" t="str">
        <f t="shared" si="456"/>
        <v/>
      </c>
      <c r="Z3245" s="65" t="str">
        <f t="shared" si="457"/>
        <v/>
      </c>
      <c r="AA3245" s="65" t="str">
        <f t="shared" si="458"/>
        <v/>
      </c>
    </row>
    <row r="3246" spans="1:27" x14ac:dyDescent="0.25">
      <c r="A3246" s="40" t="str">
        <f>IF(G3246="","",1*ISERROR(VLOOKUP(G3246,G$1:G3245,1,FALSE)))</f>
        <v/>
      </c>
      <c r="B3246" s="40" t="str">
        <f>IF(A3246=0,0,IF(A3246="","",SUM(A$2:A3246)))</f>
        <v/>
      </c>
      <c r="C3246" s="41" t="str">
        <f>IF(H3246="","",1*ISERROR(VLOOKUP(H3246,H$1:H3245,1,FALSE)))</f>
        <v/>
      </c>
      <c r="D3246" s="40" t="str">
        <f>IF(C3246=0,0,IF(C3246="","",SUM(C$2:C3246)))</f>
        <v/>
      </c>
      <c r="E3246" s="41" t="str">
        <f>IF(H3246=0,0,IF(C3246="","",SUM(C$11:C3246)))</f>
        <v/>
      </c>
      <c r="F3246" s="41" t="str">
        <f>IF(H3246="","",COUNTIF(H$11:H3246,"="&amp;H3246))</f>
        <v/>
      </c>
      <c r="G3246" s="41" t="str">
        <f t="shared" si="450"/>
        <v/>
      </c>
      <c r="H3246" s="41" t="str">
        <f t="shared" si="451"/>
        <v/>
      </c>
      <c r="I3246" s="41" t="str">
        <f t="shared" si="452"/>
        <v/>
      </c>
      <c r="J3246" s="41" t="str">
        <f t="shared" si="453"/>
        <v/>
      </c>
      <c r="K3246" s="268"/>
      <c r="L3246" s="268"/>
      <c r="M3246" s="268"/>
      <c r="N3246" s="269"/>
      <c r="O3246" s="269"/>
      <c r="P3246" s="269"/>
      <c r="Q3246" s="270"/>
      <c r="R3246" s="271"/>
      <c r="S3246" s="268"/>
      <c r="T3246" s="268"/>
      <c r="U3246" s="268"/>
      <c r="V3246" s="268"/>
      <c r="W3246" s="65" t="str">
        <f t="shared" si="454"/>
        <v/>
      </c>
      <c r="X3246" s="65" t="str">
        <f t="shared" si="455"/>
        <v/>
      </c>
      <c r="Y3246" s="65" t="str">
        <f t="shared" si="456"/>
        <v/>
      </c>
      <c r="Z3246" s="65" t="str">
        <f t="shared" si="457"/>
        <v/>
      </c>
      <c r="AA3246" s="65" t="str">
        <f t="shared" si="458"/>
        <v/>
      </c>
    </row>
    <row r="3247" spans="1:27" x14ac:dyDescent="0.25">
      <c r="A3247" s="40" t="str">
        <f>IF(G3247="","",1*ISERROR(VLOOKUP(G3247,G$1:G3246,1,FALSE)))</f>
        <v/>
      </c>
      <c r="B3247" s="40" t="str">
        <f>IF(A3247=0,0,IF(A3247="","",SUM(A$2:A3247)))</f>
        <v/>
      </c>
      <c r="C3247" s="41" t="str">
        <f>IF(H3247="","",1*ISERROR(VLOOKUP(H3247,H$1:H3246,1,FALSE)))</f>
        <v/>
      </c>
      <c r="D3247" s="40" t="str">
        <f>IF(C3247=0,0,IF(C3247="","",SUM(C$2:C3247)))</f>
        <v/>
      </c>
      <c r="E3247" s="41" t="str">
        <f>IF(H3247=0,0,IF(C3247="","",SUM(C$11:C3247)))</f>
        <v/>
      </c>
      <c r="F3247" s="41" t="str">
        <f>IF(H3247="","",COUNTIF(H$11:H3247,"="&amp;H3247))</f>
        <v/>
      </c>
      <c r="G3247" s="41" t="str">
        <f t="shared" si="450"/>
        <v/>
      </c>
      <c r="H3247" s="41" t="str">
        <f t="shared" si="451"/>
        <v/>
      </c>
      <c r="I3247" s="41" t="str">
        <f t="shared" si="452"/>
        <v/>
      </c>
      <c r="J3247" s="41" t="str">
        <f t="shared" si="453"/>
        <v/>
      </c>
      <c r="K3247" s="268"/>
      <c r="L3247" s="268"/>
      <c r="M3247" s="268"/>
      <c r="N3247" s="269"/>
      <c r="O3247" s="269"/>
      <c r="P3247" s="269"/>
      <c r="Q3247" s="270"/>
      <c r="R3247" s="271"/>
      <c r="S3247" s="268"/>
      <c r="T3247" s="268"/>
      <c r="U3247" s="268"/>
      <c r="V3247" s="268"/>
      <c r="W3247" s="65" t="str">
        <f t="shared" si="454"/>
        <v/>
      </c>
      <c r="X3247" s="65" t="str">
        <f t="shared" si="455"/>
        <v/>
      </c>
      <c r="Y3247" s="65" t="str">
        <f t="shared" si="456"/>
        <v/>
      </c>
      <c r="Z3247" s="65" t="str">
        <f t="shared" si="457"/>
        <v/>
      </c>
      <c r="AA3247" s="65" t="str">
        <f t="shared" si="458"/>
        <v/>
      </c>
    </row>
    <row r="3248" spans="1:27" x14ac:dyDescent="0.25">
      <c r="A3248" s="40" t="str">
        <f>IF(G3248="","",1*ISERROR(VLOOKUP(G3248,G$1:G3247,1,FALSE)))</f>
        <v/>
      </c>
      <c r="B3248" s="40" t="str">
        <f>IF(A3248=0,0,IF(A3248="","",SUM(A$2:A3248)))</f>
        <v/>
      </c>
      <c r="C3248" s="41" t="str">
        <f>IF(H3248="","",1*ISERROR(VLOOKUP(H3248,H$1:H3247,1,FALSE)))</f>
        <v/>
      </c>
      <c r="D3248" s="40" t="str">
        <f>IF(C3248=0,0,IF(C3248="","",SUM(C$2:C3248)))</f>
        <v/>
      </c>
      <c r="E3248" s="41" t="str">
        <f>IF(H3248=0,0,IF(C3248="","",SUM(C$11:C3248)))</f>
        <v/>
      </c>
      <c r="F3248" s="41" t="str">
        <f>IF(H3248="","",COUNTIF(H$11:H3248,"="&amp;H3248))</f>
        <v/>
      </c>
      <c r="G3248" s="41" t="str">
        <f t="shared" si="450"/>
        <v/>
      </c>
      <c r="H3248" s="41" t="str">
        <f t="shared" si="451"/>
        <v/>
      </c>
      <c r="I3248" s="41" t="str">
        <f t="shared" si="452"/>
        <v/>
      </c>
      <c r="J3248" s="41" t="str">
        <f t="shared" si="453"/>
        <v/>
      </c>
      <c r="K3248" s="268"/>
      <c r="L3248" s="268"/>
      <c r="M3248" s="268"/>
      <c r="N3248" s="269"/>
      <c r="O3248" s="269"/>
      <c r="P3248" s="269"/>
      <c r="Q3248" s="270"/>
      <c r="R3248" s="271"/>
      <c r="S3248" s="268"/>
      <c r="T3248" s="268"/>
      <c r="U3248" s="268"/>
      <c r="V3248" s="268"/>
      <c r="W3248" s="65" t="str">
        <f t="shared" si="454"/>
        <v/>
      </c>
      <c r="X3248" s="65" t="str">
        <f t="shared" si="455"/>
        <v/>
      </c>
      <c r="Y3248" s="65" t="str">
        <f t="shared" si="456"/>
        <v/>
      </c>
      <c r="Z3248" s="65" t="str">
        <f t="shared" si="457"/>
        <v/>
      </c>
      <c r="AA3248" s="65" t="str">
        <f t="shared" si="458"/>
        <v/>
      </c>
    </row>
    <row r="3249" spans="1:27" x14ac:dyDescent="0.25">
      <c r="A3249" s="40" t="str">
        <f>IF(G3249="","",1*ISERROR(VLOOKUP(G3249,G$1:G3248,1,FALSE)))</f>
        <v/>
      </c>
      <c r="B3249" s="40" t="str">
        <f>IF(A3249=0,0,IF(A3249="","",SUM(A$2:A3249)))</f>
        <v/>
      </c>
      <c r="C3249" s="41" t="str">
        <f>IF(H3249="","",1*ISERROR(VLOOKUP(H3249,H$1:H3248,1,FALSE)))</f>
        <v/>
      </c>
      <c r="D3249" s="40" t="str">
        <f>IF(C3249=0,0,IF(C3249="","",SUM(C$2:C3249)))</f>
        <v/>
      </c>
      <c r="E3249" s="41" t="str">
        <f>IF(H3249=0,0,IF(C3249="","",SUM(C$11:C3249)))</f>
        <v/>
      </c>
      <c r="F3249" s="41" t="str">
        <f>IF(H3249="","",COUNTIF(H$11:H3249,"="&amp;H3249))</f>
        <v/>
      </c>
      <c r="G3249" s="41" t="str">
        <f t="shared" si="450"/>
        <v/>
      </c>
      <c r="H3249" s="41" t="str">
        <f t="shared" si="451"/>
        <v/>
      </c>
      <c r="I3249" s="41" t="str">
        <f t="shared" si="452"/>
        <v/>
      </c>
      <c r="J3249" s="41" t="str">
        <f t="shared" si="453"/>
        <v/>
      </c>
      <c r="K3249" s="268"/>
      <c r="L3249" s="268"/>
      <c r="M3249" s="268"/>
      <c r="N3249" s="269"/>
      <c r="O3249" s="269"/>
      <c r="P3249" s="269"/>
      <c r="Q3249" s="270"/>
      <c r="R3249" s="271"/>
      <c r="S3249" s="268"/>
      <c r="T3249" s="268"/>
      <c r="U3249" s="268"/>
      <c r="V3249" s="268"/>
      <c r="W3249" s="65" t="str">
        <f t="shared" si="454"/>
        <v/>
      </c>
      <c r="X3249" s="65" t="str">
        <f t="shared" si="455"/>
        <v/>
      </c>
      <c r="Y3249" s="65" t="str">
        <f t="shared" si="456"/>
        <v/>
      </c>
      <c r="Z3249" s="65" t="str">
        <f t="shared" si="457"/>
        <v/>
      </c>
      <c r="AA3249" s="65" t="str">
        <f t="shared" si="458"/>
        <v/>
      </c>
    </row>
    <row r="3250" spans="1:27" x14ac:dyDescent="0.25">
      <c r="A3250" s="40" t="str">
        <f>IF(G3250="","",1*ISERROR(VLOOKUP(G3250,G$1:G3249,1,FALSE)))</f>
        <v/>
      </c>
      <c r="B3250" s="40" t="str">
        <f>IF(A3250=0,0,IF(A3250="","",SUM(A$2:A3250)))</f>
        <v/>
      </c>
      <c r="C3250" s="41" t="str">
        <f>IF(H3250="","",1*ISERROR(VLOOKUP(H3250,H$1:H3249,1,FALSE)))</f>
        <v/>
      </c>
      <c r="D3250" s="40" t="str">
        <f>IF(C3250=0,0,IF(C3250="","",SUM(C$2:C3250)))</f>
        <v/>
      </c>
      <c r="E3250" s="41" t="str">
        <f>IF(H3250=0,0,IF(C3250="","",SUM(C$11:C3250)))</f>
        <v/>
      </c>
      <c r="F3250" s="41" t="str">
        <f>IF(H3250="","",COUNTIF(H$11:H3250,"="&amp;H3250))</f>
        <v/>
      </c>
      <c r="G3250" s="41" t="str">
        <f t="shared" si="450"/>
        <v/>
      </c>
      <c r="H3250" s="41" t="str">
        <f t="shared" si="451"/>
        <v/>
      </c>
      <c r="I3250" s="41" t="str">
        <f t="shared" si="452"/>
        <v/>
      </c>
      <c r="J3250" s="41" t="str">
        <f t="shared" si="453"/>
        <v/>
      </c>
      <c r="K3250" s="268"/>
      <c r="L3250" s="268"/>
      <c r="M3250" s="268"/>
      <c r="N3250" s="269"/>
      <c r="O3250" s="269"/>
      <c r="P3250" s="269"/>
      <c r="Q3250" s="270"/>
      <c r="R3250" s="271"/>
      <c r="S3250" s="268"/>
      <c r="T3250" s="268"/>
      <c r="U3250" s="268"/>
      <c r="V3250" s="268"/>
      <c r="W3250" s="65" t="str">
        <f t="shared" si="454"/>
        <v/>
      </c>
      <c r="X3250" s="65" t="str">
        <f t="shared" si="455"/>
        <v/>
      </c>
      <c r="Y3250" s="65" t="str">
        <f t="shared" si="456"/>
        <v/>
      </c>
      <c r="Z3250" s="65" t="str">
        <f t="shared" si="457"/>
        <v/>
      </c>
      <c r="AA3250" s="65" t="str">
        <f t="shared" si="458"/>
        <v/>
      </c>
    </row>
    <row r="3251" spans="1:27" x14ac:dyDescent="0.25">
      <c r="A3251" s="40" t="str">
        <f>IF(G3251="","",1*ISERROR(VLOOKUP(G3251,G$1:G3250,1,FALSE)))</f>
        <v/>
      </c>
      <c r="B3251" s="40" t="str">
        <f>IF(A3251=0,0,IF(A3251="","",SUM(A$2:A3251)))</f>
        <v/>
      </c>
      <c r="C3251" s="41" t="str">
        <f>IF(H3251="","",1*ISERROR(VLOOKUP(H3251,H$1:H3250,1,FALSE)))</f>
        <v/>
      </c>
      <c r="D3251" s="40" t="str">
        <f>IF(C3251=0,0,IF(C3251="","",SUM(C$2:C3251)))</f>
        <v/>
      </c>
      <c r="E3251" s="41" t="str">
        <f>IF(H3251=0,0,IF(C3251="","",SUM(C$11:C3251)))</f>
        <v/>
      </c>
      <c r="F3251" s="41" t="str">
        <f>IF(H3251="","",COUNTIF(H$11:H3251,"="&amp;H3251))</f>
        <v/>
      </c>
      <c r="G3251" s="41" t="str">
        <f t="shared" si="450"/>
        <v/>
      </c>
      <c r="H3251" s="41" t="str">
        <f t="shared" si="451"/>
        <v/>
      </c>
      <c r="I3251" s="41" t="str">
        <f t="shared" si="452"/>
        <v/>
      </c>
      <c r="J3251" s="41" t="str">
        <f t="shared" si="453"/>
        <v/>
      </c>
      <c r="K3251" s="268"/>
      <c r="L3251" s="268"/>
      <c r="M3251" s="268"/>
      <c r="N3251" s="269"/>
      <c r="O3251" s="269"/>
      <c r="P3251" s="269"/>
      <c r="Q3251" s="270"/>
      <c r="R3251" s="271"/>
      <c r="S3251" s="268"/>
      <c r="T3251" s="268"/>
      <c r="U3251" s="268"/>
      <c r="V3251" s="268"/>
      <c r="W3251" s="65" t="str">
        <f t="shared" si="454"/>
        <v/>
      </c>
      <c r="X3251" s="65" t="str">
        <f t="shared" si="455"/>
        <v/>
      </c>
      <c r="Y3251" s="65" t="str">
        <f t="shared" si="456"/>
        <v/>
      </c>
      <c r="Z3251" s="65" t="str">
        <f t="shared" si="457"/>
        <v/>
      </c>
      <c r="AA3251" s="65" t="str">
        <f t="shared" si="458"/>
        <v/>
      </c>
    </row>
    <row r="3252" spans="1:27" x14ac:dyDescent="0.25">
      <c r="A3252" s="40" t="str">
        <f>IF(G3252="","",1*ISERROR(VLOOKUP(G3252,G$1:G3251,1,FALSE)))</f>
        <v/>
      </c>
      <c r="B3252" s="40" t="str">
        <f>IF(A3252=0,0,IF(A3252="","",SUM(A$2:A3252)))</f>
        <v/>
      </c>
      <c r="C3252" s="41" t="str">
        <f>IF(H3252="","",1*ISERROR(VLOOKUP(H3252,H$1:H3251,1,FALSE)))</f>
        <v/>
      </c>
      <c r="D3252" s="40" t="str">
        <f>IF(C3252=0,0,IF(C3252="","",SUM(C$2:C3252)))</f>
        <v/>
      </c>
      <c r="E3252" s="41" t="str">
        <f>IF(H3252=0,0,IF(C3252="","",SUM(C$11:C3252)))</f>
        <v/>
      </c>
      <c r="F3252" s="41" t="str">
        <f>IF(H3252="","",COUNTIF(H$11:H3252,"="&amp;H3252))</f>
        <v/>
      </c>
      <c r="G3252" s="41" t="str">
        <f t="shared" si="450"/>
        <v/>
      </c>
      <c r="H3252" s="41" t="str">
        <f t="shared" si="451"/>
        <v/>
      </c>
      <c r="I3252" s="41" t="str">
        <f t="shared" si="452"/>
        <v/>
      </c>
      <c r="J3252" s="41" t="str">
        <f t="shared" si="453"/>
        <v/>
      </c>
      <c r="K3252" s="268"/>
      <c r="L3252" s="268"/>
      <c r="M3252" s="268"/>
      <c r="N3252" s="269"/>
      <c r="O3252" s="269"/>
      <c r="P3252" s="269"/>
      <c r="Q3252" s="270"/>
      <c r="R3252" s="271"/>
      <c r="S3252" s="268"/>
      <c r="T3252" s="268"/>
      <c r="U3252" s="268"/>
      <c r="V3252" s="268"/>
      <c r="W3252" s="65" t="str">
        <f t="shared" si="454"/>
        <v/>
      </c>
      <c r="X3252" s="65" t="str">
        <f t="shared" si="455"/>
        <v/>
      </c>
      <c r="Y3252" s="65" t="str">
        <f t="shared" si="456"/>
        <v/>
      </c>
      <c r="Z3252" s="65" t="str">
        <f t="shared" si="457"/>
        <v/>
      </c>
      <c r="AA3252" s="65" t="str">
        <f t="shared" si="458"/>
        <v/>
      </c>
    </row>
    <row r="3253" spans="1:27" x14ac:dyDescent="0.25">
      <c r="A3253" s="40" t="str">
        <f>IF(G3253="","",1*ISERROR(VLOOKUP(G3253,G$1:G3252,1,FALSE)))</f>
        <v/>
      </c>
      <c r="B3253" s="40" t="str">
        <f>IF(A3253=0,0,IF(A3253="","",SUM(A$2:A3253)))</f>
        <v/>
      </c>
      <c r="C3253" s="41" t="str">
        <f>IF(H3253="","",1*ISERROR(VLOOKUP(H3253,H$1:H3252,1,FALSE)))</f>
        <v/>
      </c>
      <c r="D3253" s="40" t="str">
        <f>IF(C3253=0,0,IF(C3253="","",SUM(C$2:C3253)))</f>
        <v/>
      </c>
      <c r="E3253" s="41" t="str">
        <f>IF(H3253=0,0,IF(C3253="","",SUM(C$11:C3253)))</f>
        <v/>
      </c>
      <c r="F3253" s="41" t="str">
        <f>IF(H3253="","",COUNTIF(H$11:H3253,"="&amp;H3253))</f>
        <v/>
      </c>
      <c r="G3253" s="41" t="str">
        <f t="shared" si="450"/>
        <v/>
      </c>
      <c r="H3253" s="41" t="str">
        <f t="shared" si="451"/>
        <v/>
      </c>
      <c r="I3253" s="41" t="str">
        <f t="shared" si="452"/>
        <v/>
      </c>
      <c r="J3253" s="41" t="str">
        <f t="shared" si="453"/>
        <v/>
      </c>
      <c r="K3253" s="268"/>
      <c r="L3253" s="268"/>
      <c r="M3253" s="268"/>
      <c r="N3253" s="269"/>
      <c r="O3253" s="269"/>
      <c r="P3253" s="269"/>
      <c r="Q3253" s="270"/>
      <c r="R3253" s="271"/>
      <c r="S3253" s="268"/>
      <c r="T3253" s="268"/>
      <c r="U3253" s="268"/>
      <c r="V3253" s="268"/>
      <c r="W3253" s="65" t="str">
        <f t="shared" si="454"/>
        <v/>
      </c>
      <c r="X3253" s="65" t="str">
        <f t="shared" si="455"/>
        <v/>
      </c>
      <c r="Y3253" s="65" t="str">
        <f t="shared" si="456"/>
        <v/>
      </c>
      <c r="Z3253" s="65" t="str">
        <f t="shared" si="457"/>
        <v/>
      </c>
      <c r="AA3253" s="65" t="str">
        <f t="shared" si="458"/>
        <v/>
      </c>
    </row>
    <row r="3254" spans="1:27" x14ac:dyDescent="0.25">
      <c r="A3254" s="40" t="str">
        <f>IF(G3254="","",1*ISERROR(VLOOKUP(G3254,G$1:G3253,1,FALSE)))</f>
        <v/>
      </c>
      <c r="B3254" s="40" t="str">
        <f>IF(A3254=0,0,IF(A3254="","",SUM(A$2:A3254)))</f>
        <v/>
      </c>
      <c r="C3254" s="41" t="str">
        <f>IF(H3254="","",1*ISERROR(VLOOKUP(H3254,H$1:H3253,1,FALSE)))</f>
        <v/>
      </c>
      <c r="D3254" s="40" t="str">
        <f>IF(C3254=0,0,IF(C3254="","",SUM(C$2:C3254)))</f>
        <v/>
      </c>
      <c r="E3254" s="41" t="str">
        <f>IF(H3254=0,0,IF(C3254="","",SUM(C$11:C3254)))</f>
        <v/>
      </c>
      <c r="F3254" s="41" t="str">
        <f>IF(H3254="","",COUNTIF(H$11:H3254,"="&amp;H3254))</f>
        <v/>
      </c>
      <c r="G3254" s="41" t="str">
        <f t="shared" si="450"/>
        <v/>
      </c>
      <c r="H3254" s="41" t="str">
        <f t="shared" si="451"/>
        <v/>
      </c>
      <c r="I3254" s="41" t="str">
        <f t="shared" si="452"/>
        <v/>
      </c>
      <c r="J3254" s="41" t="str">
        <f t="shared" si="453"/>
        <v/>
      </c>
      <c r="K3254" s="268"/>
      <c r="L3254" s="268"/>
      <c r="M3254" s="268"/>
      <c r="N3254" s="269"/>
      <c r="O3254" s="269"/>
      <c r="P3254" s="269"/>
      <c r="Q3254" s="270"/>
      <c r="R3254" s="271"/>
      <c r="S3254" s="268"/>
      <c r="T3254" s="268"/>
      <c r="U3254" s="268"/>
      <c r="V3254" s="268"/>
      <c r="W3254" s="65" t="str">
        <f t="shared" si="454"/>
        <v/>
      </c>
      <c r="X3254" s="65" t="str">
        <f t="shared" si="455"/>
        <v/>
      </c>
      <c r="Y3254" s="65" t="str">
        <f t="shared" si="456"/>
        <v/>
      </c>
      <c r="Z3254" s="65" t="str">
        <f t="shared" si="457"/>
        <v/>
      </c>
      <c r="AA3254" s="65" t="str">
        <f t="shared" si="458"/>
        <v/>
      </c>
    </row>
    <row r="3255" spans="1:27" x14ac:dyDescent="0.25">
      <c r="A3255" s="40" t="str">
        <f>IF(G3255="","",1*ISERROR(VLOOKUP(G3255,G$1:G3254,1,FALSE)))</f>
        <v/>
      </c>
      <c r="B3255" s="40" t="str">
        <f>IF(A3255=0,0,IF(A3255="","",SUM(A$2:A3255)))</f>
        <v/>
      </c>
      <c r="C3255" s="41" t="str">
        <f>IF(H3255="","",1*ISERROR(VLOOKUP(H3255,H$1:H3254,1,FALSE)))</f>
        <v/>
      </c>
      <c r="D3255" s="40" t="str">
        <f>IF(C3255=0,0,IF(C3255="","",SUM(C$2:C3255)))</f>
        <v/>
      </c>
      <c r="E3255" s="41" t="str">
        <f>IF(H3255=0,0,IF(C3255="","",SUM(C$11:C3255)))</f>
        <v/>
      </c>
      <c r="F3255" s="41" t="str">
        <f>IF(H3255="","",COUNTIF(H$11:H3255,"="&amp;H3255))</f>
        <v/>
      </c>
      <c r="G3255" s="41" t="str">
        <f t="shared" si="450"/>
        <v/>
      </c>
      <c r="H3255" s="41" t="str">
        <f t="shared" si="451"/>
        <v/>
      </c>
      <c r="I3255" s="41" t="str">
        <f t="shared" si="452"/>
        <v/>
      </c>
      <c r="J3255" s="41" t="str">
        <f t="shared" si="453"/>
        <v/>
      </c>
      <c r="K3255" s="268"/>
      <c r="L3255" s="268"/>
      <c r="M3255" s="268"/>
      <c r="N3255" s="269"/>
      <c r="O3255" s="269"/>
      <c r="P3255" s="269"/>
      <c r="Q3255" s="270"/>
      <c r="R3255" s="271"/>
      <c r="S3255" s="268"/>
      <c r="T3255" s="268"/>
      <c r="U3255" s="268"/>
      <c r="V3255" s="268"/>
      <c r="W3255" s="65" t="str">
        <f t="shared" si="454"/>
        <v/>
      </c>
      <c r="X3255" s="65" t="str">
        <f t="shared" si="455"/>
        <v/>
      </c>
      <c r="Y3255" s="65" t="str">
        <f t="shared" si="456"/>
        <v/>
      </c>
      <c r="Z3255" s="65" t="str">
        <f t="shared" si="457"/>
        <v/>
      </c>
      <c r="AA3255" s="65" t="str">
        <f t="shared" si="458"/>
        <v/>
      </c>
    </row>
    <row r="3256" spans="1:27" x14ac:dyDescent="0.25">
      <c r="A3256" s="40" t="str">
        <f>IF(G3256="","",1*ISERROR(VLOOKUP(G3256,G$1:G3255,1,FALSE)))</f>
        <v/>
      </c>
      <c r="B3256" s="40" t="str">
        <f>IF(A3256=0,0,IF(A3256="","",SUM(A$2:A3256)))</f>
        <v/>
      </c>
      <c r="C3256" s="41" t="str">
        <f>IF(H3256="","",1*ISERROR(VLOOKUP(H3256,H$1:H3255,1,FALSE)))</f>
        <v/>
      </c>
      <c r="D3256" s="40" t="str">
        <f>IF(C3256=0,0,IF(C3256="","",SUM(C$2:C3256)))</f>
        <v/>
      </c>
      <c r="E3256" s="41" t="str">
        <f>IF(H3256=0,0,IF(C3256="","",SUM(C$11:C3256)))</f>
        <v/>
      </c>
      <c r="F3256" s="41" t="str">
        <f>IF(H3256="","",COUNTIF(H$11:H3256,"="&amp;H3256))</f>
        <v/>
      </c>
      <c r="G3256" s="41" t="str">
        <f t="shared" si="450"/>
        <v/>
      </c>
      <c r="H3256" s="41" t="str">
        <f t="shared" si="451"/>
        <v/>
      </c>
      <c r="I3256" s="41" t="str">
        <f t="shared" si="452"/>
        <v/>
      </c>
      <c r="J3256" s="41" t="str">
        <f t="shared" si="453"/>
        <v/>
      </c>
      <c r="K3256" s="268"/>
      <c r="L3256" s="268"/>
      <c r="M3256" s="268"/>
      <c r="N3256" s="269"/>
      <c r="O3256" s="269"/>
      <c r="P3256" s="269"/>
      <c r="Q3256" s="270"/>
      <c r="R3256" s="271"/>
      <c r="S3256" s="268"/>
      <c r="T3256" s="268"/>
      <c r="U3256" s="268"/>
      <c r="V3256" s="268"/>
      <c r="W3256" s="65" t="str">
        <f t="shared" si="454"/>
        <v/>
      </c>
      <c r="X3256" s="65" t="str">
        <f t="shared" si="455"/>
        <v/>
      </c>
      <c r="Y3256" s="65" t="str">
        <f t="shared" si="456"/>
        <v/>
      </c>
      <c r="Z3256" s="65" t="str">
        <f t="shared" si="457"/>
        <v/>
      </c>
      <c r="AA3256" s="65" t="str">
        <f t="shared" si="458"/>
        <v/>
      </c>
    </row>
    <row r="3257" spans="1:27" x14ac:dyDescent="0.25">
      <c r="A3257" s="40" t="str">
        <f>IF(G3257="","",1*ISERROR(VLOOKUP(G3257,G$1:G3256,1,FALSE)))</f>
        <v/>
      </c>
      <c r="B3257" s="40" t="str">
        <f>IF(A3257=0,0,IF(A3257="","",SUM(A$2:A3257)))</f>
        <v/>
      </c>
      <c r="C3257" s="41" t="str">
        <f>IF(H3257="","",1*ISERROR(VLOOKUP(H3257,H$1:H3256,1,FALSE)))</f>
        <v/>
      </c>
      <c r="D3257" s="40" t="str">
        <f>IF(C3257=0,0,IF(C3257="","",SUM(C$2:C3257)))</f>
        <v/>
      </c>
      <c r="E3257" s="41" t="str">
        <f>IF(H3257=0,0,IF(C3257="","",SUM(C$11:C3257)))</f>
        <v/>
      </c>
      <c r="F3257" s="41" t="str">
        <f>IF(H3257="","",COUNTIF(H$11:H3257,"="&amp;H3257))</f>
        <v/>
      </c>
      <c r="G3257" s="41" t="str">
        <f t="shared" si="450"/>
        <v/>
      </c>
      <c r="H3257" s="41" t="str">
        <f t="shared" si="451"/>
        <v/>
      </c>
      <c r="I3257" s="41" t="str">
        <f t="shared" si="452"/>
        <v/>
      </c>
      <c r="J3257" s="41" t="str">
        <f t="shared" si="453"/>
        <v/>
      </c>
      <c r="K3257" s="268"/>
      <c r="L3257" s="268"/>
      <c r="M3257" s="268"/>
      <c r="N3257" s="269"/>
      <c r="O3257" s="269"/>
      <c r="P3257" s="269"/>
      <c r="Q3257" s="270"/>
      <c r="R3257" s="271"/>
      <c r="S3257" s="268"/>
      <c r="T3257" s="268"/>
      <c r="U3257" s="268"/>
      <c r="V3257" s="268"/>
      <c r="W3257" s="65" t="str">
        <f t="shared" si="454"/>
        <v/>
      </c>
      <c r="X3257" s="65" t="str">
        <f t="shared" si="455"/>
        <v/>
      </c>
      <c r="Y3257" s="65" t="str">
        <f t="shared" si="456"/>
        <v/>
      </c>
      <c r="Z3257" s="65" t="str">
        <f t="shared" si="457"/>
        <v/>
      </c>
      <c r="AA3257" s="65" t="str">
        <f t="shared" si="458"/>
        <v/>
      </c>
    </row>
    <row r="3258" spans="1:27" x14ac:dyDescent="0.25">
      <c r="A3258" s="40" t="str">
        <f>IF(G3258="","",1*ISERROR(VLOOKUP(G3258,G$1:G3257,1,FALSE)))</f>
        <v/>
      </c>
      <c r="B3258" s="40" t="str">
        <f>IF(A3258=0,0,IF(A3258="","",SUM(A$2:A3258)))</f>
        <v/>
      </c>
      <c r="C3258" s="41" t="str">
        <f>IF(H3258="","",1*ISERROR(VLOOKUP(H3258,H$1:H3257,1,FALSE)))</f>
        <v/>
      </c>
      <c r="D3258" s="40" t="str">
        <f>IF(C3258=0,0,IF(C3258="","",SUM(C$2:C3258)))</f>
        <v/>
      </c>
      <c r="E3258" s="41" t="str">
        <f>IF(H3258=0,0,IF(C3258="","",SUM(C$11:C3258)))</f>
        <v/>
      </c>
      <c r="F3258" s="41" t="str">
        <f>IF(H3258="","",COUNTIF(H$11:H3258,"="&amp;H3258))</f>
        <v/>
      </c>
      <c r="G3258" s="41" t="str">
        <f t="shared" si="450"/>
        <v/>
      </c>
      <c r="H3258" s="41" t="str">
        <f t="shared" si="451"/>
        <v/>
      </c>
      <c r="I3258" s="41" t="str">
        <f t="shared" si="452"/>
        <v/>
      </c>
      <c r="J3258" s="41" t="str">
        <f t="shared" si="453"/>
        <v/>
      </c>
      <c r="K3258" s="268"/>
      <c r="L3258" s="268"/>
      <c r="M3258" s="268"/>
      <c r="N3258" s="269"/>
      <c r="O3258" s="269"/>
      <c r="P3258" s="269"/>
      <c r="Q3258" s="270"/>
      <c r="R3258" s="271"/>
      <c r="S3258" s="268"/>
      <c r="T3258" s="268"/>
      <c r="U3258" s="268"/>
      <c r="V3258" s="268"/>
      <c r="W3258" s="65" t="str">
        <f t="shared" si="454"/>
        <v/>
      </c>
      <c r="X3258" s="65" t="str">
        <f t="shared" si="455"/>
        <v/>
      </c>
      <c r="Y3258" s="65" t="str">
        <f t="shared" si="456"/>
        <v/>
      </c>
      <c r="Z3258" s="65" t="str">
        <f t="shared" si="457"/>
        <v/>
      </c>
      <c r="AA3258" s="65" t="str">
        <f t="shared" si="458"/>
        <v/>
      </c>
    </row>
    <row r="3259" spans="1:27" x14ac:dyDescent="0.25">
      <c r="A3259" s="40" t="str">
        <f>IF(G3259="","",1*ISERROR(VLOOKUP(G3259,G$1:G3258,1,FALSE)))</f>
        <v/>
      </c>
      <c r="B3259" s="40" t="str">
        <f>IF(A3259=0,0,IF(A3259="","",SUM(A$2:A3259)))</f>
        <v/>
      </c>
      <c r="C3259" s="41" t="str">
        <f>IF(H3259="","",1*ISERROR(VLOOKUP(H3259,H$1:H3258,1,FALSE)))</f>
        <v/>
      </c>
      <c r="D3259" s="40" t="str">
        <f>IF(C3259=0,0,IF(C3259="","",SUM(C$2:C3259)))</f>
        <v/>
      </c>
      <c r="E3259" s="41" t="str">
        <f>IF(H3259=0,0,IF(C3259="","",SUM(C$11:C3259)))</f>
        <v/>
      </c>
      <c r="F3259" s="41" t="str">
        <f>IF(H3259="","",COUNTIF(H$11:H3259,"="&amp;H3259))</f>
        <v/>
      </c>
      <c r="G3259" s="41" t="str">
        <f t="shared" si="450"/>
        <v/>
      </c>
      <c r="H3259" s="41" t="str">
        <f t="shared" si="451"/>
        <v/>
      </c>
      <c r="I3259" s="41" t="str">
        <f t="shared" si="452"/>
        <v/>
      </c>
      <c r="J3259" s="41" t="str">
        <f t="shared" si="453"/>
        <v/>
      </c>
      <c r="K3259" s="268"/>
      <c r="L3259" s="268"/>
      <c r="M3259" s="268"/>
      <c r="N3259" s="269"/>
      <c r="O3259" s="269"/>
      <c r="P3259" s="269"/>
      <c r="Q3259" s="270"/>
      <c r="R3259" s="271"/>
      <c r="S3259" s="268"/>
      <c r="T3259" s="268"/>
      <c r="U3259" s="268"/>
      <c r="V3259" s="268"/>
      <c r="W3259" s="65" t="str">
        <f t="shared" si="454"/>
        <v/>
      </c>
      <c r="X3259" s="65" t="str">
        <f t="shared" si="455"/>
        <v/>
      </c>
      <c r="Y3259" s="65" t="str">
        <f t="shared" si="456"/>
        <v/>
      </c>
      <c r="Z3259" s="65" t="str">
        <f t="shared" si="457"/>
        <v/>
      </c>
      <c r="AA3259" s="65" t="str">
        <f t="shared" si="458"/>
        <v/>
      </c>
    </row>
    <row r="3260" spans="1:27" x14ac:dyDescent="0.25">
      <c r="A3260" s="40" t="str">
        <f>IF(G3260="","",1*ISERROR(VLOOKUP(G3260,G$1:G3259,1,FALSE)))</f>
        <v/>
      </c>
      <c r="B3260" s="40" t="str">
        <f>IF(A3260=0,0,IF(A3260="","",SUM(A$2:A3260)))</f>
        <v/>
      </c>
      <c r="C3260" s="41" t="str">
        <f>IF(H3260="","",1*ISERROR(VLOOKUP(H3260,H$1:H3259,1,FALSE)))</f>
        <v/>
      </c>
      <c r="D3260" s="40" t="str">
        <f>IF(C3260=0,0,IF(C3260="","",SUM(C$2:C3260)))</f>
        <v/>
      </c>
      <c r="E3260" s="41" t="str">
        <f>IF(H3260=0,0,IF(C3260="","",SUM(C$11:C3260)))</f>
        <v/>
      </c>
      <c r="F3260" s="41" t="str">
        <f>IF(H3260="","",COUNTIF(H$11:H3260,"="&amp;H3260))</f>
        <v/>
      </c>
      <c r="G3260" s="41" t="str">
        <f t="shared" si="450"/>
        <v/>
      </c>
      <c r="H3260" s="41" t="str">
        <f t="shared" si="451"/>
        <v/>
      </c>
      <c r="I3260" s="41" t="str">
        <f t="shared" si="452"/>
        <v/>
      </c>
      <c r="J3260" s="41" t="str">
        <f t="shared" si="453"/>
        <v/>
      </c>
      <c r="K3260" s="268"/>
      <c r="L3260" s="268"/>
      <c r="M3260" s="268"/>
      <c r="N3260" s="269"/>
      <c r="O3260" s="269"/>
      <c r="P3260" s="269"/>
      <c r="Q3260" s="270"/>
      <c r="R3260" s="271"/>
      <c r="S3260" s="268"/>
      <c r="T3260" s="268"/>
      <c r="U3260" s="268"/>
      <c r="V3260" s="268"/>
      <c r="W3260" s="65" t="str">
        <f t="shared" si="454"/>
        <v/>
      </c>
      <c r="X3260" s="65" t="str">
        <f t="shared" si="455"/>
        <v/>
      </c>
      <c r="Y3260" s="65" t="str">
        <f t="shared" si="456"/>
        <v/>
      </c>
      <c r="Z3260" s="65" t="str">
        <f t="shared" si="457"/>
        <v/>
      </c>
      <c r="AA3260" s="65" t="str">
        <f t="shared" si="458"/>
        <v/>
      </c>
    </row>
    <row r="3261" spans="1:27" x14ac:dyDescent="0.25">
      <c r="A3261" s="40" t="str">
        <f>IF(G3261="","",1*ISERROR(VLOOKUP(G3261,G$1:G3260,1,FALSE)))</f>
        <v/>
      </c>
      <c r="B3261" s="40" t="str">
        <f>IF(A3261=0,0,IF(A3261="","",SUM(A$2:A3261)))</f>
        <v/>
      </c>
      <c r="C3261" s="41" t="str">
        <f>IF(H3261="","",1*ISERROR(VLOOKUP(H3261,H$1:H3260,1,FALSE)))</f>
        <v/>
      </c>
      <c r="D3261" s="40" t="str">
        <f>IF(C3261=0,0,IF(C3261="","",SUM(C$2:C3261)))</f>
        <v/>
      </c>
      <c r="E3261" s="41" t="str">
        <f>IF(H3261=0,0,IF(C3261="","",SUM(C$11:C3261)))</f>
        <v/>
      </c>
      <c r="F3261" s="41" t="str">
        <f>IF(H3261="","",COUNTIF(H$11:H3261,"="&amp;H3261))</f>
        <v/>
      </c>
      <c r="G3261" s="41" t="str">
        <f t="shared" si="450"/>
        <v/>
      </c>
      <c r="H3261" s="41" t="str">
        <f t="shared" si="451"/>
        <v/>
      </c>
      <c r="I3261" s="41" t="str">
        <f t="shared" si="452"/>
        <v/>
      </c>
      <c r="J3261" s="41" t="str">
        <f t="shared" si="453"/>
        <v/>
      </c>
      <c r="K3261" s="268"/>
      <c r="L3261" s="268"/>
      <c r="M3261" s="268"/>
      <c r="N3261" s="269"/>
      <c r="O3261" s="269"/>
      <c r="P3261" s="269"/>
      <c r="Q3261" s="270"/>
      <c r="R3261" s="271"/>
      <c r="S3261" s="268"/>
      <c r="T3261" s="268"/>
      <c r="U3261" s="268"/>
      <c r="V3261" s="268"/>
      <c r="W3261" s="65" t="str">
        <f t="shared" si="454"/>
        <v/>
      </c>
      <c r="X3261" s="65" t="str">
        <f t="shared" si="455"/>
        <v/>
      </c>
      <c r="Y3261" s="65" t="str">
        <f t="shared" si="456"/>
        <v/>
      </c>
      <c r="Z3261" s="65" t="str">
        <f t="shared" si="457"/>
        <v/>
      </c>
      <c r="AA3261" s="65" t="str">
        <f t="shared" si="458"/>
        <v/>
      </c>
    </row>
    <row r="3262" spans="1:27" x14ac:dyDescent="0.25">
      <c r="A3262" s="40" t="str">
        <f>IF(G3262="","",1*ISERROR(VLOOKUP(G3262,G$1:G3261,1,FALSE)))</f>
        <v/>
      </c>
      <c r="B3262" s="40" t="str">
        <f>IF(A3262=0,0,IF(A3262="","",SUM(A$2:A3262)))</f>
        <v/>
      </c>
      <c r="C3262" s="41" t="str">
        <f>IF(H3262="","",1*ISERROR(VLOOKUP(H3262,H$1:H3261,1,FALSE)))</f>
        <v/>
      </c>
      <c r="D3262" s="40" t="str">
        <f>IF(C3262=0,0,IF(C3262="","",SUM(C$2:C3262)))</f>
        <v/>
      </c>
      <c r="E3262" s="41" t="str">
        <f>IF(H3262=0,0,IF(C3262="","",SUM(C$11:C3262)))</f>
        <v/>
      </c>
      <c r="F3262" s="41" t="str">
        <f>IF(H3262="","",COUNTIF(H$11:H3262,"="&amp;H3262))</f>
        <v/>
      </c>
      <c r="G3262" s="41" t="str">
        <f t="shared" si="450"/>
        <v/>
      </c>
      <c r="H3262" s="41" t="str">
        <f t="shared" si="451"/>
        <v/>
      </c>
      <c r="I3262" s="41" t="str">
        <f t="shared" si="452"/>
        <v/>
      </c>
      <c r="J3262" s="41" t="str">
        <f t="shared" si="453"/>
        <v/>
      </c>
      <c r="K3262" s="268"/>
      <c r="L3262" s="268"/>
      <c r="M3262" s="268"/>
      <c r="N3262" s="269"/>
      <c r="O3262" s="269"/>
      <c r="P3262" s="269"/>
      <c r="Q3262" s="270"/>
      <c r="R3262" s="271"/>
      <c r="S3262" s="268"/>
      <c r="T3262" s="268"/>
      <c r="U3262" s="268"/>
      <c r="V3262" s="268"/>
      <c r="W3262" s="65" t="str">
        <f t="shared" si="454"/>
        <v/>
      </c>
      <c r="X3262" s="65" t="str">
        <f t="shared" si="455"/>
        <v/>
      </c>
      <c r="Y3262" s="65" t="str">
        <f t="shared" si="456"/>
        <v/>
      </c>
      <c r="Z3262" s="65" t="str">
        <f t="shared" si="457"/>
        <v/>
      </c>
      <c r="AA3262" s="65" t="str">
        <f t="shared" si="458"/>
        <v/>
      </c>
    </row>
    <row r="3263" spans="1:27" x14ac:dyDescent="0.25">
      <c r="A3263" s="40" t="str">
        <f>IF(G3263="","",1*ISERROR(VLOOKUP(G3263,G$1:G3262,1,FALSE)))</f>
        <v/>
      </c>
      <c r="B3263" s="40" t="str">
        <f>IF(A3263=0,0,IF(A3263="","",SUM(A$2:A3263)))</f>
        <v/>
      </c>
      <c r="C3263" s="41" t="str">
        <f>IF(H3263="","",1*ISERROR(VLOOKUP(H3263,H$1:H3262,1,FALSE)))</f>
        <v/>
      </c>
      <c r="D3263" s="40" t="str">
        <f>IF(C3263=0,0,IF(C3263="","",SUM(C$2:C3263)))</f>
        <v/>
      </c>
      <c r="E3263" s="41" t="str">
        <f>IF(H3263=0,0,IF(C3263="","",SUM(C$11:C3263)))</f>
        <v/>
      </c>
      <c r="F3263" s="41" t="str">
        <f>IF(H3263="","",COUNTIF(H$11:H3263,"="&amp;H3263))</f>
        <v/>
      </c>
      <c r="G3263" s="41" t="str">
        <f t="shared" si="450"/>
        <v/>
      </c>
      <c r="H3263" s="41" t="str">
        <f t="shared" si="451"/>
        <v/>
      </c>
      <c r="I3263" s="41" t="str">
        <f t="shared" si="452"/>
        <v/>
      </c>
      <c r="J3263" s="41" t="str">
        <f t="shared" si="453"/>
        <v/>
      </c>
      <c r="K3263" s="268"/>
      <c r="L3263" s="268"/>
      <c r="M3263" s="268"/>
      <c r="N3263" s="269"/>
      <c r="O3263" s="269"/>
      <c r="P3263" s="269"/>
      <c r="Q3263" s="270"/>
      <c r="R3263" s="271"/>
      <c r="S3263" s="268"/>
      <c r="T3263" s="268"/>
      <c r="U3263" s="268"/>
      <c r="V3263" s="268"/>
      <c r="W3263" s="65" t="str">
        <f t="shared" si="454"/>
        <v/>
      </c>
      <c r="X3263" s="65" t="str">
        <f t="shared" si="455"/>
        <v/>
      </c>
      <c r="Y3263" s="65" t="str">
        <f t="shared" si="456"/>
        <v/>
      </c>
      <c r="Z3263" s="65" t="str">
        <f t="shared" si="457"/>
        <v/>
      </c>
      <c r="AA3263" s="65" t="str">
        <f t="shared" si="458"/>
        <v/>
      </c>
    </row>
    <row r="3264" spans="1:27" x14ac:dyDescent="0.25">
      <c r="A3264" s="40" t="str">
        <f>IF(G3264="","",1*ISERROR(VLOOKUP(G3264,G$1:G3263,1,FALSE)))</f>
        <v/>
      </c>
      <c r="B3264" s="40" t="str">
        <f>IF(A3264=0,0,IF(A3264="","",SUM(A$2:A3264)))</f>
        <v/>
      </c>
      <c r="C3264" s="41" t="str">
        <f>IF(H3264="","",1*ISERROR(VLOOKUP(H3264,H$1:H3263,1,FALSE)))</f>
        <v/>
      </c>
      <c r="D3264" s="40" t="str">
        <f>IF(C3264=0,0,IF(C3264="","",SUM(C$2:C3264)))</f>
        <v/>
      </c>
      <c r="E3264" s="41" t="str">
        <f>IF(H3264=0,0,IF(C3264="","",SUM(C$11:C3264)))</f>
        <v/>
      </c>
      <c r="F3264" s="41" t="str">
        <f>IF(H3264="","",COUNTIF(H$11:H3264,"="&amp;H3264))</f>
        <v/>
      </c>
      <c r="G3264" s="41" t="str">
        <f t="shared" si="450"/>
        <v/>
      </c>
      <c r="H3264" s="41" t="str">
        <f t="shared" si="451"/>
        <v/>
      </c>
      <c r="I3264" s="41" t="str">
        <f t="shared" si="452"/>
        <v/>
      </c>
      <c r="J3264" s="41" t="str">
        <f t="shared" si="453"/>
        <v/>
      </c>
      <c r="K3264" s="268"/>
      <c r="L3264" s="268"/>
      <c r="M3264" s="268"/>
      <c r="N3264" s="269"/>
      <c r="O3264" s="269"/>
      <c r="P3264" s="269"/>
      <c r="Q3264" s="270"/>
      <c r="R3264" s="271"/>
      <c r="S3264" s="268"/>
      <c r="T3264" s="268"/>
      <c r="U3264" s="268"/>
      <c r="V3264" s="268"/>
      <c r="W3264" s="65" t="str">
        <f t="shared" si="454"/>
        <v/>
      </c>
      <c r="X3264" s="65" t="str">
        <f t="shared" si="455"/>
        <v/>
      </c>
      <c r="Y3264" s="65" t="str">
        <f t="shared" si="456"/>
        <v/>
      </c>
      <c r="Z3264" s="65" t="str">
        <f t="shared" si="457"/>
        <v/>
      </c>
      <c r="AA3264" s="65" t="str">
        <f t="shared" si="458"/>
        <v/>
      </c>
    </row>
    <row r="3265" spans="1:27" x14ac:dyDescent="0.25">
      <c r="A3265" s="40" t="str">
        <f>IF(G3265="","",1*ISERROR(VLOOKUP(G3265,G$1:G3264,1,FALSE)))</f>
        <v/>
      </c>
      <c r="B3265" s="40" t="str">
        <f>IF(A3265=0,0,IF(A3265="","",SUM(A$2:A3265)))</f>
        <v/>
      </c>
      <c r="C3265" s="41" t="str">
        <f>IF(H3265="","",1*ISERROR(VLOOKUP(H3265,H$1:H3264,1,FALSE)))</f>
        <v/>
      </c>
      <c r="D3265" s="40" t="str">
        <f>IF(C3265=0,0,IF(C3265="","",SUM(C$2:C3265)))</f>
        <v/>
      </c>
      <c r="E3265" s="41" t="str">
        <f>IF(H3265=0,0,IF(C3265="","",SUM(C$11:C3265)))</f>
        <v/>
      </c>
      <c r="F3265" s="41" t="str">
        <f>IF(H3265="","",COUNTIF(H$11:H3265,"="&amp;H3265))</f>
        <v/>
      </c>
      <c r="G3265" s="41" t="str">
        <f t="shared" si="450"/>
        <v/>
      </c>
      <c r="H3265" s="41" t="str">
        <f t="shared" si="451"/>
        <v/>
      </c>
      <c r="I3265" s="41" t="str">
        <f t="shared" si="452"/>
        <v/>
      </c>
      <c r="J3265" s="41" t="str">
        <f t="shared" si="453"/>
        <v/>
      </c>
      <c r="K3265" s="268"/>
      <c r="L3265" s="268"/>
      <c r="M3265" s="268"/>
      <c r="N3265" s="269"/>
      <c r="O3265" s="269"/>
      <c r="P3265" s="269"/>
      <c r="Q3265" s="270"/>
      <c r="R3265" s="271"/>
      <c r="S3265" s="268"/>
      <c r="T3265" s="268"/>
      <c r="U3265" s="268"/>
      <c r="V3265" s="268"/>
      <c r="W3265" s="65" t="str">
        <f t="shared" si="454"/>
        <v/>
      </c>
      <c r="X3265" s="65" t="str">
        <f t="shared" si="455"/>
        <v/>
      </c>
      <c r="Y3265" s="65" t="str">
        <f t="shared" si="456"/>
        <v/>
      </c>
      <c r="Z3265" s="65" t="str">
        <f t="shared" si="457"/>
        <v/>
      </c>
      <c r="AA3265" s="65" t="str">
        <f t="shared" si="458"/>
        <v/>
      </c>
    </row>
    <row r="3266" spans="1:27" x14ac:dyDescent="0.25">
      <c r="A3266" s="40" t="str">
        <f>IF(G3266="","",1*ISERROR(VLOOKUP(G3266,G$1:G3265,1,FALSE)))</f>
        <v/>
      </c>
      <c r="B3266" s="40" t="str">
        <f>IF(A3266=0,0,IF(A3266="","",SUM(A$2:A3266)))</f>
        <v/>
      </c>
      <c r="C3266" s="41" t="str">
        <f>IF(H3266="","",1*ISERROR(VLOOKUP(H3266,H$1:H3265,1,FALSE)))</f>
        <v/>
      </c>
      <c r="D3266" s="40" t="str">
        <f>IF(C3266=0,0,IF(C3266="","",SUM(C$2:C3266)))</f>
        <v/>
      </c>
      <c r="E3266" s="41" t="str">
        <f>IF(H3266=0,0,IF(C3266="","",SUM(C$11:C3266)))</f>
        <v/>
      </c>
      <c r="F3266" s="41" t="str">
        <f>IF(H3266="","",COUNTIF(H$11:H3266,"="&amp;H3266))</f>
        <v/>
      </c>
      <c r="G3266" s="41" t="str">
        <f t="shared" ref="G3266:G3329" si="459">IF(K3266="","",IF(M3266="","",CONCATENATE(K3266,"-",M3266)))</f>
        <v/>
      </c>
      <c r="H3266" s="41" t="str">
        <f t="shared" ref="H3266:H3329" si="460">IF(G3266="","",CONCATENATE(G3266,"-",N3266))</f>
        <v/>
      </c>
      <c r="I3266" s="41" t="str">
        <f t="shared" ref="I3266:I3329" si="461">IF(H3266="","",CONCATENATE(H3266,"-",F3266))</f>
        <v/>
      </c>
      <c r="J3266" s="41" t="str">
        <f t="shared" ref="J3266:J3329" si="462">IF(G3266="","",CONCATENATE(G3266,"-",O3266))</f>
        <v/>
      </c>
      <c r="K3266" s="268"/>
      <c r="L3266" s="268"/>
      <c r="M3266" s="268"/>
      <c r="N3266" s="269"/>
      <c r="O3266" s="269"/>
      <c r="P3266" s="269"/>
      <c r="Q3266" s="270"/>
      <c r="R3266" s="271"/>
      <c r="S3266" s="268"/>
      <c r="T3266" s="268"/>
      <c r="U3266" s="268"/>
      <c r="V3266" s="268"/>
      <c r="W3266" s="65" t="str">
        <f t="shared" ref="W3266:W3329" si="463">IF(S3266="","",IF(S3266="Yes",1,0))</f>
        <v/>
      </c>
      <c r="X3266" s="65" t="str">
        <f t="shared" ref="X3266:X3329" si="464">IF(T3266="","",IF(T3266="Yes",1,0))</f>
        <v/>
      </c>
      <c r="Y3266" s="65" t="str">
        <f t="shared" ref="Y3266:Y3329" si="465">IF(U3266="","",IF(U3266="Yes",1,0))</f>
        <v/>
      </c>
      <c r="Z3266" s="65" t="str">
        <f t="shared" ref="Z3266:Z3329" si="466">IF(V3266="","",IF(V3266="Yes",1,0))</f>
        <v/>
      </c>
      <c r="AA3266" s="65" t="str">
        <f t="shared" ref="AA3266:AA3329" si="467">IF(N3266="","",CONCATENATE(N3266,"-",O3266))</f>
        <v/>
      </c>
    </row>
    <row r="3267" spans="1:27" x14ac:dyDescent="0.25">
      <c r="A3267" s="40" t="str">
        <f>IF(G3267="","",1*ISERROR(VLOOKUP(G3267,G$1:G3266,1,FALSE)))</f>
        <v/>
      </c>
      <c r="B3267" s="40" t="str">
        <f>IF(A3267=0,0,IF(A3267="","",SUM(A$2:A3267)))</f>
        <v/>
      </c>
      <c r="C3267" s="41" t="str">
        <f>IF(H3267="","",1*ISERROR(VLOOKUP(H3267,H$1:H3266,1,FALSE)))</f>
        <v/>
      </c>
      <c r="D3267" s="40" t="str">
        <f>IF(C3267=0,0,IF(C3267="","",SUM(C$2:C3267)))</f>
        <v/>
      </c>
      <c r="E3267" s="41" t="str">
        <f>IF(H3267=0,0,IF(C3267="","",SUM(C$11:C3267)))</f>
        <v/>
      </c>
      <c r="F3267" s="41" t="str">
        <f>IF(H3267="","",COUNTIF(H$11:H3267,"="&amp;H3267))</f>
        <v/>
      </c>
      <c r="G3267" s="41" t="str">
        <f t="shared" si="459"/>
        <v/>
      </c>
      <c r="H3267" s="41" t="str">
        <f t="shared" si="460"/>
        <v/>
      </c>
      <c r="I3267" s="41" t="str">
        <f t="shared" si="461"/>
        <v/>
      </c>
      <c r="J3267" s="41" t="str">
        <f t="shared" si="462"/>
        <v/>
      </c>
      <c r="K3267" s="268"/>
      <c r="L3267" s="268"/>
      <c r="M3267" s="268"/>
      <c r="N3267" s="269"/>
      <c r="O3267" s="269"/>
      <c r="P3267" s="269"/>
      <c r="Q3267" s="270"/>
      <c r="R3267" s="271"/>
      <c r="S3267" s="268"/>
      <c r="T3267" s="268"/>
      <c r="U3267" s="268"/>
      <c r="V3267" s="268"/>
      <c r="W3267" s="65" t="str">
        <f t="shared" si="463"/>
        <v/>
      </c>
      <c r="X3267" s="65" t="str">
        <f t="shared" si="464"/>
        <v/>
      </c>
      <c r="Y3267" s="65" t="str">
        <f t="shared" si="465"/>
        <v/>
      </c>
      <c r="Z3267" s="65" t="str">
        <f t="shared" si="466"/>
        <v/>
      </c>
      <c r="AA3267" s="65" t="str">
        <f t="shared" si="467"/>
        <v/>
      </c>
    </row>
    <row r="3268" spans="1:27" x14ac:dyDescent="0.25">
      <c r="A3268" s="40" t="str">
        <f>IF(G3268="","",1*ISERROR(VLOOKUP(G3268,G$1:G3267,1,FALSE)))</f>
        <v/>
      </c>
      <c r="B3268" s="40" t="str">
        <f>IF(A3268=0,0,IF(A3268="","",SUM(A$2:A3268)))</f>
        <v/>
      </c>
      <c r="C3268" s="41" t="str">
        <f>IF(H3268="","",1*ISERROR(VLOOKUP(H3268,H$1:H3267,1,FALSE)))</f>
        <v/>
      </c>
      <c r="D3268" s="40" t="str">
        <f>IF(C3268=0,0,IF(C3268="","",SUM(C$2:C3268)))</f>
        <v/>
      </c>
      <c r="E3268" s="41" t="str">
        <f>IF(H3268=0,0,IF(C3268="","",SUM(C$11:C3268)))</f>
        <v/>
      </c>
      <c r="F3268" s="41" t="str">
        <f>IF(H3268="","",COUNTIF(H$11:H3268,"="&amp;H3268))</f>
        <v/>
      </c>
      <c r="G3268" s="41" t="str">
        <f t="shared" si="459"/>
        <v/>
      </c>
      <c r="H3268" s="41" t="str">
        <f t="shared" si="460"/>
        <v/>
      </c>
      <c r="I3268" s="41" t="str">
        <f t="shared" si="461"/>
        <v/>
      </c>
      <c r="J3268" s="41" t="str">
        <f t="shared" si="462"/>
        <v/>
      </c>
      <c r="K3268" s="268"/>
      <c r="L3268" s="268"/>
      <c r="M3268" s="268"/>
      <c r="N3268" s="269"/>
      <c r="O3268" s="269"/>
      <c r="P3268" s="269"/>
      <c r="Q3268" s="270"/>
      <c r="R3268" s="271"/>
      <c r="S3268" s="268"/>
      <c r="T3268" s="268"/>
      <c r="U3268" s="268"/>
      <c r="V3268" s="268"/>
      <c r="W3268" s="65" t="str">
        <f t="shared" si="463"/>
        <v/>
      </c>
      <c r="X3268" s="65" t="str">
        <f t="shared" si="464"/>
        <v/>
      </c>
      <c r="Y3268" s="65" t="str">
        <f t="shared" si="465"/>
        <v/>
      </c>
      <c r="Z3268" s="65" t="str">
        <f t="shared" si="466"/>
        <v/>
      </c>
      <c r="AA3268" s="65" t="str">
        <f t="shared" si="467"/>
        <v/>
      </c>
    </row>
    <row r="3269" spans="1:27" x14ac:dyDescent="0.25">
      <c r="A3269" s="40" t="str">
        <f>IF(G3269="","",1*ISERROR(VLOOKUP(G3269,G$1:G3268,1,FALSE)))</f>
        <v/>
      </c>
      <c r="B3269" s="40" t="str">
        <f>IF(A3269=0,0,IF(A3269="","",SUM(A$2:A3269)))</f>
        <v/>
      </c>
      <c r="C3269" s="41" t="str">
        <f>IF(H3269="","",1*ISERROR(VLOOKUP(H3269,H$1:H3268,1,FALSE)))</f>
        <v/>
      </c>
      <c r="D3269" s="40" t="str">
        <f>IF(C3269=0,0,IF(C3269="","",SUM(C$2:C3269)))</f>
        <v/>
      </c>
      <c r="E3269" s="41" t="str">
        <f>IF(H3269=0,0,IF(C3269="","",SUM(C$11:C3269)))</f>
        <v/>
      </c>
      <c r="F3269" s="41" t="str">
        <f>IF(H3269="","",COUNTIF(H$11:H3269,"="&amp;H3269))</f>
        <v/>
      </c>
      <c r="G3269" s="41" t="str">
        <f t="shared" si="459"/>
        <v/>
      </c>
      <c r="H3269" s="41" t="str">
        <f t="shared" si="460"/>
        <v/>
      </c>
      <c r="I3269" s="41" t="str">
        <f t="shared" si="461"/>
        <v/>
      </c>
      <c r="J3269" s="41" t="str">
        <f t="shared" si="462"/>
        <v/>
      </c>
      <c r="K3269" s="268"/>
      <c r="L3269" s="268"/>
      <c r="M3269" s="268"/>
      <c r="N3269" s="269"/>
      <c r="O3269" s="269"/>
      <c r="P3269" s="269"/>
      <c r="Q3269" s="270"/>
      <c r="R3269" s="271"/>
      <c r="S3269" s="268"/>
      <c r="T3269" s="268"/>
      <c r="U3269" s="268"/>
      <c r="V3269" s="268"/>
      <c r="W3269" s="65" t="str">
        <f t="shared" si="463"/>
        <v/>
      </c>
      <c r="X3269" s="65" t="str">
        <f t="shared" si="464"/>
        <v/>
      </c>
      <c r="Y3269" s="65" t="str">
        <f t="shared" si="465"/>
        <v/>
      </c>
      <c r="Z3269" s="65" t="str">
        <f t="shared" si="466"/>
        <v/>
      </c>
      <c r="AA3269" s="65" t="str">
        <f t="shared" si="467"/>
        <v/>
      </c>
    </row>
    <row r="3270" spans="1:27" x14ac:dyDescent="0.25">
      <c r="A3270" s="40" t="str">
        <f>IF(G3270="","",1*ISERROR(VLOOKUP(G3270,G$1:G3269,1,FALSE)))</f>
        <v/>
      </c>
      <c r="B3270" s="40" t="str">
        <f>IF(A3270=0,0,IF(A3270="","",SUM(A$2:A3270)))</f>
        <v/>
      </c>
      <c r="C3270" s="41" t="str">
        <f>IF(H3270="","",1*ISERROR(VLOOKUP(H3270,H$1:H3269,1,FALSE)))</f>
        <v/>
      </c>
      <c r="D3270" s="40" t="str">
        <f>IF(C3270=0,0,IF(C3270="","",SUM(C$2:C3270)))</f>
        <v/>
      </c>
      <c r="E3270" s="41" t="str">
        <f>IF(H3270=0,0,IF(C3270="","",SUM(C$11:C3270)))</f>
        <v/>
      </c>
      <c r="F3270" s="41" t="str">
        <f>IF(H3270="","",COUNTIF(H$11:H3270,"="&amp;H3270))</f>
        <v/>
      </c>
      <c r="G3270" s="41" t="str">
        <f t="shared" si="459"/>
        <v/>
      </c>
      <c r="H3270" s="41" t="str">
        <f t="shared" si="460"/>
        <v/>
      </c>
      <c r="I3270" s="41" t="str">
        <f t="shared" si="461"/>
        <v/>
      </c>
      <c r="J3270" s="41" t="str">
        <f t="shared" si="462"/>
        <v/>
      </c>
      <c r="K3270" s="268"/>
      <c r="L3270" s="268"/>
      <c r="M3270" s="268"/>
      <c r="N3270" s="269"/>
      <c r="O3270" s="269"/>
      <c r="P3270" s="269"/>
      <c r="Q3270" s="270"/>
      <c r="R3270" s="271"/>
      <c r="S3270" s="268"/>
      <c r="T3270" s="268"/>
      <c r="U3270" s="268"/>
      <c r="V3270" s="268"/>
      <c r="W3270" s="65" t="str">
        <f t="shared" si="463"/>
        <v/>
      </c>
      <c r="X3270" s="65" t="str">
        <f t="shared" si="464"/>
        <v/>
      </c>
      <c r="Y3270" s="65" t="str">
        <f t="shared" si="465"/>
        <v/>
      </c>
      <c r="Z3270" s="65" t="str">
        <f t="shared" si="466"/>
        <v/>
      </c>
      <c r="AA3270" s="65" t="str">
        <f t="shared" si="467"/>
        <v/>
      </c>
    </row>
    <row r="3271" spans="1:27" x14ac:dyDescent="0.25">
      <c r="A3271" s="40" t="str">
        <f>IF(G3271="","",1*ISERROR(VLOOKUP(G3271,G$1:G3270,1,FALSE)))</f>
        <v/>
      </c>
      <c r="B3271" s="40" t="str">
        <f>IF(A3271=0,0,IF(A3271="","",SUM(A$2:A3271)))</f>
        <v/>
      </c>
      <c r="C3271" s="41" t="str">
        <f>IF(H3271="","",1*ISERROR(VLOOKUP(H3271,H$1:H3270,1,FALSE)))</f>
        <v/>
      </c>
      <c r="D3271" s="40" t="str">
        <f>IF(C3271=0,0,IF(C3271="","",SUM(C$2:C3271)))</f>
        <v/>
      </c>
      <c r="E3271" s="41" t="str">
        <f>IF(H3271=0,0,IF(C3271="","",SUM(C$11:C3271)))</f>
        <v/>
      </c>
      <c r="F3271" s="41" t="str">
        <f>IF(H3271="","",COUNTIF(H$11:H3271,"="&amp;H3271))</f>
        <v/>
      </c>
      <c r="G3271" s="41" t="str">
        <f t="shared" si="459"/>
        <v/>
      </c>
      <c r="H3271" s="41" t="str">
        <f t="shared" si="460"/>
        <v/>
      </c>
      <c r="I3271" s="41" t="str">
        <f t="shared" si="461"/>
        <v/>
      </c>
      <c r="J3271" s="41" t="str">
        <f t="shared" si="462"/>
        <v/>
      </c>
      <c r="K3271" s="268"/>
      <c r="L3271" s="268"/>
      <c r="M3271" s="268"/>
      <c r="N3271" s="269"/>
      <c r="O3271" s="269"/>
      <c r="P3271" s="269"/>
      <c r="Q3271" s="270"/>
      <c r="R3271" s="271"/>
      <c r="S3271" s="268"/>
      <c r="T3271" s="268"/>
      <c r="U3271" s="268"/>
      <c r="V3271" s="268"/>
      <c r="W3271" s="65" t="str">
        <f t="shared" si="463"/>
        <v/>
      </c>
      <c r="X3271" s="65" t="str">
        <f t="shared" si="464"/>
        <v/>
      </c>
      <c r="Y3271" s="65" t="str">
        <f t="shared" si="465"/>
        <v/>
      </c>
      <c r="Z3271" s="65" t="str">
        <f t="shared" si="466"/>
        <v/>
      </c>
      <c r="AA3271" s="65" t="str">
        <f t="shared" si="467"/>
        <v/>
      </c>
    </row>
    <row r="3272" spans="1:27" x14ac:dyDescent="0.25">
      <c r="A3272" s="40" t="str">
        <f>IF(G3272="","",1*ISERROR(VLOOKUP(G3272,G$1:G3271,1,FALSE)))</f>
        <v/>
      </c>
      <c r="B3272" s="40" t="str">
        <f>IF(A3272=0,0,IF(A3272="","",SUM(A$2:A3272)))</f>
        <v/>
      </c>
      <c r="C3272" s="41" t="str">
        <f>IF(H3272="","",1*ISERROR(VLOOKUP(H3272,H$1:H3271,1,FALSE)))</f>
        <v/>
      </c>
      <c r="D3272" s="40" t="str">
        <f>IF(C3272=0,0,IF(C3272="","",SUM(C$2:C3272)))</f>
        <v/>
      </c>
      <c r="E3272" s="41" t="str">
        <f>IF(H3272=0,0,IF(C3272="","",SUM(C$11:C3272)))</f>
        <v/>
      </c>
      <c r="F3272" s="41" t="str">
        <f>IF(H3272="","",COUNTIF(H$11:H3272,"="&amp;H3272))</f>
        <v/>
      </c>
      <c r="G3272" s="41" t="str">
        <f t="shared" si="459"/>
        <v/>
      </c>
      <c r="H3272" s="41" t="str">
        <f t="shared" si="460"/>
        <v/>
      </c>
      <c r="I3272" s="41" t="str">
        <f t="shared" si="461"/>
        <v/>
      </c>
      <c r="J3272" s="41" t="str">
        <f t="shared" si="462"/>
        <v/>
      </c>
      <c r="K3272" s="268"/>
      <c r="L3272" s="268"/>
      <c r="M3272" s="268"/>
      <c r="N3272" s="269"/>
      <c r="O3272" s="269"/>
      <c r="P3272" s="269"/>
      <c r="Q3272" s="270"/>
      <c r="R3272" s="271"/>
      <c r="S3272" s="268"/>
      <c r="T3272" s="268"/>
      <c r="U3272" s="268"/>
      <c r="V3272" s="268"/>
      <c r="W3272" s="65" t="str">
        <f t="shared" si="463"/>
        <v/>
      </c>
      <c r="X3272" s="65" t="str">
        <f t="shared" si="464"/>
        <v/>
      </c>
      <c r="Y3272" s="65" t="str">
        <f t="shared" si="465"/>
        <v/>
      </c>
      <c r="Z3272" s="65" t="str">
        <f t="shared" si="466"/>
        <v/>
      </c>
      <c r="AA3272" s="65" t="str">
        <f t="shared" si="467"/>
        <v/>
      </c>
    </row>
    <row r="3273" spans="1:27" x14ac:dyDescent="0.25">
      <c r="A3273" s="40" t="str">
        <f>IF(G3273="","",1*ISERROR(VLOOKUP(G3273,G$1:G3272,1,FALSE)))</f>
        <v/>
      </c>
      <c r="B3273" s="40" t="str">
        <f>IF(A3273=0,0,IF(A3273="","",SUM(A$2:A3273)))</f>
        <v/>
      </c>
      <c r="C3273" s="41" t="str">
        <f>IF(H3273="","",1*ISERROR(VLOOKUP(H3273,H$1:H3272,1,FALSE)))</f>
        <v/>
      </c>
      <c r="D3273" s="40" t="str">
        <f>IF(C3273=0,0,IF(C3273="","",SUM(C$2:C3273)))</f>
        <v/>
      </c>
      <c r="E3273" s="41" t="str">
        <f>IF(H3273=0,0,IF(C3273="","",SUM(C$11:C3273)))</f>
        <v/>
      </c>
      <c r="F3273" s="41" t="str">
        <f>IF(H3273="","",COUNTIF(H$11:H3273,"="&amp;H3273))</f>
        <v/>
      </c>
      <c r="G3273" s="41" t="str">
        <f t="shared" si="459"/>
        <v/>
      </c>
      <c r="H3273" s="41" t="str">
        <f t="shared" si="460"/>
        <v/>
      </c>
      <c r="I3273" s="41" t="str">
        <f t="shared" si="461"/>
        <v/>
      </c>
      <c r="J3273" s="41" t="str">
        <f t="shared" si="462"/>
        <v/>
      </c>
      <c r="K3273" s="268"/>
      <c r="L3273" s="268"/>
      <c r="M3273" s="268"/>
      <c r="N3273" s="269"/>
      <c r="O3273" s="269"/>
      <c r="P3273" s="269"/>
      <c r="Q3273" s="270"/>
      <c r="R3273" s="271"/>
      <c r="S3273" s="268"/>
      <c r="T3273" s="268"/>
      <c r="U3273" s="268"/>
      <c r="V3273" s="268"/>
      <c r="W3273" s="65" t="str">
        <f t="shared" si="463"/>
        <v/>
      </c>
      <c r="X3273" s="65" t="str">
        <f t="shared" si="464"/>
        <v/>
      </c>
      <c r="Y3273" s="65" t="str">
        <f t="shared" si="465"/>
        <v/>
      </c>
      <c r="Z3273" s="65" t="str">
        <f t="shared" si="466"/>
        <v/>
      </c>
      <c r="AA3273" s="65" t="str">
        <f t="shared" si="467"/>
        <v/>
      </c>
    </row>
    <row r="3274" spans="1:27" x14ac:dyDescent="0.25">
      <c r="A3274" s="40" t="str">
        <f>IF(G3274="","",1*ISERROR(VLOOKUP(G3274,G$1:G3273,1,FALSE)))</f>
        <v/>
      </c>
      <c r="B3274" s="40" t="str">
        <f>IF(A3274=0,0,IF(A3274="","",SUM(A$2:A3274)))</f>
        <v/>
      </c>
      <c r="C3274" s="41" t="str">
        <f>IF(H3274="","",1*ISERROR(VLOOKUP(H3274,H$1:H3273,1,FALSE)))</f>
        <v/>
      </c>
      <c r="D3274" s="40" t="str">
        <f>IF(C3274=0,0,IF(C3274="","",SUM(C$2:C3274)))</f>
        <v/>
      </c>
      <c r="E3274" s="41" t="str">
        <f>IF(H3274=0,0,IF(C3274="","",SUM(C$11:C3274)))</f>
        <v/>
      </c>
      <c r="F3274" s="41" t="str">
        <f>IF(H3274="","",COUNTIF(H$11:H3274,"="&amp;H3274))</f>
        <v/>
      </c>
      <c r="G3274" s="41" t="str">
        <f t="shared" si="459"/>
        <v/>
      </c>
      <c r="H3274" s="41" t="str">
        <f t="shared" si="460"/>
        <v/>
      </c>
      <c r="I3274" s="41" t="str">
        <f t="shared" si="461"/>
        <v/>
      </c>
      <c r="J3274" s="41" t="str">
        <f t="shared" si="462"/>
        <v/>
      </c>
      <c r="K3274" s="268"/>
      <c r="L3274" s="268"/>
      <c r="M3274" s="268"/>
      <c r="N3274" s="269"/>
      <c r="O3274" s="269"/>
      <c r="P3274" s="269"/>
      <c r="Q3274" s="270"/>
      <c r="R3274" s="271"/>
      <c r="S3274" s="268"/>
      <c r="T3274" s="268"/>
      <c r="U3274" s="268"/>
      <c r="V3274" s="268"/>
      <c r="W3274" s="65" t="str">
        <f t="shared" si="463"/>
        <v/>
      </c>
      <c r="X3274" s="65" t="str">
        <f t="shared" si="464"/>
        <v/>
      </c>
      <c r="Y3274" s="65" t="str">
        <f t="shared" si="465"/>
        <v/>
      </c>
      <c r="Z3274" s="65" t="str">
        <f t="shared" si="466"/>
        <v/>
      </c>
      <c r="AA3274" s="65" t="str">
        <f t="shared" si="467"/>
        <v/>
      </c>
    </row>
    <row r="3275" spans="1:27" x14ac:dyDescent="0.25">
      <c r="A3275" s="40" t="str">
        <f>IF(G3275="","",1*ISERROR(VLOOKUP(G3275,G$1:G3274,1,FALSE)))</f>
        <v/>
      </c>
      <c r="B3275" s="40" t="str">
        <f>IF(A3275=0,0,IF(A3275="","",SUM(A$2:A3275)))</f>
        <v/>
      </c>
      <c r="C3275" s="41" t="str">
        <f>IF(H3275="","",1*ISERROR(VLOOKUP(H3275,H$1:H3274,1,FALSE)))</f>
        <v/>
      </c>
      <c r="D3275" s="40" t="str">
        <f>IF(C3275=0,0,IF(C3275="","",SUM(C$2:C3275)))</f>
        <v/>
      </c>
      <c r="E3275" s="41" t="str">
        <f>IF(H3275=0,0,IF(C3275="","",SUM(C$11:C3275)))</f>
        <v/>
      </c>
      <c r="F3275" s="41" t="str">
        <f>IF(H3275="","",COUNTIF(H$11:H3275,"="&amp;H3275))</f>
        <v/>
      </c>
      <c r="G3275" s="41" t="str">
        <f t="shared" si="459"/>
        <v/>
      </c>
      <c r="H3275" s="41" t="str">
        <f t="shared" si="460"/>
        <v/>
      </c>
      <c r="I3275" s="41" t="str">
        <f t="shared" si="461"/>
        <v/>
      </c>
      <c r="J3275" s="41" t="str">
        <f t="shared" si="462"/>
        <v/>
      </c>
      <c r="K3275" s="268"/>
      <c r="L3275" s="268"/>
      <c r="M3275" s="268"/>
      <c r="N3275" s="269"/>
      <c r="O3275" s="269"/>
      <c r="P3275" s="269"/>
      <c r="Q3275" s="270"/>
      <c r="R3275" s="271"/>
      <c r="S3275" s="268"/>
      <c r="T3275" s="268"/>
      <c r="U3275" s="268"/>
      <c r="V3275" s="268"/>
      <c r="W3275" s="65" t="str">
        <f t="shared" si="463"/>
        <v/>
      </c>
      <c r="X3275" s="65" t="str">
        <f t="shared" si="464"/>
        <v/>
      </c>
      <c r="Y3275" s="65" t="str">
        <f t="shared" si="465"/>
        <v/>
      </c>
      <c r="Z3275" s="65" t="str">
        <f t="shared" si="466"/>
        <v/>
      </c>
      <c r="AA3275" s="65" t="str">
        <f t="shared" si="467"/>
        <v/>
      </c>
    </row>
    <row r="3276" spans="1:27" x14ac:dyDescent="0.25">
      <c r="A3276" s="40" t="str">
        <f>IF(G3276="","",1*ISERROR(VLOOKUP(G3276,G$1:G3275,1,FALSE)))</f>
        <v/>
      </c>
      <c r="B3276" s="40" t="str">
        <f>IF(A3276=0,0,IF(A3276="","",SUM(A$2:A3276)))</f>
        <v/>
      </c>
      <c r="C3276" s="41" t="str">
        <f>IF(H3276="","",1*ISERROR(VLOOKUP(H3276,H$1:H3275,1,FALSE)))</f>
        <v/>
      </c>
      <c r="D3276" s="40" t="str">
        <f>IF(C3276=0,0,IF(C3276="","",SUM(C$2:C3276)))</f>
        <v/>
      </c>
      <c r="E3276" s="41" t="str">
        <f>IF(H3276=0,0,IF(C3276="","",SUM(C$11:C3276)))</f>
        <v/>
      </c>
      <c r="F3276" s="41" t="str">
        <f>IF(H3276="","",COUNTIF(H$11:H3276,"="&amp;H3276))</f>
        <v/>
      </c>
      <c r="G3276" s="41" t="str">
        <f t="shared" si="459"/>
        <v/>
      </c>
      <c r="H3276" s="41" t="str">
        <f t="shared" si="460"/>
        <v/>
      </c>
      <c r="I3276" s="41" t="str">
        <f t="shared" si="461"/>
        <v/>
      </c>
      <c r="J3276" s="41" t="str">
        <f t="shared" si="462"/>
        <v/>
      </c>
      <c r="K3276" s="268"/>
      <c r="L3276" s="268"/>
      <c r="M3276" s="268"/>
      <c r="N3276" s="269"/>
      <c r="O3276" s="269"/>
      <c r="P3276" s="269"/>
      <c r="Q3276" s="270"/>
      <c r="R3276" s="271"/>
      <c r="S3276" s="268"/>
      <c r="T3276" s="268"/>
      <c r="U3276" s="268"/>
      <c r="V3276" s="268"/>
      <c r="W3276" s="65" t="str">
        <f t="shared" si="463"/>
        <v/>
      </c>
      <c r="X3276" s="65" t="str">
        <f t="shared" si="464"/>
        <v/>
      </c>
      <c r="Y3276" s="65" t="str">
        <f t="shared" si="465"/>
        <v/>
      </c>
      <c r="Z3276" s="65" t="str">
        <f t="shared" si="466"/>
        <v/>
      </c>
      <c r="AA3276" s="65" t="str">
        <f t="shared" si="467"/>
        <v/>
      </c>
    </row>
    <row r="3277" spans="1:27" x14ac:dyDescent="0.25">
      <c r="A3277" s="40" t="str">
        <f>IF(G3277="","",1*ISERROR(VLOOKUP(G3277,G$1:G3276,1,FALSE)))</f>
        <v/>
      </c>
      <c r="B3277" s="40" t="str">
        <f>IF(A3277=0,0,IF(A3277="","",SUM(A$2:A3277)))</f>
        <v/>
      </c>
      <c r="C3277" s="41" t="str">
        <f>IF(H3277="","",1*ISERROR(VLOOKUP(H3277,H$1:H3276,1,FALSE)))</f>
        <v/>
      </c>
      <c r="D3277" s="40" t="str">
        <f>IF(C3277=0,0,IF(C3277="","",SUM(C$2:C3277)))</f>
        <v/>
      </c>
      <c r="E3277" s="41" t="str">
        <f>IF(H3277=0,0,IF(C3277="","",SUM(C$11:C3277)))</f>
        <v/>
      </c>
      <c r="F3277" s="41" t="str">
        <f>IF(H3277="","",COUNTIF(H$11:H3277,"="&amp;H3277))</f>
        <v/>
      </c>
      <c r="G3277" s="41" t="str">
        <f t="shared" si="459"/>
        <v/>
      </c>
      <c r="H3277" s="41" t="str">
        <f t="shared" si="460"/>
        <v/>
      </c>
      <c r="I3277" s="41" t="str">
        <f t="shared" si="461"/>
        <v/>
      </c>
      <c r="J3277" s="41" t="str">
        <f t="shared" si="462"/>
        <v/>
      </c>
      <c r="K3277" s="268"/>
      <c r="L3277" s="268"/>
      <c r="M3277" s="268"/>
      <c r="N3277" s="269"/>
      <c r="O3277" s="269"/>
      <c r="P3277" s="269"/>
      <c r="Q3277" s="270"/>
      <c r="R3277" s="271"/>
      <c r="S3277" s="268"/>
      <c r="T3277" s="268"/>
      <c r="U3277" s="268"/>
      <c r="V3277" s="268"/>
      <c r="W3277" s="65" t="str">
        <f t="shared" si="463"/>
        <v/>
      </c>
      <c r="X3277" s="65" t="str">
        <f t="shared" si="464"/>
        <v/>
      </c>
      <c r="Y3277" s="65" t="str">
        <f t="shared" si="465"/>
        <v/>
      </c>
      <c r="Z3277" s="65" t="str">
        <f t="shared" si="466"/>
        <v/>
      </c>
      <c r="AA3277" s="65" t="str">
        <f t="shared" si="467"/>
        <v/>
      </c>
    </row>
    <row r="3278" spans="1:27" x14ac:dyDescent="0.25">
      <c r="A3278" s="40" t="str">
        <f>IF(G3278="","",1*ISERROR(VLOOKUP(G3278,G$1:G3277,1,FALSE)))</f>
        <v/>
      </c>
      <c r="B3278" s="40" t="str">
        <f>IF(A3278=0,0,IF(A3278="","",SUM(A$2:A3278)))</f>
        <v/>
      </c>
      <c r="C3278" s="41" t="str">
        <f>IF(H3278="","",1*ISERROR(VLOOKUP(H3278,H$1:H3277,1,FALSE)))</f>
        <v/>
      </c>
      <c r="D3278" s="40" t="str">
        <f>IF(C3278=0,0,IF(C3278="","",SUM(C$2:C3278)))</f>
        <v/>
      </c>
      <c r="E3278" s="41" t="str">
        <f>IF(H3278=0,0,IF(C3278="","",SUM(C$11:C3278)))</f>
        <v/>
      </c>
      <c r="F3278" s="41" t="str">
        <f>IF(H3278="","",COUNTIF(H$11:H3278,"="&amp;H3278))</f>
        <v/>
      </c>
      <c r="G3278" s="41" t="str">
        <f t="shared" si="459"/>
        <v/>
      </c>
      <c r="H3278" s="41" t="str">
        <f t="shared" si="460"/>
        <v/>
      </c>
      <c r="I3278" s="41" t="str">
        <f t="shared" si="461"/>
        <v/>
      </c>
      <c r="J3278" s="41" t="str">
        <f t="shared" si="462"/>
        <v/>
      </c>
      <c r="K3278" s="268"/>
      <c r="L3278" s="268"/>
      <c r="M3278" s="268"/>
      <c r="N3278" s="269"/>
      <c r="O3278" s="269"/>
      <c r="P3278" s="269"/>
      <c r="Q3278" s="270"/>
      <c r="R3278" s="271"/>
      <c r="S3278" s="268"/>
      <c r="T3278" s="268"/>
      <c r="U3278" s="268"/>
      <c r="V3278" s="268"/>
      <c r="W3278" s="65" t="str">
        <f t="shared" si="463"/>
        <v/>
      </c>
      <c r="X3278" s="65" t="str">
        <f t="shared" si="464"/>
        <v/>
      </c>
      <c r="Y3278" s="65" t="str">
        <f t="shared" si="465"/>
        <v/>
      </c>
      <c r="Z3278" s="65" t="str">
        <f t="shared" si="466"/>
        <v/>
      </c>
      <c r="AA3278" s="65" t="str">
        <f t="shared" si="467"/>
        <v/>
      </c>
    </row>
    <row r="3279" spans="1:27" x14ac:dyDescent="0.25">
      <c r="A3279" s="40" t="str">
        <f>IF(G3279="","",1*ISERROR(VLOOKUP(G3279,G$1:G3278,1,FALSE)))</f>
        <v/>
      </c>
      <c r="B3279" s="40" t="str">
        <f>IF(A3279=0,0,IF(A3279="","",SUM(A$2:A3279)))</f>
        <v/>
      </c>
      <c r="C3279" s="41" t="str">
        <f>IF(H3279="","",1*ISERROR(VLOOKUP(H3279,H$1:H3278,1,FALSE)))</f>
        <v/>
      </c>
      <c r="D3279" s="40" t="str">
        <f>IF(C3279=0,0,IF(C3279="","",SUM(C$2:C3279)))</f>
        <v/>
      </c>
      <c r="E3279" s="41" t="str">
        <f>IF(H3279=0,0,IF(C3279="","",SUM(C$11:C3279)))</f>
        <v/>
      </c>
      <c r="F3279" s="41" t="str">
        <f>IF(H3279="","",COUNTIF(H$11:H3279,"="&amp;H3279))</f>
        <v/>
      </c>
      <c r="G3279" s="41" t="str">
        <f t="shared" si="459"/>
        <v/>
      </c>
      <c r="H3279" s="41" t="str">
        <f t="shared" si="460"/>
        <v/>
      </c>
      <c r="I3279" s="41" t="str">
        <f t="shared" si="461"/>
        <v/>
      </c>
      <c r="J3279" s="41" t="str">
        <f t="shared" si="462"/>
        <v/>
      </c>
      <c r="K3279" s="268"/>
      <c r="L3279" s="268"/>
      <c r="M3279" s="268"/>
      <c r="N3279" s="269"/>
      <c r="O3279" s="269"/>
      <c r="P3279" s="269"/>
      <c r="Q3279" s="270"/>
      <c r="R3279" s="271"/>
      <c r="S3279" s="268"/>
      <c r="T3279" s="268"/>
      <c r="U3279" s="268"/>
      <c r="V3279" s="268"/>
      <c r="W3279" s="65" t="str">
        <f t="shared" si="463"/>
        <v/>
      </c>
      <c r="X3279" s="65" t="str">
        <f t="shared" si="464"/>
        <v/>
      </c>
      <c r="Y3279" s="65" t="str">
        <f t="shared" si="465"/>
        <v/>
      </c>
      <c r="Z3279" s="65" t="str">
        <f t="shared" si="466"/>
        <v/>
      </c>
      <c r="AA3279" s="65" t="str">
        <f t="shared" si="467"/>
        <v/>
      </c>
    </row>
    <row r="3280" spans="1:27" x14ac:dyDescent="0.25">
      <c r="A3280" s="40" t="str">
        <f>IF(G3280="","",1*ISERROR(VLOOKUP(G3280,G$1:G3279,1,FALSE)))</f>
        <v/>
      </c>
      <c r="B3280" s="40" t="str">
        <f>IF(A3280=0,0,IF(A3280="","",SUM(A$2:A3280)))</f>
        <v/>
      </c>
      <c r="C3280" s="41" t="str">
        <f>IF(H3280="","",1*ISERROR(VLOOKUP(H3280,H$1:H3279,1,FALSE)))</f>
        <v/>
      </c>
      <c r="D3280" s="40" t="str">
        <f>IF(C3280=0,0,IF(C3280="","",SUM(C$2:C3280)))</f>
        <v/>
      </c>
      <c r="E3280" s="41" t="str">
        <f>IF(H3280=0,0,IF(C3280="","",SUM(C$11:C3280)))</f>
        <v/>
      </c>
      <c r="F3280" s="41" t="str">
        <f>IF(H3280="","",COUNTIF(H$11:H3280,"="&amp;H3280))</f>
        <v/>
      </c>
      <c r="G3280" s="41" t="str">
        <f t="shared" si="459"/>
        <v/>
      </c>
      <c r="H3280" s="41" t="str">
        <f t="shared" si="460"/>
        <v/>
      </c>
      <c r="I3280" s="41" t="str">
        <f t="shared" si="461"/>
        <v/>
      </c>
      <c r="J3280" s="41" t="str">
        <f t="shared" si="462"/>
        <v/>
      </c>
      <c r="K3280" s="268"/>
      <c r="L3280" s="268"/>
      <c r="M3280" s="268"/>
      <c r="N3280" s="269"/>
      <c r="O3280" s="269"/>
      <c r="P3280" s="269"/>
      <c r="Q3280" s="270"/>
      <c r="R3280" s="271"/>
      <c r="S3280" s="268"/>
      <c r="T3280" s="268"/>
      <c r="U3280" s="268"/>
      <c r="V3280" s="268"/>
      <c r="W3280" s="65" t="str">
        <f t="shared" si="463"/>
        <v/>
      </c>
      <c r="X3280" s="65" t="str">
        <f t="shared" si="464"/>
        <v/>
      </c>
      <c r="Y3280" s="65" t="str">
        <f t="shared" si="465"/>
        <v/>
      </c>
      <c r="Z3280" s="65" t="str">
        <f t="shared" si="466"/>
        <v/>
      </c>
      <c r="AA3280" s="65" t="str">
        <f t="shared" si="467"/>
        <v/>
      </c>
    </row>
    <row r="3281" spans="1:27" x14ac:dyDescent="0.25">
      <c r="A3281" s="40" t="str">
        <f>IF(G3281="","",1*ISERROR(VLOOKUP(G3281,G$1:G3280,1,FALSE)))</f>
        <v/>
      </c>
      <c r="B3281" s="40" t="str">
        <f>IF(A3281=0,0,IF(A3281="","",SUM(A$2:A3281)))</f>
        <v/>
      </c>
      <c r="C3281" s="41" t="str">
        <f>IF(H3281="","",1*ISERROR(VLOOKUP(H3281,H$1:H3280,1,FALSE)))</f>
        <v/>
      </c>
      <c r="D3281" s="40" t="str">
        <f>IF(C3281=0,0,IF(C3281="","",SUM(C$2:C3281)))</f>
        <v/>
      </c>
      <c r="E3281" s="41" t="str">
        <f>IF(H3281=0,0,IF(C3281="","",SUM(C$11:C3281)))</f>
        <v/>
      </c>
      <c r="F3281" s="41" t="str">
        <f>IF(H3281="","",COUNTIF(H$11:H3281,"="&amp;H3281))</f>
        <v/>
      </c>
      <c r="G3281" s="41" t="str">
        <f t="shared" si="459"/>
        <v/>
      </c>
      <c r="H3281" s="41" t="str">
        <f t="shared" si="460"/>
        <v/>
      </c>
      <c r="I3281" s="41" t="str">
        <f t="shared" si="461"/>
        <v/>
      </c>
      <c r="J3281" s="41" t="str">
        <f t="shared" si="462"/>
        <v/>
      </c>
      <c r="K3281" s="268"/>
      <c r="L3281" s="268"/>
      <c r="M3281" s="268"/>
      <c r="N3281" s="269"/>
      <c r="O3281" s="269"/>
      <c r="P3281" s="269"/>
      <c r="Q3281" s="270"/>
      <c r="R3281" s="271"/>
      <c r="S3281" s="268"/>
      <c r="T3281" s="268"/>
      <c r="U3281" s="268"/>
      <c r="V3281" s="268"/>
      <c r="W3281" s="65" t="str">
        <f t="shared" si="463"/>
        <v/>
      </c>
      <c r="X3281" s="65" t="str">
        <f t="shared" si="464"/>
        <v/>
      </c>
      <c r="Y3281" s="65" t="str">
        <f t="shared" si="465"/>
        <v/>
      </c>
      <c r="Z3281" s="65" t="str">
        <f t="shared" si="466"/>
        <v/>
      </c>
      <c r="AA3281" s="65" t="str">
        <f t="shared" si="467"/>
        <v/>
      </c>
    </row>
    <row r="3282" spans="1:27" x14ac:dyDescent="0.25">
      <c r="A3282" s="40" t="str">
        <f>IF(G3282="","",1*ISERROR(VLOOKUP(G3282,G$1:G3281,1,FALSE)))</f>
        <v/>
      </c>
      <c r="B3282" s="40" t="str">
        <f>IF(A3282=0,0,IF(A3282="","",SUM(A$2:A3282)))</f>
        <v/>
      </c>
      <c r="C3282" s="41" t="str">
        <f>IF(H3282="","",1*ISERROR(VLOOKUP(H3282,H$1:H3281,1,FALSE)))</f>
        <v/>
      </c>
      <c r="D3282" s="40" t="str">
        <f>IF(C3282=0,0,IF(C3282="","",SUM(C$2:C3282)))</f>
        <v/>
      </c>
      <c r="E3282" s="41" t="str">
        <f>IF(H3282=0,0,IF(C3282="","",SUM(C$11:C3282)))</f>
        <v/>
      </c>
      <c r="F3282" s="41" t="str">
        <f>IF(H3282="","",COUNTIF(H$11:H3282,"="&amp;H3282))</f>
        <v/>
      </c>
      <c r="G3282" s="41" t="str">
        <f t="shared" si="459"/>
        <v/>
      </c>
      <c r="H3282" s="41" t="str">
        <f t="shared" si="460"/>
        <v/>
      </c>
      <c r="I3282" s="41" t="str">
        <f t="shared" si="461"/>
        <v/>
      </c>
      <c r="J3282" s="41" t="str">
        <f t="shared" si="462"/>
        <v/>
      </c>
      <c r="K3282" s="268"/>
      <c r="L3282" s="268"/>
      <c r="M3282" s="268"/>
      <c r="N3282" s="269"/>
      <c r="O3282" s="269"/>
      <c r="P3282" s="269"/>
      <c r="Q3282" s="270"/>
      <c r="R3282" s="271"/>
      <c r="S3282" s="268"/>
      <c r="T3282" s="268"/>
      <c r="U3282" s="268"/>
      <c r="V3282" s="268"/>
      <c r="W3282" s="65" t="str">
        <f t="shared" si="463"/>
        <v/>
      </c>
      <c r="X3282" s="65" t="str">
        <f t="shared" si="464"/>
        <v/>
      </c>
      <c r="Y3282" s="65" t="str">
        <f t="shared" si="465"/>
        <v/>
      </c>
      <c r="Z3282" s="65" t="str">
        <f t="shared" si="466"/>
        <v/>
      </c>
      <c r="AA3282" s="65" t="str">
        <f t="shared" si="467"/>
        <v/>
      </c>
    </row>
    <row r="3283" spans="1:27" x14ac:dyDescent="0.25">
      <c r="A3283" s="40" t="str">
        <f>IF(G3283="","",1*ISERROR(VLOOKUP(G3283,G$1:G3282,1,FALSE)))</f>
        <v/>
      </c>
      <c r="B3283" s="40" t="str">
        <f>IF(A3283=0,0,IF(A3283="","",SUM(A$2:A3283)))</f>
        <v/>
      </c>
      <c r="C3283" s="41" t="str">
        <f>IF(H3283="","",1*ISERROR(VLOOKUP(H3283,H$1:H3282,1,FALSE)))</f>
        <v/>
      </c>
      <c r="D3283" s="40" t="str">
        <f>IF(C3283=0,0,IF(C3283="","",SUM(C$2:C3283)))</f>
        <v/>
      </c>
      <c r="E3283" s="41" t="str">
        <f>IF(H3283=0,0,IF(C3283="","",SUM(C$11:C3283)))</f>
        <v/>
      </c>
      <c r="F3283" s="41" t="str">
        <f>IF(H3283="","",COUNTIF(H$11:H3283,"="&amp;H3283))</f>
        <v/>
      </c>
      <c r="G3283" s="41" t="str">
        <f t="shared" si="459"/>
        <v/>
      </c>
      <c r="H3283" s="41" t="str">
        <f t="shared" si="460"/>
        <v/>
      </c>
      <c r="I3283" s="41" t="str">
        <f t="shared" si="461"/>
        <v/>
      </c>
      <c r="J3283" s="41" t="str">
        <f t="shared" si="462"/>
        <v/>
      </c>
      <c r="K3283" s="268"/>
      <c r="L3283" s="268"/>
      <c r="M3283" s="268"/>
      <c r="N3283" s="269"/>
      <c r="O3283" s="269"/>
      <c r="P3283" s="269"/>
      <c r="Q3283" s="270"/>
      <c r="R3283" s="271"/>
      <c r="S3283" s="268"/>
      <c r="T3283" s="268"/>
      <c r="U3283" s="268"/>
      <c r="V3283" s="268"/>
      <c r="W3283" s="65" t="str">
        <f t="shared" si="463"/>
        <v/>
      </c>
      <c r="X3283" s="65" t="str">
        <f t="shared" si="464"/>
        <v/>
      </c>
      <c r="Y3283" s="65" t="str">
        <f t="shared" si="465"/>
        <v/>
      </c>
      <c r="Z3283" s="65" t="str">
        <f t="shared" si="466"/>
        <v/>
      </c>
      <c r="AA3283" s="65" t="str">
        <f t="shared" si="467"/>
        <v/>
      </c>
    </row>
    <row r="3284" spans="1:27" x14ac:dyDescent="0.25">
      <c r="A3284" s="40" t="str">
        <f>IF(G3284="","",1*ISERROR(VLOOKUP(G3284,G$1:G3283,1,FALSE)))</f>
        <v/>
      </c>
      <c r="B3284" s="40" t="str">
        <f>IF(A3284=0,0,IF(A3284="","",SUM(A$2:A3284)))</f>
        <v/>
      </c>
      <c r="C3284" s="41" t="str">
        <f>IF(H3284="","",1*ISERROR(VLOOKUP(H3284,H$1:H3283,1,FALSE)))</f>
        <v/>
      </c>
      <c r="D3284" s="40" t="str">
        <f>IF(C3284=0,0,IF(C3284="","",SUM(C$2:C3284)))</f>
        <v/>
      </c>
      <c r="E3284" s="41" t="str">
        <f>IF(H3284=0,0,IF(C3284="","",SUM(C$11:C3284)))</f>
        <v/>
      </c>
      <c r="F3284" s="41" t="str">
        <f>IF(H3284="","",COUNTIF(H$11:H3284,"="&amp;H3284))</f>
        <v/>
      </c>
      <c r="G3284" s="41" t="str">
        <f t="shared" si="459"/>
        <v/>
      </c>
      <c r="H3284" s="41" t="str">
        <f t="shared" si="460"/>
        <v/>
      </c>
      <c r="I3284" s="41" t="str">
        <f t="shared" si="461"/>
        <v/>
      </c>
      <c r="J3284" s="41" t="str">
        <f t="shared" si="462"/>
        <v/>
      </c>
      <c r="K3284" s="268"/>
      <c r="L3284" s="268"/>
      <c r="M3284" s="268"/>
      <c r="N3284" s="269"/>
      <c r="O3284" s="269"/>
      <c r="P3284" s="269"/>
      <c r="Q3284" s="270"/>
      <c r="R3284" s="271"/>
      <c r="S3284" s="268"/>
      <c r="T3284" s="268"/>
      <c r="U3284" s="268"/>
      <c r="V3284" s="268"/>
      <c r="W3284" s="65" t="str">
        <f t="shared" si="463"/>
        <v/>
      </c>
      <c r="X3284" s="65" t="str">
        <f t="shared" si="464"/>
        <v/>
      </c>
      <c r="Y3284" s="65" t="str">
        <f t="shared" si="465"/>
        <v/>
      </c>
      <c r="Z3284" s="65" t="str">
        <f t="shared" si="466"/>
        <v/>
      </c>
      <c r="AA3284" s="65" t="str">
        <f t="shared" si="467"/>
        <v/>
      </c>
    </row>
    <row r="3285" spans="1:27" x14ac:dyDescent="0.25">
      <c r="A3285" s="40" t="str">
        <f>IF(G3285="","",1*ISERROR(VLOOKUP(G3285,G$1:G3284,1,FALSE)))</f>
        <v/>
      </c>
      <c r="B3285" s="40" t="str">
        <f>IF(A3285=0,0,IF(A3285="","",SUM(A$2:A3285)))</f>
        <v/>
      </c>
      <c r="C3285" s="41" t="str">
        <f>IF(H3285="","",1*ISERROR(VLOOKUP(H3285,H$1:H3284,1,FALSE)))</f>
        <v/>
      </c>
      <c r="D3285" s="40" t="str">
        <f>IF(C3285=0,0,IF(C3285="","",SUM(C$2:C3285)))</f>
        <v/>
      </c>
      <c r="E3285" s="41" t="str">
        <f>IF(H3285=0,0,IF(C3285="","",SUM(C$11:C3285)))</f>
        <v/>
      </c>
      <c r="F3285" s="41" t="str">
        <f>IF(H3285="","",COUNTIF(H$11:H3285,"="&amp;H3285))</f>
        <v/>
      </c>
      <c r="G3285" s="41" t="str">
        <f t="shared" si="459"/>
        <v/>
      </c>
      <c r="H3285" s="41" t="str">
        <f t="shared" si="460"/>
        <v/>
      </c>
      <c r="I3285" s="41" t="str">
        <f t="shared" si="461"/>
        <v/>
      </c>
      <c r="J3285" s="41" t="str">
        <f t="shared" si="462"/>
        <v/>
      </c>
      <c r="K3285" s="268"/>
      <c r="L3285" s="268"/>
      <c r="M3285" s="268"/>
      <c r="N3285" s="269"/>
      <c r="O3285" s="269"/>
      <c r="P3285" s="269"/>
      <c r="Q3285" s="270"/>
      <c r="R3285" s="271"/>
      <c r="S3285" s="268"/>
      <c r="T3285" s="268"/>
      <c r="U3285" s="268"/>
      <c r="V3285" s="268"/>
      <c r="W3285" s="65" t="str">
        <f t="shared" si="463"/>
        <v/>
      </c>
      <c r="X3285" s="65" t="str">
        <f t="shared" si="464"/>
        <v/>
      </c>
      <c r="Y3285" s="65" t="str">
        <f t="shared" si="465"/>
        <v/>
      </c>
      <c r="Z3285" s="65" t="str">
        <f t="shared" si="466"/>
        <v/>
      </c>
      <c r="AA3285" s="65" t="str">
        <f t="shared" si="467"/>
        <v/>
      </c>
    </row>
    <row r="3286" spans="1:27" x14ac:dyDescent="0.25">
      <c r="A3286" s="40" t="str">
        <f>IF(G3286="","",1*ISERROR(VLOOKUP(G3286,G$1:G3285,1,FALSE)))</f>
        <v/>
      </c>
      <c r="B3286" s="40" t="str">
        <f>IF(A3286=0,0,IF(A3286="","",SUM(A$2:A3286)))</f>
        <v/>
      </c>
      <c r="C3286" s="41" t="str">
        <f>IF(H3286="","",1*ISERROR(VLOOKUP(H3286,H$1:H3285,1,FALSE)))</f>
        <v/>
      </c>
      <c r="D3286" s="40" t="str">
        <f>IF(C3286=0,0,IF(C3286="","",SUM(C$2:C3286)))</f>
        <v/>
      </c>
      <c r="E3286" s="41" t="str">
        <f>IF(H3286=0,0,IF(C3286="","",SUM(C$11:C3286)))</f>
        <v/>
      </c>
      <c r="F3286" s="41" t="str">
        <f>IF(H3286="","",COUNTIF(H$11:H3286,"="&amp;H3286))</f>
        <v/>
      </c>
      <c r="G3286" s="41" t="str">
        <f t="shared" si="459"/>
        <v/>
      </c>
      <c r="H3286" s="41" t="str">
        <f t="shared" si="460"/>
        <v/>
      </c>
      <c r="I3286" s="41" t="str">
        <f t="shared" si="461"/>
        <v/>
      </c>
      <c r="J3286" s="41" t="str">
        <f t="shared" si="462"/>
        <v/>
      </c>
      <c r="K3286" s="268"/>
      <c r="L3286" s="268"/>
      <c r="M3286" s="268"/>
      <c r="N3286" s="269"/>
      <c r="O3286" s="269"/>
      <c r="P3286" s="269"/>
      <c r="Q3286" s="270"/>
      <c r="R3286" s="271"/>
      <c r="S3286" s="268"/>
      <c r="T3286" s="268"/>
      <c r="U3286" s="268"/>
      <c r="V3286" s="268"/>
      <c r="W3286" s="65" t="str">
        <f t="shared" si="463"/>
        <v/>
      </c>
      <c r="X3286" s="65" t="str">
        <f t="shared" si="464"/>
        <v/>
      </c>
      <c r="Y3286" s="65" t="str">
        <f t="shared" si="465"/>
        <v/>
      </c>
      <c r="Z3286" s="65" t="str">
        <f t="shared" si="466"/>
        <v/>
      </c>
      <c r="AA3286" s="65" t="str">
        <f t="shared" si="467"/>
        <v/>
      </c>
    </row>
    <row r="3287" spans="1:27" x14ac:dyDescent="0.25">
      <c r="A3287" s="40" t="str">
        <f>IF(G3287="","",1*ISERROR(VLOOKUP(G3287,G$1:G3286,1,FALSE)))</f>
        <v/>
      </c>
      <c r="B3287" s="40" t="str">
        <f>IF(A3287=0,0,IF(A3287="","",SUM(A$2:A3287)))</f>
        <v/>
      </c>
      <c r="C3287" s="41" t="str">
        <f>IF(H3287="","",1*ISERROR(VLOOKUP(H3287,H$1:H3286,1,FALSE)))</f>
        <v/>
      </c>
      <c r="D3287" s="40" t="str">
        <f>IF(C3287=0,0,IF(C3287="","",SUM(C$2:C3287)))</f>
        <v/>
      </c>
      <c r="E3287" s="41" t="str">
        <f>IF(H3287=0,0,IF(C3287="","",SUM(C$11:C3287)))</f>
        <v/>
      </c>
      <c r="F3287" s="41" t="str">
        <f>IF(H3287="","",COUNTIF(H$11:H3287,"="&amp;H3287))</f>
        <v/>
      </c>
      <c r="G3287" s="41" t="str">
        <f t="shared" si="459"/>
        <v/>
      </c>
      <c r="H3287" s="41" t="str">
        <f t="shared" si="460"/>
        <v/>
      </c>
      <c r="I3287" s="41" t="str">
        <f t="shared" si="461"/>
        <v/>
      </c>
      <c r="J3287" s="41" t="str">
        <f t="shared" si="462"/>
        <v/>
      </c>
      <c r="K3287" s="268"/>
      <c r="L3287" s="268"/>
      <c r="M3287" s="268"/>
      <c r="N3287" s="269"/>
      <c r="O3287" s="269"/>
      <c r="P3287" s="269"/>
      <c r="Q3287" s="270"/>
      <c r="R3287" s="271"/>
      <c r="S3287" s="268"/>
      <c r="T3287" s="268"/>
      <c r="U3287" s="268"/>
      <c r="V3287" s="268"/>
      <c r="W3287" s="65" t="str">
        <f t="shared" si="463"/>
        <v/>
      </c>
      <c r="X3287" s="65" t="str">
        <f t="shared" si="464"/>
        <v/>
      </c>
      <c r="Y3287" s="65" t="str">
        <f t="shared" si="465"/>
        <v/>
      </c>
      <c r="Z3287" s="65" t="str">
        <f t="shared" si="466"/>
        <v/>
      </c>
      <c r="AA3287" s="65" t="str">
        <f t="shared" si="467"/>
        <v/>
      </c>
    </row>
    <row r="3288" spans="1:27" x14ac:dyDescent="0.25">
      <c r="A3288" s="40" t="str">
        <f>IF(G3288="","",1*ISERROR(VLOOKUP(G3288,G$1:G3287,1,FALSE)))</f>
        <v/>
      </c>
      <c r="B3288" s="40" t="str">
        <f>IF(A3288=0,0,IF(A3288="","",SUM(A$2:A3288)))</f>
        <v/>
      </c>
      <c r="C3288" s="41" t="str">
        <f>IF(H3288="","",1*ISERROR(VLOOKUP(H3288,H$1:H3287,1,FALSE)))</f>
        <v/>
      </c>
      <c r="D3288" s="40" t="str">
        <f>IF(C3288=0,0,IF(C3288="","",SUM(C$2:C3288)))</f>
        <v/>
      </c>
      <c r="E3288" s="41" t="str">
        <f>IF(H3288=0,0,IF(C3288="","",SUM(C$11:C3288)))</f>
        <v/>
      </c>
      <c r="F3288" s="41" t="str">
        <f>IF(H3288="","",COUNTIF(H$11:H3288,"="&amp;H3288))</f>
        <v/>
      </c>
      <c r="G3288" s="41" t="str">
        <f t="shared" si="459"/>
        <v/>
      </c>
      <c r="H3288" s="41" t="str">
        <f t="shared" si="460"/>
        <v/>
      </c>
      <c r="I3288" s="41" t="str">
        <f t="shared" si="461"/>
        <v/>
      </c>
      <c r="J3288" s="41" t="str">
        <f t="shared" si="462"/>
        <v/>
      </c>
      <c r="K3288" s="268"/>
      <c r="L3288" s="268"/>
      <c r="M3288" s="268"/>
      <c r="N3288" s="269"/>
      <c r="O3288" s="269"/>
      <c r="P3288" s="269"/>
      <c r="Q3288" s="270"/>
      <c r="R3288" s="271"/>
      <c r="S3288" s="268"/>
      <c r="T3288" s="268"/>
      <c r="U3288" s="268"/>
      <c r="V3288" s="268"/>
      <c r="W3288" s="65" t="str">
        <f t="shared" si="463"/>
        <v/>
      </c>
      <c r="X3288" s="65" t="str">
        <f t="shared" si="464"/>
        <v/>
      </c>
      <c r="Y3288" s="65" t="str">
        <f t="shared" si="465"/>
        <v/>
      </c>
      <c r="Z3288" s="65" t="str">
        <f t="shared" si="466"/>
        <v/>
      </c>
      <c r="AA3288" s="65" t="str">
        <f t="shared" si="467"/>
        <v/>
      </c>
    </row>
    <row r="3289" spans="1:27" x14ac:dyDescent="0.25">
      <c r="A3289" s="40" t="str">
        <f>IF(G3289="","",1*ISERROR(VLOOKUP(G3289,G$1:G3288,1,FALSE)))</f>
        <v/>
      </c>
      <c r="B3289" s="40" t="str">
        <f>IF(A3289=0,0,IF(A3289="","",SUM(A$2:A3289)))</f>
        <v/>
      </c>
      <c r="C3289" s="41" t="str">
        <f>IF(H3289="","",1*ISERROR(VLOOKUP(H3289,H$1:H3288,1,FALSE)))</f>
        <v/>
      </c>
      <c r="D3289" s="40" t="str">
        <f>IF(C3289=0,0,IF(C3289="","",SUM(C$2:C3289)))</f>
        <v/>
      </c>
      <c r="E3289" s="41" t="str">
        <f>IF(H3289=0,0,IF(C3289="","",SUM(C$11:C3289)))</f>
        <v/>
      </c>
      <c r="F3289" s="41" t="str">
        <f>IF(H3289="","",COUNTIF(H$11:H3289,"="&amp;H3289))</f>
        <v/>
      </c>
      <c r="G3289" s="41" t="str">
        <f t="shared" si="459"/>
        <v/>
      </c>
      <c r="H3289" s="41" t="str">
        <f t="shared" si="460"/>
        <v/>
      </c>
      <c r="I3289" s="41" t="str">
        <f t="shared" si="461"/>
        <v/>
      </c>
      <c r="J3289" s="41" t="str">
        <f t="shared" si="462"/>
        <v/>
      </c>
      <c r="K3289" s="268"/>
      <c r="L3289" s="268"/>
      <c r="M3289" s="268"/>
      <c r="N3289" s="269"/>
      <c r="O3289" s="269"/>
      <c r="P3289" s="269"/>
      <c r="Q3289" s="270"/>
      <c r="R3289" s="271"/>
      <c r="S3289" s="268"/>
      <c r="T3289" s="268"/>
      <c r="U3289" s="268"/>
      <c r="V3289" s="268"/>
      <c r="W3289" s="65" t="str">
        <f t="shared" si="463"/>
        <v/>
      </c>
      <c r="X3289" s="65" t="str">
        <f t="shared" si="464"/>
        <v/>
      </c>
      <c r="Y3289" s="65" t="str">
        <f t="shared" si="465"/>
        <v/>
      </c>
      <c r="Z3289" s="65" t="str">
        <f t="shared" si="466"/>
        <v/>
      </c>
      <c r="AA3289" s="65" t="str">
        <f t="shared" si="467"/>
        <v/>
      </c>
    </row>
    <row r="3290" spans="1:27" x14ac:dyDescent="0.25">
      <c r="A3290" s="40" t="str">
        <f>IF(G3290="","",1*ISERROR(VLOOKUP(G3290,G$1:G3289,1,FALSE)))</f>
        <v/>
      </c>
      <c r="B3290" s="40" t="str">
        <f>IF(A3290=0,0,IF(A3290="","",SUM(A$2:A3290)))</f>
        <v/>
      </c>
      <c r="C3290" s="41" t="str">
        <f>IF(H3290="","",1*ISERROR(VLOOKUP(H3290,H$1:H3289,1,FALSE)))</f>
        <v/>
      </c>
      <c r="D3290" s="40" t="str">
        <f>IF(C3290=0,0,IF(C3290="","",SUM(C$2:C3290)))</f>
        <v/>
      </c>
      <c r="E3290" s="41" t="str">
        <f>IF(H3290=0,0,IF(C3290="","",SUM(C$11:C3290)))</f>
        <v/>
      </c>
      <c r="F3290" s="41" t="str">
        <f>IF(H3290="","",COUNTIF(H$11:H3290,"="&amp;H3290))</f>
        <v/>
      </c>
      <c r="G3290" s="41" t="str">
        <f t="shared" si="459"/>
        <v/>
      </c>
      <c r="H3290" s="41" t="str">
        <f t="shared" si="460"/>
        <v/>
      </c>
      <c r="I3290" s="41" t="str">
        <f t="shared" si="461"/>
        <v/>
      </c>
      <c r="J3290" s="41" t="str">
        <f t="shared" si="462"/>
        <v/>
      </c>
      <c r="K3290" s="268"/>
      <c r="L3290" s="268"/>
      <c r="M3290" s="268"/>
      <c r="N3290" s="269"/>
      <c r="O3290" s="269"/>
      <c r="P3290" s="269"/>
      <c r="Q3290" s="270"/>
      <c r="R3290" s="271"/>
      <c r="S3290" s="268"/>
      <c r="T3290" s="268"/>
      <c r="U3290" s="268"/>
      <c r="V3290" s="268"/>
      <c r="W3290" s="65" t="str">
        <f t="shared" si="463"/>
        <v/>
      </c>
      <c r="X3290" s="65" t="str">
        <f t="shared" si="464"/>
        <v/>
      </c>
      <c r="Y3290" s="65" t="str">
        <f t="shared" si="465"/>
        <v/>
      </c>
      <c r="Z3290" s="65" t="str">
        <f t="shared" si="466"/>
        <v/>
      </c>
      <c r="AA3290" s="65" t="str">
        <f t="shared" si="467"/>
        <v/>
      </c>
    </row>
    <row r="3291" spans="1:27" x14ac:dyDescent="0.25">
      <c r="A3291" s="40" t="str">
        <f>IF(G3291="","",1*ISERROR(VLOOKUP(G3291,G$1:G3290,1,FALSE)))</f>
        <v/>
      </c>
      <c r="B3291" s="40" t="str">
        <f>IF(A3291=0,0,IF(A3291="","",SUM(A$2:A3291)))</f>
        <v/>
      </c>
      <c r="C3291" s="41" t="str">
        <f>IF(H3291="","",1*ISERROR(VLOOKUP(H3291,H$1:H3290,1,FALSE)))</f>
        <v/>
      </c>
      <c r="D3291" s="40" t="str">
        <f>IF(C3291=0,0,IF(C3291="","",SUM(C$2:C3291)))</f>
        <v/>
      </c>
      <c r="E3291" s="41" t="str">
        <f>IF(H3291=0,0,IF(C3291="","",SUM(C$11:C3291)))</f>
        <v/>
      </c>
      <c r="F3291" s="41" t="str">
        <f>IF(H3291="","",COUNTIF(H$11:H3291,"="&amp;H3291))</f>
        <v/>
      </c>
      <c r="G3291" s="41" t="str">
        <f t="shared" si="459"/>
        <v/>
      </c>
      <c r="H3291" s="41" t="str">
        <f t="shared" si="460"/>
        <v/>
      </c>
      <c r="I3291" s="41" t="str">
        <f t="shared" si="461"/>
        <v/>
      </c>
      <c r="J3291" s="41" t="str">
        <f t="shared" si="462"/>
        <v/>
      </c>
      <c r="K3291" s="268"/>
      <c r="L3291" s="268"/>
      <c r="M3291" s="268"/>
      <c r="N3291" s="269"/>
      <c r="O3291" s="269"/>
      <c r="P3291" s="269"/>
      <c r="Q3291" s="270"/>
      <c r="R3291" s="271"/>
      <c r="S3291" s="268"/>
      <c r="T3291" s="268"/>
      <c r="U3291" s="268"/>
      <c r="V3291" s="268"/>
      <c r="W3291" s="65" t="str">
        <f t="shared" si="463"/>
        <v/>
      </c>
      <c r="X3291" s="65" t="str">
        <f t="shared" si="464"/>
        <v/>
      </c>
      <c r="Y3291" s="65" t="str">
        <f t="shared" si="465"/>
        <v/>
      </c>
      <c r="Z3291" s="65" t="str">
        <f t="shared" si="466"/>
        <v/>
      </c>
      <c r="AA3291" s="65" t="str">
        <f t="shared" si="467"/>
        <v/>
      </c>
    </row>
    <row r="3292" spans="1:27" x14ac:dyDescent="0.25">
      <c r="A3292" s="40" t="str">
        <f>IF(G3292="","",1*ISERROR(VLOOKUP(G3292,G$1:G3291,1,FALSE)))</f>
        <v/>
      </c>
      <c r="B3292" s="40" t="str">
        <f>IF(A3292=0,0,IF(A3292="","",SUM(A$2:A3292)))</f>
        <v/>
      </c>
      <c r="C3292" s="41" t="str">
        <f>IF(H3292="","",1*ISERROR(VLOOKUP(H3292,H$1:H3291,1,FALSE)))</f>
        <v/>
      </c>
      <c r="D3292" s="40" t="str">
        <f>IF(C3292=0,0,IF(C3292="","",SUM(C$2:C3292)))</f>
        <v/>
      </c>
      <c r="E3292" s="41" t="str">
        <f>IF(H3292=0,0,IF(C3292="","",SUM(C$11:C3292)))</f>
        <v/>
      </c>
      <c r="F3292" s="41" t="str">
        <f>IF(H3292="","",COUNTIF(H$11:H3292,"="&amp;H3292))</f>
        <v/>
      </c>
      <c r="G3292" s="41" t="str">
        <f t="shared" si="459"/>
        <v/>
      </c>
      <c r="H3292" s="41" t="str">
        <f t="shared" si="460"/>
        <v/>
      </c>
      <c r="I3292" s="41" t="str">
        <f t="shared" si="461"/>
        <v/>
      </c>
      <c r="J3292" s="41" t="str">
        <f t="shared" si="462"/>
        <v/>
      </c>
      <c r="K3292" s="268"/>
      <c r="L3292" s="268"/>
      <c r="M3292" s="268"/>
      <c r="N3292" s="269"/>
      <c r="O3292" s="269"/>
      <c r="P3292" s="269"/>
      <c r="Q3292" s="270"/>
      <c r="R3292" s="271"/>
      <c r="S3292" s="268"/>
      <c r="T3292" s="268"/>
      <c r="U3292" s="268"/>
      <c r="V3292" s="268"/>
      <c r="W3292" s="65" t="str">
        <f t="shared" si="463"/>
        <v/>
      </c>
      <c r="X3292" s="65" t="str">
        <f t="shared" si="464"/>
        <v/>
      </c>
      <c r="Y3292" s="65" t="str">
        <f t="shared" si="465"/>
        <v/>
      </c>
      <c r="Z3292" s="65" t="str">
        <f t="shared" si="466"/>
        <v/>
      </c>
      <c r="AA3292" s="65" t="str">
        <f t="shared" si="467"/>
        <v/>
      </c>
    </row>
    <row r="3293" spans="1:27" x14ac:dyDescent="0.25">
      <c r="A3293" s="40" t="str">
        <f>IF(G3293="","",1*ISERROR(VLOOKUP(G3293,G$1:G3292,1,FALSE)))</f>
        <v/>
      </c>
      <c r="B3293" s="40" t="str">
        <f>IF(A3293=0,0,IF(A3293="","",SUM(A$2:A3293)))</f>
        <v/>
      </c>
      <c r="C3293" s="41" t="str">
        <f>IF(H3293="","",1*ISERROR(VLOOKUP(H3293,H$1:H3292,1,FALSE)))</f>
        <v/>
      </c>
      <c r="D3293" s="40" t="str">
        <f>IF(C3293=0,0,IF(C3293="","",SUM(C$2:C3293)))</f>
        <v/>
      </c>
      <c r="E3293" s="41" t="str">
        <f>IF(H3293=0,0,IF(C3293="","",SUM(C$11:C3293)))</f>
        <v/>
      </c>
      <c r="F3293" s="41" t="str">
        <f>IF(H3293="","",COUNTIF(H$11:H3293,"="&amp;H3293))</f>
        <v/>
      </c>
      <c r="G3293" s="41" t="str">
        <f t="shared" si="459"/>
        <v/>
      </c>
      <c r="H3293" s="41" t="str">
        <f t="shared" si="460"/>
        <v/>
      </c>
      <c r="I3293" s="41" t="str">
        <f t="shared" si="461"/>
        <v/>
      </c>
      <c r="J3293" s="41" t="str">
        <f t="shared" si="462"/>
        <v/>
      </c>
      <c r="K3293" s="268"/>
      <c r="L3293" s="268"/>
      <c r="M3293" s="268"/>
      <c r="N3293" s="269"/>
      <c r="O3293" s="269"/>
      <c r="P3293" s="269"/>
      <c r="Q3293" s="270"/>
      <c r="R3293" s="271"/>
      <c r="S3293" s="268"/>
      <c r="T3293" s="268"/>
      <c r="U3293" s="268"/>
      <c r="V3293" s="268"/>
      <c r="W3293" s="65" t="str">
        <f t="shared" si="463"/>
        <v/>
      </c>
      <c r="X3293" s="65" t="str">
        <f t="shared" si="464"/>
        <v/>
      </c>
      <c r="Y3293" s="65" t="str">
        <f t="shared" si="465"/>
        <v/>
      </c>
      <c r="Z3293" s="65" t="str">
        <f t="shared" si="466"/>
        <v/>
      </c>
      <c r="AA3293" s="65" t="str">
        <f t="shared" si="467"/>
        <v/>
      </c>
    </row>
    <row r="3294" spans="1:27" x14ac:dyDescent="0.25">
      <c r="A3294" s="40" t="str">
        <f>IF(G3294="","",1*ISERROR(VLOOKUP(G3294,G$1:G3293,1,FALSE)))</f>
        <v/>
      </c>
      <c r="B3294" s="40" t="str">
        <f>IF(A3294=0,0,IF(A3294="","",SUM(A$2:A3294)))</f>
        <v/>
      </c>
      <c r="C3294" s="41" t="str">
        <f>IF(H3294="","",1*ISERROR(VLOOKUP(H3294,H$1:H3293,1,FALSE)))</f>
        <v/>
      </c>
      <c r="D3294" s="40" t="str">
        <f>IF(C3294=0,0,IF(C3294="","",SUM(C$2:C3294)))</f>
        <v/>
      </c>
      <c r="E3294" s="41" t="str">
        <f>IF(H3294=0,0,IF(C3294="","",SUM(C$11:C3294)))</f>
        <v/>
      </c>
      <c r="F3294" s="41" t="str">
        <f>IF(H3294="","",COUNTIF(H$11:H3294,"="&amp;H3294))</f>
        <v/>
      </c>
      <c r="G3294" s="41" t="str">
        <f t="shared" si="459"/>
        <v/>
      </c>
      <c r="H3294" s="41" t="str">
        <f t="shared" si="460"/>
        <v/>
      </c>
      <c r="I3294" s="41" t="str">
        <f t="shared" si="461"/>
        <v/>
      </c>
      <c r="J3294" s="41" t="str">
        <f t="shared" si="462"/>
        <v/>
      </c>
      <c r="K3294" s="268"/>
      <c r="L3294" s="268"/>
      <c r="M3294" s="268"/>
      <c r="N3294" s="269"/>
      <c r="O3294" s="269"/>
      <c r="P3294" s="269"/>
      <c r="Q3294" s="270"/>
      <c r="R3294" s="271"/>
      <c r="S3294" s="268"/>
      <c r="T3294" s="268"/>
      <c r="U3294" s="268"/>
      <c r="V3294" s="268"/>
      <c r="W3294" s="65" t="str">
        <f t="shared" si="463"/>
        <v/>
      </c>
      <c r="X3294" s="65" t="str">
        <f t="shared" si="464"/>
        <v/>
      </c>
      <c r="Y3294" s="65" t="str">
        <f t="shared" si="465"/>
        <v/>
      </c>
      <c r="Z3294" s="65" t="str">
        <f t="shared" si="466"/>
        <v/>
      </c>
      <c r="AA3294" s="65" t="str">
        <f t="shared" si="467"/>
        <v/>
      </c>
    </row>
    <row r="3295" spans="1:27" x14ac:dyDescent="0.25">
      <c r="A3295" s="40" t="str">
        <f>IF(G3295="","",1*ISERROR(VLOOKUP(G3295,G$1:G3294,1,FALSE)))</f>
        <v/>
      </c>
      <c r="B3295" s="40" t="str">
        <f>IF(A3295=0,0,IF(A3295="","",SUM(A$2:A3295)))</f>
        <v/>
      </c>
      <c r="C3295" s="41" t="str">
        <f>IF(H3295="","",1*ISERROR(VLOOKUP(H3295,H$1:H3294,1,FALSE)))</f>
        <v/>
      </c>
      <c r="D3295" s="40" t="str">
        <f>IF(C3295=0,0,IF(C3295="","",SUM(C$2:C3295)))</f>
        <v/>
      </c>
      <c r="E3295" s="41" t="str">
        <f>IF(H3295=0,0,IF(C3295="","",SUM(C$11:C3295)))</f>
        <v/>
      </c>
      <c r="F3295" s="41" t="str">
        <f>IF(H3295="","",COUNTIF(H$11:H3295,"="&amp;H3295))</f>
        <v/>
      </c>
      <c r="G3295" s="41" t="str">
        <f t="shared" si="459"/>
        <v/>
      </c>
      <c r="H3295" s="41" t="str">
        <f t="shared" si="460"/>
        <v/>
      </c>
      <c r="I3295" s="41" t="str">
        <f t="shared" si="461"/>
        <v/>
      </c>
      <c r="J3295" s="41" t="str">
        <f t="shared" si="462"/>
        <v/>
      </c>
      <c r="K3295" s="268"/>
      <c r="L3295" s="268"/>
      <c r="M3295" s="268"/>
      <c r="N3295" s="269"/>
      <c r="O3295" s="269"/>
      <c r="P3295" s="269"/>
      <c r="Q3295" s="270"/>
      <c r="R3295" s="271"/>
      <c r="S3295" s="268"/>
      <c r="T3295" s="268"/>
      <c r="U3295" s="268"/>
      <c r="V3295" s="268"/>
      <c r="W3295" s="65" t="str">
        <f t="shared" si="463"/>
        <v/>
      </c>
      <c r="X3295" s="65" t="str">
        <f t="shared" si="464"/>
        <v/>
      </c>
      <c r="Y3295" s="65" t="str">
        <f t="shared" si="465"/>
        <v/>
      </c>
      <c r="Z3295" s="65" t="str">
        <f t="shared" si="466"/>
        <v/>
      </c>
      <c r="AA3295" s="65" t="str">
        <f t="shared" si="467"/>
        <v/>
      </c>
    </row>
    <row r="3296" spans="1:27" x14ac:dyDescent="0.25">
      <c r="A3296" s="40" t="str">
        <f>IF(G3296="","",1*ISERROR(VLOOKUP(G3296,G$1:G3295,1,FALSE)))</f>
        <v/>
      </c>
      <c r="B3296" s="40" t="str">
        <f>IF(A3296=0,0,IF(A3296="","",SUM(A$2:A3296)))</f>
        <v/>
      </c>
      <c r="C3296" s="41" t="str">
        <f>IF(H3296="","",1*ISERROR(VLOOKUP(H3296,H$1:H3295,1,FALSE)))</f>
        <v/>
      </c>
      <c r="D3296" s="40" t="str">
        <f>IF(C3296=0,0,IF(C3296="","",SUM(C$2:C3296)))</f>
        <v/>
      </c>
      <c r="E3296" s="41" t="str">
        <f>IF(H3296=0,0,IF(C3296="","",SUM(C$11:C3296)))</f>
        <v/>
      </c>
      <c r="F3296" s="41" t="str">
        <f>IF(H3296="","",COUNTIF(H$11:H3296,"="&amp;H3296))</f>
        <v/>
      </c>
      <c r="G3296" s="41" t="str">
        <f t="shared" si="459"/>
        <v/>
      </c>
      <c r="H3296" s="41" t="str">
        <f t="shared" si="460"/>
        <v/>
      </c>
      <c r="I3296" s="41" t="str">
        <f t="shared" si="461"/>
        <v/>
      </c>
      <c r="J3296" s="41" t="str">
        <f t="shared" si="462"/>
        <v/>
      </c>
      <c r="K3296" s="268"/>
      <c r="L3296" s="268"/>
      <c r="M3296" s="268"/>
      <c r="N3296" s="269"/>
      <c r="O3296" s="269"/>
      <c r="P3296" s="269"/>
      <c r="Q3296" s="270"/>
      <c r="R3296" s="271"/>
      <c r="S3296" s="268"/>
      <c r="T3296" s="268"/>
      <c r="U3296" s="268"/>
      <c r="V3296" s="268"/>
      <c r="W3296" s="65" t="str">
        <f t="shared" si="463"/>
        <v/>
      </c>
      <c r="X3296" s="65" t="str">
        <f t="shared" si="464"/>
        <v/>
      </c>
      <c r="Y3296" s="65" t="str">
        <f t="shared" si="465"/>
        <v/>
      </c>
      <c r="Z3296" s="65" t="str">
        <f t="shared" si="466"/>
        <v/>
      </c>
      <c r="AA3296" s="65" t="str">
        <f t="shared" si="467"/>
        <v/>
      </c>
    </row>
    <row r="3297" spans="1:27" x14ac:dyDescent="0.25">
      <c r="A3297" s="40" t="str">
        <f>IF(G3297="","",1*ISERROR(VLOOKUP(G3297,G$1:G3296,1,FALSE)))</f>
        <v/>
      </c>
      <c r="B3297" s="40" t="str">
        <f>IF(A3297=0,0,IF(A3297="","",SUM(A$2:A3297)))</f>
        <v/>
      </c>
      <c r="C3297" s="41" t="str">
        <f>IF(H3297="","",1*ISERROR(VLOOKUP(H3297,H$1:H3296,1,FALSE)))</f>
        <v/>
      </c>
      <c r="D3297" s="40" t="str">
        <f>IF(C3297=0,0,IF(C3297="","",SUM(C$2:C3297)))</f>
        <v/>
      </c>
      <c r="E3297" s="41" t="str">
        <f>IF(H3297=0,0,IF(C3297="","",SUM(C$11:C3297)))</f>
        <v/>
      </c>
      <c r="F3297" s="41" t="str">
        <f>IF(H3297="","",COUNTIF(H$11:H3297,"="&amp;H3297))</f>
        <v/>
      </c>
      <c r="G3297" s="41" t="str">
        <f t="shared" si="459"/>
        <v/>
      </c>
      <c r="H3297" s="41" t="str">
        <f t="shared" si="460"/>
        <v/>
      </c>
      <c r="I3297" s="41" t="str">
        <f t="shared" si="461"/>
        <v/>
      </c>
      <c r="J3297" s="41" t="str">
        <f t="shared" si="462"/>
        <v/>
      </c>
      <c r="K3297" s="268"/>
      <c r="L3297" s="268"/>
      <c r="M3297" s="268"/>
      <c r="N3297" s="269"/>
      <c r="O3297" s="269"/>
      <c r="P3297" s="269"/>
      <c r="Q3297" s="270"/>
      <c r="R3297" s="271"/>
      <c r="S3297" s="268"/>
      <c r="T3297" s="268"/>
      <c r="U3297" s="268"/>
      <c r="V3297" s="268"/>
      <c r="W3297" s="65" t="str">
        <f t="shared" si="463"/>
        <v/>
      </c>
      <c r="X3297" s="65" t="str">
        <f t="shared" si="464"/>
        <v/>
      </c>
      <c r="Y3297" s="65" t="str">
        <f t="shared" si="465"/>
        <v/>
      </c>
      <c r="Z3297" s="65" t="str">
        <f t="shared" si="466"/>
        <v/>
      </c>
      <c r="AA3297" s="65" t="str">
        <f t="shared" si="467"/>
        <v/>
      </c>
    </row>
    <row r="3298" spans="1:27" x14ac:dyDescent="0.25">
      <c r="A3298" s="40" t="str">
        <f>IF(G3298="","",1*ISERROR(VLOOKUP(G3298,G$1:G3297,1,FALSE)))</f>
        <v/>
      </c>
      <c r="B3298" s="40" t="str">
        <f>IF(A3298=0,0,IF(A3298="","",SUM(A$2:A3298)))</f>
        <v/>
      </c>
      <c r="C3298" s="41" t="str">
        <f>IF(H3298="","",1*ISERROR(VLOOKUP(H3298,H$1:H3297,1,FALSE)))</f>
        <v/>
      </c>
      <c r="D3298" s="40" t="str">
        <f>IF(C3298=0,0,IF(C3298="","",SUM(C$2:C3298)))</f>
        <v/>
      </c>
      <c r="E3298" s="41" t="str">
        <f>IF(H3298=0,0,IF(C3298="","",SUM(C$11:C3298)))</f>
        <v/>
      </c>
      <c r="F3298" s="41" t="str">
        <f>IF(H3298="","",COUNTIF(H$11:H3298,"="&amp;H3298))</f>
        <v/>
      </c>
      <c r="G3298" s="41" t="str">
        <f t="shared" si="459"/>
        <v/>
      </c>
      <c r="H3298" s="41" t="str">
        <f t="shared" si="460"/>
        <v/>
      </c>
      <c r="I3298" s="41" t="str">
        <f t="shared" si="461"/>
        <v/>
      </c>
      <c r="J3298" s="41" t="str">
        <f t="shared" si="462"/>
        <v/>
      </c>
      <c r="K3298" s="268"/>
      <c r="L3298" s="268"/>
      <c r="M3298" s="268"/>
      <c r="N3298" s="269"/>
      <c r="O3298" s="269"/>
      <c r="P3298" s="269"/>
      <c r="Q3298" s="270"/>
      <c r="R3298" s="271"/>
      <c r="S3298" s="268"/>
      <c r="T3298" s="268"/>
      <c r="U3298" s="268"/>
      <c r="V3298" s="268"/>
      <c r="W3298" s="65" t="str">
        <f t="shared" si="463"/>
        <v/>
      </c>
      <c r="X3298" s="65" t="str">
        <f t="shared" si="464"/>
        <v/>
      </c>
      <c r="Y3298" s="65" t="str">
        <f t="shared" si="465"/>
        <v/>
      </c>
      <c r="Z3298" s="65" t="str">
        <f t="shared" si="466"/>
        <v/>
      </c>
      <c r="AA3298" s="65" t="str">
        <f t="shared" si="467"/>
        <v/>
      </c>
    </row>
    <row r="3299" spans="1:27" x14ac:dyDescent="0.25">
      <c r="A3299" s="40" t="str">
        <f>IF(G3299="","",1*ISERROR(VLOOKUP(G3299,G$1:G3298,1,FALSE)))</f>
        <v/>
      </c>
      <c r="B3299" s="40" t="str">
        <f>IF(A3299=0,0,IF(A3299="","",SUM(A$2:A3299)))</f>
        <v/>
      </c>
      <c r="C3299" s="41" t="str">
        <f>IF(H3299="","",1*ISERROR(VLOOKUP(H3299,H$1:H3298,1,FALSE)))</f>
        <v/>
      </c>
      <c r="D3299" s="40" t="str">
        <f>IF(C3299=0,0,IF(C3299="","",SUM(C$2:C3299)))</f>
        <v/>
      </c>
      <c r="E3299" s="41" t="str">
        <f>IF(H3299=0,0,IF(C3299="","",SUM(C$11:C3299)))</f>
        <v/>
      </c>
      <c r="F3299" s="41" t="str">
        <f>IF(H3299="","",COUNTIF(H$11:H3299,"="&amp;H3299))</f>
        <v/>
      </c>
      <c r="G3299" s="41" t="str">
        <f t="shared" si="459"/>
        <v/>
      </c>
      <c r="H3299" s="41" t="str">
        <f t="shared" si="460"/>
        <v/>
      </c>
      <c r="I3299" s="41" t="str">
        <f t="shared" si="461"/>
        <v/>
      </c>
      <c r="J3299" s="41" t="str">
        <f t="shared" si="462"/>
        <v/>
      </c>
      <c r="K3299" s="268"/>
      <c r="L3299" s="268"/>
      <c r="M3299" s="268"/>
      <c r="N3299" s="269"/>
      <c r="O3299" s="269"/>
      <c r="P3299" s="269"/>
      <c r="Q3299" s="270"/>
      <c r="R3299" s="271"/>
      <c r="S3299" s="268"/>
      <c r="T3299" s="268"/>
      <c r="U3299" s="268"/>
      <c r="V3299" s="268"/>
      <c r="W3299" s="65" t="str">
        <f t="shared" si="463"/>
        <v/>
      </c>
      <c r="X3299" s="65" t="str">
        <f t="shared" si="464"/>
        <v/>
      </c>
      <c r="Y3299" s="65" t="str">
        <f t="shared" si="465"/>
        <v/>
      </c>
      <c r="Z3299" s="65" t="str">
        <f t="shared" si="466"/>
        <v/>
      </c>
      <c r="AA3299" s="65" t="str">
        <f t="shared" si="467"/>
        <v/>
      </c>
    </row>
    <row r="3300" spans="1:27" x14ac:dyDescent="0.25">
      <c r="A3300" s="40" t="str">
        <f>IF(G3300="","",1*ISERROR(VLOOKUP(G3300,G$1:G3299,1,FALSE)))</f>
        <v/>
      </c>
      <c r="B3300" s="40" t="str">
        <f>IF(A3300=0,0,IF(A3300="","",SUM(A$2:A3300)))</f>
        <v/>
      </c>
      <c r="C3300" s="41" t="str">
        <f>IF(H3300="","",1*ISERROR(VLOOKUP(H3300,H$1:H3299,1,FALSE)))</f>
        <v/>
      </c>
      <c r="D3300" s="40" t="str">
        <f>IF(C3300=0,0,IF(C3300="","",SUM(C$2:C3300)))</f>
        <v/>
      </c>
      <c r="E3300" s="41" t="str">
        <f>IF(H3300=0,0,IF(C3300="","",SUM(C$11:C3300)))</f>
        <v/>
      </c>
      <c r="F3300" s="41" t="str">
        <f>IF(H3300="","",COUNTIF(H$11:H3300,"="&amp;H3300))</f>
        <v/>
      </c>
      <c r="G3300" s="41" t="str">
        <f t="shared" si="459"/>
        <v/>
      </c>
      <c r="H3300" s="41" t="str">
        <f t="shared" si="460"/>
        <v/>
      </c>
      <c r="I3300" s="41" t="str">
        <f t="shared" si="461"/>
        <v/>
      </c>
      <c r="J3300" s="41" t="str">
        <f t="shared" si="462"/>
        <v/>
      </c>
      <c r="K3300" s="268"/>
      <c r="L3300" s="268"/>
      <c r="M3300" s="268"/>
      <c r="N3300" s="269"/>
      <c r="O3300" s="269"/>
      <c r="P3300" s="269"/>
      <c r="Q3300" s="270"/>
      <c r="R3300" s="271"/>
      <c r="S3300" s="268"/>
      <c r="T3300" s="268"/>
      <c r="U3300" s="268"/>
      <c r="V3300" s="268"/>
      <c r="W3300" s="65" t="str">
        <f t="shared" si="463"/>
        <v/>
      </c>
      <c r="X3300" s="65" t="str">
        <f t="shared" si="464"/>
        <v/>
      </c>
      <c r="Y3300" s="65" t="str">
        <f t="shared" si="465"/>
        <v/>
      </c>
      <c r="Z3300" s="65" t="str">
        <f t="shared" si="466"/>
        <v/>
      </c>
      <c r="AA3300" s="65" t="str">
        <f t="shared" si="467"/>
        <v/>
      </c>
    </row>
    <row r="3301" spans="1:27" x14ac:dyDescent="0.25">
      <c r="A3301" s="40" t="str">
        <f>IF(G3301="","",1*ISERROR(VLOOKUP(G3301,G$1:G3300,1,FALSE)))</f>
        <v/>
      </c>
      <c r="B3301" s="40" t="str">
        <f>IF(A3301=0,0,IF(A3301="","",SUM(A$2:A3301)))</f>
        <v/>
      </c>
      <c r="C3301" s="41" t="str">
        <f>IF(H3301="","",1*ISERROR(VLOOKUP(H3301,H$1:H3300,1,FALSE)))</f>
        <v/>
      </c>
      <c r="D3301" s="40" t="str">
        <f>IF(C3301=0,0,IF(C3301="","",SUM(C$2:C3301)))</f>
        <v/>
      </c>
      <c r="E3301" s="41" t="str">
        <f>IF(H3301=0,0,IF(C3301="","",SUM(C$11:C3301)))</f>
        <v/>
      </c>
      <c r="F3301" s="41" t="str">
        <f>IF(H3301="","",COUNTIF(H$11:H3301,"="&amp;H3301))</f>
        <v/>
      </c>
      <c r="G3301" s="41" t="str">
        <f t="shared" si="459"/>
        <v/>
      </c>
      <c r="H3301" s="41" t="str">
        <f t="shared" si="460"/>
        <v/>
      </c>
      <c r="I3301" s="41" t="str">
        <f t="shared" si="461"/>
        <v/>
      </c>
      <c r="J3301" s="41" t="str">
        <f t="shared" si="462"/>
        <v/>
      </c>
      <c r="K3301" s="268"/>
      <c r="L3301" s="268"/>
      <c r="M3301" s="268"/>
      <c r="N3301" s="269"/>
      <c r="O3301" s="269"/>
      <c r="P3301" s="269"/>
      <c r="Q3301" s="270"/>
      <c r="R3301" s="271"/>
      <c r="S3301" s="268"/>
      <c r="T3301" s="268"/>
      <c r="U3301" s="268"/>
      <c r="V3301" s="268"/>
      <c r="W3301" s="65" t="str">
        <f t="shared" si="463"/>
        <v/>
      </c>
      <c r="X3301" s="65" t="str">
        <f t="shared" si="464"/>
        <v/>
      </c>
      <c r="Y3301" s="65" t="str">
        <f t="shared" si="465"/>
        <v/>
      </c>
      <c r="Z3301" s="65" t="str">
        <f t="shared" si="466"/>
        <v/>
      </c>
      <c r="AA3301" s="65" t="str">
        <f t="shared" si="467"/>
        <v/>
      </c>
    </row>
    <row r="3302" spans="1:27" x14ac:dyDescent="0.25">
      <c r="A3302" s="40" t="str">
        <f>IF(G3302="","",1*ISERROR(VLOOKUP(G3302,G$1:G3301,1,FALSE)))</f>
        <v/>
      </c>
      <c r="B3302" s="40" t="str">
        <f>IF(A3302=0,0,IF(A3302="","",SUM(A$2:A3302)))</f>
        <v/>
      </c>
      <c r="C3302" s="41" t="str">
        <f>IF(H3302="","",1*ISERROR(VLOOKUP(H3302,H$1:H3301,1,FALSE)))</f>
        <v/>
      </c>
      <c r="D3302" s="40" t="str">
        <f>IF(C3302=0,0,IF(C3302="","",SUM(C$2:C3302)))</f>
        <v/>
      </c>
      <c r="E3302" s="41" t="str">
        <f>IF(H3302=0,0,IF(C3302="","",SUM(C$11:C3302)))</f>
        <v/>
      </c>
      <c r="F3302" s="41" t="str">
        <f>IF(H3302="","",COUNTIF(H$11:H3302,"="&amp;H3302))</f>
        <v/>
      </c>
      <c r="G3302" s="41" t="str">
        <f t="shared" si="459"/>
        <v/>
      </c>
      <c r="H3302" s="41" t="str">
        <f t="shared" si="460"/>
        <v/>
      </c>
      <c r="I3302" s="41" t="str">
        <f t="shared" si="461"/>
        <v/>
      </c>
      <c r="J3302" s="41" t="str">
        <f t="shared" si="462"/>
        <v/>
      </c>
      <c r="K3302" s="268"/>
      <c r="L3302" s="268"/>
      <c r="M3302" s="268"/>
      <c r="N3302" s="269"/>
      <c r="O3302" s="269"/>
      <c r="P3302" s="269"/>
      <c r="Q3302" s="270"/>
      <c r="R3302" s="271"/>
      <c r="S3302" s="268"/>
      <c r="T3302" s="268"/>
      <c r="U3302" s="268"/>
      <c r="V3302" s="268"/>
      <c r="W3302" s="65" t="str">
        <f t="shared" si="463"/>
        <v/>
      </c>
      <c r="X3302" s="65" t="str">
        <f t="shared" si="464"/>
        <v/>
      </c>
      <c r="Y3302" s="65" t="str">
        <f t="shared" si="465"/>
        <v/>
      </c>
      <c r="Z3302" s="65" t="str">
        <f t="shared" si="466"/>
        <v/>
      </c>
      <c r="AA3302" s="65" t="str">
        <f t="shared" si="467"/>
        <v/>
      </c>
    </row>
    <row r="3303" spans="1:27" x14ac:dyDescent="0.25">
      <c r="A3303" s="40" t="str">
        <f>IF(G3303="","",1*ISERROR(VLOOKUP(G3303,G$1:G3302,1,FALSE)))</f>
        <v/>
      </c>
      <c r="B3303" s="40" t="str">
        <f>IF(A3303=0,0,IF(A3303="","",SUM(A$2:A3303)))</f>
        <v/>
      </c>
      <c r="C3303" s="41" t="str">
        <f>IF(H3303="","",1*ISERROR(VLOOKUP(H3303,H$1:H3302,1,FALSE)))</f>
        <v/>
      </c>
      <c r="D3303" s="40" t="str">
        <f>IF(C3303=0,0,IF(C3303="","",SUM(C$2:C3303)))</f>
        <v/>
      </c>
      <c r="E3303" s="41" t="str">
        <f>IF(H3303=0,0,IF(C3303="","",SUM(C$11:C3303)))</f>
        <v/>
      </c>
      <c r="F3303" s="41" t="str">
        <f>IF(H3303="","",COUNTIF(H$11:H3303,"="&amp;H3303))</f>
        <v/>
      </c>
      <c r="G3303" s="41" t="str">
        <f t="shared" si="459"/>
        <v/>
      </c>
      <c r="H3303" s="41" t="str">
        <f t="shared" si="460"/>
        <v/>
      </c>
      <c r="I3303" s="41" t="str">
        <f t="shared" si="461"/>
        <v/>
      </c>
      <c r="J3303" s="41" t="str">
        <f t="shared" si="462"/>
        <v/>
      </c>
      <c r="K3303" s="268"/>
      <c r="L3303" s="268"/>
      <c r="M3303" s="268"/>
      <c r="N3303" s="269"/>
      <c r="O3303" s="269"/>
      <c r="P3303" s="269"/>
      <c r="Q3303" s="270"/>
      <c r="R3303" s="271"/>
      <c r="S3303" s="268"/>
      <c r="T3303" s="268"/>
      <c r="U3303" s="268"/>
      <c r="V3303" s="268"/>
      <c r="W3303" s="65" t="str">
        <f t="shared" si="463"/>
        <v/>
      </c>
      <c r="X3303" s="65" t="str">
        <f t="shared" si="464"/>
        <v/>
      </c>
      <c r="Y3303" s="65" t="str">
        <f t="shared" si="465"/>
        <v/>
      </c>
      <c r="Z3303" s="65" t="str">
        <f t="shared" si="466"/>
        <v/>
      </c>
      <c r="AA3303" s="65" t="str">
        <f t="shared" si="467"/>
        <v/>
      </c>
    </row>
    <row r="3304" spans="1:27" x14ac:dyDescent="0.25">
      <c r="A3304" s="40" t="str">
        <f>IF(G3304="","",1*ISERROR(VLOOKUP(G3304,G$1:G3303,1,FALSE)))</f>
        <v/>
      </c>
      <c r="B3304" s="40" t="str">
        <f>IF(A3304=0,0,IF(A3304="","",SUM(A$2:A3304)))</f>
        <v/>
      </c>
      <c r="C3304" s="41" t="str">
        <f>IF(H3304="","",1*ISERROR(VLOOKUP(H3304,H$1:H3303,1,FALSE)))</f>
        <v/>
      </c>
      <c r="D3304" s="40" t="str">
        <f>IF(C3304=0,0,IF(C3304="","",SUM(C$2:C3304)))</f>
        <v/>
      </c>
      <c r="E3304" s="41" t="str">
        <f>IF(H3304=0,0,IF(C3304="","",SUM(C$11:C3304)))</f>
        <v/>
      </c>
      <c r="F3304" s="41" t="str">
        <f>IF(H3304="","",COUNTIF(H$11:H3304,"="&amp;H3304))</f>
        <v/>
      </c>
      <c r="G3304" s="41" t="str">
        <f t="shared" si="459"/>
        <v/>
      </c>
      <c r="H3304" s="41" t="str">
        <f t="shared" si="460"/>
        <v/>
      </c>
      <c r="I3304" s="41" t="str">
        <f t="shared" si="461"/>
        <v/>
      </c>
      <c r="J3304" s="41" t="str">
        <f t="shared" si="462"/>
        <v/>
      </c>
      <c r="K3304" s="268"/>
      <c r="L3304" s="268"/>
      <c r="M3304" s="268"/>
      <c r="N3304" s="269"/>
      <c r="O3304" s="269"/>
      <c r="P3304" s="269"/>
      <c r="Q3304" s="270"/>
      <c r="R3304" s="271"/>
      <c r="S3304" s="268"/>
      <c r="T3304" s="268"/>
      <c r="U3304" s="268"/>
      <c r="V3304" s="268"/>
      <c r="W3304" s="65" t="str">
        <f t="shared" si="463"/>
        <v/>
      </c>
      <c r="X3304" s="65" t="str">
        <f t="shared" si="464"/>
        <v/>
      </c>
      <c r="Y3304" s="65" t="str">
        <f t="shared" si="465"/>
        <v/>
      </c>
      <c r="Z3304" s="65" t="str">
        <f t="shared" si="466"/>
        <v/>
      </c>
      <c r="AA3304" s="65" t="str">
        <f t="shared" si="467"/>
        <v/>
      </c>
    </row>
    <row r="3305" spans="1:27" x14ac:dyDescent="0.25">
      <c r="A3305" s="40" t="str">
        <f>IF(G3305="","",1*ISERROR(VLOOKUP(G3305,G$1:G3304,1,FALSE)))</f>
        <v/>
      </c>
      <c r="B3305" s="40" t="str">
        <f>IF(A3305=0,0,IF(A3305="","",SUM(A$2:A3305)))</f>
        <v/>
      </c>
      <c r="C3305" s="41" t="str">
        <f>IF(H3305="","",1*ISERROR(VLOOKUP(H3305,H$1:H3304,1,FALSE)))</f>
        <v/>
      </c>
      <c r="D3305" s="40" t="str">
        <f>IF(C3305=0,0,IF(C3305="","",SUM(C$2:C3305)))</f>
        <v/>
      </c>
      <c r="E3305" s="41" t="str">
        <f>IF(H3305=0,0,IF(C3305="","",SUM(C$11:C3305)))</f>
        <v/>
      </c>
      <c r="F3305" s="41" t="str">
        <f>IF(H3305="","",COUNTIF(H$11:H3305,"="&amp;H3305))</f>
        <v/>
      </c>
      <c r="G3305" s="41" t="str">
        <f t="shared" si="459"/>
        <v/>
      </c>
      <c r="H3305" s="41" t="str">
        <f t="shared" si="460"/>
        <v/>
      </c>
      <c r="I3305" s="41" t="str">
        <f t="shared" si="461"/>
        <v/>
      </c>
      <c r="J3305" s="41" t="str">
        <f t="shared" si="462"/>
        <v/>
      </c>
      <c r="K3305" s="268"/>
      <c r="L3305" s="268"/>
      <c r="M3305" s="268"/>
      <c r="N3305" s="269"/>
      <c r="O3305" s="269"/>
      <c r="P3305" s="269"/>
      <c r="Q3305" s="270"/>
      <c r="R3305" s="271"/>
      <c r="S3305" s="268"/>
      <c r="T3305" s="268"/>
      <c r="U3305" s="268"/>
      <c r="V3305" s="268"/>
      <c r="W3305" s="65" t="str">
        <f t="shared" si="463"/>
        <v/>
      </c>
      <c r="X3305" s="65" t="str">
        <f t="shared" si="464"/>
        <v/>
      </c>
      <c r="Y3305" s="65" t="str">
        <f t="shared" si="465"/>
        <v/>
      </c>
      <c r="Z3305" s="65" t="str">
        <f t="shared" si="466"/>
        <v/>
      </c>
      <c r="AA3305" s="65" t="str">
        <f t="shared" si="467"/>
        <v/>
      </c>
    </row>
    <row r="3306" spans="1:27" x14ac:dyDescent="0.25">
      <c r="A3306" s="40" t="str">
        <f>IF(G3306="","",1*ISERROR(VLOOKUP(G3306,G$1:G3305,1,FALSE)))</f>
        <v/>
      </c>
      <c r="B3306" s="40" t="str">
        <f>IF(A3306=0,0,IF(A3306="","",SUM(A$2:A3306)))</f>
        <v/>
      </c>
      <c r="C3306" s="41" t="str">
        <f>IF(H3306="","",1*ISERROR(VLOOKUP(H3306,H$1:H3305,1,FALSE)))</f>
        <v/>
      </c>
      <c r="D3306" s="40" t="str">
        <f>IF(C3306=0,0,IF(C3306="","",SUM(C$2:C3306)))</f>
        <v/>
      </c>
      <c r="E3306" s="41" t="str">
        <f>IF(H3306=0,0,IF(C3306="","",SUM(C$11:C3306)))</f>
        <v/>
      </c>
      <c r="F3306" s="41" t="str">
        <f>IF(H3306="","",COUNTIF(H$11:H3306,"="&amp;H3306))</f>
        <v/>
      </c>
      <c r="G3306" s="41" t="str">
        <f t="shared" si="459"/>
        <v/>
      </c>
      <c r="H3306" s="41" t="str">
        <f t="shared" si="460"/>
        <v/>
      </c>
      <c r="I3306" s="41" t="str">
        <f t="shared" si="461"/>
        <v/>
      </c>
      <c r="J3306" s="41" t="str">
        <f t="shared" si="462"/>
        <v/>
      </c>
      <c r="K3306" s="268"/>
      <c r="L3306" s="268"/>
      <c r="M3306" s="268"/>
      <c r="N3306" s="269"/>
      <c r="O3306" s="269"/>
      <c r="P3306" s="269"/>
      <c r="Q3306" s="270"/>
      <c r="R3306" s="271"/>
      <c r="S3306" s="268"/>
      <c r="T3306" s="268"/>
      <c r="U3306" s="268"/>
      <c r="V3306" s="268"/>
      <c r="W3306" s="65" t="str">
        <f t="shared" si="463"/>
        <v/>
      </c>
      <c r="X3306" s="65" t="str">
        <f t="shared" si="464"/>
        <v/>
      </c>
      <c r="Y3306" s="65" t="str">
        <f t="shared" si="465"/>
        <v/>
      </c>
      <c r="Z3306" s="65" t="str">
        <f t="shared" si="466"/>
        <v/>
      </c>
      <c r="AA3306" s="65" t="str">
        <f t="shared" si="467"/>
        <v/>
      </c>
    </row>
    <row r="3307" spans="1:27" x14ac:dyDescent="0.25">
      <c r="A3307" s="40" t="str">
        <f>IF(G3307="","",1*ISERROR(VLOOKUP(G3307,G$1:G3306,1,FALSE)))</f>
        <v/>
      </c>
      <c r="B3307" s="40" t="str">
        <f>IF(A3307=0,0,IF(A3307="","",SUM(A$2:A3307)))</f>
        <v/>
      </c>
      <c r="C3307" s="41" t="str">
        <f>IF(H3307="","",1*ISERROR(VLOOKUP(H3307,H$1:H3306,1,FALSE)))</f>
        <v/>
      </c>
      <c r="D3307" s="40" t="str">
        <f>IF(C3307=0,0,IF(C3307="","",SUM(C$2:C3307)))</f>
        <v/>
      </c>
      <c r="E3307" s="41" t="str">
        <f>IF(H3307=0,0,IF(C3307="","",SUM(C$11:C3307)))</f>
        <v/>
      </c>
      <c r="F3307" s="41" t="str">
        <f>IF(H3307="","",COUNTIF(H$11:H3307,"="&amp;H3307))</f>
        <v/>
      </c>
      <c r="G3307" s="41" t="str">
        <f t="shared" si="459"/>
        <v/>
      </c>
      <c r="H3307" s="41" t="str">
        <f t="shared" si="460"/>
        <v/>
      </c>
      <c r="I3307" s="41" t="str">
        <f t="shared" si="461"/>
        <v/>
      </c>
      <c r="J3307" s="41" t="str">
        <f t="shared" si="462"/>
        <v/>
      </c>
      <c r="K3307" s="268"/>
      <c r="L3307" s="268"/>
      <c r="M3307" s="268"/>
      <c r="N3307" s="269"/>
      <c r="O3307" s="269"/>
      <c r="P3307" s="269"/>
      <c r="Q3307" s="270"/>
      <c r="R3307" s="271"/>
      <c r="S3307" s="268"/>
      <c r="T3307" s="268"/>
      <c r="U3307" s="268"/>
      <c r="V3307" s="268"/>
      <c r="W3307" s="65" t="str">
        <f t="shared" si="463"/>
        <v/>
      </c>
      <c r="X3307" s="65" t="str">
        <f t="shared" si="464"/>
        <v/>
      </c>
      <c r="Y3307" s="65" t="str">
        <f t="shared" si="465"/>
        <v/>
      </c>
      <c r="Z3307" s="65" t="str">
        <f t="shared" si="466"/>
        <v/>
      </c>
      <c r="AA3307" s="65" t="str">
        <f t="shared" si="467"/>
        <v/>
      </c>
    </row>
    <row r="3308" spans="1:27" x14ac:dyDescent="0.25">
      <c r="A3308" s="40" t="str">
        <f>IF(G3308="","",1*ISERROR(VLOOKUP(G3308,G$1:G3307,1,FALSE)))</f>
        <v/>
      </c>
      <c r="B3308" s="40" t="str">
        <f>IF(A3308=0,0,IF(A3308="","",SUM(A$2:A3308)))</f>
        <v/>
      </c>
      <c r="C3308" s="41" t="str">
        <f>IF(H3308="","",1*ISERROR(VLOOKUP(H3308,H$1:H3307,1,FALSE)))</f>
        <v/>
      </c>
      <c r="D3308" s="40" t="str">
        <f>IF(C3308=0,0,IF(C3308="","",SUM(C$2:C3308)))</f>
        <v/>
      </c>
      <c r="E3308" s="41" t="str">
        <f>IF(H3308=0,0,IF(C3308="","",SUM(C$11:C3308)))</f>
        <v/>
      </c>
      <c r="F3308" s="41" t="str">
        <f>IF(H3308="","",COUNTIF(H$11:H3308,"="&amp;H3308))</f>
        <v/>
      </c>
      <c r="G3308" s="41" t="str">
        <f t="shared" si="459"/>
        <v/>
      </c>
      <c r="H3308" s="41" t="str">
        <f t="shared" si="460"/>
        <v/>
      </c>
      <c r="I3308" s="41" t="str">
        <f t="shared" si="461"/>
        <v/>
      </c>
      <c r="J3308" s="41" t="str">
        <f t="shared" si="462"/>
        <v/>
      </c>
      <c r="K3308" s="268"/>
      <c r="L3308" s="268"/>
      <c r="M3308" s="268"/>
      <c r="N3308" s="269"/>
      <c r="O3308" s="269"/>
      <c r="P3308" s="269"/>
      <c r="Q3308" s="270"/>
      <c r="R3308" s="271"/>
      <c r="S3308" s="268"/>
      <c r="T3308" s="268"/>
      <c r="U3308" s="268"/>
      <c r="V3308" s="268"/>
      <c r="W3308" s="65" t="str">
        <f t="shared" si="463"/>
        <v/>
      </c>
      <c r="X3308" s="65" t="str">
        <f t="shared" si="464"/>
        <v/>
      </c>
      <c r="Y3308" s="65" t="str">
        <f t="shared" si="465"/>
        <v/>
      </c>
      <c r="Z3308" s="65" t="str">
        <f t="shared" si="466"/>
        <v/>
      </c>
      <c r="AA3308" s="65" t="str">
        <f t="shared" si="467"/>
        <v/>
      </c>
    </row>
    <row r="3309" spans="1:27" x14ac:dyDescent="0.25">
      <c r="A3309" s="40" t="str">
        <f>IF(G3309="","",1*ISERROR(VLOOKUP(G3309,G$1:G3308,1,FALSE)))</f>
        <v/>
      </c>
      <c r="B3309" s="40" t="str">
        <f>IF(A3309=0,0,IF(A3309="","",SUM(A$2:A3309)))</f>
        <v/>
      </c>
      <c r="C3309" s="41" t="str">
        <f>IF(H3309="","",1*ISERROR(VLOOKUP(H3309,H$1:H3308,1,FALSE)))</f>
        <v/>
      </c>
      <c r="D3309" s="40" t="str">
        <f>IF(C3309=0,0,IF(C3309="","",SUM(C$2:C3309)))</f>
        <v/>
      </c>
      <c r="E3309" s="41" t="str">
        <f>IF(H3309=0,0,IF(C3309="","",SUM(C$11:C3309)))</f>
        <v/>
      </c>
      <c r="F3309" s="41" t="str">
        <f>IF(H3309="","",COUNTIF(H$11:H3309,"="&amp;H3309))</f>
        <v/>
      </c>
      <c r="G3309" s="41" t="str">
        <f t="shared" si="459"/>
        <v/>
      </c>
      <c r="H3309" s="41" t="str">
        <f t="shared" si="460"/>
        <v/>
      </c>
      <c r="I3309" s="41" t="str">
        <f t="shared" si="461"/>
        <v/>
      </c>
      <c r="J3309" s="41" t="str">
        <f t="shared" si="462"/>
        <v/>
      </c>
      <c r="K3309" s="268"/>
      <c r="L3309" s="268"/>
      <c r="M3309" s="268"/>
      <c r="N3309" s="269"/>
      <c r="O3309" s="269"/>
      <c r="P3309" s="269"/>
      <c r="Q3309" s="270"/>
      <c r="R3309" s="271"/>
      <c r="S3309" s="268"/>
      <c r="T3309" s="268"/>
      <c r="U3309" s="268"/>
      <c r="V3309" s="268"/>
      <c r="W3309" s="65" t="str">
        <f t="shared" si="463"/>
        <v/>
      </c>
      <c r="X3309" s="65" t="str">
        <f t="shared" si="464"/>
        <v/>
      </c>
      <c r="Y3309" s="65" t="str">
        <f t="shared" si="465"/>
        <v/>
      </c>
      <c r="Z3309" s="65" t="str">
        <f t="shared" si="466"/>
        <v/>
      </c>
      <c r="AA3309" s="65" t="str">
        <f t="shared" si="467"/>
        <v/>
      </c>
    </row>
    <row r="3310" spans="1:27" x14ac:dyDescent="0.25">
      <c r="A3310" s="40" t="str">
        <f>IF(G3310="","",1*ISERROR(VLOOKUP(G3310,G$1:G3309,1,FALSE)))</f>
        <v/>
      </c>
      <c r="B3310" s="40" t="str">
        <f>IF(A3310=0,0,IF(A3310="","",SUM(A$2:A3310)))</f>
        <v/>
      </c>
      <c r="C3310" s="41" t="str">
        <f>IF(H3310="","",1*ISERROR(VLOOKUP(H3310,H$1:H3309,1,FALSE)))</f>
        <v/>
      </c>
      <c r="D3310" s="40" t="str">
        <f>IF(C3310=0,0,IF(C3310="","",SUM(C$2:C3310)))</f>
        <v/>
      </c>
      <c r="E3310" s="41" t="str">
        <f>IF(H3310=0,0,IF(C3310="","",SUM(C$11:C3310)))</f>
        <v/>
      </c>
      <c r="F3310" s="41" t="str">
        <f>IF(H3310="","",COUNTIF(H$11:H3310,"="&amp;H3310))</f>
        <v/>
      </c>
      <c r="G3310" s="41" t="str">
        <f t="shared" si="459"/>
        <v/>
      </c>
      <c r="H3310" s="41" t="str">
        <f t="shared" si="460"/>
        <v/>
      </c>
      <c r="I3310" s="41" t="str">
        <f t="shared" si="461"/>
        <v/>
      </c>
      <c r="J3310" s="41" t="str">
        <f t="shared" si="462"/>
        <v/>
      </c>
      <c r="K3310" s="268"/>
      <c r="L3310" s="268"/>
      <c r="M3310" s="268"/>
      <c r="N3310" s="269"/>
      <c r="O3310" s="269"/>
      <c r="P3310" s="269"/>
      <c r="Q3310" s="270"/>
      <c r="R3310" s="271"/>
      <c r="S3310" s="268"/>
      <c r="T3310" s="268"/>
      <c r="U3310" s="268"/>
      <c r="V3310" s="268"/>
      <c r="W3310" s="65" t="str">
        <f t="shared" si="463"/>
        <v/>
      </c>
      <c r="X3310" s="65" t="str">
        <f t="shared" si="464"/>
        <v/>
      </c>
      <c r="Y3310" s="65" t="str">
        <f t="shared" si="465"/>
        <v/>
      </c>
      <c r="Z3310" s="65" t="str">
        <f t="shared" si="466"/>
        <v/>
      </c>
      <c r="AA3310" s="65" t="str">
        <f t="shared" si="467"/>
        <v/>
      </c>
    </row>
    <row r="3311" spans="1:27" x14ac:dyDescent="0.25">
      <c r="A3311" s="40" t="str">
        <f>IF(G3311="","",1*ISERROR(VLOOKUP(G3311,G$1:G3310,1,FALSE)))</f>
        <v/>
      </c>
      <c r="B3311" s="40" t="str">
        <f>IF(A3311=0,0,IF(A3311="","",SUM(A$2:A3311)))</f>
        <v/>
      </c>
      <c r="C3311" s="41" t="str">
        <f>IF(H3311="","",1*ISERROR(VLOOKUP(H3311,H$1:H3310,1,FALSE)))</f>
        <v/>
      </c>
      <c r="D3311" s="40" t="str">
        <f>IF(C3311=0,0,IF(C3311="","",SUM(C$2:C3311)))</f>
        <v/>
      </c>
      <c r="E3311" s="41" t="str">
        <f>IF(H3311=0,0,IF(C3311="","",SUM(C$11:C3311)))</f>
        <v/>
      </c>
      <c r="F3311" s="41" t="str">
        <f>IF(H3311="","",COUNTIF(H$11:H3311,"="&amp;H3311))</f>
        <v/>
      </c>
      <c r="G3311" s="41" t="str">
        <f t="shared" si="459"/>
        <v/>
      </c>
      <c r="H3311" s="41" t="str">
        <f t="shared" si="460"/>
        <v/>
      </c>
      <c r="I3311" s="41" t="str">
        <f t="shared" si="461"/>
        <v/>
      </c>
      <c r="J3311" s="41" t="str">
        <f t="shared" si="462"/>
        <v/>
      </c>
      <c r="K3311" s="268"/>
      <c r="L3311" s="268"/>
      <c r="M3311" s="268"/>
      <c r="N3311" s="269"/>
      <c r="O3311" s="269"/>
      <c r="P3311" s="269"/>
      <c r="Q3311" s="270"/>
      <c r="R3311" s="271"/>
      <c r="S3311" s="268"/>
      <c r="T3311" s="268"/>
      <c r="U3311" s="268"/>
      <c r="V3311" s="268"/>
      <c r="W3311" s="65" t="str">
        <f t="shared" si="463"/>
        <v/>
      </c>
      <c r="X3311" s="65" t="str">
        <f t="shared" si="464"/>
        <v/>
      </c>
      <c r="Y3311" s="65" t="str">
        <f t="shared" si="465"/>
        <v/>
      </c>
      <c r="Z3311" s="65" t="str">
        <f t="shared" si="466"/>
        <v/>
      </c>
      <c r="AA3311" s="65" t="str">
        <f t="shared" si="467"/>
        <v/>
      </c>
    </row>
    <row r="3312" spans="1:27" x14ac:dyDescent="0.25">
      <c r="A3312" s="40" t="str">
        <f>IF(G3312="","",1*ISERROR(VLOOKUP(G3312,G$1:G3311,1,FALSE)))</f>
        <v/>
      </c>
      <c r="B3312" s="40" t="str">
        <f>IF(A3312=0,0,IF(A3312="","",SUM(A$2:A3312)))</f>
        <v/>
      </c>
      <c r="C3312" s="41" t="str">
        <f>IF(H3312="","",1*ISERROR(VLOOKUP(H3312,H$1:H3311,1,FALSE)))</f>
        <v/>
      </c>
      <c r="D3312" s="40" t="str">
        <f>IF(C3312=0,0,IF(C3312="","",SUM(C$2:C3312)))</f>
        <v/>
      </c>
      <c r="E3312" s="41" t="str">
        <f>IF(H3312=0,0,IF(C3312="","",SUM(C$11:C3312)))</f>
        <v/>
      </c>
      <c r="F3312" s="41" t="str">
        <f>IF(H3312="","",COUNTIF(H$11:H3312,"="&amp;H3312))</f>
        <v/>
      </c>
      <c r="G3312" s="41" t="str">
        <f t="shared" si="459"/>
        <v/>
      </c>
      <c r="H3312" s="41" t="str">
        <f t="shared" si="460"/>
        <v/>
      </c>
      <c r="I3312" s="41" t="str">
        <f t="shared" si="461"/>
        <v/>
      </c>
      <c r="J3312" s="41" t="str">
        <f t="shared" si="462"/>
        <v/>
      </c>
      <c r="K3312" s="268"/>
      <c r="L3312" s="268"/>
      <c r="M3312" s="268"/>
      <c r="N3312" s="269"/>
      <c r="O3312" s="269"/>
      <c r="P3312" s="269"/>
      <c r="Q3312" s="270"/>
      <c r="R3312" s="271"/>
      <c r="S3312" s="268"/>
      <c r="T3312" s="268"/>
      <c r="U3312" s="268"/>
      <c r="V3312" s="268"/>
      <c r="W3312" s="65" t="str">
        <f t="shared" si="463"/>
        <v/>
      </c>
      <c r="X3312" s="65" t="str">
        <f t="shared" si="464"/>
        <v/>
      </c>
      <c r="Y3312" s="65" t="str">
        <f t="shared" si="465"/>
        <v/>
      </c>
      <c r="Z3312" s="65" t="str">
        <f t="shared" si="466"/>
        <v/>
      </c>
      <c r="AA3312" s="65" t="str">
        <f t="shared" si="467"/>
        <v/>
      </c>
    </row>
    <row r="3313" spans="1:27" x14ac:dyDescent="0.25">
      <c r="A3313" s="40" t="str">
        <f>IF(G3313="","",1*ISERROR(VLOOKUP(G3313,G$1:G3312,1,FALSE)))</f>
        <v/>
      </c>
      <c r="B3313" s="40" t="str">
        <f>IF(A3313=0,0,IF(A3313="","",SUM(A$2:A3313)))</f>
        <v/>
      </c>
      <c r="C3313" s="41" t="str">
        <f>IF(H3313="","",1*ISERROR(VLOOKUP(H3313,H$1:H3312,1,FALSE)))</f>
        <v/>
      </c>
      <c r="D3313" s="40" t="str">
        <f>IF(C3313=0,0,IF(C3313="","",SUM(C$2:C3313)))</f>
        <v/>
      </c>
      <c r="E3313" s="41" t="str">
        <f>IF(H3313=0,0,IF(C3313="","",SUM(C$11:C3313)))</f>
        <v/>
      </c>
      <c r="F3313" s="41" t="str">
        <f>IF(H3313="","",COUNTIF(H$11:H3313,"="&amp;H3313))</f>
        <v/>
      </c>
      <c r="G3313" s="41" t="str">
        <f t="shared" si="459"/>
        <v/>
      </c>
      <c r="H3313" s="41" t="str">
        <f t="shared" si="460"/>
        <v/>
      </c>
      <c r="I3313" s="41" t="str">
        <f t="shared" si="461"/>
        <v/>
      </c>
      <c r="J3313" s="41" t="str">
        <f t="shared" si="462"/>
        <v/>
      </c>
      <c r="K3313" s="268"/>
      <c r="L3313" s="268"/>
      <c r="M3313" s="268"/>
      <c r="N3313" s="269"/>
      <c r="O3313" s="269"/>
      <c r="P3313" s="269"/>
      <c r="Q3313" s="270"/>
      <c r="R3313" s="271"/>
      <c r="S3313" s="268"/>
      <c r="T3313" s="268"/>
      <c r="U3313" s="268"/>
      <c r="V3313" s="268"/>
      <c r="W3313" s="65" t="str">
        <f t="shared" si="463"/>
        <v/>
      </c>
      <c r="X3313" s="65" t="str">
        <f t="shared" si="464"/>
        <v/>
      </c>
      <c r="Y3313" s="65" t="str">
        <f t="shared" si="465"/>
        <v/>
      </c>
      <c r="Z3313" s="65" t="str">
        <f t="shared" si="466"/>
        <v/>
      </c>
      <c r="AA3313" s="65" t="str">
        <f t="shared" si="467"/>
        <v/>
      </c>
    </row>
    <row r="3314" spans="1:27" x14ac:dyDescent="0.25">
      <c r="A3314" s="40" t="str">
        <f>IF(G3314="","",1*ISERROR(VLOOKUP(G3314,G$1:G3313,1,FALSE)))</f>
        <v/>
      </c>
      <c r="B3314" s="40" t="str">
        <f>IF(A3314=0,0,IF(A3314="","",SUM(A$2:A3314)))</f>
        <v/>
      </c>
      <c r="C3314" s="41" t="str">
        <f>IF(H3314="","",1*ISERROR(VLOOKUP(H3314,H$1:H3313,1,FALSE)))</f>
        <v/>
      </c>
      <c r="D3314" s="40" t="str">
        <f>IF(C3314=0,0,IF(C3314="","",SUM(C$2:C3314)))</f>
        <v/>
      </c>
      <c r="E3314" s="41" t="str">
        <f>IF(H3314=0,0,IF(C3314="","",SUM(C$11:C3314)))</f>
        <v/>
      </c>
      <c r="F3314" s="41" t="str">
        <f>IF(H3314="","",COUNTIF(H$11:H3314,"="&amp;H3314))</f>
        <v/>
      </c>
      <c r="G3314" s="41" t="str">
        <f t="shared" si="459"/>
        <v/>
      </c>
      <c r="H3314" s="41" t="str">
        <f t="shared" si="460"/>
        <v/>
      </c>
      <c r="I3314" s="41" t="str">
        <f t="shared" si="461"/>
        <v/>
      </c>
      <c r="J3314" s="41" t="str">
        <f t="shared" si="462"/>
        <v/>
      </c>
      <c r="K3314" s="268"/>
      <c r="L3314" s="268"/>
      <c r="M3314" s="268"/>
      <c r="N3314" s="269"/>
      <c r="O3314" s="269"/>
      <c r="P3314" s="269"/>
      <c r="Q3314" s="270"/>
      <c r="R3314" s="271"/>
      <c r="S3314" s="268"/>
      <c r="T3314" s="268"/>
      <c r="U3314" s="268"/>
      <c r="V3314" s="268"/>
      <c r="W3314" s="65" t="str">
        <f t="shared" si="463"/>
        <v/>
      </c>
      <c r="X3314" s="65" t="str">
        <f t="shared" si="464"/>
        <v/>
      </c>
      <c r="Y3314" s="65" t="str">
        <f t="shared" si="465"/>
        <v/>
      </c>
      <c r="Z3314" s="65" t="str">
        <f t="shared" si="466"/>
        <v/>
      </c>
      <c r="AA3314" s="65" t="str">
        <f t="shared" si="467"/>
        <v/>
      </c>
    </row>
    <row r="3315" spans="1:27" x14ac:dyDescent="0.25">
      <c r="A3315" s="40" t="str">
        <f>IF(G3315="","",1*ISERROR(VLOOKUP(G3315,G$1:G3314,1,FALSE)))</f>
        <v/>
      </c>
      <c r="B3315" s="40" t="str">
        <f>IF(A3315=0,0,IF(A3315="","",SUM(A$2:A3315)))</f>
        <v/>
      </c>
      <c r="C3315" s="41" t="str">
        <f>IF(H3315="","",1*ISERROR(VLOOKUP(H3315,H$1:H3314,1,FALSE)))</f>
        <v/>
      </c>
      <c r="D3315" s="40" t="str">
        <f>IF(C3315=0,0,IF(C3315="","",SUM(C$2:C3315)))</f>
        <v/>
      </c>
      <c r="E3315" s="41" t="str">
        <f>IF(H3315=0,0,IF(C3315="","",SUM(C$11:C3315)))</f>
        <v/>
      </c>
      <c r="F3315" s="41" t="str">
        <f>IF(H3315="","",COUNTIF(H$11:H3315,"="&amp;H3315))</f>
        <v/>
      </c>
      <c r="G3315" s="41" t="str">
        <f t="shared" si="459"/>
        <v/>
      </c>
      <c r="H3315" s="41" t="str">
        <f t="shared" si="460"/>
        <v/>
      </c>
      <c r="I3315" s="41" t="str">
        <f t="shared" si="461"/>
        <v/>
      </c>
      <c r="J3315" s="41" t="str">
        <f t="shared" si="462"/>
        <v/>
      </c>
      <c r="K3315" s="268"/>
      <c r="L3315" s="268"/>
      <c r="M3315" s="268"/>
      <c r="N3315" s="269"/>
      <c r="O3315" s="269"/>
      <c r="P3315" s="269"/>
      <c r="Q3315" s="270"/>
      <c r="R3315" s="271"/>
      <c r="S3315" s="268"/>
      <c r="T3315" s="268"/>
      <c r="U3315" s="268"/>
      <c r="V3315" s="268"/>
      <c r="W3315" s="65" t="str">
        <f t="shared" si="463"/>
        <v/>
      </c>
      <c r="X3315" s="65" t="str">
        <f t="shared" si="464"/>
        <v/>
      </c>
      <c r="Y3315" s="65" t="str">
        <f t="shared" si="465"/>
        <v/>
      </c>
      <c r="Z3315" s="65" t="str">
        <f t="shared" si="466"/>
        <v/>
      </c>
      <c r="AA3315" s="65" t="str">
        <f t="shared" si="467"/>
        <v/>
      </c>
    </row>
    <row r="3316" spans="1:27" x14ac:dyDescent="0.25">
      <c r="A3316" s="40" t="str">
        <f>IF(G3316="","",1*ISERROR(VLOOKUP(G3316,G$1:G3315,1,FALSE)))</f>
        <v/>
      </c>
      <c r="B3316" s="40" t="str">
        <f>IF(A3316=0,0,IF(A3316="","",SUM(A$2:A3316)))</f>
        <v/>
      </c>
      <c r="C3316" s="41" t="str">
        <f>IF(H3316="","",1*ISERROR(VLOOKUP(H3316,H$1:H3315,1,FALSE)))</f>
        <v/>
      </c>
      <c r="D3316" s="40" t="str">
        <f>IF(C3316=0,0,IF(C3316="","",SUM(C$2:C3316)))</f>
        <v/>
      </c>
      <c r="E3316" s="41" t="str">
        <f>IF(H3316=0,0,IF(C3316="","",SUM(C$11:C3316)))</f>
        <v/>
      </c>
      <c r="F3316" s="41" t="str">
        <f>IF(H3316="","",COUNTIF(H$11:H3316,"="&amp;H3316))</f>
        <v/>
      </c>
      <c r="G3316" s="41" t="str">
        <f t="shared" si="459"/>
        <v/>
      </c>
      <c r="H3316" s="41" t="str">
        <f t="shared" si="460"/>
        <v/>
      </c>
      <c r="I3316" s="41" t="str">
        <f t="shared" si="461"/>
        <v/>
      </c>
      <c r="J3316" s="41" t="str">
        <f t="shared" si="462"/>
        <v/>
      </c>
      <c r="K3316" s="268"/>
      <c r="L3316" s="268"/>
      <c r="M3316" s="268"/>
      <c r="N3316" s="269"/>
      <c r="O3316" s="269"/>
      <c r="P3316" s="269"/>
      <c r="Q3316" s="270"/>
      <c r="R3316" s="271"/>
      <c r="S3316" s="268"/>
      <c r="T3316" s="268"/>
      <c r="U3316" s="268"/>
      <c r="V3316" s="268"/>
      <c r="W3316" s="65" t="str">
        <f t="shared" si="463"/>
        <v/>
      </c>
      <c r="X3316" s="65" t="str">
        <f t="shared" si="464"/>
        <v/>
      </c>
      <c r="Y3316" s="65" t="str">
        <f t="shared" si="465"/>
        <v/>
      </c>
      <c r="Z3316" s="65" t="str">
        <f t="shared" si="466"/>
        <v/>
      </c>
      <c r="AA3316" s="65" t="str">
        <f t="shared" si="467"/>
        <v/>
      </c>
    </row>
    <row r="3317" spans="1:27" x14ac:dyDescent="0.25">
      <c r="A3317" s="40" t="str">
        <f>IF(G3317="","",1*ISERROR(VLOOKUP(G3317,G$1:G3316,1,FALSE)))</f>
        <v/>
      </c>
      <c r="B3317" s="40" t="str">
        <f>IF(A3317=0,0,IF(A3317="","",SUM(A$2:A3317)))</f>
        <v/>
      </c>
      <c r="C3317" s="41" t="str">
        <f>IF(H3317="","",1*ISERROR(VLOOKUP(H3317,H$1:H3316,1,FALSE)))</f>
        <v/>
      </c>
      <c r="D3317" s="40" t="str">
        <f>IF(C3317=0,0,IF(C3317="","",SUM(C$2:C3317)))</f>
        <v/>
      </c>
      <c r="E3317" s="41" t="str">
        <f>IF(H3317=0,0,IF(C3317="","",SUM(C$11:C3317)))</f>
        <v/>
      </c>
      <c r="F3317" s="41" t="str">
        <f>IF(H3317="","",COUNTIF(H$11:H3317,"="&amp;H3317))</f>
        <v/>
      </c>
      <c r="G3317" s="41" t="str">
        <f t="shared" si="459"/>
        <v/>
      </c>
      <c r="H3317" s="41" t="str">
        <f t="shared" si="460"/>
        <v/>
      </c>
      <c r="I3317" s="41" t="str">
        <f t="shared" si="461"/>
        <v/>
      </c>
      <c r="J3317" s="41" t="str">
        <f t="shared" si="462"/>
        <v/>
      </c>
      <c r="K3317" s="268"/>
      <c r="L3317" s="268"/>
      <c r="M3317" s="268"/>
      <c r="N3317" s="269"/>
      <c r="O3317" s="269"/>
      <c r="P3317" s="269"/>
      <c r="Q3317" s="270"/>
      <c r="R3317" s="271"/>
      <c r="S3317" s="268"/>
      <c r="T3317" s="268"/>
      <c r="U3317" s="268"/>
      <c r="V3317" s="268"/>
      <c r="W3317" s="65" t="str">
        <f t="shared" si="463"/>
        <v/>
      </c>
      <c r="X3317" s="65" t="str">
        <f t="shared" si="464"/>
        <v/>
      </c>
      <c r="Y3317" s="65" t="str">
        <f t="shared" si="465"/>
        <v/>
      </c>
      <c r="Z3317" s="65" t="str">
        <f t="shared" si="466"/>
        <v/>
      </c>
      <c r="AA3317" s="65" t="str">
        <f t="shared" si="467"/>
        <v/>
      </c>
    </row>
    <row r="3318" spans="1:27" x14ac:dyDescent="0.25">
      <c r="A3318" s="40" t="str">
        <f>IF(G3318="","",1*ISERROR(VLOOKUP(G3318,G$1:G3317,1,FALSE)))</f>
        <v/>
      </c>
      <c r="B3318" s="40" t="str">
        <f>IF(A3318=0,0,IF(A3318="","",SUM(A$2:A3318)))</f>
        <v/>
      </c>
      <c r="C3318" s="41" t="str">
        <f>IF(H3318="","",1*ISERROR(VLOOKUP(H3318,H$1:H3317,1,FALSE)))</f>
        <v/>
      </c>
      <c r="D3318" s="40" t="str">
        <f>IF(C3318=0,0,IF(C3318="","",SUM(C$2:C3318)))</f>
        <v/>
      </c>
      <c r="E3318" s="41" t="str">
        <f>IF(H3318=0,0,IF(C3318="","",SUM(C$11:C3318)))</f>
        <v/>
      </c>
      <c r="F3318" s="41" t="str">
        <f>IF(H3318="","",COUNTIF(H$11:H3318,"="&amp;H3318))</f>
        <v/>
      </c>
      <c r="G3318" s="41" t="str">
        <f t="shared" si="459"/>
        <v/>
      </c>
      <c r="H3318" s="41" t="str">
        <f t="shared" si="460"/>
        <v/>
      </c>
      <c r="I3318" s="41" t="str">
        <f t="shared" si="461"/>
        <v/>
      </c>
      <c r="J3318" s="41" t="str">
        <f t="shared" si="462"/>
        <v/>
      </c>
      <c r="K3318" s="268"/>
      <c r="L3318" s="268"/>
      <c r="M3318" s="268"/>
      <c r="N3318" s="269"/>
      <c r="O3318" s="269"/>
      <c r="P3318" s="269"/>
      <c r="Q3318" s="270"/>
      <c r="R3318" s="271"/>
      <c r="S3318" s="268"/>
      <c r="T3318" s="268"/>
      <c r="U3318" s="268"/>
      <c r="V3318" s="268"/>
      <c r="W3318" s="65" t="str">
        <f t="shared" si="463"/>
        <v/>
      </c>
      <c r="X3318" s="65" t="str">
        <f t="shared" si="464"/>
        <v/>
      </c>
      <c r="Y3318" s="65" t="str">
        <f t="shared" si="465"/>
        <v/>
      </c>
      <c r="Z3318" s="65" t="str">
        <f t="shared" si="466"/>
        <v/>
      </c>
      <c r="AA3318" s="65" t="str">
        <f t="shared" si="467"/>
        <v/>
      </c>
    </row>
    <row r="3319" spans="1:27" x14ac:dyDescent="0.25">
      <c r="A3319" s="40" t="str">
        <f>IF(G3319="","",1*ISERROR(VLOOKUP(G3319,G$1:G3318,1,FALSE)))</f>
        <v/>
      </c>
      <c r="B3319" s="40" t="str">
        <f>IF(A3319=0,0,IF(A3319="","",SUM(A$2:A3319)))</f>
        <v/>
      </c>
      <c r="C3319" s="41" t="str">
        <f>IF(H3319="","",1*ISERROR(VLOOKUP(H3319,H$1:H3318,1,FALSE)))</f>
        <v/>
      </c>
      <c r="D3319" s="40" t="str">
        <f>IF(C3319=0,0,IF(C3319="","",SUM(C$2:C3319)))</f>
        <v/>
      </c>
      <c r="E3319" s="41" t="str">
        <f>IF(H3319=0,0,IF(C3319="","",SUM(C$11:C3319)))</f>
        <v/>
      </c>
      <c r="F3319" s="41" t="str">
        <f>IF(H3319="","",COUNTIF(H$11:H3319,"="&amp;H3319))</f>
        <v/>
      </c>
      <c r="G3319" s="41" t="str">
        <f t="shared" si="459"/>
        <v/>
      </c>
      <c r="H3319" s="41" t="str">
        <f t="shared" si="460"/>
        <v/>
      </c>
      <c r="I3319" s="41" t="str">
        <f t="shared" si="461"/>
        <v/>
      </c>
      <c r="J3319" s="41" t="str">
        <f t="shared" si="462"/>
        <v/>
      </c>
      <c r="K3319" s="268"/>
      <c r="L3319" s="268"/>
      <c r="M3319" s="268"/>
      <c r="N3319" s="269"/>
      <c r="O3319" s="269"/>
      <c r="P3319" s="269"/>
      <c r="Q3319" s="270"/>
      <c r="R3319" s="271"/>
      <c r="S3319" s="268"/>
      <c r="T3319" s="268"/>
      <c r="U3319" s="268"/>
      <c r="V3319" s="268"/>
      <c r="W3319" s="65" t="str">
        <f t="shared" si="463"/>
        <v/>
      </c>
      <c r="X3319" s="65" t="str">
        <f t="shared" si="464"/>
        <v/>
      </c>
      <c r="Y3319" s="65" t="str">
        <f t="shared" si="465"/>
        <v/>
      </c>
      <c r="Z3319" s="65" t="str">
        <f t="shared" si="466"/>
        <v/>
      </c>
      <c r="AA3319" s="65" t="str">
        <f t="shared" si="467"/>
        <v/>
      </c>
    </row>
    <row r="3320" spans="1:27" x14ac:dyDescent="0.25">
      <c r="A3320" s="40" t="str">
        <f>IF(G3320="","",1*ISERROR(VLOOKUP(G3320,G$1:G3319,1,FALSE)))</f>
        <v/>
      </c>
      <c r="B3320" s="40" t="str">
        <f>IF(A3320=0,0,IF(A3320="","",SUM(A$2:A3320)))</f>
        <v/>
      </c>
      <c r="C3320" s="41" t="str">
        <f>IF(H3320="","",1*ISERROR(VLOOKUP(H3320,H$1:H3319,1,FALSE)))</f>
        <v/>
      </c>
      <c r="D3320" s="40" t="str">
        <f>IF(C3320=0,0,IF(C3320="","",SUM(C$2:C3320)))</f>
        <v/>
      </c>
      <c r="E3320" s="41" t="str">
        <f>IF(H3320=0,0,IF(C3320="","",SUM(C$11:C3320)))</f>
        <v/>
      </c>
      <c r="F3320" s="41" t="str">
        <f>IF(H3320="","",COUNTIF(H$11:H3320,"="&amp;H3320))</f>
        <v/>
      </c>
      <c r="G3320" s="41" t="str">
        <f t="shared" si="459"/>
        <v/>
      </c>
      <c r="H3320" s="41" t="str">
        <f t="shared" si="460"/>
        <v/>
      </c>
      <c r="I3320" s="41" t="str">
        <f t="shared" si="461"/>
        <v/>
      </c>
      <c r="J3320" s="41" t="str">
        <f t="shared" si="462"/>
        <v/>
      </c>
      <c r="K3320" s="268"/>
      <c r="L3320" s="268"/>
      <c r="M3320" s="268"/>
      <c r="N3320" s="269"/>
      <c r="O3320" s="269"/>
      <c r="P3320" s="269"/>
      <c r="Q3320" s="270"/>
      <c r="R3320" s="271"/>
      <c r="S3320" s="268"/>
      <c r="T3320" s="268"/>
      <c r="U3320" s="268"/>
      <c r="V3320" s="268"/>
      <c r="W3320" s="65" t="str">
        <f t="shared" si="463"/>
        <v/>
      </c>
      <c r="X3320" s="65" t="str">
        <f t="shared" si="464"/>
        <v/>
      </c>
      <c r="Y3320" s="65" t="str">
        <f t="shared" si="465"/>
        <v/>
      </c>
      <c r="Z3320" s="65" t="str">
        <f t="shared" si="466"/>
        <v/>
      </c>
      <c r="AA3320" s="65" t="str">
        <f t="shared" si="467"/>
        <v/>
      </c>
    </row>
    <row r="3321" spans="1:27" x14ac:dyDescent="0.25">
      <c r="A3321" s="40" t="str">
        <f>IF(G3321="","",1*ISERROR(VLOOKUP(G3321,G$1:G3320,1,FALSE)))</f>
        <v/>
      </c>
      <c r="B3321" s="40" t="str">
        <f>IF(A3321=0,0,IF(A3321="","",SUM(A$2:A3321)))</f>
        <v/>
      </c>
      <c r="C3321" s="41" t="str">
        <f>IF(H3321="","",1*ISERROR(VLOOKUP(H3321,H$1:H3320,1,FALSE)))</f>
        <v/>
      </c>
      <c r="D3321" s="40" t="str">
        <f>IF(C3321=0,0,IF(C3321="","",SUM(C$2:C3321)))</f>
        <v/>
      </c>
      <c r="E3321" s="41" t="str">
        <f>IF(H3321=0,0,IF(C3321="","",SUM(C$11:C3321)))</f>
        <v/>
      </c>
      <c r="F3321" s="41" t="str">
        <f>IF(H3321="","",COUNTIF(H$11:H3321,"="&amp;H3321))</f>
        <v/>
      </c>
      <c r="G3321" s="41" t="str">
        <f t="shared" si="459"/>
        <v/>
      </c>
      <c r="H3321" s="41" t="str">
        <f t="shared" si="460"/>
        <v/>
      </c>
      <c r="I3321" s="41" t="str">
        <f t="shared" si="461"/>
        <v/>
      </c>
      <c r="J3321" s="41" t="str">
        <f t="shared" si="462"/>
        <v/>
      </c>
      <c r="K3321" s="268"/>
      <c r="L3321" s="268"/>
      <c r="M3321" s="268"/>
      <c r="N3321" s="269"/>
      <c r="O3321" s="269"/>
      <c r="P3321" s="269"/>
      <c r="Q3321" s="270"/>
      <c r="R3321" s="271"/>
      <c r="S3321" s="268"/>
      <c r="T3321" s="268"/>
      <c r="U3321" s="268"/>
      <c r="V3321" s="268"/>
      <c r="W3321" s="65" t="str">
        <f t="shared" si="463"/>
        <v/>
      </c>
      <c r="X3321" s="65" t="str">
        <f t="shared" si="464"/>
        <v/>
      </c>
      <c r="Y3321" s="65" t="str">
        <f t="shared" si="465"/>
        <v/>
      </c>
      <c r="Z3321" s="65" t="str">
        <f t="shared" si="466"/>
        <v/>
      </c>
      <c r="AA3321" s="65" t="str">
        <f t="shared" si="467"/>
        <v/>
      </c>
    </row>
    <row r="3322" spans="1:27" x14ac:dyDescent="0.25">
      <c r="A3322" s="40" t="str">
        <f>IF(G3322="","",1*ISERROR(VLOOKUP(G3322,G$1:G3321,1,FALSE)))</f>
        <v/>
      </c>
      <c r="B3322" s="40" t="str">
        <f>IF(A3322=0,0,IF(A3322="","",SUM(A$2:A3322)))</f>
        <v/>
      </c>
      <c r="C3322" s="41" t="str">
        <f>IF(H3322="","",1*ISERROR(VLOOKUP(H3322,H$1:H3321,1,FALSE)))</f>
        <v/>
      </c>
      <c r="D3322" s="40" t="str">
        <f>IF(C3322=0,0,IF(C3322="","",SUM(C$2:C3322)))</f>
        <v/>
      </c>
      <c r="E3322" s="41" t="str">
        <f>IF(H3322=0,0,IF(C3322="","",SUM(C$11:C3322)))</f>
        <v/>
      </c>
      <c r="F3322" s="41" t="str">
        <f>IF(H3322="","",COUNTIF(H$11:H3322,"="&amp;H3322))</f>
        <v/>
      </c>
      <c r="G3322" s="41" t="str">
        <f t="shared" si="459"/>
        <v/>
      </c>
      <c r="H3322" s="41" t="str">
        <f t="shared" si="460"/>
        <v/>
      </c>
      <c r="I3322" s="41" t="str">
        <f t="shared" si="461"/>
        <v/>
      </c>
      <c r="J3322" s="41" t="str">
        <f t="shared" si="462"/>
        <v/>
      </c>
      <c r="K3322" s="268"/>
      <c r="L3322" s="268"/>
      <c r="M3322" s="268"/>
      <c r="N3322" s="269"/>
      <c r="O3322" s="269"/>
      <c r="P3322" s="269"/>
      <c r="Q3322" s="270"/>
      <c r="R3322" s="271"/>
      <c r="S3322" s="268"/>
      <c r="T3322" s="268"/>
      <c r="U3322" s="268"/>
      <c r="V3322" s="268"/>
      <c r="W3322" s="65" t="str">
        <f t="shared" si="463"/>
        <v/>
      </c>
      <c r="X3322" s="65" t="str">
        <f t="shared" si="464"/>
        <v/>
      </c>
      <c r="Y3322" s="65" t="str">
        <f t="shared" si="465"/>
        <v/>
      </c>
      <c r="Z3322" s="65" t="str">
        <f t="shared" si="466"/>
        <v/>
      </c>
      <c r="AA3322" s="65" t="str">
        <f t="shared" si="467"/>
        <v/>
      </c>
    </row>
    <row r="3323" spans="1:27" x14ac:dyDescent="0.25">
      <c r="A3323" s="40" t="str">
        <f>IF(G3323="","",1*ISERROR(VLOOKUP(G3323,G$1:G3322,1,FALSE)))</f>
        <v/>
      </c>
      <c r="B3323" s="40" t="str">
        <f>IF(A3323=0,0,IF(A3323="","",SUM(A$2:A3323)))</f>
        <v/>
      </c>
      <c r="C3323" s="41" t="str">
        <f>IF(H3323="","",1*ISERROR(VLOOKUP(H3323,H$1:H3322,1,FALSE)))</f>
        <v/>
      </c>
      <c r="D3323" s="40" t="str">
        <f>IF(C3323=0,0,IF(C3323="","",SUM(C$2:C3323)))</f>
        <v/>
      </c>
      <c r="E3323" s="41" t="str">
        <f>IF(H3323=0,0,IF(C3323="","",SUM(C$11:C3323)))</f>
        <v/>
      </c>
      <c r="F3323" s="41" t="str">
        <f>IF(H3323="","",COUNTIF(H$11:H3323,"="&amp;H3323))</f>
        <v/>
      </c>
      <c r="G3323" s="41" t="str">
        <f t="shared" si="459"/>
        <v/>
      </c>
      <c r="H3323" s="41" t="str">
        <f t="shared" si="460"/>
        <v/>
      </c>
      <c r="I3323" s="41" t="str">
        <f t="shared" si="461"/>
        <v/>
      </c>
      <c r="J3323" s="41" t="str">
        <f t="shared" si="462"/>
        <v/>
      </c>
      <c r="K3323" s="268"/>
      <c r="L3323" s="268"/>
      <c r="M3323" s="268"/>
      <c r="N3323" s="269"/>
      <c r="O3323" s="269"/>
      <c r="P3323" s="269"/>
      <c r="Q3323" s="270"/>
      <c r="R3323" s="271"/>
      <c r="S3323" s="268"/>
      <c r="T3323" s="268"/>
      <c r="U3323" s="268"/>
      <c r="V3323" s="268"/>
      <c r="W3323" s="65" t="str">
        <f t="shared" si="463"/>
        <v/>
      </c>
      <c r="X3323" s="65" t="str">
        <f t="shared" si="464"/>
        <v/>
      </c>
      <c r="Y3323" s="65" t="str">
        <f t="shared" si="465"/>
        <v/>
      </c>
      <c r="Z3323" s="65" t="str">
        <f t="shared" si="466"/>
        <v/>
      </c>
      <c r="AA3323" s="65" t="str">
        <f t="shared" si="467"/>
        <v/>
      </c>
    </row>
    <row r="3324" spans="1:27" x14ac:dyDescent="0.25">
      <c r="A3324" s="40" t="str">
        <f>IF(G3324="","",1*ISERROR(VLOOKUP(G3324,G$1:G3323,1,FALSE)))</f>
        <v/>
      </c>
      <c r="B3324" s="40" t="str">
        <f>IF(A3324=0,0,IF(A3324="","",SUM(A$2:A3324)))</f>
        <v/>
      </c>
      <c r="C3324" s="41" t="str">
        <f>IF(H3324="","",1*ISERROR(VLOOKUP(H3324,H$1:H3323,1,FALSE)))</f>
        <v/>
      </c>
      <c r="D3324" s="40" t="str">
        <f>IF(C3324=0,0,IF(C3324="","",SUM(C$2:C3324)))</f>
        <v/>
      </c>
      <c r="E3324" s="41" t="str">
        <f>IF(H3324=0,0,IF(C3324="","",SUM(C$11:C3324)))</f>
        <v/>
      </c>
      <c r="F3324" s="41" t="str">
        <f>IF(H3324="","",COUNTIF(H$11:H3324,"="&amp;H3324))</f>
        <v/>
      </c>
      <c r="G3324" s="41" t="str">
        <f t="shared" si="459"/>
        <v/>
      </c>
      <c r="H3324" s="41" t="str">
        <f t="shared" si="460"/>
        <v/>
      </c>
      <c r="I3324" s="41" t="str">
        <f t="shared" si="461"/>
        <v/>
      </c>
      <c r="J3324" s="41" t="str">
        <f t="shared" si="462"/>
        <v/>
      </c>
      <c r="K3324" s="268"/>
      <c r="L3324" s="268"/>
      <c r="M3324" s="268"/>
      <c r="N3324" s="269"/>
      <c r="O3324" s="269"/>
      <c r="P3324" s="269"/>
      <c r="Q3324" s="270"/>
      <c r="R3324" s="271"/>
      <c r="S3324" s="268"/>
      <c r="T3324" s="268"/>
      <c r="U3324" s="268"/>
      <c r="V3324" s="268"/>
      <c r="W3324" s="65" t="str">
        <f t="shared" si="463"/>
        <v/>
      </c>
      <c r="X3324" s="65" t="str">
        <f t="shared" si="464"/>
        <v/>
      </c>
      <c r="Y3324" s="65" t="str">
        <f t="shared" si="465"/>
        <v/>
      </c>
      <c r="Z3324" s="65" t="str">
        <f t="shared" si="466"/>
        <v/>
      </c>
      <c r="AA3324" s="65" t="str">
        <f t="shared" si="467"/>
        <v/>
      </c>
    </row>
    <row r="3325" spans="1:27" x14ac:dyDescent="0.25">
      <c r="A3325" s="40" t="str">
        <f>IF(G3325="","",1*ISERROR(VLOOKUP(G3325,G$1:G3324,1,FALSE)))</f>
        <v/>
      </c>
      <c r="B3325" s="40" t="str">
        <f>IF(A3325=0,0,IF(A3325="","",SUM(A$2:A3325)))</f>
        <v/>
      </c>
      <c r="C3325" s="41" t="str">
        <f>IF(H3325="","",1*ISERROR(VLOOKUP(H3325,H$1:H3324,1,FALSE)))</f>
        <v/>
      </c>
      <c r="D3325" s="40" t="str">
        <f>IF(C3325=0,0,IF(C3325="","",SUM(C$2:C3325)))</f>
        <v/>
      </c>
      <c r="E3325" s="41" t="str">
        <f>IF(H3325=0,0,IF(C3325="","",SUM(C$11:C3325)))</f>
        <v/>
      </c>
      <c r="F3325" s="41" t="str">
        <f>IF(H3325="","",COUNTIF(H$11:H3325,"="&amp;H3325))</f>
        <v/>
      </c>
      <c r="G3325" s="41" t="str">
        <f t="shared" si="459"/>
        <v/>
      </c>
      <c r="H3325" s="41" t="str">
        <f t="shared" si="460"/>
        <v/>
      </c>
      <c r="I3325" s="41" t="str">
        <f t="shared" si="461"/>
        <v/>
      </c>
      <c r="J3325" s="41" t="str">
        <f t="shared" si="462"/>
        <v/>
      </c>
      <c r="K3325" s="268"/>
      <c r="L3325" s="268"/>
      <c r="M3325" s="268"/>
      <c r="N3325" s="269"/>
      <c r="O3325" s="269"/>
      <c r="P3325" s="269"/>
      <c r="Q3325" s="270"/>
      <c r="R3325" s="271"/>
      <c r="S3325" s="268"/>
      <c r="T3325" s="268"/>
      <c r="U3325" s="268"/>
      <c r="V3325" s="268"/>
      <c r="W3325" s="65" t="str">
        <f t="shared" si="463"/>
        <v/>
      </c>
      <c r="X3325" s="65" t="str">
        <f t="shared" si="464"/>
        <v/>
      </c>
      <c r="Y3325" s="65" t="str">
        <f t="shared" si="465"/>
        <v/>
      </c>
      <c r="Z3325" s="65" t="str">
        <f t="shared" si="466"/>
        <v/>
      </c>
      <c r="AA3325" s="65" t="str">
        <f t="shared" si="467"/>
        <v/>
      </c>
    </row>
    <row r="3326" spans="1:27" x14ac:dyDescent="0.25">
      <c r="A3326" s="40" t="str">
        <f>IF(G3326="","",1*ISERROR(VLOOKUP(G3326,G$1:G3325,1,FALSE)))</f>
        <v/>
      </c>
      <c r="B3326" s="40" t="str">
        <f>IF(A3326=0,0,IF(A3326="","",SUM(A$2:A3326)))</f>
        <v/>
      </c>
      <c r="C3326" s="41" t="str">
        <f>IF(H3326="","",1*ISERROR(VLOOKUP(H3326,H$1:H3325,1,FALSE)))</f>
        <v/>
      </c>
      <c r="D3326" s="40" t="str">
        <f>IF(C3326=0,0,IF(C3326="","",SUM(C$2:C3326)))</f>
        <v/>
      </c>
      <c r="E3326" s="41" t="str">
        <f>IF(H3326=0,0,IF(C3326="","",SUM(C$11:C3326)))</f>
        <v/>
      </c>
      <c r="F3326" s="41" t="str">
        <f>IF(H3326="","",COUNTIF(H$11:H3326,"="&amp;H3326))</f>
        <v/>
      </c>
      <c r="G3326" s="41" t="str">
        <f t="shared" si="459"/>
        <v/>
      </c>
      <c r="H3326" s="41" t="str">
        <f t="shared" si="460"/>
        <v/>
      </c>
      <c r="I3326" s="41" t="str">
        <f t="shared" si="461"/>
        <v/>
      </c>
      <c r="J3326" s="41" t="str">
        <f t="shared" si="462"/>
        <v/>
      </c>
      <c r="K3326" s="268"/>
      <c r="L3326" s="268"/>
      <c r="M3326" s="268"/>
      <c r="N3326" s="269"/>
      <c r="O3326" s="269"/>
      <c r="P3326" s="269"/>
      <c r="Q3326" s="270"/>
      <c r="R3326" s="271"/>
      <c r="S3326" s="268"/>
      <c r="T3326" s="268"/>
      <c r="U3326" s="268"/>
      <c r="V3326" s="268"/>
      <c r="W3326" s="65" t="str">
        <f t="shared" si="463"/>
        <v/>
      </c>
      <c r="X3326" s="65" t="str">
        <f t="shared" si="464"/>
        <v/>
      </c>
      <c r="Y3326" s="65" t="str">
        <f t="shared" si="465"/>
        <v/>
      </c>
      <c r="Z3326" s="65" t="str">
        <f t="shared" si="466"/>
        <v/>
      </c>
      <c r="AA3326" s="65" t="str">
        <f t="shared" si="467"/>
        <v/>
      </c>
    </row>
    <row r="3327" spans="1:27" x14ac:dyDescent="0.25">
      <c r="A3327" s="40" t="str">
        <f>IF(G3327="","",1*ISERROR(VLOOKUP(G3327,G$1:G3326,1,FALSE)))</f>
        <v/>
      </c>
      <c r="B3327" s="40" t="str">
        <f>IF(A3327=0,0,IF(A3327="","",SUM(A$2:A3327)))</f>
        <v/>
      </c>
      <c r="C3327" s="41" t="str">
        <f>IF(H3327="","",1*ISERROR(VLOOKUP(H3327,H$1:H3326,1,FALSE)))</f>
        <v/>
      </c>
      <c r="D3327" s="40" t="str">
        <f>IF(C3327=0,0,IF(C3327="","",SUM(C$2:C3327)))</f>
        <v/>
      </c>
      <c r="E3327" s="41" t="str">
        <f>IF(H3327=0,0,IF(C3327="","",SUM(C$11:C3327)))</f>
        <v/>
      </c>
      <c r="F3327" s="41" t="str">
        <f>IF(H3327="","",COUNTIF(H$11:H3327,"="&amp;H3327))</f>
        <v/>
      </c>
      <c r="G3327" s="41" t="str">
        <f t="shared" si="459"/>
        <v/>
      </c>
      <c r="H3327" s="41" t="str">
        <f t="shared" si="460"/>
        <v/>
      </c>
      <c r="I3327" s="41" t="str">
        <f t="shared" si="461"/>
        <v/>
      </c>
      <c r="J3327" s="41" t="str">
        <f t="shared" si="462"/>
        <v/>
      </c>
      <c r="K3327" s="268"/>
      <c r="L3327" s="268"/>
      <c r="M3327" s="268"/>
      <c r="N3327" s="269"/>
      <c r="O3327" s="269"/>
      <c r="P3327" s="269"/>
      <c r="Q3327" s="270"/>
      <c r="R3327" s="271"/>
      <c r="S3327" s="268"/>
      <c r="T3327" s="268"/>
      <c r="U3327" s="268"/>
      <c r="V3327" s="268"/>
      <c r="W3327" s="65" t="str">
        <f t="shared" si="463"/>
        <v/>
      </c>
      <c r="X3327" s="65" t="str">
        <f t="shared" si="464"/>
        <v/>
      </c>
      <c r="Y3327" s="65" t="str">
        <f t="shared" si="465"/>
        <v/>
      </c>
      <c r="Z3327" s="65" t="str">
        <f t="shared" si="466"/>
        <v/>
      </c>
      <c r="AA3327" s="65" t="str">
        <f t="shared" si="467"/>
        <v/>
      </c>
    </row>
    <row r="3328" spans="1:27" x14ac:dyDescent="0.25">
      <c r="A3328" s="40" t="str">
        <f>IF(G3328="","",1*ISERROR(VLOOKUP(G3328,G$1:G3327,1,FALSE)))</f>
        <v/>
      </c>
      <c r="B3328" s="40" t="str">
        <f>IF(A3328=0,0,IF(A3328="","",SUM(A$2:A3328)))</f>
        <v/>
      </c>
      <c r="C3328" s="41" t="str">
        <f>IF(H3328="","",1*ISERROR(VLOOKUP(H3328,H$1:H3327,1,FALSE)))</f>
        <v/>
      </c>
      <c r="D3328" s="40" t="str">
        <f>IF(C3328=0,0,IF(C3328="","",SUM(C$2:C3328)))</f>
        <v/>
      </c>
      <c r="E3328" s="41" t="str">
        <f>IF(H3328=0,0,IF(C3328="","",SUM(C$11:C3328)))</f>
        <v/>
      </c>
      <c r="F3328" s="41" t="str">
        <f>IF(H3328="","",COUNTIF(H$11:H3328,"="&amp;H3328))</f>
        <v/>
      </c>
      <c r="G3328" s="41" t="str">
        <f t="shared" si="459"/>
        <v/>
      </c>
      <c r="H3328" s="41" t="str">
        <f t="shared" si="460"/>
        <v/>
      </c>
      <c r="I3328" s="41" t="str">
        <f t="shared" si="461"/>
        <v/>
      </c>
      <c r="J3328" s="41" t="str">
        <f t="shared" si="462"/>
        <v/>
      </c>
      <c r="K3328" s="268"/>
      <c r="L3328" s="268"/>
      <c r="M3328" s="268"/>
      <c r="N3328" s="269"/>
      <c r="O3328" s="269"/>
      <c r="P3328" s="269"/>
      <c r="Q3328" s="270"/>
      <c r="R3328" s="271"/>
      <c r="S3328" s="268"/>
      <c r="T3328" s="268"/>
      <c r="U3328" s="268"/>
      <c r="V3328" s="268"/>
      <c r="W3328" s="65" t="str">
        <f t="shared" si="463"/>
        <v/>
      </c>
      <c r="X3328" s="65" t="str">
        <f t="shared" si="464"/>
        <v/>
      </c>
      <c r="Y3328" s="65" t="str">
        <f t="shared" si="465"/>
        <v/>
      </c>
      <c r="Z3328" s="65" t="str">
        <f t="shared" si="466"/>
        <v/>
      </c>
      <c r="AA3328" s="65" t="str">
        <f t="shared" si="467"/>
        <v/>
      </c>
    </row>
    <row r="3329" spans="1:27" x14ac:dyDescent="0.25">
      <c r="A3329" s="40" t="str">
        <f>IF(G3329="","",1*ISERROR(VLOOKUP(G3329,G$1:G3328,1,FALSE)))</f>
        <v/>
      </c>
      <c r="B3329" s="40" t="str">
        <f>IF(A3329=0,0,IF(A3329="","",SUM(A$2:A3329)))</f>
        <v/>
      </c>
      <c r="C3329" s="41" t="str">
        <f>IF(H3329="","",1*ISERROR(VLOOKUP(H3329,H$1:H3328,1,FALSE)))</f>
        <v/>
      </c>
      <c r="D3329" s="40" t="str">
        <f>IF(C3329=0,0,IF(C3329="","",SUM(C$2:C3329)))</f>
        <v/>
      </c>
      <c r="E3329" s="41" t="str">
        <f>IF(H3329=0,0,IF(C3329="","",SUM(C$11:C3329)))</f>
        <v/>
      </c>
      <c r="F3329" s="41" t="str">
        <f>IF(H3329="","",COUNTIF(H$11:H3329,"="&amp;H3329))</f>
        <v/>
      </c>
      <c r="G3329" s="41" t="str">
        <f t="shared" si="459"/>
        <v/>
      </c>
      <c r="H3329" s="41" t="str">
        <f t="shared" si="460"/>
        <v/>
      </c>
      <c r="I3329" s="41" t="str">
        <f t="shared" si="461"/>
        <v/>
      </c>
      <c r="J3329" s="41" t="str">
        <f t="shared" si="462"/>
        <v/>
      </c>
      <c r="K3329" s="268"/>
      <c r="L3329" s="268"/>
      <c r="M3329" s="268"/>
      <c r="N3329" s="269"/>
      <c r="O3329" s="269"/>
      <c r="P3329" s="269"/>
      <c r="Q3329" s="270"/>
      <c r="R3329" s="271"/>
      <c r="S3329" s="268"/>
      <c r="T3329" s="268"/>
      <c r="U3329" s="268"/>
      <c r="V3329" s="268"/>
      <c r="W3329" s="65" t="str">
        <f t="shared" si="463"/>
        <v/>
      </c>
      <c r="X3329" s="65" t="str">
        <f t="shared" si="464"/>
        <v/>
      </c>
      <c r="Y3329" s="65" t="str">
        <f t="shared" si="465"/>
        <v/>
      </c>
      <c r="Z3329" s="65" t="str">
        <f t="shared" si="466"/>
        <v/>
      </c>
      <c r="AA3329" s="65" t="str">
        <f t="shared" si="467"/>
        <v/>
      </c>
    </row>
    <row r="3330" spans="1:27" x14ac:dyDescent="0.25">
      <c r="A3330" s="40" t="str">
        <f>IF(G3330="","",1*ISERROR(VLOOKUP(G3330,G$1:G3329,1,FALSE)))</f>
        <v/>
      </c>
      <c r="B3330" s="40" t="str">
        <f>IF(A3330=0,0,IF(A3330="","",SUM(A$2:A3330)))</f>
        <v/>
      </c>
      <c r="C3330" s="41" t="str">
        <f>IF(H3330="","",1*ISERROR(VLOOKUP(H3330,H$1:H3329,1,FALSE)))</f>
        <v/>
      </c>
      <c r="D3330" s="40" t="str">
        <f>IF(C3330=0,0,IF(C3330="","",SUM(C$2:C3330)))</f>
        <v/>
      </c>
      <c r="E3330" s="41" t="str">
        <f>IF(H3330=0,0,IF(C3330="","",SUM(C$11:C3330)))</f>
        <v/>
      </c>
      <c r="F3330" s="41" t="str">
        <f>IF(H3330="","",COUNTIF(H$11:H3330,"="&amp;H3330))</f>
        <v/>
      </c>
      <c r="G3330" s="41" t="str">
        <f t="shared" ref="G3330:G3393" si="468">IF(K3330="","",IF(M3330="","",CONCATENATE(K3330,"-",M3330)))</f>
        <v/>
      </c>
      <c r="H3330" s="41" t="str">
        <f t="shared" ref="H3330:H3393" si="469">IF(G3330="","",CONCATENATE(G3330,"-",N3330))</f>
        <v/>
      </c>
      <c r="I3330" s="41" t="str">
        <f t="shared" ref="I3330:I3393" si="470">IF(H3330="","",CONCATENATE(H3330,"-",F3330))</f>
        <v/>
      </c>
      <c r="J3330" s="41" t="str">
        <f t="shared" ref="J3330:J3393" si="471">IF(G3330="","",CONCATENATE(G3330,"-",O3330))</f>
        <v/>
      </c>
      <c r="K3330" s="268"/>
      <c r="L3330" s="268"/>
      <c r="M3330" s="268"/>
      <c r="N3330" s="269"/>
      <c r="O3330" s="269"/>
      <c r="P3330" s="269"/>
      <c r="Q3330" s="270"/>
      <c r="R3330" s="271"/>
      <c r="S3330" s="268"/>
      <c r="T3330" s="268"/>
      <c r="U3330" s="268"/>
      <c r="V3330" s="268"/>
      <c r="W3330" s="65" t="str">
        <f t="shared" ref="W3330:W3393" si="472">IF(S3330="","",IF(S3330="Yes",1,0))</f>
        <v/>
      </c>
      <c r="X3330" s="65" t="str">
        <f t="shared" ref="X3330:X3393" si="473">IF(T3330="","",IF(T3330="Yes",1,0))</f>
        <v/>
      </c>
      <c r="Y3330" s="65" t="str">
        <f t="shared" ref="Y3330:Y3393" si="474">IF(U3330="","",IF(U3330="Yes",1,0))</f>
        <v/>
      </c>
      <c r="Z3330" s="65" t="str">
        <f t="shared" ref="Z3330:Z3393" si="475">IF(V3330="","",IF(V3330="Yes",1,0))</f>
        <v/>
      </c>
      <c r="AA3330" s="65" t="str">
        <f t="shared" ref="AA3330:AA3393" si="476">IF(N3330="","",CONCATENATE(N3330,"-",O3330))</f>
        <v/>
      </c>
    </row>
    <row r="3331" spans="1:27" x14ac:dyDescent="0.25">
      <c r="A3331" s="40" t="str">
        <f>IF(G3331="","",1*ISERROR(VLOOKUP(G3331,G$1:G3330,1,FALSE)))</f>
        <v/>
      </c>
      <c r="B3331" s="40" t="str">
        <f>IF(A3331=0,0,IF(A3331="","",SUM(A$2:A3331)))</f>
        <v/>
      </c>
      <c r="C3331" s="41" t="str">
        <f>IF(H3331="","",1*ISERROR(VLOOKUP(H3331,H$1:H3330,1,FALSE)))</f>
        <v/>
      </c>
      <c r="D3331" s="40" t="str">
        <f>IF(C3331=0,0,IF(C3331="","",SUM(C$2:C3331)))</f>
        <v/>
      </c>
      <c r="E3331" s="41" t="str">
        <f>IF(H3331=0,0,IF(C3331="","",SUM(C$11:C3331)))</f>
        <v/>
      </c>
      <c r="F3331" s="41" t="str">
        <f>IF(H3331="","",COUNTIF(H$11:H3331,"="&amp;H3331))</f>
        <v/>
      </c>
      <c r="G3331" s="41" t="str">
        <f t="shared" si="468"/>
        <v/>
      </c>
      <c r="H3331" s="41" t="str">
        <f t="shared" si="469"/>
        <v/>
      </c>
      <c r="I3331" s="41" t="str">
        <f t="shared" si="470"/>
        <v/>
      </c>
      <c r="J3331" s="41" t="str">
        <f t="shared" si="471"/>
        <v/>
      </c>
      <c r="K3331" s="268"/>
      <c r="L3331" s="268"/>
      <c r="M3331" s="268"/>
      <c r="N3331" s="269"/>
      <c r="O3331" s="269"/>
      <c r="P3331" s="269"/>
      <c r="Q3331" s="270"/>
      <c r="R3331" s="271"/>
      <c r="S3331" s="268"/>
      <c r="T3331" s="268"/>
      <c r="U3331" s="268"/>
      <c r="V3331" s="268"/>
      <c r="W3331" s="65" t="str">
        <f t="shared" si="472"/>
        <v/>
      </c>
      <c r="X3331" s="65" t="str">
        <f t="shared" si="473"/>
        <v/>
      </c>
      <c r="Y3331" s="65" t="str">
        <f t="shared" si="474"/>
        <v/>
      </c>
      <c r="Z3331" s="65" t="str">
        <f t="shared" si="475"/>
        <v/>
      </c>
      <c r="AA3331" s="65" t="str">
        <f t="shared" si="476"/>
        <v/>
      </c>
    </row>
    <row r="3332" spans="1:27" x14ac:dyDescent="0.25">
      <c r="A3332" s="40" t="str">
        <f>IF(G3332="","",1*ISERROR(VLOOKUP(G3332,G$1:G3331,1,FALSE)))</f>
        <v/>
      </c>
      <c r="B3332" s="40" t="str">
        <f>IF(A3332=0,0,IF(A3332="","",SUM(A$2:A3332)))</f>
        <v/>
      </c>
      <c r="C3332" s="41" t="str">
        <f>IF(H3332="","",1*ISERROR(VLOOKUP(H3332,H$1:H3331,1,FALSE)))</f>
        <v/>
      </c>
      <c r="D3332" s="40" t="str">
        <f>IF(C3332=0,0,IF(C3332="","",SUM(C$2:C3332)))</f>
        <v/>
      </c>
      <c r="E3332" s="41" t="str">
        <f>IF(H3332=0,0,IF(C3332="","",SUM(C$11:C3332)))</f>
        <v/>
      </c>
      <c r="F3332" s="41" t="str">
        <f>IF(H3332="","",COUNTIF(H$11:H3332,"="&amp;H3332))</f>
        <v/>
      </c>
      <c r="G3332" s="41" t="str">
        <f t="shared" si="468"/>
        <v/>
      </c>
      <c r="H3332" s="41" t="str">
        <f t="shared" si="469"/>
        <v/>
      </c>
      <c r="I3332" s="41" t="str">
        <f t="shared" si="470"/>
        <v/>
      </c>
      <c r="J3332" s="41" t="str">
        <f t="shared" si="471"/>
        <v/>
      </c>
      <c r="K3332" s="268"/>
      <c r="L3332" s="268"/>
      <c r="M3332" s="268"/>
      <c r="N3332" s="269"/>
      <c r="O3332" s="269"/>
      <c r="P3332" s="269"/>
      <c r="Q3332" s="270"/>
      <c r="R3332" s="271"/>
      <c r="S3332" s="268"/>
      <c r="T3332" s="268"/>
      <c r="U3332" s="268"/>
      <c r="V3332" s="268"/>
      <c r="W3332" s="65" t="str">
        <f t="shared" si="472"/>
        <v/>
      </c>
      <c r="X3332" s="65" t="str">
        <f t="shared" si="473"/>
        <v/>
      </c>
      <c r="Y3332" s="65" t="str">
        <f t="shared" si="474"/>
        <v/>
      </c>
      <c r="Z3332" s="65" t="str">
        <f t="shared" si="475"/>
        <v/>
      </c>
      <c r="AA3332" s="65" t="str">
        <f t="shared" si="476"/>
        <v/>
      </c>
    </row>
    <row r="3333" spans="1:27" x14ac:dyDescent="0.25">
      <c r="A3333" s="40" t="str">
        <f>IF(G3333="","",1*ISERROR(VLOOKUP(G3333,G$1:G3332,1,FALSE)))</f>
        <v/>
      </c>
      <c r="B3333" s="40" t="str">
        <f>IF(A3333=0,0,IF(A3333="","",SUM(A$2:A3333)))</f>
        <v/>
      </c>
      <c r="C3333" s="41" t="str">
        <f>IF(H3333="","",1*ISERROR(VLOOKUP(H3333,H$1:H3332,1,FALSE)))</f>
        <v/>
      </c>
      <c r="D3333" s="40" t="str">
        <f>IF(C3333=0,0,IF(C3333="","",SUM(C$2:C3333)))</f>
        <v/>
      </c>
      <c r="E3333" s="41" t="str">
        <f>IF(H3333=0,0,IF(C3333="","",SUM(C$11:C3333)))</f>
        <v/>
      </c>
      <c r="F3333" s="41" t="str">
        <f>IF(H3333="","",COUNTIF(H$11:H3333,"="&amp;H3333))</f>
        <v/>
      </c>
      <c r="G3333" s="41" t="str">
        <f t="shared" si="468"/>
        <v/>
      </c>
      <c r="H3333" s="41" t="str">
        <f t="shared" si="469"/>
        <v/>
      </c>
      <c r="I3333" s="41" t="str">
        <f t="shared" si="470"/>
        <v/>
      </c>
      <c r="J3333" s="41" t="str">
        <f t="shared" si="471"/>
        <v/>
      </c>
      <c r="K3333" s="268"/>
      <c r="L3333" s="268"/>
      <c r="M3333" s="268"/>
      <c r="N3333" s="269"/>
      <c r="O3333" s="269"/>
      <c r="P3333" s="269"/>
      <c r="Q3333" s="270"/>
      <c r="R3333" s="271"/>
      <c r="S3333" s="268"/>
      <c r="T3333" s="268"/>
      <c r="U3333" s="268"/>
      <c r="V3333" s="268"/>
      <c r="W3333" s="65" t="str">
        <f t="shared" si="472"/>
        <v/>
      </c>
      <c r="X3333" s="65" t="str">
        <f t="shared" si="473"/>
        <v/>
      </c>
      <c r="Y3333" s="65" t="str">
        <f t="shared" si="474"/>
        <v/>
      </c>
      <c r="Z3333" s="65" t="str">
        <f t="shared" si="475"/>
        <v/>
      </c>
      <c r="AA3333" s="65" t="str">
        <f t="shared" si="476"/>
        <v/>
      </c>
    </row>
    <row r="3334" spans="1:27" x14ac:dyDescent="0.25">
      <c r="A3334" s="40" t="str">
        <f>IF(G3334="","",1*ISERROR(VLOOKUP(G3334,G$1:G3333,1,FALSE)))</f>
        <v/>
      </c>
      <c r="B3334" s="40" t="str">
        <f>IF(A3334=0,0,IF(A3334="","",SUM(A$2:A3334)))</f>
        <v/>
      </c>
      <c r="C3334" s="41" t="str">
        <f>IF(H3334="","",1*ISERROR(VLOOKUP(H3334,H$1:H3333,1,FALSE)))</f>
        <v/>
      </c>
      <c r="D3334" s="40" t="str">
        <f>IF(C3334=0,0,IF(C3334="","",SUM(C$2:C3334)))</f>
        <v/>
      </c>
      <c r="E3334" s="41" t="str">
        <f>IF(H3334=0,0,IF(C3334="","",SUM(C$11:C3334)))</f>
        <v/>
      </c>
      <c r="F3334" s="41" t="str">
        <f>IF(H3334="","",COUNTIF(H$11:H3334,"="&amp;H3334))</f>
        <v/>
      </c>
      <c r="G3334" s="41" t="str">
        <f t="shared" si="468"/>
        <v/>
      </c>
      <c r="H3334" s="41" t="str">
        <f t="shared" si="469"/>
        <v/>
      </c>
      <c r="I3334" s="41" t="str">
        <f t="shared" si="470"/>
        <v/>
      </c>
      <c r="J3334" s="41" t="str">
        <f t="shared" si="471"/>
        <v/>
      </c>
      <c r="K3334" s="268"/>
      <c r="L3334" s="268"/>
      <c r="M3334" s="268"/>
      <c r="N3334" s="269"/>
      <c r="O3334" s="269"/>
      <c r="P3334" s="269"/>
      <c r="Q3334" s="270"/>
      <c r="R3334" s="271"/>
      <c r="S3334" s="268"/>
      <c r="T3334" s="268"/>
      <c r="U3334" s="268"/>
      <c r="V3334" s="268"/>
      <c r="W3334" s="65" t="str">
        <f t="shared" si="472"/>
        <v/>
      </c>
      <c r="X3334" s="65" t="str">
        <f t="shared" si="473"/>
        <v/>
      </c>
      <c r="Y3334" s="65" t="str">
        <f t="shared" si="474"/>
        <v/>
      </c>
      <c r="Z3334" s="65" t="str">
        <f t="shared" si="475"/>
        <v/>
      </c>
      <c r="AA3334" s="65" t="str">
        <f t="shared" si="476"/>
        <v/>
      </c>
    </row>
    <row r="3335" spans="1:27" x14ac:dyDescent="0.25">
      <c r="A3335" s="40" t="str">
        <f>IF(G3335="","",1*ISERROR(VLOOKUP(G3335,G$1:G3334,1,FALSE)))</f>
        <v/>
      </c>
      <c r="B3335" s="40" t="str">
        <f>IF(A3335=0,0,IF(A3335="","",SUM(A$2:A3335)))</f>
        <v/>
      </c>
      <c r="C3335" s="41" t="str">
        <f>IF(H3335="","",1*ISERROR(VLOOKUP(H3335,H$1:H3334,1,FALSE)))</f>
        <v/>
      </c>
      <c r="D3335" s="40" t="str">
        <f>IF(C3335=0,0,IF(C3335="","",SUM(C$2:C3335)))</f>
        <v/>
      </c>
      <c r="E3335" s="41" t="str">
        <f>IF(H3335=0,0,IF(C3335="","",SUM(C$11:C3335)))</f>
        <v/>
      </c>
      <c r="F3335" s="41" t="str">
        <f>IF(H3335="","",COUNTIF(H$11:H3335,"="&amp;H3335))</f>
        <v/>
      </c>
      <c r="G3335" s="41" t="str">
        <f t="shared" si="468"/>
        <v/>
      </c>
      <c r="H3335" s="41" t="str">
        <f t="shared" si="469"/>
        <v/>
      </c>
      <c r="I3335" s="41" t="str">
        <f t="shared" si="470"/>
        <v/>
      </c>
      <c r="J3335" s="41" t="str">
        <f t="shared" si="471"/>
        <v/>
      </c>
      <c r="K3335" s="268"/>
      <c r="L3335" s="268"/>
      <c r="M3335" s="268"/>
      <c r="N3335" s="269"/>
      <c r="O3335" s="269"/>
      <c r="P3335" s="269"/>
      <c r="Q3335" s="270"/>
      <c r="R3335" s="271"/>
      <c r="S3335" s="268"/>
      <c r="T3335" s="268"/>
      <c r="U3335" s="268"/>
      <c r="V3335" s="268"/>
      <c r="W3335" s="65" t="str">
        <f t="shared" si="472"/>
        <v/>
      </c>
      <c r="X3335" s="65" t="str">
        <f t="shared" si="473"/>
        <v/>
      </c>
      <c r="Y3335" s="65" t="str">
        <f t="shared" si="474"/>
        <v/>
      </c>
      <c r="Z3335" s="65" t="str">
        <f t="shared" si="475"/>
        <v/>
      </c>
      <c r="AA3335" s="65" t="str">
        <f t="shared" si="476"/>
        <v/>
      </c>
    </row>
    <row r="3336" spans="1:27" x14ac:dyDescent="0.25">
      <c r="A3336" s="40" t="str">
        <f>IF(G3336="","",1*ISERROR(VLOOKUP(G3336,G$1:G3335,1,FALSE)))</f>
        <v/>
      </c>
      <c r="B3336" s="40" t="str">
        <f>IF(A3336=0,0,IF(A3336="","",SUM(A$2:A3336)))</f>
        <v/>
      </c>
      <c r="C3336" s="41" t="str">
        <f>IF(H3336="","",1*ISERROR(VLOOKUP(H3336,H$1:H3335,1,FALSE)))</f>
        <v/>
      </c>
      <c r="D3336" s="40" t="str">
        <f>IF(C3336=0,0,IF(C3336="","",SUM(C$2:C3336)))</f>
        <v/>
      </c>
      <c r="E3336" s="41" t="str">
        <f>IF(H3336=0,0,IF(C3336="","",SUM(C$11:C3336)))</f>
        <v/>
      </c>
      <c r="F3336" s="41" t="str">
        <f>IF(H3336="","",COUNTIF(H$11:H3336,"="&amp;H3336))</f>
        <v/>
      </c>
      <c r="G3336" s="41" t="str">
        <f t="shared" si="468"/>
        <v/>
      </c>
      <c r="H3336" s="41" t="str">
        <f t="shared" si="469"/>
        <v/>
      </c>
      <c r="I3336" s="41" t="str">
        <f t="shared" si="470"/>
        <v/>
      </c>
      <c r="J3336" s="41" t="str">
        <f t="shared" si="471"/>
        <v/>
      </c>
      <c r="K3336" s="268"/>
      <c r="L3336" s="268"/>
      <c r="M3336" s="268"/>
      <c r="N3336" s="269"/>
      <c r="O3336" s="269"/>
      <c r="P3336" s="269"/>
      <c r="Q3336" s="270"/>
      <c r="R3336" s="271"/>
      <c r="S3336" s="268"/>
      <c r="T3336" s="268"/>
      <c r="U3336" s="268"/>
      <c r="V3336" s="268"/>
      <c r="W3336" s="65" t="str">
        <f t="shared" si="472"/>
        <v/>
      </c>
      <c r="X3336" s="65" t="str">
        <f t="shared" si="473"/>
        <v/>
      </c>
      <c r="Y3336" s="65" t="str">
        <f t="shared" si="474"/>
        <v/>
      </c>
      <c r="Z3336" s="65" t="str">
        <f t="shared" si="475"/>
        <v/>
      </c>
      <c r="AA3336" s="65" t="str">
        <f t="shared" si="476"/>
        <v/>
      </c>
    </row>
    <row r="3337" spans="1:27" x14ac:dyDescent="0.25">
      <c r="A3337" s="40" t="str">
        <f>IF(G3337="","",1*ISERROR(VLOOKUP(G3337,G$1:G3336,1,FALSE)))</f>
        <v/>
      </c>
      <c r="B3337" s="40" t="str">
        <f>IF(A3337=0,0,IF(A3337="","",SUM(A$2:A3337)))</f>
        <v/>
      </c>
      <c r="C3337" s="41" t="str">
        <f>IF(H3337="","",1*ISERROR(VLOOKUP(H3337,H$1:H3336,1,FALSE)))</f>
        <v/>
      </c>
      <c r="D3337" s="40" t="str">
        <f>IF(C3337=0,0,IF(C3337="","",SUM(C$2:C3337)))</f>
        <v/>
      </c>
      <c r="E3337" s="41" t="str">
        <f>IF(H3337=0,0,IF(C3337="","",SUM(C$11:C3337)))</f>
        <v/>
      </c>
      <c r="F3337" s="41" t="str">
        <f>IF(H3337="","",COUNTIF(H$11:H3337,"="&amp;H3337))</f>
        <v/>
      </c>
      <c r="G3337" s="41" t="str">
        <f t="shared" si="468"/>
        <v/>
      </c>
      <c r="H3337" s="41" t="str">
        <f t="shared" si="469"/>
        <v/>
      </c>
      <c r="I3337" s="41" t="str">
        <f t="shared" si="470"/>
        <v/>
      </c>
      <c r="J3337" s="41" t="str">
        <f t="shared" si="471"/>
        <v/>
      </c>
      <c r="K3337" s="268"/>
      <c r="L3337" s="268"/>
      <c r="M3337" s="268"/>
      <c r="N3337" s="269"/>
      <c r="O3337" s="269"/>
      <c r="P3337" s="269"/>
      <c r="Q3337" s="270"/>
      <c r="R3337" s="271"/>
      <c r="S3337" s="268"/>
      <c r="T3337" s="268"/>
      <c r="U3337" s="268"/>
      <c r="V3337" s="268"/>
      <c r="W3337" s="65" t="str">
        <f t="shared" si="472"/>
        <v/>
      </c>
      <c r="X3337" s="65" t="str">
        <f t="shared" si="473"/>
        <v/>
      </c>
      <c r="Y3337" s="65" t="str">
        <f t="shared" si="474"/>
        <v/>
      </c>
      <c r="Z3337" s="65" t="str">
        <f t="shared" si="475"/>
        <v/>
      </c>
      <c r="AA3337" s="65" t="str">
        <f t="shared" si="476"/>
        <v/>
      </c>
    </row>
    <row r="3338" spans="1:27" x14ac:dyDescent="0.25">
      <c r="A3338" s="40" t="str">
        <f>IF(G3338="","",1*ISERROR(VLOOKUP(G3338,G$1:G3337,1,FALSE)))</f>
        <v/>
      </c>
      <c r="B3338" s="40" t="str">
        <f>IF(A3338=0,0,IF(A3338="","",SUM(A$2:A3338)))</f>
        <v/>
      </c>
      <c r="C3338" s="41" t="str">
        <f>IF(H3338="","",1*ISERROR(VLOOKUP(H3338,H$1:H3337,1,FALSE)))</f>
        <v/>
      </c>
      <c r="D3338" s="40" t="str">
        <f>IF(C3338=0,0,IF(C3338="","",SUM(C$2:C3338)))</f>
        <v/>
      </c>
      <c r="E3338" s="41" t="str">
        <f>IF(H3338=0,0,IF(C3338="","",SUM(C$11:C3338)))</f>
        <v/>
      </c>
      <c r="F3338" s="41" t="str">
        <f>IF(H3338="","",COUNTIF(H$11:H3338,"="&amp;H3338))</f>
        <v/>
      </c>
      <c r="G3338" s="41" t="str">
        <f t="shared" si="468"/>
        <v/>
      </c>
      <c r="H3338" s="41" t="str">
        <f t="shared" si="469"/>
        <v/>
      </c>
      <c r="I3338" s="41" t="str">
        <f t="shared" si="470"/>
        <v/>
      </c>
      <c r="J3338" s="41" t="str">
        <f t="shared" si="471"/>
        <v/>
      </c>
      <c r="K3338" s="268"/>
      <c r="L3338" s="268"/>
      <c r="M3338" s="268"/>
      <c r="N3338" s="269"/>
      <c r="O3338" s="269"/>
      <c r="P3338" s="269"/>
      <c r="Q3338" s="270"/>
      <c r="R3338" s="271"/>
      <c r="S3338" s="268"/>
      <c r="T3338" s="268"/>
      <c r="U3338" s="268"/>
      <c r="V3338" s="268"/>
      <c r="W3338" s="65" t="str">
        <f t="shared" si="472"/>
        <v/>
      </c>
      <c r="X3338" s="65" t="str">
        <f t="shared" si="473"/>
        <v/>
      </c>
      <c r="Y3338" s="65" t="str">
        <f t="shared" si="474"/>
        <v/>
      </c>
      <c r="Z3338" s="65" t="str">
        <f t="shared" si="475"/>
        <v/>
      </c>
      <c r="AA3338" s="65" t="str">
        <f t="shared" si="476"/>
        <v/>
      </c>
    </row>
    <row r="3339" spans="1:27" x14ac:dyDescent="0.25">
      <c r="A3339" s="40" t="str">
        <f>IF(G3339="","",1*ISERROR(VLOOKUP(G3339,G$1:G3338,1,FALSE)))</f>
        <v/>
      </c>
      <c r="B3339" s="40" t="str">
        <f>IF(A3339=0,0,IF(A3339="","",SUM(A$2:A3339)))</f>
        <v/>
      </c>
      <c r="C3339" s="41" t="str">
        <f>IF(H3339="","",1*ISERROR(VLOOKUP(H3339,H$1:H3338,1,FALSE)))</f>
        <v/>
      </c>
      <c r="D3339" s="40" t="str">
        <f>IF(C3339=0,0,IF(C3339="","",SUM(C$2:C3339)))</f>
        <v/>
      </c>
      <c r="E3339" s="41" t="str">
        <f>IF(H3339=0,0,IF(C3339="","",SUM(C$11:C3339)))</f>
        <v/>
      </c>
      <c r="F3339" s="41" t="str">
        <f>IF(H3339="","",COUNTIF(H$11:H3339,"="&amp;H3339))</f>
        <v/>
      </c>
      <c r="G3339" s="41" t="str">
        <f t="shared" si="468"/>
        <v/>
      </c>
      <c r="H3339" s="41" t="str">
        <f t="shared" si="469"/>
        <v/>
      </c>
      <c r="I3339" s="41" t="str">
        <f t="shared" si="470"/>
        <v/>
      </c>
      <c r="J3339" s="41" t="str">
        <f t="shared" si="471"/>
        <v/>
      </c>
      <c r="K3339" s="268"/>
      <c r="L3339" s="268"/>
      <c r="M3339" s="268"/>
      <c r="N3339" s="269"/>
      <c r="O3339" s="269"/>
      <c r="P3339" s="269"/>
      <c r="Q3339" s="270"/>
      <c r="R3339" s="271"/>
      <c r="S3339" s="268"/>
      <c r="T3339" s="268"/>
      <c r="U3339" s="268"/>
      <c r="V3339" s="268"/>
      <c r="W3339" s="65" t="str">
        <f t="shared" si="472"/>
        <v/>
      </c>
      <c r="X3339" s="65" t="str">
        <f t="shared" si="473"/>
        <v/>
      </c>
      <c r="Y3339" s="65" t="str">
        <f t="shared" si="474"/>
        <v/>
      </c>
      <c r="Z3339" s="65" t="str">
        <f t="shared" si="475"/>
        <v/>
      </c>
      <c r="AA3339" s="65" t="str">
        <f t="shared" si="476"/>
        <v/>
      </c>
    </row>
    <row r="3340" spans="1:27" x14ac:dyDescent="0.25">
      <c r="A3340" s="40" t="str">
        <f>IF(G3340="","",1*ISERROR(VLOOKUP(G3340,G$1:G3339,1,FALSE)))</f>
        <v/>
      </c>
      <c r="B3340" s="40" t="str">
        <f>IF(A3340=0,0,IF(A3340="","",SUM(A$2:A3340)))</f>
        <v/>
      </c>
      <c r="C3340" s="41" t="str">
        <f>IF(H3340="","",1*ISERROR(VLOOKUP(H3340,H$1:H3339,1,FALSE)))</f>
        <v/>
      </c>
      <c r="D3340" s="40" t="str">
        <f>IF(C3340=0,0,IF(C3340="","",SUM(C$2:C3340)))</f>
        <v/>
      </c>
      <c r="E3340" s="41" t="str">
        <f>IF(H3340=0,0,IF(C3340="","",SUM(C$11:C3340)))</f>
        <v/>
      </c>
      <c r="F3340" s="41" t="str">
        <f>IF(H3340="","",COUNTIF(H$11:H3340,"="&amp;H3340))</f>
        <v/>
      </c>
      <c r="G3340" s="41" t="str">
        <f t="shared" si="468"/>
        <v/>
      </c>
      <c r="H3340" s="41" t="str">
        <f t="shared" si="469"/>
        <v/>
      </c>
      <c r="I3340" s="41" t="str">
        <f t="shared" si="470"/>
        <v/>
      </c>
      <c r="J3340" s="41" t="str">
        <f t="shared" si="471"/>
        <v/>
      </c>
      <c r="K3340" s="268"/>
      <c r="L3340" s="268"/>
      <c r="M3340" s="268"/>
      <c r="N3340" s="269"/>
      <c r="O3340" s="269"/>
      <c r="P3340" s="269"/>
      <c r="Q3340" s="270"/>
      <c r="R3340" s="271"/>
      <c r="S3340" s="268"/>
      <c r="T3340" s="268"/>
      <c r="U3340" s="268"/>
      <c r="V3340" s="268"/>
      <c r="W3340" s="65" t="str">
        <f t="shared" si="472"/>
        <v/>
      </c>
      <c r="X3340" s="65" t="str">
        <f t="shared" si="473"/>
        <v/>
      </c>
      <c r="Y3340" s="65" t="str">
        <f t="shared" si="474"/>
        <v/>
      </c>
      <c r="Z3340" s="65" t="str">
        <f t="shared" si="475"/>
        <v/>
      </c>
      <c r="AA3340" s="65" t="str">
        <f t="shared" si="476"/>
        <v/>
      </c>
    </row>
    <row r="3341" spans="1:27" x14ac:dyDescent="0.25">
      <c r="A3341" s="40" t="str">
        <f>IF(G3341="","",1*ISERROR(VLOOKUP(G3341,G$1:G3340,1,FALSE)))</f>
        <v/>
      </c>
      <c r="B3341" s="40" t="str">
        <f>IF(A3341=0,0,IF(A3341="","",SUM(A$2:A3341)))</f>
        <v/>
      </c>
      <c r="C3341" s="41" t="str">
        <f>IF(H3341="","",1*ISERROR(VLOOKUP(H3341,H$1:H3340,1,FALSE)))</f>
        <v/>
      </c>
      <c r="D3341" s="40" t="str">
        <f>IF(C3341=0,0,IF(C3341="","",SUM(C$2:C3341)))</f>
        <v/>
      </c>
      <c r="E3341" s="41" t="str">
        <f>IF(H3341=0,0,IF(C3341="","",SUM(C$11:C3341)))</f>
        <v/>
      </c>
      <c r="F3341" s="41" t="str">
        <f>IF(H3341="","",COUNTIF(H$11:H3341,"="&amp;H3341))</f>
        <v/>
      </c>
      <c r="G3341" s="41" t="str">
        <f t="shared" si="468"/>
        <v/>
      </c>
      <c r="H3341" s="41" t="str">
        <f t="shared" si="469"/>
        <v/>
      </c>
      <c r="I3341" s="41" t="str">
        <f t="shared" si="470"/>
        <v/>
      </c>
      <c r="J3341" s="41" t="str">
        <f t="shared" si="471"/>
        <v/>
      </c>
      <c r="K3341" s="268"/>
      <c r="L3341" s="268"/>
      <c r="M3341" s="268"/>
      <c r="N3341" s="269"/>
      <c r="O3341" s="269"/>
      <c r="P3341" s="269"/>
      <c r="Q3341" s="270"/>
      <c r="R3341" s="271"/>
      <c r="S3341" s="268"/>
      <c r="T3341" s="268"/>
      <c r="U3341" s="268"/>
      <c r="V3341" s="268"/>
      <c r="W3341" s="65" t="str">
        <f t="shared" si="472"/>
        <v/>
      </c>
      <c r="X3341" s="65" t="str">
        <f t="shared" si="473"/>
        <v/>
      </c>
      <c r="Y3341" s="65" t="str">
        <f t="shared" si="474"/>
        <v/>
      </c>
      <c r="Z3341" s="65" t="str">
        <f t="shared" si="475"/>
        <v/>
      </c>
      <c r="AA3341" s="65" t="str">
        <f t="shared" si="476"/>
        <v/>
      </c>
    </row>
    <row r="3342" spans="1:27" x14ac:dyDescent="0.25">
      <c r="A3342" s="40" t="str">
        <f>IF(G3342="","",1*ISERROR(VLOOKUP(G3342,G$1:G3341,1,FALSE)))</f>
        <v/>
      </c>
      <c r="B3342" s="40" t="str">
        <f>IF(A3342=0,0,IF(A3342="","",SUM(A$2:A3342)))</f>
        <v/>
      </c>
      <c r="C3342" s="41" t="str">
        <f>IF(H3342="","",1*ISERROR(VLOOKUP(H3342,H$1:H3341,1,FALSE)))</f>
        <v/>
      </c>
      <c r="D3342" s="40" t="str">
        <f>IF(C3342=0,0,IF(C3342="","",SUM(C$2:C3342)))</f>
        <v/>
      </c>
      <c r="E3342" s="41" t="str">
        <f>IF(H3342=0,0,IF(C3342="","",SUM(C$11:C3342)))</f>
        <v/>
      </c>
      <c r="F3342" s="41" t="str">
        <f>IF(H3342="","",COUNTIF(H$11:H3342,"="&amp;H3342))</f>
        <v/>
      </c>
      <c r="G3342" s="41" t="str">
        <f t="shared" si="468"/>
        <v/>
      </c>
      <c r="H3342" s="41" t="str">
        <f t="shared" si="469"/>
        <v/>
      </c>
      <c r="I3342" s="41" t="str">
        <f t="shared" si="470"/>
        <v/>
      </c>
      <c r="J3342" s="41" t="str">
        <f t="shared" si="471"/>
        <v/>
      </c>
      <c r="K3342" s="268"/>
      <c r="L3342" s="268"/>
      <c r="M3342" s="268"/>
      <c r="N3342" s="269"/>
      <c r="O3342" s="269"/>
      <c r="P3342" s="269"/>
      <c r="Q3342" s="270"/>
      <c r="R3342" s="271"/>
      <c r="S3342" s="268"/>
      <c r="T3342" s="268"/>
      <c r="U3342" s="268"/>
      <c r="V3342" s="268"/>
      <c r="W3342" s="65" t="str">
        <f t="shared" si="472"/>
        <v/>
      </c>
      <c r="X3342" s="65" t="str">
        <f t="shared" si="473"/>
        <v/>
      </c>
      <c r="Y3342" s="65" t="str">
        <f t="shared" si="474"/>
        <v/>
      </c>
      <c r="Z3342" s="65" t="str">
        <f t="shared" si="475"/>
        <v/>
      </c>
      <c r="AA3342" s="65" t="str">
        <f t="shared" si="476"/>
        <v/>
      </c>
    </row>
    <row r="3343" spans="1:27" x14ac:dyDescent="0.25">
      <c r="A3343" s="40" t="str">
        <f>IF(G3343="","",1*ISERROR(VLOOKUP(G3343,G$1:G3342,1,FALSE)))</f>
        <v/>
      </c>
      <c r="B3343" s="40" t="str">
        <f>IF(A3343=0,0,IF(A3343="","",SUM(A$2:A3343)))</f>
        <v/>
      </c>
      <c r="C3343" s="41" t="str">
        <f>IF(H3343="","",1*ISERROR(VLOOKUP(H3343,H$1:H3342,1,FALSE)))</f>
        <v/>
      </c>
      <c r="D3343" s="40" t="str">
        <f>IF(C3343=0,0,IF(C3343="","",SUM(C$2:C3343)))</f>
        <v/>
      </c>
      <c r="E3343" s="41" t="str">
        <f>IF(H3343=0,0,IF(C3343="","",SUM(C$11:C3343)))</f>
        <v/>
      </c>
      <c r="F3343" s="41" t="str">
        <f>IF(H3343="","",COUNTIF(H$11:H3343,"="&amp;H3343))</f>
        <v/>
      </c>
      <c r="G3343" s="41" t="str">
        <f t="shared" si="468"/>
        <v/>
      </c>
      <c r="H3343" s="41" t="str">
        <f t="shared" si="469"/>
        <v/>
      </c>
      <c r="I3343" s="41" t="str">
        <f t="shared" si="470"/>
        <v/>
      </c>
      <c r="J3343" s="41" t="str">
        <f t="shared" si="471"/>
        <v/>
      </c>
      <c r="K3343" s="268"/>
      <c r="L3343" s="268"/>
      <c r="M3343" s="268"/>
      <c r="N3343" s="269"/>
      <c r="O3343" s="269"/>
      <c r="P3343" s="269"/>
      <c r="Q3343" s="270"/>
      <c r="R3343" s="271"/>
      <c r="S3343" s="268"/>
      <c r="T3343" s="268"/>
      <c r="U3343" s="268"/>
      <c r="V3343" s="268"/>
      <c r="W3343" s="65" t="str">
        <f t="shared" si="472"/>
        <v/>
      </c>
      <c r="X3343" s="65" t="str">
        <f t="shared" si="473"/>
        <v/>
      </c>
      <c r="Y3343" s="65" t="str">
        <f t="shared" si="474"/>
        <v/>
      </c>
      <c r="Z3343" s="65" t="str">
        <f t="shared" si="475"/>
        <v/>
      </c>
      <c r="AA3343" s="65" t="str">
        <f t="shared" si="476"/>
        <v/>
      </c>
    </row>
    <row r="3344" spans="1:27" x14ac:dyDescent="0.25">
      <c r="A3344" s="40" t="str">
        <f>IF(G3344="","",1*ISERROR(VLOOKUP(G3344,G$1:G3343,1,FALSE)))</f>
        <v/>
      </c>
      <c r="B3344" s="40" t="str">
        <f>IF(A3344=0,0,IF(A3344="","",SUM(A$2:A3344)))</f>
        <v/>
      </c>
      <c r="C3344" s="41" t="str">
        <f>IF(H3344="","",1*ISERROR(VLOOKUP(H3344,H$1:H3343,1,FALSE)))</f>
        <v/>
      </c>
      <c r="D3344" s="40" t="str">
        <f>IF(C3344=0,0,IF(C3344="","",SUM(C$2:C3344)))</f>
        <v/>
      </c>
      <c r="E3344" s="41" t="str">
        <f>IF(H3344=0,0,IF(C3344="","",SUM(C$11:C3344)))</f>
        <v/>
      </c>
      <c r="F3344" s="41" t="str">
        <f>IF(H3344="","",COUNTIF(H$11:H3344,"="&amp;H3344))</f>
        <v/>
      </c>
      <c r="G3344" s="41" t="str">
        <f t="shared" si="468"/>
        <v/>
      </c>
      <c r="H3344" s="41" t="str">
        <f t="shared" si="469"/>
        <v/>
      </c>
      <c r="I3344" s="41" t="str">
        <f t="shared" si="470"/>
        <v/>
      </c>
      <c r="J3344" s="41" t="str">
        <f t="shared" si="471"/>
        <v/>
      </c>
      <c r="K3344" s="268"/>
      <c r="L3344" s="268"/>
      <c r="M3344" s="268"/>
      <c r="N3344" s="269"/>
      <c r="O3344" s="269"/>
      <c r="P3344" s="269"/>
      <c r="Q3344" s="270"/>
      <c r="R3344" s="271"/>
      <c r="S3344" s="268"/>
      <c r="T3344" s="268"/>
      <c r="U3344" s="268"/>
      <c r="V3344" s="268"/>
      <c r="W3344" s="65" t="str">
        <f t="shared" si="472"/>
        <v/>
      </c>
      <c r="X3344" s="65" t="str">
        <f t="shared" si="473"/>
        <v/>
      </c>
      <c r="Y3344" s="65" t="str">
        <f t="shared" si="474"/>
        <v/>
      </c>
      <c r="Z3344" s="65" t="str">
        <f t="shared" si="475"/>
        <v/>
      </c>
      <c r="AA3344" s="65" t="str">
        <f t="shared" si="476"/>
        <v/>
      </c>
    </row>
    <row r="3345" spans="1:27" x14ac:dyDescent="0.25">
      <c r="A3345" s="40" t="str">
        <f>IF(G3345="","",1*ISERROR(VLOOKUP(G3345,G$1:G3344,1,FALSE)))</f>
        <v/>
      </c>
      <c r="B3345" s="40" t="str">
        <f>IF(A3345=0,0,IF(A3345="","",SUM(A$2:A3345)))</f>
        <v/>
      </c>
      <c r="C3345" s="41" t="str">
        <f>IF(H3345="","",1*ISERROR(VLOOKUP(H3345,H$1:H3344,1,FALSE)))</f>
        <v/>
      </c>
      <c r="D3345" s="40" t="str">
        <f>IF(C3345=0,0,IF(C3345="","",SUM(C$2:C3345)))</f>
        <v/>
      </c>
      <c r="E3345" s="41" t="str">
        <f>IF(H3345=0,0,IF(C3345="","",SUM(C$11:C3345)))</f>
        <v/>
      </c>
      <c r="F3345" s="41" t="str">
        <f>IF(H3345="","",COUNTIF(H$11:H3345,"="&amp;H3345))</f>
        <v/>
      </c>
      <c r="G3345" s="41" t="str">
        <f t="shared" si="468"/>
        <v/>
      </c>
      <c r="H3345" s="41" t="str">
        <f t="shared" si="469"/>
        <v/>
      </c>
      <c r="I3345" s="41" t="str">
        <f t="shared" si="470"/>
        <v/>
      </c>
      <c r="J3345" s="41" t="str">
        <f t="shared" si="471"/>
        <v/>
      </c>
      <c r="K3345" s="268"/>
      <c r="L3345" s="268"/>
      <c r="M3345" s="268"/>
      <c r="N3345" s="269"/>
      <c r="O3345" s="269"/>
      <c r="P3345" s="269"/>
      <c r="Q3345" s="270"/>
      <c r="R3345" s="271"/>
      <c r="S3345" s="268"/>
      <c r="T3345" s="268"/>
      <c r="U3345" s="268"/>
      <c r="V3345" s="268"/>
      <c r="W3345" s="65" t="str">
        <f t="shared" si="472"/>
        <v/>
      </c>
      <c r="X3345" s="65" t="str">
        <f t="shared" si="473"/>
        <v/>
      </c>
      <c r="Y3345" s="65" t="str">
        <f t="shared" si="474"/>
        <v/>
      </c>
      <c r="Z3345" s="65" t="str">
        <f t="shared" si="475"/>
        <v/>
      </c>
      <c r="AA3345" s="65" t="str">
        <f t="shared" si="476"/>
        <v/>
      </c>
    </row>
    <row r="3346" spans="1:27" x14ac:dyDescent="0.25">
      <c r="A3346" s="40" t="str">
        <f>IF(G3346="","",1*ISERROR(VLOOKUP(G3346,G$1:G3345,1,FALSE)))</f>
        <v/>
      </c>
      <c r="B3346" s="40" t="str">
        <f>IF(A3346=0,0,IF(A3346="","",SUM(A$2:A3346)))</f>
        <v/>
      </c>
      <c r="C3346" s="41" t="str">
        <f>IF(H3346="","",1*ISERROR(VLOOKUP(H3346,H$1:H3345,1,FALSE)))</f>
        <v/>
      </c>
      <c r="D3346" s="40" t="str">
        <f>IF(C3346=0,0,IF(C3346="","",SUM(C$2:C3346)))</f>
        <v/>
      </c>
      <c r="E3346" s="41" t="str">
        <f>IF(H3346=0,0,IF(C3346="","",SUM(C$11:C3346)))</f>
        <v/>
      </c>
      <c r="F3346" s="41" t="str">
        <f>IF(H3346="","",COUNTIF(H$11:H3346,"="&amp;H3346))</f>
        <v/>
      </c>
      <c r="G3346" s="41" t="str">
        <f t="shared" si="468"/>
        <v/>
      </c>
      <c r="H3346" s="41" t="str">
        <f t="shared" si="469"/>
        <v/>
      </c>
      <c r="I3346" s="41" t="str">
        <f t="shared" si="470"/>
        <v/>
      </c>
      <c r="J3346" s="41" t="str">
        <f t="shared" si="471"/>
        <v/>
      </c>
      <c r="K3346" s="268"/>
      <c r="L3346" s="268"/>
      <c r="M3346" s="268"/>
      <c r="N3346" s="269"/>
      <c r="O3346" s="269"/>
      <c r="P3346" s="269"/>
      <c r="Q3346" s="270"/>
      <c r="R3346" s="271"/>
      <c r="S3346" s="268"/>
      <c r="T3346" s="268"/>
      <c r="U3346" s="268"/>
      <c r="V3346" s="268"/>
      <c r="W3346" s="65" t="str">
        <f t="shared" si="472"/>
        <v/>
      </c>
      <c r="X3346" s="65" t="str">
        <f t="shared" si="473"/>
        <v/>
      </c>
      <c r="Y3346" s="65" t="str">
        <f t="shared" si="474"/>
        <v/>
      </c>
      <c r="Z3346" s="65" t="str">
        <f t="shared" si="475"/>
        <v/>
      </c>
      <c r="AA3346" s="65" t="str">
        <f t="shared" si="476"/>
        <v/>
      </c>
    </row>
    <row r="3347" spans="1:27" x14ac:dyDescent="0.25">
      <c r="A3347" s="40" t="str">
        <f>IF(G3347="","",1*ISERROR(VLOOKUP(G3347,G$1:G3346,1,FALSE)))</f>
        <v/>
      </c>
      <c r="B3347" s="40" t="str">
        <f>IF(A3347=0,0,IF(A3347="","",SUM(A$2:A3347)))</f>
        <v/>
      </c>
      <c r="C3347" s="41" t="str">
        <f>IF(H3347="","",1*ISERROR(VLOOKUP(H3347,H$1:H3346,1,FALSE)))</f>
        <v/>
      </c>
      <c r="D3347" s="40" t="str">
        <f>IF(C3347=0,0,IF(C3347="","",SUM(C$2:C3347)))</f>
        <v/>
      </c>
      <c r="E3347" s="41" t="str">
        <f>IF(H3347=0,0,IF(C3347="","",SUM(C$11:C3347)))</f>
        <v/>
      </c>
      <c r="F3347" s="41" t="str">
        <f>IF(H3347="","",COUNTIF(H$11:H3347,"="&amp;H3347))</f>
        <v/>
      </c>
      <c r="G3347" s="41" t="str">
        <f t="shared" si="468"/>
        <v/>
      </c>
      <c r="H3347" s="41" t="str">
        <f t="shared" si="469"/>
        <v/>
      </c>
      <c r="I3347" s="41" t="str">
        <f t="shared" si="470"/>
        <v/>
      </c>
      <c r="J3347" s="41" t="str">
        <f t="shared" si="471"/>
        <v/>
      </c>
      <c r="K3347" s="268"/>
      <c r="L3347" s="268"/>
      <c r="M3347" s="268"/>
      <c r="N3347" s="269"/>
      <c r="O3347" s="269"/>
      <c r="P3347" s="269"/>
      <c r="Q3347" s="270"/>
      <c r="R3347" s="271"/>
      <c r="S3347" s="268"/>
      <c r="T3347" s="268"/>
      <c r="U3347" s="268"/>
      <c r="V3347" s="268"/>
      <c r="W3347" s="65" t="str">
        <f t="shared" si="472"/>
        <v/>
      </c>
      <c r="X3347" s="65" t="str">
        <f t="shared" si="473"/>
        <v/>
      </c>
      <c r="Y3347" s="65" t="str">
        <f t="shared" si="474"/>
        <v/>
      </c>
      <c r="Z3347" s="65" t="str">
        <f t="shared" si="475"/>
        <v/>
      </c>
      <c r="AA3347" s="65" t="str">
        <f t="shared" si="476"/>
        <v/>
      </c>
    </row>
    <row r="3348" spans="1:27" x14ac:dyDescent="0.25">
      <c r="A3348" s="40" t="str">
        <f>IF(G3348="","",1*ISERROR(VLOOKUP(G3348,G$1:G3347,1,FALSE)))</f>
        <v/>
      </c>
      <c r="B3348" s="40" t="str">
        <f>IF(A3348=0,0,IF(A3348="","",SUM(A$2:A3348)))</f>
        <v/>
      </c>
      <c r="C3348" s="41" t="str">
        <f>IF(H3348="","",1*ISERROR(VLOOKUP(H3348,H$1:H3347,1,FALSE)))</f>
        <v/>
      </c>
      <c r="D3348" s="40" t="str">
        <f>IF(C3348=0,0,IF(C3348="","",SUM(C$2:C3348)))</f>
        <v/>
      </c>
      <c r="E3348" s="41" t="str">
        <f>IF(H3348=0,0,IF(C3348="","",SUM(C$11:C3348)))</f>
        <v/>
      </c>
      <c r="F3348" s="41" t="str">
        <f>IF(H3348="","",COUNTIF(H$11:H3348,"="&amp;H3348))</f>
        <v/>
      </c>
      <c r="G3348" s="41" t="str">
        <f t="shared" si="468"/>
        <v/>
      </c>
      <c r="H3348" s="41" t="str">
        <f t="shared" si="469"/>
        <v/>
      </c>
      <c r="I3348" s="41" t="str">
        <f t="shared" si="470"/>
        <v/>
      </c>
      <c r="J3348" s="41" t="str">
        <f t="shared" si="471"/>
        <v/>
      </c>
      <c r="K3348" s="268"/>
      <c r="L3348" s="268"/>
      <c r="M3348" s="268"/>
      <c r="N3348" s="269"/>
      <c r="O3348" s="269"/>
      <c r="P3348" s="269"/>
      <c r="Q3348" s="270"/>
      <c r="R3348" s="271"/>
      <c r="S3348" s="268"/>
      <c r="T3348" s="268"/>
      <c r="U3348" s="268"/>
      <c r="V3348" s="268"/>
      <c r="W3348" s="65" t="str">
        <f t="shared" si="472"/>
        <v/>
      </c>
      <c r="X3348" s="65" t="str">
        <f t="shared" si="473"/>
        <v/>
      </c>
      <c r="Y3348" s="65" t="str">
        <f t="shared" si="474"/>
        <v/>
      </c>
      <c r="Z3348" s="65" t="str">
        <f t="shared" si="475"/>
        <v/>
      </c>
      <c r="AA3348" s="65" t="str">
        <f t="shared" si="476"/>
        <v/>
      </c>
    </row>
    <row r="3349" spans="1:27" x14ac:dyDescent="0.25">
      <c r="A3349" s="40" t="str">
        <f>IF(G3349="","",1*ISERROR(VLOOKUP(G3349,G$1:G3348,1,FALSE)))</f>
        <v/>
      </c>
      <c r="B3349" s="40" t="str">
        <f>IF(A3349=0,0,IF(A3349="","",SUM(A$2:A3349)))</f>
        <v/>
      </c>
      <c r="C3349" s="41" t="str">
        <f>IF(H3349="","",1*ISERROR(VLOOKUP(H3349,H$1:H3348,1,FALSE)))</f>
        <v/>
      </c>
      <c r="D3349" s="40" t="str">
        <f>IF(C3349=0,0,IF(C3349="","",SUM(C$2:C3349)))</f>
        <v/>
      </c>
      <c r="E3349" s="41" t="str">
        <f>IF(H3349=0,0,IF(C3349="","",SUM(C$11:C3349)))</f>
        <v/>
      </c>
      <c r="F3349" s="41" t="str">
        <f>IF(H3349="","",COUNTIF(H$11:H3349,"="&amp;H3349))</f>
        <v/>
      </c>
      <c r="G3349" s="41" t="str">
        <f t="shared" si="468"/>
        <v/>
      </c>
      <c r="H3349" s="41" t="str">
        <f t="shared" si="469"/>
        <v/>
      </c>
      <c r="I3349" s="41" t="str">
        <f t="shared" si="470"/>
        <v/>
      </c>
      <c r="J3349" s="41" t="str">
        <f t="shared" si="471"/>
        <v/>
      </c>
      <c r="K3349" s="268"/>
      <c r="L3349" s="268"/>
      <c r="M3349" s="268"/>
      <c r="N3349" s="269"/>
      <c r="O3349" s="269"/>
      <c r="P3349" s="269"/>
      <c r="Q3349" s="270"/>
      <c r="R3349" s="271"/>
      <c r="S3349" s="268"/>
      <c r="T3349" s="268"/>
      <c r="U3349" s="268"/>
      <c r="V3349" s="268"/>
      <c r="W3349" s="65" t="str">
        <f t="shared" si="472"/>
        <v/>
      </c>
      <c r="X3349" s="65" t="str">
        <f t="shared" si="473"/>
        <v/>
      </c>
      <c r="Y3349" s="65" t="str">
        <f t="shared" si="474"/>
        <v/>
      </c>
      <c r="Z3349" s="65" t="str">
        <f t="shared" si="475"/>
        <v/>
      </c>
      <c r="AA3349" s="65" t="str">
        <f t="shared" si="476"/>
        <v/>
      </c>
    </row>
    <row r="3350" spans="1:27" x14ac:dyDescent="0.25">
      <c r="A3350" s="40" t="str">
        <f>IF(G3350="","",1*ISERROR(VLOOKUP(G3350,G$1:G3349,1,FALSE)))</f>
        <v/>
      </c>
      <c r="B3350" s="40" t="str">
        <f>IF(A3350=0,0,IF(A3350="","",SUM(A$2:A3350)))</f>
        <v/>
      </c>
      <c r="C3350" s="41" t="str">
        <f>IF(H3350="","",1*ISERROR(VLOOKUP(H3350,H$1:H3349,1,FALSE)))</f>
        <v/>
      </c>
      <c r="D3350" s="40" t="str">
        <f>IF(C3350=0,0,IF(C3350="","",SUM(C$2:C3350)))</f>
        <v/>
      </c>
      <c r="E3350" s="41" t="str">
        <f>IF(H3350=0,0,IF(C3350="","",SUM(C$11:C3350)))</f>
        <v/>
      </c>
      <c r="F3350" s="41" t="str">
        <f>IF(H3350="","",COUNTIF(H$11:H3350,"="&amp;H3350))</f>
        <v/>
      </c>
      <c r="G3350" s="41" t="str">
        <f t="shared" si="468"/>
        <v/>
      </c>
      <c r="H3350" s="41" t="str">
        <f t="shared" si="469"/>
        <v/>
      </c>
      <c r="I3350" s="41" t="str">
        <f t="shared" si="470"/>
        <v/>
      </c>
      <c r="J3350" s="41" t="str">
        <f t="shared" si="471"/>
        <v/>
      </c>
      <c r="K3350" s="268"/>
      <c r="L3350" s="268"/>
      <c r="M3350" s="268"/>
      <c r="N3350" s="269"/>
      <c r="O3350" s="269"/>
      <c r="P3350" s="269"/>
      <c r="Q3350" s="270"/>
      <c r="R3350" s="271"/>
      <c r="S3350" s="268"/>
      <c r="T3350" s="268"/>
      <c r="U3350" s="268"/>
      <c r="V3350" s="268"/>
      <c r="W3350" s="65" t="str">
        <f t="shared" si="472"/>
        <v/>
      </c>
      <c r="X3350" s="65" t="str">
        <f t="shared" si="473"/>
        <v/>
      </c>
      <c r="Y3350" s="65" t="str">
        <f t="shared" si="474"/>
        <v/>
      </c>
      <c r="Z3350" s="65" t="str">
        <f t="shared" si="475"/>
        <v/>
      </c>
      <c r="AA3350" s="65" t="str">
        <f t="shared" si="476"/>
        <v/>
      </c>
    </row>
    <row r="3351" spans="1:27" x14ac:dyDescent="0.25">
      <c r="A3351" s="40" t="str">
        <f>IF(G3351="","",1*ISERROR(VLOOKUP(G3351,G$1:G3350,1,FALSE)))</f>
        <v/>
      </c>
      <c r="B3351" s="40" t="str">
        <f>IF(A3351=0,0,IF(A3351="","",SUM(A$2:A3351)))</f>
        <v/>
      </c>
      <c r="C3351" s="41" t="str">
        <f>IF(H3351="","",1*ISERROR(VLOOKUP(H3351,H$1:H3350,1,FALSE)))</f>
        <v/>
      </c>
      <c r="D3351" s="40" t="str">
        <f>IF(C3351=0,0,IF(C3351="","",SUM(C$2:C3351)))</f>
        <v/>
      </c>
      <c r="E3351" s="41" t="str">
        <f>IF(H3351=0,0,IF(C3351="","",SUM(C$11:C3351)))</f>
        <v/>
      </c>
      <c r="F3351" s="41" t="str">
        <f>IF(H3351="","",COUNTIF(H$11:H3351,"="&amp;H3351))</f>
        <v/>
      </c>
      <c r="G3351" s="41" t="str">
        <f t="shared" si="468"/>
        <v/>
      </c>
      <c r="H3351" s="41" t="str">
        <f t="shared" si="469"/>
        <v/>
      </c>
      <c r="I3351" s="41" t="str">
        <f t="shared" si="470"/>
        <v/>
      </c>
      <c r="J3351" s="41" t="str">
        <f t="shared" si="471"/>
        <v/>
      </c>
      <c r="K3351" s="268"/>
      <c r="L3351" s="268"/>
      <c r="M3351" s="268"/>
      <c r="N3351" s="269"/>
      <c r="O3351" s="269"/>
      <c r="P3351" s="269"/>
      <c r="Q3351" s="270"/>
      <c r="R3351" s="271"/>
      <c r="S3351" s="268"/>
      <c r="T3351" s="268"/>
      <c r="U3351" s="268"/>
      <c r="V3351" s="268"/>
      <c r="W3351" s="65" t="str">
        <f t="shared" si="472"/>
        <v/>
      </c>
      <c r="X3351" s="65" t="str">
        <f t="shared" si="473"/>
        <v/>
      </c>
      <c r="Y3351" s="65" t="str">
        <f t="shared" si="474"/>
        <v/>
      </c>
      <c r="Z3351" s="65" t="str">
        <f t="shared" si="475"/>
        <v/>
      </c>
      <c r="AA3351" s="65" t="str">
        <f t="shared" si="476"/>
        <v/>
      </c>
    </row>
    <row r="3352" spans="1:27" x14ac:dyDescent="0.25">
      <c r="A3352" s="40" t="str">
        <f>IF(G3352="","",1*ISERROR(VLOOKUP(G3352,G$1:G3351,1,FALSE)))</f>
        <v/>
      </c>
      <c r="B3352" s="40" t="str">
        <f>IF(A3352=0,0,IF(A3352="","",SUM(A$2:A3352)))</f>
        <v/>
      </c>
      <c r="C3352" s="41" t="str">
        <f>IF(H3352="","",1*ISERROR(VLOOKUP(H3352,H$1:H3351,1,FALSE)))</f>
        <v/>
      </c>
      <c r="D3352" s="40" t="str">
        <f>IF(C3352=0,0,IF(C3352="","",SUM(C$2:C3352)))</f>
        <v/>
      </c>
      <c r="E3352" s="41" t="str">
        <f>IF(H3352=0,0,IF(C3352="","",SUM(C$11:C3352)))</f>
        <v/>
      </c>
      <c r="F3352" s="41" t="str">
        <f>IF(H3352="","",COUNTIF(H$11:H3352,"="&amp;H3352))</f>
        <v/>
      </c>
      <c r="G3352" s="41" t="str">
        <f t="shared" si="468"/>
        <v/>
      </c>
      <c r="H3352" s="41" t="str">
        <f t="shared" si="469"/>
        <v/>
      </c>
      <c r="I3352" s="41" t="str">
        <f t="shared" si="470"/>
        <v/>
      </c>
      <c r="J3352" s="41" t="str">
        <f t="shared" si="471"/>
        <v/>
      </c>
      <c r="K3352" s="268"/>
      <c r="L3352" s="268"/>
      <c r="M3352" s="268"/>
      <c r="N3352" s="269"/>
      <c r="O3352" s="269"/>
      <c r="P3352" s="269"/>
      <c r="Q3352" s="270"/>
      <c r="R3352" s="271"/>
      <c r="S3352" s="268"/>
      <c r="T3352" s="268"/>
      <c r="U3352" s="268"/>
      <c r="V3352" s="268"/>
      <c r="W3352" s="65" t="str">
        <f t="shared" si="472"/>
        <v/>
      </c>
      <c r="X3352" s="65" t="str">
        <f t="shared" si="473"/>
        <v/>
      </c>
      <c r="Y3352" s="65" t="str">
        <f t="shared" si="474"/>
        <v/>
      </c>
      <c r="Z3352" s="65" t="str">
        <f t="shared" si="475"/>
        <v/>
      </c>
      <c r="AA3352" s="65" t="str">
        <f t="shared" si="476"/>
        <v/>
      </c>
    </row>
    <row r="3353" spans="1:27" x14ac:dyDescent="0.25">
      <c r="A3353" s="40" t="str">
        <f>IF(G3353="","",1*ISERROR(VLOOKUP(G3353,G$1:G3352,1,FALSE)))</f>
        <v/>
      </c>
      <c r="B3353" s="40" t="str">
        <f>IF(A3353=0,0,IF(A3353="","",SUM(A$2:A3353)))</f>
        <v/>
      </c>
      <c r="C3353" s="41" t="str">
        <f>IF(H3353="","",1*ISERROR(VLOOKUP(H3353,H$1:H3352,1,FALSE)))</f>
        <v/>
      </c>
      <c r="D3353" s="40" t="str">
        <f>IF(C3353=0,0,IF(C3353="","",SUM(C$2:C3353)))</f>
        <v/>
      </c>
      <c r="E3353" s="41" t="str">
        <f>IF(H3353=0,0,IF(C3353="","",SUM(C$11:C3353)))</f>
        <v/>
      </c>
      <c r="F3353" s="41" t="str">
        <f>IF(H3353="","",COUNTIF(H$11:H3353,"="&amp;H3353))</f>
        <v/>
      </c>
      <c r="G3353" s="41" t="str">
        <f t="shared" si="468"/>
        <v/>
      </c>
      <c r="H3353" s="41" t="str">
        <f t="shared" si="469"/>
        <v/>
      </c>
      <c r="I3353" s="41" t="str">
        <f t="shared" si="470"/>
        <v/>
      </c>
      <c r="J3353" s="41" t="str">
        <f t="shared" si="471"/>
        <v/>
      </c>
      <c r="K3353" s="268"/>
      <c r="L3353" s="268"/>
      <c r="M3353" s="268"/>
      <c r="N3353" s="269"/>
      <c r="O3353" s="269"/>
      <c r="P3353" s="269"/>
      <c r="Q3353" s="270"/>
      <c r="R3353" s="271"/>
      <c r="S3353" s="268"/>
      <c r="T3353" s="268"/>
      <c r="U3353" s="268"/>
      <c r="V3353" s="268"/>
      <c r="W3353" s="65" t="str">
        <f t="shared" si="472"/>
        <v/>
      </c>
      <c r="X3353" s="65" t="str">
        <f t="shared" si="473"/>
        <v/>
      </c>
      <c r="Y3353" s="65" t="str">
        <f t="shared" si="474"/>
        <v/>
      </c>
      <c r="Z3353" s="65" t="str">
        <f t="shared" si="475"/>
        <v/>
      </c>
      <c r="AA3353" s="65" t="str">
        <f t="shared" si="476"/>
        <v/>
      </c>
    </row>
    <row r="3354" spans="1:27" x14ac:dyDescent="0.25">
      <c r="A3354" s="40" t="str">
        <f>IF(G3354="","",1*ISERROR(VLOOKUP(G3354,G$1:G3353,1,FALSE)))</f>
        <v/>
      </c>
      <c r="B3354" s="40" t="str">
        <f>IF(A3354=0,0,IF(A3354="","",SUM(A$2:A3354)))</f>
        <v/>
      </c>
      <c r="C3354" s="41" t="str">
        <f>IF(H3354="","",1*ISERROR(VLOOKUP(H3354,H$1:H3353,1,FALSE)))</f>
        <v/>
      </c>
      <c r="D3354" s="40" t="str">
        <f>IF(C3354=0,0,IF(C3354="","",SUM(C$2:C3354)))</f>
        <v/>
      </c>
      <c r="E3354" s="41" t="str">
        <f>IF(H3354=0,0,IF(C3354="","",SUM(C$11:C3354)))</f>
        <v/>
      </c>
      <c r="F3354" s="41" t="str">
        <f>IF(H3354="","",COUNTIF(H$11:H3354,"="&amp;H3354))</f>
        <v/>
      </c>
      <c r="G3354" s="41" t="str">
        <f t="shared" si="468"/>
        <v/>
      </c>
      <c r="H3354" s="41" t="str">
        <f t="shared" si="469"/>
        <v/>
      </c>
      <c r="I3354" s="41" t="str">
        <f t="shared" si="470"/>
        <v/>
      </c>
      <c r="J3354" s="41" t="str">
        <f t="shared" si="471"/>
        <v/>
      </c>
      <c r="K3354" s="268"/>
      <c r="L3354" s="268"/>
      <c r="M3354" s="268"/>
      <c r="N3354" s="269"/>
      <c r="O3354" s="269"/>
      <c r="P3354" s="269"/>
      <c r="Q3354" s="270"/>
      <c r="R3354" s="271"/>
      <c r="S3354" s="268"/>
      <c r="T3354" s="268"/>
      <c r="U3354" s="268"/>
      <c r="V3354" s="268"/>
      <c r="W3354" s="65" t="str">
        <f t="shared" si="472"/>
        <v/>
      </c>
      <c r="X3354" s="65" t="str">
        <f t="shared" si="473"/>
        <v/>
      </c>
      <c r="Y3354" s="65" t="str">
        <f t="shared" si="474"/>
        <v/>
      </c>
      <c r="Z3354" s="65" t="str">
        <f t="shared" si="475"/>
        <v/>
      </c>
      <c r="AA3354" s="65" t="str">
        <f t="shared" si="476"/>
        <v/>
      </c>
    </row>
    <row r="3355" spans="1:27" x14ac:dyDescent="0.25">
      <c r="A3355" s="40" t="str">
        <f>IF(G3355="","",1*ISERROR(VLOOKUP(G3355,G$1:G3354,1,FALSE)))</f>
        <v/>
      </c>
      <c r="B3355" s="40" t="str">
        <f>IF(A3355=0,0,IF(A3355="","",SUM(A$2:A3355)))</f>
        <v/>
      </c>
      <c r="C3355" s="41" t="str">
        <f>IF(H3355="","",1*ISERROR(VLOOKUP(H3355,H$1:H3354,1,FALSE)))</f>
        <v/>
      </c>
      <c r="D3355" s="40" t="str">
        <f>IF(C3355=0,0,IF(C3355="","",SUM(C$2:C3355)))</f>
        <v/>
      </c>
      <c r="E3355" s="41" t="str">
        <f>IF(H3355=0,0,IF(C3355="","",SUM(C$11:C3355)))</f>
        <v/>
      </c>
      <c r="F3355" s="41" t="str">
        <f>IF(H3355="","",COUNTIF(H$11:H3355,"="&amp;H3355))</f>
        <v/>
      </c>
      <c r="G3355" s="41" t="str">
        <f t="shared" si="468"/>
        <v/>
      </c>
      <c r="H3355" s="41" t="str">
        <f t="shared" si="469"/>
        <v/>
      </c>
      <c r="I3355" s="41" t="str">
        <f t="shared" si="470"/>
        <v/>
      </c>
      <c r="J3355" s="41" t="str">
        <f t="shared" si="471"/>
        <v/>
      </c>
      <c r="K3355" s="268"/>
      <c r="L3355" s="268"/>
      <c r="M3355" s="268"/>
      <c r="N3355" s="269"/>
      <c r="O3355" s="269"/>
      <c r="P3355" s="269"/>
      <c r="Q3355" s="270"/>
      <c r="R3355" s="271"/>
      <c r="S3355" s="268"/>
      <c r="T3355" s="268"/>
      <c r="U3355" s="268"/>
      <c r="V3355" s="268"/>
      <c r="W3355" s="65" t="str">
        <f t="shared" si="472"/>
        <v/>
      </c>
      <c r="X3355" s="65" t="str">
        <f t="shared" si="473"/>
        <v/>
      </c>
      <c r="Y3355" s="65" t="str">
        <f t="shared" si="474"/>
        <v/>
      </c>
      <c r="Z3355" s="65" t="str">
        <f t="shared" si="475"/>
        <v/>
      </c>
      <c r="AA3355" s="65" t="str">
        <f t="shared" si="476"/>
        <v/>
      </c>
    </row>
    <row r="3356" spans="1:27" x14ac:dyDescent="0.25">
      <c r="A3356" s="40" t="str">
        <f>IF(G3356="","",1*ISERROR(VLOOKUP(G3356,G$1:G3355,1,FALSE)))</f>
        <v/>
      </c>
      <c r="B3356" s="40" t="str">
        <f>IF(A3356=0,0,IF(A3356="","",SUM(A$2:A3356)))</f>
        <v/>
      </c>
      <c r="C3356" s="41" t="str">
        <f>IF(H3356="","",1*ISERROR(VLOOKUP(H3356,H$1:H3355,1,FALSE)))</f>
        <v/>
      </c>
      <c r="D3356" s="40" t="str">
        <f>IF(C3356=0,0,IF(C3356="","",SUM(C$2:C3356)))</f>
        <v/>
      </c>
      <c r="E3356" s="41" t="str">
        <f>IF(H3356=0,0,IF(C3356="","",SUM(C$11:C3356)))</f>
        <v/>
      </c>
      <c r="F3356" s="41" t="str">
        <f>IF(H3356="","",COUNTIF(H$11:H3356,"="&amp;H3356))</f>
        <v/>
      </c>
      <c r="G3356" s="41" t="str">
        <f t="shared" si="468"/>
        <v/>
      </c>
      <c r="H3356" s="41" t="str">
        <f t="shared" si="469"/>
        <v/>
      </c>
      <c r="I3356" s="41" t="str">
        <f t="shared" si="470"/>
        <v/>
      </c>
      <c r="J3356" s="41" t="str">
        <f t="shared" si="471"/>
        <v/>
      </c>
      <c r="K3356" s="268"/>
      <c r="L3356" s="268"/>
      <c r="M3356" s="268"/>
      <c r="N3356" s="269"/>
      <c r="O3356" s="269"/>
      <c r="P3356" s="269"/>
      <c r="Q3356" s="270"/>
      <c r="R3356" s="271"/>
      <c r="S3356" s="268"/>
      <c r="T3356" s="268"/>
      <c r="U3356" s="268"/>
      <c r="V3356" s="268"/>
      <c r="W3356" s="65" t="str">
        <f t="shared" si="472"/>
        <v/>
      </c>
      <c r="X3356" s="65" t="str">
        <f t="shared" si="473"/>
        <v/>
      </c>
      <c r="Y3356" s="65" t="str">
        <f t="shared" si="474"/>
        <v/>
      </c>
      <c r="Z3356" s="65" t="str">
        <f t="shared" si="475"/>
        <v/>
      </c>
      <c r="AA3356" s="65" t="str">
        <f t="shared" si="476"/>
        <v/>
      </c>
    </row>
    <row r="3357" spans="1:27" x14ac:dyDescent="0.25">
      <c r="A3357" s="40" t="str">
        <f>IF(G3357="","",1*ISERROR(VLOOKUP(G3357,G$1:G3356,1,FALSE)))</f>
        <v/>
      </c>
      <c r="B3357" s="40" t="str">
        <f>IF(A3357=0,0,IF(A3357="","",SUM(A$2:A3357)))</f>
        <v/>
      </c>
      <c r="C3357" s="41" t="str">
        <f>IF(H3357="","",1*ISERROR(VLOOKUP(H3357,H$1:H3356,1,FALSE)))</f>
        <v/>
      </c>
      <c r="D3357" s="40" t="str">
        <f>IF(C3357=0,0,IF(C3357="","",SUM(C$2:C3357)))</f>
        <v/>
      </c>
      <c r="E3357" s="41" t="str">
        <f>IF(H3357=0,0,IF(C3357="","",SUM(C$11:C3357)))</f>
        <v/>
      </c>
      <c r="F3357" s="41" t="str">
        <f>IF(H3357="","",COUNTIF(H$11:H3357,"="&amp;H3357))</f>
        <v/>
      </c>
      <c r="G3357" s="41" t="str">
        <f t="shared" si="468"/>
        <v/>
      </c>
      <c r="H3357" s="41" t="str">
        <f t="shared" si="469"/>
        <v/>
      </c>
      <c r="I3357" s="41" t="str">
        <f t="shared" si="470"/>
        <v/>
      </c>
      <c r="J3357" s="41" t="str">
        <f t="shared" si="471"/>
        <v/>
      </c>
      <c r="K3357" s="268"/>
      <c r="L3357" s="268"/>
      <c r="M3357" s="268"/>
      <c r="N3357" s="269"/>
      <c r="O3357" s="269"/>
      <c r="P3357" s="269"/>
      <c r="Q3357" s="270"/>
      <c r="R3357" s="271"/>
      <c r="S3357" s="268"/>
      <c r="T3357" s="268"/>
      <c r="U3357" s="268"/>
      <c r="V3357" s="268"/>
      <c r="W3357" s="65" t="str">
        <f t="shared" si="472"/>
        <v/>
      </c>
      <c r="X3357" s="65" t="str">
        <f t="shared" si="473"/>
        <v/>
      </c>
      <c r="Y3357" s="65" t="str">
        <f t="shared" si="474"/>
        <v/>
      </c>
      <c r="Z3357" s="65" t="str">
        <f t="shared" si="475"/>
        <v/>
      </c>
      <c r="AA3357" s="65" t="str">
        <f t="shared" si="476"/>
        <v/>
      </c>
    </row>
    <row r="3358" spans="1:27" x14ac:dyDescent="0.25">
      <c r="A3358" s="40" t="str">
        <f>IF(G3358="","",1*ISERROR(VLOOKUP(G3358,G$1:G3357,1,FALSE)))</f>
        <v/>
      </c>
      <c r="B3358" s="40" t="str">
        <f>IF(A3358=0,0,IF(A3358="","",SUM(A$2:A3358)))</f>
        <v/>
      </c>
      <c r="C3358" s="41" t="str">
        <f>IF(H3358="","",1*ISERROR(VLOOKUP(H3358,H$1:H3357,1,FALSE)))</f>
        <v/>
      </c>
      <c r="D3358" s="40" t="str">
        <f>IF(C3358=0,0,IF(C3358="","",SUM(C$2:C3358)))</f>
        <v/>
      </c>
      <c r="E3358" s="41" t="str">
        <f>IF(H3358=0,0,IF(C3358="","",SUM(C$11:C3358)))</f>
        <v/>
      </c>
      <c r="F3358" s="41" t="str">
        <f>IF(H3358="","",COUNTIF(H$11:H3358,"="&amp;H3358))</f>
        <v/>
      </c>
      <c r="G3358" s="41" t="str">
        <f t="shared" si="468"/>
        <v/>
      </c>
      <c r="H3358" s="41" t="str">
        <f t="shared" si="469"/>
        <v/>
      </c>
      <c r="I3358" s="41" t="str">
        <f t="shared" si="470"/>
        <v/>
      </c>
      <c r="J3358" s="41" t="str">
        <f t="shared" si="471"/>
        <v/>
      </c>
      <c r="K3358" s="268"/>
      <c r="L3358" s="268"/>
      <c r="M3358" s="268"/>
      <c r="N3358" s="269"/>
      <c r="O3358" s="269"/>
      <c r="P3358" s="269"/>
      <c r="Q3358" s="270"/>
      <c r="R3358" s="271"/>
      <c r="S3358" s="268"/>
      <c r="T3358" s="268"/>
      <c r="U3358" s="268"/>
      <c r="V3358" s="268"/>
      <c r="W3358" s="65" t="str">
        <f t="shared" si="472"/>
        <v/>
      </c>
      <c r="X3358" s="65" t="str">
        <f t="shared" si="473"/>
        <v/>
      </c>
      <c r="Y3358" s="65" t="str">
        <f t="shared" si="474"/>
        <v/>
      </c>
      <c r="Z3358" s="65" t="str">
        <f t="shared" si="475"/>
        <v/>
      </c>
      <c r="AA3358" s="65" t="str">
        <f t="shared" si="476"/>
        <v/>
      </c>
    </row>
    <row r="3359" spans="1:27" x14ac:dyDescent="0.25">
      <c r="A3359" s="40" t="str">
        <f>IF(G3359="","",1*ISERROR(VLOOKUP(G3359,G$1:G3358,1,FALSE)))</f>
        <v/>
      </c>
      <c r="B3359" s="40" t="str">
        <f>IF(A3359=0,0,IF(A3359="","",SUM(A$2:A3359)))</f>
        <v/>
      </c>
      <c r="C3359" s="41" t="str">
        <f>IF(H3359="","",1*ISERROR(VLOOKUP(H3359,H$1:H3358,1,FALSE)))</f>
        <v/>
      </c>
      <c r="D3359" s="40" t="str">
        <f>IF(C3359=0,0,IF(C3359="","",SUM(C$2:C3359)))</f>
        <v/>
      </c>
      <c r="E3359" s="41" t="str">
        <f>IF(H3359=0,0,IF(C3359="","",SUM(C$11:C3359)))</f>
        <v/>
      </c>
      <c r="F3359" s="41" t="str">
        <f>IF(H3359="","",COUNTIF(H$11:H3359,"="&amp;H3359))</f>
        <v/>
      </c>
      <c r="G3359" s="41" t="str">
        <f t="shared" si="468"/>
        <v/>
      </c>
      <c r="H3359" s="41" t="str">
        <f t="shared" si="469"/>
        <v/>
      </c>
      <c r="I3359" s="41" t="str">
        <f t="shared" si="470"/>
        <v/>
      </c>
      <c r="J3359" s="41" t="str">
        <f t="shared" si="471"/>
        <v/>
      </c>
      <c r="K3359" s="268"/>
      <c r="L3359" s="268"/>
      <c r="M3359" s="268"/>
      <c r="N3359" s="269"/>
      <c r="O3359" s="269"/>
      <c r="P3359" s="269"/>
      <c r="Q3359" s="270"/>
      <c r="R3359" s="271"/>
      <c r="S3359" s="268"/>
      <c r="T3359" s="268"/>
      <c r="U3359" s="268"/>
      <c r="V3359" s="268"/>
      <c r="W3359" s="65" t="str">
        <f t="shared" si="472"/>
        <v/>
      </c>
      <c r="X3359" s="65" t="str">
        <f t="shared" si="473"/>
        <v/>
      </c>
      <c r="Y3359" s="65" t="str">
        <f t="shared" si="474"/>
        <v/>
      </c>
      <c r="Z3359" s="65" t="str">
        <f t="shared" si="475"/>
        <v/>
      </c>
      <c r="AA3359" s="65" t="str">
        <f t="shared" si="476"/>
        <v/>
      </c>
    </row>
    <row r="3360" spans="1:27" x14ac:dyDescent="0.25">
      <c r="A3360" s="40" t="str">
        <f>IF(G3360="","",1*ISERROR(VLOOKUP(G3360,G$1:G3359,1,FALSE)))</f>
        <v/>
      </c>
      <c r="B3360" s="40" t="str">
        <f>IF(A3360=0,0,IF(A3360="","",SUM(A$2:A3360)))</f>
        <v/>
      </c>
      <c r="C3360" s="41" t="str">
        <f>IF(H3360="","",1*ISERROR(VLOOKUP(H3360,H$1:H3359,1,FALSE)))</f>
        <v/>
      </c>
      <c r="D3360" s="40" t="str">
        <f>IF(C3360=0,0,IF(C3360="","",SUM(C$2:C3360)))</f>
        <v/>
      </c>
      <c r="E3360" s="41" t="str">
        <f>IF(H3360=0,0,IF(C3360="","",SUM(C$11:C3360)))</f>
        <v/>
      </c>
      <c r="F3360" s="41" t="str">
        <f>IF(H3360="","",COUNTIF(H$11:H3360,"="&amp;H3360))</f>
        <v/>
      </c>
      <c r="G3360" s="41" t="str">
        <f t="shared" si="468"/>
        <v/>
      </c>
      <c r="H3360" s="41" t="str">
        <f t="shared" si="469"/>
        <v/>
      </c>
      <c r="I3360" s="41" t="str">
        <f t="shared" si="470"/>
        <v/>
      </c>
      <c r="J3360" s="41" t="str">
        <f t="shared" si="471"/>
        <v/>
      </c>
      <c r="K3360" s="268"/>
      <c r="L3360" s="268"/>
      <c r="M3360" s="268"/>
      <c r="N3360" s="269"/>
      <c r="O3360" s="269"/>
      <c r="P3360" s="269"/>
      <c r="Q3360" s="270"/>
      <c r="R3360" s="271"/>
      <c r="S3360" s="268"/>
      <c r="T3360" s="268"/>
      <c r="U3360" s="268"/>
      <c r="V3360" s="268"/>
      <c r="W3360" s="65" t="str">
        <f t="shared" si="472"/>
        <v/>
      </c>
      <c r="X3360" s="65" t="str">
        <f t="shared" si="473"/>
        <v/>
      </c>
      <c r="Y3360" s="65" t="str">
        <f t="shared" si="474"/>
        <v/>
      </c>
      <c r="Z3360" s="65" t="str">
        <f t="shared" si="475"/>
        <v/>
      </c>
      <c r="AA3360" s="65" t="str">
        <f t="shared" si="476"/>
        <v/>
      </c>
    </row>
    <row r="3361" spans="1:27" x14ac:dyDescent="0.25">
      <c r="A3361" s="40" t="str">
        <f>IF(G3361="","",1*ISERROR(VLOOKUP(G3361,G$1:G3360,1,FALSE)))</f>
        <v/>
      </c>
      <c r="B3361" s="40" t="str">
        <f>IF(A3361=0,0,IF(A3361="","",SUM(A$2:A3361)))</f>
        <v/>
      </c>
      <c r="C3361" s="41" t="str">
        <f>IF(H3361="","",1*ISERROR(VLOOKUP(H3361,H$1:H3360,1,FALSE)))</f>
        <v/>
      </c>
      <c r="D3361" s="40" t="str">
        <f>IF(C3361=0,0,IF(C3361="","",SUM(C$2:C3361)))</f>
        <v/>
      </c>
      <c r="E3361" s="41" t="str">
        <f>IF(H3361=0,0,IF(C3361="","",SUM(C$11:C3361)))</f>
        <v/>
      </c>
      <c r="F3361" s="41" t="str">
        <f>IF(H3361="","",COUNTIF(H$11:H3361,"="&amp;H3361))</f>
        <v/>
      </c>
      <c r="G3361" s="41" t="str">
        <f t="shared" si="468"/>
        <v/>
      </c>
      <c r="H3361" s="41" t="str">
        <f t="shared" si="469"/>
        <v/>
      </c>
      <c r="I3361" s="41" t="str">
        <f t="shared" si="470"/>
        <v/>
      </c>
      <c r="J3361" s="41" t="str">
        <f t="shared" si="471"/>
        <v/>
      </c>
      <c r="K3361" s="268"/>
      <c r="L3361" s="268"/>
      <c r="M3361" s="268"/>
      <c r="N3361" s="269"/>
      <c r="O3361" s="269"/>
      <c r="P3361" s="269"/>
      <c r="Q3361" s="270"/>
      <c r="R3361" s="271"/>
      <c r="S3361" s="268"/>
      <c r="T3361" s="268"/>
      <c r="U3361" s="268"/>
      <c r="V3361" s="268"/>
      <c r="W3361" s="65" t="str">
        <f t="shared" si="472"/>
        <v/>
      </c>
      <c r="X3361" s="65" t="str">
        <f t="shared" si="473"/>
        <v/>
      </c>
      <c r="Y3361" s="65" t="str">
        <f t="shared" si="474"/>
        <v/>
      </c>
      <c r="Z3361" s="65" t="str">
        <f t="shared" si="475"/>
        <v/>
      </c>
      <c r="AA3361" s="65" t="str">
        <f t="shared" si="476"/>
        <v/>
      </c>
    </row>
    <row r="3362" spans="1:27" x14ac:dyDescent="0.25">
      <c r="A3362" s="40" t="str">
        <f>IF(G3362="","",1*ISERROR(VLOOKUP(G3362,G$1:G3361,1,FALSE)))</f>
        <v/>
      </c>
      <c r="B3362" s="40" t="str">
        <f>IF(A3362=0,0,IF(A3362="","",SUM(A$2:A3362)))</f>
        <v/>
      </c>
      <c r="C3362" s="41" t="str">
        <f>IF(H3362="","",1*ISERROR(VLOOKUP(H3362,H$1:H3361,1,FALSE)))</f>
        <v/>
      </c>
      <c r="D3362" s="40" t="str">
        <f>IF(C3362=0,0,IF(C3362="","",SUM(C$2:C3362)))</f>
        <v/>
      </c>
      <c r="E3362" s="41" t="str">
        <f>IF(H3362=0,0,IF(C3362="","",SUM(C$11:C3362)))</f>
        <v/>
      </c>
      <c r="F3362" s="41" t="str">
        <f>IF(H3362="","",COUNTIF(H$11:H3362,"="&amp;H3362))</f>
        <v/>
      </c>
      <c r="G3362" s="41" t="str">
        <f t="shared" si="468"/>
        <v/>
      </c>
      <c r="H3362" s="41" t="str">
        <f t="shared" si="469"/>
        <v/>
      </c>
      <c r="I3362" s="41" t="str">
        <f t="shared" si="470"/>
        <v/>
      </c>
      <c r="J3362" s="41" t="str">
        <f t="shared" si="471"/>
        <v/>
      </c>
      <c r="K3362" s="268"/>
      <c r="L3362" s="268"/>
      <c r="M3362" s="268"/>
      <c r="N3362" s="269"/>
      <c r="O3362" s="269"/>
      <c r="P3362" s="269"/>
      <c r="Q3362" s="270"/>
      <c r="R3362" s="271"/>
      <c r="S3362" s="268"/>
      <c r="T3362" s="268"/>
      <c r="U3362" s="268"/>
      <c r="V3362" s="268"/>
      <c r="W3362" s="65" t="str">
        <f t="shared" si="472"/>
        <v/>
      </c>
      <c r="X3362" s="65" t="str">
        <f t="shared" si="473"/>
        <v/>
      </c>
      <c r="Y3362" s="65" t="str">
        <f t="shared" si="474"/>
        <v/>
      </c>
      <c r="Z3362" s="65" t="str">
        <f t="shared" si="475"/>
        <v/>
      </c>
      <c r="AA3362" s="65" t="str">
        <f t="shared" si="476"/>
        <v/>
      </c>
    </row>
    <row r="3363" spans="1:27" x14ac:dyDescent="0.25">
      <c r="A3363" s="40" t="str">
        <f>IF(G3363="","",1*ISERROR(VLOOKUP(G3363,G$1:G3362,1,FALSE)))</f>
        <v/>
      </c>
      <c r="B3363" s="40" t="str">
        <f>IF(A3363=0,0,IF(A3363="","",SUM(A$2:A3363)))</f>
        <v/>
      </c>
      <c r="C3363" s="41" t="str">
        <f>IF(H3363="","",1*ISERROR(VLOOKUP(H3363,H$1:H3362,1,FALSE)))</f>
        <v/>
      </c>
      <c r="D3363" s="40" t="str">
        <f>IF(C3363=0,0,IF(C3363="","",SUM(C$2:C3363)))</f>
        <v/>
      </c>
      <c r="E3363" s="41" t="str">
        <f>IF(H3363=0,0,IF(C3363="","",SUM(C$11:C3363)))</f>
        <v/>
      </c>
      <c r="F3363" s="41" t="str">
        <f>IF(H3363="","",COUNTIF(H$11:H3363,"="&amp;H3363))</f>
        <v/>
      </c>
      <c r="G3363" s="41" t="str">
        <f t="shared" si="468"/>
        <v/>
      </c>
      <c r="H3363" s="41" t="str">
        <f t="shared" si="469"/>
        <v/>
      </c>
      <c r="I3363" s="41" t="str">
        <f t="shared" si="470"/>
        <v/>
      </c>
      <c r="J3363" s="41" t="str">
        <f t="shared" si="471"/>
        <v/>
      </c>
      <c r="K3363" s="268"/>
      <c r="L3363" s="268"/>
      <c r="M3363" s="268"/>
      <c r="N3363" s="269"/>
      <c r="O3363" s="269"/>
      <c r="P3363" s="269"/>
      <c r="Q3363" s="270"/>
      <c r="R3363" s="271"/>
      <c r="S3363" s="268"/>
      <c r="T3363" s="268"/>
      <c r="U3363" s="268"/>
      <c r="V3363" s="268"/>
      <c r="W3363" s="65" t="str">
        <f t="shared" si="472"/>
        <v/>
      </c>
      <c r="X3363" s="65" t="str">
        <f t="shared" si="473"/>
        <v/>
      </c>
      <c r="Y3363" s="65" t="str">
        <f t="shared" si="474"/>
        <v/>
      </c>
      <c r="Z3363" s="65" t="str">
        <f t="shared" si="475"/>
        <v/>
      </c>
      <c r="AA3363" s="65" t="str">
        <f t="shared" si="476"/>
        <v/>
      </c>
    </row>
    <row r="3364" spans="1:27" x14ac:dyDescent="0.25">
      <c r="A3364" s="40" t="str">
        <f>IF(G3364="","",1*ISERROR(VLOOKUP(G3364,G$1:G3363,1,FALSE)))</f>
        <v/>
      </c>
      <c r="B3364" s="40" t="str">
        <f>IF(A3364=0,0,IF(A3364="","",SUM(A$2:A3364)))</f>
        <v/>
      </c>
      <c r="C3364" s="41" t="str">
        <f>IF(H3364="","",1*ISERROR(VLOOKUP(H3364,H$1:H3363,1,FALSE)))</f>
        <v/>
      </c>
      <c r="D3364" s="40" t="str">
        <f>IF(C3364=0,0,IF(C3364="","",SUM(C$2:C3364)))</f>
        <v/>
      </c>
      <c r="E3364" s="41" t="str">
        <f>IF(H3364=0,0,IF(C3364="","",SUM(C$11:C3364)))</f>
        <v/>
      </c>
      <c r="F3364" s="41" t="str">
        <f>IF(H3364="","",COUNTIF(H$11:H3364,"="&amp;H3364))</f>
        <v/>
      </c>
      <c r="G3364" s="41" t="str">
        <f t="shared" si="468"/>
        <v/>
      </c>
      <c r="H3364" s="41" t="str">
        <f t="shared" si="469"/>
        <v/>
      </c>
      <c r="I3364" s="41" t="str">
        <f t="shared" si="470"/>
        <v/>
      </c>
      <c r="J3364" s="41" t="str">
        <f t="shared" si="471"/>
        <v/>
      </c>
      <c r="K3364" s="268"/>
      <c r="L3364" s="268"/>
      <c r="M3364" s="268"/>
      <c r="N3364" s="269"/>
      <c r="O3364" s="269"/>
      <c r="P3364" s="269"/>
      <c r="Q3364" s="270"/>
      <c r="R3364" s="271"/>
      <c r="S3364" s="268"/>
      <c r="T3364" s="268"/>
      <c r="U3364" s="268"/>
      <c r="V3364" s="268"/>
      <c r="W3364" s="65" t="str">
        <f t="shared" si="472"/>
        <v/>
      </c>
      <c r="X3364" s="65" t="str">
        <f t="shared" si="473"/>
        <v/>
      </c>
      <c r="Y3364" s="65" t="str">
        <f t="shared" si="474"/>
        <v/>
      </c>
      <c r="Z3364" s="65" t="str">
        <f t="shared" si="475"/>
        <v/>
      </c>
      <c r="AA3364" s="65" t="str">
        <f t="shared" si="476"/>
        <v/>
      </c>
    </row>
    <row r="3365" spans="1:27" x14ac:dyDescent="0.25">
      <c r="A3365" s="40" t="str">
        <f>IF(G3365="","",1*ISERROR(VLOOKUP(G3365,G$1:G3364,1,FALSE)))</f>
        <v/>
      </c>
      <c r="B3365" s="40" t="str">
        <f>IF(A3365=0,0,IF(A3365="","",SUM(A$2:A3365)))</f>
        <v/>
      </c>
      <c r="C3365" s="41" t="str">
        <f>IF(H3365="","",1*ISERROR(VLOOKUP(H3365,H$1:H3364,1,FALSE)))</f>
        <v/>
      </c>
      <c r="D3365" s="40" t="str">
        <f>IF(C3365=0,0,IF(C3365="","",SUM(C$2:C3365)))</f>
        <v/>
      </c>
      <c r="E3365" s="41" t="str">
        <f>IF(H3365=0,0,IF(C3365="","",SUM(C$11:C3365)))</f>
        <v/>
      </c>
      <c r="F3365" s="41" t="str">
        <f>IF(H3365="","",COUNTIF(H$11:H3365,"="&amp;H3365))</f>
        <v/>
      </c>
      <c r="G3365" s="41" t="str">
        <f t="shared" si="468"/>
        <v/>
      </c>
      <c r="H3365" s="41" t="str">
        <f t="shared" si="469"/>
        <v/>
      </c>
      <c r="I3365" s="41" t="str">
        <f t="shared" si="470"/>
        <v/>
      </c>
      <c r="J3365" s="41" t="str">
        <f t="shared" si="471"/>
        <v/>
      </c>
      <c r="K3365" s="268"/>
      <c r="L3365" s="268"/>
      <c r="M3365" s="268"/>
      <c r="N3365" s="269"/>
      <c r="O3365" s="269"/>
      <c r="P3365" s="269"/>
      <c r="Q3365" s="270"/>
      <c r="R3365" s="271"/>
      <c r="S3365" s="268"/>
      <c r="T3365" s="268"/>
      <c r="U3365" s="268"/>
      <c r="V3365" s="268"/>
      <c r="W3365" s="65" t="str">
        <f t="shared" si="472"/>
        <v/>
      </c>
      <c r="X3365" s="65" t="str">
        <f t="shared" si="473"/>
        <v/>
      </c>
      <c r="Y3365" s="65" t="str">
        <f t="shared" si="474"/>
        <v/>
      </c>
      <c r="Z3365" s="65" t="str">
        <f t="shared" si="475"/>
        <v/>
      </c>
      <c r="AA3365" s="65" t="str">
        <f t="shared" si="476"/>
        <v/>
      </c>
    </row>
    <row r="3366" spans="1:27" x14ac:dyDescent="0.25">
      <c r="A3366" s="40" t="str">
        <f>IF(G3366="","",1*ISERROR(VLOOKUP(G3366,G$1:G3365,1,FALSE)))</f>
        <v/>
      </c>
      <c r="B3366" s="40" t="str">
        <f>IF(A3366=0,0,IF(A3366="","",SUM(A$2:A3366)))</f>
        <v/>
      </c>
      <c r="C3366" s="41" t="str">
        <f>IF(H3366="","",1*ISERROR(VLOOKUP(H3366,H$1:H3365,1,FALSE)))</f>
        <v/>
      </c>
      <c r="D3366" s="40" t="str">
        <f>IF(C3366=0,0,IF(C3366="","",SUM(C$2:C3366)))</f>
        <v/>
      </c>
      <c r="E3366" s="41" t="str">
        <f>IF(H3366=0,0,IF(C3366="","",SUM(C$11:C3366)))</f>
        <v/>
      </c>
      <c r="F3366" s="41" t="str">
        <f>IF(H3366="","",COUNTIF(H$11:H3366,"="&amp;H3366))</f>
        <v/>
      </c>
      <c r="G3366" s="41" t="str">
        <f t="shared" si="468"/>
        <v/>
      </c>
      <c r="H3366" s="41" t="str">
        <f t="shared" si="469"/>
        <v/>
      </c>
      <c r="I3366" s="41" t="str">
        <f t="shared" si="470"/>
        <v/>
      </c>
      <c r="J3366" s="41" t="str">
        <f t="shared" si="471"/>
        <v/>
      </c>
      <c r="K3366" s="268"/>
      <c r="L3366" s="268"/>
      <c r="M3366" s="268"/>
      <c r="N3366" s="269"/>
      <c r="O3366" s="269"/>
      <c r="P3366" s="269"/>
      <c r="Q3366" s="270"/>
      <c r="R3366" s="271"/>
      <c r="S3366" s="268"/>
      <c r="T3366" s="268"/>
      <c r="U3366" s="268"/>
      <c r="V3366" s="268"/>
      <c r="W3366" s="65" t="str">
        <f t="shared" si="472"/>
        <v/>
      </c>
      <c r="X3366" s="65" t="str">
        <f t="shared" si="473"/>
        <v/>
      </c>
      <c r="Y3366" s="65" t="str">
        <f t="shared" si="474"/>
        <v/>
      </c>
      <c r="Z3366" s="65" t="str">
        <f t="shared" si="475"/>
        <v/>
      </c>
      <c r="AA3366" s="65" t="str">
        <f t="shared" si="476"/>
        <v/>
      </c>
    </row>
    <row r="3367" spans="1:27" x14ac:dyDescent="0.25">
      <c r="A3367" s="40" t="str">
        <f>IF(G3367="","",1*ISERROR(VLOOKUP(G3367,G$1:G3366,1,FALSE)))</f>
        <v/>
      </c>
      <c r="B3367" s="40" t="str">
        <f>IF(A3367=0,0,IF(A3367="","",SUM(A$2:A3367)))</f>
        <v/>
      </c>
      <c r="C3367" s="41" t="str">
        <f>IF(H3367="","",1*ISERROR(VLOOKUP(H3367,H$1:H3366,1,FALSE)))</f>
        <v/>
      </c>
      <c r="D3367" s="40" t="str">
        <f>IF(C3367=0,0,IF(C3367="","",SUM(C$2:C3367)))</f>
        <v/>
      </c>
      <c r="E3367" s="41" t="str">
        <f>IF(H3367=0,0,IF(C3367="","",SUM(C$11:C3367)))</f>
        <v/>
      </c>
      <c r="F3367" s="41" t="str">
        <f>IF(H3367="","",COUNTIF(H$11:H3367,"="&amp;H3367))</f>
        <v/>
      </c>
      <c r="G3367" s="41" t="str">
        <f t="shared" si="468"/>
        <v/>
      </c>
      <c r="H3367" s="41" t="str">
        <f t="shared" si="469"/>
        <v/>
      </c>
      <c r="I3367" s="41" t="str">
        <f t="shared" si="470"/>
        <v/>
      </c>
      <c r="J3367" s="41" t="str">
        <f t="shared" si="471"/>
        <v/>
      </c>
      <c r="K3367" s="268"/>
      <c r="L3367" s="268"/>
      <c r="M3367" s="268"/>
      <c r="N3367" s="269"/>
      <c r="O3367" s="269"/>
      <c r="P3367" s="269"/>
      <c r="Q3367" s="270"/>
      <c r="R3367" s="271"/>
      <c r="S3367" s="268"/>
      <c r="T3367" s="268"/>
      <c r="U3367" s="268"/>
      <c r="V3367" s="268"/>
      <c r="W3367" s="65" t="str">
        <f t="shared" si="472"/>
        <v/>
      </c>
      <c r="X3367" s="65" t="str">
        <f t="shared" si="473"/>
        <v/>
      </c>
      <c r="Y3367" s="65" t="str">
        <f t="shared" si="474"/>
        <v/>
      </c>
      <c r="Z3367" s="65" t="str">
        <f t="shared" si="475"/>
        <v/>
      </c>
      <c r="AA3367" s="65" t="str">
        <f t="shared" si="476"/>
        <v/>
      </c>
    </row>
    <row r="3368" spans="1:27" x14ac:dyDescent="0.25">
      <c r="A3368" s="40" t="str">
        <f>IF(G3368="","",1*ISERROR(VLOOKUP(G3368,G$1:G3367,1,FALSE)))</f>
        <v/>
      </c>
      <c r="B3368" s="40" t="str">
        <f>IF(A3368=0,0,IF(A3368="","",SUM(A$2:A3368)))</f>
        <v/>
      </c>
      <c r="C3368" s="41" t="str">
        <f>IF(H3368="","",1*ISERROR(VLOOKUP(H3368,H$1:H3367,1,FALSE)))</f>
        <v/>
      </c>
      <c r="D3368" s="40" t="str">
        <f>IF(C3368=0,0,IF(C3368="","",SUM(C$2:C3368)))</f>
        <v/>
      </c>
      <c r="E3368" s="41" t="str">
        <f>IF(H3368=0,0,IF(C3368="","",SUM(C$11:C3368)))</f>
        <v/>
      </c>
      <c r="F3368" s="41" t="str">
        <f>IF(H3368="","",COUNTIF(H$11:H3368,"="&amp;H3368))</f>
        <v/>
      </c>
      <c r="G3368" s="41" t="str">
        <f t="shared" si="468"/>
        <v/>
      </c>
      <c r="H3368" s="41" t="str">
        <f t="shared" si="469"/>
        <v/>
      </c>
      <c r="I3368" s="41" t="str">
        <f t="shared" si="470"/>
        <v/>
      </c>
      <c r="J3368" s="41" t="str">
        <f t="shared" si="471"/>
        <v/>
      </c>
      <c r="K3368" s="268"/>
      <c r="L3368" s="268"/>
      <c r="M3368" s="268"/>
      <c r="N3368" s="269"/>
      <c r="O3368" s="269"/>
      <c r="P3368" s="269"/>
      <c r="Q3368" s="270"/>
      <c r="R3368" s="271"/>
      <c r="S3368" s="268"/>
      <c r="T3368" s="268"/>
      <c r="U3368" s="268"/>
      <c r="V3368" s="268"/>
      <c r="W3368" s="65" t="str">
        <f t="shared" si="472"/>
        <v/>
      </c>
      <c r="X3368" s="65" t="str">
        <f t="shared" si="473"/>
        <v/>
      </c>
      <c r="Y3368" s="65" t="str">
        <f t="shared" si="474"/>
        <v/>
      </c>
      <c r="Z3368" s="65" t="str">
        <f t="shared" si="475"/>
        <v/>
      </c>
      <c r="AA3368" s="65" t="str">
        <f t="shared" si="476"/>
        <v/>
      </c>
    </row>
    <row r="3369" spans="1:27" x14ac:dyDescent="0.25">
      <c r="A3369" s="40" t="str">
        <f>IF(G3369="","",1*ISERROR(VLOOKUP(G3369,G$1:G3368,1,FALSE)))</f>
        <v/>
      </c>
      <c r="B3369" s="40" t="str">
        <f>IF(A3369=0,0,IF(A3369="","",SUM(A$2:A3369)))</f>
        <v/>
      </c>
      <c r="C3369" s="41" t="str">
        <f>IF(H3369="","",1*ISERROR(VLOOKUP(H3369,H$1:H3368,1,FALSE)))</f>
        <v/>
      </c>
      <c r="D3369" s="40" t="str">
        <f>IF(C3369=0,0,IF(C3369="","",SUM(C$2:C3369)))</f>
        <v/>
      </c>
      <c r="E3369" s="41" t="str">
        <f>IF(H3369=0,0,IF(C3369="","",SUM(C$11:C3369)))</f>
        <v/>
      </c>
      <c r="F3369" s="41" t="str">
        <f>IF(H3369="","",COUNTIF(H$11:H3369,"="&amp;H3369))</f>
        <v/>
      </c>
      <c r="G3369" s="41" t="str">
        <f t="shared" si="468"/>
        <v/>
      </c>
      <c r="H3369" s="41" t="str">
        <f t="shared" si="469"/>
        <v/>
      </c>
      <c r="I3369" s="41" t="str">
        <f t="shared" si="470"/>
        <v/>
      </c>
      <c r="J3369" s="41" t="str">
        <f t="shared" si="471"/>
        <v/>
      </c>
      <c r="K3369" s="268"/>
      <c r="L3369" s="268"/>
      <c r="M3369" s="268"/>
      <c r="N3369" s="269"/>
      <c r="O3369" s="269"/>
      <c r="P3369" s="269"/>
      <c r="Q3369" s="270"/>
      <c r="R3369" s="271"/>
      <c r="S3369" s="268"/>
      <c r="T3369" s="268"/>
      <c r="U3369" s="268"/>
      <c r="V3369" s="268"/>
      <c r="W3369" s="65" t="str">
        <f t="shared" si="472"/>
        <v/>
      </c>
      <c r="X3369" s="65" t="str">
        <f t="shared" si="473"/>
        <v/>
      </c>
      <c r="Y3369" s="65" t="str">
        <f t="shared" si="474"/>
        <v/>
      </c>
      <c r="Z3369" s="65" t="str">
        <f t="shared" si="475"/>
        <v/>
      </c>
      <c r="AA3369" s="65" t="str">
        <f t="shared" si="476"/>
        <v/>
      </c>
    </row>
    <row r="3370" spans="1:27" x14ac:dyDescent="0.25">
      <c r="A3370" s="40" t="str">
        <f>IF(G3370="","",1*ISERROR(VLOOKUP(G3370,G$1:G3369,1,FALSE)))</f>
        <v/>
      </c>
      <c r="B3370" s="40" t="str">
        <f>IF(A3370=0,0,IF(A3370="","",SUM(A$2:A3370)))</f>
        <v/>
      </c>
      <c r="C3370" s="41" t="str">
        <f>IF(H3370="","",1*ISERROR(VLOOKUP(H3370,H$1:H3369,1,FALSE)))</f>
        <v/>
      </c>
      <c r="D3370" s="40" t="str">
        <f>IF(C3370=0,0,IF(C3370="","",SUM(C$2:C3370)))</f>
        <v/>
      </c>
      <c r="E3370" s="41" t="str">
        <f>IF(H3370=0,0,IF(C3370="","",SUM(C$11:C3370)))</f>
        <v/>
      </c>
      <c r="F3370" s="41" t="str">
        <f>IF(H3370="","",COUNTIF(H$11:H3370,"="&amp;H3370))</f>
        <v/>
      </c>
      <c r="G3370" s="41" t="str">
        <f t="shared" si="468"/>
        <v/>
      </c>
      <c r="H3370" s="41" t="str">
        <f t="shared" si="469"/>
        <v/>
      </c>
      <c r="I3370" s="41" t="str">
        <f t="shared" si="470"/>
        <v/>
      </c>
      <c r="J3370" s="41" t="str">
        <f t="shared" si="471"/>
        <v/>
      </c>
      <c r="K3370" s="268"/>
      <c r="L3370" s="268"/>
      <c r="M3370" s="268"/>
      <c r="N3370" s="269"/>
      <c r="O3370" s="269"/>
      <c r="P3370" s="269"/>
      <c r="Q3370" s="270"/>
      <c r="R3370" s="271"/>
      <c r="S3370" s="268"/>
      <c r="T3370" s="268"/>
      <c r="U3370" s="268"/>
      <c r="V3370" s="268"/>
      <c r="W3370" s="65" t="str">
        <f t="shared" si="472"/>
        <v/>
      </c>
      <c r="X3370" s="65" t="str">
        <f t="shared" si="473"/>
        <v/>
      </c>
      <c r="Y3370" s="65" t="str">
        <f t="shared" si="474"/>
        <v/>
      </c>
      <c r="Z3370" s="65" t="str">
        <f t="shared" si="475"/>
        <v/>
      </c>
      <c r="AA3370" s="65" t="str">
        <f t="shared" si="476"/>
        <v/>
      </c>
    </row>
    <row r="3371" spans="1:27" x14ac:dyDescent="0.25">
      <c r="A3371" s="40" t="str">
        <f>IF(G3371="","",1*ISERROR(VLOOKUP(G3371,G$1:G3370,1,FALSE)))</f>
        <v/>
      </c>
      <c r="B3371" s="40" t="str">
        <f>IF(A3371=0,0,IF(A3371="","",SUM(A$2:A3371)))</f>
        <v/>
      </c>
      <c r="C3371" s="41" t="str">
        <f>IF(H3371="","",1*ISERROR(VLOOKUP(H3371,H$1:H3370,1,FALSE)))</f>
        <v/>
      </c>
      <c r="D3371" s="40" t="str">
        <f>IF(C3371=0,0,IF(C3371="","",SUM(C$2:C3371)))</f>
        <v/>
      </c>
      <c r="E3371" s="41" t="str">
        <f>IF(H3371=0,0,IF(C3371="","",SUM(C$11:C3371)))</f>
        <v/>
      </c>
      <c r="F3371" s="41" t="str">
        <f>IF(H3371="","",COUNTIF(H$11:H3371,"="&amp;H3371))</f>
        <v/>
      </c>
      <c r="G3371" s="41" t="str">
        <f t="shared" si="468"/>
        <v/>
      </c>
      <c r="H3371" s="41" t="str">
        <f t="shared" si="469"/>
        <v/>
      </c>
      <c r="I3371" s="41" t="str">
        <f t="shared" si="470"/>
        <v/>
      </c>
      <c r="J3371" s="41" t="str">
        <f t="shared" si="471"/>
        <v/>
      </c>
      <c r="K3371" s="268"/>
      <c r="L3371" s="268"/>
      <c r="M3371" s="268"/>
      <c r="N3371" s="269"/>
      <c r="O3371" s="269"/>
      <c r="P3371" s="269"/>
      <c r="Q3371" s="270"/>
      <c r="R3371" s="271"/>
      <c r="S3371" s="268"/>
      <c r="T3371" s="268"/>
      <c r="U3371" s="268"/>
      <c r="V3371" s="268"/>
      <c r="W3371" s="65" t="str">
        <f t="shared" si="472"/>
        <v/>
      </c>
      <c r="X3371" s="65" t="str">
        <f t="shared" si="473"/>
        <v/>
      </c>
      <c r="Y3371" s="65" t="str">
        <f t="shared" si="474"/>
        <v/>
      </c>
      <c r="Z3371" s="65" t="str">
        <f t="shared" si="475"/>
        <v/>
      </c>
      <c r="AA3371" s="65" t="str">
        <f t="shared" si="476"/>
        <v/>
      </c>
    </row>
    <row r="3372" spans="1:27" x14ac:dyDescent="0.25">
      <c r="A3372" s="40" t="str">
        <f>IF(G3372="","",1*ISERROR(VLOOKUP(G3372,G$1:G3371,1,FALSE)))</f>
        <v/>
      </c>
      <c r="B3372" s="40" t="str">
        <f>IF(A3372=0,0,IF(A3372="","",SUM(A$2:A3372)))</f>
        <v/>
      </c>
      <c r="C3372" s="41" t="str">
        <f>IF(H3372="","",1*ISERROR(VLOOKUP(H3372,H$1:H3371,1,FALSE)))</f>
        <v/>
      </c>
      <c r="D3372" s="40" t="str">
        <f>IF(C3372=0,0,IF(C3372="","",SUM(C$2:C3372)))</f>
        <v/>
      </c>
      <c r="E3372" s="41" t="str">
        <f>IF(H3372=0,0,IF(C3372="","",SUM(C$11:C3372)))</f>
        <v/>
      </c>
      <c r="F3372" s="41" t="str">
        <f>IF(H3372="","",COUNTIF(H$11:H3372,"="&amp;H3372))</f>
        <v/>
      </c>
      <c r="G3372" s="41" t="str">
        <f t="shared" si="468"/>
        <v/>
      </c>
      <c r="H3372" s="41" t="str">
        <f t="shared" si="469"/>
        <v/>
      </c>
      <c r="I3372" s="41" t="str">
        <f t="shared" si="470"/>
        <v/>
      </c>
      <c r="J3372" s="41" t="str">
        <f t="shared" si="471"/>
        <v/>
      </c>
      <c r="K3372" s="268"/>
      <c r="L3372" s="268"/>
      <c r="M3372" s="268"/>
      <c r="N3372" s="269"/>
      <c r="O3372" s="269"/>
      <c r="P3372" s="269"/>
      <c r="Q3372" s="270"/>
      <c r="R3372" s="271"/>
      <c r="S3372" s="268"/>
      <c r="T3372" s="268"/>
      <c r="U3372" s="268"/>
      <c r="V3372" s="268"/>
      <c r="W3372" s="65" t="str">
        <f t="shared" si="472"/>
        <v/>
      </c>
      <c r="X3372" s="65" t="str">
        <f t="shared" si="473"/>
        <v/>
      </c>
      <c r="Y3372" s="65" t="str">
        <f t="shared" si="474"/>
        <v/>
      </c>
      <c r="Z3372" s="65" t="str">
        <f t="shared" si="475"/>
        <v/>
      </c>
      <c r="AA3372" s="65" t="str">
        <f t="shared" si="476"/>
        <v/>
      </c>
    </row>
    <row r="3373" spans="1:27" x14ac:dyDescent="0.25">
      <c r="A3373" s="40" t="str">
        <f>IF(G3373="","",1*ISERROR(VLOOKUP(G3373,G$1:G3372,1,FALSE)))</f>
        <v/>
      </c>
      <c r="B3373" s="40" t="str">
        <f>IF(A3373=0,0,IF(A3373="","",SUM(A$2:A3373)))</f>
        <v/>
      </c>
      <c r="C3373" s="41" t="str">
        <f>IF(H3373="","",1*ISERROR(VLOOKUP(H3373,H$1:H3372,1,FALSE)))</f>
        <v/>
      </c>
      <c r="D3373" s="40" t="str">
        <f>IF(C3373=0,0,IF(C3373="","",SUM(C$2:C3373)))</f>
        <v/>
      </c>
      <c r="E3373" s="41" t="str">
        <f>IF(H3373=0,0,IF(C3373="","",SUM(C$11:C3373)))</f>
        <v/>
      </c>
      <c r="F3373" s="41" t="str">
        <f>IF(H3373="","",COUNTIF(H$11:H3373,"="&amp;H3373))</f>
        <v/>
      </c>
      <c r="G3373" s="41" t="str">
        <f t="shared" si="468"/>
        <v/>
      </c>
      <c r="H3373" s="41" t="str">
        <f t="shared" si="469"/>
        <v/>
      </c>
      <c r="I3373" s="41" t="str">
        <f t="shared" si="470"/>
        <v/>
      </c>
      <c r="J3373" s="41" t="str">
        <f t="shared" si="471"/>
        <v/>
      </c>
      <c r="K3373" s="268"/>
      <c r="L3373" s="268"/>
      <c r="M3373" s="268"/>
      <c r="N3373" s="269"/>
      <c r="O3373" s="269"/>
      <c r="P3373" s="269"/>
      <c r="Q3373" s="270"/>
      <c r="R3373" s="271"/>
      <c r="S3373" s="268"/>
      <c r="T3373" s="268"/>
      <c r="U3373" s="268"/>
      <c r="V3373" s="268"/>
      <c r="W3373" s="65" t="str">
        <f t="shared" si="472"/>
        <v/>
      </c>
      <c r="X3373" s="65" t="str">
        <f t="shared" si="473"/>
        <v/>
      </c>
      <c r="Y3373" s="65" t="str">
        <f t="shared" si="474"/>
        <v/>
      </c>
      <c r="Z3373" s="65" t="str">
        <f t="shared" si="475"/>
        <v/>
      </c>
      <c r="AA3373" s="65" t="str">
        <f t="shared" si="476"/>
        <v/>
      </c>
    </row>
    <row r="3374" spans="1:27" x14ac:dyDescent="0.25">
      <c r="A3374" s="40" t="str">
        <f>IF(G3374="","",1*ISERROR(VLOOKUP(G3374,G$1:G3373,1,FALSE)))</f>
        <v/>
      </c>
      <c r="B3374" s="40" t="str">
        <f>IF(A3374=0,0,IF(A3374="","",SUM(A$2:A3374)))</f>
        <v/>
      </c>
      <c r="C3374" s="41" t="str">
        <f>IF(H3374="","",1*ISERROR(VLOOKUP(H3374,H$1:H3373,1,FALSE)))</f>
        <v/>
      </c>
      <c r="D3374" s="40" t="str">
        <f>IF(C3374=0,0,IF(C3374="","",SUM(C$2:C3374)))</f>
        <v/>
      </c>
      <c r="E3374" s="41" t="str">
        <f>IF(H3374=0,0,IF(C3374="","",SUM(C$11:C3374)))</f>
        <v/>
      </c>
      <c r="F3374" s="41" t="str">
        <f>IF(H3374="","",COUNTIF(H$11:H3374,"="&amp;H3374))</f>
        <v/>
      </c>
      <c r="G3374" s="41" t="str">
        <f t="shared" si="468"/>
        <v/>
      </c>
      <c r="H3374" s="41" t="str">
        <f t="shared" si="469"/>
        <v/>
      </c>
      <c r="I3374" s="41" t="str">
        <f t="shared" si="470"/>
        <v/>
      </c>
      <c r="J3374" s="41" t="str">
        <f t="shared" si="471"/>
        <v/>
      </c>
      <c r="K3374" s="268"/>
      <c r="L3374" s="268"/>
      <c r="M3374" s="268"/>
      <c r="N3374" s="269"/>
      <c r="O3374" s="269"/>
      <c r="P3374" s="269"/>
      <c r="Q3374" s="270"/>
      <c r="R3374" s="271"/>
      <c r="S3374" s="268"/>
      <c r="T3374" s="268"/>
      <c r="U3374" s="268"/>
      <c r="V3374" s="268"/>
      <c r="W3374" s="65" t="str">
        <f t="shared" si="472"/>
        <v/>
      </c>
      <c r="X3374" s="65" t="str">
        <f t="shared" si="473"/>
        <v/>
      </c>
      <c r="Y3374" s="65" t="str">
        <f t="shared" si="474"/>
        <v/>
      </c>
      <c r="Z3374" s="65" t="str">
        <f t="shared" si="475"/>
        <v/>
      </c>
      <c r="AA3374" s="65" t="str">
        <f t="shared" si="476"/>
        <v/>
      </c>
    </row>
    <row r="3375" spans="1:27" x14ac:dyDescent="0.25">
      <c r="A3375" s="40" t="str">
        <f>IF(G3375="","",1*ISERROR(VLOOKUP(G3375,G$1:G3374,1,FALSE)))</f>
        <v/>
      </c>
      <c r="B3375" s="40" t="str">
        <f>IF(A3375=0,0,IF(A3375="","",SUM(A$2:A3375)))</f>
        <v/>
      </c>
      <c r="C3375" s="41" t="str">
        <f>IF(H3375="","",1*ISERROR(VLOOKUP(H3375,H$1:H3374,1,FALSE)))</f>
        <v/>
      </c>
      <c r="D3375" s="40" t="str">
        <f>IF(C3375=0,0,IF(C3375="","",SUM(C$2:C3375)))</f>
        <v/>
      </c>
      <c r="E3375" s="41" t="str">
        <f>IF(H3375=0,0,IF(C3375="","",SUM(C$11:C3375)))</f>
        <v/>
      </c>
      <c r="F3375" s="41" t="str">
        <f>IF(H3375="","",COUNTIF(H$11:H3375,"="&amp;H3375))</f>
        <v/>
      </c>
      <c r="G3375" s="41" t="str">
        <f t="shared" si="468"/>
        <v/>
      </c>
      <c r="H3375" s="41" t="str">
        <f t="shared" si="469"/>
        <v/>
      </c>
      <c r="I3375" s="41" t="str">
        <f t="shared" si="470"/>
        <v/>
      </c>
      <c r="J3375" s="41" t="str">
        <f t="shared" si="471"/>
        <v/>
      </c>
      <c r="K3375" s="268"/>
      <c r="L3375" s="268"/>
      <c r="M3375" s="268"/>
      <c r="N3375" s="269"/>
      <c r="O3375" s="269"/>
      <c r="P3375" s="269"/>
      <c r="Q3375" s="270"/>
      <c r="R3375" s="271"/>
      <c r="S3375" s="268"/>
      <c r="T3375" s="268"/>
      <c r="U3375" s="268"/>
      <c r="V3375" s="268"/>
      <c r="W3375" s="65" t="str">
        <f t="shared" si="472"/>
        <v/>
      </c>
      <c r="X3375" s="65" t="str">
        <f t="shared" si="473"/>
        <v/>
      </c>
      <c r="Y3375" s="65" t="str">
        <f t="shared" si="474"/>
        <v/>
      </c>
      <c r="Z3375" s="65" t="str">
        <f t="shared" si="475"/>
        <v/>
      </c>
      <c r="AA3375" s="65" t="str">
        <f t="shared" si="476"/>
        <v/>
      </c>
    </row>
    <row r="3376" spans="1:27" x14ac:dyDescent="0.25">
      <c r="A3376" s="40" t="str">
        <f>IF(G3376="","",1*ISERROR(VLOOKUP(G3376,G$1:G3375,1,FALSE)))</f>
        <v/>
      </c>
      <c r="B3376" s="40" t="str">
        <f>IF(A3376=0,0,IF(A3376="","",SUM(A$2:A3376)))</f>
        <v/>
      </c>
      <c r="C3376" s="41" t="str">
        <f>IF(H3376="","",1*ISERROR(VLOOKUP(H3376,H$1:H3375,1,FALSE)))</f>
        <v/>
      </c>
      <c r="D3376" s="40" t="str">
        <f>IF(C3376=0,0,IF(C3376="","",SUM(C$2:C3376)))</f>
        <v/>
      </c>
      <c r="E3376" s="41" t="str">
        <f>IF(H3376=0,0,IF(C3376="","",SUM(C$11:C3376)))</f>
        <v/>
      </c>
      <c r="F3376" s="41" t="str">
        <f>IF(H3376="","",COUNTIF(H$11:H3376,"="&amp;H3376))</f>
        <v/>
      </c>
      <c r="G3376" s="41" t="str">
        <f t="shared" si="468"/>
        <v/>
      </c>
      <c r="H3376" s="41" t="str">
        <f t="shared" si="469"/>
        <v/>
      </c>
      <c r="I3376" s="41" t="str">
        <f t="shared" si="470"/>
        <v/>
      </c>
      <c r="J3376" s="41" t="str">
        <f t="shared" si="471"/>
        <v/>
      </c>
      <c r="K3376" s="268"/>
      <c r="L3376" s="268"/>
      <c r="M3376" s="268"/>
      <c r="N3376" s="269"/>
      <c r="O3376" s="269"/>
      <c r="P3376" s="269"/>
      <c r="Q3376" s="270"/>
      <c r="R3376" s="271"/>
      <c r="S3376" s="268"/>
      <c r="T3376" s="268"/>
      <c r="U3376" s="268"/>
      <c r="V3376" s="268"/>
      <c r="W3376" s="65" t="str">
        <f t="shared" si="472"/>
        <v/>
      </c>
      <c r="X3376" s="65" t="str">
        <f t="shared" si="473"/>
        <v/>
      </c>
      <c r="Y3376" s="65" t="str">
        <f t="shared" si="474"/>
        <v/>
      </c>
      <c r="Z3376" s="65" t="str">
        <f t="shared" si="475"/>
        <v/>
      </c>
      <c r="AA3376" s="65" t="str">
        <f t="shared" si="476"/>
        <v/>
      </c>
    </row>
    <row r="3377" spans="1:27" x14ac:dyDescent="0.25">
      <c r="A3377" s="40" t="str">
        <f>IF(G3377="","",1*ISERROR(VLOOKUP(G3377,G$1:G3376,1,FALSE)))</f>
        <v/>
      </c>
      <c r="B3377" s="40" t="str">
        <f>IF(A3377=0,0,IF(A3377="","",SUM(A$2:A3377)))</f>
        <v/>
      </c>
      <c r="C3377" s="41" t="str">
        <f>IF(H3377="","",1*ISERROR(VLOOKUP(H3377,H$1:H3376,1,FALSE)))</f>
        <v/>
      </c>
      <c r="D3377" s="40" t="str">
        <f>IF(C3377=0,0,IF(C3377="","",SUM(C$2:C3377)))</f>
        <v/>
      </c>
      <c r="E3377" s="41" t="str">
        <f>IF(H3377=0,0,IF(C3377="","",SUM(C$11:C3377)))</f>
        <v/>
      </c>
      <c r="F3377" s="41" t="str">
        <f>IF(H3377="","",COUNTIF(H$11:H3377,"="&amp;H3377))</f>
        <v/>
      </c>
      <c r="G3377" s="41" t="str">
        <f t="shared" si="468"/>
        <v/>
      </c>
      <c r="H3377" s="41" t="str">
        <f t="shared" si="469"/>
        <v/>
      </c>
      <c r="I3377" s="41" t="str">
        <f t="shared" si="470"/>
        <v/>
      </c>
      <c r="J3377" s="41" t="str">
        <f t="shared" si="471"/>
        <v/>
      </c>
      <c r="K3377" s="268"/>
      <c r="L3377" s="268"/>
      <c r="M3377" s="268"/>
      <c r="N3377" s="269"/>
      <c r="O3377" s="269"/>
      <c r="P3377" s="269"/>
      <c r="Q3377" s="270"/>
      <c r="R3377" s="271"/>
      <c r="S3377" s="268"/>
      <c r="T3377" s="268"/>
      <c r="U3377" s="268"/>
      <c r="V3377" s="268"/>
      <c r="W3377" s="65" t="str">
        <f t="shared" si="472"/>
        <v/>
      </c>
      <c r="X3377" s="65" t="str">
        <f t="shared" si="473"/>
        <v/>
      </c>
      <c r="Y3377" s="65" t="str">
        <f t="shared" si="474"/>
        <v/>
      </c>
      <c r="Z3377" s="65" t="str">
        <f t="shared" si="475"/>
        <v/>
      </c>
      <c r="AA3377" s="65" t="str">
        <f t="shared" si="476"/>
        <v/>
      </c>
    </row>
    <row r="3378" spans="1:27" x14ac:dyDescent="0.25">
      <c r="A3378" s="40" t="str">
        <f>IF(G3378="","",1*ISERROR(VLOOKUP(G3378,G$1:G3377,1,FALSE)))</f>
        <v/>
      </c>
      <c r="B3378" s="40" t="str">
        <f>IF(A3378=0,0,IF(A3378="","",SUM(A$2:A3378)))</f>
        <v/>
      </c>
      <c r="C3378" s="41" t="str">
        <f>IF(H3378="","",1*ISERROR(VLOOKUP(H3378,H$1:H3377,1,FALSE)))</f>
        <v/>
      </c>
      <c r="D3378" s="40" t="str">
        <f>IF(C3378=0,0,IF(C3378="","",SUM(C$2:C3378)))</f>
        <v/>
      </c>
      <c r="E3378" s="41" t="str">
        <f>IF(H3378=0,0,IF(C3378="","",SUM(C$11:C3378)))</f>
        <v/>
      </c>
      <c r="F3378" s="41" t="str">
        <f>IF(H3378="","",COUNTIF(H$11:H3378,"="&amp;H3378))</f>
        <v/>
      </c>
      <c r="G3378" s="41" t="str">
        <f t="shared" si="468"/>
        <v/>
      </c>
      <c r="H3378" s="41" t="str">
        <f t="shared" si="469"/>
        <v/>
      </c>
      <c r="I3378" s="41" t="str">
        <f t="shared" si="470"/>
        <v/>
      </c>
      <c r="J3378" s="41" t="str">
        <f t="shared" si="471"/>
        <v/>
      </c>
      <c r="K3378" s="268"/>
      <c r="L3378" s="268"/>
      <c r="M3378" s="268"/>
      <c r="N3378" s="269"/>
      <c r="O3378" s="269"/>
      <c r="P3378" s="269"/>
      <c r="Q3378" s="270"/>
      <c r="R3378" s="271"/>
      <c r="S3378" s="268"/>
      <c r="T3378" s="268"/>
      <c r="U3378" s="268"/>
      <c r="V3378" s="268"/>
      <c r="W3378" s="65" t="str">
        <f t="shared" si="472"/>
        <v/>
      </c>
      <c r="X3378" s="65" t="str">
        <f t="shared" si="473"/>
        <v/>
      </c>
      <c r="Y3378" s="65" t="str">
        <f t="shared" si="474"/>
        <v/>
      </c>
      <c r="Z3378" s="65" t="str">
        <f t="shared" si="475"/>
        <v/>
      </c>
      <c r="AA3378" s="65" t="str">
        <f t="shared" si="476"/>
        <v/>
      </c>
    </row>
    <row r="3379" spans="1:27" x14ac:dyDescent="0.25">
      <c r="A3379" s="40" t="str">
        <f>IF(G3379="","",1*ISERROR(VLOOKUP(G3379,G$1:G3378,1,FALSE)))</f>
        <v/>
      </c>
      <c r="B3379" s="40" t="str">
        <f>IF(A3379=0,0,IF(A3379="","",SUM(A$2:A3379)))</f>
        <v/>
      </c>
      <c r="C3379" s="41" t="str">
        <f>IF(H3379="","",1*ISERROR(VLOOKUP(H3379,H$1:H3378,1,FALSE)))</f>
        <v/>
      </c>
      <c r="D3379" s="40" t="str">
        <f>IF(C3379=0,0,IF(C3379="","",SUM(C$2:C3379)))</f>
        <v/>
      </c>
      <c r="E3379" s="41" t="str">
        <f>IF(H3379=0,0,IF(C3379="","",SUM(C$11:C3379)))</f>
        <v/>
      </c>
      <c r="F3379" s="41" t="str">
        <f>IF(H3379="","",COUNTIF(H$11:H3379,"="&amp;H3379))</f>
        <v/>
      </c>
      <c r="G3379" s="41" t="str">
        <f t="shared" si="468"/>
        <v/>
      </c>
      <c r="H3379" s="41" t="str">
        <f t="shared" si="469"/>
        <v/>
      </c>
      <c r="I3379" s="41" t="str">
        <f t="shared" si="470"/>
        <v/>
      </c>
      <c r="J3379" s="41" t="str">
        <f t="shared" si="471"/>
        <v/>
      </c>
      <c r="K3379" s="268"/>
      <c r="L3379" s="268"/>
      <c r="M3379" s="268"/>
      <c r="N3379" s="269"/>
      <c r="O3379" s="269"/>
      <c r="P3379" s="269"/>
      <c r="Q3379" s="270"/>
      <c r="R3379" s="271"/>
      <c r="S3379" s="268"/>
      <c r="T3379" s="268"/>
      <c r="U3379" s="268"/>
      <c r="V3379" s="268"/>
      <c r="W3379" s="65" t="str">
        <f t="shared" si="472"/>
        <v/>
      </c>
      <c r="X3379" s="65" t="str">
        <f t="shared" si="473"/>
        <v/>
      </c>
      <c r="Y3379" s="65" t="str">
        <f t="shared" si="474"/>
        <v/>
      </c>
      <c r="Z3379" s="65" t="str">
        <f t="shared" si="475"/>
        <v/>
      </c>
      <c r="AA3379" s="65" t="str">
        <f t="shared" si="476"/>
        <v/>
      </c>
    </row>
    <row r="3380" spans="1:27" x14ac:dyDescent="0.25">
      <c r="A3380" s="40" t="str">
        <f>IF(G3380="","",1*ISERROR(VLOOKUP(G3380,G$1:G3379,1,FALSE)))</f>
        <v/>
      </c>
      <c r="B3380" s="40" t="str">
        <f>IF(A3380=0,0,IF(A3380="","",SUM(A$2:A3380)))</f>
        <v/>
      </c>
      <c r="C3380" s="41" t="str">
        <f>IF(H3380="","",1*ISERROR(VLOOKUP(H3380,H$1:H3379,1,FALSE)))</f>
        <v/>
      </c>
      <c r="D3380" s="40" t="str">
        <f>IF(C3380=0,0,IF(C3380="","",SUM(C$2:C3380)))</f>
        <v/>
      </c>
      <c r="E3380" s="41" t="str">
        <f>IF(H3380=0,0,IF(C3380="","",SUM(C$11:C3380)))</f>
        <v/>
      </c>
      <c r="F3380" s="41" t="str">
        <f>IF(H3380="","",COUNTIF(H$11:H3380,"="&amp;H3380))</f>
        <v/>
      </c>
      <c r="G3380" s="41" t="str">
        <f t="shared" si="468"/>
        <v/>
      </c>
      <c r="H3380" s="41" t="str">
        <f t="shared" si="469"/>
        <v/>
      </c>
      <c r="I3380" s="41" t="str">
        <f t="shared" si="470"/>
        <v/>
      </c>
      <c r="J3380" s="41" t="str">
        <f t="shared" si="471"/>
        <v/>
      </c>
      <c r="K3380" s="268"/>
      <c r="L3380" s="268"/>
      <c r="M3380" s="268"/>
      <c r="N3380" s="269"/>
      <c r="O3380" s="269"/>
      <c r="P3380" s="269"/>
      <c r="Q3380" s="270"/>
      <c r="R3380" s="271"/>
      <c r="S3380" s="268"/>
      <c r="T3380" s="268"/>
      <c r="U3380" s="268"/>
      <c r="V3380" s="268"/>
      <c r="W3380" s="65" t="str">
        <f t="shared" si="472"/>
        <v/>
      </c>
      <c r="X3380" s="65" t="str">
        <f t="shared" si="473"/>
        <v/>
      </c>
      <c r="Y3380" s="65" t="str">
        <f t="shared" si="474"/>
        <v/>
      </c>
      <c r="Z3380" s="65" t="str">
        <f t="shared" si="475"/>
        <v/>
      </c>
      <c r="AA3380" s="65" t="str">
        <f t="shared" si="476"/>
        <v/>
      </c>
    </row>
    <row r="3381" spans="1:27" x14ac:dyDescent="0.25">
      <c r="A3381" s="40" t="str">
        <f>IF(G3381="","",1*ISERROR(VLOOKUP(G3381,G$1:G3380,1,FALSE)))</f>
        <v/>
      </c>
      <c r="B3381" s="40" t="str">
        <f>IF(A3381=0,0,IF(A3381="","",SUM(A$2:A3381)))</f>
        <v/>
      </c>
      <c r="C3381" s="41" t="str">
        <f>IF(H3381="","",1*ISERROR(VLOOKUP(H3381,H$1:H3380,1,FALSE)))</f>
        <v/>
      </c>
      <c r="D3381" s="40" t="str">
        <f>IF(C3381=0,0,IF(C3381="","",SUM(C$2:C3381)))</f>
        <v/>
      </c>
      <c r="E3381" s="41" t="str">
        <f>IF(H3381=0,0,IF(C3381="","",SUM(C$11:C3381)))</f>
        <v/>
      </c>
      <c r="F3381" s="41" t="str">
        <f>IF(H3381="","",COUNTIF(H$11:H3381,"="&amp;H3381))</f>
        <v/>
      </c>
      <c r="G3381" s="41" t="str">
        <f t="shared" si="468"/>
        <v/>
      </c>
      <c r="H3381" s="41" t="str">
        <f t="shared" si="469"/>
        <v/>
      </c>
      <c r="I3381" s="41" t="str">
        <f t="shared" si="470"/>
        <v/>
      </c>
      <c r="J3381" s="41" t="str">
        <f t="shared" si="471"/>
        <v/>
      </c>
      <c r="K3381" s="268"/>
      <c r="L3381" s="268"/>
      <c r="M3381" s="268"/>
      <c r="N3381" s="269"/>
      <c r="O3381" s="269"/>
      <c r="P3381" s="269"/>
      <c r="Q3381" s="270"/>
      <c r="R3381" s="271"/>
      <c r="S3381" s="268"/>
      <c r="T3381" s="268"/>
      <c r="U3381" s="268"/>
      <c r="V3381" s="268"/>
      <c r="W3381" s="65" t="str">
        <f t="shared" si="472"/>
        <v/>
      </c>
      <c r="X3381" s="65" t="str">
        <f t="shared" si="473"/>
        <v/>
      </c>
      <c r="Y3381" s="65" t="str">
        <f t="shared" si="474"/>
        <v/>
      </c>
      <c r="Z3381" s="65" t="str">
        <f t="shared" si="475"/>
        <v/>
      </c>
      <c r="AA3381" s="65" t="str">
        <f t="shared" si="476"/>
        <v/>
      </c>
    </row>
    <row r="3382" spans="1:27" x14ac:dyDescent="0.25">
      <c r="A3382" s="40" t="str">
        <f>IF(G3382="","",1*ISERROR(VLOOKUP(G3382,G$1:G3381,1,FALSE)))</f>
        <v/>
      </c>
      <c r="B3382" s="40" t="str">
        <f>IF(A3382=0,0,IF(A3382="","",SUM(A$2:A3382)))</f>
        <v/>
      </c>
      <c r="C3382" s="41" t="str">
        <f>IF(H3382="","",1*ISERROR(VLOOKUP(H3382,H$1:H3381,1,FALSE)))</f>
        <v/>
      </c>
      <c r="D3382" s="40" t="str">
        <f>IF(C3382=0,0,IF(C3382="","",SUM(C$2:C3382)))</f>
        <v/>
      </c>
      <c r="E3382" s="41" t="str">
        <f>IF(H3382=0,0,IF(C3382="","",SUM(C$11:C3382)))</f>
        <v/>
      </c>
      <c r="F3382" s="41" t="str">
        <f>IF(H3382="","",COUNTIF(H$11:H3382,"="&amp;H3382))</f>
        <v/>
      </c>
      <c r="G3382" s="41" t="str">
        <f t="shared" si="468"/>
        <v/>
      </c>
      <c r="H3382" s="41" t="str">
        <f t="shared" si="469"/>
        <v/>
      </c>
      <c r="I3382" s="41" t="str">
        <f t="shared" si="470"/>
        <v/>
      </c>
      <c r="J3382" s="41" t="str">
        <f t="shared" si="471"/>
        <v/>
      </c>
      <c r="K3382" s="268"/>
      <c r="L3382" s="268"/>
      <c r="M3382" s="268"/>
      <c r="N3382" s="269"/>
      <c r="O3382" s="269"/>
      <c r="P3382" s="269"/>
      <c r="Q3382" s="270"/>
      <c r="R3382" s="271"/>
      <c r="S3382" s="268"/>
      <c r="T3382" s="268"/>
      <c r="U3382" s="268"/>
      <c r="V3382" s="268"/>
      <c r="W3382" s="65" t="str">
        <f t="shared" si="472"/>
        <v/>
      </c>
      <c r="X3382" s="65" t="str">
        <f t="shared" si="473"/>
        <v/>
      </c>
      <c r="Y3382" s="65" t="str">
        <f t="shared" si="474"/>
        <v/>
      </c>
      <c r="Z3382" s="65" t="str">
        <f t="shared" si="475"/>
        <v/>
      </c>
      <c r="AA3382" s="65" t="str">
        <f t="shared" si="476"/>
        <v/>
      </c>
    </row>
    <row r="3383" spans="1:27" x14ac:dyDescent="0.25">
      <c r="A3383" s="40" t="str">
        <f>IF(G3383="","",1*ISERROR(VLOOKUP(G3383,G$1:G3382,1,FALSE)))</f>
        <v/>
      </c>
      <c r="B3383" s="40" t="str">
        <f>IF(A3383=0,0,IF(A3383="","",SUM(A$2:A3383)))</f>
        <v/>
      </c>
      <c r="C3383" s="41" t="str">
        <f>IF(H3383="","",1*ISERROR(VLOOKUP(H3383,H$1:H3382,1,FALSE)))</f>
        <v/>
      </c>
      <c r="D3383" s="40" t="str">
        <f>IF(C3383=0,0,IF(C3383="","",SUM(C$2:C3383)))</f>
        <v/>
      </c>
      <c r="E3383" s="41" t="str">
        <f>IF(H3383=0,0,IF(C3383="","",SUM(C$11:C3383)))</f>
        <v/>
      </c>
      <c r="F3383" s="41" t="str">
        <f>IF(H3383="","",COUNTIF(H$11:H3383,"="&amp;H3383))</f>
        <v/>
      </c>
      <c r="G3383" s="41" t="str">
        <f t="shared" si="468"/>
        <v/>
      </c>
      <c r="H3383" s="41" t="str">
        <f t="shared" si="469"/>
        <v/>
      </c>
      <c r="I3383" s="41" t="str">
        <f t="shared" si="470"/>
        <v/>
      </c>
      <c r="J3383" s="41" t="str">
        <f t="shared" si="471"/>
        <v/>
      </c>
      <c r="K3383" s="268"/>
      <c r="L3383" s="268"/>
      <c r="M3383" s="268"/>
      <c r="N3383" s="269"/>
      <c r="O3383" s="269"/>
      <c r="P3383" s="269"/>
      <c r="Q3383" s="270"/>
      <c r="R3383" s="271"/>
      <c r="S3383" s="268"/>
      <c r="T3383" s="268"/>
      <c r="U3383" s="268"/>
      <c r="V3383" s="268"/>
      <c r="W3383" s="65" t="str">
        <f t="shared" si="472"/>
        <v/>
      </c>
      <c r="X3383" s="65" t="str">
        <f t="shared" si="473"/>
        <v/>
      </c>
      <c r="Y3383" s="65" t="str">
        <f t="shared" si="474"/>
        <v/>
      </c>
      <c r="Z3383" s="65" t="str">
        <f t="shared" si="475"/>
        <v/>
      </c>
      <c r="AA3383" s="65" t="str">
        <f t="shared" si="476"/>
        <v/>
      </c>
    </row>
    <row r="3384" spans="1:27" x14ac:dyDescent="0.25">
      <c r="A3384" s="40" t="str">
        <f>IF(G3384="","",1*ISERROR(VLOOKUP(G3384,G$1:G3383,1,FALSE)))</f>
        <v/>
      </c>
      <c r="B3384" s="40" t="str">
        <f>IF(A3384=0,0,IF(A3384="","",SUM(A$2:A3384)))</f>
        <v/>
      </c>
      <c r="C3384" s="41" t="str">
        <f>IF(H3384="","",1*ISERROR(VLOOKUP(H3384,H$1:H3383,1,FALSE)))</f>
        <v/>
      </c>
      <c r="D3384" s="40" t="str">
        <f>IF(C3384=0,0,IF(C3384="","",SUM(C$2:C3384)))</f>
        <v/>
      </c>
      <c r="E3384" s="41" t="str">
        <f>IF(H3384=0,0,IF(C3384="","",SUM(C$11:C3384)))</f>
        <v/>
      </c>
      <c r="F3384" s="41" t="str">
        <f>IF(H3384="","",COUNTIF(H$11:H3384,"="&amp;H3384))</f>
        <v/>
      </c>
      <c r="G3384" s="41" t="str">
        <f t="shared" si="468"/>
        <v/>
      </c>
      <c r="H3384" s="41" t="str">
        <f t="shared" si="469"/>
        <v/>
      </c>
      <c r="I3384" s="41" t="str">
        <f t="shared" si="470"/>
        <v/>
      </c>
      <c r="J3384" s="41" t="str">
        <f t="shared" si="471"/>
        <v/>
      </c>
      <c r="K3384" s="268"/>
      <c r="L3384" s="268"/>
      <c r="M3384" s="268"/>
      <c r="N3384" s="269"/>
      <c r="O3384" s="269"/>
      <c r="P3384" s="269"/>
      <c r="Q3384" s="270"/>
      <c r="R3384" s="271"/>
      <c r="S3384" s="268"/>
      <c r="T3384" s="268"/>
      <c r="U3384" s="268"/>
      <c r="V3384" s="268"/>
      <c r="W3384" s="65" t="str">
        <f t="shared" si="472"/>
        <v/>
      </c>
      <c r="X3384" s="65" t="str">
        <f t="shared" si="473"/>
        <v/>
      </c>
      <c r="Y3384" s="65" t="str">
        <f t="shared" si="474"/>
        <v/>
      </c>
      <c r="Z3384" s="65" t="str">
        <f t="shared" si="475"/>
        <v/>
      </c>
      <c r="AA3384" s="65" t="str">
        <f t="shared" si="476"/>
        <v/>
      </c>
    </row>
    <row r="3385" spans="1:27" x14ac:dyDescent="0.25">
      <c r="A3385" s="40" t="str">
        <f>IF(G3385="","",1*ISERROR(VLOOKUP(G3385,G$1:G3384,1,FALSE)))</f>
        <v/>
      </c>
      <c r="B3385" s="40" t="str">
        <f>IF(A3385=0,0,IF(A3385="","",SUM(A$2:A3385)))</f>
        <v/>
      </c>
      <c r="C3385" s="41" t="str">
        <f>IF(H3385="","",1*ISERROR(VLOOKUP(H3385,H$1:H3384,1,FALSE)))</f>
        <v/>
      </c>
      <c r="D3385" s="40" t="str">
        <f>IF(C3385=0,0,IF(C3385="","",SUM(C$2:C3385)))</f>
        <v/>
      </c>
      <c r="E3385" s="41" t="str">
        <f>IF(H3385=0,0,IF(C3385="","",SUM(C$11:C3385)))</f>
        <v/>
      </c>
      <c r="F3385" s="41" t="str">
        <f>IF(H3385="","",COUNTIF(H$11:H3385,"="&amp;H3385))</f>
        <v/>
      </c>
      <c r="G3385" s="41" t="str">
        <f t="shared" si="468"/>
        <v/>
      </c>
      <c r="H3385" s="41" t="str">
        <f t="shared" si="469"/>
        <v/>
      </c>
      <c r="I3385" s="41" t="str">
        <f t="shared" si="470"/>
        <v/>
      </c>
      <c r="J3385" s="41" t="str">
        <f t="shared" si="471"/>
        <v/>
      </c>
      <c r="K3385" s="268"/>
      <c r="L3385" s="268"/>
      <c r="M3385" s="268"/>
      <c r="N3385" s="269"/>
      <c r="O3385" s="269"/>
      <c r="P3385" s="269"/>
      <c r="Q3385" s="270"/>
      <c r="R3385" s="271"/>
      <c r="S3385" s="268"/>
      <c r="T3385" s="268"/>
      <c r="U3385" s="268"/>
      <c r="V3385" s="268"/>
      <c r="W3385" s="65" t="str">
        <f t="shared" si="472"/>
        <v/>
      </c>
      <c r="X3385" s="65" t="str">
        <f t="shared" si="473"/>
        <v/>
      </c>
      <c r="Y3385" s="65" t="str">
        <f t="shared" si="474"/>
        <v/>
      </c>
      <c r="Z3385" s="65" t="str">
        <f t="shared" si="475"/>
        <v/>
      </c>
      <c r="AA3385" s="65" t="str">
        <f t="shared" si="476"/>
        <v/>
      </c>
    </row>
    <row r="3386" spans="1:27" x14ac:dyDescent="0.25">
      <c r="A3386" s="40" t="str">
        <f>IF(G3386="","",1*ISERROR(VLOOKUP(G3386,G$1:G3385,1,FALSE)))</f>
        <v/>
      </c>
      <c r="B3386" s="40" t="str">
        <f>IF(A3386=0,0,IF(A3386="","",SUM(A$2:A3386)))</f>
        <v/>
      </c>
      <c r="C3386" s="41" t="str">
        <f>IF(H3386="","",1*ISERROR(VLOOKUP(H3386,H$1:H3385,1,FALSE)))</f>
        <v/>
      </c>
      <c r="D3386" s="40" t="str">
        <f>IF(C3386=0,0,IF(C3386="","",SUM(C$2:C3386)))</f>
        <v/>
      </c>
      <c r="E3386" s="41" t="str">
        <f>IF(H3386=0,0,IF(C3386="","",SUM(C$11:C3386)))</f>
        <v/>
      </c>
      <c r="F3386" s="41" t="str">
        <f>IF(H3386="","",COUNTIF(H$11:H3386,"="&amp;H3386))</f>
        <v/>
      </c>
      <c r="G3386" s="41" t="str">
        <f t="shared" si="468"/>
        <v/>
      </c>
      <c r="H3386" s="41" t="str">
        <f t="shared" si="469"/>
        <v/>
      </c>
      <c r="I3386" s="41" t="str">
        <f t="shared" si="470"/>
        <v/>
      </c>
      <c r="J3386" s="41" t="str">
        <f t="shared" si="471"/>
        <v/>
      </c>
      <c r="K3386" s="268"/>
      <c r="L3386" s="268"/>
      <c r="M3386" s="268"/>
      <c r="N3386" s="269"/>
      <c r="O3386" s="269"/>
      <c r="P3386" s="269"/>
      <c r="Q3386" s="270"/>
      <c r="R3386" s="271"/>
      <c r="S3386" s="268"/>
      <c r="T3386" s="268"/>
      <c r="U3386" s="268"/>
      <c r="V3386" s="268"/>
      <c r="W3386" s="65" t="str">
        <f t="shared" si="472"/>
        <v/>
      </c>
      <c r="X3386" s="65" t="str">
        <f t="shared" si="473"/>
        <v/>
      </c>
      <c r="Y3386" s="65" t="str">
        <f t="shared" si="474"/>
        <v/>
      </c>
      <c r="Z3386" s="65" t="str">
        <f t="shared" si="475"/>
        <v/>
      </c>
      <c r="AA3386" s="65" t="str">
        <f t="shared" si="476"/>
        <v/>
      </c>
    </row>
    <row r="3387" spans="1:27" x14ac:dyDescent="0.25">
      <c r="A3387" s="40" t="str">
        <f>IF(G3387="","",1*ISERROR(VLOOKUP(G3387,G$1:G3386,1,FALSE)))</f>
        <v/>
      </c>
      <c r="B3387" s="40" t="str">
        <f>IF(A3387=0,0,IF(A3387="","",SUM(A$2:A3387)))</f>
        <v/>
      </c>
      <c r="C3387" s="41" t="str">
        <f>IF(H3387="","",1*ISERROR(VLOOKUP(H3387,H$1:H3386,1,FALSE)))</f>
        <v/>
      </c>
      <c r="D3387" s="40" t="str">
        <f>IF(C3387=0,0,IF(C3387="","",SUM(C$2:C3387)))</f>
        <v/>
      </c>
      <c r="E3387" s="41" t="str">
        <f>IF(H3387=0,0,IF(C3387="","",SUM(C$11:C3387)))</f>
        <v/>
      </c>
      <c r="F3387" s="41" t="str">
        <f>IF(H3387="","",COUNTIF(H$11:H3387,"="&amp;H3387))</f>
        <v/>
      </c>
      <c r="G3387" s="41" t="str">
        <f t="shared" si="468"/>
        <v/>
      </c>
      <c r="H3387" s="41" t="str">
        <f t="shared" si="469"/>
        <v/>
      </c>
      <c r="I3387" s="41" t="str">
        <f t="shared" si="470"/>
        <v/>
      </c>
      <c r="J3387" s="41" t="str">
        <f t="shared" si="471"/>
        <v/>
      </c>
      <c r="K3387" s="268"/>
      <c r="L3387" s="268"/>
      <c r="M3387" s="268"/>
      <c r="N3387" s="269"/>
      <c r="O3387" s="269"/>
      <c r="P3387" s="269"/>
      <c r="Q3387" s="270"/>
      <c r="R3387" s="271"/>
      <c r="S3387" s="268"/>
      <c r="T3387" s="268"/>
      <c r="U3387" s="268"/>
      <c r="V3387" s="268"/>
      <c r="W3387" s="65" t="str">
        <f t="shared" si="472"/>
        <v/>
      </c>
      <c r="X3387" s="65" t="str">
        <f t="shared" si="473"/>
        <v/>
      </c>
      <c r="Y3387" s="65" t="str">
        <f t="shared" si="474"/>
        <v/>
      </c>
      <c r="Z3387" s="65" t="str">
        <f t="shared" si="475"/>
        <v/>
      </c>
      <c r="AA3387" s="65" t="str">
        <f t="shared" si="476"/>
        <v/>
      </c>
    </row>
    <row r="3388" spans="1:27" x14ac:dyDescent="0.25">
      <c r="A3388" s="40" t="str">
        <f>IF(G3388="","",1*ISERROR(VLOOKUP(G3388,G$1:G3387,1,FALSE)))</f>
        <v/>
      </c>
      <c r="B3388" s="40" t="str">
        <f>IF(A3388=0,0,IF(A3388="","",SUM(A$2:A3388)))</f>
        <v/>
      </c>
      <c r="C3388" s="41" t="str">
        <f>IF(H3388="","",1*ISERROR(VLOOKUP(H3388,H$1:H3387,1,FALSE)))</f>
        <v/>
      </c>
      <c r="D3388" s="40" t="str">
        <f>IF(C3388=0,0,IF(C3388="","",SUM(C$2:C3388)))</f>
        <v/>
      </c>
      <c r="E3388" s="41" t="str">
        <f>IF(H3388=0,0,IF(C3388="","",SUM(C$11:C3388)))</f>
        <v/>
      </c>
      <c r="F3388" s="41" t="str">
        <f>IF(H3388="","",COUNTIF(H$11:H3388,"="&amp;H3388))</f>
        <v/>
      </c>
      <c r="G3388" s="41" t="str">
        <f t="shared" si="468"/>
        <v/>
      </c>
      <c r="H3388" s="41" t="str">
        <f t="shared" si="469"/>
        <v/>
      </c>
      <c r="I3388" s="41" t="str">
        <f t="shared" si="470"/>
        <v/>
      </c>
      <c r="J3388" s="41" t="str">
        <f t="shared" si="471"/>
        <v/>
      </c>
      <c r="K3388" s="268"/>
      <c r="L3388" s="268"/>
      <c r="M3388" s="268"/>
      <c r="N3388" s="269"/>
      <c r="O3388" s="269"/>
      <c r="P3388" s="269"/>
      <c r="Q3388" s="270"/>
      <c r="R3388" s="271"/>
      <c r="S3388" s="268"/>
      <c r="T3388" s="268"/>
      <c r="U3388" s="268"/>
      <c r="V3388" s="268"/>
      <c r="W3388" s="65" t="str">
        <f t="shared" si="472"/>
        <v/>
      </c>
      <c r="X3388" s="65" t="str">
        <f t="shared" si="473"/>
        <v/>
      </c>
      <c r="Y3388" s="65" t="str">
        <f t="shared" si="474"/>
        <v/>
      </c>
      <c r="Z3388" s="65" t="str">
        <f t="shared" si="475"/>
        <v/>
      </c>
      <c r="AA3388" s="65" t="str">
        <f t="shared" si="476"/>
        <v/>
      </c>
    </row>
    <row r="3389" spans="1:27" x14ac:dyDescent="0.25">
      <c r="A3389" s="40" t="str">
        <f>IF(G3389="","",1*ISERROR(VLOOKUP(G3389,G$1:G3388,1,FALSE)))</f>
        <v/>
      </c>
      <c r="B3389" s="40" t="str">
        <f>IF(A3389=0,0,IF(A3389="","",SUM(A$2:A3389)))</f>
        <v/>
      </c>
      <c r="C3389" s="41" t="str">
        <f>IF(H3389="","",1*ISERROR(VLOOKUP(H3389,H$1:H3388,1,FALSE)))</f>
        <v/>
      </c>
      <c r="D3389" s="40" t="str">
        <f>IF(C3389=0,0,IF(C3389="","",SUM(C$2:C3389)))</f>
        <v/>
      </c>
      <c r="E3389" s="41" t="str">
        <f>IF(H3389=0,0,IF(C3389="","",SUM(C$11:C3389)))</f>
        <v/>
      </c>
      <c r="F3389" s="41" t="str">
        <f>IF(H3389="","",COUNTIF(H$11:H3389,"="&amp;H3389))</f>
        <v/>
      </c>
      <c r="G3389" s="41" t="str">
        <f t="shared" si="468"/>
        <v/>
      </c>
      <c r="H3389" s="41" t="str">
        <f t="shared" si="469"/>
        <v/>
      </c>
      <c r="I3389" s="41" t="str">
        <f t="shared" si="470"/>
        <v/>
      </c>
      <c r="J3389" s="41" t="str">
        <f t="shared" si="471"/>
        <v/>
      </c>
      <c r="K3389" s="268"/>
      <c r="L3389" s="268"/>
      <c r="M3389" s="268"/>
      <c r="N3389" s="269"/>
      <c r="O3389" s="269"/>
      <c r="P3389" s="269"/>
      <c r="Q3389" s="270"/>
      <c r="R3389" s="271"/>
      <c r="S3389" s="268"/>
      <c r="T3389" s="268"/>
      <c r="U3389" s="268"/>
      <c r="V3389" s="268"/>
      <c r="W3389" s="65" t="str">
        <f t="shared" si="472"/>
        <v/>
      </c>
      <c r="X3389" s="65" t="str">
        <f t="shared" si="473"/>
        <v/>
      </c>
      <c r="Y3389" s="65" t="str">
        <f t="shared" si="474"/>
        <v/>
      </c>
      <c r="Z3389" s="65" t="str">
        <f t="shared" si="475"/>
        <v/>
      </c>
      <c r="AA3389" s="65" t="str">
        <f t="shared" si="476"/>
        <v/>
      </c>
    </row>
    <row r="3390" spans="1:27" x14ac:dyDescent="0.25">
      <c r="A3390" s="40" t="str">
        <f>IF(G3390="","",1*ISERROR(VLOOKUP(G3390,G$1:G3389,1,FALSE)))</f>
        <v/>
      </c>
      <c r="B3390" s="40" t="str">
        <f>IF(A3390=0,0,IF(A3390="","",SUM(A$2:A3390)))</f>
        <v/>
      </c>
      <c r="C3390" s="41" t="str">
        <f>IF(H3390="","",1*ISERROR(VLOOKUP(H3390,H$1:H3389,1,FALSE)))</f>
        <v/>
      </c>
      <c r="D3390" s="40" t="str">
        <f>IF(C3390=0,0,IF(C3390="","",SUM(C$2:C3390)))</f>
        <v/>
      </c>
      <c r="E3390" s="41" t="str">
        <f>IF(H3390=0,0,IF(C3390="","",SUM(C$11:C3390)))</f>
        <v/>
      </c>
      <c r="F3390" s="41" t="str">
        <f>IF(H3390="","",COUNTIF(H$11:H3390,"="&amp;H3390))</f>
        <v/>
      </c>
      <c r="G3390" s="41" t="str">
        <f t="shared" si="468"/>
        <v/>
      </c>
      <c r="H3390" s="41" t="str">
        <f t="shared" si="469"/>
        <v/>
      </c>
      <c r="I3390" s="41" t="str">
        <f t="shared" si="470"/>
        <v/>
      </c>
      <c r="J3390" s="41" t="str">
        <f t="shared" si="471"/>
        <v/>
      </c>
      <c r="K3390" s="268"/>
      <c r="L3390" s="268"/>
      <c r="M3390" s="268"/>
      <c r="N3390" s="269"/>
      <c r="O3390" s="269"/>
      <c r="P3390" s="269"/>
      <c r="Q3390" s="270"/>
      <c r="R3390" s="271"/>
      <c r="S3390" s="268"/>
      <c r="T3390" s="268"/>
      <c r="U3390" s="268"/>
      <c r="V3390" s="268"/>
      <c r="W3390" s="65" t="str">
        <f t="shared" si="472"/>
        <v/>
      </c>
      <c r="X3390" s="65" t="str">
        <f t="shared" si="473"/>
        <v/>
      </c>
      <c r="Y3390" s="65" t="str">
        <f t="shared" si="474"/>
        <v/>
      </c>
      <c r="Z3390" s="65" t="str">
        <f t="shared" si="475"/>
        <v/>
      </c>
      <c r="AA3390" s="65" t="str">
        <f t="shared" si="476"/>
        <v/>
      </c>
    </row>
    <row r="3391" spans="1:27" x14ac:dyDescent="0.25">
      <c r="A3391" s="40" t="str">
        <f>IF(G3391="","",1*ISERROR(VLOOKUP(G3391,G$1:G3390,1,FALSE)))</f>
        <v/>
      </c>
      <c r="B3391" s="40" t="str">
        <f>IF(A3391=0,0,IF(A3391="","",SUM(A$2:A3391)))</f>
        <v/>
      </c>
      <c r="C3391" s="41" t="str">
        <f>IF(H3391="","",1*ISERROR(VLOOKUP(H3391,H$1:H3390,1,FALSE)))</f>
        <v/>
      </c>
      <c r="D3391" s="40" t="str">
        <f>IF(C3391=0,0,IF(C3391="","",SUM(C$2:C3391)))</f>
        <v/>
      </c>
      <c r="E3391" s="41" t="str">
        <f>IF(H3391=0,0,IF(C3391="","",SUM(C$11:C3391)))</f>
        <v/>
      </c>
      <c r="F3391" s="41" t="str">
        <f>IF(H3391="","",COUNTIF(H$11:H3391,"="&amp;H3391))</f>
        <v/>
      </c>
      <c r="G3391" s="41" t="str">
        <f t="shared" si="468"/>
        <v/>
      </c>
      <c r="H3391" s="41" t="str">
        <f t="shared" si="469"/>
        <v/>
      </c>
      <c r="I3391" s="41" t="str">
        <f t="shared" si="470"/>
        <v/>
      </c>
      <c r="J3391" s="41" t="str">
        <f t="shared" si="471"/>
        <v/>
      </c>
      <c r="K3391" s="268"/>
      <c r="L3391" s="268"/>
      <c r="M3391" s="268"/>
      <c r="N3391" s="269"/>
      <c r="O3391" s="269"/>
      <c r="P3391" s="269"/>
      <c r="Q3391" s="270"/>
      <c r="R3391" s="271"/>
      <c r="S3391" s="268"/>
      <c r="T3391" s="268"/>
      <c r="U3391" s="268"/>
      <c r="V3391" s="268"/>
      <c r="W3391" s="65" t="str">
        <f t="shared" si="472"/>
        <v/>
      </c>
      <c r="X3391" s="65" t="str">
        <f t="shared" si="473"/>
        <v/>
      </c>
      <c r="Y3391" s="65" t="str">
        <f t="shared" si="474"/>
        <v/>
      </c>
      <c r="Z3391" s="65" t="str">
        <f t="shared" si="475"/>
        <v/>
      </c>
      <c r="AA3391" s="65" t="str">
        <f t="shared" si="476"/>
        <v/>
      </c>
    </row>
    <row r="3392" spans="1:27" x14ac:dyDescent="0.25">
      <c r="A3392" s="40" t="str">
        <f>IF(G3392="","",1*ISERROR(VLOOKUP(G3392,G$1:G3391,1,FALSE)))</f>
        <v/>
      </c>
      <c r="B3392" s="40" t="str">
        <f>IF(A3392=0,0,IF(A3392="","",SUM(A$2:A3392)))</f>
        <v/>
      </c>
      <c r="C3392" s="41" t="str">
        <f>IF(H3392="","",1*ISERROR(VLOOKUP(H3392,H$1:H3391,1,FALSE)))</f>
        <v/>
      </c>
      <c r="D3392" s="40" t="str">
        <f>IF(C3392=0,0,IF(C3392="","",SUM(C$2:C3392)))</f>
        <v/>
      </c>
      <c r="E3392" s="41" t="str">
        <f>IF(H3392=0,0,IF(C3392="","",SUM(C$11:C3392)))</f>
        <v/>
      </c>
      <c r="F3392" s="41" t="str">
        <f>IF(H3392="","",COUNTIF(H$11:H3392,"="&amp;H3392))</f>
        <v/>
      </c>
      <c r="G3392" s="41" t="str">
        <f t="shared" si="468"/>
        <v/>
      </c>
      <c r="H3392" s="41" t="str">
        <f t="shared" si="469"/>
        <v/>
      </c>
      <c r="I3392" s="41" t="str">
        <f t="shared" si="470"/>
        <v/>
      </c>
      <c r="J3392" s="41" t="str">
        <f t="shared" si="471"/>
        <v/>
      </c>
      <c r="K3392" s="268"/>
      <c r="L3392" s="268"/>
      <c r="M3392" s="268"/>
      <c r="N3392" s="269"/>
      <c r="O3392" s="269"/>
      <c r="P3392" s="269"/>
      <c r="Q3392" s="270"/>
      <c r="R3392" s="271"/>
      <c r="S3392" s="268"/>
      <c r="T3392" s="268"/>
      <c r="U3392" s="268"/>
      <c r="V3392" s="268"/>
      <c r="W3392" s="65" t="str">
        <f t="shared" si="472"/>
        <v/>
      </c>
      <c r="X3392" s="65" t="str">
        <f t="shared" si="473"/>
        <v/>
      </c>
      <c r="Y3392" s="65" t="str">
        <f t="shared" si="474"/>
        <v/>
      </c>
      <c r="Z3392" s="65" t="str">
        <f t="shared" si="475"/>
        <v/>
      </c>
      <c r="AA3392" s="65" t="str">
        <f t="shared" si="476"/>
        <v/>
      </c>
    </row>
    <row r="3393" spans="1:27" x14ac:dyDescent="0.25">
      <c r="A3393" s="40" t="str">
        <f>IF(G3393="","",1*ISERROR(VLOOKUP(G3393,G$1:G3392,1,FALSE)))</f>
        <v/>
      </c>
      <c r="B3393" s="40" t="str">
        <f>IF(A3393=0,0,IF(A3393="","",SUM(A$2:A3393)))</f>
        <v/>
      </c>
      <c r="C3393" s="41" t="str">
        <f>IF(H3393="","",1*ISERROR(VLOOKUP(H3393,H$1:H3392,1,FALSE)))</f>
        <v/>
      </c>
      <c r="D3393" s="40" t="str">
        <f>IF(C3393=0,0,IF(C3393="","",SUM(C$2:C3393)))</f>
        <v/>
      </c>
      <c r="E3393" s="41" t="str">
        <f>IF(H3393=0,0,IF(C3393="","",SUM(C$11:C3393)))</f>
        <v/>
      </c>
      <c r="F3393" s="41" t="str">
        <f>IF(H3393="","",COUNTIF(H$11:H3393,"="&amp;H3393))</f>
        <v/>
      </c>
      <c r="G3393" s="41" t="str">
        <f t="shared" si="468"/>
        <v/>
      </c>
      <c r="H3393" s="41" t="str">
        <f t="shared" si="469"/>
        <v/>
      </c>
      <c r="I3393" s="41" t="str">
        <f t="shared" si="470"/>
        <v/>
      </c>
      <c r="J3393" s="41" t="str">
        <f t="shared" si="471"/>
        <v/>
      </c>
      <c r="K3393" s="268"/>
      <c r="L3393" s="268"/>
      <c r="M3393" s="268"/>
      <c r="N3393" s="269"/>
      <c r="O3393" s="269"/>
      <c r="P3393" s="269"/>
      <c r="Q3393" s="270"/>
      <c r="R3393" s="271"/>
      <c r="S3393" s="268"/>
      <c r="T3393" s="268"/>
      <c r="U3393" s="268"/>
      <c r="V3393" s="268"/>
      <c r="W3393" s="65" t="str">
        <f t="shared" si="472"/>
        <v/>
      </c>
      <c r="X3393" s="65" t="str">
        <f t="shared" si="473"/>
        <v/>
      </c>
      <c r="Y3393" s="65" t="str">
        <f t="shared" si="474"/>
        <v/>
      </c>
      <c r="Z3393" s="65" t="str">
        <f t="shared" si="475"/>
        <v/>
      </c>
      <c r="AA3393" s="65" t="str">
        <f t="shared" si="476"/>
        <v/>
      </c>
    </row>
    <row r="3394" spans="1:27" x14ac:dyDescent="0.25">
      <c r="A3394" s="40" t="str">
        <f>IF(G3394="","",1*ISERROR(VLOOKUP(G3394,G$1:G3393,1,FALSE)))</f>
        <v/>
      </c>
      <c r="B3394" s="40" t="str">
        <f>IF(A3394=0,0,IF(A3394="","",SUM(A$2:A3394)))</f>
        <v/>
      </c>
      <c r="C3394" s="41" t="str">
        <f>IF(H3394="","",1*ISERROR(VLOOKUP(H3394,H$1:H3393,1,FALSE)))</f>
        <v/>
      </c>
      <c r="D3394" s="40" t="str">
        <f>IF(C3394=0,0,IF(C3394="","",SUM(C$2:C3394)))</f>
        <v/>
      </c>
      <c r="E3394" s="41" t="str">
        <f>IF(H3394=0,0,IF(C3394="","",SUM(C$11:C3394)))</f>
        <v/>
      </c>
      <c r="F3394" s="41" t="str">
        <f>IF(H3394="","",COUNTIF(H$11:H3394,"="&amp;H3394))</f>
        <v/>
      </c>
      <c r="G3394" s="41" t="str">
        <f t="shared" ref="G3394:G3457" si="477">IF(K3394="","",IF(M3394="","",CONCATENATE(K3394,"-",M3394)))</f>
        <v/>
      </c>
      <c r="H3394" s="41" t="str">
        <f t="shared" ref="H3394:H3457" si="478">IF(G3394="","",CONCATENATE(G3394,"-",N3394))</f>
        <v/>
      </c>
      <c r="I3394" s="41" t="str">
        <f t="shared" ref="I3394:I3457" si="479">IF(H3394="","",CONCATENATE(H3394,"-",F3394))</f>
        <v/>
      </c>
      <c r="J3394" s="41" t="str">
        <f t="shared" ref="J3394:J3457" si="480">IF(G3394="","",CONCATENATE(G3394,"-",O3394))</f>
        <v/>
      </c>
      <c r="K3394" s="268"/>
      <c r="L3394" s="268"/>
      <c r="M3394" s="268"/>
      <c r="N3394" s="269"/>
      <c r="O3394" s="269"/>
      <c r="P3394" s="269"/>
      <c r="Q3394" s="270"/>
      <c r="R3394" s="271"/>
      <c r="S3394" s="268"/>
      <c r="T3394" s="268"/>
      <c r="U3394" s="268"/>
      <c r="V3394" s="268"/>
      <c r="W3394" s="65" t="str">
        <f t="shared" ref="W3394:W3457" si="481">IF(S3394="","",IF(S3394="Yes",1,0))</f>
        <v/>
      </c>
      <c r="X3394" s="65" t="str">
        <f t="shared" ref="X3394:X3457" si="482">IF(T3394="","",IF(T3394="Yes",1,0))</f>
        <v/>
      </c>
      <c r="Y3394" s="65" t="str">
        <f t="shared" ref="Y3394:Y3457" si="483">IF(U3394="","",IF(U3394="Yes",1,0))</f>
        <v/>
      </c>
      <c r="Z3394" s="65" t="str">
        <f t="shared" ref="Z3394:Z3457" si="484">IF(V3394="","",IF(V3394="Yes",1,0))</f>
        <v/>
      </c>
      <c r="AA3394" s="65" t="str">
        <f t="shared" ref="AA3394:AA3457" si="485">IF(N3394="","",CONCATENATE(N3394,"-",O3394))</f>
        <v/>
      </c>
    </row>
    <row r="3395" spans="1:27" x14ac:dyDescent="0.25">
      <c r="A3395" s="40" t="str">
        <f>IF(G3395="","",1*ISERROR(VLOOKUP(G3395,G$1:G3394,1,FALSE)))</f>
        <v/>
      </c>
      <c r="B3395" s="40" t="str">
        <f>IF(A3395=0,0,IF(A3395="","",SUM(A$2:A3395)))</f>
        <v/>
      </c>
      <c r="C3395" s="41" t="str">
        <f>IF(H3395="","",1*ISERROR(VLOOKUP(H3395,H$1:H3394,1,FALSE)))</f>
        <v/>
      </c>
      <c r="D3395" s="40" t="str">
        <f>IF(C3395=0,0,IF(C3395="","",SUM(C$2:C3395)))</f>
        <v/>
      </c>
      <c r="E3395" s="41" t="str">
        <f>IF(H3395=0,0,IF(C3395="","",SUM(C$11:C3395)))</f>
        <v/>
      </c>
      <c r="F3395" s="41" t="str">
        <f>IF(H3395="","",COUNTIF(H$11:H3395,"="&amp;H3395))</f>
        <v/>
      </c>
      <c r="G3395" s="41" t="str">
        <f t="shared" si="477"/>
        <v/>
      </c>
      <c r="H3395" s="41" t="str">
        <f t="shared" si="478"/>
        <v/>
      </c>
      <c r="I3395" s="41" t="str">
        <f t="shared" si="479"/>
        <v/>
      </c>
      <c r="J3395" s="41" t="str">
        <f t="shared" si="480"/>
        <v/>
      </c>
      <c r="K3395" s="268"/>
      <c r="L3395" s="268"/>
      <c r="M3395" s="268"/>
      <c r="N3395" s="269"/>
      <c r="O3395" s="269"/>
      <c r="P3395" s="269"/>
      <c r="Q3395" s="270"/>
      <c r="R3395" s="271"/>
      <c r="S3395" s="268"/>
      <c r="T3395" s="268"/>
      <c r="U3395" s="268"/>
      <c r="V3395" s="268"/>
      <c r="W3395" s="65" t="str">
        <f t="shared" si="481"/>
        <v/>
      </c>
      <c r="X3395" s="65" t="str">
        <f t="shared" si="482"/>
        <v/>
      </c>
      <c r="Y3395" s="65" t="str">
        <f t="shared" si="483"/>
        <v/>
      </c>
      <c r="Z3395" s="65" t="str">
        <f t="shared" si="484"/>
        <v/>
      </c>
      <c r="AA3395" s="65" t="str">
        <f t="shared" si="485"/>
        <v/>
      </c>
    </row>
    <row r="3396" spans="1:27" x14ac:dyDescent="0.25">
      <c r="A3396" s="40" t="str">
        <f>IF(G3396="","",1*ISERROR(VLOOKUP(G3396,G$1:G3395,1,FALSE)))</f>
        <v/>
      </c>
      <c r="B3396" s="40" t="str">
        <f>IF(A3396=0,0,IF(A3396="","",SUM(A$2:A3396)))</f>
        <v/>
      </c>
      <c r="C3396" s="41" t="str">
        <f>IF(H3396="","",1*ISERROR(VLOOKUP(H3396,H$1:H3395,1,FALSE)))</f>
        <v/>
      </c>
      <c r="D3396" s="40" t="str">
        <f>IF(C3396=0,0,IF(C3396="","",SUM(C$2:C3396)))</f>
        <v/>
      </c>
      <c r="E3396" s="41" t="str">
        <f>IF(H3396=0,0,IF(C3396="","",SUM(C$11:C3396)))</f>
        <v/>
      </c>
      <c r="F3396" s="41" t="str">
        <f>IF(H3396="","",COUNTIF(H$11:H3396,"="&amp;H3396))</f>
        <v/>
      </c>
      <c r="G3396" s="41" t="str">
        <f t="shared" si="477"/>
        <v/>
      </c>
      <c r="H3396" s="41" t="str">
        <f t="shared" si="478"/>
        <v/>
      </c>
      <c r="I3396" s="41" t="str">
        <f t="shared" si="479"/>
        <v/>
      </c>
      <c r="J3396" s="41" t="str">
        <f t="shared" si="480"/>
        <v/>
      </c>
      <c r="K3396" s="268"/>
      <c r="L3396" s="268"/>
      <c r="M3396" s="268"/>
      <c r="N3396" s="269"/>
      <c r="O3396" s="269"/>
      <c r="P3396" s="269"/>
      <c r="Q3396" s="270"/>
      <c r="R3396" s="271"/>
      <c r="S3396" s="268"/>
      <c r="T3396" s="268"/>
      <c r="U3396" s="268"/>
      <c r="V3396" s="268"/>
      <c r="W3396" s="65" t="str">
        <f t="shared" si="481"/>
        <v/>
      </c>
      <c r="X3396" s="65" t="str">
        <f t="shared" si="482"/>
        <v/>
      </c>
      <c r="Y3396" s="65" t="str">
        <f t="shared" si="483"/>
        <v/>
      </c>
      <c r="Z3396" s="65" t="str">
        <f t="shared" si="484"/>
        <v/>
      </c>
      <c r="AA3396" s="65" t="str">
        <f t="shared" si="485"/>
        <v/>
      </c>
    </row>
    <row r="3397" spans="1:27" x14ac:dyDescent="0.25">
      <c r="A3397" s="40" t="str">
        <f>IF(G3397="","",1*ISERROR(VLOOKUP(G3397,G$1:G3396,1,FALSE)))</f>
        <v/>
      </c>
      <c r="B3397" s="40" t="str">
        <f>IF(A3397=0,0,IF(A3397="","",SUM(A$2:A3397)))</f>
        <v/>
      </c>
      <c r="C3397" s="41" t="str">
        <f>IF(H3397="","",1*ISERROR(VLOOKUP(H3397,H$1:H3396,1,FALSE)))</f>
        <v/>
      </c>
      <c r="D3397" s="40" t="str">
        <f>IF(C3397=0,0,IF(C3397="","",SUM(C$2:C3397)))</f>
        <v/>
      </c>
      <c r="E3397" s="41" t="str">
        <f>IF(H3397=0,0,IF(C3397="","",SUM(C$11:C3397)))</f>
        <v/>
      </c>
      <c r="F3397" s="41" t="str">
        <f>IF(H3397="","",COUNTIF(H$11:H3397,"="&amp;H3397))</f>
        <v/>
      </c>
      <c r="G3397" s="41" t="str">
        <f t="shared" si="477"/>
        <v/>
      </c>
      <c r="H3397" s="41" t="str">
        <f t="shared" si="478"/>
        <v/>
      </c>
      <c r="I3397" s="41" t="str">
        <f t="shared" si="479"/>
        <v/>
      </c>
      <c r="J3397" s="41" t="str">
        <f t="shared" si="480"/>
        <v/>
      </c>
      <c r="K3397" s="268"/>
      <c r="L3397" s="268"/>
      <c r="M3397" s="268"/>
      <c r="N3397" s="269"/>
      <c r="O3397" s="269"/>
      <c r="P3397" s="269"/>
      <c r="Q3397" s="270"/>
      <c r="R3397" s="271"/>
      <c r="S3397" s="268"/>
      <c r="T3397" s="268"/>
      <c r="U3397" s="268"/>
      <c r="V3397" s="268"/>
      <c r="W3397" s="65" t="str">
        <f t="shared" si="481"/>
        <v/>
      </c>
      <c r="X3397" s="65" t="str">
        <f t="shared" si="482"/>
        <v/>
      </c>
      <c r="Y3397" s="65" t="str">
        <f t="shared" si="483"/>
        <v/>
      </c>
      <c r="Z3397" s="65" t="str">
        <f t="shared" si="484"/>
        <v/>
      </c>
      <c r="AA3397" s="65" t="str">
        <f t="shared" si="485"/>
        <v/>
      </c>
    </row>
    <row r="3398" spans="1:27" x14ac:dyDescent="0.25">
      <c r="A3398" s="40" t="str">
        <f>IF(G3398="","",1*ISERROR(VLOOKUP(G3398,G$1:G3397,1,FALSE)))</f>
        <v/>
      </c>
      <c r="B3398" s="40" t="str">
        <f>IF(A3398=0,0,IF(A3398="","",SUM(A$2:A3398)))</f>
        <v/>
      </c>
      <c r="C3398" s="41" t="str">
        <f>IF(H3398="","",1*ISERROR(VLOOKUP(H3398,H$1:H3397,1,FALSE)))</f>
        <v/>
      </c>
      <c r="D3398" s="40" t="str">
        <f>IF(C3398=0,0,IF(C3398="","",SUM(C$2:C3398)))</f>
        <v/>
      </c>
      <c r="E3398" s="41" t="str">
        <f>IF(H3398=0,0,IF(C3398="","",SUM(C$11:C3398)))</f>
        <v/>
      </c>
      <c r="F3398" s="41" t="str">
        <f>IF(H3398="","",COUNTIF(H$11:H3398,"="&amp;H3398))</f>
        <v/>
      </c>
      <c r="G3398" s="41" t="str">
        <f t="shared" si="477"/>
        <v/>
      </c>
      <c r="H3398" s="41" t="str">
        <f t="shared" si="478"/>
        <v/>
      </c>
      <c r="I3398" s="41" t="str">
        <f t="shared" si="479"/>
        <v/>
      </c>
      <c r="J3398" s="41" t="str">
        <f t="shared" si="480"/>
        <v/>
      </c>
      <c r="K3398" s="268"/>
      <c r="L3398" s="268"/>
      <c r="M3398" s="268"/>
      <c r="N3398" s="269"/>
      <c r="O3398" s="269"/>
      <c r="P3398" s="269"/>
      <c r="Q3398" s="270"/>
      <c r="R3398" s="271"/>
      <c r="S3398" s="268"/>
      <c r="T3398" s="268"/>
      <c r="U3398" s="268"/>
      <c r="V3398" s="268"/>
      <c r="W3398" s="65" t="str">
        <f t="shared" si="481"/>
        <v/>
      </c>
      <c r="X3398" s="65" t="str">
        <f t="shared" si="482"/>
        <v/>
      </c>
      <c r="Y3398" s="65" t="str">
        <f t="shared" si="483"/>
        <v/>
      </c>
      <c r="Z3398" s="65" t="str">
        <f t="shared" si="484"/>
        <v/>
      </c>
      <c r="AA3398" s="65" t="str">
        <f t="shared" si="485"/>
        <v/>
      </c>
    </row>
    <row r="3399" spans="1:27" x14ac:dyDescent="0.25">
      <c r="A3399" s="40" t="str">
        <f>IF(G3399="","",1*ISERROR(VLOOKUP(G3399,G$1:G3398,1,FALSE)))</f>
        <v/>
      </c>
      <c r="B3399" s="40" t="str">
        <f>IF(A3399=0,0,IF(A3399="","",SUM(A$2:A3399)))</f>
        <v/>
      </c>
      <c r="C3399" s="41" t="str">
        <f>IF(H3399="","",1*ISERROR(VLOOKUP(H3399,H$1:H3398,1,FALSE)))</f>
        <v/>
      </c>
      <c r="D3399" s="40" t="str">
        <f>IF(C3399=0,0,IF(C3399="","",SUM(C$2:C3399)))</f>
        <v/>
      </c>
      <c r="E3399" s="41" t="str">
        <f>IF(H3399=0,0,IF(C3399="","",SUM(C$11:C3399)))</f>
        <v/>
      </c>
      <c r="F3399" s="41" t="str">
        <f>IF(H3399="","",COUNTIF(H$11:H3399,"="&amp;H3399))</f>
        <v/>
      </c>
      <c r="G3399" s="41" t="str">
        <f t="shared" si="477"/>
        <v/>
      </c>
      <c r="H3399" s="41" t="str">
        <f t="shared" si="478"/>
        <v/>
      </c>
      <c r="I3399" s="41" t="str">
        <f t="shared" si="479"/>
        <v/>
      </c>
      <c r="J3399" s="41" t="str">
        <f t="shared" si="480"/>
        <v/>
      </c>
      <c r="K3399" s="268"/>
      <c r="L3399" s="268"/>
      <c r="M3399" s="268"/>
      <c r="N3399" s="269"/>
      <c r="O3399" s="269"/>
      <c r="P3399" s="269"/>
      <c r="Q3399" s="270"/>
      <c r="R3399" s="271"/>
      <c r="S3399" s="268"/>
      <c r="T3399" s="268"/>
      <c r="U3399" s="268"/>
      <c r="V3399" s="268"/>
      <c r="W3399" s="65" t="str">
        <f t="shared" si="481"/>
        <v/>
      </c>
      <c r="X3399" s="65" t="str">
        <f t="shared" si="482"/>
        <v/>
      </c>
      <c r="Y3399" s="65" t="str">
        <f t="shared" si="483"/>
        <v/>
      </c>
      <c r="Z3399" s="65" t="str">
        <f t="shared" si="484"/>
        <v/>
      </c>
      <c r="AA3399" s="65" t="str">
        <f t="shared" si="485"/>
        <v/>
      </c>
    </row>
    <row r="3400" spans="1:27" x14ac:dyDescent="0.25">
      <c r="A3400" s="40" t="str">
        <f>IF(G3400="","",1*ISERROR(VLOOKUP(G3400,G$1:G3399,1,FALSE)))</f>
        <v/>
      </c>
      <c r="B3400" s="40" t="str">
        <f>IF(A3400=0,0,IF(A3400="","",SUM(A$2:A3400)))</f>
        <v/>
      </c>
      <c r="C3400" s="41" t="str">
        <f>IF(H3400="","",1*ISERROR(VLOOKUP(H3400,H$1:H3399,1,FALSE)))</f>
        <v/>
      </c>
      <c r="D3400" s="40" t="str">
        <f>IF(C3400=0,0,IF(C3400="","",SUM(C$2:C3400)))</f>
        <v/>
      </c>
      <c r="E3400" s="41" t="str">
        <f>IF(H3400=0,0,IF(C3400="","",SUM(C$11:C3400)))</f>
        <v/>
      </c>
      <c r="F3400" s="41" t="str">
        <f>IF(H3400="","",COUNTIF(H$11:H3400,"="&amp;H3400))</f>
        <v/>
      </c>
      <c r="G3400" s="41" t="str">
        <f t="shared" si="477"/>
        <v/>
      </c>
      <c r="H3400" s="41" t="str">
        <f t="shared" si="478"/>
        <v/>
      </c>
      <c r="I3400" s="41" t="str">
        <f t="shared" si="479"/>
        <v/>
      </c>
      <c r="J3400" s="41" t="str">
        <f t="shared" si="480"/>
        <v/>
      </c>
      <c r="K3400" s="268"/>
      <c r="L3400" s="268"/>
      <c r="M3400" s="268"/>
      <c r="N3400" s="269"/>
      <c r="O3400" s="269"/>
      <c r="P3400" s="269"/>
      <c r="Q3400" s="270"/>
      <c r="R3400" s="271"/>
      <c r="S3400" s="268"/>
      <c r="T3400" s="268"/>
      <c r="U3400" s="268"/>
      <c r="V3400" s="268"/>
      <c r="W3400" s="65" t="str">
        <f t="shared" si="481"/>
        <v/>
      </c>
      <c r="X3400" s="65" t="str">
        <f t="shared" si="482"/>
        <v/>
      </c>
      <c r="Y3400" s="65" t="str">
        <f t="shared" si="483"/>
        <v/>
      </c>
      <c r="Z3400" s="65" t="str">
        <f t="shared" si="484"/>
        <v/>
      </c>
      <c r="AA3400" s="65" t="str">
        <f t="shared" si="485"/>
        <v/>
      </c>
    </row>
    <row r="3401" spans="1:27" x14ac:dyDescent="0.25">
      <c r="A3401" s="40" t="str">
        <f>IF(G3401="","",1*ISERROR(VLOOKUP(G3401,G$1:G3400,1,FALSE)))</f>
        <v/>
      </c>
      <c r="B3401" s="40" t="str">
        <f>IF(A3401=0,0,IF(A3401="","",SUM(A$2:A3401)))</f>
        <v/>
      </c>
      <c r="C3401" s="41" t="str">
        <f>IF(H3401="","",1*ISERROR(VLOOKUP(H3401,H$1:H3400,1,FALSE)))</f>
        <v/>
      </c>
      <c r="D3401" s="40" t="str">
        <f>IF(C3401=0,0,IF(C3401="","",SUM(C$2:C3401)))</f>
        <v/>
      </c>
      <c r="E3401" s="41" t="str">
        <f>IF(H3401=0,0,IF(C3401="","",SUM(C$11:C3401)))</f>
        <v/>
      </c>
      <c r="F3401" s="41" t="str">
        <f>IF(H3401="","",COUNTIF(H$11:H3401,"="&amp;H3401))</f>
        <v/>
      </c>
      <c r="G3401" s="41" t="str">
        <f t="shared" si="477"/>
        <v/>
      </c>
      <c r="H3401" s="41" t="str">
        <f t="shared" si="478"/>
        <v/>
      </c>
      <c r="I3401" s="41" t="str">
        <f t="shared" si="479"/>
        <v/>
      </c>
      <c r="J3401" s="41" t="str">
        <f t="shared" si="480"/>
        <v/>
      </c>
      <c r="K3401" s="268"/>
      <c r="L3401" s="268"/>
      <c r="M3401" s="268"/>
      <c r="N3401" s="269"/>
      <c r="O3401" s="269"/>
      <c r="P3401" s="269"/>
      <c r="Q3401" s="270"/>
      <c r="R3401" s="271"/>
      <c r="S3401" s="268"/>
      <c r="T3401" s="268"/>
      <c r="U3401" s="268"/>
      <c r="V3401" s="268"/>
      <c r="W3401" s="65" t="str">
        <f t="shared" si="481"/>
        <v/>
      </c>
      <c r="X3401" s="65" t="str">
        <f t="shared" si="482"/>
        <v/>
      </c>
      <c r="Y3401" s="65" t="str">
        <f t="shared" si="483"/>
        <v/>
      </c>
      <c r="Z3401" s="65" t="str">
        <f t="shared" si="484"/>
        <v/>
      </c>
      <c r="AA3401" s="65" t="str">
        <f t="shared" si="485"/>
        <v/>
      </c>
    </row>
    <row r="3402" spans="1:27" x14ac:dyDescent="0.25">
      <c r="A3402" s="40" t="str">
        <f>IF(G3402="","",1*ISERROR(VLOOKUP(G3402,G$1:G3401,1,FALSE)))</f>
        <v/>
      </c>
      <c r="B3402" s="40" t="str">
        <f>IF(A3402=0,0,IF(A3402="","",SUM(A$2:A3402)))</f>
        <v/>
      </c>
      <c r="C3402" s="41" t="str">
        <f>IF(H3402="","",1*ISERROR(VLOOKUP(H3402,H$1:H3401,1,FALSE)))</f>
        <v/>
      </c>
      <c r="D3402" s="40" t="str">
        <f>IF(C3402=0,0,IF(C3402="","",SUM(C$2:C3402)))</f>
        <v/>
      </c>
      <c r="E3402" s="41" t="str">
        <f>IF(H3402=0,0,IF(C3402="","",SUM(C$11:C3402)))</f>
        <v/>
      </c>
      <c r="F3402" s="41" t="str">
        <f>IF(H3402="","",COUNTIF(H$11:H3402,"="&amp;H3402))</f>
        <v/>
      </c>
      <c r="G3402" s="41" t="str">
        <f t="shared" si="477"/>
        <v/>
      </c>
      <c r="H3402" s="41" t="str">
        <f t="shared" si="478"/>
        <v/>
      </c>
      <c r="I3402" s="41" t="str">
        <f t="shared" si="479"/>
        <v/>
      </c>
      <c r="J3402" s="41" t="str">
        <f t="shared" si="480"/>
        <v/>
      </c>
      <c r="K3402" s="268"/>
      <c r="L3402" s="268"/>
      <c r="M3402" s="268"/>
      <c r="N3402" s="269"/>
      <c r="O3402" s="269"/>
      <c r="P3402" s="269"/>
      <c r="Q3402" s="270"/>
      <c r="R3402" s="271"/>
      <c r="S3402" s="268"/>
      <c r="T3402" s="268"/>
      <c r="U3402" s="268"/>
      <c r="V3402" s="268"/>
      <c r="W3402" s="65" t="str">
        <f t="shared" si="481"/>
        <v/>
      </c>
      <c r="X3402" s="65" t="str">
        <f t="shared" si="482"/>
        <v/>
      </c>
      <c r="Y3402" s="65" t="str">
        <f t="shared" si="483"/>
        <v/>
      </c>
      <c r="Z3402" s="65" t="str">
        <f t="shared" si="484"/>
        <v/>
      </c>
      <c r="AA3402" s="65" t="str">
        <f t="shared" si="485"/>
        <v/>
      </c>
    </row>
    <row r="3403" spans="1:27" x14ac:dyDescent="0.25">
      <c r="A3403" s="40" t="str">
        <f>IF(G3403="","",1*ISERROR(VLOOKUP(G3403,G$1:G3402,1,FALSE)))</f>
        <v/>
      </c>
      <c r="B3403" s="40" t="str">
        <f>IF(A3403=0,0,IF(A3403="","",SUM(A$2:A3403)))</f>
        <v/>
      </c>
      <c r="C3403" s="41" t="str">
        <f>IF(H3403="","",1*ISERROR(VLOOKUP(H3403,H$1:H3402,1,FALSE)))</f>
        <v/>
      </c>
      <c r="D3403" s="40" t="str">
        <f>IF(C3403=0,0,IF(C3403="","",SUM(C$2:C3403)))</f>
        <v/>
      </c>
      <c r="E3403" s="41" t="str">
        <f>IF(H3403=0,0,IF(C3403="","",SUM(C$11:C3403)))</f>
        <v/>
      </c>
      <c r="F3403" s="41" t="str">
        <f>IF(H3403="","",COUNTIF(H$11:H3403,"="&amp;H3403))</f>
        <v/>
      </c>
      <c r="G3403" s="41" t="str">
        <f t="shared" si="477"/>
        <v/>
      </c>
      <c r="H3403" s="41" t="str">
        <f t="shared" si="478"/>
        <v/>
      </c>
      <c r="I3403" s="41" t="str">
        <f t="shared" si="479"/>
        <v/>
      </c>
      <c r="J3403" s="41" t="str">
        <f t="shared" si="480"/>
        <v/>
      </c>
      <c r="K3403" s="268"/>
      <c r="L3403" s="268"/>
      <c r="M3403" s="268"/>
      <c r="N3403" s="269"/>
      <c r="O3403" s="269"/>
      <c r="P3403" s="269"/>
      <c r="Q3403" s="270"/>
      <c r="R3403" s="271"/>
      <c r="S3403" s="268"/>
      <c r="T3403" s="268"/>
      <c r="U3403" s="268"/>
      <c r="V3403" s="268"/>
      <c r="W3403" s="65" t="str">
        <f t="shared" si="481"/>
        <v/>
      </c>
      <c r="X3403" s="65" t="str">
        <f t="shared" si="482"/>
        <v/>
      </c>
      <c r="Y3403" s="65" t="str">
        <f t="shared" si="483"/>
        <v/>
      </c>
      <c r="Z3403" s="65" t="str">
        <f t="shared" si="484"/>
        <v/>
      </c>
      <c r="AA3403" s="65" t="str">
        <f t="shared" si="485"/>
        <v/>
      </c>
    </row>
    <row r="3404" spans="1:27" x14ac:dyDescent="0.25">
      <c r="A3404" s="40" t="str">
        <f>IF(G3404="","",1*ISERROR(VLOOKUP(G3404,G$1:G3403,1,FALSE)))</f>
        <v/>
      </c>
      <c r="B3404" s="40" t="str">
        <f>IF(A3404=0,0,IF(A3404="","",SUM(A$2:A3404)))</f>
        <v/>
      </c>
      <c r="C3404" s="41" t="str">
        <f>IF(H3404="","",1*ISERROR(VLOOKUP(H3404,H$1:H3403,1,FALSE)))</f>
        <v/>
      </c>
      <c r="D3404" s="40" t="str">
        <f>IF(C3404=0,0,IF(C3404="","",SUM(C$2:C3404)))</f>
        <v/>
      </c>
      <c r="E3404" s="41" t="str">
        <f>IF(H3404=0,0,IF(C3404="","",SUM(C$11:C3404)))</f>
        <v/>
      </c>
      <c r="F3404" s="41" t="str">
        <f>IF(H3404="","",COUNTIF(H$11:H3404,"="&amp;H3404))</f>
        <v/>
      </c>
      <c r="G3404" s="41" t="str">
        <f t="shared" si="477"/>
        <v/>
      </c>
      <c r="H3404" s="41" t="str">
        <f t="shared" si="478"/>
        <v/>
      </c>
      <c r="I3404" s="41" t="str">
        <f t="shared" si="479"/>
        <v/>
      </c>
      <c r="J3404" s="41" t="str">
        <f t="shared" si="480"/>
        <v/>
      </c>
      <c r="K3404" s="268"/>
      <c r="L3404" s="268"/>
      <c r="M3404" s="268"/>
      <c r="N3404" s="269"/>
      <c r="O3404" s="269"/>
      <c r="P3404" s="269"/>
      <c r="Q3404" s="270"/>
      <c r="R3404" s="271"/>
      <c r="S3404" s="268"/>
      <c r="T3404" s="268"/>
      <c r="U3404" s="268"/>
      <c r="V3404" s="268"/>
      <c r="W3404" s="65" t="str">
        <f t="shared" si="481"/>
        <v/>
      </c>
      <c r="X3404" s="65" t="str">
        <f t="shared" si="482"/>
        <v/>
      </c>
      <c r="Y3404" s="65" t="str">
        <f t="shared" si="483"/>
        <v/>
      </c>
      <c r="Z3404" s="65" t="str">
        <f t="shared" si="484"/>
        <v/>
      </c>
      <c r="AA3404" s="65" t="str">
        <f t="shared" si="485"/>
        <v/>
      </c>
    </row>
    <row r="3405" spans="1:27" x14ac:dyDescent="0.25">
      <c r="A3405" s="40" t="str">
        <f>IF(G3405="","",1*ISERROR(VLOOKUP(G3405,G$1:G3404,1,FALSE)))</f>
        <v/>
      </c>
      <c r="B3405" s="40" t="str">
        <f>IF(A3405=0,0,IF(A3405="","",SUM(A$2:A3405)))</f>
        <v/>
      </c>
      <c r="C3405" s="41" t="str">
        <f>IF(H3405="","",1*ISERROR(VLOOKUP(H3405,H$1:H3404,1,FALSE)))</f>
        <v/>
      </c>
      <c r="D3405" s="40" t="str">
        <f>IF(C3405=0,0,IF(C3405="","",SUM(C$2:C3405)))</f>
        <v/>
      </c>
      <c r="E3405" s="41" t="str">
        <f>IF(H3405=0,0,IF(C3405="","",SUM(C$11:C3405)))</f>
        <v/>
      </c>
      <c r="F3405" s="41" t="str">
        <f>IF(H3405="","",COUNTIF(H$11:H3405,"="&amp;H3405))</f>
        <v/>
      </c>
      <c r="G3405" s="41" t="str">
        <f t="shared" si="477"/>
        <v/>
      </c>
      <c r="H3405" s="41" t="str">
        <f t="shared" si="478"/>
        <v/>
      </c>
      <c r="I3405" s="41" t="str">
        <f t="shared" si="479"/>
        <v/>
      </c>
      <c r="J3405" s="41" t="str">
        <f t="shared" si="480"/>
        <v/>
      </c>
      <c r="K3405" s="268"/>
      <c r="L3405" s="268"/>
      <c r="M3405" s="268"/>
      <c r="N3405" s="269"/>
      <c r="O3405" s="269"/>
      <c r="P3405" s="269"/>
      <c r="Q3405" s="270"/>
      <c r="R3405" s="271"/>
      <c r="S3405" s="268"/>
      <c r="T3405" s="268"/>
      <c r="U3405" s="268"/>
      <c r="V3405" s="268"/>
      <c r="W3405" s="65" t="str">
        <f t="shared" si="481"/>
        <v/>
      </c>
      <c r="X3405" s="65" t="str">
        <f t="shared" si="482"/>
        <v/>
      </c>
      <c r="Y3405" s="65" t="str">
        <f t="shared" si="483"/>
        <v/>
      </c>
      <c r="Z3405" s="65" t="str">
        <f t="shared" si="484"/>
        <v/>
      </c>
      <c r="AA3405" s="65" t="str">
        <f t="shared" si="485"/>
        <v/>
      </c>
    </row>
    <row r="3406" spans="1:27" x14ac:dyDescent="0.25">
      <c r="A3406" s="40" t="str">
        <f>IF(G3406="","",1*ISERROR(VLOOKUP(G3406,G$1:G3405,1,FALSE)))</f>
        <v/>
      </c>
      <c r="B3406" s="40" t="str">
        <f>IF(A3406=0,0,IF(A3406="","",SUM(A$2:A3406)))</f>
        <v/>
      </c>
      <c r="C3406" s="41" t="str">
        <f>IF(H3406="","",1*ISERROR(VLOOKUP(H3406,H$1:H3405,1,FALSE)))</f>
        <v/>
      </c>
      <c r="D3406" s="40" t="str">
        <f>IF(C3406=0,0,IF(C3406="","",SUM(C$2:C3406)))</f>
        <v/>
      </c>
      <c r="E3406" s="41" t="str">
        <f>IF(H3406=0,0,IF(C3406="","",SUM(C$11:C3406)))</f>
        <v/>
      </c>
      <c r="F3406" s="41" t="str">
        <f>IF(H3406="","",COUNTIF(H$11:H3406,"="&amp;H3406))</f>
        <v/>
      </c>
      <c r="G3406" s="41" t="str">
        <f t="shared" si="477"/>
        <v/>
      </c>
      <c r="H3406" s="41" t="str">
        <f t="shared" si="478"/>
        <v/>
      </c>
      <c r="I3406" s="41" t="str">
        <f t="shared" si="479"/>
        <v/>
      </c>
      <c r="J3406" s="41" t="str">
        <f t="shared" si="480"/>
        <v/>
      </c>
      <c r="K3406" s="268"/>
      <c r="L3406" s="268"/>
      <c r="M3406" s="268"/>
      <c r="N3406" s="269"/>
      <c r="O3406" s="269"/>
      <c r="P3406" s="269"/>
      <c r="Q3406" s="270"/>
      <c r="R3406" s="271"/>
      <c r="S3406" s="268"/>
      <c r="T3406" s="268"/>
      <c r="U3406" s="268"/>
      <c r="V3406" s="268"/>
      <c r="W3406" s="65" t="str">
        <f t="shared" si="481"/>
        <v/>
      </c>
      <c r="X3406" s="65" t="str">
        <f t="shared" si="482"/>
        <v/>
      </c>
      <c r="Y3406" s="65" t="str">
        <f t="shared" si="483"/>
        <v/>
      </c>
      <c r="Z3406" s="65" t="str">
        <f t="shared" si="484"/>
        <v/>
      </c>
      <c r="AA3406" s="65" t="str">
        <f t="shared" si="485"/>
        <v/>
      </c>
    </row>
    <row r="3407" spans="1:27" x14ac:dyDescent="0.25">
      <c r="A3407" s="40" t="str">
        <f>IF(G3407="","",1*ISERROR(VLOOKUP(G3407,G$1:G3406,1,FALSE)))</f>
        <v/>
      </c>
      <c r="B3407" s="40" t="str">
        <f>IF(A3407=0,0,IF(A3407="","",SUM(A$2:A3407)))</f>
        <v/>
      </c>
      <c r="C3407" s="41" t="str">
        <f>IF(H3407="","",1*ISERROR(VLOOKUP(H3407,H$1:H3406,1,FALSE)))</f>
        <v/>
      </c>
      <c r="D3407" s="40" t="str">
        <f>IF(C3407=0,0,IF(C3407="","",SUM(C$2:C3407)))</f>
        <v/>
      </c>
      <c r="E3407" s="41" t="str">
        <f>IF(H3407=0,0,IF(C3407="","",SUM(C$11:C3407)))</f>
        <v/>
      </c>
      <c r="F3407" s="41" t="str">
        <f>IF(H3407="","",COUNTIF(H$11:H3407,"="&amp;H3407))</f>
        <v/>
      </c>
      <c r="G3407" s="41" t="str">
        <f t="shared" si="477"/>
        <v/>
      </c>
      <c r="H3407" s="41" t="str">
        <f t="shared" si="478"/>
        <v/>
      </c>
      <c r="I3407" s="41" t="str">
        <f t="shared" si="479"/>
        <v/>
      </c>
      <c r="J3407" s="41" t="str">
        <f t="shared" si="480"/>
        <v/>
      </c>
      <c r="K3407" s="268"/>
      <c r="L3407" s="268"/>
      <c r="M3407" s="268"/>
      <c r="N3407" s="269"/>
      <c r="O3407" s="269"/>
      <c r="P3407" s="269"/>
      <c r="Q3407" s="270"/>
      <c r="R3407" s="271"/>
      <c r="S3407" s="268"/>
      <c r="T3407" s="268"/>
      <c r="U3407" s="268"/>
      <c r="V3407" s="268"/>
      <c r="W3407" s="65" t="str">
        <f t="shared" si="481"/>
        <v/>
      </c>
      <c r="X3407" s="65" t="str">
        <f t="shared" si="482"/>
        <v/>
      </c>
      <c r="Y3407" s="65" t="str">
        <f t="shared" si="483"/>
        <v/>
      </c>
      <c r="Z3407" s="65" t="str">
        <f t="shared" si="484"/>
        <v/>
      </c>
      <c r="AA3407" s="65" t="str">
        <f t="shared" si="485"/>
        <v/>
      </c>
    </row>
    <row r="3408" spans="1:27" x14ac:dyDescent="0.25">
      <c r="A3408" s="40" t="str">
        <f>IF(G3408="","",1*ISERROR(VLOOKUP(G3408,G$1:G3407,1,FALSE)))</f>
        <v/>
      </c>
      <c r="B3408" s="40" t="str">
        <f>IF(A3408=0,0,IF(A3408="","",SUM(A$2:A3408)))</f>
        <v/>
      </c>
      <c r="C3408" s="41" t="str">
        <f>IF(H3408="","",1*ISERROR(VLOOKUP(H3408,H$1:H3407,1,FALSE)))</f>
        <v/>
      </c>
      <c r="D3408" s="40" t="str">
        <f>IF(C3408=0,0,IF(C3408="","",SUM(C$2:C3408)))</f>
        <v/>
      </c>
      <c r="E3408" s="41" t="str">
        <f>IF(H3408=0,0,IF(C3408="","",SUM(C$11:C3408)))</f>
        <v/>
      </c>
      <c r="F3408" s="41" t="str">
        <f>IF(H3408="","",COUNTIF(H$11:H3408,"="&amp;H3408))</f>
        <v/>
      </c>
      <c r="G3408" s="41" t="str">
        <f t="shared" si="477"/>
        <v/>
      </c>
      <c r="H3408" s="41" t="str">
        <f t="shared" si="478"/>
        <v/>
      </c>
      <c r="I3408" s="41" t="str">
        <f t="shared" si="479"/>
        <v/>
      </c>
      <c r="J3408" s="41" t="str">
        <f t="shared" si="480"/>
        <v/>
      </c>
      <c r="K3408" s="268"/>
      <c r="L3408" s="268"/>
      <c r="M3408" s="268"/>
      <c r="N3408" s="269"/>
      <c r="O3408" s="269"/>
      <c r="P3408" s="269"/>
      <c r="Q3408" s="270"/>
      <c r="R3408" s="271"/>
      <c r="S3408" s="268"/>
      <c r="T3408" s="268"/>
      <c r="U3408" s="268"/>
      <c r="V3408" s="268"/>
      <c r="W3408" s="65" t="str">
        <f t="shared" si="481"/>
        <v/>
      </c>
      <c r="X3408" s="65" t="str">
        <f t="shared" si="482"/>
        <v/>
      </c>
      <c r="Y3408" s="65" t="str">
        <f t="shared" si="483"/>
        <v/>
      </c>
      <c r="Z3408" s="65" t="str">
        <f t="shared" si="484"/>
        <v/>
      </c>
      <c r="AA3408" s="65" t="str">
        <f t="shared" si="485"/>
        <v/>
      </c>
    </row>
    <row r="3409" spans="1:27" x14ac:dyDescent="0.25">
      <c r="A3409" s="40" t="str">
        <f>IF(G3409="","",1*ISERROR(VLOOKUP(G3409,G$1:G3408,1,FALSE)))</f>
        <v/>
      </c>
      <c r="B3409" s="40" t="str">
        <f>IF(A3409=0,0,IF(A3409="","",SUM(A$2:A3409)))</f>
        <v/>
      </c>
      <c r="C3409" s="41" t="str">
        <f>IF(H3409="","",1*ISERROR(VLOOKUP(H3409,H$1:H3408,1,FALSE)))</f>
        <v/>
      </c>
      <c r="D3409" s="40" t="str">
        <f>IF(C3409=0,0,IF(C3409="","",SUM(C$2:C3409)))</f>
        <v/>
      </c>
      <c r="E3409" s="41" t="str">
        <f>IF(H3409=0,0,IF(C3409="","",SUM(C$11:C3409)))</f>
        <v/>
      </c>
      <c r="F3409" s="41" t="str">
        <f>IF(H3409="","",COUNTIF(H$11:H3409,"="&amp;H3409))</f>
        <v/>
      </c>
      <c r="G3409" s="41" t="str">
        <f t="shared" si="477"/>
        <v/>
      </c>
      <c r="H3409" s="41" t="str">
        <f t="shared" si="478"/>
        <v/>
      </c>
      <c r="I3409" s="41" t="str">
        <f t="shared" si="479"/>
        <v/>
      </c>
      <c r="J3409" s="41" t="str">
        <f t="shared" si="480"/>
        <v/>
      </c>
      <c r="K3409" s="268"/>
      <c r="L3409" s="268"/>
      <c r="M3409" s="268"/>
      <c r="N3409" s="269"/>
      <c r="O3409" s="269"/>
      <c r="P3409" s="269"/>
      <c r="Q3409" s="270"/>
      <c r="R3409" s="271"/>
      <c r="S3409" s="268"/>
      <c r="T3409" s="268"/>
      <c r="U3409" s="268"/>
      <c r="V3409" s="268"/>
      <c r="W3409" s="65" t="str">
        <f t="shared" si="481"/>
        <v/>
      </c>
      <c r="X3409" s="65" t="str">
        <f t="shared" si="482"/>
        <v/>
      </c>
      <c r="Y3409" s="65" t="str">
        <f t="shared" si="483"/>
        <v/>
      </c>
      <c r="Z3409" s="65" t="str">
        <f t="shared" si="484"/>
        <v/>
      </c>
      <c r="AA3409" s="65" t="str">
        <f t="shared" si="485"/>
        <v/>
      </c>
    </row>
    <row r="3410" spans="1:27" x14ac:dyDescent="0.25">
      <c r="A3410" s="40" t="str">
        <f>IF(G3410="","",1*ISERROR(VLOOKUP(G3410,G$1:G3409,1,FALSE)))</f>
        <v/>
      </c>
      <c r="B3410" s="40" t="str">
        <f>IF(A3410=0,0,IF(A3410="","",SUM(A$2:A3410)))</f>
        <v/>
      </c>
      <c r="C3410" s="41" t="str">
        <f>IF(H3410="","",1*ISERROR(VLOOKUP(H3410,H$1:H3409,1,FALSE)))</f>
        <v/>
      </c>
      <c r="D3410" s="40" t="str">
        <f>IF(C3410=0,0,IF(C3410="","",SUM(C$2:C3410)))</f>
        <v/>
      </c>
      <c r="E3410" s="41" t="str">
        <f>IF(H3410=0,0,IF(C3410="","",SUM(C$11:C3410)))</f>
        <v/>
      </c>
      <c r="F3410" s="41" t="str">
        <f>IF(H3410="","",COUNTIF(H$11:H3410,"="&amp;H3410))</f>
        <v/>
      </c>
      <c r="G3410" s="41" t="str">
        <f t="shared" si="477"/>
        <v/>
      </c>
      <c r="H3410" s="41" t="str">
        <f t="shared" si="478"/>
        <v/>
      </c>
      <c r="I3410" s="41" t="str">
        <f t="shared" si="479"/>
        <v/>
      </c>
      <c r="J3410" s="41" t="str">
        <f t="shared" si="480"/>
        <v/>
      </c>
      <c r="K3410" s="268"/>
      <c r="L3410" s="268"/>
      <c r="M3410" s="268"/>
      <c r="N3410" s="269"/>
      <c r="O3410" s="269"/>
      <c r="P3410" s="269"/>
      <c r="Q3410" s="270"/>
      <c r="R3410" s="271"/>
      <c r="S3410" s="268"/>
      <c r="T3410" s="268"/>
      <c r="U3410" s="268"/>
      <c r="V3410" s="268"/>
      <c r="W3410" s="65" t="str">
        <f t="shared" si="481"/>
        <v/>
      </c>
      <c r="X3410" s="65" t="str">
        <f t="shared" si="482"/>
        <v/>
      </c>
      <c r="Y3410" s="65" t="str">
        <f t="shared" si="483"/>
        <v/>
      </c>
      <c r="Z3410" s="65" t="str">
        <f t="shared" si="484"/>
        <v/>
      </c>
      <c r="AA3410" s="65" t="str">
        <f t="shared" si="485"/>
        <v/>
      </c>
    </row>
    <row r="3411" spans="1:27" x14ac:dyDescent="0.25">
      <c r="A3411" s="40" t="str">
        <f>IF(G3411="","",1*ISERROR(VLOOKUP(G3411,G$1:G3410,1,FALSE)))</f>
        <v/>
      </c>
      <c r="B3411" s="40" t="str">
        <f>IF(A3411=0,0,IF(A3411="","",SUM(A$2:A3411)))</f>
        <v/>
      </c>
      <c r="C3411" s="41" t="str">
        <f>IF(H3411="","",1*ISERROR(VLOOKUP(H3411,H$1:H3410,1,FALSE)))</f>
        <v/>
      </c>
      <c r="D3411" s="40" t="str">
        <f>IF(C3411=0,0,IF(C3411="","",SUM(C$2:C3411)))</f>
        <v/>
      </c>
      <c r="E3411" s="41" t="str">
        <f>IF(H3411=0,0,IF(C3411="","",SUM(C$11:C3411)))</f>
        <v/>
      </c>
      <c r="F3411" s="41" t="str">
        <f>IF(H3411="","",COUNTIF(H$11:H3411,"="&amp;H3411))</f>
        <v/>
      </c>
      <c r="G3411" s="41" t="str">
        <f t="shared" si="477"/>
        <v/>
      </c>
      <c r="H3411" s="41" t="str">
        <f t="shared" si="478"/>
        <v/>
      </c>
      <c r="I3411" s="41" t="str">
        <f t="shared" si="479"/>
        <v/>
      </c>
      <c r="J3411" s="41" t="str">
        <f t="shared" si="480"/>
        <v/>
      </c>
      <c r="K3411" s="268"/>
      <c r="L3411" s="268"/>
      <c r="M3411" s="268"/>
      <c r="N3411" s="269"/>
      <c r="O3411" s="269"/>
      <c r="P3411" s="269"/>
      <c r="Q3411" s="270"/>
      <c r="R3411" s="271"/>
      <c r="S3411" s="268"/>
      <c r="T3411" s="268"/>
      <c r="U3411" s="268"/>
      <c r="V3411" s="268"/>
      <c r="W3411" s="65" t="str">
        <f t="shared" si="481"/>
        <v/>
      </c>
      <c r="X3411" s="65" t="str">
        <f t="shared" si="482"/>
        <v/>
      </c>
      <c r="Y3411" s="65" t="str">
        <f t="shared" si="483"/>
        <v/>
      </c>
      <c r="Z3411" s="65" t="str">
        <f t="shared" si="484"/>
        <v/>
      </c>
      <c r="AA3411" s="65" t="str">
        <f t="shared" si="485"/>
        <v/>
      </c>
    </row>
    <row r="3412" spans="1:27" x14ac:dyDescent="0.25">
      <c r="A3412" s="40" t="str">
        <f>IF(G3412="","",1*ISERROR(VLOOKUP(G3412,G$1:G3411,1,FALSE)))</f>
        <v/>
      </c>
      <c r="B3412" s="40" t="str">
        <f>IF(A3412=0,0,IF(A3412="","",SUM(A$2:A3412)))</f>
        <v/>
      </c>
      <c r="C3412" s="41" t="str">
        <f>IF(H3412="","",1*ISERROR(VLOOKUP(H3412,H$1:H3411,1,FALSE)))</f>
        <v/>
      </c>
      <c r="D3412" s="40" t="str">
        <f>IF(C3412=0,0,IF(C3412="","",SUM(C$2:C3412)))</f>
        <v/>
      </c>
      <c r="E3412" s="41" t="str">
        <f>IF(H3412=0,0,IF(C3412="","",SUM(C$11:C3412)))</f>
        <v/>
      </c>
      <c r="F3412" s="41" t="str">
        <f>IF(H3412="","",COUNTIF(H$11:H3412,"="&amp;H3412))</f>
        <v/>
      </c>
      <c r="G3412" s="41" t="str">
        <f t="shared" si="477"/>
        <v/>
      </c>
      <c r="H3412" s="41" t="str">
        <f t="shared" si="478"/>
        <v/>
      </c>
      <c r="I3412" s="41" t="str">
        <f t="shared" si="479"/>
        <v/>
      </c>
      <c r="J3412" s="41" t="str">
        <f t="shared" si="480"/>
        <v/>
      </c>
      <c r="K3412" s="268"/>
      <c r="L3412" s="268"/>
      <c r="M3412" s="268"/>
      <c r="N3412" s="269"/>
      <c r="O3412" s="269"/>
      <c r="P3412" s="269"/>
      <c r="Q3412" s="270"/>
      <c r="R3412" s="271"/>
      <c r="S3412" s="268"/>
      <c r="T3412" s="268"/>
      <c r="U3412" s="268"/>
      <c r="V3412" s="268"/>
      <c r="W3412" s="65" t="str">
        <f t="shared" si="481"/>
        <v/>
      </c>
      <c r="X3412" s="65" t="str">
        <f t="shared" si="482"/>
        <v/>
      </c>
      <c r="Y3412" s="65" t="str">
        <f t="shared" si="483"/>
        <v/>
      </c>
      <c r="Z3412" s="65" t="str">
        <f t="shared" si="484"/>
        <v/>
      </c>
      <c r="AA3412" s="65" t="str">
        <f t="shared" si="485"/>
        <v/>
      </c>
    </row>
    <row r="3413" spans="1:27" x14ac:dyDescent="0.25">
      <c r="A3413" s="40" t="str">
        <f>IF(G3413="","",1*ISERROR(VLOOKUP(G3413,G$1:G3412,1,FALSE)))</f>
        <v/>
      </c>
      <c r="B3413" s="40" t="str">
        <f>IF(A3413=0,0,IF(A3413="","",SUM(A$2:A3413)))</f>
        <v/>
      </c>
      <c r="C3413" s="41" t="str">
        <f>IF(H3413="","",1*ISERROR(VLOOKUP(H3413,H$1:H3412,1,FALSE)))</f>
        <v/>
      </c>
      <c r="D3413" s="40" t="str">
        <f>IF(C3413=0,0,IF(C3413="","",SUM(C$2:C3413)))</f>
        <v/>
      </c>
      <c r="E3413" s="41" t="str">
        <f>IF(H3413=0,0,IF(C3413="","",SUM(C$11:C3413)))</f>
        <v/>
      </c>
      <c r="F3413" s="41" t="str">
        <f>IF(H3413="","",COUNTIF(H$11:H3413,"="&amp;H3413))</f>
        <v/>
      </c>
      <c r="G3413" s="41" t="str">
        <f t="shared" si="477"/>
        <v/>
      </c>
      <c r="H3413" s="41" t="str">
        <f t="shared" si="478"/>
        <v/>
      </c>
      <c r="I3413" s="41" t="str">
        <f t="shared" si="479"/>
        <v/>
      </c>
      <c r="J3413" s="41" t="str">
        <f t="shared" si="480"/>
        <v/>
      </c>
      <c r="K3413" s="268"/>
      <c r="L3413" s="268"/>
      <c r="M3413" s="268"/>
      <c r="N3413" s="269"/>
      <c r="O3413" s="269"/>
      <c r="P3413" s="269"/>
      <c r="Q3413" s="270"/>
      <c r="R3413" s="271"/>
      <c r="S3413" s="268"/>
      <c r="T3413" s="268"/>
      <c r="U3413" s="268"/>
      <c r="V3413" s="268"/>
      <c r="W3413" s="65" t="str">
        <f t="shared" si="481"/>
        <v/>
      </c>
      <c r="X3413" s="65" t="str">
        <f t="shared" si="482"/>
        <v/>
      </c>
      <c r="Y3413" s="65" t="str">
        <f t="shared" si="483"/>
        <v/>
      </c>
      <c r="Z3413" s="65" t="str">
        <f t="shared" si="484"/>
        <v/>
      </c>
      <c r="AA3413" s="65" t="str">
        <f t="shared" si="485"/>
        <v/>
      </c>
    </row>
    <row r="3414" spans="1:27" x14ac:dyDescent="0.25">
      <c r="A3414" s="40" t="str">
        <f>IF(G3414="","",1*ISERROR(VLOOKUP(G3414,G$1:G3413,1,FALSE)))</f>
        <v/>
      </c>
      <c r="B3414" s="40" t="str">
        <f>IF(A3414=0,0,IF(A3414="","",SUM(A$2:A3414)))</f>
        <v/>
      </c>
      <c r="C3414" s="41" t="str">
        <f>IF(H3414="","",1*ISERROR(VLOOKUP(H3414,H$1:H3413,1,FALSE)))</f>
        <v/>
      </c>
      <c r="D3414" s="40" t="str">
        <f>IF(C3414=0,0,IF(C3414="","",SUM(C$2:C3414)))</f>
        <v/>
      </c>
      <c r="E3414" s="41" t="str">
        <f>IF(H3414=0,0,IF(C3414="","",SUM(C$11:C3414)))</f>
        <v/>
      </c>
      <c r="F3414" s="41" t="str">
        <f>IF(H3414="","",COUNTIF(H$11:H3414,"="&amp;H3414))</f>
        <v/>
      </c>
      <c r="G3414" s="41" t="str">
        <f t="shared" si="477"/>
        <v/>
      </c>
      <c r="H3414" s="41" t="str">
        <f t="shared" si="478"/>
        <v/>
      </c>
      <c r="I3414" s="41" t="str">
        <f t="shared" si="479"/>
        <v/>
      </c>
      <c r="J3414" s="41" t="str">
        <f t="shared" si="480"/>
        <v/>
      </c>
      <c r="K3414" s="268"/>
      <c r="L3414" s="268"/>
      <c r="M3414" s="268"/>
      <c r="N3414" s="269"/>
      <c r="O3414" s="269"/>
      <c r="P3414" s="269"/>
      <c r="Q3414" s="270"/>
      <c r="R3414" s="271"/>
      <c r="S3414" s="268"/>
      <c r="T3414" s="268"/>
      <c r="U3414" s="268"/>
      <c r="V3414" s="268"/>
      <c r="W3414" s="65" t="str">
        <f t="shared" si="481"/>
        <v/>
      </c>
      <c r="X3414" s="65" t="str">
        <f t="shared" si="482"/>
        <v/>
      </c>
      <c r="Y3414" s="65" t="str">
        <f t="shared" si="483"/>
        <v/>
      </c>
      <c r="Z3414" s="65" t="str">
        <f t="shared" si="484"/>
        <v/>
      </c>
      <c r="AA3414" s="65" t="str">
        <f t="shared" si="485"/>
        <v/>
      </c>
    </row>
    <row r="3415" spans="1:27" x14ac:dyDescent="0.25">
      <c r="A3415" s="40" t="str">
        <f>IF(G3415="","",1*ISERROR(VLOOKUP(G3415,G$1:G3414,1,FALSE)))</f>
        <v/>
      </c>
      <c r="B3415" s="40" t="str">
        <f>IF(A3415=0,0,IF(A3415="","",SUM(A$2:A3415)))</f>
        <v/>
      </c>
      <c r="C3415" s="41" t="str">
        <f>IF(H3415="","",1*ISERROR(VLOOKUP(H3415,H$1:H3414,1,FALSE)))</f>
        <v/>
      </c>
      <c r="D3415" s="40" t="str">
        <f>IF(C3415=0,0,IF(C3415="","",SUM(C$2:C3415)))</f>
        <v/>
      </c>
      <c r="E3415" s="41" t="str">
        <f>IF(H3415=0,0,IF(C3415="","",SUM(C$11:C3415)))</f>
        <v/>
      </c>
      <c r="F3415" s="41" t="str">
        <f>IF(H3415="","",COUNTIF(H$11:H3415,"="&amp;H3415))</f>
        <v/>
      </c>
      <c r="G3415" s="41" t="str">
        <f t="shared" si="477"/>
        <v/>
      </c>
      <c r="H3415" s="41" t="str">
        <f t="shared" si="478"/>
        <v/>
      </c>
      <c r="I3415" s="41" t="str">
        <f t="shared" si="479"/>
        <v/>
      </c>
      <c r="J3415" s="41" t="str">
        <f t="shared" si="480"/>
        <v/>
      </c>
      <c r="K3415" s="268"/>
      <c r="L3415" s="268"/>
      <c r="M3415" s="268"/>
      <c r="N3415" s="269"/>
      <c r="O3415" s="269"/>
      <c r="P3415" s="269"/>
      <c r="Q3415" s="270"/>
      <c r="R3415" s="271"/>
      <c r="S3415" s="268"/>
      <c r="T3415" s="268"/>
      <c r="U3415" s="268"/>
      <c r="V3415" s="268"/>
      <c r="W3415" s="65" t="str">
        <f t="shared" si="481"/>
        <v/>
      </c>
      <c r="X3415" s="65" t="str">
        <f t="shared" si="482"/>
        <v/>
      </c>
      <c r="Y3415" s="65" t="str">
        <f t="shared" si="483"/>
        <v/>
      </c>
      <c r="Z3415" s="65" t="str">
        <f t="shared" si="484"/>
        <v/>
      </c>
      <c r="AA3415" s="65" t="str">
        <f t="shared" si="485"/>
        <v/>
      </c>
    </row>
    <row r="3416" spans="1:27" x14ac:dyDescent="0.25">
      <c r="A3416" s="40" t="str">
        <f>IF(G3416="","",1*ISERROR(VLOOKUP(G3416,G$1:G3415,1,FALSE)))</f>
        <v/>
      </c>
      <c r="B3416" s="40" t="str">
        <f>IF(A3416=0,0,IF(A3416="","",SUM(A$2:A3416)))</f>
        <v/>
      </c>
      <c r="C3416" s="41" t="str">
        <f>IF(H3416="","",1*ISERROR(VLOOKUP(H3416,H$1:H3415,1,FALSE)))</f>
        <v/>
      </c>
      <c r="D3416" s="40" t="str">
        <f>IF(C3416=0,0,IF(C3416="","",SUM(C$2:C3416)))</f>
        <v/>
      </c>
      <c r="E3416" s="41" t="str">
        <f>IF(H3416=0,0,IF(C3416="","",SUM(C$11:C3416)))</f>
        <v/>
      </c>
      <c r="F3416" s="41" t="str">
        <f>IF(H3416="","",COUNTIF(H$11:H3416,"="&amp;H3416))</f>
        <v/>
      </c>
      <c r="G3416" s="41" t="str">
        <f t="shared" si="477"/>
        <v/>
      </c>
      <c r="H3416" s="41" t="str">
        <f t="shared" si="478"/>
        <v/>
      </c>
      <c r="I3416" s="41" t="str">
        <f t="shared" si="479"/>
        <v/>
      </c>
      <c r="J3416" s="41" t="str">
        <f t="shared" si="480"/>
        <v/>
      </c>
      <c r="K3416" s="268"/>
      <c r="L3416" s="268"/>
      <c r="M3416" s="268"/>
      <c r="N3416" s="269"/>
      <c r="O3416" s="269"/>
      <c r="P3416" s="269"/>
      <c r="Q3416" s="270"/>
      <c r="R3416" s="271"/>
      <c r="S3416" s="268"/>
      <c r="T3416" s="268"/>
      <c r="U3416" s="268"/>
      <c r="V3416" s="268"/>
      <c r="W3416" s="65" t="str">
        <f t="shared" si="481"/>
        <v/>
      </c>
      <c r="X3416" s="65" t="str">
        <f t="shared" si="482"/>
        <v/>
      </c>
      <c r="Y3416" s="65" t="str">
        <f t="shared" si="483"/>
        <v/>
      </c>
      <c r="Z3416" s="65" t="str">
        <f t="shared" si="484"/>
        <v/>
      </c>
      <c r="AA3416" s="65" t="str">
        <f t="shared" si="485"/>
        <v/>
      </c>
    </row>
    <row r="3417" spans="1:27" x14ac:dyDescent="0.25">
      <c r="A3417" s="40" t="str">
        <f>IF(G3417="","",1*ISERROR(VLOOKUP(G3417,G$1:G3416,1,FALSE)))</f>
        <v/>
      </c>
      <c r="B3417" s="40" t="str">
        <f>IF(A3417=0,0,IF(A3417="","",SUM(A$2:A3417)))</f>
        <v/>
      </c>
      <c r="C3417" s="41" t="str">
        <f>IF(H3417="","",1*ISERROR(VLOOKUP(H3417,H$1:H3416,1,FALSE)))</f>
        <v/>
      </c>
      <c r="D3417" s="40" t="str">
        <f>IF(C3417=0,0,IF(C3417="","",SUM(C$2:C3417)))</f>
        <v/>
      </c>
      <c r="E3417" s="41" t="str">
        <f>IF(H3417=0,0,IF(C3417="","",SUM(C$11:C3417)))</f>
        <v/>
      </c>
      <c r="F3417" s="41" t="str">
        <f>IF(H3417="","",COUNTIF(H$11:H3417,"="&amp;H3417))</f>
        <v/>
      </c>
      <c r="G3417" s="41" t="str">
        <f t="shared" si="477"/>
        <v/>
      </c>
      <c r="H3417" s="41" t="str">
        <f t="shared" si="478"/>
        <v/>
      </c>
      <c r="I3417" s="41" t="str">
        <f t="shared" si="479"/>
        <v/>
      </c>
      <c r="J3417" s="41" t="str">
        <f t="shared" si="480"/>
        <v/>
      </c>
      <c r="K3417" s="268"/>
      <c r="L3417" s="268"/>
      <c r="M3417" s="268"/>
      <c r="N3417" s="269"/>
      <c r="O3417" s="269"/>
      <c r="P3417" s="269"/>
      <c r="Q3417" s="270"/>
      <c r="R3417" s="271"/>
      <c r="S3417" s="268"/>
      <c r="T3417" s="268"/>
      <c r="U3417" s="268"/>
      <c r="V3417" s="268"/>
      <c r="W3417" s="65" t="str">
        <f t="shared" si="481"/>
        <v/>
      </c>
      <c r="X3417" s="65" t="str">
        <f t="shared" si="482"/>
        <v/>
      </c>
      <c r="Y3417" s="65" t="str">
        <f t="shared" si="483"/>
        <v/>
      </c>
      <c r="Z3417" s="65" t="str">
        <f t="shared" si="484"/>
        <v/>
      </c>
      <c r="AA3417" s="65" t="str">
        <f t="shared" si="485"/>
        <v/>
      </c>
    </row>
    <row r="3418" spans="1:27" x14ac:dyDescent="0.25">
      <c r="A3418" s="40" t="str">
        <f>IF(G3418="","",1*ISERROR(VLOOKUP(G3418,G$1:G3417,1,FALSE)))</f>
        <v/>
      </c>
      <c r="B3418" s="40" t="str">
        <f>IF(A3418=0,0,IF(A3418="","",SUM(A$2:A3418)))</f>
        <v/>
      </c>
      <c r="C3418" s="41" t="str">
        <f>IF(H3418="","",1*ISERROR(VLOOKUP(H3418,H$1:H3417,1,FALSE)))</f>
        <v/>
      </c>
      <c r="D3418" s="40" t="str">
        <f>IF(C3418=0,0,IF(C3418="","",SUM(C$2:C3418)))</f>
        <v/>
      </c>
      <c r="E3418" s="41" t="str">
        <f>IF(H3418=0,0,IF(C3418="","",SUM(C$11:C3418)))</f>
        <v/>
      </c>
      <c r="F3418" s="41" t="str">
        <f>IF(H3418="","",COUNTIF(H$11:H3418,"="&amp;H3418))</f>
        <v/>
      </c>
      <c r="G3418" s="41" t="str">
        <f t="shared" si="477"/>
        <v/>
      </c>
      <c r="H3418" s="41" t="str">
        <f t="shared" si="478"/>
        <v/>
      </c>
      <c r="I3418" s="41" t="str">
        <f t="shared" si="479"/>
        <v/>
      </c>
      <c r="J3418" s="41" t="str">
        <f t="shared" si="480"/>
        <v/>
      </c>
      <c r="K3418" s="268"/>
      <c r="L3418" s="268"/>
      <c r="M3418" s="268"/>
      <c r="N3418" s="269"/>
      <c r="O3418" s="269"/>
      <c r="P3418" s="269"/>
      <c r="Q3418" s="270"/>
      <c r="R3418" s="271"/>
      <c r="S3418" s="268"/>
      <c r="T3418" s="268"/>
      <c r="U3418" s="268"/>
      <c r="V3418" s="268"/>
      <c r="W3418" s="65" t="str">
        <f t="shared" si="481"/>
        <v/>
      </c>
      <c r="X3418" s="65" t="str">
        <f t="shared" si="482"/>
        <v/>
      </c>
      <c r="Y3418" s="65" t="str">
        <f t="shared" si="483"/>
        <v/>
      </c>
      <c r="Z3418" s="65" t="str">
        <f t="shared" si="484"/>
        <v/>
      </c>
      <c r="AA3418" s="65" t="str">
        <f t="shared" si="485"/>
        <v/>
      </c>
    </row>
    <row r="3419" spans="1:27" x14ac:dyDescent="0.25">
      <c r="A3419" s="40" t="str">
        <f>IF(G3419="","",1*ISERROR(VLOOKUP(G3419,G$1:G3418,1,FALSE)))</f>
        <v/>
      </c>
      <c r="B3419" s="40" t="str">
        <f>IF(A3419=0,0,IF(A3419="","",SUM(A$2:A3419)))</f>
        <v/>
      </c>
      <c r="C3419" s="41" t="str">
        <f>IF(H3419="","",1*ISERROR(VLOOKUP(H3419,H$1:H3418,1,FALSE)))</f>
        <v/>
      </c>
      <c r="D3419" s="40" t="str">
        <f>IF(C3419=0,0,IF(C3419="","",SUM(C$2:C3419)))</f>
        <v/>
      </c>
      <c r="E3419" s="41" t="str">
        <f>IF(H3419=0,0,IF(C3419="","",SUM(C$11:C3419)))</f>
        <v/>
      </c>
      <c r="F3419" s="41" t="str">
        <f>IF(H3419="","",COUNTIF(H$11:H3419,"="&amp;H3419))</f>
        <v/>
      </c>
      <c r="G3419" s="41" t="str">
        <f t="shared" si="477"/>
        <v/>
      </c>
      <c r="H3419" s="41" t="str">
        <f t="shared" si="478"/>
        <v/>
      </c>
      <c r="I3419" s="41" t="str">
        <f t="shared" si="479"/>
        <v/>
      </c>
      <c r="J3419" s="41" t="str">
        <f t="shared" si="480"/>
        <v/>
      </c>
      <c r="K3419" s="268"/>
      <c r="L3419" s="268"/>
      <c r="M3419" s="268"/>
      <c r="N3419" s="269"/>
      <c r="O3419" s="269"/>
      <c r="P3419" s="269"/>
      <c r="Q3419" s="270"/>
      <c r="R3419" s="271"/>
      <c r="S3419" s="268"/>
      <c r="T3419" s="268"/>
      <c r="U3419" s="268"/>
      <c r="V3419" s="268"/>
      <c r="W3419" s="65" t="str">
        <f t="shared" si="481"/>
        <v/>
      </c>
      <c r="X3419" s="65" t="str">
        <f t="shared" si="482"/>
        <v/>
      </c>
      <c r="Y3419" s="65" t="str">
        <f t="shared" si="483"/>
        <v/>
      </c>
      <c r="Z3419" s="65" t="str">
        <f t="shared" si="484"/>
        <v/>
      </c>
      <c r="AA3419" s="65" t="str">
        <f t="shared" si="485"/>
        <v/>
      </c>
    </row>
    <row r="3420" spans="1:27" x14ac:dyDescent="0.25">
      <c r="A3420" s="40" t="str">
        <f>IF(G3420="","",1*ISERROR(VLOOKUP(G3420,G$1:G3419,1,FALSE)))</f>
        <v/>
      </c>
      <c r="B3420" s="40" t="str">
        <f>IF(A3420=0,0,IF(A3420="","",SUM(A$2:A3420)))</f>
        <v/>
      </c>
      <c r="C3420" s="41" t="str">
        <f>IF(H3420="","",1*ISERROR(VLOOKUP(H3420,H$1:H3419,1,FALSE)))</f>
        <v/>
      </c>
      <c r="D3420" s="40" t="str">
        <f>IF(C3420=0,0,IF(C3420="","",SUM(C$2:C3420)))</f>
        <v/>
      </c>
      <c r="E3420" s="41" t="str">
        <f>IF(H3420=0,0,IF(C3420="","",SUM(C$11:C3420)))</f>
        <v/>
      </c>
      <c r="F3420" s="41" t="str">
        <f>IF(H3420="","",COUNTIF(H$11:H3420,"="&amp;H3420))</f>
        <v/>
      </c>
      <c r="G3420" s="41" t="str">
        <f t="shared" si="477"/>
        <v/>
      </c>
      <c r="H3420" s="41" t="str">
        <f t="shared" si="478"/>
        <v/>
      </c>
      <c r="I3420" s="41" t="str">
        <f t="shared" si="479"/>
        <v/>
      </c>
      <c r="J3420" s="41" t="str">
        <f t="shared" si="480"/>
        <v/>
      </c>
      <c r="K3420" s="268"/>
      <c r="L3420" s="268"/>
      <c r="M3420" s="268"/>
      <c r="N3420" s="269"/>
      <c r="O3420" s="269"/>
      <c r="P3420" s="269"/>
      <c r="Q3420" s="270"/>
      <c r="R3420" s="271"/>
      <c r="S3420" s="268"/>
      <c r="T3420" s="268"/>
      <c r="U3420" s="268"/>
      <c r="V3420" s="268"/>
      <c r="W3420" s="65" t="str">
        <f t="shared" si="481"/>
        <v/>
      </c>
      <c r="X3420" s="65" t="str">
        <f t="shared" si="482"/>
        <v/>
      </c>
      <c r="Y3420" s="65" t="str">
        <f t="shared" si="483"/>
        <v/>
      </c>
      <c r="Z3420" s="65" t="str">
        <f t="shared" si="484"/>
        <v/>
      </c>
      <c r="AA3420" s="65" t="str">
        <f t="shared" si="485"/>
        <v/>
      </c>
    </row>
    <row r="3421" spans="1:27" x14ac:dyDescent="0.25">
      <c r="A3421" s="40" t="str">
        <f>IF(G3421="","",1*ISERROR(VLOOKUP(G3421,G$1:G3420,1,FALSE)))</f>
        <v/>
      </c>
      <c r="B3421" s="40" t="str">
        <f>IF(A3421=0,0,IF(A3421="","",SUM(A$2:A3421)))</f>
        <v/>
      </c>
      <c r="C3421" s="41" t="str">
        <f>IF(H3421="","",1*ISERROR(VLOOKUP(H3421,H$1:H3420,1,FALSE)))</f>
        <v/>
      </c>
      <c r="D3421" s="40" t="str">
        <f>IF(C3421=0,0,IF(C3421="","",SUM(C$2:C3421)))</f>
        <v/>
      </c>
      <c r="E3421" s="41" t="str">
        <f>IF(H3421=0,0,IF(C3421="","",SUM(C$11:C3421)))</f>
        <v/>
      </c>
      <c r="F3421" s="41" t="str">
        <f>IF(H3421="","",COUNTIF(H$11:H3421,"="&amp;H3421))</f>
        <v/>
      </c>
      <c r="G3421" s="41" t="str">
        <f t="shared" si="477"/>
        <v/>
      </c>
      <c r="H3421" s="41" t="str">
        <f t="shared" si="478"/>
        <v/>
      </c>
      <c r="I3421" s="41" t="str">
        <f t="shared" si="479"/>
        <v/>
      </c>
      <c r="J3421" s="41" t="str">
        <f t="shared" si="480"/>
        <v/>
      </c>
      <c r="K3421" s="268"/>
      <c r="L3421" s="268"/>
      <c r="M3421" s="268"/>
      <c r="N3421" s="269"/>
      <c r="O3421" s="269"/>
      <c r="P3421" s="269"/>
      <c r="Q3421" s="270"/>
      <c r="R3421" s="271"/>
      <c r="S3421" s="268"/>
      <c r="T3421" s="268"/>
      <c r="U3421" s="268"/>
      <c r="V3421" s="268"/>
      <c r="W3421" s="65" t="str">
        <f t="shared" si="481"/>
        <v/>
      </c>
      <c r="X3421" s="65" t="str">
        <f t="shared" si="482"/>
        <v/>
      </c>
      <c r="Y3421" s="65" t="str">
        <f t="shared" si="483"/>
        <v/>
      </c>
      <c r="Z3421" s="65" t="str">
        <f t="shared" si="484"/>
        <v/>
      </c>
      <c r="AA3421" s="65" t="str">
        <f t="shared" si="485"/>
        <v/>
      </c>
    </row>
    <row r="3422" spans="1:27" x14ac:dyDescent="0.25">
      <c r="A3422" s="40" t="str">
        <f>IF(G3422="","",1*ISERROR(VLOOKUP(G3422,G$1:G3421,1,FALSE)))</f>
        <v/>
      </c>
      <c r="B3422" s="40" t="str">
        <f>IF(A3422=0,0,IF(A3422="","",SUM(A$2:A3422)))</f>
        <v/>
      </c>
      <c r="C3422" s="41" t="str">
        <f>IF(H3422="","",1*ISERROR(VLOOKUP(H3422,H$1:H3421,1,FALSE)))</f>
        <v/>
      </c>
      <c r="D3422" s="40" t="str">
        <f>IF(C3422=0,0,IF(C3422="","",SUM(C$2:C3422)))</f>
        <v/>
      </c>
      <c r="E3422" s="41" t="str">
        <f>IF(H3422=0,0,IF(C3422="","",SUM(C$11:C3422)))</f>
        <v/>
      </c>
      <c r="F3422" s="41" t="str">
        <f>IF(H3422="","",COUNTIF(H$11:H3422,"="&amp;H3422))</f>
        <v/>
      </c>
      <c r="G3422" s="41" t="str">
        <f t="shared" si="477"/>
        <v/>
      </c>
      <c r="H3422" s="41" t="str">
        <f t="shared" si="478"/>
        <v/>
      </c>
      <c r="I3422" s="41" t="str">
        <f t="shared" si="479"/>
        <v/>
      </c>
      <c r="J3422" s="41" t="str">
        <f t="shared" si="480"/>
        <v/>
      </c>
      <c r="K3422" s="268"/>
      <c r="L3422" s="268"/>
      <c r="M3422" s="268"/>
      <c r="N3422" s="269"/>
      <c r="O3422" s="269"/>
      <c r="P3422" s="269"/>
      <c r="Q3422" s="270"/>
      <c r="R3422" s="271"/>
      <c r="S3422" s="268"/>
      <c r="T3422" s="268"/>
      <c r="U3422" s="268"/>
      <c r="V3422" s="268"/>
      <c r="W3422" s="65" t="str">
        <f t="shared" si="481"/>
        <v/>
      </c>
      <c r="X3422" s="65" t="str">
        <f t="shared" si="482"/>
        <v/>
      </c>
      <c r="Y3422" s="65" t="str">
        <f t="shared" si="483"/>
        <v/>
      </c>
      <c r="Z3422" s="65" t="str">
        <f t="shared" si="484"/>
        <v/>
      </c>
      <c r="AA3422" s="65" t="str">
        <f t="shared" si="485"/>
        <v/>
      </c>
    </row>
    <row r="3423" spans="1:27" x14ac:dyDescent="0.25">
      <c r="A3423" s="40" t="str">
        <f>IF(G3423="","",1*ISERROR(VLOOKUP(G3423,G$1:G3422,1,FALSE)))</f>
        <v/>
      </c>
      <c r="B3423" s="40" t="str">
        <f>IF(A3423=0,0,IF(A3423="","",SUM(A$2:A3423)))</f>
        <v/>
      </c>
      <c r="C3423" s="41" t="str">
        <f>IF(H3423="","",1*ISERROR(VLOOKUP(H3423,H$1:H3422,1,FALSE)))</f>
        <v/>
      </c>
      <c r="D3423" s="40" t="str">
        <f>IF(C3423=0,0,IF(C3423="","",SUM(C$2:C3423)))</f>
        <v/>
      </c>
      <c r="E3423" s="41" t="str">
        <f>IF(H3423=0,0,IF(C3423="","",SUM(C$11:C3423)))</f>
        <v/>
      </c>
      <c r="F3423" s="41" t="str">
        <f>IF(H3423="","",COUNTIF(H$11:H3423,"="&amp;H3423))</f>
        <v/>
      </c>
      <c r="G3423" s="41" t="str">
        <f t="shared" si="477"/>
        <v/>
      </c>
      <c r="H3423" s="41" t="str">
        <f t="shared" si="478"/>
        <v/>
      </c>
      <c r="I3423" s="41" t="str">
        <f t="shared" si="479"/>
        <v/>
      </c>
      <c r="J3423" s="41" t="str">
        <f t="shared" si="480"/>
        <v/>
      </c>
      <c r="K3423" s="268"/>
      <c r="L3423" s="268"/>
      <c r="M3423" s="268"/>
      <c r="N3423" s="269"/>
      <c r="O3423" s="269"/>
      <c r="P3423" s="269"/>
      <c r="Q3423" s="270"/>
      <c r="R3423" s="271"/>
      <c r="S3423" s="268"/>
      <c r="T3423" s="268"/>
      <c r="U3423" s="268"/>
      <c r="V3423" s="268"/>
      <c r="W3423" s="65" t="str">
        <f t="shared" si="481"/>
        <v/>
      </c>
      <c r="X3423" s="65" t="str">
        <f t="shared" si="482"/>
        <v/>
      </c>
      <c r="Y3423" s="65" t="str">
        <f t="shared" si="483"/>
        <v/>
      </c>
      <c r="Z3423" s="65" t="str">
        <f t="shared" si="484"/>
        <v/>
      </c>
      <c r="AA3423" s="65" t="str">
        <f t="shared" si="485"/>
        <v/>
      </c>
    </row>
    <row r="3424" spans="1:27" x14ac:dyDescent="0.25">
      <c r="A3424" s="40" t="str">
        <f>IF(G3424="","",1*ISERROR(VLOOKUP(G3424,G$1:G3423,1,FALSE)))</f>
        <v/>
      </c>
      <c r="B3424" s="40" t="str">
        <f>IF(A3424=0,0,IF(A3424="","",SUM(A$2:A3424)))</f>
        <v/>
      </c>
      <c r="C3424" s="41" t="str">
        <f>IF(H3424="","",1*ISERROR(VLOOKUP(H3424,H$1:H3423,1,FALSE)))</f>
        <v/>
      </c>
      <c r="D3424" s="40" t="str">
        <f>IF(C3424=0,0,IF(C3424="","",SUM(C$2:C3424)))</f>
        <v/>
      </c>
      <c r="E3424" s="41" t="str">
        <f>IF(H3424=0,0,IF(C3424="","",SUM(C$11:C3424)))</f>
        <v/>
      </c>
      <c r="F3424" s="41" t="str">
        <f>IF(H3424="","",COUNTIF(H$11:H3424,"="&amp;H3424))</f>
        <v/>
      </c>
      <c r="G3424" s="41" t="str">
        <f t="shared" si="477"/>
        <v/>
      </c>
      <c r="H3424" s="41" t="str">
        <f t="shared" si="478"/>
        <v/>
      </c>
      <c r="I3424" s="41" t="str">
        <f t="shared" si="479"/>
        <v/>
      </c>
      <c r="J3424" s="41" t="str">
        <f t="shared" si="480"/>
        <v/>
      </c>
      <c r="K3424" s="268"/>
      <c r="L3424" s="268"/>
      <c r="M3424" s="268"/>
      <c r="N3424" s="269"/>
      <c r="O3424" s="269"/>
      <c r="P3424" s="269"/>
      <c r="Q3424" s="270"/>
      <c r="R3424" s="271"/>
      <c r="S3424" s="268"/>
      <c r="T3424" s="268"/>
      <c r="U3424" s="268"/>
      <c r="V3424" s="268"/>
      <c r="W3424" s="65" t="str">
        <f t="shared" si="481"/>
        <v/>
      </c>
      <c r="X3424" s="65" t="str">
        <f t="shared" si="482"/>
        <v/>
      </c>
      <c r="Y3424" s="65" t="str">
        <f t="shared" si="483"/>
        <v/>
      </c>
      <c r="Z3424" s="65" t="str">
        <f t="shared" si="484"/>
        <v/>
      </c>
      <c r="AA3424" s="65" t="str">
        <f t="shared" si="485"/>
        <v/>
      </c>
    </row>
    <row r="3425" spans="1:27" x14ac:dyDescent="0.25">
      <c r="A3425" s="40" t="str">
        <f>IF(G3425="","",1*ISERROR(VLOOKUP(G3425,G$1:G3424,1,FALSE)))</f>
        <v/>
      </c>
      <c r="B3425" s="40" t="str">
        <f>IF(A3425=0,0,IF(A3425="","",SUM(A$2:A3425)))</f>
        <v/>
      </c>
      <c r="C3425" s="41" t="str">
        <f>IF(H3425="","",1*ISERROR(VLOOKUP(H3425,H$1:H3424,1,FALSE)))</f>
        <v/>
      </c>
      <c r="D3425" s="40" t="str">
        <f>IF(C3425=0,0,IF(C3425="","",SUM(C$2:C3425)))</f>
        <v/>
      </c>
      <c r="E3425" s="41" t="str">
        <f>IF(H3425=0,0,IF(C3425="","",SUM(C$11:C3425)))</f>
        <v/>
      </c>
      <c r="F3425" s="41" t="str">
        <f>IF(H3425="","",COUNTIF(H$11:H3425,"="&amp;H3425))</f>
        <v/>
      </c>
      <c r="G3425" s="41" t="str">
        <f t="shared" si="477"/>
        <v/>
      </c>
      <c r="H3425" s="41" t="str">
        <f t="shared" si="478"/>
        <v/>
      </c>
      <c r="I3425" s="41" t="str">
        <f t="shared" si="479"/>
        <v/>
      </c>
      <c r="J3425" s="41" t="str">
        <f t="shared" si="480"/>
        <v/>
      </c>
      <c r="K3425" s="268"/>
      <c r="L3425" s="268"/>
      <c r="M3425" s="268"/>
      <c r="N3425" s="269"/>
      <c r="O3425" s="269"/>
      <c r="P3425" s="269"/>
      <c r="Q3425" s="270"/>
      <c r="R3425" s="271"/>
      <c r="S3425" s="268"/>
      <c r="T3425" s="268"/>
      <c r="U3425" s="268"/>
      <c r="V3425" s="268"/>
      <c r="W3425" s="65" t="str">
        <f t="shared" si="481"/>
        <v/>
      </c>
      <c r="X3425" s="65" t="str">
        <f t="shared" si="482"/>
        <v/>
      </c>
      <c r="Y3425" s="65" t="str">
        <f t="shared" si="483"/>
        <v/>
      </c>
      <c r="Z3425" s="65" t="str">
        <f t="shared" si="484"/>
        <v/>
      </c>
      <c r="AA3425" s="65" t="str">
        <f t="shared" si="485"/>
        <v/>
      </c>
    </row>
    <row r="3426" spans="1:27" x14ac:dyDescent="0.25">
      <c r="A3426" s="40" t="str">
        <f>IF(G3426="","",1*ISERROR(VLOOKUP(G3426,G$1:G3425,1,FALSE)))</f>
        <v/>
      </c>
      <c r="B3426" s="40" t="str">
        <f>IF(A3426=0,0,IF(A3426="","",SUM(A$2:A3426)))</f>
        <v/>
      </c>
      <c r="C3426" s="41" t="str">
        <f>IF(H3426="","",1*ISERROR(VLOOKUP(H3426,H$1:H3425,1,FALSE)))</f>
        <v/>
      </c>
      <c r="D3426" s="40" t="str">
        <f>IF(C3426=0,0,IF(C3426="","",SUM(C$2:C3426)))</f>
        <v/>
      </c>
      <c r="E3426" s="41" t="str">
        <f>IF(H3426=0,0,IF(C3426="","",SUM(C$11:C3426)))</f>
        <v/>
      </c>
      <c r="F3426" s="41" t="str">
        <f>IF(H3426="","",COUNTIF(H$11:H3426,"="&amp;H3426))</f>
        <v/>
      </c>
      <c r="G3426" s="41" t="str">
        <f t="shared" si="477"/>
        <v/>
      </c>
      <c r="H3426" s="41" t="str">
        <f t="shared" si="478"/>
        <v/>
      </c>
      <c r="I3426" s="41" t="str">
        <f t="shared" si="479"/>
        <v/>
      </c>
      <c r="J3426" s="41" t="str">
        <f t="shared" si="480"/>
        <v/>
      </c>
      <c r="K3426" s="268"/>
      <c r="L3426" s="268"/>
      <c r="M3426" s="268"/>
      <c r="N3426" s="269"/>
      <c r="O3426" s="269"/>
      <c r="P3426" s="269"/>
      <c r="Q3426" s="270"/>
      <c r="R3426" s="271"/>
      <c r="S3426" s="268"/>
      <c r="T3426" s="268"/>
      <c r="U3426" s="268"/>
      <c r="V3426" s="268"/>
      <c r="W3426" s="65" t="str">
        <f t="shared" si="481"/>
        <v/>
      </c>
      <c r="X3426" s="65" t="str">
        <f t="shared" si="482"/>
        <v/>
      </c>
      <c r="Y3426" s="65" t="str">
        <f t="shared" si="483"/>
        <v/>
      </c>
      <c r="Z3426" s="65" t="str">
        <f t="shared" si="484"/>
        <v/>
      </c>
      <c r="AA3426" s="65" t="str">
        <f t="shared" si="485"/>
        <v/>
      </c>
    </row>
    <row r="3427" spans="1:27" x14ac:dyDescent="0.25">
      <c r="A3427" s="40" t="str">
        <f>IF(G3427="","",1*ISERROR(VLOOKUP(G3427,G$1:G3426,1,FALSE)))</f>
        <v/>
      </c>
      <c r="B3427" s="40" t="str">
        <f>IF(A3427=0,0,IF(A3427="","",SUM(A$2:A3427)))</f>
        <v/>
      </c>
      <c r="C3427" s="41" t="str">
        <f>IF(H3427="","",1*ISERROR(VLOOKUP(H3427,H$1:H3426,1,FALSE)))</f>
        <v/>
      </c>
      <c r="D3427" s="40" t="str">
        <f>IF(C3427=0,0,IF(C3427="","",SUM(C$2:C3427)))</f>
        <v/>
      </c>
      <c r="E3427" s="41" t="str">
        <f>IF(H3427=0,0,IF(C3427="","",SUM(C$11:C3427)))</f>
        <v/>
      </c>
      <c r="F3427" s="41" t="str">
        <f>IF(H3427="","",COUNTIF(H$11:H3427,"="&amp;H3427))</f>
        <v/>
      </c>
      <c r="G3427" s="41" t="str">
        <f t="shared" si="477"/>
        <v/>
      </c>
      <c r="H3427" s="41" t="str">
        <f t="shared" si="478"/>
        <v/>
      </c>
      <c r="I3427" s="41" t="str">
        <f t="shared" si="479"/>
        <v/>
      </c>
      <c r="J3427" s="41" t="str">
        <f t="shared" si="480"/>
        <v/>
      </c>
      <c r="K3427" s="268"/>
      <c r="L3427" s="268"/>
      <c r="M3427" s="268"/>
      <c r="N3427" s="269"/>
      <c r="O3427" s="269"/>
      <c r="P3427" s="269"/>
      <c r="Q3427" s="270"/>
      <c r="R3427" s="271"/>
      <c r="S3427" s="268"/>
      <c r="T3427" s="268"/>
      <c r="U3427" s="268"/>
      <c r="V3427" s="268"/>
      <c r="W3427" s="65" t="str">
        <f t="shared" si="481"/>
        <v/>
      </c>
      <c r="X3427" s="65" t="str">
        <f t="shared" si="482"/>
        <v/>
      </c>
      <c r="Y3427" s="65" t="str">
        <f t="shared" si="483"/>
        <v/>
      </c>
      <c r="Z3427" s="65" t="str">
        <f t="shared" si="484"/>
        <v/>
      </c>
      <c r="AA3427" s="65" t="str">
        <f t="shared" si="485"/>
        <v/>
      </c>
    </row>
    <row r="3428" spans="1:27" x14ac:dyDescent="0.25">
      <c r="A3428" s="40" t="str">
        <f>IF(G3428="","",1*ISERROR(VLOOKUP(G3428,G$1:G3427,1,FALSE)))</f>
        <v/>
      </c>
      <c r="B3428" s="40" t="str">
        <f>IF(A3428=0,0,IF(A3428="","",SUM(A$2:A3428)))</f>
        <v/>
      </c>
      <c r="C3428" s="41" t="str">
        <f>IF(H3428="","",1*ISERROR(VLOOKUP(H3428,H$1:H3427,1,FALSE)))</f>
        <v/>
      </c>
      <c r="D3428" s="40" t="str">
        <f>IF(C3428=0,0,IF(C3428="","",SUM(C$2:C3428)))</f>
        <v/>
      </c>
      <c r="E3428" s="41" t="str">
        <f>IF(H3428=0,0,IF(C3428="","",SUM(C$11:C3428)))</f>
        <v/>
      </c>
      <c r="F3428" s="41" t="str">
        <f>IF(H3428="","",COUNTIF(H$11:H3428,"="&amp;H3428))</f>
        <v/>
      </c>
      <c r="G3428" s="41" t="str">
        <f t="shared" si="477"/>
        <v/>
      </c>
      <c r="H3428" s="41" t="str">
        <f t="shared" si="478"/>
        <v/>
      </c>
      <c r="I3428" s="41" t="str">
        <f t="shared" si="479"/>
        <v/>
      </c>
      <c r="J3428" s="41" t="str">
        <f t="shared" si="480"/>
        <v/>
      </c>
      <c r="K3428" s="268"/>
      <c r="L3428" s="268"/>
      <c r="M3428" s="268"/>
      <c r="N3428" s="269"/>
      <c r="O3428" s="269"/>
      <c r="P3428" s="269"/>
      <c r="Q3428" s="270"/>
      <c r="R3428" s="271"/>
      <c r="S3428" s="268"/>
      <c r="T3428" s="268"/>
      <c r="U3428" s="268"/>
      <c r="V3428" s="268"/>
      <c r="W3428" s="65" t="str">
        <f t="shared" si="481"/>
        <v/>
      </c>
      <c r="X3428" s="65" t="str">
        <f t="shared" si="482"/>
        <v/>
      </c>
      <c r="Y3428" s="65" t="str">
        <f t="shared" si="483"/>
        <v/>
      </c>
      <c r="Z3428" s="65" t="str">
        <f t="shared" si="484"/>
        <v/>
      </c>
      <c r="AA3428" s="65" t="str">
        <f t="shared" si="485"/>
        <v/>
      </c>
    </row>
    <row r="3429" spans="1:27" x14ac:dyDescent="0.25">
      <c r="A3429" s="40" t="str">
        <f>IF(G3429="","",1*ISERROR(VLOOKUP(G3429,G$1:G3428,1,FALSE)))</f>
        <v/>
      </c>
      <c r="B3429" s="40" t="str">
        <f>IF(A3429=0,0,IF(A3429="","",SUM(A$2:A3429)))</f>
        <v/>
      </c>
      <c r="C3429" s="41" t="str">
        <f>IF(H3429="","",1*ISERROR(VLOOKUP(H3429,H$1:H3428,1,FALSE)))</f>
        <v/>
      </c>
      <c r="D3429" s="40" t="str">
        <f>IF(C3429=0,0,IF(C3429="","",SUM(C$2:C3429)))</f>
        <v/>
      </c>
      <c r="E3429" s="41" t="str">
        <f>IF(H3429=0,0,IF(C3429="","",SUM(C$11:C3429)))</f>
        <v/>
      </c>
      <c r="F3429" s="41" t="str">
        <f>IF(H3429="","",COUNTIF(H$11:H3429,"="&amp;H3429))</f>
        <v/>
      </c>
      <c r="G3429" s="41" t="str">
        <f t="shared" si="477"/>
        <v/>
      </c>
      <c r="H3429" s="41" t="str">
        <f t="shared" si="478"/>
        <v/>
      </c>
      <c r="I3429" s="41" t="str">
        <f t="shared" si="479"/>
        <v/>
      </c>
      <c r="J3429" s="41" t="str">
        <f t="shared" si="480"/>
        <v/>
      </c>
      <c r="K3429" s="268"/>
      <c r="L3429" s="268"/>
      <c r="M3429" s="268"/>
      <c r="N3429" s="269"/>
      <c r="O3429" s="269"/>
      <c r="P3429" s="269"/>
      <c r="Q3429" s="270"/>
      <c r="R3429" s="271"/>
      <c r="S3429" s="268"/>
      <c r="T3429" s="268"/>
      <c r="U3429" s="268"/>
      <c r="V3429" s="268"/>
      <c r="W3429" s="65" t="str">
        <f t="shared" si="481"/>
        <v/>
      </c>
      <c r="X3429" s="65" t="str">
        <f t="shared" si="482"/>
        <v/>
      </c>
      <c r="Y3429" s="65" t="str">
        <f t="shared" si="483"/>
        <v/>
      </c>
      <c r="Z3429" s="65" t="str">
        <f t="shared" si="484"/>
        <v/>
      </c>
      <c r="AA3429" s="65" t="str">
        <f t="shared" si="485"/>
        <v/>
      </c>
    </row>
    <row r="3430" spans="1:27" x14ac:dyDescent="0.25">
      <c r="A3430" s="40" t="str">
        <f>IF(G3430="","",1*ISERROR(VLOOKUP(G3430,G$1:G3429,1,FALSE)))</f>
        <v/>
      </c>
      <c r="B3430" s="40" t="str">
        <f>IF(A3430=0,0,IF(A3430="","",SUM(A$2:A3430)))</f>
        <v/>
      </c>
      <c r="C3430" s="41" t="str">
        <f>IF(H3430="","",1*ISERROR(VLOOKUP(H3430,H$1:H3429,1,FALSE)))</f>
        <v/>
      </c>
      <c r="D3430" s="40" t="str">
        <f>IF(C3430=0,0,IF(C3430="","",SUM(C$2:C3430)))</f>
        <v/>
      </c>
      <c r="E3430" s="41" t="str">
        <f>IF(H3430=0,0,IF(C3430="","",SUM(C$11:C3430)))</f>
        <v/>
      </c>
      <c r="F3430" s="41" t="str">
        <f>IF(H3430="","",COUNTIF(H$11:H3430,"="&amp;H3430))</f>
        <v/>
      </c>
      <c r="G3430" s="41" t="str">
        <f t="shared" si="477"/>
        <v/>
      </c>
      <c r="H3430" s="41" t="str">
        <f t="shared" si="478"/>
        <v/>
      </c>
      <c r="I3430" s="41" t="str">
        <f t="shared" si="479"/>
        <v/>
      </c>
      <c r="J3430" s="41" t="str">
        <f t="shared" si="480"/>
        <v/>
      </c>
      <c r="K3430" s="268"/>
      <c r="L3430" s="268"/>
      <c r="M3430" s="268"/>
      <c r="N3430" s="269"/>
      <c r="O3430" s="269"/>
      <c r="P3430" s="269"/>
      <c r="Q3430" s="270"/>
      <c r="R3430" s="271"/>
      <c r="S3430" s="268"/>
      <c r="T3430" s="268"/>
      <c r="U3430" s="268"/>
      <c r="V3430" s="268"/>
      <c r="W3430" s="65" t="str">
        <f t="shared" si="481"/>
        <v/>
      </c>
      <c r="X3430" s="65" t="str">
        <f t="shared" si="482"/>
        <v/>
      </c>
      <c r="Y3430" s="65" t="str">
        <f t="shared" si="483"/>
        <v/>
      </c>
      <c r="Z3430" s="65" t="str">
        <f t="shared" si="484"/>
        <v/>
      </c>
      <c r="AA3430" s="65" t="str">
        <f t="shared" si="485"/>
        <v/>
      </c>
    </row>
    <row r="3431" spans="1:27" x14ac:dyDescent="0.25">
      <c r="A3431" s="40" t="str">
        <f>IF(G3431="","",1*ISERROR(VLOOKUP(G3431,G$1:G3430,1,FALSE)))</f>
        <v/>
      </c>
      <c r="B3431" s="40" t="str">
        <f>IF(A3431=0,0,IF(A3431="","",SUM(A$2:A3431)))</f>
        <v/>
      </c>
      <c r="C3431" s="41" t="str">
        <f>IF(H3431="","",1*ISERROR(VLOOKUP(H3431,H$1:H3430,1,FALSE)))</f>
        <v/>
      </c>
      <c r="D3431" s="40" t="str">
        <f>IF(C3431=0,0,IF(C3431="","",SUM(C$2:C3431)))</f>
        <v/>
      </c>
      <c r="E3431" s="41" t="str">
        <f>IF(H3431=0,0,IF(C3431="","",SUM(C$11:C3431)))</f>
        <v/>
      </c>
      <c r="F3431" s="41" t="str">
        <f>IF(H3431="","",COUNTIF(H$11:H3431,"="&amp;H3431))</f>
        <v/>
      </c>
      <c r="G3431" s="41" t="str">
        <f t="shared" si="477"/>
        <v/>
      </c>
      <c r="H3431" s="41" t="str">
        <f t="shared" si="478"/>
        <v/>
      </c>
      <c r="I3431" s="41" t="str">
        <f t="shared" si="479"/>
        <v/>
      </c>
      <c r="J3431" s="41" t="str">
        <f t="shared" si="480"/>
        <v/>
      </c>
      <c r="K3431" s="268"/>
      <c r="L3431" s="268"/>
      <c r="M3431" s="268"/>
      <c r="N3431" s="269"/>
      <c r="O3431" s="269"/>
      <c r="P3431" s="269"/>
      <c r="Q3431" s="270"/>
      <c r="R3431" s="271"/>
      <c r="S3431" s="268"/>
      <c r="T3431" s="268"/>
      <c r="U3431" s="268"/>
      <c r="V3431" s="268"/>
      <c r="W3431" s="65" t="str">
        <f t="shared" si="481"/>
        <v/>
      </c>
      <c r="X3431" s="65" t="str">
        <f t="shared" si="482"/>
        <v/>
      </c>
      <c r="Y3431" s="65" t="str">
        <f t="shared" si="483"/>
        <v/>
      </c>
      <c r="Z3431" s="65" t="str">
        <f t="shared" si="484"/>
        <v/>
      </c>
      <c r="AA3431" s="65" t="str">
        <f t="shared" si="485"/>
        <v/>
      </c>
    </row>
    <row r="3432" spans="1:27" x14ac:dyDescent="0.25">
      <c r="A3432" s="40" t="str">
        <f>IF(G3432="","",1*ISERROR(VLOOKUP(G3432,G$1:G3431,1,FALSE)))</f>
        <v/>
      </c>
      <c r="B3432" s="40" t="str">
        <f>IF(A3432=0,0,IF(A3432="","",SUM(A$2:A3432)))</f>
        <v/>
      </c>
      <c r="C3432" s="41" t="str">
        <f>IF(H3432="","",1*ISERROR(VLOOKUP(H3432,H$1:H3431,1,FALSE)))</f>
        <v/>
      </c>
      <c r="D3432" s="40" t="str">
        <f>IF(C3432=0,0,IF(C3432="","",SUM(C$2:C3432)))</f>
        <v/>
      </c>
      <c r="E3432" s="41" t="str">
        <f>IF(H3432=0,0,IF(C3432="","",SUM(C$11:C3432)))</f>
        <v/>
      </c>
      <c r="F3432" s="41" t="str">
        <f>IF(H3432="","",COUNTIF(H$11:H3432,"="&amp;H3432))</f>
        <v/>
      </c>
      <c r="G3432" s="41" t="str">
        <f t="shared" si="477"/>
        <v/>
      </c>
      <c r="H3432" s="41" t="str">
        <f t="shared" si="478"/>
        <v/>
      </c>
      <c r="I3432" s="41" t="str">
        <f t="shared" si="479"/>
        <v/>
      </c>
      <c r="J3432" s="41" t="str">
        <f t="shared" si="480"/>
        <v/>
      </c>
      <c r="K3432" s="268"/>
      <c r="L3432" s="268"/>
      <c r="M3432" s="268"/>
      <c r="N3432" s="269"/>
      <c r="O3432" s="269"/>
      <c r="P3432" s="269"/>
      <c r="Q3432" s="270"/>
      <c r="R3432" s="271"/>
      <c r="S3432" s="268"/>
      <c r="T3432" s="268"/>
      <c r="U3432" s="268"/>
      <c r="V3432" s="268"/>
      <c r="W3432" s="65" t="str">
        <f t="shared" si="481"/>
        <v/>
      </c>
      <c r="X3432" s="65" t="str">
        <f t="shared" si="482"/>
        <v/>
      </c>
      <c r="Y3432" s="65" t="str">
        <f t="shared" si="483"/>
        <v/>
      </c>
      <c r="Z3432" s="65" t="str">
        <f t="shared" si="484"/>
        <v/>
      </c>
      <c r="AA3432" s="65" t="str">
        <f t="shared" si="485"/>
        <v/>
      </c>
    </row>
    <row r="3433" spans="1:27" x14ac:dyDescent="0.25">
      <c r="A3433" s="40" t="str">
        <f>IF(G3433="","",1*ISERROR(VLOOKUP(G3433,G$1:G3432,1,FALSE)))</f>
        <v/>
      </c>
      <c r="B3433" s="40" t="str">
        <f>IF(A3433=0,0,IF(A3433="","",SUM(A$2:A3433)))</f>
        <v/>
      </c>
      <c r="C3433" s="41" t="str">
        <f>IF(H3433="","",1*ISERROR(VLOOKUP(H3433,H$1:H3432,1,FALSE)))</f>
        <v/>
      </c>
      <c r="D3433" s="40" t="str">
        <f>IF(C3433=0,0,IF(C3433="","",SUM(C$2:C3433)))</f>
        <v/>
      </c>
      <c r="E3433" s="41" t="str">
        <f>IF(H3433=0,0,IF(C3433="","",SUM(C$11:C3433)))</f>
        <v/>
      </c>
      <c r="F3433" s="41" t="str">
        <f>IF(H3433="","",COUNTIF(H$11:H3433,"="&amp;H3433))</f>
        <v/>
      </c>
      <c r="G3433" s="41" t="str">
        <f t="shared" si="477"/>
        <v/>
      </c>
      <c r="H3433" s="41" t="str">
        <f t="shared" si="478"/>
        <v/>
      </c>
      <c r="I3433" s="41" t="str">
        <f t="shared" si="479"/>
        <v/>
      </c>
      <c r="J3433" s="41" t="str">
        <f t="shared" si="480"/>
        <v/>
      </c>
      <c r="K3433" s="268"/>
      <c r="L3433" s="268"/>
      <c r="M3433" s="268"/>
      <c r="N3433" s="269"/>
      <c r="O3433" s="269"/>
      <c r="P3433" s="269"/>
      <c r="Q3433" s="270"/>
      <c r="R3433" s="271"/>
      <c r="S3433" s="268"/>
      <c r="T3433" s="268"/>
      <c r="U3433" s="268"/>
      <c r="V3433" s="268"/>
      <c r="W3433" s="65" t="str">
        <f t="shared" si="481"/>
        <v/>
      </c>
      <c r="X3433" s="65" t="str">
        <f t="shared" si="482"/>
        <v/>
      </c>
      <c r="Y3433" s="65" t="str">
        <f t="shared" si="483"/>
        <v/>
      </c>
      <c r="Z3433" s="65" t="str">
        <f t="shared" si="484"/>
        <v/>
      </c>
      <c r="AA3433" s="65" t="str">
        <f t="shared" si="485"/>
        <v/>
      </c>
    </row>
    <row r="3434" spans="1:27" x14ac:dyDescent="0.25">
      <c r="A3434" s="40" t="str">
        <f>IF(G3434="","",1*ISERROR(VLOOKUP(G3434,G$1:G3433,1,FALSE)))</f>
        <v/>
      </c>
      <c r="B3434" s="40" t="str">
        <f>IF(A3434=0,0,IF(A3434="","",SUM(A$2:A3434)))</f>
        <v/>
      </c>
      <c r="C3434" s="41" t="str">
        <f>IF(H3434="","",1*ISERROR(VLOOKUP(H3434,H$1:H3433,1,FALSE)))</f>
        <v/>
      </c>
      <c r="D3434" s="40" t="str">
        <f>IF(C3434=0,0,IF(C3434="","",SUM(C$2:C3434)))</f>
        <v/>
      </c>
      <c r="E3434" s="41" t="str">
        <f>IF(H3434=0,0,IF(C3434="","",SUM(C$11:C3434)))</f>
        <v/>
      </c>
      <c r="F3434" s="41" t="str">
        <f>IF(H3434="","",COUNTIF(H$11:H3434,"="&amp;H3434))</f>
        <v/>
      </c>
      <c r="G3434" s="41" t="str">
        <f t="shared" si="477"/>
        <v/>
      </c>
      <c r="H3434" s="41" t="str">
        <f t="shared" si="478"/>
        <v/>
      </c>
      <c r="I3434" s="41" t="str">
        <f t="shared" si="479"/>
        <v/>
      </c>
      <c r="J3434" s="41" t="str">
        <f t="shared" si="480"/>
        <v/>
      </c>
      <c r="K3434" s="268"/>
      <c r="L3434" s="268"/>
      <c r="M3434" s="268"/>
      <c r="N3434" s="269"/>
      <c r="O3434" s="269"/>
      <c r="P3434" s="269"/>
      <c r="Q3434" s="270"/>
      <c r="R3434" s="271"/>
      <c r="S3434" s="268"/>
      <c r="T3434" s="268"/>
      <c r="U3434" s="268"/>
      <c r="V3434" s="268"/>
      <c r="W3434" s="65" t="str">
        <f t="shared" si="481"/>
        <v/>
      </c>
      <c r="X3434" s="65" t="str">
        <f t="shared" si="482"/>
        <v/>
      </c>
      <c r="Y3434" s="65" t="str">
        <f t="shared" si="483"/>
        <v/>
      </c>
      <c r="Z3434" s="65" t="str">
        <f t="shared" si="484"/>
        <v/>
      </c>
      <c r="AA3434" s="65" t="str">
        <f t="shared" si="485"/>
        <v/>
      </c>
    </row>
    <row r="3435" spans="1:27" x14ac:dyDescent="0.25">
      <c r="A3435" s="40" t="str">
        <f>IF(G3435="","",1*ISERROR(VLOOKUP(G3435,G$1:G3434,1,FALSE)))</f>
        <v/>
      </c>
      <c r="B3435" s="40" t="str">
        <f>IF(A3435=0,0,IF(A3435="","",SUM(A$2:A3435)))</f>
        <v/>
      </c>
      <c r="C3435" s="41" t="str">
        <f>IF(H3435="","",1*ISERROR(VLOOKUP(H3435,H$1:H3434,1,FALSE)))</f>
        <v/>
      </c>
      <c r="D3435" s="40" t="str">
        <f>IF(C3435=0,0,IF(C3435="","",SUM(C$2:C3435)))</f>
        <v/>
      </c>
      <c r="E3435" s="41" t="str">
        <f>IF(H3435=0,0,IF(C3435="","",SUM(C$11:C3435)))</f>
        <v/>
      </c>
      <c r="F3435" s="41" t="str">
        <f>IF(H3435="","",COUNTIF(H$11:H3435,"="&amp;H3435))</f>
        <v/>
      </c>
      <c r="G3435" s="41" t="str">
        <f t="shared" si="477"/>
        <v/>
      </c>
      <c r="H3435" s="41" t="str">
        <f t="shared" si="478"/>
        <v/>
      </c>
      <c r="I3435" s="41" t="str">
        <f t="shared" si="479"/>
        <v/>
      </c>
      <c r="J3435" s="41" t="str">
        <f t="shared" si="480"/>
        <v/>
      </c>
      <c r="K3435" s="268"/>
      <c r="L3435" s="268"/>
      <c r="M3435" s="268"/>
      <c r="N3435" s="269"/>
      <c r="O3435" s="269"/>
      <c r="P3435" s="269"/>
      <c r="Q3435" s="270"/>
      <c r="R3435" s="271"/>
      <c r="S3435" s="268"/>
      <c r="T3435" s="268"/>
      <c r="U3435" s="268"/>
      <c r="V3435" s="268"/>
      <c r="W3435" s="65" t="str">
        <f t="shared" si="481"/>
        <v/>
      </c>
      <c r="X3435" s="65" t="str">
        <f t="shared" si="482"/>
        <v/>
      </c>
      <c r="Y3435" s="65" t="str">
        <f t="shared" si="483"/>
        <v/>
      </c>
      <c r="Z3435" s="65" t="str">
        <f t="shared" si="484"/>
        <v/>
      </c>
      <c r="AA3435" s="65" t="str">
        <f t="shared" si="485"/>
        <v/>
      </c>
    </row>
    <row r="3436" spans="1:27" x14ac:dyDescent="0.25">
      <c r="A3436" s="40" t="str">
        <f>IF(G3436="","",1*ISERROR(VLOOKUP(G3436,G$1:G3435,1,FALSE)))</f>
        <v/>
      </c>
      <c r="B3436" s="40" t="str">
        <f>IF(A3436=0,0,IF(A3436="","",SUM(A$2:A3436)))</f>
        <v/>
      </c>
      <c r="C3436" s="41" t="str">
        <f>IF(H3436="","",1*ISERROR(VLOOKUP(H3436,H$1:H3435,1,FALSE)))</f>
        <v/>
      </c>
      <c r="D3436" s="40" t="str">
        <f>IF(C3436=0,0,IF(C3436="","",SUM(C$2:C3436)))</f>
        <v/>
      </c>
      <c r="E3436" s="41" t="str">
        <f>IF(H3436=0,0,IF(C3436="","",SUM(C$11:C3436)))</f>
        <v/>
      </c>
      <c r="F3436" s="41" t="str">
        <f>IF(H3436="","",COUNTIF(H$11:H3436,"="&amp;H3436))</f>
        <v/>
      </c>
      <c r="G3436" s="41" t="str">
        <f t="shared" si="477"/>
        <v/>
      </c>
      <c r="H3436" s="41" t="str">
        <f t="shared" si="478"/>
        <v/>
      </c>
      <c r="I3436" s="41" t="str">
        <f t="shared" si="479"/>
        <v/>
      </c>
      <c r="J3436" s="41" t="str">
        <f t="shared" si="480"/>
        <v/>
      </c>
      <c r="K3436" s="268"/>
      <c r="L3436" s="268"/>
      <c r="M3436" s="268"/>
      <c r="N3436" s="269"/>
      <c r="O3436" s="269"/>
      <c r="P3436" s="269"/>
      <c r="Q3436" s="270"/>
      <c r="R3436" s="271"/>
      <c r="S3436" s="268"/>
      <c r="T3436" s="268"/>
      <c r="U3436" s="268"/>
      <c r="V3436" s="268"/>
      <c r="W3436" s="65" t="str">
        <f t="shared" si="481"/>
        <v/>
      </c>
      <c r="X3436" s="65" t="str">
        <f t="shared" si="482"/>
        <v/>
      </c>
      <c r="Y3436" s="65" t="str">
        <f t="shared" si="483"/>
        <v/>
      </c>
      <c r="Z3436" s="65" t="str">
        <f t="shared" si="484"/>
        <v/>
      </c>
      <c r="AA3436" s="65" t="str">
        <f t="shared" si="485"/>
        <v/>
      </c>
    </row>
    <row r="3437" spans="1:27" x14ac:dyDescent="0.25">
      <c r="A3437" s="40" t="str">
        <f>IF(G3437="","",1*ISERROR(VLOOKUP(G3437,G$1:G3436,1,FALSE)))</f>
        <v/>
      </c>
      <c r="B3437" s="40" t="str">
        <f>IF(A3437=0,0,IF(A3437="","",SUM(A$2:A3437)))</f>
        <v/>
      </c>
      <c r="C3437" s="41" t="str">
        <f>IF(H3437="","",1*ISERROR(VLOOKUP(H3437,H$1:H3436,1,FALSE)))</f>
        <v/>
      </c>
      <c r="D3437" s="40" t="str">
        <f>IF(C3437=0,0,IF(C3437="","",SUM(C$2:C3437)))</f>
        <v/>
      </c>
      <c r="E3437" s="41" t="str">
        <f>IF(H3437=0,0,IF(C3437="","",SUM(C$11:C3437)))</f>
        <v/>
      </c>
      <c r="F3437" s="41" t="str">
        <f>IF(H3437="","",COUNTIF(H$11:H3437,"="&amp;H3437))</f>
        <v/>
      </c>
      <c r="G3437" s="41" t="str">
        <f t="shared" si="477"/>
        <v/>
      </c>
      <c r="H3437" s="41" t="str">
        <f t="shared" si="478"/>
        <v/>
      </c>
      <c r="I3437" s="41" t="str">
        <f t="shared" si="479"/>
        <v/>
      </c>
      <c r="J3437" s="41" t="str">
        <f t="shared" si="480"/>
        <v/>
      </c>
      <c r="K3437" s="268"/>
      <c r="L3437" s="268"/>
      <c r="M3437" s="268"/>
      <c r="N3437" s="269"/>
      <c r="O3437" s="269"/>
      <c r="P3437" s="269"/>
      <c r="Q3437" s="270"/>
      <c r="R3437" s="271"/>
      <c r="S3437" s="268"/>
      <c r="T3437" s="268"/>
      <c r="U3437" s="268"/>
      <c r="V3437" s="268"/>
      <c r="W3437" s="65" t="str">
        <f t="shared" si="481"/>
        <v/>
      </c>
      <c r="X3437" s="65" t="str">
        <f t="shared" si="482"/>
        <v/>
      </c>
      <c r="Y3437" s="65" t="str">
        <f t="shared" si="483"/>
        <v/>
      </c>
      <c r="Z3437" s="65" t="str">
        <f t="shared" si="484"/>
        <v/>
      </c>
      <c r="AA3437" s="65" t="str">
        <f t="shared" si="485"/>
        <v/>
      </c>
    </row>
    <row r="3438" spans="1:27" x14ac:dyDescent="0.25">
      <c r="A3438" s="40" t="str">
        <f>IF(G3438="","",1*ISERROR(VLOOKUP(G3438,G$1:G3437,1,FALSE)))</f>
        <v/>
      </c>
      <c r="B3438" s="40" t="str">
        <f>IF(A3438=0,0,IF(A3438="","",SUM(A$2:A3438)))</f>
        <v/>
      </c>
      <c r="C3438" s="41" t="str">
        <f>IF(H3438="","",1*ISERROR(VLOOKUP(H3438,H$1:H3437,1,FALSE)))</f>
        <v/>
      </c>
      <c r="D3438" s="40" t="str">
        <f>IF(C3438=0,0,IF(C3438="","",SUM(C$2:C3438)))</f>
        <v/>
      </c>
      <c r="E3438" s="41" t="str">
        <f>IF(H3438=0,0,IF(C3438="","",SUM(C$11:C3438)))</f>
        <v/>
      </c>
      <c r="F3438" s="41" t="str">
        <f>IF(H3438="","",COUNTIF(H$11:H3438,"="&amp;H3438))</f>
        <v/>
      </c>
      <c r="G3438" s="41" t="str">
        <f t="shared" si="477"/>
        <v/>
      </c>
      <c r="H3438" s="41" t="str">
        <f t="shared" si="478"/>
        <v/>
      </c>
      <c r="I3438" s="41" t="str">
        <f t="shared" si="479"/>
        <v/>
      </c>
      <c r="J3438" s="41" t="str">
        <f t="shared" si="480"/>
        <v/>
      </c>
      <c r="K3438" s="268"/>
      <c r="L3438" s="268"/>
      <c r="M3438" s="268"/>
      <c r="N3438" s="269"/>
      <c r="O3438" s="269"/>
      <c r="P3438" s="269"/>
      <c r="Q3438" s="270"/>
      <c r="R3438" s="271"/>
      <c r="S3438" s="268"/>
      <c r="T3438" s="268"/>
      <c r="U3438" s="268"/>
      <c r="V3438" s="268"/>
      <c r="W3438" s="65" t="str">
        <f t="shared" si="481"/>
        <v/>
      </c>
      <c r="X3438" s="65" t="str">
        <f t="shared" si="482"/>
        <v/>
      </c>
      <c r="Y3438" s="65" t="str">
        <f t="shared" si="483"/>
        <v/>
      </c>
      <c r="Z3438" s="65" t="str">
        <f t="shared" si="484"/>
        <v/>
      </c>
      <c r="AA3438" s="65" t="str">
        <f t="shared" si="485"/>
        <v/>
      </c>
    </row>
    <row r="3439" spans="1:27" x14ac:dyDescent="0.25">
      <c r="A3439" s="40" t="str">
        <f>IF(G3439="","",1*ISERROR(VLOOKUP(G3439,G$1:G3438,1,FALSE)))</f>
        <v/>
      </c>
      <c r="B3439" s="40" t="str">
        <f>IF(A3439=0,0,IF(A3439="","",SUM(A$2:A3439)))</f>
        <v/>
      </c>
      <c r="C3439" s="41" t="str">
        <f>IF(H3439="","",1*ISERROR(VLOOKUP(H3439,H$1:H3438,1,FALSE)))</f>
        <v/>
      </c>
      <c r="D3439" s="40" t="str">
        <f>IF(C3439=0,0,IF(C3439="","",SUM(C$2:C3439)))</f>
        <v/>
      </c>
      <c r="E3439" s="41" t="str">
        <f>IF(H3439=0,0,IF(C3439="","",SUM(C$11:C3439)))</f>
        <v/>
      </c>
      <c r="F3439" s="41" t="str">
        <f>IF(H3439="","",COUNTIF(H$11:H3439,"="&amp;H3439))</f>
        <v/>
      </c>
      <c r="G3439" s="41" t="str">
        <f t="shared" si="477"/>
        <v/>
      </c>
      <c r="H3439" s="41" t="str">
        <f t="shared" si="478"/>
        <v/>
      </c>
      <c r="I3439" s="41" t="str">
        <f t="shared" si="479"/>
        <v/>
      </c>
      <c r="J3439" s="41" t="str">
        <f t="shared" si="480"/>
        <v/>
      </c>
      <c r="K3439" s="268"/>
      <c r="L3439" s="268"/>
      <c r="M3439" s="268"/>
      <c r="N3439" s="269"/>
      <c r="O3439" s="269"/>
      <c r="P3439" s="269"/>
      <c r="Q3439" s="270"/>
      <c r="R3439" s="271"/>
      <c r="S3439" s="268"/>
      <c r="T3439" s="268"/>
      <c r="U3439" s="268"/>
      <c r="V3439" s="268"/>
      <c r="W3439" s="65" t="str">
        <f t="shared" si="481"/>
        <v/>
      </c>
      <c r="X3439" s="65" t="str">
        <f t="shared" si="482"/>
        <v/>
      </c>
      <c r="Y3439" s="65" t="str">
        <f t="shared" si="483"/>
        <v/>
      </c>
      <c r="Z3439" s="65" t="str">
        <f t="shared" si="484"/>
        <v/>
      </c>
      <c r="AA3439" s="65" t="str">
        <f t="shared" si="485"/>
        <v/>
      </c>
    </row>
    <row r="3440" spans="1:27" x14ac:dyDescent="0.25">
      <c r="A3440" s="40" t="str">
        <f>IF(G3440="","",1*ISERROR(VLOOKUP(G3440,G$1:G3439,1,FALSE)))</f>
        <v/>
      </c>
      <c r="B3440" s="40" t="str">
        <f>IF(A3440=0,0,IF(A3440="","",SUM(A$2:A3440)))</f>
        <v/>
      </c>
      <c r="C3440" s="41" t="str">
        <f>IF(H3440="","",1*ISERROR(VLOOKUP(H3440,H$1:H3439,1,FALSE)))</f>
        <v/>
      </c>
      <c r="D3440" s="40" t="str">
        <f>IF(C3440=0,0,IF(C3440="","",SUM(C$2:C3440)))</f>
        <v/>
      </c>
      <c r="E3440" s="41" t="str">
        <f>IF(H3440=0,0,IF(C3440="","",SUM(C$11:C3440)))</f>
        <v/>
      </c>
      <c r="F3440" s="41" t="str">
        <f>IF(H3440="","",COUNTIF(H$11:H3440,"="&amp;H3440))</f>
        <v/>
      </c>
      <c r="G3440" s="41" t="str">
        <f t="shared" si="477"/>
        <v/>
      </c>
      <c r="H3440" s="41" t="str">
        <f t="shared" si="478"/>
        <v/>
      </c>
      <c r="I3440" s="41" t="str">
        <f t="shared" si="479"/>
        <v/>
      </c>
      <c r="J3440" s="41" t="str">
        <f t="shared" si="480"/>
        <v/>
      </c>
      <c r="K3440" s="268"/>
      <c r="L3440" s="268"/>
      <c r="M3440" s="268"/>
      <c r="N3440" s="269"/>
      <c r="O3440" s="269"/>
      <c r="P3440" s="269"/>
      <c r="Q3440" s="270"/>
      <c r="R3440" s="271"/>
      <c r="S3440" s="268"/>
      <c r="T3440" s="268"/>
      <c r="U3440" s="268"/>
      <c r="V3440" s="268"/>
      <c r="W3440" s="65" t="str">
        <f t="shared" si="481"/>
        <v/>
      </c>
      <c r="X3440" s="65" t="str">
        <f t="shared" si="482"/>
        <v/>
      </c>
      <c r="Y3440" s="65" t="str">
        <f t="shared" si="483"/>
        <v/>
      </c>
      <c r="Z3440" s="65" t="str">
        <f t="shared" si="484"/>
        <v/>
      </c>
      <c r="AA3440" s="65" t="str">
        <f t="shared" si="485"/>
        <v/>
      </c>
    </row>
    <row r="3441" spans="1:27" x14ac:dyDescent="0.25">
      <c r="A3441" s="40" t="str">
        <f>IF(G3441="","",1*ISERROR(VLOOKUP(G3441,G$1:G3440,1,FALSE)))</f>
        <v/>
      </c>
      <c r="B3441" s="40" t="str">
        <f>IF(A3441=0,0,IF(A3441="","",SUM(A$2:A3441)))</f>
        <v/>
      </c>
      <c r="C3441" s="41" t="str">
        <f>IF(H3441="","",1*ISERROR(VLOOKUP(H3441,H$1:H3440,1,FALSE)))</f>
        <v/>
      </c>
      <c r="D3441" s="40" t="str">
        <f>IF(C3441=0,0,IF(C3441="","",SUM(C$2:C3441)))</f>
        <v/>
      </c>
      <c r="E3441" s="41" t="str">
        <f>IF(H3441=0,0,IF(C3441="","",SUM(C$11:C3441)))</f>
        <v/>
      </c>
      <c r="F3441" s="41" t="str">
        <f>IF(H3441="","",COUNTIF(H$11:H3441,"="&amp;H3441))</f>
        <v/>
      </c>
      <c r="G3441" s="41" t="str">
        <f t="shared" si="477"/>
        <v/>
      </c>
      <c r="H3441" s="41" t="str">
        <f t="shared" si="478"/>
        <v/>
      </c>
      <c r="I3441" s="41" t="str">
        <f t="shared" si="479"/>
        <v/>
      </c>
      <c r="J3441" s="41" t="str">
        <f t="shared" si="480"/>
        <v/>
      </c>
      <c r="K3441" s="268"/>
      <c r="L3441" s="268"/>
      <c r="M3441" s="268"/>
      <c r="N3441" s="269"/>
      <c r="O3441" s="269"/>
      <c r="P3441" s="269"/>
      <c r="Q3441" s="270"/>
      <c r="R3441" s="271"/>
      <c r="S3441" s="268"/>
      <c r="T3441" s="268"/>
      <c r="U3441" s="268"/>
      <c r="V3441" s="268"/>
      <c r="W3441" s="65" t="str">
        <f t="shared" si="481"/>
        <v/>
      </c>
      <c r="X3441" s="65" t="str">
        <f t="shared" si="482"/>
        <v/>
      </c>
      <c r="Y3441" s="65" t="str">
        <f t="shared" si="483"/>
        <v/>
      </c>
      <c r="Z3441" s="65" t="str">
        <f t="shared" si="484"/>
        <v/>
      </c>
      <c r="AA3441" s="65" t="str">
        <f t="shared" si="485"/>
        <v/>
      </c>
    </row>
    <row r="3442" spans="1:27" x14ac:dyDescent="0.25">
      <c r="A3442" s="40" t="str">
        <f>IF(G3442="","",1*ISERROR(VLOOKUP(G3442,G$1:G3441,1,FALSE)))</f>
        <v/>
      </c>
      <c r="B3442" s="40" t="str">
        <f>IF(A3442=0,0,IF(A3442="","",SUM(A$2:A3442)))</f>
        <v/>
      </c>
      <c r="C3442" s="41" t="str">
        <f>IF(H3442="","",1*ISERROR(VLOOKUP(H3442,H$1:H3441,1,FALSE)))</f>
        <v/>
      </c>
      <c r="D3442" s="40" t="str">
        <f>IF(C3442=0,0,IF(C3442="","",SUM(C$2:C3442)))</f>
        <v/>
      </c>
      <c r="E3442" s="41" t="str">
        <f>IF(H3442=0,0,IF(C3442="","",SUM(C$11:C3442)))</f>
        <v/>
      </c>
      <c r="F3442" s="41" t="str">
        <f>IF(H3442="","",COUNTIF(H$11:H3442,"="&amp;H3442))</f>
        <v/>
      </c>
      <c r="G3442" s="41" t="str">
        <f t="shared" si="477"/>
        <v/>
      </c>
      <c r="H3442" s="41" t="str">
        <f t="shared" si="478"/>
        <v/>
      </c>
      <c r="I3442" s="41" t="str">
        <f t="shared" si="479"/>
        <v/>
      </c>
      <c r="J3442" s="41" t="str">
        <f t="shared" si="480"/>
        <v/>
      </c>
      <c r="K3442" s="268"/>
      <c r="L3442" s="268"/>
      <c r="M3442" s="268"/>
      <c r="N3442" s="269"/>
      <c r="O3442" s="269"/>
      <c r="P3442" s="269"/>
      <c r="Q3442" s="270"/>
      <c r="R3442" s="271"/>
      <c r="S3442" s="268"/>
      <c r="T3442" s="268"/>
      <c r="U3442" s="268"/>
      <c r="V3442" s="268"/>
      <c r="W3442" s="65" t="str">
        <f t="shared" si="481"/>
        <v/>
      </c>
      <c r="X3442" s="65" t="str">
        <f t="shared" si="482"/>
        <v/>
      </c>
      <c r="Y3442" s="65" t="str">
        <f t="shared" si="483"/>
        <v/>
      </c>
      <c r="Z3442" s="65" t="str">
        <f t="shared" si="484"/>
        <v/>
      </c>
      <c r="AA3442" s="65" t="str">
        <f t="shared" si="485"/>
        <v/>
      </c>
    </row>
    <row r="3443" spans="1:27" x14ac:dyDescent="0.25">
      <c r="A3443" s="40" t="str">
        <f>IF(G3443="","",1*ISERROR(VLOOKUP(G3443,G$1:G3442,1,FALSE)))</f>
        <v/>
      </c>
      <c r="B3443" s="40" t="str">
        <f>IF(A3443=0,0,IF(A3443="","",SUM(A$2:A3443)))</f>
        <v/>
      </c>
      <c r="C3443" s="41" t="str">
        <f>IF(H3443="","",1*ISERROR(VLOOKUP(H3443,H$1:H3442,1,FALSE)))</f>
        <v/>
      </c>
      <c r="D3443" s="40" t="str">
        <f>IF(C3443=0,0,IF(C3443="","",SUM(C$2:C3443)))</f>
        <v/>
      </c>
      <c r="E3443" s="41" t="str">
        <f>IF(H3443=0,0,IF(C3443="","",SUM(C$11:C3443)))</f>
        <v/>
      </c>
      <c r="F3443" s="41" t="str">
        <f>IF(H3443="","",COUNTIF(H$11:H3443,"="&amp;H3443))</f>
        <v/>
      </c>
      <c r="G3443" s="41" t="str">
        <f t="shared" si="477"/>
        <v/>
      </c>
      <c r="H3443" s="41" t="str">
        <f t="shared" si="478"/>
        <v/>
      </c>
      <c r="I3443" s="41" t="str">
        <f t="shared" si="479"/>
        <v/>
      </c>
      <c r="J3443" s="41" t="str">
        <f t="shared" si="480"/>
        <v/>
      </c>
      <c r="K3443" s="268"/>
      <c r="L3443" s="268"/>
      <c r="M3443" s="268"/>
      <c r="N3443" s="269"/>
      <c r="O3443" s="269"/>
      <c r="P3443" s="269"/>
      <c r="Q3443" s="270"/>
      <c r="R3443" s="271"/>
      <c r="S3443" s="268"/>
      <c r="T3443" s="268"/>
      <c r="U3443" s="268"/>
      <c r="V3443" s="268"/>
      <c r="W3443" s="65" t="str">
        <f t="shared" si="481"/>
        <v/>
      </c>
      <c r="X3443" s="65" t="str">
        <f t="shared" si="482"/>
        <v/>
      </c>
      <c r="Y3443" s="65" t="str">
        <f t="shared" si="483"/>
        <v/>
      </c>
      <c r="Z3443" s="65" t="str">
        <f t="shared" si="484"/>
        <v/>
      </c>
      <c r="AA3443" s="65" t="str">
        <f t="shared" si="485"/>
        <v/>
      </c>
    </row>
    <row r="3444" spans="1:27" x14ac:dyDescent="0.25">
      <c r="A3444" s="40" t="str">
        <f>IF(G3444="","",1*ISERROR(VLOOKUP(G3444,G$1:G3443,1,FALSE)))</f>
        <v/>
      </c>
      <c r="B3444" s="40" t="str">
        <f>IF(A3444=0,0,IF(A3444="","",SUM(A$2:A3444)))</f>
        <v/>
      </c>
      <c r="C3444" s="41" t="str">
        <f>IF(H3444="","",1*ISERROR(VLOOKUP(H3444,H$1:H3443,1,FALSE)))</f>
        <v/>
      </c>
      <c r="D3444" s="40" t="str">
        <f>IF(C3444=0,0,IF(C3444="","",SUM(C$2:C3444)))</f>
        <v/>
      </c>
      <c r="E3444" s="41" t="str">
        <f>IF(H3444=0,0,IF(C3444="","",SUM(C$11:C3444)))</f>
        <v/>
      </c>
      <c r="F3444" s="41" t="str">
        <f>IF(H3444="","",COUNTIF(H$11:H3444,"="&amp;H3444))</f>
        <v/>
      </c>
      <c r="G3444" s="41" t="str">
        <f t="shared" si="477"/>
        <v/>
      </c>
      <c r="H3444" s="41" t="str">
        <f t="shared" si="478"/>
        <v/>
      </c>
      <c r="I3444" s="41" t="str">
        <f t="shared" si="479"/>
        <v/>
      </c>
      <c r="J3444" s="41" t="str">
        <f t="shared" si="480"/>
        <v/>
      </c>
      <c r="K3444" s="268"/>
      <c r="L3444" s="268"/>
      <c r="M3444" s="268"/>
      <c r="N3444" s="269"/>
      <c r="O3444" s="269"/>
      <c r="P3444" s="269"/>
      <c r="Q3444" s="270"/>
      <c r="R3444" s="271"/>
      <c r="S3444" s="268"/>
      <c r="T3444" s="268"/>
      <c r="U3444" s="268"/>
      <c r="V3444" s="268"/>
      <c r="W3444" s="65" t="str">
        <f t="shared" si="481"/>
        <v/>
      </c>
      <c r="X3444" s="65" t="str">
        <f t="shared" si="482"/>
        <v/>
      </c>
      <c r="Y3444" s="65" t="str">
        <f t="shared" si="483"/>
        <v/>
      </c>
      <c r="Z3444" s="65" t="str">
        <f t="shared" si="484"/>
        <v/>
      </c>
      <c r="AA3444" s="65" t="str">
        <f t="shared" si="485"/>
        <v/>
      </c>
    </row>
    <row r="3445" spans="1:27" x14ac:dyDescent="0.25">
      <c r="A3445" s="40" t="str">
        <f>IF(G3445="","",1*ISERROR(VLOOKUP(G3445,G$1:G3444,1,FALSE)))</f>
        <v/>
      </c>
      <c r="B3445" s="40" t="str">
        <f>IF(A3445=0,0,IF(A3445="","",SUM(A$2:A3445)))</f>
        <v/>
      </c>
      <c r="C3445" s="41" t="str">
        <f>IF(H3445="","",1*ISERROR(VLOOKUP(H3445,H$1:H3444,1,FALSE)))</f>
        <v/>
      </c>
      <c r="D3445" s="40" t="str">
        <f>IF(C3445=0,0,IF(C3445="","",SUM(C$2:C3445)))</f>
        <v/>
      </c>
      <c r="E3445" s="41" t="str">
        <f>IF(H3445=0,0,IF(C3445="","",SUM(C$11:C3445)))</f>
        <v/>
      </c>
      <c r="F3445" s="41" t="str">
        <f>IF(H3445="","",COUNTIF(H$11:H3445,"="&amp;H3445))</f>
        <v/>
      </c>
      <c r="G3445" s="41" t="str">
        <f t="shared" si="477"/>
        <v/>
      </c>
      <c r="H3445" s="41" t="str">
        <f t="shared" si="478"/>
        <v/>
      </c>
      <c r="I3445" s="41" t="str">
        <f t="shared" si="479"/>
        <v/>
      </c>
      <c r="J3445" s="41" t="str">
        <f t="shared" si="480"/>
        <v/>
      </c>
      <c r="K3445" s="268"/>
      <c r="L3445" s="268"/>
      <c r="M3445" s="268"/>
      <c r="N3445" s="269"/>
      <c r="O3445" s="269"/>
      <c r="P3445" s="269"/>
      <c r="Q3445" s="270"/>
      <c r="R3445" s="271"/>
      <c r="S3445" s="268"/>
      <c r="T3445" s="268"/>
      <c r="U3445" s="268"/>
      <c r="V3445" s="268"/>
      <c r="W3445" s="65" t="str">
        <f t="shared" si="481"/>
        <v/>
      </c>
      <c r="X3445" s="65" t="str">
        <f t="shared" si="482"/>
        <v/>
      </c>
      <c r="Y3445" s="65" t="str">
        <f t="shared" si="483"/>
        <v/>
      </c>
      <c r="Z3445" s="65" t="str">
        <f t="shared" si="484"/>
        <v/>
      </c>
      <c r="AA3445" s="65" t="str">
        <f t="shared" si="485"/>
        <v/>
      </c>
    </row>
    <row r="3446" spans="1:27" x14ac:dyDescent="0.25">
      <c r="A3446" s="40" t="str">
        <f>IF(G3446="","",1*ISERROR(VLOOKUP(G3446,G$1:G3445,1,FALSE)))</f>
        <v/>
      </c>
      <c r="B3446" s="40" t="str">
        <f>IF(A3446=0,0,IF(A3446="","",SUM(A$2:A3446)))</f>
        <v/>
      </c>
      <c r="C3446" s="41" t="str">
        <f>IF(H3446="","",1*ISERROR(VLOOKUP(H3446,H$1:H3445,1,FALSE)))</f>
        <v/>
      </c>
      <c r="D3446" s="40" t="str">
        <f>IF(C3446=0,0,IF(C3446="","",SUM(C$2:C3446)))</f>
        <v/>
      </c>
      <c r="E3446" s="41" t="str">
        <f>IF(H3446=0,0,IF(C3446="","",SUM(C$11:C3446)))</f>
        <v/>
      </c>
      <c r="F3446" s="41" t="str">
        <f>IF(H3446="","",COUNTIF(H$11:H3446,"="&amp;H3446))</f>
        <v/>
      </c>
      <c r="G3446" s="41" t="str">
        <f t="shared" si="477"/>
        <v/>
      </c>
      <c r="H3446" s="41" t="str">
        <f t="shared" si="478"/>
        <v/>
      </c>
      <c r="I3446" s="41" t="str">
        <f t="shared" si="479"/>
        <v/>
      </c>
      <c r="J3446" s="41" t="str">
        <f t="shared" si="480"/>
        <v/>
      </c>
      <c r="K3446" s="268"/>
      <c r="L3446" s="268"/>
      <c r="M3446" s="268"/>
      <c r="N3446" s="269"/>
      <c r="O3446" s="269"/>
      <c r="P3446" s="269"/>
      <c r="Q3446" s="270"/>
      <c r="R3446" s="271"/>
      <c r="S3446" s="268"/>
      <c r="T3446" s="268"/>
      <c r="U3446" s="268"/>
      <c r="V3446" s="268"/>
      <c r="W3446" s="65" t="str">
        <f t="shared" si="481"/>
        <v/>
      </c>
      <c r="X3446" s="65" t="str">
        <f t="shared" si="482"/>
        <v/>
      </c>
      <c r="Y3446" s="65" t="str">
        <f t="shared" si="483"/>
        <v/>
      </c>
      <c r="Z3446" s="65" t="str">
        <f t="shared" si="484"/>
        <v/>
      </c>
      <c r="AA3446" s="65" t="str">
        <f t="shared" si="485"/>
        <v/>
      </c>
    </row>
    <row r="3447" spans="1:27" x14ac:dyDescent="0.25">
      <c r="A3447" s="40" t="str">
        <f>IF(G3447="","",1*ISERROR(VLOOKUP(G3447,G$1:G3446,1,FALSE)))</f>
        <v/>
      </c>
      <c r="B3447" s="40" t="str">
        <f>IF(A3447=0,0,IF(A3447="","",SUM(A$2:A3447)))</f>
        <v/>
      </c>
      <c r="C3447" s="41" t="str">
        <f>IF(H3447="","",1*ISERROR(VLOOKUP(H3447,H$1:H3446,1,FALSE)))</f>
        <v/>
      </c>
      <c r="D3447" s="40" t="str">
        <f>IF(C3447=0,0,IF(C3447="","",SUM(C$2:C3447)))</f>
        <v/>
      </c>
      <c r="E3447" s="41" t="str">
        <f>IF(H3447=0,0,IF(C3447="","",SUM(C$11:C3447)))</f>
        <v/>
      </c>
      <c r="F3447" s="41" t="str">
        <f>IF(H3447="","",COUNTIF(H$11:H3447,"="&amp;H3447))</f>
        <v/>
      </c>
      <c r="G3447" s="41" t="str">
        <f t="shared" si="477"/>
        <v/>
      </c>
      <c r="H3447" s="41" t="str">
        <f t="shared" si="478"/>
        <v/>
      </c>
      <c r="I3447" s="41" t="str">
        <f t="shared" si="479"/>
        <v/>
      </c>
      <c r="J3447" s="41" t="str">
        <f t="shared" si="480"/>
        <v/>
      </c>
      <c r="K3447" s="268"/>
      <c r="L3447" s="268"/>
      <c r="M3447" s="268"/>
      <c r="N3447" s="269"/>
      <c r="O3447" s="269"/>
      <c r="P3447" s="269"/>
      <c r="Q3447" s="270"/>
      <c r="R3447" s="271"/>
      <c r="S3447" s="268"/>
      <c r="T3447" s="268"/>
      <c r="U3447" s="268"/>
      <c r="V3447" s="268"/>
      <c r="W3447" s="65" t="str">
        <f t="shared" si="481"/>
        <v/>
      </c>
      <c r="X3447" s="65" t="str">
        <f t="shared" si="482"/>
        <v/>
      </c>
      <c r="Y3447" s="65" t="str">
        <f t="shared" si="483"/>
        <v/>
      </c>
      <c r="Z3447" s="65" t="str">
        <f t="shared" si="484"/>
        <v/>
      </c>
      <c r="AA3447" s="65" t="str">
        <f t="shared" si="485"/>
        <v/>
      </c>
    </row>
    <row r="3448" spans="1:27" x14ac:dyDescent="0.25">
      <c r="A3448" s="40" t="str">
        <f>IF(G3448="","",1*ISERROR(VLOOKUP(G3448,G$1:G3447,1,FALSE)))</f>
        <v/>
      </c>
      <c r="B3448" s="40" t="str">
        <f>IF(A3448=0,0,IF(A3448="","",SUM(A$2:A3448)))</f>
        <v/>
      </c>
      <c r="C3448" s="41" t="str">
        <f>IF(H3448="","",1*ISERROR(VLOOKUP(H3448,H$1:H3447,1,FALSE)))</f>
        <v/>
      </c>
      <c r="D3448" s="40" t="str">
        <f>IF(C3448=0,0,IF(C3448="","",SUM(C$2:C3448)))</f>
        <v/>
      </c>
      <c r="E3448" s="41" t="str">
        <f>IF(H3448=0,0,IF(C3448="","",SUM(C$11:C3448)))</f>
        <v/>
      </c>
      <c r="F3448" s="41" t="str">
        <f>IF(H3448="","",COUNTIF(H$11:H3448,"="&amp;H3448))</f>
        <v/>
      </c>
      <c r="G3448" s="41" t="str">
        <f t="shared" si="477"/>
        <v/>
      </c>
      <c r="H3448" s="41" t="str">
        <f t="shared" si="478"/>
        <v/>
      </c>
      <c r="I3448" s="41" t="str">
        <f t="shared" si="479"/>
        <v/>
      </c>
      <c r="J3448" s="41" t="str">
        <f t="shared" si="480"/>
        <v/>
      </c>
      <c r="K3448" s="268"/>
      <c r="L3448" s="268"/>
      <c r="M3448" s="268"/>
      <c r="N3448" s="269"/>
      <c r="O3448" s="269"/>
      <c r="P3448" s="269"/>
      <c r="Q3448" s="270"/>
      <c r="R3448" s="271"/>
      <c r="S3448" s="268"/>
      <c r="T3448" s="268"/>
      <c r="U3448" s="268"/>
      <c r="V3448" s="268"/>
      <c r="W3448" s="65" t="str">
        <f t="shared" si="481"/>
        <v/>
      </c>
      <c r="X3448" s="65" t="str">
        <f t="shared" si="482"/>
        <v/>
      </c>
      <c r="Y3448" s="65" t="str">
        <f t="shared" si="483"/>
        <v/>
      </c>
      <c r="Z3448" s="65" t="str">
        <f t="shared" si="484"/>
        <v/>
      </c>
      <c r="AA3448" s="65" t="str">
        <f t="shared" si="485"/>
        <v/>
      </c>
    </row>
    <row r="3449" spans="1:27" x14ac:dyDescent="0.25">
      <c r="A3449" s="40" t="str">
        <f>IF(G3449="","",1*ISERROR(VLOOKUP(G3449,G$1:G3448,1,FALSE)))</f>
        <v/>
      </c>
      <c r="B3449" s="40" t="str">
        <f>IF(A3449=0,0,IF(A3449="","",SUM(A$2:A3449)))</f>
        <v/>
      </c>
      <c r="C3449" s="41" t="str">
        <f>IF(H3449="","",1*ISERROR(VLOOKUP(H3449,H$1:H3448,1,FALSE)))</f>
        <v/>
      </c>
      <c r="D3449" s="40" t="str">
        <f>IF(C3449=0,0,IF(C3449="","",SUM(C$2:C3449)))</f>
        <v/>
      </c>
      <c r="E3449" s="41" t="str">
        <f>IF(H3449=0,0,IF(C3449="","",SUM(C$11:C3449)))</f>
        <v/>
      </c>
      <c r="F3449" s="41" t="str">
        <f>IF(H3449="","",COUNTIF(H$11:H3449,"="&amp;H3449))</f>
        <v/>
      </c>
      <c r="G3449" s="41" t="str">
        <f t="shared" si="477"/>
        <v/>
      </c>
      <c r="H3449" s="41" t="str">
        <f t="shared" si="478"/>
        <v/>
      </c>
      <c r="I3449" s="41" t="str">
        <f t="shared" si="479"/>
        <v/>
      </c>
      <c r="J3449" s="41" t="str">
        <f t="shared" si="480"/>
        <v/>
      </c>
      <c r="K3449" s="268"/>
      <c r="L3449" s="268"/>
      <c r="M3449" s="268"/>
      <c r="N3449" s="269"/>
      <c r="O3449" s="269"/>
      <c r="P3449" s="269"/>
      <c r="Q3449" s="270"/>
      <c r="R3449" s="271"/>
      <c r="S3449" s="268"/>
      <c r="T3449" s="268"/>
      <c r="U3449" s="268"/>
      <c r="V3449" s="268"/>
      <c r="W3449" s="65" t="str">
        <f t="shared" si="481"/>
        <v/>
      </c>
      <c r="X3449" s="65" t="str">
        <f t="shared" si="482"/>
        <v/>
      </c>
      <c r="Y3449" s="65" t="str">
        <f t="shared" si="483"/>
        <v/>
      </c>
      <c r="Z3449" s="65" t="str">
        <f t="shared" si="484"/>
        <v/>
      </c>
      <c r="AA3449" s="65" t="str">
        <f t="shared" si="485"/>
        <v/>
      </c>
    </row>
    <row r="3450" spans="1:27" x14ac:dyDescent="0.25">
      <c r="A3450" s="40" t="str">
        <f>IF(G3450="","",1*ISERROR(VLOOKUP(G3450,G$1:G3449,1,FALSE)))</f>
        <v/>
      </c>
      <c r="B3450" s="40" t="str">
        <f>IF(A3450=0,0,IF(A3450="","",SUM(A$2:A3450)))</f>
        <v/>
      </c>
      <c r="C3450" s="41" t="str">
        <f>IF(H3450="","",1*ISERROR(VLOOKUP(H3450,H$1:H3449,1,FALSE)))</f>
        <v/>
      </c>
      <c r="D3450" s="40" t="str">
        <f>IF(C3450=0,0,IF(C3450="","",SUM(C$2:C3450)))</f>
        <v/>
      </c>
      <c r="E3450" s="41" t="str">
        <f>IF(H3450=0,0,IF(C3450="","",SUM(C$11:C3450)))</f>
        <v/>
      </c>
      <c r="F3450" s="41" t="str">
        <f>IF(H3450="","",COUNTIF(H$11:H3450,"="&amp;H3450))</f>
        <v/>
      </c>
      <c r="G3450" s="41" t="str">
        <f t="shared" si="477"/>
        <v/>
      </c>
      <c r="H3450" s="41" t="str">
        <f t="shared" si="478"/>
        <v/>
      </c>
      <c r="I3450" s="41" t="str">
        <f t="shared" si="479"/>
        <v/>
      </c>
      <c r="J3450" s="41" t="str">
        <f t="shared" si="480"/>
        <v/>
      </c>
      <c r="K3450" s="268"/>
      <c r="L3450" s="268"/>
      <c r="M3450" s="268"/>
      <c r="N3450" s="269"/>
      <c r="O3450" s="269"/>
      <c r="P3450" s="269"/>
      <c r="Q3450" s="270"/>
      <c r="R3450" s="271"/>
      <c r="S3450" s="268"/>
      <c r="T3450" s="268"/>
      <c r="U3450" s="268"/>
      <c r="V3450" s="268"/>
      <c r="W3450" s="65" t="str">
        <f t="shared" si="481"/>
        <v/>
      </c>
      <c r="X3450" s="65" t="str">
        <f t="shared" si="482"/>
        <v/>
      </c>
      <c r="Y3450" s="65" t="str">
        <f t="shared" si="483"/>
        <v/>
      </c>
      <c r="Z3450" s="65" t="str">
        <f t="shared" si="484"/>
        <v/>
      </c>
      <c r="AA3450" s="65" t="str">
        <f t="shared" si="485"/>
        <v/>
      </c>
    </row>
    <row r="3451" spans="1:27" x14ac:dyDescent="0.25">
      <c r="A3451" s="40" t="str">
        <f>IF(G3451="","",1*ISERROR(VLOOKUP(G3451,G$1:G3450,1,FALSE)))</f>
        <v/>
      </c>
      <c r="B3451" s="40" t="str">
        <f>IF(A3451=0,0,IF(A3451="","",SUM(A$2:A3451)))</f>
        <v/>
      </c>
      <c r="C3451" s="41" t="str">
        <f>IF(H3451="","",1*ISERROR(VLOOKUP(H3451,H$1:H3450,1,FALSE)))</f>
        <v/>
      </c>
      <c r="D3451" s="40" t="str">
        <f>IF(C3451=0,0,IF(C3451="","",SUM(C$2:C3451)))</f>
        <v/>
      </c>
      <c r="E3451" s="41" t="str">
        <f>IF(H3451=0,0,IF(C3451="","",SUM(C$11:C3451)))</f>
        <v/>
      </c>
      <c r="F3451" s="41" t="str">
        <f>IF(H3451="","",COUNTIF(H$11:H3451,"="&amp;H3451))</f>
        <v/>
      </c>
      <c r="G3451" s="41" t="str">
        <f t="shared" si="477"/>
        <v/>
      </c>
      <c r="H3451" s="41" t="str">
        <f t="shared" si="478"/>
        <v/>
      </c>
      <c r="I3451" s="41" t="str">
        <f t="shared" si="479"/>
        <v/>
      </c>
      <c r="J3451" s="41" t="str">
        <f t="shared" si="480"/>
        <v/>
      </c>
      <c r="K3451" s="268"/>
      <c r="L3451" s="268"/>
      <c r="M3451" s="268"/>
      <c r="N3451" s="269"/>
      <c r="O3451" s="269"/>
      <c r="P3451" s="269"/>
      <c r="Q3451" s="270"/>
      <c r="R3451" s="271"/>
      <c r="S3451" s="268"/>
      <c r="T3451" s="268"/>
      <c r="U3451" s="268"/>
      <c r="V3451" s="268"/>
      <c r="W3451" s="65" t="str">
        <f t="shared" si="481"/>
        <v/>
      </c>
      <c r="X3451" s="65" t="str">
        <f t="shared" si="482"/>
        <v/>
      </c>
      <c r="Y3451" s="65" t="str">
        <f t="shared" si="483"/>
        <v/>
      </c>
      <c r="Z3451" s="65" t="str">
        <f t="shared" si="484"/>
        <v/>
      </c>
      <c r="AA3451" s="65" t="str">
        <f t="shared" si="485"/>
        <v/>
      </c>
    </row>
    <row r="3452" spans="1:27" x14ac:dyDescent="0.25">
      <c r="A3452" s="40" t="str">
        <f>IF(G3452="","",1*ISERROR(VLOOKUP(G3452,G$1:G3451,1,FALSE)))</f>
        <v/>
      </c>
      <c r="B3452" s="40" t="str">
        <f>IF(A3452=0,0,IF(A3452="","",SUM(A$2:A3452)))</f>
        <v/>
      </c>
      <c r="C3452" s="41" t="str">
        <f>IF(H3452="","",1*ISERROR(VLOOKUP(H3452,H$1:H3451,1,FALSE)))</f>
        <v/>
      </c>
      <c r="D3452" s="40" t="str">
        <f>IF(C3452=0,0,IF(C3452="","",SUM(C$2:C3452)))</f>
        <v/>
      </c>
      <c r="E3452" s="41" t="str">
        <f>IF(H3452=0,0,IF(C3452="","",SUM(C$11:C3452)))</f>
        <v/>
      </c>
      <c r="F3452" s="41" t="str">
        <f>IF(H3452="","",COUNTIF(H$11:H3452,"="&amp;H3452))</f>
        <v/>
      </c>
      <c r="G3452" s="41" t="str">
        <f t="shared" si="477"/>
        <v/>
      </c>
      <c r="H3452" s="41" t="str">
        <f t="shared" si="478"/>
        <v/>
      </c>
      <c r="I3452" s="41" t="str">
        <f t="shared" si="479"/>
        <v/>
      </c>
      <c r="J3452" s="41" t="str">
        <f t="shared" si="480"/>
        <v/>
      </c>
      <c r="K3452" s="268"/>
      <c r="L3452" s="268"/>
      <c r="M3452" s="268"/>
      <c r="N3452" s="269"/>
      <c r="O3452" s="269"/>
      <c r="P3452" s="269"/>
      <c r="Q3452" s="270"/>
      <c r="R3452" s="271"/>
      <c r="S3452" s="268"/>
      <c r="T3452" s="268"/>
      <c r="U3452" s="268"/>
      <c r="V3452" s="268"/>
      <c r="W3452" s="65" t="str">
        <f t="shared" si="481"/>
        <v/>
      </c>
      <c r="X3452" s="65" t="str">
        <f t="shared" si="482"/>
        <v/>
      </c>
      <c r="Y3452" s="65" t="str">
        <f t="shared" si="483"/>
        <v/>
      </c>
      <c r="Z3452" s="65" t="str">
        <f t="shared" si="484"/>
        <v/>
      </c>
      <c r="AA3452" s="65" t="str">
        <f t="shared" si="485"/>
        <v/>
      </c>
    </row>
    <row r="3453" spans="1:27" x14ac:dyDescent="0.25">
      <c r="A3453" s="40" t="str">
        <f>IF(G3453="","",1*ISERROR(VLOOKUP(G3453,G$1:G3452,1,FALSE)))</f>
        <v/>
      </c>
      <c r="B3453" s="40" t="str">
        <f>IF(A3453=0,0,IF(A3453="","",SUM(A$2:A3453)))</f>
        <v/>
      </c>
      <c r="C3453" s="41" t="str">
        <f>IF(H3453="","",1*ISERROR(VLOOKUP(H3453,H$1:H3452,1,FALSE)))</f>
        <v/>
      </c>
      <c r="D3453" s="40" t="str">
        <f>IF(C3453=0,0,IF(C3453="","",SUM(C$2:C3453)))</f>
        <v/>
      </c>
      <c r="E3453" s="41" t="str">
        <f>IF(H3453=0,0,IF(C3453="","",SUM(C$11:C3453)))</f>
        <v/>
      </c>
      <c r="F3453" s="41" t="str">
        <f>IF(H3453="","",COUNTIF(H$11:H3453,"="&amp;H3453))</f>
        <v/>
      </c>
      <c r="G3453" s="41" t="str">
        <f t="shared" si="477"/>
        <v/>
      </c>
      <c r="H3453" s="41" t="str">
        <f t="shared" si="478"/>
        <v/>
      </c>
      <c r="I3453" s="41" t="str">
        <f t="shared" si="479"/>
        <v/>
      </c>
      <c r="J3453" s="41" t="str">
        <f t="shared" si="480"/>
        <v/>
      </c>
      <c r="K3453" s="268"/>
      <c r="L3453" s="268"/>
      <c r="M3453" s="268"/>
      <c r="N3453" s="269"/>
      <c r="O3453" s="269"/>
      <c r="P3453" s="269"/>
      <c r="Q3453" s="270"/>
      <c r="R3453" s="271"/>
      <c r="S3453" s="268"/>
      <c r="T3453" s="268"/>
      <c r="U3453" s="268"/>
      <c r="V3453" s="268"/>
      <c r="W3453" s="65" t="str">
        <f t="shared" si="481"/>
        <v/>
      </c>
      <c r="X3453" s="65" t="str">
        <f t="shared" si="482"/>
        <v/>
      </c>
      <c r="Y3453" s="65" t="str">
        <f t="shared" si="483"/>
        <v/>
      </c>
      <c r="Z3453" s="65" t="str">
        <f t="shared" si="484"/>
        <v/>
      </c>
      <c r="AA3453" s="65" t="str">
        <f t="shared" si="485"/>
        <v/>
      </c>
    </row>
    <row r="3454" spans="1:27" x14ac:dyDescent="0.25">
      <c r="A3454" s="40" t="str">
        <f>IF(G3454="","",1*ISERROR(VLOOKUP(G3454,G$1:G3453,1,FALSE)))</f>
        <v/>
      </c>
      <c r="B3454" s="40" t="str">
        <f>IF(A3454=0,0,IF(A3454="","",SUM(A$2:A3454)))</f>
        <v/>
      </c>
      <c r="C3454" s="41" t="str">
        <f>IF(H3454="","",1*ISERROR(VLOOKUP(H3454,H$1:H3453,1,FALSE)))</f>
        <v/>
      </c>
      <c r="D3454" s="40" t="str">
        <f>IF(C3454=0,0,IF(C3454="","",SUM(C$2:C3454)))</f>
        <v/>
      </c>
      <c r="E3454" s="41" t="str">
        <f>IF(H3454=0,0,IF(C3454="","",SUM(C$11:C3454)))</f>
        <v/>
      </c>
      <c r="F3454" s="41" t="str">
        <f>IF(H3454="","",COUNTIF(H$11:H3454,"="&amp;H3454))</f>
        <v/>
      </c>
      <c r="G3454" s="41" t="str">
        <f t="shared" si="477"/>
        <v/>
      </c>
      <c r="H3454" s="41" t="str">
        <f t="shared" si="478"/>
        <v/>
      </c>
      <c r="I3454" s="41" t="str">
        <f t="shared" si="479"/>
        <v/>
      </c>
      <c r="J3454" s="41" t="str">
        <f t="shared" si="480"/>
        <v/>
      </c>
      <c r="K3454" s="268"/>
      <c r="L3454" s="268"/>
      <c r="M3454" s="268"/>
      <c r="N3454" s="269"/>
      <c r="O3454" s="269"/>
      <c r="P3454" s="269"/>
      <c r="Q3454" s="270"/>
      <c r="R3454" s="271"/>
      <c r="S3454" s="268"/>
      <c r="T3454" s="268"/>
      <c r="U3454" s="268"/>
      <c r="V3454" s="268"/>
      <c r="W3454" s="65" t="str">
        <f t="shared" si="481"/>
        <v/>
      </c>
      <c r="X3454" s="65" t="str">
        <f t="shared" si="482"/>
        <v/>
      </c>
      <c r="Y3454" s="65" t="str">
        <f t="shared" si="483"/>
        <v/>
      </c>
      <c r="Z3454" s="65" t="str">
        <f t="shared" si="484"/>
        <v/>
      </c>
      <c r="AA3454" s="65" t="str">
        <f t="shared" si="485"/>
        <v/>
      </c>
    </row>
    <row r="3455" spans="1:27" x14ac:dyDescent="0.25">
      <c r="A3455" s="40" t="str">
        <f>IF(G3455="","",1*ISERROR(VLOOKUP(G3455,G$1:G3454,1,FALSE)))</f>
        <v/>
      </c>
      <c r="B3455" s="40" t="str">
        <f>IF(A3455=0,0,IF(A3455="","",SUM(A$2:A3455)))</f>
        <v/>
      </c>
      <c r="C3455" s="41" t="str">
        <f>IF(H3455="","",1*ISERROR(VLOOKUP(H3455,H$1:H3454,1,FALSE)))</f>
        <v/>
      </c>
      <c r="D3455" s="40" t="str">
        <f>IF(C3455=0,0,IF(C3455="","",SUM(C$2:C3455)))</f>
        <v/>
      </c>
      <c r="E3455" s="41" t="str">
        <f>IF(H3455=0,0,IF(C3455="","",SUM(C$11:C3455)))</f>
        <v/>
      </c>
      <c r="F3455" s="41" t="str">
        <f>IF(H3455="","",COUNTIF(H$11:H3455,"="&amp;H3455))</f>
        <v/>
      </c>
      <c r="G3455" s="41" t="str">
        <f t="shared" si="477"/>
        <v/>
      </c>
      <c r="H3455" s="41" t="str">
        <f t="shared" si="478"/>
        <v/>
      </c>
      <c r="I3455" s="41" t="str">
        <f t="shared" si="479"/>
        <v/>
      </c>
      <c r="J3455" s="41" t="str">
        <f t="shared" si="480"/>
        <v/>
      </c>
      <c r="K3455" s="268"/>
      <c r="L3455" s="268"/>
      <c r="M3455" s="268"/>
      <c r="N3455" s="269"/>
      <c r="O3455" s="269"/>
      <c r="P3455" s="269"/>
      <c r="Q3455" s="270"/>
      <c r="R3455" s="271"/>
      <c r="S3455" s="268"/>
      <c r="T3455" s="268"/>
      <c r="U3455" s="268"/>
      <c r="V3455" s="268"/>
      <c r="W3455" s="65" t="str">
        <f t="shared" si="481"/>
        <v/>
      </c>
      <c r="X3455" s="65" t="str">
        <f t="shared" si="482"/>
        <v/>
      </c>
      <c r="Y3455" s="65" t="str">
        <f t="shared" si="483"/>
        <v/>
      </c>
      <c r="Z3455" s="65" t="str">
        <f t="shared" si="484"/>
        <v/>
      </c>
      <c r="AA3455" s="65" t="str">
        <f t="shared" si="485"/>
        <v/>
      </c>
    </row>
    <row r="3456" spans="1:27" x14ac:dyDescent="0.25">
      <c r="A3456" s="40" t="str">
        <f>IF(G3456="","",1*ISERROR(VLOOKUP(G3456,G$1:G3455,1,FALSE)))</f>
        <v/>
      </c>
      <c r="B3456" s="40" t="str">
        <f>IF(A3456=0,0,IF(A3456="","",SUM(A$2:A3456)))</f>
        <v/>
      </c>
      <c r="C3456" s="41" t="str">
        <f>IF(H3456="","",1*ISERROR(VLOOKUP(H3456,H$1:H3455,1,FALSE)))</f>
        <v/>
      </c>
      <c r="D3456" s="40" t="str">
        <f>IF(C3456=0,0,IF(C3456="","",SUM(C$2:C3456)))</f>
        <v/>
      </c>
      <c r="E3456" s="41" t="str">
        <f>IF(H3456=0,0,IF(C3456="","",SUM(C$11:C3456)))</f>
        <v/>
      </c>
      <c r="F3456" s="41" t="str">
        <f>IF(H3456="","",COUNTIF(H$11:H3456,"="&amp;H3456))</f>
        <v/>
      </c>
      <c r="G3456" s="41" t="str">
        <f t="shared" si="477"/>
        <v/>
      </c>
      <c r="H3456" s="41" t="str">
        <f t="shared" si="478"/>
        <v/>
      </c>
      <c r="I3456" s="41" t="str">
        <f t="shared" si="479"/>
        <v/>
      </c>
      <c r="J3456" s="41" t="str">
        <f t="shared" si="480"/>
        <v/>
      </c>
      <c r="K3456" s="268"/>
      <c r="L3456" s="268"/>
      <c r="M3456" s="268"/>
      <c r="N3456" s="269"/>
      <c r="O3456" s="269"/>
      <c r="P3456" s="269"/>
      <c r="Q3456" s="270"/>
      <c r="R3456" s="271"/>
      <c r="S3456" s="268"/>
      <c r="T3456" s="268"/>
      <c r="U3456" s="268"/>
      <c r="V3456" s="268"/>
      <c r="W3456" s="65" t="str">
        <f t="shared" si="481"/>
        <v/>
      </c>
      <c r="X3456" s="65" t="str">
        <f t="shared" si="482"/>
        <v/>
      </c>
      <c r="Y3456" s="65" t="str">
        <f t="shared" si="483"/>
        <v/>
      </c>
      <c r="Z3456" s="65" t="str">
        <f t="shared" si="484"/>
        <v/>
      </c>
      <c r="AA3456" s="65" t="str">
        <f t="shared" si="485"/>
        <v/>
      </c>
    </row>
    <row r="3457" spans="1:27" x14ac:dyDescent="0.25">
      <c r="A3457" s="40" t="str">
        <f>IF(G3457="","",1*ISERROR(VLOOKUP(G3457,G$1:G3456,1,FALSE)))</f>
        <v/>
      </c>
      <c r="B3457" s="40" t="str">
        <f>IF(A3457=0,0,IF(A3457="","",SUM(A$2:A3457)))</f>
        <v/>
      </c>
      <c r="C3457" s="41" t="str">
        <f>IF(H3457="","",1*ISERROR(VLOOKUP(H3457,H$1:H3456,1,FALSE)))</f>
        <v/>
      </c>
      <c r="D3457" s="40" t="str">
        <f>IF(C3457=0,0,IF(C3457="","",SUM(C$2:C3457)))</f>
        <v/>
      </c>
      <c r="E3457" s="41" t="str">
        <f>IF(H3457=0,0,IF(C3457="","",SUM(C$11:C3457)))</f>
        <v/>
      </c>
      <c r="F3457" s="41" t="str">
        <f>IF(H3457="","",COUNTIF(H$11:H3457,"="&amp;H3457))</f>
        <v/>
      </c>
      <c r="G3457" s="41" t="str">
        <f t="shared" si="477"/>
        <v/>
      </c>
      <c r="H3457" s="41" t="str">
        <f t="shared" si="478"/>
        <v/>
      </c>
      <c r="I3457" s="41" t="str">
        <f t="shared" si="479"/>
        <v/>
      </c>
      <c r="J3457" s="41" t="str">
        <f t="shared" si="480"/>
        <v/>
      </c>
      <c r="K3457" s="268"/>
      <c r="L3457" s="268"/>
      <c r="M3457" s="268"/>
      <c r="N3457" s="269"/>
      <c r="O3457" s="269"/>
      <c r="P3457" s="269"/>
      <c r="Q3457" s="270"/>
      <c r="R3457" s="271"/>
      <c r="S3457" s="268"/>
      <c r="T3457" s="268"/>
      <c r="U3457" s="268"/>
      <c r="V3457" s="268"/>
      <c r="W3457" s="65" t="str">
        <f t="shared" si="481"/>
        <v/>
      </c>
      <c r="X3457" s="65" t="str">
        <f t="shared" si="482"/>
        <v/>
      </c>
      <c r="Y3457" s="65" t="str">
        <f t="shared" si="483"/>
        <v/>
      </c>
      <c r="Z3457" s="65" t="str">
        <f t="shared" si="484"/>
        <v/>
      </c>
      <c r="AA3457" s="65" t="str">
        <f t="shared" si="485"/>
        <v/>
      </c>
    </row>
    <row r="3458" spans="1:27" x14ac:dyDescent="0.25">
      <c r="A3458" s="40" t="str">
        <f>IF(G3458="","",1*ISERROR(VLOOKUP(G3458,G$1:G3457,1,FALSE)))</f>
        <v/>
      </c>
      <c r="B3458" s="40" t="str">
        <f>IF(A3458=0,0,IF(A3458="","",SUM(A$2:A3458)))</f>
        <v/>
      </c>
      <c r="C3458" s="41" t="str">
        <f>IF(H3458="","",1*ISERROR(VLOOKUP(H3458,H$1:H3457,1,FALSE)))</f>
        <v/>
      </c>
      <c r="D3458" s="40" t="str">
        <f>IF(C3458=0,0,IF(C3458="","",SUM(C$2:C3458)))</f>
        <v/>
      </c>
      <c r="E3458" s="41" t="str">
        <f>IF(H3458=0,0,IF(C3458="","",SUM(C$11:C3458)))</f>
        <v/>
      </c>
      <c r="F3458" s="41" t="str">
        <f>IF(H3458="","",COUNTIF(H$11:H3458,"="&amp;H3458))</f>
        <v/>
      </c>
      <c r="G3458" s="41" t="str">
        <f t="shared" ref="G3458:G3521" si="486">IF(K3458="","",IF(M3458="","",CONCATENATE(K3458,"-",M3458)))</f>
        <v/>
      </c>
      <c r="H3458" s="41" t="str">
        <f t="shared" ref="H3458:H3521" si="487">IF(G3458="","",CONCATENATE(G3458,"-",N3458))</f>
        <v/>
      </c>
      <c r="I3458" s="41" t="str">
        <f t="shared" ref="I3458:I3521" si="488">IF(H3458="","",CONCATENATE(H3458,"-",F3458))</f>
        <v/>
      </c>
      <c r="J3458" s="41" t="str">
        <f t="shared" ref="J3458:J3521" si="489">IF(G3458="","",CONCATENATE(G3458,"-",O3458))</f>
        <v/>
      </c>
      <c r="K3458" s="268"/>
      <c r="L3458" s="268"/>
      <c r="M3458" s="268"/>
      <c r="N3458" s="269"/>
      <c r="O3458" s="269"/>
      <c r="P3458" s="269"/>
      <c r="Q3458" s="270"/>
      <c r="R3458" s="271"/>
      <c r="S3458" s="268"/>
      <c r="T3458" s="268"/>
      <c r="U3458" s="268"/>
      <c r="V3458" s="268"/>
      <c r="W3458" s="65" t="str">
        <f t="shared" ref="W3458:W3521" si="490">IF(S3458="","",IF(S3458="Yes",1,0))</f>
        <v/>
      </c>
      <c r="X3458" s="65" t="str">
        <f t="shared" ref="X3458:X3521" si="491">IF(T3458="","",IF(T3458="Yes",1,0))</f>
        <v/>
      </c>
      <c r="Y3458" s="65" t="str">
        <f t="shared" ref="Y3458:Y3521" si="492">IF(U3458="","",IF(U3458="Yes",1,0))</f>
        <v/>
      </c>
      <c r="Z3458" s="65" t="str">
        <f t="shared" ref="Z3458:Z3521" si="493">IF(V3458="","",IF(V3458="Yes",1,0))</f>
        <v/>
      </c>
      <c r="AA3458" s="65" t="str">
        <f t="shared" ref="AA3458:AA3521" si="494">IF(N3458="","",CONCATENATE(N3458,"-",O3458))</f>
        <v/>
      </c>
    </row>
    <row r="3459" spans="1:27" x14ac:dyDescent="0.25">
      <c r="A3459" s="40" t="str">
        <f>IF(G3459="","",1*ISERROR(VLOOKUP(G3459,G$1:G3458,1,FALSE)))</f>
        <v/>
      </c>
      <c r="B3459" s="40" t="str">
        <f>IF(A3459=0,0,IF(A3459="","",SUM(A$2:A3459)))</f>
        <v/>
      </c>
      <c r="C3459" s="41" t="str">
        <f>IF(H3459="","",1*ISERROR(VLOOKUP(H3459,H$1:H3458,1,FALSE)))</f>
        <v/>
      </c>
      <c r="D3459" s="40" t="str">
        <f>IF(C3459=0,0,IF(C3459="","",SUM(C$2:C3459)))</f>
        <v/>
      </c>
      <c r="E3459" s="41" t="str">
        <f>IF(H3459=0,0,IF(C3459="","",SUM(C$11:C3459)))</f>
        <v/>
      </c>
      <c r="F3459" s="41" t="str">
        <f>IF(H3459="","",COUNTIF(H$11:H3459,"="&amp;H3459))</f>
        <v/>
      </c>
      <c r="G3459" s="41" t="str">
        <f t="shared" si="486"/>
        <v/>
      </c>
      <c r="H3459" s="41" t="str">
        <f t="shared" si="487"/>
        <v/>
      </c>
      <c r="I3459" s="41" t="str">
        <f t="shared" si="488"/>
        <v/>
      </c>
      <c r="J3459" s="41" t="str">
        <f t="shared" si="489"/>
        <v/>
      </c>
      <c r="K3459" s="268"/>
      <c r="L3459" s="268"/>
      <c r="M3459" s="268"/>
      <c r="N3459" s="269"/>
      <c r="O3459" s="269"/>
      <c r="P3459" s="269"/>
      <c r="Q3459" s="270"/>
      <c r="R3459" s="271"/>
      <c r="S3459" s="268"/>
      <c r="T3459" s="268"/>
      <c r="U3459" s="268"/>
      <c r="V3459" s="268"/>
      <c r="W3459" s="65" t="str">
        <f t="shared" si="490"/>
        <v/>
      </c>
      <c r="X3459" s="65" t="str">
        <f t="shared" si="491"/>
        <v/>
      </c>
      <c r="Y3459" s="65" t="str">
        <f t="shared" si="492"/>
        <v/>
      </c>
      <c r="Z3459" s="65" t="str">
        <f t="shared" si="493"/>
        <v/>
      </c>
      <c r="AA3459" s="65" t="str">
        <f t="shared" si="494"/>
        <v/>
      </c>
    </row>
    <row r="3460" spans="1:27" x14ac:dyDescent="0.25">
      <c r="A3460" s="40" t="str">
        <f>IF(G3460="","",1*ISERROR(VLOOKUP(G3460,G$1:G3459,1,FALSE)))</f>
        <v/>
      </c>
      <c r="B3460" s="40" t="str">
        <f>IF(A3460=0,0,IF(A3460="","",SUM(A$2:A3460)))</f>
        <v/>
      </c>
      <c r="C3460" s="41" t="str">
        <f>IF(H3460="","",1*ISERROR(VLOOKUP(H3460,H$1:H3459,1,FALSE)))</f>
        <v/>
      </c>
      <c r="D3460" s="40" t="str">
        <f>IF(C3460=0,0,IF(C3460="","",SUM(C$2:C3460)))</f>
        <v/>
      </c>
      <c r="E3460" s="41" t="str">
        <f>IF(H3460=0,0,IF(C3460="","",SUM(C$11:C3460)))</f>
        <v/>
      </c>
      <c r="F3460" s="41" t="str">
        <f>IF(H3460="","",COUNTIF(H$11:H3460,"="&amp;H3460))</f>
        <v/>
      </c>
      <c r="G3460" s="41" t="str">
        <f t="shared" si="486"/>
        <v/>
      </c>
      <c r="H3460" s="41" t="str">
        <f t="shared" si="487"/>
        <v/>
      </c>
      <c r="I3460" s="41" t="str">
        <f t="shared" si="488"/>
        <v/>
      </c>
      <c r="J3460" s="41" t="str">
        <f t="shared" si="489"/>
        <v/>
      </c>
      <c r="K3460" s="268"/>
      <c r="L3460" s="268"/>
      <c r="M3460" s="268"/>
      <c r="N3460" s="269"/>
      <c r="O3460" s="269"/>
      <c r="P3460" s="269"/>
      <c r="Q3460" s="270"/>
      <c r="R3460" s="271"/>
      <c r="S3460" s="268"/>
      <c r="T3460" s="268"/>
      <c r="U3460" s="268"/>
      <c r="V3460" s="268"/>
      <c r="W3460" s="65" t="str">
        <f t="shared" si="490"/>
        <v/>
      </c>
      <c r="X3460" s="65" t="str">
        <f t="shared" si="491"/>
        <v/>
      </c>
      <c r="Y3460" s="65" t="str">
        <f t="shared" si="492"/>
        <v/>
      </c>
      <c r="Z3460" s="65" t="str">
        <f t="shared" si="493"/>
        <v/>
      </c>
      <c r="AA3460" s="65" t="str">
        <f t="shared" si="494"/>
        <v/>
      </c>
    </row>
    <row r="3461" spans="1:27" x14ac:dyDescent="0.25">
      <c r="A3461" s="40" t="str">
        <f>IF(G3461="","",1*ISERROR(VLOOKUP(G3461,G$1:G3460,1,FALSE)))</f>
        <v/>
      </c>
      <c r="B3461" s="40" t="str">
        <f>IF(A3461=0,0,IF(A3461="","",SUM(A$2:A3461)))</f>
        <v/>
      </c>
      <c r="C3461" s="41" t="str">
        <f>IF(H3461="","",1*ISERROR(VLOOKUP(H3461,H$1:H3460,1,FALSE)))</f>
        <v/>
      </c>
      <c r="D3461" s="40" t="str">
        <f>IF(C3461=0,0,IF(C3461="","",SUM(C$2:C3461)))</f>
        <v/>
      </c>
      <c r="E3461" s="41" t="str">
        <f>IF(H3461=0,0,IF(C3461="","",SUM(C$11:C3461)))</f>
        <v/>
      </c>
      <c r="F3461" s="41" t="str">
        <f>IF(H3461="","",COUNTIF(H$11:H3461,"="&amp;H3461))</f>
        <v/>
      </c>
      <c r="G3461" s="41" t="str">
        <f t="shared" si="486"/>
        <v/>
      </c>
      <c r="H3461" s="41" t="str">
        <f t="shared" si="487"/>
        <v/>
      </c>
      <c r="I3461" s="41" t="str">
        <f t="shared" si="488"/>
        <v/>
      </c>
      <c r="J3461" s="41" t="str">
        <f t="shared" si="489"/>
        <v/>
      </c>
      <c r="K3461" s="268"/>
      <c r="L3461" s="268"/>
      <c r="M3461" s="268"/>
      <c r="N3461" s="269"/>
      <c r="O3461" s="269"/>
      <c r="P3461" s="269"/>
      <c r="Q3461" s="270"/>
      <c r="R3461" s="271"/>
      <c r="S3461" s="268"/>
      <c r="T3461" s="268"/>
      <c r="U3461" s="268"/>
      <c r="V3461" s="268"/>
      <c r="W3461" s="65" t="str">
        <f t="shared" si="490"/>
        <v/>
      </c>
      <c r="X3461" s="65" t="str">
        <f t="shared" si="491"/>
        <v/>
      </c>
      <c r="Y3461" s="65" t="str">
        <f t="shared" si="492"/>
        <v/>
      </c>
      <c r="Z3461" s="65" t="str">
        <f t="shared" si="493"/>
        <v/>
      </c>
      <c r="AA3461" s="65" t="str">
        <f t="shared" si="494"/>
        <v/>
      </c>
    </row>
    <row r="3462" spans="1:27" x14ac:dyDescent="0.25">
      <c r="A3462" s="40" t="str">
        <f>IF(G3462="","",1*ISERROR(VLOOKUP(G3462,G$1:G3461,1,FALSE)))</f>
        <v/>
      </c>
      <c r="B3462" s="40" t="str">
        <f>IF(A3462=0,0,IF(A3462="","",SUM(A$2:A3462)))</f>
        <v/>
      </c>
      <c r="C3462" s="41" t="str">
        <f>IF(H3462="","",1*ISERROR(VLOOKUP(H3462,H$1:H3461,1,FALSE)))</f>
        <v/>
      </c>
      <c r="D3462" s="40" t="str">
        <f>IF(C3462=0,0,IF(C3462="","",SUM(C$2:C3462)))</f>
        <v/>
      </c>
      <c r="E3462" s="41" t="str">
        <f>IF(H3462=0,0,IF(C3462="","",SUM(C$11:C3462)))</f>
        <v/>
      </c>
      <c r="F3462" s="41" t="str">
        <f>IF(H3462="","",COUNTIF(H$11:H3462,"="&amp;H3462))</f>
        <v/>
      </c>
      <c r="G3462" s="41" t="str">
        <f t="shared" si="486"/>
        <v/>
      </c>
      <c r="H3462" s="41" t="str">
        <f t="shared" si="487"/>
        <v/>
      </c>
      <c r="I3462" s="41" t="str">
        <f t="shared" si="488"/>
        <v/>
      </c>
      <c r="J3462" s="41" t="str">
        <f t="shared" si="489"/>
        <v/>
      </c>
      <c r="K3462" s="268"/>
      <c r="L3462" s="268"/>
      <c r="M3462" s="268"/>
      <c r="N3462" s="269"/>
      <c r="O3462" s="269"/>
      <c r="P3462" s="269"/>
      <c r="Q3462" s="270"/>
      <c r="R3462" s="271"/>
      <c r="S3462" s="268"/>
      <c r="T3462" s="268"/>
      <c r="U3462" s="268"/>
      <c r="V3462" s="268"/>
      <c r="W3462" s="65" t="str">
        <f t="shared" si="490"/>
        <v/>
      </c>
      <c r="X3462" s="65" t="str">
        <f t="shared" si="491"/>
        <v/>
      </c>
      <c r="Y3462" s="65" t="str">
        <f t="shared" si="492"/>
        <v/>
      </c>
      <c r="Z3462" s="65" t="str">
        <f t="shared" si="493"/>
        <v/>
      </c>
      <c r="AA3462" s="65" t="str">
        <f t="shared" si="494"/>
        <v/>
      </c>
    </row>
    <row r="3463" spans="1:27" x14ac:dyDescent="0.25">
      <c r="A3463" s="40" t="str">
        <f>IF(G3463="","",1*ISERROR(VLOOKUP(G3463,G$1:G3462,1,FALSE)))</f>
        <v/>
      </c>
      <c r="B3463" s="40" t="str">
        <f>IF(A3463=0,0,IF(A3463="","",SUM(A$2:A3463)))</f>
        <v/>
      </c>
      <c r="C3463" s="41" t="str">
        <f>IF(H3463="","",1*ISERROR(VLOOKUP(H3463,H$1:H3462,1,FALSE)))</f>
        <v/>
      </c>
      <c r="D3463" s="40" t="str">
        <f>IF(C3463=0,0,IF(C3463="","",SUM(C$2:C3463)))</f>
        <v/>
      </c>
      <c r="E3463" s="41" t="str">
        <f>IF(H3463=0,0,IF(C3463="","",SUM(C$11:C3463)))</f>
        <v/>
      </c>
      <c r="F3463" s="41" t="str">
        <f>IF(H3463="","",COUNTIF(H$11:H3463,"="&amp;H3463))</f>
        <v/>
      </c>
      <c r="G3463" s="41" t="str">
        <f t="shared" si="486"/>
        <v/>
      </c>
      <c r="H3463" s="41" t="str">
        <f t="shared" si="487"/>
        <v/>
      </c>
      <c r="I3463" s="41" t="str">
        <f t="shared" si="488"/>
        <v/>
      </c>
      <c r="J3463" s="41" t="str">
        <f t="shared" si="489"/>
        <v/>
      </c>
      <c r="K3463" s="268"/>
      <c r="L3463" s="268"/>
      <c r="M3463" s="268"/>
      <c r="N3463" s="269"/>
      <c r="O3463" s="269"/>
      <c r="P3463" s="269"/>
      <c r="Q3463" s="270"/>
      <c r="R3463" s="271"/>
      <c r="S3463" s="268"/>
      <c r="T3463" s="268"/>
      <c r="U3463" s="268"/>
      <c r="V3463" s="268"/>
      <c r="W3463" s="65" t="str">
        <f t="shared" si="490"/>
        <v/>
      </c>
      <c r="X3463" s="65" t="str">
        <f t="shared" si="491"/>
        <v/>
      </c>
      <c r="Y3463" s="65" t="str">
        <f t="shared" si="492"/>
        <v/>
      </c>
      <c r="Z3463" s="65" t="str">
        <f t="shared" si="493"/>
        <v/>
      </c>
      <c r="AA3463" s="65" t="str">
        <f t="shared" si="494"/>
        <v/>
      </c>
    </row>
    <row r="3464" spans="1:27" x14ac:dyDescent="0.25">
      <c r="A3464" s="40" t="str">
        <f>IF(G3464="","",1*ISERROR(VLOOKUP(G3464,G$1:G3463,1,FALSE)))</f>
        <v/>
      </c>
      <c r="B3464" s="40" t="str">
        <f>IF(A3464=0,0,IF(A3464="","",SUM(A$2:A3464)))</f>
        <v/>
      </c>
      <c r="C3464" s="41" t="str">
        <f>IF(H3464="","",1*ISERROR(VLOOKUP(H3464,H$1:H3463,1,FALSE)))</f>
        <v/>
      </c>
      <c r="D3464" s="40" t="str">
        <f>IF(C3464=0,0,IF(C3464="","",SUM(C$2:C3464)))</f>
        <v/>
      </c>
      <c r="E3464" s="41" t="str">
        <f>IF(H3464=0,0,IF(C3464="","",SUM(C$11:C3464)))</f>
        <v/>
      </c>
      <c r="F3464" s="41" t="str">
        <f>IF(H3464="","",COUNTIF(H$11:H3464,"="&amp;H3464))</f>
        <v/>
      </c>
      <c r="G3464" s="41" t="str">
        <f t="shared" si="486"/>
        <v/>
      </c>
      <c r="H3464" s="41" t="str">
        <f t="shared" si="487"/>
        <v/>
      </c>
      <c r="I3464" s="41" t="str">
        <f t="shared" si="488"/>
        <v/>
      </c>
      <c r="J3464" s="41" t="str">
        <f t="shared" si="489"/>
        <v/>
      </c>
      <c r="K3464" s="268"/>
      <c r="L3464" s="268"/>
      <c r="M3464" s="268"/>
      <c r="N3464" s="269"/>
      <c r="O3464" s="269"/>
      <c r="P3464" s="269"/>
      <c r="Q3464" s="270"/>
      <c r="R3464" s="271"/>
      <c r="S3464" s="268"/>
      <c r="T3464" s="268"/>
      <c r="U3464" s="268"/>
      <c r="V3464" s="268"/>
      <c r="W3464" s="65" t="str">
        <f t="shared" si="490"/>
        <v/>
      </c>
      <c r="X3464" s="65" t="str">
        <f t="shared" si="491"/>
        <v/>
      </c>
      <c r="Y3464" s="65" t="str">
        <f t="shared" si="492"/>
        <v/>
      </c>
      <c r="Z3464" s="65" t="str">
        <f t="shared" si="493"/>
        <v/>
      </c>
      <c r="AA3464" s="65" t="str">
        <f t="shared" si="494"/>
        <v/>
      </c>
    </row>
    <row r="3465" spans="1:27" x14ac:dyDescent="0.25">
      <c r="A3465" s="40" t="str">
        <f>IF(G3465="","",1*ISERROR(VLOOKUP(G3465,G$1:G3464,1,FALSE)))</f>
        <v/>
      </c>
      <c r="B3465" s="40" t="str">
        <f>IF(A3465=0,0,IF(A3465="","",SUM(A$2:A3465)))</f>
        <v/>
      </c>
      <c r="C3465" s="41" t="str">
        <f>IF(H3465="","",1*ISERROR(VLOOKUP(H3465,H$1:H3464,1,FALSE)))</f>
        <v/>
      </c>
      <c r="D3465" s="40" t="str">
        <f>IF(C3465=0,0,IF(C3465="","",SUM(C$2:C3465)))</f>
        <v/>
      </c>
      <c r="E3465" s="41" t="str">
        <f>IF(H3465=0,0,IF(C3465="","",SUM(C$11:C3465)))</f>
        <v/>
      </c>
      <c r="F3465" s="41" t="str">
        <f>IF(H3465="","",COUNTIF(H$11:H3465,"="&amp;H3465))</f>
        <v/>
      </c>
      <c r="G3465" s="41" t="str">
        <f t="shared" si="486"/>
        <v/>
      </c>
      <c r="H3465" s="41" t="str">
        <f t="shared" si="487"/>
        <v/>
      </c>
      <c r="I3465" s="41" t="str">
        <f t="shared" si="488"/>
        <v/>
      </c>
      <c r="J3465" s="41" t="str">
        <f t="shared" si="489"/>
        <v/>
      </c>
      <c r="K3465" s="268"/>
      <c r="L3465" s="268"/>
      <c r="M3465" s="268"/>
      <c r="N3465" s="269"/>
      <c r="O3465" s="269"/>
      <c r="P3465" s="269"/>
      <c r="Q3465" s="270"/>
      <c r="R3465" s="271"/>
      <c r="S3465" s="268"/>
      <c r="T3465" s="268"/>
      <c r="U3465" s="268"/>
      <c r="V3465" s="268"/>
      <c r="W3465" s="65" t="str">
        <f t="shared" si="490"/>
        <v/>
      </c>
      <c r="X3465" s="65" t="str">
        <f t="shared" si="491"/>
        <v/>
      </c>
      <c r="Y3465" s="65" t="str">
        <f t="shared" si="492"/>
        <v/>
      </c>
      <c r="Z3465" s="65" t="str">
        <f t="shared" si="493"/>
        <v/>
      </c>
      <c r="AA3465" s="65" t="str">
        <f t="shared" si="494"/>
        <v/>
      </c>
    </row>
    <row r="3466" spans="1:27" x14ac:dyDescent="0.25">
      <c r="A3466" s="40" t="str">
        <f>IF(G3466="","",1*ISERROR(VLOOKUP(G3466,G$1:G3465,1,FALSE)))</f>
        <v/>
      </c>
      <c r="B3466" s="40" t="str">
        <f>IF(A3466=0,0,IF(A3466="","",SUM(A$2:A3466)))</f>
        <v/>
      </c>
      <c r="C3466" s="41" t="str">
        <f>IF(H3466="","",1*ISERROR(VLOOKUP(H3466,H$1:H3465,1,FALSE)))</f>
        <v/>
      </c>
      <c r="D3466" s="40" t="str">
        <f>IF(C3466=0,0,IF(C3466="","",SUM(C$2:C3466)))</f>
        <v/>
      </c>
      <c r="E3466" s="41" t="str">
        <f>IF(H3466=0,0,IF(C3466="","",SUM(C$11:C3466)))</f>
        <v/>
      </c>
      <c r="F3466" s="41" t="str">
        <f>IF(H3466="","",COUNTIF(H$11:H3466,"="&amp;H3466))</f>
        <v/>
      </c>
      <c r="G3466" s="41" t="str">
        <f t="shared" si="486"/>
        <v/>
      </c>
      <c r="H3466" s="41" t="str">
        <f t="shared" si="487"/>
        <v/>
      </c>
      <c r="I3466" s="41" t="str">
        <f t="shared" si="488"/>
        <v/>
      </c>
      <c r="J3466" s="41" t="str">
        <f t="shared" si="489"/>
        <v/>
      </c>
      <c r="K3466" s="268"/>
      <c r="L3466" s="268"/>
      <c r="M3466" s="268"/>
      <c r="N3466" s="269"/>
      <c r="O3466" s="269"/>
      <c r="P3466" s="269"/>
      <c r="Q3466" s="270"/>
      <c r="R3466" s="271"/>
      <c r="S3466" s="268"/>
      <c r="T3466" s="268"/>
      <c r="U3466" s="268"/>
      <c r="V3466" s="268"/>
      <c r="W3466" s="65" t="str">
        <f t="shared" si="490"/>
        <v/>
      </c>
      <c r="X3466" s="65" t="str">
        <f t="shared" si="491"/>
        <v/>
      </c>
      <c r="Y3466" s="65" t="str">
        <f t="shared" si="492"/>
        <v/>
      </c>
      <c r="Z3466" s="65" t="str">
        <f t="shared" si="493"/>
        <v/>
      </c>
      <c r="AA3466" s="65" t="str">
        <f t="shared" si="494"/>
        <v/>
      </c>
    </row>
    <row r="3467" spans="1:27" x14ac:dyDescent="0.25">
      <c r="A3467" s="40" t="str">
        <f>IF(G3467="","",1*ISERROR(VLOOKUP(G3467,G$1:G3466,1,FALSE)))</f>
        <v/>
      </c>
      <c r="B3467" s="40" t="str">
        <f>IF(A3467=0,0,IF(A3467="","",SUM(A$2:A3467)))</f>
        <v/>
      </c>
      <c r="C3467" s="41" t="str">
        <f>IF(H3467="","",1*ISERROR(VLOOKUP(H3467,H$1:H3466,1,FALSE)))</f>
        <v/>
      </c>
      <c r="D3467" s="40" t="str">
        <f>IF(C3467=0,0,IF(C3467="","",SUM(C$2:C3467)))</f>
        <v/>
      </c>
      <c r="E3467" s="41" t="str">
        <f>IF(H3467=0,0,IF(C3467="","",SUM(C$11:C3467)))</f>
        <v/>
      </c>
      <c r="F3467" s="41" t="str">
        <f>IF(H3467="","",COUNTIF(H$11:H3467,"="&amp;H3467))</f>
        <v/>
      </c>
      <c r="G3467" s="41" t="str">
        <f t="shared" si="486"/>
        <v/>
      </c>
      <c r="H3467" s="41" t="str">
        <f t="shared" si="487"/>
        <v/>
      </c>
      <c r="I3467" s="41" t="str">
        <f t="shared" si="488"/>
        <v/>
      </c>
      <c r="J3467" s="41" t="str">
        <f t="shared" si="489"/>
        <v/>
      </c>
      <c r="K3467" s="268"/>
      <c r="L3467" s="268"/>
      <c r="M3467" s="268"/>
      <c r="N3467" s="269"/>
      <c r="O3467" s="269"/>
      <c r="P3467" s="269"/>
      <c r="Q3467" s="270"/>
      <c r="R3467" s="271"/>
      <c r="S3467" s="268"/>
      <c r="T3467" s="268"/>
      <c r="U3467" s="268"/>
      <c r="V3467" s="268"/>
      <c r="W3467" s="65" t="str">
        <f t="shared" si="490"/>
        <v/>
      </c>
      <c r="X3467" s="65" t="str">
        <f t="shared" si="491"/>
        <v/>
      </c>
      <c r="Y3467" s="65" t="str">
        <f t="shared" si="492"/>
        <v/>
      </c>
      <c r="Z3467" s="65" t="str">
        <f t="shared" si="493"/>
        <v/>
      </c>
      <c r="AA3467" s="65" t="str">
        <f t="shared" si="494"/>
        <v/>
      </c>
    </row>
    <row r="3468" spans="1:27" x14ac:dyDescent="0.25">
      <c r="A3468" s="40" t="str">
        <f>IF(G3468="","",1*ISERROR(VLOOKUP(G3468,G$1:G3467,1,FALSE)))</f>
        <v/>
      </c>
      <c r="B3468" s="40" t="str">
        <f>IF(A3468=0,0,IF(A3468="","",SUM(A$2:A3468)))</f>
        <v/>
      </c>
      <c r="C3468" s="41" t="str">
        <f>IF(H3468="","",1*ISERROR(VLOOKUP(H3468,H$1:H3467,1,FALSE)))</f>
        <v/>
      </c>
      <c r="D3468" s="40" t="str">
        <f>IF(C3468=0,0,IF(C3468="","",SUM(C$2:C3468)))</f>
        <v/>
      </c>
      <c r="E3468" s="41" t="str">
        <f>IF(H3468=0,0,IF(C3468="","",SUM(C$11:C3468)))</f>
        <v/>
      </c>
      <c r="F3468" s="41" t="str">
        <f>IF(H3468="","",COUNTIF(H$11:H3468,"="&amp;H3468))</f>
        <v/>
      </c>
      <c r="G3468" s="41" t="str">
        <f t="shared" si="486"/>
        <v/>
      </c>
      <c r="H3468" s="41" t="str">
        <f t="shared" si="487"/>
        <v/>
      </c>
      <c r="I3468" s="41" t="str">
        <f t="shared" si="488"/>
        <v/>
      </c>
      <c r="J3468" s="41" t="str">
        <f t="shared" si="489"/>
        <v/>
      </c>
      <c r="K3468" s="268"/>
      <c r="L3468" s="268"/>
      <c r="M3468" s="268"/>
      <c r="N3468" s="269"/>
      <c r="O3468" s="269"/>
      <c r="P3468" s="269"/>
      <c r="Q3468" s="270"/>
      <c r="R3468" s="271"/>
      <c r="S3468" s="268"/>
      <c r="T3468" s="268"/>
      <c r="U3468" s="268"/>
      <c r="V3468" s="268"/>
      <c r="W3468" s="65" t="str">
        <f t="shared" si="490"/>
        <v/>
      </c>
      <c r="X3468" s="65" t="str">
        <f t="shared" si="491"/>
        <v/>
      </c>
      <c r="Y3468" s="65" t="str">
        <f t="shared" si="492"/>
        <v/>
      </c>
      <c r="Z3468" s="65" t="str">
        <f t="shared" si="493"/>
        <v/>
      </c>
      <c r="AA3468" s="65" t="str">
        <f t="shared" si="494"/>
        <v/>
      </c>
    </row>
    <row r="3469" spans="1:27" x14ac:dyDescent="0.25">
      <c r="A3469" s="40" t="str">
        <f>IF(G3469="","",1*ISERROR(VLOOKUP(G3469,G$1:G3468,1,FALSE)))</f>
        <v/>
      </c>
      <c r="B3469" s="40" t="str">
        <f>IF(A3469=0,0,IF(A3469="","",SUM(A$2:A3469)))</f>
        <v/>
      </c>
      <c r="C3469" s="41" t="str">
        <f>IF(H3469="","",1*ISERROR(VLOOKUP(H3469,H$1:H3468,1,FALSE)))</f>
        <v/>
      </c>
      <c r="D3469" s="40" t="str">
        <f>IF(C3469=0,0,IF(C3469="","",SUM(C$2:C3469)))</f>
        <v/>
      </c>
      <c r="E3469" s="41" t="str">
        <f>IF(H3469=0,0,IF(C3469="","",SUM(C$11:C3469)))</f>
        <v/>
      </c>
      <c r="F3469" s="41" t="str">
        <f>IF(H3469="","",COUNTIF(H$11:H3469,"="&amp;H3469))</f>
        <v/>
      </c>
      <c r="G3469" s="41" t="str">
        <f t="shared" si="486"/>
        <v/>
      </c>
      <c r="H3469" s="41" t="str">
        <f t="shared" si="487"/>
        <v/>
      </c>
      <c r="I3469" s="41" t="str">
        <f t="shared" si="488"/>
        <v/>
      </c>
      <c r="J3469" s="41" t="str">
        <f t="shared" si="489"/>
        <v/>
      </c>
      <c r="K3469" s="268"/>
      <c r="L3469" s="268"/>
      <c r="M3469" s="268"/>
      <c r="N3469" s="269"/>
      <c r="O3469" s="269"/>
      <c r="P3469" s="269"/>
      <c r="Q3469" s="270"/>
      <c r="R3469" s="271"/>
      <c r="S3469" s="268"/>
      <c r="T3469" s="268"/>
      <c r="U3469" s="268"/>
      <c r="V3469" s="268"/>
      <c r="W3469" s="65" t="str">
        <f t="shared" si="490"/>
        <v/>
      </c>
      <c r="X3469" s="65" t="str">
        <f t="shared" si="491"/>
        <v/>
      </c>
      <c r="Y3469" s="65" t="str">
        <f t="shared" si="492"/>
        <v/>
      </c>
      <c r="Z3469" s="65" t="str">
        <f t="shared" si="493"/>
        <v/>
      </c>
      <c r="AA3469" s="65" t="str">
        <f t="shared" si="494"/>
        <v/>
      </c>
    </row>
    <row r="3470" spans="1:27" x14ac:dyDescent="0.25">
      <c r="A3470" s="40" t="str">
        <f>IF(G3470="","",1*ISERROR(VLOOKUP(G3470,G$1:G3469,1,FALSE)))</f>
        <v/>
      </c>
      <c r="B3470" s="40" t="str">
        <f>IF(A3470=0,0,IF(A3470="","",SUM(A$2:A3470)))</f>
        <v/>
      </c>
      <c r="C3470" s="41" t="str">
        <f>IF(H3470="","",1*ISERROR(VLOOKUP(H3470,H$1:H3469,1,FALSE)))</f>
        <v/>
      </c>
      <c r="D3470" s="40" t="str">
        <f>IF(C3470=0,0,IF(C3470="","",SUM(C$2:C3470)))</f>
        <v/>
      </c>
      <c r="E3470" s="41" t="str">
        <f>IF(H3470=0,0,IF(C3470="","",SUM(C$11:C3470)))</f>
        <v/>
      </c>
      <c r="F3470" s="41" t="str">
        <f>IF(H3470="","",COUNTIF(H$11:H3470,"="&amp;H3470))</f>
        <v/>
      </c>
      <c r="G3470" s="41" t="str">
        <f t="shared" si="486"/>
        <v/>
      </c>
      <c r="H3470" s="41" t="str">
        <f t="shared" si="487"/>
        <v/>
      </c>
      <c r="I3470" s="41" t="str">
        <f t="shared" si="488"/>
        <v/>
      </c>
      <c r="J3470" s="41" t="str">
        <f t="shared" si="489"/>
        <v/>
      </c>
      <c r="K3470" s="268"/>
      <c r="L3470" s="268"/>
      <c r="M3470" s="268"/>
      <c r="N3470" s="269"/>
      <c r="O3470" s="269"/>
      <c r="P3470" s="269"/>
      <c r="Q3470" s="270"/>
      <c r="R3470" s="271"/>
      <c r="S3470" s="268"/>
      <c r="T3470" s="268"/>
      <c r="U3470" s="268"/>
      <c r="V3470" s="268"/>
      <c r="W3470" s="65" t="str">
        <f t="shared" si="490"/>
        <v/>
      </c>
      <c r="X3470" s="65" t="str">
        <f t="shared" si="491"/>
        <v/>
      </c>
      <c r="Y3470" s="65" t="str">
        <f t="shared" si="492"/>
        <v/>
      </c>
      <c r="Z3470" s="65" t="str">
        <f t="shared" si="493"/>
        <v/>
      </c>
      <c r="AA3470" s="65" t="str">
        <f t="shared" si="494"/>
        <v/>
      </c>
    </row>
    <row r="3471" spans="1:27" x14ac:dyDescent="0.25">
      <c r="A3471" s="40" t="str">
        <f>IF(G3471="","",1*ISERROR(VLOOKUP(G3471,G$1:G3470,1,FALSE)))</f>
        <v/>
      </c>
      <c r="B3471" s="40" t="str">
        <f>IF(A3471=0,0,IF(A3471="","",SUM(A$2:A3471)))</f>
        <v/>
      </c>
      <c r="C3471" s="41" t="str">
        <f>IF(H3471="","",1*ISERROR(VLOOKUP(H3471,H$1:H3470,1,FALSE)))</f>
        <v/>
      </c>
      <c r="D3471" s="40" t="str">
        <f>IF(C3471=0,0,IF(C3471="","",SUM(C$2:C3471)))</f>
        <v/>
      </c>
      <c r="E3471" s="41" t="str">
        <f>IF(H3471=0,0,IF(C3471="","",SUM(C$11:C3471)))</f>
        <v/>
      </c>
      <c r="F3471" s="41" t="str">
        <f>IF(H3471="","",COUNTIF(H$11:H3471,"="&amp;H3471))</f>
        <v/>
      </c>
      <c r="G3471" s="41" t="str">
        <f t="shared" si="486"/>
        <v/>
      </c>
      <c r="H3471" s="41" t="str">
        <f t="shared" si="487"/>
        <v/>
      </c>
      <c r="I3471" s="41" t="str">
        <f t="shared" si="488"/>
        <v/>
      </c>
      <c r="J3471" s="41" t="str">
        <f t="shared" si="489"/>
        <v/>
      </c>
      <c r="K3471" s="268"/>
      <c r="L3471" s="268"/>
      <c r="M3471" s="268"/>
      <c r="N3471" s="269"/>
      <c r="O3471" s="269"/>
      <c r="P3471" s="269"/>
      <c r="Q3471" s="270"/>
      <c r="R3471" s="271"/>
      <c r="S3471" s="268"/>
      <c r="T3471" s="268"/>
      <c r="U3471" s="268"/>
      <c r="V3471" s="268"/>
      <c r="W3471" s="65" t="str">
        <f t="shared" si="490"/>
        <v/>
      </c>
      <c r="X3471" s="65" t="str">
        <f t="shared" si="491"/>
        <v/>
      </c>
      <c r="Y3471" s="65" t="str">
        <f t="shared" si="492"/>
        <v/>
      </c>
      <c r="Z3471" s="65" t="str">
        <f t="shared" si="493"/>
        <v/>
      </c>
      <c r="AA3471" s="65" t="str">
        <f t="shared" si="494"/>
        <v/>
      </c>
    </row>
    <row r="3472" spans="1:27" x14ac:dyDescent="0.25">
      <c r="A3472" s="40" t="str">
        <f>IF(G3472="","",1*ISERROR(VLOOKUP(G3472,G$1:G3471,1,FALSE)))</f>
        <v/>
      </c>
      <c r="B3472" s="40" t="str">
        <f>IF(A3472=0,0,IF(A3472="","",SUM(A$2:A3472)))</f>
        <v/>
      </c>
      <c r="C3472" s="41" t="str">
        <f>IF(H3472="","",1*ISERROR(VLOOKUP(H3472,H$1:H3471,1,FALSE)))</f>
        <v/>
      </c>
      <c r="D3472" s="40" t="str">
        <f>IF(C3472=0,0,IF(C3472="","",SUM(C$2:C3472)))</f>
        <v/>
      </c>
      <c r="E3472" s="41" t="str">
        <f>IF(H3472=0,0,IF(C3472="","",SUM(C$11:C3472)))</f>
        <v/>
      </c>
      <c r="F3472" s="41" t="str">
        <f>IF(H3472="","",COUNTIF(H$11:H3472,"="&amp;H3472))</f>
        <v/>
      </c>
      <c r="G3472" s="41" t="str">
        <f t="shared" si="486"/>
        <v/>
      </c>
      <c r="H3472" s="41" t="str">
        <f t="shared" si="487"/>
        <v/>
      </c>
      <c r="I3472" s="41" t="str">
        <f t="shared" si="488"/>
        <v/>
      </c>
      <c r="J3472" s="41" t="str">
        <f t="shared" si="489"/>
        <v/>
      </c>
      <c r="K3472" s="268"/>
      <c r="L3472" s="268"/>
      <c r="M3472" s="268"/>
      <c r="N3472" s="269"/>
      <c r="O3472" s="269"/>
      <c r="P3472" s="269"/>
      <c r="Q3472" s="270"/>
      <c r="R3472" s="271"/>
      <c r="S3472" s="268"/>
      <c r="T3472" s="268"/>
      <c r="U3472" s="268"/>
      <c r="V3472" s="268"/>
      <c r="W3472" s="65" t="str">
        <f t="shared" si="490"/>
        <v/>
      </c>
      <c r="X3472" s="65" t="str">
        <f t="shared" si="491"/>
        <v/>
      </c>
      <c r="Y3472" s="65" t="str">
        <f t="shared" si="492"/>
        <v/>
      </c>
      <c r="Z3472" s="65" t="str">
        <f t="shared" si="493"/>
        <v/>
      </c>
      <c r="AA3472" s="65" t="str">
        <f t="shared" si="494"/>
        <v/>
      </c>
    </row>
    <row r="3473" spans="1:27" x14ac:dyDescent="0.25">
      <c r="A3473" s="40" t="str">
        <f>IF(G3473="","",1*ISERROR(VLOOKUP(G3473,G$1:G3472,1,FALSE)))</f>
        <v/>
      </c>
      <c r="B3473" s="40" t="str">
        <f>IF(A3473=0,0,IF(A3473="","",SUM(A$2:A3473)))</f>
        <v/>
      </c>
      <c r="C3473" s="41" t="str">
        <f>IF(H3473="","",1*ISERROR(VLOOKUP(H3473,H$1:H3472,1,FALSE)))</f>
        <v/>
      </c>
      <c r="D3473" s="40" t="str">
        <f>IF(C3473=0,0,IF(C3473="","",SUM(C$2:C3473)))</f>
        <v/>
      </c>
      <c r="E3473" s="41" t="str">
        <f>IF(H3473=0,0,IF(C3473="","",SUM(C$11:C3473)))</f>
        <v/>
      </c>
      <c r="F3473" s="41" t="str">
        <f>IF(H3473="","",COUNTIF(H$11:H3473,"="&amp;H3473))</f>
        <v/>
      </c>
      <c r="G3473" s="41" t="str">
        <f t="shared" si="486"/>
        <v/>
      </c>
      <c r="H3473" s="41" t="str">
        <f t="shared" si="487"/>
        <v/>
      </c>
      <c r="I3473" s="41" t="str">
        <f t="shared" si="488"/>
        <v/>
      </c>
      <c r="J3473" s="41" t="str">
        <f t="shared" si="489"/>
        <v/>
      </c>
      <c r="K3473" s="268"/>
      <c r="L3473" s="268"/>
      <c r="M3473" s="268"/>
      <c r="N3473" s="269"/>
      <c r="O3473" s="269"/>
      <c r="P3473" s="269"/>
      <c r="Q3473" s="270"/>
      <c r="R3473" s="271"/>
      <c r="S3473" s="268"/>
      <c r="T3473" s="268"/>
      <c r="U3473" s="268"/>
      <c r="V3473" s="268"/>
      <c r="W3473" s="65" t="str">
        <f t="shared" si="490"/>
        <v/>
      </c>
      <c r="X3473" s="65" t="str">
        <f t="shared" si="491"/>
        <v/>
      </c>
      <c r="Y3473" s="65" t="str">
        <f t="shared" si="492"/>
        <v/>
      </c>
      <c r="Z3473" s="65" t="str">
        <f t="shared" si="493"/>
        <v/>
      </c>
      <c r="AA3473" s="65" t="str">
        <f t="shared" si="494"/>
        <v/>
      </c>
    </row>
    <row r="3474" spans="1:27" x14ac:dyDescent="0.25">
      <c r="A3474" s="40" t="str">
        <f>IF(G3474="","",1*ISERROR(VLOOKUP(G3474,G$1:G3473,1,FALSE)))</f>
        <v/>
      </c>
      <c r="B3474" s="40" t="str">
        <f>IF(A3474=0,0,IF(A3474="","",SUM(A$2:A3474)))</f>
        <v/>
      </c>
      <c r="C3474" s="41" t="str">
        <f>IF(H3474="","",1*ISERROR(VLOOKUP(H3474,H$1:H3473,1,FALSE)))</f>
        <v/>
      </c>
      <c r="D3474" s="40" t="str">
        <f>IF(C3474=0,0,IF(C3474="","",SUM(C$2:C3474)))</f>
        <v/>
      </c>
      <c r="E3474" s="41" t="str">
        <f>IF(H3474=0,0,IF(C3474="","",SUM(C$11:C3474)))</f>
        <v/>
      </c>
      <c r="F3474" s="41" t="str">
        <f>IF(H3474="","",COUNTIF(H$11:H3474,"="&amp;H3474))</f>
        <v/>
      </c>
      <c r="G3474" s="41" t="str">
        <f t="shared" si="486"/>
        <v/>
      </c>
      <c r="H3474" s="41" t="str">
        <f t="shared" si="487"/>
        <v/>
      </c>
      <c r="I3474" s="41" t="str">
        <f t="shared" si="488"/>
        <v/>
      </c>
      <c r="J3474" s="41" t="str">
        <f t="shared" si="489"/>
        <v/>
      </c>
      <c r="K3474" s="268"/>
      <c r="L3474" s="268"/>
      <c r="M3474" s="268"/>
      <c r="N3474" s="269"/>
      <c r="O3474" s="269"/>
      <c r="P3474" s="269"/>
      <c r="Q3474" s="270"/>
      <c r="R3474" s="271"/>
      <c r="S3474" s="268"/>
      <c r="T3474" s="268"/>
      <c r="U3474" s="268"/>
      <c r="V3474" s="268"/>
      <c r="W3474" s="65" t="str">
        <f t="shared" si="490"/>
        <v/>
      </c>
      <c r="X3474" s="65" t="str">
        <f t="shared" si="491"/>
        <v/>
      </c>
      <c r="Y3474" s="65" t="str">
        <f t="shared" si="492"/>
        <v/>
      </c>
      <c r="Z3474" s="65" t="str">
        <f t="shared" si="493"/>
        <v/>
      </c>
      <c r="AA3474" s="65" t="str">
        <f t="shared" si="494"/>
        <v/>
      </c>
    </row>
    <row r="3475" spans="1:27" x14ac:dyDescent="0.25">
      <c r="A3475" s="40" t="str">
        <f>IF(G3475="","",1*ISERROR(VLOOKUP(G3475,G$1:G3474,1,FALSE)))</f>
        <v/>
      </c>
      <c r="B3475" s="40" t="str">
        <f>IF(A3475=0,0,IF(A3475="","",SUM(A$2:A3475)))</f>
        <v/>
      </c>
      <c r="C3475" s="41" t="str">
        <f>IF(H3475="","",1*ISERROR(VLOOKUP(H3475,H$1:H3474,1,FALSE)))</f>
        <v/>
      </c>
      <c r="D3475" s="40" t="str">
        <f>IF(C3475=0,0,IF(C3475="","",SUM(C$2:C3475)))</f>
        <v/>
      </c>
      <c r="E3475" s="41" t="str">
        <f>IF(H3475=0,0,IF(C3475="","",SUM(C$11:C3475)))</f>
        <v/>
      </c>
      <c r="F3475" s="41" t="str">
        <f>IF(H3475="","",COUNTIF(H$11:H3475,"="&amp;H3475))</f>
        <v/>
      </c>
      <c r="G3475" s="41" t="str">
        <f t="shared" si="486"/>
        <v/>
      </c>
      <c r="H3475" s="41" t="str">
        <f t="shared" si="487"/>
        <v/>
      </c>
      <c r="I3475" s="41" t="str">
        <f t="shared" si="488"/>
        <v/>
      </c>
      <c r="J3475" s="41" t="str">
        <f t="shared" si="489"/>
        <v/>
      </c>
      <c r="K3475" s="268"/>
      <c r="L3475" s="268"/>
      <c r="M3475" s="268"/>
      <c r="N3475" s="269"/>
      <c r="O3475" s="269"/>
      <c r="P3475" s="269"/>
      <c r="Q3475" s="270"/>
      <c r="R3475" s="271"/>
      <c r="S3475" s="268"/>
      <c r="T3475" s="268"/>
      <c r="U3475" s="268"/>
      <c r="V3475" s="268"/>
      <c r="W3475" s="65" t="str">
        <f t="shared" si="490"/>
        <v/>
      </c>
      <c r="X3475" s="65" t="str">
        <f t="shared" si="491"/>
        <v/>
      </c>
      <c r="Y3475" s="65" t="str">
        <f t="shared" si="492"/>
        <v/>
      </c>
      <c r="Z3475" s="65" t="str">
        <f t="shared" si="493"/>
        <v/>
      </c>
      <c r="AA3475" s="65" t="str">
        <f t="shared" si="494"/>
        <v/>
      </c>
    </row>
    <row r="3476" spans="1:27" x14ac:dyDescent="0.25">
      <c r="A3476" s="40" t="str">
        <f>IF(G3476="","",1*ISERROR(VLOOKUP(G3476,G$1:G3475,1,FALSE)))</f>
        <v/>
      </c>
      <c r="B3476" s="40" t="str">
        <f>IF(A3476=0,0,IF(A3476="","",SUM(A$2:A3476)))</f>
        <v/>
      </c>
      <c r="C3476" s="41" t="str">
        <f>IF(H3476="","",1*ISERROR(VLOOKUP(H3476,H$1:H3475,1,FALSE)))</f>
        <v/>
      </c>
      <c r="D3476" s="40" t="str">
        <f>IF(C3476=0,0,IF(C3476="","",SUM(C$2:C3476)))</f>
        <v/>
      </c>
      <c r="E3476" s="41" t="str">
        <f>IF(H3476=0,0,IF(C3476="","",SUM(C$11:C3476)))</f>
        <v/>
      </c>
      <c r="F3476" s="41" t="str">
        <f>IF(H3476="","",COUNTIF(H$11:H3476,"="&amp;H3476))</f>
        <v/>
      </c>
      <c r="G3476" s="41" t="str">
        <f t="shared" si="486"/>
        <v/>
      </c>
      <c r="H3476" s="41" t="str">
        <f t="shared" si="487"/>
        <v/>
      </c>
      <c r="I3476" s="41" t="str">
        <f t="shared" si="488"/>
        <v/>
      </c>
      <c r="J3476" s="41" t="str">
        <f t="shared" si="489"/>
        <v/>
      </c>
      <c r="K3476" s="268"/>
      <c r="L3476" s="268"/>
      <c r="M3476" s="268"/>
      <c r="N3476" s="269"/>
      <c r="O3476" s="269"/>
      <c r="P3476" s="269"/>
      <c r="Q3476" s="270"/>
      <c r="R3476" s="271"/>
      <c r="S3476" s="268"/>
      <c r="T3476" s="268"/>
      <c r="U3476" s="268"/>
      <c r="V3476" s="268"/>
      <c r="W3476" s="65" t="str">
        <f t="shared" si="490"/>
        <v/>
      </c>
      <c r="X3476" s="65" t="str">
        <f t="shared" si="491"/>
        <v/>
      </c>
      <c r="Y3476" s="65" t="str">
        <f t="shared" si="492"/>
        <v/>
      </c>
      <c r="Z3476" s="65" t="str">
        <f t="shared" si="493"/>
        <v/>
      </c>
      <c r="AA3476" s="65" t="str">
        <f t="shared" si="494"/>
        <v/>
      </c>
    </row>
    <row r="3477" spans="1:27" x14ac:dyDescent="0.25">
      <c r="A3477" s="40" t="str">
        <f>IF(G3477="","",1*ISERROR(VLOOKUP(G3477,G$1:G3476,1,FALSE)))</f>
        <v/>
      </c>
      <c r="B3477" s="40" t="str">
        <f>IF(A3477=0,0,IF(A3477="","",SUM(A$2:A3477)))</f>
        <v/>
      </c>
      <c r="C3477" s="41" t="str">
        <f>IF(H3477="","",1*ISERROR(VLOOKUP(H3477,H$1:H3476,1,FALSE)))</f>
        <v/>
      </c>
      <c r="D3477" s="40" t="str">
        <f>IF(C3477=0,0,IF(C3477="","",SUM(C$2:C3477)))</f>
        <v/>
      </c>
      <c r="E3477" s="41" t="str">
        <f>IF(H3477=0,0,IF(C3477="","",SUM(C$11:C3477)))</f>
        <v/>
      </c>
      <c r="F3477" s="41" t="str">
        <f>IF(H3477="","",COUNTIF(H$11:H3477,"="&amp;H3477))</f>
        <v/>
      </c>
      <c r="G3477" s="41" t="str">
        <f t="shared" si="486"/>
        <v/>
      </c>
      <c r="H3477" s="41" t="str">
        <f t="shared" si="487"/>
        <v/>
      </c>
      <c r="I3477" s="41" t="str">
        <f t="shared" si="488"/>
        <v/>
      </c>
      <c r="J3477" s="41" t="str">
        <f t="shared" si="489"/>
        <v/>
      </c>
      <c r="K3477" s="268"/>
      <c r="L3477" s="268"/>
      <c r="M3477" s="268"/>
      <c r="N3477" s="269"/>
      <c r="O3477" s="269"/>
      <c r="P3477" s="269"/>
      <c r="Q3477" s="270"/>
      <c r="R3477" s="271"/>
      <c r="S3477" s="268"/>
      <c r="T3477" s="268"/>
      <c r="U3477" s="268"/>
      <c r="V3477" s="268"/>
      <c r="W3477" s="65" t="str">
        <f t="shared" si="490"/>
        <v/>
      </c>
      <c r="X3477" s="65" t="str">
        <f t="shared" si="491"/>
        <v/>
      </c>
      <c r="Y3477" s="65" t="str">
        <f t="shared" si="492"/>
        <v/>
      </c>
      <c r="Z3477" s="65" t="str">
        <f t="shared" si="493"/>
        <v/>
      </c>
      <c r="AA3477" s="65" t="str">
        <f t="shared" si="494"/>
        <v/>
      </c>
    </row>
    <row r="3478" spans="1:27" x14ac:dyDescent="0.25">
      <c r="A3478" s="40" t="str">
        <f>IF(G3478="","",1*ISERROR(VLOOKUP(G3478,G$1:G3477,1,FALSE)))</f>
        <v/>
      </c>
      <c r="B3478" s="40" t="str">
        <f>IF(A3478=0,0,IF(A3478="","",SUM(A$2:A3478)))</f>
        <v/>
      </c>
      <c r="C3478" s="41" t="str">
        <f>IF(H3478="","",1*ISERROR(VLOOKUP(H3478,H$1:H3477,1,FALSE)))</f>
        <v/>
      </c>
      <c r="D3478" s="40" t="str">
        <f>IF(C3478=0,0,IF(C3478="","",SUM(C$2:C3478)))</f>
        <v/>
      </c>
      <c r="E3478" s="41" t="str">
        <f>IF(H3478=0,0,IF(C3478="","",SUM(C$11:C3478)))</f>
        <v/>
      </c>
      <c r="F3478" s="41" t="str">
        <f>IF(H3478="","",COUNTIF(H$11:H3478,"="&amp;H3478))</f>
        <v/>
      </c>
      <c r="G3478" s="41" t="str">
        <f t="shared" si="486"/>
        <v/>
      </c>
      <c r="H3478" s="41" t="str">
        <f t="shared" si="487"/>
        <v/>
      </c>
      <c r="I3478" s="41" t="str">
        <f t="shared" si="488"/>
        <v/>
      </c>
      <c r="J3478" s="41" t="str">
        <f t="shared" si="489"/>
        <v/>
      </c>
      <c r="K3478" s="268"/>
      <c r="L3478" s="268"/>
      <c r="M3478" s="268"/>
      <c r="N3478" s="269"/>
      <c r="O3478" s="269"/>
      <c r="P3478" s="269"/>
      <c r="Q3478" s="270"/>
      <c r="R3478" s="271"/>
      <c r="S3478" s="268"/>
      <c r="T3478" s="268"/>
      <c r="U3478" s="268"/>
      <c r="V3478" s="268"/>
      <c r="W3478" s="65" t="str">
        <f t="shared" si="490"/>
        <v/>
      </c>
      <c r="X3478" s="65" t="str">
        <f t="shared" si="491"/>
        <v/>
      </c>
      <c r="Y3478" s="65" t="str">
        <f t="shared" si="492"/>
        <v/>
      </c>
      <c r="Z3478" s="65" t="str">
        <f t="shared" si="493"/>
        <v/>
      </c>
      <c r="AA3478" s="65" t="str">
        <f t="shared" si="494"/>
        <v/>
      </c>
    </row>
    <row r="3479" spans="1:27" x14ac:dyDescent="0.25">
      <c r="A3479" s="40" t="str">
        <f>IF(G3479="","",1*ISERROR(VLOOKUP(G3479,G$1:G3478,1,FALSE)))</f>
        <v/>
      </c>
      <c r="B3479" s="40" t="str">
        <f>IF(A3479=0,0,IF(A3479="","",SUM(A$2:A3479)))</f>
        <v/>
      </c>
      <c r="C3479" s="41" t="str">
        <f>IF(H3479="","",1*ISERROR(VLOOKUP(H3479,H$1:H3478,1,FALSE)))</f>
        <v/>
      </c>
      <c r="D3479" s="40" t="str">
        <f>IF(C3479=0,0,IF(C3479="","",SUM(C$2:C3479)))</f>
        <v/>
      </c>
      <c r="E3479" s="41" t="str">
        <f>IF(H3479=0,0,IF(C3479="","",SUM(C$11:C3479)))</f>
        <v/>
      </c>
      <c r="F3479" s="41" t="str">
        <f>IF(H3479="","",COUNTIF(H$11:H3479,"="&amp;H3479))</f>
        <v/>
      </c>
      <c r="G3479" s="41" t="str">
        <f t="shared" si="486"/>
        <v/>
      </c>
      <c r="H3479" s="41" t="str">
        <f t="shared" si="487"/>
        <v/>
      </c>
      <c r="I3479" s="41" t="str">
        <f t="shared" si="488"/>
        <v/>
      </c>
      <c r="J3479" s="41" t="str">
        <f t="shared" si="489"/>
        <v/>
      </c>
      <c r="K3479" s="268"/>
      <c r="L3479" s="268"/>
      <c r="M3479" s="268"/>
      <c r="N3479" s="269"/>
      <c r="O3479" s="269"/>
      <c r="P3479" s="269"/>
      <c r="Q3479" s="270"/>
      <c r="R3479" s="271"/>
      <c r="S3479" s="268"/>
      <c r="T3479" s="268"/>
      <c r="U3479" s="268"/>
      <c r="V3479" s="268"/>
      <c r="W3479" s="65" t="str">
        <f t="shared" si="490"/>
        <v/>
      </c>
      <c r="X3479" s="65" t="str">
        <f t="shared" si="491"/>
        <v/>
      </c>
      <c r="Y3479" s="65" t="str">
        <f t="shared" si="492"/>
        <v/>
      </c>
      <c r="Z3479" s="65" t="str">
        <f t="shared" si="493"/>
        <v/>
      </c>
      <c r="AA3479" s="65" t="str">
        <f t="shared" si="494"/>
        <v/>
      </c>
    </row>
    <row r="3480" spans="1:27" x14ac:dyDescent="0.25">
      <c r="A3480" s="40" t="str">
        <f>IF(G3480="","",1*ISERROR(VLOOKUP(G3480,G$1:G3479,1,FALSE)))</f>
        <v/>
      </c>
      <c r="B3480" s="40" t="str">
        <f>IF(A3480=0,0,IF(A3480="","",SUM(A$2:A3480)))</f>
        <v/>
      </c>
      <c r="C3480" s="41" t="str">
        <f>IF(H3480="","",1*ISERROR(VLOOKUP(H3480,H$1:H3479,1,FALSE)))</f>
        <v/>
      </c>
      <c r="D3480" s="40" t="str">
        <f>IF(C3480=0,0,IF(C3480="","",SUM(C$2:C3480)))</f>
        <v/>
      </c>
      <c r="E3480" s="41" t="str">
        <f>IF(H3480=0,0,IF(C3480="","",SUM(C$11:C3480)))</f>
        <v/>
      </c>
      <c r="F3480" s="41" t="str">
        <f>IF(H3480="","",COUNTIF(H$11:H3480,"="&amp;H3480))</f>
        <v/>
      </c>
      <c r="G3480" s="41" t="str">
        <f t="shared" si="486"/>
        <v/>
      </c>
      <c r="H3480" s="41" t="str">
        <f t="shared" si="487"/>
        <v/>
      </c>
      <c r="I3480" s="41" t="str">
        <f t="shared" si="488"/>
        <v/>
      </c>
      <c r="J3480" s="41" t="str">
        <f t="shared" si="489"/>
        <v/>
      </c>
      <c r="K3480" s="268"/>
      <c r="L3480" s="268"/>
      <c r="M3480" s="268"/>
      <c r="N3480" s="269"/>
      <c r="O3480" s="269"/>
      <c r="P3480" s="269"/>
      <c r="Q3480" s="270"/>
      <c r="R3480" s="271"/>
      <c r="S3480" s="268"/>
      <c r="T3480" s="268"/>
      <c r="U3480" s="268"/>
      <c r="V3480" s="268"/>
      <c r="W3480" s="65" t="str">
        <f t="shared" si="490"/>
        <v/>
      </c>
      <c r="X3480" s="65" t="str">
        <f t="shared" si="491"/>
        <v/>
      </c>
      <c r="Y3480" s="65" t="str">
        <f t="shared" si="492"/>
        <v/>
      </c>
      <c r="Z3480" s="65" t="str">
        <f t="shared" si="493"/>
        <v/>
      </c>
      <c r="AA3480" s="65" t="str">
        <f t="shared" si="494"/>
        <v/>
      </c>
    </row>
    <row r="3481" spans="1:27" x14ac:dyDescent="0.25">
      <c r="A3481" s="40" t="str">
        <f>IF(G3481="","",1*ISERROR(VLOOKUP(G3481,G$1:G3480,1,FALSE)))</f>
        <v/>
      </c>
      <c r="B3481" s="40" t="str">
        <f>IF(A3481=0,0,IF(A3481="","",SUM(A$2:A3481)))</f>
        <v/>
      </c>
      <c r="C3481" s="41" t="str">
        <f>IF(H3481="","",1*ISERROR(VLOOKUP(H3481,H$1:H3480,1,FALSE)))</f>
        <v/>
      </c>
      <c r="D3481" s="40" t="str">
        <f>IF(C3481=0,0,IF(C3481="","",SUM(C$2:C3481)))</f>
        <v/>
      </c>
      <c r="E3481" s="41" t="str">
        <f>IF(H3481=0,0,IF(C3481="","",SUM(C$11:C3481)))</f>
        <v/>
      </c>
      <c r="F3481" s="41" t="str">
        <f>IF(H3481="","",COUNTIF(H$11:H3481,"="&amp;H3481))</f>
        <v/>
      </c>
      <c r="G3481" s="41" t="str">
        <f t="shared" si="486"/>
        <v/>
      </c>
      <c r="H3481" s="41" t="str">
        <f t="shared" si="487"/>
        <v/>
      </c>
      <c r="I3481" s="41" t="str">
        <f t="shared" si="488"/>
        <v/>
      </c>
      <c r="J3481" s="41" t="str">
        <f t="shared" si="489"/>
        <v/>
      </c>
      <c r="K3481" s="268"/>
      <c r="L3481" s="268"/>
      <c r="M3481" s="268"/>
      <c r="N3481" s="269"/>
      <c r="O3481" s="269"/>
      <c r="P3481" s="269"/>
      <c r="Q3481" s="270"/>
      <c r="R3481" s="271"/>
      <c r="S3481" s="268"/>
      <c r="T3481" s="268"/>
      <c r="U3481" s="268"/>
      <c r="V3481" s="268"/>
      <c r="W3481" s="65" t="str">
        <f t="shared" si="490"/>
        <v/>
      </c>
      <c r="X3481" s="65" t="str">
        <f t="shared" si="491"/>
        <v/>
      </c>
      <c r="Y3481" s="65" t="str">
        <f t="shared" si="492"/>
        <v/>
      </c>
      <c r="Z3481" s="65" t="str">
        <f t="shared" si="493"/>
        <v/>
      </c>
      <c r="AA3481" s="65" t="str">
        <f t="shared" si="494"/>
        <v/>
      </c>
    </row>
    <row r="3482" spans="1:27" x14ac:dyDescent="0.25">
      <c r="A3482" s="40" t="str">
        <f>IF(G3482="","",1*ISERROR(VLOOKUP(G3482,G$1:G3481,1,FALSE)))</f>
        <v/>
      </c>
      <c r="B3482" s="40" t="str">
        <f>IF(A3482=0,0,IF(A3482="","",SUM(A$2:A3482)))</f>
        <v/>
      </c>
      <c r="C3482" s="41" t="str">
        <f>IF(H3482="","",1*ISERROR(VLOOKUP(H3482,H$1:H3481,1,FALSE)))</f>
        <v/>
      </c>
      <c r="D3482" s="40" t="str">
        <f>IF(C3482=0,0,IF(C3482="","",SUM(C$2:C3482)))</f>
        <v/>
      </c>
      <c r="E3482" s="41" t="str">
        <f>IF(H3482=0,0,IF(C3482="","",SUM(C$11:C3482)))</f>
        <v/>
      </c>
      <c r="F3482" s="41" t="str">
        <f>IF(H3482="","",COUNTIF(H$11:H3482,"="&amp;H3482))</f>
        <v/>
      </c>
      <c r="G3482" s="41" t="str">
        <f t="shared" si="486"/>
        <v/>
      </c>
      <c r="H3482" s="41" t="str">
        <f t="shared" si="487"/>
        <v/>
      </c>
      <c r="I3482" s="41" t="str">
        <f t="shared" si="488"/>
        <v/>
      </c>
      <c r="J3482" s="41" t="str">
        <f t="shared" si="489"/>
        <v/>
      </c>
      <c r="K3482" s="268"/>
      <c r="L3482" s="268"/>
      <c r="M3482" s="268"/>
      <c r="N3482" s="269"/>
      <c r="O3482" s="269"/>
      <c r="P3482" s="269"/>
      <c r="Q3482" s="270"/>
      <c r="R3482" s="271"/>
      <c r="S3482" s="268"/>
      <c r="T3482" s="268"/>
      <c r="U3482" s="268"/>
      <c r="V3482" s="268"/>
      <c r="W3482" s="65" t="str">
        <f t="shared" si="490"/>
        <v/>
      </c>
      <c r="X3482" s="65" t="str">
        <f t="shared" si="491"/>
        <v/>
      </c>
      <c r="Y3482" s="65" t="str">
        <f t="shared" si="492"/>
        <v/>
      </c>
      <c r="Z3482" s="65" t="str">
        <f t="shared" si="493"/>
        <v/>
      </c>
      <c r="AA3482" s="65" t="str">
        <f t="shared" si="494"/>
        <v/>
      </c>
    </row>
    <row r="3483" spans="1:27" x14ac:dyDescent="0.25">
      <c r="A3483" s="40" t="str">
        <f>IF(G3483="","",1*ISERROR(VLOOKUP(G3483,G$1:G3482,1,FALSE)))</f>
        <v/>
      </c>
      <c r="B3483" s="40" t="str">
        <f>IF(A3483=0,0,IF(A3483="","",SUM(A$2:A3483)))</f>
        <v/>
      </c>
      <c r="C3483" s="41" t="str">
        <f>IF(H3483="","",1*ISERROR(VLOOKUP(H3483,H$1:H3482,1,FALSE)))</f>
        <v/>
      </c>
      <c r="D3483" s="40" t="str">
        <f>IF(C3483=0,0,IF(C3483="","",SUM(C$2:C3483)))</f>
        <v/>
      </c>
      <c r="E3483" s="41" t="str">
        <f>IF(H3483=0,0,IF(C3483="","",SUM(C$11:C3483)))</f>
        <v/>
      </c>
      <c r="F3483" s="41" t="str">
        <f>IF(H3483="","",COUNTIF(H$11:H3483,"="&amp;H3483))</f>
        <v/>
      </c>
      <c r="G3483" s="41" t="str">
        <f t="shared" si="486"/>
        <v/>
      </c>
      <c r="H3483" s="41" t="str">
        <f t="shared" si="487"/>
        <v/>
      </c>
      <c r="I3483" s="41" t="str">
        <f t="shared" si="488"/>
        <v/>
      </c>
      <c r="J3483" s="41" t="str">
        <f t="shared" si="489"/>
        <v/>
      </c>
      <c r="K3483" s="268"/>
      <c r="L3483" s="268"/>
      <c r="M3483" s="268"/>
      <c r="N3483" s="269"/>
      <c r="O3483" s="269"/>
      <c r="P3483" s="269"/>
      <c r="Q3483" s="270"/>
      <c r="R3483" s="271"/>
      <c r="S3483" s="268"/>
      <c r="T3483" s="268"/>
      <c r="U3483" s="268"/>
      <c r="V3483" s="268"/>
      <c r="W3483" s="65" t="str">
        <f t="shared" si="490"/>
        <v/>
      </c>
      <c r="X3483" s="65" t="str">
        <f t="shared" si="491"/>
        <v/>
      </c>
      <c r="Y3483" s="65" t="str">
        <f t="shared" si="492"/>
        <v/>
      </c>
      <c r="Z3483" s="65" t="str">
        <f t="shared" si="493"/>
        <v/>
      </c>
      <c r="AA3483" s="65" t="str">
        <f t="shared" si="494"/>
        <v/>
      </c>
    </row>
    <row r="3484" spans="1:27" x14ac:dyDescent="0.25">
      <c r="A3484" s="40" t="str">
        <f>IF(G3484="","",1*ISERROR(VLOOKUP(G3484,G$1:G3483,1,FALSE)))</f>
        <v/>
      </c>
      <c r="B3484" s="40" t="str">
        <f>IF(A3484=0,0,IF(A3484="","",SUM(A$2:A3484)))</f>
        <v/>
      </c>
      <c r="C3484" s="41" t="str">
        <f>IF(H3484="","",1*ISERROR(VLOOKUP(H3484,H$1:H3483,1,FALSE)))</f>
        <v/>
      </c>
      <c r="D3484" s="40" t="str">
        <f>IF(C3484=0,0,IF(C3484="","",SUM(C$2:C3484)))</f>
        <v/>
      </c>
      <c r="E3484" s="41" t="str">
        <f>IF(H3484=0,0,IF(C3484="","",SUM(C$11:C3484)))</f>
        <v/>
      </c>
      <c r="F3484" s="41" t="str">
        <f>IF(H3484="","",COUNTIF(H$11:H3484,"="&amp;H3484))</f>
        <v/>
      </c>
      <c r="G3484" s="41" t="str">
        <f t="shared" si="486"/>
        <v/>
      </c>
      <c r="H3484" s="41" t="str">
        <f t="shared" si="487"/>
        <v/>
      </c>
      <c r="I3484" s="41" t="str">
        <f t="shared" si="488"/>
        <v/>
      </c>
      <c r="J3484" s="41" t="str">
        <f t="shared" si="489"/>
        <v/>
      </c>
      <c r="K3484" s="268"/>
      <c r="L3484" s="268"/>
      <c r="M3484" s="268"/>
      <c r="N3484" s="269"/>
      <c r="O3484" s="269"/>
      <c r="P3484" s="269"/>
      <c r="Q3484" s="270"/>
      <c r="R3484" s="271"/>
      <c r="S3484" s="268"/>
      <c r="T3484" s="268"/>
      <c r="U3484" s="268"/>
      <c r="V3484" s="268"/>
      <c r="W3484" s="65" t="str">
        <f t="shared" si="490"/>
        <v/>
      </c>
      <c r="X3484" s="65" t="str">
        <f t="shared" si="491"/>
        <v/>
      </c>
      <c r="Y3484" s="65" t="str">
        <f t="shared" si="492"/>
        <v/>
      </c>
      <c r="Z3484" s="65" t="str">
        <f t="shared" si="493"/>
        <v/>
      </c>
      <c r="AA3484" s="65" t="str">
        <f t="shared" si="494"/>
        <v/>
      </c>
    </row>
    <row r="3485" spans="1:27" x14ac:dyDescent="0.25">
      <c r="A3485" s="40" t="str">
        <f>IF(G3485="","",1*ISERROR(VLOOKUP(G3485,G$1:G3484,1,FALSE)))</f>
        <v/>
      </c>
      <c r="B3485" s="40" t="str">
        <f>IF(A3485=0,0,IF(A3485="","",SUM(A$2:A3485)))</f>
        <v/>
      </c>
      <c r="C3485" s="41" t="str">
        <f>IF(H3485="","",1*ISERROR(VLOOKUP(H3485,H$1:H3484,1,FALSE)))</f>
        <v/>
      </c>
      <c r="D3485" s="40" t="str">
        <f>IF(C3485=0,0,IF(C3485="","",SUM(C$2:C3485)))</f>
        <v/>
      </c>
      <c r="E3485" s="41" t="str">
        <f>IF(H3485=0,0,IF(C3485="","",SUM(C$11:C3485)))</f>
        <v/>
      </c>
      <c r="F3485" s="41" t="str">
        <f>IF(H3485="","",COUNTIF(H$11:H3485,"="&amp;H3485))</f>
        <v/>
      </c>
      <c r="G3485" s="41" t="str">
        <f t="shared" si="486"/>
        <v/>
      </c>
      <c r="H3485" s="41" t="str">
        <f t="shared" si="487"/>
        <v/>
      </c>
      <c r="I3485" s="41" t="str">
        <f t="shared" si="488"/>
        <v/>
      </c>
      <c r="J3485" s="41" t="str">
        <f t="shared" si="489"/>
        <v/>
      </c>
      <c r="K3485" s="268"/>
      <c r="L3485" s="268"/>
      <c r="M3485" s="268"/>
      <c r="N3485" s="269"/>
      <c r="O3485" s="269"/>
      <c r="P3485" s="269"/>
      <c r="Q3485" s="270"/>
      <c r="R3485" s="271"/>
      <c r="S3485" s="268"/>
      <c r="T3485" s="268"/>
      <c r="U3485" s="268"/>
      <c r="V3485" s="268"/>
      <c r="W3485" s="65" t="str">
        <f t="shared" si="490"/>
        <v/>
      </c>
      <c r="X3485" s="65" t="str">
        <f t="shared" si="491"/>
        <v/>
      </c>
      <c r="Y3485" s="65" t="str">
        <f t="shared" si="492"/>
        <v/>
      </c>
      <c r="Z3485" s="65" t="str">
        <f t="shared" si="493"/>
        <v/>
      </c>
      <c r="AA3485" s="65" t="str">
        <f t="shared" si="494"/>
        <v/>
      </c>
    </row>
    <row r="3486" spans="1:27" x14ac:dyDescent="0.25">
      <c r="A3486" s="40" t="str">
        <f>IF(G3486="","",1*ISERROR(VLOOKUP(G3486,G$1:G3485,1,FALSE)))</f>
        <v/>
      </c>
      <c r="B3486" s="40" t="str">
        <f>IF(A3486=0,0,IF(A3486="","",SUM(A$2:A3486)))</f>
        <v/>
      </c>
      <c r="C3486" s="41" t="str">
        <f>IF(H3486="","",1*ISERROR(VLOOKUP(H3486,H$1:H3485,1,FALSE)))</f>
        <v/>
      </c>
      <c r="D3486" s="40" t="str">
        <f>IF(C3486=0,0,IF(C3486="","",SUM(C$2:C3486)))</f>
        <v/>
      </c>
      <c r="E3486" s="41" t="str">
        <f>IF(H3486=0,0,IF(C3486="","",SUM(C$11:C3486)))</f>
        <v/>
      </c>
      <c r="F3486" s="41" t="str">
        <f>IF(H3486="","",COUNTIF(H$11:H3486,"="&amp;H3486))</f>
        <v/>
      </c>
      <c r="G3486" s="41" t="str">
        <f t="shared" si="486"/>
        <v/>
      </c>
      <c r="H3486" s="41" t="str">
        <f t="shared" si="487"/>
        <v/>
      </c>
      <c r="I3486" s="41" t="str">
        <f t="shared" si="488"/>
        <v/>
      </c>
      <c r="J3486" s="41" t="str">
        <f t="shared" si="489"/>
        <v/>
      </c>
      <c r="K3486" s="268"/>
      <c r="L3486" s="268"/>
      <c r="M3486" s="268"/>
      <c r="N3486" s="269"/>
      <c r="O3486" s="269"/>
      <c r="P3486" s="269"/>
      <c r="Q3486" s="270"/>
      <c r="R3486" s="271"/>
      <c r="S3486" s="268"/>
      <c r="T3486" s="268"/>
      <c r="U3486" s="268"/>
      <c r="V3486" s="268"/>
      <c r="W3486" s="65" t="str">
        <f t="shared" si="490"/>
        <v/>
      </c>
      <c r="X3486" s="65" t="str">
        <f t="shared" si="491"/>
        <v/>
      </c>
      <c r="Y3486" s="65" t="str">
        <f t="shared" si="492"/>
        <v/>
      </c>
      <c r="Z3486" s="65" t="str">
        <f t="shared" si="493"/>
        <v/>
      </c>
      <c r="AA3486" s="65" t="str">
        <f t="shared" si="494"/>
        <v/>
      </c>
    </row>
    <row r="3487" spans="1:27" x14ac:dyDescent="0.25">
      <c r="A3487" s="40" t="str">
        <f>IF(G3487="","",1*ISERROR(VLOOKUP(G3487,G$1:G3486,1,FALSE)))</f>
        <v/>
      </c>
      <c r="B3487" s="40" t="str">
        <f>IF(A3487=0,0,IF(A3487="","",SUM(A$2:A3487)))</f>
        <v/>
      </c>
      <c r="C3487" s="41" t="str">
        <f>IF(H3487="","",1*ISERROR(VLOOKUP(H3487,H$1:H3486,1,FALSE)))</f>
        <v/>
      </c>
      <c r="D3487" s="40" t="str">
        <f>IF(C3487=0,0,IF(C3487="","",SUM(C$2:C3487)))</f>
        <v/>
      </c>
      <c r="E3487" s="41" t="str">
        <f>IF(H3487=0,0,IF(C3487="","",SUM(C$11:C3487)))</f>
        <v/>
      </c>
      <c r="F3487" s="41" t="str">
        <f>IF(H3487="","",COUNTIF(H$11:H3487,"="&amp;H3487))</f>
        <v/>
      </c>
      <c r="G3487" s="41" t="str">
        <f t="shared" si="486"/>
        <v/>
      </c>
      <c r="H3487" s="41" t="str">
        <f t="shared" si="487"/>
        <v/>
      </c>
      <c r="I3487" s="41" t="str">
        <f t="shared" si="488"/>
        <v/>
      </c>
      <c r="J3487" s="41" t="str">
        <f t="shared" si="489"/>
        <v/>
      </c>
      <c r="K3487" s="268"/>
      <c r="L3487" s="268"/>
      <c r="M3487" s="268"/>
      <c r="N3487" s="269"/>
      <c r="O3487" s="269"/>
      <c r="P3487" s="269"/>
      <c r="Q3487" s="270"/>
      <c r="R3487" s="271"/>
      <c r="S3487" s="268"/>
      <c r="T3487" s="268"/>
      <c r="U3487" s="268"/>
      <c r="V3487" s="268"/>
      <c r="W3487" s="65" t="str">
        <f t="shared" si="490"/>
        <v/>
      </c>
      <c r="X3487" s="65" t="str">
        <f t="shared" si="491"/>
        <v/>
      </c>
      <c r="Y3487" s="65" t="str">
        <f t="shared" si="492"/>
        <v/>
      </c>
      <c r="Z3487" s="65" t="str">
        <f t="shared" si="493"/>
        <v/>
      </c>
      <c r="AA3487" s="65" t="str">
        <f t="shared" si="494"/>
        <v/>
      </c>
    </row>
    <row r="3488" spans="1:27" x14ac:dyDescent="0.25">
      <c r="A3488" s="40" t="str">
        <f>IF(G3488="","",1*ISERROR(VLOOKUP(G3488,G$1:G3487,1,FALSE)))</f>
        <v/>
      </c>
      <c r="B3488" s="40" t="str">
        <f>IF(A3488=0,0,IF(A3488="","",SUM(A$2:A3488)))</f>
        <v/>
      </c>
      <c r="C3488" s="41" t="str">
        <f>IF(H3488="","",1*ISERROR(VLOOKUP(H3488,H$1:H3487,1,FALSE)))</f>
        <v/>
      </c>
      <c r="D3488" s="40" t="str">
        <f>IF(C3488=0,0,IF(C3488="","",SUM(C$2:C3488)))</f>
        <v/>
      </c>
      <c r="E3488" s="41" t="str">
        <f>IF(H3488=0,0,IF(C3488="","",SUM(C$11:C3488)))</f>
        <v/>
      </c>
      <c r="F3488" s="41" t="str">
        <f>IF(H3488="","",COUNTIF(H$11:H3488,"="&amp;H3488))</f>
        <v/>
      </c>
      <c r="G3488" s="41" t="str">
        <f t="shared" si="486"/>
        <v/>
      </c>
      <c r="H3488" s="41" t="str">
        <f t="shared" si="487"/>
        <v/>
      </c>
      <c r="I3488" s="41" t="str">
        <f t="shared" si="488"/>
        <v/>
      </c>
      <c r="J3488" s="41" t="str">
        <f t="shared" si="489"/>
        <v/>
      </c>
      <c r="K3488" s="268"/>
      <c r="L3488" s="268"/>
      <c r="M3488" s="268"/>
      <c r="N3488" s="269"/>
      <c r="O3488" s="269"/>
      <c r="P3488" s="269"/>
      <c r="Q3488" s="270"/>
      <c r="R3488" s="271"/>
      <c r="S3488" s="268"/>
      <c r="T3488" s="268"/>
      <c r="U3488" s="268"/>
      <c r="V3488" s="268"/>
      <c r="W3488" s="65" t="str">
        <f t="shared" si="490"/>
        <v/>
      </c>
      <c r="X3488" s="65" t="str">
        <f t="shared" si="491"/>
        <v/>
      </c>
      <c r="Y3488" s="65" t="str">
        <f t="shared" si="492"/>
        <v/>
      </c>
      <c r="Z3488" s="65" t="str">
        <f t="shared" si="493"/>
        <v/>
      </c>
      <c r="AA3488" s="65" t="str">
        <f t="shared" si="494"/>
        <v/>
      </c>
    </row>
    <row r="3489" spans="1:27" x14ac:dyDescent="0.25">
      <c r="A3489" s="40" t="str">
        <f>IF(G3489="","",1*ISERROR(VLOOKUP(G3489,G$1:G3488,1,FALSE)))</f>
        <v/>
      </c>
      <c r="B3489" s="40" t="str">
        <f>IF(A3489=0,0,IF(A3489="","",SUM(A$2:A3489)))</f>
        <v/>
      </c>
      <c r="C3489" s="41" t="str">
        <f>IF(H3489="","",1*ISERROR(VLOOKUP(H3489,H$1:H3488,1,FALSE)))</f>
        <v/>
      </c>
      <c r="D3489" s="40" t="str">
        <f>IF(C3489=0,0,IF(C3489="","",SUM(C$2:C3489)))</f>
        <v/>
      </c>
      <c r="E3489" s="41" t="str">
        <f>IF(H3489=0,0,IF(C3489="","",SUM(C$11:C3489)))</f>
        <v/>
      </c>
      <c r="F3489" s="41" t="str">
        <f>IF(H3489="","",COUNTIF(H$11:H3489,"="&amp;H3489))</f>
        <v/>
      </c>
      <c r="G3489" s="41" t="str">
        <f t="shared" si="486"/>
        <v/>
      </c>
      <c r="H3489" s="41" t="str">
        <f t="shared" si="487"/>
        <v/>
      </c>
      <c r="I3489" s="41" t="str">
        <f t="shared" si="488"/>
        <v/>
      </c>
      <c r="J3489" s="41" t="str">
        <f t="shared" si="489"/>
        <v/>
      </c>
      <c r="K3489" s="268"/>
      <c r="L3489" s="268"/>
      <c r="M3489" s="268"/>
      <c r="N3489" s="269"/>
      <c r="O3489" s="269"/>
      <c r="P3489" s="269"/>
      <c r="Q3489" s="270"/>
      <c r="R3489" s="271"/>
      <c r="S3489" s="268"/>
      <c r="T3489" s="268"/>
      <c r="U3489" s="268"/>
      <c r="V3489" s="268"/>
      <c r="W3489" s="65" t="str">
        <f t="shared" si="490"/>
        <v/>
      </c>
      <c r="X3489" s="65" t="str">
        <f t="shared" si="491"/>
        <v/>
      </c>
      <c r="Y3489" s="65" t="str">
        <f t="shared" si="492"/>
        <v/>
      </c>
      <c r="Z3489" s="65" t="str">
        <f t="shared" si="493"/>
        <v/>
      </c>
      <c r="AA3489" s="65" t="str">
        <f t="shared" si="494"/>
        <v/>
      </c>
    </row>
    <row r="3490" spans="1:27" x14ac:dyDescent="0.25">
      <c r="A3490" s="40" t="str">
        <f>IF(G3490="","",1*ISERROR(VLOOKUP(G3490,G$1:G3489,1,FALSE)))</f>
        <v/>
      </c>
      <c r="B3490" s="40" t="str">
        <f>IF(A3490=0,0,IF(A3490="","",SUM(A$2:A3490)))</f>
        <v/>
      </c>
      <c r="C3490" s="41" t="str">
        <f>IF(H3490="","",1*ISERROR(VLOOKUP(H3490,H$1:H3489,1,FALSE)))</f>
        <v/>
      </c>
      <c r="D3490" s="40" t="str">
        <f>IF(C3490=0,0,IF(C3490="","",SUM(C$2:C3490)))</f>
        <v/>
      </c>
      <c r="E3490" s="41" t="str">
        <f>IF(H3490=0,0,IF(C3490="","",SUM(C$11:C3490)))</f>
        <v/>
      </c>
      <c r="F3490" s="41" t="str">
        <f>IF(H3490="","",COUNTIF(H$11:H3490,"="&amp;H3490))</f>
        <v/>
      </c>
      <c r="G3490" s="41" t="str">
        <f t="shared" si="486"/>
        <v/>
      </c>
      <c r="H3490" s="41" t="str">
        <f t="shared" si="487"/>
        <v/>
      </c>
      <c r="I3490" s="41" t="str">
        <f t="shared" si="488"/>
        <v/>
      </c>
      <c r="J3490" s="41" t="str">
        <f t="shared" si="489"/>
        <v/>
      </c>
      <c r="K3490" s="268"/>
      <c r="L3490" s="268"/>
      <c r="M3490" s="268"/>
      <c r="N3490" s="269"/>
      <c r="O3490" s="269"/>
      <c r="P3490" s="269"/>
      <c r="Q3490" s="270"/>
      <c r="R3490" s="271"/>
      <c r="S3490" s="268"/>
      <c r="T3490" s="268"/>
      <c r="U3490" s="268"/>
      <c r="V3490" s="268"/>
      <c r="W3490" s="65" t="str">
        <f t="shared" si="490"/>
        <v/>
      </c>
      <c r="X3490" s="65" t="str">
        <f t="shared" si="491"/>
        <v/>
      </c>
      <c r="Y3490" s="65" t="str">
        <f t="shared" si="492"/>
        <v/>
      </c>
      <c r="Z3490" s="65" t="str">
        <f t="shared" si="493"/>
        <v/>
      </c>
      <c r="AA3490" s="65" t="str">
        <f t="shared" si="494"/>
        <v/>
      </c>
    </row>
    <row r="3491" spans="1:27" x14ac:dyDescent="0.25">
      <c r="A3491" s="40" t="str">
        <f>IF(G3491="","",1*ISERROR(VLOOKUP(G3491,G$1:G3490,1,FALSE)))</f>
        <v/>
      </c>
      <c r="B3491" s="40" t="str">
        <f>IF(A3491=0,0,IF(A3491="","",SUM(A$2:A3491)))</f>
        <v/>
      </c>
      <c r="C3491" s="41" t="str">
        <f>IF(H3491="","",1*ISERROR(VLOOKUP(H3491,H$1:H3490,1,FALSE)))</f>
        <v/>
      </c>
      <c r="D3491" s="40" t="str">
        <f>IF(C3491=0,0,IF(C3491="","",SUM(C$2:C3491)))</f>
        <v/>
      </c>
      <c r="E3491" s="41" t="str">
        <f>IF(H3491=0,0,IF(C3491="","",SUM(C$11:C3491)))</f>
        <v/>
      </c>
      <c r="F3491" s="41" t="str">
        <f>IF(H3491="","",COUNTIF(H$11:H3491,"="&amp;H3491))</f>
        <v/>
      </c>
      <c r="G3491" s="41" t="str">
        <f t="shared" si="486"/>
        <v/>
      </c>
      <c r="H3491" s="41" t="str">
        <f t="shared" si="487"/>
        <v/>
      </c>
      <c r="I3491" s="41" t="str">
        <f t="shared" si="488"/>
        <v/>
      </c>
      <c r="J3491" s="41" t="str">
        <f t="shared" si="489"/>
        <v/>
      </c>
      <c r="K3491" s="268"/>
      <c r="L3491" s="268"/>
      <c r="M3491" s="268"/>
      <c r="N3491" s="269"/>
      <c r="O3491" s="269"/>
      <c r="P3491" s="269"/>
      <c r="Q3491" s="270"/>
      <c r="R3491" s="271"/>
      <c r="S3491" s="268"/>
      <c r="T3491" s="268"/>
      <c r="U3491" s="268"/>
      <c r="V3491" s="268"/>
      <c r="W3491" s="65" t="str">
        <f t="shared" si="490"/>
        <v/>
      </c>
      <c r="X3491" s="65" t="str">
        <f t="shared" si="491"/>
        <v/>
      </c>
      <c r="Y3491" s="65" t="str">
        <f t="shared" si="492"/>
        <v/>
      </c>
      <c r="Z3491" s="65" t="str">
        <f t="shared" si="493"/>
        <v/>
      </c>
      <c r="AA3491" s="65" t="str">
        <f t="shared" si="494"/>
        <v/>
      </c>
    </row>
    <row r="3492" spans="1:27" x14ac:dyDescent="0.25">
      <c r="A3492" s="40" t="str">
        <f>IF(G3492="","",1*ISERROR(VLOOKUP(G3492,G$1:G3491,1,FALSE)))</f>
        <v/>
      </c>
      <c r="B3492" s="40" t="str">
        <f>IF(A3492=0,0,IF(A3492="","",SUM(A$2:A3492)))</f>
        <v/>
      </c>
      <c r="C3492" s="41" t="str">
        <f>IF(H3492="","",1*ISERROR(VLOOKUP(H3492,H$1:H3491,1,FALSE)))</f>
        <v/>
      </c>
      <c r="D3492" s="40" t="str">
        <f>IF(C3492=0,0,IF(C3492="","",SUM(C$2:C3492)))</f>
        <v/>
      </c>
      <c r="E3492" s="41" t="str">
        <f>IF(H3492=0,0,IF(C3492="","",SUM(C$11:C3492)))</f>
        <v/>
      </c>
      <c r="F3492" s="41" t="str">
        <f>IF(H3492="","",COUNTIF(H$11:H3492,"="&amp;H3492))</f>
        <v/>
      </c>
      <c r="G3492" s="41" t="str">
        <f t="shared" si="486"/>
        <v/>
      </c>
      <c r="H3492" s="41" t="str">
        <f t="shared" si="487"/>
        <v/>
      </c>
      <c r="I3492" s="41" t="str">
        <f t="shared" si="488"/>
        <v/>
      </c>
      <c r="J3492" s="41" t="str">
        <f t="shared" si="489"/>
        <v/>
      </c>
      <c r="K3492" s="268"/>
      <c r="L3492" s="268"/>
      <c r="M3492" s="268"/>
      <c r="N3492" s="269"/>
      <c r="O3492" s="269"/>
      <c r="P3492" s="269"/>
      <c r="Q3492" s="270"/>
      <c r="R3492" s="271"/>
      <c r="S3492" s="268"/>
      <c r="T3492" s="268"/>
      <c r="U3492" s="268"/>
      <c r="V3492" s="268"/>
      <c r="W3492" s="65" t="str">
        <f t="shared" si="490"/>
        <v/>
      </c>
      <c r="X3492" s="65" t="str">
        <f t="shared" si="491"/>
        <v/>
      </c>
      <c r="Y3492" s="65" t="str">
        <f t="shared" si="492"/>
        <v/>
      </c>
      <c r="Z3492" s="65" t="str">
        <f t="shared" si="493"/>
        <v/>
      </c>
      <c r="AA3492" s="65" t="str">
        <f t="shared" si="494"/>
        <v/>
      </c>
    </row>
    <row r="3493" spans="1:27" x14ac:dyDescent="0.25">
      <c r="A3493" s="40" t="str">
        <f>IF(G3493="","",1*ISERROR(VLOOKUP(G3493,G$1:G3492,1,FALSE)))</f>
        <v/>
      </c>
      <c r="B3493" s="40" t="str">
        <f>IF(A3493=0,0,IF(A3493="","",SUM(A$2:A3493)))</f>
        <v/>
      </c>
      <c r="C3493" s="41" t="str">
        <f>IF(H3493="","",1*ISERROR(VLOOKUP(H3493,H$1:H3492,1,FALSE)))</f>
        <v/>
      </c>
      <c r="D3493" s="40" t="str">
        <f>IF(C3493=0,0,IF(C3493="","",SUM(C$2:C3493)))</f>
        <v/>
      </c>
      <c r="E3493" s="41" t="str">
        <f>IF(H3493=0,0,IF(C3493="","",SUM(C$11:C3493)))</f>
        <v/>
      </c>
      <c r="F3493" s="41" t="str">
        <f>IF(H3493="","",COUNTIF(H$11:H3493,"="&amp;H3493))</f>
        <v/>
      </c>
      <c r="G3493" s="41" t="str">
        <f t="shared" si="486"/>
        <v/>
      </c>
      <c r="H3493" s="41" t="str">
        <f t="shared" si="487"/>
        <v/>
      </c>
      <c r="I3493" s="41" t="str">
        <f t="shared" si="488"/>
        <v/>
      </c>
      <c r="J3493" s="41" t="str">
        <f t="shared" si="489"/>
        <v/>
      </c>
      <c r="K3493" s="268"/>
      <c r="L3493" s="268"/>
      <c r="M3493" s="268"/>
      <c r="N3493" s="269"/>
      <c r="O3493" s="269"/>
      <c r="P3493" s="269"/>
      <c r="Q3493" s="270"/>
      <c r="R3493" s="271"/>
      <c r="S3493" s="268"/>
      <c r="T3493" s="268"/>
      <c r="U3493" s="268"/>
      <c r="V3493" s="268"/>
      <c r="W3493" s="65" t="str">
        <f t="shared" si="490"/>
        <v/>
      </c>
      <c r="X3493" s="65" t="str">
        <f t="shared" si="491"/>
        <v/>
      </c>
      <c r="Y3493" s="65" t="str">
        <f t="shared" si="492"/>
        <v/>
      </c>
      <c r="Z3493" s="65" t="str">
        <f t="shared" si="493"/>
        <v/>
      </c>
      <c r="AA3493" s="65" t="str">
        <f t="shared" si="494"/>
        <v/>
      </c>
    </row>
    <row r="3494" spans="1:27" x14ac:dyDescent="0.25">
      <c r="A3494" s="40" t="str">
        <f>IF(G3494="","",1*ISERROR(VLOOKUP(G3494,G$1:G3493,1,FALSE)))</f>
        <v/>
      </c>
      <c r="B3494" s="40" t="str">
        <f>IF(A3494=0,0,IF(A3494="","",SUM(A$2:A3494)))</f>
        <v/>
      </c>
      <c r="C3494" s="41" t="str">
        <f>IF(H3494="","",1*ISERROR(VLOOKUP(H3494,H$1:H3493,1,FALSE)))</f>
        <v/>
      </c>
      <c r="D3494" s="40" t="str">
        <f>IF(C3494=0,0,IF(C3494="","",SUM(C$2:C3494)))</f>
        <v/>
      </c>
      <c r="E3494" s="41" t="str">
        <f>IF(H3494=0,0,IF(C3494="","",SUM(C$11:C3494)))</f>
        <v/>
      </c>
      <c r="F3494" s="41" t="str">
        <f>IF(H3494="","",COUNTIF(H$11:H3494,"="&amp;H3494))</f>
        <v/>
      </c>
      <c r="G3494" s="41" t="str">
        <f t="shared" si="486"/>
        <v/>
      </c>
      <c r="H3494" s="41" t="str">
        <f t="shared" si="487"/>
        <v/>
      </c>
      <c r="I3494" s="41" t="str">
        <f t="shared" si="488"/>
        <v/>
      </c>
      <c r="J3494" s="41" t="str">
        <f t="shared" si="489"/>
        <v/>
      </c>
      <c r="K3494" s="268"/>
      <c r="L3494" s="268"/>
      <c r="M3494" s="268"/>
      <c r="N3494" s="269"/>
      <c r="O3494" s="269"/>
      <c r="P3494" s="269"/>
      <c r="Q3494" s="270"/>
      <c r="R3494" s="271"/>
      <c r="S3494" s="268"/>
      <c r="T3494" s="268"/>
      <c r="U3494" s="268"/>
      <c r="V3494" s="268"/>
      <c r="W3494" s="65" t="str">
        <f t="shared" si="490"/>
        <v/>
      </c>
      <c r="X3494" s="65" t="str">
        <f t="shared" si="491"/>
        <v/>
      </c>
      <c r="Y3494" s="65" t="str">
        <f t="shared" si="492"/>
        <v/>
      </c>
      <c r="Z3494" s="65" t="str">
        <f t="shared" si="493"/>
        <v/>
      </c>
      <c r="AA3494" s="65" t="str">
        <f t="shared" si="494"/>
        <v/>
      </c>
    </row>
    <row r="3495" spans="1:27" x14ac:dyDescent="0.25">
      <c r="A3495" s="40" t="str">
        <f>IF(G3495="","",1*ISERROR(VLOOKUP(G3495,G$1:G3494,1,FALSE)))</f>
        <v/>
      </c>
      <c r="B3495" s="40" t="str">
        <f>IF(A3495=0,0,IF(A3495="","",SUM(A$2:A3495)))</f>
        <v/>
      </c>
      <c r="C3495" s="41" t="str">
        <f>IF(H3495="","",1*ISERROR(VLOOKUP(H3495,H$1:H3494,1,FALSE)))</f>
        <v/>
      </c>
      <c r="D3495" s="40" t="str">
        <f>IF(C3495=0,0,IF(C3495="","",SUM(C$2:C3495)))</f>
        <v/>
      </c>
      <c r="E3495" s="41" t="str">
        <f>IF(H3495=0,0,IF(C3495="","",SUM(C$11:C3495)))</f>
        <v/>
      </c>
      <c r="F3495" s="41" t="str">
        <f>IF(H3495="","",COUNTIF(H$11:H3495,"="&amp;H3495))</f>
        <v/>
      </c>
      <c r="G3495" s="41" t="str">
        <f t="shared" si="486"/>
        <v/>
      </c>
      <c r="H3495" s="41" t="str">
        <f t="shared" si="487"/>
        <v/>
      </c>
      <c r="I3495" s="41" t="str">
        <f t="shared" si="488"/>
        <v/>
      </c>
      <c r="J3495" s="41" t="str">
        <f t="shared" si="489"/>
        <v/>
      </c>
      <c r="K3495" s="268"/>
      <c r="L3495" s="268"/>
      <c r="M3495" s="268"/>
      <c r="N3495" s="269"/>
      <c r="O3495" s="269"/>
      <c r="P3495" s="269"/>
      <c r="Q3495" s="270"/>
      <c r="R3495" s="271"/>
      <c r="S3495" s="268"/>
      <c r="T3495" s="268"/>
      <c r="U3495" s="268"/>
      <c r="V3495" s="268"/>
      <c r="W3495" s="65" t="str">
        <f t="shared" si="490"/>
        <v/>
      </c>
      <c r="X3495" s="65" t="str">
        <f t="shared" si="491"/>
        <v/>
      </c>
      <c r="Y3495" s="65" t="str">
        <f t="shared" si="492"/>
        <v/>
      </c>
      <c r="Z3495" s="65" t="str">
        <f t="shared" si="493"/>
        <v/>
      </c>
      <c r="AA3495" s="65" t="str">
        <f t="shared" si="494"/>
        <v/>
      </c>
    </row>
    <row r="3496" spans="1:27" x14ac:dyDescent="0.25">
      <c r="A3496" s="40" t="str">
        <f>IF(G3496="","",1*ISERROR(VLOOKUP(G3496,G$1:G3495,1,FALSE)))</f>
        <v/>
      </c>
      <c r="B3496" s="40" t="str">
        <f>IF(A3496=0,0,IF(A3496="","",SUM(A$2:A3496)))</f>
        <v/>
      </c>
      <c r="C3496" s="41" t="str">
        <f>IF(H3496="","",1*ISERROR(VLOOKUP(H3496,H$1:H3495,1,FALSE)))</f>
        <v/>
      </c>
      <c r="D3496" s="40" t="str">
        <f>IF(C3496=0,0,IF(C3496="","",SUM(C$2:C3496)))</f>
        <v/>
      </c>
      <c r="E3496" s="41" t="str">
        <f>IF(H3496=0,0,IF(C3496="","",SUM(C$11:C3496)))</f>
        <v/>
      </c>
      <c r="F3496" s="41" t="str">
        <f>IF(H3496="","",COUNTIF(H$11:H3496,"="&amp;H3496))</f>
        <v/>
      </c>
      <c r="G3496" s="41" t="str">
        <f t="shared" si="486"/>
        <v/>
      </c>
      <c r="H3496" s="41" t="str">
        <f t="shared" si="487"/>
        <v/>
      </c>
      <c r="I3496" s="41" t="str">
        <f t="shared" si="488"/>
        <v/>
      </c>
      <c r="J3496" s="41" t="str">
        <f t="shared" si="489"/>
        <v/>
      </c>
      <c r="K3496" s="268"/>
      <c r="L3496" s="268"/>
      <c r="M3496" s="268"/>
      <c r="N3496" s="269"/>
      <c r="O3496" s="269"/>
      <c r="P3496" s="269"/>
      <c r="Q3496" s="270"/>
      <c r="R3496" s="271"/>
      <c r="S3496" s="268"/>
      <c r="T3496" s="268"/>
      <c r="U3496" s="268"/>
      <c r="V3496" s="268"/>
      <c r="W3496" s="65" t="str">
        <f t="shared" si="490"/>
        <v/>
      </c>
      <c r="X3496" s="65" t="str">
        <f t="shared" si="491"/>
        <v/>
      </c>
      <c r="Y3496" s="65" t="str">
        <f t="shared" si="492"/>
        <v/>
      </c>
      <c r="Z3496" s="65" t="str">
        <f t="shared" si="493"/>
        <v/>
      </c>
      <c r="AA3496" s="65" t="str">
        <f t="shared" si="494"/>
        <v/>
      </c>
    </row>
    <row r="3497" spans="1:27" x14ac:dyDescent="0.25">
      <c r="A3497" s="40" t="str">
        <f>IF(G3497="","",1*ISERROR(VLOOKUP(G3497,G$1:G3496,1,FALSE)))</f>
        <v/>
      </c>
      <c r="B3497" s="40" t="str">
        <f>IF(A3497=0,0,IF(A3497="","",SUM(A$2:A3497)))</f>
        <v/>
      </c>
      <c r="C3497" s="41" t="str">
        <f>IF(H3497="","",1*ISERROR(VLOOKUP(H3497,H$1:H3496,1,FALSE)))</f>
        <v/>
      </c>
      <c r="D3497" s="40" t="str">
        <f>IF(C3497=0,0,IF(C3497="","",SUM(C$2:C3497)))</f>
        <v/>
      </c>
      <c r="E3497" s="41" t="str">
        <f>IF(H3497=0,0,IF(C3497="","",SUM(C$11:C3497)))</f>
        <v/>
      </c>
      <c r="F3497" s="41" t="str">
        <f>IF(H3497="","",COUNTIF(H$11:H3497,"="&amp;H3497))</f>
        <v/>
      </c>
      <c r="G3497" s="41" t="str">
        <f t="shared" si="486"/>
        <v/>
      </c>
      <c r="H3497" s="41" t="str">
        <f t="shared" si="487"/>
        <v/>
      </c>
      <c r="I3497" s="41" t="str">
        <f t="shared" si="488"/>
        <v/>
      </c>
      <c r="J3497" s="41" t="str">
        <f t="shared" si="489"/>
        <v/>
      </c>
      <c r="K3497" s="268"/>
      <c r="L3497" s="268"/>
      <c r="M3497" s="268"/>
      <c r="N3497" s="269"/>
      <c r="O3497" s="269"/>
      <c r="P3497" s="269"/>
      <c r="Q3497" s="270"/>
      <c r="R3497" s="271"/>
      <c r="S3497" s="268"/>
      <c r="T3497" s="268"/>
      <c r="U3497" s="268"/>
      <c r="V3497" s="268"/>
      <c r="W3497" s="65" t="str">
        <f t="shared" si="490"/>
        <v/>
      </c>
      <c r="X3497" s="65" t="str">
        <f t="shared" si="491"/>
        <v/>
      </c>
      <c r="Y3497" s="65" t="str">
        <f t="shared" si="492"/>
        <v/>
      </c>
      <c r="Z3497" s="65" t="str">
        <f t="shared" si="493"/>
        <v/>
      </c>
      <c r="AA3497" s="65" t="str">
        <f t="shared" si="494"/>
        <v/>
      </c>
    </row>
    <row r="3498" spans="1:27" x14ac:dyDescent="0.25">
      <c r="A3498" s="40" t="str">
        <f>IF(G3498="","",1*ISERROR(VLOOKUP(G3498,G$1:G3497,1,FALSE)))</f>
        <v/>
      </c>
      <c r="B3498" s="40" t="str">
        <f>IF(A3498=0,0,IF(A3498="","",SUM(A$2:A3498)))</f>
        <v/>
      </c>
      <c r="C3498" s="41" t="str">
        <f>IF(H3498="","",1*ISERROR(VLOOKUP(H3498,H$1:H3497,1,FALSE)))</f>
        <v/>
      </c>
      <c r="D3498" s="40" t="str">
        <f>IF(C3498=0,0,IF(C3498="","",SUM(C$2:C3498)))</f>
        <v/>
      </c>
      <c r="E3498" s="41" t="str">
        <f>IF(H3498=0,0,IF(C3498="","",SUM(C$11:C3498)))</f>
        <v/>
      </c>
      <c r="F3498" s="41" t="str">
        <f>IF(H3498="","",COUNTIF(H$11:H3498,"="&amp;H3498))</f>
        <v/>
      </c>
      <c r="G3498" s="41" t="str">
        <f t="shared" si="486"/>
        <v/>
      </c>
      <c r="H3498" s="41" t="str">
        <f t="shared" si="487"/>
        <v/>
      </c>
      <c r="I3498" s="41" t="str">
        <f t="shared" si="488"/>
        <v/>
      </c>
      <c r="J3498" s="41" t="str">
        <f t="shared" si="489"/>
        <v/>
      </c>
      <c r="K3498" s="268"/>
      <c r="L3498" s="268"/>
      <c r="M3498" s="268"/>
      <c r="N3498" s="269"/>
      <c r="O3498" s="269"/>
      <c r="P3498" s="269"/>
      <c r="Q3498" s="270"/>
      <c r="R3498" s="271"/>
      <c r="S3498" s="268"/>
      <c r="T3498" s="268"/>
      <c r="U3498" s="268"/>
      <c r="V3498" s="268"/>
      <c r="W3498" s="65" t="str">
        <f t="shared" si="490"/>
        <v/>
      </c>
      <c r="X3498" s="65" t="str">
        <f t="shared" si="491"/>
        <v/>
      </c>
      <c r="Y3498" s="65" t="str">
        <f t="shared" si="492"/>
        <v/>
      </c>
      <c r="Z3498" s="65" t="str">
        <f t="shared" si="493"/>
        <v/>
      </c>
      <c r="AA3498" s="65" t="str">
        <f t="shared" si="494"/>
        <v/>
      </c>
    </row>
    <row r="3499" spans="1:27" x14ac:dyDescent="0.25">
      <c r="A3499" s="40" t="str">
        <f>IF(G3499="","",1*ISERROR(VLOOKUP(G3499,G$1:G3498,1,FALSE)))</f>
        <v/>
      </c>
      <c r="B3499" s="40" t="str">
        <f>IF(A3499=0,0,IF(A3499="","",SUM(A$2:A3499)))</f>
        <v/>
      </c>
      <c r="C3499" s="41" t="str">
        <f>IF(H3499="","",1*ISERROR(VLOOKUP(H3499,H$1:H3498,1,FALSE)))</f>
        <v/>
      </c>
      <c r="D3499" s="40" t="str">
        <f>IF(C3499=0,0,IF(C3499="","",SUM(C$2:C3499)))</f>
        <v/>
      </c>
      <c r="E3499" s="41" t="str">
        <f>IF(H3499=0,0,IF(C3499="","",SUM(C$11:C3499)))</f>
        <v/>
      </c>
      <c r="F3499" s="41" t="str">
        <f>IF(H3499="","",COUNTIF(H$11:H3499,"="&amp;H3499))</f>
        <v/>
      </c>
      <c r="G3499" s="41" t="str">
        <f t="shared" si="486"/>
        <v/>
      </c>
      <c r="H3499" s="41" t="str">
        <f t="shared" si="487"/>
        <v/>
      </c>
      <c r="I3499" s="41" t="str">
        <f t="shared" si="488"/>
        <v/>
      </c>
      <c r="J3499" s="41" t="str">
        <f t="shared" si="489"/>
        <v/>
      </c>
      <c r="K3499" s="268"/>
      <c r="L3499" s="268"/>
      <c r="M3499" s="268"/>
      <c r="N3499" s="269"/>
      <c r="O3499" s="269"/>
      <c r="P3499" s="269"/>
      <c r="Q3499" s="270"/>
      <c r="R3499" s="271"/>
      <c r="S3499" s="268"/>
      <c r="T3499" s="268"/>
      <c r="U3499" s="268"/>
      <c r="V3499" s="268"/>
      <c r="W3499" s="65" t="str">
        <f t="shared" si="490"/>
        <v/>
      </c>
      <c r="X3499" s="65" t="str">
        <f t="shared" si="491"/>
        <v/>
      </c>
      <c r="Y3499" s="65" t="str">
        <f t="shared" si="492"/>
        <v/>
      </c>
      <c r="Z3499" s="65" t="str">
        <f t="shared" si="493"/>
        <v/>
      </c>
      <c r="AA3499" s="65" t="str">
        <f t="shared" si="494"/>
        <v/>
      </c>
    </row>
    <row r="3500" spans="1:27" x14ac:dyDescent="0.25">
      <c r="A3500" s="40" t="str">
        <f>IF(G3500="","",1*ISERROR(VLOOKUP(G3500,G$1:G3499,1,FALSE)))</f>
        <v/>
      </c>
      <c r="B3500" s="40" t="str">
        <f>IF(A3500=0,0,IF(A3500="","",SUM(A$2:A3500)))</f>
        <v/>
      </c>
      <c r="C3500" s="41" t="str">
        <f>IF(H3500="","",1*ISERROR(VLOOKUP(H3500,H$1:H3499,1,FALSE)))</f>
        <v/>
      </c>
      <c r="D3500" s="40" t="str">
        <f>IF(C3500=0,0,IF(C3500="","",SUM(C$2:C3500)))</f>
        <v/>
      </c>
      <c r="E3500" s="41" t="str">
        <f>IF(H3500=0,0,IF(C3500="","",SUM(C$11:C3500)))</f>
        <v/>
      </c>
      <c r="F3500" s="41" t="str">
        <f>IF(H3500="","",COUNTIF(H$11:H3500,"="&amp;H3500))</f>
        <v/>
      </c>
      <c r="G3500" s="41" t="str">
        <f t="shared" si="486"/>
        <v/>
      </c>
      <c r="H3500" s="41" t="str">
        <f t="shared" si="487"/>
        <v/>
      </c>
      <c r="I3500" s="41" t="str">
        <f t="shared" si="488"/>
        <v/>
      </c>
      <c r="J3500" s="41" t="str">
        <f t="shared" si="489"/>
        <v/>
      </c>
      <c r="K3500" s="268"/>
      <c r="L3500" s="268"/>
      <c r="M3500" s="268"/>
      <c r="N3500" s="269"/>
      <c r="O3500" s="269"/>
      <c r="P3500" s="269"/>
      <c r="Q3500" s="270"/>
      <c r="R3500" s="271"/>
      <c r="S3500" s="268"/>
      <c r="T3500" s="268"/>
      <c r="U3500" s="268"/>
      <c r="V3500" s="268"/>
      <c r="W3500" s="65" t="str">
        <f t="shared" si="490"/>
        <v/>
      </c>
      <c r="X3500" s="65" t="str">
        <f t="shared" si="491"/>
        <v/>
      </c>
      <c r="Y3500" s="65" t="str">
        <f t="shared" si="492"/>
        <v/>
      </c>
      <c r="Z3500" s="65" t="str">
        <f t="shared" si="493"/>
        <v/>
      </c>
      <c r="AA3500" s="65" t="str">
        <f t="shared" si="494"/>
        <v/>
      </c>
    </row>
    <row r="3501" spans="1:27" x14ac:dyDescent="0.25">
      <c r="A3501" s="40" t="str">
        <f>IF(G3501="","",1*ISERROR(VLOOKUP(G3501,G$1:G3500,1,FALSE)))</f>
        <v/>
      </c>
      <c r="B3501" s="40" t="str">
        <f>IF(A3501=0,0,IF(A3501="","",SUM(A$2:A3501)))</f>
        <v/>
      </c>
      <c r="C3501" s="41" t="str">
        <f>IF(H3501="","",1*ISERROR(VLOOKUP(H3501,H$1:H3500,1,FALSE)))</f>
        <v/>
      </c>
      <c r="D3501" s="40" t="str">
        <f>IF(C3501=0,0,IF(C3501="","",SUM(C$2:C3501)))</f>
        <v/>
      </c>
      <c r="E3501" s="41" t="str">
        <f>IF(H3501=0,0,IF(C3501="","",SUM(C$11:C3501)))</f>
        <v/>
      </c>
      <c r="F3501" s="41" t="str">
        <f>IF(H3501="","",COUNTIF(H$11:H3501,"="&amp;H3501))</f>
        <v/>
      </c>
      <c r="G3501" s="41" t="str">
        <f t="shared" si="486"/>
        <v/>
      </c>
      <c r="H3501" s="41" t="str">
        <f t="shared" si="487"/>
        <v/>
      </c>
      <c r="I3501" s="41" t="str">
        <f t="shared" si="488"/>
        <v/>
      </c>
      <c r="J3501" s="41" t="str">
        <f t="shared" si="489"/>
        <v/>
      </c>
      <c r="K3501" s="268"/>
      <c r="L3501" s="268"/>
      <c r="M3501" s="268"/>
      <c r="N3501" s="269"/>
      <c r="O3501" s="269"/>
      <c r="P3501" s="269"/>
      <c r="Q3501" s="270"/>
      <c r="R3501" s="271"/>
      <c r="S3501" s="268"/>
      <c r="T3501" s="268"/>
      <c r="U3501" s="268"/>
      <c r="V3501" s="268"/>
      <c r="W3501" s="65" t="str">
        <f t="shared" si="490"/>
        <v/>
      </c>
      <c r="X3501" s="65" t="str">
        <f t="shared" si="491"/>
        <v/>
      </c>
      <c r="Y3501" s="65" t="str">
        <f t="shared" si="492"/>
        <v/>
      </c>
      <c r="Z3501" s="65" t="str">
        <f t="shared" si="493"/>
        <v/>
      </c>
      <c r="AA3501" s="65" t="str">
        <f t="shared" si="494"/>
        <v/>
      </c>
    </row>
    <row r="3502" spans="1:27" x14ac:dyDescent="0.25">
      <c r="A3502" s="40" t="str">
        <f>IF(G3502="","",1*ISERROR(VLOOKUP(G3502,G$1:G3501,1,FALSE)))</f>
        <v/>
      </c>
      <c r="B3502" s="40" t="str">
        <f>IF(A3502=0,0,IF(A3502="","",SUM(A$2:A3502)))</f>
        <v/>
      </c>
      <c r="C3502" s="41" t="str">
        <f>IF(H3502="","",1*ISERROR(VLOOKUP(H3502,H$1:H3501,1,FALSE)))</f>
        <v/>
      </c>
      <c r="D3502" s="40" t="str">
        <f>IF(C3502=0,0,IF(C3502="","",SUM(C$2:C3502)))</f>
        <v/>
      </c>
      <c r="E3502" s="41" t="str">
        <f>IF(H3502=0,0,IF(C3502="","",SUM(C$11:C3502)))</f>
        <v/>
      </c>
      <c r="F3502" s="41" t="str">
        <f>IF(H3502="","",COUNTIF(H$11:H3502,"="&amp;H3502))</f>
        <v/>
      </c>
      <c r="G3502" s="41" t="str">
        <f t="shared" si="486"/>
        <v/>
      </c>
      <c r="H3502" s="41" t="str">
        <f t="shared" si="487"/>
        <v/>
      </c>
      <c r="I3502" s="41" t="str">
        <f t="shared" si="488"/>
        <v/>
      </c>
      <c r="J3502" s="41" t="str">
        <f t="shared" si="489"/>
        <v/>
      </c>
      <c r="K3502" s="268"/>
      <c r="L3502" s="268"/>
      <c r="M3502" s="268"/>
      <c r="N3502" s="269"/>
      <c r="O3502" s="269"/>
      <c r="P3502" s="269"/>
      <c r="Q3502" s="270"/>
      <c r="R3502" s="271"/>
      <c r="S3502" s="268"/>
      <c r="T3502" s="268"/>
      <c r="U3502" s="268"/>
      <c r="V3502" s="268"/>
      <c r="W3502" s="65" t="str">
        <f t="shared" si="490"/>
        <v/>
      </c>
      <c r="X3502" s="65" t="str">
        <f t="shared" si="491"/>
        <v/>
      </c>
      <c r="Y3502" s="65" t="str">
        <f t="shared" si="492"/>
        <v/>
      </c>
      <c r="Z3502" s="65" t="str">
        <f t="shared" si="493"/>
        <v/>
      </c>
      <c r="AA3502" s="65" t="str">
        <f t="shared" si="494"/>
        <v/>
      </c>
    </row>
    <row r="3503" spans="1:27" x14ac:dyDescent="0.25">
      <c r="A3503" s="40" t="str">
        <f>IF(G3503="","",1*ISERROR(VLOOKUP(G3503,G$1:G3502,1,FALSE)))</f>
        <v/>
      </c>
      <c r="B3503" s="40" t="str">
        <f>IF(A3503=0,0,IF(A3503="","",SUM(A$2:A3503)))</f>
        <v/>
      </c>
      <c r="C3503" s="41" t="str">
        <f>IF(H3503="","",1*ISERROR(VLOOKUP(H3503,H$1:H3502,1,FALSE)))</f>
        <v/>
      </c>
      <c r="D3503" s="40" t="str">
        <f>IF(C3503=0,0,IF(C3503="","",SUM(C$2:C3503)))</f>
        <v/>
      </c>
      <c r="E3503" s="41" t="str">
        <f>IF(H3503=0,0,IF(C3503="","",SUM(C$11:C3503)))</f>
        <v/>
      </c>
      <c r="F3503" s="41" t="str">
        <f>IF(H3503="","",COUNTIF(H$11:H3503,"="&amp;H3503))</f>
        <v/>
      </c>
      <c r="G3503" s="41" t="str">
        <f t="shared" si="486"/>
        <v/>
      </c>
      <c r="H3503" s="41" t="str">
        <f t="shared" si="487"/>
        <v/>
      </c>
      <c r="I3503" s="41" t="str">
        <f t="shared" si="488"/>
        <v/>
      </c>
      <c r="J3503" s="41" t="str">
        <f t="shared" si="489"/>
        <v/>
      </c>
      <c r="K3503" s="268"/>
      <c r="L3503" s="268"/>
      <c r="M3503" s="268"/>
      <c r="N3503" s="269"/>
      <c r="O3503" s="269"/>
      <c r="P3503" s="269"/>
      <c r="Q3503" s="270"/>
      <c r="R3503" s="271"/>
      <c r="S3503" s="268"/>
      <c r="T3503" s="268"/>
      <c r="U3503" s="268"/>
      <c r="V3503" s="268"/>
      <c r="W3503" s="65" t="str">
        <f t="shared" si="490"/>
        <v/>
      </c>
      <c r="X3503" s="65" t="str">
        <f t="shared" si="491"/>
        <v/>
      </c>
      <c r="Y3503" s="65" t="str">
        <f t="shared" si="492"/>
        <v/>
      </c>
      <c r="Z3503" s="65" t="str">
        <f t="shared" si="493"/>
        <v/>
      </c>
      <c r="AA3503" s="65" t="str">
        <f t="shared" si="494"/>
        <v/>
      </c>
    </row>
    <row r="3504" spans="1:27" x14ac:dyDescent="0.25">
      <c r="A3504" s="40" t="str">
        <f>IF(G3504="","",1*ISERROR(VLOOKUP(G3504,G$1:G3503,1,FALSE)))</f>
        <v/>
      </c>
      <c r="B3504" s="40" t="str">
        <f>IF(A3504=0,0,IF(A3504="","",SUM(A$2:A3504)))</f>
        <v/>
      </c>
      <c r="C3504" s="41" t="str">
        <f>IF(H3504="","",1*ISERROR(VLOOKUP(H3504,H$1:H3503,1,FALSE)))</f>
        <v/>
      </c>
      <c r="D3504" s="40" t="str">
        <f>IF(C3504=0,0,IF(C3504="","",SUM(C$2:C3504)))</f>
        <v/>
      </c>
      <c r="E3504" s="41" t="str">
        <f>IF(H3504=0,0,IF(C3504="","",SUM(C$11:C3504)))</f>
        <v/>
      </c>
      <c r="F3504" s="41" t="str">
        <f>IF(H3504="","",COUNTIF(H$11:H3504,"="&amp;H3504))</f>
        <v/>
      </c>
      <c r="G3504" s="41" t="str">
        <f t="shared" si="486"/>
        <v/>
      </c>
      <c r="H3504" s="41" t="str">
        <f t="shared" si="487"/>
        <v/>
      </c>
      <c r="I3504" s="41" t="str">
        <f t="shared" si="488"/>
        <v/>
      </c>
      <c r="J3504" s="41" t="str">
        <f t="shared" si="489"/>
        <v/>
      </c>
      <c r="K3504" s="268"/>
      <c r="L3504" s="268"/>
      <c r="M3504" s="268"/>
      <c r="N3504" s="269"/>
      <c r="O3504" s="269"/>
      <c r="P3504" s="269"/>
      <c r="Q3504" s="270"/>
      <c r="R3504" s="271"/>
      <c r="S3504" s="268"/>
      <c r="T3504" s="268"/>
      <c r="U3504" s="268"/>
      <c r="V3504" s="268"/>
      <c r="W3504" s="65" t="str">
        <f t="shared" si="490"/>
        <v/>
      </c>
      <c r="X3504" s="65" t="str">
        <f t="shared" si="491"/>
        <v/>
      </c>
      <c r="Y3504" s="65" t="str">
        <f t="shared" si="492"/>
        <v/>
      </c>
      <c r="Z3504" s="65" t="str">
        <f t="shared" si="493"/>
        <v/>
      </c>
      <c r="AA3504" s="65" t="str">
        <f t="shared" si="494"/>
        <v/>
      </c>
    </row>
    <row r="3505" spans="1:27" x14ac:dyDescent="0.25">
      <c r="A3505" s="40" t="str">
        <f>IF(G3505="","",1*ISERROR(VLOOKUP(G3505,G$1:G3504,1,FALSE)))</f>
        <v/>
      </c>
      <c r="B3505" s="40" t="str">
        <f>IF(A3505=0,0,IF(A3505="","",SUM(A$2:A3505)))</f>
        <v/>
      </c>
      <c r="C3505" s="41" t="str">
        <f>IF(H3505="","",1*ISERROR(VLOOKUP(H3505,H$1:H3504,1,FALSE)))</f>
        <v/>
      </c>
      <c r="D3505" s="40" t="str">
        <f>IF(C3505=0,0,IF(C3505="","",SUM(C$2:C3505)))</f>
        <v/>
      </c>
      <c r="E3505" s="41" t="str">
        <f>IF(H3505=0,0,IF(C3505="","",SUM(C$11:C3505)))</f>
        <v/>
      </c>
      <c r="F3505" s="41" t="str">
        <f>IF(H3505="","",COUNTIF(H$11:H3505,"="&amp;H3505))</f>
        <v/>
      </c>
      <c r="G3505" s="41" t="str">
        <f t="shared" si="486"/>
        <v/>
      </c>
      <c r="H3505" s="41" t="str">
        <f t="shared" si="487"/>
        <v/>
      </c>
      <c r="I3505" s="41" t="str">
        <f t="shared" si="488"/>
        <v/>
      </c>
      <c r="J3505" s="41" t="str">
        <f t="shared" si="489"/>
        <v/>
      </c>
      <c r="K3505" s="268"/>
      <c r="L3505" s="268"/>
      <c r="M3505" s="268"/>
      <c r="N3505" s="269"/>
      <c r="O3505" s="269"/>
      <c r="P3505" s="269"/>
      <c r="Q3505" s="270"/>
      <c r="R3505" s="271"/>
      <c r="S3505" s="268"/>
      <c r="T3505" s="268"/>
      <c r="U3505" s="268"/>
      <c r="V3505" s="268"/>
      <c r="W3505" s="65" t="str">
        <f t="shared" si="490"/>
        <v/>
      </c>
      <c r="X3505" s="65" t="str">
        <f t="shared" si="491"/>
        <v/>
      </c>
      <c r="Y3505" s="65" t="str">
        <f t="shared" si="492"/>
        <v/>
      </c>
      <c r="Z3505" s="65" t="str">
        <f t="shared" si="493"/>
        <v/>
      </c>
      <c r="AA3505" s="65" t="str">
        <f t="shared" si="494"/>
        <v/>
      </c>
    </row>
    <row r="3506" spans="1:27" x14ac:dyDescent="0.25">
      <c r="A3506" s="40" t="str">
        <f>IF(G3506="","",1*ISERROR(VLOOKUP(G3506,G$1:G3505,1,FALSE)))</f>
        <v/>
      </c>
      <c r="B3506" s="40" t="str">
        <f>IF(A3506=0,0,IF(A3506="","",SUM(A$2:A3506)))</f>
        <v/>
      </c>
      <c r="C3506" s="41" t="str">
        <f>IF(H3506="","",1*ISERROR(VLOOKUP(H3506,H$1:H3505,1,FALSE)))</f>
        <v/>
      </c>
      <c r="D3506" s="40" t="str">
        <f>IF(C3506=0,0,IF(C3506="","",SUM(C$2:C3506)))</f>
        <v/>
      </c>
      <c r="E3506" s="41" t="str">
        <f>IF(H3506=0,0,IF(C3506="","",SUM(C$11:C3506)))</f>
        <v/>
      </c>
      <c r="F3506" s="41" t="str">
        <f>IF(H3506="","",COUNTIF(H$11:H3506,"="&amp;H3506))</f>
        <v/>
      </c>
      <c r="G3506" s="41" t="str">
        <f t="shared" si="486"/>
        <v/>
      </c>
      <c r="H3506" s="41" t="str">
        <f t="shared" si="487"/>
        <v/>
      </c>
      <c r="I3506" s="41" t="str">
        <f t="shared" si="488"/>
        <v/>
      </c>
      <c r="J3506" s="41" t="str">
        <f t="shared" si="489"/>
        <v/>
      </c>
      <c r="K3506" s="268"/>
      <c r="L3506" s="268"/>
      <c r="M3506" s="268"/>
      <c r="N3506" s="269"/>
      <c r="O3506" s="269"/>
      <c r="P3506" s="269"/>
      <c r="Q3506" s="270"/>
      <c r="R3506" s="271"/>
      <c r="S3506" s="268"/>
      <c r="T3506" s="268"/>
      <c r="U3506" s="268"/>
      <c r="V3506" s="268"/>
      <c r="W3506" s="65" t="str">
        <f t="shared" si="490"/>
        <v/>
      </c>
      <c r="X3506" s="65" t="str">
        <f t="shared" si="491"/>
        <v/>
      </c>
      <c r="Y3506" s="65" t="str">
        <f t="shared" si="492"/>
        <v/>
      </c>
      <c r="Z3506" s="65" t="str">
        <f t="shared" si="493"/>
        <v/>
      </c>
      <c r="AA3506" s="65" t="str">
        <f t="shared" si="494"/>
        <v/>
      </c>
    </row>
    <row r="3507" spans="1:27" x14ac:dyDescent="0.25">
      <c r="A3507" s="40" t="str">
        <f>IF(G3507="","",1*ISERROR(VLOOKUP(G3507,G$1:G3506,1,FALSE)))</f>
        <v/>
      </c>
      <c r="B3507" s="40" t="str">
        <f>IF(A3507=0,0,IF(A3507="","",SUM(A$2:A3507)))</f>
        <v/>
      </c>
      <c r="C3507" s="41" t="str">
        <f>IF(H3507="","",1*ISERROR(VLOOKUP(H3507,H$1:H3506,1,FALSE)))</f>
        <v/>
      </c>
      <c r="D3507" s="40" t="str">
        <f>IF(C3507=0,0,IF(C3507="","",SUM(C$2:C3507)))</f>
        <v/>
      </c>
      <c r="E3507" s="41" t="str">
        <f>IF(H3507=0,0,IF(C3507="","",SUM(C$11:C3507)))</f>
        <v/>
      </c>
      <c r="F3507" s="41" t="str">
        <f>IF(H3507="","",COUNTIF(H$11:H3507,"="&amp;H3507))</f>
        <v/>
      </c>
      <c r="G3507" s="41" t="str">
        <f t="shared" si="486"/>
        <v/>
      </c>
      <c r="H3507" s="41" t="str">
        <f t="shared" si="487"/>
        <v/>
      </c>
      <c r="I3507" s="41" t="str">
        <f t="shared" si="488"/>
        <v/>
      </c>
      <c r="J3507" s="41" t="str">
        <f t="shared" si="489"/>
        <v/>
      </c>
      <c r="K3507" s="268"/>
      <c r="L3507" s="268"/>
      <c r="M3507" s="268"/>
      <c r="N3507" s="269"/>
      <c r="O3507" s="269"/>
      <c r="P3507" s="269"/>
      <c r="Q3507" s="270"/>
      <c r="R3507" s="271"/>
      <c r="S3507" s="268"/>
      <c r="T3507" s="268"/>
      <c r="U3507" s="268"/>
      <c r="V3507" s="268"/>
      <c r="W3507" s="65" t="str">
        <f t="shared" si="490"/>
        <v/>
      </c>
      <c r="X3507" s="65" t="str">
        <f t="shared" si="491"/>
        <v/>
      </c>
      <c r="Y3507" s="65" t="str">
        <f t="shared" si="492"/>
        <v/>
      </c>
      <c r="Z3507" s="65" t="str">
        <f t="shared" si="493"/>
        <v/>
      </c>
      <c r="AA3507" s="65" t="str">
        <f t="shared" si="494"/>
        <v/>
      </c>
    </row>
    <row r="3508" spans="1:27" x14ac:dyDescent="0.25">
      <c r="A3508" s="40" t="str">
        <f>IF(G3508="","",1*ISERROR(VLOOKUP(G3508,G$1:G3507,1,FALSE)))</f>
        <v/>
      </c>
      <c r="B3508" s="40" t="str">
        <f>IF(A3508=0,0,IF(A3508="","",SUM(A$2:A3508)))</f>
        <v/>
      </c>
      <c r="C3508" s="41" t="str">
        <f>IF(H3508="","",1*ISERROR(VLOOKUP(H3508,H$1:H3507,1,FALSE)))</f>
        <v/>
      </c>
      <c r="D3508" s="40" t="str">
        <f>IF(C3508=0,0,IF(C3508="","",SUM(C$2:C3508)))</f>
        <v/>
      </c>
      <c r="E3508" s="41" t="str">
        <f>IF(H3508=0,0,IF(C3508="","",SUM(C$11:C3508)))</f>
        <v/>
      </c>
      <c r="F3508" s="41" t="str">
        <f>IF(H3508="","",COUNTIF(H$11:H3508,"="&amp;H3508))</f>
        <v/>
      </c>
      <c r="G3508" s="41" t="str">
        <f t="shared" si="486"/>
        <v/>
      </c>
      <c r="H3508" s="41" t="str">
        <f t="shared" si="487"/>
        <v/>
      </c>
      <c r="I3508" s="41" t="str">
        <f t="shared" si="488"/>
        <v/>
      </c>
      <c r="J3508" s="41" t="str">
        <f t="shared" si="489"/>
        <v/>
      </c>
      <c r="K3508" s="268"/>
      <c r="L3508" s="268"/>
      <c r="M3508" s="268"/>
      <c r="N3508" s="269"/>
      <c r="O3508" s="269"/>
      <c r="P3508" s="269"/>
      <c r="Q3508" s="270"/>
      <c r="R3508" s="271"/>
      <c r="S3508" s="268"/>
      <c r="T3508" s="268"/>
      <c r="U3508" s="268"/>
      <c r="V3508" s="268"/>
      <c r="W3508" s="65" t="str">
        <f t="shared" si="490"/>
        <v/>
      </c>
      <c r="X3508" s="65" t="str">
        <f t="shared" si="491"/>
        <v/>
      </c>
      <c r="Y3508" s="65" t="str">
        <f t="shared" si="492"/>
        <v/>
      </c>
      <c r="Z3508" s="65" t="str">
        <f t="shared" si="493"/>
        <v/>
      </c>
      <c r="AA3508" s="65" t="str">
        <f t="shared" si="494"/>
        <v/>
      </c>
    </row>
    <row r="3509" spans="1:27" x14ac:dyDescent="0.25">
      <c r="A3509" s="40" t="str">
        <f>IF(G3509="","",1*ISERROR(VLOOKUP(G3509,G$1:G3508,1,FALSE)))</f>
        <v/>
      </c>
      <c r="B3509" s="40" t="str">
        <f>IF(A3509=0,0,IF(A3509="","",SUM(A$2:A3509)))</f>
        <v/>
      </c>
      <c r="C3509" s="41" t="str">
        <f>IF(H3509="","",1*ISERROR(VLOOKUP(H3509,H$1:H3508,1,FALSE)))</f>
        <v/>
      </c>
      <c r="D3509" s="40" t="str">
        <f>IF(C3509=0,0,IF(C3509="","",SUM(C$2:C3509)))</f>
        <v/>
      </c>
      <c r="E3509" s="41" t="str">
        <f>IF(H3509=0,0,IF(C3509="","",SUM(C$11:C3509)))</f>
        <v/>
      </c>
      <c r="F3509" s="41" t="str">
        <f>IF(H3509="","",COUNTIF(H$11:H3509,"="&amp;H3509))</f>
        <v/>
      </c>
      <c r="G3509" s="41" t="str">
        <f t="shared" si="486"/>
        <v/>
      </c>
      <c r="H3509" s="41" t="str">
        <f t="shared" si="487"/>
        <v/>
      </c>
      <c r="I3509" s="41" t="str">
        <f t="shared" si="488"/>
        <v/>
      </c>
      <c r="J3509" s="41" t="str">
        <f t="shared" si="489"/>
        <v/>
      </c>
      <c r="K3509" s="268"/>
      <c r="L3509" s="268"/>
      <c r="M3509" s="268"/>
      <c r="N3509" s="269"/>
      <c r="O3509" s="269"/>
      <c r="P3509" s="269"/>
      <c r="Q3509" s="270"/>
      <c r="R3509" s="271"/>
      <c r="S3509" s="268"/>
      <c r="T3509" s="268"/>
      <c r="U3509" s="268"/>
      <c r="V3509" s="268"/>
      <c r="W3509" s="65" t="str">
        <f t="shared" si="490"/>
        <v/>
      </c>
      <c r="X3509" s="65" t="str">
        <f t="shared" si="491"/>
        <v/>
      </c>
      <c r="Y3509" s="65" t="str">
        <f t="shared" si="492"/>
        <v/>
      </c>
      <c r="Z3509" s="65" t="str">
        <f t="shared" si="493"/>
        <v/>
      </c>
      <c r="AA3509" s="65" t="str">
        <f t="shared" si="494"/>
        <v/>
      </c>
    </row>
    <row r="3510" spans="1:27" x14ac:dyDescent="0.25">
      <c r="A3510" s="40" t="str">
        <f>IF(G3510="","",1*ISERROR(VLOOKUP(G3510,G$1:G3509,1,FALSE)))</f>
        <v/>
      </c>
      <c r="B3510" s="40" t="str">
        <f>IF(A3510=0,0,IF(A3510="","",SUM(A$2:A3510)))</f>
        <v/>
      </c>
      <c r="C3510" s="41" t="str">
        <f>IF(H3510="","",1*ISERROR(VLOOKUP(H3510,H$1:H3509,1,FALSE)))</f>
        <v/>
      </c>
      <c r="D3510" s="40" t="str">
        <f>IF(C3510=0,0,IF(C3510="","",SUM(C$2:C3510)))</f>
        <v/>
      </c>
      <c r="E3510" s="41" t="str">
        <f>IF(H3510=0,0,IF(C3510="","",SUM(C$11:C3510)))</f>
        <v/>
      </c>
      <c r="F3510" s="41" t="str">
        <f>IF(H3510="","",COUNTIF(H$11:H3510,"="&amp;H3510))</f>
        <v/>
      </c>
      <c r="G3510" s="41" t="str">
        <f t="shared" si="486"/>
        <v/>
      </c>
      <c r="H3510" s="41" t="str">
        <f t="shared" si="487"/>
        <v/>
      </c>
      <c r="I3510" s="41" t="str">
        <f t="shared" si="488"/>
        <v/>
      </c>
      <c r="J3510" s="41" t="str">
        <f t="shared" si="489"/>
        <v/>
      </c>
      <c r="K3510" s="268"/>
      <c r="L3510" s="268"/>
      <c r="M3510" s="268"/>
      <c r="N3510" s="269"/>
      <c r="O3510" s="269"/>
      <c r="P3510" s="269"/>
      <c r="Q3510" s="270"/>
      <c r="R3510" s="271"/>
      <c r="S3510" s="268"/>
      <c r="T3510" s="268"/>
      <c r="U3510" s="268"/>
      <c r="V3510" s="268"/>
      <c r="W3510" s="65" t="str">
        <f t="shared" si="490"/>
        <v/>
      </c>
      <c r="X3510" s="65" t="str">
        <f t="shared" si="491"/>
        <v/>
      </c>
      <c r="Y3510" s="65" t="str">
        <f t="shared" si="492"/>
        <v/>
      </c>
      <c r="Z3510" s="65" t="str">
        <f t="shared" si="493"/>
        <v/>
      </c>
      <c r="AA3510" s="65" t="str">
        <f t="shared" si="494"/>
        <v/>
      </c>
    </row>
    <row r="3511" spans="1:27" x14ac:dyDescent="0.25">
      <c r="A3511" s="40" t="str">
        <f>IF(G3511="","",1*ISERROR(VLOOKUP(G3511,G$1:G3510,1,FALSE)))</f>
        <v/>
      </c>
      <c r="B3511" s="40" t="str">
        <f>IF(A3511=0,0,IF(A3511="","",SUM(A$2:A3511)))</f>
        <v/>
      </c>
      <c r="C3511" s="41" t="str">
        <f>IF(H3511="","",1*ISERROR(VLOOKUP(H3511,H$1:H3510,1,FALSE)))</f>
        <v/>
      </c>
      <c r="D3511" s="40" t="str">
        <f>IF(C3511=0,0,IF(C3511="","",SUM(C$2:C3511)))</f>
        <v/>
      </c>
      <c r="E3511" s="41" t="str">
        <f>IF(H3511=0,0,IF(C3511="","",SUM(C$11:C3511)))</f>
        <v/>
      </c>
      <c r="F3511" s="41" t="str">
        <f>IF(H3511="","",COUNTIF(H$11:H3511,"="&amp;H3511))</f>
        <v/>
      </c>
      <c r="G3511" s="41" t="str">
        <f t="shared" si="486"/>
        <v/>
      </c>
      <c r="H3511" s="41" t="str">
        <f t="shared" si="487"/>
        <v/>
      </c>
      <c r="I3511" s="41" t="str">
        <f t="shared" si="488"/>
        <v/>
      </c>
      <c r="J3511" s="41" t="str">
        <f t="shared" si="489"/>
        <v/>
      </c>
      <c r="K3511" s="268"/>
      <c r="L3511" s="268"/>
      <c r="M3511" s="268"/>
      <c r="N3511" s="269"/>
      <c r="O3511" s="269"/>
      <c r="P3511" s="269"/>
      <c r="Q3511" s="270"/>
      <c r="R3511" s="271"/>
      <c r="S3511" s="268"/>
      <c r="T3511" s="268"/>
      <c r="U3511" s="268"/>
      <c r="V3511" s="268"/>
      <c r="W3511" s="65" t="str">
        <f t="shared" si="490"/>
        <v/>
      </c>
      <c r="X3511" s="65" t="str">
        <f t="shared" si="491"/>
        <v/>
      </c>
      <c r="Y3511" s="65" t="str">
        <f t="shared" si="492"/>
        <v/>
      </c>
      <c r="Z3511" s="65" t="str">
        <f t="shared" si="493"/>
        <v/>
      </c>
      <c r="AA3511" s="65" t="str">
        <f t="shared" si="494"/>
        <v/>
      </c>
    </row>
    <row r="3512" spans="1:27" x14ac:dyDescent="0.25">
      <c r="A3512" s="40" t="str">
        <f>IF(G3512="","",1*ISERROR(VLOOKUP(G3512,G$1:G3511,1,FALSE)))</f>
        <v/>
      </c>
      <c r="B3512" s="40" t="str">
        <f>IF(A3512=0,0,IF(A3512="","",SUM(A$2:A3512)))</f>
        <v/>
      </c>
      <c r="C3512" s="41" t="str">
        <f>IF(H3512="","",1*ISERROR(VLOOKUP(H3512,H$1:H3511,1,FALSE)))</f>
        <v/>
      </c>
      <c r="D3512" s="40" t="str">
        <f>IF(C3512=0,0,IF(C3512="","",SUM(C$2:C3512)))</f>
        <v/>
      </c>
      <c r="E3512" s="41" t="str">
        <f>IF(H3512=0,0,IF(C3512="","",SUM(C$11:C3512)))</f>
        <v/>
      </c>
      <c r="F3512" s="41" t="str">
        <f>IF(H3512="","",COUNTIF(H$11:H3512,"="&amp;H3512))</f>
        <v/>
      </c>
      <c r="G3512" s="41" t="str">
        <f t="shared" si="486"/>
        <v/>
      </c>
      <c r="H3512" s="41" t="str">
        <f t="shared" si="487"/>
        <v/>
      </c>
      <c r="I3512" s="41" t="str">
        <f t="shared" si="488"/>
        <v/>
      </c>
      <c r="J3512" s="41" t="str">
        <f t="shared" si="489"/>
        <v/>
      </c>
      <c r="K3512" s="268"/>
      <c r="L3512" s="268"/>
      <c r="M3512" s="268"/>
      <c r="N3512" s="269"/>
      <c r="O3512" s="269"/>
      <c r="P3512" s="269"/>
      <c r="Q3512" s="270"/>
      <c r="R3512" s="271"/>
      <c r="S3512" s="268"/>
      <c r="T3512" s="268"/>
      <c r="U3512" s="268"/>
      <c r="V3512" s="268"/>
      <c r="W3512" s="65" t="str">
        <f t="shared" si="490"/>
        <v/>
      </c>
      <c r="X3512" s="65" t="str">
        <f t="shared" si="491"/>
        <v/>
      </c>
      <c r="Y3512" s="65" t="str">
        <f t="shared" si="492"/>
        <v/>
      </c>
      <c r="Z3512" s="65" t="str">
        <f t="shared" si="493"/>
        <v/>
      </c>
      <c r="AA3512" s="65" t="str">
        <f t="shared" si="494"/>
        <v/>
      </c>
    </row>
    <row r="3513" spans="1:27" x14ac:dyDescent="0.25">
      <c r="A3513" s="40" t="str">
        <f>IF(G3513="","",1*ISERROR(VLOOKUP(G3513,G$1:G3512,1,FALSE)))</f>
        <v/>
      </c>
      <c r="B3513" s="40" t="str">
        <f>IF(A3513=0,0,IF(A3513="","",SUM(A$2:A3513)))</f>
        <v/>
      </c>
      <c r="C3513" s="41" t="str">
        <f>IF(H3513="","",1*ISERROR(VLOOKUP(H3513,H$1:H3512,1,FALSE)))</f>
        <v/>
      </c>
      <c r="D3513" s="40" t="str">
        <f>IF(C3513=0,0,IF(C3513="","",SUM(C$2:C3513)))</f>
        <v/>
      </c>
      <c r="E3513" s="41" t="str">
        <f>IF(H3513=0,0,IF(C3513="","",SUM(C$11:C3513)))</f>
        <v/>
      </c>
      <c r="F3513" s="41" t="str">
        <f>IF(H3513="","",COUNTIF(H$11:H3513,"="&amp;H3513))</f>
        <v/>
      </c>
      <c r="G3513" s="41" t="str">
        <f t="shared" si="486"/>
        <v/>
      </c>
      <c r="H3513" s="41" t="str">
        <f t="shared" si="487"/>
        <v/>
      </c>
      <c r="I3513" s="41" t="str">
        <f t="shared" si="488"/>
        <v/>
      </c>
      <c r="J3513" s="41" t="str">
        <f t="shared" si="489"/>
        <v/>
      </c>
      <c r="K3513" s="268"/>
      <c r="L3513" s="268"/>
      <c r="M3513" s="268"/>
      <c r="N3513" s="269"/>
      <c r="O3513" s="269"/>
      <c r="P3513" s="269"/>
      <c r="Q3513" s="270"/>
      <c r="R3513" s="271"/>
      <c r="S3513" s="268"/>
      <c r="T3513" s="268"/>
      <c r="U3513" s="268"/>
      <c r="V3513" s="268"/>
      <c r="W3513" s="65" t="str">
        <f t="shared" si="490"/>
        <v/>
      </c>
      <c r="X3513" s="65" t="str">
        <f t="shared" si="491"/>
        <v/>
      </c>
      <c r="Y3513" s="65" t="str">
        <f t="shared" si="492"/>
        <v/>
      </c>
      <c r="Z3513" s="65" t="str">
        <f t="shared" si="493"/>
        <v/>
      </c>
      <c r="AA3513" s="65" t="str">
        <f t="shared" si="494"/>
        <v/>
      </c>
    </row>
    <row r="3514" spans="1:27" x14ac:dyDescent="0.25">
      <c r="A3514" s="40" t="str">
        <f>IF(G3514="","",1*ISERROR(VLOOKUP(G3514,G$1:G3513,1,FALSE)))</f>
        <v/>
      </c>
      <c r="B3514" s="40" t="str">
        <f>IF(A3514=0,0,IF(A3514="","",SUM(A$2:A3514)))</f>
        <v/>
      </c>
      <c r="C3514" s="41" t="str">
        <f>IF(H3514="","",1*ISERROR(VLOOKUP(H3514,H$1:H3513,1,FALSE)))</f>
        <v/>
      </c>
      <c r="D3514" s="40" t="str">
        <f>IF(C3514=0,0,IF(C3514="","",SUM(C$2:C3514)))</f>
        <v/>
      </c>
      <c r="E3514" s="41" t="str">
        <f>IF(H3514=0,0,IF(C3514="","",SUM(C$11:C3514)))</f>
        <v/>
      </c>
      <c r="F3514" s="41" t="str">
        <f>IF(H3514="","",COUNTIF(H$11:H3514,"="&amp;H3514))</f>
        <v/>
      </c>
      <c r="G3514" s="41" t="str">
        <f t="shared" si="486"/>
        <v/>
      </c>
      <c r="H3514" s="41" t="str">
        <f t="shared" si="487"/>
        <v/>
      </c>
      <c r="I3514" s="41" t="str">
        <f t="shared" si="488"/>
        <v/>
      </c>
      <c r="J3514" s="41" t="str">
        <f t="shared" si="489"/>
        <v/>
      </c>
      <c r="K3514" s="268"/>
      <c r="L3514" s="268"/>
      <c r="M3514" s="268"/>
      <c r="N3514" s="269"/>
      <c r="O3514" s="269"/>
      <c r="P3514" s="269"/>
      <c r="Q3514" s="270"/>
      <c r="R3514" s="271"/>
      <c r="S3514" s="268"/>
      <c r="T3514" s="268"/>
      <c r="U3514" s="268"/>
      <c r="V3514" s="268"/>
      <c r="W3514" s="65" t="str">
        <f t="shared" si="490"/>
        <v/>
      </c>
      <c r="X3514" s="65" t="str">
        <f t="shared" si="491"/>
        <v/>
      </c>
      <c r="Y3514" s="65" t="str">
        <f t="shared" si="492"/>
        <v/>
      </c>
      <c r="Z3514" s="65" t="str">
        <f t="shared" si="493"/>
        <v/>
      </c>
      <c r="AA3514" s="65" t="str">
        <f t="shared" si="494"/>
        <v/>
      </c>
    </row>
    <row r="3515" spans="1:27" x14ac:dyDescent="0.25">
      <c r="A3515" s="40" t="str">
        <f>IF(G3515="","",1*ISERROR(VLOOKUP(G3515,G$1:G3514,1,FALSE)))</f>
        <v/>
      </c>
      <c r="B3515" s="40" t="str">
        <f>IF(A3515=0,0,IF(A3515="","",SUM(A$2:A3515)))</f>
        <v/>
      </c>
      <c r="C3515" s="41" t="str">
        <f>IF(H3515="","",1*ISERROR(VLOOKUP(H3515,H$1:H3514,1,FALSE)))</f>
        <v/>
      </c>
      <c r="D3515" s="40" t="str">
        <f>IF(C3515=0,0,IF(C3515="","",SUM(C$2:C3515)))</f>
        <v/>
      </c>
      <c r="E3515" s="41" t="str">
        <f>IF(H3515=0,0,IF(C3515="","",SUM(C$11:C3515)))</f>
        <v/>
      </c>
      <c r="F3515" s="41" t="str">
        <f>IF(H3515="","",COUNTIF(H$11:H3515,"="&amp;H3515))</f>
        <v/>
      </c>
      <c r="G3515" s="41" t="str">
        <f t="shared" si="486"/>
        <v/>
      </c>
      <c r="H3515" s="41" t="str">
        <f t="shared" si="487"/>
        <v/>
      </c>
      <c r="I3515" s="41" t="str">
        <f t="shared" si="488"/>
        <v/>
      </c>
      <c r="J3515" s="41" t="str">
        <f t="shared" si="489"/>
        <v/>
      </c>
      <c r="K3515" s="268"/>
      <c r="L3515" s="268"/>
      <c r="M3515" s="268"/>
      <c r="N3515" s="269"/>
      <c r="O3515" s="269"/>
      <c r="P3515" s="269"/>
      <c r="Q3515" s="270"/>
      <c r="R3515" s="271"/>
      <c r="S3515" s="268"/>
      <c r="T3515" s="268"/>
      <c r="U3515" s="268"/>
      <c r="V3515" s="268"/>
      <c r="W3515" s="65" t="str">
        <f t="shared" si="490"/>
        <v/>
      </c>
      <c r="X3515" s="65" t="str">
        <f t="shared" si="491"/>
        <v/>
      </c>
      <c r="Y3515" s="65" t="str">
        <f t="shared" si="492"/>
        <v/>
      </c>
      <c r="Z3515" s="65" t="str">
        <f t="shared" si="493"/>
        <v/>
      </c>
      <c r="AA3515" s="65" t="str">
        <f t="shared" si="494"/>
        <v/>
      </c>
    </row>
    <row r="3516" spans="1:27" x14ac:dyDescent="0.25">
      <c r="A3516" s="40" t="str">
        <f>IF(G3516="","",1*ISERROR(VLOOKUP(G3516,G$1:G3515,1,FALSE)))</f>
        <v/>
      </c>
      <c r="B3516" s="40" t="str">
        <f>IF(A3516=0,0,IF(A3516="","",SUM(A$2:A3516)))</f>
        <v/>
      </c>
      <c r="C3516" s="41" t="str">
        <f>IF(H3516="","",1*ISERROR(VLOOKUP(H3516,H$1:H3515,1,FALSE)))</f>
        <v/>
      </c>
      <c r="D3516" s="40" t="str">
        <f>IF(C3516=0,0,IF(C3516="","",SUM(C$2:C3516)))</f>
        <v/>
      </c>
      <c r="E3516" s="41" t="str">
        <f>IF(H3516=0,0,IF(C3516="","",SUM(C$11:C3516)))</f>
        <v/>
      </c>
      <c r="F3516" s="41" t="str">
        <f>IF(H3516="","",COUNTIF(H$11:H3516,"="&amp;H3516))</f>
        <v/>
      </c>
      <c r="G3516" s="41" t="str">
        <f t="shared" si="486"/>
        <v/>
      </c>
      <c r="H3516" s="41" t="str">
        <f t="shared" si="487"/>
        <v/>
      </c>
      <c r="I3516" s="41" t="str">
        <f t="shared" si="488"/>
        <v/>
      </c>
      <c r="J3516" s="41" t="str">
        <f t="shared" si="489"/>
        <v/>
      </c>
      <c r="K3516" s="268"/>
      <c r="L3516" s="268"/>
      <c r="M3516" s="268"/>
      <c r="N3516" s="269"/>
      <c r="O3516" s="269"/>
      <c r="P3516" s="269"/>
      <c r="Q3516" s="270"/>
      <c r="R3516" s="271"/>
      <c r="S3516" s="268"/>
      <c r="T3516" s="268"/>
      <c r="U3516" s="268"/>
      <c r="V3516" s="268"/>
      <c r="W3516" s="65" t="str">
        <f t="shared" si="490"/>
        <v/>
      </c>
      <c r="X3516" s="65" t="str">
        <f t="shared" si="491"/>
        <v/>
      </c>
      <c r="Y3516" s="65" t="str">
        <f t="shared" si="492"/>
        <v/>
      </c>
      <c r="Z3516" s="65" t="str">
        <f t="shared" si="493"/>
        <v/>
      </c>
      <c r="AA3516" s="65" t="str">
        <f t="shared" si="494"/>
        <v/>
      </c>
    </row>
    <row r="3517" spans="1:27" x14ac:dyDescent="0.25">
      <c r="A3517" s="40" t="str">
        <f>IF(G3517="","",1*ISERROR(VLOOKUP(G3517,G$1:G3516,1,FALSE)))</f>
        <v/>
      </c>
      <c r="B3517" s="40" t="str">
        <f>IF(A3517=0,0,IF(A3517="","",SUM(A$2:A3517)))</f>
        <v/>
      </c>
      <c r="C3517" s="41" t="str">
        <f>IF(H3517="","",1*ISERROR(VLOOKUP(H3517,H$1:H3516,1,FALSE)))</f>
        <v/>
      </c>
      <c r="D3517" s="40" t="str">
        <f>IF(C3517=0,0,IF(C3517="","",SUM(C$2:C3517)))</f>
        <v/>
      </c>
      <c r="E3517" s="41" t="str">
        <f>IF(H3517=0,0,IF(C3517="","",SUM(C$11:C3517)))</f>
        <v/>
      </c>
      <c r="F3517" s="41" t="str">
        <f>IF(H3517="","",COUNTIF(H$11:H3517,"="&amp;H3517))</f>
        <v/>
      </c>
      <c r="G3517" s="41" t="str">
        <f t="shared" si="486"/>
        <v/>
      </c>
      <c r="H3517" s="41" t="str">
        <f t="shared" si="487"/>
        <v/>
      </c>
      <c r="I3517" s="41" t="str">
        <f t="shared" si="488"/>
        <v/>
      </c>
      <c r="J3517" s="41" t="str">
        <f t="shared" si="489"/>
        <v/>
      </c>
      <c r="K3517" s="268"/>
      <c r="L3517" s="268"/>
      <c r="M3517" s="268"/>
      <c r="N3517" s="269"/>
      <c r="O3517" s="269"/>
      <c r="P3517" s="269"/>
      <c r="Q3517" s="270"/>
      <c r="R3517" s="271"/>
      <c r="S3517" s="268"/>
      <c r="T3517" s="268"/>
      <c r="U3517" s="268"/>
      <c r="V3517" s="268"/>
      <c r="W3517" s="65" t="str">
        <f t="shared" si="490"/>
        <v/>
      </c>
      <c r="X3517" s="65" t="str">
        <f t="shared" si="491"/>
        <v/>
      </c>
      <c r="Y3517" s="65" t="str">
        <f t="shared" si="492"/>
        <v/>
      </c>
      <c r="Z3517" s="65" t="str">
        <f t="shared" si="493"/>
        <v/>
      </c>
      <c r="AA3517" s="65" t="str">
        <f t="shared" si="494"/>
        <v/>
      </c>
    </row>
    <row r="3518" spans="1:27" x14ac:dyDescent="0.25">
      <c r="A3518" s="40" t="str">
        <f>IF(G3518="","",1*ISERROR(VLOOKUP(G3518,G$1:G3517,1,FALSE)))</f>
        <v/>
      </c>
      <c r="B3518" s="40" t="str">
        <f>IF(A3518=0,0,IF(A3518="","",SUM(A$2:A3518)))</f>
        <v/>
      </c>
      <c r="C3518" s="41" t="str">
        <f>IF(H3518="","",1*ISERROR(VLOOKUP(H3518,H$1:H3517,1,FALSE)))</f>
        <v/>
      </c>
      <c r="D3518" s="40" t="str">
        <f>IF(C3518=0,0,IF(C3518="","",SUM(C$2:C3518)))</f>
        <v/>
      </c>
      <c r="E3518" s="41" t="str">
        <f>IF(H3518=0,0,IF(C3518="","",SUM(C$11:C3518)))</f>
        <v/>
      </c>
      <c r="F3518" s="41" t="str">
        <f>IF(H3518="","",COUNTIF(H$11:H3518,"="&amp;H3518))</f>
        <v/>
      </c>
      <c r="G3518" s="41" t="str">
        <f t="shared" si="486"/>
        <v/>
      </c>
      <c r="H3518" s="41" t="str">
        <f t="shared" si="487"/>
        <v/>
      </c>
      <c r="I3518" s="41" t="str">
        <f t="shared" si="488"/>
        <v/>
      </c>
      <c r="J3518" s="41" t="str">
        <f t="shared" si="489"/>
        <v/>
      </c>
      <c r="K3518" s="268"/>
      <c r="L3518" s="268"/>
      <c r="M3518" s="268"/>
      <c r="N3518" s="269"/>
      <c r="O3518" s="269"/>
      <c r="P3518" s="269"/>
      <c r="Q3518" s="270"/>
      <c r="R3518" s="271"/>
      <c r="S3518" s="268"/>
      <c r="T3518" s="268"/>
      <c r="U3518" s="268"/>
      <c r="V3518" s="268"/>
      <c r="W3518" s="65" t="str">
        <f t="shared" si="490"/>
        <v/>
      </c>
      <c r="X3518" s="65" t="str">
        <f t="shared" si="491"/>
        <v/>
      </c>
      <c r="Y3518" s="65" t="str">
        <f t="shared" si="492"/>
        <v/>
      </c>
      <c r="Z3518" s="65" t="str">
        <f t="shared" si="493"/>
        <v/>
      </c>
      <c r="AA3518" s="65" t="str">
        <f t="shared" si="494"/>
        <v/>
      </c>
    </row>
    <row r="3519" spans="1:27" x14ac:dyDescent="0.25">
      <c r="A3519" s="40" t="str">
        <f>IF(G3519="","",1*ISERROR(VLOOKUP(G3519,G$1:G3518,1,FALSE)))</f>
        <v/>
      </c>
      <c r="B3519" s="40" t="str">
        <f>IF(A3519=0,0,IF(A3519="","",SUM(A$2:A3519)))</f>
        <v/>
      </c>
      <c r="C3519" s="41" t="str">
        <f>IF(H3519="","",1*ISERROR(VLOOKUP(H3519,H$1:H3518,1,FALSE)))</f>
        <v/>
      </c>
      <c r="D3519" s="40" t="str">
        <f>IF(C3519=0,0,IF(C3519="","",SUM(C$2:C3519)))</f>
        <v/>
      </c>
      <c r="E3519" s="41" t="str">
        <f>IF(H3519=0,0,IF(C3519="","",SUM(C$11:C3519)))</f>
        <v/>
      </c>
      <c r="F3519" s="41" t="str">
        <f>IF(H3519="","",COUNTIF(H$11:H3519,"="&amp;H3519))</f>
        <v/>
      </c>
      <c r="G3519" s="41" t="str">
        <f t="shared" si="486"/>
        <v/>
      </c>
      <c r="H3519" s="41" t="str">
        <f t="shared" si="487"/>
        <v/>
      </c>
      <c r="I3519" s="41" t="str">
        <f t="shared" si="488"/>
        <v/>
      </c>
      <c r="J3519" s="41" t="str">
        <f t="shared" si="489"/>
        <v/>
      </c>
      <c r="K3519" s="268"/>
      <c r="L3519" s="268"/>
      <c r="M3519" s="268"/>
      <c r="N3519" s="269"/>
      <c r="O3519" s="269"/>
      <c r="P3519" s="269"/>
      <c r="Q3519" s="270"/>
      <c r="R3519" s="271"/>
      <c r="S3519" s="268"/>
      <c r="T3519" s="268"/>
      <c r="U3519" s="268"/>
      <c r="V3519" s="268"/>
      <c r="W3519" s="65" t="str">
        <f t="shared" si="490"/>
        <v/>
      </c>
      <c r="X3519" s="65" t="str">
        <f t="shared" si="491"/>
        <v/>
      </c>
      <c r="Y3519" s="65" t="str">
        <f t="shared" si="492"/>
        <v/>
      </c>
      <c r="Z3519" s="65" t="str">
        <f t="shared" si="493"/>
        <v/>
      </c>
      <c r="AA3519" s="65" t="str">
        <f t="shared" si="494"/>
        <v/>
      </c>
    </row>
    <row r="3520" spans="1:27" x14ac:dyDescent="0.25">
      <c r="A3520" s="40" t="str">
        <f>IF(G3520="","",1*ISERROR(VLOOKUP(G3520,G$1:G3519,1,FALSE)))</f>
        <v/>
      </c>
      <c r="B3520" s="40" t="str">
        <f>IF(A3520=0,0,IF(A3520="","",SUM(A$2:A3520)))</f>
        <v/>
      </c>
      <c r="C3520" s="41" t="str">
        <f>IF(H3520="","",1*ISERROR(VLOOKUP(H3520,H$1:H3519,1,FALSE)))</f>
        <v/>
      </c>
      <c r="D3520" s="40" t="str">
        <f>IF(C3520=0,0,IF(C3520="","",SUM(C$2:C3520)))</f>
        <v/>
      </c>
      <c r="E3520" s="41" t="str">
        <f>IF(H3520=0,0,IF(C3520="","",SUM(C$11:C3520)))</f>
        <v/>
      </c>
      <c r="F3520" s="41" t="str">
        <f>IF(H3520="","",COUNTIF(H$11:H3520,"="&amp;H3520))</f>
        <v/>
      </c>
      <c r="G3520" s="41" t="str">
        <f t="shared" si="486"/>
        <v/>
      </c>
      <c r="H3520" s="41" t="str">
        <f t="shared" si="487"/>
        <v/>
      </c>
      <c r="I3520" s="41" t="str">
        <f t="shared" si="488"/>
        <v/>
      </c>
      <c r="J3520" s="41" t="str">
        <f t="shared" si="489"/>
        <v/>
      </c>
      <c r="K3520" s="268"/>
      <c r="L3520" s="268"/>
      <c r="M3520" s="268"/>
      <c r="N3520" s="269"/>
      <c r="O3520" s="269"/>
      <c r="P3520" s="269"/>
      <c r="Q3520" s="270"/>
      <c r="R3520" s="271"/>
      <c r="S3520" s="268"/>
      <c r="T3520" s="268"/>
      <c r="U3520" s="268"/>
      <c r="V3520" s="268"/>
      <c r="W3520" s="65" t="str">
        <f t="shared" si="490"/>
        <v/>
      </c>
      <c r="X3520" s="65" t="str">
        <f t="shared" si="491"/>
        <v/>
      </c>
      <c r="Y3520" s="65" t="str">
        <f t="shared" si="492"/>
        <v/>
      </c>
      <c r="Z3520" s="65" t="str">
        <f t="shared" si="493"/>
        <v/>
      </c>
      <c r="AA3520" s="65" t="str">
        <f t="shared" si="494"/>
        <v/>
      </c>
    </row>
    <row r="3521" spans="1:27" x14ac:dyDescent="0.25">
      <c r="A3521" s="40" t="str">
        <f>IF(G3521="","",1*ISERROR(VLOOKUP(G3521,G$1:G3520,1,FALSE)))</f>
        <v/>
      </c>
      <c r="B3521" s="40" t="str">
        <f>IF(A3521=0,0,IF(A3521="","",SUM(A$2:A3521)))</f>
        <v/>
      </c>
      <c r="C3521" s="41" t="str">
        <f>IF(H3521="","",1*ISERROR(VLOOKUP(H3521,H$1:H3520,1,FALSE)))</f>
        <v/>
      </c>
      <c r="D3521" s="40" t="str">
        <f>IF(C3521=0,0,IF(C3521="","",SUM(C$2:C3521)))</f>
        <v/>
      </c>
      <c r="E3521" s="41" t="str">
        <f>IF(H3521=0,0,IF(C3521="","",SUM(C$11:C3521)))</f>
        <v/>
      </c>
      <c r="F3521" s="41" t="str">
        <f>IF(H3521="","",COUNTIF(H$11:H3521,"="&amp;H3521))</f>
        <v/>
      </c>
      <c r="G3521" s="41" t="str">
        <f t="shared" si="486"/>
        <v/>
      </c>
      <c r="H3521" s="41" t="str">
        <f t="shared" si="487"/>
        <v/>
      </c>
      <c r="I3521" s="41" t="str">
        <f t="shared" si="488"/>
        <v/>
      </c>
      <c r="J3521" s="41" t="str">
        <f t="shared" si="489"/>
        <v/>
      </c>
      <c r="K3521" s="268"/>
      <c r="L3521" s="268"/>
      <c r="M3521" s="268"/>
      <c r="N3521" s="269"/>
      <c r="O3521" s="269"/>
      <c r="P3521" s="269"/>
      <c r="Q3521" s="270"/>
      <c r="R3521" s="271"/>
      <c r="S3521" s="268"/>
      <c r="T3521" s="268"/>
      <c r="U3521" s="268"/>
      <c r="V3521" s="268"/>
      <c r="W3521" s="65" t="str">
        <f t="shared" si="490"/>
        <v/>
      </c>
      <c r="X3521" s="65" t="str">
        <f t="shared" si="491"/>
        <v/>
      </c>
      <c r="Y3521" s="65" t="str">
        <f t="shared" si="492"/>
        <v/>
      </c>
      <c r="Z3521" s="65" t="str">
        <f t="shared" si="493"/>
        <v/>
      </c>
      <c r="AA3521" s="65" t="str">
        <f t="shared" si="494"/>
        <v/>
      </c>
    </row>
    <row r="3522" spans="1:27" x14ac:dyDescent="0.25">
      <c r="A3522" s="40" t="str">
        <f>IF(G3522="","",1*ISERROR(VLOOKUP(G3522,G$1:G3521,1,FALSE)))</f>
        <v/>
      </c>
      <c r="B3522" s="40" t="str">
        <f>IF(A3522=0,0,IF(A3522="","",SUM(A$2:A3522)))</f>
        <v/>
      </c>
      <c r="C3522" s="41" t="str">
        <f>IF(H3522="","",1*ISERROR(VLOOKUP(H3522,H$1:H3521,1,FALSE)))</f>
        <v/>
      </c>
      <c r="D3522" s="40" t="str">
        <f>IF(C3522=0,0,IF(C3522="","",SUM(C$2:C3522)))</f>
        <v/>
      </c>
      <c r="E3522" s="41" t="str">
        <f>IF(H3522=0,0,IF(C3522="","",SUM(C$11:C3522)))</f>
        <v/>
      </c>
      <c r="F3522" s="41" t="str">
        <f>IF(H3522="","",COUNTIF(H$11:H3522,"="&amp;H3522))</f>
        <v/>
      </c>
      <c r="G3522" s="41" t="str">
        <f t="shared" ref="G3522:G3585" si="495">IF(K3522="","",IF(M3522="","",CONCATENATE(K3522,"-",M3522)))</f>
        <v/>
      </c>
      <c r="H3522" s="41" t="str">
        <f t="shared" ref="H3522:H3585" si="496">IF(G3522="","",CONCATENATE(G3522,"-",N3522))</f>
        <v/>
      </c>
      <c r="I3522" s="41" t="str">
        <f t="shared" ref="I3522:I3585" si="497">IF(H3522="","",CONCATENATE(H3522,"-",F3522))</f>
        <v/>
      </c>
      <c r="J3522" s="41" t="str">
        <f t="shared" ref="J3522:J3585" si="498">IF(G3522="","",CONCATENATE(G3522,"-",O3522))</f>
        <v/>
      </c>
      <c r="K3522" s="268"/>
      <c r="L3522" s="268"/>
      <c r="M3522" s="268"/>
      <c r="N3522" s="269"/>
      <c r="O3522" s="269"/>
      <c r="P3522" s="269"/>
      <c r="Q3522" s="270"/>
      <c r="R3522" s="271"/>
      <c r="S3522" s="268"/>
      <c r="T3522" s="268"/>
      <c r="U3522" s="268"/>
      <c r="V3522" s="268"/>
      <c r="W3522" s="65" t="str">
        <f t="shared" ref="W3522:W3585" si="499">IF(S3522="","",IF(S3522="Yes",1,0))</f>
        <v/>
      </c>
      <c r="X3522" s="65" t="str">
        <f t="shared" ref="X3522:X3585" si="500">IF(T3522="","",IF(T3522="Yes",1,0))</f>
        <v/>
      </c>
      <c r="Y3522" s="65" t="str">
        <f t="shared" ref="Y3522:Y3585" si="501">IF(U3522="","",IF(U3522="Yes",1,0))</f>
        <v/>
      </c>
      <c r="Z3522" s="65" t="str">
        <f t="shared" ref="Z3522:Z3585" si="502">IF(V3522="","",IF(V3522="Yes",1,0))</f>
        <v/>
      </c>
      <c r="AA3522" s="65" t="str">
        <f t="shared" ref="AA3522:AA3585" si="503">IF(N3522="","",CONCATENATE(N3522,"-",O3522))</f>
        <v/>
      </c>
    </row>
    <row r="3523" spans="1:27" x14ac:dyDescent="0.25">
      <c r="A3523" s="40" t="str">
        <f>IF(G3523="","",1*ISERROR(VLOOKUP(G3523,G$1:G3522,1,FALSE)))</f>
        <v/>
      </c>
      <c r="B3523" s="40" t="str">
        <f>IF(A3523=0,0,IF(A3523="","",SUM(A$2:A3523)))</f>
        <v/>
      </c>
      <c r="C3523" s="41" t="str">
        <f>IF(H3523="","",1*ISERROR(VLOOKUP(H3523,H$1:H3522,1,FALSE)))</f>
        <v/>
      </c>
      <c r="D3523" s="40" t="str">
        <f>IF(C3523=0,0,IF(C3523="","",SUM(C$2:C3523)))</f>
        <v/>
      </c>
      <c r="E3523" s="41" t="str">
        <f>IF(H3523=0,0,IF(C3523="","",SUM(C$11:C3523)))</f>
        <v/>
      </c>
      <c r="F3523" s="41" t="str">
        <f>IF(H3523="","",COUNTIF(H$11:H3523,"="&amp;H3523))</f>
        <v/>
      </c>
      <c r="G3523" s="41" t="str">
        <f t="shared" si="495"/>
        <v/>
      </c>
      <c r="H3523" s="41" t="str">
        <f t="shared" si="496"/>
        <v/>
      </c>
      <c r="I3523" s="41" t="str">
        <f t="shared" si="497"/>
        <v/>
      </c>
      <c r="J3523" s="41" t="str">
        <f t="shared" si="498"/>
        <v/>
      </c>
      <c r="K3523" s="268"/>
      <c r="L3523" s="268"/>
      <c r="M3523" s="268"/>
      <c r="N3523" s="269"/>
      <c r="O3523" s="269"/>
      <c r="P3523" s="269"/>
      <c r="Q3523" s="270"/>
      <c r="R3523" s="271"/>
      <c r="S3523" s="268"/>
      <c r="T3523" s="268"/>
      <c r="U3523" s="268"/>
      <c r="V3523" s="268"/>
      <c r="W3523" s="65" t="str">
        <f t="shared" si="499"/>
        <v/>
      </c>
      <c r="X3523" s="65" t="str">
        <f t="shared" si="500"/>
        <v/>
      </c>
      <c r="Y3523" s="65" t="str">
        <f t="shared" si="501"/>
        <v/>
      </c>
      <c r="Z3523" s="65" t="str">
        <f t="shared" si="502"/>
        <v/>
      </c>
      <c r="AA3523" s="65" t="str">
        <f t="shared" si="503"/>
        <v/>
      </c>
    </row>
    <row r="3524" spans="1:27" x14ac:dyDescent="0.25">
      <c r="A3524" s="40" t="str">
        <f>IF(G3524="","",1*ISERROR(VLOOKUP(G3524,G$1:G3523,1,FALSE)))</f>
        <v/>
      </c>
      <c r="B3524" s="40" t="str">
        <f>IF(A3524=0,0,IF(A3524="","",SUM(A$2:A3524)))</f>
        <v/>
      </c>
      <c r="C3524" s="41" t="str">
        <f>IF(H3524="","",1*ISERROR(VLOOKUP(H3524,H$1:H3523,1,FALSE)))</f>
        <v/>
      </c>
      <c r="D3524" s="40" t="str">
        <f>IF(C3524=0,0,IF(C3524="","",SUM(C$2:C3524)))</f>
        <v/>
      </c>
      <c r="E3524" s="41" t="str">
        <f>IF(H3524=0,0,IF(C3524="","",SUM(C$11:C3524)))</f>
        <v/>
      </c>
      <c r="F3524" s="41" t="str">
        <f>IF(H3524="","",COUNTIF(H$11:H3524,"="&amp;H3524))</f>
        <v/>
      </c>
      <c r="G3524" s="41" t="str">
        <f t="shared" si="495"/>
        <v/>
      </c>
      <c r="H3524" s="41" t="str">
        <f t="shared" si="496"/>
        <v/>
      </c>
      <c r="I3524" s="41" t="str">
        <f t="shared" si="497"/>
        <v/>
      </c>
      <c r="J3524" s="41" t="str">
        <f t="shared" si="498"/>
        <v/>
      </c>
      <c r="K3524" s="268"/>
      <c r="L3524" s="268"/>
      <c r="M3524" s="268"/>
      <c r="N3524" s="269"/>
      <c r="O3524" s="269"/>
      <c r="P3524" s="269"/>
      <c r="Q3524" s="270"/>
      <c r="R3524" s="271"/>
      <c r="S3524" s="268"/>
      <c r="T3524" s="268"/>
      <c r="U3524" s="268"/>
      <c r="V3524" s="268"/>
      <c r="W3524" s="65" t="str">
        <f t="shared" si="499"/>
        <v/>
      </c>
      <c r="X3524" s="65" t="str">
        <f t="shared" si="500"/>
        <v/>
      </c>
      <c r="Y3524" s="65" t="str">
        <f t="shared" si="501"/>
        <v/>
      </c>
      <c r="Z3524" s="65" t="str">
        <f t="shared" si="502"/>
        <v/>
      </c>
      <c r="AA3524" s="65" t="str">
        <f t="shared" si="503"/>
        <v/>
      </c>
    </row>
    <row r="3525" spans="1:27" x14ac:dyDescent="0.25">
      <c r="A3525" s="40" t="str">
        <f>IF(G3525="","",1*ISERROR(VLOOKUP(G3525,G$1:G3524,1,FALSE)))</f>
        <v/>
      </c>
      <c r="B3525" s="40" t="str">
        <f>IF(A3525=0,0,IF(A3525="","",SUM(A$2:A3525)))</f>
        <v/>
      </c>
      <c r="C3525" s="41" t="str">
        <f>IF(H3525="","",1*ISERROR(VLOOKUP(H3525,H$1:H3524,1,FALSE)))</f>
        <v/>
      </c>
      <c r="D3525" s="40" t="str">
        <f>IF(C3525=0,0,IF(C3525="","",SUM(C$2:C3525)))</f>
        <v/>
      </c>
      <c r="E3525" s="41" t="str">
        <f>IF(H3525=0,0,IF(C3525="","",SUM(C$11:C3525)))</f>
        <v/>
      </c>
      <c r="F3525" s="41" t="str">
        <f>IF(H3525="","",COUNTIF(H$11:H3525,"="&amp;H3525))</f>
        <v/>
      </c>
      <c r="G3525" s="41" t="str">
        <f t="shared" si="495"/>
        <v/>
      </c>
      <c r="H3525" s="41" t="str">
        <f t="shared" si="496"/>
        <v/>
      </c>
      <c r="I3525" s="41" t="str">
        <f t="shared" si="497"/>
        <v/>
      </c>
      <c r="J3525" s="41" t="str">
        <f t="shared" si="498"/>
        <v/>
      </c>
      <c r="K3525" s="268"/>
      <c r="L3525" s="268"/>
      <c r="M3525" s="268"/>
      <c r="N3525" s="269"/>
      <c r="O3525" s="269"/>
      <c r="P3525" s="269"/>
      <c r="Q3525" s="270"/>
      <c r="R3525" s="271"/>
      <c r="S3525" s="268"/>
      <c r="T3525" s="268"/>
      <c r="U3525" s="268"/>
      <c r="V3525" s="268"/>
      <c r="W3525" s="65" t="str">
        <f t="shared" si="499"/>
        <v/>
      </c>
      <c r="X3525" s="65" t="str">
        <f t="shared" si="500"/>
        <v/>
      </c>
      <c r="Y3525" s="65" t="str">
        <f t="shared" si="501"/>
        <v/>
      </c>
      <c r="Z3525" s="65" t="str">
        <f t="shared" si="502"/>
        <v/>
      </c>
      <c r="AA3525" s="65" t="str">
        <f t="shared" si="503"/>
        <v/>
      </c>
    </row>
    <row r="3526" spans="1:27" x14ac:dyDescent="0.25">
      <c r="A3526" s="40" t="str">
        <f>IF(G3526="","",1*ISERROR(VLOOKUP(G3526,G$1:G3525,1,FALSE)))</f>
        <v/>
      </c>
      <c r="B3526" s="40" t="str">
        <f>IF(A3526=0,0,IF(A3526="","",SUM(A$2:A3526)))</f>
        <v/>
      </c>
      <c r="C3526" s="41" t="str">
        <f>IF(H3526="","",1*ISERROR(VLOOKUP(H3526,H$1:H3525,1,FALSE)))</f>
        <v/>
      </c>
      <c r="D3526" s="40" t="str">
        <f>IF(C3526=0,0,IF(C3526="","",SUM(C$2:C3526)))</f>
        <v/>
      </c>
      <c r="E3526" s="41" t="str">
        <f>IF(H3526=0,0,IF(C3526="","",SUM(C$11:C3526)))</f>
        <v/>
      </c>
      <c r="F3526" s="41" t="str">
        <f>IF(H3526="","",COUNTIF(H$11:H3526,"="&amp;H3526))</f>
        <v/>
      </c>
      <c r="G3526" s="41" t="str">
        <f t="shared" si="495"/>
        <v/>
      </c>
      <c r="H3526" s="41" t="str">
        <f t="shared" si="496"/>
        <v/>
      </c>
      <c r="I3526" s="41" t="str">
        <f t="shared" si="497"/>
        <v/>
      </c>
      <c r="J3526" s="41" t="str">
        <f t="shared" si="498"/>
        <v/>
      </c>
      <c r="K3526" s="268"/>
      <c r="L3526" s="268"/>
      <c r="M3526" s="268"/>
      <c r="N3526" s="269"/>
      <c r="O3526" s="269"/>
      <c r="P3526" s="269"/>
      <c r="Q3526" s="270"/>
      <c r="R3526" s="271"/>
      <c r="S3526" s="268"/>
      <c r="T3526" s="268"/>
      <c r="U3526" s="268"/>
      <c r="V3526" s="268"/>
      <c r="W3526" s="65" t="str">
        <f t="shared" si="499"/>
        <v/>
      </c>
      <c r="X3526" s="65" t="str">
        <f t="shared" si="500"/>
        <v/>
      </c>
      <c r="Y3526" s="65" t="str">
        <f t="shared" si="501"/>
        <v/>
      </c>
      <c r="Z3526" s="65" t="str">
        <f t="shared" si="502"/>
        <v/>
      </c>
      <c r="AA3526" s="65" t="str">
        <f t="shared" si="503"/>
        <v/>
      </c>
    </row>
    <row r="3527" spans="1:27" x14ac:dyDescent="0.25">
      <c r="A3527" s="40" t="str">
        <f>IF(G3527="","",1*ISERROR(VLOOKUP(G3527,G$1:G3526,1,FALSE)))</f>
        <v/>
      </c>
      <c r="B3527" s="40" t="str">
        <f>IF(A3527=0,0,IF(A3527="","",SUM(A$2:A3527)))</f>
        <v/>
      </c>
      <c r="C3527" s="41" t="str">
        <f>IF(H3527="","",1*ISERROR(VLOOKUP(H3527,H$1:H3526,1,FALSE)))</f>
        <v/>
      </c>
      <c r="D3527" s="40" t="str">
        <f>IF(C3527=0,0,IF(C3527="","",SUM(C$2:C3527)))</f>
        <v/>
      </c>
      <c r="E3527" s="41" t="str">
        <f>IF(H3527=0,0,IF(C3527="","",SUM(C$11:C3527)))</f>
        <v/>
      </c>
      <c r="F3527" s="41" t="str">
        <f>IF(H3527="","",COUNTIF(H$11:H3527,"="&amp;H3527))</f>
        <v/>
      </c>
      <c r="G3527" s="41" t="str">
        <f t="shared" si="495"/>
        <v/>
      </c>
      <c r="H3527" s="41" t="str">
        <f t="shared" si="496"/>
        <v/>
      </c>
      <c r="I3527" s="41" t="str">
        <f t="shared" si="497"/>
        <v/>
      </c>
      <c r="J3527" s="41" t="str">
        <f t="shared" si="498"/>
        <v/>
      </c>
      <c r="K3527" s="268"/>
      <c r="L3527" s="268"/>
      <c r="M3527" s="268"/>
      <c r="N3527" s="269"/>
      <c r="O3527" s="269"/>
      <c r="P3527" s="269"/>
      <c r="Q3527" s="270"/>
      <c r="R3527" s="271"/>
      <c r="S3527" s="268"/>
      <c r="T3527" s="268"/>
      <c r="U3527" s="268"/>
      <c r="V3527" s="268"/>
      <c r="W3527" s="65" t="str">
        <f t="shared" si="499"/>
        <v/>
      </c>
      <c r="X3527" s="65" t="str">
        <f t="shared" si="500"/>
        <v/>
      </c>
      <c r="Y3527" s="65" t="str">
        <f t="shared" si="501"/>
        <v/>
      </c>
      <c r="Z3527" s="65" t="str">
        <f t="shared" si="502"/>
        <v/>
      </c>
      <c r="AA3527" s="65" t="str">
        <f t="shared" si="503"/>
        <v/>
      </c>
    </row>
    <row r="3528" spans="1:27" x14ac:dyDescent="0.25">
      <c r="A3528" s="40" t="str">
        <f>IF(G3528="","",1*ISERROR(VLOOKUP(G3528,G$1:G3527,1,FALSE)))</f>
        <v/>
      </c>
      <c r="B3528" s="40" t="str">
        <f>IF(A3528=0,0,IF(A3528="","",SUM(A$2:A3528)))</f>
        <v/>
      </c>
      <c r="C3528" s="41" t="str">
        <f>IF(H3528="","",1*ISERROR(VLOOKUP(H3528,H$1:H3527,1,FALSE)))</f>
        <v/>
      </c>
      <c r="D3528" s="40" t="str">
        <f>IF(C3528=0,0,IF(C3528="","",SUM(C$2:C3528)))</f>
        <v/>
      </c>
      <c r="E3528" s="41" t="str">
        <f>IF(H3528=0,0,IF(C3528="","",SUM(C$11:C3528)))</f>
        <v/>
      </c>
      <c r="F3528" s="41" t="str">
        <f>IF(H3528="","",COUNTIF(H$11:H3528,"="&amp;H3528))</f>
        <v/>
      </c>
      <c r="G3528" s="41" t="str">
        <f t="shared" si="495"/>
        <v/>
      </c>
      <c r="H3528" s="41" t="str">
        <f t="shared" si="496"/>
        <v/>
      </c>
      <c r="I3528" s="41" t="str">
        <f t="shared" si="497"/>
        <v/>
      </c>
      <c r="J3528" s="41" t="str">
        <f t="shared" si="498"/>
        <v/>
      </c>
      <c r="K3528" s="268"/>
      <c r="L3528" s="268"/>
      <c r="M3528" s="268"/>
      <c r="N3528" s="269"/>
      <c r="O3528" s="269"/>
      <c r="P3528" s="269"/>
      <c r="Q3528" s="270"/>
      <c r="R3528" s="271"/>
      <c r="S3528" s="268"/>
      <c r="T3528" s="268"/>
      <c r="U3528" s="268"/>
      <c r="V3528" s="268"/>
      <c r="W3528" s="65" t="str">
        <f t="shared" si="499"/>
        <v/>
      </c>
      <c r="X3528" s="65" t="str">
        <f t="shared" si="500"/>
        <v/>
      </c>
      <c r="Y3528" s="65" t="str">
        <f t="shared" si="501"/>
        <v/>
      </c>
      <c r="Z3528" s="65" t="str">
        <f t="shared" si="502"/>
        <v/>
      </c>
      <c r="AA3528" s="65" t="str">
        <f t="shared" si="503"/>
        <v/>
      </c>
    </row>
    <row r="3529" spans="1:27" x14ac:dyDescent="0.25">
      <c r="A3529" s="40" t="str">
        <f>IF(G3529="","",1*ISERROR(VLOOKUP(G3529,G$1:G3528,1,FALSE)))</f>
        <v/>
      </c>
      <c r="B3529" s="40" t="str">
        <f>IF(A3529=0,0,IF(A3529="","",SUM(A$2:A3529)))</f>
        <v/>
      </c>
      <c r="C3529" s="41" t="str">
        <f>IF(H3529="","",1*ISERROR(VLOOKUP(H3529,H$1:H3528,1,FALSE)))</f>
        <v/>
      </c>
      <c r="D3529" s="40" t="str">
        <f>IF(C3529=0,0,IF(C3529="","",SUM(C$2:C3529)))</f>
        <v/>
      </c>
      <c r="E3529" s="41" t="str">
        <f>IF(H3529=0,0,IF(C3529="","",SUM(C$11:C3529)))</f>
        <v/>
      </c>
      <c r="F3529" s="41" t="str">
        <f>IF(H3529="","",COUNTIF(H$11:H3529,"="&amp;H3529))</f>
        <v/>
      </c>
      <c r="G3529" s="41" t="str">
        <f t="shared" si="495"/>
        <v/>
      </c>
      <c r="H3529" s="41" t="str">
        <f t="shared" si="496"/>
        <v/>
      </c>
      <c r="I3529" s="41" t="str">
        <f t="shared" si="497"/>
        <v/>
      </c>
      <c r="J3529" s="41" t="str">
        <f t="shared" si="498"/>
        <v/>
      </c>
      <c r="K3529" s="268"/>
      <c r="L3529" s="268"/>
      <c r="M3529" s="268"/>
      <c r="N3529" s="269"/>
      <c r="O3529" s="269"/>
      <c r="P3529" s="269"/>
      <c r="Q3529" s="270"/>
      <c r="R3529" s="271"/>
      <c r="S3529" s="268"/>
      <c r="T3529" s="268"/>
      <c r="U3529" s="268"/>
      <c r="V3529" s="268"/>
      <c r="W3529" s="65" t="str">
        <f t="shared" si="499"/>
        <v/>
      </c>
      <c r="X3529" s="65" t="str">
        <f t="shared" si="500"/>
        <v/>
      </c>
      <c r="Y3529" s="65" t="str">
        <f t="shared" si="501"/>
        <v/>
      </c>
      <c r="Z3529" s="65" t="str">
        <f t="shared" si="502"/>
        <v/>
      </c>
      <c r="AA3529" s="65" t="str">
        <f t="shared" si="503"/>
        <v/>
      </c>
    </row>
    <row r="3530" spans="1:27" x14ac:dyDescent="0.25">
      <c r="A3530" s="40" t="str">
        <f>IF(G3530="","",1*ISERROR(VLOOKUP(G3530,G$1:G3529,1,FALSE)))</f>
        <v/>
      </c>
      <c r="B3530" s="40" t="str">
        <f>IF(A3530=0,0,IF(A3530="","",SUM(A$2:A3530)))</f>
        <v/>
      </c>
      <c r="C3530" s="41" t="str">
        <f>IF(H3530="","",1*ISERROR(VLOOKUP(H3530,H$1:H3529,1,FALSE)))</f>
        <v/>
      </c>
      <c r="D3530" s="40" t="str">
        <f>IF(C3530=0,0,IF(C3530="","",SUM(C$2:C3530)))</f>
        <v/>
      </c>
      <c r="E3530" s="41" t="str">
        <f>IF(H3530=0,0,IF(C3530="","",SUM(C$11:C3530)))</f>
        <v/>
      </c>
      <c r="F3530" s="41" t="str">
        <f>IF(H3530="","",COUNTIF(H$11:H3530,"="&amp;H3530))</f>
        <v/>
      </c>
      <c r="G3530" s="41" t="str">
        <f t="shared" si="495"/>
        <v/>
      </c>
      <c r="H3530" s="41" t="str">
        <f t="shared" si="496"/>
        <v/>
      </c>
      <c r="I3530" s="41" t="str">
        <f t="shared" si="497"/>
        <v/>
      </c>
      <c r="J3530" s="41" t="str">
        <f t="shared" si="498"/>
        <v/>
      </c>
      <c r="K3530" s="268"/>
      <c r="L3530" s="268"/>
      <c r="M3530" s="268"/>
      <c r="N3530" s="269"/>
      <c r="O3530" s="269"/>
      <c r="P3530" s="269"/>
      <c r="Q3530" s="270"/>
      <c r="R3530" s="271"/>
      <c r="S3530" s="268"/>
      <c r="T3530" s="268"/>
      <c r="U3530" s="268"/>
      <c r="V3530" s="268"/>
      <c r="W3530" s="65" t="str">
        <f t="shared" si="499"/>
        <v/>
      </c>
      <c r="X3530" s="65" t="str">
        <f t="shared" si="500"/>
        <v/>
      </c>
      <c r="Y3530" s="65" t="str">
        <f t="shared" si="501"/>
        <v/>
      </c>
      <c r="Z3530" s="65" t="str">
        <f t="shared" si="502"/>
        <v/>
      </c>
      <c r="AA3530" s="65" t="str">
        <f t="shared" si="503"/>
        <v/>
      </c>
    </row>
    <row r="3531" spans="1:27" x14ac:dyDescent="0.25">
      <c r="A3531" s="40" t="str">
        <f>IF(G3531="","",1*ISERROR(VLOOKUP(G3531,G$1:G3530,1,FALSE)))</f>
        <v/>
      </c>
      <c r="B3531" s="40" t="str">
        <f>IF(A3531=0,0,IF(A3531="","",SUM(A$2:A3531)))</f>
        <v/>
      </c>
      <c r="C3531" s="41" t="str">
        <f>IF(H3531="","",1*ISERROR(VLOOKUP(H3531,H$1:H3530,1,FALSE)))</f>
        <v/>
      </c>
      <c r="D3531" s="40" t="str">
        <f>IF(C3531=0,0,IF(C3531="","",SUM(C$2:C3531)))</f>
        <v/>
      </c>
      <c r="E3531" s="41" t="str">
        <f>IF(H3531=0,0,IF(C3531="","",SUM(C$11:C3531)))</f>
        <v/>
      </c>
      <c r="F3531" s="41" t="str">
        <f>IF(H3531="","",COUNTIF(H$11:H3531,"="&amp;H3531))</f>
        <v/>
      </c>
      <c r="G3531" s="41" t="str">
        <f t="shared" si="495"/>
        <v/>
      </c>
      <c r="H3531" s="41" t="str">
        <f t="shared" si="496"/>
        <v/>
      </c>
      <c r="I3531" s="41" t="str">
        <f t="shared" si="497"/>
        <v/>
      </c>
      <c r="J3531" s="41" t="str">
        <f t="shared" si="498"/>
        <v/>
      </c>
      <c r="K3531" s="268"/>
      <c r="L3531" s="268"/>
      <c r="M3531" s="268"/>
      <c r="N3531" s="269"/>
      <c r="O3531" s="269"/>
      <c r="P3531" s="269"/>
      <c r="Q3531" s="270"/>
      <c r="R3531" s="271"/>
      <c r="S3531" s="268"/>
      <c r="T3531" s="268"/>
      <c r="U3531" s="268"/>
      <c r="V3531" s="268"/>
      <c r="W3531" s="65" t="str">
        <f t="shared" si="499"/>
        <v/>
      </c>
      <c r="X3531" s="65" t="str">
        <f t="shared" si="500"/>
        <v/>
      </c>
      <c r="Y3531" s="65" t="str">
        <f t="shared" si="501"/>
        <v/>
      </c>
      <c r="Z3531" s="65" t="str">
        <f t="shared" si="502"/>
        <v/>
      </c>
      <c r="AA3531" s="65" t="str">
        <f t="shared" si="503"/>
        <v/>
      </c>
    </row>
    <row r="3532" spans="1:27" x14ac:dyDescent="0.25">
      <c r="A3532" s="40" t="str">
        <f>IF(G3532="","",1*ISERROR(VLOOKUP(G3532,G$1:G3531,1,FALSE)))</f>
        <v/>
      </c>
      <c r="B3532" s="40" t="str">
        <f>IF(A3532=0,0,IF(A3532="","",SUM(A$2:A3532)))</f>
        <v/>
      </c>
      <c r="C3532" s="41" t="str">
        <f>IF(H3532="","",1*ISERROR(VLOOKUP(H3532,H$1:H3531,1,FALSE)))</f>
        <v/>
      </c>
      <c r="D3532" s="40" t="str">
        <f>IF(C3532=0,0,IF(C3532="","",SUM(C$2:C3532)))</f>
        <v/>
      </c>
      <c r="E3532" s="41" t="str">
        <f>IF(H3532=0,0,IF(C3532="","",SUM(C$11:C3532)))</f>
        <v/>
      </c>
      <c r="F3532" s="41" t="str">
        <f>IF(H3532="","",COUNTIF(H$11:H3532,"="&amp;H3532))</f>
        <v/>
      </c>
      <c r="G3532" s="41" t="str">
        <f t="shared" si="495"/>
        <v/>
      </c>
      <c r="H3532" s="41" t="str">
        <f t="shared" si="496"/>
        <v/>
      </c>
      <c r="I3532" s="41" t="str">
        <f t="shared" si="497"/>
        <v/>
      </c>
      <c r="J3532" s="41" t="str">
        <f t="shared" si="498"/>
        <v/>
      </c>
      <c r="K3532" s="268"/>
      <c r="L3532" s="268"/>
      <c r="M3532" s="268"/>
      <c r="N3532" s="269"/>
      <c r="O3532" s="269"/>
      <c r="P3532" s="269"/>
      <c r="Q3532" s="270"/>
      <c r="R3532" s="271"/>
      <c r="S3532" s="268"/>
      <c r="T3532" s="268"/>
      <c r="U3532" s="268"/>
      <c r="V3532" s="268"/>
      <c r="W3532" s="65" t="str">
        <f t="shared" si="499"/>
        <v/>
      </c>
      <c r="X3532" s="65" t="str">
        <f t="shared" si="500"/>
        <v/>
      </c>
      <c r="Y3532" s="65" t="str">
        <f t="shared" si="501"/>
        <v/>
      </c>
      <c r="Z3532" s="65" t="str">
        <f t="shared" si="502"/>
        <v/>
      </c>
      <c r="AA3532" s="65" t="str">
        <f t="shared" si="503"/>
        <v/>
      </c>
    </row>
    <row r="3533" spans="1:27" x14ac:dyDescent="0.25">
      <c r="A3533" s="40" t="str">
        <f>IF(G3533="","",1*ISERROR(VLOOKUP(G3533,G$1:G3532,1,FALSE)))</f>
        <v/>
      </c>
      <c r="B3533" s="40" t="str">
        <f>IF(A3533=0,0,IF(A3533="","",SUM(A$2:A3533)))</f>
        <v/>
      </c>
      <c r="C3533" s="41" t="str">
        <f>IF(H3533="","",1*ISERROR(VLOOKUP(H3533,H$1:H3532,1,FALSE)))</f>
        <v/>
      </c>
      <c r="D3533" s="40" t="str">
        <f>IF(C3533=0,0,IF(C3533="","",SUM(C$2:C3533)))</f>
        <v/>
      </c>
      <c r="E3533" s="41" t="str">
        <f>IF(H3533=0,0,IF(C3533="","",SUM(C$11:C3533)))</f>
        <v/>
      </c>
      <c r="F3533" s="41" t="str">
        <f>IF(H3533="","",COUNTIF(H$11:H3533,"="&amp;H3533))</f>
        <v/>
      </c>
      <c r="G3533" s="41" t="str">
        <f t="shared" si="495"/>
        <v/>
      </c>
      <c r="H3533" s="41" t="str">
        <f t="shared" si="496"/>
        <v/>
      </c>
      <c r="I3533" s="41" t="str">
        <f t="shared" si="497"/>
        <v/>
      </c>
      <c r="J3533" s="41" t="str">
        <f t="shared" si="498"/>
        <v/>
      </c>
      <c r="K3533" s="268"/>
      <c r="L3533" s="268"/>
      <c r="M3533" s="268"/>
      <c r="N3533" s="269"/>
      <c r="O3533" s="269"/>
      <c r="P3533" s="269"/>
      <c r="Q3533" s="270"/>
      <c r="R3533" s="271"/>
      <c r="S3533" s="268"/>
      <c r="T3533" s="268"/>
      <c r="U3533" s="268"/>
      <c r="V3533" s="268"/>
      <c r="W3533" s="65" t="str">
        <f t="shared" si="499"/>
        <v/>
      </c>
      <c r="X3533" s="65" t="str">
        <f t="shared" si="500"/>
        <v/>
      </c>
      <c r="Y3533" s="65" t="str">
        <f t="shared" si="501"/>
        <v/>
      </c>
      <c r="Z3533" s="65" t="str">
        <f t="shared" si="502"/>
        <v/>
      </c>
      <c r="AA3533" s="65" t="str">
        <f t="shared" si="503"/>
        <v/>
      </c>
    </row>
    <row r="3534" spans="1:27" x14ac:dyDescent="0.25">
      <c r="A3534" s="40" t="str">
        <f>IF(G3534="","",1*ISERROR(VLOOKUP(G3534,G$1:G3533,1,FALSE)))</f>
        <v/>
      </c>
      <c r="B3534" s="40" t="str">
        <f>IF(A3534=0,0,IF(A3534="","",SUM(A$2:A3534)))</f>
        <v/>
      </c>
      <c r="C3534" s="41" t="str">
        <f>IF(H3534="","",1*ISERROR(VLOOKUP(H3534,H$1:H3533,1,FALSE)))</f>
        <v/>
      </c>
      <c r="D3534" s="40" t="str">
        <f>IF(C3534=0,0,IF(C3534="","",SUM(C$2:C3534)))</f>
        <v/>
      </c>
      <c r="E3534" s="41" t="str">
        <f>IF(H3534=0,0,IF(C3534="","",SUM(C$11:C3534)))</f>
        <v/>
      </c>
      <c r="F3534" s="41" t="str">
        <f>IF(H3534="","",COUNTIF(H$11:H3534,"="&amp;H3534))</f>
        <v/>
      </c>
      <c r="G3534" s="41" t="str">
        <f t="shared" si="495"/>
        <v/>
      </c>
      <c r="H3534" s="41" t="str">
        <f t="shared" si="496"/>
        <v/>
      </c>
      <c r="I3534" s="41" t="str">
        <f t="shared" si="497"/>
        <v/>
      </c>
      <c r="J3534" s="41" t="str">
        <f t="shared" si="498"/>
        <v/>
      </c>
      <c r="K3534" s="268"/>
      <c r="L3534" s="268"/>
      <c r="M3534" s="268"/>
      <c r="N3534" s="269"/>
      <c r="O3534" s="269"/>
      <c r="P3534" s="269"/>
      <c r="Q3534" s="270"/>
      <c r="R3534" s="271"/>
      <c r="S3534" s="268"/>
      <c r="T3534" s="268"/>
      <c r="U3534" s="268"/>
      <c r="V3534" s="268"/>
      <c r="W3534" s="65" t="str">
        <f t="shared" si="499"/>
        <v/>
      </c>
      <c r="X3534" s="65" t="str">
        <f t="shared" si="500"/>
        <v/>
      </c>
      <c r="Y3534" s="65" t="str">
        <f t="shared" si="501"/>
        <v/>
      </c>
      <c r="Z3534" s="65" t="str">
        <f t="shared" si="502"/>
        <v/>
      </c>
      <c r="AA3534" s="65" t="str">
        <f t="shared" si="503"/>
        <v/>
      </c>
    </row>
    <row r="3535" spans="1:27" x14ac:dyDescent="0.25">
      <c r="A3535" s="40" t="str">
        <f>IF(G3535="","",1*ISERROR(VLOOKUP(G3535,G$1:G3534,1,FALSE)))</f>
        <v/>
      </c>
      <c r="B3535" s="40" t="str">
        <f>IF(A3535=0,0,IF(A3535="","",SUM(A$2:A3535)))</f>
        <v/>
      </c>
      <c r="C3535" s="41" t="str">
        <f>IF(H3535="","",1*ISERROR(VLOOKUP(H3535,H$1:H3534,1,FALSE)))</f>
        <v/>
      </c>
      <c r="D3535" s="40" t="str">
        <f>IF(C3535=0,0,IF(C3535="","",SUM(C$2:C3535)))</f>
        <v/>
      </c>
      <c r="E3535" s="41" t="str">
        <f>IF(H3535=0,0,IF(C3535="","",SUM(C$11:C3535)))</f>
        <v/>
      </c>
      <c r="F3535" s="41" t="str">
        <f>IF(H3535="","",COUNTIF(H$11:H3535,"="&amp;H3535))</f>
        <v/>
      </c>
      <c r="G3535" s="41" t="str">
        <f t="shared" si="495"/>
        <v/>
      </c>
      <c r="H3535" s="41" t="str">
        <f t="shared" si="496"/>
        <v/>
      </c>
      <c r="I3535" s="41" t="str">
        <f t="shared" si="497"/>
        <v/>
      </c>
      <c r="J3535" s="41" t="str">
        <f t="shared" si="498"/>
        <v/>
      </c>
      <c r="K3535" s="268"/>
      <c r="L3535" s="268"/>
      <c r="M3535" s="268"/>
      <c r="N3535" s="269"/>
      <c r="O3535" s="269"/>
      <c r="P3535" s="269"/>
      <c r="Q3535" s="270"/>
      <c r="R3535" s="271"/>
      <c r="S3535" s="268"/>
      <c r="T3535" s="268"/>
      <c r="U3535" s="268"/>
      <c r="V3535" s="268"/>
      <c r="W3535" s="65" t="str">
        <f t="shared" si="499"/>
        <v/>
      </c>
      <c r="X3535" s="65" t="str">
        <f t="shared" si="500"/>
        <v/>
      </c>
      <c r="Y3535" s="65" t="str">
        <f t="shared" si="501"/>
        <v/>
      </c>
      <c r="Z3535" s="65" t="str">
        <f t="shared" si="502"/>
        <v/>
      </c>
      <c r="AA3535" s="65" t="str">
        <f t="shared" si="503"/>
        <v/>
      </c>
    </row>
    <row r="3536" spans="1:27" x14ac:dyDescent="0.25">
      <c r="A3536" s="40" t="str">
        <f>IF(G3536="","",1*ISERROR(VLOOKUP(G3536,G$1:G3535,1,FALSE)))</f>
        <v/>
      </c>
      <c r="B3536" s="40" t="str">
        <f>IF(A3536=0,0,IF(A3536="","",SUM(A$2:A3536)))</f>
        <v/>
      </c>
      <c r="C3536" s="41" t="str">
        <f>IF(H3536="","",1*ISERROR(VLOOKUP(H3536,H$1:H3535,1,FALSE)))</f>
        <v/>
      </c>
      <c r="D3536" s="40" t="str">
        <f>IF(C3536=0,0,IF(C3536="","",SUM(C$2:C3536)))</f>
        <v/>
      </c>
      <c r="E3536" s="41" t="str">
        <f>IF(H3536=0,0,IF(C3536="","",SUM(C$11:C3536)))</f>
        <v/>
      </c>
      <c r="F3536" s="41" t="str">
        <f>IF(H3536="","",COUNTIF(H$11:H3536,"="&amp;H3536))</f>
        <v/>
      </c>
      <c r="G3536" s="41" t="str">
        <f t="shared" si="495"/>
        <v/>
      </c>
      <c r="H3536" s="41" t="str">
        <f t="shared" si="496"/>
        <v/>
      </c>
      <c r="I3536" s="41" t="str">
        <f t="shared" si="497"/>
        <v/>
      </c>
      <c r="J3536" s="41" t="str">
        <f t="shared" si="498"/>
        <v/>
      </c>
      <c r="K3536" s="268"/>
      <c r="L3536" s="268"/>
      <c r="M3536" s="268"/>
      <c r="N3536" s="269"/>
      <c r="O3536" s="269"/>
      <c r="P3536" s="269"/>
      <c r="Q3536" s="270"/>
      <c r="R3536" s="271"/>
      <c r="S3536" s="268"/>
      <c r="T3536" s="268"/>
      <c r="U3536" s="268"/>
      <c r="V3536" s="268"/>
      <c r="W3536" s="65" t="str">
        <f t="shared" si="499"/>
        <v/>
      </c>
      <c r="X3536" s="65" t="str">
        <f t="shared" si="500"/>
        <v/>
      </c>
      <c r="Y3536" s="65" t="str">
        <f t="shared" si="501"/>
        <v/>
      </c>
      <c r="Z3536" s="65" t="str">
        <f t="shared" si="502"/>
        <v/>
      </c>
      <c r="AA3536" s="65" t="str">
        <f t="shared" si="503"/>
        <v/>
      </c>
    </row>
    <row r="3537" spans="1:27" x14ac:dyDescent="0.25">
      <c r="A3537" s="40" t="str">
        <f>IF(G3537="","",1*ISERROR(VLOOKUP(G3537,G$1:G3536,1,FALSE)))</f>
        <v/>
      </c>
      <c r="B3537" s="40" t="str">
        <f>IF(A3537=0,0,IF(A3537="","",SUM(A$2:A3537)))</f>
        <v/>
      </c>
      <c r="C3537" s="41" t="str">
        <f>IF(H3537="","",1*ISERROR(VLOOKUP(H3537,H$1:H3536,1,FALSE)))</f>
        <v/>
      </c>
      <c r="D3537" s="40" t="str">
        <f>IF(C3537=0,0,IF(C3537="","",SUM(C$2:C3537)))</f>
        <v/>
      </c>
      <c r="E3537" s="41" t="str">
        <f>IF(H3537=0,0,IF(C3537="","",SUM(C$11:C3537)))</f>
        <v/>
      </c>
      <c r="F3537" s="41" t="str">
        <f>IF(H3537="","",COUNTIF(H$11:H3537,"="&amp;H3537))</f>
        <v/>
      </c>
      <c r="G3537" s="41" t="str">
        <f t="shared" si="495"/>
        <v/>
      </c>
      <c r="H3537" s="41" t="str">
        <f t="shared" si="496"/>
        <v/>
      </c>
      <c r="I3537" s="41" t="str">
        <f t="shared" si="497"/>
        <v/>
      </c>
      <c r="J3537" s="41" t="str">
        <f t="shared" si="498"/>
        <v/>
      </c>
      <c r="K3537" s="268"/>
      <c r="L3537" s="268"/>
      <c r="M3537" s="268"/>
      <c r="N3537" s="269"/>
      <c r="O3537" s="269"/>
      <c r="P3537" s="269"/>
      <c r="Q3537" s="270"/>
      <c r="R3537" s="271"/>
      <c r="S3537" s="268"/>
      <c r="T3537" s="268"/>
      <c r="U3537" s="268"/>
      <c r="V3537" s="268"/>
      <c r="W3537" s="65" t="str">
        <f t="shared" si="499"/>
        <v/>
      </c>
      <c r="X3537" s="65" t="str">
        <f t="shared" si="500"/>
        <v/>
      </c>
      <c r="Y3537" s="65" t="str">
        <f t="shared" si="501"/>
        <v/>
      </c>
      <c r="Z3537" s="65" t="str">
        <f t="shared" si="502"/>
        <v/>
      </c>
      <c r="AA3537" s="65" t="str">
        <f t="shared" si="503"/>
        <v/>
      </c>
    </row>
    <row r="3538" spans="1:27" x14ac:dyDescent="0.25">
      <c r="A3538" s="40" t="str">
        <f>IF(G3538="","",1*ISERROR(VLOOKUP(G3538,G$1:G3537,1,FALSE)))</f>
        <v/>
      </c>
      <c r="B3538" s="40" t="str">
        <f>IF(A3538=0,0,IF(A3538="","",SUM(A$2:A3538)))</f>
        <v/>
      </c>
      <c r="C3538" s="41" t="str">
        <f>IF(H3538="","",1*ISERROR(VLOOKUP(H3538,H$1:H3537,1,FALSE)))</f>
        <v/>
      </c>
      <c r="D3538" s="40" t="str">
        <f>IF(C3538=0,0,IF(C3538="","",SUM(C$2:C3538)))</f>
        <v/>
      </c>
      <c r="E3538" s="41" t="str">
        <f>IF(H3538=0,0,IF(C3538="","",SUM(C$11:C3538)))</f>
        <v/>
      </c>
      <c r="F3538" s="41" t="str">
        <f>IF(H3538="","",COUNTIF(H$11:H3538,"="&amp;H3538))</f>
        <v/>
      </c>
      <c r="G3538" s="41" t="str">
        <f t="shared" si="495"/>
        <v/>
      </c>
      <c r="H3538" s="41" t="str">
        <f t="shared" si="496"/>
        <v/>
      </c>
      <c r="I3538" s="41" t="str">
        <f t="shared" si="497"/>
        <v/>
      </c>
      <c r="J3538" s="41" t="str">
        <f t="shared" si="498"/>
        <v/>
      </c>
      <c r="K3538" s="268"/>
      <c r="L3538" s="268"/>
      <c r="M3538" s="268"/>
      <c r="N3538" s="269"/>
      <c r="O3538" s="269"/>
      <c r="P3538" s="269"/>
      <c r="Q3538" s="270"/>
      <c r="R3538" s="271"/>
      <c r="S3538" s="268"/>
      <c r="T3538" s="268"/>
      <c r="U3538" s="268"/>
      <c r="V3538" s="268"/>
      <c r="W3538" s="65" t="str">
        <f t="shared" si="499"/>
        <v/>
      </c>
      <c r="X3538" s="65" t="str">
        <f t="shared" si="500"/>
        <v/>
      </c>
      <c r="Y3538" s="65" t="str">
        <f t="shared" si="501"/>
        <v/>
      </c>
      <c r="Z3538" s="65" t="str">
        <f t="shared" si="502"/>
        <v/>
      </c>
      <c r="AA3538" s="65" t="str">
        <f t="shared" si="503"/>
        <v/>
      </c>
    </row>
    <row r="3539" spans="1:27" x14ac:dyDescent="0.25">
      <c r="A3539" s="40" t="str">
        <f>IF(G3539="","",1*ISERROR(VLOOKUP(G3539,G$1:G3538,1,FALSE)))</f>
        <v/>
      </c>
      <c r="B3539" s="40" t="str">
        <f>IF(A3539=0,0,IF(A3539="","",SUM(A$2:A3539)))</f>
        <v/>
      </c>
      <c r="C3539" s="41" t="str">
        <f>IF(H3539="","",1*ISERROR(VLOOKUP(H3539,H$1:H3538,1,FALSE)))</f>
        <v/>
      </c>
      <c r="D3539" s="40" t="str">
        <f>IF(C3539=0,0,IF(C3539="","",SUM(C$2:C3539)))</f>
        <v/>
      </c>
      <c r="E3539" s="41" t="str">
        <f>IF(H3539=0,0,IF(C3539="","",SUM(C$11:C3539)))</f>
        <v/>
      </c>
      <c r="F3539" s="41" t="str">
        <f>IF(H3539="","",COUNTIF(H$11:H3539,"="&amp;H3539))</f>
        <v/>
      </c>
      <c r="G3539" s="41" t="str">
        <f t="shared" si="495"/>
        <v/>
      </c>
      <c r="H3539" s="41" t="str">
        <f t="shared" si="496"/>
        <v/>
      </c>
      <c r="I3539" s="41" t="str">
        <f t="shared" si="497"/>
        <v/>
      </c>
      <c r="J3539" s="41" t="str">
        <f t="shared" si="498"/>
        <v/>
      </c>
      <c r="K3539" s="268"/>
      <c r="L3539" s="268"/>
      <c r="M3539" s="268"/>
      <c r="N3539" s="269"/>
      <c r="O3539" s="269"/>
      <c r="P3539" s="269"/>
      <c r="Q3539" s="270"/>
      <c r="R3539" s="271"/>
      <c r="S3539" s="268"/>
      <c r="T3539" s="268"/>
      <c r="U3539" s="268"/>
      <c r="V3539" s="268"/>
      <c r="W3539" s="65" t="str">
        <f t="shared" si="499"/>
        <v/>
      </c>
      <c r="X3539" s="65" t="str">
        <f t="shared" si="500"/>
        <v/>
      </c>
      <c r="Y3539" s="65" t="str">
        <f t="shared" si="501"/>
        <v/>
      </c>
      <c r="Z3539" s="65" t="str">
        <f t="shared" si="502"/>
        <v/>
      </c>
      <c r="AA3539" s="65" t="str">
        <f t="shared" si="503"/>
        <v/>
      </c>
    </row>
    <row r="3540" spans="1:27" x14ac:dyDescent="0.25">
      <c r="A3540" s="40" t="str">
        <f>IF(G3540="","",1*ISERROR(VLOOKUP(G3540,G$1:G3539,1,FALSE)))</f>
        <v/>
      </c>
      <c r="B3540" s="40" t="str">
        <f>IF(A3540=0,0,IF(A3540="","",SUM(A$2:A3540)))</f>
        <v/>
      </c>
      <c r="C3540" s="41" t="str">
        <f>IF(H3540="","",1*ISERROR(VLOOKUP(H3540,H$1:H3539,1,FALSE)))</f>
        <v/>
      </c>
      <c r="D3540" s="40" t="str">
        <f>IF(C3540=0,0,IF(C3540="","",SUM(C$2:C3540)))</f>
        <v/>
      </c>
      <c r="E3540" s="41" t="str">
        <f>IF(H3540=0,0,IF(C3540="","",SUM(C$11:C3540)))</f>
        <v/>
      </c>
      <c r="F3540" s="41" t="str">
        <f>IF(H3540="","",COUNTIF(H$11:H3540,"="&amp;H3540))</f>
        <v/>
      </c>
      <c r="G3540" s="41" t="str">
        <f t="shared" si="495"/>
        <v/>
      </c>
      <c r="H3540" s="41" t="str">
        <f t="shared" si="496"/>
        <v/>
      </c>
      <c r="I3540" s="41" t="str">
        <f t="shared" si="497"/>
        <v/>
      </c>
      <c r="J3540" s="41" t="str">
        <f t="shared" si="498"/>
        <v/>
      </c>
      <c r="K3540" s="268"/>
      <c r="L3540" s="268"/>
      <c r="M3540" s="268"/>
      <c r="N3540" s="269"/>
      <c r="O3540" s="269"/>
      <c r="P3540" s="269"/>
      <c r="Q3540" s="270"/>
      <c r="R3540" s="271"/>
      <c r="S3540" s="268"/>
      <c r="T3540" s="268"/>
      <c r="U3540" s="268"/>
      <c r="V3540" s="268"/>
      <c r="W3540" s="65" t="str">
        <f t="shared" si="499"/>
        <v/>
      </c>
      <c r="X3540" s="65" t="str">
        <f t="shared" si="500"/>
        <v/>
      </c>
      <c r="Y3540" s="65" t="str">
        <f t="shared" si="501"/>
        <v/>
      </c>
      <c r="Z3540" s="65" t="str">
        <f t="shared" si="502"/>
        <v/>
      </c>
      <c r="AA3540" s="65" t="str">
        <f t="shared" si="503"/>
        <v/>
      </c>
    </row>
    <row r="3541" spans="1:27" x14ac:dyDescent="0.25">
      <c r="A3541" s="40" t="str">
        <f>IF(G3541="","",1*ISERROR(VLOOKUP(G3541,G$1:G3540,1,FALSE)))</f>
        <v/>
      </c>
      <c r="B3541" s="40" t="str">
        <f>IF(A3541=0,0,IF(A3541="","",SUM(A$2:A3541)))</f>
        <v/>
      </c>
      <c r="C3541" s="41" t="str">
        <f>IF(H3541="","",1*ISERROR(VLOOKUP(H3541,H$1:H3540,1,FALSE)))</f>
        <v/>
      </c>
      <c r="D3541" s="40" t="str">
        <f>IF(C3541=0,0,IF(C3541="","",SUM(C$2:C3541)))</f>
        <v/>
      </c>
      <c r="E3541" s="41" t="str">
        <f>IF(H3541=0,0,IF(C3541="","",SUM(C$11:C3541)))</f>
        <v/>
      </c>
      <c r="F3541" s="41" t="str">
        <f>IF(H3541="","",COUNTIF(H$11:H3541,"="&amp;H3541))</f>
        <v/>
      </c>
      <c r="G3541" s="41" t="str">
        <f t="shared" si="495"/>
        <v/>
      </c>
      <c r="H3541" s="41" t="str">
        <f t="shared" si="496"/>
        <v/>
      </c>
      <c r="I3541" s="41" t="str">
        <f t="shared" si="497"/>
        <v/>
      </c>
      <c r="J3541" s="41" t="str">
        <f t="shared" si="498"/>
        <v/>
      </c>
      <c r="K3541" s="268"/>
      <c r="L3541" s="268"/>
      <c r="M3541" s="268"/>
      <c r="N3541" s="269"/>
      <c r="O3541" s="269"/>
      <c r="P3541" s="269"/>
      <c r="Q3541" s="270"/>
      <c r="R3541" s="271"/>
      <c r="S3541" s="268"/>
      <c r="T3541" s="268"/>
      <c r="U3541" s="268"/>
      <c r="V3541" s="268"/>
      <c r="W3541" s="65" t="str">
        <f t="shared" si="499"/>
        <v/>
      </c>
      <c r="X3541" s="65" t="str">
        <f t="shared" si="500"/>
        <v/>
      </c>
      <c r="Y3541" s="65" t="str">
        <f t="shared" si="501"/>
        <v/>
      </c>
      <c r="Z3541" s="65" t="str">
        <f t="shared" si="502"/>
        <v/>
      </c>
      <c r="AA3541" s="65" t="str">
        <f t="shared" si="503"/>
        <v/>
      </c>
    </row>
    <row r="3542" spans="1:27" x14ac:dyDescent="0.25">
      <c r="A3542" s="40" t="str">
        <f>IF(G3542="","",1*ISERROR(VLOOKUP(G3542,G$1:G3541,1,FALSE)))</f>
        <v/>
      </c>
      <c r="B3542" s="40" t="str">
        <f>IF(A3542=0,0,IF(A3542="","",SUM(A$2:A3542)))</f>
        <v/>
      </c>
      <c r="C3542" s="41" t="str">
        <f>IF(H3542="","",1*ISERROR(VLOOKUP(H3542,H$1:H3541,1,FALSE)))</f>
        <v/>
      </c>
      <c r="D3542" s="40" t="str">
        <f>IF(C3542=0,0,IF(C3542="","",SUM(C$2:C3542)))</f>
        <v/>
      </c>
      <c r="E3542" s="41" t="str">
        <f>IF(H3542=0,0,IF(C3542="","",SUM(C$11:C3542)))</f>
        <v/>
      </c>
      <c r="F3542" s="41" t="str">
        <f>IF(H3542="","",COUNTIF(H$11:H3542,"="&amp;H3542))</f>
        <v/>
      </c>
      <c r="G3542" s="41" t="str">
        <f t="shared" si="495"/>
        <v/>
      </c>
      <c r="H3542" s="41" t="str">
        <f t="shared" si="496"/>
        <v/>
      </c>
      <c r="I3542" s="41" t="str">
        <f t="shared" si="497"/>
        <v/>
      </c>
      <c r="J3542" s="41" t="str">
        <f t="shared" si="498"/>
        <v/>
      </c>
      <c r="K3542" s="268"/>
      <c r="L3542" s="268"/>
      <c r="M3542" s="268"/>
      <c r="N3542" s="269"/>
      <c r="O3542" s="269"/>
      <c r="P3542" s="269"/>
      <c r="Q3542" s="270"/>
      <c r="R3542" s="271"/>
      <c r="S3542" s="268"/>
      <c r="T3542" s="268"/>
      <c r="U3542" s="268"/>
      <c r="V3542" s="268"/>
      <c r="W3542" s="65" t="str">
        <f t="shared" si="499"/>
        <v/>
      </c>
      <c r="X3542" s="65" t="str">
        <f t="shared" si="500"/>
        <v/>
      </c>
      <c r="Y3542" s="65" t="str">
        <f t="shared" si="501"/>
        <v/>
      </c>
      <c r="Z3542" s="65" t="str">
        <f t="shared" si="502"/>
        <v/>
      </c>
      <c r="AA3542" s="65" t="str">
        <f t="shared" si="503"/>
        <v/>
      </c>
    </row>
    <row r="3543" spans="1:27" x14ac:dyDescent="0.25">
      <c r="A3543" s="40" t="str">
        <f>IF(G3543="","",1*ISERROR(VLOOKUP(G3543,G$1:G3542,1,FALSE)))</f>
        <v/>
      </c>
      <c r="B3543" s="40" t="str">
        <f>IF(A3543=0,0,IF(A3543="","",SUM(A$2:A3543)))</f>
        <v/>
      </c>
      <c r="C3543" s="41" t="str">
        <f>IF(H3543="","",1*ISERROR(VLOOKUP(H3543,H$1:H3542,1,FALSE)))</f>
        <v/>
      </c>
      <c r="D3543" s="40" t="str">
        <f>IF(C3543=0,0,IF(C3543="","",SUM(C$2:C3543)))</f>
        <v/>
      </c>
      <c r="E3543" s="41" t="str">
        <f>IF(H3543=0,0,IF(C3543="","",SUM(C$11:C3543)))</f>
        <v/>
      </c>
      <c r="F3543" s="41" t="str">
        <f>IF(H3543="","",COUNTIF(H$11:H3543,"="&amp;H3543))</f>
        <v/>
      </c>
      <c r="G3543" s="41" t="str">
        <f t="shared" si="495"/>
        <v/>
      </c>
      <c r="H3543" s="41" t="str">
        <f t="shared" si="496"/>
        <v/>
      </c>
      <c r="I3543" s="41" t="str">
        <f t="shared" si="497"/>
        <v/>
      </c>
      <c r="J3543" s="41" t="str">
        <f t="shared" si="498"/>
        <v/>
      </c>
      <c r="K3543" s="268"/>
      <c r="L3543" s="268"/>
      <c r="M3543" s="268"/>
      <c r="N3543" s="269"/>
      <c r="O3543" s="269"/>
      <c r="P3543" s="269"/>
      <c r="Q3543" s="270"/>
      <c r="R3543" s="271"/>
      <c r="S3543" s="268"/>
      <c r="T3543" s="268"/>
      <c r="U3543" s="268"/>
      <c r="V3543" s="268"/>
      <c r="W3543" s="65" t="str">
        <f t="shared" si="499"/>
        <v/>
      </c>
      <c r="X3543" s="65" t="str">
        <f t="shared" si="500"/>
        <v/>
      </c>
      <c r="Y3543" s="65" t="str">
        <f t="shared" si="501"/>
        <v/>
      </c>
      <c r="Z3543" s="65" t="str">
        <f t="shared" si="502"/>
        <v/>
      </c>
      <c r="AA3543" s="65" t="str">
        <f t="shared" si="503"/>
        <v/>
      </c>
    </row>
    <row r="3544" spans="1:27" x14ac:dyDescent="0.25">
      <c r="A3544" s="40" t="str">
        <f>IF(G3544="","",1*ISERROR(VLOOKUP(G3544,G$1:G3543,1,FALSE)))</f>
        <v/>
      </c>
      <c r="B3544" s="40" t="str">
        <f>IF(A3544=0,0,IF(A3544="","",SUM(A$2:A3544)))</f>
        <v/>
      </c>
      <c r="C3544" s="41" t="str">
        <f>IF(H3544="","",1*ISERROR(VLOOKUP(H3544,H$1:H3543,1,FALSE)))</f>
        <v/>
      </c>
      <c r="D3544" s="40" t="str">
        <f>IF(C3544=0,0,IF(C3544="","",SUM(C$2:C3544)))</f>
        <v/>
      </c>
      <c r="E3544" s="41" t="str">
        <f>IF(H3544=0,0,IF(C3544="","",SUM(C$11:C3544)))</f>
        <v/>
      </c>
      <c r="F3544" s="41" t="str">
        <f>IF(H3544="","",COUNTIF(H$11:H3544,"="&amp;H3544))</f>
        <v/>
      </c>
      <c r="G3544" s="41" t="str">
        <f t="shared" si="495"/>
        <v/>
      </c>
      <c r="H3544" s="41" t="str">
        <f t="shared" si="496"/>
        <v/>
      </c>
      <c r="I3544" s="41" t="str">
        <f t="shared" si="497"/>
        <v/>
      </c>
      <c r="J3544" s="41" t="str">
        <f t="shared" si="498"/>
        <v/>
      </c>
      <c r="K3544" s="268"/>
      <c r="L3544" s="268"/>
      <c r="M3544" s="268"/>
      <c r="N3544" s="269"/>
      <c r="O3544" s="269"/>
      <c r="P3544" s="269"/>
      <c r="Q3544" s="270"/>
      <c r="R3544" s="271"/>
      <c r="S3544" s="268"/>
      <c r="T3544" s="268"/>
      <c r="U3544" s="268"/>
      <c r="V3544" s="268"/>
      <c r="W3544" s="65" t="str">
        <f t="shared" si="499"/>
        <v/>
      </c>
      <c r="X3544" s="65" t="str">
        <f t="shared" si="500"/>
        <v/>
      </c>
      <c r="Y3544" s="65" t="str">
        <f t="shared" si="501"/>
        <v/>
      </c>
      <c r="Z3544" s="65" t="str">
        <f t="shared" si="502"/>
        <v/>
      </c>
      <c r="AA3544" s="65" t="str">
        <f t="shared" si="503"/>
        <v/>
      </c>
    </row>
    <row r="3545" spans="1:27" x14ac:dyDescent="0.25">
      <c r="A3545" s="40" t="str">
        <f>IF(G3545="","",1*ISERROR(VLOOKUP(G3545,G$1:G3544,1,FALSE)))</f>
        <v/>
      </c>
      <c r="B3545" s="40" t="str">
        <f>IF(A3545=0,0,IF(A3545="","",SUM(A$2:A3545)))</f>
        <v/>
      </c>
      <c r="C3545" s="41" t="str">
        <f>IF(H3545="","",1*ISERROR(VLOOKUP(H3545,H$1:H3544,1,FALSE)))</f>
        <v/>
      </c>
      <c r="D3545" s="40" t="str">
        <f>IF(C3545=0,0,IF(C3545="","",SUM(C$2:C3545)))</f>
        <v/>
      </c>
      <c r="E3545" s="41" t="str">
        <f>IF(H3545=0,0,IF(C3545="","",SUM(C$11:C3545)))</f>
        <v/>
      </c>
      <c r="F3545" s="41" t="str">
        <f>IF(H3545="","",COUNTIF(H$11:H3545,"="&amp;H3545))</f>
        <v/>
      </c>
      <c r="G3545" s="41" t="str">
        <f t="shared" si="495"/>
        <v/>
      </c>
      <c r="H3545" s="41" t="str">
        <f t="shared" si="496"/>
        <v/>
      </c>
      <c r="I3545" s="41" t="str">
        <f t="shared" si="497"/>
        <v/>
      </c>
      <c r="J3545" s="41" t="str">
        <f t="shared" si="498"/>
        <v/>
      </c>
      <c r="K3545" s="268"/>
      <c r="L3545" s="268"/>
      <c r="M3545" s="268"/>
      <c r="N3545" s="269"/>
      <c r="O3545" s="269"/>
      <c r="P3545" s="269"/>
      <c r="Q3545" s="270"/>
      <c r="R3545" s="271"/>
      <c r="S3545" s="268"/>
      <c r="T3545" s="268"/>
      <c r="U3545" s="268"/>
      <c r="V3545" s="268"/>
      <c r="W3545" s="65" t="str">
        <f t="shared" si="499"/>
        <v/>
      </c>
      <c r="X3545" s="65" t="str">
        <f t="shared" si="500"/>
        <v/>
      </c>
      <c r="Y3545" s="65" t="str">
        <f t="shared" si="501"/>
        <v/>
      </c>
      <c r="Z3545" s="65" t="str">
        <f t="shared" si="502"/>
        <v/>
      </c>
      <c r="AA3545" s="65" t="str">
        <f t="shared" si="503"/>
        <v/>
      </c>
    </row>
    <row r="3546" spans="1:27" x14ac:dyDescent="0.25">
      <c r="A3546" s="40" t="str">
        <f>IF(G3546="","",1*ISERROR(VLOOKUP(G3546,G$1:G3545,1,FALSE)))</f>
        <v/>
      </c>
      <c r="B3546" s="40" t="str">
        <f>IF(A3546=0,0,IF(A3546="","",SUM(A$2:A3546)))</f>
        <v/>
      </c>
      <c r="C3546" s="41" t="str">
        <f>IF(H3546="","",1*ISERROR(VLOOKUP(H3546,H$1:H3545,1,FALSE)))</f>
        <v/>
      </c>
      <c r="D3546" s="40" t="str">
        <f>IF(C3546=0,0,IF(C3546="","",SUM(C$2:C3546)))</f>
        <v/>
      </c>
      <c r="E3546" s="41" t="str">
        <f>IF(H3546=0,0,IF(C3546="","",SUM(C$11:C3546)))</f>
        <v/>
      </c>
      <c r="F3546" s="41" t="str">
        <f>IF(H3546="","",COUNTIF(H$11:H3546,"="&amp;H3546))</f>
        <v/>
      </c>
      <c r="G3546" s="41" t="str">
        <f t="shared" si="495"/>
        <v/>
      </c>
      <c r="H3546" s="41" t="str">
        <f t="shared" si="496"/>
        <v/>
      </c>
      <c r="I3546" s="41" t="str">
        <f t="shared" si="497"/>
        <v/>
      </c>
      <c r="J3546" s="41" t="str">
        <f t="shared" si="498"/>
        <v/>
      </c>
      <c r="K3546" s="268"/>
      <c r="L3546" s="268"/>
      <c r="M3546" s="268"/>
      <c r="N3546" s="269"/>
      <c r="O3546" s="269"/>
      <c r="P3546" s="269"/>
      <c r="Q3546" s="270"/>
      <c r="R3546" s="271"/>
      <c r="S3546" s="268"/>
      <c r="T3546" s="268"/>
      <c r="U3546" s="268"/>
      <c r="V3546" s="268"/>
      <c r="W3546" s="65" t="str">
        <f t="shared" si="499"/>
        <v/>
      </c>
      <c r="X3546" s="65" t="str">
        <f t="shared" si="500"/>
        <v/>
      </c>
      <c r="Y3546" s="65" t="str">
        <f t="shared" si="501"/>
        <v/>
      </c>
      <c r="Z3546" s="65" t="str">
        <f t="shared" si="502"/>
        <v/>
      </c>
      <c r="AA3546" s="65" t="str">
        <f t="shared" si="503"/>
        <v/>
      </c>
    </row>
    <row r="3547" spans="1:27" x14ac:dyDescent="0.25">
      <c r="A3547" s="40" t="str">
        <f>IF(G3547="","",1*ISERROR(VLOOKUP(G3547,G$1:G3546,1,FALSE)))</f>
        <v/>
      </c>
      <c r="B3547" s="40" t="str">
        <f>IF(A3547=0,0,IF(A3547="","",SUM(A$2:A3547)))</f>
        <v/>
      </c>
      <c r="C3547" s="41" t="str">
        <f>IF(H3547="","",1*ISERROR(VLOOKUP(H3547,H$1:H3546,1,FALSE)))</f>
        <v/>
      </c>
      <c r="D3547" s="40" t="str">
        <f>IF(C3547=0,0,IF(C3547="","",SUM(C$2:C3547)))</f>
        <v/>
      </c>
      <c r="E3547" s="41" t="str">
        <f>IF(H3547=0,0,IF(C3547="","",SUM(C$11:C3547)))</f>
        <v/>
      </c>
      <c r="F3547" s="41" t="str">
        <f>IF(H3547="","",COUNTIF(H$11:H3547,"="&amp;H3547))</f>
        <v/>
      </c>
      <c r="G3547" s="41" t="str">
        <f t="shared" si="495"/>
        <v/>
      </c>
      <c r="H3547" s="41" t="str">
        <f t="shared" si="496"/>
        <v/>
      </c>
      <c r="I3547" s="41" t="str">
        <f t="shared" si="497"/>
        <v/>
      </c>
      <c r="J3547" s="41" t="str">
        <f t="shared" si="498"/>
        <v/>
      </c>
      <c r="K3547" s="268"/>
      <c r="L3547" s="268"/>
      <c r="M3547" s="268"/>
      <c r="N3547" s="269"/>
      <c r="O3547" s="269"/>
      <c r="P3547" s="269"/>
      <c r="Q3547" s="270"/>
      <c r="R3547" s="271"/>
      <c r="S3547" s="268"/>
      <c r="T3547" s="268"/>
      <c r="U3547" s="268"/>
      <c r="V3547" s="268"/>
      <c r="W3547" s="65" t="str">
        <f t="shared" si="499"/>
        <v/>
      </c>
      <c r="X3547" s="65" t="str">
        <f t="shared" si="500"/>
        <v/>
      </c>
      <c r="Y3547" s="65" t="str">
        <f t="shared" si="501"/>
        <v/>
      </c>
      <c r="Z3547" s="65" t="str">
        <f t="shared" si="502"/>
        <v/>
      </c>
      <c r="AA3547" s="65" t="str">
        <f t="shared" si="503"/>
        <v/>
      </c>
    </row>
    <row r="3548" spans="1:27" x14ac:dyDescent="0.25">
      <c r="A3548" s="40" t="str">
        <f>IF(G3548="","",1*ISERROR(VLOOKUP(G3548,G$1:G3547,1,FALSE)))</f>
        <v/>
      </c>
      <c r="B3548" s="40" t="str">
        <f>IF(A3548=0,0,IF(A3548="","",SUM(A$2:A3548)))</f>
        <v/>
      </c>
      <c r="C3548" s="41" t="str">
        <f>IF(H3548="","",1*ISERROR(VLOOKUP(H3548,H$1:H3547,1,FALSE)))</f>
        <v/>
      </c>
      <c r="D3548" s="40" t="str">
        <f>IF(C3548=0,0,IF(C3548="","",SUM(C$2:C3548)))</f>
        <v/>
      </c>
      <c r="E3548" s="41" t="str">
        <f>IF(H3548=0,0,IF(C3548="","",SUM(C$11:C3548)))</f>
        <v/>
      </c>
      <c r="F3548" s="41" t="str">
        <f>IF(H3548="","",COUNTIF(H$11:H3548,"="&amp;H3548))</f>
        <v/>
      </c>
      <c r="G3548" s="41" t="str">
        <f t="shared" si="495"/>
        <v/>
      </c>
      <c r="H3548" s="41" t="str">
        <f t="shared" si="496"/>
        <v/>
      </c>
      <c r="I3548" s="41" t="str">
        <f t="shared" si="497"/>
        <v/>
      </c>
      <c r="J3548" s="41" t="str">
        <f t="shared" si="498"/>
        <v/>
      </c>
      <c r="K3548" s="268"/>
      <c r="L3548" s="268"/>
      <c r="M3548" s="268"/>
      <c r="N3548" s="269"/>
      <c r="O3548" s="269"/>
      <c r="P3548" s="269"/>
      <c r="Q3548" s="270"/>
      <c r="R3548" s="271"/>
      <c r="S3548" s="268"/>
      <c r="T3548" s="268"/>
      <c r="U3548" s="268"/>
      <c r="V3548" s="268"/>
      <c r="W3548" s="65" t="str">
        <f t="shared" si="499"/>
        <v/>
      </c>
      <c r="X3548" s="65" t="str">
        <f t="shared" si="500"/>
        <v/>
      </c>
      <c r="Y3548" s="65" t="str">
        <f t="shared" si="501"/>
        <v/>
      </c>
      <c r="Z3548" s="65" t="str">
        <f t="shared" si="502"/>
        <v/>
      </c>
      <c r="AA3548" s="65" t="str">
        <f t="shared" si="503"/>
        <v/>
      </c>
    </row>
    <row r="3549" spans="1:27" x14ac:dyDescent="0.25">
      <c r="A3549" s="40" t="str">
        <f>IF(G3549="","",1*ISERROR(VLOOKUP(G3549,G$1:G3548,1,FALSE)))</f>
        <v/>
      </c>
      <c r="B3549" s="40" t="str">
        <f>IF(A3549=0,0,IF(A3549="","",SUM(A$2:A3549)))</f>
        <v/>
      </c>
      <c r="C3549" s="41" t="str">
        <f>IF(H3549="","",1*ISERROR(VLOOKUP(H3549,H$1:H3548,1,FALSE)))</f>
        <v/>
      </c>
      <c r="D3549" s="40" t="str">
        <f>IF(C3549=0,0,IF(C3549="","",SUM(C$2:C3549)))</f>
        <v/>
      </c>
      <c r="E3549" s="41" t="str">
        <f>IF(H3549=0,0,IF(C3549="","",SUM(C$11:C3549)))</f>
        <v/>
      </c>
      <c r="F3549" s="41" t="str">
        <f>IF(H3549="","",COUNTIF(H$11:H3549,"="&amp;H3549))</f>
        <v/>
      </c>
      <c r="G3549" s="41" t="str">
        <f t="shared" si="495"/>
        <v/>
      </c>
      <c r="H3549" s="41" t="str">
        <f t="shared" si="496"/>
        <v/>
      </c>
      <c r="I3549" s="41" t="str">
        <f t="shared" si="497"/>
        <v/>
      </c>
      <c r="J3549" s="41" t="str">
        <f t="shared" si="498"/>
        <v/>
      </c>
      <c r="K3549" s="268"/>
      <c r="L3549" s="268"/>
      <c r="M3549" s="268"/>
      <c r="N3549" s="269"/>
      <c r="O3549" s="269"/>
      <c r="P3549" s="269"/>
      <c r="Q3549" s="270"/>
      <c r="R3549" s="271"/>
      <c r="S3549" s="268"/>
      <c r="T3549" s="268"/>
      <c r="U3549" s="268"/>
      <c r="V3549" s="268"/>
      <c r="W3549" s="65" t="str">
        <f t="shared" si="499"/>
        <v/>
      </c>
      <c r="X3549" s="65" t="str">
        <f t="shared" si="500"/>
        <v/>
      </c>
      <c r="Y3549" s="65" t="str">
        <f t="shared" si="501"/>
        <v/>
      </c>
      <c r="Z3549" s="65" t="str">
        <f t="shared" si="502"/>
        <v/>
      </c>
      <c r="AA3549" s="65" t="str">
        <f t="shared" si="503"/>
        <v/>
      </c>
    </row>
    <row r="3550" spans="1:27" x14ac:dyDescent="0.25">
      <c r="A3550" s="40" t="str">
        <f>IF(G3550="","",1*ISERROR(VLOOKUP(G3550,G$1:G3549,1,FALSE)))</f>
        <v/>
      </c>
      <c r="B3550" s="40" t="str">
        <f>IF(A3550=0,0,IF(A3550="","",SUM(A$2:A3550)))</f>
        <v/>
      </c>
      <c r="C3550" s="41" t="str">
        <f>IF(H3550="","",1*ISERROR(VLOOKUP(H3550,H$1:H3549,1,FALSE)))</f>
        <v/>
      </c>
      <c r="D3550" s="40" t="str">
        <f>IF(C3550=0,0,IF(C3550="","",SUM(C$2:C3550)))</f>
        <v/>
      </c>
      <c r="E3550" s="41" t="str">
        <f>IF(H3550=0,0,IF(C3550="","",SUM(C$11:C3550)))</f>
        <v/>
      </c>
      <c r="F3550" s="41" t="str">
        <f>IF(H3550="","",COUNTIF(H$11:H3550,"="&amp;H3550))</f>
        <v/>
      </c>
      <c r="G3550" s="41" t="str">
        <f t="shared" si="495"/>
        <v/>
      </c>
      <c r="H3550" s="41" t="str">
        <f t="shared" si="496"/>
        <v/>
      </c>
      <c r="I3550" s="41" t="str">
        <f t="shared" si="497"/>
        <v/>
      </c>
      <c r="J3550" s="41" t="str">
        <f t="shared" si="498"/>
        <v/>
      </c>
      <c r="K3550" s="268"/>
      <c r="L3550" s="268"/>
      <c r="M3550" s="268"/>
      <c r="N3550" s="269"/>
      <c r="O3550" s="269"/>
      <c r="P3550" s="269"/>
      <c r="Q3550" s="270"/>
      <c r="R3550" s="271"/>
      <c r="S3550" s="268"/>
      <c r="T3550" s="268"/>
      <c r="U3550" s="268"/>
      <c r="V3550" s="268"/>
      <c r="W3550" s="65" t="str">
        <f t="shared" si="499"/>
        <v/>
      </c>
      <c r="X3550" s="65" t="str">
        <f t="shared" si="500"/>
        <v/>
      </c>
      <c r="Y3550" s="65" t="str">
        <f t="shared" si="501"/>
        <v/>
      </c>
      <c r="Z3550" s="65" t="str">
        <f t="shared" si="502"/>
        <v/>
      </c>
      <c r="AA3550" s="65" t="str">
        <f t="shared" si="503"/>
        <v/>
      </c>
    </row>
    <row r="3551" spans="1:27" x14ac:dyDescent="0.25">
      <c r="A3551" s="40" t="str">
        <f>IF(G3551="","",1*ISERROR(VLOOKUP(G3551,G$1:G3550,1,FALSE)))</f>
        <v/>
      </c>
      <c r="B3551" s="40" t="str">
        <f>IF(A3551=0,0,IF(A3551="","",SUM(A$2:A3551)))</f>
        <v/>
      </c>
      <c r="C3551" s="41" t="str">
        <f>IF(H3551="","",1*ISERROR(VLOOKUP(H3551,H$1:H3550,1,FALSE)))</f>
        <v/>
      </c>
      <c r="D3551" s="40" t="str">
        <f>IF(C3551=0,0,IF(C3551="","",SUM(C$2:C3551)))</f>
        <v/>
      </c>
      <c r="E3551" s="41" t="str">
        <f>IF(H3551=0,0,IF(C3551="","",SUM(C$11:C3551)))</f>
        <v/>
      </c>
      <c r="F3551" s="41" t="str">
        <f>IF(H3551="","",COUNTIF(H$11:H3551,"="&amp;H3551))</f>
        <v/>
      </c>
      <c r="G3551" s="41" t="str">
        <f t="shared" si="495"/>
        <v/>
      </c>
      <c r="H3551" s="41" t="str">
        <f t="shared" si="496"/>
        <v/>
      </c>
      <c r="I3551" s="41" t="str">
        <f t="shared" si="497"/>
        <v/>
      </c>
      <c r="J3551" s="41" t="str">
        <f t="shared" si="498"/>
        <v/>
      </c>
      <c r="K3551" s="268"/>
      <c r="L3551" s="268"/>
      <c r="M3551" s="268"/>
      <c r="N3551" s="269"/>
      <c r="O3551" s="269"/>
      <c r="P3551" s="269"/>
      <c r="Q3551" s="270"/>
      <c r="R3551" s="271"/>
      <c r="S3551" s="268"/>
      <c r="T3551" s="268"/>
      <c r="U3551" s="268"/>
      <c r="V3551" s="268"/>
      <c r="W3551" s="65" t="str">
        <f t="shared" si="499"/>
        <v/>
      </c>
      <c r="X3551" s="65" t="str">
        <f t="shared" si="500"/>
        <v/>
      </c>
      <c r="Y3551" s="65" t="str">
        <f t="shared" si="501"/>
        <v/>
      </c>
      <c r="Z3551" s="65" t="str">
        <f t="shared" si="502"/>
        <v/>
      </c>
      <c r="AA3551" s="65" t="str">
        <f t="shared" si="503"/>
        <v/>
      </c>
    </row>
    <row r="3552" spans="1:27" x14ac:dyDescent="0.25">
      <c r="A3552" s="40" t="str">
        <f>IF(G3552="","",1*ISERROR(VLOOKUP(G3552,G$1:G3551,1,FALSE)))</f>
        <v/>
      </c>
      <c r="B3552" s="40" t="str">
        <f>IF(A3552=0,0,IF(A3552="","",SUM(A$2:A3552)))</f>
        <v/>
      </c>
      <c r="C3552" s="41" t="str">
        <f>IF(H3552="","",1*ISERROR(VLOOKUP(H3552,H$1:H3551,1,FALSE)))</f>
        <v/>
      </c>
      <c r="D3552" s="40" t="str">
        <f>IF(C3552=0,0,IF(C3552="","",SUM(C$2:C3552)))</f>
        <v/>
      </c>
      <c r="E3552" s="41" t="str">
        <f>IF(H3552=0,0,IF(C3552="","",SUM(C$11:C3552)))</f>
        <v/>
      </c>
      <c r="F3552" s="41" t="str">
        <f>IF(H3552="","",COUNTIF(H$11:H3552,"="&amp;H3552))</f>
        <v/>
      </c>
      <c r="G3552" s="41" t="str">
        <f t="shared" si="495"/>
        <v/>
      </c>
      <c r="H3552" s="41" t="str">
        <f t="shared" si="496"/>
        <v/>
      </c>
      <c r="I3552" s="41" t="str">
        <f t="shared" si="497"/>
        <v/>
      </c>
      <c r="J3552" s="41" t="str">
        <f t="shared" si="498"/>
        <v/>
      </c>
      <c r="K3552" s="268"/>
      <c r="L3552" s="268"/>
      <c r="M3552" s="268"/>
      <c r="N3552" s="269"/>
      <c r="O3552" s="269"/>
      <c r="P3552" s="269"/>
      <c r="Q3552" s="270"/>
      <c r="R3552" s="271"/>
      <c r="S3552" s="268"/>
      <c r="T3552" s="268"/>
      <c r="U3552" s="268"/>
      <c r="V3552" s="268"/>
      <c r="W3552" s="65" t="str">
        <f t="shared" si="499"/>
        <v/>
      </c>
      <c r="X3552" s="65" t="str">
        <f t="shared" si="500"/>
        <v/>
      </c>
      <c r="Y3552" s="65" t="str">
        <f t="shared" si="501"/>
        <v/>
      </c>
      <c r="Z3552" s="65" t="str">
        <f t="shared" si="502"/>
        <v/>
      </c>
      <c r="AA3552" s="65" t="str">
        <f t="shared" si="503"/>
        <v/>
      </c>
    </row>
    <row r="3553" spans="1:27" x14ac:dyDescent="0.25">
      <c r="A3553" s="40" t="str">
        <f>IF(G3553="","",1*ISERROR(VLOOKUP(G3553,G$1:G3552,1,FALSE)))</f>
        <v/>
      </c>
      <c r="B3553" s="40" t="str">
        <f>IF(A3553=0,0,IF(A3553="","",SUM(A$2:A3553)))</f>
        <v/>
      </c>
      <c r="C3553" s="41" t="str">
        <f>IF(H3553="","",1*ISERROR(VLOOKUP(H3553,H$1:H3552,1,FALSE)))</f>
        <v/>
      </c>
      <c r="D3553" s="40" t="str">
        <f>IF(C3553=0,0,IF(C3553="","",SUM(C$2:C3553)))</f>
        <v/>
      </c>
      <c r="E3553" s="41" t="str">
        <f>IF(H3553=0,0,IF(C3553="","",SUM(C$11:C3553)))</f>
        <v/>
      </c>
      <c r="F3553" s="41" t="str">
        <f>IF(H3553="","",COUNTIF(H$11:H3553,"="&amp;H3553))</f>
        <v/>
      </c>
      <c r="G3553" s="41" t="str">
        <f t="shared" si="495"/>
        <v/>
      </c>
      <c r="H3553" s="41" t="str">
        <f t="shared" si="496"/>
        <v/>
      </c>
      <c r="I3553" s="41" t="str">
        <f t="shared" si="497"/>
        <v/>
      </c>
      <c r="J3553" s="41" t="str">
        <f t="shared" si="498"/>
        <v/>
      </c>
      <c r="K3553" s="268"/>
      <c r="L3553" s="268"/>
      <c r="M3553" s="268"/>
      <c r="N3553" s="269"/>
      <c r="O3553" s="269"/>
      <c r="P3553" s="269"/>
      <c r="Q3553" s="270"/>
      <c r="R3553" s="271"/>
      <c r="S3553" s="268"/>
      <c r="T3553" s="268"/>
      <c r="U3553" s="268"/>
      <c r="V3553" s="268"/>
      <c r="W3553" s="65" t="str">
        <f t="shared" si="499"/>
        <v/>
      </c>
      <c r="X3553" s="65" t="str">
        <f t="shared" si="500"/>
        <v/>
      </c>
      <c r="Y3553" s="65" t="str">
        <f t="shared" si="501"/>
        <v/>
      </c>
      <c r="Z3553" s="65" t="str">
        <f t="shared" si="502"/>
        <v/>
      </c>
      <c r="AA3553" s="65" t="str">
        <f t="shared" si="503"/>
        <v/>
      </c>
    </row>
    <row r="3554" spans="1:27" x14ac:dyDescent="0.25">
      <c r="A3554" s="40" t="str">
        <f>IF(G3554="","",1*ISERROR(VLOOKUP(G3554,G$1:G3553,1,FALSE)))</f>
        <v/>
      </c>
      <c r="B3554" s="40" t="str">
        <f>IF(A3554=0,0,IF(A3554="","",SUM(A$2:A3554)))</f>
        <v/>
      </c>
      <c r="C3554" s="41" t="str">
        <f>IF(H3554="","",1*ISERROR(VLOOKUP(H3554,H$1:H3553,1,FALSE)))</f>
        <v/>
      </c>
      <c r="D3554" s="40" t="str">
        <f>IF(C3554=0,0,IF(C3554="","",SUM(C$2:C3554)))</f>
        <v/>
      </c>
      <c r="E3554" s="41" t="str">
        <f>IF(H3554=0,0,IF(C3554="","",SUM(C$11:C3554)))</f>
        <v/>
      </c>
      <c r="F3554" s="41" t="str">
        <f>IF(H3554="","",COUNTIF(H$11:H3554,"="&amp;H3554))</f>
        <v/>
      </c>
      <c r="G3554" s="41" t="str">
        <f t="shared" si="495"/>
        <v/>
      </c>
      <c r="H3554" s="41" t="str">
        <f t="shared" si="496"/>
        <v/>
      </c>
      <c r="I3554" s="41" t="str">
        <f t="shared" si="497"/>
        <v/>
      </c>
      <c r="J3554" s="41" t="str">
        <f t="shared" si="498"/>
        <v/>
      </c>
      <c r="K3554" s="268"/>
      <c r="L3554" s="268"/>
      <c r="M3554" s="268"/>
      <c r="N3554" s="269"/>
      <c r="O3554" s="269"/>
      <c r="P3554" s="269"/>
      <c r="Q3554" s="270"/>
      <c r="R3554" s="271"/>
      <c r="S3554" s="268"/>
      <c r="T3554" s="268"/>
      <c r="U3554" s="268"/>
      <c r="V3554" s="268"/>
      <c r="W3554" s="65" t="str">
        <f t="shared" si="499"/>
        <v/>
      </c>
      <c r="X3554" s="65" t="str">
        <f t="shared" si="500"/>
        <v/>
      </c>
      <c r="Y3554" s="65" t="str">
        <f t="shared" si="501"/>
        <v/>
      </c>
      <c r="Z3554" s="65" t="str">
        <f t="shared" si="502"/>
        <v/>
      </c>
      <c r="AA3554" s="65" t="str">
        <f t="shared" si="503"/>
        <v/>
      </c>
    </row>
    <row r="3555" spans="1:27" x14ac:dyDescent="0.25">
      <c r="A3555" s="40" t="str">
        <f>IF(G3555="","",1*ISERROR(VLOOKUP(G3555,G$1:G3554,1,FALSE)))</f>
        <v/>
      </c>
      <c r="B3555" s="40" t="str">
        <f>IF(A3555=0,0,IF(A3555="","",SUM(A$2:A3555)))</f>
        <v/>
      </c>
      <c r="C3555" s="41" t="str">
        <f>IF(H3555="","",1*ISERROR(VLOOKUP(H3555,H$1:H3554,1,FALSE)))</f>
        <v/>
      </c>
      <c r="D3555" s="40" t="str">
        <f>IF(C3555=0,0,IF(C3555="","",SUM(C$2:C3555)))</f>
        <v/>
      </c>
      <c r="E3555" s="41" t="str">
        <f>IF(H3555=0,0,IF(C3555="","",SUM(C$11:C3555)))</f>
        <v/>
      </c>
      <c r="F3555" s="41" t="str">
        <f>IF(H3555="","",COUNTIF(H$11:H3555,"="&amp;H3555))</f>
        <v/>
      </c>
      <c r="G3555" s="41" t="str">
        <f t="shared" si="495"/>
        <v/>
      </c>
      <c r="H3555" s="41" t="str">
        <f t="shared" si="496"/>
        <v/>
      </c>
      <c r="I3555" s="41" t="str">
        <f t="shared" si="497"/>
        <v/>
      </c>
      <c r="J3555" s="41" t="str">
        <f t="shared" si="498"/>
        <v/>
      </c>
      <c r="K3555" s="268"/>
      <c r="L3555" s="268"/>
      <c r="M3555" s="268"/>
      <c r="N3555" s="269"/>
      <c r="O3555" s="269"/>
      <c r="P3555" s="269"/>
      <c r="Q3555" s="270"/>
      <c r="R3555" s="271"/>
      <c r="S3555" s="268"/>
      <c r="T3555" s="268"/>
      <c r="U3555" s="268"/>
      <c r="V3555" s="268"/>
      <c r="W3555" s="65" t="str">
        <f t="shared" si="499"/>
        <v/>
      </c>
      <c r="X3555" s="65" t="str">
        <f t="shared" si="500"/>
        <v/>
      </c>
      <c r="Y3555" s="65" t="str">
        <f t="shared" si="501"/>
        <v/>
      </c>
      <c r="Z3555" s="65" t="str">
        <f t="shared" si="502"/>
        <v/>
      </c>
      <c r="AA3555" s="65" t="str">
        <f t="shared" si="503"/>
        <v/>
      </c>
    </row>
    <row r="3556" spans="1:27" x14ac:dyDescent="0.25">
      <c r="A3556" s="40" t="str">
        <f>IF(G3556="","",1*ISERROR(VLOOKUP(G3556,G$1:G3555,1,FALSE)))</f>
        <v/>
      </c>
      <c r="B3556" s="40" t="str">
        <f>IF(A3556=0,0,IF(A3556="","",SUM(A$2:A3556)))</f>
        <v/>
      </c>
      <c r="C3556" s="41" t="str">
        <f>IF(H3556="","",1*ISERROR(VLOOKUP(H3556,H$1:H3555,1,FALSE)))</f>
        <v/>
      </c>
      <c r="D3556" s="40" t="str">
        <f>IF(C3556=0,0,IF(C3556="","",SUM(C$2:C3556)))</f>
        <v/>
      </c>
      <c r="E3556" s="41" t="str">
        <f>IF(H3556=0,0,IF(C3556="","",SUM(C$11:C3556)))</f>
        <v/>
      </c>
      <c r="F3556" s="41" t="str">
        <f>IF(H3556="","",COUNTIF(H$11:H3556,"="&amp;H3556))</f>
        <v/>
      </c>
      <c r="G3556" s="41" t="str">
        <f t="shared" si="495"/>
        <v/>
      </c>
      <c r="H3556" s="41" t="str">
        <f t="shared" si="496"/>
        <v/>
      </c>
      <c r="I3556" s="41" t="str">
        <f t="shared" si="497"/>
        <v/>
      </c>
      <c r="J3556" s="41" t="str">
        <f t="shared" si="498"/>
        <v/>
      </c>
      <c r="K3556" s="268"/>
      <c r="L3556" s="268"/>
      <c r="M3556" s="268"/>
      <c r="N3556" s="269"/>
      <c r="O3556" s="269"/>
      <c r="P3556" s="269"/>
      <c r="Q3556" s="270"/>
      <c r="R3556" s="271"/>
      <c r="S3556" s="268"/>
      <c r="T3556" s="268"/>
      <c r="U3556" s="268"/>
      <c r="V3556" s="268"/>
      <c r="W3556" s="65" t="str">
        <f t="shared" si="499"/>
        <v/>
      </c>
      <c r="X3556" s="65" t="str">
        <f t="shared" si="500"/>
        <v/>
      </c>
      <c r="Y3556" s="65" t="str">
        <f t="shared" si="501"/>
        <v/>
      </c>
      <c r="Z3556" s="65" t="str">
        <f t="shared" si="502"/>
        <v/>
      </c>
      <c r="AA3556" s="65" t="str">
        <f t="shared" si="503"/>
        <v/>
      </c>
    </row>
    <row r="3557" spans="1:27" x14ac:dyDescent="0.25">
      <c r="A3557" s="40" t="str">
        <f>IF(G3557="","",1*ISERROR(VLOOKUP(G3557,G$1:G3556,1,FALSE)))</f>
        <v/>
      </c>
      <c r="B3557" s="40" t="str">
        <f>IF(A3557=0,0,IF(A3557="","",SUM(A$2:A3557)))</f>
        <v/>
      </c>
      <c r="C3557" s="41" t="str">
        <f>IF(H3557="","",1*ISERROR(VLOOKUP(H3557,H$1:H3556,1,FALSE)))</f>
        <v/>
      </c>
      <c r="D3557" s="40" t="str">
        <f>IF(C3557=0,0,IF(C3557="","",SUM(C$2:C3557)))</f>
        <v/>
      </c>
      <c r="E3557" s="41" t="str">
        <f>IF(H3557=0,0,IF(C3557="","",SUM(C$11:C3557)))</f>
        <v/>
      </c>
      <c r="F3557" s="41" t="str">
        <f>IF(H3557="","",COUNTIF(H$11:H3557,"="&amp;H3557))</f>
        <v/>
      </c>
      <c r="G3557" s="41" t="str">
        <f t="shared" si="495"/>
        <v/>
      </c>
      <c r="H3557" s="41" t="str">
        <f t="shared" si="496"/>
        <v/>
      </c>
      <c r="I3557" s="41" t="str">
        <f t="shared" si="497"/>
        <v/>
      </c>
      <c r="J3557" s="41" t="str">
        <f t="shared" si="498"/>
        <v/>
      </c>
      <c r="K3557" s="268"/>
      <c r="L3557" s="268"/>
      <c r="M3557" s="268"/>
      <c r="N3557" s="269"/>
      <c r="O3557" s="269"/>
      <c r="P3557" s="269"/>
      <c r="Q3557" s="270"/>
      <c r="R3557" s="271"/>
      <c r="S3557" s="268"/>
      <c r="T3557" s="268"/>
      <c r="U3557" s="268"/>
      <c r="V3557" s="268"/>
      <c r="W3557" s="65" t="str">
        <f t="shared" si="499"/>
        <v/>
      </c>
      <c r="X3557" s="65" t="str">
        <f t="shared" si="500"/>
        <v/>
      </c>
      <c r="Y3557" s="65" t="str">
        <f t="shared" si="501"/>
        <v/>
      </c>
      <c r="Z3557" s="65" t="str">
        <f t="shared" si="502"/>
        <v/>
      </c>
      <c r="AA3557" s="65" t="str">
        <f t="shared" si="503"/>
        <v/>
      </c>
    </row>
    <row r="3558" spans="1:27" x14ac:dyDescent="0.25">
      <c r="A3558" s="40" t="str">
        <f>IF(G3558="","",1*ISERROR(VLOOKUP(G3558,G$1:G3557,1,FALSE)))</f>
        <v/>
      </c>
      <c r="B3558" s="40" t="str">
        <f>IF(A3558=0,0,IF(A3558="","",SUM(A$2:A3558)))</f>
        <v/>
      </c>
      <c r="C3558" s="41" t="str">
        <f>IF(H3558="","",1*ISERROR(VLOOKUP(H3558,H$1:H3557,1,FALSE)))</f>
        <v/>
      </c>
      <c r="D3558" s="40" t="str">
        <f>IF(C3558=0,0,IF(C3558="","",SUM(C$2:C3558)))</f>
        <v/>
      </c>
      <c r="E3558" s="41" t="str">
        <f>IF(H3558=0,0,IF(C3558="","",SUM(C$11:C3558)))</f>
        <v/>
      </c>
      <c r="F3558" s="41" t="str">
        <f>IF(H3558="","",COUNTIF(H$11:H3558,"="&amp;H3558))</f>
        <v/>
      </c>
      <c r="G3558" s="41" t="str">
        <f t="shared" si="495"/>
        <v/>
      </c>
      <c r="H3558" s="41" t="str">
        <f t="shared" si="496"/>
        <v/>
      </c>
      <c r="I3558" s="41" t="str">
        <f t="shared" si="497"/>
        <v/>
      </c>
      <c r="J3558" s="41" t="str">
        <f t="shared" si="498"/>
        <v/>
      </c>
      <c r="K3558" s="268"/>
      <c r="L3558" s="268"/>
      <c r="M3558" s="268"/>
      <c r="N3558" s="269"/>
      <c r="O3558" s="269"/>
      <c r="P3558" s="269"/>
      <c r="Q3558" s="270"/>
      <c r="R3558" s="271"/>
      <c r="S3558" s="268"/>
      <c r="T3558" s="268"/>
      <c r="U3558" s="268"/>
      <c r="V3558" s="268"/>
      <c r="W3558" s="65" t="str">
        <f t="shared" si="499"/>
        <v/>
      </c>
      <c r="X3558" s="65" t="str">
        <f t="shared" si="500"/>
        <v/>
      </c>
      <c r="Y3558" s="65" t="str">
        <f t="shared" si="501"/>
        <v/>
      </c>
      <c r="Z3558" s="65" t="str">
        <f t="shared" si="502"/>
        <v/>
      </c>
      <c r="AA3558" s="65" t="str">
        <f t="shared" si="503"/>
        <v/>
      </c>
    </row>
    <row r="3559" spans="1:27" x14ac:dyDescent="0.25">
      <c r="A3559" s="40" t="str">
        <f>IF(G3559="","",1*ISERROR(VLOOKUP(G3559,G$1:G3558,1,FALSE)))</f>
        <v/>
      </c>
      <c r="B3559" s="40" t="str">
        <f>IF(A3559=0,0,IF(A3559="","",SUM(A$2:A3559)))</f>
        <v/>
      </c>
      <c r="C3559" s="41" t="str">
        <f>IF(H3559="","",1*ISERROR(VLOOKUP(H3559,H$1:H3558,1,FALSE)))</f>
        <v/>
      </c>
      <c r="D3559" s="40" t="str">
        <f>IF(C3559=0,0,IF(C3559="","",SUM(C$2:C3559)))</f>
        <v/>
      </c>
      <c r="E3559" s="41" t="str">
        <f>IF(H3559=0,0,IF(C3559="","",SUM(C$11:C3559)))</f>
        <v/>
      </c>
      <c r="F3559" s="41" t="str">
        <f>IF(H3559="","",COUNTIF(H$11:H3559,"="&amp;H3559))</f>
        <v/>
      </c>
      <c r="G3559" s="41" t="str">
        <f t="shared" si="495"/>
        <v/>
      </c>
      <c r="H3559" s="41" t="str">
        <f t="shared" si="496"/>
        <v/>
      </c>
      <c r="I3559" s="41" t="str">
        <f t="shared" si="497"/>
        <v/>
      </c>
      <c r="J3559" s="41" t="str">
        <f t="shared" si="498"/>
        <v/>
      </c>
      <c r="K3559" s="268"/>
      <c r="L3559" s="268"/>
      <c r="M3559" s="268"/>
      <c r="N3559" s="269"/>
      <c r="O3559" s="269"/>
      <c r="P3559" s="269"/>
      <c r="Q3559" s="270"/>
      <c r="R3559" s="271"/>
      <c r="S3559" s="268"/>
      <c r="T3559" s="268"/>
      <c r="U3559" s="268"/>
      <c r="V3559" s="268"/>
      <c r="W3559" s="65" t="str">
        <f t="shared" si="499"/>
        <v/>
      </c>
      <c r="X3559" s="65" t="str">
        <f t="shared" si="500"/>
        <v/>
      </c>
      <c r="Y3559" s="65" t="str">
        <f t="shared" si="501"/>
        <v/>
      </c>
      <c r="Z3559" s="65" t="str">
        <f t="shared" si="502"/>
        <v/>
      </c>
      <c r="AA3559" s="65" t="str">
        <f t="shared" si="503"/>
        <v/>
      </c>
    </row>
    <row r="3560" spans="1:27" x14ac:dyDescent="0.25">
      <c r="A3560" s="40" t="str">
        <f>IF(G3560="","",1*ISERROR(VLOOKUP(G3560,G$1:G3559,1,FALSE)))</f>
        <v/>
      </c>
      <c r="B3560" s="40" t="str">
        <f>IF(A3560=0,0,IF(A3560="","",SUM(A$2:A3560)))</f>
        <v/>
      </c>
      <c r="C3560" s="41" t="str">
        <f>IF(H3560="","",1*ISERROR(VLOOKUP(H3560,H$1:H3559,1,FALSE)))</f>
        <v/>
      </c>
      <c r="D3560" s="40" t="str">
        <f>IF(C3560=0,0,IF(C3560="","",SUM(C$2:C3560)))</f>
        <v/>
      </c>
      <c r="E3560" s="41" t="str">
        <f>IF(H3560=0,0,IF(C3560="","",SUM(C$11:C3560)))</f>
        <v/>
      </c>
      <c r="F3560" s="41" t="str">
        <f>IF(H3560="","",COUNTIF(H$11:H3560,"="&amp;H3560))</f>
        <v/>
      </c>
      <c r="G3560" s="41" t="str">
        <f t="shared" si="495"/>
        <v/>
      </c>
      <c r="H3560" s="41" t="str">
        <f t="shared" si="496"/>
        <v/>
      </c>
      <c r="I3560" s="41" t="str">
        <f t="shared" si="497"/>
        <v/>
      </c>
      <c r="J3560" s="41" t="str">
        <f t="shared" si="498"/>
        <v/>
      </c>
      <c r="K3560" s="268"/>
      <c r="L3560" s="268"/>
      <c r="M3560" s="268"/>
      <c r="N3560" s="269"/>
      <c r="O3560" s="269"/>
      <c r="P3560" s="269"/>
      <c r="Q3560" s="270"/>
      <c r="R3560" s="271"/>
      <c r="S3560" s="268"/>
      <c r="T3560" s="268"/>
      <c r="U3560" s="268"/>
      <c r="V3560" s="268"/>
      <c r="W3560" s="65" t="str">
        <f t="shared" si="499"/>
        <v/>
      </c>
      <c r="X3560" s="65" t="str">
        <f t="shared" si="500"/>
        <v/>
      </c>
      <c r="Y3560" s="65" t="str">
        <f t="shared" si="501"/>
        <v/>
      </c>
      <c r="Z3560" s="65" t="str">
        <f t="shared" si="502"/>
        <v/>
      </c>
      <c r="AA3560" s="65" t="str">
        <f t="shared" si="503"/>
        <v/>
      </c>
    </row>
    <row r="3561" spans="1:27" x14ac:dyDescent="0.25">
      <c r="A3561" s="40" t="str">
        <f>IF(G3561="","",1*ISERROR(VLOOKUP(G3561,G$1:G3560,1,FALSE)))</f>
        <v/>
      </c>
      <c r="B3561" s="40" t="str">
        <f>IF(A3561=0,0,IF(A3561="","",SUM(A$2:A3561)))</f>
        <v/>
      </c>
      <c r="C3561" s="41" t="str">
        <f>IF(H3561="","",1*ISERROR(VLOOKUP(H3561,H$1:H3560,1,FALSE)))</f>
        <v/>
      </c>
      <c r="D3561" s="40" t="str">
        <f>IF(C3561=0,0,IF(C3561="","",SUM(C$2:C3561)))</f>
        <v/>
      </c>
      <c r="E3561" s="41" t="str">
        <f>IF(H3561=0,0,IF(C3561="","",SUM(C$11:C3561)))</f>
        <v/>
      </c>
      <c r="F3561" s="41" t="str">
        <f>IF(H3561="","",COUNTIF(H$11:H3561,"="&amp;H3561))</f>
        <v/>
      </c>
      <c r="G3561" s="41" t="str">
        <f t="shared" si="495"/>
        <v/>
      </c>
      <c r="H3561" s="41" t="str">
        <f t="shared" si="496"/>
        <v/>
      </c>
      <c r="I3561" s="41" t="str">
        <f t="shared" si="497"/>
        <v/>
      </c>
      <c r="J3561" s="41" t="str">
        <f t="shared" si="498"/>
        <v/>
      </c>
      <c r="K3561" s="268"/>
      <c r="L3561" s="268"/>
      <c r="M3561" s="268"/>
      <c r="N3561" s="269"/>
      <c r="O3561" s="269"/>
      <c r="P3561" s="269"/>
      <c r="Q3561" s="270"/>
      <c r="R3561" s="271"/>
      <c r="S3561" s="268"/>
      <c r="T3561" s="268"/>
      <c r="U3561" s="268"/>
      <c r="V3561" s="268"/>
      <c r="W3561" s="65" t="str">
        <f t="shared" si="499"/>
        <v/>
      </c>
      <c r="X3561" s="65" t="str">
        <f t="shared" si="500"/>
        <v/>
      </c>
      <c r="Y3561" s="65" t="str">
        <f t="shared" si="501"/>
        <v/>
      </c>
      <c r="Z3561" s="65" t="str">
        <f t="shared" si="502"/>
        <v/>
      </c>
      <c r="AA3561" s="65" t="str">
        <f t="shared" si="503"/>
        <v/>
      </c>
    </row>
    <row r="3562" spans="1:27" x14ac:dyDescent="0.25">
      <c r="A3562" s="40" t="str">
        <f>IF(G3562="","",1*ISERROR(VLOOKUP(G3562,G$1:G3561,1,FALSE)))</f>
        <v/>
      </c>
      <c r="B3562" s="40" t="str">
        <f>IF(A3562=0,0,IF(A3562="","",SUM(A$2:A3562)))</f>
        <v/>
      </c>
      <c r="C3562" s="41" t="str">
        <f>IF(H3562="","",1*ISERROR(VLOOKUP(H3562,H$1:H3561,1,FALSE)))</f>
        <v/>
      </c>
      <c r="D3562" s="40" t="str">
        <f>IF(C3562=0,0,IF(C3562="","",SUM(C$2:C3562)))</f>
        <v/>
      </c>
      <c r="E3562" s="41" t="str">
        <f>IF(H3562=0,0,IF(C3562="","",SUM(C$11:C3562)))</f>
        <v/>
      </c>
      <c r="F3562" s="41" t="str">
        <f>IF(H3562="","",COUNTIF(H$11:H3562,"="&amp;H3562))</f>
        <v/>
      </c>
      <c r="G3562" s="41" t="str">
        <f t="shared" si="495"/>
        <v/>
      </c>
      <c r="H3562" s="41" t="str">
        <f t="shared" si="496"/>
        <v/>
      </c>
      <c r="I3562" s="41" t="str">
        <f t="shared" si="497"/>
        <v/>
      </c>
      <c r="J3562" s="41" t="str">
        <f t="shared" si="498"/>
        <v/>
      </c>
      <c r="K3562" s="268"/>
      <c r="L3562" s="268"/>
      <c r="M3562" s="268"/>
      <c r="N3562" s="269"/>
      <c r="O3562" s="269"/>
      <c r="P3562" s="269"/>
      <c r="Q3562" s="270"/>
      <c r="R3562" s="271"/>
      <c r="S3562" s="268"/>
      <c r="T3562" s="268"/>
      <c r="U3562" s="268"/>
      <c r="V3562" s="268"/>
      <c r="W3562" s="65" t="str">
        <f t="shared" si="499"/>
        <v/>
      </c>
      <c r="X3562" s="65" t="str">
        <f t="shared" si="500"/>
        <v/>
      </c>
      <c r="Y3562" s="65" t="str">
        <f t="shared" si="501"/>
        <v/>
      </c>
      <c r="Z3562" s="65" t="str">
        <f t="shared" si="502"/>
        <v/>
      </c>
      <c r="AA3562" s="65" t="str">
        <f t="shared" si="503"/>
        <v/>
      </c>
    </row>
    <row r="3563" spans="1:27" x14ac:dyDescent="0.25">
      <c r="A3563" s="40" t="str">
        <f>IF(G3563="","",1*ISERROR(VLOOKUP(G3563,G$1:G3562,1,FALSE)))</f>
        <v/>
      </c>
      <c r="B3563" s="40" t="str">
        <f>IF(A3563=0,0,IF(A3563="","",SUM(A$2:A3563)))</f>
        <v/>
      </c>
      <c r="C3563" s="41" t="str">
        <f>IF(H3563="","",1*ISERROR(VLOOKUP(H3563,H$1:H3562,1,FALSE)))</f>
        <v/>
      </c>
      <c r="D3563" s="40" t="str">
        <f>IF(C3563=0,0,IF(C3563="","",SUM(C$2:C3563)))</f>
        <v/>
      </c>
      <c r="E3563" s="41" t="str">
        <f>IF(H3563=0,0,IF(C3563="","",SUM(C$11:C3563)))</f>
        <v/>
      </c>
      <c r="F3563" s="41" t="str">
        <f>IF(H3563="","",COUNTIF(H$11:H3563,"="&amp;H3563))</f>
        <v/>
      </c>
      <c r="G3563" s="41" t="str">
        <f t="shared" si="495"/>
        <v/>
      </c>
      <c r="H3563" s="41" t="str">
        <f t="shared" si="496"/>
        <v/>
      </c>
      <c r="I3563" s="41" t="str">
        <f t="shared" si="497"/>
        <v/>
      </c>
      <c r="J3563" s="41" t="str">
        <f t="shared" si="498"/>
        <v/>
      </c>
      <c r="K3563" s="268"/>
      <c r="L3563" s="268"/>
      <c r="M3563" s="268"/>
      <c r="N3563" s="269"/>
      <c r="O3563" s="269"/>
      <c r="P3563" s="269"/>
      <c r="Q3563" s="270"/>
      <c r="R3563" s="271"/>
      <c r="S3563" s="268"/>
      <c r="T3563" s="268"/>
      <c r="U3563" s="268"/>
      <c r="V3563" s="268"/>
      <c r="W3563" s="65" t="str">
        <f t="shared" si="499"/>
        <v/>
      </c>
      <c r="X3563" s="65" t="str">
        <f t="shared" si="500"/>
        <v/>
      </c>
      <c r="Y3563" s="65" t="str">
        <f t="shared" si="501"/>
        <v/>
      </c>
      <c r="Z3563" s="65" t="str">
        <f t="shared" si="502"/>
        <v/>
      </c>
      <c r="AA3563" s="65" t="str">
        <f t="shared" si="503"/>
        <v/>
      </c>
    </row>
    <row r="3564" spans="1:27" x14ac:dyDescent="0.25">
      <c r="A3564" s="40" t="str">
        <f>IF(G3564="","",1*ISERROR(VLOOKUP(G3564,G$1:G3563,1,FALSE)))</f>
        <v/>
      </c>
      <c r="B3564" s="40" t="str">
        <f>IF(A3564=0,0,IF(A3564="","",SUM(A$2:A3564)))</f>
        <v/>
      </c>
      <c r="C3564" s="41" t="str">
        <f>IF(H3564="","",1*ISERROR(VLOOKUP(H3564,H$1:H3563,1,FALSE)))</f>
        <v/>
      </c>
      <c r="D3564" s="40" t="str">
        <f>IF(C3564=0,0,IF(C3564="","",SUM(C$2:C3564)))</f>
        <v/>
      </c>
      <c r="E3564" s="41" t="str">
        <f>IF(H3564=0,0,IF(C3564="","",SUM(C$11:C3564)))</f>
        <v/>
      </c>
      <c r="F3564" s="41" t="str">
        <f>IF(H3564="","",COUNTIF(H$11:H3564,"="&amp;H3564))</f>
        <v/>
      </c>
      <c r="G3564" s="41" t="str">
        <f t="shared" si="495"/>
        <v/>
      </c>
      <c r="H3564" s="41" t="str">
        <f t="shared" si="496"/>
        <v/>
      </c>
      <c r="I3564" s="41" t="str">
        <f t="shared" si="497"/>
        <v/>
      </c>
      <c r="J3564" s="41" t="str">
        <f t="shared" si="498"/>
        <v/>
      </c>
      <c r="K3564" s="268"/>
      <c r="L3564" s="268"/>
      <c r="M3564" s="268"/>
      <c r="N3564" s="269"/>
      <c r="O3564" s="269"/>
      <c r="P3564" s="269"/>
      <c r="Q3564" s="270"/>
      <c r="R3564" s="271"/>
      <c r="S3564" s="268"/>
      <c r="T3564" s="268"/>
      <c r="U3564" s="268"/>
      <c r="V3564" s="268"/>
      <c r="W3564" s="65" t="str">
        <f t="shared" si="499"/>
        <v/>
      </c>
      <c r="X3564" s="65" t="str">
        <f t="shared" si="500"/>
        <v/>
      </c>
      <c r="Y3564" s="65" t="str">
        <f t="shared" si="501"/>
        <v/>
      </c>
      <c r="Z3564" s="65" t="str">
        <f t="shared" si="502"/>
        <v/>
      </c>
      <c r="AA3564" s="65" t="str">
        <f t="shared" si="503"/>
        <v/>
      </c>
    </row>
    <row r="3565" spans="1:27" x14ac:dyDescent="0.25">
      <c r="A3565" s="40" t="str">
        <f>IF(G3565="","",1*ISERROR(VLOOKUP(G3565,G$1:G3564,1,FALSE)))</f>
        <v/>
      </c>
      <c r="B3565" s="40" t="str">
        <f>IF(A3565=0,0,IF(A3565="","",SUM(A$2:A3565)))</f>
        <v/>
      </c>
      <c r="C3565" s="41" t="str">
        <f>IF(H3565="","",1*ISERROR(VLOOKUP(H3565,H$1:H3564,1,FALSE)))</f>
        <v/>
      </c>
      <c r="D3565" s="40" t="str">
        <f>IF(C3565=0,0,IF(C3565="","",SUM(C$2:C3565)))</f>
        <v/>
      </c>
      <c r="E3565" s="41" t="str">
        <f>IF(H3565=0,0,IF(C3565="","",SUM(C$11:C3565)))</f>
        <v/>
      </c>
      <c r="F3565" s="41" t="str">
        <f>IF(H3565="","",COUNTIF(H$11:H3565,"="&amp;H3565))</f>
        <v/>
      </c>
      <c r="G3565" s="41" t="str">
        <f t="shared" si="495"/>
        <v/>
      </c>
      <c r="H3565" s="41" t="str">
        <f t="shared" si="496"/>
        <v/>
      </c>
      <c r="I3565" s="41" t="str">
        <f t="shared" si="497"/>
        <v/>
      </c>
      <c r="J3565" s="41" t="str">
        <f t="shared" si="498"/>
        <v/>
      </c>
      <c r="K3565" s="268"/>
      <c r="L3565" s="268"/>
      <c r="M3565" s="268"/>
      <c r="N3565" s="269"/>
      <c r="O3565" s="269"/>
      <c r="P3565" s="269"/>
      <c r="Q3565" s="270"/>
      <c r="R3565" s="271"/>
      <c r="S3565" s="268"/>
      <c r="T3565" s="268"/>
      <c r="U3565" s="268"/>
      <c r="V3565" s="268"/>
      <c r="W3565" s="65" t="str">
        <f t="shared" si="499"/>
        <v/>
      </c>
      <c r="X3565" s="65" t="str">
        <f t="shared" si="500"/>
        <v/>
      </c>
      <c r="Y3565" s="65" t="str">
        <f t="shared" si="501"/>
        <v/>
      </c>
      <c r="Z3565" s="65" t="str">
        <f t="shared" si="502"/>
        <v/>
      </c>
      <c r="AA3565" s="65" t="str">
        <f t="shared" si="503"/>
        <v/>
      </c>
    </row>
    <row r="3566" spans="1:27" x14ac:dyDescent="0.25">
      <c r="A3566" s="40" t="str">
        <f>IF(G3566="","",1*ISERROR(VLOOKUP(G3566,G$1:G3565,1,FALSE)))</f>
        <v/>
      </c>
      <c r="B3566" s="40" t="str">
        <f>IF(A3566=0,0,IF(A3566="","",SUM(A$2:A3566)))</f>
        <v/>
      </c>
      <c r="C3566" s="41" t="str">
        <f>IF(H3566="","",1*ISERROR(VLOOKUP(H3566,H$1:H3565,1,FALSE)))</f>
        <v/>
      </c>
      <c r="D3566" s="40" t="str">
        <f>IF(C3566=0,0,IF(C3566="","",SUM(C$2:C3566)))</f>
        <v/>
      </c>
      <c r="E3566" s="41" t="str">
        <f>IF(H3566=0,0,IF(C3566="","",SUM(C$11:C3566)))</f>
        <v/>
      </c>
      <c r="F3566" s="41" t="str">
        <f>IF(H3566="","",COUNTIF(H$11:H3566,"="&amp;H3566))</f>
        <v/>
      </c>
      <c r="G3566" s="41" t="str">
        <f t="shared" si="495"/>
        <v/>
      </c>
      <c r="H3566" s="41" t="str">
        <f t="shared" si="496"/>
        <v/>
      </c>
      <c r="I3566" s="41" t="str">
        <f t="shared" si="497"/>
        <v/>
      </c>
      <c r="J3566" s="41" t="str">
        <f t="shared" si="498"/>
        <v/>
      </c>
      <c r="K3566" s="268"/>
      <c r="L3566" s="268"/>
      <c r="M3566" s="268"/>
      <c r="N3566" s="269"/>
      <c r="O3566" s="269"/>
      <c r="P3566" s="269"/>
      <c r="Q3566" s="270"/>
      <c r="R3566" s="271"/>
      <c r="S3566" s="268"/>
      <c r="T3566" s="268"/>
      <c r="U3566" s="268"/>
      <c r="V3566" s="268"/>
      <c r="W3566" s="65" t="str">
        <f t="shared" si="499"/>
        <v/>
      </c>
      <c r="X3566" s="65" t="str">
        <f t="shared" si="500"/>
        <v/>
      </c>
      <c r="Y3566" s="65" t="str">
        <f t="shared" si="501"/>
        <v/>
      </c>
      <c r="Z3566" s="65" t="str">
        <f t="shared" si="502"/>
        <v/>
      </c>
      <c r="AA3566" s="65" t="str">
        <f t="shared" si="503"/>
        <v/>
      </c>
    </row>
    <row r="3567" spans="1:27" x14ac:dyDescent="0.25">
      <c r="A3567" s="40" t="str">
        <f>IF(G3567="","",1*ISERROR(VLOOKUP(G3567,G$1:G3566,1,FALSE)))</f>
        <v/>
      </c>
      <c r="B3567" s="40" t="str">
        <f>IF(A3567=0,0,IF(A3567="","",SUM(A$2:A3567)))</f>
        <v/>
      </c>
      <c r="C3567" s="41" t="str">
        <f>IF(H3567="","",1*ISERROR(VLOOKUP(H3567,H$1:H3566,1,FALSE)))</f>
        <v/>
      </c>
      <c r="D3567" s="40" t="str">
        <f>IF(C3567=0,0,IF(C3567="","",SUM(C$2:C3567)))</f>
        <v/>
      </c>
      <c r="E3567" s="41" t="str">
        <f>IF(H3567=0,0,IF(C3567="","",SUM(C$11:C3567)))</f>
        <v/>
      </c>
      <c r="F3567" s="41" t="str">
        <f>IF(H3567="","",COUNTIF(H$11:H3567,"="&amp;H3567))</f>
        <v/>
      </c>
      <c r="G3567" s="41" t="str">
        <f t="shared" si="495"/>
        <v/>
      </c>
      <c r="H3567" s="41" t="str">
        <f t="shared" si="496"/>
        <v/>
      </c>
      <c r="I3567" s="41" t="str">
        <f t="shared" si="497"/>
        <v/>
      </c>
      <c r="J3567" s="41" t="str">
        <f t="shared" si="498"/>
        <v/>
      </c>
      <c r="K3567" s="268"/>
      <c r="L3567" s="268"/>
      <c r="M3567" s="268"/>
      <c r="N3567" s="269"/>
      <c r="O3567" s="269"/>
      <c r="P3567" s="269"/>
      <c r="Q3567" s="270"/>
      <c r="R3567" s="271"/>
      <c r="S3567" s="268"/>
      <c r="T3567" s="268"/>
      <c r="U3567" s="268"/>
      <c r="V3567" s="268"/>
      <c r="W3567" s="65" t="str">
        <f t="shared" si="499"/>
        <v/>
      </c>
      <c r="X3567" s="65" t="str">
        <f t="shared" si="500"/>
        <v/>
      </c>
      <c r="Y3567" s="65" t="str">
        <f t="shared" si="501"/>
        <v/>
      </c>
      <c r="Z3567" s="65" t="str">
        <f t="shared" si="502"/>
        <v/>
      </c>
      <c r="AA3567" s="65" t="str">
        <f t="shared" si="503"/>
        <v/>
      </c>
    </row>
    <row r="3568" spans="1:27" x14ac:dyDescent="0.25">
      <c r="A3568" s="40" t="str">
        <f>IF(G3568="","",1*ISERROR(VLOOKUP(G3568,G$1:G3567,1,FALSE)))</f>
        <v/>
      </c>
      <c r="B3568" s="40" t="str">
        <f>IF(A3568=0,0,IF(A3568="","",SUM(A$2:A3568)))</f>
        <v/>
      </c>
      <c r="C3568" s="41" t="str">
        <f>IF(H3568="","",1*ISERROR(VLOOKUP(H3568,H$1:H3567,1,FALSE)))</f>
        <v/>
      </c>
      <c r="D3568" s="40" t="str">
        <f>IF(C3568=0,0,IF(C3568="","",SUM(C$2:C3568)))</f>
        <v/>
      </c>
      <c r="E3568" s="41" t="str">
        <f>IF(H3568=0,0,IF(C3568="","",SUM(C$11:C3568)))</f>
        <v/>
      </c>
      <c r="F3568" s="41" t="str">
        <f>IF(H3568="","",COUNTIF(H$11:H3568,"="&amp;H3568))</f>
        <v/>
      </c>
      <c r="G3568" s="41" t="str">
        <f t="shared" si="495"/>
        <v/>
      </c>
      <c r="H3568" s="41" t="str">
        <f t="shared" si="496"/>
        <v/>
      </c>
      <c r="I3568" s="41" t="str">
        <f t="shared" si="497"/>
        <v/>
      </c>
      <c r="J3568" s="41" t="str">
        <f t="shared" si="498"/>
        <v/>
      </c>
      <c r="K3568" s="268"/>
      <c r="L3568" s="268"/>
      <c r="M3568" s="268"/>
      <c r="N3568" s="269"/>
      <c r="O3568" s="269"/>
      <c r="P3568" s="269"/>
      <c r="Q3568" s="270"/>
      <c r="R3568" s="271"/>
      <c r="S3568" s="268"/>
      <c r="T3568" s="268"/>
      <c r="U3568" s="268"/>
      <c r="V3568" s="268"/>
      <c r="W3568" s="65" t="str">
        <f t="shared" si="499"/>
        <v/>
      </c>
      <c r="X3568" s="65" t="str">
        <f t="shared" si="500"/>
        <v/>
      </c>
      <c r="Y3568" s="65" t="str">
        <f t="shared" si="501"/>
        <v/>
      </c>
      <c r="Z3568" s="65" t="str">
        <f t="shared" si="502"/>
        <v/>
      </c>
      <c r="AA3568" s="65" t="str">
        <f t="shared" si="503"/>
        <v/>
      </c>
    </row>
    <row r="3569" spans="1:27" x14ac:dyDescent="0.25">
      <c r="A3569" s="40" t="str">
        <f>IF(G3569="","",1*ISERROR(VLOOKUP(G3569,G$1:G3568,1,FALSE)))</f>
        <v/>
      </c>
      <c r="B3569" s="40" t="str">
        <f>IF(A3569=0,0,IF(A3569="","",SUM(A$2:A3569)))</f>
        <v/>
      </c>
      <c r="C3569" s="41" t="str">
        <f>IF(H3569="","",1*ISERROR(VLOOKUP(H3569,H$1:H3568,1,FALSE)))</f>
        <v/>
      </c>
      <c r="D3569" s="40" t="str">
        <f>IF(C3569=0,0,IF(C3569="","",SUM(C$2:C3569)))</f>
        <v/>
      </c>
      <c r="E3569" s="41" t="str">
        <f>IF(H3569=0,0,IF(C3569="","",SUM(C$11:C3569)))</f>
        <v/>
      </c>
      <c r="F3569" s="41" t="str">
        <f>IF(H3569="","",COUNTIF(H$11:H3569,"="&amp;H3569))</f>
        <v/>
      </c>
      <c r="G3569" s="41" t="str">
        <f t="shared" si="495"/>
        <v/>
      </c>
      <c r="H3569" s="41" t="str">
        <f t="shared" si="496"/>
        <v/>
      </c>
      <c r="I3569" s="41" t="str">
        <f t="shared" si="497"/>
        <v/>
      </c>
      <c r="J3569" s="41" t="str">
        <f t="shared" si="498"/>
        <v/>
      </c>
      <c r="K3569" s="268"/>
      <c r="L3569" s="268"/>
      <c r="M3569" s="268"/>
      <c r="N3569" s="269"/>
      <c r="O3569" s="269"/>
      <c r="P3569" s="269"/>
      <c r="Q3569" s="270"/>
      <c r="R3569" s="271"/>
      <c r="S3569" s="268"/>
      <c r="T3569" s="268"/>
      <c r="U3569" s="268"/>
      <c r="V3569" s="268"/>
      <c r="W3569" s="65" t="str">
        <f t="shared" si="499"/>
        <v/>
      </c>
      <c r="X3569" s="65" t="str">
        <f t="shared" si="500"/>
        <v/>
      </c>
      <c r="Y3569" s="65" t="str">
        <f t="shared" si="501"/>
        <v/>
      </c>
      <c r="Z3569" s="65" t="str">
        <f t="shared" si="502"/>
        <v/>
      </c>
      <c r="AA3569" s="65" t="str">
        <f t="shared" si="503"/>
        <v/>
      </c>
    </row>
    <row r="3570" spans="1:27" x14ac:dyDescent="0.25">
      <c r="A3570" s="40" t="str">
        <f>IF(G3570="","",1*ISERROR(VLOOKUP(G3570,G$1:G3569,1,FALSE)))</f>
        <v/>
      </c>
      <c r="B3570" s="40" t="str">
        <f>IF(A3570=0,0,IF(A3570="","",SUM(A$2:A3570)))</f>
        <v/>
      </c>
      <c r="C3570" s="41" t="str">
        <f>IF(H3570="","",1*ISERROR(VLOOKUP(H3570,H$1:H3569,1,FALSE)))</f>
        <v/>
      </c>
      <c r="D3570" s="40" t="str">
        <f>IF(C3570=0,0,IF(C3570="","",SUM(C$2:C3570)))</f>
        <v/>
      </c>
      <c r="E3570" s="41" t="str">
        <f>IF(H3570=0,0,IF(C3570="","",SUM(C$11:C3570)))</f>
        <v/>
      </c>
      <c r="F3570" s="41" t="str">
        <f>IF(H3570="","",COUNTIF(H$11:H3570,"="&amp;H3570))</f>
        <v/>
      </c>
      <c r="G3570" s="41" t="str">
        <f t="shared" si="495"/>
        <v/>
      </c>
      <c r="H3570" s="41" t="str">
        <f t="shared" si="496"/>
        <v/>
      </c>
      <c r="I3570" s="41" t="str">
        <f t="shared" si="497"/>
        <v/>
      </c>
      <c r="J3570" s="41" t="str">
        <f t="shared" si="498"/>
        <v/>
      </c>
      <c r="K3570" s="268"/>
      <c r="L3570" s="268"/>
      <c r="M3570" s="268"/>
      <c r="N3570" s="269"/>
      <c r="O3570" s="269"/>
      <c r="P3570" s="269"/>
      <c r="Q3570" s="270"/>
      <c r="R3570" s="271"/>
      <c r="S3570" s="268"/>
      <c r="T3570" s="268"/>
      <c r="U3570" s="268"/>
      <c r="V3570" s="268"/>
      <c r="W3570" s="65" t="str">
        <f t="shared" si="499"/>
        <v/>
      </c>
      <c r="X3570" s="65" t="str">
        <f t="shared" si="500"/>
        <v/>
      </c>
      <c r="Y3570" s="65" t="str">
        <f t="shared" si="501"/>
        <v/>
      </c>
      <c r="Z3570" s="65" t="str">
        <f t="shared" si="502"/>
        <v/>
      </c>
      <c r="AA3570" s="65" t="str">
        <f t="shared" si="503"/>
        <v/>
      </c>
    </row>
    <row r="3571" spans="1:27" x14ac:dyDescent="0.25">
      <c r="A3571" s="40" t="str">
        <f>IF(G3571="","",1*ISERROR(VLOOKUP(G3571,G$1:G3570,1,FALSE)))</f>
        <v/>
      </c>
      <c r="B3571" s="40" t="str">
        <f>IF(A3571=0,0,IF(A3571="","",SUM(A$2:A3571)))</f>
        <v/>
      </c>
      <c r="C3571" s="41" t="str">
        <f>IF(H3571="","",1*ISERROR(VLOOKUP(H3571,H$1:H3570,1,FALSE)))</f>
        <v/>
      </c>
      <c r="D3571" s="40" t="str">
        <f>IF(C3571=0,0,IF(C3571="","",SUM(C$2:C3571)))</f>
        <v/>
      </c>
      <c r="E3571" s="41" t="str">
        <f>IF(H3571=0,0,IF(C3571="","",SUM(C$11:C3571)))</f>
        <v/>
      </c>
      <c r="F3571" s="41" t="str">
        <f>IF(H3571="","",COUNTIF(H$11:H3571,"="&amp;H3571))</f>
        <v/>
      </c>
      <c r="G3571" s="41" t="str">
        <f t="shared" si="495"/>
        <v/>
      </c>
      <c r="H3571" s="41" t="str">
        <f t="shared" si="496"/>
        <v/>
      </c>
      <c r="I3571" s="41" t="str">
        <f t="shared" si="497"/>
        <v/>
      </c>
      <c r="J3571" s="41" t="str">
        <f t="shared" si="498"/>
        <v/>
      </c>
      <c r="K3571" s="268"/>
      <c r="L3571" s="268"/>
      <c r="M3571" s="268"/>
      <c r="N3571" s="269"/>
      <c r="O3571" s="269"/>
      <c r="P3571" s="269"/>
      <c r="Q3571" s="270"/>
      <c r="R3571" s="271"/>
      <c r="S3571" s="268"/>
      <c r="T3571" s="268"/>
      <c r="U3571" s="268"/>
      <c r="V3571" s="268"/>
      <c r="W3571" s="65" t="str">
        <f t="shared" si="499"/>
        <v/>
      </c>
      <c r="X3571" s="65" t="str">
        <f t="shared" si="500"/>
        <v/>
      </c>
      <c r="Y3571" s="65" t="str">
        <f t="shared" si="501"/>
        <v/>
      </c>
      <c r="Z3571" s="65" t="str">
        <f t="shared" si="502"/>
        <v/>
      </c>
      <c r="AA3571" s="65" t="str">
        <f t="shared" si="503"/>
        <v/>
      </c>
    </row>
    <row r="3572" spans="1:27" x14ac:dyDescent="0.25">
      <c r="A3572" s="40" t="str">
        <f>IF(G3572="","",1*ISERROR(VLOOKUP(G3572,G$1:G3571,1,FALSE)))</f>
        <v/>
      </c>
      <c r="B3572" s="40" t="str">
        <f>IF(A3572=0,0,IF(A3572="","",SUM(A$2:A3572)))</f>
        <v/>
      </c>
      <c r="C3572" s="41" t="str">
        <f>IF(H3572="","",1*ISERROR(VLOOKUP(H3572,H$1:H3571,1,FALSE)))</f>
        <v/>
      </c>
      <c r="D3572" s="40" t="str">
        <f>IF(C3572=0,0,IF(C3572="","",SUM(C$2:C3572)))</f>
        <v/>
      </c>
      <c r="E3572" s="41" t="str">
        <f>IF(H3572=0,0,IF(C3572="","",SUM(C$11:C3572)))</f>
        <v/>
      </c>
      <c r="F3572" s="41" t="str">
        <f>IF(H3572="","",COUNTIF(H$11:H3572,"="&amp;H3572))</f>
        <v/>
      </c>
      <c r="G3572" s="41" t="str">
        <f t="shared" si="495"/>
        <v/>
      </c>
      <c r="H3572" s="41" t="str">
        <f t="shared" si="496"/>
        <v/>
      </c>
      <c r="I3572" s="41" t="str">
        <f t="shared" si="497"/>
        <v/>
      </c>
      <c r="J3572" s="41" t="str">
        <f t="shared" si="498"/>
        <v/>
      </c>
      <c r="K3572" s="268"/>
      <c r="L3572" s="268"/>
      <c r="M3572" s="268"/>
      <c r="N3572" s="269"/>
      <c r="O3572" s="269"/>
      <c r="P3572" s="269"/>
      <c r="Q3572" s="270"/>
      <c r="R3572" s="271"/>
      <c r="S3572" s="268"/>
      <c r="T3572" s="268"/>
      <c r="U3572" s="268"/>
      <c r="V3572" s="268"/>
      <c r="W3572" s="65" t="str">
        <f t="shared" si="499"/>
        <v/>
      </c>
      <c r="X3572" s="65" t="str">
        <f t="shared" si="500"/>
        <v/>
      </c>
      <c r="Y3572" s="65" t="str">
        <f t="shared" si="501"/>
        <v/>
      </c>
      <c r="Z3572" s="65" t="str">
        <f t="shared" si="502"/>
        <v/>
      </c>
      <c r="AA3572" s="65" t="str">
        <f t="shared" si="503"/>
        <v/>
      </c>
    </row>
    <row r="3573" spans="1:27" x14ac:dyDescent="0.25">
      <c r="A3573" s="40" t="str">
        <f>IF(G3573="","",1*ISERROR(VLOOKUP(G3573,G$1:G3572,1,FALSE)))</f>
        <v/>
      </c>
      <c r="B3573" s="40" t="str">
        <f>IF(A3573=0,0,IF(A3573="","",SUM(A$2:A3573)))</f>
        <v/>
      </c>
      <c r="C3573" s="41" t="str">
        <f>IF(H3573="","",1*ISERROR(VLOOKUP(H3573,H$1:H3572,1,FALSE)))</f>
        <v/>
      </c>
      <c r="D3573" s="40" t="str">
        <f>IF(C3573=0,0,IF(C3573="","",SUM(C$2:C3573)))</f>
        <v/>
      </c>
      <c r="E3573" s="41" t="str">
        <f>IF(H3573=0,0,IF(C3573="","",SUM(C$11:C3573)))</f>
        <v/>
      </c>
      <c r="F3573" s="41" t="str">
        <f>IF(H3573="","",COUNTIF(H$11:H3573,"="&amp;H3573))</f>
        <v/>
      </c>
      <c r="G3573" s="41" t="str">
        <f t="shared" si="495"/>
        <v/>
      </c>
      <c r="H3573" s="41" t="str">
        <f t="shared" si="496"/>
        <v/>
      </c>
      <c r="I3573" s="41" t="str">
        <f t="shared" si="497"/>
        <v/>
      </c>
      <c r="J3573" s="41" t="str">
        <f t="shared" si="498"/>
        <v/>
      </c>
      <c r="K3573" s="268"/>
      <c r="L3573" s="268"/>
      <c r="M3573" s="268"/>
      <c r="N3573" s="269"/>
      <c r="O3573" s="269"/>
      <c r="P3573" s="269"/>
      <c r="Q3573" s="270"/>
      <c r="R3573" s="271"/>
      <c r="S3573" s="268"/>
      <c r="T3573" s="268"/>
      <c r="U3573" s="268"/>
      <c r="V3573" s="268"/>
      <c r="W3573" s="65" t="str">
        <f t="shared" si="499"/>
        <v/>
      </c>
      <c r="X3573" s="65" t="str">
        <f t="shared" si="500"/>
        <v/>
      </c>
      <c r="Y3573" s="65" t="str">
        <f t="shared" si="501"/>
        <v/>
      </c>
      <c r="Z3573" s="65" t="str">
        <f t="shared" si="502"/>
        <v/>
      </c>
      <c r="AA3573" s="65" t="str">
        <f t="shared" si="503"/>
        <v/>
      </c>
    </row>
    <row r="3574" spans="1:27" x14ac:dyDescent="0.25">
      <c r="A3574" s="40" t="str">
        <f>IF(G3574="","",1*ISERROR(VLOOKUP(G3574,G$1:G3573,1,FALSE)))</f>
        <v/>
      </c>
      <c r="B3574" s="40" t="str">
        <f>IF(A3574=0,0,IF(A3574="","",SUM(A$2:A3574)))</f>
        <v/>
      </c>
      <c r="C3574" s="41" t="str">
        <f>IF(H3574="","",1*ISERROR(VLOOKUP(H3574,H$1:H3573,1,FALSE)))</f>
        <v/>
      </c>
      <c r="D3574" s="40" t="str">
        <f>IF(C3574=0,0,IF(C3574="","",SUM(C$2:C3574)))</f>
        <v/>
      </c>
      <c r="E3574" s="41" t="str">
        <f>IF(H3574=0,0,IF(C3574="","",SUM(C$11:C3574)))</f>
        <v/>
      </c>
      <c r="F3574" s="41" t="str">
        <f>IF(H3574="","",COUNTIF(H$11:H3574,"="&amp;H3574))</f>
        <v/>
      </c>
      <c r="G3574" s="41" t="str">
        <f t="shared" si="495"/>
        <v/>
      </c>
      <c r="H3574" s="41" t="str">
        <f t="shared" si="496"/>
        <v/>
      </c>
      <c r="I3574" s="41" t="str">
        <f t="shared" si="497"/>
        <v/>
      </c>
      <c r="J3574" s="41" t="str">
        <f t="shared" si="498"/>
        <v/>
      </c>
      <c r="K3574" s="268"/>
      <c r="L3574" s="268"/>
      <c r="M3574" s="268"/>
      <c r="N3574" s="269"/>
      <c r="O3574" s="269"/>
      <c r="P3574" s="269"/>
      <c r="Q3574" s="270"/>
      <c r="R3574" s="271"/>
      <c r="S3574" s="268"/>
      <c r="T3574" s="268"/>
      <c r="U3574" s="268"/>
      <c r="V3574" s="268"/>
      <c r="W3574" s="65" t="str">
        <f t="shared" si="499"/>
        <v/>
      </c>
      <c r="X3574" s="65" t="str">
        <f t="shared" si="500"/>
        <v/>
      </c>
      <c r="Y3574" s="65" t="str">
        <f t="shared" si="501"/>
        <v/>
      </c>
      <c r="Z3574" s="65" t="str">
        <f t="shared" si="502"/>
        <v/>
      </c>
      <c r="AA3574" s="65" t="str">
        <f t="shared" si="503"/>
        <v/>
      </c>
    </row>
    <row r="3575" spans="1:27" x14ac:dyDescent="0.25">
      <c r="A3575" s="40" t="str">
        <f>IF(G3575="","",1*ISERROR(VLOOKUP(G3575,G$1:G3574,1,FALSE)))</f>
        <v/>
      </c>
      <c r="B3575" s="40" t="str">
        <f>IF(A3575=0,0,IF(A3575="","",SUM(A$2:A3575)))</f>
        <v/>
      </c>
      <c r="C3575" s="41" t="str">
        <f>IF(H3575="","",1*ISERROR(VLOOKUP(H3575,H$1:H3574,1,FALSE)))</f>
        <v/>
      </c>
      <c r="D3575" s="40" t="str">
        <f>IF(C3575=0,0,IF(C3575="","",SUM(C$2:C3575)))</f>
        <v/>
      </c>
      <c r="E3575" s="41" t="str">
        <f>IF(H3575=0,0,IF(C3575="","",SUM(C$11:C3575)))</f>
        <v/>
      </c>
      <c r="F3575" s="41" t="str">
        <f>IF(H3575="","",COUNTIF(H$11:H3575,"="&amp;H3575))</f>
        <v/>
      </c>
      <c r="G3575" s="41" t="str">
        <f t="shared" si="495"/>
        <v/>
      </c>
      <c r="H3575" s="41" t="str">
        <f t="shared" si="496"/>
        <v/>
      </c>
      <c r="I3575" s="41" t="str">
        <f t="shared" si="497"/>
        <v/>
      </c>
      <c r="J3575" s="41" t="str">
        <f t="shared" si="498"/>
        <v/>
      </c>
      <c r="K3575" s="268"/>
      <c r="L3575" s="268"/>
      <c r="M3575" s="268"/>
      <c r="N3575" s="269"/>
      <c r="O3575" s="269"/>
      <c r="P3575" s="269"/>
      <c r="Q3575" s="270"/>
      <c r="R3575" s="271"/>
      <c r="S3575" s="268"/>
      <c r="T3575" s="268"/>
      <c r="U3575" s="268"/>
      <c r="V3575" s="268"/>
      <c r="W3575" s="65" t="str">
        <f t="shared" si="499"/>
        <v/>
      </c>
      <c r="X3575" s="65" t="str">
        <f t="shared" si="500"/>
        <v/>
      </c>
      <c r="Y3575" s="65" t="str">
        <f t="shared" si="501"/>
        <v/>
      </c>
      <c r="Z3575" s="65" t="str">
        <f t="shared" si="502"/>
        <v/>
      </c>
      <c r="AA3575" s="65" t="str">
        <f t="shared" si="503"/>
        <v/>
      </c>
    </row>
    <row r="3576" spans="1:27" x14ac:dyDescent="0.25">
      <c r="A3576" s="40" t="str">
        <f>IF(G3576="","",1*ISERROR(VLOOKUP(G3576,G$1:G3575,1,FALSE)))</f>
        <v/>
      </c>
      <c r="B3576" s="40" t="str">
        <f>IF(A3576=0,0,IF(A3576="","",SUM(A$2:A3576)))</f>
        <v/>
      </c>
      <c r="C3576" s="41" t="str">
        <f>IF(H3576="","",1*ISERROR(VLOOKUP(H3576,H$1:H3575,1,FALSE)))</f>
        <v/>
      </c>
      <c r="D3576" s="40" t="str">
        <f>IF(C3576=0,0,IF(C3576="","",SUM(C$2:C3576)))</f>
        <v/>
      </c>
      <c r="E3576" s="41" t="str">
        <f>IF(H3576=0,0,IF(C3576="","",SUM(C$11:C3576)))</f>
        <v/>
      </c>
      <c r="F3576" s="41" t="str">
        <f>IF(H3576="","",COUNTIF(H$11:H3576,"="&amp;H3576))</f>
        <v/>
      </c>
      <c r="G3576" s="41" t="str">
        <f t="shared" si="495"/>
        <v/>
      </c>
      <c r="H3576" s="41" t="str">
        <f t="shared" si="496"/>
        <v/>
      </c>
      <c r="I3576" s="41" t="str">
        <f t="shared" si="497"/>
        <v/>
      </c>
      <c r="J3576" s="41" t="str">
        <f t="shared" si="498"/>
        <v/>
      </c>
      <c r="K3576" s="268"/>
      <c r="L3576" s="268"/>
      <c r="M3576" s="268"/>
      <c r="N3576" s="269"/>
      <c r="O3576" s="269"/>
      <c r="P3576" s="269"/>
      <c r="Q3576" s="270"/>
      <c r="R3576" s="271"/>
      <c r="S3576" s="268"/>
      <c r="T3576" s="268"/>
      <c r="U3576" s="268"/>
      <c r="V3576" s="268"/>
      <c r="W3576" s="65" t="str">
        <f t="shared" si="499"/>
        <v/>
      </c>
      <c r="X3576" s="65" t="str">
        <f t="shared" si="500"/>
        <v/>
      </c>
      <c r="Y3576" s="65" t="str">
        <f t="shared" si="501"/>
        <v/>
      </c>
      <c r="Z3576" s="65" t="str">
        <f t="shared" si="502"/>
        <v/>
      </c>
      <c r="AA3576" s="65" t="str">
        <f t="shared" si="503"/>
        <v/>
      </c>
    </row>
    <row r="3577" spans="1:27" x14ac:dyDescent="0.25">
      <c r="A3577" s="40" t="str">
        <f>IF(G3577="","",1*ISERROR(VLOOKUP(G3577,G$1:G3576,1,FALSE)))</f>
        <v/>
      </c>
      <c r="B3577" s="40" t="str">
        <f>IF(A3577=0,0,IF(A3577="","",SUM(A$2:A3577)))</f>
        <v/>
      </c>
      <c r="C3577" s="41" t="str">
        <f>IF(H3577="","",1*ISERROR(VLOOKUP(H3577,H$1:H3576,1,FALSE)))</f>
        <v/>
      </c>
      <c r="D3577" s="40" t="str">
        <f>IF(C3577=0,0,IF(C3577="","",SUM(C$2:C3577)))</f>
        <v/>
      </c>
      <c r="E3577" s="41" t="str">
        <f>IF(H3577=0,0,IF(C3577="","",SUM(C$11:C3577)))</f>
        <v/>
      </c>
      <c r="F3577" s="41" t="str">
        <f>IF(H3577="","",COUNTIF(H$11:H3577,"="&amp;H3577))</f>
        <v/>
      </c>
      <c r="G3577" s="41" t="str">
        <f t="shared" si="495"/>
        <v/>
      </c>
      <c r="H3577" s="41" t="str">
        <f t="shared" si="496"/>
        <v/>
      </c>
      <c r="I3577" s="41" t="str">
        <f t="shared" si="497"/>
        <v/>
      </c>
      <c r="J3577" s="41" t="str">
        <f t="shared" si="498"/>
        <v/>
      </c>
      <c r="K3577" s="268"/>
      <c r="L3577" s="268"/>
      <c r="M3577" s="268"/>
      <c r="N3577" s="269"/>
      <c r="O3577" s="269"/>
      <c r="P3577" s="269"/>
      <c r="Q3577" s="270"/>
      <c r="R3577" s="271"/>
      <c r="S3577" s="268"/>
      <c r="T3577" s="268"/>
      <c r="U3577" s="268"/>
      <c r="V3577" s="268"/>
      <c r="W3577" s="65" t="str">
        <f t="shared" si="499"/>
        <v/>
      </c>
      <c r="X3577" s="65" t="str">
        <f t="shared" si="500"/>
        <v/>
      </c>
      <c r="Y3577" s="65" t="str">
        <f t="shared" si="501"/>
        <v/>
      </c>
      <c r="Z3577" s="65" t="str">
        <f t="shared" si="502"/>
        <v/>
      </c>
      <c r="AA3577" s="65" t="str">
        <f t="shared" si="503"/>
        <v/>
      </c>
    </row>
    <row r="3578" spans="1:27" x14ac:dyDescent="0.25">
      <c r="A3578" s="40" t="str">
        <f>IF(G3578="","",1*ISERROR(VLOOKUP(G3578,G$1:G3577,1,FALSE)))</f>
        <v/>
      </c>
      <c r="B3578" s="40" t="str">
        <f>IF(A3578=0,0,IF(A3578="","",SUM(A$2:A3578)))</f>
        <v/>
      </c>
      <c r="C3578" s="41" t="str">
        <f>IF(H3578="","",1*ISERROR(VLOOKUP(H3578,H$1:H3577,1,FALSE)))</f>
        <v/>
      </c>
      <c r="D3578" s="40" t="str">
        <f>IF(C3578=0,0,IF(C3578="","",SUM(C$2:C3578)))</f>
        <v/>
      </c>
      <c r="E3578" s="41" t="str">
        <f>IF(H3578=0,0,IF(C3578="","",SUM(C$11:C3578)))</f>
        <v/>
      </c>
      <c r="F3578" s="41" t="str">
        <f>IF(H3578="","",COUNTIF(H$11:H3578,"="&amp;H3578))</f>
        <v/>
      </c>
      <c r="G3578" s="41" t="str">
        <f t="shared" si="495"/>
        <v/>
      </c>
      <c r="H3578" s="41" t="str">
        <f t="shared" si="496"/>
        <v/>
      </c>
      <c r="I3578" s="41" t="str">
        <f t="shared" si="497"/>
        <v/>
      </c>
      <c r="J3578" s="41" t="str">
        <f t="shared" si="498"/>
        <v/>
      </c>
      <c r="K3578" s="268"/>
      <c r="L3578" s="268"/>
      <c r="M3578" s="268"/>
      <c r="N3578" s="269"/>
      <c r="O3578" s="269"/>
      <c r="P3578" s="269"/>
      <c r="Q3578" s="270"/>
      <c r="R3578" s="271"/>
      <c r="S3578" s="268"/>
      <c r="T3578" s="268"/>
      <c r="U3578" s="268"/>
      <c r="V3578" s="268"/>
      <c r="W3578" s="65" t="str">
        <f t="shared" si="499"/>
        <v/>
      </c>
      <c r="X3578" s="65" t="str">
        <f t="shared" si="500"/>
        <v/>
      </c>
      <c r="Y3578" s="65" t="str">
        <f t="shared" si="501"/>
        <v/>
      </c>
      <c r="Z3578" s="65" t="str">
        <f t="shared" si="502"/>
        <v/>
      </c>
      <c r="AA3578" s="65" t="str">
        <f t="shared" si="503"/>
        <v/>
      </c>
    </row>
    <row r="3579" spans="1:27" x14ac:dyDescent="0.25">
      <c r="A3579" s="40" t="str">
        <f>IF(G3579="","",1*ISERROR(VLOOKUP(G3579,G$1:G3578,1,FALSE)))</f>
        <v/>
      </c>
      <c r="B3579" s="40" t="str">
        <f>IF(A3579=0,0,IF(A3579="","",SUM(A$2:A3579)))</f>
        <v/>
      </c>
      <c r="C3579" s="41" t="str">
        <f>IF(H3579="","",1*ISERROR(VLOOKUP(H3579,H$1:H3578,1,FALSE)))</f>
        <v/>
      </c>
      <c r="D3579" s="40" t="str">
        <f>IF(C3579=0,0,IF(C3579="","",SUM(C$2:C3579)))</f>
        <v/>
      </c>
      <c r="E3579" s="41" t="str">
        <f>IF(H3579=0,0,IF(C3579="","",SUM(C$11:C3579)))</f>
        <v/>
      </c>
      <c r="F3579" s="41" t="str">
        <f>IF(H3579="","",COUNTIF(H$11:H3579,"="&amp;H3579))</f>
        <v/>
      </c>
      <c r="G3579" s="41" t="str">
        <f t="shared" si="495"/>
        <v/>
      </c>
      <c r="H3579" s="41" t="str">
        <f t="shared" si="496"/>
        <v/>
      </c>
      <c r="I3579" s="41" t="str">
        <f t="shared" si="497"/>
        <v/>
      </c>
      <c r="J3579" s="41" t="str">
        <f t="shared" si="498"/>
        <v/>
      </c>
      <c r="K3579" s="268"/>
      <c r="L3579" s="268"/>
      <c r="M3579" s="268"/>
      <c r="N3579" s="269"/>
      <c r="O3579" s="269"/>
      <c r="P3579" s="269"/>
      <c r="Q3579" s="270"/>
      <c r="R3579" s="271"/>
      <c r="S3579" s="268"/>
      <c r="T3579" s="268"/>
      <c r="U3579" s="268"/>
      <c r="V3579" s="268"/>
      <c r="W3579" s="65" t="str">
        <f t="shared" si="499"/>
        <v/>
      </c>
      <c r="X3579" s="65" t="str">
        <f t="shared" si="500"/>
        <v/>
      </c>
      <c r="Y3579" s="65" t="str">
        <f t="shared" si="501"/>
        <v/>
      </c>
      <c r="Z3579" s="65" t="str">
        <f t="shared" si="502"/>
        <v/>
      </c>
      <c r="AA3579" s="65" t="str">
        <f t="shared" si="503"/>
        <v/>
      </c>
    </row>
    <row r="3580" spans="1:27" x14ac:dyDescent="0.25">
      <c r="A3580" s="40" t="str">
        <f>IF(G3580="","",1*ISERROR(VLOOKUP(G3580,G$1:G3579,1,FALSE)))</f>
        <v/>
      </c>
      <c r="B3580" s="40" t="str">
        <f>IF(A3580=0,0,IF(A3580="","",SUM(A$2:A3580)))</f>
        <v/>
      </c>
      <c r="C3580" s="41" t="str">
        <f>IF(H3580="","",1*ISERROR(VLOOKUP(H3580,H$1:H3579,1,FALSE)))</f>
        <v/>
      </c>
      <c r="D3580" s="40" t="str">
        <f>IF(C3580=0,0,IF(C3580="","",SUM(C$2:C3580)))</f>
        <v/>
      </c>
      <c r="E3580" s="41" t="str">
        <f>IF(H3580=0,0,IF(C3580="","",SUM(C$11:C3580)))</f>
        <v/>
      </c>
      <c r="F3580" s="41" t="str">
        <f>IF(H3580="","",COUNTIF(H$11:H3580,"="&amp;H3580))</f>
        <v/>
      </c>
      <c r="G3580" s="41" t="str">
        <f t="shared" si="495"/>
        <v/>
      </c>
      <c r="H3580" s="41" t="str">
        <f t="shared" si="496"/>
        <v/>
      </c>
      <c r="I3580" s="41" t="str">
        <f t="shared" si="497"/>
        <v/>
      </c>
      <c r="J3580" s="41" t="str">
        <f t="shared" si="498"/>
        <v/>
      </c>
      <c r="K3580" s="268"/>
      <c r="L3580" s="268"/>
      <c r="M3580" s="268"/>
      <c r="N3580" s="269"/>
      <c r="O3580" s="269"/>
      <c r="P3580" s="269"/>
      <c r="Q3580" s="270"/>
      <c r="R3580" s="271"/>
      <c r="S3580" s="268"/>
      <c r="T3580" s="268"/>
      <c r="U3580" s="268"/>
      <c r="V3580" s="268"/>
      <c r="W3580" s="65" t="str">
        <f t="shared" si="499"/>
        <v/>
      </c>
      <c r="X3580" s="65" t="str">
        <f t="shared" si="500"/>
        <v/>
      </c>
      <c r="Y3580" s="65" t="str">
        <f t="shared" si="501"/>
        <v/>
      </c>
      <c r="Z3580" s="65" t="str">
        <f t="shared" si="502"/>
        <v/>
      </c>
      <c r="AA3580" s="65" t="str">
        <f t="shared" si="503"/>
        <v/>
      </c>
    </row>
    <row r="3581" spans="1:27" x14ac:dyDescent="0.25">
      <c r="A3581" s="40" t="str">
        <f>IF(G3581="","",1*ISERROR(VLOOKUP(G3581,G$1:G3580,1,FALSE)))</f>
        <v/>
      </c>
      <c r="B3581" s="40" t="str">
        <f>IF(A3581=0,0,IF(A3581="","",SUM(A$2:A3581)))</f>
        <v/>
      </c>
      <c r="C3581" s="41" t="str">
        <f>IF(H3581="","",1*ISERROR(VLOOKUP(H3581,H$1:H3580,1,FALSE)))</f>
        <v/>
      </c>
      <c r="D3581" s="40" t="str">
        <f>IF(C3581=0,0,IF(C3581="","",SUM(C$2:C3581)))</f>
        <v/>
      </c>
      <c r="E3581" s="41" t="str">
        <f>IF(H3581=0,0,IF(C3581="","",SUM(C$11:C3581)))</f>
        <v/>
      </c>
      <c r="F3581" s="41" t="str">
        <f>IF(H3581="","",COUNTIF(H$11:H3581,"="&amp;H3581))</f>
        <v/>
      </c>
      <c r="G3581" s="41" t="str">
        <f t="shared" si="495"/>
        <v/>
      </c>
      <c r="H3581" s="41" t="str">
        <f t="shared" si="496"/>
        <v/>
      </c>
      <c r="I3581" s="41" t="str">
        <f t="shared" si="497"/>
        <v/>
      </c>
      <c r="J3581" s="41" t="str">
        <f t="shared" si="498"/>
        <v/>
      </c>
      <c r="K3581" s="268"/>
      <c r="L3581" s="268"/>
      <c r="M3581" s="268"/>
      <c r="N3581" s="269"/>
      <c r="O3581" s="269"/>
      <c r="P3581" s="269"/>
      <c r="Q3581" s="270"/>
      <c r="R3581" s="271"/>
      <c r="S3581" s="268"/>
      <c r="T3581" s="268"/>
      <c r="U3581" s="268"/>
      <c r="V3581" s="268"/>
      <c r="W3581" s="65" t="str">
        <f t="shared" si="499"/>
        <v/>
      </c>
      <c r="X3581" s="65" t="str">
        <f t="shared" si="500"/>
        <v/>
      </c>
      <c r="Y3581" s="65" t="str">
        <f t="shared" si="501"/>
        <v/>
      </c>
      <c r="Z3581" s="65" t="str">
        <f t="shared" si="502"/>
        <v/>
      </c>
      <c r="AA3581" s="65" t="str">
        <f t="shared" si="503"/>
        <v/>
      </c>
    </row>
    <row r="3582" spans="1:27" x14ac:dyDescent="0.25">
      <c r="A3582" s="40" t="str">
        <f>IF(G3582="","",1*ISERROR(VLOOKUP(G3582,G$1:G3581,1,FALSE)))</f>
        <v/>
      </c>
      <c r="B3582" s="40" t="str">
        <f>IF(A3582=0,0,IF(A3582="","",SUM(A$2:A3582)))</f>
        <v/>
      </c>
      <c r="C3582" s="41" t="str">
        <f>IF(H3582="","",1*ISERROR(VLOOKUP(H3582,H$1:H3581,1,FALSE)))</f>
        <v/>
      </c>
      <c r="D3582" s="40" t="str">
        <f>IF(C3582=0,0,IF(C3582="","",SUM(C$2:C3582)))</f>
        <v/>
      </c>
      <c r="E3582" s="41" t="str">
        <f>IF(H3582=0,0,IF(C3582="","",SUM(C$11:C3582)))</f>
        <v/>
      </c>
      <c r="F3582" s="41" t="str">
        <f>IF(H3582="","",COUNTIF(H$11:H3582,"="&amp;H3582))</f>
        <v/>
      </c>
      <c r="G3582" s="41" t="str">
        <f t="shared" si="495"/>
        <v/>
      </c>
      <c r="H3582" s="41" t="str">
        <f t="shared" si="496"/>
        <v/>
      </c>
      <c r="I3582" s="41" t="str">
        <f t="shared" si="497"/>
        <v/>
      </c>
      <c r="J3582" s="41" t="str">
        <f t="shared" si="498"/>
        <v/>
      </c>
      <c r="K3582" s="268"/>
      <c r="L3582" s="268"/>
      <c r="M3582" s="268"/>
      <c r="N3582" s="269"/>
      <c r="O3582" s="269"/>
      <c r="P3582" s="269"/>
      <c r="Q3582" s="270"/>
      <c r="R3582" s="271"/>
      <c r="S3582" s="268"/>
      <c r="T3582" s="268"/>
      <c r="U3582" s="268"/>
      <c r="V3582" s="268"/>
      <c r="W3582" s="65" t="str">
        <f t="shared" si="499"/>
        <v/>
      </c>
      <c r="X3582" s="65" t="str">
        <f t="shared" si="500"/>
        <v/>
      </c>
      <c r="Y3582" s="65" t="str">
        <f t="shared" si="501"/>
        <v/>
      </c>
      <c r="Z3582" s="65" t="str">
        <f t="shared" si="502"/>
        <v/>
      </c>
      <c r="AA3582" s="65" t="str">
        <f t="shared" si="503"/>
        <v/>
      </c>
    </row>
    <row r="3583" spans="1:27" x14ac:dyDescent="0.25">
      <c r="A3583" s="40" t="str">
        <f>IF(G3583="","",1*ISERROR(VLOOKUP(G3583,G$1:G3582,1,FALSE)))</f>
        <v/>
      </c>
      <c r="B3583" s="40" t="str">
        <f>IF(A3583=0,0,IF(A3583="","",SUM(A$2:A3583)))</f>
        <v/>
      </c>
      <c r="C3583" s="41" t="str">
        <f>IF(H3583="","",1*ISERROR(VLOOKUP(H3583,H$1:H3582,1,FALSE)))</f>
        <v/>
      </c>
      <c r="D3583" s="40" t="str">
        <f>IF(C3583=0,0,IF(C3583="","",SUM(C$2:C3583)))</f>
        <v/>
      </c>
      <c r="E3583" s="41" t="str">
        <f>IF(H3583=0,0,IF(C3583="","",SUM(C$11:C3583)))</f>
        <v/>
      </c>
      <c r="F3583" s="41" t="str">
        <f>IF(H3583="","",COUNTIF(H$11:H3583,"="&amp;H3583))</f>
        <v/>
      </c>
      <c r="G3583" s="41" t="str">
        <f t="shared" si="495"/>
        <v/>
      </c>
      <c r="H3583" s="41" t="str">
        <f t="shared" si="496"/>
        <v/>
      </c>
      <c r="I3583" s="41" t="str">
        <f t="shared" si="497"/>
        <v/>
      </c>
      <c r="J3583" s="41" t="str">
        <f t="shared" si="498"/>
        <v/>
      </c>
      <c r="K3583" s="268"/>
      <c r="L3583" s="268"/>
      <c r="M3583" s="268"/>
      <c r="N3583" s="269"/>
      <c r="O3583" s="269"/>
      <c r="P3583" s="269"/>
      <c r="Q3583" s="270"/>
      <c r="R3583" s="271"/>
      <c r="S3583" s="268"/>
      <c r="T3583" s="268"/>
      <c r="U3583" s="268"/>
      <c r="V3583" s="268"/>
      <c r="W3583" s="65" t="str">
        <f t="shared" si="499"/>
        <v/>
      </c>
      <c r="X3583" s="65" t="str">
        <f t="shared" si="500"/>
        <v/>
      </c>
      <c r="Y3583" s="65" t="str">
        <f t="shared" si="501"/>
        <v/>
      </c>
      <c r="Z3583" s="65" t="str">
        <f t="shared" si="502"/>
        <v/>
      </c>
      <c r="AA3583" s="65" t="str">
        <f t="shared" si="503"/>
        <v/>
      </c>
    </row>
    <row r="3584" spans="1:27" x14ac:dyDescent="0.25">
      <c r="A3584" s="40" t="str">
        <f>IF(G3584="","",1*ISERROR(VLOOKUP(G3584,G$1:G3583,1,FALSE)))</f>
        <v/>
      </c>
      <c r="B3584" s="40" t="str">
        <f>IF(A3584=0,0,IF(A3584="","",SUM(A$2:A3584)))</f>
        <v/>
      </c>
      <c r="C3584" s="41" t="str">
        <f>IF(H3584="","",1*ISERROR(VLOOKUP(H3584,H$1:H3583,1,FALSE)))</f>
        <v/>
      </c>
      <c r="D3584" s="40" t="str">
        <f>IF(C3584=0,0,IF(C3584="","",SUM(C$2:C3584)))</f>
        <v/>
      </c>
      <c r="E3584" s="41" t="str">
        <f>IF(H3584=0,0,IF(C3584="","",SUM(C$11:C3584)))</f>
        <v/>
      </c>
      <c r="F3584" s="41" t="str">
        <f>IF(H3584="","",COUNTIF(H$11:H3584,"="&amp;H3584))</f>
        <v/>
      </c>
      <c r="G3584" s="41" t="str">
        <f t="shared" si="495"/>
        <v/>
      </c>
      <c r="H3584" s="41" t="str">
        <f t="shared" si="496"/>
        <v/>
      </c>
      <c r="I3584" s="41" t="str">
        <f t="shared" si="497"/>
        <v/>
      </c>
      <c r="J3584" s="41" t="str">
        <f t="shared" si="498"/>
        <v/>
      </c>
      <c r="K3584" s="268"/>
      <c r="L3584" s="268"/>
      <c r="M3584" s="268"/>
      <c r="N3584" s="269"/>
      <c r="O3584" s="269"/>
      <c r="P3584" s="269"/>
      <c r="Q3584" s="270"/>
      <c r="R3584" s="271"/>
      <c r="S3584" s="268"/>
      <c r="T3584" s="268"/>
      <c r="U3584" s="268"/>
      <c r="V3584" s="268"/>
      <c r="W3584" s="65" t="str">
        <f t="shared" si="499"/>
        <v/>
      </c>
      <c r="X3584" s="65" t="str">
        <f t="shared" si="500"/>
        <v/>
      </c>
      <c r="Y3584" s="65" t="str">
        <f t="shared" si="501"/>
        <v/>
      </c>
      <c r="Z3584" s="65" t="str">
        <f t="shared" si="502"/>
        <v/>
      </c>
      <c r="AA3584" s="65" t="str">
        <f t="shared" si="503"/>
        <v/>
      </c>
    </row>
    <row r="3585" spans="1:27" x14ac:dyDescent="0.25">
      <c r="A3585" s="40" t="str">
        <f>IF(G3585="","",1*ISERROR(VLOOKUP(G3585,G$1:G3584,1,FALSE)))</f>
        <v/>
      </c>
      <c r="B3585" s="40" t="str">
        <f>IF(A3585=0,0,IF(A3585="","",SUM(A$2:A3585)))</f>
        <v/>
      </c>
      <c r="C3585" s="41" t="str">
        <f>IF(H3585="","",1*ISERROR(VLOOKUP(H3585,H$1:H3584,1,FALSE)))</f>
        <v/>
      </c>
      <c r="D3585" s="40" t="str">
        <f>IF(C3585=0,0,IF(C3585="","",SUM(C$2:C3585)))</f>
        <v/>
      </c>
      <c r="E3585" s="41" t="str">
        <f>IF(H3585=0,0,IF(C3585="","",SUM(C$11:C3585)))</f>
        <v/>
      </c>
      <c r="F3585" s="41" t="str">
        <f>IF(H3585="","",COUNTIF(H$11:H3585,"="&amp;H3585))</f>
        <v/>
      </c>
      <c r="G3585" s="41" t="str">
        <f t="shared" si="495"/>
        <v/>
      </c>
      <c r="H3585" s="41" t="str">
        <f t="shared" si="496"/>
        <v/>
      </c>
      <c r="I3585" s="41" t="str">
        <f t="shared" si="497"/>
        <v/>
      </c>
      <c r="J3585" s="41" t="str">
        <f t="shared" si="498"/>
        <v/>
      </c>
      <c r="K3585" s="268"/>
      <c r="L3585" s="268"/>
      <c r="M3585" s="268"/>
      <c r="N3585" s="269"/>
      <c r="O3585" s="269"/>
      <c r="P3585" s="269"/>
      <c r="Q3585" s="270"/>
      <c r="R3585" s="271"/>
      <c r="S3585" s="268"/>
      <c r="T3585" s="268"/>
      <c r="U3585" s="268"/>
      <c r="V3585" s="268"/>
      <c r="W3585" s="65" t="str">
        <f t="shared" si="499"/>
        <v/>
      </c>
      <c r="X3585" s="65" t="str">
        <f t="shared" si="500"/>
        <v/>
      </c>
      <c r="Y3585" s="65" t="str">
        <f t="shared" si="501"/>
        <v/>
      </c>
      <c r="Z3585" s="65" t="str">
        <f t="shared" si="502"/>
        <v/>
      </c>
      <c r="AA3585" s="65" t="str">
        <f t="shared" si="503"/>
        <v/>
      </c>
    </row>
    <row r="3586" spans="1:27" x14ac:dyDescent="0.25">
      <c r="A3586" s="40" t="str">
        <f>IF(G3586="","",1*ISERROR(VLOOKUP(G3586,G$1:G3585,1,FALSE)))</f>
        <v/>
      </c>
      <c r="B3586" s="40" t="str">
        <f>IF(A3586=0,0,IF(A3586="","",SUM(A$2:A3586)))</f>
        <v/>
      </c>
      <c r="C3586" s="41" t="str">
        <f>IF(H3586="","",1*ISERROR(VLOOKUP(H3586,H$1:H3585,1,FALSE)))</f>
        <v/>
      </c>
      <c r="D3586" s="40" t="str">
        <f>IF(C3586=0,0,IF(C3586="","",SUM(C$2:C3586)))</f>
        <v/>
      </c>
      <c r="E3586" s="41" t="str">
        <f>IF(H3586=0,0,IF(C3586="","",SUM(C$11:C3586)))</f>
        <v/>
      </c>
      <c r="F3586" s="41" t="str">
        <f>IF(H3586="","",COUNTIF(H$11:H3586,"="&amp;H3586))</f>
        <v/>
      </c>
      <c r="G3586" s="41" t="str">
        <f t="shared" ref="G3586:G3649" si="504">IF(K3586="","",IF(M3586="","",CONCATENATE(K3586,"-",M3586)))</f>
        <v/>
      </c>
      <c r="H3586" s="41" t="str">
        <f t="shared" ref="H3586:H3649" si="505">IF(G3586="","",CONCATENATE(G3586,"-",N3586))</f>
        <v/>
      </c>
      <c r="I3586" s="41" t="str">
        <f t="shared" ref="I3586:I3649" si="506">IF(H3586="","",CONCATENATE(H3586,"-",F3586))</f>
        <v/>
      </c>
      <c r="J3586" s="41" t="str">
        <f t="shared" ref="J3586:J3649" si="507">IF(G3586="","",CONCATENATE(G3586,"-",O3586))</f>
        <v/>
      </c>
      <c r="K3586" s="268"/>
      <c r="L3586" s="268"/>
      <c r="M3586" s="268"/>
      <c r="N3586" s="269"/>
      <c r="O3586" s="269"/>
      <c r="P3586" s="269"/>
      <c r="Q3586" s="270"/>
      <c r="R3586" s="271"/>
      <c r="S3586" s="268"/>
      <c r="T3586" s="268"/>
      <c r="U3586" s="268"/>
      <c r="V3586" s="268"/>
      <c r="W3586" s="65" t="str">
        <f t="shared" ref="W3586:W3649" si="508">IF(S3586="","",IF(S3586="Yes",1,0))</f>
        <v/>
      </c>
      <c r="X3586" s="65" t="str">
        <f t="shared" ref="X3586:X3649" si="509">IF(T3586="","",IF(T3586="Yes",1,0))</f>
        <v/>
      </c>
      <c r="Y3586" s="65" t="str">
        <f t="shared" ref="Y3586:Y3649" si="510">IF(U3586="","",IF(U3586="Yes",1,0))</f>
        <v/>
      </c>
      <c r="Z3586" s="65" t="str">
        <f t="shared" ref="Z3586:Z3649" si="511">IF(V3586="","",IF(V3586="Yes",1,0))</f>
        <v/>
      </c>
      <c r="AA3586" s="65" t="str">
        <f t="shared" ref="AA3586:AA3649" si="512">IF(N3586="","",CONCATENATE(N3586,"-",O3586))</f>
        <v/>
      </c>
    </row>
    <row r="3587" spans="1:27" x14ac:dyDescent="0.25">
      <c r="A3587" s="40" t="str">
        <f>IF(G3587="","",1*ISERROR(VLOOKUP(G3587,G$1:G3586,1,FALSE)))</f>
        <v/>
      </c>
      <c r="B3587" s="40" t="str">
        <f>IF(A3587=0,0,IF(A3587="","",SUM(A$2:A3587)))</f>
        <v/>
      </c>
      <c r="C3587" s="41" t="str">
        <f>IF(H3587="","",1*ISERROR(VLOOKUP(H3587,H$1:H3586,1,FALSE)))</f>
        <v/>
      </c>
      <c r="D3587" s="40" t="str">
        <f>IF(C3587=0,0,IF(C3587="","",SUM(C$2:C3587)))</f>
        <v/>
      </c>
      <c r="E3587" s="41" t="str">
        <f>IF(H3587=0,0,IF(C3587="","",SUM(C$11:C3587)))</f>
        <v/>
      </c>
      <c r="F3587" s="41" t="str">
        <f>IF(H3587="","",COUNTIF(H$11:H3587,"="&amp;H3587))</f>
        <v/>
      </c>
      <c r="G3587" s="41" t="str">
        <f t="shared" si="504"/>
        <v/>
      </c>
      <c r="H3587" s="41" t="str">
        <f t="shared" si="505"/>
        <v/>
      </c>
      <c r="I3587" s="41" t="str">
        <f t="shared" si="506"/>
        <v/>
      </c>
      <c r="J3587" s="41" t="str">
        <f t="shared" si="507"/>
        <v/>
      </c>
      <c r="K3587" s="268"/>
      <c r="L3587" s="268"/>
      <c r="M3587" s="268"/>
      <c r="N3587" s="269"/>
      <c r="O3587" s="269"/>
      <c r="P3587" s="269"/>
      <c r="Q3587" s="270"/>
      <c r="R3587" s="271"/>
      <c r="S3587" s="268"/>
      <c r="T3587" s="268"/>
      <c r="U3587" s="268"/>
      <c r="V3587" s="268"/>
      <c r="W3587" s="65" t="str">
        <f t="shared" si="508"/>
        <v/>
      </c>
      <c r="X3587" s="65" t="str">
        <f t="shared" si="509"/>
        <v/>
      </c>
      <c r="Y3587" s="65" t="str">
        <f t="shared" si="510"/>
        <v/>
      </c>
      <c r="Z3587" s="65" t="str">
        <f t="shared" si="511"/>
        <v/>
      </c>
      <c r="AA3587" s="65" t="str">
        <f t="shared" si="512"/>
        <v/>
      </c>
    </row>
    <row r="3588" spans="1:27" x14ac:dyDescent="0.25">
      <c r="A3588" s="40" t="str">
        <f>IF(G3588="","",1*ISERROR(VLOOKUP(G3588,G$1:G3587,1,FALSE)))</f>
        <v/>
      </c>
      <c r="B3588" s="40" t="str">
        <f>IF(A3588=0,0,IF(A3588="","",SUM(A$2:A3588)))</f>
        <v/>
      </c>
      <c r="C3588" s="41" t="str">
        <f>IF(H3588="","",1*ISERROR(VLOOKUP(H3588,H$1:H3587,1,FALSE)))</f>
        <v/>
      </c>
      <c r="D3588" s="40" t="str">
        <f>IF(C3588=0,0,IF(C3588="","",SUM(C$2:C3588)))</f>
        <v/>
      </c>
      <c r="E3588" s="41" t="str">
        <f>IF(H3588=0,0,IF(C3588="","",SUM(C$11:C3588)))</f>
        <v/>
      </c>
      <c r="F3588" s="41" t="str">
        <f>IF(H3588="","",COUNTIF(H$11:H3588,"="&amp;H3588))</f>
        <v/>
      </c>
      <c r="G3588" s="41" t="str">
        <f t="shared" si="504"/>
        <v/>
      </c>
      <c r="H3588" s="41" t="str">
        <f t="shared" si="505"/>
        <v/>
      </c>
      <c r="I3588" s="41" t="str">
        <f t="shared" si="506"/>
        <v/>
      </c>
      <c r="J3588" s="41" t="str">
        <f t="shared" si="507"/>
        <v/>
      </c>
      <c r="K3588" s="268"/>
      <c r="L3588" s="268"/>
      <c r="M3588" s="268"/>
      <c r="N3588" s="269"/>
      <c r="O3588" s="269"/>
      <c r="P3588" s="269"/>
      <c r="Q3588" s="270"/>
      <c r="R3588" s="271"/>
      <c r="S3588" s="268"/>
      <c r="T3588" s="268"/>
      <c r="U3588" s="268"/>
      <c r="V3588" s="268"/>
      <c r="W3588" s="65" t="str">
        <f t="shared" si="508"/>
        <v/>
      </c>
      <c r="X3588" s="65" t="str">
        <f t="shared" si="509"/>
        <v/>
      </c>
      <c r="Y3588" s="65" t="str">
        <f t="shared" si="510"/>
        <v/>
      </c>
      <c r="Z3588" s="65" t="str">
        <f t="shared" si="511"/>
        <v/>
      </c>
      <c r="AA3588" s="65" t="str">
        <f t="shared" si="512"/>
        <v/>
      </c>
    </row>
    <row r="3589" spans="1:27" x14ac:dyDescent="0.25">
      <c r="A3589" s="40" t="str">
        <f>IF(G3589="","",1*ISERROR(VLOOKUP(G3589,G$1:G3588,1,FALSE)))</f>
        <v/>
      </c>
      <c r="B3589" s="40" t="str">
        <f>IF(A3589=0,0,IF(A3589="","",SUM(A$2:A3589)))</f>
        <v/>
      </c>
      <c r="C3589" s="41" t="str">
        <f>IF(H3589="","",1*ISERROR(VLOOKUP(H3589,H$1:H3588,1,FALSE)))</f>
        <v/>
      </c>
      <c r="D3589" s="40" t="str">
        <f>IF(C3589=0,0,IF(C3589="","",SUM(C$2:C3589)))</f>
        <v/>
      </c>
      <c r="E3589" s="41" t="str">
        <f>IF(H3589=0,0,IF(C3589="","",SUM(C$11:C3589)))</f>
        <v/>
      </c>
      <c r="F3589" s="41" t="str">
        <f>IF(H3589="","",COUNTIF(H$11:H3589,"="&amp;H3589))</f>
        <v/>
      </c>
      <c r="G3589" s="41" t="str">
        <f t="shared" si="504"/>
        <v/>
      </c>
      <c r="H3589" s="41" t="str">
        <f t="shared" si="505"/>
        <v/>
      </c>
      <c r="I3589" s="41" t="str">
        <f t="shared" si="506"/>
        <v/>
      </c>
      <c r="J3589" s="41" t="str">
        <f t="shared" si="507"/>
        <v/>
      </c>
      <c r="K3589" s="268"/>
      <c r="L3589" s="268"/>
      <c r="M3589" s="268"/>
      <c r="N3589" s="269"/>
      <c r="O3589" s="269"/>
      <c r="P3589" s="269"/>
      <c r="Q3589" s="270"/>
      <c r="R3589" s="271"/>
      <c r="S3589" s="268"/>
      <c r="T3589" s="268"/>
      <c r="U3589" s="268"/>
      <c r="V3589" s="268"/>
      <c r="W3589" s="65" t="str">
        <f t="shared" si="508"/>
        <v/>
      </c>
      <c r="X3589" s="65" t="str">
        <f t="shared" si="509"/>
        <v/>
      </c>
      <c r="Y3589" s="65" t="str">
        <f t="shared" si="510"/>
        <v/>
      </c>
      <c r="Z3589" s="65" t="str">
        <f t="shared" si="511"/>
        <v/>
      </c>
      <c r="AA3589" s="65" t="str">
        <f t="shared" si="512"/>
        <v/>
      </c>
    </row>
    <row r="3590" spans="1:27" x14ac:dyDescent="0.25">
      <c r="A3590" s="40" t="str">
        <f>IF(G3590="","",1*ISERROR(VLOOKUP(G3590,G$1:G3589,1,FALSE)))</f>
        <v/>
      </c>
      <c r="B3590" s="40" t="str">
        <f>IF(A3590=0,0,IF(A3590="","",SUM(A$2:A3590)))</f>
        <v/>
      </c>
      <c r="C3590" s="41" t="str">
        <f>IF(H3590="","",1*ISERROR(VLOOKUP(H3590,H$1:H3589,1,FALSE)))</f>
        <v/>
      </c>
      <c r="D3590" s="40" t="str">
        <f>IF(C3590=0,0,IF(C3590="","",SUM(C$2:C3590)))</f>
        <v/>
      </c>
      <c r="E3590" s="41" t="str">
        <f>IF(H3590=0,0,IF(C3590="","",SUM(C$11:C3590)))</f>
        <v/>
      </c>
      <c r="F3590" s="41" t="str">
        <f>IF(H3590="","",COUNTIF(H$11:H3590,"="&amp;H3590))</f>
        <v/>
      </c>
      <c r="G3590" s="41" t="str">
        <f t="shared" si="504"/>
        <v/>
      </c>
      <c r="H3590" s="41" t="str">
        <f t="shared" si="505"/>
        <v/>
      </c>
      <c r="I3590" s="41" t="str">
        <f t="shared" si="506"/>
        <v/>
      </c>
      <c r="J3590" s="41" t="str">
        <f t="shared" si="507"/>
        <v/>
      </c>
      <c r="K3590" s="268"/>
      <c r="L3590" s="268"/>
      <c r="M3590" s="268"/>
      <c r="N3590" s="269"/>
      <c r="O3590" s="269"/>
      <c r="P3590" s="269"/>
      <c r="Q3590" s="270"/>
      <c r="R3590" s="271"/>
      <c r="S3590" s="268"/>
      <c r="T3590" s="268"/>
      <c r="U3590" s="268"/>
      <c r="V3590" s="268"/>
      <c r="W3590" s="65" t="str">
        <f t="shared" si="508"/>
        <v/>
      </c>
      <c r="X3590" s="65" t="str">
        <f t="shared" si="509"/>
        <v/>
      </c>
      <c r="Y3590" s="65" t="str">
        <f t="shared" si="510"/>
        <v/>
      </c>
      <c r="Z3590" s="65" t="str">
        <f t="shared" si="511"/>
        <v/>
      </c>
      <c r="AA3590" s="65" t="str">
        <f t="shared" si="512"/>
        <v/>
      </c>
    </row>
    <row r="3591" spans="1:27" x14ac:dyDescent="0.25">
      <c r="A3591" s="40" t="str">
        <f>IF(G3591="","",1*ISERROR(VLOOKUP(G3591,G$1:G3590,1,FALSE)))</f>
        <v/>
      </c>
      <c r="B3591" s="40" t="str">
        <f>IF(A3591=0,0,IF(A3591="","",SUM(A$2:A3591)))</f>
        <v/>
      </c>
      <c r="C3591" s="41" t="str">
        <f>IF(H3591="","",1*ISERROR(VLOOKUP(H3591,H$1:H3590,1,FALSE)))</f>
        <v/>
      </c>
      <c r="D3591" s="40" t="str">
        <f>IF(C3591=0,0,IF(C3591="","",SUM(C$2:C3591)))</f>
        <v/>
      </c>
      <c r="E3591" s="41" t="str">
        <f>IF(H3591=0,0,IF(C3591="","",SUM(C$11:C3591)))</f>
        <v/>
      </c>
      <c r="F3591" s="41" t="str">
        <f>IF(H3591="","",COUNTIF(H$11:H3591,"="&amp;H3591))</f>
        <v/>
      </c>
      <c r="G3591" s="41" t="str">
        <f t="shared" si="504"/>
        <v/>
      </c>
      <c r="H3591" s="41" t="str">
        <f t="shared" si="505"/>
        <v/>
      </c>
      <c r="I3591" s="41" t="str">
        <f t="shared" si="506"/>
        <v/>
      </c>
      <c r="J3591" s="41" t="str">
        <f t="shared" si="507"/>
        <v/>
      </c>
      <c r="K3591" s="268"/>
      <c r="L3591" s="268"/>
      <c r="M3591" s="268"/>
      <c r="N3591" s="269"/>
      <c r="O3591" s="269"/>
      <c r="P3591" s="269"/>
      <c r="Q3591" s="270"/>
      <c r="R3591" s="271"/>
      <c r="S3591" s="268"/>
      <c r="T3591" s="268"/>
      <c r="U3591" s="268"/>
      <c r="V3591" s="268"/>
      <c r="W3591" s="65" t="str">
        <f t="shared" si="508"/>
        <v/>
      </c>
      <c r="X3591" s="65" t="str">
        <f t="shared" si="509"/>
        <v/>
      </c>
      <c r="Y3591" s="65" t="str">
        <f t="shared" si="510"/>
        <v/>
      </c>
      <c r="Z3591" s="65" t="str">
        <f t="shared" si="511"/>
        <v/>
      </c>
      <c r="AA3591" s="65" t="str">
        <f t="shared" si="512"/>
        <v/>
      </c>
    </row>
    <row r="3592" spans="1:27" x14ac:dyDescent="0.25">
      <c r="A3592" s="40" t="str">
        <f>IF(G3592="","",1*ISERROR(VLOOKUP(G3592,G$1:G3591,1,FALSE)))</f>
        <v/>
      </c>
      <c r="B3592" s="40" t="str">
        <f>IF(A3592=0,0,IF(A3592="","",SUM(A$2:A3592)))</f>
        <v/>
      </c>
      <c r="C3592" s="41" t="str">
        <f>IF(H3592="","",1*ISERROR(VLOOKUP(H3592,H$1:H3591,1,FALSE)))</f>
        <v/>
      </c>
      <c r="D3592" s="40" t="str">
        <f>IF(C3592=0,0,IF(C3592="","",SUM(C$2:C3592)))</f>
        <v/>
      </c>
      <c r="E3592" s="41" t="str">
        <f>IF(H3592=0,0,IF(C3592="","",SUM(C$11:C3592)))</f>
        <v/>
      </c>
      <c r="F3592" s="41" t="str">
        <f>IF(H3592="","",COUNTIF(H$11:H3592,"="&amp;H3592))</f>
        <v/>
      </c>
      <c r="G3592" s="41" t="str">
        <f t="shared" si="504"/>
        <v/>
      </c>
      <c r="H3592" s="41" t="str">
        <f t="shared" si="505"/>
        <v/>
      </c>
      <c r="I3592" s="41" t="str">
        <f t="shared" si="506"/>
        <v/>
      </c>
      <c r="J3592" s="41" t="str">
        <f t="shared" si="507"/>
        <v/>
      </c>
      <c r="K3592" s="268"/>
      <c r="L3592" s="268"/>
      <c r="M3592" s="268"/>
      <c r="N3592" s="269"/>
      <c r="O3592" s="269"/>
      <c r="P3592" s="269"/>
      <c r="Q3592" s="270"/>
      <c r="R3592" s="271"/>
      <c r="S3592" s="268"/>
      <c r="T3592" s="268"/>
      <c r="U3592" s="268"/>
      <c r="V3592" s="268"/>
      <c r="W3592" s="65" t="str">
        <f t="shared" si="508"/>
        <v/>
      </c>
      <c r="X3592" s="65" t="str">
        <f t="shared" si="509"/>
        <v/>
      </c>
      <c r="Y3592" s="65" t="str">
        <f t="shared" si="510"/>
        <v/>
      </c>
      <c r="Z3592" s="65" t="str">
        <f t="shared" si="511"/>
        <v/>
      </c>
      <c r="AA3592" s="65" t="str">
        <f t="shared" si="512"/>
        <v/>
      </c>
    </row>
    <row r="3593" spans="1:27" x14ac:dyDescent="0.25">
      <c r="A3593" s="40" t="str">
        <f>IF(G3593="","",1*ISERROR(VLOOKUP(G3593,G$1:G3592,1,FALSE)))</f>
        <v/>
      </c>
      <c r="B3593" s="40" t="str">
        <f>IF(A3593=0,0,IF(A3593="","",SUM(A$2:A3593)))</f>
        <v/>
      </c>
      <c r="C3593" s="41" t="str">
        <f>IF(H3593="","",1*ISERROR(VLOOKUP(H3593,H$1:H3592,1,FALSE)))</f>
        <v/>
      </c>
      <c r="D3593" s="40" t="str">
        <f>IF(C3593=0,0,IF(C3593="","",SUM(C$2:C3593)))</f>
        <v/>
      </c>
      <c r="E3593" s="41" t="str">
        <f>IF(H3593=0,0,IF(C3593="","",SUM(C$11:C3593)))</f>
        <v/>
      </c>
      <c r="F3593" s="41" t="str">
        <f>IF(H3593="","",COUNTIF(H$11:H3593,"="&amp;H3593))</f>
        <v/>
      </c>
      <c r="G3593" s="41" t="str">
        <f t="shared" si="504"/>
        <v/>
      </c>
      <c r="H3593" s="41" t="str">
        <f t="shared" si="505"/>
        <v/>
      </c>
      <c r="I3593" s="41" t="str">
        <f t="shared" si="506"/>
        <v/>
      </c>
      <c r="J3593" s="41" t="str">
        <f t="shared" si="507"/>
        <v/>
      </c>
      <c r="K3593" s="268"/>
      <c r="L3593" s="268"/>
      <c r="M3593" s="268"/>
      <c r="N3593" s="269"/>
      <c r="O3593" s="269"/>
      <c r="P3593" s="269"/>
      <c r="Q3593" s="270"/>
      <c r="R3593" s="271"/>
      <c r="S3593" s="268"/>
      <c r="T3593" s="268"/>
      <c r="U3593" s="268"/>
      <c r="V3593" s="268"/>
      <c r="W3593" s="65" t="str">
        <f t="shared" si="508"/>
        <v/>
      </c>
      <c r="X3593" s="65" t="str">
        <f t="shared" si="509"/>
        <v/>
      </c>
      <c r="Y3593" s="65" t="str">
        <f t="shared" si="510"/>
        <v/>
      </c>
      <c r="Z3593" s="65" t="str">
        <f t="shared" si="511"/>
        <v/>
      </c>
      <c r="AA3593" s="65" t="str">
        <f t="shared" si="512"/>
        <v/>
      </c>
    </row>
    <row r="3594" spans="1:27" x14ac:dyDescent="0.25">
      <c r="A3594" s="40" t="str">
        <f>IF(G3594="","",1*ISERROR(VLOOKUP(G3594,G$1:G3593,1,FALSE)))</f>
        <v/>
      </c>
      <c r="B3594" s="40" t="str">
        <f>IF(A3594=0,0,IF(A3594="","",SUM(A$2:A3594)))</f>
        <v/>
      </c>
      <c r="C3594" s="41" t="str">
        <f>IF(H3594="","",1*ISERROR(VLOOKUP(H3594,H$1:H3593,1,FALSE)))</f>
        <v/>
      </c>
      <c r="D3594" s="40" t="str">
        <f>IF(C3594=0,0,IF(C3594="","",SUM(C$2:C3594)))</f>
        <v/>
      </c>
      <c r="E3594" s="41" t="str">
        <f>IF(H3594=0,0,IF(C3594="","",SUM(C$11:C3594)))</f>
        <v/>
      </c>
      <c r="F3594" s="41" t="str">
        <f>IF(H3594="","",COUNTIF(H$11:H3594,"="&amp;H3594))</f>
        <v/>
      </c>
      <c r="G3594" s="41" t="str">
        <f t="shared" si="504"/>
        <v/>
      </c>
      <c r="H3594" s="41" t="str">
        <f t="shared" si="505"/>
        <v/>
      </c>
      <c r="I3594" s="41" t="str">
        <f t="shared" si="506"/>
        <v/>
      </c>
      <c r="J3594" s="41" t="str">
        <f t="shared" si="507"/>
        <v/>
      </c>
      <c r="K3594" s="268"/>
      <c r="L3594" s="268"/>
      <c r="M3594" s="268"/>
      <c r="N3594" s="269"/>
      <c r="O3594" s="269"/>
      <c r="P3594" s="269"/>
      <c r="Q3594" s="270"/>
      <c r="R3594" s="271"/>
      <c r="S3594" s="268"/>
      <c r="T3594" s="268"/>
      <c r="U3594" s="268"/>
      <c r="V3594" s="268"/>
      <c r="W3594" s="65" t="str">
        <f t="shared" si="508"/>
        <v/>
      </c>
      <c r="X3594" s="65" t="str">
        <f t="shared" si="509"/>
        <v/>
      </c>
      <c r="Y3594" s="65" t="str">
        <f t="shared" si="510"/>
        <v/>
      </c>
      <c r="Z3594" s="65" t="str">
        <f t="shared" si="511"/>
        <v/>
      </c>
      <c r="AA3594" s="65" t="str">
        <f t="shared" si="512"/>
        <v/>
      </c>
    </row>
    <row r="3595" spans="1:27" x14ac:dyDescent="0.25">
      <c r="A3595" s="40" t="str">
        <f>IF(G3595="","",1*ISERROR(VLOOKUP(G3595,G$1:G3594,1,FALSE)))</f>
        <v/>
      </c>
      <c r="B3595" s="40" t="str">
        <f>IF(A3595=0,0,IF(A3595="","",SUM(A$2:A3595)))</f>
        <v/>
      </c>
      <c r="C3595" s="41" t="str">
        <f>IF(H3595="","",1*ISERROR(VLOOKUP(H3595,H$1:H3594,1,FALSE)))</f>
        <v/>
      </c>
      <c r="D3595" s="40" t="str">
        <f>IF(C3595=0,0,IF(C3595="","",SUM(C$2:C3595)))</f>
        <v/>
      </c>
      <c r="E3595" s="41" t="str">
        <f>IF(H3595=0,0,IF(C3595="","",SUM(C$11:C3595)))</f>
        <v/>
      </c>
      <c r="F3595" s="41" t="str">
        <f>IF(H3595="","",COUNTIF(H$11:H3595,"="&amp;H3595))</f>
        <v/>
      </c>
      <c r="G3595" s="41" t="str">
        <f t="shared" si="504"/>
        <v/>
      </c>
      <c r="H3595" s="41" t="str">
        <f t="shared" si="505"/>
        <v/>
      </c>
      <c r="I3595" s="41" t="str">
        <f t="shared" si="506"/>
        <v/>
      </c>
      <c r="J3595" s="41" t="str">
        <f t="shared" si="507"/>
        <v/>
      </c>
      <c r="K3595" s="268"/>
      <c r="L3595" s="268"/>
      <c r="M3595" s="268"/>
      <c r="N3595" s="269"/>
      <c r="O3595" s="269"/>
      <c r="P3595" s="269"/>
      <c r="Q3595" s="270"/>
      <c r="R3595" s="271"/>
      <c r="S3595" s="268"/>
      <c r="T3595" s="268"/>
      <c r="U3595" s="268"/>
      <c r="V3595" s="268"/>
      <c r="W3595" s="65" t="str">
        <f t="shared" si="508"/>
        <v/>
      </c>
      <c r="X3595" s="65" t="str">
        <f t="shared" si="509"/>
        <v/>
      </c>
      <c r="Y3595" s="65" t="str">
        <f t="shared" si="510"/>
        <v/>
      </c>
      <c r="Z3595" s="65" t="str">
        <f t="shared" si="511"/>
        <v/>
      </c>
      <c r="AA3595" s="65" t="str">
        <f t="shared" si="512"/>
        <v/>
      </c>
    </row>
    <row r="3596" spans="1:27" x14ac:dyDescent="0.25">
      <c r="A3596" s="40" t="str">
        <f>IF(G3596="","",1*ISERROR(VLOOKUP(G3596,G$1:G3595,1,FALSE)))</f>
        <v/>
      </c>
      <c r="B3596" s="40" t="str">
        <f>IF(A3596=0,0,IF(A3596="","",SUM(A$2:A3596)))</f>
        <v/>
      </c>
      <c r="C3596" s="41" t="str">
        <f>IF(H3596="","",1*ISERROR(VLOOKUP(H3596,H$1:H3595,1,FALSE)))</f>
        <v/>
      </c>
      <c r="D3596" s="40" t="str">
        <f>IF(C3596=0,0,IF(C3596="","",SUM(C$2:C3596)))</f>
        <v/>
      </c>
      <c r="E3596" s="41" t="str">
        <f>IF(H3596=0,0,IF(C3596="","",SUM(C$11:C3596)))</f>
        <v/>
      </c>
      <c r="F3596" s="41" t="str">
        <f>IF(H3596="","",COUNTIF(H$11:H3596,"="&amp;H3596))</f>
        <v/>
      </c>
      <c r="G3596" s="41" t="str">
        <f t="shared" si="504"/>
        <v/>
      </c>
      <c r="H3596" s="41" t="str">
        <f t="shared" si="505"/>
        <v/>
      </c>
      <c r="I3596" s="41" t="str">
        <f t="shared" si="506"/>
        <v/>
      </c>
      <c r="J3596" s="41" t="str">
        <f t="shared" si="507"/>
        <v/>
      </c>
      <c r="K3596" s="268"/>
      <c r="L3596" s="268"/>
      <c r="M3596" s="268"/>
      <c r="N3596" s="269"/>
      <c r="O3596" s="269"/>
      <c r="P3596" s="269"/>
      <c r="Q3596" s="270"/>
      <c r="R3596" s="271"/>
      <c r="S3596" s="268"/>
      <c r="T3596" s="268"/>
      <c r="U3596" s="268"/>
      <c r="V3596" s="268"/>
      <c r="W3596" s="65" t="str">
        <f t="shared" si="508"/>
        <v/>
      </c>
      <c r="X3596" s="65" t="str">
        <f t="shared" si="509"/>
        <v/>
      </c>
      <c r="Y3596" s="65" t="str">
        <f t="shared" si="510"/>
        <v/>
      </c>
      <c r="Z3596" s="65" t="str">
        <f t="shared" si="511"/>
        <v/>
      </c>
      <c r="AA3596" s="65" t="str">
        <f t="shared" si="512"/>
        <v/>
      </c>
    </row>
    <row r="3597" spans="1:27" x14ac:dyDescent="0.25">
      <c r="A3597" s="40" t="str">
        <f>IF(G3597="","",1*ISERROR(VLOOKUP(G3597,G$1:G3596,1,FALSE)))</f>
        <v/>
      </c>
      <c r="B3597" s="40" t="str">
        <f>IF(A3597=0,0,IF(A3597="","",SUM(A$2:A3597)))</f>
        <v/>
      </c>
      <c r="C3597" s="41" t="str">
        <f>IF(H3597="","",1*ISERROR(VLOOKUP(H3597,H$1:H3596,1,FALSE)))</f>
        <v/>
      </c>
      <c r="D3597" s="40" t="str">
        <f>IF(C3597=0,0,IF(C3597="","",SUM(C$2:C3597)))</f>
        <v/>
      </c>
      <c r="E3597" s="41" t="str">
        <f>IF(H3597=0,0,IF(C3597="","",SUM(C$11:C3597)))</f>
        <v/>
      </c>
      <c r="F3597" s="41" t="str">
        <f>IF(H3597="","",COUNTIF(H$11:H3597,"="&amp;H3597))</f>
        <v/>
      </c>
      <c r="G3597" s="41" t="str">
        <f t="shared" si="504"/>
        <v/>
      </c>
      <c r="H3597" s="41" t="str">
        <f t="shared" si="505"/>
        <v/>
      </c>
      <c r="I3597" s="41" t="str">
        <f t="shared" si="506"/>
        <v/>
      </c>
      <c r="J3597" s="41" t="str">
        <f t="shared" si="507"/>
        <v/>
      </c>
      <c r="K3597" s="268"/>
      <c r="L3597" s="268"/>
      <c r="M3597" s="268"/>
      <c r="N3597" s="269"/>
      <c r="O3597" s="269"/>
      <c r="P3597" s="269"/>
      <c r="Q3597" s="270"/>
      <c r="R3597" s="271"/>
      <c r="S3597" s="268"/>
      <c r="T3597" s="268"/>
      <c r="U3597" s="268"/>
      <c r="V3597" s="268"/>
      <c r="W3597" s="65" t="str">
        <f t="shared" si="508"/>
        <v/>
      </c>
      <c r="X3597" s="65" t="str">
        <f t="shared" si="509"/>
        <v/>
      </c>
      <c r="Y3597" s="65" t="str">
        <f t="shared" si="510"/>
        <v/>
      </c>
      <c r="Z3597" s="65" t="str">
        <f t="shared" si="511"/>
        <v/>
      </c>
      <c r="AA3597" s="65" t="str">
        <f t="shared" si="512"/>
        <v/>
      </c>
    </row>
    <row r="3598" spans="1:27" x14ac:dyDescent="0.25">
      <c r="A3598" s="40" t="str">
        <f>IF(G3598="","",1*ISERROR(VLOOKUP(G3598,G$1:G3597,1,FALSE)))</f>
        <v/>
      </c>
      <c r="B3598" s="40" t="str">
        <f>IF(A3598=0,0,IF(A3598="","",SUM(A$2:A3598)))</f>
        <v/>
      </c>
      <c r="C3598" s="41" t="str">
        <f>IF(H3598="","",1*ISERROR(VLOOKUP(H3598,H$1:H3597,1,FALSE)))</f>
        <v/>
      </c>
      <c r="D3598" s="40" t="str">
        <f>IF(C3598=0,0,IF(C3598="","",SUM(C$2:C3598)))</f>
        <v/>
      </c>
      <c r="E3598" s="41" t="str">
        <f>IF(H3598=0,0,IF(C3598="","",SUM(C$11:C3598)))</f>
        <v/>
      </c>
      <c r="F3598" s="41" t="str">
        <f>IF(H3598="","",COUNTIF(H$11:H3598,"="&amp;H3598))</f>
        <v/>
      </c>
      <c r="G3598" s="41" t="str">
        <f t="shared" si="504"/>
        <v/>
      </c>
      <c r="H3598" s="41" t="str">
        <f t="shared" si="505"/>
        <v/>
      </c>
      <c r="I3598" s="41" t="str">
        <f t="shared" si="506"/>
        <v/>
      </c>
      <c r="J3598" s="41" t="str">
        <f t="shared" si="507"/>
        <v/>
      </c>
      <c r="K3598" s="268"/>
      <c r="L3598" s="268"/>
      <c r="M3598" s="268"/>
      <c r="N3598" s="269"/>
      <c r="O3598" s="269"/>
      <c r="P3598" s="269"/>
      <c r="Q3598" s="270"/>
      <c r="R3598" s="271"/>
      <c r="S3598" s="268"/>
      <c r="T3598" s="268"/>
      <c r="U3598" s="268"/>
      <c r="V3598" s="268"/>
      <c r="W3598" s="65" t="str">
        <f t="shared" si="508"/>
        <v/>
      </c>
      <c r="X3598" s="65" t="str">
        <f t="shared" si="509"/>
        <v/>
      </c>
      <c r="Y3598" s="65" t="str">
        <f t="shared" si="510"/>
        <v/>
      </c>
      <c r="Z3598" s="65" t="str">
        <f t="shared" si="511"/>
        <v/>
      </c>
      <c r="AA3598" s="65" t="str">
        <f t="shared" si="512"/>
        <v/>
      </c>
    </row>
    <row r="3599" spans="1:27" x14ac:dyDescent="0.25">
      <c r="A3599" s="40" t="str">
        <f>IF(G3599="","",1*ISERROR(VLOOKUP(G3599,G$1:G3598,1,FALSE)))</f>
        <v/>
      </c>
      <c r="B3599" s="40" t="str">
        <f>IF(A3599=0,0,IF(A3599="","",SUM(A$2:A3599)))</f>
        <v/>
      </c>
      <c r="C3599" s="41" t="str">
        <f>IF(H3599="","",1*ISERROR(VLOOKUP(H3599,H$1:H3598,1,FALSE)))</f>
        <v/>
      </c>
      <c r="D3599" s="40" t="str">
        <f>IF(C3599=0,0,IF(C3599="","",SUM(C$2:C3599)))</f>
        <v/>
      </c>
      <c r="E3599" s="41" t="str">
        <f>IF(H3599=0,0,IF(C3599="","",SUM(C$11:C3599)))</f>
        <v/>
      </c>
      <c r="F3599" s="41" t="str">
        <f>IF(H3599="","",COUNTIF(H$11:H3599,"="&amp;H3599))</f>
        <v/>
      </c>
      <c r="G3599" s="41" t="str">
        <f t="shared" si="504"/>
        <v/>
      </c>
      <c r="H3599" s="41" t="str">
        <f t="shared" si="505"/>
        <v/>
      </c>
      <c r="I3599" s="41" t="str">
        <f t="shared" si="506"/>
        <v/>
      </c>
      <c r="J3599" s="41" t="str">
        <f t="shared" si="507"/>
        <v/>
      </c>
      <c r="K3599" s="268"/>
      <c r="L3599" s="268"/>
      <c r="M3599" s="268"/>
      <c r="N3599" s="269"/>
      <c r="O3599" s="269"/>
      <c r="P3599" s="269"/>
      <c r="Q3599" s="270"/>
      <c r="R3599" s="271"/>
      <c r="S3599" s="268"/>
      <c r="T3599" s="268"/>
      <c r="U3599" s="268"/>
      <c r="V3599" s="268"/>
      <c r="W3599" s="65" t="str">
        <f t="shared" si="508"/>
        <v/>
      </c>
      <c r="X3599" s="65" t="str">
        <f t="shared" si="509"/>
        <v/>
      </c>
      <c r="Y3599" s="65" t="str">
        <f t="shared" si="510"/>
        <v/>
      </c>
      <c r="Z3599" s="65" t="str">
        <f t="shared" si="511"/>
        <v/>
      </c>
      <c r="AA3599" s="65" t="str">
        <f t="shared" si="512"/>
        <v/>
      </c>
    </row>
    <row r="3600" spans="1:27" x14ac:dyDescent="0.25">
      <c r="A3600" s="40" t="str">
        <f>IF(G3600="","",1*ISERROR(VLOOKUP(G3600,G$1:G3599,1,FALSE)))</f>
        <v/>
      </c>
      <c r="B3600" s="40" t="str">
        <f>IF(A3600=0,0,IF(A3600="","",SUM(A$2:A3600)))</f>
        <v/>
      </c>
      <c r="C3600" s="41" t="str">
        <f>IF(H3600="","",1*ISERROR(VLOOKUP(H3600,H$1:H3599,1,FALSE)))</f>
        <v/>
      </c>
      <c r="D3600" s="40" t="str">
        <f>IF(C3600=0,0,IF(C3600="","",SUM(C$2:C3600)))</f>
        <v/>
      </c>
      <c r="E3600" s="41" t="str">
        <f>IF(H3600=0,0,IF(C3600="","",SUM(C$11:C3600)))</f>
        <v/>
      </c>
      <c r="F3600" s="41" t="str">
        <f>IF(H3600="","",COUNTIF(H$11:H3600,"="&amp;H3600))</f>
        <v/>
      </c>
      <c r="G3600" s="41" t="str">
        <f t="shared" si="504"/>
        <v/>
      </c>
      <c r="H3600" s="41" t="str">
        <f t="shared" si="505"/>
        <v/>
      </c>
      <c r="I3600" s="41" t="str">
        <f t="shared" si="506"/>
        <v/>
      </c>
      <c r="J3600" s="41" t="str">
        <f t="shared" si="507"/>
        <v/>
      </c>
      <c r="K3600" s="268"/>
      <c r="L3600" s="268"/>
      <c r="M3600" s="268"/>
      <c r="N3600" s="269"/>
      <c r="O3600" s="269"/>
      <c r="P3600" s="269"/>
      <c r="Q3600" s="270"/>
      <c r="R3600" s="271"/>
      <c r="S3600" s="268"/>
      <c r="T3600" s="268"/>
      <c r="U3600" s="268"/>
      <c r="V3600" s="268"/>
      <c r="W3600" s="65" t="str">
        <f t="shared" si="508"/>
        <v/>
      </c>
      <c r="X3600" s="65" t="str">
        <f t="shared" si="509"/>
        <v/>
      </c>
      <c r="Y3600" s="65" t="str">
        <f t="shared" si="510"/>
        <v/>
      </c>
      <c r="Z3600" s="65" t="str">
        <f t="shared" si="511"/>
        <v/>
      </c>
      <c r="AA3600" s="65" t="str">
        <f t="shared" si="512"/>
        <v/>
      </c>
    </row>
    <row r="3601" spans="1:27" x14ac:dyDescent="0.25">
      <c r="A3601" s="40" t="str">
        <f>IF(G3601="","",1*ISERROR(VLOOKUP(G3601,G$1:G3600,1,FALSE)))</f>
        <v/>
      </c>
      <c r="B3601" s="40" t="str">
        <f>IF(A3601=0,0,IF(A3601="","",SUM(A$2:A3601)))</f>
        <v/>
      </c>
      <c r="C3601" s="41" t="str">
        <f>IF(H3601="","",1*ISERROR(VLOOKUP(H3601,H$1:H3600,1,FALSE)))</f>
        <v/>
      </c>
      <c r="D3601" s="40" t="str">
        <f>IF(C3601=0,0,IF(C3601="","",SUM(C$2:C3601)))</f>
        <v/>
      </c>
      <c r="E3601" s="41" t="str">
        <f>IF(H3601=0,0,IF(C3601="","",SUM(C$11:C3601)))</f>
        <v/>
      </c>
      <c r="F3601" s="41" t="str">
        <f>IF(H3601="","",COUNTIF(H$11:H3601,"="&amp;H3601))</f>
        <v/>
      </c>
      <c r="G3601" s="41" t="str">
        <f t="shared" si="504"/>
        <v/>
      </c>
      <c r="H3601" s="41" t="str">
        <f t="shared" si="505"/>
        <v/>
      </c>
      <c r="I3601" s="41" t="str">
        <f t="shared" si="506"/>
        <v/>
      </c>
      <c r="J3601" s="41" t="str">
        <f t="shared" si="507"/>
        <v/>
      </c>
      <c r="K3601" s="268"/>
      <c r="L3601" s="268"/>
      <c r="M3601" s="268"/>
      <c r="N3601" s="269"/>
      <c r="O3601" s="269"/>
      <c r="P3601" s="269"/>
      <c r="Q3601" s="270"/>
      <c r="R3601" s="271"/>
      <c r="S3601" s="268"/>
      <c r="T3601" s="268"/>
      <c r="U3601" s="268"/>
      <c r="V3601" s="268"/>
      <c r="W3601" s="65" t="str">
        <f t="shared" si="508"/>
        <v/>
      </c>
      <c r="X3601" s="65" t="str">
        <f t="shared" si="509"/>
        <v/>
      </c>
      <c r="Y3601" s="65" t="str">
        <f t="shared" si="510"/>
        <v/>
      </c>
      <c r="Z3601" s="65" t="str">
        <f t="shared" si="511"/>
        <v/>
      </c>
      <c r="AA3601" s="65" t="str">
        <f t="shared" si="512"/>
        <v/>
      </c>
    </row>
    <row r="3602" spans="1:27" x14ac:dyDescent="0.25">
      <c r="A3602" s="40" t="str">
        <f>IF(G3602="","",1*ISERROR(VLOOKUP(G3602,G$1:G3601,1,FALSE)))</f>
        <v/>
      </c>
      <c r="B3602" s="40" t="str">
        <f>IF(A3602=0,0,IF(A3602="","",SUM(A$2:A3602)))</f>
        <v/>
      </c>
      <c r="C3602" s="41" t="str">
        <f>IF(H3602="","",1*ISERROR(VLOOKUP(H3602,H$1:H3601,1,FALSE)))</f>
        <v/>
      </c>
      <c r="D3602" s="40" t="str">
        <f>IF(C3602=0,0,IF(C3602="","",SUM(C$2:C3602)))</f>
        <v/>
      </c>
      <c r="E3602" s="41" t="str">
        <f>IF(H3602=0,0,IF(C3602="","",SUM(C$11:C3602)))</f>
        <v/>
      </c>
      <c r="F3602" s="41" t="str">
        <f>IF(H3602="","",COUNTIF(H$11:H3602,"="&amp;H3602))</f>
        <v/>
      </c>
      <c r="G3602" s="41" t="str">
        <f t="shared" si="504"/>
        <v/>
      </c>
      <c r="H3602" s="41" t="str">
        <f t="shared" si="505"/>
        <v/>
      </c>
      <c r="I3602" s="41" t="str">
        <f t="shared" si="506"/>
        <v/>
      </c>
      <c r="J3602" s="41" t="str">
        <f t="shared" si="507"/>
        <v/>
      </c>
      <c r="K3602" s="268"/>
      <c r="L3602" s="268"/>
      <c r="M3602" s="268"/>
      <c r="N3602" s="269"/>
      <c r="O3602" s="269"/>
      <c r="P3602" s="269"/>
      <c r="Q3602" s="270"/>
      <c r="R3602" s="271"/>
      <c r="S3602" s="268"/>
      <c r="T3602" s="268"/>
      <c r="U3602" s="268"/>
      <c r="V3602" s="268"/>
      <c r="W3602" s="65" t="str">
        <f t="shared" si="508"/>
        <v/>
      </c>
      <c r="X3602" s="65" t="str">
        <f t="shared" si="509"/>
        <v/>
      </c>
      <c r="Y3602" s="65" t="str">
        <f t="shared" si="510"/>
        <v/>
      </c>
      <c r="Z3602" s="65" t="str">
        <f t="shared" si="511"/>
        <v/>
      </c>
      <c r="AA3602" s="65" t="str">
        <f t="shared" si="512"/>
        <v/>
      </c>
    </row>
    <row r="3603" spans="1:27" x14ac:dyDescent="0.25">
      <c r="A3603" s="40" t="str">
        <f>IF(G3603="","",1*ISERROR(VLOOKUP(G3603,G$1:G3602,1,FALSE)))</f>
        <v/>
      </c>
      <c r="B3603" s="40" t="str">
        <f>IF(A3603=0,0,IF(A3603="","",SUM(A$2:A3603)))</f>
        <v/>
      </c>
      <c r="C3603" s="41" t="str">
        <f>IF(H3603="","",1*ISERROR(VLOOKUP(H3603,H$1:H3602,1,FALSE)))</f>
        <v/>
      </c>
      <c r="D3603" s="40" t="str">
        <f>IF(C3603=0,0,IF(C3603="","",SUM(C$2:C3603)))</f>
        <v/>
      </c>
      <c r="E3603" s="41" t="str">
        <f>IF(H3603=0,0,IF(C3603="","",SUM(C$11:C3603)))</f>
        <v/>
      </c>
      <c r="F3603" s="41" t="str">
        <f>IF(H3603="","",COUNTIF(H$11:H3603,"="&amp;H3603))</f>
        <v/>
      </c>
      <c r="G3603" s="41" t="str">
        <f t="shared" si="504"/>
        <v/>
      </c>
      <c r="H3603" s="41" t="str">
        <f t="shared" si="505"/>
        <v/>
      </c>
      <c r="I3603" s="41" t="str">
        <f t="shared" si="506"/>
        <v/>
      </c>
      <c r="J3603" s="41" t="str">
        <f t="shared" si="507"/>
        <v/>
      </c>
      <c r="K3603" s="268"/>
      <c r="L3603" s="268"/>
      <c r="M3603" s="268"/>
      <c r="N3603" s="269"/>
      <c r="O3603" s="269"/>
      <c r="P3603" s="269"/>
      <c r="Q3603" s="270"/>
      <c r="R3603" s="271"/>
      <c r="S3603" s="268"/>
      <c r="T3603" s="268"/>
      <c r="U3603" s="268"/>
      <c r="V3603" s="268"/>
      <c r="W3603" s="65" t="str">
        <f t="shared" si="508"/>
        <v/>
      </c>
      <c r="X3603" s="65" t="str">
        <f t="shared" si="509"/>
        <v/>
      </c>
      <c r="Y3603" s="65" t="str">
        <f t="shared" si="510"/>
        <v/>
      </c>
      <c r="Z3603" s="65" t="str">
        <f t="shared" si="511"/>
        <v/>
      </c>
      <c r="AA3603" s="65" t="str">
        <f t="shared" si="512"/>
        <v/>
      </c>
    </row>
    <row r="3604" spans="1:27" x14ac:dyDescent="0.25">
      <c r="A3604" s="40" t="str">
        <f>IF(G3604="","",1*ISERROR(VLOOKUP(G3604,G$1:G3603,1,FALSE)))</f>
        <v/>
      </c>
      <c r="B3604" s="40" t="str">
        <f>IF(A3604=0,0,IF(A3604="","",SUM(A$2:A3604)))</f>
        <v/>
      </c>
      <c r="C3604" s="41" t="str">
        <f>IF(H3604="","",1*ISERROR(VLOOKUP(H3604,H$1:H3603,1,FALSE)))</f>
        <v/>
      </c>
      <c r="D3604" s="40" t="str">
        <f>IF(C3604=0,0,IF(C3604="","",SUM(C$2:C3604)))</f>
        <v/>
      </c>
      <c r="E3604" s="41" t="str">
        <f>IF(H3604=0,0,IF(C3604="","",SUM(C$11:C3604)))</f>
        <v/>
      </c>
      <c r="F3604" s="41" t="str">
        <f>IF(H3604="","",COUNTIF(H$11:H3604,"="&amp;H3604))</f>
        <v/>
      </c>
      <c r="G3604" s="41" t="str">
        <f t="shared" si="504"/>
        <v/>
      </c>
      <c r="H3604" s="41" t="str">
        <f t="shared" si="505"/>
        <v/>
      </c>
      <c r="I3604" s="41" t="str">
        <f t="shared" si="506"/>
        <v/>
      </c>
      <c r="J3604" s="41" t="str">
        <f t="shared" si="507"/>
        <v/>
      </c>
      <c r="K3604" s="268"/>
      <c r="L3604" s="268"/>
      <c r="M3604" s="268"/>
      <c r="N3604" s="269"/>
      <c r="O3604" s="269"/>
      <c r="P3604" s="269"/>
      <c r="Q3604" s="270"/>
      <c r="R3604" s="271"/>
      <c r="S3604" s="268"/>
      <c r="T3604" s="268"/>
      <c r="U3604" s="268"/>
      <c r="V3604" s="268"/>
      <c r="W3604" s="65" t="str">
        <f t="shared" si="508"/>
        <v/>
      </c>
      <c r="X3604" s="65" t="str">
        <f t="shared" si="509"/>
        <v/>
      </c>
      <c r="Y3604" s="65" t="str">
        <f t="shared" si="510"/>
        <v/>
      </c>
      <c r="Z3604" s="65" t="str">
        <f t="shared" si="511"/>
        <v/>
      </c>
      <c r="AA3604" s="65" t="str">
        <f t="shared" si="512"/>
        <v/>
      </c>
    </row>
    <row r="3605" spans="1:27" x14ac:dyDescent="0.25">
      <c r="A3605" s="40" t="str">
        <f>IF(G3605="","",1*ISERROR(VLOOKUP(G3605,G$1:G3604,1,FALSE)))</f>
        <v/>
      </c>
      <c r="B3605" s="40" t="str">
        <f>IF(A3605=0,0,IF(A3605="","",SUM(A$2:A3605)))</f>
        <v/>
      </c>
      <c r="C3605" s="41" t="str">
        <f>IF(H3605="","",1*ISERROR(VLOOKUP(H3605,H$1:H3604,1,FALSE)))</f>
        <v/>
      </c>
      <c r="D3605" s="40" t="str">
        <f>IF(C3605=0,0,IF(C3605="","",SUM(C$2:C3605)))</f>
        <v/>
      </c>
      <c r="E3605" s="41" t="str">
        <f>IF(H3605=0,0,IF(C3605="","",SUM(C$11:C3605)))</f>
        <v/>
      </c>
      <c r="F3605" s="41" t="str">
        <f>IF(H3605="","",COUNTIF(H$11:H3605,"="&amp;H3605))</f>
        <v/>
      </c>
      <c r="G3605" s="41" t="str">
        <f t="shared" si="504"/>
        <v/>
      </c>
      <c r="H3605" s="41" t="str">
        <f t="shared" si="505"/>
        <v/>
      </c>
      <c r="I3605" s="41" t="str">
        <f t="shared" si="506"/>
        <v/>
      </c>
      <c r="J3605" s="41" t="str">
        <f t="shared" si="507"/>
        <v/>
      </c>
      <c r="K3605" s="268"/>
      <c r="L3605" s="268"/>
      <c r="M3605" s="268"/>
      <c r="N3605" s="269"/>
      <c r="O3605" s="269"/>
      <c r="P3605" s="269"/>
      <c r="Q3605" s="270"/>
      <c r="R3605" s="271"/>
      <c r="S3605" s="268"/>
      <c r="T3605" s="268"/>
      <c r="U3605" s="268"/>
      <c r="V3605" s="268"/>
      <c r="W3605" s="65" t="str">
        <f t="shared" si="508"/>
        <v/>
      </c>
      <c r="X3605" s="65" t="str">
        <f t="shared" si="509"/>
        <v/>
      </c>
      <c r="Y3605" s="65" t="str">
        <f t="shared" si="510"/>
        <v/>
      </c>
      <c r="Z3605" s="65" t="str">
        <f t="shared" si="511"/>
        <v/>
      </c>
      <c r="AA3605" s="65" t="str">
        <f t="shared" si="512"/>
        <v/>
      </c>
    </row>
    <row r="3606" spans="1:27" x14ac:dyDescent="0.25">
      <c r="A3606" s="40" t="str">
        <f>IF(G3606="","",1*ISERROR(VLOOKUP(G3606,G$1:G3605,1,FALSE)))</f>
        <v/>
      </c>
      <c r="B3606" s="40" t="str">
        <f>IF(A3606=0,0,IF(A3606="","",SUM(A$2:A3606)))</f>
        <v/>
      </c>
      <c r="C3606" s="41" t="str">
        <f>IF(H3606="","",1*ISERROR(VLOOKUP(H3606,H$1:H3605,1,FALSE)))</f>
        <v/>
      </c>
      <c r="D3606" s="40" t="str">
        <f>IF(C3606=0,0,IF(C3606="","",SUM(C$2:C3606)))</f>
        <v/>
      </c>
      <c r="E3606" s="41" t="str">
        <f>IF(H3606=0,0,IF(C3606="","",SUM(C$11:C3606)))</f>
        <v/>
      </c>
      <c r="F3606" s="41" t="str">
        <f>IF(H3606="","",COUNTIF(H$11:H3606,"="&amp;H3606))</f>
        <v/>
      </c>
      <c r="G3606" s="41" t="str">
        <f t="shared" si="504"/>
        <v/>
      </c>
      <c r="H3606" s="41" t="str">
        <f t="shared" si="505"/>
        <v/>
      </c>
      <c r="I3606" s="41" t="str">
        <f t="shared" si="506"/>
        <v/>
      </c>
      <c r="J3606" s="41" t="str">
        <f t="shared" si="507"/>
        <v/>
      </c>
      <c r="K3606" s="268"/>
      <c r="L3606" s="268"/>
      <c r="M3606" s="268"/>
      <c r="N3606" s="269"/>
      <c r="O3606" s="269"/>
      <c r="P3606" s="269"/>
      <c r="Q3606" s="270"/>
      <c r="R3606" s="271"/>
      <c r="S3606" s="268"/>
      <c r="T3606" s="268"/>
      <c r="U3606" s="268"/>
      <c r="V3606" s="268"/>
      <c r="W3606" s="65" t="str">
        <f t="shared" si="508"/>
        <v/>
      </c>
      <c r="X3606" s="65" t="str">
        <f t="shared" si="509"/>
        <v/>
      </c>
      <c r="Y3606" s="65" t="str">
        <f t="shared" si="510"/>
        <v/>
      </c>
      <c r="Z3606" s="65" t="str">
        <f t="shared" si="511"/>
        <v/>
      </c>
      <c r="AA3606" s="65" t="str">
        <f t="shared" si="512"/>
        <v/>
      </c>
    </row>
    <row r="3607" spans="1:27" x14ac:dyDescent="0.25">
      <c r="A3607" s="40" t="str">
        <f>IF(G3607="","",1*ISERROR(VLOOKUP(G3607,G$1:G3606,1,FALSE)))</f>
        <v/>
      </c>
      <c r="B3607" s="40" t="str">
        <f>IF(A3607=0,0,IF(A3607="","",SUM(A$2:A3607)))</f>
        <v/>
      </c>
      <c r="C3607" s="41" t="str">
        <f>IF(H3607="","",1*ISERROR(VLOOKUP(H3607,H$1:H3606,1,FALSE)))</f>
        <v/>
      </c>
      <c r="D3607" s="40" t="str">
        <f>IF(C3607=0,0,IF(C3607="","",SUM(C$2:C3607)))</f>
        <v/>
      </c>
      <c r="E3607" s="41" t="str">
        <f>IF(H3607=0,0,IF(C3607="","",SUM(C$11:C3607)))</f>
        <v/>
      </c>
      <c r="F3607" s="41" t="str">
        <f>IF(H3607="","",COUNTIF(H$11:H3607,"="&amp;H3607))</f>
        <v/>
      </c>
      <c r="G3607" s="41" t="str">
        <f t="shared" si="504"/>
        <v/>
      </c>
      <c r="H3607" s="41" t="str">
        <f t="shared" si="505"/>
        <v/>
      </c>
      <c r="I3607" s="41" t="str">
        <f t="shared" si="506"/>
        <v/>
      </c>
      <c r="J3607" s="41" t="str">
        <f t="shared" si="507"/>
        <v/>
      </c>
      <c r="K3607" s="268"/>
      <c r="L3607" s="268"/>
      <c r="M3607" s="268"/>
      <c r="N3607" s="269"/>
      <c r="O3607" s="269"/>
      <c r="P3607" s="269"/>
      <c r="Q3607" s="270"/>
      <c r="R3607" s="271"/>
      <c r="S3607" s="268"/>
      <c r="T3607" s="268"/>
      <c r="U3607" s="268"/>
      <c r="V3607" s="268"/>
      <c r="W3607" s="65" t="str">
        <f t="shared" si="508"/>
        <v/>
      </c>
      <c r="X3607" s="65" t="str">
        <f t="shared" si="509"/>
        <v/>
      </c>
      <c r="Y3607" s="65" t="str">
        <f t="shared" si="510"/>
        <v/>
      </c>
      <c r="Z3607" s="65" t="str">
        <f t="shared" si="511"/>
        <v/>
      </c>
      <c r="AA3607" s="65" t="str">
        <f t="shared" si="512"/>
        <v/>
      </c>
    </row>
    <row r="3608" spans="1:27" x14ac:dyDescent="0.25">
      <c r="A3608" s="40" t="str">
        <f>IF(G3608="","",1*ISERROR(VLOOKUP(G3608,G$1:G3607,1,FALSE)))</f>
        <v/>
      </c>
      <c r="B3608" s="40" t="str">
        <f>IF(A3608=0,0,IF(A3608="","",SUM(A$2:A3608)))</f>
        <v/>
      </c>
      <c r="C3608" s="41" t="str">
        <f>IF(H3608="","",1*ISERROR(VLOOKUP(H3608,H$1:H3607,1,FALSE)))</f>
        <v/>
      </c>
      <c r="D3608" s="40" t="str">
        <f>IF(C3608=0,0,IF(C3608="","",SUM(C$2:C3608)))</f>
        <v/>
      </c>
      <c r="E3608" s="41" t="str">
        <f>IF(H3608=0,0,IF(C3608="","",SUM(C$11:C3608)))</f>
        <v/>
      </c>
      <c r="F3608" s="41" t="str">
        <f>IF(H3608="","",COUNTIF(H$11:H3608,"="&amp;H3608))</f>
        <v/>
      </c>
      <c r="G3608" s="41" t="str">
        <f t="shared" si="504"/>
        <v/>
      </c>
      <c r="H3608" s="41" t="str">
        <f t="shared" si="505"/>
        <v/>
      </c>
      <c r="I3608" s="41" t="str">
        <f t="shared" si="506"/>
        <v/>
      </c>
      <c r="J3608" s="41" t="str">
        <f t="shared" si="507"/>
        <v/>
      </c>
      <c r="K3608" s="268"/>
      <c r="L3608" s="268"/>
      <c r="M3608" s="268"/>
      <c r="N3608" s="269"/>
      <c r="O3608" s="269"/>
      <c r="P3608" s="269"/>
      <c r="Q3608" s="270"/>
      <c r="R3608" s="271"/>
      <c r="S3608" s="268"/>
      <c r="T3608" s="268"/>
      <c r="U3608" s="268"/>
      <c r="V3608" s="268"/>
      <c r="W3608" s="65" t="str">
        <f t="shared" si="508"/>
        <v/>
      </c>
      <c r="X3608" s="65" t="str">
        <f t="shared" si="509"/>
        <v/>
      </c>
      <c r="Y3608" s="65" t="str">
        <f t="shared" si="510"/>
        <v/>
      </c>
      <c r="Z3608" s="65" t="str">
        <f t="shared" si="511"/>
        <v/>
      </c>
      <c r="AA3608" s="65" t="str">
        <f t="shared" si="512"/>
        <v/>
      </c>
    </row>
    <row r="3609" spans="1:27" x14ac:dyDescent="0.25">
      <c r="A3609" s="40" t="str">
        <f>IF(G3609="","",1*ISERROR(VLOOKUP(G3609,G$1:G3608,1,FALSE)))</f>
        <v/>
      </c>
      <c r="B3609" s="40" t="str">
        <f>IF(A3609=0,0,IF(A3609="","",SUM(A$2:A3609)))</f>
        <v/>
      </c>
      <c r="C3609" s="41" t="str">
        <f>IF(H3609="","",1*ISERROR(VLOOKUP(H3609,H$1:H3608,1,FALSE)))</f>
        <v/>
      </c>
      <c r="D3609" s="40" t="str">
        <f>IF(C3609=0,0,IF(C3609="","",SUM(C$2:C3609)))</f>
        <v/>
      </c>
      <c r="E3609" s="41" t="str">
        <f>IF(H3609=0,0,IF(C3609="","",SUM(C$11:C3609)))</f>
        <v/>
      </c>
      <c r="F3609" s="41" t="str">
        <f>IF(H3609="","",COUNTIF(H$11:H3609,"="&amp;H3609))</f>
        <v/>
      </c>
      <c r="G3609" s="41" t="str">
        <f t="shared" si="504"/>
        <v/>
      </c>
      <c r="H3609" s="41" t="str">
        <f t="shared" si="505"/>
        <v/>
      </c>
      <c r="I3609" s="41" t="str">
        <f t="shared" si="506"/>
        <v/>
      </c>
      <c r="J3609" s="41" t="str">
        <f t="shared" si="507"/>
        <v/>
      </c>
      <c r="K3609" s="268"/>
      <c r="L3609" s="268"/>
      <c r="M3609" s="268"/>
      <c r="N3609" s="269"/>
      <c r="O3609" s="269"/>
      <c r="P3609" s="269"/>
      <c r="Q3609" s="270"/>
      <c r="R3609" s="271"/>
      <c r="S3609" s="268"/>
      <c r="T3609" s="268"/>
      <c r="U3609" s="268"/>
      <c r="V3609" s="268"/>
      <c r="W3609" s="65" t="str">
        <f t="shared" si="508"/>
        <v/>
      </c>
      <c r="X3609" s="65" t="str">
        <f t="shared" si="509"/>
        <v/>
      </c>
      <c r="Y3609" s="65" t="str">
        <f t="shared" si="510"/>
        <v/>
      </c>
      <c r="Z3609" s="65" t="str">
        <f t="shared" si="511"/>
        <v/>
      </c>
      <c r="AA3609" s="65" t="str">
        <f t="shared" si="512"/>
        <v/>
      </c>
    </row>
    <row r="3610" spans="1:27" x14ac:dyDescent="0.25">
      <c r="A3610" s="40" t="str">
        <f>IF(G3610="","",1*ISERROR(VLOOKUP(G3610,G$1:G3609,1,FALSE)))</f>
        <v/>
      </c>
      <c r="B3610" s="40" t="str">
        <f>IF(A3610=0,0,IF(A3610="","",SUM(A$2:A3610)))</f>
        <v/>
      </c>
      <c r="C3610" s="41" t="str">
        <f>IF(H3610="","",1*ISERROR(VLOOKUP(H3610,H$1:H3609,1,FALSE)))</f>
        <v/>
      </c>
      <c r="D3610" s="40" t="str">
        <f>IF(C3610=0,0,IF(C3610="","",SUM(C$2:C3610)))</f>
        <v/>
      </c>
      <c r="E3610" s="41" t="str">
        <f>IF(H3610=0,0,IF(C3610="","",SUM(C$11:C3610)))</f>
        <v/>
      </c>
      <c r="F3610" s="41" t="str">
        <f>IF(H3610="","",COUNTIF(H$11:H3610,"="&amp;H3610))</f>
        <v/>
      </c>
      <c r="G3610" s="41" t="str">
        <f t="shared" si="504"/>
        <v/>
      </c>
      <c r="H3610" s="41" t="str">
        <f t="shared" si="505"/>
        <v/>
      </c>
      <c r="I3610" s="41" t="str">
        <f t="shared" si="506"/>
        <v/>
      </c>
      <c r="J3610" s="41" t="str">
        <f t="shared" si="507"/>
        <v/>
      </c>
      <c r="K3610" s="268"/>
      <c r="L3610" s="268"/>
      <c r="M3610" s="268"/>
      <c r="N3610" s="269"/>
      <c r="O3610" s="269"/>
      <c r="P3610" s="269"/>
      <c r="Q3610" s="270"/>
      <c r="R3610" s="271"/>
      <c r="S3610" s="268"/>
      <c r="T3610" s="268"/>
      <c r="U3610" s="268"/>
      <c r="V3610" s="268"/>
      <c r="W3610" s="65" t="str">
        <f t="shared" si="508"/>
        <v/>
      </c>
      <c r="X3610" s="65" t="str">
        <f t="shared" si="509"/>
        <v/>
      </c>
      <c r="Y3610" s="65" t="str">
        <f t="shared" si="510"/>
        <v/>
      </c>
      <c r="Z3610" s="65" t="str">
        <f t="shared" si="511"/>
        <v/>
      </c>
      <c r="AA3610" s="65" t="str">
        <f t="shared" si="512"/>
        <v/>
      </c>
    </row>
    <row r="3611" spans="1:27" x14ac:dyDescent="0.25">
      <c r="A3611" s="40" t="str">
        <f>IF(G3611="","",1*ISERROR(VLOOKUP(G3611,G$1:G3610,1,FALSE)))</f>
        <v/>
      </c>
      <c r="B3611" s="40" t="str">
        <f>IF(A3611=0,0,IF(A3611="","",SUM(A$2:A3611)))</f>
        <v/>
      </c>
      <c r="C3611" s="41" t="str">
        <f>IF(H3611="","",1*ISERROR(VLOOKUP(H3611,H$1:H3610,1,FALSE)))</f>
        <v/>
      </c>
      <c r="D3611" s="40" t="str">
        <f>IF(C3611=0,0,IF(C3611="","",SUM(C$2:C3611)))</f>
        <v/>
      </c>
      <c r="E3611" s="41" t="str">
        <f>IF(H3611=0,0,IF(C3611="","",SUM(C$11:C3611)))</f>
        <v/>
      </c>
      <c r="F3611" s="41" t="str">
        <f>IF(H3611="","",COUNTIF(H$11:H3611,"="&amp;H3611))</f>
        <v/>
      </c>
      <c r="G3611" s="41" t="str">
        <f t="shared" si="504"/>
        <v/>
      </c>
      <c r="H3611" s="41" t="str">
        <f t="shared" si="505"/>
        <v/>
      </c>
      <c r="I3611" s="41" t="str">
        <f t="shared" si="506"/>
        <v/>
      </c>
      <c r="J3611" s="41" t="str">
        <f t="shared" si="507"/>
        <v/>
      </c>
      <c r="K3611" s="268"/>
      <c r="L3611" s="268"/>
      <c r="M3611" s="268"/>
      <c r="N3611" s="269"/>
      <c r="O3611" s="269"/>
      <c r="P3611" s="269"/>
      <c r="Q3611" s="270"/>
      <c r="R3611" s="271"/>
      <c r="S3611" s="268"/>
      <c r="T3611" s="268"/>
      <c r="U3611" s="268"/>
      <c r="V3611" s="268"/>
      <c r="W3611" s="65" t="str">
        <f t="shared" si="508"/>
        <v/>
      </c>
      <c r="X3611" s="65" t="str">
        <f t="shared" si="509"/>
        <v/>
      </c>
      <c r="Y3611" s="65" t="str">
        <f t="shared" si="510"/>
        <v/>
      </c>
      <c r="Z3611" s="65" t="str">
        <f t="shared" si="511"/>
        <v/>
      </c>
      <c r="AA3611" s="65" t="str">
        <f t="shared" si="512"/>
        <v/>
      </c>
    </row>
    <row r="3612" spans="1:27" x14ac:dyDescent="0.25">
      <c r="A3612" s="40" t="str">
        <f>IF(G3612="","",1*ISERROR(VLOOKUP(G3612,G$1:G3611,1,FALSE)))</f>
        <v/>
      </c>
      <c r="B3612" s="40" t="str">
        <f>IF(A3612=0,0,IF(A3612="","",SUM(A$2:A3612)))</f>
        <v/>
      </c>
      <c r="C3612" s="41" t="str">
        <f>IF(H3612="","",1*ISERROR(VLOOKUP(H3612,H$1:H3611,1,FALSE)))</f>
        <v/>
      </c>
      <c r="D3612" s="40" t="str">
        <f>IF(C3612=0,0,IF(C3612="","",SUM(C$2:C3612)))</f>
        <v/>
      </c>
      <c r="E3612" s="41" t="str">
        <f>IF(H3612=0,0,IF(C3612="","",SUM(C$11:C3612)))</f>
        <v/>
      </c>
      <c r="F3612" s="41" t="str">
        <f>IF(H3612="","",COUNTIF(H$11:H3612,"="&amp;H3612))</f>
        <v/>
      </c>
      <c r="G3612" s="41" t="str">
        <f t="shared" si="504"/>
        <v/>
      </c>
      <c r="H3612" s="41" t="str">
        <f t="shared" si="505"/>
        <v/>
      </c>
      <c r="I3612" s="41" t="str">
        <f t="shared" si="506"/>
        <v/>
      </c>
      <c r="J3612" s="41" t="str">
        <f t="shared" si="507"/>
        <v/>
      </c>
      <c r="K3612" s="268"/>
      <c r="L3612" s="268"/>
      <c r="M3612" s="268"/>
      <c r="N3612" s="269"/>
      <c r="O3612" s="269"/>
      <c r="P3612" s="269"/>
      <c r="Q3612" s="270"/>
      <c r="R3612" s="271"/>
      <c r="S3612" s="268"/>
      <c r="T3612" s="268"/>
      <c r="U3612" s="268"/>
      <c r="V3612" s="268"/>
      <c r="W3612" s="65" t="str">
        <f t="shared" si="508"/>
        <v/>
      </c>
      <c r="X3612" s="65" t="str">
        <f t="shared" si="509"/>
        <v/>
      </c>
      <c r="Y3612" s="65" t="str">
        <f t="shared" si="510"/>
        <v/>
      </c>
      <c r="Z3612" s="65" t="str">
        <f t="shared" si="511"/>
        <v/>
      </c>
      <c r="AA3612" s="65" t="str">
        <f t="shared" si="512"/>
        <v/>
      </c>
    </row>
    <row r="3613" spans="1:27" x14ac:dyDescent="0.25">
      <c r="A3613" s="40" t="str">
        <f>IF(G3613="","",1*ISERROR(VLOOKUP(G3613,G$1:G3612,1,FALSE)))</f>
        <v/>
      </c>
      <c r="B3613" s="40" t="str">
        <f>IF(A3613=0,0,IF(A3613="","",SUM(A$2:A3613)))</f>
        <v/>
      </c>
      <c r="C3613" s="41" t="str">
        <f>IF(H3613="","",1*ISERROR(VLOOKUP(H3613,H$1:H3612,1,FALSE)))</f>
        <v/>
      </c>
      <c r="D3613" s="40" t="str">
        <f>IF(C3613=0,0,IF(C3613="","",SUM(C$2:C3613)))</f>
        <v/>
      </c>
      <c r="E3613" s="41" t="str">
        <f>IF(H3613=0,0,IF(C3613="","",SUM(C$11:C3613)))</f>
        <v/>
      </c>
      <c r="F3613" s="41" t="str">
        <f>IF(H3613="","",COUNTIF(H$11:H3613,"="&amp;H3613))</f>
        <v/>
      </c>
      <c r="G3613" s="41" t="str">
        <f t="shared" si="504"/>
        <v/>
      </c>
      <c r="H3613" s="41" t="str">
        <f t="shared" si="505"/>
        <v/>
      </c>
      <c r="I3613" s="41" t="str">
        <f t="shared" si="506"/>
        <v/>
      </c>
      <c r="J3613" s="41" t="str">
        <f t="shared" si="507"/>
        <v/>
      </c>
      <c r="K3613" s="268"/>
      <c r="L3613" s="268"/>
      <c r="M3613" s="268"/>
      <c r="N3613" s="269"/>
      <c r="O3613" s="269"/>
      <c r="P3613" s="269"/>
      <c r="Q3613" s="270"/>
      <c r="R3613" s="271"/>
      <c r="S3613" s="268"/>
      <c r="T3613" s="268"/>
      <c r="U3613" s="268"/>
      <c r="V3613" s="268"/>
      <c r="W3613" s="65" t="str">
        <f t="shared" si="508"/>
        <v/>
      </c>
      <c r="X3613" s="65" t="str">
        <f t="shared" si="509"/>
        <v/>
      </c>
      <c r="Y3613" s="65" t="str">
        <f t="shared" si="510"/>
        <v/>
      </c>
      <c r="Z3613" s="65" t="str">
        <f t="shared" si="511"/>
        <v/>
      </c>
      <c r="AA3613" s="65" t="str">
        <f t="shared" si="512"/>
        <v/>
      </c>
    </row>
    <row r="3614" spans="1:27" x14ac:dyDescent="0.25">
      <c r="A3614" s="40" t="str">
        <f>IF(G3614="","",1*ISERROR(VLOOKUP(G3614,G$1:G3613,1,FALSE)))</f>
        <v/>
      </c>
      <c r="B3614" s="40" t="str">
        <f>IF(A3614=0,0,IF(A3614="","",SUM(A$2:A3614)))</f>
        <v/>
      </c>
      <c r="C3614" s="41" t="str">
        <f>IF(H3614="","",1*ISERROR(VLOOKUP(H3614,H$1:H3613,1,FALSE)))</f>
        <v/>
      </c>
      <c r="D3614" s="40" t="str">
        <f>IF(C3614=0,0,IF(C3614="","",SUM(C$2:C3614)))</f>
        <v/>
      </c>
      <c r="E3614" s="41" t="str">
        <f>IF(H3614=0,0,IF(C3614="","",SUM(C$11:C3614)))</f>
        <v/>
      </c>
      <c r="F3614" s="41" t="str">
        <f>IF(H3614="","",COUNTIF(H$11:H3614,"="&amp;H3614))</f>
        <v/>
      </c>
      <c r="G3614" s="41" t="str">
        <f t="shared" si="504"/>
        <v/>
      </c>
      <c r="H3614" s="41" t="str">
        <f t="shared" si="505"/>
        <v/>
      </c>
      <c r="I3614" s="41" t="str">
        <f t="shared" si="506"/>
        <v/>
      </c>
      <c r="J3614" s="41" t="str">
        <f t="shared" si="507"/>
        <v/>
      </c>
      <c r="K3614" s="268"/>
      <c r="L3614" s="268"/>
      <c r="M3614" s="268"/>
      <c r="N3614" s="269"/>
      <c r="O3614" s="269"/>
      <c r="P3614" s="269"/>
      <c r="Q3614" s="270"/>
      <c r="R3614" s="271"/>
      <c r="S3614" s="268"/>
      <c r="T3614" s="268"/>
      <c r="U3614" s="268"/>
      <c r="V3614" s="268"/>
      <c r="W3614" s="65" t="str">
        <f t="shared" si="508"/>
        <v/>
      </c>
      <c r="X3614" s="65" t="str">
        <f t="shared" si="509"/>
        <v/>
      </c>
      <c r="Y3614" s="65" t="str">
        <f t="shared" si="510"/>
        <v/>
      </c>
      <c r="Z3614" s="65" t="str">
        <f t="shared" si="511"/>
        <v/>
      </c>
      <c r="AA3614" s="65" t="str">
        <f t="shared" si="512"/>
        <v/>
      </c>
    </row>
    <row r="3615" spans="1:27" x14ac:dyDescent="0.25">
      <c r="A3615" s="40" t="str">
        <f>IF(G3615="","",1*ISERROR(VLOOKUP(G3615,G$1:G3614,1,FALSE)))</f>
        <v/>
      </c>
      <c r="B3615" s="40" t="str">
        <f>IF(A3615=0,0,IF(A3615="","",SUM(A$2:A3615)))</f>
        <v/>
      </c>
      <c r="C3615" s="41" t="str">
        <f>IF(H3615="","",1*ISERROR(VLOOKUP(H3615,H$1:H3614,1,FALSE)))</f>
        <v/>
      </c>
      <c r="D3615" s="40" t="str">
        <f>IF(C3615=0,0,IF(C3615="","",SUM(C$2:C3615)))</f>
        <v/>
      </c>
      <c r="E3615" s="41" t="str">
        <f>IF(H3615=0,0,IF(C3615="","",SUM(C$11:C3615)))</f>
        <v/>
      </c>
      <c r="F3615" s="41" t="str">
        <f>IF(H3615="","",COUNTIF(H$11:H3615,"="&amp;H3615))</f>
        <v/>
      </c>
      <c r="G3615" s="41" t="str">
        <f t="shared" si="504"/>
        <v/>
      </c>
      <c r="H3615" s="41" t="str">
        <f t="shared" si="505"/>
        <v/>
      </c>
      <c r="I3615" s="41" t="str">
        <f t="shared" si="506"/>
        <v/>
      </c>
      <c r="J3615" s="41" t="str">
        <f t="shared" si="507"/>
        <v/>
      </c>
      <c r="K3615" s="268"/>
      <c r="L3615" s="268"/>
      <c r="M3615" s="268"/>
      <c r="N3615" s="269"/>
      <c r="O3615" s="269"/>
      <c r="P3615" s="269"/>
      <c r="Q3615" s="270"/>
      <c r="R3615" s="271"/>
      <c r="S3615" s="268"/>
      <c r="T3615" s="268"/>
      <c r="U3615" s="268"/>
      <c r="V3615" s="268"/>
      <c r="W3615" s="65" t="str">
        <f t="shared" si="508"/>
        <v/>
      </c>
      <c r="X3615" s="65" t="str">
        <f t="shared" si="509"/>
        <v/>
      </c>
      <c r="Y3615" s="65" t="str">
        <f t="shared" si="510"/>
        <v/>
      </c>
      <c r="Z3615" s="65" t="str">
        <f t="shared" si="511"/>
        <v/>
      </c>
      <c r="AA3615" s="65" t="str">
        <f t="shared" si="512"/>
        <v/>
      </c>
    </row>
    <row r="3616" spans="1:27" x14ac:dyDescent="0.25">
      <c r="A3616" s="40" t="str">
        <f>IF(G3616="","",1*ISERROR(VLOOKUP(G3616,G$1:G3615,1,FALSE)))</f>
        <v/>
      </c>
      <c r="B3616" s="40" t="str">
        <f>IF(A3616=0,0,IF(A3616="","",SUM(A$2:A3616)))</f>
        <v/>
      </c>
      <c r="C3616" s="41" t="str">
        <f>IF(H3616="","",1*ISERROR(VLOOKUP(H3616,H$1:H3615,1,FALSE)))</f>
        <v/>
      </c>
      <c r="D3616" s="40" t="str">
        <f>IF(C3616=0,0,IF(C3616="","",SUM(C$2:C3616)))</f>
        <v/>
      </c>
      <c r="E3616" s="41" t="str">
        <f>IF(H3616=0,0,IF(C3616="","",SUM(C$11:C3616)))</f>
        <v/>
      </c>
      <c r="F3616" s="41" t="str">
        <f>IF(H3616="","",COUNTIF(H$11:H3616,"="&amp;H3616))</f>
        <v/>
      </c>
      <c r="G3616" s="41" t="str">
        <f t="shared" si="504"/>
        <v/>
      </c>
      <c r="H3616" s="41" t="str">
        <f t="shared" si="505"/>
        <v/>
      </c>
      <c r="I3616" s="41" t="str">
        <f t="shared" si="506"/>
        <v/>
      </c>
      <c r="J3616" s="41" t="str">
        <f t="shared" si="507"/>
        <v/>
      </c>
      <c r="K3616" s="268"/>
      <c r="L3616" s="268"/>
      <c r="M3616" s="268"/>
      <c r="N3616" s="269"/>
      <c r="O3616" s="269"/>
      <c r="P3616" s="269"/>
      <c r="Q3616" s="270"/>
      <c r="R3616" s="271"/>
      <c r="S3616" s="268"/>
      <c r="T3616" s="268"/>
      <c r="U3616" s="268"/>
      <c r="V3616" s="268"/>
      <c r="W3616" s="65" t="str">
        <f t="shared" si="508"/>
        <v/>
      </c>
      <c r="X3616" s="65" t="str">
        <f t="shared" si="509"/>
        <v/>
      </c>
      <c r="Y3616" s="65" t="str">
        <f t="shared" si="510"/>
        <v/>
      </c>
      <c r="Z3616" s="65" t="str">
        <f t="shared" si="511"/>
        <v/>
      </c>
      <c r="AA3616" s="65" t="str">
        <f t="shared" si="512"/>
        <v/>
      </c>
    </row>
    <row r="3617" spans="1:27" x14ac:dyDescent="0.25">
      <c r="A3617" s="40" t="str">
        <f>IF(G3617="","",1*ISERROR(VLOOKUP(G3617,G$1:G3616,1,FALSE)))</f>
        <v/>
      </c>
      <c r="B3617" s="40" t="str">
        <f>IF(A3617=0,0,IF(A3617="","",SUM(A$2:A3617)))</f>
        <v/>
      </c>
      <c r="C3617" s="41" t="str">
        <f>IF(H3617="","",1*ISERROR(VLOOKUP(H3617,H$1:H3616,1,FALSE)))</f>
        <v/>
      </c>
      <c r="D3617" s="40" t="str">
        <f>IF(C3617=0,0,IF(C3617="","",SUM(C$2:C3617)))</f>
        <v/>
      </c>
      <c r="E3617" s="41" t="str">
        <f>IF(H3617=0,0,IF(C3617="","",SUM(C$11:C3617)))</f>
        <v/>
      </c>
      <c r="F3617" s="41" t="str">
        <f>IF(H3617="","",COUNTIF(H$11:H3617,"="&amp;H3617))</f>
        <v/>
      </c>
      <c r="G3617" s="41" t="str">
        <f t="shared" si="504"/>
        <v/>
      </c>
      <c r="H3617" s="41" t="str">
        <f t="shared" si="505"/>
        <v/>
      </c>
      <c r="I3617" s="41" t="str">
        <f t="shared" si="506"/>
        <v/>
      </c>
      <c r="J3617" s="41" t="str">
        <f t="shared" si="507"/>
        <v/>
      </c>
      <c r="K3617" s="268"/>
      <c r="L3617" s="268"/>
      <c r="M3617" s="268"/>
      <c r="N3617" s="269"/>
      <c r="O3617" s="269"/>
      <c r="P3617" s="269"/>
      <c r="Q3617" s="270"/>
      <c r="R3617" s="271"/>
      <c r="S3617" s="268"/>
      <c r="T3617" s="268"/>
      <c r="U3617" s="268"/>
      <c r="V3617" s="268"/>
      <c r="W3617" s="65" t="str">
        <f t="shared" si="508"/>
        <v/>
      </c>
      <c r="X3617" s="65" t="str">
        <f t="shared" si="509"/>
        <v/>
      </c>
      <c r="Y3617" s="65" t="str">
        <f t="shared" si="510"/>
        <v/>
      </c>
      <c r="Z3617" s="65" t="str">
        <f t="shared" si="511"/>
        <v/>
      </c>
      <c r="AA3617" s="65" t="str">
        <f t="shared" si="512"/>
        <v/>
      </c>
    </row>
    <row r="3618" spans="1:27" x14ac:dyDescent="0.25">
      <c r="A3618" s="40" t="str">
        <f>IF(G3618="","",1*ISERROR(VLOOKUP(G3618,G$1:G3617,1,FALSE)))</f>
        <v/>
      </c>
      <c r="B3618" s="40" t="str">
        <f>IF(A3618=0,0,IF(A3618="","",SUM(A$2:A3618)))</f>
        <v/>
      </c>
      <c r="C3618" s="41" t="str">
        <f>IF(H3618="","",1*ISERROR(VLOOKUP(H3618,H$1:H3617,1,FALSE)))</f>
        <v/>
      </c>
      <c r="D3618" s="40" t="str">
        <f>IF(C3618=0,0,IF(C3618="","",SUM(C$2:C3618)))</f>
        <v/>
      </c>
      <c r="E3618" s="41" t="str">
        <f>IF(H3618=0,0,IF(C3618="","",SUM(C$11:C3618)))</f>
        <v/>
      </c>
      <c r="F3618" s="41" t="str">
        <f>IF(H3618="","",COUNTIF(H$11:H3618,"="&amp;H3618))</f>
        <v/>
      </c>
      <c r="G3618" s="41" t="str">
        <f t="shared" si="504"/>
        <v/>
      </c>
      <c r="H3618" s="41" t="str">
        <f t="shared" si="505"/>
        <v/>
      </c>
      <c r="I3618" s="41" t="str">
        <f t="shared" si="506"/>
        <v/>
      </c>
      <c r="J3618" s="41" t="str">
        <f t="shared" si="507"/>
        <v/>
      </c>
      <c r="K3618" s="268"/>
      <c r="L3618" s="268"/>
      <c r="M3618" s="268"/>
      <c r="N3618" s="269"/>
      <c r="O3618" s="269"/>
      <c r="P3618" s="269"/>
      <c r="Q3618" s="270"/>
      <c r="R3618" s="271"/>
      <c r="S3618" s="268"/>
      <c r="T3618" s="268"/>
      <c r="U3618" s="268"/>
      <c r="V3618" s="268"/>
      <c r="W3618" s="65" t="str">
        <f t="shared" si="508"/>
        <v/>
      </c>
      <c r="X3618" s="65" t="str">
        <f t="shared" si="509"/>
        <v/>
      </c>
      <c r="Y3618" s="65" t="str">
        <f t="shared" si="510"/>
        <v/>
      </c>
      <c r="Z3618" s="65" t="str">
        <f t="shared" si="511"/>
        <v/>
      </c>
      <c r="AA3618" s="65" t="str">
        <f t="shared" si="512"/>
        <v/>
      </c>
    </row>
    <row r="3619" spans="1:27" x14ac:dyDescent="0.25">
      <c r="A3619" s="40" t="str">
        <f>IF(G3619="","",1*ISERROR(VLOOKUP(G3619,G$1:G3618,1,FALSE)))</f>
        <v/>
      </c>
      <c r="B3619" s="40" t="str">
        <f>IF(A3619=0,0,IF(A3619="","",SUM(A$2:A3619)))</f>
        <v/>
      </c>
      <c r="C3619" s="41" t="str">
        <f>IF(H3619="","",1*ISERROR(VLOOKUP(H3619,H$1:H3618,1,FALSE)))</f>
        <v/>
      </c>
      <c r="D3619" s="40" t="str">
        <f>IF(C3619=0,0,IF(C3619="","",SUM(C$2:C3619)))</f>
        <v/>
      </c>
      <c r="E3619" s="41" t="str">
        <f>IF(H3619=0,0,IF(C3619="","",SUM(C$11:C3619)))</f>
        <v/>
      </c>
      <c r="F3619" s="41" t="str">
        <f>IF(H3619="","",COUNTIF(H$11:H3619,"="&amp;H3619))</f>
        <v/>
      </c>
      <c r="G3619" s="41" t="str">
        <f t="shared" si="504"/>
        <v/>
      </c>
      <c r="H3619" s="41" t="str">
        <f t="shared" si="505"/>
        <v/>
      </c>
      <c r="I3619" s="41" t="str">
        <f t="shared" si="506"/>
        <v/>
      </c>
      <c r="J3619" s="41" t="str">
        <f t="shared" si="507"/>
        <v/>
      </c>
      <c r="K3619" s="268"/>
      <c r="L3619" s="268"/>
      <c r="M3619" s="268"/>
      <c r="N3619" s="269"/>
      <c r="O3619" s="269"/>
      <c r="P3619" s="269"/>
      <c r="Q3619" s="270"/>
      <c r="R3619" s="271"/>
      <c r="S3619" s="268"/>
      <c r="T3619" s="268"/>
      <c r="U3619" s="268"/>
      <c r="V3619" s="268"/>
      <c r="W3619" s="65" t="str">
        <f t="shared" si="508"/>
        <v/>
      </c>
      <c r="X3619" s="65" t="str">
        <f t="shared" si="509"/>
        <v/>
      </c>
      <c r="Y3619" s="65" t="str">
        <f t="shared" si="510"/>
        <v/>
      </c>
      <c r="Z3619" s="65" t="str">
        <f t="shared" si="511"/>
        <v/>
      </c>
      <c r="AA3619" s="65" t="str">
        <f t="shared" si="512"/>
        <v/>
      </c>
    </row>
    <row r="3620" spans="1:27" x14ac:dyDescent="0.25">
      <c r="A3620" s="40" t="str">
        <f>IF(G3620="","",1*ISERROR(VLOOKUP(G3620,G$1:G3619,1,FALSE)))</f>
        <v/>
      </c>
      <c r="B3620" s="40" t="str">
        <f>IF(A3620=0,0,IF(A3620="","",SUM(A$2:A3620)))</f>
        <v/>
      </c>
      <c r="C3620" s="41" t="str">
        <f>IF(H3620="","",1*ISERROR(VLOOKUP(H3620,H$1:H3619,1,FALSE)))</f>
        <v/>
      </c>
      <c r="D3620" s="40" t="str">
        <f>IF(C3620=0,0,IF(C3620="","",SUM(C$2:C3620)))</f>
        <v/>
      </c>
      <c r="E3620" s="41" t="str">
        <f>IF(H3620=0,0,IF(C3620="","",SUM(C$11:C3620)))</f>
        <v/>
      </c>
      <c r="F3620" s="41" t="str">
        <f>IF(H3620="","",COUNTIF(H$11:H3620,"="&amp;H3620))</f>
        <v/>
      </c>
      <c r="G3620" s="41" t="str">
        <f t="shared" si="504"/>
        <v/>
      </c>
      <c r="H3620" s="41" t="str">
        <f t="shared" si="505"/>
        <v/>
      </c>
      <c r="I3620" s="41" t="str">
        <f t="shared" si="506"/>
        <v/>
      </c>
      <c r="J3620" s="41" t="str">
        <f t="shared" si="507"/>
        <v/>
      </c>
      <c r="K3620" s="268"/>
      <c r="L3620" s="268"/>
      <c r="M3620" s="268"/>
      <c r="N3620" s="269"/>
      <c r="O3620" s="269"/>
      <c r="P3620" s="269"/>
      <c r="Q3620" s="270"/>
      <c r="R3620" s="271"/>
      <c r="S3620" s="268"/>
      <c r="T3620" s="268"/>
      <c r="U3620" s="268"/>
      <c r="V3620" s="268"/>
      <c r="W3620" s="65" t="str">
        <f t="shared" si="508"/>
        <v/>
      </c>
      <c r="X3620" s="65" t="str">
        <f t="shared" si="509"/>
        <v/>
      </c>
      <c r="Y3620" s="65" t="str">
        <f t="shared" si="510"/>
        <v/>
      </c>
      <c r="Z3620" s="65" t="str">
        <f t="shared" si="511"/>
        <v/>
      </c>
      <c r="AA3620" s="65" t="str">
        <f t="shared" si="512"/>
        <v/>
      </c>
    </row>
    <row r="3621" spans="1:27" x14ac:dyDescent="0.25">
      <c r="A3621" s="40" t="str">
        <f>IF(G3621="","",1*ISERROR(VLOOKUP(G3621,G$1:G3620,1,FALSE)))</f>
        <v/>
      </c>
      <c r="B3621" s="40" t="str">
        <f>IF(A3621=0,0,IF(A3621="","",SUM(A$2:A3621)))</f>
        <v/>
      </c>
      <c r="C3621" s="41" t="str">
        <f>IF(H3621="","",1*ISERROR(VLOOKUP(H3621,H$1:H3620,1,FALSE)))</f>
        <v/>
      </c>
      <c r="D3621" s="40" t="str">
        <f>IF(C3621=0,0,IF(C3621="","",SUM(C$2:C3621)))</f>
        <v/>
      </c>
      <c r="E3621" s="41" t="str">
        <f>IF(H3621=0,0,IF(C3621="","",SUM(C$11:C3621)))</f>
        <v/>
      </c>
      <c r="F3621" s="41" t="str">
        <f>IF(H3621="","",COUNTIF(H$11:H3621,"="&amp;H3621))</f>
        <v/>
      </c>
      <c r="G3621" s="41" t="str">
        <f t="shared" si="504"/>
        <v/>
      </c>
      <c r="H3621" s="41" t="str">
        <f t="shared" si="505"/>
        <v/>
      </c>
      <c r="I3621" s="41" t="str">
        <f t="shared" si="506"/>
        <v/>
      </c>
      <c r="J3621" s="41" t="str">
        <f t="shared" si="507"/>
        <v/>
      </c>
      <c r="K3621" s="268"/>
      <c r="L3621" s="268"/>
      <c r="M3621" s="268"/>
      <c r="N3621" s="269"/>
      <c r="O3621" s="269"/>
      <c r="P3621" s="269"/>
      <c r="Q3621" s="270"/>
      <c r="R3621" s="271"/>
      <c r="S3621" s="268"/>
      <c r="T3621" s="268"/>
      <c r="U3621" s="268"/>
      <c r="V3621" s="268"/>
      <c r="W3621" s="65" t="str">
        <f t="shared" si="508"/>
        <v/>
      </c>
      <c r="X3621" s="65" t="str">
        <f t="shared" si="509"/>
        <v/>
      </c>
      <c r="Y3621" s="65" t="str">
        <f t="shared" si="510"/>
        <v/>
      </c>
      <c r="Z3621" s="65" t="str">
        <f t="shared" si="511"/>
        <v/>
      </c>
      <c r="AA3621" s="65" t="str">
        <f t="shared" si="512"/>
        <v/>
      </c>
    </row>
    <row r="3622" spans="1:27" x14ac:dyDescent="0.25">
      <c r="A3622" s="40" t="str">
        <f>IF(G3622="","",1*ISERROR(VLOOKUP(G3622,G$1:G3621,1,FALSE)))</f>
        <v/>
      </c>
      <c r="B3622" s="40" t="str">
        <f>IF(A3622=0,0,IF(A3622="","",SUM(A$2:A3622)))</f>
        <v/>
      </c>
      <c r="C3622" s="41" t="str">
        <f>IF(H3622="","",1*ISERROR(VLOOKUP(H3622,H$1:H3621,1,FALSE)))</f>
        <v/>
      </c>
      <c r="D3622" s="40" t="str">
        <f>IF(C3622=0,0,IF(C3622="","",SUM(C$2:C3622)))</f>
        <v/>
      </c>
      <c r="E3622" s="41" t="str">
        <f>IF(H3622=0,0,IF(C3622="","",SUM(C$11:C3622)))</f>
        <v/>
      </c>
      <c r="F3622" s="41" t="str">
        <f>IF(H3622="","",COUNTIF(H$11:H3622,"="&amp;H3622))</f>
        <v/>
      </c>
      <c r="G3622" s="41" t="str">
        <f t="shared" si="504"/>
        <v/>
      </c>
      <c r="H3622" s="41" t="str">
        <f t="shared" si="505"/>
        <v/>
      </c>
      <c r="I3622" s="41" t="str">
        <f t="shared" si="506"/>
        <v/>
      </c>
      <c r="J3622" s="41" t="str">
        <f t="shared" si="507"/>
        <v/>
      </c>
      <c r="K3622" s="268"/>
      <c r="L3622" s="268"/>
      <c r="M3622" s="268"/>
      <c r="N3622" s="269"/>
      <c r="O3622" s="269"/>
      <c r="P3622" s="269"/>
      <c r="Q3622" s="270"/>
      <c r="R3622" s="271"/>
      <c r="S3622" s="268"/>
      <c r="T3622" s="268"/>
      <c r="U3622" s="268"/>
      <c r="V3622" s="268"/>
      <c r="W3622" s="65" t="str">
        <f t="shared" si="508"/>
        <v/>
      </c>
      <c r="X3622" s="65" t="str">
        <f t="shared" si="509"/>
        <v/>
      </c>
      <c r="Y3622" s="65" t="str">
        <f t="shared" si="510"/>
        <v/>
      </c>
      <c r="Z3622" s="65" t="str">
        <f t="shared" si="511"/>
        <v/>
      </c>
      <c r="AA3622" s="65" t="str">
        <f t="shared" si="512"/>
        <v/>
      </c>
    </row>
    <row r="3623" spans="1:27" x14ac:dyDescent="0.25">
      <c r="A3623" s="40" t="str">
        <f>IF(G3623="","",1*ISERROR(VLOOKUP(G3623,G$1:G3622,1,FALSE)))</f>
        <v/>
      </c>
      <c r="B3623" s="40" t="str">
        <f>IF(A3623=0,0,IF(A3623="","",SUM(A$2:A3623)))</f>
        <v/>
      </c>
      <c r="C3623" s="41" t="str">
        <f>IF(H3623="","",1*ISERROR(VLOOKUP(H3623,H$1:H3622,1,FALSE)))</f>
        <v/>
      </c>
      <c r="D3623" s="40" t="str">
        <f>IF(C3623=0,0,IF(C3623="","",SUM(C$2:C3623)))</f>
        <v/>
      </c>
      <c r="E3623" s="41" t="str">
        <f>IF(H3623=0,0,IF(C3623="","",SUM(C$11:C3623)))</f>
        <v/>
      </c>
      <c r="F3623" s="41" t="str">
        <f>IF(H3623="","",COUNTIF(H$11:H3623,"="&amp;H3623))</f>
        <v/>
      </c>
      <c r="G3623" s="41" t="str">
        <f t="shared" si="504"/>
        <v/>
      </c>
      <c r="H3623" s="41" t="str">
        <f t="shared" si="505"/>
        <v/>
      </c>
      <c r="I3623" s="41" t="str">
        <f t="shared" si="506"/>
        <v/>
      </c>
      <c r="J3623" s="41" t="str">
        <f t="shared" si="507"/>
        <v/>
      </c>
      <c r="K3623" s="268"/>
      <c r="L3623" s="268"/>
      <c r="M3623" s="268"/>
      <c r="N3623" s="269"/>
      <c r="O3623" s="269"/>
      <c r="P3623" s="269"/>
      <c r="Q3623" s="270"/>
      <c r="R3623" s="271"/>
      <c r="S3623" s="268"/>
      <c r="T3623" s="268"/>
      <c r="U3623" s="268"/>
      <c r="V3623" s="268"/>
      <c r="W3623" s="65" t="str">
        <f t="shared" si="508"/>
        <v/>
      </c>
      <c r="X3623" s="65" t="str">
        <f t="shared" si="509"/>
        <v/>
      </c>
      <c r="Y3623" s="65" t="str">
        <f t="shared" si="510"/>
        <v/>
      </c>
      <c r="Z3623" s="65" t="str">
        <f t="shared" si="511"/>
        <v/>
      </c>
      <c r="AA3623" s="65" t="str">
        <f t="shared" si="512"/>
        <v/>
      </c>
    </row>
    <row r="3624" spans="1:27" x14ac:dyDescent="0.25">
      <c r="A3624" s="40" t="str">
        <f>IF(G3624="","",1*ISERROR(VLOOKUP(G3624,G$1:G3623,1,FALSE)))</f>
        <v/>
      </c>
      <c r="B3624" s="40" t="str">
        <f>IF(A3624=0,0,IF(A3624="","",SUM(A$2:A3624)))</f>
        <v/>
      </c>
      <c r="C3624" s="41" t="str">
        <f>IF(H3624="","",1*ISERROR(VLOOKUP(H3624,H$1:H3623,1,FALSE)))</f>
        <v/>
      </c>
      <c r="D3624" s="40" t="str">
        <f>IF(C3624=0,0,IF(C3624="","",SUM(C$2:C3624)))</f>
        <v/>
      </c>
      <c r="E3624" s="41" t="str">
        <f>IF(H3624=0,0,IF(C3624="","",SUM(C$11:C3624)))</f>
        <v/>
      </c>
      <c r="F3624" s="41" t="str">
        <f>IF(H3624="","",COUNTIF(H$11:H3624,"="&amp;H3624))</f>
        <v/>
      </c>
      <c r="G3624" s="41" t="str">
        <f t="shared" si="504"/>
        <v/>
      </c>
      <c r="H3624" s="41" t="str">
        <f t="shared" si="505"/>
        <v/>
      </c>
      <c r="I3624" s="41" t="str">
        <f t="shared" si="506"/>
        <v/>
      </c>
      <c r="J3624" s="41" t="str">
        <f t="shared" si="507"/>
        <v/>
      </c>
      <c r="K3624" s="268"/>
      <c r="L3624" s="268"/>
      <c r="M3624" s="268"/>
      <c r="N3624" s="269"/>
      <c r="O3624" s="269"/>
      <c r="P3624" s="269"/>
      <c r="Q3624" s="270"/>
      <c r="R3624" s="271"/>
      <c r="S3624" s="268"/>
      <c r="T3624" s="268"/>
      <c r="U3624" s="268"/>
      <c r="V3624" s="268"/>
      <c r="W3624" s="65" t="str">
        <f t="shared" si="508"/>
        <v/>
      </c>
      <c r="X3624" s="65" t="str">
        <f t="shared" si="509"/>
        <v/>
      </c>
      <c r="Y3624" s="65" t="str">
        <f t="shared" si="510"/>
        <v/>
      </c>
      <c r="Z3624" s="65" t="str">
        <f t="shared" si="511"/>
        <v/>
      </c>
      <c r="AA3624" s="65" t="str">
        <f t="shared" si="512"/>
        <v/>
      </c>
    </row>
    <row r="3625" spans="1:27" x14ac:dyDescent="0.25">
      <c r="A3625" s="40" t="str">
        <f>IF(G3625="","",1*ISERROR(VLOOKUP(G3625,G$1:G3624,1,FALSE)))</f>
        <v/>
      </c>
      <c r="B3625" s="40" t="str">
        <f>IF(A3625=0,0,IF(A3625="","",SUM(A$2:A3625)))</f>
        <v/>
      </c>
      <c r="C3625" s="41" t="str">
        <f>IF(H3625="","",1*ISERROR(VLOOKUP(H3625,H$1:H3624,1,FALSE)))</f>
        <v/>
      </c>
      <c r="D3625" s="40" t="str">
        <f>IF(C3625=0,0,IF(C3625="","",SUM(C$2:C3625)))</f>
        <v/>
      </c>
      <c r="E3625" s="41" t="str">
        <f>IF(H3625=0,0,IF(C3625="","",SUM(C$11:C3625)))</f>
        <v/>
      </c>
      <c r="F3625" s="41" t="str">
        <f>IF(H3625="","",COUNTIF(H$11:H3625,"="&amp;H3625))</f>
        <v/>
      </c>
      <c r="G3625" s="41" t="str">
        <f t="shared" si="504"/>
        <v/>
      </c>
      <c r="H3625" s="41" t="str">
        <f t="shared" si="505"/>
        <v/>
      </c>
      <c r="I3625" s="41" t="str">
        <f t="shared" si="506"/>
        <v/>
      </c>
      <c r="J3625" s="41" t="str">
        <f t="shared" si="507"/>
        <v/>
      </c>
      <c r="K3625" s="268"/>
      <c r="L3625" s="268"/>
      <c r="M3625" s="268"/>
      <c r="N3625" s="269"/>
      <c r="O3625" s="269"/>
      <c r="P3625" s="269"/>
      <c r="Q3625" s="270"/>
      <c r="R3625" s="271"/>
      <c r="S3625" s="268"/>
      <c r="T3625" s="268"/>
      <c r="U3625" s="268"/>
      <c r="V3625" s="268"/>
      <c r="W3625" s="65" t="str">
        <f t="shared" si="508"/>
        <v/>
      </c>
      <c r="X3625" s="65" t="str">
        <f t="shared" si="509"/>
        <v/>
      </c>
      <c r="Y3625" s="65" t="str">
        <f t="shared" si="510"/>
        <v/>
      </c>
      <c r="Z3625" s="65" t="str">
        <f t="shared" si="511"/>
        <v/>
      </c>
      <c r="AA3625" s="65" t="str">
        <f t="shared" si="512"/>
        <v/>
      </c>
    </row>
    <row r="3626" spans="1:27" x14ac:dyDescent="0.25">
      <c r="A3626" s="40" t="str">
        <f>IF(G3626="","",1*ISERROR(VLOOKUP(G3626,G$1:G3625,1,FALSE)))</f>
        <v/>
      </c>
      <c r="B3626" s="40" t="str">
        <f>IF(A3626=0,0,IF(A3626="","",SUM(A$2:A3626)))</f>
        <v/>
      </c>
      <c r="C3626" s="41" t="str">
        <f>IF(H3626="","",1*ISERROR(VLOOKUP(H3626,H$1:H3625,1,FALSE)))</f>
        <v/>
      </c>
      <c r="D3626" s="40" t="str">
        <f>IF(C3626=0,0,IF(C3626="","",SUM(C$2:C3626)))</f>
        <v/>
      </c>
      <c r="E3626" s="41" t="str">
        <f>IF(H3626=0,0,IF(C3626="","",SUM(C$11:C3626)))</f>
        <v/>
      </c>
      <c r="F3626" s="41" t="str">
        <f>IF(H3626="","",COUNTIF(H$11:H3626,"="&amp;H3626))</f>
        <v/>
      </c>
      <c r="G3626" s="41" t="str">
        <f t="shared" si="504"/>
        <v/>
      </c>
      <c r="H3626" s="41" t="str">
        <f t="shared" si="505"/>
        <v/>
      </c>
      <c r="I3626" s="41" t="str">
        <f t="shared" si="506"/>
        <v/>
      </c>
      <c r="J3626" s="41" t="str">
        <f t="shared" si="507"/>
        <v/>
      </c>
      <c r="K3626" s="268"/>
      <c r="L3626" s="268"/>
      <c r="M3626" s="268"/>
      <c r="N3626" s="269"/>
      <c r="O3626" s="269"/>
      <c r="P3626" s="269"/>
      <c r="Q3626" s="270"/>
      <c r="R3626" s="271"/>
      <c r="S3626" s="268"/>
      <c r="T3626" s="268"/>
      <c r="U3626" s="268"/>
      <c r="V3626" s="268"/>
      <c r="W3626" s="65" t="str">
        <f t="shared" si="508"/>
        <v/>
      </c>
      <c r="X3626" s="65" t="str">
        <f t="shared" si="509"/>
        <v/>
      </c>
      <c r="Y3626" s="65" t="str">
        <f t="shared" si="510"/>
        <v/>
      </c>
      <c r="Z3626" s="65" t="str">
        <f t="shared" si="511"/>
        <v/>
      </c>
      <c r="AA3626" s="65" t="str">
        <f t="shared" si="512"/>
        <v/>
      </c>
    </row>
    <row r="3627" spans="1:27" x14ac:dyDescent="0.25">
      <c r="A3627" s="40" t="str">
        <f>IF(G3627="","",1*ISERROR(VLOOKUP(G3627,G$1:G3626,1,FALSE)))</f>
        <v/>
      </c>
      <c r="B3627" s="40" t="str">
        <f>IF(A3627=0,0,IF(A3627="","",SUM(A$2:A3627)))</f>
        <v/>
      </c>
      <c r="C3627" s="41" t="str">
        <f>IF(H3627="","",1*ISERROR(VLOOKUP(H3627,H$1:H3626,1,FALSE)))</f>
        <v/>
      </c>
      <c r="D3627" s="40" t="str">
        <f>IF(C3627=0,0,IF(C3627="","",SUM(C$2:C3627)))</f>
        <v/>
      </c>
      <c r="E3627" s="41" t="str">
        <f>IF(H3627=0,0,IF(C3627="","",SUM(C$11:C3627)))</f>
        <v/>
      </c>
      <c r="F3627" s="41" t="str">
        <f>IF(H3627="","",COUNTIF(H$11:H3627,"="&amp;H3627))</f>
        <v/>
      </c>
      <c r="G3627" s="41" t="str">
        <f t="shared" si="504"/>
        <v/>
      </c>
      <c r="H3627" s="41" t="str">
        <f t="shared" si="505"/>
        <v/>
      </c>
      <c r="I3627" s="41" t="str">
        <f t="shared" si="506"/>
        <v/>
      </c>
      <c r="J3627" s="41" t="str">
        <f t="shared" si="507"/>
        <v/>
      </c>
      <c r="K3627" s="268"/>
      <c r="L3627" s="268"/>
      <c r="M3627" s="268"/>
      <c r="N3627" s="269"/>
      <c r="O3627" s="269"/>
      <c r="P3627" s="269"/>
      <c r="Q3627" s="270"/>
      <c r="R3627" s="271"/>
      <c r="S3627" s="268"/>
      <c r="T3627" s="268"/>
      <c r="U3627" s="268"/>
      <c r="V3627" s="268"/>
      <c r="W3627" s="65" t="str">
        <f t="shared" si="508"/>
        <v/>
      </c>
      <c r="X3627" s="65" t="str">
        <f t="shared" si="509"/>
        <v/>
      </c>
      <c r="Y3627" s="65" t="str">
        <f t="shared" si="510"/>
        <v/>
      </c>
      <c r="Z3627" s="65" t="str">
        <f t="shared" si="511"/>
        <v/>
      </c>
      <c r="AA3627" s="65" t="str">
        <f t="shared" si="512"/>
        <v/>
      </c>
    </row>
    <row r="3628" spans="1:27" x14ac:dyDescent="0.25">
      <c r="A3628" s="40" t="str">
        <f>IF(G3628="","",1*ISERROR(VLOOKUP(G3628,G$1:G3627,1,FALSE)))</f>
        <v/>
      </c>
      <c r="B3628" s="40" t="str">
        <f>IF(A3628=0,0,IF(A3628="","",SUM(A$2:A3628)))</f>
        <v/>
      </c>
      <c r="C3628" s="41" t="str">
        <f>IF(H3628="","",1*ISERROR(VLOOKUP(H3628,H$1:H3627,1,FALSE)))</f>
        <v/>
      </c>
      <c r="D3628" s="40" t="str">
        <f>IF(C3628=0,0,IF(C3628="","",SUM(C$2:C3628)))</f>
        <v/>
      </c>
      <c r="E3628" s="41" t="str">
        <f>IF(H3628=0,0,IF(C3628="","",SUM(C$11:C3628)))</f>
        <v/>
      </c>
      <c r="F3628" s="41" t="str">
        <f>IF(H3628="","",COUNTIF(H$11:H3628,"="&amp;H3628))</f>
        <v/>
      </c>
      <c r="G3628" s="41" t="str">
        <f t="shared" si="504"/>
        <v/>
      </c>
      <c r="H3628" s="41" t="str">
        <f t="shared" si="505"/>
        <v/>
      </c>
      <c r="I3628" s="41" t="str">
        <f t="shared" si="506"/>
        <v/>
      </c>
      <c r="J3628" s="41" t="str">
        <f t="shared" si="507"/>
        <v/>
      </c>
      <c r="K3628" s="268"/>
      <c r="L3628" s="268"/>
      <c r="M3628" s="268"/>
      <c r="N3628" s="269"/>
      <c r="O3628" s="269"/>
      <c r="P3628" s="269"/>
      <c r="Q3628" s="270"/>
      <c r="R3628" s="271"/>
      <c r="S3628" s="268"/>
      <c r="T3628" s="268"/>
      <c r="U3628" s="268"/>
      <c r="V3628" s="268"/>
      <c r="W3628" s="65" t="str">
        <f t="shared" si="508"/>
        <v/>
      </c>
      <c r="X3628" s="65" t="str">
        <f t="shared" si="509"/>
        <v/>
      </c>
      <c r="Y3628" s="65" t="str">
        <f t="shared" si="510"/>
        <v/>
      </c>
      <c r="Z3628" s="65" t="str">
        <f t="shared" si="511"/>
        <v/>
      </c>
      <c r="AA3628" s="65" t="str">
        <f t="shared" si="512"/>
        <v/>
      </c>
    </row>
    <row r="3629" spans="1:27" x14ac:dyDescent="0.25">
      <c r="A3629" s="40" t="str">
        <f>IF(G3629="","",1*ISERROR(VLOOKUP(G3629,G$1:G3628,1,FALSE)))</f>
        <v/>
      </c>
      <c r="B3629" s="40" t="str">
        <f>IF(A3629=0,0,IF(A3629="","",SUM(A$2:A3629)))</f>
        <v/>
      </c>
      <c r="C3629" s="41" t="str">
        <f>IF(H3629="","",1*ISERROR(VLOOKUP(H3629,H$1:H3628,1,FALSE)))</f>
        <v/>
      </c>
      <c r="D3629" s="40" t="str">
        <f>IF(C3629=0,0,IF(C3629="","",SUM(C$2:C3629)))</f>
        <v/>
      </c>
      <c r="E3629" s="41" t="str">
        <f>IF(H3629=0,0,IF(C3629="","",SUM(C$11:C3629)))</f>
        <v/>
      </c>
      <c r="F3629" s="41" t="str">
        <f>IF(H3629="","",COUNTIF(H$11:H3629,"="&amp;H3629))</f>
        <v/>
      </c>
      <c r="G3629" s="41" t="str">
        <f t="shared" si="504"/>
        <v/>
      </c>
      <c r="H3629" s="41" t="str">
        <f t="shared" si="505"/>
        <v/>
      </c>
      <c r="I3629" s="41" t="str">
        <f t="shared" si="506"/>
        <v/>
      </c>
      <c r="J3629" s="41" t="str">
        <f t="shared" si="507"/>
        <v/>
      </c>
      <c r="K3629" s="268"/>
      <c r="L3629" s="268"/>
      <c r="M3629" s="268"/>
      <c r="N3629" s="269"/>
      <c r="O3629" s="269"/>
      <c r="P3629" s="269"/>
      <c r="Q3629" s="270"/>
      <c r="R3629" s="271"/>
      <c r="S3629" s="268"/>
      <c r="T3629" s="268"/>
      <c r="U3629" s="268"/>
      <c r="V3629" s="268"/>
      <c r="W3629" s="65" t="str">
        <f t="shared" si="508"/>
        <v/>
      </c>
      <c r="X3629" s="65" t="str">
        <f t="shared" si="509"/>
        <v/>
      </c>
      <c r="Y3629" s="65" t="str">
        <f t="shared" si="510"/>
        <v/>
      </c>
      <c r="Z3629" s="65" t="str">
        <f t="shared" si="511"/>
        <v/>
      </c>
      <c r="AA3629" s="65" t="str">
        <f t="shared" si="512"/>
        <v/>
      </c>
    </row>
    <row r="3630" spans="1:27" x14ac:dyDescent="0.25">
      <c r="A3630" s="40" t="str">
        <f>IF(G3630="","",1*ISERROR(VLOOKUP(G3630,G$1:G3629,1,FALSE)))</f>
        <v/>
      </c>
      <c r="B3630" s="40" t="str">
        <f>IF(A3630=0,0,IF(A3630="","",SUM(A$2:A3630)))</f>
        <v/>
      </c>
      <c r="C3630" s="41" t="str">
        <f>IF(H3630="","",1*ISERROR(VLOOKUP(H3630,H$1:H3629,1,FALSE)))</f>
        <v/>
      </c>
      <c r="D3630" s="40" t="str">
        <f>IF(C3630=0,0,IF(C3630="","",SUM(C$2:C3630)))</f>
        <v/>
      </c>
      <c r="E3630" s="41" t="str">
        <f>IF(H3630=0,0,IF(C3630="","",SUM(C$11:C3630)))</f>
        <v/>
      </c>
      <c r="F3630" s="41" t="str">
        <f>IF(H3630="","",COUNTIF(H$11:H3630,"="&amp;H3630))</f>
        <v/>
      </c>
      <c r="G3630" s="41" t="str">
        <f t="shared" si="504"/>
        <v/>
      </c>
      <c r="H3630" s="41" t="str">
        <f t="shared" si="505"/>
        <v/>
      </c>
      <c r="I3630" s="41" t="str">
        <f t="shared" si="506"/>
        <v/>
      </c>
      <c r="J3630" s="41" t="str">
        <f t="shared" si="507"/>
        <v/>
      </c>
      <c r="K3630" s="268"/>
      <c r="L3630" s="268"/>
      <c r="M3630" s="268"/>
      <c r="N3630" s="269"/>
      <c r="O3630" s="269"/>
      <c r="P3630" s="269"/>
      <c r="Q3630" s="270"/>
      <c r="R3630" s="271"/>
      <c r="S3630" s="268"/>
      <c r="T3630" s="268"/>
      <c r="U3630" s="268"/>
      <c r="V3630" s="268"/>
      <c r="W3630" s="65" t="str">
        <f t="shared" si="508"/>
        <v/>
      </c>
      <c r="X3630" s="65" t="str">
        <f t="shared" si="509"/>
        <v/>
      </c>
      <c r="Y3630" s="65" t="str">
        <f t="shared" si="510"/>
        <v/>
      </c>
      <c r="Z3630" s="65" t="str">
        <f t="shared" si="511"/>
        <v/>
      </c>
      <c r="AA3630" s="65" t="str">
        <f t="shared" si="512"/>
        <v/>
      </c>
    </row>
    <row r="3631" spans="1:27" x14ac:dyDescent="0.25">
      <c r="A3631" s="40" t="str">
        <f>IF(G3631="","",1*ISERROR(VLOOKUP(G3631,G$1:G3630,1,FALSE)))</f>
        <v/>
      </c>
      <c r="B3631" s="40" t="str">
        <f>IF(A3631=0,0,IF(A3631="","",SUM(A$2:A3631)))</f>
        <v/>
      </c>
      <c r="C3631" s="41" t="str">
        <f>IF(H3631="","",1*ISERROR(VLOOKUP(H3631,H$1:H3630,1,FALSE)))</f>
        <v/>
      </c>
      <c r="D3631" s="40" t="str">
        <f>IF(C3631=0,0,IF(C3631="","",SUM(C$2:C3631)))</f>
        <v/>
      </c>
      <c r="E3631" s="41" t="str">
        <f>IF(H3631=0,0,IF(C3631="","",SUM(C$11:C3631)))</f>
        <v/>
      </c>
      <c r="F3631" s="41" t="str">
        <f>IF(H3631="","",COUNTIF(H$11:H3631,"="&amp;H3631))</f>
        <v/>
      </c>
      <c r="G3631" s="41" t="str">
        <f t="shared" si="504"/>
        <v/>
      </c>
      <c r="H3631" s="41" t="str">
        <f t="shared" si="505"/>
        <v/>
      </c>
      <c r="I3631" s="41" t="str">
        <f t="shared" si="506"/>
        <v/>
      </c>
      <c r="J3631" s="41" t="str">
        <f t="shared" si="507"/>
        <v/>
      </c>
      <c r="K3631" s="268"/>
      <c r="L3631" s="268"/>
      <c r="M3631" s="268"/>
      <c r="N3631" s="269"/>
      <c r="O3631" s="269"/>
      <c r="P3631" s="269"/>
      <c r="Q3631" s="270"/>
      <c r="R3631" s="271"/>
      <c r="S3631" s="268"/>
      <c r="T3631" s="268"/>
      <c r="U3631" s="268"/>
      <c r="V3631" s="268"/>
      <c r="W3631" s="65" t="str">
        <f t="shared" si="508"/>
        <v/>
      </c>
      <c r="X3631" s="65" t="str">
        <f t="shared" si="509"/>
        <v/>
      </c>
      <c r="Y3631" s="65" t="str">
        <f t="shared" si="510"/>
        <v/>
      </c>
      <c r="Z3631" s="65" t="str">
        <f t="shared" si="511"/>
        <v/>
      </c>
      <c r="AA3631" s="65" t="str">
        <f t="shared" si="512"/>
        <v/>
      </c>
    </row>
    <row r="3632" spans="1:27" x14ac:dyDescent="0.25">
      <c r="A3632" s="40" t="str">
        <f>IF(G3632="","",1*ISERROR(VLOOKUP(G3632,G$1:G3631,1,FALSE)))</f>
        <v/>
      </c>
      <c r="B3632" s="40" t="str">
        <f>IF(A3632=0,0,IF(A3632="","",SUM(A$2:A3632)))</f>
        <v/>
      </c>
      <c r="C3632" s="41" t="str">
        <f>IF(H3632="","",1*ISERROR(VLOOKUP(H3632,H$1:H3631,1,FALSE)))</f>
        <v/>
      </c>
      <c r="D3632" s="40" t="str">
        <f>IF(C3632=0,0,IF(C3632="","",SUM(C$2:C3632)))</f>
        <v/>
      </c>
      <c r="E3632" s="41" t="str">
        <f>IF(H3632=0,0,IF(C3632="","",SUM(C$11:C3632)))</f>
        <v/>
      </c>
      <c r="F3632" s="41" t="str">
        <f>IF(H3632="","",COUNTIF(H$11:H3632,"="&amp;H3632))</f>
        <v/>
      </c>
      <c r="G3632" s="41" t="str">
        <f t="shared" si="504"/>
        <v/>
      </c>
      <c r="H3632" s="41" t="str">
        <f t="shared" si="505"/>
        <v/>
      </c>
      <c r="I3632" s="41" t="str">
        <f t="shared" si="506"/>
        <v/>
      </c>
      <c r="J3632" s="41" t="str">
        <f t="shared" si="507"/>
        <v/>
      </c>
      <c r="K3632" s="268"/>
      <c r="L3632" s="268"/>
      <c r="M3632" s="268"/>
      <c r="N3632" s="269"/>
      <c r="O3632" s="269"/>
      <c r="P3632" s="269"/>
      <c r="Q3632" s="270"/>
      <c r="R3632" s="271"/>
      <c r="S3632" s="268"/>
      <c r="T3632" s="268"/>
      <c r="U3632" s="268"/>
      <c r="V3632" s="268"/>
      <c r="W3632" s="65" t="str">
        <f t="shared" si="508"/>
        <v/>
      </c>
      <c r="X3632" s="65" t="str">
        <f t="shared" si="509"/>
        <v/>
      </c>
      <c r="Y3632" s="65" t="str">
        <f t="shared" si="510"/>
        <v/>
      </c>
      <c r="Z3632" s="65" t="str">
        <f t="shared" si="511"/>
        <v/>
      </c>
      <c r="AA3632" s="65" t="str">
        <f t="shared" si="512"/>
        <v/>
      </c>
    </row>
    <row r="3633" spans="1:27" x14ac:dyDescent="0.25">
      <c r="A3633" s="40" t="str">
        <f>IF(G3633="","",1*ISERROR(VLOOKUP(G3633,G$1:G3632,1,FALSE)))</f>
        <v/>
      </c>
      <c r="B3633" s="40" t="str">
        <f>IF(A3633=0,0,IF(A3633="","",SUM(A$2:A3633)))</f>
        <v/>
      </c>
      <c r="C3633" s="41" t="str">
        <f>IF(H3633="","",1*ISERROR(VLOOKUP(H3633,H$1:H3632,1,FALSE)))</f>
        <v/>
      </c>
      <c r="D3633" s="40" t="str">
        <f>IF(C3633=0,0,IF(C3633="","",SUM(C$2:C3633)))</f>
        <v/>
      </c>
      <c r="E3633" s="41" t="str">
        <f>IF(H3633=0,0,IF(C3633="","",SUM(C$11:C3633)))</f>
        <v/>
      </c>
      <c r="F3633" s="41" t="str">
        <f>IF(H3633="","",COUNTIF(H$11:H3633,"="&amp;H3633))</f>
        <v/>
      </c>
      <c r="G3633" s="41" t="str">
        <f t="shared" si="504"/>
        <v/>
      </c>
      <c r="H3633" s="41" t="str">
        <f t="shared" si="505"/>
        <v/>
      </c>
      <c r="I3633" s="41" t="str">
        <f t="shared" si="506"/>
        <v/>
      </c>
      <c r="J3633" s="41" t="str">
        <f t="shared" si="507"/>
        <v/>
      </c>
      <c r="K3633" s="268"/>
      <c r="L3633" s="268"/>
      <c r="M3633" s="268"/>
      <c r="N3633" s="269"/>
      <c r="O3633" s="269"/>
      <c r="P3633" s="269"/>
      <c r="Q3633" s="270"/>
      <c r="R3633" s="271"/>
      <c r="S3633" s="268"/>
      <c r="T3633" s="268"/>
      <c r="U3633" s="268"/>
      <c r="V3633" s="268"/>
      <c r="W3633" s="65" t="str">
        <f t="shared" si="508"/>
        <v/>
      </c>
      <c r="X3633" s="65" t="str">
        <f t="shared" si="509"/>
        <v/>
      </c>
      <c r="Y3633" s="65" t="str">
        <f t="shared" si="510"/>
        <v/>
      </c>
      <c r="Z3633" s="65" t="str">
        <f t="shared" si="511"/>
        <v/>
      </c>
      <c r="AA3633" s="65" t="str">
        <f t="shared" si="512"/>
        <v/>
      </c>
    </row>
    <row r="3634" spans="1:27" x14ac:dyDescent="0.25">
      <c r="A3634" s="40" t="str">
        <f>IF(G3634="","",1*ISERROR(VLOOKUP(G3634,G$1:G3633,1,FALSE)))</f>
        <v/>
      </c>
      <c r="B3634" s="40" t="str">
        <f>IF(A3634=0,0,IF(A3634="","",SUM(A$2:A3634)))</f>
        <v/>
      </c>
      <c r="C3634" s="41" t="str">
        <f>IF(H3634="","",1*ISERROR(VLOOKUP(H3634,H$1:H3633,1,FALSE)))</f>
        <v/>
      </c>
      <c r="D3634" s="40" t="str">
        <f>IF(C3634=0,0,IF(C3634="","",SUM(C$2:C3634)))</f>
        <v/>
      </c>
      <c r="E3634" s="41" t="str">
        <f>IF(H3634=0,0,IF(C3634="","",SUM(C$11:C3634)))</f>
        <v/>
      </c>
      <c r="F3634" s="41" t="str">
        <f>IF(H3634="","",COUNTIF(H$11:H3634,"="&amp;H3634))</f>
        <v/>
      </c>
      <c r="G3634" s="41" t="str">
        <f t="shared" si="504"/>
        <v/>
      </c>
      <c r="H3634" s="41" t="str">
        <f t="shared" si="505"/>
        <v/>
      </c>
      <c r="I3634" s="41" t="str">
        <f t="shared" si="506"/>
        <v/>
      </c>
      <c r="J3634" s="41" t="str">
        <f t="shared" si="507"/>
        <v/>
      </c>
      <c r="K3634" s="268"/>
      <c r="L3634" s="268"/>
      <c r="M3634" s="268"/>
      <c r="N3634" s="269"/>
      <c r="O3634" s="269"/>
      <c r="P3634" s="269"/>
      <c r="Q3634" s="270"/>
      <c r="R3634" s="271"/>
      <c r="S3634" s="268"/>
      <c r="T3634" s="268"/>
      <c r="U3634" s="268"/>
      <c r="V3634" s="268"/>
      <c r="W3634" s="65" t="str">
        <f t="shared" si="508"/>
        <v/>
      </c>
      <c r="X3634" s="65" t="str">
        <f t="shared" si="509"/>
        <v/>
      </c>
      <c r="Y3634" s="65" t="str">
        <f t="shared" si="510"/>
        <v/>
      </c>
      <c r="Z3634" s="65" t="str">
        <f t="shared" si="511"/>
        <v/>
      </c>
      <c r="AA3634" s="65" t="str">
        <f t="shared" si="512"/>
        <v/>
      </c>
    </row>
    <row r="3635" spans="1:27" x14ac:dyDescent="0.25">
      <c r="A3635" s="40" t="str">
        <f>IF(G3635="","",1*ISERROR(VLOOKUP(G3635,G$1:G3634,1,FALSE)))</f>
        <v/>
      </c>
      <c r="B3635" s="40" t="str">
        <f>IF(A3635=0,0,IF(A3635="","",SUM(A$2:A3635)))</f>
        <v/>
      </c>
      <c r="C3635" s="41" t="str">
        <f>IF(H3635="","",1*ISERROR(VLOOKUP(H3635,H$1:H3634,1,FALSE)))</f>
        <v/>
      </c>
      <c r="D3635" s="40" t="str">
        <f>IF(C3635=0,0,IF(C3635="","",SUM(C$2:C3635)))</f>
        <v/>
      </c>
      <c r="E3635" s="41" t="str">
        <f>IF(H3635=0,0,IF(C3635="","",SUM(C$11:C3635)))</f>
        <v/>
      </c>
      <c r="F3635" s="41" t="str">
        <f>IF(H3635="","",COUNTIF(H$11:H3635,"="&amp;H3635))</f>
        <v/>
      </c>
      <c r="G3635" s="41" t="str">
        <f t="shared" si="504"/>
        <v/>
      </c>
      <c r="H3635" s="41" t="str">
        <f t="shared" si="505"/>
        <v/>
      </c>
      <c r="I3635" s="41" t="str">
        <f t="shared" si="506"/>
        <v/>
      </c>
      <c r="J3635" s="41" t="str">
        <f t="shared" si="507"/>
        <v/>
      </c>
      <c r="K3635" s="268"/>
      <c r="L3635" s="268"/>
      <c r="M3635" s="268"/>
      <c r="N3635" s="269"/>
      <c r="O3635" s="269"/>
      <c r="P3635" s="269"/>
      <c r="Q3635" s="270"/>
      <c r="R3635" s="271"/>
      <c r="S3635" s="268"/>
      <c r="T3635" s="268"/>
      <c r="U3635" s="268"/>
      <c r="V3635" s="268"/>
      <c r="W3635" s="65" t="str">
        <f t="shared" si="508"/>
        <v/>
      </c>
      <c r="X3635" s="65" t="str">
        <f t="shared" si="509"/>
        <v/>
      </c>
      <c r="Y3635" s="65" t="str">
        <f t="shared" si="510"/>
        <v/>
      </c>
      <c r="Z3635" s="65" t="str">
        <f t="shared" si="511"/>
        <v/>
      </c>
      <c r="AA3635" s="65" t="str">
        <f t="shared" si="512"/>
        <v/>
      </c>
    </row>
    <row r="3636" spans="1:27" x14ac:dyDescent="0.25">
      <c r="A3636" s="40" t="str">
        <f>IF(G3636="","",1*ISERROR(VLOOKUP(G3636,G$1:G3635,1,FALSE)))</f>
        <v/>
      </c>
      <c r="B3636" s="40" t="str">
        <f>IF(A3636=0,0,IF(A3636="","",SUM(A$2:A3636)))</f>
        <v/>
      </c>
      <c r="C3636" s="41" t="str">
        <f>IF(H3636="","",1*ISERROR(VLOOKUP(H3636,H$1:H3635,1,FALSE)))</f>
        <v/>
      </c>
      <c r="D3636" s="40" t="str">
        <f>IF(C3636=0,0,IF(C3636="","",SUM(C$2:C3636)))</f>
        <v/>
      </c>
      <c r="E3636" s="41" t="str">
        <f>IF(H3636=0,0,IF(C3636="","",SUM(C$11:C3636)))</f>
        <v/>
      </c>
      <c r="F3636" s="41" t="str">
        <f>IF(H3636="","",COUNTIF(H$11:H3636,"="&amp;H3636))</f>
        <v/>
      </c>
      <c r="G3636" s="41" t="str">
        <f t="shared" si="504"/>
        <v/>
      </c>
      <c r="H3636" s="41" t="str">
        <f t="shared" si="505"/>
        <v/>
      </c>
      <c r="I3636" s="41" t="str">
        <f t="shared" si="506"/>
        <v/>
      </c>
      <c r="J3636" s="41" t="str">
        <f t="shared" si="507"/>
        <v/>
      </c>
      <c r="K3636" s="268"/>
      <c r="L3636" s="268"/>
      <c r="M3636" s="268"/>
      <c r="N3636" s="269"/>
      <c r="O3636" s="269"/>
      <c r="P3636" s="269"/>
      <c r="Q3636" s="270"/>
      <c r="R3636" s="271"/>
      <c r="S3636" s="268"/>
      <c r="T3636" s="268"/>
      <c r="U3636" s="268"/>
      <c r="V3636" s="268"/>
      <c r="W3636" s="65" t="str">
        <f t="shared" si="508"/>
        <v/>
      </c>
      <c r="X3636" s="65" t="str">
        <f t="shared" si="509"/>
        <v/>
      </c>
      <c r="Y3636" s="65" t="str">
        <f t="shared" si="510"/>
        <v/>
      </c>
      <c r="Z3636" s="65" t="str">
        <f t="shared" si="511"/>
        <v/>
      </c>
      <c r="AA3636" s="65" t="str">
        <f t="shared" si="512"/>
        <v/>
      </c>
    </row>
    <row r="3637" spans="1:27" x14ac:dyDescent="0.25">
      <c r="A3637" s="40" t="str">
        <f>IF(G3637="","",1*ISERROR(VLOOKUP(G3637,G$1:G3636,1,FALSE)))</f>
        <v/>
      </c>
      <c r="B3637" s="40" t="str">
        <f>IF(A3637=0,0,IF(A3637="","",SUM(A$2:A3637)))</f>
        <v/>
      </c>
      <c r="C3637" s="41" t="str">
        <f>IF(H3637="","",1*ISERROR(VLOOKUP(H3637,H$1:H3636,1,FALSE)))</f>
        <v/>
      </c>
      <c r="D3637" s="40" t="str">
        <f>IF(C3637=0,0,IF(C3637="","",SUM(C$2:C3637)))</f>
        <v/>
      </c>
      <c r="E3637" s="41" t="str">
        <f>IF(H3637=0,0,IF(C3637="","",SUM(C$11:C3637)))</f>
        <v/>
      </c>
      <c r="F3637" s="41" t="str">
        <f>IF(H3637="","",COUNTIF(H$11:H3637,"="&amp;H3637))</f>
        <v/>
      </c>
      <c r="G3637" s="41" t="str">
        <f t="shared" si="504"/>
        <v/>
      </c>
      <c r="H3637" s="41" t="str">
        <f t="shared" si="505"/>
        <v/>
      </c>
      <c r="I3637" s="41" t="str">
        <f t="shared" si="506"/>
        <v/>
      </c>
      <c r="J3637" s="41" t="str">
        <f t="shared" si="507"/>
        <v/>
      </c>
      <c r="K3637" s="268"/>
      <c r="L3637" s="268"/>
      <c r="M3637" s="268"/>
      <c r="N3637" s="269"/>
      <c r="O3637" s="269"/>
      <c r="P3637" s="269"/>
      <c r="Q3637" s="270"/>
      <c r="R3637" s="271"/>
      <c r="S3637" s="268"/>
      <c r="T3637" s="268"/>
      <c r="U3637" s="268"/>
      <c r="V3637" s="268"/>
      <c r="W3637" s="65" t="str">
        <f t="shared" si="508"/>
        <v/>
      </c>
      <c r="X3637" s="65" t="str">
        <f t="shared" si="509"/>
        <v/>
      </c>
      <c r="Y3637" s="65" t="str">
        <f t="shared" si="510"/>
        <v/>
      </c>
      <c r="Z3637" s="65" t="str">
        <f t="shared" si="511"/>
        <v/>
      </c>
      <c r="AA3637" s="65" t="str">
        <f t="shared" si="512"/>
        <v/>
      </c>
    </row>
    <row r="3638" spans="1:27" x14ac:dyDescent="0.25">
      <c r="A3638" s="40" t="str">
        <f>IF(G3638="","",1*ISERROR(VLOOKUP(G3638,G$1:G3637,1,FALSE)))</f>
        <v/>
      </c>
      <c r="B3638" s="40" t="str">
        <f>IF(A3638=0,0,IF(A3638="","",SUM(A$2:A3638)))</f>
        <v/>
      </c>
      <c r="C3638" s="41" t="str">
        <f>IF(H3638="","",1*ISERROR(VLOOKUP(H3638,H$1:H3637,1,FALSE)))</f>
        <v/>
      </c>
      <c r="D3638" s="40" t="str">
        <f>IF(C3638=0,0,IF(C3638="","",SUM(C$2:C3638)))</f>
        <v/>
      </c>
      <c r="E3638" s="41" t="str">
        <f>IF(H3638=0,0,IF(C3638="","",SUM(C$11:C3638)))</f>
        <v/>
      </c>
      <c r="F3638" s="41" t="str">
        <f>IF(H3638="","",COUNTIF(H$11:H3638,"="&amp;H3638))</f>
        <v/>
      </c>
      <c r="G3638" s="41" t="str">
        <f t="shared" si="504"/>
        <v/>
      </c>
      <c r="H3638" s="41" t="str">
        <f t="shared" si="505"/>
        <v/>
      </c>
      <c r="I3638" s="41" t="str">
        <f t="shared" si="506"/>
        <v/>
      </c>
      <c r="J3638" s="41" t="str">
        <f t="shared" si="507"/>
        <v/>
      </c>
      <c r="K3638" s="268"/>
      <c r="L3638" s="268"/>
      <c r="M3638" s="268"/>
      <c r="N3638" s="269"/>
      <c r="O3638" s="269"/>
      <c r="P3638" s="269"/>
      <c r="Q3638" s="270"/>
      <c r="R3638" s="271"/>
      <c r="S3638" s="268"/>
      <c r="T3638" s="268"/>
      <c r="U3638" s="268"/>
      <c r="V3638" s="268"/>
      <c r="W3638" s="65" t="str">
        <f t="shared" si="508"/>
        <v/>
      </c>
      <c r="X3638" s="65" t="str">
        <f t="shared" si="509"/>
        <v/>
      </c>
      <c r="Y3638" s="65" t="str">
        <f t="shared" si="510"/>
        <v/>
      </c>
      <c r="Z3638" s="65" t="str">
        <f t="shared" si="511"/>
        <v/>
      </c>
      <c r="AA3638" s="65" t="str">
        <f t="shared" si="512"/>
        <v/>
      </c>
    </row>
    <row r="3639" spans="1:27" x14ac:dyDescent="0.25">
      <c r="A3639" s="40" t="str">
        <f>IF(G3639="","",1*ISERROR(VLOOKUP(G3639,G$1:G3638,1,FALSE)))</f>
        <v/>
      </c>
      <c r="B3639" s="40" t="str">
        <f>IF(A3639=0,0,IF(A3639="","",SUM(A$2:A3639)))</f>
        <v/>
      </c>
      <c r="C3639" s="41" t="str">
        <f>IF(H3639="","",1*ISERROR(VLOOKUP(H3639,H$1:H3638,1,FALSE)))</f>
        <v/>
      </c>
      <c r="D3639" s="40" t="str">
        <f>IF(C3639=0,0,IF(C3639="","",SUM(C$2:C3639)))</f>
        <v/>
      </c>
      <c r="E3639" s="41" t="str">
        <f>IF(H3639=0,0,IF(C3639="","",SUM(C$11:C3639)))</f>
        <v/>
      </c>
      <c r="F3639" s="41" t="str">
        <f>IF(H3639="","",COUNTIF(H$11:H3639,"="&amp;H3639))</f>
        <v/>
      </c>
      <c r="G3639" s="41" t="str">
        <f t="shared" si="504"/>
        <v/>
      </c>
      <c r="H3639" s="41" t="str">
        <f t="shared" si="505"/>
        <v/>
      </c>
      <c r="I3639" s="41" t="str">
        <f t="shared" si="506"/>
        <v/>
      </c>
      <c r="J3639" s="41" t="str">
        <f t="shared" si="507"/>
        <v/>
      </c>
      <c r="K3639" s="268"/>
      <c r="L3639" s="268"/>
      <c r="M3639" s="268"/>
      <c r="N3639" s="269"/>
      <c r="O3639" s="269"/>
      <c r="P3639" s="269"/>
      <c r="Q3639" s="270"/>
      <c r="R3639" s="271"/>
      <c r="S3639" s="268"/>
      <c r="T3639" s="268"/>
      <c r="U3639" s="268"/>
      <c r="V3639" s="268"/>
      <c r="W3639" s="65" t="str">
        <f t="shared" si="508"/>
        <v/>
      </c>
      <c r="X3639" s="65" t="str">
        <f t="shared" si="509"/>
        <v/>
      </c>
      <c r="Y3639" s="65" t="str">
        <f t="shared" si="510"/>
        <v/>
      </c>
      <c r="Z3639" s="65" t="str">
        <f t="shared" si="511"/>
        <v/>
      </c>
      <c r="AA3639" s="65" t="str">
        <f t="shared" si="512"/>
        <v/>
      </c>
    </row>
    <row r="3640" spans="1:27" x14ac:dyDescent="0.25">
      <c r="A3640" s="40" t="str">
        <f>IF(G3640="","",1*ISERROR(VLOOKUP(G3640,G$1:G3639,1,FALSE)))</f>
        <v/>
      </c>
      <c r="B3640" s="40" t="str">
        <f>IF(A3640=0,0,IF(A3640="","",SUM(A$2:A3640)))</f>
        <v/>
      </c>
      <c r="C3640" s="41" t="str">
        <f>IF(H3640="","",1*ISERROR(VLOOKUP(H3640,H$1:H3639,1,FALSE)))</f>
        <v/>
      </c>
      <c r="D3640" s="40" t="str">
        <f>IF(C3640=0,0,IF(C3640="","",SUM(C$2:C3640)))</f>
        <v/>
      </c>
      <c r="E3640" s="41" t="str">
        <f>IF(H3640=0,0,IF(C3640="","",SUM(C$11:C3640)))</f>
        <v/>
      </c>
      <c r="F3640" s="41" t="str">
        <f>IF(H3640="","",COUNTIF(H$11:H3640,"="&amp;H3640))</f>
        <v/>
      </c>
      <c r="G3640" s="41" t="str">
        <f t="shared" si="504"/>
        <v/>
      </c>
      <c r="H3640" s="41" t="str">
        <f t="shared" si="505"/>
        <v/>
      </c>
      <c r="I3640" s="41" t="str">
        <f t="shared" si="506"/>
        <v/>
      </c>
      <c r="J3640" s="41" t="str">
        <f t="shared" si="507"/>
        <v/>
      </c>
      <c r="K3640" s="268"/>
      <c r="L3640" s="268"/>
      <c r="M3640" s="268"/>
      <c r="N3640" s="269"/>
      <c r="O3640" s="269"/>
      <c r="P3640" s="269"/>
      <c r="Q3640" s="270"/>
      <c r="R3640" s="271"/>
      <c r="S3640" s="268"/>
      <c r="T3640" s="268"/>
      <c r="U3640" s="268"/>
      <c r="V3640" s="268"/>
      <c r="W3640" s="65" t="str">
        <f t="shared" si="508"/>
        <v/>
      </c>
      <c r="X3640" s="65" t="str">
        <f t="shared" si="509"/>
        <v/>
      </c>
      <c r="Y3640" s="65" t="str">
        <f t="shared" si="510"/>
        <v/>
      </c>
      <c r="Z3640" s="65" t="str">
        <f t="shared" si="511"/>
        <v/>
      </c>
      <c r="AA3640" s="65" t="str">
        <f t="shared" si="512"/>
        <v/>
      </c>
    </row>
    <row r="3641" spans="1:27" x14ac:dyDescent="0.25">
      <c r="A3641" s="40" t="str">
        <f>IF(G3641="","",1*ISERROR(VLOOKUP(G3641,G$1:G3640,1,FALSE)))</f>
        <v/>
      </c>
      <c r="B3641" s="40" t="str">
        <f>IF(A3641=0,0,IF(A3641="","",SUM(A$2:A3641)))</f>
        <v/>
      </c>
      <c r="C3641" s="41" t="str">
        <f>IF(H3641="","",1*ISERROR(VLOOKUP(H3641,H$1:H3640,1,FALSE)))</f>
        <v/>
      </c>
      <c r="D3641" s="40" t="str">
        <f>IF(C3641=0,0,IF(C3641="","",SUM(C$2:C3641)))</f>
        <v/>
      </c>
      <c r="E3641" s="41" t="str">
        <f>IF(H3641=0,0,IF(C3641="","",SUM(C$11:C3641)))</f>
        <v/>
      </c>
      <c r="F3641" s="41" t="str">
        <f>IF(H3641="","",COUNTIF(H$11:H3641,"="&amp;H3641))</f>
        <v/>
      </c>
      <c r="G3641" s="41" t="str">
        <f t="shared" si="504"/>
        <v/>
      </c>
      <c r="H3641" s="41" t="str">
        <f t="shared" si="505"/>
        <v/>
      </c>
      <c r="I3641" s="41" t="str">
        <f t="shared" si="506"/>
        <v/>
      </c>
      <c r="J3641" s="41" t="str">
        <f t="shared" si="507"/>
        <v/>
      </c>
      <c r="K3641" s="268"/>
      <c r="L3641" s="268"/>
      <c r="M3641" s="268"/>
      <c r="N3641" s="269"/>
      <c r="O3641" s="269"/>
      <c r="P3641" s="269"/>
      <c r="Q3641" s="270"/>
      <c r="R3641" s="271"/>
      <c r="S3641" s="268"/>
      <c r="T3641" s="268"/>
      <c r="U3641" s="268"/>
      <c r="V3641" s="268"/>
      <c r="W3641" s="65" t="str">
        <f t="shared" si="508"/>
        <v/>
      </c>
      <c r="X3641" s="65" t="str">
        <f t="shared" si="509"/>
        <v/>
      </c>
      <c r="Y3641" s="65" t="str">
        <f t="shared" si="510"/>
        <v/>
      </c>
      <c r="Z3641" s="65" t="str">
        <f t="shared" si="511"/>
        <v/>
      </c>
      <c r="AA3641" s="65" t="str">
        <f t="shared" si="512"/>
        <v/>
      </c>
    </row>
    <row r="3642" spans="1:27" x14ac:dyDescent="0.25">
      <c r="A3642" s="40" t="str">
        <f>IF(G3642="","",1*ISERROR(VLOOKUP(G3642,G$1:G3641,1,FALSE)))</f>
        <v/>
      </c>
      <c r="B3642" s="40" t="str">
        <f>IF(A3642=0,0,IF(A3642="","",SUM(A$2:A3642)))</f>
        <v/>
      </c>
      <c r="C3642" s="41" t="str">
        <f>IF(H3642="","",1*ISERROR(VLOOKUP(H3642,H$1:H3641,1,FALSE)))</f>
        <v/>
      </c>
      <c r="D3642" s="40" t="str">
        <f>IF(C3642=0,0,IF(C3642="","",SUM(C$2:C3642)))</f>
        <v/>
      </c>
      <c r="E3642" s="41" t="str">
        <f>IF(H3642=0,0,IF(C3642="","",SUM(C$11:C3642)))</f>
        <v/>
      </c>
      <c r="F3642" s="41" t="str">
        <f>IF(H3642="","",COUNTIF(H$11:H3642,"="&amp;H3642))</f>
        <v/>
      </c>
      <c r="G3642" s="41" t="str">
        <f t="shared" si="504"/>
        <v/>
      </c>
      <c r="H3642" s="41" t="str">
        <f t="shared" si="505"/>
        <v/>
      </c>
      <c r="I3642" s="41" t="str">
        <f t="shared" si="506"/>
        <v/>
      </c>
      <c r="J3642" s="41" t="str">
        <f t="shared" si="507"/>
        <v/>
      </c>
      <c r="K3642" s="268"/>
      <c r="L3642" s="268"/>
      <c r="M3642" s="268"/>
      <c r="N3642" s="269"/>
      <c r="O3642" s="269"/>
      <c r="P3642" s="269"/>
      <c r="Q3642" s="270"/>
      <c r="R3642" s="271"/>
      <c r="S3642" s="268"/>
      <c r="T3642" s="268"/>
      <c r="U3642" s="268"/>
      <c r="V3642" s="268"/>
      <c r="W3642" s="65" t="str">
        <f t="shared" si="508"/>
        <v/>
      </c>
      <c r="X3642" s="65" t="str">
        <f t="shared" si="509"/>
        <v/>
      </c>
      <c r="Y3642" s="65" t="str">
        <f t="shared" si="510"/>
        <v/>
      </c>
      <c r="Z3642" s="65" t="str">
        <f t="shared" si="511"/>
        <v/>
      </c>
      <c r="AA3642" s="65" t="str">
        <f t="shared" si="512"/>
        <v/>
      </c>
    </row>
    <row r="3643" spans="1:27" x14ac:dyDescent="0.25">
      <c r="A3643" s="40" t="str">
        <f>IF(G3643="","",1*ISERROR(VLOOKUP(G3643,G$1:G3642,1,FALSE)))</f>
        <v/>
      </c>
      <c r="B3643" s="40" t="str">
        <f>IF(A3643=0,0,IF(A3643="","",SUM(A$2:A3643)))</f>
        <v/>
      </c>
      <c r="C3643" s="41" t="str">
        <f>IF(H3643="","",1*ISERROR(VLOOKUP(H3643,H$1:H3642,1,FALSE)))</f>
        <v/>
      </c>
      <c r="D3643" s="40" t="str">
        <f>IF(C3643=0,0,IF(C3643="","",SUM(C$2:C3643)))</f>
        <v/>
      </c>
      <c r="E3643" s="41" t="str">
        <f>IF(H3643=0,0,IF(C3643="","",SUM(C$11:C3643)))</f>
        <v/>
      </c>
      <c r="F3643" s="41" t="str">
        <f>IF(H3643="","",COUNTIF(H$11:H3643,"="&amp;H3643))</f>
        <v/>
      </c>
      <c r="G3643" s="41" t="str">
        <f t="shared" si="504"/>
        <v/>
      </c>
      <c r="H3643" s="41" t="str">
        <f t="shared" si="505"/>
        <v/>
      </c>
      <c r="I3643" s="41" t="str">
        <f t="shared" si="506"/>
        <v/>
      </c>
      <c r="J3643" s="41" t="str">
        <f t="shared" si="507"/>
        <v/>
      </c>
      <c r="K3643" s="268"/>
      <c r="L3643" s="268"/>
      <c r="M3643" s="268"/>
      <c r="N3643" s="269"/>
      <c r="O3643" s="269"/>
      <c r="P3643" s="269"/>
      <c r="Q3643" s="270"/>
      <c r="R3643" s="271"/>
      <c r="S3643" s="268"/>
      <c r="T3643" s="268"/>
      <c r="U3643" s="268"/>
      <c r="V3643" s="268"/>
      <c r="W3643" s="65" t="str">
        <f t="shared" si="508"/>
        <v/>
      </c>
      <c r="X3643" s="65" t="str">
        <f t="shared" si="509"/>
        <v/>
      </c>
      <c r="Y3643" s="65" t="str">
        <f t="shared" si="510"/>
        <v/>
      </c>
      <c r="Z3643" s="65" t="str">
        <f t="shared" si="511"/>
        <v/>
      </c>
      <c r="AA3643" s="65" t="str">
        <f t="shared" si="512"/>
        <v/>
      </c>
    </row>
    <row r="3644" spans="1:27" x14ac:dyDescent="0.25">
      <c r="A3644" s="40" t="str">
        <f>IF(G3644="","",1*ISERROR(VLOOKUP(G3644,G$1:G3643,1,FALSE)))</f>
        <v/>
      </c>
      <c r="B3644" s="40" t="str">
        <f>IF(A3644=0,0,IF(A3644="","",SUM(A$2:A3644)))</f>
        <v/>
      </c>
      <c r="C3644" s="41" t="str">
        <f>IF(H3644="","",1*ISERROR(VLOOKUP(H3644,H$1:H3643,1,FALSE)))</f>
        <v/>
      </c>
      <c r="D3644" s="40" t="str">
        <f>IF(C3644=0,0,IF(C3644="","",SUM(C$2:C3644)))</f>
        <v/>
      </c>
      <c r="E3644" s="41" t="str">
        <f>IF(H3644=0,0,IF(C3644="","",SUM(C$11:C3644)))</f>
        <v/>
      </c>
      <c r="F3644" s="41" t="str">
        <f>IF(H3644="","",COUNTIF(H$11:H3644,"="&amp;H3644))</f>
        <v/>
      </c>
      <c r="G3644" s="41" t="str">
        <f t="shared" si="504"/>
        <v/>
      </c>
      <c r="H3644" s="41" t="str">
        <f t="shared" si="505"/>
        <v/>
      </c>
      <c r="I3644" s="41" t="str">
        <f t="shared" si="506"/>
        <v/>
      </c>
      <c r="J3644" s="41" t="str">
        <f t="shared" si="507"/>
        <v/>
      </c>
      <c r="K3644" s="268"/>
      <c r="L3644" s="268"/>
      <c r="M3644" s="268"/>
      <c r="N3644" s="269"/>
      <c r="O3644" s="269"/>
      <c r="P3644" s="269"/>
      <c r="Q3644" s="270"/>
      <c r="R3644" s="271"/>
      <c r="S3644" s="268"/>
      <c r="T3644" s="268"/>
      <c r="U3644" s="268"/>
      <c r="V3644" s="268"/>
      <c r="W3644" s="65" t="str">
        <f t="shared" si="508"/>
        <v/>
      </c>
      <c r="X3644" s="65" t="str">
        <f t="shared" si="509"/>
        <v/>
      </c>
      <c r="Y3644" s="65" t="str">
        <f t="shared" si="510"/>
        <v/>
      </c>
      <c r="Z3644" s="65" t="str">
        <f t="shared" si="511"/>
        <v/>
      </c>
      <c r="AA3644" s="65" t="str">
        <f t="shared" si="512"/>
        <v/>
      </c>
    </row>
    <row r="3645" spans="1:27" x14ac:dyDescent="0.25">
      <c r="A3645" s="40" t="str">
        <f>IF(G3645="","",1*ISERROR(VLOOKUP(G3645,G$1:G3644,1,FALSE)))</f>
        <v/>
      </c>
      <c r="B3645" s="40" t="str">
        <f>IF(A3645=0,0,IF(A3645="","",SUM(A$2:A3645)))</f>
        <v/>
      </c>
      <c r="C3645" s="41" t="str">
        <f>IF(H3645="","",1*ISERROR(VLOOKUP(H3645,H$1:H3644,1,FALSE)))</f>
        <v/>
      </c>
      <c r="D3645" s="40" t="str">
        <f>IF(C3645=0,0,IF(C3645="","",SUM(C$2:C3645)))</f>
        <v/>
      </c>
      <c r="E3645" s="41" t="str">
        <f>IF(H3645=0,0,IF(C3645="","",SUM(C$11:C3645)))</f>
        <v/>
      </c>
      <c r="F3645" s="41" t="str">
        <f>IF(H3645="","",COUNTIF(H$11:H3645,"="&amp;H3645))</f>
        <v/>
      </c>
      <c r="G3645" s="41" t="str">
        <f t="shared" si="504"/>
        <v/>
      </c>
      <c r="H3645" s="41" t="str">
        <f t="shared" si="505"/>
        <v/>
      </c>
      <c r="I3645" s="41" t="str">
        <f t="shared" si="506"/>
        <v/>
      </c>
      <c r="J3645" s="41" t="str">
        <f t="shared" si="507"/>
        <v/>
      </c>
      <c r="K3645" s="268"/>
      <c r="L3645" s="268"/>
      <c r="M3645" s="268"/>
      <c r="N3645" s="269"/>
      <c r="O3645" s="269"/>
      <c r="P3645" s="269"/>
      <c r="Q3645" s="270"/>
      <c r="R3645" s="271"/>
      <c r="S3645" s="268"/>
      <c r="T3645" s="268"/>
      <c r="U3645" s="268"/>
      <c r="V3645" s="268"/>
      <c r="W3645" s="65" t="str">
        <f t="shared" si="508"/>
        <v/>
      </c>
      <c r="X3645" s="65" t="str">
        <f t="shared" si="509"/>
        <v/>
      </c>
      <c r="Y3645" s="65" t="str">
        <f t="shared" si="510"/>
        <v/>
      </c>
      <c r="Z3645" s="65" t="str">
        <f t="shared" si="511"/>
        <v/>
      </c>
      <c r="AA3645" s="65" t="str">
        <f t="shared" si="512"/>
        <v/>
      </c>
    </row>
    <row r="3646" spans="1:27" x14ac:dyDescent="0.25">
      <c r="A3646" s="40" t="str">
        <f>IF(G3646="","",1*ISERROR(VLOOKUP(G3646,G$1:G3645,1,FALSE)))</f>
        <v/>
      </c>
      <c r="B3646" s="40" t="str">
        <f>IF(A3646=0,0,IF(A3646="","",SUM(A$2:A3646)))</f>
        <v/>
      </c>
      <c r="C3646" s="41" t="str">
        <f>IF(H3646="","",1*ISERROR(VLOOKUP(H3646,H$1:H3645,1,FALSE)))</f>
        <v/>
      </c>
      <c r="D3646" s="40" t="str">
        <f>IF(C3646=0,0,IF(C3646="","",SUM(C$2:C3646)))</f>
        <v/>
      </c>
      <c r="E3646" s="41" t="str">
        <f>IF(H3646=0,0,IF(C3646="","",SUM(C$11:C3646)))</f>
        <v/>
      </c>
      <c r="F3646" s="41" t="str">
        <f>IF(H3646="","",COUNTIF(H$11:H3646,"="&amp;H3646))</f>
        <v/>
      </c>
      <c r="G3646" s="41" t="str">
        <f t="shared" si="504"/>
        <v/>
      </c>
      <c r="H3646" s="41" t="str">
        <f t="shared" si="505"/>
        <v/>
      </c>
      <c r="I3646" s="41" t="str">
        <f t="shared" si="506"/>
        <v/>
      </c>
      <c r="J3646" s="41" t="str">
        <f t="shared" si="507"/>
        <v/>
      </c>
      <c r="K3646" s="268"/>
      <c r="L3646" s="268"/>
      <c r="M3646" s="268"/>
      <c r="N3646" s="269"/>
      <c r="O3646" s="269"/>
      <c r="P3646" s="269"/>
      <c r="Q3646" s="270"/>
      <c r="R3646" s="271"/>
      <c r="S3646" s="268"/>
      <c r="T3646" s="268"/>
      <c r="U3646" s="268"/>
      <c r="V3646" s="268"/>
      <c r="W3646" s="65" t="str">
        <f t="shared" si="508"/>
        <v/>
      </c>
      <c r="X3646" s="65" t="str">
        <f t="shared" si="509"/>
        <v/>
      </c>
      <c r="Y3646" s="65" t="str">
        <f t="shared" si="510"/>
        <v/>
      </c>
      <c r="Z3646" s="65" t="str">
        <f t="shared" si="511"/>
        <v/>
      </c>
      <c r="AA3646" s="65" t="str">
        <f t="shared" si="512"/>
        <v/>
      </c>
    </row>
    <row r="3647" spans="1:27" x14ac:dyDescent="0.25">
      <c r="A3647" s="40" t="str">
        <f>IF(G3647="","",1*ISERROR(VLOOKUP(G3647,G$1:G3646,1,FALSE)))</f>
        <v/>
      </c>
      <c r="B3647" s="40" t="str">
        <f>IF(A3647=0,0,IF(A3647="","",SUM(A$2:A3647)))</f>
        <v/>
      </c>
      <c r="C3647" s="41" t="str">
        <f>IF(H3647="","",1*ISERROR(VLOOKUP(H3647,H$1:H3646,1,FALSE)))</f>
        <v/>
      </c>
      <c r="D3647" s="40" t="str">
        <f>IF(C3647=0,0,IF(C3647="","",SUM(C$2:C3647)))</f>
        <v/>
      </c>
      <c r="E3647" s="41" t="str">
        <f>IF(H3647=0,0,IF(C3647="","",SUM(C$11:C3647)))</f>
        <v/>
      </c>
      <c r="F3647" s="41" t="str">
        <f>IF(H3647="","",COUNTIF(H$11:H3647,"="&amp;H3647))</f>
        <v/>
      </c>
      <c r="G3647" s="41" t="str">
        <f t="shared" si="504"/>
        <v/>
      </c>
      <c r="H3647" s="41" t="str">
        <f t="shared" si="505"/>
        <v/>
      </c>
      <c r="I3647" s="41" t="str">
        <f t="shared" si="506"/>
        <v/>
      </c>
      <c r="J3647" s="41" t="str">
        <f t="shared" si="507"/>
        <v/>
      </c>
      <c r="K3647" s="268"/>
      <c r="L3647" s="268"/>
      <c r="M3647" s="268"/>
      <c r="N3647" s="269"/>
      <c r="O3647" s="269"/>
      <c r="P3647" s="269"/>
      <c r="Q3647" s="270"/>
      <c r="R3647" s="271"/>
      <c r="S3647" s="268"/>
      <c r="T3647" s="268"/>
      <c r="U3647" s="268"/>
      <c r="V3647" s="268"/>
      <c r="W3647" s="65" t="str">
        <f t="shared" si="508"/>
        <v/>
      </c>
      <c r="X3647" s="65" t="str">
        <f t="shared" si="509"/>
        <v/>
      </c>
      <c r="Y3647" s="65" t="str">
        <f t="shared" si="510"/>
        <v/>
      </c>
      <c r="Z3647" s="65" t="str">
        <f t="shared" si="511"/>
        <v/>
      </c>
      <c r="AA3647" s="65" t="str">
        <f t="shared" si="512"/>
        <v/>
      </c>
    </row>
    <row r="3648" spans="1:27" x14ac:dyDescent="0.25">
      <c r="A3648" s="40" t="str">
        <f>IF(G3648="","",1*ISERROR(VLOOKUP(G3648,G$1:G3647,1,FALSE)))</f>
        <v/>
      </c>
      <c r="B3648" s="40" t="str">
        <f>IF(A3648=0,0,IF(A3648="","",SUM(A$2:A3648)))</f>
        <v/>
      </c>
      <c r="C3648" s="41" t="str">
        <f>IF(H3648="","",1*ISERROR(VLOOKUP(H3648,H$1:H3647,1,FALSE)))</f>
        <v/>
      </c>
      <c r="D3648" s="40" t="str">
        <f>IF(C3648=0,0,IF(C3648="","",SUM(C$2:C3648)))</f>
        <v/>
      </c>
      <c r="E3648" s="41" t="str">
        <f>IF(H3648=0,0,IF(C3648="","",SUM(C$11:C3648)))</f>
        <v/>
      </c>
      <c r="F3648" s="41" t="str">
        <f>IF(H3648="","",COUNTIF(H$11:H3648,"="&amp;H3648))</f>
        <v/>
      </c>
      <c r="G3648" s="41" t="str">
        <f t="shared" si="504"/>
        <v/>
      </c>
      <c r="H3648" s="41" t="str">
        <f t="shared" si="505"/>
        <v/>
      </c>
      <c r="I3648" s="41" t="str">
        <f t="shared" si="506"/>
        <v/>
      </c>
      <c r="J3648" s="41" t="str">
        <f t="shared" si="507"/>
        <v/>
      </c>
      <c r="K3648" s="268"/>
      <c r="L3648" s="268"/>
      <c r="M3648" s="268"/>
      <c r="N3648" s="269"/>
      <c r="O3648" s="269"/>
      <c r="P3648" s="269"/>
      <c r="Q3648" s="270"/>
      <c r="R3648" s="271"/>
      <c r="S3648" s="268"/>
      <c r="T3648" s="268"/>
      <c r="U3648" s="268"/>
      <c r="V3648" s="268"/>
      <c r="W3648" s="65" t="str">
        <f t="shared" si="508"/>
        <v/>
      </c>
      <c r="X3648" s="65" t="str">
        <f t="shared" si="509"/>
        <v/>
      </c>
      <c r="Y3648" s="65" t="str">
        <f t="shared" si="510"/>
        <v/>
      </c>
      <c r="Z3648" s="65" t="str">
        <f t="shared" si="511"/>
        <v/>
      </c>
      <c r="AA3648" s="65" t="str">
        <f t="shared" si="512"/>
        <v/>
      </c>
    </row>
    <row r="3649" spans="1:27" x14ac:dyDescent="0.25">
      <c r="A3649" s="40" t="str">
        <f>IF(G3649="","",1*ISERROR(VLOOKUP(G3649,G$1:G3648,1,FALSE)))</f>
        <v/>
      </c>
      <c r="B3649" s="40" t="str">
        <f>IF(A3649=0,0,IF(A3649="","",SUM(A$2:A3649)))</f>
        <v/>
      </c>
      <c r="C3649" s="41" t="str">
        <f>IF(H3649="","",1*ISERROR(VLOOKUP(H3649,H$1:H3648,1,FALSE)))</f>
        <v/>
      </c>
      <c r="D3649" s="40" t="str">
        <f>IF(C3649=0,0,IF(C3649="","",SUM(C$2:C3649)))</f>
        <v/>
      </c>
      <c r="E3649" s="41" t="str">
        <f>IF(H3649=0,0,IF(C3649="","",SUM(C$11:C3649)))</f>
        <v/>
      </c>
      <c r="F3649" s="41" t="str">
        <f>IF(H3649="","",COUNTIF(H$11:H3649,"="&amp;H3649))</f>
        <v/>
      </c>
      <c r="G3649" s="41" t="str">
        <f t="shared" si="504"/>
        <v/>
      </c>
      <c r="H3649" s="41" t="str">
        <f t="shared" si="505"/>
        <v/>
      </c>
      <c r="I3649" s="41" t="str">
        <f t="shared" si="506"/>
        <v/>
      </c>
      <c r="J3649" s="41" t="str">
        <f t="shared" si="507"/>
        <v/>
      </c>
      <c r="K3649" s="268"/>
      <c r="L3649" s="268"/>
      <c r="M3649" s="268"/>
      <c r="N3649" s="269"/>
      <c r="O3649" s="269"/>
      <c r="P3649" s="269"/>
      <c r="Q3649" s="270"/>
      <c r="R3649" s="271"/>
      <c r="S3649" s="268"/>
      <c r="T3649" s="268"/>
      <c r="U3649" s="268"/>
      <c r="V3649" s="268"/>
      <c r="W3649" s="65" t="str">
        <f t="shared" si="508"/>
        <v/>
      </c>
      <c r="X3649" s="65" t="str">
        <f t="shared" si="509"/>
        <v/>
      </c>
      <c r="Y3649" s="65" t="str">
        <f t="shared" si="510"/>
        <v/>
      </c>
      <c r="Z3649" s="65" t="str">
        <f t="shared" si="511"/>
        <v/>
      </c>
      <c r="AA3649" s="65" t="str">
        <f t="shared" si="512"/>
        <v/>
      </c>
    </row>
    <row r="3650" spans="1:27" x14ac:dyDescent="0.25">
      <c r="A3650" s="40" t="str">
        <f>IF(G3650="","",1*ISERROR(VLOOKUP(G3650,G$1:G3649,1,FALSE)))</f>
        <v/>
      </c>
      <c r="B3650" s="40" t="str">
        <f>IF(A3650=0,0,IF(A3650="","",SUM(A$2:A3650)))</f>
        <v/>
      </c>
      <c r="C3650" s="41" t="str">
        <f>IF(H3650="","",1*ISERROR(VLOOKUP(H3650,H$1:H3649,1,FALSE)))</f>
        <v/>
      </c>
      <c r="D3650" s="40" t="str">
        <f>IF(C3650=0,0,IF(C3650="","",SUM(C$2:C3650)))</f>
        <v/>
      </c>
      <c r="E3650" s="41" t="str">
        <f>IF(H3650=0,0,IF(C3650="","",SUM(C$11:C3650)))</f>
        <v/>
      </c>
      <c r="F3650" s="41" t="str">
        <f>IF(H3650="","",COUNTIF(H$11:H3650,"="&amp;H3650))</f>
        <v/>
      </c>
      <c r="G3650" s="41" t="str">
        <f t="shared" ref="G3650:G3713" si="513">IF(K3650="","",IF(M3650="","",CONCATENATE(K3650,"-",M3650)))</f>
        <v/>
      </c>
      <c r="H3650" s="41" t="str">
        <f t="shared" ref="H3650:H3713" si="514">IF(G3650="","",CONCATENATE(G3650,"-",N3650))</f>
        <v/>
      </c>
      <c r="I3650" s="41" t="str">
        <f t="shared" ref="I3650:I3713" si="515">IF(H3650="","",CONCATENATE(H3650,"-",F3650))</f>
        <v/>
      </c>
      <c r="J3650" s="41" t="str">
        <f t="shared" ref="J3650:J3713" si="516">IF(G3650="","",CONCATENATE(G3650,"-",O3650))</f>
        <v/>
      </c>
      <c r="K3650" s="268"/>
      <c r="L3650" s="268"/>
      <c r="M3650" s="268"/>
      <c r="N3650" s="269"/>
      <c r="O3650" s="269"/>
      <c r="P3650" s="269"/>
      <c r="Q3650" s="270"/>
      <c r="R3650" s="271"/>
      <c r="S3650" s="268"/>
      <c r="T3650" s="268"/>
      <c r="U3650" s="268"/>
      <c r="V3650" s="268"/>
      <c r="W3650" s="65" t="str">
        <f t="shared" ref="W3650:W3713" si="517">IF(S3650="","",IF(S3650="Yes",1,0))</f>
        <v/>
      </c>
      <c r="X3650" s="65" t="str">
        <f t="shared" ref="X3650:X3713" si="518">IF(T3650="","",IF(T3650="Yes",1,0))</f>
        <v/>
      </c>
      <c r="Y3650" s="65" t="str">
        <f t="shared" ref="Y3650:Y3713" si="519">IF(U3650="","",IF(U3650="Yes",1,0))</f>
        <v/>
      </c>
      <c r="Z3650" s="65" t="str">
        <f t="shared" ref="Z3650:Z3713" si="520">IF(V3650="","",IF(V3650="Yes",1,0))</f>
        <v/>
      </c>
      <c r="AA3650" s="65" t="str">
        <f t="shared" ref="AA3650:AA3713" si="521">IF(N3650="","",CONCATENATE(N3650,"-",O3650))</f>
        <v/>
      </c>
    </row>
    <row r="3651" spans="1:27" x14ac:dyDescent="0.25">
      <c r="A3651" s="40" t="str">
        <f>IF(G3651="","",1*ISERROR(VLOOKUP(G3651,G$1:G3650,1,FALSE)))</f>
        <v/>
      </c>
      <c r="B3651" s="40" t="str">
        <f>IF(A3651=0,0,IF(A3651="","",SUM(A$2:A3651)))</f>
        <v/>
      </c>
      <c r="C3651" s="41" t="str">
        <f>IF(H3651="","",1*ISERROR(VLOOKUP(H3651,H$1:H3650,1,FALSE)))</f>
        <v/>
      </c>
      <c r="D3651" s="40" t="str">
        <f>IF(C3651=0,0,IF(C3651="","",SUM(C$2:C3651)))</f>
        <v/>
      </c>
      <c r="E3651" s="41" t="str">
        <f>IF(H3651=0,0,IF(C3651="","",SUM(C$11:C3651)))</f>
        <v/>
      </c>
      <c r="F3651" s="41" t="str">
        <f>IF(H3651="","",COUNTIF(H$11:H3651,"="&amp;H3651))</f>
        <v/>
      </c>
      <c r="G3651" s="41" t="str">
        <f t="shared" si="513"/>
        <v/>
      </c>
      <c r="H3651" s="41" t="str">
        <f t="shared" si="514"/>
        <v/>
      </c>
      <c r="I3651" s="41" t="str">
        <f t="shared" si="515"/>
        <v/>
      </c>
      <c r="J3651" s="41" t="str">
        <f t="shared" si="516"/>
        <v/>
      </c>
      <c r="K3651" s="268"/>
      <c r="L3651" s="268"/>
      <c r="M3651" s="268"/>
      <c r="N3651" s="269"/>
      <c r="O3651" s="269"/>
      <c r="P3651" s="269"/>
      <c r="Q3651" s="270"/>
      <c r="R3651" s="271"/>
      <c r="S3651" s="268"/>
      <c r="T3651" s="268"/>
      <c r="U3651" s="268"/>
      <c r="V3651" s="268"/>
      <c r="W3651" s="65" t="str">
        <f t="shared" si="517"/>
        <v/>
      </c>
      <c r="X3651" s="65" t="str">
        <f t="shared" si="518"/>
        <v/>
      </c>
      <c r="Y3651" s="65" t="str">
        <f t="shared" si="519"/>
        <v/>
      </c>
      <c r="Z3651" s="65" t="str">
        <f t="shared" si="520"/>
        <v/>
      </c>
      <c r="AA3651" s="65" t="str">
        <f t="shared" si="521"/>
        <v/>
      </c>
    </row>
    <row r="3652" spans="1:27" x14ac:dyDescent="0.25">
      <c r="A3652" s="40" t="str">
        <f>IF(G3652="","",1*ISERROR(VLOOKUP(G3652,G$1:G3651,1,FALSE)))</f>
        <v/>
      </c>
      <c r="B3652" s="40" t="str">
        <f>IF(A3652=0,0,IF(A3652="","",SUM(A$2:A3652)))</f>
        <v/>
      </c>
      <c r="C3652" s="41" t="str">
        <f>IF(H3652="","",1*ISERROR(VLOOKUP(H3652,H$1:H3651,1,FALSE)))</f>
        <v/>
      </c>
      <c r="D3652" s="40" t="str">
        <f>IF(C3652=0,0,IF(C3652="","",SUM(C$2:C3652)))</f>
        <v/>
      </c>
      <c r="E3652" s="41" t="str">
        <f>IF(H3652=0,0,IF(C3652="","",SUM(C$11:C3652)))</f>
        <v/>
      </c>
      <c r="F3652" s="41" t="str">
        <f>IF(H3652="","",COUNTIF(H$11:H3652,"="&amp;H3652))</f>
        <v/>
      </c>
      <c r="G3652" s="41" t="str">
        <f t="shared" si="513"/>
        <v/>
      </c>
      <c r="H3652" s="41" t="str">
        <f t="shared" si="514"/>
        <v/>
      </c>
      <c r="I3652" s="41" t="str">
        <f t="shared" si="515"/>
        <v/>
      </c>
      <c r="J3652" s="41" t="str">
        <f t="shared" si="516"/>
        <v/>
      </c>
      <c r="K3652" s="268"/>
      <c r="L3652" s="268"/>
      <c r="M3652" s="268"/>
      <c r="N3652" s="269"/>
      <c r="O3652" s="269"/>
      <c r="P3652" s="269"/>
      <c r="Q3652" s="270"/>
      <c r="R3652" s="271"/>
      <c r="S3652" s="268"/>
      <c r="T3652" s="268"/>
      <c r="U3652" s="268"/>
      <c r="V3652" s="268"/>
      <c r="W3652" s="65" t="str">
        <f t="shared" si="517"/>
        <v/>
      </c>
      <c r="X3652" s="65" t="str">
        <f t="shared" si="518"/>
        <v/>
      </c>
      <c r="Y3652" s="65" t="str">
        <f t="shared" si="519"/>
        <v/>
      </c>
      <c r="Z3652" s="65" t="str">
        <f t="shared" si="520"/>
        <v/>
      </c>
      <c r="AA3652" s="65" t="str">
        <f t="shared" si="521"/>
        <v/>
      </c>
    </row>
    <row r="3653" spans="1:27" x14ac:dyDescent="0.25">
      <c r="A3653" s="40" t="str">
        <f>IF(G3653="","",1*ISERROR(VLOOKUP(G3653,G$1:G3652,1,FALSE)))</f>
        <v/>
      </c>
      <c r="B3653" s="40" t="str">
        <f>IF(A3653=0,0,IF(A3653="","",SUM(A$2:A3653)))</f>
        <v/>
      </c>
      <c r="C3653" s="41" t="str">
        <f>IF(H3653="","",1*ISERROR(VLOOKUP(H3653,H$1:H3652,1,FALSE)))</f>
        <v/>
      </c>
      <c r="D3653" s="40" t="str">
        <f>IF(C3653=0,0,IF(C3653="","",SUM(C$2:C3653)))</f>
        <v/>
      </c>
      <c r="E3653" s="41" t="str">
        <f>IF(H3653=0,0,IF(C3653="","",SUM(C$11:C3653)))</f>
        <v/>
      </c>
      <c r="F3653" s="41" t="str">
        <f>IF(H3653="","",COUNTIF(H$11:H3653,"="&amp;H3653))</f>
        <v/>
      </c>
      <c r="G3653" s="41" t="str">
        <f t="shared" si="513"/>
        <v/>
      </c>
      <c r="H3653" s="41" t="str">
        <f t="shared" si="514"/>
        <v/>
      </c>
      <c r="I3653" s="41" t="str">
        <f t="shared" si="515"/>
        <v/>
      </c>
      <c r="J3653" s="41" t="str">
        <f t="shared" si="516"/>
        <v/>
      </c>
      <c r="K3653" s="268"/>
      <c r="L3653" s="268"/>
      <c r="M3653" s="268"/>
      <c r="N3653" s="269"/>
      <c r="O3653" s="269"/>
      <c r="P3653" s="269"/>
      <c r="Q3653" s="270"/>
      <c r="R3653" s="271"/>
      <c r="S3653" s="268"/>
      <c r="T3653" s="268"/>
      <c r="U3653" s="268"/>
      <c r="V3653" s="268"/>
      <c r="W3653" s="65" t="str">
        <f t="shared" si="517"/>
        <v/>
      </c>
      <c r="X3653" s="65" t="str">
        <f t="shared" si="518"/>
        <v/>
      </c>
      <c r="Y3653" s="65" t="str">
        <f t="shared" si="519"/>
        <v/>
      </c>
      <c r="Z3653" s="65" t="str">
        <f t="shared" si="520"/>
        <v/>
      </c>
      <c r="AA3653" s="65" t="str">
        <f t="shared" si="521"/>
        <v/>
      </c>
    </row>
    <row r="3654" spans="1:27" x14ac:dyDescent="0.25">
      <c r="A3654" s="40" t="str">
        <f>IF(G3654="","",1*ISERROR(VLOOKUP(G3654,G$1:G3653,1,FALSE)))</f>
        <v/>
      </c>
      <c r="B3654" s="40" t="str">
        <f>IF(A3654=0,0,IF(A3654="","",SUM(A$2:A3654)))</f>
        <v/>
      </c>
      <c r="C3654" s="41" t="str">
        <f>IF(H3654="","",1*ISERROR(VLOOKUP(H3654,H$1:H3653,1,FALSE)))</f>
        <v/>
      </c>
      <c r="D3654" s="40" t="str">
        <f>IF(C3654=0,0,IF(C3654="","",SUM(C$2:C3654)))</f>
        <v/>
      </c>
      <c r="E3654" s="41" t="str">
        <f>IF(H3654=0,0,IF(C3654="","",SUM(C$11:C3654)))</f>
        <v/>
      </c>
      <c r="F3654" s="41" t="str">
        <f>IF(H3654="","",COUNTIF(H$11:H3654,"="&amp;H3654))</f>
        <v/>
      </c>
      <c r="G3654" s="41" t="str">
        <f t="shared" si="513"/>
        <v/>
      </c>
      <c r="H3654" s="41" t="str">
        <f t="shared" si="514"/>
        <v/>
      </c>
      <c r="I3654" s="41" t="str">
        <f t="shared" si="515"/>
        <v/>
      </c>
      <c r="J3654" s="41" t="str">
        <f t="shared" si="516"/>
        <v/>
      </c>
      <c r="K3654" s="268"/>
      <c r="L3654" s="268"/>
      <c r="M3654" s="268"/>
      <c r="N3654" s="269"/>
      <c r="O3654" s="269"/>
      <c r="P3654" s="269"/>
      <c r="Q3654" s="270"/>
      <c r="R3654" s="271"/>
      <c r="S3654" s="268"/>
      <c r="T3654" s="268"/>
      <c r="U3654" s="268"/>
      <c r="V3654" s="268"/>
      <c r="W3654" s="65" t="str">
        <f t="shared" si="517"/>
        <v/>
      </c>
      <c r="X3654" s="65" t="str">
        <f t="shared" si="518"/>
        <v/>
      </c>
      <c r="Y3654" s="65" t="str">
        <f t="shared" si="519"/>
        <v/>
      </c>
      <c r="Z3654" s="65" t="str">
        <f t="shared" si="520"/>
        <v/>
      </c>
      <c r="AA3654" s="65" t="str">
        <f t="shared" si="521"/>
        <v/>
      </c>
    </row>
    <row r="3655" spans="1:27" x14ac:dyDescent="0.25">
      <c r="A3655" s="40" t="str">
        <f>IF(G3655="","",1*ISERROR(VLOOKUP(G3655,G$1:G3654,1,FALSE)))</f>
        <v/>
      </c>
      <c r="B3655" s="40" t="str">
        <f>IF(A3655=0,0,IF(A3655="","",SUM(A$2:A3655)))</f>
        <v/>
      </c>
      <c r="C3655" s="41" t="str">
        <f>IF(H3655="","",1*ISERROR(VLOOKUP(H3655,H$1:H3654,1,FALSE)))</f>
        <v/>
      </c>
      <c r="D3655" s="40" t="str">
        <f>IF(C3655=0,0,IF(C3655="","",SUM(C$2:C3655)))</f>
        <v/>
      </c>
      <c r="E3655" s="41" t="str">
        <f>IF(H3655=0,0,IF(C3655="","",SUM(C$11:C3655)))</f>
        <v/>
      </c>
      <c r="F3655" s="41" t="str">
        <f>IF(H3655="","",COUNTIF(H$11:H3655,"="&amp;H3655))</f>
        <v/>
      </c>
      <c r="G3655" s="41" t="str">
        <f t="shared" si="513"/>
        <v/>
      </c>
      <c r="H3655" s="41" t="str">
        <f t="shared" si="514"/>
        <v/>
      </c>
      <c r="I3655" s="41" t="str">
        <f t="shared" si="515"/>
        <v/>
      </c>
      <c r="J3655" s="41" t="str">
        <f t="shared" si="516"/>
        <v/>
      </c>
      <c r="K3655" s="268"/>
      <c r="L3655" s="268"/>
      <c r="M3655" s="268"/>
      <c r="N3655" s="269"/>
      <c r="O3655" s="269"/>
      <c r="P3655" s="269"/>
      <c r="Q3655" s="270"/>
      <c r="R3655" s="271"/>
      <c r="S3655" s="268"/>
      <c r="T3655" s="268"/>
      <c r="U3655" s="268"/>
      <c r="V3655" s="268"/>
      <c r="W3655" s="65" t="str">
        <f t="shared" si="517"/>
        <v/>
      </c>
      <c r="X3655" s="65" t="str">
        <f t="shared" si="518"/>
        <v/>
      </c>
      <c r="Y3655" s="65" t="str">
        <f t="shared" si="519"/>
        <v/>
      </c>
      <c r="Z3655" s="65" t="str">
        <f t="shared" si="520"/>
        <v/>
      </c>
      <c r="AA3655" s="65" t="str">
        <f t="shared" si="521"/>
        <v/>
      </c>
    </row>
    <row r="3656" spans="1:27" x14ac:dyDescent="0.25">
      <c r="A3656" s="40" t="str">
        <f>IF(G3656="","",1*ISERROR(VLOOKUP(G3656,G$1:G3655,1,FALSE)))</f>
        <v/>
      </c>
      <c r="B3656" s="40" t="str">
        <f>IF(A3656=0,0,IF(A3656="","",SUM(A$2:A3656)))</f>
        <v/>
      </c>
      <c r="C3656" s="41" t="str">
        <f>IF(H3656="","",1*ISERROR(VLOOKUP(H3656,H$1:H3655,1,FALSE)))</f>
        <v/>
      </c>
      <c r="D3656" s="40" t="str">
        <f>IF(C3656=0,0,IF(C3656="","",SUM(C$2:C3656)))</f>
        <v/>
      </c>
      <c r="E3656" s="41" t="str">
        <f>IF(H3656=0,0,IF(C3656="","",SUM(C$11:C3656)))</f>
        <v/>
      </c>
      <c r="F3656" s="41" t="str">
        <f>IF(H3656="","",COUNTIF(H$11:H3656,"="&amp;H3656))</f>
        <v/>
      </c>
      <c r="G3656" s="41" t="str">
        <f t="shared" si="513"/>
        <v/>
      </c>
      <c r="H3656" s="41" t="str">
        <f t="shared" si="514"/>
        <v/>
      </c>
      <c r="I3656" s="41" t="str">
        <f t="shared" si="515"/>
        <v/>
      </c>
      <c r="J3656" s="41" t="str">
        <f t="shared" si="516"/>
        <v/>
      </c>
      <c r="K3656" s="268"/>
      <c r="L3656" s="268"/>
      <c r="M3656" s="268"/>
      <c r="N3656" s="269"/>
      <c r="O3656" s="269"/>
      <c r="P3656" s="269"/>
      <c r="Q3656" s="270"/>
      <c r="R3656" s="271"/>
      <c r="S3656" s="268"/>
      <c r="T3656" s="268"/>
      <c r="U3656" s="268"/>
      <c r="V3656" s="268"/>
      <c r="W3656" s="65" t="str">
        <f t="shared" si="517"/>
        <v/>
      </c>
      <c r="X3656" s="65" t="str">
        <f t="shared" si="518"/>
        <v/>
      </c>
      <c r="Y3656" s="65" t="str">
        <f t="shared" si="519"/>
        <v/>
      </c>
      <c r="Z3656" s="65" t="str">
        <f t="shared" si="520"/>
        <v/>
      </c>
      <c r="AA3656" s="65" t="str">
        <f t="shared" si="521"/>
        <v/>
      </c>
    </row>
    <row r="3657" spans="1:27" x14ac:dyDescent="0.25">
      <c r="A3657" s="40" t="str">
        <f>IF(G3657="","",1*ISERROR(VLOOKUP(G3657,G$1:G3656,1,FALSE)))</f>
        <v/>
      </c>
      <c r="B3657" s="40" t="str">
        <f>IF(A3657=0,0,IF(A3657="","",SUM(A$2:A3657)))</f>
        <v/>
      </c>
      <c r="C3657" s="41" t="str">
        <f>IF(H3657="","",1*ISERROR(VLOOKUP(H3657,H$1:H3656,1,FALSE)))</f>
        <v/>
      </c>
      <c r="D3657" s="40" t="str">
        <f>IF(C3657=0,0,IF(C3657="","",SUM(C$2:C3657)))</f>
        <v/>
      </c>
      <c r="E3657" s="41" t="str">
        <f>IF(H3657=0,0,IF(C3657="","",SUM(C$11:C3657)))</f>
        <v/>
      </c>
      <c r="F3657" s="41" t="str">
        <f>IF(H3657="","",COUNTIF(H$11:H3657,"="&amp;H3657))</f>
        <v/>
      </c>
      <c r="G3657" s="41" t="str">
        <f t="shared" si="513"/>
        <v/>
      </c>
      <c r="H3657" s="41" t="str">
        <f t="shared" si="514"/>
        <v/>
      </c>
      <c r="I3657" s="41" t="str">
        <f t="shared" si="515"/>
        <v/>
      </c>
      <c r="J3657" s="41" t="str">
        <f t="shared" si="516"/>
        <v/>
      </c>
      <c r="K3657" s="268"/>
      <c r="L3657" s="268"/>
      <c r="M3657" s="268"/>
      <c r="N3657" s="269"/>
      <c r="O3657" s="269"/>
      <c r="P3657" s="269"/>
      <c r="Q3657" s="270"/>
      <c r="R3657" s="271"/>
      <c r="S3657" s="268"/>
      <c r="T3657" s="268"/>
      <c r="U3657" s="268"/>
      <c r="V3657" s="268"/>
      <c r="W3657" s="65" t="str">
        <f t="shared" si="517"/>
        <v/>
      </c>
      <c r="X3657" s="65" t="str">
        <f t="shared" si="518"/>
        <v/>
      </c>
      <c r="Y3657" s="65" t="str">
        <f t="shared" si="519"/>
        <v/>
      </c>
      <c r="Z3657" s="65" t="str">
        <f t="shared" si="520"/>
        <v/>
      </c>
      <c r="AA3657" s="65" t="str">
        <f t="shared" si="521"/>
        <v/>
      </c>
    </row>
    <row r="3658" spans="1:27" x14ac:dyDescent="0.25">
      <c r="A3658" s="40" t="str">
        <f>IF(G3658="","",1*ISERROR(VLOOKUP(G3658,G$1:G3657,1,FALSE)))</f>
        <v/>
      </c>
      <c r="B3658" s="40" t="str">
        <f>IF(A3658=0,0,IF(A3658="","",SUM(A$2:A3658)))</f>
        <v/>
      </c>
      <c r="C3658" s="41" t="str">
        <f>IF(H3658="","",1*ISERROR(VLOOKUP(H3658,H$1:H3657,1,FALSE)))</f>
        <v/>
      </c>
      <c r="D3658" s="40" t="str">
        <f>IF(C3658=0,0,IF(C3658="","",SUM(C$2:C3658)))</f>
        <v/>
      </c>
      <c r="E3658" s="41" t="str">
        <f>IF(H3658=0,0,IF(C3658="","",SUM(C$11:C3658)))</f>
        <v/>
      </c>
      <c r="F3658" s="41" t="str">
        <f>IF(H3658="","",COUNTIF(H$11:H3658,"="&amp;H3658))</f>
        <v/>
      </c>
      <c r="G3658" s="41" t="str">
        <f t="shared" si="513"/>
        <v/>
      </c>
      <c r="H3658" s="41" t="str">
        <f t="shared" si="514"/>
        <v/>
      </c>
      <c r="I3658" s="41" t="str">
        <f t="shared" si="515"/>
        <v/>
      </c>
      <c r="J3658" s="41" t="str">
        <f t="shared" si="516"/>
        <v/>
      </c>
      <c r="K3658" s="268"/>
      <c r="L3658" s="268"/>
      <c r="M3658" s="268"/>
      <c r="N3658" s="269"/>
      <c r="O3658" s="269"/>
      <c r="P3658" s="269"/>
      <c r="Q3658" s="270"/>
      <c r="R3658" s="271"/>
      <c r="S3658" s="268"/>
      <c r="T3658" s="268"/>
      <c r="U3658" s="268"/>
      <c r="V3658" s="268"/>
      <c r="W3658" s="65" t="str">
        <f t="shared" si="517"/>
        <v/>
      </c>
      <c r="X3658" s="65" t="str">
        <f t="shared" si="518"/>
        <v/>
      </c>
      <c r="Y3658" s="65" t="str">
        <f t="shared" si="519"/>
        <v/>
      </c>
      <c r="Z3658" s="65" t="str">
        <f t="shared" si="520"/>
        <v/>
      </c>
      <c r="AA3658" s="65" t="str">
        <f t="shared" si="521"/>
        <v/>
      </c>
    </row>
    <row r="3659" spans="1:27" x14ac:dyDescent="0.25">
      <c r="A3659" s="40" t="str">
        <f>IF(G3659="","",1*ISERROR(VLOOKUP(G3659,G$1:G3658,1,FALSE)))</f>
        <v/>
      </c>
      <c r="B3659" s="40" t="str">
        <f>IF(A3659=0,0,IF(A3659="","",SUM(A$2:A3659)))</f>
        <v/>
      </c>
      <c r="C3659" s="41" t="str">
        <f>IF(H3659="","",1*ISERROR(VLOOKUP(H3659,H$1:H3658,1,FALSE)))</f>
        <v/>
      </c>
      <c r="D3659" s="40" t="str">
        <f>IF(C3659=0,0,IF(C3659="","",SUM(C$2:C3659)))</f>
        <v/>
      </c>
      <c r="E3659" s="41" t="str">
        <f>IF(H3659=0,0,IF(C3659="","",SUM(C$11:C3659)))</f>
        <v/>
      </c>
      <c r="F3659" s="41" t="str">
        <f>IF(H3659="","",COUNTIF(H$11:H3659,"="&amp;H3659))</f>
        <v/>
      </c>
      <c r="G3659" s="41" t="str">
        <f t="shared" si="513"/>
        <v/>
      </c>
      <c r="H3659" s="41" t="str">
        <f t="shared" si="514"/>
        <v/>
      </c>
      <c r="I3659" s="41" t="str">
        <f t="shared" si="515"/>
        <v/>
      </c>
      <c r="J3659" s="41" t="str">
        <f t="shared" si="516"/>
        <v/>
      </c>
      <c r="K3659" s="268"/>
      <c r="L3659" s="268"/>
      <c r="M3659" s="268"/>
      <c r="N3659" s="269"/>
      <c r="O3659" s="269"/>
      <c r="P3659" s="269"/>
      <c r="Q3659" s="270"/>
      <c r="R3659" s="271"/>
      <c r="S3659" s="268"/>
      <c r="T3659" s="268"/>
      <c r="U3659" s="268"/>
      <c r="V3659" s="268"/>
      <c r="W3659" s="65" t="str">
        <f t="shared" si="517"/>
        <v/>
      </c>
      <c r="X3659" s="65" t="str">
        <f t="shared" si="518"/>
        <v/>
      </c>
      <c r="Y3659" s="65" t="str">
        <f t="shared" si="519"/>
        <v/>
      </c>
      <c r="Z3659" s="65" t="str">
        <f t="shared" si="520"/>
        <v/>
      </c>
      <c r="AA3659" s="65" t="str">
        <f t="shared" si="521"/>
        <v/>
      </c>
    </row>
    <row r="3660" spans="1:27" x14ac:dyDescent="0.25">
      <c r="A3660" s="40" t="str">
        <f>IF(G3660="","",1*ISERROR(VLOOKUP(G3660,G$1:G3659,1,FALSE)))</f>
        <v/>
      </c>
      <c r="B3660" s="40" t="str">
        <f>IF(A3660=0,0,IF(A3660="","",SUM(A$2:A3660)))</f>
        <v/>
      </c>
      <c r="C3660" s="41" t="str">
        <f>IF(H3660="","",1*ISERROR(VLOOKUP(H3660,H$1:H3659,1,FALSE)))</f>
        <v/>
      </c>
      <c r="D3660" s="40" t="str">
        <f>IF(C3660=0,0,IF(C3660="","",SUM(C$2:C3660)))</f>
        <v/>
      </c>
      <c r="E3660" s="41" t="str">
        <f>IF(H3660=0,0,IF(C3660="","",SUM(C$11:C3660)))</f>
        <v/>
      </c>
      <c r="F3660" s="41" t="str">
        <f>IF(H3660="","",COUNTIF(H$11:H3660,"="&amp;H3660))</f>
        <v/>
      </c>
      <c r="G3660" s="41" t="str">
        <f t="shared" si="513"/>
        <v/>
      </c>
      <c r="H3660" s="41" t="str">
        <f t="shared" si="514"/>
        <v/>
      </c>
      <c r="I3660" s="41" t="str">
        <f t="shared" si="515"/>
        <v/>
      </c>
      <c r="J3660" s="41" t="str">
        <f t="shared" si="516"/>
        <v/>
      </c>
      <c r="K3660" s="268"/>
      <c r="L3660" s="268"/>
      <c r="M3660" s="268"/>
      <c r="N3660" s="269"/>
      <c r="O3660" s="269"/>
      <c r="P3660" s="269"/>
      <c r="Q3660" s="270"/>
      <c r="R3660" s="271"/>
      <c r="S3660" s="268"/>
      <c r="T3660" s="268"/>
      <c r="U3660" s="268"/>
      <c r="V3660" s="268"/>
      <c r="W3660" s="65" t="str">
        <f t="shared" si="517"/>
        <v/>
      </c>
      <c r="X3660" s="65" t="str">
        <f t="shared" si="518"/>
        <v/>
      </c>
      <c r="Y3660" s="65" t="str">
        <f t="shared" si="519"/>
        <v/>
      </c>
      <c r="Z3660" s="65" t="str">
        <f t="shared" si="520"/>
        <v/>
      </c>
      <c r="AA3660" s="65" t="str">
        <f t="shared" si="521"/>
        <v/>
      </c>
    </row>
    <row r="3661" spans="1:27" x14ac:dyDescent="0.25">
      <c r="A3661" s="40" t="str">
        <f>IF(G3661="","",1*ISERROR(VLOOKUP(G3661,G$1:G3660,1,FALSE)))</f>
        <v/>
      </c>
      <c r="B3661" s="40" t="str">
        <f>IF(A3661=0,0,IF(A3661="","",SUM(A$2:A3661)))</f>
        <v/>
      </c>
      <c r="C3661" s="41" t="str">
        <f>IF(H3661="","",1*ISERROR(VLOOKUP(H3661,H$1:H3660,1,FALSE)))</f>
        <v/>
      </c>
      <c r="D3661" s="40" t="str">
        <f>IF(C3661=0,0,IF(C3661="","",SUM(C$2:C3661)))</f>
        <v/>
      </c>
      <c r="E3661" s="41" t="str">
        <f>IF(H3661=0,0,IF(C3661="","",SUM(C$11:C3661)))</f>
        <v/>
      </c>
      <c r="F3661" s="41" t="str">
        <f>IF(H3661="","",COUNTIF(H$11:H3661,"="&amp;H3661))</f>
        <v/>
      </c>
      <c r="G3661" s="41" t="str">
        <f t="shared" si="513"/>
        <v/>
      </c>
      <c r="H3661" s="41" t="str">
        <f t="shared" si="514"/>
        <v/>
      </c>
      <c r="I3661" s="41" t="str">
        <f t="shared" si="515"/>
        <v/>
      </c>
      <c r="J3661" s="41" t="str">
        <f t="shared" si="516"/>
        <v/>
      </c>
      <c r="K3661" s="268"/>
      <c r="L3661" s="268"/>
      <c r="M3661" s="268"/>
      <c r="N3661" s="269"/>
      <c r="O3661" s="269"/>
      <c r="P3661" s="269"/>
      <c r="Q3661" s="270"/>
      <c r="R3661" s="271"/>
      <c r="S3661" s="268"/>
      <c r="T3661" s="268"/>
      <c r="U3661" s="268"/>
      <c r="V3661" s="268"/>
      <c r="W3661" s="65" t="str">
        <f t="shared" si="517"/>
        <v/>
      </c>
      <c r="X3661" s="65" t="str">
        <f t="shared" si="518"/>
        <v/>
      </c>
      <c r="Y3661" s="65" t="str">
        <f t="shared" si="519"/>
        <v/>
      </c>
      <c r="Z3661" s="65" t="str">
        <f t="shared" si="520"/>
        <v/>
      </c>
      <c r="AA3661" s="65" t="str">
        <f t="shared" si="521"/>
        <v/>
      </c>
    </row>
    <row r="3662" spans="1:27" x14ac:dyDescent="0.25">
      <c r="A3662" s="40" t="str">
        <f>IF(G3662="","",1*ISERROR(VLOOKUP(G3662,G$1:G3661,1,FALSE)))</f>
        <v/>
      </c>
      <c r="B3662" s="40" t="str">
        <f>IF(A3662=0,0,IF(A3662="","",SUM(A$2:A3662)))</f>
        <v/>
      </c>
      <c r="C3662" s="41" t="str">
        <f>IF(H3662="","",1*ISERROR(VLOOKUP(H3662,H$1:H3661,1,FALSE)))</f>
        <v/>
      </c>
      <c r="D3662" s="40" t="str">
        <f>IF(C3662=0,0,IF(C3662="","",SUM(C$2:C3662)))</f>
        <v/>
      </c>
      <c r="E3662" s="41" t="str">
        <f>IF(H3662=0,0,IF(C3662="","",SUM(C$11:C3662)))</f>
        <v/>
      </c>
      <c r="F3662" s="41" t="str">
        <f>IF(H3662="","",COUNTIF(H$11:H3662,"="&amp;H3662))</f>
        <v/>
      </c>
      <c r="G3662" s="41" t="str">
        <f t="shared" si="513"/>
        <v/>
      </c>
      <c r="H3662" s="41" t="str">
        <f t="shared" si="514"/>
        <v/>
      </c>
      <c r="I3662" s="41" t="str">
        <f t="shared" si="515"/>
        <v/>
      </c>
      <c r="J3662" s="41" t="str">
        <f t="shared" si="516"/>
        <v/>
      </c>
      <c r="K3662" s="268"/>
      <c r="L3662" s="268"/>
      <c r="M3662" s="268"/>
      <c r="N3662" s="269"/>
      <c r="O3662" s="269"/>
      <c r="P3662" s="269"/>
      <c r="Q3662" s="270"/>
      <c r="R3662" s="271"/>
      <c r="S3662" s="268"/>
      <c r="T3662" s="268"/>
      <c r="U3662" s="268"/>
      <c r="V3662" s="268"/>
      <c r="W3662" s="65" t="str">
        <f t="shared" si="517"/>
        <v/>
      </c>
      <c r="X3662" s="65" t="str">
        <f t="shared" si="518"/>
        <v/>
      </c>
      <c r="Y3662" s="65" t="str">
        <f t="shared" si="519"/>
        <v/>
      </c>
      <c r="Z3662" s="65" t="str">
        <f t="shared" si="520"/>
        <v/>
      </c>
      <c r="AA3662" s="65" t="str">
        <f t="shared" si="521"/>
        <v/>
      </c>
    </row>
    <row r="3663" spans="1:27" x14ac:dyDescent="0.25">
      <c r="A3663" s="40" t="str">
        <f>IF(G3663="","",1*ISERROR(VLOOKUP(G3663,G$1:G3662,1,FALSE)))</f>
        <v/>
      </c>
      <c r="B3663" s="40" t="str">
        <f>IF(A3663=0,0,IF(A3663="","",SUM(A$2:A3663)))</f>
        <v/>
      </c>
      <c r="C3663" s="41" t="str">
        <f>IF(H3663="","",1*ISERROR(VLOOKUP(H3663,H$1:H3662,1,FALSE)))</f>
        <v/>
      </c>
      <c r="D3663" s="40" t="str">
        <f>IF(C3663=0,0,IF(C3663="","",SUM(C$2:C3663)))</f>
        <v/>
      </c>
      <c r="E3663" s="41" t="str">
        <f>IF(H3663=0,0,IF(C3663="","",SUM(C$11:C3663)))</f>
        <v/>
      </c>
      <c r="F3663" s="41" t="str">
        <f>IF(H3663="","",COUNTIF(H$11:H3663,"="&amp;H3663))</f>
        <v/>
      </c>
      <c r="G3663" s="41" t="str">
        <f t="shared" si="513"/>
        <v/>
      </c>
      <c r="H3663" s="41" t="str">
        <f t="shared" si="514"/>
        <v/>
      </c>
      <c r="I3663" s="41" t="str">
        <f t="shared" si="515"/>
        <v/>
      </c>
      <c r="J3663" s="41" t="str">
        <f t="shared" si="516"/>
        <v/>
      </c>
      <c r="K3663" s="268"/>
      <c r="L3663" s="268"/>
      <c r="M3663" s="268"/>
      <c r="N3663" s="269"/>
      <c r="O3663" s="269"/>
      <c r="P3663" s="269"/>
      <c r="Q3663" s="270"/>
      <c r="R3663" s="271"/>
      <c r="S3663" s="268"/>
      <c r="T3663" s="268"/>
      <c r="U3663" s="268"/>
      <c r="V3663" s="268"/>
      <c r="W3663" s="65" t="str">
        <f t="shared" si="517"/>
        <v/>
      </c>
      <c r="X3663" s="65" t="str">
        <f t="shared" si="518"/>
        <v/>
      </c>
      <c r="Y3663" s="65" t="str">
        <f t="shared" si="519"/>
        <v/>
      </c>
      <c r="Z3663" s="65" t="str">
        <f t="shared" si="520"/>
        <v/>
      </c>
      <c r="AA3663" s="65" t="str">
        <f t="shared" si="521"/>
        <v/>
      </c>
    </row>
    <row r="3664" spans="1:27" x14ac:dyDescent="0.25">
      <c r="A3664" s="40" t="str">
        <f>IF(G3664="","",1*ISERROR(VLOOKUP(G3664,G$1:G3663,1,FALSE)))</f>
        <v/>
      </c>
      <c r="B3664" s="40" t="str">
        <f>IF(A3664=0,0,IF(A3664="","",SUM(A$2:A3664)))</f>
        <v/>
      </c>
      <c r="C3664" s="41" t="str">
        <f>IF(H3664="","",1*ISERROR(VLOOKUP(H3664,H$1:H3663,1,FALSE)))</f>
        <v/>
      </c>
      <c r="D3664" s="40" t="str">
        <f>IF(C3664=0,0,IF(C3664="","",SUM(C$2:C3664)))</f>
        <v/>
      </c>
      <c r="E3664" s="41" t="str">
        <f>IF(H3664=0,0,IF(C3664="","",SUM(C$11:C3664)))</f>
        <v/>
      </c>
      <c r="F3664" s="41" t="str">
        <f>IF(H3664="","",COUNTIF(H$11:H3664,"="&amp;H3664))</f>
        <v/>
      </c>
      <c r="G3664" s="41" t="str">
        <f t="shared" si="513"/>
        <v/>
      </c>
      <c r="H3664" s="41" t="str">
        <f t="shared" si="514"/>
        <v/>
      </c>
      <c r="I3664" s="41" t="str">
        <f t="shared" si="515"/>
        <v/>
      </c>
      <c r="J3664" s="41" t="str">
        <f t="shared" si="516"/>
        <v/>
      </c>
      <c r="K3664" s="268"/>
      <c r="L3664" s="268"/>
      <c r="M3664" s="268"/>
      <c r="N3664" s="269"/>
      <c r="O3664" s="269"/>
      <c r="P3664" s="269"/>
      <c r="Q3664" s="270"/>
      <c r="R3664" s="271"/>
      <c r="S3664" s="268"/>
      <c r="T3664" s="268"/>
      <c r="U3664" s="268"/>
      <c r="V3664" s="268"/>
      <c r="W3664" s="65" t="str">
        <f t="shared" si="517"/>
        <v/>
      </c>
      <c r="X3664" s="65" t="str">
        <f t="shared" si="518"/>
        <v/>
      </c>
      <c r="Y3664" s="65" t="str">
        <f t="shared" si="519"/>
        <v/>
      </c>
      <c r="Z3664" s="65" t="str">
        <f t="shared" si="520"/>
        <v/>
      </c>
      <c r="AA3664" s="65" t="str">
        <f t="shared" si="521"/>
        <v/>
      </c>
    </row>
    <row r="3665" spans="1:27" x14ac:dyDescent="0.25">
      <c r="A3665" s="40" t="str">
        <f>IF(G3665="","",1*ISERROR(VLOOKUP(G3665,G$1:G3664,1,FALSE)))</f>
        <v/>
      </c>
      <c r="B3665" s="40" t="str">
        <f>IF(A3665=0,0,IF(A3665="","",SUM(A$2:A3665)))</f>
        <v/>
      </c>
      <c r="C3665" s="41" t="str">
        <f>IF(H3665="","",1*ISERROR(VLOOKUP(H3665,H$1:H3664,1,FALSE)))</f>
        <v/>
      </c>
      <c r="D3665" s="40" t="str">
        <f>IF(C3665=0,0,IF(C3665="","",SUM(C$2:C3665)))</f>
        <v/>
      </c>
      <c r="E3665" s="41" t="str">
        <f>IF(H3665=0,0,IF(C3665="","",SUM(C$11:C3665)))</f>
        <v/>
      </c>
      <c r="F3665" s="41" t="str">
        <f>IF(H3665="","",COUNTIF(H$11:H3665,"="&amp;H3665))</f>
        <v/>
      </c>
      <c r="G3665" s="41" t="str">
        <f t="shared" si="513"/>
        <v/>
      </c>
      <c r="H3665" s="41" t="str">
        <f t="shared" si="514"/>
        <v/>
      </c>
      <c r="I3665" s="41" t="str">
        <f t="shared" si="515"/>
        <v/>
      </c>
      <c r="J3665" s="41" t="str">
        <f t="shared" si="516"/>
        <v/>
      </c>
      <c r="K3665" s="268"/>
      <c r="L3665" s="268"/>
      <c r="M3665" s="268"/>
      <c r="N3665" s="269"/>
      <c r="O3665" s="269"/>
      <c r="P3665" s="269"/>
      <c r="Q3665" s="270"/>
      <c r="R3665" s="271"/>
      <c r="S3665" s="268"/>
      <c r="T3665" s="268"/>
      <c r="U3665" s="268"/>
      <c r="V3665" s="268"/>
      <c r="W3665" s="65" t="str">
        <f t="shared" si="517"/>
        <v/>
      </c>
      <c r="X3665" s="65" t="str">
        <f t="shared" si="518"/>
        <v/>
      </c>
      <c r="Y3665" s="65" t="str">
        <f t="shared" si="519"/>
        <v/>
      </c>
      <c r="Z3665" s="65" t="str">
        <f t="shared" si="520"/>
        <v/>
      </c>
      <c r="AA3665" s="65" t="str">
        <f t="shared" si="521"/>
        <v/>
      </c>
    </row>
    <row r="3666" spans="1:27" x14ac:dyDescent="0.25">
      <c r="A3666" s="40" t="str">
        <f>IF(G3666="","",1*ISERROR(VLOOKUP(G3666,G$1:G3665,1,FALSE)))</f>
        <v/>
      </c>
      <c r="B3666" s="40" t="str">
        <f>IF(A3666=0,0,IF(A3666="","",SUM(A$2:A3666)))</f>
        <v/>
      </c>
      <c r="C3666" s="41" t="str">
        <f>IF(H3666="","",1*ISERROR(VLOOKUP(H3666,H$1:H3665,1,FALSE)))</f>
        <v/>
      </c>
      <c r="D3666" s="40" t="str">
        <f>IF(C3666=0,0,IF(C3666="","",SUM(C$2:C3666)))</f>
        <v/>
      </c>
      <c r="E3666" s="41" t="str">
        <f>IF(H3666=0,0,IF(C3666="","",SUM(C$11:C3666)))</f>
        <v/>
      </c>
      <c r="F3666" s="41" t="str">
        <f>IF(H3666="","",COUNTIF(H$11:H3666,"="&amp;H3666))</f>
        <v/>
      </c>
      <c r="G3666" s="41" t="str">
        <f t="shared" si="513"/>
        <v/>
      </c>
      <c r="H3666" s="41" t="str">
        <f t="shared" si="514"/>
        <v/>
      </c>
      <c r="I3666" s="41" t="str">
        <f t="shared" si="515"/>
        <v/>
      </c>
      <c r="J3666" s="41" t="str">
        <f t="shared" si="516"/>
        <v/>
      </c>
      <c r="K3666" s="268"/>
      <c r="L3666" s="268"/>
      <c r="M3666" s="268"/>
      <c r="N3666" s="269"/>
      <c r="O3666" s="269"/>
      <c r="P3666" s="269"/>
      <c r="Q3666" s="270"/>
      <c r="R3666" s="271"/>
      <c r="S3666" s="268"/>
      <c r="T3666" s="268"/>
      <c r="U3666" s="268"/>
      <c r="V3666" s="268"/>
      <c r="W3666" s="65" t="str">
        <f t="shared" si="517"/>
        <v/>
      </c>
      <c r="X3666" s="65" t="str">
        <f t="shared" si="518"/>
        <v/>
      </c>
      <c r="Y3666" s="65" t="str">
        <f t="shared" si="519"/>
        <v/>
      </c>
      <c r="Z3666" s="65" t="str">
        <f t="shared" si="520"/>
        <v/>
      </c>
      <c r="AA3666" s="65" t="str">
        <f t="shared" si="521"/>
        <v/>
      </c>
    </row>
    <row r="3667" spans="1:27" x14ac:dyDescent="0.25">
      <c r="A3667" s="40" t="str">
        <f>IF(G3667="","",1*ISERROR(VLOOKUP(G3667,G$1:G3666,1,FALSE)))</f>
        <v/>
      </c>
      <c r="B3667" s="40" t="str">
        <f>IF(A3667=0,0,IF(A3667="","",SUM(A$2:A3667)))</f>
        <v/>
      </c>
      <c r="C3667" s="41" t="str">
        <f>IF(H3667="","",1*ISERROR(VLOOKUP(H3667,H$1:H3666,1,FALSE)))</f>
        <v/>
      </c>
      <c r="D3667" s="40" t="str">
        <f>IF(C3667=0,0,IF(C3667="","",SUM(C$2:C3667)))</f>
        <v/>
      </c>
      <c r="E3667" s="41" t="str">
        <f>IF(H3667=0,0,IF(C3667="","",SUM(C$11:C3667)))</f>
        <v/>
      </c>
      <c r="F3667" s="41" t="str">
        <f>IF(H3667="","",COUNTIF(H$11:H3667,"="&amp;H3667))</f>
        <v/>
      </c>
      <c r="G3667" s="41" t="str">
        <f t="shared" si="513"/>
        <v/>
      </c>
      <c r="H3667" s="41" t="str">
        <f t="shared" si="514"/>
        <v/>
      </c>
      <c r="I3667" s="41" t="str">
        <f t="shared" si="515"/>
        <v/>
      </c>
      <c r="J3667" s="41" t="str">
        <f t="shared" si="516"/>
        <v/>
      </c>
      <c r="K3667" s="268"/>
      <c r="L3667" s="268"/>
      <c r="M3667" s="268"/>
      <c r="N3667" s="269"/>
      <c r="O3667" s="269"/>
      <c r="P3667" s="269"/>
      <c r="Q3667" s="270"/>
      <c r="R3667" s="271"/>
      <c r="S3667" s="268"/>
      <c r="T3667" s="268"/>
      <c r="U3667" s="268"/>
      <c r="V3667" s="268"/>
      <c r="W3667" s="65" t="str">
        <f t="shared" si="517"/>
        <v/>
      </c>
      <c r="X3667" s="65" t="str">
        <f t="shared" si="518"/>
        <v/>
      </c>
      <c r="Y3667" s="65" t="str">
        <f t="shared" si="519"/>
        <v/>
      </c>
      <c r="Z3667" s="65" t="str">
        <f t="shared" si="520"/>
        <v/>
      </c>
      <c r="AA3667" s="65" t="str">
        <f t="shared" si="521"/>
        <v/>
      </c>
    </row>
    <row r="3668" spans="1:27" x14ac:dyDescent="0.25">
      <c r="A3668" s="40" t="str">
        <f>IF(G3668="","",1*ISERROR(VLOOKUP(G3668,G$1:G3667,1,FALSE)))</f>
        <v/>
      </c>
      <c r="B3668" s="40" t="str">
        <f>IF(A3668=0,0,IF(A3668="","",SUM(A$2:A3668)))</f>
        <v/>
      </c>
      <c r="C3668" s="41" t="str">
        <f>IF(H3668="","",1*ISERROR(VLOOKUP(H3668,H$1:H3667,1,FALSE)))</f>
        <v/>
      </c>
      <c r="D3668" s="40" t="str">
        <f>IF(C3668=0,0,IF(C3668="","",SUM(C$2:C3668)))</f>
        <v/>
      </c>
      <c r="E3668" s="41" t="str">
        <f>IF(H3668=0,0,IF(C3668="","",SUM(C$11:C3668)))</f>
        <v/>
      </c>
      <c r="F3668" s="41" t="str">
        <f>IF(H3668="","",COUNTIF(H$11:H3668,"="&amp;H3668))</f>
        <v/>
      </c>
      <c r="G3668" s="41" t="str">
        <f t="shared" si="513"/>
        <v/>
      </c>
      <c r="H3668" s="41" t="str">
        <f t="shared" si="514"/>
        <v/>
      </c>
      <c r="I3668" s="41" t="str">
        <f t="shared" si="515"/>
        <v/>
      </c>
      <c r="J3668" s="41" t="str">
        <f t="shared" si="516"/>
        <v/>
      </c>
      <c r="K3668" s="268"/>
      <c r="L3668" s="268"/>
      <c r="M3668" s="268"/>
      <c r="N3668" s="269"/>
      <c r="O3668" s="269"/>
      <c r="P3668" s="269"/>
      <c r="Q3668" s="270"/>
      <c r="R3668" s="271"/>
      <c r="S3668" s="268"/>
      <c r="T3668" s="268"/>
      <c r="U3668" s="268"/>
      <c r="V3668" s="268"/>
      <c r="W3668" s="65" t="str">
        <f t="shared" si="517"/>
        <v/>
      </c>
      <c r="X3668" s="65" t="str">
        <f t="shared" si="518"/>
        <v/>
      </c>
      <c r="Y3668" s="65" t="str">
        <f t="shared" si="519"/>
        <v/>
      </c>
      <c r="Z3668" s="65" t="str">
        <f t="shared" si="520"/>
        <v/>
      </c>
      <c r="AA3668" s="65" t="str">
        <f t="shared" si="521"/>
        <v/>
      </c>
    </row>
    <row r="3669" spans="1:27" x14ac:dyDescent="0.25">
      <c r="A3669" s="40" t="str">
        <f>IF(G3669="","",1*ISERROR(VLOOKUP(G3669,G$1:G3668,1,FALSE)))</f>
        <v/>
      </c>
      <c r="B3669" s="40" t="str">
        <f>IF(A3669=0,0,IF(A3669="","",SUM(A$2:A3669)))</f>
        <v/>
      </c>
      <c r="C3669" s="41" t="str">
        <f>IF(H3669="","",1*ISERROR(VLOOKUP(H3669,H$1:H3668,1,FALSE)))</f>
        <v/>
      </c>
      <c r="D3669" s="40" t="str">
        <f>IF(C3669=0,0,IF(C3669="","",SUM(C$2:C3669)))</f>
        <v/>
      </c>
      <c r="E3669" s="41" t="str">
        <f>IF(H3669=0,0,IF(C3669="","",SUM(C$11:C3669)))</f>
        <v/>
      </c>
      <c r="F3669" s="41" t="str">
        <f>IF(H3669="","",COUNTIF(H$11:H3669,"="&amp;H3669))</f>
        <v/>
      </c>
      <c r="G3669" s="41" t="str">
        <f t="shared" si="513"/>
        <v/>
      </c>
      <c r="H3669" s="41" t="str">
        <f t="shared" si="514"/>
        <v/>
      </c>
      <c r="I3669" s="41" t="str">
        <f t="shared" si="515"/>
        <v/>
      </c>
      <c r="J3669" s="41" t="str">
        <f t="shared" si="516"/>
        <v/>
      </c>
      <c r="K3669" s="268"/>
      <c r="L3669" s="268"/>
      <c r="M3669" s="268"/>
      <c r="N3669" s="269"/>
      <c r="O3669" s="269"/>
      <c r="P3669" s="269"/>
      <c r="Q3669" s="270"/>
      <c r="R3669" s="271"/>
      <c r="S3669" s="268"/>
      <c r="T3669" s="268"/>
      <c r="U3669" s="268"/>
      <c r="V3669" s="268"/>
      <c r="W3669" s="65" t="str">
        <f t="shared" si="517"/>
        <v/>
      </c>
      <c r="X3669" s="65" t="str">
        <f t="shared" si="518"/>
        <v/>
      </c>
      <c r="Y3669" s="65" t="str">
        <f t="shared" si="519"/>
        <v/>
      </c>
      <c r="Z3669" s="65" t="str">
        <f t="shared" si="520"/>
        <v/>
      </c>
      <c r="AA3669" s="65" t="str">
        <f t="shared" si="521"/>
        <v/>
      </c>
    </row>
    <row r="3670" spans="1:27" x14ac:dyDescent="0.25">
      <c r="A3670" s="40" t="str">
        <f>IF(G3670="","",1*ISERROR(VLOOKUP(G3670,G$1:G3669,1,FALSE)))</f>
        <v/>
      </c>
      <c r="B3670" s="40" t="str">
        <f>IF(A3670=0,0,IF(A3670="","",SUM(A$2:A3670)))</f>
        <v/>
      </c>
      <c r="C3670" s="41" t="str">
        <f>IF(H3670="","",1*ISERROR(VLOOKUP(H3670,H$1:H3669,1,FALSE)))</f>
        <v/>
      </c>
      <c r="D3670" s="40" t="str">
        <f>IF(C3670=0,0,IF(C3670="","",SUM(C$2:C3670)))</f>
        <v/>
      </c>
      <c r="E3670" s="41" t="str">
        <f>IF(H3670=0,0,IF(C3670="","",SUM(C$11:C3670)))</f>
        <v/>
      </c>
      <c r="F3670" s="41" t="str">
        <f>IF(H3670="","",COUNTIF(H$11:H3670,"="&amp;H3670))</f>
        <v/>
      </c>
      <c r="G3670" s="41" t="str">
        <f t="shared" si="513"/>
        <v/>
      </c>
      <c r="H3670" s="41" t="str">
        <f t="shared" si="514"/>
        <v/>
      </c>
      <c r="I3670" s="41" t="str">
        <f t="shared" si="515"/>
        <v/>
      </c>
      <c r="J3670" s="41" t="str">
        <f t="shared" si="516"/>
        <v/>
      </c>
      <c r="K3670" s="268"/>
      <c r="L3670" s="268"/>
      <c r="M3670" s="268"/>
      <c r="N3670" s="269"/>
      <c r="O3670" s="269"/>
      <c r="P3670" s="269"/>
      <c r="Q3670" s="270"/>
      <c r="R3670" s="271"/>
      <c r="S3670" s="268"/>
      <c r="T3670" s="268"/>
      <c r="U3670" s="268"/>
      <c r="V3670" s="268"/>
      <c r="W3670" s="65" t="str">
        <f t="shared" si="517"/>
        <v/>
      </c>
      <c r="X3670" s="65" t="str">
        <f t="shared" si="518"/>
        <v/>
      </c>
      <c r="Y3670" s="65" t="str">
        <f t="shared" si="519"/>
        <v/>
      </c>
      <c r="Z3670" s="65" t="str">
        <f t="shared" si="520"/>
        <v/>
      </c>
      <c r="AA3670" s="65" t="str">
        <f t="shared" si="521"/>
        <v/>
      </c>
    </row>
    <row r="3671" spans="1:27" x14ac:dyDescent="0.25">
      <c r="A3671" s="40" t="str">
        <f>IF(G3671="","",1*ISERROR(VLOOKUP(G3671,G$1:G3670,1,FALSE)))</f>
        <v/>
      </c>
      <c r="B3671" s="40" t="str">
        <f>IF(A3671=0,0,IF(A3671="","",SUM(A$2:A3671)))</f>
        <v/>
      </c>
      <c r="C3671" s="41" t="str">
        <f>IF(H3671="","",1*ISERROR(VLOOKUP(H3671,H$1:H3670,1,FALSE)))</f>
        <v/>
      </c>
      <c r="D3671" s="40" t="str">
        <f>IF(C3671=0,0,IF(C3671="","",SUM(C$2:C3671)))</f>
        <v/>
      </c>
      <c r="E3671" s="41" t="str">
        <f>IF(H3671=0,0,IF(C3671="","",SUM(C$11:C3671)))</f>
        <v/>
      </c>
      <c r="F3671" s="41" t="str">
        <f>IF(H3671="","",COUNTIF(H$11:H3671,"="&amp;H3671))</f>
        <v/>
      </c>
      <c r="G3671" s="41" t="str">
        <f t="shared" si="513"/>
        <v/>
      </c>
      <c r="H3671" s="41" t="str">
        <f t="shared" si="514"/>
        <v/>
      </c>
      <c r="I3671" s="41" t="str">
        <f t="shared" si="515"/>
        <v/>
      </c>
      <c r="J3671" s="41" t="str">
        <f t="shared" si="516"/>
        <v/>
      </c>
      <c r="K3671" s="268"/>
      <c r="L3671" s="268"/>
      <c r="M3671" s="268"/>
      <c r="N3671" s="269"/>
      <c r="O3671" s="269"/>
      <c r="P3671" s="269"/>
      <c r="Q3671" s="270"/>
      <c r="R3671" s="271"/>
      <c r="S3671" s="268"/>
      <c r="T3671" s="268"/>
      <c r="U3671" s="268"/>
      <c r="V3671" s="268"/>
      <c r="W3671" s="65" t="str">
        <f t="shared" si="517"/>
        <v/>
      </c>
      <c r="X3671" s="65" t="str">
        <f t="shared" si="518"/>
        <v/>
      </c>
      <c r="Y3671" s="65" t="str">
        <f t="shared" si="519"/>
        <v/>
      </c>
      <c r="Z3671" s="65" t="str">
        <f t="shared" si="520"/>
        <v/>
      </c>
      <c r="AA3671" s="65" t="str">
        <f t="shared" si="521"/>
        <v/>
      </c>
    </row>
    <row r="3672" spans="1:27" x14ac:dyDescent="0.25">
      <c r="A3672" s="40" t="str">
        <f>IF(G3672="","",1*ISERROR(VLOOKUP(G3672,G$1:G3671,1,FALSE)))</f>
        <v/>
      </c>
      <c r="B3672" s="40" t="str">
        <f>IF(A3672=0,0,IF(A3672="","",SUM(A$2:A3672)))</f>
        <v/>
      </c>
      <c r="C3672" s="41" t="str">
        <f>IF(H3672="","",1*ISERROR(VLOOKUP(H3672,H$1:H3671,1,FALSE)))</f>
        <v/>
      </c>
      <c r="D3672" s="40" t="str">
        <f>IF(C3672=0,0,IF(C3672="","",SUM(C$2:C3672)))</f>
        <v/>
      </c>
      <c r="E3672" s="41" t="str">
        <f>IF(H3672=0,0,IF(C3672="","",SUM(C$11:C3672)))</f>
        <v/>
      </c>
      <c r="F3672" s="41" t="str">
        <f>IF(H3672="","",COUNTIF(H$11:H3672,"="&amp;H3672))</f>
        <v/>
      </c>
      <c r="G3672" s="41" t="str">
        <f t="shared" si="513"/>
        <v/>
      </c>
      <c r="H3672" s="41" t="str">
        <f t="shared" si="514"/>
        <v/>
      </c>
      <c r="I3672" s="41" t="str">
        <f t="shared" si="515"/>
        <v/>
      </c>
      <c r="J3672" s="41" t="str">
        <f t="shared" si="516"/>
        <v/>
      </c>
      <c r="K3672" s="268"/>
      <c r="L3672" s="268"/>
      <c r="M3672" s="268"/>
      <c r="N3672" s="269"/>
      <c r="O3672" s="269"/>
      <c r="P3672" s="269"/>
      <c r="Q3672" s="270"/>
      <c r="R3672" s="271"/>
      <c r="S3672" s="268"/>
      <c r="T3672" s="268"/>
      <c r="U3672" s="268"/>
      <c r="V3672" s="268"/>
      <c r="W3672" s="65" t="str">
        <f t="shared" si="517"/>
        <v/>
      </c>
      <c r="X3672" s="65" t="str">
        <f t="shared" si="518"/>
        <v/>
      </c>
      <c r="Y3672" s="65" t="str">
        <f t="shared" si="519"/>
        <v/>
      </c>
      <c r="Z3672" s="65" t="str">
        <f t="shared" si="520"/>
        <v/>
      </c>
      <c r="AA3672" s="65" t="str">
        <f t="shared" si="521"/>
        <v/>
      </c>
    </row>
    <row r="3673" spans="1:27" x14ac:dyDescent="0.25">
      <c r="A3673" s="40" t="str">
        <f>IF(G3673="","",1*ISERROR(VLOOKUP(G3673,G$1:G3672,1,FALSE)))</f>
        <v/>
      </c>
      <c r="B3673" s="40" t="str">
        <f>IF(A3673=0,0,IF(A3673="","",SUM(A$2:A3673)))</f>
        <v/>
      </c>
      <c r="C3673" s="41" t="str">
        <f>IF(H3673="","",1*ISERROR(VLOOKUP(H3673,H$1:H3672,1,FALSE)))</f>
        <v/>
      </c>
      <c r="D3673" s="40" t="str">
        <f>IF(C3673=0,0,IF(C3673="","",SUM(C$2:C3673)))</f>
        <v/>
      </c>
      <c r="E3673" s="41" t="str">
        <f>IF(H3673=0,0,IF(C3673="","",SUM(C$11:C3673)))</f>
        <v/>
      </c>
      <c r="F3673" s="41" t="str">
        <f>IF(H3673="","",COUNTIF(H$11:H3673,"="&amp;H3673))</f>
        <v/>
      </c>
      <c r="G3673" s="41" t="str">
        <f t="shared" si="513"/>
        <v/>
      </c>
      <c r="H3673" s="41" t="str">
        <f t="shared" si="514"/>
        <v/>
      </c>
      <c r="I3673" s="41" t="str">
        <f t="shared" si="515"/>
        <v/>
      </c>
      <c r="J3673" s="41" t="str">
        <f t="shared" si="516"/>
        <v/>
      </c>
      <c r="K3673" s="268"/>
      <c r="L3673" s="268"/>
      <c r="M3673" s="268"/>
      <c r="N3673" s="269"/>
      <c r="O3673" s="269"/>
      <c r="P3673" s="269"/>
      <c r="Q3673" s="270"/>
      <c r="R3673" s="271"/>
      <c r="S3673" s="268"/>
      <c r="T3673" s="268"/>
      <c r="U3673" s="268"/>
      <c r="V3673" s="268"/>
      <c r="W3673" s="65" t="str">
        <f t="shared" si="517"/>
        <v/>
      </c>
      <c r="X3673" s="65" t="str">
        <f t="shared" si="518"/>
        <v/>
      </c>
      <c r="Y3673" s="65" t="str">
        <f t="shared" si="519"/>
        <v/>
      </c>
      <c r="Z3673" s="65" t="str">
        <f t="shared" si="520"/>
        <v/>
      </c>
      <c r="AA3673" s="65" t="str">
        <f t="shared" si="521"/>
        <v/>
      </c>
    </row>
    <row r="3674" spans="1:27" x14ac:dyDescent="0.25">
      <c r="A3674" s="40" t="str">
        <f>IF(G3674="","",1*ISERROR(VLOOKUP(G3674,G$1:G3673,1,FALSE)))</f>
        <v/>
      </c>
      <c r="B3674" s="40" t="str">
        <f>IF(A3674=0,0,IF(A3674="","",SUM(A$2:A3674)))</f>
        <v/>
      </c>
      <c r="C3674" s="41" t="str">
        <f>IF(H3674="","",1*ISERROR(VLOOKUP(H3674,H$1:H3673,1,FALSE)))</f>
        <v/>
      </c>
      <c r="D3674" s="40" t="str">
        <f>IF(C3674=0,0,IF(C3674="","",SUM(C$2:C3674)))</f>
        <v/>
      </c>
      <c r="E3674" s="41" t="str">
        <f>IF(H3674=0,0,IF(C3674="","",SUM(C$11:C3674)))</f>
        <v/>
      </c>
      <c r="F3674" s="41" t="str">
        <f>IF(H3674="","",COUNTIF(H$11:H3674,"="&amp;H3674))</f>
        <v/>
      </c>
      <c r="G3674" s="41" t="str">
        <f t="shared" si="513"/>
        <v/>
      </c>
      <c r="H3674" s="41" t="str">
        <f t="shared" si="514"/>
        <v/>
      </c>
      <c r="I3674" s="41" t="str">
        <f t="shared" si="515"/>
        <v/>
      </c>
      <c r="J3674" s="41" t="str">
        <f t="shared" si="516"/>
        <v/>
      </c>
      <c r="K3674" s="268"/>
      <c r="L3674" s="268"/>
      <c r="M3674" s="268"/>
      <c r="N3674" s="269"/>
      <c r="O3674" s="269"/>
      <c r="P3674" s="269"/>
      <c r="Q3674" s="270"/>
      <c r="R3674" s="271"/>
      <c r="S3674" s="268"/>
      <c r="T3674" s="268"/>
      <c r="U3674" s="268"/>
      <c r="V3674" s="268"/>
      <c r="W3674" s="65" t="str">
        <f t="shared" si="517"/>
        <v/>
      </c>
      <c r="X3674" s="65" t="str">
        <f t="shared" si="518"/>
        <v/>
      </c>
      <c r="Y3674" s="65" t="str">
        <f t="shared" si="519"/>
        <v/>
      </c>
      <c r="Z3674" s="65" t="str">
        <f t="shared" si="520"/>
        <v/>
      </c>
      <c r="AA3674" s="65" t="str">
        <f t="shared" si="521"/>
        <v/>
      </c>
    </row>
    <row r="3675" spans="1:27" x14ac:dyDescent="0.25">
      <c r="A3675" s="40" t="str">
        <f>IF(G3675="","",1*ISERROR(VLOOKUP(G3675,G$1:G3674,1,FALSE)))</f>
        <v/>
      </c>
      <c r="B3675" s="40" t="str">
        <f>IF(A3675=0,0,IF(A3675="","",SUM(A$2:A3675)))</f>
        <v/>
      </c>
      <c r="C3675" s="41" t="str">
        <f>IF(H3675="","",1*ISERROR(VLOOKUP(H3675,H$1:H3674,1,FALSE)))</f>
        <v/>
      </c>
      <c r="D3675" s="40" t="str">
        <f>IF(C3675=0,0,IF(C3675="","",SUM(C$2:C3675)))</f>
        <v/>
      </c>
      <c r="E3675" s="41" t="str">
        <f>IF(H3675=0,0,IF(C3675="","",SUM(C$11:C3675)))</f>
        <v/>
      </c>
      <c r="F3675" s="41" t="str">
        <f>IF(H3675="","",COUNTIF(H$11:H3675,"="&amp;H3675))</f>
        <v/>
      </c>
      <c r="G3675" s="41" t="str">
        <f t="shared" si="513"/>
        <v/>
      </c>
      <c r="H3675" s="41" t="str">
        <f t="shared" si="514"/>
        <v/>
      </c>
      <c r="I3675" s="41" t="str">
        <f t="shared" si="515"/>
        <v/>
      </c>
      <c r="J3675" s="41" t="str">
        <f t="shared" si="516"/>
        <v/>
      </c>
      <c r="K3675" s="268"/>
      <c r="L3675" s="268"/>
      <c r="M3675" s="268"/>
      <c r="N3675" s="269"/>
      <c r="O3675" s="269"/>
      <c r="P3675" s="269"/>
      <c r="Q3675" s="270"/>
      <c r="R3675" s="271"/>
      <c r="S3675" s="268"/>
      <c r="T3675" s="268"/>
      <c r="U3675" s="268"/>
      <c r="V3675" s="268"/>
      <c r="W3675" s="65" t="str">
        <f t="shared" si="517"/>
        <v/>
      </c>
      <c r="X3675" s="65" t="str">
        <f t="shared" si="518"/>
        <v/>
      </c>
      <c r="Y3675" s="65" t="str">
        <f t="shared" si="519"/>
        <v/>
      </c>
      <c r="Z3675" s="65" t="str">
        <f t="shared" si="520"/>
        <v/>
      </c>
      <c r="AA3675" s="65" t="str">
        <f t="shared" si="521"/>
        <v/>
      </c>
    </row>
    <row r="3676" spans="1:27" x14ac:dyDescent="0.25">
      <c r="A3676" s="40" t="str">
        <f>IF(G3676="","",1*ISERROR(VLOOKUP(G3676,G$1:G3675,1,FALSE)))</f>
        <v/>
      </c>
      <c r="B3676" s="40" t="str">
        <f>IF(A3676=0,0,IF(A3676="","",SUM(A$2:A3676)))</f>
        <v/>
      </c>
      <c r="C3676" s="41" t="str">
        <f>IF(H3676="","",1*ISERROR(VLOOKUP(H3676,H$1:H3675,1,FALSE)))</f>
        <v/>
      </c>
      <c r="D3676" s="40" t="str">
        <f>IF(C3676=0,0,IF(C3676="","",SUM(C$2:C3676)))</f>
        <v/>
      </c>
      <c r="E3676" s="41" t="str">
        <f>IF(H3676=0,0,IF(C3676="","",SUM(C$11:C3676)))</f>
        <v/>
      </c>
      <c r="F3676" s="41" t="str">
        <f>IF(H3676="","",COUNTIF(H$11:H3676,"="&amp;H3676))</f>
        <v/>
      </c>
      <c r="G3676" s="41" t="str">
        <f t="shared" si="513"/>
        <v/>
      </c>
      <c r="H3676" s="41" t="str">
        <f t="shared" si="514"/>
        <v/>
      </c>
      <c r="I3676" s="41" t="str">
        <f t="shared" si="515"/>
        <v/>
      </c>
      <c r="J3676" s="41" t="str">
        <f t="shared" si="516"/>
        <v/>
      </c>
      <c r="K3676" s="268"/>
      <c r="L3676" s="268"/>
      <c r="M3676" s="268"/>
      <c r="N3676" s="269"/>
      <c r="O3676" s="269"/>
      <c r="P3676" s="269"/>
      <c r="Q3676" s="270"/>
      <c r="R3676" s="271"/>
      <c r="S3676" s="268"/>
      <c r="T3676" s="268"/>
      <c r="U3676" s="268"/>
      <c r="V3676" s="268"/>
      <c r="W3676" s="65" t="str">
        <f t="shared" si="517"/>
        <v/>
      </c>
      <c r="X3676" s="65" t="str">
        <f t="shared" si="518"/>
        <v/>
      </c>
      <c r="Y3676" s="65" t="str">
        <f t="shared" si="519"/>
        <v/>
      </c>
      <c r="Z3676" s="65" t="str">
        <f t="shared" si="520"/>
        <v/>
      </c>
      <c r="AA3676" s="65" t="str">
        <f t="shared" si="521"/>
        <v/>
      </c>
    </row>
    <row r="3677" spans="1:27" x14ac:dyDescent="0.25">
      <c r="A3677" s="40" t="str">
        <f>IF(G3677="","",1*ISERROR(VLOOKUP(G3677,G$1:G3676,1,FALSE)))</f>
        <v/>
      </c>
      <c r="B3677" s="40" t="str">
        <f>IF(A3677=0,0,IF(A3677="","",SUM(A$2:A3677)))</f>
        <v/>
      </c>
      <c r="C3677" s="41" t="str">
        <f>IF(H3677="","",1*ISERROR(VLOOKUP(H3677,H$1:H3676,1,FALSE)))</f>
        <v/>
      </c>
      <c r="D3677" s="40" t="str">
        <f>IF(C3677=0,0,IF(C3677="","",SUM(C$2:C3677)))</f>
        <v/>
      </c>
      <c r="E3677" s="41" t="str">
        <f>IF(H3677=0,0,IF(C3677="","",SUM(C$11:C3677)))</f>
        <v/>
      </c>
      <c r="F3677" s="41" t="str">
        <f>IF(H3677="","",COUNTIF(H$11:H3677,"="&amp;H3677))</f>
        <v/>
      </c>
      <c r="G3677" s="41" t="str">
        <f t="shared" si="513"/>
        <v/>
      </c>
      <c r="H3677" s="41" t="str">
        <f t="shared" si="514"/>
        <v/>
      </c>
      <c r="I3677" s="41" t="str">
        <f t="shared" si="515"/>
        <v/>
      </c>
      <c r="J3677" s="41" t="str">
        <f t="shared" si="516"/>
        <v/>
      </c>
      <c r="K3677" s="268"/>
      <c r="L3677" s="268"/>
      <c r="M3677" s="268"/>
      <c r="N3677" s="269"/>
      <c r="O3677" s="269"/>
      <c r="P3677" s="269"/>
      <c r="Q3677" s="270"/>
      <c r="R3677" s="271"/>
      <c r="S3677" s="268"/>
      <c r="T3677" s="268"/>
      <c r="U3677" s="268"/>
      <c r="V3677" s="268"/>
      <c r="W3677" s="65" t="str">
        <f t="shared" si="517"/>
        <v/>
      </c>
      <c r="X3677" s="65" t="str">
        <f t="shared" si="518"/>
        <v/>
      </c>
      <c r="Y3677" s="65" t="str">
        <f t="shared" si="519"/>
        <v/>
      </c>
      <c r="Z3677" s="65" t="str">
        <f t="shared" si="520"/>
        <v/>
      </c>
      <c r="AA3677" s="65" t="str">
        <f t="shared" si="521"/>
        <v/>
      </c>
    </row>
    <row r="3678" spans="1:27" x14ac:dyDescent="0.25">
      <c r="A3678" s="40" t="str">
        <f>IF(G3678="","",1*ISERROR(VLOOKUP(G3678,G$1:G3677,1,FALSE)))</f>
        <v/>
      </c>
      <c r="B3678" s="40" t="str">
        <f>IF(A3678=0,0,IF(A3678="","",SUM(A$2:A3678)))</f>
        <v/>
      </c>
      <c r="C3678" s="41" t="str">
        <f>IF(H3678="","",1*ISERROR(VLOOKUP(H3678,H$1:H3677,1,FALSE)))</f>
        <v/>
      </c>
      <c r="D3678" s="40" t="str">
        <f>IF(C3678=0,0,IF(C3678="","",SUM(C$2:C3678)))</f>
        <v/>
      </c>
      <c r="E3678" s="41" t="str">
        <f>IF(H3678=0,0,IF(C3678="","",SUM(C$11:C3678)))</f>
        <v/>
      </c>
      <c r="F3678" s="41" t="str">
        <f>IF(H3678="","",COUNTIF(H$11:H3678,"="&amp;H3678))</f>
        <v/>
      </c>
      <c r="G3678" s="41" t="str">
        <f t="shared" si="513"/>
        <v/>
      </c>
      <c r="H3678" s="41" t="str">
        <f t="shared" si="514"/>
        <v/>
      </c>
      <c r="I3678" s="41" t="str">
        <f t="shared" si="515"/>
        <v/>
      </c>
      <c r="J3678" s="41" t="str">
        <f t="shared" si="516"/>
        <v/>
      </c>
      <c r="K3678" s="268"/>
      <c r="L3678" s="268"/>
      <c r="M3678" s="268"/>
      <c r="N3678" s="269"/>
      <c r="O3678" s="269"/>
      <c r="P3678" s="269"/>
      <c r="Q3678" s="270"/>
      <c r="R3678" s="271"/>
      <c r="S3678" s="268"/>
      <c r="T3678" s="268"/>
      <c r="U3678" s="268"/>
      <c r="V3678" s="268"/>
      <c r="W3678" s="65" t="str">
        <f t="shared" si="517"/>
        <v/>
      </c>
      <c r="X3678" s="65" t="str">
        <f t="shared" si="518"/>
        <v/>
      </c>
      <c r="Y3678" s="65" t="str">
        <f t="shared" si="519"/>
        <v/>
      </c>
      <c r="Z3678" s="65" t="str">
        <f t="shared" si="520"/>
        <v/>
      </c>
      <c r="AA3678" s="65" t="str">
        <f t="shared" si="521"/>
        <v/>
      </c>
    </row>
    <row r="3679" spans="1:27" x14ac:dyDescent="0.25">
      <c r="A3679" s="40" t="str">
        <f>IF(G3679="","",1*ISERROR(VLOOKUP(G3679,G$1:G3678,1,FALSE)))</f>
        <v/>
      </c>
      <c r="B3679" s="40" t="str">
        <f>IF(A3679=0,0,IF(A3679="","",SUM(A$2:A3679)))</f>
        <v/>
      </c>
      <c r="C3679" s="41" t="str">
        <f>IF(H3679="","",1*ISERROR(VLOOKUP(H3679,H$1:H3678,1,FALSE)))</f>
        <v/>
      </c>
      <c r="D3679" s="40" t="str">
        <f>IF(C3679=0,0,IF(C3679="","",SUM(C$2:C3679)))</f>
        <v/>
      </c>
      <c r="E3679" s="41" t="str">
        <f>IF(H3679=0,0,IF(C3679="","",SUM(C$11:C3679)))</f>
        <v/>
      </c>
      <c r="F3679" s="41" t="str">
        <f>IF(H3679="","",COUNTIF(H$11:H3679,"="&amp;H3679))</f>
        <v/>
      </c>
      <c r="G3679" s="41" t="str">
        <f t="shared" si="513"/>
        <v/>
      </c>
      <c r="H3679" s="41" t="str">
        <f t="shared" si="514"/>
        <v/>
      </c>
      <c r="I3679" s="41" t="str">
        <f t="shared" si="515"/>
        <v/>
      </c>
      <c r="J3679" s="41" t="str">
        <f t="shared" si="516"/>
        <v/>
      </c>
      <c r="K3679" s="268"/>
      <c r="L3679" s="268"/>
      <c r="M3679" s="268"/>
      <c r="N3679" s="269"/>
      <c r="O3679" s="269"/>
      <c r="P3679" s="269"/>
      <c r="Q3679" s="270"/>
      <c r="R3679" s="271"/>
      <c r="S3679" s="268"/>
      <c r="T3679" s="268"/>
      <c r="U3679" s="268"/>
      <c r="V3679" s="268"/>
      <c r="W3679" s="65" t="str">
        <f t="shared" si="517"/>
        <v/>
      </c>
      <c r="X3679" s="65" t="str">
        <f t="shared" si="518"/>
        <v/>
      </c>
      <c r="Y3679" s="65" t="str">
        <f t="shared" si="519"/>
        <v/>
      </c>
      <c r="Z3679" s="65" t="str">
        <f t="shared" si="520"/>
        <v/>
      </c>
      <c r="AA3679" s="65" t="str">
        <f t="shared" si="521"/>
        <v/>
      </c>
    </row>
    <row r="3680" spans="1:27" x14ac:dyDescent="0.25">
      <c r="A3680" s="40" t="str">
        <f>IF(G3680="","",1*ISERROR(VLOOKUP(G3680,G$1:G3679,1,FALSE)))</f>
        <v/>
      </c>
      <c r="B3680" s="40" t="str">
        <f>IF(A3680=0,0,IF(A3680="","",SUM(A$2:A3680)))</f>
        <v/>
      </c>
      <c r="C3680" s="41" t="str">
        <f>IF(H3680="","",1*ISERROR(VLOOKUP(H3680,H$1:H3679,1,FALSE)))</f>
        <v/>
      </c>
      <c r="D3680" s="40" t="str">
        <f>IF(C3680=0,0,IF(C3680="","",SUM(C$2:C3680)))</f>
        <v/>
      </c>
      <c r="E3680" s="41" t="str">
        <f>IF(H3680=0,0,IF(C3680="","",SUM(C$11:C3680)))</f>
        <v/>
      </c>
      <c r="F3680" s="41" t="str">
        <f>IF(H3680="","",COUNTIF(H$11:H3680,"="&amp;H3680))</f>
        <v/>
      </c>
      <c r="G3680" s="41" t="str">
        <f t="shared" si="513"/>
        <v/>
      </c>
      <c r="H3680" s="41" t="str">
        <f t="shared" si="514"/>
        <v/>
      </c>
      <c r="I3680" s="41" t="str">
        <f t="shared" si="515"/>
        <v/>
      </c>
      <c r="J3680" s="41" t="str">
        <f t="shared" si="516"/>
        <v/>
      </c>
      <c r="K3680" s="268"/>
      <c r="L3680" s="268"/>
      <c r="M3680" s="268"/>
      <c r="N3680" s="269"/>
      <c r="O3680" s="269"/>
      <c r="P3680" s="269"/>
      <c r="Q3680" s="270"/>
      <c r="R3680" s="271"/>
      <c r="S3680" s="268"/>
      <c r="T3680" s="268"/>
      <c r="U3680" s="268"/>
      <c r="V3680" s="268"/>
      <c r="W3680" s="65" t="str">
        <f t="shared" si="517"/>
        <v/>
      </c>
      <c r="X3680" s="65" t="str">
        <f t="shared" si="518"/>
        <v/>
      </c>
      <c r="Y3680" s="65" t="str">
        <f t="shared" si="519"/>
        <v/>
      </c>
      <c r="Z3680" s="65" t="str">
        <f t="shared" si="520"/>
        <v/>
      </c>
      <c r="AA3680" s="65" t="str">
        <f t="shared" si="521"/>
        <v/>
      </c>
    </row>
    <row r="3681" spans="1:27" x14ac:dyDescent="0.25">
      <c r="A3681" s="40" t="str">
        <f>IF(G3681="","",1*ISERROR(VLOOKUP(G3681,G$1:G3680,1,FALSE)))</f>
        <v/>
      </c>
      <c r="B3681" s="40" t="str">
        <f>IF(A3681=0,0,IF(A3681="","",SUM(A$2:A3681)))</f>
        <v/>
      </c>
      <c r="C3681" s="41" t="str">
        <f>IF(H3681="","",1*ISERROR(VLOOKUP(H3681,H$1:H3680,1,FALSE)))</f>
        <v/>
      </c>
      <c r="D3681" s="40" t="str">
        <f>IF(C3681=0,0,IF(C3681="","",SUM(C$2:C3681)))</f>
        <v/>
      </c>
      <c r="E3681" s="41" t="str">
        <f>IF(H3681=0,0,IF(C3681="","",SUM(C$11:C3681)))</f>
        <v/>
      </c>
      <c r="F3681" s="41" t="str">
        <f>IF(H3681="","",COUNTIF(H$11:H3681,"="&amp;H3681))</f>
        <v/>
      </c>
      <c r="G3681" s="41" t="str">
        <f t="shared" si="513"/>
        <v/>
      </c>
      <c r="H3681" s="41" t="str">
        <f t="shared" si="514"/>
        <v/>
      </c>
      <c r="I3681" s="41" t="str">
        <f t="shared" si="515"/>
        <v/>
      </c>
      <c r="J3681" s="41" t="str">
        <f t="shared" si="516"/>
        <v/>
      </c>
      <c r="K3681" s="268"/>
      <c r="L3681" s="268"/>
      <c r="M3681" s="268"/>
      <c r="N3681" s="269"/>
      <c r="O3681" s="269"/>
      <c r="P3681" s="269"/>
      <c r="Q3681" s="270"/>
      <c r="R3681" s="271"/>
      <c r="S3681" s="268"/>
      <c r="T3681" s="268"/>
      <c r="U3681" s="268"/>
      <c r="V3681" s="268"/>
      <c r="W3681" s="65" t="str">
        <f t="shared" si="517"/>
        <v/>
      </c>
      <c r="X3681" s="65" t="str">
        <f t="shared" si="518"/>
        <v/>
      </c>
      <c r="Y3681" s="65" t="str">
        <f t="shared" si="519"/>
        <v/>
      </c>
      <c r="Z3681" s="65" t="str">
        <f t="shared" si="520"/>
        <v/>
      </c>
      <c r="AA3681" s="65" t="str">
        <f t="shared" si="521"/>
        <v/>
      </c>
    </row>
    <row r="3682" spans="1:27" x14ac:dyDescent="0.25">
      <c r="A3682" s="40" t="str">
        <f>IF(G3682="","",1*ISERROR(VLOOKUP(G3682,G$1:G3681,1,FALSE)))</f>
        <v/>
      </c>
      <c r="B3682" s="40" t="str">
        <f>IF(A3682=0,0,IF(A3682="","",SUM(A$2:A3682)))</f>
        <v/>
      </c>
      <c r="C3682" s="41" t="str">
        <f>IF(H3682="","",1*ISERROR(VLOOKUP(H3682,H$1:H3681,1,FALSE)))</f>
        <v/>
      </c>
      <c r="D3682" s="40" t="str">
        <f>IF(C3682=0,0,IF(C3682="","",SUM(C$2:C3682)))</f>
        <v/>
      </c>
      <c r="E3682" s="41" t="str">
        <f>IF(H3682=0,0,IF(C3682="","",SUM(C$11:C3682)))</f>
        <v/>
      </c>
      <c r="F3682" s="41" t="str">
        <f>IF(H3682="","",COUNTIF(H$11:H3682,"="&amp;H3682))</f>
        <v/>
      </c>
      <c r="G3682" s="41" t="str">
        <f t="shared" si="513"/>
        <v/>
      </c>
      <c r="H3682" s="41" t="str">
        <f t="shared" si="514"/>
        <v/>
      </c>
      <c r="I3682" s="41" t="str">
        <f t="shared" si="515"/>
        <v/>
      </c>
      <c r="J3682" s="41" t="str">
        <f t="shared" si="516"/>
        <v/>
      </c>
      <c r="K3682" s="268"/>
      <c r="L3682" s="268"/>
      <c r="M3682" s="268"/>
      <c r="N3682" s="269"/>
      <c r="O3682" s="269"/>
      <c r="P3682" s="269"/>
      <c r="Q3682" s="270"/>
      <c r="R3682" s="271"/>
      <c r="S3682" s="268"/>
      <c r="T3682" s="268"/>
      <c r="U3682" s="268"/>
      <c r="V3682" s="268"/>
      <c r="W3682" s="65" t="str">
        <f t="shared" si="517"/>
        <v/>
      </c>
      <c r="X3682" s="65" t="str">
        <f t="shared" si="518"/>
        <v/>
      </c>
      <c r="Y3682" s="65" t="str">
        <f t="shared" si="519"/>
        <v/>
      </c>
      <c r="Z3682" s="65" t="str">
        <f t="shared" si="520"/>
        <v/>
      </c>
      <c r="AA3682" s="65" t="str">
        <f t="shared" si="521"/>
        <v/>
      </c>
    </row>
    <row r="3683" spans="1:27" x14ac:dyDescent="0.25">
      <c r="A3683" s="40" t="str">
        <f>IF(G3683="","",1*ISERROR(VLOOKUP(G3683,G$1:G3682,1,FALSE)))</f>
        <v/>
      </c>
      <c r="B3683" s="40" t="str">
        <f>IF(A3683=0,0,IF(A3683="","",SUM(A$2:A3683)))</f>
        <v/>
      </c>
      <c r="C3683" s="41" t="str">
        <f>IF(H3683="","",1*ISERROR(VLOOKUP(H3683,H$1:H3682,1,FALSE)))</f>
        <v/>
      </c>
      <c r="D3683" s="40" t="str">
        <f>IF(C3683=0,0,IF(C3683="","",SUM(C$2:C3683)))</f>
        <v/>
      </c>
      <c r="E3683" s="41" t="str">
        <f>IF(H3683=0,0,IF(C3683="","",SUM(C$11:C3683)))</f>
        <v/>
      </c>
      <c r="F3683" s="41" t="str">
        <f>IF(H3683="","",COUNTIF(H$11:H3683,"="&amp;H3683))</f>
        <v/>
      </c>
      <c r="G3683" s="41" t="str">
        <f t="shared" si="513"/>
        <v/>
      </c>
      <c r="H3683" s="41" t="str">
        <f t="shared" si="514"/>
        <v/>
      </c>
      <c r="I3683" s="41" t="str">
        <f t="shared" si="515"/>
        <v/>
      </c>
      <c r="J3683" s="41" t="str">
        <f t="shared" si="516"/>
        <v/>
      </c>
      <c r="K3683" s="268"/>
      <c r="L3683" s="268"/>
      <c r="M3683" s="268"/>
      <c r="N3683" s="269"/>
      <c r="O3683" s="269"/>
      <c r="P3683" s="269"/>
      <c r="Q3683" s="270"/>
      <c r="R3683" s="271"/>
      <c r="S3683" s="268"/>
      <c r="T3683" s="268"/>
      <c r="U3683" s="268"/>
      <c r="V3683" s="268"/>
      <c r="W3683" s="65" t="str">
        <f t="shared" si="517"/>
        <v/>
      </c>
      <c r="X3683" s="65" t="str">
        <f t="shared" si="518"/>
        <v/>
      </c>
      <c r="Y3683" s="65" t="str">
        <f t="shared" si="519"/>
        <v/>
      </c>
      <c r="Z3683" s="65" t="str">
        <f t="shared" si="520"/>
        <v/>
      </c>
      <c r="AA3683" s="65" t="str">
        <f t="shared" si="521"/>
        <v/>
      </c>
    </row>
    <row r="3684" spans="1:27" x14ac:dyDescent="0.25">
      <c r="A3684" s="40" t="str">
        <f>IF(G3684="","",1*ISERROR(VLOOKUP(G3684,G$1:G3683,1,FALSE)))</f>
        <v/>
      </c>
      <c r="B3684" s="40" t="str">
        <f>IF(A3684=0,0,IF(A3684="","",SUM(A$2:A3684)))</f>
        <v/>
      </c>
      <c r="C3684" s="41" t="str">
        <f>IF(H3684="","",1*ISERROR(VLOOKUP(H3684,H$1:H3683,1,FALSE)))</f>
        <v/>
      </c>
      <c r="D3684" s="40" t="str">
        <f>IF(C3684=0,0,IF(C3684="","",SUM(C$2:C3684)))</f>
        <v/>
      </c>
      <c r="E3684" s="41" t="str">
        <f>IF(H3684=0,0,IF(C3684="","",SUM(C$11:C3684)))</f>
        <v/>
      </c>
      <c r="F3684" s="41" t="str">
        <f>IF(H3684="","",COUNTIF(H$11:H3684,"="&amp;H3684))</f>
        <v/>
      </c>
      <c r="G3684" s="41" t="str">
        <f t="shared" si="513"/>
        <v/>
      </c>
      <c r="H3684" s="41" t="str">
        <f t="shared" si="514"/>
        <v/>
      </c>
      <c r="I3684" s="41" t="str">
        <f t="shared" si="515"/>
        <v/>
      </c>
      <c r="J3684" s="41" t="str">
        <f t="shared" si="516"/>
        <v/>
      </c>
      <c r="K3684" s="268"/>
      <c r="L3684" s="268"/>
      <c r="M3684" s="268"/>
      <c r="N3684" s="269"/>
      <c r="O3684" s="269"/>
      <c r="P3684" s="269"/>
      <c r="Q3684" s="270"/>
      <c r="R3684" s="271"/>
      <c r="S3684" s="268"/>
      <c r="T3684" s="268"/>
      <c r="U3684" s="268"/>
      <c r="V3684" s="268"/>
      <c r="W3684" s="65" t="str">
        <f t="shared" si="517"/>
        <v/>
      </c>
      <c r="X3684" s="65" t="str">
        <f t="shared" si="518"/>
        <v/>
      </c>
      <c r="Y3684" s="65" t="str">
        <f t="shared" si="519"/>
        <v/>
      </c>
      <c r="Z3684" s="65" t="str">
        <f t="shared" si="520"/>
        <v/>
      </c>
      <c r="AA3684" s="65" t="str">
        <f t="shared" si="521"/>
        <v/>
      </c>
    </row>
    <row r="3685" spans="1:27" x14ac:dyDescent="0.25">
      <c r="A3685" s="40" t="str">
        <f>IF(G3685="","",1*ISERROR(VLOOKUP(G3685,G$1:G3684,1,FALSE)))</f>
        <v/>
      </c>
      <c r="B3685" s="40" t="str">
        <f>IF(A3685=0,0,IF(A3685="","",SUM(A$2:A3685)))</f>
        <v/>
      </c>
      <c r="C3685" s="41" t="str">
        <f>IF(H3685="","",1*ISERROR(VLOOKUP(H3685,H$1:H3684,1,FALSE)))</f>
        <v/>
      </c>
      <c r="D3685" s="40" t="str">
        <f>IF(C3685=0,0,IF(C3685="","",SUM(C$2:C3685)))</f>
        <v/>
      </c>
      <c r="E3685" s="41" t="str">
        <f>IF(H3685=0,0,IF(C3685="","",SUM(C$11:C3685)))</f>
        <v/>
      </c>
      <c r="F3685" s="41" t="str">
        <f>IF(H3685="","",COUNTIF(H$11:H3685,"="&amp;H3685))</f>
        <v/>
      </c>
      <c r="G3685" s="41" t="str">
        <f t="shared" si="513"/>
        <v/>
      </c>
      <c r="H3685" s="41" t="str">
        <f t="shared" si="514"/>
        <v/>
      </c>
      <c r="I3685" s="41" t="str">
        <f t="shared" si="515"/>
        <v/>
      </c>
      <c r="J3685" s="41" t="str">
        <f t="shared" si="516"/>
        <v/>
      </c>
      <c r="K3685" s="268"/>
      <c r="L3685" s="268"/>
      <c r="M3685" s="268"/>
      <c r="N3685" s="269"/>
      <c r="O3685" s="269"/>
      <c r="P3685" s="269"/>
      <c r="Q3685" s="270"/>
      <c r="R3685" s="271"/>
      <c r="S3685" s="268"/>
      <c r="T3685" s="268"/>
      <c r="U3685" s="268"/>
      <c r="V3685" s="268"/>
      <c r="W3685" s="65" t="str">
        <f t="shared" si="517"/>
        <v/>
      </c>
      <c r="X3685" s="65" t="str">
        <f t="shared" si="518"/>
        <v/>
      </c>
      <c r="Y3685" s="65" t="str">
        <f t="shared" si="519"/>
        <v/>
      </c>
      <c r="Z3685" s="65" t="str">
        <f t="shared" si="520"/>
        <v/>
      </c>
      <c r="AA3685" s="65" t="str">
        <f t="shared" si="521"/>
        <v/>
      </c>
    </row>
    <row r="3686" spans="1:27" x14ac:dyDescent="0.25">
      <c r="A3686" s="40" t="str">
        <f>IF(G3686="","",1*ISERROR(VLOOKUP(G3686,G$1:G3685,1,FALSE)))</f>
        <v/>
      </c>
      <c r="B3686" s="40" t="str">
        <f>IF(A3686=0,0,IF(A3686="","",SUM(A$2:A3686)))</f>
        <v/>
      </c>
      <c r="C3686" s="41" t="str">
        <f>IF(H3686="","",1*ISERROR(VLOOKUP(H3686,H$1:H3685,1,FALSE)))</f>
        <v/>
      </c>
      <c r="D3686" s="40" t="str">
        <f>IF(C3686=0,0,IF(C3686="","",SUM(C$2:C3686)))</f>
        <v/>
      </c>
      <c r="E3686" s="41" t="str">
        <f>IF(H3686=0,0,IF(C3686="","",SUM(C$11:C3686)))</f>
        <v/>
      </c>
      <c r="F3686" s="41" t="str">
        <f>IF(H3686="","",COUNTIF(H$11:H3686,"="&amp;H3686))</f>
        <v/>
      </c>
      <c r="G3686" s="41" t="str">
        <f t="shared" si="513"/>
        <v/>
      </c>
      <c r="H3686" s="41" t="str">
        <f t="shared" si="514"/>
        <v/>
      </c>
      <c r="I3686" s="41" t="str">
        <f t="shared" si="515"/>
        <v/>
      </c>
      <c r="J3686" s="41" t="str">
        <f t="shared" si="516"/>
        <v/>
      </c>
      <c r="K3686" s="268"/>
      <c r="L3686" s="268"/>
      <c r="M3686" s="268"/>
      <c r="N3686" s="269"/>
      <c r="O3686" s="269"/>
      <c r="P3686" s="269"/>
      <c r="Q3686" s="270"/>
      <c r="R3686" s="271"/>
      <c r="S3686" s="268"/>
      <c r="T3686" s="268"/>
      <c r="U3686" s="268"/>
      <c r="V3686" s="268"/>
      <c r="W3686" s="65" t="str">
        <f t="shared" si="517"/>
        <v/>
      </c>
      <c r="X3686" s="65" t="str">
        <f t="shared" si="518"/>
        <v/>
      </c>
      <c r="Y3686" s="65" t="str">
        <f t="shared" si="519"/>
        <v/>
      </c>
      <c r="Z3686" s="65" t="str">
        <f t="shared" si="520"/>
        <v/>
      </c>
      <c r="AA3686" s="65" t="str">
        <f t="shared" si="521"/>
        <v/>
      </c>
    </row>
    <row r="3687" spans="1:27" x14ac:dyDescent="0.25">
      <c r="A3687" s="40" t="str">
        <f>IF(G3687="","",1*ISERROR(VLOOKUP(G3687,G$1:G3686,1,FALSE)))</f>
        <v/>
      </c>
      <c r="B3687" s="40" t="str">
        <f>IF(A3687=0,0,IF(A3687="","",SUM(A$2:A3687)))</f>
        <v/>
      </c>
      <c r="C3687" s="41" t="str">
        <f>IF(H3687="","",1*ISERROR(VLOOKUP(H3687,H$1:H3686,1,FALSE)))</f>
        <v/>
      </c>
      <c r="D3687" s="40" t="str">
        <f>IF(C3687=0,0,IF(C3687="","",SUM(C$2:C3687)))</f>
        <v/>
      </c>
      <c r="E3687" s="41" t="str">
        <f>IF(H3687=0,0,IF(C3687="","",SUM(C$11:C3687)))</f>
        <v/>
      </c>
      <c r="F3687" s="41" t="str">
        <f>IF(H3687="","",COUNTIF(H$11:H3687,"="&amp;H3687))</f>
        <v/>
      </c>
      <c r="G3687" s="41" t="str">
        <f t="shared" si="513"/>
        <v/>
      </c>
      <c r="H3687" s="41" t="str">
        <f t="shared" si="514"/>
        <v/>
      </c>
      <c r="I3687" s="41" t="str">
        <f t="shared" si="515"/>
        <v/>
      </c>
      <c r="J3687" s="41" t="str">
        <f t="shared" si="516"/>
        <v/>
      </c>
      <c r="K3687" s="268"/>
      <c r="L3687" s="268"/>
      <c r="M3687" s="268"/>
      <c r="N3687" s="269"/>
      <c r="O3687" s="269"/>
      <c r="P3687" s="269"/>
      <c r="Q3687" s="270"/>
      <c r="R3687" s="271"/>
      <c r="S3687" s="268"/>
      <c r="T3687" s="268"/>
      <c r="U3687" s="268"/>
      <c r="V3687" s="268"/>
      <c r="W3687" s="65" t="str">
        <f t="shared" si="517"/>
        <v/>
      </c>
      <c r="X3687" s="65" t="str">
        <f t="shared" si="518"/>
        <v/>
      </c>
      <c r="Y3687" s="65" t="str">
        <f t="shared" si="519"/>
        <v/>
      </c>
      <c r="Z3687" s="65" t="str">
        <f t="shared" si="520"/>
        <v/>
      </c>
      <c r="AA3687" s="65" t="str">
        <f t="shared" si="521"/>
        <v/>
      </c>
    </row>
    <row r="3688" spans="1:27" x14ac:dyDescent="0.25">
      <c r="A3688" s="40" t="str">
        <f>IF(G3688="","",1*ISERROR(VLOOKUP(G3688,G$1:G3687,1,FALSE)))</f>
        <v/>
      </c>
      <c r="B3688" s="40" t="str">
        <f>IF(A3688=0,0,IF(A3688="","",SUM(A$2:A3688)))</f>
        <v/>
      </c>
      <c r="C3688" s="41" t="str">
        <f>IF(H3688="","",1*ISERROR(VLOOKUP(H3688,H$1:H3687,1,FALSE)))</f>
        <v/>
      </c>
      <c r="D3688" s="40" t="str">
        <f>IF(C3688=0,0,IF(C3688="","",SUM(C$2:C3688)))</f>
        <v/>
      </c>
      <c r="E3688" s="41" t="str">
        <f>IF(H3688=0,0,IF(C3688="","",SUM(C$11:C3688)))</f>
        <v/>
      </c>
      <c r="F3688" s="41" t="str">
        <f>IF(H3688="","",COUNTIF(H$11:H3688,"="&amp;H3688))</f>
        <v/>
      </c>
      <c r="G3688" s="41" t="str">
        <f t="shared" si="513"/>
        <v/>
      </c>
      <c r="H3688" s="41" t="str">
        <f t="shared" si="514"/>
        <v/>
      </c>
      <c r="I3688" s="41" t="str">
        <f t="shared" si="515"/>
        <v/>
      </c>
      <c r="J3688" s="41" t="str">
        <f t="shared" si="516"/>
        <v/>
      </c>
      <c r="K3688" s="268"/>
      <c r="L3688" s="268"/>
      <c r="M3688" s="268"/>
      <c r="N3688" s="269"/>
      <c r="O3688" s="269"/>
      <c r="P3688" s="269"/>
      <c r="Q3688" s="270"/>
      <c r="R3688" s="271"/>
      <c r="S3688" s="268"/>
      <c r="T3688" s="268"/>
      <c r="U3688" s="268"/>
      <c r="V3688" s="268"/>
      <c r="W3688" s="65" t="str">
        <f t="shared" si="517"/>
        <v/>
      </c>
      <c r="X3688" s="65" t="str">
        <f t="shared" si="518"/>
        <v/>
      </c>
      <c r="Y3688" s="65" t="str">
        <f t="shared" si="519"/>
        <v/>
      </c>
      <c r="Z3688" s="65" t="str">
        <f t="shared" si="520"/>
        <v/>
      </c>
      <c r="AA3688" s="65" t="str">
        <f t="shared" si="521"/>
        <v/>
      </c>
    </row>
    <row r="3689" spans="1:27" x14ac:dyDescent="0.25">
      <c r="A3689" s="40" t="str">
        <f>IF(G3689="","",1*ISERROR(VLOOKUP(G3689,G$1:G3688,1,FALSE)))</f>
        <v/>
      </c>
      <c r="B3689" s="40" t="str">
        <f>IF(A3689=0,0,IF(A3689="","",SUM(A$2:A3689)))</f>
        <v/>
      </c>
      <c r="C3689" s="41" t="str">
        <f>IF(H3689="","",1*ISERROR(VLOOKUP(H3689,H$1:H3688,1,FALSE)))</f>
        <v/>
      </c>
      <c r="D3689" s="40" t="str">
        <f>IF(C3689=0,0,IF(C3689="","",SUM(C$2:C3689)))</f>
        <v/>
      </c>
      <c r="E3689" s="41" t="str">
        <f>IF(H3689=0,0,IF(C3689="","",SUM(C$11:C3689)))</f>
        <v/>
      </c>
      <c r="F3689" s="41" t="str">
        <f>IF(H3689="","",COUNTIF(H$11:H3689,"="&amp;H3689))</f>
        <v/>
      </c>
      <c r="G3689" s="41" t="str">
        <f t="shared" si="513"/>
        <v/>
      </c>
      <c r="H3689" s="41" t="str">
        <f t="shared" si="514"/>
        <v/>
      </c>
      <c r="I3689" s="41" t="str">
        <f t="shared" si="515"/>
        <v/>
      </c>
      <c r="J3689" s="41" t="str">
        <f t="shared" si="516"/>
        <v/>
      </c>
      <c r="K3689" s="268"/>
      <c r="L3689" s="268"/>
      <c r="M3689" s="268"/>
      <c r="N3689" s="269"/>
      <c r="O3689" s="269"/>
      <c r="P3689" s="269"/>
      <c r="Q3689" s="270"/>
      <c r="R3689" s="271"/>
      <c r="S3689" s="268"/>
      <c r="T3689" s="268"/>
      <c r="U3689" s="268"/>
      <c r="V3689" s="268"/>
      <c r="W3689" s="65" t="str">
        <f t="shared" si="517"/>
        <v/>
      </c>
      <c r="X3689" s="65" t="str">
        <f t="shared" si="518"/>
        <v/>
      </c>
      <c r="Y3689" s="65" t="str">
        <f t="shared" si="519"/>
        <v/>
      </c>
      <c r="Z3689" s="65" t="str">
        <f t="shared" si="520"/>
        <v/>
      </c>
      <c r="AA3689" s="65" t="str">
        <f t="shared" si="521"/>
        <v/>
      </c>
    </row>
    <row r="3690" spans="1:27" x14ac:dyDescent="0.25">
      <c r="A3690" s="40" t="str">
        <f>IF(G3690="","",1*ISERROR(VLOOKUP(G3690,G$1:G3689,1,FALSE)))</f>
        <v/>
      </c>
      <c r="B3690" s="40" t="str">
        <f>IF(A3690=0,0,IF(A3690="","",SUM(A$2:A3690)))</f>
        <v/>
      </c>
      <c r="C3690" s="41" t="str">
        <f>IF(H3690="","",1*ISERROR(VLOOKUP(H3690,H$1:H3689,1,FALSE)))</f>
        <v/>
      </c>
      <c r="D3690" s="40" t="str">
        <f>IF(C3690=0,0,IF(C3690="","",SUM(C$2:C3690)))</f>
        <v/>
      </c>
      <c r="E3690" s="41" t="str">
        <f>IF(H3690=0,0,IF(C3690="","",SUM(C$11:C3690)))</f>
        <v/>
      </c>
      <c r="F3690" s="41" t="str">
        <f>IF(H3690="","",COUNTIF(H$11:H3690,"="&amp;H3690))</f>
        <v/>
      </c>
      <c r="G3690" s="41" t="str">
        <f t="shared" si="513"/>
        <v/>
      </c>
      <c r="H3690" s="41" t="str">
        <f t="shared" si="514"/>
        <v/>
      </c>
      <c r="I3690" s="41" t="str">
        <f t="shared" si="515"/>
        <v/>
      </c>
      <c r="J3690" s="41" t="str">
        <f t="shared" si="516"/>
        <v/>
      </c>
      <c r="K3690" s="268"/>
      <c r="L3690" s="268"/>
      <c r="M3690" s="268"/>
      <c r="N3690" s="269"/>
      <c r="O3690" s="269"/>
      <c r="P3690" s="269"/>
      <c r="Q3690" s="270"/>
      <c r="R3690" s="271"/>
      <c r="S3690" s="268"/>
      <c r="T3690" s="268"/>
      <c r="U3690" s="268"/>
      <c r="V3690" s="268"/>
      <c r="W3690" s="65" t="str">
        <f t="shared" si="517"/>
        <v/>
      </c>
      <c r="X3690" s="65" t="str">
        <f t="shared" si="518"/>
        <v/>
      </c>
      <c r="Y3690" s="65" t="str">
        <f t="shared" si="519"/>
        <v/>
      </c>
      <c r="Z3690" s="65" t="str">
        <f t="shared" si="520"/>
        <v/>
      </c>
      <c r="AA3690" s="65" t="str">
        <f t="shared" si="521"/>
        <v/>
      </c>
    </row>
    <row r="3691" spans="1:27" x14ac:dyDescent="0.25">
      <c r="A3691" s="40" t="str">
        <f>IF(G3691="","",1*ISERROR(VLOOKUP(G3691,G$1:G3690,1,FALSE)))</f>
        <v/>
      </c>
      <c r="B3691" s="40" t="str">
        <f>IF(A3691=0,0,IF(A3691="","",SUM(A$2:A3691)))</f>
        <v/>
      </c>
      <c r="C3691" s="41" t="str">
        <f>IF(H3691="","",1*ISERROR(VLOOKUP(H3691,H$1:H3690,1,FALSE)))</f>
        <v/>
      </c>
      <c r="D3691" s="40" t="str">
        <f>IF(C3691=0,0,IF(C3691="","",SUM(C$2:C3691)))</f>
        <v/>
      </c>
      <c r="E3691" s="41" t="str">
        <f>IF(H3691=0,0,IF(C3691="","",SUM(C$11:C3691)))</f>
        <v/>
      </c>
      <c r="F3691" s="41" t="str">
        <f>IF(H3691="","",COUNTIF(H$11:H3691,"="&amp;H3691))</f>
        <v/>
      </c>
      <c r="G3691" s="41" t="str">
        <f t="shared" si="513"/>
        <v/>
      </c>
      <c r="H3691" s="41" t="str">
        <f t="shared" si="514"/>
        <v/>
      </c>
      <c r="I3691" s="41" t="str">
        <f t="shared" si="515"/>
        <v/>
      </c>
      <c r="J3691" s="41" t="str">
        <f t="shared" si="516"/>
        <v/>
      </c>
      <c r="K3691" s="268"/>
      <c r="L3691" s="268"/>
      <c r="M3691" s="268"/>
      <c r="N3691" s="269"/>
      <c r="O3691" s="269"/>
      <c r="P3691" s="269"/>
      <c r="Q3691" s="270"/>
      <c r="R3691" s="271"/>
      <c r="S3691" s="268"/>
      <c r="T3691" s="268"/>
      <c r="U3691" s="268"/>
      <c r="V3691" s="268"/>
      <c r="W3691" s="65" t="str">
        <f t="shared" si="517"/>
        <v/>
      </c>
      <c r="X3691" s="65" t="str">
        <f t="shared" si="518"/>
        <v/>
      </c>
      <c r="Y3691" s="65" t="str">
        <f t="shared" si="519"/>
        <v/>
      </c>
      <c r="Z3691" s="65" t="str">
        <f t="shared" si="520"/>
        <v/>
      </c>
      <c r="AA3691" s="65" t="str">
        <f t="shared" si="521"/>
        <v/>
      </c>
    </row>
    <row r="3692" spans="1:27" x14ac:dyDescent="0.25">
      <c r="A3692" s="40" t="str">
        <f>IF(G3692="","",1*ISERROR(VLOOKUP(G3692,G$1:G3691,1,FALSE)))</f>
        <v/>
      </c>
      <c r="B3692" s="40" t="str">
        <f>IF(A3692=0,0,IF(A3692="","",SUM(A$2:A3692)))</f>
        <v/>
      </c>
      <c r="C3692" s="41" t="str">
        <f>IF(H3692="","",1*ISERROR(VLOOKUP(H3692,H$1:H3691,1,FALSE)))</f>
        <v/>
      </c>
      <c r="D3692" s="40" t="str">
        <f>IF(C3692=0,0,IF(C3692="","",SUM(C$2:C3692)))</f>
        <v/>
      </c>
      <c r="E3692" s="41" t="str">
        <f>IF(H3692=0,0,IF(C3692="","",SUM(C$11:C3692)))</f>
        <v/>
      </c>
      <c r="F3692" s="41" t="str">
        <f>IF(H3692="","",COUNTIF(H$11:H3692,"="&amp;H3692))</f>
        <v/>
      </c>
      <c r="G3692" s="41" t="str">
        <f t="shared" si="513"/>
        <v/>
      </c>
      <c r="H3692" s="41" t="str">
        <f t="shared" si="514"/>
        <v/>
      </c>
      <c r="I3692" s="41" t="str">
        <f t="shared" si="515"/>
        <v/>
      </c>
      <c r="J3692" s="41" t="str">
        <f t="shared" si="516"/>
        <v/>
      </c>
      <c r="K3692" s="268"/>
      <c r="L3692" s="268"/>
      <c r="M3692" s="268"/>
      <c r="N3692" s="269"/>
      <c r="O3692" s="269"/>
      <c r="P3692" s="269"/>
      <c r="Q3692" s="270"/>
      <c r="R3692" s="271"/>
      <c r="S3692" s="268"/>
      <c r="T3692" s="268"/>
      <c r="U3692" s="268"/>
      <c r="V3692" s="268"/>
      <c r="W3692" s="65" t="str">
        <f t="shared" si="517"/>
        <v/>
      </c>
      <c r="X3692" s="65" t="str">
        <f t="shared" si="518"/>
        <v/>
      </c>
      <c r="Y3692" s="65" t="str">
        <f t="shared" si="519"/>
        <v/>
      </c>
      <c r="Z3692" s="65" t="str">
        <f t="shared" si="520"/>
        <v/>
      </c>
      <c r="AA3692" s="65" t="str">
        <f t="shared" si="521"/>
        <v/>
      </c>
    </row>
    <row r="3693" spans="1:27" x14ac:dyDescent="0.25">
      <c r="A3693" s="40" t="str">
        <f>IF(G3693="","",1*ISERROR(VLOOKUP(G3693,G$1:G3692,1,FALSE)))</f>
        <v/>
      </c>
      <c r="B3693" s="40" t="str">
        <f>IF(A3693=0,0,IF(A3693="","",SUM(A$2:A3693)))</f>
        <v/>
      </c>
      <c r="C3693" s="41" t="str">
        <f>IF(H3693="","",1*ISERROR(VLOOKUP(H3693,H$1:H3692,1,FALSE)))</f>
        <v/>
      </c>
      <c r="D3693" s="40" t="str">
        <f>IF(C3693=0,0,IF(C3693="","",SUM(C$2:C3693)))</f>
        <v/>
      </c>
      <c r="E3693" s="41" t="str">
        <f>IF(H3693=0,0,IF(C3693="","",SUM(C$11:C3693)))</f>
        <v/>
      </c>
      <c r="F3693" s="41" t="str">
        <f>IF(H3693="","",COUNTIF(H$11:H3693,"="&amp;H3693))</f>
        <v/>
      </c>
      <c r="G3693" s="41" t="str">
        <f t="shared" si="513"/>
        <v/>
      </c>
      <c r="H3693" s="41" t="str">
        <f t="shared" si="514"/>
        <v/>
      </c>
      <c r="I3693" s="41" t="str">
        <f t="shared" si="515"/>
        <v/>
      </c>
      <c r="J3693" s="41" t="str">
        <f t="shared" si="516"/>
        <v/>
      </c>
      <c r="K3693" s="268"/>
      <c r="L3693" s="268"/>
      <c r="M3693" s="268"/>
      <c r="N3693" s="269"/>
      <c r="O3693" s="269"/>
      <c r="P3693" s="269"/>
      <c r="Q3693" s="270"/>
      <c r="R3693" s="271"/>
      <c r="S3693" s="268"/>
      <c r="T3693" s="268"/>
      <c r="U3693" s="268"/>
      <c r="V3693" s="268"/>
      <c r="W3693" s="65" t="str">
        <f t="shared" si="517"/>
        <v/>
      </c>
      <c r="X3693" s="65" t="str">
        <f t="shared" si="518"/>
        <v/>
      </c>
      <c r="Y3693" s="65" t="str">
        <f t="shared" si="519"/>
        <v/>
      </c>
      <c r="Z3693" s="65" t="str">
        <f t="shared" si="520"/>
        <v/>
      </c>
      <c r="AA3693" s="65" t="str">
        <f t="shared" si="521"/>
        <v/>
      </c>
    </row>
    <row r="3694" spans="1:27" x14ac:dyDescent="0.25">
      <c r="A3694" s="40" t="str">
        <f>IF(G3694="","",1*ISERROR(VLOOKUP(G3694,G$1:G3693,1,FALSE)))</f>
        <v/>
      </c>
      <c r="B3694" s="40" t="str">
        <f>IF(A3694=0,0,IF(A3694="","",SUM(A$2:A3694)))</f>
        <v/>
      </c>
      <c r="C3694" s="41" t="str">
        <f>IF(H3694="","",1*ISERROR(VLOOKUP(H3694,H$1:H3693,1,FALSE)))</f>
        <v/>
      </c>
      <c r="D3694" s="40" t="str">
        <f>IF(C3694=0,0,IF(C3694="","",SUM(C$2:C3694)))</f>
        <v/>
      </c>
      <c r="E3694" s="41" t="str">
        <f>IF(H3694=0,0,IF(C3694="","",SUM(C$11:C3694)))</f>
        <v/>
      </c>
      <c r="F3694" s="41" t="str">
        <f>IF(H3694="","",COUNTIF(H$11:H3694,"="&amp;H3694))</f>
        <v/>
      </c>
      <c r="G3694" s="41" t="str">
        <f t="shared" si="513"/>
        <v/>
      </c>
      <c r="H3694" s="41" t="str">
        <f t="shared" si="514"/>
        <v/>
      </c>
      <c r="I3694" s="41" t="str">
        <f t="shared" si="515"/>
        <v/>
      </c>
      <c r="J3694" s="41" t="str">
        <f t="shared" si="516"/>
        <v/>
      </c>
      <c r="K3694" s="268"/>
      <c r="L3694" s="268"/>
      <c r="M3694" s="268"/>
      <c r="N3694" s="269"/>
      <c r="O3694" s="269"/>
      <c r="P3694" s="269"/>
      <c r="Q3694" s="270"/>
      <c r="R3694" s="271"/>
      <c r="S3694" s="268"/>
      <c r="T3694" s="268"/>
      <c r="U3694" s="268"/>
      <c r="V3694" s="268"/>
      <c r="W3694" s="65" t="str">
        <f t="shared" si="517"/>
        <v/>
      </c>
      <c r="X3694" s="65" t="str">
        <f t="shared" si="518"/>
        <v/>
      </c>
      <c r="Y3694" s="65" t="str">
        <f t="shared" si="519"/>
        <v/>
      </c>
      <c r="Z3694" s="65" t="str">
        <f t="shared" si="520"/>
        <v/>
      </c>
      <c r="AA3694" s="65" t="str">
        <f t="shared" si="521"/>
        <v/>
      </c>
    </row>
    <row r="3695" spans="1:27" x14ac:dyDescent="0.25">
      <c r="A3695" s="40" t="str">
        <f>IF(G3695="","",1*ISERROR(VLOOKUP(G3695,G$1:G3694,1,FALSE)))</f>
        <v/>
      </c>
      <c r="B3695" s="40" t="str">
        <f>IF(A3695=0,0,IF(A3695="","",SUM(A$2:A3695)))</f>
        <v/>
      </c>
      <c r="C3695" s="41" t="str">
        <f>IF(H3695="","",1*ISERROR(VLOOKUP(H3695,H$1:H3694,1,FALSE)))</f>
        <v/>
      </c>
      <c r="D3695" s="40" t="str">
        <f>IF(C3695=0,0,IF(C3695="","",SUM(C$2:C3695)))</f>
        <v/>
      </c>
      <c r="E3695" s="41" t="str">
        <f>IF(H3695=0,0,IF(C3695="","",SUM(C$11:C3695)))</f>
        <v/>
      </c>
      <c r="F3695" s="41" t="str">
        <f>IF(H3695="","",COUNTIF(H$11:H3695,"="&amp;H3695))</f>
        <v/>
      </c>
      <c r="G3695" s="41" t="str">
        <f t="shared" si="513"/>
        <v/>
      </c>
      <c r="H3695" s="41" t="str">
        <f t="shared" si="514"/>
        <v/>
      </c>
      <c r="I3695" s="41" t="str">
        <f t="shared" si="515"/>
        <v/>
      </c>
      <c r="J3695" s="41" t="str">
        <f t="shared" si="516"/>
        <v/>
      </c>
      <c r="K3695" s="268"/>
      <c r="L3695" s="268"/>
      <c r="M3695" s="268"/>
      <c r="N3695" s="269"/>
      <c r="O3695" s="269"/>
      <c r="P3695" s="269"/>
      <c r="Q3695" s="270"/>
      <c r="R3695" s="271"/>
      <c r="S3695" s="268"/>
      <c r="T3695" s="268"/>
      <c r="U3695" s="268"/>
      <c r="V3695" s="268"/>
      <c r="W3695" s="65" t="str">
        <f t="shared" si="517"/>
        <v/>
      </c>
      <c r="X3695" s="65" t="str">
        <f t="shared" si="518"/>
        <v/>
      </c>
      <c r="Y3695" s="65" t="str">
        <f t="shared" si="519"/>
        <v/>
      </c>
      <c r="Z3695" s="65" t="str">
        <f t="shared" si="520"/>
        <v/>
      </c>
      <c r="AA3695" s="65" t="str">
        <f t="shared" si="521"/>
        <v/>
      </c>
    </row>
    <row r="3696" spans="1:27" x14ac:dyDescent="0.25">
      <c r="A3696" s="40" t="str">
        <f>IF(G3696="","",1*ISERROR(VLOOKUP(G3696,G$1:G3695,1,FALSE)))</f>
        <v/>
      </c>
      <c r="B3696" s="40" t="str">
        <f>IF(A3696=0,0,IF(A3696="","",SUM(A$2:A3696)))</f>
        <v/>
      </c>
      <c r="C3696" s="41" t="str">
        <f>IF(H3696="","",1*ISERROR(VLOOKUP(H3696,H$1:H3695,1,FALSE)))</f>
        <v/>
      </c>
      <c r="D3696" s="40" t="str">
        <f>IF(C3696=0,0,IF(C3696="","",SUM(C$2:C3696)))</f>
        <v/>
      </c>
      <c r="E3696" s="41" t="str">
        <f>IF(H3696=0,0,IF(C3696="","",SUM(C$11:C3696)))</f>
        <v/>
      </c>
      <c r="F3696" s="41" t="str">
        <f>IF(H3696="","",COUNTIF(H$11:H3696,"="&amp;H3696))</f>
        <v/>
      </c>
      <c r="G3696" s="41" t="str">
        <f t="shared" si="513"/>
        <v/>
      </c>
      <c r="H3696" s="41" t="str">
        <f t="shared" si="514"/>
        <v/>
      </c>
      <c r="I3696" s="41" t="str">
        <f t="shared" si="515"/>
        <v/>
      </c>
      <c r="J3696" s="41" t="str">
        <f t="shared" si="516"/>
        <v/>
      </c>
      <c r="K3696" s="268"/>
      <c r="L3696" s="268"/>
      <c r="M3696" s="268"/>
      <c r="N3696" s="269"/>
      <c r="O3696" s="269"/>
      <c r="P3696" s="269"/>
      <c r="Q3696" s="270"/>
      <c r="R3696" s="271"/>
      <c r="S3696" s="268"/>
      <c r="T3696" s="268"/>
      <c r="U3696" s="268"/>
      <c r="V3696" s="268"/>
      <c r="W3696" s="65" t="str">
        <f t="shared" si="517"/>
        <v/>
      </c>
      <c r="X3696" s="65" t="str">
        <f t="shared" si="518"/>
        <v/>
      </c>
      <c r="Y3696" s="65" t="str">
        <f t="shared" si="519"/>
        <v/>
      </c>
      <c r="Z3696" s="65" t="str">
        <f t="shared" si="520"/>
        <v/>
      </c>
      <c r="AA3696" s="65" t="str">
        <f t="shared" si="521"/>
        <v/>
      </c>
    </row>
    <row r="3697" spans="1:27" x14ac:dyDescent="0.25">
      <c r="A3697" s="40" t="str">
        <f>IF(G3697="","",1*ISERROR(VLOOKUP(G3697,G$1:G3696,1,FALSE)))</f>
        <v/>
      </c>
      <c r="B3697" s="40" t="str">
        <f>IF(A3697=0,0,IF(A3697="","",SUM(A$2:A3697)))</f>
        <v/>
      </c>
      <c r="C3697" s="41" t="str">
        <f>IF(H3697="","",1*ISERROR(VLOOKUP(H3697,H$1:H3696,1,FALSE)))</f>
        <v/>
      </c>
      <c r="D3697" s="40" t="str">
        <f>IF(C3697=0,0,IF(C3697="","",SUM(C$2:C3697)))</f>
        <v/>
      </c>
      <c r="E3697" s="41" t="str">
        <f>IF(H3697=0,0,IF(C3697="","",SUM(C$11:C3697)))</f>
        <v/>
      </c>
      <c r="F3697" s="41" t="str">
        <f>IF(H3697="","",COUNTIF(H$11:H3697,"="&amp;H3697))</f>
        <v/>
      </c>
      <c r="G3697" s="41" t="str">
        <f t="shared" si="513"/>
        <v/>
      </c>
      <c r="H3697" s="41" t="str">
        <f t="shared" si="514"/>
        <v/>
      </c>
      <c r="I3697" s="41" t="str">
        <f t="shared" si="515"/>
        <v/>
      </c>
      <c r="J3697" s="41" t="str">
        <f t="shared" si="516"/>
        <v/>
      </c>
      <c r="K3697" s="268"/>
      <c r="L3697" s="268"/>
      <c r="M3697" s="268"/>
      <c r="N3697" s="269"/>
      <c r="O3697" s="269"/>
      <c r="P3697" s="269"/>
      <c r="Q3697" s="270"/>
      <c r="R3697" s="271"/>
      <c r="S3697" s="268"/>
      <c r="T3697" s="268"/>
      <c r="U3697" s="268"/>
      <c r="V3697" s="268"/>
      <c r="W3697" s="65" t="str">
        <f t="shared" si="517"/>
        <v/>
      </c>
      <c r="X3697" s="65" t="str">
        <f t="shared" si="518"/>
        <v/>
      </c>
      <c r="Y3697" s="65" t="str">
        <f t="shared" si="519"/>
        <v/>
      </c>
      <c r="Z3697" s="65" t="str">
        <f t="shared" si="520"/>
        <v/>
      </c>
      <c r="AA3697" s="65" t="str">
        <f t="shared" si="521"/>
        <v/>
      </c>
    </row>
    <row r="3698" spans="1:27" x14ac:dyDescent="0.25">
      <c r="A3698" s="40" t="str">
        <f>IF(G3698="","",1*ISERROR(VLOOKUP(G3698,G$1:G3697,1,FALSE)))</f>
        <v/>
      </c>
      <c r="B3698" s="40" t="str">
        <f>IF(A3698=0,0,IF(A3698="","",SUM(A$2:A3698)))</f>
        <v/>
      </c>
      <c r="C3698" s="41" t="str">
        <f>IF(H3698="","",1*ISERROR(VLOOKUP(H3698,H$1:H3697,1,FALSE)))</f>
        <v/>
      </c>
      <c r="D3698" s="40" t="str">
        <f>IF(C3698=0,0,IF(C3698="","",SUM(C$2:C3698)))</f>
        <v/>
      </c>
      <c r="E3698" s="41" t="str">
        <f>IF(H3698=0,0,IF(C3698="","",SUM(C$11:C3698)))</f>
        <v/>
      </c>
      <c r="F3698" s="41" t="str">
        <f>IF(H3698="","",COUNTIF(H$11:H3698,"="&amp;H3698))</f>
        <v/>
      </c>
      <c r="G3698" s="41" t="str">
        <f t="shared" si="513"/>
        <v/>
      </c>
      <c r="H3698" s="41" t="str">
        <f t="shared" si="514"/>
        <v/>
      </c>
      <c r="I3698" s="41" t="str">
        <f t="shared" si="515"/>
        <v/>
      </c>
      <c r="J3698" s="41" t="str">
        <f t="shared" si="516"/>
        <v/>
      </c>
      <c r="K3698" s="268"/>
      <c r="L3698" s="268"/>
      <c r="M3698" s="268"/>
      <c r="N3698" s="269"/>
      <c r="O3698" s="269"/>
      <c r="P3698" s="269"/>
      <c r="Q3698" s="270"/>
      <c r="R3698" s="271"/>
      <c r="S3698" s="268"/>
      <c r="T3698" s="268"/>
      <c r="U3698" s="268"/>
      <c r="V3698" s="268"/>
      <c r="W3698" s="65" t="str">
        <f t="shared" si="517"/>
        <v/>
      </c>
      <c r="X3698" s="65" t="str">
        <f t="shared" si="518"/>
        <v/>
      </c>
      <c r="Y3698" s="65" t="str">
        <f t="shared" si="519"/>
        <v/>
      </c>
      <c r="Z3698" s="65" t="str">
        <f t="shared" si="520"/>
        <v/>
      </c>
      <c r="AA3698" s="65" t="str">
        <f t="shared" si="521"/>
        <v/>
      </c>
    </row>
    <row r="3699" spans="1:27" x14ac:dyDescent="0.25">
      <c r="A3699" s="40" t="str">
        <f>IF(G3699="","",1*ISERROR(VLOOKUP(G3699,G$1:G3698,1,FALSE)))</f>
        <v/>
      </c>
      <c r="B3699" s="40" t="str">
        <f>IF(A3699=0,0,IF(A3699="","",SUM(A$2:A3699)))</f>
        <v/>
      </c>
      <c r="C3699" s="41" t="str">
        <f>IF(H3699="","",1*ISERROR(VLOOKUP(H3699,H$1:H3698,1,FALSE)))</f>
        <v/>
      </c>
      <c r="D3699" s="40" t="str">
        <f>IF(C3699=0,0,IF(C3699="","",SUM(C$2:C3699)))</f>
        <v/>
      </c>
      <c r="E3699" s="41" t="str">
        <f>IF(H3699=0,0,IF(C3699="","",SUM(C$11:C3699)))</f>
        <v/>
      </c>
      <c r="F3699" s="41" t="str">
        <f>IF(H3699="","",COUNTIF(H$11:H3699,"="&amp;H3699))</f>
        <v/>
      </c>
      <c r="G3699" s="41" t="str">
        <f t="shared" si="513"/>
        <v/>
      </c>
      <c r="H3699" s="41" t="str">
        <f t="shared" si="514"/>
        <v/>
      </c>
      <c r="I3699" s="41" t="str">
        <f t="shared" si="515"/>
        <v/>
      </c>
      <c r="J3699" s="41" t="str">
        <f t="shared" si="516"/>
        <v/>
      </c>
      <c r="K3699" s="268"/>
      <c r="L3699" s="268"/>
      <c r="M3699" s="268"/>
      <c r="N3699" s="269"/>
      <c r="O3699" s="269"/>
      <c r="P3699" s="269"/>
      <c r="Q3699" s="270"/>
      <c r="R3699" s="271"/>
      <c r="S3699" s="268"/>
      <c r="T3699" s="268"/>
      <c r="U3699" s="268"/>
      <c r="V3699" s="268"/>
      <c r="W3699" s="65" t="str">
        <f t="shared" si="517"/>
        <v/>
      </c>
      <c r="X3699" s="65" t="str">
        <f t="shared" si="518"/>
        <v/>
      </c>
      <c r="Y3699" s="65" t="str">
        <f t="shared" si="519"/>
        <v/>
      </c>
      <c r="Z3699" s="65" t="str">
        <f t="shared" si="520"/>
        <v/>
      </c>
      <c r="AA3699" s="65" t="str">
        <f t="shared" si="521"/>
        <v/>
      </c>
    </row>
    <row r="3700" spans="1:27" x14ac:dyDescent="0.25">
      <c r="A3700" s="40" t="str">
        <f>IF(G3700="","",1*ISERROR(VLOOKUP(G3700,G$1:G3699,1,FALSE)))</f>
        <v/>
      </c>
      <c r="B3700" s="40" t="str">
        <f>IF(A3700=0,0,IF(A3700="","",SUM(A$2:A3700)))</f>
        <v/>
      </c>
      <c r="C3700" s="41" t="str">
        <f>IF(H3700="","",1*ISERROR(VLOOKUP(H3700,H$1:H3699,1,FALSE)))</f>
        <v/>
      </c>
      <c r="D3700" s="40" t="str">
        <f>IF(C3700=0,0,IF(C3700="","",SUM(C$2:C3700)))</f>
        <v/>
      </c>
      <c r="E3700" s="41" t="str">
        <f>IF(H3700=0,0,IF(C3700="","",SUM(C$11:C3700)))</f>
        <v/>
      </c>
      <c r="F3700" s="41" t="str">
        <f>IF(H3700="","",COUNTIF(H$11:H3700,"="&amp;H3700))</f>
        <v/>
      </c>
      <c r="G3700" s="41" t="str">
        <f t="shared" si="513"/>
        <v/>
      </c>
      <c r="H3700" s="41" t="str">
        <f t="shared" si="514"/>
        <v/>
      </c>
      <c r="I3700" s="41" t="str">
        <f t="shared" si="515"/>
        <v/>
      </c>
      <c r="J3700" s="41" t="str">
        <f t="shared" si="516"/>
        <v/>
      </c>
      <c r="K3700" s="268"/>
      <c r="L3700" s="268"/>
      <c r="M3700" s="268"/>
      <c r="N3700" s="269"/>
      <c r="O3700" s="269"/>
      <c r="P3700" s="269"/>
      <c r="Q3700" s="270"/>
      <c r="R3700" s="271"/>
      <c r="S3700" s="268"/>
      <c r="T3700" s="268"/>
      <c r="U3700" s="268"/>
      <c r="V3700" s="268"/>
      <c r="W3700" s="65" t="str">
        <f t="shared" si="517"/>
        <v/>
      </c>
      <c r="X3700" s="65" t="str">
        <f t="shared" si="518"/>
        <v/>
      </c>
      <c r="Y3700" s="65" t="str">
        <f t="shared" si="519"/>
        <v/>
      </c>
      <c r="Z3700" s="65" t="str">
        <f t="shared" si="520"/>
        <v/>
      </c>
      <c r="AA3700" s="65" t="str">
        <f t="shared" si="521"/>
        <v/>
      </c>
    </row>
    <row r="3701" spans="1:27" x14ac:dyDescent="0.25">
      <c r="A3701" s="40" t="str">
        <f>IF(G3701="","",1*ISERROR(VLOOKUP(G3701,G$1:G3700,1,FALSE)))</f>
        <v/>
      </c>
      <c r="B3701" s="40" t="str">
        <f>IF(A3701=0,0,IF(A3701="","",SUM(A$2:A3701)))</f>
        <v/>
      </c>
      <c r="C3701" s="41" t="str">
        <f>IF(H3701="","",1*ISERROR(VLOOKUP(H3701,H$1:H3700,1,FALSE)))</f>
        <v/>
      </c>
      <c r="D3701" s="40" t="str">
        <f>IF(C3701=0,0,IF(C3701="","",SUM(C$2:C3701)))</f>
        <v/>
      </c>
      <c r="E3701" s="41" t="str">
        <f>IF(H3701=0,0,IF(C3701="","",SUM(C$11:C3701)))</f>
        <v/>
      </c>
      <c r="F3701" s="41" t="str">
        <f>IF(H3701="","",COUNTIF(H$11:H3701,"="&amp;H3701))</f>
        <v/>
      </c>
      <c r="G3701" s="41" t="str">
        <f t="shared" si="513"/>
        <v/>
      </c>
      <c r="H3701" s="41" t="str">
        <f t="shared" si="514"/>
        <v/>
      </c>
      <c r="I3701" s="41" t="str">
        <f t="shared" si="515"/>
        <v/>
      </c>
      <c r="J3701" s="41" t="str">
        <f t="shared" si="516"/>
        <v/>
      </c>
      <c r="K3701" s="268"/>
      <c r="L3701" s="268"/>
      <c r="M3701" s="268"/>
      <c r="N3701" s="269"/>
      <c r="O3701" s="269"/>
      <c r="P3701" s="269"/>
      <c r="Q3701" s="270"/>
      <c r="R3701" s="271"/>
      <c r="S3701" s="268"/>
      <c r="T3701" s="268"/>
      <c r="U3701" s="268"/>
      <c r="V3701" s="268"/>
      <c r="W3701" s="65" t="str">
        <f t="shared" si="517"/>
        <v/>
      </c>
      <c r="X3701" s="65" t="str">
        <f t="shared" si="518"/>
        <v/>
      </c>
      <c r="Y3701" s="65" t="str">
        <f t="shared" si="519"/>
        <v/>
      </c>
      <c r="Z3701" s="65" t="str">
        <f t="shared" si="520"/>
        <v/>
      </c>
      <c r="AA3701" s="65" t="str">
        <f t="shared" si="521"/>
        <v/>
      </c>
    </row>
    <row r="3702" spans="1:27" x14ac:dyDescent="0.25">
      <c r="A3702" s="40" t="str">
        <f>IF(G3702="","",1*ISERROR(VLOOKUP(G3702,G$1:G3701,1,FALSE)))</f>
        <v/>
      </c>
      <c r="B3702" s="40" t="str">
        <f>IF(A3702=0,0,IF(A3702="","",SUM(A$2:A3702)))</f>
        <v/>
      </c>
      <c r="C3702" s="41" t="str">
        <f>IF(H3702="","",1*ISERROR(VLOOKUP(H3702,H$1:H3701,1,FALSE)))</f>
        <v/>
      </c>
      <c r="D3702" s="40" t="str">
        <f>IF(C3702=0,0,IF(C3702="","",SUM(C$2:C3702)))</f>
        <v/>
      </c>
      <c r="E3702" s="41" t="str">
        <f>IF(H3702=0,0,IF(C3702="","",SUM(C$11:C3702)))</f>
        <v/>
      </c>
      <c r="F3702" s="41" t="str">
        <f>IF(H3702="","",COUNTIF(H$11:H3702,"="&amp;H3702))</f>
        <v/>
      </c>
      <c r="G3702" s="41" t="str">
        <f t="shared" si="513"/>
        <v/>
      </c>
      <c r="H3702" s="41" t="str">
        <f t="shared" si="514"/>
        <v/>
      </c>
      <c r="I3702" s="41" t="str">
        <f t="shared" si="515"/>
        <v/>
      </c>
      <c r="J3702" s="41" t="str">
        <f t="shared" si="516"/>
        <v/>
      </c>
      <c r="K3702" s="268"/>
      <c r="L3702" s="268"/>
      <c r="M3702" s="268"/>
      <c r="N3702" s="269"/>
      <c r="O3702" s="269"/>
      <c r="P3702" s="269"/>
      <c r="Q3702" s="270"/>
      <c r="R3702" s="271"/>
      <c r="S3702" s="268"/>
      <c r="T3702" s="268"/>
      <c r="U3702" s="268"/>
      <c r="V3702" s="268"/>
      <c r="W3702" s="65" t="str">
        <f t="shared" si="517"/>
        <v/>
      </c>
      <c r="X3702" s="65" t="str">
        <f t="shared" si="518"/>
        <v/>
      </c>
      <c r="Y3702" s="65" t="str">
        <f t="shared" si="519"/>
        <v/>
      </c>
      <c r="Z3702" s="65" t="str">
        <f t="shared" si="520"/>
        <v/>
      </c>
      <c r="AA3702" s="65" t="str">
        <f t="shared" si="521"/>
        <v/>
      </c>
    </row>
    <row r="3703" spans="1:27" x14ac:dyDescent="0.25">
      <c r="A3703" s="40" t="str">
        <f>IF(G3703="","",1*ISERROR(VLOOKUP(G3703,G$1:G3702,1,FALSE)))</f>
        <v/>
      </c>
      <c r="B3703" s="40" t="str">
        <f>IF(A3703=0,0,IF(A3703="","",SUM(A$2:A3703)))</f>
        <v/>
      </c>
      <c r="C3703" s="41" t="str">
        <f>IF(H3703="","",1*ISERROR(VLOOKUP(H3703,H$1:H3702,1,FALSE)))</f>
        <v/>
      </c>
      <c r="D3703" s="40" t="str">
        <f>IF(C3703=0,0,IF(C3703="","",SUM(C$2:C3703)))</f>
        <v/>
      </c>
      <c r="E3703" s="41" t="str">
        <f>IF(H3703=0,0,IF(C3703="","",SUM(C$11:C3703)))</f>
        <v/>
      </c>
      <c r="F3703" s="41" t="str">
        <f>IF(H3703="","",COUNTIF(H$11:H3703,"="&amp;H3703))</f>
        <v/>
      </c>
      <c r="G3703" s="41" t="str">
        <f t="shared" si="513"/>
        <v/>
      </c>
      <c r="H3703" s="41" t="str">
        <f t="shared" si="514"/>
        <v/>
      </c>
      <c r="I3703" s="41" t="str">
        <f t="shared" si="515"/>
        <v/>
      </c>
      <c r="J3703" s="41" t="str">
        <f t="shared" si="516"/>
        <v/>
      </c>
      <c r="K3703" s="268"/>
      <c r="L3703" s="268"/>
      <c r="M3703" s="268"/>
      <c r="N3703" s="269"/>
      <c r="O3703" s="269"/>
      <c r="P3703" s="269"/>
      <c r="Q3703" s="270"/>
      <c r="R3703" s="271"/>
      <c r="S3703" s="268"/>
      <c r="T3703" s="268"/>
      <c r="U3703" s="268"/>
      <c r="V3703" s="268"/>
      <c r="W3703" s="65" t="str">
        <f t="shared" si="517"/>
        <v/>
      </c>
      <c r="X3703" s="65" t="str">
        <f t="shared" si="518"/>
        <v/>
      </c>
      <c r="Y3703" s="65" t="str">
        <f t="shared" si="519"/>
        <v/>
      </c>
      <c r="Z3703" s="65" t="str">
        <f t="shared" si="520"/>
        <v/>
      </c>
      <c r="AA3703" s="65" t="str">
        <f t="shared" si="521"/>
        <v/>
      </c>
    </row>
    <row r="3704" spans="1:27" x14ac:dyDescent="0.25">
      <c r="A3704" s="40" t="str">
        <f>IF(G3704="","",1*ISERROR(VLOOKUP(G3704,G$1:G3703,1,FALSE)))</f>
        <v/>
      </c>
      <c r="B3704" s="40" t="str">
        <f>IF(A3704=0,0,IF(A3704="","",SUM(A$2:A3704)))</f>
        <v/>
      </c>
      <c r="C3704" s="41" t="str">
        <f>IF(H3704="","",1*ISERROR(VLOOKUP(H3704,H$1:H3703,1,FALSE)))</f>
        <v/>
      </c>
      <c r="D3704" s="40" t="str">
        <f>IF(C3704=0,0,IF(C3704="","",SUM(C$2:C3704)))</f>
        <v/>
      </c>
      <c r="E3704" s="41" t="str">
        <f>IF(H3704=0,0,IF(C3704="","",SUM(C$11:C3704)))</f>
        <v/>
      </c>
      <c r="F3704" s="41" t="str">
        <f>IF(H3704="","",COUNTIF(H$11:H3704,"="&amp;H3704))</f>
        <v/>
      </c>
      <c r="G3704" s="41" t="str">
        <f t="shared" si="513"/>
        <v/>
      </c>
      <c r="H3704" s="41" t="str">
        <f t="shared" si="514"/>
        <v/>
      </c>
      <c r="I3704" s="41" t="str">
        <f t="shared" si="515"/>
        <v/>
      </c>
      <c r="J3704" s="41" t="str">
        <f t="shared" si="516"/>
        <v/>
      </c>
      <c r="K3704" s="268"/>
      <c r="L3704" s="268"/>
      <c r="M3704" s="268"/>
      <c r="N3704" s="269"/>
      <c r="O3704" s="269"/>
      <c r="P3704" s="269"/>
      <c r="Q3704" s="270"/>
      <c r="R3704" s="271"/>
      <c r="S3704" s="268"/>
      <c r="T3704" s="268"/>
      <c r="U3704" s="268"/>
      <c r="V3704" s="268"/>
      <c r="W3704" s="65" t="str">
        <f t="shared" si="517"/>
        <v/>
      </c>
      <c r="X3704" s="65" t="str">
        <f t="shared" si="518"/>
        <v/>
      </c>
      <c r="Y3704" s="65" t="str">
        <f t="shared" si="519"/>
        <v/>
      </c>
      <c r="Z3704" s="65" t="str">
        <f t="shared" si="520"/>
        <v/>
      </c>
      <c r="AA3704" s="65" t="str">
        <f t="shared" si="521"/>
        <v/>
      </c>
    </row>
    <row r="3705" spans="1:27" x14ac:dyDescent="0.25">
      <c r="A3705" s="40" t="str">
        <f>IF(G3705="","",1*ISERROR(VLOOKUP(G3705,G$1:G3704,1,FALSE)))</f>
        <v/>
      </c>
      <c r="B3705" s="40" t="str">
        <f>IF(A3705=0,0,IF(A3705="","",SUM(A$2:A3705)))</f>
        <v/>
      </c>
      <c r="C3705" s="41" t="str">
        <f>IF(H3705="","",1*ISERROR(VLOOKUP(H3705,H$1:H3704,1,FALSE)))</f>
        <v/>
      </c>
      <c r="D3705" s="40" t="str">
        <f>IF(C3705=0,0,IF(C3705="","",SUM(C$2:C3705)))</f>
        <v/>
      </c>
      <c r="E3705" s="41" t="str">
        <f>IF(H3705=0,0,IF(C3705="","",SUM(C$11:C3705)))</f>
        <v/>
      </c>
      <c r="F3705" s="41" t="str">
        <f>IF(H3705="","",COUNTIF(H$11:H3705,"="&amp;H3705))</f>
        <v/>
      </c>
      <c r="G3705" s="41" t="str">
        <f t="shared" si="513"/>
        <v/>
      </c>
      <c r="H3705" s="41" t="str">
        <f t="shared" si="514"/>
        <v/>
      </c>
      <c r="I3705" s="41" t="str">
        <f t="shared" si="515"/>
        <v/>
      </c>
      <c r="J3705" s="41" t="str">
        <f t="shared" si="516"/>
        <v/>
      </c>
      <c r="K3705" s="268"/>
      <c r="L3705" s="268"/>
      <c r="M3705" s="268"/>
      <c r="N3705" s="269"/>
      <c r="O3705" s="269"/>
      <c r="P3705" s="269"/>
      <c r="Q3705" s="270"/>
      <c r="R3705" s="271"/>
      <c r="S3705" s="268"/>
      <c r="T3705" s="268"/>
      <c r="U3705" s="268"/>
      <c r="V3705" s="268"/>
      <c r="W3705" s="65" t="str">
        <f t="shared" si="517"/>
        <v/>
      </c>
      <c r="X3705" s="65" t="str">
        <f t="shared" si="518"/>
        <v/>
      </c>
      <c r="Y3705" s="65" t="str">
        <f t="shared" si="519"/>
        <v/>
      </c>
      <c r="Z3705" s="65" t="str">
        <f t="shared" si="520"/>
        <v/>
      </c>
      <c r="AA3705" s="65" t="str">
        <f t="shared" si="521"/>
        <v/>
      </c>
    </row>
    <row r="3706" spans="1:27" x14ac:dyDescent="0.25">
      <c r="A3706" s="40" t="str">
        <f>IF(G3706="","",1*ISERROR(VLOOKUP(G3706,G$1:G3705,1,FALSE)))</f>
        <v/>
      </c>
      <c r="B3706" s="40" t="str">
        <f>IF(A3706=0,0,IF(A3706="","",SUM(A$2:A3706)))</f>
        <v/>
      </c>
      <c r="C3706" s="41" t="str">
        <f>IF(H3706="","",1*ISERROR(VLOOKUP(H3706,H$1:H3705,1,FALSE)))</f>
        <v/>
      </c>
      <c r="D3706" s="40" t="str">
        <f>IF(C3706=0,0,IF(C3706="","",SUM(C$2:C3706)))</f>
        <v/>
      </c>
      <c r="E3706" s="41" t="str">
        <f>IF(H3706=0,0,IF(C3706="","",SUM(C$11:C3706)))</f>
        <v/>
      </c>
      <c r="F3706" s="41" t="str">
        <f>IF(H3706="","",COUNTIF(H$11:H3706,"="&amp;H3706))</f>
        <v/>
      </c>
      <c r="G3706" s="41" t="str">
        <f t="shared" si="513"/>
        <v/>
      </c>
      <c r="H3706" s="41" t="str">
        <f t="shared" si="514"/>
        <v/>
      </c>
      <c r="I3706" s="41" t="str">
        <f t="shared" si="515"/>
        <v/>
      </c>
      <c r="J3706" s="41" t="str">
        <f t="shared" si="516"/>
        <v/>
      </c>
      <c r="K3706" s="268"/>
      <c r="L3706" s="268"/>
      <c r="M3706" s="268"/>
      <c r="N3706" s="269"/>
      <c r="O3706" s="269"/>
      <c r="P3706" s="269"/>
      <c r="Q3706" s="270"/>
      <c r="R3706" s="271"/>
      <c r="S3706" s="268"/>
      <c r="T3706" s="268"/>
      <c r="U3706" s="268"/>
      <c r="V3706" s="268"/>
      <c r="W3706" s="65" t="str">
        <f t="shared" si="517"/>
        <v/>
      </c>
      <c r="X3706" s="65" t="str">
        <f t="shared" si="518"/>
        <v/>
      </c>
      <c r="Y3706" s="65" t="str">
        <f t="shared" si="519"/>
        <v/>
      </c>
      <c r="Z3706" s="65" t="str">
        <f t="shared" si="520"/>
        <v/>
      </c>
      <c r="AA3706" s="65" t="str">
        <f t="shared" si="521"/>
        <v/>
      </c>
    </row>
    <row r="3707" spans="1:27" x14ac:dyDescent="0.25">
      <c r="A3707" s="40" t="str">
        <f>IF(G3707="","",1*ISERROR(VLOOKUP(G3707,G$1:G3706,1,FALSE)))</f>
        <v/>
      </c>
      <c r="B3707" s="40" t="str">
        <f>IF(A3707=0,0,IF(A3707="","",SUM(A$2:A3707)))</f>
        <v/>
      </c>
      <c r="C3707" s="41" t="str">
        <f>IF(H3707="","",1*ISERROR(VLOOKUP(H3707,H$1:H3706,1,FALSE)))</f>
        <v/>
      </c>
      <c r="D3707" s="40" t="str">
        <f>IF(C3707=0,0,IF(C3707="","",SUM(C$2:C3707)))</f>
        <v/>
      </c>
      <c r="E3707" s="41" t="str">
        <f>IF(H3707=0,0,IF(C3707="","",SUM(C$11:C3707)))</f>
        <v/>
      </c>
      <c r="F3707" s="41" t="str">
        <f>IF(H3707="","",COUNTIF(H$11:H3707,"="&amp;H3707))</f>
        <v/>
      </c>
      <c r="G3707" s="41" t="str">
        <f t="shared" si="513"/>
        <v/>
      </c>
      <c r="H3707" s="41" t="str">
        <f t="shared" si="514"/>
        <v/>
      </c>
      <c r="I3707" s="41" t="str">
        <f t="shared" si="515"/>
        <v/>
      </c>
      <c r="J3707" s="41" t="str">
        <f t="shared" si="516"/>
        <v/>
      </c>
      <c r="K3707" s="268"/>
      <c r="L3707" s="268"/>
      <c r="M3707" s="268"/>
      <c r="N3707" s="269"/>
      <c r="O3707" s="269"/>
      <c r="P3707" s="269"/>
      <c r="Q3707" s="270"/>
      <c r="R3707" s="271"/>
      <c r="S3707" s="268"/>
      <c r="T3707" s="268"/>
      <c r="U3707" s="268"/>
      <c r="V3707" s="268"/>
      <c r="W3707" s="65" t="str">
        <f t="shared" si="517"/>
        <v/>
      </c>
      <c r="X3707" s="65" t="str">
        <f t="shared" si="518"/>
        <v/>
      </c>
      <c r="Y3707" s="65" t="str">
        <f t="shared" si="519"/>
        <v/>
      </c>
      <c r="Z3707" s="65" t="str">
        <f t="shared" si="520"/>
        <v/>
      </c>
      <c r="AA3707" s="65" t="str">
        <f t="shared" si="521"/>
        <v/>
      </c>
    </row>
    <row r="3708" spans="1:27" x14ac:dyDescent="0.25">
      <c r="A3708" s="40" t="str">
        <f>IF(G3708="","",1*ISERROR(VLOOKUP(G3708,G$1:G3707,1,FALSE)))</f>
        <v/>
      </c>
      <c r="B3708" s="40" t="str">
        <f>IF(A3708=0,0,IF(A3708="","",SUM(A$2:A3708)))</f>
        <v/>
      </c>
      <c r="C3708" s="41" t="str">
        <f>IF(H3708="","",1*ISERROR(VLOOKUP(H3708,H$1:H3707,1,FALSE)))</f>
        <v/>
      </c>
      <c r="D3708" s="40" t="str">
        <f>IF(C3708=0,0,IF(C3708="","",SUM(C$2:C3708)))</f>
        <v/>
      </c>
      <c r="E3708" s="41" t="str">
        <f>IF(H3708=0,0,IF(C3708="","",SUM(C$11:C3708)))</f>
        <v/>
      </c>
      <c r="F3708" s="41" t="str">
        <f>IF(H3708="","",COUNTIF(H$11:H3708,"="&amp;H3708))</f>
        <v/>
      </c>
      <c r="G3708" s="41" t="str">
        <f t="shared" si="513"/>
        <v/>
      </c>
      <c r="H3708" s="41" t="str">
        <f t="shared" si="514"/>
        <v/>
      </c>
      <c r="I3708" s="41" t="str">
        <f t="shared" si="515"/>
        <v/>
      </c>
      <c r="J3708" s="41" t="str">
        <f t="shared" si="516"/>
        <v/>
      </c>
      <c r="K3708" s="268"/>
      <c r="L3708" s="268"/>
      <c r="M3708" s="268"/>
      <c r="N3708" s="269"/>
      <c r="O3708" s="269"/>
      <c r="P3708" s="269"/>
      <c r="Q3708" s="270"/>
      <c r="R3708" s="271"/>
      <c r="S3708" s="268"/>
      <c r="T3708" s="268"/>
      <c r="U3708" s="268"/>
      <c r="V3708" s="268"/>
      <c r="W3708" s="65" t="str">
        <f t="shared" si="517"/>
        <v/>
      </c>
      <c r="X3708" s="65" t="str">
        <f t="shared" si="518"/>
        <v/>
      </c>
      <c r="Y3708" s="65" t="str">
        <f t="shared" si="519"/>
        <v/>
      </c>
      <c r="Z3708" s="65" t="str">
        <f t="shared" si="520"/>
        <v/>
      </c>
      <c r="AA3708" s="65" t="str">
        <f t="shared" si="521"/>
        <v/>
      </c>
    </row>
    <row r="3709" spans="1:27" x14ac:dyDescent="0.25">
      <c r="A3709" s="40" t="str">
        <f>IF(G3709="","",1*ISERROR(VLOOKUP(G3709,G$1:G3708,1,FALSE)))</f>
        <v/>
      </c>
      <c r="B3709" s="40" t="str">
        <f>IF(A3709=0,0,IF(A3709="","",SUM(A$2:A3709)))</f>
        <v/>
      </c>
      <c r="C3709" s="41" t="str">
        <f>IF(H3709="","",1*ISERROR(VLOOKUP(H3709,H$1:H3708,1,FALSE)))</f>
        <v/>
      </c>
      <c r="D3709" s="40" t="str">
        <f>IF(C3709=0,0,IF(C3709="","",SUM(C$2:C3709)))</f>
        <v/>
      </c>
      <c r="E3709" s="41" t="str">
        <f>IF(H3709=0,0,IF(C3709="","",SUM(C$11:C3709)))</f>
        <v/>
      </c>
      <c r="F3709" s="41" t="str">
        <f>IF(H3709="","",COUNTIF(H$11:H3709,"="&amp;H3709))</f>
        <v/>
      </c>
      <c r="G3709" s="41" t="str">
        <f t="shared" si="513"/>
        <v/>
      </c>
      <c r="H3709" s="41" t="str">
        <f t="shared" si="514"/>
        <v/>
      </c>
      <c r="I3709" s="41" t="str">
        <f t="shared" si="515"/>
        <v/>
      </c>
      <c r="J3709" s="41" t="str">
        <f t="shared" si="516"/>
        <v/>
      </c>
      <c r="K3709" s="268"/>
      <c r="L3709" s="268"/>
      <c r="M3709" s="268"/>
      <c r="N3709" s="269"/>
      <c r="O3709" s="269"/>
      <c r="P3709" s="269"/>
      <c r="Q3709" s="270"/>
      <c r="R3709" s="271"/>
      <c r="S3709" s="268"/>
      <c r="T3709" s="268"/>
      <c r="U3709" s="268"/>
      <c r="V3709" s="268"/>
      <c r="W3709" s="65" t="str">
        <f t="shared" si="517"/>
        <v/>
      </c>
      <c r="X3709" s="65" t="str">
        <f t="shared" si="518"/>
        <v/>
      </c>
      <c r="Y3709" s="65" t="str">
        <f t="shared" si="519"/>
        <v/>
      </c>
      <c r="Z3709" s="65" t="str">
        <f t="shared" si="520"/>
        <v/>
      </c>
      <c r="AA3709" s="65" t="str">
        <f t="shared" si="521"/>
        <v/>
      </c>
    </row>
    <row r="3710" spans="1:27" x14ac:dyDescent="0.25">
      <c r="A3710" s="40" t="str">
        <f>IF(G3710="","",1*ISERROR(VLOOKUP(G3710,G$1:G3709,1,FALSE)))</f>
        <v/>
      </c>
      <c r="B3710" s="40" t="str">
        <f>IF(A3710=0,0,IF(A3710="","",SUM(A$2:A3710)))</f>
        <v/>
      </c>
      <c r="C3710" s="41" t="str">
        <f>IF(H3710="","",1*ISERROR(VLOOKUP(H3710,H$1:H3709,1,FALSE)))</f>
        <v/>
      </c>
      <c r="D3710" s="40" t="str">
        <f>IF(C3710=0,0,IF(C3710="","",SUM(C$2:C3710)))</f>
        <v/>
      </c>
      <c r="E3710" s="41" t="str">
        <f>IF(H3710=0,0,IF(C3710="","",SUM(C$11:C3710)))</f>
        <v/>
      </c>
      <c r="F3710" s="41" t="str">
        <f>IF(H3710="","",COUNTIF(H$11:H3710,"="&amp;H3710))</f>
        <v/>
      </c>
      <c r="G3710" s="41" t="str">
        <f t="shared" si="513"/>
        <v/>
      </c>
      <c r="H3710" s="41" t="str">
        <f t="shared" si="514"/>
        <v/>
      </c>
      <c r="I3710" s="41" t="str">
        <f t="shared" si="515"/>
        <v/>
      </c>
      <c r="J3710" s="41" t="str">
        <f t="shared" si="516"/>
        <v/>
      </c>
      <c r="K3710" s="268"/>
      <c r="L3710" s="268"/>
      <c r="M3710" s="268"/>
      <c r="N3710" s="269"/>
      <c r="O3710" s="269"/>
      <c r="P3710" s="269"/>
      <c r="Q3710" s="270"/>
      <c r="R3710" s="271"/>
      <c r="S3710" s="268"/>
      <c r="T3710" s="268"/>
      <c r="U3710" s="268"/>
      <c r="V3710" s="268"/>
      <c r="W3710" s="65" t="str">
        <f t="shared" si="517"/>
        <v/>
      </c>
      <c r="X3710" s="65" t="str">
        <f t="shared" si="518"/>
        <v/>
      </c>
      <c r="Y3710" s="65" t="str">
        <f t="shared" si="519"/>
        <v/>
      </c>
      <c r="Z3710" s="65" t="str">
        <f t="shared" si="520"/>
        <v/>
      </c>
      <c r="AA3710" s="65" t="str">
        <f t="shared" si="521"/>
        <v/>
      </c>
    </row>
    <row r="3711" spans="1:27" x14ac:dyDescent="0.25">
      <c r="A3711" s="40" t="str">
        <f>IF(G3711="","",1*ISERROR(VLOOKUP(G3711,G$1:G3710,1,FALSE)))</f>
        <v/>
      </c>
      <c r="B3711" s="40" t="str">
        <f>IF(A3711=0,0,IF(A3711="","",SUM(A$2:A3711)))</f>
        <v/>
      </c>
      <c r="C3711" s="41" t="str">
        <f>IF(H3711="","",1*ISERROR(VLOOKUP(H3711,H$1:H3710,1,FALSE)))</f>
        <v/>
      </c>
      <c r="D3711" s="40" t="str">
        <f>IF(C3711=0,0,IF(C3711="","",SUM(C$2:C3711)))</f>
        <v/>
      </c>
      <c r="E3711" s="41" t="str">
        <f>IF(H3711=0,0,IF(C3711="","",SUM(C$11:C3711)))</f>
        <v/>
      </c>
      <c r="F3711" s="41" t="str">
        <f>IF(H3711="","",COUNTIF(H$11:H3711,"="&amp;H3711))</f>
        <v/>
      </c>
      <c r="G3711" s="41" t="str">
        <f t="shared" si="513"/>
        <v/>
      </c>
      <c r="H3711" s="41" t="str">
        <f t="shared" si="514"/>
        <v/>
      </c>
      <c r="I3711" s="41" t="str">
        <f t="shared" si="515"/>
        <v/>
      </c>
      <c r="J3711" s="41" t="str">
        <f t="shared" si="516"/>
        <v/>
      </c>
      <c r="K3711" s="268"/>
      <c r="L3711" s="268"/>
      <c r="M3711" s="268"/>
      <c r="N3711" s="269"/>
      <c r="O3711" s="269"/>
      <c r="P3711" s="269"/>
      <c r="Q3711" s="270"/>
      <c r="R3711" s="271"/>
      <c r="S3711" s="268"/>
      <c r="T3711" s="268"/>
      <c r="U3711" s="268"/>
      <c r="V3711" s="268"/>
      <c r="W3711" s="65" t="str">
        <f t="shared" si="517"/>
        <v/>
      </c>
      <c r="X3711" s="65" t="str">
        <f t="shared" si="518"/>
        <v/>
      </c>
      <c r="Y3711" s="65" t="str">
        <f t="shared" si="519"/>
        <v/>
      </c>
      <c r="Z3711" s="65" t="str">
        <f t="shared" si="520"/>
        <v/>
      </c>
      <c r="AA3711" s="65" t="str">
        <f t="shared" si="521"/>
        <v/>
      </c>
    </row>
    <row r="3712" spans="1:27" x14ac:dyDescent="0.25">
      <c r="A3712" s="40" t="str">
        <f>IF(G3712="","",1*ISERROR(VLOOKUP(G3712,G$1:G3711,1,FALSE)))</f>
        <v/>
      </c>
      <c r="B3712" s="40" t="str">
        <f>IF(A3712=0,0,IF(A3712="","",SUM(A$2:A3712)))</f>
        <v/>
      </c>
      <c r="C3712" s="41" t="str">
        <f>IF(H3712="","",1*ISERROR(VLOOKUP(H3712,H$1:H3711,1,FALSE)))</f>
        <v/>
      </c>
      <c r="D3712" s="40" t="str">
        <f>IF(C3712=0,0,IF(C3712="","",SUM(C$2:C3712)))</f>
        <v/>
      </c>
      <c r="E3712" s="41" t="str">
        <f>IF(H3712=0,0,IF(C3712="","",SUM(C$11:C3712)))</f>
        <v/>
      </c>
      <c r="F3712" s="41" t="str">
        <f>IF(H3712="","",COUNTIF(H$11:H3712,"="&amp;H3712))</f>
        <v/>
      </c>
      <c r="G3712" s="41" t="str">
        <f t="shared" si="513"/>
        <v/>
      </c>
      <c r="H3712" s="41" t="str">
        <f t="shared" si="514"/>
        <v/>
      </c>
      <c r="I3712" s="41" t="str">
        <f t="shared" si="515"/>
        <v/>
      </c>
      <c r="J3712" s="41" t="str">
        <f t="shared" si="516"/>
        <v/>
      </c>
      <c r="K3712" s="268"/>
      <c r="L3712" s="268"/>
      <c r="M3712" s="268"/>
      <c r="N3712" s="269"/>
      <c r="O3712" s="269"/>
      <c r="P3712" s="269"/>
      <c r="Q3712" s="270"/>
      <c r="R3712" s="271"/>
      <c r="S3712" s="268"/>
      <c r="T3712" s="268"/>
      <c r="U3712" s="268"/>
      <c r="V3712" s="268"/>
      <c r="W3712" s="65" t="str">
        <f t="shared" si="517"/>
        <v/>
      </c>
      <c r="X3712" s="65" t="str">
        <f t="shared" si="518"/>
        <v/>
      </c>
      <c r="Y3712" s="65" t="str">
        <f t="shared" si="519"/>
        <v/>
      </c>
      <c r="Z3712" s="65" t="str">
        <f t="shared" si="520"/>
        <v/>
      </c>
      <c r="AA3712" s="65" t="str">
        <f t="shared" si="521"/>
        <v/>
      </c>
    </row>
    <row r="3713" spans="1:27" x14ac:dyDescent="0.25">
      <c r="A3713" s="40" t="str">
        <f>IF(G3713="","",1*ISERROR(VLOOKUP(G3713,G$1:G3712,1,FALSE)))</f>
        <v/>
      </c>
      <c r="B3713" s="40" t="str">
        <f>IF(A3713=0,0,IF(A3713="","",SUM(A$2:A3713)))</f>
        <v/>
      </c>
      <c r="C3713" s="41" t="str">
        <f>IF(H3713="","",1*ISERROR(VLOOKUP(H3713,H$1:H3712,1,FALSE)))</f>
        <v/>
      </c>
      <c r="D3713" s="40" t="str">
        <f>IF(C3713=0,0,IF(C3713="","",SUM(C$2:C3713)))</f>
        <v/>
      </c>
      <c r="E3713" s="41" t="str">
        <f>IF(H3713=0,0,IF(C3713="","",SUM(C$11:C3713)))</f>
        <v/>
      </c>
      <c r="F3713" s="41" t="str">
        <f>IF(H3713="","",COUNTIF(H$11:H3713,"="&amp;H3713))</f>
        <v/>
      </c>
      <c r="G3713" s="41" t="str">
        <f t="shared" si="513"/>
        <v/>
      </c>
      <c r="H3713" s="41" t="str">
        <f t="shared" si="514"/>
        <v/>
      </c>
      <c r="I3713" s="41" t="str">
        <f t="shared" si="515"/>
        <v/>
      </c>
      <c r="J3713" s="41" t="str">
        <f t="shared" si="516"/>
        <v/>
      </c>
      <c r="K3713" s="268"/>
      <c r="L3713" s="268"/>
      <c r="M3713" s="268"/>
      <c r="N3713" s="269"/>
      <c r="O3713" s="269"/>
      <c r="P3713" s="269"/>
      <c r="Q3713" s="270"/>
      <c r="R3713" s="271"/>
      <c r="S3713" s="268"/>
      <c r="T3713" s="268"/>
      <c r="U3713" s="268"/>
      <c r="V3713" s="268"/>
      <c r="W3713" s="65" t="str">
        <f t="shared" si="517"/>
        <v/>
      </c>
      <c r="X3713" s="65" t="str">
        <f t="shared" si="518"/>
        <v/>
      </c>
      <c r="Y3713" s="65" t="str">
        <f t="shared" si="519"/>
        <v/>
      </c>
      <c r="Z3713" s="65" t="str">
        <f t="shared" si="520"/>
        <v/>
      </c>
      <c r="AA3713" s="65" t="str">
        <f t="shared" si="521"/>
        <v/>
      </c>
    </row>
    <row r="3714" spans="1:27" x14ac:dyDescent="0.25">
      <c r="A3714" s="40" t="str">
        <f>IF(G3714="","",1*ISERROR(VLOOKUP(G3714,G$1:G3713,1,FALSE)))</f>
        <v/>
      </c>
      <c r="B3714" s="40" t="str">
        <f>IF(A3714=0,0,IF(A3714="","",SUM(A$2:A3714)))</f>
        <v/>
      </c>
      <c r="C3714" s="41" t="str">
        <f>IF(H3714="","",1*ISERROR(VLOOKUP(H3714,H$1:H3713,1,FALSE)))</f>
        <v/>
      </c>
      <c r="D3714" s="40" t="str">
        <f>IF(C3714=0,0,IF(C3714="","",SUM(C$2:C3714)))</f>
        <v/>
      </c>
      <c r="E3714" s="41" t="str">
        <f>IF(H3714=0,0,IF(C3714="","",SUM(C$11:C3714)))</f>
        <v/>
      </c>
      <c r="F3714" s="41" t="str">
        <f>IF(H3714="","",COUNTIF(H$11:H3714,"="&amp;H3714))</f>
        <v/>
      </c>
      <c r="G3714" s="41" t="str">
        <f t="shared" ref="G3714:G3777" si="522">IF(K3714="","",IF(M3714="","",CONCATENATE(K3714,"-",M3714)))</f>
        <v/>
      </c>
      <c r="H3714" s="41" t="str">
        <f t="shared" ref="H3714:H3777" si="523">IF(G3714="","",CONCATENATE(G3714,"-",N3714))</f>
        <v/>
      </c>
      <c r="I3714" s="41" t="str">
        <f t="shared" ref="I3714:I3777" si="524">IF(H3714="","",CONCATENATE(H3714,"-",F3714))</f>
        <v/>
      </c>
      <c r="J3714" s="41" t="str">
        <f t="shared" ref="J3714:J3777" si="525">IF(G3714="","",CONCATENATE(G3714,"-",O3714))</f>
        <v/>
      </c>
      <c r="K3714" s="268"/>
      <c r="L3714" s="268"/>
      <c r="M3714" s="268"/>
      <c r="N3714" s="269"/>
      <c r="O3714" s="269"/>
      <c r="P3714" s="269"/>
      <c r="Q3714" s="270"/>
      <c r="R3714" s="271"/>
      <c r="S3714" s="268"/>
      <c r="T3714" s="268"/>
      <c r="U3714" s="268"/>
      <c r="V3714" s="268"/>
      <c r="W3714" s="65" t="str">
        <f t="shared" ref="W3714:W3777" si="526">IF(S3714="","",IF(S3714="Yes",1,0))</f>
        <v/>
      </c>
      <c r="X3714" s="65" t="str">
        <f t="shared" ref="X3714:X3777" si="527">IF(T3714="","",IF(T3714="Yes",1,0))</f>
        <v/>
      </c>
      <c r="Y3714" s="65" t="str">
        <f t="shared" ref="Y3714:Y3777" si="528">IF(U3714="","",IF(U3714="Yes",1,0))</f>
        <v/>
      </c>
      <c r="Z3714" s="65" t="str">
        <f t="shared" ref="Z3714:Z3777" si="529">IF(V3714="","",IF(V3714="Yes",1,0))</f>
        <v/>
      </c>
      <c r="AA3714" s="65" t="str">
        <f t="shared" ref="AA3714:AA3777" si="530">IF(N3714="","",CONCATENATE(N3714,"-",O3714))</f>
        <v/>
      </c>
    </row>
    <row r="3715" spans="1:27" x14ac:dyDescent="0.25">
      <c r="A3715" s="40" t="str">
        <f>IF(G3715="","",1*ISERROR(VLOOKUP(G3715,G$1:G3714,1,FALSE)))</f>
        <v/>
      </c>
      <c r="B3715" s="40" t="str">
        <f>IF(A3715=0,0,IF(A3715="","",SUM(A$2:A3715)))</f>
        <v/>
      </c>
      <c r="C3715" s="41" t="str">
        <f>IF(H3715="","",1*ISERROR(VLOOKUP(H3715,H$1:H3714,1,FALSE)))</f>
        <v/>
      </c>
      <c r="D3715" s="40" t="str">
        <f>IF(C3715=0,0,IF(C3715="","",SUM(C$2:C3715)))</f>
        <v/>
      </c>
      <c r="E3715" s="41" t="str">
        <f>IF(H3715=0,0,IF(C3715="","",SUM(C$11:C3715)))</f>
        <v/>
      </c>
      <c r="F3715" s="41" t="str">
        <f>IF(H3715="","",COUNTIF(H$11:H3715,"="&amp;H3715))</f>
        <v/>
      </c>
      <c r="G3715" s="41" t="str">
        <f t="shared" si="522"/>
        <v/>
      </c>
      <c r="H3715" s="41" t="str">
        <f t="shared" si="523"/>
        <v/>
      </c>
      <c r="I3715" s="41" t="str">
        <f t="shared" si="524"/>
        <v/>
      </c>
      <c r="J3715" s="41" t="str">
        <f t="shared" si="525"/>
        <v/>
      </c>
      <c r="K3715" s="268"/>
      <c r="L3715" s="268"/>
      <c r="M3715" s="268"/>
      <c r="N3715" s="269"/>
      <c r="O3715" s="269"/>
      <c r="P3715" s="269"/>
      <c r="Q3715" s="270"/>
      <c r="R3715" s="271"/>
      <c r="S3715" s="268"/>
      <c r="T3715" s="268"/>
      <c r="U3715" s="268"/>
      <c r="V3715" s="268"/>
      <c r="W3715" s="65" t="str">
        <f t="shared" si="526"/>
        <v/>
      </c>
      <c r="X3715" s="65" t="str">
        <f t="shared" si="527"/>
        <v/>
      </c>
      <c r="Y3715" s="65" t="str">
        <f t="shared" si="528"/>
        <v/>
      </c>
      <c r="Z3715" s="65" t="str">
        <f t="shared" si="529"/>
        <v/>
      </c>
      <c r="AA3715" s="65" t="str">
        <f t="shared" si="530"/>
        <v/>
      </c>
    </row>
    <row r="3716" spans="1:27" x14ac:dyDescent="0.25">
      <c r="A3716" s="40" t="str">
        <f>IF(G3716="","",1*ISERROR(VLOOKUP(G3716,G$1:G3715,1,FALSE)))</f>
        <v/>
      </c>
      <c r="B3716" s="40" t="str">
        <f>IF(A3716=0,0,IF(A3716="","",SUM(A$2:A3716)))</f>
        <v/>
      </c>
      <c r="C3716" s="41" t="str">
        <f>IF(H3716="","",1*ISERROR(VLOOKUP(H3716,H$1:H3715,1,FALSE)))</f>
        <v/>
      </c>
      <c r="D3716" s="40" t="str">
        <f>IF(C3716=0,0,IF(C3716="","",SUM(C$2:C3716)))</f>
        <v/>
      </c>
      <c r="E3716" s="41" t="str">
        <f>IF(H3716=0,0,IF(C3716="","",SUM(C$11:C3716)))</f>
        <v/>
      </c>
      <c r="F3716" s="41" t="str">
        <f>IF(H3716="","",COUNTIF(H$11:H3716,"="&amp;H3716))</f>
        <v/>
      </c>
      <c r="G3716" s="41" t="str">
        <f t="shared" si="522"/>
        <v/>
      </c>
      <c r="H3716" s="41" t="str">
        <f t="shared" si="523"/>
        <v/>
      </c>
      <c r="I3716" s="41" t="str">
        <f t="shared" si="524"/>
        <v/>
      </c>
      <c r="J3716" s="41" t="str">
        <f t="shared" si="525"/>
        <v/>
      </c>
      <c r="K3716" s="268"/>
      <c r="L3716" s="268"/>
      <c r="M3716" s="268"/>
      <c r="N3716" s="269"/>
      <c r="O3716" s="269"/>
      <c r="P3716" s="269"/>
      <c r="Q3716" s="270"/>
      <c r="R3716" s="271"/>
      <c r="S3716" s="268"/>
      <c r="T3716" s="268"/>
      <c r="U3716" s="268"/>
      <c r="V3716" s="268"/>
      <c r="W3716" s="65" t="str">
        <f t="shared" si="526"/>
        <v/>
      </c>
      <c r="X3716" s="65" t="str">
        <f t="shared" si="527"/>
        <v/>
      </c>
      <c r="Y3716" s="65" t="str">
        <f t="shared" si="528"/>
        <v/>
      </c>
      <c r="Z3716" s="65" t="str">
        <f t="shared" si="529"/>
        <v/>
      </c>
      <c r="AA3716" s="65" t="str">
        <f t="shared" si="530"/>
        <v/>
      </c>
    </row>
    <row r="3717" spans="1:27" x14ac:dyDescent="0.25">
      <c r="A3717" s="40" t="str">
        <f>IF(G3717="","",1*ISERROR(VLOOKUP(G3717,G$1:G3716,1,FALSE)))</f>
        <v/>
      </c>
      <c r="B3717" s="40" t="str">
        <f>IF(A3717=0,0,IF(A3717="","",SUM(A$2:A3717)))</f>
        <v/>
      </c>
      <c r="C3717" s="41" t="str">
        <f>IF(H3717="","",1*ISERROR(VLOOKUP(H3717,H$1:H3716,1,FALSE)))</f>
        <v/>
      </c>
      <c r="D3717" s="40" t="str">
        <f>IF(C3717=0,0,IF(C3717="","",SUM(C$2:C3717)))</f>
        <v/>
      </c>
      <c r="E3717" s="41" t="str">
        <f>IF(H3717=0,0,IF(C3717="","",SUM(C$11:C3717)))</f>
        <v/>
      </c>
      <c r="F3717" s="41" t="str">
        <f>IF(H3717="","",COUNTIF(H$11:H3717,"="&amp;H3717))</f>
        <v/>
      </c>
      <c r="G3717" s="41" t="str">
        <f t="shared" si="522"/>
        <v/>
      </c>
      <c r="H3717" s="41" t="str">
        <f t="shared" si="523"/>
        <v/>
      </c>
      <c r="I3717" s="41" t="str">
        <f t="shared" si="524"/>
        <v/>
      </c>
      <c r="J3717" s="41" t="str">
        <f t="shared" si="525"/>
        <v/>
      </c>
      <c r="K3717" s="268"/>
      <c r="L3717" s="268"/>
      <c r="M3717" s="268"/>
      <c r="N3717" s="269"/>
      <c r="O3717" s="269"/>
      <c r="P3717" s="269"/>
      <c r="Q3717" s="270"/>
      <c r="R3717" s="271"/>
      <c r="S3717" s="268"/>
      <c r="T3717" s="268"/>
      <c r="U3717" s="268"/>
      <c r="V3717" s="268"/>
      <c r="W3717" s="65" t="str">
        <f t="shared" si="526"/>
        <v/>
      </c>
      <c r="X3717" s="65" t="str">
        <f t="shared" si="527"/>
        <v/>
      </c>
      <c r="Y3717" s="65" t="str">
        <f t="shared" si="528"/>
        <v/>
      </c>
      <c r="Z3717" s="65" t="str">
        <f t="shared" si="529"/>
        <v/>
      </c>
      <c r="AA3717" s="65" t="str">
        <f t="shared" si="530"/>
        <v/>
      </c>
    </row>
    <row r="3718" spans="1:27" x14ac:dyDescent="0.25">
      <c r="A3718" s="40" t="str">
        <f>IF(G3718="","",1*ISERROR(VLOOKUP(G3718,G$1:G3717,1,FALSE)))</f>
        <v/>
      </c>
      <c r="B3718" s="40" t="str">
        <f>IF(A3718=0,0,IF(A3718="","",SUM(A$2:A3718)))</f>
        <v/>
      </c>
      <c r="C3718" s="41" t="str">
        <f>IF(H3718="","",1*ISERROR(VLOOKUP(H3718,H$1:H3717,1,FALSE)))</f>
        <v/>
      </c>
      <c r="D3718" s="40" t="str">
        <f>IF(C3718=0,0,IF(C3718="","",SUM(C$2:C3718)))</f>
        <v/>
      </c>
      <c r="E3718" s="41" t="str">
        <f>IF(H3718=0,0,IF(C3718="","",SUM(C$11:C3718)))</f>
        <v/>
      </c>
      <c r="F3718" s="41" t="str">
        <f>IF(H3718="","",COUNTIF(H$11:H3718,"="&amp;H3718))</f>
        <v/>
      </c>
      <c r="G3718" s="41" t="str">
        <f t="shared" si="522"/>
        <v/>
      </c>
      <c r="H3718" s="41" t="str">
        <f t="shared" si="523"/>
        <v/>
      </c>
      <c r="I3718" s="41" t="str">
        <f t="shared" si="524"/>
        <v/>
      </c>
      <c r="J3718" s="41" t="str">
        <f t="shared" si="525"/>
        <v/>
      </c>
      <c r="K3718" s="268"/>
      <c r="L3718" s="268"/>
      <c r="M3718" s="268"/>
      <c r="N3718" s="269"/>
      <c r="O3718" s="269"/>
      <c r="P3718" s="269"/>
      <c r="Q3718" s="270"/>
      <c r="R3718" s="271"/>
      <c r="S3718" s="268"/>
      <c r="T3718" s="268"/>
      <c r="U3718" s="268"/>
      <c r="V3718" s="268"/>
      <c r="W3718" s="65" t="str">
        <f t="shared" si="526"/>
        <v/>
      </c>
      <c r="X3718" s="65" t="str">
        <f t="shared" si="527"/>
        <v/>
      </c>
      <c r="Y3718" s="65" t="str">
        <f t="shared" si="528"/>
        <v/>
      </c>
      <c r="Z3718" s="65" t="str">
        <f t="shared" si="529"/>
        <v/>
      </c>
      <c r="AA3718" s="65" t="str">
        <f t="shared" si="530"/>
        <v/>
      </c>
    </row>
    <row r="3719" spans="1:27" x14ac:dyDescent="0.25">
      <c r="A3719" s="40" t="str">
        <f>IF(G3719="","",1*ISERROR(VLOOKUP(G3719,G$1:G3718,1,FALSE)))</f>
        <v/>
      </c>
      <c r="B3719" s="40" t="str">
        <f>IF(A3719=0,0,IF(A3719="","",SUM(A$2:A3719)))</f>
        <v/>
      </c>
      <c r="C3719" s="41" t="str">
        <f>IF(H3719="","",1*ISERROR(VLOOKUP(H3719,H$1:H3718,1,FALSE)))</f>
        <v/>
      </c>
      <c r="D3719" s="40" t="str">
        <f>IF(C3719=0,0,IF(C3719="","",SUM(C$2:C3719)))</f>
        <v/>
      </c>
      <c r="E3719" s="41" t="str">
        <f>IF(H3719=0,0,IF(C3719="","",SUM(C$11:C3719)))</f>
        <v/>
      </c>
      <c r="F3719" s="41" t="str">
        <f>IF(H3719="","",COUNTIF(H$11:H3719,"="&amp;H3719))</f>
        <v/>
      </c>
      <c r="G3719" s="41" t="str">
        <f t="shared" si="522"/>
        <v/>
      </c>
      <c r="H3719" s="41" t="str">
        <f t="shared" si="523"/>
        <v/>
      </c>
      <c r="I3719" s="41" t="str">
        <f t="shared" si="524"/>
        <v/>
      </c>
      <c r="J3719" s="41" t="str">
        <f t="shared" si="525"/>
        <v/>
      </c>
      <c r="K3719" s="268"/>
      <c r="L3719" s="268"/>
      <c r="M3719" s="268"/>
      <c r="N3719" s="269"/>
      <c r="O3719" s="269"/>
      <c r="P3719" s="269"/>
      <c r="Q3719" s="270"/>
      <c r="R3719" s="271"/>
      <c r="S3719" s="268"/>
      <c r="T3719" s="268"/>
      <c r="U3719" s="268"/>
      <c r="V3719" s="268"/>
      <c r="W3719" s="65" t="str">
        <f t="shared" si="526"/>
        <v/>
      </c>
      <c r="X3719" s="65" t="str">
        <f t="shared" si="527"/>
        <v/>
      </c>
      <c r="Y3719" s="65" t="str">
        <f t="shared" si="528"/>
        <v/>
      </c>
      <c r="Z3719" s="65" t="str">
        <f t="shared" si="529"/>
        <v/>
      </c>
      <c r="AA3719" s="65" t="str">
        <f t="shared" si="530"/>
        <v/>
      </c>
    </row>
    <row r="3720" spans="1:27" x14ac:dyDescent="0.25">
      <c r="A3720" s="40" t="str">
        <f>IF(G3720="","",1*ISERROR(VLOOKUP(G3720,G$1:G3719,1,FALSE)))</f>
        <v/>
      </c>
      <c r="B3720" s="40" t="str">
        <f>IF(A3720=0,0,IF(A3720="","",SUM(A$2:A3720)))</f>
        <v/>
      </c>
      <c r="C3720" s="41" t="str">
        <f>IF(H3720="","",1*ISERROR(VLOOKUP(H3720,H$1:H3719,1,FALSE)))</f>
        <v/>
      </c>
      <c r="D3720" s="40" t="str">
        <f>IF(C3720=0,0,IF(C3720="","",SUM(C$2:C3720)))</f>
        <v/>
      </c>
      <c r="E3720" s="41" t="str">
        <f>IF(H3720=0,0,IF(C3720="","",SUM(C$11:C3720)))</f>
        <v/>
      </c>
      <c r="F3720" s="41" t="str">
        <f>IF(H3720="","",COUNTIF(H$11:H3720,"="&amp;H3720))</f>
        <v/>
      </c>
      <c r="G3720" s="41" t="str">
        <f t="shared" si="522"/>
        <v/>
      </c>
      <c r="H3720" s="41" t="str">
        <f t="shared" si="523"/>
        <v/>
      </c>
      <c r="I3720" s="41" t="str">
        <f t="shared" si="524"/>
        <v/>
      </c>
      <c r="J3720" s="41" t="str">
        <f t="shared" si="525"/>
        <v/>
      </c>
      <c r="K3720" s="268"/>
      <c r="L3720" s="268"/>
      <c r="M3720" s="268"/>
      <c r="N3720" s="269"/>
      <c r="O3720" s="269"/>
      <c r="P3720" s="269"/>
      <c r="Q3720" s="270"/>
      <c r="R3720" s="271"/>
      <c r="S3720" s="268"/>
      <c r="T3720" s="268"/>
      <c r="U3720" s="268"/>
      <c r="V3720" s="268"/>
      <c r="W3720" s="65" t="str">
        <f t="shared" si="526"/>
        <v/>
      </c>
      <c r="X3720" s="65" t="str">
        <f t="shared" si="527"/>
        <v/>
      </c>
      <c r="Y3720" s="65" t="str">
        <f t="shared" si="528"/>
        <v/>
      </c>
      <c r="Z3720" s="65" t="str">
        <f t="shared" si="529"/>
        <v/>
      </c>
      <c r="AA3720" s="65" t="str">
        <f t="shared" si="530"/>
        <v/>
      </c>
    </row>
    <row r="3721" spans="1:27" x14ac:dyDescent="0.25">
      <c r="A3721" s="40" t="str">
        <f>IF(G3721="","",1*ISERROR(VLOOKUP(G3721,G$1:G3720,1,FALSE)))</f>
        <v/>
      </c>
      <c r="B3721" s="40" t="str">
        <f>IF(A3721=0,0,IF(A3721="","",SUM(A$2:A3721)))</f>
        <v/>
      </c>
      <c r="C3721" s="41" t="str">
        <f>IF(H3721="","",1*ISERROR(VLOOKUP(H3721,H$1:H3720,1,FALSE)))</f>
        <v/>
      </c>
      <c r="D3721" s="40" t="str">
        <f>IF(C3721=0,0,IF(C3721="","",SUM(C$2:C3721)))</f>
        <v/>
      </c>
      <c r="E3721" s="41" t="str">
        <f>IF(H3721=0,0,IF(C3721="","",SUM(C$11:C3721)))</f>
        <v/>
      </c>
      <c r="F3721" s="41" t="str">
        <f>IF(H3721="","",COUNTIF(H$11:H3721,"="&amp;H3721))</f>
        <v/>
      </c>
      <c r="G3721" s="41" t="str">
        <f t="shared" si="522"/>
        <v/>
      </c>
      <c r="H3721" s="41" t="str">
        <f t="shared" si="523"/>
        <v/>
      </c>
      <c r="I3721" s="41" t="str">
        <f t="shared" si="524"/>
        <v/>
      </c>
      <c r="J3721" s="41" t="str">
        <f t="shared" si="525"/>
        <v/>
      </c>
      <c r="K3721" s="268"/>
      <c r="L3721" s="268"/>
      <c r="M3721" s="268"/>
      <c r="N3721" s="269"/>
      <c r="O3721" s="269"/>
      <c r="P3721" s="269"/>
      <c r="Q3721" s="270"/>
      <c r="R3721" s="271"/>
      <c r="S3721" s="268"/>
      <c r="T3721" s="268"/>
      <c r="U3721" s="268"/>
      <c r="V3721" s="268"/>
      <c r="W3721" s="65" t="str">
        <f t="shared" si="526"/>
        <v/>
      </c>
      <c r="X3721" s="65" t="str">
        <f t="shared" si="527"/>
        <v/>
      </c>
      <c r="Y3721" s="65" t="str">
        <f t="shared" si="528"/>
        <v/>
      </c>
      <c r="Z3721" s="65" t="str">
        <f t="shared" si="529"/>
        <v/>
      </c>
      <c r="AA3721" s="65" t="str">
        <f t="shared" si="530"/>
        <v/>
      </c>
    </row>
    <row r="3722" spans="1:27" x14ac:dyDescent="0.25">
      <c r="A3722" s="40" t="str">
        <f>IF(G3722="","",1*ISERROR(VLOOKUP(G3722,G$1:G3721,1,FALSE)))</f>
        <v/>
      </c>
      <c r="B3722" s="40" t="str">
        <f>IF(A3722=0,0,IF(A3722="","",SUM(A$2:A3722)))</f>
        <v/>
      </c>
      <c r="C3722" s="41" t="str">
        <f>IF(H3722="","",1*ISERROR(VLOOKUP(H3722,H$1:H3721,1,FALSE)))</f>
        <v/>
      </c>
      <c r="D3722" s="40" t="str">
        <f>IF(C3722=0,0,IF(C3722="","",SUM(C$2:C3722)))</f>
        <v/>
      </c>
      <c r="E3722" s="41" t="str">
        <f>IF(H3722=0,0,IF(C3722="","",SUM(C$11:C3722)))</f>
        <v/>
      </c>
      <c r="F3722" s="41" t="str">
        <f>IF(H3722="","",COUNTIF(H$11:H3722,"="&amp;H3722))</f>
        <v/>
      </c>
      <c r="G3722" s="41" t="str">
        <f t="shared" si="522"/>
        <v/>
      </c>
      <c r="H3722" s="41" t="str">
        <f t="shared" si="523"/>
        <v/>
      </c>
      <c r="I3722" s="41" t="str">
        <f t="shared" si="524"/>
        <v/>
      </c>
      <c r="J3722" s="41" t="str">
        <f t="shared" si="525"/>
        <v/>
      </c>
      <c r="K3722" s="268"/>
      <c r="L3722" s="268"/>
      <c r="M3722" s="268"/>
      <c r="N3722" s="269"/>
      <c r="O3722" s="269"/>
      <c r="P3722" s="269"/>
      <c r="Q3722" s="270"/>
      <c r="R3722" s="271"/>
      <c r="S3722" s="268"/>
      <c r="T3722" s="268"/>
      <c r="U3722" s="268"/>
      <c r="V3722" s="268"/>
      <c r="W3722" s="65" t="str">
        <f t="shared" si="526"/>
        <v/>
      </c>
      <c r="X3722" s="65" t="str">
        <f t="shared" si="527"/>
        <v/>
      </c>
      <c r="Y3722" s="65" t="str">
        <f t="shared" si="528"/>
        <v/>
      </c>
      <c r="Z3722" s="65" t="str">
        <f t="shared" si="529"/>
        <v/>
      </c>
      <c r="AA3722" s="65" t="str">
        <f t="shared" si="530"/>
        <v/>
      </c>
    </row>
    <row r="3723" spans="1:27" x14ac:dyDescent="0.25">
      <c r="A3723" s="40" t="str">
        <f>IF(G3723="","",1*ISERROR(VLOOKUP(G3723,G$1:G3722,1,FALSE)))</f>
        <v/>
      </c>
      <c r="B3723" s="40" t="str">
        <f>IF(A3723=0,0,IF(A3723="","",SUM(A$2:A3723)))</f>
        <v/>
      </c>
      <c r="C3723" s="41" t="str">
        <f>IF(H3723="","",1*ISERROR(VLOOKUP(H3723,H$1:H3722,1,FALSE)))</f>
        <v/>
      </c>
      <c r="D3723" s="40" t="str">
        <f>IF(C3723=0,0,IF(C3723="","",SUM(C$2:C3723)))</f>
        <v/>
      </c>
      <c r="E3723" s="41" t="str">
        <f>IF(H3723=0,0,IF(C3723="","",SUM(C$11:C3723)))</f>
        <v/>
      </c>
      <c r="F3723" s="41" t="str">
        <f>IF(H3723="","",COUNTIF(H$11:H3723,"="&amp;H3723))</f>
        <v/>
      </c>
      <c r="G3723" s="41" t="str">
        <f t="shared" si="522"/>
        <v/>
      </c>
      <c r="H3723" s="41" t="str">
        <f t="shared" si="523"/>
        <v/>
      </c>
      <c r="I3723" s="41" t="str">
        <f t="shared" si="524"/>
        <v/>
      </c>
      <c r="J3723" s="41" t="str">
        <f t="shared" si="525"/>
        <v/>
      </c>
      <c r="K3723" s="268"/>
      <c r="L3723" s="268"/>
      <c r="M3723" s="268"/>
      <c r="N3723" s="269"/>
      <c r="O3723" s="269"/>
      <c r="P3723" s="269"/>
      <c r="Q3723" s="270"/>
      <c r="R3723" s="271"/>
      <c r="S3723" s="268"/>
      <c r="T3723" s="268"/>
      <c r="U3723" s="268"/>
      <c r="V3723" s="268"/>
      <c r="W3723" s="65" t="str">
        <f t="shared" si="526"/>
        <v/>
      </c>
      <c r="X3723" s="65" t="str">
        <f t="shared" si="527"/>
        <v/>
      </c>
      <c r="Y3723" s="65" t="str">
        <f t="shared" si="528"/>
        <v/>
      </c>
      <c r="Z3723" s="65" t="str">
        <f t="shared" si="529"/>
        <v/>
      </c>
      <c r="AA3723" s="65" t="str">
        <f t="shared" si="530"/>
        <v/>
      </c>
    </row>
    <row r="3724" spans="1:27" x14ac:dyDescent="0.25">
      <c r="A3724" s="40" t="str">
        <f>IF(G3724="","",1*ISERROR(VLOOKUP(G3724,G$1:G3723,1,FALSE)))</f>
        <v/>
      </c>
      <c r="B3724" s="40" t="str">
        <f>IF(A3724=0,0,IF(A3724="","",SUM(A$2:A3724)))</f>
        <v/>
      </c>
      <c r="C3724" s="41" t="str">
        <f>IF(H3724="","",1*ISERROR(VLOOKUP(H3724,H$1:H3723,1,FALSE)))</f>
        <v/>
      </c>
      <c r="D3724" s="40" t="str">
        <f>IF(C3724=0,0,IF(C3724="","",SUM(C$2:C3724)))</f>
        <v/>
      </c>
      <c r="E3724" s="41" t="str">
        <f>IF(H3724=0,0,IF(C3724="","",SUM(C$11:C3724)))</f>
        <v/>
      </c>
      <c r="F3724" s="41" t="str">
        <f>IF(H3724="","",COUNTIF(H$11:H3724,"="&amp;H3724))</f>
        <v/>
      </c>
      <c r="G3724" s="41" t="str">
        <f t="shared" si="522"/>
        <v/>
      </c>
      <c r="H3724" s="41" t="str">
        <f t="shared" si="523"/>
        <v/>
      </c>
      <c r="I3724" s="41" t="str">
        <f t="shared" si="524"/>
        <v/>
      </c>
      <c r="J3724" s="41" t="str">
        <f t="shared" si="525"/>
        <v/>
      </c>
      <c r="K3724" s="268"/>
      <c r="L3724" s="268"/>
      <c r="M3724" s="268"/>
      <c r="N3724" s="269"/>
      <c r="O3724" s="269"/>
      <c r="P3724" s="269"/>
      <c r="Q3724" s="270"/>
      <c r="R3724" s="271"/>
      <c r="S3724" s="268"/>
      <c r="T3724" s="268"/>
      <c r="U3724" s="268"/>
      <c r="V3724" s="268"/>
      <c r="W3724" s="65" t="str">
        <f t="shared" si="526"/>
        <v/>
      </c>
      <c r="X3724" s="65" t="str">
        <f t="shared" si="527"/>
        <v/>
      </c>
      <c r="Y3724" s="65" t="str">
        <f t="shared" si="528"/>
        <v/>
      </c>
      <c r="Z3724" s="65" t="str">
        <f t="shared" si="529"/>
        <v/>
      </c>
      <c r="AA3724" s="65" t="str">
        <f t="shared" si="530"/>
        <v/>
      </c>
    </row>
    <row r="3725" spans="1:27" x14ac:dyDescent="0.25">
      <c r="A3725" s="40" t="str">
        <f>IF(G3725="","",1*ISERROR(VLOOKUP(G3725,G$1:G3724,1,FALSE)))</f>
        <v/>
      </c>
      <c r="B3725" s="40" t="str">
        <f>IF(A3725=0,0,IF(A3725="","",SUM(A$2:A3725)))</f>
        <v/>
      </c>
      <c r="C3725" s="41" t="str">
        <f>IF(H3725="","",1*ISERROR(VLOOKUP(H3725,H$1:H3724,1,FALSE)))</f>
        <v/>
      </c>
      <c r="D3725" s="40" t="str">
        <f>IF(C3725=0,0,IF(C3725="","",SUM(C$2:C3725)))</f>
        <v/>
      </c>
      <c r="E3725" s="41" t="str">
        <f>IF(H3725=0,0,IF(C3725="","",SUM(C$11:C3725)))</f>
        <v/>
      </c>
      <c r="F3725" s="41" t="str">
        <f>IF(H3725="","",COUNTIF(H$11:H3725,"="&amp;H3725))</f>
        <v/>
      </c>
      <c r="G3725" s="41" t="str">
        <f t="shared" si="522"/>
        <v/>
      </c>
      <c r="H3725" s="41" t="str">
        <f t="shared" si="523"/>
        <v/>
      </c>
      <c r="I3725" s="41" t="str">
        <f t="shared" si="524"/>
        <v/>
      </c>
      <c r="J3725" s="41" t="str">
        <f t="shared" si="525"/>
        <v/>
      </c>
      <c r="K3725" s="268"/>
      <c r="L3725" s="268"/>
      <c r="M3725" s="268"/>
      <c r="N3725" s="269"/>
      <c r="O3725" s="269"/>
      <c r="P3725" s="269"/>
      <c r="Q3725" s="270"/>
      <c r="R3725" s="271"/>
      <c r="S3725" s="268"/>
      <c r="T3725" s="268"/>
      <c r="U3725" s="268"/>
      <c r="V3725" s="268"/>
      <c r="W3725" s="65" t="str">
        <f t="shared" si="526"/>
        <v/>
      </c>
      <c r="X3725" s="65" t="str">
        <f t="shared" si="527"/>
        <v/>
      </c>
      <c r="Y3725" s="65" t="str">
        <f t="shared" si="528"/>
        <v/>
      </c>
      <c r="Z3725" s="65" t="str">
        <f t="shared" si="529"/>
        <v/>
      </c>
      <c r="AA3725" s="65" t="str">
        <f t="shared" si="530"/>
        <v/>
      </c>
    </row>
    <row r="3726" spans="1:27" x14ac:dyDescent="0.25">
      <c r="A3726" s="40" t="str">
        <f>IF(G3726="","",1*ISERROR(VLOOKUP(G3726,G$1:G3725,1,FALSE)))</f>
        <v/>
      </c>
      <c r="B3726" s="40" t="str">
        <f>IF(A3726=0,0,IF(A3726="","",SUM(A$2:A3726)))</f>
        <v/>
      </c>
      <c r="C3726" s="41" t="str">
        <f>IF(H3726="","",1*ISERROR(VLOOKUP(H3726,H$1:H3725,1,FALSE)))</f>
        <v/>
      </c>
      <c r="D3726" s="40" t="str">
        <f>IF(C3726=0,0,IF(C3726="","",SUM(C$2:C3726)))</f>
        <v/>
      </c>
      <c r="E3726" s="41" t="str">
        <f>IF(H3726=0,0,IF(C3726="","",SUM(C$11:C3726)))</f>
        <v/>
      </c>
      <c r="F3726" s="41" t="str">
        <f>IF(H3726="","",COUNTIF(H$11:H3726,"="&amp;H3726))</f>
        <v/>
      </c>
      <c r="G3726" s="41" t="str">
        <f t="shared" si="522"/>
        <v/>
      </c>
      <c r="H3726" s="41" t="str">
        <f t="shared" si="523"/>
        <v/>
      </c>
      <c r="I3726" s="41" t="str">
        <f t="shared" si="524"/>
        <v/>
      </c>
      <c r="J3726" s="41" t="str">
        <f t="shared" si="525"/>
        <v/>
      </c>
      <c r="K3726" s="268"/>
      <c r="L3726" s="268"/>
      <c r="M3726" s="268"/>
      <c r="N3726" s="269"/>
      <c r="O3726" s="269"/>
      <c r="P3726" s="269"/>
      <c r="Q3726" s="270"/>
      <c r="R3726" s="271"/>
      <c r="S3726" s="268"/>
      <c r="T3726" s="268"/>
      <c r="U3726" s="268"/>
      <c r="V3726" s="268"/>
      <c r="W3726" s="65" t="str">
        <f t="shared" si="526"/>
        <v/>
      </c>
      <c r="X3726" s="65" t="str">
        <f t="shared" si="527"/>
        <v/>
      </c>
      <c r="Y3726" s="65" t="str">
        <f t="shared" si="528"/>
        <v/>
      </c>
      <c r="Z3726" s="65" t="str">
        <f t="shared" si="529"/>
        <v/>
      </c>
      <c r="AA3726" s="65" t="str">
        <f t="shared" si="530"/>
        <v/>
      </c>
    </row>
    <row r="3727" spans="1:27" x14ac:dyDescent="0.25">
      <c r="A3727" s="40" t="str">
        <f>IF(G3727="","",1*ISERROR(VLOOKUP(G3727,G$1:G3726,1,FALSE)))</f>
        <v/>
      </c>
      <c r="B3727" s="40" t="str">
        <f>IF(A3727=0,0,IF(A3727="","",SUM(A$2:A3727)))</f>
        <v/>
      </c>
      <c r="C3727" s="41" t="str">
        <f>IF(H3727="","",1*ISERROR(VLOOKUP(H3727,H$1:H3726,1,FALSE)))</f>
        <v/>
      </c>
      <c r="D3727" s="40" t="str">
        <f>IF(C3727=0,0,IF(C3727="","",SUM(C$2:C3727)))</f>
        <v/>
      </c>
      <c r="E3727" s="41" t="str">
        <f>IF(H3727=0,0,IF(C3727="","",SUM(C$11:C3727)))</f>
        <v/>
      </c>
      <c r="F3727" s="41" t="str">
        <f>IF(H3727="","",COUNTIF(H$11:H3727,"="&amp;H3727))</f>
        <v/>
      </c>
      <c r="G3727" s="41" t="str">
        <f t="shared" si="522"/>
        <v/>
      </c>
      <c r="H3727" s="41" t="str">
        <f t="shared" si="523"/>
        <v/>
      </c>
      <c r="I3727" s="41" t="str">
        <f t="shared" si="524"/>
        <v/>
      </c>
      <c r="J3727" s="41" t="str">
        <f t="shared" si="525"/>
        <v/>
      </c>
      <c r="K3727" s="268"/>
      <c r="L3727" s="268"/>
      <c r="M3727" s="268"/>
      <c r="N3727" s="269"/>
      <c r="O3727" s="269"/>
      <c r="P3727" s="269"/>
      <c r="Q3727" s="270"/>
      <c r="R3727" s="271"/>
      <c r="S3727" s="268"/>
      <c r="T3727" s="268"/>
      <c r="U3727" s="268"/>
      <c r="V3727" s="268"/>
      <c r="W3727" s="65" t="str">
        <f t="shared" si="526"/>
        <v/>
      </c>
      <c r="X3727" s="65" t="str">
        <f t="shared" si="527"/>
        <v/>
      </c>
      <c r="Y3727" s="65" t="str">
        <f t="shared" si="528"/>
        <v/>
      </c>
      <c r="Z3727" s="65" t="str">
        <f t="shared" si="529"/>
        <v/>
      </c>
      <c r="AA3727" s="65" t="str">
        <f t="shared" si="530"/>
        <v/>
      </c>
    </row>
    <row r="3728" spans="1:27" x14ac:dyDescent="0.25">
      <c r="A3728" s="40" t="str">
        <f>IF(G3728="","",1*ISERROR(VLOOKUP(G3728,G$1:G3727,1,FALSE)))</f>
        <v/>
      </c>
      <c r="B3728" s="40" t="str">
        <f>IF(A3728=0,0,IF(A3728="","",SUM(A$2:A3728)))</f>
        <v/>
      </c>
      <c r="C3728" s="41" t="str">
        <f>IF(H3728="","",1*ISERROR(VLOOKUP(H3728,H$1:H3727,1,FALSE)))</f>
        <v/>
      </c>
      <c r="D3728" s="40" t="str">
        <f>IF(C3728=0,0,IF(C3728="","",SUM(C$2:C3728)))</f>
        <v/>
      </c>
      <c r="E3728" s="41" t="str">
        <f>IF(H3728=0,0,IF(C3728="","",SUM(C$11:C3728)))</f>
        <v/>
      </c>
      <c r="F3728" s="41" t="str">
        <f>IF(H3728="","",COUNTIF(H$11:H3728,"="&amp;H3728))</f>
        <v/>
      </c>
      <c r="G3728" s="41" t="str">
        <f t="shared" si="522"/>
        <v/>
      </c>
      <c r="H3728" s="41" t="str">
        <f t="shared" si="523"/>
        <v/>
      </c>
      <c r="I3728" s="41" t="str">
        <f t="shared" si="524"/>
        <v/>
      </c>
      <c r="J3728" s="41" t="str">
        <f t="shared" si="525"/>
        <v/>
      </c>
      <c r="K3728" s="268"/>
      <c r="L3728" s="268"/>
      <c r="M3728" s="268"/>
      <c r="N3728" s="269"/>
      <c r="O3728" s="269"/>
      <c r="P3728" s="269"/>
      <c r="Q3728" s="270"/>
      <c r="R3728" s="271"/>
      <c r="S3728" s="268"/>
      <c r="T3728" s="268"/>
      <c r="U3728" s="268"/>
      <c r="V3728" s="268"/>
      <c r="W3728" s="65" t="str">
        <f t="shared" si="526"/>
        <v/>
      </c>
      <c r="X3728" s="65" t="str">
        <f t="shared" si="527"/>
        <v/>
      </c>
      <c r="Y3728" s="65" t="str">
        <f t="shared" si="528"/>
        <v/>
      </c>
      <c r="Z3728" s="65" t="str">
        <f t="shared" si="529"/>
        <v/>
      </c>
      <c r="AA3728" s="65" t="str">
        <f t="shared" si="530"/>
        <v/>
      </c>
    </row>
    <row r="3729" spans="1:27" x14ac:dyDescent="0.25">
      <c r="A3729" s="40" t="str">
        <f>IF(G3729="","",1*ISERROR(VLOOKUP(G3729,G$1:G3728,1,FALSE)))</f>
        <v/>
      </c>
      <c r="B3729" s="40" t="str">
        <f>IF(A3729=0,0,IF(A3729="","",SUM(A$2:A3729)))</f>
        <v/>
      </c>
      <c r="C3729" s="41" t="str">
        <f>IF(H3729="","",1*ISERROR(VLOOKUP(H3729,H$1:H3728,1,FALSE)))</f>
        <v/>
      </c>
      <c r="D3729" s="40" t="str">
        <f>IF(C3729=0,0,IF(C3729="","",SUM(C$2:C3729)))</f>
        <v/>
      </c>
      <c r="E3729" s="41" t="str">
        <f>IF(H3729=0,0,IF(C3729="","",SUM(C$11:C3729)))</f>
        <v/>
      </c>
      <c r="F3729" s="41" t="str">
        <f>IF(H3729="","",COUNTIF(H$11:H3729,"="&amp;H3729))</f>
        <v/>
      </c>
      <c r="G3729" s="41" t="str">
        <f t="shared" si="522"/>
        <v/>
      </c>
      <c r="H3729" s="41" t="str">
        <f t="shared" si="523"/>
        <v/>
      </c>
      <c r="I3729" s="41" t="str">
        <f t="shared" si="524"/>
        <v/>
      </c>
      <c r="J3729" s="41" t="str">
        <f t="shared" si="525"/>
        <v/>
      </c>
      <c r="K3729" s="268"/>
      <c r="L3729" s="268"/>
      <c r="M3729" s="268"/>
      <c r="N3729" s="269"/>
      <c r="O3729" s="269"/>
      <c r="P3729" s="269"/>
      <c r="Q3729" s="270"/>
      <c r="R3729" s="271"/>
      <c r="S3729" s="268"/>
      <c r="T3729" s="268"/>
      <c r="U3729" s="268"/>
      <c r="V3729" s="268"/>
      <c r="W3729" s="65" t="str">
        <f t="shared" si="526"/>
        <v/>
      </c>
      <c r="X3729" s="65" t="str">
        <f t="shared" si="527"/>
        <v/>
      </c>
      <c r="Y3729" s="65" t="str">
        <f t="shared" si="528"/>
        <v/>
      </c>
      <c r="Z3729" s="65" t="str">
        <f t="shared" si="529"/>
        <v/>
      </c>
      <c r="AA3729" s="65" t="str">
        <f t="shared" si="530"/>
        <v/>
      </c>
    </row>
    <row r="3730" spans="1:27" x14ac:dyDescent="0.25">
      <c r="A3730" s="40" t="str">
        <f>IF(G3730="","",1*ISERROR(VLOOKUP(G3730,G$1:G3729,1,FALSE)))</f>
        <v/>
      </c>
      <c r="B3730" s="40" t="str">
        <f>IF(A3730=0,0,IF(A3730="","",SUM(A$2:A3730)))</f>
        <v/>
      </c>
      <c r="C3730" s="41" t="str">
        <f>IF(H3730="","",1*ISERROR(VLOOKUP(H3730,H$1:H3729,1,FALSE)))</f>
        <v/>
      </c>
      <c r="D3730" s="40" t="str">
        <f>IF(C3730=0,0,IF(C3730="","",SUM(C$2:C3730)))</f>
        <v/>
      </c>
      <c r="E3730" s="41" t="str">
        <f>IF(H3730=0,0,IF(C3730="","",SUM(C$11:C3730)))</f>
        <v/>
      </c>
      <c r="F3730" s="41" t="str">
        <f>IF(H3730="","",COUNTIF(H$11:H3730,"="&amp;H3730))</f>
        <v/>
      </c>
      <c r="G3730" s="41" t="str">
        <f t="shared" si="522"/>
        <v/>
      </c>
      <c r="H3730" s="41" t="str">
        <f t="shared" si="523"/>
        <v/>
      </c>
      <c r="I3730" s="41" t="str">
        <f t="shared" si="524"/>
        <v/>
      </c>
      <c r="J3730" s="41" t="str">
        <f t="shared" si="525"/>
        <v/>
      </c>
      <c r="K3730" s="268"/>
      <c r="L3730" s="268"/>
      <c r="M3730" s="268"/>
      <c r="N3730" s="269"/>
      <c r="O3730" s="269"/>
      <c r="P3730" s="269"/>
      <c r="Q3730" s="270"/>
      <c r="R3730" s="271"/>
      <c r="S3730" s="268"/>
      <c r="T3730" s="268"/>
      <c r="U3730" s="268"/>
      <c r="V3730" s="268"/>
      <c r="W3730" s="65" t="str">
        <f t="shared" si="526"/>
        <v/>
      </c>
      <c r="X3730" s="65" t="str">
        <f t="shared" si="527"/>
        <v/>
      </c>
      <c r="Y3730" s="65" t="str">
        <f t="shared" si="528"/>
        <v/>
      </c>
      <c r="Z3730" s="65" t="str">
        <f t="shared" si="529"/>
        <v/>
      </c>
      <c r="AA3730" s="65" t="str">
        <f t="shared" si="530"/>
        <v/>
      </c>
    </row>
    <row r="3731" spans="1:27" x14ac:dyDescent="0.25">
      <c r="A3731" s="40" t="str">
        <f>IF(G3731="","",1*ISERROR(VLOOKUP(G3731,G$1:G3730,1,FALSE)))</f>
        <v/>
      </c>
      <c r="B3731" s="40" t="str">
        <f>IF(A3731=0,0,IF(A3731="","",SUM(A$2:A3731)))</f>
        <v/>
      </c>
      <c r="C3731" s="41" t="str">
        <f>IF(H3731="","",1*ISERROR(VLOOKUP(H3731,H$1:H3730,1,FALSE)))</f>
        <v/>
      </c>
      <c r="D3731" s="40" t="str">
        <f>IF(C3731=0,0,IF(C3731="","",SUM(C$2:C3731)))</f>
        <v/>
      </c>
      <c r="E3731" s="41" t="str">
        <f>IF(H3731=0,0,IF(C3731="","",SUM(C$11:C3731)))</f>
        <v/>
      </c>
      <c r="F3731" s="41" t="str">
        <f>IF(H3731="","",COUNTIF(H$11:H3731,"="&amp;H3731))</f>
        <v/>
      </c>
      <c r="G3731" s="41" t="str">
        <f t="shared" si="522"/>
        <v/>
      </c>
      <c r="H3731" s="41" t="str">
        <f t="shared" si="523"/>
        <v/>
      </c>
      <c r="I3731" s="41" t="str">
        <f t="shared" si="524"/>
        <v/>
      </c>
      <c r="J3731" s="41" t="str">
        <f t="shared" si="525"/>
        <v/>
      </c>
      <c r="K3731" s="268"/>
      <c r="L3731" s="268"/>
      <c r="M3731" s="268"/>
      <c r="N3731" s="269"/>
      <c r="O3731" s="269"/>
      <c r="P3731" s="269"/>
      <c r="Q3731" s="270"/>
      <c r="R3731" s="271"/>
      <c r="S3731" s="268"/>
      <c r="T3731" s="268"/>
      <c r="U3731" s="268"/>
      <c r="V3731" s="268"/>
      <c r="W3731" s="65" t="str">
        <f t="shared" si="526"/>
        <v/>
      </c>
      <c r="X3731" s="65" t="str">
        <f t="shared" si="527"/>
        <v/>
      </c>
      <c r="Y3731" s="65" t="str">
        <f t="shared" si="528"/>
        <v/>
      </c>
      <c r="Z3731" s="65" t="str">
        <f t="shared" si="529"/>
        <v/>
      </c>
      <c r="AA3731" s="65" t="str">
        <f t="shared" si="530"/>
        <v/>
      </c>
    </row>
    <row r="3732" spans="1:27" x14ac:dyDescent="0.25">
      <c r="A3732" s="40" t="str">
        <f>IF(G3732="","",1*ISERROR(VLOOKUP(G3732,G$1:G3731,1,FALSE)))</f>
        <v/>
      </c>
      <c r="B3732" s="40" t="str">
        <f>IF(A3732=0,0,IF(A3732="","",SUM(A$2:A3732)))</f>
        <v/>
      </c>
      <c r="C3732" s="41" t="str">
        <f>IF(H3732="","",1*ISERROR(VLOOKUP(H3732,H$1:H3731,1,FALSE)))</f>
        <v/>
      </c>
      <c r="D3732" s="40" t="str">
        <f>IF(C3732=0,0,IF(C3732="","",SUM(C$2:C3732)))</f>
        <v/>
      </c>
      <c r="E3732" s="41" t="str">
        <f>IF(H3732=0,0,IF(C3732="","",SUM(C$11:C3732)))</f>
        <v/>
      </c>
      <c r="F3732" s="41" t="str">
        <f>IF(H3732="","",COUNTIF(H$11:H3732,"="&amp;H3732))</f>
        <v/>
      </c>
      <c r="G3732" s="41" t="str">
        <f t="shared" si="522"/>
        <v/>
      </c>
      <c r="H3732" s="41" t="str">
        <f t="shared" si="523"/>
        <v/>
      </c>
      <c r="I3732" s="41" t="str">
        <f t="shared" si="524"/>
        <v/>
      </c>
      <c r="J3732" s="41" t="str">
        <f t="shared" si="525"/>
        <v/>
      </c>
      <c r="K3732" s="268"/>
      <c r="L3732" s="268"/>
      <c r="M3732" s="268"/>
      <c r="N3732" s="269"/>
      <c r="O3732" s="269"/>
      <c r="P3732" s="269"/>
      <c r="Q3732" s="270"/>
      <c r="R3732" s="271"/>
      <c r="S3732" s="268"/>
      <c r="T3732" s="268"/>
      <c r="U3732" s="268"/>
      <c r="V3732" s="268"/>
      <c r="W3732" s="65" t="str">
        <f t="shared" si="526"/>
        <v/>
      </c>
      <c r="X3732" s="65" t="str">
        <f t="shared" si="527"/>
        <v/>
      </c>
      <c r="Y3732" s="65" t="str">
        <f t="shared" si="528"/>
        <v/>
      </c>
      <c r="Z3732" s="65" t="str">
        <f t="shared" si="529"/>
        <v/>
      </c>
      <c r="AA3732" s="65" t="str">
        <f t="shared" si="530"/>
        <v/>
      </c>
    </row>
    <row r="3733" spans="1:27" x14ac:dyDescent="0.25">
      <c r="A3733" s="40" t="str">
        <f>IF(G3733="","",1*ISERROR(VLOOKUP(G3733,G$1:G3732,1,FALSE)))</f>
        <v/>
      </c>
      <c r="B3733" s="40" t="str">
        <f>IF(A3733=0,0,IF(A3733="","",SUM(A$2:A3733)))</f>
        <v/>
      </c>
      <c r="C3733" s="41" t="str">
        <f>IF(H3733="","",1*ISERROR(VLOOKUP(H3733,H$1:H3732,1,FALSE)))</f>
        <v/>
      </c>
      <c r="D3733" s="40" t="str">
        <f>IF(C3733=0,0,IF(C3733="","",SUM(C$2:C3733)))</f>
        <v/>
      </c>
      <c r="E3733" s="41" t="str">
        <f>IF(H3733=0,0,IF(C3733="","",SUM(C$11:C3733)))</f>
        <v/>
      </c>
      <c r="F3733" s="41" t="str">
        <f>IF(H3733="","",COUNTIF(H$11:H3733,"="&amp;H3733))</f>
        <v/>
      </c>
      <c r="G3733" s="41" t="str">
        <f t="shared" si="522"/>
        <v/>
      </c>
      <c r="H3733" s="41" t="str">
        <f t="shared" si="523"/>
        <v/>
      </c>
      <c r="I3733" s="41" t="str">
        <f t="shared" si="524"/>
        <v/>
      </c>
      <c r="J3733" s="41" t="str">
        <f t="shared" si="525"/>
        <v/>
      </c>
      <c r="K3733" s="268"/>
      <c r="L3733" s="268"/>
      <c r="M3733" s="268"/>
      <c r="N3733" s="269"/>
      <c r="O3733" s="269"/>
      <c r="P3733" s="269"/>
      <c r="Q3733" s="270"/>
      <c r="R3733" s="271"/>
      <c r="S3733" s="268"/>
      <c r="T3733" s="268"/>
      <c r="U3733" s="268"/>
      <c r="V3733" s="268"/>
      <c r="W3733" s="65" t="str">
        <f t="shared" si="526"/>
        <v/>
      </c>
      <c r="X3733" s="65" t="str">
        <f t="shared" si="527"/>
        <v/>
      </c>
      <c r="Y3733" s="65" t="str">
        <f t="shared" si="528"/>
        <v/>
      </c>
      <c r="Z3733" s="65" t="str">
        <f t="shared" si="529"/>
        <v/>
      </c>
      <c r="AA3733" s="65" t="str">
        <f t="shared" si="530"/>
        <v/>
      </c>
    </row>
    <row r="3734" spans="1:27" x14ac:dyDescent="0.25">
      <c r="A3734" s="40" t="str">
        <f>IF(G3734="","",1*ISERROR(VLOOKUP(G3734,G$1:G3733,1,FALSE)))</f>
        <v/>
      </c>
      <c r="B3734" s="40" t="str">
        <f>IF(A3734=0,0,IF(A3734="","",SUM(A$2:A3734)))</f>
        <v/>
      </c>
      <c r="C3734" s="41" t="str">
        <f>IF(H3734="","",1*ISERROR(VLOOKUP(H3734,H$1:H3733,1,FALSE)))</f>
        <v/>
      </c>
      <c r="D3734" s="40" t="str">
        <f>IF(C3734=0,0,IF(C3734="","",SUM(C$2:C3734)))</f>
        <v/>
      </c>
      <c r="E3734" s="41" t="str">
        <f>IF(H3734=0,0,IF(C3734="","",SUM(C$11:C3734)))</f>
        <v/>
      </c>
      <c r="F3734" s="41" t="str">
        <f>IF(H3734="","",COUNTIF(H$11:H3734,"="&amp;H3734))</f>
        <v/>
      </c>
      <c r="G3734" s="41" t="str">
        <f t="shared" si="522"/>
        <v/>
      </c>
      <c r="H3734" s="41" t="str">
        <f t="shared" si="523"/>
        <v/>
      </c>
      <c r="I3734" s="41" t="str">
        <f t="shared" si="524"/>
        <v/>
      </c>
      <c r="J3734" s="41" t="str">
        <f t="shared" si="525"/>
        <v/>
      </c>
      <c r="K3734" s="268"/>
      <c r="L3734" s="268"/>
      <c r="M3734" s="268"/>
      <c r="N3734" s="269"/>
      <c r="O3734" s="269"/>
      <c r="P3734" s="269"/>
      <c r="Q3734" s="270"/>
      <c r="R3734" s="271"/>
      <c r="S3734" s="268"/>
      <c r="T3734" s="268"/>
      <c r="U3734" s="268"/>
      <c r="V3734" s="268"/>
      <c r="W3734" s="65" t="str">
        <f t="shared" si="526"/>
        <v/>
      </c>
      <c r="X3734" s="65" t="str">
        <f t="shared" si="527"/>
        <v/>
      </c>
      <c r="Y3734" s="65" t="str">
        <f t="shared" si="528"/>
        <v/>
      </c>
      <c r="Z3734" s="65" t="str">
        <f t="shared" si="529"/>
        <v/>
      </c>
      <c r="AA3734" s="65" t="str">
        <f t="shared" si="530"/>
        <v/>
      </c>
    </row>
    <row r="3735" spans="1:27" x14ac:dyDescent="0.25">
      <c r="A3735" s="40" t="str">
        <f>IF(G3735="","",1*ISERROR(VLOOKUP(G3735,G$1:G3734,1,FALSE)))</f>
        <v/>
      </c>
      <c r="B3735" s="40" t="str">
        <f>IF(A3735=0,0,IF(A3735="","",SUM(A$2:A3735)))</f>
        <v/>
      </c>
      <c r="C3735" s="41" t="str">
        <f>IF(H3735="","",1*ISERROR(VLOOKUP(H3735,H$1:H3734,1,FALSE)))</f>
        <v/>
      </c>
      <c r="D3735" s="40" t="str">
        <f>IF(C3735=0,0,IF(C3735="","",SUM(C$2:C3735)))</f>
        <v/>
      </c>
      <c r="E3735" s="41" t="str">
        <f>IF(H3735=0,0,IF(C3735="","",SUM(C$11:C3735)))</f>
        <v/>
      </c>
      <c r="F3735" s="41" t="str">
        <f>IF(H3735="","",COUNTIF(H$11:H3735,"="&amp;H3735))</f>
        <v/>
      </c>
      <c r="G3735" s="41" t="str">
        <f t="shared" si="522"/>
        <v/>
      </c>
      <c r="H3735" s="41" t="str">
        <f t="shared" si="523"/>
        <v/>
      </c>
      <c r="I3735" s="41" t="str">
        <f t="shared" si="524"/>
        <v/>
      </c>
      <c r="J3735" s="41" t="str">
        <f t="shared" si="525"/>
        <v/>
      </c>
      <c r="K3735" s="268"/>
      <c r="L3735" s="268"/>
      <c r="M3735" s="268"/>
      <c r="N3735" s="269"/>
      <c r="O3735" s="269"/>
      <c r="P3735" s="269"/>
      <c r="Q3735" s="270"/>
      <c r="R3735" s="271"/>
      <c r="S3735" s="268"/>
      <c r="T3735" s="268"/>
      <c r="U3735" s="268"/>
      <c r="V3735" s="268"/>
      <c r="W3735" s="65" t="str">
        <f t="shared" si="526"/>
        <v/>
      </c>
      <c r="X3735" s="65" t="str">
        <f t="shared" si="527"/>
        <v/>
      </c>
      <c r="Y3735" s="65" t="str">
        <f t="shared" si="528"/>
        <v/>
      </c>
      <c r="Z3735" s="65" t="str">
        <f t="shared" si="529"/>
        <v/>
      </c>
      <c r="AA3735" s="65" t="str">
        <f t="shared" si="530"/>
        <v/>
      </c>
    </row>
    <row r="3736" spans="1:27" x14ac:dyDescent="0.25">
      <c r="A3736" s="40" t="str">
        <f>IF(G3736="","",1*ISERROR(VLOOKUP(G3736,G$1:G3735,1,FALSE)))</f>
        <v/>
      </c>
      <c r="B3736" s="40" t="str">
        <f>IF(A3736=0,0,IF(A3736="","",SUM(A$2:A3736)))</f>
        <v/>
      </c>
      <c r="C3736" s="41" t="str">
        <f>IF(H3736="","",1*ISERROR(VLOOKUP(H3736,H$1:H3735,1,FALSE)))</f>
        <v/>
      </c>
      <c r="D3736" s="40" t="str">
        <f>IF(C3736=0,0,IF(C3736="","",SUM(C$2:C3736)))</f>
        <v/>
      </c>
      <c r="E3736" s="41" t="str">
        <f>IF(H3736=0,0,IF(C3736="","",SUM(C$11:C3736)))</f>
        <v/>
      </c>
      <c r="F3736" s="41" t="str">
        <f>IF(H3736="","",COUNTIF(H$11:H3736,"="&amp;H3736))</f>
        <v/>
      </c>
      <c r="G3736" s="41" t="str">
        <f t="shared" si="522"/>
        <v/>
      </c>
      <c r="H3736" s="41" t="str">
        <f t="shared" si="523"/>
        <v/>
      </c>
      <c r="I3736" s="41" t="str">
        <f t="shared" si="524"/>
        <v/>
      </c>
      <c r="J3736" s="41" t="str">
        <f t="shared" si="525"/>
        <v/>
      </c>
      <c r="K3736" s="268"/>
      <c r="L3736" s="268"/>
      <c r="M3736" s="268"/>
      <c r="N3736" s="269"/>
      <c r="O3736" s="269"/>
      <c r="P3736" s="269"/>
      <c r="Q3736" s="270"/>
      <c r="R3736" s="271"/>
      <c r="S3736" s="268"/>
      <c r="T3736" s="268"/>
      <c r="U3736" s="268"/>
      <c r="V3736" s="268"/>
      <c r="W3736" s="65" t="str">
        <f t="shared" si="526"/>
        <v/>
      </c>
      <c r="X3736" s="65" t="str">
        <f t="shared" si="527"/>
        <v/>
      </c>
      <c r="Y3736" s="65" t="str">
        <f t="shared" si="528"/>
        <v/>
      </c>
      <c r="Z3736" s="65" t="str">
        <f t="shared" si="529"/>
        <v/>
      </c>
      <c r="AA3736" s="65" t="str">
        <f t="shared" si="530"/>
        <v/>
      </c>
    </row>
    <row r="3737" spans="1:27" x14ac:dyDescent="0.25">
      <c r="A3737" s="40" t="str">
        <f>IF(G3737="","",1*ISERROR(VLOOKUP(G3737,G$1:G3736,1,FALSE)))</f>
        <v/>
      </c>
      <c r="B3737" s="40" t="str">
        <f>IF(A3737=0,0,IF(A3737="","",SUM(A$2:A3737)))</f>
        <v/>
      </c>
      <c r="C3737" s="41" t="str">
        <f>IF(H3737="","",1*ISERROR(VLOOKUP(H3737,H$1:H3736,1,FALSE)))</f>
        <v/>
      </c>
      <c r="D3737" s="40" t="str">
        <f>IF(C3737=0,0,IF(C3737="","",SUM(C$2:C3737)))</f>
        <v/>
      </c>
      <c r="E3737" s="41" t="str">
        <f>IF(H3737=0,0,IF(C3737="","",SUM(C$11:C3737)))</f>
        <v/>
      </c>
      <c r="F3737" s="41" t="str">
        <f>IF(H3737="","",COUNTIF(H$11:H3737,"="&amp;H3737))</f>
        <v/>
      </c>
      <c r="G3737" s="41" t="str">
        <f t="shared" si="522"/>
        <v/>
      </c>
      <c r="H3737" s="41" t="str">
        <f t="shared" si="523"/>
        <v/>
      </c>
      <c r="I3737" s="41" t="str">
        <f t="shared" si="524"/>
        <v/>
      </c>
      <c r="J3737" s="41" t="str">
        <f t="shared" si="525"/>
        <v/>
      </c>
      <c r="K3737" s="268"/>
      <c r="L3737" s="268"/>
      <c r="M3737" s="268"/>
      <c r="N3737" s="269"/>
      <c r="O3737" s="269"/>
      <c r="P3737" s="269"/>
      <c r="Q3737" s="270"/>
      <c r="R3737" s="271"/>
      <c r="S3737" s="268"/>
      <c r="T3737" s="268"/>
      <c r="U3737" s="268"/>
      <c r="V3737" s="268"/>
      <c r="W3737" s="65" t="str">
        <f t="shared" si="526"/>
        <v/>
      </c>
      <c r="X3737" s="65" t="str">
        <f t="shared" si="527"/>
        <v/>
      </c>
      <c r="Y3737" s="65" t="str">
        <f t="shared" si="528"/>
        <v/>
      </c>
      <c r="Z3737" s="65" t="str">
        <f t="shared" si="529"/>
        <v/>
      </c>
      <c r="AA3737" s="65" t="str">
        <f t="shared" si="530"/>
        <v/>
      </c>
    </row>
    <row r="3738" spans="1:27" x14ac:dyDescent="0.25">
      <c r="A3738" s="40" t="str">
        <f>IF(G3738="","",1*ISERROR(VLOOKUP(G3738,G$1:G3737,1,FALSE)))</f>
        <v/>
      </c>
      <c r="B3738" s="40" t="str">
        <f>IF(A3738=0,0,IF(A3738="","",SUM(A$2:A3738)))</f>
        <v/>
      </c>
      <c r="C3738" s="41" t="str">
        <f>IF(H3738="","",1*ISERROR(VLOOKUP(H3738,H$1:H3737,1,FALSE)))</f>
        <v/>
      </c>
      <c r="D3738" s="40" t="str">
        <f>IF(C3738=0,0,IF(C3738="","",SUM(C$2:C3738)))</f>
        <v/>
      </c>
      <c r="E3738" s="41" t="str">
        <f>IF(H3738=0,0,IF(C3738="","",SUM(C$11:C3738)))</f>
        <v/>
      </c>
      <c r="F3738" s="41" t="str">
        <f>IF(H3738="","",COUNTIF(H$11:H3738,"="&amp;H3738))</f>
        <v/>
      </c>
      <c r="G3738" s="41" t="str">
        <f t="shared" si="522"/>
        <v/>
      </c>
      <c r="H3738" s="41" t="str">
        <f t="shared" si="523"/>
        <v/>
      </c>
      <c r="I3738" s="41" t="str">
        <f t="shared" si="524"/>
        <v/>
      </c>
      <c r="J3738" s="41" t="str">
        <f t="shared" si="525"/>
        <v/>
      </c>
      <c r="K3738" s="268"/>
      <c r="L3738" s="268"/>
      <c r="M3738" s="268"/>
      <c r="N3738" s="269"/>
      <c r="O3738" s="269"/>
      <c r="P3738" s="269"/>
      <c r="Q3738" s="270"/>
      <c r="R3738" s="271"/>
      <c r="S3738" s="268"/>
      <c r="T3738" s="268"/>
      <c r="U3738" s="268"/>
      <c r="V3738" s="268"/>
      <c r="W3738" s="65" t="str">
        <f t="shared" si="526"/>
        <v/>
      </c>
      <c r="X3738" s="65" t="str">
        <f t="shared" si="527"/>
        <v/>
      </c>
      <c r="Y3738" s="65" t="str">
        <f t="shared" si="528"/>
        <v/>
      </c>
      <c r="Z3738" s="65" t="str">
        <f t="shared" si="529"/>
        <v/>
      </c>
      <c r="AA3738" s="65" t="str">
        <f t="shared" si="530"/>
        <v/>
      </c>
    </row>
    <row r="3739" spans="1:27" x14ac:dyDescent="0.25">
      <c r="A3739" s="40" t="str">
        <f>IF(G3739="","",1*ISERROR(VLOOKUP(G3739,G$1:G3738,1,FALSE)))</f>
        <v/>
      </c>
      <c r="B3739" s="40" t="str">
        <f>IF(A3739=0,0,IF(A3739="","",SUM(A$2:A3739)))</f>
        <v/>
      </c>
      <c r="C3739" s="41" t="str">
        <f>IF(H3739="","",1*ISERROR(VLOOKUP(H3739,H$1:H3738,1,FALSE)))</f>
        <v/>
      </c>
      <c r="D3739" s="40" t="str">
        <f>IF(C3739=0,0,IF(C3739="","",SUM(C$2:C3739)))</f>
        <v/>
      </c>
      <c r="E3739" s="41" t="str">
        <f>IF(H3739=0,0,IF(C3739="","",SUM(C$11:C3739)))</f>
        <v/>
      </c>
      <c r="F3739" s="41" t="str">
        <f>IF(H3739="","",COUNTIF(H$11:H3739,"="&amp;H3739))</f>
        <v/>
      </c>
      <c r="G3739" s="41" t="str">
        <f t="shared" si="522"/>
        <v/>
      </c>
      <c r="H3739" s="41" t="str">
        <f t="shared" si="523"/>
        <v/>
      </c>
      <c r="I3739" s="41" t="str">
        <f t="shared" si="524"/>
        <v/>
      </c>
      <c r="J3739" s="41" t="str">
        <f t="shared" si="525"/>
        <v/>
      </c>
      <c r="K3739" s="268"/>
      <c r="L3739" s="268"/>
      <c r="M3739" s="268"/>
      <c r="N3739" s="269"/>
      <c r="O3739" s="269"/>
      <c r="P3739" s="269"/>
      <c r="Q3739" s="270"/>
      <c r="R3739" s="271"/>
      <c r="S3739" s="268"/>
      <c r="T3739" s="268"/>
      <c r="U3739" s="268"/>
      <c r="V3739" s="268"/>
      <c r="W3739" s="65" t="str">
        <f t="shared" si="526"/>
        <v/>
      </c>
      <c r="X3739" s="65" t="str">
        <f t="shared" si="527"/>
        <v/>
      </c>
      <c r="Y3739" s="65" t="str">
        <f t="shared" si="528"/>
        <v/>
      </c>
      <c r="Z3739" s="65" t="str">
        <f t="shared" si="529"/>
        <v/>
      </c>
      <c r="AA3739" s="65" t="str">
        <f t="shared" si="530"/>
        <v/>
      </c>
    </row>
    <row r="3740" spans="1:27" x14ac:dyDescent="0.25">
      <c r="A3740" s="40" t="str">
        <f>IF(G3740="","",1*ISERROR(VLOOKUP(G3740,G$1:G3739,1,FALSE)))</f>
        <v/>
      </c>
      <c r="B3740" s="40" t="str">
        <f>IF(A3740=0,0,IF(A3740="","",SUM(A$2:A3740)))</f>
        <v/>
      </c>
      <c r="C3740" s="41" t="str">
        <f>IF(H3740="","",1*ISERROR(VLOOKUP(H3740,H$1:H3739,1,FALSE)))</f>
        <v/>
      </c>
      <c r="D3740" s="40" t="str">
        <f>IF(C3740=0,0,IF(C3740="","",SUM(C$2:C3740)))</f>
        <v/>
      </c>
      <c r="E3740" s="41" t="str">
        <f>IF(H3740=0,0,IF(C3740="","",SUM(C$11:C3740)))</f>
        <v/>
      </c>
      <c r="F3740" s="41" t="str">
        <f>IF(H3740="","",COUNTIF(H$11:H3740,"="&amp;H3740))</f>
        <v/>
      </c>
      <c r="G3740" s="41" t="str">
        <f t="shared" si="522"/>
        <v/>
      </c>
      <c r="H3740" s="41" t="str">
        <f t="shared" si="523"/>
        <v/>
      </c>
      <c r="I3740" s="41" t="str">
        <f t="shared" si="524"/>
        <v/>
      </c>
      <c r="J3740" s="41" t="str">
        <f t="shared" si="525"/>
        <v/>
      </c>
      <c r="K3740" s="268"/>
      <c r="L3740" s="268"/>
      <c r="M3740" s="268"/>
      <c r="N3740" s="269"/>
      <c r="O3740" s="269"/>
      <c r="P3740" s="269"/>
      <c r="Q3740" s="270"/>
      <c r="R3740" s="271"/>
      <c r="S3740" s="268"/>
      <c r="T3740" s="268"/>
      <c r="U3740" s="268"/>
      <c r="V3740" s="268"/>
      <c r="W3740" s="65" t="str">
        <f t="shared" si="526"/>
        <v/>
      </c>
      <c r="X3740" s="65" t="str">
        <f t="shared" si="527"/>
        <v/>
      </c>
      <c r="Y3740" s="65" t="str">
        <f t="shared" si="528"/>
        <v/>
      </c>
      <c r="Z3740" s="65" t="str">
        <f t="shared" si="529"/>
        <v/>
      </c>
      <c r="AA3740" s="65" t="str">
        <f t="shared" si="530"/>
        <v/>
      </c>
    </row>
    <row r="3741" spans="1:27" x14ac:dyDescent="0.25">
      <c r="A3741" s="40" t="str">
        <f>IF(G3741="","",1*ISERROR(VLOOKUP(G3741,G$1:G3740,1,FALSE)))</f>
        <v/>
      </c>
      <c r="B3741" s="40" t="str">
        <f>IF(A3741=0,0,IF(A3741="","",SUM(A$2:A3741)))</f>
        <v/>
      </c>
      <c r="C3741" s="41" t="str">
        <f>IF(H3741="","",1*ISERROR(VLOOKUP(H3741,H$1:H3740,1,FALSE)))</f>
        <v/>
      </c>
      <c r="D3741" s="40" t="str">
        <f>IF(C3741=0,0,IF(C3741="","",SUM(C$2:C3741)))</f>
        <v/>
      </c>
      <c r="E3741" s="41" t="str">
        <f>IF(H3741=0,0,IF(C3741="","",SUM(C$11:C3741)))</f>
        <v/>
      </c>
      <c r="F3741" s="41" t="str">
        <f>IF(H3741="","",COUNTIF(H$11:H3741,"="&amp;H3741))</f>
        <v/>
      </c>
      <c r="G3741" s="41" t="str">
        <f t="shared" si="522"/>
        <v/>
      </c>
      <c r="H3741" s="41" t="str">
        <f t="shared" si="523"/>
        <v/>
      </c>
      <c r="I3741" s="41" t="str">
        <f t="shared" si="524"/>
        <v/>
      </c>
      <c r="J3741" s="41" t="str">
        <f t="shared" si="525"/>
        <v/>
      </c>
      <c r="K3741" s="268"/>
      <c r="L3741" s="268"/>
      <c r="M3741" s="268"/>
      <c r="N3741" s="269"/>
      <c r="O3741" s="269"/>
      <c r="P3741" s="269"/>
      <c r="Q3741" s="270"/>
      <c r="R3741" s="271"/>
      <c r="S3741" s="268"/>
      <c r="T3741" s="268"/>
      <c r="U3741" s="268"/>
      <c r="V3741" s="268"/>
      <c r="W3741" s="65" t="str">
        <f t="shared" si="526"/>
        <v/>
      </c>
      <c r="X3741" s="65" t="str">
        <f t="shared" si="527"/>
        <v/>
      </c>
      <c r="Y3741" s="65" t="str">
        <f t="shared" si="528"/>
        <v/>
      </c>
      <c r="Z3741" s="65" t="str">
        <f t="shared" si="529"/>
        <v/>
      </c>
      <c r="AA3741" s="65" t="str">
        <f t="shared" si="530"/>
        <v/>
      </c>
    </row>
    <row r="3742" spans="1:27" x14ac:dyDescent="0.25">
      <c r="A3742" s="40" t="str">
        <f>IF(G3742="","",1*ISERROR(VLOOKUP(G3742,G$1:G3741,1,FALSE)))</f>
        <v/>
      </c>
      <c r="B3742" s="40" t="str">
        <f>IF(A3742=0,0,IF(A3742="","",SUM(A$2:A3742)))</f>
        <v/>
      </c>
      <c r="C3742" s="41" t="str">
        <f>IF(H3742="","",1*ISERROR(VLOOKUP(H3742,H$1:H3741,1,FALSE)))</f>
        <v/>
      </c>
      <c r="D3742" s="40" t="str">
        <f>IF(C3742=0,0,IF(C3742="","",SUM(C$2:C3742)))</f>
        <v/>
      </c>
      <c r="E3742" s="41" t="str">
        <f>IF(H3742=0,0,IF(C3742="","",SUM(C$11:C3742)))</f>
        <v/>
      </c>
      <c r="F3742" s="41" t="str">
        <f>IF(H3742="","",COUNTIF(H$11:H3742,"="&amp;H3742))</f>
        <v/>
      </c>
      <c r="G3742" s="41" t="str">
        <f t="shared" si="522"/>
        <v/>
      </c>
      <c r="H3742" s="41" t="str">
        <f t="shared" si="523"/>
        <v/>
      </c>
      <c r="I3742" s="41" t="str">
        <f t="shared" si="524"/>
        <v/>
      </c>
      <c r="J3742" s="41" t="str">
        <f t="shared" si="525"/>
        <v/>
      </c>
      <c r="K3742" s="268"/>
      <c r="L3742" s="268"/>
      <c r="M3742" s="268"/>
      <c r="N3742" s="269"/>
      <c r="O3742" s="269"/>
      <c r="P3742" s="269"/>
      <c r="Q3742" s="270"/>
      <c r="R3742" s="271"/>
      <c r="S3742" s="268"/>
      <c r="T3742" s="268"/>
      <c r="U3742" s="268"/>
      <c r="V3742" s="268"/>
      <c r="W3742" s="65" t="str">
        <f t="shared" si="526"/>
        <v/>
      </c>
      <c r="X3742" s="65" t="str">
        <f t="shared" si="527"/>
        <v/>
      </c>
      <c r="Y3742" s="65" t="str">
        <f t="shared" si="528"/>
        <v/>
      </c>
      <c r="Z3742" s="65" t="str">
        <f t="shared" si="529"/>
        <v/>
      </c>
      <c r="AA3742" s="65" t="str">
        <f t="shared" si="530"/>
        <v/>
      </c>
    </row>
    <row r="3743" spans="1:27" x14ac:dyDescent="0.25">
      <c r="A3743" s="40" t="str">
        <f>IF(G3743="","",1*ISERROR(VLOOKUP(G3743,G$1:G3742,1,FALSE)))</f>
        <v/>
      </c>
      <c r="B3743" s="40" t="str">
        <f>IF(A3743=0,0,IF(A3743="","",SUM(A$2:A3743)))</f>
        <v/>
      </c>
      <c r="C3743" s="41" t="str">
        <f>IF(H3743="","",1*ISERROR(VLOOKUP(H3743,H$1:H3742,1,FALSE)))</f>
        <v/>
      </c>
      <c r="D3743" s="40" t="str">
        <f>IF(C3743=0,0,IF(C3743="","",SUM(C$2:C3743)))</f>
        <v/>
      </c>
      <c r="E3743" s="41" t="str">
        <f>IF(H3743=0,0,IF(C3743="","",SUM(C$11:C3743)))</f>
        <v/>
      </c>
      <c r="F3743" s="41" t="str">
        <f>IF(H3743="","",COUNTIF(H$11:H3743,"="&amp;H3743))</f>
        <v/>
      </c>
      <c r="G3743" s="41" t="str">
        <f t="shared" si="522"/>
        <v/>
      </c>
      <c r="H3743" s="41" t="str">
        <f t="shared" si="523"/>
        <v/>
      </c>
      <c r="I3743" s="41" t="str">
        <f t="shared" si="524"/>
        <v/>
      </c>
      <c r="J3743" s="41" t="str">
        <f t="shared" si="525"/>
        <v/>
      </c>
      <c r="K3743" s="268"/>
      <c r="L3743" s="268"/>
      <c r="M3743" s="268"/>
      <c r="N3743" s="269"/>
      <c r="O3743" s="269"/>
      <c r="P3743" s="269"/>
      <c r="Q3743" s="270"/>
      <c r="R3743" s="271"/>
      <c r="S3743" s="268"/>
      <c r="T3743" s="268"/>
      <c r="U3743" s="268"/>
      <c r="V3743" s="268"/>
      <c r="W3743" s="65" t="str">
        <f t="shared" si="526"/>
        <v/>
      </c>
      <c r="X3743" s="65" t="str">
        <f t="shared" si="527"/>
        <v/>
      </c>
      <c r="Y3743" s="65" t="str">
        <f t="shared" si="528"/>
        <v/>
      </c>
      <c r="Z3743" s="65" t="str">
        <f t="shared" si="529"/>
        <v/>
      </c>
      <c r="AA3743" s="65" t="str">
        <f t="shared" si="530"/>
        <v/>
      </c>
    </row>
    <row r="3744" spans="1:27" x14ac:dyDescent="0.25">
      <c r="A3744" s="40" t="str">
        <f>IF(G3744="","",1*ISERROR(VLOOKUP(G3744,G$1:G3743,1,FALSE)))</f>
        <v/>
      </c>
      <c r="B3744" s="40" t="str">
        <f>IF(A3744=0,0,IF(A3744="","",SUM(A$2:A3744)))</f>
        <v/>
      </c>
      <c r="C3744" s="41" t="str">
        <f>IF(H3744="","",1*ISERROR(VLOOKUP(H3744,H$1:H3743,1,FALSE)))</f>
        <v/>
      </c>
      <c r="D3744" s="40" t="str">
        <f>IF(C3744=0,0,IF(C3744="","",SUM(C$2:C3744)))</f>
        <v/>
      </c>
      <c r="E3744" s="41" t="str">
        <f>IF(H3744=0,0,IF(C3744="","",SUM(C$11:C3744)))</f>
        <v/>
      </c>
      <c r="F3744" s="41" t="str">
        <f>IF(H3744="","",COUNTIF(H$11:H3744,"="&amp;H3744))</f>
        <v/>
      </c>
      <c r="G3744" s="41" t="str">
        <f t="shared" si="522"/>
        <v/>
      </c>
      <c r="H3744" s="41" t="str">
        <f t="shared" si="523"/>
        <v/>
      </c>
      <c r="I3744" s="41" t="str">
        <f t="shared" si="524"/>
        <v/>
      </c>
      <c r="J3744" s="41" t="str">
        <f t="shared" si="525"/>
        <v/>
      </c>
      <c r="K3744" s="268"/>
      <c r="L3744" s="268"/>
      <c r="M3744" s="268"/>
      <c r="N3744" s="269"/>
      <c r="O3744" s="269"/>
      <c r="P3744" s="269"/>
      <c r="Q3744" s="270"/>
      <c r="R3744" s="271"/>
      <c r="S3744" s="268"/>
      <c r="T3744" s="268"/>
      <c r="U3744" s="268"/>
      <c r="V3744" s="268"/>
      <c r="W3744" s="65" t="str">
        <f t="shared" si="526"/>
        <v/>
      </c>
      <c r="X3744" s="65" t="str">
        <f t="shared" si="527"/>
        <v/>
      </c>
      <c r="Y3744" s="65" t="str">
        <f t="shared" si="528"/>
        <v/>
      </c>
      <c r="Z3744" s="65" t="str">
        <f t="shared" si="529"/>
        <v/>
      </c>
      <c r="AA3744" s="65" t="str">
        <f t="shared" si="530"/>
        <v/>
      </c>
    </row>
    <row r="3745" spans="1:27" x14ac:dyDescent="0.25">
      <c r="A3745" s="40" t="str">
        <f>IF(G3745="","",1*ISERROR(VLOOKUP(G3745,G$1:G3744,1,FALSE)))</f>
        <v/>
      </c>
      <c r="B3745" s="40" t="str">
        <f>IF(A3745=0,0,IF(A3745="","",SUM(A$2:A3745)))</f>
        <v/>
      </c>
      <c r="C3745" s="41" t="str">
        <f>IF(H3745="","",1*ISERROR(VLOOKUP(H3745,H$1:H3744,1,FALSE)))</f>
        <v/>
      </c>
      <c r="D3745" s="40" t="str">
        <f>IF(C3745=0,0,IF(C3745="","",SUM(C$2:C3745)))</f>
        <v/>
      </c>
      <c r="E3745" s="41" t="str">
        <f>IF(H3745=0,0,IF(C3745="","",SUM(C$11:C3745)))</f>
        <v/>
      </c>
      <c r="F3745" s="41" t="str">
        <f>IF(H3745="","",COUNTIF(H$11:H3745,"="&amp;H3745))</f>
        <v/>
      </c>
      <c r="G3745" s="41" t="str">
        <f t="shared" si="522"/>
        <v/>
      </c>
      <c r="H3745" s="41" t="str">
        <f t="shared" si="523"/>
        <v/>
      </c>
      <c r="I3745" s="41" t="str">
        <f t="shared" si="524"/>
        <v/>
      </c>
      <c r="J3745" s="41" t="str">
        <f t="shared" si="525"/>
        <v/>
      </c>
      <c r="K3745" s="268"/>
      <c r="L3745" s="268"/>
      <c r="M3745" s="268"/>
      <c r="N3745" s="269"/>
      <c r="O3745" s="269"/>
      <c r="P3745" s="269"/>
      <c r="Q3745" s="270"/>
      <c r="R3745" s="271"/>
      <c r="S3745" s="268"/>
      <c r="T3745" s="268"/>
      <c r="U3745" s="268"/>
      <c r="V3745" s="268"/>
      <c r="W3745" s="65" t="str">
        <f t="shared" si="526"/>
        <v/>
      </c>
      <c r="X3745" s="65" t="str">
        <f t="shared" si="527"/>
        <v/>
      </c>
      <c r="Y3745" s="65" t="str">
        <f t="shared" si="528"/>
        <v/>
      </c>
      <c r="Z3745" s="65" t="str">
        <f t="shared" si="529"/>
        <v/>
      </c>
      <c r="AA3745" s="65" t="str">
        <f t="shared" si="530"/>
        <v/>
      </c>
    </row>
    <row r="3746" spans="1:27" x14ac:dyDescent="0.25">
      <c r="A3746" s="40" t="str">
        <f>IF(G3746="","",1*ISERROR(VLOOKUP(G3746,G$1:G3745,1,FALSE)))</f>
        <v/>
      </c>
      <c r="B3746" s="40" t="str">
        <f>IF(A3746=0,0,IF(A3746="","",SUM(A$2:A3746)))</f>
        <v/>
      </c>
      <c r="C3746" s="41" t="str">
        <f>IF(H3746="","",1*ISERROR(VLOOKUP(H3746,H$1:H3745,1,FALSE)))</f>
        <v/>
      </c>
      <c r="D3746" s="40" t="str">
        <f>IF(C3746=0,0,IF(C3746="","",SUM(C$2:C3746)))</f>
        <v/>
      </c>
      <c r="E3746" s="41" t="str">
        <f>IF(H3746=0,0,IF(C3746="","",SUM(C$11:C3746)))</f>
        <v/>
      </c>
      <c r="F3746" s="41" t="str">
        <f>IF(H3746="","",COUNTIF(H$11:H3746,"="&amp;H3746))</f>
        <v/>
      </c>
      <c r="G3746" s="41" t="str">
        <f t="shared" si="522"/>
        <v/>
      </c>
      <c r="H3746" s="41" t="str">
        <f t="shared" si="523"/>
        <v/>
      </c>
      <c r="I3746" s="41" t="str">
        <f t="shared" si="524"/>
        <v/>
      </c>
      <c r="J3746" s="41" t="str">
        <f t="shared" si="525"/>
        <v/>
      </c>
      <c r="K3746" s="268"/>
      <c r="L3746" s="268"/>
      <c r="M3746" s="268"/>
      <c r="N3746" s="269"/>
      <c r="O3746" s="269"/>
      <c r="P3746" s="269"/>
      <c r="Q3746" s="270"/>
      <c r="R3746" s="271"/>
      <c r="S3746" s="268"/>
      <c r="T3746" s="268"/>
      <c r="U3746" s="268"/>
      <c r="V3746" s="268"/>
      <c r="W3746" s="65" t="str">
        <f t="shared" si="526"/>
        <v/>
      </c>
      <c r="X3746" s="65" t="str">
        <f t="shared" si="527"/>
        <v/>
      </c>
      <c r="Y3746" s="65" t="str">
        <f t="shared" si="528"/>
        <v/>
      </c>
      <c r="Z3746" s="65" t="str">
        <f t="shared" si="529"/>
        <v/>
      </c>
      <c r="AA3746" s="65" t="str">
        <f t="shared" si="530"/>
        <v/>
      </c>
    </row>
    <row r="3747" spans="1:27" x14ac:dyDescent="0.25">
      <c r="A3747" s="40" t="str">
        <f>IF(G3747="","",1*ISERROR(VLOOKUP(G3747,G$1:G3746,1,FALSE)))</f>
        <v/>
      </c>
      <c r="B3747" s="40" t="str">
        <f>IF(A3747=0,0,IF(A3747="","",SUM(A$2:A3747)))</f>
        <v/>
      </c>
      <c r="C3747" s="41" t="str">
        <f>IF(H3747="","",1*ISERROR(VLOOKUP(H3747,H$1:H3746,1,FALSE)))</f>
        <v/>
      </c>
      <c r="D3747" s="40" t="str">
        <f>IF(C3747=0,0,IF(C3747="","",SUM(C$2:C3747)))</f>
        <v/>
      </c>
      <c r="E3747" s="41" t="str">
        <f>IF(H3747=0,0,IF(C3747="","",SUM(C$11:C3747)))</f>
        <v/>
      </c>
      <c r="F3747" s="41" t="str">
        <f>IF(H3747="","",COUNTIF(H$11:H3747,"="&amp;H3747))</f>
        <v/>
      </c>
      <c r="G3747" s="41" t="str">
        <f t="shared" si="522"/>
        <v/>
      </c>
      <c r="H3747" s="41" t="str">
        <f t="shared" si="523"/>
        <v/>
      </c>
      <c r="I3747" s="41" t="str">
        <f t="shared" si="524"/>
        <v/>
      </c>
      <c r="J3747" s="41" t="str">
        <f t="shared" si="525"/>
        <v/>
      </c>
      <c r="K3747" s="268"/>
      <c r="L3747" s="268"/>
      <c r="M3747" s="268"/>
      <c r="N3747" s="269"/>
      <c r="O3747" s="269"/>
      <c r="P3747" s="269"/>
      <c r="Q3747" s="270"/>
      <c r="R3747" s="271"/>
      <c r="S3747" s="268"/>
      <c r="T3747" s="268"/>
      <c r="U3747" s="268"/>
      <c r="V3747" s="268"/>
      <c r="W3747" s="65" t="str">
        <f t="shared" si="526"/>
        <v/>
      </c>
      <c r="X3747" s="65" t="str">
        <f t="shared" si="527"/>
        <v/>
      </c>
      <c r="Y3747" s="65" t="str">
        <f t="shared" si="528"/>
        <v/>
      </c>
      <c r="Z3747" s="65" t="str">
        <f t="shared" si="529"/>
        <v/>
      </c>
      <c r="AA3747" s="65" t="str">
        <f t="shared" si="530"/>
        <v/>
      </c>
    </row>
    <row r="3748" spans="1:27" x14ac:dyDescent="0.25">
      <c r="A3748" s="40" t="str">
        <f>IF(G3748="","",1*ISERROR(VLOOKUP(G3748,G$1:G3747,1,FALSE)))</f>
        <v/>
      </c>
      <c r="B3748" s="40" t="str">
        <f>IF(A3748=0,0,IF(A3748="","",SUM(A$2:A3748)))</f>
        <v/>
      </c>
      <c r="C3748" s="41" t="str">
        <f>IF(H3748="","",1*ISERROR(VLOOKUP(H3748,H$1:H3747,1,FALSE)))</f>
        <v/>
      </c>
      <c r="D3748" s="40" t="str">
        <f>IF(C3748=0,0,IF(C3748="","",SUM(C$2:C3748)))</f>
        <v/>
      </c>
      <c r="E3748" s="41" t="str">
        <f>IF(H3748=0,0,IF(C3748="","",SUM(C$11:C3748)))</f>
        <v/>
      </c>
      <c r="F3748" s="41" t="str">
        <f>IF(H3748="","",COUNTIF(H$11:H3748,"="&amp;H3748))</f>
        <v/>
      </c>
      <c r="G3748" s="41" t="str">
        <f t="shared" si="522"/>
        <v/>
      </c>
      <c r="H3748" s="41" t="str">
        <f t="shared" si="523"/>
        <v/>
      </c>
      <c r="I3748" s="41" t="str">
        <f t="shared" si="524"/>
        <v/>
      </c>
      <c r="J3748" s="41" t="str">
        <f t="shared" si="525"/>
        <v/>
      </c>
      <c r="K3748" s="268"/>
      <c r="L3748" s="268"/>
      <c r="M3748" s="268"/>
      <c r="N3748" s="269"/>
      <c r="O3748" s="269"/>
      <c r="P3748" s="269"/>
      <c r="Q3748" s="270"/>
      <c r="R3748" s="271"/>
      <c r="S3748" s="268"/>
      <c r="T3748" s="268"/>
      <c r="U3748" s="268"/>
      <c r="V3748" s="268"/>
      <c r="W3748" s="65" t="str">
        <f t="shared" si="526"/>
        <v/>
      </c>
      <c r="X3748" s="65" t="str">
        <f t="shared" si="527"/>
        <v/>
      </c>
      <c r="Y3748" s="65" t="str">
        <f t="shared" si="528"/>
        <v/>
      </c>
      <c r="Z3748" s="65" t="str">
        <f t="shared" si="529"/>
        <v/>
      </c>
      <c r="AA3748" s="65" t="str">
        <f t="shared" si="530"/>
        <v/>
      </c>
    </row>
    <row r="3749" spans="1:27" x14ac:dyDescent="0.25">
      <c r="A3749" s="40" t="str">
        <f>IF(G3749="","",1*ISERROR(VLOOKUP(G3749,G$1:G3748,1,FALSE)))</f>
        <v/>
      </c>
      <c r="B3749" s="40" t="str">
        <f>IF(A3749=0,0,IF(A3749="","",SUM(A$2:A3749)))</f>
        <v/>
      </c>
      <c r="C3749" s="41" t="str">
        <f>IF(H3749="","",1*ISERROR(VLOOKUP(H3749,H$1:H3748,1,FALSE)))</f>
        <v/>
      </c>
      <c r="D3749" s="40" t="str">
        <f>IF(C3749=0,0,IF(C3749="","",SUM(C$2:C3749)))</f>
        <v/>
      </c>
      <c r="E3749" s="41" t="str">
        <f>IF(H3749=0,0,IF(C3749="","",SUM(C$11:C3749)))</f>
        <v/>
      </c>
      <c r="F3749" s="41" t="str">
        <f>IF(H3749="","",COUNTIF(H$11:H3749,"="&amp;H3749))</f>
        <v/>
      </c>
      <c r="G3749" s="41" t="str">
        <f t="shared" si="522"/>
        <v/>
      </c>
      <c r="H3749" s="41" t="str">
        <f t="shared" si="523"/>
        <v/>
      </c>
      <c r="I3749" s="41" t="str">
        <f t="shared" si="524"/>
        <v/>
      </c>
      <c r="J3749" s="41" t="str">
        <f t="shared" si="525"/>
        <v/>
      </c>
      <c r="K3749" s="268"/>
      <c r="L3749" s="268"/>
      <c r="M3749" s="268"/>
      <c r="N3749" s="269"/>
      <c r="O3749" s="269"/>
      <c r="P3749" s="269"/>
      <c r="Q3749" s="270"/>
      <c r="R3749" s="271"/>
      <c r="S3749" s="268"/>
      <c r="T3749" s="268"/>
      <c r="U3749" s="268"/>
      <c r="V3749" s="268"/>
      <c r="W3749" s="65" t="str">
        <f t="shared" si="526"/>
        <v/>
      </c>
      <c r="X3749" s="65" t="str">
        <f t="shared" si="527"/>
        <v/>
      </c>
      <c r="Y3749" s="65" t="str">
        <f t="shared" si="528"/>
        <v/>
      </c>
      <c r="Z3749" s="65" t="str">
        <f t="shared" si="529"/>
        <v/>
      </c>
      <c r="AA3749" s="65" t="str">
        <f t="shared" si="530"/>
        <v/>
      </c>
    </row>
    <row r="3750" spans="1:27" x14ac:dyDescent="0.25">
      <c r="A3750" s="40" t="str">
        <f>IF(G3750="","",1*ISERROR(VLOOKUP(G3750,G$1:G3749,1,FALSE)))</f>
        <v/>
      </c>
      <c r="B3750" s="40" t="str">
        <f>IF(A3750=0,0,IF(A3750="","",SUM(A$2:A3750)))</f>
        <v/>
      </c>
      <c r="C3750" s="41" t="str">
        <f>IF(H3750="","",1*ISERROR(VLOOKUP(H3750,H$1:H3749,1,FALSE)))</f>
        <v/>
      </c>
      <c r="D3750" s="40" t="str">
        <f>IF(C3750=0,0,IF(C3750="","",SUM(C$2:C3750)))</f>
        <v/>
      </c>
      <c r="E3750" s="41" t="str">
        <f>IF(H3750=0,0,IF(C3750="","",SUM(C$11:C3750)))</f>
        <v/>
      </c>
      <c r="F3750" s="41" t="str">
        <f>IF(H3750="","",COUNTIF(H$11:H3750,"="&amp;H3750))</f>
        <v/>
      </c>
      <c r="G3750" s="41" t="str">
        <f t="shared" si="522"/>
        <v/>
      </c>
      <c r="H3750" s="41" t="str">
        <f t="shared" si="523"/>
        <v/>
      </c>
      <c r="I3750" s="41" t="str">
        <f t="shared" si="524"/>
        <v/>
      </c>
      <c r="J3750" s="41" t="str">
        <f t="shared" si="525"/>
        <v/>
      </c>
      <c r="K3750" s="268"/>
      <c r="L3750" s="268"/>
      <c r="M3750" s="268"/>
      <c r="N3750" s="269"/>
      <c r="O3750" s="269"/>
      <c r="P3750" s="269"/>
      <c r="Q3750" s="270"/>
      <c r="R3750" s="271"/>
      <c r="S3750" s="268"/>
      <c r="T3750" s="268"/>
      <c r="U3750" s="268"/>
      <c r="V3750" s="268"/>
      <c r="W3750" s="65" t="str">
        <f t="shared" si="526"/>
        <v/>
      </c>
      <c r="X3750" s="65" t="str">
        <f t="shared" si="527"/>
        <v/>
      </c>
      <c r="Y3750" s="65" t="str">
        <f t="shared" si="528"/>
        <v/>
      </c>
      <c r="Z3750" s="65" t="str">
        <f t="shared" si="529"/>
        <v/>
      </c>
      <c r="AA3750" s="65" t="str">
        <f t="shared" si="530"/>
        <v/>
      </c>
    </row>
    <row r="3751" spans="1:27" x14ac:dyDescent="0.25">
      <c r="A3751" s="40" t="str">
        <f>IF(G3751="","",1*ISERROR(VLOOKUP(G3751,G$1:G3750,1,FALSE)))</f>
        <v/>
      </c>
      <c r="B3751" s="40" t="str">
        <f>IF(A3751=0,0,IF(A3751="","",SUM(A$2:A3751)))</f>
        <v/>
      </c>
      <c r="C3751" s="41" t="str">
        <f>IF(H3751="","",1*ISERROR(VLOOKUP(H3751,H$1:H3750,1,FALSE)))</f>
        <v/>
      </c>
      <c r="D3751" s="40" t="str">
        <f>IF(C3751=0,0,IF(C3751="","",SUM(C$2:C3751)))</f>
        <v/>
      </c>
      <c r="E3751" s="41" t="str">
        <f>IF(H3751=0,0,IF(C3751="","",SUM(C$11:C3751)))</f>
        <v/>
      </c>
      <c r="F3751" s="41" t="str">
        <f>IF(H3751="","",COUNTIF(H$11:H3751,"="&amp;H3751))</f>
        <v/>
      </c>
      <c r="G3751" s="41" t="str">
        <f t="shared" si="522"/>
        <v/>
      </c>
      <c r="H3751" s="41" t="str">
        <f t="shared" si="523"/>
        <v/>
      </c>
      <c r="I3751" s="41" t="str">
        <f t="shared" si="524"/>
        <v/>
      </c>
      <c r="J3751" s="41" t="str">
        <f t="shared" si="525"/>
        <v/>
      </c>
      <c r="K3751" s="268"/>
      <c r="L3751" s="268"/>
      <c r="M3751" s="268"/>
      <c r="N3751" s="269"/>
      <c r="O3751" s="269"/>
      <c r="P3751" s="269"/>
      <c r="Q3751" s="270"/>
      <c r="R3751" s="271"/>
      <c r="S3751" s="268"/>
      <c r="T3751" s="268"/>
      <c r="U3751" s="268"/>
      <c r="V3751" s="268"/>
      <c r="W3751" s="65" t="str">
        <f t="shared" si="526"/>
        <v/>
      </c>
      <c r="X3751" s="65" t="str">
        <f t="shared" si="527"/>
        <v/>
      </c>
      <c r="Y3751" s="65" t="str">
        <f t="shared" si="528"/>
        <v/>
      </c>
      <c r="Z3751" s="65" t="str">
        <f t="shared" si="529"/>
        <v/>
      </c>
      <c r="AA3751" s="65" t="str">
        <f t="shared" si="530"/>
        <v/>
      </c>
    </row>
    <row r="3752" spans="1:27" x14ac:dyDescent="0.25">
      <c r="A3752" s="40" t="str">
        <f>IF(G3752="","",1*ISERROR(VLOOKUP(G3752,G$1:G3751,1,FALSE)))</f>
        <v/>
      </c>
      <c r="B3752" s="40" t="str">
        <f>IF(A3752=0,0,IF(A3752="","",SUM(A$2:A3752)))</f>
        <v/>
      </c>
      <c r="C3752" s="41" t="str">
        <f>IF(H3752="","",1*ISERROR(VLOOKUP(H3752,H$1:H3751,1,FALSE)))</f>
        <v/>
      </c>
      <c r="D3752" s="40" t="str">
        <f>IF(C3752=0,0,IF(C3752="","",SUM(C$2:C3752)))</f>
        <v/>
      </c>
      <c r="E3752" s="41" t="str">
        <f>IF(H3752=0,0,IF(C3752="","",SUM(C$11:C3752)))</f>
        <v/>
      </c>
      <c r="F3752" s="41" t="str">
        <f>IF(H3752="","",COUNTIF(H$11:H3752,"="&amp;H3752))</f>
        <v/>
      </c>
      <c r="G3752" s="41" t="str">
        <f t="shared" si="522"/>
        <v/>
      </c>
      <c r="H3752" s="41" t="str">
        <f t="shared" si="523"/>
        <v/>
      </c>
      <c r="I3752" s="41" t="str">
        <f t="shared" si="524"/>
        <v/>
      </c>
      <c r="J3752" s="41" t="str">
        <f t="shared" si="525"/>
        <v/>
      </c>
      <c r="K3752" s="268"/>
      <c r="L3752" s="268"/>
      <c r="M3752" s="268"/>
      <c r="N3752" s="269"/>
      <c r="O3752" s="269"/>
      <c r="P3752" s="269"/>
      <c r="Q3752" s="270"/>
      <c r="R3752" s="271"/>
      <c r="S3752" s="268"/>
      <c r="T3752" s="268"/>
      <c r="U3752" s="268"/>
      <c r="V3752" s="268"/>
      <c r="W3752" s="65" t="str">
        <f t="shared" si="526"/>
        <v/>
      </c>
      <c r="X3752" s="65" t="str">
        <f t="shared" si="527"/>
        <v/>
      </c>
      <c r="Y3752" s="65" t="str">
        <f t="shared" si="528"/>
        <v/>
      </c>
      <c r="Z3752" s="65" t="str">
        <f t="shared" si="529"/>
        <v/>
      </c>
      <c r="AA3752" s="65" t="str">
        <f t="shared" si="530"/>
        <v/>
      </c>
    </row>
    <row r="3753" spans="1:27" x14ac:dyDescent="0.25">
      <c r="A3753" s="40" t="str">
        <f>IF(G3753="","",1*ISERROR(VLOOKUP(G3753,G$1:G3752,1,FALSE)))</f>
        <v/>
      </c>
      <c r="B3753" s="40" t="str">
        <f>IF(A3753=0,0,IF(A3753="","",SUM(A$2:A3753)))</f>
        <v/>
      </c>
      <c r="C3753" s="41" t="str">
        <f>IF(H3753="","",1*ISERROR(VLOOKUP(H3753,H$1:H3752,1,FALSE)))</f>
        <v/>
      </c>
      <c r="D3753" s="40" t="str">
        <f>IF(C3753=0,0,IF(C3753="","",SUM(C$2:C3753)))</f>
        <v/>
      </c>
      <c r="E3753" s="41" t="str">
        <f>IF(H3753=0,0,IF(C3753="","",SUM(C$11:C3753)))</f>
        <v/>
      </c>
      <c r="F3753" s="41" t="str">
        <f>IF(H3753="","",COUNTIF(H$11:H3753,"="&amp;H3753))</f>
        <v/>
      </c>
      <c r="G3753" s="41" t="str">
        <f t="shared" si="522"/>
        <v/>
      </c>
      <c r="H3753" s="41" t="str">
        <f t="shared" si="523"/>
        <v/>
      </c>
      <c r="I3753" s="41" t="str">
        <f t="shared" si="524"/>
        <v/>
      </c>
      <c r="J3753" s="41" t="str">
        <f t="shared" si="525"/>
        <v/>
      </c>
      <c r="K3753" s="268"/>
      <c r="L3753" s="268"/>
      <c r="M3753" s="268"/>
      <c r="N3753" s="269"/>
      <c r="O3753" s="269"/>
      <c r="P3753" s="269"/>
      <c r="Q3753" s="270"/>
      <c r="R3753" s="271"/>
      <c r="S3753" s="268"/>
      <c r="T3753" s="268"/>
      <c r="U3753" s="268"/>
      <c r="V3753" s="268"/>
      <c r="W3753" s="65" t="str">
        <f t="shared" si="526"/>
        <v/>
      </c>
      <c r="X3753" s="65" t="str">
        <f t="shared" si="527"/>
        <v/>
      </c>
      <c r="Y3753" s="65" t="str">
        <f t="shared" si="528"/>
        <v/>
      </c>
      <c r="Z3753" s="65" t="str">
        <f t="shared" si="529"/>
        <v/>
      </c>
      <c r="AA3753" s="65" t="str">
        <f t="shared" si="530"/>
        <v/>
      </c>
    </row>
    <row r="3754" spans="1:27" x14ac:dyDescent="0.25">
      <c r="A3754" s="40" t="str">
        <f>IF(G3754="","",1*ISERROR(VLOOKUP(G3754,G$1:G3753,1,FALSE)))</f>
        <v/>
      </c>
      <c r="B3754" s="40" t="str">
        <f>IF(A3754=0,0,IF(A3754="","",SUM(A$2:A3754)))</f>
        <v/>
      </c>
      <c r="C3754" s="41" t="str">
        <f>IF(H3754="","",1*ISERROR(VLOOKUP(H3754,H$1:H3753,1,FALSE)))</f>
        <v/>
      </c>
      <c r="D3754" s="40" t="str">
        <f>IF(C3754=0,0,IF(C3754="","",SUM(C$2:C3754)))</f>
        <v/>
      </c>
      <c r="E3754" s="41" t="str">
        <f>IF(H3754=0,0,IF(C3754="","",SUM(C$11:C3754)))</f>
        <v/>
      </c>
      <c r="F3754" s="41" t="str">
        <f>IF(H3754="","",COUNTIF(H$11:H3754,"="&amp;H3754))</f>
        <v/>
      </c>
      <c r="G3754" s="41" t="str">
        <f t="shared" si="522"/>
        <v/>
      </c>
      <c r="H3754" s="41" t="str">
        <f t="shared" si="523"/>
        <v/>
      </c>
      <c r="I3754" s="41" t="str">
        <f t="shared" si="524"/>
        <v/>
      </c>
      <c r="J3754" s="41" t="str">
        <f t="shared" si="525"/>
        <v/>
      </c>
      <c r="K3754" s="268"/>
      <c r="L3754" s="268"/>
      <c r="M3754" s="268"/>
      <c r="N3754" s="269"/>
      <c r="O3754" s="269"/>
      <c r="P3754" s="269"/>
      <c r="Q3754" s="270"/>
      <c r="R3754" s="271"/>
      <c r="S3754" s="268"/>
      <c r="T3754" s="268"/>
      <c r="U3754" s="268"/>
      <c r="V3754" s="268"/>
      <c r="W3754" s="65" t="str">
        <f t="shared" si="526"/>
        <v/>
      </c>
      <c r="X3754" s="65" t="str">
        <f t="shared" si="527"/>
        <v/>
      </c>
      <c r="Y3754" s="65" t="str">
        <f t="shared" si="528"/>
        <v/>
      </c>
      <c r="Z3754" s="65" t="str">
        <f t="shared" si="529"/>
        <v/>
      </c>
      <c r="AA3754" s="65" t="str">
        <f t="shared" si="530"/>
        <v/>
      </c>
    </row>
    <row r="3755" spans="1:27" x14ac:dyDescent="0.25">
      <c r="A3755" s="40" t="str">
        <f>IF(G3755="","",1*ISERROR(VLOOKUP(G3755,G$1:G3754,1,FALSE)))</f>
        <v/>
      </c>
      <c r="B3755" s="40" t="str">
        <f>IF(A3755=0,0,IF(A3755="","",SUM(A$2:A3755)))</f>
        <v/>
      </c>
      <c r="C3755" s="41" t="str">
        <f>IF(H3755="","",1*ISERROR(VLOOKUP(H3755,H$1:H3754,1,FALSE)))</f>
        <v/>
      </c>
      <c r="D3755" s="40" t="str">
        <f>IF(C3755=0,0,IF(C3755="","",SUM(C$2:C3755)))</f>
        <v/>
      </c>
      <c r="E3755" s="41" t="str">
        <f>IF(H3755=0,0,IF(C3755="","",SUM(C$11:C3755)))</f>
        <v/>
      </c>
      <c r="F3755" s="41" t="str">
        <f>IF(H3755="","",COUNTIF(H$11:H3755,"="&amp;H3755))</f>
        <v/>
      </c>
      <c r="G3755" s="41" t="str">
        <f t="shared" si="522"/>
        <v/>
      </c>
      <c r="H3755" s="41" t="str">
        <f t="shared" si="523"/>
        <v/>
      </c>
      <c r="I3755" s="41" t="str">
        <f t="shared" si="524"/>
        <v/>
      </c>
      <c r="J3755" s="41" t="str">
        <f t="shared" si="525"/>
        <v/>
      </c>
      <c r="K3755" s="268"/>
      <c r="L3755" s="268"/>
      <c r="M3755" s="268"/>
      <c r="N3755" s="269"/>
      <c r="O3755" s="269"/>
      <c r="P3755" s="269"/>
      <c r="Q3755" s="270"/>
      <c r="R3755" s="271"/>
      <c r="S3755" s="268"/>
      <c r="T3755" s="268"/>
      <c r="U3755" s="268"/>
      <c r="V3755" s="268"/>
      <c r="W3755" s="65" t="str">
        <f t="shared" si="526"/>
        <v/>
      </c>
      <c r="X3755" s="65" t="str">
        <f t="shared" si="527"/>
        <v/>
      </c>
      <c r="Y3755" s="65" t="str">
        <f t="shared" si="528"/>
        <v/>
      </c>
      <c r="Z3755" s="65" t="str">
        <f t="shared" si="529"/>
        <v/>
      </c>
      <c r="AA3755" s="65" t="str">
        <f t="shared" si="530"/>
        <v/>
      </c>
    </row>
    <row r="3756" spans="1:27" x14ac:dyDescent="0.25">
      <c r="A3756" s="40" t="str">
        <f>IF(G3756="","",1*ISERROR(VLOOKUP(G3756,G$1:G3755,1,FALSE)))</f>
        <v/>
      </c>
      <c r="B3756" s="40" t="str">
        <f>IF(A3756=0,0,IF(A3756="","",SUM(A$2:A3756)))</f>
        <v/>
      </c>
      <c r="C3756" s="41" t="str">
        <f>IF(H3756="","",1*ISERROR(VLOOKUP(H3756,H$1:H3755,1,FALSE)))</f>
        <v/>
      </c>
      <c r="D3756" s="40" t="str">
        <f>IF(C3756=0,0,IF(C3756="","",SUM(C$2:C3756)))</f>
        <v/>
      </c>
      <c r="E3756" s="41" t="str">
        <f>IF(H3756=0,0,IF(C3756="","",SUM(C$11:C3756)))</f>
        <v/>
      </c>
      <c r="F3756" s="41" t="str">
        <f>IF(H3756="","",COUNTIF(H$11:H3756,"="&amp;H3756))</f>
        <v/>
      </c>
      <c r="G3756" s="41" t="str">
        <f t="shared" si="522"/>
        <v/>
      </c>
      <c r="H3756" s="41" t="str">
        <f t="shared" si="523"/>
        <v/>
      </c>
      <c r="I3756" s="41" t="str">
        <f t="shared" si="524"/>
        <v/>
      </c>
      <c r="J3756" s="41" t="str">
        <f t="shared" si="525"/>
        <v/>
      </c>
      <c r="K3756" s="268"/>
      <c r="L3756" s="268"/>
      <c r="M3756" s="268"/>
      <c r="N3756" s="269"/>
      <c r="O3756" s="269"/>
      <c r="P3756" s="269"/>
      <c r="Q3756" s="270"/>
      <c r="R3756" s="271"/>
      <c r="S3756" s="268"/>
      <c r="T3756" s="268"/>
      <c r="U3756" s="268"/>
      <c r="V3756" s="268"/>
      <c r="W3756" s="65" t="str">
        <f t="shared" si="526"/>
        <v/>
      </c>
      <c r="X3756" s="65" t="str">
        <f t="shared" si="527"/>
        <v/>
      </c>
      <c r="Y3756" s="65" t="str">
        <f t="shared" si="528"/>
        <v/>
      </c>
      <c r="Z3756" s="65" t="str">
        <f t="shared" si="529"/>
        <v/>
      </c>
      <c r="AA3756" s="65" t="str">
        <f t="shared" si="530"/>
        <v/>
      </c>
    </row>
    <row r="3757" spans="1:27" x14ac:dyDescent="0.25">
      <c r="A3757" s="40" t="str">
        <f>IF(G3757="","",1*ISERROR(VLOOKUP(G3757,G$1:G3756,1,FALSE)))</f>
        <v/>
      </c>
      <c r="B3757" s="40" t="str">
        <f>IF(A3757=0,0,IF(A3757="","",SUM(A$2:A3757)))</f>
        <v/>
      </c>
      <c r="C3757" s="41" t="str">
        <f>IF(H3757="","",1*ISERROR(VLOOKUP(H3757,H$1:H3756,1,FALSE)))</f>
        <v/>
      </c>
      <c r="D3757" s="40" t="str">
        <f>IF(C3757=0,0,IF(C3757="","",SUM(C$2:C3757)))</f>
        <v/>
      </c>
      <c r="E3757" s="41" t="str">
        <f>IF(H3757=0,0,IF(C3757="","",SUM(C$11:C3757)))</f>
        <v/>
      </c>
      <c r="F3757" s="41" t="str">
        <f>IF(H3757="","",COUNTIF(H$11:H3757,"="&amp;H3757))</f>
        <v/>
      </c>
      <c r="G3757" s="41" t="str">
        <f t="shared" si="522"/>
        <v/>
      </c>
      <c r="H3757" s="41" t="str">
        <f t="shared" si="523"/>
        <v/>
      </c>
      <c r="I3757" s="41" t="str">
        <f t="shared" si="524"/>
        <v/>
      </c>
      <c r="J3757" s="41" t="str">
        <f t="shared" si="525"/>
        <v/>
      </c>
      <c r="K3757" s="268"/>
      <c r="L3757" s="268"/>
      <c r="M3757" s="268"/>
      <c r="N3757" s="269"/>
      <c r="O3757" s="269"/>
      <c r="P3757" s="269"/>
      <c r="Q3757" s="270"/>
      <c r="R3757" s="271"/>
      <c r="S3757" s="268"/>
      <c r="T3757" s="268"/>
      <c r="U3757" s="268"/>
      <c r="V3757" s="268"/>
      <c r="W3757" s="65" t="str">
        <f t="shared" si="526"/>
        <v/>
      </c>
      <c r="X3757" s="65" t="str">
        <f t="shared" si="527"/>
        <v/>
      </c>
      <c r="Y3757" s="65" t="str">
        <f t="shared" si="528"/>
        <v/>
      </c>
      <c r="Z3757" s="65" t="str">
        <f t="shared" si="529"/>
        <v/>
      </c>
      <c r="AA3757" s="65" t="str">
        <f t="shared" si="530"/>
        <v/>
      </c>
    </row>
    <row r="3758" spans="1:27" x14ac:dyDescent="0.25">
      <c r="A3758" s="40" t="str">
        <f>IF(G3758="","",1*ISERROR(VLOOKUP(G3758,G$1:G3757,1,FALSE)))</f>
        <v/>
      </c>
      <c r="B3758" s="40" t="str">
        <f>IF(A3758=0,0,IF(A3758="","",SUM(A$2:A3758)))</f>
        <v/>
      </c>
      <c r="C3758" s="41" t="str">
        <f>IF(H3758="","",1*ISERROR(VLOOKUP(H3758,H$1:H3757,1,FALSE)))</f>
        <v/>
      </c>
      <c r="D3758" s="40" t="str">
        <f>IF(C3758=0,0,IF(C3758="","",SUM(C$2:C3758)))</f>
        <v/>
      </c>
      <c r="E3758" s="41" t="str">
        <f>IF(H3758=0,0,IF(C3758="","",SUM(C$11:C3758)))</f>
        <v/>
      </c>
      <c r="F3758" s="41" t="str">
        <f>IF(H3758="","",COUNTIF(H$11:H3758,"="&amp;H3758))</f>
        <v/>
      </c>
      <c r="G3758" s="41" t="str">
        <f t="shared" si="522"/>
        <v/>
      </c>
      <c r="H3758" s="41" t="str">
        <f t="shared" si="523"/>
        <v/>
      </c>
      <c r="I3758" s="41" t="str">
        <f t="shared" si="524"/>
        <v/>
      </c>
      <c r="J3758" s="41" t="str">
        <f t="shared" si="525"/>
        <v/>
      </c>
      <c r="K3758" s="268"/>
      <c r="L3758" s="268"/>
      <c r="M3758" s="268"/>
      <c r="N3758" s="269"/>
      <c r="O3758" s="269"/>
      <c r="P3758" s="269"/>
      <c r="Q3758" s="270"/>
      <c r="R3758" s="271"/>
      <c r="S3758" s="268"/>
      <c r="T3758" s="268"/>
      <c r="U3758" s="268"/>
      <c r="V3758" s="268"/>
      <c r="W3758" s="65" t="str">
        <f t="shared" si="526"/>
        <v/>
      </c>
      <c r="X3758" s="65" t="str">
        <f t="shared" si="527"/>
        <v/>
      </c>
      <c r="Y3758" s="65" t="str">
        <f t="shared" si="528"/>
        <v/>
      </c>
      <c r="Z3758" s="65" t="str">
        <f t="shared" si="529"/>
        <v/>
      </c>
      <c r="AA3758" s="65" t="str">
        <f t="shared" si="530"/>
        <v/>
      </c>
    </row>
    <row r="3759" spans="1:27" x14ac:dyDescent="0.25">
      <c r="A3759" s="40" t="str">
        <f>IF(G3759="","",1*ISERROR(VLOOKUP(G3759,G$1:G3758,1,FALSE)))</f>
        <v/>
      </c>
      <c r="B3759" s="40" t="str">
        <f>IF(A3759=0,0,IF(A3759="","",SUM(A$2:A3759)))</f>
        <v/>
      </c>
      <c r="C3759" s="41" t="str">
        <f>IF(H3759="","",1*ISERROR(VLOOKUP(H3759,H$1:H3758,1,FALSE)))</f>
        <v/>
      </c>
      <c r="D3759" s="40" t="str">
        <f>IF(C3759=0,0,IF(C3759="","",SUM(C$2:C3759)))</f>
        <v/>
      </c>
      <c r="E3759" s="41" t="str">
        <f>IF(H3759=0,0,IF(C3759="","",SUM(C$11:C3759)))</f>
        <v/>
      </c>
      <c r="F3759" s="41" t="str">
        <f>IF(H3759="","",COUNTIF(H$11:H3759,"="&amp;H3759))</f>
        <v/>
      </c>
      <c r="G3759" s="41" t="str">
        <f t="shared" si="522"/>
        <v/>
      </c>
      <c r="H3759" s="41" t="str">
        <f t="shared" si="523"/>
        <v/>
      </c>
      <c r="I3759" s="41" t="str">
        <f t="shared" si="524"/>
        <v/>
      </c>
      <c r="J3759" s="41" t="str">
        <f t="shared" si="525"/>
        <v/>
      </c>
      <c r="K3759" s="268"/>
      <c r="L3759" s="268"/>
      <c r="M3759" s="268"/>
      <c r="N3759" s="269"/>
      <c r="O3759" s="269"/>
      <c r="P3759" s="269"/>
      <c r="Q3759" s="270"/>
      <c r="R3759" s="271"/>
      <c r="S3759" s="268"/>
      <c r="T3759" s="268"/>
      <c r="U3759" s="268"/>
      <c r="V3759" s="268"/>
      <c r="W3759" s="65" t="str">
        <f t="shared" si="526"/>
        <v/>
      </c>
      <c r="X3759" s="65" t="str">
        <f t="shared" si="527"/>
        <v/>
      </c>
      <c r="Y3759" s="65" t="str">
        <f t="shared" si="528"/>
        <v/>
      </c>
      <c r="Z3759" s="65" t="str">
        <f t="shared" si="529"/>
        <v/>
      </c>
      <c r="AA3759" s="65" t="str">
        <f t="shared" si="530"/>
        <v/>
      </c>
    </row>
    <row r="3760" spans="1:27" x14ac:dyDescent="0.25">
      <c r="A3760" s="40" t="str">
        <f>IF(G3760="","",1*ISERROR(VLOOKUP(G3760,G$1:G3759,1,FALSE)))</f>
        <v/>
      </c>
      <c r="B3760" s="40" t="str">
        <f>IF(A3760=0,0,IF(A3760="","",SUM(A$2:A3760)))</f>
        <v/>
      </c>
      <c r="C3760" s="41" t="str">
        <f>IF(H3760="","",1*ISERROR(VLOOKUP(H3760,H$1:H3759,1,FALSE)))</f>
        <v/>
      </c>
      <c r="D3760" s="40" t="str">
        <f>IF(C3760=0,0,IF(C3760="","",SUM(C$2:C3760)))</f>
        <v/>
      </c>
      <c r="E3760" s="41" t="str">
        <f>IF(H3760=0,0,IF(C3760="","",SUM(C$11:C3760)))</f>
        <v/>
      </c>
      <c r="F3760" s="41" t="str">
        <f>IF(H3760="","",COUNTIF(H$11:H3760,"="&amp;H3760))</f>
        <v/>
      </c>
      <c r="G3760" s="41" t="str">
        <f t="shared" si="522"/>
        <v/>
      </c>
      <c r="H3760" s="41" t="str">
        <f t="shared" si="523"/>
        <v/>
      </c>
      <c r="I3760" s="41" t="str">
        <f t="shared" si="524"/>
        <v/>
      </c>
      <c r="J3760" s="41" t="str">
        <f t="shared" si="525"/>
        <v/>
      </c>
      <c r="K3760" s="268"/>
      <c r="L3760" s="268"/>
      <c r="M3760" s="268"/>
      <c r="N3760" s="269"/>
      <c r="O3760" s="269"/>
      <c r="P3760" s="269"/>
      <c r="Q3760" s="270"/>
      <c r="R3760" s="271"/>
      <c r="S3760" s="268"/>
      <c r="T3760" s="268"/>
      <c r="U3760" s="268"/>
      <c r="V3760" s="268"/>
      <c r="W3760" s="65" t="str">
        <f t="shared" si="526"/>
        <v/>
      </c>
      <c r="X3760" s="65" t="str">
        <f t="shared" si="527"/>
        <v/>
      </c>
      <c r="Y3760" s="65" t="str">
        <f t="shared" si="528"/>
        <v/>
      </c>
      <c r="Z3760" s="65" t="str">
        <f t="shared" si="529"/>
        <v/>
      </c>
      <c r="AA3760" s="65" t="str">
        <f t="shared" si="530"/>
        <v/>
      </c>
    </row>
    <row r="3761" spans="1:27" x14ac:dyDescent="0.25">
      <c r="A3761" s="40" t="str">
        <f>IF(G3761="","",1*ISERROR(VLOOKUP(G3761,G$1:G3760,1,FALSE)))</f>
        <v/>
      </c>
      <c r="B3761" s="40" t="str">
        <f>IF(A3761=0,0,IF(A3761="","",SUM(A$2:A3761)))</f>
        <v/>
      </c>
      <c r="C3761" s="41" t="str">
        <f>IF(H3761="","",1*ISERROR(VLOOKUP(H3761,H$1:H3760,1,FALSE)))</f>
        <v/>
      </c>
      <c r="D3761" s="40" t="str">
        <f>IF(C3761=0,0,IF(C3761="","",SUM(C$2:C3761)))</f>
        <v/>
      </c>
      <c r="E3761" s="41" t="str">
        <f>IF(H3761=0,0,IF(C3761="","",SUM(C$11:C3761)))</f>
        <v/>
      </c>
      <c r="F3761" s="41" t="str">
        <f>IF(H3761="","",COUNTIF(H$11:H3761,"="&amp;H3761))</f>
        <v/>
      </c>
      <c r="G3761" s="41" t="str">
        <f t="shared" si="522"/>
        <v/>
      </c>
      <c r="H3761" s="41" t="str">
        <f t="shared" si="523"/>
        <v/>
      </c>
      <c r="I3761" s="41" t="str">
        <f t="shared" si="524"/>
        <v/>
      </c>
      <c r="J3761" s="41" t="str">
        <f t="shared" si="525"/>
        <v/>
      </c>
      <c r="K3761" s="268"/>
      <c r="L3761" s="268"/>
      <c r="M3761" s="268"/>
      <c r="N3761" s="269"/>
      <c r="O3761" s="269"/>
      <c r="P3761" s="269"/>
      <c r="Q3761" s="270"/>
      <c r="R3761" s="271"/>
      <c r="S3761" s="268"/>
      <c r="T3761" s="268"/>
      <c r="U3761" s="268"/>
      <c r="V3761" s="268"/>
      <c r="W3761" s="65" t="str">
        <f t="shared" si="526"/>
        <v/>
      </c>
      <c r="X3761" s="65" t="str">
        <f t="shared" si="527"/>
        <v/>
      </c>
      <c r="Y3761" s="65" t="str">
        <f t="shared" si="528"/>
        <v/>
      </c>
      <c r="Z3761" s="65" t="str">
        <f t="shared" si="529"/>
        <v/>
      </c>
      <c r="AA3761" s="65" t="str">
        <f t="shared" si="530"/>
        <v/>
      </c>
    </row>
    <row r="3762" spans="1:27" x14ac:dyDescent="0.25">
      <c r="A3762" s="40" t="str">
        <f>IF(G3762="","",1*ISERROR(VLOOKUP(G3762,G$1:G3761,1,FALSE)))</f>
        <v/>
      </c>
      <c r="B3762" s="40" t="str">
        <f>IF(A3762=0,0,IF(A3762="","",SUM(A$2:A3762)))</f>
        <v/>
      </c>
      <c r="C3762" s="41" t="str">
        <f>IF(H3762="","",1*ISERROR(VLOOKUP(H3762,H$1:H3761,1,FALSE)))</f>
        <v/>
      </c>
      <c r="D3762" s="40" t="str">
        <f>IF(C3762=0,0,IF(C3762="","",SUM(C$2:C3762)))</f>
        <v/>
      </c>
      <c r="E3762" s="41" t="str">
        <f>IF(H3762=0,0,IF(C3762="","",SUM(C$11:C3762)))</f>
        <v/>
      </c>
      <c r="F3762" s="41" t="str">
        <f>IF(H3762="","",COUNTIF(H$11:H3762,"="&amp;H3762))</f>
        <v/>
      </c>
      <c r="G3762" s="41" t="str">
        <f t="shared" si="522"/>
        <v/>
      </c>
      <c r="H3762" s="41" t="str">
        <f t="shared" si="523"/>
        <v/>
      </c>
      <c r="I3762" s="41" t="str">
        <f t="shared" si="524"/>
        <v/>
      </c>
      <c r="J3762" s="41" t="str">
        <f t="shared" si="525"/>
        <v/>
      </c>
      <c r="K3762" s="268"/>
      <c r="L3762" s="268"/>
      <c r="M3762" s="268"/>
      <c r="N3762" s="269"/>
      <c r="O3762" s="269"/>
      <c r="P3762" s="269"/>
      <c r="Q3762" s="270"/>
      <c r="R3762" s="271"/>
      <c r="S3762" s="268"/>
      <c r="T3762" s="268"/>
      <c r="U3762" s="268"/>
      <c r="V3762" s="268"/>
      <c r="W3762" s="65" t="str">
        <f t="shared" si="526"/>
        <v/>
      </c>
      <c r="X3762" s="65" t="str">
        <f t="shared" si="527"/>
        <v/>
      </c>
      <c r="Y3762" s="65" t="str">
        <f t="shared" si="528"/>
        <v/>
      </c>
      <c r="Z3762" s="65" t="str">
        <f t="shared" si="529"/>
        <v/>
      </c>
      <c r="AA3762" s="65" t="str">
        <f t="shared" si="530"/>
        <v/>
      </c>
    </row>
    <row r="3763" spans="1:27" x14ac:dyDescent="0.25">
      <c r="A3763" s="40" t="str">
        <f>IF(G3763="","",1*ISERROR(VLOOKUP(G3763,G$1:G3762,1,FALSE)))</f>
        <v/>
      </c>
      <c r="B3763" s="40" t="str">
        <f>IF(A3763=0,0,IF(A3763="","",SUM(A$2:A3763)))</f>
        <v/>
      </c>
      <c r="C3763" s="41" t="str">
        <f>IF(H3763="","",1*ISERROR(VLOOKUP(H3763,H$1:H3762,1,FALSE)))</f>
        <v/>
      </c>
      <c r="D3763" s="40" t="str">
        <f>IF(C3763=0,0,IF(C3763="","",SUM(C$2:C3763)))</f>
        <v/>
      </c>
      <c r="E3763" s="41" t="str">
        <f>IF(H3763=0,0,IF(C3763="","",SUM(C$11:C3763)))</f>
        <v/>
      </c>
      <c r="F3763" s="41" t="str">
        <f>IF(H3763="","",COUNTIF(H$11:H3763,"="&amp;H3763))</f>
        <v/>
      </c>
      <c r="G3763" s="41" t="str">
        <f t="shared" si="522"/>
        <v/>
      </c>
      <c r="H3763" s="41" t="str">
        <f t="shared" si="523"/>
        <v/>
      </c>
      <c r="I3763" s="41" t="str">
        <f t="shared" si="524"/>
        <v/>
      </c>
      <c r="J3763" s="41" t="str">
        <f t="shared" si="525"/>
        <v/>
      </c>
      <c r="K3763" s="268"/>
      <c r="L3763" s="268"/>
      <c r="M3763" s="268"/>
      <c r="N3763" s="269"/>
      <c r="O3763" s="269"/>
      <c r="P3763" s="269"/>
      <c r="Q3763" s="270"/>
      <c r="R3763" s="271"/>
      <c r="S3763" s="268"/>
      <c r="T3763" s="268"/>
      <c r="U3763" s="268"/>
      <c r="V3763" s="268"/>
      <c r="W3763" s="65" t="str">
        <f t="shared" si="526"/>
        <v/>
      </c>
      <c r="X3763" s="65" t="str">
        <f t="shared" si="527"/>
        <v/>
      </c>
      <c r="Y3763" s="65" t="str">
        <f t="shared" si="528"/>
        <v/>
      </c>
      <c r="Z3763" s="65" t="str">
        <f t="shared" si="529"/>
        <v/>
      </c>
      <c r="AA3763" s="65" t="str">
        <f t="shared" si="530"/>
        <v/>
      </c>
    </row>
    <row r="3764" spans="1:27" x14ac:dyDescent="0.25">
      <c r="A3764" s="40" t="str">
        <f>IF(G3764="","",1*ISERROR(VLOOKUP(G3764,G$1:G3763,1,FALSE)))</f>
        <v/>
      </c>
      <c r="B3764" s="40" t="str">
        <f>IF(A3764=0,0,IF(A3764="","",SUM(A$2:A3764)))</f>
        <v/>
      </c>
      <c r="C3764" s="41" t="str">
        <f>IF(H3764="","",1*ISERROR(VLOOKUP(H3764,H$1:H3763,1,FALSE)))</f>
        <v/>
      </c>
      <c r="D3764" s="40" t="str">
        <f>IF(C3764=0,0,IF(C3764="","",SUM(C$2:C3764)))</f>
        <v/>
      </c>
      <c r="E3764" s="41" t="str">
        <f>IF(H3764=0,0,IF(C3764="","",SUM(C$11:C3764)))</f>
        <v/>
      </c>
      <c r="F3764" s="41" t="str">
        <f>IF(H3764="","",COUNTIF(H$11:H3764,"="&amp;H3764))</f>
        <v/>
      </c>
      <c r="G3764" s="41" t="str">
        <f t="shared" si="522"/>
        <v/>
      </c>
      <c r="H3764" s="41" t="str">
        <f t="shared" si="523"/>
        <v/>
      </c>
      <c r="I3764" s="41" t="str">
        <f t="shared" si="524"/>
        <v/>
      </c>
      <c r="J3764" s="41" t="str">
        <f t="shared" si="525"/>
        <v/>
      </c>
      <c r="K3764" s="268"/>
      <c r="L3764" s="268"/>
      <c r="M3764" s="268"/>
      <c r="N3764" s="269"/>
      <c r="O3764" s="269"/>
      <c r="P3764" s="269"/>
      <c r="Q3764" s="270"/>
      <c r="R3764" s="271"/>
      <c r="S3764" s="268"/>
      <c r="T3764" s="268"/>
      <c r="U3764" s="268"/>
      <c r="V3764" s="268"/>
      <c r="W3764" s="65" t="str">
        <f t="shared" si="526"/>
        <v/>
      </c>
      <c r="X3764" s="65" t="str">
        <f t="shared" si="527"/>
        <v/>
      </c>
      <c r="Y3764" s="65" t="str">
        <f t="shared" si="528"/>
        <v/>
      </c>
      <c r="Z3764" s="65" t="str">
        <f t="shared" si="529"/>
        <v/>
      </c>
      <c r="AA3764" s="65" t="str">
        <f t="shared" si="530"/>
        <v/>
      </c>
    </row>
    <row r="3765" spans="1:27" x14ac:dyDescent="0.25">
      <c r="A3765" s="40" t="str">
        <f>IF(G3765="","",1*ISERROR(VLOOKUP(G3765,G$1:G3764,1,FALSE)))</f>
        <v/>
      </c>
      <c r="B3765" s="40" t="str">
        <f>IF(A3765=0,0,IF(A3765="","",SUM(A$2:A3765)))</f>
        <v/>
      </c>
      <c r="C3765" s="41" t="str">
        <f>IF(H3765="","",1*ISERROR(VLOOKUP(H3765,H$1:H3764,1,FALSE)))</f>
        <v/>
      </c>
      <c r="D3765" s="40" t="str">
        <f>IF(C3765=0,0,IF(C3765="","",SUM(C$2:C3765)))</f>
        <v/>
      </c>
      <c r="E3765" s="41" t="str">
        <f>IF(H3765=0,0,IF(C3765="","",SUM(C$11:C3765)))</f>
        <v/>
      </c>
      <c r="F3765" s="41" t="str">
        <f>IF(H3765="","",COUNTIF(H$11:H3765,"="&amp;H3765))</f>
        <v/>
      </c>
      <c r="G3765" s="41" t="str">
        <f t="shared" si="522"/>
        <v/>
      </c>
      <c r="H3765" s="41" t="str">
        <f t="shared" si="523"/>
        <v/>
      </c>
      <c r="I3765" s="41" t="str">
        <f t="shared" si="524"/>
        <v/>
      </c>
      <c r="J3765" s="41" t="str">
        <f t="shared" si="525"/>
        <v/>
      </c>
      <c r="K3765" s="268"/>
      <c r="L3765" s="268"/>
      <c r="M3765" s="268"/>
      <c r="N3765" s="269"/>
      <c r="O3765" s="269"/>
      <c r="P3765" s="269"/>
      <c r="Q3765" s="270"/>
      <c r="R3765" s="271"/>
      <c r="S3765" s="268"/>
      <c r="T3765" s="268"/>
      <c r="U3765" s="268"/>
      <c r="V3765" s="268"/>
      <c r="W3765" s="65" t="str">
        <f t="shared" si="526"/>
        <v/>
      </c>
      <c r="X3765" s="65" t="str">
        <f t="shared" si="527"/>
        <v/>
      </c>
      <c r="Y3765" s="65" t="str">
        <f t="shared" si="528"/>
        <v/>
      </c>
      <c r="Z3765" s="65" t="str">
        <f t="shared" si="529"/>
        <v/>
      </c>
      <c r="AA3765" s="65" t="str">
        <f t="shared" si="530"/>
        <v/>
      </c>
    </row>
    <row r="3766" spans="1:27" x14ac:dyDescent="0.25">
      <c r="A3766" s="40" t="str">
        <f>IF(G3766="","",1*ISERROR(VLOOKUP(G3766,G$1:G3765,1,FALSE)))</f>
        <v/>
      </c>
      <c r="B3766" s="40" t="str">
        <f>IF(A3766=0,0,IF(A3766="","",SUM(A$2:A3766)))</f>
        <v/>
      </c>
      <c r="C3766" s="41" t="str">
        <f>IF(H3766="","",1*ISERROR(VLOOKUP(H3766,H$1:H3765,1,FALSE)))</f>
        <v/>
      </c>
      <c r="D3766" s="40" t="str">
        <f>IF(C3766=0,0,IF(C3766="","",SUM(C$2:C3766)))</f>
        <v/>
      </c>
      <c r="E3766" s="41" t="str">
        <f>IF(H3766=0,0,IF(C3766="","",SUM(C$11:C3766)))</f>
        <v/>
      </c>
      <c r="F3766" s="41" t="str">
        <f>IF(H3766="","",COUNTIF(H$11:H3766,"="&amp;H3766))</f>
        <v/>
      </c>
      <c r="G3766" s="41" t="str">
        <f t="shared" si="522"/>
        <v/>
      </c>
      <c r="H3766" s="41" t="str">
        <f t="shared" si="523"/>
        <v/>
      </c>
      <c r="I3766" s="41" t="str">
        <f t="shared" si="524"/>
        <v/>
      </c>
      <c r="J3766" s="41" t="str">
        <f t="shared" si="525"/>
        <v/>
      </c>
      <c r="K3766" s="268"/>
      <c r="L3766" s="268"/>
      <c r="M3766" s="268"/>
      <c r="N3766" s="269"/>
      <c r="O3766" s="269"/>
      <c r="P3766" s="269"/>
      <c r="Q3766" s="270"/>
      <c r="R3766" s="271"/>
      <c r="S3766" s="268"/>
      <c r="T3766" s="268"/>
      <c r="U3766" s="268"/>
      <c r="V3766" s="268"/>
      <c r="W3766" s="65" t="str">
        <f t="shared" si="526"/>
        <v/>
      </c>
      <c r="X3766" s="65" t="str">
        <f t="shared" si="527"/>
        <v/>
      </c>
      <c r="Y3766" s="65" t="str">
        <f t="shared" si="528"/>
        <v/>
      </c>
      <c r="Z3766" s="65" t="str">
        <f t="shared" si="529"/>
        <v/>
      </c>
      <c r="AA3766" s="65" t="str">
        <f t="shared" si="530"/>
        <v/>
      </c>
    </row>
    <row r="3767" spans="1:27" x14ac:dyDescent="0.25">
      <c r="A3767" s="40" t="str">
        <f>IF(G3767="","",1*ISERROR(VLOOKUP(G3767,G$1:G3766,1,FALSE)))</f>
        <v/>
      </c>
      <c r="B3767" s="40" t="str">
        <f>IF(A3767=0,0,IF(A3767="","",SUM(A$2:A3767)))</f>
        <v/>
      </c>
      <c r="C3767" s="41" t="str">
        <f>IF(H3767="","",1*ISERROR(VLOOKUP(H3767,H$1:H3766,1,FALSE)))</f>
        <v/>
      </c>
      <c r="D3767" s="40" t="str">
        <f>IF(C3767=0,0,IF(C3767="","",SUM(C$2:C3767)))</f>
        <v/>
      </c>
      <c r="E3767" s="41" t="str">
        <f>IF(H3767=0,0,IF(C3767="","",SUM(C$11:C3767)))</f>
        <v/>
      </c>
      <c r="F3767" s="41" t="str">
        <f>IF(H3767="","",COUNTIF(H$11:H3767,"="&amp;H3767))</f>
        <v/>
      </c>
      <c r="G3767" s="41" t="str">
        <f t="shared" si="522"/>
        <v/>
      </c>
      <c r="H3767" s="41" t="str">
        <f t="shared" si="523"/>
        <v/>
      </c>
      <c r="I3767" s="41" t="str">
        <f t="shared" si="524"/>
        <v/>
      </c>
      <c r="J3767" s="41" t="str">
        <f t="shared" si="525"/>
        <v/>
      </c>
      <c r="K3767" s="268"/>
      <c r="L3767" s="268"/>
      <c r="M3767" s="268"/>
      <c r="N3767" s="269"/>
      <c r="O3767" s="269"/>
      <c r="P3767" s="269"/>
      <c r="Q3767" s="270"/>
      <c r="R3767" s="271"/>
      <c r="S3767" s="268"/>
      <c r="T3767" s="268"/>
      <c r="U3767" s="268"/>
      <c r="V3767" s="268"/>
      <c r="W3767" s="65" t="str">
        <f t="shared" si="526"/>
        <v/>
      </c>
      <c r="X3767" s="65" t="str">
        <f t="shared" si="527"/>
        <v/>
      </c>
      <c r="Y3767" s="65" t="str">
        <f t="shared" si="528"/>
        <v/>
      </c>
      <c r="Z3767" s="65" t="str">
        <f t="shared" si="529"/>
        <v/>
      </c>
      <c r="AA3767" s="65" t="str">
        <f t="shared" si="530"/>
        <v/>
      </c>
    </row>
    <row r="3768" spans="1:27" x14ac:dyDescent="0.25">
      <c r="A3768" s="40" t="str">
        <f>IF(G3768="","",1*ISERROR(VLOOKUP(G3768,G$1:G3767,1,FALSE)))</f>
        <v/>
      </c>
      <c r="B3768" s="40" t="str">
        <f>IF(A3768=0,0,IF(A3768="","",SUM(A$2:A3768)))</f>
        <v/>
      </c>
      <c r="C3768" s="41" t="str">
        <f>IF(H3768="","",1*ISERROR(VLOOKUP(H3768,H$1:H3767,1,FALSE)))</f>
        <v/>
      </c>
      <c r="D3768" s="40" t="str">
        <f>IF(C3768=0,0,IF(C3768="","",SUM(C$2:C3768)))</f>
        <v/>
      </c>
      <c r="E3768" s="41" t="str">
        <f>IF(H3768=0,0,IF(C3768="","",SUM(C$11:C3768)))</f>
        <v/>
      </c>
      <c r="F3768" s="41" t="str">
        <f>IF(H3768="","",COUNTIF(H$11:H3768,"="&amp;H3768))</f>
        <v/>
      </c>
      <c r="G3768" s="41" t="str">
        <f t="shared" si="522"/>
        <v/>
      </c>
      <c r="H3768" s="41" t="str">
        <f t="shared" si="523"/>
        <v/>
      </c>
      <c r="I3768" s="41" t="str">
        <f t="shared" si="524"/>
        <v/>
      </c>
      <c r="J3768" s="41" t="str">
        <f t="shared" si="525"/>
        <v/>
      </c>
      <c r="K3768" s="268"/>
      <c r="L3768" s="268"/>
      <c r="M3768" s="268"/>
      <c r="N3768" s="269"/>
      <c r="O3768" s="269"/>
      <c r="P3768" s="269"/>
      <c r="Q3768" s="270"/>
      <c r="R3768" s="271"/>
      <c r="S3768" s="268"/>
      <c r="T3768" s="268"/>
      <c r="U3768" s="268"/>
      <c r="V3768" s="268"/>
      <c r="W3768" s="65" t="str">
        <f t="shared" si="526"/>
        <v/>
      </c>
      <c r="X3768" s="65" t="str">
        <f t="shared" si="527"/>
        <v/>
      </c>
      <c r="Y3768" s="65" t="str">
        <f t="shared" si="528"/>
        <v/>
      </c>
      <c r="Z3768" s="65" t="str">
        <f t="shared" si="529"/>
        <v/>
      </c>
      <c r="AA3768" s="65" t="str">
        <f t="shared" si="530"/>
        <v/>
      </c>
    </row>
    <row r="3769" spans="1:27" x14ac:dyDescent="0.25">
      <c r="A3769" s="40" t="str">
        <f>IF(G3769="","",1*ISERROR(VLOOKUP(G3769,G$1:G3768,1,FALSE)))</f>
        <v/>
      </c>
      <c r="B3769" s="40" t="str">
        <f>IF(A3769=0,0,IF(A3769="","",SUM(A$2:A3769)))</f>
        <v/>
      </c>
      <c r="C3769" s="41" t="str">
        <f>IF(H3769="","",1*ISERROR(VLOOKUP(H3769,H$1:H3768,1,FALSE)))</f>
        <v/>
      </c>
      <c r="D3769" s="40" t="str">
        <f>IF(C3769=0,0,IF(C3769="","",SUM(C$2:C3769)))</f>
        <v/>
      </c>
      <c r="E3769" s="41" t="str">
        <f>IF(H3769=0,0,IF(C3769="","",SUM(C$11:C3769)))</f>
        <v/>
      </c>
      <c r="F3769" s="41" t="str">
        <f>IF(H3769="","",COUNTIF(H$11:H3769,"="&amp;H3769))</f>
        <v/>
      </c>
      <c r="G3769" s="41" t="str">
        <f t="shared" si="522"/>
        <v/>
      </c>
      <c r="H3769" s="41" t="str">
        <f t="shared" si="523"/>
        <v/>
      </c>
      <c r="I3769" s="41" t="str">
        <f t="shared" si="524"/>
        <v/>
      </c>
      <c r="J3769" s="41" t="str">
        <f t="shared" si="525"/>
        <v/>
      </c>
      <c r="K3769" s="268"/>
      <c r="L3769" s="268"/>
      <c r="M3769" s="268"/>
      <c r="N3769" s="269"/>
      <c r="O3769" s="269"/>
      <c r="P3769" s="269"/>
      <c r="Q3769" s="270"/>
      <c r="R3769" s="271"/>
      <c r="S3769" s="268"/>
      <c r="T3769" s="268"/>
      <c r="U3769" s="268"/>
      <c r="V3769" s="268"/>
      <c r="W3769" s="65" t="str">
        <f t="shared" si="526"/>
        <v/>
      </c>
      <c r="X3769" s="65" t="str">
        <f t="shared" si="527"/>
        <v/>
      </c>
      <c r="Y3769" s="65" t="str">
        <f t="shared" si="528"/>
        <v/>
      </c>
      <c r="Z3769" s="65" t="str">
        <f t="shared" si="529"/>
        <v/>
      </c>
      <c r="AA3769" s="65" t="str">
        <f t="shared" si="530"/>
        <v/>
      </c>
    </row>
    <row r="3770" spans="1:27" x14ac:dyDescent="0.25">
      <c r="A3770" s="40" t="str">
        <f>IF(G3770="","",1*ISERROR(VLOOKUP(G3770,G$1:G3769,1,FALSE)))</f>
        <v/>
      </c>
      <c r="B3770" s="40" t="str">
        <f>IF(A3770=0,0,IF(A3770="","",SUM(A$2:A3770)))</f>
        <v/>
      </c>
      <c r="C3770" s="41" t="str">
        <f>IF(H3770="","",1*ISERROR(VLOOKUP(H3770,H$1:H3769,1,FALSE)))</f>
        <v/>
      </c>
      <c r="D3770" s="40" t="str">
        <f>IF(C3770=0,0,IF(C3770="","",SUM(C$2:C3770)))</f>
        <v/>
      </c>
      <c r="E3770" s="41" t="str">
        <f>IF(H3770=0,0,IF(C3770="","",SUM(C$11:C3770)))</f>
        <v/>
      </c>
      <c r="F3770" s="41" t="str">
        <f>IF(H3770="","",COUNTIF(H$11:H3770,"="&amp;H3770))</f>
        <v/>
      </c>
      <c r="G3770" s="41" t="str">
        <f t="shared" si="522"/>
        <v/>
      </c>
      <c r="H3770" s="41" t="str">
        <f t="shared" si="523"/>
        <v/>
      </c>
      <c r="I3770" s="41" t="str">
        <f t="shared" si="524"/>
        <v/>
      </c>
      <c r="J3770" s="41" t="str">
        <f t="shared" si="525"/>
        <v/>
      </c>
      <c r="K3770" s="268"/>
      <c r="L3770" s="268"/>
      <c r="M3770" s="268"/>
      <c r="N3770" s="269"/>
      <c r="O3770" s="269"/>
      <c r="P3770" s="269"/>
      <c r="Q3770" s="270"/>
      <c r="R3770" s="271"/>
      <c r="S3770" s="268"/>
      <c r="T3770" s="268"/>
      <c r="U3770" s="268"/>
      <c r="V3770" s="268"/>
      <c r="W3770" s="65" t="str">
        <f t="shared" si="526"/>
        <v/>
      </c>
      <c r="X3770" s="65" t="str">
        <f t="shared" si="527"/>
        <v/>
      </c>
      <c r="Y3770" s="65" t="str">
        <f t="shared" si="528"/>
        <v/>
      </c>
      <c r="Z3770" s="65" t="str">
        <f t="shared" si="529"/>
        <v/>
      </c>
      <c r="AA3770" s="65" t="str">
        <f t="shared" si="530"/>
        <v/>
      </c>
    </row>
    <row r="3771" spans="1:27" x14ac:dyDescent="0.25">
      <c r="A3771" s="40" t="str">
        <f>IF(G3771="","",1*ISERROR(VLOOKUP(G3771,G$1:G3770,1,FALSE)))</f>
        <v/>
      </c>
      <c r="B3771" s="40" t="str">
        <f>IF(A3771=0,0,IF(A3771="","",SUM(A$2:A3771)))</f>
        <v/>
      </c>
      <c r="C3771" s="41" t="str">
        <f>IF(H3771="","",1*ISERROR(VLOOKUP(H3771,H$1:H3770,1,FALSE)))</f>
        <v/>
      </c>
      <c r="D3771" s="40" t="str">
        <f>IF(C3771=0,0,IF(C3771="","",SUM(C$2:C3771)))</f>
        <v/>
      </c>
      <c r="E3771" s="41" t="str">
        <f>IF(H3771=0,0,IF(C3771="","",SUM(C$11:C3771)))</f>
        <v/>
      </c>
      <c r="F3771" s="41" t="str">
        <f>IF(H3771="","",COUNTIF(H$11:H3771,"="&amp;H3771))</f>
        <v/>
      </c>
      <c r="G3771" s="41" t="str">
        <f t="shared" si="522"/>
        <v/>
      </c>
      <c r="H3771" s="41" t="str">
        <f t="shared" si="523"/>
        <v/>
      </c>
      <c r="I3771" s="41" t="str">
        <f t="shared" si="524"/>
        <v/>
      </c>
      <c r="J3771" s="41" t="str">
        <f t="shared" si="525"/>
        <v/>
      </c>
      <c r="K3771" s="268"/>
      <c r="L3771" s="268"/>
      <c r="M3771" s="268"/>
      <c r="N3771" s="269"/>
      <c r="O3771" s="269"/>
      <c r="P3771" s="269"/>
      <c r="Q3771" s="270"/>
      <c r="R3771" s="271"/>
      <c r="S3771" s="268"/>
      <c r="T3771" s="268"/>
      <c r="U3771" s="268"/>
      <c r="V3771" s="268"/>
      <c r="W3771" s="65" t="str">
        <f t="shared" si="526"/>
        <v/>
      </c>
      <c r="X3771" s="65" t="str">
        <f t="shared" si="527"/>
        <v/>
      </c>
      <c r="Y3771" s="65" t="str">
        <f t="shared" si="528"/>
        <v/>
      </c>
      <c r="Z3771" s="65" t="str">
        <f t="shared" si="529"/>
        <v/>
      </c>
      <c r="AA3771" s="65" t="str">
        <f t="shared" si="530"/>
        <v/>
      </c>
    </row>
    <row r="3772" spans="1:27" x14ac:dyDescent="0.25">
      <c r="A3772" s="40" t="str">
        <f>IF(G3772="","",1*ISERROR(VLOOKUP(G3772,G$1:G3771,1,FALSE)))</f>
        <v/>
      </c>
      <c r="B3772" s="40" t="str">
        <f>IF(A3772=0,0,IF(A3772="","",SUM(A$2:A3772)))</f>
        <v/>
      </c>
      <c r="C3772" s="41" t="str">
        <f>IF(H3772="","",1*ISERROR(VLOOKUP(H3772,H$1:H3771,1,FALSE)))</f>
        <v/>
      </c>
      <c r="D3772" s="40" t="str">
        <f>IF(C3772=0,0,IF(C3772="","",SUM(C$2:C3772)))</f>
        <v/>
      </c>
      <c r="E3772" s="41" t="str">
        <f>IF(H3772=0,0,IF(C3772="","",SUM(C$11:C3772)))</f>
        <v/>
      </c>
      <c r="F3772" s="41" t="str">
        <f>IF(H3772="","",COUNTIF(H$11:H3772,"="&amp;H3772))</f>
        <v/>
      </c>
      <c r="G3772" s="41" t="str">
        <f t="shared" si="522"/>
        <v/>
      </c>
      <c r="H3772" s="41" t="str">
        <f t="shared" si="523"/>
        <v/>
      </c>
      <c r="I3772" s="41" t="str">
        <f t="shared" si="524"/>
        <v/>
      </c>
      <c r="J3772" s="41" t="str">
        <f t="shared" si="525"/>
        <v/>
      </c>
      <c r="K3772" s="268"/>
      <c r="L3772" s="268"/>
      <c r="M3772" s="268"/>
      <c r="N3772" s="269"/>
      <c r="O3772" s="269"/>
      <c r="P3772" s="269"/>
      <c r="Q3772" s="270"/>
      <c r="R3772" s="271"/>
      <c r="S3772" s="268"/>
      <c r="T3772" s="268"/>
      <c r="U3772" s="268"/>
      <c r="V3772" s="268"/>
      <c r="W3772" s="65" t="str">
        <f t="shared" si="526"/>
        <v/>
      </c>
      <c r="X3772" s="65" t="str">
        <f t="shared" si="527"/>
        <v/>
      </c>
      <c r="Y3772" s="65" t="str">
        <f t="shared" si="528"/>
        <v/>
      </c>
      <c r="Z3772" s="65" t="str">
        <f t="shared" si="529"/>
        <v/>
      </c>
      <c r="AA3772" s="65" t="str">
        <f t="shared" si="530"/>
        <v/>
      </c>
    </row>
    <row r="3773" spans="1:27" x14ac:dyDescent="0.25">
      <c r="A3773" s="40" t="str">
        <f>IF(G3773="","",1*ISERROR(VLOOKUP(G3773,G$1:G3772,1,FALSE)))</f>
        <v/>
      </c>
      <c r="B3773" s="40" t="str">
        <f>IF(A3773=0,0,IF(A3773="","",SUM(A$2:A3773)))</f>
        <v/>
      </c>
      <c r="C3773" s="41" t="str">
        <f>IF(H3773="","",1*ISERROR(VLOOKUP(H3773,H$1:H3772,1,FALSE)))</f>
        <v/>
      </c>
      <c r="D3773" s="40" t="str">
        <f>IF(C3773=0,0,IF(C3773="","",SUM(C$2:C3773)))</f>
        <v/>
      </c>
      <c r="E3773" s="41" t="str">
        <f>IF(H3773=0,0,IF(C3773="","",SUM(C$11:C3773)))</f>
        <v/>
      </c>
      <c r="F3773" s="41" t="str">
        <f>IF(H3773="","",COUNTIF(H$11:H3773,"="&amp;H3773))</f>
        <v/>
      </c>
      <c r="G3773" s="41" t="str">
        <f t="shared" si="522"/>
        <v/>
      </c>
      <c r="H3773" s="41" t="str">
        <f t="shared" si="523"/>
        <v/>
      </c>
      <c r="I3773" s="41" t="str">
        <f t="shared" si="524"/>
        <v/>
      </c>
      <c r="J3773" s="41" t="str">
        <f t="shared" si="525"/>
        <v/>
      </c>
      <c r="K3773" s="268"/>
      <c r="L3773" s="268"/>
      <c r="M3773" s="268"/>
      <c r="N3773" s="269"/>
      <c r="O3773" s="269"/>
      <c r="P3773" s="269"/>
      <c r="Q3773" s="270"/>
      <c r="R3773" s="271"/>
      <c r="S3773" s="268"/>
      <c r="T3773" s="268"/>
      <c r="U3773" s="268"/>
      <c r="V3773" s="268"/>
      <c r="W3773" s="65" t="str">
        <f t="shared" si="526"/>
        <v/>
      </c>
      <c r="X3773" s="65" t="str">
        <f t="shared" si="527"/>
        <v/>
      </c>
      <c r="Y3773" s="65" t="str">
        <f t="shared" si="528"/>
        <v/>
      </c>
      <c r="Z3773" s="65" t="str">
        <f t="shared" si="529"/>
        <v/>
      </c>
      <c r="AA3773" s="65" t="str">
        <f t="shared" si="530"/>
        <v/>
      </c>
    </row>
    <row r="3774" spans="1:27" x14ac:dyDescent="0.25">
      <c r="A3774" s="40" t="str">
        <f>IF(G3774="","",1*ISERROR(VLOOKUP(G3774,G$1:G3773,1,FALSE)))</f>
        <v/>
      </c>
      <c r="B3774" s="40" t="str">
        <f>IF(A3774=0,0,IF(A3774="","",SUM(A$2:A3774)))</f>
        <v/>
      </c>
      <c r="C3774" s="41" t="str">
        <f>IF(H3774="","",1*ISERROR(VLOOKUP(H3774,H$1:H3773,1,FALSE)))</f>
        <v/>
      </c>
      <c r="D3774" s="40" t="str">
        <f>IF(C3774=0,0,IF(C3774="","",SUM(C$2:C3774)))</f>
        <v/>
      </c>
      <c r="E3774" s="41" t="str">
        <f>IF(H3774=0,0,IF(C3774="","",SUM(C$11:C3774)))</f>
        <v/>
      </c>
      <c r="F3774" s="41" t="str">
        <f>IF(H3774="","",COUNTIF(H$11:H3774,"="&amp;H3774))</f>
        <v/>
      </c>
      <c r="G3774" s="41" t="str">
        <f t="shared" si="522"/>
        <v/>
      </c>
      <c r="H3774" s="41" t="str">
        <f t="shared" si="523"/>
        <v/>
      </c>
      <c r="I3774" s="41" t="str">
        <f t="shared" si="524"/>
        <v/>
      </c>
      <c r="J3774" s="41" t="str">
        <f t="shared" si="525"/>
        <v/>
      </c>
      <c r="K3774" s="268"/>
      <c r="L3774" s="268"/>
      <c r="M3774" s="268"/>
      <c r="N3774" s="269"/>
      <c r="O3774" s="269"/>
      <c r="P3774" s="269"/>
      <c r="Q3774" s="270"/>
      <c r="R3774" s="271"/>
      <c r="S3774" s="268"/>
      <c r="T3774" s="268"/>
      <c r="U3774" s="268"/>
      <c r="V3774" s="268"/>
      <c r="W3774" s="65" t="str">
        <f t="shared" si="526"/>
        <v/>
      </c>
      <c r="X3774" s="65" t="str">
        <f t="shared" si="527"/>
        <v/>
      </c>
      <c r="Y3774" s="65" t="str">
        <f t="shared" si="528"/>
        <v/>
      </c>
      <c r="Z3774" s="65" t="str">
        <f t="shared" si="529"/>
        <v/>
      </c>
      <c r="AA3774" s="65" t="str">
        <f t="shared" si="530"/>
        <v/>
      </c>
    </row>
    <row r="3775" spans="1:27" x14ac:dyDescent="0.25">
      <c r="A3775" s="40" t="str">
        <f>IF(G3775="","",1*ISERROR(VLOOKUP(G3775,G$1:G3774,1,FALSE)))</f>
        <v/>
      </c>
      <c r="B3775" s="40" t="str">
        <f>IF(A3775=0,0,IF(A3775="","",SUM(A$2:A3775)))</f>
        <v/>
      </c>
      <c r="C3775" s="41" t="str">
        <f>IF(H3775="","",1*ISERROR(VLOOKUP(H3775,H$1:H3774,1,FALSE)))</f>
        <v/>
      </c>
      <c r="D3775" s="40" t="str">
        <f>IF(C3775=0,0,IF(C3775="","",SUM(C$2:C3775)))</f>
        <v/>
      </c>
      <c r="E3775" s="41" t="str">
        <f>IF(H3775=0,0,IF(C3775="","",SUM(C$11:C3775)))</f>
        <v/>
      </c>
      <c r="F3775" s="41" t="str">
        <f>IF(H3775="","",COUNTIF(H$11:H3775,"="&amp;H3775))</f>
        <v/>
      </c>
      <c r="G3775" s="41" t="str">
        <f t="shared" si="522"/>
        <v/>
      </c>
      <c r="H3775" s="41" t="str">
        <f t="shared" si="523"/>
        <v/>
      </c>
      <c r="I3775" s="41" t="str">
        <f t="shared" si="524"/>
        <v/>
      </c>
      <c r="J3775" s="41" t="str">
        <f t="shared" si="525"/>
        <v/>
      </c>
      <c r="K3775" s="268"/>
      <c r="L3775" s="268"/>
      <c r="M3775" s="268"/>
      <c r="N3775" s="269"/>
      <c r="O3775" s="269"/>
      <c r="P3775" s="269"/>
      <c r="Q3775" s="270"/>
      <c r="R3775" s="271"/>
      <c r="S3775" s="268"/>
      <c r="T3775" s="268"/>
      <c r="U3775" s="268"/>
      <c r="V3775" s="268"/>
      <c r="W3775" s="65" t="str">
        <f t="shared" si="526"/>
        <v/>
      </c>
      <c r="X3775" s="65" t="str">
        <f t="shared" si="527"/>
        <v/>
      </c>
      <c r="Y3775" s="65" t="str">
        <f t="shared" si="528"/>
        <v/>
      </c>
      <c r="Z3775" s="65" t="str">
        <f t="shared" si="529"/>
        <v/>
      </c>
      <c r="AA3775" s="65" t="str">
        <f t="shared" si="530"/>
        <v/>
      </c>
    </row>
    <row r="3776" spans="1:27" x14ac:dyDescent="0.25">
      <c r="A3776" s="40" t="str">
        <f>IF(G3776="","",1*ISERROR(VLOOKUP(G3776,G$1:G3775,1,FALSE)))</f>
        <v/>
      </c>
      <c r="B3776" s="40" t="str">
        <f>IF(A3776=0,0,IF(A3776="","",SUM(A$2:A3776)))</f>
        <v/>
      </c>
      <c r="C3776" s="41" t="str">
        <f>IF(H3776="","",1*ISERROR(VLOOKUP(H3776,H$1:H3775,1,FALSE)))</f>
        <v/>
      </c>
      <c r="D3776" s="40" t="str">
        <f>IF(C3776=0,0,IF(C3776="","",SUM(C$2:C3776)))</f>
        <v/>
      </c>
      <c r="E3776" s="41" t="str">
        <f>IF(H3776=0,0,IF(C3776="","",SUM(C$11:C3776)))</f>
        <v/>
      </c>
      <c r="F3776" s="41" t="str">
        <f>IF(H3776="","",COUNTIF(H$11:H3776,"="&amp;H3776))</f>
        <v/>
      </c>
      <c r="G3776" s="41" t="str">
        <f t="shared" si="522"/>
        <v/>
      </c>
      <c r="H3776" s="41" t="str">
        <f t="shared" si="523"/>
        <v/>
      </c>
      <c r="I3776" s="41" t="str">
        <f t="shared" si="524"/>
        <v/>
      </c>
      <c r="J3776" s="41" t="str">
        <f t="shared" si="525"/>
        <v/>
      </c>
      <c r="K3776" s="268"/>
      <c r="L3776" s="268"/>
      <c r="M3776" s="268"/>
      <c r="N3776" s="269"/>
      <c r="O3776" s="269"/>
      <c r="P3776" s="269"/>
      <c r="Q3776" s="270"/>
      <c r="R3776" s="271"/>
      <c r="S3776" s="268"/>
      <c r="T3776" s="268"/>
      <c r="U3776" s="268"/>
      <c r="V3776" s="268"/>
      <c r="W3776" s="65" t="str">
        <f t="shared" si="526"/>
        <v/>
      </c>
      <c r="X3776" s="65" t="str">
        <f t="shared" si="527"/>
        <v/>
      </c>
      <c r="Y3776" s="65" t="str">
        <f t="shared" si="528"/>
        <v/>
      </c>
      <c r="Z3776" s="65" t="str">
        <f t="shared" si="529"/>
        <v/>
      </c>
      <c r="AA3776" s="65" t="str">
        <f t="shared" si="530"/>
        <v/>
      </c>
    </row>
    <row r="3777" spans="1:27" x14ac:dyDescent="0.25">
      <c r="A3777" s="40" t="str">
        <f>IF(G3777="","",1*ISERROR(VLOOKUP(G3777,G$1:G3776,1,FALSE)))</f>
        <v/>
      </c>
      <c r="B3777" s="40" t="str">
        <f>IF(A3777=0,0,IF(A3777="","",SUM(A$2:A3777)))</f>
        <v/>
      </c>
      <c r="C3777" s="41" t="str">
        <f>IF(H3777="","",1*ISERROR(VLOOKUP(H3777,H$1:H3776,1,FALSE)))</f>
        <v/>
      </c>
      <c r="D3777" s="40" t="str">
        <f>IF(C3777=0,0,IF(C3777="","",SUM(C$2:C3777)))</f>
        <v/>
      </c>
      <c r="E3777" s="41" t="str">
        <f>IF(H3777=0,0,IF(C3777="","",SUM(C$11:C3777)))</f>
        <v/>
      </c>
      <c r="F3777" s="41" t="str">
        <f>IF(H3777="","",COUNTIF(H$11:H3777,"="&amp;H3777))</f>
        <v/>
      </c>
      <c r="G3777" s="41" t="str">
        <f t="shared" si="522"/>
        <v/>
      </c>
      <c r="H3777" s="41" t="str">
        <f t="shared" si="523"/>
        <v/>
      </c>
      <c r="I3777" s="41" t="str">
        <f t="shared" si="524"/>
        <v/>
      </c>
      <c r="J3777" s="41" t="str">
        <f t="shared" si="525"/>
        <v/>
      </c>
      <c r="K3777" s="268"/>
      <c r="L3777" s="268"/>
      <c r="M3777" s="268"/>
      <c r="N3777" s="269"/>
      <c r="O3777" s="269"/>
      <c r="P3777" s="269"/>
      <c r="Q3777" s="270"/>
      <c r="R3777" s="271"/>
      <c r="S3777" s="268"/>
      <c r="T3777" s="268"/>
      <c r="U3777" s="268"/>
      <c r="V3777" s="268"/>
      <c r="W3777" s="65" t="str">
        <f t="shared" si="526"/>
        <v/>
      </c>
      <c r="X3777" s="65" t="str">
        <f t="shared" si="527"/>
        <v/>
      </c>
      <c r="Y3777" s="65" t="str">
        <f t="shared" si="528"/>
        <v/>
      </c>
      <c r="Z3777" s="65" t="str">
        <f t="shared" si="529"/>
        <v/>
      </c>
      <c r="AA3777" s="65" t="str">
        <f t="shared" si="530"/>
        <v/>
      </c>
    </row>
    <row r="3778" spans="1:27" x14ac:dyDescent="0.25">
      <c r="A3778" s="40" t="str">
        <f>IF(G3778="","",1*ISERROR(VLOOKUP(G3778,G$1:G3777,1,FALSE)))</f>
        <v/>
      </c>
      <c r="B3778" s="40" t="str">
        <f>IF(A3778=0,0,IF(A3778="","",SUM(A$2:A3778)))</f>
        <v/>
      </c>
      <c r="C3778" s="41" t="str">
        <f>IF(H3778="","",1*ISERROR(VLOOKUP(H3778,H$1:H3777,1,FALSE)))</f>
        <v/>
      </c>
      <c r="D3778" s="40" t="str">
        <f>IF(C3778=0,0,IF(C3778="","",SUM(C$2:C3778)))</f>
        <v/>
      </c>
      <c r="E3778" s="41" t="str">
        <f>IF(H3778=0,0,IF(C3778="","",SUM(C$11:C3778)))</f>
        <v/>
      </c>
      <c r="F3778" s="41" t="str">
        <f>IF(H3778="","",COUNTIF(H$11:H3778,"="&amp;H3778))</f>
        <v/>
      </c>
      <c r="G3778" s="41" t="str">
        <f t="shared" ref="G3778:G3841" si="531">IF(K3778="","",IF(M3778="","",CONCATENATE(K3778,"-",M3778)))</f>
        <v/>
      </c>
      <c r="H3778" s="41" t="str">
        <f t="shared" ref="H3778:H3841" si="532">IF(G3778="","",CONCATENATE(G3778,"-",N3778))</f>
        <v/>
      </c>
      <c r="I3778" s="41" t="str">
        <f t="shared" ref="I3778:I3841" si="533">IF(H3778="","",CONCATENATE(H3778,"-",F3778))</f>
        <v/>
      </c>
      <c r="J3778" s="41" t="str">
        <f t="shared" ref="J3778:J3841" si="534">IF(G3778="","",CONCATENATE(G3778,"-",O3778))</f>
        <v/>
      </c>
      <c r="K3778" s="268"/>
      <c r="L3778" s="268"/>
      <c r="M3778" s="268"/>
      <c r="N3778" s="269"/>
      <c r="O3778" s="269"/>
      <c r="P3778" s="269"/>
      <c r="Q3778" s="270"/>
      <c r="R3778" s="271"/>
      <c r="S3778" s="268"/>
      <c r="T3778" s="268"/>
      <c r="U3778" s="268"/>
      <c r="V3778" s="268"/>
      <c r="W3778" s="65" t="str">
        <f t="shared" ref="W3778:W3841" si="535">IF(S3778="","",IF(S3778="Yes",1,0))</f>
        <v/>
      </c>
      <c r="X3778" s="65" t="str">
        <f t="shared" ref="X3778:X3841" si="536">IF(T3778="","",IF(T3778="Yes",1,0))</f>
        <v/>
      </c>
      <c r="Y3778" s="65" t="str">
        <f t="shared" ref="Y3778:Y3841" si="537">IF(U3778="","",IF(U3778="Yes",1,0))</f>
        <v/>
      </c>
      <c r="Z3778" s="65" t="str">
        <f t="shared" ref="Z3778:Z3841" si="538">IF(V3778="","",IF(V3778="Yes",1,0))</f>
        <v/>
      </c>
      <c r="AA3778" s="65" t="str">
        <f t="shared" ref="AA3778:AA3841" si="539">IF(N3778="","",CONCATENATE(N3778,"-",O3778))</f>
        <v/>
      </c>
    </row>
    <row r="3779" spans="1:27" x14ac:dyDescent="0.25">
      <c r="A3779" s="40" t="str">
        <f>IF(G3779="","",1*ISERROR(VLOOKUP(G3779,G$1:G3778,1,FALSE)))</f>
        <v/>
      </c>
      <c r="B3779" s="40" t="str">
        <f>IF(A3779=0,0,IF(A3779="","",SUM(A$2:A3779)))</f>
        <v/>
      </c>
      <c r="C3779" s="41" t="str">
        <f>IF(H3779="","",1*ISERROR(VLOOKUP(H3779,H$1:H3778,1,FALSE)))</f>
        <v/>
      </c>
      <c r="D3779" s="40" t="str">
        <f>IF(C3779=0,0,IF(C3779="","",SUM(C$2:C3779)))</f>
        <v/>
      </c>
      <c r="E3779" s="41" t="str">
        <f>IF(H3779=0,0,IF(C3779="","",SUM(C$11:C3779)))</f>
        <v/>
      </c>
      <c r="F3779" s="41" t="str">
        <f>IF(H3779="","",COUNTIF(H$11:H3779,"="&amp;H3779))</f>
        <v/>
      </c>
      <c r="G3779" s="41" t="str">
        <f t="shared" si="531"/>
        <v/>
      </c>
      <c r="H3779" s="41" t="str">
        <f t="shared" si="532"/>
        <v/>
      </c>
      <c r="I3779" s="41" t="str">
        <f t="shared" si="533"/>
        <v/>
      </c>
      <c r="J3779" s="41" t="str">
        <f t="shared" si="534"/>
        <v/>
      </c>
      <c r="K3779" s="268"/>
      <c r="L3779" s="268"/>
      <c r="M3779" s="268"/>
      <c r="N3779" s="269"/>
      <c r="O3779" s="269"/>
      <c r="P3779" s="269"/>
      <c r="Q3779" s="270"/>
      <c r="R3779" s="271"/>
      <c r="S3779" s="268"/>
      <c r="T3779" s="268"/>
      <c r="U3779" s="268"/>
      <c r="V3779" s="268"/>
      <c r="W3779" s="65" t="str">
        <f t="shared" si="535"/>
        <v/>
      </c>
      <c r="X3779" s="65" t="str">
        <f t="shared" si="536"/>
        <v/>
      </c>
      <c r="Y3779" s="65" t="str">
        <f t="shared" si="537"/>
        <v/>
      </c>
      <c r="Z3779" s="65" t="str">
        <f t="shared" si="538"/>
        <v/>
      </c>
      <c r="AA3779" s="65" t="str">
        <f t="shared" si="539"/>
        <v/>
      </c>
    </row>
    <row r="3780" spans="1:27" x14ac:dyDescent="0.25">
      <c r="A3780" s="40" t="str">
        <f>IF(G3780="","",1*ISERROR(VLOOKUP(G3780,G$1:G3779,1,FALSE)))</f>
        <v/>
      </c>
      <c r="B3780" s="40" t="str">
        <f>IF(A3780=0,0,IF(A3780="","",SUM(A$2:A3780)))</f>
        <v/>
      </c>
      <c r="C3780" s="41" t="str">
        <f>IF(H3780="","",1*ISERROR(VLOOKUP(H3780,H$1:H3779,1,FALSE)))</f>
        <v/>
      </c>
      <c r="D3780" s="40" t="str">
        <f>IF(C3780=0,0,IF(C3780="","",SUM(C$2:C3780)))</f>
        <v/>
      </c>
      <c r="E3780" s="41" t="str">
        <f>IF(H3780=0,0,IF(C3780="","",SUM(C$11:C3780)))</f>
        <v/>
      </c>
      <c r="F3780" s="41" t="str">
        <f>IF(H3780="","",COUNTIF(H$11:H3780,"="&amp;H3780))</f>
        <v/>
      </c>
      <c r="G3780" s="41" t="str">
        <f t="shared" si="531"/>
        <v/>
      </c>
      <c r="H3780" s="41" t="str">
        <f t="shared" si="532"/>
        <v/>
      </c>
      <c r="I3780" s="41" t="str">
        <f t="shared" si="533"/>
        <v/>
      </c>
      <c r="J3780" s="41" t="str">
        <f t="shared" si="534"/>
        <v/>
      </c>
      <c r="K3780" s="268"/>
      <c r="L3780" s="268"/>
      <c r="M3780" s="268"/>
      <c r="N3780" s="269"/>
      <c r="O3780" s="269"/>
      <c r="P3780" s="269"/>
      <c r="Q3780" s="270"/>
      <c r="R3780" s="271"/>
      <c r="S3780" s="268"/>
      <c r="T3780" s="268"/>
      <c r="U3780" s="268"/>
      <c r="V3780" s="268"/>
      <c r="W3780" s="65" t="str">
        <f t="shared" si="535"/>
        <v/>
      </c>
      <c r="X3780" s="65" t="str">
        <f t="shared" si="536"/>
        <v/>
      </c>
      <c r="Y3780" s="65" t="str">
        <f t="shared" si="537"/>
        <v/>
      </c>
      <c r="Z3780" s="65" t="str">
        <f t="shared" si="538"/>
        <v/>
      </c>
      <c r="AA3780" s="65" t="str">
        <f t="shared" si="539"/>
        <v/>
      </c>
    </row>
    <row r="3781" spans="1:27" x14ac:dyDescent="0.25">
      <c r="A3781" s="40" t="str">
        <f>IF(G3781="","",1*ISERROR(VLOOKUP(G3781,G$1:G3780,1,FALSE)))</f>
        <v/>
      </c>
      <c r="B3781" s="40" t="str">
        <f>IF(A3781=0,0,IF(A3781="","",SUM(A$2:A3781)))</f>
        <v/>
      </c>
      <c r="C3781" s="41" t="str">
        <f>IF(H3781="","",1*ISERROR(VLOOKUP(H3781,H$1:H3780,1,FALSE)))</f>
        <v/>
      </c>
      <c r="D3781" s="40" t="str">
        <f>IF(C3781=0,0,IF(C3781="","",SUM(C$2:C3781)))</f>
        <v/>
      </c>
      <c r="E3781" s="41" t="str">
        <f>IF(H3781=0,0,IF(C3781="","",SUM(C$11:C3781)))</f>
        <v/>
      </c>
      <c r="F3781" s="41" t="str">
        <f>IF(H3781="","",COUNTIF(H$11:H3781,"="&amp;H3781))</f>
        <v/>
      </c>
      <c r="G3781" s="41" t="str">
        <f t="shared" si="531"/>
        <v/>
      </c>
      <c r="H3781" s="41" t="str">
        <f t="shared" si="532"/>
        <v/>
      </c>
      <c r="I3781" s="41" t="str">
        <f t="shared" si="533"/>
        <v/>
      </c>
      <c r="J3781" s="41" t="str">
        <f t="shared" si="534"/>
        <v/>
      </c>
      <c r="K3781" s="268"/>
      <c r="L3781" s="268"/>
      <c r="M3781" s="268"/>
      <c r="N3781" s="269"/>
      <c r="O3781" s="269"/>
      <c r="P3781" s="269"/>
      <c r="Q3781" s="270"/>
      <c r="R3781" s="271"/>
      <c r="S3781" s="268"/>
      <c r="T3781" s="268"/>
      <c r="U3781" s="268"/>
      <c r="V3781" s="268"/>
      <c r="W3781" s="65" t="str">
        <f t="shared" si="535"/>
        <v/>
      </c>
      <c r="X3781" s="65" t="str">
        <f t="shared" si="536"/>
        <v/>
      </c>
      <c r="Y3781" s="65" t="str">
        <f t="shared" si="537"/>
        <v/>
      </c>
      <c r="Z3781" s="65" t="str">
        <f t="shared" si="538"/>
        <v/>
      </c>
      <c r="AA3781" s="65" t="str">
        <f t="shared" si="539"/>
        <v/>
      </c>
    </row>
    <row r="3782" spans="1:27" x14ac:dyDescent="0.25">
      <c r="A3782" s="40" t="str">
        <f>IF(G3782="","",1*ISERROR(VLOOKUP(G3782,G$1:G3781,1,FALSE)))</f>
        <v/>
      </c>
      <c r="B3782" s="40" t="str">
        <f>IF(A3782=0,0,IF(A3782="","",SUM(A$2:A3782)))</f>
        <v/>
      </c>
      <c r="C3782" s="41" t="str">
        <f>IF(H3782="","",1*ISERROR(VLOOKUP(H3782,H$1:H3781,1,FALSE)))</f>
        <v/>
      </c>
      <c r="D3782" s="40" t="str">
        <f>IF(C3782=0,0,IF(C3782="","",SUM(C$2:C3782)))</f>
        <v/>
      </c>
      <c r="E3782" s="41" t="str">
        <f>IF(H3782=0,0,IF(C3782="","",SUM(C$11:C3782)))</f>
        <v/>
      </c>
      <c r="F3782" s="41" t="str">
        <f>IF(H3782="","",COUNTIF(H$11:H3782,"="&amp;H3782))</f>
        <v/>
      </c>
      <c r="G3782" s="41" t="str">
        <f t="shared" si="531"/>
        <v/>
      </c>
      <c r="H3782" s="41" t="str">
        <f t="shared" si="532"/>
        <v/>
      </c>
      <c r="I3782" s="41" t="str">
        <f t="shared" si="533"/>
        <v/>
      </c>
      <c r="J3782" s="41" t="str">
        <f t="shared" si="534"/>
        <v/>
      </c>
      <c r="K3782" s="268"/>
      <c r="L3782" s="268"/>
      <c r="M3782" s="268"/>
      <c r="N3782" s="269"/>
      <c r="O3782" s="269"/>
      <c r="P3782" s="269"/>
      <c r="Q3782" s="270"/>
      <c r="R3782" s="271"/>
      <c r="S3782" s="268"/>
      <c r="T3782" s="268"/>
      <c r="U3782" s="268"/>
      <c r="V3782" s="268"/>
      <c r="W3782" s="65" t="str">
        <f t="shared" si="535"/>
        <v/>
      </c>
      <c r="X3782" s="65" t="str">
        <f t="shared" si="536"/>
        <v/>
      </c>
      <c r="Y3782" s="65" t="str">
        <f t="shared" si="537"/>
        <v/>
      </c>
      <c r="Z3782" s="65" t="str">
        <f t="shared" si="538"/>
        <v/>
      </c>
      <c r="AA3782" s="65" t="str">
        <f t="shared" si="539"/>
        <v/>
      </c>
    </row>
    <row r="3783" spans="1:27" x14ac:dyDescent="0.25">
      <c r="A3783" s="40" t="str">
        <f>IF(G3783="","",1*ISERROR(VLOOKUP(G3783,G$1:G3782,1,FALSE)))</f>
        <v/>
      </c>
      <c r="B3783" s="40" t="str">
        <f>IF(A3783=0,0,IF(A3783="","",SUM(A$2:A3783)))</f>
        <v/>
      </c>
      <c r="C3783" s="41" t="str">
        <f>IF(H3783="","",1*ISERROR(VLOOKUP(H3783,H$1:H3782,1,FALSE)))</f>
        <v/>
      </c>
      <c r="D3783" s="40" t="str">
        <f>IF(C3783=0,0,IF(C3783="","",SUM(C$2:C3783)))</f>
        <v/>
      </c>
      <c r="E3783" s="41" t="str">
        <f>IF(H3783=0,0,IF(C3783="","",SUM(C$11:C3783)))</f>
        <v/>
      </c>
      <c r="F3783" s="41" t="str">
        <f>IF(H3783="","",COUNTIF(H$11:H3783,"="&amp;H3783))</f>
        <v/>
      </c>
      <c r="G3783" s="41" t="str">
        <f t="shared" si="531"/>
        <v/>
      </c>
      <c r="H3783" s="41" t="str">
        <f t="shared" si="532"/>
        <v/>
      </c>
      <c r="I3783" s="41" t="str">
        <f t="shared" si="533"/>
        <v/>
      </c>
      <c r="J3783" s="41" t="str">
        <f t="shared" si="534"/>
        <v/>
      </c>
      <c r="K3783" s="268"/>
      <c r="L3783" s="268"/>
      <c r="M3783" s="268"/>
      <c r="N3783" s="269"/>
      <c r="O3783" s="269"/>
      <c r="P3783" s="269"/>
      <c r="Q3783" s="270"/>
      <c r="R3783" s="271"/>
      <c r="S3783" s="268"/>
      <c r="T3783" s="268"/>
      <c r="U3783" s="268"/>
      <c r="V3783" s="268"/>
      <c r="W3783" s="65" t="str">
        <f t="shared" si="535"/>
        <v/>
      </c>
      <c r="X3783" s="65" t="str">
        <f t="shared" si="536"/>
        <v/>
      </c>
      <c r="Y3783" s="65" t="str">
        <f t="shared" si="537"/>
        <v/>
      </c>
      <c r="Z3783" s="65" t="str">
        <f t="shared" si="538"/>
        <v/>
      </c>
      <c r="AA3783" s="65" t="str">
        <f t="shared" si="539"/>
        <v/>
      </c>
    </row>
    <row r="3784" spans="1:27" x14ac:dyDescent="0.25">
      <c r="A3784" s="40" t="str">
        <f>IF(G3784="","",1*ISERROR(VLOOKUP(G3784,G$1:G3783,1,FALSE)))</f>
        <v/>
      </c>
      <c r="B3784" s="40" t="str">
        <f>IF(A3784=0,0,IF(A3784="","",SUM(A$2:A3784)))</f>
        <v/>
      </c>
      <c r="C3784" s="41" t="str">
        <f>IF(H3784="","",1*ISERROR(VLOOKUP(H3784,H$1:H3783,1,FALSE)))</f>
        <v/>
      </c>
      <c r="D3784" s="40" t="str">
        <f>IF(C3784=0,0,IF(C3784="","",SUM(C$2:C3784)))</f>
        <v/>
      </c>
      <c r="E3784" s="41" t="str">
        <f>IF(H3784=0,0,IF(C3784="","",SUM(C$11:C3784)))</f>
        <v/>
      </c>
      <c r="F3784" s="41" t="str">
        <f>IF(H3784="","",COUNTIF(H$11:H3784,"="&amp;H3784))</f>
        <v/>
      </c>
      <c r="G3784" s="41" t="str">
        <f t="shared" si="531"/>
        <v/>
      </c>
      <c r="H3784" s="41" t="str">
        <f t="shared" si="532"/>
        <v/>
      </c>
      <c r="I3784" s="41" t="str">
        <f t="shared" si="533"/>
        <v/>
      </c>
      <c r="J3784" s="41" t="str">
        <f t="shared" si="534"/>
        <v/>
      </c>
      <c r="K3784" s="268"/>
      <c r="L3784" s="268"/>
      <c r="M3784" s="268"/>
      <c r="N3784" s="269"/>
      <c r="O3784" s="269"/>
      <c r="P3784" s="269"/>
      <c r="Q3784" s="270"/>
      <c r="R3784" s="271"/>
      <c r="S3784" s="268"/>
      <c r="T3784" s="268"/>
      <c r="U3784" s="268"/>
      <c r="V3784" s="268"/>
      <c r="W3784" s="65" t="str">
        <f t="shared" si="535"/>
        <v/>
      </c>
      <c r="X3784" s="65" t="str">
        <f t="shared" si="536"/>
        <v/>
      </c>
      <c r="Y3784" s="65" t="str">
        <f t="shared" si="537"/>
        <v/>
      </c>
      <c r="Z3784" s="65" t="str">
        <f t="shared" si="538"/>
        <v/>
      </c>
      <c r="AA3784" s="65" t="str">
        <f t="shared" si="539"/>
        <v/>
      </c>
    </row>
    <row r="3785" spans="1:27" x14ac:dyDescent="0.25">
      <c r="A3785" s="40" t="str">
        <f>IF(G3785="","",1*ISERROR(VLOOKUP(G3785,G$1:G3784,1,FALSE)))</f>
        <v/>
      </c>
      <c r="B3785" s="40" t="str">
        <f>IF(A3785=0,0,IF(A3785="","",SUM(A$2:A3785)))</f>
        <v/>
      </c>
      <c r="C3785" s="41" t="str">
        <f>IF(H3785="","",1*ISERROR(VLOOKUP(H3785,H$1:H3784,1,FALSE)))</f>
        <v/>
      </c>
      <c r="D3785" s="40" t="str">
        <f>IF(C3785=0,0,IF(C3785="","",SUM(C$2:C3785)))</f>
        <v/>
      </c>
      <c r="E3785" s="41" t="str">
        <f>IF(H3785=0,0,IF(C3785="","",SUM(C$11:C3785)))</f>
        <v/>
      </c>
      <c r="F3785" s="41" t="str">
        <f>IF(H3785="","",COUNTIF(H$11:H3785,"="&amp;H3785))</f>
        <v/>
      </c>
      <c r="G3785" s="41" t="str">
        <f t="shared" si="531"/>
        <v/>
      </c>
      <c r="H3785" s="41" t="str">
        <f t="shared" si="532"/>
        <v/>
      </c>
      <c r="I3785" s="41" t="str">
        <f t="shared" si="533"/>
        <v/>
      </c>
      <c r="J3785" s="41" t="str">
        <f t="shared" si="534"/>
        <v/>
      </c>
      <c r="K3785" s="268"/>
      <c r="L3785" s="268"/>
      <c r="M3785" s="268"/>
      <c r="N3785" s="269"/>
      <c r="O3785" s="269"/>
      <c r="P3785" s="269"/>
      <c r="Q3785" s="270"/>
      <c r="R3785" s="271"/>
      <c r="S3785" s="268"/>
      <c r="T3785" s="268"/>
      <c r="U3785" s="268"/>
      <c r="V3785" s="268"/>
      <c r="W3785" s="65" t="str">
        <f t="shared" si="535"/>
        <v/>
      </c>
      <c r="X3785" s="65" t="str">
        <f t="shared" si="536"/>
        <v/>
      </c>
      <c r="Y3785" s="65" t="str">
        <f t="shared" si="537"/>
        <v/>
      </c>
      <c r="Z3785" s="65" t="str">
        <f t="shared" si="538"/>
        <v/>
      </c>
      <c r="AA3785" s="65" t="str">
        <f t="shared" si="539"/>
        <v/>
      </c>
    </row>
    <row r="3786" spans="1:27" x14ac:dyDescent="0.25">
      <c r="A3786" s="40" t="str">
        <f>IF(G3786="","",1*ISERROR(VLOOKUP(G3786,G$1:G3785,1,FALSE)))</f>
        <v/>
      </c>
      <c r="B3786" s="40" t="str">
        <f>IF(A3786=0,0,IF(A3786="","",SUM(A$2:A3786)))</f>
        <v/>
      </c>
      <c r="C3786" s="41" t="str">
        <f>IF(H3786="","",1*ISERROR(VLOOKUP(H3786,H$1:H3785,1,FALSE)))</f>
        <v/>
      </c>
      <c r="D3786" s="40" t="str">
        <f>IF(C3786=0,0,IF(C3786="","",SUM(C$2:C3786)))</f>
        <v/>
      </c>
      <c r="E3786" s="41" t="str">
        <f>IF(H3786=0,0,IF(C3786="","",SUM(C$11:C3786)))</f>
        <v/>
      </c>
      <c r="F3786" s="41" t="str">
        <f>IF(H3786="","",COUNTIF(H$11:H3786,"="&amp;H3786))</f>
        <v/>
      </c>
      <c r="G3786" s="41" t="str">
        <f t="shared" si="531"/>
        <v/>
      </c>
      <c r="H3786" s="41" t="str">
        <f t="shared" si="532"/>
        <v/>
      </c>
      <c r="I3786" s="41" t="str">
        <f t="shared" si="533"/>
        <v/>
      </c>
      <c r="J3786" s="41" t="str">
        <f t="shared" si="534"/>
        <v/>
      </c>
      <c r="K3786" s="268"/>
      <c r="L3786" s="268"/>
      <c r="M3786" s="268"/>
      <c r="N3786" s="269"/>
      <c r="O3786" s="269"/>
      <c r="P3786" s="269"/>
      <c r="Q3786" s="270"/>
      <c r="R3786" s="271"/>
      <c r="S3786" s="268"/>
      <c r="T3786" s="268"/>
      <c r="U3786" s="268"/>
      <c r="V3786" s="268"/>
      <c r="W3786" s="65" t="str">
        <f t="shared" si="535"/>
        <v/>
      </c>
      <c r="X3786" s="65" t="str">
        <f t="shared" si="536"/>
        <v/>
      </c>
      <c r="Y3786" s="65" t="str">
        <f t="shared" si="537"/>
        <v/>
      </c>
      <c r="Z3786" s="65" t="str">
        <f t="shared" si="538"/>
        <v/>
      </c>
      <c r="AA3786" s="65" t="str">
        <f t="shared" si="539"/>
        <v/>
      </c>
    </row>
    <row r="3787" spans="1:27" x14ac:dyDescent="0.25">
      <c r="A3787" s="40" t="str">
        <f>IF(G3787="","",1*ISERROR(VLOOKUP(G3787,G$1:G3786,1,FALSE)))</f>
        <v/>
      </c>
      <c r="B3787" s="40" t="str">
        <f>IF(A3787=0,0,IF(A3787="","",SUM(A$2:A3787)))</f>
        <v/>
      </c>
      <c r="C3787" s="41" t="str">
        <f>IF(H3787="","",1*ISERROR(VLOOKUP(H3787,H$1:H3786,1,FALSE)))</f>
        <v/>
      </c>
      <c r="D3787" s="40" t="str">
        <f>IF(C3787=0,0,IF(C3787="","",SUM(C$2:C3787)))</f>
        <v/>
      </c>
      <c r="E3787" s="41" t="str">
        <f>IF(H3787=0,0,IF(C3787="","",SUM(C$11:C3787)))</f>
        <v/>
      </c>
      <c r="F3787" s="41" t="str">
        <f>IF(H3787="","",COUNTIF(H$11:H3787,"="&amp;H3787))</f>
        <v/>
      </c>
      <c r="G3787" s="41" t="str">
        <f t="shared" si="531"/>
        <v/>
      </c>
      <c r="H3787" s="41" t="str">
        <f t="shared" si="532"/>
        <v/>
      </c>
      <c r="I3787" s="41" t="str">
        <f t="shared" si="533"/>
        <v/>
      </c>
      <c r="J3787" s="41" t="str">
        <f t="shared" si="534"/>
        <v/>
      </c>
      <c r="K3787" s="268"/>
      <c r="L3787" s="268"/>
      <c r="M3787" s="268"/>
      <c r="N3787" s="269"/>
      <c r="O3787" s="269"/>
      <c r="P3787" s="269"/>
      <c r="Q3787" s="270"/>
      <c r="R3787" s="271"/>
      <c r="S3787" s="268"/>
      <c r="T3787" s="268"/>
      <c r="U3787" s="268"/>
      <c r="V3787" s="268"/>
      <c r="W3787" s="65" t="str">
        <f t="shared" si="535"/>
        <v/>
      </c>
      <c r="X3787" s="65" t="str">
        <f t="shared" si="536"/>
        <v/>
      </c>
      <c r="Y3787" s="65" t="str">
        <f t="shared" si="537"/>
        <v/>
      </c>
      <c r="Z3787" s="65" t="str">
        <f t="shared" si="538"/>
        <v/>
      </c>
      <c r="AA3787" s="65" t="str">
        <f t="shared" si="539"/>
        <v/>
      </c>
    </row>
    <row r="3788" spans="1:27" x14ac:dyDescent="0.25">
      <c r="A3788" s="40" t="str">
        <f>IF(G3788="","",1*ISERROR(VLOOKUP(G3788,G$1:G3787,1,FALSE)))</f>
        <v/>
      </c>
      <c r="B3788" s="40" t="str">
        <f>IF(A3788=0,0,IF(A3788="","",SUM(A$2:A3788)))</f>
        <v/>
      </c>
      <c r="C3788" s="41" t="str">
        <f>IF(H3788="","",1*ISERROR(VLOOKUP(H3788,H$1:H3787,1,FALSE)))</f>
        <v/>
      </c>
      <c r="D3788" s="40" t="str">
        <f>IF(C3788=0,0,IF(C3788="","",SUM(C$2:C3788)))</f>
        <v/>
      </c>
      <c r="E3788" s="41" t="str">
        <f>IF(H3788=0,0,IF(C3788="","",SUM(C$11:C3788)))</f>
        <v/>
      </c>
      <c r="F3788" s="41" t="str">
        <f>IF(H3788="","",COUNTIF(H$11:H3788,"="&amp;H3788))</f>
        <v/>
      </c>
      <c r="G3788" s="41" t="str">
        <f t="shared" si="531"/>
        <v/>
      </c>
      <c r="H3788" s="41" t="str">
        <f t="shared" si="532"/>
        <v/>
      </c>
      <c r="I3788" s="41" t="str">
        <f t="shared" si="533"/>
        <v/>
      </c>
      <c r="J3788" s="41" t="str">
        <f t="shared" si="534"/>
        <v/>
      </c>
      <c r="K3788" s="268"/>
      <c r="L3788" s="268"/>
      <c r="M3788" s="268"/>
      <c r="N3788" s="269"/>
      <c r="O3788" s="269"/>
      <c r="P3788" s="269"/>
      <c r="Q3788" s="270"/>
      <c r="R3788" s="271"/>
      <c r="S3788" s="268"/>
      <c r="T3788" s="268"/>
      <c r="U3788" s="268"/>
      <c r="V3788" s="268"/>
      <c r="W3788" s="65" t="str">
        <f t="shared" si="535"/>
        <v/>
      </c>
      <c r="X3788" s="65" t="str">
        <f t="shared" si="536"/>
        <v/>
      </c>
      <c r="Y3788" s="65" t="str">
        <f t="shared" si="537"/>
        <v/>
      </c>
      <c r="Z3788" s="65" t="str">
        <f t="shared" si="538"/>
        <v/>
      </c>
      <c r="AA3788" s="65" t="str">
        <f t="shared" si="539"/>
        <v/>
      </c>
    </row>
    <row r="3789" spans="1:27" x14ac:dyDescent="0.25">
      <c r="A3789" s="40" t="str">
        <f>IF(G3789="","",1*ISERROR(VLOOKUP(G3789,G$1:G3788,1,FALSE)))</f>
        <v/>
      </c>
      <c r="B3789" s="40" t="str">
        <f>IF(A3789=0,0,IF(A3789="","",SUM(A$2:A3789)))</f>
        <v/>
      </c>
      <c r="C3789" s="41" t="str">
        <f>IF(H3789="","",1*ISERROR(VLOOKUP(H3789,H$1:H3788,1,FALSE)))</f>
        <v/>
      </c>
      <c r="D3789" s="40" t="str">
        <f>IF(C3789=0,0,IF(C3789="","",SUM(C$2:C3789)))</f>
        <v/>
      </c>
      <c r="E3789" s="41" t="str">
        <f>IF(H3789=0,0,IF(C3789="","",SUM(C$11:C3789)))</f>
        <v/>
      </c>
      <c r="F3789" s="41" t="str">
        <f>IF(H3789="","",COUNTIF(H$11:H3789,"="&amp;H3789))</f>
        <v/>
      </c>
      <c r="G3789" s="41" t="str">
        <f t="shared" si="531"/>
        <v/>
      </c>
      <c r="H3789" s="41" t="str">
        <f t="shared" si="532"/>
        <v/>
      </c>
      <c r="I3789" s="41" t="str">
        <f t="shared" si="533"/>
        <v/>
      </c>
      <c r="J3789" s="41" t="str">
        <f t="shared" si="534"/>
        <v/>
      </c>
      <c r="K3789" s="268"/>
      <c r="L3789" s="268"/>
      <c r="M3789" s="268"/>
      <c r="N3789" s="269"/>
      <c r="O3789" s="269"/>
      <c r="P3789" s="269"/>
      <c r="Q3789" s="270"/>
      <c r="R3789" s="271"/>
      <c r="S3789" s="268"/>
      <c r="T3789" s="268"/>
      <c r="U3789" s="268"/>
      <c r="V3789" s="268"/>
      <c r="W3789" s="65" t="str">
        <f t="shared" si="535"/>
        <v/>
      </c>
      <c r="X3789" s="65" t="str">
        <f t="shared" si="536"/>
        <v/>
      </c>
      <c r="Y3789" s="65" t="str">
        <f t="shared" si="537"/>
        <v/>
      </c>
      <c r="Z3789" s="65" t="str">
        <f t="shared" si="538"/>
        <v/>
      </c>
      <c r="AA3789" s="65" t="str">
        <f t="shared" si="539"/>
        <v/>
      </c>
    </row>
    <row r="3790" spans="1:27" x14ac:dyDescent="0.25">
      <c r="A3790" s="40" t="str">
        <f>IF(G3790="","",1*ISERROR(VLOOKUP(G3790,G$1:G3789,1,FALSE)))</f>
        <v/>
      </c>
      <c r="B3790" s="40" t="str">
        <f>IF(A3790=0,0,IF(A3790="","",SUM(A$2:A3790)))</f>
        <v/>
      </c>
      <c r="C3790" s="41" t="str">
        <f>IF(H3790="","",1*ISERROR(VLOOKUP(H3790,H$1:H3789,1,FALSE)))</f>
        <v/>
      </c>
      <c r="D3790" s="40" t="str">
        <f>IF(C3790=0,0,IF(C3790="","",SUM(C$2:C3790)))</f>
        <v/>
      </c>
      <c r="E3790" s="41" t="str">
        <f>IF(H3790=0,0,IF(C3790="","",SUM(C$11:C3790)))</f>
        <v/>
      </c>
      <c r="F3790" s="41" t="str">
        <f>IF(H3790="","",COUNTIF(H$11:H3790,"="&amp;H3790))</f>
        <v/>
      </c>
      <c r="G3790" s="41" t="str">
        <f t="shared" si="531"/>
        <v/>
      </c>
      <c r="H3790" s="41" t="str">
        <f t="shared" si="532"/>
        <v/>
      </c>
      <c r="I3790" s="41" t="str">
        <f t="shared" si="533"/>
        <v/>
      </c>
      <c r="J3790" s="41" t="str">
        <f t="shared" si="534"/>
        <v/>
      </c>
      <c r="K3790" s="268"/>
      <c r="L3790" s="268"/>
      <c r="M3790" s="268"/>
      <c r="N3790" s="269"/>
      <c r="O3790" s="269"/>
      <c r="P3790" s="269"/>
      <c r="Q3790" s="270"/>
      <c r="R3790" s="271"/>
      <c r="S3790" s="268"/>
      <c r="T3790" s="268"/>
      <c r="U3790" s="268"/>
      <c r="V3790" s="268"/>
      <c r="W3790" s="65" t="str">
        <f t="shared" si="535"/>
        <v/>
      </c>
      <c r="X3790" s="65" t="str">
        <f t="shared" si="536"/>
        <v/>
      </c>
      <c r="Y3790" s="65" t="str">
        <f t="shared" si="537"/>
        <v/>
      </c>
      <c r="Z3790" s="65" t="str">
        <f t="shared" si="538"/>
        <v/>
      </c>
      <c r="AA3790" s="65" t="str">
        <f t="shared" si="539"/>
        <v/>
      </c>
    </row>
    <row r="3791" spans="1:27" x14ac:dyDescent="0.25">
      <c r="A3791" s="40" t="str">
        <f>IF(G3791="","",1*ISERROR(VLOOKUP(G3791,G$1:G3790,1,FALSE)))</f>
        <v/>
      </c>
      <c r="B3791" s="40" t="str">
        <f>IF(A3791=0,0,IF(A3791="","",SUM(A$2:A3791)))</f>
        <v/>
      </c>
      <c r="C3791" s="41" t="str">
        <f>IF(H3791="","",1*ISERROR(VLOOKUP(H3791,H$1:H3790,1,FALSE)))</f>
        <v/>
      </c>
      <c r="D3791" s="40" t="str">
        <f>IF(C3791=0,0,IF(C3791="","",SUM(C$2:C3791)))</f>
        <v/>
      </c>
      <c r="E3791" s="41" t="str">
        <f>IF(H3791=0,0,IF(C3791="","",SUM(C$11:C3791)))</f>
        <v/>
      </c>
      <c r="F3791" s="41" t="str">
        <f>IF(H3791="","",COUNTIF(H$11:H3791,"="&amp;H3791))</f>
        <v/>
      </c>
      <c r="G3791" s="41" t="str">
        <f t="shared" si="531"/>
        <v/>
      </c>
      <c r="H3791" s="41" t="str">
        <f t="shared" si="532"/>
        <v/>
      </c>
      <c r="I3791" s="41" t="str">
        <f t="shared" si="533"/>
        <v/>
      </c>
      <c r="J3791" s="41" t="str">
        <f t="shared" si="534"/>
        <v/>
      </c>
      <c r="K3791" s="268"/>
      <c r="L3791" s="268"/>
      <c r="M3791" s="268"/>
      <c r="N3791" s="269"/>
      <c r="O3791" s="269"/>
      <c r="P3791" s="269"/>
      <c r="Q3791" s="270"/>
      <c r="R3791" s="271"/>
      <c r="S3791" s="268"/>
      <c r="T3791" s="268"/>
      <c r="U3791" s="268"/>
      <c r="V3791" s="268"/>
      <c r="W3791" s="65" t="str">
        <f t="shared" si="535"/>
        <v/>
      </c>
      <c r="X3791" s="65" t="str">
        <f t="shared" si="536"/>
        <v/>
      </c>
      <c r="Y3791" s="65" t="str">
        <f t="shared" si="537"/>
        <v/>
      </c>
      <c r="Z3791" s="65" t="str">
        <f t="shared" si="538"/>
        <v/>
      </c>
      <c r="AA3791" s="65" t="str">
        <f t="shared" si="539"/>
        <v/>
      </c>
    </row>
    <row r="3792" spans="1:27" x14ac:dyDescent="0.25">
      <c r="A3792" s="40" t="str">
        <f>IF(G3792="","",1*ISERROR(VLOOKUP(G3792,G$1:G3791,1,FALSE)))</f>
        <v/>
      </c>
      <c r="B3792" s="40" t="str">
        <f>IF(A3792=0,0,IF(A3792="","",SUM(A$2:A3792)))</f>
        <v/>
      </c>
      <c r="C3792" s="41" t="str">
        <f>IF(H3792="","",1*ISERROR(VLOOKUP(H3792,H$1:H3791,1,FALSE)))</f>
        <v/>
      </c>
      <c r="D3792" s="40" t="str">
        <f>IF(C3792=0,0,IF(C3792="","",SUM(C$2:C3792)))</f>
        <v/>
      </c>
      <c r="E3792" s="41" t="str">
        <f>IF(H3792=0,0,IF(C3792="","",SUM(C$11:C3792)))</f>
        <v/>
      </c>
      <c r="F3792" s="41" t="str">
        <f>IF(H3792="","",COUNTIF(H$11:H3792,"="&amp;H3792))</f>
        <v/>
      </c>
      <c r="G3792" s="41" t="str">
        <f t="shared" si="531"/>
        <v/>
      </c>
      <c r="H3792" s="41" t="str">
        <f t="shared" si="532"/>
        <v/>
      </c>
      <c r="I3792" s="41" t="str">
        <f t="shared" si="533"/>
        <v/>
      </c>
      <c r="J3792" s="41" t="str">
        <f t="shared" si="534"/>
        <v/>
      </c>
      <c r="K3792" s="268"/>
      <c r="L3792" s="268"/>
      <c r="M3792" s="268"/>
      <c r="N3792" s="269"/>
      <c r="O3792" s="269"/>
      <c r="P3792" s="269"/>
      <c r="Q3792" s="270"/>
      <c r="R3792" s="271"/>
      <c r="S3792" s="268"/>
      <c r="T3792" s="268"/>
      <c r="U3792" s="268"/>
      <c r="V3792" s="268"/>
      <c r="W3792" s="65" t="str">
        <f t="shared" si="535"/>
        <v/>
      </c>
      <c r="X3792" s="65" t="str">
        <f t="shared" si="536"/>
        <v/>
      </c>
      <c r="Y3792" s="65" t="str">
        <f t="shared" si="537"/>
        <v/>
      </c>
      <c r="Z3792" s="65" t="str">
        <f t="shared" si="538"/>
        <v/>
      </c>
      <c r="AA3792" s="65" t="str">
        <f t="shared" si="539"/>
        <v/>
      </c>
    </row>
    <row r="3793" spans="1:27" x14ac:dyDescent="0.25">
      <c r="A3793" s="40" t="str">
        <f>IF(G3793="","",1*ISERROR(VLOOKUP(G3793,G$1:G3792,1,FALSE)))</f>
        <v/>
      </c>
      <c r="B3793" s="40" t="str">
        <f>IF(A3793=0,0,IF(A3793="","",SUM(A$2:A3793)))</f>
        <v/>
      </c>
      <c r="C3793" s="41" t="str">
        <f>IF(H3793="","",1*ISERROR(VLOOKUP(H3793,H$1:H3792,1,FALSE)))</f>
        <v/>
      </c>
      <c r="D3793" s="40" t="str">
        <f>IF(C3793=0,0,IF(C3793="","",SUM(C$2:C3793)))</f>
        <v/>
      </c>
      <c r="E3793" s="41" t="str">
        <f>IF(H3793=0,0,IF(C3793="","",SUM(C$11:C3793)))</f>
        <v/>
      </c>
      <c r="F3793" s="41" t="str">
        <f>IF(H3793="","",COUNTIF(H$11:H3793,"="&amp;H3793))</f>
        <v/>
      </c>
      <c r="G3793" s="41" t="str">
        <f t="shared" si="531"/>
        <v/>
      </c>
      <c r="H3793" s="41" t="str">
        <f t="shared" si="532"/>
        <v/>
      </c>
      <c r="I3793" s="41" t="str">
        <f t="shared" si="533"/>
        <v/>
      </c>
      <c r="J3793" s="41" t="str">
        <f t="shared" si="534"/>
        <v/>
      </c>
      <c r="K3793" s="268"/>
      <c r="L3793" s="268"/>
      <c r="M3793" s="268"/>
      <c r="N3793" s="269"/>
      <c r="O3793" s="269"/>
      <c r="P3793" s="269"/>
      <c r="Q3793" s="270"/>
      <c r="R3793" s="271"/>
      <c r="S3793" s="268"/>
      <c r="T3793" s="268"/>
      <c r="U3793" s="268"/>
      <c r="V3793" s="268"/>
      <c r="W3793" s="65" t="str">
        <f t="shared" si="535"/>
        <v/>
      </c>
      <c r="X3793" s="65" t="str">
        <f t="shared" si="536"/>
        <v/>
      </c>
      <c r="Y3793" s="65" t="str">
        <f t="shared" si="537"/>
        <v/>
      </c>
      <c r="Z3793" s="65" t="str">
        <f t="shared" si="538"/>
        <v/>
      </c>
      <c r="AA3793" s="65" t="str">
        <f t="shared" si="539"/>
        <v/>
      </c>
    </row>
    <row r="3794" spans="1:27" x14ac:dyDescent="0.25">
      <c r="A3794" s="40" t="str">
        <f>IF(G3794="","",1*ISERROR(VLOOKUP(G3794,G$1:G3793,1,FALSE)))</f>
        <v/>
      </c>
      <c r="B3794" s="40" t="str">
        <f>IF(A3794=0,0,IF(A3794="","",SUM(A$2:A3794)))</f>
        <v/>
      </c>
      <c r="C3794" s="41" t="str">
        <f>IF(H3794="","",1*ISERROR(VLOOKUP(H3794,H$1:H3793,1,FALSE)))</f>
        <v/>
      </c>
      <c r="D3794" s="40" t="str">
        <f>IF(C3794=0,0,IF(C3794="","",SUM(C$2:C3794)))</f>
        <v/>
      </c>
      <c r="E3794" s="41" t="str">
        <f>IF(H3794=0,0,IF(C3794="","",SUM(C$11:C3794)))</f>
        <v/>
      </c>
      <c r="F3794" s="41" t="str">
        <f>IF(H3794="","",COUNTIF(H$11:H3794,"="&amp;H3794))</f>
        <v/>
      </c>
      <c r="G3794" s="41" t="str">
        <f t="shared" si="531"/>
        <v/>
      </c>
      <c r="H3794" s="41" t="str">
        <f t="shared" si="532"/>
        <v/>
      </c>
      <c r="I3794" s="41" t="str">
        <f t="shared" si="533"/>
        <v/>
      </c>
      <c r="J3794" s="41" t="str">
        <f t="shared" si="534"/>
        <v/>
      </c>
      <c r="K3794" s="268"/>
      <c r="L3794" s="268"/>
      <c r="M3794" s="268"/>
      <c r="N3794" s="269"/>
      <c r="O3794" s="269"/>
      <c r="P3794" s="269"/>
      <c r="Q3794" s="270"/>
      <c r="R3794" s="271"/>
      <c r="S3794" s="268"/>
      <c r="T3794" s="268"/>
      <c r="U3794" s="268"/>
      <c r="V3794" s="268"/>
      <c r="W3794" s="65" t="str">
        <f t="shared" si="535"/>
        <v/>
      </c>
      <c r="X3794" s="65" t="str">
        <f t="shared" si="536"/>
        <v/>
      </c>
      <c r="Y3794" s="65" t="str">
        <f t="shared" si="537"/>
        <v/>
      </c>
      <c r="Z3794" s="65" t="str">
        <f t="shared" si="538"/>
        <v/>
      </c>
      <c r="AA3794" s="65" t="str">
        <f t="shared" si="539"/>
        <v/>
      </c>
    </row>
    <row r="3795" spans="1:27" x14ac:dyDescent="0.25">
      <c r="A3795" s="40" t="str">
        <f>IF(G3795="","",1*ISERROR(VLOOKUP(G3795,G$1:G3794,1,FALSE)))</f>
        <v/>
      </c>
      <c r="B3795" s="40" t="str">
        <f>IF(A3795=0,0,IF(A3795="","",SUM(A$2:A3795)))</f>
        <v/>
      </c>
      <c r="C3795" s="41" t="str">
        <f>IF(H3795="","",1*ISERROR(VLOOKUP(H3795,H$1:H3794,1,FALSE)))</f>
        <v/>
      </c>
      <c r="D3795" s="40" t="str">
        <f>IF(C3795=0,0,IF(C3795="","",SUM(C$2:C3795)))</f>
        <v/>
      </c>
      <c r="E3795" s="41" t="str">
        <f>IF(H3795=0,0,IF(C3795="","",SUM(C$11:C3795)))</f>
        <v/>
      </c>
      <c r="F3795" s="41" t="str">
        <f>IF(H3795="","",COUNTIF(H$11:H3795,"="&amp;H3795))</f>
        <v/>
      </c>
      <c r="G3795" s="41" t="str">
        <f t="shared" si="531"/>
        <v/>
      </c>
      <c r="H3795" s="41" t="str">
        <f t="shared" si="532"/>
        <v/>
      </c>
      <c r="I3795" s="41" t="str">
        <f t="shared" si="533"/>
        <v/>
      </c>
      <c r="J3795" s="41" t="str">
        <f t="shared" si="534"/>
        <v/>
      </c>
      <c r="K3795" s="268"/>
      <c r="L3795" s="268"/>
      <c r="M3795" s="268"/>
      <c r="N3795" s="269"/>
      <c r="O3795" s="269"/>
      <c r="P3795" s="269"/>
      <c r="Q3795" s="270"/>
      <c r="R3795" s="271"/>
      <c r="S3795" s="268"/>
      <c r="T3795" s="268"/>
      <c r="U3795" s="268"/>
      <c r="V3795" s="268"/>
      <c r="W3795" s="65" t="str">
        <f t="shared" si="535"/>
        <v/>
      </c>
      <c r="X3795" s="65" t="str">
        <f t="shared" si="536"/>
        <v/>
      </c>
      <c r="Y3795" s="65" t="str">
        <f t="shared" si="537"/>
        <v/>
      </c>
      <c r="Z3795" s="65" t="str">
        <f t="shared" si="538"/>
        <v/>
      </c>
      <c r="AA3795" s="65" t="str">
        <f t="shared" si="539"/>
        <v/>
      </c>
    </row>
    <row r="3796" spans="1:27" x14ac:dyDescent="0.25">
      <c r="A3796" s="40" t="str">
        <f>IF(G3796="","",1*ISERROR(VLOOKUP(G3796,G$1:G3795,1,FALSE)))</f>
        <v/>
      </c>
      <c r="B3796" s="40" t="str">
        <f>IF(A3796=0,0,IF(A3796="","",SUM(A$2:A3796)))</f>
        <v/>
      </c>
      <c r="C3796" s="41" t="str">
        <f>IF(H3796="","",1*ISERROR(VLOOKUP(H3796,H$1:H3795,1,FALSE)))</f>
        <v/>
      </c>
      <c r="D3796" s="40" t="str">
        <f>IF(C3796=0,0,IF(C3796="","",SUM(C$2:C3796)))</f>
        <v/>
      </c>
      <c r="E3796" s="41" t="str">
        <f>IF(H3796=0,0,IF(C3796="","",SUM(C$11:C3796)))</f>
        <v/>
      </c>
      <c r="F3796" s="41" t="str">
        <f>IF(H3796="","",COUNTIF(H$11:H3796,"="&amp;H3796))</f>
        <v/>
      </c>
      <c r="G3796" s="41" t="str">
        <f t="shared" si="531"/>
        <v/>
      </c>
      <c r="H3796" s="41" t="str">
        <f t="shared" si="532"/>
        <v/>
      </c>
      <c r="I3796" s="41" t="str">
        <f t="shared" si="533"/>
        <v/>
      </c>
      <c r="J3796" s="41" t="str">
        <f t="shared" si="534"/>
        <v/>
      </c>
      <c r="K3796" s="268"/>
      <c r="L3796" s="268"/>
      <c r="M3796" s="268"/>
      <c r="N3796" s="269"/>
      <c r="O3796" s="269"/>
      <c r="P3796" s="269"/>
      <c r="Q3796" s="270"/>
      <c r="R3796" s="271"/>
      <c r="S3796" s="268"/>
      <c r="T3796" s="268"/>
      <c r="U3796" s="268"/>
      <c r="V3796" s="268"/>
      <c r="W3796" s="65" t="str">
        <f t="shared" si="535"/>
        <v/>
      </c>
      <c r="X3796" s="65" t="str">
        <f t="shared" si="536"/>
        <v/>
      </c>
      <c r="Y3796" s="65" t="str">
        <f t="shared" si="537"/>
        <v/>
      </c>
      <c r="Z3796" s="65" t="str">
        <f t="shared" si="538"/>
        <v/>
      </c>
      <c r="AA3796" s="65" t="str">
        <f t="shared" si="539"/>
        <v/>
      </c>
    </row>
    <row r="3797" spans="1:27" x14ac:dyDescent="0.25">
      <c r="A3797" s="40" t="str">
        <f>IF(G3797="","",1*ISERROR(VLOOKUP(G3797,G$1:G3796,1,FALSE)))</f>
        <v/>
      </c>
      <c r="B3797" s="40" t="str">
        <f>IF(A3797=0,0,IF(A3797="","",SUM(A$2:A3797)))</f>
        <v/>
      </c>
      <c r="C3797" s="41" t="str">
        <f>IF(H3797="","",1*ISERROR(VLOOKUP(H3797,H$1:H3796,1,FALSE)))</f>
        <v/>
      </c>
      <c r="D3797" s="40" t="str">
        <f>IF(C3797=0,0,IF(C3797="","",SUM(C$2:C3797)))</f>
        <v/>
      </c>
      <c r="E3797" s="41" t="str">
        <f>IF(H3797=0,0,IF(C3797="","",SUM(C$11:C3797)))</f>
        <v/>
      </c>
      <c r="F3797" s="41" t="str">
        <f>IF(H3797="","",COUNTIF(H$11:H3797,"="&amp;H3797))</f>
        <v/>
      </c>
      <c r="G3797" s="41" t="str">
        <f t="shared" si="531"/>
        <v/>
      </c>
      <c r="H3797" s="41" t="str">
        <f t="shared" si="532"/>
        <v/>
      </c>
      <c r="I3797" s="41" t="str">
        <f t="shared" si="533"/>
        <v/>
      </c>
      <c r="J3797" s="41" t="str">
        <f t="shared" si="534"/>
        <v/>
      </c>
      <c r="K3797" s="268"/>
      <c r="L3797" s="268"/>
      <c r="M3797" s="268"/>
      <c r="N3797" s="269"/>
      <c r="O3797" s="269"/>
      <c r="P3797" s="269"/>
      <c r="Q3797" s="270"/>
      <c r="R3797" s="271"/>
      <c r="S3797" s="268"/>
      <c r="T3797" s="268"/>
      <c r="U3797" s="268"/>
      <c r="V3797" s="268"/>
      <c r="W3797" s="65" t="str">
        <f t="shared" si="535"/>
        <v/>
      </c>
      <c r="X3797" s="65" t="str">
        <f t="shared" si="536"/>
        <v/>
      </c>
      <c r="Y3797" s="65" t="str">
        <f t="shared" si="537"/>
        <v/>
      </c>
      <c r="Z3797" s="65" t="str">
        <f t="shared" si="538"/>
        <v/>
      </c>
      <c r="AA3797" s="65" t="str">
        <f t="shared" si="539"/>
        <v/>
      </c>
    </row>
    <row r="3798" spans="1:27" x14ac:dyDescent="0.25">
      <c r="A3798" s="40" t="str">
        <f>IF(G3798="","",1*ISERROR(VLOOKUP(G3798,G$1:G3797,1,FALSE)))</f>
        <v/>
      </c>
      <c r="B3798" s="40" t="str">
        <f>IF(A3798=0,0,IF(A3798="","",SUM(A$2:A3798)))</f>
        <v/>
      </c>
      <c r="C3798" s="41" t="str">
        <f>IF(H3798="","",1*ISERROR(VLOOKUP(H3798,H$1:H3797,1,FALSE)))</f>
        <v/>
      </c>
      <c r="D3798" s="40" t="str">
        <f>IF(C3798=0,0,IF(C3798="","",SUM(C$2:C3798)))</f>
        <v/>
      </c>
      <c r="E3798" s="41" t="str">
        <f>IF(H3798=0,0,IF(C3798="","",SUM(C$11:C3798)))</f>
        <v/>
      </c>
      <c r="F3798" s="41" t="str">
        <f>IF(H3798="","",COUNTIF(H$11:H3798,"="&amp;H3798))</f>
        <v/>
      </c>
      <c r="G3798" s="41" t="str">
        <f t="shared" si="531"/>
        <v/>
      </c>
      <c r="H3798" s="41" t="str">
        <f t="shared" si="532"/>
        <v/>
      </c>
      <c r="I3798" s="41" t="str">
        <f t="shared" si="533"/>
        <v/>
      </c>
      <c r="J3798" s="41" t="str">
        <f t="shared" si="534"/>
        <v/>
      </c>
      <c r="K3798" s="268"/>
      <c r="L3798" s="268"/>
      <c r="M3798" s="268"/>
      <c r="N3798" s="269"/>
      <c r="O3798" s="269"/>
      <c r="P3798" s="269"/>
      <c r="Q3798" s="270"/>
      <c r="R3798" s="271"/>
      <c r="S3798" s="268"/>
      <c r="T3798" s="268"/>
      <c r="U3798" s="268"/>
      <c r="V3798" s="268"/>
      <c r="W3798" s="65" t="str">
        <f t="shared" si="535"/>
        <v/>
      </c>
      <c r="X3798" s="65" t="str">
        <f t="shared" si="536"/>
        <v/>
      </c>
      <c r="Y3798" s="65" t="str">
        <f t="shared" si="537"/>
        <v/>
      </c>
      <c r="Z3798" s="65" t="str">
        <f t="shared" si="538"/>
        <v/>
      </c>
      <c r="AA3798" s="65" t="str">
        <f t="shared" si="539"/>
        <v/>
      </c>
    </row>
    <row r="3799" spans="1:27" x14ac:dyDescent="0.25">
      <c r="A3799" s="40" t="str">
        <f>IF(G3799="","",1*ISERROR(VLOOKUP(G3799,G$1:G3798,1,FALSE)))</f>
        <v/>
      </c>
      <c r="B3799" s="40" t="str">
        <f>IF(A3799=0,0,IF(A3799="","",SUM(A$2:A3799)))</f>
        <v/>
      </c>
      <c r="C3799" s="41" t="str">
        <f>IF(H3799="","",1*ISERROR(VLOOKUP(H3799,H$1:H3798,1,FALSE)))</f>
        <v/>
      </c>
      <c r="D3799" s="40" t="str">
        <f>IF(C3799=0,0,IF(C3799="","",SUM(C$2:C3799)))</f>
        <v/>
      </c>
      <c r="E3799" s="41" t="str">
        <f>IF(H3799=0,0,IF(C3799="","",SUM(C$11:C3799)))</f>
        <v/>
      </c>
      <c r="F3799" s="41" t="str">
        <f>IF(H3799="","",COUNTIF(H$11:H3799,"="&amp;H3799))</f>
        <v/>
      </c>
      <c r="G3799" s="41" t="str">
        <f t="shared" si="531"/>
        <v/>
      </c>
      <c r="H3799" s="41" t="str">
        <f t="shared" si="532"/>
        <v/>
      </c>
      <c r="I3799" s="41" t="str">
        <f t="shared" si="533"/>
        <v/>
      </c>
      <c r="J3799" s="41" t="str">
        <f t="shared" si="534"/>
        <v/>
      </c>
      <c r="K3799" s="268"/>
      <c r="L3799" s="268"/>
      <c r="M3799" s="268"/>
      <c r="N3799" s="269"/>
      <c r="O3799" s="269"/>
      <c r="P3799" s="269"/>
      <c r="Q3799" s="270"/>
      <c r="R3799" s="271"/>
      <c r="S3799" s="268"/>
      <c r="T3799" s="268"/>
      <c r="U3799" s="268"/>
      <c r="V3799" s="268"/>
      <c r="W3799" s="65" t="str">
        <f t="shared" si="535"/>
        <v/>
      </c>
      <c r="X3799" s="65" t="str">
        <f t="shared" si="536"/>
        <v/>
      </c>
      <c r="Y3799" s="65" t="str">
        <f t="shared" si="537"/>
        <v/>
      </c>
      <c r="Z3799" s="65" t="str">
        <f t="shared" si="538"/>
        <v/>
      </c>
      <c r="AA3799" s="65" t="str">
        <f t="shared" si="539"/>
        <v/>
      </c>
    </row>
    <row r="3800" spans="1:27" x14ac:dyDescent="0.25">
      <c r="A3800" s="40" t="str">
        <f>IF(G3800="","",1*ISERROR(VLOOKUP(G3800,G$1:G3799,1,FALSE)))</f>
        <v/>
      </c>
      <c r="B3800" s="40" t="str">
        <f>IF(A3800=0,0,IF(A3800="","",SUM(A$2:A3800)))</f>
        <v/>
      </c>
      <c r="C3800" s="41" t="str">
        <f>IF(H3800="","",1*ISERROR(VLOOKUP(H3800,H$1:H3799,1,FALSE)))</f>
        <v/>
      </c>
      <c r="D3800" s="40" t="str">
        <f>IF(C3800=0,0,IF(C3800="","",SUM(C$2:C3800)))</f>
        <v/>
      </c>
      <c r="E3800" s="41" t="str">
        <f>IF(H3800=0,0,IF(C3800="","",SUM(C$11:C3800)))</f>
        <v/>
      </c>
      <c r="F3800" s="41" t="str">
        <f>IF(H3800="","",COUNTIF(H$11:H3800,"="&amp;H3800))</f>
        <v/>
      </c>
      <c r="G3800" s="41" t="str">
        <f t="shared" si="531"/>
        <v/>
      </c>
      <c r="H3800" s="41" t="str">
        <f t="shared" si="532"/>
        <v/>
      </c>
      <c r="I3800" s="41" t="str">
        <f t="shared" si="533"/>
        <v/>
      </c>
      <c r="J3800" s="41" t="str">
        <f t="shared" si="534"/>
        <v/>
      </c>
      <c r="K3800" s="268"/>
      <c r="L3800" s="268"/>
      <c r="M3800" s="268"/>
      <c r="N3800" s="269"/>
      <c r="O3800" s="269"/>
      <c r="P3800" s="269"/>
      <c r="Q3800" s="270"/>
      <c r="R3800" s="271"/>
      <c r="S3800" s="268"/>
      <c r="T3800" s="268"/>
      <c r="U3800" s="268"/>
      <c r="V3800" s="268"/>
      <c r="W3800" s="65" t="str">
        <f t="shared" si="535"/>
        <v/>
      </c>
      <c r="X3800" s="65" t="str">
        <f t="shared" si="536"/>
        <v/>
      </c>
      <c r="Y3800" s="65" t="str">
        <f t="shared" si="537"/>
        <v/>
      </c>
      <c r="Z3800" s="65" t="str">
        <f t="shared" si="538"/>
        <v/>
      </c>
      <c r="AA3800" s="65" t="str">
        <f t="shared" si="539"/>
        <v/>
      </c>
    </row>
    <row r="3801" spans="1:27" x14ac:dyDescent="0.25">
      <c r="A3801" s="40" t="str">
        <f>IF(G3801="","",1*ISERROR(VLOOKUP(G3801,G$1:G3800,1,FALSE)))</f>
        <v/>
      </c>
      <c r="B3801" s="40" t="str">
        <f>IF(A3801=0,0,IF(A3801="","",SUM(A$2:A3801)))</f>
        <v/>
      </c>
      <c r="C3801" s="41" t="str">
        <f>IF(H3801="","",1*ISERROR(VLOOKUP(H3801,H$1:H3800,1,FALSE)))</f>
        <v/>
      </c>
      <c r="D3801" s="40" t="str">
        <f>IF(C3801=0,0,IF(C3801="","",SUM(C$2:C3801)))</f>
        <v/>
      </c>
      <c r="E3801" s="41" t="str">
        <f>IF(H3801=0,0,IF(C3801="","",SUM(C$11:C3801)))</f>
        <v/>
      </c>
      <c r="F3801" s="41" t="str">
        <f>IF(H3801="","",COUNTIF(H$11:H3801,"="&amp;H3801))</f>
        <v/>
      </c>
      <c r="G3801" s="41" t="str">
        <f t="shared" si="531"/>
        <v/>
      </c>
      <c r="H3801" s="41" t="str">
        <f t="shared" si="532"/>
        <v/>
      </c>
      <c r="I3801" s="41" t="str">
        <f t="shared" si="533"/>
        <v/>
      </c>
      <c r="J3801" s="41" t="str">
        <f t="shared" si="534"/>
        <v/>
      </c>
      <c r="K3801" s="268"/>
      <c r="L3801" s="268"/>
      <c r="M3801" s="268"/>
      <c r="N3801" s="269"/>
      <c r="O3801" s="269"/>
      <c r="P3801" s="269"/>
      <c r="Q3801" s="270"/>
      <c r="R3801" s="271"/>
      <c r="S3801" s="268"/>
      <c r="T3801" s="268"/>
      <c r="U3801" s="268"/>
      <c r="V3801" s="268"/>
      <c r="W3801" s="65" t="str">
        <f t="shared" si="535"/>
        <v/>
      </c>
      <c r="X3801" s="65" t="str">
        <f t="shared" si="536"/>
        <v/>
      </c>
      <c r="Y3801" s="65" t="str">
        <f t="shared" si="537"/>
        <v/>
      </c>
      <c r="Z3801" s="65" t="str">
        <f t="shared" si="538"/>
        <v/>
      </c>
      <c r="AA3801" s="65" t="str">
        <f t="shared" si="539"/>
        <v/>
      </c>
    </row>
    <row r="3802" spans="1:27" x14ac:dyDescent="0.25">
      <c r="A3802" s="40" t="str">
        <f>IF(G3802="","",1*ISERROR(VLOOKUP(G3802,G$1:G3801,1,FALSE)))</f>
        <v/>
      </c>
      <c r="B3802" s="40" t="str">
        <f>IF(A3802=0,0,IF(A3802="","",SUM(A$2:A3802)))</f>
        <v/>
      </c>
      <c r="C3802" s="41" t="str">
        <f>IF(H3802="","",1*ISERROR(VLOOKUP(H3802,H$1:H3801,1,FALSE)))</f>
        <v/>
      </c>
      <c r="D3802" s="40" t="str">
        <f>IF(C3802=0,0,IF(C3802="","",SUM(C$2:C3802)))</f>
        <v/>
      </c>
      <c r="E3802" s="41" t="str">
        <f>IF(H3802=0,0,IF(C3802="","",SUM(C$11:C3802)))</f>
        <v/>
      </c>
      <c r="F3802" s="41" t="str">
        <f>IF(H3802="","",COUNTIF(H$11:H3802,"="&amp;H3802))</f>
        <v/>
      </c>
      <c r="G3802" s="41" t="str">
        <f t="shared" si="531"/>
        <v/>
      </c>
      <c r="H3802" s="41" t="str">
        <f t="shared" si="532"/>
        <v/>
      </c>
      <c r="I3802" s="41" t="str">
        <f t="shared" si="533"/>
        <v/>
      </c>
      <c r="J3802" s="41" t="str">
        <f t="shared" si="534"/>
        <v/>
      </c>
      <c r="K3802" s="268"/>
      <c r="L3802" s="268"/>
      <c r="M3802" s="268"/>
      <c r="N3802" s="269"/>
      <c r="O3802" s="269"/>
      <c r="P3802" s="269"/>
      <c r="Q3802" s="270"/>
      <c r="R3802" s="271"/>
      <c r="S3802" s="268"/>
      <c r="T3802" s="268"/>
      <c r="U3802" s="268"/>
      <c r="V3802" s="268"/>
      <c r="W3802" s="65" t="str">
        <f t="shared" si="535"/>
        <v/>
      </c>
      <c r="X3802" s="65" t="str">
        <f t="shared" si="536"/>
        <v/>
      </c>
      <c r="Y3802" s="65" t="str">
        <f t="shared" si="537"/>
        <v/>
      </c>
      <c r="Z3802" s="65" t="str">
        <f t="shared" si="538"/>
        <v/>
      </c>
      <c r="AA3802" s="65" t="str">
        <f t="shared" si="539"/>
        <v/>
      </c>
    </row>
    <row r="3803" spans="1:27" x14ac:dyDescent="0.25">
      <c r="A3803" s="40" t="str">
        <f>IF(G3803="","",1*ISERROR(VLOOKUP(G3803,G$1:G3802,1,FALSE)))</f>
        <v/>
      </c>
      <c r="B3803" s="40" t="str">
        <f>IF(A3803=0,0,IF(A3803="","",SUM(A$2:A3803)))</f>
        <v/>
      </c>
      <c r="C3803" s="41" t="str">
        <f>IF(H3803="","",1*ISERROR(VLOOKUP(H3803,H$1:H3802,1,FALSE)))</f>
        <v/>
      </c>
      <c r="D3803" s="40" t="str">
        <f>IF(C3803=0,0,IF(C3803="","",SUM(C$2:C3803)))</f>
        <v/>
      </c>
      <c r="E3803" s="41" t="str">
        <f>IF(H3803=0,0,IF(C3803="","",SUM(C$11:C3803)))</f>
        <v/>
      </c>
      <c r="F3803" s="41" t="str">
        <f>IF(H3803="","",COUNTIF(H$11:H3803,"="&amp;H3803))</f>
        <v/>
      </c>
      <c r="G3803" s="41" t="str">
        <f t="shared" si="531"/>
        <v/>
      </c>
      <c r="H3803" s="41" t="str">
        <f t="shared" si="532"/>
        <v/>
      </c>
      <c r="I3803" s="41" t="str">
        <f t="shared" si="533"/>
        <v/>
      </c>
      <c r="J3803" s="41" t="str">
        <f t="shared" si="534"/>
        <v/>
      </c>
      <c r="K3803" s="268"/>
      <c r="L3803" s="268"/>
      <c r="M3803" s="268"/>
      <c r="N3803" s="269"/>
      <c r="O3803" s="269"/>
      <c r="P3803" s="269"/>
      <c r="Q3803" s="270"/>
      <c r="R3803" s="271"/>
      <c r="S3803" s="268"/>
      <c r="T3803" s="268"/>
      <c r="U3803" s="268"/>
      <c r="V3803" s="268"/>
      <c r="W3803" s="65" t="str">
        <f t="shared" si="535"/>
        <v/>
      </c>
      <c r="X3803" s="65" t="str">
        <f t="shared" si="536"/>
        <v/>
      </c>
      <c r="Y3803" s="65" t="str">
        <f t="shared" si="537"/>
        <v/>
      </c>
      <c r="Z3803" s="65" t="str">
        <f t="shared" si="538"/>
        <v/>
      </c>
      <c r="AA3803" s="65" t="str">
        <f t="shared" si="539"/>
        <v/>
      </c>
    </row>
    <row r="3804" spans="1:27" x14ac:dyDescent="0.25">
      <c r="A3804" s="40" t="str">
        <f>IF(G3804="","",1*ISERROR(VLOOKUP(G3804,G$1:G3803,1,FALSE)))</f>
        <v/>
      </c>
      <c r="B3804" s="40" t="str">
        <f>IF(A3804=0,0,IF(A3804="","",SUM(A$2:A3804)))</f>
        <v/>
      </c>
      <c r="C3804" s="41" t="str">
        <f>IF(H3804="","",1*ISERROR(VLOOKUP(H3804,H$1:H3803,1,FALSE)))</f>
        <v/>
      </c>
      <c r="D3804" s="40" t="str">
        <f>IF(C3804=0,0,IF(C3804="","",SUM(C$2:C3804)))</f>
        <v/>
      </c>
      <c r="E3804" s="41" t="str">
        <f>IF(H3804=0,0,IF(C3804="","",SUM(C$11:C3804)))</f>
        <v/>
      </c>
      <c r="F3804" s="41" t="str">
        <f>IF(H3804="","",COUNTIF(H$11:H3804,"="&amp;H3804))</f>
        <v/>
      </c>
      <c r="G3804" s="41" t="str">
        <f t="shared" si="531"/>
        <v/>
      </c>
      <c r="H3804" s="41" t="str">
        <f t="shared" si="532"/>
        <v/>
      </c>
      <c r="I3804" s="41" t="str">
        <f t="shared" si="533"/>
        <v/>
      </c>
      <c r="J3804" s="41" t="str">
        <f t="shared" si="534"/>
        <v/>
      </c>
      <c r="K3804" s="268"/>
      <c r="L3804" s="268"/>
      <c r="M3804" s="268"/>
      <c r="N3804" s="269"/>
      <c r="O3804" s="269"/>
      <c r="P3804" s="269"/>
      <c r="Q3804" s="270"/>
      <c r="R3804" s="271"/>
      <c r="S3804" s="268"/>
      <c r="T3804" s="268"/>
      <c r="U3804" s="268"/>
      <c r="V3804" s="268"/>
      <c r="W3804" s="65" t="str">
        <f t="shared" si="535"/>
        <v/>
      </c>
      <c r="X3804" s="65" t="str">
        <f t="shared" si="536"/>
        <v/>
      </c>
      <c r="Y3804" s="65" t="str">
        <f t="shared" si="537"/>
        <v/>
      </c>
      <c r="Z3804" s="65" t="str">
        <f t="shared" si="538"/>
        <v/>
      </c>
      <c r="AA3804" s="65" t="str">
        <f t="shared" si="539"/>
        <v/>
      </c>
    </row>
    <row r="3805" spans="1:27" x14ac:dyDescent="0.25">
      <c r="A3805" s="40" t="str">
        <f>IF(G3805="","",1*ISERROR(VLOOKUP(G3805,G$1:G3804,1,FALSE)))</f>
        <v/>
      </c>
      <c r="B3805" s="40" t="str">
        <f>IF(A3805=0,0,IF(A3805="","",SUM(A$2:A3805)))</f>
        <v/>
      </c>
      <c r="C3805" s="41" t="str">
        <f>IF(H3805="","",1*ISERROR(VLOOKUP(H3805,H$1:H3804,1,FALSE)))</f>
        <v/>
      </c>
      <c r="D3805" s="40" t="str">
        <f>IF(C3805=0,0,IF(C3805="","",SUM(C$2:C3805)))</f>
        <v/>
      </c>
      <c r="E3805" s="41" t="str">
        <f>IF(H3805=0,0,IF(C3805="","",SUM(C$11:C3805)))</f>
        <v/>
      </c>
      <c r="F3805" s="41" t="str">
        <f>IF(H3805="","",COUNTIF(H$11:H3805,"="&amp;H3805))</f>
        <v/>
      </c>
      <c r="G3805" s="41" t="str">
        <f t="shared" si="531"/>
        <v/>
      </c>
      <c r="H3805" s="41" t="str">
        <f t="shared" si="532"/>
        <v/>
      </c>
      <c r="I3805" s="41" t="str">
        <f t="shared" si="533"/>
        <v/>
      </c>
      <c r="J3805" s="41" t="str">
        <f t="shared" si="534"/>
        <v/>
      </c>
      <c r="K3805" s="268"/>
      <c r="L3805" s="268"/>
      <c r="M3805" s="268"/>
      <c r="N3805" s="269"/>
      <c r="O3805" s="269"/>
      <c r="P3805" s="269"/>
      <c r="Q3805" s="270"/>
      <c r="R3805" s="271"/>
      <c r="S3805" s="268"/>
      <c r="T3805" s="268"/>
      <c r="U3805" s="268"/>
      <c r="V3805" s="268"/>
      <c r="W3805" s="65" t="str">
        <f t="shared" si="535"/>
        <v/>
      </c>
      <c r="X3805" s="65" t="str">
        <f t="shared" si="536"/>
        <v/>
      </c>
      <c r="Y3805" s="65" t="str">
        <f t="shared" si="537"/>
        <v/>
      </c>
      <c r="Z3805" s="65" t="str">
        <f t="shared" si="538"/>
        <v/>
      </c>
      <c r="AA3805" s="65" t="str">
        <f t="shared" si="539"/>
        <v/>
      </c>
    </row>
    <row r="3806" spans="1:27" x14ac:dyDescent="0.25">
      <c r="A3806" s="40" t="str">
        <f>IF(G3806="","",1*ISERROR(VLOOKUP(G3806,G$1:G3805,1,FALSE)))</f>
        <v/>
      </c>
      <c r="B3806" s="40" t="str">
        <f>IF(A3806=0,0,IF(A3806="","",SUM(A$2:A3806)))</f>
        <v/>
      </c>
      <c r="C3806" s="41" t="str">
        <f>IF(H3806="","",1*ISERROR(VLOOKUP(H3806,H$1:H3805,1,FALSE)))</f>
        <v/>
      </c>
      <c r="D3806" s="40" t="str">
        <f>IF(C3806=0,0,IF(C3806="","",SUM(C$2:C3806)))</f>
        <v/>
      </c>
      <c r="E3806" s="41" t="str">
        <f>IF(H3806=0,0,IF(C3806="","",SUM(C$11:C3806)))</f>
        <v/>
      </c>
      <c r="F3806" s="41" t="str">
        <f>IF(H3806="","",COUNTIF(H$11:H3806,"="&amp;H3806))</f>
        <v/>
      </c>
      <c r="G3806" s="41" t="str">
        <f t="shared" si="531"/>
        <v/>
      </c>
      <c r="H3806" s="41" t="str">
        <f t="shared" si="532"/>
        <v/>
      </c>
      <c r="I3806" s="41" t="str">
        <f t="shared" si="533"/>
        <v/>
      </c>
      <c r="J3806" s="41" t="str">
        <f t="shared" si="534"/>
        <v/>
      </c>
      <c r="K3806" s="268"/>
      <c r="L3806" s="268"/>
      <c r="M3806" s="268"/>
      <c r="N3806" s="269"/>
      <c r="O3806" s="269"/>
      <c r="P3806" s="269"/>
      <c r="Q3806" s="270"/>
      <c r="R3806" s="271"/>
      <c r="S3806" s="268"/>
      <c r="T3806" s="268"/>
      <c r="U3806" s="268"/>
      <c r="V3806" s="268"/>
      <c r="W3806" s="65" t="str">
        <f t="shared" si="535"/>
        <v/>
      </c>
      <c r="X3806" s="65" t="str">
        <f t="shared" si="536"/>
        <v/>
      </c>
      <c r="Y3806" s="65" t="str">
        <f t="shared" si="537"/>
        <v/>
      </c>
      <c r="Z3806" s="65" t="str">
        <f t="shared" si="538"/>
        <v/>
      </c>
      <c r="AA3806" s="65" t="str">
        <f t="shared" si="539"/>
        <v/>
      </c>
    </row>
    <row r="3807" spans="1:27" x14ac:dyDescent="0.25">
      <c r="A3807" s="40" t="str">
        <f>IF(G3807="","",1*ISERROR(VLOOKUP(G3807,G$1:G3806,1,FALSE)))</f>
        <v/>
      </c>
      <c r="B3807" s="40" t="str">
        <f>IF(A3807=0,0,IF(A3807="","",SUM(A$2:A3807)))</f>
        <v/>
      </c>
      <c r="C3807" s="41" t="str">
        <f>IF(H3807="","",1*ISERROR(VLOOKUP(H3807,H$1:H3806,1,FALSE)))</f>
        <v/>
      </c>
      <c r="D3807" s="40" t="str">
        <f>IF(C3807=0,0,IF(C3807="","",SUM(C$2:C3807)))</f>
        <v/>
      </c>
      <c r="E3807" s="41" t="str">
        <f>IF(H3807=0,0,IF(C3807="","",SUM(C$11:C3807)))</f>
        <v/>
      </c>
      <c r="F3807" s="41" t="str">
        <f>IF(H3807="","",COUNTIF(H$11:H3807,"="&amp;H3807))</f>
        <v/>
      </c>
      <c r="G3807" s="41" t="str">
        <f t="shared" si="531"/>
        <v/>
      </c>
      <c r="H3807" s="41" t="str">
        <f t="shared" si="532"/>
        <v/>
      </c>
      <c r="I3807" s="41" t="str">
        <f t="shared" si="533"/>
        <v/>
      </c>
      <c r="J3807" s="41" t="str">
        <f t="shared" si="534"/>
        <v/>
      </c>
      <c r="K3807" s="268"/>
      <c r="L3807" s="268"/>
      <c r="M3807" s="268"/>
      <c r="N3807" s="269"/>
      <c r="O3807" s="269"/>
      <c r="P3807" s="269"/>
      <c r="Q3807" s="270"/>
      <c r="R3807" s="271"/>
      <c r="S3807" s="268"/>
      <c r="T3807" s="268"/>
      <c r="U3807" s="268"/>
      <c r="V3807" s="268"/>
      <c r="W3807" s="65" t="str">
        <f t="shared" si="535"/>
        <v/>
      </c>
      <c r="X3807" s="65" t="str">
        <f t="shared" si="536"/>
        <v/>
      </c>
      <c r="Y3807" s="65" t="str">
        <f t="shared" si="537"/>
        <v/>
      </c>
      <c r="Z3807" s="65" t="str">
        <f t="shared" si="538"/>
        <v/>
      </c>
      <c r="AA3807" s="65" t="str">
        <f t="shared" si="539"/>
        <v/>
      </c>
    </row>
    <row r="3808" spans="1:27" x14ac:dyDescent="0.25">
      <c r="A3808" s="40" t="str">
        <f>IF(G3808="","",1*ISERROR(VLOOKUP(G3808,G$1:G3807,1,FALSE)))</f>
        <v/>
      </c>
      <c r="B3808" s="40" t="str">
        <f>IF(A3808=0,0,IF(A3808="","",SUM(A$2:A3808)))</f>
        <v/>
      </c>
      <c r="C3808" s="41" t="str">
        <f>IF(H3808="","",1*ISERROR(VLOOKUP(H3808,H$1:H3807,1,FALSE)))</f>
        <v/>
      </c>
      <c r="D3808" s="40" t="str">
        <f>IF(C3808=0,0,IF(C3808="","",SUM(C$2:C3808)))</f>
        <v/>
      </c>
      <c r="E3808" s="41" t="str">
        <f>IF(H3808=0,0,IF(C3808="","",SUM(C$11:C3808)))</f>
        <v/>
      </c>
      <c r="F3808" s="41" t="str">
        <f>IF(H3808="","",COUNTIF(H$11:H3808,"="&amp;H3808))</f>
        <v/>
      </c>
      <c r="G3808" s="41" t="str">
        <f t="shared" si="531"/>
        <v/>
      </c>
      <c r="H3808" s="41" t="str">
        <f t="shared" si="532"/>
        <v/>
      </c>
      <c r="I3808" s="41" t="str">
        <f t="shared" si="533"/>
        <v/>
      </c>
      <c r="J3808" s="41" t="str">
        <f t="shared" si="534"/>
        <v/>
      </c>
      <c r="K3808" s="268"/>
      <c r="L3808" s="268"/>
      <c r="M3808" s="268"/>
      <c r="N3808" s="269"/>
      <c r="O3808" s="269"/>
      <c r="P3808" s="269"/>
      <c r="Q3808" s="270"/>
      <c r="R3808" s="271"/>
      <c r="S3808" s="268"/>
      <c r="T3808" s="268"/>
      <c r="U3808" s="268"/>
      <c r="V3808" s="268"/>
      <c r="W3808" s="65" t="str">
        <f t="shared" si="535"/>
        <v/>
      </c>
      <c r="X3808" s="65" t="str">
        <f t="shared" si="536"/>
        <v/>
      </c>
      <c r="Y3808" s="65" t="str">
        <f t="shared" si="537"/>
        <v/>
      </c>
      <c r="Z3808" s="65" t="str">
        <f t="shared" si="538"/>
        <v/>
      </c>
      <c r="AA3808" s="65" t="str">
        <f t="shared" si="539"/>
        <v/>
      </c>
    </row>
    <row r="3809" spans="1:27" x14ac:dyDescent="0.25">
      <c r="A3809" s="40" t="str">
        <f>IF(G3809="","",1*ISERROR(VLOOKUP(G3809,G$1:G3808,1,FALSE)))</f>
        <v/>
      </c>
      <c r="B3809" s="40" t="str">
        <f>IF(A3809=0,0,IF(A3809="","",SUM(A$2:A3809)))</f>
        <v/>
      </c>
      <c r="C3809" s="41" t="str">
        <f>IF(H3809="","",1*ISERROR(VLOOKUP(H3809,H$1:H3808,1,FALSE)))</f>
        <v/>
      </c>
      <c r="D3809" s="40" t="str">
        <f>IF(C3809=0,0,IF(C3809="","",SUM(C$2:C3809)))</f>
        <v/>
      </c>
      <c r="E3809" s="41" t="str">
        <f>IF(H3809=0,0,IF(C3809="","",SUM(C$11:C3809)))</f>
        <v/>
      </c>
      <c r="F3809" s="41" t="str">
        <f>IF(H3809="","",COUNTIF(H$11:H3809,"="&amp;H3809))</f>
        <v/>
      </c>
      <c r="G3809" s="41" t="str">
        <f t="shared" si="531"/>
        <v/>
      </c>
      <c r="H3809" s="41" t="str">
        <f t="shared" si="532"/>
        <v/>
      </c>
      <c r="I3809" s="41" t="str">
        <f t="shared" si="533"/>
        <v/>
      </c>
      <c r="J3809" s="41" t="str">
        <f t="shared" si="534"/>
        <v/>
      </c>
      <c r="K3809" s="268"/>
      <c r="L3809" s="268"/>
      <c r="M3809" s="268"/>
      <c r="N3809" s="269"/>
      <c r="O3809" s="269"/>
      <c r="P3809" s="269"/>
      <c r="Q3809" s="270"/>
      <c r="R3809" s="271"/>
      <c r="S3809" s="268"/>
      <c r="T3809" s="268"/>
      <c r="U3809" s="268"/>
      <c r="V3809" s="268"/>
      <c r="W3809" s="65" t="str">
        <f t="shared" si="535"/>
        <v/>
      </c>
      <c r="X3809" s="65" t="str">
        <f t="shared" si="536"/>
        <v/>
      </c>
      <c r="Y3809" s="65" t="str">
        <f t="shared" si="537"/>
        <v/>
      </c>
      <c r="Z3809" s="65" t="str">
        <f t="shared" si="538"/>
        <v/>
      </c>
      <c r="AA3809" s="65" t="str">
        <f t="shared" si="539"/>
        <v/>
      </c>
    </row>
    <row r="3810" spans="1:27" x14ac:dyDescent="0.25">
      <c r="A3810" s="40" t="str">
        <f>IF(G3810="","",1*ISERROR(VLOOKUP(G3810,G$1:G3809,1,FALSE)))</f>
        <v/>
      </c>
      <c r="B3810" s="40" t="str">
        <f>IF(A3810=0,0,IF(A3810="","",SUM(A$2:A3810)))</f>
        <v/>
      </c>
      <c r="C3810" s="41" t="str">
        <f>IF(H3810="","",1*ISERROR(VLOOKUP(H3810,H$1:H3809,1,FALSE)))</f>
        <v/>
      </c>
      <c r="D3810" s="40" t="str">
        <f>IF(C3810=0,0,IF(C3810="","",SUM(C$2:C3810)))</f>
        <v/>
      </c>
      <c r="E3810" s="41" t="str">
        <f>IF(H3810=0,0,IF(C3810="","",SUM(C$11:C3810)))</f>
        <v/>
      </c>
      <c r="F3810" s="41" t="str">
        <f>IF(H3810="","",COUNTIF(H$11:H3810,"="&amp;H3810))</f>
        <v/>
      </c>
      <c r="G3810" s="41" t="str">
        <f t="shared" si="531"/>
        <v/>
      </c>
      <c r="H3810" s="41" t="str">
        <f t="shared" si="532"/>
        <v/>
      </c>
      <c r="I3810" s="41" t="str">
        <f t="shared" si="533"/>
        <v/>
      </c>
      <c r="J3810" s="41" t="str">
        <f t="shared" si="534"/>
        <v/>
      </c>
      <c r="K3810" s="268"/>
      <c r="L3810" s="268"/>
      <c r="M3810" s="268"/>
      <c r="N3810" s="269"/>
      <c r="O3810" s="269"/>
      <c r="P3810" s="269"/>
      <c r="Q3810" s="270"/>
      <c r="R3810" s="271"/>
      <c r="S3810" s="268"/>
      <c r="T3810" s="268"/>
      <c r="U3810" s="268"/>
      <c r="V3810" s="268"/>
      <c r="W3810" s="65" t="str">
        <f t="shared" si="535"/>
        <v/>
      </c>
      <c r="X3810" s="65" t="str">
        <f t="shared" si="536"/>
        <v/>
      </c>
      <c r="Y3810" s="65" t="str">
        <f t="shared" si="537"/>
        <v/>
      </c>
      <c r="Z3810" s="65" t="str">
        <f t="shared" si="538"/>
        <v/>
      </c>
      <c r="AA3810" s="65" t="str">
        <f t="shared" si="539"/>
        <v/>
      </c>
    </row>
    <row r="3811" spans="1:27" x14ac:dyDescent="0.25">
      <c r="A3811" s="40" t="str">
        <f>IF(G3811="","",1*ISERROR(VLOOKUP(G3811,G$1:G3810,1,FALSE)))</f>
        <v/>
      </c>
      <c r="B3811" s="40" t="str">
        <f>IF(A3811=0,0,IF(A3811="","",SUM(A$2:A3811)))</f>
        <v/>
      </c>
      <c r="C3811" s="41" t="str">
        <f>IF(H3811="","",1*ISERROR(VLOOKUP(H3811,H$1:H3810,1,FALSE)))</f>
        <v/>
      </c>
      <c r="D3811" s="40" t="str">
        <f>IF(C3811=0,0,IF(C3811="","",SUM(C$2:C3811)))</f>
        <v/>
      </c>
      <c r="E3811" s="41" t="str">
        <f>IF(H3811=0,0,IF(C3811="","",SUM(C$11:C3811)))</f>
        <v/>
      </c>
      <c r="F3811" s="41" t="str">
        <f>IF(H3811="","",COUNTIF(H$11:H3811,"="&amp;H3811))</f>
        <v/>
      </c>
      <c r="G3811" s="41" t="str">
        <f t="shared" si="531"/>
        <v/>
      </c>
      <c r="H3811" s="41" t="str">
        <f t="shared" si="532"/>
        <v/>
      </c>
      <c r="I3811" s="41" t="str">
        <f t="shared" si="533"/>
        <v/>
      </c>
      <c r="J3811" s="41" t="str">
        <f t="shared" si="534"/>
        <v/>
      </c>
      <c r="K3811" s="268"/>
      <c r="L3811" s="268"/>
      <c r="M3811" s="268"/>
      <c r="N3811" s="269"/>
      <c r="O3811" s="269"/>
      <c r="P3811" s="269"/>
      <c r="Q3811" s="270"/>
      <c r="R3811" s="271"/>
      <c r="S3811" s="268"/>
      <c r="T3811" s="268"/>
      <c r="U3811" s="268"/>
      <c r="V3811" s="268"/>
      <c r="W3811" s="65" t="str">
        <f t="shared" si="535"/>
        <v/>
      </c>
      <c r="X3811" s="65" t="str">
        <f t="shared" si="536"/>
        <v/>
      </c>
      <c r="Y3811" s="65" t="str">
        <f t="shared" si="537"/>
        <v/>
      </c>
      <c r="Z3811" s="65" t="str">
        <f t="shared" si="538"/>
        <v/>
      </c>
      <c r="AA3811" s="65" t="str">
        <f t="shared" si="539"/>
        <v/>
      </c>
    </row>
    <row r="3812" spans="1:27" x14ac:dyDescent="0.25">
      <c r="A3812" s="40" t="str">
        <f>IF(G3812="","",1*ISERROR(VLOOKUP(G3812,G$1:G3811,1,FALSE)))</f>
        <v/>
      </c>
      <c r="B3812" s="40" t="str">
        <f>IF(A3812=0,0,IF(A3812="","",SUM(A$2:A3812)))</f>
        <v/>
      </c>
      <c r="C3812" s="41" t="str">
        <f>IF(H3812="","",1*ISERROR(VLOOKUP(H3812,H$1:H3811,1,FALSE)))</f>
        <v/>
      </c>
      <c r="D3812" s="40" t="str">
        <f>IF(C3812=0,0,IF(C3812="","",SUM(C$2:C3812)))</f>
        <v/>
      </c>
      <c r="E3812" s="41" t="str">
        <f>IF(H3812=0,0,IF(C3812="","",SUM(C$11:C3812)))</f>
        <v/>
      </c>
      <c r="F3812" s="41" t="str">
        <f>IF(H3812="","",COUNTIF(H$11:H3812,"="&amp;H3812))</f>
        <v/>
      </c>
      <c r="G3812" s="41" t="str">
        <f t="shared" si="531"/>
        <v/>
      </c>
      <c r="H3812" s="41" t="str">
        <f t="shared" si="532"/>
        <v/>
      </c>
      <c r="I3812" s="41" t="str">
        <f t="shared" si="533"/>
        <v/>
      </c>
      <c r="J3812" s="41" t="str">
        <f t="shared" si="534"/>
        <v/>
      </c>
      <c r="K3812" s="268"/>
      <c r="L3812" s="268"/>
      <c r="M3812" s="268"/>
      <c r="N3812" s="269"/>
      <c r="O3812" s="269"/>
      <c r="P3812" s="269"/>
      <c r="Q3812" s="270"/>
      <c r="R3812" s="271"/>
      <c r="S3812" s="268"/>
      <c r="T3812" s="268"/>
      <c r="U3812" s="268"/>
      <c r="V3812" s="268"/>
      <c r="W3812" s="65" t="str">
        <f t="shared" si="535"/>
        <v/>
      </c>
      <c r="X3812" s="65" t="str">
        <f t="shared" si="536"/>
        <v/>
      </c>
      <c r="Y3812" s="65" t="str">
        <f t="shared" si="537"/>
        <v/>
      </c>
      <c r="Z3812" s="65" t="str">
        <f t="shared" si="538"/>
        <v/>
      </c>
      <c r="AA3812" s="65" t="str">
        <f t="shared" si="539"/>
        <v/>
      </c>
    </row>
    <row r="3813" spans="1:27" x14ac:dyDescent="0.25">
      <c r="A3813" s="40" t="str">
        <f>IF(G3813="","",1*ISERROR(VLOOKUP(G3813,G$1:G3812,1,FALSE)))</f>
        <v/>
      </c>
      <c r="B3813" s="40" t="str">
        <f>IF(A3813=0,0,IF(A3813="","",SUM(A$2:A3813)))</f>
        <v/>
      </c>
      <c r="C3813" s="41" t="str">
        <f>IF(H3813="","",1*ISERROR(VLOOKUP(H3813,H$1:H3812,1,FALSE)))</f>
        <v/>
      </c>
      <c r="D3813" s="40" t="str">
        <f>IF(C3813=0,0,IF(C3813="","",SUM(C$2:C3813)))</f>
        <v/>
      </c>
      <c r="E3813" s="41" t="str">
        <f>IF(H3813=0,0,IF(C3813="","",SUM(C$11:C3813)))</f>
        <v/>
      </c>
      <c r="F3813" s="41" t="str">
        <f>IF(H3813="","",COUNTIF(H$11:H3813,"="&amp;H3813))</f>
        <v/>
      </c>
      <c r="G3813" s="41" t="str">
        <f t="shared" si="531"/>
        <v/>
      </c>
      <c r="H3813" s="41" t="str">
        <f t="shared" si="532"/>
        <v/>
      </c>
      <c r="I3813" s="41" t="str">
        <f t="shared" si="533"/>
        <v/>
      </c>
      <c r="J3813" s="41" t="str">
        <f t="shared" si="534"/>
        <v/>
      </c>
      <c r="K3813" s="268"/>
      <c r="L3813" s="268"/>
      <c r="M3813" s="268"/>
      <c r="N3813" s="269"/>
      <c r="O3813" s="269"/>
      <c r="P3813" s="269"/>
      <c r="Q3813" s="270"/>
      <c r="R3813" s="271"/>
      <c r="S3813" s="268"/>
      <c r="T3813" s="268"/>
      <c r="U3813" s="268"/>
      <c r="V3813" s="268"/>
      <c r="W3813" s="65" t="str">
        <f t="shared" si="535"/>
        <v/>
      </c>
      <c r="X3813" s="65" t="str">
        <f t="shared" si="536"/>
        <v/>
      </c>
      <c r="Y3813" s="65" t="str">
        <f t="shared" si="537"/>
        <v/>
      </c>
      <c r="Z3813" s="65" t="str">
        <f t="shared" si="538"/>
        <v/>
      </c>
      <c r="AA3813" s="65" t="str">
        <f t="shared" si="539"/>
        <v/>
      </c>
    </row>
    <row r="3814" spans="1:27" x14ac:dyDescent="0.25">
      <c r="A3814" s="40" t="str">
        <f>IF(G3814="","",1*ISERROR(VLOOKUP(G3814,G$1:G3813,1,FALSE)))</f>
        <v/>
      </c>
      <c r="B3814" s="40" t="str">
        <f>IF(A3814=0,0,IF(A3814="","",SUM(A$2:A3814)))</f>
        <v/>
      </c>
      <c r="C3814" s="41" t="str">
        <f>IF(H3814="","",1*ISERROR(VLOOKUP(H3814,H$1:H3813,1,FALSE)))</f>
        <v/>
      </c>
      <c r="D3814" s="40" t="str">
        <f>IF(C3814=0,0,IF(C3814="","",SUM(C$2:C3814)))</f>
        <v/>
      </c>
      <c r="E3814" s="41" t="str">
        <f>IF(H3814=0,0,IF(C3814="","",SUM(C$11:C3814)))</f>
        <v/>
      </c>
      <c r="F3814" s="41" t="str">
        <f>IF(H3814="","",COUNTIF(H$11:H3814,"="&amp;H3814))</f>
        <v/>
      </c>
      <c r="G3814" s="41" t="str">
        <f t="shared" si="531"/>
        <v/>
      </c>
      <c r="H3814" s="41" t="str">
        <f t="shared" si="532"/>
        <v/>
      </c>
      <c r="I3814" s="41" t="str">
        <f t="shared" si="533"/>
        <v/>
      </c>
      <c r="J3814" s="41" t="str">
        <f t="shared" si="534"/>
        <v/>
      </c>
      <c r="K3814" s="268"/>
      <c r="L3814" s="268"/>
      <c r="M3814" s="268"/>
      <c r="N3814" s="269"/>
      <c r="O3814" s="269"/>
      <c r="P3814" s="269"/>
      <c r="Q3814" s="270"/>
      <c r="R3814" s="271"/>
      <c r="S3814" s="268"/>
      <c r="T3814" s="268"/>
      <c r="U3814" s="268"/>
      <c r="V3814" s="268"/>
      <c r="W3814" s="65" t="str">
        <f t="shared" si="535"/>
        <v/>
      </c>
      <c r="X3814" s="65" t="str">
        <f t="shared" si="536"/>
        <v/>
      </c>
      <c r="Y3814" s="65" t="str">
        <f t="shared" si="537"/>
        <v/>
      </c>
      <c r="Z3814" s="65" t="str">
        <f t="shared" si="538"/>
        <v/>
      </c>
      <c r="AA3814" s="65" t="str">
        <f t="shared" si="539"/>
        <v/>
      </c>
    </row>
    <row r="3815" spans="1:27" x14ac:dyDescent="0.25">
      <c r="A3815" s="40" t="str">
        <f>IF(G3815="","",1*ISERROR(VLOOKUP(G3815,G$1:G3814,1,FALSE)))</f>
        <v/>
      </c>
      <c r="B3815" s="40" t="str">
        <f>IF(A3815=0,0,IF(A3815="","",SUM(A$2:A3815)))</f>
        <v/>
      </c>
      <c r="C3815" s="41" t="str">
        <f>IF(H3815="","",1*ISERROR(VLOOKUP(H3815,H$1:H3814,1,FALSE)))</f>
        <v/>
      </c>
      <c r="D3815" s="40" t="str">
        <f>IF(C3815=0,0,IF(C3815="","",SUM(C$2:C3815)))</f>
        <v/>
      </c>
      <c r="E3815" s="41" t="str">
        <f>IF(H3815=0,0,IF(C3815="","",SUM(C$11:C3815)))</f>
        <v/>
      </c>
      <c r="F3815" s="41" t="str">
        <f>IF(H3815="","",COUNTIF(H$11:H3815,"="&amp;H3815))</f>
        <v/>
      </c>
      <c r="G3815" s="41" t="str">
        <f t="shared" si="531"/>
        <v/>
      </c>
      <c r="H3815" s="41" t="str">
        <f t="shared" si="532"/>
        <v/>
      </c>
      <c r="I3815" s="41" t="str">
        <f t="shared" si="533"/>
        <v/>
      </c>
      <c r="J3815" s="41" t="str">
        <f t="shared" si="534"/>
        <v/>
      </c>
      <c r="K3815" s="268"/>
      <c r="L3815" s="268"/>
      <c r="M3815" s="268"/>
      <c r="N3815" s="269"/>
      <c r="O3815" s="269"/>
      <c r="P3815" s="269"/>
      <c r="Q3815" s="270"/>
      <c r="R3815" s="271"/>
      <c r="S3815" s="268"/>
      <c r="T3815" s="268"/>
      <c r="U3815" s="268"/>
      <c r="V3815" s="268"/>
      <c r="W3815" s="65" t="str">
        <f t="shared" si="535"/>
        <v/>
      </c>
      <c r="X3815" s="65" t="str">
        <f t="shared" si="536"/>
        <v/>
      </c>
      <c r="Y3815" s="65" t="str">
        <f t="shared" si="537"/>
        <v/>
      </c>
      <c r="Z3815" s="65" t="str">
        <f t="shared" si="538"/>
        <v/>
      </c>
      <c r="AA3815" s="65" t="str">
        <f t="shared" si="539"/>
        <v/>
      </c>
    </row>
    <row r="3816" spans="1:27" x14ac:dyDescent="0.25">
      <c r="A3816" s="40" t="str">
        <f>IF(G3816="","",1*ISERROR(VLOOKUP(G3816,G$1:G3815,1,FALSE)))</f>
        <v/>
      </c>
      <c r="B3816" s="40" t="str">
        <f>IF(A3816=0,0,IF(A3816="","",SUM(A$2:A3816)))</f>
        <v/>
      </c>
      <c r="C3816" s="41" t="str">
        <f>IF(H3816="","",1*ISERROR(VLOOKUP(H3816,H$1:H3815,1,FALSE)))</f>
        <v/>
      </c>
      <c r="D3816" s="40" t="str">
        <f>IF(C3816=0,0,IF(C3816="","",SUM(C$2:C3816)))</f>
        <v/>
      </c>
      <c r="E3816" s="41" t="str">
        <f>IF(H3816=0,0,IF(C3816="","",SUM(C$11:C3816)))</f>
        <v/>
      </c>
      <c r="F3816" s="41" t="str">
        <f>IF(H3816="","",COUNTIF(H$11:H3816,"="&amp;H3816))</f>
        <v/>
      </c>
      <c r="G3816" s="41" t="str">
        <f t="shared" si="531"/>
        <v/>
      </c>
      <c r="H3816" s="41" t="str">
        <f t="shared" si="532"/>
        <v/>
      </c>
      <c r="I3816" s="41" t="str">
        <f t="shared" si="533"/>
        <v/>
      </c>
      <c r="J3816" s="41" t="str">
        <f t="shared" si="534"/>
        <v/>
      </c>
      <c r="K3816" s="268"/>
      <c r="L3816" s="268"/>
      <c r="M3816" s="268"/>
      <c r="N3816" s="269"/>
      <c r="O3816" s="269"/>
      <c r="P3816" s="269"/>
      <c r="Q3816" s="270"/>
      <c r="R3816" s="271"/>
      <c r="S3816" s="268"/>
      <c r="T3816" s="268"/>
      <c r="U3816" s="268"/>
      <c r="V3816" s="268"/>
      <c r="W3816" s="65" t="str">
        <f t="shared" si="535"/>
        <v/>
      </c>
      <c r="X3816" s="65" t="str">
        <f t="shared" si="536"/>
        <v/>
      </c>
      <c r="Y3816" s="65" t="str">
        <f t="shared" si="537"/>
        <v/>
      </c>
      <c r="Z3816" s="65" t="str">
        <f t="shared" si="538"/>
        <v/>
      </c>
      <c r="AA3816" s="65" t="str">
        <f t="shared" si="539"/>
        <v/>
      </c>
    </row>
    <row r="3817" spans="1:27" x14ac:dyDescent="0.25">
      <c r="A3817" s="40" t="str">
        <f>IF(G3817="","",1*ISERROR(VLOOKUP(G3817,G$1:G3816,1,FALSE)))</f>
        <v/>
      </c>
      <c r="B3817" s="40" t="str">
        <f>IF(A3817=0,0,IF(A3817="","",SUM(A$2:A3817)))</f>
        <v/>
      </c>
      <c r="C3817" s="41" t="str">
        <f>IF(H3817="","",1*ISERROR(VLOOKUP(H3817,H$1:H3816,1,FALSE)))</f>
        <v/>
      </c>
      <c r="D3817" s="40" t="str">
        <f>IF(C3817=0,0,IF(C3817="","",SUM(C$2:C3817)))</f>
        <v/>
      </c>
      <c r="E3817" s="41" t="str">
        <f>IF(H3817=0,0,IF(C3817="","",SUM(C$11:C3817)))</f>
        <v/>
      </c>
      <c r="F3817" s="41" t="str">
        <f>IF(H3817="","",COUNTIF(H$11:H3817,"="&amp;H3817))</f>
        <v/>
      </c>
      <c r="G3817" s="41" t="str">
        <f t="shared" si="531"/>
        <v/>
      </c>
      <c r="H3817" s="41" t="str">
        <f t="shared" si="532"/>
        <v/>
      </c>
      <c r="I3817" s="41" t="str">
        <f t="shared" si="533"/>
        <v/>
      </c>
      <c r="J3817" s="41" t="str">
        <f t="shared" si="534"/>
        <v/>
      </c>
      <c r="K3817" s="268"/>
      <c r="L3817" s="268"/>
      <c r="M3817" s="268"/>
      <c r="N3817" s="269"/>
      <c r="O3817" s="269"/>
      <c r="P3817" s="269"/>
      <c r="Q3817" s="270"/>
      <c r="R3817" s="271"/>
      <c r="S3817" s="268"/>
      <c r="T3817" s="268"/>
      <c r="U3817" s="268"/>
      <c r="V3817" s="268"/>
      <c r="W3817" s="65" t="str">
        <f t="shared" si="535"/>
        <v/>
      </c>
      <c r="X3817" s="65" t="str">
        <f t="shared" si="536"/>
        <v/>
      </c>
      <c r="Y3817" s="65" t="str">
        <f t="shared" si="537"/>
        <v/>
      </c>
      <c r="Z3817" s="65" t="str">
        <f t="shared" si="538"/>
        <v/>
      </c>
      <c r="AA3817" s="65" t="str">
        <f t="shared" si="539"/>
        <v/>
      </c>
    </row>
    <row r="3818" spans="1:27" x14ac:dyDescent="0.25">
      <c r="A3818" s="40" t="str">
        <f>IF(G3818="","",1*ISERROR(VLOOKUP(G3818,G$1:G3817,1,FALSE)))</f>
        <v/>
      </c>
      <c r="B3818" s="40" t="str">
        <f>IF(A3818=0,0,IF(A3818="","",SUM(A$2:A3818)))</f>
        <v/>
      </c>
      <c r="C3818" s="41" t="str">
        <f>IF(H3818="","",1*ISERROR(VLOOKUP(H3818,H$1:H3817,1,FALSE)))</f>
        <v/>
      </c>
      <c r="D3818" s="40" t="str">
        <f>IF(C3818=0,0,IF(C3818="","",SUM(C$2:C3818)))</f>
        <v/>
      </c>
      <c r="E3818" s="41" t="str">
        <f>IF(H3818=0,0,IF(C3818="","",SUM(C$11:C3818)))</f>
        <v/>
      </c>
      <c r="F3818" s="41" t="str">
        <f>IF(H3818="","",COUNTIF(H$11:H3818,"="&amp;H3818))</f>
        <v/>
      </c>
      <c r="G3818" s="41" t="str">
        <f t="shared" si="531"/>
        <v/>
      </c>
      <c r="H3818" s="41" t="str">
        <f t="shared" si="532"/>
        <v/>
      </c>
      <c r="I3818" s="41" t="str">
        <f t="shared" si="533"/>
        <v/>
      </c>
      <c r="J3818" s="41" t="str">
        <f t="shared" si="534"/>
        <v/>
      </c>
      <c r="K3818" s="268"/>
      <c r="L3818" s="268"/>
      <c r="M3818" s="268"/>
      <c r="N3818" s="269"/>
      <c r="O3818" s="269"/>
      <c r="P3818" s="269"/>
      <c r="Q3818" s="270"/>
      <c r="R3818" s="271"/>
      <c r="S3818" s="268"/>
      <c r="T3818" s="268"/>
      <c r="U3818" s="268"/>
      <c r="V3818" s="268"/>
      <c r="W3818" s="65" t="str">
        <f t="shared" si="535"/>
        <v/>
      </c>
      <c r="X3818" s="65" t="str">
        <f t="shared" si="536"/>
        <v/>
      </c>
      <c r="Y3818" s="65" t="str">
        <f t="shared" si="537"/>
        <v/>
      </c>
      <c r="Z3818" s="65" t="str">
        <f t="shared" si="538"/>
        <v/>
      </c>
      <c r="AA3818" s="65" t="str">
        <f t="shared" si="539"/>
        <v/>
      </c>
    </row>
    <row r="3819" spans="1:27" x14ac:dyDescent="0.25">
      <c r="A3819" s="40" t="str">
        <f>IF(G3819="","",1*ISERROR(VLOOKUP(G3819,G$1:G3818,1,FALSE)))</f>
        <v/>
      </c>
      <c r="B3819" s="40" t="str">
        <f>IF(A3819=0,0,IF(A3819="","",SUM(A$2:A3819)))</f>
        <v/>
      </c>
      <c r="C3819" s="41" t="str">
        <f>IF(H3819="","",1*ISERROR(VLOOKUP(H3819,H$1:H3818,1,FALSE)))</f>
        <v/>
      </c>
      <c r="D3819" s="40" t="str">
        <f>IF(C3819=0,0,IF(C3819="","",SUM(C$2:C3819)))</f>
        <v/>
      </c>
      <c r="E3819" s="41" t="str">
        <f>IF(H3819=0,0,IF(C3819="","",SUM(C$11:C3819)))</f>
        <v/>
      </c>
      <c r="F3819" s="41" t="str">
        <f>IF(H3819="","",COUNTIF(H$11:H3819,"="&amp;H3819))</f>
        <v/>
      </c>
      <c r="G3819" s="41" t="str">
        <f t="shared" si="531"/>
        <v/>
      </c>
      <c r="H3819" s="41" t="str">
        <f t="shared" si="532"/>
        <v/>
      </c>
      <c r="I3819" s="41" t="str">
        <f t="shared" si="533"/>
        <v/>
      </c>
      <c r="J3819" s="41" t="str">
        <f t="shared" si="534"/>
        <v/>
      </c>
      <c r="K3819" s="268"/>
      <c r="L3819" s="268"/>
      <c r="M3819" s="268"/>
      <c r="N3819" s="269"/>
      <c r="O3819" s="269"/>
      <c r="P3819" s="269"/>
      <c r="Q3819" s="270"/>
      <c r="R3819" s="271"/>
      <c r="S3819" s="268"/>
      <c r="T3819" s="268"/>
      <c r="U3819" s="268"/>
      <c r="V3819" s="268"/>
      <c r="W3819" s="65" t="str">
        <f t="shared" si="535"/>
        <v/>
      </c>
      <c r="X3819" s="65" t="str">
        <f t="shared" si="536"/>
        <v/>
      </c>
      <c r="Y3819" s="65" t="str">
        <f t="shared" si="537"/>
        <v/>
      </c>
      <c r="Z3819" s="65" t="str">
        <f t="shared" si="538"/>
        <v/>
      </c>
      <c r="AA3819" s="65" t="str">
        <f t="shared" si="539"/>
        <v/>
      </c>
    </row>
    <row r="3820" spans="1:27" x14ac:dyDescent="0.25">
      <c r="A3820" s="40" t="str">
        <f>IF(G3820="","",1*ISERROR(VLOOKUP(G3820,G$1:G3819,1,FALSE)))</f>
        <v/>
      </c>
      <c r="B3820" s="40" t="str">
        <f>IF(A3820=0,0,IF(A3820="","",SUM(A$2:A3820)))</f>
        <v/>
      </c>
      <c r="C3820" s="41" t="str">
        <f>IF(H3820="","",1*ISERROR(VLOOKUP(H3820,H$1:H3819,1,FALSE)))</f>
        <v/>
      </c>
      <c r="D3820" s="40" t="str">
        <f>IF(C3820=0,0,IF(C3820="","",SUM(C$2:C3820)))</f>
        <v/>
      </c>
      <c r="E3820" s="41" t="str">
        <f>IF(H3820=0,0,IF(C3820="","",SUM(C$11:C3820)))</f>
        <v/>
      </c>
      <c r="F3820" s="41" t="str">
        <f>IF(H3820="","",COUNTIF(H$11:H3820,"="&amp;H3820))</f>
        <v/>
      </c>
      <c r="G3820" s="41" t="str">
        <f t="shared" si="531"/>
        <v/>
      </c>
      <c r="H3820" s="41" t="str">
        <f t="shared" si="532"/>
        <v/>
      </c>
      <c r="I3820" s="41" t="str">
        <f t="shared" si="533"/>
        <v/>
      </c>
      <c r="J3820" s="41" t="str">
        <f t="shared" si="534"/>
        <v/>
      </c>
      <c r="K3820" s="268"/>
      <c r="L3820" s="268"/>
      <c r="M3820" s="268"/>
      <c r="N3820" s="269"/>
      <c r="O3820" s="269"/>
      <c r="P3820" s="269"/>
      <c r="Q3820" s="270"/>
      <c r="R3820" s="271"/>
      <c r="S3820" s="268"/>
      <c r="T3820" s="268"/>
      <c r="U3820" s="268"/>
      <c r="V3820" s="268"/>
      <c r="W3820" s="65" t="str">
        <f t="shared" si="535"/>
        <v/>
      </c>
      <c r="X3820" s="65" t="str">
        <f t="shared" si="536"/>
        <v/>
      </c>
      <c r="Y3820" s="65" t="str">
        <f t="shared" si="537"/>
        <v/>
      </c>
      <c r="Z3820" s="65" t="str">
        <f t="shared" si="538"/>
        <v/>
      </c>
      <c r="AA3820" s="65" t="str">
        <f t="shared" si="539"/>
        <v/>
      </c>
    </row>
    <row r="3821" spans="1:27" x14ac:dyDescent="0.25">
      <c r="A3821" s="40" t="str">
        <f>IF(G3821="","",1*ISERROR(VLOOKUP(G3821,G$1:G3820,1,FALSE)))</f>
        <v/>
      </c>
      <c r="B3821" s="40" t="str">
        <f>IF(A3821=0,0,IF(A3821="","",SUM(A$2:A3821)))</f>
        <v/>
      </c>
      <c r="C3821" s="41" t="str">
        <f>IF(H3821="","",1*ISERROR(VLOOKUP(H3821,H$1:H3820,1,FALSE)))</f>
        <v/>
      </c>
      <c r="D3821" s="40" t="str">
        <f>IF(C3821=0,0,IF(C3821="","",SUM(C$2:C3821)))</f>
        <v/>
      </c>
      <c r="E3821" s="41" t="str">
        <f>IF(H3821=0,0,IF(C3821="","",SUM(C$11:C3821)))</f>
        <v/>
      </c>
      <c r="F3821" s="41" t="str">
        <f>IF(H3821="","",COUNTIF(H$11:H3821,"="&amp;H3821))</f>
        <v/>
      </c>
      <c r="G3821" s="41" t="str">
        <f t="shared" si="531"/>
        <v/>
      </c>
      <c r="H3821" s="41" t="str">
        <f t="shared" si="532"/>
        <v/>
      </c>
      <c r="I3821" s="41" t="str">
        <f t="shared" si="533"/>
        <v/>
      </c>
      <c r="J3821" s="41" t="str">
        <f t="shared" si="534"/>
        <v/>
      </c>
      <c r="K3821" s="268"/>
      <c r="L3821" s="268"/>
      <c r="M3821" s="268"/>
      <c r="N3821" s="269"/>
      <c r="O3821" s="269"/>
      <c r="P3821" s="269"/>
      <c r="Q3821" s="270"/>
      <c r="R3821" s="271"/>
      <c r="S3821" s="268"/>
      <c r="T3821" s="268"/>
      <c r="U3821" s="268"/>
      <c r="V3821" s="268"/>
      <c r="W3821" s="65" t="str">
        <f t="shared" si="535"/>
        <v/>
      </c>
      <c r="X3821" s="65" t="str">
        <f t="shared" si="536"/>
        <v/>
      </c>
      <c r="Y3821" s="65" t="str">
        <f t="shared" si="537"/>
        <v/>
      </c>
      <c r="Z3821" s="65" t="str">
        <f t="shared" si="538"/>
        <v/>
      </c>
      <c r="AA3821" s="65" t="str">
        <f t="shared" si="539"/>
        <v/>
      </c>
    </row>
    <row r="3822" spans="1:27" x14ac:dyDescent="0.25">
      <c r="A3822" s="40" t="str">
        <f>IF(G3822="","",1*ISERROR(VLOOKUP(G3822,G$1:G3821,1,FALSE)))</f>
        <v/>
      </c>
      <c r="B3822" s="40" t="str">
        <f>IF(A3822=0,0,IF(A3822="","",SUM(A$2:A3822)))</f>
        <v/>
      </c>
      <c r="C3822" s="41" t="str">
        <f>IF(H3822="","",1*ISERROR(VLOOKUP(H3822,H$1:H3821,1,FALSE)))</f>
        <v/>
      </c>
      <c r="D3822" s="40" t="str">
        <f>IF(C3822=0,0,IF(C3822="","",SUM(C$2:C3822)))</f>
        <v/>
      </c>
      <c r="E3822" s="41" t="str">
        <f>IF(H3822=0,0,IF(C3822="","",SUM(C$11:C3822)))</f>
        <v/>
      </c>
      <c r="F3822" s="41" t="str">
        <f>IF(H3822="","",COUNTIF(H$11:H3822,"="&amp;H3822))</f>
        <v/>
      </c>
      <c r="G3822" s="41" t="str">
        <f t="shared" si="531"/>
        <v/>
      </c>
      <c r="H3822" s="41" t="str">
        <f t="shared" si="532"/>
        <v/>
      </c>
      <c r="I3822" s="41" t="str">
        <f t="shared" si="533"/>
        <v/>
      </c>
      <c r="J3822" s="41" t="str">
        <f t="shared" si="534"/>
        <v/>
      </c>
      <c r="K3822" s="268"/>
      <c r="L3822" s="268"/>
      <c r="M3822" s="268"/>
      <c r="N3822" s="269"/>
      <c r="O3822" s="269"/>
      <c r="P3822" s="269"/>
      <c r="Q3822" s="270"/>
      <c r="R3822" s="271"/>
      <c r="S3822" s="268"/>
      <c r="T3822" s="268"/>
      <c r="U3822" s="268"/>
      <c r="V3822" s="268"/>
      <c r="W3822" s="65" t="str">
        <f t="shared" si="535"/>
        <v/>
      </c>
      <c r="X3822" s="65" t="str">
        <f t="shared" si="536"/>
        <v/>
      </c>
      <c r="Y3822" s="65" t="str">
        <f t="shared" si="537"/>
        <v/>
      </c>
      <c r="Z3822" s="65" t="str">
        <f t="shared" si="538"/>
        <v/>
      </c>
      <c r="AA3822" s="65" t="str">
        <f t="shared" si="539"/>
        <v/>
      </c>
    </row>
    <row r="3823" spans="1:27" x14ac:dyDescent="0.25">
      <c r="A3823" s="40" t="str">
        <f>IF(G3823="","",1*ISERROR(VLOOKUP(G3823,G$1:G3822,1,FALSE)))</f>
        <v/>
      </c>
      <c r="B3823" s="40" t="str">
        <f>IF(A3823=0,0,IF(A3823="","",SUM(A$2:A3823)))</f>
        <v/>
      </c>
      <c r="C3823" s="41" t="str">
        <f>IF(H3823="","",1*ISERROR(VLOOKUP(H3823,H$1:H3822,1,FALSE)))</f>
        <v/>
      </c>
      <c r="D3823" s="40" t="str">
        <f>IF(C3823=0,0,IF(C3823="","",SUM(C$2:C3823)))</f>
        <v/>
      </c>
      <c r="E3823" s="41" t="str">
        <f>IF(H3823=0,0,IF(C3823="","",SUM(C$11:C3823)))</f>
        <v/>
      </c>
      <c r="F3823" s="41" t="str">
        <f>IF(H3823="","",COUNTIF(H$11:H3823,"="&amp;H3823))</f>
        <v/>
      </c>
      <c r="G3823" s="41" t="str">
        <f t="shared" si="531"/>
        <v/>
      </c>
      <c r="H3823" s="41" t="str">
        <f t="shared" si="532"/>
        <v/>
      </c>
      <c r="I3823" s="41" t="str">
        <f t="shared" si="533"/>
        <v/>
      </c>
      <c r="J3823" s="41" t="str">
        <f t="shared" si="534"/>
        <v/>
      </c>
      <c r="K3823" s="268"/>
      <c r="L3823" s="268"/>
      <c r="M3823" s="268"/>
      <c r="N3823" s="269"/>
      <c r="O3823" s="269"/>
      <c r="P3823" s="269"/>
      <c r="Q3823" s="270"/>
      <c r="R3823" s="271"/>
      <c r="S3823" s="268"/>
      <c r="T3823" s="268"/>
      <c r="U3823" s="268"/>
      <c r="V3823" s="268"/>
      <c r="W3823" s="65" t="str">
        <f t="shared" si="535"/>
        <v/>
      </c>
      <c r="X3823" s="65" t="str">
        <f t="shared" si="536"/>
        <v/>
      </c>
      <c r="Y3823" s="65" t="str">
        <f t="shared" si="537"/>
        <v/>
      </c>
      <c r="Z3823" s="65" t="str">
        <f t="shared" si="538"/>
        <v/>
      </c>
      <c r="AA3823" s="65" t="str">
        <f t="shared" si="539"/>
        <v/>
      </c>
    </row>
    <row r="3824" spans="1:27" x14ac:dyDescent="0.25">
      <c r="A3824" s="40" t="str">
        <f>IF(G3824="","",1*ISERROR(VLOOKUP(G3824,G$1:G3823,1,FALSE)))</f>
        <v/>
      </c>
      <c r="B3824" s="40" t="str">
        <f>IF(A3824=0,0,IF(A3824="","",SUM(A$2:A3824)))</f>
        <v/>
      </c>
      <c r="C3824" s="41" t="str">
        <f>IF(H3824="","",1*ISERROR(VLOOKUP(H3824,H$1:H3823,1,FALSE)))</f>
        <v/>
      </c>
      <c r="D3824" s="40" t="str">
        <f>IF(C3824=0,0,IF(C3824="","",SUM(C$2:C3824)))</f>
        <v/>
      </c>
      <c r="E3824" s="41" t="str">
        <f>IF(H3824=0,0,IF(C3824="","",SUM(C$11:C3824)))</f>
        <v/>
      </c>
      <c r="F3824" s="41" t="str">
        <f>IF(H3824="","",COUNTIF(H$11:H3824,"="&amp;H3824))</f>
        <v/>
      </c>
      <c r="G3824" s="41" t="str">
        <f t="shared" si="531"/>
        <v/>
      </c>
      <c r="H3824" s="41" t="str">
        <f t="shared" si="532"/>
        <v/>
      </c>
      <c r="I3824" s="41" t="str">
        <f t="shared" si="533"/>
        <v/>
      </c>
      <c r="J3824" s="41" t="str">
        <f t="shared" si="534"/>
        <v/>
      </c>
      <c r="K3824" s="268"/>
      <c r="L3824" s="268"/>
      <c r="M3824" s="268"/>
      <c r="N3824" s="269"/>
      <c r="O3824" s="269"/>
      <c r="P3824" s="269"/>
      <c r="Q3824" s="270"/>
      <c r="R3824" s="271"/>
      <c r="S3824" s="268"/>
      <c r="T3824" s="268"/>
      <c r="U3824" s="268"/>
      <c r="V3824" s="268"/>
      <c r="W3824" s="65" t="str">
        <f t="shared" si="535"/>
        <v/>
      </c>
      <c r="X3824" s="65" t="str">
        <f t="shared" si="536"/>
        <v/>
      </c>
      <c r="Y3824" s="65" t="str">
        <f t="shared" si="537"/>
        <v/>
      </c>
      <c r="Z3824" s="65" t="str">
        <f t="shared" si="538"/>
        <v/>
      </c>
      <c r="AA3824" s="65" t="str">
        <f t="shared" si="539"/>
        <v/>
      </c>
    </row>
    <row r="3825" spans="1:27" x14ac:dyDescent="0.25">
      <c r="A3825" s="40" t="str">
        <f>IF(G3825="","",1*ISERROR(VLOOKUP(G3825,G$1:G3824,1,FALSE)))</f>
        <v/>
      </c>
      <c r="B3825" s="40" t="str">
        <f>IF(A3825=0,0,IF(A3825="","",SUM(A$2:A3825)))</f>
        <v/>
      </c>
      <c r="C3825" s="41" t="str">
        <f>IF(H3825="","",1*ISERROR(VLOOKUP(H3825,H$1:H3824,1,FALSE)))</f>
        <v/>
      </c>
      <c r="D3825" s="40" t="str">
        <f>IF(C3825=0,0,IF(C3825="","",SUM(C$2:C3825)))</f>
        <v/>
      </c>
      <c r="E3825" s="41" t="str">
        <f>IF(H3825=0,0,IF(C3825="","",SUM(C$11:C3825)))</f>
        <v/>
      </c>
      <c r="F3825" s="41" t="str">
        <f>IF(H3825="","",COUNTIF(H$11:H3825,"="&amp;H3825))</f>
        <v/>
      </c>
      <c r="G3825" s="41" t="str">
        <f t="shared" si="531"/>
        <v/>
      </c>
      <c r="H3825" s="41" t="str">
        <f t="shared" si="532"/>
        <v/>
      </c>
      <c r="I3825" s="41" t="str">
        <f t="shared" si="533"/>
        <v/>
      </c>
      <c r="J3825" s="41" t="str">
        <f t="shared" si="534"/>
        <v/>
      </c>
      <c r="K3825" s="268"/>
      <c r="L3825" s="268"/>
      <c r="M3825" s="268"/>
      <c r="N3825" s="269"/>
      <c r="O3825" s="269"/>
      <c r="P3825" s="269"/>
      <c r="Q3825" s="270"/>
      <c r="R3825" s="271"/>
      <c r="S3825" s="268"/>
      <c r="T3825" s="268"/>
      <c r="U3825" s="268"/>
      <c r="V3825" s="268"/>
      <c r="W3825" s="65" t="str">
        <f t="shared" si="535"/>
        <v/>
      </c>
      <c r="X3825" s="65" t="str">
        <f t="shared" si="536"/>
        <v/>
      </c>
      <c r="Y3825" s="65" t="str">
        <f t="shared" si="537"/>
        <v/>
      </c>
      <c r="Z3825" s="65" t="str">
        <f t="shared" si="538"/>
        <v/>
      </c>
      <c r="AA3825" s="65" t="str">
        <f t="shared" si="539"/>
        <v/>
      </c>
    </row>
    <row r="3826" spans="1:27" x14ac:dyDescent="0.25">
      <c r="A3826" s="40" t="str">
        <f>IF(G3826="","",1*ISERROR(VLOOKUP(G3826,G$1:G3825,1,FALSE)))</f>
        <v/>
      </c>
      <c r="B3826" s="40" t="str">
        <f>IF(A3826=0,0,IF(A3826="","",SUM(A$2:A3826)))</f>
        <v/>
      </c>
      <c r="C3826" s="41" t="str">
        <f>IF(H3826="","",1*ISERROR(VLOOKUP(H3826,H$1:H3825,1,FALSE)))</f>
        <v/>
      </c>
      <c r="D3826" s="40" t="str">
        <f>IF(C3826=0,0,IF(C3826="","",SUM(C$2:C3826)))</f>
        <v/>
      </c>
      <c r="E3826" s="41" t="str">
        <f>IF(H3826=0,0,IF(C3826="","",SUM(C$11:C3826)))</f>
        <v/>
      </c>
      <c r="F3826" s="41" t="str">
        <f>IF(H3826="","",COUNTIF(H$11:H3826,"="&amp;H3826))</f>
        <v/>
      </c>
      <c r="G3826" s="41" t="str">
        <f t="shared" si="531"/>
        <v/>
      </c>
      <c r="H3826" s="41" t="str">
        <f t="shared" si="532"/>
        <v/>
      </c>
      <c r="I3826" s="41" t="str">
        <f t="shared" si="533"/>
        <v/>
      </c>
      <c r="J3826" s="41" t="str">
        <f t="shared" si="534"/>
        <v/>
      </c>
      <c r="K3826" s="268"/>
      <c r="L3826" s="268"/>
      <c r="M3826" s="268"/>
      <c r="N3826" s="269"/>
      <c r="O3826" s="269"/>
      <c r="P3826" s="269"/>
      <c r="Q3826" s="270"/>
      <c r="R3826" s="271"/>
      <c r="S3826" s="268"/>
      <c r="T3826" s="268"/>
      <c r="U3826" s="268"/>
      <c r="V3826" s="268"/>
      <c r="W3826" s="65" t="str">
        <f t="shared" si="535"/>
        <v/>
      </c>
      <c r="X3826" s="65" t="str">
        <f t="shared" si="536"/>
        <v/>
      </c>
      <c r="Y3826" s="65" t="str">
        <f t="shared" si="537"/>
        <v/>
      </c>
      <c r="Z3826" s="65" t="str">
        <f t="shared" si="538"/>
        <v/>
      </c>
      <c r="AA3826" s="65" t="str">
        <f t="shared" si="539"/>
        <v/>
      </c>
    </row>
    <row r="3827" spans="1:27" x14ac:dyDescent="0.25">
      <c r="A3827" s="40" t="str">
        <f>IF(G3827="","",1*ISERROR(VLOOKUP(G3827,G$1:G3826,1,FALSE)))</f>
        <v/>
      </c>
      <c r="B3827" s="40" t="str">
        <f>IF(A3827=0,0,IF(A3827="","",SUM(A$2:A3827)))</f>
        <v/>
      </c>
      <c r="C3827" s="41" t="str">
        <f>IF(H3827="","",1*ISERROR(VLOOKUP(H3827,H$1:H3826,1,FALSE)))</f>
        <v/>
      </c>
      <c r="D3827" s="40" t="str">
        <f>IF(C3827=0,0,IF(C3827="","",SUM(C$2:C3827)))</f>
        <v/>
      </c>
      <c r="E3827" s="41" t="str">
        <f>IF(H3827=0,0,IF(C3827="","",SUM(C$11:C3827)))</f>
        <v/>
      </c>
      <c r="F3827" s="41" t="str">
        <f>IF(H3827="","",COUNTIF(H$11:H3827,"="&amp;H3827))</f>
        <v/>
      </c>
      <c r="G3827" s="41" t="str">
        <f t="shared" si="531"/>
        <v/>
      </c>
      <c r="H3827" s="41" t="str">
        <f t="shared" si="532"/>
        <v/>
      </c>
      <c r="I3827" s="41" t="str">
        <f t="shared" si="533"/>
        <v/>
      </c>
      <c r="J3827" s="41" t="str">
        <f t="shared" si="534"/>
        <v/>
      </c>
      <c r="K3827" s="268"/>
      <c r="L3827" s="268"/>
      <c r="M3827" s="268"/>
      <c r="N3827" s="269"/>
      <c r="O3827" s="269"/>
      <c r="P3827" s="269"/>
      <c r="Q3827" s="270"/>
      <c r="R3827" s="271"/>
      <c r="S3827" s="268"/>
      <c r="T3827" s="268"/>
      <c r="U3827" s="268"/>
      <c r="V3827" s="268"/>
      <c r="W3827" s="65" t="str">
        <f t="shared" si="535"/>
        <v/>
      </c>
      <c r="X3827" s="65" t="str">
        <f t="shared" si="536"/>
        <v/>
      </c>
      <c r="Y3827" s="65" t="str">
        <f t="shared" si="537"/>
        <v/>
      </c>
      <c r="Z3827" s="65" t="str">
        <f t="shared" si="538"/>
        <v/>
      </c>
      <c r="AA3827" s="65" t="str">
        <f t="shared" si="539"/>
        <v/>
      </c>
    </row>
    <row r="3828" spans="1:27" x14ac:dyDescent="0.25">
      <c r="A3828" s="40" t="str">
        <f>IF(G3828="","",1*ISERROR(VLOOKUP(G3828,G$1:G3827,1,FALSE)))</f>
        <v/>
      </c>
      <c r="B3828" s="40" t="str">
        <f>IF(A3828=0,0,IF(A3828="","",SUM(A$2:A3828)))</f>
        <v/>
      </c>
      <c r="C3828" s="41" t="str">
        <f>IF(H3828="","",1*ISERROR(VLOOKUP(H3828,H$1:H3827,1,FALSE)))</f>
        <v/>
      </c>
      <c r="D3828" s="40" t="str">
        <f>IF(C3828=0,0,IF(C3828="","",SUM(C$2:C3828)))</f>
        <v/>
      </c>
      <c r="E3828" s="41" t="str">
        <f>IF(H3828=0,0,IF(C3828="","",SUM(C$11:C3828)))</f>
        <v/>
      </c>
      <c r="F3828" s="41" t="str">
        <f>IF(H3828="","",COUNTIF(H$11:H3828,"="&amp;H3828))</f>
        <v/>
      </c>
      <c r="G3828" s="41" t="str">
        <f t="shared" si="531"/>
        <v/>
      </c>
      <c r="H3828" s="41" t="str">
        <f t="shared" si="532"/>
        <v/>
      </c>
      <c r="I3828" s="41" t="str">
        <f t="shared" si="533"/>
        <v/>
      </c>
      <c r="J3828" s="41" t="str">
        <f t="shared" si="534"/>
        <v/>
      </c>
      <c r="K3828" s="268"/>
      <c r="L3828" s="268"/>
      <c r="M3828" s="268"/>
      <c r="N3828" s="269"/>
      <c r="O3828" s="269"/>
      <c r="P3828" s="269"/>
      <c r="Q3828" s="270"/>
      <c r="R3828" s="271"/>
      <c r="S3828" s="268"/>
      <c r="T3828" s="268"/>
      <c r="U3828" s="268"/>
      <c r="V3828" s="268"/>
      <c r="W3828" s="65" t="str">
        <f t="shared" si="535"/>
        <v/>
      </c>
      <c r="X3828" s="65" t="str">
        <f t="shared" si="536"/>
        <v/>
      </c>
      <c r="Y3828" s="65" t="str">
        <f t="shared" si="537"/>
        <v/>
      </c>
      <c r="Z3828" s="65" t="str">
        <f t="shared" si="538"/>
        <v/>
      </c>
      <c r="AA3828" s="65" t="str">
        <f t="shared" si="539"/>
        <v/>
      </c>
    </row>
    <row r="3829" spans="1:27" x14ac:dyDescent="0.25">
      <c r="A3829" s="40" t="str">
        <f>IF(G3829="","",1*ISERROR(VLOOKUP(G3829,G$1:G3828,1,FALSE)))</f>
        <v/>
      </c>
      <c r="B3829" s="40" t="str">
        <f>IF(A3829=0,0,IF(A3829="","",SUM(A$2:A3829)))</f>
        <v/>
      </c>
      <c r="C3829" s="41" t="str">
        <f>IF(H3829="","",1*ISERROR(VLOOKUP(H3829,H$1:H3828,1,FALSE)))</f>
        <v/>
      </c>
      <c r="D3829" s="40" t="str">
        <f>IF(C3829=0,0,IF(C3829="","",SUM(C$2:C3829)))</f>
        <v/>
      </c>
      <c r="E3829" s="41" t="str">
        <f>IF(H3829=0,0,IF(C3829="","",SUM(C$11:C3829)))</f>
        <v/>
      </c>
      <c r="F3829" s="41" t="str">
        <f>IF(H3829="","",COUNTIF(H$11:H3829,"="&amp;H3829))</f>
        <v/>
      </c>
      <c r="G3829" s="41" t="str">
        <f t="shared" si="531"/>
        <v/>
      </c>
      <c r="H3829" s="41" t="str">
        <f t="shared" si="532"/>
        <v/>
      </c>
      <c r="I3829" s="41" t="str">
        <f t="shared" si="533"/>
        <v/>
      </c>
      <c r="J3829" s="41" t="str">
        <f t="shared" si="534"/>
        <v/>
      </c>
      <c r="K3829" s="268"/>
      <c r="L3829" s="268"/>
      <c r="M3829" s="268"/>
      <c r="N3829" s="269"/>
      <c r="O3829" s="269"/>
      <c r="P3829" s="269"/>
      <c r="Q3829" s="270"/>
      <c r="R3829" s="271"/>
      <c r="S3829" s="268"/>
      <c r="T3829" s="268"/>
      <c r="U3829" s="268"/>
      <c r="V3829" s="268"/>
      <c r="W3829" s="65" t="str">
        <f t="shared" si="535"/>
        <v/>
      </c>
      <c r="X3829" s="65" t="str">
        <f t="shared" si="536"/>
        <v/>
      </c>
      <c r="Y3829" s="65" t="str">
        <f t="shared" si="537"/>
        <v/>
      </c>
      <c r="Z3829" s="65" t="str">
        <f t="shared" si="538"/>
        <v/>
      </c>
      <c r="AA3829" s="65" t="str">
        <f t="shared" si="539"/>
        <v/>
      </c>
    </row>
    <row r="3830" spans="1:27" x14ac:dyDescent="0.25">
      <c r="A3830" s="40" t="str">
        <f>IF(G3830="","",1*ISERROR(VLOOKUP(G3830,G$1:G3829,1,FALSE)))</f>
        <v/>
      </c>
      <c r="B3830" s="40" t="str">
        <f>IF(A3830=0,0,IF(A3830="","",SUM(A$2:A3830)))</f>
        <v/>
      </c>
      <c r="C3830" s="41" t="str">
        <f>IF(H3830="","",1*ISERROR(VLOOKUP(H3830,H$1:H3829,1,FALSE)))</f>
        <v/>
      </c>
      <c r="D3830" s="40" t="str">
        <f>IF(C3830=0,0,IF(C3830="","",SUM(C$2:C3830)))</f>
        <v/>
      </c>
      <c r="E3830" s="41" t="str">
        <f>IF(H3830=0,0,IF(C3830="","",SUM(C$11:C3830)))</f>
        <v/>
      </c>
      <c r="F3830" s="41" t="str">
        <f>IF(H3830="","",COUNTIF(H$11:H3830,"="&amp;H3830))</f>
        <v/>
      </c>
      <c r="G3830" s="41" t="str">
        <f t="shared" si="531"/>
        <v/>
      </c>
      <c r="H3830" s="41" t="str">
        <f t="shared" si="532"/>
        <v/>
      </c>
      <c r="I3830" s="41" t="str">
        <f t="shared" si="533"/>
        <v/>
      </c>
      <c r="J3830" s="41" t="str">
        <f t="shared" si="534"/>
        <v/>
      </c>
      <c r="K3830" s="268"/>
      <c r="L3830" s="268"/>
      <c r="M3830" s="268"/>
      <c r="N3830" s="269"/>
      <c r="O3830" s="269"/>
      <c r="P3830" s="269"/>
      <c r="Q3830" s="270"/>
      <c r="R3830" s="271"/>
      <c r="S3830" s="268"/>
      <c r="T3830" s="268"/>
      <c r="U3830" s="268"/>
      <c r="V3830" s="268"/>
      <c r="W3830" s="65" t="str">
        <f t="shared" si="535"/>
        <v/>
      </c>
      <c r="X3830" s="65" t="str">
        <f t="shared" si="536"/>
        <v/>
      </c>
      <c r="Y3830" s="65" t="str">
        <f t="shared" si="537"/>
        <v/>
      </c>
      <c r="Z3830" s="65" t="str">
        <f t="shared" si="538"/>
        <v/>
      </c>
      <c r="AA3830" s="65" t="str">
        <f t="shared" si="539"/>
        <v/>
      </c>
    </row>
    <row r="3831" spans="1:27" x14ac:dyDescent="0.25">
      <c r="A3831" s="40" t="str">
        <f>IF(G3831="","",1*ISERROR(VLOOKUP(G3831,G$1:G3830,1,FALSE)))</f>
        <v/>
      </c>
      <c r="B3831" s="40" t="str">
        <f>IF(A3831=0,0,IF(A3831="","",SUM(A$2:A3831)))</f>
        <v/>
      </c>
      <c r="C3831" s="41" t="str">
        <f>IF(H3831="","",1*ISERROR(VLOOKUP(H3831,H$1:H3830,1,FALSE)))</f>
        <v/>
      </c>
      <c r="D3831" s="40" t="str">
        <f>IF(C3831=0,0,IF(C3831="","",SUM(C$2:C3831)))</f>
        <v/>
      </c>
      <c r="E3831" s="41" t="str">
        <f>IF(H3831=0,0,IF(C3831="","",SUM(C$11:C3831)))</f>
        <v/>
      </c>
      <c r="F3831" s="41" t="str">
        <f>IF(H3831="","",COUNTIF(H$11:H3831,"="&amp;H3831))</f>
        <v/>
      </c>
      <c r="G3831" s="41" t="str">
        <f t="shared" si="531"/>
        <v/>
      </c>
      <c r="H3831" s="41" t="str">
        <f t="shared" si="532"/>
        <v/>
      </c>
      <c r="I3831" s="41" t="str">
        <f t="shared" si="533"/>
        <v/>
      </c>
      <c r="J3831" s="41" t="str">
        <f t="shared" si="534"/>
        <v/>
      </c>
      <c r="K3831" s="268"/>
      <c r="L3831" s="268"/>
      <c r="M3831" s="268"/>
      <c r="N3831" s="269"/>
      <c r="O3831" s="269"/>
      <c r="P3831" s="269"/>
      <c r="Q3831" s="270"/>
      <c r="R3831" s="271"/>
      <c r="S3831" s="268"/>
      <c r="T3831" s="268"/>
      <c r="U3831" s="268"/>
      <c r="V3831" s="268"/>
      <c r="W3831" s="65" t="str">
        <f t="shared" si="535"/>
        <v/>
      </c>
      <c r="X3831" s="65" t="str">
        <f t="shared" si="536"/>
        <v/>
      </c>
      <c r="Y3831" s="65" t="str">
        <f t="shared" si="537"/>
        <v/>
      </c>
      <c r="Z3831" s="65" t="str">
        <f t="shared" si="538"/>
        <v/>
      </c>
      <c r="AA3831" s="65" t="str">
        <f t="shared" si="539"/>
        <v/>
      </c>
    </row>
    <row r="3832" spans="1:27" x14ac:dyDescent="0.25">
      <c r="A3832" s="40" t="str">
        <f>IF(G3832="","",1*ISERROR(VLOOKUP(G3832,G$1:G3831,1,FALSE)))</f>
        <v/>
      </c>
      <c r="B3832" s="40" t="str">
        <f>IF(A3832=0,0,IF(A3832="","",SUM(A$2:A3832)))</f>
        <v/>
      </c>
      <c r="C3832" s="41" t="str">
        <f>IF(H3832="","",1*ISERROR(VLOOKUP(H3832,H$1:H3831,1,FALSE)))</f>
        <v/>
      </c>
      <c r="D3832" s="40" t="str">
        <f>IF(C3832=0,0,IF(C3832="","",SUM(C$2:C3832)))</f>
        <v/>
      </c>
      <c r="E3832" s="41" t="str">
        <f>IF(H3832=0,0,IF(C3832="","",SUM(C$11:C3832)))</f>
        <v/>
      </c>
      <c r="F3832" s="41" t="str">
        <f>IF(H3832="","",COUNTIF(H$11:H3832,"="&amp;H3832))</f>
        <v/>
      </c>
      <c r="G3832" s="41" t="str">
        <f t="shared" si="531"/>
        <v/>
      </c>
      <c r="H3832" s="41" t="str">
        <f t="shared" si="532"/>
        <v/>
      </c>
      <c r="I3832" s="41" t="str">
        <f t="shared" si="533"/>
        <v/>
      </c>
      <c r="J3832" s="41" t="str">
        <f t="shared" si="534"/>
        <v/>
      </c>
      <c r="K3832" s="268"/>
      <c r="L3832" s="268"/>
      <c r="M3832" s="268"/>
      <c r="N3832" s="269"/>
      <c r="O3832" s="269"/>
      <c r="P3832" s="269"/>
      <c r="Q3832" s="270"/>
      <c r="R3832" s="271"/>
      <c r="S3832" s="268"/>
      <c r="T3832" s="268"/>
      <c r="U3832" s="268"/>
      <c r="V3832" s="268"/>
      <c r="W3832" s="65" t="str">
        <f t="shared" si="535"/>
        <v/>
      </c>
      <c r="X3832" s="65" t="str">
        <f t="shared" si="536"/>
        <v/>
      </c>
      <c r="Y3832" s="65" t="str">
        <f t="shared" si="537"/>
        <v/>
      </c>
      <c r="Z3832" s="65" t="str">
        <f t="shared" si="538"/>
        <v/>
      </c>
      <c r="AA3832" s="65" t="str">
        <f t="shared" si="539"/>
        <v/>
      </c>
    </row>
    <row r="3833" spans="1:27" x14ac:dyDescent="0.25">
      <c r="A3833" s="40" t="str">
        <f>IF(G3833="","",1*ISERROR(VLOOKUP(G3833,G$1:G3832,1,FALSE)))</f>
        <v/>
      </c>
      <c r="B3833" s="40" t="str">
        <f>IF(A3833=0,0,IF(A3833="","",SUM(A$2:A3833)))</f>
        <v/>
      </c>
      <c r="C3833" s="41" t="str">
        <f>IF(H3833="","",1*ISERROR(VLOOKUP(H3833,H$1:H3832,1,FALSE)))</f>
        <v/>
      </c>
      <c r="D3833" s="40" t="str">
        <f>IF(C3833=0,0,IF(C3833="","",SUM(C$2:C3833)))</f>
        <v/>
      </c>
      <c r="E3833" s="41" t="str">
        <f>IF(H3833=0,0,IF(C3833="","",SUM(C$11:C3833)))</f>
        <v/>
      </c>
      <c r="F3833" s="41" t="str">
        <f>IF(H3833="","",COUNTIF(H$11:H3833,"="&amp;H3833))</f>
        <v/>
      </c>
      <c r="G3833" s="41" t="str">
        <f t="shared" si="531"/>
        <v/>
      </c>
      <c r="H3833" s="41" t="str">
        <f t="shared" si="532"/>
        <v/>
      </c>
      <c r="I3833" s="41" t="str">
        <f t="shared" si="533"/>
        <v/>
      </c>
      <c r="J3833" s="41" t="str">
        <f t="shared" si="534"/>
        <v/>
      </c>
      <c r="K3833" s="268"/>
      <c r="L3833" s="268"/>
      <c r="M3833" s="268"/>
      <c r="N3833" s="269"/>
      <c r="O3833" s="269"/>
      <c r="P3833" s="269"/>
      <c r="Q3833" s="270"/>
      <c r="R3833" s="271"/>
      <c r="S3833" s="268"/>
      <c r="T3833" s="268"/>
      <c r="U3833" s="268"/>
      <c r="V3833" s="268"/>
      <c r="W3833" s="65" t="str">
        <f t="shared" si="535"/>
        <v/>
      </c>
      <c r="X3833" s="65" t="str">
        <f t="shared" si="536"/>
        <v/>
      </c>
      <c r="Y3833" s="65" t="str">
        <f t="shared" si="537"/>
        <v/>
      </c>
      <c r="Z3833" s="65" t="str">
        <f t="shared" si="538"/>
        <v/>
      </c>
      <c r="AA3833" s="65" t="str">
        <f t="shared" si="539"/>
        <v/>
      </c>
    </row>
    <row r="3834" spans="1:27" x14ac:dyDescent="0.25">
      <c r="A3834" s="40" t="str">
        <f>IF(G3834="","",1*ISERROR(VLOOKUP(G3834,G$1:G3833,1,FALSE)))</f>
        <v/>
      </c>
      <c r="B3834" s="40" t="str">
        <f>IF(A3834=0,0,IF(A3834="","",SUM(A$2:A3834)))</f>
        <v/>
      </c>
      <c r="C3834" s="41" t="str">
        <f>IF(H3834="","",1*ISERROR(VLOOKUP(H3834,H$1:H3833,1,FALSE)))</f>
        <v/>
      </c>
      <c r="D3834" s="40" t="str">
        <f>IF(C3834=0,0,IF(C3834="","",SUM(C$2:C3834)))</f>
        <v/>
      </c>
      <c r="E3834" s="41" t="str">
        <f>IF(H3834=0,0,IF(C3834="","",SUM(C$11:C3834)))</f>
        <v/>
      </c>
      <c r="F3834" s="41" t="str">
        <f>IF(H3834="","",COUNTIF(H$11:H3834,"="&amp;H3834))</f>
        <v/>
      </c>
      <c r="G3834" s="41" t="str">
        <f t="shared" si="531"/>
        <v/>
      </c>
      <c r="H3834" s="41" t="str">
        <f t="shared" si="532"/>
        <v/>
      </c>
      <c r="I3834" s="41" t="str">
        <f t="shared" si="533"/>
        <v/>
      </c>
      <c r="J3834" s="41" t="str">
        <f t="shared" si="534"/>
        <v/>
      </c>
      <c r="K3834" s="268"/>
      <c r="L3834" s="268"/>
      <c r="M3834" s="268"/>
      <c r="N3834" s="269"/>
      <c r="O3834" s="269"/>
      <c r="P3834" s="269"/>
      <c r="Q3834" s="270"/>
      <c r="R3834" s="271"/>
      <c r="S3834" s="268"/>
      <c r="T3834" s="268"/>
      <c r="U3834" s="268"/>
      <c r="V3834" s="268"/>
      <c r="W3834" s="65" t="str">
        <f t="shared" si="535"/>
        <v/>
      </c>
      <c r="X3834" s="65" t="str">
        <f t="shared" si="536"/>
        <v/>
      </c>
      <c r="Y3834" s="65" t="str">
        <f t="shared" si="537"/>
        <v/>
      </c>
      <c r="Z3834" s="65" t="str">
        <f t="shared" si="538"/>
        <v/>
      </c>
      <c r="AA3834" s="65" t="str">
        <f t="shared" si="539"/>
        <v/>
      </c>
    </row>
    <row r="3835" spans="1:27" x14ac:dyDescent="0.25">
      <c r="A3835" s="40" t="str">
        <f>IF(G3835="","",1*ISERROR(VLOOKUP(G3835,G$1:G3834,1,FALSE)))</f>
        <v/>
      </c>
      <c r="B3835" s="40" t="str">
        <f>IF(A3835=0,0,IF(A3835="","",SUM(A$2:A3835)))</f>
        <v/>
      </c>
      <c r="C3835" s="41" t="str">
        <f>IF(H3835="","",1*ISERROR(VLOOKUP(H3835,H$1:H3834,1,FALSE)))</f>
        <v/>
      </c>
      <c r="D3835" s="40" t="str">
        <f>IF(C3835=0,0,IF(C3835="","",SUM(C$2:C3835)))</f>
        <v/>
      </c>
      <c r="E3835" s="41" t="str">
        <f>IF(H3835=0,0,IF(C3835="","",SUM(C$11:C3835)))</f>
        <v/>
      </c>
      <c r="F3835" s="41" t="str">
        <f>IF(H3835="","",COUNTIF(H$11:H3835,"="&amp;H3835))</f>
        <v/>
      </c>
      <c r="G3835" s="41" t="str">
        <f t="shared" si="531"/>
        <v/>
      </c>
      <c r="H3835" s="41" t="str">
        <f t="shared" si="532"/>
        <v/>
      </c>
      <c r="I3835" s="41" t="str">
        <f t="shared" si="533"/>
        <v/>
      </c>
      <c r="J3835" s="41" t="str">
        <f t="shared" si="534"/>
        <v/>
      </c>
      <c r="K3835" s="268"/>
      <c r="L3835" s="268"/>
      <c r="M3835" s="268"/>
      <c r="N3835" s="269"/>
      <c r="O3835" s="269"/>
      <c r="P3835" s="269"/>
      <c r="Q3835" s="270"/>
      <c r="R3835" s="271"/>
      <c r="S3835" s="268"/>
      <c r="T3835" s="268"/>
      <c r="U3835" s="268"/>
      <c r="V3835" s="268"/>
      <c r="W3835" s="65" t="str">
        <f t="shared" si="535"/>
        <v/>
      </c>
      <c r="X3835" s="65" t="str">
        <f t="shared" si="536"/>
        <v/>
      </c>
      <c r="Y3835" s="65" t="str">
        <f t="shared" si="537"/>
        <v/>
      </c>
      <c r="Z3835" s="65" t="str">
        <f t="shared" si="538"/>
        <v/>
      </c>
      <c r="AA3835" s="65" t="str">
        <f t="shared" si="539"/>
        <v/>
      </c>
    </row>
    <row r="3836" spans="1:27" x14ac:dyDescent="0.25">
      <c r="A3836" s="40" t="str">
        <f>IF(G3836="","",1*ISERROR(VLOOKUP(G3836,G$1:G3835,1,FALSE)))</f>
        <v/>
      </c>
      <c r="B3836" s="40" t="str">
        <f>IF(A3836=0,0,IF(A3836="","",SUM(A$2:A3836)))</f>
        <v/>
      </c>
      <c r="C3836" s="41" t="str">
        <f>IF(H3836="","",1*ISERROR(VLOOKUP(H3836,H$1:H3835,1,FALSE)))</f>
        <v/>
      </c>
      <c r="D3836" s="40" t="str">
        <f>IF(C3836=0,0,IF(C3836="","",SUM(C$2:C3836)))</f>
        <v/>
      </c>
      <c r="E3836" s="41" t="str">
        <f>IF(H3836=0,0,IF(C3836="","",SUM(C$11:C3836)))</f>
        <v/>
      </c>
      <c r="F3836" s="41" t="str">
        <f>IF(H3836="","",COUNTIF(H$11:H3836,"="&amp;H3836))</f>
        <v/>
      </c>
      <c r="G3836" s="41" t="str">
        <f t="shared" si="531"/>
        <v/>
      </c>
      <c r="H3836" s="41" t="str">
        <f t="shared" si="532"/>
        <v/>
      </c>
      <c r="I3836" s="41" t="str">
        <f t="shared" si="533"/>
        <v/>
      </c>
      <c r="J3836" s="41" t="str">
        <f t="shared" si="534"/>
        <v/>
      </c>
      <c r="K3836" s="268"/>
      <c r="L3836" s="268"/>
      <c r="M3836" s="268"/>
      <c r="N3836" s="269"/>
      <c r="O3836" s="269"/>
      <c r="P3836" s="269"/>
      <c r="Q3836" s="270"/>
      <c r="R3836" s="271"/>
      <c r="S3836" s="268"/>
      <c r="T3836" s="268"/>
      <c r="U3836" s="268"/>
      <c r="V3836" s="268"/>
      <c r="W3836" s="65" t="str">
        <f t="shared" si="535"/>
        <v/>
      </c>
      <c r="X3836" s="65" t="str">
        <f t="shared" si="536"/>
        <v/>
      </c>
      <c r="Y3836" s="65" t="str">
        <f t="shared" si="537"/>
        <v/>
      </c>
      <c r="Z3836" s="65" t="str">
        <f t="shared" si="538"/>
        <v/>
      </c>
      <c r="AA3836" s="65" t="str">
        <f t="shared" si="539"/>
        <v/>
      </c>
    </row>
    <row r="3837" spans="1:27" x14ac:dyDescent="0.25">
      <c r="A3837" s="40" t="str">
        <f>IF(G3837="","",1*ISERROR(VLOOKUP(G3837,G$1:G3836,1,FALSE)))</f>
        <v/>
      </c>
      <c r="B3837" s="40" t="str">
        <f>IF(A3837=0,0,IF(A3837="","",SUM(A$2:A3837)))</f>
        <v/>
      </c>
      <c r="C3837" s="41" t="str">
        <f>IF(H3837="","",1*ISERROR(VLOOKUP(H3837,H$1:H3836,1,FALSE)))</f>
        <v/>
      </c>
      <c r="D3837" s="40" t="str">
        <f>IF(C3837=0,0,IF(C3837="","",SUM(C$2:C3837)))</f>
        <v/>
      </c>
      <c r="E3837" s="41" t="str">
        <f>IF(H3837=0,0,IF(C3837="","",SUM(C$11:C3837)))</f>
        <v/>
      </c>
      <c r="F3837" s="41" t="str">
        <f>IF(H3837="","",COUNTIF(H$11:H3837,"="&amp;H3837))</f>
        <v/>
      </c>
      <c r="G3837" s="41" t="str">
        <f t="shared" si="531"/>
        <v/>
      </c>
      <c r="H3837" s="41" t="str">
        <f t="shared" si="532"/>
        <v/>
      </c>
      <c r="I3837" s="41" t="str">
        <f t="shared" si="533"/>
        <v/>
      </c>
      <c r="J3837" s="41" t="str">
        <f t="shared" si="534"/>
        <v/>
      </c>
      <c r="K3837" s="268"/>
      <c r="L3837" s="268"/>
      <c r="M3837" s="268"/>
      <c r="N3837" s="269"/>
      <c r="O3837" s="269"/>
      <c r="P3837" s="269"/>
      <c r="Q3837" s="270"/>
      <c r="R3837" s="271"/>
      <c r="S3837" s="268"/>
      <c r="T3837" s="268"/>
      <c r="U3837" s="268"/>
      <c r="V3837" s="268"/>
      <c r="W3837" s="65" t="str">
        <f t="shared" si="535"/>
        <v/>
      </c>
      <c r="X3837" s="65" t="str">
        <f t="shared" si="536"/>
        <v/>
      </c>
      <c r="Y3837" s="65" t="str">
        <f t="shared" si="537"/>
        <v/>
      </c>
      <c r="Z3837" s="65" t="str">
        <f t="shared" si="538"/>
        <v/>
      </c>
      <c r="AA3837" s="65" t="str">
        <f t="shared" si="539"/>
        <v/>
      </c>
    </row>
    <row r="3838" spans="1:27" x14ac:dyDescent="0.25">
      <c r="A3838" s="40" t="str">
        <f>IF(G3838="","",1*ISERROR(VLOOKUP(G3838,G$1:G3837,1,FALSE)))</f>
        <v/>
      </c>
      <c r="B3838" s="40" t="str">
        <f>IF(A3838=0,0,IF(A3838="","",SUM(A$2:A3838)))</f>
        <v/>
      </c>
      <c r="C3838" s="41" t="str">
        <f>IF(H3838="","",1*ISERROR(VLOOKUP(H3838,H$1:H3837,1,FALSE)))</f>
        <v/>
      </c>
      <c r="D3838" s="40" t="str">
        <f>IF(C3838=0,0,IF(C3838="","",SUM(C$2:C3838)))</f>
        <v/>
      </c>
      <c r="E3838" s="41" t="str">
        <f>IF(H3838=0,0,IF(C3838="","",SUM(C$11:C3838)))</f>
        <v/>
      </c>
      <c r="F3838" s="41" t="str">
        <f>IF(H3838="","",COUNTIF(H$11:H3838,"="&amp;H3838))</f>
        <v/>
      </c>
      <c r="G3838" s="41" t="str">
        <f t="shared" si="531"/>
        <v/>
      </c>
      <c r="H3838" s="41" t="str">
        <f t="shared" si="532"/>
        <v/>
      </c>
      <c r="I3838" s="41" t="str">
        <f t="shared" si="533"/>
        <v/>
      </c>
      <c r="J3838" s="41" t="str">
        <f t="shared" si="534"/>
        <v/>
      </c>
      <c r="K3838" s="268"/>
      <c r="L3838" s="268"/>
      <c r="M3838" s="268"/>
      <c r="N3838" s="269"/>
      <c r="O3838" s="269"/>
      <c r="P3838" s="269"/>
      <c r="Q3838" s="270"/>
      <c r="R3838" s="271"/>
      <c r="S3838" s="268"/>
      <c r="T3838" s="268"/>
      <c r="U3838" s="268"/>
      <c r="V3838" s="268"/>
      <c r="W3838" s="65" t="str">
        <f t="shared" si="535"/>
        <v/>
      </c>
      <c r="X3838" s="65" t="str">
        <f t="shared" si="536"/>
        <v/>
      </c>
      <c r="Y3838" s="65" t="str">
        <f t="shared" si="537"/>
        <v/>
      </c>
      <c r="Z3838" s="65" t="str">
        <f t="shared" si="538"/>
        <v/>
      </c>
      <c r="AA3838" s="65" t="str">
        <f t="shared" si="539"/>
        <v/>
      </c>
    </row>
    <row r="3839" spans="1:27" x14ac:dyDescent="0.25">
      <c r="A3839" s="40" t="str">
        <f>IF(G3839="","",1*ISERROR(VLOOKUP(G3839,G$1:G3838,1,FALSE)))</f>
        <v/>
      </c>
      <c r="B3839" s="40" t="str">
        <f>IF(A3839=0,0,IF(A3839="","",SUM(A$2:A3839)))</f>
        <v/>
      </c>
      <c r="C3839" s="41" t="str">
        <f>IF(H3839="","",1*ISERROR(VLOOKUP(H3839,H$1:H3838,1,FALSE)))</f>
        <v/>
      </c>
      <c r="D3839" s="40" t="str">
        <f>IF(C3839=0,0,IF(C3839="","",SUM(C$2:C3839)))</f>
        <v/>
      </c>
      <c r="E3839" s="41" t="str">
        <f>IF(H3839=0,0,IF(C3839="","",SUM(C$11:C3839)))</f>
        <v/>
      </c>
      <c r="F3839" s="41" t="str">
        <f>IF(H3839="","",COUNTIF(H$11:H3839,"="&amp;H3839))</f>
        <v/>
      </c>
      <c r="G3839" s="41" t="str">
        <f t="shared" si="531"/>
        <v/>
      </c>
      <c r="H3839" s="41" t="str">
        <f t="shared" si="532"/>
        <v/>
      </c>
      <c r="I3839" s="41" t="str">
        <f t="shared" si="533"/>
        <v/>
      </c>
      <c r="J3839" s="41" t="str">
        <f t="shared" si="534"/>
        <v/>
      </c>
      <c r="K3839" s="268"/>
      <c r="L3839" s="268"/>
      <c r="M3839" s="268"/>
      <c r="N3839" s="269"/>
      <c r="O3839" s="269"/>
      <c r="P3839" s="269"/>
      <c r="Q3839" s="270"/>
      <c r="R3839" s="271"/>
      <c r="S3839" s="268"/>
      <c r="T3839" s="268"/>
      <c r="U3839" s="268"/>
      <c r="V3839" s="268"/>
      <c r="W3839" s="65" t="str">
        <f t="shared" si="535"/>
        <v/>
      </c>
      <c r="X3839" s="65" t="str">
        <f t="shared" si="536"/>
        <v/>
      </c>
      <c r="Y3839" s="65" t="str">
        <f t="shared" si="537"/>
        <v/>
      </c>
      <c r="Z3839" s="65" t="str">
        <f t="shared" si="538"/>
        <v/>
      </c>
      <c r="AA3839" s="65" t="str">
        <f t="shared" si="539"/>
        <v/>
      </c>
    </row>
    <row r="3840" spans="1:27" x14ac:dyDescent="0.25">
      <c r="A3840" s="40" t="str">
        <f>IF(G3840="","",1*ISERROR(VLOOKUP(G3840,G$1:G3839,1,FALSE)))</f>
        <v/>
      </c>
      <c r="B3840" s="40" t="str">
        <f>IF(A3840=0,0,IF(A3840="","",SUM(A$2:A3840)))</f>
        <v/>
      </c>
      <c r="C3840" s="41" t="str">
        <f>IF(H3840="","",1*ISERROR(VLOOKUP(H3840,H$1:H3839,1,FALSE)))</f>
        <v/>
      </c>
      <c r="D3840" s="40" t="str">
        <f>IF(C3840=0,0,IF(C3840="","",SUM(C$2:C3840)))</f>
        <v/>
      </c>
      <c r="E3840" s="41" t="str">
        <f>IF(H3840=0,0,IF(C3840="","",SUM(C$11:C3840)))</f>
        <v/>
      </c>
      <c r="F3840" s="41" t="str">
        <f>IF(H3840="","",COUNTIF(H$11:H3840,"="&amp;H3840))</f>
        <v/>
      </c>
      <c r="G3840" s="41" t="str">
        <f t="shared" si="531"/>
        <v/>
      </c>
      <c r="H3840" s="41" t="str">
        <f t="shared" si="532"/>
        <v/>
      </c>
      <c r="I3840" s="41" t="str">
        <f t="shared" si="533"/>
        <v/>
      </c>
      <c r="J3840" s="41" t="str">
        <f t="shared" si="534"/>
        <v/>
      </c>
      <c r="K3840" s="268"/>
      <c r="L3840" s="268"/>
      <c r="M3840" s="268"/>
      <c r="N3840" s="269"/>
      <c r="O3840" s="269"/>
      <c r="P3840" s="269"/>
      <c r="Q3840" s="270"/>
      <c r="R3840" s="271"/>
      <c r="S3840" s="268"/>
      <c r="T3840" s="268"/>
      <c r="U3840" s="268"/>
      <c r="V3840" s="268"/>
      <c r="W3840" s="65" t="str">
        <f t="shared" si="535"/>
        <v/>
      </c>
      <c r="X3840" s="65" t="str">
        <f t="shared" si="536"/>
        <v/>
      </c>
      <c r="Y3840" s="65" t="str">
        <f t="shared" si="537"/>
        <v/>
      </c>
      <c r="Z3840" s="65" t="str">
        <f t="shared" si="538"/>
        <v/>
      </c>
      <c r="AA3840" s="65" t="str">
        <f t="shared" si="539"/>
        <v/>
      </c>
    </row>
    <row r="3841" spans="1:27" x14ac:dyDescent="0.25">
      <c r="A3841" s="40" t="str">
        <f>IF(G3841="","",1*ISERROR(VLOOKUP(G3841,G$1:G3840,1,FALSE)))</f>
        <v/>
      </c>
      <c r="B3841" s="40" t="str">
        <f>IF(A3841=0,0,IF(A3841="","",SUM(A$2:A3841)))</f>
        <v/>
      </c>
      <c r="C3841" s="41" t="str">
        <f>IF(H3841="","",1*ISERROR(VLOOKUP(H3841,H$1:H3840,1,FALSE)))</f>
        <v/>
      </c>
      <c r="D3841" s="40" t="str">
        <f>IF(C3841=0,0,IF(C3841="","",SUM(C$2:C3841)))</f>
        <v/>
      </c>
      <c r="E3841" s="41" t="str">
        <f>IF(H3841=0,0,IF(C3841="","",SUM(C$11:C3841)))</f>
        <v/>
      </c>
      <c r="F3841" s="41" t="str">
        <f>IF(H3841="","",COUNTIF(H$11:H3841,"="&amp;H3841))</f>
        <v/>
      </c>
      <c r="G3841" s="41" t="str">
        <f t="shared" si="531"/>
        <v/>
      </c>
      <c r="H3841" s="41" t="str">
        <f t="shared" si="532"/>
        <v/>
      </c>
      <c r="I3841" s="41" t="str">
        <f t="shared" si="533"/>
        <v/>
      </c>
      <c r="J3841" s="41" t="str">
        <f t="shared" si="534"/>
        <v/>
      </c>
      <c r="K3841" s="268"/>
      <c r="L3841" s="268"/>
      <c r="M3841" s="268"/>
      <c r="N3841" s="269"/>
      <c r="O3841" s="269"/>
      <c r="P3841" s="269"/>
      <c r="Q3841" s="270"/>
      <c r="R3841" s="271"/>
      <c r="S3841" s="268"/>
      <c r="T3841" s="268"/>
      <c r="U3841" s="268"/>
      <c r="V3841" s="268"/>
      <c r="W3841" s="65" t="str">
        <f t="shared" si="535"/>
        <v/>
      </c>
      <c r="X3841" s="65" t="str">
        <f t="shared" si="536"/>
        <v/>
      </c>
      <c r="Y3841" s="65" t="str">
        <f t="shared" si="537"/>
        <v/>
      </c>
      <c r="Z3841" s="65" t="str">
        <f t="shared" si="538"/>
        <v/>
      </c>
      <c r="AA3841" s="65" t="str">
        <f t="shared" si="539"/>
        <v/>
      </c>
    </row>
    <row r="3842" spans="1:27" x14ac:dyDescent="0.25">
      <c r="A3842" s="40" t="str">
        <f>IF(G3842="","",1*ISERROR(VLOOKUP(G3842,G$1:G3841,1,FALSE)))</f>
        <v/>
      </c>
      <c r="B3842" s="40" t="str">
        <f>IF(A3842=0,0,IF(A3842="","",SUM(A$2:A3842)))</f>
        <v/>
      </c>
      <c r="C3842" s="41" t="str">
        <f>IF(H3842="","",1*ISERROR(VLOOKUP(H3842,H$1:H3841,1,FALSE)))</f>
        <v/>
      </c>
      <c r="D3842" s="40" t="str">
        <f>IF(C3842=0,0,IF(C3842="","",SUM(C$2:C3842)))</f>
        <v/>
      </c>
      <c r="E3842" s="41" t="str">
        <f>IF(H3842=0,0,IF(C3842="","",SUM(C$11:C3842)))</f>
        <v/>
      </c>
      <c r="F3842" s="41" t="str">
        <f>IF(H3842="","",COUNTIF(H$11:H3842,"="&amp;H3842))</f>
        <v/>
      </c>
      <c r="G3842" s="41" t="str">
        <f t="shared" ref="G3842:G3905" si="540">IF(K3842="","",IF(M3842="","",CONCATENATE(K3842,"-",M3842)))</f>
        <v/>
      </c>
      <c r="H3842" s="41" t="str">
        <f t="shared" ref="H3842:H3905" si="541">IF(G3842="","",CONCATENATE(G3842,"-",N3842))</f>
        <v/>
      </c>
      <c r="I3842" s="41" t="str">
        <f t="shared" ref="I3842:I3905" si="542">IF(H3842="","",CONCATENATE(H3842,"-",F3842))</f>
        <v/>
      </c>
      <c r="J3842" s="41" t="str">
        <f t="shared" ref="J3842:J3905" si="543">IF(G3842="","",CONCATENATE(G3842,"-",O3842))</f>
        <v/>
      </c>
      <c r="K3842" s="268"/>
      <c r="L3842" s="268"/>
      <c r="M3842" s="268"/>
      <c r="N3842" s="269"/>
      <c r="O3842" s="269"/>
      <c r="P3842" s="269"/>
      <c r="Q3842" s="270"/>
      <c r="R3842" s="271"/>
      <c r="S3842" s="268"/>
      <c r="T3842" s="268"/>
      <c r="U3842" s="268"/>
      <c r="V3842" s="268"/>
      <c r="W3842" s="65" t="str">
        <f t="shared" ref="W3842:W3905" si="544">IF(S3842="","",IF(S3842="Yes",1,0))</f>
        <v/>
      </c>
      <c r="X3842" s="65" t="str">
        <f t="shared" ref="X3842:X3905" si="545">IF(T3842="","",IF(T3842="Yes",1,0))</f>
        <v/>
      </c>
      <c r="Y3842" s="65" t="str">
        <f t="shared" ref="Y3842:Y3905" si="546">IF(U3842="","",IF(U3842="Yes",1,0))</f>
        <v/>
      </c>
      <c r="Z3842" s="65" t="str">
        <f t="shared" ref="Z3842:Z3905" si="547">IF(V3842="","",IF(V3842="Yes",1,0))</f>
        <v/>
      </c>
      <c r="AA3842" s="65" t="str">
        <f t="shared" ref="AA3842:AA3905" si="548">IF(N3842="","",CONCATENATE(N3842,"-",O3842))</f>
        <v/>
      </c>
    </row>
    <row r="3843" spans="1:27" x14ac:dyDescent="0.25">
      <c r="A3843" s="40" t="str">
        <f>IF(G3843="","",1*ISERROR(VLOOKUP(G3843,G$1:G3842,1,FALSE)))</f>
        <v/>
      </c>
      <c r="B3843" s="40" t="str">
        <f>IF(A3843=0,0,IF(A3843="","",SUM(A$2:A3843)))</f>
        <v/>
      </c>
      <c r="C3843" s="41" t="str">
        <f>IF(H3843="","",1*ISERROR(VLOOKUP(H3843,H$1:H3842,1,FALSE)))</f>
        <v/>
      </c>
      <c r="D3843" s="40" t="str">
        <f>IF(C3843=0,0,IF(C3843="","",SUM(C$2:C3843)))</f>
        <v/>
      </c>
      <c r="E3843" s="41" t="str">
        <f>IF(H3843=0,0,IF(C3843="","",SUM(C$11:C3843)))</f>
        <v/>
      </c>
      <c r="F3843" s="41" t="str">
        <f>IF(H3843="","",COUNTIF(H$11:H3843,"="&amp;H3843))</f>
        <v/>
      </c>
      <c r="G3843" s="41" t="str">
        <f t="shared" si="540"/>
        <v/>
      </c>
      <c r="H3843" s="41" t="str">
        <f t="shared" si="541"/>
        <v/>
      </c>
      <c r="I3843" s="41" t="str">
        <f t="shared" si="542"/>
        <v/>
      </c>
      <c r="J3843" s="41" t="str">
        <f t="shared" si="543"/>
        <v/>
      </c>
      <c r="K3843" s="268"/>
      <c r="L3843" s="268"/>
      <c r="M3843" s="268"/>
      <c r="N3843" s="269"/>
      <c r="O3843" s="269"/>
      <c r="P3843" s="269"/>
      <c r="Q3843" s="270"/>
      <c r="R3843" s="271"/>
      <c r="S3843" s="268"/>
      <c r="T3843" s="268"/>
      <c r="U3843" s="268"/>
      <c r="V3843" s="268"/>
      <c r="W3843" s="65" t="str">
        <f t="shared" si="544"/>
        <v/>
      </c>
      <c r="X3843" s="65" t="str">
        <f t="shared" si="545"/>
        <v/>
      </c>
      <c r="Y3843" s="65" t="str">
        <f t="shared" si="546"/>
        <v/>
      </c>
      <c r="Z3843" s="65" t="str">
        <f t="shared" si="547"/>
        <v/>
      </c>
      <c r="AA3843" s="65" t="str">
        <f t="shared" si="548"/>
        <v/>
      </c>
    </row>
    <row r="3844" spans="1:27" x14ac:dyDescent="0.25">
      <c r="A3844" s="40" t="str">
        <f>IF(G3844="","",1*ISERROR(VLOOKUP(G3844,G$1:G3843,1,FALSE)))</f>
        <v/>
      </c>
      <c r="B3844" s="40" t="str">
        <f>IF(A3844=0,0,IF(A3844="","",SUM(A$2:A3844)))</f>
        <v/>
      </c>
      <c r="C3844" s="41" t="str">
        <f>IF(H3844="","",1*ISERROR(VLOOKUP(H3844,H$1:H3843,1,FALSE)))</f>
        <v/>
      </c>
      <c r="D3844" s="40" t="str">
        <f>IF(C3844=0,0,IF(C3844="","",SUM(C$2:C3844)))</f>
        <v/>
      </c>
      <c r="E3844" s="41" t="str">
        <f>IF(H3844=0,0,IF(C3844="","",SUM(C$11:C3844)))</f>
        <v/>
      </c>
      <c r="F3844" s="41" t="str">
        <f>IF(H3844="","",COUNTIF(H$11:H3844,"="&amp;H3844))</f>
        <v/>
      </c>
      <c r="G3844" s="41" t="str">
        <f t="shared" si="540"/>
        <v/>
      </c>
      <c r="H3844" s="41" t="str">
        <f t="shared" si="541"/>
        <v/>
      </c>
      <c r="I3844" s="41" t="str">
        <f t="shared" si="542"/>
        <v/>
      </c>
      <c r="J3844" s="41" t="str">
        <f t="shared" si="543"/>
        <v/>
      </c>
      <c r="K3844" s="268"/>
      <c r="L3844" s="268"/>
      <c r="M3844" s="268"/>
      <c r="N3844" s="269"/>
      <c r="O3844" s="269"/>
      <c r="P3844" s="269"/>
      <c r="Q3844" s="270"/>
      <c r="R3844" s="271"/>
      <c r="S3844" s="268"/>
      <c r="T3844" s="268"/>
      <c r="U3844" s="268"/>
      <c r="V3844" s="268"/>
      <c r="W3844" s="65" t="str">
        <f t="shared" si="544"/>
        <v/>
      </c>
      <c r="X3844" s="65" t="str">
        <f t="shared" si="545"/>
        <v/>
      </c>
      <c r="Y3844" s="65" t="str">
        <f t="shared" si="546"/>
        <v/>
      </c>
      <c r="Z3844" s="65" t="str">
        <f t="shared" si="547"/>
        <v/>
      </c>
      <c r="AA3844" s="65" t="str">
        <f t="shared" si="548"/>
        <v/>
      </c>
    </row>
    <row r="3845" spans="1:27" x14ac:dyDescent="0.25">
      <c r="A3845" s="40" t="str">
        <f>IF(G3845="","",1*ISERROR(VLOOKUP(G3845,G$1:G3844,1,FALSE)))</f>
        <v/>
      </c>
      <c r="B3845" s="40" t="str">
        <f>IF(A3845=0,0,IF(A3845="","",SUM(A$2:A3845)))</f>
        <v/>
      </c>
      <c r="C3845" s="41" t="str">
        <f>IF(H3845="","",1*ISERROR(VLOOKUP(H3845,H$1:H3844,1,FALSE)))</f>
        <v/>
      </c>
      <c r="D3845" s="40" t="str">
        <f>IF(C3845=0,0,IF(C3845="","",SUM(C$2:C3845)))</f>
        <v/>
      </c>
      <c r="E3845" s="41" t="str">
        <f>IF(H3845=0,0,IF(C3845="","",SUM(C$11:C3845)))</f>
        <v/>
      </c>
      <c r="F3845" s="41" t="str">
        <f>IF(H3845="","",COUNTIF(H$11:H3845,"="&amp;H3845))</f>
        <v/>
      </c>
      <c r="G3845" s="41" t="str">
        <f t="shared" si="540"/>
        <v/>
      </c>
      <c r="H3845" s="41" t="str">
        <f t="shared" si="541"/>
        <v/>
      </c>
      <c r="I3845" s="41" t="str">
        <f t="shared" si="542"/>
        <v/>
      </c>
      <c r="J3845" s="41" t="str">
        <f t="shared" si="543"/>
        <v/>
      </c>
      <c r="K3845" s="268"/>
      <c r="L3845" s="268"/>
      <c r="M3845" s="268"/>
      <c r="N3845" s="269"/>
      <c r="O3845" s="269"/>
      <c r="P3845" s="269"/>
      <c r="Q3845" s="270"/>
      <c r="R3845" s="271"/>
      <c r="S3845" s="268"/>
      <c r="T3845" s="268"/>
      <c r="U3845" s="268"/>
      <c r="V3845" s="268"/>
      <c r="W3845" s="65" t="str">
        <f t="shared" si="544"/>
        <v/>
      </c>
      <c r="X3845" s="65" t="str">
        <f t="shared" si="545"/>
        <v/>
      </c>
      <c r="Y3845" s="65" t="str">
        <f t="shared" si="546"/>
        <v/>
      </c>
      <c r="Z3845" s="65" t="str">
        <f t="shared" si="547"/>
        <v/>
      </c>
      <c r="AA3845" s="65" t="str">
        <f t="shared" si="548"/>
        <v/>
      </c>
    </row>
    <row r="3846" spans="1:27" x14ac:dyDescent="0.25">
      <c r="A3846" s="40" t="str">
        <f>IF(G3846="","",1*ISERROR(VLOOKUP(G3846,G$1:G3845,1,FALSE)))</f>
        <v/>
      </c>
      <c r="B3846" s="40" t="str">
        <f>IF(A3846=0,0,IF(A3846="","",SUM(A$2:A3846)))</f>
        <v/>
      </c>
      <c r="C3846" s="41" t="str">
        <f>IF(H3846="","",1*ISERROR(VLOOKUP(H3846,H$1:H3845,1,FALSE)))</f>
        <v/>
      </c>
      <c r="D3846" s="40" t="str">
        <f>IF(C3846=0,0,IF(C3846="","",SUM(C$2:C3846)))</f>
        <v/>
      </c>
      <c r="E3846" s="41" t="str">
        <f>IF(H3846=0,0,IF(C3846="","",SUM(C$11:C3846)))</f>
        <v/>
      </c>
      <c r="F3846" s="41" t="str">
        <f>IF(H3846="","",COUNTIF(H$11:H3846,"="&amp;H3846))</f>
        <v/>
      </c>
      <c r="G3846" s="41" t="str">
        <f t="shared" si="540"/>
        <v/>
      </c>
      <c r="H3846" s="41" t="str">
        <f t="shared" si="541"/>
        <v/>
      </c>
      <c r="I3846" s="41" t="str">
        <f t="shared" si="542"/>
        <v/>
      </c>
      <c r="J3846" s="41" t="str">
        <f t="shared" si="543"/>
        <v/>
      </c>
      <c r="K3846" s="268"/>
      <c r="L3846" s="268"/>
      <c r="M3846" s="268"/>
      <c r="N3846" s="269"/>
      <c r="O3846" s="269"/>
      <c r="P3846" s="269"/>
      <c r="Q3846" s="270"/>
      <c r="R3846" s="271"/>
      <c r="S3846" s="268"/>
      <c r="T3846" s="268"/>
      <c r="U3846" s="268"/>
      <c r="V3846" s="268"/>
      <c r="W3846" s="65" t="str">
        <f t="shared" si="544"/>
        <v/>
      </c>
      <c r="X3846" s="65" t="str">
        <f t="shared" si="545"/>
        <v/>
      </c>
      <c r="Y3846" s="65" t="str">
        <f t="shared" si="546"/>
        <v/>
      </c>
      <c r="Z3846" s="65" t="str">
        <f t="shared" si="547"/>
        <v/>
      </c>
      <c r="AA3846" s="65" t="str">
        <f t="shared" si="548"/>
        <v/>
      </c>
    </row>
    <row r="3847" spans="1:27" x14ac:dyDescent="0.25">
      <c r="A3847" s="40" t="str">
        <f>IF(G3847="","",1*ISERROR(VLOOKUP(G3847,G$1:G3846,1,FALSE)))</f>
        <v/>
      </c>
      <c r="B3847" s="40" t="str">
        <f>IF(A3847=0,0,IF(A3847="","",SUM(A$2:A3847)))</f>
        <v/>
      </c>
      <c r="C3847" s="41" t="str">
        <f>IF(H3847="","",1*ISERROR(VLOOKUP(H3847,H$1:H3846,1,FALSE)))</f>
        <v/>
      </c>
      <c r="D3847" s="40" t="str">
        <f>IF(C3847=0,0,IF(C3847="","",SUM(C$2:C3847)))</f>
        <v/>
      </c>
      <c r="E3847" s="41" t="str">
        <f>IF(H3847=0,0,IF(C3847="","",SUM(C$11:C3847)))</f>
        <v/>
      </c>
      <c r="F3847" s="41" t="str">
        <f>IF(H3847="","",COUNTIF(H$11:H3847,"="&amp;H3847))</f>
        <v/>
      </c>
      <c r="G3847" s="41" t="str">
        <f t="shared" si="540"/>
        <v/>
      </c>
      <c r="H3847" s="41" t="str">
        <f t="shared" si="541"/>
        <v/>
      </c>
      <c r="I3847" s="41" t="str">
        <f t="shared" si="542"/>
        <v/>
      </c>
      <c r="J3847" s="41" t="str">
        <f t="shared" si="543"/>
        <v/>
      </c>
      <c r="K3847" s="268"/>
      <c r="L3847" s="268"/>
      <c r="M3847" s="268"/>
      <c r="N3847" s="269"/>
      <c r="O3847" s="269"/>
      <c r="P3847" s="269"/>
      <c r="Q3847" s="270"/>
      <c r="R3847" s="271"/>
      <c r="S3847" s="268"/>
      <c r="T3847" s="268"/>
      <c r="U3847" s="268"/>
      <c r="V3847" s="268"/>
      <c r="W3847" s="65" t="str">
        <f t="shared" si="544"/>
        <v/>
      </c>
      <c r="X3847" s="65" t="str">
        <f t="shared" si="545"/>
        <v/>
      </c>
      <c r="Y3847" s="65" t="str">
        <f t="shared" si="546"/>
        <v/>
      </c>
      <c r="Z3847" s="65" t="str">
        <f t="shared" si="547"/>
        <v/>
      </c>
      <c r="AA3847" s="65" t="str">
        <f t="shared" si="548"/>
        <v/>
      </c>
    </row>
    <row r="3848" spans="1:27" x14ac:dyDescent="0.25">
      <c r="A3848" s="40" t="str">
        <f>IF(G3848="","",1*ISERROR(VLOOKUP(G3848,G$1:G3847,1,FALSE)))</f>
        <v/>
      </c>
      <c r="B3848" s="40" t="str">
        <f>IF(A3848=0,0,IF(A3848="","",SUM(A$2:A3848)))</f>
        <v/>
      </c>
      <c r="C3848" s="41" t="str">
        <f>IF(H3848="","",1*ISERROR(VLOOKUP(H3848,H$1:H3847,1,FALSE)))</f>
        <v/>
      </c>
      <c r="D3848" s="40" t="str">
        <f>IF(C3848=0,0,IF(C3848="","",SUM(C$2:C3848)))</f>
        <v/>
      </c>
      <c r="E3848" s="41" t="str">
        <f>IF(H3848=0,0,IF(C3848="","",SUM(C$11:C3848)))</f>
        <v/>
      </c>
      <c r="F3848" s="41" t="str">
        <f>IF(H3848="","",COUNTIF(H$11:H3848,"="&amp;H3848))</f>
        <v/>
      </c>
      <c r="G3848" s="41" t="str">
        <f t="shared" si="540"/>
        <v/>
      </c>
      <c r="H3848" s="41" t="str">
        <f t="shared" si="541"/>
        <v/>
      </c>
      <c r="I3848" s="41" t="str">
        <f t="shared" si="542"/>
        <v/>
      </c>
      <c r="J3848" s="41" t="str">
        <f t="shared" si="543"/>
        <v/>
      </c>
      <c r="K3848" s="268"/>
      <c r="L3848" s="268"/>
      <c r="M3848" s="268"/>
      <c r="N3848" s="269"/>
      <c r="O3848" s="269"/>
      <c r="P3848" s="269"/>
      <c r="Q3848" s="270"/>
      <c r="R3848" s="271"/>
      <c r="S3848" s="268"/>
      <c r="T3848" s="268"/>
      <c r="U3848" s="268"/>
      <c r="V3848" s="268"/>
      <c r="W3848" s="65" t="str">
        <f t="shared" si="544"/>
        <v/>
      </c>
      <c r="X3848" s="65" t="str">
        <f t="shared" si="545"/>
        <v/>
      </c>
      <c r="Y3848" s="65" t="str">
        <f t="shared" si="546"/>
        <v/>
      </c>
      <c r="Z3848" s="65" t="str">
        <f t="shared" si="547"/>
        <v/>
      </c>
      <c r="AA3848" s="65" t="str">
        <f t="shared" si="548"/>
        <v/>
      </c>
    </row>
    <row r="3849" spans="1:27" x14ac:dyDescent="0.25">
      <c r="A3849" s="40" t="str">
        <f>IF(G3849="","",1*ISERROR(VLOOKUP(G3849,G$1:G3848,1,FALSE)))</f>
        <v/>
      </c>
      <c r="B3849" s="40" t="str">
        <f>IF(A3849=0,0,IF(A3849="","",SUM(A$2:A3849)))</f>
        <v/>
      </c>
      <c r="C3849" s="41" t="str">
        <f>IF(H3849="","",1*ISERROR(VLOOKUP(H3849,H$1:H3848,1,FALSE)))</f>
        <v/>
      </c>
      <c r="D3849" s="40" t="str">
        <f>IF(C3849=0,0,IF(C3849="","",SUM(C$2:C3849)))</f>
        <v/>
      </c>
      <c r="E3849" s="41" t="str">
        <f>IF(H3849=0,0,IF(C3849="","",SUM(C$11:C3849)))</f>
        <v/>
      </c>
      <c r="F3849" s="41" t="str">
        <f>IF(H3849="","",COUNTIF(H$11:H3849,"="&amp;H3849))</f>
        <v/>
      </c>
      <c r="G3849" s="41" t="str">
        <f t="shared" si="540"/>
        <v/>
      </c>
      <c r="H3849" s="41" t="str">
        <f t="shared" si="541"/>
        <v/>
      </c>
      <c r="I3849" s="41" t="str">
        <f t="shared" si="542"/>
        <v/>
      </c>
      <c r="J3849" s="41" t="str">
        <f t="shared" si="543"/>
        <v/>
      </c>
      <c r="K3849" s="268"/>
      <c r="L3849" s="268"/>
      <c r="M3849" s="268"/>
      <c r="N3849" s="269"/>
      <c r="O3849" s="269"/>
      <c r="P3849" s="269"/>
      <c r="Q3849" s="270"/>
      <c r="R3849" s="271"/>
      <c r="S3849" s="268"/>
      <c r="T3849" s="268"/>
      <c r="U3849" s="268"/>
      <c r="V3849" s="268"/>
      <c r="W3849" s="65" t="str">
        <f t="shared" si="544"/>
        <v/>
      </c>
      <c r="X3849" s="65" t="str">
        <f t="shared" si="545"/>
        <v/>
      </c>
      <c r="Y3849" s="65" t="str">
        <f t="shared" si="546"/>
        <v/>
      </c>
      <c r="Z3849" s="65" t="str">
        <f t="shared" si="547"/>
        <v/>
      </c>
      <c r="AA3849" s="65" t="str">
        <f t="shared" si="548"/>
        <v/>
      </c>
    </row>
    <row r="3850" spans="1:27" x14ac:dyDescent="0.25">
      <c r="A3850" s="40" t="str">
        <f>IF(G3850="","",1*ISERROR(VLOOKUP(G3850,G$1:G3849,1,FALSE)))</f>
        <v/>
      </c>
      <c r="B3850" s="40" t="str">
        <f>IF(A3850=0,0,IF(A3850="","",SUM(A$2:A3850)))</f>
        <v/>
      </c>
      <c r="C3850" s="41" t="str">
        <f>IF(H3850="","",1*ISERROR(VLOOKUP(H3850,H$1:H3849,1,FALSE)))</f>
        <v/>
      </c>
      <c r="D3850" s="40" t="str">
        <f>IF(C3850=0,0,IF(C3850="","",SUM(C$2:C3850)))</f>
        <v/>
      </c>
      <c r="E3850" s="41" t="str">
        <f>IF(H3850=0,0,IF(C3850="","",SUM(C$11:C3850)))</f>
        <v/>
      </c>
      <c r="F3850" s="41" t="str">
        <f>IF(H3850="","",COUNTIF(H$11:H3850,"="&amp;H3850))</f>
        <v/>
      </c>
      <c r="G3850" s="41" t="str">
        <f t="shared" si="540"/>
        <v/>
      </c>
      <c r="H3850" s="41" t="str">
        <f t="shared" si="541"/>
        <v/>
      </c>
      <c r="I3850" s="41" t="str">
        <f t="shared" si="542"/>
        <v/>
      </c>
      <c r="J3850" s="41" t="str">
        <f t="shared" si="543"/>
        <v/>
      </c>
      <c r="K3850" s="268"/>
      <c r="L3850" s="268"/>
      <c r="M3850" s="268"/>
      <c r="N3850" s="269"/>
      <c r="O3850" s="269"/>
      <c r="P3850" s="269"/>
      <c r="Q3850" s="270"/>
      <c r="R3850" s="271"/>
      <c r="S3850" s="268"/>
      <c r="T3850" s="268"/>
      <c r="U3850" s="268"/>
      <c r="V3850" s="268"/>
      <c r="W3850" s="65" t="str">
        <f t="shared" si="544"/>
        <v/>
      </c>
      <c r="X3850" s="65" t="str">
        <f t="shared" si="545"/>
        <v/>
      </c>
      <c r="Y3850" s="65" t="str">
        <f t="shared" si="546"/>
        <v/>
      </c>
      <c r="Z3850" s="65" t="str">
        <f t="shared" si="547"/>
        <v/>
      </c>
      <c r="AA3850" s="65" t="str">
        <f t="shared" si="548"/>
        <v/>
      </c>
    </row>
    <row r="3851" spans="1:27" x14ac:dyDescent="0.25">
      <c r="A3851" s="40" t="str">
        <f>IF(G3851="","",1*ISERROR(VLOOKUP(G3851,G$1:G3850,1,FALSE)))</f>
        <v/>
      </c>
      <c r="B3851" s="40" t="str">
        <f>IF(A3851=0,0,IF(A3851="","",SUM(A$2:A3851)))</f>
        <v/>
      </c>
      <c r="C3851" s="41" t="str">
        <f>IF(H3851="","",1*ISERROR(VLOOKUP(H3851,H$1:H3850,1,FALSE)))</f>
        <v/>
      </c>
      <c r="D3851" s="40" t="str">
        <f>IF(C3851=0,0,IF(C3851="","",SUM(C$2:C3851)))</f>
        <v/>
      </c>
      <c r="E3851" s="41" t="str">
        <f>IF(H3851=0,0,IF(C3851="","",SUM(C$11:C3851)))</f>
        <v/>
      </c>
      <c r="F3851" s="41" t="str">
        <f>IF(H3851="","",COUNTIF(H$11:H3851,"="&amp;H3851))</f>
        <v/>
      </c>
      <c r="G3851" s="41" t="str">
        <f t="shared" si="540"/>
        <v/>
      </c>
      <c r="H3851" s="41" t="str">
        <f t="shared" si="541"/>
        <v/>
      </c>
      <c r="I3851" s="41" t="str">
        <f t="shared" si="542"/>
        <v/>
      </c>
      <c r="J3851" s="41" t="str">
        <f t="shared" si="543"/>
        <v/>
      </c>
      <c r="K3851" s="268"/>
      <c r="L3851" s="268"/>
      <c r="M3851" s="268"/>
      <c r="N3851" s="269"/>
      <c r="O3851" s="269"/>
      <c r="P3851" s="269"/>
      <c r="Q3851" s="270"/>
      <c r="R3851" s="271"/>
      <c r="S3851" s="268"/>
      <c r="T3851" s="268"/>
      <c r="U3851" s="268"/>
      <c r="V3851" s="268"/>
      <c r="W3851" s="65" t="str">
        <f t="shared" si="544"/>
        <v/>
      </c>
      <c r="X3851" s="65" t="str">
        <f t="shared" si="545"/>
        <v/>
      </c>
      <c r="Y3851" s="65" t="str">
        <f t="shared" si="546"/>
        <v/>
      </c>
      <c r="Z3851" s="65" t="str">
        <f t="shared" si="547"/>
        <v/>
      </c>
      <c r="AA3851" s="65" t="str">
        <f t="shared" si="548"/>
        <v/>
      </c>
    </row>
    <row r="3852" spans="1:27" x14ac:dyDescent="0.25">
      <c r="A3852" s="40" t="str">
        <f>IF(G3852="","",1*ISERROR(VLOOKUP(G3852,G$1:G3851,1,FALSE)))</f>
        <v/>
      </c>
      <c r="B3852" s="40" t="str">
        <f>IF(A3852=0,0,IF(A3852="","",SUM(A$2:A3852)))</f>
        <v/>
      </c>
      <c r="C3852" s="41" t="str">
        <f>IF(H3852="","",1*ISERROR(VLOOKUP(H3852,H$1:H3851,1,FALSE)))</f>
        <v/>
      </c>
      <c r="D3852" s="40" t="str">
        <f>IF(C3852=0,0,IF(C3852="","",SUM(C$2:C3852)))</f>
        <v/>
      </c>
      <c r="E3852" s="41" t="str">
        <f>IF(H3852=0,0,IF(C3852="","",SUM(C$11:C3852)))</f>
        <v/>
      </c>
      <c r="F3852" s="41" t="str">
        <f>IF(H3852="","",COUNTIF(H$11:H3852,"="&amp;H3852))</f>
        <v/>
      </c>
      <c r="G3852" s="41" t="str">
        <f t="shared" si="540"/>
        <v/>
      </c>
      <c r="H3852" s="41" t="str">
        <f t="shared" si="541"/>
        <v/>
      </c>
      <c r="I3852" s="41" t="str">
        <f t="shared" si="542"/>
        <v/>
      </c>
      <c r="J3852" s="41" t="str">
        <f t="shared" si="543"/>
        <v/>
      </c>
      <c r="K3852" s="268"/>
      <c r="L3852" s="268"/>
      <c r="M3852" s="268"/>
      <c r="N3852" s="269"/>
      <c r="O3852" s="269"/>
      <c r="P3852" s="269"/>
      <c r="Q3852" s="270"/>
      <c r="R3852" s="271"/>
      <c r="S3852" s="268"/>
      <c r="T3852" s="268"/>
      <c r="U3852" s="268"/>
      <c r="V3852" s="268"/>
      <c r="W3852" s="65" t="str">
        <f t="shared" si="544"/>
        <v/>
      </c>
      <c r="X3852" s="65" t="str">
        <f t="shared" si="545"/>
        <v/>
      </c>
      <c r="Y3852" s="65" t="str">
        <f t="shared" si="546"/>
        <v/>
      </c>
      <c r="Z3852" s="65" t="str">
        <f t="shared" si="547"/>
        <v/>
      </c>
      <c r="AA3852" s="65" t="str">
        <f t="shared" si="548"/>
        <v/>
      </c>
    </row>
    <row r="3853" spans="1:27" x14ac:dyDescent="0.25">
      <c r="A3853" s="40" t="str">
        <f>IF(G3853="","",1*ISERROR(VLOOKUP(G3853,G$1:G3852,1,FALSE)))</f>
        <v/>
      </c>
      <c r="B3853" s="40" t="str">
        <f>IF(A3853=0,0,IF(A3853="","",SUM(A$2:A3853)))</f>
        <v/>
      </c>
      <c r="C3853" s="41" t="str">
        <f>IF(H3853="","",1*ISERROR(VLOOKUP(H3853,H$1:H3852,1,FALSE)))</f>
        <v/>
      </c>
      <c r="D3853" s="40" t="str">
        <f>IF(C3853=0,0,IF(C3853="","",SUM(C$2:C3853)))</f>
        <v/>
      </c>
      <c r="E3853" s="41" t="str">
        <f>IF(H3853=0,0,IF(C3853="","",SUM(C$11:C3853)))</f>
        <v/>
      </c>
      <c r="F3853" s="41" t="str">
        <f>IF(H3853="","",COUNTIF(H$11:H3853,"="&amp;H3853))</f>
        <v/>
      </c>
      <c r="G3853" s="41" t="str">
        <f t="shared" si="540"/>
        <v/>
      </c>
      <c r="H3853" s="41" t="str">
        <f t="shared" si="541"/>
        <v/>
      </c>
      <c r="I3853" s="41" t="str">
        <f t="shared" si="542"/>
        <v/>
      </c>
      <c r="J3853" s="41" t="str">
        <f t="shared" si="543"/>
        <v/>
      </c>
      <c r="K3853" s="268"/>
      <c r="L3853" s="268"/>
      <c r="M3853" s="268"/>
      <c r="N3853" s="269"/>
      <c r="O3853" s="269"/>
      <c r="P3853" s="269"/>
      <c r="Q3853" s="270"/>
      <c r="R3853" s="271"/>
      <c r="S3853" s="268"/>
      <c r="T3853" s="268"/>
      <c r="U3853" s="268"/>
      <c r="V3853" s="268"/>
      <c r="W3853" s="65" t="str">
        <f t="shared" si="544"/>
        <v/>
      </c>
      <c r="X3853" s="65" t="str">
        <f t="shared" si="545"/>
        <v/>
      </c>
      <c r="Y3853" s="65" t="str">
        <f t="shared" si="546"/>
        <v/>
      </c>
      <c r="Z3853" s="65" t="str">
        <f t="shared" si="547"/>
        <v/>
      </c>
      <c r="AA3853" s="65" t="str">
        <f t="shared" si="548"/>
        <v/>
      </c>
    </row>
    <row r="3854" spans="1:27" x14ac:dyDescent="0.25">
      <c r="A3854" s="40" t="str">
        <f>IF(G3854="","",1*ISERROR(VLOOKUP(G3854,G$1:G3853,1,FALSE)))</f>
        <v/>
      </c>
      <c r="B3854" s="40" t="str">
        <f>IF(A3854=0,0,IF(A3854="","",SUM(A$2:A3854)))</f>
        <v/>
      </c>
      <c r="C3854" s="41" t="str">
        <f>IF(H3854="","",1*ISERROR(VLOOKUP(H3854,H$1:H3853,1,FALSE)))</f>
        <v/>
      </c>
      <c r="D3854" s="40" t="str">
        <f>IF(C3854=0,0,IF(C3854="","",SUM(C$2:C3854)))</f>
        <v/>
      </c>
      <c r="E3854" s="41" t="str">
        <f>IF(H3854=0,0,IF(C3854="","",SUM(C$11:C3854)))</f>
        <v/>
      </c>
      <c r="F3854" s="41" t="str">
        <f>IF(H3854="","",COUNTIF(H$11:H3854,"="&amp;H3854))</f>
        <v/>
      </c>
      <c r="G3854" s="41" t="str">
        <f t="shared" si="540"/>
        <v/>
      </c>
      <c r="H3854" s="41" t="str">
        <f t="shared" si="541"/>
        <v/>
      </c>
      <c r="I3854" s="41" t="str">
        <f t="shared" si="542"/>
        <v/>
      </c>
      <c r="J3854" s="41" t="str">
        <f t="shared" si="543"/>
        <v/>
      </c>
      <c r="K3854" s="268"/>
      <c r="L3854" s="268"/>
      <c r="M3854" s="268"/>
      <c r="N3854" s="269"/>
      <c r="O3854" s="269"/>
      <c r="P3854" s="269"/>
      <c r="Q3854" s="270"/>
      <c r="R3854" s="271"/>
      <c r="S3854" s="268"/>
      <c r="T3854" s="268"/>
      <c r="U3854" s="268"/>
      <c r="V3854" s="268"/>
      <c r="W3854" s="65" t="str">
        <f t="shared" si="544"/>
        <v/>
      </c>
      <c r="X3854" s="65" t="str">
        <f t="shared" si="545"/>
        <v/>
      </c>
      <c r="Y3854" s="65" t="str">
        <f t="shared" si="546"/>
        <v/>
      </c>
      <c r="Z3854" s="65" t="str">
        <f t="shared" si="547"/>
        <v/>
      </c>
      <c r="AA3854" s="65" t="str">
        <f t="shared" si="548"/>
        <v/>
      </c>
    </row>
    <row r="3855" spans="1:27" x14ac:dyDescent="0.25">
      <c r="A3855" s="40" t="str">
        <f>IF(G3855="","",1*ISERROR(VLOOKUP(G3855,G$1:G3854,1,FALSE)))</f>
        <v/>
      </c>
      <c r="B3855" s="40" t="str">
        <f>IF(A3855=0,0,IF(A3855="","",SUM(A$2:A3855)))</f>
        <v/>
      </c>
      <c r="C3855" s="41" t="str">
        <f>IF(H3855="","",1*ISERROR(VLOOKUP(H3855,H$1:H3854,1,FALSE)))</f>
        <v/>
      </c>
      <c r="D3855" s="40" t="str">
        <f>IF(C3855=0,0,IF(C3855="","",SUM(C$2:C3855)))</f>
        <v/>
      </c>
      <c r="E3855" s="41" t="str">
        <f>IF(H3855=0,0,IF(C3855="","",SUM(C$11:C3855)))</f>
        <v/>
      </c>
      <c r="F3855" s="41" t="str">
        <f>IF(H3855="","",COUNTIF(H$11:H3855,"="&amp;H3855))</f>
        <v/>
      </c>
      <c r="G3855" s="41" t="str">
        <f t="shared" si="540"/>
        <v/>
      </c>
      <c r="H3855" s="41" t="str">
        <f t="shared" si="541"/>
        <v/>
      </c>
      <c r="I3855" s="41" t="str">
        <f t="shared" si="542"/>
        <v/>
      </c>
      <c r="J3855" s="41" t="str">
        <f t="shared" si="543"/>
        <v/>
      </c>
      <c r="K3855" s="268"/>
      <c r="L3855" s="268"/>
      <c r="M3855" s="268"/>
      <c r="N3855" s="269"/>
      <c r="O3855" s="269"/>
      <c r="P3855" s="269"/>
      <c r="Q3855" s="270"/>
      <c r="R3855" s="271"/>
      <c r="S3855" s="268"/>
      <c r="T3855" s="268"/>
      <c r="U3855" s="268"/>
      <c r="V3855" s="268"/>
      <c r="W3855" s="65" t="str">
        <f t="shared" si="544"/>
        <v/>
      </c>
      <c r="X3855" s="65" t="str">
        <f t="shared" si="545"/>
        <v/>
      </c>
      <c r="Y3855" s="65" t="str">
        <f t="shared" si="546"/>
        <v/>
      </c>
      <c r="Z3855" s="65" t="str">
        <f t="shared" si="547"/>
        <v/>
      </c>
      <c r="AA3855" s="65" t="str">
        <f t="shared" si="548"/>
        <v/>
      </c>
    </row>
    <row r="3856" spans="1:27" x14ac:dyDescent="0.25">
      <c r="A3856" s="40" t="str">
        <f>IF(G3856="","",1*ISERROR(VLOOKUP(G3856,G$1:G3855,1,FALSE)))</f>
        <v/>
      </c>
      <c r="B3856" s="40" t="str">
        <f>IF(A3856=0,0,IF(A3856="","",SUM(A$2:A3856)))</f>
        <v/>
      </c>
      <c r="C3856" s="41" t="str">
        <f>IF(H3856="","",1*ISERROR(VLOOKUP(H3856,H$1:H3855,1,FALSE)))</f>
        <v/>
      </c>
      <c r="D3856" s="40" t="str">
        <f>IF(C3856=0,0,IF(C3856="","",SUM(C$2:C3856)))</f>
        <v/>
      </c>
      <c r="E3856" s="41" t="str">
        <f>IF(H3856=0,0,IF(C3856="","",SUM(C$11:C3856)))</f>
        <v/>
      </c>
      <c r="F3856" s="41" t="str">
        <f>IF(H3856="","",COUNTIF(H$11:H3856,"="&amp;H3856))</f>
        <v/>
      </c>
      <c r="G3856" s="41" t="str">
        <f t="shared" si="540"/>
        <v/>
      </c>
      <c r="H3856" s="41" t="str">
        <f t="shared" si="541"/>
        <v/>
      </c>
      <c r="I3856" s="41" t="str">
        <f t="shared" si="542"/>
        <v/>
      </c>
      <c r="J3856" s="41" t="str">
        <f t="shared" si="543"/>
        <v/>
      </c>
      <c r="K3856" s="268"/>
      <c r="L3856" s="268"/>
      <c r="M3856" s="268"/>
      <c r="N3856" s="269"/>
      <c r="O3856" s="269"/>
      <c r="P3856" s="269"/>
      <c r="Q3856" s="270"/>
      <c r="R3856" s="271"/>
      <c r="S3856" s="268"/>
      <c r="T3856" s="268"/>
      <c r="U3856" s="268"/>
      <c r="V3856" s="268"/>
      <c r="W3856" s="65" t="str">
        <f t="shared" si="544"/>
        <v/>
      </c>
      <c r="X3856" s="65" t="str">
        <f t="shared" si="545"/>
        <v/>
      </c>
      <c r="Y3856" s="65" t="str">
        <f t="shared" si="546"/>
        <v/>
      </c>
      <c r="Z3856" s="65" t="str">
        <f t="shared" si="547"/>
        <v/>
      </c>
      <c r="AA3856" s="65" t="str">
        <f t="shared" si="548"/>
        <v/>
      </c>
    </row>
    <row r="3857" spans="1:27" x14ac:dyDescent="0.25">
      <c r="A3857" s="40" t="str">
        <f>IF(G3857="","",1*ISERROR(VLOOKUP(G3857,G$1:G3856,1,FALSE)))</f>
        <v/>
      </c>
      <c r="B3857" s="40" t="str">
        <f>IF(A3857=0,0,IF(A3857="","",SUM(A$2:A3857)))</f>
        <v/>
      </c>
      <c r="C3857" s="41" t="str">
        <f>IF(H3857="","",1*ISERROR(VLOOKUP(H3857,H$1:H3856,1,FALSE)))</f>
        <v/>
      </c>
      <c r="D3857" s="40" t="str">
        <f>IF(C3857=0,0,IF(C3857="","",SUM(C$2:C3857)))</f>
        <v/>
      </c>
      <c r="E3857" s="41" t="str">
        <f>IF(H3857=0,0,IF(C3857="","",SUM(C$11:C3857)))</f>
        <v/>
      </c>
      <c r="F3857" s="41" t="str">
        <f>IF(H3857="","",COUNTIF(H$11:H3857,"="&amp;H3857))</f>
        <v/>
      </c>
      <c r="G3857" s="41" t="str">
        <f t="shared" si="540"/>
        <v/>
      </c>
      <c r="H3857" s="41" t="str">
        <f t="shared" si="541"/>
        <v/>
      </c>
      <c r="I3857" s="41" t="str">
        <f t="shared" si="542"/>
        <v/>
      </c>
      <c r="J3857" s="41" t="str">
        <f t="shared" si="543"/>
        <v/>
      </c>
      <c r="K3857" s="268"/>
      <c r="L3857" s="268"/>
      <c r="M3857" s="268"/>
      <c r="N3857" s="269"/>
      <c r="O3857" s="269"/>
      <c r="P3857" s="269"/>
      <c r="Q3857" s="270"/>
      <c r="R3857" s="271"/>
      <c r="S3857" s="268"/>
      <c r="T3857" s="268"/>
      <c r="U3857" s="268"/>
      <c r="V3857" s="268"/>
      <c r="W3857" s="65" t="str">
        <f t="shared" si="544"/>
        <v/>
      </c>
      <c r="X3857" s="65" t="str">
        <f t="shared" si="545"/>
        <v/>
      </c>
      <c r="Y3857" s="65" t="str">
        <f t="shared" si="546"/>
        <v/>
      </c>
      <c r="Z3857" s="65" t="str">
        <f t="shared" si="547"/>
        <v/>
      </c>
      <c r="AA3857" s="65" t="str">
        <f t="shared" si="548"/>
        <v/>
      </c>
    </row>
    <row r="3858" spans="1:27" x14ac:dyDescent="0.25">
      <c r="A3858" s="40" t="str">
        <f>IF(G3858="","",1*ISERROR(VLOOKUP(G3858,G$1:G3857,1,FALSE)))</f>
        <v/>
      </c>
      <c r="B3858" s="40" t="str">
        <f>IF(A3858=0,0,IF(A3858="","",SUM(A$2:A3858)))</f>
        <v/>
      </c>
      <c r="C3858" s="41" t="str">
        <f>IF(H3858="","",1*ISERROR(VLOOKUP(H3858,H$1:H3857,1,FALSE)))</f>
        <v/>
      </c>
      <c r="D3858" s="40" t="str">
        <f>IF(C3858=0,0,IF(C3858="","",SUM(C$2:C3858)))</f>
        <v/>
      </c>
      <c r="E3858" s="41" t="str">
        <f>IF(H3858=0,0,IF(C3858="","",SUM(C$11:C3858)))</f>
        <v/>
      </c>
      <c r="F3858" s="41" t="str">
        <f>IF(H3858="","",COUNTIF(H$11:H3858,"="&amp;H3858))</f>
        <v/>
      </c>
      <c r="G3858" s="41" t="str">
        <f t="shared" si="540"/>
        <v/>
      </c>
      <c r="H3858" s="41" t="str">
        <f t="shared" si="541"/>
        <v/>
      </c>
      <c r="I3858" s="41" t="str">
        <f t="shared" si="542"/>
        <v/>
      </c>
      <c r="J3858" s="41" t="str">
        <f t="shared" si="543"/>
        <v/>
      </c>
      <c r="K3858" s="268"/>
      <c r="L3858" s="268"/>
      <c r="M3858" s="268"/>
      <c r="N3858" s="269"/>
      <c r="O3858" s="269"/>
      <c r="P3858" s="269"/>
      <c r="Q3858" s="270"/>
      <c r="R3858" s="271"/>
      <c r="S3858" s="268"/>
      <c r="T3858" s="268"/>
      <c r="U3858" s="268"/>
      <c r="V3858" s="268"/>
      <c r="W3858" s="65" t="str">
        <f t="shared" si="544"/>
        <v/>
      </c>
      <c r="X3858" s="65" t="str">
        <f t="shared" si="545"/>
        <v/>
      </c>
      <c r="Y3858" s="65" t="str">
        <f t="shared" si="546"/>
        <v/>
      </c>
      <c r="Z3858" s="65" t="str">
        <f t="shared" si="547"/>
        <v/>
      </c>
      <c r="AA3858" s="65" t="str">
        <f t="shared" si="548"/>
        <v/>
      </c>
    </row>
    <row r="3859" spans="1:27" x14ac:dyDescent="0.25">
      <c r="A3859" s="40" t="str">
        <f>IF(G3859="","",1*ISERROR(VLOOKUP(G3859,G$1:G3858,1,FALSE)))</f>
        <v/>
      </c>
      <c r="B3859" s="40" t="str">
        <f>IF(A3859=0,0,IF(A3859="","",SUM(A$2:A3859)))</f>
        <v/>
      </c>
      <c r="C3859" s="41" t="str">
        <f>IF(H3859="","",1*ISERROR(VLOOKUP(H3859,H$1:H3858,1,FALSE)))</f>
        <v/>
      </c>
      <c r="D3859" s="40" t="str">
        <f>IF(C3859=0,0,IF(C3859="","",SUM(C$2:C3859)))</f>
        <v/>
      </c>
      <c r="E3859" s="41" t="str">
        <f>IF(H3859=0,0,IF(C3859="","",SUM(C$11:C3859)))</f>
        <v/>
      </c>
      <c r="F3859" s="41" t="str">
        <f>IF(H3859="","",COUNTIF(H$11:H3859,"="&amp;H3859))</f>
        <v/>
      </c>
      <c r="G3859" s="41" t="str">
        <f t="shared" si="540"/>
        <v/>
      </c>
      <c r="H3859" s="41" t="str">
        <f t="shared" si="541"/>
        <v/>
      </c>
      <c r="I3859" s="41" t="str">
        <f t="shared" si="542"/>
        <v/>
      </c>
      <c r="J3859" s="41" t="str">
        <f t="shared" si="543"/>
        <v/>
      </c>
      <c r="K3859" s="268"/>
      <c r="L3859" s="268"/>
      <c r="M3859" s="268"/>
      <c r="N3859" s="269"/>
      <c r="O3859" s="269"/>
      <c r="P3859" s="269"/>
      <c r="Q3859" s="270"/>
      <c r="R3859" s="271"/>
      <c r="S3859" s="268"/>
      <c r="T3859" s="268"/>
      <c r="U3859" s="268"/>
      <c r="V3859" s="268"/>
      <c r="W3859" s="65" t="str">
        <f t="shared" si="544"/>
        <v/>
      </c>
      <c r="X3859" s="65" t="str">
        <f t="shared" si="545"/>
        <v/>
      </c>
      <c r="Y3859" s="65" t="str">
        <f t="shared" si="546"/>
        <v/>
      </c>
      <c r="Z3859" s="65" t="str">
        <f t="shared" si="547"/>
        <v/>
      </c>
      <c r="AA3859" s="65" t="str">
        <f t="shared" si="548"/>
        <v/>
      </c>
    </row>
    <row r="3860" spans="1:27" x14ac:dyDescent="0.25">
      <c r="A3860" s="40" t="str">
        <f>IF(G3860="","",1*ISERROR(VLOOKUP(G3860,G$1:G3859,1,FALSE)))</f>
        <v/>
      </c>
      <c r="B3860" s="40" t="str">
        <f>IF(A3860=0,0,IF(A3860="","",SUM(A$2:A3860)))</f>
        <v/>
      </c>
      <c r="C3860" s="41" t="str">
        <f>IF(H3860="","",1*ISERROR(VLOOKUP(H3860,H$1:H3859,1,FALSE)))</f>
        <v/>
      </c>
      <c r="D3860" s="40" t="str">
        <f>IF(C3860=0,0,IF(C3860="","",SUM(C$2:C3860)))</f>
        <v/>
      </c>
      <c r="E3860" s="41" t="str">
        <f>IF(H3860=0,0,IF(C3860="","",SUM(C$11:C3860)))</f>
        <v/>
      </c>
      <c r="F3860" s="41" t="str">
        <f>IF(H3860="","",COUNTIF(H$11:H3860,"="&amp;H3860))</f>
        <v/>
      </c>
      <c r="G3860" s="41" t="str">
        <f t="shared" si="540"/>
        <v/>
      </c>
      <c r="H3860" s="41" t="str">
        <f t="shared" si="541"/>
        <v/>
      </c>
      <c r="I3860" s="41" t="str">
        <f t="shared" si="542"/>
        <v/>
      </c>
      <c r="J3860" s="41" t="str">
        <f t="shared" si="543"/>
        <v/>
      </c>
      <c r="K3860" s="268"/>
      <c r="L3860" s="268"/>
      <c r="M3860" s="268"/>
      <c r="N3860" s="269"/>
      <c r="O3860" s="269"/>
      <c r="P3860" s="269"/>
      <c r="Q3860" s="270"/>
      <c r="R3860" s="271"/>
      <c r="S3860" s="268"/>
      <c r="T3860" s="268"/>
      <c r="U3860" s="268"/>
      <c r="V3860" s="268"/>
      <c r="W3860" s="65" t="str">
        <f t="shared" si="544"/>
        <v/>
      </c>
      <c r="X3860" s="65" t="str">
        <f t="shared" si="545"/>
        <v/>
      </c>
      <c r="Y3860" s="65" t="str">
        <f t="shared" si="546"/>
        <v/>
      </c>
      <c r="Z3860" s="65" t="str">
        <f t="shared" si="547"/>
        <v/>
      </c>
      <c r="AA3860" s="65" t="str">
        <f t="shared" si="548"/>
        <v/>
      </c>
    </row>
    <row r="3861" spans="1:27" x14ac:dyDescent="0.25">
      <c r="A3861" s="40" t="str">
        <f>IF(G3861="","",1*ISERROR(VLOOKUP(G3861,G$1:G3860,1,FALSE)))</f>
        <v/>
      </c>
      <c r="B3861" s="40" t="str">
        <f>IF(A3861=0,0,IF(A3861="","",SUM(A$2:A3861)))</f>
        <v/>
      </c>
      <c r="C3861" s="41" t="str">
        <f>IF(H3861="","",1*ISERROR(VLOOKUP(H3861,H$1:H3860,1,FALSE)))</f>
        <v/>
      </c>
      <c r="D3861" s="40" t="str">
        <f>IF(C3861=0,0,IF(C3861="","",SUM(C$2:C3861)))</f>
        <v/>
      </c>
      <c r="E3861" s="41" t="str">
        <f>IF(H3861=0,0,IF(C3861="","",SUM(C$11:C3861)))</f>
        <v/>
      </c>
      <c r="F3861" s="41" t="str">
        <f>IF(H3861="","",COUNTIF(H$11:H3861,"="&amp;H3861))</f>
        <v/>
      </c>
      <c r="G3861" s="41" t="str">
        <f t="shared" si="540"/>
        <v/>
      </c>
      <c r="H3861" s="41" t="str">
        <f t="shared" si="541"/>
        <v/>
      </c>
      <c r="I3861" s="41" t="str">
        <f t="shared" si="542"/>
        <v/>
      </c>
      <c r="J3861" s="41" t="str">
        <f t="shared" si="543"/>
        <v/>
      </c>
      <c r="K3861" s="268"/>
      <c r="L3861" s="268"/>
      <c r="M3861" s="268"/>
      <c r="N3861" s="269"/>
      <c r="O3861" s="269"/>
      <c r="P3861" s="269"/>
      <c r="Q3861" s="270"/>
      <c r="R3861" s="271"/>
      <c r="S3861" s="268"/>
      <c r="T3861" s="268"/>
      <c r="U3861" s="268"/>
      <c r="V3861" s="268"/>
      <c r="W3861" s="65" t="str">
        <f t="shared" si="544"/>
        <v/>
      </c>
      <c r="X3861" s="65" t="str">
        <f t="shared" si="545"/>
        <v/>
      </c>
      <c r="Y3861" s="65" t="str">
        <f t="shared" si="546"/>
        <v/>
      </c>
      <c r="Z3861" s="65" t="str">
        <f t="shared" si="547"/>
        <v/>
      </c>
      <c r="AA3861" s="65" t="str">
        <f t="shared" si="548"/>
        <v/>
      </c>
    </row>
    <row r="3862" spans="1:27" x14ac:dyDescent="0.25">
      <c r="A3862" s="40" t="str">
        <f>IF(G3862="","",1*ISERROR(VLOOKUP(G3862,G$1:G3861,1,FALSE)))</f>
        <v/>
      </c>
      <c r="B3862" s="40" t="str">
        <f>IF(A3862=0,0,IF(A3862="","",SUM(A$2:A3862)))</f>
        <v/>
      </c>
      <c r="C3862" s="41" t="str">
        <f>IF(H3862="","",1*ISERROR(VLOOKUP(H3862,H$1:H3861,1,FALSE)))</f>
        <v/>
      </c>
      <c r="D3862" s="40" t="str">
        <f>IF(C3862=0,0,IF(C3862="","",SUM(C$2:C3862)))</f>
        <v/>
      </c>
      <c r="E3862" s="41" t="str">
        <f>IF(H3862=0,0,IF(C3862="","",SUM(C$11:C3862)))</f>
        <v/>
      </c>
      <c r="F3862" s="41" t="str">
        <f>IF(H3862="","",COUNTIF(H$11:H3862,"="&amp;H3862))</f>
        <v/>
      </c>
      <c r="G3862" s="41" t="str">
        <f t="shared" si="540"/>
        <v/>
      </c>
      <c r="H3862" s="41" t="str">
        <f t="shared" si="541"/>
        <v/>
      </c>
      <c r="I3862" s="41" t="str">
        <f t="shared" si="542"/>
        <v/>
      </c>
      <c r="J3862" s="41" t="str">
        <f t="shared" si="543"/>
        <v/>
      </c>
      <c r="K3862" s="268"/>
      <c r="L3862" s="268"/>
      <c r="M3862" s="268"/>
      <c r="N3862" s="269"/>
      <c r="O3862" s="269"/>
      <c r="P3862" s="269"/>
      <c r="Q3862" s="270"/>
      <c r="R3862" s="271"/>
      <c r="S3862" s="268"/>
      <c r="T3862" s="268"/>
      <c r="U3862" s="268"/>
      <c r="V3862" s="268"/>
      <c r="W3862" s="65" t="str">
        <f t="shared" si="544"/>
        <v/>
      </c>
      <c r="X3862" s="65" t="str">
        <f t="shared" si="545"/>
        <v/>
      </c>
      <c r="Y3862" s="65" t="str">
        <f t="shared" si="546"/>
        <v/>
      </c>
      <c r="Z3862" s="65" t="str">
        <f t="shared" si="547"/>
        <v/>
      </c>
      <c r="AA3862" s="65" t="str">
        <f t="shared" si="548"/>
        <v/>
      </c>
    </row>
    <row r="3863" spans="1:27" x14ac:dyDescent="0.25">
      <c r="A3863" s="40" t="str">
        <f>IF(G3863="","",1*ISERROR(VLOOKUP(G3863,G$1:G3862,1,FALSE)))</f>
        <v/>
      </c>
      <c r="B3863" s="40" t="str">
        <f>IF(A3863=0,0,IF(A3863="","",SUM(A$2:A3863)))</f>
        <v/>
      </c>
      <c r="C3863" s="41" t="str">
        <f>IF(H3863="","",1*ISERROR(VLOOKUP(H3863,H$1:H3862,1,FALSE)))</f>
        <v/>
      </c>
      <c r="D3863" s="40" t="str">
        <f>IF(C3863=0,0,IF(C3863="","",SUM(C$2:C3863)))</f>
        <v/>
      </c>
      <c r="E3863" s="41" t="str">
        <f>IF(H3863=0,0,IF(C3863="","",SUM(C$11:C3863)))</f>
        <v/>
      </c>
      <c r="F3863" s="41" t="str">
        <f>IF(H3863="","",COUNTIF(H$11:H3863,"="&amp;H3863))</f>
        <v/>
      </c>
      <c r="G3863" s="41" t="str">
        <f t="shared" si="540"/>
        <v/>
      </c>
      <c r="H3863" s="41" t="str">
        <f t="shared" si="541"/>
        <v/>
      </c>
      <c r="I3863" s="41" t="str">
        <f t="shared" si="542"/>
        <v/>
      </c>
      <c r="J3863" s="41" t="str">
        <f t="shared" si="543"/>
        <v/>
      </c>
      <c r="K3863" s="268"/>
      <c r="L3863" s="268"/>
      <c r="M3863" s="268"/>
      <c r="N3863" s="269"/>
      <c r="O3863" s="269"/>
      <c r="P3863" s="269"/>
      <c r="Q3863" s="270"/>
      <c r="R3863" s="271"/>
      <c r="S3863" s="268"/>
      <c r="T3863" s="268"/>
      <c r="U3863" s="268"/>
      <c r="V3863" s="268"/>
      <c r="W3863" s="65" t="str">
        <f t="shared" si="544"/>
        <v/>
      </c>
      <c r="X3863" s="65" t="str">
        <f t="shared" si="545"/>
        <v/>
      </c>
      <c r="Y3863" s="65" t="str">
        <f t="shared" si="546"/>
        <v/>
      </c>
      <c r="Z3863" s="65" t="str">
        <f t="shared" si="547"/>
        <v/>
      </c>
      <c r="AA3863" s="65" t="str">
        <f t="shared" si="548"/>
        <v/>
      </c>
    </row>
    <row r="3864" spans="1:27" x14ac:dyDescent="0.25">
      <c r="A3864" s="40" t="str">
        <f>IF(G3864="","",1*ISERROR(VLOOKUP(G3864,G$1:G3863,1,FALSE)))</f>
        <v/>
      </c>
      <c r="B3864" s="40" t="str">
        <f>IF(A3864=0,0,IF(A3864="","",SUM(A$2:A3864)))</f>
        <v/>
      </c>
      <c r="C3864" s="41" t="str">
        <f>IF(H3864="","",1*ISERROR(VLOOKUP(H3864,H$1:H3863,1,FALSE)))</f>
        <v/>
      </c>
      <c r="D3864" s="40" t="str">
        <f>IF(C3864=0,0,IF(C3864="","",SUM(C$2:C3864)))</f>
        <v/>
      </c>
      <c r="E3864" s="41" t="str">
        <f>IF(H3864=0,0,IF(C3864="","",SUM(C$11:C3864)))</f>
        <v/>
      </c>
      <c r="F3864" s="41" t="str">
        <f>IF(H3864="","",COUNTIF(H$11:H3864,"="&amp;H3864))</f>
        <v/>
      </c>
      <c r="G3864" s="41" t="str">
        <f t="shared" si="540"/>
        <v/>
      </c>
      <c r="H3864" s="41" t="str">
        <f t="shared" si="541"/>
        <v/>
      </c>
      <c r="I3864" s="41" t="str">
        <f t="shared" si="542"/>
        <v/>
      </c>
      <c r="J3864" s="41" t="str">
        <f t="shared" si="543"/>
        <v/>
      </c>
      <c r="K3864" s="268"/>
      <c r="L3864" s="268"/>
      <c r="M3864" s="268"/>
      <c r="N3864" s="269"/>
      <c r="O3864" s="269"/>
      <c r="P3864" s="269"/>
      <c r="Q3864" s="270"/>
      <c r="R3864" s="271"/>
      <c r="S3864" s="268"/>
      <c r="T3864" s="268"/>
      <c r="U3864" s="268"/>
      <c r="V3864" s="268"/>
      <c r="W3864" s="65" t="str">
        <f t="shared" si="544"/>
        <v/>
      </c>
      <c r="X3864" s="65" t="str">
        <f t="shared" si="545"/>
        <v/>
      </c>
      <c r="Y3864" s="65" t="str">
        <f t="shared" si="546"/>
        <v/>
      </c>
      <c r="Z3864" s="65" t="str">
        <f t="shared" si="547"/>
        <v/>
      </c>
      <c r="AA3864" s="65" t="str">
        <f t="shared" si="548"/>
        <v/>
      </c>
    </row>
    <row r="3865" spans="1:27" x14ac:dyDescent="0.25">
      <c r="A3865" s="40" t="str">
        <f>IF(G3865="","",1*ISERROR(VLOOKUP(G3865,G$1:G3864,1,FALSE)))</f>
        <v/>
      </c>
      <c r="B3865" s="40" t="str">
        <f>IF(A3865=0,0,IF(A3865="","",SUM(A$2:A3865)))</f>
        <v/>
      </c>
      <c r="C3865" s="41" t="str">
        <f>IF(H3865="","",1*ISERROR(VLOOKUP(H3865,H$1:H3864,1,FALSE)))</f>
        <v/>
      </c>
      <c r="D3865" s="40" t="str">
        <f>IF(C3865=0,0,IF(C3865="","",SUM(C$2:C3865)))</f>
        <v/>
      </c>
      <c r="E3865" s="41" t="str">
        <f>IF(H3865=0,0,IF(C3865="","",SUM(C$11:C3865)))</f>
        <v/>
      </c>
      <c r="F3865" s="41" t="str">
        <f>IF(H3865="","",COUNTIF(H$11:H3865,"="&amp;H3865))</f>
        <v/>
      </c>
      <c r="G3865" s="41" t="str">
        <f t="shared" si="540"/>
        <v/>
      </c>
      <c r="H3865" s="41" t="str">
        <f t="shared" si="541"/>
        <v/>
      </c>
      <c r="I3865" s="41" t="str">
        <f t="shared" si="542"/>
        <v/>
      </c>
      <c r="J3865" s="41" t="str">
        <f t="shared" si="543"/>
        <v/>
      </c>
      <c r="K3865" s="268"/>
      <c r="L3865" s="268"/>
      <c r="M3865" s="268"/>
      <c r="N3865" s="269"/>
      <c r="O3865" s="269"/>
      <c r="P3865" s="269"/>
      <c r="Q3865" s="270"/>
      <c r="R3865" s="271"/>
      <c r="S3865" s="268"/>
      <c r="T3865" s="268"/>
      <c r="U3865" s="268"/>
      <c r="V3865" s="268"/>
      <c r="W3865" s="65" t="str">
        <f t="shared" si="544"/>
        <v/>
      </c>
      <c r="X3865" s="65" t="str">
        <f t="shared" si="545"/>
        <v/>
      </c>
      <c r="Y3865" s="65" t="str">
        <f t="shared" si="546"/>
        <v/>
      </c>
      <c r="Z3865" s="65" t="str">
        <f t="shared" si="547"/>
        <v/>
      </c>
      <c r="AA3865" s="65" t="str">
        <f t="shared" si="548"/>
        <v/>
      </c>
    </row>
    <row r="3866" spans="1:27" x14ac:dyDescent="0.25">
      <c r="A3866" s="40" t="str">
        <f>IF(G3866="","",1*ISERROR(VLOOKUP(G3866,G$1:G3865,1,FALSE)))</f>
        <v/>
      </c>
      <c r="B3866" s="40" t="str">
        <f>IF(A3866=0,0,IF(A3866="","",SUM(A$2:A3866)))</f>
        <v/>
      </c>
      <c r="C3866" s="41" t="str">
        <f>IF(H3866="","",1*ISERROR(VLOOKUP(H3866,H$1:H3865,1,FALSE)))</f>
        <v/>
      </c>
      <c r="D3866" s="40" t="str">
        <f>IF(C3866=0,0,IF(C3866="","",SUM(C$2:C3866)))</f>
        <v/>
      </c>
      <c r="E3866" s="41" t="str">
        <f>IF(H3866=0,0,IF(C3866="","",SUM(C$11:C3866)))</f>
        <v/>
      </c>
      <c r="F3866" s="41" t="str">
        <f>IF(H3866="","",COUNTIF(H$11:H3866,"="&amp;H3866))</f>
        <v/>
      </c>
      <c r="G3866" s="41" t="str">
        <f t="shared" si="540"/>
        <v/>
      </c>
      <c r="H3866" s="41" t="str">
        <f t="shared" si="541"/>
        <v/>
      </c>
      <c r="I3866" s="41" t="str">
        <f t="shared" si="542"/>
        <v/>
      </c>
      <c r="J3866" s="41" t="str">
        <f t="shared" si="543"/>
        <v/>
      </c>
      <c r="K3866" s="268"/>
      <c r="L3866" s="268"/>
      <c r="M3866" s="268"/>
      <c r="N3866" s="269"/>
      <c r="O3866" s="269"/>
      <c r="P3866" s="269"/>
      <c r="Q3866" s="270"/>
      <c r="R3866" s="271"/>
      <c r="S3866" s="268"/>
      <c r="T3866" s="268"/>
      <c r="U3866" s="268"/>
      <c r="V3866" s="268"/>
      <c r="W3866" s="65" t="str">
        <f t="shared" si="544"/>
        <v/>
      </c>
      <c r="X3866" s="65" t="str">
        <f t="shared" si="545"/>
        <v/>
      </c>
      <c r="Y3866" s="65" t="str">
        <f t="shared" si="546"/>
        <v/>
      </c>
      <c r="Z3866" s="65" t="str">
        <f t="shared" si="547"/>
        <v/>
      </c>
      <c r="AA3866" s="65" t="str">
        <f t="shared" si="548"/>
        <v/>
      </c>
    </row>
    <row r="3867" spans="1:27" x14ac:dyDescent="0.25">
      <c r="A3867" s="40" t="str">
        <f>IF(G3867="","",1*ISERROR(VLOOKUP(G3867,G$1:G3866,1,FALSE)))</f>
        <v/>
      </c>
      <c r="B3867" s="40" t="str">
        <f>IF(A3867=0,0,IF(A3867="","",SUM(A$2:A3867)))</f>
        <v/>
      </c>
      <c r="C3867" s="41" t="str">
        <f>IF(H3867="","",1*ISERROR(VLOOKUP(H3867,H$1:H3866,1,FALSE)))</f>
        <v/>
      </c>
      <c r="D3867" s="40" t="str">
        <f>IF(C3867=0,0,IF(C3867="","",SUM(C$2:C3867)))</f>
        <v/>
      </c>
      <c r="E3867" s="41" t="str">
        <f>IF(H3867=0,0,IF(C3867="","",SUM(C$11:C3867)))</f>
        <v/>
      </c>
      <c r="F3867" s="41" t="str">
        <f>IF(H3867="","",COUNTIF(H$11:H3867,"="&amp;H3867))</f>
        <v/>
      </c>
      <c r="G3867" s="41" t="str">
        <f t="shared" si="540"/>
        <v/>
      </c>
      <c r="H3867" s="41" t="str">
        <f t="shared" si="541"/>
        <v/>
      </c>
      <c r="I3867" s="41" t="str">
        <f t="shared" si="542"/>
        <v/>
      </c>
      <c r="J3867" s="41" t="str">
        <f t="shared" si="543"/>
        <v/>
      </c>
      <c r="K3867" s="268"/>
      <c r="L3867" s="268"/>
      <c r="M3867" s="268"/>
      <c r="N3867" s="269"/>
      <c r="O3867" s="269"/>
      <c r="P3867" s="269"/>
      <c r="Q3867" s="270"/>
      <c r="R3867" s="271"/>
      <c r="S3867" s="268"/>
      <c r="T3867" s="268"/>
      <c r="U3867" s="268"/>
      <c r="V3867" s="268"/>
      <c r="W3867" s="65" t="str">
        <f t="shared" si="544"/>
        <v/>
      </c>
      <c r="X3867" s="65" t="str">
        <f t="shared" si="545"/>
        <v/>
      </c>
      <c r="Y3867" s="65" t="str">
        <f t="shared" si="546"/>
        <v/>
      </c>
      <c r="Z3867" s="65" t="str">
        <f t="shared" si="547"/>
        <v/>
      </c>
      <c r="AA3867" s="65" t="str">
        <f t="shared" si="548"/>
        <v/>
      </c>
    </row>
    <row r="3868" spans="1:27" x14ac:dyDescent="0.25">
      <c r="A3868" s="40" t="str">
        <f>IF(G3868="","",1*ISERROR(VLOOKUP(G3868,G$1:G3867,1,FALSE)))</f>
        <v/>
      </c>
      <c r="B3868" s="40" t="str">
        <f>IF(A3868=0,0,IF(A3868="","",SUM(A$2:A3868)))</f>
        <v/>
      </c>
      <c r="C3868" s="41" t="str">
        <f>IF(H3868="","",1*ISERROR(VLOOKUP(H3868,H$1:H3867,1,FALSE)))</f>
        <v/>
      </c>
      <c r="D3868" s="40" t="str">
        <f>IF(C3868=0,0,IF(C3868="","",SUM(C$2:C3868)))</f>
        <v/>
      </c>
      <c r="E3868" s="41" t="str">
        <f>IF(H3868=0,0,IF(C3868="","",SUM(C$11:C3868)))</f>
        <v/>
      </c>
      <c r="F3868" s="41" t="str">
        <f>IF(H3868="","",COUNTIF(H$11:H3868,"="&amp;H3868))</f>
        <v/>
      </c>
      <c r="G3868" s="41" t="str">
        <f t="shared" si="540"/>
        <v/>
      </c>
      <c r="H3868" s="41" t="str">
        <f t="shared" si="541"/>
        <v/>
      </c>
      <c r="I3868" s="41" t="str">
        <f t="shared" si="542"/>
        <v/>
      </c>
      <c r="J3868" s="41" t="str">
        <f t="shared" si="543"/>
        <v/>
      </c>
      <c r="K3868" s="268"/>
      <c r="L3868" s="268"/>
      <c r="M3868" s="268"/>
      <c r="N3868" s="269"/>
      <c r="O3868" s="269"/>
      <c r="P3868" s="269"/>
      <c r="Q3868" s="270"/>
      <c r="R3868" s="271"/>
      <c r="S3868" s="268"/>
      <c r="T3868" s="268"/>
      <c r="U3868" s="268"/>
      <c r="V3868" s="268"/>
      <c r="W3868" s="65" t="str">
        <f t="shared" si="544"/>
        <v/>
      </c>
      <c r="X3868" s="65" t="str">
        <f t="shared" si="545"/>
        <v/>
      </c>
      <c r="Y3868" s="65" t="str">
        <f t="shared" si="546"/>
        <v/>
      </c>
      <c r="Z3868" s="65" t="str">
        <f t="shared" si="547"/>
        <v/>
      </c>
      <c r="AA3868" s="65" t="str">
        <f t="shared" si="548"/>
        <v/>
      </c>
    </row>
    <row r="3869" spans="1:27" x14ac:dyDescent="0.25">
      <c r="A3869" s="40" t="str">
        <f>IF(G3869="","",1*ISERROR(VLOOKUP(G3869,G$1:G3868,1,FALSE)))</f>
        <v/>
      </c>
      <c r="B3869" s="40" t="str">
        <f>IF(A3869=0,0,IF(A3869="","",SUM(A$2:A3869)))</f>
        <v/>
      </c>
      <c r="C3869" s="41" t="str">
        <f>IF(H3869="","",1*ISERROR(VLOOKUP(H3869,H$1:H3868,1,FALSE)))</f>
        <v/>
      </c>
      <c r="D3869" s="40" t="str">
        <f>IF(C3869=0,0,IF(C3869="","",SUM(C$2:C3869)))</f>
        <v/>
      </c>
      <c r="E3869" s="41" t="str">
        <f>IF(H3869=0,0,IF(C3869="","",SUM(C$11:C3869)))</f>
        <v/>
      </c>
      <c r="F3869" s="41" t="str">
        <f>IF(H3869="","",COUNTIF(H$11:H3869,"="&amp;H3869))</f>
        <v/>
      </c>
      <c r="G3869" s="41" t="str">
        <f t="shared" si="540"/>
        <v/>
      </c>
      <c r="H3869" s="41" t="str">
        <f t="shared" si="541"/>
        <v/>
      </c>
      <c r="I3869" s="41" t="str">
        <f t="shared" si="542"/>
        <v/>
      </c>
      <c r="J3869" s="41" t="str">
        <f t="shared" si="543"/>
        <v/>
      </c>
      <c r="K3869" s="268"/>
      <c r="L3869" s="268"/>
      <c r="M3869" s="268"/>
      <c r="N3869" s="269"/>
      <c r="O3869" s="269"/>
      <c r="P3869" s="269"/>
      <c r="Q3869" s="270"/>
      <c r="R3869" s="271"/>
      <c r="S3869" s="268"/>
      <c r="T3869" s="268"/>
      <c r="U3869" s="268"/>
      <c r="V3869" s="268"/>
      <c r="W3869" s="65" t="str">
        <f t="shared" si="544"/>
        <v/>
      </c>
      <c r="X3869" s="65" t="str">
        <f t="shared" si="545"/>
        <v/>
      </c>
      <c r="Y3869" s="65" t="str">
        <f t="shared" si="546"/>
        <v/>
      </c>
      <c r="Z3869" s="65" t="str">
        <f t="shared" si="547"/>
        <v/>
      </c>
      <c r="AA3869" s="65" t="str">
        <f t="shared" si="548"/>
        <v/>
      </c>
    </row>
    <row r="3870" spans="1:27" x14ac:dyDescent="0.25">
      <c r="A3870" s="40" t="str">
        <f>IF(G3870="","",1*ISERROR(VLOOKUP(G3870,G$1:G3869,1,FALSE)))</f>
        <v/>
      </c>
      <c r="B3870" s="40" t="str">
        <f>IF(A3870=0,0,IF(A3870="","",SUM(A$2:A3870)))</f>
        <v/>
      </c>
      <c r="C3870" s="41" t="str">
        <f>IF(H3870="","",1*ISERROR(VLOOKUP(H3870,H$1:H3869,1,FALSE)))</f>
        <v/>
      </c>
      <c r="D3870" s="40" t="str">
        <f>IF(C3870=0,0,IF(C3870="","",SUM(C$2:C3870)))</f>
        <v/>
      </c>
      <c r="E3870" s="41" t="str">
        <f>IF(H3870=0,0,IF(C3870="","",SUM(C$11:C3870)))</f>
        <v/>
      </c>
      <c r="F3870" s="41" t="str">
        <f>IF(H3870="","",COUNTIF(H$11:H3870,"="&amp;H3870))</f>
        <v/>
      </c>
      <c r="G3870" s="41" t="str">
        <f t="shared" si="540"/>
        <v/>
      </c>
      <c r="H3870" s="41" t="str">
        <f t="shared" si="541"/>
        <v/>
      </c>
      <c r="I3870" s="41" t="str">
        <f t="shared" si="542"/>
        <v/>
      </c>
      <c r="J3870" s="41" t="str">
        <f t="shared" si="543"/>
        <v/>
      </c>
      <c r="K3870" s="268"/>
      <c r="L3870" s="268"/>
      <c r="M3870" s="268"/>
      <c r="N3870" s="269"/>
      <c r="O3870" s="269"/>
      <c r="P3870" s="269"/>
      <c r="Q3870" s="270"/>
      <c r="R3870" s="271"/>
      <c r="S3870" s="268"/>
      <c r="T3870" s="268"/>
      <c r="U3870" s="268"/>
      <c r="V3870" s="268"/>
      <c r="W3870" s="65" t="str">
        <f t="shared" si="544"/>
        <v/>
      </c>
      <c r="X3870" s="65" t="str">
        <f t="shared" si="545"/>
        <v/>
      </c>
      <c r="Y3870" s="65" t="str">
        <f t="shared" si="546"/>
        <v/>
      </c>
      <c r="Z3870" s="65" t="str">
        <f t="shared" si="547"/>
        <v/>
      </c>
      <c r="AA3870" s="65" t="str">
        <f t="shared" si="548"/>
        <v/>
      </c>
    </row>
    <row r="3871" spans="1:27" x14ac:dyDescent="0.25">
      <c r="A3871" s="40" t="str">
        <f>IF(G3871="","",1*ISERROR(VLOOKUP(G3871,G$1:G3870,1,FALSE)))</f>
        <v/>
      </c>
      <c r="B3871" s="40" t="str">
        <f>IF(A3871=0,0,IF(A3871="","",SUM(A$2:A3871)))</f>
        <v/>
      </c>
      <c r="C3871" s="41" t="str">
        <f>IF(H3871="","",1*ISERROR(VLOOKUP(H3871,H$1:H3870,1,FALSE)))</f>
        <v/>
      </c>
      <c r="D3871" s="40" t="str">
        <f>IF(C3871=0,0,IF(C3871="","",SUM(C$2:C3871)))</f>
        <v/>
      </c>
      <c r="E3871" s="41" t="str">
        <f>IF(H3871=0,0,IF(C3871="","",SUM(C$11:C3871)))</f>
        <v/>
      </c>
      <c r="F3871" s="41" t="str">
        <f>IF(H3871="","",COUNTIF(H$11:H3871,"="&amp;H3871))</f>
        <v/>
      </c>
      <c r="G3871" s="41" t="str">
        <f t="shared" si="540"/>
        <v/>
      </c>
      <c r="H3871" s="41" t="str">
        <f t="shared" si="541"/>
        <v/>
      </c>
      <c r="I3871" s="41" t="str">
        <f t="shared" si="542"/>
        <v/>
      </c>
      <c r="J3871" s="41" t="str">
        <f t="shared" si="543"/>
        <v/>
      </c>
      <c r="K3871" s="268"/>
      <c r="L3871" s="268"/>
      <c r="M3871" s="268"/>
      <c r="N3871" s="269"/>
      <c r="O3871" s="269"/>
      <c r="P3871" s="269"/>
      <c r="Q3871" s="270"/>
      <c r="R3871" s="271"/>
      <c r="S3871" s="268"/>
      <c r="T3871" s="268"/>
      <c r="U3871" s="268"/>
      <c r="V3871" s="268"/>
      <c r="W3871" s="65" t="str">
        <f t="shared" si="544"/>
        <v/>
      </c>
      <c r="X3871" s="65" t="str">
        <f t="shared" si="545"/>
        <v/>
      </c>
      <c r="Y3871" s="65" t="str">
        <f t="shared" si="546"/>
        <v/>
      </c>
      <c r="Z3871" s="65" t="str">
        <f t="shared" si="547"/>
        <v/>
      </c>
      <c r="AA3871" s="65" t="str">
        <f t="shared" si="548"/>
        <v/>
      </c>
    </row>
    <row r="3872" spans="1:27" x14ac:dyDescent="0.25">
      <c r="A3872" s="40" t="str">
        <f>IF(G3872="","",1*ISERROR(VLOOKUP(G3872,G$1:G3871,1,FALSE)))</f>
        <v/>
      </c>
      <c r="B3872" s="40" t="str">
        <f>IF(A3872=0,0,IF(A3872="","",SUM(A$2:A3872)))</f>
        <v/>
      </c>
      <c r="C3872" s="41" t="str">
        <f>IF(H3872="","",1*ISERROR(VLOOKUP(H3872,H$1:H3871,1,FALSE)))</f>
        <v/>
      </c>
      <c r="D3872" s="40" t="str">
        <f>IF(C3872=0,0,IF(C3872="","",SUM(C$2:C3872)))</f>
        <v/>
      </c>
      <c r="E3872" s="41" t="str">
        <f>IF(H3872=0,0,IF(C3872="","",SUM(C$11:C3872)))</f>
        <v/>
      </c>
      <c r="F3872" s="41" t="str">
        <f>IF(H3872="","",COUNTIF(H$11:H3872,"="&amp;H3872))</f>
        <v/>
      </c>
      <c r="G3872" s="41" t="str">
        <f t="shared" si="540"/>
        <v/>
      </c>
      <c r="H3872" s="41" t="str">
        <f t="shared" si="541"/>
        <v/>
      </c>
      <c r="I3872" s="41" t="str">
        <f t="shared" si="542"/>
        <v/>
      </c>
      <c r="J3872" s="41" t="str">
        <f t="shared" si="543"/>
        <v/>
      </c>
      <c r="K3872" s="268"/>
      <c r="L3872" s="268"/>
      <c r="M3872" s="268"/>
      <c r="N3872" s="269"/>
      <c r="O3872" s="269"/>
      <c r="P3872" s="269"/>
      <c r="Q3872" s="270"/>
      <c r="R3872" s="271"/>
      <c r="S3872" s="268"/>
      <c r="T3872" s="268"/>
      <c r="U3872" s="268"/>
      <c r="V3872" s="268"/>
      <c r="W3872" s="65" t="str">
        <f t="shared" si="544"/>
        <v/>
      </c>
      <c r="X3872" s="65" t="str">
        <f t="shared" si="545"/>
        <v/>
      </c>
      <c r="Y3872" s="65" t="str">
        <f t="shared" si="546"/>
        <v/>
      </c>
      <c r="Z3872" s="65" t="str">
        <f t="shared" si="547"/>
        <v/>
      </c>
      <c r="AA3872" s="65" t="str">
        <f t="shared" si="548"/>
        <v/>
      </c>
    </row>
    <row r="3873" spans="1:27" x14ac:dyDescent="0.25">
      <c r="A3873" s="40" t="str">
        <f>IF(G3873="","",1*ISERROR(VLOOKUP(G3873,G$1:G3872,1,FALSE)))</f>
        <v/>
      </c>
      <c r="B3873" s="40" t="str">
        <f>IF(A3873=0,0,IF(A3873="","",SUM(A$2:A3873)))</f>
        <v/>
      </c>
      <c r="C3873" s="41" t="str">
        <f>IF(H3873="","",1*ISERROR(VLOOKUP(H3873,H$1:H3872,1,FALSE)))</f>
        <v/>
      </c>
      <c r="D3873" s="40" t="str">
        <f>IF(C3873=0,0,IF(C3873="","",SUM(C$2:C3873)))</f>
        <v/>
      </c>
      <c r="E3873" s="41" t="str">
        <f>IF(H3873=0,0,IF(C3873="","",SUM(C$11:C3873)))</f>
        <v/>
      </c>
      <c r="F3873" s="41" t="str">
        <f>IF(H3873="","",COUNTIF(H$11:H3873,"="&amp;H3873))</f>
        <v/>
      </c>
      <c r="G3873" s="41" t="str">
        <f t="shared" si="540"/>
        <v/>
      </c>
      <c r="H3873" s="41" t="str">
        <f t="shared" si="541"/>
        <v/>
      </c>
      <c r="I3873" s="41" t="str">
        <f t="shared" si="542"/>
        <v/>
      </c>
      <c r="J3873" s="41" t="str">
        <f t="shared" si="543"/>
        <v/>
      </c>
      <c r="K3873" s="268"/>
      <c r="L3873" s="268"/>
      <c r="M3873" s="268"/>
      <c r="N3873" s="269"/>
      <c r="O3873" s="269"/>
      <c r="P3873" s="269"/>
      <c r="Q3873" s="270"/>
      <c r="R3873" s="271"/>
      <c r="S3873" s="268"/>
      <c r="T3873" s="268"/>
      <c r="U3873" s="268"/>
      <c r="V3873" s="268"/>
      <c r="W3873" s="65" t="str">
        <f t="shared" si="544"/>
        <v/>
      </c>
      <c r="X3873" s="65" t="str">
        <f t="shared" si="545"/>
        <v/>
      </c>
      <c r="Y3873" s="65" t="str">
        <f t="shared" si="546"/>
        <v/>
      </c>
      <c r="Z3873" s="65" t="str">
        <f t="shared" si="547"/>
        <v/>
      </c>
      <c r="AA3873" s="65" t="str">
        <f t="shared" si="548"/>
        <v/>
      </c>
    </row>
    <row r="3874" spans="1:27" x14ac:dyDescent="0.25">
      <c r="A3874" s="40" t="str">
        <f>IF(G3874="","",1*ISERROR(VLOOKUP(G3874,G$1:G3873,1,FALSE)))</f>
        <v/>
      </c>
      <c r="B3874" s="40" t="str">
        <f>IF(A3874=0,0,IF(A3874="","",SUM(A$2:A3874)))</f>
        <v/>
      </c>
      <c r="C3874" s="41" t="str">
        <f>IF(H3874="","",1*ISERROR(VLOOKUP(H3874,H$1:H3873,1,FALSE)))</f>
        <v/>
      </c>
      <c r="D3874" s="40" t="str">
        <f>IF(C3874=0,0,IF(C3874="","",SUM(C$2:C3874)))</f>
        <v/>
      </c>
      <c r="E3874" s="41" t="str">
        <f>IF(H3874=0,0,IF(C3874="","",SUM(C$11:C3874)))</f>
        <v/>
      </c>
      <c r="F3874" s="41" t="str">
        <f>IF(H3874="","",COUNTIF(H$11:H3874,"="&amp;H3874))</f>
        <v/>
      </c>
      <c r="G3874" s="41" t="str">
        <f t="shared" si="540"/>
        <v/>
      </c>
      <c r="H3874" s="41" t="str">
        <f t="shared" si="541"/>
        <v/>
      </c>
      <c r="I3874" s="41" t="str">
        <f t="shared" si="542"/>
        <v/>
      </c>
      <c r="J3874" s="41" t="str">
        <f t="shared" si="543"/>
        <v/>
      </c>
      <c r="K3874" s="268"/>
      <c r="L3874" s="268"/>
      <c r="M3874" s="268"/>
      <c r="N3874" s="269"/>
      <c r="O3874" s="269"/>
      <c r="P3874" s="269"/>
      <c r="Q3874" s="270"/>
      <c r="R3874" s="271"/>
      <c r="S3874" s="268"/>
      <c r="T3874" s="268"/>
      <c r="U3874" s="268"/>
      <c r="V3874" s="268"/>
      <c r="W3874" s="65" t="str">
        <f t="shared" si="544"/>
        <v/>
      </c>
      <c r="X3874" s="65" t="str">
        <f t="shared" si="545"/>
        <v/>
      </c>
      <c r="Y3874" s="65" t="str">
        <f t="shared" si="546"/>
        <v/>
      </c>
      <c r="Z3874" s="65" t="str">
        <f t="shared" si="547"/>
        <v/>
      </c>
      <c r="AA3874" s="65" t="str">
        <f t="shared" si="548"/>
        <v/>
      </c>
    </row>
    <row r="3875" spans="1:27" x14ac:dyDescent="0.25">
      <c r="A3875" s="40" t="str">
        <f>IF(G3875="","",1*ISERROR(VLOOKUP(G3875,G$1:G3874,1,FALSE)))</f>
        <v/>
      </c>
      <c r="B3875" s="40" t="str">
        <f>IF(A3875=0,0,IF(A3875="","",SUM(A$2:A3875)))</f>
        <v/>
      </c>
      <c r="C3875" s="41" t="str">
        <f>IF(H3875="","",1*ISERROR(VLOOKUP(H3875,H$1:H3874,1,FALSE)))</f>
        <v/>
      </c>
      <c r="D3875" s="40" t="str">
        <f>IF(C3875=0,0,IF(C3875="","",SUM(C$2:C3875)))</f>
        <v/>
      </c>
      <c r="E3875" s="41" t="str">
        <f>IF(H3875=0,0,IF(C3875="","",SUM(C$11:C3875)))</f>
        <v/>
      </c>
      <c r="F3875" s="41" t="str">
        <f>IF(H3875="","",COUNTIF(H$11:H3875,"="&amp;H3875))</f>
        <v/>
      </c>
      <c r="G3875" s="41" t="str">
        <f t="shared" si="540"/>
        <v/>
      </c>
      <c r="H3875" s="41" t="str">
        <f t="shared" si="541"/>
        <v/>
      </c>
      <c r="I3875" s="41" t="str">
        <f t="shared" si="542"/>
        <v/>
      </c>
      <c r="J3875" s="41" t="str">
        <f t="shared" si="543"/>
        <v/>
      </c>
      <c r="K3875" s="268"/>
      <c r="L3875" s="268"/>
      <c r="M3875" s="268"/>
      <c r="N3875" s="269"/>
      <c r="O3875" s="269"/>
      <c r="P3875" s="269"/>
      <c r="Q3875" s="270"/>
      <c r="R3875" s="271"/>
      <c r="S3875" s="268"/>
      <c r="T3875" s="268"/>
      <c r="U3875" s="268"/>
      <c r="V3875" s="268"/>
      <c r="W3875" s="65" t="str">
        <f t="shared" si="544"/>
        <v/>
      </c>
      <c r="X3875" s="65" t="str">
        <f t="shared" si="545"/>
        <v/>
      </c>
      <c r="Y3875" s="65" t="str">
        <f t="shared" si="546"/>
        <v/>
      </c>
      <c r="Z3875" s="65" t="str">
        <f t="shared" si="547"/>
        <v/>
      </c>
      <c r="AA3875" s="65" t="str">
        <f t="shared" si="548"/>
        <v/>
      </c>
    </row>
    <row r="3876" spans="1:27" x14ac:dyDescent="0.25">
      <c r="A3876" s="40" t="str">
        <f>IF(G3876="","",1*ISERROR(VLOOKUP(G3876,G$1:G3875,1,FALSE)))</f>
        <v/>
      </c>
      <c r="B3876" s="40" t="str">
        <f>IF(A3876=0,0,IF(A3876="","",SUM(A$2:A3876)))</f>
        <v/>
      </c>
      <c r="C3876" s="41" t="str">
        <f>IF(H3876="","",1*ISERROR(VLOOKUP(H3876,H$1:H3875,1,FALSE)))</f>
        <v/>
      </c>
      <c r="D3876" s="40" t="str">
        <f>IF(C3876=0,0,IF(C3876="","",SUM(C$2:C3876)))</f>
        <v/>
      </c>
      <c r="E3876" s="41" t="str">
        <f>IF(H3876=0,0,IF(C3876="","",SUM(C$11:C3876)))</f>
        <v/>
      </c>
      <c r="F3876" s="41" t="str">
        <f>IF(H3876="","",COUNTIF(H$11:H3876,"="&amp;H3876))</f>
        <v/>
      </c>
      <c r="G3876" s="41" t="str">
        <f t="shared" si="540"/>
        <v/>
      </c>
      <c r="H3876" s="41" t="str">
        <f t="shared" si="541"/>
        <v/>
      </c>
      <c r="I3876" s="41" t="str">
        <f t="shared" si="542"/>
        <v/>
      </c>
      <c r="J3876" s="41" t="str">
        <f t="shared" si="543"/>
        <v/>
      </c>
      <c r="K3876" s="268"/>
      <c r="L3876" s="268"/>
      <c r="M3876" s="268"/>
      <c r="N3876" s="269"/>
      <c r="O3876" s="269"/>
      <c r="P3876" s="269"/>
      <c r="Q3876" s="270"/>
      <c r="R3876" s="271"/>
      <c r="S3876" s="268"/>
      <c r="T3876" s="268"/>
      <c r="U3876" s="268"/>
      <c r="V3876" s="268"/>
      <c r="W3876" s="65" t="str">
        <f t="shared" si="544"/>
        <v/>
      </c>
      <c r="X3876" s="65" t="str">
        <f t="shared" si="545"/>
        <v/>
      </c>
      <c r="Y3876" s="65" t="str">
        <f t="shared" si="546"/>
        <v/>
      </c>
      <c r="Z3876" s="65" t="str">
        <f t="shared" si="547"/>
        <v/>
      </c>
      <c r="AA3876" s="65" t="str">
        <f t="shared" si="548"/>
        <v/>
      </c>
    </row>
    <row r="3877" spans="1:27" x14ac:dyDescent="0.25">
      <c r="A3877" s="40" t="str">
        <f>IF(G3877="","",1*ISERROR(VLOOKUP(G3877,G$1:G3876,1,FALSE)))</f>
        <v/>
      </c>
      <c r="B3877" s="40" t="str">
        <f>IF(A3877=0,0,IF(A3877="","",SUM(A$2:A3877)))</f>
        <v/>
      </c>
      <c r="C3877" s="41" t="str">
        <f>IF(H3877="","",1*ISERROR(VLOOKUP(H3877,H$1:H3876,1,FALSE)))</f>
        <v/>
      </c>
      <c r="D3877" s="40" t="str">
        <f>IF(C3877=0,0,IF(C3877="","",SUM(C$2:C3877)))</f>
        <v/>
      </c>
      <c r="E3877" s="41" t="str">
        <f>IF(H3877=0,0,IF(C3877="","",SUM(C$11:C3877)))</f>
        <v/>
      </c>
      <c r="F3877" s="41" t="str">
        <f>IF(H3877="","",COUNTIF(H$11:H3877,"="&amp;H3877))</f>
        <v/>
      </c>
      <c r="G3877" s="41" t="str">
        <f t="shared" si="540"/>
        <v/>
      </c>
      <c r="H3877" s="41" t="str">
        <f t="shared" si="541"/>
        <v/>
      </c>
      <c r="I3877" s="41" t="str">
        <f t="shared" si="542"/>
        <v/>
      </c>
      <c r="J3877" s="41" t="str">
        <f t="shared" si="543"/>
        <v/>
      </c>
      <c r="K3877" s="268"/>
      <c r="L3877" s="268"/>
      <c r="M3877" s="268"/>
      <c r="N3877" s="269"/>
      <c r="O3877" s="269"/>
      <c r="P3877" s="269"/>
      <c r="Q3877" s="270"/>
      <c r="R3877" s="271"/>
      <c r="S3877" s="268"/>
      <c r="T3877" s="268"/>
      <c r="U3877" s="268"/>
      <c r="V3877" s="268"/>
      <c r="W3877" s="65" t="str">
        <f t="shared" si="544"/>
        <v/>
      </c>
      <c r="X3877" s="65" t="str">
        <f t="shared" si="545"/>
        <v/>
      </c>
      <c r="Y3877" s="65" t="str">
        <f t="shared" si="546"/>
        <v/>
      </c>
      <c r="Z3877" s="65" t="str">
        <f t="shared" si="547"/>
        <v/>
      </c>
      <c r="AA3877" s="65" t="str">
        <f t="shared" si="548"/>
        <v/>
      </c>
    </row>
    <row r="3878" spans="1:27" x14ac:dyDescent="0.25">
      <c r="A3878" s="40" t="str">
        <f>IF(G3878="","",1*ISERROR(VLOOKUP(G3878,G$1:G3877,1,FALSE)))</f>
        <v/>
      </c>
      <c r="B3878" s="40" t="str">
        <f>IF(A3878=0,0,IF(A3878="","",SUM(A$2:A3878)))</f>
        <v/>
      </c>
      <c r="C3878" s="41" t="str">
        <f>IF(H3878="","",1*ISERROR(VLOOKUP(H3878,H$1:H3877,1,FALSE)))</f>
        <v/>
      </c>
      <c r="D3878" s="40" t="str">
        <f>IF(C3878=0,0,IF(C3878="","",SUM(C$2:C3878)))</f>
        <v/>
      </c>
      <c r="E3878" s="41" t="str">
        <f>IF(H3878=0,0,IF(C3878="","",SUM(C$11:C3878)))</f>
        <v/>
      </c>
      <c r="F3878" s="41" t="str">
        <f>IF(H3878="","",COUNTIF(H$11:H3878,"="&amp;H3878))</f>
        <v/>
      </c>
      <c r="G3878" s="41" t="str">
        <f t="shared" si="540"/>
        <v/>
      </c>
      <c r="H3878" s="41" t="str">
        <f t="shared" si="541"/>
        <v/>
      </c>
      <c r="I3878" s="41" t="str">
        <f t="shared" si="542"/>
        <v/>
      </c>
      <c r="J3878" s="41" t="str">
        <f t="shared" si="543"/>
        <v/>
      </c>
      <c r="K3878" s="268"/>
      <c r="L3878" s="268"/>
      <c r="M3878" s="268"/>
      <c r="N3878" s="269"/>
      <c r="O3878" s="269"/>
      <c r="P3878" s="269"/>
      <c r="Q3878" s="270"/>
      <c r="R3878" s="271"/>
      <c r="S3878" s="268"/>
      <c r="T3878" s="268"/>
      <c r="U3878" s="268"/>
      <c r="V3878" s="268"/>
      <c r="W3878" s="65" t="str">
        <f t="shared" si="544"/>
        <v/>
      </c>
      <c r="X3878" s="65" t="str">
        <f t="shared" si="545"/>
        <v/>
      </c>
      <c r="Y3878" s="65" t="str">
        <f t="shared" si="546"/>
        <v/>
      </c>
      <c r="Z3878" s="65" t="str">
        <f t="shared" si="547"/>
        <v/>
      </c>
      <c r="AA3878" s="65" t="str">
        <f t="shared" si="548"/>
        <v/>
      </c>
    </row>
    <row r="3879" spans="1:27" x14ac:dyDescent="0.25">
      <c r="A3879" s="40" t="str">
        <f>IF(G3879="","",1*ISERROR(VLOOKUP(G3879,G$1:G3878,1,FALSE)))</f>
        <v/>
      </c>
      <c r="B3879" s="40" t="str">
        <f>IF(A3879=0,0,IF(A3879="","",SUM(A$2:A3879)))</f>
        <v/>
      </c>
      <c r="C3879" s="41" t="str">
        <f>IF(H3879="","",1*ISERROR(VLOOKUP(H3879,H$1:H3878,1,FALSE)))</f>
        <v/>
      </c>
      <c r="D3879" s="40" t="str">
        <f>IF(C3879=0,0,IF(C3879="","",SUM(C$2:C3879)))</f>
        <v/>
      </c>
      <c r="E3879" s="41" t="str">
        <f>IF(H3879=0,0,IF(C3879="","",SUM(C$11:C3879)))</f>
        <v/>
      </c>
      <c r="F3879" s="41" t="str">
        <f>IF(H3879="","",COUNTIF(H$11:H3879,"="&amp;H3879))</f>
        <v/>
      </c>
      <c r="G3879" s="41" t="str">
        <f t="shared" si="540"/>
        <v/>
      </c>
      <c r="H3879" s="41" t="str">
        <f t="shared" si="541"/>
        <v/>
      </c>
      <c r="I3879" s="41" t="str">
        <f t="shared" si="542"/>
        <v/>
      </c>
      <c r="J3879" s="41" t="str">
        <f t="shared" si="543"/>
        <v/>
      </c>
      <c r="K3879" s="268"/>
      <c r="L3879" s="268"/>
      <c r="M3879" s="268"/>
      <c r="N3879" s="269"/>
      <c r="O3879" s="269"/>
      <c r="P3879" s="269"/>
      <c r="Q3879" s="270"/>
      <c r="R3879" s="271"/>
      <c r="S3879" s="268"/>
      <c r="T3879" s="268"/>
      <c r="U3879" s="268"/>
      <c r="V3879" s="268"/>
      <c r="W3879" s="65" t="str">
        <f t="shared" si="544"/>
        <v/>
      </c>
      <c r="X3879" s="65" t="str">
        <f t="shared" si="545"/>
        <v/>
      </c>
      <c r="Y3879" s="65" t="str">
        <f t="shared" si="546"/>
        <v/>
      </c>
      <c r="Z3879" s="65" t="str">
        <f t="shared" si="547"/>
        <v/>
      </c>
      <c r="AA3879" s="65" t="str">
        <f t="shared" si="548"/>
        <v/>
      </c>
    </row>
    <row r="3880" spans="1:27" x14ac:dyDescent="0.25">
      <c r="A3880" s="40" t="str">
        <f>IF(G3880="","",1*ISERROR(VLOOKUP(G3880,G$1:G3879,1,FALSE)))</f>
        <v/>
      </c>
      <c r="B3880" s="40" t="str">
        <f>IF(A3880=0,0,IF(A3880="","",SUM(A$2:A3880)))</f>
        <v/>
      </c>
      <c r="C3880" s="41" t="str">
        <f>IF(H3880="","",1*ISERROR(VLOOKUP(H3880,H$1:H3879,1,FALSE)))</f>
        <v/>
      </c>
      <c r="D3880" s="40" t="str">
        <f>IF(C3880=0,0,IF(C3880="","",SUM(C$2:C3880)))</f>
        <v/>
      </c>
      <c r="E3880" s="41" t="str">
        <f>IF(H3880=0,0,IF(C3880="","",SUM(C$11:C3880)))</f>
        <v/>
      </c>
      <c r="F3880" s="41" t="str">
        <f>IF(H3880="","",COUNTIF(H$11:H3880,"="&amp;H3880))</f>
        <v/>
      </c>
      <c r="G3880" s="41" t="str">
        <f t="shared" si="540"/>
        <v/>
      </c>
      <c r="H3880" s="41" t="str">
        <f t="shared" si="541"/>
        <v/>
      </c>
      <c r="I3880" s="41" t="str">
        <f t="shared" si="542"/>
        <v/>
      </c>
      <c r="J3880" s="41" t="str">
        <f t="shared" si="543"/>
        <v/>
      </c>
      <c r="K3880" s="268"/>
      <c r="L3880" s="268"/>
      <c r="M3880" s="268"/>
      <c r="N3880" s="269"/>
      <c r="O3880" s="269"/>
      <c r="P3880" s="269"/>
      <c r="Q3880" s="270"/>
      <c r="R3880" s="271"/>
      <c r="S3880" s="268"/>
      <c r="T3880" s="268"/>
      <c r="U3880" s="268"/>
      <c r="V3880" s="268"/>
      <c r="W3880" s="65" t="str">
        <f t="shared" si="544"/>
        <v/>
      </c>
      <c r="X3880" s="65" t="str">
        <f t="shared" si="545"/>
        <v/>
      </c>
      <c r="Y3880" s="65" t="str">
        <f t="shared" si="546"/>
        <v/>
      </c>
      <c r="Z3880" s="65" t="str">
        <f t="shared" si="547"/>
        <v/>
      </c>
      <c r="AA3880" s="65" t="str">
        <f t="shared" si="548"/>
        <v/>
      </c>
    </row>
    <row r="3881" spans="1:27" x14ac:dyDescent="0.25">
      <c r="A3881" s="40" t="str">
        <f>IF(G3881="","",1*ISERROR(VLOOKUP(G3881,G$1:G3880,1,FALSE)))</f>
        <v/>
      </c>
      <c r="B3881" s="40" t="str">
        <f>IF(A3881=0,0,IF(A3881="","",SUM(A$2:A3881)))</f>
        <v/>
      </c>
      <c r="C3881" s="41" t="str">
        <f>IF(H3881="","",1*ISERROR(VLOOKUP(H3881,H$1:H3880,1,FALSE)))</f>
        <v/>
      </c>
      <c r="D3881" s="40" t="str">
        <f>IF(C3881=0,0,IF(C3881="","",SUM(C$2:C3881)))</f>
        <v/>
      </c>
      <c r="E3881" s="41" t="str">
        <f>IF(H3881=0,0,IF(C3881="","",SUM(C$11:C3881)))</f>
        <v/>
      </c>
      <c r="F3881" s="41" t="str">
        <f>IF(H3881="","",COUNTIF(H$11:H3881,"="&amp;H3881))</f>
        <v/>
      </c>
      <c r="G3881" s="41" t="str">
        <f t="shared" si="540"/>
        <v/>
      </c>
      <c r="H3881" s="41" t="str">
        <f t="shared" si="541"/>
        <v/>
      </c>
      <c r="I3881" s="41" t="str">
        <f t="shared" si="542"/>
        <v/>
      </c>
      <c r="J3881" s="41" t="str">
        <f t="shared" si="543"/>
        <v/>
      </c>
      <c r="K3881" s="268"/>
      <c r="L3881" s="268"/>
      <c r="M3881" s="268"/>
      <c r="N3881" s="269"/>
      <c r="O3881" s="269"/>
      <c r="P3881" s="269"/>
      <c r="Q3881" s="270"/>
      <c r="R3881" s="271"/>
      <c r="S3881" s="268"/>
      <c r="T3881" s="268"/>
      <c r="U3881" s="268"/>
      <c r="V3881" s="268"/>
      <c r="W3881" s="65" t="str">
        <f t="shared" si="544"/>
        <v/>
      </c>
      <c r="X3881" s="65" t="str">
        <f t="shared" si="545"/>
        <v/>
      </c>
      <c r="Y3881" s="65" t="str">
        <f t="shared" si="546"/>
        <v/>
      </c>
      <c r="Z3881" s="65" t="str">
        <f t="shared" si="547"/>
        <v/>
      </c>
      <c r="AA3881" s="65" t="str">
        <f t="shared" si="548"/>
        <v/>
      </c>
    </row>
    <row r="3882" spans="1:27" x14ac:dyDescent="0.25">
      <c r="A3882" s="40" t="str">
        <f>IF(G3882="","",1*ISERROR(VLOOKUP(G3882,G$1:G3881,1,FALSE)))</f>
        <v/>
      </c>
      <c r="B3882" s="40" t="str">
        <f>IF(A3882=0,0,IF(A3882="","",SUM(A$2:A3882)))</f>
        <v/>
      </c>
      <c r="C3882" s="41" t="str">
        <f>IF(H3882="","",1*ISERROR(VLOOKUP(H3882,H$1:H3881,1,FALSE)))</f>
        <v/>
      </c>
      <c r="D3882" s="40" t="str">
        <f>IF(C3882=0,0,IF(C3882="","",SUM(C$2:C3882)))</f>
        <v/>
      </c>
      <c r="E3882" s="41" t="str">
        <f>IF(H3882=0,0,IF(C3882="","",SUM(C$11:C3882)))</f>
        <v/>
      </c>
      <c r="F3882" s="41" t="str">
        <f>IF(H3882="","",COUNTIF(H$11:H3882,"="&amp;H3882))</f>
        <v/>
      </c>
      <c r="G3882" s="41" t="str">
        <f t="shared" si="540"/>
        <v/>
      </c>
      <c r="H3882" s="41" t="str">
        <f t="shared" si="541"/>
        <v/>
      </c>
      <c r="I3882" s="41" t="str">
        <f t="shared" si="542"/>
        <v/>
      </c>
      <c r="J3882" s="41" t="str">
        <f t="shared" si="543"/>
        <v/>
      </c>
      <c r="K3882" s="268"/>
      <c r="L3882" s="268"/>
      <c r="M3882" s="268"/>
      <c r="N3882" s="269"/>
      <c r="O3882" s="269"/>
      <c r="P3882" s="269"/>
      <c r="Q3882" s="270"/>
      <c r="R3882" s="271"/>
      <c r="S3882" s="268"/>
      <c r="T3882" s="268"/>
      <c r="U3882" s="268"/>
      <c r="V3882" s="268"/>
      <c r="W3882" s="65" t="str">
        <f t="shared" si="544"/>
        <v/>
      </c>
      <c r="X3882" s="65" t="str">
        <f t="shared" si="545"/>
        <v/>
      </c>
      <c r="Y3882" s="65" t="str">
        <f t="shared" si="546"/>
        <v/>
      </c>
      <c r="Z3882" s="65" t="str">
        <f t="shared" si="547"/>
        <v/>
      </c>
      <c r="AA3882" s="65" t="str">
        <f t="shared" si="548"/>
        <v/>
      </c>
    </row>
    <row r="3883" spans="1:27" x14ac:dyDescent="0.25">
      <c r="A3883" s="40" t="str">
        <f>IF(G3883="","",1*ISERROR(VLOOKUP(G3883,G$1:G3882,1,FALSE)))</f>
        <v/>
      </c>
      <c r="B3883" s="40" t="str">
        <f>IF(A3883=0,0,IF(A3883="","",SUM(A$2:A3883)))</f>
        <v/>
      </c>
      <c r="C3883" s="41" t="str">
        <f>IF(H3883="","",1*ISERROR(VLOOKUP(H3883,H$1:H3882,1,FALSE)))</f>
        <v/>
      </c>
      <c r="D3883" s="40" t="str">
        <f>IF(C3883=0,0,IF(C3883="","",SUM(C$2:C3883)))</f>
        <v/>
      </c>
      <c r="E3883" s="41" t="str">
        <f>IF(H3883=0,0,IF(C3883="","",SUM(C$11:C3883)))</f>
        <v/>
      </c>
      <c r="F3883" s="41" t="str">
        <f>IF(H3883="","",COUNTIF(H$11:H3883,"="&amp;H3883))</f>
        <v/>
      </c>
      <c r="G3883" s="41" t="str">
        <f t="shared" si="540"/>
        <v/>
      </c>
      <c r="H3883" s="41" t="str">
        <f t="shared" si="541"/>
        <v/>
      </c>
      <c r="I3883" s="41" t="str">
        <f t="shared" si="542"/>
        <v/>
      </c>
      <c r="J3883" s="41" t="str">
        <f t="shared" si="543"/>
        <v/>
      </c>
      <c r="K3883" s="268"/>
      <c r="L3883" s="268"/>
      <c r="M3883" s="268"/>
      <c r="N3883" s="269"/>
      <c r="O3883" s="269"/>
      <c r="P3883" s="269"/>
      <c r="Q3883" s="270"/>
      <c r="R3883" s="271"/>
      <c r="S3883" s="268"/>
      <c r="T3883" s="268"/>
      <c r="U3883" s="268"/>
      <c r="V3883" s="268"/>
      <c r="W3883" s="65" t="str">
        <f t="shared" si="544"/>
        <v/>
      </c>
      <c r="X3883" s="65" t="str">
        <f t="shared" si="545"/>
        <v/>
      </c>
      <c r="Y3883" s="65" t="str">
        <f t="shared" si="546"/>
        <v/>
      </c>
      <c r="Z3883" s="65" t="str">
        <f t="shared" si="547"/>
        <v/>
      </c>
      <c r="AA3883" s="65" t="str">
        <f t="shared" si="548"/>
        <v/>
      </c>
    </row>
    <row r="3884" spans="1:27" x14ac:dyDescent="0.25">
      <c r="A3884" s="40" t="str">
        <f>IF(G3884="","",1*ISERROR(VLOOKUP(G3884,G$1:G3883,1,FALSE)))</f>
        <v/>
      </c>
      <c r="B3884" s="40" t="str">
        <f>IF(A3884=0,0,IF(A3884="","",SUM(A$2:A3884)))</f>
        <v/>
      </c>
      <c r="C3884" s="41" t="str">
        <f>IF(H3884="","",1*ISERROR(VLOOKUP(H3884,H$1:H3883,1,FALSE)))</f>
        <v/>
      </c>
      <c r="D3884" s="40" t="str">
        <f>IF(C3884=0,0,IF(C3884="","",SUM(C$2:C3884)))</f>
        <v/>
      </c>
      <c r="E3884" s="41" t="str">
        <f>IF(H3884=0,0,IF(C3884="","",SUM(C$11:C3884)))</f>
        <v/>
      </c>
      <c r="F3884" s="41" t="str">
        <f>IF(H3884="","",COUNTIF(H$11:H3884,"="&amp;H3884))</f>
        <v/>
      </c>
      <c r="G3884" s="41" t="str">
        <f t="shared" si="540"/>
        <v/>
      </c>
      <c r="H3884" s="41" t="str">
        <f t="shared" si="541"/>
        <v/>
      </c>
      <c r="I3884" s="41" t="str">
        <f t="shared" si="542"/>
        <v/>
      </c>
      <c r="J3884" s="41" t="str">
        <f t="shared" si="543"/>
        <v/>
      </c>
      <c r="K3884" s="268"/>
      <c r="L3884" s="268"/>
      <c r="M3884" s="268"/>
      <c r="N3884" s="269"/>
      <c r="O3884" s="269"/>
      <c r="P3884" s="269"/>
      <c r="Q3884" s="270"/>
      <c r="R3884" s="271"/>
      <c r="S3884" s="268"/>
      <c r="T3884" s="268"/>
      <c r="U3884" s="268"/>
      <c r="V3884" s="268"/>
      <c r="W3884" s="65" t="str">
        <f t="shared" si="544"/>
        <v/>
      </c>
      <c r="X3884" s="65" t="str">
        <f t="shared" si="545"/>
        <v/>
      </c>
      <c r="Y3884" s="65" t="str">
        <f t="shared" si="546"/>
        <v/>
      </c>
      <c r="Z3884" s="65" t="str">
        <f t="shared" si="547"/>
        <v/>
      </c>
      <c r="AA3884" s="65" t="str">
        <f t="shared" si="548"/>
        <v/>
      </c>
    </row>
    <row r="3885" spans="1:27" x14ac:dyDescent="0.25">
      <c r="A3885" s="40" t="str">
        <f>IF(G3885="","",1*ISERROR(VLOOKUP(G3885,G$1:G3884,1,FALSE)))</f>
        <v/>
      </c>
      <c r="B3885" s="40" t="str">
        <f>IF(A3885=0,0,IF(A3885="","",SUM(A$2:A3885)))</f>
        <v/>
      </c>
      <c r="C3885" s="41" t="str">
        <f>IF(H3885="","",1*ISERROR(VLOOKUP(H3885,H$1:H3884,1,FALSE)))</f>
        <v/>
      </c>
      <c r="D3885" s="40" t="str">
        <f>IF(C3885=0,0,IF(C3885="","",SUM(C$2:C3885)))</f>
        <v/>
      </c>
      <c r="E3885" s="41" t="str">
        <f>IF(H3885=0,0,IF(C3885="","",SUM(C$11:C3885)))</f>
        <v/>
      </c>
      <c r="F3885" s="41" t="str">
        <f>IF(H3885="","",COUNTIF(H$11:H3885,"="&amp;H3885))</f>
        <v/>
      </c>
      <c r="G3885" s="41" t="str">
        <f t="shared" si="540"/>
        <v/>
      </c>
      <c r="H3885" s="41" t="str">
        <f t="shared" si="541"/>
        <v/>
      </c>
      <c r="I3885" s="41" t="str">
        <f t="shared" si="542"/>
        <v/>
      </c>
      <c r="J3885" s="41" t="str">
        <f t="shared" si="543"/>
        <v/>
      </c>
      <c r="K3885" s="268"/>
      <c r="L3885" s="268"/>
      <c r="M3885" s="268"/>
      <c r="N3885" s="269"/>
      <c r="O3885" s="269"/>
      <c r="P3885" s="269"/>
      <c r="Q3885" s="270"/>
      <c r="R3885" s="271"/>
      <c r="S3885" s="268"/>
      <c r="T3885" s="268"/>
      <c r="U3885" s="268"/>
      <c r="V3885" s="268"/>
      <c r="W3885" s="65" t="str">
        <f t="shared" si="544"/>
        <v/>
      </c>
      <c r="X3885" s="65" t="str">
        <f t="shared" si="545"/>
        <v/>
      </c>
      <c r="Y3885" s="65" t="str">
        <f t="shared" si="546"/>
        <v/>
      </c>
      <c r="Z3885" s="65" t="str">
        <f t="shared" si="547"/>
        <v/>
      </c>
      <c r="AA3885" s="65" t="str">
        <f t="shared" si="548"/>
        <v/>
      </c>
    </row>
    <row r="3886" spans="1:27" x14ac:dyDescent="0.25">
      <c r="A3886" s="40" t="str">
        <f>IF(G3886="","",1*ISERROR(VLOOKUP(G3886,G$1:G3885,1,FALSE)))</f>
        <v/>
      </c>
      <c r="B3886" s="40" t="str">
        <f>IF(A3886=0,0,IF(A3886="","",SUM(A$2:A3886)))</f>
        <v/>
      </c>
      <c r="C3886" s="41" t="str">
        <f>IF(H3886="","",1*ISERROR(VLOOKUP(H3886,H$1:H3885,1,FALSE)))</f>
        <v/>
      </c>
      <c r="D3886" s="40" t="str">
        <f>IF(C3886=0,0,IF(C3886="","",SUM(C$2:C3886)))</f>
        <v/>
      </c>
      <c r="E3886" s="41" t="str">
        <f>IF(H3886=0,0,IF(C3886="","",SUM(C$11:C3886)))</f>
        <v/>
      </c>
      <c r="F3886" s="41" t="str">
        <f>IF(H3886="","",COUNTIF(H$11:H3886,"="&amp;H3886))</f>
        <v/>
      </c>
      <c r="G3886" s="41" t="str">
        <f t="shared" si="540"/>
        <v/>
      </c>
      <c r="H3886" s="41" t="str">
        <f t="shared" si="541"/>
        <v/>
      </c>
      <c r="I3886" s="41" t="str">
        <f t="shared" si="542"/>
        <v/>
      </c>
      <c r="J3886" s="41" t="str">
        <f t="shared" si="543"/>
        <v/>
      </c>
      <c r="K3886" s="268"/>
      <c r="L3886" s="268"/>
      <c r="M3886" s="268"/>
      <c r="N3886" s="269"/>
      <c r="O3886" s="269"/>
      <c r="P3886" s="269"/>
      <c r="Q3886" s="270"/>
      <c r="R3886" s="271"/>
      <c r="S3886" s="268"/>
      <c r="T3886" s="268"/>
      <c r="U3886" s="268"/>
      <c r="V3886" s="268"/>
      <c r="W3886" s="65" t="str">
        <f t="shared" si="544"/>
        <v/>
      </c>
      <c r="X3886" s="65" t="str">
        <f t="shared" si="545"/>
        <v/>
      </c>
      <c r="Y3886" s="65" t="str">
        <f t="shared" si="546"/>
        <v/>
      </c>
      <c r="Z3886" s="65" t="str">
        <f t="shared" si="547"/>
        <v/>
      </c>
      <c r="AA3886" s="65" t="str">
        <f t="shared" si="548"/>
        <v/>
      </c>
    </row>
    <row r="3887" spans="1:27" x14ac:dyDescent="0.25">
      <c r="A3887" s="40" t="str">
        <f>IF(G3887="","",1*ISERROR(VLOOKUP(G3887,G$1:G3886,1,FALSE)))</f>
        <v/>
      </c>
      <c r="B3887" s="40" t="str">
        <f>IF(A3887=0,0,IF(A3887="","",SUM(A$2:A3887)))</f>
        <v/>
      </c>
      <c r="C3887" s="41" t="str">
        <f>IF(H3887="","",1*ISERROR(VLOOKUP(H3887,H$1:H3886,1,FALSE)))</f>
        <v/>
      </c>
      <c r="D3887" s="40" t="str">
        <f>IF(C3887=0,0,IF(C3887="","",SUM(C$2:C3887)))</f>
        <v/>
      </c>
      <c r="E3887" s="41" t="str">
        <f>IF(H3887=0,0,IF(C3887="","",SUM(C$11:C3887)))</f>
        <v/>
      </c>
      <c r="F3887" s="41" t="str">
        <f>IF(H3887="","",COUNTIF(H$11:H3887,"="&amp;H3887))</f>
        <v/>
      </c>
      <c r="G3887" s="41" t="str">
        <f t="shared" si="540"/>
        <v/>
      </c>
      <c r="H3887" s="41" t="str">
        <f t="shared" si="541"/>
        <v/>
      </c>
      <c r="I3887" s="41" t="str">
        <f t="shared" si="542"/>
        <v/>
      </c>
      <c r="J3887" s="41" t="str">
        <f t="shared" si="543"/>
        <v/>
      </c>
      <c r="K3887" s="268"/>
      <c r="L3887" s="268"/>
      <c r="M3887" s="268"/>
      <c r="N3887" s="269"/>
      <c r="O3887" s="269"/>
      <c r="P3887" s="269"/>
      <c r="Q3887" s="270"/>
      <c r="R3887" s="271"/>
      <c r="S3887" s="268"/>
      <c r="T3887" s="268"/>
      <c r="U3887" s="268"/>
      <c r="V3887" s="268"/>
      <c r="W3887" s="65" t="str">
        <f t="shared" si="544"/>
        <v/>
      </c>
      <c r="X3887" s="65" t="str">
        <f t="shared" si="545"/>
        <v/>
      </c>
      <c r="Y3887" s="65" t="str">
        <f t="shared" si="546"/>
        <v/>
      </c>
      <c r="Z3887" s="65" t="str">
        <f t="shared" si="547"/>
        <v/>
      </c>
      <c r="AA3887" s="65" t="str">
        <f t="shared" si="548"/>
        <v/>
      </c>
    </row>
    <row r="3888" spans="1:27" x14ac:dyDescent="0.25">
      <c r="A3888" s="40" t="str">
        <f>IF(G3888="","",1*ISERROR(VLOOKUP(G3888,G$1:G3887,1,FALSE)))</f>
        <v/>
      </c>
      <c r="B3888" s="40" t="str">
        <f>IF(A3888=0,0,IF(A3888="","",SUM(A$2:A3888)))</f>
        <v/>
      </c>
      <c r="C3888" s="41" t="str">
        <f>IF(H3888="","",1*ISERROR(VLOOKUP(H3888,H$1:H3887,1,FALSE)))</f>
        <v/>
      </c>
      <c r="D3888" s="40" t="str">
        <f>IF(C3888=0,0,IF(C3888="","",SUM(C$2:C3888)))</f>
        <v/>
      </c>
      <c r="E3888" s="41" t="str">
        <f>IF(H3888=0,0,IF(C3888="","",SUM(C$11:C3888)))</f>
        <v/>
      </c>
      <c r="F3888" s="41" t="str">
        <f>IF(H3888="","",COUNTIF(H$11:H3888,"="&amp;H3888))</f>
        <v/>
      </c>
      <c r="G3888" s="41" t="str">
        <f t="shared" si="540"/>
        <v/>
      </c>
      <c r="H3888" s="41" t="str">
        <f t="shared" si="541"/>
        <v/>
      </c>
      <c r="I3888" s="41" t="str">
        <f t="shared" si="542"/>
        <v/>
      </c>
      <c r="J3888" s="41" t="str">
        <f t="shared" si="543"/>
        <v/>
      </c>
      <c r="K3888" s="268"/>
      <c r="L3888" s="268"/>
      <c r="M3888" s="268"/>
      <c r="N3888" s="269"/>
      <c r="O3888" s="269"/>
      <c r="P3888" s="269"/>
      <c r="Q3888" s="270"/>
      <c r="R3888" s="271"/>
      <c r="S3888" s="268"/>
      <c r="T3888" s="268"/>
      <c r="U3888" s="268"/>
      <c r="V3888" s="268"/>
      <c r="W3888" s="65" t="str">
        <f t="shared" si="544"/>
        <v/>
      </c>
      <c r="X3888" s="65" t="str">
        <f t="shared" si="545"/>
        <v/>
      </c>
      <c r="Y3888" s="65" t="str">
        <f t="shared" si="546"/>
        <v/>
      </c>
      <c r="Z3888" s="65" t="str">
        <f t="shared" si="547"/>
        <v/>
      </c>
      <c r="AA3888" s="65" t="str">
        <f t="shared" si="548"/>
        <v/>
      </c>
    </row>
    <row r="3889" spans="1:27" x14ac:dyDescent="0.25">
      <c r="A3889" s="40" t="str">
        <f>IF(G3889="","",1*ISERROR(VLOOKUP(G3889,G$1:G3888,1,FALSE)))</f>
        <v/>
      </c>
      <c r="B3889" s="40" t="str">
        <f>IF(A3889=0,0,IF(A3889="","",SUM(A$2:A3889)))</f>
        <v/>
      </c>
      <c r="C3889" s="41" t="str">
        <f>IF(H3889="","",1*ISERROR(VLOOKUP(H3889,H$1:H3888,1,FALSE)))</f>
        <v/>
      </c>
      <c r="D3889" s="40" t="str">
        <f>IF(C3889=0,0,IF(C3889="","",SUM(C$2:C3889)))</f>
        <v/>
      </c>
      <c r="E3889" s="41" t="str">
        <f>IF(H3889=0,0,IF(C3889="","",SUM(C$11:C3889)))</f>
        <v/>
      </c>
      <c r="F3889" s="41" t="str">
        <f>IF(H3889="","",COUNTIF(H$11:H3889,"="&amp;H3889))</f>
        <v/>
      </c>
      <c r="G3889" s="41" t="str">
        <f t="shared" si="540"/>
        <v/>
      </c>
      <c r="H3889" s="41" t="str">
        <f t="shared" si="541"/>
        <v/>
      </c>
      <c r="I3889" s="41" t="str">
        <f t="shared" si="542"/>
        <v/>
      </c>
      <c r="J3889" s="41" t="str">
        <f t="shared" si="543"/>
        <v/>
      </c>
      <c r="K3889" s="268"/>
      <c r="L3889" s="268"/>
      <c r="M3889" s="268"/>
      <c r="N3889" s="269"/>
      <c r="O3889" s="269"/>
      <c r="P3889" s="269"/>
      <c r="Q3889" s="270"/>
      <c r="R3889" s="271"/>
      <c r="S3889" s="268"/>
      <c r="T3889" s="268"/>
      <c r="U3889" s="268"/>
      <c r="V3889" s="268"/>
      <c r="W3889" s="65" t="str">
        <f t="shared" si="544"/>
        <v/>
      </c>
      <c r="X3889" s="65" t="str">
        <f t="shared" si="545"/>
        <v/>
      </c>
      <c r="Y3889" s="65" t="str">
        <f t="shared" si="546"/>
        <v/>
      </c>
      <c r="Z3889" s="65" t="str">
        <f t="shared" si="547"/>
        <v/>
      </c>
      <c r="AA3889" s="65" t="str">
        <f t="shared" si="548"/>
        <v/>
      </c>
    </row>
    <row r="3890" spans="1:27" x14ac:dyDescent="0.25">
      <c r="A3890" s="40" t="str">
        <f>IF(G3890="","",1*ISERROR(VLOOKUP(G3890,G$1:G3889,1,FALSE)))</f>
        <v/>
      </c>
      <c r="B3890" s="40" t="str">
        <f>IF(A3890=0,0,IF(A3890="","",SUM(A$2:A3890)))</f>
        <v/>
      </c>
      <c r="C3890" s="41" t="str">
        <f>IF(H3890="","",1*ISERROR(VLOOKUP(H3890,H$1:H3889,1,FALSE)))</f>
        <v/>
      </c>
      <c r="D3890" s="40" t="str">
        <f>IF(C3890=0,0,IF(C3890="","",SUM(C$2:C3890)))</f>
        <v/>
      </c>
      <c r="E3890" s="41" t="str">
        <f>IF(H3890=0,0,IF(C3890="","",SUM(C$11:C3890)))</f>
        <v/>
      </c>
      <c r="F3890" s="41" t="str">
        <f>IF(H3890="","",COUNTIF(H$11:H3890,"="&amp;H3890))</f>
        <v/>
      </c>
      <c r="G3890" s="41" t="str">
        <f t="shared" si="540"/>
        <v/>
      </c>
      <c r="H3890" s="41" t="str">
        <f t="shared" si="541"/>
        <v/>
      </c>
      <c r="I3890" s="41" t="str">
        <f t="shared" si="542"/>
        <v/>
      </c>
      <c r="J3890" s="41" t="str">
        <f t="shared" si="543"/>
        <v/>
      </c>
      <c r="K3890" s="268"/>
      <c r="L3890" s="268"/>
      <c r="M3890" s="268"/>
      <c r="N3890" s="269"/>
      <c r="O3890" s="269"/>
      <c r="P3890" s="269"/>
      <c r="Q3890" s="270"/>
      <c r="R3890" s="271"/>
      <c r="S3890" s="268"/>
      <c r="T3890" s="268"/>
      <c r="U3890" s="268"/>
      <c r="V3890" s="268"/>
      <c r="W3890" s="65" t="str">
        <f t="shared" si="544"/>
        <v/>
      </c>
      <c r="X3890" s="65" t="str">
        <f t="shared" si="545"/>
        <v/>
      </c>
      <c r="Y3890" s="65" t="str">
        <f t="shared" si="546"/>
        <v/>
      </c>
      <c r="Z3890" s="65" t="str">
        <f t="shared" si="547"/>
        <v/>
      </c>
      <c r="AA3890" s="65" t="str">
        <f t="shared" si="548"/>
        <v/>
      </c>
    </row>
    <row r="3891" spans="1:27" x14ac:dyDescent="0.25">
      <c r="A3891" s="40" t="str">
        <f>IF(G3891="","",1*ISERROR(VLOOKUP(G3891,G$1:G3890,1,FALSE)))</f>
        <v/>
      </c>
      <c r="B3891" s="40" t="str">
        <f>IF(A3891=0,0,IF(A3891="","",SUM(A$2:A3891)))</f>
        <v/>
      </c>
      <c r="C3891" s="41" t="str">
        <f>IF(H3891="","",1*ISERROR(VLOOKUP(H3891,H$1:H3890,1,FALSE)))</f>
        <v/>
      </c>
      <c r="D3891" s="40" t="str">
        <f>IF(C3891=0,0,IF(C3891="","",SUM(C$2:C3891)))</f>
        <v/>
      </c>
      <c r="E3891" s="41" t="str">
        <f>IF(H3891=0,0,IF(C3891="","",SUM(C$11:C3891)))</f>
        <v/>
      </c>
      <c r="F3891" s="41" t="str">
        <f>IF(H3891="","",COUNTIF(H$11:H3891,"="&amp;H3891))</f>
        <v/>
      </c>
      <c r="G3891" s="41" t="str">
        <f t="shared" si="540"/>
        <v/>
      </c>
      <c r="H3891" s="41" t="str">
        <f t="shared" si="541"/>
        <v/>
      </c>
      <c r="I3891" s="41" t="str">
        <f t="shared" si="542"/>
        <v/>
      </c>
      <c r="J3891" s="41" t="str">
        <f t="shared" si="543"/>
        <v/>
      </c>
      <c r="K3891" s="268"/>
      <c r="L3891" s="268"/>
      <c r="M3891" s="268"/>
      <c r="N3891" s="269"/>
      <c r="O3891" s="269"/>
      <c r="P3891" s="269"/>
      <c r="Q3891" s="270"/>
      <c r="R3891" s="271"/>
      <c r="S3891" s="268"/>
      <c r="T3891" s="268"/>
      <c r="U3891" s="268"/>
      <c r="V3891" s="268"/>
      <c r="W3891" s="65" t="str">
        <f t="shared" si="544"/>
        <v/>
      </c>
      <c r="X3891" s="65" t="str">
        <f t="shared" si="545"/>
        <v/>
      </c>
      <c r="Y3891" s="65" t="str">
        <f t="shared" si="546"/>
        <v/>
      </c>
      <c r="Z3891" s="65" t="str">
        <f t="shared" si="547"/>
        <v/>
      </c>
      <c r="AA3891" s="65" t="str">
        <f t="shared" si="548"/>
        <v/>
      </c>
    </row>
    <row r="3892" spans="1:27" x14ac:dyDescent="0.25">
      <c r="A3892" s="40" t="str">
        <f>IF(G3892="","",1*ISERROR(VLOOKUP(G3892,G$1:G3891,1,FALSE)))</f>
        <v/>
      </c>
      <c r="B3892" s="40" t="str">
        <f>IF(A3892=0,0,IF(A3892="","",SUM(A$2:A3892)))</f>
        <v/>
      </c>
      <c r="C3892" s="41" t="str">
        <f>IF(H3892="","",1*ISERROR(VLOOKUP(H3892,H$1:H3891,1,FALSE)))</f>
        <v/>
      </c>
      <c r="D3892" s="40" t="str">
        <f>IF(C3892=0,0,IF(C3892="","",SUM(C$2:C3892)))</f>
        <v/>
      </c>
      <c r="E3892" s="41" t="str">
        <f>IF(H3892=0,0,IF(C3892="","",SUM(C$11:C3892)))</f>
        <v/>
      </c>
      <c r="F3892" s="41" t="str">
        <f>IF(H3892="","",COUNTIF(H$11:H3892,"="&amp;H3892))</f>
        <v/>
      </c>
      <c r="G3892" s="41" t="str">
        <f t="shared" si="540"/>
        <v/>
      </c>
      <c r="H3892" s="41" t="str">
        <f t="shared" si="541"/>
        <v/>
      </c>
      <c r="I3892" s="41" t="str">
        <f t="shared" si="542"/>
        <v/>
      </c>
      <c r="J3892" s="41" t="str">
        <f t="shared" si="543"/>
        <v/>
      </c>
      <c r="K3892" s="268"/>
      <c r="L3892" s="268"/>
      <c r="M3892" s="268"/>
      <c r="N3892" s="269"/>
      <c r="O3892" s="269"/>
      <c r="P3892" s="269"/>
      <c r="Q3892" s="270"/>
      <c r="R3892" s="271"/>
      <c r="S3892" s="268"/>
      <c r="T3892" s="268"/>
      <c r="U3892" s="268"/>
      <c r="V3892" s="268"/>
      <c r="W3892" s="65" t="str">
        <f t="shared" si="544"/>
        <v/>
      </c>
      <c r="X3892" s="65" t="str">
        <f t="shared" si="545"/>
        <v/>
      </c>
      <c r="Y3892" s="65" t="str">
        <f t="shared" si="546"/>
        <v/>
      </c>
      <c r="Z3892" s="65" t="str">
        <f t="shared" si="547"/>
        <v/>
      </c>
      <c r="AA3892" s="65" t="str">
        <f t="shared" si="548"/>
        <v/>
      </c>
    </row>
    <row r="3893" spans="1:27" x14ac:dyDescent="0.25">
      <c r="A3893" s="40" t="str">
        <f>IF(G3893="","",1*ISERROR(VLOOKUP(G3893,G$1:G3892,1,FALSE)))</f>
        <v/>
      </c>
      <c r="B3893" s="40" t="str">
        <f>IF(A3893=0,0,IF(A3893="","",SUM(A$2:A3893)))</f>
        <v/>
      </c>
      <c r="C3893" s="41" t="str">
        <f>IF(H3893="","",1*ISERROR(VLOOKUP(H3893,H$1:H3892,1,FALSE)))</f>
        <v/>
      </c>
      <c r="D3893" s="40" t="str">
        <f>IF(C3893=0,0,IF(C3893="","",SUM(C$2:C3893)))</f>
        <v/>
      </c>
      <c r="E3893" s="41" t="str">
        <f>IF(H3893=0,0,IF(C3893="","",SUM(C$11:C3893)))</f>
        <v/>
      </c>
      <c r="F3893" s="41" t="str">
        <f>IF(H3893="","",COUNTIF(H$11:H3893,"="&amp;H3893))</f>
        <v/>
      </c>
      <c r="G3893" s="41" t="str">
        <f t="shared" si="540"/>
        <v/>
      </c>
      <c r="H3893" s="41" t="str">
        <f t="shared" si="541"/>
        <v/>
      </c>
      <c r="I3893" s="41" t="str">
        <f t="shared" si="542"/>
        <v/>
      </c>
      <c r="J3893" s="41" t="str">
        <f t="shared" si="543"/>
        <v/>
      </c>
      <c r="K3893" s="268"/>
      <c r="L3893" s="268"/>
      <c r="M3893" s="268"/>
      <c r="N3893" s="269"/>
      <c r="O3893" s="269"/>
      <c r="P3893" s="269"/>
      <c r="Q3893" s="270"/>
      <c r="R3893" s="271"/>
      <c r="S3893" s="268"/>
      <c r="T3893" s="268"/>
      <c r="U3893" s="268"/>
      <c r="V3893" s="268"/>
      <c r="W3893" s="65" t="str">
        <f t="shared" si="544"/>
        <v/>
      </c>
      <c r="X3893" s="65" t="str">
        <f t="shared" si="545"/>
        <v/>
      </c>
      <c r="Y3893" s="65" t="str">
        <f t="shared" si="546"/>
        <v/>
      </c>
      <c r="Z3893" s="65" t="str">
        <f t="shared" si="547"/>
        <v/>
      </c>
      <c r="AA3893" s="65" t="str">
        <f t="shared" si="548"/>
        <v/>
      </c>
    </row>
    <row r="3894" spans="1:27" x14ac:dyDescent="0.25">
      <c r="A3894" s="40" t="str">
        <f>IF(G3894="","",1*ISERROR(VLOOKUP(G3894,G$1:G3893,1,FALSE)))</f>
        <v/>
      </c>
      <c r="B3894" s="40" t="str">
        <f>IF(A3894=0,0,IF(A3894="","",SUM(A$2:A3894)))</f>
        <v/>
      </c>
      <c r="C3894" s="41" t="str">
        <f>IF(H3894="","",1*ISERROR(VLOOKUP(H3894,H$1:H3893,1,FALSE)))</f>
        <v/>
      </c>
      <c r="D3894" s="40" t="str">
        <f>IF(C3894=0,0,IF(C3894="","",SUM(C$2:C3894)))</f>
        <v/>
      </c>
      <c r="E3894" s="41" t="str">
        <f>IF(H3894=0,0,IF(C3894="","",SUM(C$11:C3894)))</f>
        <v/>
      </c>
      <c r="F3894" s="41" t="str">
        <f>IF(H3894="","",COUNTIF(H$11:H3894,"="&amp;H3894))</f>
        <v/>
      </c>
      <c r="G3894" s="41" t="str">
        <f t="shared" si="540"/>
        <v/>
      </c>
      <c r="H3894" s="41" t="str">
        <f t="shared" si="541"/>
        <v/>
      </c>
      <c r="I3894" s="41" t="str">
        <f t="shared" si="542"/>
        <v/>
      </c>
      <c r="J3894" s="41" t="str">
        <f t="shared" si="543"/>
        <v/>
      </c>
      <c r="K3894" s="268"/>
      <c r="L3894" s="268"/>
      <c r="M3894" s="268"/>
      <c r="N3894" s="269"/>
      <c r="O3894" s="269"/>
      <c r="P3894" s="269"/>
      <c r="Q3894" s="270"/>
      <c r="R3894" s="271"/>
      <c r="S3894" s="268"/>
      <c r="T3894" s="268"/>
      <c r="U3894" s="268"/>
      <c r="V3894" s="268"/>
      <c r="W3894" s="65" t="str">
        <f t="shared" si="544"/>
        <v/>
      </c>
      <c r="X3894" s="65" t="str">
        <f t="shared" si="545"/>
        <v/>
      </c>
      <c r="Y3894" s="65" t="str">
        <f t="shared" si="546"/>
        <v/>
      </c>
      <c r="Z3894" s="65" t="str">
        <f t="shared" si="547"/>
        <v/>
      </c>
      <c r="AA3894" s="65" t="str">
        <f t="shared" si="548"/>
        <v/>
      </c>
    </row>
    <row r="3895" spans="1:27" x14ac:dyDescent="0.25">
      <c r="A3895" s="40" t="str">
        <f>IF(G3895="","",1*ISERROR(VLOOKUP(G3895,G$1:G3894,1,FALSE)))</f>
        <v/>
      </c>
      <c r="B3895" s="40" t="str">
        <f>IF(A3895=0,0,IF(A3895="","",SUM(A$2:A3895)))</f>
        <v/>
      </c>
      <c r="C3895" s="41" t="str">
        <f>IF(H3895="","",1*ISERROR(VLOOKUP(H3895,H$1:H3894,1,FALSE)))</f>
        <v/>
      </c>
      <c r="D3895" s="40" t="str">
        <f>IF(C3895=0,0,IF(C3895="","",SUM(C$2:C3895)))</f>
        <v/>
      </c>
      <c r="E3895" s="41" t="str">
        <f>IF(H3895=0,0,IF(C3895="","",SUM(C$11:C3895)))</f>
        <v/>
      </c>
      <c r="F3895" s="41" t="str">
        <f>IF(H3895="","",COUNTIF(H$11:H3895,"="&amp;H3895))</f>
        <v/>
      </c>
      <c r="G3895" s="41" t="str">
        <f t="shared" si="540"/>
        <v/>
      </c>
      <c r="H3895" s="41" t="str">
        <f t="shared" si="541"/>
        <v/>
      </c>
      <c r="I3895" s="41" t="str">
        <f t="shared" si="542"/>
        <v/>
      </c>
      <c r="J3895" s="41" t="str">
        <f t="shared" si="543"/>
        <v/>
      </c>
      <c r="K3895" s="268"/>
      <c r="L3895" s="268"/>
      <c r="M3895" s="268"/>
      <c r="N3895" s="269"/>
      <c r="O3895" s="269"/>
      <c r="P3895" s="269"/>
      <c r="Q3895" s="270"/>
      <c r="R3895" s="271"/>
      <c r="S3895" s="268"/>
      <c r="T3895" s="268"/>
      <c r="U3895" s="268"/>
      <c r="V3895" s="268"/>
      <c r="W3895" s="65" t="str">
        <f t="shared" si="544"/>
        <v/>
      </c>
      <c r="X3895" s="65" t="str">
        <f t="shared" si="545"/>
        <v/>
      </c>
      <c r="Y3895" s="65" t="str">
        <f t="shared" si="546"/>
        <v/>
      </c>
      <c r="Z3895" s="65" t="str">
        <f t="shared" si="547"/>
        <v/>
      </c>
      <c r="AA3895" s="65" t="str">
        <f t="shared" si="548"/>
        <v/>
      </c>
    </row>
    <row r="3896" spans="1:27" x14ac:dyDescent="0.25">
      <c r="A3896" s="40" t="str">
        <f>IF(G3896="","",1*ISERROR(VLOOKUP(G3896,G$1:G3895,1,FALSE)))</f>
        <v/>
      </c>
      <c r="B3896" s="40" t="str">
        <f>IF(A3896=0,0,IF(A3896="","",SUM(A$2:A3896)))</f>
        <v/>
      </c>
      <c r="C3896" s="41" t="str">
        <f>IF(H3896="","",1*ISERROR(VLOOKUP(H3896,H$1:H3895,1,FALSE)))</f>
        <v/>
      </c>
      <c r="D3896" s="40" t="str">
        <f>IF(C3896=0,0,IF(C3896="","",SUM(C$2:C3896)))</f>
        <v/>
      </c>
      <c r="E3896" s="41" t="str">
        <f>IF(H3896=0,0,IF(C3896="","",SUM(C$11:C3896)))</f>
        <v/>
      </c>
      <c r="F3896" s="41" t="str">
        <f>IF(H3896="","",COUNTIF(H$11:H3896,"="&amp;H3896))</f>
        <v/>
      </c>
      <c r="G3896" s="41" t="str">
        <f t="shared" si="540"/>
        <v/>
      </c>
      <c r="H3896" s="41" t="str">
        <f t="shared" si="541"/>
        <v/>
      </c>
      <c r="I3896" s="41" t="str">
        <f t="shared" si="542"/>
        <v/>
      </c>
      <c r="J3896" s="41" t="str">
        <f t="shared" si="543"/>
        <v/>
      </c>
      <c r="K3896" s="268"/>
      <c r="L3896" s="268"/>
      <c r="M3896" s="268"/>
      <c r="N3896" s="269"/>
      <c r="O3896" s="269"/>
      <c r="P3896" s="269"/>
      <c r="Q3896" s="270"/>
      <c r="R3896" s="271"/>
      <c r="S3896" s="268"/>
      <c r="T3896" s="268"/>
      <c r="U3896" s="268"/>
      <c r="V3896" s="268"/>
      <c r="W3896" s="65" t="str">
        <f t="shared" si="544"/>
        <v/>
      </c>
      <c r="X3896" s="65" t="str">
        <f t="shared" si="545"/>
        <v/>
      </c>
      <c r="Y3896" s="65" t="str">
        <f t="shared" si="546"/>
        <v/>
      </c>
      <c r="Z3896" s="65" t="str">
        <f t="shared" si="547"/>
        <v/>
      </c>
      <c r="AA3896" s="65" t="str">
        <f t="shared" si="548"/>
        <v/>
      </c>
    </row>
    <row r="3897" spans="1:27" x14ac:dyDescent="0.25">
      <c r="A3897" s="40" t="str">
        <f>IF(G3897="","",1*ISERROR(VLOOKUP(G3897,G$1:G3896,1,FALSE)))</f>
        <v/>
      </c>
      <c r="B3897" s="40" t="str">
        <f>IF(A3897=0,0,IF(A3897="","",SUM(A$2:A3897)))</f>
        <v/>
      </c>
      <c r="C3897" s="41" t="str">
        <f>IF(H3897="","",1*ISERROR(VLOOKUP(H3897,H$1:H3896,1,FALSE)))</f>
        <v/>
      </c>
      <c r="D3897" s="40" t="str">
        <f>IF(C3897=0,0,IF(C3897="","",SUM(C$2:C3897)))</f>
        <v/>
      </c>
      <c r="E3897" s="41" t="str">
        <f>IF(H3897=0,0,IF(C3897="","",SUM(C$11:C3897)))</f>
        <v/>
      </c>
      <c r="F3897" s="41" t="str">
        <f>IF(H3897="","",COUNTIF(H$11:H3897,"="&amp;H3897))</f>
        <v/>
      </c>
      <c r="G3897" s="41" t="str">
        <f t="shared" si="540"/>
        <v/>
      </c>
      <c r="H3897" s="41" t="str">
        <f t="shared" si="541"/>
        <v/>
      </c>
      <c r="I3897" s="41" t="str">
        <f t="shared" si="542"/>
        <v/>
      </c>
      <c r="J3897" s="41" t="str">
        <f t="shared" si="543"/>
        <v/>
      </c>
      <c r="K3897" s="268"/>
      <c r="L3897" s="268"/>
      <c r="M3897" s="268"/>
      <c r="N3897" s="269"/>
      <c r="O3897" s="269"/>
      <c r="P3897" s="269"/>
      <c r="Q3897" s="270"/>
      <c r="R3897" s="271"/>
      <c r="S3897" s="268"/>
      <c r="T3897" s="268"/>
      <c r="U3897" s="268"/>
      <c r="V3897" s="268"/>
      <c r="W3897" s="65" t="str">
        <f t="shared" si="544"/>
        <v/>
      </c>
      <c r="X3897" s="65" t="str">
        <f t="shared" si="545"/>
        <v/>
      </c>
      <c r="Y3897" s="65" t="str">
        <f t="shared" si="546"/>
        <v/>
      </c>
      <c r="Z3897" s="65" t="str">
        <f t="shared" si="547"/>
        <v/>
      </c>
      <c r="AA3897" s="65" t="str">
        <f t="shared" si="548"/>
        <v/>
      </c>
    </row>
    <row r="3898" spans="1:27" x14ac:dyDescent="0.25">
      <c r="A3898" s="40" t="str">
        <f>IF(G3898="","",1*ISERROR(VLOOKUP(G3898,G$1:G3897,1,FALSE)))</f>
        <v/>
      </c>
      <c r="B3898" s="40" t="str">
        <f>IF(A3898=0,0,IF(A3898="","",SUM(A$2:A3898)))</f>
        <v/>
      </c>
      <c r="C3898" s="41" t="str">
        <f>IF(H3898="","",1*ISERROR(VLOOKUP(H3898,H$1:H3897,1,FALSE)))</f>
        <v/>
      </c>
      <c r="D3898" s="40" t="str">
        <f>IF(C3898=0,0,IF(C3898="","",SUM(C$2:C3898)))</f>
        <v/>
      </c>
      <c r="E3898" s="41" t="str">
        <f>IF(H3898=0,0,IF(C3898="","",SUM(C$11:C3898)))</f>
        <v/>
      </c>
      <c r="F3898" s="41" t="str">
        <f>IF(H3898="","",COUNTIF(H$11:H3898,"="&amp;H3898))</f>
        <v/>
      </c>
      <c r="G3898" s="41" t="str">
        <f t="shared" si="540"/>
        <v/>
      </c>
      <c r="H3898" s="41" t="str">
        <f t="shared" si="541"/>
        <v/>
      </c>
      <c r="I3898" s="41" t="str">
        <f t="shared" si="542"/>
        <v/>
      </c>
      <c r="J3898" s="41" t="str">
        <f t="shared" si="543"/>
        <v/>
      </c>
      <c r="K3898" s="268"/>
      <c r="L3898" s="268"/>
      <c r="M3898" s="268"/>
      <c r="N3898" s="269"/>
      <c r="O3898" s="269"/>
      <c r="P3898" s="269"/>
      <c r="Q3898" s="270"/>
      <c r="R3898" s="271"/>
      <c r="S3898" s="268"/>
      <c r="T3898" s="268"/>
      <c r="U3898" s="268"/>
      <c r="V3898" s="268"/>
      <c r="W3898" s="65" t="str">
        <f t="shared" si="544"/>
        <v/>
      </c>
      <c r="X3898" s="65" t="str">
        <f t="shared" si="545"/>
        <v/>
      </c>
      <c r="Y3898" s="65" t="str">
        <f t="shared" si="546"/>
        <v/>
      </c>
      <c r="Z3898" s="65" t="str">
        <f t="shared" si="547"/>
        <v/>
      </c>
      <c r="AA3898" s="65" t="str">
        <f t="shared" si="548"/>
        <v/>
      </c>
    </row>
    <row r="3899" spans="1:27" x14ac:dyDescent="0.25">
      <c r="A3899" s="40" t="str">
        <f>IF(G3899="","",1*ISERROR(VLOOKUP(G3899,G$1:G3898,1,FALSE)))</f>
        <v/>
      </c>
      <c r="B3899" s="40" t="str">
        <f>IF(A3899=0,0,IF(A3899="","",SUM(A$2:A3899)))</f>
        <v/>
      </c>
      <c r="C3899" s="41" t="str">
        <f>IF(H3899="","",1*ISERROR(VLOOKUP(H3899,H$1:H3898,1,FALSE)))</f>
        <v/>
      </c>
      <c r="D3899" s="40" t="str">
        <f>IF(C3899=0,0,IF(C3899="","",SUM(C$2:C3899)))</f>
        <v/>
      </c>
      <c r="E3899" s="41" t="str">
        <f>IF(H3899=0,0,IF(C3899="","",SUM(C$11:C3899)))</f>
        <v/>
      </c>
      <c r="F3899" s="41" t="str">
        <f>IF(H3899="","",COUNTIF(H$11:H3899,"="&amp;H3899))</f>
        <v/>
      </c>
      <c r="G3899" s="41" t="str">
        <f t="shared" si="540"/>
        <v/>
      </c>
      <c r="H3899" s="41" t="str">
        <f t="shared" si="541"/>
        <v/>
      </c>
      <c r="I3899" s="41" t="str">
        <f t="shared" si="542"/>
        <v/>
      </c>
      <c r="J3899" s="41" t="str">
        <f t="shared" si="543"/>
        <v/>
      </c>
      <c r="K3899" s="268"/>
      <c r="L3899" s="268"/>
      <c r="M3899" s="268"/>
      <c r="N3899" s="269"/>
      <c r="O3899" s="269"/>
      <c r="P3899" s="269"/>
      <c r="Q3899" s="270"/>
      <c r="R3899" s="271"/>
      <c r="S3899" s="268"/>
      <c r="T3899" s="268"/>
      <c r="U3899" s="268"/>
      <c r="V3899" s="268"/>
      <c r="W3899" s="65" t="str">
        <f t="shared" si="544"/>
        <v/>
      </c>
      <c r="X3899" s="65" t="str">
        <f t="shared" si="545"/>
        <v/>
      </c>
      <c r="Y3899" s="65" t="str">
        <f t="shared" si="546"/>
        <v/>
      </c>
      <c r="Z3899" s="65" t="str">
        <f t="shared" si="547"/>
        <v/>
      </c>
      <c r="AA3899" s="65" t="str">
        <f t="shared" si="548"/>
        <v/>
      </c>
    </row>
    <row r="3900" spans="1:27" x14ac:dyDescent="0.25">
      <c r="A3900" s="40" t="str">
        <f>IF(G3900="","",1*ISERROR(VLOOKUP(G3900,G$1:G3899,1,FALSE)))</f>
        <v/>
      </c>
      <c r="B3900" s="40" t="str">
        <f>IF(A3900=0,0,IF(A3900="","",SUM(A$2:A3900)))</f>
        <v/>
      </c>
      <c r="C3900" s="41" t="str">
        <f>IF(H3900="","",1*ISERROR(VLOOKUP(H3900,H$1:H3899,1,FALSE)))</f>
        <v/>
      </c>
      <c r="D3900" s="40" t="str">
        <f>IF(C3900=0,0,IF(C3900="","",SUM(C$2:C3900)))</f>
        <v/>
      </c>
      <c r="E3900" s="41" t="str">
        <f>IF(H3900=0,0,IF(C3900="","",SUM(C$11:C3900)))</f>
        <v/>
      </c>
      <c r="F3900" s="41" t="str">
        <f>IF(H3900="","",COUNTIF(H$11:H3900,"="&amp;H3900))</f>
        <v/>
      </c>
      <c r="G3900" s="41" t="str">
        <f t="shared" si="540"/>
        <v/>
      </c>
      <c r="H3900" s="41" t="str">
        <f t="shared" si="541"/>
        <v/>
      </c>
      <c r="I3900" s="41" t="str">
        <f t="shared" si="542"/>
        <v/>
      </c>
      <c r="J3900" s="41" t="str">
        <f t="shared" si="543"/>
        <v/>
      </c>
      <c r="K3900" s="268"/>
      <c r="L3900" s="268"/>
      <c r="M3900" s="268"/>
      <c r="N3900" s="269"/>
      <c r="O3900" s="269"/>
      <c r="P3900" s="269"/>
      <c r="Q3900" s="270"/>
      <c r="R3900" s="271"/>
      <c r="S3900" s="268"/>
      <c r="T3900" s="268"/>
      <c r="U3900" s="268"/>
      <c r="V3900" s="268"/>
      <c r="W3900" s="65" t="str">
        <f t="shared" si="544"/>
        <v/>
      </c>
      <c r="X3900" s="65" t="str">
        <f t="shared" si="545"/>
        <v/>
      </c>
      <c r="Y3900" s="65" t="str">
        <f t="shared" si="546"/>
        <v/>
      </c>
      <c r="Z3900" s="65" t="str">
        <f t="shared" si="547"/>
        <v/>
      </c>
      <c r="AA3900" s="65" t="str">
        <f t="shared" si="548"/>
        <v/>
      </c>
    </row>
    <row r="3901" spans="1:27" x14ac:dyDescent="0.25">
      <c r="A3901" s="40" t="str">
        <f>IF(G3901="","",1*ISERROR(VLOOKUP(G3901,G$1:G3900,1,FALSE)))</f>
        <v/>
      </c>
      <c r="B3901" s="40" t="str">
        <f>IF(A3901=0,0,IF(A3901="","",SUM(A$2:A3901)))</f>
        <v/>
      </c>
      <c r="C3901" s="41" t="str">
        <f>IF(H3901="","",1*ISERROR(VLOOKUP(H3901,H$1:H3900,1,FALSE)))</f>
        <v/>
      </c>
      <c r="D3901" s="40" t="str">
        <f>IF(C3901=0,0,IF(C3901="","",SUM(C$2:C3901)))</f>
        <v/>
      </c>
      <c r="E3901" s="41" t="str">
        <f>IF(H3901=0,0,IF(C3901="","",SUM(C$11:C3901)))</f>
        <v/>
      </c>
      <c r="F3901" s="41" t="str">
        <f>IF(H3901="","",COUNTIF(H$11:H3901,"="&amp;H3901))</f>
        <v/>
      </c>
      <c r="G3901" s="41" t="str">
        <f t="shared" si="540"/>
        <v/>
      </c>
      <c r="H3901" s="41" t="str">
        <f t="shared" si="541"/>
        <v/>
      </c>
      <c r="I3901" s="41" t="str">
        <f t="shared" si="542"/>
        <v/>
      </c>
      <c r="J3901" s="41" t="str">
        <f t="shared" si="543"/>
        <v/>
      </c>
      <c r="K3901" s="268"/>
      <c r="L3901" s="268"/>
      <c r="M3901" s="268"/>
      <c r="N3901" s="269"/>
      <c r="O3901" s="269"/>
      <c r="P3901" s="269"/>
      <c r="Q3901" s="270"/>
      <c r="R3901" s="271"/>
      <c r="S3901" s="268"/>
      <c r="T3901" s="268"/>
      <c r="U3901" s="268"/>
      <c r="V3901" s="268"/>
      <c r="W3901" s="65" t="str">
        <f t="shared" si="544"/>
        <v/>
      </c>
      <c r="X3901" s="65" t="str">
        <f t="shared" si="545"/>
        <v/>
      </c>
      <c r="Y3901" s="65" t="str">
        <f t="shared" si="546"/>
        <v/>
      </c>
      <c r="Z3901" s="65" t="str">
        <f t="shared" si="547"/>
        <v/>
      </c>
      <c r="AA3901" s="65" t="str">
        <f t="shared" si="548"/>
        <v/>
      </c>
    </row>
    <row r="3902" spans="1:27" x14ac:dyDescent="0.25">
      <c r="A3902" s="40" t="str">
        <f>IF(G3902="","",1*ISERROR(VLOOKUP(G3902,G$1:G3901,1,FALSE)))</f>
        <v/>
      </c>
      <c r="B3902" s="40" t="str">
        <f>IF(A3902=0,0,IF(A3902="","",SUM(A$2:A3902)))</f>
        <v/>
      </c>
      <c r="C3902" s="41" t="str">
        <f>IF(H3902="","",1*ISERROR(VLOOKUP(H3902,H$1:H3901,1,FALSE)))</f>
        <v/>
      </c>
      <c r="D3902" s="40" t="str">
        <f>IF(C3902=0,0,IF(C3902="","",SUM(C$2:C3902)))</f>
        <v/>
      </c>
      <c r="E3902" s="41" t="str">
        <f>IF(H3902=0,0,IF(C3902="","",SUM(C$11:C3902)))</f>
        <v/>
      </c>
      <c r="F3902" s="41" t="str">
        <f>IF(H3902="","",COUNTIF(H$11:H3902,"="&amp;H3902))</f>
        <v/>
      </c>
      <c r="G3902" s="41" t="str">
        <f t="shared" si="540"/>
        <v/>
      </c>
      <c r="H3902" s="41" t="str">
        <f t="shared" si="541"/>
        <v/>
      </c>
      <c r="I3902" s="41" t="str">
        <f t="shared" si="542"/>
        <v/>
      </c>
      <c r="J3902" s="41" t="str">
        <f t="shared" si="543"/>
        <v/>
      </c>
      <c r="K3902" s="268"/>
      <c r="L3902" s="268"/>
      <c r="M3902" s="268"/>
      <c r="N3902" s="269"/>
      <c r="O3902" s="269"/>
      <c r="P3902" s="269"/>
      <c r="Q3902" s="270"/>
      <c r="R3902" s="271"/>
      <c r="S3902" s="268"/>
      <c r="T3902" s="268"/>
      <c r="U3902" s="268"/>
      <c r="V3902" s="268"/>
      <c r="W3902" s="65" t="str">
        <f t="shared" si="544"/>
        <v/>
      </c>
      <c r="X3902" s="65" t="str">
        <f t="shared" si="545"/>
        <v/>
      </c>
      <c r="Y3902" s="65" t="str">
        <f t="shared" si="546"/>
        <v/>
      </c>
      <c r="Z3902" s="65" t="str">
        <f t="shared" si="547"/>
        <v/>
      </c>
      <c r="AA3902" s="65" t="str">
        <f t="shared" si="548"/>
        <v/>
      </c>
    </row>
    <row r="3903" spans="1:27" x14ac:dyDescent="0.25">
      <c r="A3903" s="40" t="str">
        <f>IF(G3903="","",1*ISERROR(VLOOKUP(G3903,G$1:G3902,1,FALSE)))</f>
        <v/>
      </c>
      <c r="B3903" s="40" t="str">
        <f>IF(A3903=0,0,IF(A3903="","",SUM(A$2:A3903)))</f>
        <v/>
      </c>
      <c r="C3903" s="41" t="str">
        <f>IF(H3903="","",1*ISERROR(VLOOKUP(H3903,H$1:H3902,1,FALSE)))</f>
        <v/>
      </c>
      <c r="D3903" s="40" t="str">
        <f>IF(C3903=0,0,IF(C3903="","",SUM(C$2:C3903)))</f>
        <v/>
      </c>
      <c r="E3903" s="41" t="str">
        <f>IF(H3903=0,0,IF(C3903="","",SUM(C$11:C3903)))</f>
        <v/>
      </c>
      <c r="F3903" s="41" t="str">
        <f>IF(H3903="","",COUNTIF(H$11:H3903,"="&amp;H3903))</f>
        <v/>
      </c>
      <c r="G3903" s="41" t="str">
        <f t="shared" si="540"/>
        <v/>
      </c>
      <c r="H3903" s="41" t="str">
        <f t="shared" si="541"/>
        <v/>
      </c>
      <c r="I3903" s="41" t="str">
        <f t="shared" si="542"/>
        <v/>
      </c>
      <c r="J3903" s="41" t="str">
        <f t="shared" si="543"/>
        <v/>
      </c>
      <c r="K3903" s="268"/>
      <c r="L3903" s="268"/>
      <c r="M3903" s="268"/>
      <c r="N3903" s="269"/>
      <c r="O3903" s="269"/>
      <c r="P3903" s="269"/>
      <c r="Q3903" s="270"/>
      <c r="R3903" s="271"/>
      <c r="S3903" s="268"/>
      <c r="T3903" s="268"/>
      <c r="U3903" s="268"/>
      <c r="V3903" s="268"/>
      <c r="W3903" s="65" t="str">
        <f t="shared" si="544"/>
        <v/>
      </c>
      <c r="X3903" s="65" t="str">
        <f t="shared" si="545"/>
        <v/>
      </c>
      <c r="Y3903" s="65" t="str">
        <f t="shared" si="546"/>
        <v/>
      </c>
      <c r="Z3903" s="65" t="str">
        <f t="shared" si="547"/>
        <v/>
      </c>
      <c r="AA3903" s="65" t="str">
        <f t="shared" si="548"/>
        <v/>
      </c>
    </row>
    <row r="3904" spans="1:27" x14ac:dyDescent="0.25">
      <c r="A3904" s="40" t="str">
        <f>IF(G3904="","",1*ISERROR(VLOOKUP(G3904,G$1:G3903,1,FALSE)))</f>
        <v/>
      </c>
      <c r="B3904" s="40" t="str">
        <f>IF(A3904=0,0,IF(A3904="","",SUM(A$2:A3904)))</f>
        <v/>
      </c>
      <c r="C3904" s="41" t="str">
        <f>IF(H3904="","",1*ISERROR(VLOOKUP(H3904,H$1:H3903,1,FALSE)))</f>
        <v/>
      </c>
      <c r="D3904" s="40" t="str">
        <f>IF(C3904=0,0,IF(C3904="","",SUM(C$2:C3904)))</f>
        <v/>
      </c>
      <c r="E3904" s="41" t="str">
        <f>IF(H3904=0,0,IF(C3904="","",SUM(C$11:C3904)))</f>
        <v/>
      </c>
      <c r="F3904" s="41" t="str">
        <f>IF(H3904="","",COUNTIF(H$11:H3904,"="&amp;H3904))</f>
        <v/>
      </c>
      <c r="G3904" s="41" t="str">
        <f t="shared" si="540"/>
        <v/>
      </c>
      <c r="H3904" s="41" t="str">
        <f t="shared" si="541"/>
        <v/>
      </c>
      <c r="I3904" s="41" t="str">
        <f t="shared" si="542"/>
        <v/>
      </c>
      <c r="J3904" s="41" t="str">
        <f t="shared" si="543"/>
        <v/>
      </c>
      <c r="K3904" s="268"/>
      <c r="L3904" s="268"/>
      <c r="M3904" s="268"/>
      <c r="N3904" s="269"/>
      <c r="O3904" s="269"/>
      <c r="P3904" s="269"/>
      <c r="Q3904" s="270"/>
      <c r="R3904" s="271"/>
      <c r="S3904" s="268"/>
      <c r="T3904" s="268"/>
      <c r="U3904" s="268"/>
      <c r="V3904" s="268"/>
      <c r="W3904" s="65" t="str">
        <f t="shared" si="544"/>
        <v/>
      </c>
      <c r="X3904" s="65" t="str">
        <f t="shared" si="545"/>
        <v/>
      </c>
      <c r="Y3904" s="65" t="str">
        <f t="shared" si="546"/>
        <v/>
      </c>
      <c r="Z3904" s="65" t="str">
        <f t="shared" si="547"/>
        <v/>
      </c>
      <c r="AA3904" s="65" t="str">
        <f t="shared" si="548"/>
        <v/>
      </c>
    </row>
    <row r="3905" spans="1:27" x14ac:dyDescent="0.25">
      <c r="A3905" s="40" t="str">
        <f>IF(G3905="","",1*ISERROR(VLOOKUP(G3905,G$1:G3904,1,FALSE)))</f>
        <v/>
      </c>
      <c r="B3905" s="40" t="str">
        <f>IF(A3905=0,0,IF(A3905="","",SUM(A$2:A3905)))</f>
        <v/>
      </c>
      <c r="C3905" s="41" t="str">
        <f>IF(H3905="","",1*ISERROR(VLOOKUP(H3905,H$1:H3904,1,FALSE)))</f>
        <v/>
      </c>
      <c r="D3905" s="40" t="str">
        <f>IF(C3905=0,0,IF(C3905="","",SUM(C$2:C3905)))</f>
        <v/>
      </c>
      <c r="E3905" s="41" t="str">
        <f>IF(H3905=0,0,IF(C3905="","",SUM(C$11:C3905)))</f>
        <v/>
      </c>
      <c r="F3905" s="41" t="str">
        <f>IF(H3905="","",COUNTIF(H$11:H3905,"="&amp;H3905))</f>
        <v/>
      </c>
      <c r="G3905" s="41" t="str">
        <f t="shared" si="540"/>
        <v/>
      </c>
      <c r="H3905" s="41" t="str">
        <f t="shared" si="541"/>
        <v/>
      </c>
      <c r="I3905" s="41" t="str">
        <f t="shared" si="542"/>
        <v/>
      </c>
      <c r="J3905" s="41" t="str">
        <f t="shared" si="543"/>
        <v/>
      </c>
      <c r="K3905" s="268"/>
      <c r="L3905" s="268"/>
      <c r="M3905" s="268"/>
      <c r="N3905" s="269"/>
      <c r="O3905" s="269"/>
      <c r="P3905" s="269"/>
      <c r="Q3905" s="270"/>
      <c r="R3905" s="271"/>
      <c r="S3905" s="268"/>
      <c r="T3905" s="268"/>
      <c r="U3905" s="268"/>
      <c r="V3905" s="268"/>
      <c r="W3905" s="65" t="str">
        <f t="shared" si="544"/>
        <v/>
      </c>
      <c r="X3905" s="65" t="str">
        <f t="shared" si="545"/>
        <v/>
      </c>
      <c r="Y3905" s="65" t="str">
        <f t="shared" si="546"/>
        <v/>
      </c>
      <c r="Z3905" s="65" t="str">
        <f t="shared" si="547"/>
        <v/>
      </c>
      <c r="AA3905" s="65" t="str">
        <f t="shared" si="548"/>
        <v/>
      </c>
    </row>
    <row r="3906" spans="1:27" x14ac:dyDescent="0.25">
      <c r="A3906" s="40" t="str">
        <f>IF(G3906="","",1*ISERROR(VLOOKUP(G3906,G$1:G3905,1,FALSE)))</f>
        <v/>
      </c>
      <c r="B3906" s="40" t="str">
        <f>IF(A3906=0,0,IF(A3906="","",SUM(A$2:A3906)))</f>
        <v/>
      </c>
      <c r="C3906" s="41" t="str">
        <f>IF(H3906="","",1*ISERROR(VLOOKUP(H3906,H$1:H3905,1,FALSE)))</f>
        <v/>
      </c>
      <c r="D3906" s="40" t="str">
        <f>IF(C3906=0,0,IF(C3906="","",SUM(C$2:C3906)))</f>
        <v/>
      </c>
      <c r="E3906" s="41" t="str">
        <f>IF(H3906=0,0,IF(C3906="","",SUM(C$11:C3906)))</f>
        <v/>
      </c>
      <c r="F3906" s="41" t="str">
        <f>IF(H3906="","",COUNTIF(H$11:H3906,"="&amp;H3906))</f>
        <v/>
      </c>
      <c r="G3906" s="41" t="str">
        <f t="shared" ref="G3906:G3969" si="549">IF(K3906="","",IF(M3906="","",CONCATENATE(K3906,"-",M3906)))</f>
        <v/>
      </c>
      <c r="H3906" s="41" t="str">
        <f t="shared" ref="H3906:H3969" si="550">IF(G3906="","",CONCATENATE(G3906,"-",N3906))</f>
        <v/>
      </c>
      <c r="I3906" s="41" t="str">
        <f t="shared" ref="I3906:I3969" si="551">IF(H3906="","",CONCATENATE(H3906,"-",F3906))</f>
        <v/>
      </c>
      <c r="J3906" s="41" t="str">
        <f t="shared" ref="J3906:J3969" si="552">IF(G3906="","",CONCATENATE(G3906,"-",O3906))</f>
        <v/>
      </c>
      <c r="K3906" s="268"/>
      <c r="L3906" s="268"/>
      <c r="M3906" s="268"/>
      <c r="N3906" s="269"/>
      <c r="O3906" s="269"/>
      <c r="P3906" s="269"/>
      <c r="Q3906" s="270"/>
      <c r="R3906" s="271"/>
      <c r="S3906" s="268"/>
      <c r="T3906" s="268"/>
      <c r="U3906" s="268"/>
      <c r="V3906" s="268"/>
      <c r="W3906" s="65" t="str">
        <f t="shared" ref="W3906:W3969" si="553">IF(S3906="","",IF(S3906="Yes",1,0))</f>
        <v/>
      </c>
      <c r="X3906" s="65" t="str">
        <f t="shared" ref="X3906:X3969" si="554">IF(T3906="","",IF(T3906="Yes",1,0))</f>
        <v/>
      </c>
      <c r="Y3906" s="65" t="str">
        <f t="shared" ref="Y3906:Y3969" si="555">IF(U3906="","",IF(U3906="Yes",1,0))</f>
        <v/>
      </c>
      <c r="Z3906" s="65" t="str">
        <f t="shared" ref="Z3906:Z3969" si="556">IF(V3906="","",IF(V3906="Yes",1,0))</f>
        <v/>
      </c>
      <c r="AA3906" s="65" t="str">
        <f t="shared" ref="AA3906:AA3969" si="557">IF(N3906="","",CONCATENATE(N3906,"-",O3906))</f>
        <v/>
      </c>
    </row>
    <row r="3907" spans="1:27" x14ac:dyDescent="0.25">
      <c r="A3907" s="40" t="str">
        <f>IF(G3907="","",1*ISERROR(VLOOKUP(G3907,G$1:G3906,1,FALSE)))</f>
        <v/>
      </c>
      <c r="B3907" s="40" t="str">
        <f>IF(A3907=0,0,IF(A3907="","",SUM(A$2:A3907)))</f>
        <v/>
      </c>
      <c r="C3907" s="41" t="str">
        <f>IF(H3907="","",1*ISERROR(VLOOKUP(H3907,H$1:H3906,1,FALSE)))</f>
        <v/>
      </c>
      <c r="D3907" s="40" t="str">
        <f>IF(C3907=0,0,IF(C3907="","",SUM(C$2:C3907)))</f>
        <v/>
      </c>
      <c r="E3907" s="41" t="str">
        <f>IF(H3907=0,0,IF(C3907="","",SUM(C$11:C3907)))</f>
        <v/>
      </c>
      <c r="F3907" s="41" t="str">
        <f>IF(H3907="","",COUNTIF(H$11:H3907,"="&amp;H3907))</f>
        <v/>
      </c>
      <c r="G3907" s="41" t="str">
        <f t="shared" si="549"/>
        <v/>
      </c>
      <c r="H3907" s="41" t="str">
        <f t="shared" si="550"/>
        <v/>
      </c>
      <c r="I3907" s="41" t="str">
        <f t="shared" si="551"/>
        <v/>
      </c>
      <c r="J3907" s="41" t="str">
        <f t="shared" si="552"/>
        <v/>
      </c>
      <c r="K3907" s="268"/>
      <c r="L3907" s="268"/>
      <c r="M3907" s="268"/>
      <c r="N3907" s="269"/>
      <c r="O3907" s="269"/>
      <c r="P3907" s="269"/>
      <c r="Q3907" s="270"/>
      <c r="R3907" s="271"/>
      <c r="S3907" s="268"/>
      <c r="T3907" s="268"/>
      <c r="U3907" s="268"/>
      <c r="V3907" s="268"/>
      <c r="W3907" s="65" t="str">
        <f t="shared" si="553"/>
        <v/>
      </c>
      <c r="X3907" s="65" t="str">
        <f t="shared" si="554"/>
        <v/>
      </c>
      <c r="Y3907" s="65" t="str">
        <f t="shared" si="555"/>
        <v/>
      </c>
      <c r="Z3907" s="65" t="str">
        <f t="shared" si="556"/>
        <v/>
      </c>
      <c r="AA3907" s="65" t="str">
        <f t="shared" si="557"/>
        <v/>
      </c>
    </row>
    <row r="3908" spans="1:27" x14ac:dyDescent="0.25">
      <c r="A3908" s="40" t="str">
        <f>IF(G3908="","",1*ISERROR(VLOOKUP(G3908,G$1:G3907,1,FALSE)))</f>
        <v/>
      </c>
      <c r="B3908" s="40" t="str">
        <f>IF(A3908=0,0,IF(A3908="","",SUM(A$2:A3908)))</f>
        <v/>
      </c>
      <c r="C3908" s="41" t="str">
        <f>IF(H3908="","",1*ISERROR(VLOOKUP(H3908,H$1:H3907,1,FALSE)))</f>
        <v/>
      </c>
      <c r="D3908" s="40" t="str">
        <f>IF(C3908=0,0,IF(C3908="","",SUM(C$2:C3908)))</f>
        <v/>
      </c>
      <c r="E3908" s="41" t="str">
        <f>IF(H3908=0,0,IF(C3908="","",SUM(C$11:C3908)))</f>
        <v/>
      </c>
      <c r="F3908" s="41" t="str">
        <f>IF(H3908="","",COUNTIF(H$11:H3908,"="&amp;H3908))</f>
        <v/>
      </c>
      <c r="G3908" s="41" t="str">
        <f t="shared" si="549"/>
        <v/>
      </c>
      <c r="H3908" s="41" t="str">
        <f t="shared" si="550"/>
        <v/>
      </c>
      <c r="I3908" s="41" t="str">
        <f t="shared" si="551"/>
        <v/>
      </c>
      <c r="J3908" s="41" t="str">
        <f t="shared" si="552"/>
        <v/>
      </c>
      <c r="K3908" s="268"/>
      <c r="L3908" s="268"/>
      <c r="M3908" s="268"/>
      <c r="N3908" s="269"/>
      <c r="O3908" s="269"/>
      <c r="P3908" s="269"/>
      <c r="Q3908" s="270"/>
      <c r="R3908" s="271"/>
      <c r="S3908" s="268"/>
      <c r="T3908" s="268"/>
      <c r="U3908" s="268"/>
      <c r="V3908" s="268"/>
      <c r="W3908" s="65" t="str">
        <f t="shared" si="553"/>
        <v/>
      </c>
      <c r="X3908" s="65" t="str">
        <f t="shared" si="554"/>
        <v/>
      </c>
      <c r="Y3908" s="65" t="str">
        <f t="shared" si="555"/>
        <v/>
      </c>
      <c r="Z3908" s="65" t="str">
        <f t="shared" si="556"/>
        <v/>
      </c>
      <c r="AA3908" s="65" t="str">
        <f t="shared" si="557"/>
        <v/>
      </c>
    </row>
    <row r="3909" spans="1:27" x14ac:dyDescent="0.25">
      <c r="A3909" s="40" t="str">
        <f>IF(G3909="","",1*ISERROR(VLOOKUP(G3909,G$1:G3908,1,FALSE)))</f>
        <v/>
      </c>
      <c r="B3909" s="40" t="str">
        <f>IF(A3909=0,0,IF(A3909="","",SUM(A$2:A3909)))</f>
        <v/>
      </c>
      <c r="C3909" s="41" t="str">
        <f>IF(H3909="","",1*ISERROR(VLOOKUP(H3909,H$1:H3908,1,FALSE)))</f>
        <v/>
      </c>
      <c r="D3909" s="40" t="str">
        <f>IF(C3909=0,0,IF(C3909="","",SUM(C$2:C3909)))</f>
        <v/>
      </c>
      <c r="E3909" s="41" t="str">
        <f>IF(H3909=0,0,IF(C3909="","",SUM(C$11:C3909)))</f>
        <v/>
      </c>
      <c r="F3909" s="41" t="str">
        <f>IF(H3909="","",COUNTIF(H$11:H3909,"="&amp;H3909))</f>
        <v/>
      </c>
      <c r="G3909" s="41" t="str">
        <f t="shared" si="549"/>
        <v/>
      </c>
      <c r="H3909" s="41" t="str">
        <f t="shared" si="550"/>
        <v/>
      </c>
      <c r="I3909" s="41" t="str">
        <f t="shared" si="551"/>
        <v/>
      </c>
      <c r="J3909" s="41" t="str">
        <f t="shared" si="552"/>
        <v/>
      </c>
      <c r="K3909" s="268"/>
      <c r="L3909" s="268"/>
      <c r="M3909" s="268"/>
      <c r="N3909" s="269"/>
      <c r="O3909" s="269"/>
      <c r="P3909" s="269"/>
      <c r="Q3909" s="270"/>
      <c r="R3909" s="271"/>
      <c r="S3909" s="268"/>
      <c r="T3909" s="268"/>
      <c r="U3909" s="268"/>
      <c r="V3909" s="268"/>
      <c r="W3909" s="65" t="str">
        <f t="shared" si="553"/>
        <v/>
      </c>
      <c r="X3909" s="65" t="str">
        <f t="shared" si="554"/>
        <v/>
      </c>
      <c r="Y3909" s="65" t="str">
        <f t="shared" si="555"/>
        <v/>
      </c>
      <c r="Z3909" s="65" t="str">
        <f t="shared" si="556"/>
        <v/>
      </c>
      <c r="AA3909" s="65" t="str">
        <f t="shared" si="557"/>
        <v/>
      </c>
    </row>
    <row r="3910" spans="1:27" x14ac:dyDescent="0.25">
      <c r="A3910" s="40" t="str">
        <f>IF(G3910="","",1*ISERROR(VLOOKUP(G3910,G$1:G3909,1,FALSE)))</f>
        <v/>
      </c>
      <c r="B3910" s="40" t="str">
        <f>IF(A3910=0,0,IF(A3910="","",SUM(A$2:A3910)))</f>
        <v/>
      </c>
      <c r="C3910" s="41" t="str">
        <f>IF(H3910="","",1*ISERROR(VLOOKUP(H3910,H$1:H3909,1,FALSE)))</f>
        <v/>
      </c>
      <c r="D3910" s="40" t="str">
        <f>IF(C3910=0,0,IF(C3910="","",SUM(C$2:C3910)))</f>
        <v/>
      </c>
      <c r="E3910" s="41" t="str">
        <f>IF(H3910=0,0,IF(C3910="","",SUM(C$11:C3910)))</f>
        <v/>
      </c>
      <c r="F3910" s="41" t="str">
        <f>IF(H3910="","",COUNTIF(H$11:H3910,"="&amp;H3910))</f>
        <v/>
      </c>
      <c r="G3910" s="41" t="str">
        <f t="shared" si="549"/>
        <v/>
      </c>
      <c r="H3910" s="41" t="str">
        <f t="shared" si="550"/>
        <v/>
      </c>
      <c r="I3910" s="41" t="str">
        <f t="shared" si="551"/>
        <v/>
      </c>
      <c r="J3910" s="41" t="str">
        <f t="shared" si="552"/>
        <v/>
      </c>
      <c r="K3910" s="268"/>
      <c r="L3910" s="268"/>
      <c r="M3910" s="268"/>
      <c r="N3910" s="269"/>
      <c r="O3910" s="269"/>
      <c r="P3910" s="269"/>
      <c r="Q3910" s="270"/>
      <c r="R3910" s="271"/>
      <c r="S3910" s="268"/>
      <c r="T3910" s="268"/>
      <c r="U3910" s="268"/>
      <c r="V3910" s="268"/>
      <c r="W3910" s="65" t="str">
        <f t="shared" si="553"/>
        <v/>
      </c>
      <c r="X3910" s="65" t="str">
        <f t="shared" si="554"/>
        <v/>
      </c>
      <c r="Y3910" s="65" t="str">
        <f t="shared" si="555"/>
        <v/>
      </c>
      <c r="Z3910" s="65" t="str">
        <f t="shared" si="556"/>
        <v/>
      </c>
      <c r="AA3910" s="65" t="str">
        <f t="shared" si="557"/>
        <v/>
      </c>
    </row>
    <row r="3911" spans="1:27" x14ac:dyDescent="0.25">
      <c r="A3911" s="40" t="str">
        <f>IF(G3911="","",1*ISERROR(VLOOKUP(G3911,G$1:G3910,1,FALSE)))</f>
        <v/>
      </c>
      <c r="B3911" s="40" t="str">
        <f>IF(A3911=0,0,IF(A3911="","",SUM(A$2:A3911)))</f>
        <v/>
      </c>
      <c r="C3911" s="41" t="str">
        <f>IF(H3911="","",1*ISERROR(VLOOKUP(H3911,H$1:H3910,1,FALSE)))</f>
        <v/>
      </c>
      <c r="D3911" s="40" t="str">
        <f>IF(C3911=0,0,IF(C3911="","",SUM(C$2:C3911)))</f>
        <v/>
      </c>
      <c r="E3911" s="41" t="str">
        <f>IF(H3911=0,0,IF(C3911="","",SUM(C$11:C3911)))</f>
        <v/>
      </c>
      <c r="F3911" s="41" t="str">
        <f>IF(H3911="","",COUNTIF(H$11:H3911,"="&amp;H3911))</f>
        <v/>
      </c>
      <c r="G3911" s="41" t="str">
        <f t="shared" si="549"/>
        <v/>
      </c>
      <c r="H3911" s="41" t="str">
        <f t="shared" si="550"/>
        <v/>
      </c>
      <c r="I3911" s="41" t="str">
        <f t="shared" si="551"/>
        <v/>
      </c>
      <c r="J3911" s="41" t="str">
        <f t="shared" si="552"/>
        <v/>
      </c>
      <c r="K3911" s="268"/>
      <c r="L3911" s="268"/>
      <c r="M3911" s="268"/>
      <c r="N3911" s="269"/>
      <c r="O3911" s="269"/>
      <c r="P3911" s="269"/>
      <c r="Q3911" s="270"/>
      <c r="R3911" s="271"/>
      <c r="S3911" s="268"/>
      <c r="T3911" s="268"/>
      <c r="U3911" s="268"/>
      <c r="V3911" s="268"/>
      <c r="W3911" s="65" t="str">
        <f t="shared" si="553"/>
        <v/>
      </c>
      <c r="X3911" s="65" t="str">
        <f t="shared" si="554"/>
        <v/>
      </c>
      <c r="Y3911" s="65" t="str">
        <f t="shared" si="555"/>
        <v/>
      </c>
      <c r="Z3911" s="65" t="str">
        <f t="shared" si="556"/>
        <v/>
      </c>
      <c r="AA3911" s="65" t="str">
        <f t="shared" si="557"/>
        <v/>
      </c>
    </row>
    <row r="3912" spans="1:27" x14ac:dyDescent="0.25">
      <c r="A3912" s="40" t="str">
        <f>IF(G3912="","",1*ISERROR(VLOOKUP(G3912,G$1:G3911,1,FALSE)))</f>
        <v/>
      </c>
      <c r="B3912" s="40" t="str">
        <f>IF(A3912=0,0,IF(A3912="","",SUM(A$2:A3912)))</f>
        <v/>
      </c>
      <c r="C3912" s="41" t="str">
        <f>IF(H3912="","",1*ISERROR(VLOOKUP(H3912,H$1:H3911,1,FALSE)))</f>
        <v/>
      </c>
      <c r="D3912" s="40" t="str">
        <f>IF(C3912=0,0,IF(C3912="","",SUM(C$2:C3912)))</f>
        <v/>
      </c>
      <c r="E3912" s="41" t="str">
        <f>IF(H3912=0,0,IF(C3912="","",SUM(C$11:C3912)))</f>
        <v/>
      </c>
      <c r="F3912" s="41" t="str">
        <f>IF(H3912="","",COUNTIF(H$11:H3912,"="&amp;H3912))</f>
        <v/>
      </c>
      <c r="G3912" s="41" t="str">
        <f t="shared" si="549"/>
        <v/>
      </c>
      <c r="H3912" s="41" t="str">
        <f t="shared" si="550"/>
        <v/>
      </c>
      <c r="I3912" s="41" t="str">
        <f t="shared" si="551"/>
        <v/>
      </c>
      <c r="J3912" s="41" t="str">
        <f t="shared" si="552"/>
        <v/>
      </c>
      <c r="K3912" s="268"/>
      <c r="L3912" s="268"/>
      <c r="M3912" s="268"/>
      <c r="N3912" s="269"/>
      <c r="O3912" s="269"/>
      <c r="P3912" s="269"/>
      <c r="Q3912" s="270"/>
      <c r="R3912" s="271"/>
      <c r="S3912" s="268"/>
      <c r="T3912" s="268"/>
      <c r="U3912" s="268"/>
      <c r="V3912" s="268"/>
      <c r="W3912" s="65" t="str">
        <f t="shared" si="553"/>
        <v/>
      </c>
      <c r="X3912" s="65" t="str">
        <f t="shared" si="554"/>
        <v/>
      </c>
      <c r="Y3912" s="65" t="str">
        <f t="shared" si="555"/>
        <v/>
      </c>
      <c r="Z3912" s="65" t="str">
        <f t="shared" si="556"/>
        <v/>
      </c>
      <c r="AA3912" s="65" t="str">
        <f t="shared" si="557"/>
        <v/>
      </c>
    </row>
    <row r="3913" spans="1:27" x14ac:dyDescent="0.25">
      <c r="A3913" s="40" t="str">
        <f>IF(G3913="","",1*ISERROR(VLOOKUP(G3913,G$1:G3912,1,FALSE)))</f>
        <v/>
      </c>
      <c r="B3913" s="40" t="str">
        <f>IF(A3913=0,0,IF(A3913="","",SUM(A$2:A3913)))</f>
        <v/>
      </c>
      <c r="C3913" s="41" t="str">
        <f>IF(H3913="","",1*ISERROR(VLOOKUP(H3913,H$1:H3912,1,FALSE)))</f>
        <v/>
      </c>
      <c r="D3913" s="40" t="str">
        <f>IF(C3913=0,0,IF(C3913="","",SUM(C$2:C3913)))</f>
        <v/>
      </c>
      <c r="E3913" s="41" t="str">
        <f>IF(H3913=0,0,IF(C3913="","",SUM(C$11:C3913)))</f>
        <v/>
      </c>
      <c r="F3913" s="41" t="str">
        <f>IF(H3913="","",COUNTIF(H$11:H3913,"="&amp;H3913))</f>
        <v/>
      </c>
      <c r="G3913" s="41" t="str">
        <f t="shared" si="549"/>
        <v/>
      </c>
      <c r="H3913" s="41" t="str">
        <f t="shared" si="550"/>
        <v/>
      </c>
      <c r="I3913" s="41" t="str">
        <f t="shared" si="551"/>
        <v/>
      </c>
      <c r="J3913" s="41" t="str">
        <f t="shared" si="552"/>
        <v/>
      </c>
      <c r="K3913" s="268"/>
      <c r="L3913" s="268"/>
      <c r="M3913" s="268"/>
      <c r="N3913" s="269"/>
      <c r="O3913" s="269"/>
      <c r="P3913" s="269"/>
      <c r="Q3913" s="270"/>
      <c r="R3913" s="271"/>
      <c r="S3913" s="268"/>
      <c r="T3913" s="268"/>
      <c r="U3913" s="268"/>
      <c r="V3913" s="268"/>
      <c r="W3913" s="65" t="str">
        <f t="shared" si="553"/>
        <v/>
      </c>
      <c r="X3913" s="65" t="str">
        <f t="shared" si="554"/>
        <v/>
      </c>
      <c r="Y3913" s="65" t="str">
        <f t="shared" si="555"/>
        <v/>
      </c>
      <c r="Z3913" s="65" t="str">
        <f t="shared" si="556"/>
        <v/>
      </c>
      <c r="AA3913" s="65" t="str">
        <f t="shared" si="557"/>
        <v/>
      </c>
    </row>
    <row r="3914" spans="1:27" x14ac:dyDescent="0.25">
      <c r="A3914" s="40" t="str">
        <f>IF(G3914="","",1*ISERROR(VLOOKUP(G3914,G$1:G3913,1,FALSE)))</f>
        <v/>
      </c>
      <c r="B3914" s="40" t="str">
        <f>IF(A3914=0,0,IF(A3914="","",SUM(A$2:A3914)))</f>
        <v/>
      </c>
      <c r="C3914" s="41" t="str">
        <f>IF(H3914="","",1*ISERROR(VLOOKUP(H3914,H$1:H3913,1,FALSE)))</f>
        <v/>
      </c>
      <c r="D3914" s="40" t="str">
        <f>IF(C3914=0,0,IF(C3914="","",SUM(C$2:C3914)))</f>
        <v/>
      </c>
      <c r="E3914" s="41" t="str">
        <f>IF(H3914=0,0,IF(C3914="","",SUM(C$11:C3914)))</f>
        <v/>
      </c>
      <c r="F3914" s="41" t="str">
        <f>IF(H3914="","",COUNTIF(H$11:H3914,"="&amp;H3914))</f>
        <v/>
      </c>
      <c r="G3914" s="41" t="str">
        <f t="shared" si="549"/>
        <v/>
      </c>
      <c r="H3914" s="41" t="str">
        <f t="shared" si="550"/>
        <v/>
      </c>
      <c r="I3914" s="41" t="str">
        <f t="shared" si="551"/>
        <v/>
      </c>
      <c r="J3914" s="41" t="str">
        <f t="shared" si="552"/>
        <v/>
      </c>
      <c r="K3914" s="268"/>
      <c r="L3914" s="268"/>
      <c r="M3914" s="268"/>
      <c r="N3914" s="269"/>
      <c r="O3914" s="269"/>
      <c r="P3914" s="269"/>
      <c r="Q3914" s="270"/>
      <c r="R3914" s="271"/>
      <c r="S3914" s="268"/>
      <c r="T3914" s="268"/>
      <c r="U3914" s="268"/>
      <c r="V3914" s="268"/>
      <c r="W3914" s="65" t="str">
        <f t="shared" si="553"/>
        <v/>
      </c>
      <c r="X3914" s="65" t="str">
        <f t="shared" si="554"/>
        <v/>
      </c>
      <c r="Y3914" s="65" t="str">
        <f t="shared" si="555"/>
        <v/>
      </c>
      <c r="Z3914" s="65" t="str">
        <f t="shared" si="556"/>
        <v/>
      </c>
      <c r="AA3914" s="65" t="str">
        <f t="shared" si="557"/>
        <v/>
      </c>
    </row>
    <row r="3915" spans="1:27" x14ac:dyDescent="0.25">
      <c r="A3915" s="40" t="str">
        <f>IF(G3915="","",1*ISERROR(VLOOKUP(G3915,G$1:G3914,1,FALSE)))</f>
        <v/>
      </c>
      <c r="B3915" s="40" t="str">
        <f>IF(A3915=0,0,IF(A3915="","",SUM(A$2:A3915)))</f>
        <v/>
      </c>
      <c r="C3915" s="41" t="str">
        <f>IF(H3915="","",1*ISERROR(VLOOKUP(H3915,H$1:H3914,1,FALSE)))</f>
        <v/>
      </c>
      <c r="D3915" s="40" t="str">
        <f>IF(C3915=0,0,IF(C3915="","",SUM(C$2:C3915)))</f>
        <v/>
      </c>
      <c r="E3915" s="41" t="str">
        <f>IF(H3915=0,0,IF(C3915="","",SUM(C$11:C3915)))</f>
        <v/>
      </c>
      <c r="F3915" s="41" t="str">
        <f>IF(H3915="","",COUNTIF(H$11:H3915,"="&amp;H3915))</f>
        <v/>
      </c>
      <c r="G3915" s="41" t="str">
        <f t="shared" si="549"/>
        <v/>
      </c>
      <c r="H3915" s="41" t="str">
        <f t="shared" si="550"/>
        <v/>
      </c>
      <c r="I3915" s="41" t="str">
        <f t="shared" si="551"/>
        <v/>
      </c>
      <c r="J3915" s="41" t="str">
        <f t="shared" si="552"/>
        <v/>
      </c>
      <c r="K3915" s="268"/>
      <c r="L3915" s="268"/>
      <c r="M3915" s="268"/>
      <c r="N3915" s="269"/>
      <c r="O3915" s="269"/>
      <c r="P3915" s="269"/>
      <c r="Q3915" s="270"/>
      <c r="R3915" s="271"/>
      <c r="S3915" s="268"/>
      <c r="T3915" s="268"/>
      <c r="U3915" s="268"/>
      <c r="V3915" s="268"/>
      <c r="W3915" s="65" t="str">
        <f t="shared" si="553"/>
        <v/>
      </c>
      <c r="X3915" s="65" t="str">
        <f t="shared" si="554"/>
        <v/>
      </c>
      <c r="Y3915" s="65" t="str">
        <f t="shared" si="555"/>
        <v/>
      </c>
      <c r="Z3915" s="65" t="str">
        <f t="shared" si="556"/>
        <v/>
      </c>
      <c r="AA3915" s="65" t="str">
        <f t="shared" si="557"/>
        <v/>
      </c>
    </row>
    <row r="3916" spans="1:27" x14ac:dyDescent="0.25">
      <c r="A3916" s="40" t="str">
        <f>IF(G3916="","",1*ISERROR(VLOOKUP(G3916,G$1:G3915,1,FALSE)))</f>
        <v/>
      </c>
      <c r="B3916" s="40" t="str">
        <f>IF(A3916=0,0,IF(A3916="","",SUM(A$2:A3916)))</f>
        <v/>
      </c>
      <c r="C3916" s="41" t="str">
        <f>IF(H3916="","",1*ISERROR(VLOOKUP(H3916,H$1:H3915,1,FALSE)))</f>
        <v/>
      </c>
      <c r="D3916" s="40" t="str">
        <f>IF(C3916=0,0,IF(C3916="","",SUM(C$2:C3916)))</f>
        <v/>
      </c>
      <c r="E3916" s="41" t="str">
        <f>IF(H3916=0,0,IF(C3916="","",SUM(C$11:C3916)))</f>
        <v/>
      </c>
      <c r="F3916" s="41" t="str">
        <f>IF(H3916="","",COUNTIF(H$11:H3916,"="&amp;H3916))</f>
        <v/>
      </c>
      <c r="G3916" s="41" t="str">
        <f t="shared" si="549"/>
        <v/>
      </c>
      <c r="H3916" s="41" t="str">
        <f t="shared" si="550"/>
        <v/>
      </c>
      <c r="I3916" s="41" t="str">
        <f t="shared" si="551"/>
        <v/>
      </c>
      <c r="J3916" s="41" t="str">
        <f t="shared" si="552"/>
        <v/>
      </c>
      <c r="K3916" s="268"/>
      <c r="L3916" s="268"/>
      <c r="M3916" s="268"/>
      <c r="N3916" s="269"/>
      <c r="O3916" s="269"/>
      <c r="P3916" s="269"/>
      <c r="Q3916" s="270"/>
      <c r="R3916" s="271"/>
      <c r="S3916" s="268"/>
      <c r="T3916" s="268"/>
      <c r="U3916" s="268"/>
      <c r="V3916" s="268"/>
      <c r="W3916" s="65" t="str">
        <f t="shared" si="553"/>
        <v/>
      </c>
      <c r="X3916" s="65" t="str">
        <f t="shared" si="554"/>
        <v/>
      </c>
      <c r="Y3916" s="65" t="str">
        <f t="shared" si="555"/>
        <v/>
      </c>
      <c r="Z3916" s="65" t="str">
        <f t="shared" si="556"/>
        <v/>
      </c>
      <c r="AA3916" s="65" t="str">
        <f t="shared" si="557"/>
        <v/>
      </c>
    </row>
    <row r="3917" spans="1:27" x14ac:dyDescent="0.25">
      <c r="A3917" s="40" t="str">
        <f>IF(G3917="","",1*ISERROR(VLOOKUP(G3917,G$1:G3916,1,FALSE)))</f>
        <v/>
      </c>
      <c r="B3917" s="40" t="str">
        <f>IF(A3917=0,0,IF(A3917="","",SUM(A$2:A3917)))</f>
        <v/>
      </c>
      <c r="C3917" s="41" t="str">
        <f>IF(H3917="","",1*ISERROR(VLOOKUP(H3917,H$1:H3916,1,FALSE)))</f>
        <v/>
      </c>
      <c r="D3917" s="40" t="str">
        <f>IF(C3917=0,0,IF(C3917="","",SUM(C$2:C3917)))</f>
        <v/>
      </c>
      <c r="E3917" s="41" t="str">
        <f>IF(H3917=0,0,IF(C3917="","",SUM(C$11:C3917)))</f>
        <v/>
      </c>
      <c r="F3917" s="41" t="str">
        <f>IF(H3917="","",COUNTIF(H$11:H3917,"="&amp;H3917))</f>
        <v/>
      </c>
      <c r="G3917" s="41" t="str">
        <f t="shared" si="549"/>
        <v/>
      </c>
      <c r="H3917" s="41" t="str">
        <f t="shared" si="550"/>
        <v/>
      </c>
      <c r="I3917" s="41" t="str">
        <f t="shared" si="551"/>
        <v/>
      </c>
      <c r="J3917" s="41" t="str">
        <f t="shared" si="552"/>
        <v/>
      </c>
      <c r="K3917" s="268"/>
      <c r="L3917" s="268"/>
      <c r="M3917" s="268"/>
      <c r="N3917" s="269"/>
      <c r="O3917" s="269"/>
      <c r="P3917" s="269"/>
      <c r="Q3917" s="270"/>
      <c r="R3917" s="271"/>
      <c r="S3917" s="268"/>
      <c r="T3917" s="268"/>
      <c r="U3917" s="268"/>
      <c r="V3917" s="268"/>
      <c r="W3917" s="65" t="str">
        <f t="shared" si="553"/>
        <v/>
      </c>
      <c r="X3917" s="65" t="str">
        <f t="shared" si="554"/>
        <v/>
      </c>
      <c r="Y3917" s="65" t="str">
        <f t="shared" si="555"/>
        <v/>
      </c>
      <c r="Z3917" s="65" t="str">
        <f t="shared" si="556"/>
        <v/>
      </c>
      <c r="AA3917" s="65" t="str">
        <f t="shared" si="557"/>
        <v/>
      </c>
    </row>
    <row r="3918" spans="1:27" x14ac:dyDescent="0.25">
      <c r="A3918" s="40" t="str">
        <f>IF(G3918="","",1*ISERROR(VLOOKUP(G3918,G$1:G3917,1,FALSE)))</f>
        <v/>
      </c>
      <c r="B3918" s="40" t="str">
        <f>IF(A3918=0,0,IF(A3918="","",SUM(A$2:A3918)))</f>
        <v/>
      </c>
      <c r="C3918" s="41" t="str">
        <f>IF(H3918="","",1*ISERROR(VLOOKUP(H3918,H$1:H3917,1,FALSE)))</f>
        <v/>
      </c>
      <c r="D3918" s="40" t="str">
        <f>IF(C3918=0,0,IF(C3918="","",SUM(C$2:C3918)))</f>
        <v/>
      </c>
      <c r="E3918" s="41" t="str">
        <f>IF(H3918=0,0,IF(C3918="","",SUM(C$11:C3918)))</f>
        <v/>
      </c>
      <c r="F3918" s="41" t="str">
        <f>IF(H3918="","",COUNTIF(H$11:H3918,"="&amp;H3918))</f>
        <v/>
      </c>
      <c r="G3918" s="41" t="str">
        <f t="shared" si="549"/>
        <v/>
      </c>
      <c r="H3918" s="41" t="str">
        <f t="shared" si="550"/>
        <v/>
      </c>
      <c r="I3918" s="41" t="str">
        <f t="shared" si="551"/>
        <v/>
      </c>
      <c r="J3918" s="41" t="str">
        <f t="shared" si="552"/>
        <v/>
      </c>
      <c r="K3918" s="268"/>
      <c r="L3918" s="268"/>
      <c r="M3918" s="268"/>
      <c r="N3918" s="269"/>
      <c r="O3918" s="269"/>
      <c r="P3918" s="269"/>
      <c r="Q3918" s="270"/>
      <c r="R3918" s="271"/>
      <c r="S3918" s="268"/>
      <c r="T3918" s="268"/>
      <c r="U3918" s="268"/>
      <c r="V3918" s="268"/>
      <c r="W3918" s="65" t="str">
        <f t="shared" si="553"/>
        <v/>
      </c>
      <c r="X3918" s="65" t="str">
        <f t="shared" si="554"/>
        <v/>
      </c>
      <c r="Y3918" s="65" t="str">
        <f t="shared" si="555"/>
        <v/>
      </c>
      <c r="Z3918" s="65" t="str">
        <f t="shared" si="556"/>
        <v/>
      </c>
      <c r="AA3918" s="65" t="str">
        <f t="shared" si="557"/>
        <v/>
      </c>
    </row>
    <row r="3919" spans="1:27" x14ac:dyDescent="0.25">
      <c r="A3919" s="40" t="str">
        <f>IF(G3919="","",1*ISERROR(VLOOKUP(G3919,G$1:G3918,1,FALSE)))</f>
        <v/>
      </c>
      <c r="B3919" s="40" t="str">
        <f>IF(A3919=0,0,IF(A3919="","",SUM(A$2:A3919)))</f>
        <v/>
      </c>
      <c r="C3919" s="41" t="str">
        <f>IF(H3919="","",1*ISERROR(VLOOKUP(H3919,H$1:H3918,1,FALSE)))</f>
        <v/>
      </c>
      <c r="D3919" s="40" t="str">
        <f>IF(C3919=0,0,IF(C3919="","",SUM(C$2:C3919)))</f>
        <v/>
      </c>
      <c r="E3919" s="41" t="str">
        <f>IF(H3919=0,0,IF(C3919="","",SUM(C$11:C3919)))</f>
        <v/>
      </c>
      <c r="F3919" s="41" t="str">
        <f>IF(H3919="","",COUNTIF(H$11:H3919,"="&amp;H3919))</f>
        <v/>
      </c>
      <c r="G3919" s="41" t="str">
        <f t="shared" si="549"/>
        <v/>
      </c>
      <c r="H3919" s="41" t="str">
        <f t="shared" si="550"/>
        <v/>
      </c>
      <c r="I3919" s="41" t="str">
        <f t="shared" si="551"/>
        <v/>
      </c>
      <c r="J3919" s="41" t="str">
        <f t="shared" si="552"/>
        <v/>
      </c>
      <c r="K3919" s="268"/>
      <c r="L3919" s="268"/>
      <c r="M3919" s="268"/>
      <c r="N3919" s="269"/>
      <c r="O3919" s="269"/>
      <c r="P3919" s="269"/>
      <c r="Q3919" s="270"/>
      <c r="R3919" s="271"/>
      <c r="S3919" s="268"/>
      <c r="T3919" s="268"/>
      <c r="U3919" s="268"/>
      <c r="V3919" s="268"/>
      <c r="W3919" s="65" t="str">
        <f t="shared" si="553"/>
        <v/>
      </c>
      <c r="X3919" s="65" t="str">
        <f t="shared" si="554"/>
        <v/>
      </c>
      <c r="Y3919" s="65" t="str">
        <f t="shared" si="555"/>
        <v/>
      </c>
      <c r="Z3919" s="65" t="str">
        <f t="shared" si="556"/>
        <v/>
      </c>
      <c r="AA3919" s="65" t="str">
        <f t="shared" si="557"/>
        <v/>
      </c>
    </row>
    <row r="3920" spans="1:27" x14ac:dyDescent="0.25">
      <c r="A3920" s="40" t="str">
        <f>IF(G3920="","",1*ISERROR(VLOOKUP(G3920,G$1:G3919,1,FALSE)))</f>
        <v/>
      </c>
      <c r="B3920" s="40" t="str">
        <f>IF(A3920=0,0,IF(A3920="","",SUM(A$2:A3920)))</f>
        <v/>
      </c>
      <c r="C3920" s="41" t="str">
        <f>IF(H3920="","",1*ISERROR(VLOOKUP(H3920,H$1:H3919,1,FALSE)))</f>
        <v/>
      </c>
      <c r="D3920" s="40" t="str">
        <f>IF(C3920=0,0,IF(C3920="","",SUM(C$2:C3920)))</f>
        <v/>
      </c>
      <c r="E3920" s="41" t="str">
        <f>IF(H3920=0,0,IF(C3920="","",SUM(C$11:C3920)))</f>
        <v/>
      </c>
      <c r="F3920" s="41" t="str">
        <f>IF(H3920="","",COUNTIF(H$11:H3920,"="&amp;H3920))</f>
        <v/>
      </c>
      <c r="G3920" s="41" t="str">
        <f t="shared" si="549"/>
        <v/>
      </c>
      <c r="H3920" s="41" t="str">
        <f t="shared" si="550"/>
        <v/>
      </c>
      <c r="I3920" s="41" t="str">
        <f t="shared" si="551"/>
        <v/>
      </c>
      <c r="J3920" s="41" t="str">
        <f t="shared" si="552"/>
        <v/>
      </c>
      <c r="K3920" s="268"/>
      <c r="L3920" s="268"/>
      <c r="M3920" s="268"/>
      <c r="N3920" s="269"/>
      <c r="O3920" s="269"/>
      <c r="P3920" s="269"/>
      <c r="Q3920" s="270"/>
      <c r="R3920" s="271"/>
      <c r="S3920" s="268"/>
      <c r="T3920" s="268"/>
      <c r="U3920" s="268"/>
      <c r="V3920" s="268"/>
      <c r="W3920" s="65" t="str">
        <f t="shared" si="553"/>
        <v/>
      </c>
      <c r="X3920" s="65" t="str">
        <f t="shared" si="554"/>
        <v/>
      </c>
      <c r="Y3920" s="65" t="str">
        <f t="shared" si="555"/>
        <v/>
      </c>
      <c r="Z3920" s="65" t="str">
        <f t="shared" si="556"/>
        <v/>
      </c>
      <c r="AA3920" s="65" t="str">
        <f t="shared" si="557"/>
        <v/>
      </c>
    </row>
    <row r="3921" spans="1:27" x14ac:dyDescent="0.25">
      <c r="A3921" s="40" t="str">
        <f>IF(G3921="","",1*ISERROR(VLOOKUP(G3921,G$1:G3920,1,FALSE)))</f>
        <v/>
      </c>
      <c r="B3921" s="40" t="str">
        <f>IF(A3921=0,0,IF(A3921="","",SUM(A$2:A3921)))</f>
        <v/>
      </c>
      <c r="C3921" s="41" t="str">
        <f>IF(H3921="","",1*ISERROR(VLOOKUP(H3921,H$1:H3920,1,FALSE)))</f>
        <v/>
      </c>
      <c r="D3921" s="40" t="str">
        <f>IF(C3921=0,0,IF(C3921="","",SUM(C$2:C3921)))</f>
        <v/>
      </c>
      <c r="E3921" s="41" t="str">
        <f>IF(H3921=0,0,IF(C3921="","",SUM(C$11:C3921)))</f>
        <v/>
      </c>
      <c r="F3921" s="41" t="str">
        <f>IF(H3921="","",COUNTIF(H$11:H3921,"="&amp;H3921))</f>
        <v/>
      </c>
      <c r="G3921" s="41" t="str">
        <f t="shared" si="549"/>
        <v/>
      </c>
      <c r="H3921" s="41" t="str">
        <f t="shared" si="550"/>
        <v/>
      </c>
      <c r="I3921" s="41" t="str">
        <f t="shared" si="551"/>
        <v/>
      </c>
      <c r="J3921" s="41" t="str">
        <f t="shared" si="552"/>
        <v/>
      </c>
      <c r="K3921" s="268"/>
      <c r="L3921" s="268"/>
      <c r="M3921" s="268"/>
      <c r="N3921" s="269"/>
      <c r="O3921" s="269"/>
      <c r="P3921" s="269"/>
      <c r="Q3921" s="270"/>
      <c r="R3921" s="271"/>
      <c r="S3921" s="268"/>
      <c r="T3921" s="268"/>
      <c r="U3921" s="268"/>
      <c r="V3921" s="268"/>
      <c r="W3921" s="65" t="str">
        <f t="shared" si="553"/>
        <v/>
      </c>
      <c r="X3921" s="65" t="str">
        <f t="shared" si="554"/>
        <v/>
      </c>
      <c r="Y3921" s="65" t="str">
        <f t="shared" si="555"/>
        <v/>
      </c>
      <c r="Z3921" s="65" t="str">
        <f t="shared" si="556"/>
        <v/>
      </c>
      <c r="AA3921" s="65" t="str">
        <f t="shared" si="557"/>
        <v/>
      </c>
    </row>
    <row r="3922" spans="1:27" x14ac:dyDescent="0.25">
      <c r="A3922" s="40" t="str">
        <f>IF(G3922="","",1*ISERROR(VLOOKUP(G3922,G$1:G3921,1,FALSE)))</f>
        <v/>
      </c>
      <c r="B3922" s="40" t="str">
        <f>IF(A3922=0,0,IF(A3922="","",SUM(A$2:A3922)))</f>
        <v/>
      </c>
      <c r="C3922" s="41" t="str">
        <f>IF(H3922="","",1*ISERROR(VLOOKUP(H3922,H$1:H3921,1,FALSE)))</f>
        <v/>
      </c>
      <c r="D3922" s="40" t="str">
        <f>IF(C3922=0,0,IF(C3922="","",SUM(C$2:C3922)))</f>
        <v/>
      </c>
      <c r="E3922" s="41" t="str">
        <f>IF(H3922=0,0,IF(C3922="","",SUM(C$11:C3922)))</f>
        <v/>
      </c>
      <c r="F3922" s="41" t="str">
        <f>IF(H3922="","",COUNTIF(H$11:H3922,"="&amp;H3922))</f>
        <v/>
      </c>
      <c r="G3922" s="41" t="str">
        <f t="shared" si="549"/>
        <v/>
      </c>
      <c r="H3922" s="41" t="str">
        <f t="shared" si="550"/>
        <v/>
      </c>
      <c r="I3922" s="41" t="str">
        <f t="shared" si="551"/>
        <v/>
      </c>
      <c r="J3922" s="41" t="str">
        <f t="shared" si="552"/>
        <v/>
      </c>
      <c r="K3922" s="268"/>
      <c r="L3922" s="268"/>
      <c r="M3922" s="268"/>
      <c r="N3922" s="269"/>
      <c r="O3922" s="269"/>
      <c r="P3922" s="269"/>
      <c r="Q3922" s="270"/>
      <c r="R3922" s="271"/>
      <c r="S3922" s="268"/>
      <c r="T3922" s="268"/>
      <c r="U3922" s="268"/>
      <c r="V3922" s="268"/>
      <c r="W3922" s="65" t="str">
        <f t="shared" si="553"/>
        <v/>
      </c>
      <c r="X3922" s="65" t="str">
        <f t="shared" si="554"/>
        <v/>
      </c>
      <c r="Y3922" s="65" t="str">
        <f t="shared" si="555"/>
        <v/>
      </c>
      <c r="Z3922" s="65" t="str">
        <f t="shared" si="556"/>
        <v/>
      </c>
      <c r="AA3922" s="65" t="str">
        <f t="shared" si="557"/>
        <v/>
      </c>
    </row>
    <row r="3923" spans="1:27" x14ac:dyDescent="0.25">
      <c r="A3923" s="40" t="str">
        <f>IF(G3923="","",1*ISERROR(VLOOKUP(G3923,G$1:G3922,1,FALSE)))</f>
        <v/>
      </c>
      <c r="B3923" s="40" t="str">
        <f>IF(A3923=0,0,IF(A3923="","",SUM(A$2:A3923)))</f>
        <v/>
      </c>
      <c r="C3923" s="41" t="str">
        <f>IF(H3923="","",1*ISERROR(VLOOKUP(H3923,H$1:H3922,1,FALSE)))</f>
        <v/>
      </c>
      <c r="D3923" s="40" t="str">
        <f>IF(C3923=0,0,IF(C3923="","",SUM(C$2:C3923)))</f>
        <v/>
      </c>
      <c r="E3923" s="41" t="str">
        <f>IF(H3923=0,0,IF(C3923="","",SUM(C$11:C3923)))</f>
        <v/>
      </c>
      <c r="F3923" s="41" t="str">
        <f>IF(H3923="","",COUNTIF(H$11:H3923,"="&amp;H3923))</f>
        <v/>
      </c>
      <c r="G3923" s="41" t="str">
        <f t="shared" si="549"/>
        <v/>
      </c>
      <c r="H3923" s="41" t="str">
        <f t="shared" si="550"/>
        <v/>
      </c>
      <c r="I3923" s="41" t="str">
        <f t="shared" si="551"/>
        <v/>
      </c>
      <c r="J3923" s="41" t="str">
        <f t="shared" si="552"/>
        <v/>
      </c>
      <c r="K3923" s="268"/>
      <c r="L3923" s="268"/>
      <c r="M3923" s="268"/>
      <c r="N3923" s="269"/>
      <c r="O3923" s="269"/>
      <c r="P3923" s="269"/>
      <c r="Q3923" s="270"/>
      <c r="R3923" s="271"/>
      <c r="S3923" s="268"/>
      <c r="T3923" s="268"/>
      <c r="U3923" s="268"/>
      <c r="V3923" s="268"/>
      <c r="W3923" s="65" t="str">
        <f t="shared" si="553"/>
        <v/>
      </c>
      <c r="X3923" s="65" t="str">
        <f t="shared" si="554"/>
        <v/>
      </c>
      <c r="Y3923" s="65" t="str">
        <f t="shared" si="555"/>
        <v/>
      </c>
      <c r="Z3923" s="65" t="str">
        <f t="shared" si="556"/>
        <v/>
      </c>
      <c r="AA3923" s="65" t="str">
        <f t="shared" si="557"/>
        <v/>
      </c>
    </row>
    <row r="3924" spans="1:27" x14ac:dyDescent="0.25">
      <c r="A3924" s="40" t="str">
        <f>IF(G3924="","",1*ISERROR(VLOOKUP(G3924,G$1:G3923,1,FALSE)))</f>
        <v/>
      </c>
      <c r="B3924" s="40" t="str">
        <f>IF(A3924=0,0,IF(A3924="","",SUM(A$2:A3924)))</f>
        <v/>
      </c>
      <c r="C3924" s="41" t="str">
        <f>IF(H3924="","",1*ISERROR(VLOOKUP(H3924,H$1:H3923,1,FALSE)))</f>
        <v/>
      </c>
      <c r="D3924" s="40" t="str">
        <f>IF(C3924=0,0,IF(C3924="","",SUM(C$2:C3924)))</f>
        <v/>
      </c>
      <c r="E3924" s="41" t="str">
        <f>IF(H3924=0,0,IF(C3924="","",SUM(C$11:C3924)))</f>
        <v/>
      </c>
      <c r="F3924" s="41" t="str">
        <f>IF(H3924="","",COUNTIF(H$11:H3924,"="&amp;H3924))</f>
        <v/>
      </c>
      <c r="G3924" s="41" t="str">
        <f t="shared" si="549"/>
        <v/>
      </c>
      <c r="H3924" s="41" t="str">
        <f t="shared" si="550"/>
        <v/>
      </c>
      <c r="I3924" s="41" t="str">
        <f t="shared" si="551"/>
        <v/>
      </c>
      <c r="J3924" s="41" t="str">
        <f t="shared" si="552"/>
        <v/>
      </c>
      <c r="K3924" s="268"/>
      <c r="L3924" s="268"/>
      <c r="M3924" s="268"/>
      <c r="N3924" s="269"/>
      <c r="O3924" s="269"/>
      <c r="P3924" s="269"/>
      <c r="Q3924" s="270"/>
      <c r="R3924" s="271"/>
      <c r="S3924" s="268"/>
      <c r="T3924" s="268"/>
      <c r="U3924" s="268"/>
      <c r="V3924" s="268"/>
      <c r="W3924" s="65" t="str">
        <f t="shared" si="553"/>
        <v/>
      </c>
      <c r="X3924" s="65" t="str">
        <f t="shared" si="554"/>
        <v/>
      </c>
      <c r="Y3924" s="65" t="str">
        <f t="shared" si="555"/>
        <v/>
      </c>
      <c r="Z3924" s="65" t="str">
        <f t="shared" si="556"/>
        <v/>
      </c>
      <c r="AA3924" s="65" t="str">
        <f t="shared" si="557"/>
        <v/>
      </c>
    </row>
    <row r="3925" spans="1:27" x14ac:dyDescent="0.25">
      <c r="A3925" s="40" t="str">
        <f>IF(G3925="","",1*ISERROR(VLOOKUP(G3925,G$1:G3924,1,FALSE)))</f>
        <v/>
      </c>
      <c r="B3925" s="40" t="str">
        <f>IF(A3925=0,0,IF(A3925="","",SUM(A$2:A3925)))</f>
        <v/>
      </c>
      <c r="C3925" s="41" t="str">
        <f>IF(H3925="","",1*ISERROR(VLOOKUP(H3925,H$1:H3924,1,FALSE)))</f>
        <v/>
      </c>
      <c r="D3925" s="40" t="str">
        <f>IF(C3925=0,0,IF(C3925="","",SUM(C$2:C3925)))</f>
        <v/>
      </c>
      <c r="E3925" s="41" t="str">
        <f>IF(H3925=0,0,IF(C3925="","",SUM(C$11:C3925)))</f>
        <v/>
      </c>
      <c r="F3925" s="41" t="str">
        <f>IF(H3925="","",COUNTIF(H$11:H3925,"="&amp;H3925))</f>
        <v/>
      </c>
      <c r="G3925" s="41" t="str">
        <f t="shared" si="549"/>
        <v/>
      </c>
      <c r="H3925" s="41" t="str">
        <f t="shared" si="550"/>
        <v/>
      </c>
      <c r="I3925" s="41" t="str">
        <f t="shared" si="551"/>
        <v/>
      </c>
      <c r="J3925" s="41" t="str">
        <f t="shared" si="552"/>
        <v/>
      </c>
      <c r="K3925" s="268"/>
      <c r="L3925" s="268"/>
      <c r="M3925" s="268"/>
      <c r="N3925" s="269"/>
      <c r="O3925" s="269"/>
      <c r="P3925" s="269"/>
      <c r="Q3925" s="270"/>
      <c r="R3925" s="271"/>
      <c r="S3925" s="268"/>
      <c r="T3925" s="268"/>
      <c r="U3925" s="268"/>
      <c r="V3925" s="268"/>
      <c r="W3925" s="65" t="str">
        <f t="shared" si="553"/>
        <v/>
      </c>
      <c r="X3925" s="65" t="str">
        <f t="shared" si="554"/>
        <v/>
      </c>
      <c r="Y3925" s="65" t="str">
        <f t="shared" si="555"/>
        <v/>
      </c>
      <c r="Z3925" s="65" t="str">
        <f t="shared" si="556"/>
        <v/>
      </c>
      <c r="AA3925" s="65" t="str">
        <f t="shared" si="557"/>
        <v/>
      </c>
    </row>
    <row r="3926" spans="1:27" x14ac:dyDescent="0.25">
      <c r="A3926" s="40" t="str">
        <f>IF(G3926="","",1*ISERROR(VLOOKUP(G3926,G$1:G3925,1,FALSE)))</f>
        <v/>
      </c>
      <c r="B3926" s="40" t="str">
        <f>IF(A3926=0,0,IF(A3926="","",SUM(A$2:A3926)))</f>
        <v/>
      </c>
      <c r="C3926" s="41" t="str">
        <f>IF(H3926="","",1*ISERROR(VLOOKUP(H3926,H$1:H3925,1,FALSE)))</f>
        <v/>
      </c>
      <c r="D3926" s="40" t="str">
        <f>IF(C3926=0,0,IF(C3926="","",SUM(C$2:C3926)))</f>
        <v/>
      </c>
      <c r="E3926" s="41" t="str">
        <f>IF(H3926=0,0,IF(C3926="","",SUM(C$11:C3926)))</f>
        <v/>
      </c>
      <c r="F3926" s="41" t="str">
        <f>IF(H3926="","",COUNTIF(H$11:H3926,"="&amp;H3926))</f>
        <v/>
      </c>
      <c r="G3926" s="41" t="str">
        <f t="shared" si="549"/>
        <v/>
      </c>
      <c r="H3926" s="41" t="str">
        <f t="shared" si="550"/>
        <v/>
      </c>
      <c r="I3926" s="41" t="str">
        <f t="shared" si="551"/>
        <v/>
      </c>
      <c r="J3926" s="41" t="str">
        <f t="shared" si="552"/>
        <v/>
      </c>
      <c r="K3926" s="268"/>
      <c r="L3926" s="268"/>
      <c r="M3926" s="268"/>
      <c r="N3926" s="269"/>
      <c r="O3926" s="269"/>
      <c r="P3926" s="269"/>
      <c r="Q3926" s="270"/>
      <c r="R3926" s="271"/>
      <c r="S3926" s="268"/>
      <c r="T3926" s="268"/>
      <c r="U3926" s="268"/>
      <c r="V3926" s="268"/>
      <c r="W3926" s="65" t="str">
        <f t="shared" si="553"/>
        <v/>
      </c>
      <c r="X3926" s="65" t="str">
        <f t="shared" si="554"/>
        <v/>
      </c>
      <c r="Y3926" s="65" t="str">
        <f t="shared" si="555"/>
        <v/>
      </c>
      <c r="Z3926" s="65" t="str">
        <f t="shared" si="556"/>
        <v/>
      </c>
      <c r="AA3926" s="65" t="str">
        <f t="shared" si="557"/>
        <v/>
      </c>
    </row>
    <row r="3927" spans="1:27" x14ac:dyDescent="0.25">
      <c r="A3927" s="40" t="str">
        <f>IF(G3927="","",1*ISERROR(VLOOKUP(G3927,G$1:G3926,1,FALSE)))</f>
        <v/>
      </c>
      <c r="B3927" s="40" t="str">
        <f>IF(A3927=0,0,IF(A3927="","",SUM(A$2:A3927)))</f>
        <v/>
      </c>
      <c r="C3927" s="41" t="str">
        <f>IF(H3927="","",1*ISERROR(VLOOKUP(H3927,H$1:H3926,1,FALSE)))</f>
        <v/>
      </c>
      <c r="D3927" s="40" t="str">
        <f>IF(C3927=0,0,IF(C3927="","",SUM(C$2:C3927)))</f>
        <v/>
      </c>
      <c r="E3927" s="41" t="str">
        <f>IF(H3927=0,0,IF(C3927="","",SUM(C$11:C3927)))</f>
        <v/>
      </c>
      <c r="F3927" s="41" t="str">
        <f>IF(H3927="","",COUNTIF(H$11:H3927,"="&amp;H3927))</f>
        <v/>
      </c>
      <c r="G3927" s="41" t="str">
        <f t="shared" si="549"/>
        <v/>
      </c>
      <c r="H3927" s="41" t="str">
        <f t="shared" si="550"/>
        <v/>
      </c>
      <c r="I3927" s="41" t="str">
        <f t="shared" si="551"/>
        <v/>
      </c>
      <c r="J3927" s="41" t="str">
        <f t="shared" si="552"/>
        <v/>
      </c>
      <c r="K3927" s="268"/>
      <c r="L3927" s="268"/>
      <c r="M3927" s="268"/>
      <c r="N3927" s="269"/>
      <c r="O3927" s="269"/>
      <c r="P3927" s="269"/>
      <c r="Q3927" s="270"/>
      <c r="R3927" s="271"/>
      <c r="S3927" s="268"/>
      <c r="T3927" s="268"/>
      <c r="U3927" s="268"/>
      <c r="V3927" s="268"/>
      <c r="W3927" s="65" t="str">
        <f t="shared" si="553"/>
        <v/>
      </c>
      <c r="X3927" s="65" t="str">
        <f t="shared" si="554"/>
        <v/>
      </c>
      <c r="Y3927" s="65" t="str">
        <f t="shared" si="555"/>
        <v/>
      </c>
      <c r="Z3927" s="65" t="str">
        <f t="shared" si="556"/>
        <v/>
      </c>
      <c r="AA3927" s="65" t="str">
        <f t="shared" si="557"/>
        <v/>
      </c>
    </row>
    <row r="3928" spans="1:27" x14ac:dyDescent="0.25">
      <c r="A3928" s="40" t="str">
        <f>IF(G3928="","",1*ISERROR(VLOOKUP(G3928,G$1:G3927,1,FALSE)))</f>
        <v/>
      </c>
      <c r="B3928" s="40" t="str">
        <f>IF(A3928=0,0,IF(A3928="","",SUM(A$2:A3928)))</f>
        <v/>
      </c>
      <c r="C3928" s="41" t="str">
        <f>IF(H3928="","",1*ISERROR(VLOOKUP(H3928,H$1:H3927,1,FALSE)))</f>
        <v/>
      </c>
      <c r="D3928" s="40" t="str">
        <f>IF(C3928=0,0,IF(C3928="","",SUM(C$2:C3928)))</f>
        <v/>
      </c>
      <c r="E3928" s="41" t="str">
        <f>IF(H3928=0,0,IF(C3928="","",SUM(C$11:C3928)))</f>
        <v/>
      </c>
      <c r="F3928" s="41" t="str">
        <f>IF(H3928="","",COUNTIF(H$11:H3928,"="&amp;H3928))</f>
        <v/>
      </c>
      <c r="G3928" s="41" t="str">
        <f t="shared" si="549"/>
        <v/>
      </c>
      <c r="H3928" s="41" t="str">
        <f t="shared" si="550"/>
        <v/>
      </c>
      <c r="I3928" s="41" t="str">
        <f t="shared" si="551"/>
        <v/>
      </c>
      <c r="J3928" s="41" t="str">
        <f t="shared" si="552"/>
        <v/>
      </c>
      <c r="K3928" s="268"/>
      <c r="L3928" s="268"/>
      <c r="M3928" s="268"/>
      <c r="N3928" s="269"/>
      <c r="O3928" s="269"/>
      <c r="P3928" s="269"/>
      <c r="Q3928" s="270"/>
      <c r="R3928" s="271"/>
      <c r="S3928" s="268"/>
      <c r="T3928" s="268"/>
      <c r="U3928" s="268"/>
      <c r="V3928" s="268"/>
      <c r="W3928" s="65" t="str">
        <f t="shared" si="553"/>
        <v/>
      </c>
      <c r="X3928" s="65" t="str">
        <f t="shared" si="554"/>
        <v/>
      </c>
      <c r="Y3928" s="65" t="str">
        <f t="shared" si="555"/>
        <v/>
      </c>
      <c r="Z3928" s="65" t="str">
        <f t="shared" si="556"/>
        <v/>
      </c>
      <c r="AA3928" s="65" t="str">
        <f t="shared" si="557"/>
        <v/>
      </c>
    </row>
    <row r="3929" spans="1:27" x14ac:dyDescent="0.25">
      <c r="A3929" s="40" t="str">
        <f>IF(G3929="","",1*ISERROR(VLOOKUP(G3929,G$1:G3928,1,FALSE)))</f>
        <v/>
      </c>
      <c r="B3929" s="40" t="str">
        <f>IF(A3929=0,0,IF(A3929="","",SUM(A$2:A3929)))</f>
        <v/>
      </c>
      <c r="C3929" s="41" t="str">
        <f>IF(H3929="","",1*ISERROR(VLOOKUP(H3929,H$1:H3928,1,FALSE)))</f>
        <v/>
      </c>
      <c r="D3929" s="40" t="str">
        <f>IF(C3929=0,0,IF(C3929="","",SUM(C$2:C3929)))</f>
        <v/>
      </c>
      <c r="E3929" s="41" t="str">
        <f>IF(H3929=0,0,IF(C3929="","",SUM(C$11:C3929)))</f>
        <v/>
      </c>
      <c r="F3929" s="41" t="str">
        <f>IF(H3929="","",COUNTIF(H$11:H3929,"="&amp;H3929))</f>
        <v/>
      </c>
      <c r="G3929" s="41" t="str">
        <f t="shared" si="549"/>
        <v/>
      </c>
      <c r="H3929" s="41" t="str">
        <f t="shared" si="550"/>
        <v/>
      </c>
      <c r="I3929" s="41" t="str">
        <f t="shared" si="551"/>
        <v/>
      </c>
      <c r="J3929" s="41" t="str">
        <f t="shared" si="552"/>
        <v/>
      </c>
      <c r="K3929" s="268"/>
      <c r="L3929" s="268"/>
      <c r="M3929" s="268"/>
      <c r="N3929" s="269"/>
      <c r="O3929" s="269"/>
      <c r="P3929" s="269"/>
      <c r="Q3929" s="270"/>
      <c r="R3929" s="271"/>
      <c r="S3929" s="268"/>
      <c r="T3929" s="268"/>
      <c r="U3929" s="268"/>
      <c r="V3929" s="268"/>
      <c r="W3929" s="65" t="str">
        <f t="shared" si="553"/>
        <v/>
      </c>
      <c r="X3929" s="65" t="str">
        <f t="shared" si="554"/>
        <v/>
      </c>
      <c r="Y3929" s="65" t="str">
        <f t="shared" si="555"/>
        <v/>
      </c>
      <c r="Z3929" s="65" t="str">
        <f t="shared" si="556"/>
        <v/>
      </c>
      <c r="AA3929" s="65" t="str">
        <f t="shared" si="557"/>
        <v/>
      </c>
    </row>
    <row r="3930" spans="1:27" x14ac:dyDescent="0.25">
      <c r="A3930" s="40" t="str">
        <f>IF(G3930="","",1*ISERROR(VLOOKUP(G3930,G$1:G3929,1,FALSE)))</f>
        <v/>
      </c>
      <c r="B3930" s="40" t="str">
        <f>IF(A3930=0,0,IF(A3930="","",SUM(A$2:A3930)))</f>
        <v/>
      </c>
      <c r="C3930" s="41" t="str">
        <f>IF(H3930="","",1*ISERROR(VLOOKUP(H3930,H$1:H3929,1,FALSE)))</f>
        <v/>
      </c>
      <c r="D3930" s="40" t="str">
        <f>IF(C3930=0,0,IF(C3930="","",SUM(C$2:C3930)))</f>
        <v/>
      </c>
      <c r="E3930" s="41" t="str">
        <f>IF(H3930=0,0,IF(C3930="","",SUM(C$11:C3930)))</f>
        <v/>
      </c>
      <c r="F3930" s="41" t="str">
        <f>IF(H3930="","",COUNTIF(H$11:H3930,"="&amp;H3930))</f>
        <v/>
      </c>
      <c r="G3930" s="41" t="str">
        <f t="shared" si="549"/>
        <v/>
      </c>
      <c r="H3930" s="41" t="str">
        <f t="shared" si="550"/>
        <v/>
      </c>
      <c r="I3930" s="41" t="str">
        <f t="shared" si="551"/>
        <v/>
      </c>
      <c r="J3930" s="41" t="str">
        <f t="shared" si="552"/>
        <v/>
      </c>
      <c r="K3930" s="268"/>
      <c r="L3930" s="268"/>
      <c r="M3930" s="268"/>
      <c r="N3930" s="269"/>
      <c r="O3930" s="269"/>
      <c r="P3930" s="269"/>
      <c r="Q3930" s="270"/>
      <c r="R3930" s="271"/>
      <c r="S3930" s="268"/>
      <c r="T3930" s="268"/>
      <c r="U3930" s="268"/>
      <c r="V3930" s="268"/>
      <c r="W3930" s="65" t="str">
        <f t="shared" si="553"/>
        <v/>
      </c>
      <c r="X3930" s="65" t="str">
        <f t="shared" si="554"/>
        <v/>
      </c>
      <c r="Y3930" s="65" t="str">
        <f t="shared" si="555"/>
        <v/>
      </c>
      <c r="Z3930" s="65" t="str">
        <f t="shared" si="556"/>
        <v/>
      </c>
      <c r="AA3930" s="65" t="str">
        <f t="shared" si="557"/>
        <v/>
      </c>
    </row>
    <row r="3931" spans="1:27" x14ac:dyDescent="0.25">
      <c r="A3931" s="40" t="str">
        <f>IF(G3931="","",1*ISERROR(VLOOKUP(G3931,G$1:G3930,1,FALSE)))</f>
        <v/>
      </c>
      <c r="B3931" s="40" t="str">
        <f>IF(A3931=0,0,IF(A3931="","",SUM(A$2:A3931)))</f>
        <v/>
      </c>
      <c r="C3931" s="41" t="str">
        <f>IF(H3931="","",1*ISERROR(VLOOKUP(H3931,H$1:H3930,1,FALSE)))</f>
        <v/>
      </c>
      <c r="D3931" s="40" t="str">
        <f>IF(C3931=0,0,IF(C3931="","",SUM(C$2:C3931)))</f>
        <v/>
      </c>
      <c r="E3931" s="41" t="str">
        <f>IF(H3931=0,0,IF(C3931="","",SUM(C$11:C3931)))</f>
        <v/>
      </c>
      <c r="F3931" s="41" t="str">
        <f>IF(H3931="","",COUNTIF(H$11:H3931,"="&amp;H3931))</f>
        <v/>
      </c>
      <c r="G3931" s="41" t="str">
        <f t="shared" si="549"/>
        <v/>
      </c>
      <c r="H3931" s="41" t="str">
        <f t="shared" si="550"/>
        <v/>
      </c>
      <c r="I3931" s="41" t="str">
        <f t="shared" si="551"/>
        <v/>
      </c>
      <c r="J3931" s="41" t="str">
        <f t="shared" si="552"/>
        <v/>
      </c>
      <c r="K3931" s="268"/>
      <c r="L3931" s="268"/>
      <c r="M3931" s="268"/>
      <c r="N3931" s="269"/>
      <c r="O3931" s="269"/>
      <c r="P3931" s="269"/>
      <c r="Q3931" s="270"/>
      <c r="R3931" s="271"/>
      <c r="S3931" s="268"/>
      <c r="T3931" s="268"/>
      <c r="U3931" s="268"/>
      <c r="V3931" s="268"/>
      <c r="W3931" s="65" t="str">
        <f t="shared" si="553"/>
        <v/>
      </c>
      <c r="X3931" s="65" t="str">
        <f t="shared" si="554"/>
        <v/>
      </c>
      <c r="Y3931" s="65" t="str">
        <f t="shared" si="555"/>
        <v/>
      </c>
      <c r="Z3931" s="65" t="str">
        <f t="shared" si="556"/>
        <v/>
      </c>
      <c r="AA3931" s="65" t="str">
        <f t="shared" si="557"/>
        <v/>
      </c>
    </row>
    <row r="3932" spans="1:27" x14ac:dyDescent="0.25">
      <c r="A3932" s="40" t="str">
        <f>IF(G3932="","",1*ISERROR(VLOOKUP(G3932,G$1:G3931,1,FALSE)))</f>
        <v/>
      </c>
      <c r="B3932" s="40" t="str">
        <f>IF(A3932=0,0,IF(A3932="","",SUM(A$2:A3932)))</f>
        <v/>
      </c>
      <c r="C3932" s="41" t="str">
        <f>IF(H3932="","",1*ISERROR(VLOOKUP(H3932,H$1:H3931,1,FALSE)))</f>
        <v/>
      </c>
      <c r="D3932" s="40" t="str">
        <f>IF(C3932=0,0,IF(C3932="","",SUM(C$2:C3932)))</f>
        <v/>
      </c>
      <c r="E3932" s="41" t="str">
        <f>IF(H3932=0,0,IF(C3932="","",SUM(C$11:C3932)))</f>
        <v/>
      </c>
      <c r="F3932" s="41" t="str">
        <f>IF(H3932="","",COUNTIF(H$11:H3932,"="&amp;H3932))</f>
        <v/>
      </c>
      <c r="G3932" s="41" t="str">
        <f t="shared" si="549"/>
        <v/>
      </c>
      <c r="H3932" s="41" t="str">
        <f t="shared" si="550"/>
        <v/>
      </c>
      <c r="I3932" s="41" t="str">
        <f t="shared" si="551"/>
        <v/>
      </c>
      <c r="J3932" s="41" t="str">
        <f t="shared" si="552"/>
        <v/>
      </c>
      <c r="K3932" s="268"/>
      <c r="L3932" s="268"/>
      <c r="M3932" s="268"/>
      <c r="N3932" s="269"/>
      <c r="O3932" s="269"/>
      <c r="P3932" s="269"/>
      <c r="Q3932" s="270"/>
      <c r="R3932" s="271"/>
      <c r="S3932" s="268"/>
      <c r="T3932" s="268"/>
      <c r="U3932" s="268"/>
      <c r="V3932" s="268"/>
      <c r="W3932" s="65" t="str">
        <f t="shared" si="553"/>
        <v/>
      </c>
      <c r="X3932" s="65" t="str">
        <f t="shared" si="554"/>
        <v/>
      </c>
      <c r="Y3932" s="65" t="str">
        <f t="shared" si="555"/>
        <v/>
      </c>
      <c r="Z3932" s="65" t="str">
        <f t="shared" si="556"/>
        <v/>
      </c>
      <c r="AA3932" s="65" t="str">
        <f t="shared" si="557"/>
        <v/>
      </c>
    </row>
    <row r="3933" spans="1:27" x14ac:dyDescent="0.25">
      <c r="A3933" s="40" t="str">
        <f>IF(G3933="","",1*ISERROR(VLOOKUP(G3933,G$1:G3932,1,FALSE)))</f>
        <v/>
      </c>
      <c r="B3933" s="40" t="str">
        <f>IF(A3933=0,0,IF(A3933="","",SUM(A$2:A3933)))</f>
        <v/>
      </c>
      <c r="C3933" s="41" t="str">
        <f>IF(H3933="","",1*ISERROR(VLOOKUP(H3933,H$1:H3932,1,FALSE)))</f>
        <v/>
      </c>
      <c r="D3933" s="40" t="str">
        <f>IF(C3933=0,0,IF(C3933="","",SUM(C$2:C3933)))</f>
        <v/>
      </c>
      <c r="E3933" s="41" t="str">
        <f>IF(H3933=0,0,IF(C3933="","",SUM(C$11:C3933)))</f>
        <v/>
      </c>
      <c r="F3933" s="41" t="str">
        <f>IF(H3933="","",COUNTIF(H$11:H3933,"="&amp;H3933))</f>
        <v/>
      </c>
      <c r="G3933" s="41" t="str">
        <f t="shared" si="549"/>
        <v/>
      </c>
      <c r="H3933" s="41" t="str">
        <f t="shared" si="550"/>
        <v/>
      </c>
      <c r="I3933" s="41" t="str">
        <f t="shared" si="551"/>
        <v/>
      </c>
      <c r="J3933" s="41" t="str">
        <f t="shared" si="552"/>
        <v/>
      </c>
      <c r="K3933" s="268"/>
      <c r="L3933" s="268"/>
      <c r="M3933" s="268"/>
      <c r="N3933" s="269"/>
      <c r="O3933" s="269"/>
      <c r="P3933" s="269"/>
      <c r="Q3933" s="270"/>
      <c r="R3933" s="271"/>
      <c r="S3933" s="268"/>
      <c r="T3933" s="268"/>
      <c r="U3933" s="268"/>
      <c r="V3933" s="268"/>
      <c r="W3933" s="65" t="str">
        <f t="shared" si="553"/>
        <v/>
      </c>
      <c r="X3933" s="65" t="str">
        <f t="shared" si="554"/>
        <v/>
      </c>
      <c r="Y3933" s="65" t="str">
        <f t="shared" si="555"/>
        <v/>
      </c>
      <c r="Z3933" s="65" t="str">
        <f t="shared" si="556"/>
        <v/>
      </c>
      <c r="AA3933" s="65" t="str">
        <f t="shared" si="557"/>
        <v/>
      </c>
    </row>
    <row r="3934" spans="1:27" x14ac:dyDescent="0.25">
      <c r="A3934" s="40" t="str">
        <f>IF(G3934="","",1*ISERROR(VLOOKUP(G3934,G$1:G3933,1,FALSE)))</f>
        <v/>
      </c>
      <c r="B3934" s="40" t="str">
        <f>IF(A3934=0,0,IF(A3934="","",SUM(A$2:A3934)))</f>
        <v/>
      </c>
      <c r="C3934" s="41" t="str">
        <f>IF(H3934="","",1*ISERROR(VLOOKUP(H3934,H$1:H3933,1,FALSE)))</f>
        <v/>
      </c>
      <c r="D3934" s="40" t="str">
        <f>IF(C3934=0,0,IF(C3934="","",SUM(C$2:C3934)))</f>
        <v/>
      </c>
      <c r="E3934" s="41" t="str">
        <f>IF(H3934=0,0,IF(C3934="","",SUM(C$11:C3934)))</f>
        <v/>
      </c>
      <c r="F3934" s="41" t="str">
        <f>IF(H3934="","",COUNTIF(H$11:H3934,"="&amp;H3934))</f>
        <v/>
      </c>
      <c r="G3934" s="41" t="str">
        <f t="shared" si="549"/>
        <v/>
      </c>
      <c r="H3934" s="41" t="str">
        <f t="shared" si="550"/>
        <v/>
      </c>
      <c r="I3934" s="41" t="str">
        <f t="shared" si="551"/>
        <v/>
      </c>
      <c r="J3934" s="41" t="str">
        <f t="shared" si="552"/>
        <v/>
      </c>
      <c r="K3934" s="268"/>
      <c r="L3934" s="268"/>
      <c r="M3934" s="268"/>
      <c r="N3934" s="269"/>
      <c r="O3934" s="269"/>
      <c r="P3934" s="269"/>
      <c r="Q3934" s="270"/>
      <c r="R3934" s="271"/>
      <c r="S3934" s="268"/>
      <c r="T3934" s="268"/>
      <c r="U3934" s="268"/>
      <c r="V3934" s="268"/>
      <c r="W3934" s="65" t="str">
        <f t="shared" si="553"/>
        <v/>
      </c>
      <c r="X3934" s="65" t="str">
        <f t="shared" si="554"/>
        <v/>
      </c>
      <c r="Y3934" s="65" t="str">
        <f t="shared" si="555"/>
        <v/>
      </c>
      <c r="Z3934" s="65" t="str">
        <f t="shared" si="556"/>
        <v/>
      </c>
      <c r="AA3934" s="65" t="str">
        <f t="shared" si="557"/>
        <v/>
      </c>
    </row>
    <row r="3935" spans="1:27" x14ac:dyDescent="0.25">
      <c r="A3935" s="40" t="str">
        <f>IF(G3935="","",1*ISERROR(VLOOKUP(G3935,G$1:G3934,1,FALSE)))</f>
        <v/>
      </c>
      <c r="B3935" s="40" t="str">
        <f>IF(A3935=0,0,IF(A3935="","",SUM(A$2:A3935)))</f>
        <v/>
      </c>
      <c r="C3935" s="41" t="str">
        <f>IF(H3935="","",1*ISERROR(VLOOKUP(H3935,H$1:H3934,1,FALSE)))</f>
        <v/>
      </c>
      <c r="D3935" s="40" t="str">
        <f>IF(C3935=0,0,IF(C3935="","",SUM(C$2:C3935)))</f>
        <v/>
      </c>
      <c r="E3935" s="41" t="str">
        <f>IF(H3935=0,0,IF(C3935="","",SUM(C$11:C3935)))</f>
        <v/>
      </c>
      <c r="F3935" s="41" t="str">
        <f>IF(H3935="","",COUNTIF(H$11:H3935,"="&amp;H3935))</f>
        <v/>
      </c>
      <c r="G3935" s="41" t="str">
        <f t="shared" si="549"/>
        <v/>
      </c>
      <c r="H3935" s="41" t="str">
        <f t="shared" si="550"/>
        <v/>
      </c>
      <c r="I3935" s="41" t="str">
        <f t="shared" si="551"/>
        <v/>
      </c>
      <c r="J3935" s="41" t="str">
        <f t="shared" si="552"/>
        <v/>
      </c>
      <c r="K3935" s="268"/>
      <c r="L3935" s="268"/>
      <c r="M3935" s="268"/>
      <c r="N3935" s="269"/>
      <c r="O3935" s="269"/>
      <c r="P3935" s="269"/>
      <c r="Q3935" s="270"/>
      <c r="R3935" s="271"/>
      <c r="S3935" s="268"/>
      <c r="T3935" s="268"/>
      <c r="U3935" s="268"/>
      <c r="V3935" s="268"/>
      <c r="W3935" s="65" t="str">
        <f t="shared" si="553"/>
        <v/>
      </c>
      <c r="X3935" s="65" t="str">
        <f t="shared" si="554"/>
        <v/>
      </c>
      <c r="Y3935" s="65" t="str">
        <f t="shared" si="555"/>
        <v/>
      </c>
      <c r="Z3935" s="65" t="str">
        <f t="shared" si="556"/>
        <v/>
      </c>
      <c r="AA3935" s="65" t="str">
        <f t="shared" si="557"/>
        <v/>
      </c>
    </row>
    <row r="3936" spans="1:27" x14ac:dyDescent="0.25">
      <c r="A3936" s="40" t="str">
        <f>IF(G3936="","",1*ISERROR(VLOOKUP(G3936,G$1:G3935,1,FALSE)))</f>
        <v/>
      </c>
      <c r="B3936" s="40" t="str">
        <f>IF(A3936=0,0,IF(A3936="","",SUM(A$2:A3936)))</f>
        <v/>
      </c>
      <c r="C3936" s="41" t="str">
        <f>IF(H3936="","",1*ISERROR(VLOOKUP(H3936,H$1:H3935,1,FALSE)))</f>
        <v/>
      </c>
      <c r="D3936" s="40" t="str">
        <f>IF(C3936=0,0,IF(C3936="","",SUM(C$2:C3936)))</f>
        <v/>
      </c>
      <c r="E3936" s="41" t="str">
        <f>IF(H3936=0,0,IF(C3936="","",SUM(C$11:C3936)))</f>
        <v/>
      </c>
      <c r="F3936" s="41" t="str">
        <f>IF(H3936="","",COUNTIF(H$11:H3936,"="&amp;H3936))</f>
        <v/>
      </c>
      <c r="G3936" s="41" t="str">
        <f t="shared" si="549"/>
        <v/>
      </c>
      <c r="H3936" s="41" t="str">
        <f t="shared" si="550"/>
        <v/>
      </c>
      <c r="I3936" s="41" t="str">
        <f t="shared" si="551"/>
        <v/>
      </c>
      <c r="J3936" s="41" t="str">
        <f t="shared" si="552"/>
        <v/>
      </c>
      <c r="K3936" s="268"/>
      <c r="L3936" s="268"/>
      <c r="M3936" s="268"/>
      <c r="N3936" s="269"/>
      <c r="O3936" s="269"/>
      <c r="P3936" s="269"/>
      <c r="Q3936" s="270"/>
      <c r="R3936" s="271"/>
      <c r="S3936" s="268"/>
      <c r="T3936" s="268"/>
      <c r="U3936" s="268"/>
      <c r="V3936" s="268"/>
      <c r="W3936" s="65" t="str">
        <f t="shared" si="553"/>
        <v/>
      </c>
      <c r="X3936" s="65" t="str">
        <f t="shared" si="554"/>
        <v/>
      </c>
      <c r="Y3936" s="65" t="str">
        <f t="shared" si="555"/>
        <v/>
      </c>
      <c r="Z3936" s="65" t="str">
        <f t="shared" si="556"/>
        <v/>
      </c>
      <c r="AA3936" s="65" t="str">
        <f t="shared" si="557"/>
        <v/>
      </c>
    </row>
    <row r="3937" spans="1:27" x14ac:dyDescent="0.25">
      <c r="A3937" s="40" t="str">
        <f>IF(G3937="","",1*ISERROR(VLOOKUP(G3937,G$1:G3936,1,FALSE)))</f>
        <v/>
      </c>
      <c r="B3937" s="40" t="str">
        <f>IF(A3937=0,0,IF(A3937="","",SUM(A$2:A3937)))</f>
        <v/>
      </c>
      <c r="C3937" s="41" t="str">
        <f>IF(H3937="","",1*ISERROR(VLOOKUP(H3937,H$1:H3936,1,FALSE)))</f>
        <v/>
      </c>
      <c r="D3937" s="40" t="str">
        <f>IF(C3937=0,0,IF(C3937="","",SUM(C$2:C3937)))</f>
        <v/>
      </c>
      <c r="E3937" s="41" t="str">
        <f>IF(H3937=0,0,IF(C3937="","",SUM(C$11:C3937)))</f>
        <v/>
      </c>
      <c r="F3937" s="41" t="str">
        <f>IF(H3937="","",COUNTIF(H$11:H3937,"="&amp;H3937))</f>
        <v/>
      </c>
      <c r="G3937" s="41" t="str">
        <f t="shared" si="549"/>
        <v/>
      </c>
      <c r="H3937" s="41" t="str">
        <f t="shared" si="550"/>
        <v/>
      </c>
      <c r="I3937" s="41" t="str">
        <f t="shared" si="551"/>
        <v/>
      </c>
      <c r="J3937" s="41" t="str">
        <f t="shared" si="552"/>
        <v/>
      </c>
      <c r="K3937" s="268"/>
      <c r="L3937" s="268"/>
      <c r="M3937" s="268"/>
      <c r="N3937" s="269"/>
      <c r="O3937" s="269"/>
      <c r="P3937" s="269"/>
      <c r="Q3937" s="270"/>
      <c r="R3937" s="271"/>
      <c r="S3937" s="268"/>
      <c r="T3937" s="268"/>
      <c r="U3937" s="268"/>
      <c r="V3937" s="268"/>
      <c r="W3937" s="65" t="str">
        <f t="shared" si="553"/>
        <v/>
      </c>
      <c r="X3937" s="65" t="str">
        <f t="shared" si="554"/>
        <v/>
      </c>
      <c r="Y3937" s="65" t="str">
        <f t="shared" si="555"/>
        <v/>
      </c>
      <c r="Z3937" s="65" t="str">
        <f t="shared" si="556"/>
        <v/>
      </c>
      <c r="AA3937" s="65" t="str">
        <f t="shared" si="557"/>
        <v/>
      </c>
    </row>
    <row r="3938" spans="1:27" x14ac:dyDescent="0.25">
      <c r="A3938" s="40" t="str">
        <f>IF(G3938="","",1*ISERROR(VLOOKUP(G3938,G$1:G3937,1,FALSE)))</f>
        <v/>
      </c>
      <c r="B3938" s="40" t="str">
        <f>IF(A3938=0,0,IF(A3938="","",SUM(A$2:A3938)))</f>
        <v/>
      </c>
      <c r="C3938" s="41" t="str">
        <f>IF(H3938="","",1*ISERROR(VLOOKUP(H3938,H$1:H3937,1,FALSE)))</f>
        <v/>
      </c>
      <c r="D3938" s="40" t="str">
        <f>IF(C3938=0,0,IF(C3938="","",SUM(C$2:C3938)))</f>
        <v/>
      </c>
      <c r="E3938" s="41" t="str">
        <f>IF(H3938=0,0,IF(C3938="","",SUM(C$11:C3938)))</f>
        <v/>
      </c>
      <c r="F3938" s="41" t="str">
        <f>IF(H3938="","",COUNTIF(H$11:H3938,"="&amp;H3938))</f>
        <v/>
      </c>
      <c r="G3938" s="41" t="str">
        <f t="shared" si="549"/>
        <v/>
      </c>
      <c r="H3938" s="41" t="str">
        <f t="shared" si="550"/>
        <v/>
      </c>
      <c r="I3938" s="41" t="str">
        <f t="shared" si="551"/>
        <v/>
      </c>
      <c r="J3938" s="41" t="str">
        <f t="shared" si="552"/>
        <v/>
      </c>
      <c r="K3938" s="268"/>
      <c r="L3938" s="268"/>
      <c r="M3938" s="268"/>
      <c r="N3938" s="269"/>
      <c r="O3938" s="269"/>
      <c r="P3938" s="269"/>
      <c r="Q3938" s="270"/>
      <c r="R3938" s="271"/>
      <c r="S3938" s="268"/>
      <c r="T3938" s="268"/>
      <c r="U3938" s="268"/>
      <c r="V3938" s="268"/>
      <c r="W3938" s="65" t="str">
        <f t="shared" si="553"/>
        <v/>
      </c>
      <c r="X3938" s="65" t="str">
        <f t="shared" si="554"/>
        <v/>
      </c>
      <c r="Y3938" s="65" t="str">
        <f t="shared" si="555"/>
        <v/>
      </c>
      <c r="Z3938" s="65" t="str">
        <f t="shared" si="556"/>
        <v/>
      </c>
      <c r="AA3938" s="65" t="str">
        <f t="shared" si="557"/>
        <v/>
      </c>
    </row>
    <row r="3939" spans="1:27" x14ac:dyDescent="0.25">
      <c r="A3939" s="40" t="str">
        <f>IF(G3939="","",1*ISERROR(VLOOKUP(G3939,G$1:G3938,1,FALSE)))</f>
        <v/>
      </c>
      <c r="B3939" s="40" t="str">
        <f>IF(A3939=0,0,IF(A3939="","",SUM(A$2:A3939)))</f>
        <v/>
      </c>
      <c r="C3939" s="41" t="str">
        <f>IF(H3939="","",1*ISERROR(VLOOKUP(H3939,H$1:H3938,1,FALSE)))</f>
        <v/>
      </c>
      <c r="D3939" s="40" t="str">
        <f>IF(C3939=0,0,IF(C3939="","",SUM(C$2:C3939)))</f>
        <v/>
      </c>
      <c r="E3939" s="41" t="str">
        <f>IF(H3939=0,0,IF(C3939="","",SUM(C$11:C3939)))</f>
        <v/>
      </c>
      <c r="F3939" s="41" t="str">
        <f>IF(H3939="","",COUNTIF(H$11:H3939,"="&amp;H3939))</f>
        <v/>
      </c>
      <c r="G3939" s="41" t="str">
        <f t="shared" si="549"/>
        <v/>
      </c>
      <c r="H3939" s="41" t="str">
        <f t="shared" si="550"/>
        <v/>
      </c>
      <c r="I3939" s="41" t="str">
        <f t="shared" si="551"/>
        <v/>
      </c>
      <c r="J3939" s="41" t="str">
        <f t="shared" si="552"/>
        <v/>
      </c>
      <c r="K3939" s="268"/>
      <c r="L3939" s="268"/>
      <c r="M3939" s="268"/>
      <c r="N3939" s="269"/>
      <c r="O3939" s="269"/>
      <c r="P3939" s="269"/>
      <c r="Q3939" s="270"/>
      <c r="R3939" s="271"/>
      <c r="S3939" s="268"/>
      <c r="T3939" s="268"/>
      <c r="U3939" s="268"/>
      <c r="V3939" s="268"/>
      <c r="W3939" s="65" t="str">
        <f t="shared" si="553"/>
        <v/>
      </c>
      <c r="X3939" s="65" t="str">
        <f t="shared" si="554"/>
        <v/>
      </c>
      <c r="Y3939" s="65" t="str">
        <f t="shared" si="555"/>
        <v/>
      </c>
      <c r="Z3939" s="65" t="str">
        <f t="shared" si="556"/>
        <v/>
      </c>
      <c r="AA3939" s="65" t="str">
        <f t="shared" si="557"/>
        <v/>
      </c>
    </row>
    <row r="3940" spans="1:27" x14ac:dyDescent="0.25">
      <c r="A3940" s="40" t="str">
        <f>IF(G3940="","",1*ISERROR(VLOOKUP(G3940,G$1:G3939,1,FALSE)))</f>
        <v/>
      </c>
      <c r="B3940" s="40" t="str">
        <f>IF(A3940=0,0,IF(A3940="","",SUM(A$2:A3940)))</f>
        <v/>
      </c>
      <c r="C3940" s="41" t="str">
        <f>IF(H3940="","",1*ISERROR(VLOOKUP(H3940,H$1:H3939,1,FALSE)))</f>
        <v/>
      </c>
      <c r="D3940" s="40" t="str">
        <f>IF(C3940=0,0,IF(C3940="","",SUM(C$2:C3940)))</f>
        <v/>
      </c>
      <c r="E3940" s="41" t="str">
        <f>IF(H3940=0,0,IF(C3940="","",SUM(C$11:C3940)))</f>
        <v/>
      </c>
      <c r="F3940" s="41" t="str">
        <f>IF(H3940="","",COUNTIF(H$11:H3940,"="&amp;H3940))</f>
        <v/>
      </c>
      <c r="G3940" s="41" t="str">
        <f t="shared" si="549"/>
        <v/>
      </c>
      <c r="H3940" s="41" t="str">
        <f t="shared" si="550"/>
        <v/>
      </c>
      <c r="I3940" s="41" t="str">
        <f t="shared" si="551"/>
        <v/>
      </c>
      <c r="J3940" s="41" t="str">
        <f t="shared" si="552"/>
        <v/>
      </c>
      <c r="K3940" s="268"/>
      <c r="L3940" s="268"/>
      <c r="M3940" s="268"/>
      <c r="N3940" s="269"/>
      <c r="O3940" s="269"/>
      <c r="P3940" s="269"/>
      <c r="Q3940" s="270"/>
      <c r="R3940" s="271"/>
      <c r="S3940" s="268"/>
      <c r="T3940" s="268"/>
      <c r="U3940" s="268"/>
      <c r="V3940" s="268"/>
      <c r="W3940" s="65" t="str">
        <f t="shared" si="553"/>
        <v/>
      </c>
      <c r="X3940" s="65" t="str">
        <f t="shared" si="554"/>
        <v/>
      </c>
      <c r="Y3940" s="65" t="str">
        <f t="shared" si="555"/>
        <v/>
      </c>
      <c r="Z3940" s="65" t="str">
        <f t="shared" si="556"/>
        <v/>
      </c>
      <c r="AA3940" s="65" t="str">
        <f t="shared" si="557"/>
        <v/>
      </c>
    </row>
    <row r="3941" spans="1:27" x14ac:dyDescent="0.25">
      <c r="A3941" s="40" t="str">
        <f>IF(G3941="","",1*ISERROR(VLOOKUP(G3941,G$1:G3940,1,FALSE)))</f>
        <v/>
      </c>
      <c r="B3941" s="40" t="str">
        <f>IF(A3941=0,0,IF(A3941="","",SUM(A$2:A3941)))</f>
        <v/>
      </c>
      <c r="C3941" s="41" t="str">
        <f>IF(H3941="","",1*ISERROR(VLOOKUP(H3941,H$1:H3940,1,FALSE)))</f>
        <v/>
      </c>
      <c r="D3941" s="40" t="str">
        <f>IF(C3941=0,0,IF(C3941="","",SUM(C$2:C3941)))</f>
        <v/>
      </c>
      <c r="E3941" s="41" t="str">
        <f>IF(H3941=0,0,IF(C3941="","",SUM(C$11:C3941)))</f>
        <v/>
      </c>
      <c r="F3941" s="41" t="str">
        <f>IF(H3941="","",COUNTIF(H$11:H3941,"="&amp;H3941))</f>
        <v/>
      </c>
      <c r="G3941" s="41" t="str">
        <f t="shared" si="549"/>
        <v/>
      </c>
      <c r="H3941" s="41" t="str">
        <f t="shared" si="550"/>
        <v/>
      </c>
      <c r="I3941" s="41" t="str">
        <f t="shared" si="551"/>
        <v/>
      </c>
      <c r="J3941" s="41" t="str">
        <f t="shared" si="552"/>
        <v/>
      </c>
      <c r="K3941" s="268"/>
      <c r="L3941" s="268"/>
      <c r="M3941" s="268"/>
      <c r="N3941" s="269"/>
      <c r="O3941" s="269"/>
      <c r="P3941" s="269"/>
      <c r="Q3941" s="270"/>
      <c r="R3941" s="271"/>
      <c r="S3941" s="268"/>
      <c r="T3941" s="268"/>
      <c r="U3941" s="268"/>
      <c r="V3941" s="268"/>
      <c r="W3941" s="65" t="str">
        <f t="shared" si="553"/>
        <v/>
      </c>
      <c r="X3941" s="65" t="str">
        <f t="shared" si="554"/>
        <v/>
      </c>
      <c r="Y3941" s="65" t="str">
        <f t="shared" si="555"/>
        <v/>
      </c>
      <c r="Z3941" s="65" t="str">
        <f t="shared" si="556"/>
        <v/>
      </c>
      <c r="AA3941" s="65" t="str">
        <f t="shared" si="557"/>
        <v/>
      </c>
    </row>
    <row r="3942" spans="1:27" x14ac:dyDescent="0.25">
      <c r="A3942" s="40" t="str">
        <f>IF(G3942="","",1*ISERROR(VLOOKUP(G3942,G$1:G3941,1,FALSE)))</f>
        <v/>
      </c>
      <c r="B3942" s="40" t="str">
        <f>IF(A3942=0,0,IF(A3942="","",SUM(A$2:A3942)))</f>
        <v/>
      </c>
      <c r="C3942" s="41" t="str">
        <f>IF(H3942="","",1*ISERROR(VLOOKUP(H3942,H$1:H3941,1,FALSE)))</f>
        <v/>
      </c>
      <c r="D3942" s="40" t="str">
        <f>IF(C3942=0,0,IF(C3942="","",SUM(C$2:C3942)))</f>
        <v/>
      </c>
      <c r="E3942" s="41" t="str">
        <f>IF(H3942=0,0,IF(C3942="","",SUM(C$11:C3942)))</f>
        <v/>
      </c>
      <c r="F3942" s="41" t="str">
        <f>IF(H3942="","",COUNTIF(H$11:H3942,"="&amp;H3942))</f>
        <v/>
      </c>
      <c r="G3942" s="41" t="str">
        <f t="shared" si="549"/>
        <v/>
      </c>
      <c r="H3942" s="41" t="str">
        <f t="shared" si="550"/>
        <v/>
      </c>
      <c r="I3942" s="41" t="str">
        <f t="shared" si="551"/>
        <v/>
      </c>
      <c r="J3942" s="41" t="str">
        <f t="shared" si="552"/>
        <v/>
      </c>
      <c r="K3942" s="268"/>
      <c r="L3942" s="268"/>
      <c r="M3942" s="268"/>
      <c r="N3942" s="269"/>
      <c r="O3942" s="269"/>
      <c r="P3942" s="269"/>
      <c r="Q3942" s="270"/>
      <c r="R3942" s="271"/>
      <c r="S3942" s="268"/>
      <c r="T3942" s="268"/>
      <c r="U3942" s="268"/>
      <c r="V3942" s="268"/>
      <c r="W3942" s="65" t="str">
        <f t="shared" si="553"/>
        <v/>
      </c>
      <c r="X3942" s="65" t="str">
        <f t="shared" si="554"/>
        <v/>
      </c>
      <c r="Y3942" s="65" t="str">
        <f t="shared" si="555"/>
        <v/>
      </c>
      <c r="Z3942" s="65" t="str">
        <f t="shared" si="556"/>
        <v/>
      </c>
      <c r="AA3942" s="65" t="str">
        <f t="shared" si="557"/>
        <v/>
      </c>
    </row>
    <row r="3943" spans="1:27" x14ac:dyDescent="0.25">
      <c r="A3943" s="40" t="str">
        <f>IF(G3943="","",1*ISERROR(VLOOKUP(G3943,G$1:G3942,1,FALSE)))</f>
        <v/>
      </c>
      <c r="B3943" s="40" t="str">
        <f>IF(A3943=0,0,IF(A3943="","",SUM(A$2:A3943)))</f>
        <v/>
      </c>
      <c r="C3943" s="41" t="str">
        <f>IF(H3943="","",1*ISERROR(VLOOKUP(H3943,H$1:H3942,1,FALSE)))</f>
        <v/>
      </c>
      <c r="D3943" s="40" t="str">
        <f>IF(C3943=0,0,IF(C3943="","",SUM(C$2:C3943)))</f>
        <v/>
      </c>
      <c r="E3943" s="41" t="str">
        <f>IF(H3943=0,0,IF(C3943="","",SUM(C$11:C3943)))</f>
        <v/>
      </c>
      <c r="F3943" s="41" t="str">
        <f>IF(H3943="","",COUNTIF(H$11:H3943,"="&amp;H3943))</f>
        <v/>
      </c>
      <c r="G3943" s="41" t="str">
        <f t="shared" si="549"/>
        <v/>
      </c>
      <c r="H3943" s="41" t="str">
        <f t="shared" si="550"/>
        <v/>
      </c>
      <c r="I3943" s="41" t="str">
        <f t="shared" si="551"/>
        <v/>
      </c>
      <c r="J3943" s="41" t="str">
        <f t="shared" si="552"/>
        <v/>
      </c>
      <c r="K3943" s="268"/>
      <c r="L3943" s="268"/>
      <c r="M3943" s="268"/>
      <c r="N3943" s="269"/>
      <c r="O3943" s="269"/>
      <c r="P3943" s="269"/>
      <c r="Q3943" s="270"/>
      <c r="R3943" s="271"/>
      <c r="S3943" s="268"/>
      <c r="T3943" s="268"/>
      <c r="U3943" s="268"/>
      <c r="V3943" s="268"/>
      <c r="W3943" s="65" t="str">
        <f t="shared" si="553"/>
        <v/>
      </c>
      <c r="X3943" s="65" t="str">
        <f t="shared" si="554"/>
        <v/>
      </c>
      <c r="Y3943" s="65" t="str">
        <f t="shared" si="555"/>
        <v/>
      </c>
      <c r="Z3943" s="65" t="str">
        <f t="shared" si="556"/>
        <v/>
      </c>
      <c r="AA3943" s="65" t="str">
        <f t="shared" si="557"/>
        <v/>
      </c>
    </row>
    <row r="3944" spans="1:27" x14ac:dyDescent="0.25">
      <c r="A3944" s="40" t="str">
        <f>IF(G3944="","",1*ISERROR(VLOOKUP(G3944,G$1:G3943,1,FALSE)))</f>
        <v/>
      </c>
      <c r="B3944" s="40" t="str">
        <f>IF(A3944=0,0,IF(A3944="","",SUM(A$2:A3944)))</f>
        <v/>
      </c>
      <c r="C3944" s="41" t="str">
        <f>IF(H3944="","",1*ISERROR(VLOOKUP(H3944,H$1:H3943,1,FALSE)))</f>
        <v/>
      </c>
      <c r="D3944" s="40" t="str">
        <f>IF(C3944=0,0,IF(C3944="","",SUM(C$2:C3944)))</f>
        <v/>
      </c>
      <c r="E3944" s="41" t="str">
        <f>IF(H3944=0,0,IF(C3944="","",SUM(C$11:C3944)))</f>
        <v/>
      </c>
      <c r="F3944" s="41" t="str">
        <f>IF(H3944="","",COUNTIF(H$11:H3944,"="&amp;H3944))</f>
        <v/>
      </c>
      <c r="G3944" s="41" t="str">
        <f t="shared" si="549"/>
        <v/>
      </c>
      <c r="H3944" s="41" t="str">
        <f t="shared" si="550"/>
        <v/>
      </c>
      <c r="I3944" s="41" t="str">
        <f t="shared" si="551"/>
        <v/>
      </c>
      <c r="J3944" s="41" t="str">
        <f t="shared" si="552"/>
        <v/>
      </c>
      <c r="K3944" s="268"/>
      <c r="L3944" s="268"/>
      <c r="M3944" s="268"/>
      <c r="N3944" s="269"/>
      <c r="O3944" s="269"/>
      <c r="P3944" s="269"/>
      <c r="Q3944" s="270"/>
      <c r="R3944" s="271"/>
      <c r="S3944" s="268"/>
      <c r="T3944" s="268"/>
      <c r="U3944" s="268"/>
      <c r="V3944" s="268"/>
      <c r="W3944" s="65" t="str">
        <f t="shared" si="553"/>
        <v/>
      </c>
      <c r="X3944" s="65" t="str">
        <f t="shared" si="554"/>
        <v/>
      </c>
      <c r="Y3944" s="65" t="str">
        <f t="shared" si="555"/>
        <v/>
      </c>
      <c r="Z3944" s="65" t="str">
        <f t="shared" si="556"/>
        <v/>
      </c>
      <c r="AA3944" s="65" t="str">
        <f t="shared" si="557"/>
        <v/>
      </c>
    </row>
    <row r="3945" spans="1:27" x14ac:dyDescent="0.25">
      <c r="A3945" s="40" t="str">
        <f>IF(G3945="","",1*ISERROR(VLOOKUP(G3945,G$1:G3944,1,FALSE)))</f>
        <v/>
      </c>
      <c r="B3945" s="40" t="str">
        <f>IF(A3945=0,0,IF(A3945="","",SUM(A$2:A3945)))</f>
        <v/>
      </c>
      <c r="C3945" s="41" t="str">
        <f>IF(H3945="","",1*ISERROR(VLOOKUP(H3945,H$1:H3944,1,FALSE)))</f>
        <v/>
      </c>
      <c r="D3945" s="40" t="str">
        <f>IF(C3945=0,0,IF(C3945="","",SUM(C$2:C3945)))</f>
        <v/>
      </c>
      <c r="E3945" s="41" t="str">
        <f>IF(H3945=0,0,IF(C3945="","",SUM(C$11:C3945)))</f>
        <v/>
      </c>
      <c r="F3945" s="41" t="str">
        <f>IF(H3945="","",COUNTIF(H$11:H3945,"="&amp;H3945))</f>
        <v/>
      </c>
      <c r="G3945" s="41" t="str">
        <f t="shared" si="549"/>
        <v/>
      </c>
      <c r="H3945" s="41" t="str">
        <f t="shared" si="550"/>
        <v/>
      </c>
      <c r="I3945" s="41" t="str">
        <f t="shared" si="551"/>
        <v/>
      </c>
      <c r="J3945" s="41" t="str">
        <f t="shared" si="552"/>
        <v/>
      </c>
      <c r="K3945" s="268"/>
      <c r="L3945" s="268"/>
      <c r="M3945" s="268"/>
      <c r="N3945" s="269"/>
      <c r="O3945" s="269"/>
      <c r="P3945" s="269"/>
      <c r="Q3945" s="270"/>
      <c r="R3945" s="271"/>
      <c r="S3945" s="268"/>
      <c r="T3945" s="268"/>
      <c r="U3945" s="268"/>
      <c r="V3945" s="268"/>
      <c r="W3945" s="65" t="str">
        <f t="shared" si="553"/>
        <v/>
      </c>
      <c r="X3945" s="65" t="str">
        <f t="shared" si="554"/>
        <v/>
      </c>
      <c r="Y3945" s="65" t="str">
        <f t="shared" si="555"/>
        <v/>
      </c>
      <c r="Z3945" s="65" t="str">
        <f t="shared" si="556"/>
        <v/>
      </c>
      <c r="AA3945" s="65" t="str">
        <f t="shared" si="557"/>
        <v/>
      </c>
    </row>
    <row r="3946" spans="1:27" x14ac:dyDescent="0.25">
      <c r="A3946" s="40" t="str">
        <f>IF(G3946="","",1*ISERROR(VLOOKUP(G3946,G$1:G3945,1,FALSE)))</f>
        <v/>
      </c>
      <c r="B3946" s="40" t="str">
        <f>IF(A3946=0,0,IF(A3946="","",SUM(A$2:A3946)))</f>
        <v/>
      </c>
      <c r="C3946" s="41" t="str">
        <f>IF(H3946="","",1*ISERROR(VLOOKUP(H3946,H$1:H3945,1,FALSE)))</f>
        <v/>
      </c>
      <c r="D3946" s="40" t="str">
        <f>IF(C3946=0,0,IF(C3946="","",SUM(C$2:C3946)))</f>
        <v/>
      </c>
      <c r="E3946" s="41" t="str">
        <f>IF(H3946=0,0,IF(C3946="","",SUM(C$11:C3946)))</f>
        <v/>
      </c>
      <c r="F3946" s="41" t="str">
        <f>IF(H3946="","",COUNTIF(H$11:H3946,"="&amp;H3946))</f>
        <v/>
      </c>
      <c r="G3946" s="41" t="str">
        <f t="shared" si="549"/>
        <v/>
      </c>
      <c r="H3946" s="41" t="str">
        <f t="shared" si="550"/>
        <v/>
      </c>
      <c r="I3946" s="41" t="str">
        <f t="shared" si="551"/>
        <v/>
      </c>
      <c r="J3946" s="41" t="str">
        <f t="shared" si="552"/>
        <v/>
      </c>
      <c r="K3946" s="268"/>
      <c r="L3946" s="268"/>
      <c r="M3946" s="268"/>
      <c r="N3946" s="269"/>
      <c r="O3946" s="269"/>
      <c r="P3946" s="269"/>
      <c r="Q3946" s="270"/>
      <c r="R3946" s="271"/>
      <c r="S3946" s="268"/>
      <c r="T3946" s="268"/>
      <c r="U3946" s="268"/>
      <c r="V3946" s="268"/>
      <c r="W3946" s="65" t="str">
        <f t="shared" si="553"/>
        <v/>
      </c>
      <c r="X3946" s="65" t="str">
        <f t="shared" si="554"/>
        <v/>
      </c>
      <c r="Y3946" s="65" t="str">
        <f t="shared" si="555"/>
        <v/>
      </c>
      <c r="Z3946" s="65" t="str">
        <f t="shared" si="556"/>
        <v/>
      </c>
      <c r="AA3946" s="65" t="str">
        <f t="shared" si="557"/>
        <v/>
      </c>
    </row>
    <row r="3947" spans="1:27" x14ac:dyDescent="0.25">
      <c r="A3947" s="40" t="str">
        <f>IF(G3947="","",1*ISERROR(VLOOKUP(G3947,G$1:G3946,1,FALSE)))</f>
        <v/>
      </c>
      <c r="B3947" s="40" t="str">
        <f>IF(A3947=0,0,IF(A3947="","",SUM(A$2:A3947)))</f>
        <v/>
      </c>
      <c r="C3947" s="41" t="str">
        <f>IF(H3947="","",1*ISERROR(VLOOKUP(H3947,H$1:H3946,1,FALSE)))</f>
        <v/>
      </c>
      <c r="D3947" s="40" t="str">
        <f>IF(C3947=0,0,IF(C3947="","",SUM(C$2:C3947)))</f>
        <v/>
      </c>
      <c r="E3947" s="41" t="str">
        <f>IF(H3947=0,0,IF(C3947="","",SUM(C$11:C3947)))</f>
        <v/>
      </c>
      <c r="F3947" s="41" t="str">
        <f>IF(H3947="","",COUNTIF(H$11:H3947,"="&amp;H3947))</f>
        <v/>
      </c>
      <c r="G3947" s="41" t="str">
        <f t="shared" si="549"/>
        <v/>
      </c>
      <c r="H3947" s="41" t="str">
        <f t="shared" si="550"/>
        <v/>
      </c>
      <c r="I3947" s="41" t="str">
        <f t="shared" si="551"/>
        <v/>
      </c>
      <c r="J3947" s="41" t="str">
        <f t="shared" si="552"/>
        <v/>
      </c>
      <c r="K3947" s="268"/>
      <c r="L3947" s="268"/>
      <c r="M3947" s="268"/>
      <c r="N3947" s="269"/>
      <c r="O3947" s="269"/>
      <c r="P3947" s="269"/>
      <c r="Q3947" s="270"/>
      <c r="R3947" s="271"/>
      <c r="S3947" s="268"/>
      <c r="T3947" s="268"/>
      <c r="U3947" s="268"/>
      <c r="V3947" s="268"/>
      <c r="W3947" s="65" t="str">
        <f t="shared" si="553"/>
        <v/>
      </c>
      <c r="X3947" s="65" t="str">
        <f t="shared" si="554"/>
        <v/>
      </c>
      <c r="Y3947" s="65" t="str">
        <f t="shared" si="555"/>
        <v/>
      </c>
      <c r="Z3947" s="65" t="str">
        <f t="shared" si="556"/>
        <v/>
      </c>
      <c r="AA3947" s="65" t="str">
        <f t="shared" si="557"/>
        <v/>
      </c>
    </row>
    <row r="3948" spans="1:27" x14ac:dyDescent="0.25">
      <c r="A3948" s="40" t="str">
        <f>IF(G3948="","",1*ISERROR(VLOOKUP(G3948,G$1:G3947,1,FALSE)))</f>
        <v/>
      </c>
      <c r="B3948" s="40" t="str">
        <f>IF(A3948=0,0,IF(A3948="","",SUM(A$2:A3948)))</f>
        <v/>
      </c>
      <c r="C3948" s="41" t="str">
        <f>IF(H3948="","",1*ISERROR(VLOOKUP(H3948,H$1:H3947,1,FALSE)))</f>
        <v/>
      </c>
      <c r="D3948" s="40" t="str">
        <f>IF(C3948=0,0,IF(C3948="","",SUM(C$2:C3948)))</f>
        <v/>
      </c>
      <c r="E3948" s="41" t="str">
        <f>IF(H3948=0,0,IF(C3948="","",SUM(C$11:C3948)))</f>
        <v/>
      </c>
      <c r="F3948" s="41" t="str">
        <f>IF(H3948="","",COUNTIF(H$11:H3948,"="&amp;H3948))</f>
        <v/>
      </c>
      <c r="G3948" s="41" t="str">
        <f t="shared" si="549"/>
        <v/>
      </c>
      <c r="H3948" s="41" t="str">
        <f t="shared" si="550"/>
        <v/>
      </c>
      <c r="I3948" s="41" t="str">
        <f t="shared" si="551"/>
        <v/>
      </c>
      <c r="J3948" s="41" t="str">
        <f t="shared" si="552"/>
        <v/>
      </c>
      <c r="K3948" s="268"/>
      <c r="L3948" s="268"/>
      <c r="M3948" s="268"/>
      <c r="N3948" s="269"/>
      <c r="O3948" s="269"/>
      <c r="P3948" s="269"/>
      <c r="Q3948" s="270"/>
      <c r="R3948" s="271"/>
      <c r="S3948" s="268"/>
      <c r="T3948" s="268"/>
      <c r="U3948" s="268"/>
      <c r="V3948" s="268"/>
      <c r="W3948" s="65" t="str">
        <f t="shared" si="553"/>
        <v/>
      </c>
      <c r="X3948" s="65" t="str">
        <f t="shared" si="554"/>
        <v/>
      </c>
      <c r="Y3948" s="65" t="str">
        <f t="shared" si="555"/>
        <v/>
      </c>
      <c r="Z3948" s="65" t="str">
        <f t="shared" si="556"/>
        <v/>
      </c>
      <c r="AA3948" s="65" t="str">
        <f t="shared" si="557"/>
        <v/>
      </c>
    </row>
    <row r="3949" spans="1:27" x14ac:dyDescent="0.25">
      <c r="A3949" s="40" t="str">
        <f>IF(G3949="","",1*ISERROR(VLOOKUP(G3949,G$1:G3948,1,FALSE)))</f>
        <v/>
      </c>
      <c r="B3949" s="40" t="str">
        <f>IF(A3949=0,0,IF(A3949="","",SUM(A$2:A3949)))</f>
        <v/>
      </c>
      <c r="C3949" s="41" t="str">
        <f>IF(H3949="","",1*ISERROR(VLOOKUP(H3949,H$1:H3948,1,FALSE)))</f>
        <v/>
      </c>
      <c r="D3949" s="40" t="str">
        <f>IF(C3949=0,0,IF(C3949="","",SUM(C$2:C3949)))</f>
        <v/>
      </c>
      <c r="E3949" s="41" t="str">
        <f>IF(H3949=0,0,IF(C3949="","",SUM(C$11:C3949)))</f>
        <v/>
      </c>
      <c r="F3949" s="41" t="str">
        <f>IF(H3949="","",COUNTIF(H$11:H3949,"="&amp;H3949))</f>
        <v/>
      </c>
      <c r="G3949" s="41" t="str">
        <f t="shared" si="549"/>
        <v/>
      </c>
      <c r="H3949" s="41" t="str">
        <f t="shared" si="550"/>
        <v/>
      </c>
      <c r="I3949" s="41" t="str">
        <f t="shared" si="551"/>
        <v/>
      </c>
      <c r="J3949" s="41" t="str">
        <f t="shared" si="552"/>
        <v/>
      </c>
      <c r="K3949" s="268"/>
      <c r="L3949" s="268"/>
      <c r="M3949" s="268"/>
      <c r="N3949" s="269"/>
      <c r="O3949" s="269"/>
      <c r="P3949" s="269"/>
      <c r="Q3949" s="270"/>
      <c r="R3949" s="271"/>
      <c r="S3949" s="268"/>
      <c r="T3949" s="268"/>
      <c r="U3949" s="268"/>
      <c r="V3949" s="268"/>
      <c r="W3949" s="65" t="str">
        <f t="shared" si="553"/>
        <v/>
      </c>
      <c r="X3949" s="65" t="str">
        <f t="shared" si="554"/>
        <v/>
      </c>
      <c r="Y3949" s="65" t="str">
        <f t="shared" si="555"/>
        <v/>
      </c>
      <c r="Z3949" s="65" t="str">
        <f t="shared" si="556"/>
        <v/>
      </c>
      <c r="AA3949" s="65" t="str">
        <f t="shared" si="557"/>
        <v/>
      </c>
    </row>
    <row r="3950" spans="1:27" x14ac:dyDescent="0.25">
      <c r="A3950" s="40" t="str">
        <f>IF(G3950="","",1*ISERROR(VLOOKUP(G3950,G$1:G3949,1,FALSE)))</f>
        <v/>
      </c>
      <c r="B3950" s="40" t="str">
        <f>IF(A3950=0,0,IF(A3950="","",SUM(A$2:A3950)))</f>
        <v/>
      </c>
      <c r="C3950" s="41" t="str">
        <f>IF(H3950="","",1*ISERROR(VLOOKUP(H3950,H$1:H3949,1,FALSE)))</f>
        <v/>
      </c>
      <c r="D3950" s="40" t="str">
        <f>IF(C3950=0,0,IF(C3950="","",SUM(C$2:C3950)))</f>
        <v/>
      </c>
      <c r="E3950" s="41" t="str">
        <f>IF(H3950=0,0,IF(C3950="","",SUM(C$11:C3950)))</f>
        <v/>
      </c>
      <c r="F3950" s="41" t="str">
        <f>IF(H3950="","",COUNTIF(H$11:H3950,"="&amp;H3950))</f>
        <v/>
      </c>
      <c r="G3950" s="41" t="str">
        <f t="shared" si="549"/>
        <v/>
      </c>
      <c r="H3950" s="41" t="str">
        <f t="shared" si="550"/>
        <v/>
      </c>
      <c r="I3950" s="41" t="str">
        <f t="shared" si="551"/>
        <v/>
      </c>
      <c r="J3950" s="41" t="str">
        <f t="shared" si="552"/>
        <v/>
      </c>
      <c r="K3950" s="268"/>
      <c r="L3950" s="268"/>
      <c r="M3950" s="268"/>
      <c r="N3950" s="269"/>
      <c r="O3950" s="269"/>
      <c r="P3950" s="269"/>
      <c r="Q3950" s="270"/>
      <c r="R3950" s="271"/>
      <c r="S3950" s="268"/>
      <c r="T3950" s="268"/>
      <c r="U3950" s="268"/>
      <c r="V3950" s="268"/>
      <c r="W3950" s="65" t="str">
        <f t="shared" si="553"/>
        <v/>
      </c>
      <c r="X3950" s="65" t="str">
        <f t="shared" si="554"/>
        <v/>
      </c>
      <c r="Y3950" s="65" t="str">
        <f t="shared" si="555"/>
        <v/>
      </c>
      <c r="Z3950" s="65" t="str">
        <f t="shared" si="556"/>
        <v/>
      </c>
      <c r="AA3950" s="65" t="str">
        <f t="shared" si="557"/>
        <v/>
      </c>
    </row>
    <row r="3951" spans="1:27" x14ac:dyDescent="0.25">
      <c r="A3951" s="40" t="str">
        <f>IF(G3951="","",1*ISERROR(VLOOKUP(G3951,G$1:G3950,1,FALSE)))</f>
        <v/>
      </c>
      <c r="B3951" s="40" t="str">
        <f>IF(A3951=0,0,IF(A3951="","",SUM(A$2:A3951)))</f>
        <v/>
      </c>
      <c r="C3951" s="41" t="str">
        <f>IF(H3951="","",1*ISERROR(VLOOKUP(H3951,H$1:H3950,1,FALSE)))</f>
        <v/>
      </c>
      <c r="D3951" s="40" t="str">
        <f>IF(C3951=0,0,IF(C3951="","",SUM(C$2:C3951)))</f>
        <v/>
      </c>
      <c r="E3951" s="41" t="str">
        <f>IF(H3951=0,0,IF(C3951="","",SUM(C$11:C3951)))</f>
        <v/>
      </c>
      <c r="F3951" s="41" t="str">
        <f>IF(H3951="","",COUNTIF(H$11:H3951,"="&amp;H3951))</f>
        <v/>
      </c>
      <c r="G3951" s="41" t="str">
        <f t="shared" si="549"/>
        <v/>
      </c>
      <c r="H3951" s="41" t="str">
        <f t="shared" si="550"/>
        <v/>
      </c>
      <c r="I3951" s="41" t="str">
        <f t="shared" si="551"/>
        <v/>
      </c>
      <c r="J3951" s="41" t="str">
        <f t="shared" si="552"/>
        <v/>
      </c>
      <c r="K3951" s="268"/>
      <c r="L3951" s="268"/>
      <c r="M3951" s="268"/>
      <c r="N3951" s="269"/>
      <c r="O3951" s="269"/>
      <c r="P3951" s="269"/>
      <c r="Q3951" s="270"/>
      <c r="R3951" s="271"/>
      <c r="S3951" s="268"/>
      <c r="T3951" s="268"/>
      <c r="U3951" s="268"/>
      <c r="V3951" s="268"/>
      <c r="W3951" s="65" t="str">
        <f t="shared" si="553"/>
        <v/>
      </c>
      <c r="X3951" s="65" t="str">
        <f t="shared" si="554"/>
        <v/>
      </c>
      <c r="Y3951" s="65" t="str">
        <f t="shared" si="555"/>
        <v/>
      </c>
      <c r="Z3951" s="65" t="str">
        <f t="shared" si="556"/>
        <v/>
      </c>
      <c r="AA3951" s="65" t="str">
        <f t="shared" si="557"/>
        <v/>
      </c>
    </row>
    <row r="3952" spans="1:27" x14ac:dyDescent="0.25">
      <c r="A3952" s="40" t="str">
        <f>IF(G3952="","",1*ISERROR(VLOOKUP(G3952,G$1:G3951,1,FALSE)))</f>
        <v/>
      </c>
      <c r="B3952" s="40" t="str">
        <f>IF(A3952=0,0,IF(A3952="","",SUM(A$2:A3952)))</f>
        <v/>
      </c>
      <c r="C3952" s="41" t="str">
        <f>IF(H3952="","",1*ISERROR(VLOOKUP(H3952,H$1:H3951,1,FALSE)))</f>
        <v/>
      </c>
      <c r="D3952" s="40" t="str">
        <f>IF(C3952=0,0,IF(C3952="","",SUM(C$2:C3952)))</f>
        <v/>
      </c>
      <c r="E3952" s="41" t="str">
        <f>IF(H3952=0,0,IF(C3952="","",SUM(C$11:C3952)))</f>
        <v/>
      </c>
      <c r="F3952" s="41" t="str">
        <f>IF(H3952="","",COUNTIF(H$11:H3952,"="&amp;H3952))</f>
        <v/>
      </c>
      <c r="G3952" s="41" t="str">
        <f t="shared" si="549"/>
        <v/>
      </c>
      <c r="H3952" s="41" t="str">
        <f t="shared" si="550"/>
        <v/>
      </c>
      <c r="I3952" s="41" t="str">
        <f t="shared" si="551"/>
        <v/>
      </c>
      <c r="J3952" s="41" t="str">
        <f t="shared" si="552"/>
        <v/>
      </c>
      <c r="K3952" s="268"/>
      <c r="L3952" s="268"/>
      <c r="M3952" s="268"/>
      <c r="N3952" s="269"/>
      <c r="O3952" s="269"/>
      <c r="P3952" s="269"/>
      <c r="Q3952" s="270"/>
      <c r="R3952" s="271"/>
      <c r="S3952" s="268"/>
      <c r="T3952" s="268"/>
      <c r="U3952" s="268"/>
      <c r="V3952" s="268"/>
      <c r="W3952" s="65" t="str">
        <f t="shared" si="553"/>
        <v/>
      </c>
      <c r="X3952" s="65" t="str">
        <f t="shared" si="554"/>
        <v/>
      </c>
      <c r="Y3952" s="65" t="str">
        <f t="shared" si="555"/>
        <v/>
      </c>
      <c r="Z3952" s="65" t="str">
        <f t="shared" si="556"/>
        <v/>
      </c>
      <c r="AA3952" s="65" t="str">
        <f t="shared" si="557"/>
        <v/>
      </c>
    </row>
    <row r="3953" spans="1:27" x14ac:dyDescent="0.25">
      <c r="A3953" s="40" t="str">
        <f>IF(G3953="","",1*ISERROR(VLOOKUP(G3953,G$1:G3952,1,FALSE)))</f>
        <v/>
      </c>
      <c r="B3953" s="40" t="str">
        <f>IF(A3953=0,0,IF(A3953="","",SUM(A$2:A3953)))</f>
        <v/>
      </c>
      <c r="C3953" s="41" t="str">
        <f>IF(H3953="","",1*ISERROR(VLOOKUP(H3953,H$1:H3952,1,FALSE)))</f>
        <v/>
      </c>
      <c r="D3953" s="40" t="str">
        <f>IF(C3953=0,0,IF(C3953="","",SUM(C$2:C3953)))</f>
        <v/>
      </c>
      <c r="E3953" s="41" t="str">
        <f>IF(H3953=0,0,IF(C3953="","",SUM(C$11:C3953)))</f>
        <v/>
      </c>
      <c r="F3953" s="41" t="str">
        <f>IF(H3953="","",COUNTIF(H$11:H3953,"="&amp;H3953))</f>
        <v/>
      </c>
      <c r="G3953" s="41" t="str">
        <f t="shared" si="549"/>
        <v/>
      </c>
      <c r="H3953" s="41" t="str">
        <f t="shared" si="550"/>
        <v/>
      </c>
      <c r="I3953" s="41" t="str">
        <f t="shared" si="551"/>
        <v/>
      </c>
      <c r="J3953" s="41" t="str">
        <f t="shared" si="552"/>
        <v/>
      </c>
      <c r="K3953" s="268"/>
      <c r="L3953" s="268"/>
      <c r="M3953" s="268"/>
      <c r="N3953" s="269"/>
      <c r="O3953" s="269"/>
      <c r="P3953" s="269"/>
      <c r="Q3953" s="270"/>
      <c r="R3953" s="271"/>
      <c r="S3953" s="268"/>
      <c r="T3953" s="268"/>
      <c r="U3953" s="268"/>
      <c r="V3953" s="268"/>
      <c r="W3953" s="65" t="str">
        <f t="shared" si="553"/>
        <v/>
      </c>
      <c r="X3953" s="65" t="str">
        <f t="shared" si="554"/>
        <v/>
      </c>
      <c r="Y3953" s="65" t="str">
        <f t="shared" si="555"/>
        <v/>
      </c>
      <c r="Z3953" s="65" t="str">
        <f t="shared" si="556"/>
        <v/>
      </c>
      <c r="AA3953" s="65" t="str">
        <f t="shared" si="557"/>
        <v/>
      </c>
    </row>
    <row r="3954" spans="1:27" x14ac:dyDescent="0.25">
      <c r="A3954" s="40" t="str">
        <f>IF(G3954="","",1*ISERROR(VLOOKUP(G3954,G$1:G3953,1,FALSE)))</f>
        <v/>
      </c>
      <c r="B3954" s="40" t="str">
        <f>IF(A3954=0,0,IF(A3954="","",SUM(A$2:A3954)))</f>
        <v/>
      </c>
      <c r="C3954" s="41" t="str">
        <f>IF(H3954="","",1*ISERROR(VLOOKUP(H3954,H$1:H3953,1,FALSE)))</f>
        <v/>
      </c>
      <c r="D3954" s="40" t="str">
        <f>IF(C3954=0,0,IF(C3954="","",SUM(C$2:C3954)))</f>
        <v/>
      </c>
      <c r="E3954" s="41" t="str">
        <f>IF(H3954=0,0,IF(C3954="","",SUM(C$11:C3954)))</f>
        <v/>
      </c>
      <c r="F3954" s="41" t="str">
        <f>IF(H3954="","",COUNTIF(H$11:H3954,"="&amp;H3954))</f>
        <v/>
      </c>
      <c r="G3954" s="41" t="str">
        <f t="shared" si="549"/>
        <v/>
      </c>
      <c r="H3954" s="41" t="str">
        <f t="shared" si="550"/>
        <v/>
      </c>
      <c r="I3954" s="41" t="str">
        <f t="shared" si="551"/>
        <v/>
      </c>
      <c r="J3954" s="41" t="str">
        <f t="shared" si="552"/>
        <v/>
      </c>
      <c r="K3954" s="268"/>
      <c r="L3954" s="268"/>
      <c r="M3954" s="268"/>
      <c r="N3954" s="269"/>
      <c r="O3954" s="269"/>
      <c r="P3954" s="269"/>
      <c r="Q3954" s="270"/>
      <c r="R3954" s="271"/>
      <c r="S3954" s="268"/>
      <c r="T3954" s="268"/>
      <c r="U3954" s="268"/>
      <c r="V3954" s="268"/>
      <c r="W3954" s="65" t="str">
        <f t="shared" si="553"/>
        <v/>
      </c>
      <c r="X3954" s="65" t="str">
        <f t="shared" si="554"/>
        <v/>
      </c>
      <c r="Y3954" s="65" t="str">
        <f t="shared" si="555"/>
        <v/>
      </c>
      <c r="Z3954" s="65" t="str">
        <f t="shared" si="556"/>
        <v/>
      </c>
      <c r="AA3954" s="65" t="str">
        <f t="shared" si="557"/>
        <v/>
      </c>
    </row>
    <row r="3955" spans="1:27" x14ac:dyDescent="0.25">
      <c r="A3955" s="40" t="str">
        <f>IF(G3955="","",1*ISERROR(VLOOKUP(G3955,G$1:G3954,1,FALSE)))</f>
        <v/>
      </c>
      <c r="B3955" s="40" t="str">
        <f>IF(A3955=0,0,IF(A3955="","",SUM(A$2:A3955)))</f>
        <v/>
      </c>
      <c r="C3955" s="41" t="str">
        <f>IF(H3955="","",1*ISERROR(VLOOKUP(H3955,H$1:H3954,1,FALSE)))</f>
        <v/>
      </c>
      <c r="D3955" s="40" t="str">
        <f>IF(C3955=0,0,IF(C3955="","",SUM(C$2:C3955)))</f>
        <v/>
      </c>
      <c r="E3955" s="41" t="str">
        <f>IF(H3955=0,0,IF(C3955="","",SUM(C$11:C3955)))</f>
        <v/>
      </c>
      <c r="F3955" s="41" t="str">
        <f>IF(H3955="","",COUNTIF(H$11:H3955,"="&amp;H3955))</f>
        <v/>
      </c>
      <c r="G3955" s="41" t="str">
        <f t="shared" si="549"/>
        <v/>
      </c>
      <c r="H3955" s="41" t="str">
        <f t="shared" si="550"/>
        <v/>
      </c>
      <c r="I3955" s="41" t="str">
        <f t="shared" si="551"/>
        <v/>
      </c>
      <c r="J3955" s="41" t="str">
        <f t="shared" si="552"/>
        <v/>
      </c>
      <c r="K3955" s="268"/>
      <c r="L3955" s="268"/>
      <c r="M3955" s="268"/>
      <c r="N3955" s="269"/>
      <c r="O3955" s="269"/>
      <c r="P3955" s="269"/>
      <c r="Q3955" s="270"/>
      <c r="R3955" s="271"/>
      <c r="S3955" s="268"/>
      <c r="T3955" s="268"/>
      <c r="U3955" s="268"/>
      <c r="V3955" s="268"/>
      <c r="W3955" s="65" t="str">
        <f t="shared" si="553"/>
        <v/>
      </c>
      <c r="X3955" s="65" t="str">
        <f t="shared" si="554"/>
        <v/>
      </c>
      <c r="Y3955" s="65" t="str">
        <f t="shared" si="555"/>
        <v/>
      </c>
      <c r="Z3955" s="65" t="str">
        <f t="shared" si="556"/>
        <v/>
      </c>
      <c r="AA3955" s="65" t="str">
        <f t="shared" si="557"/>
        <v/>
      </c>
    </row>
    <row r="3956" spans="1:27" x14ac:dyDescent="0.25">
      <c r="A3956" s="40" t="str">
        <f>IF(G3956="","",1*ISERROR(VLOOKUP(G3956,G$1:G3955,1,FALSE)))</f>
        <v/>
      </c>
      <c r="B3956" s="40" t="str">
        <f>IF(A3956=0,0,IF(A3956="","",SUM(A$2:A3956)))</f>
        <v/>
      </c>
      <c r="C3956" s="41" t="str">
        <f>IF(H3956="","",1*ISERROR(VLOOKUP(H3956,H$1:H3955,1,FALSE)))</f>
        <v/>
      </c>
      <c r="D3956" s="40" t="str">
        <f>IF(C3956=0,0,IF(C3956="","",SUM(C$2:C3956)))</f>
        <v/>
      </c>
      <c r="E3956" s="41" t="str">
        <f>IF(H3956=0,0,IF(C3956="","",SUM(C$11:C3956)))</f>
        <v/>
      </c>
      <c r="F3956" s="41" t="str">
        <f>IF(H3956="","",COUNTIF(H$11:H3956,"="&amp;H3956))</f>
        <v/>
      </c>
      <c r="G3956" s="41" t="str">
        <f t="shared" si="549"/>
        <v/>
      </c>
      <c r="H3956" s="41" t="str">
        <f t="shared" si="550"/>
        <v/>
      </c>
      <c r="I3956" s="41" t="str">
        <f t="shared" si="551"/>
        <v/>
      </c>
      <c r="J3956" s="41" t="str">
        <f t="shared" si="552"/>
        <v/>
      </c>
      <c r="K3956" s="268"/>
      <c r="L3956" s="268"/>
      <c r="M3956" s="268"/>
      <c r="N3956" s="269"/>
      <c r="O3956" s="269"/>
      <c r="P3956" s="269"/>
      <c r="Q3956" s="270"/>
      <c r="R3956" s="271"/>
      <c r="S3956" s="268"/>
      <c r="T3956" s="268"/>
      <c r="U3956" s="268"/>
      <c r="V3956" s="268"/>
      <c r="W3956" s="65" t="str">
        <f t="shared" si="553"/>
        <v/>
      </c>
      <c r="X3956" s="65" t="str">
        <f t="shared" si="554"/>
        <v/>
      </c>
      <c r="Y3956" s="65" t="str">
        <f t="shared" si="555"/>
        <v/>
      </c>
      <c r="Z3956" s="65" t="str">
        <f t="shared" si="556"/>
        <v/>
      </c>
      <c r="AA3956" s="65" t="str">
        <f t="shared" si="557"/>
        <v/>
      </c>
    </row>
    <row r="3957" spans="1:27" x14ac:dyDescent="0.25">
      <c r="A3957" s="40" t="str">
        <f>IF(G3957="","",1*ISERROR(VLOOKUP(G3957,G$1:G3956,1,FALSE)))</f>
        <v/>
      </c>
      <c r="B3957" s="40" t="str">
        <f>IF(A3957=0,0,IF(A3957="","",SUM(A$2:A3957)))</f>
        <v/>
      </c>
      <c r="C3957" s="41" t="str">
        <f>IF(H3957="","",1*ISERROR(VLOOKUP(H3957,H$1:H3956,1,FALSE)))</f>
        <v/>
      </c>
      <c r="D3957" s="40" t="str">
        <f>IF(C3957=0,0,IF(C3957="","",SUM(C$2:C3957)))</f>
        <v/>
      </c>
      <c r="E3957" s="41" t="str">
        <f>IF(H3957=0,0,IF(C3957="","",SUM(C$11:C3957)))</f>
        <v/>
      </c>
      <c r="F3957" s="41" t="str">
        <f>IF(H3957="","",COUNTIF(H$11:H3957,"="&amp;H3957))</f>
        <v/>
      </c>
      <c r="G3957" s="41" t="str">
        <f t="shared" si="549"/>
        <v/>
      </c>
      <c r="H3957" s="41" t="str">
        <f t="shared" si="550"/>
        <v/>
      </c>
      <c r="I3957" s="41" t="str">
        <f t="shared" si="551"/>
        <v/>
      </c>
      <c r="J3957" s="41" t="str">
        <f t="shared" si="552"/>
        <v/>
      </c>
      <c r="K3957" s="268"/>
      <c r="L3957" s="268"/>
      <c r="M3957" s="268"/>
      <c r="N3957" s="269"/>
      <c r="O3957" s="269"/>
      <c r="P3957" s="269"/>
      <c r="Q3957" s="270"/>
      <c r="R3957" s="271"/>
      <c r="S3957" s="268"/>
      <c r="T3957" s="268"/>
      <c r="U3957" s="268"/>
      <c r="V3957" s="268"/>
      <c r="W3957" s="65" t="str">
        <f t="shared" si="553"/>
        <v/>
      </c>
      <c r="X3957" s="65" t="str">
        <f t="shared" si="554"/>
        <v/>
      </c>
      <c r="Y3957" s="65" t="str">
        <f t="shared" si="555"/>
        <v/>
      </c>
      <c r="Z3957" s="65" t="str">
        <f t="shared" si="556"/>
        <v/>
      </c>
      <c r="AA3957" s="65" t="str">
        <f t="shared" si="557"/>
        <v/>
      </c>
    </row>
    <row r="3958" spans="1:27" x14ac:dyDescent="0.25">
      <c r="A3958" s="40" t="str">
        <f>IF(G3958="","",1*ISERROR(VLOOKUP(G3958,G$1:G3957,1,FALSE)))</f>
        <v/>
      </c>
      <c r="B3958" s="40" t="str">
        <f>IF(A3958=0,0,IF(A3958="","",SUM(A$2:A3958)))</f>
        <v/>
      </c>
      <c r="C3958" s="41" t="str">
        <f>IF(H3958="","",1*ISERROR(VLOOKUP(H3958,H$1:H3957,1,FALSE)))</f>
        <v/>
      </c>
      <c r="D3958" s="40" t="str">
        <f>IF(C3958=0,0,IF(C3958="","",SUM(C$2:C3958)))</f>
        <v/>
      </c>
      <c r="E3958" s="41" t="str">
        <f>IF(H3958=0,0,IF(C3958="","",SUM(C$11:C3958)))</f>
        <v/>
      </c>
      <c r="F3958" s="41" t="str">
        <f>IF(H3958="","",COUNTIF(H$11:H3958,"="&amp;H3958))</f>
        <v/>
      </c>
      <c r="G3958" s="41" t="str">
        <f t="shared" si="549"/>
        <v/>
      </c>
      <c r="H3958" s="41" t="str">
        <f t="shared" si="550"/>
        <v/>
      </c>
      <c r="I3958" s="41" t="str">
        <f t="shared" si="551"/>
        <v/>
      </c>
      <c r="J3958" s="41" t="str">
        <f t="shared" si="552"/>
        <v/>
      </c>
      <c r="K3958" s="268"/>
      <c r="L3958" s="268"/>
      <c r="M3958" s="268"/>
      <c r="N3958" s="269"/>
      <c r="O3958" s="269"/>
      <c r="P3958" s="269"/>
      <c r="Q3958" s="270"/>
      <c r="R3958" s="271"/>
      <c r="S3958" s="268"/>
      <c r="T3958" s="268"/>
      <c r="U3958" s="268"/>
      <c r="V3958" s="268"/>
      <c r="W3958" s="65" t="str">
        <f t="shared" si="553"/>
        <v/>
      </c>
      <c r="X3958" s="65" t="str">
        <f t="shared" si="554"/>
        <v/>
      </c>
      <c r="Y3958" s="65" t="str">
        <f t="shared" si="555"/>
        <v/>
      </c>
      <c r="Z3958" s="65" t="str">
        <f t="shared" si="556"/>
        <v/>
      </c>
      <c r="AA3958" s="65" t="str">
        <f t="shared" si="557"/>
        <v/>
      </c>
    </row>
    <row r="3959" spans="1:27" x14ac:dyDescent="0.25">
      <c r="A3959" s="40" t="str">
        <f>IF(G3959="","",1*ISERROR(VLOOKUP(G3959,G$1:G3958,1,FALSE)))</f>
        <v/>
      </c>
      <c r="B3959" s="40" t="str">
        <f>IF(A3959=0,0,IF(A3959="","",SUM(A$2:A3959)))</f>
        <v/>
      </c>
      <c r="C3959" s="41" t="str">
        <f>IF(H3959="","",1*ISERROR(VLOOKUP(H3959,H$1:H3958,1,FALSE)))</f>
        <v/>
      </c>
      <c r="D3959" s="40" t="str">
        <f>IF(C3959=0,0,IF(C3959="","",SUM(C$2:C3959)))</f>
        <v/>
      </c>
      <c r="E3959" s="41" t="str">
        <f>IF(H3959=0,0,IF(C3959="","",SUM(C$11:C3959)))</f>
        <v/>
      </c>
      <c r="F3959" s="41" t="str">
        <f>IF(H3959="","",COUNTIF(H$11:H3959,"="&amp;H3959))</f>
        <v/>
      </c>
      <c r="G3959" s="41" t="str">
        <f t="shared" si="549"/>
        <v/>
      </c>
      <c r="H3959" s="41" t="str">
        <f t="shared" si="550"/>
        <v/>
      </c>
      <c r="I3959" s="41" t="str">
        <f t="shared" si="551"/>
        <v/>
      </c>
      <c r="J3959" s="41" t="str">
        <f t="shared" si="552"/>
        <v/>
      </c>
      <c r="K3959" s="268"/>
      <c r="L3959" s="268"/>
      <c r="M3959" s="268"/>
      <c r="N3959" s="269"/>
      <c r="O3959" s="269"/>
      <c r="P3959" s="269"/>
      <c r="Q3959" s="270"/>
      <c r="R3959" s="271"/>
      <c r="S3959" s="268"/>
      <c r="T3959" s="268"/>
      <c r="U3959" s="268"/>
      <c r="V3959" s="268"/>
      <c r="W3959" s="65" t="str">
        <f t="shared" si="553"/>
        <v/>
      </c>
      <c r="X3959" s="65" t="str">
        <f t="shared" si="554"/>
        <v/>
      </c>
      <c r="Y3959" s="65" t="str">
        <f t="shared" si="555"/>
        <v/>
      </c>
      <c r="Z3959" s="65" t="str">
        <f t="shared" si="556"/>
        <v/>
      </c>
      <c r="AA3959" s="65" t="str">
        <f t="shared" si="557"/>
        <v/>
      </c>
    </row>
    <row r="3960" spans="1:27" x14ac:dyDescent="0.25">
      <c r="A3960" s="40" t="str">
        <f>IF(G3960="","",1*ISERROR(VLOOKUP(G3960,G$1:G3959,1,FALSE)))</f>
        <v/>
      </c>
      <c r="B3960" s="40" t="str">
        <f>IF(A3960=0,0,IF(A3960="","",SUM(A$2:A3960)))</f>
        <v/>
      </c>
      <c r="C3960" s="41" t="str">
        <f>IF(H3960="","",1*ISERROR(VLOOKUP(H3960,H$1:H3959,1,FALSE)))</f>
        <v/>
      </c>
      <c r="D3960" s="40" t="str">
        <f>IF(C3960=0,0,IF(C3960="","",SUM(C$2:C3960)))</f>
        <v/>
      </c>
      <c r="E3960" s="41" t="str">
        <f>IF(H3960=0,0,IF(C3960="","",SUM(C$11:C3960)))</f>
        <v/>
      </c>
      <c r="F3960" s="41" t="str">
        <f>IF(H3960="","",COUNTIF(H$11:H3960,"="&amp;H3960))</f>
        <v/>
      </c>
      <c r="G3960" s="41" t="str">
        <f t="shared" si="549"/>
        <v/>
      </c>
      <c r="H3960" s="41" t="str">
        <f t="shared" si="550"/>
        <v/>
      </c>
      <c r="I3960" s="41" t="str">
        <f t="shared" si="551"/>
        <v/>
      </c>
      <c r="J3960" s="41" t="str">
        <f t="shared" si="552"/>
        <v/>
      </c>
      <c r="K3960" s="268"/>
      <c r="L3960" s="268"/>
      <c r="M3960" s="268"/>
      <c r="N3960" s="269"/>
      <c r="O3960" s="269"/>
      <c r="P3960" s="269"/>
      <c r="Q3960" s="270"/>
      <c r="R3960" s="271"/>
      <c r="S3960" s="268"/>
      <c r="T3960" s="268"/>
      <c r="U3960" s="268"/>
      <c r="V3960" s="268"/>
      <c r="W3960" s="65" t="str">
        <f t="shared" si="553"/>
        <v/>
      </c>
      <c r="X3960" s="65" t="str">
        <f t="shared" si="554"/>
        <v/>
      </c>
      <c r="Y3960" s="65" t="str">
        <f t="shared" si="555"/>
        <v/>
      </c>
      <c r="Z3960" s="65" t="str">
        <f t="shared" si="556"/>
        <v/>
      </c>
      <c r="AA3960" s="65" t="str">
        <f t="shared" si="557"/>
        <v/>
      </c>
    </row>
    <row r="3961" spans="1:27" x14ac:dyDescent="0.25">
      <c r="A3961" s="40" t="str">
        <f>IF(G3961="","",1*ISERROR(VLOOKUP(G3961,G$1:G3960,1,FALSE)))</f>
        <v/>
      </c>
      <c r="B3961" s="40" t="str">
        <f>IF(A3961=0,0,IF(A3961="","",SUM(A$2:A3961)))</f>
        <v/>
      </c>
      <c r="C3961" s="41" t="str">
        <f>IF(H3961="","",1*ISERROR(VLOOKUP(H3961,H$1:H3960,1,FALSE)))</f>
        <v/>
      </c>
      <c r="D3961" s="40" t="str">
        <f>IF(C3961=0,0,IF(C3961="","",SUM(C$2:C3961)))</f>
        <v/>
      </c>
      <c r="E3961" s="41" t="str">
        <f>IF(H3961=0,0,IF(C3961="","",SUM(C$11:C3961)))</f>
        <v/>
      </c>
      <c r="F3961" s="41" t="str">
        <f>IF(H3961="","",COUNTIF(H$11:H3961,"="&amp;H3961))</f>
        <v/>
      </c>
      <c r="G3961" s="41" t="str">
        <f t="shared" si="549"/>
        <v/>
      </c>
      <c r="H3961" s="41" t="str">
        <f t="shared" si="550"/>
        <v/>
      </c>
      <c r="I3961" s="41" t="str">
        <f t="shared" si="551"/>
        <v/>
      </c>
      <c r="J3961" s="41" t="str">
        <f t="shared" si="552"/>
        <v/>
      </c>
      <c r="K3961" s="268"/>
      <c r="L3961" s="268"/>
      <c r="M3961" s="268"/>
      <c r="N3961" s="269"/>
      <c r="O3961" s="269"/>
      <c r="P3961" s="269"/>
      <c r="Q3961" s="270"/>
      <c r="R3961" s="271"/>
      <c r="S3961" s="268"/>
      <c r="T3961" s="268"/>
      <c r="U3961" s="268"/>
      <c r="V3961" s="268"/>
      <c r="W3961" s="65" t="str">
        <f t="shared" si="553"/>
        <v/>
      </c>
      <c r="X3961" s="65" t="str">
        <f t="shared" si="554"/>
        <v/>
      </c>
      <c r="Y3961" s="65" t="str">
        <f t="shared" si="555"/>
        <v/>
      </c>
      <c r="Z3961" s="65" t="str">
        <f t="shared" si="556"/>
        <v/>
      </c>
      <c r="AA3961" s="65" t="str">
        <f t="shared" si="557"/>
        <v/>
      </c>
    </row>
    <row r="3962" spans="1:27" x14ac:dyDescent="0.25">
      <c r="A3962" s="40" t="str">
        <f>IF(G3962="","",1*ISERROR(VLOOKUP(G3962,G$1:G3961,1,FALSE)))</f>
        <v/>
      </c>
      <c r="B3962" s="40" t="str">
        <f>IF(A3962=0,0,IF(A3962="","",SUM(A$2:A3962)))</f>
        <v/>
      </c>
      <c r="C3962" s="41" t="str">
        <f>IF(H3962="","",1*ISERROR(VLOOKUP(H3962,H$1:H3961,1,FALSE)))</f>
        <v/>
      </c>
      <c r="D3962" s="40" t="str">
        <f>IF(C3962=0,0,IF(C3962="","",SUM(C$2:C3962)))</f>
        <v/>
      </c>
      <c r="E3962" s="41" t="str">
        <f>IF(H3962=0,0,IF(C3962="","",SUM(C$11:C3962)))</f>
        <v/>
      </c>
      <c r="F3962" s="41" t="str">
        <f>IF(H3962="","",COUNTIF(H$11:H3962,"="&amp;H3962))</f>
        <v/>
      </c>
      <c r="G3962" s="41" t="str">
        <f t="shared" si="549"/>
        <v/>
      </c>
      <c r="H3962" s="41" t="str">
        <f t="shared" si="550"/>
        <v/>
      </c>
      <c r="I3962" s="41" t="str">
        <f t="shared" si="551"/>
        <v/>
      </c>
      <c r="J3962" s="41" t="str">
        <f t="shared" si="552"/>
        <v/>
      </c>
      <c r="K3962" s="268"/>
      <c r="L3962" s="268"/>
      <c r="M3962" s="268"/>
      <c r="N3962" s="269"/>
      <c r="O3962" s="269"/>
      <c r="P3962" s="269"/>
      <c r="Q3962" s="270"/>
      <c r="R3962" s="271"/>
      <c r="S3962" s="268"/>
      <c r="T3962" s="268"/>
      <c r="U3962" s="268"/>
      <c r="V3962" s="268"/>
      <c r="W3962" s="65" t="str">
        <f t="shared" si="553"/>
        <v/>
      </c>
      <c r="X3962" s="65" t="str">
        <f t="shared" si="554"/>
        <v/>
      </c>
      <c r="Y3962" s="65" t="str">
        <f t="shared" si="555"/>
        <v/>
      </c>
      <c r="Z3962" s="65" t="str">
        <f t="shared" si="556"/>
        <v/>
      </c>
      <c r="AA3962" s="65" t="str">
        <f t="shared" si="557"/>
        <v/>
      </c>
    </row>
    <row r="3963" spans="1:27" x14ac:dyDescent="0.25">
      <c r="A3963" s="40" t="str">
        <f>IF(G3963="","",1*ISERROR(VLOOKUP(G3963,G$1:G3962,1,FALSE)))</f>
        <v/>
      </c>
      <c r="B3963" s="40" t="str">
        <f>IF(A3963=0,0,IF(A3963="","",SUM(A$2:A3963)))</f>
        <v/>
      </c>
      <c r="C3963" s="41" t="str">
        <f>IF(H3963="","",1*ISERROR(VLOOKUP(H3963,H$1:H3962,1,FALSE)))</f>
        <v/>
      </c>
      <c r="D3963" s="40" t="str">
        <f>IF(C3963=0,0,IF(C3963="","",SUM(C$2:C3963)))</f>
        <v/>
      </c>
      <c r="E3963" s="41" t="str">
        <f>IF(H3963=0,0,IF(C3963="","",SUM(C$11:C3963)))</f>
        <v/>
      </c>
      <c r="F3963" s="41" t="str">
        <f>IF(H3963="","",COUNTIF(H$11:H3963,"="&amp;H3963))</f>
        <v/>
      </c>
      <c r="G3963" s="41" t="str">
        <f t="shared" si="549"/>
        <v/>
      </c>
      <c r="H3963" s="41" t="str">
        <f t="shared" si="550"/>
        <v/>
      </c>
      <c r="I3963" s="41" t="str">
        <f t="shared" si="551"/>
        <v/>
      </c>
      <c r="J3963" s="41" t="str">
        <f t="shared" si="552"/>
        <v/>
      </c>
      <c r="K3963" s="268"/>
      <c r="L3963" s="268"/>
      <c r="M3963" s="268"/>
      <c r="N3963" s="269"/>
      <c r="O3963" s="269"/>
      <c r="P3963" s="269"/>
      <c r="Q3963" s="270"/>
      <c r="R3963" s="271"/>
      <c r="S3963" s="268"/>
      <c r="T3963" s="268"/>
      <c r="U3963" s="268"/>
      <c r="V3963" s="268"/>
      <c r="W3963" s="65" t="str">
        <f t="shared" si="553"/>
        <v/>
      </c>
      <c r="X3963" s="65" t="str">
        <f t="shared" si="554"/>
        <v/>
      </c>
      <c r="Y3963" s="65" t="str">
        <f t="shared" si="555"/>
        <v/>
      </c>
      <c r="Z3963" s="65" t="str">
        <f t="shared" si="556"/>
        <v/>
      </c>
      <c r="AA3963" s="65" t="str">
        <f t="shared" si="557"/>
        <v/>
      </c>
    </row>
    <row r="3964" spans="1:27" x14ac:dyDescent="0.25">
      <c r="A3964" s="40" t="str">
        <f>IF(G3964="","",1*ISERROR(VLOOKUP(G3964,G$1:G3963,1,FALSE)))</f>
        <v/>
      </c>
      <c r="B3964" s="40" t="str">
        <f>IF(A3964=0,0,IF(A3964="","",SUM(A$2:A3964)))</f>
        <v/>
      </c>
      <c r="C3964" s="41" t="str">
        <f>IF(H3964="","",1*ISERROR(VLOOKUP(H3964,H$1:H3963,1,FALSE)))</f>
        <v/>
      </c>
      <c r="D3964" s="40" t="str">
        <f>IF(C3964=0,0,IF(C3964="","",SUM(C$2:C3964)))</f>
        <v/>
      </c>
      <c r="E3964" s="41" t="str">
        <f>IF(H3964=0,0,IF(C3964="","",SUM(C$11:C3964)))</f>
        <v/>
      </c>
      <c r="F3964" s="41" t="str">
        <f>IF(H3964="","",COUNTIF(H$11:H3964,"="&amp;H3964))</f>
        <v/>
      </c>
      <c r="G3964" s="41" t="str">
        <f t="shared" si="549"/>
        <v/>
      </c>
      <c r="H3964" s="41" t="str">
        <f t="shared" si="550"/>
        <v/>
      </c>
      <c r="I3964" s="41" t="str">
        <f t="shared" si="551"/>
        <v/>
      </c>
      <c r="J3964" s="41" t="str">
        <f t="shared" si="552"/>
        <v/>
      </c>
      <c r="K3964" s="268"/>
      <c r="L3964" s="268"/>
      <c r="M3964" s="268"/>
      <c r="N3964" s="269"/>
      <c r="O3964" s="269"/>
      <c r="P3964" s="269"/>
      <c r="Q3964" s="270"/>
      <c r="R3964" s="271"/>
      <c r="S3964" s="268"/>
      <c r="T3964" s="268"/>
      <c r="U3964" s="268"/>
      <c r="V3964" s="268"/>
      <c r="W3964" s="65" t="str">
        <f t="shared" si="553"/>
        <v/>
      </c>
      <c r="X3964" s="65" t="str">
        <f t="shared" si="554"/>
        <v/>
      </c>
      <c r="Y3964" s="65" t="str">
        <f t="shared" si="555"/>
        <v/>
      </c>
      <c r="Z3964" s="65" t="str">
        <f t="shared" si="556"/>
        <v/>
      </c>
      <c r="AA3964" s="65" t="str">
        <f t="shared" si="557"/>
        <v/>
      </c>
    </row>
    <row r="3965" spans="1:27" x14ac:dyDescent="0.25">
      <c r="A3965" s="40" t="str">
        <f>IF(G3965="","",1*ISERROR(VLOOKUP(G3965,G$1:G3964,1,FALSE)))</f>
        <v/>
      </c>
      <c r="B3965" s="40" t="str">
        <f>IF(A3965=0,0,IF(A3965="","",SUM(A$2:A3965)))</f>
        <v/>
      </c>
      <c r="C3965" s="41" t="str">
        <f>IF(H3965="","",1*ISERROR(VLOOKUP(H3965,H$1:H3964,1,FALSE)))</f>
        <v/>
      </c>
      <c r="D3965" s="40" t="str">
        <f>IF(C3965=0,0,IF(C3965="","",SUM(C$2:C3965)))</f>
        <v/>
      </c>
      <c r="E3965" s="41" t="str">
        <f>IF(H3965=0,0,IF(C3965="","",SUM(C$11:C3965)))</f>
        <v/>
      </c>
      <c r="F3965" s="41" t="str">
        <f>IF(H3965="","",COUNTIF(H$11:H3965,"="&amp;H3965))</f>
        <v/>
      </c>
      <c r="G3965" s="41" t="str">
        <f t="shared" si="549"/>
        <v/>
      </c>
      <c r="H3965" s="41" t="str">
        <f t="shared" si="550"/>
        <v/>
      </c>
      <c r="I3965" s="41" t="str">
        <f t="shared" si="551"/>
        <v/>
      </c>
      <c r="J3965" s="41" t="str">
        <f t="shared" si="552"/>
        <v/>
      </c>
      <c r="K3965" s="268"/>
      <c r="L3965" s="268"/>
      <c r="M3965" s="268"/>
      <c r="N3965" s="269"/>
      <c r="O3965" s="269"/>
      <c r="P3965" s="269"/>
      <c r="Q3965" s="270"/>
      <c r="R3965" s="271"/>
      <c r="S3965" s="268"/>
      <c r="T3965" s="268"/>
      <c r="U3965" s="268"/>
      <c r="V3965" s="268"/>
      <c r="W3965" s="65" t="str">
        <f t="shared" si="553"/>
        <v/>
      </c>
      <c r="X3965" s="65" t="str">
        <f t="shared" si="554"/>
        <v/>
      </c>
      <c r="Y3965" s="65" t="str">
        <f t="shared" si="555"/>
        <v/>
      </c>
      <c r="Z3965" s="65" t="str">
        <f t="shared" si="556"/>
        <v/>
      </c>
      <c r="AA3965" s="65" t="str">
        <f t="shared" si="557"/>
        <v/>
      </c>
    </row>
    <row r="3966" spans="1:27" x14ac:dyDescent="0.25">
      <c r="A3966" s="40" t="str">
        <f>IF(G3966="","",1*ISERROR(VLOOKUP(G3966,G$1:G3965,1,FALSE)))</f>
        <v/>
      </c>
      <c r="B3966" s="40" t="str">
        <f>IF(A3966=0,0,IF(A3966="","",SUM(A$2:A3966)))</f>
        <v/>
      </c>
      <c r="C3966" s="41" t="str">
        <f>IF(H3966="","",1*ISERROR(VLOOKUP(H3966,H$1:H3965,1,FALSE)))</f>
        <v/>
      </c>
      <c r="D3966" s="40" t="str">
        <f>IF(C3966=0,0,IF(C3966="","",SUM(C$2:C3966)))</f>
        <v/>
      </c>
      <c r="E3966" s="41" t="str">
        <f>IF(H3966=0,0,IF(C3966="","",SUM(C$11:C3966)))</f>
        <v/>
      </c>
      <c r="F3966" s="41" t="str">
        <f>IF(H3966="","",COUNTIF(H$11:H3966,"="&amp;H3966))</f>
        <v/>
      </c>
      <c r="G3966" s="41" t="str">
        <f t="shared" si="549"/>
        <v/>
      </c>
      <c r="H3966" s="41" t="str">
        <f t="shared" si="550"/>
        <v/>
      </c>
      <c r="I3966" s="41" t="str">
        <f t="shared" si="551"/>
        <v/>
      </c>
      <c r="J3966" s="41" t="str">
        <f t="shared" si="552"/>
        <v/>
      </c>
      <c r="K3966" s="268"/>
      <c r="L3966" s="268"/>
      <c r="M3966" s="268"/>
      <c r="N3966" s="269"/>
      <c r="O3966" s="269"/>
      <c r="P3966" s="269"/>
      <c r="Q3966" s="270"/>
      <c r="R3966" s="271"/>
      <c r="S3966" s="268"/>
      <c r="T3966" s="268"/>
      <c r="U3966" s="268"/>
      <c r="V3966" s="268"/>
      <c r="W3966" s="65" t="str">
        <f t="shared" si="553"/>
        <v/>
      </c>
      <c r="X3966" s="65" t="str">
        <f t="shared" si="554"/>
        <v/>
      </c>
      <c r="Y3966" s="65" t="str">
        <f t="shared" si="555"/>
        <v/>
      </c>
      <c r="Z3966" s="65" t="str">
        <f t="shared" si="556"/>
        <v/>
      </c>
      <c r="AA3966" s="65" t="str">
        <f t="shared" si="557"/>
        <v/>
      </c>
    </row>
    <row r="3967" spans="1:27" x14ac:dyDescent="0.25">
      <c r="A3967" s="40" t="str">
        <f>IF(G3967="","",1*ISERROR(VLOOKUP(G3967,G$1:G3966,1,FALSE)))</f>
        <v/>
      </c>
      <c r="B3967" s="40" t="str">
        <f>IF(A3967=0,0,IF(A3967="","",SUM(A$2:A3967)))</f>
        <v/>
      </c>
      <c r="C3967" s="41" t="str">
        <f>IF(H3967="","",1*ISERROR(VLOOKUP(H3967,H$1:H3966,1,FALSE)))</f>
        <v/>
      </c>
      <c r="D3967" s="40" t="str">
        <f>IF(C3967=0,0,IF(C3967="","",SUM(C$2:C3967)))</f>
        <v/>
      </c>
      <c r="E3967" s="41" t="str">
        <f>IF(H3967=0,0,IF(C3967="","",SUM(C$11:C3967)))</f>
        <v/>
      </c>
      <c r="F3967" s="41" t="str">
        <f>IF(H3967="","",COUNTIF(H$11:H3967,"="&amp;H3967))</f>
        <v/>
      </c>
      <c r="G3967" s="41" t="str">
        <f t="shared" si="549"/>
        <v/>
      </c>
      <c r="H3967" s="41" t="str">
        <f t="shared" si="550"/>
        <v/>
      </c>
      <c r="I3967" s="41" t="str">
        <f t="shared" si="551"/>
        <v/>
      </c>
      <c r="J3967" s="41" t="str">
        <f t="shared" si="552"/>
        <v/>
      </c>
      <c r="K3967" s="268"/>
      <c r="L3967" s="268"/>
      <c r="M3967" s="268"/>
      <c r="N3967" s="269"/>
      <c r="O3967" s="269"/>
      <c r="P3967" s="269"/>
      <c r="Q3967" s="270"/>
      <c r="R3967" s="271"/>
      <c r="S3967" s="268"/>
      <c r="T3967" s="268"/>
      <c r="U3967" s="268"/>
      <c r="V3967" s="268"/>
      <c r="W3967" s="65" t="str">
        <f t="shared" si="553"/>
        <v/>
      </c>
      <c r="X3967" s="65" t="str">
        <f t="shared" si="554"/>
        <v/>
      </c>
      <c r="Y3967" s="65" t="str">
        <f t="shared" si="555"/>
        <v/>
      </c>
      <c r="Z3967" s="65" t="str">
        <f t="shared" si="556"/>
        <v/>
      </c>
      <c r="AA3967" s="65" t="str">
        <f t="shared" si="557"/>
        <v/>
      </c>
    </row>
    <row r="3968" spans="1:27" x14ac:dyDescent="0.25">
      <c r="A3968" s="40" t="str">
        <f>IF(G3968="","",1*ISERROR(VLOOKUP(G3968,G$1:G3967,1,FALSE)))</f>
        <v/>
      </c>
      <c r="B3968" s="40" t="str">
        <f>IF(A3968=0,0,IF(A3968="","",SUM(A$2:A3968)))</f>
        <v/>
      </c>
      <c r="C3968" s="41" t="str">
        <f>IF(H3968="","",1*ISERROR(VLOOKUP(H3968,H$1:H3967,1,FALSE)))</f>
        <v/>
      </c>
      <c r="D3968" s="40" t="str">
        <f>IF(C3968=0,0,IF(C3968="","",SUM(C$2:C3968)))</f>
        <v/>
      </c>
      <c r="E3968" s="41" t="str">
        <f>IF(H3968=0,0,IF(C3968="","",SUM(C$11:C3968)))</f>
        <v/>
      </c>
      <c r="F3968" s="41" t="str">
        <f>IF(H3968="","",COUNTIF(H$11:H3968,"="&amp;H3968))</f>
        <v/>
      </c>
      <c r="G3968" s="41" t="str">
        <f t="shared" si="549"/>
        <v/>
      </c>
      <c r="H3968" s="41" t="str">
        <f t="shared" si="550"/>
        <v/>
      </c>
      <c r="I3968" s="41" t="str">
        <f t="shared" si="551"/>
        <v/>
      </c>
      <c r="J3968" s="41" t="str">
        <f t="shared" si="552"/>
        <v/>
      </c>
      <c r="K3968" s="268"/>
      <c r="L3968" s="268"/>
      <c r="M3968" s="268"/>
      <c r="N3968" s="269"/>
      <c r="O3968" s="269"/>
      <c r="P3968" s="269"/>
      <c r="Q3968" s="270"/>
      <c r="R3968" s="271"/>
      <c r="S3968" s="268"/>
      <c r="T3968" s="268"/>
      <c r="U3968" s="268"/>
      <c r="V3968" s="268"/>
      <c r="W3968" s="65" t="str">
        <f t="shared" si="553"/>
        <v/>
      </c>
      <c r="X3968" s="65" t="str">
        <f t="shared" si="554"/>
        <v/>
      </c>
      <c r="Y3968" s="65" t="str">
        <f t="shared" si="555"/>
        <v/>
      </c>
      <c r="Z3968" s="65" t="str">
        <f t="shared" si="556"/>
        <v/>
      </c>
      <c r="AA3968" s="65" t="str">
        <f t="shared" si="557"/>
        <v/>
      </c>
    </row>
    <row r="3969" spans="1:27" x14ac:dyDescent="0.25">
      <c r="A3969" s="40" t="str">
        <f>IF(G3969="","",1*ISERROR(VLOOKUP(G3969,G$1:G3968,1,FALSE)))</f>
        <v/>
      </c>
      <c r="B3969" s="40" t="str">
        <f>IF(A3969=0,0,IF(A3969="","",SUM(A$2:A3969)))</f>
        <v/>
      </c>
      <c r="C3969" s="41" t="str">
        <f>IF(H3969="","",1*ISERROR(VLOOKUP(H3969,H$1:H3968,1,FALSE)))</f>
        <v/>
      </c>
      <c r="D3969" s="40" t="str">
        <f>IF(C3969=0,0,IF(C3969="","",SUM(C$2:C3969)))</f>
        <v/>
      </c>
      <c r="E3969" s="41" t="str">
        <f>IF(H3969=0,0,IF(C3969="","",SUM(C$11:C3969)))</f>
        <v/>
      </c>
      <c r="F3969" s="41" t="str">
        <f>IF(H3969="","",COUNTIF(H$11:H3969,"="&amp;H3969))</f>
        <v/>
      </c>
      <c r="G3969" s="41" t="str">
        <f t="shared" si="549"/>
        <v/>
      </c>
      <c r="H3969" s="41" t="str">
        <f t="shared" si="550"/>
        <v/>
      </c>
      <c r="I3969" s="41" t="str">
        <f t="shared" si="551"/>
        <v/>
      </c>
      <c r="J3969" s="41" t="str">
        <f t="shared" si="552"/>
        <v/>
      </c>
      <c r="K3969" s="268"/>
      <c r="L3969" s="268"/>
      <c r="M3969" s="268"/>
      <c r="N3969" s="269"/>
      <c r="O3969" s="269"/>
      <c r="P3969" s="269"/>
      <c r="Q3969" s="270"/>
      <c r="R3969" s="271"/>
      <c r="S3969" s="268"/>
      <c r="T3969" s="268"/>
      <c r="U3969" s="268"/>
      <c r="V3969" s="268"/>
      <c r="W3969" s="65" t="str">
        <f t="shared" si="553"/>
        <v/>
      </c>
      <c r="X3969" s="65" t="str">
        <f t="shared" si="554"/>
        <v/>
      </c>
      <c r="Y3969" s="65" t="str">
        <f t="shared" si="555"/>
        <v/>
      </c>
      <c r="Z3969" s="65" t="str">
        <f t="shared" si="556"/>
        <v/>
      </c>
      <c r="AA3969" s="65" t="str">
        <f t="shared" si="557"/>
        <v/>
      </c>
    </row>
    <row r="3970" spans="1:27" x14ac:dyDescent="0.25">
      <c r="A3970" s="40" t="str">
        <f>IF(G3970="","",1*ISERROR(VLOOKUP(G3970,G$1:G3969,1,FALSE)))</f>
        <v/>
      </c>
      <c r="B3970" s="40" t="str">
        <f>IF(A3970=0,0,IF(A3970="","",SUM(A$2:A3970)))</f>
        <v/>
      </c>
      <c r="C3970" s="41" t="str">
        <f>IF(H3970="","",1*ISERROR(VLOOKUP(H3970,H$1:H3969,1,FALSE)))</f>
        <v/>
      </c>
      <c r="D3970" s="40" t="str">
        <f>IF(C3970=0,0,IF(C3970="","",SUM(C$2:C3970)))</f>
        <v/>
      </c>
      <c r="E3970" s="41" t="str">
        <f>IF(H3970=0,0,IF(C3970="","",SUM(C$11:C3970)))</f>
        <v/>
      </c>
      <c r="F3970" s="41" t="str">
        <f>IF(H3970="","",COUNTIF(H$11:H3970,"="&amp;H3970))</f>
        <v/>
      </c>
      <c r="G3970" s="41" t="str">
        <f t="shared" ref="G3970:G4033" si="558">IF(K3970="","",IF(M3970="","",CONCATENATE(K3970,"-",M3970)))</f>
        <v/>
      </c>
      <c r="H3970" s="41" t="str">
        <f t="shared" ref="H3970:H4033" si="559">IF(G3970="","",CONCATENATE(G3970,"-",N3970))</f>
        <v/>
      </c>
      <c r="I3970" s="41" t="str">
        <f t="shared" ref="I3970:I4033" si="560">IF(H3970="","",CONCATENATE(H3970,"-",F3970))</f>
        <v/>
      </c>
      <c r="J3970" s="41" t="str">
        <f t="shared" ref="J3970:J4033" si="561">IF(G3970="","",CONCATENATE(G3970,"-",O3970))</f>
        <v/>
      </c>
      <c r="K3970" s="268"/>
      <c r="L3970" s="268"/>
      <c r="M3970" s="268"/>
      <c r="N3970" s="269"/>
      <c r="O3970" s="269"/>
      <c r="P3970" s="269"/>
      <c r="Q3970" s="270"/>
      <c r="R3970" s="271"/>
      <c r="S3970" s="268"/>
      <c r="T3970" s="268"/>
      <c r="U3970" s="268"/>
      <c r="V3970" s="268"/>
      <c r="W3970" s="65" t="str">
        <f t="shared" ref="W3970:W4033" si="562">IF(S3970="","",IF(S3970="Yes",1,0))</f>
        <v/>
      </c>
      <c r="X3970" s="65" t="str">
        <f t="shared" ref="X3970:X4033" si="563">IF(T3970="","",IF(T3970="Yes",1,0))</f>
        <v/>
      </c>
      <c r="Y3970" s="65" t="str">
        <f t="shared" ref="Y3970:Y4033" si="564">IF(U3970="","",IF(U3970="Yes",1,0))</f>
        <v/>
      </c>
      <c r="Z3970" s="65" t="str">
        <f t="shared" ref="Z3970:Z4033" si="565">IF(V3970="","",IF(V3970="Yes",1,0))</f>
        <v/>
      </c>
      <c r="AA3970" s="65" t="str">
        <f t="shared" ref="AA3970:AA4033" si="566">IF(N3970="","",CONCATENATE(N3970,"-",O3970))</f>
        <v/>
      </c>
    </row>
    <row r="3971" spans="1:27" x14ac:dyDescent="0.25">
      <c r="A3971" s="40" t="str">
        <f>IF(G3971="","",1*ISERROR(VLOOKUP(G3971,G$1:G3970,1,FALSE)))</f>
        <v/>
      </c>
      <c r="B3971" s="40" t="str">
        <f>IF(A3971=0,0,IF(A3971="","",SUM(A$2:A3971)))</f>
        <v/>
      </c>
      <c r="C3971" s="41" t="str">
        <f>IF(H3971="","",1*ISERROR(VLOOKUP(H3971,H$1:H3970,1,FALSE)))</f>
        <v/>
      </c>
      <c r="D3971" s="40" t="str">
        <f>IF(C3971=0,0,IF(C3971="","",SUM(C$2:C3971)))</f>
        <v/>
      </c>
      <c r="E3971" s="41" t="str">
        <f>IF(H3971=0,0,IF(C3971="","",SUM(C$11:C3971)))</f>
        <v/>
      </c>
      <c r="F3971" s="41" t="str">
        <f>IF(H3971="","",COUNTIF(H$11:H3971,"="&amp;H3971))</f>
        <v/>
      </c>
      <c r="G3971" s="41" t="str">
        <f t="shared" si="558"/>
        <v/>
      </c>
      <c r="H3971" s="41" t="str">
        <f t="shared" si="559"/>
        <v/>
      </c>
      <c r="I3971" s="41" t="str">
        <f t="shared" si="560"/>
        <v/>
      </c>
      <c r="J3971" s="41" t="str">
        <f t="shared" si="561"/>
        <v/>
      </c>
      <c r="K3971" s="268"/>
      <c r="L3971" s="268"/>
      <c r="M3971" s="268"/>
      <c r="N3971" s="269"/>
      <c r="O3971" s="269"/>
      <c r="P3971" s="269"/>
      <c r="Q3971" s="270"/>
      <c r="R3971" s="271"/>
      <c r="S3971" s="268"/>
      <c r="T3971" s="268"/>
      <c r="U3971" s="268"/>
      <c r="V3971" s="268"/>
      <c r="W3971" s="65" t="str">
        <f t="shared" si="562"/>
        <v/>
      </c>
      <c r="X3971" s="65" t="str">
        <f t="shared" si="563"/>
        <v/>
      </c>
      <c r="Y3971" s="65" t="str">
        <f t="shared" si="564"/>
        <v/>
      </c>
      <c r="Z3971" s="65" t="str">
        <f t="shared" si="565"/>
        <v/>
      </c>
      <c r="AA3971" s="65" t="str">
        <f t="shared" si="566"/>
        <v/>
      </c>
    </row>
    <row r="3972" spans="1:27" x14ac:dyDescent="0.25">
      <c r="A3972" s="40" t="str">
        <f>IF(G3972="","",1*ISERROR(VLOOKUP(G3972,G$1:G3971,1,FALSE)))</f>
        <v/>
      </c>
      <c r="B3972" s="40" t="str">
        <f>IF(A3972=0,0,IF(A3972="","",SUM(A$2:A3972)))</f>
        <v/>
      </c>
      <c r="C3972" s="41" t="str">
        <f>IF(H3972="","",1*ISERROR(VLOOKUP(H3972,H$1:H3971,1,FALSE)))</f>
        <v/>
      </c>
      <c r="D3972" s="40" t="str">
        <f>IF(C3972=0,0,IF(C3972="","",SUM(C$2:C3972)))</f>
        <v/>
      </c>
      <c r="E3972" s="41" t="str">
        <f>IF(H3972=0,0,IF(C3972="","",SUM(C$11:C3972)))</f>
        <v/>
      </c>
      <c r="F3972" s="41" t="str">
        <f>IF(H3972="","",COUNTIF(H$11:H3972,"="&amp;H3972))</f>
        <v/>
      </c>
      <c r="G3972" s="41" t="str">
        <f t="shared" si="558"/>
        <v/>
      </c>
      <c r="H3972" s="41" t="str">
        <f t="shared" si="559"/>
        <v/>
      </c>
      <c r="I3972" s="41" t="str">
        <f t="shared" si="560"/>
        <v/>
      </c>
      <c r="J3972" s="41" t="str">
        <f t="shared" si="561"/>
        <v/>
      </c>
      <c r="K3972" s="268"/>
      <c r="L3972" s="268"/>
      <c r="M3972" s="268"/>
      <c r="N3972" s="269"/>
      <c r="O3972" s="269"/>
      <c r="P3972" s="269"/>
      <c r="Q3972" s="270"/>
      <c r="R3972" s="271"/>
      <c r="S3972" s="268"/>
      <c r="T3972" s="268"/>
      <c r="U3972" s="268"/>
      <c r="V3972" s="268"/>
      <c r="W3972" s="65" t="str">
        <f t="shared" si="562"/>
        <v/>
      </c>
      <c r="X3972" s="65" t="str">
        <f t="shared" si="563"/>
        <v/>
      </c>
      <c r="Y3972" s="65" t="str">
        <f t="shared" si="564"/>
        <v/>
      </c>
      <c r="Z3972" s="65" t="str">
        <f t="shared" si="565"/>
        <v/>
      </c>
      <c r="AA3972" s="65" t="str">
        <f t="shared" si="566"/>
        <v/>
      </c>
    </row>
    <row r="3973" spans="1:27" x14ac:dyDescent="0.25">
      <c r="A3973" s="40" t="str">
        <f>IF(G3973="","",1*ISERROR(VLOOKUP(G3973,G$1:G3972,1,FALSE)))</f>
        <v/>
      </c>
      <c r="B3973" s="40" t="str">
        <f>IF(A3973=0,0,IF(A3973="","",SUM(A$2:A3973)))</f>
        <v/>
      </c>
      <c r="C3973" s="41" t="str">
        <f>IF(H3973="","",1*ISERROR(VLOOKUP(H3973,H$1:H3972,1,FALSE)))</f>
        <v/>
      </c>
      <c r="D3973" s="40" t="str">
        <f>IF(C3973=0,0,IF(C3973="","",SUM(C$2:C3973)))</f>
        <v/>
      </c>
      <c r="E3973" s="41" t="str">
        <f>IF(H3973=0,0,IF(C3973="","",SUM(C$11:C3973)))</f>
        <v/>
      </c>
      <c r="F3973" s="41" t="str">
        <f>IF(H3973="","",COUNTIF(H$11:H3973,"="&amp;H3973))</f>
        <v/>
      </c>
      <c r="G3973" s="41" t="str">
        <f t="shared" si="558"/>
        <v/>
      </c>
      <c r="H3973" s="41" t="str">
        <f t="shared" si="559"/>
        <v/>
      </c>
      <c r="I3973" s="41" t="str">
        <f t="shared" si="560"/>
        <v/>
      </c>
      <c r="J3973" s="41" t="str">
        <f t="shared" si="561"/>
        <v/>
      </c>
      <c r="K3973" s="268"/>
      <c r="L3973" s="268"/>
      <c r="M3973" s="268"/>
      <c r="N3973" s="269"/>
      <c r="O3973" s="269"/>
      <c r="P3973" s="269"/>
      <c r="Q3973" s="270"/>
      <c r="R3973" s="271"/>
      <c r="S3973" s="268"/>
      <c r="T3973" s="268"/>
      <c r="U3973" s="268"/>
      <c r="V3973" s="268"/>
      <c r="W3973" s="65" t="str">
        <f t="shared" si="562"/>
        <v/>
      </c>
      <c r="X3973" s="65" t="str">
        <f t="shared" si="563"/>
        <v/>
      </c>
      <c r="Y3973" s="65" t="str">
        <f t="shared" si="564"/>
        <v/>
      </c>
      <c r="Z3973" s="65" t="str">
        <f t="shared" si="565"/>
        <v/>
      </c>
      <c r="AA3973" s="65" t="str">
        <f t="shared" si="566"/>
        <v/>
      </c>
    </row>
    <row r="3974" spans="1:27" x14ac:dyDescent="0.25">
      <c r="A3974" s="40" t="str">
        <f>IF(G3974="","",1*ISERROR(VLOOKUP(G3974,G$1:G3973,1,FALSE)))</f>
        <v/>
      </c>
      <c r="B3974" s="40" t="str">
        <f>IF(A3974=0,0,IF(A3974="","",SUM(A$2:A3974)))</f>
        <v/>
      </c>
      <c r="C3974" s="41" t="str">
        <f>IF(H3974="","",1*ISERROR(VLOOKUP(H3974,H$1:H3973,1,FALSE)))</f>
        <v/>
      </c>
      <c r="D3974" s="40" t="str">
        <f>IF(C3974=0,0,IF(C3974="","",SUM(C$2:C3974)))</f>
        <v/>
      </c>
      <c r="E3974" s="41" t="str">
        <f>IF(H3974=0,0,IF(C3974="","",SUM(C$11:C3974)))</f>
        <v/>
      </c>
      <c r="F3974" s="41" t="str">
        <f>IF(H3974="","",COUNTIF(H$11:H3974,"="&amp;H3974))</f>
        <v/>
      </c>
      <c r="G3974" s="41" t="str">
        <f t="shared" si="558"/>
        <v/>
      </c>
      <c r="H3974" s="41" t="str">
        <f t="shared" si="559"/>
        <v/>
      </c>
      <c r="I3974" s="41" t="str">
        <f t="shared" si="560"/>
        <v/>
      </c>
      <c r="J3974" s="41" t="str">
        <f t="shared" si="561"/>
        <v/>
      </c>
      <c r="K3974" s="268"/>
      <c r="L3974" s="268"/>
      <c r="M3974" s="268"/>
      <c r="N3974" s="269"/>
      <c r="O3974" s="269"/>
      <c r="P3974" s="269"/>
      <c r="Q3974" s="270"/>
      <c r="R3974" s="271"/>
      <c r="S3974" s="268"/>
      <c r="T3974" s="268"/>
      <c r="U3974" s="268"/>
      <c r="V3974" s="268"/>
      <c r="W3974" s="65" t="str">
        <f t="shared" si="562"/>
        <v/>
      </c>
      <c r="X3974" s="65" t="str">
        <f t="shared" si="563"/>
        <v/>
      </c>
      <c r="Y3974" s="65" t="str">
        <f t="shared" si="564"/>
        <v/>
      </c>
      <c r="Z3974" s="65" t="str">
        <f t="shared" si="565"/>
        <v/>
      </c>
      <c r="AA3974" s="65" t="str">
        <f t="shared" si="566"/>
        <v/>
      </c>
    </row>
    <row r="3975" spans="1:27" x14ac:dyDescent="0.25">
      <c r="A3975" s="40" t="str">
        <f>IF(G3975="","",1*ISERROR(VLOOKUP(G3975,G$1:G3974,1,FALSE)))</f>
        <v/>
      </c>
      <c r="B3975" s="40" t="str">
        <f>IF(A3975=0,0,IF(A3975="","",SUM(A$2:A3975)))</f>
        <v/>
      </c>
      <c r="C3975" s="41" t="str">
        <f>IF(H3975="","",1*ISERROR(VLOOKUP(H3975,H$1:H3974,1,FALSE)))</f>
        <v/>
      </c>
      <c r="D3975" s="40" t="str">
        <f>IF(C3975=0,0,IF(C3975="","",SUM(C$2:C3975)))</f>
        <v/>
      </c>
      <c r="E3975" s="41" t="str">
        <f>IF(H3975=0,0,IF(C3975="","",SUM(C$11:C3975)))</f>
        <v/>
      </c>
      <c r="F3975" s="41" t="str">
        <f>IF(H3975="","",COUNTIF(H$11:H3975,"="&amp;H3975))</f>
        <v/>
      </c>
      <c r="G3975" s="41" t="str">
        <f t="shared" si="558"/>
        <v/>
      </c>
      <c r="H3975" s="41" t="str">
        <f t="shared" si="559"/>
        <v/>
      </c>
      <c r="I3975" s="41" t="str">
        <f t="shared" si="560"/>
        <v/>
      </c>
      <c r="J3975" s="41" t="str">
        <f t="shared" si="561"/>
        <v/>
      </c>
      <c r="K3975" s="268"/>
      <c r="L3975" s="268"/>
      <c r="M3975" s="268"/>
      <c r="N3975" s="269"/>
      <c r="O3975" s="269"/>
      <c r="P3975" s="269"/>
      <c r="Q3975" s="270"/>
      <c r="R3975" s="271"/>
      <c r="S3975" s="268"/>
      <c r="T3975" s="268"/>
      <c r="U3975" s="268"/>
      <c r="V3975" s="268"/>
      <c r="W3975" s="65" t="str">
        <f t="shared" si="562"/>
        <v/>
      </c>
      <c r="X3975" s="65" t="str">
        <f t="shared" si="563"/>
        <v/>
      </c>
      <c r="Y3975" s="65" t="str">
        <f t="shared" si="564"/>
        <v/>
      </c>
      <c r="Z3975" s="65" t="str">
        <f t="shared" si="565"/>
        <v/>
      </c>
      <c r="AA3975" s="65" t="str">
        <f t="shared" si="566"/>
        <v/>
      </c>
    </row>
    <row r="3976" spans="1:27" x14ac:dyDescent="0.25">
      <c r="A3976" s="40" t="str">
        <f>IF(G3976="","",1*ISERROR(VLOOKUP(G3976,G$1:G3975,1,FALSE)))</f>
        <v/>
      </c>
      <c r="B3976" s="40" t="str">
        <f>IF(A3976=0,0,IF(A3976="","",SUM(A$2:A3976)))</f>
        <v/>
      </c>
      <c r="C3976" s="41" t="str">
        <f>IF(H3976="","",1*ISERROR(VLOOKUP(H3976,H$1:H3975,1,FALSE)))</f>
        <v/>
      </c>
      <c r="D3976" s="40" t="str">
        <f>IF(C3976=0,0,IF(C3976="","",SUM(C$2:C3976)))</f>
        <v/>
      </c>
      <c r="E3976" s="41" t="str">
        <f>IF(H3976=0,0,IF(C3976="","",SUM(C$11:C3976)))</f>
        <v/>
      </c>
      <c r="F3976" s="41" t="str">
        <f>IF(H3976="","",COUNTIF(H$11:H3976,"="&amp;H3976))</f>
        <v/>
      </c>
      <c r="G3976" s="41" t="str">
        <f t="shared" si="558"/>
        <v/>
      </c>
      <c r="H3976" s="41" t="str">
        <f t="shared" si="559"/>
        <v/>
      </c>
      <c r="I3976" s="41" t="str">
        <f t="shared" si="560"/>
        <v/>
      </c>
      <c r="J3976" s="41" t="str">
        <f t="shared" si="561"/>
        <v/>
      </c>
      <c r="K3976" s="268"/>
      <c r="L3976" s="268"/>
      <c r="M3976" s="268"/>
      <c r="N3976" s="269"/>
      <c r="O3976" s="269"/>
      <c r="P3976" s="269"/>
      <c r="Q3976" s="270"/>
      <c r="R3976" s="271"/>
      <c r="S3976" s="268"/>
      <c r="T3976" s="268"/>
      <c r="U3976" s="268"/>
      <c r="V3976" s="268"/>
      <c r="W3976" s="65" t="str">
        <f t="shared" si="562"/>
        <v/>
      </c>
      <c r="X3976" s="65" t="str">
        <f t="shared" si="563"/>
        <v/>
      </c>
      <c r="Y3976" s="65" t="str">
        <f t="shared" si="564"/>
        <v/>
      </c>
      <c r="Z3976" s="65" t="str">
        <f t="shared" si="565"/>
        <v/>
      </c>
      <c r="AA3976" s="65" t="str">
        <f t="shared" si="566"/>
        <v/>
      </c>
    </row>
    <row r="3977" spans="1:27" x14ac:dyDescent="0.25">
      <c r="A3977" s="40" t="str">
        <f>IF(G3977="","",1*ISERROR(VLOOKUP(G3977,G$1:G3976,1,FALSE)))</f>
        <v/>
      </c>
      <c r="B3977" s="40" t="str">
        <f>IF(A3977=0,0,IF(A3977="","",SUM(A$2:A3977)))</f>
        <v/>
      </c>
      <c r="C3977" s="41" t="str">
        <f>IF(H3977="","",1*ISERROR(VLOOKUP(H3977,H$1:H3976,1,FALSE)))</f>
        <v/>
      </c>
      <c r="D3977" s="40" t="str">
        <f>IF(C3977=0,0,IF(C3977="","",SUM(C$2:C3977)))</f>
        <v/>
      </c>
      <c r="E3977" s="41" t="str">
        <f>IF(H3977=0,0,IF(C3977="","",SUM(C$11:C3977)))</f>
        <v/>
      </c>
      <c r="F3977" s="41" t="str">
        <f>IF(H3977="","",COUNTIF(H$11:H3977,"="&amp;H3977))</f>
        <v/>
      </c>
      <c r="G3977" s="41" t="str">
        <f t="shared" si="558"/>
        <v/>
      </c>
      <c r="H3977" s="41" t="str">
        <f t="shared" si="559"/>
        <v/>
      </c>
      <c r="I3977" s="41" t="str">
        <f t="shared" si="560"/>
        <v/>
      </c>
      <c r="J3977" s="41" t="str">
        <f t="shared" si="561"/>
        <v/>
      </c>
      <c r="K3977" s="268"/>
      <c r="L3977" s="268"/>
      <c r="M3977" s="268"/>
      <c r="N3977" s="269"/>
      <c r="O3977" s="269"/>
      <c r="P3977" s="269"/>
      <c r="Q3977" s="270"/>
      <c r="R3977" s="271"/>
      <c r="S3977" s="268"/>
      <c r="T3977" s="268"/>
      <c r="U3977" s="268"/>
      <c r="V3977" s="268"/>
      <c r="W3977" s="65" t="str">
        <f t="shared" si="562"/>
        <v/>
      </c>
      <c r="X3977" s="65" t="str">
        <f t="shared" si="563"/>
        <v/>
      </c>
      <c r="Y3977" s="65" t="str">
        <f t="shared" si="564"/>
        <v/>
      </c>
      <c r="Z3977" s="65" t="str">
        <f t="shared" si="565"/>
        <v/>
      </c>
      <c r="AA3977" s="65" t="str">
        <f t="shared" si="566"/>
        <v/>
      </c>
    </row>
    <row r="3978" spans="1:27" x14ac:dyDescent="0.25">
      <c r="A3978" s="40" t="str">
        <f>IF(G3978="","",1*ISERROR(VLOOKUP(G3978,G$1:G3977,1,FALSE)))</f>
        <v/>
      </c>
      <c r="B3978" s="40" t="str">
        <f>IF(A3978=0,0,IF(A3978="","",SUM(A$2:A3978)))</f>
        <v/>
      </c>
      <c r="C3978" s="41" t="str">
        <f>IF(H3978="","",1*ISERROR(VLOOKUP(H3978,H$1:H3977,1,FALSE)))</f>
        <v/>
      </c>
      <c r="D3978" s="40" t="str">
        <f>IF(C3978=0,0,IF(C3978="","",SUM(C$2:C3978)))</f>
        <v/>
      </c>
      <c r="E3978" s="41" t="str">
        <f>IF(H3978=0,0,IF(C3978="","",SUM(C$11:C3978)))</f>
        <v/>
      </c>
      <c r="F3978" s="41" t="str">
        <f>IF(H3978="","",COUNTIF(H$11:H3978,"="&amp;H3978))</f>
        <v/>
      </c>
      <c r="G3978" s="41" t="str">
        <f t="shared" si="558"/>
        <v/>
      </c>
      <c r="H3978" s="41" t="str">
        <f t="shared" si="559"/>
        <v/>
      </c>
      <c r="I3978" s="41" t="str">
        <f t="shared" si="560"/>
        <v/>
      </c>
      <c r="J3978" s="41" t="str">
        <f t="shared" si="561"/>
        <v/>
      </c>
      <c r="K3978" s="268"/>
      <c r="L3978" s="268"/>
      <c r="M3978" s="268"/>
      <c r="N3978" s="269"/>
      <c r="O3978" s="269"/>
      <c r="P3978" s="269"/>
      <c r="Q3978" s="270"/>
      <c r="R3978" s="271"/>
      <c r="S3978" s="268"/>
      <c r="T3978" s="268"/>
      <c r="U3978" s="268"/>
      <c r="V3978" s="268"/>
      <c r="W3978" s="65" t="str">
        <f t="shared" si="562"/>
        <v/>
      </c>
      <c r="X3978" s="65" t="str">
        <f t="shared" si="563"/>
        <v/>
      </c>
      <c r="Y3978" s="65" t="str">
        <f t="shared" si="564"/>
        <v/>
      </c>
      <c r="Z3978" s="65" t="str">
        <f t="shared" si="565"/>
        <v/>
      </c>
      <c r="AA3978" s="65" t="str">
        <f t="shared" si="566"/>
        <v/>
      </c>
    </row>
    <row r="3979" spans="1:27" x14ac:dyDescent="0.25">
      <c r="A3979" s="40" t="str">
        <f>IF(G3979="","",1*ISERROR(VLOOKUP(G3979,G$1:G3978,1,FALSE)))</f>
        <v/>
      </c>
      <c r="B3979" s="40" t="str">
        <f>IF(A3979=0,0,IF(A3979="","",SUM(A$2:A3979)))</f>
        <v/>
      </c>
      <c r="C3979" s="41" t="str">
        <f>IF(H3979="","",1*ISERROR(VLOOKUP(H3979,H$1:H3978,1,FALSE)))</f>
        <v/>
      </c>
      <c r="D3979" s="40" t="str">
        <f>IF(C3979=0,0,IF(C3979="","",SUM(C$2:C3979)))</f>
        <v/>
      </c>
      <c r="E3979" s="41" t="str">
        <f>IF(H3979=0,0,IF(C3979="","",SUM(C$11:C3979)))</f>
        <v/>
      </c>
      <c r="F3979" s="41" t="str">
        <f>IF(H3979="","",COUNTIF(H$11:H3979,"="&amp;H3979))</f>
        <v/>
      </c>
      <c r="G3979" s="41" t="str">
        <f t="shared" si="558"/>
        <v/>
      </c>
      <c r="H3979" s="41" t="str">
        <f t="shared" si="559"/>
        <v/>
      </c>
      <c r="I3979" s="41" t="str">
        <f t="shared" si="560"/>
        <v/>
      </c>
      <c r="J3979" s="41" t="str">
        <f t="shared" si="561"/>
        <v/>
      </c>
      <c r="K3979" s="268"/>
      <c r="L3979" s="268"/>
      <c r="M3979" s="268"/>
      <c r="N3979" s="269"/>
      <c r="O3979" s="269"/>
      <c r="P3979" s="269"/>
      <c r="Q3979" s="270"/>
      <c r="R3979" s="271"/>
      <c r="S3979" s="268"/>
      <c r="T3979" s="268"/>
      <c r="U3979" s="268"/>
      <c r="V3979" s="268"/>
      <c r="W3979" s="65" t="str">
        <f t="shared" si="562"/>
        <v/>
      </c>
      <c r="X3979" s="65" t="str">
        <f t="shared" si="563"/>
        <v/>
      </c>
      <c r="Y3979" s="65" t="str">
        <f t="shared" si="564"/>
        <v/>
      </c>
      <c r="Z3979" s="65" t="str">
        <f t="shared" si="565"/>
        <v/>
      </c>
      <c r="AA3979" s="65" t="str">
        <f t="shared" si="566"/>
        <v/>
      </c>
    </row>
    <row r="3980" spans="1:27" x14ac:dyDescent="0.25">
      <c r="A3980" s="40" t="str">
        <f>IF(G3980="","",1*ISERROR(VLOOKUP(G3980,G$1:G3979,1,FALSE)))</f>
        <v/>
      </c>
      <c r="B3980" s="40" t="str">
        <f>IF(A3980=0,0,IF(A3980="","",SUM(A$2:A3980)))</f>
        <v/>
      </c>
      <c r="C3980" s="41" t="str">
        <f>IF(H3980="","",1*ISERROR(VLOOKUP(H3980,H$1:H3979,1,FALSE)))</f>
        <v/>
      </c>
      <c r="D3980" s="40" t="str">
        <f>IF(C3980=0,0,IF(C3980="","",SUM(C$2:C3980)))</f>
        <v/>
      </c>
      <c r="E3980" s="41" t="str">
        <f>IF(H3980=0,0,IF(C3980="","",SUM(C$11:C3980)))</f>
        <v/>
      </c>
      <c r="F3980" s="41" t="str">
        <f>IF(H3980="","",COUNTIF(H$11:H3980,"="&amp;H3980))</f>
        <v/>
      </c>
      <c r="G3980" s="41" t="str">
        <f t="shared" si="558"/>
        <v/>
      </c>
      <c r="H3980" s="41" t="str">
        <f t="shared" si="559"/>
        <v/>
      </c>
      <c r="I3980" s="41" t="str">
        <f t="shared" si="560"/>
        <v/>
      </c>
      <c r="J3980" s="41" t="str">
        <f t="shared" si="561"/>
        <v/>
      </c>
      <c r="K3980" s="268"/>
      <c r="L3980" s="268"/>
      <c r="M3980" s="268"/>
      <c r="N3980" s="269"/>
      <c r="O3980" s="269"/>
      <c r="P3980" s="269"/>
      <c r="Q3980" s="270"/>
      <c r="R3980" s="271"/>
      <c r="S3980" s="268"/>
      <c r="T3980" s="268"/>
      <c r="U3980" s="268"/>
      <c r="V3980" s="268"/>
      <c r="W3980" s="65" t="str">
        <f t="shared" si="562"/>
        <v/>
      </c>
      <c r="X3980" s="65" t="str">
        <f t="shared" si="563"/>
        <v/>
      </c>
      <c r="Y3980" s="65" t="str">
        <f t="shared" si="564"/>
        <v/>
      </c>
      <c r="Z3980" s="65" t="str">
        <f t="shared" si="565"/>
        <v/>
      </c>
      <c r="AA3980" s="65" t="str">
        <f t="shared" si="566"/>
        <v/>
      </c>
    </row>
    <row r="3981" spans="1:27" x14ac:dyDescent="0.25">
      <c r="A3981" s="40" t="str">
        <f>IF(G3981="","",1*ISERROR(VLOOKUP(G3981,G$1:G3980,1,FALSE)))</f>
        <v/>
      </c>
      <c r="B3981" s="40" t="str">
        <f>IF(A3981=0,0,IF(A3981="","",SUM(A$2:A3981)))</f>
        <v/>
      </c>
      <c r="C3981" s="41" t="str">
        <f>IF(H3981="","",1*ISERROR(VLOOKUP(H3981,H$1:H3980,1,FALSE)))</f>
        <v/>
      </c>
      <c r="D3981" s="40" t="str">
        <f>IF(C3981=0,0,IF(C3981="","",SUM(C$2:C3981)))</f>
        <v/>
      </c>
      <c r="E3981" s="41" t="str">
        <f>IF(H3981=0,0,IF(C3981="","",SUM(C$11:C3981)))</f>
        <v/>
      </c>
      <c r="F3981" s="41" t="str">
        <f>IF(H3981="","",COUNTIF(H$11:H3981,"="&amp;H3981))</f>
        <v/>
      </c>
      <c r="G3981" s="41" t="str">
        <f t="shared" si="558"/>
        <v/>
      </c>
      <c r="H3981" s="41" t="str">
        <f t="shared" si="559"/>
        <v/>
      </c>
      <c r="I3981" s="41" t="str">
        <f t="shared" si="560"/>
        <v/>
      </c>
      <c r="J3981" s="41" t="str">
        <f t="shared" si="561"/>
        <v/>
      </c>
      <c r="K3981" s="268"/>
      <c r="L3981" s="268"/>
      <c r="M3981" s="268"/>
      <c r="N3981" s="269"/>
      <c r="O3981" s="269"/>
      <c r="P3981" s="269"/>
      <c r="Q3981" s="270"/>
      <c r="R3981" s="271"/>
      <c r="S3981" s="268"/>
      <c r="T3981" s="268"/>
      <c r="U3981" s="268"/>
      <c r="V3981" s="268"/>
      <c r="W3981" s="65" t="str">
        <f t="shared" si="562"/>
        <v/>
      </c>
      <c r="X3981" s="65" t="str">
        <f t="shared" si="563"/>
        <v/>
      </c>
      <c r="Y3981" s="65" t="str">
        <f t="shared" si="564"/>
        <v/>
      </c>
      <c r="Z3981" s="65" t="str">
        <f t="shared" si="565"/>
        <v/>
      </c>
      <c r="AA3981" s="65" t="str">
        <f t="shared" si="566"/>
        <v/>
      </c>
    </row>
    <row r="3982" spans="1:27" x14ac:dyDescent="0.25">
      <c r="A3982" s="40" t="str">
        <f>IF(G3982="","",1*ISERROR(VLOOKUP(G3982,G$1:G3981,1,FALSE)))</f>
        <v/>
      </c>
      <c r="B3982" s="40" t="str">
        <f>IF(A3982=0,0,IF(A3982="","",SUM(A$2:A3982)))</f>
        <v/>
      </c>
      <c r="C3982" s="41" t="str">
        <f>IF(H3982="","",1*ISERROR(VLOOKUP(H3982,H$1:H3981,1,FALSE)))</f>
        <v/>
      </c>
      <c r="D3982" s="40" t="str">
        <f>IF(C3982=0,0,IF(C3982="","",SUM(C$2:C3982)))</f>
        <v/>
      </c>
      <c r="E3982" s="41" t="str">
        <f>IF(H3982=0,0,IF(C3982="","",SUM(C$11:C3982)))</f>
        <v/>
      </c>
      <c r="F3982" s="41" t="str">
        <f>IF(H3982="","",COUNTIF(H$11:H3982,"="&amp;H3982))</f>
        <v/>
      </c>
      <c r="G3982" s="41" t="str">
        <f t="shared" si="558"/>
        <v/>
      </c>
      <c r="H3982" s="41" t="str">
        <f t="shared" si="559"/>
        <v/>
      </c>
      <c r="I3982" s="41" t="str">
        <f t="shared" si="560"/>
        <v/>
      </c>
      <c r="J3982" s="41" t="str">
        <f t="shared" si="561"/>
        <v/>
      </c>
      <c r="K3982" s="268"/>
      <c r="L3982" s="268"/>
      <c r="M3982" s="268"/>
      <c r="N3982" s="269"/>
      <c r="O3982" s="269"/>
      <c r="P3982" s="269"/>
      <c r="Q3982" s="270"/>
      <c r="R3982" s="271"/>
      <c r="S3982" s="268"/>
      <c r="T3982" s="268"/>
      <c r="U3982" s="268"/>
      <c r="V3982" s="268"/>
      <c r="W3982" s="65" t="str">
        <f t="shared" si="562"/>
        <v/>
      </c>
      <c r="X3982" s="65" t="str">
        <f t="shared" si="563"/>
        <v/>
      </c>
      <c r="Y3982" s="65" t="str">
        <f t="shared" si="564"/>
        <v/>
      </c>
      <c r="Z3982" s="65" t="str">
        <f t="shared" si="565"/>
        <v/>
      </c>
      <c r="AA3982" s="65" t="str">
        <f t="shared" si="566"/>
        <v/>
      </c>
    </row>
    <row r="3983" spans="1:27" x14ac:dyDescent="0.25">
      <c r="A3983" s="40" t="str">
        <f>IF(G3983="","",1*ISERROR(VLOOKUP(G3983,G$1:G3982,1,FALSE)))</f>
        <v/>
      </c>
      <c r="B3983" s="40" t="str">
        <f>IF(A3983=0,0,IF(A3983="","",SUM(A$2:A3983)))</f>
        <v/>
      </c>
      <c r="C3983" s="41" t="str">
        <f>IF(H3983="","",1*ISERROR(VLOOKUP(H3983,H$1:H3982,1,FALSE)))</f>
        <v/>
      </c>
      <c r="D3983" s="40" t="str">
        <f>IF(C3983=0,0,IF(C3983="","",SUM(C$2:C3983)))</f>
        <v/>
      </c>
      <c r="E3983" s="41" t="str">
        <f>IF(H3983=0,0,IF(C3983="","",SUM(C$11:C3983)))</f>
        <v/>
      </c>
      <c r="F3983" s="41" t="str">
        <f>IF(H3983="","",COUNTIF(H$11:H3983,"="&amp;H3983))</f>
        <v/>
      </c>
      <c r="G3983" s="41" t="str">
        <f t="shared" si="558"/>
        <v/>
      </c>
      <c r="H3983" s="41" t="str">
        <f t="shared" si="559"/>
        <v/>
      </c>
      <c r="I3983" s="41" t="str">
        <f t="shared" si="560"/>
        <v/>
      </c>
      <c r="J3983" s="41" t="str">
        <f t="shared" si="561"/>
        <v/>
      </c>
      <c r="K3983" s="268"/>
      <c r="L3983" s="268"/>
      <c r="M3983" s="268"/>
      <c r="N3983" s="269"/>
      <c r="O3983" s="269"/>
      <c r="P3983" s="269"/>
      <c r="Q3983" s="270"/>
      <c r="R3983" s="271"/>
      <c r="S3983" s="268"/>
      <c r="T3983" s="268"/>
      <c r="U3983" s="268"/>
      <c r="V3983" s="268"/>
      <c r="W3983" s="65" t="str">
        <f t="shared" si="562"/>
        <v/>
      </c>
      <c r="X3983" s="65" t="str">
        <f t="shared" si="563"/>
        <v/>
      </c>
      <c r="Y3983" s="65" t="str">
        <f t="shared" si="564"/>
        <v/>
      </c>
      <c r="Z3983" s="65" t="str">
        <f t="shared" si="565"/>
        <v/>
      </c>
      <c r="AA3983" s="65" t="str">
        <f t="shared" si="566"/>
        <v/>
      </c>
    </row>
    <row r="3984" spans="1:27" x14ac:dyDescent="0.25">
      <c r="A3984" s="40" t="str">
        <f>IF(G3984="","",1*ISERROR(VLOOKUP(G3984,G$1:G3983,1,FALSE)))</f>
        <v/>
      </c>
      <c r="B3984" s="40" t="str">
        <f>IF(A3984=0,0,IF(A3984="","",SUM(A$2:A3984)))</f>
        <v/>
      </c>
      <c r="C3984" s="41" t="str">
        <f>IF(H3984="","",1*ISERROR(VLOOKUP(H3984,H$1:H3983,1,FALSE)))</f>
        <v/>
      </c>
      <c r="D3984" s="40" t="str">
        <f>IF(C3984=0,0,IF(C3984="","",SUM(C$2:C3984)))</f>
        <v/>
      </c>
      <c r="E3984" s="41" t="str">
        <f>IF(H3984=0,0,IF(C3984="","",SUM(C$11:C3984)))</f>
        <v/>
      </c>
      <c r="F3984" s="41" t="str">
        <f>IF(H3984="","",COUNTIF(H$11:H3984,"="&amp;H3984))</f>
        <v/>
      </c>
      <c r="G3984" s="41" t="str">
        <f t="shared" si="558"/>
        <v/>
      </c>
      <c r="H3984" s="41" t="str">
        <f t="shared" si="559"/>
        <v/>
      </c>
      <c r="I3984" s="41" t="str">
        <f t="shared" si="560"/>
        <v/>
      </c>
      <c r="J3984" s="41" t="str">
        <f t="shared" si="561"/>
        <v/>
      </c>
      <c r="K3984" s="268"/>
      <c r="L3984" s="268"/>
      <c r="M3984" s="268"/>
      <c r="N3984" s="269"/>
      <c r="O3984" s="269"/>
      <c r="P3984" s="269"/>
      <c r="Q3984" s="270"/>
      <c r="R3984" s="271"/>
      <c r="S3984" s="268"/>
      <c r="T3984" s="268"/>
      <c r="U3984" s="268"/>
      <c r="V3984" s="268"/>
      <c r="W3984" s="65" t="str">
        <f t="shared" si="562"/>
        <v/>
      </c>
      <c r="X3984" s="65" t="str">
        <f t="shared" si="563"/>
        <v/>
      </c>
      <c r="Y3984" s="65" t="str">
        <f t="shared" si="564"/>
        <v/>
      </c>
      <c r="Z3984" s="65" t="str">
        <f t="shared" si="565"/>
        <v/>
      </c>
      <c r="AA3984" s="65" t="str">
        <f t="shared" si="566"/>
        <v/>
      </c>
    </row>
    <row r="3985" spans="1:27" x14ac:dyDescent="0.25">
      <c r="A3985" s="40" t="str">
        <f>IF(G3985="","",1*ISERROR(VLOOKUP(G3985,G$1:G3984,1,FALSE)))</f>
        <v/>
      </c>
      <c r="B3985" s="40" t="str">
        <f>IF(A3985=0,0,IF(A3985="","",SUM(A$2:A3985)))</f>
        <v/>
      </c>
      <c r="C3985" s="41" t="str">
        <f>IF(H3985="","",1*ISERROR(VLOOKUP(H3985,H$1:H3984,1,FALSE)))</f>
        <v/>
      </c>
      <c r="D3985" s="40" t="str">
        <f>IF(C3985=0,0,IF(C3985="","",SUM(C$2:C3985)))</f>
        <v/>
      </c>
      <c r="E3985" s="41" t="str">
        <f>IF(H3985=0,0,IF(C3985="","",SUM(C$11:C3985)))</f>
        <v/>
      </c>
      <c r="F3985" s="41" t="str">
        <f>IF(H3985="","",COUNTIF(H$11:H3985,"="&amp;H3985))</f>
        <v/>
      </c>
      <c r="G3985" s="41" t="str">
        <f t="shared" si="558"/>
        <v/>
      </c>
      <c r="H3985" s="41" t="str">
        <f t="shared" si="559"/>
        <v/>
      </c>
      <c r="I3985" s="41" t="str">
        <f t="shared" si="560"/>
        <v/>
      </c>
      <c r="J3985" s="41" t="str">
        <f t="shared" si="561"/>
        <v/>
      </c>
      <c r="K3985" s="268"/>
      <c r="L3985" s="268"/>
      <c r="M3985" s="268"/>
      <c r="N3985" s="269"/>
      <c r="O3985" s="269"/>
      <c r="P3985" s="269"/>
      <c r="Q3985" s="270"/>
      <c r="R3985" s="271"/>
      <c r="S3985" s="268"/>
      <c r="T3985" s="268"/>
      <c r="U3985" s="268"/>
      <c r="V3985" s="268"/>
      <c r="W3985" s="65" t="str">
        <f t="shared" si="562"/>
        <v/>
      </c>
      <c r="X3985" s="65" t="str">
        <f t="shared" si="563"/>
        <v/>
      </c>
      <c r="Y3985" s="65" t="str">
        <f t="shared" si="564"/>
        <v/>
      </c>
      <c r="Z3985" s="65" t="str">
        <f t="shared" si="565"/>
        <v/>
      </c>
      <c r="AA3985" s="65" t="str">
        <f t="shared" si="566"/>
        <v/>
      </c>
    </row>
    <row r="3986" spans="1:27" x14ac:dyDescent="0.25">
      <c r="A3986" s="40" t="str">
        <f>IF(G3986="","",1*ISERROR(VLOOKUP(G3986,G$1:G3985,1,FALSE)))</f>
        <v/>
      </c>
      <c r="B3986" s="40" t="str">
        <f>IF(A3986=0,0,IF(A3986="","",SUM(A$2:A3986)))</f>
        <v/>
      </c>
      <c r="C3986" s="41" t="str">
        <f>IF(H3986="","",1*ISERROR(VLOOKUP(H3986,H$1:H3985,1,FALSE)))</f>
        <v/>
      </c>
      <c r="D3986" s="40" t="str">
        <f>IF(C3986=0,0,IF(C3986="","",SUM(C$2:C3986)))</f>
        <v/>
      </c>
      <c r="E3986" s="41" t="str">
        <f>IF(H3986=0,0,IF(C3986="","",SUM(C$11:C3986)))</f>
        <v/>
      </c>
      <c r="F3986" s="41" t="str">
        <f>IF(H3986="","",COUNTIF(H$11:H3986,"="&amp;H3986))</f>
        <v/>
      </c>
      <c r="G3986" s="41" t="str">
        <f t="shared" si="558"/>
        <v/>
      </c>
      <c r="H3986" s="41" t="str">
        <f t="shared" si="559"/>
        <v/>
      </c>
      <c r="I3986" s="41" t="str">
        <f t="shared" si="560"/>
        <v/>
      </c>
      <c r="J3986" s="41" t="str">
        <f t="shared" si="561"/>
        <v/>
      </c>
      <c r="K3986" s="268"/>
      <c r="L3986" s="268"/>
      <c r="M3986" s="268"/>
      <c r="N3986" s="269"/>
      <c r="O3986" s="269"/>
      <c r="P3986" s="269"/>
      <c r="Q3986" s="270"/>
      <c r="R3986" s="271"/>
      <c r="S3986" s="268"/>
      <c r="T3986" s="268"/>
      <c r="U3986" s="268"/>
      <c r="V3986" s="268"/>
      <c r="W3986" s="65" t="str">
        <f t="shared" si="562"/>
        <v/>
      </c>
      <c r="X3986" s="65" t="str">
        <f t="shared" si="563"/>
        <v/>
      </c>
      <c r="Y3986" s="65" t="str">
        <f t="shared" si="564"/>
        <v/>
      </c>
      <c r="Z3986" s="65" t="str">
        <f t="shared" si="565"/>
        <v/>
      </c>
      <c r="AA3986" s="65" t="str">
        <f t="shared" si="566"/>
        <v/>
      </c>
    </row>
    <row r="3987" spans="1:27" x14ac:dyDescent="0.25">
      <c r="A3987" s="40" t="str">
        <f>IF(G3987="","",1*ISERROR(VLOOKUP(G3987,G$1:G3986,1,FALSE)))</f>
        <v/>
      </c>
      <c r="B3987" s="40" t="str">
        <f>IF(A3987=0,0,IF(A3987="","",SUM(A$2:A3987)))</f>
        <v/>
      </c>
      <c r="C3987" s="41" t="str">
        <f>IF(H3987="","",1*ISERROR(VLOOKUP(H3987,H$1:H3986,1,FALSE)))</f>
        <v/>
      </c>
      <c r="D3987" s="40" t="str">
        <f>IF(C3987=0,0,IF(C3987="","",SUM(C$2:C3987)))</f>
        <v/>
      </c>
      <c r="E3987" s="41" t="str">
        <f>IF(H3987=0,0,IF(C3987="","",SUM(C$11:C3987)))</f>
        <v/>
      </c>
      <c r="F3987" s="41" t="str">
        <f>IF(H3987="","",COUNTIF(H$11:H3987,"="&amp;H3987))</f>
        <v/>
      </c>
      <c r="G3987" s="41" t="str">
        <f t="shared" si="558"/>
        <v/>
      </c>
      <c r="H3987" s="41" t="str">
        <f t="shared" si="559"/>
        <v/>
      </c>
      <c r="I3987" s="41" t="str">
        <f t="shared" si="560"/>
        <v/>
      </c>
      <c r="J3987" s="41" t="str">
        <f t="shared" si="561"/>
        <v/>
      </c>
      <c r="K3987" s="268"/>
      <c r="L3987" s="268"/>
      <c r="M3987" s="268"/>
      <c r="N3987" s="269"/>
      <c r="O3987" s="269"/>
      <c r="P3987" s="269"/>
      <c r="Q3987" s="270"/>
      <c r="R3987" s="271"/>
      <c r="S3987" s="268"/>
      <c r="T3987" s="268"/>
      <c r="U3987" s="268"/>
      <c r="V3987" s="268"/>
      <c r="W3987" s="65" t="str">
        <f t="shared" si="562"/>
        <v/>
      </c>
      <c r="X3987" s="65" t="str">
        <f t="shared" si="563"/>
        <v/>
      </c>
      <c r="Y3987" s="65" t="str">
        <f t="shared" si="564"/>
        <v/>
      </c>
      <c r="Z3987" s="65" t="str">
        <f t="shared" si="565"/>
        <v/>
      </c>
      <c r="AA3987" s="65" t="str">
        <f t="shared" si="566"/>
        <v/>
      </c>
    </row>
    <row r="3988" spans="1:27" x14ac:dyDescent="0.25">
      <c r="A3988" s="40" t="str">
        <f>IF(G3988="","",1*ISERROR(VLOOKUP(G3988,G$1:G3987,1,FALSE)))</f>
        <v/>
      </c>
      <c r="B3988" s="40" t="str">
        <f>IF(A3988=0,0,IF(A3988="","",SUM(A$2:A3988)))</f>
        <v/>
      </c>
      <c r="C3988" s="41" t="str">
        <f>IF(H3988="","",1*ISERROR(VLOOKUP(H3988,H$1:H3987,1,FALSE)))</f>
        <v/>
      </c>
      <c r="D3988" s="40" t="str">
        <f>IF(C3988=0,0,IF(C3988="","",SUM(C$2:C3988)))</f>
        <v/>
      </c>
      <c r="E3988" s="41" t="str">
        <f>IF(H3988=0,0,IF(C3988="","",SUM(C$11:C3988)))</f>
        <v/>
      </c>
      <c r="F3988" s="41" t="str">
        <f>IF(H3988="","",COUNTIF(H$11:H3988,"="&amp;H3988))</f>
        <v/>
      </c>
      <c r="G3988" s="41" t="str">
        <f t="shared" si="558"/>
        <v/>
      </c>
      <c r="H3988" s="41" t="str">
        <f t="shared" si="559"/>
        <v/>
      </c>
      <c r="I3988" s="41" t="str">
        <f t="shared" si="560"/>
        <v/>
      </c>
      <c r="J3988" s="41" t="str">
        <f t="shared" si="561"/>
        <v/>
      </c>
      <c r="K3988" s="268"/>
      <c r="L3988" s="268"/>
      <c r="M3988" s="268"/>
      <c r="N3988" s="269"/>
      <c r="O3988" s="269"/>
      <c r="P3988" s="269"/>
      <c r="Q3988" s="270"/>
      <c r="R3988" s="271"/>
      <c r="S3988" s="268"/>
      <c r="T3988" s="268"/>
      <c r="U3988" s="268"/>
      <c r="V3988" s="268"/>
      <c r="W3988" s="65" t="str">
        <f t="shared" si="562"/>
        <v/>
      </c>
      <c r="X3988" s="65" t="str">
        <f t="shared" si="563"/>
        <v/>
      </c>
      <c r="Y3988" s="65" t="str">
        <f t="shared" si="564"/>
        <v/>
      </c>
      <c r="Z3988" s="65" t="str">
        <f t="shared" si="565"/>
        <v/>
      </c>
      <c r="AA3988" s="65" t="str">
        <f t="shared" si="566"/>
        <v/>
      </c>
    </row>
    <row r="3989" spans="1:27" x14ac:dyDescent="0.25">
      <c r="A3989" s="40" t="str">
        <f>IF(G3989="","",1*ISERROR(VLOOKUP(G3989,G$1:G3988,1,FALSE)))</f>
        <v/>
      </c>
      <c r="B3989" s="40" t="str">
        <f>IF(A3989=0,0,IF(A3989="","",SUM(A$2:A3989)))</f>
        <v/>
      </c>
      <c r="C3989" s="41" t="str">
        <f>IF(H3989="","",1*ISERROR(VLOOKUP(H3989,H$1:H3988,1,FALSE)))</f>
        <v/>
      </c>
      <c r="D3989" s="40" t="str">
        <f>IF(C3989=0,0,IF(C3989="","",SUM(C$2:C3989)))</f>
        <v/>
      </c>
      <c r="E3989" s="41" t="str">
        <f>IF(H3989=0,0,IF(C3989="","",SUM(C$11:C3989)))</f>
        <v/>
      </c>
      <c r="F3989" s="41" t="str">
        <f>IF(H3989="","",COUNTIF(H$11:H3989,"="&amp;H3989))</f>
        <v/>
      </c>
      <c r="G3989" s="41" t="str">
        <f t="shared" si="558"/>
        <v/>
      </c>
      <c r="H3989" s="41" t="str">
        <f t="shared" si="559"/>
        <v/>
      </c>
      <c r="I3989" s="41" t="str">
        <f t="shared" si="560"/>
        <v/>
      </c>
      <c r="J3989" s="41" t="str">
        <f t="shared" si="561"/>
        <v/>
      </c>
      <c r="K3989" s="268"/>
      <c r="L3989" s="268"/>
      <c r="M3989" s="268"/>
      <c r="N3989" s="269"/>
      <c r="O3989" s="269"/>
      <c r="P3989" s="269"/>
      <c r="Q3989" s="270"/>
      <c r="R3989" s="271"/>
      <c r="S3989" s="268"/>
      <c r="T3989" s="268"/>
      <c r="U3989" s="268"/>
      <c r="V3989" s="268"/>
      <c r="W3989" s="65" t="str">
        <f t="shared" si="562"/>
        <v/>
      </c>
      <c r="X3989" s="65" t="str">
        <f t="shared" si="563"/>
        <v/>
      </c>
      <c r="Y3989" s="65" t="str">
        <f t="shared" si="564"/>
        <v/>
      </c>
      <c r="Z3989" s="65" t="str">
        <f t="shared" si="565"/>
        <v/>
      </c>
      <c r="AA3989" s="65" t="str">
        <f t="shared" si="566"/>
        <v/>
      </c>
    </row>
    <row r="3990" spans="1:27" x14ac:dyDescent="0.25">
      <c r="A3990" s="40" t="str">
        <f>IF(G3990="","",1*ISERROR(VLOOKUP(G3990,G$1:G3989,1,FALSE)))</f>
        <v/>
      </c>
      <c r="B3990" s="40" t="str">
        <f>IF(A3990=0,0,IF(A3990="","",SUM(A$2:A3990)))</f>
        <v/>
      </c>
      <c r="C3990" s="41" t="str">
        <f>IF(H3990="","",1*ISERROR(VLOOKUP(H3990,H$1:H3989,1,FALSE)))</f>
        <v/>
      </c>
      <c r="D3990" s="40" t="str">
        <f>IF(C3990=0,0,IF(C3990="","",SUM(C$2:C3990)))</f>
        <v/>
      </c>
      <c r="E3990" s="41" t="str">
        <f>IF(H3990=0,0,IF(C3990="","",SUM(C$11:C3990)))</f>
        <v/>
      </c>
      <c r="F3990" s="41" t="str">
        <f>IF(H3990="","",COUNTIF(H$11:H3990,"="&amp;H3990))</f>
        <v/>
      </c>
      <c r="G3990" s="41" t="str">
        <f t="shared" si="558"/>
        <v/>
      </c>
      <c r="H3990" s="41" t="str">
        <f t="shared" si="559"/>
        <v/>
      </c>
      <c r="I3990" s="41" t="str">
        <f t="shared" si="560"/>
        <v/>
      </c>
      <c r="J3990" s="41" t="str">
        <f t="shared" si="561"/>
        <v/>
      </c>
      <c r="K3990" s="268"/>
      <c r="L3990" s="268"/>
      <c r="M3990" s="268"/>
      <c r="N3990" s="269"/>
      <c r="O3990" s="269"/>
      <c r="P3990" s="269"/>
      <c r="Q3990" s="270"/>
      <c r="R3990" s="271"/>
      <c r="S3990" s="268"/>
      <c r="T3990" s="268"/>
      <c r="U3990" s="268"/>
      <c r="V3990" s="268"/>
      <c r="W3990" s="65" t="str">
        <f t="shared" si="562"/>
        <v/>
      </c>
      <c r="X3990" s="65" t="str">
        <f t="shared" si="563"/>
        <v/>
      </c>
      <c r="Y3990" s="65" t="str">
        <f t="shared" si="564"/>
        <v/>
      </c>
      <c r="Z3990" s="65" t="str">
        <f t="shared" si="565"/>
        <v/>
      </c>
      <c r="AA3990" s="65" t="str">
        <f t="shared" si="566"/>
        <v/>
      </c>
    </row>
    <row r="3991" spans="1:27" x14ac:dyDescent="0.25">
      <c r="A3991" s="40" t="str">
        <f>IF(G3991="","",1*ISERROR(VLOOKUP(G3991,G$1:G3990,1,FALSE)))</f>
        <v/>
      </c>
      <c r="B3991" s="40" t="str">
        <f>IF(A3991=0,0,IF(A3991="","",SUM(A$2:A3991)))</f>
        <v/>
      </c>
      <c r="C3991" s="41" t="str">
        <f>IF(H3991="","",1*ISERROR(VLOOKUP(H3991,H$1:H3990,1,FALSE)))</f>
        <v/>
      </c>
      <c r="D3991" s="40" t="str">
        <f>IF(C3991=0,0,IF(C3991="","",SUM(C$2:C3991)))</f>
        <v/>
      </c>
      <c r="E3991" s="41" t="str">
        <f>IF(H3991=0,0,IF(C3991="","",SUM(C$11:C3991)))</f>
        <v/>
      </c>
      <c r="F3991" s="41" t="str">
        <f>IF(H3991="","",COUNTIF(H$11:H3991,"="&amp;H3991))</f>
        <v/>
      </c>
      <c r="G3991" s="41" t="str">
        <f t="shared" si="558"/>
        <v/>
      </c>
      <c r="H3991" s="41" t="str">
        <f t="shared" si="559"/>
        <v/>
      </c>
      <c r="I3991" s="41" t="str">
        <f t="shared" si="560"/>
        <v/>
      </c>
      <c r="J3991" s="41" t="str">
        <f t="shared" si="561"/>
        <v/>
      </c>
      <c r="K3991" s="268"/>
      <c r="L3991" s="268"/>
      <c r="M3991" s="268"/>
      <c r="N3991" s="269"/>
      <c r="O3991" s="269"/>
      <c r="P3991" s="269"/>
      <c r="Q3991" s="270"/>
      <c r="R3991" s="271"/>
      <c r="S3991" s="268"/>
      <c r="T3991" s="268"/>
      <c r="U3991" s="268"/>
      <c r="V3991" s="268"/>
      <c r="W3991" s="65" t="str">
        <f t="shared" si="562"/>
        <v/>
      </c>
      <c r="X3991" s="65" t="str">
        <f t="shared" si="563"/>
        <v/>
      </c>
      <c r="Y3991" s="65" t="str">
        <f t="shared" si="564"/>
        <v/>
      </c>
      <c r="Z3991" s="65" t="str">
        <f t="shared" si="565"/>
        <v/>
      </c>
      <c r="AA3991" s="65" t="str">
        <f t="shared" si="566"/>
        <v/>
      </c>
    </row>
    <row r="3992" spans="1:27" x14ac:dyDescent="0.25">
      <c r="A3992" s="40" t="str">
        <f>IF(G3992="","",1*ISERROR(VLOOKUP(G3992,G$1:G3991,1,FALSE)))</f>
        <v/>
      </c>
      <c r="B3992" s="40" t="str">
        <f>IF(A3992=0,0,IF(A3992="","",SUM(A$2:A3992)))</f>
        <v/>
      </c>
      <c r="C3992" s="41" t="str">
        <f>IF(H3992="","",1*ISERROR(VLOOKUP(H3992,H$1:H3991,1,FALSE)))</f>
        <v/>
      </c>
      <c r="D3992" s="40" t="str">
        <f>IF(C3992=0,0,IF(C3992="","",SUM(C$2:C3992)))</f>
        <v/>
      </c>
      <c r="E3992" s="41" t="str">
        <f>IF(H3992=0,0,IF(C3992="","",SUM(C$11:C3992)))</f>
        <v/>
      </c>
      <c r="F3992" s="41" t="str">
        <f>IF(H3992="","",COUNTIF(H$11:H3992,"="&amp;H3992))</f>
        <v/>
      </c>
      <c r="G3992" s="41" t="str">
        <f t="shared" si="558"/>
        <v/>
      </c>
      <c r="H3992" s="41" t="str">
        <f t="shared" si="559"/>
        <v/>
      </c>
      <c r="I3992" s="41" t="str">
        <f t="shared" si="560"/>
        <v/>
      </c>
      <c r="J3992" s="41" t="str">
        <f t="shared" si="561"/>
        <v/>
      </c>
      <c r="K3992" s="268"/>
      <c r="L3992" s="268"/>
      <c r="M3992" s="268"/>
      <c r="N3992" s="269"/>
      <c r="O3992" s="269"/>
      <c r="P3992" s="269"/>
      <c r="Q3992" s="270"/>
      <c r="R3992" s="271"/>
      <c r="S3992" s="268"/>
      <c r="T3992" s="268"/>
      <c r="U3992" s="268"/>
      <c r="V3992" s="268"/>
      <c r="W3992" s="65" t="str">
        <f t="shared" si="562"/>
        <v/>
      </c>
      <c r="X3992" s="65" t="str">
        <f t="shared" si="563"/>
        <v/>
      </c>
      <c r="Y3992" s="65" t="str">
        <f t="shared" si="564"/>
        <v/>
      </c>
      <c r="Z3992" s="65" t="str">
        <f t="shared" si="565"/>
        <v/>
      </c>
      <c r="AA3992" s="65" t="str">
        <f t="shared" si="566"/>
        <v/>
      </c>
    </row>
    <row r="3993" spans="1:27" x14ac:dyDescent="0.25">
      <c r="A3993" s="40" t="str">
        <f>IF(G3993="","",1*ISERROR(VLOOKUP(G3993,G$1:G3992,1,FALSE)))</f>
        <v/>
      </c>
      <c r="B3993" s="40" t="str">
        <f>IF(A3993=0,0,IF(A3993="","",SUM(A$2:A3993)))</f>
        <v/>
      </c>
      <c r="C3993" s="41" t="str">
        <f>IF(H3993="","",1*ISERROR(VLOOKUP(H3993,H$1:H3992,1,FALSE)))</f>
        <v/>
      </c>
      <c r="D3993" s="40" t="str">
        <f>IF(C3993=0,0,IF(C3993="","",SUM(C$2:C3993)))</f>
        <v/>
      </c>
      <c r="E3993" s="41" t="str">
        <f>IF(H3993=0,0,IF(C3993="","",SUM(C$11:C3993)))</f>
        <v/>
      </c>
      <c r="F3993" s="41" t="str">
        <f>IF(H3993="","",COUNTIF(H$11:H3993,"="&amp;H3993))</f>
        <v/>
      </c>
      <c r="G3993" s="41" t="str">
        <f t="shared" si="558"/>
        <v/>
      </c>
      <c r="H3993" s="41" t="str">
        <f t="shared" si="559"/>
        <v/>
      </c>
      <c r="I3993" s="41" t="str">
        <f t="shared" si="560"/>
        <v/>
      </c>
      <c r="J3993" s="41" t="str">
        <f t="shared" si="561"/>
        <v/>
      </c>
      <c r="K3993" s="268"/>
      <c r="L3993" s="268"/>
      <c r="M3993" s="268"/>
      <c r="N3993" s="269"/>
      <c r="O3993" s="269"/>
      <c r="P3993" s="269"/>
      <c r="Q3993" s="270"/>
      <c r="R3993" s="271"/>
      <c r="S3993" s="268"/>
      <c r="T3993" s="268"/>
      <c r="U3993" s="268"/>
      <c r="V3993" s="268"/>
      <c r="W3993" s="65" t="str">
        <f t="shared" si="562"/>
        <v/>
      </c>
      <c r="X3993" s="65" t="str">
        <f t="shared" si="563"/>
        <v/>
      </c>
      <c r="Y3993" s="65" t="str">
        <f t="shared" si="564"/>
        <v/>
      </c>
      <c r="Z3993" s="65" t="str">
        <f t="shared" si="565"/>
        <v/>
      </c>
      <c r="AA3993" s="65" t="str">
        <f t="shared" si="566"/>
        <v/>
      </c>
    </row>
    <row r="3994" spans="1:27" x14ac:dyDescent="0.25">
      <c r="A3994" s="40" t="str">
        <f>IF(G3994="","",1*ISERROR(VLOOKUP(G3994,G$1:G3993,1,FALSE)))</f>
        <v/>
      </c>
      <c r="B3994" s="40" t="str">
        <f>IF(A3994=0,0,IF(A3994="","",SUM(A$2:A3994)))</f>
        <v/>
      </c>
      <c r="C3994" s="41" t="str">
        <f>IF(H3994="","",1*ISERROR(VLOOKUP(H3994,H$1:H3993,1,FALSE)))</f>
        <v/>
      </c>
      <c r="D3994" s="40" t="str">
        <f>IF(C3994=0,0,IF(C3994="","",SUM(C$2:C3994)))</f>
        <v/>
      </c>
      <c r="E3994" s="41" t="str">
        <f>IF(H3994=0,0,IF(C3994="","",SUM(C$11:C3994)))</f>
        <v/>
      </c>
      <c r="F3994" s="41" t="str">
        <f>IF(H3994="","",COUNTIF(H$11:H3994,"="&amp;H3994))</f>
        <v/>
      </c>
      <c r="G3994" s="41" t="str">
        <f t="shared" si="558"/>
        <v/>
      </c>
      <c r="H3994" s="41" t="str">
        <f t="shared" si="559"/>
        <v/>
      </c>
      <c r="I3994" s="41" t="str">
        <f t="shared" si="560"/>
        <v/>
      </c>
      <c r="J3994" s="41" t="str">
        <f t="shared" si="561"/>
        <v/>
      </c>
      <c r="K3994" s="268"/>
      <c r="L3994" s="268"/>
      <c r="M3994" s="268"/>
      <c r="N3994" s="269"/>
      <c r="O3994" s="269"/>
      <c r="P3994" s="269"/>
      <c r="Q3994" s="270"/>
      <c r="R3994" s="271"/>
      <c r="S3994" s="268"/>
      <c r="T3994" s="268"/>
      <c r="U3994" s="268"/>
      <c r="V3994" s="268"/>
      <c r="W3994" s="65" t="str">
        <f t="shared" si="562"/>
        <v/>
      </c>
      <c r="X3994" s="65" t="str">
        <f t="shared" si="563"/>
        <v/>
      </c>
      <c r="Y3994" s="65" t="str">
        <f t="shared" si="564"/>
        <v/>
      </c>
      <c r="Z3994" s="65" t="str">
        <f t="shared" si="565"/>
        <v/>
      </c>
      <c r="AA3994" s="65" t="str">
        <f t="shared" si="566"/>
        <v/>
      </c>
    </row>
    <row r="3995" spans="1:27" x14ac:dyDescent="0.25">
      <c r="A3995" s="40" t="str">
        <f>IF(G3995="","",1*ISERROR(VLOOKUP(G3995,G$1:G3994,1,FALSE)))</f>
        <v/>
      </c>
      <c r="B3995" s="40" t="str">
        <f>IF(A3995=0,0,IF(A3995="","",SUM(A$2:A3995)))</f>
        <v/>
      </c>
      <c r="C3995" s="41" t="str">
        <f>IF(H3995="","",1*ISERROR(VLOOKUP(H3995,H$1:H3994,1,FALSE)))</f>
        <v/>
      </c>
      <c r="D3995" s="40" t="str">
        <f>IF(C3995=0,0,IF(C3995="","",SUM(C$2:C3995)))</f>
        <v/>
      </c>
      <c r="E3995" s="41" t="str">
        <f>IF(H3995=0,0,IF(C3995="","",SUM(C$11:C3995)))</f>
        <v/>
      </c>
      <c r="F3995" s="41" t="str">
        <f>IF(H3995="","",COUNTIF(H$11:H3995,"="&amp;H3995))</f>
        <v/>
      </c>
      <c r="G3995" s="41" t="str">
        <f t="shared" si="558"/>
        <v/>
      </c>
      <c r="H3995" s="41" t="str">
        <f t="shared" si="559"/>
        <v/>
      </c>
      <c r="I3995" s="41" t="str">
        <f t="shared" si="560"/>
        <v/>
      </c>
      <c r="J3995" s="41" t="str">
        <f t="shared" si="561"/>
        <v/>
      </c>
      <c r="K3995" s="268"/>
      <c r="L3995" s="268"/>
      <c r="M3995" s="268"/>
      <c r="N3995" s="269"/>
      <c r="O3995" s="269"/>
      <c r="P3995" s="269"/>
      <c r="Q3995" s="270"/>
      <c r="R3995" s="271"/>
      <c r="S3995" s="268"/>
      <c r="T3995" s="268"/>
      <c r="U3995" s="268"/>
      <c r="V3995" s="268"/>
      <c r="W3995" s="65" t="str">
        <f t="shared" si="562"/>
        <v/>
      </c>
      <c r="X3995" s="65" t="str">
        <f t="shared" si="563"/>
        <v/>
      </c>
      <c r="Y3995" s="65" t="str">
        <f t="shared" si="564"/>
        <v/>
      </c>
      <c r="Z3995" s="65" t="str">
        <f t="shared" si="565"/>
        <v/>
      </c>
      <c r="AA3995" s="65" t="str">
        <f t="shared" si="566"/>
        <v/>
      </c>
    </row>
    <row r="3996" spans="1:27" x14ac:dyDescent="0.25">
      <c r="A3996" s="40" t="str">
        <f>IF(G3996="","",1*ISERROR(VLOOKUP(G3996,G$1:G3995,1,FALSE)))</f>
        <v/>
      </c>
      <c r="B3996" s="40" t="str">
        <f>IF(A3996=0,0,IF(A3996="","",SUM(A$2:A3996)))</f>
        <v/>
      </c>
      <c r="C3996" s="41" t="str">
        <f>IF(H3996="","",1*ISERROR(VLOOKUP(H3996,H$1:H3995,1,FALSE)))</f>
        <v/>
      </c>
      <c r="D3996" s="40" t="str">
        <f>IF(C3996=0,0,IF(C3996="","",SUM(C$2:C3996)))</f>
        <v/>
      </c>
      <c r="E3996" s="41" t="str">
        <f>IF(H3996=0,0,IF(C3996="","",SUM(C$11:C3996)))</f>
        <v/>
      </c>
      <c r="F3996" s="41" t="str">
        <f>IF(H3996="","",COUNTIF(H$11:H3996,"="&amp;H3996))</f>
        <v/>
      </c>
      <c r="G3996" s="41" t="str">
        <f t="shared" si="558"/>
        <v/>
      </c>
      <c r="H3996" s="41" t="str">
        <f t="shared" si="559"/>
        <v/>
      </c>
      <c r="I3996" s="41" t="str">
        <f t="shared" si="560"/>
        <v/>
      </c>
      <c r="J3996" s="41" t="str">
        <f t="shared" si="561"/>
        <v/>
      </c>
      <c r="K3996" s="268"/>
      <c r="L3996" s="268"/>
      <c r="M3996" s="268"/>
      <c r="N3996" s="269"/>
      <c r="O3996" s="269"/>
      <c r="P3996" s="269"/>
      <c r="Q3996" s="270"/>
      <c r="R3996" s="271"/>
      <c r="S3996" s="268"/>
      <c r="T3996" s="268"/>
      <c r="U3996" s="268"/>
      <c r="V3996" s="268"/>
      <c r="W3996" s="65" t="str">
        <f t="shared" si="562"/>
        <v/>
      </c>
      <c r="X3996" s="65" t="str">
        <f t="shared" si="563"/>
        <v/>
      </c>
      <c r="Y3996" s="65" t="str">
        <f t="shared" si="564"/>
        <v/>
      </c>
      <c r="Z3996" s="65" t="str">
        <f t="shared" si="565"/>
        <v/>
      </c>
      <c r="AA3996" s="65" t="str">
        <f t="shared" si="566"/>
        <v/>
      </c>
    </row>
    <row r="3997" spans="1:27" x14ac:dyDescent="0.25">
      <c r="A3997" s="40" t="str">
        <f>IF(G3997="","",1*ISERROR(VLOOKUP(G3997,G$1:G3996,1,FALSE)))</f>
        <v/>
      </c>
      <c r="B3997" s="40" t="str">
        <f>IF(A3997=0,0,IF(A3997="","",SUM(A$2:A3997)))</f>
        <v/>
      </c>
      <c r="C3997" s="41" t="str">
        <f>IF(H3997="","",1*ISERROR(VLOOKUP(H3997,H$1:H3996,1,FALSE)))</f>
        <v/>
      </c>
      <c r="D3997" s="40" t="str">
        <f>IF(C3997=0,0,IF(C3997="","",SUM(C$2:C3997)))</f>
        <v/>
      </c>
      <c r="E3997" s="41" t="str">
        <f>IF(H3997=0,0,IF(C3997="","",SUM(C$11:C3997)))</f>
        <v/>
      </c>
      <c r="F3997" s="41" t="str">
        <f>IF(H3997="","",COUNTIF(H$11:H3997,"="&amp;H3997))</f>
        <v/>
      </c>
      <c r="G3997" s="41" t="str">
        <f t="shared" si="558"/>
        <v/>
      </c>
      <c r="H3997" s="41" t="str">
        <f t="shared" si="559"/>
        <v/>
      </c>
      <c r="I3997" s="41" t="str">
        <f t="shared" si="560"/>
        <v/>
      </c>
      <c r="J3997" s="41" t="str">
        <f t="shared" si="561"/>
        <v/>
      </c>
      <c r="K3997" s="268"/>
      <c r="L3997" s="268"/>
      <c r="M3997" s="268"/>
      <c r="N3997" s="269"/>
      <c r="O3997" s="269"/>
      <c r="P3997" s="269"/>
      <c r="Q3997" s="270"/>
      <c r="R3997" s="271"/>
      <c r="S3997" s="268"/>
      <c r="T3997" s="268"/>
      <c r="U3997" s="268"/>
      <c r="V3997" s="268"/>
      <c r="W3997" s="65" t="str">
        <f t="shared" si="562"/>
        <v/>
      </c>
      <c r="X3997" s="65" t="str">
        <f t="shared" si="563"/>
        <v/>
      </c>
      <c r="Y3997" s="65" t="str">
        <f t="shared" si="564"/>
        <v/>
      </c>
      <c r="Z3997" s="65" t="str">
        <f t="shared" si="565"/>
        <v/>
      </c>
      <c r="AA3997" s="65" t="str">
        <f t="shared" si="566"/>
        <v/>
      </c>
    </row>
    <row r="3998" spans="1:27" x14ac:dyDescent="0.25">
      <c r="A3998" s="40" t="str">
        <f>IF(G3998="","",1*ISERROR(VLOOKUP(G3998,G$1:G3997,1,FALSE)))</f>
        <v/>
      </c>
      <c r="B3998" s="40" t="str">
        <f>IF(A3998=0,0,IF(A3998="","",SUM(A$2:A3998)))</f>
        <v/>
      </c>
      <c r="C3998" s="41" t="str">
        <f>IF(H3998="","",1*ISERROR(VLOOKUP(H3998,H$1:H3997,1,FALSE)))</f>
        <v/>
      </c>
      <c r="D3998" s="40" t="str">
        <f>IF(C3998=0,0,IF(C3998="","",SUM(C$2:C3998)))</f>
        <v/>
      </c>
      <c r="E3998" s="41" t="str">
        <f>IF(H3998=0,0,IF(C3998="","",SUM(C$11:C3998)))</f>
        <v/>
      </c>
      <c r="F3998" s="41" t="str">
        <f>IF(H3998="","",COUNTIF(H$11:H3998,"="&amp;H3998))</f>
        <v/>
      </c>
      <c r="G3998" s="41" t="str">
        <f t="shared" si="558"/>
        <v/>
      </c>
      <c r="H3998" s="41" t="str">
        <f t="shared" si="559"/>
        <v/>
      </c>
      <c r="I3998" s="41" t="str">
        <f t="shared" si="560"/>
        <v/>
      </c>
      <c r="J3998" s="41" t="str">
        <f t="shared" si="561"/>
        <v/>
      </c>
      <c r="K3998" s="268"/>
      <c r="L3998" s="268"/>
      <c r="M3998" s="268"/>
      <c r="N3998" s="269"/>
      <c r="O3998" s="269"/>
      <c r="P3998" s="269"/>
      <c r="Q3998" s="270"/>
      <c r="R3998" s="271"/>
      <c r="S3998" s="268"/>
      <c r="T3998" s="268"/>
      <c r="U3998" s="268"/>
      <c r="V3998" s="268"/>
      <c r="W3998" s="65" t="str">
        <f t="shared" si="562"/>
        <v/>
      </c>
      <c r="X3998" s="65" t="str">
        <f t="shared" si="563"/>
        <v/>
      </c>
      <c r="Y3998" s="65" t="str">
        <f t="shared" si="564"/>
        <v/>
      </c>
      <c r="Z3998" s="65" t="str">
        <f t="shared" si="565"/>
        <v/>
      </c>
      <c r="AA3998" s="65" t="str">
        <f t="shared" si="566"/>
        <v/>
      </c>
    </row>
    <row r="3999" spans="1:27" x14ac:dyDescent="0.25">
      <c r="A3999" s="40" t="str">
        <f>IF(G3999="","",1*ISERROR(VLOOKUP(G3999,G$1:G3998,1,FALSE)))</f>
        <v/>
      </c>
      <c r="B3999" s="40" t="str">
        <f>IF(A3999=0,0,IF(A3999="","",SUM(A$2:A3999)))</f>
        <v/>
      </c>
      <c r="C3999" s="41" t="str">
        <f>IF(H3999="","",1*ISERROR(VLOOKUP(H3999,H$1:H3998,1,FALSE)))</f>
        <v/>
      </c>
      <c r="D3999" s="40" t="str">
        <f>IF(C3999=0,0,IF(C3999="","",SUM(C$2:C3999)))</f>
        <v/>
      </c>
      <c r="E3999" s="41" t="str">
        <f>IF(H3999=0,0,IF(C3999="","",SUM(C$11:C3999)))</f>
        <v/>
      </c>
      <c r="F3999" s="41" t="str">
        <f>IF(H3999="","",COUNTIF(H$11:H3999,"="&amp;H3999))</f>
        <v/>
      </c>
      <c r="G3999" s="41" t="str">
        <f t="shared" si="558"/>
        <v/>
      </c>
      <c r="H3999" s="41" t="str">
        <f t="shared" si="559"/>
        <v/>
      </c>
      <c r="I3999" s="41" t="str">
        <f t="shared" si="560"/>
        <v/>
      </c>
      <c r="J3999" s="41" t="str">
        <f t="shared" si="561"/>
        <v/>
      </c>
      <c r="K3999" s="268"/>
      <c r="L3999" s="268"/>
      <c r="M3999" s="268"/>
      <c r="N3999" s="269"/>
      <c r="O3999" s="269"/>
      <c r="P3999" s="269"/>
      <c r="Q3999" s="270"/>
      <c r="R3999" s="271"/>
      <c r="S3999" s="268"/>
      <c r="T3999" s="268"/>
      <c r="U3999" s="268"/>
      <c r="V3999" s="268"/>
      <c r="W3999" s="65" t="str">
        <f t="shared" si="562"/>
        <v/>
      </c>
      <c r="X3999" s="65" t="str">
        <f t="shared" si="563"/>
        <v/>
      </c>
      <c r="Y3999" s="65" t="str">
        <f t="shared" si="564"/>
        <v/>
      </c>
      <c r="Z3999" s="65" t="str">
        <f t="shared" si="565"/>
        <v/>
      </c>
      <c r="AA3999" s="65" t="str">
        <f t="shared" si="566"/>
        <v/>
      </c>
    </row>
    <row r="4000" spans="1:27" x14ac:dyDescent="0.25">
      <c r="A4000" s="40" t="str">
        <f>IF(G4000="","",1*ISERROR(VLOOKUP(G4000,G$1:G3999,1,FALSE)))</f>
        <v/>
      </c>
      <c r="B4000" s="40" t="str">
        <f>IF(A4000=0,0,IF(A4000="","",SUM(A$2:A4000)))</f>
        <v/>
      </c>
      <c r="C4000" s="41" t="str">
        <f>IF(H4000="","",1*ISERROR(VLOOKUP(H4000,H$1:H3999,1,FALSE)))</f>
        <v/>
      </c>
      <c r="D4000" s="40" t="str">
        <f>IF(C4000=0,0,IF(C4000="","",SUM(C$2:C4000)))</f>
        <v/>
      </c>
      <c r="E4000" s="41" t="str">
        <f>IF(H4000=0,0,IF(C4000="","",SUM(C$11:C4000)))</f>
        <v/>
      </c>
      <c r="F4000" s="41" t="str">
        <f>IF(H4000="","",COUNTIF(H$11:H4000,"="&amp;H4000))</f>
        <v/>
      </c>
      <c r="G4000" s="41" t="str">
        <f t="shared" si="558"/>
        <v/>
      </c>
      <c r="H4000" s="41" t="str">
        <f t="shared" si="559"/>
        <v/>
      </c>
      <c r="I4000" s="41" t="str">
        <f t="shared" si="560"/>
        <v/>
      </c>
      <c r="J4000" s="41" t="str">
        <f t="shared" si="561"/>
        <v/>
      </c>
      <c r="K4000" s="268"/>
      <c r="L4000" s="268"/>
      <c r="M4000" s="268"/>
      <c r="N4000" s="269"/>
      <c r="O4000" s="269"/>
      <c r="P4000" s="269"/>
      <c r="Q4000" s="270"/>
      <c r="R4000" s="271"/>
      <c r="S4000" s="268"/>
      <c r="T4000" s="268"/>
      <c r="U4000" s="268"/>
      <c r="V4000" s="268"/>
      <c r="W4000" s="65" t="str">
        <f t="shared" si="562"/>
        <v/>
      </c>
      <c r="X4000" s="65" t="str">
        <f t="shared" si="563"/>
        <v/>
      </c>
      <c r="Y4000" s="65" t="str">
        <f t="shared" si="564"/>
        <v/>
      </c>
      <c r="Z4000" s="65" t="str">
        <f t="shared" si="565"/>
        <v/>
      </c>
      <c r="AA4000" s="65" t="str">
        <f t="shared" si="566"/>
        <v/>
      </c>
    </row>
    <row r="4001" spans="1:27" x14ac:dyDescent="0.25">
      <c r="A4001" s="40" t="str">
        <f>IF(G4001="","",1*ISERROR(VLOOKUP(G4001,G$1:G4000,1,FALSE)))</f>
        <v/>
      </c>
      <c r="B4001" s="40" t="str">
        <f>IF(A4001=0,0,IF(A4001="","",SUM(A$2:A4001)))</f>
        <v/>
      </c>
      <c r="C4001" s="41" t="str">
        <f>IF(H4001="","",1*ISERROR(VLOOKUP(H4001,H$1:H4000,1,FALSE)))</f>
        <v/>
      </c>
      <c r="D4001" s="40" t="str">
        <f>IF(C4001=0,0,IF(C4001="","",SUM(C$2:C4001)))</f>
        <v/>
      </c>
      <c r="E4001" s="41" t="str">
        <f>IF(H4001=0,0,IF(C4001="","",SUM(C$11:C4001)))</f>
        <v/>
      </c>
      <c r="F4001" s="41" t="str">
        <f>IF(H4001="","",COUNTIF(H$11:H4001,"="&amp;H4001))</f>
        <v/>
      </c>
      <c r="G4001" s="41" t="str">
        <f t="shared" si="558"/>
        <v/>
      </c>
      <c r="H4001" s="41" t="str">
        <f t="shared" si="559"/>
        <v/>
      </c>
      <c r="I4001" s="41" t="str">
        <f t="shared" si="560"/>
        <v/>
      </c>
      <c r="J4001" s="41" t="str">
        <f t="shared" si="561"/>
        <v/>
      </c>
      <c r="K4001" s="268"/>
      <c r="L4001" s="268"/>
      <c r="M4001" s="268"/>
      <c r="N4001" s="269"/>
      <c r="O4001" s="269"/>
      <c r="P4001" s="269"/>
      <c r="Q4001" s="270"/>
      <c r="R4001" s="271"/>
      <c r="S4001" s="268"/>
      <c r="T4001" s="268"/>
      <c r="U4001" s="268"/>
      <c r="V4001" s="268"/>
      <c r="W4001" s="65" t="str">
        <f t="shared" si="562"/>
        <v/>
      </c>
      <c r="X4001" s="65" t="str">
        <f t="shared" si="563"/>
        <v/>
      </c>
      <c r="Y4001" s="65" t="str">
        <f t="shared" si="564"/>
        <v/>
      </c>
      <c r="Z4001" s="65" t="str">
        <f t="shared" si="565"/>
        <v/>
      </c>
      <c r="AA4001" s="65" t="str">
        <f t="shared" si="566"/>
        <v/>
      </c>
    </row>
    <row r="4002" spans="1:27" x14ac:dyDescent="0.25">
      <c r="A4002" s="40" t="str">
        <f>IF(G4002="","",1*ISERROR(VLOOKUP(G4002,G$1:G4001,1,FALSE)))</f>
        <v/>
      </c>
      <c r="B4002" s="40" t="str">
        <f>IF(A4002=0,0,IF(A4002="","",SUM(A$2:A4002)))</f>
        <v/>
      </c>
      <c r="C4002" s="41" t="str">
        <f>IF(H4002="","",1*ISERROR(VLOOKUP(H4002,H$1:H4001,1,FALSE)))</f>
        <v/>
      </c>
      <c r="D4002" s="40" t="str">
        <f>IF(C4002=0,0,IF(C4002="","",SUM(C$2:C4002)))</f>
        <v/>
      </c>
      <c r="E4002" s="41" t="str">
        <f>IF(H4002=0,0,IF(C4002="","",SUM(C$11:C4002)))</f>
        <v/>
      </c>
      <c r="F4002" s="41" t="str">
        <f>IF(H4002="","",COUNTIF(H$11:H4002,"="&amp;H4002))</f>
        <v/>
      </c>
      <c r="G4002" s="41" t="str">
        <f t="shared" si="558"/>
        <v/>
      </c>
      <c r="H4002" s="41" t="str">
        <f t="shared" si="559"/>
        <v/>
      </c>
      <c r="I4002" s="41" t="str">
        <f t="shared" si="560"/>
        <v/>
      </c>
      <c r="J4002" s="41" t="str">
        <f t="shared" si="561"/>
        <v/>
      </c>
      <c r="K4002" s="268"/>
      <c r="L4002" s="268"/>
      <c r="M4002" s="268"/>
      <c r="N4002" s="269"/>
      <c r="O4002" s="269"/>
      <c r="P4002" s="269"/>
      <c r="Q4002" s="270"/>
      <c r="R4002" s="271"/>
      <c r="S4002" s="268"/>
      <c r="T4002" s="268"/>
      <c r="U4002" s="268"/>
      <c r="V4002" s="268"/>
      <c r="W4002" s="65" t="str">
        <f t="shared" si="562"/>
        <v/>
      </c>
      <c r="X4002" s="65" t="str">
        <f t="shared" si="563"/>
        <v/>
      </c>
      <c r="Y4002" s="65" t="str">
        <f t="shared" si="564"/>
        <v/>
      </c>
      <c r="Z4002" s="65" t="str">
        <f t="shared" si="565"/>
        <v/>
      </c>
      <c r="AA4002" s="65" t="str">
        <f t="shared" si="566"/>
        <v/>
      </c>
    </row>
    <row r="4003" spans="1:27" x14ac:dyDescent="0.25">
      <c r="A4003" s="40" t="str">
        <f>IF(G4003="","",1*ISERROR(VLOOKUP(G4003,G$1:G4002,1,FALSE)))</f>
        <v/>
      </c>
      <c r="B4003" s="40" t="str">
        <f>IF(A4003=0,0,IF(A4003="","",SUM(A$2:A4003)))</f>
        <v/>
      </c>
      <c r="C4003" s="41" t="str">
        <f>IF(H4003="","",1*ISERROR(VLOOKUP(H4003,H$1:H4002,1,FALSE)))</f>
        <v/>
      </c>
      <c r="D4003" s="40" t="str">
        <f>IF(C4003=0,0,IF(C4003="","",SUM(C$2:C4003)))</f>
        <v/>
      </c>
      <c r="E4003" s="41" t="str">
        <f>IF(H4003=0,0,IF(C4003="","",SUM(C$11:C4003)))</f>
        <v/>
      </c>
      <c r="F4003" s="41" t="str">
        <f>IF(H4003="","",COUNTIF(H$11:H4003,"="&amp;H4003))</f>
        <v/>
      </c>
      <c r="G4003" s="41" t="str">
        <f t="shared" si="558"/>
        <v/>
      </c>
      <c r="H4003" s="41" t="str">
        <f t="shared" si="559"/>
        <v/>
      </c>
      <c r="I4003" s="41" t="str">
        <f t="shared" si="560"/>
        <v/>
      </c>
      <c r="J4003" s="41" t="str">
        <f t="shared" si="561"/>
        <v/>
      </c>
      <c r="K4003" s="268"/>
      <c r="L4003" s="268"/>
      <c r="M4003" s="268"/>
      <c r="N4003" s="269"/>
      <c r="O4003" s="269"/>
      <c r="P4003" s="269"/>
      <c r="Q4003" s="270"/>
      <c r="R4003" s="271"/>
      <c r="S4003" s="268"/>
      <c r="T4003" s="268"/>
      <c r="U4003" s="268"/>
      <c r="V4003" s="268"/>
      <c r="W4003" s="65" t="str">
        <f t="shared" si="562"/>
        <v/>
      </c>
      <c r="X4003" s="65" t="str">
        <f t="shared" si="563"/>
        <v/>
      </c>
      <c r="Y4003" s="65" t="str">
        <f t="shared" si="564"/>
        <v/>
      </c>
      <c r="Z4003" s="65" t="str">
        <f t="shared" si="565"/>
        <v/>
      </c>
      <c r="AA4003" s="65" t="str">
        <f t="shared" si="566"/>
        <v/>
      </c>
    </row>
    <row r="4004" spans="1:27" x14ac:dyDescent="0.25">
      <c r="A4004" s="40" t="str">
        <f>IF(G4004="","",1*ISERROR(VLOOKUP(G4004,G$1:G4003,1,FALSE)))</f>
        <v/>
      </c>
      <c r="B4004" s="40" t="str">
        <f>IF(A4004=0,0,IF(A4004="","",SUM(A$2:A4004)))</f>
        <v/>
      </c>
      <c r="C4004" s="41" t="str">
        <f>IF(H4004="","",1*ISERROR(VLOOKUP(H4004,H$1:H4003,1,FALSE)))</f>
        <v/>
      </c>
      <c r="D4004" s="40" t="str">
        <f>IF(C4004=0,0,IF(C4004="","",SUM(C$2:C4004)))</f>
        <v/>
      </c>
      <c r="E4004" s="41" t="str">
        <f>IF(H4004=0,0,IF(C4004="","",SUM(C$11:C4004)))</f>
        <v/>
      </c>
      <c r="F4004" s="41" t="str">
        <f>IF(H4004="","",COUNTIF(H$11:H4004,"="&amp;H4004))</f>
        <v/>
      </c>
      <c r="G4004" s="41" t="str">
        <f t="shared" si="558"/>
        <v/>
      </c>
      <c r="H4004" s="41" t="str">
        <f t="shared" si="559"/>
        <v/>
      </c>
      <c r="I4004" s="41" t="str">
        <f t="shared" si="560"/>
        <v/>
      </c>
      <c r="J4004" s="41" t="str">
        <f t="shared" si="561"/>
        <v/>
      </c>
      <c r="K4004" s="268"/>
      <c r="L4004" s="268"/>
      <c r="M4004" s="268"/>
      <c r="N4004" s="269"/>
      <c r="O4004" s="269"/>
      <c r="P4004" s="269"/>
      <c r="Q4004" s="270"/>
      <c r="R4004" s="271"/>
      <c r="S4004" s="268"/>
      <c r="T4004" s="268"/>
      <c r="U4004" s="268"/>
      <c r="V4004" s="268"/>
      <c r="W4004" s="65" t="str">
        <f t="shared" si="562"/>
        <v/>
      </c>
      <c r="X4004" s="65" t="str">
        <f t="shared" si="563"/>
        <v/>
      </c>
      <c r="Y4004" s="65" t="str">
        <f t="shared" si="564"/>
        <v/>
      </c>
      <c r="Z4004" s="65" t="str">
        <f t="shared" si="565"/>
        <v/>
      </c>
      <c r="AA4004" s="65" t="str">
        <f t="shared" si="566"/>
        <v/>
      </c>
    </row>
    <row r="4005" spans="1:27" x14ac:dyDescent="0.25">
      <c r="A4005" s="40" t="str">
        <f>IF(G4005="","",1*ISERROR(VLOOKUP(G4005,G$1:G4004,1,FALSE)))</f>
        <v/>
      </c>
      <c r="B4005" s="40" t="str">
        <f>IF(A4005=0,0,IF(A4005="","",SUM(A$2:A4005)))</f>
        <v/>
      </c>
      <c r="C4005" s="41" t="str">
        <f>IF(H4005="","",1*ISERROR(VLOOKUP(H4005,H$1:H4004,1,FALSE)))</f>
        <v/>
      </c>
      <c r="D4005" s="40" t="str">
        <f>IF(C4005=0,0,IF(C4005="","",SUM(C$2:C4005)))</f>
        <v/>
      </c>
      <c r="E4005" s="41" t="str">
        <f>IF(H4005=0,0,IF(C4005="","",SUM(C$11:C4005)))</f>
        <v/>
      </c>
      <c r="F4005" s="41" t="str">
        <f>IF(H4005="","",COUNTIF(H$11:H4005,"="&amp;H4005))</f>
        <v/>
      </c>
      <c r="G4005" s="41" t="str">
        <f t="shared" si="558"/>
        <v/>
      </c>
      <c r="H4005" s="41" t="str">
        <f t="shared" si="559"/>
        <v/>
      </c>
      <c r="I4005" s="41" t="str">
        <f t="shared" si="560"/>
        <v/>
      </c>
      <c r="J4005" s="41" t="str">
        <f t="shared" si="561"/>
        <v/>
      </c>
      <c r="K4005" s="268"/>
      <c r="L4005" s="268"/>
      <c r="M4005" s="268"/>
      <c r="N4005" s="269"/>
      <c r="O4005" s="269"/>
      <c r="P4005" s="269"/>
      <c r="Q4005" s="270"/>
      <c r="R4005" s="271"/>
      <c r="S4005" s="268"/>
      <c r="T4005" s="268"/>
      <c r="U4005" s="268"/>
      <c r="V4005" s="268"/>
      <c r="W4005" s="65" t="str">
        <f t="shared" si="562"/>
        <v/>
      </c>
      <c r="X4005" s="65" t="str">
        <f t="shared" si="563"/>
        <v/>
      </c>
      <c r="Y4005" s="65" t="str">
        <f t="shared" si="564"/>
        <v/>
      </c>
      <c r="Z4005" s="65" t="str">
        <f t="shared" si="565"/>
        <v/>
      </c>
      <c r="AA4005" s="65" t="str">
        <f t="shared" si="566"/>
        <v/>
      </c>
    </row>
    <row r="4006" spans="1:27" x14ac:dyDescent="0.25">
      <c r="A4006" s="40" t="str">
        <f>IF(G4006="","",1*ISERROR(VLOOKUP(G4006,G$1:G4005,1,FALSE)))</f>
        <v/>
      </c>
      <c r="B4006" s="40" t="str">
        <f>IF(A4006=0,0,IF(A4006="","",SUM(A$2:A4006)))</f>
        <v/>
      </c>
      <c r="C4006" s="41" t="str">
        <f>IF(H4006="","",1*ISERROR(VLOOKUP(H4006,H$1:H4005,1,FALSE)))</f>
        <v/>
      </c>
      <c r="D4006" s="40" t="str">
        <f>IF(C4006=0,0,IF(C4006="","",SUM(C$2:C4006)))</f>
        <v/>
      </c>
      <c r="E4006" s="41" t="str">
        <f>IF(H4006=0,0,IF(C4006="","",SUM(C$11:C4006)))</f>
        <v/>
      </c>
      <c r="F4006" s="41" t="str">
        <f>IF(H4006="","",COUNTIF(H$11:H4006,"="&amp;H4006))</f>
        <v/>
      </c>
      <c r="G4006" s="41" t="str">
        <f t="shared" si="558"/>
        <v/>
      </c>
      <c r="H4006" s="41" t="str">
        <f t="shared" si="559"/>
        <v/>
      </c>
      <c r="I4006" s="41" t="str">
        <f t="shared" si="560"/>
        <v/>
      </c>
      <c r="J4006" s="41" t="str">
        <f t="shared" si="561"/>
        <v/>
      </c>
      <c r="K4006" s="268"/>
      <c r="L4006" s="268"/>
      <c r="M4006" s="268"/>
      <c r="N4006" s="269"/>
      <c r="O4006" s="269"/>
      <c r="P4006" s="269"/>
      <c r="Q4006" s="270"/>
      <c r="R4006" s="271"/>
      <c r="S4006" s="268"/>
      <c r="T4006" s="268"/>
      <c r="U4006" s="268"/>
      <c r="V4006" s="268"/>
      <c r="W4006" s="65" t="str">
        <f t="shared" si="562"/>
        <v/>
      </c>
      <c r="X4006" s="65" t="str">
        <f t="shared" si="563"/>
        <v/>
      </c>
      <c r="Y4006" s="65" t="str">
        <f t="shared" si="564"/>
        <v/>
      </c>
      <c r="Z4006" s="65" t="str">
        <f t="shared" si="565"/>
        <v/>
      </c>
      <c r="AA4006" s="65" t="str">
        <f t="shared" si="566"/>
        <v/>
      </c>
    </row>
    <row r="4007" spans="1:27" x14ac:dyDescent="0.25">
      <c r="A4007" s="40" t="str">
        <f>IF(G4007="","",1*ISERROR(VLOOKUP(G4007,G$1:G4006,1,FALSE)))</f>
        <v/>
      </c>
      <c r="B4007" s="40" t="str">
        <f>IF(A4007=0,0,IF(A4007="","",SUM(A$2:A4007)))</f>
        <v/>
      </c>
      <c r="C4007" s="41" t="str">
        <f>IF(H4007="","",1*ISERROR(VLOOKUP(H4007,H$1:H4006,1,FALSE)))</f>
        <v/>
      </c>
      <c r="D4007" s="40" t="str">
        <f>IF(C4007=0,0,IF(C4007="","",SUM(C$2:C4007)))</f>
        <v/>
      </c>
      <c r="E4007" s="41" t="str">
        <f>IF(H4007=0,0,IF(C4007="","",SUM(C$11:C4007)))</f>
        <v/>
      </c>
      <c r="F4007" s="41" t="str">
        <f>IF(H4007="","",COUNTIF(H$11:H4007,"="&amp;H4007))</f>
        <v/>
      </c>
      <c r="G4007" s="41" t="str">
        <f t="shared" si="558"/>
        <v/>
      </c>
      <c r="H4007" s="41" t="str">
        <f t="shared" si="559"/>
        <v/>
      </c>
      <c r="I4007" s="41" t="str">
        <f t="shared" si="560"/>
        <v/>
      </c>
      <c r="J4007" s="41" t="str">
        <f t="shared" si="561"/>
        <v/>
      </c>
      <c r="K4007" s="268"/>
      <c r="L4007" s="268"/>
      <c r="M4007" s="268"/>
      <c r="N4007" s="269"/>
      <c r="O4007" s="269"/>
      <c r="P4007" s="269"/>
      <c r="Q4007" s="270"/>
      <c r="R4007" s="271"/>
      <c r="S4007" s="268"/>
      <c r="T4007" s="268"/>
      <c r="U4007" s="268"/>
      <c r="V4007" s="268"/>
      <c r="W4007" s="65" t="str">
        <f t="shared" si="562"/>
        <v/>
      </c>
      <c r="X4007" s="65" t="str">
        <f t="shared" si="563"/>
        <v/>
      </c>
      <c r="Y4007" s="65" t="str">
        <f t="shared" si="564"/>
        <v/>
      </c>
      <c r="Z4007" s="65" t="str">
        <f t="shared" si="565"/>
        <v/>
      </c>
      <c r="AA4007" s="65" t="str">
        <f t="shared" si="566"/>
        <v/>
      </c>
    </row>
    <row r="4008" spans="1:27" x14ac:dyDescent="0.25">
      <c r="A4008" s="40" t="str">
        <f>IF(G4008="","",1*ISERROR(VLOOKUP(G4008,G$1:G4007,1,FALSE)))</f>
        <v/>
      </c>
      <c r="B4008" s="40" t="str">
        <f>IF(A4008=0,0,IF(A4008="","",SUM(A$2:A4008)))</f>
        <v/>
      </c>
      <c r="C4008" s="41" t="str">
        <f>IF(H4008="","",1*ISERROR(VLOOKUP(H4008,H$1:H4007,1,FALSE)))</f>
        <v/>
      </c>
      <c r="D4008" s="40" t="str">
        <f>IF(C4008=0,0,IF(C4008="","",SUM(C$2:C4008)))</f>
        <v/>
      </c>
      <c r="E4008" s="41" t="str">
        <f>IF(H4008=0,0,IF(C4008="","",SUM(C$11:C4008)))</f>
        <v/>
      </c>
      <c r="F4008" s="41" t="str">
        <f>IF(H4008="","",COUNTIF(H$11:H4008,"="&amp;H4008))</f>
        <v/>
      </c>
      <c r="G4008" s="41" t="str">
        <f t="shared" si="558"/>
        <v/>
      </c>
      <c r="H4008" s="41" t="str">
        <f t="shared" si="559"/>
        <v/>
      </c>
      <c r="I4008" s="41" t="str">
        <f t="shared" si="560"/>
        <v/>
      </c>
      <c r="J4008" s="41" t="str">
        <f t="shared" si="561"/>
        <v/>
      </c>
      <c r="K4008" s="268"/>
      <c r="L4008" s="268"/>
      <c r="M4008" s="268"/>
      <c r="N4008" s="269"/>
      <c r="O4008" s="269"/>
      <c r="P4008" s="269"/>
      <c r="Q4008" s="270"/>
      <c r="R4008" s="271"/>
      <c r="S4008" s="268"/>
      <c r="T4008" s="268"/>
      <c r="U4008" s="268"/>
      <c r="V4008" s="268"/>
      <c r="W4008" s="65" t="str">
        <f t="shared" si="562"/>
        <v/>
      </c>
      <c r="X4008" s="65" t="str">
        <f t="shared" si="563"/>
        <v/>
      </c>
      <c r="Y4008" s="65" t="str">
        <f t="shared" si="564"/>
        <v/>
      </c>
      <c r="Z4008" s="65" t="str">
        <f t="shared" si="565"/>
        <v/>
      </c>
      <c r="AA4008" s="65" t="str">
        <f t="shared" si="566"/>
        <v/>
      </c>
    </row>
    <row r="4009" spans="1:27" x14ac:dyDescent="0.25">
      <c r="A4009" s="40" t="str">
        <f>IF(G4009="","",1*ISERROR(VLOOKUP(G4009,G$1:G4008,1,FALSE)))</f>
        <v/>
      </c>
      <c r="B4009" s="40" t="str">
        <f>IF(A4009=0,0,IF(A4009="","",SUM(A$2:A4009)))</f>
        <v/>
      </c>
      <c r="C4009" s="41" t="str">
        <f>IF(H4009="","",1*ISERROR(VLOOKUP(H4009,H$1:H4008,1,FALSE)))</f>
        <v/>
      </c>
      <c r="D4009" s="40" t="str">
        <f>IF(C4009=0,0,IF(C4009="","",SUM(C$2:C4009)))</f>
        <v/>
      </c>
      <c r="E4009" s="41" t="str">
        <f>IF(H4009=0,0,IF(C4009="","",SUM(C$11:C4009)))</f>
        <v/>
      </c>
      <c r="F4009" s="41" t="str">
        <f>IF(H4009="","",COUNTIF(H$11:H4009,"="&amp;H4009))</f>
        <v/>
      </c>
      <c r="G4009" s="41" t="str">
        <f t="shared" si="558"/>
        <v/>
      </c>
      <c r="H4009" s="41" t="str">
        <f t="shared" si="559"/>
        <v/>
      </c>
      <c r="I4009" s="41" t="str">
        <f t="shared" si="560"/>
        <v/>
      </c>
      <c r="J4009" s="41" t="str">
        <f t="shared" si="561"/>
        <v/>
      </c>
      <c r="K4009" s="268"/>
      <c r="L4009" s="268"/>
      <c r="M4009" s="268"/>
      <c r="N4009" s="269"/>
      <c r="O4009" s="269"/>
      <c r="P4009" s="269"/>
      <c r="Q4009" s="270"/>
      <c r="R4009" s="271"/>
      <c r="S4009" s="268"/>
      <c r="T4009" s="268"/>
      <c r="U4009" s="268"/>
      <c r="V4009" s="268"/>
      <c r="W4009" s="65" t="str">
        <f t="shared" si="562"/>
        <v/>
      </c>
      <c r="X4009" s="65" t="str">
        <f t="shared" si="563"/>
        <v/>
      </c>
      <c r="Y4009" s="65" t="str">
        <f t="shared" si="564"/>
        <v/>
      </c>
      <c r="Z4009" s="65" t="str">
        <f t="shared" si="565"/>
        <v/>
      </c>
      <c r="AA4009" s="65" t="str">
        <f t="shared" si="566"/>
        <v/>
      </c>
    </row>
    <row r="4010" spans="1:27" x14ac:dyDescent="0.25">
      <c r="A4010" s="40" t="str">
        <f>IF(G4010="","",1*ISERROR(VLOOKUP(G4010,G$1:G4009,1,FALSE)))</f>
        <v/>
      </c>
      <c r="B4010" s="40" t="str">
        <f>IF(A4010=0,0,IF(A4010="","",SUM(A$2:A4010)))</f>
        <v/>
      </c>
      <c r="C4010" s="41" t="str">
        <f>IF(H4010="","",1*ISERROR(VLOOKUP(H4010,H$1:H4009,1,FALSE)))</f>
        <v/>
      </c>
      <c r="D4010" s="40" t="str">
        <f>IF(C4010=0,0,IF(C4010="","",SUM(C$2:C4010)))</f>
        <v/>
      </c>
      <c r="E4010" s="41" t="str">
        <f>IF(H4010=0,0,IF(C4010="","",SUM(C$11:C4010)))</f>
        <v/>
      </c>
      <c r="F4010" s="41" t="str">
        <f>IF(H4010="","",COUNTIF(H$11:H4010,"="&amp;H4010))</f>
        <v/>
      </c>
      <c r="G4010" s="41" t="str">
        <f t="shared" si="558"/>
        <v/>
      </c>
      <c r="H4010" s="41" t="str">
        <f t="shared" si="559"/>
        <v/>
      </c>
      <c r="I4010" s="41" t="str">
        <f t="shared" si="560"/>
        <v/>
      </c>
      <c r="J4010" s="41" t="str">
        <f t="shared" si="561"/>
        <v/>
      </c>
      <c r="K4010" s="268"/>
      <c r="L4010" s="268"/>
      <c r="M4010" s="268"/>
      <c r="N4010" s="269"/>
      <c r="O4010" s="269"/>
      <c r="P4010" s="269"/>
      <c r="Q4010" s="270"/>
      <c r="R4010" s="271"/>
      <c r="S4010" s="268"/>
      <c r="T4010" s="268"/>
      <c r="U4010" s="268"/>
      <c r="V4010" s="268"/>
      <c r="W4010" s="65" t="str">
        <f t="shared" si="562"/>
        <v/>
      </c>
      <c r="X4010" s="65" t="str">
        <f t="shared" si="563"/>
        <v/>
      </c>
      <c r="Y4010" s="65" t="str">
        <f t="shared" si="564"/>
        <v/>
      </c>
      <c r="Z4010" s="65" t="str">
        <f t="shared" si="565"/>
        <v/>
      </c>
      <c r="AA4010" s="65" t="str">
        <f t="shared" si="566"/>
        <v/>
      </c>
    </row>
    <row r="4011" spans="1:27" x14ac:dyDescent="0.25">
      <c r="A4011" s="40" t="str">
        <f>IF(G4011="","",1*ISERROR(VLOOKUP(G4011,G$1:G4010,1,FALSE)))</f>
        <v/>
      </c>
      <c r="B4011" s="40" t="str">
        <f>IF(A4011=0,0,IF(A4011="","",SUM(A$2:A4011)))</f>
        <v/>
      </c>
      <c r="C4011" s="41" t="str">
        <f>IF(H4011="","",1*ISERROR(VLOOKUP(H4011,H$1:H4010,1,FALSE)))</f>
        <v/>
      </c>
      <c r="D4011" s="40" t="str">
        <f>IF(C4011=0,0,IF(C4011="","",SUM(C$2:C4011)))</f>
        <v/>
      </c>
      <c r="E4011" s="41" t="str">
        <f>IF(H4011=0,0,IF(C4011="","",SUM(C$11:C4011)))</f>
        <v/>
      </c>
      <c r="F4011" s="41" t="str">
        <f>IF(H4011="","",COUNTIF(H$11:H4011,"="&amp;H4011))</f>
        <v/>
      </c>
      <c r="G4011" s="41" t="str">
        <f t="shared" si="558"/>
        <v/>
      </c>
      <c r="H4011" s="41" t="str">
        <f t="shared" si="559"/>
        <v/>
      </c>
      <c r="I4011" s="41" t="str">
        <f t="shared" si="560"/>
        <v/>
      </c>
      <c r="J4011" s="41" t="str">
        <f t="shared" si="561"/>
        <v/>
      </c>
      <c r="K4011" s="268"/>
      <c r="L4011" s="268"/>
      <c r="M4011" s="268"/>
      <c r="N4011" s="269"/>
      <c r="O4011" s="269"/>
      <c r="P4011" s="269"/>
      <c r="Q4011" s="270"/>
      <c r="R4011" s="271"/>
      <c r="S4011" s="268"/>
      <c r="T4011" s="268"/>
      <c r="U4011" s="268"/>
      <c r="V4011" s="268"/>
      <c r="W4011" s="65" t="str">
        <f t="shared" si="562"/>
        <v/>
      </c>
      <c r="X4011" s="65" t="str">
        <f t="shared" si="563"/>
        <v/>
      </c>
      <c r="Y4011" s="65" t="str">
        <f t="shared" si="564"/>
        <v/>
      </c>
      <c r="Z4011" s="65" t="str">
        <f t="shared" si="565"/>
        <v/>
      </c>
      <c r="AA4011" s="65" t="str">
        <f t="shared" si="566"/>
        <v/>
      </c>
    </row>
    <row r="4012" spans="1:27" x14ac:dyDescent="0.25">
      <c r="A4012" s="40" t="str">
        <f>IF(G4012="","",1*ISERROR(VLOOKUP(G4012,G$1:G4011,1,FALSE)))</f>
        <v/>
      </c>
      <c r="B4012" s="40" t="str">
        <f>IF(A4012=0,0,IF(A4012="","",SUM(A$2:A4012)))</f>
        <v/>
      </c>
      <c r="C4012" s="41" t="str">
        <f>IF(H4012="","",1*ISERROR(VLOOKUP(H4012,H$1:H4011,1,FALSE)))</f>
        <v/>
      </c>
      <c r="D4012" s="40" t="str">
        <f>IF(C4012=0,0,IF(C4012="","",SUM(C$2:C4012)))</f>
        <v/>
      </c>
      <c r="E4012" s="41" t="str">
        <f>IF(H4012=0,0,IF(C4012="","",SUM(C$11:C4012)))</f>
        <v/>
      </c>
      <c r="F4012" s="41" t="str">
        <f>IF(H4012="","",COUNTIF(H$11:H4012,"="&amp;H4012))</f>
        <v/>
      </c>
      <c r="G4012" s="41" t="str">
        <f t="shared" si="558"/>
        <v/>
      </c>
      <c r="H4012" s="41" t="str">
        <f t="shared" si="559"/>
        <v/>
      </c>
      <c r="I4012" s="41" t="str">
        <f t="shared" si="560"/>
        <v/>
      </c>
      <c r="J4012" s="41" t="str">
        <f t="shared" si="561"/>
        <v/>
      </c>
      <c r="K4012" s="268"/>
      <c r="L4012" s="268"/>
      <c r="M4012" s="268"/>
      <c r="N4012" s="269"/>
      <c r="O4012" s="269"/>
      <c r="P4012" s="269"/>
      <c r="Q4012" s="270"/>
      <c r="R4012" s="271"/>
      <c r="S4012" s="268"/>
      <c r="T4012" s="268"/>
      <c r="U4012" s="268"/>
      <c r="V4012" s="268"/>
      <c r="W4012" s="65" t="str">
        <f t="shared" si="562"/>
        <v/>
      </c>
      <c r="X4012" s="65" t="str">
        <f t="shared" si="563"/>
        <v/>
      </c>
      <c r="Y4012" s="65" t="str">
        <f t="shared" si="564"/>
        <v/>
      </c>
      <c r="Z4012" s="65" t="str">
        <f t="shared" si="565"/>
        <v/>
      </c>
      <c r="AA4012" s="65" t="str">
        <f t="shared" si="566"/>
        <v/>
      </c>
    </row>
    <row r="4013" spans="1:27" x14ac:dyDescent="0.25">
      <c r="A4013" s="40" t="str">
        <f>IF(G4013="","",1*ISERROR(VLOOKUP(G4013,G$1:G4012,1,FALSE)))</f>
        <v/>
      </c>
      <c r="B4013" s="40" t="str">
        <f>IF(A4013=0,0,IF(A4013="","",SUM(A$2:A4013)))</f>
        <v/>
      </c>
      <c r="C4013" s="41" t="str">
        <f>IF(H4013="","",1*ISERROR(VLOOKUP(H4013,H$1:H4012,1,FALSE)))</f>
        <v/>
      </c>
      <c r="D4013" s="40" t="str">
        <f>IF(C4013=0,0,IF(C4013="","",SUM(C$2:C4013)))</f>
        <v/>
      </c>
      <c r="E4013" s="41" t="str">
        <f>IF(H4013=0,0,IF(C4013="","",SUM(C$11:C4013)))</f>
        <v/>
      </c>
      <c r="F4013" s="41" t="str">
        <f>IF(H4013="","",COUNTIF(H$11:H4013,"="&amp;H4013))</f>
        <v/>
      </c>
      <c r="G4013" s="41" t="str">
        <f t="shared" si="558"/>
        <v/>
      </c>
      <c r="H4013" s="41" t="str">
        <f t="shared" si="559"/>
        <v/>
      </c>
      <c r="I4013" s="41" t="str">
        <f t="shared" si="560"/>
        <v/>
      </c>
      <c r="J4013" s="41" t="str">
        <f t="shared" si="561"/>
        <v/>
      </c>
      <c r="K4013" s="268"/>
      <c r="L4013" s="268"/>
      <c r="M4013" s="268"/>
      <c r="N4013" s="269"/>
      <c r="O4013" s="269"/>
      <c r="P4013" s="269"/>
      <c r="Q4013" s="270"/>
      <c r="R4013" s="271"/>
      <c r="S4013" s="268"/>
      <c r="T4013" s="268"/>
      <c r="U4013" s="268"/>
      <c r="V4013" s="268"/>
      <c r="W4013" s="65" t="str">
        <f t="shared" si="562"/>
        <v/>
      </c>
      <c r="X4013" s="65" t="str">
        <f t="shared" si="563"/>
        <v/>
      </c>
      <c r="Y4013" s="65" t="str">
        <f t="shared" si="564"/>
        <v/>
      </c>
      <c r="Z4013" s="65" t="str">
        <f t="shared" si="565"/>
        <v/>
      </c>
      <c r="AA4013" s="65" t="str">
        <f t="shared" si="566"/>
        <v/>
      </c>
    </row>
    <row r="4014" spans="1:27" x14ac:dyDescent="0.25">
      <c r="A4014" s="40" t="str">
        <f>IF(G4014="","",1*ISERROR(VLOOKUP(G4014,G$1:G4013,1,FALSE)))</f>
        <v/>
      </c>
      <c r="B4014" s="40" t="str">
        <f>IF(A4014=0,0,IF(A4014="","",SUM(A$2:A4014)))</f>
        <v/>
      </c>
      <c r="C4014" s="41" t="str">
        <f>IF(H4014="","",1*ISERROR(VLOOKUP(H4014,H$1:H4013,1,FALSE)))</f>
        <v/>
      </c>
      <c r="D4014" s="40" t="str">
        <f>IF(C4014=0,0,IF(C4014="","",SUM(C$2:C4014)))</f>
        <v/>
      </c>
      <c r="E4014" s="41" t="str">
        <f>IF(H4014=0,0,IF(C4014="","",SUM(C$11:C4014)))</f>
        <v/>
      </c>
      <c r="F4014" s="41" t="str">
        <f>IF(H4014="","",COUNTIF(H$11:H4014,"="&amp;H4014))</f>
        <v/>
      </c>
      <c r="G4014" s="41" t="str">
        <f t="shared" si="558"/>
        <v/>
      </c>
      <c r="H4014" s="41" t="str">
        <f t="shared" si="559"/>
        <v/>
      </c>
      <c r="I4014" s="41" t="str">
        <f t="shared" si="560"/>
        <v/>
      </c>
      <c r="J4014" s="41" t="str">
        <f t="shared" si="561"/>
        <v/>
      </c>
      <c r="K4014" s="268"/>
      <c r="L4014" s="268"/>
      <c r="M4014" s="268"/>
      <c r="N4014" s="269"/>
      <c r="O4014" s="269"/>
      <c r="P4014" s="269"/>
      <c r="Q4014" s="270"/>
      <c r="R4014" s="271"/>
      <c r="S4014" s="268"/>
      <c r="T4014" s="268"/>
      <c r="U4014" s="268"/>
      <c r="V4014" s="268"/>
      <c r="W4014" s="65" t="str">
        <f t="shared" si="562"/>
        <v/>
      </c>
      <c r="X4014" s="65" t="str">
        <f t="shared" si="563"/>
        <v/>
      </c>
      <c r="Y4014" s="65" t="str">
        <f t="shared" si="564"/>
        <v/>
      </c>
      <c r="Z4014" s="65" t="str">
        <f t="shared" si="565"/>
        <v/>
      </c>
      <c r="AA4014" s="65" t="str">
        <f t="shared" si="566"/>
        <v/>
      </c>
    </row>
    <row r="4015" spans="1:27" x14ac:dyDescent="0.25">
      <c r="A4015" s="40" t="str">
        <f>IF(G4015="","",1*ISERROR(VLOOKUP(G4015,G$1:G4014,1,FALSE)))</f>
        <v/>
      </c>
      <c r="B4015" s="40" t="str">
        <f>IF(A4015=0,0,IF(A4015="","",SUM(A$2:A4015)))</f>
        <v/>
      </c>
      <c r="C4015" s="41" t="str">
        <f>IF(H4015="","",1*ISERROR(VLOOKUP(H4015,H$1:H4014,1,FALSE)))</f>
        <v/>
      </c>
      <c r="D4015" s="40" t="str">
        <f>IF(C4015=0,0,IF(C4015="","",SUM(C$2:C4015)))</f>
        <v/>
      </c>
      <c r="E4015" s="41" t="str">
        <f>IF(H4015=0,0,IF(C4015="","",SUM(C$11:C4015)))</f>
        <v/>
      </c>
      <c r="F4015" s="41" t="str">
        <f>IF(H4015="","",COUNTIF(H$11:H4015,"="&amp;H4015))</f>
        <v/>
      </c>
      <c r="G4015" s="41" t="str">
        <f t="shared" si="558"/>
        <v/>
      </c>
      <c r="H4015" s="41" t="str">
        <f t="shared" si="559"/>
        <v/>
      </c>
      <c r="I4015" s="41" t="str">
        <f t="shared" si="560"/>
        <v/>
      </c>
      <c r="J4015" s="41" t="str">
        <f t="shared" si="561"/>
        <v/>
      </c>
      <c r="K4015" s="268"/>
      <c r="L4015" s="268"/>
      <c r="M4015" s="268"/>
      <c r="N4015" s="269"/>
      <c r="O4015" s="269"/>
      <c r="P4015" s="269"/>
      <c r="Q4015" s="270"/>
      <c r="R4015" s="271"/>
      <c r="S4015" s="268"/>
      <c r="T4015" s="268"/>
      <c r="U4015" s="268"/>
      <c r="V4015" s="268"/>
      <c r="W4015" s="65" t="str">
        <f t="shared" si="562"/>
        <v/>
      </c>
      <c r="X4015" s="65" t="str">
        <f t="shared" si="563"/>
        <v/>
      </c>
      <c r="Y4015" s="65" t="str">
        <f t="shared" si="564"/>
        <v/>
      </c>
      <c r="Z4015" s="65" t="str">
        <f t="shared" si="565"/>
        <v/>
      </c>
      <c r="AA4015" s="65" t="str">
        <f t="shared" si="566"/>
        <v/>
      </c>
    </row>
    <row r="4016" spans="1:27" x14ac:dyDescent="0.25">
      <c r="A4016" s="40" t="str">
        <f>IF(G4016="","",1*ISERROR(VLOOKUP(G4016,G$1:G4015,1,FALSE)))</f>
        <v/>
      </c>
      <c r="B4016" s="40" t="str">
        <f>IF(A4016=0,0,IF(A4016="","",SUM(A$2:A4016)))</f>
        <v/>
      </c>
      <c r="C4016" s="41" t="str">
        <f>IF(H4016="","",1*ISERROR(VLOOKUP(H4016,H$1:H4015,1,FALSE)))</f>
        <v/>
      </c>
      <c r="D4016" s="40" t="str">
        <f>IF(C4016=0,0,IF(C4016="","",SUM(C$2:C4016)))</f>
        <v/>
      </c>
      <c r="E4016" s="41" t="str">
        <f>IF(H4016=0,0,IF(C4016="","",SUM(C$11:C4016)))</f>
        <v/>
      </c>
      <c r="F4016" s="41" t="str">
        <f>IF(H4016="","",COUNTIF(H$11:H4016,"="&amp;H4016))</f>
        <v/>
      </c>
      <c r="G4016" s="41" t="str">
        <f t="shared" si="558"/>
        <v/>
      </c>
      <c r="H4016" s="41" t="str">
        <f t="shared" si="559"/>
        <v/>
      </c>
      <c r="I4016" s="41" t="str">
        <f t="shared" si="560"/>
        <v/>
      </c>
      <c r="J4016" s="41" t="str">
        <f t="shared" si="561"/>
        <v/>
      </c>
      <c r="K4016" s="268"/>
      <c r="L4016" s="268"/>
      <c r="M4016" s="268"/>
      <c r="N4016" s="269"/>
      <c r="O4016" s="269"/>
      <c r="P4016" s="269"/>
      <c r="Q4016" s="270"/>
      <c r="R4016" s="271"/>
      <c r="S4016" s="268"/>
      <c r="T4016" s="268"/>
      <c r="U4016" s="268"/>
      <c r="V4016" s="268"/>
      <c r="W4016" s="65" t="str">
        <f t="shared" si="562"/>
        <v/>
      </c>
      <c r="X4016" s="65" t="str">
        <f t="shared" si="563"/>
        <v/>
      </c>
      <c r="Y4016" s="65" t="str">
        <f t="shared" si="564"/>
        <v/>
      </c>
      <c r="Z4016" s="65" t="str">
        <f t="shared" si="565"/>
        <v/>
      </c>
      <c r="AA4016" s="65" t="str">
        <f t="shared" si="566"/>
        <v/>
      </c>
    </row>
    <row r="4017" spans="1:27" x14ac:dyDescent="0.25">
      <c r="A4017" s="40" t="str">
        <f>IF(G4017="","",1*ISERROR(VLOOKUP(G4017,G$1:G4016,1,FALSE)))</f>
        <v/>
      </c>
      <c r="B4017" s="40" t="str">
        <f>IF(A4017=0,0,IF(A4017="","",SUM(A$2:A4017)))</f>
        <v/>
      </c>
      <c r="C4017" s="41" t="str">
        <f>IF(H4017="","",1*ISERROR(VLOOKUP(H4017,H$1:H4016,1,FALSE)))</f>
        <v/>
      </c>
      <c r="D4017" s="40" t="str">
        <f>IF(C4017=0,0,IF(C4017="","",SUM(C$2:C4017)))</f>
        <v/>
      </c>
      <c r="E4017" s="41" t="str">
        <f>IF(H4017=0,0,IF(C4017="","",SUM(C$11:C4017)))</f>
        <v/>
      </c>
      <c r="F4017" s="41" t="str">
        <f>IF(H4017="","",COUNTIF(H$11:H4017,"="&amp;H4017))</f>
        <v/>
      </c>
      <c r="G4017" s="41" t="str">
        <f t="shared" si="558"/>
        <v/>
      </c>
      <c r="H4017" s="41" t="str">
        <f t="shared" si="559"/>
        <v/>
      </c>
      <c r="I4017" s="41" t="str">
        <f t="shared" si="560"/>
        <v/>
      </c>
      <c r="J4017" s="41" t="str">
        <f t="shared" si="561"/>
        <v/>
      </c>
      <c r="K4017" s="268"/>
      <c r="L4017" s="268"/>
      <c r="M4017" s="268"/>
      <c r="N4017" s="269"/>
      <c r="O4017" s="269"/>
      <c r="P4017" s="269"/>
      <c r="Q4017" s="270"/>
      <c r="R4017" s="271"/>
      <c r="S4017" s="268"/>
      <c r="T4017" s="268"/>
      <c r="U4017" s="268"/>
      <c r="V4017" s="268"/>
      <c r="W4017" s="65" t="str">
        <f t="shared" si="562"/>
        <v/>
      </c>
      <c r="X4017" s="65" t="str">
        <f t="shared" si="563"/>
        <v/>
      </c>
      <c r="Y4017" s="65" t="str">
        <f t="shared" si="564"/>
        <v/>
      </c>
      <c r="Z4017" s="65" t="str">
        <f t="shared" si="565"/>
        <v/>
      </c>
      <c r="AA4017" s="65" t="str">
        <f t="shared" si="566"/>
        <v/>
      </c>
    </row>
    <row r="4018" spans="1:27" x14ac:dyDescent="0.25">
      <c r="A4018" s="40" t="str">
        <f>IF(G4018="","",1*ISERROR(VLOOKUP(G4018,G$1:G4017,1,FALSE)))</f>
        <v/>
      </c>
      <c r="B4018" s="40" t="str">
        <f>IF(A4018=0,0,IF(A4018="","",SUM(A$2:A4018)))</f>
        <v/>
      </c>
      <c r="C4018" s="41" t="str">
        <f>IF(H4018="","",1*ISERROR(VLOOKUP(H4018,H$1:H4017,1,FALSE)))</f>
        <v/>
      </c>
      <c r="D4018" s="40" t="str">
        <f>IF(C4018=0,0,IF(C4018="","",SUM(C$2:C4018)))</f>
        <v/>
      </c>
      <c r="E4018" s="41" t="str">
        <f>IF(H4018=0,0,IF(C4018="","",SUM(C$11:C4018)))</f>
        <v/>
      </c>
      <c r="F4018" s="41" t="str">
        <f>IF(H4018="","",COUNTIF(H$11:H4018,"="&amp;H4018))</f>
        <v/>
      </c>
      <c r="G4018" s="41" t="str">
        <f t="shared" si="558"/>
        <v/>
      </c>
      <c r="H4018" s="41" t="str">
        <f t="shared" si="559"/>
        <v/>
      </c>
      <c r="I4018" s="41" t="str">
        <f t="shared" si="560"/>
        <v/>
      </c>
      <c r="J4018" s="41" t="str">
        <f t="shared" si="561"/>
        <v/>
      </c>
      <c r="K4018" s="268"/>
      <c r="L4018" s="268"/>
      <c r="M4018" s="268"/>
      <c r="N4018" s="269"/>
      <c r="O4018" s="269"/>
      <c r="P4018" s="269"/>
      <c r="Q4018" s="270"/>
      <c r="R4018" s="271"/>
      <c r="S4018" s="268"/>
      <c r="T4018" s="268"/>
      <c r="U4018" s="268"/>
      <c r="V4018" s="268"/>
      <c r="W4018" s="65" t="str">
        <f t="shared" si="562"/>
        <v/>
      </c>
      <c r="X4018" s="65" t="str">
        <f t="shared" si="563"/>
        <v/>
      </c>
      <c r="Y4018" s="65" t="str">
        <f t="shared" si="564"/>
        <v/>
      </c>
      <c r="Z4018" s="65" t="str">
        <f t="shared" si="565"/>
        <v/>
      </c>
      <c r="AA4018" s="65" t="str">
        <f t="shared" si="566"/>
        <v/>
      </c>
    </row>
    <row r="4019" spans="1:27" x14ac:dyDescent="0.25">
      <c r="A4019" s="40" t="str">
        <f>IF(G4019="","",1*ISERROR(VLOOKUP(G4019,G$1:G4018,1,FALSE)))</f>
        <v/>
      </c>
      <c r="B4019" s="40" t="str">
        <f>IF(A4019=0,0,IF(A4019="","",SUM(A$2:A4019)))</f>
        <v/>
      </c>
      <c r="C4019" s="41" t="str">
        <f>IF(H4019="","",1*ISERROR(VLOOKUP(H4019,H$1:H4018,1,FALSE)))</f>
        <v/>
      </c>
      <c r="D4019" s="40" t="str">
        <f>IF(C4019=0,0,IF(C4019="","",SUM(C$2:C4019)))</f>
        <v/>
      </c>
      <c r="E4019" s="41" t="str">
        <f>IF(H4019=0,0,IF(C4019="","",SUM(C$11:C4019)))</f>
        <v/>
      </c>
      <c r="F4019" s="41" t="str">
        <f>IF(H4019="","",COUNTIF(H$11:H4019,"="&amp;H4019))</f>
        <v/>
      </c>
      <c r="G4019" s="41" t="str">
        <f t="shared" si="558"/>
        <v/>
      </c>
      <c r="H4019" s="41" t="str">
        <f t="shared" si="559"/>
        <v/>
      </c>
      <c r="I4019" s="41" t="str">
        <f t="shared" si="560"/>
        <v/>
      </c>
      <c r="J4019" s="41" t="str">
        <f t="shared" si="561"/>
        <v/>
      </c>
      <c r="K4019" s="268"/>
      <c r="L4019" s="268"/>
      <c r="M4019" s="268"/>
      <c r="N4019" s="269"/>
      <c r="O4019" s="269"/>
      <c r="P4019" s="269"/>
      <c r="Q4019" s="270"/>
      <c r="R4019" s="271"/>
      <c r="S4019" s="268"/>
      <c r="T4019" s="268"/>
      <c r="U4019" s="268"/>
      <c r="V4019" s="268"/>
      <c r="W4019" s="65" t="str">
        <f t="shared" si="562"/>
        <v/>
      </c>
      <c r="X4019" s="65" t="str">
        <f t="shared" si="563"/>
        <v/>
      </c>
      <c r="Y4019" s="65" t="str">
        <f t="shared" si="564"/>
        <v/>
      </c>
      <c r="Z4019" s="65" t="str">
        <f t="shared" si="565"/>
        <v/>
      </c>
      <c r="AA4019" s="65" t="str">
        <f t="shared" si="566"/>
        <v/>
      </c>
    </row>
    <row r="4020" spans="1:27" x14ac:dyDescent="0.25">
      <c r="A4020" s="40" t="str">
        <f>IF(G4020="","",1*ISERROR(VLOOKUP(G4020,G$1:G4019,1,FALSE)))</f>
        <v/>
      </c>
      <c r="B4020" s="40" t="str">
        <f>IF(A4020=0,0,IF(A4020="","",SUM(A$2:A4020)))</f>
        <v/>
      </c>
      <c r="C4020" s="41" t="str">
        <f>IF(H4020="","",1*ISERROR(VLOOKUP(H4020,H$1:H4019,1,FALSE)))</f>
        <v/>
      </c>
      <c r="D4020" s="40" t="str">
        <f>IF(C4020=0,0,IF(C4020="","",SUM(C$2:C4020)))</f>
        <v/>
      </c>
      <c r="E4020" s="41" t="str">
        <f>IF(H4020=0,0,IF(C4020="","",SUM(C$11:C4020)))</f>
        <v/>
      </c>
      <c r="F4020" s="41" t="str">
        <f>IF(H4020="","",COUNTIF(H$11:H4020,"="&amp;H4020))</f>
        <v/>
      </c>
      <c r="G4020" s="41" t="str">
        <f t="shared" si="558"/>
        <v/>
      </c>
      <c r="H4020" s="41" t="str">
        <f t="shared" si="559"/>
        <v/>
      </c>
      <c r="I4020" s="41" t="str">
        <f t="shared" si="560"/>
        <v/>
      </c>
      <c r="J4020" s="41" t="str">
        <f t="shared" si="561"/>
        <v/>
      </c>
      <c r="K4020" s="268"/>
      <c r="L4020" s="268"/>
      <c r="M4020" s="268"/>
      <c r="N4020" s="269"/>
      <c r="O4020" s="269"/>
      <c r="P4020" s="269"/>
      <c r="Q4020" s="270"/>
      <c r="R4020" s="271"/>
      <c r="S4020" s="268"/>
      <c r="T4020" s="268"/>
      <c r="U4020" s="268"/>
      <c r="V4020" s="268"/>
      <c r="W4020" s="65" t="str">
        <f t="shared" si="562"/>
        <v/>
      </c>
      <c r="X4020" s="65" t="str">
        <f t="shared" si="563"/>
        <v/>
      </c>
      <c r="Y4020" s="65" t="str">
        <f t="shared" si="564"/>
        <v/>
      </c>
      <c r="Z4020" s="65" t="str">
        <f t="shared" si="565"/>
        <v/>
      </c>
      <c r="AA4020" s="65" t="str">
        <f t="shared" si="566"/>
        <v/>
      </c>
    </row>
    <row r="4021" spans="1:27" x14ac:dyDescent="0.25">
      <c r="A4021" s="40" t="str">
        <f>IF(G4021="","",1*ISERROR(VLOOKUP(G4021,G$1:G4020,1,FALSE)))</f>
        <v/>
      </c>
      <c r="B4021" s="40" t="str">
        <f>IF(A4021=0,0,IF(A4021="","",SUM(A$2:A4021)))</f>
        <v/>
      </c>
      <c r="C4021" s="41" t="str">
        <f>IF(H4021="","",1*ISERROR(VLOOKUP(H4021,H$1:H4020,1,FALSE)))</f>
        <v/>
      </c>
      <c r="D4021" s="40" t="str">
        <f>IF(C4021=0,0,IF(C4021="","",SUM(C$2:C4021)))</f>
        <v/>
      </c>
      <c r="E4021" s="41" t="str">
        <f>IF(H4021=0,0,IF(C4021="","",SUM(C$11:C4021)))</f>
        <v/>
      </c>
      <c r="F4021" s="41" t="str">
        <f>IF(H4021="","",COUNTIF(H$11:H4021,"="&amp;H4021))</f>
        <v/>
      </c>
      <c r="G4021" s="41" t="str">
        <f t="shared" si="558"/>
        <v/>
      </c>
      <c r="H4021" s="41" t="str">
        <f t="shared" si="559"/>
        <v/>
      </c>
      <c r="I4021" s="41" t="str">
        <f t="shared" si="560"/>
        <v/>
      </c>
      <c r="J4021" s="41" t="str">
        <f t="shared" si="561"/>
        <v/>
      </c>
      <c r="K4021" s="268"/>
      <c r="L4021" s="268"/>
      <c r="M4021" s="268"/>
      <c r="N4021" s="269"/>
      <c r="O4021" s="269"/>
      <c r="P4021" s="269"/>
      <c r="Q4021" s="270"/>
      <c r="R4021" s="271"/>
      <c r="S4021" s="268"/>
      <c r="T4021" s="268"/>
      <c r="U4021" s="268"/>
      <c r="V4021" s="268"/>
      <c r="W4021" s="65" t="str">
        <f t="shared" si="562"/>
        <v/>
      </c>
      <c r="X4021" s="65" t="str">
        <f t="shared" si="563"/>
        <v/>
      </c>
      <c r="Y4021" s="65" t="str">
        <f t="shared" si="564"/>
        <v/>
      </c>
      <c r="Z4021" s="65" t="str">
        <f t="shared" si="565"/>
        <v/>
      </c>
      <c r="AA4021" s="65" t="str">
        <f t="shared" si="566"/>
        <v/>
      </c>
    </row>
    <row r="4022" spans="1:27" x14ac:dyDescent="0.25">
      <c r="A4022" s="40" t="str">
        <f>IF(G4022="","",1*ISERROR(VLOOKUP(G4022,G$1:G4021,1,FALSE)))</f>
        <v/>
      </c>
      <c r="B4022" s="40" t="str">
        <f>IF(A4022=0,0,IF(A4022="","",SUM(A$2:A4022)))</f>
        <v/>
      </c>
      <c r="C4022" s="41" t="str">
        <f>IF(H4022="","",1*ISERROR(VLOOKUP(H4022,H$1:H4021,1,FALSE)))</f>
        <v/>
      </c>
      <c r="D4022" s="40" t="str">
        <f>IF(C4022=0,0,IF(C4022="","",SUM(C$2:C4022)))</f>
        <v/>
      </c>
      <c r="E4022" s="41" t="str">
        <f>IF(H4022=0,0,IF(C4022="","",SUM(C$11:C4022)))</f>
        <v/>
      </c>
      <c r="F4022" s="41" t="str">
        <f>IF(H4022="","",COUNTIF(H$11:H4022,"="&amp;H4022))</f>
        <v/>
      </c>
      <c r="G4022" s="41" t="str">
        <f t="shared" si="558"/>
        <v/>
      </c>
      <c r="H4022" s="41" t="str">
        <f t="shared" si="559"/>
        <v/>
      </c>
      <c r="I4022" s="41" t="str">
        <f t="shared" si="560"/>
        <v/>
      </c>
      <c r="J4022" s="41" t="str">
        <f t="shared" si="561"/>
        <v/>
      </c>
      <c r="K4022" s="268"/>
      <c r="L4022" s="268"/>
      <c r="M4022" s="268"/>
      <c r="N4022" s="269"/>
      <c r="O4022" s="269"/>
      <c r="P4022" s="269"/>
      <c r="Q4022" s="270"/>
      <c r="R4022" s="271"/>
      <c r="S4022" s="268"/>
      <c r="T4022" s="268"/>
      <c r="U4022" s="268"/>
      <c r="V4022" s="268"/>
      <c r="W4022" s="65" t="str">
        <f t="shared" si="562"/>
        <v/>
      </c>
      <c r="X4022" s="65" t="str">
        <f t="shared" si="563"/>
        <v/>
      </c>
      <c r="Y4022" s="65" t="str">
        <f t="shared" si="564"/>
        <v/>
      </c>
      <c r="Z4022" s="65" t="str">
        <f t="shared" si="565"/>
        <v/>
      </c>
      <c r="AA4022" s="65" t="str">
        <f t="shared" si="566"/>
        <v/>
      </c>
    </row>
    <row r="4023" spans="1:27" x14ac:dyDescent="0.25">
      <c r="A4023" s="40" t="str">
        <f>IF(G4023="","",1*ISERROR(VLOOKUP(G4023,G$1:G4022,1,FALSE)))</f>
        <v/>
      </c>
      <c r="B4023" s="40" t="str">
        <f>IF(A4023=0,0,IF(A4023="","",SUM(A$2:A4023)))</f>
        <v/>
      </c>
      <c r="C4023" s="41" t="str">
        <f>IF(H4023="","",1*ISERROR(VLOOKUP(H4023,H$1:H4022,1,FALSE)))</f>
        <v/>
      </c>
      <c r="D4023" s="40" t="str">
        <f>IF(C4023=0,0,IF(C4023="","",SUM(C$2:C4023)))</f>
        <v/>
      </c>
      <c r="E4023" s="41" t="str">
        <f>IF(H4023=0,0,IF(C4023="","",SUM(C$11:C4023)))</f>
        <v/>
      </c>
      <c r="F4023" s="41" t="str">
        <f>IF(H4023="","",COUNTIF(H$11:H4023,"="&amp;H4023))</f>
        <v/>
      </c>
      <c r="G4023" s="41" t="str">
        <f t="shared" si="558"/>
        <v/>
      </c>
      <c r="H4023" s="41" t="str">
        <f t="shared" si="559"/>
        <v/>
      </c>
      <c r="I4023" s="41" t="str">
        <f t="shared" si="560"/>
        <v/>
      </c>
      <c r="J4023" s="41" t="str">
        <f t="shared" si="561"/>
        <v/>
      </c>
      <c r="K4023" s="268"/>
      <c r="L4023" s="268"/>
      <c r="M4023" s="268"/>
      <c r="N4023" s="269"/>
      <c r="O4023" s="269"/>
      <c r="P4023" s="269"/>
      <c r="Q4023" s="270"/>
      <c r="R4023" s="271"/>
      <c r="S4023" s="268"/>
      <c r="T4023" s="268"/>
      <c r="U4023" s="268"/>
      <c r="V4023" s="268"/>
      <c r="W4023" s="65" t="str">
        <f t="shared" si="562"/>
        <v/>
      </c>
      <c r="X4023" s="65" t="str">
        <f t="shared" si="563"/>
        <v/>
      </c>
      <c r="Y4023" s="65" t="str">
        <f t="shared" si="564"/>
        <v/>
      </c>
      <c r="Z4023" s="65" t="str">
        <f t="shared" si="565"/>
        <v/>
      </c>
      <c r="AA4023" s="65" t="str">
        <f t="shared" si="566"/>
        <v/>
      </c>
    </row>
    <row r="4024" spans="1:27" x14ac:dyDescent="0.25">
      <c r="A4024" s="40" t="str">
        <f>IF(G4024="","",1*ISERROR(VLOOKUP(G4024,G$1:G4023,1,FALSE)))</f>
        <v/>
      </c>
      <c r="B4024" s="40" t="str">
        <f>IF(A4024=0,0,IF(A4024="","",SUM(A$2:A4024)))</f>
        <v/>
      </c>
      <c r="C4024" s="41" t="str">
        <f>IF(H4024="","",1*ISERROR(VLOOKUP(H4024,H$1:H4023,1,FALSE)))</f>
        <v/>
      </c>
      <c r="D4024" s="40" t="str">
        <f>IF(C4024=0,0,IF(C4024="","",SUM(C$2:C4024)))</f>
        <v/>
      </c>
      <c r="E4024" s="41" t="str">
        <f>IF(H4024=0,0,IF(C4024="","",SUM(C$11:C4024)))</f>
        <v/>
      </c>
      <c r="F4024" s="41" t="str">
        <f>IF(H4024="","",COUNTIF(H$11:H4024,"="&amp;H4024))</f>
        <v/>
      </c>
      <c r="G4024" s="41" t="str">
        <f t="shared" si="558"/>
        <v/>
      </c>
      <c r="H4024" s="41" t="str">
        <f t="shared" si="559"/>
        <v/>
      </c>
      <c r="I4024" s="41" t="str">
        <f t="shared" si="560"/>
        <v/>
      </c>
      <c r="J4024" s="41" t="str">
        <f t="shared" si="561"/>
        <v/>
      </c>
      <c r="K4024" s="268"/>
      <c r="L4024" s="268"/>
      <c r="M4024" s="268"/>
      <c r="N4024" s="269"/>
      <c r="O4024" s="269"/>
      <c r="P4024" s="269"/>
      <c r="Q4024" s="270"/>
      <c r="R4024" s="271"/>
      <c r="S4024" s="268"/>
      <c r="T4024" s="268"/>
      <c r="U4024" s="268"/>
      <c r="V4024" s="268"/>
      <c r="W4024" s="65" t="str">
        <f t="shared" si="562"/>
        <v/>
      </c>
      <c r="X4024" s="65" t="str">
        <f t="shared" si="563"/>
        <v/>
      </c>
      <c r="Y4024" s="65" t="str">
        <f t="shared" si="564"/>
        <v/>
      </c>
      <c r="Z4024" s="65" t="str">
        <f t="shared" si="565"/>
        <v/>
      </c>
      <c r="AA4024" s="65" t="str">
        <f t="shared" si="566"/>
        <v/>
      </c>
    </row>
    <row r="4025" spans="1:27" x14ac:dyDescent="0.25">
      <c r="A4025" s="40" t="str">
        <f>IF(G4025="","",1*ISERROR(VLOOKUP(G4025,G$1:G4024,1,FALSE)))</f>
        <v/>
      </c>
      <c r="B4025" s="40" t="str">
        <f>IF(A4025=0,0,IF(A4025="","",SUM(A$2:A4025)))</f>
        <v/>
      </c>
      <c r="C4025" s="41" t="str">
        <f>IF(H4025="","",1*ISERROR(VLOOKUP(H4025,H$1:H4024,1,FALSE)))</f>
        <v/>
      </c>
      <c r="D4025" s="40" t="str">
        <f>IF(C4025=0,0,IF(C4025="","",SUM(C$2:C4025)))</f>
        <v/>
      </c>
      <c r="E4025" s="41" t="str">
        <f>IF(H4025=0,0,IF(C4025="","",SUM(C$11:C4025)))</f>
        <v/>
      </c>
      <c r="F4025" s="41" t="str">
        <f>IF(H4025="","",COUNTIF(H$11:H4025,"="&amp;H4025))</f>
        <v/>
      </c>
      <c r="G4025" s="41" t="str">
        <f t="shared" si="558"/>
        <v/>
      </c>
      <c r="H4025" s="41" t="str">
        <f t="shared" si="559"/>
        <v/>
      </c>
      <c r="I4025" s="41" t="str">
        <f t="shared" si="560"/>
        <v/>
      </c>
      <c r="J4025" s="41" t="str">
        <f t="shared" si="561"/>
        <v/>
      </c>
      <c r="K4025" s="268"/>
      <c r="L4025" s="268"/>
      <c r="M4025" s="268"/>
      <c r="N4025" s="269"/>
      <c r="O4025" s="269"/>
      <c r="P4025" s="269"/>
      <c r="Q4025" s="270"/>
      <c r="R4025" s="271"/>
      <c r="S4025" s="268"/>
      <c r="T4025" s="268"/>
      <c r="U4025" s="268"/>
      <c r="V4025" s="268"/>
      <c r="W4025" s="65" t="str">
        <f t="shared" si="562"/>
        <v/>
      </c>
      <c r="X4025" s="65" t="str">
        <f t="shared" si="563"/>
        <v/>
      </c>
      <c r="Y4025" s="65" t="str">
        <f t="shared" si="564"/>
        <v/>
      </c>
      <c r="Z4025" s="65" t="str">
        <f t="shared" si="565"/>
        <v/>
      </c>
      <c r="AA4025" s="65" t="str">
        <f t="shared" si="566"/>
        <v/>
      </c>
    </row>
    <row r="4026" spans="1:27" x14ac:dyDescent="0.25">
      <c r="A4026" s="40" t="str">
        <f>IF(G4026="","",1*ISERROR(VLOOKUP(G4026,G$1:G4025,1,FALSE)))</f>
        <v/>
      </c>
      <c r="B4026" s="40" t="str">
        <f>IF(A4026=0,0,IF(A4026="","",SUM(A$2:A4026)))</f>
        <v/>
      </c>
      <c r="C4026" s="41" t="str">
        <f>IF(H4026="","",1*ISERROR(VLOOKUP(H4026,H$1:H4025,1,FALSE)))</f>
        <v/>
      </c>
      <c r="D4026" s="40" t="str">
        <f>IF(C4026=0,0,IF(C4026="","",SUM(C$2:C4026)))</f>
        <v/>
      </c>
      <c r="E4026" s="41" t="str">
        <f>IF(H4026=0,0,IF(C4026="","",SUM(C$11:C4026)))</f>
        <v/>
      </c>
      <c r="F4026" s="41" t="str">
        <f>IF(H4026="","",COUNTIF(H$11:H4026,"="&amp;H4026))</f>
        <v/>
      </c>
      <c r="G4026" s="41" t="str">
        <f t="shared" si="558"/>
        <v/>
      </c>
      <c r="H4026" s="41" t="str">
        <f t="shared" si="559"/>
        <v/>
      </c>
      <c r="I4026" s="41" t="str">
        <f t="shared" si="560"/>
        <v/>
      </c>
      <c r="J4026" s="41" t="str">
        <f t="shared" si="561"/>
        <v/>
      </c>
      <c r="K4026" s="268"/>
      <c r="L4026" s="268"/>
      <c r="M4026" s="268"/>
      <c r="N4026" s="269"/>
      <c r="O4026" s="269"/>
      <c r="P4026" s="269"/>
      <c r="Q4026" s="270"/>
      <c r="R4026" s="271"/>
      <c r="S4026" s="268"/>
      <c r="T4026" s="268"/>
      <c r="U4026" s="268"/>
      <c r="V4026" s="268"/>
      <c r="W4026" s="65" t="str">
        <f t="shared" si="562"/>
        <v/>
      </c>
      <c r="X4026" s="65" t="str">
        <f t="shared" si="563"/>
        <v/>
      </c>
      <c r="Y4026" s="65" t="str">
        <f t="shared" si="564"/>
        <v/>
      </c>
      <c r="Z4026" s="65" t="str">
        <f t="shared" si="565"/>
        <v/>
      </c>
      <c r="AA4026" s="65" t="str">
        <f t="shared" si="566"/>
        <v/>
      </c>
    </row>
    <row r="4027" spans="1:27" x14ac:dyDescent="0.25">
      <c r="A4027" s="40" t="str">
        <f>IF(G4027="","",1*ISERROR(VLOOKUP(G4027,G$1:G4026,1,FALSE)))</f>
        <v/>
      </c>
      <c r="B4027" s="40" t="str">
        <f>IF(A4027=0,0,IF(A4027="","",SUM(A$2:A4027)))</f>
        <v/>
      </c>
      <c r="C4027" s="41" t="str">
        <f>IF(H4027="","",1*ISERROR(VLOOKUP(H4027,H$1:H4026,1,FALSE)))</f>
        <v/>
      </c>
      <c r="D4027" s="40" t="str">
        <f>IF(C4027=0,0,IF(C4027="","",SUM(C$2:C4027)))</f>
        <v/>
      </c>
      <c r="E4027" s="41" t="str">
        <f>IF(H4027=0,0,IF(C4027="","",SUM(C$11:C4027)))</f>
        <v/>
      </c>
      <c r="F4027" s="41" t="str">
        <f>IF(H4027="","",COUNTIF(H$11:H4027,"="&amp;H4027))</f>
        <v/>
      </c>
      <c r="G4027" s="41" t="str">
        <f t="shared" si="558"/>
        <v/>
      </c>
      <c r="H4027" s="41" t="str">
        <f t="shared" si="559"/>
        <v/>
      </c>
      <c r="I4027" s="41" t="str">
        <f t="shared" si="560"/>
        <v/>
      </c>
      <c r="J4027" s="41" t="str">
        <f t="shared" si="561"/>
        <v/>
      </c>
      <c r="K4027" s="268"/>
      <c r="L4027" s="268"/>
      <c r="M4027" s="268"/>
      <c r="N4027" s="269"/>
      <c r="O4027" s="269"/>
      <c r="P4027" s="269"/>
      <c r="Q4027" s="270"/>
      <c r="R4027" s="271"/>
      <c r="S4027" s="268"/>
      <c r="T4027" s="268"/>
      <c r="U4027" s="268"/>
      <c r="V4027" s="268"/>
      <c r="W4027" s="65" t="str">
        <f t="shared" si="562"/>
        <v/>
      </c>
      <c r="X4027" s="65" t="str">
        <f t="shared" si="563"/>
        <v/>
      </c>
      <c r="Y4027" s="65" t="str">
        <f t="shared" si="564"/>
        <v/>
      </c>
      <c r="Z4027" s="65" t="str">
        <f t="shared" si="565"/>
        <v/>
      </c>
      <c r="AA4027" s="65" t="str">
        <f t="shared" si="566"/>
        <v/>
      </c>
    </row>
    <row r="4028" spans="1:27" x14ac:dyDescent="0.25">
      <c r="A4028" s="40" t="str">
        <f>IF(G4028="","",1*ISERROR(VLOOKUP(G4028,G$1:G4027,1,FALSE)))</f>
        <v/>
      </c>
      <c r="B4028" s="40" t="str">
        <f>IF(A4028=0,0,IF(A4028="","",SUM(A$2:A4028)))</f>
        <v/>
      </c>
      <c r="C4028" s="41" t="str">
        <f>IF(H4028="","",1*ISERROR(VLOOKUP(H4028,H$1:H4027,1,FALSE)))</f>
        <v/>
      </c>
      <c r="D4028" s="40" t="str">
        <f>IF(C4028=0,0,IF(C4028="","",SUM(C$2:C4028)))</f>
        <v/>
      </c>
      <c r="E4028" s="41" t="str">
        <f>IF(H4028=0,0,IF(C4028="","",SUM(C$11:C4028)))</f>
        <v/>
      </c>
      <c r="F4028" s="41" t="str">
        <f>IF(H4028="","",COUNTIF(H$11:H4028,"="&amp;H4028))</f>
        <v/>
      </c>
      <c r="G4028" s="41" t="str">
        <f t="shared" si="558"/>
        <v/>
      </c>
      <c r="H4028" s="41" t="str">
        <f t="shared" si="559"/>
        <v/>
      </c>
      <c r="I4028" s="41" t="str">
        <f t="shared" si="560"/>
        <v/>
      </c>
      <c r="J4028" s="41" t="str">
        <f t="shared" si="561"/>
        <v/>
      </c>
      <c r="K4028" s="268"/>
      <c r="L4028" s="268"/>
      <c r="M4028" s="268"/>
      <c r="N4028" s="269"/>
      <c r="O4028" s="269"/>
      <c r="P4028" s="269"/>
      <c r="Q4028" s="270"/>
      <c r="R4028" s="271"/>
      <c r="S4028" s="268"/>
      <c r="T4028" s="268"/>
      <c r="U4028" s="268"/>
      <c r="V4028" s="268"/>
      <c r="W4028" s="65" t="str">
        <f t="shared" si="562"/>
        <v/>
      </c>
      <c r="X4028" s="65" t="str">
        <f t="shared" si="563"/>
        <v/>
      </c>
      <c r="Y4028" s="65" t="str">
        <f t="shared" si="564"/>
        <v/>
      </c>
      <c r="Z4028" s="65" t="str">
        <f t="shared" si="565"/>
        <v/>
      </c>
      <c r="AA4028" s="65" t="str">
        <f t="shared" si="566"/>
        <v/>
      </c>
    </row>
    <row r="4029" spans="1:27" x14ac:dyDescent="0.25">
      <c r="A4029" s="40" t="str">
        <f>IF(G4029="","",1*ISERROR(VLOOKUP(G4029,G$1:G4028,1,FALSE)))</f>
        <v/>
      </c>
      <c r="B4029" s="40" t="str">
        <f>IF(A4029=0,0,IF(A4029="","",SUM(A$2:A4029)))</f>
        <v/>
      </c>
      <c r="C4029" s="41" t="str">
        <f>IF(H4029="","",1*ISERROR(VLOOKUP(H4029,H$1:H4028,1,FALSE)))</f>
        <v/>
      </c>
      <c r="D4029" s="40" t="str">
        <f>IF(C4029=0,0,IF(C4029="","",SUM(C$2:C4029)))</f>
        <v/>
      </c>
      <c r="E4029" s="41" t="str">
        <f>IF(H4029=0,0,IF(C4029="","",SUM(C$11:C4029)))</f>
        <v/>
      </c>
      <c r="F4029" s="41" t="str">
        <f>IF(H4029="","",COUNTIF(H$11:H4029,"="&amp;H4029))</f>
        <v/>
      </c>
      <c r="G4029" s="41" t="str">
        <f t="shared" si="558"/>
        <v/>
      </c>
      <c r="H4029" s="41" t="str">
        <f t="shared" si="559"/>
        <v/>
      </c>
      <c r="I4029" s="41" t="str">
        <f t="shared" si="560"/>
        <v/>
      </c>
      <c r="J4029" s="41" t="str">
        <f t="shared" si="561"/>
        <v/>
      </c>
      <c r="K4029" s="268"/>
      <c r="L4029" s="268"/>
      <c r="M4029" s="268"/>
      <c r="N4029" s="269"/>
      <c r="O4029" s="269"/>
      <c r="P4029" s="269"/>
      <c r="Q4029" s="270"/>
      <c r="R4029" s="271"/>
      <c r="S4029" s="268"/>
      <c r="T4029" s="268"/>
      <c r="U4029" s="268"/>
      <c r="V4029" s="268"/>
      <c r="W4029" s="65" t="str">
        <f t="shared" si="562"/>
        <v/>
      </c>
      <c r="X4029" s="65" t="str">
        <f t="shared" si="563"/>
        <v/>
      </c>
      <c r="Y4029" s="65" t="str">
        <f t="shared" si="564"/>
        <v/>
      </c>
      <c r="Z4029" s="65" t="str">
        <f t="shared" si="565"/>
        <v/>
      </c>
      <c r="AA4029" s="65" t="str">
        <f t="shared" si="566"/>
        <v/>
      </c>
    </row>
    <row r="4030" spans="1:27" x14ac:dyDescent="0.25">
      <c r="A4030" s="40" t="str">
        <f>IF(G4030="","",1*ISERROR(VLOOKUP(G4030,G$1:G4029,1,FALSE)))</f>
        <v/>
      </c>
      <c r="B4030" s="40" t="str">
        <f>IF(A4030=0,0,IF(A4030="","",SUM(A$2:A4030)))</f>
        <v/>
      </c>
      <c r="C4030" s="41" t="str">
        <f>IF(H4030="","",1*ISERROR(VLOOKUP(H4030,H$1:H4029,1,FALSE)))</f>
        <v/>
      </c>
      <c r="D4030" s="40" t="str">
        <f>IF(C4030=0,0,IF(C4030="","",SUM(C$2:C4030)))</f>
        <v/>
      </c>
      <c r="E4030" s="41" t="str">
        <f>IF(H4030=0,0,IF(C4030="","",SUM(C$11:C4030)))</f>
        <v/>
      </c>
      <c r="F4030" s="41" t="str">
        <f>IF(H4030="","",COUNTIF(H$11:H4030,"="&amp;H4030))</f>
        <v/>
      </c>
      <c r="G4030" s="41" t="str">
        <f t="shared" si="558"/>
        <v/>
      </c>
      <c r="H4030" s="41" t="str">
        <f t="shared" si="559"/>
        <v/>
      </c>
      <c r="I4030" s="41" t="str">
        <f t="shared" si="560"/>
        <v/>
      </c>
      <c r="J4030" s="41" t="str">
        <f t="shared" si="561"/>
        <v/>
      </c>
      <c r="K4030" s="268"/>
      <c r="L4030" s="268"/>
      <c r="M4030" s="268"/>
      <c r="N4030" s="269"/>
      <c r="O4030" s="269"/>
      <c r="P4030" s="269"/>
      <c r="Q4030" s="270"/>
      <c r="R4030" s="271"/>
      <c r="S4030" s="268"/>
      <c r="T4030" s="268"/>
      <c r="U4030" s="268"/>
      <c r="V4030" s="268"/>
      <c r="W4030" s="65" t="str">
        <f t="shared" si="562"/>
        <v/>
      </c>
      <c r="X4030" s="65" t="str">
        <f t="shared" si="563"/>
        <v/>
      </c>
      <c r="Y4030" s="65" t="str">
        <f t="shared" si="564"/>
        <v/>
      </c>
      <c r="Z4030" s="65" t="str">
        <f t="shared" si="565"/>
        <v/>
      </c>
      <c r="AA4030" s="65" t="str">
        <f t="shared" si="566"/>
        <v/>
      </c>
    </row>
    <row r="4031" spans="1:27" x14ac:dyDescent="0.25">
      <c r="A4031" s="40" t="str">
        <f>IF(G4031="","",1*ISERROR(VLOOKUP(G4031,G$1:G4030,1,FALSE)))</f>
        <v/>
      </c>
      <c r="B4031" s="40" t="str">
        <f>IF(A4031=0,0,IF(A4031="","",SUM(A$2:A4031)))</f>
        <v/>
      </c>
      <c r="C4031" s="41" t="str">
        <f>IF(H4031="","",1*ISERROR(VLOOKUP(H4031,H$1:H4030,1,FALSE)))</f>
        <v/>
      </c>
      <c r="D4031" s="40" t="str">
        <f>IF(C4031=0,0,IF(C4031="","",SUM(C$2:C4031)))</f>
        <v/>
      </c>
      <c r="E4031" s="41" t="str">
        <f>IF(H4031=0,0,IF(C4031="","",SUM(C$11:C4031)))</f>
        <v/>
      </c>
      <c r="F4031" s="41" t="str">
        <f>IF(H4031="","",COUNTIF(H$11:H4031,"="&amp;H4031))</f>
        <v/>
      </c>
      <c r="G4031" s="41" t="str">
        <f t="shared" si="558"/>
        <v/>
      </c>
      <c r="H4031" s="41" t="str">
        <f t="shared" si="559"/>
        <v/>
      </c>
      <c r="I4031" s="41" t="str">
        <f t="shared" si="560"/>
        <v/>
      </c>
      <c r="J4031" s="41" t="str">
        <f t="shared" si="561"/>
        <v/>
      </c>
      <c r="K4031" s="268"/>
      <c r="L4031" s="268"/>
      <c r="M4031" s="268"/>
      <c r="N4031" s="269"/>
      <c r="O4031" s="269"/>
      <c r="P4031" s="269"/>
      <c r="Q4031" s="270"/>
      <c r="R4031" s="271"/>
      <c r="S4031" s="268"/>
      <c r="T4031" s="268"/>
      <c r="U4031" s="268"/>
      <c r="V4031" s="268"/>
      <c r="W4031" s="65" t="str">
        <f t="shared" si="562"/>
        <v/>
      </c>
      <c r="X4031" s="65" t="str">
        <f t="shared" si="563"/>
        <v/>
      </c>
      <c r="Y4031" s="65" t="str">
        <f t="shared" si="564"/>
        <v/>
      </c>
      <c r="Z4031" s="65" t="str">
        <f t="shared" si="565"/>
        <v/>
      </c>
      <c r="AA4031" s="65" t="str">
        <f t="shared" si="566"/>
        <v/>
      </c>
    </row>
    <row r="4032" spans="1:27" x14ac:dyDescent="0.25">
      <c r="A4032" s="40" t="str">
        <f>IF(G4032="","",1*ISERROR(VLOOKUP(G4032,G$1:G4031,1,FALSE)))</f>
        <v/>
      </c>
      <c r="B4032" s="40" t="str">
        <f>IF(A4032=0,0,IF(A4032="","",SUM(A$2:A4032)))</f>
        <v/>
      </c>
      <c r="C4032" s="41" t="str">
        <f>IF(H4032="","",1*ISERROR(VLOOKUP(H4032,H$1:H4031,1,FALSE)))</f>
        <v/>
      </c>
      <c r="D4032" s="40" t="str">
        <f>IF(C4032=0,0,IF(C4032="","",SUM(C$2:C4032)))</f>
        <v/>
      </c>
      <c r="E4032" s="41" t="str">
        <f>IF(H4032=0,0,IF(C4032="","",SUM(C$11:C4032)))</f>
        <v/>
      </c>
      <c r="F4032" s="41" t="str">
        <f>IF(H4032="","",COUNTIF(H$11:H4032,"="&amp;H4032))</f>
        <v/>
      </c>
      <c r="G4032" s="41" t="str">
        <f t="shared" si="558"/>
        <v/>
      </c>
      <c r="H4032" s="41" t="str">
        <f t="shared" si="559"/>
        <v/>
      </c>
      <c r="I4032" s="41" t="str">
        <f t="shared" si="560"/>
        <v/>
      </c>
      <c r="J4032" s="41" t="str">
        <f t="shared" si="561"/>
        <v/>
      </c>
      <c r="K4032" s="268"/>
      <c r="L4032" s="268"/>
      <c r="M4032" s="268"/>
      <c r="N4032" s="269"/>
      <c r="O4032" s="269"/>
      <c r="P4032" s="269"/>
      <c r="Q4032" s="270"/>
      <c r="R4032" s="271"/>
      <c r="S4032" s="268"/>
      <c r="T4032" s="268"/>
      <c r="U4032" s="268"/>
      <c r="V4032" s="268"/>
      <c r="W4032" s="65" t="str">
        <f t="shared" si="562"/>
        <v/>
      </c>
      <c r="X4032" s="65" t="str">
        <f t="shared" si="563"/>
        <v/>
      </c>
      <c r="Y4032" s="65" t="str">
        <f t="shared" si="564"/>
        <v/>
      </c>
      <c r="Z4032" s="65" t="str">
        <f t="shared" si="565"/>
        <v/>
      </c>
      <c r="AA4032" s="65" t="str">
        <f t="shared" si="566"/>
        <v/>
      </c>
    </row>
    <row r="4033" spans="1:27" x14ac:dyDescent="0.25">
      <c r="A4033" s="40" t="str">
        <f>IF(G4033="","",1*ISERROR(VLOOKUP(G4033,G$1:G4032,1,FALSE)))</f>
        <v/>
      </c>
      <c r="B4033" s="40" t="str">
        <f>IF(A4033=0,0,IF(A4033="","",SUM(A$2:A4033)))</f>
        <v/>
      </c>
      <c r="C4033" s="41" t="str">
        <f>IF(H4033="","",1*ISERROR(VLOOKUP(H4033,H$1:H4032,1,FALSE)))</f>
        <v/>
      </c>
      <c r="D4033" s="40" t="str">
        <f>IF(C4033=0,0,IF(C4033="","",SUM(C$2:C4033)))</f>
        <v/>
      </c>
      <c r="E4033" s="41" t="str">
        <f>IF(H4033=0,0,IF(C4033="","",SUM(C$11:C4033)))</f>
        <v/>
      </c>
      <c r="F4033" s="41" t="str">
        <f>IF(H4033="","",COUNTIF(H$11:H4033,"="&amp;H4033))</f>
        <v/>
      </c>
      <c r="G4033" s="41" t="str">
        <f t="shared" si="558"/>
        <v/>
      </c>
      <c r="H4033" s="41" t="str">
        <f t="shared" si="559"/>
        <v/>
      </c>
      <c r="I4033" s="41" t="str">
        <f t="shared" si="560"/>
        <v/>
      </c>
      <c r="J4033" s="41" t="str">
        <f t="shared" si="561"/>
        <v/>
      </c>
      <c r="K4033" s="268"/>
      <c r="L4033" s="268"/>
      <c r="M4033" s="268"/>
      <c r="N4033" s="269"/>
      <c r="O4033" s="269"/>
      <c r="P4033" s="269"/>
      <c r="Q4033" s="270"/>
      <c r="R4033" s="271"/>
      <c r="S4033" s="268"/>
      <c r="T4033" s="268"/>
      <c r="U4033" s="268"/>
      <c r="V4033" s="268"/>
      <c r="W4033" s="65" t="str">
        <f t="shared" si="562"/>
        <v/>
      </c>
      <c r="X4033" s="65" t="str">
        <f t="shared" si="563"/>
        <v/>
      </c>
      <c r="Y4033" s="65" t="str">
        <f t="shared" si="564"/>
        <v/>
      </c>
      <c r="Z4033" s="65" t="str">
        <f t="shared" si="565"/>
        <v/>
      </c>
      <c r="AA4033" s="65" t="str">
        <f t="shared" si="566"/>
        <v/>
      </c>
    </row>
    <row r="4034" spans="1:27" x14ac:dyDescent="0.25">
      <c r="A4034" s="40" t="str">
        <f>IF(G4034="","",1*ISERROR(VLOOKUP(G4034,G$1:G4033,1,FALSE)))</f>
        <v/>
      </c>
      <c r="B4034" s="40" t="str">
        <f>IF(A4034=0,0,IF(A4034="","",SUM(A$2:A4034)))</f>
        <v/>
      </c>
      <c r="C4034" s="41" t="str">
        <f>IF(H4034="","",1*ISERROR(VLOOKUP(H4034,H$1:H4033,1,FALSE)))</f>
        <v/>
      </c>
      <c r="D4034" s="40" t="str">
        <f>IF(C4034=0,0,IF(C4034="","",SUM(C$2:C4034)))</f>
        <v/>
      </c>
      <c r="E4034" s="41" t="str">
        <f>IF(H4034=0,0,IF(C4034="","",SUM(C$11:C4034)))</f>
        <v/>
      </c>
      <c r="F4034" s="41" t="str">
        <f>IF(H4034="","",COUNTIF(H$11:H4034,"="&amp;H4034))</f>
        <v/>
      </c>
      <c r="G4034" s="41" t="str">
        <f t="shared" ref="G4034:G4097" si="567">IF(K4034="","",IF(M4034="","",CONCATENATE(K4034,"-",M4034)))</f>
        <v/>
      </c>
      <c r="H4034" s="41" t="str">
        <f t="shared" ref="H4034:H4097" si="568">IF(G4034="","",CONCATENATE(G4034,"-",N4034))</f>
        <v/>
      </c>
      <c r="I4034" s="41" t="str">
        <f t="shared" ref="I4034:I4097" si="569">IF(H4034="","",CONCATENATE(H4034,"-",F4034))</f>
        <v/>
      </c>
      <c r="J4034" s="41" t="str">
        <f t="shared" ref="J4034:J4097" si="570">IF(G4034="","",CONCATENATE(G4034,"-",O4034))</f>
        <v/>
      </c>
      <c r="K4034" s="268"/>
      <c r="L4034" s="268"/>
      <c r="M4034" s="268"/>
      <c r="N4034" s="269"/>
      <c r="O4034" s="269"/>
      <c r="P4034" s="269"/>
      <c r="Q4034" s="270"/>
      <c r="R4034" s="271"/>
      <c r="S4034" s="268"/>
      <c r="T4034" s="268"/>
      <c r="U4034" s="268"/>
      <c r="V4034" s="268"/>
      <c r="W4034" s="65" t="str">
        <f t="shared" ref="W4034:W4097" si="571">IF(S4034="","",IF(S4034="Yes",1,0))</f>
        <v/>
      </c>
      <c r="X4034" s="65" t="str">
        <f t="shared" ref="X4034:X4097" si="572">IF(T4034="","",IF(T4034="Yes",1,0))</f>
        <v/>
      </c>
      <c r="Y4034" s="65" t="str">
        <f t="shared" ref="Y4034:Y4097" si="573">IF(U4034="","",IF(U4034="Yes",1,0))</f>
        <v/>
      </c>
      <c r="Z4034" s="65" t="str">
        <f t="shared" ref="Z4034:Z4097" si="574">IF(V4034="","",IF(V4034="Yes",1,0))</f>
        <v/>
      </c>
      <c r="AA4034" s="65" t="str">
        <f t="shared" ref="AA4034:AA4097" si="575">IF(N4034="","",CONCATENATE(N4034,"-",O4034))</f>
        <v/>
      </c>
    </row>
    <row r="4035" spans="1:27" x14ac:dyDescent="0.25">
      <c r="A4035" s="40" t="str">
        <f>IF(G4035="","",1*ISERROR(VLOOKUP(G4035,G$1:G4034,1,FALSE)))</f>
        <v/>
      </c>
      <c r="B4035" s="40" t="str">
        <f>IF(A4035=0,0,IF(A4035="","",SUM(A$2:A4035)))</f>
        <v/>
      </c>
      <c r="C4035" s="41" t="str">
        <f>IF(H4035="","",1*ISERROR(VLOOKUP(H4035,H$1:H4034,1,FALSE)))</f>
        <v/>
      </c>
      <c r="D4035" s="40" t="str">
        <f>IF(C4035=0,0,IF(C4035="","",SUM(C$2:C4035)))</f>
        <v/>
      </c>
      <c r="E4035" s="41" t="str">
        <f>IF(H4035=0,0,IF(C4035="","",SUM(C$11:C4035)))</f>
        <v/>
      </c>
      <c r="F4035" s="41" t="str">
        <f>IF(H4035="","",COUNTIF(H$11:H4035,"="&amp;H4035))</f>
        <v/>
      </c>
      <c r="G4035" s="41" t="str">
        <f t="shared" si="567"/>
        <v/>
      </c>
      <c r="H4035" s="41" t="str">
        <f t="shared" si="568"/>
        <v/>
      </c>
      <c r="I4035" s="41" t="str">
        <f t="shared" si="569"/>
        <v/>
      </c>
      <c r="J4035" s="41" t="str">
        <f t="shared" si="570"/>
        <v/>
      </c>
      <c r="K4035" s="268"/>
      <c r="L4035" s="268"/>
      <c r="M4035" s="268"/>
      <c r="N4035" s="269"/>
      <c r="O4035" s="269"/>
      <c r="P4035" s="269"/>
      <c r="Q4035" s="270"/>
      <c r="R4035" s="271"/>
      <c r="S4035" s="268"/>
      <c r="T4035" s="268"/>
      <c r="U4035" s="268"/>
      <c r="V4035" s="268"/>
      <c r="W4035" s="65" t="str">
        <f t="shared" si="571"/>
        <v/>
      </c>
      <c r="X4035" s="65" t="str">
        <f t="shared" si="572"/>
        <v/>
      </c>
      <c r="Y4035" s="65" t="str">
        <f t="shared" si="573"/>
        <v/>
      </c>
      <c r="Z4035" s="65" t="str">
        <f t="shared" si="574"/>
        <v/>
      </c>
      <c r="AA4035" s="65" t="str">
        <f t="shared" si="575"/>
        <v/>
      </c>
    </row>
    <row r="4036" spans="1:27" x14ac:dyDescent="0.25">
      <c r="A4036" s="40" t="str">
        <f>IF(G4036="","",1*ISERROR(VLOOKUP(G4036,G$1:G4035,1,FALSE)))</f>
        <v/>
      </c>
      <c r="B4036" s="40" t="str">
        <f>IF(A4036=0,0,IF(A4036="","",SUM(A$2:A4036)))</f>
        <v/>
      </c>
      <c r="C4036" s="41" t="str">
        <f>IF(H4036="","",1*ISERROR(VLOOKUP(H4036,H$1:H4035,1,FALSE)))</f>
        <v/>
      </c>
      <c r="D4036" s="40" t="str">
        <f>IF(C4036=0,0,IF(C4036="","",SUM(C$2:C4036)))</f>
        <v/>
      </c>
      <c r="E4036" s="41" t="str">
        <f>IF(H4036=0,0,IF(C4036="","",SUM(C$11:C4036)))</f>
        <v/>
      </c>
      <c r="F4036" s="41" t="str">
        <f>IF(H4036="","",COUNTIF(H$11:H4036,"="&amp;H4036))</f>
        <v/>
      </c>
      <c r="G4036" s="41" t="str">
        <f t="shared" si="567"/>
        <v/>
      </c>
      <c r="H4036" s="41" t="str">
        <f t="shared" si="568"/>
        <v/>
      </c>
      <c r="I4036" s="41" t="str">
        <f t="shared" si="569"/>
        <v/>
      </c>
      <c r="J4036" s="41" t="str">
        <f t="shared" si="570"/>
        <v/>
      </c>
      <c r="K4036" s="268"/>
      <c r="L4036" s="268"/>
      <c r="M4036" s="268"/>
      <c r="N4036" s="269"/>
      <c r="O4036" s="269"/>
      <c r="P4036" s="269"/>
      <c r="Q4036" s="270"/>
      <c r="R4036" s="271"/>
      <c r="S4036" s="268"/>
      <c r="T4036" s="268"/>
      <c r="U4036" s="268"/>
      <c r="V4036" s="268"/>
      <c r="W4036" s="65" t="str">
        <f t="shared" si="571"/>
        <v/>
      </c>
      <c r="X4036" s="65" t="str">
        <f t="shared" si="572"/>
        <v/>
      </c>
      <c r="Y4036" s="65" t="str">
        <f t="shared" si="573"/>
        <v/>
      </c>
      <c r="Z4036" s="65" t="str">
        <f t="shared" si="574"/>
        <v/>
      </c>
      <c r="AA4036" s="65" t="str">
        <f t="shared" si="575"/>
        <v/>
      </c>
    </row>
    <row r="4037" spans="1:27" x14ac:dyDescent="0.25">
      <c r="A4037" s="40" t="str">
        <f>IF(G4037="","",1*ISERROR(VLOOKUP(G4037,G$1:G4036,1,FALSE)))</f>
        <v/>
      </c>
      <c r="B4037" s="40" t="str">
        <f>IF(A4037=0,0,IF(A4037="","",SUM(A$2:A4037)))</f>
        <v/>
      </c>
      <c r="C4037" s="41" t="str">
        <f>IF(H4037="","",1*ISERROR(VLOOKUP(H4037,H$1:H4036,1,FALSE)))</f>
        <v/>
      </c>
      <c r="D4037" s="40" t="str">
        <f>IF(C4037=0,0,IF(C4037="","",SUM(C$2:C4037)))</f>
        <v/>
      </c>
      <c r="E4037" s="41" t="str">
        <f>IF(H4037=0,0,IF(C4037="","",SUM(C$11:C4037)))</f>
        <v/>
      </c>
      <c r="F4037" s="41" t="str">
        <f>IF(H4037="","",COUNTIF(H$11:H4037,"="&amp;H4037))</f>
        <v/>
      </c>
      <c r="G4037" s="41" t="str">
        <f t="shared" si="567"/>
        <v/>
      </c>
      <c r="H4037" s="41" t="str">
        <f t="shared" si="568"/>
        <v/>
      </c>
      <c r="I4037" s="41" t="str">
        <f t="shared" si="569"/>
        <v/>
      </c>
      <c r="J4037" s="41" t="str">
        <f t="shared" si="570"/>
        <v/>
      </c>
      <c r="K4037" s="268"/>
      <c r="L4037" s="268"/>
      <c r="M4037" s="268"/>
      <c r="N4037" s="269"/>
      <c r="O4037" s="269"/>
      <c r="P4037" s="269"/>
      <c r="Q4037" s="270"/>
      <c r="R4037" s="271"/>
      <c r="S4037" s="268"/>
      <c r="T4037" s="268"/>
      <c r="U4037" s="268"/>
      <c r="V4037" s="268"/>
      <c r="W4037" s="65" t="str">
        <f t="shared" si="571"/>
        <v/>
      </c>
      <c r="X4037" s="65" t="str">
        <f t="shared" si="572"/>
        <v/>
      </c>
      <c r="Y4037" s="65" t="str">
        <f t="shared" si="573"/>
        <v/>
      </c>
      <c r="Z4037" s="65" t="str">
        <f t="shared" si="574"/>
        <v/>
      </c>
      <c r="AA4037" s="65" t="str">
        <f t="shared" si="575"/>
        <v/>
      </c>
    </row>
    <row r="4038" spans="1:27" x14ac:dyDescent="0.25">
      <c r="A4038" s="40" t="str">
        <f>IF(G4038="","",1*ISERROR(VLOOKUP(G4038,G$1:G4037,1,FALSE)))</f>
        <v/>
      </c>
      <c r="B4038" s="40" t="str">
        <f>IF(A4038=0,0,IF(A4038="","",SUM(A$2:A4038)))</f>
        <v/>
      </c>
      <c r="C4038" s="41" t="str">
        <f>IF(H4038="","",1*ISERROR(VLOOKUP(H4038,H$1:H4037,1,FALSE)))</f>
        <v/>
      </c>
      <c r="D4038" s="40" t="str">
        <f>IF(C4038=0,0,IF(C4038="","",SUM(C$2:C4038)))</f>
        <v/>
      </c>
      <c r="E4038" s="41" t="str">
        <f>IF(H4038=0,0,IF(C4038="","",SUM(C$11:C4038)))</f>
        <v/>
      </c>
      <c r="F4038" s="41" t="str">
        <f>IF(H4038="","",COUNTIF(H$11:H4038,"="&amp;H4038))</f>
        <v/>
      </c>
      <c r="G4038" s="41" t="str">
        <f t="shared" si="567"/>
        <v/>
      </c>
      <c r="H4038" s="41" t="str">
        <f t="shared" si="568"/>
        <v/>
      </c>
      <c r="I4038" s="41" t="str">
        <f t="shared" si="569"/>
        <v/>
      </c>
      <c r="J4038" s="41" t="str">
        <f t="shared" si="570"/>
        <v/>
      </c>
      <c r="K4038" s="268"/>
      <c r="L4038" s="268"/>
      <c r="M4038" s="268"/>
      <c r="N4038" s="269"/>
      <c r="O4038" s="269"/>
      <c r="P4038" s="269"/>
      <c r="Q4038" s="270"/>
      <c r="R4038" s="271"/>
      <c r="S4038" s="268"/>
      <c r="T4038" s="268"/>
      <c r="U4038" s="268"/>
      <c r="V4038" s="268"/>
      <c r="W4038" s="65" t="str">
        <f t="shared" si="571"/>
        <v/>
      </c>
      <c r="X4038" s="65" t="str">
        <f t="shared" si="572"/>
        <v/>
      </c>
      <c r="Y4038" s="65" t="str">
        <f t="shared" si="573"/>
        <v/>
      </c>
      <c r="Z4038" s="65" t="str">
        <f t="shared" si="574"/>
        <v/>
      </c>
      <c r="AA4038" s="65" t="str">
        <f t="shared" si="575"/>
        <v/>
      </c>
    </row>
    <row r="4039" spans="1:27" x14ac:dyDescent="0.25">
      <c r="A4039" s="40" t="str">
        <f>IF(G4039="","",1*ISERROR(VLOOKUP(G4039,G$1:G4038,1,FALSE)))</f>
        <v/>
      </c>
      <c r="B4039" s="40" t="str">
        <f>IF(A4039=0,0,IF(A4039="","",SUM(A$2:A4039)))</f>
        <v/>
      </c>
      <c r="C4039" s="41" t="str">
        <f>IF(H4039="","",1*ISERROR(VLOOKUP(H4039,H$1:H4038,1,FALSE)))</f>
        <v/>
      </c>
      <c r="D4039" s="40" t="str">
        <f>IF(C4039=0,0,IF(C4039="","",SUM(C$2:C4039)))</f>
        <v/>
      </c>
      <c r="E4039" s="41" t="str">
        <f>IF(H4039=0,0,IF(C4039="","",SUM(C$11:C4039)))</f>
        <v/>
      </c>
      <c r="F4039" s="41" t="str">
        <f>IF(H4039="","",COUNTIF(H$11:H4039,"="&amp;H4039))</f>
        <v/>
      </c>
      <c r="G4039" s="41" t="str">
        <f t="shared" si="567"/>
        <v/>
      </c>
      <c r="H4039" s="41" t="str">
        <f t="shared" si="568"/>
        <v/>
      </c>
      <c r="I4039" s="41" t="str">
        <f t="shared" si="569"/>
        <v/>
      </c>
      <c r="J4039" s="41" t="str">
        <f t="shared" si="570"/>
        <v/>
      </c>
      <c r="K4039" s="268"/>
      <c r="L4039" s="268"/>
      <c r="M4039" s="268"/>
      <c r="N4039" s="269"/>
      <c r="O4039" s="269"/>
      <c r="P4039" s="269"/>
      <c r="Q4039" s="270"/>
      <c r="R4039" s="271"/>
      <c r="S4039" s="268"/>
      <c r="T4039" s="268"/>
      <c r="U4039" s="268"/>
      <c r="V4039" s="268"/>
      <c r="W4039" s="65" t="str">
        <f t="shared" si="571"/>
        <v/>
      </c>
      <c r="X4039" s="65" t="str">
        <f t="shared" si="572"/>
        <v/>
      </c>
      <c r="Y4039" s="65" t="str">
        <f t="shared" si="573"/>
        <v/>
      </c>
      <c r="Z4039" s="65" t="str">
        <f t="shared" si="574"/>
        <v/>
      </c>
      <c r="AA4039" s="65" t="str">
        <f t="shared" si="575"/>
        <v/>
      </c>
    </row>
    <row r="4040" spans="1:27" x14ac:dyDescent="0.25">
      <c r="A4040" s="40" t="str">
        <f>IF(G4040="","",1*ISERROR(VLOOKUP(G4040,G$1:G4039,1,FALSE)))</f>
        <v/>
      </c>
      <c r="B4040" s="40" t="str">
        <f>IF(A4040=0,0,IF(A4040="","",SUM(A$2:A4040)))</f>
        <v/>
      </c>
      <c r="C4040" s="41" t="str">
        <f>IF(H4040="","",1*ISERROR(VLOOKUP(H4040,H$1:H4039,1,FALSE)))</f>
        <v/>
      </c>
      <c r="D4040" s="40" t="str">
        <f>IF(C4040=0,0,IF(C4040="","",SUM(C$2:C4040)))</f>
        <v/>
      </c>
      <c r="E4040" s="41" t="str">
        <f>IF(H4040=0,0,IF(C4040="","",SUM(C$11:C4040)))</f>
        <v/>
      </c>
      <c r="F4040" s="41" t="str">
        <f>IF(H4040="","",COUNTIF(H$11:H4040,"="&amp;H4040))</f>
        <v/>
      </c>
      <c r="G4040" s="41" t="str">
        <f t="shared" si="567"/>
        <v/>
      </c>
      <c r="H4040" s="41" t="str">
        <f t="shared" si="568"/>
        <v/>
      </c>
      <c r="I4040" s="41" t="str">
        <f t="shared" si="569"/>
        <v/>
      </c>
      <c r="J4040" s="41" t="str">
        <f t="shared" si="570"/>
        <v/>
      </c>
      <c r="K4040" s="268"/>
      <c r="L4040" s="268"/>
      <c r="M4040" s="268"/>
      <c r="N4040" s="269"/>
      <c r="O4040" s="269"/>
      <c r="P4040" s="269"/>
      <c r="Q4040" s="270"/>
      <c r="R4040" s="271"/>
      <c r="S4040" s="268"/>
      <c r="T4040" s="268"/>
      <c r="U4040" s="268"/>
      <c r="V4040" s="268"/>
      <c r="W4040" s="65" t="str">
        <f t="shared" si="571"/>
        <v/>
      </c>
      <c r="X4040" s="65" t="str">
        <f t="shared" si="572"/>
        <v/>
      </c>
      <c r="Y4040" s="65" t="str">
        <f t="shared" si="573"/>
        <v/>
      </c>
      <c r="Z4040" s="65" t="str">
        <f t="shared" si="574"/>
        <v/>
      </c>
      <c r="AA4040" s="65" t="str">
        <f t="shared" si="575"/>
        <v/>
      </c>
    </row>
    <row r="4041" spans="1:27" x14ac:dyDescent="0.25">
      <c r="A4041" s="40" t="str">
        <f>IF(G4041="","",1*ISERROR(VLOOKUP(G4041,G$1:G4040,1,FALSE)))</f>
        <v/>
      </c>
      <c r="B4041" s="40" t="str">
        <f>IF(A4041=0,0,IF(A4041="","",SUM(A$2:A4041)))</f>
        <v/>
      </c>
      <c r="C4041" s="41" t="str">
        <f>IF(H4041="","",1*ISERROR(VLOOKUP(H4041,H$1:H4040,1,FALSE)))</f>
        <v/>
      </c>
      <c r="D4041" s="40" t="str">
        <f>IF(C4041=0,0,IF(C4041="","",SUM(C$2:C4041)))</f>
        <v/>
      </c>
      <c r="E4041" s="41" t="str">
        <f>IF(H4041=0,0,IF(C4041="","",SUM(C$11:C4041)))</f>
        <v/>
      </c>
      <c r="F4041" s="41" t="str">
        <f>IF(H4041="","",COUNTIF(H$11:H4041,"="&amp;H4041))</f>
        <v/>
      </c>
      <c r="G4041" s="41" t="str">
        <f t="shared" si="567"/>
        <v/>
      </c>
      <c r="H4041" s="41" t="str">
        <f t="shared" si="568"/>
        <v/>
      </c>
      <c r="I4041" s="41" t="str">
        <f t="shared" si="569"/>
        <v/>
      </c>
      <c r="J4041" s="41" t="str">
        <f t="shared" si="570"/>
        <v/>
      </c>
      <c r="K4041" s="268"/>
      <c r="L4041" s="268"/>
      <c r="M4041" s="268"/>
      <c r="N4041" s="269"/>
      <c r="O4041" s="269"/>
      <c r="P4041" s="269"/>
      <c r="Q4041" s="270"/>
      <c r="R4041" s="271"/>
      <c r="S4041" s="268"/>
      <c r="T4041" s="268"/>
      <c r="U4041" s="268"/>
      <c r="V4041" s="268"/>
      <c r="W4041" s="65" t="str">
        <f t="shared" si="571"/>
        <v/>
      </c>
      <c r="X4041" s="65" t="str">
        <f t="shared" si="572"/>
        <v/>
      </c>
      <c r="Y4041" s="65" t="str">
        <f t="shared" si="573"/>
        <v/>
      </c>
      <c r="Z4041" s="65" t="str">
        <f t="shared" si="574"/>
        <v/>
      </c>
      <c r="AA4041" s="65" t="str">
        <f t="shared" si="575"/>
        <v/>
      </c>
    </row>
    <row r="4042" spans="1:27" x14ac:dyDescent="0.25">
      <c r="A4042" s="40" t="str">
        <f>IF(G4042="","",1*ISERROR(VLOOKUP(G4042,G$1:G4041,1,FALSE)))</f>
        <v/>
      </c>
      <c r="B4042" s="40" t="str">
        <f>IF(A4042=0,0,IF(A4042="","",SUM(A$2:A4042)))</f>
        <v/>
      </c>
      <c r="C4042" s="41" t="str">
        <f>IF(H4042="","",1*ISERROR(VLOOKUP(H4042,H$1:H4041,1,FALSE)))</f>
        <v/>
      </c>
      <c r="D4042" s="40" t="str">
        <f>IF(C4042=0,0,IF(C4042="","",SUM(C$2:C4042)))</f>
        <v/>
      </c>
      <c r="E4042" s="41" t="str">
        <f>IF(H4042=0,0,IF(C4042="","",SUM(C$11:C4042)))</f>
        <v/>
      </c>
      <c r="F4042" s="41" t="str">
        <f>IF(H4042="","",COUNTIF(H$11:H4042,"="&amp;H4042))</f>
        <v/>
      </c>
      <c r="G4042" s="41" t="str">
        <f t="shared" si="567"/>
        <v/>
      </c>
      <c r="H4042" s="41" t="str">
        <f t="shared" si="568"/>
        <v/>
      </c>
      <c r="I4042" s="41" t="str">
        <f t="shared" si="569"/>
        <v/>
      </c>
      <c r="J4042" s="41" t="str">
        <f t="shared" si="570"/>
        <v/>
      </c>
      <c r="K4042" s="268"/>
      <c r="L4042" s="268"/>
      <c r="M4042" s="268"/>
      <c r="N4042" s="269"/>
      <c r="O4042" s="269"/>
      <c r="P4042" s="269"/>
      <c r="Q4042" s="270"/>
      <c r="R4042" s="271"/>
      <c r="S4042" s="268"/>
      <c r="T4042" s="268"/>
      <c r="U4042" s="268"/>
      <c r="V4042" s="268"/>
      <c r="W4042" s="65" t="str">
        <f t="shared" si="571"/>
        <v/>
      </c>
      <c r="X4042" s="65" t="str">
        <f t="shared" si="572"/>
        <v/>
      </c>
      <c r="Y4042" s="65" t="str">
        <f t="shared" si="573"/>
        <v/>
      </c>
      <c r="Z4042" s="65" t="str">
        <f t="shared" si="574"/>
        <v/>
      </c>
      <c r="AA4042" s="65" t="str">
        <f t="shared" si="575"/>
        <v/>
      </c>
    </row>
    <row r="4043" spans="1:27" x14ac:dyDescent="0.25">
      <c r="A4043" s="40" t="str">
        <f>IF(G4043="","",1*ISERROR(VLOOKUP(G4043,G$1:G4042,1,FALSE)))</f>
        <v/>
      </c>
      <c r="B4043" s="40" t="str">
        <f>IF(A4043=0,0,IF(A4043="","",SUM(A$2:A4043)))</f>
        <v/>
      </c>
      <c r="C4043" s="41" t="str">
        <f>IF(H4043="","",1*ISERROR(VLOOKUP(H4043,H$1:H4042,1,FALSE)))</f>
        <v/>
      </c>
      <c r="D4043" s="40" t="str">
        <f>IF(C4043=0,0,IF(C4043="","",SUM(C$2:C4043)))</f>
        <v/>
      </c>
      <c r="E4043" s="41" t="str">
        <f>IF(H4043=0,0,IF(C4043="","",SUM(C$11:C4043)))</f>
        <v/>
      </c>
      <c r="F4043" s="41" t="str">
        <f>IF(H4043="","",COUNTIF(H$11:H4043,"="&amp;H4043))</f>
        <v/>
      </c>
      <c r="G4043" s="41" t="str">
        <f t="shared" si="567"/>
        <v/>
      </c>
      <c r="H4043" s="41" t="str">
        <f t="shared" si="568"/>
        <v/>
      </c>
      <c r="I4043" s="41" t="str">
        <f t="shared" si="569"/>
        <v/>
      </c>
      <c r="J4043" s="41" t="str">
        <f t="shared" si="570"/>
        <v/>
      </c>
      <c r="K4043" s="268"/>
      <c r="L4043" s="268"/>
      <c r="M4043" s="268"/>
      <c r="N4043" s="269"/>
      <c r="O4043" s="269"/>
      <c r="P4043" s="269"/>
      <c r="Q4043" s="270"/>
      <c r="R4043" s="271"/>
      <c r="S4043" s="268"/>
      <c r="T4043" s="268"/>
      <c r="U4043" s="268"/>
      <c r="V4043" s="268"/>
      <c r="W4043" s="65" t="str">
        <f t="shared" si="571"/>
        <v/>
      </c>
      <c r="X4043" s="65" t="str">
        <f t="shared" si="572"/>
        <v/>
      </c>
      <c r="Y4043" s="65" t="str">
        <f t="shared" si="573"/>
        <v/>
      </c>
      <c r="Z4043" s="65" t="str">
        <f t="shared" si="574"/>
        <v/>
      </c>
      <c r="AA4043" s="65" t="str">
        <f t="shared" si="575"/>
        <v/>
      </c>
    </row>
    <row r="4044" spans="1:27" x14ac:dyDescent="0.25">
      <c r="A4044" s="40" t="str">
        <f>IF(G4044="","",1*ISERROR(VLOOKUP(G4044,G$1:G4043,1,FALSE)))</f>
        <v/>
      </c>
      <c r="B4044" s="40" t="str">
        <f>IF(A4044=0,0,IF(A4044="","",SUM(A$2:A4044)))</f>
        <v/>
      </c>
      <c r="C4044" s="41" t="str">
        <f>IF(H4044="","",1*ISERROR(VLOOKUP(H4044,H$1:H4043,1,FALSE)))</f>
        <v/>
      </c>
      <c r="D4044" s="40" t="str">
        <f>IF(C4044=0,0,IF(C4044="","",SUM(C$2:C4044)))</f>
        <v/>
      </c>
      <c r="E4044" s="41" t="str">
        <f>IF(H4044=0,0,IF(C4044="","",SUM(C$11:C4044)))</f>
        <v/>
      </c>
      <c r="F4044" s="41" t="str">
        <f>IF(H4044="","",COUNTIF(H$11:H4044,"="&amp;H4044))</f>
        <v/>
      </c>
      <c r="G4044" s="41" t="str">
        <f t="shared" si="567"/>
        <v/>
      </c>
      <c r="H4044" s="41" t="str">
        <f t="shared" si="568"/>
        <v/>
      </c>
      <c r="I4044" s="41" t="str">
        <f t="shared" si="569"/>
        <v/>
      </c>
      <c r="J4044" s="41" t="str">
        <f t="shared" si="570"/>
        <v/>
      </c>
      <c r="K4044" s="268"/>
      <c r="L4044" s="268"/>
      <c r="M4044" s="268"/>
      <c r="N4044" s="269"/>
      <c r="O4044" s="269"/>
      <c r="P4044" s="269"/>
      <c r="Q4044" s="270"/>
      <c r="R4044" s="271"/>
      <c r="S4044" s="268"/>
      <c r="T4044" s="268"/>
      <c r="U4044" s="268"/>
      <c r="V4044" s="268"/>
      <c r="W4044" s="65" t="str">
        <f t="shared" si="571"/>
        <v/>
      </c>
      <c r="X4044" s="65" t="str">
        <f t="shared" si="572"/>
        <v/>
      </c>
      <c r="Y4044" s="65" t="str">
        <f t="shared" si="573"/>
        <v/>
      </c>
      <c r="Z4044" s="65" t="str">
        <f t="shared" si="574"/>
        <v/>
      </c>
      <c r="AA4044" s="65" t="str">
        <f t="shared" si="575"/>
        <v/>
      </c>
    </row>
    <row r="4045" spans="1:27" x14ac:dyDescent="0.25">
      <c r="A4045" s="40" t="str">
        <f>IF(G4045="","",1*ISERROR(VLOOKUP(G4045,G$1:G4044,1,FALSE)))</f>
        <v/>
      </c>
      <c r="B4045" s="40" t="str">
        <f>IF(A4045=0,0,IF(A4045="","",SUM(A$2:A4045)))</f>
        <v/>
      </c>
      <c r="C4045" s="41" t="str">
        <f>IF(H4045="","",1*ISERROR(VLOOKUP(H4045,H$1:H4044,1,FALSE)))</f>
        <v/>
      </c>
      <c r="D4045" s="40" t="str">
        <f>IF(C4045=0,0,IF(C4045="","",SUM(C$2:C4045)))</f>
        <v/>
      </c>
      <c r="E4045" s="41" t="str">
        <f>IF(H4045=0,0,IF(C4045="","",SUM(C$11:C4045)))</f>
        <v/>
      </c>
      <c r="F4045" s="41" t="str">
        <f>IF(H4045="","",COUNTIF(H$11:H4045,"="&amp;H4045))</f>
        <v/>
      </c>
      <c r="G4045" s="41" t="str">
        <f t="shared" si="567"/>
        <v/>
      </c>
      <c r="H4045" s="41" t="str">
        <f t="shared" si="568"/>
        <v/>
      </c>
      <c r="I4045" s="41" t="str">
        <f t="shared" si="569"/>
        <v/>
      </c>
      <c r="J4045" s="41" t="str">
        <f t="shared" si="570"/>
        <v/>
      </c>
      <c r="K4045" s="268"/>
      <c r="L4045" s="268"/>
      <c r="M4045" s="268"/>
      <c r="N4045" s="269"/>
      <c r="O4045" s="269"/>
      <c r="P4045" s="269"/>
      <c r="Q4045" s="270"/>
      <c r="R4045" s="271"/>
      <c r="S4045" s="268"/>
      <c r="T4045" s="268"/>
      <c r="U4045" s="268"/>
      <c r="V4045" s="268"/>
      <c r="W4045" s="65" t="str">
        <f t="shared" si="571"/>
        <v/>
      </c>
      <c r="X4045" s="65" t="str">
        <f t="shared" si="572"/>
        <v/>
      </c>
      <c r="Y4045" s="65" t="str">
        <f t="shared" si="573"/>
        <v/>
      </c>
      <c r="Z4045" s="65" t="str">
        <f t="shared" si="574"/>
        <v/>
      </c>
      <c r="AA4045" s="65" t="str">
        <f t="shared" si="575"/>
        <v/>
      </c>
    </row>
    <row r="4046" spans="1:27" x14ac:dyDescent="0.25">
      <c r="A4046" s="40" t="str">
        <f>IF(G4046="","",1*ISERROR(VLOOKUP(G4046,G$1:G4045,1,FALSE)))</f>
        <v/>
      </c>
      <c r="B4046" s="40" t="str">
        <f>IF(A4046=0,0,IF(A4046="","",SUM(A$2:A4046)))</f>
        <v/>
      </c>
      <c r="C4046" s="41" t="str">
        <f>IF(H4046="","",1*ISERROR(VLOOKUP(H4046,H$1:H4045,1,FALSE)))</f>
        <v/>
      </c>
      <c r="D4046" s="40" t="str">
        <f>IF(C4046=0,0,IF(C4046="","",SUM(C$2:C4046)))</f>
        <v/>
      </c>
      <c r="E4046" s="41" t="str">
        <f>IF(H4046=0,0,IF(C4046="","",SUM(C$11:C4046)))</f>
        <v/>
      </c>
      <c r="F4046" s="41" t="str">
        <f>IF(H4046="","",COUNTIF(H$11:H4046,"="&amp;H4046))</f>
        <v/>
      </c>
      <c r="G4046" s="41" t="str">
        <f t="shared" si="567"/>
        <v/>
      </c>
      <c r="H4046" s="41" t="str">
        <f t="shared" si="568"/>
        <v/>
      </c>
      <c r="I4046" s="41" t="str">
        <f t="shared" si="569"/>
        <v/>
      </c>
      <c r="J4046" s="41" t="str">
        <f t="shared" si="570"/>
        <v/>
      </c>
      <c r="K4046" s="268"/>
      <c r="L4046" s="268"/>
      <c r="M4046" s="268"/>
      <c r="N4046" s="269"/>
      <c r="O4046" s="269"/>
      <c r="P4046" s="269"/>
      <c r="Q4046" s="270"/>
      <c r="R4046" s="271"/>
      <c r="S4046" s="268"/>
      <c r="T4046" s="268"/>
      <c r="U4046" s="268"/>
      <c r="V4046" s="268"/>
      <c r="W4046" s="65" t="str">
        <f t="shared" si="571"/>
        <v/>
      </c>
      <c r="X4046" s="65" t="str">
        <f t="shared" si="572"/>
        <v/>
      </c>
      <c r="Y4046" s="65" t="str">
        <f t="shared" si="573"/>
        <v/>
      </c>
      <c r="Z4046" s="65" t="str">
        <f t="shared" si="574"/>
        <v/>
      </c>
      <c r="AA4046" s="65" t="str">
        <f t="shared" si="575"/>
        <v/>
      </c>
    </row>
    <row r="4047" spans="1:27" x14ac:dyDescent="0.25">
      <c r="A4047" s="40" t="str">
        <f>IF(G4047="","",1*ISERROR(VLOOKUP(G4047,G$1:G4046,1,FALSE)))</f>
        <v/>
      </c>
      <c r="B4047" s="40" t="str">
        <f>IF(A4047=0,0,IF(A4047="","",SUM(A$2:A4047)))</f>
        <v/>
      </c>
      <c r="C4047" s="41" t="str">
        <f>IF(H4047="","",1*ISERROR(VLOOKUP(H4047,H$1:H4046,1,FALSE)))</f>
        <v/>
      </c>
      <c r="D4047" s="40" t="str">
        <f>IF(C4047=0,0,IF(C4047="","",SUM(C$2:C4047)))</f>
        <v/>
      </c>
      <c r="E4047" s="41" t="str">
        <f>IF(H4047=0,0,IF(C4047="","",SUM(C$11:C4047)))</f>
        <v/>
      </c>
      <c r="F4047" s="41" t="str">
        <f>IF(H4047="","",COUNTIF(H$11:H4047,"="&amp;H4047))</f>
        <v/>
      </c>
      <c r="G4047" s="41" t="str">
        <f t="shared" si="567"/>
        <v/>
      </c>
      <c r="H4047" s="41" t="str">
        <f t="shared" si="568"/>
        <v/>
      </c>
      <c r="I4047" s="41" t="str">
        <f t="shared" si="569"/>
        <v/>
      </c>
      <c r="J4047" s="41" t="str">
        <f t="shared" si="570"/>
        <v/>
      </c>
      <c r="K4047" s="268"/>
      <c r="L4047" s="268"/>
      <c r="M4047" s="268"/>
      <c r="N4047" s="269"/>
      <c r="O4047" s="269"/>
      <c r="P4047" s="269"/>
      <c r="Q4047" s="270"/>
      <c r="R4047" s="271"/>
      <c r="S4047" s="268"/>
      <c r="T4047" s="268"/>
      <c r="U4047" s="268"/>
      <c r="V4047" s="268"/>
      <c r="W4047" s="65" t="str">
        <f t="shared" si="571"/>
        <v/>
      </c>
      <c r="X4047" s="65" t="str">
        <f t="shared" si="572"/>
        <v/>
      </c>
      <c r="Y4047" s="65" t="str">
        <f t="shared" si="573"/>
        <v/>
      </c>
      <c r="Z4047" s="65" t="str">
        <f t="shared" si="574"/>
        <v/>
      </c>
      <c r="AA4047" s="65" t="str">
        <f t="shared" si="575"/>
        <v/>
      </c>
    </row>
    <row r="4048" spans="1:27" x14ac:dyDescent="0.25">
      <c r="A4048" s="40" t="str">
        <f>IF(G4048="","",1*ISERROR(VLOOKUP(G4048,G$1:G4047,1,FALSE)))</f>
        <v/>
      </c>
      <c r="B4048" s="40" t="str">
        <f>IF(A4048=0,0,IF(A4048="","",SUM(A$2:A4048)))</f>
        <v/>
      </c>
      <c r="C4048" s="41" t="str">
        <f>IF(H4048="","",1*ISERROR(VLOOKUP(H4048,H$1:H4047,1,FALSE)))</f>
        <v/>
      </c>
      <c r="D4048" s="40" t="str">
        <f>IF(C4048=0,0,IF(C4048="","",SUM(C$2:C4048)))</f>
        <v/>
      </c>
      <c r="E4048" s="41" t="str">
        <f>IF(H4048=0,0,IF(C4048="","",SUM(C$11:C4048)))</f>
        <v/>
      </c>
      <c r="F4048" s="41" t="str">
        <f>IF(H4048="","",COUNTIF(H$11:H4048,"="&amp;H4048))</f>
        <v/>
      </c>
      <c r="G4048" s="41" t="str">
        <f t="shared" si="567"/>
        <v/>
      </c>
      <c r="H4048" s="41" t="str">
        <f t="shared" si="568"/>
        <v/>
      </c>
      <c r="I4048" s="41" t="str">
        <f t="shared" si="569"/>
        <v/>
      </c>
      <c r="J4048" s="41" t="str">
        <f t="shared" si="570"/>
        <v/>
      </c>
      <c r="K4048" s="268"/>
      <c r="L4048" s="268"/>
      <c r="M4048" s="268"/>
      <c r="N4048" s="269"/>
      <c r="O4048" s="269"/>
      <c r="P4048" s="269"/>
      <c r="Q4048" s="270"/>
      <c r="R4048" s="271"/>
      <c r="S4048" s="268"/>
      <c r="T4048" s="268"/>
      <c r="U4048" s="268"/>
      <c r="V4048" s="268"/>
      <c r="W4048" s="65" t="str">
        <f t="shared" si="571"/>
        <v/>
      </c>
      <c r="X4048" s="65" t="str">
        <f t="shared" si="572"/>
        <v/>
      </c>
      <c r="Y4048" s="65" t="str">
        <f t="shared" si="573"/>
        <v/>
      </c>
      <c r="Z4048" s="65" t="str">
        <f t="shared" si="574"/>
        <v/>
      </c>
      <c r="AA4048" s="65" t="str">
        <f t="shared" si="575"/>
        <v/>
      </c>
    </row>
    <row r="4049" spans="1:27" x14ac:dyDescent="0.25">
      <c r="A4049" s="40" t="str">
        <f>IF(G4049="","",1*ISERROR(VLOOKUP(G4049,G$1:G4048,1,FALSE)))</f>
        <v/>
      </c>
      <c r="B4049" s="40" t="str">
        <f>IF(A4049=0,0,IF(A4049="","",SUM(A$2:A4049)))</f>
        <v/>
      </c>
      <c r="C4049" s="41" t="str">
        <f>IF(H4049="","",1*ISERROR(VLOOKUP(H4049,H$1:H4048,1,FALSE)))</f>
        <v/>
      </c>
      <c r="D4049" s="40" t="str">
        <f>IF(C4049=0,0,IF(C4049="","",SUM(C$2:C4049)))</f>
        <v/>
      </c>
      <c r="E4049" s="41" t="str">
        <f>IF(H4049=0,0,IF(C4049="","",SUM(C$11:C4049)))</f>
        <v/>
      </c>
      <c r="F4049" s="41" t="str">
        <f>IF(H4049="","",COUNTIF(H$11:H4049,"="&amp;H4049))</f>
        <v/>
      </c>
      <c r="G4049" s="41" t="str">
        <f t="shared" si="567"/>
        <v/>
      </c>
      <c r="H4049" s="41" t="str">
        <f t="shared" si="568"/>
        <v/>
      </c>
      <c r="I4049" s="41" t="str">
        <f t="shared" si="569"/>
        <v/>
      </c>
      <c r="J4049" s="41" t="str">
        <f t="shared" si="570"/>
        <v/>
      </c>
      <c r="K4049" s="268"/>
      <c r="L4049" s="268"/>
      <c r="M4049" s="268"/>
      <c r="N4049" s="269"/>
      <c r="O4049" s="269"/>
      <c r="P4049" s="269"/>
      <c r="Q4049" s="270"/>
      <c r="R4049" s="271"/>
      <c r="S4049" s="268"/>
      <c r="T4049" s="268"/>
      <c r="U4049" s="268"/>
      <c r="V4049" s="268"/>
      <c r="W4049" s="65" t="str">
        <f t="shared" si="571"/>
        <v/>
      </c>
      <c r="X4049" s="65" t="str">
        <f t="shared" si="572"/>
        <v/>
      </c>
      <c r="Y4049" s="65" t="str">
        <f t="shared" si="573"/>
        <v/>
      </c>
      <c r="Z4049" s="65" t="str">
        <f t="shared" si="574"/>
        <v/>
      </c>
      <c r="AA4049" s="65" t="str">
        <f t="shared" si="575"/>
        <v/>
      </c>
    </row>
    <row r="4050" spans="1:27" x14ac:dyDescent="0.25">
      <c r="A4050" s="40" t="str">
        <f>IF(G4050="","",1*ISERROR(VLOOKUP(G4050,G$1:G4049,1,FALSE)))</f>
        <v/>
      </c>
      <c r="B4050" s="40" t="str">
        <f>IF(A4050=0,0,IF(A4050="","",SUM(A$2:A4050)))</f>
        <v/>
      </c>
      <c r="C4050" s="41" t="str">
        <f>IF(H4050="","",1*ISERROR(VLOOKUP(H4050,H$1:H4049,1,FALSE)))</f>
        <v/>
      </c>
      <c r="D4050" s="40" t="str">
        <f>IF(C4050=0,0,IF(C4050="","",SUM(C$2:C4050)))</f>
        <v/>
      </c>
      <c r="E4050" s="41" t="str">
        <f>IF(H4050=0,0,IF(C4050="","",SUM(C$11:C4050)))</f>
        <v/>
      </c>
      <c r="F4050" s="41" t="str">
        <f>IF(H4050="","",COUNTIF(H$11:H4050,"="&amp;H4050))</f>
        <v/>
      </c>
      <c r="G4050" s="41" t="str">
        <f t="shared" si="567"/>
        <v/>
      </c>
      <c r="H4050" s="41" t="str">
        <f t="shared" si="568"/>
        <v/>
      </c>
      <c r="I4050" s="41" t="str">
        <f t="shared" si="569"/>
        <v/>
      </c>
      <c r="J4050" s="41" t="str">
        <f t="shared" si="570"/>
        <v/>
      </c>
      <c r="K4050" s="268"/>
      <c r="L4050" s="268"/>
      <c r="M4050" s="268"/>
      <c r="N4050" s="269"/>
      <c r="O4050" s="269"/>
      <c r="P4050" s="269"/>
      <c r="Q4050" s="270"/>
      <c r="R4050" s="271"/>
      <c r="S4050" s="268"/>
      <c r="T4050" s="268"/>
      <c r="U4050" s="268"/>
      <c r="V4050" s="268"/>
      <c r="W4050" s="65" t="str">
        <f t="shared" si="571"/>
        <v/>
      </c>
      <c r="X4050" s="65" t="str">
        <f t="shared" si="572"/>
        <v/>
      </c>
      <c r="Y4050" s="65" t="str">
        <f t="shared" si="573"/>
        <v/>
      </c>
      <c r="Z4050" s="65" t="str">
        <f t="shared" si="574"/>
        <v/>
      </c>
      <c r="AA4050" s="65" t="str">
        <f t="shared" si="575"/>
        <v/>
      </c>
    </row>
    <row r="4051" spans="1:27" x14ac:dyDescent="0.25">
      <c r="A4051" s="40" t="str">
        <f>IF(G4051="","",1*ISERROR(VLOOKUP(G4051,G$1:G4050,1,FALSE)))</f>
        <v/>
      </c>
      <c r="B4051" s="40" t="str">
        <f>IF(A4051=0,0,IF(A4051="","",SUM(A$2:A4051)))</f>
        <v/>
      </c>
      <c r="C4051" s="41" t="str">
        <f>IF(H4051="","",1*ISERROR(VLOOKUP(H4051,H$1:H4050,1,FALSE)))</f>
        <v/>
      </c>
      <c r="D4051" s="40" t="str">
        <f>IF(C4051=0,0,IF(C4051="","",SUM(C$2:C4051)))</f>
        <v/>
      </c>
      <c r="E4051" s="41" t="str">
        <f>IF(H4051=0,0,IF(C4051="","",SUM(C$11:C4051)))</f>
        <v/>
      </c>
      <c r="F4051" s="41" t="str">
        <f>IF(H4051="","",COUNTIF(H$11:H4051,"="&amp;H4051))</f>
        <v/>
      </c>
      <c r="G4051" s="41" t="str">
        <f t="shared" si="567"/>
        <v/>
      </c>
      <c r="H4051" s="41" t="str">
        <f t="shared" si="568"/>
        <v/>
      </c>
      <c r="I4051" s="41" t="str">
        <f t="shared" si="569"/>
        <v/>
      </c>
      <c r="J4051" s="41" t="str">
        <f t="shared" si="570"/>
        <v/>
      </c>
      <c r="K4051" s="268"/>
      <c r="L4051" s="268"/>
      <c r="M4051" s="268"/>
      <c r="N4051" s="269"/>
      <c r="O4051" s="269"/>
      <c r="P4051" s="269"/>
      <c r="Q4051" s="270"/>
      <c r="R4051" s="271"/>
      <c r="S4051" s="268"/>
      <c r="T4051" s="268"/>
      <c r="U4051" s="268"/>
      <c r="V4051" s="268"/>
      <c r="W4051" s="65" t="str">
        <f t="shared" si="571"/>
        <v/>
      </c>
      <c r="X4051" s="65" t="str">
        <f t="shared" si="572"/>
        <v/>
      </c>
      <c r="Y4051" s="65" t="str">
        <f t="shared" si="573"/>
        <v/>
      </c>
      <c r="Z4051" s="65" t="str">
        <f t="shared" si="574"/>
        <v/>
      </c>
      <c r="AA4051" s="65" t="str">
        <f t="shared" si="575"/>
        <v/>
      </c>
    </row>
    <row r="4052" spans="1:27" x14ac:dyDescent="0.25">
      <c r="A4052" s="40" t="str">
        <f>IF(G4052="","",1*ISERROR(VLOOKUP(G4052,G$1:G4051,1,FALSE)))</f>
        <v/>
      </c>
      <c r="B4052" s="40" t="str">
        <f>IF(A4052=0,0,IF(A4052="","",SUM(A$2:A4052)))</f>
        <v/>
      </c>
      <c r="C4052" s="41" t="str">
        <f>IF(H4052="","",1*ISERROR(VLOOKUP(H4052,H$1:H4051,1,FALSE)))</f>
        <v/>
      </c>
      <c r="D4052" s="40" t="str">
        <f>IF(C4052=0,0,IF(C4052="","",SUM(C$2:C4052)))</f>
        <v/>
      </c>
      <c r="E4052" s="41" t="str">
        <f>IF(H4052=0,0,IF(C4052="","",SUM(C$11:C4052)))</f>
        <v/>
      </c>
      <c r="F4052" s="41" t="str">
        <f>IF(H4052="","",COUNTIF(H$11:H4052,"="&amp;H4052))</f>
        <v/>
      </c>
      <c r="G4052" s="41" t="str">
        <f t="shared" si="567"/>
        <v/>
      </c>
      <c r="H4052" s="41" t="str">
        <f t="shared" si="568"/>
        <v/>
      </c>
      <c r="I4052" s="41" t="str">
        <f t="shared" si="569"/>
        <v/>
      </c>
      <c r="J4052" s="41" t="str">
        <f t="shared" si="570"/>
        <v/>
      </c>
      <c r="K4052" s="268"/>
      <c r="L4052" s="268"/>
      <c r="M4052" s="268"/>
      <c r="N4052" s="269"/>
      <c r="O4052" s="269"/>
      <c r="P4052" s="269"/>
      <c r="Q4052" s="270"/>
      <c r="R4052" s="271"/>
      <c r="S4052" s="268"/>
      <c r="T4052" s="268"/>
      <c r="U4052" s="268"/>
      <c r="V4052" s="268"/>
      <c r="W4052" s="65" t="str">
        <f t="shared" si="571"/>
        <v/>
      </c>
      <c r="X4052" s="65" t="str">
        <f t="shared" si="572"/>
        <v/>
      </c>
      <c r="Y4052" s="65" t="str">
        <f t="shared" si="573"/>
        <v/>
      </c>
      <c r="Z4052" s="65" t="str">
        <f t="shared" si="574"/>
        <v/>
      </c>
      <c r="AA4052" s="65" t="str">
        <f t="shared" si="575"/>
        <v/>
      </c>
    </row>
    <row r="4053" spans="1:27" x14ac:dyDescent="0.25">
      <c r="A4053" s="40" t="str">
        <f>IF(G4053="","",1*ISERROR(VLOOKUP(G4053,G$1:G4052,1,FALSE)))</f>
        <v/>
      </c>
      <c r="B4053" s="40" t="str">
        <f>IF(A4053=0,0,IF(A4053="","",SUM(A$2:A4053)))</f>
        <v/>
      </c>
      <c r="C4053" s="41" t="str">
        <f>IF(H4053="","",1*ISERROR(VLOOKUP(H4053,H$1:H4052,1,FALSE)))</f>
        <v/>
      </c>
      <c r="D4053" s="40" t="str">
        <f>IF(C4053=0,0,IF(C4053="","",SUM(C$2:C4053)))</f>
        <v/>
      </c>
      <c r="E4053" s="41" t="str">
        <f>IF(H4053=0,0,IF(C4053="","",SUM(C$11:C4053)))</f>
        <v/>
      </c>
      <c r="F4053" s="41" t="str">
        <f>IF(H4053="","",COUNTIF(H$11:H4053,"="&amp;H4053))</f>
        <v/>
      </c>
      <c r="G4053" s="41" t="str">
        <f t="shared" si="567"/>
        <v/>
      </c>
      <c r="H4053" s="41" t="str">
        <f t="shared" si="568"/>
        <v/>
      </c>
      <c r="I4053" s="41" t="str">
        <f t="shared" si="569"/>
        <v/>
      </c>
      <c r="J4053" s="41" t="str">
        <f t="shared" si="570"/>
        <v/>
      </c>
      <c r="K4053" s="268"/>
      <c r="L4053" s="268"/>
      <c r="M4053" s="268"/>
      <c r="N4053" s="269"/>
      <c r="O4053" s="269"/>
      <c r="P4053" s="269"/>
      <c r="Q4053" s="270"/>
      <c r="R4053" s="271"/>
      <c r="S4053" s="268"/>
      <c r="T4053" s="268"/>
      <c r="U4053" s="268"/>
      <c r="V4053" s="268"/>
      <c r="W4053" s="65" t="str">
        <f t="shared" si="571"/>
        <v/>
      </c>
      <c r="X4053" s="65" t="str">
        <f t="shared" si="572"/>
        <v/>
      </c>
      <c r="Y4053" s="65" t="str">
        <f t="shared" si="573"/>
        <v/>
      </c>
      <c r="Z4053" s="65" t="str">
        <f t="shared" si="574"/>
        <v/>
      </c>
      <c r="AA4053" s="65" t="str">
        <f t="shared" si="575"/>
        <v/>
      </c>
    </row>
    <row r="4054" spans="1:27" x14ac:dyDescent="0.25">
      <c r="A4054" s="40" t="str">
        <f>IF(G4054="","",1*ISERROR(VLOOKUP(G4054,G$1:G4053,1,FALSE)))</f>
        <v/>
      </c>
      <c r="B4054" s="40" t="str">
        <f>IF(A4054=0,0,IF(A4054="","",SUM(A$2:A4054)))</f>
        <v/>
      </c>
      <c r="C4054" s="41" t="str">
        <f>IF(H4054="","",1*ISERROR(VLOOKUP(H4054,H$1:H4053,1,FALSE)))</f>
        <v/>
      </c>
      <c r="D4054" s="40" t="str">
        <f>IF(C4054=0,0,IF(C4054="","",SUM(C$2:C4054)))</f>
        <v/>
      </c>
      <c r="E4054" s="41" t="str">
        <f>IF(H4054=0,0,IF(C4054="","",SUM(C$11:C4054)))</f>
        <v/>
      </c>
      <c r="F4054" s="41" t="str">
        <f>IF(H4054="","",COUNTIF(H$11:H4054,"="&amp;H4054))</f>
        <v/>
      </c>
      <c r="G4054" s="41" t="str">
        <f t="shared" si="567"/>
        <v/>
      </c>
      <c r="H4054" s="41" t="str">
        <f t="shared" si="568"/>
        <v/>
      </c>
      <c r="I4054" s="41" t="str">
        <f t="shared" si="569"/>
        <v/>
      </c>
      <c r="J4054" s="41" t="str">
        <f t="shared" si="570"/>
        <v/>
      </c>
      <c r="K4054" s="268"/>
      <c r="L4054" s="268"/>
      <c r="M4054" s="268"/>
      <c r="N4054" s="269"/>
      <c r="O4054" s="269"/>
      <c r="P4054" s="269"/>
      <c r="Q4054" s="270"/>
      <c r="R4054" s="271"/>
      <c r="S4054" s="268"/>
      <c r="T4054" s="268"/>
      <c r="U4054" s="268"/>
      <c r="V4054" s="268"/>
      <c r="W4054" s="65" t="str">
        <f t="shared" si="571"/>
        <v/>
      </c>
      <c r="X4054" s="65" t="str">
        <f t="shared" si="572"/>
        <v/>
      </c>
      <c r="Y4054" s="65" t="str">
        <f t="shared" si="573"/>
        <v/>
      </c>
      <c r="Z4054" s="65" t="str">
        <f t="shared" si="574"/>
        <v/>
      </c>
      <c r="AA4054" s="65" t="str">
        <f t="shared" si="575"/>
        <v/>
      </c>
    </row>
    <row r="4055" spans="1:27" x14ac:dyDescent="0.25">
      <c r="A4055" s="40" t="str">
        <f>IF(G4055="","",1*ISERROR(VLOOKUP(G4055,G$1:G4054,1,FALSE)))</f>
        <v/>
      </c>
      <c r="B4055" s="40" t="str">
        <f>IF(A4055=0,0,IF(A4055="","",SUM(A$2:A4055)))</f>
        <v/>
      </c>
      <c r="C4055" s="41" t="str">
        <f>IF(H4055="","",1*ISERROR(VLOOKUP(H4055,H$1:H4054,1,FALSE)))</f>
        <v/>
      </c>
      <c r="D4055" s="40" t="str">
        <f>IF(C4055=0,0,IF(C4055="","",SUM(C$2:C4055)))</f>
        <v/>
      </c>
      <c r="E4055" s="41" t="str">
        <f>IF(H4055=0,0,IF(C4055="","",SUM(C$11:C4055)))</f>
        <v/>
      </c>
      <c r="F4055" s="41" t="str">
        <f>IF(H4055="","",COUNTIF(H$11:H4055,"="&amp;H4055))</f>
        <v/>
      </c>
      <c r="G4055" s="41" t="str">
        <f t="shared" si="567"/>
        <v/>
      </c>
      <c r="H4055" s="41" t="str">
        <f t="shared" si="568"/>
        <v/>
      </c>
      <c r="I4055" s="41" t="str">
        <f t="shared" si="569"/>
        <v/>
      </c>
      <c r="J4055" s="41" t="str">
        <f t="shared" si="570"/>
        <v/>
      </c>
      <c r="K4055" s="268"/>
      <c r="L4055" s="268"/>
      <c r="M4055" s="268"/>
      <c r="N4055" s="269"/>
      <c r="O4055" s="269"/>
      <c r="P4055" s="269"/>
      <c r="Q4055" s="270"/>
      <c r="R4055" s="271"/>
      <c r="S4055" s="268"/>
      <c r="T4055" s="268"/>
      <c r="U4055" s="268"/>
      <c r="V4055" s="268"/>
      <c r="W4055" s="65" t="str">
        <f t="shared" si="571"/>
        <v/>
      </c>
      <c r="X4055" s="65" t="str">
        <f t="shared" si="572"/>
        <v/>
      </c>
      <c r="Y4055" s="65" t="str">
        <f t="shared" si="573"/>
        <v/>
      </c>
      <c r="Z4055" s="65" t="str">
        <f t="shared" si="574"/>
        <v/>
      </c>
      <c r="AA4055" s="65" t="str">
        <f t="shared" si="575"/>
        <v/>
      </c>
    </row>
    <row r="4056" spans="1:27" x14ac:dyDescent="0.25">
      <c r="A4056" s="40" t="str">
        <f>IF(G4056="","",1*ISERROR(VLOOKUP(G4056,G$1:G4055,1,FALSE)))</f>
        <v/>
      </c>
      <c r="B4056" s="40" t="str">
        <f>IF(A4056=0,0,IF(A4056="","",SUM(A$2:A4056)))</f>
        <v/>
      </c>
      <c r="C4056" s="41" t="str">
        <f>IF(H4056="","",1*ISERROR(VLOOKUP(H4056,H$1:H4055,1,FALSE)))</f>
        <v/>
      </c>
      <c r="D4056" s="40" t="str">
        <f>IF(C4056=0,0,IF(C4056="","",SUM(C$2:C4056)))</f>
        <v/>
      </c>
      <c r="E4056" s="41" t="str">
        <f>IF(H4056=0,0,IF(C4056="","",SUM(C$11:C4056)))</f>
        <v/>
      </c>
      <c r="F4056" s="41" t="str">
        <f>IF(H4056="","",COUNTIF(H$11:H4056,"="&amp;H4056))</f>
        <v/>
      </c>
      <c r="G4056" s="41" t="str">
        <f t="shared" si="567"/>
        <v/>
      </c>
      <c r="H4056" s="41" t="str">
        <f t="shared" si="568"/>
        <v/>
      </c>
      <c r="I4056" s="41" t="str">
        <f t="shared" si="569"/>
        <v/>
      </c>
      <c r="J4056" s="41" t="str">
        <f t="shared" si="570"/>
        <v/>
      </c>
      <c r="K4056" s="268"/>
      <c r="L4056" s="268"/>
      <c r="M4056" s="268"/>
      <c r="N4056" s="269"/>
      <c r="O4056" s="269"/>
      <c r="P4056" s="269"/>
      <c r="Q4056" s="270"/>
      <c r="R4056" s="271"/>
      <c r="S4056" s="268"/>
      <c r="T4056" s="268"/>
      <c r="U4056" s="268"/>
      <c r="V4056" s="268"/>
      <c r="W4056" s="65" t="str">
        <f t="shared" si="571"/>
        <v/>
      </c>
      <c r="X4056" s="65" t="str">
        <f t="shared" si="572"/>
        <v/>
      </c>
      <c r="Y4056" s="65" t="str">
        <f t="shared" si="573"/>
        <v/>
      </c>
      <c r="Z4056" s="65" t="str">
        <f t="shared" si="574"/>
        <v/>
      </c>
      <c r="AA4056" s="65" t="str">
        <f t="shared" si="575"/>
        <v/>
      </c>
    </row>
    <row r="4057" spans="1:27" x14ac:dyDescent="0.25">
      <c r="A4057" s="40" t="str">
        <f>IF(G4057="","",1*ISERROR(VLOOKUP(G4057,G$1:G4056,1,FALSE)))</f>
        <v/>
      </c>
      <c r="B4057" s="40" t="str">
        <f>IF(A4057=0,0,IF(A4057="","",SUM(A$2:A4057)))</f>
        <v/>
      </c>
      <c r="C4057" s="41" t="str">
        <f>IF(H4057="","",1*ISERROR(VLOOKUP(H4057,H$1:H4056,1,FALSE)))</f>
        <v/>
      </c>
      <c r="D4057" s="40" t="str">
        <f>IF(C4057=0,0,IF(C4057="","",SUM(C$2:C4057)))</f>
        <v/>
      </c>
      <c r="E4057" s="41" t="str">
        <f>IF(H4057=0,0,IF(C4057="","",SUM(C$11:C4057)))</f>
        <v/>
      </c>
      <c r="F4057" s="41" t="str">
        <f>IF(H4057="","",COUNTIF(H$11:H4057,"="&amp;H4057))</f>
        <v/>
      </c>
      <c r="G4057" s="41" t="str">
        <f t="shared" si="567"/>
        <v/>
      </c>
      <c r="H4057" s="41" t="str">
        <f t="shared" si="568"/>
        <v/>
      </c>
      <c r="I4057" s="41" t="str">
        <f t="shared" si="569"/>
        <v/>
      </c>
      <c r="J4057" s="41" t="str">
        <f t="shared" si="570"/>
        <v/>
      </c>
      <c r="K4057" s="268"/>
      <c r="L4057" s="268"/>
      <c r="M4057" s="268"/>
      <c r="N4057" s="269"/>
      <c r="O4057" s="269"/>
      <c r="P4057" s="269"/>
      <c r="Q4057" s="270"/>
      <c r="R4057" s="271"/>
      <c r="S4057" s="268"/>
      <c r="T4057" s="268"/>
      <c r="U4057" s="268"/>
      <c r="V4057" s="268"/>
      <c r="W4057" s="65" t="str">
        <f t="shared" si="571"/>
        <v/>
      </c>
      <c r="X4057" s="65" t="str">
        <f t="shared" si="572"/>
        <v/>
      </c>
      <c r="Y4057" s="65" t="str">
        <f t="shared" si="573"/>
        <v/>
      </c>
      <c r="Z4057" s="65" t="str">
        <f t="shared" si="574"/>
        <v/>
      </c>
      <c r="AA4057" s="65" t="str">
        <f t="shared" si="575"/>
        <v/>
      </c>
    </row>
    <row r="4058" spans="1:27" x14ac:dyDescent="0.25">
      <c r="A4058" s="40" t="str">
        <f>IF(G4058="","",1*ISERROR(VLOOKUP(G4058,G$1:G4057,1,FALSE)))</f>
        <v/>
      </c>
      <c r="B4058" s="40" t="str">
        <f>IF(A4058=0,0,IF(A4058="","",SUM(A$2:A4058)))</f>
        <v/>
      </c>
      <c r="C4058" s="41" t="str">
        <f>IF(H4058="","",1*ISERROR(VLOOKUP(H4058,H$1:H4057,1,FALSE)))</f>
        <v/>
      </c>
      <c r="D4058" s="40" t="str">
        <f>IF(C4058=0,0,IF(C4058="","",SUM(C$2:C4058)))</f>
        <v/>
      </c>
      <c r="E4058" s="41" t="str">
        <f>IF(H4058=0,0,IF(C4058="","",SUM(C$11:C4058)))</f>
        <v/>
      </c>
      <c r="F4058" s="41" t="str">
        <f>IF(H4058="","",COUNTIF(H$11:H4058,"="&amp;H4058))</f>
        <v/>
      </c>
      <c r="G4058" s="41" t="str">
        <f t="shared" si="567"/>
        <v/>
      </c>
      <c r="H4058" s="41" t="str">
        <f t="shared" si="568"/>
        <v/>
      </c>
      <c r="I4058" s="41" t="str">
        <f t="shared" si="569"/>
        <v/>
      </c>
      <c r="J4058" s="41" t="str">
        <f t="shared" si="570"/>
        <v/>
      </c>
      <c r="K4058" s="268"/>
      <c r="L4058" s="268"/>
      <c r="M4058" s="268"/>
      <c r="N4058" s="269"/>
      <c r="O4058" s="269"/>
      <c r="P4058" s="269"/>
      <c r="Q4058" s="270"/>
      <c r="R4058" s="271"/>
      <c r="S4058" s="268"/>
      <c r="T4058" s="268"/>
      <c r="U4058" s="268"/>
      <c r="V4058" s="268"/>
      <c r="W4058" s="65" t="str">
        <f t="shared" si="571"/>
        <v/>
      </c>
      <c r="X4058" s="65" t="str">
        <f t="shared" si="572"/>
        <v/>
      </c>
      <c r="Y4058" s="65" t="str">
        <f t="shared" si="573"/>
        <v/>
      </c>
      <c r="Z4058" s="65" t="str">
        <f t="shared" si="574"/>
        <v/>
      </c>
      <c r="AA4058" s="65" t="str">
        <f t="shared" si="575"/>
        <v/>
      </c>
    </row>
    <row r="4059" spans="1:27" x14ac:dyDescent="0.25">
      <c r="A4059" s="40" t="str">
        <f>IF(G4059="","",1*ISERROR(VLOOKUP(G4059,G$1:G4058,1,FALSE)))</f>
        <v/>
      </c>
      <c r="B4059" s="40" t="str">
        <f>IF(A4059=0,0,IF(A4059="","",SUM(A$2:A4059)))</f>
        <v/>
      </c>
      <c r="C4059" s="41" t="str">
        <f>IF(H4059="","",1*ISERROR(VLOOKUP(H4059,H$1:H4058,1,FALSE)))</f>
        <v/>
      </c>
      <c r="D4059" s="40" t="str">
        <f>IF(C4059=0,0,IF(C4059="","",SUM(C$2:C4059)))</f>
        <v/>
      </c>
      <c r="E4059" s="41" t="str">
        <f>IF(H4059=0,0,IF(C4059="","",SUM(C$11:C4059)))</f>
        <v/>
      </c>
      <c r="F4059" s="41" t="str">
        <f>IF(H4059="","",COUNTIF(H$11:H4059,"="&amp;H4059))</f>
        <v/>
      </c>
      <c r="G4059" s="41" t="str">
        <f t="shared" si="567"/>
        <v/>
      </c>
      <c r="H4059" s="41" t="str">
        <f t="shared" si="568"/>
        <v/>
      </c>
      <c r="I4059" s="41" t="str">
        <f t="shared" si="569"/>
        <v/>
      </c>
      <c r="J4059" s="41" t="str">
        <f t="shared" si="570"/>
        <v/>
      </c>
      <c r="K4059" s="268"/>
      <c r="L4059" s="268"/>
      <c r="M4059" s="268"/>
      <c r="N4059" s="269"/>
      <c r="O4059" s="269"/>
      <c r="P4059" s="269"/>
      <c r="Q4059" s="270"/>
      <c r="R4059" s="271"/>
      <c r="S4059" s="268"/>
      <c r="T4059" s="268"/>
      <c r="U4059" s="268"/>
      <c r="V4059" s="268"/>
      <c r="W4059" s="65" t="str">
        <f t="shared" si="571"/>
        <v/>
      </c>
      <c r="X4059" s="65" t="str">
        <f t="shared" si="572"/>
        <v/>
      </c>
      <c r="Y4059" s="65" t="str">
        <f t="shared" si="573"/>
        <v/>
      </c>
      <c r="Z4059" s="65" t="str">
        <f t="shared" si="574"/>
        <v/>
      </c>
      <c r="AA4059" s="65" t="str">
        <f t="shared" si="575"/>
        <v/>
      </c>
    </row>
    <row r="4060" spans="1:27" x14ac:dyDescent="0.25">
      <c r="A4060" s="40" t="str">
        <f>IF(G4060="","",1*ISERROR(VLOOKUP(G4060,G$1:G4059,1,FALSE)))</f>
        <v/>
      </c>
      <c r="B4060" s="40" t="str">
        <f>IF(A4060=0,0,IF(A4060="","",SUM(A$2:A4060)))</f>
        <v/>
      </c>
      <c r="C4060" s="41" t="str">
        <f>IF(H4060="","",1*ISERROR(VLOOKUP(H4060,H$1:H4059,1,FALSE)))</f>
        <v/>
      </c>
      <c r="D4060" s="40" t="str">
        <f>IF(C4060=0,0,IF(C4060="","",SUM(C$2:C4060)))</f>
        <v/>
      </c>
      <c r="E4060" s="41" t="str">
        <f>IF(H4060=0,0,IF(C4060="","",SUM(C$11:C4060)))</f>
        <v/>
      </c>
      <c r="F4060" s="41" t="str">
        <f>IF(H4060="","",COUNTIF(H$11:H4060,"="&amp;H4060))</f>
        <v/>
      </c>
      <c r="G4060" s="41" t="str">
        <f t="shared" si="567"/>
        <v/>
      </c>
      <c r="H4060" s="41" t="str">
        <f t="shared" si="568"/>
        <v/>
      </c>
      <c r="I4060" s="41" t="str">
        <f t="shared" si="569"/>
        <v/>
      </c>
      <c r="J4060" s="41" t="str">
        <f t="shared" si="570"/>
        <v/>
      </c>
      <c r="K4060" s="268"/>
      <c r="L4060" s="268"/>
      <c r="M4060" s="268"/>
      <c r="N4060" s="269"/>
      <c r="O4060" s="269"/>
      <c r="P4060" s="269"/>
      <c r="Q4060" s="270"/>
      <c r="R4060" s="271"/>
      <c r="S4060" s="268"/>
      <c r="T4060" s="268"/>
      <c r="U4060" s="268"/>
      <c r="V4060" s="268"/>
      <c r="W4060" s="65" t="str">
        <f t="shared" si="571"/>
        <v/>
      </c>
      <c r="X4060" s="65" t="str">
        <f t="shared" si="572"/>
        <v/>
      </c>
      <c r="Y4060" s="65" t="str">
        <f t="shared" si="573"/>
        <v/>
      </c>
      <c r="Z4060" s="65" t="str">
        <f t="shared" si="574"/>
        <v/>
      </c>
      <c r="AA4060" s="65" t="str">
        <f t="shared" si="575"/>
        <v/>
      </c>
    </row>
    <row r="4061" spans="1:27" x14ac:dyDescent="0.25">
      <c r="A4061" s="40" t="str">
        <f>IF(G4061="","",1*ISERROR(VLOOKUP(G4061,G$1:G4060,1,FALSE)))</f>
        <v/>
      </c>
      <c r="B4061" s="40" t="str">
        <f>IF(A4061=0,0,IF(A4061="","",SUM(A$2:A4061)))</f>
        <v/>
      </c>
      <c r="C4061" s="41" t="str">
        <f>IF(H4061="","",1*ISERROR(VLOOKUP(H4061,H$1:H4060,1,FALSE)))</f>
        <v/>
      </c>
      <c r="D4061" s="40" t="str">
        <f>IF(C4061=0,0,IF(C4061="","",SUM(C$2:C4061)))</f>
        <v/>
      </c>
      <c r="E4061" s="41" t="str">
        <f>IF(H4061=0,0,IF(C4061="","",SUM(C$11:C4061)))</f>
        <v/>
      </c>
      <c r="F4061" s="41" t="str">
        <f>IF(H4061="","",COUNTIF(H$11:H4061,"="&amp;H4061))</f>
        <v/>
      </c>
      <c r="G4061" s="41" t="str">
        <f t="shared" si="567"/>
        <v/>
      </c>
      <c r="H4061" s="41" t="str">
        <f t="shared" si="568"/>
        <v/>
      </c>
      <c r="I4061" s="41" t="str">
        <f t="shared" si="569"/>
        <v/>
      </c>
      <c r="J4061" s="41" t="str">
        <f t="shared" si="570"/>
        <v/>
      </c>
      <c r="K4061" s="268"/>
      <c r="L4061" s="268"/>
      <c r="M4061" s="268"/>
      <c r="N4061" s="269"/>
      <c r="O4061" s="269"/>
      <c r="P4061" s="269"/>
      <c r="Q4061" s="270"/>
      <c r="R4061" s="271"/>
      <c r="S4061" s="268"/>
      <c r="T4061" s="268"/>
      <c r="U4061" s="268"/>
      <c r="V4061" s="268"/>
      <c r="W4061" s="65" t="str">
        <f t="shared" si="571"/>
        <v/>
      </c>
      <c r="X4061" s="65" t="str">
        <f t="shared" si="572"/>
        <v/>
      </c>
      <c r="Y4061" s="65" t="str">
        <f t="shared" si="573"/>
        <v/>
      </c>
      <c r="Z4061" s="65" t="str">
        <f t="shared" si="574"/>
        <v/>
      </c>
      <c r="AA4061" s="65" t="str">
        <f t="shared" si="575"/>
        <v/>
      </c>
    </row>
    <row r="4062" spans="1:27" x14ac:dyDescent="0.25">
      <c r="A4062" s="40" t="str">
        <f>IF(G4062="","",1*ISERROR(VLOOKUP(G4062,G$1:G4061,1,FALSE)))</f>
        <v/>
      </c>
      <c r="B4062" s="40" t="str">
        <f>IF(A4062=0,0,IF(A4062="","",SUM(A$2:A4062)))</f>
        <v/>
      </c>
      <c r="C4062" s="41" t="str">
        <f>IF(H4062="","",1*ISERROR(VLOOKUP(H4062,H$1:H4061,1,FALSE)))</f>
        <v/>
      </c>
      <c r="D4062" s="40" t="str">
        <f>IF(C4062=0,0,IF(C4062="","",SUM(C$2:C4062)))</f>
        <v/>
      </c>
      <c r="E4062" s="41" t="str">
        <f>IF(H4062=0,0,IF(C4062="","",SUM(C$11:C4062)))</f>
        <v/>
      </c>
      <c r="F4062" s="41" t="str">
        <f>IF(H4062="","",COUNTIF(H$11:H4062,"="&amp;H4062))</f>
        <v/>
      </c>
      <c r="G4062" s="41" t="str">
        <f t="shared" si="567"/>
        <v/>
      </c>
      <c r="H4062" s="41" t="str">
        <f t="shared" si="568"/>
        <v/>
      </c>
      <c r="I4062" s="41" t="str">
        <f t="shared" si="569"/>
        <v/>
      </c>
      <c r="J4062" s="41" t="str">
        <f t="shared" si="570"/>
        <v/>
      </c>
      <c r="K4062" s="268"/>
      <c r="L4062" s="268"/>
      <c r="M4062" s="268"/>
      <c r="N4062" s="269"/>
      <c r="O4062" s="269"/>
      <c r="P4062" s="269"/>
      <c r="Q4062" s="270"/>
      <c r="R4062" s="271"/>
      <c r="S4062" s="268"/>
      <c r="T4062" s="268"/>
      <c r="U4062" s="268"/>
      <c r="V4062" s="268"/>
      <c r="W4062" s="65" t="str">
        <f t="shared" si="571"/>
        <v/>
      </c>
      <c r="X4062" s="65" t="str">
        <f t="shared" si="572"/>
        <v/>
      </c>
      <c r="Y4062" s="65" t="str">
        <f t="shared" si="573"/>
        <v/>
      </c>
      <c r="Z4062" s="65" t="str">
        <f t="shared" si="574"/>
        <v/>
      </c>
      <c r="AA4062" s="65" t="str">
        <f t="shared" si="575"/>
        <v/>
      </c>
    </row>
    <row r="4063" spans="1:27" x14ac:dyDescent="0.25">
      <c r="A4063" s="40" t="str">
        <f>IF(G4063="","",1*ISERROR(VLOOKUP(G4063,G$1:G4062,1,FALSE)))</f>
        <v/>
      </c>
      <c r="B4063" s="40" t="str">
        <f>IF(A4063=0,0,IF(A4063="","",SUM(A$2:A4063)))</f>
        <v/>
      </c>
      <c r="C4063" s="41" t="str">
        <f>IF(H4063="","",1*ISERROR(VLOOKUP(H4063,H$1:H4062,1,FALSE)))</f>
        <v/>
      </c>
      <c r="D4063" s="40" t="str">
        <f>IF(C4063=0,0,IF(C4063="","",SUM(C$2:C4063)))</f>
        <v/>
      </c>
      <c r="E4063" s="41" t="str">
        <f>IF(H4063=0,0,IF(C4063="","",SUM(C$11:C4063)))</f>
        <v/>
      </c>
      <c r="F4063" s="41" t="str">
        <f>IF(H4063="","",COUNTIF(H$11:H4063,"="&amp;H4063))</f>
        <v/>
      </c>
      <c r="G4063" s="41" t="str">
        <f t="shared" si="567"/>
        <v/>
      </c>
      <c r="H4063" s="41" t="str">
        <f t="shared" si="568"/>
        <v/>
      </c>
      <c r="I4063" s="41" t="str">
        <f t="shared" si="569"/>
        <v/>
      </c>
      <c r="J4063" s="41" t="str">
        <f t="shared" si="570"/>
        <v/>
      </c>
      <c r="K4063" s="268"/>
      <c r="L4063" s="268"/>
      <c r="M4063" s="268"/>
      <c r="N4063" s="269"/>
      <c r="O4063" s="269"/>
      <c r="P4063" s="269"/>
      <c r="Q4063" s="270"/>
      <c r="R4063" s="271"/>
      <c r="S4063" s="268"/>
      <c r="T4063" s="268"/>
      <c r="U4063" s="268"/>
      <c r="V4063" s="268"/>
      <c r="W4063" s="65" t="str">
        <f t="shared" si="571"/>
        <v/>
      </c>
      <c r="X4063" s="65" t="str">
        <f t="shared" si="572"/>
        <v/>
      </c>
      <c r="Y4063" s="65" t="str">
        <f t="shared" si="573"/>
        <v/>
      </c>
      <c r="Z4063" s="65" t="str">
        <f t="shared" si="574"/>
        <v/>
      </c>
      <c r="AA4063" s="65" t="str">
        <f t="shared" si="575"/>
        <v/>
      </c>
    </row>
    <row r="4064" spans="1:27" x14ac:dyDescent="0.25">
      <c r="A4064" s="40" t="str">
        <f>IF(G4064="","",1*ISERROR(VLOOKUP(G4064,G$1:G4063,1,FALSE)))</f>
        <v/>
      </c>
      <c r="B4064" s="40" t="str">
        <f>IF(A4064=0,0,IF(A4064="","",SUM(A$2:A4064)))</f>
        <v/>
      </c>
      <c r="C4064" s="41" t="str">
        <f>IF(H4064="","",1*ISERROR(VLOOKUP(H4064,H$1:H4063,1,FALSE)))</f>
        <v/>
      </c>
      <c r="D4064" s="40" t="str">
        <f>IF(C4064=0,0,IF(C4064="","",SUM(C$2:C4064)))</f>
        <v/>
      </c>
      <c r="E4064" s="41" t="str">
        <f>IF(H4064=0,0,IF(C4064="","",SUM(C$11:C4064)))</f>
        <v/>
      </c>
      <c r="F4064" s="41" t="str">
        <f>IF(H4064="","",COUNTIF(H$11:H4064,"="&amp;H4064))</f>
        <v/>
      </c>
      <c r="G4064" s="41" t="str">
        <f t="shared" si="567"/>
        <v/>
      </c>
      <c r="H4064" s="41" t="str">
        <f t="shared" si="568"/>
        <v/>
      </c>
      <c r="I4064" s="41" t="str">
        <f t="shared" si="569"/>
        <v/>
      </c>
      <c r="J4064" s="41" t="str">
        <f t="shared" si="570"/>
        <v/>
      </c>
      <c r="K4064" s="268"/>
      <c r="L4064" s="268"/>
      <c r="M4064" s="268"/>
      <c r="N4064" s="269"/>
      <c r="O4064" s="269"/>
      <c r="P4064" s="269"/>
      <c r="Q4064" s="270"/>
      <c r="R4064" s="271"/>
      <c r="S4064" s="268"/>
      <c r="T4064" s="268"/>
      <c r="U4064" s="268"/>
      <c r="V4064" s="268"/>
      <c r="W4064" s="65" t="str">
        <f t="shared" si="571"/>
        <v/>
      </c>
      <c r="X4064" s="65" t="str">
        <f t="shared" si="572"/>
        <v/>
      </c>
      <c r="Y4064" s="65" t="str">
        <f t="shared" si="573"/>
        <v/>
      </c>
      <c r="Z4064" s="65" t="str">
        <f t="shared" si="574"/>
        <v/>
      </c>
      <c r="AA4064" s="65" t="str">
        <f t="shared" si="575"/>
        <v/>
      </c>
    </row>
    <row r="4065" spans="1:27" x14ac:dyDescent="0.25">
      <c r="A4065" s="40" t="str">
        <f>IF(G4065="","",1*ISERROR(VLOOKUP(G4065,G$1:G4064,1,FALSE)))</f>
        <v/>
      </c>
      <c r="B4065" s="40" t="str">
        <f>IF(A4065=0,0,IF(A4065="","",SUM(A$2:A4065)))</f>
        <v/>
      </c>
      <c r="C4065" s="41" t="str">
        <f>IF(H4065="","",1*ISERROR(VLOOKUP(H4065,H$1:H4064,1,FALSE)))</f>
        <v/>
      </c>
      <c r="D4065" s="40" t="str">
        <f>IF(C4065=0,0,IF(C4065="","",SUM(C$2:C4065)))</f>
        <v/>
      </c>
      <c r="E4065" s="41" t="str">
        <f>IF(H4065=0,0,IF(C4065="","",SUM(C$11:C4065)))</f>
        <v/>
      </c>
      <c r="F4065" s="41" t="str">
        <f>IF(H4065="","",COUNTIF(H$11:H4065,"="&amp;H4065))</f>
        <v/>
      </c>
      <c r="G4065" s="41" t="str">
        <f t="shared" si="567"/>
        <v/>
      </c>
      <c r="H4065" s="41" t="str">
        <f t="shared" si="568"/>
        <v/>
      </c>
      <c r="I4065" s="41" t="str">
        <f t="shared" si="569"/>
        <v/>
      </c>
      <c r="J4065" s="41" t="str">
        <f t="shared" si="570"/>
        <v/>
      </c>
      <c r="K4065" s="268"/>
      <c r="L4065" s="268"/>
      <c r="M4065" s="268"/>
      <c r="N4065" s="269"/>
      <c r="O4065" s="269"/>
      <c r="P4065" s="269"/>
      <c r="Q4065" s="270"/>
      <c r="R4065" s="271"/>
      <c r="S4065" s="268"/>
      <c r="T4065" s="268"/>
      <c r="U4065" s="268"/>
      <c r="V4065" s="268"/>
      <c r="W4065" s="65" t="str">
        <f t="shared" si="571"/>
        <v/>
      </c>
      <c r="X4065" s="65" t="str">
        <f t="shared" si="572"/>
        <v/>
      </c>
      <c r="Y4065" s="65" t="str">
        <f t="shared" si="573"/>
        <v/>
      </c>
      <c r="Z4065" s="65" t="str">
        <f t="shared" si="574"/>
        <v/>
      </c>
      <c r="AA4065" s="65" t="str">
        <f t="shared" si="575"/>
        <v/>
      </c>
    </row>
    <row r="4066" spans="1:27" x14ac:dyDescent="0.25">
      <c r="A4066" s="40" t="str">
        <f>IF(G4066="","",1*ISERROR(VLOOKUP(G4066,G$1:G4065,1,FALSE)))</f>
        <v/>
      </c>
      <c r="B4066" s="40" t="str">
        <f>IF(A4066=0,0,IF(A4066="","",SUM(A$2:A4066)))</f>
        <v/>
      </c>
      <c r="C4066" s="41" t="str">
        <f>IF(H4066="","",1*ISERROR(VLOOKUP(H4066,H$1:H4065,1,FALSE)))</f>
        <v/>
      </c>
      <c r="D4066" s="40" t="str">
        <f>IF(C4066=0,0,IF(C4066="","",SUM(C$2:C4066)))</f>
        <v/>
      </c>
      <c r="E4066" s="41" t="str">
        <f>IF(H4066=0,0,IF(C4066="","",SUM(C$11:C4066)))</f>
        <v/>
      </c>
      <c r="F4066" s="41" t="str">
        <f>IF(H4066="","",COUNTIF(H$11:H4066,"="&amp;H4066))</f>
        <v/>
      </c>
      <c r="G4066" s="41" t="str">
        <f t="shared" si="567"/>
        <v/>
      </c>
      <c r="H4066" s="41" t="str">
        <f t="shared" si="568"/>
        <v/>
      </c>
      <c r="I4066" s="41" t="str">
        <f t="shared" si="569"/>
        <v/>
      </c>
      <c r="J4066" s="41" t="str">
        <f t="shared" si="570"/>
        <v/>
      </c>
      <c r="K4066" s="268"/>
      <c r="L4066" s="268"/>
      <c r="M4066" s="268"/>
      <c r="N4066" s="269"/>
      <c r="O4066" s="269"/>
      <c r="P4066" s="269"/>
      <c r="Q4066" s="270"/>
      <c r="R4066" s="271"/>
      <c r="S4066" s="268"/>
      <c r="T4066" s="268"/>
      <c r="U4066" s="268"/>
      <c r="V4066" s="268"/>
      <c r="W4066" s="65" t="str">
        <f t="shared" si="571"/>
        <v/>
      </c>
      <c r="X4066" s="65" t="str">
        <f t="shared" si="572"/>
        <v/>
      </c>
      <c r="Y4066" s="65" t="str">
        <f t="shared" si="573"/>
        <v/>
      </c>
      <c r="Z4066" s="65" t="str">
        <f t="shared" si="574"/>
        <v/>
      </c>
      <c r="AA4066" s="65" t="str">
        <f t="shared" si="575"/>
        <v/>
      </c>
    </row>
    <row r="4067" spans="1:27" x14ac:dyDescent="0.25">
      <c r="A4067" s="40" t="str">
        <f>IF(G4067="","",1*ISERROR(VLOOKUP(G4067,G$1:G4066,1,FALSE)))</f>
        <v/>
      </c>
      <c r="B4067" s="40" t="str">
        <f>IF(A4067=0,0,IF(A4067="","",SUM(A$2:A4067)))</f>
        <v/>
      </c>
      <c r="C4067" s="41" t="str">
        <f>IF(H4067="","",1*ISERROR(VLOOKUP(H4067,H$1:H4066,1,FALSE)))</f>
        <v/>
      </c>
      <c r="D4067" s="40" t="str">
        <f>IF(C4067=0,0,IF(C4067="","",SUM(C$2:C4067)))</f>
        <v/>
      </c>
      <c r="E4067" s="41" t="str">
        <f>IF(H4067=0,0,IF(C4067="","",SUM(C$11:C4067)))</f>
        <v/>
      </c>
      <c r="F4067" s="41" t="str">
        <f>IF(H4067="","",COUNTIF(H$11:H4067,"="&amp;H4067))</f>
        <v/>
      </c>
      <c r="G4067" s="41" t="str">
        <f t="shared" si="567"/>
        <v/>
      </c>
      <c r="H4067" s="41" t="str">
        <f t="shared" si="568"/>
        <v/>
      </c>
      <c r="I4067" s="41" t="str">
        <f t="shared" si="569"/>
        <v/>
      </c>
      <c r="J4067" s="41" t="str">
        <f t="shared" si="570"/>
        <v/>
      </c>
      <c r="K4067" s="268"/>
      <c r="L4067" s="268"/>
      <c r="M4067" s="268"/>
      <c r="N4067" s="269"/>
      <c r="O4067" s="269"/>
      <c r="P4067" s="269"/>
      <c r="Q4067" s="270"/>
      <c r="R4067" s="271"/>
      <c r="S4067" s="268"/>
      <c r="T4067" s="268"/>
      <c r="U4067" s="268"/>
      <c r="V4067" s="268"/>
      <c r="W4067" s="65" t="str">
        <f t="shared" si="571"/>
        <v/>
      </c>
      <c r="X4067" s="65" t="str">
        <f t="shared" si="572"/>
        <v/>
      </c>
      <c r="Y4067" s="65" t="str">
        <f t="shared" si="573"/>
        <v/>
      </c>
      <c r="Z4067" s="65" t="str">
        <f t="shared" si="574"/>
        <v/>
      </c>
      <c r="AA4067" s="65" t="str">
        <f t="shared" si="575"/>
        <v/>
      </c>
    </row>
    <row r="4068" spans="1:27" x14ac:dyDescent="0.25">
      <c r="A4068" s="40" t="str">
        <f>IF(G4068="","",1*ISERROR(VLOOKUP(G4068,G$1:G4067,1,FALSE)))</f>
        <v/>
      </c>
      <c r="B4068" s="40" t="str">
        <f>IF(A4068=0,0,IF(A4068="","",SUM(A$2:A4068)))</f>
        <v/>
      </c>
      <c r="C4068" s="41" t="str">
        <f>IF(H4068="","",1*ISERROR(VLOOKUP(H4068,H$1:H4067,1,FALSE)))</f>
        <v/>
      </c>
      <c r="D4068" s="40" t="str">
        <f>IF(C4068=0,0,IF(C4068="","",SUM(C$2:C4068)))</f>
        <v/>
      </c>
      <c r="E4068" s="41" t="str">
        <f>IF(H4068=0,0,IF(C4068="","",SUM(C$11:C4068)))</f>
        <v/>
      </c>
      <c r="F4068" s="41" t="str">
        <f>IF(H4068="","",COUNTIF(H$11:H4068,"="&amp;H4068))</f>
        <v/>
      </c>
      <c r="G4068" s="41" t="str">
        <f t="shared" si="567"/>
        <v/>
      </c>
      <c r="H4068" s="41" t="str">
        <f t="shared" si="568"/>
        <v/>
      </c>
      <c r="I4068" s="41" t="str">
        <f t="shared" si="569"/>
        <v/>
      </c>
      <c r="J4068" s="41" t="str">
        <f t="shared" si="570"/>
        <v/>
      </c>
      <c r="K4068" s="268"/>
      <c r="L4068" s="268"/>
      <c r="M4068" s="268"/>
      <c r="N4068" s="269"/>
      <c r="O4068" s="269"/>
      <c r="P4068" s="269"/>
      <c r="Q4068" s="270"/>
      <c r="R4068" s="271"/>
      <c r="S4068" s="268"/>
      <c r="T4068" s="268"/>
      <c r="U4068" s="268"/>
      <c r="V4068" s="268"/>
      <c r="W4068" s="65" t="str">
        <f t="shared" si="571"/>
        <v/>
      </c>
      <c r="X4068" s="65" t="str">
        <f t="shared" si="572"/>
        <v/>
      </c>
      <c r="Y4068" s="65" t="str">
        <f t="shared" si="573"/>
        <v/>
      </c>
      <c r="Z4068" s="65" t="str">
        <f t="shared" si="574"/>
        <v/>
      </c>
      <c r="AA4068" s="65" t="str">
        <f t="shared" si="575"/>
        <v/>
      </c>
    </row>
    <row r="4069" spans="1:27" x14ac:dyDescent="0.25">
      <c r="A4069" s="40" t="str">
        <f>IF(G4069="","",1*ISERROR(VLOOKUP(G4069,G$1:G4068,1,FALSE)))</f>
        <v/>
      </c>
      <c r="B4069" s="40" t="str">
        <f>IF(A4069=0,0,IF(A4069="","",SUM(A$2:A4069)))</f>
        <v/>
      </c>
      <c r="C4069" s="41" t="str">
        <f>IF(H4069="","",1*ISERROR(VLOOKUP(H4069,H$1:H4068,1,FALSE)))</f>
        <v/>
      </c>
      <c r="D4069" s="40" t="str">
        <f>IF(C4069=0,0,IF(C4069="","",SUM(C$2:C4069)))</f>
        <v/>
      </c>
      <c r="E4069" s="41" t="str">
        <f>IF(H4069=0,0,IF(C4069="","",SUM(C$11:C4069)))</f>
        <v/>
      </c>
      <c r="F4069" s="41" t="str">
        <f>IF(H4069="","",COUNTIF(H$11:H4069,"="&amp;H4069))</f>
        <v/>
      </c>
      <c r="G4069" s="41" t="str">
        <f t="shared" si="567"/>
        <v/>
      </c>
      <c r="H4069" s="41" t="str">
        <f t="shared" si="568"/>
        <v/>
      </c>
      <c r="I4069" s="41" t="str">
        <f t="shared" si="569"/>
        <v/>
      </c>
      <c r="J4069" s="41" t="str">
        <f t="shared" si="570"/>
        <v/>
      </c>
      <c r="K4069" s="268"/>
      <c r="L4069" s="268"/>
      <c r="M4069" s="268"/>
      <c r="N4069" s="269"/>
      <c r="O4069" s="269"/>
      <c r="P4069" s="269"/>
      <c r="Q4069" s="270"/>
      <c r="R4069" s="271"/>
      <c r="S4069" s="268"/>
      <c r="T4069" s="268"/>
      <c r="U4069" s="268"/>
      <c r="V4069" s="268"/>
      <c r="W4069" s="65" t="str">
        <f t="shared" si="571"/>
        <v/>
      </c>
      <c r="X4069" s="65" t="str">
        <f t="shared" si="572"/>
        <v/>
      </c>
      <c r="Y4069" s="65" t="str">
        <f t="shared" si="573"/>
        <v/>
      </c>
      <c r="Z4069" s="65" t="str">
        <f t="shared" si="574"/>
        <v/>
      </c>
      <c r="AA4069" s="65" t="str">
        <f t="shared" si="575"/>
        <v/>
      </c>
    </row>
    <row r="4070" spans="1:27" x14ac:dyDescent="0.25">
      <c r="A4070" s="40" t="str">
        <f>IF(G4070="","",1*ISERROR(VLOOKUP(G4070,G$1:G4069,1,FALSE)))</f>
        <v/>
      </c>
      <c r="B4070" s="40" t="str">
        <f>IF(A4070=0,0,IF(A4070="","",SUM(A$2:A4070)))</f>
        <v/>
      </c>
      <c r="C4070" s="41" t="str">
        <f>IF(H4070="","",1*ISERROR(VLOOKUP(H4070,H$1:H4069,1,FALSE)))</f>
        <v/>
      </c>
      <c r="D4070" s="40" t="str">
        <f>IF(C4070=0,0,IF(C4070="","",SUM(C$2:C4070)))</f>
        <v/>
      </c>
      <c r="E4070" s="41" t="str">
        <f>IF(H4070=0,0,IF(C4070="","",SUM(C$11:C4070)))</f>
        <v/>
      </c>
      <c r="F4070" s="41" t="str">
        <f>IF(H4070="","",COUNTIF(H$11:H4070,"="&amp;H4070))</f>
        <v/>
      </c>
      <c r="G4070" s="41" t="str">
        <f t="shared" si="567"/>
        <v/>
      </c>
      <c r="H4070" s="41" t="str">
        <f t="shared" si="568"/>
        <v/>
      </c>
      <c r="I4070" s="41" t="str">
        <f t="shared" si="569"/>
        <v/>
      </c>
      <c r="J4070" s="41" t="str">
        <f t="shared" si="570"/>
        <v/>
      </c>
      <c r="K4070" s="268"/>
      <c r="L4070" s="268"/>
      <c r="M4070" s="268"/>
      <c r="N4070" s="269"/>
      <c r="O4070" s="269"/>
      <c r="P4070" s="269"/>
      <c r="Q4070" s="270"/>
      <c r="R4070" s="271"/>
      <c r="S4070" s="268"/>
      <c r="T4070" s="268"/>
      <c r="U4070" s="268"/>
      <c r="V4070" s="268"/>
      <c r="W4070" s="65" t="str">
        <f t="shared" si="571"/>
        <v/>
      </c>
      <c r="X4070" s="65" t="str">
        <f t="shared" si="572"/>
        <v/>
      </c>
      <c r="Y4070" s="65" t="str">
        <f t="shared" si="573"/>
        <v/>
      </c>
      <c r="Z4070" s="65" t="str">
        <f t="shared" si="574"/>
        <v/>
      </c>
      <c r="AA4070" s="65" t="str">
        <f t="shared" si="575"/>
        <v/>
      </c>
    </row>
    <row r="4071" spans="1:27" x14ac:dyDescent="0.25">
      <c r="A4071" s="40" t="str">
        <f>IF(G4071="","",1*ISERROR(VLOOKUP(G4071,G$1:G4070,1,FALSE)))</f>
        <v/>
      </c>
      <c r="B4071" s="40" t="str">
        <f>IF(A4071=0,0,IF(A4071="","",SUM(A$2:A4071)))</f>
        <v/>
      </c>
      <c r="C4071" s="41" t="str">
        <f>IF(H4071="","",1*ISERROR(VLOOKUP(H4071,H$1:H4070,1,FALSE)))</f>
        <v/>
      </c>
      <c r="D4071" s="40" t="str">
        <f>IF(C4071=0,0,IF(C4071="","",SUM(C$2:C4071)))</f>
        <v/>
      </c>
      <c r="E4071" s="41" t="str">
        <f>IF(H4071=0,0,IF(C4071="","",SUM(C$11:C4071)))</f>
        <v/>
      </c>
      <c r="F4071" s="41" t="str">
        <f>IF(H4071="","",COUNTIF(H$11:H4071,"="&amp;H4071))</f>
        <v/>
      </c>
      <c r="G4071" s="41" t="str">
        <f t="shared" si="567"/>
        <v/>
      </c>
      <c r="H4071" s="41" t="str">
        <f t="shared" si="568"/>
        <v/>
      </c>
      <c r="I4071" s="41" t="str">
        <f t="shared" si="569"/>
        <v/>
      </c>
      <c r="J4071" s="41" t="str">
        <f t="shared" si="570"/>
        <v/>
      </c>
      <c r="K4071" s="268"/>
      <c r="L4071" s="268"/>
      <c r="M4071" s="268"/>
      <c r="N4071" s="269"/>
      <c r="O4071" s="269"/>
      <c r="P4071" s="269"/>
      <c r="Q4071" s="270"/>
      <c r="R4071" s="271"/>
      <c r="S4071" s="268"/>
      <c r="T4071" s="268"/>
      <c r="U4071" s="268"/>
      <c r="V4071" s="268"/>
      <c r="W4071" s="65" t="str">
        <f t="shared" si="571"/>
        <v/>
      </c>
      <c r="X4071" s="65" t="str">
        <f t="shared" si="572"/>
        <v/>
      </c>
      <c r="Y4071" s="65" t="str">
        <f t="shared" si="573"/>
        <v/>
      </c>
      <c r="Z4071" s="65" t="str">
        <f t="shared" si="574"/>
        <v/>
      </c>
      <c r="AA4071" s="65" t="str">
        <f t="shared" si="575"/>
        <v/>
      </c>
    </row>
    <row r="4072" spans="1:27" x14ac:dyDescent="0.25">
      <c r="A4072" s="40" t="str">
        <f>IF(G4072="","",1*ISERROR(VLOOKUP(G4072,G$1:G4071,1,FALSE)))</f>
        <v/>
      </c>
      <c r="B4072" s="40" t="str">
        <f>IF(A4072=0,0,IF(A4072="","",SUM(A$2:A4072)))</f>
        <v/>
      </c>
      <c r="C4072" s="41" t="str">
        <f>IF(H4072="","",1*ISERROR(VLOOKUP(H4072,H$1:H4071,1,FALSE)))</f>
        <v/>
      </c>
      <c r="D4072" s="40" t="str">
        <f>IF(C4072=0,0,IF(C4072="","",SUM(C$2:C4072)))</f>
        <v/>
      </c>
      <c r="E4072" s="41" t="str">
        <f>IF(H4072=0,0,IF(C4072="","",SUM(C$11:C4072)))</f>
        <v/>
      </c>
      <c r="F4072" s="41" t="str">
        <f>IF(H4072="","",COUNTIF(H$11:H4072,"="&amp;H4072))</f>
        <v/>
      </c>
      <c r="G4072" s="41" t="str">
        <f t="shared" si="567"/>
        <v/>
      </c>
      <c r="H4072" s="41" t="str">
        <f t="shared" si="568"/>
        <v/>
      </c>
      <c r="I4072" s="41" t="str">
        <f t="shared" si="569"/>
        <v/>
      </c>
      <c r="J4072" s="41" t="str">
        <f t="shared" si="570"/>
        <v/>
      </c>
      <c r="K4072" s="268"/>
      <c r="L4072" s="268"/>
      <c r="M4072" s="268"/>
      <c r="N4072" s="269"/>
      <c r="O4072" s="269"/>
      <c r="P4072" s="269"/>
      <c r="Q4072" s="270"/>
      <c r="R4072" s="271"/>
      <c r="S4072" s="268"/>
      <c r="T4072" s="268"/>
      <c r="U4072" s="268"/>
      <c r="V4072" s="268"/>
      <c r="W4072" s="65" t="str">
        <f t="shared" si="571"/>
        <v/>
      </c>
      <c r="X4072" s="65" t="str">
        <f t="shared" si="572"/>
        <v/>
      </c>
      <c r="Y4072" s="65" t="str">
        <f t="shared" si="573"/>
        <v/>
      </c>
      <c r="Z4072" s="65" t="str">
        <f t="shared" si="574"/>
        <v/>
      </c>
      <c r="AA4072" s="65" t="str">
        <f t="shared" si="575"/>
        <v/>
      </c>
    </row>
    <row r="4073" spans="1:27" x14ac:dyDescent="0.25">
      <c r="A4073" s="40" t="str">
        <f>IF(G4073="","",1*ISERROR(VLOOKUP(G4073,G$1:G4072,1,FALSE)))</f>
        <v/>
      </c>
      <c r="B4073" s="40" t="str">
        <f>IF(A4073=0,0,IF(A4073="","",SUM(A$2:A4073)))</f>
        <v/>
      </c>
      <c r="C4073" s="41" t="str">
        <f>IF(H4073="","",1*ISERROR(VLOOKUP(H4073,H$1:H4072,1,FALSE)))</f>
        <v/>
      </c>
      <c r="D4073" s="40" t="str">
        <f>IF(C4073=0,0,IF(C4073="","",SUM(C$2:C4073)))</f>
        <v/>
      </c>
      <c r="E4073" s="41" t="str">
        <f>IF(H4073=0,0,IF(C4073="","",SUM(C$11:C4073)))</f>
        <v/>
      </c>
      <c r="F4073" s="41" t="str">
        <f>IF(H4073="","",COUNTIF(H$11:H4073,"="&amp;H4073))</f>
        <v/>
      </c>
      <c r="G4073" s="41" t="str">
        <f t="shared" si="567"/>
        <v/>
      </c>
      <c r="H4073" s="41" t="str">
        <f t="shared" si="568"/>
        <v/>
      </c>
      <c r="I4073" s="41" t="str">
        <f t="shared" si="569"/>
        <v/>
      </c>
      <c r="J4073" s="41" t="str">
        <f t="shared" si="570"/>
        <v/>
      </c>
      <c r="K4073" s="268"/>
      <c r="L4073" s="268"/>
      <c r="M4073" s="268"/>
      <c r="N4073" s="269"/>
      <c r="O4073" s="269"/>
      <c r="P4073" s="269"/>
      <c r="Q4073" s="270"/>
      <c r="R4073" s="271"/>
      <c r="S4073" s="268"/>
      <c r="T4073" s="268"/>
      <c r="U4073" s="268"/>
      <c r="V4073" s="268"/>
      <c r="W4073" s="65" t="str">
        <f t="shared" si="571"/>
        <v/>
      </c>
      <c r="X4073" s="65" t="str">
        <f t="shared" si="572"/>
        <v/>
      </c>
      <c r="Y4073" s="65" t="str">
        <f t="shared" si="573"/>
        <v/>
      </c>
      <c r="Z4073" s="65" t="str">
        <f t="shared" si="574"/>
        <v/>
      </c>
      <c r="AA4073" s="65" t="str">
        <f t="shared" si="575"/>
        <v/>
      </c>
    </row>
    <row r="4074" spans="1:27" x14ac:dyDescent="0.25">
      <c r="A4074" s="40" t="str">
        <f>IF(G4074="","",1*ISERROR(VLOOKUP(G4074,G$1:G4073,1,FALSE)))</f>
        <v/>
      </c>
      <c r="B4074" s="40" t="str">
        <f>IF(A4074=0,0,IF(A4074="","",SUM(A$2:A4074)))</f>
        <v/>
      </c>
      <c r="C4074" s="41" t="str">
        <f>IF(H4074="","",1*ISERROR(VLOOKUP(H4074,H$1:H4073,1,FALSE)))</f>
        <v/>
      </c>
      <c r="D4074" s="40" t="str">
        <f>IF(C4074=0,0,IF(C4074="","",SUM(C$2:C4074)))</f>
        <v/>
      </c>
      <c r="E4074" s="41" t="str">
        <f>IF(H4074=0,0,IF(C4074="","",SUM(C$11:C4074)))</f>
        <v/>
      </c>
      <c r="F4074" s="41" t="str">
        <f>IF(H4074="","",COUNTIF(H$11:H4074,"="&amp;H4074))</f>
        <v/>
      </c>
      <c r="G4074" s="41" t="str">
        <f t="shared" si="567"/>
        <v/>
      </c>
      <c r="H4074" s="41" t="str">
        <f t="shared" si="568"/>
        <v/>
      </c>
      <c r="I4074" s="41" t="str">
        <f t="shared" si="569"/>
        <v/>
      </c>
      <c r="J4074" s="41" t="str">
        <f t="shared" si="570"/>
        <v/>
      </c>
      <c r="K4074" s="268"/>
      <c r="L4074" s="268"/>
      <c r="M4074" s="268"/>
      <c r="N4074" s="269"/>
      <c r="O4074" s="269"/>
      <c r="P4074" s="269"/>
      <c r="Q4074" s="270"/>
      <c r="R4074" s="271"/>
      <c r="S4074" s="268"/>
      <c r="T4074" s="268"/>
      <c r="U4074" s="268"/>
      <c r="V4074" s="268"/>
      <c r="W4074" s="65" t="str">
        <f t="shared" si="571"/>
        <v/>
      </c>
      <c r="X4074" s="65" t="str">
        <f t="shared" si="572"/>
        <v/>
      </c>
      <c r="Y4074" s="65" t="str">
        <f t="shared" si="573"/>
        <v/>
      </c>
      <c r="Z4074" s="65" t="str">
        <f t="shared" si="574"/>
        <v/>
      </c>
      <c r="AA4074" s="65" t="str">
        <f t="shared" si="575"/>
        <v/>
      </c>
    </row>
    <row r="4075" spans="1:27" x14ac:dyDescent="0.25">
      <c r="A4075" s="40" t="str">
        <f>IF(G4075="","",1*ISERROR(VLOOKUP(G4075,G$1:G4074,1,FALSE)))</f>
        <v/>
      </c>
      <c r="B4075" s="40" t="str">
        <f>IF(A4075=0,0,IF(A4075="","",SUM(A$2:A4075)))</f>
        <v/>
      </c>
      <c r="C4075" s="41" t="str">
        <f>IF(H4075="","",1*ISERROR(VLOOKUP(H4075,H$1:H4074,1,FALSE)))</f>
        <v/>
      </c>
      <c r="D4075" s="40" t="str">
        <f>IF(C4075=0,0,IF(C4075="","",SUM(C$2:C4075)))</f>
        <v/>
      </c>
      <c r="E4075" s="41" t="str">
        <f>IF(H4075=0,0,IF(C4075="","",SUM(C$11:C4075)))</f>
        <v/>
      </c>
      <c r="F4075" s="41" t="str">
        <f>IF(H4075="","",COUNTIF(H$11:H4075,"="&amp;H4075))</f>
        <v/>
      </c>
      <c r="G4075" s="41" t="str">
        <f t="shared" si="567"/>
        <v/>
      </c>
      <c r="H4075" s="41" t="str">
        <f t="shared" si="568"/>
        <v/>
      </c>
      <c r="I4075" s="41" t="str">
        <f t="shared" si="569"/>
        <v/>
      </c>
      <c r="J4075" s="41" t="str">
        <f t="shared" si="570"/>
        <v/>
      </c>
      <c r="K4075" s="268"/>
      <c r="L4075" s="268"/>
      <c r="M4075" s="268"/>
      <c r="N4075" s="269"/>
      <c r="O4075" s="269"/>
      <c r="P4075" s="269"/>
      <c r="Q4075" s="270"/>
      <c r="R4075" s="271"/>
      <c r="S4075" s="268"/>
      <c r="T4075" s="268"/>
      <c r="U4075" s="268"/>
      <c r="V4075" s="268"/>
      <c r="W4075" s="65" t="str">
        <f t="shared" si="571"/>
        <v/>
      </c>
      <c r="X4075" s="65" t="str">
        <f t="shared" si="572"/>
        <v/>
      </c>
      <c r="Y4075" s="65" t="str">
        <f t="shared" si="573"/>
        <v/>
      </c>
      <c r="Z4075" s="65" t="str">
        <f t="shared" si="574"/>
        <v/>
      </c>
      <c r="AA4075" s="65" t="str">
        <f t="shared" si="575"/>
        <v/>
      </c>
    </row>
    <row r="4076" spans="1:27" x14ac:dyDescent="0.25">
      <c r="A4076" s="40" t="str">
        <f>IF(G4076="","",1*ISERROR(VLOOKUP(G4076,G$1:G4075,1,FALSE)))</f>
        <v/>
      </c>
      <c r="B4076" s="40" t="str">
        <f>IF(A4076=0,0,IF(A4076="","",SUM(A$2:A4076)))</f>
        <v/>
      </c>
      <c r="C4076" s="41" t="str">
        <f>IF(H4076="","",1*ISERROR(VLOOKUP(H4076,H$1:H4075,1,FALSE)))</f>
        <v/>
      </c>
      <c r="D4076" s="40" t="str">
        <f>IF(C4076=0,0,IF(C4076="","",SUM(C$2:C4076)))</f>
        <v/>
      </c>
      <c r="E4076" s="41" t="str">
        <f>IF(H4076=0,0,IF(C4076="","",SUM(C$11:C4076)))</f>
        <v/>
      </c>
      <c r="F4076" s="41" t="str">
        <f>IF(H4076="","",COUNTIF(H$11:H4076,"="&amp;H4076))</f>
        <v/>
      </c>
      <c r="G4076" s="41" t="str">
        <f t="shared" si="567"/>
        <v/>
      </c>
      <c r="H4076" s="41" t="str">
        <f t="shared" si="568"/>
        <v/>
      </c>
      <c r="I4076" s="41" t="str">
        <f t="shared" si="569"/>
        <v/>
      </c>
      <c r="J4076" s="41" t="str">
        <f t="shared" si="570"/>
        <v/>
      </c>
      <c r="K4076" s="268"/>
      <c r="L4076" s="268"/>
      <c r="M4076" s="268"/>
      <c r="N4076" s="269"/>
      <c r="O4076" s="269"/>
      <c r="P4076" s="269"/>
      <c r="Q4076" s="270"/>
      <c r="R4076" s="271"/>
      <c r="S4076" s="268"/>
      <c r="T4076" s="268"/>
      <c r="U4076" s="268"/>
      <c r="V4076" s="268"/>
      <c r="W4076" s="65" t="str">
        <f t="shared" si="571"/>
        <v/>
      </c>
      <c r="X4076" s="65" t="str">
        <f t="shared" si="572"/>
        <v/>
      </c>
      <c r="Y4076" s="65" t="str">
        <f t="shared" si="573"/>
        <v/>
      </c>
      <c r="Z4076" s="65" t="str">
        <f t="shared" si="574"/>
        <v/>
      </c>
      <c r="AA4076" s="65" t="str">
        <f t="shared" si="575"/>
        <v/>
      </c>
    </row>
    <row r="4077" spans="1:27" x14ac:dyDescent="0.25">
      <c r="A4077" s="40" t="str">
        <f>IF(G4077="","",1*ISERROR(VLOOKUP(G4077,G$1:G4076,1,FALSE)))</f>
        <v/>
      </c>
      <c r="B4077" s="40" t="str">
        <f>IF(A4077=0,0,IF(A4077="","",SUM(A$2:A4077)))</f>
        <v/>
      </c>
      <c r="C4077" s="41" t="str">
        <f>IF(H4077="","",1*ISERROR(VLOOKUP(H4077,H$1:H4076,1,FALSE)))</f>
        <v/>
      </c>
      <c r="D4077" s="40" t="str">
        <f>IF(C4077=0,0,IF(C4077="","",SUM(C$2:C4077)))</f>
        <v/>
      </c>
      <c r="E4077" s="41" t="str">
        <f>IF(H4077=0,0,IF(C4077="","",SUM(C$11:C4077)))</f>
        <v/>
      </c>
      <c r="F4077" s="41" t="str">
        <f>IF(H4077="","",COUNTIF(H$11:H4077,"="&amp;H4077))</f>
        <v/>
      </c>
      <c r="G4077" s="41" t="str">
        <f t="shared" si="567"/>
        <v/>
      </c>
      <c r="H4077" s="41" t="str">
        <f t="shared" si="568"/>
        <v/>
      </c>
      <c r="I4077" s="41" t="str">
        <f t="shared" si="569"/>
        <v/>
      </c>
      <c r="J4077" s="41" t="str">
        <f t="shared" si="570"/>
        <v/>
      </c>
      <c r="K4077" s="268"/>
      <c r="L4077" s="268"/>
      <c r="M4077" s="268"/>
      <c r="N4077" s="269"/>
      <c r="O4077" s="269"/>
      <c r="P4077" s="269"/>
      <c r="Q4077" s="270"/>
      <c r="R4077" s="271"/>
      <c r="S4077" s="268"/>
      <c r="T4077" s="268"/>
      <c r="U4077" s="268"/>
      <c r="V4077" s="268"/>
      <c r="W4077" s="65" t="str">
        <f t="shared" si="571"/>
        <v/>
      </c>
      <c r="X4077" s="65" t="str">
        <f t="shared" si="572"/>
        <v/>
      </c>
      <c r="Y4077" s="65" t="str">
        <f t="shared" si="573"/>
        <v/>
      </c>
      <c r="Z4077" s="65" t="str">
        <f t="shared" si="574"/>
        <v/>
      </c>
      <c r="AA4077" s="65" t="str">
        <f t="shared" si="575"/>
        <v/>
      </c>
    </row>
    <row r="4078" spans="1:27" x14ac:dyDescent="0.25">
      <c r="A4078" s="40" t="str">
        <f>IF(G4078="","",1*ISERROR(VLOOKUP(G4078,G$1:G4077,1,FALSE)))</f>
        <v/>
      </c>
      <c r="B4078" s="40" t="str">
        <f>IF(A4078=0,0,IF(A4078="","",SUM(A$2:A4078)))</f>
        <v/>
      </c>
      <c r="C4078" s="41" t="str">
        <f>IF(H4078="","",1*ISERROR(VLOOKUP(H4078,H$1:H4077,1,FALSE)))</f>
        <v/>
      </c>
      <c r="D4078" s="40" t="str">
        <f>IF(C4078=0,0,IF(C4078="","",SUM(C$2:C4078)))</f>
        <v/>
      </c>
      <c r="E4078" s="41" t="str">
        <f>IF(H4078=0,0,IF(C4078="","",SUM(C$11:C4078)))</f>
        <v/>
      </c>
      <c r="F4078" s="41" t="str">
        <f>IF(H4078="","",COUNTIF(H$11:H4078,"="&amp;H4078))</f>
        <v/>
      </c>
      <c r="G4078" s="41" t="str">
        <f t="shared" si="567"/>
        <v/>
      </c>
      <c r="H4078" s="41" t="str">
        <f t="shared" si="568"/>
        <v/>
      </c>
      <c r="I4078" s="41" t="str">
        <f t="shared" si="569"/>
        <v/>
      </c>
      <c r="J4078" s="41" t="str">
        <f t="shared" si="570"/>
        <v/>
      </c>
      <c r="K4078" s="268"/>
      <c r="L4078" s="268"/>
      <c r="M4078" s="268"/>
      <c r="N4078" s="269"/>
      <c r="O4078" s="269"/>
      <c r="P4078" s="269"/>
      <c r="Q4078" s="270"/>
      <c r="R4078" s="271"/>
      <c r="S4078" s="268"/>
      <c r="T4078" s="268"/>
      <c r="U4078" s="268"/>
      <c r="V4078" s="268"/>
      <c r="W4078" s="65" t="str">
        <f t="shared" si="571"/>
        <v/>
      </c>
      <c r="X4078" s="65" t="str">
        <f t="shared" si="572"/>
        <v/>
      </c>
      <c r="Y4078" s="65" t="str">
        <f t="shared" si="573"/>
        <v/>
      </c>
      <c r="Z4078" s="65" t="str">
        <f t="shared" si="574"/>
        <v/>
      </c>
      <c r="AA4078" s="65" t="str">
        <f t="shared" si="575"/>
        <v/>
      </c>
    </row>
    <row r="4079" spans="1:27" x14ac:dyDescent="0.25">
      <c r="A4079" s="40" t="str">
        <f>IF(G4079="","",1*ISERROR(VLOOKUP(G4079,G$1:G4078,1,FALSE)))</f>
        <v/>
      </c>
      <c r="B4079" s="40" t="str">
        <f>IF(A4079=0,0,IF(A4079="","",SUM(A$2:A4079)))</f>
        <v/>
      </c>
      <c r="C4079" s="41" t="str">
        <f>IF(H4079="","",1*ISERROR(VLOOKUP(H4079,H$1:H4078,1,FALSE)))</f>
        <v/>
      </c>
      <c r="D4079" s="40" t="str">
        <f>IF(C4079=0,0,IF(C4079="","",SUM(C$2:C4079)))</f>
        <v/>
      </c>
      <c r="E4079" s="41" t="str">
        <f>IF(H4079=0,0,IF(C4079="","",SUM(C$11:C4079)))</f>
        <v/>
      </c>
      <c r="F4079" s="41" t="str">
        <f>IF(H4079="","",COUNTIF(H$11:H4079,"="&amp;H4079))</f>
        <v/>
      </c>
      <c r="G4079" s="41" t="str">
        <f t="shared" si="567"/>
        <v/>
      </c>
      <c r="H4079" s="41" t="str">
        <f t="shared" si="568"/>
        <v/>
      </c>
      <c r="I4079" s="41" t="str">
        <f t="shared" si="569"/>
        <v/>
      </c>
      <c r="J4079" s="41" t="str">
        <f t="shared" si="570"/>
        <v/>
      </c>
      <c r="K4079" s="268"/>
      <c r="L4079" s="268"/>
      <c r="M4079" s="268"/>
      <c r="N4079" s="269"/>
      <c r="O4079" s="269"/>
      <c r="P4079" s="269"/>
      <c r="Q4079" s="270"/>
      <c r="R4079" s="271"/>
      <c r="S4079" s="268"/>
      <c r="T4079" s="268"/>
      <c r="U4079" s="268"/>
      <c r="V4079" s="268"/>
      <c r="W4079" s="65" t="str">
        <f t="shared" si="571"/>
        <v/>
      </c>
      <c r="X4079" s="65" t="str">
        <f t="shared" si="572"/>
        <v/>
      </c>
      <c r="Y4079" s="65" t="str">
        <f t="shared" si="573"/>
        <v/>
      </c>
      <c r="Z4079" s="65" t="str">
        <f t="shared" si="574"/>
        <v/>
      </c>
      <c r="AA4079" s="65" t="str">
        <f t="shared" si="575"/>
        <v/>
      </c>
    </row>
    <row r="4080" spans="1:27" x14ac:dyDescent="0.25">
      <c r="A4080" s="40" t="str">
        <f>IF(G4080="","",1*ISERROR(VLOOKUP(G4080,G$1:G4079,1,FALSE)))</f>
        <v/>
      </c>
      <c r="B4080" s="40" t="str">
        <f>IF(A4080=0,0,IF(A4080="","",SUM(A$2:A4080)))</f>
        <v/>
      </c>
      <c r="C4080" s="41" t="str">
        <f>IF(H4080="","",1*ISERROR(VLOOKUP(H4080,H$1:H4079,1,FALSE)))</f>
        <v/>
      </c>
      <c r="D4080" s="40" t="str">
        <f>IF(C4080=0,0,IF(C4080="","",SUM(C$2:C4080)))</f>
        <v/>
      </c>
      <c r="E4080" s="41" t="str">
        <f>IF(H4080=0,0,IF(C4080="","",SUM(C$11:C4080)))</f>
        <v/>
      </c>
      <c r="F4080" s="41" t="str">
        <f>IF(H4080="","",COUNTIF(H$11:H4080,"="&amp;H4080))</f>
        <v/>
      </c>
      <c r="G4080" s="41" t="str">
        <f t="shared" si="567"/>
        <v/>
      </c>
      <c r="H4080" s="41" t="str">
        <f t="shared" si="568"/>
        <v/>
      </c>
      <c r="I4080" s="41" t="str">
        <f t="shared" si="569"/>
        <v/>
      </c>
      <c r="J4080" s="41" t="str">
        <f t="shared" si="570"/>
        <v/>
      </c>
      <c r="K4080" s="268"/>
      <c r="L4080" s="268"/>
      <c r="M4080" s="268"/>
      <c r="N4080" s="269"/>
      <c r="O4080" s="269"/>
      <c r="P4080" s="269"/>
      <c r="Q4080" s="270"/>
      <c r="R4080" s="271"/>
      <c r="S4080" s="268"/>
      <c r="T4080" s="268"/>
      <c r="U4080" s="268"/>
      <c r="V4080" s="268"/>
      <c r="W4080" s="65" t="str">
        <f t="shared" si="571"/>
        <v/>
      </c>
      <c r="X4080" s="65" t="str">
        <f t="shared" si="572"/>
        <v/>
      </c>
      <c r="Y4080" s="65" t="str">
        <f t="shared" si="573"/>
        <v/>
      </c>
      <c r="Z4080" s="65" t="str">
        <f t="shared" si="574"/>
        <v/>
      </c>
      <c r="AA4080" s="65" t="str">
        <f t="shared" si="575"/>
        <v/>
      </c>
    </row>
    <row r="4081" spans="1:27" x14ac:dyDescent="0.25">
      <c r="A4081" s="40" t="str">
        <f>IF(G4081="","",1*ISERROR(VLOOKUP(G4081,G$1:G4080,1,FALSE)))</f>
        <v/>
      </c>
      <c r="B4081" s="40" t="str">
        <f>IF(A4081=0,0,IF(A4081="","",SUM(A$2:A4081)))</f>
        <v/>
      </c>
      <c r="C4081" s="41" t="str">
        <f>IF(H4081="","",1*ISERROR(VLOOKUP(H4081,H$1:H4080,1,FALSE)))</f>
        <v/>
      </c>
      <c r="D4081" s="40" t="str">
        <f>IF(C4081=0,0,IF(C4081="","",SUM(C$2:C4081)))</f>
        <v/>
      </c>
      <c r="E4081" s="41" t="str">
        <f>IF(H4081=0,0,IF(C4081="","",SUM(C$11:C4081)))</f>
        <v/>
      </c>
      <c r="F4081" s="41" t="str">
        <f>IF(H4081="","",COUNTIF(H$11:H4081,"="&amp;H4081))</f>
        <v/>
      </c>
      <c r="G4081" s="41" t="str">
        <f t="shared" si="567"/>
        <v/>
      </c>
      <c r="H4081" s="41" t="str">
        <f t="shared" si="568"/>
        <v/>
      </c>
      <c r="I4081" s="41" t="str">
        <f t="shared" si="569"/>
        <v/>
      </c>
      <c r="J4081" s="41" t="str">
        <f t="shared" si="570"/>
        <v/>
      </c>
      <c r="K4081" s="268"/>
      <c r="L4081" s="268"/>
      <c r="M4081" s="268"/>
      <c r="N4081" s="269"/>
      <c r="O4081" s="269"/>
      <c r="P4081" s="269"/>
      <c r="Q4081" s="270"/>
      <c r="R4081" s="271"/>
      <c r="S4081" s="268"/>
      <c r="T4081" s="268"/>
      <c r="U4081" s="268"/>
      <c r="V4081" s="268"/>
      <c r="W4081" s="65" t="str">
        <f t="shared" si="571"/>
        <v/>
      </c>
      <c r="X4081" s="65" t="str">
        <f t="shared" si="572"/>
        <v/>
      </c>
      <c r="Y4081" s="65" t="str">
        <f t="shared" si="573"/>
        <v/>
      </c>
      <c r="Z4081" s="65" t="str">
        <f t="shared" si="574"/>
        <v/>
      </c>
      <c r="AA4081" s="65" t="str">
        <f t="shared" si="575"/>
        <v/>
      </c>
    </row>
    <row r="4082" spans="1:27" x14ac:dyDescent="0.25">
      <c r="A4082" s="40" t="str">
        <f>IF(G4082="","",1*ISERROR(VLOOKUP(G4082,G$1:G4081,1,FALSE)))</f>
        <v/>
      </c>
      <c r="B4082" s="40" t="str">
        <f>IF(A4082=0,0,IF(A4082="","",SUM(A$2:A4082)))</f>
        <v/>
      </c>
      <c r="C4082" s="41" t="str">
        <f>IF(H4082="","",1*ISERROR(VLOOKUP(H4082,H$1:H4081,1,FALSE)))</f>
        <v/>
      </c>
      <c r="D4082" s="40" t="str">
        <f>IF(C4082=0,0,IF(C4082="","",SUM(C$2:C4082)))</f>
        <v/>
      </c>
      <c r="E4082" s="41" t="str">
        <f>IF(H4082=0,0,IF(C4082="","",SUM(C$11:C4082)))</f>
        <v/>
      </c>
      <c r="F4082" s="41" t="str">
        <f>IF(H4082="","",COUNTIF(H$11:H4082,"="&amp;H4082))</f>
        <v/>
      </c>
      <c r="G4082" s="41" t="str">
        <f t="shared" si="567"/>
        <v/>
      </c>
      <c r="H4082" s="41" t="str">
        <f t="shared" si="568"/>
        <v/>
      </c>
      <c r="I4082" s="41" t="str">
        <f t="shared" si="569"/>
        <v/>
      </c>
      <c r="J4082" s="41" t="str">
        <f t="shared" si="570"/>
        <v/>
      </c>
      <c r="K4082" s="268"/>
      <c r="L4082" s="268"/>
      <c r="M4082" s="268"/>
      <c r="N4082" s="269"/>
      <c r="O4082" s="269"/>
      <c r="P4082" s="269"/>
      <c r="Q4082" s="270"/>
      <c r="R4082" s="271"/>
      <c r="S4082" s="268"/>
      <c r="T4082" s="268"/>
      <c r="U4082" s="268"/>
      <c r="V4082" s="268"/>
      <c r="W4082" s="65" t="str">
        <f t="shared" si="571"/>
        <v/>
      </c>
      <c r="X4082" s="65" t="str">
        <f t="shared" si="572"/>
        <v/>
      </c>
      <c r="Y4082" s="65" t="str">
        <f t="shared" si="573"/>
        <v/>
      </c>
      <c r="Z4082" s="65" t="str">
        <f t="shared" si="574"/>
        <v/>
      </c>
      <c r="AA4082" s="65" t="str">
        <f t="shared" si="575"/>
        <v/>
      </c>
    </row>
    <row r="4083" spans="1:27" x14ac:dyDescent="0.25">
      <c r="A4083" s="40" t="str">
        <f>IF(G4083="","",1*ISERROR(VLOOKUP(G4083,G$1:G4082,1,FALSE)))</f>
        <v/>
      </c>
      <c r="B4083" s="40" t="str">
        <f>IF(A4083=0,0,IF(A4083="","",SUM(A$2:A4083)))</f>
        <v/>
      </c>
      <c r="C4083" s="41" t="str">
        <f>IF(H4083="","",1*ISERROR(VLOOKUP(H4083,H$1:H4082,1,FALSE)))</f>
        <v/>
      </c>
      <c r="D4083" s="40" t="str">
        <f>IF(C4083=0,0,IF(C4083="","",SUM(C$2:C4083)))</f>
        <v/>
      </c>
      <c r="E4083" s="41" t="str">
        <f>IF(H4083=0,0,IF(C4083="","",SUM(C$11:C4083)))</f>
        <v/>
      </c>
      <c r="F4083" s="41" t="str">
        <f>IF(H4083="","",COUNTIF(H$11:H4083,"="&amp;H4083))</f>
        <v/>
      </c>
      <c r="G4083" s="41" t="str">
        <f t="shared" si="567"/>
        <v/>
      </c>
      <c r="H4083" s="41" t="str">
        <f t="shared" si="568"/>
        <v/>
      </c>
      <c r="I4083" s="41" t="str">
        <f t="shared" si="569"/>
        <v/>
      </c>
      <c r="J4083" s="41" t="str">
        <f t="shared" si="570"/>
        <v/>
      </c>
      <c r="K4083" s="268"/>
      <c r="L4083" s="268"/>
      <c r="M4083" s="268"/>
      <c r="N4083" s="269"/>
      <c r="O4083" s="269"/>
      <c r="P4083" s="269"/>
      <c r="Q4083" s="270"/>
      <c r="R4083" s="271"/>
      <c r="S4083" s="268"/>
      <c r="T4083" s="268"/>
      <c r="U4083" s="268"/>
      <c r="V4083" s="268"/>
      <c r="W4083" s="65" t="str">
        <f t="shared" si="571"/>
        <v/>
      </c>
      <c r="X4083" s="65" t="str">
        <f t="shared" si="572"/>
        <v/>
      </c>
      <c r="Y4083" s="65" t="str">
        <f t="shared" si="573"/>
        <v/>
      </c>
      <c r="Z4083" s="65" t="str">
        <f t="shared" si="574"/>
        <v/>
      </c>
      <c r="AA4083" s="65" t="str">
        <f t="shared" si="575"/>
        <v/>
      </c>
    </row>
    <row r="4084" spans="1:27" x14ac:dyDescent="0.25">
      <c r="A4084" s="40" t="str">
        <f>IF(G4084="","",1*ISERROR(VLOOKUP(G4084,G$1:G4083,1,FALSE)))</f>
        <v/>
      </c>
      <c r="B4084" s="40" t="str">
        <f>IF(A4084=0,0,IF(A4084="","",SUM(A$2:A4084)))</f>
        <v/>
      </c>
      <c r="C4084" s="41" t="str">
        <f>IF(H4084="","",1*ISERROR(VLOOKUP(H4084,H$1:H4083,1,FALSE)))</f>
        <v/>
      </c>
      <c r="D4084" s="40" t="str">
        <f>IF(C4084=0,0,IF(C4084="","",SUM(C$2:C4084)))</f>
        <v/>
      </c>
      <c r="E4084" s="41" t="str">
        <f>IF(H4084=0,0,IF(C4084="","",SUM(C$11:C4084)))</f>
        <v/>
      </c>
      <c r="F4084" s="41" t="str">
        <f>IF(H4084="","",COUNTIF(H$11:H4084,"="&amp;H4084))</f>
        <v/>
      </c>
      <c r="G4084" s="41" t="str">
        <f t="shared" si="567"/>
        <v/>
      </c>
      <c r="H4084" s="41" t="str">
        <f t="shared" si="568"/>
        <v/>
      </c>
      <c r="I4084" s="41" t="str">
        <f t="shared" si="569"/>
        <v/>
      </c>
      <c r="J4084" s="41" t="str">
        <f t="shared" si="570"/>
        <v/>
      </c>
      <c r="K4084" s="268"/>
      <c r="L4084" s="268"/>
      <c r="M4084" s="268"/>
      <c r="N4084" s="269"/>
      <c r="O4084" s="269"/>
      <c r="P4084" s="269"/>
      <c r="Q4084" s="270"/>
      <c r="R4084" s="271"/>
      <c r="S4084" s="268"/>
      <c r="T4084" s="268"/>
      <c r="U4084" s="268"/>
      <c r="V4084" s="268"/>
      <c r="W4084" s="65" t="str">
        <f t="shared" si="571"/>
        <v/>
      </c>
      <c r="X4084" s="65" t="str">
        <f t="shared" si="572"/>
        <v/>
      </c>
      <c r="Y4084" s="65" t="str">
        <f t="shared" si="573"/>
        <v/>
      </c>
      <c r="Z4084" s="65" t="str">
        <f t="shared" si="574"/>
        <v/>
      </c>
      <c r="AA4084" s="65" t="str">
        <f t="shared" si="575"/>
        <v/>
      </c>
    </row>
    <row r="4085" spans="1:27" x14ac:dyDescent="0.25">
      <c r="A4085" s="40" t="str">
        <f>IF(G4085="","",1*ISERROR(VLOOKUP(G4085,G$1:G4084,1,FALSE)))</f>
        <v/>
      </c>
      <c r="B4085" s="40" t="str">
        <f>IF(A4085=0,0,IF(A4085="","",SUM(A$2:A4085)))</f>
        <v/>
      </c>
      <c r="C4085" s="41" t="str">
        <f>IF(H4085="","",1*ISERROR(VLOOKUP(H4085,H$1:H4084,1,FALSE)))</f>
        <v/>
      </c>
      <c r="D4085" s="40" t="str">
        <f>IF(C4085=0,0,IF(C4085="","",SUM(C$2:C4085)))</f>
        <v/>
      </c>
      <c r="E4085" s="41" t="str">
        <f>IF(H4085=0,0,IF(C4085="","",SUM(C$11:C4085)))</f>
        <v/>
      </c>
      <c r="F4085" s="41" t="str">
        <f>IF(H4085="","",COUNTIF(H$11:H4085,"="&amp;H4085))</f>
        <v/>
      </c>
      <c r="G4085" s="41" t="str">
        <f t="shared" si="567"/>
        <v/>
      </c>
      <c r="H4085" s="41" t="str">
        <f t="shared" si="568"/>
        <v/>
      </c>
      <c r="I4085" s="41" t="str">
        <f t="shared" si="569"/>
        <v/>
      </c>
      <c r="J4085" s="41" t="str">
        <f t="shared" si="570"/>
        <v/>
      </c>
      <c r="K4085" s="268"/>
      <c r="L4085" s="268"/>
      <c r="M4085" s="268"/>
      <c r="N4085" s="269"/>
      <c r="O4085" s="269"/>
      <c r="P4085" s="269"/>
      <c r="Q4085" s="270"/>
      <c r="R4085" s="271"/>
      <c r="S4085" s="268"/>
      <c r="T4085" s="268"/>
      <c r="U4085" s="268"/>
      <c r="V4085" s="268"/>
      <c r="W4085" s="65" t="str">
        <f t="shared" si="571"/>
        <v/>
      </c>
      <c r="X4085" s="65" t="str">
        <f t="shared" si="572"/>
        <v/>
      </c>
      <c r="Y4085" s="65" t="str">
        <f t="shared" si="573"/>
        <v/>
      </c>
      <c r="Z4085" s="65" t="str">
        <f t="shared" si="574"/>
        <v/>
      </c>
      <c r="AA4085" s="65" t="str">
        <f t="shared" si="575"/>
        <v/>
      </c>
    </row>
    <row r="4086" spans="1:27" x14ac:dyDescent="0.25">
      <c r="A4086" s="40" t="str">
        <f>IF(G4086="","",1*ISERROR(VLOOKUP(G4086,G$1:G4085,1,FALSE)))</f>
        <v/>
      </c>
      <c r="B4086" s="40" t="str">
        <f>IF(A4086=0,0,IF(A4086="","",SUM(A$2:A4086)))</f>
        <v/>
      </c>
      <c r="C4086" s="41" t="str">
        <f>IF(H4086="","",1*ISERROR(VLOOKUP(H4086,H$1:H4085,1,FALSE)))</f>
        <v/>
      </c>
      <c r="D4086" s="40" t="str">
        <f>IF(C4086=0,0,IF(C4086="","",SUM(C$2:C4086)))</f>
        <v/>
      </c>
      <c r="E4086" s="41" t="str">
        <f>IF(H4086=0,0,IF(C4086="","",SUM(C$11:C4086)))</f>
        <v/>
      </c>
      <c r="F4086" s="41" t="str">
        <f>IF(H4086="","",COUNTIF(H$11:H4086,"="&amp;H4086))</f>
        <v/>
      </c>
      <c r="G4086" s="41" t="str">
        <f t="shared" si="567"/>
        <v/>
      </c>
      <c r="H4086" s="41" t="str">
        <f t="shared" si="568"/>
        <v/>
      </c>
      <c r="I4086" s="41" t="str">
        <f t="shared" si="569"/>
        <v/>
      </c>
      <c r="J4086" s="41" t="str">
        <f t="shared" si="570"/>
        <v/>
      </c>
      <c r="K4086" s="268"/>
      <c r="L4086" s="268"/>
      <c r="M4086" s="268"/>
      <c r="N4086" s="269"/>
      <c r="O4086" s="269"/>
      <c r="P4086" s="269"/>
      <c r="Q4086" s="270"/>
      <c r="R4086" s="271"/>
      <c r="S4086" s="268"/>
      <c r="T4086" s="268"/>
      <c r="U4086" s="268"/>
      <c r="V4086" s="268"/>
      <c r="W4086" s="65" t="str">
        <f t="shared" si="571"/>
        <v/>
      </c>
      <c r="X4086" s="65" t="str">
        <f t="shared" si="572"/>
        <v/>
      </c>
      <c r="Y4086" s="65" t="str">
        <f t="shared" si="573"/>
        <v/>
      </c>
      <c r="Z4086" s="65" t="str">
        <f t="shared" si="574"/>
        <v/>
      </c>
      <c r="AA4086" s="65" t="str">
        <f t="shared" si="575"/>
        <v/>
      </c>
    </row>
    <row r="4087" spans="1:27" x14ac:dyDescent="0.25">
      <c r="A4087" s="40" t="str">
        <f>IF(G4087="","",1*ISERROR(VLOOKUP(G4087,G$1:G4086,1,FALSE)))</f>
        <v/>
      </c>
      <c r="B4087" s="40" t="str">
        <f>IF(A4087=0,0,IF(A4087="","",SUM(A$2:A4087)))</f>
        <v/>
      </c>
      <c r="C4087" s="41" t="str">
        <f>IF(H4087="","",1*ISERROR(VLOOKUP(H4087,H$1:H4086,1,FALSE)))</f>
        <v/>
      </c>
      <c r="D4087" s="40" t="str">
        <f>IF(C4087=0,0,IF(C4087="","",SUM(C$2:C4087)))</f>
        <v/>
      </c>
      <c r="E4087" s="41" t="str">
        <f>IF(H4087=0,0,IF(C4087="","",SUM(C$11:C4087)))</f>
        <v/>
      </c>
      <c r="F4087" s="41" t="str">
        <f>IF(H4087="","",COUNTIF(H$11:H4087,"="&amp;H4087))</f>
        <v/>
      </c>
      <c r="G4087" s="41" t="str">
        <f t="shared" si="567"/>
        <v/>
      </c>
      <c r="H4087" s="41" t="str">
        <f t="shared" si="568"/>
        <v/>
      </c>
      <c r="I4087" s="41" t="str">
        <f t="shared" si="569"/>
        <v/>
      </c>
      <c r="J4087" s="41" t="str">
        <f t="shared" si="570"/>
        <v/>
      </c>
      <c r="K4087" s="268"/>
      <c r="L4087" s="268"/>
      <c r="M4087" s="268"/>
      <c r="N4087" s="269"/>
      <c r="O4087" s="269"/>
      <c r="P4087" s="269"/>
      <c r="Q4087" s="270"/>
      <c r="R4087" s="271"/>
      <c r="S4087" s="268"/>
      <c r="T4087" s="268"/>
      <c r="U4087" s="268"/>
      <c r="V4087" s="268"/>
      <c r="W4087" s="65" t="str">
        <f t="shared" si="571"/>
        <v/>
      </c>
      <c r="X4087" s="65" t="str">
        <f t="shared" si="572"/>
        <v/>
      </c>
      <c r="Y4087" s="65" t="str">
        <f t="shared" si="573"/>
        <v/>
      </c>
      <c r="Z4087" s="65" t="str">
        <f t="shared" si="574"/>
        <v/>
      </c>
      <c r="AA4087" s="65" t="str">
        <f t="shared" si="575"/>
        <v/>
      </c>
    </row>
    <row r="4088" spans="1:27" x14ac:dyDescent="0.25">
      <c r="A4088" s="40" t="str">
        <f>IF(G4088="","",1*ISERROR(VLOOKUP(G4088,G$1:G4087,1,FALSE)))</f>
        <v/>
      </c>
      <c r="B4088" s="40" t="str">
        <f>IF(A4088=0,0,IF(A4088="","",SUM(A$2:A4088)))</f>
        <v/>
      </c>
      <c r="C4088" s="41" t="str">
        <f>IF(H4088="","",1*ISERROR(VLOOKUP(H4088,H$1:H4087,1,FALSE)))</f>
        <v/>
      </c>
      <c r="D4088" s="40" t="str">
        <f>IF(C4088=0,0,IF(C4088="","",SUM(C$2:C4088)))</f>
        <v/>
      </c>
      <c r="E4088" s="41" t="str">
        <f>IF(H4088=0,0,IF(C4088="","",SUM(C$11:C4088)))</f>
        <v/>
      </c>
      <c r="F4088" s="41" t="str">
        <f>IF(H4088="","",COUNTIF(H$11:H4088,"="&amp;H4088))</f>
        <v/>
      </c>
      <c r="G4088" s="41" t="str">
        <f t="shared" si="567"/>
        <v/>
      </c>
      <c r="H4088" s="41" t="str">
        <f t="shared" si="568"/>
        <v/>
      </c>
      <c r="I4088" s="41" t="str">
        <f t="shared" si="569"/>
        <v/>
      </c>
      <c r="J4088" s="41" t="str">
        <f t="shared" si="570"/>
        <v/>
      </c>
      <c r="K4088" s="268"/>
      <c r="L4088" s="268"/>
      <c r="M4088" s="268"/>
      <c r="N4088" s="269"/>
      <c r="O4088" s="269"/>
      <c r="P4088" s="269"/>
      <c r="Q4088" s="270"/>
      <c r="R4088" s="271"/>
      <c r="S4088" s="268"/>
      <c r="T4088" s="268"/>
      <c r="U4088" s="268"/>
      <c r="V4088" s="268"/>
      <c r="W4088" s="65" t="str">
        <f t="shared" si="571"/>
        <v/>
      </c>
      <c r="X4088" s="65" t="str">
        <f t="shared" si="572"/>
        <v/>
      </c>
      <c r="Y4088" s="65" t="str">
        <f t="shared" si="573"/>
        <v/>
      </c>
      <c r="Z4088" s="65" t="str">
        <f t="shared" si="574"/>
        <v/>
      </c>
      <c r="AA4088" s="65" t="str">
        <f t="shared" si="575"/>
        <v/>
      </c>
    </row>
    <row r="4089" spans="1:27" x14ac:dyDescent="0.25">
      <c r="A4089" s="40" t="str">
        <f>IF(G4089="","",1*ISERROR(VLOOKUP(G4089,G$1:G4088,1,FALSE)))</f>
        <v/>
      </c>
      <c r="B4089" s="40" t="str">
        <f>IF(A4089=0,0,IF(A4089="","",SUM(A$2:A4089)))</f>
        <v/>
      </c>
      <c r="C4089" s="41" t="str">
        <f>IF(H4089="","",1*ISERROR(VLOOKUP(H4089,H$1:H4088,1,FALSE)))</f>
        <v/>
      </c>
      <c r="D4089" s="40" t="str">
        <f>IF(C4089=0,0,IF(C4089="","",SUM(C$2:C4089)))</f>
        <v/>
      </c>
      <c r="E4089" s="41" t="str">
        <f>IF(H4089=0,0,IF(C4089="","",SUM(C$11:C4089)))</f>
        <v/>
      </c>
      <c r="F4089" s="41" t="str">
        <f>IF(H4089="","",COUNTIF(H$11:H4089,"="&amp;H4089))</f>
        <v/>
      </c>
      <c r="G4089" s="41" t="str">
        <f t="shared" si="567"/>
        <v/>
      </c>
      <c r="H4089" s="41" t="str">
        <f t="shared" si="568"/>
        <v/>
      </c>
      <c r="I4089" s="41" t="str">
        <f t="shared" si="569"/>
        <v/>
      </c>
      <c r="J4089" s="41" t="str">
        <f t="shared" si="570"/>
        <v/>
      </c>
      <c r="K4089" s="268"/>
      <c r="L4089" s="268"/>
      <c r="M4089" s="268"/>
      <c r="N4089" s="269"/>
      <c r="O4089" s="269"/>
      <c r="P4089" s="269"/>
      <c r="Q4089" s="270"/>
      <c r="R4089" s="271"/>
      <c r="S4089" s="268"/>
      <c r="T4089" s="268"/>
      <c r="U4089" s="268"/>
      <c r="V4089" s="268"/>
      <c r="W4089" s="65" t="str">
        <f t="shared" si="571"/>
        <v/>
      </c>
      <c r="X4089" s="65" t="str">
        <f t="shared" si="572"/>
        <v/>
      </c>
      <c r="Y4089" s="65" t="str">
        <f t="shared" si="573"/>
        <v/>
      </c>
      <c r="Z4089" s="65" t="str">
        <f t="shared" si="574"/>
        <v/>
      </c>
      <c r="AA4089" s="65" t="str">
        <f t="shared" si="575"/>
        <v/>
      </c>
    </row>
    <row r="4090" spans="1:27" x14ac:dyDescent="0.25">
      <c r="A4090" s="40" t="str">
        <f>IF(G4090="","",1*ISERROR(VLOOKUP(G4090,G$1:G4089,1,FALSE)))</f>
        <v/>
      </c>
      <c r="B4090" s="40" t="str">
        <f>IF(A4090=0,0,IF(A4090="","",SUM(A$2:A4090)))</f>
        <v/>
      </c>
      <c r="C4090" s="41" t="str">
        <f>IF(H4090="","",1*ISERROR(VLOOKUP(H4090,H$1:H4089,1,FALSE)))</f>
        <v/>
      </c>
      <c r="D4090" s="40" t="str">
        <f>IF(C4090=0,0,IF(C4090="","",SUM(C$2:C4090)))</f>
        <v/>
      </c>
      <c r="E4090" s="41" t="str">
        <f>IF(H4090=0,0,IF(C4090="","",SUM(C$11:C4090)))</f>
        <v/>
      </c>
      <c r="F4090" s="41" t="str">
        <f>IF(H4090="","",COUNTIF(H$11:H4090,"="&amp;H4090))</f>
        <v/>
      </c>
      <c r="G4090" s="41" t="str">
        <f t="shared" si="567"/>
        <v/>
      </c>
      <c r="H4090" s="41" t="str">
        <f t="shared" si="568"/>
        <v/>
      </c>
      <c r="I4090" s="41" t="str">
        <f t="shared" si="569"/>
        <v/>
      </c>
      <c r="J4090" s="41" t="str">
        <f t="shared" si="570"/>
        <v/>
      </c>
      <c r="K4090" s="268"/>
      <c r="L4090" s="268"/>
      <c r="M4090" s="268"/>
      <c r="N4090" s="269"/>
      <c r="O4090" s="269"/>
      <c r="P4090" s="269"/>
      <c r="Q4090" s="270"/>
      <c r="R4090" s="271"/>
      <c r="S4090" s="268"/>
      <c r="T4090" s="268"/>
      <c r="U4090" s="268"/>
      <c r="V4090" s="268"/>
      <c r="W4090" s="65" t="str">
        <f t="shared" si="571"/>
        <v/>
      </c>
      <c r="X4090" s="65" t="str">
        <f t="shared" si="572"/>
        <v/>
      </c>
      <c r="Y4090" s="65" t="str">
        <f t="shared" si="573"/>
        <v/>
      </c>
      <c r="Z4090" s="65" t="str">
        <f t="shared" si="574"/>
        <v/>
      </c>
      <c r="AA4090" s="65" t="str">
        <f t="shared" si="575"/>
        <v/>
      </c>
    </row>
    <row r="4091" spans="1:27" x14ac:dyDescent="0.25">
      <c r="A4091" s="40" t="str">
        <f>IF(G4091="","",1*ISERROR(VLOOKUP(G4091,G$1:G4090,1,FALSE)))</f>
        <v/>
      </c>
      <c r="B4091" s="40" t="str">
        <f>IF(A4091=0,0,IF(A4091="","",SUM(A$2:A4091)))</f>
        <v/>
      </c>
      <c r="C4091" s="41" t="str">
        <f>IF(H4091="","",1*ISERROR(VLOOKUP(H4091,H$1:H4090,1,FALSE)))</f>
        <v/>
      </c>
      <c r="D4091" s="40" t="str">
        <f>IF(C4091=0,0,IF(C4091="","",SUM(C$2:C4091)))</f>
        <v/>
      </c>
      <c r="E4091" s="41" t="str">
        <f>IF(H4091=0,0,IF(C4091="","",SUM(C$11:C4091)))</f>
        <v/>
      </c>
      <c r="F4091" s="41" t="str">
        <f>IF(H4091="","",COUNTIF(H$11:H4091,"="&amp;H4091))</f>
        <v/>
      </c>
      <c r="G4091" s="41" t="str">
        <f t="shared" si="567"/>
        <v/>
      </c>
      <c r="H4091" s="41" t="str">
        <f t="shared" si="568"/>
        <v/>
      </c>
      <c r="I4091" s="41" t="str">
        <f t="shared" si="569"/>
        <v/>
      </c>
      <c r="J4091" s="41" t="str">
        <f t="shared" si="570"/>
        <v/>
      </c>
      <c r="K4091" s="268"/>
      <c r="L4091" s="268"/>
      <c r="M4091" s="268"/>
      <c r="N4091" s="269"/>
      <c r="O4091" s="269"/>
      <c r="P4091" s="269"/>
      <c r="Q4091" s="270"/>
      <c r="R4091" s="271"/>
      <c r="S4091" s="268"/>
      <c r="T4091" s="268"/>
      <c r="U4091" s="268"/>
      <c r="V4091" s="268"/>
      <c r="W4091" s="65" t="str">
        <f t="shared" si="571"/>
        <v/>
      </c>
      <c r="X4091" s="65" t="str">
        <f t="shared" si="572"/>
        <v/>
      </c>
      <c r="Y4091" s="65" t="str">
        <f t="shared" si="573"/>
        <v/>
      </c>
      <c r="Z4091" s="65" t="str">
        <f t="shared" si="574"/>
        <v/>
      </c>
      <c r="AA4091" s="65" t="str">
        <f t="shared" si="575"/>
        <v/>
      </c>
    </row>
    <row r="4092" spans="1:27" x14ac:dyDescent="0.25">
      <c r="A4092" s="40" t="str">
        <f>IF(G4092="","",1*ISERROR(VLOOKUP(G4092,G$1:G4091,1,FALSE)))</f>
        <v/>
      </c>
      <c r="B4092" s="40" t="str">
        <f>IF(A4092=0,0,IF(A4092="","",SUM(A$2:A4092)))</f>
        <v/>
      </c>
      <c r="C4092" s="41" t="str">
        <f>IF(H4092="","",1*ISERROR(VLOOKUP(H4092,H$1:H4091,1,FALSE)))</f>
        <v/>
      </c>
      <c r="D4092" s="40" t="str">
        <f>IF(C4092=0,0,IF(C4092="","",SUM(C$2:C4092)))</f>
        <v/>
      </c>
      <c r="E4092" s="41" t="str">
        <f>IF(H4092=0,0,IF(C4092="","",SUM(C$11:C4092)))</f>
        <v/>
      </c>
      <c r="F4092" s="41" t="str">
        <f>IF(H4092="","",COUNTIF(H$11:H4092,"="&amp;H4092))</f>
        <v/>
      </c>
      <c r="G4092" s="41" t="str">
        <f t="shared" si="567"/>
        <v/>
      </c>
      <c r="H4092" s="41" t="str">
        <f t="shared" si="568"/>
        <v/>
      </c>
      <c r="I4092" s="41" t="str">
        <f t="shared" si="569"/>
        <v/>
      </c>
      <c r="J4092" s="41" t="str">
        <f t="shared" si="570"/>
        <v/>
      </c>
      <c r="K4092" s="268"/>
      <c r="L4092" s="268"/>
      <c r="M4092" s="268"/>
      <c r="N4092" s="269"/>
      <c r="O4092" s="269"/>
      <c r="P4092" s="269"/>
      <c r="Q4092" s="270"/>
      <c r="R4092" s="271"/>
      <c r="S4092" s="268"/>
      <c r="T4092" s="268"/>
      <c r="U4092" s="268"/>
      <c r="V4092" s="268"/>
      <c r="W4092" s="65" t="str">
        <f t="shared" si="571"/>
        <v/>
      </c>
      <c r="X4092" s="65" t="str">
        <f t="shared" si="572"/>
        <v/>
      </c>
      <c r="Y4092" s="65" t="str">
        <f t="shared" si="573"/>
        <v/>
      </c>
      <c r="Z4092" s="65" t="str">
        <f t="shared" si="574"/>
        <v/>
      </c>
      <c r="AA4092" s="65" t="str">
        <f t="shared" si="575"/>
        <v/>
      </c>
    </row>
    <row r="4093" spans="1:27" x14ac:dyDescent="0.25">
      <c r="A4093" s="40" t="str">
        <f>IF(G4093="","",1*ISERROR(VLOOKUP(G4093,G$1:G4092,1,FALSE)))</f>
        <v/>
      </c>
      <c r="B4093" s="40" t="str">
        <f>IF(A4093=0,0,IF(A4093="","",SUM(A$2:A4093)))</f>
        <v/>
      </c>
      <c r="C4093" s="41" t="str">
        <f>IF(H4093="","",1*ISERROR(VLOOKUP(H4093,H$1:H4092,1,FALSE)))</f>
        <v/>
      </c>
      <c r="D4093" s="40" t="str">
        <f>IF(C4093=0,0,IF(C4093="","",SUM(C$2:C4093)))</f>
        <v/>
      </c>
      <c r="E4093" s="41" t="str">
        <f>IF(H4093=0,0,IF(C4093="","",SUM(C$11:C4093)))</f>
        <v/>
      </c>
      <c r="F4093" s="41" t="str">
        <f>IF(H4093="","",COUNTIF(H$11:H4093,"="&amp;H4093))</f>
        <v/>
      </c>
      <c r="G4093" s="41" t="str">
        <f t="shared" si="567"/>
        <v/>
      </c>
      <c r="H4093" s="41" t="str">
        <f t="shared" si="568"/>
        <v/>
      </c>
      <c r="I4093" s="41" t="str">
        <f t="shared" si="569"/>
        <v/>
      </c>
      <c r="J4093" s="41" t="str">
        <f t="shared" si="570"/>
        <v/>
      </c>
      <c r="K4093" s="268"/>
      <c r="L4093" s="268"/>
      <c r="M4093" s="268"/>
      <c r="N4093" s="269"/>
      <c r="O4093" s="269"/>
      <c r="P4093" s="269"/>
      <c r="Q4093" s="270"/>
      <c r="R4093" s="271"/>
      <c r="S4093" s="268"/>
      <c r="T4093" s="268"/>
      <c r="U4093" s="268"/>
      <c r="V4093" s="268"/>
      <c r="W4093" s="65" t="str">
        <f t="shared" si="571"/>
        <v/>
      </c>
      <c r="X4093" s="65" t="str">
        <f t="shared" si="572"/>
        <v/>
      </c>
      <c r="Y4093" s="65" t="str">
        <f t="shared" si="573"/>
        <v/>
      </c>
      <c r="Z4093" s="65" t="str">
        <f t="shared" si="574"/>
        <v/>
      </c>
      <c r="AA4093" s="65" t="str">
        <f t="shared" si="575"/>
        <v/>
      </c>
    </row>
    <row r="4094" spans="1:27" x14ac:dyDescent="0.25">
      <c r="A4094" s="40" t="str">
        <f>IF(G4094="","",1*ISERROR(VLOOKUP(G4094,G$1:G4093,1,FALSE)))</f>
        <v/>
      </c>
      <c r="B4094" s="40" t="str">
        <f>IF(A4094=0,0,IF(A4094="","",SUM(A$2:A4094)))</f>
        <v/>
      </c>
      <c r="C4094" s="41" t="str">
        <f>IF(H4094="","",1*ISERROR(VLOOKUP(H4094,H$1:H4093,1,FALSE)))</f>
        <v/>
      </c>
      <c r="D4094" s="40" t="str">
        <f>IF(C4094=0,0,IF(C4094="","",SUM(C$2:C4094)))</f>
        <v/>
      </c>
      <c r="E4094" s="41" t="str">
        <f>IF(H4094=0,0,IF(C4094="","",SUM(C$11:C4094)))</f>
        <v/>
      </c>
      <c r="F4094" s="41" t="str">
        <f>IF(H4094="","",COUNTIF(H$11:H4094,"="&amp;H4094))</f>
        <v/>
      </c>
      <c r="G4094" s="41" t="str">
        <f t="shared" si="567"/>
        <v/>
      </c>
      <c r="H4094" s="41" t="str">
        <f t="shared" si="568"/>
        <v/>
      </c>
      <c r="I4094" s="41" t="str">
        <f t="shared" si="569"/>
        <v/>
      </c>
      <c r="J4094" s="41" t="str">
        <f t="shared" si="570"/>
        <v/>
      </c>
      <c r="K4094" s="268"/>
      <c r="L4094" s="268"/>
      <c r="M4094" s="268"/>
      <c r="N4094" s="269"/>
      <c r="O4094" s="269"/>
      <c r="P4094" s="269"/>
      <c r="Q4094" s="270"/>
      <c r="R4094" s="271"/>
      <c r="S4094" s="268"/>
      <c r="T4094" s="268"/>
      <c r="U4094" s="268"/>
      <c r="V4094" s="268"/>
      <c r="W4094" s="65" t="str">
        <f t="shared" si="571"/>
        <v/>
      </c>
      <c r="X4094" s="65" t="str">
        <f t="shared" si="572"/>
        <v/>
      </c>
      <c r="Y4094" s="65" t="str">
        <f t="shared" si="573"/>
        <v/>
      </c>
      <c r="Z4094" s="65" t="str">
        <f t="shared" si="574"/>
        <v/>
      </c>
      <c r="AA4094" s="65" t="str">
        <f t="shared" si="575"/>
        <v/>
      </c>
    </row>
    <row r="4095" spans="1:27" x14ac:dyDescent="0.25">
      <c r="A4095" s="40" t="str">
        <f>IF(G4095="","",1*ISERROR(VLOOKUP(G4095,G$1:G4094,1,FALSE)))</f>
        <v/>
      </c>
      <c r="B4095" s="40" t="str">
        <f>IF(A4095=0,0,IF(A4095="","",SUM(A$2:A4095)))</f>
        <v/>
      </c>
      <c r="C4095" s="41" t="str">
        <f>IF(H4095="","",1*ISERROR(VLOOKUP(H4095,H$1:H4094,1,FALSE)))</f>
        <v/>
      </c>
      <c r="D4095" s="40" t="str">
        <f>IF(C4095=0,0,IF(C4095="","",SUM(C$2:C4095)))</f>
        <v/>
      </c>
      <c r="E4095" s="41" t="str">
        <f>IF(H4095=0,0,IF(C4095="","",SUM(C$11:C4095)))</f>
        <v/>
      </c>
      <c r="F4095" s="41" t="str">
        <f>IF(H4095="","",COUNTIF(H$11:H4095,"="&amp;H4095))</f>
        <v/>
      </c>
      <c r="G4095" s="41" t="str">
        <f t="shared" si="567"/>
        <v/>
      </c>
      <c r="H4095" s="41" t="str">
        <f t="shared" si="568"/>
        <v/>
      </c>
      <c r="I4095" s="41" t="str">
        <f t="shared" si="569"/>
        <v/>
      </c>
      <c r="J4095" s="41" t="str">
        <f t="shared" si="570"/>
        <v/>
      </c>
      <c r="K4095" s="268"/>
      <c r="L4095" s="268"/>
      <c r="M4095" s="268"/>
      <c r="N4095" s="269"/>
      <c r="O4095" s="269"/>
      <c r="P4095" s="269"/>
      <c r="Q4095" s="270"/>
      <c r="R4095" s="271"/>
      <c r="S4095" s="268"/>
      <c r="T4095" s="268"/>
      <c r="U4095" s="268"/>
      <c r="V4095" s="268"/>
      <c r="W4095" s="65" t="str">
        <f t="shared" si="571"/>
        <v/>
      </c>
      <c r="X4095" s="65" t="str">
        <f t="shared" si="572"/>
        <v/>
      </c>
      <c r="Y4095" s="65" t="str">
        <f t="shared" si="573"/>
        <v/>
      </c>
      <c r="Z4095" s="65" t="str">
        <f t="shared" si="574"/>
        <v/>
      </c>
      <c r="AA4095" s="65" t="str">
        <f t="shared" si="575"/>
        <v/>
      </c>
    </row>
    <row r="4096" spans="1:27" x14ac:dyDescent="0.25">
      <c r="A4096" s="40" t="str">
        <f>IF(G4096="","",1*ISERROR(VLOOKUP(G4096,G$1:G4095,1,FALSE)))</f>
        <v/>
      </c>
      <c r="B4096" s="40" t="str">
        <f>IF(A4096=0,0,IF(A4096="","",SUM(A$2:A4096)))</f>
        <v/>
      </c>
      <c r="C4096" s="41" t="str">
        <f>IF(H4096="","",1*ISERROR(VLOOKUP(H4096,H$1:H4095,1,FALSE)))</f>
        <v/>
      </c>
      <c r="D4096" s="40" t="str">
        <f>IF(C4096=0,0,IF(C4096="","",SUM(C$2:C4096)))</f>
        <v/>
      </c>
      <c r="E4096" s="41" t="str">
        <f>IF(H4096=0,0,IF(C4096="","",SUM(C$11:C4096)))</f>
        <v/>
      </c>
      <c r="F4096" s="41" t="str">
        <f>IF(H4096="","",COUNTIF(H$11:H4096,"="&amp;H4096))</f>
        <v/>
      </c>
      <c r="G4096" s="41" t="str">
        <f t="shared" si="567"/>
        <v/>
      </c>
      <c r="H4096" s="41" t="str">
        <f t="shared" si="568"/>
        <v/>
      </c>
      <c r="I4096" s="41" t="str">
        <f t="shared" si="569"/>
        <v/>
      </c>
      <c r="J4096" s="41" t="str">
        <f t="shared" si="570"/>
        <v/>
      </c>
      <c r="K4096" s="268"/>
      <c r="L4096" s="268"/>
      <c r="M4096" s="268"/>
      <c r="N4096" s="269"/>
      <c r="O4096" s="269"/>
      <c r="P4096" s="269"/>
      <c r="Q4096" s="270"/>
      <c r="R4096" s="271"/>
      <c r="S4096" s="268"/>
      <c r="T4096" s="268"/>
      <c r="U4096" s="268"/>
      <c r="V4096" s="268"/>
      <c r="W4096" s="65" t="str">
        <f t="shared" si="571"/>
        <v/>
      </c>
      <c r="X4096" s="65" t="str">
        <f t="shared" si="572"/>
        <v/>
      </c>
      <c r="Y4096" s="65" t="str">
        <f t="shared" si="573"/>
        <v/>
      </c>
      <c r="Z4096" s="65" t="str">
        <f t="shared" si="574"/>
        <v/>
      </c>
      <c r="AA4096" s="65" t="str">
        <f t="shared" si="575"/>
        <v/>
      </c>
    </row>
    <row r="4097" spans="1:27" x14ac:dyDescent="0.25">
      <c r="A4097" s="40" t="str">
        <f>IF(G4097="","",1*ISERROR(VLOOKUP(G4097,G$1:G4096,1,FALSE)))</f>
        <v/>
      </c>
      <c r="B4097" s="40" t="str">
        <f>IF(A4097=0,0,IF(A4097="","",SUM(A$2:A4097)))</f>
        <v/>
      </c>
      <c r="C4097" s="41" t="str">
        <f>IF(H4097="","",1*ISERROR(VLOOKUP(H4097,H$1:H4096,1,FALSE)))</f>
        <v/>
      </c>
      <c r="D4097" s="40" t="str">
        <f>IF(C4097=0,0,IF(C4097="","",SUM(C$2:C4097)))</f>
        <v/>
      </c>
      <c r="E4097" s="41" t="str">
        <f>IF(H4097=0,0,IF(C4097="","",SUM(C$11:C4097)))</f>
        <v/>
      </c>
      <c r="F4097" s="41" t="str">
        <f>IF(H4097="","",COUNTIF(H$11:H4097,"="&amp;H4097))</f>
        <v/>
      </c>
      <c r="G4097" s="41" t="str">
        <f t="shared" si="567"/>
        <v/>
      </c>
      <c r="H4097" s="41" t="str">
        <f t="shared" si="568"/>
        <v/>
      </c>
      <c r="I4097" s="41" t="str">
        <f t="shared" si="569"/>
        <v/>
      </c>
      <c r="J4097" s="41" t="str">
        <f t="shared" si="570"/>
        <v/>
      </c>
      <c r="K4097" s="268"/>
      <c r="L4097" s="268"/>
      <c r="M4097" s="268"/>
      <c r="N4097" s="269"/>
      <c r="O4097" s="269"/>
      <c r="P4097" s="269"/>
      <c r="Q4097" s="270"/>
      <c r="R4097" s="271"/>
      <c r="S4097" s="268"/>
      <c r="T4097" s="268"/>
      <c r="U4097" s="268"/>
      <c r="V4097" s="268"/>
      <c r="W4097" s="65" t="str">
        <f t="shared" si="571"/>
        <v/>
      </c>
      <c r="X4097" s="65" t="str">
        <f t="shared" si="572"/>
        <v/>
      </c>
      <c r="Y4097" s="65" t="str">
        <f t="shared" si="573"/>
        <v/>
      </c>
      <c r="Z4097" s="65" t="str">
        <f t="shared" si="574"/>
        <v/>
      </c>
      <c r="AA4097" s="65" t="str">
        <f t="shared" si="575"/>
        <v/>
      </c>
    </row>
    <row r="4098" spans="1:27" x14ac:dyDescent="0.25">
      <c r="A4098" s="40" t="str">
        <f>IF(G4098="","",1*ISERROR(VLOOKUP(G4098,G$1:G4097,1,FALSE)))</f>
        <v/>
      </c>
      <c r="B4098" s="40" t="str">
        <f>IF(A4098=0,0,IF(A4098="","",SUM(A$2:A4098)))</f>
        <v/>
      </c>
      <c r="C4098" s="41" t="str">
        <f>IF(H4098="","",1*ISERROR(VLOOKUP(H4098,H$1:H4097,1,FALSE)))</f>
        <v/>
      </c>
      <c r="D4098" s="40" t="str">
        <f>IF(C4098=0,0,IF(C4098="","",SUM(C$2:C4098)))</f>
        <v/>
      </c>
      <c r="E4098" s="41" t="str">
        <f>IF(H4098=0,0,IF(C4098="","",SUM(C$11:C4098)))</f>
        <v/>
      </c>
      <c r="F4098" s="41" t="str">
        <f>IF(H4098="","",COUNTIF(H$11:H4098,"="&amp;H4098))</f>
        <v/>
      </c>
      <c r="G4098" s="41" t="str">
        <f t="shared" ref="G4098:G4161" si="576">IF(K4098="","",IF(M4098="","",CONCATENATE(K4098,"-",M4098)))</f>
        <v/>
      </c>
      <c r="H4098" s="41" t="str">
        <f t="shared" ref="H4098:H4161" si="577">IF(G4098="","",CONCATENATE(G4098,"-",N4098))</f>
        <v/>
      </c>
      <c r="I4098" s="41" t="str">
        <f t="shared" ref="I4098:I4161" si="578">IF(H4098="","",CONCATENATE(H4098,"-",F4098))</f>
        <v/>
      </c>
      <c r="J4098" s="41" t="str">
        <f t="shared" ref="J4098:J4161" si="579">IF(G4098="","",CONCATENATE(G4098,"-",O4098))</f>
        <v/>
      </c>
      <c r="K4098" s="268"/>
      <c r="L4098" s="268"/>
      <c r="M4098" s="268"/>
      <c r="N4098" s="269"/>
      <c r="O4098" s="269"/>
      <c r="P4098" s="269"/>
      <c r="Q4098" s="270"/>
      <c r="R4098" s="271"/>
      <c r="S4098" s="268"/>
      <c r="T4098" s="268"/>
      <c r="U4098" s="268"/>
      <c r="V4098" s="268"/>
      <c r="W4098" s="65" t="str">
        <f t="shared" ref="W4098:W4161" si="580">IF(S4098="","",IF(S4098="Yes",1,0))</f>
        <v/>
      </c>
      <c r="X4098" s="65" t="str">
        <f t="shared" ref="X4098:X4161" si="581">IF(T4098="","",IF(T4098="Yes",1,0))</f>
        <v/>
      </c>
      <c r="Y4098" s="65" t="str">
        <f t="shared" ref="Y4098:Y4161" si="582">IF(U4098="","",IF(U4098="Yes",1,0))</f>
        <v/>
      </c>
      <c r="Z4098" s="65" t="str">
        <f t="shared" ref="Z4098:Z4161" si="583">IF(V4098="","",IF(V4098="Yes",1,0))</f>
        <v/>
      </c>
      <c r="AA4098" s="65" t="str">
        <f t="shared" ref="AA4098:AA4161" si="584">IF(N4098="","",CONCATENATE(N4098,"-",O4098))</f>
        <v/>
      </c>
    </row>
    <row r="4099" spans="1:27" x14ac:dyDescent="0.25">
      <c r="A4099" s="40" t="str">
        <f>IF(G4099="","",1*ISERROR(VLOOKUP(G4099,G$1:G4098,1,FALSE)))</f>
        <v/>
      </c>
      <c r="B4099" s="40" t="str">
        <f>IF(A4099=0,0,IF(A4099="","",SUM(A$2:A4099)))</f>
        <v/>
      </c>
      <c r="C4099" s="41" t="str">
        <f>IF(H4099="","",1*ISERROR(VLOOKUP(H4099,H$1:H4098,1,FALSE)))</f>
        <v/>
      </c>
      <c r="D4099" s="40" t="str">
        <f>IF(C4099=0,0,IF(C4099="","",SUM(C$2:C4099)))</f>
        <v/>
      </c>
      <c r="E4099" s="41" t="str">
        <f>IF(H4099=0,0,IF(C4099="","",SUM(C$11:C4099)))</f>
        <v/>
      </c>
      <c r="F4099" s="41" t="str">
        <f>IF(H4099="","",COUNTIF(H$11:H4099,"="&amp;H4099))</f>
        <v/>
      </c>
      <c r="G4099" s="41" t="str">
        <f t="shared" si="576"/>
        <v/>
      </c>
      <c r="H4099" s="41" t="str">
        <f t="shared" si="577"/>
        <v/>
      </c>
      <c r="I4099" s="41" t="str">
        <f t="shared" si="578"/>
        <v/>
      </c>
      <c r="J4099" s="41" t="str">
        <f t="shared" si="579"/>
        <v/>
      </c>
      <c r="K4099" s="268"/>
      <c r="L4099" s="268"/>
      <c r="M4099" s="268"/>
      <c r="N4099" s="269"/>
      <c r="O4099" s="269"/>
      <c r="P4099" s="269"/>
      <c r="Q4099" s="270"/>
      <c r="R4099" s="271"/>
      <c r="S4099" s="268"/>
      <c r="T4099" s="268"/>
      <c r="U4099" s="268"/>
      <c r="V4099" s="268"/>
      <c r="W4099" s="65" t="str">
        <f t="shared" si="580"/>
        <v/>
      </c>
      <c r="X4099" s="65" t="str">
        <f t="shared" si="581"/>
        <v/>
      </c>
      <c r="Y4099" s="65" t="str">
        <f t="shared" si="582"/>
        <v/>
      </c>
      <c r="Z4099" s="65" t="str">
        <f t="shared" si="583"/>
        <v/>
      </c>
      <c r="AA4099" s="65" t="str">
        <f t="shared" si="584"/>
        <v/>
      </c>
    </row>
    <row r="4100" spans="1:27" x14ac:dyDescent="0.25">
      <c r="A4100" s="40" t="str">
        <f>IF(G4100="","",1*ISERROR(VLOOKUP(G4100,G$1:G4099,1,FALSE)))</f>
        <v/>
      </c>
      <c r="B4100" s="40" t="str">
        <f>IF(A4100=0,0,IF(A4100="","",SUM(A$2:A4100)))</f>
        <v/>
      </c>
      <c r="C4100" s="41" t="str">
        <f>IF(H4100="","",1*ISERROR(VLOOKUP(H4100,H$1:H4099,1,FALSE)))</f>
        <v/>
      </c>
      <c r="D4100" s="40" t="str">
        <f>IF(C4100=0,0,IF(C4100="","",SUM(C$2:C4100)))</f>
        <v/>
      </c>
      <c r="E4100" s="41" t="str">
        <f>IF(H4100=0,0,IF(C4100="","",SUM(C$11:C4100)))</f>
        <v/>
      </c>
      <c r="F4100" s="41" t="str">
        <f>IF(H4100="","",COUNTIF(H$11:H4100,"="&amp;H4100))</f>
        <v/>
      </c>
      <c r="G4100" s="41" t="str">
        <f t="shared" si="576"/>
        <v/>
      </c>
      <c r="H4100" s="41" t="str">
        <f t="shared" si="577"/>
        <v/>
      </c>
      <c r="I4100" s="41" t="str">
        <f t="shared" si="578"/>
        <v/>
      </c>
      <c r="J4100" s="41" t="str">
        <f t="shared" si="579"/>
        <v/>
      </c>
      <c r="K4100" s="268"/>
      <c r="L4100" s="268"/>
      <c r="M4100" s="268"/>
      <c r="N4100" s="269"/>
      <c r="O4100" s="269"/>
      <c r="P4100" s="269"/>
      <c r="Q4100" s="270"/>
      <c r="R4100" s="271"/>
      <c r="S4100" s="268"/>
      <c r="T4100" s="268"/>
      <c r="U4100" s="268"/>
      <c r="V4100" s="268"/>
      <c r="W4100" s="65" t="str">
        <f t="shared" si="580"/>
        <v/>
      </c>
      <c r="X4100" s="65" t="str">
        <f t="shared" si="581"/>
        <v/>
      </c>
      <c r="Y4100" s="65" t="str">
        <f t="shared" si="582"/>
        <v/>
      </c>
      <c r="Z4100" s="65" t="str">
        <f t="shared" si="583"/>
        <v/>
      </c>
      <c r="AA4100" s="65" t="str">
        <f t="shared" si="584"/>
        <v/>
      </c>
    </row>
    <row r="4101" spans="1:27" x14ac:dyDescent="0.25">
      <c r="A4101" s="40" t="str">
        <f>IF(G4101="","",1*ISERROR(VLOOKUP(G4101,G$1:G4100,1,FALSE)))</f>
        <v/>
      </c>
      <c r="B4101" s="40" t="str">
        <f>IF(A4101=0,0,IF(A4101="","",SUM(A$2:A4101)))</f>
        <v/>
      </c>
      <c r="C4101" s="41" t="str">
        <f>IF(H4101="","",1*ISERROR(VLOOKUP(H4101,H$1:H4100,1,FALSE)))</f>
        <v/>
      </c>
      <c r="D4101" s="40" t="str">
        <f>IF(C4101=0,0,IF(C4101="","",SUM(C$2:C4101)))</f>
        <v/>
      </c>
      <c r="E4101" s="41" t="str">
        <f>IF(H4101=0,0,IF(C4101="","",SUM(C$11:C4101)))</f>
        <v/>
      </c>
      <c r="F4101" s="41" t="str">
        <f>IF(H4101="","",COUNTIF(H$11:H4101,"="&amp;H4101))</f>
        <v/>
      </c>
      <c r="G4101" s="41" t="str">
        <f t="shared" si="576"/>
        <v/>
      </c>
      <c r="H4101" s="41" t="str">
        <f t="shared" si="577"/>
        <v/>
      </c>
      <c r="I4101" s="41" t="str">
        <f t="shared" si="578"/>
        <v/>
      </c>
      <c r="J4101" s="41" t="str">
        <f t="shared" si="579"/>
        <v/>
      </c>
      <c r="K4101" s="268"/>
      <c r="L4101" s="268"/>
      <c r="M4101" s="268"/>
      <c r="N4101" s="269"/>
      <c r="O4101" s="269"/>
      <c r="P4101" s="269"/>
      <c r="Q4101" s="270"/>
      <c r="R4101" s="271"/>
      <c r="S4101" s="268"/>
      <c r="T4101" s="268"/>
      <c r="U4101" s="268"/>
      <c r="V4101" s="268"/>
      <c r="W4101" s="65" t="str">
        <f t="shared" si="580"/>
        <v/>
      </c>
      <c r="X4101" s="65" t="str">
        <f t="shared" si="581"/>
        <v/>
      </c>
      <c r="Y4101" s="65" t="str">
        <f t="shared" si="582"/>
        <v/>
      </c>
      <c r="Z4101" s="65" t="str">
        <f t="shared" si="583"/>
        <v/>
      </c>
      <c r="AA4101" s="65" t="str">
        <f t="shared" si="584"/>
        <v/>
      </c>
    </row>
    <row r="4102" spans="1:27" x14ac:dyDescent="0.25">
      <c r="A4102" s="40" t="str">
        <f>IF(G4102="","",1*ISERROR(VLOOKUP(G4102,G$1:G4101,1,FALSE)))</f>
        <v/>
      </c>
      <c r="B4102" s="40" t="str">
        <f>IF(A4102=0,0,IF(A4102="","",SUM(A$2:A4102)))</f>
        <v/>
      </c>
      <c r="C4102" s="41" t="str">
        <f>IF(H4102="","",1*ISERROR(VLOOKUP(H4102,H$1:H4101,1,FALSE)))</f>
        <v/>
      </c>
      <c r="D4102" s="40" t="str">
        <f>IF(C4102=0,0,IF(C4102="","",SUM(C$2:C4102)))</f>
        <v/>
      </c>
      <c r="E4102" s="41" t="str">
        <f>IF(H4102=0,0,IF(C4102="","",SUM(C$11:C4102)))</f>
        <v/>
      </c>
      <c r="F4102" s="41" t="str">
        <f>IF(H4102="","",COUNTIF(H$11:H4102,"="&amp;H4102))</f>
        <v/>
      </c>
      <c r="G4102" s="41" t="str">
        <f t="shared" si="576"/>
        <v/>
      </c>
      <c r="H4102" s="41" t="str">
        <f t="shared" si="577"/>
        <v/>
      </c>
      <c r="I4102" s="41" t="str">
        <f t="shared" si="578"/>
        <v/>
      </c>
      <c r="J4102" s="41" t="str">
        <f t="shared" si="579"/>
        <v/>
      </c>
      <c r="K4102" s="268"/>
      <c r="L4102" s="268"/>
      <c r="M4102" s="268"/>
      <c r="N4102" s="269"/>
      <c r="O4102" s="269"/>
      <c r="P4102" s="269"/>
      <c r="Q4102" s="270"/>
      <c r="R4102" s="271"/>
      <c r="S4102" s="268"/>
      <c r="T4102" s="268"/>
      <c r="U4102" s="268"/>
      <c r="V4102" s="268"/>
      <c r="W4102" s="65" t="str">
        <f t="shared" si="580"/>
        <v/>
      </c>
      <c r="X4102" s="65" t="str">
        <f t="shared" si="581"/>
        <v/>
      </c>
      <c r="Y4102" s="65" t="str">
        <f t="shared" si="582"/>
        <v/>
      </c>
      <c r="Z4102" s="65" t="str">
        <f t="shared" si="583"/>
        <v/>
      </c>
      <c r="AA4102" s="65" t="str">
        <f t="shared" si="584"/>
        <v/>
      </c>
    </row>
    <row r="4103" spans="1:27" x14ac:dyDescent="0.25">
      <c r="A4103" s="40" t="str">
        <f>IF(G4103="","",1*ISERROR(VLOOKUP(G4103,G$1:G4102,1,FALSE)))</f>
        <v/>
      </c>
      <c r="B4103" s="40" t="str">
        <f>IF(A4103=0,0,IF(A4103="","",SUM(A$2:A4103)))</f>
        <v/>
      </c>
      <c r="C4103" s="41" t="str">
        <f>IF(H4103="","",1*ISERROR(VLOOKUP(H4103,H$1:H4102,1,FALSE)))</f>
        <v/>
      </c>
      <c r="D4103" s="40" t="str">
        <f>IF(C4103=0,0,IF(C4103="","",SUM(C$2:C4103)))</f>
        <v/>
      </c>
      <c r="E4103" s="41" t="str">
        <f>IF(H4103=0,0,IF(C4103="","",SUM(C$11:C4103)))</f>
        <v/>
      </c>
      <c r="F4103" s="41" t="str">
        <f>IF(H4103="","",COUNTIF(H$11:H4103,"="&amp;H4103))</f>
        <v/>
      </c>
      <c r="G4103" s="41" t="str">
        <f t="shared" si="576"/>
        <v/>
      </c>
      <c r="H4103" s="41" t="str">
        <f t="shared" si="577"/>
        <v/>
      </c>
      <c r="I4103" s="41" t="str">
        <f t="shared" si="578"/>
        <v/>
      </c>
      <c r="J4103" s="41" t="str">
        <f t="shared" si="579"/>
        <v/>
      </c>
      <c r="K4103" s="268"/>
      <c r="L4103" s="268"/>
      <c r="M4103" s="268"/>
      <c r="N4103" s="269"/>
      <c r="O4103" s="269"/>
      <c r="P4103" s="269"/>
      <c r="Q4103" s="270"/>
      <c r="R4103" s="271"/>
      <c r="S4103" s="268"/>
      <c r="T4103" s="268"/>
      <c r="U4103" s="268"/>
      <c r="V4103" s="268"/>
      <c r="W4103" s="65" t="str">
        <f t="shared" si="580"/>
        <v/>
      </c>
      <c r="X4103" s="65" t="str">
        <f t="shared" si="581"/>
        <v/>
      </c>
      <c r="Y4103" s="65" t="str">
        <f t="shared" si="582"/>
        <v/>
      </c>
      <c r="Z4103" s="65" t="str">
        <f t="shared" si="583"/>
        <v/>
      </c>
      <c r="AA4103" s="65" t="str">
        <f t="shared" si="584"/>
        <v/>
      </c>
    </row>
    <row r="4104" spans="1:27" x14ac:dyDescent="0.25">
      <c r="A4104" s="40" t="str">
        <f>IF(G4104="","",1*ISERROR(VLOOKUP(G4104,G$1:G4103,1,FALSE)))</f>
        <v/>
      </c>
      <c r="B4104" s="40" t="str">
        <f>IF(A4104=0,0,IF(A4104="","",SUM(A$2:A4104)))</f>
        <v/>
      </c>
      <c r="C4104" s="41" t="str">
        <f>IF(H4104="","",1*ISERROR(VLOOKUP(H4104,H$1:H4103,1,FALSE)))</f>
        <v/>
      </c>
      <c r="D4104" s="40" t="str">
        <f>IF(C4104=0,0,IF(C4104="","",SUM(C$2:C4104)))</f>
        <v/>
      </c>
      <c r="E4104" s="41" t="str">
        <f>IF(H4104=0,0,IF(C4104="","",SUM(C$11:C4104)))</f>
        <v/>
      </c>
      <c r="F4104" s="41" t="str">
        <f>IF(H4104="","",COUNTIF(H$11:H4104,"="&amp;H4104))</f>
        <v/>
      </c>
      <c r="G4104" s="41" t="str">
        <f t="shared" si="576"/>
        <v/>
      </c>
      <c r="H4104" s="41" t="str">
        <f t="shared" si="577"/>
        <v/>
      </c>
      <c r="I4104" s="41" t="str">
        <f t="shared" si="578"/>
        <v/>
      </c>
      <c r="J4104" s="41" t="str">
        <f t="shared" si="579"/>
        <v/>
      </c>
      <c r="K4104" s="268"/>
      <c r="L4104" s="268"/>
      <c r="M4104" s="268"/>
      <c r="N4104" s="269"/>
      <c r="O4104" s="269"/>
      <c r="P4104" s="269"/>
      <c r="Q4104" s="270"/>
      <c r="R4104" s="271"/>
      <c r="S4104" s="268"/>
      <c r="T4104" s="268"/>
      <c r="U4104" s="268"/>
      <c r="V4104" s="268"/>
      <c r="W4104" s="65" t="str">
        <f t="shared" si="580"/>
        <v/>
      </c>
      <c r="X4104" s="65" t="str">
        <f t="shared" si="581"/>
        <v/>
      </c>
      <c r="Y4104" s="65" t="str">
        <f t="shared" si="582"/>
        <v/>
      </c>
      <c r="Z4104" s="65" t="str">
        <f t="shared" si="583"/>
        <v/>
      </c>
      <c r="AA4104" s="65" t="str">
        <f t="shared" si="584"/>
        <v/>
      </c>
    </row>
    <row r="4105" spans="1:27" x14ac:dyDescent="0.25">
      <c r="A4105" s="40" t="str">
        <f>IF(G4105="","",1*ISERROR(VLOOKUP(G4105,G$1:G4104,1,FALSE)))</f>
        <v/>
      </c>
      <c r="B4105" s="40" t="str">
        <f>IF(A4105=0,0,IF(A4105="","",SUM(A$2:A4105)))</f>
        <v/>
      </c>
      <c r="C4105" s="41" t="str">
        <f>IF(H4105="","",1*ISERROR(VLOOKUP(H4105,H$1:H4104,1,FALSE)))</f>
        <v/>
      </c>
      <c r="D4105" s="40" t="str">
        <f>IF(C4105=0,0,IF(C4105="","",SUM(C$2:C4105)))</f>
        <v/>
      </c>
      <c r="E4105" s="41" t="str">
        <f>IF(H4105=0,0,IF(C4105="","",SUM(C$11:C4105)))</f>
        <v/>
      </c>
      <c r="F4105" s="41" t="str">
        <f>IF(H4105="","",COUNTIF(H$11:H4105,"="&amp;H4105))</f>
        <v/>
      </c>
      <c r="G4105" s="41" t="str">
        <f t="shared" si="576"/>
        <v/>
      </c>
      <c r="H4105" s="41" t="str">
        <f t="shared" si="577"/>
        <v/>
      </c>
      <c r="I4105" s="41" t="str">
        <f t="shared" si="578"/>
        <v/>
      </c>
      <c r="J4105" s="41" t="str">
        <f t="shared" si="579"/>
        <v/>
      </c>
      <c r="K4105" s="268"/>
      <c r="L4105" s="268"/>
      <c r="M4105" s="268"/>
      <c r="N4105" s="269"/>
      <c r="O4105" s="269"/>
      <c r="P4105" s="269"/>
      <c r="Q4105" s="270"/>
      <c r="R4105" s="271"/>
      <c r="S4105" s="268"/>
      <c r="T4105" s="268"/>
      <c r="U4105" s="268"/>
      <c r="V4105" s="268"/>
      <c r="W4105" s="65" t="str">
        <f t="shared" si="580"/>
        <v/>
      </c>
      <c r="X4105" s="65" t="str">
        <f t="shared" si="581"/>
        <v/>
      </c>
      <c r="Y4105" s="65" t="str">
        <f t="shared" si="582"/>
        <v/>
      </c>
      <c r="Z4105" s="65" t="str">
        <f t="shared" si="583"/>
        <v/>
      </c>
      <c r="AA4105" s="65" t="str">
        <f t="shared" si="584"/>
        <v/>
      </c>
    </row>
    <row r="4106" spans="1:27" x14ac:dyDescent="0.25">
      <c r="A4106" s="40" t="str">
        <f>IF(G4106="","",1*ISERROR(VLOOKUP(G4106,G$1:G4105,1,FALSE)))</f>
        <v/>
      </c>
      <c r="B4106" s="40" t="str">
        <f>IF(A4106=0,0,IF(A4106="","",SUM(A$2:A4106)))</f>
        <v/>
      </c>
      <c r="C4106" s="41" t="str">
        <f>IF(H4106="","",1*ISERROR(VLOOKUP(H4106,H$1:H4105,1,FALSE)))</f>
        <v/>
      </c>
      <c r="D4106" s="40" t="str">
        <f>IF(C4106=0,0,IF(C4106="","",SUM(C$2:C4106)))</f>
        <v/>
      </c>
      <c r="E4106" s="41" t="str">
        <f>IF(H4106=0,0,IF(C4106="","",SUM(C$11:C4106)))</f>
        <v/>
      </c>
      <c r="F4106" s="41" t="str">
        <f>IF(H4106="","",COUNTIF(H$11:H4106,"="&amp;H4106))</f>
        <v/>
      </c>
      <c r="G4106" s="41" t="str">
        <f t="shared" si="576"/>
        <v/>
      </c>
      <c r="H4106" s="41" t="str">
        <f t="shared" si="577"/>
        <v/>
      </c>
      <c r="I4106" s="41" t="str">
        <f t="shared" si="578"/>
        <v/>
      </c>
      <c r="J4106" s="41" t="str">
        <f t="shared" si="579"/>
        <v/>
      </c>
      <c r="K4106" s="268"/>
      <c r="L4106" s="268"/>
      <c r="M4106" s="268"/>
      <c r="N4106" s="269"/>
      <c r="O4106" s="269"/>
      <c r="P4106" s="269"/>
      <c r="Q4106" s="270"/>
      <c r="R4106" s="271"/>
      <c r="S4106" s="268"/>
      <c r="T4106" s="268"/>
      <c r="U4106" s="268"/>
      <c r="V4106" s="268"/>
      <c r="W4106" s="65" t="str">
        <f t="shared" si="580"/>
        <v/>
      </c>
      <c r="X4106" s="65" t="str">
        <f t="shared" si="581"/>
        <v/>
      </c>
      <c r="Y4106" s="65" t="str">
        <f t="shared" si="582"/>
        <v/>
      </c>
      <c r="Z4106" s="65" t="str">
        <f t="shared" si="583"/>
        <v/>
      </c>
      <c r="AA4106" s="65" t="str">
        <f t="shared" si="584"/>
        <v/>
      </c>
    </row>
    <row r="4107" spans="1:27" x14ac:dyDescent="0.25">
      <c r="A4107" s="40" t="str">
        <f>IF(G4107="","",1*ISERROR(VLOOKUP(G4107,G$1:G4106,1,FALSE)))</f>
        <v/>
      </c>
      <c r="B4107" s="40" t="str">
        <f>IF(A4107=0,0,IF(A4107="","",SUM(A$2:A4107)))</f>
        <v/>
      </c>
      <c r="C4107" s="41" t="str">
        <f>IF(H4107="","",1*ISERROR(VLOOKUP(H4107,H$1:H4106,1,FALSE)))</f>
        <v/>
      </c>
      <c r="D4107" s="40" t="str">
        <f>IF(C4107=0,0,IF(C4107="","",SUM(C$2:C4107)))</f>
        <v/>
      </c>
      <c r="E4107" s="41" t="str">
        <f>IF(H4107=0,0,IF(C4107="","",SUM(C$11:C4107)))</f>
        <v/>
      </c>
      <c r="F4107" s="41" t="str">
        <f>IF(H4107="","",COUNTIF(H$11:H4107,"="&amp;H4107))</f>
        <v/>
      </c>
      <c r="G4107" s="41" t="str">
        <f t="shared" si="576"/>
        <v/>
      </c>
      <c r="H4107" s="41" t="str">
        <f t="shared" si="577"/>
        <v/>
      </c>
      <c r="I4107" s="41" t="str">
        <f t="shared" si="578"/>
        <v/>
      </c>
      <c r="J4107" s="41" t="str">
        <f t="shared" si="579"/>
        <v/>
      </c>
      <c r="K4107" s="268"/>
      <c r="L4107" s="268"/>
      <c r="M4107" s="268"/>
      <c r="N4107" s="269"/>
      <c r="O4107" s="269"/>
      <c r="P4107" s="269"/>
      <c r="Q4107" s="270"/>
      <c r="R4107" s="271"/>
      <c r="S4107" s="268"/>
      <c r="T4107" s="268"/>
      <c r="U4107" s="268"/>
      <c r="V4107" s="268"/>
      <c r="W4107" s="65" t="str">
        <f t="shared" si="580"/>
        <v/>
      </c>
      <c r="X4107" s="65" t="str">
        <f t="shared" si="581"/>
        <v/>
      </c>
      <c r="Y4107" s="65" t="str">
        <f t="shared" si="582"/>
        <v/>
      </c>
      <c r="Z4107" s="65" t="str">
        <f t="shared" si="583"/>
        <v/>
      </c>
      <c r="AA4107" s="65" t="str">
        <f t="shared" si="584"/>
        <v/>
      </c>
    </row>
    <row r="4108" spans="1:27" x14ac:dyDescent="0.25">
      <c r="A4108" s="40" t="str">
        <f>IF(G4108="","",1*ISERROR(VLOOKUP(G4108,G$1:G4107,1,FALSE)))</f>
        <v/>
      </c>
      <c r="B4108" s="40" t="str">
        <f>IF(A4108=0,0,IF(A4108="","",SUM(A$2:A4108)))</f>
        <v/>
      </c>
      <c r="C4108" s="41" t="str">
        <f>IF(H4108="","",1*ISERROR(VLOOKUP(H4108,H$1:H4107,1,FALSE)))</f>
        <v/>
      </c>
      <c r="D4108" s="40" t="str">
        <f>IF(C4108=0,0,IF(C4108="","",SUM(C$2:C4108)))</f>
        <v/>
      </c>
      <c r="E4108" s="41" t="str">
        <f>IF(H4108=0,0,IF(C4108="","",SUM(C$11:C4108)))</f>
        <v/>
      </c>
      <c r="F4108" s="41" t="str">
        <f>IF(H4108="","",COUNTIF(H$11:H4108,"="&amp;H4108))</f>
        <v/>
      </c>
      <c r="G4108" s="41" t="str">
        <f t="shared" si="576"/>
        <v/>
      </c>
      <c r="H4108" s="41" t="str">
        <f t="shared" si="577"/>
        <v/>
      </c>
      <c r="I4108" s="41" t="str">
        <f t="shared" si="578"/>
        <v/>
      </c>
      <c r="J4108" s="41" t="str">
        <f t="shared" si="579"/>
        <v/>
      </c>
      <c r="K4108" s="268"/>
      <c r="L4108" s="268"/>
      <c r="M4108" s="268"/>
      <c r="N4108" s="269"/>
      <c r="O4108" s="269"/>
      <c r="P4108" s="269"/>
      <c r="Q4108" s="270"/>
      <c r="R4108" s="271"/>
      <c r="S4108" s="268"/>
      <c r="T4108" s="268"/>
      <c r="U4108" s="268"/>
      <c r="V4108" s="268"/>
      <c r="W4108" s="65" t="str">
        <f t="shared" si="580"/>
        <v/>
      </c>
      <c r="X4108" s="65" t="str">
        <f t="shared" si="581"/>
        <v/>
      </c>
      <c r="Y4108" s="65" t="str">
        <f t="shared" si="582"/>
        <v/>
      </c>
      <c r="Z4108" s="65" t="str">
        <f t="shared" si="583"/>
        <v/>
      </c>
      <c r="AA4108" s="65" t="str">
        <f t="shared" si="584"/>
        <v/>
      </c>
    </row>
    <row r="4109" spans="1:27" x14ac:dyDescent="0.25">
      <c r="A4109" s="40" t="str">
        <f>IF(G4109="","",1*ISERROR(VLOOKUP(G4109,G$1:G4108,1,FALSE)))</f>
        <v/>
      </c>
      <c r="B4109" s="40" t="str">
        <f>IF(A4109=0,0,IF(A4109="","",SUM(A$2:A4109)))</f>
        <v/>
      </c>
      <c r="C4109" s="41" t="str">
        <f>IF(H4109="","",1*ISERROR(VLOOKUP(H4109,H$1:H4108,1,FALSE)))</f>
        <v/>
      </c>
      <c r="D4109" s="40" t="str">
        <f>IF(C4109=0,0,IF(C4109="","",SUM(C$2:C4109)))</f>
        <v/>
      </c>
      <c r="E4109" s="41" t="str">
        <f>IF(H4109=0,0,IF(C4109="","",SUM(C$11:C4109)))</f>
        <v/>
      </c>
      <c r="F4109" s="41" t="str">
        <f>IF(H4109="","",COUNTIF(H$11:H4109,"="&amp;H4109))</f>
        <v/>
      </c>
      <c r="G4109" s="41" t="str">
        <f t="shared" si="576"/>
        <v/>
      </c>
      <c r="H4109" s="41" t="str">
        <f t="shared" si="577"/>
        <v/>
      </c>
      <c r="I4109" s="41" t="str">
        <f t="shared" si="578"/>
        <v/>
      </c>
      <c r="J4109" s="41" t="str">
        <f t="shared" si="579"/>
        <v/>
      </c>
      <c r="K4109" s="268"/>
      <c r="L4109" s="268"/>
      <c r="M4109" s="268"/>
      <c r="N4109" s="269"/>
      <c r="O4109" s="269"/>
      <c r="P4109" s="269"/>
      <c r="Q4109" s="270"/>
      <c r="R4109" s="271"/>
      <c r="S4109" s="268"/>
      <c r="T4109" s="268"/>
      <c r="U4109" s="268"/>
      <c r="V4109" s="268"/>
      <c r="W4109" s="65" t="str">
        <f t="shared" si="580"/>
        <v/>
      </c>
      <c r="X4109" s="65" t="str">
        <f t="shared" si="581"/>
        <v/>
      </c>
      <c r="Y4109" s="65" t="str">
        <f t="shared" si="582"/>
        <v/>
      </c>
      <c r="Z4109" s="65" t="str">
        <f t="shared" si="583"/>
        <v/>
      </c>
      <c r="AA4109" s="65" t="str">
        <f t="shared" si="584"/>
        <v/>
      </c>
    </row>
    <row r="4110" spans="1:27" x14ac:dyDescent="0.25">
      <c r="A4110" s="40" t="str">
        <f>IF(G4110="","",1*ISERROR(VLOOKUP(G4110,G$1:G4109,1,FALSE)))</f>
        <v/>
      </c>
      <c r="B4110" s="40" t="str">
        <f>IF(A4110=0,0,IF(A4110="","",SUM(A$2:A4110)))</f>
        <v/>
      </c>
      <c r="C4110" s="41" t="str">
        <f>IF(H4110="","",1*ISERROR(VLOOKUP(H4110,H$1:H4109,1,FALSE)))</f>
        <v/>
      </c>
      <c r="D4110" s="40" t="str">
        <f>IF(C4110=0,0,IF(C4110="","",SUM(C$2:C4110)))</f>
        <v/>
      </c>
      <c r="E4110" s="41" t="str">
        <f>IF(H4110=0,0,IF(C4110="","",SUM(C$11:C4110)))</f>
        <v/>
      </c>
      <c r="F4110" s="41" t="str">
        <f>IF(H4110="","",COUNTIF(H$11:H4110,"="&amp;H4110))</f>
        <v/>
      </c>
      <c r="G4110" s="41" t="str">
        <f t="shared" si="576"/>
        <v/>
      </c>
      <c r="H4110" s="41" t="str">
        <f t="shared" si="577"/>
        <v/>
      </c>
      <c r="I4110" s="41" t="str">
        <f t="shared" si="578"/>
        <v/>
      </c>
      <c r="J4110" s="41" t="str">
        <f t="shared" si="579"/>
        <v/>
      </c>
      <c r="K4110" s="268"/>
      <c r="L4110" s="268"/>
      <c r="M4110" s="268"/>
      <c r="N4110" s="269"/>
      <c r="O4110" s="269"/>
      <c r="P4110" s="269"/>
      <c r="Q4110" s="270"/>
      <c r="R4110" s="271"/>
      <c r="S4110" s="268"/>
      <c r="T4110" s="268"/>
      <c r="U4110" s="268"/>
      <c r="V4110" s="268"/>
      <c r="W4110" s="65" t="str">
        <f t="shared" si="580"/>
        <v/>
      </c>
      <c r="X4110" s="65" t="str">
        <f t="shared" si="581"/>
        <v/>
      </c>
      <c r="Y4110" s="65" t="str">
        <f t="shared" si="582"/>
        <v/>
      </c>
      <c r="Z4110" s="65" t="str">
        <f t="shared" si="583"/>
        <v/>
      </c>
      <c r="AA4110" s="65" t="str">
        <f t="shared" si="584"/>
        <v/>
      </c>
    </row>
    <row r="4111" spans="1:27" x14ac:dyDescent="0.25">
      <c r="A4111" s="40" t="str">
        <f>IF(G4111="","",1*ISERROR(VLOOKUP(G4111,G$1:G4110,1,FALSE)))</f>
        <v/>
      </c>
      <c r="B4111" s="40" t="str">
        <f>IF(A4111=0,0,IF(A4111="","",SUM(A$2:A4111)))</f>
        <v/>
      </c>
      <c r="C4111" s="41" t="str">
        <f>IF(H4111="","",1*ISERROR(VLOOKUP(H4111,H$1:H4110,1,FALSE)))</f>
        <v/>
      </c>
      <c r="D4111" s="40" t="str">
        <f>IF(C4111=0,0,IF(C4111="","",SUM(C$2:C4111)))</f>
        <v/>
      </c>
      <c r="E4111" s="41" t="str">
        <f>IF(H4111=0,0,IF(C4111="","",SUM(C$11:C4111)))</f>
        <v/>
      </c>
      <c r="F4111" s="41" t="str">
        <f>IF(H4111="","",COUNTIF(H$11:H4111,"="&amp;H4111))</f>
        <v/>
      </c>
      <c r="G4111" s="41" t="str">
        <f t="shared" si="576"/>
        <v/>
      </c>
      <c r="H4111" s="41" t="str">
        <f t="shared" si="577"/>
        <v/>
      </c>
      <c r="I4111" s="41" t="str">
        <f t="shared" si="578"/>
        <v/>
      </c>
      <c r="J4111" s="41" t="str">
        <f t="shared" si="579"/>
        <v/>
      </c>
      <c r="K4111" s="268"/>
      <c r="L4111" s="268"/>
      <c r="M4111" s="268"/>
      <c r="N4111" s="269"/>
      <c r="O4111" s="269"/>
      <c r="P4111" s="269"/>
      <c r="Q4111" s="270"/>
      <c r="R4111" s="271"/>
      <c r="S4111" s="268"/>
      <c r="T4111" s="268"/>
      <c r="U4111" s="268"/>
      <c r="V4111" s="268"/>
      <c r="W4111" s="65" t="str">
        <f t="shared" si="580"/>
        <v/>
      </c>
      <c r="X4111" s="65" t="str">
        <f t="shared" si="581"/>
        <v/>
      </c>
      <c r="Y4111" s="65" t="str">
        <f t="shared" si="582"/>
        <v/>
      </c>
      <c r="Z4111" s="65" t="str">
        <f t="shared" si="583"/>
        <v/>
      </c>
      <c r="AA4111" s="65" t="str">
        <f t="shared" si="584"/>
        <v/>
      </c>
    </row>
    <row r="4112" spans="1:27" x14ac:dyDescent="0.25">
      <c r="A4112" s="40" t="str">
        <f>IF(G4112="","",1*ISERROR(VLOOKUP(G4112,G$1:G4111,1,FALSE)))</f>
        <v/>
      </c>
      <c r="B4112" s="40" t="str">
        <f>IF(A4112=0,0,IF(A4112="","",SUM(A$2:A4112)))</f>
        <v/>
      </c>
      <c r="C4112" s="41" t="str">
        <f>IF(H4112="","",1*ISERROR(VLOOKUP(H4112,H$1:H4111,1,FALSE)))</f>
        <v/>
      </c>
      <c r="D4112" s="40" t="str">
        <f>IF(C4112=0,0,IF(C4112="","",SUM(C$2:C4112)))</f>
        <v/>
      </c>
      <c r="E4112" s="41" t="str">
        <f>IF(H4112=0,0,IF(C4112="","",SUM(C$11:C4112)))</f>
        <v/>
      </c>
      <c r="F4112" s="41" t="str">
        <f>IF(H4112="","",COUNTIF(H$11:H4112,"="&amp;H4112))</f>
        <v/>
      </c>
      <c r="G4112" s="41" t="str">
        <f t="shared" si="576"/>
        <v/>
      </c>
      <c r="H4112" s="41" t="str">
        <f t="shared" si="577"/>
        <v/>
      </c>
      <c r="I4112" s="41" t="str">
        <f t="shared" si="578"/>
        <v/>
      </c>
      <c r="J4112" s="41" t="str">
        <f t="shared" si="579"/>
        <v/>
      </c>
      <c r="K4112" s="268"/>
      <c r="L4112" s="268"/>
      <c r="M4112" s="268"/>
      <c r="N4112" s="269"/>
      <c r="O4112" s="269"/>
      <c r="P4112" s="269"/>
      <c r="Q4112" s="270"/>
      <c r="R4112" s="271"/>
      <c r="S4112" s="268"/>
      <c r="T4112" s="268"/>
      <c r="U4112" s="268"/>
      <c r="V4112" s="268"/>
      <c r="W4112" s="65" t="str">
        <f t="shared" si="580"/>
        <v/>
      </c>
      <c r="X4112" s="65" t="str">
        <f t="shared" si="581"/>
        <v/>
      </c>
      <c r="Y4112" s="65" t="str">
        <f t="shared" si="582"/>
        <v/>
      </c>
      <c r="Z4112" s="65" t="str">
        <f t="shared" si="583"/>
        <v/>
      </c>
      <c r="AA4112" s="65" t="str">
        <f t="shared" si="584"/>
        <v/>
      </c>
    </row>
    <row r="4113" spans="1:27" x14ac:dyDescent="0.25">
      <c r="A4113" s="40" t="str">
        <f>IF(G4113="","",1*ISERROR(VLOOKUP(G4113,G$1:G4112,1,FALSE)))</f>
        <v/>
      </c>
      <c r="B4113" s="40" t="str">
        <f>IF(A4113=0,0,IF(A4113="","",SUM(A$2:A4113)))</f>
        <v/>
      </c>
      <c r="C4113" s="41" t="str">
        <f>IF(H4113="","",1*ISERROR(VLOOKUP(H4113,H$1:H4112,1,FALSE)))</f>
        <v/>
      </c>
      <c r="D4113" s="40" t="str">
        <f>IF(C4113=0,0,IF(C4113="","",SUM(C$2:C4113)))</f>
        <v/>
      </c>
      <c r="E4113" s="41" t="str">
        <f>IF(H4113=0,0,IF(C4113="","",SUM(C$11:C4113)))</f>
        <v/>
      </c>
      <c r="F4113" s="41" t="str">
        <f>IF(H4113="","",COUNTIF(H$11:H4113,"="&amp;H4113))</f>
        <v/>
      </c>
      <c r="G4113" s="41" t="str">
        <f t="shared" si="576"/>
        <v/>
      </c>
      <c r="H4113" s="41" t="str">
        <f t="shared" si="577"/>
        <v/>
      </c>
      <c r="I4113" s="41" t="str">
        <f t="shared" si="578"/>
        <v/>
      </c>
      <c r="J4113" s="41" t="str">
        <f t="shared" si="579"/>
        <v/>
      </c>
      <c r="K4113" s="268"/>
      <c r="L4113" s="268"/>
      <c r="M4113" s="268"/>
      <c r="N4113" s="269"/>
      <c r="O4113" s="269"/>
      <c r="P4113" s="269"/>
      <c r="Q4113" s="270"/>
      <c r="R4113" s="271"/>
      <c r="S4113" s="268"/>
      <c r="T4113" s="268"/>
      <c r="U4113" s="268"/>
      <c r="V4113" s="268"/>
      <c r="W4113" s="65" t="str">
        <f t="shared" si="580"/>
        <v/>
      </c>
      <c r="X4113" s="65" t="str">
        <f t="shared" si="581"/>
        <v/>
      </c>
      <c r="Y4113" s="65" t="str">
        <f t="shared" si="582"/>
        <v/>
      </c>
      <c r="Z4113" s="65" t="str">
        <f t="shared" si="583"/>
        <v/>
      </c>
      <c r="AA4113" s="65" t="str">
        <f t="shared" si="584"/>
        <v/>
      </c>
    </row>
    <row r="4114" spans="1:27" x14ac:dyDescent="0.25">
      <c r="A4114" s="40" t="str">
        <f>IF(G4114="","",1*ISERROR(VLOOKUP(G4114,G$1:G4113,1,FALSE)))</f>
        <v/>
      </c>
      <c r="B4114" s="40" t="str">
        <f>IF(A4114=0,0,IF(A4114="","",SUM(A$2:A4114)))</f>
        <v/>
      </c>
      <c r="C4114" s="41" t="str">
        <f>IF(H4114="","",1*ISERROR(VLOOKUP(H4114,H$1:H4113,1,FALSE)))</f>
        <v/>
      </c>
      <c r="D4114" s="40" t="str">
        <f>IF(C4114=0,0,IF(C4114="","",SUM(C$2:C4114)))</f>
        <v/>
      </c>
      <c r="E4114" s="41" t="str">
        <f>IF(H4114=0,0,IF(C4114="","",SUM(C$11:C4114)))</f>
        <v/>
      </c>
      <c r="F4114" s="41" t="str">
        <f>IF(H4114="","",COUNTIF(H$11:H4114,"="&amp;H4114))</f>
        <v/>
      </c>
      <c r="G4114" s="41" t="str">
        <f t="shared" si="576"/>
        <v/>
      </c>
      <c r="H4114" s="41" t="str">
        <f t="shared" si="577"/>
        <v/>
      </c>
      <c r="I4114" s="41" t="str">
        <f t="shared" si="578"/>
        <v/>
      </c>
      <c r="J4114" s="41" t="str">
        <f t="shared" si="579"/>
        <v/>
      </c>
      <c r="K4114" s="268"/>
      <c r="L4114" s="268"/>
      <c r="M4114" s="268"/>
      <c r="N4114" s="269"/>
      <c r="O4114" s="269"/>
      <c r="P4114" s="269"/>
      <c r="Q4114" s="270"/>
      <c r="R4114" s="271"/>
      <c r="S4114" s="268"/>
      <c r="T4114" s="268"/>
      <c r="U4114" s="268"/>
      <c r="V4114" s="268"/>
      <c r="W4114" s="65" t="str">
        <f t="shared" si="580"/>
        <v/>
      </c>
      <c r="X4114" s="65" t="str">
        <f t="shared" si="581"/>
        <v/>
      </c>
      <c r="Y4114" s="65" t="str">
        <f t="shared" si="582"/>
        <v/>
      </c>
      <c r="Z4114" s="65" t="str">
        <f t="shared" si="583"/>
        <v/>
      </c>
      <c r="AA4114" s="65" t="str">
        <f t="shared" si="584"/>
        <v/>
      </c>
    </row>
    <row r="4115" spans="1:27" x14ac:dyDescent="0.25">
      <c r="A4115" s="40" t="str">
        <f>IF(G4115="","",1*ISERROR(VLOOKUP(G4115,G$1:G4114,1,FALSE)))</f>
        <v/>
      </c>
      <c r="B4115" s="40" t="str">
        <f>IF(A4115=0,0,IF(A4115="","",SUM(A$2:A4115)))</f>
        <v/>
      </c>
      <c r="C4115" s="41" t="str">
        <f>IF(H4115="","",1*ISERROR(VLOOKUP(H4115,H$1:H4114,1,FALSE)))</f>
        <v/>
      </c>
      <c r="D4115" s="40" t="str">
        <f>IF(C4115=0,0,IF(C4115="","",SUM(C$2:C4115)))</f>
        <v/>
      </c>
      <c r="E4115" s="41" t="str">
        <f>IF(H4115=0,0,IF(C4115="","",SUM(C$11:C4115)))</f>
        <v/>
      </c>
      <c r="F4115" s="41" t="str">
        <f>IF(H4115="","",COUNTIF(H$11:H4115,"="&amp;H4115))</f>
        <v/>
      </c>
      <c r="G4115" s="41" t="str">
        <f t="shared" si="576"/>
        <v/>
      </c>
      <c r="H4115" s="41" t="str">
        <f t="shared" si="577"/>
        <v/>
      </c>
      <c r="I4115" s="41" t="str">
        <f t="shared" si="578"/>
        <v/>
      </c>
      <c r="J4115" s="41" t="str">
        <f t="shared" si="579"/>
        <v/>
      </c>
      <c r="K4115" s="268"/>
      <c r="L4115" s="268"/>
      <c r="M4115" s="268"/>
      <c r="N4115" s="269"/>
      <c r="O4115" s="269"/>
      <c r="P4115" s="269"/>
      <c r="Q4115" s="270"/>
      <c r="R4115" s="271"/>
      <c r="S4115" s="268"/>
      <c r="T4115" s="268"/>
      <c r="U4115" s="268"/>
      <c r="V4115" s="268"/>
      <c r="W4115" s="65" t="str">
        <f t="shared" si="580"/>
        <v/>
      </c>
      <c r="X4115" s="65" t="str">
        <f t="shared" si="581"/>
        <v/>
      </c>
      <c r="Y4115" s="65" t="str">
        <f t="shared" si="582"/>
        <v/>
      </c>
      <c r="Z4115" s="65" t="str">
        <f t="shared" si="583"/>
        <v/>
      </c>
      <c r="AA4115" s="65" t="str">
        <f t="shared" si="584"/>
        <v/>
      </c>
    </row>
    <row r="4116" spans="1:27" x14ac:dyDescent="0.25">
      <c r="A4116" s="40" t="str">
        <f>IF(G4116="","",1*ISERROR(VLOOKUP(G4116,G$1:G4115,1,FALSE)))</f>
        <v/>
      </c>
      <c r="B4116" s="40" t="str">
        <f>IF(A4116=0,0,IF(A4116="","",SUM(A$2:A4116)))</f>
        <v/>
      </c>
      <c r="C4116" s="41" t="str">
        <f>IF(H4116="","",1*ISERROR(VLOOKUP(H4116,H$1:H4115,1,FALSE)))</f>
        <v/>
      </c>
      <c r="D4116" s="40" t="str">
        <f>IF(C4116=0,0,IF(C4116="","",SUM(C$2:C4116)))</f>
        <v/>
      </c>
      <c r="E4116" s="41" t="str">
        <f>IF(H4116=0,0,IF(C4116="","",SUM(C$11:C4116)))</f>
        <v/>
      </c>
      <c r="F4116" s="41" t="str">
        <f>IF(H4116="","",COUNTIF(H$11:H4116,"="&amp;H4116))</f>
        <v/>
      </c>
      <c r="G4116" s="41" t="str">
        <f t="shared" si="576"/>
        <v/>
      </c>
      <c r="H4116" s="41" t="str">
        <f t="shared" si="577"/>
        <v/>
      </c>
      <c r="I4116" s="41" t="str">
        <f t="shared" si="578"/>
        <v/>
      </c>
      <c r="J4116" s="41" t="str">
        <f t="shared" si="579"/>
        <v/>
      </c>
      <c r="K4116" s="268"/>
      <c r="L4116" s="268"/>
      <c r="M4116" s="268"/>
      <c r="N4116" s="269"/>
      <c r="O4116" s="269"/>
      <c r="P4116" s="269"/>
      <c r="Q4116" s="270"/>
      <c r="R4116" s="271"/>
      <c r="S4116" s="268"/>
      <c r="T4116" s="268"/>
      <c r="U4116" s="268"/>
      <c r="V4116" s="268"/>
      <c r="W4116" s="65" t="str">
        <f t="shared" si="580"/>
        <v/>
      </c>
      <c r="X4116" s="65" t="str">
        <f t="shared" si="581"/>
        <v/>
      </c>
      <c r="Y4116" s="65" t="str">
        <f t="shared" si="582"/>
        <v/>
      </c>
      <c r="Z4116" s="65" t="str">
        <f t="shared" si="583"/>
        <v/>
      </c>
      <c r="AA4116" s="65" t="str">
        <f t="shared" si="584"/>
        <v/>
      </c>
    </row>
    <row r="4117" spans="1:27" x14ac:dyDescent="0.25">
      <c r="A4117" s="40" t="str">
        <f>IF(G4117="","",1*ISERROR(VLOOKUP(G4117,G$1:G4116,1,FALSE)))</f>
        <v/>
      </c>
      <c r="B4117" s="40" t="str">
        <f>IF(A4117=0,0,IF(A4117="","",SUM(A$2:A4117)))</f>
        <v/>
      </c>
      <c r="C4117" s="41" t="str">
        <f>IF(H4117="","",1*ISERROR(VLOOKUP(H4117,H$1:H4116,1,FALSE)))</f>
        <v/>
      </c>
      <c r="D4117" s="40" t="str">
        <f>IF(C4117=0,0,IF(C4117="","",SUM(C$2:C4117)))</f>
        <v/>
      </c>
      <c r="E4117" s="41" t="str">
        <f>IF(H4117=0,0,IF(C4117="","",SUM(C$11:C4117)))</f>
        <v/>
      </c>
      <c r="F4117" s="41" t="str">
        <f>IF(H4117="","",COUNTIF(H$11:H4117,"="&amp;H4117))</f>
        <v/>
      </c>
      <c r="G4117" s="41" t="str">
        <f t="shared" si="576"/>
        <v/>
      </c>
      <c r="H4117" s="41" t="str">
        <f t="shared" si="577"/>
        <v/>
      </c>
      <c r="I4117" s="41" t="str">
        <f t="shared" si="578"/>
        <v/>
      </c>
      <c r="J4117" s="41" t="str">
        <f t="shared" si="579"/>
        <v/>
      </c>
      <c r="K4117" s="268"/>
      <c r="L4117" s="268"/>
      <c r="M4117" s="268"/>
      <c r="N4117" s="269"/>
      <c r="O4117" s="269"/>
      <c r="P4117" s="269"/>
      <c r="Q4117" s="270"/>
      <c r="R4117" s="271"/>
      <c r="S4117" s="268"/>
      <c r="T4117" s="268"/>
      <c r="U4117" s="268"/>
      <c r="V4117" s="268"/>
      <c r="W4117" s="65" t="str">
        <f t="shared" si="580"/>
        <v/>
      </c>
      <c r="X4117" s="65" t="str">
        <f t="shared" si="581"/>
        <v/>
      </c>
      <c r="Y4117" s="65" t="str">
        <f t="shared" si="582"/>
        <v/>
      </c>
      <c r="Z4117" s="65" t="str">
        <f t="shared" si="583"/>
        <v/>
      </c>
      <c r="AA4117" s="65" t="str">
        <f t="shared" si="584"/>
        <v/>
      </c>
    </row>
    <row r="4118" spans="1:27" x14ac:dyDescent="0.25">
      <c r="A4118" s="40" t="str">
        <f>IF(G4118="","",1*ISERROR(VLOOKUP(G4118,G$1:G4117,1,FALSE)))</f>
        <v/>
      </c>
      <c r="B4118" s="40" t="str">
        <f>IF(A4118=0,0,IF(A4118="","",SUM(A$2:A4118)))</f>
        <v/>
      </c>
      <c r="C4118" s="41" t="str">
        <f>IF(H4118="","",1*ISERROR(VLOOKUP(H4118,H$1:H4117,1,FALSE)))</f>
        <v/>
      </c>
      <c r="D4118" s="40" t="str">
        <f>IF(C4118=0,0,IF(C4118="","",SUM(C$2:C4118)))</f>
        <v/>
      </c>
      <c r="E4118" s="41" t="str">
        <f>IF(H4118=0,0,IF(C4118="","",SUM(C$11:C4118)))</f>
        <v/>
      </c>
      <c r="F4118" s="41" t="str">
        <f>IF(H4118="","",COUNTIF(H$11:H4118,"="&amp;H4118))</f>
        <v/>
      </c>
      <c r="G4118" s="41" t="str">
        <f t="shared" si="576"/>
        <v/>
      </c>
      <c r="H4118" s="41" t="str">
        <f t="shared" si="577"/>
        <v/>
      </c>
      <c r="I4118" s="41" t="str">
        <f t="shared" si="578"/>
        <v/>
      </c>
      <c r="J4118" s="41" t="str">
        <f t="shared" si="579"/>
        <v/>
      </c>
      <c r="K4118" s="268"/>
      <c r="L4118" s="268"/>
      <c r="M4118" s="268"/>
      <c r="N4118" s="269"/>
      <c r="O4118" s="269"/>
      <c r="P4118" s="269"/>
      <c r="Q4118" s="270"/>
      <c r="R4118" s="271"/>
      <c r="S4118" s="268"/>
      <c r="T4118" s="268"/>
      <c r="U4118" s="268"/>
      <c r="V4118" s="268"/>
      <c r="W4118" s="65" t="str">
        <f t="shared" si="580"/>
        <v/>
      </c>
      <c r="X4118" s="65" t="str">
        <f t="shared" si="581"/>
        <v/>
      </c>
      <c r="Y4118" s="65" t="str">
        <f t="shared" si="582"/>
        <v/>
      </c>
      <c r="Z4118" s="65" t="str">
        <f t="shared" si="583"/>
        <v/>
      </c>
      <c r="AA4118" s="65" t="str">
        <f t="shared" si="584"/>
        <v/>
      </c>
    </row>
    <row r="4119" spans="1:27" x14ac:dyDescent="0.25">
      <c r="A4119" s="40" t="str">
        <f>IF(G4119="","",1*ISERROR(VLOOKUP(G4119,G$1:G4118,1,FALSE)))</f>
        <v/>
      </c>
      <c r="B4119" s="40" t="str">
        <f>IF(A4119=0,0,IF(A4119="","",SUM(A$2:A4119)))</f>
        <v/>
      </c>
      <c r="C4119" s="41" t="str">
        <f>IF(H4119="","",1*ISERROR(VLOOKUP(H4119,H$1:H4118,1,FALSE)))</f>
        <v/>
      </c>
      <c r="D4119" s="40" t="str">
        <f>IF(C4119=0,0,IF(C4119="","",SUM(C$2:C4119)))</f>
        <v/>
      </c>
      <c r="E4119" s="41" t="str">
        <f>IF(H4119=0,0,IF(C4119="","",SUM(C$11:C4119)))</f>
        <v/>
      </c>
      <c r="F4119" s="41" t="str">
        <f>IF(H4119="","",COUNTIF(H$11:H4119,"="&amp;H4119))</f>
        <v/>
      </c>
      <c r="G4119" s="41" t="str">
        <f t="shared" si="576"/>
        <v/>
      </c>
      <c r="H4119" s="41" t="str">
        <f t="shared" si="577"/>
        <v/>
      </c>
      <c r="I4119" s="41" t="str">
        <f t="shared" si="578"/>
        <v/>
      </c>
      <c r="J4119" s="41" t="str">
        <f t="shared" si="579"/>
        <v/>
      </c>
      <c r="K4119" s="268"/>
      <c r="L4119" s="268"/>
      <c r="M4119" s="268"/>
      <c r="N4119" s="269"/>
      <c r="O4119" s="269"/>
      <c r="P4119" s="269"/>
      <c r="Q4119" s="270"/>
      <c r="R4119" s="271"/>
      <c r="S4119" s="268"/>
      <c r="T4119" s="268"/>
      <c r="U4119" s="268"/>
      <c r="V4119" s="268"/>
      <c r="W4119" s="65" t="str">
        <f t="shared" si="580"/>
        <v/>
      </c>
      <c r="X4119" s="65" t="str">
        <f t="shared" si="581"/>
        <v/>
      </c>
      <c r="Y4119" s="65" t="str">
        <f t="shared" si="582"/>
        <v/>
      </c>
      <c r="Z4119" s="65" t="str">
        <f t="shared" si="583"/>
        <v/>
      </c>
      <c r="AA4119" s="65" t="str">
        <f t="shared" si="584"/>
        <v/>
      </c>
    </row>
    <row r="4120" spans="1:27" x14ac:dyDescent="0.25">
      <c r="A4120" s="40" t="str">
        <f>IF(G4120="","",1*ISERROR(VLOOKUP(G4120,G$1:G4119,1,FALSE)))</f>
        <v/>
      </c>
      <c r="B4120" s="40" t="str">
        <f>IF(A4120=0,0,IF(A4120="","",SUM(A$2:A4120)))</f>
        <v/>
      </c>
      <c r="C4120" s="41" t="str">
        <f>IF(H4120="","",1*ISERROR(VLOOKUP(H4120,H$1:H4119,1,FALSE)))</f>
        <v/>
      </c>
      <c r="D4120" s="40" t="str">
        <f>IF(C4120=0,0,IF(C4120="","",SUM(C$2:C4120)))</f>
        <v/>
      </c>
      <c r="E4120" s="41" t="str">
        <f>IF(H4120=0,0,IF(C4120="","",SUM(C$11:C4120)))</f>
        <v/>
      </c>
      <c r="F4120" s="41" t="str">
        <f>IF(H4120="","",COUNTIF(H$11:H4120,"="&amp;H4120))</f>
        <v/>
      </c>
      <c r="G4120" s="41" t="str">
        <f t="shared" si="576"/>
        <v/>
      </c>
      <c r="H4120" s="41" t="str">
        <f t="shared" si="577"/>
        <v/>
      </c>
      <c r="I4120" s="41" t="str">
        <f t="shared" si="578"/>
        <v/>
      </c>
      <c r="J4120" s="41" t="str">
        <f t="shared" si="579"/>
        <v/>
      </c>
      <c r="K4120" s="268"/>
      <c r="L4120" s="268"/>
      <c r="M4120" s="268"/>
      <c r="N4120" s="269"/>
      <c r="O4120" s="269"/>
      <c r="P4120" s="269"/>
      <c r="Q4120" s="270"/>
      <c r="R4120" s="271"/>
      <c r="S4120" s="268"/>
      <c r="T4120" s="268"/>
      <c r="U4120" s="268"/>
      <c r="V4120" s="268"/>
      <c r="W4120" s="65" t="str">
        <f t="shared" si="580"/>
        <v/>
      </c>
      <c r="X4120" s="65" t="str">
        <f t="shared" si="581"/>
        <v/>
      </c>
      <c r="Y4120" s="65" t="str">
        <f t="shared" si="582"/>
        <v/>
      </c>
      <c r="Z4120" s="65" t="str">
        <f t="shared" si="583"/>
        <v/>
      </c>
      <c r="AA4120" s="65" t="str">
        <f t="shared" si="584"/>
        <v/>
      </c>
    </row>
    <row r="4121" spans="1:27" x14ac:dyDescent="0.25">
      <c r="A4121" s="40" t="str">
        <f>IF(G4121="","",1*ISERROR(VLOOKUP(G4121,G$1:G4120,1,FALSE)))</f>
        <v/>
      </c>
      <c r="B4121" s="40" t="str">
        <f>IF(A4121=0,0,IF(A4121="","",SUM(A$2:A4121)))</f>
        <v/>
      </c>
      <c r="C4121" s="41" t="str">
        <f>IF(H4121="","",1*ISERROR(VLOOKUP(H4121,H$1:H4120,1,FALSE)))</f>
        <v/>
      </c>
      <c r="D4121" s="40" t="str">
        <f>IF(C4121=0,0,IF(C4121="","",SUM(C$2:C4121)))</f>
        <v/>
      </c>
      <c r="E4121" s="41" t="str">
        <f>IF(H4121=0,0,IF(C4121="","",SUM(C$11:C4121)))</f>
        <v/>
      </c>
      <c r="F4121" s="41" t="str">
        <f>IF(H4121="","",COUNTIF(H$11:H4121,"="&amp;H4121))</f>
        <v/>
      </c>
      <c r="G4121" s="41" t="str">
        <f t="shared" si="576"/>
        <v/>
      </c>
      <c r="H4121" s="41" t="str">
        <f t="shared" si="577"/>
        <v/>
      </c>
      <c r="I4121" s="41" t="str">
        <f t="shared" si="578"/>
        <v/>
      </c>
      <c r="J4121" s="41" t="str">
        <f t="shared" si="579"/>
        <v/>
      </c>
      <c r="K4121" s="268"/>
      <c r="L4121" s="268"/>
      <c r="M4121" s="268"/>
      <c r="N4121" s="269"/>
      <c r="O4121" s="269"/>
      <c r="P4121" s="269"/>
      <c r="Q4121" s="270"/>
      <c r="R4121" s="271"/>
      <c r="S4121" s="268"/>
      <c r="T4121" s="268"/>
      <c r="U4121" s="268"/>
      <c r="V4121" s="268"/>
      <c r="W4121" s="65" t="str">
        <f t="shared" si="580"/>
        <v/>
      </c>
      <c r="X4121" s="65" t="str">
        <f t="shared" si="581"/>
        <v/>
      </c>
      <c r="Y4121" s="65" t="str">
        <f t="shared" si="582"/>
        <v/>
      </c>
      <c r="Z4121" s="65" t="str">
        <f t="shared" si="583"/>
        <v/>
      </c>
      <c r="AA4121" s="65" t="str">
        <f t="shared" si="584"/>
        <v/>
      </c>
    </row>
    <row r="4122" spans="1:27" x14ac:dyDescent="0.25">
      <c r="A4122" s="40" t="str">
        <f>IF(G4122="","",1*ISERROR(VLOOKUP(G4122,G$1:G4121,1,FALSE)))</f>
        <v/>
      </c>
      <c r="B4122" s="40" t="str">
        <f>IF(A4122=0,0,IF(A4122="","",SUM(A$2:A4122)))</f>
        <v/>
      </c>
      <c r="C4122" s="41" t="str">
        <f>IF(H4122="","",1*ISERROR(VLOOKUP(H4122,H$1:H4121,1,FALSE)))</f>
        <v/>
      </c>
      <c r="D4122" s="40" t="str">
        <f>IF(C4122=0,0,IF(C4122="","",SUM(C$2:C4122)))</f>
        <v/>
      </c>
      <c r="E4122" s="41" t="str">
        <f>IF(H4122=0,0,IF(C4122="","",SUM(C$11:C4122)))</f>
        <v/>
      </c>
      <c r="F4122" s="41" t="str">
        <f>IF(H4122="","",COUNTIF(H$11:H4122,"="&amp;H4122))</f>
        <v/>
      </c>
      <c r="G4122" s="41" t="str">
        <f t="shared" si="576"/>
        <v/>
      </c>
      <c r="H4122" s="41" t="str">
        <f t="shared" si="577"/>
        <v/>
      </c>
      <c r="I4122" s="41" t="str">
        <f t="shared" si="578"/>
        <v/>
      </c>
      <c r="J4122" s="41" t="str">
        <f t="shared" si="579"/>
        <v/>
      </c>
      <c r="K4122" s="268"/>
      <c r="L4122" s="268"/>
      <c r="M4122" s="268"/>
      <c r="N4122" s="269"/>
      <c r="O4122" s="269"/>
      <c r="P4122" s="269"/>
      <c r="Q4122" s="270"/>
      <c r="R4122" s="271"/>
      <c r="S4122" s="268"/>
      <c r="T4122" s="268"/>
      <c r="U4122" s="268"/>
      <c r="V4122" s="268"/>
      <c r="W4122" s="65" t="str">
        <f t="shared" si="580"/>
        <v/>
      </c>
      <c r="X4122" s="65" t="str">
        <f t="shared" si="581"/>
        <v/>
      </c>
      <c r="Y4122" s="65" t="str">
        <f t="shared" si="582"/>
        <v/>
      </c>
      <c r="Z4122" s="65" t="str">
        <f t="shared" si="583"/>
        <v/>
      </c>
      <c r="AA4122" s="65" t="str">
        <f t="shared" si="584"/>
        <v/>
      </c>
    </row>
    <row r="4123" spans="1:27" x14ac:dyDescent="0.25">
      <c r="A4123" s="40" t="str">
        <f>IF(G4123="","",1*ISERROR(VLOOKUP(G4123,G$1:G4122,1,FALSE)))</f>
        <v/>
      </c>
      <c r="B4123" s="40" t="str">
        <f>IF(A4123=0,0,IF(A4123="","",SUM(A$2:A4123)))</f>
        <v/>
      </c>
      <c r="C4123" s="41" t="str">
        <f>IF(H4123="","",1*ISERROR(VLOOKUP(H4123,H$1:H4122,1,FALSE)))</f>
        <v/>
      </c>
      <c r="D4123" s="40" t="str">
        <f>IF(C4123=0,0,IF(C4123="","",SUM(C$2:C4123)))</f>
        <v/>
      </c>
      <c r="E4123" s="41" t="str">
        <f>IF(H4123=0,0,IF(C4123="","",SUM(C$11:C4123)))</f>
        <v/>
      </c>
      <c r="F4123" s="41" t="str">
        <f>IF(H4123="","",COUNTIF(H$11:H4123,"="&amp;H4123))</f>
        <v/>
      </c>
      <c r="G4123" s="41" t="str">
        <f t="shared" si="576"/>
        <v/>
      </c>
      <c r="H4123" s="41" t="str">
        <f t="shared" si="577"/>
        <v/>
      </c>
      <c r="I4123" s="41" t="str">
        <f t="shared" si="578"/>
        <v/>
      </c>
      <c r="J4123" s="41" t="str">
        <f t="shared" si="579"/>
        <v/>
      </c>
      <c r="K4123" s="268"/>
      <c r="L4123" s="268"/>
      <c r="M4123" s="268"/>
      <c r="N4123" s="269"/>
      <c r="O4123" s="269"/>
      <c r="P4123" s="269"/>
      <c r="Q4123" s="270"/>
      <c r="R4123" s="271"/>
      <c r="S4123" s="268"/>
      <c r="T4123" s="268"/>
      <c r="U4123" s="268"/>
      <c r="V4123" s="268"/>
      <c r="W4123" s="65" t="str">
        <f t="shared" si="580"/>
        <v/>
      </c>
      <c r="X4123" s="65" t="str">
        <f t="shared" si="581"/>
        <v/>
      </c>
      <c r="Y4123" s="65" t="str">
        <f t="shared" si="582"/>
        <v/>
      </c>
      <c r="Z4123" s="65" t="str">
        <f t="shared" si="583"/>
        <v/>
      </c>
      <c r="AA4123" s="65" t="str">
        <f t="shared" si="584"/>
        <v/>
      </c>
    </row>
    <row r="4124" spans="1:27" x14ac:dyDescent="0.25">
      <c r="A4124" s="40" t="str">
        <f>IF(G4124="","",1*ISERROR(VLOOKUP(G4124,G$1:G4123,1,FALSE)))</f>
        <v/>
      </c>
      <c r="B4124" s="40" t="str">
        <f>IF(A4124=0,0,IF(A4124="","",SUM(A$2:A4124)))</f>
        <v/>
      </c>
      <c r="C4124" s="41" t="str">
        <f>IF(H4124="","",1*ISERROR(VLOOKUP(H4124,H$1:H4123,1,FALSE)))</f>
        <v/>
      </c>
      <c r="D4124" s="40" t="str">
        <f>IF(C4124=0,0,IF(C4124="","",SUM(C$2:C4124)))</f>
        <v/>
      </c>
      <c r="E4124" s="41" t="str">
        <f>IF(H4124=0,0,IF(C4124="","",SUM(C$11:C4124)))</f>
        <v/>
      </c>
      <c r="F4124" s="41" t="str">
        <f>IF(H4124="","",COUNTIF(H$11:H4124,"="&amp;H4124))</f>
        <v/>
      </c>
      <c r="G4124" s="41" t="str">
        <f t="shared" si="576"/>
        <v/>
      </c>
      <c r="H4124" s="41" t="str">
        <f t="shared" si="577"/>
        <v/>
      </c>
      <c r="I4124" s="41" t="str">
        <f t="shared" si="578"/>
        <v/>
      </c>
      <c r="J4124" s="41" t="str">
        <f t="shared" si="579"/>
        <v/>
      </c>
      <c r="K4124" s="268"/>
      <c r="L4124" s="268"/>
      <c r="M4124" s="268"/>
      <c r="N4124" s="269"/>
      <c r="O4124" s="269"/>
      <c r="P4124" s="269"/>
      <c r="Q4124" s="270"/>
      <c r="R4124" s="271"/>
      <c r="S4124" s="268"/>
      <c r="T4124" s="268"/>
      <c r="U4124" s="268"/>
      <c r="V4124" s="268"/>
      <c r="W4124" s="65" t="str">
        <f t="shared" si="580"/>
        <v/>
      </c>
      <c r="X4124" s="65" t="str">
        <f t="shared" si="581"/>
        <v/>
      </c>
      <c r="Y4124" s="65" t="str">
        <f t="shared" si="582"/>
        <v/>
      </c>
      <c r="Z4124" s="65" t="str">
        <f t="shared" si="583"/>
        <v/>
      </c>
      <c r="AA4124" s="65" t="str">
        <f t="shared" si="584"/>
        <v/>
      </c>
    </row>
    <row r="4125" spans="1:27" x14ac:dyDescent="0.25">
      <c r="A4125" s="40" t="str">
        <f>IF(G4125="","",1*ISERROR(VLOOKUP(G4125,G$1:G4124,1,FALSE)))</f>
        <v/>
      </c>
      <c r="B4125" s="40" t="str">
        <f>IF(A4125=0,0,IF(A4125="","",SUM(A$2:A4125)))</f>
        <v/>
      </c>
      <c r="C4125" s="41" t="str">
        <f>IF(H4125="","",1*ISERROR(VLOOKUP(H4125,H$1:H4124,1,FALSE)))</f>
        <v/>
      </c>
      <c r="D4125" s="40" t="str">
        <f>IF(C4125=0,0,IF(C4125="","",SUM(C$2:C4125)))</f>
        <v/>
      </c>
      <c r="E4125" s="41" t="str">
        <f>IF(H4125=0,0,IF(C4125="","",SUM(C$11:C4125)))</f>
        <v/>
      </c>
      <c r="F4125" s="41" t="str">
        <f>IF(H4125="","",COUNTIF(H$11:H4125,"="&amp;H4125))</f>
        <v/>
      </c>
      <c r="G4125" s="41" t="str">
        <f t="shared" si="576"/>
        <v/>
      </c>
      <c r="H4125" s="41" t="str">
        <f t="shared" si="577"/>
        <v/>
      </c>
      <c r="I4125" s="41" t="str">
        <f t="shared" si="578"/>
        <v/>
      </c>
      <c r="J4125" s="41" t="str">
        <f t="shared" si="579"/>
        <v/>
      </c>
      <c r="K4125" s="268"/>
      <c r="L4125" s="268"/>
      <c r="M4125" s="268"/>
      <c r="N4125" s="269"/>
      <c r="O4125" s="269"/>
      <c r="P4125" s="269"/>
      <c r="Q4125" s="270"/>
      <c r="R4125" s="271"/>
      <c r="S4125" s="268"/>
      <c r="T4125" s="268"/>
      <c r="U4125" s="268"/>
      <c r="V4125" s="268"/>
      <c r="W4125" s="65" t="str">
        <f t="shared" si="580"/>
        <v/>
      </c>
      <c r="X4125" s="65" t="str">
        <f t="shared" si="581"/>
        <v/>
      </c>
      <c r="Y4125" s="65" t="str">
        <f t="shared" si="582"/>
        <v/>
      </c>
      <c r="Z4125" s="65" t="str">
        <f t="shared" si="583"/>
        <v/>
      </c>
      <c r="AA4125" s="65" t="str">
        <f t="shared" si="584"/>
        <v/>
      </c>
    </row>
    <row r="4126" spans="1:27" x14ac:dyDescent="0.25">
      <c r="A4126" s="40" t="str">
        <f>IF(G4126="","",1*ISERROR(VLOOKUP(G4126,G$1:G4125,1,FALSE)))</f>
        <v/>
      </c>
      <c r="B4126" s="40" t="str">
        <f>IF(A4126=0,0,IF(A4126="","",SUM(A$2:A4126)))</f>
        <v/>
      </c>
      <c r="C4126" s="41" t="str">
        <f>IF(H4126="","",1*ISERROR(VLOOKUP(H4126,H$1:H4125,1,FALSE)))</f>
        <v/>
      </c>
      <c r="D4126" s="40" t="str">
        <f>IF(C4126=0,0,IF(C4126="","",SUM(C$2:C4126)))</f>
        <v/>
      </c>
      <c r="E4126" s="41" t="str">
        <f>IF(H4126=0,0,IF(C4126="","",SUM(C$11:C4126)))</f>
        <v/>
      </c>
      <c r="F4126" s="41" t="str">
        <f>IF(H4126="","",COUNTIF(H$11:H4126,"="&amp;H4126))</f>
        <v/>
      </c>
      <c r="G4126" s="41" t="str">
        <f t="shared" si="576"/>
        <v/>
      </c>
      <c r="H4126" s="41" t="str">
        <f t="shared" si="577"/>
        <v/>
      </c>
      <c r="I4126" s="41" t="str">
        <f t="shared" si="578"/>
        <v/>
      </c>
      <c r="J4126" s="41" t="str">
        <f t="shared" si="579"/>
        <v/>
      </c>
      <c r="K4126" s="268"/>
      <c r="L4126" s="268"/>
      <c r="M4126" s="268"/>
      <c r="N4126" s="269"/>
      <c r="O4126" s="269"/>
      <c r="P4126" s="269"/>
      <c r="Q4126" s="270"/>
      <c r="R4126" s="271"/>
      <c r="S4126" s="268"/>
      <c r="T4126" s="268"/>
      <c r="U4126" s="268"/>
      <c r="V4126" s="268"/>
      <c r="W4126" s="65" t="str">
        <f t="shared" si="580"/>
        <v/>
      </c>
      <c r="X4126" s="65" t="str">
        <f t="shared" si="581"/>
        <v/>
      </c>
      <c r="Y4126" s="65" t="str">
        <f t="shared" si="582"/>
        <v/>
      </c>
      <c r="Z4126" s="65" t="str">
        <f t="shared" si="583"/>
        <v/>
      </c>
      <c r="AA4126" s="65" t="str">
        <f t="shared" si="584"/>
        <v/>
      </c>
    </row>
    <row r="4127" spans="1:27" x14ac:dyDescent="0.25">
      <c r="A4127" s="40" t="str">
        <f>IF(G4127="","",1*ISERROR(VLOOKUP(G4127,G$1:G4126,1,FALSE)))</f>
        <v/>
      </c>
      <c r="B4127" s="40" t="str">
        <f>IF(A4127=0,0,IF(A4127="","",SUM(A$2:A4127)))</f>
        <v/>
      </c>
      <c r="C4127" s="41" t="str">
        <f>IF(H4127="","",1*ISERROR(VLOOKUP(H4127,H$1:H4126,1,FALSE)))</f>
        <v/>
      </c>
      <c r="D4127" s="40" t="str">
        <f>IF(C4127=0,0,IF(C4127="","",SUM(C$2:C4127)))</f>
        <v/>
      </c>
      <c r="E4127" s="41" t="str">
        <f>IF(H4127=0,0,IF(C4127="","",SUM(C$11:C4127)))</f>
        <v/>
      </c>
      <c r="F4127" s="41" t="str">
        <f>IF(H4127="","",COUNTIF(H$11:H4127,"="&amp;H4127))</f>
        <v/>
      </c>
      <c r="G4127" s="41" t="str">
        <f t="shared" si="576"/>
        <v/>
      </c>
      <c r="H4127" s="41" t="str">
        <f t="shared" si="577"/>
        <v/>
      </c>
      <c r="I4127" s="41" t="str">
        <f t="shared" si="578"/>
        <v/>
      </c>
      <c r="J4127" s="41" t="str">
        <f t="shared" si="579"/>
        <v/>
      </c>
      <c r="K4127" s="268"/>
      <c r="L4127" s="268"/>
      <c r="M4127" s="268"/>
      <c r="N4127" s="269"/>
      <c r="O4127" s="269"/>
      <c r="P4127" s="269"/>
      <c r="Q4127" s="270"/>
      <c r="R4127" s="271"/>
      <c r="S4127" s="268"/>
      <c r="T4127" s="268"/>
      <c r="U4127" s="268"/>
      <c r="V4127" s="268"/>
      <c r="W4127" s="65" t="str">
        <f t="shared" si="580"/>
        <v/>
      </c>
      <c r="X4127" s="65" t="str">
        <f t="shared" si="581"/>
        <v/>
      </c>
      <c r="Y4127" s="65" t="str">
        <f t="shared" si="582"/>
        <v/>
      </c>
      <c r="Z4127" s="65" t="str">
        <f t="shared" si="583"/>
        <v/>
      </c>
      <c r="AA4127" s="65" t="str">
        <f t="shared" si="584"/>
        <v/>
      </c>
    </row>
    <row r="4128" spans="1:27" x14ac:dyDescent="0.25">
      <c r="A4128" s="40" t="str">
        <f>IF(G4128="","",1*ISERROR(VLOOKUP(G4128,G$1:G4127,1,FALSE)))</f>
        <v/>
      </c>
      <c r="B4128" s="40" t="str">
        <f>IF(A4128=0,0,IF(A4128="","",SUM(A$2:A4128)))</f>
        <v/>
      </c>
      <c r="C4128" s="41" t="str">
        <f>IF(H4128="","",1*ISERROR(VLOOKUP(H4128,H$1:H4127,1,FALSE)))</f>
        <v/>
      </c>
      <c r="D4128" s="40" t="str">
        <f>IF(C4128=0,0,IF(C4128="","",SUM(C$2:C4128)))</f>
        <v/>
      </c>
      <c r="E4128" s="41" t="str">
        <f>IF(H4128=0,0,IF(C4128="","",SUM(C$11:C4128)))</f>
        <v/>
      </c>
      <c r="F4128" s="41" t="str">
        <f>IF(H4128="","",COUNTIF(H$11:H4128,"="&amp;H4128))</f>
        <v/>
      </c>
      <c r="G4128" s="41" t="str">
        <f t="shared" si="576"/>
        <v/>
      </c>
      <c r="H4128" s="41" t="str">
        <f t="shared" si="577"/>
        <v/>
      </c>
      <c r="I4128" s="41" t="str">
        <f t="shared" si="578"/>
        <v/>
      </c>
      <c r="J4128" s="41" t="str">
        <f t="shared" si="579"/>
        <v/>
      </c>
      <c r="K4128" s="268"/>
      <c r="L4128" s="268"/>
      <c r="M4128" s="268"/>
      <c r="N4128" s="269"/>
      <c r="O4128" s="269"/>
      <c r="P4128" s="269"/>
      <c r="Q4128" s="270"/>
      <c r="R4128" s="271"/>
      <c r="S4128" s="268"/>
      <c r="T4128" s="268"/>
      <c r="U4128" s="268"/>
      <c r="V4128" s="268"/>
      <c r="W4128" s="65" t="str">
        <f t="shared" si="580"/>
        <v/>
      </c>
      <c r="X4128" s="65" t="str">
        <f t="shared" si="581"/>
        <v/>
      </c>
      <c r="Y4128" s="65" t="str">
        <f t="shared" si="582"/>
        <v/>
      </c>
      <c r="Z4128" s="65" t="str">
        <f t="shared" si="583"/>
        <v/>
      </c>
      <c r="AA4128" s="65" t="str">
        <f t="shared" si="584"/>
        <v/>
      </c>
    </row>
    <row r="4129" spans="1:27" x14ac:dyDescent="0.25">
      <c r="A4129" s="40" t="str">
        <f>IF(G4129="","",1*ISERROR(VLOOKUP(G4129,G$1:G4128,1,FALSE)))</f>
        <v/>
      </c>
      <c r="B4129" s="40" t="str">
        <f>IF(A4129=0,0,IF(A4129="","",SUM(A$2:A4129)))</f>
        <v/>
      </c>
      <c r="C4129" s="41" t="str">
        <f>IF(H4129="","",1*ISERROR(VLOOKUP(H4129,H$1:H4128,1,FALSE)))</f>
        <v/>
      </c>
      <c r="D4129" s="40" t="str">
        <f>IF(C4129=0,0,IF(C4129="","",SUM(C$2:C4129)))</f>
        <v/>
      </c>
      <c r="E4129" s="41" t="str">
        <f>IF(H4129=0,0,IF(C4129="","",SUM(C$11:C4129)))</f>
        <v/>
      </c>
      <c r="F4129" s="41" t="str">
        <f>IF(H4129="","",COUNTIF(H$11:H4129,"="&amp;H4129))</f>
        <v/>
      </c>
      <c r="G4129" s="41" t="str">
        <f t="shared" si="576"/>
        <v/>
      </c>
      <c r="H4129" s="41" t="str">
        <f t="shared" si="577"/>
        <v/>
      </c>
      <c r="I4129" s="41" t="str">
        <f t="shared" si="578"/>
        <v/>
      </c>
      <c r="J4129" s="41" t="str">
        <f t="shared" si="579"/>
        <v/>
      </c>
      <c r="K4129" s="268"/>
      <c r="L4129" s="268"/>
      <c r="M4129" s="268"/>
      <c r="N4129" s="269"/>
      <c r="O4129" s="269"/>
      <c r="P4129" s="269"/>
      <c r="Q4129" s="270"/>
      <c r="R4129" s="271"/>
      <c r="S4129" s="268"/>
      <c r="T4129" s="268"/>
      <c r="U4129" s="268"/>
      <c r="V4129" s="268"/>
      <c r="W4129" s="65" t="str">
        <f t="shared" si="580"/>
        <v/>
      </c>
      <c r="X4129" s="65" t="str">
        <f t="shared" si="581"/>
        <v/>
      </c>
      <c r="Y4129" s="65" t="str">
        <f t="shared" si="582"/>
        <v/>
      </c>
      <c r="Z4129" s="65" t="str">
        <f t="shared" si="583"/>
        <v/>
      </c>
      <c r="AA4129" s="65" t="str">
        <f t="shared" si="584"/>
        <v/>
      </c>
    </row>
    <row r="4130" spans="1:27" x14ac:dyDescent="0.25">
      <c r="A4130" s="40" t="str">
        <f>IF(G4130="","",1*ISERROR(VLOOKUP(G4130,G$1:G4129,1,FALSE)))</f>
        <v/>
      </c>
      <c r="B4130" s="40" t="str">
        <f>IF(A4130=0,0,IF(A4130="","",SUM(A$2:A4130)))</f>
        <v/>
      </c>
      <c r="C4130" s="41" t="str">
        <f>IF(H4130="","",1*ISERROR(VLOOKUP(H4130,H$1:H4129,1,FALSE)))</f>
        <v/>
      </c>
      <c r="D4130" s="40" t="str">
        <f>IF(C4130=0,0,IF(C4130="","",SUM(C$2:C4130)))</f>
        <v/>
      </c>
      <c r="E4130" s="41" t="str">
        <f>IF(H4130=0,0,IF(C4130="","",SUM(C$11:C4130)))</f>
        <v/>
      </c>
      <c r="F4130" s="41" t="str">
        <f>IF(H4130="","",COUNTIF(H$11:H4130,"="&amp;H4130))</f>
        <v/>
      </c>
      <c r="G4130" s="41" t="str">
        <f t="shared" si="576"/>
        <v/>
      </c>
      <c r="H4130" s="41" t="str">
        <f t="shared" si="577"/>
        <v/>
      </c>
      <c r="I4130" s="41" t="str">
        <f t="shared" si="578"/>
        <v/>
      </c>
      <c r="J4130" s="41" t="str">
        <f t="shared" si="579"/>
        <v/>
      </c>
      <c r="K4130" s="268"/>
      <c r="L4130" s="268"/>
      <c r="M4130" s="268"/>
      <c r="N4130" s="269"/>
      <c r="O4130" s="269"/>
      <c r="P4130" s="269"/>
      <c r="Q4130" s="270"/>
      <c r="R4130" s="271"/>
      <c r="S4130" s="268"/>
      <c r="T4130" s="268"/>
      <c r="U4130" s="268"/>
      <c r="V4130" s="268"/>
      <c r="W4130" s="65" t="str">
        <f t="shared" si="580"/>
        <v/>
      </c>
      <c r="X4130" s="65" t="str">
        <f t="shared" si="581"/>
        <v/>
      </c>
      <c r="Y4130" s="65" t="str">
        <f t="shared" si="582"/>
        <v/>
      </c>
      <c r="Z4130" s="65" t="str">
        <f t="shared" si="583"/>
        <v/>
      </c>
      <c r="AA4130" s="65" t="str">
        <f t="shared" si="584"/>
        <v/>
      </c>
    </row>
    <row r="4131" spans="1:27" x14ac:dyDescent="0.25">
      <c r="A4131" s="40" t="str">
        <f>IF(G4131="","",1*ISERROR(VLOOKUP(G4131,G$1:G4130,1,FALSE)))</f>
        <v/>
      </c>
      <c r="B4131" s="40" t="str">
        <f>IF(A4131=0,0,IF(A4131="","",SUM(A$2:A4131)))</f>
        <v/>
      </c>
      <c r="C4131" s="41" t="str">
        <f>IF(H4131="","",1*ISERROR(VLOOKUP(H4131,H$1:H4130,1,FALSE)))</f>
        <v/>
      </c>
      <c r="D4131" s="40" t="str">
        <f>IF(C4131=0,0,IF(C4131="","",SUM(C$2:C4131)))</f>
        <v/>
      </c>
      <c r="E4131" s="41" t="str">
        <f>IF(H4131=0,0,IF(C4131="","",SUM(C$11:C4131)))</f>
        <v/>
      </c>
      <c r="F4131" s="41" t="str">
        <f>IF(H4131="","",COUNTIF(H$11:H4131,"="&amp;H4131))</f>
        <v/>
      </c>
      <c r="G4131" s="41" t="str">
        <f t="shared" si="576"/>
        <v/>
      </c>
      <c r="H4131" s="41" t="str">
        <f t="shared" si="577"/>
        <v/>
      </c>
      <c r="I4131" s="41" t="str">
        <f t="shared" si="578"/>
        <v/>
      </c>
      <c r="J4131" s="41" t="str">
        <f t="shared" si="579"/>
        <v/>
      </c>
      <c r="K4131" s="268"/>
      <c r="L4131" s="268"/>
      <c r="M4131" s="268"/>
      <c r="N4131" s="269"/>
      <c r="O4131" s="269"/>
      <c r="P4131" s="269"/>
      <c r="Q4131" s="270"/>
      <c r="R4131" s="271"/>
      <c r="S4131" s="268"/>
      <c r="T4131" s="268"/>
      <c r="U4131" s="268"/>
      <c r="V4131" s="268"/>
      <c r="W4131" s="65" t="str">
        <f t="shared" si="580"/>
        <v/>
      </c>
      <c r="X4131" s="65" t="str">
        <f t="shared" si="581"/>
        <v/>
      </c>
      <c r="Y4131" s="65" t="str">
        <f t="shared" si="582"/>
        <v/>
      </c>
      <c r="Z4131" s="65" t="str">
        <f t="shared" si="583"/>
        <v/>
      </c>
      <c r="AA4131" s="65" t="str">
        <f t="shared" si="584"/>
        <v/>
      </c>
    </row>
    <row r="4132" spans="1:27" x14ac:dyDescent="0.25">
      <c r="A4132" s="40" t="str">
        <f>IF(G4132="","",1*ISERROR(VLOOKUP(G4132,G$1:G4131,1,FALSE)))</f>
        <v/>
      </c>
      <c r="B4132" s="40" t="str">
        <f>IF(A4132=0,0,IF(A4132="","",SUM(A$2:A4132)))</f>
        <v/>
      </c>
      <c r="C4132" s="41" t="str">
        <f>IF(H4132="","",1*ISERROR(VLOOKUP(H4132,H$1:H4131,1,FALSE)))</f>
        <v/>
      </c>
      <c r="D4132" s="40" t="str">
        <f>IF(C4132=0,0,IF(C4132="","",SUM(C$2:C4132)))</f>
        <v/>
      </c>
      <c r="E4132" s="41" t="str">
        <f>IF(H4132=0,0,IF(C4132="","",SUM(C$11:C4132)))</f>
        <v/>
      </c>
      <c r="F4132" s="41" t="str">
        <f>IF(H4132="","",COUNTIF(H$11:H4132,"="&amp;H4132))</f>
        <v/>
      </c>
      <c r="G4132" s="41" t="str">
        <f t="shared" si="576"/>
        <v/>
      </c>
      <c r="H4132" s="41" t="str">
        <f t="shared" si="577"/>
        <v/>
      </c>
      <c r="I4132" s="41" t="str">
        <f t="shared" si="578"/>
        <v/>
      </c>
      <c r="J4132" s="41" t="str">
        <f t="shared" si="579"/>
        <v/>
      </c>
      <c r="K4132" s="268"/>
      <c r="L4132" s="268"/>
      <c r="M4132" s="268"/>
      <c r="N4132" s="269"/>
      <c r="O4132" s="269"/>
      <c r="P4132" s="269"/>
      <c r="Q4132" s="270"/>
      <c r="R4132" s="271"/>
      <c r="S4132" s="268"/>
      <c r="T4132" s="268"/>
      <c r="U4132" s="268"/>
      <c r="V4132" s="268"/>
      <c r="W4132" s="65" t="str">
        <f t="shared" si="580"/>
        <v/>
      </c>
      <c r="X4132" s="65" t="str">
        <f t="shared" si="581"/>
        <v/>
      </c>
      <c r="Y4132" s="65" t="str">
        <f t="shared" si="582"/>
        <v/>
      </c>
      <c r="Z4132" s="65" t="str">
        <f t="shared" si="583"/>
        <v/>
      </c>
      <c r="AA4132" s="65" t="str">
        <f t="shared" si="584"/>
        <v/>
      </c>
    </row>
    <row r="4133" spans="1:27" x14ac:dyDescent="0.25">
      <c r="A4133" s="40" t="str">
        <f>IF(G4133="","",1*ISERROR(VLOOKUP(G4133,G$1:G4132,1,FALSE)))</f>
        <v/>
      </c>
      <c r="B4133" s="40" t="str">
        <f>IF(A4133=0,0,IF(A4133="","",SUM(A$2:A4133)))</f>
        <v/>
      </c>
      <c r="C4133" s="41" t="str">
        <f>IF(H4133="","",1*ISERROR(VLOOKUP(H4133,H$1:H4132,1,FALSE)))</f>
        <v/>
      </c>
      <c r="D4133" s="40" t="str">
        <f>IF(C4133=0,0,IF(C4133="","",SUM(C$2:C4133)))</f>
        <v/>
      </c>
      <c r="E4133" s="41" t="str">
        <f>IF(H4133=0,0,IF(C4133="","",SUM(C$11:C4133)))</f>
        <v/>
      </c>
      <c r="F4133" s="41" t="str">
        <f>IF(H4133="","",COUNTIF(H$11:H4133,"="&amp;H4133))</f>
        <v/>
      </c>
      <c r="G4133" s="41" t="str">
        <f t="shared" si="576"/>
        <v/>
      </c>
      <c r="H4133" s="41" t="str">
        <f t="shared" si="577"/>
        <v/>
      </c>
      <c r="I4133" s="41" t="str">
        <f t="shared" si="578"/>
        <v/>
      </c>
      <c r="J4133" s="41" t="str">
        <f t="shared" si="579"/>
        <v/>
      </c>
      <c r="K4133" s="268"/>
      <c r="L4133" s="268"/>
      <c r="M4133" s="268"/>
      <c r="N4133" s="269"/>
      <c r="O4133" s="269"/>
      <c r="P4133" s="269"/>
      <c r="Q4133" s="270"/>
      <c r="R4133" s="271"/>
      <c r="S4133" s="268"/>
      <c r="T4133" s="268"/>
      <c r="U4133" s="268"/>
      <c r="V4133" s="268"/>
      <c r="W4133" s="65" t="str">
        <f t="shared" si="580"/>
        <v/>
      </c>
      <c r="X4133" s="65" t="str">
        <f t="shared" si="581"/>
        <v/>
      </c>
      <c r="Y4133" s="65" t="str">
        <f t="shared" si="582"/>
        <v/>
      </c>
      <c r="Z4133" s="65" t="str">
        <f t="shared" si="583"/>
        <v/>
      </c>
      <c r="AA4133" s="65" t="str">
        <f t="shared" si="584"/>
        <v/>
      </c>
    </row>
    <row r="4134" spans="1:27" x14ac:dyDescent="0.25">
      <c r="A4134" s="40" t="str">
        <f>IF(G4134="","",1*ISERROR(VLOOKUP(G4134,G$1:G4133,1,FALSE)))</f>
        <v/>
      </c>
      <c r="B4134" s="40" t="str">
        <f>IF(A4134=0,0,IF(A4134="","",SUM(A$2:A4134)))</f>
        <v/>
      </c>
      <c r="C4134" s="41" t="str">
        <f>IF(H4134="","",1*ISERROR(VLOOKUP(H4134,H$1:H4133,1,FALSE)))</f>
        <v/>
      </c>
      <c r="D4134" s="40" t="str">
        <f>IF(C4134=0,0,IF(C4134="","",SUM(C$2:C4134)))</f>
        <v/>
      </c>
      <c r="E4134" s="41" t="str">
        <f>IF(H4134=0,0,IF(C4134="","",SUM(C$11:C4134)))</f>
        <v/>
      </c>
      <c r="F4134" s="41" t="str">
        <f>IF(H4134="","",COUNTIF(H$11:H4134,"="&amp;H4134))</f>
        <v/>
      </c>
      <c r="G4134" s="41" t="str">
        <f t="shared" si="576"/>
        <v/>
      </c>
      <c r="H4134" s="41" t="str">
        <f t="shared" si="577"/>
        <v/>
      </c>
      <c r="I4134" s="41" t="str">
        <f t="shared" si="578"/>
        <v/>
      </c>
      <c r="J4134" s="41" t="str">
        <f t="shared" si="579"/>
        <v/>
      </c>
      <c r="K4134" s="268"/>
      <c r="L4134" s="268"/>
      <c r="M4134" s="268"/>
      <c r="N4134" s="269"/>
      <c r="O4134" s="269"/>
      <c r="P4134" s="269"/>
      <c r="Q4134" s="270"/>
      <c r="R4134" s="271"/>
      <c r="S4134" s="268"/>
      <c r="T4134" s="268"/>
      <c r="U4134" s="268"/>
      <c r="V4134" s="268"/>
      <c r="W4134" s="65" t="str">
        <f t="shared" si="580"/>
        <v/>
      </c>
      <c r="X4134" s="65" t="str">
        <f t="shared" si="581"/>
        <v/>
      </c>
      <c r="Y4134" s="65" t="str">
        <f t="shared" si="582"/>
        <v/>
      </c>
      <c r="Z4134" s="65" t="str">
        <f t="shared" si="583"/>
        <v/>
      </c>
      <c r="AA4134" s="65" t="str">
        <f t="shared" si="584"/>
        <v/>
      </c>
    </row>
    <row r="4135" spans="1:27" x14ac:dyDescent="0.25">
      <c r="A4135" s="40" t="str">
        <f>IF(G4135="","",1*ISERROR(VLOOKUP(G4135,G$1:G4134,1,FALSE)))</f>
        <v/>
      </c>
      <c r="B4135" s="40" t="str">
        <f>IF(A4135=0,0,IF(A4135="","",SUM(A$2:A4135)))</f>
        <v/>
      </c>
      <c r="C4135" s="41" t="str">
        <f>IF(H4135="","",1*ISERROR(VLOOKUP(H4135,H$1:H4134,1,FALSE)))</f>
        <v/>
      </c>
      <c r="D4135" s="40" t="str">
        <f>IF(C4135=0,0,IF(C4135="","",SUM(C$2:C4135)))</f>
        <v/>
      </c>
      <c r="E4135" s="41" t="str">
        <f>IF(H4135=0,0,IF(C4135="","",SUM(C$11:C4135)))</f>
        <v/>
      </c>
      <c r="F4135" s="41" t="str">
        <f>IF(H4135="","",COUNTIF(H$11:H4135,"="&amp;H4135))</f>
        <v/>
      </c>
      <c r="G4135" s="41" t="str">
        <f t="shared" si="576"/>
        <v/>
      </c>
      <c r="H4135" s="41" t="str">
        <f t="shared" si="577"/>
        <v/>
      </c>
      <c r="I4135" s="41" t="str">
        <f t="shared" si="578"/>
        <v/>
      </c>
      <c r="J4135" s="41" t="str">
        <f t="shared" si="579"/>
        <v/>
      </c>
      <c r="K4135" s="268"/>
      <c r="L4135" s="268"/>
      <c r="M4135" s="268"/>
      <c r="N4135" s="269"/>
      <c r="O4135" s="269"/>
      <c r="P4135" s="269"/>
      <c r="Q4135" s="270"/>
      <c r="R4135" s="271"/>
      <c r="S4135" s="268"/>
      <c r="T4135" s="268"/>
      <c r="U4135" s="268"/>
      <c r="V4135" s="268"/>
      <c r="W4135" s="65" t="str">
        <f t="shared" si="580"/>
        <v/>
      </c>
      <c r="X4135" s="65" t="str">
        <f t="shared" si="581"/>
        <v/>
      </c>
      <c r="Y4135" s="65" t="str">
        <f t="shared" si="582"/>
        <v/>
      </c>
      <c r="Z4135" s="65" t="str">
        <f t="shared" si="583"/>
        <v/>
      </c>
      <c r="AA4135" s="65" t="str">
        <f t="shared" si="584"/>
        <v/>
      </c>
    </row>
    <row r="4136" spans="1:27" x14ac:dyDescent="0.25">
      <c r="A4136" s="40" t="str">
        <f>IF(G4136="","",1*ISERROR(VLOOKUP(G4136,G$1:G4135,1,FALSE)))</f>
        <v/>
      </c>
      <c r="B4136" s="40" t="str">
        <f>IF(A4136=0,0,IF(A4136="","",SUM(A$2:A4136)))</f>
        <v/>
      </c>
      <c r="C4136" s="41" t="str">
        <f>IF(H4136="","",1*ISERROR(VLOOKUP(H4136,H$1:H4135,1,FALSE)))</f>
        <v/>
      </c>
      <c r="D4136" s="40" t="str">
        <f>IF(C4136=0,0,IF(C4136="","",SUM(C$2:C4136)))</f>
        <v/>
      </c>
      <c r="E4136" s="41" t="str">
        <f>IF(H4136=0,0,IF(C4136="","",SUM(C$11:C4136)))</f>
        <v/>
      </c>
      <c r="F4136" s="41" t="str">
        <f>IF(H4136="","",COUNTIF(H$11:H4136,"="&amp;H4136))</f>
        <v/>
      </c>
      <c r="G4136" s="41" t="str">
        <f t="shared" si="576"/>
        <v/>
      </c>
      <c r="H4136" s="41" t="str">
        <f t="shared" si="577"/>
        <v/>
      </c>
      <c r="I4136" s="41" t="str">
        <f t="shared" si="578"/>
        <v/>
      </c>
      <c r="J4136" s="41" t="str">
        <f t="shared" si="579"/>
        <v/>
      </c>
      <c r="K4136" s="268"/>
      <c r="L4136" s="268"/>
      <c r="M4136" s="268"/>
      <c r="N4136" s="269"/>
      <c r="O4136" s="269"/>
      <c r="P4136" s="269"/>
      <c r="Q4136" s="270"/>
      <c r="R4136" s="271"/>
      <c r="S4136" s="268"/>
      <c r="T4136" s="268"/>
      <c r="U4136" s="268"/>
      <c r="V4136" s="268"/>
      <c r="W4136" s="65" t="str">
        <f t="shared" si="580"/>
        <v/>
      </c>
      <c r="X4136" s="65" t="str">
        <f t="shared" si="581"/>
        <v/>
      </c>
      <c r="Y4136" s="65" t="str">
        <f t="shared" si="582"/>
        <v/>
      </c>
      <c r="Z4136" s="65" t="str">
        <f t="shared" si="583"/>
        <v/>
      </c>
      <c r="AA4136" s="65" t="str">
        <f t="shared" si="584"/>
        <v/>
      </c>
    </row>
    <row r="4137" spans="1:27" x14ac:dyDescent="0.25">
      <c r="A4137" s="40" t="str">
        <f>IF(G4137="","",1*ISERROR(VLOOKUP(G4137,G$1:G4136,1,FALSE)))</f>
        <v/>
      </c>
      <c r="B4137" s="40" t="str">
        <f>IF(A4137=0,0,IF(A4137="","",SUM(A$2:A4137)))</f>
        <v/>
      </c>
      <c r="C4137" s="41" t="str">
        <f>IF(H4137="","",1*ISERROR(VLOOKUP(H4137,H$1:H4136,1,FALSE)))</f>
        <v/>
      </c>
      <c r="D4137" s="40" t="str">
        <f>IF(C4137=0,0,IF(C4137="","",SUM(C$2:C4137)))</f>
        <v/>
      </c>
      <c r="E4137" s="41" t="str">
        <f>IF(H4137=0,0,IF(C4137="","",SUM(C$11:C4137)))</f>
        <v/>
      </c>
      <c r="F4137" s="41" t="str">
        <f>IF(H4137="","",COUNTIF(H$11:H4137,"="&amp;H4137))</f>
        <v/>
      </c>
      <c r="G4137" s="41" t="str">
        <f t="shared" si="576"/>
        <v/>
      </c>
      <c r="H4137" s="41" t="str">
        <f t="shared" si="577"/>
        <v/>
      </c>
      <c r="I4137" s="41" t="str">
        <f t="shared" si="578"/>
        <v/>
      </c>
      <c r="J4137" s="41" t="str">
        <f t="shared" si="579"/>
        <v/>
      </c>
      <c r="K4137" s="268"/>
      <c r="L4137" s="268"/>
      <c r="M4137" s="268"/>
      <c r="N4137" s="269"/>
      <c r="O4137" s="269"/>
      <c r="P4137" s="269"/>
      <c r="Q4137" s="270"/>
      <c r="R4137" s="271"/>
      <c r="S4137" s="268"/>
      <c r="T4137" s="268"/>
      <c r="U4137" s="268"/>
      <c r="V4137" s="268"/>
      <c r="W4137" s="65" t="str">
        <f t="shared" si="580"/>
        <v/>
      </c>
      <c r="X4137" s="65" t="str">
        <f t="shared" si="581"/>
        <v/>
      </c>
      <c r="Y4137" s="65" t="str">
        <f t="shared" si="582"/>
        <v/>
      </c>
      <c r="Z4137" s="65" t="str">
        <f t="shared" si="583"/>
        <v/>
      </c>
      <c r="AA4137" s="65" t="str">
        <f t="shared" si="584"/>
        <v/>
      </c>
    </row>
    <row r="4138" spans="1:27" x14ac:dyDescent="0.25">
      <c r="A4138" s="40" t="str">
        <f>IF(G4138="","",1*ISERROR(VLOOKUP(G4138,G$1:G4137,1,FALSE)))</f>
        <v/>
      </c>
      <c r="B4138" s="40" t="str">
        <f>IF(A4138=0,0,IF(A4138="","",SUM(A$2:A4138)))</f>
        <v/>
      </c>
      <c r="C4138" s="41" t="str">
        <f>IF(H4138="","",1*ISERROR(VLOOKUP(H4138,H$1:H4137,1,FALSE)))</f>
        <v/>
      </c>
      <c r="D4138" s="40" t="str">
        <f>IF(C4138=0,0,IF(C4138="","",SUM(C$2:C4138)))</f>
        <v/>
      </c>
      <c r="E4138" s="41" t="str">
        <f>IF(H4138=0,0,IF(C4138="","",SUM(C$11:C4138)))</f>
        <v/>
      </c>
      <c r="F4138" s="41" t="str">
        <f>IF(H4138="","",COUNTIF(H$11:H4138,"="&amp;H4138))</f>
        <v/>
      </c>
      <c r="G4138" s="41" t="str">
        <f t="shared" si="576"/>
        <v/>
      </c>
      <c r="H4138" s="41" t="str">
        <f t="shared" si="577"/>
        <v/>
      </c>
      <c r="I4138" s="41" t="str">
        <f t="shared" si="578"/>
        <v/>
      </c>
      <c r="J4138" s="41" t="str">
        <f t="shared" si="579"/>
        <v/>
      </c>
      <c r="K4138" s="268"/>
      <c r="L4138" s="268"/>
      <c r="M4138" s="268"/>
      <c r="N4138" s="269"/>
      <c r="O4138" s="269"/>
      <c r="P4138" s="269"/>
      <c r="Q4138" s="270"/>
      <c r="R4138" s="271"/>
      <c r="S4138" s="268"/>
      <c r="T4138" s="268"/>
      <c r="U4138" s="268"/>
      <c r="V4138" s="268"/>
      <c r="W4138" s="65" t="str">
        <f t="shared" si="580"/>
        <v/>
      </c>
      <c r="X4138" s="65" t="str">
        <f t="shared" si="581"/>
        <v/>
      </c>
      <c r="Y4138" s="65" t="str">
        <f t="shared" si="582"/>
        <v/>
      </c>
      <c r="Z4138" s="65" t="str">
        <f t="shared" si="583"/>
        <v/>
      </c>
      <c r="AA4138" s="65" t="str">
        <f t="shared" si="584"/>
        <v/>
      </c>
    </row>
    <row r="4139" spans="1:27" x14ac:dyDescent="0.25">
      <c r="A4139" s="40" t="str">
        <f>IF(G4139="","",1*ISERROR(VLOOKUP(G4139,G$1:G4138,1,FALSE)))</f>
        <v/>
      </c>
      <c r="B4139" s="40" t="str">
        <f>IF(A4139=0,0,IF(A4139="","",SUM(A$2:A4139)))</f>
        <v/>
      </c>
      <c r="C4139" s="41" t="str">
        <f>IF(H4139="","",1*ISERROR(VLOOKUP(H4139,H$1:H4138,1,FALSE)))</f>
        <v/>
      </c>
      <c r="D4139" s="40" t="str">
        <f>IF(C4139=0,0,IF(C4139="","",SUM(C$2:C4139)))</f>
        <v/>
      </c>
      <c r="E4139" s="41" t="str">
        <f>IF(H4139=0,0,IF(C4139="","",SUM(C$11:C4139)))</f>
        <v/>
      </c>
      <c r="F4139" s="41" t="str">
        <f>IF(H4139="","",COUNTIF(H$11:H4139,"="&amp;H4139))</f>
        <v/>
      </c>
      <c r="G4139" s="41" t="str">
        <f t="shared" si="576"/>
        <v/>
      </c>
      <c r="H4139" s="41" t="str">
        <f t="shared" si="577"/>
        <v/>
      </c>
      <c r="I4139" s="41" t="str">
        <f t="shared" si="578"/>
        <v/>
      </c>
      <c r="J4139" s="41" t="str">
        <f t="shared" si="579"/>
        <v/>
      </c>
      <c r="K4139" s="268"/>
      <c r="L4139" s="268"/>
      <c r="M4139" s="268"/>
      <c r="N4139" s="269"/>
      <c r="O4139" s="269"/>
      <c r="P4139" s="269"/>
      <c r="Q4139" s="270"/>
      <c r="R4139" s="271"/>
      <c r="S4139" s="268"/>
      <c r="T4139" s="268"/>
      <c r="U4139" s="268"/>
      <c r="V4139" s="268"/>
      <c r="W4139" s="65" t="str">
        <f t="shared" si="580"/>
        <v/>
      </c>
      <c r="X4139" s="65" t="str">
        <f t="shared" si="581"/>
        <v/>
      </c>
      <c r="Y4139" s="65" t="str">
        <f t="shared" si="582"/>
        <v/>
      </c>
      <c r="Z4139" s="65" t="str">
        <f t="shared" si="583"/>
        <v/>
      </c>
      <c r="AA4139" s="65" t="str">
        <f t="shared" si="584"/>
        <v/>
      </c>
    </row>
    <row r="4140" spans="1:27" x14ac:dyDescent="0.25">
      <c r="A4140" s="40" t="str">
        <f>IF(G4140="","",1*ISERROR(VLOOKUP(G4140,G$1:G4139,1,FALSE)))</f>
        <v/>
      </c>
      <c r="B4140" s="40" t="str">
        <f>IF(A4140=0,0,IF(A4140="","",SUM(A$2:A4140)))</f>
        <v/>
      </c>
      <c r="C4140" s="41" t="str">
        <f>IF(H4140="","",1*ISERROR(VLOOKUP(H4140,H$1:H4139,1,FALSE)))</f>
        <v/>
      </c>
      <c r="D4140" s="40" t="str">
        <f>IF(C4140=0,0,IF(C4140="","",SUM(C$2:C4140)))</f>
        <v/>
      </c>
      <c r="E4140" s="41" t="str">
        <f>IF(H4140=0,0,IF(C4140="","",SUM(C$11:C4140)))</f>
        <v/>
      </c>
      <c r="F4140" s="41" t="str">
        <f>IF(H4140="","",COUNTIF(H$11:H4140,"="&amp;H4140))</f>
        <v/>
      </c>
      <c r="G4140" s="41" t="str">
        <f t="shared" si="576"/>
        <v/>
      </c>
      <c r="H4140" s="41" t="str">
        <f t="shared" si="577"/>
        <v/>
      </c>
      <c r="I4140" s="41" t="str">
        <f t="shared" si="578"/>
        <v/>
      </c>
      <c r="J4140" s="41" t="str">
        <f t="shared" si="579"/>
        <v/>
      </c>
      <c r="K4140" s="268"/>
      <c r="L4140" s="268"/>
      <c r="M4140" s="268"/>
      <c r="N4140" s="269"/>
      <c r="O4140" s="269"/>
      <c r="P4140" s="269"/>
      <c r="Q4140" s="270"/>
      <c r="R4140" s="271"/>
      <c r="S4140" s="268"/>
      <c r="T4140" s="268"/>
      <c r="U4140" s="268"/>
      <c r="V4140" s="268"/>
      <c r="W4140" s="65" t="str">
        <f t="shared" si="580"/>
        <v/>
      </c>
      <c r="X4140" s="65" t="str">
        <f t="shared" si="581"/>
        <v/>
      </c>
      <c r="Y4140" s="65" t="str">
        <f t="shared" si="582"/>
        <v/>
      </c>
      <c r="Z4140" s="65" t="str">
        <f t="shared" si="583"/>
        <v/>
      </c>
      <c r="AA4140" s="65" t="str">
        <f t="shared" si="584"/>
        <v/>
      </c>
    </row>
    <row r="4141" spans="1:27" x14ac:dyDescent="0.25">
      <c r="A4141" s="40" t="str">
        <f>IF(G4141="","",1*ISERROR(VLOOKUP(G4141,G$1:G4140,1,FALSE)))</f>
        <v/>
      </c>
      <c r="B4141" s="40" t="str">
        <f>IF(A4141=0,0,IF(A4141="","",SUM(A$2:A4141)))</f>
        <v/>
      </c>
      <c r="C4141" s="41" t="str">
        <f>IF(H4141="","",1*ISERROR(VLOOKUP(H4141,H$1:H4140,1,FALSE)))</f>
        <v/>
      </c>
      <c r="D4141" s="40" t="str">
        <f>IF(C4141=0,0,IF(C4141="","",SUM(C$2:C4141)))</f>
        <v/>
      </c>
      <c r="E4141" s="41" t="str">
        <f>IF(H4141=0,0,IF(C4141="","",SUM(C$11:C4141)))</f>
        <v/>
      </c>
      <c r="F4141" s="41" t="str">
        <f>IF(H4141="","",COUNTIF(H$11:H4141,"="&amp;H4141))</f>
        <v/>
      </c>
      <c r="G4141" s="41" t="str">
        <f t="shared" si="576"/>
        <v/>
      </c>
      <c r="H4141" s="41" t="str">
        <f t="shared" si="577"/>
        <v/>
      </c>
      <c r="I4141" s="41" t="str">
        <f t="shared" si="578"/>
        <v/>
      </c>
      <c r="J4141" s="41" t="str">
        <f t="shared" si="579"/>
        <v/>
      </c>
      <c r="K4141" s="268"/>
      <c r="L4141" s="268"/>
      <c r="M4141" s="268"/>
      <c r="N4141" s="269"/>
      <c r="O4141" s="269"/>
      <c r="P4141" s="269"/>
      <c r="Q4141" s="270"/>
      <c r="R4141" s="271"/>
      <c r="S4141" s="268"/>
      <c r="T4141" s="268"/>
      <c r="U4141" s="268"/>
      <c r="V4141" s="268"/>
      <c r="W4141" s="65" t="str">
        <f t="shared" si="580"/>
        <v/>
      </c>
      <c r="X4141" s="65" t="str">
        <f t="shared" si="581"/>
        <v/>
      </c>
      <c r="Y4141" s="65" t="str">
        <f t="shared" si="582"/>
        <v/>
      </c>
      <c r="Z4141" s="65" t="str">
        <f t="shared" si="583"/>
        <v/>
      </c>
      <c r="AA4141" s="65" t="str">
        <f t="shared" si="584"/>
        <v/>
      </c>
    </row>
    <row r="4142" spans="1:27" x14ac:dyDescent="0.25">
      <c r="A4142" s="40" t="str">
        <f>IF(G4142="","",1*ISERROR(VLOOKUP(G4142,G$1:G4141,1,FALSE)))</f>
        <v/>
      </c>
      <c r="B4142" s="40" t="str">
        <f>IF(A4142=0,0,IF(A4142="","",SUM(A$2:A4142)))</f>
        <v/>
      </c>
      <c r="C4142" s="41" t="str">
        <f>IF(H4142="","",1*ISERROR(VLOOKUP(H4142,H$1:H4141,1,FALSE)))</f>
        <v/>
      </c>
      <c r="D4142" s="40" t="str">
        <f>IF(C4142=0,0,IF(C4142="","",SUM(C$2:C4142)))</f>
        <v/>
      </c>
      <c r="E4142" s="41" t="str">
        <f>IF(H4142=0,0,IF(C4142="","",SUM(C$11:C4142)))</f>
        <v/>
      </c>
      <c r="F4142" s="41" t="str">
        <f>IF(H4142="","",COUNTIF(H$11:H4142,"="&amp;H4142))</f>
        <v/>
      </c>
      <c r="G4142" s="41" t="str">
        <f t="shared" si="576"/>
        <v/>
      </c>
      <c r="H4142" s="41" t="str">
        <f t="shared" si="577"/>
        <v/>
      </c>
      <c r="I4142" s="41" t="str">
        <f t="shared" si="578"/>
        <v/>
      </c>
      <c r="J4142" s="41" t="str">
        <f t="shared" si="579"/>
        <v/>
      </c>
      <c r="K4142" s="268"/>
      <c r="L4142" s="268"/>
      <c r="M4142" s="268"/>
      <c r="N4142" s="269"/>
      <c r="O4142" s="269"/>
      <c r="P4142" s="269"/>
      <c r="Q4142" s="270"/>
      <c r="R4142" s="271"/>
      <c r="S4142" s="268"/>
      <c r="T4142" s="268"/>
      <c r="U4142" s="268"/>
      <c r="V4142" s="268"/>
      <c r="W4142" s="65" t="str">
        <f t="shared" si="580"/>
        <v/>
      </c>
      <c r="X4142" s="65" t="str">
        <f t="shared" si="581"/>
        <v/>
      </c>
      <c r="Y4142" s="65" t="str">
        <f t="shared" si="582"/>
        <v/>
      </c>
      <c r="Z4142" s="65" t="str">
        <f t="shared" si="583"/>
        <v/>
      </c>
      <c r="AA4142" s="65" t="str">
        <f t="shared" si="584"/>
        <v/>
      </c>
    </row>
    <row r="4143" spans="1:27" x14ac:dyDescent="0.25">
      <c r="A4143" s="40" t="str">
        <f>IF(G4143="","",1*ISERROR(VLOOKUP(G4143,G$1:G4142,1,FALSE)))</f>
        <v/>
      </c>
      <c r="B4143" s="40" t="str">
        <f>IF(A4143=0,0,IF(A4143="","",SUM(A$2:A4143)))</f>
        <v/>
      </c>
      <c r="C4143" s="41" t="str">
        <f>IF(H4143="","",1*ISERROR(VLOOKUP(H4143,H$1:H4142,1,FALSE)))</f>
        <v/>
      </c>
      <c r="D4143" s="40" t="str">
        <f>IF(C4143=0,0,IF(C4143="","",SUM(C$2:C4143)))</f>
        <v/>
      </c>
      <c r="E4143" s="41" t="str">
        <f>IF(H4143=0,0,IF(C4143="","",SUM(C$11:C4143)))</f>
        <v/>
      </c>
      <c r="F4143" s="41" t="str">
        <f>IF(H4143="","",COUNTIF(H$11:H4143,"="&amp;H4143))</f>
        <v/>
      </c>
      <c r="G4143" s="41" t="str">
        <f t="shared" si="576"/>
        <v/>
      </c>
      <c r="H4143" s="41" t="str">
        <f t="shared" si="577"/>
        <v/>
      </c>
      <c r="I4143" s="41" t="str">
        <f t="shared" si="578"/>
        <v/>
      </c>
      <c r="J4143" s="41" t="str">
        <f t="shared" si="579"/>
        <v/>
      </c>
      <c r="K4143" s="268"/>
      <c r="L4143" s="268"/>
      <c r="M4143" s="268"/>
      <c r="N4143" s="269"/>
      <c r="O4143" s="269"/>
      <c r="P4143" s="269"/>
      <c r="Q4143" s="270"/>
      <c r="R4143" s="271"/>
      <c r="S4143" s="268"/>
      <c r="T4143" s="268"/>
      <c r="U4143" s="268"/>
      <c r="V4143" s="268"/>
      <c r="W4143" s="65" t="str">
        <f t="shared" si="580"/>
        <v/>
      </c>
      <c r="X4143" s="65" t="str">
        <f t="shared" si="581"/>
        <v/>
      </c>
      <c r="Y4143" s="65" t="str">
        <f t="shared" si="582"/>
        <v/>
      </c>
      <c r="Z4143" s="65" t="str">
        <f t="shared" si="583"/>
        <v/>
      </c>
      <c r="AA4143" s="65" t="str">
        <f t="shared" si="584"/>
        <v/>
      </c>
    </row>
    <row r="4144" spans="1:27" x14ac:dyDescent="0.25">
      <c r="A4144" s="40" t="str">
        <f>IF(G4144="","",1*ISERROR(VLOOKUP(G4144,G$1:G4143,1,FALSE)))</f>
        <v/>
      </c>
      <c r="B4144" s="40" t="str">
        <f>IF(A4144=0,0,IF(A4144="","",SUM(A$2:A4144)))</f>
        <v/>
      </c>
      <c r="C4144" s="41" t="str">
        <f>IF(H4144="","",1*ISERROR(VLOOKUP(H4144,H$1:H4143,1,FALSE)))</f>
        <v/>
      </c>
      <c r="D4144" s="40" t="str">
        <f>IF(C4144=0,0,IF(C4144="","",SUM(C$2:C4144)))</f>
        <v/>
      </c>
      <c r="E4144" s="41" t="str">
        <f>IF(H4144=0,0,IF(C4144="","",SUM(C$11:C4144)))</f>
        <v/>
      </c>
      <c r="F4144" s="41" t="str">
        <f>IF(H4144="","",COUNTIF(H$11:H4144,"="&amp;H4144))</f>
        <v/>
      </c>
      <c r="G4144" s="41" t="str">
        <f t="shared" si="576"/>
        <v/>
      </c>
      <c r="H4144" s="41" t="str">
        <f t="shared" si="577"/>
        <v/>
      </c>
      <c r="I4144" s="41" t="str">
        <f t="shared" si="578"/>
        <v/>
      </c>
      <c r="J4144" s="41" t="str">
        <f t="shared" si="579"/>
        <v/>
      </c>
      <c r="K4144" s="268"/>
      <c r="L4144" s="268"/>
      <c r="M4144" s="268"/>
      <c r="N4144" s="269"/>
      <c r="O4144" s="269"/>
      <c r="P4144" s="269"/>
      <c r="Q4144" s="270"/>
      <c r="R4144" s="271"/>
      <c r="S4144" s="268"/>
      <c r="T4144" s="268"/>
      <c r="U4144" s="268"/>
      <c r="V4144" s="268"/>
      <c r="W4144" s="65" t="str">
        <f t="shared" si="580"/>
        <v/>
      </c>
      <c r="X4144" s="65" t="str">
        <f t="shared" si="581"/>
        <v/>
      </c>
      <c r="Y4144" s="65" t="str">
        <f t="shared" si="582"/>
        <v/>
      </c>
      <c r="Z4144" s="65" t="str">
        <f t="shared" si="583"/>
        <v/>
      </c>
      <c r="AA4144" s="65" t="str">
        <f t="shared" si="584"/>
        <v/>
      </c>
    </row>
    <row r="4145" spans="1:27" x14ac:dyDescent="0.25">
      <c r="A4145" s="40" t="str">
        <f>IF(G4145="","",1*ISERROR(VLOOKUP(G4145,G$1:G4144,1,FALSE)))</f>
        <v/>
      </c>
      <c r="B4145" s="40" t="str">
        <f>IF(A4145=0,0,IF(A4145="","",SUM(A$2:A4145)))</f>
        <v/>
      </c>
      <c r="C4145" s="41" t="str">
        <f>IF(H4145="","",1*ISERROR(VLOOKUP(H4145,H$1:H4144,1,FALSE)))</f>
        <v/>
      </c>
      <c r="D4145" s="40" t="str">
        <f>IF(C4145=0,0,IF(C4145="","",SUM(C$2:C4145)))</f>
        <v/>
      </c>
      <c r="E4145" s="41" t="str">
        <f>IF(H4145=0,0,IF(C4145="","",SUM(C$11:C4145)))</f>
        <v/>
      </c>
      <c r="F4145" s="41" t="str">
        <f>IF(H4145="","",COUNTIF(H$11:H4145,"="&amp;H4145))</f>
        <v/>
      </c>
      <c r="G4145" s="41" t="str">
        <f t="shared" si="576"/>
        <v/>
      </c>
      <c r="H4145" s="41" t="str">
        <f t="shared" si="577"/>
        <v/>
      </c>
      <c r="I4145" s="41" t="str">
        <f t="shared" si="578"/>
        <v/>
      </c>
      <c r="J4145" s="41" t="str">
        <f t="shared" si="579"/>
        <v/>
      </c>
      <c r="K4145" s="268"/>
      <c r="L4145" s="268"/>
      <c r="M4145" s="268"/>
      <c r="N4145" s="269"/>
      <c r="O4145" s="269"/>
      <c r="P4145" s="269"/>
      <c r="Q4145" s="270"/>
      <c r="R4145" s="271"/>
      <c r="S4145" s="268"/>
      <c r="T4145" s="268"/>
      <c r="U4145" s="268"/>
      <c r="V4145" s="268"/>
      <c r="W4145" s="65" t="str">
        <f t="shared" si="580"/>
        <v/>
      </c>
      <c r="X4145" s="65" t="str">
        <f t="shared" si="581"/>
        <v/>
      </c>
      <c r="Y4145" s="65" t="str">
        <f t="shared" si="582"/>
        <v/>
      </c>
      <c r="Z4145" s="65" t="str">
        <f t="shared" si="583"/>
        <v/>
      </c>
      <c r="AA4145" s="65" t="str">
        <f t="shared" si="584"/>
        <v/>
      </c>
    </row>
    <row r="4146" spans="1:27" x14ac:dyDescent="0.25">
      <c r="A4146" s="40" t="str">
        <f>IF(G4146="","",1*ISERROR(VLOOKUP(G4146,G$1:G4145,1,FALSE)))</f>
        <v/>
      </c>
      <c r="B4146" s="40" t="str">
        <f>IF(A4146=0,0,IF(A4146="","",SUM(A$2:A4146)))</f>
        <v/>
      </c>
      <c r="C4146" s="41" t="str">
        <f>IF(H4146="","",1*ISERROR(VLOOKUP(H4146,H$1:H4145,1,FALSE)))</f>
        <v/>
      </c>
      <c r="D4146" s="40" t="str">
        <f>IF(C4146=0,0,IF(C4146="","",SUM(C$2:C4146)))</f>
        <v/>
      </c>
      <c r="E4146" s="41" t="str">
        <f>IF(H4146=0,0,IF(C4146="","",SUM(C$11:C4146)))</f>
        <v/>
      </c>
      <c r="F4146" s="41" t="str">
        <f>IF(H4146="","",COUNTIF(H$11:H4146,"="&amp;H4146))</f>
        <v/>
      </c>
      <c r="G4146" s="41" t="str">
        <f t="shared" si="576"/>
        <v/>
      </c>
      <c r="H4146" s="41" t="str">
        <f t="shared" si="577"/>
        <v/>
      </c>
      <c r="I4146" s="41" t="str">
        <f t="shared" si="578"/>
        <v/>
      </c>
      <c r="J4146" s="41" t="str">
        <f t="shared" si="579"/>
        <v/>
      </c>
      <c r="K4146" s="268"/>
      <c r="L4146" s="268"/>
      <c r="M4146" s="268"/>
      <c r="N4146" s="269"/>
      <c r="O4146" s="269"/>
      <c r="P4146" s="269"/>
      <c r="Q4146" s="270"/>
      <c r="R4146" s="271"/>
      <c r="S4146" s="268"/>
      <c r="T4146" s="268"/>
      <c r="U4146" s="268"/>
      <c r="V4146" s="268"/>
      <c r="W4146" s="65" t="str">
        <f t="shared" si="580"/>
        <v/>
      </c>
      <c r="X4146" s="65" t="str">
        <f t="shared" si="581"/>
        <v/>
      </c>
      <c r="Y4146" s="65" t="str">
        <f t="shared" si="582"/>
        <v/>
      </c>
      <c r="Z4146" s="65" t="str">
        <f t="shared" si="583"/>
        <v/>
      </c>
      <c r="AA4146" s="65" t="str">
        <f t="shared" si="584"/>
        <v/>
      </c>
    </row>
    <row r="4147" spans="1:27" x14ac:dyDescent="0.25">
      <c r="A4147" s="40" t="str">
        <f>IF(G4147="","",1*ISERROR(VLOOKUP(G4147,G$1:G4146,1,FALSE)))</f>
        <v/>
      </c>
      <c r="B4147" s="40" t="str">
        <f>IF(A4147=0,0,IF(A4147="","",SUM(A$2:A4147)))</f>
        <v/>
      </c>
      <c r="C4147" s="41" t="str">
        <f>IF(H4147="","",1*ISERROR(VLOOKUP(H4147,H$1:H4146,1,FALSE)))</f>
        <v/>
      </c>
      <c r="D4147" s="40" t="str">
        <f>IF(C4147=0,0,IF(C4147="","",SUM(C$2:C4147)))</f>
        <v/>
      </c>
      <c r="E4147" s="41" t="str">
        <f>IF(H4147=0,0,IF(C4147="","",SUM(C$11:C4147)))</f>
        <v/>
      </c>
      <c r="F4147" s="41" t="str">
        <f>IF(H4147="","",COUNTIF(H$11:H4147,"="&amp;H4147))</f>
        <v/>
      </c>
      <c r="G4147" s="41" t="str">
        <f t="shared" si="576"/>
        <v/>
      </c>
      <c r="H4147" s="41" t="str">
        <f t="shared" si="577"/>
        <v/>
      </c>
      <c r="I4147" s="41" t="str">
        <f t="shared" si="578"/>
        <v/>
      </c>
      <c r="J4147" s="41" t="str">
        <f t="shared" si="579"/>
        <v/>
      </c>
      <c r="K4147" s="268"/>
      <c r="L4147" s="268"/>
      <c r="M4147" s="268"/>
      <c r="N4147" s="269"/>
      <c r="O4147" s="269"/>
      <c r="P4147" s="269"/>
      <c r="Q4147" s="270"/>
      <c r="R4147" s="271"/>
      <c r="S4147" s="268"/>
      <c r="T4147" s="268"/>
      <c r="U4147" s="268"/>
      <c r="V4147" s="268"/>
      <c r="W4147" s="65" t="str">
        <f t="shared" si="580"/>
        <v/>
      </c>
      <c r="X4147" s="65" t="str">
        <f t="shared" si="581"/>
        <v/>
      </c>
      <c r="Y4147" s="65" t="str">
        <f t="shared" si="582"/>
        <v/>
      </c>
      <c r="Z4147" s="65" t="str">
        <f t="shared" si="583"/>
        <v/>
      </c>
      <c r="AA4147" s="65" t="str">
        <f t="shared" si="584"/>
        <v/>
      </c>
    </row>
    <row r="4148" spans="1:27" x14ac:dyDescent="0.25">
      <c r="A4148" s="40" t="str">
        <f>IF(G4148="","",1*ISERROR(VLOOKUP(G4148,G$1:G4147,1,FALSE)))</f>
        <v/>
      </c>
      <c r="B4148" s="40" t="str">
        <f>IF(A4148=0,0,IF(A4148="","",SUM(A$2:A4148)))</f>
        <v/>
      </c>
      <c r="C4148" s="41" t="str">
        <f>IF(H4148="","",1*ISERROR(VLOOKUP(H4148,H$1:H4147,1,FALSE)))</f>
        <v/>
      </c>
      <c r="D4148" s="40" t="str">
        <f>IF(C4148=0,0,IF(C4148="","",SUM(C$2:C4148)))</f>
        <v/>
      </c>
      <c r="E4148" s="41" t="str">
        <f>IF(H4148=0,0,IF(C4148="","",SUM(C$11:C4148)))</f>
        <v/>
      </c>
      <c r="F4148" s="41" t="str">
        <f>IF(H4148="","",COUNTIF(H$11:H4148,"="&amp;H4148))</f>
        <v/>
      </c>
      <c r="G4148" s="41" t="str">
        <f t="shared" si="576"/>
        <v/>
      </c>
      <c r="H4148" s="41" t="str">
        <f t="shared" si="577"/>
        <v/>
      </c>
      <c r="I4148" s="41" t="str">
        <f t="shared" si="578"/>
        <v/>
      </c>
      <c r="J4148" s="41" t="str">
        <f t="shared" si="579"/>
        <v/>
      </c>
      <c r="K4148" s="268"/>
      <c r="L4148" s="268"/>
      <c r="M4148" s="268"/>
      <c r="N4148" s="269"/>
      <c r="O4148" s="269"/>
      <c r="P4148" s="269"/>
      <c r="Q4148" s="270"/>
      <c r="R4148" s="271"/>
      <c r="S4148" s="268"/>
      <c r="T4148" s="268"/>
      <c r="U4148" s="268"/>
      <c r="V4148" s="268"/>
      <c r="W4148" s="65" t="str">
        <f t="shared" si="580"/>
        <v/>
      </c>
      <c r="X4148" s="65" t="str">
        <f t="shared" si="581"/>
        <v/>
      </c>
      <c r="Y4148" s="65" t="str">
        <f t="shared" si="582"/>
        <v/>
      </c>
      <c r="Z4148" s="65" t="str">
        <f t="shared" si="583"/>
        <v/>
      </c>
      <c r="AA4148" s="65" t="str">
        <f t="shared" si="584"/>
        <v/>
      </c>
    </row>
    <row r="4149" spans="1:27" x14ac:dyDescent="0.25">
      <c r="A4149" s="40" t="str">
        <f>IF(G4149="","",1*ISERROR(VLOOKUP(G4149,G$1:G4148,1,FALSE)))</f>
        <v/>
      </c>
      <c r="B4149" s="40" t="str">
        <f>IF(A4149=0,0,IF(A4149="","",SUM(A$2:A4149)))</f>
        <v/>
      </c>
      <c r="C4149" s="41" t="str">
        <f>IF(H4149="","",1*ISERROR(VLOOKUP(H4149,H$1:H4148,1,FALSE)))</f>
        <v/>
      </c>
      <c r="D4149" s="40" t="str">
        <f>IF(C4149=0,0,IF(C4149="","",SUM(C$2:C4149)))</f>
        <v/>
      </c>
      <c r="E4149" s="41" t="str">
        <f>IF(H4149=0,0,IF(C4149="","",SUM(C$11:C4149)))</f>
        <v/>
      </c>
      <c r="F4149" s="41" t="str">
        <f>IF(H4149="","",COUNTIF(H$11:H4149,"="&amp;H4149))</f>
        <v/>
      </c>
      <c r="G4149" s="41" t="str">
        <f t="shared" si="576"/>
        <v/>
      </c>
      <c r="H4149" s="41" t="str">
        <f t="shared" si="577"/>
        <v/>
      </c>
      <c r="I4149" s="41" t="str">
        <f t="shared" si="578"/>
        <v/>
      </c>
      <c r="J4149" s="41" t="str">
        <f t="shared" si="579"/>
        <v/>
      </c>
      <c r="K4149" s="268"/>
      <c r="L4149" s="268"/>
      <c r="M4149" s="268"/>
      <c r="N4149" s="269"/>
      <c r="O4149" s="269"/>
      <c r="P4149" s="269"/>
      <c r="Q4149" s="270"/>
      <c r="R4149" s="271"/>
      <c r="S4149" s="268"/>
      <c r="T4149" s="268"/>
      <c r="U4149" s="268"/>
      <c r="V4149" s="268"/>
      <c r="W4149" s="65" t="str">
        <f t="shared" si="580"/>
        <v/>
      </c>
      <c r="X4149" s="65" t="str">
        <f t="shared" si="581"/>
        <v/>
      </c>
      <c r="Y4149" s="65" t="str">
        <f t="shared" si="582"/>
        <v/>
      </c>
      <c r="Z4149" s="65" t="str">
        <f t="shared" si="583"/>
        <v/>
      </c>
      <c r="AA4149" s="65" t="str">
        <f t="shared" si="584"/>
        <v/>
      </c>
    </row>
    <row r="4150" spans="1:27" x14ac:dyDescent="0.25">
      <c r="A4150" s="40" t="str">
        <f>IF(G4150="","",1*ISERROR(VLOOKUP(G4150,G$1:G4149,1,FALSE)))</f>
        <v/>
      </c>
      <c r="B4150" s="40" t="str">
        <f>IF(A4150=0,0,IF(A4150="","",SUM(A$2:A4150)))</f>
        <v/>
      </c>
      <c r="C4150" s="41" t="str">
        <f>IF(H4150="","",1*ISERROR(VLOOKUP(H4150,H$1:H4149,1,FALSE)))</f>
        <v/>
      </c>
      <c r="D4150" s="40" t="str">
        <f>IF(C4150=0,0,IF(C4150="","",SUM(C$2:C4150)))</f>
        <v/>
      </c>
      <c r="E4150" s="41" t="str">
        <f>IF(H4150=0,0,IF(C4150="","",SUM(C$11:C4150)))</f>
        <v/>
      </c>
      <c r="F4150" s="41" t="str">
        <f>IF(H4150="","",COUNTIF(H$11:H4150,"="&amp;H4150))</f>
        <v/>
      </c>
      <c r="G4150" s="41" t="str">
        <f t="shared" si="576"/>
        <v/>
      </c>
      <c r="H4150" s="41" t="str">
        <f t="shared" si="577"/>
        <v/>
      </c>
      <c r="I4150" s="41" t="str">
        <f t="shared" si="578"/>
        <v/>
      </c>
      <c r="J4150" s="41" t="str">
        <f t="shared" si="579"/>
        <v/>
      </c>
      <c r="K4150" s="268"/>
      <c r="L4150" s="268"/>
      <c r="M4150" s="268"/>
      <c r="N4150" s="269"/>
      <c r="O4150" s="269"/>
      <c r="P4150" s="269"/>
      <c r="Q4150" s="270"/>
      <c r="R4150" s="271"/>
      <c r="S4150" s="268"/>
      <c r="T4150" s="268"/>
      <c r="U4150" s="268"/>
      <c r="V4150" s="268"/>
      <c r="W4150" s="65" t="str">
        <f t="shared" si="580"/>
        <v/>
      </c>
      <c r="X4150" s="65" t="str">
        <f t="shared" si="581"/>
        <v/>
      </c>
      <c r="Y4150" s="65" t="str">
        <f t="shared" si="582"/>
        <v/>
      </c>
      <c r="Z4150" s="65" t="str">
        <f t="shared" si="583"/>
        <v/>
      </c>
      <c r="AA4150" s="65" t="str">
        <f t="shared" si="584"/>
        <v/>
      </c>
    </row>
    <row r="4151" spans="1:27" x14ac:dyDescent="0.25">
      <c r="A4151" s="40" t="str">
        <f>IF(G4151="","",1*ISERROR(VLOOKUP(G4151,G$1:G4150,1,FALSE)))</f>
        <v/>
      </c>
      <c r="B4151" s="40" t="str">
        <f>IF(A4151=0,0,IF(A4151="","",SUM(A$2:A4151)))</f>
        <v/>
      </c>
      <c r="C4151" s="41" t="str">
        <f>IF(H4151="","",1*ISERROR(VLOOKUP(H4151,H$1:H4150,1,FALSE)))</f>
        <v/>
      </c>
      <c r="D4151" s="40" t="str">
        <f>IF(C4151=0,0,IF(C4151="","",SUM(C$2:C4151)))</f>
        <v/>
      </c>
      <c r="E4151" s="41" t="str">
        <f>IF(H4151=0,0,IF(C4151="","",SUM(C$11:C4151)))</f>
        <v/>
      </c>
      <c r="F4151" s="41" t="str">
        <f>IF(H4151="","",COUNTIF(H$11:H4151,"="&amp;H4151))</f>
        <v/>
      </c>
      <c r="G4151" s="41" t="str">
        <f t="shared" si="576"/>
        <v/>
      </c>
      <c r="H4151" s="41" t="str">
        <f t="shared" si="577"/>
        <v/>
      </c>
      <c r="I4151" s="41" t="str">
        <f t="shared" si="578"/>
        <v/>
      </c>
      <c r="J4151" s="41" t="str">
        <f t="shared" si="579"/>
        <v/>
      </c>
      <c r="K4151" s="268"/>
      <c r="L4151" s="268"/>
      <c r="M4151" s="268"/>
      <c r="N4151" s="269"/>
      <c r="O4151" s="269"/>
      <c r="P4151" s="269"/>
      <c r="Q4151" s="270"/>
      <c r="R4151" s="271"/>
      <c r="S4151" s="268"/>
      <c r="T4151" s="268"/>
      <c r="U4151" s="268"/>
      <c r="V4151" s="268"/>
      <c r="W4151" s="65" t="str">
        <f t="shared" si="580"/>
        <v/>
      </c>
      <c r="X4151" s="65" t="str">
        <f t="shared" si="581"/>
        <v/>
      </c>
      <c r="Y4151" s="65" t="str">
        <f t="shared" si="582"/>
        <v/>
      </c>
      <c r="Z4151" s="65" t="str">
        <f t="shared" si="583"/>
        <v/>
      </c>
      <c r="AA4151" s="65" t="str">
        <f t="shared" si="584"/>
        <v/>
      </c>
    </row>
    <row r="4152" spans="1:27" x14ac:dyDescent="0.25">
      <c r="A4152" s="40" t="str">
        <f>IF(G4152="","",1*ISERROR(VLOOKUP(G4152,G$1:G4151,1,FALSE)))</f>
        <v/>
      </c>
      <c r="B4152" s="40" t="str">
        <f>IF(A4152=0,0,IF(A4152="","",SUM(A$2:A4152)))</f>
        <v/>
      </c>
      <c r="C4152" s="41" t="str">
        <f>IF(H4152="","",1*ISERROR(VLOOKUP(H4152,H$1:H4151,1,FALSE)))</f>
        <v/>
      </c>
      <c r="D4152" s="40" t="str">
        <f>IF(C4152=0,0,IF(C4152="","",SUM(C$2:C4152)))</f>
        <v/>
      </c>
      <c r="E4152" s="41" t="str">
        <f>IF(H4152=0,0,IF(C4152="","",SUM(C$11:C4152)))</f>
        <v/>
      </c>
      <c r="F4152" s="41" t="str">
        <f>IF(H4152="","",COUNTIF(H$11:H4152,"="&amp;H4152))</f>
        <v/>
      </c>
      <c r="G4152" s="41" t="str">
        <f t="shared" si="576"/>
        <v/>
      </c>
      <c r="H4152" s="41" t="str">
        <f t="shared" si="577"/>
        <v/>
      </c>
      <c r="I4152" s="41" t="str">
        <f t="shared" si="578"/>
        <v/>
      </c>
      <c r="J4152" s="41" t="str">
        <f t="shared" si="579"/>
        <v/>
      </c>
      <c r="K4152" s="268"/>
      <c r="L4152" s="268"/>
      <c r="M4152" s="268"/>
      <c r="N4152" s="269"/>
      <c r="O4152" s="269"/>
      <c r="P4152" s="269"/>
      <c r="Q4152" s="270"/>
      <c r="R4152" s="271"/>
      <c r="S4152" s="268"/>
      <c r="T4152" s="268"/>
      <c r="U4152" s="268"/>
      <c r="V4152" s="268"/>
      <c r="W4152" s="65" t="str">
        <f t="shared" si="580"/>
        <v/>
      </c>
      <c r="X4152" s="65" t="str">
        <f t="shared" si="581"/>
        <v/>
      </c>
      <c r="Y4152" s="65" t="str">
        <f t="shared" si="582"/>
        <v/>
      </c>
      <c r="Z4152" s="65" t="str">
        <f t="shared" si="583"/>
        <v/>
      </c>
      <c r="AA4152" s="65" t="str">
        <f t="shared" si="584"/>
        <v/>
      </c>
    </row>
    <row r="4153" spans="1:27" x14ac:dyDescent="0.25">
      <c r="A4153" s="40" t="str">
        <f>IF(G4153="","",1*ISERROR(VLOOKUP(G4153,G$1:G4152,1,FALSE)))</f>
        <v/>
      </c>
      <c r="B4153" s="40" t="str">
        <f>IF(A4153=0,0,IF(A4153="","",SUM(A$2:A4153)))</f>
        <v/>
      </c>
      <c r="C4153" s="41" t="str">
        <f>IF(H4153="","",1*ISERROR(VLOOKUP(H4153,H$1:H4152,1,FALSE)))</f>
        <v/>
      </c>
      <c r="D4153" s="40" t="str">
        <f>IF(C4153=0,0,IF(C4153="","",SUM(C$2:C4153)))</f>
        <v/>
      </c>
      <c r="E4153" s="41" t="str">
        <f>IF(H4153=0,0,IF(C4153="","",SUM(C$11:C4153)))</f>
        <v/>
      </c>
      <c r="F4153" s="41" t="str">
        <f>IF(H4153="","",COUNTIF(H$11:H4153,"="&amp;H4153))</f>
        <v/>
      </c>
      <c r="G4153" s="41" t="str">
        <f t="shared" si="576"/>
        <v/>
      </c>
      <c r="H4153" s="41" t="str">
        <f t="shared" si="577"/>
        <v/>
      </c>
      <c r="I4153" s="41" t="str">
        <f t="shared" si="578"/>
        <v/>
      </c>
      <c r="J4153" s="41" t="str">
        <f t="shared" si="579"/>
        <v/>
      </c>
      <c r="K4153" s="268"/>
      <c r="L4153" s="268"/>
      <c r="M4153" s="268"/>
      <c r="N4153" s="269"/>
      <c r="O4153" s="269"/>
      <c r="P4153" s="269"/>
      <c r="Q4153" s="270"/>
      <c r="R4153" s="271"/>
      <c r="S4153" s="268"/>
      <c r="T4153" s="268"/>
      <c r="U4153" s="268"/>
      <c r="V4153" s="268"/>
      <c r="W4153" s="65" t="str">
        <f t="shared" si="580"/>
        <v/>
      </c>
      <c r="X4153" s="65" t="str">
        <f t="shared" si="581"/>
        <v/>
      </c>
      <c r="Y4153" s="65" t="str">
        <f t="shared" si="582"/>
        <v/>
      </c>
      <c r="Z4153" s="65" t="str">
        <f t="shared" si="583"/>
        <v/>
      </c>
      <c r="AA4153" s="65" t="str">
        <f t="shared" si="584"/>
        <v/>
      </c>
    </row>
    <row r="4154" spans="1:27" x14ac:dyDescent="0.25">
      <c r="A4154" s="40" t="str">
        <f>IF(G4154="","",1*ISERROR(VLOOKUP(G4154,G$1:G4153,1,FALSE)))</f>
        <v/>
      </c>
      <c r="B4154" s="40" t="str">
        <f>IF(A4154=0,0,IF(A4154="","",SUM(A$2:A4154)))</f>
        <v/>
      </c>
      <c r="C4154" s="41" t="str">
        <f>IF(H4154="","",1*ISERROR(VLOOKUP(H4154,H$1:H4153,1,FALSE)))</f>
        <v/>
      </c>
      <c r="D4154" s="40" t="str">
        <f>IF(C4154=0,0,IF(C4154="","",SUM(C$2:C4154)))</f>
        <v/>
      </c>
      <c r="E4154" s="41" t="str">
        <f>IF(H4154=0,0,IF(C4154="","",SUM(C$11:C4154)))</f>
        <v/>
      </c>
      <c r="F4154" s="41" t="str">
        <f>IF(H4154="","",COUNTIF(H$11:H4154,"="&amp;H4154))</f>
        <v/>
      </c>
      <c r="G4154" s="41" t="str">
        <f t="shared" si="576"/>
        <v/>
      </c>
      <c r="H4154" s="41" t="str">
        <f t="shared" si="577"/>
        <v/>
      </c>
      <c r="I4154" s="41" t="str">
        <f t="shared" si="578"/>
        <v/>
      </c>
      <c r="J4154" s="41" t="str">
        <f t="shared" si="579"/>
        <v/>
      </c>
      <c r="K4154" s="268"/>
      <c r="L4154" s="268"/>
      <c r="M4154" s="268"/>
      <c r="N4154" s="269"/>
      <c r="O4154" s="269"/>
      <c r="P4154" s="269"/>
      <c r="Q4154" s="270"/>
      <c r="R4154" s="271"/>
      <c r="S4154" s="268"/>
      <c r="T4154" s="268"/>
      <c r="U4154" s="268"/>
      <c r="V4154" s="268"/>
      <c r="W4154" s="65" t="str">
        <f t="shared" si="580"/>
        <v/>
      </c>
      <c r="X4154" s="65" t="str">
        <f t="shared" si="581"/>
        <v/>
      </c>
      <c r="Y4154" s="65" t="str">
        <f t="shared" si="582"/>
        <v/>
      </c>
      <c r="Z4154" s="65" t="str">
        <f t="shared" si="583"/>
        <v/>
      </c>
      <c r="AA4154" s="65" t="str">
        <f t="shared" si="584"/>
        <v/>
      </c>
    </row>
    <row r="4155" spans="1:27" x14ac:dyDescent="0.25">
      <c r="A4155" s="40" t="str">
        <f>IF(G4155="","",1*ISERROR(VLOOKUP(G4155,G$1:G4154,1,FALSE)))</f>
        <v/>
      </c>
      <c r="B4155" s="40" t="str">
        <f>IF(A4155=0,0,IF(A4155="","",SUM(A$2:A4155)))</f>
        <v/>
      </c>
      <c r="C4155" s="41" t="str">
        <f>IF(H4155="","",1*ISERROR(VLOOKUP(H4155,H$1:H4154,1,FALSE)))</f>
        <v/>
      </c>
      <c r="D4155" s="40" t="str">
        <f>IF(C4155=0,0,IF(C4155="","",SUM(C$2:C4155)))</f>
        <v/>
      </c>
      <c r="E4155" s="41" t="str">
        <f>IF(H4155=0,0,IF(C4155="","",SUM(C$11:C4155)))</f>
        <v/>
      </c>
      <c r="F4155" s="41" t="str">
        <f>IF(H4155="","",COUNTIF(H$11:H4155,"="&amp;H4155))</f>
        <v/>
      </c>
      <c r="G4155" s="41" t="str">
        <f t="shared" si="576"/>
        <v/>
      </c>
      <c r="H4155" s="41" t="str">
        <f t="shared" si="577"/>
        <v/>
      </c>
      <c r="I4155" s="41" t="str">
        <f t="shared" si="578"/>
        <v/>
      </c>
      <c r="J4155" s="41" t="str">
        <f t="shared" si="579"/>
        <v/>
      </c>
      <c r="K4155" s="268"/>
      <c r="L4155" s="268"/>
      <c r="M4155" s="268"/>
      <c r="N4155" s="269"/>
      <c r="O4155" s="269"/>
      <c r="P4155" s="269"/>
      <c r="Q4155" s="270"/>
      <c r="R4155" s="271"/>
      <c r="S4155" s="268"/>
      <c r="T4155" s="268"/>
      <c r="U4155" s="268"/>
      <c r="V4155" s="268"/>
      <c r="W4155" s="65" t="str">
        <f t="shared" si="580"/>
        <v/>
      </c>
      <c r="X4155" s="65" t="str">
        <f t="shared" si="581"/>
        <v/>
      </c>
      <c r="Y4155" s="65" t="str">
        <f t="shared" si="582"/>
        <v/>
      </c>
      <c r="Z4155" s="65" t="str">
        <f t="shared" si="583"/>
        <v/>
      </c>
      <c r="AA4155" s="65" t="str">
        <f t="shared" si="584"/>
        <v/>
      </c>
    </row>
    <row r="4156" spans="1:27" x14ac:dyDescent="0.25">
      <c r="A4156" s="40" t="str">
        <f>IF(G4156="","",1*ISERROR(VLOOKUP(G4156,G$1:G4155,1,FALSE)))</f>
        <v/>
      </c>
      <c r="B4156" s="40" t="str">
        <f>IF(A4156=0,0,IF(A4156="","",SUM(A$2:A4156)))</f>
        <v/>
      </c>
      <c r="C4156" s="41" t="str">
        <f>IF(H4156="","",1*ISERROR(VLOOKUP(H4156,H$1:H4155,1,FALSE)))</f>
        <v/>
      </c>
      <c r="D4156" s="40" t="str">
        <f>IF(C4156=0,0,IF(C4156="","",SUM(C$2:C4156)))</f>
        <v/>
      </c>
      <c r="E4156" s="41" t="str">
        <f>IF(H4156=0,0,IF(C4156="","",SUM(C$11:C4156)))</f>
        <v/>
      </c>
      <c r="F4156" s="41" t="str">
        <f>IF(H4156="","",COUNTIF(H$11:H4156,"="&amp;H4156))</f>
        <v/>
      </c>
      <c r="G4156" s="41" t="str">
        <f t="shared" si="576"/>
        <v/>
      </c>
      <c r="H4156" s="41" t="str">
        <f t="shared" si="577"/>
        <v/>
      </c>
      <c r="I4156" s="41" t="str">
        <f t="shared" si="578"/>
        <v/>
      </c>
      <c r="J4156" s="41" t="str">
        <f t="shared" si="579"/>
        <v/>
      </c>
      <c r="K4156" s="268"/>
      <c r="L4156" s="268"/>
      <c r="M4156" s="268"/>
      <c r="N4156" s="269"/>
      <c r="O4156" s="269"/>
      <c r="P4156" s="269"/>
      <c r="Q4156" s="270"/>
      <c r="R4156" s="271"/>
      <c r="S4156" s="268"/>
      <c r="T4156" s="268"/>
      <c r="U4156" s="268"/>
      <c r="V4156" s="268"/>
      <c r="W4156" s="65" t="str">
        <f t="shared" si="580"/>
        <v/>
      </c>
      <c r="X4156" s="65" t="str">
        <f t="shared" si="581"/>
        <v/>
      </c>
      <c r="Y4156" s="65" t="str">
        <f t="shared" si="582"/>
        <v/>
      </c>
      <c r="Z4156" s="65" t="str">
        <f t="shared" si="583"/>
        <v/>
      </c>
      <c r="AA4156" s="65" t="str">
        <f t="shared" si="584"/>
        <v/>
      </c>
    </row>
    <row r="4157" spans="1:27" x14ac:dyDescent="0.25">
      <c r="A4157" s="40" t="str">
        <f>IF(G4157="","",1*ISERROR(VLOOKUP(G4157,G$1:G4156,1,FALSE)))</f>
        <v/>
      </c>
      <c r="B4157" s="40" t="str">
        <f>IF(A4157=0,0,IF(A4157="","",SUM(A$2:A4157)))</f>
        <v/>
      </c>
      <c r="C4157" s="41" t="str">
        <f>IF(H4157="","",1*ISERROR(VLOOKUP(H4157,H$1:H4156,1,FALSE)))</f>
        <v/>
      </c>
      <c r="D4157" s="40" t="str">
        <f>IF(C4157=0,0,IF(C4157="","",SUM(C$2:C4157)))</f>
        <v/>
      </c>
      <c r="E4157" s="41" t="str">
        <f>IF(H4157=0,0,IF(C4157="","",SUM(C$11:C4157)))</f>
        <v/>
      </c>
      <c r="F4157" s="41" t="str">
        <f>IF(H4157="","",COUNTIF(H$11:H4157,"="&amp;H4157))</f>
        <v/>
      </c>
      <c r="G4157" s="41" t="str">
        <f t="shared" si="576"/>
        <v/>
      </c>
      <c r="H4157" s="41" t="str">
        <f t="shared" si="577"/>
        <v/>
      </c>
      <c r="I4157" s="41" t="str">
        <f t="shared" si="578"/>
        <v/>
      </c>
      <c r="J4157" s="41" t="str">
        <f t="shared" si="579"/>
        <v/>
      </c>
      <c r="K4157" s="268"/>
      <c r="L4157" s="268"/>
      <c r="M4157" s="268"/>
      <c r="N4157" s="269"/>
      <c r="O4157" s="269"/>
      <c r="P4157" s="269"/>
      <c r="Q4157" s="270"/>
      <c r="R4157" s="271"/>
      <c r="S4157" s="268"/>
      <c r="T4157" s="268"/>
      <c r="U4157" s="268"/>
      <c r="V4157" s="268"/>
      <c r="W4157" s="65" t="str">
        <f t="shared" si="580"/>
        <v/>
      </c>
      <c r="X4157" s="65" t="str">
        <f t="shared" si="581"/>
        <v/>
      </c>
      <c r="Y4157" s="65" t="str">
        <f t="shared" si="582"/>
        <v/>
      </c>
      <c r="Z4157" s="65" t="str">
        <f t="shared" si="583"/>
        <v/>
      </c>
      <c r="AA4157" s="65" t="str">
        <f t="shared" si="584"/>
        <v/>
      </c>
    </row>
    <row r="4158" spans="1:27" x14ac:dyDescent="0.25">
      <c r="A4158" s="40" t="str">
        <f>IF(G4158="","",1*ISERROR(VLOOKUP(G4158,G$1:G4157,1,FALSE)))</f>
        <v/>
      </c>
      <c r="B4158" s="40" t="str">
        <f>IF(A4158=0,0,IF(A4158="","",SUM(A$2:A4158)))</f>
        <v/>
      </c>
      <c r="C4158" s="41" t="str">
        <f>IF(H4158="","",1*ISERROR(VLOOKUP(H4158,H$1:H4157,1,FALSE)))</f>
        <v/>
      </c>
      <c r="D4158" s="40" t="str">
        <f>IF(C4158=0,0,IF(C4158="","",SUM(C$2:C4158)))</f>
        <v/>
      </c>
      <c r="E4158" s="41" t="str">
        <f>IF(H4158=0,0,IF(C4158="","",SUM(C$11:C4158)))</f>
        <v/>
      </c>
      <c r="F4158" s="41" t="str">
        <f>IF(H4158="","",COUNTIF(H$11:H4158,"="&amp;H4158))</f>
        <v/>
      </c>
      <c r="G4158" s="41" t="str">
        <f t="shared" si="576"/>
        <v/>
      </c>
      <c r="H4158" s="41" t="str">
        <f t="shared" si="577"/>
        <v/>
      </c>
      <c r="I4158" s="41" t="str">
        <f t="shared" si="578"/>
        <v/>
      </c>
      <c r="J4158" s="41" t="str">
        <f t="shared" si="579"/>
        <v/>
      </c>
      <c r="K4158" s="268"/>
      <c r="L4158" s="268"/>
      <c r="M4158" s="268"/>
      <c r="N4158" s="269"/>
      <c r="O4158" s="269"/>
      <c r="P4158" s="269"/>
      <c r="Q4158" s="270"/>
      <c r="R4158" s="271"/>
      <c r="S4158" s="268"/>
      <c r="T4158" s="268"/>
      <c r="U4158" s="268"/>
      <c r="V4158" s="268"/>
      <c r="W4158" s="65" t="str">
        <f t="shared" si="580"/>
        <v/>
      </c>
      <c r="X4158" s="65" t="str">
        <f t="shared" si="581"/>
        <v/>
      </c>
      <c r="Y4158" s="65" t="str">
        <f t="shared" si="582"/>
        <v/>
      </c>
      <c r="Z4158" s="65" t="str">
        <f t="shared" si="583"/>
        <v/>
      </c>
      <c r="AA4158" s="65" t="str">
        <f t="shared" si="584"/>
        <v/>
      </c>
    </row>
    <row r="4159" spans="1:27" x14ac:dyDescent="0.25">
      <c r="A4159" s="40" t="str">
        <f>IF(G4159="","",1*ISERROR(VLOOKUP(G4159,G$1:G4158,1,FALSE)))</f>
        <v/>
      </c>
      <c r="B4159" s="40" t="str">
        <f>IF(A4159=0,0,IF(A4159="","",SUM(A$2:A4159)))</f>
        <v/>
      </c>
      <c r="C4159" s="41" t="str">
        <f>IF(H4159="","",1*ISERROR(VLOOKUP(H4159,H$1:H4158,1,FALSE)))</f>
        <v/>
      </c>
      <c r="D4159" s="40" t="str">
        <f>IF(C4159=0,0,IF(C4159="","",SUM(C$2:C4159)))</f>
        <v/>
      </c>
      <c r="E4159" s="41" t="str">
        <f>IF(H4159=0,0,IF(C4159="","",SUM(C$11:C4159)))</f>
        <v/>
      </c>
      <c r="F4159" s="41" t="str">
        <f>IF(H4159="","",COUNTIF(H$11:H4159,"="&amp;H4159))</f>
        <v/>
      </c>
      <c r="G4159" s="41" t="str">
        <f t="shared" si="576"/>
        <v/>
      </c>
      <c r="H4159" s="41" t="str">
        <f t="shared" si="577"/>
        <v/>
      </c>
      <c r="I4159" s="41" t="str">
        <f t="shared" si="578"/>
        <v/>
      </c>
      <c r="J4159" s="41" t="str">
        <f t="shared" si="579"/>
        <v/>
      </c>
      <c r="K4159" s="268"/>
      <c r="L4159" s="268"/>
      <c r="M4159" s="268"/>
      <c r="N4159" s="269"/>
      <c r="O4159" s="269"/>
      <c r="P4159" s="269"/>
      <c r="Q4159" s="270"/>
      <c r="R4159" s="271"/>
      <c r="S4159" s="268"/>
      <c r="T4159" s="268"/>
      <c r="U4159" s="268"/>
      <c r="V4159" s="268"/>
      <c r="W4159" s="65" t="str">
        <f t="shared" si="580"/>
        <v/>
      </c>
      <c r="X4159" s="65" t="str">
        <f t="shared" si="581"/>
        <v/>
      </c>
      <c r="Y4159" s="65" t="str">
        <f t="shared" si="582"/>
        <v/>
      </c>
      <c r="Z4159" s="65" t="str">
        <f t="shared" si="583"/>
        <v/>
      </c>
      <c r="AA4159" s="65" t="str">
        <f t="shared" si="584"/>
        <v/>
      </c>
    </row>
    <row r="4160" spans="1:27" x14ac:dyDescent="0.25">
      <c r="A4160" s="40" t="str">
        <f>IF(G4160="","",1*ISERROR(VLOOKUP(G4160,G$1:G4159,1,FALSE)))</f>
        <v/>
      </c>
      <c r="B4160" s="40" t="str">
        <f>IF(A4160=0,0,IF(A4160="","",SUM(A$2:A4160)))</f>
        <v/>
      </c>
      <c r="C4160" s="41" t="str">
        <f>IF(H4160="","",1*ISERROR(VLOOKUP(H4160,H$1:H4159,1,FALSE)))</f>
        <v/>
      </c>
      <c r="D4160" s="40" t="str">
        <f>IF(C4160=0,0,IF(C4160="","",SUM(C$2:C4160)))</f>
        <v/>
      </c>
      <c r="E4160" s="41" t="str">
        <f>IF(H4160=0,0,IF(C4160="","",SUM(C$11:C4160)))</f>
        <v/>
      </c>
      <c r="F4160" s="41" t="str">
        <f>IF(H4160="","",COUNTIF(H$11:H4160,"="&amp;H4160))</f>
        <v/>
      </c>
      <c r="G4160" s="41" t="str">
        <f t="shared" si="576"/>
        <v/>
      </c>
      <c r="H4160" s="41" t="str">
        <f t="shared" si="577"/>
        <v/>
      </c>
      <c r="I4160" s="41" t="str">
        <f t="shared" si="578"/>
        <v/>
      </c>
      <c r="J4160" s="41" t="str">
        <f t="shared" si="579"/>
        <v/>
      </c>
      <c r="K4160" s="268"/>
      <c r="L4160" s="268"/>
      <c r="M4160" s="268"/>
      <c r="N4160" s="269"/>
      <c r="O4160" s="269"/>
      <c r="P4160" s="269"/>
      <c r="Q4160" s="270"/>
      <c r="R4160" s="271"/>
      <c r="S4160" s="268"/>
      <c r="T4160" s="268"/>
      <c r="U4160" s="268"/>
      <c r="V4160" s="268"/>
      <c r="W4160" s="65" t="str">
        <f t="shared" si="580"/>
        <v/>
      </c>
      <c r="X4160" s="65" t="str">
        <f t="shared" si="581"/>
        <v/>
      </c>
      <c r="Y4160" s="65" t="str">
        <f t="shared" si="582"/>
        <v/>
      </c>
      <c r="Z4160" s="65" t="str">
        <f t="shared" si="583"/>
        <v/>
      </c>
      <c r="AA4160" s="65" t="str">
        <f t="shared" si="584"/>
        <v/>
      </c>
    </row>
    <row r="4161" spans="1:27" x14ac:dyDescent="0.25">
      <c r="A4161" s="40" t="str">
        <f>IF(G4161="","",1*ISERROR(VLOOKUP(G4161,G$1:G4160,1,FALSE)))</f>
        <v/>
      </c>
      <c r="B4161" s="40" t="str">
        <f>IF(A4161=0,0,IF(A4161="","",SUM(A$2:A4161)))</f>
        <v/>
      </c>
      <c r="C4161" s="41" t="str">
        <f>IF(H4161="","",1*ISERROR(VLOOKUP(H4161,H$1:H4160,1,FALSE)))</f>
        <v/>
      </c>
      <c r="D4161" s="40" t="str">
        <f>IF(C4161=0,0,IF(C4161="","",SUM(C$2:C4161)))</f>
        <v/>
      </c>
      <c r="E4161" s="41" t="str">
        <f>IF(H4161=0,0,IF(C4161="","",SUM(C$11:C4161)))</f>
        <v/>
      </c>
      <c r="F4161" s="41" t="str">
        <f>IF(H4161="","",COUNTIF(H$11:H4161,"="&amp;H4161))</f>
        <v/>
      </c>
      <c r="G4161" s="41" t="str">
        <f t="shared" si="576"/>
        <v/>
      </c>
      <c r="H4161" s="41" t="str">
        <f t="shared" si="577"/>
        <v/>
      </c>
      <c r="I4161" s="41" t="str">
        <f t="shared" si="578"/>
        <v/>
      </c>
      <c r="J4161" s="41" t="str">
        <f t="shared" si="579"/>
        <v/>
      </c>
      <c r="K4161" s="268"/>
      <c r="L4161" s="268"/>
      <c r="M4161" s="268"/>
      <c r="N4161" s="269"/>
      <c r="O4161" s="269"/>
      <c r="P4161" s="269"/>
      <c r="Q4161" s="270"/>
      <c r="R4161" s="271"/>
      <c r="S4161" s="268"/>
      <c r="T4161" s="268"/>
      <c r="U4161" s="268"/>
      <c r="V4161" s="268"/>
      <c r="W4161" s="65" t="str">
        <f t="shared" si="580"/>
        <v/>
      </c>
      <c r="X4161" s="65" t="str">
        <f t="shared" si="581"/>
        <v/>
      </c>
      <c r="Y4161" s="65" t="str">
        <f t="shared" si="582"/>
        <v/>
      </c>
      <c r="Z4161" s="65" t="str">
        <f t="shared" si="583"/>
        <v/>
      </c>
      <c r="AA4161" s="65" t="str">
        <f t="shared" si="584"/>
        <v/>
      </c>
    </row>
    <row r="4162" spans="1:27" x14ac:dyDescent="0.25">
      <c r="A4162" s="40" t="str">
        <f>IF(G4162="","",1*ISERROR(VLOOKUP(G4162,G$1:G4161,1,FALSE)))</f>
        <v/>
      </c>
      <c r="B4162" s="40" t="str">
        <f>IF(A4162=0,0,IF(A4162="","",SUM(A$2:A4162)))</f>
        <v/>
      </c>
      <c r="C4162" s="41" t="str">
        <f>IF(H4162="","",1*ISERROR(VLOOKUP(H4162,H$1:H4161,1,FALSE)))</f>
        <v/>
      </c>
      <c r="D4162" s="40" t="str">
        <f>IF(C4162=0,0,IF(C4162="","",SUM(C$2:C4162)))</f>
        <v/>
      </c>
      <c r="E4162" s="41" t="str">
        <f>IF(H4162=0,0,IF(C4162="","",SUM(C$11:C4162)))</f>
        <v/>
      </c>
      <c r="F4162" s="41" t="str">
        <f>IF(H4162="","",COUNTIF(H$11:H4162,"="&amp;H4162))</f>
        <v/>
      </c>
      <c r="G4162" s="41" t="str">
        <f t="shared" ref="G4162:G4225" si="585">IF(K4162="","",IF(M4162="","",CONCATENATE(K4162,"-",M4162)))</f>
        <v/>
      </c>
      <c r="H4162" s="41" t="str">
        <f t="shared" ref="H4162:H4225" si="586">IF(G4162="","",CONCATENATE(G4162,"-",N4162))</f>
        <v/>
      </c>
      <c r="I4162" s="41" t="str">
        <f t="shared" ref="I4162:I4225" si="587">IF(H4162="","",CONCATENATE(H4162,"-",F4162))</f>
        <v/>
      </c>
      <c r="J4162" s="41" t="str">
        <f t="shared" ref="J4162:J4225" si="588">IF(G4162="","",CONCATENATE(G4162,"-",O4162))</f>
        <v/>
      </c>
      <c r="K4162" s="268"/>
      <c r="L4162" s="268"/>
      <c r="M4162" s="268"/>
      <c r="N4162" s="269"/>
      <c r="O4162" s="269"/>
      <c r="P4162" s="269"/>
      <c r="Q4162" s="270"/>
      <c r="R4162" s="271"/>
      <c r="S4162" s="268"/>
      <c r="T4162" s="268"/>
      <c r="U4162" s="268"/>
      <c r="V4162" s="268"/>
      <c r="W4162" s="65" t="str">
        <f t="shared" ref="W4162:W4225" si="589">IF(S4162="","",IF(S4162="Yes",1,0))</f>
        <v/>
      </c>
      <c r="X4162" s="65" t="str">
        <f t="shared" ref="X4162:X4225" si="590">IF(T4162="","",IF(T4162="Yes",1,0))</f>
        <v/>
      </c>
      <c r="Y4162" s="65" t="str">
        <f t="shared" ref="Y4162:Y4225" si="591">IF(U4162="","",IF(U4162="Yes",1,0))</f>
        <v/>
      </c>
      <c r="Z4162" s="65" t="str">
        <f t="shared" ref="Z4162:Z4225" si="592">IF(V4162="","",IF(V4162="Yes",1,0))</f>
        <v/>
      </c>
      <c r="AA4162" s="65" t="str">
        <f t="shared" ref="AA4162:AA4225" si="593">IF(N4162="","",CONCATENATE(N4162,"-",O4162))</f>
        <v/>
      </c>
    </row>
    <row r="4163" spans="1:27" x14ac:dyDescent="0.25">
      <c r="A4163" s="40" t="str">
        <f>IF(G4163="","",1*ISERROR(VLOOKUP(G4163,G$1:G4162,1,FALSE)))</f>
        <v/>
      </c>
      <c r="B4163" s="40" t="str">
        <f>IF(A4163=0,0,IF(A4163="","",SUM(A$2:A4163)))</f>
        <v/>
      </c>
      <c r="C4163" s="41" t="str">
        <f>IF(H4163="","",1*ISERROR(VLOOKUP(H4163,H$1:H4162,1,FALSE)))</f>
        <v/>
      </c>
      <c r="D4163" s="40" t="str">
        <f>IF(C4163=0,0,IF(C4163="","",SUM(C$2:C4163)))</f>
        <v/>
      </c>
      <c r="E4163" s="41" t="str">
        <f>IF(H4163=0,0,IF(C4163="","",SUM(C$11:C4163)))</f>
        <v/>
      </c>
      <c r="F4163" s="41" t="str">
        <f>IF(H4163="","",COUNTIF(H$11:H4163,"="&amp;H4163))</f>
        <v/>
      </c>
      <c r="G4163" s="41" t="str">
        <f t="shared" si="585"/>
        <v/>
      </c>
      <c r="H4163" s="41" t="str">
        <f t="shared" si="586"/>
        <v/>
      </c>
      <c r="I4163" s="41" t="str">
        <f t="shared" si="587"/>
        <v/>
      </c>
      <c r="J4163" s="41" t="str">
        <f t="shared" si="588"/>
        <v/>
      </c>
      <c r="K4163" s="268"/>
      <c r="L4163" s="268"/>
      <c r="M4163" s="268"/>
      <c r="N4163" s="269"/>
      <c r="O4163" s="269"/>
      <c r="P4163" s="269"/>
      <c r="Q4163" s="270"/>
      <c r="R4163" s="271"/>
      <c r="S4163" s="268"/>
      <c r="T4163" s="268"/>
      <c r="U4163" s="268"/>
      <c r="V4163" s="268"/>
      <c r="W4163" s="65" t="str">
        <f t="shared" si="589"/>
        <v/>
      </c>
      <c r="X4163" s="65" t="str">
        <f t="shared" si="590"/>
        <v/>
      </c>
      <c r="Y4163" s="65" t="str">
        <f t="shared" si="591"/>
        <v/>
      </c>
      <c r="Z4163" s="65" t="str">
        <f t="shared" si="592"/>
        <v/>
      </c>
      <c r="AA4163" s="65" t="str">
        <f t="shared" si="593"/>
        <v/>
      </c>
    </row>
    <row r="4164" spans="1:27" x14ac:dyDescent="0.25">
      <c r="A4164" s="40" t="str">
        <f>IF(G4164="","",1*ISERROR(VLOOKUP(G4164,G$1:G4163,1,FALSE)))</f>
        <v/>
      </c>
      <c r="B4164" s="40" t="str">
        <f>IF(A4164=0,0,IF(A4164="","",SUM(A$2:A4164)))</f>
        <v/>
      </c>
      <c r="C4164" s="41" t="str">
        <f>IF(H4164="","",1*ISERROR(VLOOKUP(H4164,H$1:H4163,1,FALSE)))</f>
        <v/>
      </c>
      <c r="D4164" s="40" t="str">
        <f>IF(C4164=0,0,IF(C4164="","",SUM(C$2:C4164)))</f>
        <v/>
      </c>
      <c r="E4164" s="41" t="str">
        <f>IF(H4164=0,0,IF(C4164="","",SUM(C$11:C4164)))</f>
        <v/>
      </c>
      <c r="F4164" s="41" t="str">
        <f>IF(H4164="","",COUNTIF(H$11:H4164,"="&amp;H4164))</f>
        <v/>
      </c>
      <c r="G4164" s="41" t="str">
        <f t="shared" si="585"/>
        <v/>
      </c>
      <c r="H4164" s="41" t="str">
        <f t="shared" si="586"/>
        <v/>
      </c>
      <c r="I4164" s="41" t="str">
        <f t="shared" si="587"/>
        <v/>
      </c>
      <c r="J4164" s="41" t="str">
        <f t="shared" si="588"/>
        <v/>
      </c>
      <c r="K4164" s="268"/>
      <c r="L4164" s="268"/>
      <c r="M4164" s="268"/>
      <c r="N4164" s="269"/>
      <c r="O4164" s="269"/>
      <c r="P4164" s="269"/>
      <c r="Q4164" s="270"/>
      <c r="R4164" s="271"/>
      <c r="S4164" s="268"/>
      <c r="T4164" s="268"/>
      <c r="U4164" s="268"/>
      <c r="V4164" s="268"/>
      <c r="W4164" s="65" t="str">
        <f t="shared" si="589"/>
        <v/>
      </c>
      <c r="X4164" s="65" t="str">
        <f t="shared" si="590"/>
        <v/>
      </c>
      <c r="Y4164" s="65" t="str">
        <f t="shared" si="591"/>
        <v/>
      </c>
      <c r="Z4164" s="65" t="str">
        <f t="shared" si="592"/>
        <v/>
      </c>
      <c r="AA4164" s="65" t="str">
        <f t="shared" si="593"/>
        <v/>
      </c>
    </row>
    <row r="4165" spans="1:27" x14ac:dyDescent="0.25">
      <c r="A4165" s="40" t="str">
        <f>IF(G4165="","",1*ISERROR(VLOOKUP(G4165,G$1:G4164,1,FALSE)))</f>
        <v/>
      </c>
      <c r="B4165" s="40" t="str">
        <f>IF(A4165=0,0,IF(A4165="","",SUM(A$2:A4165)))</f>
        <v/>
      </c>
      <c r="C4165" s="41" t="str">
        <f>IF(H4165="","",1*ISERROR(VLOOKUP(H4165,H$1:H4164,1,FALSE)))</f>
        <v/>
      </c>
      <c r="D4165" s="40" t="str">
        <f>IF(C4165=0,0,IF(C4165="","",SUM(C$2:C4165)))</f>
        <v/>
      </c>
      <c r="E4165" s="41" t="str">
        <f>IF(H4165=0,0,IF(C4165="","",SUM(C$11:C4165)))</f>
        <v/>
      </c>
      <c r="F4165" s="41" t="str">
        <f>IF(H4165="","",COUNTIF(H$11:H4165,"="&amp;H4165))</f>
        <v/>
      </c>
      <c r="G4165" s="41" t="str">
        <f t="shared" si="585"/>
        <v/>
      </c>
      <c r="H4165" s="41" t="str">
        <f t="shared" si="586"/>
        <v/>
      </c>
      <c r="I4165" s="41" t="str">
        <f t="shared" si="587"/>
        <v/>
      </c>
      <c r="J4165" s="41" t="str">
        <f t="shared" si="588"/>
        <v/>
      </c>
      <c r="K4165" s="268"/>
      <c r="L4165" s="268"/>
      <c r="M4165" s="268"/>
      <c r="N4165" s="269"/>
      <c r="O4165" s="269"/>
      <c r="P4165" s="269"/>
      <c r="Q4165" s="270"/>
      <c r="R4165" s="271"/>
      <c r="S4165" s="268"/>
      <c r="T4165" s="268"/>
      <c r="U4165" s="268"/>
      <c r="V4165" s="268"/>
      <c r="W4165" s="65" t="str">
        <f t="shared" si="589"/>
        <v/>
      </c>
      <c r="X4165" s="65" t="str">
        <f t="shared" si="590"/>
        <v/>
      </c>
      <c r="Y4165" s="65" t="str">
        <f t="shared" si="591"/>
        <v/>
      </c>
      <c r="Z4165" s="65" t="str">
        <f t="shared" si="592"/>
        <v/>
      </c>
      <c r="AA4165" s="65" t="str">
        <f t="shared" si="593"/>
        <v/>
      </c>
    </row>
    <row r="4166" spans="1:27" x14ac:dyDescent="0.25">
      <c r="A4166" s="40" t="str">
        <f>IF(G4166="","",1*ISERROR(VLOOKUP(G4166,G$1:G4165,1,FALSE)))</f>
        <v/>
      </c>
      <c r="B4166" s="40" t="str">
        <f>IF(A4166=0,0,IF(A4166="","",SUM(A$2:A4166)))</f>
        <v/>
      </c>
      <c r="C4166" s="41" t="str">
        <f>IF(H4166="","",1*ISERROR(VLOOKUP(H4166,H$1:H4165,1,FALSE)))</f>
        <v/>
      </c>
      <c r="D4166" s="40" t="str">
        <f>IF(C4166=0,0,IF(C4166="","",SUM(C$2:C4166)))</f>
        <v/>
      </c>
      <c r="E4166" s="41" t="str">
        <f>IF(H4166=0,0,IF(C4166="","",SUM(C$11:C4166)))</f>
        <v/>
      </c>
      <c r="F4166" s="41" t="str">
        <f>IF(H4166="","",COUNTIF(H$11:H4166,"="&amp;H4166))</f>
        <v/>
      </c>
      <c r="G4166" s="41" t="str">
        <f t="shared" si="585"/>
        <v/>
      </c>
      <c r="H4166" s="41" t="str">
        <f t="shared" si="586"/>
        <v/>
      </c>
      <c r="I4166" s="41" t="str">
        <f t="shared" si="587"/>
        <v/>
      </c>
      <c r="J4166" s="41" t="str">
        <f t="shared" si="588"/>
        <v/>
      </c>
      <c r="K4166" s="268"/>
      <c r="L4166" s="268"/>
      <c r="M4166" s="268"/>
      <c r="N4166" s="269"/>
      <c r="O4166" s="269"/>
      <c r="P4166" s="269"/>
      <c r="Q4166" s="270"/>
      <c r="R4166" s="271"/>
      <c r="S4166" s="268"/>
      <c r="T4166" s="268"/>
      <c r="U4166" s="268"/>
      <c r="V4166" s="268"/>
      <c r="W4166" s="65" t="str">
        <f t="shared" si="589"/>
        <v/>
      </c>
      <c r="X4166" s="65" t="str">
        <f t="shared" si="590"/>
        <v/>
      </c>
      <c r="Y4166" s="65" t="str">
        <f t="shared" si="591"/>
        <v/>
      </c>
      <c r="Z4166" s="65" t="str">
        <f t="shared" si="592"/>
        <v/>
      </c>
      <c r="AA4166" s="65" t="str">
        <f t="shared" si="593"/>
        <v/>
      </c>
    </row>
    <row r="4167" spans="1:27" x14ac:dyDescent="0.25">
      <c r="A4167" s="40" t="str">
        <f>IF(G4167="","",1*ISERROR(VLOOKUP(G4167,G$1:G4166,1,FALSE)))</f>
        <v/>
      </c>
      <c r="B4167" s="40" t="str">
        <f>IF(A4167=0,0,IF(A4167="","",SUM(A$2:A4167)))</f>
        <v/>
      </c>
      <c r="C4167" s="41" t="str">
        <f>IF(H4167="","",1*ISERROR(VLOOKUP(H4167,H$1:H4166,1,FALSE)))</f>
        <v/>
      </c>
      <c r="D4167" s="40" t="str">
        <f>IF(C4167=0,0,IF(C4167="","",SUM(C$2:C4167)))</f>
        <v/>
      </c>
      <c r="E4167" s="41" t="str">
        <f>IF(H4167=0,0,IF(C4167="","",SUM(C$11:C4167)))</f>
        <v/>
      </c>
      <c r="F4167" s="41" t="str">
        <f>IF(H4167="","",COUNTIF(H$11:H4167,"="&amp;H4167))</f>
        <v/>
      </c>
      <c r="G4167" s="41" t="str">
        <f t="shared" si="585"/>
        <v/>
      </c>
      <c r="H4167" s="41" t="str">
        <f t="shared" si="586"/>
        <v/>
      </c>
      <c r="I4167" s="41" t="str">
        <f t="shared" si="587"/>
        <v/>
      </c>
      <c r="J4167" s="41" t="str">
        <f t="shared" si="588"/>
        <v/>
      </c>
      <c r="K4167" s="268"/>
      <c r="L4167" s="268"/>
      <c r="M4167" s="268"/>
      <c r="N4167" s="269"/>
      <c r="O4167" s="269"/>
      <c r="P4167" s="269"/>
      <c r="Q4167" s="270"/>
      <c r="R4167" s="271"/>
      <c r="S4167" s="268"/>
      <c r="T4167" s="268"/>
      <c r="U4167" s="268"/>
      <c r="V4167" s="268"/>
      <c r="W4167" s="65" t="str">
        <f t="shared" si="589"/>
        <v/>
      </c>
      <c r="X4167" s="65" t="str">
        <f t="shared" si="590"/>
        <v/>
      </c>
      <c r="Y4167" s="65" t="str">
        <f t="shared" si="591"/>
        <v/>
      </c>
      <c r="Z4167" s="65" t="str">
        <f t="shared" si="592"/>
        <v/>
      </c>
      <c r="AA4167" s="65" t="str">
        <f t="shared" si="593"/>
        <v/>
      </c>
    </row>
    <row r="4168" spans="1:27" x14ac:dyDescent="0.25">
      <c r="A4168" s="40" t="str">
        <f>IF(G4168="","",1*ISERROR(VLOOKUP(G4168,G$1:G4167,1,FALSE)))</f>
        <v/>
      </c>
      <c r="B4168" s="40" t="str">
        <f>IF(A4168=0,0,IF(A4168="","",SUM(A$2:A4168)))</f>
        <v/>
      </c>
      <c r="C4168" s="41" t="str">
        <f>IF(H4168="","",1*ISERROR(VLOOKUP(H4168,H$1:H4167,1,FALSE)))</f>
        <v/>
      </c>
      <c r="D4168" s="40" t="str">
        <f>IF(C4168=0,0,IF(C4168="","",SUM(C$2:C4168)))</f>
        <v/>
      </c>
      <c r="E4168" s="41" t="str">
        <f>IF(H4168=0,0,IF(C4168="","",SUM(C$11:C4168)))</f>
        <v/>
      </c>
      <c r="F4168" s="41" t="str">
        <f>IF(H4168="","",COUNTIF(H$11:H4168,"="&amp;H4168))</f>
        <v/>
      </c>
      <c r="G4168" s="41" t="str">
        <f t="shared" si="585"/>
        <v/>
      </c>
      <c r="H4168" s="41" t="str">
        <f t="shared" si="586"/>
        <v/>
      </c>
      <c r="I4168" s="41" t="str">
        <f t="shared" si="587"/>
        <v/>
      </c>
      <c r="J4168" s="41" t="str">
        <f t="shared" si="588"/>
        <v/>
      </c>
      <c r="K4168" s="268"/>
      <c r="L4168" s="268"/>
      <c r="M4168" s="268"/>
      <c r="N4168" s="269"/>
      <c r="O4168" s="269"/>
      <c r="P4168" s="269"/>
      <c r="Q4168" s="270"/>
      <c r="R4168" s="271"/>
      <c r="S4168" s="268"/>
      <c r="T4168" s="268"/>
      <c r="U4168" s="268"/>
      <c r="V4168" s="268"/>
      <c r="W4168" s="65" t="str">
        <f t="shared" si="589"/>
        <v/>
      </c>
      <c r="X4168" s="65" t="str">
        <f t="shared" si="590"/>
        <v/>
      </c>
      <c r="Y4168" s="65" t="str">
        <f t="shared" si="591"/>
        <v/>
      </c>
      <c r="Z4168" s="65" t="str">
        <f t="shared" si="592"/>
        <v/>
      </c>
      <c r="AA4168" s="65" t="str">
        <f t="shared" si="593"/>
        <v/>
      </c>
    </row>
    <row r="4169" spans="1:27" x14ac:dyDescent="0.25">
      <c r="A4169" s="40" t="str">
        <f>IF(G4169="","",1*ISERROR(VLOOKUP(G4169,G$1:G4168,1,FALSE)))</f>
        <v/>
      </c>
      <c r="B4169" s="40" t="str">
        <f>IF(A4169=0,0,IF(A4169="","",SUM(A$2:A4169)))</f>
        <v/>
      </c>
      <c r="C4169" s="41" t="str">
        <f>IF(H4169="","",1*ISERROR(VLOOKUP(H4169,H$1:H4168,1,FALSE)))</f>
        <v/>
      </c>
      <c r="D4169" s="40" t="str">
        <f>IF(C4169=0,0,IF(C4169="","",SUM(C$2:C4169)))</f>
        <v/>
      </c>
      <c r="E4169" s="41" t="str">
        <f>IF(H4169=0,0,IF(C4169="","",SUM(C$11:C4169)))</f>
        <v/>
      </c>
      <c r="F4169" s="41" t="str">
        <f>IF(H4169="","",COUNTIF(H$11:H4169,"="&amp;H4169))</f>
        <v/>
      </c>
      <c r="G4169" s="41" t="str">
        <f t="shared" si="585"/>
        <v/>
      </c>
      <c r="H4169" s="41" t="str">
        <f t="shared" si="586"/>
        <v/>
      </c>
      <c r="I4169" s="41" t="str">
        <f t="shared" si="587"/>
        <v/>
      </c>
      <c r="J4169" s="41" t="str">
        <f t="shared" si="588"/>
        <v/>
      </c>
      <c r="K4169" s="268"/>
      <c r="L4169" s="268"/>
      <c r="M4169" s="268"/>
      <c r="N4169" s="269"/>
      <c r="O4169" s="269"/>
      <c r="P4169" s="269"/>
      <c r="Q4169" s="270"/>
      <c r="R4169" s="271"/>
      <c r="S4169" s="268"/>
      <c r="T4169" s="268"/>
      <c r="U4169" s="268"/>
      <c r="V4169" s="268"/>
      <c r="W4169" s="65" t="str">
        <f t="shared" si="589"/>
        <v/>
      </c>
      <c r="X4169" s="65" t="str">
        <f t="shared" si="590"/>
        <v/>
      </c>
      <c r="Y4169" s="65" t="str">
        <f t="shared" si="591"/>
        <v/>
      </c>
      <c r="Z4169" s="65" t="str">
        <f t="shared" si="592"/>
        <v/>
      </c>
      <c r="AA4169" s="65" t="str">
        <f t="shared" si="593"/>
        <v/>
      </c>
    </row>
    <row r="4170" spans="1:27" x14ac:dyDescent="0.25">
      <c r="A4170" s="40" t="str">
        <f>IF(G4170="","",1*ISERROR(VLOOKUP(G4170,G$1:G4169,1,FALSE)))</f>
        <v/>
      </c>
      <c r="B4170" s="40" t="str">
        <f>IF(A4170=0,0,IF(A4170="","",SUM(A$2:A4170)))</f>
        <v/>
      </c>
      <c r="C4170" s="41" t="str">
        <f>IF(H4170="","",1*ISERROR(VLOOKUP(H4170,H$1:H4169,1,FALSE)))</f>
        <v/>
      </c>
      <c r="D4170" s="40" t="str">
        <f>IF(C4170=0,0,IF(C4170="","",SUM(C$2:C4170)))</f>
        <v/>
      </c>
      <c r="E4170" s="41" t="str">
        <f>IF(H4170=0,0,IF(C4170="","",SUM(C$11:C4170)))</f>
        <v/>
      </c>
      <c r="F4170" s="41" t="str">
        <f>IF(H4170="","",COUNTIF(H$11:H4170,"="&amp;H4170))</f>
        <v/>
      </c>
      <c r="G4170" s="41" t="str">
        <f t="shared" si="585"/>
        <v/>
      </c>
      <c r="H4170" s="41" t="str">
        <f t="shared" si="586"/>
        <v/>
      </c>
      <c r="I4170" s="41" t="str">
        <f t="shared" si="587"/>
        <v/>
      </c>
      <c r="J4170" s="41" t="str">
        <f t="shared" si="588"/>
        <v/>
      </c>
      <c r="K4170" s="268"/>
      <c r="L4170" s="268"/>
      <c r="M4170" s="268"/>
      <c r="N4170" s="269"/>
      <c r="O4170" s="269"/>
      <c r="P4170" s="269"/>
      <c r="Q4170" s="270"/>
      <c r="R4170" s="271"/>
      <c r="S4170" s="268"/>
      <c r="T4170" s="268"/>
      <c r="U4170" s="268"/>
      <c r="V4170" s="268"/>
      <c r="W4170" s="65" t="str">
        <f t="shared" si="589"/>
        <v/>
      </c>
      <c r="X4170" s="65" t="str">
        <f t="shared" si="590"/>
        <v/>
      </c>
      <c r="Y4170" s="65" t="str">
        <f t="shared" si="591"/>
        <v/>
      </c>
      <c r="Z4170" s="65" t="str">
        <f t="shared" si="592"/>
        <v/>
      </c>
      <c r="AA4170" s="65" t="str">
        <f t="shared" si="593"/>
        <v/>
      </c>
    </row>
    <row r="4171" spans="1:27" x14ac:dyDescent="0.25">
      <c r="A4171" s="40" t="str">
        <f>IF(G4171="","",1*ISERROR(VLOOKUP(G4171,G$1:G4170,1,FALSE)))</f>
        <v/>
      </c>
      <c r="B4171" s="40" t="str">
        <f>IF(A4171=0,0,IF(A4171="","",SUM(A$2:A4171)))</f>
        <v/>
      </c>
      <c r="C4171" s="41" t="str">
        <f>IF(H4171="","",1*ISERROR(VLOOKUP(H4171,H$1:H4170,1,FALSE)))</f>
        <v/>
      </c>
      <c r="D4171" s="40" t="str">
        <f>IF(C4171=0,0,IF(C4171="","",SUM(C$2:C4171)))</f>
        <v/>
      </c>
      <c r="E4171" s="41" t="str">
        <f>IF(H4171=0,0,IF(C4171="","",SUM(C$11:C4171)))</f>
        <v/>
      </c>
      <c r="F4171" s="41" t="str">
        <f>IF(H4171="","",COUNTIF(H$11:H4171,"="&amp;H4171))</f>
        <v/>
      </c>
      <c r="G4171" s="41" t="str">
        <f t="shared" si="585"/>
        <v/>
      </c>
      <c r="H4171" s="41" t="str">
        <f t="shared" si="586"/>
        <v/>
      </c>
      <c r="I4171" s="41" t="str">
        <f t="shared" si="587"/>
        <v/>
      </c>
      <c r="J4171" s="41" t="str">
        <f t="shared" si="588"/>
        <v/>
      </c>
      <c r="K4171" s="268"/>
      <c r="L4171" s="268"/>
      <c r="M4171" s="268"/>
      <c r="N4171" s="269"/>
      <c r="O4171" s="269"/>
      <c r="P4171" s="269"/>
      <c r="Q4171" s="270"/>
      <c r="R4171" s="271"/>
      <c r="S4171" s="268"/>
      <c r="T4171" s="268"/>
      <c r="U4171" s="268"/>
      <c r="V4171" s="268"/>
      <c r="W4171" s="65" t="str">
        <f t="shared" si="589"/>
        <v/>
      </c>
      <c r="X4171" s="65" t="str">
        <f t="shared" si="590"/>
        <v/>
      </c>
      <c r="Y4171" s="65" t="str">
        <f t="shared" si="591"/>
        <v/>
      </c>
      <c r="Z4171" s="65" t="str">
        <f t="shared" si="592"/>
        <v/>
      </c>
      <c r="AA4171" s="65" t="str">
        <f t="shared" si="593"/>
        <v/>
      </c>
    </row>
    <row r="4172" spans="1:27" x14ac:dyDescent="0.25">
      <c r="A4172" s="40" t="str">
        <f>IF(G4172="","",1*ISERROR(VLOOKUP(G4172,G$1:G4171,1,FALSE)))</f>
        <v/>
      </c>
      <c r="B4172" s="40" t="str">
        <f>IF(A4172=0,0,IF(A4172="","",SUM(A$2:A4172)))</f>
        <v/>
      </c>
      <c r="C4172" s="41" t="str">
        <f>IF(H4172="","",1*ISERROR(VLOOKUP(H4172,H$1:H4171,1,FALSE)))</f>
        <v/>
      </c>
      <c r="D4172" s="40" t="str">
        <f>IF(C4172=0,0,IF(C4172="","",SUM(C$2:C4172)))</f>
        <v/>
      </c>
      <c r="E4172" s="41" t="str">
        <f>IF(H4172=0,0,IF(C4172="","",SUM(C$11:C4172)))</f>
        <v/>
      </c>
      <c r="F4172" s="41" t="str">
        <f>IF(H4172="","",COUNTIF(H$11:H4172,"="&amp;H4172))</f>
        <v/>
      </c>
      <c r="G4172" s="41" t="str">
        <f t="shared" si="585"/>
        <v/>
      </c>
      <c r="H4172" s="41" t="str">
        <f t="shared" si="586"/>
        <v/>
      </c>
      <c r="I4172" s="41" t="str">
        <f t="shared" si="587"/>
        <v/>
      </c>
      <c r="J4172" s="41" t="str">
        <f t="shared" si="588"/>
        <v/>
      </c>
      <c r="K4172" s="268"/>
      <c r="L4172" s="268"/>
      <c r="M4172" s="268"/>
      <c r="N4172" s="269"/>
      <c r="O4172" s="269"/>
      <c r="P4172" s="269"/>
      <c r="Q4172" s="270"/>
      <c r="R4172" s="271"/>
      <c r="S4172" s="268"/>
      <c r="T4172" s="268"/>
      <c r="U4172" s="268"/>
      <c r="V4172" s="268"/>
      <c r="W4172" s="65" t="str">
        <f t="shared" si="589"/>
        <v/>
      </c>
      <c r="X4172" s="65" t="str">
        <f t="shared" si="590"/>
        <v/>
      </c>
      <c r="Y4172" s="65" t="str">
        <f t="shared" si="591"/>
        <v/>
      </c>
      <c r="Z4172" s="65" t="str">
        <f t="shared" si="592"/>
        <v/>
      </c>
      <c r="AA4172" s="65" t="str">
        <f t="shared" si="593"/>
        <v/>
      </c>
    </row>
    <row r="4173" spans="1:27" x14ac:dyDescent="0.25">
      <c r="A4173" s="40" t="str">
        <f>IF(G4173="","",1*ISERROR(VLOOKUP(G4173,G$1:G4172,1,FALSE)))</f>
        <v/>
      </c>
      <c r="B4173" s="40" t="str">
        <f>IF(A4173=0,0,IF(A4173="","",SUM(A$2:A4173)))</f>
        <v/>
      </c>
      <c r="C4173" s="41" t="str">
        <f>IF(H4173="","",1*ISERROR(VLOOKUP(H4173,H$1:H4172,1,FALSE)))</f>
        <v/>
      </c>
      <c r="D4173" s="40" t="str">
        <f>IF(C4173=0,0,IF(C4173="","",SUM(C$2:C4173)))</f>
        <v/>
      </c>
      <c r="E4173" s="41" t="str">
        <f>IF(H4173=0,0,IF(C4173="","",SUM(C$11:C4173)))</f>
        <v/>
      </c>
      <c r="F4173" s="41" t="str">
        <f>IF(H4173="","",COUNTIF(H$11:H4173,"="&amp;H4173))</f>
        <v/>
      </c>
      <c r="G4173" s="41" t="str">
        <f t="shared" si="585"/>
        <v/>
      </c>
      <c r="H4173" s="41" t="str">
        <f t="shared" si="586"/>
        <v/>
      </c>
      <c r="I4173" s="41" t="str">
        <f t="shared" si="587"/>
        <v/>
      </c>
      <c r="J4173" s="41" t="str">
        <f t="shared" si="588"/>
        <v/>
      </c>
      <c r="K4173" s="268"/>
      <c r="L4173" s="268"/>
      <c r="M4173" s="268"/>
      <c r="N4173" s="269"/>
      <c r="O4173" s="269"/>
      <c r="P4173" s="269"/>
      <c r="Q4173" s="270"/>
      <c r="R4173" s="271"/>
      <c r="S4173" s="268"/>
      <c r="T4173" s="268"/>
      <c r="U4173" s="268"/>
      <c r="V4173" s="268"/>
      <c r="W4173" s="65" t="str">
        <f t="shared" si="589"/>
        <v/>
      </c>
      <c r="X4173" s="65" t="str">
        <f t="shared" si="590"/>
        <v/>
      </c>
      <c r="Y4173" s="65" t="str">
        <f t="shared" si="591"/>
        <v/>
      </c>
      <c r="Z4173" s="65" t="str">
        <f t="shared" si="592"/>
        <v/>
      </c>
      <c r="AA4173" s="65" t="str">
        <f t="shared" si="593"/>
        <v/>
      </c>
    </row>
    <row r="4174" spans="1:27" x14ac:dyDescent="0.25">
      <c r="A4174" s="40" t="str">
        <f>IF(G4174="","",1*ISERROR(VLOOKUP(G4174,G$1:G4173,1,FALSE)))</f>
        <v/>
      </c>
      <c r="B4174" s="40" t="str">
        <f>IF(A4174=0,0,IF(A4174="","",SUM(A$2:A4174)))</f>
        <v/>
      </c>
      <c r="C4174" s="41" t="str">
        <f>IF(H4174="","",1*ISERROR(VLOOKUP(H4174,H$1:H4173,1,FALSE)))</f>
        <v/>
      </c>
      <c r="D4174" s="40" t="str">
        <f>IF(C4174=0,0,IF(C4174="","",SUM(C$2:C4174)))</f>
        <v/>
      </c>
      <c r="E4174" s="41" t="str">
        <f>IF(H4174=0,0,IF(C4174="","",SUM(C$11:C4174)))</f>
        <v/>
      </c>
      <c r="F4174" s="41" t="str">
        <f>IF(H4174="","",COUNTIF(H$11:H4174,"="&amp;H4174))</f>
        <v/>
      </c>
      <c r="G4174" s="41" t="str">
        <f t="shared" si="585"/>
        <v/>
      </c>
      <c r="H4174" s="41" t="str">
        <f t="shared" si="586"/>
        <v/>
      </c>
      <c r="I4174" s="41" t="str">
        <f t="shared" si="587"/>
        <v/>
      </c>
      <c r="J4174" s="41" t="str">
        <f t="shared" si="588"/>
        <v/>
      </c>
      <c r="K4174" s="268"/>
      <c r="L4174" s="268"/>
      <c r="M4174" s="268"/>
      <c r="N4174" s="269"/>
      <c r="O4174" s="269"/>
      <c r="P4174" s="269"/>
      <c r="Q4174" s="270"/>
      <c r="R4174" s="271"/>
      <c r="S4174" s="268"/>
      <c r="T4174" s="268"/>
      <c r="U4174" s="268"/>
      <c r="V4174" s="268"/>
      <c r="W4174" s="65" t="str">
        <f t="shared" si="589"/>
        <v/>
      </c>
      <c r="X4174" s="65" t="str">
        <f t="shared" si="590"/>
        <v/>
      </c>
      <c r="Y4174" s="65" t="str">
        <f t="shared" si="591"/>
        <v/>
      </c>
      <c r="Z4174" s="65" t="str">
        <f t="shared" si="592"/>
        <v/>
      </c>
      <c r="AA4174" s="65" t="str">
        <f t="shared" si="593"/>
        <v/>
      </c>
    </row>
    <row r="4175" spans="1:27" x14ac:dyDescent="0.25">
      <c r="A4175" s="40" t="str">
        <f>IF(G4175="","",1*ISERROR(VLOOKUP(G4175,G$1:G4174,1,FALSE)))</f>
        <v/>
      </c>
      <c r="B4175" s="40" t="str">
        <f>IF(A4175=0,0,IF(A4175="","",SUM(A$2:A4175)))</f>
        <v/>
      </c>
      <c r="C4175" s="41" t="str">
        <f>IF(H4175="","",1*ISERROR(VLOOKUP(H4175,H$1:H4174,1,FALSE)))</f>
        <v/>
      </c>
      <c r="D4175" s="40" t="str">
        <f>IF(C4175=0,0,IF(C4175="","",SUM(C$2:C4175)))</f>
        <v/>
      </c>
      <c r="E4175" s="41" t="str">
        <f>IF(H4175=0,0,IF(C4175="","",SUM(C$11:C4175)))</f>
        <v/>
      </c>
      <c r="F4175" s="41" t="str">
        <f>IF(H4175="","",COUNTIF(H$11:H4175,"="&amp;H4175))</f>
        <v/>
      </c>
      <c r="G4175" s="41" t="str">
        <f t="shared" si="585"/>
        <v/>
      </c>
      <c r="H4175" s="41" t="str">
        <f t="shared" si="586"/>
        <v/>
      </c>
      <c r="I4175" s="41" t="str">
        <f t="shared" si="587"/>
        <v/>
      </c>
      <c r="J4175" s="41" t="str">
        <f t="shared" si="588"/>
        <v/>
      </c>
      <c r="K4175" s="268"/>
      <c r="L4175" s="268"/>
      <c r="M4175" s="268"/>
      <c r="N4175" s="269"/>
      <c r="O4175" s="269"/>
      <c r="P4175" s="269"/>
      <c r="Q4175" s="270"/>
      <c r="R4175" s="271"/>
      <c r="S4175" s="268"/>
      <c r="T4175" s="268"/>
      <c r="U4175" s="268"/>
      <c r="V4175" s="268"/>
      <c r="W4175" s="65" t="str">
        <f t="shared" si="589"/>
        <v/>
      </c>
      <c r="X4175" s="65" t="str">
        <f t="shared" si="590"/>
        <v/>
      </c>
      <c r="Y4175" s="65" t="str">
        <f t="shared" si="591"/>
        <v/>
      </c>
      <c r="Z4175" s="65" t="str">
        <f t="shared" si="592"/>
        <v/>
      </c>
      <c r="AA4175" s="65" t="str">
        <f t="shared" si="593"/>
        <v/>
      </c>
    </row>
    <row r="4176" spans="1:27" x14ac:dyDescent="0.25">
      <c r="A4176" s="40" t="str">
        <f>IF(G4176="","",1*ISERROR(VLOOKUP(G4176,G$1:G4175,1,FALSE)))</f>
        <v/>
      </c>
      <c r="B4176" s="40" t="str">
        <f>IF(A4176=0,0,IF(A4176="","",SUM(A$2:A4176)))</f>
        <v/>
      </c>
      <c r="C4176" s="41" t="str">
        <f>IF(H4176="","",1*ISERROR(VLOOKUP(H4176,H$1:H4175,1,FALSE)))</f>
        <v/>
      </c>
      <c r="D4176" s="40" t="str">
        <f>IF(C4176=0,0,IF(C4176="","",SUM(C$2:C4176)))</f>
        <v/>
      </c>
      <c r="E4176" s="41" t="str">
        <f>IF(H4176=0,0,IF(C4176="","",SUM(C$11:C4176)))</f>
        <v/>
      </c>
      <c r="F4176" s="41" t="str">
        <f>IF(H4176="","",COUNTIF(H$11:H4176,"="&amp;H4176))</f>
        <v/>
      </c>
      <c r="G4176" s="41" t="str">
        <f t="shared" si="585"/>
        <v/>
      </c>
      <c r="H4176" s="41" t="str">
        <f t="shared" si="586"/>
        <v/>
      </c>
      <c r="I4176" s="41" t="str">
        <f t="shared" si="587"/>
        <v/>
      </c>
      <c r="J4176" s="41" t="str">
        <f t="shared" si="588"/>
        <v/>
      </c>
      <c r="K4176" s="268"/>
      <c r="L4176" s="268"/>
      <c r="M4176" s="268"/>
      <c r="N4176" s="269"/>
      <c r="O4176" s="269"/>
      <c r="P4176" s="269"/>
      <c r="Q4176" s="270"/>
      <c r="R4176" s="271"/>
      <c r="S4176" s="268"/>
      <c r="T4176" s="268"/>
      <c r="U4176" s="268"/>
      <c r="V4176" s="268"/>
      <c r="W4176" s="65" t="str">
        <f t="shared" si="589"/>
        <v/>
      </c>
      <c r="X4176" s="65" t="str">
        <f t="shared" si="590"/>
        <v/>
      </c>
      <c r="Y4176" s="65" t="str">
        <f t="shared" si="591"/>
        <v/>
      </c>
      <c r="Z4176" s="65" t="str">
        <f t="shared" si="592"/>
        <v/>
      </c>
      <c r="AA4176" s="65" t="str">
        <f t="shared" si="593"/>
        <v/>
      </c>
    </row>
    <row r="4177" spans="1:27" x14ac:dyDescent="0.25">
      <c r="A4177" s="40" t="str">
        <f>IF(G4177="","",1*ISERROR(VLOOKUP(G4177,G$1:G4176,1,FALSE)))</f>
        <v/>
      </c>
      <c r="B4177" s="40" t="str">
        <f>IF(A4177=0,0,IF(A4177="","",SUM(A$2:A4177)))</f>
        <v/>
      </c>
      <c r="C4177" s="41" t="str">
        <f>IF(H4177="","",1*ISERROR(VLOOKUP(H4177,H$1:H4176,1,FALSE)))</f>
        <v/>
      </c>
      <c r="D4177" s="40" t="str">
        <f>IF(C4177=0,0,IF(C4177="","",SUM(C$2:C4177)))</f>
        <v/>
      </c>
      <c r="E4177" s="41" t="str">
        <f>IF(H4177=0,0,IF(C4177="","",SUM(C$11:C4177)))</f>
        <v/>
      </c>
      <c r="F4177" s="41" t="str">
        <f>IF(H4177="","",COUNTIF(H$11:H4177,"="&amp;H4177))</f>
        <v/>
      </c>
      <c r="G4177" s="41" t="str">
        <f t="shared" si="585"/>
        <v/>
      </c>
      <c r="H4177" s="41" t="str">
        <f t="shared" si="586"/>
        <v/>
      </c>
      <c r="I4177" s="41" t="str">
        <f t="shared" si="587"/>
        <v/>
      </c>
      <c r="J4177" s="41" t="str">
        <f t="shared" si="588"/>
        <v/>
      </c>
      <c r="K4177" s="268"/>
      <c r="L4177" s="268"/>
      <c r="M4177" s="268"/>
      <c r="N4177" s="269"/>
      <c r="O4177" s="269"/>
      <c r="P4177" s="269"/>
      <c r="Q4177" s="270"/>
      <c r="R4177" s="271"/>
      <c r="S4177" s="268"/>
      <c r="T4177" s="268"/>
      <c r="U4177" s="268"/>
      <c r="V4177" s="268"/>
      <c r="W4177" s="65" t="str">
        <f t="shared" si="589"/>
        <v/>
      </c>
      <c r="X4177" s="65" t="str">
        <f t="shared" si="590"/>
        <v/>
      </c>
      <c r="Y4177" s="65" t="str">
        <f t="shared" si="591"/>
        <v/>
      </c>
      <c r="Z4177" s="65" t="str">
        <f t="shared" si="592"/>
        <v/>
      </c>
      <c r="AA4177" s="65" t="str">
        <f t="shared" si="593"/>
        <v/>
      </c>
    </row>
    <row r="4178" spans="1:27" x14ac:dyDescent="0.25">
      <c r="A4178" s="40" t="str">
        <f>IF(G4178="","",1*ISERROR(VLOOKUP(G4178,G$1:G4177,1,FALSE)))</f>
        <v/>
      </c>
      <c r="B4178" s="40" t="str">
        <f>IF(A4178=0,0,IF(A4178="","",SUM(A$2:A4178)))</f>
        <v/>
      </c>
      <c r="C4178" s="41" t="str">
        <f>IF(H4178="","",1*ISERROR(VLOOKUP(H4178,H$1:H4177,1,FALSE)))</f>
        <v/>
      </c>
      <c r="D4178" s="40" t="str">
        <f>IF(C4178=0,0,IF(C4178="","",SUM(C$2:C4178)))</f>
        <v/>
      </c>
      <c r="E4178" s="41" t="str">
        <f>IF(H4178=0,0,IF(C4178="","",SUM(C$11:C4178)))</f>
        <v/>
      </c>
      <c r="F4178" s="41" t="str">
        <f>IF(H4178="","",COUNTIF(H$11:H4178,"="&amp;H4178))</f>
        <v/>
      </c>
      <c r="G4178" s="41" t="str">
        <f t="shared" si="585"/>
        <v/>
      </c>
      <c r="H4178" s="41" t="str">
        <f t="shared" si="586"/>
        <v/>
      </c>
      <c r="I4178" s="41" t="str">
        <f t="shared" si="587"/>
        <v/>
      </c>
      <c r="J4178" s="41" t="str">
        <f t="shared" si="588"/>
        <v/>
      </c>
      <c r="K4178" s="268"/>
      <c r="L4178" s="268"/>
      <c r="M4178" s="268"/>
      <c r="N4178" s="269"/>
      <c r="O4178" s="269"/>
      <c r="P4178" s="269"/>
      <c r="Q4178" s="270"/>
      <c r="R4178" s="271"/>
      <c r="S4178" s="268"/>
      <c r="T4178" s="268"/>
      <c r="U4178" s="268"/>
      <c r="V4178" s="268"/>
      <c r="W4178" s="65" t="str">
        <f t="shared" si="589"/>
        <v/>
      </c>
      <c r="X4178" s="65" t="str">
        <f t="shared" si="590"/>
        <v/>
      </c>
      <c r="Y4178" s="65" t="str">
        <f t="shared" si="591"/>
        <v/>
      </c>
      <c r="Z4178" s="65" t="str">
        <f t="shared" si="592"/>
        <v/>
      </c>
      <c r="AA4178" s="65" t="str">
        <f t="shared" si="593"/>
        <v/>
      </c>
    </row>
    <row r="4179" spans="1:27" x14ac:dyDescent="0.25">
      <c r="A4179" s="40" t="str">
        <f>IF(G4179="","",1*ISERROR(VLOOKUP(G4179,G$1:G4178,1,FALSE)))</f>
        <v/>
      </c>
      <c r="B4179" s="40" t="str">
        <f>IF(A4179=0,0,IF(A4179="","",SUM(A$2:A4179)))</f>
        <v/>
      </c>
      <c r="C4179" s="41" t="str">
        <f>IF(H4179="","",1*ISERROR(VLOOKUP(H4179,H$1:H4178,1,FALSE)))</f>
        <v/>
      </c>
      <c r="D4179" s="40" t="str">
        <f>IF(C4179=0,0,IF(C4179="","",SUM(C$2:C4179)))</f>
        <v/>
      </c>
      <c r="E4179" s="41" t="str">
        <f>IF(H4179=0,0,IF(C4179="","",SUM(C$11:C4179)))</f>
        <v/>
      </c>
      <c r="F4179" s="41" t="str">
        <f>IF(H4179="","",COUNTIF(H$11:H4179,"="&amp;H4179))</f>
        <v/>
      </c>
      <c r="G4179" s="41" t="str">
        <f t="shared" si="585"/>
        <v/>
      </c>
      <c r="H4179" s="41" t="str">
        <f t="shared" si="586"/>
        <v/>
      </c>
      <c r="I4179" s="41" t="str">
        <f t="shared" si="587"/>
        <v/>
      </c>
      <c r="J4179" s="41" t="str">
        <f t="shared" si="588"/>
        <v/>
      </c>
      <c r="K4179" s="268"/>
      <c r="L4179" s="268"/>
      <c r="M4179" s="268"/>
      <c r="N4179" s="269"/>
      <c r="O4179" s="269"/>
      <c r="P4179" s="269"/>
      <c r="Q4179" s="270"/>
      <c r="R4179" s="271"/>
      <c r="S4179" s="268"/>
      <c r="T4179" s="268"/>
      <c r="U4179" s="268"/>
      <c r="V4179" s="268"/>
      <c r="W4179" s="65" t="str">
        <f t="shared" si="589"/>
        <v/>
      </c>
      <c r="X4179" s="65" t="str">
        <f t="shared" si="590"/>
        <v/>
      </c>
      <c r="Y4179" s="65" t="str">
        <f t="shared" si="591"/>
        <v/>
      </c>
      <c r="Z4179" s="65" t="str">
        <f t="shared" si="592"/>
        <v/>
      </c>
      <c r="AA4179" s="65" t="str">
        <f t="shared" si="593"/>
        <v/>
      </c>
    </row>
    <row r="4180" spans="1:27" x14ac:dyDescent="0.25">
      <c r="A4180" s="40" t="str">
        <f>IF(G4180="","",1*ISERROR(VLOOKUP(G4180,G$1:G4179,1,FALSE)))</f>
        <v/>
      </c>
      <c r="B4180" s="40" t="str">
        <f>IF(A4180=0,0,IF(A4180="","",SUM(A$2:A4180)))</f>
        <v/>
      </c>
      <c r="C4180" s="41" t="str">
        <f>IF(H4180="","",1*ISERROR(VLOOKUP(H4180,H$1:H4179,1,FALSE)))</f>
        <v/>
      </c>
      <c r="D4180" s="40" t="str">
        <f>IF(C4180=0,0,IF(C4180="","",SUM(C$2:C4180)))</f>
        <v/>
      </c>
      <c r="E4180" s="41" t="str">
        <f>IF(H4180=0,0,IF(C4180="","",SUM(C$11:C4180)))</f>
        <v/>
      </c>
      <c r="F4180" s="41" t="str">
        <f>IF(H4180="","",COUNTIF(H$11:H4180,"="&amp;H4180))</f>
        <v/>
      </c>
      <c r="G4180" s="41" t="str">
        <f t="shared" si="585"/>
        <v/>
      </c>
      <c r="H4180" s="41" t="str">
        <f t="shared" si="586"/>
        <v/>
      </c>
      <c r="I4180" s="41" t="str">
        <f t="shared" si="587"/>
        <v/>
      </c>
      <c r="J4180" s="41" t="str">
        <f t="shared" si="588"/>
        <v/>
      </c>
      <c r="K4180" s="268"/>
      <c r="L4180" s="268"/>
      <c r="M4180" s="268"/>
      <c r="N4180" s="269"/>
      <c r="O4180" s="269"/>
      <c r="P4180" s="269"/>
      <c r="Q4180" s="270"/>
      <c r="R4180" s="271"/>
      <c r="S4180" s="268"/>
      <c r="T4180" s="268"/>
      <c r="U4180" s="268"/>
      <c r="V4180" s="268"/>
      <c r="W4180" s="65" t="str">
        <f t="shared" si="589"/>
        <v/>
      </c>
      <c r="X4180" s="65" t="str">
        <f t="shared" si="590"/>
        <v/>
      </c>
      <c r="Y4180" s="65" t="str">
        <f t="shared" si="591"/>
        <v/>
      </c>
      <c r="Z4180" s="65" t="str">
        <f t="shared" si="592"/>
        <v/>
      </c>
      <c r="AA4180" s="65" t="str">
        <f t="shared" si="593"/>
        <v/>
      </c>
    </row>
    <row r="4181" spans="1:27" x14ac:dyDescent="0.25">
      <c r="A4181" s="40" t="str">
        <f>IF(G4181="","",1*ISERROR(VLOOKUP(G4181,G$1:G4180,1,FALSE)))</f>
        <v/>
      </c>
      <c r="B4181" s="40" t="str">
        <f>IF(A4181=0,0,IF(A4181="","",SUM(A$2:A4181)))</f>
        <v/>
      </c>
      <c r="C4181" s="41" t="str">
        <f>IF(H4181="","",1*ISERROR(VLOOKUP(H4181,H$1:H4180,1,FALSE)))</f>
        <v/>
      </c>
      <c r="D4181" s="40" t="str">
        <f>IF(C4181=0,0,IF(C4181="","",SUM(C$2:C4181)))</f>
        <v/>
      </c>
      <c r="E4181" s="41" t="str">
        <f>IF(H4181=0,0,IF(C4181="","",SUM(C$11:C4181)))</f>
        <v/>
      </c>
      <c r="F4181" s="41" t="str">
        <f>IF(H4181="","",COUNTIF(H$11:H4181,"="&amp;H4181))</f>
        <v/>
      </c>
      <c r="G4181" s="41" t="str">
        <f t="shared" si="585"/>
        <v/>
      </c>
      <c r="H4181" s="41" t="str">
        <f t="shared" si="586"/>
        <v/>
      </c>
      <c r="I4181" s="41" t="str">
        <f t="shared" si="587"/>
        <v/>
      </c>
      <c r="J4181" s="41" t="str">
        <f t="shared" si="588"/>
        <v/>
      </c>
      <c r="K4181" s="268"/>
      <c r="L4181" s="268"/>
      <c r="M4181" s="268"/>
      <c r="N4181" s="269"/>
      <c r="O4181" s="269"/>
      <c r="P4181" s="269"/>
      <c r="Q4181" s="270"/>
      <c r="R4181" s="271"/>
      <c r="S4181" s="268"/>
      <c r="T4181" s="268"/>
      <c r="U4181" s="268"/>
      <c r="V4181" s="268"/>
      <c r="W4181" s="65" t="str">
        <f t="shared" si="589"/>
        <v/>
      </c>
      <c r="X4181" s="65" t="str">
        <f t="shared" si="590"/>
        <v/>
      </c>
      <c r="Y4181" s="65" t="str">
        <f t="shared" si="591"/>
        <v/>
      </c>
      <c r="Z4181" s="65" t="str">
        <f t="shared" si="592"/>
        <v/>
      </c>
      <c r="AA4181" s="65" t="str">
        <f t="shared" si="593"/>
        <v/>
      </c>
    </row>
    <row r="4182" spans="1:27" x14ac:dyDescent="0.25">
      <c r="A4182" s="40" t="str">
        <f>IF(G4182="","",1*ISERROR(VLOOKUP(G4182,G$1:G4181,1,FALSE)))</f>
        <v/>
      </c>
      <c r="B4182" s="40" t="str">
        <f>IF(A4182=0,0,IF(A4182="","",SUM(A$2:A4182)))</f>
        <v/>
      </c>
      <c r="C4182" s="41" t="str">
        <f>IF(H4182="","",1*ISERROR(VLOOKUP(H4182,H$1:H4181,1,FALSE)))</f>
        <v/>
      </c>
      <c r="D4182" s="40" t="str">
        <f>IF(C4182=0,0,IF(C4182="","",SUM(C$2:C4182)))</f>
        <v/>
      </c>
      <c r="E4182" s="41" t="str">
        <f>IF(H4182=0,0,IF(C4182="","",SUM(C$11:C4182)))</f>
        <v/>
      </c>
      <c r="F4182" s="41" t="str">
        <f>IF(H4182="","",COUNTIF(H$11:H4182,"="&amp;H4182))</f>
        <v/>
      </c>
      <c r="G4182" s="41" t="str">
        <f t="shared" si="585"/>
        <v/>
      </c>
      <c r="H4182" s="41" t="str">
        <f t="shared" si="586"/>
        <v/>
      </c>
      <c r="I4182" s="41" t="str">
        <f t="shared" si="587"/>
        <v/>
      </c>
      <c r="J4182" s="41" t="str">
        <f t="shared" si="588"/>
        <v/>
      </c>
      <c r="K4182" s="268"/>
      <c r="L4182" s="268"/>
      <c r="M4182" s="268"/>
      <c r="N4182" s="269"/>
      <c r="O4182" s="269"/>
      <c r="P4182" s="269"/>
      <c r="Q4182" s="270"/>
      <c r="R4182" s="271"/>
      <c r="S4182" s="268"/>
      <c r="T4182" s="268"/>
      <c r="U4182" s="268"/>
      <c r="V4182" s="268"/>
      <c r="W4182" s="65" t="str">
        <f t="shared" si="589"/>
        <v/>
      </c>
      <c r="X4182" s="65" t="str">
        <f t="shared" si="590"/>
        <v/>
      </c>
      <c r="Y4182" s="65" t="str">
        <f t="shared" si="591"/>
        <v/>
      </c>
      <c r="Z4182" s="65" t="str">
        <f t="shared" si="592"/>
        <v/>
      </c>
      <c r="AA4182" s="65" t="str">
        <f t="shared" si="593"/>
        <v/>
      </c>
    </row>
    <row r="4183" spans="1:27" x14ac:dyDescent="0.25">
      <c r="A4183" s="40" t="str">
        <f>IF(G4183="","",1*ISERROR(VLOOKUP(G4183,G$1:G4182,1,FALSE)))</f>
        <v/>
      </c>
      <c r="B4183" s="40" t="str">
        <f>IF(A4183=0,0,IF(A4183="","",SUM(A$2:A4183)))</f>
        <v/>
      </c>
      <c r="C4183" s="41" t="str">
        <f>IF(H4183="","",1*ISERROR(VLOOKUP(H4183,H$1:H4182,1,FALSE)))</f>
        <v/>
      </c>
      <c r="D4183" s="40" t="str">
        <f>IF(C4183=0,0,IF(C4183="","",SUM(C$2:C4183)))</f>
        <v/>
      </c>
      <c r="E4183" s="41" t="str">
        <f>IF(H4183=0,0,IF(C4183="","",SUM(C$11:C4183)))</f>
        <v/>
      </c>
      <c r="F4183" s="41" t="str">
        <f>IF(H4183="","",COUNTIF(H$11:H4183,"="&amp;H4183))</f>
        <v/>
      </c>
      <c r="G4183" s="41" t="str">
        <f t="shared" si="585"/>
        <v/>
      </c>
      <c r="H4183" s="41" t="str">
        <f t="shared" si="586"/>
        <v/>
      </c>
      <c r="I4183" s="41" t="str">
        <f t="shared" si="587"/>
        <v/>
      </c>
      <c r="J4183" s="41" t="str">
        <f t="shared" si="588"/>
        <v/>
      </c>
      <c r="K4183" s="268"/>
      <c r="L4183" s="268"/>
      <c r="M4183" s="268"/>
      <c r="N4183" s="269"/>
      <c r="O4183" s="269"/>
      <c r="P4183" s="269"/>
      <c r="Q4183" s="270"/>
      <c r="R4183" s="271"/>
      <c r="S4183" s="268"/>
      <c r="T4183" s="268"/>
      <c r="U4183" s="268"/>
      <c r="V4183" s="268"/>
      <c r="W4183" s="65" t="str">
        <f t="shared" si="589"/>
        <v/>
      </c>
      <c r="X4183" s="65" t="str">
        <f t="shared" si="590"/>
        <v/>
      </c>
      <c r="Y4183" s="65" t="str">
        <f t="shared" si="591"/>
        <v/>
      </c>
      <c r="Z4183" s="65" t="str">
        <f t="shared" si="592"/>
        <v/>
      </c>
      <c r="AA4183" s="65" t="str">
        <f t="shared" si="593"/>
        <v/>
      </c>
    </row>
    <row r="4184" spans="1:27" x14ac:dyDescent="0.25">
      <c r="A4184" s="40" t="str">
        <f>IF(G4184="","",1*ISERROR(VLOOKUP(G4184,G$1:G4183,1,FALSE)))</f>
        <v/>
      </c>
      <c r="B4184" s="40" t="str">
        <f>IF(A4184=0,0,IF(A4184="","",SUM(A$2:A4184)))</f>
        <v/>
      </c>
      <c r="C4184" s="41" t="str">
        <f>IF(H4184="","",1*ISERROR(VLOOKUP(H4184,H$1:H4183,1,FALSE)))</f>
        <v/>
      </c>
      <c r="D4184" s="40" t="str">
        <f>IF(C4184=0,0,IF(C4184="","",SUM(C$2:C4184)))</f>
        <v/>
      </c>
      <c r="E4184" s="41" t="str">
        <f>IF(H4184=0,0,IF(C4184="","",SUM(C$11:C4184)))</f>
        <v/>
      </c>
      <c r="F4184" s="41" t="str">
        <f>IF(H4184="","",COUNTIF(H$11:H4184,"="&amp;H4184))</f>
        <v/>
      </c>
      <c r="G4184" s="41" t="str">
        <f t="shared" si="585"/>
        <v/>
      </c>
      <c r="H4184" s="41" t="str">
        <f t="shared" si="586"/>
        <v/>
      </c>
      <c r="I4184" s="41" t="str">
        <f t="shared" si="587"/>
        <v/>
      </c>
      <c r="J4184" s="41" t="str">
        <f t="shared" si="588"/>
        <v/>
      </c>
      <c r="K4184" s="268"/>
      <c r="L4184" s="268"/>
      <c r="M4184" s="268"/>
      <c r="N4184" s="269"/>
      <c r="O4184" s="269"/>
      <c r="P4184" s="269"/>
      <c r="Q4184" s="270"/>
      <c r="R4184" s="271"/>
      <c r="S4184" s="268"/>
      <c r="T4184" s="268"/>
      <c r="U4184" s="268"/>
      <c r="V4184" s="268"/>
      <c r="W4184" s="65" t="str">
        <f t="shared" si="589"/>
        <v/>
      </c>
      <c r="X4184" s="65" t="str">
        <f t="shared" si="590"/>
        <v/>
      </c>
      <c r="Y4184" s="65" t="str">
        <f t="shared" si="591"/>
        <v/>
      </c>
      <c r="Z4184" s="65" t="str">
        <f t="shared" si="592"/>
        <v/>
      </c>
      <c r="AA4184" s="65" t="str">
        <f t="shared" si="593"/>
        <v/>
      </c>
    </row>
    <row r="4185" spans="1:27" x14ac:dyDescent="0.25">
      <c r="A4185" s="40" t="str">
        <f>IF(G4185="","",1*ISERROR(VLOOKUP(G4185,G$1:G4184,1,FALSE)))</f>
        <v/>
      </c>
      <c r="B4185" s="40" t="str">
        <f>IF(A4185=0,0,IF(A4185="","",SUM(A$2:A4185)))</f>
        <v/>
      </c>
      <c r="C4185" s="41" t="str">
        <f>IF(H4185="","",1*ISERROR(VLOOKUP(H4185,H$1:H4184,1,FALSE)))</f>
        <v/>
      </c>
      <c r="D4185" s="40" t="str">
        <f>IF(C4185=0,0,IF(C4185="","",SUM(C$2:C4185)))</f>
        <v/>
      </c>
      <c r="E4185" s="41" t="str">
        <f>IF(H4185=0,0,IF(C4185="","",SUM(C$11:C4185)))</f>
        <v/>
      </c>
      <c r="F4185" s="41" t="str">
        <f>IF(H4185="","",COUNTIF(H$11:H4185,"="&amp;H4185))</f>
        <v/>
      </c>
      <c r="G4185" s="41" t="str">
        <f t="shared" si="585"/>
        <v/>
      </c>
      <c r="H4185" s="41" t="str">
        <f t="shared" si="586"/>
        <v/>
      </c>
      <c r="I4185" s="41" t="str">
        <f t="shared" si="587"/>
        <v/>
      </c>
      <c r="J4185" s="41" t="str">
        <f t="shared" si="588"/>
        <v/>
      </c>
      <c r="K4185" s="268"/>
      <c r="L4185" s="268"/>
      <c r="M4185" s="268"/>
      <c r="N4185" s="269"/>
      <c r="O4185" s="269"/>
      <c r="P4185" s="269"/>
      <c r="Q4185" s="270"/>
      <c r="R4185" s="271"/>
      <c r="S4185" s="268"/>
      <c r="T4185" s="268"/>
      <c r="U4185" s="268"/>
      <c r="V4185" s="268"/>
      <c r="W4185" s="65" t="str">
        <f t="shared" si="589"/>
        <v/>
      </c>
      <c r="X4185" s="65" t="str">
        <f t="shared" si="590"/>
        <v/>
      </c>
      <c r="Y4185" s="65" t="str">
        <f t="shared" si="591"/>
        <v/>
      </c>
      <c r="Z4185" s="65" t="str">
        <f t="shared" si="592"/>
        <v/>
      </c>
      <c r="AA4185" s="65" t="str">
        <f t="shared" si="593"/>
        <v/>
      </c>
    </row>
    <row r="4186" spans="1:27" x14ac:dyDescent="0.25">
      <c r="A4186" s="40" t="str">
        <f>IF(G4186="","",1*ISERROR(VLOOKUP(G4186,G$1:G4185,1,FALSE)))</f>
        <v/>
      </c>
      <c r="B4186" s="40" t="str">
        <f>IF(A4186=0,0,IF(A4186="","",SUM(A$2:A4186)))</f>
        <v/>
      </c>
      <c r="C4186" s="41" t="str">
        <f>IF(H4186="","",1*ISERROR(VLOOKUP(H4186,H$1:H4185,1,FALSE)))</f>
        <v/>
      </c>
      <c r="D4186" s="40" t="str">
        <f>IF(C4186=0,0,IF(C4186="","",SUM(C$2:C4186)))</f>
        <v/>
      </c>
      <c r="E4186" s="41" t="str">
        <f>IF(H4186=0,0,IF(C4186="","",SUM(C$11:C4186)))</f>
        <v/>
      </c>
      <c r="F4186" s="41" t="str">
        <f>IF(H4186="","",COUNTIF(H$11:H4186,"="&amp;H4186))</f>
        <v/>
      </c>
      <c r="G4186" s="41" t="str">
        <f t="shared" si="585"/>
        <v/>
      </c>
      <c r="H4186" s="41" t="str">
        <f t="shared" si="586"/>
        <v/>
      </c>
      <c r="I4186" s="41" t="str">
        <f t="shared" si="587"/>
        <v/>
      </c>
      <c r="J4186" s="41" t="str">
        <f t="shared" si="588"/>
        <v/>
      </c>
      <c r="K4186" s="268"/>
      <c r="L4186" s="268"/>
      <c r="M4186" s="268"/>
      <c r="N4186" s="269"/>
      <c r="O4186" s="269"/>
      <c r="P4186" s="269"/>
      <c r="Q4186" s="270"/>
      <c r="R4186" s="271"/>
      <c r="S4186" s="268"/>
      <c r="T4186" s="268"/>
      <c r="U4186" s="268"/>
      <c r="V4186" s="268"/>
      <c r="W4186" s="65" t="str">
        <f t="shared" si="589"/>
        <v/>
      </c>
      <c r="X4186" s="65" t="str">
        <f t="shared" si="590"/>
        <v/>
      </c>
      <c r="Y4186" s="65" t="str">
        <f t="shared" si="591"/>
        <v/>
      </c>
      <c r="Z4186" s="65" t="str">
        <f t="shared" si="592"/>
        <v/>
      </c>
      <c r="AA4186" s="65" t="str">
        <f t="shared" si="593"/>
        <v/>
      </c>
    </row>
    <row r="4187" spans="1:27" x14ac:dyDescent="0.25">
      <c r="A4187" s="40" t="str">
        <f>IF(G4187="","",1*ISERROR(VLOOKUP(G4187,G$1:G4186,1,FALSE)))</f>
        <v/>
      </c>
      <c r="B4187" s="40" t="str">
        <f>IF(A4187=0,0,IF(A4187="","",SUM(A$2:A4187)))</f>
        <v/>
      </c>
      <c r="C4187" s="41" t="str">
        <f>IF(H4187="","",1*ISERROR(VLOOKUP(H4187,H$1:H4186,1,FALSE)))</f>
        <v/>
      </c>
      <c r="D4187" s="40" t="str">
        <f>IF(C4187=0,0,IF(C4187="","",SUM(C$2:C4187)))</f>
        <v/>
      </c>
      <c r="E4187" s="41" t="str">
        <f>IF(H4187=0,0,IF(C4187="","",SUM(C$11:C4187)))</f>
        <v/>
      </c>
      <c r="F4187" s="41" t="str">
        <f>IF(H4187="","",COUNTIF(H$11:H4187,"="&amp;H4187))</f>
        <v/>
      </c>
      <c r="G4187" s="41" t="str">
        <f t="shared" si="585"/>
        <v/>
      </c>
      <c r="H4187" s="41" t="str">
        <f t="shared" si="586"/>
        <v/>
      </c>
      <c r="I4187" s="41" t="str">
        <f t="shared" si="587"/>
        <v/>
      </c>
      <c r="J4187" s="41" t="str">
        <f t="shared" si="588"/>
        <v/>
      </c>
      <c r="K4187" s="268"/>
      <c r="L4187" s="268"/>
      <c r="M4187" s="268"/>
      <c r="N4187" s="269"/>
      <c r="O4187" s="269"/>
      <c r="P4187" s="269"/>
      <c r="Q4187" s="270"/>
      <c r="R4187" s="271"/>
      <c r="S4187" s="268"/>
      <c r="T4187" s="268"/>
      <c r="U4187" s="268"/>
      <c r="V4187" s="268"/>
      <c r="W4187" s="65" t="str">
        <f t="shared" si="589"/>
        <v/>
      </c>
      <c r="X4187" s="65" t="str">
        <f t="shared" si="590"/>
        <v/>
      </c>
      <c r="Y4187" s="65" t="str">
        <f t="shared" si="591"/>
        <v/>
      </c>
      <c r="Z4187" s="65" t="str">
        <f t="shared" si="592"/>
        <v/>
      </c>
      <c r="AA4187" s="65" t="str">
        <f t="shared" si="593"/>
        <v/>
      </c>
    </row>
    <row r="4188" spans="1:27" x14ac:dyDescent="0.25">
      <c r="A4188" s="40" t="str">
        <f>IF(G4188="","",1*ISERROR(VLOOKUP(G4188,G$1:G4187,1,FALSE)))</f>
        <v/>
      </c>
      <c r="B4188" s="40" t="str">
        <f>IF(A4188=0,0,IF(A4188="","",SUM(A$2:A4188)))</f>
        <v/>
      </c>
      <c r="C4188" s="41" t="str">
        <f>IF(H4188="","",1*ISERROR(VLOOKUP(H4188,H$1:H4187,1,FALSE)))</f>
        <v/>
      </c>
      <c r="D4188" s="40" t="str">
        <f>IF(C4188=0,0,IF(C4188="","",SUM(C$2:C4188)))</f>
        <v/>
      </c>
      <c r="E4188" s="41" t="str">
        <f>IF(H4188=0,0,IF(C4188="","",SUM(C$11:C4188)))</f>
        <v/>
      </c>
      <c r="F4188" s="41" t="str">
        <f>IF(H4188="","",COUNTIF(H$11:H4188,"="&amp;H4188))</f>
        <v/>
      </c>
      <c r="G4188" s="41" t="str">
        <f t="shared" si="585"/>
        <v/>
      </c>
      <c r="H4188" s="41" t="str">
        <f t="shared" si="586"/>
        <v/>
      </c>
      <c r="I4188" s="41" t="str">
        <f t="shared" si="587"/>
        <v/>
      </c>
      <c r="J4188" s="41" t="str">
        <f t="shared" si="588"/>
        <v/>
      </c>
      <c r="K4188" s="268"/>
      <c r="L4188" s="268"/>
      <c r="M4188" s="268"/>
      <c r="N4188" s="269"/>
      <c r="O4188" s="269"/>
      <c r="P4188" s="269"/>
      <c r="Q4188" s="270"/>
      <c r="R4188" s="271"/>
      <c r="S4188" s="268"/>
      <c r="T4188" s="268"/>
      <c r="U4188" s="268"/>
      <c r="V4188" s="268"/>
      <c r="W4188" s="65" t="str">
        <f t="shared" si="589"/>
        <v/>
      </c>
      <c r="X4188" s="65" t="str">
        <f t="shared" si="590"/>
        <v/>
      </c>
      <c r="Y4188" s="65" t="str">
        <f t="shared" si="591"/>
        <v/>
      </c>
      <c r="Z4188" s="65" t="str">
        <f t="shared" si="592"/>
        <v/>
      </c>
      <c r="AA4188" s="65" t="str">
        <f t="shared" si="593"/>
        <v/>
      </c>
    </row>
    <row r="4189" spans="1:27" x14ac:dyDescent="0.25">
      <c r="A4189" s="40" t="str">
        <f>IF(G4189="","",1*ISERROR(VLOOKUP(G4189,G$1:G4188,1,FALSE)))</f>
        <v/>
      </c>
      <c r="B4189" s="40" t="str">
        <f>IF(A4189=0,0,IF(A4189="","",SUM(A$2:A4189)))</f>
        <v/>
      </c>
      <c r="C4189" s="41" t="str">
        <f>IF(H4189="","",1*ISERROR(VLOOKUP(H4189,H$1:H4188,1,FALSE)))</f>
        <v/>
      </c>
      <c r="D4189" s="40" t="str">
        <f>IF(C4189=0,0,IF(C4189="","",SUM(C$2:C4189)))</f>
        <v/>
      </c>
      <c r="E4189" s="41" t="str">
        <f>IF(H4189=0,0,IF(C4189="","",SUM(C$11:C4189)))</f>
        <v/>
      </c>
      <c r="F4189" s="41" t="str">
        <f>IF(H4189="","",COUNTIF(H$11:H4189,"="&amp;H4189))</f>
        <v/>
      </c>
      <c r="G4189" s="41" t="str">
        <f t="shared" si="585"/>
        <v/>
      </c>
      <c r="H4189" s="41" t="str">
        <f t="shared" si="586"/>
        <v/>
      </c>
      <c r="I4189" s="41" t="str">
        <f t="shared" si="587"/>
        <v/>
      </c>
      <c r="J4189" s="41" t="str">
        <f t="shared" si="588"/>
        <v/>
      </c>
      <c r="K4189" s="268"/>
      <c r="L4189" s="268"/>
      <c r="M4189" s="268"/>
      <c r="N4189" s="269"/>
      <c r="O4189" s="269"/>
      <c r="P4189" s="269"/>
      <c r="Q4189" s="270"/>
      <c r="R4189" s="271"/>
      <c r="S4189" s="268"/>
      <c r="T4189" s="268"/>
      <c r="U4189" s="268"/>
      <c r="V4189" s="268"/>
      <c r="W4189" s="65" t="str">
        <f t="shared" si="589"/>
        <v/>
      </c>
      <c r="X4189" s="65" t="str">
        <f t="shared" si="590"/>
        <v/>
      </c>
      <c r="Y4189" s="65" t="str">
        <f t="shared" si="591"/>
        <v/>
      </c>
      <c r="Z4189" s="65" t="str">
        <f t="shared" si="592"/>
        <v/>
      </c>
      <c r="AA4189" s="65" t="str">
        <f t="shared" si="593"/>
        <v/>
      </c>
    </row>
    <row r="4190" spans="1:27" x14ac:dyDescent="0.25">
      <c r="A4190" s="40" t="str">
        <f>IF(G4190="","",1*ISERROR(VLOOKUP(G4190,G$1:G4189,1,FALSE)))</f>
        <v/>
      </c>
      <c r="B4190" s="40" t="str">
        <f>IF(A4190=0,0,IF(A4190="","",SUM(A$2:A4190)))</f>
        <v/>
      </c>
      <c r="C4190" s="41" t="str">
        <f>IF(H4190="","",1*ISERROR(VLOOKUP(H4190,H$1:H4189,1,FALSE)))</f>
        <v/>
      </c>
      <c r="D4190" s="40" t="str">
        <f>IF(C4190=0,0,IF(C4190="","",SUM(C$2:C4190)))</f>
        <v/>
      </c>
      <c r="E4190" s="41" t="str">
        <f>IF(H4190=0,0,IF(C4190="","",SUM(C$11:C4190)))</f>
        <v/>
      </c>
      <c r="F4190" s="41" t="str">
        <f>IF(H4190="","",COUNTIF(H$11:H4190,"="&amp;H4190))</f>
        <v/>
      </c>
      <c r="G4190" s="41" t="str">
        <f t="shared" si="585"/>
        <v/>
      </c>
      <c r="H4190" s="41" t="str">
        <f t="shared" si="586"/>
        <v/>
      </c>
      <c r="I4190" s="41" t="str">
        <f t="shared" si="587"/>
        <v/>
      </c>
      <c r="J4190" s="41" t="str">
        <f t="shared" si="588"/>
        <v/>
      </c>
      <c r="K4190" s="268"/>
      <c r="L4190" s="268"/>
      <c r="M4190" s="268"/>
      <c r="N4190" s="269"/>
      <c r="O4190" s="269"/>
      <c r="P4190" s="269"/>
      <c r="Q4190" s="270"/>
      <c r="R4190" s="271"/>
      <c r="S4190" s="268"/>
      <c r="T4190" s="268"/>
      <c r="U4190" s="268"/>
      <c r="V4190" s="268"/>
      <c r="W4190" s="65" t="str">
        <f t="shared" si="589"/>
        <v/>
      </c>
      <c r="X4190" s="65" t="str">
        <f t="shared" si="590"/>
        <v/>
      </c>
      <c r="Y4190" s="65" t="str">
        <f t="shared" si="591"/>
        <v/>
      </c>
      <c r="Z4190" s="65" t="str">
        <f t="shared" si="592"/>
        <v/>
      </c>
      <c r="AA4190" s="65" t="str">
        <f t="shared" si="593"/>
        <v/>
      </c>
    </row>
    <row r="4191" spans="1:27" x14ac:dyDescent="0.25">
      <c r="A4191" s="40" t="str">
        <f>IF(G4191="","",1*ISERROR(VLOOKUP(G4191,G$1:G4190,1,FALSE)))</f>
        <v/>
      </c>
      <c r="B4191" s="40" t="str">
        <f>IF(A4191=0,0,IF(A4191="","",SUM(A$2:A4191)))</f>
        <v/>
      </c>
      <c r="C4191" s="41" t="str">
        <f>IF(H4191="","",1*ISERROR(VLOOKUP(H4191,H$1:H4190,1,FALSE)))</f>
        <v/>
      </c>
      <c r="D4191" s="40" t="str">
        <f>IF(C4191=0,0,IF(C4191="","",SUM(C$2:C4191)))</f>
        <v/>
      </c>
      <c r="E4191" s="41" t="str">
        <f>IF(H4191=0,0,IF(C4191="","",SUM(C$11:C4191)))</f>
        <v/>
      </c>
      <c r="F4191" s="41" t="str">
        <f>IF(H4191="","",COUNTIF(H$11:H4191,"="&amp;H4191))</f>
        <v/>
      </c>
      <c r="G4191" s="41" t="str">
        <f t="shared" si="585"/>
        <v/>
      </c>
      <c r="H4191" s="41" t="str">
        <f t="shared" si="586"/>
        <v/>
      </c>
      <c r="I4191" s="41" t="str">
        <f t="shared" si="587"/>
        <v/>
      </c>
      <c r="J4191" s="41" t="str">
        <f t="shared" si="588"/>
        <v/>
      </c>
      <c r="K4191" s="268"/>
      <c r="L4191" s="268"/>
      <c r="M4191" s="268"/>
      <c r="N4191" s="269"/>
      <c r="O4191" s="269"/>
      <c r="P4191" s="269"/>
      <c r="Q4191" s="270"/>
      <c r="R4191" s="271"/>
      <c r="S4191" s="268"/>
      <c r="T4191" s="268"/>
      <c r="U4191" s="268"/>
      <c r="V4191" s="268"/>
      <c r="W4191" s="65" t="str">
        <f t="shared" si="589"/>
        <v/>
      </c>
      <c r="X4191" s="65" t="str">
        <f t="shared" si="590"/>
        <v/>
      </c>
      <c r="Y4191" s="65" t="str">
        <f t="shared" si="591"/>
        <v/>
      </c>
      <c r="Z4191" s="65" t="str">
        <f t="shared" si="592"/>
        <v/>
      </c>
      <c r="AA4191" s="65" t="str">
        <f t="shared" si="593"/>
        <v/>
      </c>
    </row>
    <row r="4192" spans="1:27" x14ac:dyDescent="0.25">
      <c r="A4192" s="40" t="str">
        <f>IF(G4192="","",1*ISERROR(VLOOKUP(G4192,G$1:G4191,1,FALSE)))</f>
        <v/>
      </c>
      <c r="B4192" s="40" t="str">
        <f>IF(A4192=0,0,IF(A4192="","",SUM(A$2:A4192)))</f>
        <v/>
      </c>
      <c r="C4192" s="41" t="str">
        <f>IF(H4192="","",1*ISERROR(VLOOKUP(H4192,H$1:H4191,1,FALSE)))</f>
        <v/>
      </c>
      <c r="D4192" s="40" t="str">
        <f>IF(C4192=0,0,IF(C4192="","",SUM(C$2:C4192)))</f>
        <v/>
      </c>
      <c r="E4192" s="41" t="str">
        <f>IF(H4192=0,0,IF(C4192="","",SUM(C$11:C4192)))</f>
        <v/>
      </c>
      <c r="F4192" s="41" t="str">
        <f>IF(H4192="","",COUNTIF(H$11:H4192,"="&amp;H4192))</f>
        <v/>
      </c>
      <c r="G4192" s="41" t="str">
        <f t="shared" si="585"/>
        <v/>
      </c>
      <c r="H4192" s="41" t="str">
        <f t="shared" si="586"/>
        <v/>
      </c>
      <c r="I4192" s="41" t="str">
        <f t="shared" si="587"/>
        <v/>
      </c>
      <c r="J4192" s="41" t="str">
        <f t="shared" si="588"/>
        <v/>
      </c>
      <c r="K4192" s="268"/>
      <c r="L4192" s="268"/>
      <c r="M4192" s="268"/>
      <c r="N4192" s="269"/>
      <c r="O4192" s="269"/>
      <c r="P4192" s="269"/>
      <c r="Q4192" s="270"/>
      <c r="R4192" s="271"/>
      <c r="S4192" s="268"/>
      <c r="T4192" s="268"/>
      <c r="U4192" s="268"/>
      <c r="V4192" s="268"/>
      <c r="W4192" s="65" t="str">
        <f t="shared" si="589"/>
        <v/>
      </c>
      <c r="X4192" s="65" t="str">
        <f t="shared" si="590"/>
        <v/>
      </c>
      <c r="Y4192" s="65" t="str">
        <f t="shared" si="591"/>
        <v/>
      </c>
      <c r="Z4192" s="65" t="str">
        <f t="shared" si="592"/>
        <v/>
      </c>
      <c r="AA4192" s="65" t="str">
        <f t="shared" si="593"/>
        <v/>
      </c>
    </row>
    <row r="4193" spans="1:27" x14ac:dyDescent="0.25">
      <c r="A4193" s="40" t="str">
        <f>IF(G4193="","",1*ISERROR(VLOOKUP(G4193,G$1:G4192,1,FALSE)))</f>
        <v/>
      </c>
      <c r="B4193" s="40" t="str">
        <f>IF(A4193=0,0,IF(A4193="","",SUM(A$2:A4193)))</f>
        <v/>
      </c>
      <c r="C4193" s="41" t="str">
        <f>IF(H4193="","",1*ISERROR(VLOOKUP(H4193,H$1:H4192,1,FALSE)))</f>
        <v/>
      </c>
      <c r="D4193" s="40" t="str">
        <f>IF(C4193=0,0,IF(C4193="","",SUM(C$2:C4193)))</f>
        <v/>
      </c>
      <c r="E4193" s="41" t="str">
        <f>IF(H4193=0,0,IF(C4193="","",SUM(C$11:C4193)))</f>
        <v/>
      </c>
      <c r="F4193" s="41" t="str">
        <f>IF(H4193="","",COUNTIF(H$11:H4193,"="&amp;H4193))</f>
        <v/>
      </c>
      <c r="G4193" s="41" t="str">
        <f t="shared" si="585"/>
        <v/>
      </c>
      <c r="H4193" s="41" t="str">
        <f t="shared" si="586"/>
        <v/>
      </c>
      <c r="I4193" s="41" t="str">
        <f t="shared" si="587"/>
        <v/>
      </c>
      <c r="J4193" s="41" t="str">
        <f t="shared" si="588"/>
        <v/>
      </c>
      <c r="K4193" s="268"/>
      <c r="L4193" s="268"/>
      <c r="M4193" s="268"/>
      <c r="N4193" s="269"/>
      <c r="O4193" s="269"/>
      <c r="P4193" s="269"/>
      <c r="Q4193" s="270"/>
      <c r="R4193" s="271"/>
      <c r="S4193" s="268"/>
      <c r="T4193" s="268"/>
      <c r="U4193" s="268"/>
      <c r="V4193" s="268"/>
      <c r="W4193" s="65" t="str">
        <f t="shared" si="589"/>
        <v/>
      </c>
      <c r="X4193" s="65" t="str">
        <f t="shared" si="590"/>
        <v/>
      </c>
      <c r="Y4193" s="65" t="str">
        <f t="shared" si="591"/>
        <v/>
      </c>
      <c r="Z4193" s="65" t="str">
        <f t="shared" si="592"/>
        <v/>
      </c>
      <c r="AA4193" s="65" t="str">
        <f t="shared" si="593"/>
        <v/>
      </c>
    </row>
    <row r="4194" spans="1:27" x14ac:dyDescent="0.25">
      <c r="A4194" s="40" t="str">
        <f>IF(G4194="","",1*ISERROR(VLOOKUP(G4194,G$1:G4193,1,FALSE)))</f>
        <v/>
      </c>
      <c r="B4194" s="40" t="str">
        <f>IF(A4194=0,0,IF(A4194="","",SUM(A$2:A4194)))</f>
        <v/>
      </c>
      <c r="C4194" s="41" t="str">
        <f>IF(H4194="","",1*ISERROR(VLOOKUP(H4194,H$1:H4193,1,FALSE)))</f>
        <v/>
      </c>
      <c r="D4194" s="40" t="str">
        <f>IF(C4194=0,0,IF(C4194="","",SUM(C$2:C4194)))</f>
        <v/>
      </c>
      <c r="E4194" s="41" t="str">
        <f>IF(H4194=0,0,IF(C4194="","",SUM(C$11:C4194)))</f>
        <v/>
      </c>
      <c r="F4194" s="41" t="str">
        <f>IF(H4194="","",COUNTIF(H$11:H4194,"="&amp;H4194))</f>
        <v/>
      </c>
      <c r="G4194" s="41" t="str">
        <f t="shared" si="585"/>
        <v/>
      </c>
      <c r="H4194" s="41" t="str">
        <f t="shared" si="586"/>
        <v/>
      </c>
      <c r="I4194" s="41" t="str">
        <f t="shared" si="587"/>
        <v/>
      </c>
      <c r="J4194" s="41" t="str">
        <f t="shared" si="588"/>
        <v/>
      </c>
      <c r="K4194" s="268"/>
      <c r="L4194" s="268"/>
      <c r="M4194" s="268"/>
      <c r="N4194" s="269"/>
      <c r="O4194" s="269"/>
      <c r="P4194" s="269"/>
      <c r="Q4194" s="270"/>
      <c r="R4194" s="271"/>
      <c r="S4194" s="268"/>
      <c r="T4194" s="268"/>
      <c r="U4194" s="268"/>
      <c r="V4194" s="268"/>
      <c r="W4194" s="65" t="str">
        <f t="shared" si="589"/>
        <v/>
      </c>
      <c r="X4194" s="65" t="str">
        <f t="shared" si="590"/>
        <v/>
      </c>
      <c r="Y4194" s="65" t="str">
        <f t="shared" si="591"/>
        <v/>
      </c>
      <c r="Z4194" s="65" t="str">
        <f t="shared" si="592"/>
        <v/>
      </c>
      <c r="AA4194" s="65" t="str">
        <f t="shared" si="593"/>
        <v/>
      </c>
    </row>
    <row r="4195" spans="1:27" x14ac:dyDescent="0.25">
      <c r="A4195" s="40" t="str">
        <f>IF(G4195="","",1*ISERROR(VLOOKUP(G4195,G$1:G4194,1,FALSE)))</f>
        <v/>
      </c>
      <c r="B4195" s="40" t="str">
        <f>IF(A4195=0,0,IF(A4195="","",SUM(A$2:A4195)))</f>
        <v/>
      </c>
      <c r="C4195" s="41" t="str">
        <f>IF(H4195="","",1*ISERROR(VLOOKUP(H4195,H$1:H4194,1,FALSE)))</f>
        <v/>
      </c>
      <c r="D4195" s="40" t="str">
        <f>IF(C4195=0,0,IF(C4195="","",SUM(C$2:C4195)))</f>
        <v/>
      </c>
      <c r="E4195" s="41" t="str">
        <f>IF(H4195=0,0,IF(C4195="","",SUM(C$11:C4195)))</f>
        <v/>
      </c>
      <c r="F4195" s="41" t="str">
        <f>IF(H4195="","",COUNTIF(H$11:H4195,"="&amp;H4195))</f>
        <v/>
      </c>
      <c r="G4195" s="41" t="str">
        <f t="shared" si="585"/>
        <v/>
      </c>
      <c r="H4195" s="41" t="str">
        <f t="shared" si="586"/>
        <v/>
      </c>
      <c r="I4195" s="41" t="str">
        <f t="shared" si="587"/>
        <v/>
      </c>
      <c r="J4195" s="41" t="str">
        <f t="shared" si="588"/>
        <v/>
      </c>
      <c r="K4195" s="268"/>
      <c r="L4195" s="268"/>
      <c r="M4195" s="268"/>
      <c r="N4195" s="269"/>
      <c r="O4195" s="269"/>
      <c r="P4195" s="269"/>
      <c r="Q4195" s="270"/>
      <c r="R4195" s="271"/>
      <c r="S4195" s="268"/>
      <c r="T4195" s="268"/>
      <c r="U4195" s="268"/>
      <c r="V4195" s="268"/>
      <c r="W4195" s="65" t="str">
        <f t="shared" si="589"/>
        <v/>
      </c>
      <c r="X4195" s="65" t="str">
        <f t="shared" si="590"/>
        <v/>
      </c>
      <c r="Y4195" s="65" t="str">
        <f t="shared" si="591"/>
        <v/>
      </c>
      <c r="Z4195" s="65" t="str">
        <f t="shared" si="592"/>
        <v/>
      </c>
      <c r="AA4195" s="65" t="str">
        <f t="shared" si="593"/>
        <v/>
      </c>
    </row>
    <row r="4196" spans="1:27" x14ac:dyDescent="0.25">
      <c r="A4196" s="40" t="str">
        <f>IF(G4196="","",1*ISERROR(VLOOKUP(G4196,G$1:G4195,1,FALSE)))</f>
        <v/>
      </c>
      <c r="B4196" s="40" t="str">
        <f>IF(A4196=0,0,IF(A4196="","",SUM(A$2:A4196)))</f>
        <v/>
      </c>
      <c r="C4196" s="41" t="str">
        <f>IF(H4196="","",1*ISERROR(VLOOKUP(H4196,H$1:H4195,1,FALSE)))</f>
        <v/>
      </c>
      <c r="D4196" s="40" t="str">
        <f>IF(C4196=0,0,IF(C4196="","",SUM(C$2:C4196)))</f>
        <v/>
      </c>
      <c r="E4196" s="41" t="str">
        <f>IF(H4196=0,0,IF(C4196="","",SUM(C$11:C4196)))</f>
        <v/>
      </c>
      <c r="F4196" s="41" t="str">
        <f>IF(H4196="","",COUNTIF(H$11:H4196,"="&amp;H4196))</f>
        <v/>
      </c>
      <c r="G4196" s="41" t="str">
        <f t="shared" si="585"/>
        <v/>
      </c>
      <c r="H4196" s="41" t="str">
        <f t="shared" si="586"/>
        <v/>
      </c>
      <c r="I4196" s="41" t="str">
        <f t="shared" si="587"/>
        <v/>
      </c>
      <c r="J4196" s="41" t="str">
        <f t="shared" si="588"/>
        <v/>
      </c>
      <c r="K4196" s="268"/>
      <c r="L4196" s="268"/>
      <c r="M4196" s="268"/>
      <c r="N4196" s="269"/>
      <c r="O4196" s="269"/>
      <c r="P4196" s="269"/>
      <c r="Q4196" s="270"/>
      <c r="R4196" s="271"/>
      <c r="S4196" s="268"/>
      <c r="T4196" s="268"/>
      <c r="U4196" s="268"/>
      <c r="V4196" s="268"/>
      <c r="W4196" s="65" t="str">
        <f t="shared" si="589"/>
        <v/>
      </c>
      <c r="X4196" s="65" t="str">
        <f t="shared" si="590"/>
        <v/>
      </c>
      <c r="Y4196" s="65" t="str">
        <f t="shared" si="591"/>
        <v/>
      </c>
      <c r="Z4196" s="65" t="str">
        <f t="shared" si="592"/>
        <v/>
      </c>
      <c r="AA4196" s="65" t="str">
        <f t="shared" si="593"/>
        <v/>
      </c>
    </row>
    <row r="4197" spans="1:27" x14ac:dyDescent="0.25">
      <c r="A4197" s="40" t="str">
        <f>IF(G4197="","",1*ISERROR(VLOOKUP(G4197,G$1:G4196,1,FALSE)))</f>
        <v/>
      </c>
      <c r="B4197" s="40" t="str">
        <f>IF(A4197=0,0,IF(A4197="","",SUM(A$2:A4197)))</f>
        <v/>
      </c>
      <c r="C4197" s="41" t="str">
        <f>IF(H4197="","",1*ISERROR(VLOOKUP(H4197,H$1:H4196,1,FALSE)))</f>
        <v/>
      </c>
      <c r="D4197" s="40" t="str">
        <f>IF(C4197=0,0,IF(C4197="","",SUM(C$2:C4197)))</f>
        <v/>
      </c>
      <c r="E4197" s="41" t="str">
        <f>IF(H4197=0,0,IF(C4197="","",SUM(C$11:C4197)))</f>
        <v/>
      </c>
      <c r="F4197" s="41" t="str">
        <f>IF(H4197="","",COUNTIF(H$11:H4197,"="&amp;H4197))</f>
        <v/>
      </c>
      <c r="G4197" s="41" t="str">
        <f t="shared" si="585"/>
        <v/>
      </c>
      <c r="H4197" s="41" t="str">
        <f t="shared" si="586"/>
        <v/>
      </c>
      <c r="I4197" s="41" t="str">
        <f t="shared" si="587"/>
        <v/>
      </c>
      <c r="J4197" s="41" t="str">
        <f t="shared" si="588"/>
        <v/>
      </c>
      <c r="K4197" s="268"/>
      <c r="L4197" s="268"/>
      <c r="M4197" s="268"/>
      <c r="N4197" s="269"/>
      <c r="O4197" s="269"/>
      <c r="P4197" s="269"/>
      <c r="Q4197" s="270"/>
      <c r="R4197" s="271"/>
      <c r="S4197" s="268"/>
      <c r="T4197" s="268"/>
      <c r="U4197" s="268"/>
      <c r="V4197" s="268"/>
      <c r="W4197" s="65" t="str">
        <f t="shared" si="589"/>
        <v/>
      </c>
      <c r="X4197" s="65" t="str">
        <f t="shared" si="590"/>
        <v/>
      </c>
      <c r="Y4197" s="65" t="str">
        <f t="shared" si="591"/>
        <v/>
      </c>
      <c r="Z4197" s="65" t="str">
        <f t="shared" si="592"/>
        <v/>
      </c>
      <c r="AA4197" s="65" t="str">
        <f t="shared" si="593"/>
        <v/>
      </c>
    </row>
    <row r="4198" spans="1:27" x14ac:dyDescent="0.25">
      <c r="A4198" s="40" t="str">
        <f>IF(G4198="","",1*ISERROR(VLOOKUP(G4198,G$1:G4197,1,FALSE)))</f>
        <v/>
      </c>
      <c r="B4198" s="40" t="str">
        <f>IF(A4198=0,0,IF(A4198="","",SUM(A$2:A4198)))</f>
        <v/>
      </c>
      <c r="C4198" s="41" t="str">
        <f>IF(H4198="","",1*ISERROR(VLOOKUP(H4198,H$1:H4197,1,FALSE)))</f>
        <v/>
      </c>
      <c r="D4198" s="40" t="str">
        <f>IF(C4198=0,0,IF(C4198="","",SUM(C$2:C4198)))</f>
        <v/>
      </c>
      <c r="E4198" s="41" t="str">
        <f>IF(H4198=0,0,IF(C4198="","",SUM(C$11:C4198)))</f>
        <v/>
      </c>
      <c r="F4198" s="41" t="str">
        <f>IF(H4198="","",COUNTIF(H$11:H4198,"="&amp;H4198))</f>
        <v/>
      </c>
      <c r="G4198" s="41" t="str">
        <f t="shared" si="585"/>
        <v/>
      </c>
      <c r="H4198" s="41" t="str">
        <f t="shared" si="586"/>
        <v/>
      </c>
      <c r="I4198" s="41" t="str">
        <f t="shared" si="587"/>
        <v/>
      </c>
      <c r="J4198" s="41" t="str">
        <f t="shared" si="588"/>
        <v/>
      </c>
      <c r="K4198" s="268"/>
      <c r="L4198" s="268"/>
      <c r="M4198" s="268"/>
      <c r="N4198" s="269"/>
      <c r="O4198" s="269"/>
      <c r="P4198" s="269"/>
      <c r="Q4198" s="270"/>
      <c r="R4198" s="271"/>
      <c r="S4198" s="268"/>
      <c r="T4198" s="268"/>
      <c r="U4198" s="268"/>
      <c r="V4198" s="268"/>
      <c r="W4198" s="65" t="str">
        <f t="shared" si="589"/>
        <v/>
      </c>
      <c r="X4198" s="65" t="str">
        <f t="shared" si="590"/>
        <v/>
      </c>
      <c r="Y4198" s="65" t="str">
        <f t="shared" si="591"/>
        <v/>
      </c>
      <c r="Z4198" s="65" t="str">
        <f t="shared" si="592"/>
        <v/>
      </c>
      <c r="AA4198" s="65" t="str">
        <f t="shared" si="593"/>
        <v/>
      </c>
    </row>
    <row r="4199" spans="1:27" x14ac:dyDescent="0.25">
      <c r="A4199" s="40" t="str">
        <f>IF(G4199="","",1*ISERROR(VLOOKUP(G4199,G$1:G4198,1,FALSE)))</f>
        <v/>
      </c>
      <c r="B4199" s="40" t="str">
        <f>IF(A4199=0,0,IF(A4199="","",SUM(A$2:A4199)))</f>
        <v/>
      </c>
      <c r="C4199" s="41" t="str">
        <f>IF(H4199="","",1*ISERROR(VLOOKUP(H4199,H$1:H4198,1,FALSE)))</f>
        <v/>
      </c>
      <c r="D4199" s="40" t="str">
        <f>IF(C4199=0,0,IF(C4199="","",SUM(C$2:C4199)))</f>
        <v/>
      </c>
      <c r="E4199" s="41" t="str">
        <f>IF(H4199=0,0,IF(C4199="","",SUM(C$11:C4199)))</f>
        <v/>
      </c>
      <c r="F4199" s="41" t="str">
        <f>IF(H4199="","",COUNTIF(H$11:H4199,"="&amp;H4199))</f>
        <v/>
      </c>
      <c r="G4199" s="41" t="str">
        <f t="shared" si="585"/>
        <v/>
      </c>
      <c r="H4199" s="41" t="str">
        <f t="shared" si="586"/>
        <v/>
      </c>
      <c r="I4199" s="41" t="str">
        <f t="shared" si="587"/>
        <v/>
      </c>
      <c r="J4199" s="41" t="str">
        <f t="shared" si="588"/>
        <v/>
      </c>
      <c r="K4199" s="268"/>
      <c r="L4199" s="268"/>
      <c r="M4199" s="268"/>
      <c r="N4199" s="269"/>
      <c r="O4199" s="269"/>
      <c r="P4199" s="269"/>
      <c r="Q4199" s="270"/>
      <c r="R4199" s="271"/>
      <c r="S4199" s="268"/>
      <c r="T4199" s="268"/>
      <c r="U4199" s="268"/>
      <c r="V4199" s="268"/>
      <c r="W4199" s="65" t="str">
        <f t="shared" si="589"/>
        <v/>
      </c>
      <c r="X4199" s="65" t="str">
        <f t="shared" si="590"/>
        <v/>
      </c>
      <c r="Y4199" s="65" t="str">
        <f t="shared" si="591"/>
        <v/>
      </c>
      <c r="Z4199" s="65" t="str">
        <f t="shared" si="592"/>
        <v/>
      </c>
      <c r="AA4199" s="65" t="str">
        <f t="shared" si="593"/>
        <v/>
      </c>
    </row>
    <row r="4200" spans="1:27" x14ac:dyDescent="0.25">
      <c r="A4200" s="40" t="str">
        <f>IF(G4200="","",1*ISERROR(VLOOKUP(G4200,G$1:G4199,1,FALSE)))</f>
        <v/>
      </c>
      <c r="B4200" s="40" t="str">
        <f>IF(A4200=0,0,IF(A4200="","",SUM(A$2:A4200)))</f>
        <v/>
      </c>
      <c r="C4200" s="41" t="str">
        <f>IF(H4200="","",1*ISERROR(VLOOKUP(H4200,H$1:H4199,1,FALSE)))</f>
        <v/>
      </c>
      <c r="D4200" s="40" t="str">
        <f>IF(C4200=0,0,IF(C4200="","",SUM(C$2:C4200)))</f>
        <v/>
      </c>
      <c r="E4200" s="41" t="str">
        <f>IF(H4200=0,0,IF(C4200="","",SUM(C$11:C4200)))</f>
        <v/>
      </c>
      <c r="F4200" s="41" t="str">
        <f>IF(H4200="","",COUNTIF(H$11:H4200,"="&amp;H4200))</f>
        <v/>
      </c>
      <c r="G4200" s="41" t="str">
        <f t="shared" si="585"/>
        <v/>
      </c>
      <c r="H4200" s="41" t="str">
        <f t="shared" si="586"/>
        <v/>
      </c>
      <c r="I4200" s="41" t="str">
        <f t="shared" si="587"/>
        <v/>
      </c>
      <c r="J4200" s="41" t="str">
        <f t="shared" si="588"/>
        <v/>
      </c>
      <c r="K4200" s="268"/>
      <c r="L4200" s="268"/>
      <c r="M4200" s="268"/>
      <c r="N4200" s="269"/>
      <c r="O4200" s="269"/>
      <c r="P4200" s="269"/>
      <c r="Q4200" s="270"/>
      <c r="R4200" s="271"/>
      <c r="S4200" s="268"/>
      <c r="T4200" s="268"/>
      <c r="U4200" s="268"/>
      <c r="V4200" s="268"/>
      <c r="W4200" s="65" t="str">
        <f t="shared" si="589"/>
        <v/>
      </c>
      <c r="X4200" s="65" t="str">
        <f t="shared" si="590"/>
        <v/>
      </c>
      <c r="Y4200" s="65" t="str">
        <f t="shared" si="591"/>
        <v/>
      </c>
      <c r="Z4200" s="65" t="str">
        <f t="shared" si="592"/>
        <v/>
      </c>
      <c r="AA4200" s="65" t="str">
        <f t="shared" si="593"/>
        <v/>
      </c>
    </row>
    <row r="4201" spans="1:27" x14ac:dyDescent="0.25">
      <c r="A4201" s="40" t="str">
        <f>IF(G4201="","",1*ISERROR(VLOOKUP(G4201,G$1:G4200,1,FALSE)))</f>
        <v/>
      </c>
      <c r="B4201" s="40" t="str">
        <f>IF(A4201=0,0,IF(A4201="","",SUM(A$2:A4201)))</f>
        <v/>
      </c>
      <c r="C4201" s="41" t="str">
        <f>IF(H4201="","",1*ISERROR(VLOOKUP(H4201,H$1:H4200,1,FALSE)))</f>
        <v/>
      </c>
      <c r="D4201" s="40" t="str">
        <f>IF(C4201=0,0,IF(C4201="","",SUM(C$2:C4201)))</f>
        <v/>
      </c>
      <c r="E4201" s="41" t="str">
        <f>IF(H4201=0,0,IF(C4201="","",SUM(C$11:C4201)))</f>
        <v/>
      </c>
      <c r="F4201" s="41" t="str">
        <f>IF(H4201="","",COUNTIF(H$11:H4201,"="&amp;H4201))</f>
        <v/>
      </c>
      <c r="G4201" s="41" t="str">
        <f t="shared" si="585"/>
        <v/>
      </c>
      <c r="H4201" s="41" t="str">
        <f t="shared" si="586"/>
        <v/>
      </c>
      <c r="I4201" s="41" t="str">
        <f t="shared" si="587"/>
        <v/>
      </c>
      <c r="J4201" s="41" t="str">
        <f t="shared" si="588"/>
        <v/>
      </c>
      <c r="K4201" s="268"/>
      <c r="L4201" s="268"/>
      <c r="M4201" s="268"/>
      <c r="N4201" s="269"/>
      <c r="O4201" s="269"/>
      <c r="P4201" s="269"/>
      <c r="Q4201" s="270"/>
      <c r="R4201" s="271"/>
      <c r="S4201" s="268"/>
      <c r="T4201" s="268"/>
      <c r="U4201" s="268"/>
      <c r="V4201" s="268"/>
      <c r="W4201" s="65" t="str">
        <f t="shared" si="589"/>
        <v/>
      </c>
      <c r="X4201" s="65" t="str">
        <f t="shared" si="590"/>
        <v/>
      </c>
      <c r="Y4201" s="65" t="str">
        <f t="shared" si="591"/>
        <v/>
      </c>
      <c r="Z4201" s="65" t="str">
        <f t="shared" si="592"/>
        <v/>
      </c>
      <c r="AA4201" s="65" t="str">
        <f t="shared" si="593"/>
        <v/>
      </c>
    </row>
    <row r="4202" spans="1:27" x14ac:dyDescent="0.25">
      <c r="A4202" s="40" t="str">
        <f>IF(G4202="","",1*ISERROR(VLOOKUP(G4202,G$1:G4201,1,FALSE)))</f>
        <v/>
      </c>
      <c r="B4202" s="40" t="str">
        <f>IF(A4202=0,0,IF(A4202="","",SUM(A$2:A4202)))</f>
        <v/>
      </c>
      <c r="C4202" s="41" t="str">
        <f>IF(H4202="","",1*ISERROR(VLOOKUP(H4202,H$1:H4201,1,FALSE)))</f>
        <v/>
      </c>
      <c r="D4202" s="40" t="str">
        <f>IF(C4202=0,0,IF(C4202="","",SUM(C$2:C4202)))</f>
        <v/>
      </c>
      <c r="E4202" s="41" t="str">
        <f>IF(H4202=0,0,IF(C4202="","",SUM(C$11:C4202)))</f>
        <v/>
      </c>
      <c r="F4202" s="41" t="str">
        <f>IF(H4202="","",COUNTIF(H$11:H4202,"="&amp;H4202))</f>
        <v/>
      </c>
      <c r="G4202" s="41" t="str">
        <f t="shared" si="585"/>
        <v/>
      </c>
      <c r="H4202" s="41" t="str">
        <f t="shared" si="586"/>
        <v/>
      </c>
      <c r="I4202" s="41" t="str">
        <f t="shared" si="587"/>
        <v/>
      </c>
      <c r="J4202" s="41" t="str">
        <f t="shared" si="588"/>
        <v/>
      </c>
      <c r="K4202" s="268"/>
      <c r="L4202" s="268"/>
      <c r="M4202" s="268"/>
      <c r="N4202" s="269"/>
      <c r="O4202" s="269"/>
      <c r="P4202" s="269"/>
      <c r="Q4202" s="270"/>
      <c r="R4202" s="271"/>
      <c r="S4202" s="268"/>
      <c r="T4202" s="268"/>
      <c r="U4202" s="268"/>
      <c r="V4202" s="268"/>
      <c r="W4202" s="65" t="str">
        <f t="shared" si="589"/>
        <v/>
      </c>
      <c r="X4202" s="65" t="str">
        <f t="shared" si="590"/>
        <v/>
      </c>
      <c r="Y4202" s="65" t="str">
        <f t="shared" si="591"/>
        <v/>
      </c>
      <c r="Z4202" s="65" t="str">
        <f t="shared" si="592"/>
        <v/>
      </c>
      <c r="AA4202" s="65" t="str">
        <f t="shared" si="593"/>
        <v/>
      </c>
    </row>
    <row r="4203" spans="1:27" x14ac:dyDescent="0.25">
      <c r="A4203" s="40" t="str">
        <f>IF(G4203="","",1*ISERROR(VLOOKUP(G4203,G$1:G4202,1,FALSE)))</f>
        <v/>
      </c>
      <c r="B4203" s="40" t="str">
        <f>IF(A4203=0,0,IF(A4203="","",SUM(A$2:A4203)))</f>
        <v/>
      </c>
      <c r="C4203" s="41" t="str">
        <f>IF(H4203="","",1*ISERROR(VLOOKUP(H4203,H$1:H4202,1,FALSE)))</f>
        <v/>
      </c>
      <c r="D4203" s="40" t="str">
        <f>IF(C4203=0,0,IF(C4203="","",SUM(C$2:C4203)))</f>
        <v/>
      </c>
      <c r="E4203" s="41" t="str">
        <f>IF(H4203=0,0,IF(C4203="","",SUM(C$11:C4203)))</f>
        <v/>
      </c>
      <c r="F4203" s="41" t="str">
        <f>IF(H4203="","",COUNTIF(H$11:H4203,"="&amp;H4203))</f>
        <v/>
      </c>
      <c r="G4203" s="41" t="str">
        <f t="shared" si="585"/>
        <v/>
      </c>
      <c r="H4203" s="41" t="str">
        <f t="shared" si="586"/>
        <v/>
      </c>
      <c r="I4203" s="41" t="str">
        <f t="shared" si="587"/>
        <v/>
      </c>
      <c r="J4203" s="41" t="str">
        <f t="shared" si="588"/>
        <v/>
      </c>
      <c r="K4203" s="268"/>
      <c r="L4203" s="268"/>
      <c r="M4203" s="268"/>
      <c r="N4203" s="269"/>
      <c r="O4203" s="269"/>
      <c r="P4203" s="269"/>
      <c r="Q4203" s="270"/>
      <c r="R4203" s="271"/>
      <c r="S4203" s="268"/>
      <c r="T4203" s="268"/>
      <c r="U4203" s="268"/>
      <c r="V4203" s="268"/>
      <c r="W4203" s="65" t="str">
        <f t="shared" si="589"/>
        <v/>
      </c>
      <c r="X4203" s="65" t="str">
        <f t="shared" si="590"/>
        <v/>
      </c>
      <c r="Y4203" s="65" t="str">
        <f t="shared" si="591"/>
        <v/>
      </c>
      <c r="Z4203" s="65" t="str">
        <f t="shared" si="592"/>
        <v/>
      </c>
      <c r="AA4203" s="65" t="str">
        <f t="shared" si="593"/>
        <v/>
      </c>
    </row>
    <row r="4204" spans="1:27" x14ac:dyDescent="0.25">
      <c r="A4204" s="40" t="str">
        <f>IF(G4204="","",1*ISERROR(VLOOKUP(G4204,G$1:G4203,1,FALSE)))</f>
        <v/>
      </c>
      <c r="B4204" s="40" t="str">
        <f>IF(A4204=0,0,IF(A4204="","",SUM(A$2:A4204)))</f>
        <v/>
      </c>
      <c r="C4204" s="41" t="str">
        <f>IF(H4204="","",1*ISERROR(VLOOKUP(H4204,H$1:H4203,1,FALSE)))</f>
        <v/>
      </c>
      <c r="D4204" s="40" t="str">
        <f>IF(C4204=0,0,IF(C4204="","",SUM(C$2:C4204)))</f>
        <v/>
      </c>
      <c r="E4204" s="41" t="str">
        <f>IF(H4204=0,0,IF(C4204="","",SUM(C$11:C4204)))</f>
        <v/>
      </c>
      <c r="F4204" s="41" t="str">
        <f>IF(H4204="","",COUNTIF(H$11:H4204,"="&amp;H4204))</f>
        <v/>
      </c>
      <c r="G4204" s="41" t="str">
        <f t="shared" si="585"/>
        <v/>
      </c>
      <c r="H4204" s="41" t="str">
        <f t="shared" si="586"/>
        <v/>
      </c>
      <c r="I4204" s="41" t="str">
        <f t="shared" si="587"/>
        <v/>
      </c>
      <c r="J4204" s="41" t="str">
        <f t="shared" si="588"/>
        <v/>
      </c>
      <c r="K4204" s="268"/>
      <c r="L4204" s="268"/>
      <c r="M4204" s="268"/>
      <c r="N4204" s="269"/>
      <c r="O4204" s="269"/>
      <c r="P4204" s="269"/>
      <c r="Q4204" s="270"/>
      <c r="R4204" s="271"/>
      <c r="S4204" s="268"/>
      <c r="T4204" s="268"/>
      <c r="U4204" s="268"/>
      <c r="V4204" s="268"/>
      <c r="W4204" s="65" t="str">
        <f t="shared" si="589"/>
        <v/>
      </c>
      <c r="X4204" s="65" t="str">
        <f t="shared" si="590"/>
        <v/>
      </c>
      <c r="Y4204" s="65" t="str">
        <f t="shared" si="591"/>
        <v/>
      </c>
      <c r="Z4204" s="65" t="str">
        <f t="shared" si="592"/>
        <v/>
      </c>
      <c r="AA4204" s="65" t="str">
        <f t="shared" si="593"/>
        <v/>
      </c>
    </row>
    <row r="4205" spans="1:27" x14ac:dyDescent="0.25">
      <c r="A4205" s="40" t="str">
        <f>IF(G4205="","",1*ISERROR(VLOOKUP(G4205,G$1:G4204,1,FALSE)))</f>
        <v/>
      </c>
      <c r="B4205" s="40" t="str">
        <f>IF(A4205=0,0,IF(A4205="","",SUM(A$2:A4205)))</f>
        <v/>
      </c>
      <c r="C4205" s="41" t="str">
        <f>IF(H4205="","",1*ISERROR(VLOOKUP(H4205,H$1:H4204,1,FALSE)))</f>
        <v/>
      </c>
      <c r="D4205" s="40" t="str">
        <f>IF(C4205=0,0,IF(C4205="","",SUM(C$2:C4205)))</f>
        <v/>
      </c>
      <c r="E4205" s="41" t="str">
        <f>IF(H4205=0,0,IF(C4205="","",SUM(C$11:C4205)))</f>
        <v/>
      </c>
      <c r="F4205" s="41" t="str">
        <f>IF(H4205="","",COUNTIF(H$11:H4205,"="&amp;H4205))</f>
        <v/>
      </c>
      <c r="G4205" s="41" t="str">
        <f t="shared" si="585"/>
        <v/>
      </c>
      <c r="H4205" s="41" t="str">
        <f t="shared" si="586"/>
        <v/>
      </c>
      <c r="I4205" s="41" t="str">
        <f t="shared" si="587"/>
        <v/>
      </c>
      <c r="J4205" s="41" t="str">
        <f t="shared" si="588"/>
        <v/>
      </c>
      <c r="K4205" s="268"/>
      <c r="L4205" s="268"/>
      <c r="M4205" s="268"/>
      <c r="N4205" s="269"/>
      <c r="O4205" s="269"/>
      <c r="P4205" s="269"/>
      <c r="Q4205" s="270"/>
      <c r="R4205" s="271"/>
      <c r="S4205" s="268"/>
      <c r="T4205" s="268"/>
      <c r="U4205" s="268"/>
      <c r="V4205" s="268"/>
      <c r="W4205" s="65" t="str">
        <f t="shared" si="589"/>
        <v/>
      </c>
      <c r="X4205" s="65" t="str">
        <f t="shared" si="590"/>
        <v/>
      </c>
      <c r="Y4205" s="65" t="str">
        <f t="shared" si="591"/>
        <v/>
      </c>
      <c r="Z4205" s="65" t="str">
        <f t="shared" si="592"/>
        <v/>
      </c>
      <c r="AA4205" s="65" t="str">
        <f t="shared" si="593"/>
        <v/>
      </c>
    </row>
    <row r="4206" spans="1:27" x14ac:dyDescent="0.25">
      <c r="A4206" s="40" t="str">
        <f>IF(G4206="","",1*ISERROR(VLOOKUP(G4206,G$1:G4205,1,FALSE)))</f>
        <v/>
      </c>
      <c r="B4206" s="40" t="str">
        <f>IF(A4206=0,0,IF(A4206="","",SUM(A$2:A4206)))</f>
        <v/>
      </c>
      <c r="C4206" s="41" t="str">
        <f>IF(H4206="","",1*ISERROR(VLOOKUP(H4206,H$1:H4205,1,FALSE)))</f>
        <v/>
      </c>
      <c r="D4206" s="40" t="str">
        <f>IF(C4206=0,0,IF(C4206="","",SUM(C$2:C4206)))</f>
        <v/>
      </c>
      <c r="E4206" s="41" t="str">
        <f>IF(H4206=0,0,IF(C4206="","",SUM(C$11:C4206)))</f>
        <v/>
      </c>
      <c r="F4206" s="41" t="str">
        <f>IF(H4206="","",COUNTIF(H$11:H4206,"="&amp;H4206))</f>
        <v/>
      </c>
      <c r="G4206" s="41" t="str">
        <f t="shared" si="585"/>
        <v/>
      </c>
      <c r="H4206" s="41" t="str">
        <f t="shared" si="586"/>
        <v/>
      </c>
      <c r="I4206" s="41" t="str">
        <f t="shared" si="587"/>
        <v/>
      </c>
      <c r="J4206" s="41" t="str">
        <f t="shared" si="588"/>
        <v/>
      </c>
      <c r="K4206" s="268"/>
      <c r="L4206" s="268"/>
      <c r="M4206" s="268"/>
      <c r="N4206" s="269"/>
      <c r="O4206" s="269"/>
      <c r="P4206" s="269"/>
      <c r="Q4206" s="270"/>
      <c r="R4206" s="271"/>
      <c r="S4206" s="268"/>
      <c r="T4206" s="268"/>
      <c r="U4206" s="268"/>
      <c r="V4206" s="268"/>
      <c r="W4206" s="65" t="str">
        <f t="shared" si="589"/>
        <v/>
      </c>
      <c r="X4206" s="65" t="str">
        <f t="shared" si="590"/>
        <v/>
      </c>
      <c r="Y4206" s="65" t="str">
        <f t="shared" si="591"/>
        <v/>
      </c>
      <c r="Z4206" s="65" t="str">
        <f t="shared" si="592"/>
        <v/>
      </c>
      <c r="AA4206" s="65" t="str">
        <f t="shared" si="593"/>
        <v/>
      </c>
    </row>
    <row r="4207" spans="1:27" x14ac:dyDescent="0.25">
      <c r="A4207" s="40" t="str">
        <f>IF(G4207="","",1*ISERROR(VLOOKUP(G4207,G$1:G4206,1,FALSE)))</f>
        <v/>
      </c>
      <c r="B4207" s="40" t="str">
        <f>IF(A4207=0,0,IF(A4207="","",SUM(A$2:A4207)))</f>
        <v/>
      </c>
      <c r="C4207" s="41" t="str">
        <f>IF(H4207="","",1*ISERROR(VLOOKUP(H4207,H$1:H4206,1,FALSE)))</f>
        <v/>
      </c>
      <c r="D4207" s="40" t="str">
        <f>IF(C4207=0,0,IF(C4207="","",SUM(C$2:C4207)))</f>
        <v/>
      </c>
      <c r="E4207" s="41" t="str">
        <f>IF(H4207=0,0,IF(C4207="","",SUM(C$11:C4207)))</f>
        <v/>
      </c>
      <c r="F4207" s="41" t="str">
        <f>IF(H4207="","",COUNTIF(H$11:H4207,"="&amp;H4207))</f>
        <v/>
      </c>
      <c r="G4207" s="41" t="str">
        <f t="shared" si="585"/>
        <v/>
      </c>
      <c r="H4207" s="41" t="str">
        <f t="shared" si="586"/>
        <v/>
      </c>
      <c r="I4207" s="41" t="str">
        <f t="shared" si="587"/>
        <v/>
      </c>
      <c r="J4207" s="41" t="str">
        <f t="shared" si="588"/>
        <v/>
      </c>
      <c r="K4207" s="268"/>
      <c r="L4207" s="268"/>
      <c r="M4207" s="268"/>
      <c r="N4207" s="269"/>
      <c r="O4207" s="269"/>
      <c r="P4207" s="269"/>
      <c r="Q4207" s="270"/>
      <c r="R4207" s="271"/>
      <c r="S4207" s="268"/>
      <c r="T4207" s="268"/>
      <c r="U4207" s="268"/>
      <c r="V4207" s="268"/>
      <c r="W4207" s="65" t="str">
        <f t="shared" si="589"/>
        <v/>
      </c>
      <c r="X4207" s="65" t="str">
        <f t="shared" si="590"/>
        <v/>
      </c>
      <c r="Y4207" s="65" t="str">
        <f t="shared" si="591"/>
        <v/>
      </c>
      <c r="Z4207" s="65" t="str">
        <f t="shared" si="592"/>
        <v/>
      </c>
      <c r="AA4207" s="65" t="str">
        <f t="shared" si="593"/>
        <v/>
      </c>
    </row>
    <row r="4208" spans="1:27" x14ac:dyDescent="0.25">
      <c r="A4208" s="40" t="str">
        <f>IF(G4208="","",1*ISERROR(VLOOKUP(G4208,G$1:G4207,1,FALSE)))</f>
        <v/>
      </c>
      <c r="B4208" s="40" t="str">
        <f>IF(A4208=0,0,IF(A4208="","",SUM(A$2:A4208)))</f>
        <v/>
      </c>
      <c r="C4208" s="41" t="str">
        <f>IF(H4208="","",1*ISERROR(VLOOKUP(H4208,H$1:H4207,1,FALSE)))</f>
        <v/>
      </c>
      <c r="D4208" s="40" t="str">
        <f>IF(C4208=0,0,IF(C4208="","",SUM(C$2:C4208)))</f>
        <v/>
      </c>
      <c r="E4208" s="41" t="str">
        <f>IF(H4208=0,0,IF(C4208="","",SUM(C$11:C4208)))</f>
        <v/>
      </c>
      <c r="F4208" s="41" t="str">
        <f>IF(H4208="","",COUNTIF(H$11:H4208,"="&amp;H4208))</f>
        <v/>
      </c>
      <c r="G4208" s="41" t="str">
        <f t="shared" si="585"/>
        <v/>
      </c>
      <c r="H4208" s="41" t="str">
        <f t="shared" si="586"/>
        <v/>
      </c>
      <c r="I4208" s="41" t="str">
        <f t="shared" si="587"/>
        <v/>
      </c>
      <c r="J4208" s="41" t="str">
        <f t="shared" si="588"/>
        <v/>
      </c>
      <c r="K4208" s="268"/>
      <c r="L4208" s="268"/>
      <c r="M4208" s="268"/>
      <c r="N4208" s="269"/>
      <c r="O4208" s="269"/>
      <c r="P4208" s="269"/>
      <c r="Q4208" s="270"/>
      <c r="R4208" s="271"/>
      <c r="S4208" s="268"/>
      <c r="T4208" s="268"/>
      <c r="U4208" s="268"/>
      <c r="V4208" s="268"/>
      <c r="W4208" s="65" t="str">
        <f t="shared" si="589"/>
        <v/>
      </c>
      <c r="X4208" s="65" t="str">
        <f t="shared" si="590"/>
        <v/>
      </c>
      <c r="Y4208" s="65" t="str">
        <f t="shared" si="591"/>
        <v/>
      </c>
      <c r="Z4208" s="65" t="str">
        <f t="shared" si="592"/>
        <v/>
      </c>
      <c r="AA4208" s="65" t="str">
        <f t="shared" si="593"/>
        <v/>
      </c>
    </row>
    <row r="4209" spans="1:27" x14ac:dyDescent="0.25">
      <c r="A4209" s="40" t="str">
        <f>IF(G4209="","",1*ISERROR(VLOOKUP(G4209,G$1:G4208,1,FALSE)))</f>
        <v/>
      </c>
      <c r="B4209" s="40" t="str">
        <f>IF(A4209=0,0,IF(A4209="","",SUM(A$2:A4209)))</f>
        <v/>
      </c>
      <c r="C4209" s="41" t="str">
        <f>IF(H4209="","",1*ISERROR(VLOOKUP(H4209,H$1:H4208,1,FALSE)))</f>
        <v/>
      </c>
      <c r="D4209" s="40" t="str">
        <f>IF(C4209=0,0,IF(C4209="","",SUM(C$2:C4209)))</f>
        <v/>
      </c>
      <c r="E4209" s="41" t="str">
        <f>IF(H4209=0,0,IF(C4209="","",SUM(C$11:C4209)))</f>
        <v/>
      </c>
      <c r="F4209" s="41" t="str">
        <f>IF(H4209="","",COUNTIF(H$11:H4209,"="&amp;H4209))</f>
        <v/>
      </c>
      <c r="G4209" s="41" t="str">
        <f t="shared" si="585"/>
        <v/>
      </c>
      <c r="H4209" s="41" t="str">
        <f t="shared" si="586"/>
        <v/>
      </c>
      <c r="I4209" s="41" t="str">
        <f t="shared" si="587"/>
        <v/>
      </c>
      <c r="J4209" s="41" t="str">
        <f t="shared" si="588"/>
        <v/>
      </c>
      <c r="K4209" s="268"/>
      <c r="L4209" s="268"/>
      <c r="M4209" s="268"/>
      <c r="N4209" s="269"/>
      <c r="O4209" s="269"/>
      <c r="P4209" s="269"/>
      <c r="Q4209" s="270"/>
      <c r="R4209" s="271"/>
      <c r="S4209" s="268"/>
      <c r="T4209" s="268"/>
      <c r="U4209" s="268"/>
      <c r="V4209" s="268"/>
      <c r="W4209" s="65" t="str">
        <f t="shared" si="589"/>
        <v/>
      </c>
      <c r="X4209" s="65" t="str">
        <f t="shared" si="590"/>
        <v/>
      </c>
      <c r="Y4209" s="65" t="str">
        <f t="shared" si="591"/>
        <v/>
      </c>
      <c r="Z4209" s="65" t="str">
        <f t="shared" si="592"/>
        <v/>
      </c>
      <c r="AA4209" s="65" t="str">
        <f t="shared" si="593"/>
        <v/>
      </c>
    </row>
    <row r="4210" spans="1:27" x14ac:dyDescent="0.25">
      <c r="A4210" s="40" t="str">
        <f>IF(G4210="","",1*ISERROR(VLOOKUP(G4210,G$1:G4209,1,FALSE)))</f>
        <v/>
      </c>
      <c r="B4210" s="40" t="str">
        <f>IF(A4210=0,0,IF(A4210="","",SUM(A$2:A4210)))</f>
        <v/>
      </c>
      <c r="C4210" s="41" t="str">
        <f>IF(H4210="","",1*ISERROR(VLOOKUP(H4210,H$1:H4209,1,FALSE)))</f>
        <v/>
      </c>
      <c r="D4210" s="40" t="str">
        <f>IF(C4210=0,0,IF(C4210="","",SUM(C$2:C4210)))</f>
        <v/>
      </c>
      <c r="E4210" s="41" t="str">
        <f>IF(H4210=0,0,IF(C4210="","",SUM(C$11:C4210)))</f>
        <v/>
      </c>
      <c r="F4210" s="41" t="str">
        <f>IF(H4210="","",COUNTIF(H$11:H4210,"="&amp;H4210))</f>
        <v/>
      </c>
      <c r="G4210" s="41" t="str">
        <f t="shared" si="585"/>
        <v/>
      </c>
      <c r="H4210" s="41" t="str">
        <f t="shared" si="586"/>
        <v/>
      </c>
      <c r="I4210" s="41" t="str">
        <f t="shared" si="587"/>
        <v/>
      </c>
      <c r="J4210" s="41" t="str">
        <f t="shared" si="588"/>
        <v/>
      </c>
      <c r="K4210" s="268"/>
      <c r="L4210" s="268"/>
      <c r="M4210" s="268"/>
      <c r="N4210" s="269"/>
      <c r="O4210" s="269"/>
      <c r="P4210" s="269"/>
      <c r="Q4210" s="270"/>
      <c r="R4210" s="271"/>
      <c r="S4210" s="268"/>
      <c r="T4210" s="268"/>
      <c r="U4210" s="268"/>
      <c r="V4210" s="268"/>
      <c r="W4210" s="65" t="str">
        <f t="shared" si="589"/>
        <v/>
      </c>
      <c r="X4210" s="65" t="str">
        <f t="shared" si="590"/>
        <v/>
      </c>
      <c r="Y4210" s="65" t="str">
        <f t="shared" si="591"/>
        <v/>
      </c>
      <c r="Z4210" s="65" t="str">
        <f t="shared" si="592"/>
        <v/>
      </c>
      <c r="AA4210" s="65" t="str">
        <f t="shared" si="593"/>
        <v/>
      </c>
    </row>
    <row r="4211" spans="1:27" x14ac:dyDescent="0.25">
      <c r="A4211" s="40" t="str">
        <f>IF(G4211="","",1*ISERROR(VLOOKUP(G4211,G$1:G4210,1,FALSE)))</f>
        <v/>
      </c>
      <c r="B4211" s="40" t="str">
        <f>IF(A4211=0,0,IF(A4211="","",SUM(A$2:A4211)))</f>
        <v/>
      </c>
      <c r="C4211" s="41" t="str">
        <f>IF(H4211="","",1*ISERROR(VLOOKUP(H4211,H$1:H4210,1,FALSE)))</f>
        <v/>
      </c>
      <c r="D4211" s="40" t="str">
        <f>IF(C4211=0,0,IF(C4211="","",SUM(C$2:C4211)))</f>
        <v/>
      </c>
      <c r="E4211" s="41" t="str">
        <f>IF(H4211=0,0,IF(C4211="","",SUM(C$11:C4211)))</f>
        <v/>
      </c>
      <c r="F4211" s="41" t="str">
        <f>IF(H4211="","",COUNTIF(H$11:H4211,"="&amp;H4211))</f>
        <v/>
      </c>
      <c r="G4211" s="41" t="str">
        <f t="shared" si="585"/>
        <v/>
      </c>
      <c r="H4211" s="41" t="str">
        <f t="shared" si="586"/>
        <v/>
      </c>
      <c r="I4211" s="41" t="str">
        <f t="shared" si="587"/>
        <v/>
      </c>
      <c r="J4211" s="41" t="str">
        <f t="shared" si="588"/>
        <v/>
      </c>
      <c r="K4211" s="268"/>
      <c r="L4211" s="268"/>
      <c r="M4211" s="268"/>
      <c r="N4211" s="269"/>
      <c r="O4211" s="269"/>
      <c r="P4211" s="269"/>
      <c r="Q4211" s="270"/>
      <c r="R4211" s="271"/>
      <c r="S4211" s="268"/>
      <c r="T4211" s="268"/>
      <c r="U4211" s="268"/>
      <c r="V4211" s="268"/>
      <c r="W4211" s="65" t="str">
        <f t="shared" si="589"/>
        <v/>
      </c>
      <c r="X4211" s="65" t="str">
        <f t="shared" si="590"/>
        <v/>
      </c>
      <c r="Y4211" s="65" t="str">
        <f t="shared" si="591"/>
        <v/>
      </c>
      <c r="Z4211" s="65" t="str">
        <f t="shared" si="592"/>
        <v/>
      </c>
      <c r="AA4211" s="65" t="str">
        <f t="shared" si="593"/>
        <v/>
      </c>
    </row>
    <row r="4212" spans="1:27" x14ac:dyDescent="0.25">
      <c r="A4212" s="40" t="str">
        <f>IF(G4212="","",1*ISERROR(VLOOKUP(G4212,G$1:G4211,1,FALSE)))</f>
        <v/>
      </c>
      <c r="B4212" s="40" t="str">
        <f>IF(A4212=0,0,IF(A4212="","",SUM(A$2:A4212)))</f>
        <v/>
      </c>
      <c r="C4212" s="41" t="str">
        <f>IF(H4212="","",1*ISERROR(VLOOKUP(H4212,H$1:H4211,1,FALSE)))</f>
        <v/>
      </c>
      <c r="D4212" s="40" t="str">
        <f>IF(C4212=0,0,IF(C4212="","",SUM(C$2:C4212)))</f>
        <v/>
      </c>
      <c r="E4212" s="41" t="str">
        <f>IF(H4212=0,0,IF(C4212="","",SUM(C$11:C4212)))</f>
        <v/>
      </c>
      <c r="F4212" s="41" t="str">
        <f>IF(H4212="","",COUNTIF(H$11:H4212,"="&amp;H4212))</f>
        <v/>
      </c>
      <c r="G4212" s="41" t="str">
        <f t="shared" si="585"/>
        <v/>
      </c>
      <c r="H4212" s="41" t="str">
        <f t="shared" si="586"/>
        <v/>
      </c>
      <c r="I4212" s="41" t="str">
        <f t="shared" si="587"/>
        <v/>
      </c>
      <c r="J4212" s="41" t="str">
        <f t="shared" si="588"/>
        <v/>
      </c>
      <c r="K4212" s="268"/>
      <c r="L4212" s="268"/>
      <c r="M4212" s="268"/>
      <c r="N4212" s="269"/>
      <c r="O4212" s="269"/>
      <c r="P4212" s="269"/>
      <c r="Q4212" s="270"/>
      <c r="R4212" s="271"/>
      <c r="S4212" s="268"/>
      <c r="T4212" s="268"/>
      <c r="U4212" s="268"/>
      <c r="V4212" s="268"/>
      <c r="W4212" s="65" t="str">
        <f t="shared" si="589"/>
        <v/>
      </c>
      <c r="X4212" s="65" t="str">
        <f t="shared" si="590"/>
        <v/>
      </c>
      <c r="Y4212" s="65" t="str">
        <f t="shared" si="591"/>
        <v/>
      </c>
      <c r="Z4212" s="65" t="str">
        <f t="shared" si="592"/>
        <v/>
      </c>
      <c r="AA4212" s="65" t="str">
        <f t="shared" si="593"/>
        <v/>
      </c>
    </row>
    <row r="4213" spans="1:27" x14ac:dyDescent="0.25">
      <c r="A4213" s="40" t="str">
        <f>IF(G4213="","",1*ISERROR(VLOOKUP(G4213,G$1:G4212,1,FALSE)))</f>
        <v/>
      </c>
      <c r="B4213" s="40" t="str">
        <f>IF(A4213=0,0,IF(A4213="","",SUM(A$2:A4213)))</f>
        <v/>
      </c>
      <c r="C4213" s="41" t="str">
        <f>IF(H4213="","",1*ISERROR(VLOOKUP(H4213,H$1:H4212,1,FALSE)))</f>
        <v/>
      </c>
      <c r="D4213" s="40" t="str">
        <f>IF(C4213=0,0,IF(C4213="","",SUM(C$2:C4213)))</f>
        <v/>
      </c>
      <c r="E4213" s="41" t="str">
        <f>IF(H4213=0,0,IF(C4213="","",SUM(C$11:C4213)))</f>
        <v/>
      </c>
      <c r="F4213" s="41" t="str">
        <f>IF(H4213="","",COUNTIF(H$11:H4213,"="&amp;H4213))</f>
        <v/>
      </c>
      <c r="G4213" s="41" t="str">
        <f t="shared" si="585"/>
        <v/>
      </c>
      <c r="H4213" s="41" t="str">
        <f t="shared" si="586"/>
        <v/>
      </c>
      <c r="I4213" s="41" t="str">
        <f t="shared" si="587"/>
        <v/>
      </c>
      <c r="J4213" s="41" t="str">
        <f t="shared" si="588"/>
        <v/>
      </c>
      <c r="K4213" s="268"/>
      <c r="L4213" s="268"/>
      <c r="M4213" s="268"/>
      <c r="N4213" s="269"/>
      <c r="O4213" s="269"/>
      <c r="P4213" s="269"/>
      <c r="Q4213" s="270"/>
      <c r="R4213" s="271"/>
      <c r="S4213" s="268"/>
      <c r="T4213" s="268"/>
      <c r="U4213" s="268"/>
      <c r="V4213" s="268"/>
      <c r="W4213" s="65" t="str">
        <f t="shared" si="589"/>
        <v/>
      </c>
      <c r="X4213" s="65" t="str">
        <f t="shared" si="590"/>
        <v/>
      </c>
      <c r="Y4213" s="65" t="str">
        <f t="shared" si="591"/>
        <v/>
      </c>
      <c r="Z4213" s="65" t="str">
        <f t="shared" si="592"/>
        <v/>
      </c>
      <c r="AA4213" s="65" t="str">
        <f t="shared" si="593"/>
        <v/>
      </c>
    </row>
    <row r="4214" spans="1:27" x14ac:dyDescent="0.25">
      <c r="A4214" s="40" t="str">
        <f>IF(G4214="","",1*ISERROR(VLOOKUP(G4214,G$1:G4213,1,FALSE)))</f>
        <v/>
      </c>
      <c r="B4214" s="40" t="str">
        <f>IF(A4214=0,0,IF(A4214="","",SUM(A$2:A4214)))</f>
        <v/>
      </c>
      <c r="C4214" s="41" t="str">
        <f>IF(H4214="","",1*ISERROR(VLOOKUP(H4214,H$1:H4213,1,FALSE)))</f>
        <v/>
      </c>
      <c r="D4214" s="40" t="str">
        <f>IF(C4214=0,0,IF(C4214="","",SUM(C$2:C4214)))</f>
        <v/>
      </c>
      <c r="E4214" s="41" t="str">
        <f>IF(H4214=0,0,IF(C4214="","",SUM(C$11:C4214)))</f>
        <v/>
      </c>
      <c r="F4214" s="41" t="str">
        <f>IF(H4214="","",COUNTIF(H$11:H4214,"="&amp;H4214))</f>
        <v/>
      </c>
      <c r="G4214" s="41" t="str">
        <f t="shared" si="585"/>
        <v/>
      </c>
      <c r="H4214" s="41" t="str">
        <f t="shared" si="586"/>
        <v/>
      </c>
      <c r="I4214" s="41" t="str">
        <f t="shared" si="587"/>
        <v/>
      </c>
      <c r="J4214" s="41" t="str">
        <f t="shared" si="588"/>
        <v/>
      </c>
      <c r="K4214" s="268"/>
      <c r="L4214" s="268"/>
      <c r="M4214" s="268"/>
      <c r="N4214" s="269"/>
      <c r="O4214" s="269"/>
      <c r="P4214" s="269"/>
      <c r="Q4214" s="270"/>
      <c r="R4214" s="271"/>
      <c r="S4214" s="268"/>
      <c r="T4214" s="268"/>
      <c r="U4214" s="268"/>
      <c r="V4214" s="268"/>
      <c r="W4214" s="65" t="str">
        <f t="shared" si="589"/>
        <v/>
      </c>
      <c r="X4214" s="65" t="str">
        <f t="shared" si="590"/>
        <v/>
      </c>
      <c r="Y4214" s="65" t="str">
        <f t="shared" si="591"/>
        <v/>
      </c>
      <c r="Z4214" s="65" t="str">
        <f t="shared" si="592"/>
        <v/>
      </c>
      <c r="AA4214" s="65" t="str">
        <f t="shared" si="593"/>
        <v/>
      </c>
    </row>
    <row r="4215" spans="1:27" x14ac:dyDescent="0.25">
      <c r="A4215" s="40" t="str">
        <f>IF(G4215="","",1*ISERROR(VLOOKUP(G4215,G$1:G4214,1,FALSE)))</f>
        <v/>
      </c>
      <c r="B4215" s="40" t="str">
        <f>IF(A4215=0,0,IF(A4215="","",SUM(A$2:A4215)))</f>
        <v/>
      </c>
      <c r="C4215" s="41" t="str">
        <f>IF(H4215="","",1*ISERROR(VLOOKUP(H4215,H$1:H4214,1,FALSE)))</f>
        <v/>
      </c>
      <c r="D4215" s="40" t="str">
        <f>IF(C4215=0,0,IF(C4215="","",SUM(C$2:C4215)))</f>
        <v/>
      </c>
      <c r="E4215" s="41" t="str">
        <f>IF(H4215=0,0,IF(C4215="","",SUM(C$11:C4215)))</f>
        <v/>
      </c>
      <c r="F4215" s="41" t="str">
        <f>IF(H4215="","",COUNTIF(H$11:H4215,"="&amp;H4215))</f>
        <v/>
      </c>
      <c r="G4215" s="41" t="str">
        <f t="shared" si="585"/>
        <v/>
      </c>
      <c r="H4215" s="41" t="str">
        <f t="shared" si="586"/>
        <v/>
      </c>
      <c r="I4215" s="41" t="str">
        <f t="shared" si="587"/>
        <v/>
      </c>
      <c r="J4215" s="41" t="str">
        <f t="shared" si="588"/>
        <v/>
      </c>
      <c r="K4215" s="268"/>
      <c r="L4215" s="268"/>
      <c r="M4215" s="268"/>
      <c r="N4215" s="269"/>
      <c r="O4215" s="269"/>
      <c r="P4215" s="269"/>
      <c r="Q4215" s="270"/>
      <c r="R4215" s="271"/>
      <c r="S4215" s="268"/>
      <c r="T4215" s="268"/>
      <c r="U4215" s="268"/>
      <c r="V4215" s="268"/>
      <c r="W4215" s="65" t="str">
        <f t="shared" si="589"/>
        <v/>
      </c>
      <c r="X4215" s="65" t="str">
        <f t="shared" si="590"/>
        <v/>
      </c>
      <c r="Y4215" s="65" t="str">
        <f t="shared" si="591"/>
        <v/>
      </c>
      <c r="Z4215" s="65" t="str">
        <f t="shared" si="592"/>
        <v/>
      </c>
      <c r="AA4215" s="65" t="str">
        <f t="shared" si="593"/>
        <v/>
      </c>
    </row>
    <row r="4216" spans="1:27" x14ac:dyDescent="0.25">
      <c r="A4216" s="40" t="str">
        <f>IF(G4216="","",1*ISERROR(VLOOKUP(G4216,G$1:G4215,1,FALSE)))</f>
        <v/>
      </c>
      <c r="B4216" s="40" t="str">
        <f>IF(A4216=0,0,IF(A4216="","",SUM(A$2:A4216)))</f>
        <v/>
      </c>
      <c r="C4216" s="41" t="str">
        <f>IF(H4216="","",1*ISERROR(VLOOKUP(H4216,H$1:H4215,1,FALSE)))</f>
        <v/>
      </c>
      <c r="D4216" s="40" t="str">
        <f>IF(C4216=0,0,IF(C4216="","",SUM(C$2:C4216)))</f>
        <v/>
      </c>
      <c r="E4216" s="41" t="str">
        <f>IF(H4216=0,0,IF(C4216="","",SUM(C$11:C4216)))</f>
        <v/>
      </c>
      <c r="F4216" s="41" t="str">
        <f>IF(H4216="","",COUNTIF(H$11:H4216,"="&amp;H4216))</f>
        <v/>
      </c>
      <c r="G4216" s="41" t="str">
        <f t="shared" si="585"/>
        <v/>
      </c>
      <c r="H4216" s="41" t="str">
        <f t="shared" si="586"/>
        <v/>
      </c>
      <c r="I4216" s="41" t="str">
        <f t="shared" si="587"/>
        <v/>
      </c>
      <c r="J4216" s="41" t="str">
        <f t="shared" si="588"/>
        <v/>
      </c>
      <c r="K4216" s="268"/>
      <c r="L4216" s="268"/>
      <c r="M4216" s="268"/>
      <c r="N4216" s="269"/>
      <c r="O4216" s="269"/>
      <c r="P4216" s="269"/>
      <c r="Q4216" s="270"/>
      <c r="R4216" s="271"/>
      <c r="S4216" s="268"/>
      <c r="T4216" s="268"/>
      <c r="U4216" s="268"/>
      <c r="V4216" s="268"/>
      <c r="W4216" s="65" t="str">
        <f t="shared" si="589"/>
        <v/>
      </c>
      <c r="X4216" s="65" t="str">
        <f t="shared" si="590"/>
        <v/>
      </c>
      <c r="Y4216" s="65" t="str">
        <f t="shared" si="591"/>
        <v/>
      </c>
      <c r="Z4216" s="65" t="str">
        <f t="shared" si="592"/>
        <v/>
      </c>
      <c r="AA4216" s="65" t="str">
        <f t="shared" si="593"/>
        <v/>
      </c>
    </row>
    <row r="4217" spans="1:27" x14ac:dyDescent="0.25">
      <c r="A4217" s="40" t="str">
        <f>IF(G4217="","",1*ISERROR(VLOOKUP(G4217,G$1:G4216,1,FALSE)))</f>
        <v/>
      </c>
      <c r="B4217" s="40" t="str">
        <f>IF(A4217=0,0,IF(A4217="","",SUM(A$2:A4217)))</f>
        <v/>
      </c>
      <c r="C4217" s="41" t="str">
        <f>IF(H4217="","",1*ISERROR(VLOOKUP(H4217,H$1:H4216,1,FALSE)))</f>
        <v/>
      </c>
      <c r="D4217" s="40" t="str">
        <f>IF(C4217=0,0,IF(C4217="","",SUM(C$2:C4217)))</f>
        <v/>
      </c>
      <c r="E4217" s="41" t="str">
        <f>IF(H4217=0,0,IF(C4217="","",SUM(C$11:C4217)))</f>
        <v/>
      </c>
      <c r="F4217" s="41" t="str">
        <f>IF(H4217="","",COUNTIF(H$11:H4217,"="&amp;H4217))</f>
        <v/>
      </c>
      <c r="G4217" s="41" t="str">
        <f t="shared" si="585"/>
        <v/>
      </c>
      <c r="H4217" s="41" t="str">
        <f t="shared" si="586"/>
        <v/>
      </c>
      <c r="I4217" s="41" t="str">
        <f t="shared" si="587"/>
        <v/>
      </c>
      <c r="J4217" s="41" t="str">
        <f t="shared" si="588"/>
        <v/>
      </c>
      <c r="K4217" s="268"/>
      <c r="L4217" s="268"/>
      <c r="M4217" s="268"/>
      <c r="N4217" s="269"/>
      <c r="O4217" s="269"/>
      <c r="P4217" s="269"/>
      <c r="Q4217" s="270"/>
      <c r="R4217" s="271"/>
      <c r="S4217" s="268"/>
      <c r="T4217" s="268"/>
      <c r="U4217" s="268"/>
      <c r="V4217" s="268"/>
      <c r="W4217" s="65" t="str">
        <f t="shared" si="589"/>
        <v/>
      </c>
      <c r="X4217" s="65" t="str">
        <f t="shared" si="590"/>
        <v/>
      </c>
      <c r="Y4217" s="65" t="str">
        <f t="shared" si="591"/>
        <v/>
      </c>
      <c r="Z4217" s="65" t="str">
        <f t="shared" si="592"/>
        <v/>
      </c>
      <c r="AA4217" s="65" t="str">
        <f t="shared" si="593"/>
        <v/>
      </c>
    </row>
    <row r="4218" spans="1:27" x14ac:dyDescent="0.25">
      <c r="A4218" s="40" t="str">
        <f>IF(G4218="","",1*ISERROR(VLOOKUP(G4218,G$1:G4217,1,FALSE)))</f>
        <v/>
      </c>
      <c r="B4218" s="40" t="str">
        <f>IF(A4218=0,0,IF(A4218="","",SUM(A$2:A4218)))</f>
        <v/>
      </c>
      <c r="C4218" s="41" t="str">
        <f>IF(H4218="","",1*ISERROR(VLOOKUP(H4218,H$1:H4217,1,FALSE)))</f>
        <v/>
      </c>
      <c r="D4218" s="40" t="str">
        <f>IF(C4218=0,0,IF(C4218="","",SUM(C$2:C4218)))</f>
        <v/>
      </c>
      <c r="E4218" s="41" t="str">
        <f>IF(H4218=0,0,IF(C4218="","",SUM(C$11:C4218)))</f>
        <v/>
      </c>
      <c r="F4218" s="41" t="str">
        <f>IF(H4218="","",COUNTIF(H$11:H4218,"="&amp;H4218))</f>
        <v/>
      </c>
      <c r="G4218" s="41" t="str">
        <f t="shared" si="585"/>
        <v/>
      </c>
      <c r="H4218" s="41" t="str">
        <f t="shared" si="586"/>
        <v/>
      </c>
      <c r="I4218" s="41" t="str">
        <f t="shared" si="587"/>
        <v/>
      </c>
      <c r="J4218" s="41" t="str">
        <f t="shared" si="588"/>
        <v/>
      </c>
      <c r="K4218" s="268"/>
      <c r="L4218" s="268"/>
      <c r="M4218" s="268"/>
      <c r="N4218" s="269"/>
      <c r="O4218" s="269"/>
      <c r="P4218" s="269"/>
      <c r="Q4218" s="270"/>
      <c r="R4218" s="271"/>
      <c r="S4218" s="268"/>
      <c r="T4218" s="268"/>
      <c r="U4218" s="268"/>
      <c r="V4218" s="268"/>
      <c r="W4218" s="65" t="str">
        <f t="shared" si="589"/>
        <v/>
      </c>
      <c r="X4218" s="65" t="str">
        <f t="shared" si="590"/>
        <v/>
      </c>
      <c r="Y4218" s="65" t="str">
        <f t="shared" si="591"/>
        <v/>
      </c>
      <c r="Z4218" s="65" t="str">
        <f t="shared" si="592"/>
        <v/>
      </c>
      <c r="AA4218" s="65" t="str">
        <f t="shared" si="593"/>
        <v/>
      </c>
    </row>
    <row r="4219" spans="1:27" x14ac:dyDescent="0.25">
      <c r="A4219" s="40" t="str">
        <f>IF(G4219="","",1*ISERROR(VLOOKUP(G4219,G$1:G4218,1,FALSE)))</f>
        <v/>
      </c>
      <c r="B4219" s="40" t="str">
        <f>IF(A4219=0,0,IF(A4219="","",SUM(A$2:A4219)))</f>
        <v/>
      </c>
      <c r="C4219" s="41" t="str">
        <f>IF(H4219="","",1*ISERROR(VLOOKUP(H4219,H$1:H4218,1,FALSE)))</f>
        <v/>
      </c>
      <c r="D4219" s="40" t="str">
        <f>IF(C4219=0,0,IF(C4219="","",SUM(C$2:C4219)))</f>
        <v/>
      </c>
      <c r="E4219" s="41" t="str">
        <f>IF(H4219=0,0,IF(C4219="","",SUM(C$11:C4219)))</f>
        <v/>
      </c>
      <c r="F4219" s="41" t="str">
        <f>IF(H4219="","",COUNTIF(H$11:H4219,"="&amp;H4219))</f>
        <v/>
      </c>
      <c r="G4219" s="41" t="str">
        <f t="shared" si="585"/>
        <v/>
      </c>
      <c r="H4219" s="41" t="str">
        <f t="shared" si="586"/>
        <v/>
      </c>
      <c r="I4219" s="41" t="str">
        <f t="shared" si="587"/>
        <v/>
      </c>
      <c r="J4219" s="41" t="str">
        <f t="shared" si="588"/>
        <v/>
      </c>
      <c r="K4219" s="268"/>
      <c r="L4219" s="268"/>
      <c r="M4219" s="268"/>
      <c r="N4219" s="269"/>
      <c r="O4219" s="269"/>
      <c r="P4219" s="269"/>
      <c r="Q4219" s="270"/>
      <c r="R4219" s="271"/>
      <c r="S4219" s="268"/>
      <c r="T4219" s="268"/>
      <c r="U4219" s="268"/>
      <c r="V4219" s="268"/>
      <c r="W4219" s="65" t="str">
        <f t="shared" si="589"/>
        <v/>
      </c>
      <c r="X4219" s="65" t="str">
        <f t="shared" si="590"/>
        <v/>
      </c>
      <c r="Y4219" s="65" t="str">
        <f t="shared" si="591"/>
        <v/>
      </c>
      <c r="Z4219" s="65" t="str">
        <f t="shared" si="592"/>
        <v/>
      </c>
      <c r="AA4219" s="65" t="str">
        <f t="shared" si="593"/>
        <v/>
      </c>
    </row>
    <row r="4220" spans="1:27" x14ac:dyDescent="0.25">
      <c r="A4220" s="40" t="str">
        <f>IF(G4220="","",1*ISERROR(VLOOKUP(G4220,G$1:G4219,1,FALSE)))</f>
        <v/>
      </c>
      <c r="B4220" s="40" t="str">
        <f>IF(A4220=0,0,IF(A4220="","",SUM(A$2:A4220)))</f>
        <v/>
      </c>
      <c r="C4220" s="41" t="str">
        <f>IF(H4220="","",1*ISERROR(VLOOKUP(H4220,H$1:H4219,1,FALSE)))</f>
        <v/>
      </c>
      <c r="D4220" s="40" t="str">
        <f>IF(C4220=0,0,IF(C4220="","",SUM(C$2:C4220)))</f>
        <v/>
      </c>
      <c r="E4220" s="41" t="str">
        <f>IF(H4220=0,0,IF(C4220="","",SUM(C$11:C4220)))</f>
        <v/>
      </c>
      <c r="F4220" s="41" t="str">
        <f>IF(H4220="","",COUNTIF(H$11:H4220,"="&amp;H4220))</f>
        <v/>
      </c>
      <c r="G4220" s="41" t="str">
        <f t="shared" si="585"/>
        <v/>
      </c>
      <c r="H4220" s="41" t="str">
        <f t="shared" si="586"/>
        <v/>
      </c>
      <c r="I4220" s="41" t="str">
        <f t="shared" si="587"/>
        <v/>
      </c>
      <c r="J4220" s="41" t="str">
        <f t="shared" si="588"/>
        <v/>
      </c>
      <c r="K4220" s="268"/>
      <c r="L4220" s="268"/>
      <c r="M4220" s="268"/>
      <c r="N4220" s="269"/>
      <c r="O4220" s="269"/>
      <c r="P4220" s="269"/>
      <c r="Q4220" s="270"/>
      <c r="R4220" s="271"/>
      <c r="S4220" s="268"/>
      <c r="T4220" s="268"/>
      <c r="U4220" s="268"/>
      <c r="V4220" s="268"/>
      <c r="W4220" s="65" t="str">
        <f t="shared" si="589"/>
        <v/>
      </c>
      <c r="X4220" s="65" t="str">
        <f t="shared" si="590"/>
        <v/>
      </c>
      <c r="Y4220" s="65" t="str">
        <f t="shared" si="591"/>
        <v/>
      </c>
      <c r="Z4220" s="65" t="str">
        <f t="shared" si="592"/>
        <v/>
      </c>
      <c r="AA4220" s="65" t="str">
        <f t="shared" si="593"/>
        <v/>
      </c>
    </row>
    <row r="4221" spans="1:27" x14ac:dyDescent="0.25">
      <c r="A4221" s="40" t="str">
        <f>IF(G4221="","",1*ISERROR(VLOOKUP(G4221,G$1:G4220,1,FALSE)))</f>
        <v/>
      </c>
      <c r="B4221" s="40" t="str">
        <f>IF(A4221=0,0,IF(A4221="","",SUM(A$2:A4221)))</f>
        <v/>
      </c>
      <c r="C4221" s="41" t="str">
        <f>IF(H4221="","",1*ISERROR(VLOOKUP(H4221,H$1:H4220,1,FALSE)))</f>
        <v/>
      </c>
      <c r="D4221" s="40" t="str">
        <f>IF(C4221=0,0,IF(C4221="","",SUM(C$2:C4221)))</f>
        <v/>
      </c>
      <c r="E4221" s="41" t="str">
        <f>IF(H4221=0,0,IF(C4221="","",SUM(C$11:C4221)))</f>
        <v/>
      </c>
      <c r="F4221" s="41" t="str">
        <f>IF(H4221="","",COUNTIF(H$11:H4221,"="&amp;H4221))</f>
        <v/>
      </c>
      <c r="G4221" s="41" t="str">
        <f t="shared" si="585"/>
        <v/>
      </c>
      <c r="H4221" s="41" t="str">
        <f t="shared" si="586"/>
        <v/>
      </c>
      <c r="I4221" s="41" t="str">
        <f t="shared" si="587"/>
        <v/>
      </c>
      <c r="J4221" s="41" t="str">
        <f t="shared" si="588"/>
        <v/>
      </c>
      <c r="K4221" s="268"/>
      <c r="L4221" s="268"/>
      <c r="M4221" s="268"/>
      <c r="N4221" s="269"/>
      <c r="O4221" s="269"/>
      <c r="P4221" s="269"/>
      <c r="Q4221" s="270"/>
      <c r="R4221" s="271"/>
      <c r="S4221" s="268"/>
      <c r="T4221" s="268"/>
      <c r="U4221" s="268"/>
      <c r="V4221" s="268"/>
      <c r="W4221" s="65" t="str">
        <f t="shared" si="589"/>
        <v/>
      </c>
      <c r="X4221" s="65" t="str">
        <f t="shared" si="590"/>
        <v/>
      </c>
      <c r="Y4221" s="65" t="str">
        <f t="shared" si="591"/>
        <v/>
      </c>
      <c r="Z4221" s="65" t="str">
        <f t="shared" si="592"/>
        <v/>
      </c>
      <c r="AA4221" s="65" t="str">
        <f t="shared" si="593"/>
        <v/>
      </c>
    </row>
    <row r="4222" spans="1:27" x14ac:dyDescent="0.25">
      <c r="A4222" s="40" t="str">
        <f>IF(G4222="","",1*ISERROR(VLOOKUP(G4222,G$1:G4221,1,FALSE)))</f>
        <v/>
      </c>
      <c r="B4222" s="40" t="str">
        <f>IF(A4222=0,0,IF(A4222="","",SUM(A$2:A4222)))</f>
        <v/>
      </c>
      <c r="C4222" s="41" t="str">
        <f>IF(H4222="","",1*ISERROR(VLOOKUP(H4222,H$1:H4221,1,FALSE)))</f>
        <v/>
      </c>
      <c r="D4222" s="40" t="str">
        <f>IF(C4222=0,0,IF(C4222="","",SUM(C$2:C4222)))</f>
        <v/>
      </c>
      <c r="E4222" s="41" t="str">
        <f>IF(H4222=0,0,IF(C4222="","",SUM(C$11:C4222)))</f>
        <v/>
      </c>
      <c r="F4222" s="41" t="str">
        <f>IF(H4222="","",COUNTIF(H$11:H4222,"="&amp;H4222))</f>
        <v/>
      </c>
      <c r="G4222" s="41" t="str">
        <f t="shared" si="585"/>
        <v/>
      </c>
      <c r="H4222" s="41" t="str">
        <f t="shared" si="586"/>
        <v/>
      </c>
      <c r="I4222" s="41" t="str">
        <f t="shared" si="587"/>
        <v/>
      </c>
      <c r="J4222" s="41" t="str">
        <f t="shared" si="588"/>
        <v/>
      </c>
      <c r="K4222" s="268"/>
      <c r="L4222" s="268"/>
      <c r="M4222" s="268"/>
      <c r="N4222" s="269"/>
      <c r="O4222" s="269"/>
      <c r="P4222" s="269"/>
      <c r="Q4222" s="270"/>
      <c r="R4222" s="271"/>
      <c r="S4222" s="268"/>
      <c r="T4222" s="268"/>
      <c r="U4222" s="268"/>
      <c r="V4222" s="268"/>
      <c r="W4222" s="65" t="str">
        <f t="shared" si="589"/>
        <v/>
      </c>
      <c r="X4222" s="65" t="str">
        <f t="shared" si="590"/>
        <v/>
      </c>
      <c r="Y4222" s="65" t="str">
        <f t="shared" si="591"/>
        <v/>
      </c>
      <c r="Z4222" s="65" t="str">
        <f t="shared" si="592"/>
        <v/>
      </c>
      <c r="AA4222" s="65" t="str">
        <f t="shared" si="593"/>
        <v/>
      </c>
    </row>
    <row r="4223" spans="1:27" x14ac:dyDescent="0.25">
      <c r="A4223" s="40" t="str">
        <f>IF(G4223="","",1*ISERROR(VLOOKUP(G4223,G$1:G4222,1,FALSE)))</f>
        <v/>
      </c>
      <c r="B4223" s="40" t="str">
        <f>IF(A4223=0,0,IF(A4223="","",SUM(A$2:A4223)))</f>
        <v/>
      </c>
      <c r="C4223" s="41" t="str">
        <f>IF(H4223="","",1*ISERROR(VLOOKUP(H4223,H$1:H4222,1,FALSE)))</f>
        <v/>
      </c>
      <c r="D4223" s="40" t="str">
        <f>IF(C4223=0,0,IF(C4223="","",SUM(C$2:C4223)))</f>
        <v/>
      </c>
      <c r="E4223" s="41" t="str">
        <f>IF(H4223=0,0,IF(C4223="","",SUM(C$11:C4223)))</f>
        <v/>
      </c>
      <c r="F4223" s="41" t="str">
        <f>IF(H4223="","",COUNTIF(H$11:H4223,"="&amp;H4223))</f>
        <v/>
      </c>
      <c r="G4223" s="41" t="str">
        <f t="shared" si="585"/>
        <v/>
      </c>
      <c r="H4223" s="41" t="str">
        <f t="shared" si="586"/>
        <v/>
      </c>
      <c r="I4223" s="41" t="str">
        <f t="shared" si="587"/>
        <v/>
      </c>
      <c r="J4223" s="41" t="str">
        <f t="shared" si="588"/>
        <v/>
      </c>
      <c r="K4223" s="268"/>
      <c r="L4223" s="268"/>
      <c r="M4223" s="268"/>
      <c r="N4223" s="269"/>
      <c r="O4223" s="269"/>
      <c r="P4223" s="269"/>
      <c r="Q4223" s="270"/>
      <c r="R4223" s="271"/>
      <c r="S4223" s="268"/>
      <c r="T4223" s="268"/>
      <c r="U4223" s="268"/>
      <c r="V4223" s="268"/>
      <c r="W4223" s="65" t="str">
        <f t="shared" si="589"/>
        <v/>
      </c>
      <c r="X4223" s="65" t="str">
        <f t="shared" si="590"/>
        <v/>
      </c>
      <c r="Y4223" s="65" t="str">
        <f t="shared" si="591"/>
        <v/>
      </c>
      <c r="Z4223" s="65" t="str">
        <f t="shared" si="592"/>
        <v/>
      </c>
      <c r="AA4223" s="65" t="str">
        <f t="shared" si="593"/>
        <v/>
      </c>
    </row>
    <row r="4224" spans="1:27" x14ac:dyDescent="0.25">
      <c r="A4224" s="40" t="str">
        <f>IF(G4224="","",1*ISERROR(VLOOKUP(G4224,G$1:G4223,1,FALSE)))</f>
        <v/>
      </c>
      <c r="B4224" s="40" t="str">
        <f>IF(A4224=0,0,IF(A4224="","",SUM(A$2:A4224)))</f>
        <v/>
      </c>
      <c r="C4224" s="41" t="str">
        <f>IF(H4224="","",1*ISERROR(VLOOKUP(H4224,H$1:H4223,1,FALSE)))</f>
        <v/>
      </c>
      <c r="D4224" s="40" t="str">
        <f>IF(C4224=0,0,IF(C4224="","",SUM(C$2:C4224)))</f>
        <v/>
      </c>
      <c r="E4224" s="41" t="str">
        <f>IF(H4224=0,0,IF(C4224="","",SUM(C$11:C4224)))</f>
        <v/>
      </c>
      <c r="F4224" s="41" t="str">
        <f>IF(H4224="","",COUNTIF(H$11:H4224,"="&amp;H4224))</f>
        <v/>
      </c>
      <c r="G4224" s="41" t="str">
        <f t="shared" si="585"/>
        <v/>
      </c>
      <c r="H4224" s="41" t="str">
        <f t="shared" si="586"/>
        <v/>
      </c>
      <c r="I4224" s="41" t="str">
        <f t="shared" si="587"/>
        <v/>
      </c>
      <c r="J4224" s="41" t="str">
        <f t="shared" si="588"/>
        <v/>
      </c>
      <c r="K4224" s="268"/>
      <c r="L4224" s="268"/>
      <c r="M4224" s="268"/>
      <c r="N4224" s="269"/>
      <c r="O4224" s="269"/>
      <c r="P4224" s="269"/>
      <c r="Q4224" s="270"/>
      <c r="R4224" s="271"/>
      <c r="S4224" s="268"/>
      <c r="T4224" s="268"/>
      <c r="U4224" s="268"/>
      <c r="V4224" s="268"/>
      <c r="W4224" s="65" t="str">
        <f t="shared" si="589"/>
        <v/>
      </c>
      <c r="X4224" s="65" t="str">
        <f t="shared" si="590"/>
        <v/>
      </c>
      <c r="Y4224" s="65" t="str">
        <f t="shared" si="591"/>
        <v/>
      </c>
      <c r="Z4224" s="65" t="str">
        <f t="shared" si="592"/>
        <v/>
      </c>
      <c r="AA4224" s="65" t="str">
        <f t="shared" si="593"/>
        <v/>
      </c>
    </row>
    <row r="4225" spans="1:27" x14ac:dyDescent="0.25">
      <c r="A4225" s="40" t="str">
        <f>IF(G4225="","",1*ISERROR(VLOOKUP(G4225,G$1:G4224,1,FALSE)))</f>
        <v/>
      </c>
      <c r="B4225" s="40" t="str">
        <f>IF(A4225=0,0,IF(A4225="","",SUM(A$2:A4225)))</f>
        <v/>
      </c>
      <c r="C4225" s="41" t="str">
        <f>IF(H4225="","",1*ISERROR(VLOOKUP(H4225,H$1:H4224,1,FALSE)))</f>
        <v/>
      </c>
      <c r="D4225" s="40" t="str">
        <f>IF(C4225=0,0,IF(C4225="","",SUM(C$2:C4225)))</f>
        <v/>
      </c>
      <c r="E4225" s="41" t="str">
        <f>IF(H4225=0,0,IF(C4225="","",SUM(C$11:C4225)))</f>
        <v/>
      </c>
      <c r="F4225" s="41" t="str">
        <f>IF(H4225="","",COUNTIF(H$11:H4225,"="&amp;H4225))</f>
        <v/>
      </c>
      <c r="G4225" s="41" t="str">
        <f t="shared" si="585"/>
        <v/>
      </c>
      <c r="H4225" s="41" t="str">
        <f t="shared" si="586"/>
        <v/>
      </c>
      <c r="I4225" s="41" t="str">
        <f t="shared" si="587"/>
        <v/>
      </c>
      <c r="J4225" s="41" t="str">
        <f t="shared" si="588"/>
        <v/>
      </c>
      <c r="K4225" s="268"/>
      <c r="L4225" s="268"/>
      <c r="M4225" s="268"/>
      <c r="N4225" s="269"/>
      <c r="O4225" s="269"/>
      <c r="P4225" s="269"/>
      <c r="Q4225" s="270"/>
      <c r="R4225" s="271"/>
      <c r="S4225" s="268"/>
      <c r="T4225" s="268"/>
      <c r="U4225" s="268"/>
      <c r="V4225" s="268"/>
      <c r="W4225" s="65" t="str">
        <f t="shared" si="589"/>
        <v/>
      </c>
      <c r="X4225" s="65" t="str">
        <f t="shared" si="590"/>
        <v/>
      </c>
      <c r="Y4225" s="65" t="str">
        <f t="shared" si="591"/>
        <v/>
      </c>
      <c r="Z4225" s="65" t="str">
        <f t="shared" si="592"/>
        <v/>
      </c>
      <c r="AA4225" s="65" t="str">
        <f t="shared" si="593"/>
        <v/>
      </c>
    </row>
    <row r="4226" spans="1:27" x14ac:dyDescent="0.25">
      <c r="A4226" s="40" t="str">
        <f>IF(G4226="","",1*ISERROR(VLOOKUP(G4226,G$1:G4225,1,FALSE)))</f>
        <v/>
      </c>
      <c r="B4226" s="40" t="str">
        <f>IF(A4226=0,0,IF(A4226="","",SUM(A$2:A4226)))</f>
        <v/>
      </c>
      <c r="C4226" s="41" t="str">
        <f>IF(H4226="","",1*ISERROR(VLOOKUP(H4226,H$1:H4225,1,FALSE)))</f>
        <v/>
      </c>
      <c r="D4226" s="40" t="str">
        <f>IF(C4226=0,0,IF(C4226="","",SUM(C$2:C4226)))</f>
        <v/>
      </c>
      <c r="E4226" s="41" t="str">
        <f>IF(H4226=0,0,IF(C4226="","",SUM(C$11:C4226)))</f>
        <v/>
      </c>
      <c r="F4226" s="41" t="str">
        <f>IF(H4226="","",COUNTIF(H$11:H4226,"="&amp;H4226))</f>
        <v/>
      </c>
      <c r="G4226" s="41" t="str">
        <f t="shared" ref="G4226:G4289" si="594">IF(K4226="","",IF(M4226="","",CONCATENATE(K4226,"-",M4226)))</f>
        <v/>
      </c>
      <c r="H4226" s="41" t="str">
        <f t="shared" ref="H4226:H4289" si="595">IF(G4226="","",CONCATENATE(G4226,"-",N4226))</f>
        <v/>
      </c>
      <c r="I4226" s="41" t="str">
        <f t="shared" ref="I4226:I4289" si="596">IF(H4226="","",CONCATENATE(H4226,"-",F4226))</f>
        <v/>
      </c>
      <c r="J4226" s="41" t="str">
        <f t="shared" ref="J4226:J4289" si="597">IF(G4226="","",CONCATENATE(G4226,"-",O4226))</f>
        <v/>
      </c>
      <c r="K4226" s="268"/>
      <c r="L4226" s="268"/>
      <c r="M4226" s="268"/>
      <c r="N4226" s="269"/>
      <c r="O4226" s="269"/>
      <c r="P4226" s="269"/>
      <c r="Q4226" s="270"/>
      <c r="R4226" s="271"/>
      <c r="S4226" s="268"/>
      <c r="T4226" s="268"/>
      <c r="U4226" s="268"/>
      <c r="V4226" s="268"/>
      <c r="W4226" s="65" t="str">
        <f t="shared" ref="W4226:W4289" si="598">IF(S4226="","",IF(S4226="Yes",1,0))</f>
        <v/>
      </c>
      <c r="X4226" s="65" t="str">
        <f t="shared" ref="X4226:X4289" si="599">IF(T4226="","",IF(T4226="Yes",1,0))</f>
        <v/>
      </c>
      <c r="Y4226" s="65" t="str">
        <f t="shared" ref="Y4226:Y4289" si="600">IF(U4226="","",IF(U4226="Yes",1,0))</f>
        <v/>
      </c>
      <c r="Z4226" s="65" t="str">
        <f t="shared" ref="Z4226:Z4289" si="601">IF(V4226="","",IF(V4226="Yes",1,0))</f>
        <v/>
      </c>
      <c r="AA4226" s="65" t="str">
        <f t="shared" ref="AA4226:AA4289" si="602">IF(N4226="","",CONCATENATE(N4226,"-",O4226))</f>
        <v/>
      </c>
    </row>
    <row r="4227" spans="1:27" x14ac:dyDescent="0.25">
      <c r="A4227" s="40" t="str">
        <f>IF(G4227="","",1*ISERROR(VLOOKUP(G4227,G$1:G4226,1,FALSE)))</f>
        <v/>
      </c>
      <c r="B4227" s="40" t="str">
        <f>IF(A4227=0,0,IF(A4227="","",SUM(A$2:A4227)))</f>
        <v/>
      </c>
      <c r="C4227" s="41" t="str">
        <f>IF(H4227="","",1*ISERROR(VLOOKUP(H4227,H$1:H4226,1,FALSE)))</f>
        <v/>
      </c>
      <c r="D4227" s="40" t="str">
        <f>IF(C4227=0,0,IF(C4227="","",SUM(C$2:C4227)))</f>
        <v/>
      </c>
      <c r="E4227" s="41" t="str">
        <f>IF(H4227=0,0,IF(C4227="","",SUM(C$11:C4227)))</f>
        <v/>
      </c>
      <c r="F4227" s="41" t="str">
        <f>IF(H4227="","",COUNTIF(H$11:H4227,"="&amp;H4227))</f>
        <v/>
      </c>
      <c r="G4227" s="41" t="str">
        <f t="shared" si="594"/>
        <v/>
      </c>
      <c r="H4227" s="41" t="str">
        <f t="shared" si="595"/>
        <v/>
      </c>
      <c r="I4227" s="41" t="str">
        <f t="shared" si="596"/>
        <v/>
      </c>
      <c r="J4227" s="41" t="str">
        <f t="shared" si="597"/>
        <v/>
      </c>
      <c r="K4227" s="268"/>
      <c r="L4227" s="268"/>
      <c r="M4227" s="268"/>
      <c r="N4227" s="269"/>
      <c r="O4227" s="269"/>
      <c r="P4227" s="269"/>
      <c r="Q4227" s="270"/>
      <c r="R4227" s="271"/>
      <c r="S4227" s="268"/>
      <c r="T4227" s="268"/>
      <c r="U4227" s="268"/>
      <c r="V4227" s="268"/>
      <c r="W4227" s="65" t="str">
        <f t="shared" si="598"/>
        <v/>
      </c>
      <c r="X4227" s="65" t="str">
        <f t="shared" si="599"/>
        <v/>
      </c>
      <c r="Y4227" s="65" t="str">
        <f t="shared" si="600"/>
        <v/>
      </c>
      <c r="Z4227" s="65" t="str">
        <f t="shared" si="601"/>
        <v/>
      </c>
      <c r="AA4227" s="65" t="str">
        <f t="shared" si="602"/>
        <v/>
      </c>
    </row>
    <row r="4228" spans="1:27" x14ac:dyDescent="0.25">
      <c r="A4228" s="40" t="str">
        <f>IF(G4228="","",1*ISERROR(VLOOKUP(G4228,G$1:G4227,1,FALSE)))</f>
        <v/>
      </c>
      <c r="B4228" s="40" t="str">
        <f>IF(A4228=0,0,IF(A4228="","",SUM(A$2:A4228)))</f>
        <v/>
      </c>
      <c r="C4228" s="41" t="str">
        <f>IF(H4228="","",1*ISERROR(VLOOKUP(H4228,H$1:H4227,1,FALSE)))</f>
        <v/>
      </c>
      <c r="D4228" s="40" t="str">
        <f>IF(C4228=0,0,IF(C4228="","",SUM(C$2:C4228)))</f>
        <v/>
      </c>
      <c r="E4228" s="41" t="str">
        <f>IF(H4228=0,0,IF(C4228="","",SUM(C$11:C4228)))</f>
        <v/>
      </c>
      <c r="F4228" s="41" t="str">
        <f>IF(H4228="","",COUNTIF(H$11:H4228,"="&amp;H4228))</f>
        <v/>
      </c>
      <c r="G4228" s="41" t="str">
        <f t="shared" si="594"/>
        <v/>
      </c>
      <c r="H4228" s="41" t="str">
        <f t="shared" si="595"/>
        <v/>
      </c>
      <c r="I4228" s="41" t="str">
        <f t="shared" si="596"/>
        <v/>
      </c>
      <c r="J4228" s="41" t="str">
        <f t="shared" si="597"/>
        <v/>
      </c>
      <c r="K4228" s="268"/>
      <c r="L4228" s="268"/>
      <c r="M4228" s="268"/>
      <c r="N4228" s="269"/>
      <c r="O4228" s="269"/>
      <c r="P4228" s="269"/>
      <c r="Q4228" s="270"/>
      <c r="R4228" s="271"/>
      <c r="S4228" s="268"/>
      <c r="T4228" s="268"/>
      <c r="U4228" s="268"/>
      <c r="V4228" s="268"/>
      <c r="W4228" s="65" t="str">
        <f t="shared" si="598"/>
        <v/>
      </c>
      <c r="X4228" s="65" t="str">
        <f t="shared" si="599"/>
        <v/>
      </c>
      <c r="Y4228" s="65" t="str">
        <f t="shared" si="600"/>
        <v/>
      </c>
      <c r="Z4228" s="65" t="str">
        <f t="shared" si="601"/>
        <v/>
      </c>
      <c r="AA4228" s="65" t="str">
        <f t="shared" si="602"/>
        <v/>
      </c>
    </row>
    <row r="4229" spans="1:27" x14ac:dyDescent="0.25">
      <c r="A4229" s="40" t="str">
        <f>IF(G4229="","",1*ISERROR(VLOOKUP(G4229,G$1:G4228,1,FALSE)))</f>
        <v/>
      </c>
      <c r="B4229" s="40" t="str">
        <f>IF(A4229=0,0,IF(A4229="","",SUM(A$2:A4229)))</f>
        <v/>
      </c>
      <c r="C4229" s="41" t="str">
        <f>IF(H4229="","",1*ISERROR(VLOOKUP(H4229,H$1:H4228,1,FALSE)))</f>
        <v/>
      </c>
      <c r="D4229" s="40" t="str">
        <f>IF(C4229=0,0,IF(C4229="","",SUM(C$2:C4229)))</f>
        <v/>
      </c>
      <c r="E4229" s="41" t="str">
        <f>IF(H4229=0,0,IF(C4229="","",SUM(C$11:C4229)))</f>
        <v/>
      </c>
      <c r="F4229" s="41" t="str">
        <f>IF(H4229="","",COUNTIF(H$11:H4229,"="&amp;H4229))</f>
        <v/>
      </c>
      <c r="G4229" s="41" t="str">
        <f t="shared" si="594"/>
        <v/>
      </c>
      <c r="H4229" s="41" t="str">
        <f t="shared" si="595"/>
        <v/>
      </c>
      <c r="I4229" s="41" t="str">
        <f t="shared" si="596"/>
        <v/>
      </c>
      <c r="J4229" s="41" t="str">
        <f t="shared" si="597"/>
        <v/>
      </c>
      <c r="K4229" s="268"/>
      <c r="L4229" s="268"/>
      <c r="M4229" s="268"/>
      <c r="N4229" s="269"/>
      <c r="O4229" s="269"/>
      <c r="P4229" s="269"/>
      <c r="Q4229" s="270"/>
      <c r="R4229" s="271"/>
      <c r="S4229" s="268"/>
      <c r="T4229" s="268"/>
      <c r="U4229" s="268"/>
      <c r="V4229" s="268"/>
      <c r="W4229" s="65" t="str">
        <f t="shared" si="598"/>
        <v/>
      </c>
      <c r="X4229" s="65" t="str">
        <f t="shared" si="599"/>
        <v/>
      </c>
      <c r="Y4229" s="65" t="str">
        <f t="shared" si="600"/>
        <v/>
      </c>
      <c r="Z4229" s="65" t="str">
        <f t="shared" si="601"/>
        <v/>
      </c>
      <c r="AA4229" s="65" t="str">
        <f t="shared" si="602"/>
        <v/>
      </c>
    </row>
    <row r="4230" spans="1:27" x14ac:dyDescent="0.25">
      <c r="A4230" s="40" t="str">
        <f>IF(G4230="","",1*ISERROR(VLOOKUP(G4230,G$1:G4229,1,FALSE)))</f>
        <v/>
      </c>
      <c r="B4230" s="40" t="str">
        <f>IF(A4230=0,0,IF(A4230="","",SUM(A$2:A4230)))</f>
        <v/>
      </c>
      <c r="C4230" s="41" t="str">
        <f>IF(H4230="","",1*ISERROR(VLOOKUP(H4230,H$1:H4229,1,FALSE)))</f>
        <v/>
      </c>
      <c r="D4230" s="40" t="str">
        <f>IF(C4230=0,0,IF(C4230="","",SUM(C$2:C4230)))</f>
        <v/>
      </c>
      <c r="E4230" s="41" t="str">
        <f>IF(H4230=0,0,IF(C4230="","",SUM(C$11:C4230)))</f>
        <v/>
      </c>
      <c r="F4230" s="41" t="str">
        <f>IF(H4230="","",COUNTIF(H$11:H4230,"="&amp;H4230))</f>
        <v/>
      </c>
      <c r="G4230" s="41" t="str">
        <f t="shared" si="594"/>
        <v/>
      </c>
      <c r="H4230" s="41" t="str">
        <f t="shared" si="595"/>
        <v/>
      </c>
      <c r="I4230" s="41" t="str">
        <f t="shared" si="596"/>
        <v/>
      </c>
      <c r="J4230" s="41" t="str">
        <f t="shared" si="597"/>
        <v/>
      </c>
      <c r="K4230" s="268"/>
      <c r="L4230" s="268"/>
      <c r="M4230" s="268"/>
      <c r="N4230" s="269"/>
      <c r="O4230" s="269"/>
      <c r="P4230" s="269"/>
      <c r="Q4230" s="270"/>
      <c r="R4230" s="271"/>
      <c r="S4230" s="268"/>
      <c r="T4230" s="268"/>
      <c r="U4230" s="268"/>
      <c r="V4230" s="268"/>
      <c r="W4230" s="65" t="str">
        <f t="shared" si="598"/>
        <v/>
      </c>
      <c r="X4230" s="65" t="str">
        <f t="shared" si="599"/>
        <v/>
      </c>
      <c r="Y4230" s="65" t="str">
        <f t="shared" si="600"/>
        <v/>
      </c>
      <c r="Z4230" s="65" t="str">
        <f t="shared" si="601"/>
        <v/>
      </c>
      <c r="AA4230" s="65" t="str">
        <f t="shared" si="602"/>
        <v/>
      </c>
    </row>
    <row r="4231" spans="1:27" x14ac:dyDescent="0.25">
      <c r="A4231" s="40" t="str">
        <f>IF(G4231="","",1*ISERROR(VLOOKUP(G4231,G$1:G4230,1,FALSE)))</f>
        <v/>
      </c>
      <c r="B4231" s="40" t="str">
        <f>IF(A4231=0,0,IF(A4231="","",SUM(A$2:A4231)))</f>
        <v/>
      </c>
      <c r="C4231" s="41" t="str">
        <f>IF(H4231="","",1*ISERROR(VLOOKUP(H4231,H$1:H4230,1,FALSE)))</f>
        <v/>
      </c>
      <c r="D4231" s="40" t="str">
        <f>IF(C4231=0,0,IF(C4231="","",SUM(C$2:C4231)))</f>
        <v/>
      </c>
      <c r="E4231" s="41" t="str">
        <f>IF(H4231=0,0,IF(C4231="","",SUM(C$11:C4231)))</f>
        <v/>
      </c>
      <c r="F4231" s="41" t="str">
        <f>IF(H4231="","",COUNTIF(H$11:H4231,"="&amp;H4231))</f>
        <v/>
      </c>
      <c r="G4231" s="41" t="str">
        <f t="shared" si="594"/>
        <v/>
      </c>
      <c r="H4231" s="41" t="str">
        <f t="shared" si="595"/>
        <v/>
      </c>
      <c r="I4231" s="41" t="str">
        <f t="shared" si="596"/>
        <v/>
      </c>
      <c r="J4231" s="41" t="str">
        <f t="shared" si="597"/>
        <v/>
      </c>
      <c r="K4231" s="268"/>
      <c r="L4231" s="268"/>
      <c r="M4231" s="268"/>
      <c r="N4231" s="269"/>
      <c r="O4231" s="269"/>
      <c r="P4231" s="269"/>
      <c r="Q4231" s="270"/>
      <c r="R4231" s="271"/>
      <c r="S4231" s="268"/>
      <c r="T4231" s="268"/>
      <c r="U4231" s="268"/>
      <c r="V4231" s="268"/>
      <c r="W4231" s="65" t="str">
        <f t="shared" si="598"/>
        <v/>
      </c>
      <c r="X4231" s="65" t="str">
        <f t="shared" si="599"/>
        <v/>
      </c>
      <c r="Y4231" s="65" t="str">
        <f t="shared" si="600"/>
        <v/>
      </c>
      <c r="Z4231" s="65" t="str">
        <f t="shared" si="601"/>
        <v/>
      </c>
      <c r="AA4231" s="65" t="str">
        <f t="shared" si="602"/>
        <v/>
      </c>
    </row>
    <row r="4232" spans="1:27" x14ac:dyDescent="0.25">
      <c r="A4232" s="40" t="str">
        <f>IF(G4232="","",1*ISERROR(VLOOKUP(G4232,G$1:G4231,1,FALSE)))</f>
        <v/>
      </c>
      <c r="B4232" s="40" t="str">
        <f>IF(A4232=0,0,IF(A4232="","",SUM(A$2:A4232)))</f>
        <v/>
      </c>
      <c r="C4232" s="41" t="str">
        <f>IF(H4232="","",1*ISERROR(VLOOKUP(H4232,H$1:H4231,1,FALSE)))</f>
        <v/>
      </c>
      <c r="D4232" s="40" t="str">
        <f>IF(C4232=0,0,IF(C4232="","",SUM(C$2:C4232)))</f>
        <v/>
      </c>
      <c r="E4232" s="41" t="str">
        <f>IF(H4232=0,0,IF(C4232="","",SUM(C$11:C4232)))</f>
        <v/>
      </c>
      <c r="F4232" s="41" t="str">
        <f>IF(H4232="","",COUNTIF(H$11:H4232,"="&amp;H4232))</f>
        <v/>
      </c>
      <c r="G4232" s="41" t="str">
        <f t="shared" si="594"/>
        <v/>
      </c>
      <c r="H4232" s="41" t="str">
        <f t="shared" si="595"/>
        <v/>
      </c>
      <c r="I4232" s="41" t="str">
        <f t="shared" si="596"/>
        <v/>
      </c>
      <c r="J4232" s="41" t="str">
        <f t="shared" si="597"/>
        <v/>
      </c>
      <c r="K4232" s="268"/>
      <c r="L4232" s="268"/>
      <c r="M4232" s="268"/>
      <c r="N4232" s="269"/>
      <c r="O4232" s="269"/>
      <c r="P4232" s="269"/>
      <c r="Q4232" s="270"/>
      <c r="R4232" s="271"/>
      <c r="S4232" s="268"/>
      <c r="T4232" s="268"/>
      <c r="U4232" s="268"/>
      <c r="V4232" s="268"/>
      <c r="W4232" s="65" t="str">
        <f t="shared" si="598"/>
        <v/>
      </c>
      <c r="X4232" s="65" t="str">
        <f t="shared" si="599"/>
        <v/>
      </c>
      <c r="Y4232" s="65" t="str">
        <f t="shared" si="600"/>
        <v/>
      </c>
      <c r="Z4232" s="65" t="str">
        <f t="shared" si="601"/>
        <v/>
      </c>
      <c r="AA4232" s="65" t="str">
        <f t="shared" si="602"/>
        <v/>
      </c>
    </row>
    <row r="4233" spans="1:27" x14ac:dyDescent="0.25">
      <c r="A4233" s="40" t="str">
        <f>IF(G4233="","",1*ISERROR(VLOOKUP(G4233,G$1:G4232,1,FALSE)))</f>
        <v/>
      </c>
      <c r="B4233" s="40" t="str">
        <f>IF(A4233=0,0,IF(A4233="","",SUM(A$2:A4233)))</f>
        <v/>
      </c>
      <c r="C4233" s="41" t="str">
        <f>IF(H4233="","",1*ISERROR(VLOOKUP(H4233,H$1:H4232,1,FALSE)))</f>
        <v/>
      </c>
      <c r="D4233" s="40" t="str">
        <f>IF(C4233=0,0,IF(C4233="","",SUM(C$2:C4233)))</f>
        <v/>
      </c>
      <c r="E4233" s="41" t="str">
        <f>IF(H4233=0,0,IF(C4233="","",SUM(C$11:C4233)))</f>
        <v/>
      </c>
      <c r="F4233" s="41" t="str">
        <f>IF(H4233="","",COUNTIF(H$11:H4233,"="&amp;H4233))</f>
        <v/>
      </c>
      <c r="G4233" s="41" t="str">
        <f t="shared" si="594"/>
        <v/>
      </c>
      <c r="H4233" s="41" t="str">
        <f t="shared" si="595"/>
        <v/>
      </c>
      <c r="I4233" s="41" t="str">
        <f t="shared" si="596"/>
        <v/>
      </c>
      <c r="J4233" s="41" t="str">
        <f t="shared" si="597"/>
        <v/>
      </c>
      <c r="K4233" s="268"/>
      <c r="L4233" s="268"/>
      <c r="M4233" s="268"/>
      <c r="N4233" s="269"/>
      <c r="O4233" s="269"/>
      <c r="P4233" s="269"/>
      <c r="Q4233" s="270"/>
      <c r="R4233" s="271"/>
      <c r="S4233" s="268"/>
      <c r="T4233" s="268"/>
      <c r="U4233" s="268"/>
      <c r="V4233" s="268"/>
      <c r="W4233" s="65" t="str">
        <f t="shared" si="598"/>
        <v/>
      </c>
      <c r="X4233" s="65" t="str">
        <f t="shared" si="599"/>
        <v/>
      </c>
      <c r="Y4233" s="65" t="str">
        <f t="shared" si="600"/>
        <v/>
      </c>
      <c r="Z4233" s="65" t="str">
        <f t="shared" si="601"/>
        <v/>
      </c>
      <c r="AA4233" s="65" t="str">
        <f t="shared" si="602"/>
        <v/>
      </c>
    </row>
    <row r="4234" spans="1:27" x14ac:dyDescent="0.25">
      <c r="A4234" s="40" t="str">
        <f>IF(G4234="","",1*ISERROR(VLOOKUP(G4234,G$1:G4233,1,FALSE)))</f>
        <v/>
      </c>
      <c r="B4234" s="40" t="str">
        <f>IF(A4234=0,0,IF(A4234="","",SUM(A$2:A4234)))</f>
        <v/>
      </c>
      <c r="C4234" s="41" t="str">
        <f>IF(H4234="","",1*ISERROR(VLOOKUP(H4234,H$1:H4233,1,FALSE)))</f>
        <v/>
      </c>
      <c r="D4234" s="40" t="str">
        <f>IF(C4234=0,0,IF(C4234="","",SUM(C$2:C4234)))</f>
        <v/>
      </c>
      <c r="E4234" s="41" t="str">
        <f>IF(H4234=0,0,IF(C4234="","",SUM(C$11:C4234)))</f>
        <v/>
      </c>
      <c r="F4234" s="41" t="str">
        <f>IF(H4234="","",COUNTIF(H$11:H4234,"="&amp;H4234))</f>
        <v/>
      </c>
      <c r="G4234" s="41" t="str">
        <f t="shared" si="594"/>
        <v/>
      </c>
      <c r="H4234" s="41" t="str">
        <f t="shared" si="595"/>
        <v/>
      </c>
      <c r="I4234" s="41" t="str">
        <f t="shared" si="596"/>
        <v/>
      </c>
      <c r="J4234" s="41" t="str">
        <f t="shared" si="597"/>
        <v/>
      </c>
      <c r="K4234" s="268"/>
      <c r="L4234" s="268"/>
      <c r="M4234" s="268"/>
      <c r="N4234" s="269"/>
      <c r="O4234" s="269"/>
      <c r="P4234" s="269"/>
      <c r="Q4234" s="270"/>
      <c r="R4234" s="271"/>
      <c r="S4234" s="268"/>
      <c r="T4234" s="268"/>
      <c r="U4234" s="268"/>
      <c r="V4234" s="268"/>
      <c r="W4234" s="65" t="str">
        <f t="shared" si="598"/>
        <v/>
      </c>
      <c r="X4234" s="65" t="str">
        <f t="shared" si="599"/>
        <v/>
      </c>
      <c r="Y4234" s="65" t="str">
        <f t="shared" si="600"/>
        <v/>
      </c>
      <c r="Z4234" s="65" t="str">
        <f t="shared" si="601"/>
        <v/>
      </c>
      <c r="AA4234" s="65" t="str">
        <f t="shared" si="602"/>
        <v/>
      </c>
    </row>
    <row r="4235" spans="1:27" x14ac:dyDescent="0.25">
      <c r="A4235" s="40" t="str">
        <f>IF(G4235="","",1*ISERROR(VLOOKUP(G4235,G$1:G4234,1,FALSE)))</f>
        <v/>
      </c>
      <c r="B4235" s="40" t="str">
        <f>IF(A4235=0,0,IF(A4235="","",SUM(A$2:A4235)))</f>
        <v/>
      </c>
      <c r="C4235" s="41" t="str">
        <f>IF(H4235="","",1*ISERROR(VLOOKUP(H4235,H$1:H4234,1,FALSE)))</f>
        <v/>
      </c>
      <c r="D4235" s="40" t="str">
        <f>IF(C4235=0,0,IF(C4235="","",SUM(C$2:C4235)))</f>
        <v/>
      </c>
      <c r="E4235" s="41" t="str">
        <f>IF(H4235=0,0,IF(C4235="","",SUM(C$11:C4235)))</f>
        <v/>
      </c>
      <c r="F4235" s="41" t="str">
        <f>IF(H4235="","",COUNTIF(H$11:H4235,"="&amp;H4235))</f>
        <v/>
      </c>
      <c r="G4235" s="41" t="str">
        <f t="shared" si="594"/>
        <v/>
      </c>
      <c r="H4235" s="41" t="str">
        <f t="shared" si="595"/>
        <v/>
      </c>
      <c r="I4235" s="41" t="str">
        <f t="shared" si="596"/>
        <v/>
      </c>
      <c r="J4235" s="41" t="str">
        <f t="shared" si="597"/>
        <v/>
      </c>
      <c r="K4235" s="268"/>
      <c r="L4235" s="268"/>
      <c r="M4235" s="268"/>
      <c r="N4235" s="269"/>
      <c r="O4235" s="269"/>
      <c r="P4235" s="269"/>
      <c r="Q4235" s="270"/>
      <c r="R4235" s="271"/>
      <c r="S4235" s="268"/>
      <c r="T4235" s="268"/>
      <c r="U4235" s="268"/>
      <c r="V4235" s="268"/>
      <c r="W4235" s="65" t="str">
        <f t="shared" si="598"/>
        <v/>
      </c>
      <c r="X4235" s="65" t="str">
        <f t="shared" si="599"/>
        <v/>
      </c>
      <c r="Y4235" s="65" t="str">
        <f t="shared" si="600"/>
        <v/>
      </c>
      <c r="Z4235" s="65" t="str">
        <f t="shared" si="601"/>
        <v/>
      </c>
      <c r="AA4235" s="65" t="str">
        <f t="shared" si="602"/>
        <v/>
      </c>
    </row>
    <row r="4236" spans="1:27" x14ac:dyDescent="0.25">
      <c r="A4236" s="40" t="str">
        <f>IF(G4236="","",1*ISERROR(VLOOKUP(G4236,G$1:G4235,1,FALSE)))</f>
        <v/>
      </c>
      <c r="B4236" s="40" t="str">
        <f>IF(A4236=0,0,IF(A4236="","",SUM(A$2:A4236)))</f>
        <v/>
      </c>
      <c r="C4236" s="41" t="str">
        <f>IF(H4236="","",1*ISERROR(VLOOKUP(H4236,H$1:H4235,1,FALSE)))</f>
        <v/>
      </c>
      <c r="D4236" s="40" t="str">
        <f>IF(C4236=0,0,IF(C4236="","",SUM(C$2:C4236)))</f>
        <v/>
      </c>
      <c r="E4236" s="41" t="str">
        <f>IF(H4236=0,0,IF(C4236="","",SUM(C$11:C4236)))</f>
        <v/>
      </c>
      <c r="F4236" s="41" t="str">
        <f>IF(H4236="","",COUNTIF(H$11:H4236,"="&amp;H4236))</f>
        <v/>
      </c>
      <c r="G4236" s="41" t="str">
        <f t="shared" si="594"/>
        <v/>
      </c>
      <c r="H4236" s="41" t="str">
        <f t="shared" si="595"/>
        <v/>
      </c>
      <c r="I4236" s="41" t="str">
        <f t="shared" si="596"/>
        <v/>
      </c>
      <c r="J4236" s="41" t="str">
        <f t="shared" si="597"/>
        <v/>
      </c>
      <c r="K4236" s="268"/>
      <c r="L4236" s="268"/>
      <c r="M4236" s="268"/>
      <c r="N4236" s="269"/>
      <c r="O4236" s="269"/>
      <c r="P4236" s="269"/>
      <c r="Q4236" s="270"/>
      <c r="R4236" s="271"/>
      <c r="S4236" s="268"/>
      <c r="T4236" s="268"/>
      <c r="U4236" s="268"/>
      <c r="V4236" s="268"/>
      <c r="W4236" s="65" t="str">
        <f t="shared" si="598"/>
        <v/>
      </c>
      <c r="X4236" s="65" t="str">
        <f t="shared" si="599"/>
        <v/>
      </c>
      <c r="Y4236" s="65" t="str">
        <f t="shared" si="600"/>
        <v/>
      </c>
      <c r="Z4236" s="65" t="str">
        <f t="shared" si="601"/>
        <v/>
      </c>
      <c r="AA4236" s="65" t="str">
        <f t="shared" si="602"/>
        <v/>
      </c>
    </row>
    <row r="4237" spans="1:27" x14ac:dyDescent="0.25">
      <c r="A4237" s="40" t="str">
        <f>IF(G4237="","",1*ISERROR(VLOOKUP(G4237,G$1:G4236,1,FALSE)))</f>
        <v/>
      </c>
      <c r="B4237" s="40" t="str">
        <f>IF(A4237=0,0,IF(A4237="","",SUM(A$2:A4237)))</f>
        <v/>
      </c>
      <c r="C4237" s="41" t="str">
        <f>IF(H4237="","",1*ISERROR(VLOOKUP(H4237,H$1:H4236,1,FALSE)))</f>
        <v/>
      </c>
      <c r="D4237" s="40" t="str">
        <f>IF(C4237=0,0,IF(C4237="","",SUM(C$2:C4237)))</f>
        <v/>
      </c>
      <c r="E4237" s="41" t="str">
        <f>IF(H4237=0,0,IF(C4237="","",SUM(C$11:C4237)))</f>
        <v/>
      </c>
      <c r="F4237" s="41" t="str">
        <f>IF(H4237="","",COUNTIF(H$11:H4237,"="&amp;H4237))</f>
        <v/>
      </c>
      <c r="G4237" s="41" t="str">
        <f t="shared" si="594"/>
        <v/>
      </c>
      <c r="H4237" s="41" t="str">
        <f t="shared" si="595"/>
        <v/>
      </c>
      <c r="I4237" s="41" t="str">
        <f t="shared" si="596"/>
        <v/>
      </c>
      <c r="J4237" s="41" t="str">
        <f t="shared" si="597"/>
        <v/>
      </c>
      <c r="K4237" s="268"/>
      <c r="L4237" s="268"/>
      <c r="M4237" s="268"/>
      <c r="N4237" s="269"/>
      <c r="O4237" s="269"/>
      <c r="P4237" s="269"/>
      <c r="Q4237" s="270"/>
      <c r="R4237" s="271"/>
      <c r="S4237" s="268"/>
      <c r="T4237" s="268"/>
      <c r="U4237" s="268"/>
      <c r="V4237" s="268"/>
      <c r="W4237" s="65" t="str">
        <f t="shared" si="598"/>
        <v/>
      </c>
      <c r="X4237" s="65" t="str">
        <f t="shared" si="599"/>
        <v/>
      </c>
      <c r="Y4237" s="65" t="str">
        <f t="shared" si="600"/>
        <v/>
      </c>
      <c r="Z4237" s="65" t="str">
        <f t="shared" si="601"/>
        <v/>
      </c>
      <c r="AA4237" s="65" t="str">
        <f t="shared" si="602"/>
        <v/>
      </c>
    </row>
    <row r="4238" spans="1:27" x14ac:dyDescent="0.25">
      <c r="A4238" s="40" t="str">
        <f>IF(G4238="","",1*ISERROR(VLOOKUP(G4238,G$1:G4237,1,FALSE)))</f>
        <v/>
      </c>
      <c r="B4238" s="40" t="str">
        <f>IF(A4238=0,0,IF(A4238="","",SUM(A$2:A4238)))</f>
        <v/>
      </c>
      <c r="C4238" s="41" t="str">
        <f>IF(H4238="","",1*ISERROR(VLOOKUP(H4238,H$1:H4237,1,FALSE)))</f>
        <v/>
      </c>
      <c r="D4238" s="40" t="str">
        <f>IF(C4238=0,0,IF(C4238="","",SUM(C$2:C4238)))</f>
        <v/>
      </c>
      <c r="E4238" s="41" t="str">
        <f>IF(H4238=0,0,IF(C4238="","",SUM(C$11:C4238)))</f>
        <v/>
      </c>
      <c r="F4238" s="41" t="str">
        <f>IF(H4238="","",COUNTIF(H$11:H4238,"="&amp;H4238))</f>
        <v/>
      </c>
      <c r="G4238" s="41" t="str">
        <f t="shared" si="594"/>
        <v/>
      </c>
      <c r="H4238" s="41" t="str">
        <f t="shared" si="595"/>
        <v/>
      </c>
      <c r="I4238" s="41" t="str">
        <f t="shared" si="596"/>
        <v/>
      </c>
      <c r="J4238" s="41" t="str">
        <f t="shared" si="597"/>
        <v/>
      </c>
      <c r="K4238" s="268"/>
      <c r="L4238" s="268"/>
      <c r="M4238" s="268"/>
      <c r="N4238" s="269"/>
      <c r="O4238" s="269"/>
      <c r="P4238" s="269"/>
      <c r="Q4238" s="270"/>
      <c r="R4238" s="271"/>
      <c r="S4238" s="268"/>
      <c r="T4238" s="268"/>
      <c r="U4238" s="268"/>
      <c r="V4238" s="268"/>
      <c r="W4238" s="65" t="str">
        <f t="shared" si="598"/>
        <v/>
      </c>
      <c r="X4238" s="65" t="str">
        <f t="shared" si="599"/>
        <v/>
      </c>
      <c r="Y4238" s="65" t="str">
        <f t="shared" si="600"/>
        <v/>
      </c>
      <c r="Z4238" s="65" t="str">
        <f t="shared" si="601"/>
        <v/>
      </c>
      <c r="AA4238" s="65" t="str">
        <f t="shared" si="602"/>
        <v/>
      </c>
    </row>
    <row r="4239" spans="1:27" x14ac:dyDescent="0.25">
      <c r="A4239" s="40" t="str">
        <f>IF(G4239="","",1*ISERROR(VLOOKUP(G4239,G$1:G4238,1,FALSE)))</f>
        <v/>
      </c>
      <c r="B4239" s="40" t="str">
        <f>IF(A4239=0,0,IF(A4239="","",SUM(A$2:A4239)))</f>
        <v/>
      </c>
      <c r="C4239" s="41" t="str">
        <f>IF(H4239="","",1*ISERROR(VLOOKUP(H4239,H$1:H4238,1,FALSE)))</f>
        <v/>
      </c>
      <c r="D4239" s="40" t="str">
        <f>IF(C4239=0,0,IF(C4239="","",SUM(C$2:C4239)))</f>
        <v/>
      </c>
      <c r="E4239" s="41" t="str">
        <f>IF(H4239=0,0,IF(C4239="","",SUM(C$11:C4239)))</f>
        <v/>
      </c>
      <c r="F4239" s="41" t="str">
        <f>IF(H4239="","",COUNTIF(H$11:H4239,"="&amp;H4239))</f>
        <v/>
      </c>
      <c r="G4239" s="41" t="str">
        <f t="shared" si="594"/>
        <v/>
      </c>
      <c r="H4239" s="41" t="str">
        <f t="shared" si="595"/>
        <v/>
      </c>
      <c r="I4239" s="41" t="str">
        <f t="shared" si="596"/>
        <v/>
      </c>
      <c r="J4239" s="41" t="str">
        <f t="shared" si="597"/>
        <v/>
      </c>
      <c r="K4239" s="268"/>
      <c r="L4239" s="268"/>
      <c r="M4239" s="268"/>
      <c r="N4239" s="269"/>
      <c r="O4239" s="269"/>
      <c r="P4239" s="269"/>
      <c r="Q4239" s="270"/>
      <c r="R4239" s="271"/>
      <c r="S4239" s="268"/>
      <c r="T4239" s="268"/>
      <c r="U4239" s="268"/>
      <c r="V4239" s="268"/>
      <c r="W4239" s="65" t="str">
        <f t="shared" si="598"/>
        <v/>
      </c>
      <c r="X4239" s="65" t="str">
        <f t="shared" si="599"/>
        <v/>
      </c>
      <c r="Y4239" s="65" t="str">
        <f t="shared" si="600"/>
        <v/>
      </c>
      <c r="Z4239" s="65" t="str">
        <f t="shared" si="601"/>
        <v/>
      </c>
      <c r="AA4239" s="65" t="str">
        <f t="shared" si="602"/>
        <v/>
      </c>
    </row>
    <row r="4240" spans="1:27" x14ac:dyDescent="0.25">
      <c r="A4240" s="40" t="str">
        <f>IF(G4240="","",1*ISERROR(VLOOKUP(G4240,G$1:G4239,1,FALSE)))</f>
        <v/>
      </c>
      <c r="B4240" s="40" t="str">
        <f>IF(A4240=0,0,IF(A4240="","",SUM(A$2:A4240)))</f>
        <v/>
      </c>
      <c r="C4240" s="41" t="str">
        <f>IF(H4240="","",1*ISERROR(VLOOKUP(H4240,H$1:H4239,1,FALSE)))</f>
        <v/>
      </c>
      <c r="D4240" s="40" t="str">
        <f>IF(C4240=0,0,IF(C4240="","",SUM(C$2:C4240)))</f>
        <v/>
      </c>
      <c r="E4240" s="41" t="str">
        <f>IF(H4240=0,0,IF(C4240="","",SUM(C$11:C4240)))</f>
        <v/>
      </c>
      <c r="F4240" s="41" t="str">
        <f>IF(H4240="","",COUNTIF(H$11:H4240,"="&amp;H4240))</f>
        <v/>
      </c>
      <c r="G4240" s="41" t="str">
        <f t="shared" si="594"/>
        <v/>
      </c>
      <c r="H4240" s="41" t="str">
        <f t="shared" si="595"/>
        <v/>
      </c>
      <c r="I4240" s="41" t="str">
        <f t="shared" si="596"/>
        <v/>
      </c>
      <c r="J4240" s="41" t="str">
        <f t="shared" si="597"/>
        <v/>
      </c>
      <c r="K4240" s="268"/>
      <c r="L4240" s="268"/>
      <c r="M4240" s="268"/>
      <c r="N4240" s="269"/>
      <c r="O4240" s="269"/>
      <c r="P4240" s="269"/>
      <c r="Q4240" s="270"/>
      <c r="R4240" s="271"/>
      <c r="S4240" s="268"/>
      <c r="T4240" s="268"/>
      <c r="U4240" s="268"/>
      <c r="V4240" s="268"/>
      <c r="W4240" s="65" t="str">
        <f t="shared" si="598"/>
        <v/>
      </c>
      <c r="X4240" s="65" t="str">
        <f t="shared" si="599"/>
        <v/>
      </c>
      <c r="Y4240" s="65" t="str">
        <f t="shared" si="600"/>
        <v/>
      </c>
      <c r="Z4240" s="65" t="str">
        <f t="shared" si="601"/>
        <v/>
      </c>
      <c r="AA4240" s="65" t="str">
        <f t="shared" si="602"/>
        <v/>
      </c>
    </row>
    <row r="4241" spans="1:27" x14ac:dyDescent="0.25">
      <c r="A4241" s="40" t="str">
        <f>IF(G4241="","",1*ISERROR(VLOOKUP(G4241,G$1:G4240,1,FALSE)))</f>
        <v/>
      </c>
      <c r="B4241" s="40" t="str">
        <f>IF(A4241=0,0,IF(A4241="","",SUM(A$2:A4241)))</f>
        <v/>
      </c>
      <c r="C4241" s="41" t="str">
        <f>IF(H4241="","",1*ISERROR(VLOOKUP(H4241,H$1:H4240,1,FALSE)))</f>
        <v/>
      </c>
      <c r="D4241" s="40" t="str">
        <f>IF(C4241=0,0,IF(C4241="","",SUM(C$2:C4241)))</f>
        <v/>
      </c>
      <c r="E4241" s="41" t="str">
        <f>IF(H4241=0,0,IF(C4241="","",SUM(C$11:C4241)))</f>
        <v/>
      </c>
      <c r="F4241" s="41" t="str">
        <f>IF(H4241="","",COUNTIF(H$11:H4241,"="&amp;H4241))</f>
        <v/>
      </c>
      <c r="G4241" s="41" t="str">
        <f t="shared" si="594"/>
        <v/>
      </c>
      <c r="H4241" s="41" t="str">
        <f t="shared" si="595"/>
        <v/>
      </c>
      <c r="I4241" s="41" t="str">
        <f t="shared" si="596"/>
        <v/>
      </c>
      <c r="J4241" s="41" t="str">
        <f t="shared" si="597"/>
        <v/>
      </c>
      <c r="K4241" s="268"/>
      <c r="L4241" s="268"/>
      <c r="M4241" s="268"/>
      <c r="N4241" s="269"/>
      <c r="O4241" s="269"/>
      <c r="P4241" s="269"/>
      <c r="Q4241" s="270"/>
      <c r="R4241" s="271"/>
      <c r="S4241" s="268"/>
      <c r="T4241" s="268"/>
      <c r="U4241" s="268"/>
      <c r="V4241" s="268"/>
      <c r="W4241" s="65" t="str">
        <f t="shared" si="598"/>
        <v/>
      </c>
      <c r="X4241" s="65" t="str">
        <f t="shared" si="599"/>
        <v/>
      </c>
      <c r="Y4241" s="65" t="str">
        <f t="shared" si="600"/>
        <v/>
      </c>
      <c r="Z4241" s="65" t="str">
        <f t="shared" si="601"/>
        <v/>
      </c>
      <c r="AA4241" s="65" t="str">
        <f t="shared" si="602"/>
        <v/>
      </c>
    </row>
    <row r="4242" spans="1:27" x14ac:dyDescent="0.25">
      <c r="A4242" s="40" t="str">
        <f>IF(G4242="","",1*ISERROR(VLOOKUP(G4242,G$1:G4241,1,FALSE)))</f>
        <v/>
      </c>
      <c r="B4242" s="40" t="str">
        <f>IF(A4242=0,0,IF(A4242="","",SUM(A$2:A4242)))</f>
        <v/>
      </c>
      <c r="C4242" s="41" t="str">
        <f>IF(H4242="","",1*ISERROR(VLOOKUP(H4242,H$1:H4241,1,FALSE)))</f>
        <v/>
      </c>
      <c r="D4242" s="40" t="str">
        <f>IF(C4242=0,0,IF(C4242="","",SUM(C$2:C4242)))</f>
        <v/>
      </c>
      <c r="E4242" s="41" t="str">
        <f>IF(H4242=0,0,IF(C4242="","",SUM(C$11:C4242)))</f>
        <v/>
      </c>
      <c r="F4242" s="41" t="str">
        <f>IF(H4242="","",COUNTIF(H$11:H4242,"="&amp;H4242))</f>
        <v/>
      </c>
      <c r="G4242" s="41" t="str">
        <f t="shared" si="594"/>
        <v/>
      </c>
      <c r="H4242" s="41" t="str">
        <f t="shared" si="595"/>
        <v/>
      </c>
      <c r="I4242" s="41" t="str">
        <f t="shared" si="596"/>
        <v/>
      </c>
      <c r="J4242" s="41" t="str">
        <f t="shared" si="597"/>
        <v/>
      </c>
      <c r="K4242" s="268"/>
      <c r="L4242" s="268"/>
      <c r="M4242" s="268"/>
      <c r="N4242" s="269"/>
      <c r="O4242" s="269"/>
      <c r="P4242" s="269"/>
      <c r="Q4242" s="270"/>
      <c r="R4242" s="271"/>
      <c r="S4242" s="268"/>
      <c r="T4242" s="268"/>
      <c r="U4242" s="268"/>
      <c r="V4242" s="268"/>
      <c r="W4242" s="65" t="str">
        <f t="shared" si="598"/>
        <v/>
      </c>
      <c r="X4242" s="65" t="str">
        <f t="shared" si="599"/>
        <v/>
      </c>
      <c r="Y4242" s="65" t="str">
        <f t="shared" si="600"/>
        <v/>
      </c>
      <c r="Z4242" s="65" t="str">
        <f t="shared" si="601"/>
        <v/>
      </c>
      <c r="AA4242" s="65" t="str">
        <f t="shared" si="602"/>
        <v/>
      </c>
    </row>
    <row r="4243" spans="1:27" x14ac:dyDescent="0.25">
      <c r="A4243" s="40" t="str">
        <f>IF(G4243="","",1*ISERROR(VLOOKUP(G4243,G$1:G4242,1,FALSE)))</f>
        <v/>
      </c>
      <c r="B4243" s="40" t="str">
        <f>IF(A4243=0,0,IF(A4243="","",SUM(A$2:A4243)))</f>
        <v/>
      </c>
      <c r="C4243" s="41" t="str">
        <f>IF(H4243="","",1*ISERROR(VLOOKUP(H4243,H$1:H4242,1,FALSE)))</f>
        <v/>
      </c>
      <c r="D4243" s="40" t="str">
        <f>IF(C4243=0,0,IF(C4243="","",SUM(C$2:C4243)))</f>
        <v/>
      </c>
      <c r="E4243" s="41" t="str">
        <f>IF(H4243=0,0,IF(C4243="","",SUM(C$11:C4243)))</f>
        <v/>
      </c>
      <c r="F4243" s="41" t="str">
        <f>IF(H4243="","",COUNTIF(H$11:H4243,"="&amp;H4243))</f>
        <v/>
      </c>
      <c r="G4243" s="41" t="str">
        <f t="shared" si="594"/>
        <v/>
      </c>
      <c r="H4243" s="41" t="str">
        <f t="shared" si="595"/>
        <v/>
      </c>
      <c r="I4243" s="41" t="str">
        <f t="shared" si="596"/>
        <v/>
      </c>
      <c r="J4243" s="41" t="str">
        <f t="shared" si="597"/>
        <v/>
      </c>
      <c r="K4243" s="268"/>
      <c r="L4243" s="268"/>
      <c r="M4243" s="268"/>
      <c r="N4243" s="269"/>
      <c r="O4243" s="269"/>
      <c r="P4243" s="269"/>
      <c r="Q4243" s="270"/>
      <c r="R4243" s="271"/>
      <c r="S4243" s="268"/>
      <c r="T4243" s="268"/>
      <c r="U4243" s="268"/>
      <c r="V4243" s="268"/>
      <c r="W4243" s="65" t="str">
        <f t="shared" si="598"/>
        <v/>
      </c>
      <c r="X4243" s="65" t="str">
        <f t="shared" si="599"/>
        <v/>
      </c>
      <c r="Y4243" s="65" t="str">
        <f t="shared" si="600"/>
        <v/>
      </c>
      <c r="Z4243" s="65" t="str">
        <f t="shared" si="601"/>
        <v/>
      </c>
      <c r="AA4243" s="65" t="str">
        <f t="shared" si="602"/>
        <v/>
      </c>
    </row>
    <row r="4244" spans="1:27" x14ac:dyDescent="0.25">
      <c r="A4244" s="40" t="str">
        <f>IF(G4244="","",1*ISERROR(VLOOKUP(G4244,G$1:G4243,1,FALSE)))</f>
        <v/>
      </c>
      <c r="B4244" s="40" t="str">
        <f>IF(A4244=0,0,IF(A4244="","",SUM(A$2:A4244)))</f>
        <v/>
      </c>
      <c r="C4244" s="41" t="str">
        <f>IF(H4244="","",1*ISERROR(VLOOKUP(H4244,H$1:H4243,1,FALSE)))</f>
        <v/>
      </c>
      <c r="D4244" s="40" t="str">
        <f>IF(C4244=0,0,IF(C4244="","",SUM(C$2:C4244)))</f>
        <v/>
      </c>
      <c r="E4244" s="41" t="str">
        <f>IF(H4244=0,0,IF(C4244="","",SUM(C$11:C4244)))</f>
        <v/>
      </c>
      <c r="F4244" s="41" t="str">
        <f>IF(H4244="","",COUNTIF(H$11:H4244,"="&amp;H4244))</f>
        <v/>
      </c>
      <c r="G4244" s="41" t="str">
        <f t="shared" si="594"/>
        <v/>
      </c>
      <c r="H4244" s="41" t="str">
        <f t="shared" si="595"/>
        <v/>
      </c>
      <c r="I4244" s="41" t="str">
        <f t="shared" si="596"/>
        <v/>
      </c>
      <c r="J4244" s="41" t="str">
        <f t="shared" si="597"/>
        <v/>
      </c>
      <c r="K4244" s="268"/>
      <c r="L4244" s="268"/>
      <c r="M4244" s="268"/>
      <c r="N4244" s="269"/>
      <c r="O4244" s="269"/>
      <c r="P4244" s="269"/>
      <c r="Q4244" s="270"/>
      <c r="R4244" s="271"/>
      <c r="S4244" s="268"/>
      <c r="T4244" s="268"/>
      <c r="U4244" s="268"/>
      <c r="V4244" s="268"/>
      <c r="W4244" s="65" t="str">
        <f t="shared" si="598"/>
        <v/>
      </c>
      <c r="X4244" s="65" t="str">
        <f t="shared" si="599"/>
        <v/>
      </c>
      <c r="Y4244" s="65" t="str">
        <f t="shared" si="600"/>
        <v/>
      </c>
      <c r="Z4244" s="65" t="str">
        <f t="shared" si="601"/>
        <v/>
      </c>
      <c r="AA4244" s="65" t="str">
        <f t="shared" si="602"/>
        <v/>
      </c>
    </row>
    <row r="4245" spans="1:27" x14ac:dyDescent="0.25">
      <c r="A4245" s="40" t="str">
        <f>IF(G4245="","",1*ISERROR(VLOOKUP(G4245,G$1:G4244,1,FALSE)))</f>
        <v/>
      </c>
      <c r="B4245" s="40" t="str">
        <f>IF(A4245=0,0,IF(A4245="","",SUM(A$2:A4245)))</f>
        <v/>
      </c>
      <c r="C4245" s="41" t="str">
        <f>IF(H4245="","",1*ISERROR(VLOOKUP(H4245,H$1:H4244,1,FALSE)))</f>
        <v/>
      </c>
      <c r="D4245" s="40" t="str">
        <f>IF(C4245=0,0,IF(C4245="","",SUM(C$2:C4245)))</f>
        <v/>
      </c>
      <c r="E4245" s="41" t="str">
        <f>IF(H4245=0,0,IF(C4245="","",SUM(C$11:C4245)))</f>
        <v/>
      </c>
      <c r="F4245" s="41" t="str">
        <f>IF(H4245="","",COUNTIF(H$11:H4245,"="&amp;H4245))</f>
        <v/>
      </c>
      <c r="G4245" s="41" t="str">
        <f t="shared" si="594"/>
        <v/>
      </c>
      <c r="H4245" s="41" t="str">
        <f t="shared" si="595"/>
        <v/>
      </c>
      <c r="I4245" s="41" t="str">
        <f t="shared" si="596"/>
        <v/>
      </c>
      <c r="J4245" s="41" t="str">
        <f t="shared" si="597"/>
        <v/>
      </c>
      <c r="K4245" s="268"/>
      <c r="L4245" s="268"/>
      <c r="M4245" s="268"/>
      <c r="N4245" s="269"/>
      <c r="O4245" s="269"/>
      <c r="P4245" s="269"/>
      <c r="Q4245" s="270"/>
      <c r="R4245" s="271"/>
      <c r="S4245" s="268"/>
      <c r="T4245" s="268"/>
      <c r="U4245" s="268"/>
      <c r="V4245" s="268"/>
      <c r="W4245" s="65" t="str">
        <f t="shared" si="598"/>
        <v/>
      </c>
      <c r="X4245" s="65" t="str">
        <f t="shared" si="599"/>
        <v/>
      </c>
      <c r="Y4245" s="65" t="str">
        <f t="shared" si="600"/>
        <v/>
      </c>
      <c r="Z4245" s="65" t="str">
        <f t="shared" si="601"/>
        <v/>
      </c>
      <c r="AA4245" s="65" t="str">
        <f t="shared" si="602"/>
        <v/>
      </c>
    </row>
    <row r="4246" spans="1:27" x14ac:dyDescent="0.25">
      <c r="A4246" s="40" t="str">
        <f>IF(G4246="","",1*ISERROR(VLOOKUP(G4246,G$1:G4245,1,FALSE)))</f>
        <v/>
      </c>
      <c r="B4246" s="40" t="str">
        <f>IF(A4246=0,0,IF(A4246="","",SUM(A$2:A4246)))</f>
        <v/>
      </c>
      <c r="C4246" s="41" t="str">
        <f>IF(H4246="","",1*ISERROR(VLOOKUP(H4246,H$1:H4245,1,FALSE)))</f>
        <v/>
      </c>
      <c r="D4246" s="40" t="str">
        <f>IF(C4246=0,0,IF(C4246="","",SUM(C$2:C4246)))</f>
        <v/>
      </c>
      <c r="E4246" s="41" t="str">
        <f>IF(H4246=0,0,IF(C4246="","",SUM(C$11:C4246)))</f>
        <v/>
      </c>
      <c r="F4246" s="41" t="str">
        <f>IF(H4246="","",COUNTIF(H$11:H4246,"="&amp;H4246))</f>
        <v/>
      </c>
      <c r="G4246" s="41" t="str">
        <f t="shared" si="594"/>
        <v/>
      </c>
      <c r="H4246" s="41" t="str">
        <f t="shared" si="595"/>
        <v/>
      </c>
      <c r="I4246" s="41" t="str">
        <f t="shared" si="596"/>
        <v/>
      </c>
      <c r="J4246" s="41" t="str">
        <f t="shared" si="597"/>
        <v/>
      </c>
      <c r="K4246" s="268"/>
      <c r="L4246" s="268"/>
      <c r="M4246" s="268"/>
      <c r="N4246" s="269"/>
      <c r="O4246" s="269"/>
      <c r="P4246" s="269"/>
      <c r="Q4246" s="270"/>
      <c r="R4246" s="271"/>
      <c r="S4246" s="268"/>
      <c r="T4246" s="268"/>
      <c r="U4246" s="268"/>
      <c r="V4246" s="268"/>
      <c r="W4246" s="65" t="str">
        <f t="shared" si="598"/>
        <v/>
      </c>
      <c r="X4246" s="65" t="str">
        <f t="shared" si="599"/>
        <v/>
      </c>
      <c r="Y4246" s="65" t="str">
        <f t="shared" si="600"/>
        <v/>
      </c>
      <c r="Z4246" s="65" t="str">
        <f t="shared" si="601"/>
        <v/>
      </c>
      <c r="AA4246" s="65" t="str">
        <f t="shared" si="602"/>
        <v/>
      </c>
    </row>
    <row r="4247" spans="1:27" x14ac:dyDescent="0.25">
      <c r="A4247" s="40" t="str">
        <f>IF(G4247="","",1*ISERROR(VLOOKUP(G4247,G$1:G4246,1,FALSE)))</f>
        <v/>
      </c>
      <c r="B4247" s="40" t="str">
        <f>IF(A4247=0,0,IF(A4247="","",SUM(A$2:A4247)))</f>
        <v/>
      </c>
      <c r="C4247" s="41" t="str">
        <f>IF(H4247="","",1*ISERROR(VLOOKUP(H4247,H$1:H4246,1,FALSE)))</f>
        <v/>
      </c>
      <c r="D4247" s="40" t="str">
        <f>IF(C4247=0,0,IF(C4247="","",SUM(C$2:C4247)))</f>
        <v/>
      </c>
      <c r="E4247" s="41" t="str">
        <f>IF(H4247=0,0,IF(C4247="","",SUM(C$11:C4247)))</f>
        <v/>
      </c>
      <c r="F4247" s="41" t="str">
        <f>IF(H4247="","",COUNTIF(H$11:H4247,"="&amp;H4247))</f>
        <v/>
      </c>
      <c r="G4247" s="41" t="str">
        <f t="shared" si="594"/>
        <v/>
      </c>
      <c r="H4247" s="41" t="str">
        <f t="shared" si="595"/>
        <v/>
      </c>
      <c r="I4247" s="41" t="str">
        <f t="shared" si="596"/>
        <v/>
      </c>
      <c r="J4247" s="41" t="str">
        <f t="shared" si="597"/>
        <v/>
      </c>
      <c r="K4247" s="268"/>
      <c r="L4247" s="268"/>
      <c r="M4247" s="268"/>
      <c r="N4247" s="269"/>
      <c r="O4247" s="269"/>
      <c r="P4247" s="269"/>
      <c r="Q4247" s="270"/>
      <c r="R4247" s="271"/>
      <c r="S4247" s="268"/>
      <c r="T4247" s="268"/>
      <c r="U4247" s="268"/>
      <c r="V4247" s="268"/>
      <c r="W4247" s="65" t="str">
        <f t="shared" si="598"/>
        <v/>
      </c>
      <c r="X4247" s="65" t="str">
        <f t="shared" si="599"/>
        <v/>
      </c>
      <c r="Y4247" s="65" t="str">
        <f t="shared" si="600"/>
        <v/>
      </c>
      <c r="Z4247" s="65" t="str">
        <f t="shared" si="601"/>
        <v/>
      </c>
      <c r="AA4247" s="65" t="str">
        <f t="shared" si="602"/>
        <v/>
      </c>
    </row>
    <row r="4248" spans="1:27" x14ac:dyDescent="0.25">
      <c r="A4248" s="40" t="str">
        <f>IF(G4248="","",1*ISERROR(VLOOKUP(G4248,G$1:G4247,1,FALSE)))</f>
        <v/>
      </c>
      <c r="B4248" s="40" t="str">
        <f>IF(A4248=0,0,IF(A4248="","",SUM(A$2:A4248)))</f>
        <v/>
      </c>
      <c r="C4248" s="41" t="str">
        <f>IF(H4248="","",1*ISERROR(VLOOKUP(H4248,H$1:H4247,1,FALSE)))</f>
        <v/>
      </c>
      <c r="D4248" s="40" t="str">
        <f>IF(C4248=0,0,IF(C4248="","",SUM(C$2:C4248)))</f>
        <v/>
      </c>
      <c r="E4248" s="41" t="str">
        <f>IF(H4248=0,0,IF(C4248="","",SUM(C$11:C4248)))</f>
        <v/>
      </c>
      <c r="F4248" s="41" t="str">
        <f>IF(H4248="","",COUNTIF(H$11:H4248,"="&amp;H4248))</f>
        <v/>
      </c>
      <c r="G4248" s="41" t="str">
        <f t="shared" si="594"/>
        <v/>
      </c>
      <c r="H4248" s="41" t="str">
        <f t="shared" si="595"/>
        <v/>
      </c>
      <c r="I4248" s="41" t="str">
        <f t="shared" si="596"/>
        <v/>
      </c>
      <c r="J4248" s="41" t="str">
        <f t="shared" si="597"/>
        <v/>
      </c>
      <c r="K4248" s="268"/>
      <c r="L4248" s="268"/>
      <c r="M4248" s="268"/>
      <c r="N4248" s="269"/>
      <c r="O4248" s="269"/>
      <c r="P4248" s="269"/>
      <c r="Q4248" s="270"/>
      <c r="R4248" s="271"/>
      <c r="S4248" s="268"/>
      <c r="T4248" s="268"/>
      <c r="U4248" s="268"/>
      <c r="V4248" s="268"/>
      <c r="W4248" s="65" t="str">
        <f t="shared" si="598"/>
        <v/>
      </c>
      <c r="X4248" s="65" t="str">
        <f t="shared" si="599"/>
        <v/>
      </c>
      <c r="Y4248" s="65" t="str">
        <f t="shared" si="600"/>
        <v/>
      </c>
      <c r="Z4248" s="65" t="str">
        <f t="shared" si="601"/>
        <v/>
      </c>
      <c r="AA4248" s="65" t="str">
        <f t="shared" si="602"/>
        <v/>
      </c>
    </row>
    <row r="4249" spans="1:27" x14ac:dyDescent="0.25">
      <c r="A4249" s="40" t="str">
        <f>IF(G4249="","",1*ISERROR(VLOOKUP(G4249,G$1:G4248,1,FALSE)))</f>
        <v/>
      </c>
      <c r="B4249" s="40" t="str">
        <f>IF(A4249=0,0,IF(A4249="","",SUM(A$2:A4249)))</f>
        <v/>
      </c>
      <c r="C4249" s="41" t="str">
        <f>IF(H4249="","",1*ISERROR(VLOOKUP(H4249,H$1:H4248,1,FALSE)))</f>
        <v/>
      </c>
      <c r="D4249" s="40" t="str">
        <f>IF(C4249=0,0,IF(C4249="","",SUM(C$2:C4249)))</f>
        <v/>
      </c>
      <c r="E4249" s="41" t="str">
        <f>IF(H4249=0,0,IF(C4249="","",SUM(C$11:C4249)))</f>
        <v/>
      </c>
      <c r="F4249" s="41" t="str">
        <f>IF(H4249="","",COUNTIF(H$11:H4249,"="&amp;H4249))</f>
        <v/>
      </c>
      <c r="G4249" s="41" t="str">
        <f t="shared" si="594"/>
        <v/>
      </c>
      <c r="H4249" s="41" t="str">
        <f t="shared" si="595"/>
        <v/>
      </c>
      <c r="I4249" s="41" t="str">
        <f t="shared" si="596"/>
        <v/>
      </c>
      <c r="J4249" s="41" t="str">
        <f t="shared" si="597"/>
        <v/>
      </c>
      <c r="K4249" s="268"/>
      <c r="L4249" s="268"/>
      <c r="M4249" s="268"/>
      <c r="N4249" s="269"/>
      <c r="O4249" s="269"/>
      <c r="P4249" s="269"/>
      <c r="Q4249" s="270"/>
      <c r="R4249" s="271"/>
      <c r="S4249" s="268"/>
      <c r="T4249" s="268"/>
      <c r="U4249" s="268"/>
      <c r="V4249" s="268"/>
      <c r="W4249" s="65" t="str">
        <f t="shared" si="598"/>
        <v/>
      </c>
      <c r="X4249" s="65" t="str">
        <f t="shared" si="599"/>
        <v/>
      </c>
      <c r="Y4249" s="65" t="str">
        <f t="shared" si="600"/>
        <v/>
      </c>
      <c r="Z4249" s="65" t="str">
        <f t="shared" si="601"/>
        <v/>
      </c>
      <c r="AA4249" s="65" t="str">
        <f t="shared" si="602"/>
        <v/>
      </c>
    </row>
    <row r="4250" spans="1:27" x14ac:dyDescent="0.25">
      <c r="A4250" s="40" t="str">
        <f>IF(G4250="","",1*ISERROR(VLOOKUP(G4250,G$1:G4249,1,FALSE)))</f>
        <v/>
      </c>
      <c r="B4250" s="40" t="str">
        <f>IF(A4250=0,0,IF(A4250="","",SUM(A$2:A4250)))</f>
        <v/>
      </c>
      <c r="C4250" s="41" t="str">
        <f>IF(H4250="","",1*ISERROR(VLOOKUP(H4250,H$1:H4249,1,FALSE)))</f>
        <v/>
      </c>
      <c r="D4250" s="40" t="str">
        <f>IF(C4250=0,0,IF(C4250="","",SUM(C$2:C4250)))</f>
        <v/>
      </c>
      <c r="E4250" s="41" t="str">
        <f>IF(H4250=0,0,IF(C4250="","",SUM(C$11:C4250)))</f>
        <v/>
      </c>
      <c r="F4250" s="41" t="str">
        <f>IF(H4250="","",COUNTIF(H$11:H4250,"="&amp;H4250))</f>
        <v/>
      </c>
      <c r="G4250" s="41" t="str">
        <f t="shared" si="594"/>
        <v/>
      </c>
      <c r="H4250" s="41" t="str">
        <f t="shared" si="595"/>
        <v/>
      </c>
      <c r="I4250" s="41" t="str">
        <f t="shared" si="596"/>
        <v/>
      </c>
      <c r="J4250" s="41" t="str">
        <f t="shared" si="597"/>
        <v/>
      </c>
      <c r="K4250" s="268"/>
      <c r="L4250" s="268"/>
      <c r="M4250" s="268"/>
      <c r="N4250" s="269"/>
      <c r="O4250" s="269"/>
      <c r="P4250" s="269"/>
      <c r="Q4250" s="270"/>
      <c r="R4250" s="271"/>
      <c r="S4250" s="268"/>
      <c r="T4250" s="268"/>
      <c r="U4250" s="268"/>
      <c r="V4250" s="268"/>
      <c r="W4250" s="65" t="str">
        <f t="shared" si="598"/>
        <v/>
      </c>
      <c r="X4250" s="65" t="str">
        <f t="shared" si="599"/>
        <v/>
      </c>
      <c r="Y4250" s="65" t="str">
        <f t="shared" si="600"/>
        <v/>
      </c>
      <c r="Z4250" s="65" t="str">
        <f t="shared" si="601"/>
        <v/>
      </c>
      <c r="AA4250" s="65" t="str">
        <f t="shared" si="602"/>
        <v/>
      </c>
    </row>
    <row r="4251" spans="1:27" x14ac:dyDescent="0.25">
      <c r="A4251" s="40" t="str">
        <f>IF(G4251="","",1*ISERROR(VLOOKUP(G4251,G$1:G4250,1,FALSE)))</f>
        <v/>
      </c>
      <c r="B4251" s="40" t="str">
        <f>IF(A4251=0,0,IF(A4251="","",SUM(A$2:A4251)))</f>
        <v/>
      </c>
      <c r="C4251" s="41" t="str">
        <f>IF(H4251="","",1*ISERROR(VLOOKUP(H4251,H$1:H4250,1,FALSE)))</f>
        <v/>
      </c>
      <c r="D4251" s="40" t="str">
        <f>IF(C4251=0,0,IF(C4251="","",SUM(C$2:C4251)))</f>
        <v/>
      </c>
      <c r="E4251" s="41" t="str">
        <f>IF(H4251=0,0,IF(C4251="","",SUM(C$11:C4251)))</f>
        <v/>
      </c>
      <c r="F4251" s="41" t="str">
        <f>IF(H4251="","",COUNTIF(H$11:H4251,"="&amp;H4251))</f>
        <v/>
      </c>
      <c r="G4251" s="41" t="str">
        <f t="shared" si="594"/>
        <v/>
      </c>
      <c r="H4251" s="41" t="str">
        <f t="shared" si="595"/>
        <v/>
      </c>
      <c r="I4251" s="41" t="str">
        <f t="shared" si="596"/>
        <v/>
      </c>
      <c r="J4251" s="41" t="str">
        <f t="shared" si="597"/>
        <v/>
      </c>
      <c r="K4251" s="268"/>
      <c r="L4251" s="268"/>
      <c r="M4251" s="268"/>
      <c r="N4251" s="269"/>
      <c r="O4251" s="269"/>
      <c r="P4251" s="269"/>
      <c r="Q4251" s="270"/>
      <c r="R4251" s="271"/>
      <c r="S4251" s="268"/>
      <c r="T4251" s="268"/>
      <c r="U4251" s="268"/>
      <c r="V4251" s="268"/>
      <c r="W4251" s="65" t="str">
        <f t="shared" si="598"/>
        <v/>
      </c>
      <c r="X4251" s="65" t="str">
        <f t="shared" si="599"/>
        <v/>
      </c>
      <c r="Y4251" s="65" t="str">
        <f t="shared" si="600"/>
        <v/>
      </c>
      <c r="Z4251" s="65" t="str">
        <f t="shared" si="601"/>
        <v/>
      </c>
      <c r="AA4251" s="65" t="str">
        <f t="shared" si="602"/>
        <v/>
      </c>
    </row>
    <row r="4252" spans="1:27" x14ac:dyDescent="0.25">
      <c r="A4252" s="40" t="str">
        <f>IF(G4252="","",1*ISERROR(VLOOKUP(G4252,G$1:G4251,1,FALSE)))</f>
        <v/>
      </c>
      <c r="B4252" s="40" t="str">
        <f>IF(A4252=0,0,IF(A4252="","",SUM(A$2:A4252)))</f>
        <v/>
      </c>
      <c r="C4252" s="41" t="str">
        <f>IF(H4252="","",1*ISERROR(VLOOKUP(H4252,H$1:H4251,1,FALSE)))</f>
        <v/>
      </c>
      <c r="D4252" s="40" t="str">
        <f>IF(C4252=0,0,IF(C4252="","",SUM(C$2:C4252)))</f>
        <v/>
      </c>
      <c r="E4252" s="41" t="str">
        <f>IF(H4252=0,0,IF(C4252="","",SUM(C$11:C4252)))</f>
        <v/>
      </c>
      <c r="F4252" s="41" t="str">
        <f>IF(H4252="","",COUNTIF(H$11:H4252,"="&amp;H4252))</f>
        <v/>
      </c>
      <c r="G4252" s="41" t="str">
        <f t="shared" si="594"/>
        <v/>
      </c>
      <c r="H4252" s="41" t="str">
        <f t="shared" si="595"/>
        <v/>
      </c>
      <c r="I4252" s="41" t="str">
        <f t="shared" si="596"/>
        <v/>
      </c>
      <c r="J4252" s="41" t="str">
        <f t="shared" si="597"/>
        <v/>
      </c>
      <c r="K4252" s="268"/>
      <c r="L4252" s="268"/>
      <c r="M4252" s="268"/>
      <c r="N4252" s="269"/>
      <c r="O4252" s="269"/>
      <c r="P4252" s="269"/>
      <c r="Q4252" s="270"/>
      <c r="R4252" s="271"/>
      <c r="S4252" s="268"/>
      <c r="T4252" s="268"/>
      <c r="U4252" s="268"/>
      <c r="V4252" s="268"/>
      <c r="W4252" s="65" t="str">
        <f t="shared" si="598"/>
        <v/>
      </c>
      <c r="X4252" s="65" t="str">
        <f t="shared" si="599"/>
        <v/>
      </c>
      <c r="Y4252" s="65" t="str">
        <f t="shared" si="600"/>
        <v/>
      </c>
      <c r="Z4252" s="65" t="str">
        <f t="shared" si="601"/>
        <v/>
      </c>
      <c r="AA4252" s="65" t="str">
        <f t="shared" si="602"/>
        <v/>
      </c>
    </row>
    <row r="4253" spans="1:27" x14ac:dyDescent="0.25">
      <c r="A4253" s="40" t="str">
        <f>IF(G4253="","",1*ISERROR(VLOOKUP(G4253,G$1:G4252,1,FALSE)))</f>
        <v/>
      </c>
      <c r="B4253" s="40" t="str">
        <f>IF(A4253=0,0,IF(A4253="","",SUM(A$2:A4253)))</f>
        <v/>
      </c>
      <c r="C4253" s="41" t="str">
        <f>IF(H4253="","",1*ISERROR(VLOOKUP(H4253,H$1:H4252,1,FALSE)))</f>
        <v/>
      </c>
      <c r="D4253" s="40" t="str">
        <f>IF(C4253=0,0,IF(C4253="","",SUM(C$2:C4253)))</f>
        <v/>
      </c>
      <c r="E4253" s="41" t="str">
        <f>IF(H4253=0,0,IF(C4253="","",SUM(C$11:C4253)))</f>
        <v/>
      </c>
      <c r="F4253" s="41" t="str">
        <f>IF(H4253="","",COUNTIF(H$11:H4253,"="&amp;H4253))</f>
        <v/>
      </c>
      <c r="G4253" s="41" t="str">
        <f t="shared" si="594"/>
        <v/>
      </c>
      <c r="H4253" s="41" t="str">
        <f t="shared" si="595"/>
        <v/>
      </c>
      <c r="I4253" s="41" t="str">
        <f t="shared" si="596"/>
        <v/>
      </c>
      <c r="J4253" s="41" t="str">
        <f t="shared" si="597"/>
        <v/>
      </c>
      <c r="K4253" s="268"/>
      <c r="L4253" s="268"/>
      <c r="M4253" s="268"/>
      <c r="N4253" s="269"/>
      <c r="O4253" s="269"/>
      <c r="P4253" s="269"/>
      <c r="Q4253" s="270"/>
      <c r="R4253" s="271"/>
      <c r="S4253" s="268"/>
      <c r="T4253" s="268"/>
      <c r="U4253" s="268"/>
      <c r="V4253" s="268"/>
      <c r="W4253" s="65" t="str">
        <f t="shared" si="598"/>
        <v/>
      </c>
      <c r="X4253" s="65" t="str">
        <f t="shared" si="599"/>
        <v/>
      </c>
      <c r="Y4253" s="65" t="str">
        <f t="shared" si="600"/>
        <v/>
      </c>
      <c r="Z4253" s="65" t="str">
        <f t="shared" si="601"/>
        <v/>
      </c>
      <c r="AA4253" s="65" t="str">
        <f t="shared" si="602"/>
        <v/>
      </c>
    </row>
    <row r="4254" spans="1:27" x14ac:dyDescent="0.25">
      <c r="A4254" s="40" t="str">
        <f>IF(G4254="","",1*ISERROR(VLOOKUP(G4254,G$1:G4253,1,FALSE)))</f>
        <v/>
      </c>
      <c r="B4254" s="40" t="str">
        <f>IF(A4254=0,0,IF(A4254="","",SUM(A$2:A4254)))</f>
        <v/>
      </c>
      <c r="C4254" s="41" t="str">
        <f>IF(H4254="","",1*ISERROR(VLOOKUP(H4254,H$1:H4253,1,FALSE)))</f>
        <v/>
      </c>
      <c r="D4254" s="40" t="str">
        <f>IF(C4254=0,0,IF(C4254="","",SUM(C$2:C4254)))</f>
        <v/>
      </c>
      <c r="E4254" s="41" t="str">
        <f>IF(H4254=0,0,IF(C4254="","",SUM(C$11:C4254)))</f>
        <v/>
      </c>
      <c r="F4254" s="41" t="str">
        <f>IF(H4254="","",COUNTIF(H$11:H4254,"="&amp;H4254))</f>
        <v/>
      </c>
      <c r="G4254" s="41" t="str">
        <f t="shared" si="594"/>
        <v/>
      </c>
      <c r="H4254" s="41" t="str">
        <f t="shared" si="595"/>
        <v/>
      </c>
      <c r="I4254" s="41" t="str">
        <f t="shared" si="596"/>
        <v/>
      </c>
      <c r="J4254" s="41" t="str">
        <f t="shared" si="597"/>
        <v/>
      </c>
      <c r="K4254" s="268"/>
      <c r="L4254" s="268"/>
      <c r="M4254" s="268"/>
      <c r="N4254" s="269"/>
      <c r="O4254" s="269"/>
      <c r="P4254" s="269"/>
      <c r="Q4254" s="270"/>
      <c r="R4254" s="271"/>
      <c r="S4254" s="268"/>
      <c r="T4254" s="268"/>
      <c r="U4254" s="268"/>
      <c r="V4254" s="268"/>
      <c r="W4254" s="65" t="str">
        <f t="shared" si="598"/>
        <v/>
      </c>
      <c r="X4254" s="65" t="str">
        <f t="shared" si="599"/>
        <v/>
      </c>
      <c r="Y4254" s="65" t="str">
        <f t="shared" si="600"/>
        <v/>
      </c>
      <c r="Z4254" s="65" t="str">
        <f t="shared" si="601"/>
        <v/>
      </c>
      <c r="AA4254" s="65" t="str">
        <f t="shared" si="602"/>
        <v/>
      </c>
    </row>
    <row r="4255" spans="1:27" x14ac:dyDescent="0.25">
      <c r="A4255" s="40" t="str">
        <f>IF(G4255="","",1*ISERROR(VLOOKUP(G4255,G$1:G4254,1,FALSE)))</f>
        <v/>
      </c>
      <c r="B4255" s="40" t="str">
        <f>IF(A4255=0,0,IF(A4255="","",SUM(A$2:A4255)))</f>
        <v/>
      </c>
      <c r="C4255" s="41" t="str">
        <f>IF(H4255="","",1*ISERROR(VLOOKUP(H4255,H$1:H4254,1,FALSE)))</f>
        <v/>
      </c>
      <c r="D4255" s="40" t="str">
        <f>IF(C4255=0,0,IF(C4255="","",SUM(C$2:C4255)))</f>
        <v/>
      </c>
      <c r="E4255" s="41" t="str">
        <f>IF(H4255=0,0,IF(C4255="","",SUM(C$11:C4255)))</f>
        <v/>
      </c>
      <c r="F4255" s="41" t="str">
        <f>IF(H4255="","",COUNTIF(H$11:H4255,"="&amp;H4255))</f>
        <v/>
      </c>
      <c r="G4255" s="41" t="str">
        <f t="shared" si="594"/>
        <v/>
      </c>
      <c r="H4255" s="41" t="str">
        <f t="shared" si="595"/>
        <v/>
      </c>
      <c r="I4255" s="41" t="str">
        <f t="shared" si="596"/>
        <v/>
      </c>
      <c r="J4255" s="41" t="str">
        <f t="shared" si="597"/>
        <v/>
      </c>
      <c r="K4255" s="268"/>
      <c r="L4255" s="268"/>
      <c r="M4255" s="268"/>
      <c r="N4255" s="269"/>
      <c r="O4255" s="269"/>
      <c r="P4255" s="269"/>
      <c r="Q4255" s="270"/>
      <c r="R4255" s="271"/>
      <c r="S4255" s="268"/>
      <c r="T4255" s="268"/>
      <c r="U4255" s="268"/>
      <c r="V4255" s="268"/>
      <c r="W4255" s="65" t="str">
        <f t="shared" si="598"/>
        <v/>
      </c>
      <c r="X4255" s="65" t="str">
        <f t="shared" si="599"/>
        <v/>
      </c>
      <c r="Y4255" s="65" t="str">
        <f t="shared" si="600"/>
        <v/>
      </c>
      <c r="Z4255" s="65" t="str">
        <f t="shared" si="601"/>
        <v/>
      </c>
      <c r="AA4255" s="65" t="str">
        <f t="shared" si="602"/>
        <v/>
      </c>
    </row>
    <row r="4256" spans="1:27" x14ac:dyDescent="0.25">
      <c r="A4256" s="40" t="str">
        <f>IF(G4256="","",1*ISERROR(VLOOKUP(G4256,G$1:G4255,1,FALSE)))</f>
        <v/>
      </c>
      <c r="B4256" s="40" t="str">
        <f>IF(A4256=0,0,IF(A4256="","",SUM(A$2:A4256)))</f>
        <v/>
      </c>
      <c r="C4256" s="41" t="str">
        <f>IF(H4256="","",1*ISERROR(VLOOKUP(H4256,H$1:H4255,1,FALSE)))</f>
        <v/>
      </c>
      <c r="D4256" s="40" t="str">
        <f>IF(C4256=0,0,IF(C4256="","",SUM(C$2:C4256)))</f>
        <v/>
      </c>
      <c r="E4256" s="41" t="str">
        <f>IF(H4256=0,0,IF(C4256="","",SUM(C$11:C4256)))</f>
        <v/>
      </c>
      <c r="F4256" s="41" t="str">
        <f>IF(H4256="","",COUNTIF(H$11:H4256,"="&amp;H4256))</f>
        <v/>
      </c>
      <c r="G4256" s="41" t="str">
        <f t="shared" si="594"/>
        <v/>
      </c>
      <c r="H4256" s="41" t="str">
        <f t="shared" si="595"/>
        <v/>
      </c>
      <c r="I4256" s="41" t="str">
        <f t="shared" si="596"/>
        <v/>
      </c>
      <c r="J4256" s="41" t="str">
        <f t="shared" si="597"/>
        <v/>
      </c>
      <c r="K4256" s="268"/>
      <c r="L4256" s="268"/>
      <c r="M4256" s="268"/>
      <c r="N4256" s="269"/>
      <c r="O4256" s="269"/>
      <c r="P4256" s="269"/>
      <c r="Q4256" s="270"/>
      <c r="R4256" s="271"/>
      <c r="S4256" s="268"/>
      <c r="T4256" s="268"/>
      <c r="U4256" s="268"/>
      <c r="V4256" s="268"/>
      <c r="W4256" s="65" t="str">
        <f t="shared" si="598"/>
        <v/>
      </c>
      <c r="X4256" s="65" t="str">
        <f t="shared" si="599"/>
        <v/>
      </c>
      <c r="Y4256" s="65" t="str">
        <f t="shared" si="600"/>
        <v/>
      </c>
      <c r="Z4256" s="65" t="str">
        <f t="shared" si="601"/>
        <v/>
      </c>
      <c r="AA4256" s="65" t="str">
        <f t="shared" si="602"/>
        <v/>
      </c>
    </row>
    <row r="4257" spans="1:27" x14ac:dyDescent="0.25">
      <c r="A4257" s="40" t="str">
        <f>IF(G4257="","",1*ISERROR(VLOOKUP(G4257,G$1:G4256,1,FALSE)))</f>
        <v/>
      </c>
      <c r="B4257" s="40" t="str">
        <f>IF(A4257=0,0,IF(A4257="","",SUM(A$2:A4257)))</f>
        <v/>
      </c>
      <c r="C4257" s="41" t="str">
        <f>IF(H4257="","",1*ISERROR(VLOOKUP(H4257,H$1:H4256,1,FALSE)))</f>
        <v/>
      </c>
      <c r="D4257" s="40" t="str">
        <f>IF(C4257=0,0,IF(C4257="","",SUM(C$2:C4257)))</f>
        <v/>
      </c>
      <c r="E4257" s="41" t="str">
        <f>IF(H4257=0,0,IF(C4257="","",SUM(C$11:C4257)))</f>
        <v/>
      </c>
      <c r="F4257" s="41" t="str">
        <f>IF(H4257="","",COUNTIF(H$11:H4257,"="&amp;H4257))</f>
        <v/>
      </c>
      <c r="G4257" s="41" t="str">
        <f t="shared" si="594"/>
        <v/>
      </c>
      <c r="H4257" s="41" t="str">
        <f t="shared" si="595"/>
        <v/>
      </c>
      <c r="I4257" s="41" t="str">
        <f t="shared" si="596"/>
        <v/>
      </c>
      <c r="J4257" s="41" t="str">
        <f t="shared" si="597"/>
        <v/>
      </c>
      <c r="K4257" s="268"/>
      <c r="L4257" s="268"/>
      <c r="M4257" s="268"/>
      <c r="N4257" s="269"/>
      <c r="O4257" s="269"/>
      <c r="P4257" s="269"/>
      <c r="Q4257" s="270"/>
      <c r="R4257" s="271"/>
      <c r="S4257" s="268"/>
      <c r="T4257" s="268"/>
      <c r="U4257" s="268"/>
      <c r="V4257" s="268"/>
      <c r="W4257" s="65" t="str">
        <f t="shared" si="598"/>
        <v/>
      </c>
      <c r="X4257" s="65" t="str">
        <f t="shared" si="599"/>
        <v/>
      </c>
      <c r="Y4257" s="65" t="str">
        <f t="shared" si="600"/>
        <v/>
      </c>
      <c r="Z4257" s="65" t="str">
        <f t="shared" si="601"/>
        <v/>
      </c>
      <c r="AA4257" s="65" t="str">
        <f t="shared" si="602"/>
        <v/>
      </c>
    </row>
    <row r="4258" spans="1:27" x14ac:dyDescent="0.25">
      <c r="A4258" s="40" t="str">
        <f>IF(G4258="","",1*ISERROR(VLOOKUP(G4258,G$1:G4257,1,FALSE)))</f>
        <v/>
      </c>
      <c r="B4258" s="40" t="str">
        <f>IF(A4258=0,0,IF(A4258="","",SUM(A$2:A4258)))</f>
        <v/>
      </c>
      <c r="C4258" s="41" t="str">
        <f>IF(H4258="","",1*ISERROR(VLOOKUP(H4258,H$1:H4257,1,FALSE)))</f>
        <v/>
      </c>
      <c r="D4258" s="40" t="str">
        <f>IF(C4258=0,0,IF(C4258="","",SUM(C$2:C4258)))</f>
        <v/>
      </c>
      <c r="E4258" s="41" t="str">
        <f>IF(H4258=0,0,IF(C4258="","",SUM(C$11:C4258)))</f>
        <v/>
      </c>
      <c r="F4258" s="41" t="str">
        <f>IF(H4258="","",COUNTIF(H$11:H4258,"="&amp;H4258))</f>
        <v/>
      </c>
      <c r="G4258" s="41" t="str">
        <f t="shared" si="594"/>
        <v/>
      </c>
      <c r="H4258" s="41" t="str">
        <f t="shared" si="595"/>
        <v/>
      </c>
      <c r="I4258" s="41" t="str">
        <f t="shared" si="596"/>
        <v/>
      </c>
      <c r="J4258" s="41" t="str">
        <f t="shared" si="597"/>
        <v/>
      </c>
      <c r="K4258" s="268"/>
      <c r="L4258" s="268"/>
      <c r="M4258" s="268"/>
      <c r="N4258" s="269"/>
      <c r="O4258" s="269"/>
      <c r="P4258" s="269"/>
      <c r="Q4258" s="270"/>
      <c r="R4258" s="271"/>
      <c r="S4258" s="268"/>
      <c r="T4258" s="268"/>
      <c r="U4258" s="268"/>
      <c r="V4258" s="268"/>
      <c r="W4258" s="65" t="str">
        <f t="shared" si="598"/>
        <v/>
      </c>
      <c r="X4258" s="65" t="str">
        <f t="shared" si="599"/>
        <v/>
      </c>
      <c r="Y4258" s="65" t="str">
        <f t="shared" si="600"/>
        <v/>
      </c>
      <c r="Z4258" s="65" t="str">
        <f t="shared" si="601"/>
        <v/>
      </c>
      <c r="AA4258" s="65" t="str">
        <f t="shared" si="602"/>
        <v/>
      </c>
    </row>
    <row r="4259" spans="1:27" x14ac:dyDescent="0.25">
      <c r="A4259" s="40" t="str">
        <f>IF(G4259="","",1*ISERROR(VLOOKUP(G4259,G$1:G4258,1,FALSE)))</f>
        <v/>
      </c>
      <c r="B4259" s="40" t="str">
        <f>IF(A4259=0,0,IF(A4259="","",SUM(A$2:A4259)))</f>
        <v/>
      </c>
      <c r="C4259" s="41" t="str">
        <f>IF(H4259="","",1*ISERROR(VLOOKUP(H4259,H$1:H4258,1,FALSE)))</f>
        <v/>
      </c>
      <c r="D4259" s="40" t="str">
        <f>IF(C4259=0,0,IF(C4259="","",SUM(C$2:C4259)))</f>
        <v/>
      </c>
      <c r="E4259" s="41" t="str">
        <f>IF(H4259=0,0,IF(C4259="","",SUM(C$11:C4259)))</f>
        <v/>
      </c>
      <c r="F4259" s="41" t="str">
        <f>IF(H4259="","",COUNTIF(H$11:H4259,"="&amp;H4259))</f>
        <v/>
      </c>
      <c r="G4259" s="41" t="str">
        <f t="shared" si="594"/>
        <v/>
      </c>
      <c r="H4259" s="41" t="str">
        <f t="shared" si="595"/>
        <v/>
      </c>
      <c r="I4259" s="41" t="str">
        <f t="shared" si="596"/>
        <v/>
      </c>
      <c r="J4259" s="41" t="str">
        <f t="shared" si="597"/>
        <v/>
      </c>
      <c r="K4259" s="268"/>
      <c r="L4259" s="268"/>
      <c r="M4259" s="268"/>
      <c r="N4259" s="269"/>
      <c r="O4259" s="269"/>
      <c r="P4259" s="269"/>
      <c r="Q4259" s="270"/>
      <c r="R4259" s="271"/>
      <c r="S4259" s="268"/>
      <c r="T4259" s="268"/>
      <c r="U4259" s="268"/>
      <c r="V4259" s="268"/>
      <c r="W4259" s="65" t="str">
        <f t="shared" si="598"/>
        <v/>
      </c>
      <c r="X4259" s="65" t="str">
        <f t="shared" si="599"/>
        <v/>
      </c>
      <c r="Y4259" s="65" t="str">
        <f t="shared" si="600"/>
        <v/>
      </c>
      <c r="Z4259" s="65" t="str">
        <f t="shared" si="601"/>
        <v/>
      </c>
      <c r="AA4259" s="65" t="str">
        <f t="shared" si="602"/>
        <v/>
      </c>
    </row>
    <row r="4260" spans="1:27" x14ac:dyDescent="0.25">
      <c r="A4260" s="40" t="str">
        <f>IF(G4260="","",1*ISERROR(VLOOKUP(G4260,G$1:G4259,1,FALSE)))</f>
        <v/>
      </c>
      <c r="B4260" s="40" t="str">
        <f>IF(A4260=0,0,IF(A4260="","",SUM(A$2:A4260)))</f>
        <v/>
      </c>
      <c r="C4260" s="41" t="str">
        <f>IF(H4260="","",1*ISERROR(VLOOKUP(H4260,H$1:H4259,1,FALSE)))</f>
        <v/>
      </c>
      <c r="D4260" s="40" t="str">
        <f>IF(C4260=0,0,IF(C4260="","",SUM(C$2:C4260)))</f>
        <v/>
      </c>
      <c r="E4260" s="41" t="str">
        <f>IF(H4260=0,0,IF(C4260="","",SUM(C$11:C4260)))</f>
        <v/>
      </c>
      <c r="F4260" s="41" t="str">
        <f>IF(H4260="","",COUNTIF(H$11:H4260,"="&amp;H4260))</f>
        <v/>
      </c>
      <c r="G4260" s="41" t="str">
        <f t="shared" si="594"/>
        <v/>
      </c>
      <c r="H4260" s="41" t="str">
        <f t="shared" si="595"/>
        <v/>
      </c>
      <c r="I4260" s="41" t="str">
        <f t="shared" si="596"/>
        <v/>
      </c>
      <c r="J4260" s="41" t="str">
        <f t="shared" si="597"/>
        <v/>
      </c>
      <c r="K4260" s="268"/>
      <c r="L4260" s="268"/>
      <c r="M4260" s="268"/>
      <c r="N4260" s="269"/>
      <c r="O4260" s="269"/>
      <c r="P4260" s="269"/>
      <c r="Q4260" s="270"/>
      <c r="R4260" s="271"/>
      <c r="S4260" s="268"/>
      <c r="T4260" s="268"/>
      <c r="U4260" s="268"/>
      <c r="V4260" s="268"/>
      <c r="W4260" s="65" t="str">
        <f t="shared" si="598"/>
        <v/>
      </c>
      <c r="X4260" s="65" t="str">
        <f t="shared" si="599"/>
        <v/>
      </c>
      <c r="Y4260" s="65" t="str">
        <f t="shared" si="600"/>
        <v/>
      </c>
      <c r="Z4260" s="65" t="str">
        <f t="shared" si="601"/>
        <v/>
      </c>
      <c r="AA4260" s="65" t="str">
        <f t="shared" si="602"/>
        <v/>
      </c>
    </row>
    <row r="4261" spans="1:27" x14ac:dyDescent="0.25">
      <c r="A4261" s="40" t="str">
        <f>IF(G4261="","",1*ISERROR(VLOOKUP(G4261,G$1:G4260,1,FALSE)))</f>
        <v/>
      </c>
      <c r="B4261" s="40" t="str">
        <f>IF(A4261=0,0,IF(A4261="","",SUM(A$2:A4261)))</f>
        <v/>
      </c>
      <c r="C4261" s="41" t="str">
        <f>IF(H4261="","",1*ISERROR(VLOOKUP(H4261,H$1:H4260,1,FALSE)))</f>
        <v/>
      </c>
      <c r="D4261" s="40" t="str">
        <f>IF(C4261=0,0,IF(C4261="","",SUM(C$2:C4261)))</f>
        <v/>
      </c>
      <c r="E4261" s="41" t="str">
        <f>IF(H4261=0,0,IF(C4261="","",SUM(C$11:C4261)))</f>
        <v/>
      </c>
      <c r="F4261" s="41" t="str">
        <f>IF(H4261="","",COUNTIF(H$11:H4261,"="&amp;H4261))</f>
        <v/>
      </c>
      <c r="G4261" s="41" t="str">
        <f t="shared" si="594"/>
        <v/>
      </c>
      <c r="H4261" s="41" t="str">
        <f t="shared" si="595"/>
        <v/>
      </c>
      <c r="I4261" s="41" t="str">
        <f t="shared" si="596"/>
        <v/>
      </c>
      <c r="J4261" s="41" t="str">
        <f t="shared" si="597"/>
        <v/>
      </c>
      <c r="K4261" s="268"/>
      <c r="L4261" s="268"/>
      <c r="M4261" s="268"/>
      <c r="N4261" s="269"/>
      <c r="O4261" s="269"/>
      <c r="P4261" s="269"/>
      <c r="Q4261" s="270"/>
      <c r="R4261" s="271"/>
      <c r="S4261" s="268"/>
      <c r="T4261" s="268"/>
      <c r="U4261" s="268"/>
      <c r="V4261" s="268"/>
      <c r="W4261" s="65" t="str">
        <f t="shared" si="598"/>
        <v/>
      </c>
      <c r="X4261" s="65" t="str">
        <f t="shared" si="599"/>
        <v/>
      </c>
      <c r="Y4261" s="65" t="str">
        <f t="shared" si="600"/>
        <v/>
      </c>
      <c r="Z4261" s="65" t="str">
        <f t="shared" si="601"/>
        <v/>
      </c>
      <c r="AA4261" s="65" t="str">
        <f t="shared" si="602"/>
        <v/>
      </c>
    </row>
    <row r="4262" spans="1:27" x14ac:dyDescent="0.25">
      <c r="A4262" s="40" t="str">
        <f>IF(G4262="","",1*ISERROR(VLOOKUP(G4262,G$1:G4261,1,FALSE)))</f>
        <v/>
      </c>
      <c r="B4262" s="40" t="str">
        <f>IF(A4262=0,0,IF(A4262="","",SUM(A$2:A4262)))</f>
        <v/>
      </c>
      <c r="C4262" s="41" t="str">
        <f>IF(H4262="","",1*ISERROR(VLOOKUP(H4262,H$1:H4261,1,FALSE)))</f>
        <v/>
      </c>
      <c r="D4262" s="40" t="str">
        <f>IF(C4262=0,0,IF(C4262="","",SUM(C$2:C4262)))</f>
        <v/>
      </c>
      <c r="E4262" s="41" t="str">
        <f>IF(H4262=0,0,IF(C4262="","",SUM(C$11:C4262)))</f>
        <v/>
      </c>
      <c r="F4262" s="41" t="str">
        <f>IF(H4262="","",COUNTIF(H$11:H4262,"="&amp;H4262))</f>
        <v/>
      </c>
      <c r="G4262" s="41" t="str">
        <f t="shared" si="594"/>
        <v/>
      </c>
      <c r="H4262" s="41" t="str">
        <f t="shared" si="595"/>
        <v/>
      </c>
      <c r="I4262" s="41" t="str">
        <f t="shared" si="596"/>
        <v/>
      </c>
      <c r="J4262" s="41" t="str">
        <f t="shared" si="597"/>
        <v/>
      </c>
      <c r="K4262" s="268"/>
      <c r="L4262" s="268"/>
      <c r="M4262" s="268"/>
      <c r="N4262" s="269"/>
      <c r="O4262" s="269"/>
      <c r="P4262" s="269"/>
      <c r="Q4262" s="270"/>
      <c r="R4262" s="271"/>
      <c r="S4262" s="268"/>
      <c r="T4262" s="268"/>
      <c r="U4262" s="268"/>
      <c r="V4262" s="268"/>
      <c r="W4262" s="65" t="str">
        <f t="shared" si="598"/>
        <v/>
      </c>
      <c r="X4262" s="65" t="str">
        <f t="shared" si="599"/>
        <v/>
      </c>
      <c r="Y4262" s="65" t="str">
        <f t="shared" si="600"/>
        <v/>
      </c>
      <c r="Z4262" s="65" t="str">
        <f t="shared" si="601"/>
        <v/>
      </c>
      <c r="AA4262" s="65" t="str">
        <f t="shared" si="602"/>
        <v/>
      </c>
    </row>
    <row r="4263" spans="1:27" x14ac:dyDescent="0.25">
      <c r="A4263" s="40" t="str">
        <f>IF(G4263="","",1*ISERROR(VLOOKUP(G4263,G$1:G4262,1,FALSE)))</f>
        <v/>
      </c>
      <c r="B4263" s="40" t="str">
        <f>IF(A4263=0,0,IF(A4263="","",SUM(A$2:A4263)))</f>
        <v/>
      </c>
      <c r="C4263" s="41" t="str">
        <f>IF(H4263="","",1*ISERROR(VLOOKUP(H4263,H$1:H4262,1,FALSE)))</f>
        <v/>
      </c>
      <c r="D4263" s="40" t="str">
        <f>IF(C4263=0,0,IF(C4263="","",SUM(C$2:C4263)))</f>
        <v/>
      </c>
      <c r="E4263" s="41" t="str">
        <f>IF(H4263=0,0,IF(C4263="","",SUM(C$11:C4263)))</f>
        <v/>
      </c>
      <c r="F4263" s="41" t="str">
        <f>IF(H4263="","",COUNTIF(H$11:H4263,"="&amp;H4263))</f>
        <v/>
      </c>
      <c r="G4263" s="41" t="str">
        <f t="shared" si="594"/>
        <v/>
      </c>
      <c r="H4263" s="41" t="str">
        <f t="shared" si="595"/>
        <v/>
      </c>
      <c r="I4263" s="41" t="str">
        <f t="shared" si="596"/>
        <v/>
      </c>
      <c r="J4263" s="41" t="str">
        <f t="shared" si="597"/>
        <v/>
      </c>
      <c r="K4263" s="268"/>
      <c r="L4263" s="268"/>
      <c r="M4263" s="268"/>
      <c r="N4263" s="269"/>
      <c r="O4263" s="269"/>
      <c r="P4263" s="269"/>
      <c r="Q4263" s="270"/>
      <c r="R4263" s="271"/>
      <c r="S4263" s="268"/>
      <c r="T4263" s="268"/>
      <c r="U4263" s="268"/>
      <c r="V4263" s="268"/>
      <c r="W4263" s="65" t="str">
        <f t="shared" si="598"/>
        <v/>
      </c>
      <c r="X4263" s="65" t="str">
        <f t="shared" si="599"/>
        <v/>
      </c>
      <c r="Y4263" s="65" t="str">
        <f t="shared" si="600"/>
        <v/>
      </c>
      <c r="Z4263" s="65" t="str">
        <f t="shared" si="601"/>
        <v/>
      </c>
      <c r="AA4263" s="65" t="str">
        <f t="shared" si="602"/>
        <v/>
      </c>
    </row>
    <row r="4264" spans="1:27" x14ac:dyDescent="0.25">
      <c r="A4264" s="40" t="str">
        <f>IF(G4264="","",1*ISERROR(VLOOKUP(G4264,G$1:G4263,1,FALSE)))</f>
        <v/>
      </c>
      <c r="B4264" s="40" t="str">
        <f>IF(A4264=0,0,IF(A4264="","",SUM(A$2:A4264)))</f>
        <v/>
      </c>
      <c r="C4264" s="41" t="str">
        <f>IF(H4264="","",1*ISERROR(VLOOKUP(H4264,H$1:H4263,1,FALSE)))</f>
        <v/>
      </c>
      <c r="D4264" s="40" t="str">
        <f>IF(C4264=0,0,IF(C4264="","",SUM(C$2:C4264)))</f>
        <v/>
      </c>
      <c r="E4264" s="41" t="str">
        <f>IF(H4264=0,0,IF(C4264="","",SUM(C$11:C4264)))</f>
        <v/>
      </c>
      <c r="F4264" s="41" t="str">
        <f>IF(H4264="","",COUNTIF(H$11:H4264,"="&amp;H4264))</f>
        <v/>
      </c>
      <c r="G4264" s="41" t="str">
        <f t="shared" si="594"/>
        <v/>
      </c>
      <c r="H4264" s="41" t="str">
        <f t="shared" si="595"/>
        <v/>
      </c>
      <c r="I4264" s="41" t="str">
        <f t="shared" si="596"/>
        <v/>
      </c>
      <c r="J4264" s="41" t="str">
        <f t="shared" si="597"/>
        <v/>
      </c>
      <c r="K4264" s="268"/>
      <c r="L4264" s="268"/>
      <c r="M4264" s="268"/>
      <c r="N4264" s="269"/>
      <c r="O4264" s="269"/>
      <c r="P4264" s="269"/>
      <c r="Q4264" s="270"/>
      <c r="R4264" s="271"/>
      <c r="S4264" s="268"/>
      <c r="T4264" s="268"/>
      <c r="U4264" s="268"/>
      <c r="V4264" s="268"/>
      <c r="W4264" s="65" t="str">
        <f t="shared" si="598"/>
        <v/>
      </c>
      <c r="X4264" s="65" t="str">
        <f t="shared" si="599"/>
        <v/>
      </c>
      <c r="Y4264" s="65" t="str">
        <f t="shared" si="600"/>
        <v/>
      </c>
      <c r="Z4264" s="65" t="str">
        <f t="shared" si="601"/>
        <v/>
      </c>
      <c r="AA4264" s="65" t="str">
        <f t="shared" si="602"/>
        <v/>
      </c>
    </row>
    <row r="4265" spans="1:27" x14ac:dyDescent="0.25">
      <c r="A4265" s="40" t="str">
        <f>IF(G4265="","",1*ISERROR(VLOOKUP(G4265,G$1:G4264,1,FALSE)))</f>
        <v/>
      </c>
      <c r="B4265" s="40" t="str">
        <f>IF(A4265=0,0,IF(A4265="","",SUM(A$2:A4265)))</f>
        <v/>
      </c>
      <c r="C4265" s="41" t="str">
        <f>IF(H4265="","",1*ISERROR(VLOOKUP(H4265,H$1:H4264,1,FALSE)))</f>
        <v/>
      </c>
      <c r="D4265" s="40" t="str">
        <f>IF(C4265=0,0,IF(C4265="","",SUM(C$2:C4265)))</f>
        <v/>
      </c>
      <c r="E4265" s="41" t="str">
        <f>IF(H4265=0,0,IF(C4265="","",SUM(C$11:C4265)))</f>
        <v/>
      </c>
      <c r="F4265" s="41" t="str">
        <f>IF(H4265="","",COUNTIF(H$11:H4265,"="&amp;H4265))</f>
        <v/>
      </c>
      <c r="G4265" s="41" t="str">
        <f t="shared" si="594"/>
        <v/>
      </c>
      <c r="H4265" s="41" t="str">
        <f t="shared" si="595"/>
        <v/>
      </c>
      <c r="I4265" s="41" t="str">
        <f t="shared" si="596"/>
        <v/>
      </c>
      <c r="J4265" s="41" t="str">
        <f t="shared" si="597"/>
        <v/>
      </c>
      <c r="K4265" s="268"/>
      <c r="L4265" s="268"/>
      <c r="M4265" s="268"/>
      <c r="N4265" s="269"/>
      <c r="O4265" s="269"/>
      <c r="P4265" s="269"/>
      <c r="Q4265" s="270"/>
      <c r="R4265" s="271"/>
      <c r="S4265" s="268"/>
      <c r="T4265" s="268"/>
      <c r="U4265" s="268"/>
      <c r="V4265" s="268"/>
      <c r="W4265" s="65" t="str">
        <f t="shared" si="598"/>
        <v/>
      </c>
      <c r="X4265" s="65" t="str">
        <f t="shared" si="599"/>
        <v/>
      </c>
      <c r="Y4265" s="65" t="str">
        <f t="shared" si="600"/>
        <v/>
      </c>
      <c r="Z4265" s="65" t="str">
        <f t="shared" si="601"/>
        <v/>
      </c>
      <c r="AA4265" s="65" t="str">
        <f t="shared" si="602"/>
        <v/>
      </c>
    </row>
    <row r="4266" spans="1:27" x14ac:dyDescent="0.25">
      <c r="A4266" s="40" t="str">
        <f>IF(G4266="","",1*ISERROR(VLOOKUP(G4266,G$1:G4265,1,FALSE)))</f>
        <v/>
      </c>
      <c r="B4266" s="40" t="str">
        <f>IF(A4266=0,0,IF(A4266="","",SUM(A$2:A4266)))</f>
        <v/>
      </c>
      <c r="C4266" s="41" t="str">
        <f>IF(H4266="","",1*ISERROR(VLOOKUP(H4266,H$1:H4265,1,FALSE)))</f>
        <v/>
      </c>
      <c r="D4266" s="40" t="str">
        <f>IF(C4266=0,0,IF(C4266="","",SUM(C$2:C4266)))</f>
        <v/>
      </c>
      <c r="E4266" s="41" t="str">
        <f>IF(H4266=0,0,IF(C4266="","",SUM(C$11:C4266)))</f>
        <v/>
      </c>
      <c r="F4266" s="41" t="str">
        <f>IF(H4266="","",COUNTIF(H$11:H4266,"="&amp;H4266))</f>
        <v/>
      </c>
      <c r="G4266" s="41" t="str">
        <f t="shared" si="594"/>
        <v/>
      </c>
      <c r="H4266" s="41" t="str">
        <f t="shared" si="595"/>
        <v/>
      </c>
      <c r="I4266" s="41" t="str">
        <f t="shared" si="596"/>
        <v/>
      </c>
      <c r="J4266" s="41" t="str">
        <f t="shared" si="597"/>
        <v/>
      </c>
      <c r="K4266" s="268"/>
      <c r="L4266" s="268"/>
      <c r="M4266" s="268"/>
      <c r="N4266" s="269"/>
      <c r="O4266" s="269"/>
      <c r="P4266" s="269"/>
      <c r="Q4266" s="270"/>
      <c r="R4266" s="271"/>
      <c r="S4266" s="268"/>
      <c r="T4266" s="268"/>
      <c r="U4266" s="268"/>
      <c r="V4266" s="268"/>
      <c r="W4266" s="65" t="str">
        <f t="shared" si="598"/>
        <v/>
      </c>
      <c r="X4266" s="65" t="str">
        <f t="shared" si="599"/>
        <v/>
      </c>
      <c r="Y4266" s="65" t="str">
        <f t="shared" si="600"/>
        <v/>
      </c>
      <c r="Z4266" s="65" t="str">
        <f t="shared" si="601"/>
        <v/>
      </c>
      <c r="AA4266" s="65" t="str">
        <f t="shared" si="602"/>
        <v/>
      </c>
    </row>
    <row r="4267" spans="1:27" x14ac:dyDescent="0.25">
      <c r="A4267" s="40" t="str">
        <f>IF(G4267="","",1*ISERROR(VLOOKUP(G4267,G$1:G4266,1,FALSE)))</f>
        <v/>
      </c>
      <c r="B4267" s="40" t="str">
        <f>IF(A4267=0,0,IF(A4267="","",SUM(A$2:A4267)))</f>
        <v/>
      </c>
      <c r="C4267" s="41" t="str">
        <f>IF(H4267="","",1*ISERROR(VLOOKUP(H4267,H$1:H4266,1,FALSE)))</f>
        <v/>
      </c>
      <c r="D4267" s="40" t="str">
        <f>IF(C4267=0,0,IF(C4267="","",SUM(C$2:C4267)))</f>
        <v/>
      </c>
      <c r="E4267" s="41" t="str">
        <f>IF(H4267=0,0,IF(C4267="","",SUM(C$11:C4267)))</f>
        <v/>
      </c>
      <c r="F4267" s="41" t="str">
        <f>IF(H4267="","",COUNTIF(H$11:H4267,"="&amp;H4267))</f>
        <v/>
      </c>
      <c r="G4267" s="41" t="str">
        <f t="shared" si="594"/>
        <v/>
      </c>
      <c r="H4267" s="41" t="str">
        <f t="shared" si="595"/>
        <v/>
      </c>
      <c r="I4267" s="41" t="str">
        <f t="shared" si="596"/>
        <v/>
      </c>
      <c r="J4267" s="41" t="str">
        <f t="shared" si="597"/>
        <v/>
      </c>
      <c r="K4267" s="268"/>
      <c r="L4267" s="268"/>
      <c r="M4267" s="268"/>
      <c r="N4267" s="269"/>
      <c r="O4267" s="269"/>
      <c r="P4267" s="269"/>
      <c r="Q4267" s="270"/>
      <c r="R4267" s="271"/>
      <c r="S4267" s="268"/>
      <c r="T4267" s="268"/>
      <c r="U4267" s="268"/>
      <c r="V4267" s="268"/>
      <c r="W4267" s="65" t="str">
        <f t="shared" si="598"/>
        <v/>
      </c>
      <c r="X4267" s="65" t="str">
        <f t="shared" si="599"/>
        <v/>
      </c>
      <c r="Y4267" s="65" t="str">
        <f t="shared" si="600"/>
        <v/>
      </c>
      <c r="Z4267" s="65" t="str">
        <f t="shared" si="601"/>
        <v/>
      </c>
      <c r="AA4267" s="65" t="str">
        <f t="shared" si="602"/>
        <v/>
      </c>
    </row>
    <row r="4268" spans="1:27" x14ac:dyDescent="0.25">
      <c r="A4268" s="40" t="str">
        <f>IF(G4268="","",1*ISERROR(VLOOKUP(G4268,G$1:G4267,1,FALSE)))</f>
        <v/>
      </c>
      <c r="B4268" s="40" t="str">
        <f>IF(A4268=0,0,IF(A4268="","",SUM(A$2:A4268)))</f>
        <v/>
      </c>
      <c r="C4268" s="41" t="str">
        <f>IF(H4268="","",1*ISERROR(VLOOKUP(H4268,H$1:H4267,1,FALSE)))</f>
        <v/>
      </c>
      <c r="D4268" s="40" t="str">
        <f>IF(C4268=0,0,IF(C4268="","",SUM(C$2:C4268)))</f>
        <v/>
      </c>
      <c r="E4268" s="41" t="str">
        <f>IF(H4268=0,0,IF(C4268="","",SUM(C$11:C4268)))</f>
        <v/>
      </c>
      <c r="F4268" s="41" t="str">
        <f>IF(H4268="","",COUNTIF(H$11:H4268,"="&amp;H4268))</f>
        <v/>
      </c>
      <c r="G4268" s="41" t="str">
        <f t="shared" si="594"/>
        <v/>
      </c>
      <c r="H4268" s="41" t="str">
        <f t="shared" si="595"/>
        <v/>
      </c>
      <c r="I4268" s="41" t="str">
        <f t="shared" si="596"/>
        <v/>
      </c>
      <c r="J4268" s="41" t="str">
        <f t="shared" si="597"/>
        <v/>
      </c>
      <c r="K4268" s="268"/>
      <c r="L4268" s="268"/>
      <c r="M4268" s="268"/>
      <c r="N4268" s="269"/>
      <c r="O4268" s="269"/>
      <c r="P4268" s="269"/>
      <c r="Q4268" s="270"/>
      <c r="R4268" s="271"/>
      <c r="S4268" s="268"/>
      <c r="T4268" s="268"/>
      <c r="U4268" s="268"/>
      <c r="V4268" s="268"/>
      <c r="W4268" s="65" t="str">
        <f t="shared" si="598"/>
        <v/>
      </c>
      <c r="X4268" s="65" t="str">
        <f t="shared" si="599"/>
        <v/>
      </c>
      <c r="Y4268" s="65" t="str">
        <f t="shared" si="600"/>
        <v/>
      </c>
      <c r="Z4268" s="65" t="str">
        <f t="shared" si="601"/>
        <v/>
      </c>
      <c r="AA4268" s="65" t="str">
        <f t="shared" si="602"/>
        <v/>
      </c>
    </row>
    <row r="4269" spans="1:27" x14ac:dyDescent="0.25">
      <c r="A4269" s="40" t="str">
        <f>IF(G4269="","",1*ISERROR(VLOOKUP(G4269,G$1:G4268,1,FALSE)))</f>
        <v/>
      </c>
      <c r="B4269" s="40" t="str">
        <f>IF(A4269=0,0,IF(A4269="","",SUM(A$2:A4269)))</f>
        <v/>
      </c>
      <c r="C4269" s="41" t="str">
        <f>IF(H4269="","",1*ISERROR(VLOOKUP(H4269,H$1:H4268,1,FALSE)))</f>
        <v/>
      </c>
      <c r="D4269" s="40" t="str">
        <f>IF(C4269=0,0,IF(C4269="","",SUM(C$2:C4269)))</f>
        <v/>
      </c>
      <c r="E4269" s="41" t="str">
        <f>IF(H4269=0,0,IF(C4269="","",SUM(C$11:C4269)))</f>
        <v/>
      </c>
      <c r="F4269" s="41" t="str">
        <f>IF(H4269="","",COUNTIF(H$11:H4269,"="&amp;H4269))</f>
        <v/>
      </c>
      <c r="G4269" s="41" t="str">
        <f t="shared" si="594"/>
        <v/>
      </c>
      <c r="H4269" s="41" t="str">
        <f t="shared" si="595"/>
        <v/>
      </c>
      <c r="I4269" s="41" t="str">
        <f t="shared" si="596"/>
        <v/>
      </c>
      <c r="J4269" s="41" t="str">
        <f t="shared" si="597"/>
        <v/>
      </c>
      <c r="K4269" s="268"/>
      <c r="L4269" s="268"/>
      <c r="M4269" s="268"/>
      <c r="N4269" s="269"/>
      <c r="O4269" s="269"/>
      <c r="P4269" s="269"/>
      <c r="Q4269" s="270"/>
      <c r="R4269" s="271"/>
      <c r="S4269" s="268"/>
      <c r="T4269" s="268"/>
      <c r="U4269" s="268"/>
      <c r="V4269" s="268"/>
      <c r="W4269" s="65" t="str">
        <f t="shared" si="598"/>
        <v/>
      </c>
      <c r="X4269" s="65" t="str">
        <f t="shared" si="599"/>
        <v/>
      </c>
      <c r="Y4269" s="65" t="str">
        <f t="shared" si="600"/>
        <v/>
      </c>
      <c r="Z4269" s="65" t="str">
        <f t="shared" si="601"/>
        <v/>
      </c>
      <c r="AA4269" s="65" t="str">
        <f t="shared" si="602"/>
        <v/>
      </c>
    </row>
    <row r="4270" spans="1:27" x14ac:dyDescent="0.25">
      <c r="A4270" s="40" t="str">
        <f>IF(G4270="","",1*ISERROR(VLOOKUP(G4270,G$1:G4269,1,FALSE)))</f>
        <v/>
      </c>
      <c r="B4270" s="40" t="str">
        <f>IF(A4270=0,0,IF(A4270="","",SUM(A$2:A4270)))</f>
        <v/>
      </c>
      <c r="C4270" s="41" t="str">
        <f>IF(H4270="","",1*ISERROR(VLOOKUP(H4270,H$1:H4269,1,FALSE)))</f>
        <v/>
      </c>
      <c r="D4270" s="40" t="str">
        <f>IF(C4270=0,0,IF(C4270="","",SUM(C$2:C4270)))</f>
        <v/>
      </c>
      <c r="E4270" s="41" t="str">
        <f>IF(H4270=0,0,IF(C4270="","",SUM(C$11:C4270)))</f>
        <v/>
      </c>
      <c r="F4270" s="41" t="str">
        <f>IF(H4270="","",COUNTIF(H$11:H4270,"="&amp;H4270))</f>
        <v/>
      </c>
      <c r="G4270" s="41" t="str">
        <f t="shared" si="594"/>
        <v/>
      </c>
      <c r="H4270" s="41" t="str">
        <f t="shared" si="595"/>
        <v/>
      </c>
      <c r="I4270" s="41" t="str">
        <f t="shared" si="596"/>
        <v/>
      </c>
      <c r="J4270" s="41" t="str">
        <f t="shared" si="597"/>
        <v/>
      </c>
      <c r="K4270" s="268"/>
      <c r="L4270" s="268"/>
      <c r="M4270" s="268"/>
      <c r="N4270" s="269"/>
      <c r="O4270" s="269"/>
      <c r="P4270" s="269"/>
      <c r="Q4270" s="270"/>
      <c r="R4270" s="271"/>
      <c r="S4270" s="268"/>
      <c r="T4270" s="268"/>
      <c r="U4270" s="268"/>
      <c r="V4270" s="268"/>
      <c r="W4270" s="65" t="str">
        <f t="shared" si="598"/>
        <v/>
      </c>
      <c r="X4270" s="65" t="str">
        <f t="shared" si="599"/>
        <v/>
      </c>
      <c r="Y4270" s="65" t="str">
        <f t="shared" si="600"/>
        <v/>
      </c>
      <c r="Z4270" s="65" t="str">
        <f t="shared" si="601"/>
        <v/>
      </c>
      <c r="AA4270" s="65" t="str">
        <f t="shared" si="602"/>
        <v/>
      </c>
    </row>
    <row r="4271" spans="1:27" x14ac:dyDescent="0.25">
      <c r="A4271" s="40" t="str">
        <f>IF(G4271="","",1*ISERROR(VLOOKUP(G4271,G$1:G4270,1,FALSE)))</f>
        <v/>
      </c>
      <c r="B4271" s="40" t="str">
        <f>IF(A4271=0,0,IF(A4271="","",SUM(A$2:A4271)))</f>
        <v/>
      </c>
      <c r="C4271" s="41" t="str">
        <f>IF(H4271="","",1*ISERROR(VLOOKUP(H4271,H$1:H4270,1,FALSE)))</f>
        <v/>
      </c>
      <c r="D4271" s="40" t="str">
        <f>IF(C4271=0,0,IF(C4271="","",SUM(C$2:C4271)))</f>
        <v/>
      </c>
      <c r="E4271" s="41" t="str">
        <f>IF(H4271=0,0,IF(C4271="","",SUM(C$11:C4271)))</f>
        <v/>
      </c>
      <c r="F4271" s="41" t="str">
        <f>IF(H4271="","",COUNTIF(H$11:H4271,"="&amp;H4271))</f>
        <v/>
      </c>
      <c r="G4271" s="41" t="str">
        <f t="shared" si="594"/>
        <v/>
      </c>
      <c r="H4271" s="41" t="str">
        <f t="shared" si="595"/>
        <v/>
      </c>
      <c r="I4271" s="41" t="str">
        <f t="shared" si="596"/>
        <v/>
      </c>
      <c r="J4271" s="41" t="str">
        <f t="shared" si="597"/>
        <v/>
      </c>
      <c r="K4271" s="268"/>
      <c r="L4271" s="268"/>
      <c r="M4271" s="268"/>
      <c r="N4271" s="269"/>
      <c r="O4271" s="269"/>
      <c r="P4271" s="269"/>
      <c r="Q4271" s="270"/>
      <c r="R4271" s="271"/>
      <c r="S4271" s="268"/>
      <c r="T4271" s="268"/>
      <c r="U4271" s="268"/>
      <c r="V4271" s="268"/>
      <c r="W4271" s="65" t="str">
        <f t="shared" si="598"/>
        <v/>
      </c>
      <c r="X4271" s="65" t="str">
        <f t="shared" si="599"/>
        <v/>
      </c>
      <c r="Y4271" s="65" t="str">
        <f t="shared" si="600"/>
        <v/>
      </c>
      <c r="Z4271" s="65" t="str">
        <f t="shared" si="601"/>
        <v/>
      </c>
      <c r="AA4271" s="65" t="str">
        <f t="shared" si="602"/>
        <v/>
      </c>
    </row>
    <row r="4272" spans="1:27" x14ac:dyDescent="0.25">
      <c r="A4272" s="40" t="str">
        <f>IF(G4272="","",1*ISERROR(VLOOKUP(G4272,G$1:G4271,1,FALSE)))</f>
        <v/>
      </c>
      <c r="B4272" s="40" t="str">
        <f>IF(A4272=0,0,IF(A4272="","",SUM(A$2:A4272)))</f>
        <v/>
      </c>
      <c r="C4272" s="41" t="str">
        <f>IF(H4272="","",1*ISERROR(VLOOKUP(H4272,H$1:H4271,1,FALSE)))</f>
        <v/>
      </c>
      <c r="D4272" s="40" t="str">
        <f>IF(C4272=0,0,IF(C4272="","",SUM(C$2:C4272)))</f>
        <v/>
      </c>
      <c r="E4272" s="41" t="str">
        <f>IF(H4272=0,0,IF(C4272="","",SUM(C$11:C4272)))</f>
        <v/>
      </c>
      <c r="F4272" s="41" t="str">
        <f>IF(H4272="","",COUNTIF(H$11:H4272,"="&amp;H4272))</f>
        <v/>
      </c>
      <c r="G4272" s="41" t="str">
        <f t="shared" si="594"/>
        <v/>
      </c>
      <c r="H4272" s="41" t="str">
        <f t="shared" si="595"/>
        <v/>
      </c>
      <c r="I4272" s="41" t="str">
        <f t="shared" si="596"/>
        <v/>
      </c>
      <c r="J4272" s="41" t="str">
        <f t="shared" si="597"/>
        <v/>
      </c>
      <c r="K4272" s="268"/>
      <c r="L4272" s="268"/>
      <c r="M4272" s="268"/>
      <c r="N4272" s="269"/>
      <c r="O4272" s="269"/>
      <c r="P4272" s="269"/>
      <c r="Q4272" s="270"/>
      <c r="R4272" s="271"/>
      <c r="S4272" s="268"/>
      <c r="T4272" s="268"/>
      <c r="U4272" s="268"/>
      <c r="V4272" s="268"/>
      <c r="W4272" s="65" t="str">
        <f t="shared" si="598"/>
        <v/>
      </c>
      <c r="X4272" s="65" t="str">
        <f t="shared" si="599"/>
        <v/>
      </c>
      <c r="Y4272" s="65" t="str">
        <f t="shared" si="600"/>
        <v/>
      </c>
      <c r="Z4272" s="65" t="str">
        <f t="shared" si="601"/>
        <v/>
      </c>
      <c r="AA4272" s="65" t="str">
        <f t="shared" si="602"/>
        <v/>
      </c>
    </row>
    <row r="4273" spans="1:27" x14ac:dyDescent="0.25">
      <c r="A4273" s="40" t="str">
        <f>IF(G4273="","",1*ISERROR(VLOOKUP(G4273,G$1:G4272,1,FALSE)))</f>
        <v/>
      </c>
      <c r="B4273" s="40" t="str">
        <f>IF(A4273=0,0,IF(A4273="","",SUM(A$2:A4273)))</f>
        <v/>
      </c>
      <c r="C4273" s="41" t="str">
        <f>IF(H4273="","",1*ISERROR(VLOOKUP(H4273,H$1:H4272,1,FALSE)))</f>
        <v/>
      </c>
      <c r="D4273" s="40" t="str">
        <f>IF(C4273=0,0,IF(C4273="","",SUM(C$2:C4273)))</f>
        <v/>
      </c>
      <c r="E4273" s="41" t="str">
        <f>IF(H4273=0,0,IF(C4273="","",SUM(C$11:C4273)))</f>
        <v/>
      </c>
      <c r="F4273" s="41" t="str">
        <f>IF(H4273="","",COUNTIF(H$11:H4273,"="&amp;H4273))</f>
        <v/>
      </c>
      <c r="G4273" s="41" t="str">
        <f t="shared" si="594"/>
        <v/>
      </c>
      <c r="H4273" s="41" t="str">
        <f t="shared" si="595"/>
        <v/>
      </c>
      <c r="I4273" s="41" t="str">
        <f t="shared" si="596"/>
        <v/>
      </c>
      <c r="J4273" s="41" t="str">
        <f t="shared" si="597"/>
        <v/>
      </c>
      <c r="K4273" s="268"/>
      <c r="L4273" s="268"/>
      <c r="M4273" s="268"/>
      <c r="N4273" s="269"/>
      <c r="O4273" s="269"/>
      <c r="P4273" s="269"/>
      <c r="Q4273" s="270"/>
      <c r="R4273" s="271"/>
      <c r="S4273" s="268"/>
      <c r="T4273" s="268"/>
      <c r="U4273" s="268"/>
      <c r="V4273" s="268"/>
      <c r="W4273" s="65" t="str">
        <f t="shared" si="598"/>
        <v/>
      </c>
      <c r="X4273" s="65" t="str">
        <f t="shared" si="599"/>
        <v/>
      </c>
      <c r="Y4273" s="65" t="str">
        <f t="shared" si="600"/>
        <v/>
      </c>
      <c r="Z4273" s="65" t="str">
        <f t="shared" si="601"/>
        <v/>
      </c>
      <c r="AA4273" s="65" t="str">
        <f t="shared" si="602"/>
        <v/>
      </c>
    </row>
    <row r="4274" spans="1:27" x14ac:dyDescent="0.25">
      <c r="A4274" s="40" t="str">
        <f>IF(G4274="","",1*ISERROR(VLOOKUP(G4274,G$1:G4273,1,FALSE)))</f>
        <v/>
      </c>
      <c r="B4274" s="40" t="str">
        <f>IF(A4274=0,0,IF(A4274="","",SUM(A$2:A4274)))</f>
        <v/>
      </c>
      <c r="C4274" s="41" t="str">
        <f>IF(H4274="","",1*ISERROR(VLOOKUP(H4274,H$1:H4273,1,FALSE)))</f>
        <v/>
      </c>
      <c r="D4274" s="40" t="str">
        <f>IF(C4274=0,0,IF(C4274="","",SUM(C$2:C4274)))</f>
        <v/>
      </c>
      <c r="E4274" s="41" t="str">
        <f>IF(H4274=0,0,IF(C4274="","",SUM(C$11:C4274)))</f>
        <v/>
      </c>
      <c r="F4274" s="41" t="str">
        <f>IF(H4274="","",COUNTIF(H$11:H4274,"="&amp;H4274))</f>
        <v/>
      </c>
      <c r="G4274" s="41" t="str">
        <f t="shared" si="594"/>
        <v/>
      </c>
      <c r="H4274" s="41" t="str">
        <f t="shared" si="595"/>
        <v/>
      </c>
      <c r="I4274" s="41" t="str">
        <f t="shared" si="596"/>
        <v/>
      </c>
      <c r="J4274" s="41" t="str">
        <f t="shared" si="597"/>
        <v/>
      </c>
      <c r="K4274" s="268"/>
      <c r="L4274" s="268"/>
      <c r="M4274" s="268"/>
      <c r="N4274" s="269"/>
      <c r="O4274" s="269"/>
      <c r="P4274" s="269"/>
      <c r="Q4274" s="270"/>
      <c r="R4274" s="271"/>
      <c r="S4274" s="268"/>
      <c r="T4274" s="268"/>
      <c r="U4274" s="268"/>
      <c r="V4274" s="268"/>
      <c r="W4274" s="65" t="str">
        <f t="shared" si="598"/>
        <v/>
      </c>
      <c r="X4274" s="65" t="str">
        <f t="shared" si="599"/>
        <v/>
      </c>
      <c r="Y4274" s="65" t="str">
        <f t="shared" si="600"/>
        <v/>
      </c>
      <c r="Z4274" s="65" t="str">
        <f t="shared" si="601"/>
        <v/>
      </c>
      <c r="AA4274" s="65" t="str">
        <f t="shared" si="602"/>
        <v/>
      </c>
    </row>
    <row r="4275" spans="1:27" x14ac:dyDescent="0.25">
      <c r="A4275" s="40" t="str">
        <f>IF(G4275="","",1*ISERROR(VLOOKUP(G4275,G$1:G4274,1,FALSE)))</f>
        <v/>
      </c>
      <c r="B4275" s="40" t="str">
        <f>IF(A4275=0,0,IF(A4275="","",SUM(A$2:A4275)))</f>
        <v/>
      </c>
      <c r="C4275" s="41" t="str">
        <f>IF(H4275="","",1*ISERROR(VLOOKUP(H4275,H$1:H4274,1,FALSE)))</f>
        <v/>
      </c>
      <c r="D4275" s="40" t="str">
        <f>IF(C4275=0,0,IF(C4275="","",SUM(C$2:C4275)))</f>
        <v/>
      </c>
      <c r="E4275" s="41" t="str">
        <f>IF(H4275=0,0,IF(C4275="","",SUM(C$11:C4275)))</f>
        <v/>
      </c>
      <c r="F4275" s="41" t="str">
        <f>IF(H4275="","",COUNTIF(H$11:H4275,"="&amp;H4275))</f>
        <v/>
      </c>
      <c r="G4275" s="41" t="str">
        <f t="shared" si="594"/>
        <v/>
      </c>
      <c r="H4275" s="41" t="str">
        <f t="shared" si="595"/>
        <v/>
      </c>
      <c r="I4275" s="41" t="str">
        <f t="shared" si="596"/>
        <v/>
      </c>
      <c r="J4275" s="41" t="str">
        <f t="shared" si="597"/>
        <v/>
      </c>
      <c r="K4275" s="268"/>
      <c r="L4275" s="268"/>
      <c r="M4275" s="268"/>
      <c r="N4275" s="269"/>
      <c r="O4275" s="269"/>
      <c r="P4275" s="269"/>
      <c r="Q4275" s="270"/>
      <c r="R4275" s="271"/>
      <c r="S4275" s="268"/>
      <c r="T4275" s="268"/>
      <c r="U4275" s="268"/>
      <c r="V4275" s="268"/>
      <c r="W4275" s="65" t="str">
        <f t="shared" si="598"/>
        <v/>
      </c>
      <c r="X4275" s="65" t="str">
        <f t="shared" si="599"/>
        <v/>
      </c>
      <c r="Y4275" s="65" t="str">
        <f t="shared" si="600"/>
        <v/>
      </c>
      <c r="Z4275" s="65" t="str">
        <f t="shared" si="601"/>
        <v/>
      </c>
      <c r="AA4275" s="65" t="str">
        <f t="shared" si="602"/>
        <v/>
      </c>
    </row>
    <row r="4276" spans="1:27" x14ac:dyDescent="0.25">
      <c r="A4276" s="40" t="str">
        <f>IF(G4276="","",1*ISERROR(VLOOKUP(G4276,G$1:G4275,1,FALSE)))</f>
        <v/>
      </c>
      <c r="B4276" s="40" t="str">
        <f>IF(A4276=0,0,IF(A4276="","",SUM(A$2:A4276)))</f>
        <v/>
      </c>
      <c r="C4276" s="41" t="str">
        <f>IF(H4276="","",1*ISERROR(VLOOKUP(H4276,H$1:H4275,1,FALSE)))</f>
        <v/>
      </c>
      <c r="D4276" s="40" t="str">
        <f>IF(C4276=0,0,IF(C4276="","",SUM(C$2:C4276)))</f>
        <v/>
      </c>
      <c r="E4276" s="41" t="str">
        <f>IF(H4276=0,0,IF(C4276="","",SUM(C$11:C4276)))</f>
        <v/>
      </c>
      <c r="F4276" s="41" t="str">
        <f>IF(H4276="","",COUNTIF(H$11:H4276,"="&amp;H4276))</f>
        <v/>
      </c>
      <c r="G4276" s="41" t="str">
        <f t="shared" si="594"/>
        <v/>
      </c>
      <c r="H4276" s="41" t="str">
        <f t="shared" si="595"/>
        <v/>
      </c>
      <c r="I4276" s="41" t="str">
        <f t="shared" si="596"/>
        <v/>
      </c>
      <c r="J4276" s="41" t="str">
        <f t="shared" si="597"/>
        <v/>
      </c>
      <c r="K4276" s="268"/>
      <c r="L4276" s="268"/>
      <c r="M4276" s="268"/>
      <c r="N4276" s="269"/>
      <c r="O4276" s="269"/>
      <c r="P4276" s="269"/>
      <c r="Q4276" s="270"/>
      <c r="R4276" s="271"/>
      <c r="S4276" s="268"/>
      <c r="T4276" s="268"/>
      <c r="U4276" s="268"/>
      <c r="V4276" s="268"/>
      <c r="W4276" s="65" t="str">
        <f t="shared" si="598"/>
        <v/>
      </c>
      <c r="X4276" s="65" t="str">
        <f t="shared" si="599"/>
        <v/>
      </c>
      <c r="Y4276" s="65" t="str">
        <f t="shared" si="600"/>
        <v/>
      </c>
      <c r="Z4276" s="65" t="str">
        <f t="shared" si="601"/>
        <v/>
      </c>
      <c r="AA4276" s="65" t="str">
        <f t="shared" si="602"/>
        <v/>
      </c>
    </row>
    <row r="4277" spans="1:27" x14ac:dyDescent="0.25">
      <c r="A4277" s="40" t="str">
        <f>IF(G4277="","",1*ISERROR(VLOOKUP(G4277,G$1:G4276,1,FALSE)))</f>
        <v/>
      </c>
      <c r="B4277" s="40" t="str">
        <f>IF(A4277=0,0,IF(A4277="","",SUM(A$2:A4277)))</f>
        <v/>
      </c>
      <c r="C4277" s="41" t="str">
        <f>IF(H4277="","",1*ISERROR(VLOOKUP(H4277,H$1:H4276,1,FALSE)))</f>
        <v/>
      </c>
      <c r="D4277" s="40" t="str">
        <f>IF(C4277=0,0,IF(C4277="","",SUM(C$2:C4277)))</f>
        <v/>
      </c>
      <c r="E4277" s="41" t="str">
        <f>IF(H4277=0,0,IF(C4277="","",SUM(C$11:C4277)))</f>
        <v/>
      </c>
      <c r="F4277" s="41" t="str">
        <f>IF(H4277="","",COUNTIF(H$11:H4277,"="&amp;H4277))</f>
        <v/>
      </c>
      <c r="G4277" s="41" t="str">
        <f t="shared" si="594"/>
        <v/>
      </c>
      <c r="H4277" s="41" t="str">
        <f t="shared" si="595"/>
        <v/>
      </c>
      <c r="I4277" s="41" t="str">
        <f t="shared" si="596"/>
        <v/>
      </c>
      <c r="J4277" s="41" t="str">
        <f t="shared" si="597"/>
        <v/>
      </c>
      <c r="K4277" s="268"/>
      <c r="L4277" s="268"/>
      <c r="M4277" s="268"/>
      <c r="N4277" s="269"/>
      <c r="O4277" s="269"/>
      <c r="P4277" s="269"/>
      <c r="Q4277" s="270"/>
      <c r="R4277" s="271"/>
      <c r="S4277" s="268"/>
      <c r="T4277" s="268"/>
      <c r="U4277" s="268"/>
      <c r="V4277" s="268"/>
      <c r="W4277" s="65" t="str">
        <f t="shared" si="598"/>
        <v/>
      </c>
      <c r="X4277" s="65" t="str">
        <f t="shared" si="599"/>
        <v/>
      </c>
      <c r="Y4277" s="65" t="str">
        <f t="shared" si="600"/>
        <v/>
      </c>
      <c r="Z4277" s="65" t="str">
        <f t="shared" si="601"/>
        <v/>
      </c>
      <c r="AA4277" s="65" t="str">
        <f t="shared" si="602"/>
        <v/>
      </c>
    </row>
    <row r="4278" spans="1:27" x14ac:dyDescent="0.25">
      <c r="A4278" s="40" t="str">
        <f>IF(G4278="","",1*ISERROR(VLOOKUP(G4278,G$1:G4277,1,FALSE)))</f>
        <v/>
      </c>
      <c r="B4278" s="40" t="str">
        <f>IF(A4278=0,0,IF(A4278="","",SUM(A$2:A4278)))</f>
        <v/>
      </c>
      <c r="C4278" s="41" t="str">
        <f>IF(H4278="","",1*ISERROR(VLOOKUP(H4278,H$1:H4277,1,FALSE)))</f>
        <v/>
      </c>
      <c r="D4278" s="40" t="str">
        <f>IF(C4278=0,0,IF(C4278="","",SUM(C$2:C4278)))</f>
        <v/>
      </c>
      <c r="E4278" s="41" t="str">
        <f>IF(H4278=0,0,IF(C4278="","",SUM(C$11:C4278)))</f>
        <v/>
      </c>
      <c r="F4278" s="41" t="str">
        <f>IF(H4278="","",COUNTIF(H$11:H4278,"="&amp;H4278))</f>
        <v/>
      </c>
      <c r="G4278" s="41" t="str">
        <f t="shared" si="594"/>
        <v/>
      </c>
      <c r="H4278" s="41" t="str">
        <f t="shared" si="595"/>
        <v/>
      </c>
      <c r="I4278" s="41" t="str">
        <f t="shared" si="596"/>
        <v/>
      </c>
      <c r="J4278" s="41" t="str">
        <f t="shared" si="597"/>
        <v/>
      </c>
      <c r="K4278" s="268"/>
      <c r="L4278" s="268"/>
      <c r="M4278" s="268"/>
      <c r="N4278" s="269"/>
      <c r="O4278" s="269"/>
      <c r="P4278" s="269"/>
      <c r="Q4278" s="270"/>
      <c r="R4278" s="271"/>
      <c r="S4278" s="268"/>
      <c r="T4278" s="268"/>
      <c r="U4278" s="268"/>
      <c r="V4278" s="268"/>
      <c r="W4278" s="65" t="str">
        <f t="shared" si="598"/>
        <v/>
      </c>
      <c r="X4278" s="65" t="str">
        <f t="shared" si="599"/>
        <v/>
      </c>
      <c r="Y4278" s="65" t="str">
        <f t="shared" si="600"/>
        <v/>
      </c>
      <c r="Z4278" s="65" t="str">
        <f t="shared" si="601"/>
        <v/>
      </c>
      <c r="AA4278" s="65" t="str">
        <f t="shared" si="602"/>
        <v/>
      </c>
    </row>
    <row r="4279" spans="1:27" x14ac:dyDescent="0.25">
      <c r="A4279" s="40" t="str">
        <f>IF(G4279="","",1*ISERROR(VLOOKUP(G4279,G$1:G4278,1,FALSE)))</f>
        <v/>
      </c>
      <c r="B4279" s="40" t="str">
        <f>IF(A4279=0,0,IF(A4279="","",SUM(A$2:A4279)))</f>
        <v/>
      </c>
      <c r="C4279" s="41" t="str">
        <f>IF(H4279="","",1*ISERROR(VLOOKUP(H4279,H$1:H4278,1,FALSE)))</f>
        <v/>
      </c>
      <c r="D4279" s="40" t="str">
        <f>IF(C4279=0,0,IF(C4279="","",SUM(C$2:C4279)))</f>
        <v/>
      </c>
      <c r="E4279" s="41" t="str">
        <f>IF(H4279=0,0,IF(C4279="","",SUM(C$11:C4279)))</f>
        <v/>
      </c>
      <c r="F4279" s="41" t="str">
        <f>IF(H4279="","",COUNTIF(H$11:H4279,"="&amp;H4279))</f>
        <v/>
      </c>
      <c r="G4279" s="41" t="str">
        <f t="shared" si="594"/>
        <v/>
      </c>
      <c r="H4279" s="41" t="str">
        <f t="shared" si="595"/>
        <v/>
      </c>
      <c r="I4279" s="41" t="str">
        <f t="shared" si="596"/>
        <v/>
      </c>
      <c r="J4279" s="41" t="str">
        <f t="shared" si="597"/>
        <v/>
      </c>
      <c r="K4279" s="268"/>
      <c r="L4279" s="268"/>
      <c r="M4279" s="268"/>
      <c r="N4279" s="269"/>
      <c r="O4279" s="269"/>
      <c r="P4279" s="269"/>
      <c r="Q4279" s="270"/>
      <c r="R4279" s="271"/>
      <c r="S4279" s="268"/>
      <c r="T4279" s="268"/>
      <c r="U4279" s="268"/>
      <c r="V4279" s="268"/>
      <c r="W4279" s="65" t="str">
        <f t="shared" si="598"/>
        <v/>
      </c>
      <c r="X4279" s="65" t="str">
        <f t="shared" si="599"/>
        <v/>
      </c>
      <c r="Y4279" s="65" t="str">
        <f t="shared" si="600"/>
        <v/>
      </c>
      <c r="Z4279" s="65" t="str">
        <f t="shared" si="601"/>
        <v/>
      </c>
      <c r="AA4279" s="65" t="str">
        <f t="shared" si="602"/>
        <v/>
      </c>
    </row>
    <row r="4280" spans="1:27" x14ac:dyDescent="0.25">
      <c r="A4280" s="40" t="str">
        <f>IF(G4280="","",1*ISERROR(VLOOKUP(G4280,G$1:G4279,1,FALSE)))</f>
        <v/>
      </c>
      <c r="B4280" s="40" t="str">
        <f>IF(A4280=0,0,IF(A4280="","",SUM(A$2:A4280)))</f>
        <v/>
      </c>
      <c r="C4280" s="41" t="str">
        <f>IF(H4280="","",1*ISERROR(VLOOKUP(H4280,H$1:H4279,1,FALSE)))</f>
        <v/>
      </c>
      <c r="D4280" s="40" t="str">
        <f>IF(C4280=0,0,IF(C4280="","",SUM(C$2:C4280)))</f>
        <v/>
      </c>
      <c r="E4280" s="41" t="str">
        <f>IF(H4280=0,0,IF(C4280="","",SUM(C$11:C4280)))</f>
        <v/>
      </c>
      <c r="F4280" s="41" t="str">
        <f>IF(H4280="","",COUNTIF(H$11:H4280,"="&amp;H4280))</f>
        <v/>
      </c>
      <c r="G4280" s="41" t="str">
        <f t="shared" si="594"/>
        <v/>
      </c>
      <c r="H4280" s="41" t="str">
        <f t="shared" si="595"/>
        <v/>
      </c>
      <c r="I4280" s="41" t="str">
        <f t="shared" si="596"/>
        <v/>
      </c>
      <c r="J4280" s="41" t="str">
        <f t="shared" si="597"/>
        <v/>
      </c>
      <c r="K4280" s="268"/>
      <c r="L4280" s="268"/>
      <c r="M4280" s="268"/>
      <c r="N4280" s="269"/>
      <c r="O4280" s="269"/>
      <c r="P4280" s="269"/>
      <c r="Q4280" s="270"/>
      <c r="R4280" s="271"/>
      <c r="S4280" s="268"/>
      <c r="T4280" s="268"/>
      <c r="U4280" s="268"/>
      <c r="V4280" s="268"/>
      <c r="W4280" s="65" t="str">
        <f t="shared" si="598"/>
        <v/>
      </c>
      <c r="X4280" s="65" t="str">
        <f t="shared" si="599"/>
        <v/>
      </c>
      <c r="Y4280" s="65" t="str">
        <f t="shared" si="600"/>
        <v/>
      </c>
      <c r="Z4280" s="65" t="str">
        <f t="shared" si="601"/>
        <v/>
      </c>
      <c r="AA4280" s="65" t="str">
        <f t="shared" si="602"/>
        <v/>
      </c>
    </row>
    <row r="4281" spans="1:27" x14ac:dyDescent="0.25">
      <c r="A4281" s="40" t="str">
        <f>IF(G4281="","",1*ISERROR(VLOOKUP(G4281,G$1:G4280,1,FALSE)))</f>
        <v/>
      </c>
      <c r="B4281" s="40" t="str">
        <f>IF(A4281=0,0,IF(A4281="","",SUM(A$2:A4281)))</f>
        <v/>
      </c>
      <c r="C4281" s="41" t="str">
        <f>IF(H4281="","",1*ISERROR(VLOOKUP(H4281,H$1:H4280,1,FALSE)))</f>
        <v/>
      </c>
      <c r="D4281" s="40" t="str">
        <f>IF(C4281=0,0,IF(C4281="","",SUM(C$2:C4281)))</f>
        <v/>
      </c>
      <c r="E4281" s="41" t="str">
        <f>IF(H4281=0,0,IF(C4281="","",SUM(C$11:C4281)))</f>
        <v/>
      </c>
      <c r="F4281" s="41" t="str">
        <f>IF(H4281="","",COUNTIF(H$11:H4281,"="&amp;H4281))</f>
        <v/>
      </c>
      <c r="G4281" s="41" t="str">
        <f t="shared" si="594"/>
        <v/>
      </c>
      <c r="H4281" s="41" t="str">
        <f t="shared" si="595"/>
        <v/>
      </c>
      <c r="I4281" s="41" t="str">
        <f t="shared" si="596"/>
        <v/>
      </c>
      <c r="J4281" s="41" t="str">
        <f t="shared" si="597"/>
        <v/>
      </c>
      <c r="K4281" s="268"/>
      <c r="L4281" s="268"/>
      <c r="M4281" s="268"/>
      <c r="N4281" s="269"/>
      <c r="O4281" s="269"/>
      <c r="P4281" s="269"/>
      <c r="Q4281" s="270"/>
      <c r="R4281" s="271"/>
      <c r="S4281" s="268"/>
      <c r="T4281" s="268"/>
      <c r="U4281" s="268"/>
      <c r="V4281" s="268"/>
      <c r="W4281" s="65" t="str">
        <f t="shared" si="598"/>
        <v/>
      </c>
      <c r="X4281" s="65" t="str">
        <f t="shared" si="599"/>
        <v/>
      </c>
      <c r="Y4281" s="65" t="str">
        <f t="shared" si="600"/>
        <v/>
      </c>
      <c r="Z4281" s="65" t="str">
        <f t="shared" si="601"/>
        <v/>
      </c>
      <c r="AA4281" s="65" t="str">
        <f t="shared" si="602"/>
        <v/>
      </c>
    </row>
    <row r="4282" spans="1:27" x14ac:dyDescent="0.25">
      <c r="A4282" s="40" t="str">
        <f>IF(G4282="","",1*ISERROR(VLOOKUP(G4282,G$1:G4281,1,FALSE)))</f>
        <v/>
      </c>
      <c r="B4282" s="40" t="str">
        <f>IF(A4282=0,0,IF(A4282="","",SUM(A$2:A4282)))</f>
        <v/>
      </c>
      <c r="C4282" s="41" t="str">
        <f>IF(H4282="","",1*ISERROR(VLOOKUP(H4282,H$1:H4281,1,FALSE)))</f>
        <v/>
      </c>
      <c r="D4282" s="40" t="str">
        <f>IF(C4282=0,0,IF(C4282="","",SUM(C$2:C4282)))</f>
        <v/>
      </c>
      <c r="E4282" s="41" t="str">
        <f>IF(H4282=0,0,IF(C4282="","",SUM(C$11:C4282)))</f>
        <v/>
      </c>
      <c r="F4282" s="41" t="str">
        <f>IF(H4282="","",COUNTIF(H$11:H4282,"="&amp;H4282))</f>
        <v/>
      </c>
      <c r="G4282" s="41" t="str">
        <f t="shared" si="594"/>
        <v/>
      </c>
      <c r="H4282" s="41" t="str">
        <f t="shared" si="595"/>
        <v/>
      </c>
      <c r="I4282" s="41" t="str">
        <f t="shared" si="596"/>
        <v/>
      </c>
      <c r="J4282" s="41" t="str">
        <f t="shared" si="597"/>
        <v/>
      </c>
      <c r="K4282" s="268"/>
      <c r="L4282" s="268"/>
      <c r="M4282" s="268"/>
      <c r="N4282" s="269"/>
      <c r="O4282" s="269"/>
      <c r="P4282" s="269"/>
      <c r="Q4282" s="270"/>
      <c r="R4282" s="271"/>
      <c r="S4282" s="268"/>
      <c r="T4282" s="268"/>
      <c r="U4282" s="268"/>
      <c r="V4282" s="268"/>
      <c r="W4282" s="65" t="str">
        <f t="shared" si="598"/>
        <v/>
      </c>
      <c r="X4282" s="65" t="str">
        <f t="shared" si="599"/>
        <v/>
      </c>
      <c r="Y4282" s="65" t="str">
        <f t="shared" si="600"/>
        <v/>
      </c>
      <c r="Z4282" s="65" t="str">
        <f t="shared" si="601"/>
        <v/>
      </c>
      <c r="AA4282" s="65" t="str">
        <f t="shared" si="602"/>
        <v/>
      </c>
    </row>
    <row r="4283" spans="1:27" x14ac:dyDescent="0.25">
      <c r="A4283" s="40" t="str">
        <f>IF(G4283="","",1*ISERROR(VLOOKUP(G4283,G$1:G4282,1,FALSE)))</f>
        <v/>
      </c>
      <c r="B4283" s="40" t="str">
        <f>IF(A4283=0,0,IF(A4283="","",SUM(A$2:A4283)))</f>
        <v/>
      </c>
      <c r="C4283" s="41" t="str">
        <f>IF(H4283="","",1*ISERROR(VLOOKUP(H4283,H$1:H4282,1,FALSE)))</f>
        <v/>
      </c>
      <c r="D4283" s="40" t="str">
        <f>IF(C4283=0,0,IF(C4283="","",SUM(C$2:C4283)))</f>
        <v/>
      </c>
      <c r="E4283" s="41" t="str">
        <f>IF(H4283=0,0,IF(C4283="","",SUM(C$11:C4283)))</f>
        <v/>
      </c>
      <c r="F4283" s="41" t="str">
        <f>IF(H4283="","",COUNTIF(H$11:H4283,"="&amp;H4283))</f>
        <v/>
      </c>
      <c r="G4283" s="41" t="str">
        <f t="shared" si="594"/>
        <v/>
      </c>
      <c r="H4283" s="41" t="str">
        <f t="shared" si="595"/>
        <v/>
      </c>
      <c r="I4283" s="41" t="str">
        <f t="shared" si="596"/>
        <v/>
      </c>
      <c r="J4283" s="41" t="str">
        <f t="shared" si="597"/>
        <v/>
      </c>
      <c r="K4283" s="268"/>
      <c r="L4283" s="268"/>
      <c r="M4283" s="268"/>
      <c r="N4283" s="269"/>
      <c r="O4283" s="269"/>
      <c r="P4283" s="269"/>
      <c r="Q4283" s="270"/>
      <c r="R4283" s="271"/>
      <c r="S4283" s="268"/>
      <c r="T4283" s="268"/>
      <c r="U4283" s="268"/>
      <c r="V4283" s="268"/>
      <c r="W4283" s="65" t="str">
        <f t="shared" si="598"/>
        <v/>
      </c>
      <c r="X4283" s="65" t="str">
        <f t="shared" si="599"/>
        <v/>
      </c>
      <c r="Y4283" s="65" t="str">
        <f t="shared" si="600"/>
        <v/>
      </c>
      <c r="Z4283" s="65" t="str">
        <f t="shared" si="601"/>
        <v/>
      </c>
      <c r="AA4283" s="65" t="str">
        <f t="shared" si="602"/>
        <v/>
      </c>
    </row>
    <row r="4284" spans="1:27" x14ac:dyDescent="0.25">
      <c r="A4284" s="40" t="str">
        <f>IF(G4284="","",1*ISERROR(VLOOKUP(G4284,G$1:G4283,1,FALSE)))</f>
        <v/>
      </c>
      <c r="B4284" s="40" t="str">
        <f>IF(A4284=0,0,IF(A4284="","",SUM(A$2:A4284)))</f>
        <v/>
      </c>
      <c r="C4284" s="41" t="str">
        <f>IF(H4284="","",1*ISERROR(VLOOKUP(H4284,H$1:H4283,1,FALSE)))</f>
        <v/>
      </c>
      <c r="D4284" s="40" t="str">
        <f>IF(C4284=0,0,IF(C4284="","",SUM(C$2:C4284)))</f>
        <v/>
      </c>
      <c r="E4284" s="41" t="str">
        <f>IF(H4284=0,0,IF(C4284="","",SUM(C$11:C4284)))</f>
        <v/>
      </c>
      <c r="F4284" s="41" t="str">
        <f>IF(H4284="","",COUNTIF(H$11:H4284,"="&amp;H4284))</f>
        <v/>
      </c>
      <c r="G4284" s="41" t="str">
        <f t="shared" si="594"/>
        <v/>
      </c>
      <c r="H4284" s="41" t="str">
        <f t="shared" si="595"/>
        <v/>
      </c>
      <c r="I4284" s="41" t="str">
        <f t="shared" si="596"/>
        <v/>
      </c>
      <c r="J4284" s="41" t="str">
        <f t="shared" si="597"/>
        <v/>
      </c>
      <c r="K4284" s="268"/>
      <c r="L4284" s="268"/>
      <c r="M4284" s="268"/>
      <c r="N4284" s="269"/>
      <c r="O4284" s="269"/>
      <c r="P4284" s="269"/>
      <c r="Q4284" s="270"/>
      <c r="R4284" s="271"/>
      <c r="S4284" s="268"/>
      <c r="T4284" s="268"/>
      <c r="U4284" s="268"/>
      <c r="V4284" s="268"/>
      <c r="W4284" s="65" t="str">
        <f t="shared" si="598"/>
        <v/>
      </c>
      <c r="X4284" s="65" t="str">
        <f t="shared" si="599"/>
        <v/>
      </c>
      <c r="Y4284" s="65" t="str">
        <f t="shared" si="600"/>
        <v/>
      </c>
      <c r="Z4284" s="65" t="str">
        <f t="shared" si="601"/>
        <v/>
      </c>
      <c r="AA4284" s="65" t="str">
        <f t="shared" si="602"/>
        <v/>
      </c>
    </row>
    <row r="4285" spans="1:27" x14ac:dyDescent="0.25">
      <c r="A4285" s="40" t="str">
        <f>IF(G4285="","",1*ISERROR(VLOOKUP(G4285,G$1:G4284,1,FALSE)))</f>
        <v/>
      </c>
      <c r="B4285" s="40" t="str">
        <f>IF(A4285=0,0,IF(A4285="","",SUM(A$2:A4285)))</f>
        <v/>
      </c>
      <c r="C4285" s="41" t="str">
        <f>IF(H4285="","",1*ISERROR(VLOOKUP(H4285,H$1:H4284,1,FALSE)))</f>
        <v/>
      </c>
      <c r="D4285" s="40" t="str">
        <f>IF(C4285=0,0,IF(C4285="","",SUM(C$2:C4285)))</f>
        <v/>
      </c>
      <c r="E4285" s="41" t="str">
        <f>IF(H4285=0,0,IF(C4285="","",SUM(C$11:C4285)))</f>
        <v/>
      </c>
      <c r="F4285" s="41" t="str">
        <f>IF(H4285="","",COUNTIF(H$11:H4285,"="&amp;H4285))</f>
        <v/>
      </c>
      <c r="G4285" s="41" t="str">
        <f t="shared" si="594"/>
        <v/>
      </c>
      <c r="H4285" s="41" t="str">
        <f t="shared" si="595"/>
        <v/>
      </c>
      <c r="I4285" s="41" t="str">
        <f t="shared" si="596"/>
        <v/>
      </c>
      <c r="J4285" s="41" t="str">
        <f t="shared" si="597"/>
        <v/>
      </c>
      <c r="K4285" s="268"/>
      <c r="L4285" s="268"/>
      <c r="M4285" s="268"/>
      <c r="N4285" s="269"/>
      <c r="O4285" s="269"/>
      <c r="P4285" s="269"/>
      <c r="Q4285" s="270"/>
      <c r="R4285" s="271"/>
      <c r="S4285" s="268"/>
      <c r="T4285" s="268"/>
      <c r="U4285" s="268"/>
      <c r="V4285" s="268"/>
      <c r="W4285" s="65" t="str">
        <f t="shared" si="598"/>
        <v/>
      </c>
      <c r="X4285" s="65" t="str">
        <f t="shared" si="599"/>
        <v/>
      </c>
      <c r="Y4285" s="65" t="str">
        <f t="shared" si="600"/>
        <v/>
      </c>
      <c r="Z4285" s="65" t="str">
        <f t="shared" si="601"/>
        <v/>
      </c>
      <c r="AA4285" s="65" t="str">
        <f t="shared" si="602"/>
        <v/>
      </c>
    </row>
    <row r="4286" spans="1:27" x14ac:dyDescent="0.25">
      <c r="A4286" s="40" t="str">
        <f>IF(G4286="","",1*ISERROR(VLOOKUP(G4286,G$1:G4285,1,FALSE)))</f>
        <v/>
      </c>
      <c r="B4286" s="40" t="str">
        <f>IF(A4286=0,0,IF(A4286="","",SUM(A$2:A4286)))</f>
        <v/>
      </c>
      <c r="C4286" s="41" t="str">
        <f>IF(H4286="","",1*ISERROR(VLOOKUP(H4286,H$1:H4285,1,FALSE)))</f>
        <v/>
      </c>
      <c r="D4286" s="40" t="str">
        <f>IF(C4286=0,0,IF(C4286="","",SUM(C$2:C4286)))</f>
        <v/>
      </c>
      <c r="E4286" s="41" t="str">
        <f>IF(H4286=0,0,IF(C4286="","",SUM(C$11:C4286)))</f>
        <v/>
      </c>
      <c r="F4286" s="41" t="str">
        <f>IF(H4286="","",COUNTIF(H$11:H4286,"="&amp;H4286))</f>
        <v/>
      </c>
      <c r="G4286" s="41" t="str">
        <f t="shared" si="594"/>
        <v/>
      </c>
      <c r="H4286" s="41" t="str">
        <f t="shared" si="595"/>
        <v/>
      </c>
      <c r="I4286" s="41" t="str">
        <f t="shared" si="596"/>
        <v/>
      </c>
      <c r="J4286" s="41" t="str">
        <f t="shared" si="597"/>
        <v/>
      </c>
      <c r="K4286" s="268"/>
      <c r="L4286" s="268"/>
      <c r="M4286" s="268"/>
      <c r="N4286" s="269"/>
      <c r="O4286" s="269"/>
      <c r="P4286" s="269"/>
      <c r="Q4286" s="270"/>
      <c r="R4286" s="271"/>
      <c r="S4286" s="268"/>
      <c r="T4286" s="268"/>
      <c r="U4286" s="268"/>
      <c r="V4286" s="268"/>
      <c r="W4286" s="65" t="str">
        <f t="shared" si="598"/>
        <v/>
      </c>
      <c r="X4286" s="65" t="str">
        <f t="shared" si="599"/>
        <v/>
      </c>
      <c r="Y4286" s="65" t="str">
        <f t="shared" si="600"/>
        <v/>
      </c>
      <c r="Z4286" s="65" t="str">
        <f t="shared" si="601"/>
        <v/>
      </c>
      <c r="AA4286" s="65" t="str">
        <f t="shared" si="602"/>
        <v/>
      </c>
    </row>
    <row r="4287" spans="1:27" x14ac:dyDescent="0.25">
      <c r="A4287" s="40" t="str">
        <f>IF(G4287="","",1*ISERROR(VLOOKUP(G4287,G$1:G4286,1,FALSE)))</f>
        <v/>
      </c>
      <c r="B4287" s="40" t="str">
        <f>IF(A4287=0,0,IF(A4287="","",SUM(A$2:A4287)))</f>
        <v/>
      </c>
      <c r="C4287" s="41" t="str">
        <f>IF(H4287="","",1*ISERROR(VLOOKUP(H4287,H$1:H4286,1,FALSE)))</f>
        <v/>
      </c>
      <c r="D4287" s="40" t="str">
        <f>IF(C4287=0,0,IF(C4287="","",SUM(C$2:C4287)))</f>
        <v/>
      </c>
      <c r="E4287" s="41" t="str">
        <f>IF(H4287=0,0,IF(C4287="","",SUM(C$11:C4287)))</f>
        <v/>
      </c>
      <c r="F4287" s="41" t="str">
        <f>IF(H4287="","",COUNTIF(H$11:H4287,"="&amp;H4287))</f>
        <v/>
      </c>
      <c r="G4287" s="41" t="str">
        <f t="shared" si="594"/>
        <v/>
      </c>
      <c r="H4287" s="41" t="str">
        <f t="shared" si="595"/>
        <v/>
      </c>
      <c r="I4287" s="41" t="str">
        <f t="shared" si="596"/>
        <v/>
      </c>
      <c r="J4287" s="41" t="str">
        <f t="shared" si="597"/>
        <v/>
      </c>
      <c r="K4287" s="268"/>
      <c r="L4287" s="268"/>
      <c r="M4287" s="268"/>
      <c r="N4287" s="269"/>
      <c r="O4287" s="269"/>
      <c r="P4287" s="269"/>
      <c r="Q4287" s="270"/>
      <c r="R4287" s="271"/>
      <c r="S4287" s="268"/>
      <c r="T4287" s="268"/>
      <c r="U4287" s="268"/>
      <c r="V4287" s="268"/>
      <c r="W4287" s="65" t="str">
        <f t="shared" si="598"/>
        <v/>
      </c>
      <c r="X4287" s="65" t="str">
        <f t="shared" si="599"/>
        <v/>
      </c>
      <c r="Y4287" s="65" t="str">
        <f t="shared" si="600"/>
        <v/>
      </c>
      <c r="Z4287" s="65" t="str">
        <f t="shared" si="601"/>
        <v/>
      </c>
      <c r="AA4287" s="65" t="str">
        <f t="shared" si="602"/>
        <v/>
      </c>
    </row>
    <row r="4288" spans="1:27" x14ac:dyDescent="0.25">
      <c r="A4288" s="40" t="str">
        <f>IF(G4288="","",1*ISERROR(VLOOKUP(G4288,G$1:G4287,1,FALSE)))</f>
        <v/>
      </c>
      <c r="B4288" s="40" t="str">
        <f>IF(A4288=0,0,IF(A4288="","",SUM(A$2:A4288)))</f>
        <v/>
      </c>
      <c r="C4288" s="41" t="str">
        <f>IF(H4288="","",1*ISERROR(VLOOKUP(H4288,H$1:H4287,1,FALSE)))</f>
        <v/>
      </c>
      <c r="D4288" s="40" t="str">
        <f>IF(C4288=0,0,IF(C4288="","",SUM(C$2:C4288)))</f>
        <v/>
      </c>
      <c r="E4288" s="41" t="str">
        <f>IF(H4288=0,0,IF(C4288="","",SUM(C$11:C4288)))</f>
        <v/>
      </c>
      <c r="F4288" s="41" t="str">
        <f>IF(H4288="","",COUNTIF(H$11:H4288,"="&amp;H4288))</f>
        <v/>
      </c>
      <c r="G4288" s="41" t="str">
        <f t="shared" si="594"/>
        <v/>
      </c>
      <c r="H4288" s="41" t="str">
        <f t="shared" si="595"/>
        <v/>
      </c>
      <c r="I4288" s="41" t="str">
        <f t="shared" si="596"/>
        <v/>
      </c>
      <c r="J4288" s="41" t="str">
        <f t="shared" si="597"/>
        <v/>
      </c>
      <c r="K4288" s="268"/>
      <c r="L4288" s="268"/>
      <c r="M4288" s="268"/>
      <c r="N4288" s="269"/>
      <c r="O4288" s="269"/>
      <c r="P4288" s="269"/>
      <c r="Q4288" s="270"/>
      <c r="R4288" s="271"/>
      <c r="S4288" s="268"/>
      <c r="T4288" s="268"/>
      <c r="U4288" s="268"/>
      <c r="V4288" s="268"/>
      <c r="W4288" s="65" t="str">
        <f t="shared" si="598"/>
        <v/>
      </c>
      <c r="X4288" s="65" t="str">
        <f t="shared" si="599"/>
        <v/>
      </c>
      <c r="Y4288" s="65" t="str">
        <f t="shared" si="600"/>
        <v/>
      </c>
      <c r="Z4288" s="65" t="str">
        <f t="shared" si="601"/>
        <v/>
      </c>
      <c r="AA4288" s="65" t="str">
        <f t="shared" si="602"/>
        <v/>
      </c>
    </row>
    <row r="4289" spans="1:27" x14ac:dyDescent="0.25">
      <c r="A4289" s="40" t="str">
        <f>IF(G4289="","",1*ISERROR(VLOOKUP(G4289,G$1:G4288,1,FALSE)))</f>
        <v/>
      </c>
      <c r="B4289" s="40" t="str">
        <f>IF(A4289=0,0,IF(A4289="","",SUM(A$2:A4289)))</f>
        <v/>
      </c>
      <c r="C4289" s="41" t="str">
        <f>IF(H4289="","",1*ISERROR(VLOOKUP(H4289,H$1:H4288,1,FALSE)))</f>
        <v/>
      </c>
      <c r="D4289" s="40" t="str">
        <f>IF(C4289=0,0,IF(C4289="","",SUM(C$2:C4289)))</f>
        <v/>
      </c>
      <c r="E4289" s="41" t="str">
        <f>IF(H4289=0,0,IF(C4289="","",SUM(C$11:C4289)))</f>
        <v/>
      </c>
      <c r="F4289" s="41" t="str">
        <f>IF(H4289="","",COUNTIF(H$11:H4289,"="&amp;H4289))</f>
        <v/>
      </c>
      <c r="G4289" s="41" t="str">
        <f t="shared" si="594"/>
        <v/>
      </c>
      <c r="H4289" s="41" t="str">
        <f t="shared" si="595"/>
        <v/>
      </c>
      <c r="I4289" s="41" t="str">
        <f t="shared" si="596"/>
        <v/>
      </c>
      <c r="J4289" s="41" t="str">
        <f t="shared" si="597"/>
        <v/>
      </c>
      <c r="K4289" s="268"/>
      <c r="L4289" s="268"/>
      <c r="M4289" s="268"/>
      <c r="N4289" s="269"/>
      <c r="O4289" s="269"/>
      <c r="P4289" s="269"/>
      <c r="Q4289" s="270"/>
      <c r="R4289" s="271"/>
      <c r="S4289" s="268"/>
      <c r="T4289" s="268"/>
      <c r="U4289" s="268"/>
      <c r="V4289" s="268"/>
      <c r="W4289" s="65" t="str">
        <f t="shared" si="598"/>
        <v/>
      </c>
      <c r="X4289" s="65" t="str">
        <f t="shared" si="599"/>
        <v/>
      </c>
      <c r="Y4289" s="65" t="str">
        <f t="shared" si="600"/>
        <v/>
      </c>
      <c r="Z4289" s="65" t="str">
        <f t="shared" si="601"/>
        <v/>
      </c>
      <c r="AA4289" s="65" t="str">
        <f t="shared" si="602"/>
        <v/>
      </c>
    </row>
    <row r="4290" spans="1:27" x14ac:dyDescent="0.25">
      <c r="A4290" s="40" t="str">
        <f>IF(G4290="","",1*ISERROR(VLOOKUP(G4290,G$1:G4289,1,FALSE)))</f>
        <v/>
      </c>
      <c r="B4290" s="40" t="str">
        <f>IF(A4290=0,0,IF(A4290="","",SUM(A$2:A4290)))</f>
        <v/>
      </c>
      <c r="C4290" s="41" t="str">
        <f>IF(H4290="","",1*ISERROR(VLOOKUP(H4290,H$1:H4289,1,FALSE)))</f>
        <v/>
      </c>
      <c r="D4290" s="40" t="str">
        <f>IF(C4290=0,0,IF(C4290="","",SUM(C$2:C4290)))</f>
        <v/>
      </c>
      <c r="E4290" s="41" t="str">
        <f>IF(H4290=0,0,IF(C4290="","",SUM(C$11:C4290)))</f>
        <v/>
      </c>
      <c r="F4290" s="41" t="str">
        <f>IF(H4290="","",COUNTIF(H$11:H4290,"="&amp;H4290))</f>
        <v/>
      </c>
      <c r="G4290" s="41" t="str">
        <f t="shared" ref="G4290:G4353" si="603">IF(K4290="","",IF(M4290="","",CONCATENATE(K4290,"-",M4290)))</f>
        <v/>
      </c>
      <c r="H4290" s="41" t="str">
        <f t="shared" ref="H4290:H4353" si="604">IF(G4290="","",CONCATENATE(G4290,"-",N4290))</f>
        <v/>
      </c>
      <c r="I4290" s="41" t="str">
        <f t="shared" ref="I4290:I4353" si="605">IF(H4290="","",CONCATENATE(H4290,"-",F4290))</f>
        <v/>
      </c>
      <c r="J4290" s="41" t="str">
        <f t="shared" ref="J4290:J4353" si="606">IF(G4290="","",CONCATENATE(G4290,"-",O4290))</f>
        <v/>
      </c>
      <c r="K4290" s="268"/>
      <c r="L4290" s="268"/>
      <c r="M4290" s="268"/>
      <c r="N4290" s="269"/>
      <c r="O4290" s="269"/>
      <c r="P4290" s="269"/>
      <c r="Q4290" s="270"/>
      <c r="R4290" s="271"/>
      <c r="S4290" s="268"/>
      <c r="T4290" s="268"/>
      <c r="U4290" s="268"/>
      <c r="V4290" s="268"/>
      <c r="W4290" s="65" t="str">
        <f t="shared" ref="W4290:W4353" si="607">IF(S4290="","",IF(S4290="Yes",1,0))</f>
        <v/>
      </c>
      <c r="X4290" s="65" t="str">
        <f t="shared" ref="X4290:X4353" si="608">IF(T4290="","",IF(T4290="Yes",1,0))</f>
        <v/>
      </c>
      <c r="Y4290" s="65" t="str">
        <f t="shared" ref="Y4290:Y4353" si="609">IF(U4290="","",IF(U4290="Yes",1,0))</f>
        <v/>
      </c>
      <c r="Z4290" s="65" t="str">
        <f t="shared" ref="Z4290:Z4353" si="610">IF(V4290="","",IF(V4290="Yes",1,0))</f>
        <v/>
      </c>
      <c r="AA4290" s="65" t="str">
        <f t="shared" ref="AA4290:AA4353" si="611">IF(N4290="","",CONCATENATE(N4290,"-",O4290))</f>
        <v/>
      </c>
    </row>
    <row r="4291" spans="1:27" x14ac:dyDescent="0.25">
      <c r="A4291" s="40" t="str">
        <f>IF(G4291="","",1*ISERROR(VLOOKUP(G4291,G$1:G4290,1,FALSE)))</f>
        <v/>
      </c>
      <c r="B4291" s="40" t="str">
        <f>IF(A4291=0,0,IF(A4291="","",SUM(A$2:A4291)))</f>
        <v/>
      </c>
      <c r="C4291" s="41" t="str">
        <f>IF(H4291="","",1*ISERROR(VLOOKUP(H4291,H$1:H4290,1,FALSE)))</f>
        <v/>
      </c>
      <c r="D4291" s="40" t="str">
        <f>IF(C4291=0,0,IF(C4291="","",SUM(C$2:C4291)))</f>
        <v/>
      </c>
      <c r="E4291" s="41" t="str">
        <f>IF(H4291=0,0,IF(C4291="","",SUM(C$11:C4291)))</f>
        <v/>
      </c>
      <c r="F4291" s="41" t="str">
        <f>IF(H4291="","",COUNTIF(H$11:H4291,"="&amp;H4291))</f>
        <v/>
      </c>
      <c r="G4291" s="41" t="str">
        <f t="shared" si="603"/>
        <v/>
      </c>
      <c r="H4291" s="41" t="str">
        <f t="shared" si="604"/>
        <v/>
      </c>
      <c r="I4291" s="41" t="str">
        <f t="shared" si="605"/>
        <v/>
      </c>
      <c r="J4291" s="41" t="str">
        <f t="shared" si="606"/>
        <v/>
      </c>
      <c r="K4291" s="268"/>
      <c r="L4291" s="268"/>
      <c r="M4291" s="268"/>
      <c r="N4291" s="269"/>
      <c r="O4291" s="269"/>
      <c r="P4291" s="269"/>
      <c r="Q4291" s="270"/>
      <c r="R4291" s="271"/>
      <c r="S4291" s="268"/>
      <c r="T4291" s="268"/>
      <c r="U4291" s="268"/>
      <c r="V4291" s="268"/>
      <c r="W4291" s="65" t="str">
        <f t="shared" si="607"/>
        <v/>
      </c>
      <c r="X4291" s="65" t="str">
        <f t="shared" si="608"/>
        <v/>
      </c>
      <c r="Y4291" s="65" t="str">
        <f t="shared" si="609"/>
        <v/>
      </c>
      <c r="Z4291" s="65" t="str">
        <f t="shared" si="610"/>
        <v/>
      </c>
      <c r="AA4291" s="65" t="str">
        <f t="shared" si="611"/>
        <v/>
      </c>
    </row>
    <row r="4292" spans="1:27" x14ac:dyDescent="0.25">
      <c r="A4292" s="40" t="str">
        <f>IF(G4292="","",1*ISERROR(VLOOKUP(G4292,G$1:G4291,1,FALSE)))</f>
        <v/>
      </c>
      <c r="B4292" s="40" t="str">
        <f>IF(A4292=0,0,IF(A4292="","",SUM(A$2:A4292)))</f>
        <v/>
      </c>
      <c r="C4292" s="41" t="str">
        <f>IF(H4292="","",1*ISERROR(VLOOKUP(H4292,H$1:H4291,1,FALSE)))</f>
        <v/>
      </c>
      <c r="D4292" s="40" t="str">
        <f>IF(C4292=0,0,IF(C4292="","",SUM(C$2:C4292)))</f>
        <v/>
      </c>
      <c r="E4292" s="41" t="str">
        <f>IF(H4292=0,0,IF(C4292="","",SUM(C$11:C4292)))</f>
        <v/>
      </c>
      <c r="F4292" s="41" t="str">
        <f>IF(H4292="","",COUNTIF(H$11:H4292,"="&amp;H4292))</f>
        <v/>
      </c>
      <c r="G4292" s="41" t="str">
        <f t="shared" si="603"/>
        <v/>
      </c>
      <c r="H4292" s="41" t="str">
        <f t="shared" si="604"/>
        <v/>
      </c>
      <c r="I4292" s="41" t="str">
        <f t="shared" si="605"/>
        <v/>
      </c>
      <c r="J4292" s="41" t="str">
        <f t="shared" si="606"/>
        <v/>
      </c>
      <c r="K4292" s="268"/>
      <c r="L4292" s="268"/>
      <c r="M4292" s="268"/>
      <c r="N4292" s="269"/>
      <c r="O4292" s="269"/>
      <c r="P4292" s="269"/>
      <c r="Q4292" s="270"/>
      <c r="R4292" s="271"/>
      <c r="S4292" s="268"/>
      <c r="T4292" s="268"/>
      <c r="U4292" s="268"/>
      <c r="V4292" s="268"/>
      <c r="W4292" s="65" t="str">
        <f t="shared" si="607"/>
        <v/>
      </c>
      <c r="X4292" s="65" t="str">
        <f t="shared" si="608"/>
        <v/>
      </c>
      <c r="Y4292" s="65" t="str">
        <f t="shared" si="609"/>
        <v/>
      </c>
      <c r="Z4292" s="65" t="str">
        <f t="shared" si="610"/>
        <v/>
      </c>
      <c r="AA4292" s="65" t="str">
        <f t="shared" si="611"/>
        <v/>
      </c>
    </row>
    <row r="4293" spans="1:27" x14ac:dyDescent="0.25">
      <c r="A4293" s="40" t="str">
        <f>IF(G4293="","",1*ISERROR(VLOOKUP(G4293,G$1:G4292,1,FALSE)))</f>
        <v/>
      </c>
      <c r="B4293" s="40" t="str">
        <f>IF(A4293=0,0,IF(A4293="","",SUM(A$2:A4293)))</f>
        <v/>
      </c>
      <c r="C4293" s="41" t="str">
        <f>IF(H4293="","",1*ISERROR(VLOOKUP(H4293,H$1:H4292,1,FALSE)))</f>
        <v/>
      </c>
      <c r="D4293" s="40" t="str">
        <f>IF(C4293=0,0,IF(C4293="","",SUM(C$2:C4293)))</f>
        <v/>
      </c>
      <c r="E4293" s="41" t="str">
        <f>IF(H4293=0,0,IF(C4293="","",SUM(C$11:C4293)))</f>
        <v/>
      </c>
      <c r="F4293" s="41" t="str">
        <f>IF(H4293="","",COUNTIF(H$11:H4293,"="&amp;H4293))</f>
        <v/>
      </c>
      <c r="G4293" s="41" t="str">
        <f t="shared" si="603"/>
        <v/>
      </c>
      <c r="H4293" s="41" t="str">
        <f t="shared" si="604"/>
        <v/>
      </c>
      <c r="I4293" s="41" t="str">
        <f t="shared" si="605"/>
        <v/>
      </c>
      <c r="J4293" s="41" t="str">
        <f t="shared" si="606"/>
        <v/>
      </c>
      <c r="K4293" s="268"/>
      <c r="L4293" s="268"/>
      <c r="M4293" s="268"/>
      <c r="N4293" s="269"/>
      <c r="O4293" s="269"/>
      <c r="P4293" s="269"/>
      <c r="Q4293" s="270"/>
      <c r="R4293" s="271"/>
      <c r="S4293" s="268"/>
      <c r="T4293" s="268"/>
      <c r="U4293" s="268"/>
      <c r="V4293" s="268"/>
      <c r="W4293" s="65" t="str">
        <f t="shared" si="607"/>
        <v/>
      </c>
      <c r="X4293" s="65" t="str">
        <f t="shared" si="608"/>
        <v/>
      </c>
      <c r="Y4293" s="65" t="str">
        <f t="shared" si="609"/>
        <v/>
      </c>
      <c r="Z4293" s="65" t="str">
        <f t="shared" si="610"/>
        <v/>
      </c>
      <c r="AA4293" s="65" t="str">
        <f t="shared" si="611"/>
        <v/>
      </c>
    </row>
    <row r="4294" spans="1:27" x14ac:dyDescent="0.25">
      <c r="A4294" s="40" t="str">
        <f>IF(G4294="","",1*ISERROR(VLOOKUP(G4294,G$1:G4293,1,FALSE)))</f>
        <v/>
      </c>
      <c r="B4294" s="40" t="str">
        <f>IF(A4294=0,0,IF(A4294="","",SUM(A$2:A4294)))</f>
        <v/>
      </c>
      <c r="C4294" s="41" t="str">
        <f>IF(H4294="","",1*ISERROR(VLOOKUP(H4294,H$1:H4293,1,FALSE)))</f>
        <v/>
      </c>
      <c r="D4294" s="40" t="str">
        <f>IF(C4294=0,0,IF(C4294="","",SUM(C$2:C4294)))</f>
        <v/>
      </c>
      <c r="E4294" s="41" t="str">
        <f>IF(H4294=0,0,IF(C4294="","",SUM(C$11:C4294)))</f>
        <v/>
      </c>
      <c r="F4294" s="41" t="str">
        <f>IF(H4294="","",COUNTIF(H$11:H4294,"="&amp;H4294))</f>
        <v/>
      </c>
      <c r="G4294" s="41" t="str">
        <f t="shared" si="603"/>
        <v/>
      </c>
      <c r="H4294" s="41" t="str">
        <f t="shared" si="604"/>
        <v/>
      </c>
      <c r="I4294" s="41" t="str">
        <f t="shared" si="605"/>
        <v/>
      </c>
      <c r="J4294" s="41" t="str">
        <f t="shared" si="606"/>
        <v/>
      </c>
      <c r="K4294" s="268"/>
      <c r="L4294" s="268"/>
      <c r="M4294" s="268"/>
      <c r="N4294" s="269"/>
      <c r="O4294" s="269"/>
      <c r="P4294" s="269"/>
      <c r="Q4294" s="270"/>
      <c r="R4294" s="271"/>
      <c r="S4294" s="268"/>
      <c r="T4294" s="268"/>
      <c r="U4294" s="268"/>
      <c r="V4294" s="268"/>
      <c r="W4294" s="65" t="str">
        <f t="shared" si="607"/>
        <v/>
      </c>
      <c r="X4294" s="65" t="str">
        <f t="shared" si="608"/>
        <v/>
      </c>
      <c r="Y4294" s="65" t="str">
        <f t="shared" si="609"/>
        <v/>
      </c>
      <c r="Z4294" s="65" t="str">
        <f t="shared" si="610"/>
        <v/>
      </c>
      <c r="AA4294" s="65" t="str">
        <f t="shared" si="611"/>
        <v/>
      </c>
    </row>
    <row r="4295" spans="1:27" x14ac:dyDescent="0.25">
      <c r="A4295" s="40" t="str">
        <f>IF(G4295="","",1*ISERROR(VLOOKUP(G4295,G$1:G4294,1,FALSE)))</f>
        <v/>
      </c>
      <c r="B4295" s="40" t="str">
        <f>IF(A4295=0,0,IF(A4295="","",SUM(A$2:A4295)))</f>
        <v/>
      </c>
      <c r="C4295" s="41" t="str">
        <f>IF(H4295="","",1*ISERROR(VLOOKUP(H4295,H$1:H4294,1,FALSE)))</f>
        <v/>
      </c>
      <c r="D4295" s="40" t="str">
        <f>IF(C4295=0,0,IF(C4295="","",SUM(C$2:C4295)))</f>
        <v/>
      </c>
      <c r="E4295" s="41" t="str">
        <f>IF(H4295=0,0,IF(C4295="","",SUM(C$11:C4295)))</f>
        <v/>
      </c>
      <c r="F4295" s="41" t="str">
        <f>IF(H4295="","",COUNTIF(H$11:H4295,"="&amp;H4295))</f>
        <v/>
      </c>
      <c r="G4295" s="41" t="str">
        <f t="shared" si="603"/>
        <v/>
      </c>
      <c r="H4295" s="41" t="str">
        <f t="shared" si="604"/>
        <v/>
      </c>
      <c r="I4295" s="41" t="str">
        <f t="shared" si="605"/>
        <v/>
      </c>
      <c r="J4295" s="41" t="str">
        <f t="shared" si="606"/>
        <v/>
      </c>
      <c r="K4295" s="268"/>
      <c r="L4295" s="268"/>
      <c r="M4295" s="268"/>
      <c r="N4295" s="269"/>
      <c r="O4295" s="269"/>
      <c r="P4295" s="269"/>
      <c r="Q4295" s="270"/>
      <c r="R4295" s="271"/>
      <c r="S4295" s="268"/>
      <c r="T4295" s="268"/>
      <c r="U4295" s="268"/>
      <c r="V4295" s="268"/>
      <c r="W4295" s="65" t="str">
        <f t="shared" si="607"/>
        <v/>
      </c>
      <c r="X4295" s="65" t="str">
        <f t="shared" si="608"/>
        <v/>
      </c>
      <c r="Y4295" s="65" t="str">
        <f t="shared" si="609"/>
        <v/>
      </c>
      <c r="Z4295" s="65" t="str">
        <f t="shared" si="610"/>
        <v/>
      </c>
      <c r="AA4295" s="65" t="str">
        <f t="shared" si="611"/>
        <v/>
      </c>
    </row>
    <row r="4296" spans="1:27" x14ac:dyDescent="0.25">
      <c r="A4296" s="40" t="str">
        <f>IF(G4296="","",1*ISERROR(VLOOKUP(G4296,G$1:G4295,1,FALSE)))</f>
        <v/>
      </c>
      <c r="B4296" s="40" t="str">
        <f>IF(A4296=0,0,IF(A4296="","",SUM(A$2:A4296)))</f>
        <v/>
      </c>
      <c r="C4296" s="41" t="str">
        <f>IF(H4296="","",1*ISERROR(VLOOKUP(H4296,H$1:H4295,1,FALSE)))</f>
        <v/>
      </c>
      <c r="D4296" s="40" t="str">
        <f>IF(C4296=0,0,IF(C4296="","",SUM(C$2:C4296)))</f>
        <v/>
      </c>
      <c r="E4296" s="41" t="str">
        <f>IF(H4296=0,0,IF(C4296="","",SUM(C$11:C4296)))</f>
        <v/>
      </c>
      <c r="F4296" s="41" t="str">
        <f>IF(H4296="","",COUNTIF(H$11:H4296,"="&amp;H4296))</f>
        <v/>
      </c>
      <c r="G4296" s="41" t="str">
        <f t="shared" si="603"/>
        <v/>
      </c>
      <c r="H4296" s="41" t="str">
        <f t="shared" si="604"/>
        <v/>
      </c>
      <c r="I4296" s="41" t="str">
        <f t="shared" si="605"/>
        <v/>
      </c>
      <c r="J4296" s="41" t="str">
        <f t="shared" si="606"/>
        <v/>
      </c>
      <c r="K4296" s="268"/>
      <c r="L4296" s="268"/>
      <c r="M4296" s="268"/>
      <c r="N4296" s="269"/>
      <c r="O4296" s="269"/>
      <c r="P4296" s="269"/>
      <c r="Q4296" s="270"/>
      <c r="R4296" s="271"/>
      <c r="S4296" s="268"/>
      <c r="T4296" s="268"/>
      <c r="U4296" s="268"/>
      <c r="V4296" s="268"/>
      <c r="W4296" s="65" t="str">
        <f t="shared" si="607"/>
        <v/>
      </c>
      <c r="X4296" s="65" t="str">
        <f t="shared" si="608"/>
        <v/>
      </c>
      <c r="Y4296" s="65" t="str">
        <f t="shared" si="609"/>
        <v/>
      </c>
      <c r="Z4296" s="65" t="str">
        <f t="shared" si="610"/>
        <v/>
      </c>
      <c r="AA4296" s="65" t="str">
        <f t="shared" si="611"/>
        <v/>
      </c>
    </row>
    <row r="4297" spans="1:27" x14ac:dyDescent="0.25">
      <c r="A4297" s="40" t="str">
        <f>IF(G4297="","",1*ISERROR(VLOOKUP(G4297,G$1:G4296,1,FALSE)))</f>
        <v/>
      </c>
      <c r="B4297" s="40" t="str">
        <f>IF(A4297=0,0,IF(A4297="","",SUM(A$2:A4297)))</f>
        <v/>
      </c>
      <c r="C4297" s="41" t="str">
        <f>IF(H4297="","",1*ISERROR(VLOOKUP(H4297,H$1:H4296,1,FALSE)))</f>
        <v/>
      </c>
      <c r="D4297" s="40" t="str">
        <f>IF(C4297=0,0,IF(C4297="","",SUM(C$2:C4297)))</f>
        <v/>
      </c>
      <c r="E4297" s="41" t="str">
        <f>IF(H4297=0,0,IF(C4297="","",SUM(C$11:C4297)))</f>
        <v/>
      </c>
      <c r="F4297" s="41" t="str">
        <f>IF(H4297="","",COUNTIF(H$11:H4297,"="&amp;H4297))</f>
        <v/>
      </c>
      <c r="G4297" s="41" t="str">
        <f t="shared" si="603"/>
        <v/>
      </c>
      <c r="H4297" s="41" t="str">
        <f t="shared" si="604"/>
        <v/>
      </c>
      <c r="I4297" s="41" t="str">
        <f t="shared" si="605"/>
        <v/>
      </c>
      <c r="J4297" s="41" t="str">
        <f t="shared" si="606"/>
        <v/>
      </c>
      <c r="K4297" s="268"/>
      <c r="L4297" s="268"/>
      <c r="M4297" s="268"/>
      <c r="N4297" s="269"/>
      <c r="O4297" s="269"/>
      <c r="P4297" s="269"/>
      <c r="Q4297" s="270"/>
      <c r="R4297" s="271"/>
      <c r="S4297" s="268"/>
      <c r="T4297" s="268"/>
      <c r="U4297" s="268"/>
      <c r="V4297" s="268"/>
      <c r="W4297" s="65" t="str">
        <f t="shared" si="607"/>
        <v/>
      </c>
      <c r="X4297" s="65" t="str">
        <f t="shared" si="608"/>
        <v/>
      </c>
      <c r="Y4297" s="65" t="str">
        <f t="shared" si="609"/>
        <v/>
      </c>
      <c r="Z4297" s="65" t="str">
        <f t="shared" si="610"/>
        <v/>
      </c>
      <c r="AA4297" s="65" t="str">
        <f t="shared" si="611"/>
        <v/>
      </c>
    </row>
    <row r="4298" spans="1:27" x14ac:dyDescent="0.25">
      <c r="A4298" s="40" t="str">
        <f>IF(G4298="","",1*ISERROR(VLOOKUP(G4298,G$1:G4297,1,FALSE)))</f>
        <v/>
      </c>
      <c r="B4298" s="40" t="str">
        <f>IF(A4298=0,0,IF(A4298="","",SUM(A$2:A4298)))</f>
        <v/>
      </c>
      <c r="C4298" s="41" t="str">
        <f>IF(H4298="","",1*ISERROR(VLOOKUP(H4298,H$1:H4297,1,FALSE)))</f>
        <v/>
      </c>
      <c r="D4298" s="40" t="str">
        <f>IF(C4298=0,0,IF(C4298="","",SUM(C$2:C4298)))</f>
        <v/>
      </c>
      <c r="E4298" s="41" t="str">
        <f>IF(H4298=0,0,IF(C4298="","",SUM(C$11:C4298)))</f>
        <v/>
      </c>
      <c r="F4298" s="41" t="str">
        <f>IF(H4298="","",COUNTIF(H$11:H4298,"="&amp;H4298))</f>
        <v/>
      </c>
      <c r="G4298" s="41" t="str">
        <f t="shared" si="603"/>
        <v/>
      </c>
      <c r="H4298" s="41" t="str">
        <f t="shared" si="604"/>
        <v/>
      </c>
      <c r="I4298" s="41" t="str">
        <f t="shared" si="605"/>
        <v/>
      </c>
      <c r="J4298" s="41" t="str">
        <f t="shared" si="606"/>
        <v/>
      </c>
      <c r="K4298" s="268"/>
      <c r="L4298" s="268"/>
      <c r="M4298" s="268"/>
      <c r="N4298" s="269"/>
      <c r="O4298" s="269"/>
      <c r="P4298" s="269"/>
      <c r="Q4298" s="270"/>
      <c r="R4298" s="271"/>
      <c r="S4298" s="268"/>
      <c r="T4298" s="268"/>
      <c r="U4298" s="268"/>
      <c r="V4298" s="268"/>
      <c r="W4298" s="65" t="str">
        <f t="shared" si="607"/>
        <v/>
      </c>
      <c r="X4298" s="65" t="str">
        <f t="shared" si="608"/>
        <v/>
      </c>
      <c r="Y4298" s="65" t="str">
        <f t="shared" si="609"/>
        <v/>
      </c>
      <c r="Z4298" s="65" t="str">
        <f t="shared" si="610"/>
        <v/>
      </c>
      <c r="AA4298" s="65" t="str">
        <f t="shared" si="611"/>
        <v/>
      </c>
    </row>
    <row r="4299" spans="1:27" x14ac:dyDescent="0.25">
      <c r="A4299" s="40" t="str">
        <f>IF(G4299="","",1*ISERROR(VLOOKUP(G4299,G$1:G4298,1,FALSE)))</f>
        <v/>
      </c>
      <c r="B4299" s="40" t="str">
        <f>IF(A4299=0,0,IF(A4299="","",SUM(A$2:A4299)))</f>
        <v/>
      </c>
      <c r="C4299" s="41" t="str">
        <f>IF(H4299="","",1*ISERROR(VLOOKUP(H4299,H$1:H4298,1,FALSE)))</f>
        <v/>
      </c>
      <c r="D4299" s="40" t="str">
        <f>IF(C4299=0,0,IF(C4299="","",SUM(C$2:C4299)))</f>
        <v/>
      </c>
      <c r="E4299" s="41" t="str">
        <f>IF(H4299=0,0,IF(C4299="","",SUM(C$11:C4299)))</f>
        <v/>
      </c>
      <c r="F4299" s="41" t="str">
        <f>IF(H4299="","",COUNTIF(H$11:H4299,"="&amp;H4299))</f>
        <v/>
      </c>
      <c r="G4299" s="41" t="str">
        <f t="shared" si="603"/>
        <v/>
      </c>
      <c r="H4299" s="41" t="str">
        <f t="shared" si="604"/>
        <v/>
      </c>
      <c r="I4299" s="41" t="str">
        <f t="shared" si="605"/>
        <v/>
      </c>
      <c r="J4299" s="41" t="str">
        <f t="shared" si="606"/>
        <v/>
      </c>
      <c r="K4299" s="268"/>
      <c r="L4299" s="268"/>
      <c r="M4299" s="268"/>
      <c r="N4299" s="269"/>
      <c r="O4299" s="269"/>
      <c r="P4299" s="269"/>
      <c r="Q4299" s="270"/>
      <c r="R4299" s="271"/>
      <c r="S4299" s="268"/>
      <c r="T4299" s="268"/>
      <c r="U4299" s="268"/>
      <c r="V4299" s="268"/>
      <c r="W4299" s="65" t="str">
        <f t="shared" si="607"/>
        <v/>
      </c>
      <c r="X4299" s="65" t="str">
        <f t="shared" si="608"/>
        <v/>
      </c>
      <c r="Y4299" s="65" t="str">
        <f t="shared" si="609"/>
        <v/>
      </c>
      <c r="Z4299" s="65" t="str">
        <f t="shared" si="610"/>
        <v/>
      </c>
      <c r="AA4299" s="65" t="str">
        <f t="shared" si="611"/>
        <v/>
      </c>
    </row>
    <row r="4300" spans="1:27" x14ac:dyDescent="0.25">
      <c r="A4300" s="40" t="str">
        <f>IF(G4300="","",1*ISERROR(VLOOKUP(G4300,G$1:G4299,1,FALSE)))</f>
        <v/>
      </c>
      <c r="B4300" s="40" t="str">
        <f>IF(A4300=0,0,IF(A4300="","",SUM(A$2:A4300)))</f>
        <v/>
      </c>
      <c r="C4300" s="41" t="str">
        <f>IF(H4300="","",1*ISERROR(VLOOKUP(H4300,H$1:H4299,1,FALSE)))</f>
        <v/>
      </c>
      <c r="D4300" s="40" t="str">
        <f>IF(C4300=0,0,IF(C4300="","",SUM(C$2:C4300)))</f>
        <v/>
      </c>
      <c r="E4300" s="41" t="str">
        <f>IF(H4300=0,0,IF(C4300="","",SUM(C$11:C4300)))</f>
        <v/>
      </c>
      <c r="F4300" s="41" t="str">
        <f>IF(H4300="","",COUNTIF(H$11:H4300,"="&amp;H4300))</f>
        <v/>
      </c>
      <c r="G4300" s="41" t="str">
        <f t="shared" si="603"/>
        <v/>
      </c>
      <c r="H4300" s="41" t="str">
        <f t="shared" si="604"/>
        <v/>
      </c>
      <c r="I4300" s="41" t="str">
        <f t="shared" si="605"/>
        <v/>
      </c>
      <c r="J4300" s="41" t="str">
        <f t="shared" si="606"/>
        <v/>
      </c>
      <c r="K4300" s="268"/>
      <c r="L4300" s="268"/>
      <c r="M4300" s="268"/>
      <c r="N4300" s="269"/>
      <c r="O4300" s="269"/>
      <c r="P4300" s="269"/>
      <c r="Q4300" s="270"/>
      <c r="R4300" s="271"/>
      <c r="S4300" s="268"/>
      <c r="T4300" s="268"/>
      <c r="U4300" s="268"/>
      <c r="V4300" s="268"/>
      <c r="W4300" s="65" t="str">
        <f t="shared" si="607"/>
        <v/>
      </c>
      <c r="X4300" s="65" t="str">
        <f t="shared" si="608"/>
        <v/>
      </c>
      <c r="Y4300" s="65" t="str">
        <f t="shared" si="609"/>
        <v/>
      </c>
      <c r="Z4300" s="65" t="str">
        <f t="shared" si="610"/>
        <v/>
      </c>
      <c r="AA4300" s="65" t="str">
        <f t="shared" si="611"/>
        <v/>
      </c>
    </row>
    <row r="4301" spans="1:27" x14ac:dyDescent="0.25">
      <c r="A4301" s="40" t="str">
        <f>IF(G4301="","",1*ISERROR(VLOOKUP(G4301,G$1:G4300,1,FALSE)))</f>
        <v/>
      </c>
      <c r="B4301" s="40" t="str">
        <f>IF(A4301=0,0,IF(A4301="","",SUM(A$2:A4301)))</f>
        <v/>
      </c>
      <c r="C4301" s="41" t="str">
        <f>IF(H4301="","",1*ISERROR(VLOOKUP(H4301,H$1:H4300,1,FALSE)))</f>
        <v/>
      </c>
      <c r="D4301" s="40" t="str">
        <f>IF(C4301=0,0,IF(C4301="","",SUM(C$2:C4301)))</f>
        <v/>
      </c>
      <c r="E4301" s="41" t="str">
        <f>IF(H4301=0,0,IF(C4301="","",SUM(C$11:C4301)))</f>
        <v/>
      </c>
      <c r="F4301" s="41" t="str">
        <f>IF(H4301="","",COUNTIF(H$11:H4301,"="&amp;H4301))</f>
        <v/>
      </c>
      <c r="G4301" s="41" t="str">
        <f t="shared" si="603"/>
        <v/>
      </c>
      <c r="H4301" s="41" t="str">
        <f t="shared" si="604"/>
        <v/>
      </c>
      <c r="I4301" s="41" t="str">
        <f t="shared" si="605"/>
        <v/>
      </c>
      <c r="J4301" s="41" t="str">
        <f t="shared" si="606"/>
        <v/>
      </c>
      <c r="K4301" s="268"/>
      <c r="L4301" s="268"/>
      <c r="M4301" s="268"/>
      <c r="N4301" s="269"/>
      <c r="O4301" s="269"/>
      <c r="P4301" s="269"/>
      <c r="Q4301" s="270"/>
      <c r="R4301" s="271"/>
      <c r="S4301" s="268"/>
      <c r="T4301" s="268"/>
      <c r="U4301" s="268"/>
      <c r="V4301" s="268"/>
      <c r="W4301" s="65" t="str">
        <f t="shared" si="607"/>
        <v/>
      </c>
      <c r="X4301" s="65" t="str">
        <f t="shared" si="608"/>
        <v/>
      </c>
      <c r="Y4301" s="65" t="str">
        <f t="shared" si="609"/>
        <v/>
      </c>
      <c r="Z4301" s="65" t="str">
        <f t="shared" si="610"/>
        <v/>
      </c>
      <c r="AA4301" s="65" t="str">
        <f t="shared" si="611"/>
        <v/>
      </c>
    </row>
    <row r="4302" spans="1:27" x14ac:dyDescent="0.25">
      <c r="A4302" s="40" t="str">
        <f>IF(G4302="","",1*ISERROR(VLOOKUP(G4302,G$1:G4301,1,FALSE)))</f>
        <v/>
      </c>
      <c r="B4302" s="40" t="str">
        <f>IF(A4302=0,0,IF(A4302="","",SUM(A$2:A4302)))</f>
        <v/>
      </c>
      <c r="C4302" s="41" t="str">
        <f>IF(H4302="","",1*ISERROR(VLOOKUP(H4302,H$1:H4301,1,FALSE)))</f>
        <v/>
      </c>
      <c r="D4302" s="40" t="str">
        <f>IF(C4302=0,0,IF(C4302="","",SUM(C$2:C4302)))</f>
        <v/>
      </c>
      <c r="E4302" s="41" t="str">
        <f>IF(H4302=0,0,IF(C4302="","",SUM(C$11:C4302)))</f>
        <v/>
      </c>
      <c r="F4302" s="41" t="str">
        <f>IF(H4302="","",COUNTIF(H$11:H4302,"="&amp;H4302))</f>
        <v/>
      </c>
      <c r="G4302" s="41" t="str">
        <f t="shared" si="603"/>
        <v/>
      </c>
      <c r="H4302" s="41" t="str">
        <f t="shared" si="604"/>
        <v/>
      </c>
      <c r="I4302" s="41" t="str">
        <f t="shared" si="605"/>
        <v/>
      </c>
      <c r="J4302" s="41" t="str">
        <f t="shared" si="606"/>
        <v/>
      </c>
      <c r="K4302" s="268"/>
      <c r="L4302" s="268"/>
      <c r="M4302" s="268"/>
      <c r="N4302" s="269"/>
      <c r="O4302" s="269"/>
      <c r="P4302" s="269"/>
      <c r="Q4302" s="270"/>
      <c r="R4302" s="271"/>
      <c r="S4302" s="268"/>
      <c r="T4302" s="268"/>
      <c r="U4302" s="268"/>
      <c r="V4302" s="268"/>
      <c r="W4302" s="65" t="str">
        <f t="shared" si="607"/>
        <v/>
      </c>
      <c r="X4302" s="65" t="str">
        <f t="shared" si="608"/>
        <v/>
      </c>
      <c r="Y4302" s="65" t="str">
        <f t="shared" si="609"/>
        <v/>
      </c>
      <c r="Z4302" s="65" t="str">
        <f t="shared" si="610"/>
        <v/>
      </c>
      <c r="AA4302" s="65" t="str">
        <f t="shared" si="611"/>
        <v/>
      </c>
    </row>
    <row r="4303" spans="1:27" x14ac:dyDescent="0.25">
      <c r="A4303" s="40" t="str">
        <f>IF(G4303="","",1*ISERROR(VLOOKUP(G4303,G$1:G4302,1,FALSE)))</f>
        <v/>
      </c>
      <c r="B4303" s="40" t="str">
        <f>IF(A4303=0,0,IF(A4303="","",SUM(A$2:A4303)))</f>
        <v/>
      </c>
      <c r="C4303" s="41" t="str">
        <f>IF(H4303="","",1*ISERROR(VLOOKUP(H4303,H$1:H4302,1,FALSE)))</f>
        <v/>
      </c>
      <c r="D4303" s="40" t="str">
        <f>IF(C4303=0,0,IF(C4303="","",SUM(C$2:C4303)))</f>
        <v/>
      </c>
      <c r="E4303" s="41" t="str">
        <f>IF(H4303=0,0,IF(C4303="","",SUM(C$11:C4303)))</f>
        <v/>
      </c>
      <c r="F4303" s="41" t="str">
        <f>IF(H4303="","",COUNTIF(H$11:H4303,"="&amp;H4303))</f>
        <v/>
      </c>
      <c r="G4303" s="41" t="str">
        <f t="shared" si="603"/>
        <v/>
      </c>
      <c r="H4303" s="41" t="str">
        <f t="shared" si="604"/>
        <v/>
      </c>
      <c r="I4303" s="41" t="str">
        <f t="shared" si="605"/>
        <v/>
      </c>
      <c r="J4303" s="41" t="str">
        <f t="shared" si="606"/>
        <v/>
      </c>
      <c r="K4303" s="268"/>
      <c r="L4303" s="268"/>
      <c r="M4303" s="268"/>
      <c r="N4303" s="269"/>
      <c r="O4303" s="269"/>
      <c r="P4303" s="269"/>
      <c r="Q4303" s="270"/>
      <c r="R4303" s="271"/>
      <c r="S4303" s="268"/>
      <c r="T4303" s="268"/>
      <c r="U4303" s="268"/>
      <c r="V4303" s="268"/>
      <c r="W4303" s="65" t="str">
        <f t="shared" si="607"/>
        <v/>
      </c>
      <c r="X4303" s="65" t="str">
        <f t="shared" si="608"/>
        <v/>
      </c>
      <c r="Y4303" s="65" t="str">
        <f t="shared" si="609"/>
        <v/>
      </c>
      <c r="Z4303" s="65" t="str">
        <f t="shared" si="610"/>
        <v/>
      </c>
      <c r="AA4303" s="65" t="str">
        <f t="shared" si="611"/>
        <v/>
      </c>
    </row>
    <row r="4304" spans="1:27" x14ac:dyDescent="0.25">
      <c r="A4304" s="40" t="str">
        <f>IF(G4304="","",1*ISERROR(VLOOKUP(G4304,G$1:G4303,1,FALSE)))</f>
        <v/>
      </c>
      <c r="B4304" s="40" t="str">
        <f>IF(A4304=0,0,IF(A4304="","",SUM(A$2:A4304)))</f>
        <v/>
      </c>
      <c r="C4304" s="41" t="str">
        <f>IF(H4304="","",1*ISERROR(VLOOKUP(H4304,H$1:H4303,1,FALSE)))</f>
        <v/>
      </c>
      <c r="D4304" s="40" t="str">
        <f>IF(C4304=0,0,IF(C4304="","",SUM(C$2:C4304)))</f>
        <v/>
      </c>
      <c r="E4304" s="41" t="str">
        <f>IF(H4304=0,0,IF(C4304="","",SUM(C$11:C4304)))</f>
        <v/>
      </c>
      <c r="F4304" s="41" t="str">
        <f>IF(H4304="","",COUNTIF(H$11:H4304,"="&amp;H4304))</f>
        <v/>
      </c>
      <c r="G4304" s="41" t="str">
        <f t="shared" si="603"/>
        <v/>
      </c>
      <c r="H4304" s="41" t="str">
        <f t="shared" si="604"/>
        <v/>
      </c>
      <c r="I4304" s="41" t="str">
        <f t="shared" si="605"/>
        <v/>
      </c>
      <c r="J4304" s="41" t="str">
        <f t="shared" si="606"/>
        <v/>
      </c>
      <c r="K4304" s="268"/>
      <c r="L4304" s="268"/>
      <c r="M4304" s="268"/>
      <c r="N4304" s="269"/>
      <c r="O4304" s="269"/>
      <c r="P4304" s="269"/>
      <c r="Q4304" s="270"/>
      <c r="R4304" s="271"/>
      <c r="S4304" s="268"/>
      <c r="T4304" s="268"/>
      <c r="U4304" s="268"/>
      <c r="V4304" s="268"/>
      <c r="W4304" s="65" t="str">
        <f t="shared" si="607"/>
        <v/>
      </c>
      <c r="X4304" s="65" t="str">
        <f t="shared" si="608"/>
        <v/>
      </c>
      <c r="Y4304" s="65" t="str">
        <f t="shared" si="609"/>
        <v/>
      </c>
      <c r="Z4304" s="65" t="str">
        <f t="shared" si="610"/>
        <v/>
      </c>
      <c r="AA4304" s="65" t="str">
        <f t="shared" si="611"/>
        <v/>
      </c>
    </row>
    <row r="4305" spans="1:27" x14ac:dyDescent="0.25">
      <c r="A4305" s="40" t="str">
        <f>IF(G4305="","",1*ISERROR(VLOOKUP(G4305,G$1:G4304,1,FALSE)))</f>
        <v/>
      </c>
      <c r="B4305" s="40" t="str">
        <f>IF(A4305=0,0,IF(A4305="","",SUM(A$2:A4305)))</f>
        <v/>
      </c>
      <c r="C4305" s="41" t="str">
        <f>IF(H4305="","",1*ISERROR(VLOOKUP(H4305,H$1:H4304,1,FALSE)))</f>
        <v/>
      </c>
      <c r="D4305" s="40" t="str">
        <f>IF(C4305=0,0,IF(C4305="","",SUM(C$2:C4305)))</f>
        <v/>
      </c>
      <c r="E4305" s="41" t="str">
        <f>IF(H4305=0,0,IF(C4305="","",SUM(C$11:C4305)))</f>
        <v/>
      </c>
      <c r="F4305" s="41" t="str">
        <f>IF(H4305="","",COUNTIF(H$11:H4305,"="&amp;H4305))</f>
        <v/>
      </c>
      <c r="G4305" s="41" t="str">
        <f t="shared" si="603"/>
        <v/>
      </c>
      <c r="H4305" s="41" t="str">
        <f t="shared" si="604"/>
        <v/>
      </c>
      <c r="I4305" s="41" t="str">
        <f t="shared" si="605"/>
        <v/>
      </c>
      <c r="J4305" s="41" t="str">
        <f t="shared" si="606"/>
        <v/>
      </c>
      <c r="K4305" s="268"/>
      <c r="L4305" s="268"/>
      <c r="M4305" s="268"/>
      <c r="N4305" s="269"/>
      <c r="O4305" s="269"/>
      <c r="P4305" s="269"/>
      <c r="Q4305" s="270"/>
      <c r="R4305" s="271"/>
      <c r="S4305" s="268"/>
      <c r="T4305" s="268"/>
      <c r="U4305" s="268"/>
      <c r="V4305" s="268"/>
      <c r="W4305" s="65" t="str">
        <f t="shared" si="607"/>
        <v/>
      </c>
      <c r="X4305" s="65" t="str">
        <f t="shared" si="608"/>
        <v/>
      </c>
      <c r="Y4305" s="65" t="str">
        <f t="shared" si="609"/>
        <v/>
      </c>
      <c r="Z4305" s="65" t="str">
        <f t="shared" si="610"/>
        <v/>
      </c>
      <c r="AA4305" s="65" t="str">
        <f t="shared" si="611"/>
        <v/>
      </c>
    </row>
    <row r="4306" spans="1:27" x14ac:dyDescent="0.25">
      <c r="A4306" s="40" t="str">
        <f>IF(G4306="","",1*ISERROR(VLOOKUP(G4306,G$1:G4305,1,FALSE)))</f>
        <v/>
      </c>
      <c r="B4306" s="40" t="str">
        <f>IF(A4306=0,0,IF(A4306="","",SUM(A$2:A4306)))</f>
        <v/>
      </c>
      <c r="C4306" s="41" t="str">
        <f>IF(H4306="","",1*ISERROR(VLOOKUP(H4306,H$1:H4305,1,FALSE)))</f>
        <v/>
      </c>
      <c r="D4306" s="40" t="str">
        <f>IF(C4306=0,0,IF(C4306="","",SUM(C$2:C4306)))</f>
        <v/>
      </c>
      <c r="E4306" s="41" t="str">
        <f>IF(H4306=0,0,IF(C4306="","",SUM(C$11:C4306)))</f>
        <v/>
      </c>
      <c r="F4306" s="41" t="str">
        <f>IF(H4306="","",COUNTIF(H$11:H4306,"="&amp;H4306))</f>
        <v/>
      </c>
      <c r="G4306" s="41" t="str">
        <f t="shared" si="603"/>
        <v/>
      </c>
      <c r="H4306" s="41" t="str">
        <f t="shared" si="604"/>
        <v/>
      </c>
      <c r="I4306" s="41" t="str">
        <f t="shared" si="605"/>
        <v/>
      </c>
      <c r="J4306" s="41" t="str">
        <f t="shared" si="606"/>
        <v/>
      </c>
      <c r="K4306" s="268"/>
      <c r="L4306" s="268"/>
      <c r="M4306" s="268"/>
      <c r="N4306" s="269"/>
      <c r="O4306" s="269"/>
      <c r="P4306" s="269"/>
      <c r="Q4306" s="270"/>
      <c r="R4306" s="271"/>
      <c r="S4306" s="268"/>
      <c r="T4306" s="268"/>
      <c r="U4306" s="268"/>
      <c r="V4306" s="268"/>
      <c r="W4306" s="65" t="str">
        <f t="shared" si="607"/>
        <v/>
      </c>
      <c r="X4306" s="65" t="str">
        <f t="shared" si="608"/>
        <v/>
      </c>
      <c r="Y4306" s="65" t="str">
        <f t="shared" si="609"/>
        <v/>
      </c>
      <c r="Z4306" s="65" t="str">
        <f t="shared" si="610"/>
        <v/>
      </c>
      <c r="AA4306" s="65" t="str">
        <f t="shared" si="611"/>
        <v/>
      </c>
    </row>
    <row r="4307" spans="1:27" x14ac:dyDescent="0.25">
      <c r="A4307" s="40" t="str">
        <f>IF(G4307="","",1*ISERROR(VLOOKUP(G4307,G$1:G4306,1,FALSE)))</f>
        <v/>
      </c>
      <c r="B4307" s="40" t="str">
        <f>IF(A4307=0,0,IF(A4307="","",SUM(A$2:A4307)))</f>
        <v/>
      </c>
      <c r="C4307" s="41" t="str">
        <f>IF(H4307="","",1*ISERROR(VLOOKUP(H4307,H$1:H4306,1,FALSE)))</f>
        <v/>
      </c>
      <c r="D4307" s="40" t="str">
        <f>IF(C4307=0,0,IF(C4307="","",SUM(C$2:C4307)))</f>
        <v/>
      </c>
      <c r="E4307" s="41" t="str">
        <f>IF(H4307=0,0,IF(C4307="","",SUM(C$11:C4307)))</f>
        <v/>
      </c>
      <c r="F4307" s="41" t="str">
        <f>IF(H4307="","",COUNTIF(H$11:H4307,"="&amp;H4307))</f>
        <v/>
      </c>
      <c r="G4307" s="41" t="str">
        <f t="shared" si="603"/>
        <v/>
      </c>
      <c r="H4307" s="41" t="str">
        <f t="shared" si="604"/>
        <v/>
      </c>
      <c r="I4307" s="41" t="str">
        <f t="shared" si="605"/>
        <v/>
      </c>
      <c r="J4307" s="41" t="str">
        <f t="shared" si="606"/>
        <v/>
      </c>
      <c r="K4307" s="268"/>
      <c r="L4307" s="268"/>
      <c r="M4307" s="268"/>
      <c r="N4307" s="269"/>
      <c r="O4307" s="269"/>
      <c r="P4307" s="269"/>
      <c r="Q4307" s="270"/>
      <c r="R4307" s="271"/>
      <c r="S4307" s="268"/>
      <c r="T4307" s="268"/>
      <c r="U4307" s="268"/>
      <c r="V4307" s="268"/>
      <c r="W4307" s="65" t="str">
        <f t="shared" si="607"/>
        <v/>
      </c>
      <c r="X4307" s="65" t="str">
        <f t="shared" si="608"/>
        <v/>
      </c>
      <c r="Y4307" s="65" t="str">
        <f t="shared" si="609"/>
        <v/>
      </c>
      <c r="Z4307" s="65" t="str">
        <f t="shared" si="610"/>
        <v/>
      </c>
      <c r="AA4307" s="65" t="str">
        <f t="shared" si="611"/>
        <v/>
      </c>
    </row>
    <row r="4308" spans="1:27" x14ac:dyDescent="0.25">
      <c r="A4308" s="40" t="str">
        <f>IF(G4308="","",1*ISERROR(VLOOKUP(G4308,G$1:G4307,1,FALSE)))</f>
        <v/>
      </c>
      <c r="B4308" s="40" t="str">
        <f>IF(A4308=0,0,IF(A4308="","",SUM(A$2:A4308)))</f>
        <v/>
      </c>
      <c r="C4308" s="41" t="str">
        <f>IF(H4308="","",1*ISERROR(VLOOKUP(H4308,H$1:H4307,1,FALSE)))</f>
        <v/>
      </c>
      <c r="D4308" s="40" t="str">
        <f>IF(C4308=0,0,IF(C4308="","",SUM(C$2:C4308)))</f>
        <v/>
      </c>
      <c r="E4308" s="41" t="str">
        <f>IF(H4308=0,0,IF(C4308="","",SUM(C$11:C4308)))</f>
        <v/>
      </c>
      <c r="F4308" s="41" t="str">
        <f>IF(H4308="","",COUNTIF(H$11:H4308,"="&amp;H4308))</f>
        <v/>
      </c>
      <c r="G4308" s="41" t="str">
        <f t="shared" si="603"/>
        <v/>
      </c>
      <c r="H4308" s="41" t="str">
        <f t="shared" si="604"/>
        <v/>
      </c>
      <c r="I4308" s="41" t="str">
        <f t="shared" si="605"/>
        <v/>
      </c>
      <c r="J4308" s="41" t="str">
        <f t="shared" si="606"/>
        <v/>
      </c>
      <c r="K4308" s="268"/>
      <c r="L4308" s="268"/>
      <c r="M4308" s="268"/>
      <c r="N4308" s="269"/>
      <c r="O4308" s="269"/>
      <c r="P4308" s="269"/>
      <c r="Q4308" s="270"/>
      <c r="R4308" s="271"/>
      <c r="S4308" s="268"/>
      <c r="T4308" s="268"/>
      <c r="U4308" s="268"/>
      <c r="V4308" s="268"/>
      <c r="W4308" s="65" t="str">
        <f t="shared" si="607"/>
        <v/>
      </c>
      <c r="X4308" s="65" t="str">
        <f t="shared" si="608"/>
        <v/>
      </c>
      <c r="Y4308" s="65" t="str">
        <f t="shared" si="609"/>
        <v/>
      </c>
      <c r="Z4308" s="65" t="str">
        <f t="shared" si="610"/>
        <v/>
      </c>
      <c r="AA4308" s="65" t="str">
        <f t="shared" si="611"/>
        <v/>
      </c>
    </row>
    <row r="4309" spans="1:27" x14ac:dyDescent="0.25">
      <c r="A4309" s="40" t="str">
        <f>IF(G4309="","",1*ISERROR(VLOOKUP(G4309,G$1:G4308,1,FALSE)))</f>
        <v/>
      </c>
      <c r="B4309" s="40" t="str">
        <f>IF(A4309=0,0,IF(A4309="","",SUM(A$2:A4309)))</f>
        <v/>
      </c>
      <c r="C4309" s="41" t="str">
        <f>IF(H4309="","",1*ISERROR(VLOOKUP(H4309,H$1:H4308,1,FALSE)))</f>
        <v/>
      </c>
      <c r="D4309" s="40" t="str">
        <f>IF(C4309=0,0,IF(C4309="","",SUM(C$2:C4309)))</f>
        <v/>
      </c>
      <c r="E4309" s="41" t="str">
        <f>IF(H4309=0,0,IF(C4309="","",SUM(C$11:C4309)))</f>
        <v/>
      </c>
      <c r="F4309" s="41" t="str">
        <f>IF(H4309="","",COUNTIF(H$11:H4309,"="&amp;H4309))</f>
        <v/>
      </c>
      <c r="G4309" s="41" t="str">
        <f t="shared" si="603"/>
        <v/>
      </c>
      <c r="H4309" s="41" t="str">
        <f t="shared" si="604"/>
        <v/>
      </c>
      <c r="I4309" s="41" t="str">
        <f t="shared" si="605"/>
        <v/>
      </c>
      <c r="J4309" s="41" t="str">
        <f t="shared" si="606"/>
        <v/>
      </c>
      <c r="K4309" s="268"/>
      <c r="L4309" s="268"/>
      <c r="M4309" s="268"/>
      <c r="N4309" s="269"/>
      <c r="O4309" s="269"/>
      <c r="P4309" s="269"/>
      <c r="Q4309" s="270"/>
      <c r="R4309" s="271"/>
      <c r="S4309" s="268"/>
      <c r="T4309" s="268"/>
      <c r="U4309" s="268"/>
      <c r="V4309" s="268"/>
      <c r="W4309" s="65" t="str">
        <f t="shared" si="607"/>
        <v/>
      </c>
      <c r="X4309" s="65" t="str">
        <f t="shared" si="608"/>
        <v/>
      </c>
      <c r="Y4309" s="65" t="str">
        <f t="shared" si="609"/>
        <v/>
      </c>
      <c r="Z4309" s="65" t="str">
        <f t="shared" si="610"/>
        <v/>
      </c>
      <c r="AA4309" s="65" t="str">
        <f t="shared" si="611"/>
        <v/>
      </c>
    </row>
    <row r="4310" spans="1:27" x14ac:dyDescent="0.25">
      <c r="A4310" s="40" t="str">
        <f>IF(G4310="","",1*ISERROR(VLOOKUP(G4310,G$1:G4309,1,FALSE)))</f>
        <v/>
      </c>
      <c r="B4310" s="40" t="str">
        <f>IF(A4310=0,0,IF(A4310="","",SUM(A$2:A4310)))</f>
        <v/>
      </c>
      <c r="C4310" s="41" t="str">
        <f>IF(H4310="","",1*ISERROR(VLOOKUP(H4310,H$1:H4309,1,FALSE)))</f>
        <v/>
      </c>
      <c r="D4310" s="40" t="str">
        <f>IF(C4310=0,0,IF(C4310="","",SUM(C$2:C4310)))</f>
        <v/>
      </c>
      <c r="E4310" s="41" t="str">
        <f>IF(H4310=0,0,IF(C4310="","",SUM(C$11:C4310)))</f>
        <v/>
      </c>
      <c r="F4310" s="41" t="str">
        <f>IF(H4310="","",COUNTIF(H$11:H4310,"="&amp;H4310))</f>
        <v/>
      </c>
      <c r="G4310" s="41" t="str">
        <f t="shared" si="603"/>
        <v/>
      </c>
      <c r="H4310" s="41" t="str">
        <f t="shared" si="604"/>
        <v/>
      </c>
      <c r="I4310" s="41" t="str">
        <f t="shared" si="605"/>
        <v/>
      </c>
      <c r="J4310" s="41" t="str">
        <f t="shared" si="606"/>
        <v/>
      </c>
      <c r="K4310" s="268"/>
      <c r="L4310" s="268"/>
      <c r="M4310" s="268"/>
      <c r="N4310" s="269"/>
      <c r="O4310" s="269"/>
      <c r="P4310" s="269"/>
      <c r="Q4310" s="270"/>
      <c r="R4310" s="271"/>
      <c r="S4310" s="268"/>
      <c r="T4310" s="268"/>
      <c r="U4310" s="268"/>
      <c r="V4310" s="268"/>
      <c r="W4310" s="65" t="str">
        <f t="shared" si="607"/>
        <v/>
      </c>
      <c r="X4310" s="65" t="str">
        <f t="shared" si="608"/>
        <v/>
      </c>
      <c r="Y4310" s="65" t="str">
        <f t="shared" si="609"/>
        <v/>
      </c>
      <c r="Z4310" s="65" t="str">
        <f t="shared" si="610"/>
        <v/>
      </c>
      <c r="AA4310" s="65" t="str">
        <f t="shared" si="611"/>
        <v/>
      </c>
    </row>
    <row r="4311" spans="1:27" x14ac:dyDescent="0.25">
      <c r="A4311" s="40" t="str">
        <f>IF(G4311="","",1*ISERROR(VLOOKUP(G4311,G$1:G4310,1,FALSE)))</f>
        <v/>
      </c>
      <c r="B4311" s="40" t="str">
        <f>IF(A4311=0,0,IF(A4311="","",SUM(A$2:A4311)))</f>
        <v/>
      </c>
      <c r="C4311" s="41" t="str">
        <f>IF(H4311="","",1*ISERROR(VLOOKUP(H4311,H$1:H4310,1,FALSE)))</f>
        <v/>
      </c>
      <c r="D4311" s="40" t="str">
        <f>IF(C4311=0,0,IF(C4311="","",SUM(C$2:C4311)))</f>
        <v/>
      </c>
      <c r="E4311" s="41" t="str">
        <f>IF(H4311=0,0,IF(C4311="","",SUM(C$11:C4311)))</f>
        <v/>
      </c>
      <c r="F4311" s="41" t="str">
        <f>IF(H4311="","",COUNTIF(H$11:H4311,"="&amp;H4311))</f>
        <v/>
      </c>
      <c r="G4311" s="41" t="str">
        <f t="shared" si="603"/>
        <v/>
      </c>
      <c r="H4311" s="41" t="str">
        <f t="shared" si="604"/>
        <v/>
      </c>
      <c r="I4311" s="41" t="str">
        <f t="shared" si="605"/>
        <v/>
      </c>
      <c r="J4311" s="41" t="str">
        <f t="shared" si="606"/>
        <v/>
      </c>
      <c r="K4311" s="268"/>
      <c r="L4311" s="268"/>
      <c r="M4311" s="268"/>
      <c r="N4311" s="269"/>
      <c r="O4311" s="269"/>
      <c r="P4311" s="269"/>
      <c r="Q4311" s="270"/>
      <c r="R4311" s="271"/>
      <c r="S4311" s="268"/>
      <c r="T4311" s="268"/>
      <c r="U4311" s="268"/>
      <c r="V4311" s="268"/>
      <c r="W4311" s="65" t="str">
        <f t="shared" si="607"/>
        <v/>
      </c>
      <c r="X4311" s="65" t="str">
        <f t="shared" si="608"/>
        <v/>
      </c>
      <c r="Y4311" s="65" t="str">
        <f t="shared" si="609"/>
        <v/>
      </c>
      <c r="Z4311" s="65" t="str">
        <f t="shared" si="610"/>
        <v/>
      </c>
      <c r="AA4311" s="65" t="str">
        <f t="shared" si="611"/>
        <v/>
      </c>
    </row>
    <row r="4312" spans="1:27" x14ac:dyDescent="0.25">
      <c r="A4312" s="40" t="str">
        <f>IF(G4312="","",1*ISERROR(VLOOKUP(G4312,G$1:G4311,1,FALSE)))</f>
        <v/>
      </c>
      <c r="B4312" s="40" t="str">
        <f>IF(A4312=0,0,IF(A4312="","",SUM(A$2:A4312)))</f>
        <v/>
      </c>
      <c r="C4312" s="41" t="str">
        <f>IF(H4312="","",1*ISERROR(VLOOKUP(H4312,H$1:H4311,1,FALSE)))</f>
        <v/>
      </c>
      <c r="D4312" s="40" t="str">
        <f>IF(C4312=0,0,IF(C4312="","",SUM(C$2:C4312)))</f>
        <v/>
      </c>
      <c r="E4312" s="41" t="str">
        <f>IF(H4312=0,0,IF(C4312="","",SUM(C$11:C4312)))</f>
        <v/>
      </c>
      <c r="F4312" s="41" t="str">
        <f>IF(H4312="","",COUNTIF(H$11:H4312,"="&amp;H4312))</f>
        <v/>
      </c>
      <c r="G4312" s="41" t="str">
        <f t="shared" si="603"/>
        <v/>
      </c>
      <c r="H4312" s="41" t="str">
        <f t="shared" si="604"/>
        <v/>
      </c>
      <c r="I4312" s="41" t="str">
        <f t="shared" si="605"/>
        <v/>
      </c>
      <c r="J4312" s="41" t="str">
        <f t="shared" si="606"/>
        <v/>
      </c>
      <c r="K4312" s="268"/>
      <c r="L4312" s="268"/>
      <c r="M4312" s="268"/>
      <c r="N4312" s="269"/>
      <c r="O4312" s="269"/>
      <c r="P4312" s="269"/>
      <c r="Q4312" s="270"/>
      <c r="R4312" s="271"/>
      <c r="S4312" s="268"/>
      <c r="T4312" s="268"/>
      <c r="U4312" s="268"/>
      <c r="V4312" s="268"/>
      <c r="W4312" s="65" t="str">
        <f t="shared" si="607"/>
        <v/>
      </c>
      <c r="X4312" s="65" t="str">
        <f t="shared" si="608"/>
        <v/>
      </c>
      <c r="Y4312" s="65" t="str">
        <f t="shared" si="609"/>
        <v/>
      </c>
      <c r="Z4312" s="65" t="str">
        <f t="shared" si="610"/>
        <v/>
      </c>
      <c r="AA4312" s="65" t="str">
        <f t="shared" si="611"/>
        <v/>
      </c>
    </row>
    <row r="4313" spans="1:27" x14ac:dyDescent="0.25">
      <c r="A4313" s="40" t="str">
        <f>IF(G4313="","",1*ISERROR(VLOOKUP(G4313,G$1:G4312,1,FALSE)))</f>
        <v/>
      </c>
      <c r="B4313" s="40" t="str">
        <f>IF(A4313=0,0,IF(A4313="","",SUM(A$2:A4313)))</f>
        <v/>
      </c>
      <c r="C4313" s="41" t="str">
        <f>IF(H4313="","",1*ISERROR(VLOOKUP(H4313,H$1:H4312,1,FALSE)))</f>
        <v/>
      </c>
      <c r="D4313" s="40" t="str">
        <f>IF(C4313=0,0,IF(C4313="","",SUM(C$2:C4313)))</f>
        <v/>
      </c>
      <c r="E4313" s="41" t="str">
        <f>IF(H4313=0,0,IF(C4313="","",SUM(C$11:C4313)))</f>
        <v/>
      </c>
      <c r="F4313" s="41" t="str">
        <f>IF(H4313="","",COUNTIF(H$11:H4313,"="&amp;H4313))</f>
        <v/>
      </c>
      <c r="G4313" s="41" t="str">
        <f t="shared" si="603"/>
        <v/>
      </c>
      <c r="H4313" s="41" t="str">
        <f t="shared" si="604"/>
        <v/>
      </c>
      <c r="I4313" s="41" t="str">
        <f t="shared" si="605"/>
        <v/>
      </c>
      <c r="J4313" s="41" t="str">
        <f t="shared" si="606"/>
        <v/>
      </c>
      <c r="K4313" s="268"/>
      <c r="L4313" s="268"/>
      <c r="M4313" s="268"/>
      <c r="N4313" s="269"/>
      <c r="O4313" s="269"/>
      <c r="P4313" s="269"/>
      <c r="Q4313" s="270"/>
      <c r="R4313" s="271"/>
      <c r="S4313" s="268"/>
      <c r="T4313" s="268"/>
      <c r="U4313" s="268"/>
      <c r="V4313" s="268"/>
      <c r="W4313" s="65" t="str">
        <f t="shared" si="607"/>
        <v/>
      </c>
      <c r="X4313" s="65" t="str">
        <f t="shared" si="608"/>
        <v/>
      </c>
      <c r="Y4313" s="65" t="str">
        <f t="shared" si="609"/>
        <v/>
      </c>
      <c r="Z4313" s="65" t="str">
        <f t="shared" si="610"/>
        <v/>
      </c>
      <c r="AA4313" s="65" t="str">
        <f t="shared" si="611"/>
        <v/>
      </c>
    </row>
    <row r="4314" spans="1:27" x14ac:dyDescent="0.25">
      <c r="A4314" s="40" t="str">
        <f>IF(G4314="","",1*ISERROR(VLOOKUP(G4314,G$1:G4313,1,FALSE)))</f>
        <v/>
      </c>
      <c r="B4314" s="40" t="str">
        <f>IF(A4314=0,0,IF(A4314="","",SUM(A$2:A4314)))</f>
        <v/>
      </c>
      <c r="C4314" s="41" t="str">
        <f>IF(H4314="","",1*ISERROR(VLOOKUP(H4314,H$1:H4313,1,FALSE)))</f>
        <v/>
      </c>
      <c r="D4314" s="40" t="str">
        <f>IF(C4314=0,0,IF(C4314="","",SUM(C$2:C4314)))</f>
        <v/>
      </c>
      <c r="E4314" s="41" t="str">
        <f>IF(H4314=0,0,IF(C4314="","",SUM(C$11:C4314)))</f>
        <v/>
      </c>
      <c r="F4314" s="41" t="str">
        <f>IF(H4314="","",COUNTIF(H$11:H4314,"="&amp;H4314))</f>
        <v/>
      </c>
      <c r="G4314" s="41" t="str">
        <f t="shared" si="603"/>
        <v/>
      </c>
      <c r="H4314" s="41" t="str">
        <f t="shared" si="604"/>
        <v/>
      </c>
      <c r="I4314" s="41" t="str">
        <f t="shared" si="605"/>
        <v/>
      </c>
      <c r="J4314" s="41" t="str">
        <f t="shared" si="606"/>
        <v/>
      </c>
      <c r="K4314" s="268"/>
      <c r="L4314" s="268"/>
      <c r="M4314" s="268"/>
      <c r="N4314" s="269"/>
      <c r="O4314" s="269"/>
      <c r="P4314" s="269"/>
      <c r="Q4314" s="270"/>
      <c r="R4314" s="271"/>
      <c r="S4314" s="268"/>
      <c r="T4314" s="268"/>
      <c r="U4314" s="268"/>
      <c r="V4314" s="268"/>
      <c r="W4314" s="65" t="str">
        <f t="shared" si="607"/>
        <v/>
      </c>
      <c r="X4314" s="65" t="str">
        <f t="shared" si="608"/>
        <v/>
      </c>
      <c r="Y4314" s="65" t="str">
        <f t="shared" si="609"/>
        <v/>
      </c>
      <c r="Z4314" s="65" t="str">
        <f t="shared" si="610"/>
        <v/>
      </c>
      <c r="AA4314" s="65" t="str">
        <f t="shared" si="611"/>
        <v/>
      </c>
    </row>
    <row r="4315" spans="1:27" x14ac:dyDescent="0.25">
      <c r="A4315" s="40" t="str">
        <f>IF(G4315="","",1*ISERROR(VLOOKUP(G4315,G$1:G4314,1,FALSE)))</f>
        <v/>
      </c>
      <c r="B4315" s="40" t="str">
        <f>IF(A4315=0,0,IF(A4315="","",SUM(A$2:A4315)))</f>
        <v/>
      </c>
      <c r="C4315" s="41" t="str">
        <f>IF(H4315="","",1*ISERROR(VLOOKUP(H4315,H$1:H4314,1,FALSE)))</f>
        <v/>
      </c>
      <c r="D4315" s="40" t="str">
        <f>IF(C4315=0,0,IF(C4315="","",SUM(C$2:C4315)))</f>
        <v/>
      </c>
      <c r="E4315" s="41" t="str">
        <f>IF(H4315=0,0,IF(C4315="","",SUM(C$11:C4315)))</f>
        <v/>
      </c>
      <c r="F4315" s="41" t="str">
        <f>IF(H4315="","",COUNTIF(H$11:H4315,"="&amp;H4315))</f>
        <v/>
      </c>
      <c r="G4315" s="41" t="str">
        <f t="shared" si="603"/>
        <v/>
      </c>
      <c r="H4315" s="41" t="str">
        <f t="shared" si="604"/>
        <v/>
      </c>
      <c r="I4315" s="41" t="str">
        <f t="shared" si="605"/>
        <v/>
      </c>
      <c r="J4315" s="41" t="str">
        <f t="shared" si="606"/>
        <v/>
      </c>
      <c r="K4315" s="268"/>
      <c r="L4315" s="268"/>
      <c r="M4315" s="268"/>
      <c r="N4315" s="269"/>
      <c r="O4315" s="269"/>
      <c r="P4315" s="269"/>
      <c r="Q4315" s="270"/>
      <c r="R4315" s="271"/>
      <c r="S4315" s="268"/>
      <c r="T4315" s="268"/>
      <c r="U4315" s="268"/>
      <c r="V4315" s="268"/>
      <c r="W4315" s="65" t="str">
        <f t="shared" si="607"/>
        <v/>
      </c>
      <c r="X4315" s="65" t="str">
        <f t="shared" si="608"/>
        <v/>
      </c>
      <c r="Y4315" s="65" t="str">
        <f t="shared" si="609"/>
        <v/>
      </c>
      <c r="Z4315" s="65" t="str">
        <f t="shared" si="610"/>
        <v/>
      </c>
      <c r="AA4315" s="65" t="str">
        <f t="shared" si="611"/>
        <v/>
      </c>
    </row>
    <row r="4316" spans="1:27" x14ac:dyDescent="0.25">
      <c r="A4316" s="40" t="str">
        <f>IF(G4316="","",1*ISERROR(VLOOKUP(G4316,G$1:G4315,1,FALSE)))</f>
        <v/>
      </c>
      <c r="B4316" s="40" t="str">
        <f>IF(A4316=0,0,IF(A4316="","",SUM(A$2:A4316)))</f>
        <v/>
      </c>
      <c r="C4316" s="41" t="str">
        <f>IF(H4316="","",1*ISERROR(VLOOKUP(H4316,H$1:H4315,1,FALSE)))</f>
        <v/>
      </c>
      <c r="D4316" s="40" t="str">
        <f>IF(C4316=0,0,IF(C4316="","",SUM(C$2:C4316)))</f>
        <v/>
      </c>
      <c r="E4316" s="41" t="str">
        <f>IF(H4316=0,0,IF(C4316="","",SUM(C$11:C4316)))</f>
        <v/>
      </c>
      <c r="F4316" s="41" t="str">
        <f>IF(H4316="","",COUNTIF(H$11:H4316,"="&amp;H4316))</f>
        <v/>
      </c>
      <c r="G4316" s="41" t="str">
        <f t="shared" si="603"/>
        <v/>
      </c>
      <c r="H4316" s="41" t="str">
        <f t="shared" si="604"/>
        <v/>
      </c>
      <c r="I4316" s="41" t="str">
        <f t="shared" si="605"/>
        <v/>
      </c>
      <c r="J4316" s="41" t="str">
        <f t="shared" si="606"/>
        <v/>
      </c>
      <c r="K4316" s="268"/>
      <c r="L4316" s="268"/>
      <c r="M4316" s="268"/>
      <c r="N4316" s="269"/>
      <c r="O4316" s="269"/>
      <c r="P4316" s="269"/>
      <c r="Q4316" s="270"/>
      <c r="R4316" s="271"/>
      <c r="S4316" s="268"/>
      <c r="T4316" s="268"/>
      <c r="U4316" s="268"/>
      <c r="V4316" s="268"/>
      <c r="W4316" s="65" t="str">
        <f t="shared" si="607"/>
        <v/>
      </c>
      <c r="X4316" s="65" t="str">
        <f t="shared" si="608"/>
        <v/>
      </c>
      <c r="Y4316" s="65" t="str">
        <f t="shared" si="609"/>
        <v/>
      </c>
      <c r="Z4316" s="65" t="str">
        <f t="shared" si="610"/>
        <v/>
      </c>
      <c r="AA4316" s="65" t="str">
        <f t="shared" si="611"/>
        <v/>
      </c>
    </row>
    <row r="4317" spans="1:27" x14ac:dyDescent="0.25">
      <c r="A4317" s="40" t="str">
        <f>IF(G4317="","",1*ISERROR(VLOOKUP(G4317,G$1:G4316,1,FALSE)))</f>
        <v/>
      </c>
      <c r="B4317" s="40" t="str">
        <f>IF(A4317=0,0,IF(A4317="","",SUM(A$2:A4317)))</f>
        <v/>
      </c>
      <c r="C4317" s="41" t="str">
        <f>IF(H4317="","",1*ISERROR(VLOOKUP(H4317,H$1:H4316,1,FALSE)))</f>
        <v/>
      </c>
      <c r="D4317" s="40" t="str">
        <f>IF(C4317=0,0,IF(C4317="","",SUM(C$2:C4317)))</f>
        <v/>
      </c>
      <c r="E4317" s="41" t="str">
        <f>IF(H4317=0,0,IF(C4317="","",SUM(C$11:C4317)))</f>
        <v/>
      </c>
      <c r="F4317" s="41" t="str">
        <f>IF(H4317="","",COUNTIF(H$11:H4317,"="&amp;H4317))</f>
        <v/>
      </c>
      <c r="G4317" s="41" t="str">
        <f t="shared" si="603"/>
        <v/>
      </c>
      <c r="H4317" s="41" t="str">
        <f t="shared" si="604"/>
        <v/>
      </c>
      <c r="I4317" s="41" t="str">
        <f t="shared" si="605"/>
        <v/>
      </c>
      <c r="J4317" s="41" t="str">
        <f t="shared" si="606"/>
        <v/>
      </c>
      <c r="K4317" s="268"/>
      <c r="L4317" s="268"/>
      <c r="M4317" s="268"/>
      <c r="N4317" s="269"/>
      <c r="O4317" s="269"/>
      <c r="P4317" s="269"/>
      <c r="Q4317" s="270"/>
      <c r="R4317" s="271"/>
      <c r="S4317" s="268"/>
      <c r="T4317" s="268"/>
      <c r="U4317" s="268"/>
      <c r="V4317" s="268"/>
      <c r="W4317" s="65" t="str">
        <f t="shared" si="607"/>
        <v/>
      </c>
      <c r="X4317" s="65" t="str">
        <f t="shared" si="608"/>
        <v/>
      </c>
      <c r="Y4317" s="65" t="str">
        <f t="shared" si="609"/>
        <v/>
      </c>
      <c r="Z4317" s="65" t="str">
        <f t="shared" si="610"/>
        <v/>
      </c>
      <c r="AA4317" s="65" t="str">
        <f t="shared" si="611"/>
        <v/>
      </c>
    </row>
    <row r="4318" spans="1:27" x14ac:dyDescent="0.25">
      <c r="A4318" s="40" t="str">
        <f>IF(G4318="","",1*ISERROR(VLOOKUP(G4318,G$1:G4317,1,FALSE)))</f>
        <v/>
      </c>
      <c r="B4318" s="40" t="str">
        <f>IF(A4318=0,0,IF(A4318="","",SUM(A$2:A4318)))</f>
        <v/>
      </c>
      <c r="C4318" s="41" t="str">
        <f>IF(H4318="","",1*ISERROR(VLOOKUP(H4318,H$1:H4317,1,FALSE)))</f>
        <v/>
      </c>
      <c r="D4318" s="40" t="str">
        <f>IF(C4318=0,0,IF(C4318="","",SUM(C$2:C4318)))</f>
        <v/>
      </c>
      <c r="E4318" s="41" t="str">
        <f>IF(H4318=0,0,IF(C4318="","",SUM(C$11:C4318)))</f>
        <v/>
      </c>
      <c r="F4318" s="41" t="str">
        <f>IF(H4318="","",COUNTIF(H$11:H4318,"="&amp;H4318))</f>
        <v/>
      </c>
      <c r="G4318" s="41" t="str">
        <f t="shared" si="603"/>
        <v/>
      </c>
      <c r="H4318" s="41" t="str">
        <f t="shared" si="604"/>
        <v/>
      </c>
      <c r="I4318" s="41" t="str">
        <f t="shared" si="605"/>
        <v/>
      </c>
      <c r="J4318" s="41" t="str">
        <f t="shared" si="606"/>
        <v/>
      </c>
      <c r="K4318" s="268"/>
      <c r="L4318" s="268"/>
      <c r="M4318" s="268"/>
      <c r="N4318" s="269"/>
      <c r="O4318" s="269"/>
      <c r="P4318" s="269"/>
      <c r="Q4318" s="270"/>
      <c r="R4318" s="271"/>
      <c r="S4318" s="268"/>
      <c r="T4318" s="268"/>
      <c r="U4318" s="268"/>
      <c r="V4318" s="268"/>
      <c r="W4318" s="65" t="str">
        <f t="shared" si="607"/>
        <v/>
      </c>
      <c r="X4318" s="65" t="str">
        <f t="shared" si="608"/>
        <v/>
      </c>
      <c r="Y4318" s="65" t="str">
        <f t="shared" si="609"/>
        <v/>
      </c>
      <c r="Z4318" s="65" t="str">
        <f t="shared" si="610"/>
        <v/>
      </c>
      <c r="AA4318" s="65" t="str">
        <f t="shared" si="611"/>
        <v/>
      </c>
    </row>
    <row r="4319" spans="1:27" x14ac:dyDescent="0.25">
      <c r="A4319" s="40" t="str">
        <f>IF(G4319="","",1*ISERROR(VLOOKUP(G4319,G$1:G4318,1,FALSE)))</f>
        <v/>
      </c>
      <c r="B4319" s="40" t="str">
        <f>IF(A4319=0,0,IF(A4319="","",SUM(A$2:A4319)))</f>
        <v/>
      </c>
      <c r="C4319" s="41" t="str">
        <f>IF(H4319="","",1*ISERROR(VLOOKUP(H4319,H$1:H4318,1,FALSE)))</f>
        <v/>
      </c>
      <c r="D4319" s="40" t="str">
        <f>IF(C4319=0,0,IF(C4319="","",SUM(C$2:C4319)))</f>
        <v/>
      </c>
      <c r="E4319" s="41" t="str">
        <f>IF(H4319=0,0,IF(C4319="","",SUM(C$11:C4319)))</f>
        <v/>
      </c>
      <c r="F4319" s="41" t="str">
        <f>IF(H4319="","",COUNTIF(H$11:H4319,"="&amp;H4319))</f>
        <v/>
      </c>
      <c r="G4319" s="41" t="str">
        <f t="shared" si="603"/>
        <v/>
      </c>
      <c r="H4319" s="41" t="str">
        <f t="shared" si="604"/>
        <v/>
      </c>
      <c r="I4319" s="41" t="str">
        <f t="shared" si="605"/>
        <v/>
      </c>
      <c r="J4319" s="41" t="str">
        <f t="shared" si="606"/>
        <v/>
      </c>
      <c r="K4319" s="268"/>
      <c r="L4319" s="268"/>
      <c r="M4319" s="268"/>
      <c r="N4319" s="269"/>
      <c r="O4319" s="269"/>
      <c r="P4319" s="269"/>
      <c r="Q4319" s="270"/>
      <c r="R4319" s="271"/>
      <c r="S4319" s="268"/>
      <c r="T4319" s="268"/>
      <c r="U4319" s="268"/>
      <c r="V4319" s="268"/>
      <c r="W4319" s="65" t="str">
        <f t="shared" si="607"/>
        <v/>
      </c>
      <c r="X4319" s="65" t="str">
        <f t="shared" si="608"/>
        <v/>
      </c>
      <c r="Y4319" s="65" t="str">
        <f t="shared" si="609"/>
        <v/>
      </c>
      <c r="Z4319" s="65" t="str">
        <f t="shared" si="610"/>
        <v/>
      </c>
      <c r="AA4319" s="65" t="str">
        <f t="shared" si="611"/>
        <v/>
      </c>
    </row>
    <row r="4320" spans="1:27" x14ac:dyDescent="0.25">
      <c r="A4320" s="40" t="str">
        <f>IF(G4320="","",1*ISERROR(VLOOKUP(G4320,G$1:G4319,1,FALSE)))</f>
        <v/>
      </c>
      <c r="B4320" s="40" t="str">
        <f>IF(A4320=0,0,IF(A4320="","",SUM(A$2:A4320)))</f>
        <v/>
      </c>
      <c r="C4320" s="41" t="str">
        <f>IF(H4320="","",1*ISERROR(VLOOKUP(H4320,H$1:H4319,1,FALSE)))</f>
        <v/>
      </c>
      <c r="D4320" s="40" t="str">
        <f>IF(C4320=0,0,IF(C4320="","",SUM(C$2:C4320)))</f>
        <v/>
      </c>
      <c r="E4320" s="41" t="str">
        <f>IF(H4320=0,0,IF(C4320="","",SUM(C$11:C4320)))</f>
        <v/>
      </c>
      <c r="F4320" s="41" t="str">
        <f>IF(H4320="","",COUNTIF(H$11:H4320,"="&amp;H4320))</f>
        <v/>
      </c>
      <c r="G4320" s="41" t="str">
        <f t="shared" si="603"/>
        <v/>
      </c>
      <c r="H4320" s="41" t="str">
        <f t="shared" si="604"/>
        <v/>
      </c>
      <c r="I4320" s="41" t="str">
        <f t="shared" si="605"/>
        <v/>
      </c>
      <c r="J4320" s="41" t="str">
        <f t="shared" si="606"/>
        <v/>
      </c>
      <c r="K4320" s="268"/>
      <c r="L4320" s="268"/>
      <c r="M4320" s="268"/>
      <c r="N4320" s="269"/>
      <c r="O4320" s="269"/>
      <c r="P4320" s="269"/>
      <c r="Q4320" s="270"/>
      <c r="R4320" s="271"/>
      <c r="S4320" s="268"/>
      <c r="T4320" s="268"/>
      <c r="U4320" s="268"/>
      <c r="V4320" s="268"/>
      <c r="W4320" s="65" t="str">
        <f t="shared" si="607"/>
        <v/>
      </c>
      <c r="X4320" s="65" t="str">
        <f t="shared" si="608"/>
        <v/>
      </c>
      <c r="Y4320" s="65" t="str">
        <f t="shared" si="609"/>
        <v/>
      </c>
      <c r="Z4320" s="65" t="str">
        <f t="shared" si="610"/>
        <v/>
      </c>
      <c r="AA4320" s="65" t="str">
        <f t="shared" si="611"/>
        <v/>
      </c>
    </row>
    <row r="4321" spans="1:27" x14ac:dyDescent="0.25">
      <c r="A4321" s="40" t="str">
        <f>IF(G4321="","",1*ISERROR(VLOOKUP(G4321,G$1:G4320,1,FALSE)))</f>
        <v/>
      </c>
      <c r="B4321" s="40" t="str">
        <f>IF(A4321=0,0,IF(A4321="","",SUM(A$2:A4321)))</f>
        <v/>
      </c>
      <c r="C4321" s="41" t="str">
        <f>IF(H4321="","",1*ISERROR(VLOOKUP(H4321,H$1:H4320,1,FALSE)))</f>
        <v/>
      </c>
      <c r="D4321" s="40" t="str">
        <f>IF(C4321=0,0,IF(C4321="","",SUM(C$2:C4321)))</f>
        <v/>
      </c>
      <c r="E4321" s="41" t="str">
        <f>IF(H4321=0,0,IF(C4321="","",SUM(C$11:C4321)))</f>
        <v/>
      </c>
      <c r="F4321" s="41" t="str">
        <f>IF(H4321="","",COUNTIF(H$11:H4321,"="&amp;H4321))</f>
        <v/>
      </c>
      <c r="G4321" s="41" t="str">
        <f t="shared" si="603"/>
        <v/>
      </c>
      <c r="H4321" s="41" t="str">
        <f t="shared" si="604"/>
        <v/>
      </c>
      <c r="I4321" s="41" t="str">
        <f t="shared" si="605"/>
        <v/>
      </c>
      <c r="J4321" s="41" t="str">
        <f t="shared" si="606"/>
        <v/>
      </c>
      <c r="K4321" s="268"/>
      <c r="L4321" s="268"/>
      <c r="M4321" s="268"/>
      <c r="N4321" s="269"/>
      <c r="O4321" s="269"/>
      <c r="P4321" s="269"/>
      <c r="Q4321" s="270"/>
      <c r="R4321" s="271"/>
      <c r="S4321" s="268"/>
      <c r="T4321" s="268"/>
      <c r="U4321" s="268"/>
      <c r="V4321" s="268"/>
      <c r="W4321" s="65" t="str">
        <f t="shared" si="607"/>
        <v/>
      </c>
      <c r="X4321" s="65" t="str">
        <f t="shared" si="608"/>
        <v/>
      </c>
      <c r="Y4321" s="65" t="str">
        <f t="shared" si="609"/>
        <v/>
      </c>
      <c r="Z4321" s="65" t="str">
        <f t="shared" si="610"/>
        <v/>
      </c>
      <c r="AA4321" s="65" t="str">
        <f t="shared" si="611"/>
        <v/>
      </c>
    </row>
    <row r="4322" spans="1:27" x14ac:dyDescent="0.25">
      <c r="A4322" s="40" t="str">
        <f>IF(G4322="","",1*ISERROR(VLOOKUP(G4322,G$1:G4321,1,FALSE)))</f>
        <v/>
      </c>
      <c r="B4322" s="40" t="str">
        <f>IF(A4322=0,0,IF(A4322="","",SUM(A$2:A4322)))</f>
        <v/>
      </c>
      <c r="C4322" s="41" t="str">
        <f>IF(H4322="","",1*ISERROR(VLOOKUP(H4322,H$1:H4321,1,FALSE)))</f>
        <v/>
      </c>
      <c r="D4322" s="40" t="str">
        <f>IF(C4322=0,0,IF(C4322="","",SUM(C$2:C4322)))</f>
        <v/>
      </c>
      <c r="E4322" s="41" t="str">
        <f>IF(H4322=0,0,IF(C4322="","",SUM(C$11:C4322)))</f>
        <v/>
      </c>
      <c r="F4322" s="41" t="str">
        <f>IF(H4322="","",COUNTIF(H$11:H4322,"="&amp;H4322))</f>
        <v/>
      </c>
      <c r="G4322" s="41" t="str">
        <f t="shared" si="603"/>
        <v/>
      </c>
      <c r="H4322" s="41" t="str">
        <f t="shared" si="604"/>
        <v/>
      </c>
      <c r="I4322" s="41" t="str">
        <f t="shared" si="605"/>
        <v/>
      </c>
      <c r="J4322" s="41" t="str">
        <f t="shared" si="606"/>
        <v/>
      </c>
      <c r="K4322" s="268"/>
      <c r="L4322" s="268"/>
      <c r="M4322" s="268"/>
      <c r="N4322" s="269"/>
      <c r="O4322" s="269"/>
      <c r="P4322" s="269"/>
      <c r="Q4322" s="270"/>
      <c r="R4322" s="271"/>
      <c r="S4322" s="268"/>
      <c r="T4322" s="268"/>
      <c r="U4322" s="268"/>
      <c r="V4322" s="268"/>
      <c r="W4322" s="65" t="str">
        <f t="shared" si="607"/>
        <v/>
      </c>
      <c r="X4322" s="65" t="str">
        <f t="shared" si="608"/>
        <v/>
      </c>
      <c r="Y4322" s="65" t="str">
        <f t="shared" si="609"/>
        <v/>
      </c>
      <c r="Z4322" s="65" t="str">
        <f t="shared" si="610"/>
        <v/>
      </c>
      <c r="AA4322" s="65" t="str">
        <f t="shared" si="611"/>
        <v/>
      </c>
    </row>
    <row r="4323" spans="1:27" x14ac:dyDescent="0.25">
      <c r="A4323" s="40" t="str">
        <f>IF(G4323="","",1*ISERROR(VLOOKUP(G4323,G$1:G4322,1,FALSE)))</f>
        <v/>
      </c>
      <c r="B4323" s="40" t="str">
        <f>IF(A4323=0,0,IF(A4323="","",SUM(A$2:A4323)))</f>
        <v/>
      </c>
      <c r="C4323" s="41" t="str">
        <f>IF(H4323="","",1*ISERROR(VLOOKUP(H4323,H$1:H4322,1,FALSE)))</f>
        <v/>
      </c>
      <c r="D4323" s="40" t="str">
        <f>IF(C4323=0,0,IF(C4323="","",SUM(C$2:C4323)))</f>
        <v/>
      </c>
      <c r="E4323" s="41" t="str">
        <f>IF(H4323=0,0,IF(C4323="","",SUM(C$11:C4323)))</f>
        <v/>
      </c>
      <c r="F4323" s="41" t="str">
        <f>IF(H4323="","",COUNTIF(H$11:H4323,"="&amp;H4323))</f>
        <v/>
      </c>
      <c r="G4323" s="41" t="str">
        <f t="shared" si="603"/>
        <v/>
      </c>
      <c r="H4323" s="41" t="str">
        <f t="shared" si="604"/>
        <v/>
      </c>
      <c r="I4323" s="41" t="str">
        <f t="shared" si="605"/>
        <v/>
      </c>
      <c r="J4323" s="41" t="str">
        <f t="shared" si="606"/>
        <v/>
      </c>
      <c r="K4323" s="268"/>
      <c r="L4323" s="268"/>
      <c r="M4323" s="268"/>
      <c r="N4323" s="269"/>
      <c r="O4323" s="269"/>
      <c r="P4323" s="269"/>
      <c r="Q4323" s="270"/>
      <c r="R4323" s="271"/>
      <c r="S4323" s="268"/>
      <c r="T4323" s="268"/>
      <c r="U4323" s="268"/>
      <c r="V4323" s="268"/>
      <c r="W4323" s="65" t="str">
        <f t="shared" si="607"/>
        <v/>
      </c>
      <c r="X4323" s="65" t="str">
        <f t="shared" si="608"/>
        <v/>
      </c>
      <c r="Y4323" s="65" t="str">
        <f t="shared" si="609"/>
        <v/>
      </c>
      <c r="Z4323" s="65" t="str">
        <f t="shared" si="610"/>
        <v/>
      </c>
      <c r="AA4323" s="65" t="str">
        <f t="shared" si="611"/>
        <v/>
      </c>
    </row>
    <row r="4324" spans="1:27" x14ac:dyDescent="0.25">
      <c r="A4324" s="40" t="str">
        <f>IF(G4324="","",1*ISERROR(VLOOKUP(G4324,G$1:G4323,1,FALSE)))</f>
        <v/>
      </c>
      <c r="B4324" s="40" t="str">
        <f>IF(A4324=0,0,IF(A4324="","",SUM(A$2:A4324)))</f>
        <v/>
      </c>
      <c r="C4324" s="41" t="str">
        <f>IF(H4324="","",1*ISERROR(VLOOKUP(H4324,H$1:H4323,1,FALSE)))</f>
        <v/>
      </c>
      <c r="D4324" s="40" t="str">
        <f>IF(C4324=0,0,IF(C4324="","",SUM(C$2:C4324)))</f>
        <v/>
      </c>
      <c r="E4324" s="41" t="str">
        <f>IF(H4324=0,0,IF(C4324="","",SUM(C$11:C4324)))</f>
        <v/>
      </c>
      <c r="F4324" s="41" t="str">
        <f>IF(H4324="","",COUNTIF(H$11:H4324,"="&amp;H4324))</f>
        <v/>
      </c>
      <c r="G4324" s="41" t="str">
        <f t="shared" si="603"/>
        <v/>
      </c>
      <c r="H4324" s="41" t="str">
        <f t="shared" si="604"/>
        <v/>
      </c>
      <c r="I4324" s="41" t="str">
        <f t="shared" si="605"/>
        <v/>
      </c>
      <c r="J4324" s="41" t="str">
        <f t="shared" si="606"/>
        <v/>
      </c>
      <c r="K4324" s="268"/>
      <c r="L4324" s="268"/>
      <c r="M4324" s="268"/>
      <c r="N4324" s="269"/>
      <c r="O4324" s="269"/>
      <c r="P4324" s="269"/>
      <c r="Q4324" s="270"/>
      <c r="R4324" s="271"/>
      <c r="S4324" s="268"/>
      <c r="T4324" s="268"/>
      <c r="U4324" s="268"/>
      <c r="V4324" s="268"/>
      <c r="W4324" s="65" t="str">
        <f t="shared" si="607"/>
        <v/>
      </c>
      <c r="X4324" s="65" t="str">
        <f t="shared" si="608"/>
        <v/>
      </c>
      <c r="Y4324" s="65" t="str">
        <f t="shared" si="609"/>
        <v/>
      </c>
      <c r="Z4324" s="65" t="str">
        <f t="shared" si="610"/>
        <v/>
      </c>
      <c r="AA4324" s="65" t="str">
        <f t="shared" si="611"/>
        <v/>
      </c>
    </row>
    <row r="4325" spans="1:27" x14ac:dyDescent="0.25">
      <c r="A4325" s="40" t="str">
        <f>IF(G4325="","",1*ISERROR(VLOOKUP(G4325,G$1:G4324,1,FALSE)))</f>
        <v/>
      </c>
      <c r="B4325" s="40" t="str">
        <f>IF(A4325=0,0,IF(A4325="","",SUM(A$2:A4325)))</f>
        <v/>
      </c>
      <c r="C4325" s="41" t="str">
        <f>IF(H4325="","",1*ISERROR(VLOOKUP(H4325,H$1:H4324,1,FALSE)))</f>
        <v/>
      </c>
      <c r="D4325" s="40" t="str">
        <f>IF(C4325=0,0,IF(C4325="","",SUM(C$2:C4325)))</f>
        <v/>
      </c>
      <c r="E4325" s="41" t="str">
        <f>IF(H4325=0,0,IF(C4325="","",SUM(C$11:C4325)))</f>
        <v/>
      </c>
      <c r="F4325" s="41" t="str">
        <f>IF(H4325="","",COUNTIF(H$11:H4325,"="&amp;H4325))</f>
        <v/>
      </c>
      <c r="G4325" s="41" t="str">
        <f t="shared" si="603"/>
        <v/>
      </c>
      <c r="H4325" s="41" t="str">
        <f t="shared" si="604"/>
        <v/>
      </c>
      <c r="I4325" s="41" t="str">
        <f t="shared" si="605"/>
        <v/>
      </c>
      <c r="J4325" s="41" t="str">
        <f t="shared" si="606"/>
        <v/>
      </c>
      <c r="K4325" s="268"/>
      <c r="L4325" s="268"/>
      <c r="M4325" s="268"/>
      <c r="N4325" s="269"/>
      <c r="O4325" s="269"/>
      <c r="P4325" s="269"/>
      <c r="Q4325" s="270"/>
      <c r="R4325" s="271"/>
      <c r="S4325" s="268"/>
      <c r="T4325" s="268"/>
      <c r="U4325" s="268"/>
      <c r="V4325" s="268"/>
      <c r="W4325" s="65" t="str">
        <f t="shared" si="607"/>
        <v/>
      </c>
      <c r="X4325" s="65" t="str">
        <f t="shared" si="608"/>
        <v/>
      </c>
      <c r="Y4325" s="65" t="str">
        <f t="shared" si="609"/>
        <v/>
      </c>
      <c r="Z4325" s="65" t="str">
        <f t="shared" si="610"/>
        <v/>
      </c>
      <c r="AA4325" s="65" t="str">
        <f t="shared" si="611"/>
        <v/>
      </c>
    </row>
    <row r="4326" spans="1:27" x14ac:dyDescent="0.25">
      <c r="A4326" s="40" t="str">
        <f>IF(G4326="","",1*ISERROR(VLOOKUP(G4326,G$1:G4325,1,FALSE)))</f>
        <v/>
      </c>
      <c r="B4326" s="40" t="str">
        <f>IF(A4326=0,0,IF(A4326="","",SUM(A$2:A4326)))</f>
        <v/>
      </c>
      <c r="C4326" s="41" t="str">
        <f>IF(H4326="","",1*ISERROR(VLOOKUP(H4326,H$1:H4325,1,FALSE)))</f>
        <v/>
      </c>
      <c r="D4326" s="40" t="str">
        <f>IF(C4326=0,0,IF(C4326="","",SUM(C$2:C4326)))</f>
        <v/>
      </c>
      <c r="E4326" s="41" t="str">
        <f>IF(H4326=0,0,IF(C4326="","",SUM(C$11:C4326)))</f>
        <v/>
      </c>
      <c r="F4326" s="41" t="str">
        <f>IF(H4326="","",COUNTIF(H$11:H4326,"="&amp;H4326))</f>
        <v/>
      </c>
      <c r="G4326" s="41" t="str">
        <f t="shared" si="603"/>
        <v/>
      </c>
      <c r="H4326" s="41" t="str">
        <f t="shared" si="604"/>
        <v/>
      </c>
      <c r="I4326" s="41" t="str">
        <f t="shared" si="605"/>
        <v/>
      </c>
      <c r="J4326" s="41" t="str">
        <f t="shared" si="606"/>
        <v/>
      </c>
      <c r="K4326" s="268"/>
      <c r="L4326" s="268"/>
      <c r="M4326" s="268"/>
      <c r="N4326" s="269"/>
      <c r="O4326" s="269"/>
      <c r="P4326" s="269"/>
      <c r="Q4326" s="270"/>
      <c r="R4326" s="271"/>
      <c r="S4326" s="268"/>
      <c r="T4326" s="268"/>
      <c r="U4326" s="268"/>
      <c r="V4326" s="268"/>
      <c r="W4326" s="65" t="str">
        <f t="shared" si="607"/>
        <v/>
      </c>
      <c r="X4326" s="65" t="str">
        <f t="shared" si="608"/>
        <v/>
      </c>
      <c r="Y4326" s="65" t="str">
        <f t="shared" si="609"/>
        <v/>
      </c>
      <c r="Z4326" s="65" t="str">
        <f t="shared" si="610"/>
        <v/>
      </c>
      <c r="AA4326" s="65" t="str">
        <f t="shared" si="611"/>
        <v/>
      </c>
    </row>
    <row r="4327" spans="1:27" x14ac:dyDescent="0.25">
      <c r="A4327" s="40" t="str">
        <f>IF(G4327="","",1*ISERROR(VLOOKUP(G4327,G$1:G4326,1,FALSE)))</f>
        <v/>
      </c>
      <c r="B4327" s="40" t="str">
        <f>IF(A4327=0,0,IF(A4327="","",SUM(A$2:A4327)))</f>
        <v/>
      </c>
      <c r="C4327" s="41" t="str">
        <f>IF(H4327="","",1*ISERROR(VLOOKUP(H4327,H$1:H4326,1,FALSE)))</f>
        <v/>
      </c>
      <c r="D4327" s="40" t="str">
        <f>IF(C4327=0,0,IF(C4327="","",SUM(C$2:C4327)))</f>
        <v/>
      </c>
      <c r="E4327" s="41" t="str">
        <f>IF(H4327=0,0,IF(C4327="","",SUM(C$11:C4327)))</f>
        <v/>
      </c>
      <c r="F4327" s="41" t="str">
        <f>IF(H4327="","",COUNTIF(H$11:H4327,"="&amp;H4327))</f>
        <v/>
      </c>
      <c r="G4327" s="41" t="str">
        <f t="shared" si="603"/>
        <v/>
      </c>
      <c r="H4327" s="41" t="str">
        <f t="shared" si="604"/>
        <v/>
      </c>
      <c r="I4327" s="41" t="str">
        <f t="shared" si="605"/>
        <v/>
      </c>
      <c r="J4327" s="41" t="str">
        <f t="shared" si="606"/>
        <v/>
      </c>
      <c r="K4327" s="268"/>
      <c r="L4327" s="268"/>
      <c r="M4327" s="268"/>
      <c r="N4327" s="269"/>
      <c r="O4327" s="269"/>
      <c r="P4327" s="269"/>
      <c r="Q4327" s="270"/>
      <c r="R4327" s="271"/>
      <c r="S4327" s="268"/>
      <c r="T4327" s="268"/>
      <c r="U4327" s="268"/>
      <c r="V4327" s="268"/>
      <c r="W4327" s="65" t="str">
        <f t="shared" si="607"/>
        <v/>
      </c>
      <c r="X4327" s="65" t="str">
        <f t="shared" si="608"/>
        <v/>
      </c>
      <c r="Y4327" s="65" t="str">
        <f t="shared" si="609"/>
        <v/>
      </c>
      <c r="Z4327" s="65" t="str">
        <f t="shared" si="610"/>
        <v/>
      </c>
      <c r="AA4327" s="65" t="str">
        <f t="shared" si="611"/>
        <v/>
      </c>
    </row>
    <row r="4328" spans="1:27" x14ac:dyDescent="0.25">
      <c r="A4328" s="40" t="str">
        <f>IF(G4328="","",1*ISERROR(VLOOKUP(G4328,G$1:G4327,1,FALSE)))</f>
        <v/>
      </c>
      <c r="B4328" s="40" t="str">
        <f>IF(A4328=0,0,IF(A4328="","",SUM(A$2:A4328)))</f>
        <v/>
      </c>
      <c r="C4328" s="41" t="str">
        <f>IF(H4328="","",1*ISERROR(VLOOKUP(H4328,H$1:H4327,1,FALSE)))</f>
        <v/>
      </c>
      <c r="D4328" s="40" t="str">
        <f>IF(C4328=0,0,IF(C4328="","",SUM(C$2:C4328)))</f>
        <v/>
      </c>
      <c r="E4328" s="41" t="str">
        <f>IF(H4328=0,0,IF(C4328="","",SUM(C$11:C4328)))</f>
        <v/>
      </c>
      <c r="F4328" s="41" t="str">
        <f>IF(H4328="","",COUNTIF(H$11:H4328,"="&amp;H4328))</f>
        <v/>
      </c>
      <c r="G4328" s="41" t="str">
        <f t="shared" si="603"/>
        <v/>
      </c>
      <c r="H4328" s="41" t="str">
        <f t="shared" si="604"/>
        <v/>
      </c>
      <c r="I4328" s="41" t="str">
        <f t="shared" si="605"/>
        <v/>
      </c>
      <c r="J4328" s="41" t="str">
        <f t="shared" si="606"/>
        <v/>
      </c>
      <c r="K4328" s="268"/>
      <c r="L4328" s="268"/>
      <c r="M4328" s="268"/>
      <c r="N4328" s="269"/>
      <c r="O4328" s="269"/>
      <c r="P4328" s="269"/>
      <c r="Q4328" s="270"/>
      <c r="R4328" s="271"/>
      <c r="S4328" s="268"/>
      <c r="T4328" s="268"/>
      <c r="U4328" s="268"/>
      <c r="V4328" s="268"/>
      <c r="W4328" s="65" t="str">
        <f t="shared" si="607"/>
        <v/>
      </c>
      <c r="X4328" s="65" t="str">
        <f t="shared" si="608"/>
        <v/>
      </c>
      <c r="Y4328" s="65" t="str">
        <f t="shared" si="609"/>
        <v/>
      </c>
      <c r="Z4328" s="65" t="str">
        <f t="shared" si="610"/>
        <v/>
      </c>
      <c r="AA4328" s="65" t="str">
        <f t="shared" si="611"/>
        <v/>
      </c>
    </row>
    <row r="4329" spans="1:27" x14ac:dyDescent="0.25">
      <c r="A4329" s="40" t="str">
        <f>IF(G4329="","",1*ISERROR(VLOOKUP(G4329,G$1:G4328,1,FALSE)))</f>
        <v/>
      </c>
      <c r="B4329" s="40" t="str">
        <f>IF(A4329=0,0,IF(A4329="","",SUM(A$2:A4329)))</f>
        <v/>
      </c>
      <c r="C4329" s="41" t="str">
        <f>IF(H4329="","",1*ISERROR(VLOOKUP(H4329,H$1:H4328,1,FALSE)))</f>
        <v/>
      </c>
      <c r="D4329" s="40" t="str">
        <f>IF(C4329=0,0,IF(C4329="","",SUM(C$2:C4329)))</f>
        <v/>
      </c>
      <c r="E4329" s="41" t="str">
        <f>IF(H4329=0,0,IF(C4329="","",SUM(C$11:C4329)))</f>
        <v/>
      </c>
      <c r="F4329" s="41" t="str">
        <f>IF(H4329="","",COUNTIF(H$11:H4329,"="&amp;H4329))</f>
        <v/>
      </c>
      <c r="G4329" s="41" t="str">
        <f t="shared" si="603"/>
        <v/>
      </c>
      <c r="H4329" s="41" t="str">
        <f t="shared" si="604"/>
        <v/>
      </c>
      <c r="I4329" s="41" t="str">
        <f t="shared" si="605"/>
        <v/>
      </c>
      <c r="J4329" s="41" t="str">
        <f t="shared" si="606"/>
        <v/>
      </c>
      <c r="K4329" s="268"/>
      <c r="L4329" s="268"/>
      <c r="M4329" s="268"/>
      <c r="N4329" s="269"/>
      <c r="O4329" s="269"/>
      <c r="P4329" s="269"/>
      <c r="Q4329" s="270"/>
      <c r="R4329" s="271"/>
      <c r="S4329" s="268"/>
      <c r="T4329" s="268"/>
      <c r="U4329" s="268"/>
      <c r="V4329" s="268"/>
      <c r="W4329" s="65" t="str">
        <f t="shared" si="607"/>
        <v/>
      </c>
      <c r="X4329" s="65" t="str">
        <f t="shared" si="608"/>
        <v/>
      </c>
      <c r="Y4329" s="65" t="str">
        <f t="shared" si="609"/>
        <v/>
      </c>
      <c r="Z4329" s="65" t="str">
        <f t="shared" si="610"/>
        <v/>
      </c>
      <c r="AA4329" s="65" t="str">
        <f t="shared" si="611"/>
        <v/>
      </c>
    </row>
    <row r="4330" spans="1:27" x14ac:dyDescent="0.25">
      <c r="A4330" s="40" t="str">
        <f>IF(G4330="","",1*ISERROR(VLOOKUP(G4330,G$1:G4329,1,FALSE)))</f>
        <v/>
      </c>
      <c r="B4330" s="40" t="str">
        <f>IF(A4330=0,0,IF(A4330="","",SUM(A$2:A4330)))</f>
        <v/>
      </c>
      <c r="C4330" s="41" t="str">
        <f>IF(H4330="","",1*ISERROR(VLOOKUP(H4330,H$1:H4329,1,FALSE)))</f>
        <v/>
      </c>
      <c r="D4330" s="40" t="str">
        <f>IF(C4330=0,0,IF(C4330="","",SUM(C$2:C4330)))</f>
        <v/>
      </c>
      <c r="E4330" s="41" t="str">
        <f>IF(H4330=0,0,IF(C4330="","",SUM(C$11:C4330)))</f>
        <v/>
      </c>
      <c r="F4330" s="41" t="str">
        <f>IF(H4330="","",COUNTIF(H$11:H4330,"="&amp;H4330))</f>
        <v/>
      </c>
      <c r="G4330" s="41" t="str">
        <f t="shared" si="603"/>
        <v/>
      </c>
      <c r="H4330" s="41" t="str">
        <f t="shared" si="604"/>
        <v/>
      </c>
      <c r="I4330" s="41" t="str">
        <f t="shared" si="605"/>
        <v/>
      </c>
      <c r="J4330" s="41" t="str">
        <f t="shared" si="606"/>
        <v/>
      </c>
      <c r="K4330" s="268"/>
      <c r="L4330" s="268"/>
      <c r="M4330" s="268"/>
      <c r="N4330" s="269"/>
      <c r="O4330" s="269"/>
      <c r="P4330" s="269"/>
      <c r="Q4330" s="270"/>
      <c r="R4330" s="271"/>
      <c r="S4330" s="268"/>
      <c r="T4330" s="268"/>
      <c r="U4330" s="268"/>
      <c r="V4330" s="268"/>
      <c r="W4330" s="65" t="str">
        <f t="shared" si="607"/>
        <v/>
      </c>
      <c r="X4330" s="65" t="str">
        <f t="shared" si="608"/>
        <v/>
      </c>
      <c r="Y4330" s="65" t="str">
        <f t="shared" si="609"/>
        <v/>
      </c>
      <c r="Z4330" s="65" t="str">
        <f t="shared" si="610"/>
        <v/>
      </c>
      <c r="AA4330" s="65" t="str">
        <f t="shared" si="611"/>
        <v/>
      </c>
    </row>
    <row r="4331" spans="1:27" x14ac:dyDescent="0.25">
      <c r="A4331" s="40" t="str">
        <f>IF(G4331="","",1*ISERROR(VLOOKUP(G4331,G$1:G4330,1,FALSE)))</f>
        <v/>
      </c>
      <c r="B4331" s="40" t="str">
        <f>IF(A4331=0,0,IF(A4331="","",SUM(A$2:A4331)))</f>
        <v/>
      </c>
      <c r="C4331" s="41" t="str">
        <f>IF(H4331="","",1*ISERROR(VLOOKUP(H4331,H$1:H4330,1,FALSE)))</f>
        <v/>
      </c>
      <c r="D4331" s="40" t="str">
        <f>IF(C4331=0,0,IF(C4331="","",SUM(C$2:C4331)))</f>
        <v/>
      </c>
      <c r="E4331" s="41" t="str">
        <f>IF(H4331=0,0,IF(C4331="","",SUM(C$11:C4331)))</f>
        <v/>
      </c>
      <c r="F4331" s="41" t="str">
        <f>IF(H4331="","",COUNTIF(H$11:H4331,"="&amp;H4331))</f>
        <v/>
      </c>
      <c r="G4331" s="41" t="str">
        <f t="shared" si="603"/>
        <v/>
      </c>
      <c r="H4331" s="41" t="str">
        <f t="shared" si="604"/>
        <v/>
      </c>
      <c r="I4331" s="41" t="str">
        <f t="shared" si="605"/>
        <v/>
      </c>
      <c r="J4331" s="41" t="str">
        <f t="shared" si="606"/>
        <v/>
      </c>
      <c r="K4331" s="268"/>
      <c r="L4331" s="268"/>
      <c r="M4331" s="268"/>
      <c r="N4331" s="269"/>
      <c r="O4331" s="269"/>
      <c r="P4331" s="269"/>
      <c r="Q4331" s="270"/>
      <c r="R4331" s="271"/>
      <c r="S4331" s="268"/>
      <c r="T4331" s="268"/>
      <c r="U4331" s="268"/>
      <c r="V4331" s="268"/>
      <c r="W4331" s="65" t="str">
        <f t="shared" si="607"/>
        <v/>
      </c>
      <c r="X4331" s="65" t="str">
        <f t="shared" si="608"/>
        <v/>
      </c>
      <c r="Y4331" s="65" t="str">
        <f t="shared" si="609"/>
        <v/>
      </c>
      <c r="Z4331" s="65" t="str">
        <f t="shared" si="610"/>
        <v/>
      </c>
      <c r="AA4331" s="65" t="str">
        <f t="shared" si="611"/>
        <v/>
      </c>
    </row>
    <row r="4332" spans="1:27" x14ac:dyDescent="0.25">
      <c r="A4332" s="40" t="str">
        <f>IF(G4332="","",1*ISERROR(VLOOKUP(G4332,G$1:G4331,1,FALSE)))</f>
        <v/>
      </c>
      <c r="B4332" s="40" t="str">
        <f>IF(A4332=0,0,IF(A4332="","",SUM(A$2:A4332)))</f>
        <v/>
      </c>
      <c r="C4332" s="41" t="str">
        <f>IF(H4332="","",1*ISERROR(VLOOKUP(H4332,H$1:H4331,1,FALSE)))</f>
        <v/>
      </c>
      <c r="D4332" s="40" t="str">
        <f>IF(C4332=0,0,IF(C4332="","",SUM(C$2:C4332)))</f>
        <v/>
      </c>
      <c r="E4332" s="41" t="str">
        <f>IF(H4332=0,0,IF(C4332="","",SUM(C$11:C4332)))</f>
        <v/>
      </c>
      <c r="F4332" s="41" t="str">
        <f>IF(H4332="","",COUNTIF(H$11:H4332,"="&amp;H4332))</f>
        <v/>
      </c>
      <c r="G4332" s="41" t="str">
        <f t="shared" si="603"/>
        <v/>
      </c>
      <c r="H4332" s="41" t="str">
        <f t="shared" si="604"/>
        <v/>
      </c>
      <c r="I4332" s="41" t="str">
        <f t="shared" si="605"/>
        <v/>
      </c>
      <c r="J4332" s="41" t="str">
        <f t="shared" si="606"/>
        <v/>
      </c>
      <c r="K4332" s="268"/>
      <c r="L4332" s="268"/>
      <c r="M4332" s="268"/>
      <c r="N4332" s="269"/>
      <c r="O4332" s="269"/>
      <c r="P4332" s="269"/>
      <c r="Q4332" s="270"/>
      <c r="R4332" s="271"/>
      <c r="S4332" s="268"/>
      <c r="T4332" s="268"/>
      <c r="U4332" s="268"/>
      <c r="V4332" s="268"/>
      <c r="W4332" s="65" t="str">
        <f t="shared" si="607"/>
        <v/>
      </c>
      <c r="X4332" s="65" t="str">
        <f t="shared" si="608"/>
        <v/>
      </c>
      <c r="Y4332" s="65" t="str">
        <f t="shared" si="609"/>
        <v/>
      </c>
      <c r="Z4332" s="65" t="str">
        <f t="shared" si="610"/>
        <v/>
      </c>
      <c r="AA4332" s="65" t="str">
        <f t="shared" si="611"/>
        <v/>
      </c>
    </row>
    <row r="4333" spans="1:27" x14ac:dyDescent="0.25">
      <c r="A4333" s="40" t="str">
        <f>IF(G4333="","",1*ISERROR(VLOOKUP(G4333,G$1:G4332,1,FALSE)))</f>
        <v/>
      </c>
      <c r="B4333" s="40" t="str">
        <f>IF(A4333=0,0,IF(A4333="","",SUM(A$2:A4333)))</f>
        <v/>
      </c>
      <c r="C4333" s="41" t="str">
        <f>IF(H4333="","",1*ISERROR(VLOOKUP(H4333,H$1:H4332,1,FALSE)))</f>
        <v/>
      </c>
      <c r="D4333" s="40" t="str">
        <f>IF(C4333=0,0,IF(C4333="","",SUM(C$2:C4333)))</f>
        <v/>
      </c>
      <c r="E4333" s="41" t="str">
        <f>IF(H4333=0,0,IF(C4333="","",SUM(C$11:C4333)))</f>
        <v/>
      </c>
      <c r="F4333" s="41" t="str">
        <f>IF(H4333="","",COUNTIF(H$11:H4333,"="&amp;H4333))</f>
        <v/>
      </c>
      <c r="G4333" s="41" t="str">
        <f t="shared" si="603"/>
        <v/>
      </c>
      <c r="H4333" s="41" t="str">
        <f t="shared" si="604"/>
        <v/>
      </c>
      <c r="I4333" s="41" t="str">
        <f t="shared" si="605"/>
        <v/>
      </c>
      <c r="J4333" s="41" t="str">
        <f t="shared" si="606"/>
        <v/>
      </c>
      <c r="K4333" s="268"/>
      <c r="L4333" s="268"/>
      <c r="M4333" s="268"/>
      <c r="N4333" s="269"/>
      <c r="O4333" s="269"/>
      <c r="P4333" s="269"/>
      <c r="Q4333" s="270"/>
      <c r="R4333" s="271"/>
      <c r="S4333" s="268"/>
      <c r="T4333" s="268"/>
      <c r="U4333" s="268"/>
      <c r="V4333" s="268"/>
      <c r="W4333" s="65" t="str">
        <f t="shared" si="607"/>
        <v/>
      </c>
      <c r="X4333" s="65" t="str">
        <f t="shared" si="608"/>
        <v/>
      </c>
      <c r="Y4333" s="65" t="str">
        <f t="shared" si="609"/>
        <v/>
      </c>
      <c r="Z4333" s="65" t="str">
        <f t="shared" si="610"/>
        <v/>
      </c>
      <c r="AA4333" s="65" t="str">
        <f t="shared" si="611"/>
        <v/>
      </c>
    </row>
    <row r="4334" spans="1:27" x14ac:dyDescent="0.25">
      <c r="A4334" s="40" t="str">
        <f>IF(G4334="","",1*ISERROR(VLOOKUP(G4334,G$1:G4333,1,FALSE)))</f>
        <v/>
      </c>
      <c r="B4334" s="40" t="str">
        <f>IF(A4334=0,0,IF(A4334="","",SUM(A$2:A4334)))</f>
        <v/>
      </c>
      <c r="C4334" s="41" t="str">
        <f>IF(H4334="","",1*ISERROR(VLOOKUP(H4334,H$1:H4333,1,FALSE)))</f>
        <v/>
      </c>
      <c r="D4334" s="40" t="str">
        <f>IF(C4334=0,0,IF(C4334="","",SUM(C$2:C4334)))</f>
        <v/>
      </c>
      <c r="E4334" s="41" t="str">
        <f>IF(H4334=0,0,IF(C4334="","",SUM(C$11:C4334)))</f>
        <v/>
      </c>
      <c r="F4334" s="41" t="str">
        <f>IF(H4334="","",COUNTIF(H$11:H4334,"="&amp;H4334))</f>
        <v/>
      </c>
      <c r="G4334" s="41" t="str">
        <f t="shared" si="603"/>
        <v/>
      </c>
      <c r="H4334" s="41" t="str">
        <f t="shared" si="604"/>
        <v/>
      </c>
      <c r="I4334" s="41" t="str">
        <f t="shared" si="605"/>
        <v/>
      </c>
      <c r="J4334" s="41" t="str">
        <f t="shared" si="606"/>
        <v/>
      </c>
      <c r="K4334" s="268"/>
      <c r="L4334" s="268"/>
      <c r="M4334" s="268"/>
      <c r="N4334" s="269"/>
      <c r="O4334" s="269"/>
      <c r="P4334" s="269"/>
      <c r="Q4334" s="270"/>
      <c r="R4334" s="271"/>
      <c r="S4334" s="268"/>
      <c r="T4334" s="268"/>
      <c r="U4334" s="268"/>
      <c r="V4334" s="268"/>
      <c r="W4334" s="65" t="str">
        <f t="shared" si="607"/>
        <v/>
      </c>
      <c r="X4334" s="65" t="str">
        <f t="shared" si="608"/>
        <v/>
      </c>
      <c r="Y4334" s="65" t="str">
        <f t="shared" si="609"/>
        <v/>
      </c>
      <c r="Z4334" s="65" t="str">
        <f t="shared" si="610"/>
        <v/>
      </c>
      <c r="AA4334" s="65" t="str">
        <f t="shared" si="611"/>
        <v/>
      </c>
    </row>
    <row r="4335" spans="1:27" x14ac:dyDescent="0.25">
      <c r="A4335" s="40" t="str">
        <f>IF(G4335="","",1*ISERROR(VLOOKUP(G4335,G$1:G4334,1,FALSE)))</f>
        <v/>
      </c>
      <c r="B4335" s="40" t="str">
        <f>IF(A4335=0,0,IF(A4335="","",SUM(A$2:A4335)))</f>
        <v/>
      </c>
      <c r="C4335" s="41" t="str">
        <f>IF(H4335="","",1*ISERROR(VLOOKUP(H4335,H$1:H4334,1,FALSE)))</f>
        <v/>
      </c>
      <c r="D4335" s="40" t="str">
        <f>IF(C4335=0,0,IF(C4335="","",SUM(C$2:C4335)))</f>
        <v/>
      </c>
      <c r="E4335" s="41" t="str">
        <f>IF(H4335=0,0,IF(C4335="","",SUM(C$11:C4335)))</f>
        <v/>
      </c>
      <c r="F4335" s="41" t="str">
        <f>IF(H4335="","",COUNTIF(H$11:H4335,"="&amp;H4335))</f>
        <v/>
      </c>
      <c r="G4335" s="41" t="str">
        <f t="shared" si="603"/>
        <v/>
      </c>
      <c r="H4335" s="41" t="str">
        <f t="shared" si="604"/>
        <v/>
      </c>
      <c r="I4335" s="41" t="str">
        <f t="shared" si="605"/>
        <v/>
      </c>
      <c r="J4335" s="41" t="str">
        <f t="shared" si="606"/>
        <v/>
      </c>
      <c r="K4335" s="268"/>
      <c r="L4335" s="268"/>
      <c r="M4335" s="268"/>
      <c r="N4335" s="269"/>
      <c r="O4335" s="269"/>
      <c r="P4335" s="269"/>
      <c r="Q4335" s="270"/>
      <c r="R4335" s="271"/>
      <c r="S4335" s="268"/>
      <c r="T4335" s="268"/>
      <c r="U4335" s="268"/>
      <c r="V4335" s="268"/>
      <c r="W4335" s="65" t="str">
        <f t="shared" si="607"/>
        <v/>
      </c>
      <c r="X4335" s="65" t="str">
        <f t="shared" si="608"/>
        <v/>
      </c>
      <c r="Y4335" s="65" t="str">
        <f t="shared" si="609"/>
        <v/>
      </c>
      <c r="Z4335" s="65" t="str">
        <f t="shared" si="610"/>
        <v/>
      </c>
      <c r="AA4335" s="65" t="str">
        <f t="shared" si="611"/>
        <v/>
      </c>
    </row>
    <row r="4336" spans="1:27" x14ac:dyDescent="0.25">
      <c r="A4336" s="40" t="str">
        <f>IF(G4336="","",1*ISERROR(VLOOKUP(G4336,G$1:G4335,1,FALSE)))</f>
        <v/>
      </c>
      <c r="B4336" s="40" t="str">
        <f>IF(A4336=0,0,IF(A4336="","",SUM(A$2:A4336)))</f>
        <v/>
      </c>
      <c r="C4336" s="41" t="str">
        <f>IF(H4336="","",1*ISERROR(VLOOKUP(H4336,H$1:H4335,1,FALSE)))</f>
        <v/>
      </c>
      <c r="D4336" s="40" t="str">
        <f>IF(C4336=0,0,IF(C4336="","",SUM(C$2:C4336)))</f>
        <v/>
      </c>
      <c r="E4336" s="41" t="str">
        <f>IF(H4336=0,0,IF(C4336="","",SUM(C$11:C4336)))</f>
        <v/>
      </c>
      <c r="F4336" s="41" t="str">
        <f>IF(H4336="","",COUNTIF(H$11:H4336,"="&amp;H4336))</f>
        <v/>
      </c>
      <c r="G4336" s="41" t="str">
        <f t="shared" si="603"/>
        <v/>
      </c>
      <c r="H4336" s="41" t="str">
        <f t="shared" si="604"/>
        <v/>
      </c>
      <c r="I4336" s="41" t="str">
        <f t="shared" si="605"/>
        <v/>
      </c>
      <c r="J4336" s="41" t="str">
        <f t="shared" si="606"/>
        <v/>
      </c>
      <c r="K4336" s="268"/>
      <c r="L4336" s="268"/>
      <c r="M4336" s="268"/>
      <c r="N4336" s="269"/>
      <c r="O4336" s="269"/>
      <c r="P4336" s="269"/>
      <c r="Q4336" s="270"/>
      <c r="R4336" s="271"/>
      <c r="S4336" s="268"/>
      <c r="T4336" s="268"/>
      <c r="U4336" s="268"/>
      <c r="V4336" s="268"/>
      <c r="W4336" s="65" t="str">
        <f t="shared" si="607"/>
        <v/>
      </c>
      <c r="X4336" s="65" t="str">
        <f t="shared" si="608"/>
        <v/>
      </c>
      <c r="Y4336" s="65" t="str">
        <f t="shared" si="609"/>
        <v/>
      </c>
      <c r="Z4336" s="65" t="str">
        <f t="shared" si="610"/>
        <v/>
      </c>
      <c r="AA4336" s="65" t="str">
        <f t="shared" si="611"/>
        <v/>
      </c>
    </row>
    <row r="4337" spans="1:27" x14ac:dyDescent="0.25">
      <c r="A4337" s="40" t="str">
        <f>IF(G4337="","",1*ISERROR(VLOOKUP(G4337,G$1:G4336,1,FALSE)))</f>
        <v/>
      </c>
      <c r="B4337" s="40" t="str">
        <f>IF(A4337=0,0,IF(A4337="","",SUM(A$2:A4337)))</f>
        <v/>
      </c>
      <c r="C4337" s="41" t="str">
        <f>IF(H4337="","",1*ISERROR(VLOOKUP(H4337,H$1:H4336,1,FALSE)))</f>
        <v/>
      </c>
      <c r="D4337" s="40" t="str">
        <f>IF(C4337=0,0,IF(C4337="","",SUM(C$2:C4337)))</f>
        <v/>
      </c>
      <c r="E4337" s="41" t="str">
        <f>IF(H4337=0,0,IF(C4337="","",SUM(C$11:C4337)))</f>
        <v/>
      </c>
      <c r="F4337" s="41" t="str">
        <f>IF(H4337="","",COUNTIF(H$11:H4337,"="&amp;H4337))</f>
        <v/>
      </c>
      <c r="G4337" s="41" t="str">
        <f t="shared" si="603"/>
        <v/>
      </c>
      <c r="H4337" s="41" t="str">
        <f t="shared" si="604"/>
        <v/>
      </c>
      <c r="I4337" s="41" t="str">
        <f t="shared" si="605"/>
        <v/>
      </c>
      <c r="J4337" s="41" t="str">
        <f t="shared" si="606"/>
        <v/>
      </c>
      <c r="K4337" s="268"/>
      <c r="L4337" s="268"/>
      <c r="M4337" s="268"/>
      <c r="N4337" s="269"/>
      <c r="O4337" s="269"/>
      <c r="P4337" s="269"/>
      <c r="Q4337" s="270"/>
      <c r="R4337" s="271"/>
      <c r="S4337" s="268"/>
      <c r="T4337" s="268"/>
      <c r="U4337" s="268"/>
      <c r="V4337" s="268"/>
      <c r="W4337" s="65" t="str">
        <f t="shared" si="607"/>
        <v/>
      </c>
      <c r="X4337" s="65" t="str">
        <f t="shared" si="608"/>
        <v/>
      </c>
      <c r="Y4337" s="65" t="str">
        <f t="shared" si="609"/>
        <v/>
      </c>
      <c r="Z4337" s="65" t="str">
        <f t="shared" si="610"/>
        <v/>
      </c>
      <c r="AA4337" s="65" t="str">
        <f t="shared" si="611"/>
        <v/>
      </c>
    </row>
    <row r="4338" spans="1:27" x14ac:dyDescent="0.25">
      <c r="A4338" s="40" t="str">
        <f>IF(G4338="","",1*ISERROR(VLOOKUP(G4338,G$1:G4337,1,FALSE)))</f>
        <v/>
      </c>
      <c r="B4338" s="40" t="str">
        <f>IF(A4338=0,0,IF(A4338="","",SUM(A$2:A4338)))</f>
        <v/>
      </c>
      <c r="C4338" s="41" t="str">
        <f>IF(H4338="","",1*ISERROR(VLOOKUP(H4338,H$1:H4337,1,FALSE)))</f>
        <v/>
      </c>
      <c r="D4338" s="40" t="str">
        <f>IF(C4338=0,0,IF(C4338="","",SUM(C$2:C4338)))</f>
        <v/>
      </c>
      <c r="E4338" s="41" t="str">
        <f>IF(H4338=0,0,IF(C4338="","",SUM(C$11:C4338)))</f>
        <v/>
      </c>
      <c r="F4338" s="41" t="str">
        <f>IF(H4338="","",COUNTIF(H$11:H4338,"="&amp;H4338))</f>
        <v/>
      </c>
      <c r="G4338" s="41" t="str">
        <f t="shared" si="603"/>
        <v/>
      </c>
      <c r="H4338" s="41" t="str">
        <f t="shared" si="604"/>
        <v/>
      </c>
      <c r="I4338" s="41" t="str">
        <f t="shared" si="605"/>
        <v/>
      </c>
      <c r="J4338" s="41" t="str">
        <f t="shared" si="606"/>
        <v/>
      </c>
      <c r="K4338" s="268"/>
      <c r="L4338" s="268"/>
      <c r="M4338" s="268"/>
      <c r="N4338" s="269"/>
      <c r="O4338" s="269"/>
      <c r="P4338" s="269"/>
      <c r="Q4338" s="270"/>
      <c r="R4338" s="271"/>
      <c r="S4338" s="268"/>
      <c r="T4338" s="268"/>
      <c r="U4338" s="268"/>
      <c r="V4338" s="268"/>
      <c r="W4338" s="65" t="str">
        <f t="shared" si="607"/>
        <v/>
      </c>
      <c r="X4338" s="65" t="str">
        <f t="shared" si="608"/>
        <v/>
      </c>
      <c r="Y4338" s="65" t="str">
        <f t="shared" si="609"/>
        <v/>
      </c>
      <c r="Z4338" s="65" t="str">
        <f t="shared" si="610"/>
        <v/>
      </c>
      <c r="AA4338" s="65" t="str">
        <f t="shared" si="611"/>
        <v/>
      </c>
    </row>
    <row r="4339" spans="1:27" x14ac:dyDescent="0.25">
      <c r="A4339" s="40" t="str">
        <f>IF(G4339="","",1*ISERROR(VLOOKUP(G4339,G$1:G4338,1,FALSE)))</f>
        <v/>
      </c>
      <c r="B4339" s="40" t="str">
        <f>IF(A4339=0,0,IF(A4339="","",SUM(A$2:A4339)))</f>
        <v/>
      </c>
      <c r="C4339" s="41" t="str">
        <f>IF(H4339="","",1*ISERROR(VLOOKUP(H4339,H$1:H4338,1,FALSE)))</f>
        <v/>
      </c>
      <c r="D4339" s="40" t="str">
        <f>IF(C4339=0,0,IF(C4339="","",SUM(C$2:C4339)))</f>
        <v/>
      </c>
      <c r="E4339" s="41" t="str">
        <f>IF(H4339=0,0,IF(C4339="","",SUM(C$11:C4339)))</f>
        <v/>
      </c>
      <c r="F4339" s="41" t="str">
        <f>IF(H4339="","",COUNTIF(H$11:H4339,"="&amp;H4339))</f>
        <v/>
      </c>
      <c r="G4339" s="41" t="str">
        <f t="shared" si="603"/>
        <v/>
      </c>
      <c r="H4339" s="41" t="str">
        <f t="shared" si="604"/>
        <v/>
      </c>
      <c r="I4339" s="41" t="str">
        <f t="shared" si="605"/>
        <v/>
      </c>
      <c r="J4339" s="41" t="str">
        <f t="shared" si="606"/>
        <v/>
      </c>
      <c r="K4339" s="268"/>
      <c r="L4339" s="268"/>
      <c r="M4339" s="268"/>
      <c r="N4339" s="269"/>
      <c r="O4339" s="269"/>
      <c r="P4339" s="269"/>
      <c r="Q4339" s="270"/>
      <c r="R4339" s="271"/>
      <c r="S4339" s="268"/>
      <c r="T4339" s="268"/>
      <c r="U4339" s="268"/>
      <c r="V4339" s="268"/>
      <c r="W4339" s="65" t="str">
        <f t="shared" si="607"/>
        <v/>
      </c>
      <c r="X4339" s="65" t="str">
        <f t="shared" si="608"/>
        <v/>
      </c>
      <c r="Y4339" s="65" t="str">
        <f t="shared" si="609"/>
        <v/>
      </c>
      <c r="Z4339" s="65" t="str">
        <f t="shared" si="610"/>
        <v/>
      </c>
      <c r="AA4339" s="65" t="str">
        <f t="shared" si="611"/>
        <v/>
      </c>
    </row>
    <row r="4340" spans="1:27" x14ac:dyDescent="0.25">
      <c r="A4340" s="40" t="str">
        <f>IF(G4340="","",1*ISERROR(VLOOKUP(G4340,G$1:G4339,1,FALSE)))</f>
        <v/>
      </c>
      <c r="B4340" s="40" t="str">
        <f>IF(A4340=0,0,IF(A4340="","",SUM(A$2:A4340)))</f>
        <v/>
      </c>
      <c r="C4340" s="41" t="str">
        <f>IF(H4340="","",1*ISERROR(VLOOKUP(H4340,H$1:H4339,1,FALSE)))</f>
        <v/>
      </c>
      <c r="D4340" s="40" t="str">
        <f>IF(C4340=0,0,IF(C4340="","",SUM(C$2:C4340)))</f>
        <v/>
      </c>
      <c r="E4340" s="41" t="str">
        <f>IF(H4340=0,0,IF(C4340="","",SUM(C$11:C4340)))</f>
        <v/>
      </c>
      <c r="F4340" s="41" t="str">
        <f>IF(H4340="","",COUNTIF(H$11:H4340,"="&amp;H4340))</f>
        <v/>
      </c>
      <c r="G4340" s="41" t="str">
        <f t="shared" si="603"/>
        <v/>
      </c>
      <c r="H4340" s="41" t="str">
        <f t="shared" si="604"/>
        <v/>
      </c>
      <c r="I4340" s="41" t="str">
        <f t="shared" si="605"/>
        <v/>
      </c>
      <c r="J4340" s="41" t="str">
        <f t="shared" si="606"/>
        <v/>
      </c>
      <c r="K4340" s="268"/>
      <c r="L4340" s="268"/>
      <c r="M4340" s="268"/>
      <c r="N4340" s="269"/>
      <c r="O4340" s="269"/>
      <c r="P4340" s="269"/>
      <c r="Q4340" s="270"/>
      <c r="R4340" s="271"/>
      <c r="S4340" s="268"/>
      <c r="T4340" s="268"/>
      <c r="U4340" s="268"/>
      <c r="V4340" s="268"/>
      <c r="W4340" s="65" t="str">
        <f t="shared" si="607"/>
        <v/>
      </c>
      <c r="X4340" s="65" t="str">
        <f t="shared" si="608"/>
        <v/>
      </c>
      <c r="Y4340" s="65" t="str">
        <f t="shared" si="609"/>
        <v/>
      </c>
      <c r="Z4340" s="65" t="str">
        <f t="shared" si="610"/>
        <v/>
      </c>
      <c r="AA4340" s="65" t="str">
        <f t="shared" si="611"/>
        <v/>
      </c>
    </row>
    <row r="4341" spans="1:27" x14ac:dyDescent="0.25">
      <c r="A4341" s="40" t="str">
        <f>IF(G4341="","",1*ISERROR(VLOOKUP(G4341,G$1:G4340,1,FALSE)))</f>
        <v/>
      </c>
      <c r="B4341" s="40" t="str">
        <f>IF(A4341=0,0,IF(A4341="","",SUM(A$2:A4341)))</f>
        <v/>
      </c>
      <c r="C4341" s="41" t="str">
        <f>IF(H4341="","",1*ISERROR(VLOOKUP(H4341,H$1:H4340,1,FALSE)))</f>
        <v/>
      </c>
      <c r="D4341" s="40" t="str">
        <f>IF(C4341=0,0,IF(C4341="","",SUM(C$2:C4341)))</f>
        <v/>
      </c>
      <c r="E4341" s="41" t="str">
        <f>IF(H4341=0,0,IF(C4341="","",SUM(C$11:C4341)))</f>
        <v/>
      </c>
      <c r="F4341" s="41" t="str">
        <f>IF(H4341="","",COUNTIF(H$11:H4341,"="&amp;H4341))</f>
        <v/>
      </c>
      <c r="G4341" s="41" t="str">
        <f t="shared" si="603"/>
        <v/>
      </c>
      <c r="H4341" s="41" t="str">
        <f t="shared" si="604"/>
        <v/>
      </c>
      <c r="I4341" s="41" t="str">
        <f t="shared" si="605"/>
        <v/>
      </c>
      <c r="J4341" s="41" t="str">
        <f t="shared" si="606"/>
        <v/>
      </c>
      <c r="K4341" s="268"/>
      <c r="L4341" s="268"/>
      <c r="M4341" s="268"/>
      <c r="N4341" s="269"/>
      <c r="O4341" s="269"/>
      <c r="P4341" s="269"/>
      <c r="Q4341" s="270"/>
      <c r="R4341" s="271"/>
      <c r="S4341" s="268"/>
      <c r="T4341" s="268"/>
      <c r="U4341" s="268"/>
      <c r="V4341" s="268"/>
      <c r="W4341" s="65" t="str">
        <f t="shared" si="607"/>
        <v/>
      </c>
      <c r="X4341" s="65" t="str">
        <f t="shared" si="608"/>
        <v/>
      </c>
      <c r="Y4341" s="65" t="str">
        <f t="shared" si="609"/>
        <v/>
      </c>
      <c r="Z4341" s="65" t="str">
        <f t="shared" si="610"/>
        <v/>
      </c>
      <c r="AA4341" s="65" t="str">
        <f t="shared" si="611"/>
        <v/>
      </c>
    </row>
    <row r="4342" spans="1:27" x14ac:dyDescent="0.25">
      <c r="A4342" s="40" t="str">
        <f>IF(G4342="","",1*ISERROR(VLOOKUP(G4342,G$1:G4341,1,FALSE)))</f>
        <v/>
      </c>
      <c r="B4342" s="40" t="str">
        <f>IF(A4342=0,0,IF(A4342="","",SUM(A$2:A4342)))</f>
        <v/>
      </c>
      <c r="C4342" s="41" t="str">
        <f>IF(H4342="","",1*ISERROR(VLOOKUP(H4342,H$1:H4341,1,FALSE)))</f>
        <v/>
      </c>
      <c r="D4342" s="40" t="str">
        <f>IF(C4342=0,0,IF(C4342="","",SUM(C$2:C4342)))</f>
        <v/>
      </c>
      <c r="E4342" s="41" t="str">
        <f>IF(H4342=0,0,IF(C4342="","",SUM(C$11:C4342)))</f>
        <v/>
      </c>
      <c r="F4342" s="41" t="str">
        <f>IF(H4342="","",COUNTIF(H$11:H4342,"="&amp;H4342))</f>
        <v/>
      </c>
      <c r="G4342" s="41" t="str">
        <f t="shared" si="603"/>
        <v/>
      </c>
      <c r="H4342" s="41" t="str">
        <f t="shared" si="604"/>
        <v/>
      </c>
      <c r="I4342" s="41" t="str">
        <f t="shared" si="605"/>
        <v/>
      </c>
      <c r="J4342" s="41" t="str">
        <f t="shared" si="606"/>
        <v/>
      </c>
      <c r="K4342" s="268"/>
      <c r="L4342" s="268"/>
      <c r="M4342" s="268"/>
      <c r="N4342" s="269"/>
      <c r="O4342" s="269"/>
      <c r="P4342" s="269"/>
      <c r="Q4342" s="270"/>
      <c r="R4342" s="271"/>
      <c r="S4342" s="268"/>
      <c r="T4342" s="268"/>
      <c r="U4342" s="268"/>
      <c r="V4342" s="268"/>
      <c r="W4342" s="65" t="str">
        <f t="shared" si="607"/>
        <v/>
      </c>
      <c r="X4342" s="65" t="str">
        <f t="shared" si="608"/>
        <v/>
      </c>
      <c r="Y4342" s="65" t="str">
        <f t="shared" si="609"/>
        <v/>
      </c>
      <c r="Z4342" s="65" t="str">
        <f t="shared" si="610"/>
        <v/>
      </c>
      <c r="AA4342" s="65" t="str">
        <f t="shared" si="611"/>
        <v/>
      </c>
    </row>
    <row r="4343" spans="1:27" x14ac:dyDescent="0.25">
      <c r="A4343" s="40" t="str">
        <f>IF(G4343="","",1*ISERROR(VLOOKUP(G4343,G$1:G4342,1,FALSE)))</f>
        <v/>
      </c>
      <c r="B4343" s="40" t="str">
        <f>IF(A4343=0,0,IF(A4343="","",SUM(A$2:A4343)))</f>
        <v/>
      </c>
      <c r="C4343" s="41" t="str">
        <f>IF(H4343="","",1*ISERROR(VLOOKUP(H4343,H$1:H4342,1,FALSE)))</f>
        <v/>
      </c>
      <c r="D4343" s="40" t="str">
        <f>IF(C4343=0,0,IF(C4343="","",SUM(C$2:C4343)))</f>
        <v/>
      </c>
      <c r="E4343" s="41" t="str">
        <f>IF(H4343=0,0,IF(C4343="","",SUM(C$11:C4343)))</f>
        <v/>
      </c>
      <c r="F4343" s="41" t="str">
        <f>IF(H4343="","",COUNTIF(H$11:H4343,"="&amp;H4343))</f>
        <v/>
      </c>
      <c r="G4343" s="41" t="str">
        <f t="shared" si="603"/>
        <v/>
      </c>
      <c r="H4343" s="41" t="str">
        <f t="shared" si="604"/>
        <v/>
      </c>
      <c r="I4343" s="41" t="str">
        <f t="shared" si="605"/>
        <v/>
      </c>
      <c r="J4343" s="41" t="str">
        <f t="shared" si="606"/>
        <v/>
      </c>
      <c r="K4343" s="268"/>
      <c r="L4343" s="268"/>
      <c r="M4343" s="268"/>
      <c r="N4343" s="269"/>
      <c r="O4343" s="269"/>
      <c r="P4343" s="269"/>
      <c r="Q4343" s="270"/>
      <c r="R4343" s="271"/>
      <c r="S4343" s="268"/>
      <c r="T4343" s="268"/>
      <c r="U4343" s="268"/>
      <c r="V4343" s="268"/>
      <c r="W4343" s="65" t="str">
        <f t="shared" si="607"/>
        <v/>
      </c>
      <c r="X4343" s="65" t="str">
        <f t="shared" si="608"/>
        <v/>
      </c>
      <c r="Y4343" s="65" t="str">
        <f t="shared" si="609"/>
        <v/>
      </c>
      <c r="Z4343" s="65" t="str">
        <f t="shared" si="610"/>
        <v/>
      </c>
      <c r="AA4343" s="65" t="str">
        <f t="shared" si="611"/>
        <v/>
      </c>
    </row>
    <row r="4344" spans="1:27" x14ac:dyDescent="0.25">
      <c r="A4344" s="40" t="str">
        <f>IF(G4344="","",1*ISERROR(VLOOKUP(G4344,G$1:G4343,1,FALSE)))</f>
        <v/>
      </c>
      <c r="B4344" s="40" t="str">
        <f>IF(A4344=0,0,IF(A4344="","",SUM(A$2:A4344)))</f>
        <v/>
      </c>
      <c r="C4344" s="41" t="str">
        <f>IF(H4344="","",1*ISERROR(VLOOKUP(H4344,H$1:H4343,1,FALSE)))</f>
        <v/>
      </c>
      <c r="D4344" s="40" t="str">
        <f>IF(C4344=0,0,IF(C4344="","",SUM(C$2:C4344)))</f>
        <v/>
      </c>
      <c r="E4344" s="41" t="str">
        <f>IF(H4344=0,0,IF(C4344="","",SUM(C$11:C4344)))</f>
        <v/>
      </c>
      <c r="F4344" s="41" t="str">
        <f>IF(H4344="","",COUNTIF(H$11:H4344,"="&amp;H4344))</f>
        <v/>
      </c>
      <c r="G4344" s="41" t="str">
        <f t="shared" si="603"/>
        <v/>
      </c>
      <c r="H4344" s="41" t="str">
        <f t="shared" si="604"/>
        <v/>
      </c>
      <c r="I4344" s="41" t="str">
        <f t="shared" si="605"/>
        <v/>
      </c>
      <c r="J4344" s="41" t="str">
        <f t="shared" si="606"/>
        <v/>
      </c>
      <c r="K4344" s="268"/>
      <c r="L4344" s="268"/>
      <c r="M4344" s="268"/>
      <c r="N4344" s="269"/>
      <c r="O4344" s="269"/>
      <c r="P4344" s="269"/>
      <c r="Q4344" s="270"/>
      <c r="R4344" s="271"/>
      <c r="S4344" s="268"/>
      <c r="T4344" s="268"/>
      <c r="U4344" s="268"/>
      <c r="V4344" s="268"/>
      <c r="W4344" s="65" t="str">
        <f t="shared" si="607"/>
        <v/>
      </c>
      <c r="X4344" s="65" t="str">
        <f t="shared" si="608"/>
        <v/>
      </c>
      <c r="Y4344" s="65" t="str">
        <f t="shared" si="609"/>
        <v/>
      </c>
      <c r="Z4344" s="65" t="str">
        <f t="shared" si="610"/>
        <v/>
      </c>
      <c r="AA4344" s="65" t="str">
        <f t="shared" si="611"/>
        <v/>
      </c>
    </row>
    <row r="4345" spans="1:27" x14ac:dyDescent="0.25">
      <c r="A4345" s="40" t="str">
        <f>IF(G4345="","",1*ISERROR(VLOOKUP(G4345,G$1:G4344,1,FALSE)))</f>
        <v/>
      </c>
      <c r="B4345" s="40" t="str">
        <f>IF(A4345=0,0,IF(A4345="","",SUM(A$2:A4345)))</f>
        <v/>
      </c>
      <c r="C4345" s="41" t="str">
        <f>IF(H4345="","",1*ISERROR(VLOOKUP(H4345,H$1:H4344,1,FALSE)))</f>
        <v/>
      </c>
      <c r="D4345" s="40" t="str">
        <f>IF(C4345=0,0,IF(C4345="","",SUM(C$2:C4345)))</f>
        <v/>
      </c>
      <c r="E4345" s="41" t="str">
        <f>IF(H4345=0,0,IF(C4345="","",SUM(C$11:C4345)))</f>
        <v/>
      </c>
      <c r="F4345" s="41" t="str">
        <f>IF(H4345="","",COUNTIF(H$11:H4345,"="&amp;H4345))</f>
        <v/>
      </c>
      <c r="G4345" s="41" t="str">
        <f t="shared" si="603"/>
        <v/>
      </c>
      <c r="H4345" s="41" t="str">
        <f t="shared" si="604"/>
        <v/>
      </c>
      <c r="I4345" s="41" t="str">
        <f t="shared" si="605"/>
        <v/>
      </c>
      <c r="J4345" s="41" t="str">
        <f t="shared" si="606"/>
        <v/>
      </c>
      <c r="K4345" s="268"/>
      <c r="L4345" s="268"/>
      <c r="M4345" s="268"/>
      <c r="N4345" s="269"/>
      <c r="O4345" s="269"/>
      <c r="P4345" s="269"/>
      <c r="Q4345" s="270"/>
      <c r="R4345" s="271"/>
      <c r="S4345" s="268"/>
      <c r="T4345" s="268"/>
      <c r="U4345" s="268"/>
      <c r="V4345" s="268"/>
      <c r="W4345" s="65" t="str">
        <f t="shared" si="607"/>
        <v/>
      </c>
      <c r="X4345" s="65" t="str">
        <f t="shared" si="608"/>
        <v/>
      </c>
      <c r="Y4345" s="65" t="str">
        <f t="shared" si="609"/>
        <v/>
      </c>
      <c r="Z4345" s="65" t="str">
        <f t="shared" si="610"/>
        <v/>
      </c>
      <c r="AA4345" s="65" t="str">
        <f t="shared" si="611"/>
        <v/>
      </c>
    </row>
    <row r="4346" spans="1:27" x14ac:dyDescent="0.25">
      <c r="A4346" s="40" t="str">
        <f>IF(G4346="","",1*ISERROR(VLOOKUP(G4346,G$1:G4345,1,FALSE)))</f>
        <v/>
      </c>
      <c r="B4346" s="40" t="str">
        <f>IF(A4346=0,0,IF(A4346="","",SUM(A$2:A4346)))</f>
        <v/>
      </c>
      <c r="C4346" s="41" t="str">
        <f>IF(H4346="","",1*ISERROR(VLOOKUP(H4346,H$1:H4345,1,FALSE)))</f>
        <v/>
      </c>
      <c r="D4346" s="40" t="str">
        <f>IF(C4346=0,0,IF(C4346="","",SUM(C$2:C4346)))</f>
        <v/>
      </c>
      <c r="E4346" s="41" t="str">
        <f>IF(H4346=0,0,IF(C4346="","",SUM(C$11:C4346)))</f>
        <v/>
      </c>
      <c r="F4346" s="41" t="str">
        <f>IF(H4346="","",COUNTIF(H$11:H4346,"="&amp;H4346))</f>
        <v/>
      </c>
      <c r="G4346" s="41" t="str">
        <f t="shared" si="603"/>
        <v/>
      </c>
      <c r="H4346" s="41" t="str">
        <f t="shared" si="604"/>
        <v/>
      </c>
      <c r="I4346" s="41" t="str">
        <f t="shared" si="605"/>
        <v/>
      </c>
      <c r="J4346" s="41" t="str">
        <f t="shared" si="606"/>
        <v/>
      </c>
      <c r="K4346" s="268"/>
      <c r="L4346" s="268"/>
      <c r="M4346" s="268"/>
      <c r="N4346" s="269"/>
      <c r="O4346" s="269"/>
      <c r="P4346" s="269"/>
      <c r="Q4346" s="270"/>
      <c r="R4346" s="271"/>
      <c r="S4346" s="268"/>
      <c r="T4346" s="268"/>
      <c r="U4346" s="268"/>
      <c r="V4346" s="268"/>
      <c r="W4346" s="65" t="str">
        <f t="shared" si="607"/>
        <v/>
      </c>
      <c r="X4346" s="65" t="str">
        <f t="shared" si="608"/>
        <v/>
      </c>
      <c r="Y4346" s="65" t="str">
        <f t="shared" si="609"/>
        <v/>
      </c>
      <c r="Z4346" s="65" t="str">
        <f t="shared" si="610"/>
        <v/>
      </c>
      <c r="AA4346" s="65" t="str">
        <f t="shared" si="611"/>
        <v/>
      </c>
    </row>
    <row r="4347" spans="1:27" x14ac:dyDescent="0.25">
      <c r="A4347" s="40" t="str">
        <f>IF(G4347="","",1*ISERROR(VLOOKUP(G4347,G$1:G4346,1,FALSE)))</f>
        <v/>
      </c>
      <c r="B4347" s="40" t="str">
        <f>IF(A4347=0,0,IF(A4347="","",SUM(A$2:A4347)))</f>
        <v/>
      </c>
      <c r="C4347" s="41" t="str">
        <f>IF(H4347="","",1*ISERROR(VLOOKUP(H4347,H$1:H4346,1,FALSE)))</f>
        <v/>
      </c>
      <c r="D4347" s="40" t="str">
        <f>IF(C4347=0,0,IF(C4347="","",SUM(C$2:C4347)))</f>
        <v/>
      </c>
      <c r="E4347" s="41" t="str">
        <f>IF(H4347=0,0,IF(C4347="","",SUM(C$11:C4347)))</f>
        <v/>
      </c>
      <c r="F4347" s="41" t="str">
        <f>IF(H4347="","",COUNTIF(H$11:H4347,"="&amp;H4347))</f>
        <v/>
      </c>
      <c r="G4347" s="41" t="str">
        <f t="shared" si="603"/>
        <v/>
      </c>
      <c r="H4347" s="41" t="str">
        <f t="shared" si="604"/>
        <v/>
      </c>
      <c r="I4347" s="41" t="str">
        <f t="shared" si="605"/>
        <v/>
      </c>
      <c r="J4347" s="41" t="str">
        <f t="shared" si="606"/>
        <v/>
      </c>
      <c r="K4347" s="268"/>
      <c r="L4347" s="268"/>
      <c r="M4347" s="268"/>
      <c r="N4347" s="269"/>
      <c r="O4347" s="269"/>
      <c r="P4347" s="269"/>
      <c r="Q4347" s="270"/>
      <c r="R4347" s="271"/>
      <c r="S4347" s="268"/>
      <c r="T4347" s="268"/>
      <c r="U4347" s="268"/>
      <c r="V4347" s="268"/>
      <c r="W4347" s="65" t="str">
        <f t="shared" si="607"/>
        <v/>
      </c>
      <c r="X4347" s="65" t="str">
        <f t="shared" si="608"/>
        <v/>
      </c>
      <c r="Y4347" s="65" t="str">
        <f t="shared" si="609"/>
        <v/>
      </c>
      <c r="Z4347" s="65" t="str">
        <f t="shared" si="610"/>
        <v/>
      </c>
      <c r="AA4347" s="65" t="str">
        <f t="shared" si="611"/>
        <v/>
      </c>
    </row>
    <row r="4348" spans="1:27" x14ac:dyDescent="0.25">
      <c r="A4348" s="40" t="str">
        <f>IF(G4348="","",1*ISERROR(VLOOKUP(G4348,G$1:G4347,1,FALSE)))</f>
        <v/>
      </c>
      <c r="B4348" s="40" t="str">
        <f>IF(A4348=0,0,IF(A4348="","",SUM(A$2:A4348)))</f>
        <v/>
      </c>
      <c r="C4348" s="41" t="str">
        <f>IF(H4348="","",1*ISERROR(VLOOKUP(H4348,H$1:H4347,1,FALSE)))</f>
        <v/>
      </c>
      <c r="D4348" s="40" t="str">
        <f>IF(C4348=0,0,IF(C4348="","",SUM(C$2:C4348)))</f>
        <v/>
      </c>
      <c r="E4348" s="41" t="str">
        <f>IF(H4348=0,0,IF(C4348="","",SUM(C$11:C4348)))</f>
        <v/>
      </c>
      <c r="F4348" s="41" t="str">
        <f>IF(H4348="","",COUNTIF(H$11:H4348,"="&amp;H4348))</f>
        <v/>
      </c>
      <c r="G4348" s="41" t="str">
        <f t="shared" si="603"/>
        <v/>
      </c>
      <c r="H4348" s="41" t="str">
        <f t="shared" si="604"/>
        <v/>
      </c>
      <c r="I4348" s="41" t="str">
        <f t="shared" si="605"/>
        <v/>
      </c>
      <c r="J4348" s="41" t="str">
        <f t="shared" si="606"/>
        <v/>
      </c>
      <c r="K4348" s="268"/>
      <c r="L4348" s="268"/>
      <c r="M4348" s="268"/>
      <c r="N4348" s="269"/>
      <c r="O4348" s="269"/>
      <c r="P4348" s="269"/>
      <c r="Q4348" s="270"/>
      <c r="R4348" s="271"/>
      <c r="S4348" s="268"/>
      <c r="T4348" s="268"/>
      <c r="U4348" s="268"/>
      <c r="V4348" s="268"/>
      <c r="W4348" s="65" t="str">
        <f t="shared" si="607"/>
        <v/>
      </c>
      <c r="X4348" s="65" t="str">
        <f t="shared" si="608"/>
        <v/>
      </c>
      <c r="Y4348" s="65" t="str">
        <f t="shared" si="609"/>
        <v/>
      </c>
      <c r="Z4348" s="65" t="str">
        <f t="shared" si="610"/>
        <v/>
      </c>
      <c r="AA4348" s="65" t="str">
        <f t="shared" si="611"/>
        <v/>
      </c>
    </row>
    <row r="4349" spans="1:27" x14ac:dyDescent="0.25">
      <c r="A4349" s="40" t="str">
        <f>IF(G4349="","",1*ISERROR(VLOOKUP(G4349,G$1:G4348,1,FALSE)))</f>
        <v/>
      </c>
      <c r="B4349" s="40" t="str">
        <f>IF(A4349=0,0,IF(A4349="","",SUM(A$2:A4349)))</f>
        <v/>
      </c>
      <c r="C4349" s="41" t="str">
        <f>IF(H4349="","",1*ISERROR(VLOOKUP(H4349,H$1:H4348,1,FALSE)))</f>
        <v/>
      </c>
      <c r="D4349" s="40" t="str">
        <f>IF(C4349=0,0,IF(C4349="","",SUM(C$2:C4349)))</f>
        <v/>
      </c>
      <c r="E4349" s="41" t="str">
        <f>IF(H4349=0,0,IF(C4349="","",SUM(C$11:C4349)))</f>
        <v/>
      </c>
      <c r="F4349" s="41" t="str">
        <f>IF(H4349="","",COUNTIF(H$11:H4349,"="&amp;H4349))</f>
        <v/>
      </c>
      <c r="G4349" s="41" t="str">
        <f t="shared" si="603"/>
        <v/>
      </c>
      <c r="H4349" s="41" t="str">
        <f t="shared" si="604"/>
        <v/>
      </c>
      <c r="I4349" s="41" t="str">
        <f t="shared" si="605"/>
        <v/>
      </c>
      <c r="J4349" s="41" t="str">
        <f t="shared" si="606"/>
        <v/>
      </c>
      <c r="K4349" s="268"/>
      <c r="L4349" s="268"/>
      <c r="M4349" s="268"/>
      <c r="N4349" s="269"/>
      <c r="O4349" s="269"/>
      <c r="P4349" s="269"/>
      <c r="Q4349" s="270"/>
      <c r="R4349" s="271"/>
      <c r="S4349" s="268"/>
      <c r="T4349" s="268"/>
      <c r="U4349" s="268"/>
      <c r="V4349" s="268"/>
      <c r="W4349" s="65" t="str">
        <f t="shared" si="607"/>
        <v/>
      </c>
      <c r="X4349" s="65" t="str">
        <f t="shared" si="608"/>
        <v/>
      </c>
      <c r="Y4349" s="65" t="str">
        <f t="shared" si="609"/>
        <v/>
      </c>
      <c r="Z4349" s="65" t="str">
        <f t="shared" si="610"/>
        <v/>
      </c>
      <c r="AA4349" s="65" t="str">
        <f t="shared" si="611"/>
        <v/>
      </c>
    </row>
    <row r="4350" spans="1:27" x14ac:dyDescent="0.25">
      <c r="A4350" s="40" t="str">
        <f>IF(G4350="","",1*ISERROR(VLOOKUP(G4350,G$1:G4349,1,FALSE)))</f>
        <v/>
      </c>
      <c r="B4350" s="40" t="str">
        <f>IF(A4350=0,0,IF(A4350="","",SUM(A$2:A4350)))</f>
        <v/>
      </c>
      <c r="C4350" s="41" t="str">
        <f>IF(H4350="","",1*ISERROR(VLOOKUP(H4350,H$1:H4349,1,FALSE)))</f>
        <v/>
      </c>
      <c r="D4350" s="40" t="str">
        <f>IF(C4350=0,0,IF(C4350="","",SUM(C$2:C4350)))</f>
        <v/>
      </c>
      <c r="E4350" s="41" t="str">
        <f>IF(H4350=0,0,IF(C4350="","",SUM(C$11:C4350)))</f>
        <v/>
      </c>
      <c r="F4350" s="41" t="str">
        <f>IF(H4350="","",COUNTIF(H$11:H4350,"="&amp;H4350))</f>
        <v/>
      </c>
      <c r="G4350" s="41" t="str">
        <f t="shared" si="603"/>
        <v/>
      </c>
      <c r="H4350" s="41" t="str">
        <f t="shared" si="604"/>
        <v/>
      </c>
      <c r="I4350" s="41" t="str">
        <f t="shared" si="605"/>
        <v/>
      </c>
      <c r="J4350" s="41" t="str">
        <f t="shared" si="606"/>
        <v/>
      </c>
      <c r="K4350" s="268"/>
      <c r="L4350" s="268"/>
      <c r="M4350" s="268"/>
      <c r="N4350" s="269"/>
      <c r="O4350" s="269"/>
      <c r="P4350" s="269"/>
      <c r="Q4350" s="270"/>
      <c r="R4350" s="271"/>
      <c r="S4350" s="268"/>
      <c r="T4350" s="268"/>
      <c r="U4350" s="268"/>
      <c r="V4350" s="268"/>
      <c r="W4350" s="65" t="str">
        <f t="shared" si="607"/>
        <v/>
      </c>
      <c r="X4350" s="65" t="str">
        <f t="shared" si="608"/>
        <v/>
      </c>
      <c r="Y4350" s="65" t="str">
        <f t="shared" si="609"/>
        <v/>
      </c>
      <c r="Z4350" s="65" t="str">
        <f t="shared" si="610"/>
        <v/>
      </c>
      <c r="AA4350" s="65" t="str">
        <f t="shared" si="611"/>
        <v/>
      </c>
    </row>
    <row r="4351" spans="1:27" x14ac:dyDescent="0.25">
      <c r="A4351" s="40" t="str">
        <f>IF(G4351="","",1*ISERROR(VLOOKUP(G4351,G$1:G4350,1,FALSE)))</f>
        <v/>
      </c>
      <c r="B4351" s="40" t="str">
        <f>IF(A4351=0,0,IF(A4351="","",SUM(A$2:A4351)))</f>
        <v/>
      </c>
      <c r="C4351" s="41" t="str">
        <f>IF(H4351="","",1*ISERROR(VLOOKUP(H4351,H$1:H4350,1,FALSE)))</f>
        <v/>
      </c>
      <c r="D4351" s="40" t="str">
        <f>IF(C4351=0,0,IF(C4351="","",SUM(C$2:C4351)))</f>
        <v/>
      </c>
      <c r="E4351" s="41" t="str">
        <f>IF(H4351=0,0,IF(C4351="","",SUM(C$11:C4351)))</f>
        <v/>
      </c>
      <c r="F4351" s="41" t="str">
        <f>IF(H4351="","",COUNTIF(H$11:H4351,"="&amp;H4351))</f>
        <v/>
      </c>
      <c r="G4351" s="41" t="str">
        <f t="shared" si="603"/>
        <v/>
      </c>
      <c r="H4351" s="41" t="str">
        <f t="shared" si="604"/>
        <v/>
      </c>
      <c r="I4351" s="41" t="str">
        <f t="shared" si="605"/>
        <v/>
      </c>
      <c r="J4351" s="41" t="str">
        <f t="shared" si="606"/>
        <v/>
      </c>
      <c r="K4351" s="268"/>
      <c r="L4351" s="268"/>
      <c r="M4351" s="268"/>
      <c r="N4351" s="269"/>
      <c r="O4351" s="269"/>
      <c r="P4351" s="269"/>
      <c r="Q4351" s="270"/>
      <c r="R4351" s="271"/>
      <c r="S4351" s="268"/>
      <c r="T4351" s="268"/>
      <c r="U4351" s="268"/>
      <c r="V4351" s="268"/>
      <c r="W4351" s="65" t="str">
        <f t="shared" si="607"/>
        <v/>
      </c>
      <c r="X4351" s="65" t="str">
        <f t="shared" si="608"/>
        <v/>
      </c>
      <c r="Y4351" s="65" t="str">
        <f t="shared" si="609"/>
        <v/>
      </c>
      <c r="Z4351" s="65" t="str">
        <f t="shared" si="610"/>
        <v/>
      </c>
      <c r="AA4351" s="65" t="str">
        <f t="shared" si="611"/>
        <v/>
      </c>
    </row>
    <row r="4352" spans="1:27" x14ac:dyDescent="0.25">
      <c r="A4352" s="40" t="str">
        <f>IF(G4352="","",1*ISERROR(VLOOKUP(G4352,G$1:G4351,1,FALSE)))</f>
        <v/>
      </c>
      <c r="B4352" s="40" t="str">
        <f>IF(A4352=0,0,IF(A4352="","",SUM(A$2:A4352)))</f>
        <v/>
      </c>
      <c r="C4352" s="41" t="str">
        <f>IF(H4352="","",1*ISERROR(VLOOKUP(H4352,H$1:H4351,1,FALSE)))</f>
        <v/>
      </c>
      <c r="D4352" s="40" t="str">
        <f>IF(C4352=0,0,IF(C4352="","",SUM(C$2:C4352)))</f>
        <v/>
      </c>
      <c r="E4352" s="41" t="str">
        <f>IF(H4352=0,0,IF(C4352="","",SUM(C$11:C4352)))</f>
        <v/>
      </c>
      <c r="F4352" s="41" t="str">
        <f>IF(H4352="","",COUNTIF(H$11:H4352,"="&amp;H4352))</f>
        <v/>
      </c>
      <c r="G4352" s="41" t="str">
        <f t="shared" si="603"/>
        <v/>
      </c>
      <c r="H4352" s="41" t="str">
        <f t="shared" si="604"/>
        <v/>
      </c>
      <c r="I4352" s="41" t="str">
        <f t="shared" si="605"/>
        <v/>
      </c>
      <c r="J4352" s="41" t="str">
        <f t="shared" si="606"/>
        <v/>
      </c>
      <c r="K4352" s="268"/>
      <c r="L4352" s="268"/>
      <c r="M4352" s="268"/>
      <c r="N4352" s="269"/>
      <c r="O4352" s="269"/>
      <c r="P4352" s="269"/>
      <c r="Q4352" s="270"/>
      <c r="R4352" s="271"/>
      <c r="S4352" s="268"/>
      <c r="T4352" s="268"/>
      <c r="U4352" s="268"/>
      <c r="V4352" s="268"/>
      <c r="W4352" s="65" t="str">
        <f t="shared" si="607"/>
        <v/>
      </c>
      <c r="X4352" s="65" t="str">
        <f t="shared" si="608"/>
        <v/>
      </c>
      <c r="Y4352" s="65" t="str">
        <f t="shared" si="609"/>
        <v/>
      </c>
      <c r="Z4352" s="65" t="str">
        <f t="shared" si="610"/>
        <v/>
      </c>
      <c r="AA4352" s="65" t="str">
        <f t="shared" si="611"/>
        <v/>
      </c>
    </row>
    <row r="4353" spans="1:27" x14ac:dyDescent="0.25">
      <c r="A4353" s="40" t="str">
        <f>IF(G4353="","",1*ISERROR(VLOOKUP(G4353,G$1:G4352,1,FALSE)))</f>
        <v/>
      </c>
      <c r="B4353" s="40" t="str">
        <f>IF(A4353=0,0,IF(A4353="","",SUM(A$2:A4353)))</f>
        <v/>
      </c>
      <c r="C4353" s="41" t="str">
        <f>IF(H4353="","",1*ISERROR(VLOOKUP(H4353,H$1:H4352,1,FALSE)))</f>
        <v/>
      </c>
      <c r="D4353" s="40" t="str">
        <f>IF(C4353=0,0,IF(C4353="","",SUM(C$2:C4353)))</f>
        <v/>
      </c>
      <c r="E4353" s="41" t="str">
        <f>IF(H4353=0,0,IF(C4353="","",SUM(C$11:C4353)))</f>
        <v/>
      </c>
      <c r="F4353" s="41" t="str">
        <f>IF(H4353="","",COUNTIF(H$11:H4353,"="&amp;H4353))</f>
        <v/>
      </c>
      <c r="G4353" s="41" t="str">
        <f t="shared" si="603"/>
        <v/>
      </c>
      <c r="H4353" s="41" t="str">
        <f t="shared" si="604"/>
        <v/>
      </c>
      <c r="I4353" s="41" t="str">
        <f t="shared" si="605"/>
        <v/>
      </c>
      <c r="J4353" s="41" t="str">
        <f t="shared" si="606"/>
        <v/>
      </c>
      <c r="K4353" s="268"/>
      <c r="L4353" s="268"/>
      <c r="M4353" s="268"/>
      <c r="N4353" s="269"/>
      <c r="O4353" s="269"/>
      <c r="P4353" s="269"/>
      <c r="Q4353" s="270"/>
      <c r="R4353" s="271"/>
      <c r="S4353" s="268"/>
      <c r="T4353" s="268"/>
      <c r="U4353" s="268"/>
      <c r="V4353" s="268"/>
      <c r="W4353" s="65" t="str">
        <f t="shared" si="607"/>
        <v/>
      </c>
      <c r="X4353" s="65" t="str">
        <f t="shared" si="608"/>
        <v/>
      </c>
      <c r="Y4353" s="65" t="str">
        <f t="shared" si="609"/>
        <v/>
      </c>
      <c r="Z4353" s="65" t="str">
        <f t="shared" si="610"/>
        <v/>
      </c>
      <c r="AA4353" s="65" t="str">
        <f t="shared" si="611"/>
        <v/>
      </c>
    </row>
    <row r="4354" spans="1:27" x14ac:dyDescent="0.25">
      <c r="A4354" s="40" t="str">
        <f>IF(G4354="","",1*ISERROR(VLOOKUP(G4354,G$1:G4353,1,FALSE)))</f>
        <v/>
      </c>
      <c r="B4354" s="40" t="str">
        <f>IF(A4354=0,0,IF(A4354="","",SUM(A$2:A4354)))</f>
        <v/>
      </c>
      <c r="C4354" s="41" t="str">
        <f>IF(H4354="","",1*ISERROR(VLOOKUP(H4354,H$1:H4353,1,FALSE)))</f>
        <v/>
      </c>
      <c r="D4354" s="40" t="str">
        <f>IF(C4354=0,0,IF(C4354="","",SUM(C$2:C4354)))</f>
        <v/>
      </c>
      <c r="E4354" s="41" t="str">
        <f>IF(H4354=0,0,IF(C4354="","",SUM(C$11:C4354)))</f>
        <v/>
      </c>
      <c r="F4354" s="41" t="str">
        <f>IF(H4354="","",COUNTIF(H$11:H4354,"="&amp;H4354))</f>
        <v/>
      </c>
      <c r="G4354" s="41" t="str">
        <f t="shared" ref="G4354:G4417" si="612">IF(K4354="","",IF(M4354="","",CONCATENATE(K4354,"-",M4354)))</f>
        <v/>
      </c>
      <c r="H4354" s="41" t="str">
        <f t="shared" ref="H4354:H4417" si="613">IF(G4354="","",CONCATENATE(G4354,"-",N4354))</f>
        <v/>
      </c>
      <c r="I4354" s="41" t="str">
        <f t="shared" ref="I4354:I4417" si="614">IF(H4354="","",CONCATENATE(H4354,"-",F4354))</f>
        <v/>
      </c>
      <c r="J4354" s="41" t="str">
        <f t="shared" ref="J4354:J4417" si="615">IF(G4354="","",CONCATENATE(G4354,"-",O4354))</f>
        <v/>
      </c>
      <c r="K4354" s="268"/>
      <c r="L4354" s="268"/>
      <c r="M4354" s="268"/>
      <c r="N4354" s="269"/>
      <c r="O4354" s="269"/>
      <c r="P4354" s="269"/>
      <c r="Q4354" s="270"/>
      <c r="R4354" s="271"/>
      <c r="S4354" s="268"/>
      <c r="T4354" s="268"/>
      <c r="U4354" s="268"/>
      <c r="V4354" s="268"/>
      <c r="W4354" s="65" t="str">
        <f t="shared" ref="W4354:W4417" si="616">IF(S4354="","",IF(S4354="Yes",1,0))</f>
        <v/>
      </c>
      <c r="X4354" s="65" t="str">
        <f t="shared" ref="X4354:X4417" si="617">IF(T4354="","",IF(T4354="Yes",1,0))</f>
        <v/>
      </c>
      <c r="Y4354" s="65" t="str">
        <f t="shared" ref="Y4354:Y4417" si="618">IF(U4354="","",IF(U4354="Yes",1,0))</f>
        <v/>
      </c>
      <c r="Z4354" s="65" t="str">
        <f t="shared" ref="Z4354:Z4417" si="619">IF(V4354="","",IF(V4354="Yes",1,0))</f>
        <v/>
      </c>
      <c r="AA4354" s="65" t="str">
        <f t="shared" ref="AA4354:AA4417" si="620">IF(N4354="","",CONCATENATE(N4354,"-",O4354))</f>
        <v/>
      </c>
    </row>
    <row r="4355" spans="1:27" x14ac:dyDescent="0.25">
      <c r="A4355" s="40" t="str">
        <f>IF(G4355="","",1*ISERROR(VLOOKUP(G4355,G$1:G4354,1,FALSE)))</f>
        <v/>
      </c>
      <c r="B4355" s="40" t="str">
        <f>IF(A4355=0,0,IF(A4355="","",SUM(A$2:A4355)))</f>
        <v/>
      </c>
      <c r="C4355" s="41" t="str">
        <f>IF(H4355="","",1*ISERROR(VLOOKUP(H4355,H$1:H4354,1,FALSE)))</f>
        <v/>
      </c>
      <c r="D4355" s="40" t="str">
        <f>IF(C4355=0,0,IF(C4355="","",SUM(C$2:C4355)))</f>
        <v/>
      </c>
      <c r="E4355" s="41" t="str">
        <f>IF(H4355=0,0,IF(C4355="","",SUM(C$11:C4355)))</f>
        <v/>
      </c>
      <c r="F4355" s="41" t="str">
        <f>IF(H4355="","",COUNTIF(H$11:H4355,"="&amp;H4355))</f>
        <v/>
      </c>
      <c r="G4355" s="41" t="str">
        <f t="shared" si="612"/>
        <v/>
      </c>
      <c r="H4355" s="41" t="str">
        <f t="shared" si="613"/>
        <v/>
      </c>
      <c r="I4355" s="41" t="str">
        <f t="shared" si="614"/>
        <v/>
      </c>
      <c r="J4355" s="41" t="str">
        <f t="shared" si="615"/>
        <v/>
      </c>
      <c r="K4355" s="268"/>
      <c r="L4355" s="268"/>
      <c r="M4355" s="268"/>
      <c r="N4355" s="269"/>
      <c r="O4355" s="269"/>
      <c r="P4355" s="269"/>
      <c r="Q4355" s="270"/>
      <c r="R4355" s="271"/>
      <c r="S4355" s="268"/>
      <c r="T4355" s="268"/>
      <c r="U4355" s="268"/>
      <c r="V4355" s="268"/>
      <c r="W4355" s="65" t="str">
        <f t="shared" si="616"/>
        <v/>
      </c>
      <c r="X4355" s="65" t="str">
        <f t="shared" si="617"/>
        <v/>
      </c>
      <c r="Y4355" s="65" t="str">
        <f t="shared" si="618"/>
        <v/>
      </c>
      <c r="Z4355" s="65" t="str">
        <f t="shared" si="619"/>
        <v/>
      </c>
      <c r="AA4355" s="65" t="str">
        <f t="shared" si="620"/>
        <v/>
      </c>
    </row>
    <row r="4356" spans="1:27" x14ac:dyDescent="0.25">
      <c r="A4356" s="40" t="str">
        <f>IF(G4356="","",1*ISERROR(VLOOKUP(G4356,G$1:G4355,1,FALSE)))</f>
        <v/>
      </c>
      <c r="B4356" s="40" t="str">
        <f>IF(A4356=0,0,IF(A4356="","",SUM(A$2:A4356)))</f>
        <v/>
      </c>
      <c r="C4356" s="41" t="str">
        <f>IF(H4356="","",1*ISERROR(VLOOKUP(H4356,H$1:H4355,1,FALSE)))</f>
        <v/>
      </c>
      <c r="D4356" s="40" t="str">
        <f>IF(C4356=0,0,IF(C4356="","",SUM(C$2:C4356)))</f>
        <v/>
      </c>
      <c r="E4356" s="41" t="str">
        <f>IF(H4356=0,0,IF(C4356="","",SUM(C$11:C4356)))</f>
        <v/>
      </c>
      <c r="F4356" s="41" t="str">
        <f>IF(H4356="","",COUNTIF(H$11:H4356,"="&amp;H4356))</f>
        <v/>
      </c>
      <c r="G4356" s="41" t="str">
        <f t="shared" si="612"/>
        <v/>
      </c>
      <c r="H4356" s="41" t="str">
        <f t="shared" si="613"/>
        <v/>
      </c>
      <c r="I4356" s="41" t="str">
        <f t="shared" si="614"/>
        <v/>
      </c>
      <c r="J4356" s="41" t="str">
        <f t="shared" si="615"/>
        <v/>
      </c>
      <c r="K4356" s="268"/>
      <c r="L4356" s="268"/>
      <c r="M4356" s="268"/>
      <c r="N4356" s="269"/>
      <c r="O4356" s="269"/>
      <c r="P4356" s="269"/>
      <c r="Q4356" s="270"/>
      <c r="R4356" s="271"/>
      <c r="S4356" s="268"/>
      <c r="T4356" s="268"/>
      <c r="U4356" s="268"/>
      <c r="V4356" s="268"/>
      <c r="W4356" s="65" t="str">
        <f t="shared" si="616"/>
        <v/>
      </c>
      <c r="X4356" s="65" t="str">
        <f t="shared" si="617"/>
        <v/>
      </c>
      <c r="Y4356" s="65" t="str">
        <f t="shared" si="618"/>
        <v/>
      </c>
      <c r="Z4356" s="65" t="str">
        <f t="shared" si="619"/>
        <v/>
      </c>
      <c r="AA4356" s="65" t="str">
        <f t="shared" si="620"/>
        <v/>
      </c>
    </row>
    <row r="4357" spans="1:27" x14ac:dyDescent="0.25">
      <c r="A4357" s="40" t="str">
        <f>IF(G4357="","",1*ISERROR(VLOOKUP(G4357,G$1:G4356,1,FALSE)))</f>
        <v/>
      </c>
      <c r="B4357" s="40" t="str">
        <f>IF(A4357=0,0,IF(A4357="","",SUM(A$2:A4357)))</f>
        <v/>
      </c>
      <c r="C4357" s="41" t="str">
        <f>IF(H4357="","",1*ISERROR(VLOOKUP(H4357,H$1:H4356,1,FALSE)))</f>
        <v/>
      </c>
      <c r="D4357" s="40" t="str">
        <f>IF(C4357=0,0,IF(C4357="","",SUM(C$2:C4357)))</f>
        <v/>
      </c>
      <c r="E4357" s="41" t="str">
        <f>IF(H4357=0,0,IF(C4357="","",SUM(C$11:C4357)))</f>
        <v/>
      </c>
      <c r="F4357" s="41" t="str">
        <f>IF(H4357="","",COUNTIF(H$11:H4357,"="&amp;H4357))</f>
        <v/>
      </c>
      <c r="G4357" s="41" t="str">
        <f t="shared" si="612"/>
        <v/>
      </c>
      <c r="H4357" s="41" t="str">
        <f t="shared" si="613"/>
        <v/>
      </c>
      <c r="I4357" s="41" t="str">
        <f t="shared" si="614"/>
        <v/>
      </c>
      <c r="J4357" s="41" t="str">
        <f t="shared" si="615"/>
        <v/>
      </c>
      <c r="K4357" s="268"/>
      <c r="L4357" s="268"/>
      <c r="M4357" s="268"/>
      <c r="N4357" s="269"/>
      <c r="O4357" s="269"/>
      <c r="P4357" s="269"/>
      <c r="Q4357" s="270"/>
      <c r="R4357" s="271"/>
      <c r="S4357" s="268"/>
      <c r="T4357" s="268"/>
      <c r="U4357" s="268"/>
      <c r="V4357" s="268"/>
      <c r="W4357" s="65" t="str">
        <f t="shared" si="616"/>
        <v/>
      </c>
      <c r="X4357" s="65" t="str">
        <f t="shared" si="617"/>
        <v/>
      </c>
      <c r="Y4357" s="65" t="str">
        <f t="shared" si="618"/>
        <v/>
      </c>
      <c r="Z4357" s="65" t="str">
        <f t="shared" si="619"/>
        <v/>
      </c>
      <c r="AA4357" s="65" t="str">
        <f t="shared" si="620"/>
        <v/>
      </c>
    </row>
    <row r="4358" spans="1:27" x14ac:dyDescent="0.25">
      <c r="A4358" s="40" t="str">
        <f>IF(G4358="","",1*ISERROR(VLOOKUP(G4358,G$1:G4357,1,FALSE)))</f>
        <v/>
      </c>
      <c r="B4358" s="40" t="str">
        <f>IF(A4358=0,0,IF(A4358="","",SUM(A$2:A4358)))</f>
        <v/>
      </c>
      <c r="C4358" s="41" t="str">
        <f>IF(H4358="","",1*ISERROR(VLOOKUP(H4358,H$1:H4357,1,FALSE)))</f>
        <v/>
      </c>
      <c r="D4358" s="40" t="str">
        <f>IF(C4358=0,0,IF(C4358="","",SUM(C$2:C4358)))</f>
        <v/>
      </c>
      <c r="E4358" s="41" t="str">
        <f>IF(H4358=0,0,IF(C4358="","",SUM(C$11:C4358)))</f>
        <v/>
      </c>
      <c r="F4358" s="41" t="str">
        <f>IF(H4358="","",COUNTIF(H$11:H4358,"="&amp;H4358))</f>
        <v/>
      </c>
      <c r="G4358" s="41" t="str">
        <f t="shared" si="612"/>
        <v/>
      </c>
      <c r="H4358" s="41" t="str">
        <f t="shared" si="613"/>
        <v/>
      </c>
      <c r="I4358" s="41" t="str">
        <f t="shared" si="614"/>
        <v/>
      </c>
      <c r="J4358" s="41" t="str">
        <f t="shared" si="615"/>
        <v/>
      </c>
      <c r="K4358" s="268"/>
      <c r="L4358" s="268"/>
      <c r="M4358" s="268"/>
      <c r="N4358" s="269"/>
      <c r="O4358" s="269"/>
      <c r="P4358" s="269"/>
      <c r="Q4358" s="270"/>
      <c r="R4358" s="271"/>
      <c r="S4358" s="268"/>
      <c r="T4358" s="268"/>
      <c r="U4358" s="268"/>
      <c r="V4358" s="268"/>
      <c r="W4358" s="65" t="str">
        <f t="shared" si="616"/>
        <v/>
      </c>
      <c r="X4358" s="65" t="str">
        <f t="shared" si="617"/>
        <v/>
      </c>
      <c r="Y4358" s="65" t="str">
        <f t="shared" si="618"/>
        <v/>
      </c>
      <c r="Z4358" s="65" t="str">
        <f t="shared" si="619"/>
        <v/>
      </c>
      <c r="AA4358" s="65" t="str">
        <f t="shared" si="620"/>
        <v/>
      </c>
    </row>
    <row r="4359" spans="1:27" x14ac:dyDescent="0.25">
      <c r="A4359" s="40" t="str">
        <f>IF(G4359="","",1*ISERROR(VLOOKUP(G4359,G$1:G4358,1,FALSE)))</f>
        <v/>
      </c>
      <c r="B4359" s="40" t="str">
        <f>IF(A4359=0,0,IF(A4359="","",SUM(A$2:A4359)))</f>
        <v/>
      </c>
      <c r="C4359" s="41" t="str">
        <f>IF(H4359="","",1*ISERROR(VLOOKUP(H4359,H$1:H4358,1,FALSE)))</f>
        <v/>
      </c>
      <c r="D4359" s="40" t="str">
        <f>IF(C4359=0,0,IF(C4359="","",SUM(C$2:C4359)))</f>
        <v/>
      </c>
      <c r="E4359" s="41" t="str">
        <f>IF(H4359=0,0,IF(C4359="","",SUM(C$11:C4359)))</f>
        <v/>
      </c>
      <c r="F4359" s="41" t="str">
        <f>IF(H4359="","",COUNTIF(H$11:H4359,"="&amp;H4359))</f>
        <v/>
      </c>
      <c r="G4359" s="41" t="str">
        <f t="shared" si="612"/>
        <v/>
      </c>
      <c r="H4359" s="41" t="str">
        <f t="shared" si="613"/>
        <v/>
      </c>
      <c r="I4359" s="41" t="str">
        <f t="shared" si="614"/>
        <v/>
      </c>
      <c r="J4359" s="41" t="str">
        <f t="shared" si="615"/>
        <v/>
      </c>
      <c r="K4359" s="268"/>
      <c r="L4359" s="268"/>
      <c r="M4359" s="268"/>
      <c r="N4359" s="269"/>
      <c r="O4359" s="269"/>
      <c r="P4359" s="269"/>
      <c r="Q4359" s="270"/>
      <c r="R4359" s="271"/>
      <c r="S4359" s="268"/>
      <c r="T4359" s="268"/>
      <c r="U4359" s="268"/>
      <c r="V4359" s="268"/>
      <c r="W4359" s="65" t="str">
        <f t="shared" si="616"/>
        <v/>
      </c>
      <c r="X4359" s="65" t="str">
        <f t="shared" si="617"/>
        <v/>
      </c>
      <c r="Y4359" s="65" t="str">
        <f t="shared" si="618"/>
        <v/>
      </c>
      <c r="Z4359" s="65" t="str">
        <f t="shared" si="619"/>
        <v/>
      </c>
      <c r="AA4359" s="65" t="str">
        <f t="shared" si="620"/>
        <v/>
      </c>
    </row>
    <row r="4360" spans="1:27" x14ac:dyDescent="0.25">
      <c r="A4360" s="40" t="str">
        <f>IF(G4360="","",1*ISERROR(VLOOKUP(G4360,G$1:G4359,1,FALSE)))</f>
        <v/>
      </c>
      <c r="B4360" s="40" t="str">
        <f>IF(A4360=0,0,IF(A4360="","",SUM(A$2:A4360)))</f>
        <v/>
      </c>
      <c r="C4360" s="41" t="str">
        <f>IF(H4360="","",1*ISERROR(VLOOKUP(H4360,H$1:H4359,1,FALSE)))</f>
        <v/>
      </c>
      <c r="D4360" s="40" t="str">
        <f>IF(C4360=0,0,IF(C4360="","",SUM(C$2:C4360)))</f>
        <v/>
      </c>
      <c r="E4360" s="41" t="str">
        <f>IF(H4360=0,0,IF(C4360="","",SUM(C$11:C4360)))</f>
        <v/>
      </c>
      <c r="F4360" s="41" t="str">
        <f>IF(H4360="","",COUNTIF(H$11:H4360,"="&amp;H4360))</f>
        <v/>
      </c>
      <c r="G4360" s="41" t="str">
        <f t="shared" si="612"/>
        <v/>
      </c>
      <c r="H4360" s="41" t="str">
        <f t="shared" si="613"/>
        <v/>
      </c>
      <c r="I4360" s="41" t="str">
        <f t="shared" si="614"/>
        <v/>
      </c>
      <c r="J4360" s="41" t="str">
        <f t="shared" si="615"/>
        <v/>
      </c>
      <c r="K4360" s="268"/>
      <c r="L4360" s="268"/>
      <c r="M4360" s="268"/>
      <c r="N4360" s="269"/>
      <c r="O4360" s="269"/>
      <c r="P4360" s="269"/>
      <c r="Q4360" s="270"/>
      <c r="R4360" s="271"/>
      <c r="S4360" s="268"/>
      <c r="T4360" s="268"/>
      <c r="U4360" s="268"/>
      <c r="V4360" s="268"/>
      <c r="W4360" s="65" t="str">
        <f t="shared" si="616"/>
        <v/>
      </c>
      <c r="X4360" s="65" t="str">
        <f t="shared" si="617"/>
        <v/>
      </c>
      <c r="Y4360" s="65" t="str">
        <f t="shared" si="618"/>
        <v/>
      </c>
      <c r="Z4360" s="65" t="str">
        <f t="shared" si="619"/>
        <v/>
      </c>
      <c r="AA4360" s="65" t="str">
        <f t="shared" si="620"/>
        <v/>
      </c>
    </row>
    <row r="4361" spans="1:27" x14ac:dyDescent="0.25">
      <c r="A4361" s="40" t="str">
        <f>IF(G4361="","",1*ISERROR(VLOOKUP(G4361,G$1:G4360,1,FALSE)))</f>
        <v/>
      </c>
      <c r="B4361" s="40" t="str">
        <f>IF(A4361=0,0,IF(A4361="","",SUM(A$2:A4361)))</f>
        <v/>
      </c>
      <c r="C4361" s="41" t="str">
        <f>IF(H4361="","",1*ISERROR(VLOOKUP(H4361,H$1:H4360,1,FALSE)))</f>
        <v/>
      </c>
      <c r="D4361" s="40" t="str">
        <f>IF(C4361=0,0,IF(C4361="","",SUM(C$2:C4361)))</f>
        <v/>
      </c>
      <c r="E4361" s="41" t="str">
        <f>IF(H4361=0,0,IF(C4361="","",SUM(C$11:C4361)))</f>
        <v/>
      </c>
      <c r="F4361" s="41" t="str">
        <f>IF(H4361="","",COUNTIF(H$11:H4361,"="&amp;H4361))</f>
        <v/>
      </c>
      <c r="G4361" s="41" t="str">
        <f t="shared" si="612"/>
        <v/>
      </c>
      <c r="H4361" s="41" t="str">
        <f t="shared" si="613"/>
        <v/>
      </c>
      <c r="I4361" s="41" t="str">
        <f t="shared" si="614"/>
        <v/>
      </c>
      <c r="J4361" s="41" t="str">
        <f t="shared" si="615"/>
        <v/>
      </c>
      <c r="K4361" s="268"/>
      <c r="L4361" s="268"/>
      <c r="M4361" s="268"/>
      <c r="N4361" s="269"/>
      <c r="O4361" s="269"/>
      <c r="P4361" s="269"/>
      <c r="Q4361" s="270"/>
      <c r="R4361" s="271"/>
      <c r="S4361" s="268"/>
      <c r="T4361" s="268"/>
      <c r="U4361" s="268"/>
      <c r="V4361" s="268"/>
      <c r="W4361" s="65" t="str">
        <f t="shared" si="616"/>
        <v/>
      </c>
      <c r="X4361" s="65" t="str">
        <f t="shared" si="617"/>
        <v/>
      </c>
      <c r="Y4361" s="65" t="str">
        <f t="shared" si="618"/>
        <v/>
      </c>
      <c r="Z4361" s="65" t="str">
        <f t="shared" si="619"/>
        <v/>
      </c>
      <c r="AA4361" s="65" t="str">
        <f t="shared" si="620"/>
        <v/>
      </c>
    </row>
    <row r="4362" spans="1:27" x14ac:dyDescent="0.25">
      <c r="A4362" s="40" t="str">
        <f>IF(G4362="","",1*ISERROR(VLOOKUP(G4362,G$1:G4361,1,FALSE)))</f>
        <v/>
      </c>
      <c r="B4362" s="40" t="str">
        <f>IF(A4362=0,0,IF(A4362="","",SUM(A$2:A4362)))</f>
        <v/>
      </c>
      <c r="C4362" s="41" t="str">
        <f>IF(H4362="","",1*ISERROR(VLOOKUP(H4362,H$1:H4361,1,FALSE)))</f>
        <v/>
      </c>
      <c r="D4362" s="40" t="str">
        <f>IF(C4362=0,0,IF(C4362="","",SUM(C$2:C4362)))</f>
        <v/>
      </c>
      <c r="E4362" s="41" t="str">
        <f>IF(H4362=0,0,IF(C4362="","",SUM(C$11:C4362)))</f>
        <v/>
      </c>
      <c r="F4362" s="41" t="str">
        <f>IF(H4362="","",COUNTIF(H$11:H4362,"="&amp;H4362))</f>
        <v/>
      </c>
      <c r="G4362" s="41" t="str">
        <f t="shared" si="612"/>
        <v/>
      </c>
      <c r="H4362" s="41" t="str">
        <f t="shared" si="613"/>
        <v/>
      </c>
      <c r="I4362" s="41" t="str">
        <f t="shared" si="614"/>
        <v/>
      </c>
      <c r="J4362" s="41" t="str">
        <f t="shared" si="615"/>
        <v/>
      </c>
      <c r="K4362" s="268"/>
      <c r="L4362" s="268"/>
      <c r="M4362" s="268"/>
      <c r="N4362" s="269"/>
      <c r="O4362" s="269"/>
      <c r="P4362" s="269"/>
      <c r="Q4362" s="270"/>
      <c r="R4362" s="271"/>
      <c r="S4362" s="268"/>
      <c r="T4362" s="268"/>
      <c r="U4362" s="268"/>
      <c r="V4362" s="268"/>
      <c r="W4362" s="65" t="str">
        <f t="shared" si="616"/>
        <v/>
      </c>
      <c r="X4362" s="65" t="str">
        <f t="shared" si="617"/>
        <v/>
      </c>
      <c r="Y4362" s="65" t="str">
        <f t="shared" si="618"/>
        <v/>
      </c>
      <c r="Z4362" s="65" t="str">
        <f t="shared" si="619"/>
        <v/>
      </c>
      <c r="AA4362" s="65" t="str">
        <f t="shared" si="620"/>
        <v/>
      </c>
    </row>
    <row r="4363" spans="1:27" x14ac:dyDescent="0.25">
      <c r="A4363" s="40" t="str">
        <f>IF(G4363="","",1*ISERROR(VLOOKUP(G4363,G$1:G4362,1,FALSE)))</f>
        <v/>
      </c>
      <c r="B4363" s="40" t="str">
        <f>IF(A4363=0,0,IF(A4363="","",SUM(A$2:A4363)))</f>
        <v/>
      </c>
      <c r="C4363" s="41" t="str">
        <f>IF(H4363="","",1*ISERROR(VLOOKUP(H4363,H$1:H4362,1,FALSE)))</f>
        <v/>
      </c>
      <c r="D4363" s="40" t="str">
        <f>IF(C4363=0,0,IF(C4363="","",SUM(C$2:C4363)))</f>
        <v/>
      </c>
      <c r="E4363" s="41" t="str">
        <f>IF(H4363=0,0,IF(C4363="","",SUM(C$11:C4363)))</f>
        <v/>
      </c>
      <c r="F4363" s="41" t="str">
        <f>IF(H4363="","",COUNTIF(H$11:H4363,"="&amp;H4363))</f>
        <v/>
      </c>
      <c r="G4363" s="41" t="str">
        <f t="shared" si="612"/>
        <v/>
      </c>
      <c r="H4363" s="41" t="str">
        <f t="shared" si="613"/>
        <v/>
      </c>
      <c r="I4363" s="41" t="str">
        <f t="shared" si="614"/>
        <v/>
      </c>
      <c r="J4363" s="41" t="str">
        <f t="shared" si="615"/>
        <v/>
      </c>
      <c r="K4363" s="268"/>
      <c r="L4363" s="268"/>
      <c r="M4363" s="268"/>
      <c r="N4363" s="269"/>
      <c r="O4363" s="269"/>
      <c r="P4363" s="269"/>
      <c r="Q4363" s="270"/>
      <c r="R4363" s="271"/>
      <c r="S4363" s="268"/>
      <c r="T4363" s="268"/>
      <c r="U4363" s="268"/>
      <c r="V4363" s="268"/>
      <c r="W4363" s="65" t="str">
        <f t="shared" si="616"/>
        <v/>
      </c>
      <c r="X4363" s="65" t="str">
        <f t="shared" si="617"/>
        <v/>
      </c>
      <c r="Y4363" s="65" t="str">
        <f t="shared" si="618"/>
        <v/>
      </c>
      <c r="Z4363" s="65" t="str">
        <f t="shared" si="619"/>
        <v/>
      </c>
      <c r="AA4363" s="65" t="str">
        <f t="shared" si="620"/>
        <v/>
      </c>
    </row>
    <row r="4364" spans="1:27" x14ac:dyDescent="0.25">
      <c r="A4364" s="40" t="str">
        <f>IF(G4364="","",1*ISERROR(VLOOKUP(G4364,G$1:G4363,1,FALSE)))</f>
        <v/>
      </c>
      <c r="B4364" s="40" t="str">
        <f>IF(A4364=0,0,IF(A4364="","",SUM(A$2:A4364)))</f>
        <v/>
      </c>
      <c r="C4364" s="41" t="str">
        <f>IF(H4364="","",1*ISERROR(VLOOKUP(H4364,H$1:H4363,1,FALSE)))</f>
        <v/>
      </c>
      <c r="D4364" s="40" t="str">
        <f>IF(C4364=0,0,IF(C4364="","",SUM(C$2:C4364)))</f>
        <v/>
      </c>
      <c r="E4364" s="41" t="str">
        <f>IF(H4364=0,0,IF(C4364="","",SUM(C$11:C4364)))</f>
        <v/>
      </c>
      <c r="F4364" s="41" t="str">
        <f>IF(H4364="","",COUNTIF(H$11:H4364,"="&amp;H4364))</f>
        <v/>
      </c>
      <c r="G4364" s="41" t="str">
        <f t="shared" si="612"/>
        <v/>
      </c>
      <c r="H4364" s="41" t="str">
        <f t="shared" si="613"/>
        <v/>
      </c>
      <c r="I4364" s="41" t="str">
        <f t="shared" si="614"/>
        <v/>
      </c>
      <c r="J4364" s="41" t="str">
        <f t="shared" si="615"/>
        <v/>
      </c>
      <c r="K4364" s="268"/>
      <c r="L4364" s="268"/>
      <c r="M4364" s="268"/>
      <c r="N4364" s="269"/>
      <c r="O4364" s="269"/>
      <c r="P4364" s="269"/>
      <c r="Q4364" s="270"/>
      <c r="R4364" s="271"/>
      <c r="S4364" s="268"/>
      <c r="T4364" s="268"/>
      <c r="U4364" s="268"/>
      <c r="V4364" s="268"/>
      <c r="W4364" s="65" t="str">
        <f t="shared" si="616"/>
        <v/>
      </c>
      <c r="X4364" s="65" t="str">
        <f t="shared" si="617"/>
        <v/>
      </c>
      <c r="Y4364" s="65" t="str">
        <f t="shared" si="618"/>
        <v/>
      </c>
      <c r="Z4364" s="65" t="str">
        <f t="shared" si="619"/>
        <v/>
      </c>
      <c r="AA4364" s="65" t="str">
        <f t="shared" si="620"/>
        <v/>
      </c>
    </row>
    <row r="4365" spans="1:27" x14ac:dyDescent="0.25">
      <c r="A4365" s="40" t="str">
        <f>IF(G4365="","",1*ISERROR(VLOOKUP(G4365,G$1:G4364,1,FALSE)))</f>
        <v/>
      </c>
      <c r="B4365" s="40" t="str">
        <f>IF(A4365=0,0,IF(A4365="","",SUM(A$2:A4365)))</f>
        <v/>
      </c>
      <c r="C4365" s="41" t="str">
        <f>IF(H4365="","",1*ISERROR(VLOOKUP(H4365,H$1:H4364,1,FALSE)))</f>
        <v/>
      </c>
      <c r="D4365" s="40" t="str">
        <f>IF(C4365=0,0,IF(C4365="","",SUM(C$2:C4365)))</f>
        <v/>
      </c>
      <c r="E4365" s="41" t="str">
        <f>IF(H4365=0,0,IF(C4365="","",SUM(C$11:C4365)))</f>
        <v/>
      </c>
      <c r="F4365" s="41" t="str">
        <f>IF(H4365="","",COUNTIF(H$11:H4365,"="&amp;H4365))</f>
        <v/>
      </c>
      <c r="G4365" s="41" t="str">
        <f t="shared" si="612"/>
        <v/>
      </c>
      <c r="H4365" s="41" t="str">
        <f t="shared" si="613"/>
        <v/>
      </c>
      <c r="I4365" s="41" t="str">
        <f t="shared" si="614"/>
        <v/>
      </c>
      <c r="J4365" s="41" t="str">
        <f t="shared" si="615"/>
        <v/>
      </c>
      <c r="K4365" s="268"/>
      <c r="L4365" s="268"/>
      <c r="M4365" s="268"/>
      <c r="N4365" s="269"/>
      <c r="O4365" s="269"/>
      <c r="P4365" s="269"/>
      <c r="Q4365" s="270"/>
      <c r="R4365" s="271"/>
      <c r="S4365" s="268"/>
      <c r="T4365" s="268"/>
      <c r="U4365" s="268"/>
      <c r="V4365" s="268"/>
      <c r="W4365" s="65" t="str">
        <f t="shared" si="616"/>
        <v/>
      </c>
      <c r="X4365" s="65" t="str">
        <f t="shared" si="617"/>
        <v/>
      </c>
      <c r="Y4365" s="65" t="str">
        <f t="shared" si="618"/>
        <v/>
      </c>
      <c r="Z4365" s="65" t="str">
        <f t="shared" si="619"/>
        <v/>
      </c>
      <c r="AA4365" s="65" t="str">
        <f t="shared" si="620"/>
        <v/>
      </c>
    </row>
    <row r="4366" spans="1:27" x14ac:dyDescent="0.25">
      <c r="A4366" s="40" t="str">
        <f>IF(G4366="","",1*ISERROR(VLOOKUP(G4366,G$1:G4365,1,FALSE)))</f>
        <v/>
      </c>
      <c r="B4366" s="40" t="str">
        <f>IF(A4366=0,0,IF(A4366="","",SUM(A$2:A4366)))</f>
        <v/>
      </c>
      <c r="C4366" s="41" t="str">
        <f>IF(H4366="","",1*ISERROR(VLOOKUP(H4366,H$1:H4365,1,FALSE)))</f>
        <v/>
      </c>
      <c r="D4366" s="40" t="str">
        <f>IF(C4366=0,0,IF(C4366="","",SUM(C$2:C4366)))</f>
        <v/>
      </c>
      <c r="E4366" s="41" t="str">
        <f>IF(H4366=0,0,IF(C4366="","",SUM(C$11:C4366)))</f>
        <v/>
      </c>
      <c r="F4366" s="41" t="str">
        <f>IF(H4366="","",COUNTIF(H$11:H4366,"="&amp;H4366))</f>
        <v/>
      </c>
      <c r="G4366" s="41" t="str">
        <f t="shared" si="612"/>
        <v/>
      </c>
      <c r="H4366" s="41" t="str">
        <f t="shared" si="613"/>
        <v/>
      </c>
      <c r="I4366" s="41" t="str">
        <f t="shared" si="614"/>
        <v/>
      </c>
      <c r="J4366" s="41" t="str">
        <f t="shared" si="615"/>
        <v/>
      </c>
      <c r="K4366" s="268"/>
      <c r="L4366" s="268"/>
      <c r="M4366" s="268"/>
      <c r="N4366" s="269"/>
      <c r="O4366" s="269"/>
      <c r="P4366" s="269"/>
      <c r="Q4366" s="270"/>
      <c r="R4366" s="271"/>
      <c r="S4366" s="268"/>
      <c r="T4366" s="268"/>
      <c r="U4366" s="268"/>
      <c r="V4366" s="268"/>
      <c r="W4366" s="65" t="str">
        <f t="shared" si="616"/>
        <v/>
      </c>
      <c r="X4366" s="65" t="str">
        <f t="shared" si="617"/>
        <v/>
      </c>
      <c r="Y4366" s="65" t="str">
        <f t="shared" si="618"/>
        <v/>
      </c>
      <c r="Z4366" s="65" t="str">
        <f t="shared" si="619"/>
        <v/>
      </c>
      <c r="AA4366" s="65" t="str">
        <f t="shared" si="620"/>
        <v/>
      </c>
    </row>
    <row r="4367" spans="1:27" x14ac:dyDescent="0.25">
      <c r="A4367" s="40" t="str">
        <f>IF(G4367="","",1*ISERROR(VLOOKUP(G4367,G$1:G4366,1,FALSE)))</f>
        <v/>
      </c>
      <c r="B4367" s="40" t="str">
        <f>IF(A4367=0,0,IF(A4367="","",SUM(A$2:A4367)))</f>
        <v/>
      </c>
      <c r="C4367" s="41" t="str">
        <f>IF(H4367="","",1*ISERROR(VLOOKUP(H4367,H$1:H4366,1,FALSE)))</f>
        <v/>
      </c>
      <c r="D4367" s="40" t="str">
        <f>IF(C4367=0,0,IF(C4367="","",SUM(C$2:C4367)))</f>
        <v/>
      </c>
      <c r="E4367" s="41" t="str">
        <f>IF(H4367=0,0,IF(C4367="","",SUM(C$11:C4367)))</f>
        <v/>
      </c>
      <c r="F4367" s="41" t="str">
        <f>IF(H4367="","",COUNTIF(H$11:H4367,"="&amp;H4367))</f>
        <v/>
      </c>
      <c r="G4367" s="41" t="str">
        <f t="shared" si="612"/>
        <v/>
      </c>
      <c r="H4367" s="41" t="str">
        <f t="shared" si="613"/>
        <v/>
      </c>
      <c r="I4367" s="41" t="str">
        <f t="shared" si="614"/>
        <v/>
      </c>
      <c r="J4367" s="41" t="str">
        <f t="shared" si="615"/>
        <v/>
      </c>
      <c r="K4367" s="268"/>
      <c r="L4367" s="268"/>
      <c r="M4367" s="268"/>
      <c r="N4367" s="269"/>
      <c r="O4367" s="269"/>
      <c r="P4367" s="269"/>
      <c r="Q4367" s="270"/>
      <c r="R4367" s="271"/>
      <c r="S4367" s="268"/>
      <c r="T4367" s="268"/>
      <c r="U4367" s="268"/>
      <c r="V4367" s="268"/>
      <c r="W4367" s="65" t="str">
        <f t="shared" si="616"/>
        <v/>
      </c>
      <c r="X4367" s="65" t="str">
        <f t="shared" si="617"/>
        <v/>
      </c>
      <c r="Y4367" s="65" t="str">
        <f t="shared" si="618"/>
        <v/>
      </c>
      <c r="Z4367" s="65" t="str">
        <f t="shared" si="619"/>
        <v/>
      </c>
      <c r="AA4367" s="65" t="str">
        <f t="shared" si="620"/>
        <v/>
      </c>
    </row>
    <row r="4368" spans="1:27" x14ac:dyDescent="0.25">
      <c r="A4368" s="40" t="str">
        <f>IF(G4368="","",1*ISERROR(VLOOKUP(G4368,G$1:G4367,1,FALSE)))</f>
        <v/>
      </c>
      <c r="B4368" s="40" t="str">
        <f>IF(A4368=0,0,IF(A4368="","",SUM(A$2:A4368)))</f>
        <v/>
      </c>
      <c r="C4368" s="41" t="str">
        <f>IF(H4368="","",1*ISERROR(VLOOKUP(H4368,H$1:H4367,1,FALSE)))</f>
        <v/>
      </c>
      <c r="D4368" s="40" t="str">
        <f>IF(C4368=0,0,IF(C4368="","",SUM(C$2:C4368)))</f>
        <v/>
      </c>
      <c r="E4368" s="41" t="str">
        <f>IF(H4368=0,0,IF(C4368="","",SUM(C$11:C4368)))</f>
        <v/>
      </c>
      <c r="F4368" s="41" t="str">
        <f>IF(H4368="","",COUNTIF(H$11:H4368,"="&amp;H4368))</f>
        <v/>
      </c>
      <c r="G4368" s="41" t="str">
        <f t="shared" si="612"/>
        <v/>
      </c>
      <c r="H4368" s="41" t="str">
        <f t="shared" si="613"/>
        <v/>
      </c>
      <c r="I4368" s="41" t="str">
        <f t="shared" si="614"/>
        <v/>
      </c>
      <c r="J4368" s="41" t="str">
        <f t="shared" si="615"/>
        <v/>
      </c>
      <c r="K4368" s="268"/>
      <c r="L4368" s="268"/>
      <c r="M4368" s="268"/>
      <c r="N4368" s="269"/>
      <c r="O4368" s="269"/>
      <c r="P4368" s="269"/>
      <c r="Q4368" s="270"/>
      <c r="R4368" s="271"/>
      <c r="S4368" s="268"/>
      <c r="T4368" s="268"/>
      <c r="U4368" s="268"/>
      <c r="V4368" s="268"/>
      <c r="W4368" s="65" t="str">
        <f t="shared" si="616"/>
        <v/>
      </c>
      <c r="X4368" s="65" t="str">
        <f t="shared" si="617"/>
        <v/>
      </c>
      <c r="Y4368" s="65" t="str">
        <f t="shared" si="618"/>
        <v/>
      </c>
      <c r="Z4368" s="65" t="str">
        <f t="shared" si="619"/>
        <v/>
      </c>
      <c r="AA4368" s="65" t="str">
        <f t="shared" si="620"/>
        <v/>
      </c>
    </row>
    <row r="4369" spans="1:27" x14ac:dyDescent="0.25">
      <c r="A4369" s="40" t="str">
        <f>IF(G4369="","",1*ISERROR(VLOOKUP(G4369,G$1:G4368,1,FALSE)))</f>
        <v/>
      </c>
      <c r="B4369" s="40" t="str">
        <f>IF(A4369=0,0,IF(A4369="","",SUM(A$2:A4369)))</f>
        <v/>
      </c>
      <c r="C4369" s="41" t="str">
        <f>IF(H4369="","",1*ISERROR(VLOOKUP(H4369,H$1:H4368,1,FALSE)))</f>
        <v/>
      </c>
      <c r="D4369" s="40" t="str">
        <f>IF(C4369=0,0,IF(C4369="","",SUM(C$2:C4369)))</f>
        <v/>
      </c>
      <c r="E4369" s="41" t="str">
        <f>IF(H4369=0,0,IF(C4369="","",SUM(C$11:C4369)))</f>
        <v/>
      </c>
      <c r="F4369" s="41" t="str">
        <f>IF(H4369="","",COUNTIF(H$11:H4369,"="&amp;H4369))</f>
        <v/>
      </c>
      <c r="G4369" s="41" t="str">
        <f t="shared" si="612"/>
        <v/>
      </c>
      <c r="H4369" s="41" t="str">
        <f t="shared" si="613"/>
        <v/>
      </c>
      <c r="I4369" s="41" t="str">
        <f t="shared" si="614"/>
        <v/>
      </c>
      <c r="J4369" s="41" t="str">
        <f t="shared" si="615"/>
        <v/>
      </c>
      <c r="K4369" s="268"/>
      <c r="L4369" s="268"/>
      <c r="M4369" s="268"/>
      <c r="N4369" s="269"/>
      <c r="O4369" s="269"/>
      <c r="P4369" s="269"/>
      <c r="Q4369" s="270"/>
      <c r="R4369" s="271"/>
      <c r="S4369" s="268"/>
      <c r="T4369" s="268"/>
      <c r="U4369" s="268"/>
      <c r="V4369" s="268"/>
      <c r="W4369" s="65" t="str">
        <f t="shared" si="616"/>
        <v/>
      </c>
      <c r="X4369" s="65" t="str">
        <f t="shared" si="617"/>
        <v/>
      </c>
      <c r="Y4369" s="65" t="str">
        <f t="shared" si="618"/>
        <v/>
      </c>
      <c r="Z4369" s="65" t="str">
        <f t="shared" si="619"/>
        <v/>
      </c>
      <c r="AA4369" s="65" t="str">
        <f t="shared" si="620"/>
        <v/>
      </c>
    </row>
    <row r="4370" spans="1:27" x14ac:dyDescent="0.25">
      <c r="A4370" s="40" t="str">
        <f>IF(G4370="","",1*ISERROR(VLOOKUP(G4370,G$1:G4369,1,FALSE)))</f>
        <v/>
      </c>
      <c r="B4370" s="40" t="str">
        <f>IF(A4370=0,0,IF(A4370="","",SUM(A$2:A4370)))</f>
        <v/>
      </c>
      <c r="C4370" s="41" t="str">
        <f>IF(H4370="","",1*ISERROR(VLOOKUP(H4370,H$1:H4369,1,FALSE)))</f>
        <v/>
      </c>
      <c r="D4370" s="40" t="str">
        <f>IF(C4370=0,0,IF(C4370="","",SUM(C$2:C4370)))</f>
        <v/>
      </c>
      <c r="E4370" s="41" t="str">
        <f>IF(H4370=0,0,IF(C4370="","",SUM(C$11:C4370)))</f>
        <v/>
      </c>
      <c r="F4370" s="41" t="str">
        <f>IF(H4370="","",COUNTIF(H$11:H4370,"="&amp;H4370))</f>
        <v/>
      </c>
      <c r="G4370" s="41" t="str">
        <f t="shared" si="612"/>
        <v/>
      </c>
      <c r="H4370" s="41" t="str">
        <f t="shared" si="613"/>
        <v/>
      </c>
      <c r="I4370" s="41" t="str">
        <f t="shared" si="614"/>
        <v/>
      </c>
      <c r="J4370" s="41" t="str">
        <f t="shared" si="615"/>
        <v/>
      </c>
      <c r="K4370" s="268"/>
      <c r="L4370" s="268"/>
      <c r="M4370" s="268"/>
      <c r="N4370" s="269"/>
      <c r="O4370" s="269"/>
      <c r="P4370" s="269"/>
      <c r="Q4370" s="270"/>
      <c r="R4370" s="271"/>
      <c r="S4370" s="268"/>
      <c r="T4370" s="268"/>
      <c r="U4370" s="268"/>
      <c r="V4370" s="268"/>
      <c r="W4370" s="65" t="str">
        <f t="shared" si="616"/>
        <v/>
      </c>
      <c r="X4370" s="65" t="str">
        <f t="shared" si="617"/>
        <v/>
      </c>
      <c r="Y4370" s="65" t="str">
        <f t="shared" si="618"/>
        <v/>
      </c>
      <c r="Z4370" s="65" t="str">
        <f t="shared" si="619"/>
        <v/>
      </c>
      <c r="AA4370" s="65" t="str">
        <f t="shared" si="620"/>
        <v/>
      </c>
    </row>
    <row r="4371" spans="1:27" x14ac:dyDescent="0.25">
      <c r="A4371" s="40" t="str">
        <f>IF(G4371="","",1*ISERROR(VLOOKUP(G4371,G$1:G4370,1,FALSE)))</f>
        <v/>
      </c>
      <c r="B4371" s="40" t="str">
        <f>IF(A4371=0,0,IF(A4371="","",SUM(A$2:A4371)))</f>
        <v/>
      </c>
      <c r="C4371" s="41" t="str">
        <f>IF(H4371="","",1*ISERROR(VLOOKUP(H4371,H$1:H4370,1,FALSE)))</f>
        <v/>
      </c>
      <c r="D4371" s="40" t="str">
        <f>IF(C4371=0,0,IF(C4371="","",SUM(C$2:C4371)))</f>
        <v/>
      </c>
      <c r="E4371" s="41" t="str">
        <f>IF(H4371=0,0,IF(C4371="","",SUM(C$11:C4371)))</f>
        <v/>
      </c>
      <c r="F4371" s="41" t="str">
        <f>IF(H4371="","",COUNTIF(H$11:H4371,"="&amp;H4371))</f>
        <v/>
      </c>
      <c r="G4371" s="41" t="str">
        <f t="shared" si="612"/>
        <v/>
      </c>
      <c r="H4371" s="41" t="str">
        <f t="shared" si="613"/>
        <v/>
      </c>
      <c r="I4371" s="41" t="str">
        <f t="shared" si="614"/>
        <v/>
      </c>
      <c r="J4371" s="41" t="str">
        <f t="shared" si="615"/>
        <v/>
      </c>
      <c r="K4371" s="268"/>
      <c r="L4371" s="268"/>
      <c r="M4371" s="268"/>
      <c r="N4371" s="269"/>
      <c r="O4371" s="269"/>
      <c r="P4371" s="269"/>
      <c r="Q4371" s="270"/>
      <c r="R4371" s="271"/>
      <c r="S4371" s="268"/>
      <c r="T4371" s="268"/>
      <c r="U4371" s="268"/>
      <c r="V4371" s="268"/>
      <c r="W4371" s="65" t="str">
        <f t="shared" si="616"/>
        <v/>
      </c>
      <c r="X4371" s="65" t="str">
        <f t="shared" si="617"/>
        <v/>
      </c>
      <c r="Y4371" s="65" t="str">
        <f t="shared" si="618"/>
        <v/>
      </c>
      <c r="Z4371" s="65" t="str">
        <f t="shared" si="619"/>
        <v/>
      </c>
      <c r="AA4371" s="65" t="str">
        <f t="shared" si="620"/>
        <v/>
      </c>
    </row>
    <row r="4372" spans="1:27" x14ac:dyDescent="0.25">
      <c r="A4372" s="40" t="str">
        <f>IF(G4372="","",1*ISERROR(VLOOKUP(G4372,G$1:G4371,1,FALSE)))</f>
        <v/>
      </c>
      <c r="B4372" s="40" t="str">
        <f>IF(A4372=0,0,IF(A4372="","",SUM(A$2:A4372)))</f>
        <v/>
      </c>
      <c r="C4372" s="41" t="str">
        <f>IF(H4372="","",1*ISERROR(VLOOKUP(H4372,H$1:H4371,1,FALSE)))</f>
        <v/>
      </c>
      <c r="D4372" s="40" t="str">
        <f>IF(C4372=0,0,IF(C4372="","",SUM(C$2:C4372)))</f>
        <v/>
      </c>
      <c r="E4372" s="41" t="str">
        <f>IF(H4372=0,0,IF(C4372="","",SUM(C$11:C4372)))</f>
        <v/>
      </c>
      <c r="F4372" s="41" t="str">
        <f>IF(H4372="","",COUNTIF(H$11:H4372,"="&amp;H4372))</f>
        <v/>
      </c>
      <c r="G4372" s="41" t="str">
        <f t="shared" si="612"/>
        <v/>
      </c>
      <c r="H4372" s="41" t="str">
        <f t="shared" si="613"/>
        <v/>
      </c>
      <c r="I4372" s="41" t="str">
        <f t="shared" si="614"/>
        <v/>
      </c>
      <c r="J4372" s="41" t="str">
        <f t="shared" si="615"/>
        <v/>
      </c>
      <c r="K4372" s="268"/>
      <c r="L4372" s="268"/>
      <c r="M4372" s="268"/>
      <c r="N4372" s="269"/>
      <c r="O4372" s="269"/>
      <c r="P4372" s="269"/>
      <c r="Q4372" s="270"/>
      <c r="R4372" s="271"/>
      <c r="S4372" s="268"/>
      <c r="T4372" s="268"/>
      <c r="U4372" s="268"/>
      <c r="V4372" s="268"/>
      <c r="W4372" s="65" t="str">
        <f t="shared" si="616"/>
        <v/>
      </c>
      <c r="X4372" s="65" t="str">
        <f t="shared" si="617"/>
        <v/>
      </c>
      <c r="Y4372" s="65" t="str">
        <f t="shared" si="618"/>
        <v/>
      </c>
      <c r="Z4372" s="65" t="str">
        <f t="shared" si="619"/>
        <v/>
      </c>
      <c r="AA4372" s="65" t="str">
        <f t="shared" si="620"/>
        <v/>
      </c>
    </row>
    <row r="4373" spans="1:27" x14ac:dyDescent="0.25">
      <c r="A4373" s="40" t="str">
        <f>IF(G4373="","",1*ISERROR(VLOOKUP(G4373,G$1:G4372,1,FALSE)))</f>
        <v/>
      </c>
      <c r="B4373" s="40" t="str">
        <f>IF(A4373=0,0,IF(A4373="","",SUM(A$2:A4373)))</f>
        <v/>
      </c>
      <c r="C4373" s="41" t="str">
        <f>IF(H4373="","",1*ISERROR(VLOOKUP(H4373,H$1:H4372,1,FALSE)))</f>
        <v/>
      </c>
      <c r="D4373" s="40" t="str">
        <f>IF(C4373=0,0,IF(C4373="","",SUM(C$2:C4373)))</f>
        <v/>
      </c>
      <c r="E4373" s="41" t="str">
        <f>IF(H4373=0,0,IF(C4373="","",SUM(C$11:C4373)))</f>
        <v/>
      </c>
      <c r="F4373" s="41" t="str">
        <f>IF(H4373="","",COUNTIF(H$11:H4373,"="&amp;H4373))</f>
        <v/>
      </c>
      <c r="G4373" s="41" t="str">
        <f t="shared" si="612"/>
        <v/>
      </c>
      <c r="H4373" s="41" t="str">
        <f t="shared" si="613"/>
        <v/>
      </c>
      <c r="I4373" s="41" t="str">
        <f t="shared" si="614"/>
        <v/>
      </c>
      <c r="J4373" s="41" t="str">
        <f t="shared" si="615"/>
        <v/>
      </c>
      <c r="K4373" s="268"/>
      <c r="L4373" s="268"/>
      <c r="M4373" s="268"/>
      <c r="N4373" s="269"/>
      <c r="O4373" s="269"/>
      <c r="P4373" s="269"/>
      <c r="Q4373" s="270"/>
      <c r="R4373" s="271"/>
      <c r="S4373" s="268"/>
      <c r="T4373" s="268"/>
      <c r="U4373" s="268"/>
      <c r="V4373" s="268"/>
      <c r="W4373" s="65" t="str">
        <f t="shared" si="616"/>
        <v/>
      </c>
      <c r="X4373" s="65" t="str">
        <f t="shared" si="617"/>
        <v/>
      </c>
      <c r="Y4373" s="65" t="str">
        <f t="shared" si="618"/>
        <v/>
      </c>
      <c r="Z4373" s="65" t="str">
        <f t="shared" si="619"/>
        <v/>
      </c>
      <c r="AA4373" s="65" t="str">
        <f t="shared" si="620"/>
        <v/>
      </c>
    </row>
    <row r="4374" spans="1:27" x14ac:dyDescent="0.25">
      <c r="A4374" s="40" t="str">
        <f>IF(G4374="","",1*ISERROR(VLOOKUP(G4374,G$1:G4373,1,FALSE)))</f>
        <v/>
      </c>
      <c r="B4374" s="40" t="str">
        <f>IF(A4374=0,0,IF(A4374="","",SUM(A$2:A4374)))</f>
        <v/>
      </c>
      <c r="C4374" s="41" t="str">
        <f>IF(H4374="","",1*ISERROR(VLOOKUP(H4374,H$1:H4373,1,FALSE)))</f>
        <v/>
      </c>
      <c r="D4374" s="40" t="str">
        <f>IF(C4374=0,0,IF(C4374="","",SUM(C$2:C4374)))</f>
        <v/>
      </c>
      <c r="E4374" s="41" t="str">
        <f>IF(H4374=0,0,IF(C4374="","",SUM(C$11:C4374)))</f>
        <v/>
      </c>
      <c r="F4374" s="41" t="str">
        <f>IF(H4374="","",COUNTIF(H$11:H4374,"="&amp;H4374))</f>
        <v/>
      </c>
      <c r="G4374" s="41" t="str">
        <f t="shared" si="612"/>
        <v/>
      </c>
      <c r="H4374" s="41" t="str">
        <f t="shared" si="613"/>
        <v/>
      </c>
      <c r="I4374" s="41" t="str">
        <f t="shared" si="614"/>
        <v/>
      </c>
      <c r="J4374" s="41" t="str">
        <f t="shared" si="615"/>
        <v/>
      </c>
      <c r="K4374" s="268"/>
      <c r="L4374" s="268"/>
      <c r="M4374" s="268"/>
      <c r="N4374" s="269"/>
      <c r="O4374" s="269"/>
      <c r="P4374" s="269"/>
      <c r="Q4374" s="270"/>
      <c r="R4374" s="271"/>
      <c r="S4374" s="268"/>
      <c r="T4374" s="268"/>
      <c r="U4374" s="268"/>
      <c r="V4374" s="268"/>
      <c r="W4374" s="65" t="str">
        <f t="shared" si="616"/>
        <v/>
      </c>
      <c r="X4374" s="65" t="str">
        <f t="shared" si="617"/>
        <v/>
      </c>
      <c r="Y4374" s="65" t="str">
        <f t="shared" si="618"/>
        <v/>
      </c>
      <c r="Z4374" s="65" t="str">
        <f t="shared" si="619"/>
        <v/>
      </c>
      <c r="AA4374" s="65" t="str">
        <f t="shared" si="620"/>
        <v/>
      </c>
    </row>
    <row r="4375" spans="1:27" x14ac:dyDescent="0.25">
      <c r="A4375" s="40" t="str">
        <f>IF(G4375="","",1*ISERROR(VLOOKUP(G4375,G$1:G4374,1,FALSE)))</f>
        <v/>
      </c>
      <c r="B4375" s="40" t="str">
        <f>IF(A4375=0,0,IF(A4375="","",SUM(A$2:A4375)))</f>
        <v/>
      </c>
      <c r="C4375" s="41" t="str">
        <f>IF(H4375="","",1*ISERROR(VLOOKUP(H4375,H$1:H4374,1,FALSE)))</f>
        <v/>
      </c>
      <c r="D4375" s="40" t="str">
        <f>IF(C4375=0,0,IF(C4375="","",SUM(C$2:C4375)))</f>
        <v/>
      </c>
      <c r="E4375" s="41" t="str">
        <f>IF(H4375=0,0,IF(C4375="","",SUM(C$11:C4375)))</f>
        <v/>
      </c>
      <c r="F4375" s="41" t="str">
        <f>IF(H4375="","",COUNTIF(H$11:H4375,"="&amp;H4375))</f>
        <v/>
      </c>
      <c r="G4375" s="41" t="str">
        <f t="shared" si="612"/>
        <v/>
      </c>
      <c r="H4375" s="41" t="str">
        <f t="shared" si="613"/>
        <v/>
      </c>
      <c r="I4375" s="41" t="str">
        <f t="shared" si="614"/>
        <v/>
      </c>
      <c r="J4375" s="41" t="str">
        <f t="shared" si="615"/>
        <v/>
      </c>
      <c r="K4375" s="268"/>
      <c r="L4375" s="268"/>
      <c r="M4375" s="268"/>
      <c r="N4375" s="269"/>
      <c r="O4375" s="269"/>
      <c r="P4375" s="269"/>
      <c r="Q4375" s="270"/>
      <c r="R4375" s="271"/>
      <c r="S4375" s="268"/>
      <c r="T4375" s="268"/>
      <c r="U4375" s="268"/>
      <c r="V4375" s="268"/>
      <c r="W4375" s="65" t="str">
        <f t="shared" si="616"/>
        <v/>
      </c>
      <c r="X4375" s="65" t="str">
        <f t="shared" si="617"/>
        <v/>
      </c>
      <c r="Y4375" s="65" t="str">
        <f t="shared" si="618"/>
        <v/>
      </c>
      <c r="Z4375" s="65" t="str">
        <f t="shared" si="619"/>
        <v/>
      </c>
      <c r="AA4375" s="65" t="str">
        <f t="shared" si="620"/>
        <v/>
      </c>
    </row>
    <row r="4376" spans="1:27" x14ac:dyDescent="0.25">
      <c r="A4376" s="40" t="str">
        <f>IF(G4376="","",1*ISERROR(VLOOKUP(G4376,G$1:G4375,1,FALSE)))</f>
        <v/>
      </c>
      <c r="B4376" s="40" t="str">
        <f>IF(A4376=0,0,IF(A4376="","",SUM(A$2:A4376)))</f>
        <v/>
      </c>
      <c r="C4376" s="41" t="str">
        <f>IF(H4376="","",1*ISERROR(VLOOKUP(H4376,H$1:H4375,1,FALSE)))</f>
        <v/>
      </c>
      <c r="D4376" s="40" t="str">
        <f>IF(C4376=0,0,IF(C4376="","",SUM(C$2:C4376)))</f>
        <v/>
      </c>
      <c r="E4376" s="41" t="str">
        <f>IF(H4376=0,0,IF(C4376="","",SUM(C$11:C4376)))</f>
        <v/>
      </c>
      <c r="F4376" s="41" t="str">
        <f>IF(H4376="","",COUNTIF(H$11:H4376,"="&amp;H4376))</f>
        <v/>
      </c>
      <c r="G4376" s="41" t="str">
        <f t="shared" si="612"/>
        <v/>
      </c>
      <c r="H4376" s="41" t="str">
        <f t="shared" si="613"/>
        <v/>
      </c>
      <c r="I4376" s="41" t="str">
        <f t="shared" si="614"/>
        <v/>
      </c>
      <c r="J4376" s="41" t="str">
        <f t="shared" si="615"/>
        <v/>
      </c>
      <c r="K4376" s="268"/>
      <c r="L4376" s="268"/>
      <c r="M4376" s="268"/>
      <c r="N4376" s="269"/>
      <c r="O4376" s="269"/>
      <c r="P4376" s="269"/>
      <c r="Q4376" s="270"/>
      <c r="R4376" s="271"/>
      <c r="S4376" s="268"/>
      <c r="T4376" s="268"/>
      <c r="U4376" s="268"/>
      <c r="V4376" s="268"/>
      <c r="W4376" s="65" t="str">
        <f t="shared" si="616"/>
        <v/>
      </c>
      <c r="X4376" s="65" t="str">
        <f t="shared" si="617"/>
        <v/>
      </c>
      <c r="Y4376" s="65" t="str">
        <f t="shared" si="618"/>
        <v/>
      </c>
      <c r="Z4376" s="65" t="str">
        <f t="shared" si="619"/>
        <v/>
      </c>
      <c r="AA4376" s="65" t="str">
        <f t="shared" si="620"/>
        <v/>
      </c>
    </row>
    <row r="4377" spans="1:27" x14ac:dyDescent="0.25">
      <c r="A4377" s="40" t="str">
        <f>IF(G4377="","",1*ISERROR(VLOOKUP(G4377,G$1:G4376,1,FALSE)))</f>
        <v/>
      </c>
      <c r="B4377" s="40" t="str">
        <f>IF(A4377=0,0,IF(A4377="","",SUM(A$2:A4377)))</f>
        <v/>
      </c>
      <c r="C4377" s="41" t="str">
        <f>IF(H4377="","",1*ISERROR(VLOOKUP(H4377,H$1:H4376,1,FALSE)))</f>
        <v/>
      </c>
      <c r="D4377" s="40" t="str">
        <f>IF(C4377=0,0,IF(C4377="","",SUM(C$2:C4377)))</f>
        <v/>
      </c>
      <c r="E4377" s="41" t="str">
        <f>IF(H4377=0,0,IF(C4377="","",SUM(C$11:C4377)))</f>
        <v/>
      </c>
      <c r="F4377" s="41" t="str">
        <f>IF(H4377="","",COUNTIF(H$11:H4377,"="&amp;H4377))</f>
        <v/>
      </c>
      <c r="G4377" s="41" t="str">
        <f t="shared" si="612"/>
        <v/>
      </c>
      <c r="H4377" s="41" t="str">
        <f t="shared" si="613"/>
        <v/>
      </c>
      <c r="I4377" s="41" t="str">
        <f t="shared" si="614"/>
        <v/>
      </c>
      <c r="J4377" s="41" t="str">
        <f t="shared" si="615"/>
        <v/>
      </c>
      <c r="K4377" s="268"/>
      <c r="L4377" s="268"/>
      <c r="M4377" s="268"/>
      <c r="N4377" s="269"/>
      <c r="O4377" s="269"/>
      <c r="P4377" s="269"/>
      <c r="Q4377" s="270"/>
      <c r="R4377" s="271"/>
      <c r="S4377" s="268"/>
      <c r="T4377" s="268"/>
      <c r="U4377" s="268"/>
      <c r="V4377" s="268"/>
      <c r="W4377" s="65" t="str">
        <f t="shared" si="616"/>
        <v/>
      </c>
      <c r="X4377" s="65" t="str">
        <f t="shared" si="617"/>
        <v/>
      </c>
      <c r="Y4377" s="65" t="str">
        <f t="shared" si="618"/>
        <v/>
      </c>
      <c r="Z4377" s="65" t="str">
        <f t="shared" si="619"/>
        <v/>
      </c>
      <c r="AA4377" s="65" t="str">
        <f t="shared" si="620"/>
        <v/>
      </c>
    </row>
    <row r="4378" spans="1:27" x14ac:dyDescent="0.25">
      <c r="A4378" s="40" t="str">
        <f>IF(G4378="","",1*ISERROR(VLOOKUP(G4378,G$1:G4377,1,FALSE)))</f>
        <v/>
      </c>
      <c r="B4378" s="40" t="str">
        <f>IF(A4378=0,0,IF(A4378="","",SUM(A$2:A4378)))</f>
        <v/>
      </c>
      <c r="C4378" s="41" t="str">
        <f>IF(H4378="","",1*ISERROR(VLOOKUP(H4378,H$1:H4377,1,FALSE)))</f>
        <v/>
      </c>
      <c r="D4378" s="40" t="str">
        <f>IF(C4378=0,0,IF(C4378="","",SUM(C$2:C4378)))</f>
        <v/>
      </c>
      <c r="E4378" s="41" t="str">
        <f>IF(H4378=0,0,IF(C4378="","",SUM(C$11:C4378)))</f>
        <v/>
      </c>
      <c r="F4378" s="41" t="str">
        <f>IF(H4378="","",COUNTIF(H$11:H4378,"="&amp;H4378))</f>
        <v/>
      </c>
      <c r="G4378" s="41" t="str">
        <f t="shared" si="612"/>
        <v/>
      </c>
      <c r="H4378" s="41" t="str">
        <f t="shared" si="613"/>
        <v/>
      </c>
      <c r="I4378" s="41" t="str">
        <f t="shared" si="614"/>
        <v/>
      </c>
      <c r="J4378" s="41" t="str">
        <f t="shared" si="615"/>
        <v/>
      </c>
      <c r="K4378" s="268"/>
      <c r="L4378" s="268"/>
      <c r="M4378" s="268"/>
      <c r="N4378" s="269"/>
      <c r="O4378" s="269"/>
      <c r="P4378" s="269"/>
      <c r="Q4378" s="270"/>
      <c r="R4378" s="271"/>
      <c r="S4378" s="268"/>
      <c r="T4378" s="268"/>
      <c r="U4378" s="268"/>
      <c r="V4378" s="268"/>
      <c r="W4378" s="65" t="str">
        <f t="shared" si="616"/>
        <v/>
      </c>
      <c r="X4378" s="65" t="str">
        <f t="shared" si="617"/>
        <v/>
      </c>
      <c r="Y4378" s="65" t="str">
        <f t="shared" si="618"/>
        <v/>
      </c>
      <c r="Z4378" s="65" t="str">
        <f t="shared" si="619"/>
        <v/>
      </c>
      <c r="AA4378" s="65" t="str">
        <f t="shared" si="620"/>
        <v/>
      </c>
    </row>
    <row r="4379" spans="1:27" x14ac:dyDescent="0.25">
      <c r="A4379" s="40" t="str">
        <f>IF(G4379="","",1*ISERROR(VLOOKUP(G4379,G$1:G4378,1,FALSE)))</f>
        <v/>
      </c>
      <c r="B4379" s="40" t="str">
        <f>IF(A4379=0,0,IF(A4379="","",SUM(A$2:A4379)))</f>
        <v/>
      </c>
      <c r="C4379" s="41" t="str">
        <f>IF(H4379="","",1*ISERROR(VLOOKUP(H4379,H$1:H4378,1,FALSE)))</f>
        <v/>
      </c>
      <c r="D4379" s="40" t="str">
        <f>IF(C4379=0,0,IF(C4379="","",SUM(C$2:C4379)))</f>
        <v/>
      </c>
      <c r="E4379" s="41" t="str">
        <f>IF(H4379=0,0,IF(C4379="","",SUM(C$11:C4379)))</f>
        <v/>
      </c>
      <c r="F4379" s="41" t="str">
        <f>IF(H4379="","",COUNTIF(H$11:H4379,"="&amp;H4379))</f>
        <v/>
      </c>
      <c r="G4379" s="41" t="str">
        <f t="shared" si="612"/>
        <v/>
      </c>
      <c r="H4379" s="41" t="str">
        <f t="shared" si="613"/>
        <v/>
      </c>
      <c r="I4379" s="41" t="str">
        <f t="shared" si="614"/>
        <v/>
      </c>
      <c r="J4379" s="41" t="str">
        <f t="shared" si="615"/>
        <v/>
      </c>
      <c r="K4379" s="268"/>
      <c r="L4379" s="268"/>
      <c r="M4379" s="268"/>
      <c r="N4379" s="269"/>
      <c r="O4379" s="269"/>
      <c r="P4379" s="269"/>
      <c r="Q4379" s="270"/>
      <c r="R4379" s="271"/>
      <c r="S4379" s="268"/>
      <c r="T4379" s="268"/>
      <c r="U4379" s="268"/>
      <c r="V4379" s="268"/>
      <c r="W4379" s="65" t="str">
        <f t="shared" si="616"/>
        <v/>
      </c>
      <c r="X4379" s="65" t="str">
        <f t="shared" si="617"/>
        <v/>
      </c>
      <c r="Y4379" s="65" t="str">
        <f t="shared" si="618"/>
        <v/>
      </c>
      <c r="Z4379" s="65" t="str">
        <f t="shared" si="619"/>
        <v/>
      </c>
      <c r="AA4379" s="65" t="str">
        <f t="shared" si="620"/>
        <v/>
      </c>
    </row>
    <row r="4380" spans="1:27" x14ac:dyDescent="0.25">
      <c r="A4380" s="40" t="str">
        <f>IF(G4380="","",1*ISERROR(VLOOKUP(G4380,G$1:G4379,1,FALSE)))</f>
        <v/>
      </c>
      <c r="B4380" s="40" t="str">
        <f>IF(A4380=0,0,IF(A4380="","",SUM(A$2:A4380)))</f>
        <v/>
      </c>
      <c r="C4380" s="41" t="str">
        <f>IF(H4380="","",1*ISERROR(VLOOKUP(H4380,H$1:H4379,1,FALSE)))</f>
        <v/>
      </c>
      <c r="D4380" s="40" t="str">
        <f>IF(C4380=0,0,IF(C4380="","",SUM(C$2:C4380)))</f>
        <v/>
      </c>
      <c r="E4380" s="41" t="str">
        <f>IF(H4380=0,0,IF(C4380="","",SUM(C$11:C4380)))</f>
        <v/>
      </c>
      <c r="F4380" s="41" t="str">
        <f>IF(H4380="","",COUNTIF(H$11:H4380,"="&amp;H4380))</f>
        <v/>
      </c>
      <c r="G4380" s="41" t="str">
        <f t="shared" si="612"/>
        <v/>
      </c>
      <c r="H4380" s="41" t="str">
        <f t="shared" si="613"/>
        <v/>
      </c>
      <c r="I4380" s="41" t="str">
        <f t="shared" si="614"/>
        <v/>
      </c>
      <c r="J4380" s="41" t="str">
        <f t="shared" si="615"/>
        <v/>
      </c>
      <c r="K4380" s="268"/>
      <c r="L4380" s="268"/>
      <c r="M4380" s="268"/>
      <c r="N4380" s="269"/>
      <c r="O4380" s="269"/>
      <c r="P4380" s="269"/>
      <c r="Q4380" s="270"/>
      <c r="R4380" s="271"/>
      <c r="S4380" s="268"/>
      <c r="T4380" s="268"/>
      <c r="U4380" s="268"/>
      <c r="V4380" s="268"/>
      <c r="W4380" s="65" t="str">
        <f t="shared" si="616"/>
        <v/>
      </c>
      <c r="X4380" s="65" t="str">
        <f t="shared" si="617"/>
        <v/>
      </c>
      <c r="Y4380" s="65" t="str">
        <f t="shared" si="618"/>
        <v/>
      </c>
      <c r="Z4380" s="65" t="str">
        <f t="shared" si="619"/>
        <v/>
      </c>
      <c r="AA4380" s="65" t="str">
        <f t="shared" si="620"/>
        <v/>
      </c>
    </row>
    <row r="4381" spans="1:27" x14ac:dyDescent="0.25">
      <c r="A4381" s="40" t="str">
        <f>IF(G4381="","",1*ISERROR(VLOOKUP(G4381,G$1:G4380,1,FALSE)))</f>
        <v/>
      </c>
      <c r="B4381" s="40" t="str">
        <f>IF(A4381=0,0,IF(A4381="","",SUM(A$2:A4381)))</f>
        <v/>
      </c>
      <c r="C4381" s="41" t="str">
        <f>IF(H4381="","",1*ISERROR(VLOOKUP(H4381,H$1:H4380,1,FALSE)))</f>
        <v/>
      </c>
      <c r="D4381" s="40" t="str">
        <f>IF(C4381=0,0,IF(C4381="","",SUM(C$2:C4381)))</f>
        <v/>
      </c>
      <c r="E4381" s="41" t="str">
        <f>IF(H4381=0,0,IF(C4381="","",SUM(C$11:C4381)))</f>
        <v/>
      </c>
      <c r="F4381" s="41" t="str">
        <f>IF(H4381="","",COUNTIF(H$11:H4381,"="&amp;H4381))</f>
        <v/>
      </c>
      <c r="G4381" s="41" t="str">
        <f t="shared" si="612"/>
        <v/>
      </c>
      <c r="H4381" s="41" t="str">
        <f t="shared" si="613"/>
        <v/>
      </c>
      <c r="I4381" s="41" t="str">
        <f t="shared" si="614"/>
        <v/>
      </c>
      <c r="J4381" s="41" t="str">
        <f t="shared" si="615"/>
        <v/>
      </c>
      <c r="K4381" s="268"/>
      <c r="L4381" s="268"/>
      <c r="M4381" s="268"/>
      <c r="N4381" s="269"/>
      <c r="O4381" s="269"/>
      <c r="P4381" s="269"/>
      <c r="Q4381" s="270"/>
      <c r="R4381" s="271"/>
      <c r="S4381" s="268"/>
      <c r="T4381" s="268"/>
      <c r="U4381" s="268"/>
      <c r="V4381" s="268"/>
      <c r="W4381" s="65" t="str">
        <f t="shared" si="616"/>
        <v/>
      </c>
      <c r="X4381" s="65" t="str">
        <f t="shared" si="617"/>
        <v/>
      </c>
      <c r="Y4381" s="65" t="str">
        <f t="shared" si="618"/>
        <v/>
      </c>
      <c r="Z4381" s="65" t="str">
        <f t="shared" si="619"/>
        <v/>
      </c>
      <c r="AA4381" s="65" t="str">
        <f t="shared" si="620"/>
        <v/>
      </c>
    </row>
    <row r="4382" spans="1:27" x14ac:dyDescent="0.25">
      <c r="A4382" s="40" t="str">
        <f>IF(G4382="","",1*ISERROR(VLOOKUP(G4382,G$1:G4381,1,FALSE)))</f>
        <v/>
      </c>
      <c r="B4382" s="40" t="str">
        <f>IF(A4382=0,0,IF(A4382="","",SUM(A$2:A4382)))</f>
        <v/>
      </c>
      <c r="C4382" s="41" t="str">
        <f>IF(H4382="","",1*ISERROR(VLOOKUP(H4382,H$1:H4381,1,FALSE)))</f>
        <v/>
      </c>
      <c r="D4382" s="40" t="str">
        <f>IF(C4382=0,0,IF(C4382="","",SUM(C$2:C4382)))</f>
        <v/>
      </c>
      <c r="E4382" s="41" t="str">
        <f>IF(H4382=0,0,IF(C4382="","",SUM(C$11:C4382)))</f>
        <v/>
      </c>
      <c r="F4382" s="41" t="str">
        <f>IF(H4382="","",COUNTIF(H$11:H4382,"="&amp;H4382))</f>
        <v/>
      </c>
      <c r="G4382" s="41" t="str">
        <f t="shared" si="612"/>
        <v/>
      </c>
      <c r="H4382" s="41" t="str">
        <f t="shared" si="613"/>
        <v/>
      </c>
      <c r="I4382" s="41" t="str">
        <f t="shared" si="614"/>
        <v/>
      </c>
      <c r="J4382" s="41" t="str">
        <f t="shared" si="615"/>
        <v/>
      </c>
      <c r="K4382" s="268"/>
      <c r="L4382" s="268"/>
      <c r="M4382" s="268"/>
      <c r="N4382" s="269"/>
      <c r="O4382" s="269"/>
      <c r="P4382" s="269"/>
      <c r="Q4382" s="270"/>
      <c r="R4382" s="271"/>
      <c r="S4382" s="268"/>
      <c r="T4382" s="268"/>
      <c r="U4382" s="268"/>
      <c r="V4382" s="268"/>
      <c r="W4382" s="65" t="str">
        <f t="shared" si="616"/>
        <v/>
      </c>
      <c r="X4382" s="65" t="str">
        <f t="shared" si="617"/>
        <v/>
      </c>
      <c r="Y4382" s="65" t="str">
        <f t="shared" si="618"/>
        <v/>
      </c>
      <c r="Z4382" s="65" t="str">
        <f t="shared" si="619"/>
        <v/>
      </c>
      <c r="AA4382" s="65" t="str">
        <f t="shared" si="620"/>
        <v/>
      </c>
    </row>
    <row r="4383" spans="1:27" x14ac:dyDescent="0.25">
      <c r="A4383" s="40" t="str">
        <f>IF(G4383="","",1*ISERROR(VLOOKUP(G4383,G$1:G4382,1,FALSE)))</f>
        <v/>
      </c>
      <c r="B4383" s="40" t="str">
        <f>IF(A4383=0,0,IF(A4383="","",SUM(A$2:A4383)))</f>
        <v/>
      </c>
      <c r="C4383" s="41" t="str">
        <f>IF(H4383="","",1*ISERROR(VLOOKUP(H4383,H$1:H4382,1,FALSE)))</f>
        <v/>
      </c>
      <c r="D4383" s="40" t="str">
        <f>IF(C4383=0,0,IF(C4383="","",SUM(C$2:C4383)))</f>
        <v/>
      </c>
      <c r="E4383" s="41" t="str">
        <f>IF(H4383=0,0,IF(C4383="","",SUM(C$11:C4383)))</f>
        <v/>
      </c>
      <c r="F4383" s="41" t="str">
        <f>IF(H4383="","",COUNTIF(H$11:H4383,"="&amp;H4383))</f>
        <v/>
      </c>
      <c r="G4383" s="41" t="str">
        <f t="shared" si="612"/>
        <v/>
      </c>
      <c r="H4383" s="41" t="str">
        <f t="shared" si="613"/>
        <v/>
      </c>
      <c r="I4383" s="41" t="str">
        <f t="shared" si="614"/>
        <v/>
      </c>
      <c r="J4383" s="41" t="str">
        <f t="shared" si="615"/>
        <v/>
      </c>
      <c r="K4383" s="268"/>
      <c r="L4383" s="268"/>
      <c r="M4383" s="268"/>
      <c r="N4383" s="269"/>
      <c r="O4383" s="269"/>
      <c r="P4383" s="269"/>
      <c r="Q4383" s="270"/>
      <c r="R4383" s="271"/>
      <c r="S4383" s="268"/>
      <c r="T4383" s="268"/>
      <c r="U4383" s="268"/>
      <c r="V4383" s="268"/>
      <c r="W4383" s="65" t="str">
        <f t="shared" si="616"/>
        <v/>
      </c>
      <c r="X4383" s="65" t="str">
        <f t="shared" si="617"/>
        <v/>
      </c>
      <c r="Y4383" s="65" t="str">
        <f t="shared" si="618"/>
        <v/>
      </c>
      <c r="Z4383" s="65" t="str">
        <f t="shared" si="619"/>
        <v/>
      </c>
      <c r="AA4383" s="65" t="str">
        <f t="shared" si="620"/>
        <v/>
      </c>
    </row>
    <row r="4384" spans="1:27" x14ac:dyDescent="0.25">
      <c r="A4384" s="40" t="str">
        <f>IF(G4384="","",1*ISERROR(VLOOKUP(G4384,G$1:G4383,1,FALSE)))</f>
        <v/>
      </c>
      <c r="B4384" s="40" t="str">
        <f>IF(A4384=0,0,IF(A4384="","",SUM(A$2:A4384)))</f>
        <v/>
      </c>
      <c r="C4384" s="41" t="str">
        <f>IF(H4384="","",1*ISERROR(VLOOKUP(H4384,H$1:H4383,1,FALSE)))</f>
        <v/>
      </c>
      <c r="D4384" s="40" t="str">
        <f>IF(C4384=0,0,IF(C4384="","",SUM(C$2:C4384)))</f>
        <v/>
      </c>
      <c r="E4384" s="41" t="str">
        <f>IF(H4384=0,0,IF(C4384="","",SUM(C$11:C4384)))</f>
        <v/>
      </c>
      <c r="F4384" s="41" t="str">
        <f>IF(H4384="","",COUNTIF(H$11:H4384,"="&amp;H4384))</f>
        <v/>
      </c>
      <c r="G4384" s="41" t="str">
        <f t="shared" si="612"/>
        <v/>
      </c>
      <c r="H4384" s="41" t="str">
        <f t="shared" si="613"/>
        <v/>
      </c>
      <c r="I4384" s="41" t="str">
        <f t="shared" si="614"/>
        <v/>
      </c>
      <c r="J4384" s="41" t="str">
        <f t="shared" si="615"/>
        <v/>
      </c>
      <c r="K4384" s="268"/>
      <c r="L4384" s="268"/>
      <c r="M4384" s="268"/>
      <c r="N4384" s="269"/>
      <c r="O4384" s="269"/>
      <c r="P4384" s="269"/>
      <c r="Q4384" s="270"/>
      <c r="R4384" s="271"/>
      <c r="S4384" s="268"/>
      <c r="T4384" s="268"/>
      <c r="U4384" s="268"/>
      <c r="V4384" s="268"/>
      <c r="W4384" s="65" t="str">
        <f t="shared" si="616"/>
        <v/>
      </c>
      <c r="X4384" s="65" t="str">
        <f t="shared" si="617"/>
        <v/>
      </c>
      <c r="Y4384" s="65" t="str">
        <f t="shared" si="618"/>
        <v/>
      </c>
      <c r="Z4384" s="65" t="str">
        <f t="shared" si="619"/>
        <v/>
      </c>
      <c r="AA4384" s="65" t="str">
        <f t="shared" si="620"/>
        <v/>
      </c>
    </row>
    <row r="4385" spans="1:27" x14ac:dyDescent="0.25">
      <c r="A4385" s="40" t="str">
        <f>IF(G4385="","",1*ISERROR(VLOOKUP(G4385,G$1:G4384,1,FALSE)))</f>
        <v/>
      </c>
      <c r="B4385" s="40" t="str">
        <f>IF(A4385=0,0,IF(A4385="","",SUM(A$2:A4385)))</f>
        <v/>
      </c>
      <c r="C4385" s="41" t="str">
        <f>IF(H4385="","",1*ISERROR(VLOOKUP(H4385,H$1:H4384,1,FALSE)))</f>
        <v/>
      </c>
      <c r="D4385" s="40" t="str">
        <f>IF(C4385=0,0,IF(C4385="","",SUM(C$2:C4385)))</f>
        <v/>
      </c>
      <c r="E4385" s="41" t="str">
        <f>IF(H4385=0,0,IF(C4385="","",SUM(C$11:C4385)))</f>
        <v/>
      </c>
      <c r="F4385" s="41" t="str">
        <f>IF(H4385="","",COUNTIF(H$11:H4385,"="&amp;H4385))</f>
        <v/>
      </c>
      <c r="G4385" s="41" t="str">
        <f t="shared" si="612"/>
        <v/>
      </c>
      <c r="H4385" s="41" t="str">
        <f t="shared" si="613"/>
        <v/>
      </c>
      <c r="I4385" s="41" t="str">
        <f t="shared" si="614"/>
        <v/>
      </c>
      <c r="J4385" s="41" t="str">
        <f t="shared" si="615"/>
        <v/>
      </c>
      <c r="K4385" s="268"/>
      <c r="L4385" s="268"/>
      <c r="M4385" s="268"/>
      <c r="N4385" s="269"/>
      <c r="O4385" s="269"/>
      <c r="P4385" s="269"/>
      <c r="Q4385" s="270"/>
      <c r="R4385" s="271"/>
      <c r="S4385" s="268"/>
      <c r="T4385" s="268"/>
      <c r="U4385" s="268"/>
      <c r="V4385" s="268"/>
      <c r="W4385" s="65" t="str">
        <f t="shared" si="616"/>
        <v/>
      </c>
      <c r="X4385" s="65" t="str">
        <f t="shared" si="617"/>
        <v/>
      </c>
      <c r="Y4385" s="65" t="str">
        <f t="shared" si="618"/>
        <v/>
      </c>
      <c r="Z4385" s="65" t="str">
        <f t="shared" si="619"/>
        <v/>
      </c>
      <c r="AA4385" s="65" t="str">
        <f t="shared" si="620"/>
        <v/>
      </c>
    </row>
    <row r="4386" spans="1:27" x14ac:dyDescent="0.25">
      <c r="A4386" s="40" t="str">
        <f>IF(G4386="","",1*ISERROR(VLOOKUP(G4386,G$1:G4385,1,FALSE)))</f>
        <v/>
      </c>
      <c r="B4386" s="40" t="str">
        <f>IF(A4386=0,0,IF(A4386="","",SUM(A$2:A4386)))</f>
        <v/>
      </c>
      <c r="C4386" s="41" t="str">
        <f>IF(H4386="","",1*ISERROR(VLOOKUP(H4386,H$1:H4385,1,FALSE)))</f>
        <v/>
      </c>
      <c r="D4386" s="40" t="str">
        <f>IF(C4386=0,0,IF(C4386="","",SUM(C$2:C4386)))</f>
        <v/>
      </c>
      <c r="E4386" s="41" t="str">
        <f>IF(H4386=0,0,IF(C4386="","",SUM(C$11:C4386)))</f>
        <v/>
      </c>
      <c r="F4386" s="41" t="str">
        <f>IF(H4386="","",COUNTIF(H$11:H4386,"="&amp;H4386))</f>
        <v/>
      </c>
      <c r="G4386" s="41" t="str">
        <f t="shared" si="612"/>
        <v/>
      </c>
      <c r="H4386" s="41" t="str">
        <f t="shared" si="613"/>
        <v/>
      </c>
      <c r="I4386" s="41" t="str">
        <f t="shared" si="614"/>
        <v/>
      </c>
      <c r="J4386" s="41" t="str">
        <f t="shared" si="615"/>
        <v/>
      </c>
      <c r="K4386" s="268"/>
      <c r="L4386" s="268"/>
      <c r="M4386" s="268"/>
      <c r="N4386" s="269"/>
      <c r="O4386" s="269"/>
      <c r="P4386" s="269"/>
      <c r="Q4386" s="270"/>
      <c r="R4386" s="271"/>
      <c r="S4386" s="268"/>
      <c r="T4386" s="268"/>
      <c r="U4386" s="268"/>
      <c r="V4386" s="268"/>
      <c r="W4386" s="65" t="str">
        <f t="shared" si="616"/>
        <v/>
      </c>
      <c r="X4386" s="65" t="str">
        <f t="shared" si="617"/>
        <v/>
      </c>
      <c r="Y4386" s="65" t="str">
        <f t="shared" si="618"/>
        <v/>
      </c>
      <c r="Z4386" s="65" t="str">
        <f t="shared" si="619"/>
        <v/>
      </c>
      <c r="AA4386" s="65" t="str">
        <f t="shared" si="620"/>
        <v/>
      </c>
    </row>
    <row r="4387" spans="1:27" x14ac:dyDescent="0.25">
      <c r="A4387" s="40" t="str">
        <f>IF(G4387="","",1*ISERROR(VLOOKUP(G4387,G$1:G4386,1,FALSE)))</f>
        <v/>
      </c>
      <c r="B4387" s="40" t="str">
        <f>IF(A4387=0,0,IF(A4387="","",SUM(A$2:A4387)))</f>
        <v/>
      </c>
      <c r="C4387" s="41" t="str">
        <f>IF(H4387="","",1*ISERROR(VLOOKUP(H4387,H$1:H4386,1,FALSE)))</f>
        <v/>
      </c>
      <c r="D4387" s="40" t="str">
        <f>IF(C4387=0,0,IF(C4387="","",SUM(C$2:C4387)))</f>
        <v/>
      </c>
      <c r="E4387" s="41" t="str">
        <f>IF(H4387=0,0,IF(C4387="","",SUM(C$11:C4387)))</f>
        <v/>
      </c>
      <c r="F4387" s="41" t="str">
        <f>IF(H4387="","",COUNTIF(H$11:H4387,"="&amp;H4387))</f>
        <v/>
      </c>
      <c r="G4387" s="41" t="str">
        <f t="shared" si="612"/>
        <v/>
      </c>
      <c r="H4387" s="41" t="str">
        <f t="shared" si="613"/>
        <v/>
      </c>
      <c r="I4387" s="41" t="str">
        <f t="shared" si="614"/>
        <v/>
      </c>
      <c r="J4387" s="41" t="str">
        <f t="shared" si="615"/>
        <v/>
      </c>
      <c r="K4387" s="268"/>
      <c r="L4387" s="268"/>
      <c r="M4387" s="268"/>
      <c r="N4387" s="269"/>
      <c r="O4387" s="269"/>
      <c r="P4387" s="269"/>
      <c r="Q4387" s="270"/>
      <c r="R4387" s="271"/>
      <c r="S4387" s="268"/>
      <c r="T4387" s="268"/>
      <c r="U4387" s="268"/>
      <c r="V4387" s="268"/>
      <c r="W4387" s="65" t="str">
        <f t="shared" si="616"/>
        <v/>
      </c>
      <c r="X4387" s="65" t="str">
        <f t="shared" si="617"/>
        <v/>
      </c>
      <c r="Y4387" s="65" t="str">
        <f t="shared" si="618"/>
        <v/>
      </c>
      <c r="Z4387" s="65" t="str">
        <f t="shared" si="619"/>
        <v/>
      </c>
      <c r="AA4387" s="65" t="str">
        <f t="shared" si="620"/>
        <v/>
      </c>
    </row>
    <row r="4388" spans="1:27" x14ac:dyDescent="0.25">
      <c r="A4388" s="40" t="str">
        <f>IF(G4388="","",1*ISERROR(VLOOKUP(G4388,G$1:G4387,1,FALSE)))</f>
        <v/>
      </c>
      <c r="B4388" s="40" t="str">
        <f>IF(A4388=0,0,IF(A4388="","",SUM(A$2:A4388)))</f>
        <v/>
      </c>
      <c r="C4388" s="41" t="str">
        <f>IF(H4388="","",1*ISERROR(VLOOKUP(H4388,H$1:H4387,1,FALSE)))</f>
        <v/>
      </c>
      <c r="D4388" s="40" t="str">
        <f>IF(C4388=0,0,IF(C4388="","",SUM(C$2:C4388)))</f>
        <v/>
      </c>
      <c r="E4388" s="41" t="str">
        <f>IF(H4388=0,0,IF(C4388="","",SUM(C$11:C4388)))</f>
        <v/>
      </c>
      <c r="F4388" s="41" t="str">
        <f>IF(H4388="","",COUNTIF(H$11:H4388,"="&amp;H4388))</f>
        <v/>
      </c>
      <c r="G4388" s="41" t="str">
        <f t="shared" si="612"/>
        <v/>
      </c>
      <c r="H4388" s="41" t="str">
        <f t="shared" si="613"/>
        <v/>
      </c>
      <c r="I4388" s="41" t="str">
        <f t="shared" si="614"/>
        <v/>
      </c>
      <c r="J4388" s="41" t="str">
        <f t="shared" si="615"/>
        <v/>
      </c>
      <c r="K4388" s="268"/>
      <c r="L4388" s="268"/>
      <c r="M4388" s="268"/>
      <c r="N4388" s="269"/>
      <c r="O4388" s="269"/>
      <c r="P4388" s="269"/>
      <c r="Q4388" s="270"/>
      <c r="R4388" s="271"/>
      <c r="S4388" s="268"/>
      <c r="T4388" s="268"/>
      <c r="U4388" s="268"/>
      <c r="V4388" s="268"/>
      <c r="W4388" s="65" t="str">
        <f t="shared" si="616"/>
        <v/>
      </c>
      <c r="X4388" s="65" t="str">
        <f t="shared" si="617"/>
        <v/>
      </c>
      <c r="Y4388" s="65" t="str">
        <f t="shared" si="618"/>
        <v/>
      </c>
      <c r="Z4388" s="65" t="str">
        <f t="shared" si="619"/>
        <v/>
      </c>
      <c r="AA4388" s="65" t="str">
        <f t="shared" si="620"/>
        <v/>
      </c>
    </row>
    <row r="4389" spans="1:27" x14ac:dyDescent="0.25">
      <c r="A4389" s="40" t="str">
        <f>IF(G4389="","",1*ISERROR(VLOOKUP(G4389,G$1:G4388,1,FALSE)))</f>
        <v/>
      </c>
      <c r="B4389" s="40" t="str">
        <f>IF(A4389=0,0,IF(A4389="","",SUM(A$2:A4389)))</f>
        <v/>
      </c>
      <c r="C4389" s="41" t="str">
        <f>IF(H4389="","",1*ISERROR(VLOOKUP(H4389,H$1:H4388,1,FALSE)))</f>
        <v/>
      </c>
      <c r="D4389" s="40" t="str">
        <f>IF(C4389=0,0,IF(C4389="","",SUM(C$2:C4389)))</f>
        <v/>
      </c>
      <c r="E4389" s="41" t="str">
        <f>IF(H4389=0,0,IF(C4389="","",SUM(C$11:C4389)))</f>
        <v/>
      </c>
      <c r="F4389" s="41" t="str">
        <f>IF(H4389="","",COUNTIF(H$11:H4389,"="&amp;H4389))</f>
        <v/>
      </c>
      <c r="G4389" s="41" t="str">
        <f t="shared" si="612"/>
        <v/>
      </c>
      <c r="H4389" s="41" t="str">
        <f t="shared" si="613"/>
        <v/>
      </c>
      <c r="I4389" s="41" t="str">
        <f t="shared" si="614"/>
        <v/>
      </c>
      <c r="J4389" s="41" t="str">
        <f t="shared" si="615"/>
        <v/>
      </c>
      <c r="K4389" s="268"/>
      <c r="L4389" s="268"/>
      <c r="M4389" s="268"/>
      <c r="N4389" s="269"/>
      <c r="O4389" s="269"/>
      <c r="P4389" s="269"/>
      <c r="Q4389" s="270"/>
      <c r="R4389" s="271"/>
      <c r="S4389" s="268"/>
      <c r="T4389" s="268"/>
      <c r="U4389" s="268"/>
      <c r="V4389" s="268"/>
      <c r="W4389" s="65" t="str">
        <f t="shared" si="616"/>
        <v/>
      </c>
      <c r="X4389" s="65" t="str">
        <f t="shared" si="617"/>
        <v/>
      </c>
      <c r="Y4389" s="65" t="str">
        <f t="shared" si="618"/>
        <v/>
      </c>
      <c r="Z4389" s="65" t="str">
        <f t="shared" si="619"/>
        <v/>
      </c>
      <c r="AA4389" s="65" t="str">
        <f t="shared" si="620"/>
        <v/>
      </c>
    </row>
    <row r="4390" spans="1:27" x14ac:dyDescent="0.25">
      <c r="A4390" s="40" t="str">
        <f>IF(G4390="","",1*ISERROR(VLOOKUP(G4390,G$1:G4389,1,FALSE)))</f>
        <v/>
      </c>
      <c r="B4390" s="40" t="str">
        <f>IF(A4390=0,0,IF(A4390="","",SUM(A$2:A4390)))</f>
        <v/>
      </c>
      <c r="C4390" s="41" t="str">
        <f>IF(H4390="","",1*ISERROR(VLOOKUP(H4390,H$1:H4389,1,FALSE)))</f>
        <v/>
      </c>
      <c r="D4390" s="40" t="str">
        <f>IF(C4390=0,0,IF(C4390="","",SUM(C$2:C4390)))</f>
        <v/>
      </c>
      <c r="E4390" s="41" t="str">
        <f>IF(H4390=0,0,IF(C4390="","",SUM(C$11:C4390)))</f>
        <v/>
      </c>
      <c r="F4390" s="41" t="str">
        <f>IF(H4390="","",COUNTIF(H$11:H4390,"="&amp;H4390))</f>
        <v/>
      </c>
      <c r="G4390" s="41" t="str">
        <f t="shared" si="612"/>
        <v/>
      </c>
      <c r="H4390" s="41" t="str">
        <f t="shared" si="613"/>
        <v/>
      </c>
      <c r="I4390" s="41" t="str">
        <f t="shared" si="614"/>
        <v/>
      </c>
      <c r="J4390" s="41" t="str">
        <f t="shared" si="615"/>
        <v/>
      </c>
      <c r="K4390" s="268"/>
      <c r="L4390" s="268"/>
      <c r="M4390" s="268"/>
      <c r="N4390" s="269"/>
      <c r="O4390" s="269"/>
      <c r="P4390" s="269"/>
      <c r="Q4390" s="270"/>
      <c r="R4390" s="271"/>
      <c r="S4390" s="268"/>
      <c r="T4390" s="268"/>
      <c r="U4390" s="268"/>
      <c r="V4390" s="268"/>
      <c r="W4390" s="65" t="str">
        <f t="shared" si="616"/>
        <v/>
      </c>
      <c r="X4390" s="65" t="str">
        <f t="shared" si="617"/>
        <v/>
      </c>
      <c r="Y4390" s="65" t="str">
        <f t="shared" si="618"/>
        <v/>
      </c>
      <c r="Z4390" s="65" t="str">
        <f t="shared" si="619"/>
        <v/>
      </c>
      <c r="AA4390" s="65" t="str">
        <f t="shared" si="620"/>
        <v/>
      </c>
    </row>
    <row r="4391" spans="1:27" x14ac:dyDescent="0.25">
      <c r="A4391" s="40" t="str">
        <f>IF(G4391="","",1*ISERROR(VLOOKUP(G4391,G$1:G4390,1,FALSE)))</f>
        <v/>
      </c>
      <c r="B4391" s="40" t="str">
        <f>IF(A4391=0,0,IF(A4391="","",SUM(A$2:A4391)))</f>
        <v/>
      </c>
      <c r="C4391" s="41" t="str">
        <f>IF(H4391="","",1*ISERROR(VLOOKUP(H4391,H$1:H4390,1,FALSE)))</f>
        <v/>
      </c>
      <c r="D4391" s="40" t="str">
        <f>IF(C4391=0,0,IF(C4391="","",SUM(C$2:C4391)))</f>
        <v/>
      </c>
      <c r="E4391" s="41" t="str">
        <f>IF(H4391=0,0,IF(C4391="","",SUM(C$11:C4391)))</f>
        <v/>
      </c>
      <c r="F4391" s="41" t="str">
        <f>IF(H4391="","",COUNTIF(H$11:H4391,"="&amp;H4391))</f>
        <v/>
      </c>
      <c r="G4391" s="41" t="str">
        <f t="shared" si="612"/>
        <v/>
      </c>
      <c r="H4391" s="41" t="str">
        <f t="shared" si="613"/>
        <v/>
      </c>
      <c r="I4391" s="41" t="str">
        <f t="shared" si="614"/>
        <v/>
      </c>
      <c r="J4391" s="41" t="str">
        <f t="shared" si="615"/>
        <v/>
      </c>
      <c r="K4391" s="268"/>
      <c r="L4391" s="268"/>
      <c r="M4391" s="268"/>
      <c r="N4391" s="269"/>
      <c r="O4391" s="269"/>
      <c r="P4391" s="269"/>
      <c r="Q4391" s="270"/>
      <c r="R4391" s="271"/>
      <c r="S4391" s="268"/>
      <c r="T4391" s="268"/>
      <c r="U4391" s="268"/>
      <c r="V4391" s="268"/>
      <c r="W4391" s="65" t="str">
        <f t="shared" si="616"/>
        <v/>
      </c>
      <c r="X4391" s="65" t="str">
        <f t="shared" si="617"/>
        <v/>
      </c>
      <c r="Y4391" s="65" t="str">
        <f t="shared" si="618"/>
        <v/>
      </c>
      <c r="Z4391" s="65" t="str">
        <f t="shared" si="619"/>
        <v/>
      </c>
      <c r="AA4391" s="65" t="str">
        <f t="shared" si="620"/>
        <v/>
      </c>
    </row>
    <row r="4392" spans="1:27" x14ac:dyDescent="0.25">
      <c r="A4392" s="40" t="str">
        <f>IF(G4392="","",1*ISERROR(VLOOKUP(G4392,G$1:G4391,1,FALSE)))</f>
        <v/>
      </c>
      <c r="B4392" s="40" t="str">
        <f>IF(A4392=0,0,IF(A4392="","",SUM(A$2:A4392)))</f>
        <v/>
      </c>
      <c r="C4392" s="41" t="str">
        <f>IF(H4392="","",1*ISERROR(VLOOKUP(H4392,H$1:H4391,1,FALSE)))</f>
        <v/>
      </c>
      <c r="D4392" s="40" t="str">
        <f>IF(C4392=0,0,IF(C4392="","",SUM(C$2:C4392)))</f>
        <v/>
      </c>
      <c r="E4392" s="41" t="str">
        <f>IF(H4392=0,0,IF(C4392="","",SUM(C$11:C4392)))</f>
        <v/>
      </c>
      <c r="F4392" s="41" t="str">
        <f>IF(H4392="","",COUNTIF(H$11:H4392,"="&amp;H4392))</f>
        <v/>
      </c>
      <c r="G4392" s="41" t="str">
        <f t="shared" si="612"/>
        <v/>
      </c>
      <c r="H4392" s="41" t="str">
        <f t="shared" si="613"/>
        <v/>
      </c>
      <c r="I4392" s="41" t="str">
        <f t="shared" si="614"/>
        <v/>
      </c>
      <c r="J4392" s="41" t="str">
        <f t="shared" si="615"/>
        <v/>
      </c>
      <c r="K4392" s="268"/>
      <c r="L4392" s="268"/>
      <c r="M4392" s="268"/>
      <c r="N4392" s="269"/>
      <c r="O4392" s="269"/>
      <c r="P4392" s="269"/>
      <c r="Q4392" s="270"/>
      <c r="R4392" s="271"/>
      <c r="S4392" s="268"/>
      <c r="T4392" s="268"/>
      <c r="U4392" s="268"/>
      <c r="V4392" s="268"/>
      <c r="W4392" s="65" t="str">
        <f t="shared" si="616"/>
        <v/>
      </c>
      <c r="X4392" s="65" t="str">
        <f t="shared" si="617"/>
        <v/>
      </c>
      <c r="Y4392" s="65" t="str">
        <f t="shared" si="618"/>
        <v/>
      </c>
      <c r="Z4392" s="65" t="str">
        <f t="shared" si="619"/>
        <v/>
      </c>
      <c r="AA4392" s="65" t="str">
        <f t="shared" si="620"/>
        <v/>
      </c>
    </row>
    <row r="4393" spans="1:27" x14ac:dyDescent="0.25">
      <c r="A4393" s="40" t="str">
        <f>IF(G4393="","",1*ISERROR(VLOOKUP(G4393,G$1:G4392,1,FALSE)))</f>
        <v/>
      </c>
      <c r="B4393" s="40" t="str">
        <f>IF(A4393=0,0,IF(A4393="","",SUM(A$2:A4393)))</f>
        <v/>
      </c>
      <c r="C4393" s="41" t="str">
        <f>IF(H4393="","",1*ISERROR(VLOOKUP(H4393,H$1:H4392,1,FALSE)))</f>
        <v/>
      </c>
      <c r="D4393" s="40" t="str">
        <f>IF(C4393=0,0,IF(C4393="","",SUM(C$2:C4393)))</f>
        <v/>
      </c>
      <c r="E4393" s="41" t="str">
        <f>IF(H4393=0,0,IF(C4393="","",SUM(C$11:C4393)))</f>
        <v/>
      </c>
      <c r="F4393" s="41" t="str">
        <f>IF(H4393="","",COUNTIF(H$11:H4393,"="&amp;H4393))</f>
        <v/>
      </c>
      <c r="G4393" s="41" t="str">
        <f t="shared" si="612"/>
        <v/>
      </c>
      <c r="H4393" s="41" t="str">
        <f t="shared" si="613"/>
        <v/>
      </c>
      <c r="I4393" s="41" t="str">
        <f t="shared" si="614"/>
        <v/>
      </c>
      <c r="J4393" s="41" t="str">
        <f t="shared" si="615"/>
        <v/>
      </c>
      <c r="K4393" s="268"/>
      <c r="L4393" s="268"/>
      <c r="M4393" s="268"/>
      <c r="N4393" s="269"/>
      <c r="O4393" s="269"/>
      <c r="P4393" s="269"/>
      <c r="Q4393" s="270"/>
      <c r="R4393" s="271"/>
      <c r="S4393" s="268"/>
      <c r="T4393" s="268"/>
      <c r="U4393" s="268"/>
      <c r="V4393" s="268"/>
      <c r="W4393" s="65" t="str">
        <f t="shared" si="616"/>
        <v/>
      </c>
      <c r="X4393" s="65" t="str">
        <f t="shared" si="617"/>
        <v/>
      </c>
      <c r="Y4393" s="65" t="str">
        <f t="shared" si="618"/>
        <v/>
      </c>
      <c r="Z4393" s="65" t="str">
        <f t="shared" si="619"/>
        <v/>
      </c>
      <c r="AA4393" s="65" t="str">
        <f t="shared" si="620"/>
        <v/>
      </c>
    </row>
    <row r="4394" spans="1:27" x14ac:dyDescent="0.25">
      <c r="A4394" s="40" t="str">
        <f>IF(G4394="","",1*ISERROR(VLOOKUP(G4394,G$1:G4393,1,FALSE)))</f>
        <v/>
      </c>
      <c r="B4394" s="40" t="str">
        <f>IF(A4394=0,0,IF(A4394="","",SUM(A$2:A4394)))</f>
        <v/>
      </c>
      <c r="C4394" s="41" t="str">
        <f>IF(H4394="","",1*ISERROR(VLOOKUP(H4394,H$1:H4393,1,FALSE)))</f>
        <v/>
      </c>
      <c r="D4394" s="40" t="str">
        <f>IF(C4394=0,0,IF(C4394="","",SUM(C$2:C4394)))</f>
        <v/>
      </c>
      <c r="E4394" s="41" t="str">
        <f>IF(H4394=0,0,IF(C4394="","",SUM(C$11:C4394)))</f>
        <v/>
      </c>
      <c r="F4394" s="41" t="str">
        <f>IF(H4394="","",COUNTIF(H$11:H4394,"="&amp;H4394))</f>
        <v/>
      </c>
      <c r="G4394" s="41" t="str">
        <f t="shared" si="612"/>
        <v/>
      </c>
      <c r="H4394" s="41" t="str">
        <f t="shared" si="613"/>
        <v/>
      </c>
      <c r="I4394" s="41" t="str">
        <f t="shared" si="614"/>
        <v/>
      </c>
      <c r="J4394" s="41" t="str">
        <f t="shared" si="615"/>
        <v/>
      </c>
      <c r="K4394" s="268"/>
      <c r="L4394" s="268"/>
      <c r="M4394" s="268"/>
      <c r="N4394" s="269"/>
      <c r="O4394" s="269"/>
      <c r="P4394" s="269"/>
      <c r="Q4394" s="270"/>
      <c r="R4394" s="271"/>
      <c r="S4394" s="268"/>
      <c r="T4394" s="268"/>
      <c r="U4394" s="268"/>
      <c r="V4394" s="268"/>
      <c r="W4394" s="65" t="str">
        <f t="shared" si="616"/>
        <v/>
      </c>
      <c r="X4394" s="65" t="str">
        <f t="shared" si="617"/>
        <v/>
      </c>
      <c r="Y4394" s="65" t="str">
        <f t="shared" si="618"/>
        <v/>
      </c>
      <c r="Z4394" s="65" t="str">
        <f t="shared" si="619"/>
        <v/>
      </c>
      <c r="AA4394" s="65" t="str">
        <f t="shared" si="620"/>
        <v/>
      </c>
    </row>
    <row r="4395" spans="1:27" x14ac:dyDescent="0.25">
      <c r="A4395" s="40" t="str">
        <f>IF(G4395="","",1*ISERROR(VLOOKUP(G4395,G$1:G4394,1,FALSE)))</f>
        <v/>
      </c>
      <c r="B4395" s="40" t="str">
        <f>IF(A4395=0,0,IF(A4395="","",SUM(A$2:A4395)))</f>
        <v/>
      </c>
      <c r="C4395" s="41" t="str">
        <f>IF(H4395="","",1*ISERROR(VLOOKUP(H4395,H$1:H4394,1,FALSE)))</f>
        <v/>
      </c>
      <c r="D4395" s="40" t="str">
        <f>IF(C4395=0,0,IF(C4395="","",SUM(C$2:C4395)))</f>
        <v/>
      </c>
      <c r="E4395" s="41" t="str">
        <f>IF(H4395=0,0,IF(C4395="","",SUM(C$11:C4395)))</f>
        <v/>
      </c>
      <c r="F4395" s="41" t="str">
        <f>IF(H4395="","",COUNTIF(H$11:H4395,"="&amp;H4395))</f>
        <v/>
      </c>
      <c r="G4395" s="41" t="str">
        <f t="shared" si="612"/>
        <v/>
      </c>
      <c r="H4395" s="41" t="str">
        <f t="shared" si="613"/>
        <v/>
      </c>
      <c r="I4395" s="41" t="str">
        <f t="shared" si="614"/>
        <v/>
      </c>
      <c r="J4395" s="41" t="str">
        <f t="shared" si="615"/>
        <v/>
      </c>
      <c r="K4395" s="268"/>
      <c r="L4395" s="268"/>
      <c r="M4395" s="268"/>
      <c r="N4395" s="269"/>
      <c r="O4395" s="269"/>
      <c r="P4395" s="269"/>
      <c r="Q4395" s="270"/>
      <c r="R4395" s="271"/>
      <c r="S4395" s="268"/>
      <c r="T4395" s="268"/>
      <c r="U4395" s="268"/>
      <c r="V4395" s="268"/>
      <c r="W4395" s="65" t="str">
        <f t="shared" si="616"/>
        <v/>
      </c>
      <c r="X4395" s="65" t="str">
        <f t="shared" si="617"/>
        <v/>
      </c>
      <c r="Y4395" s="65" t="str">
        <f t="shared" si="618"/>
        <v/>
      </c>
      <c r="Z4395" s="65" t="str">
        <f t="shared" si="619"/>
        <v/>
      </c>
      <c r="AA4395" s="65" t="str">
        <f t="shared" si="620"/>
        <v/>
      </c>
    </row>
    <row r="4396" spans="1:27" x14ac:dyDescent="0.25">
      <c r="A4396" s="40" t="str">
        <f>IF(G4396="","",1*ISERROR(VLOOKUP(G4396,G$1:G4395,1,FALSE)))</f>
        <v/>
      </c>
      <c r="B4396" s="40" t="str">
        <f>IF(A4396=0,0,IF(A4396="","",SUM(A$2:A4396)))</f>
        <v/>
      </c>
      <c r="C4396" s="41" t="str">
        <f>IF(H4396="","",1*ISERROR(VLOOKUP(H4396,H$1:H4395,1,FALSE)))</f>
        <v/>
      </c>
      <c r="D4396" s="40" t="str">
        <f>IF(C4396=0,0,IF(C4396="","",SUM(C$2:C4396)))</f>
        <v/>
      </c>
      <c r="E4396" s="41" t="str">
        <f>IF(H4396=0,0,IF(C4396="","",SUM(C$11:C4396)))</f>
        <v/>
      </c>
      <c r="F4396" s="41" t="str">
        <f>IF(H4396="","",COUNTIF(H$11:H4396,"="&amp;H4396))</f>
        <v/>
      </c>
      <c r="G4396" s="41" t="str">
        <f t="shared" si="612"/>
        <v/>
      </c>
      <c r="H4396" s="41" t="str">
        <f t="shared" si="613"/>
        <v/>
      </c>
      <c r="I4396" s="41" t="str">
        <f t="shared" si="614"/>
        <v/>
      </c>
      <c r="J4396" s="41" t="str">
        <f t="shared" si="615"/>
        <v/>
      </c>
      <c r="K4396" s="268"/>
      <c r="L4396" s="268"/>
      <c r="M4396" s="268"/>
      <c r="N4396" s="269"/>
      <c r="O4396" s="269"/>
      <c r="P4396" s="269"/>
      <c r="Q4396" s="270"/>
      <c r="R4396" s="271"/>
      <c r="S4396" s="268"/>
      <c r="T4396" s="268"/>
      <c r="U4396" s="268"/>
      <c r="V4396" s="268"/>
      <c r="W4396" s="65" t="str">
        <f t="shared" si="616"/>
        <v/>
      </c>
      <c r="X4396" s="65" t="str">
        <f t="shared" si="617"/>
        <v/>
      </c>
      <c r="Y4396" s="65" t="str">
        <f t="shared" si="618"/>
        <v/>
      </c>
      <c r="Z4396" s="65" t="str">
        <f t="shared" si="619"/>
        <v/>
      </c>
      <c r="AA4396" s="65" t="str">
        <f t="shared" si="620"/>
        <v/>
      </c>
    </row>
    <row r="4397" spans="1:27" x14ac:dyDescent="0.25">
      <c r="A4397" s="40" t="str">
        <f>IF(G4397="","",1*ISERROR(VLOOKUP(G4397,G$1:G4396,1,FALSE)))</f>
        <v/>
      </c>
      <c r="B4397" s="40" t="str">
        <f>IF(A4397=0,0,IF(A4397="","",SUM(A$2:A4397)))</f>
        <v/>
      </c>
      <c r="C4397" s="41" t="str">
        <f>IF(H4397="","",1*ISERROR(VLOOKUP(H4397,H$1:H4396,1,FALSE)))</f>
        <v/>
      </c>
      <c r="D4397" s="40" t="str">
        <f>IF(C4397=0,0,IF(C4397="","",SUM(C$2:C4397)))</f>
        <v/>
      </c>
      <c r="E4397" s="41" t="str">
        <f>IF(H4397=0,0,IF(C4397="","",SUM(C$11:C4397)))</f>
        <v/>
      </c>
      <c r="F4397" s="41" t="str">
        <f>IF(H4397="","",COUNTIF(H$11:H4397,"="&amp;H4397))</f>
        <v/>
      </c>
      <c r="G4397" s="41" t="str">
        <f t="shared" si="612"/>
        <v/>
      </c>
      <c r="H4397" s="41" t="str">
        <f t="shared" si="613"/>
        <v/>
      </c>
      <c r="I4397" s="41" t="str">
        <f t="shared" si="614"/>
        <v/>
      </c>
      <c r="J4397" s="41" t="str">
        <f t="shared" si="615"/>
        <v/>
      </c>
      <c r="K4397" s="268"/>
      <c r="L4397" s="268"/>
      <c r="M4397" s="268"/>
      <c r="N4397" s="269"/>
      <c r="O4397" s="269"/>
      <c r="P4397" s="269"/>
      <c r="Q4397" s="270"/>
      <c r="R4397" s="271"/>
      <c r="S4397" s="268"/>
      <c r="T4397" s="268"/>
      <c r="U4397" s="268"/>
      <c r="V4397" s="268"/>
      <c r="W4397" s="65" t="str">
        <f t="shared" si="616"/>
        <v/>
      </c>
      <c r="X4397" s="65" t="str">
        <f t="shared" si="617"/>
        <v/>
      </c>
      <c r="Y4397" s="65" t="str">
        <f t="shared" si="618"/>
        <v/>
      </c>
      <c r="Z4397" s="65" t="str">
        <f t="shared" si="619"/>
        <v/>
      </c>
      <c r="AA4397" s="65" t="str">
        <f t="shared" si="620"/>
        <v/>
      </c>
    </row>
    <row r="4398" spans="1:27" x14ac:dyDescent="0.25">
      <c r="A4398" s="40" t="str">
        <f>IF(G4398="","",1*ISERROR(VLOOKUP(G4398,G$1:G4397,1,FALSE)))</f>
        <v/>
      </c>
      <c r="B4398" s="40" t="str">
        <f>IF(A4398=0,0,IF(A4398="","",SUM(A$2:A4398)))</f>
        <v/>
      </c>
      <c r="C4398" s="41" t="str">
        <f>IF(H4398="","",1*ISERROR(VLOOKUP(H4398,H$1:H4397,1,FALSE)))</f>
        <v/>
      </c>
      <c r="D4398" s="40" t="str">
        <f>IF(C4398=0,0,IF(C4398="","",SUM(C$2:C4398)))</f>
        <v/>
      </c>
      <c r="E4398" s="41" t="str">
        <f>IF(H4398=0,0,IF(C4398="","",SUM(C$11:C4398)))</f>
        <v/>
      </c>
      <c r="F4398" s="41" t="str">
        <f>IF(H4398="","",COUNTIF(H$11:H4398,"="&amp;H4398))</f>
        <v/>
      </c>
      <c r="G4398" s="41" t="str">
        <f t="shared" si="612"/>
        <v/>
      </c>
      <c r="H4398" s="41" t="str">
        <f t="shared" si="613"/>
        <v/>
      </c>
      <c r="I4398" s="41" t="str">
        <f t="shared" si="614"/>
        <v/>
      </c>
      <c r="J4398" s="41" t="str">
        <f t="shared" si="615"/>
        <v/>
      </c>
      <c r="K4398" s="268"/>
      <c r="L4398" s="268"/>
      <c r="M4398" s="268"/>
      <c r="N4398" s="269"/>
      <c r="O4398" s="269"/>
      <c r="P4398" s="269"/>
      <c r="Q4398" s="270"/>
      <c r="R4398" s="271"/>
      <c r="S4398" s="268"/>
      <c r="T4398" s="268"/>
      <c r="U4398" s="268"/>
      <c r="V4398" s="268"/>
      <c r="W4398" s="65" t="str">
        <f t="shared" si="616"/>
        <v/>
      </c>
      <c r="X4398" s="65" t="str">
        <f t="shared" si="617"/>
        <v/>
      </c>
      <c r="Y4398" s="65" t="str">
        <f t="shared" si="618"/>
        <v/>
      </c>
      <c r="Z4398" s="65" t="str">
        <f t="shared" si="619"/>
        <v/>
      </c>
      <c r="AA4398" s="65" t="str">
        <f t="shared" si="620"/>
        <v/>
      </c>
    </row>
    <row r="4399" spans="1:27" x14ac:dyDescent="0.25">
      <c r="A4399" s="40" t="str">
        <f>IF(G4399="","",1*ISERROR(VLOOKUP(G4399,G$1:G4398,1,FALSE)))</f>
        <v/>
      </c>
      <c r="B4399" s="40" t="str">
        <f>IF(A4399=0,0,IF(A4399="","",SUM(A$2:A4399)))</f>
        <v/>
      </c>
      <c r="C4399" s="41" t="str">
        <f>IF(H4399="","",1*ISERROR(VLOOKUP(H4399,H$1:H4398,1,FALSE)))</f>
        <v/>
      </c>
      <c r="D4399" s="40" t="str">
        <f>IF(C4399=0,0,IF(C4399="","",SUM(C$2:C4399)))</f>
        <v/>
      </c>
      <c r="E4399" s="41" t="str">
        <f>IF(H4399=0,0,IF(C4399="","",SUM(C$11:C4399)))</f>
        <v/>
      </c>
      <c r="F4399" s="41" t="str">
        <f>IF(H4399="","",COUNTIF(H$11:H4399,"="&amp;H4399))</f>
        <v/>
      </c>
      <c r="G4399" s="41" t="str">
        <f t="shared" si="612"/>
        <v/>
      </c>
      <c r="H4399" s="41" t="str">
        <f t="shared" si="613"/>
        <v/>
      </c>
      <c r="I4399" s="41" t="str">
        <f t="shared" si="614"/>
        <v/>
      </c>
      <c r="J4399" s="41" t="str">
        <f t="shared" si="615"/>
        <v/>
      </c>
      <c r="K4399" s="268"/>
      <c r="L4399" s="268"/>
      <c r="M4399" s="268"/>
      <c r="N4399" s="269"/>
      <c r="O4399" s="269"/>
      <c r="P4399" s="269"/>
      <c r="Q4399" s="270"/>
      <c r="R4399" s="271"/>
      <c r="S4399" s="268"/>
      <c r="T4399" s="268"/>
      <c r="U4399" s="268"/>
      <c r="V4399" s="268"/>
      <c r="W4399" s="65" t="str">
        <f t="shared" si="616"/>
        <v/>
      </c>
      <c r="X4399" s="65" t="str">
        <f t="shared" si="617"/>
        <v/>
      </c>
      <c r="Y4399" s="65" t="str">
        <f t="shared" si="618"/>
        <v/>
      </c>
      <c r="Z4399" s="65" t="str">
        <f t="shared" si="619"/>
        <v/>
      </c>
      <c r="AA4399" s="65" t="str">
        <f t="shared" si="620"/>
        <v/>
      </c>
    </row>
    <row r="4400" spans="1:27" x14ac:dyDescent="0.25">
      <c r="A4400" s="40" t="str">
        <f>IF(G4400="","",1*ISERROR(VLOOKUP(G4400,G$1:G4399,1,FALSE)))</f>
        <v/>
      </c>
      <c r="B4400" s="40" t="str">
        <f>IF(A4400=0,0,IF(A4400="","",SUM(A$2:A4400)))</f>
        <v/>
      </c>
      <c r="C4400" s="41" t="str">
        <f>IF(H4400="","",1*ISERROR(VLOOKUP(H4400,H$1:H4399,1,FALSE)))</f>
        <v/>
      </c>
      <c r="D4400" s="40" t="str">
        <f>IF(C4400=0,0,IF(C4400="","",SUM(C$2:C4400)))</f>
        <v/>
      </c>
      <c r="E4400" s="41" t="str">
        <f>IF(H4400=0,0,IF(C4400="","",SUM(C$11:C4400)))</f>
        <v/>
      </c>
      <c r="F4400" s="41" t="str">
        <f>IF(H4400="","",COUNTIF(H$11:H4400,"="&amp;H4400))</f>
        <v/>
      </c>
      <c r="G4400" s="41" t="str">
        <f t="shared" si="612"/>
        <v/>
      </c>
      <c r="H4400" s="41" t="str">
        <f t="shared" si="613"/>
        <v/>
      </c>
      <c r="I4400" s="41" t="str">
        <f t="shared" si="614"/>
        <v/>
      </c>
      <c r="J4400" s="41" t="str">
        <f t="shared" si="615"/>
        <v/>
      </c>
      <c r="K4400" s="268"/>
      <c r="L4400" s="268"/>
      <c r="M4400" s="268"/>
      <c r="N4400" s="269"/>
      <c r="O4400" s="269"/>
      <c r="P4400" s="269"/>
      <c r="Q4400" s="270"/>
      <c r="R4400" s="271"/>
      <c r="S4400" s="268"/>
      <c r="T4400" s="268"/>
      <c r="U4400" s="268"/>
      <c r="V4400" s="268"/>
      <c r="W4400" s="65" t="str">
        <f t="shared" si="616"/>
        <v/>
      </c>
      <c r="X4400" s="65" t="str">
        <f t="shared" si="617"/>
        <v/>
      </c>
      <c r="Y4400" s="65" t="str">
        <f t="shared" si="618"/>
        <v/>
      </c>
      <c r="Z4400" s="65" t="str">
        <f t="shared" si="619"/>
        <v/>
      </c>
      <c r="AA4400" s="65" t="str">
        <f t="shared" si="620"/>
        <v/>
      </c>
    </row>
    <row r="4401" spans="1:27" x14ac:dyDescent="0.25">
      <c r="A4401" s="40" t="str">
        <f>IF(G4401="","",1*ISERROR(VLOOKUP(G4401,G$1:G4400,1,FALSE)))</f>
        <v/>
      </c>
      <c r="B4401" s="40" t="str">
        <f>IF(A4401=0,0,IF(A4401="","",SUM(A$2:A4401)))</f>
        <v/>
      </c>
      <c r="C4401" s="41" t="str">
        <f>IF(H4401="","",1*ISERROR(VLOOKUP(H4401,H$1:H4400,1,FALSE)))</f>
        <v/>
      </c>
      <c r="D4401" s="40" t="str">
        <f>IF(C4401=0,0,IF(C4401="","",SUM(C$2:C4401)))</f>
        <v/>
      </c>
      <c r="E4401" s="41" t="str">
        <f>IF(H4401=0,0,IF(C4401="","",SUM(C$11:C4401)))</f>
        <v/>
      </c>
      <c r="F4401" s="41" t="str">
        <f>IF(H4401="","",COUNTIF(H$11:H4401,"="&amp;H4401))</f>
        <v/>
      </c>
      <c r="G4401" s="41" t="str">
        <f t="shared" si="612"/>
        <v/>
      </c>
      <c r="H4401" s="41" t="str">
        <f t="shared" si="613"/>
        <v/>
      </c>
      <c r="I4401" s="41" t="str">
        <f t="shared" si="614"/>
        <v/>
      </c>
      <c r="J4401" s="41" t="str">
        <f t="shared" si="615"/>
        <v/>
      </c>
      <c r="K4401" s="268"/>
      <c r="L4401" s="268"/>
      <c r="M4401" s="268"/>
      <c r="N4401" s="269"/>
      <c r="O4401" s="269"/>
      <c r="P4401" s="269"/>
      <c r="Q4401" s="270"/>
      <c r="R4401" s="271"/>
      <c r="S4401" s="268"/>
      <c r="T4401" s="268"/>
      <c r="U4401" s="268"/>
      <c r="V4401" s="268"/>
      <c r="W4401" s="65" t="str">
        <f t="shared" si="616"/>
        <v/>
      </c>
      <c r="X4401" s="65" t="str">
        <f t="shared" si="617"/>
        <v/>
      </c>
      <c r="Y4401" s="65" t="str">
        <f t="shared" si="618"/>
        <v/>
      </c>
      <c r="Z4401" s="65" t="str">
        <f t="shared" si="619"/>
        <v/>
      </c>
      <c r="AA4401" s="65" t="str">
        <f t="shared" si="620"/>
        <v/>
      </c>
    </row>
    <row r="4402" spans="1:27" x14ac:dyDescent="0.25">
      <c r="A4402" s="40" t="str">
        <f>IF(G4402="","",1*ISERROR(VLOOKUP(G4402,G$1:G4401,1,FALSE)))</f>
        <v/>
      </c>
      <c r="B4402" s="40" t="str">
        <f>IF(A4402=0,0,IF(A4402="","",SUM(A$2:A4402)))</f>
        <v/>
      </c>
      <c r="C4402" s="41" t="str">
        <f>IF(H4402="","",1*ISERROR(VLOOKUP(H4402,H$1:H4401,1,FALSE)))</f>
        <v/>
      </c>
      <c r="D4402" s="40" t="str">
        <f>IF(C4402=0,0,IF(C4402="","",SUM(C$2:C4402)))</f>
        <v/>
      </c>
      <c r="E4402" s="41" t="str">
        <f>IF(H4402=0,0,IF(C4402="","",SUM(C$11:C4402)))</f>
        <v/>
      </c>
      <c r="F4402" s="41" t="str">
        <f>IF(H4402="","",COUNTIF(H$11:H4402,"="&amp;H4402))</f>
        <v/>
      </c>
      <c r="G4402" s="41" t="str">
        <f t="shared" si="612"/>
        <v/>
      </c>
      <c r="H4402" s="41" t="str">
        <f t="shared" si="613"/>
        <v/>
      </c>
      <c r="I4402" s="41" t="str">
        <f t="shared" si="614"/>
        <v/>
      </c>
      <c r="J4402" s="41" t="str">
        <f t="shared" si="615"/>
        <v/>
      </c>
      <c r="K4402" s="268"/>
      <c r="L4402" s="268"/>
      <c r="M4402" s="268"/>
      <c r="N4402" s="269"/>
      <c r="O4402" s="269"/>
      <c r="P4402" s="269"/>
      <c r="Q4402" s="270"/>
      <c r="R4402" s="271"/>
      <c r="S4402" s="268"/>
      <c r="T4402" s="268"/>
      <c r="U4402" s="268"/>
      <c r="V4402" s="268"/>
      <c r="W4402" s="65" t="str">
        <f t="shared" si="616"/>
        <v/>
      </c>
      <c r="X4402" s="65" t="str">
        <f t="shared" si="617"/>
        <v/>
      </c>
      <c r="Y4402" s="65" t="str">
        <f t="shared" si="618"/>
        <v/>
      </c>
      <c r="Z4402" s="65" t="str">
        <f t="shared" si="619"/>
        <v/>
      </c>
      <c r="AA4402" s="65" t="str">
        <f t="shared" si="620"/>
        <v/>
      </c>
    </row>
    <row r="4403" spans="1:27" x14ac:dyDescent="0.25">
      <c r="A4403" s="40" t="str">
        <f>IF(G4403="","",1*ISERROR(VLOOKUP(G4403,G$1:G4402,1,FALSE)))</f>
        <v/>
      </c>
      <c r="B4403" s="40" t="str">
        <f>IF(A4403=0,0,IF(A4403="","",SUM(A$2:A4403)))</f>
        <v/>
      </c>
      <c r="C4403" s="41" t="str">
        <f>IF(H4403="","",1*ISERROR(VLOOKUP(H4403,H$1:H4402,1,FALSE)))</f>
        <v/>
      </c>
      <c r="D4403" s="40" t="str">
        <f>IF(C4403=0,0,IF(C4403="","",SUM(C$2:C4403)))</f>
        <v/>
      </c>
      <c r="E4403" s="41" t="str">
        <f>IF(H4403=0,0,IF(C4403="","",SUM(C$11:C4403)))</f>
        <v/>
      </c>
      <c r="F4403" s="41" t="str">
        <f>IF(H4403="","",COUNTIF(H$11:H4403,"="&amp;H4403))</f>
        <v/>
      </c>
      <c r="G4403" s="41" t="str">
        <f t="shared" si="612"/>
        <v/>
      </c>
      <c r="H4403" s="41" t="str">
        <f t="shared" si="613"/>
        <v/>
      </c>
      <c r="I4403" s="41" t="str">
        <f t="shared" si="614"/>
        <v/>
      </c>
      <c r="J4403" s="41" t="str">
        <f t="shared" si="615"/>
        <v/>
      </c>
      <c r="K4403" s="268"/>
      <c r="L4403" s="268"/>
      <c r="M4403" s="268"/>
      <c r="N4403" s="269"/>
      <c r="O4403" s="269"/>
      <c r="P4403" s="269"/>
      <c r="Q4403" s="270"/>
      <c r="R4403" s="271"/>
      <c r="S4403" s="268"/>
      <c r="T4403" s="268"/>
      <c r="U4403" s="268"/>
      <c r="V4403" s="268"/>
      <c r="W4403" s="65" t="str">
        <f t="shared" si="616"/>
        <v/>
      </c>
      <c r="X4403" s="65" t="str">
        <f t="shared" si="617"/>
        <v/>
      </c>
      <c r="Y4403" s="65" t="str">
        <f t="shared" si="618"/>
        <v/>
      </c>
      <c r="Z4403" s="65" t="str">
        <f t="shared" si="619"/>
        <v/>
      </c>
      <c r="AA4403" s="65" t="str">
        <f t="shared" si="620"/>
        <v/>
      </c>
    </row>
    <row r="4404" spans="1:27" x14ac:dyDescent="0.25">
      <c r="A4404" s="40" t="str">
        <f>IF(G4404="","",1*ISERROR(VLOOKUP(G4404,G$1:G4403,1,FALSE)))</f>
        <v/>
      </c>
      <c r="B4404" s="40" t="str">
        <f>IF(A4404=0,0,IF(A4404="","",SUM(A$2:A4404)))</f>
        <v/>
      </c>
      <c r="C4404" s="41" t="str">
        <f>IF(H4404="","",1*ISERROR(VLOOKUP(H4404,H$1:H4403,1,FALSE)))</f>
        <v/>
      </c>
      <c r="D4404" s="40" t="str">
        <f>IF(C4404=0,0,IF(C4404="","",SUM(C$2:C4404)))</f>
        <v/>
      </c>
      <c r="E4404" s="41" t="str">
        <f>IF(H4404=0,0,IF(C4404="","",SUM(C$11:C4404)))</f>
        <v/>
      </c>
      <c r="F4404" s="41" t="str">
        <f>IF(H4404="","",COUNTIF(H$11:H4404,"="&amp;H4404))</f>
        <v/>
      </c>
      <c r="G4404" s="41" t="str">
        <f t="shared" si="612"/>
        <v/>
      </c>
      <c r="H4404" s="41" t="str">
        <f t="shared" si="613"/>
        <v/>
      </c>
      <c r="I4404" s="41" t="str">
        <f t="shared" si="614"/>
        <v/>
      </c>
      <c r="J4404" s="41" t="str">
        <f t="shared" si="615"/>
        <v/>
      </c>
      <c r="K4404" s="268"/>
      <c r="L4404" s="268"/>
      <c r="M4404" s="268"/>
      <c r="N4404" s="269"/>
      <c r="O4404" s="269"/>
      <c r="P4404" s="269"/>
      <c r="Q4404" s="270"/>
      <c r="R4404" s="271"/>
      <c r="S4404" s="268"/>
      <c r="T4404" s="268"/>
      <c r="U4404" s="268"/>
      <c r="V4404" s="268"/>
      <c r="W4404" s="65" t="str">
        <f t="shared" si="616"/>
        <v/>
      </c>
      <c r="X4404" s="65" t="str">
        <f t="shared" si="617"/>
        <v/>
      </c>
      <c r="Y4404" s="65" t="str">
        <f t="shared" si="618"/>
        <v/>
      </c>
      <c r="Z4404" s="65" t="str">
        <f t="shared" si="619"/>
        <v/>
      </c>
      <c r="AA4404" s="65" t="str">
        <f t="shared" si="620"/>
        <v/>
      </c>
    </row>
    <row r="4405" spans="1:27" x14ac:dyDescent="0.25">
      <c r="A4405" s="40" t="str">
        <f>IF(G4405="","",1*ISERROR(VLOOKUP(G4405,G$1:G4404,1,FALSE)))</f>
        <v/>
      </c>
      <c r="B4405" s="40" t="str">
        <f>IF(A4405=0,0,IF(A4405="","",SUM(A$2:A4405)))</f>
        <v/>
      </c>
      <c r="C4405" s="41" t="str">
        <f>IF(H4405="","",1*ISERROR(VLOOKUP(H4405,H$1:H4404,1,FALSE)))</f>
        <v/>
      </c>
      <c r="D4405" s="40" t="str">
        <f>IF(C4405=0,0,IF(C4405="","",SUM(C$2:C4405)))</f>
        <v/>
      </c>
      <c r="E4405" s="41" t="str">
        <f>IF(H4405=0,0,IF(C4405="","",SUM(C$11:C4405)))</f>
        <v/>
      </c>
      <c r="F4405" s="41" t="str">
        <f>IF(H4405="","",COUNTIF(H$11:H4405,"="&amp;H4405))</f>
        <v/>
      </c>
      <c r="G4405" s="41" t="str">
        <f t="shared" si="612"/>
        <v/>
      </c>
      <c r="H4405" s="41" t="str">
        <f t="shared" si="613"/>
        <v/>
      </c>
      <c r="I4405" s="41" t="str">
        <f t="shared" si="614"/>
        <v/>
      </c>
      <c r="J4405" s="41" t="str">
        <f t="shared" si="615"/>
        <v/>
      </c>
      <c r="K4405" s="268"/>
      <c r="L4405" s="268"/>
      <c r="M4405" s="268"/>
      <c r="N4405" s="269"/>
      <c r="O4405" s="269"/>
      <c r="P4405" s="269"/>
      <c r="Q4405" s="270"/>
      <c r="R4405" s="271"/>
      <c r="S4405" s="268"/>
      <c r="T4405" s="268"/>
      <c r="U4405" s="268"/>
      <c r="V4405" s="268"/>
      <c r="W4405" s="65" t="str">
        <f t="shared" si="616"/>
        <v/>
      </c>
      <c r="X4405" s="65" t="str">
        <f t="shared" si="617"/>
        <v/>
      </c>
      <c r="Y4405" s="65" t="str">
        <f t="shared" si="618"/>
        <v/>
      </c>
      <c r="Z4405" s="65" t="str">
        <f t="shared" si="619"/>
        <v/>
      </c>
      <c r="AA4405" s="65" t="str">
        <f t="shared" si="620"/>
        <v/>
      </c>
    </row>
    <row r="4406" spans="1:27" x14ac:dyDescent="0.25">
      <c r="A4406" s="40" t="str">
        <f>IF(G4406="","",1*ISERROR(VLOOKUP(G4406,G$1:G4405,1,FALSE)))</f>
        <v/>
      </c>
      <c r="B4406" s="40" t="str">
        <f>IF(A4406=0,0,IF(A4406="","",SUM(A$2:A4406)))</f>
        <v/>
      </c>
      <c r="C4406" s="41" t="str">
        <f>IF(H4406="","",1*ISERROR(VLOOKUP(H4406,H$1:H4405,1,FALSE)))</f>
        <v/>
      </c>
      <c r="D4406" s="40" t="str">
        <f>IF(C4406=0,0,IF(C4406="","",SUM(C$2:C4406)))</f>
        <v/>
      </c>
      <c r="E4406" s="41" t="str">
        <f>IF(H4406=0,0,IF(C4406="","",SUM(C$11:C4406)))</f>
        <v/>
      </c>
      <c r="F4406" s="41" t="str">
        <f>IF(H4406="","",COUNTIF(H$11:H4406,"="&amp;H4406))</f>
        <v/>
      </c>
      <c r="G4406" s="41" t="str">
        <f t="shared" si="612"/>
        <v/>
      </c>
      <c r="H4406" s="41" t="str">
        <f t="shared" si="613"/>
        <v/>
      </c>
      <c r="I4406" s="41" t="str">
        <f t="shared" si="614"/>
        <v/>
      </c>
      <c r="J4406" s="41" t="str">
        <f t="shared" si="615"/>
        <v/>
      </c>
      <c r="K4406" s="268"/>
      <c r="L4406" s="268"/>
      <c r="M4406" s="268"/>
      <c r="N4406" s="269"/>
      <c r="O4406" s="269"/>
      <c r="P4406" s="269"/>
      <c r="Q4406" s="270"/>
      <c r="R4406" s="271"/>
      <c r="S4406" s="268"/>
      <c r="T4406" s="268"/>
      <c r="U4406" s="268"/>
      <c r="V4406" s="268"/>
      <c r="W4406" s="65" t="str">
        <f t="shared" si="616"/>
        <v/>
      </c>
      <c r="X4406" s="65" t="str">
        <f t="shared" si="617"/>
        <v/>
      </c>
      <c r="Y4406" s="65" t="str">
        <f t="shared" si="618"/>
        <v/>
      </c>
      <c r="Z4406" s="65" t="str">
        <f t="shared" si="619"/>
        <v/>
      </c>
      <c r="AA4406" s="65" t="str">
        <f t="shared" si="620"/>
        <v/>
      </c>
    </row>
    <row r="4407" spans="1:27" x14ac:dyDescent="0.25">
      <c r="A4407" s="40" t="str">
        <f>IF(G4407="","",1*ISERROR(VLOOKUP(G4407,G$1:G4406,1,FALSE)))</f>
        <v/>
      </c>
      <c r="B4407" s="40" t="str">
        <f>IF(A4407=0,0,IF(A4407="","",SUM(A$2:A4407)))</f>
        <v/>
      </c>
      <c r="C4407" s="41" t="str">
        <f>IF(H4407="","",1*ISERROR(VLOOKUP(H4407,H$1:H4406,1,FALSE)))</f>
        <v/>
      </c>
      <c r="D4407" s="40" t="str">
        <f>IF(C4407=0,0,IF(C4407="","",SUM(C$2:C4407)))</f>
        <v/>
      </c>
      <c r="E4407" s="41" t="str">
        <f>IF(H4407=0,0,IF(C4407="","",SUM(C$11:C4407)))</f>
        <v/>
      </c>
      <c r="F4407" s="41" t="str">
        <f>IF(H4407="","",COUNTIF(H$11:H4407,"="&amp;H4407))</f>
        <v/>
      </c>
      <c r="G4407" s="41" t="str">
        <f t="shared" si="612"/>
        <v/>
      </c>
      <c r="H4407" s="41" t="str">
        <f t="shared" si="613"/>
        <v/>
      </c>
      <c r="I4407" s="41" t="str">
        <f t="shared" si="614"/>
        <v/>
      </c>
      <c r="J4407" s="41" t="str">
        <f t="shared" si="615"/>
        <v/>
      </c>
      <c r="K4407" s="268"/>
      <c r="L4407" s="268"/>
      <c r="M4407" s="268"/>
      <c r="N4407" s="269"/>
      <c r="O4407" s="269"/>
      <c r="P4407" s="269"/>
      <c r="Q4407" s="270"/>
      <c r="R4407" s="271"/>
      <c r="S4407" s="268"/>
      <c r="T4407" s="268"/>
      <c r="U4407" s="268"/>
      <c r="V4407" s="268"/>
      <c r="W4407" s="65" t="str">
        <f t="shared" si="616"/>
        <v/>
      </c>
      <c r="X4407" s="65" t="str">
        <f t="shared" si="617"/>
        <v/>
      </c>
      <c r="Y4407" s="65" t="str">
        <f t="shared" si="618"/>
        <v/>
      </c>
      <c r="Z4407" s="65" t="str">
        <f t="shared" si="619"/>
        <v/>
      </c>
      <c r="AA4407" s="65" t="str">
        <f t="shared" si="620"/>
        <v/>
      </c>
    </row>
    <row r="4408" spans="1:27" x14ac:dyDescent="0.25">
      <c r="A4408" s="40" t="str">
        <f>IF(G4408="","",1*ISERROR(VLOOKUP(G4408,G$1:G4407,1,FALSE)))</f>
        <v/>
      </c>
      <c r="B4408" s="40" t="str">
        <f>IF(A4408=0,0,IF(A4408="","",SUM(A$2:A4408)))</f>
        <v/>
      </c>
      <c r="C4408" s="41" t="str">
        <f>IF(H4408="","",1*ISERROR(VLOOKUP(H4408,H$1:H4407,1,FALSE)))</f>
        <v/>
      </c>
      <c r="D4408" s="40" t="str">
        <f>IF(C4408=0,0,IF(C4408="","",SUM(C$2:C4408)))</f>
        <v/>
      </c>
      <c r="E4408" s="41" t="str">
        <f>IF(H4408=0,0,IF(C4408="","",SUM(C$11:C4408)))</f>
        <v/>
      </c>
      <c r="F4408" s="41" t="str">
        <f>IF(H4408="","",COUNTIF(H$11:H4408,"="&amp;H4408))</f>
        <v/>
      </c>
      <c r="G4408" s="41" t="str">
        <f t="shared" si="612"/>
        <v/>
      </c>
      <c r="H4408" s="41" t="str">
        <f t="shared" si="613"/>
        <v/>
      </c>
      <c r="I4408" s="41" t="str">
        <f t="shared" si="614"/>
        <v/>
      </c>
      <c r="J4408" s="41" t="str">
        <f t="shared" si="615"/>
        <v/>
      </c>
      <c r="K4408" s="268"/>
      <c r="L4408" s="268"/>
      <c r="M4408" s="268"/>
      <c r="N4408" s="269"/>
      <c r="O4408" s="269"/>
      <c r="P4408" s="269"/>
      <c r="Q4408" s="270"/>
      <c r="R4408" s="271"/>
      <c r="S4408" s="268"/>
      <c r="T4408" s="268"/>
      <c r="U4408" s="268"/>
      <c r="V4408" s="268"/>
      <c r="W4408" s="65" t="str">
        <f t="shared" si="616"/>
        <v/>
      </c>
      <c r="X4408" s="65" t="str">
        <f t="shared" si="617"/>
        <v/>
      </c>
      <c r="Y4408" s="65" t="str">
        <f t="shared" si="618"/>
        <v/>
      </c>
      <c r="Z4408" s="65" t="str">
        <f t="shared" si="619"/>
        <v/>
      </c>
      <c r="AA4408" s="65" t="str">
        <f t="shared" si="620"/>
        <v/>
      </c>
    </row>
    <row r="4409" spans="1:27" x14ac:dyDescent="0.25">
      <c r="A4409" s="40" t="str">
        <f>IF(G4409="","",1*ISERROR(VLOOKUP(G4409,G$1:G4408,1,FALSE)))</f>
        <v/>
      </c>
      <c r="B4409" s="40" t="str">
        <f>IF(A4409=0,0,IF(A4409="","",SUM(A$2:A4409)))</f>
        <v/>
      </c>
      <c r="C4409" s="41" t="str">
        <f>IF(H4409="","",1*ISERROR(VLOOKUP(H4409,H$1:H4408,1,FALSE)))</f>
        <v/>
      </c>
      <c r="D4409" s="40" t="str">
        <f>IF(C4409=0,0,IF(C4409="","",SUM(C$2:C4409)))</f>
        <v/>
      </c>
      <c r="E4409" s="41" t="str">
        <f>IF(H4409=0,0,IF(C4409="","",SUM(C$11:C4409)))</f>
        <v/>
      </c>
      <c r="F4409" s="41" t="str">
        <f>IF(H4409="","",COUNTIF(H$11:H4409,"="&amp;H4409))</f>
        <v/>
      </c>
      <c r="G4409" s="41" t="str">
        <f t="shared" si="612"/>
        <v/>
      </c>
      <c r="H4409" s="41" t="str">
        <f t="shared" si="613"/>
        <v/>
      </c>
      <c r="I4409" s="41" t="str">
        <f t="shared" si="614"/>
        <v/>
      </c>
      <c r="J4409" s="41" t="str">
        <f t="shared" si="615"/>
        <v/>
      </c>
      <c r="K4409" s="268"/>
      <c r="L4409" s="268"/>
      <c r="M4409" s="268"/>
      <c r="N4409" s="269"/>
      <c r="O4409" s="269"/>
      <c r="P4409" s="269"/>
      <c r="Q4409" s="270"/>
      <c r="R4409" s="271"/>
      <c r="S4409" s="268"/>
      <c r="T4409" s="268"/>
      <c r="U4409" s="268"/>
      <c r="V4409" s="268"/>
      <c r="W4409" s="65" t="str">
        <f t="shared" si="616"/>
        <v/>
      </c>
      <c r="X4409" s="65" t="str">
        <f t="shared" si="617"/>
        <v/>
      </c>
      <c r="Y4409" s="65" t="str">
        <f t="shared" si="618"/>
        <v/>
      </c>
      <c r="Z4409" s="65" t="str">
        <f t="shared" si="619"/>
        <v/>
      </c>
      <c r="AA4409" s="65" t="str">
        <f t="shared" si="620"/>
        <v/>
      </c>
    </row>
    <row r="4410" spans="1:27" x14ac:dyDescent="0.25">
      <c r="A4410" s="40" t="str">
        <f>IF(G4410="","",1*ISERROR(VLOOKUP(G4410,G$1:G4409,1,FALSE)))</f>
        <v/>
      </c>
      <c r="B4410" s="40" t="str">
        <f>IF(A4410=0,0,IF(A4410="","",SUM(A$2:A4410)))</f>
        <v/>
      </c>
      <c r="C4410" s="41" t="str">
        <f>IF(H4410="","",1*ISERROR(VLOOKUP(H4410,H$1:H4409,1,FALSE)))</f>
        <v/>
      </c>
      <c r="D4410" s="40" t="str">
        <f>IF(C4410=0,0,IF(C4410="","",SUM(C$2:C4410)))</f>
        <v/>
      </c>
      <c r="E4410" s="41" t="str">
        <f>IF(H4410=0,0,IF(C4410="","",SUM(C$11:C4410)))</f>
        <v/>
      </c>
      <c r="F4410" s="41" t="str">
        <f>IF(H4410="","",COUNTIF(H$11:H4410,"="&amp;H4410))</f>
        <v/>
      </c>
      <c r="G4410" s="41" t="str">
        <f t="shared" si="612"/>
        <v/>
      </c>
      <c r="H4410" s="41" t="str">
        <f t="shared" si="613"/>
        <v/>
      </c>
      <c r="I4410" s="41" t="str">
        <f t="shared" si="614"/>
        <v/>
      </c>
      <c r="J4410" s="41" t="str">
        <f t="shared" si="615"/>
        <v/>
      </c>
      <c r="K4410" s="268"/>
      <c r="L4410" s="268"/>
      <c r="M4410" s="268"/>
      <c r="N4410" s="269"/>
      <c r="O4410" s="269"/>
      <c r="P4410" s="269"/>
      <c r="Q4410" s="270"/>
      <c r="R4410" s="271"/>
      <c r="S4410" s="268"/>
      <c r="T4410" s="268"/>
      <c r="U4410" s="268"/>
      <c r="V4410" s="268"/>
      <c r="W4410" s="65" t="str">
        <f t="shared" si="616"/>
        <v/>
      </c>
      <c r="X4410" s="65" t="str">
        <f t="shared" si="617"/>
        <v/>
      </c>
      <c r="Y4410" s="65" t="str">
        <f t="shared" si="618"/>
        <v/>
      </c>
      <c r="Z4410" s="65" t="str">
        <f t="shared" si="619"/>
        <v/>
      </c>
      <c r="AA4410" s="65" t="str">
        <f t="shared" si="620"/>
        <v/>
      </c>
    </row>
    <row r="4411" spans="1:27" x14ac:dyDescent="0.25">
      <c r="A4411" s="40" t="str">
        <f>IF(G4411="","",1*ISERROR(VLOOKUP(G4411,G$1:G4410,1,FALSE)))</f>
        <v/>
      </c>
      <c r="B4411" s="40" t="str">
        <f>IF(A4411=0,0,IF(A4411="","",SUM(A$2:A4411)))</f>
        <v/>
      </c>
      <c r="C4411" s="41" t="str">
        <f>IF(H4411="","",1*ISERROR(VLOOKUP(H4411,H$1:H4410,1,FALSE)))</f>
        <v/>
      </c>
      <c r="D4411" s="40" t="str">
        <f>IF(C4411=0,0,IF(C4411="","",SUM(C$2:C4411)))</f>
        <v/>
      </c>
      <c r="E4411" s="41" t="str">
        <f>IF(H4411=0,0,IF(C4411="","",SUM(C$11:C4411)))</f>
        <v/>
      </c>
      <c r="F4411" s="41" t="str">
        <f>IF(H4411="","",COUNTIF(H$11:H4411,"="&amp;H4411))</f>
        <v/>
      </c>
      <c r="G4411" s="41" t="str">
        <f t="shared" si="612"/>
        <v/>
      </c>
      <c r="H4411" s="41" t="str">
        <f t="shared" si="613"/>
        <v/>
      </c>
      <c r="I4411" s="41" t="str">
        <f t="shared" si="614"/>
        <v/>
      </c>
      <c r="J4411" s="41" t="str">
        <f t="shared" si="615"/>
        <v/>
      </c>
      <c r="K4411" s="268"/>
      <c r="L4411" s="268"/>
      <c r="M4411" s="268"/>
      <c r="N4411" s="269"/>
      <c r="O4411" s="269"/>
      <c r="P4411" s="269"/>
      <c r="Q4411" s="270"/>
      <c r="R4411" s="271"/>
      <c r="S4411" s="268"/>
      <c r="T4411" s="268"/>
      <c r="U4411" s="268"/>
      <c r="V4411" s="268"/>
      <c r="W4411" s="65" t="str">
        <f t="shared" si="616"/>
        <v/>
      </c>
      <c r="X4411" s="65" t="str">
        <f t="shared" si="617"/>
        <v/>
      </c>
      <c r="Y4411" s="65" t="str">
        <f t="shared" si="618"/>
        <v/>
      </c>
      <c r="Z4411" s="65" t="str">
        <f t="shared" si="619"/>
        <v/>
      </c>
      <c r="AA4411" s="65" t="str">
        <f t="shared" si="620"/>
        <v/>
      </c>
    </row>
    <row r="4412" spans="1:27" x14ac:dyDescent="0.25">
      <c r="A4412" s="40" t="str">
        <f>IF(G4412="","",1*ISERROR(VLOOKUP(G4412,G$1:G4411,1,FALSE)))</f>
        <v/>
      </c>
      <c r="B4412" s="40" t="str">
        <f>IF(A4412=0,0,IF(A4412="","",SUM(A$2:A4412)))</f>
        <v/>
      </c>
      <c r="C4412" s="41" t="str">
        <f>IF(H4412="","",1*ISERROR(VLOOKUP(H4412,H$1:H4411,1,FALSE)))</f>
        <v/>
      </c>
      <c r="D4412" s="40" t="str">
        <f>IF(C4412=0,0,IF(C4412="","",SUM(C$2:C4412)))</f>
        <v/>
      </c>
      <c r="E4412" s="41" t="str">
        <f>IF(H4412=0,0,IF(C4412="","",SUM(C$11:C4412)))</f>
        <v/>
      </c>
      <c r="F4412" s="41" t="str">
        <f>IF(H4412="","",COUNTIF(H$11:H4412,"="&amp;H4412))</f>
        <v/>
      </c>
      <c r="G4412" s="41" t="str">
        <f t="shared" si="612"/>
        <v/>
      </c>
      <c r="H4412" s="41" t="str">
        <f t="shared" si="613"/>
        <v/>
      </c>
      <c r="I4412" s="41" t="str">
        <f t="shared" si="614"/>
        <v/>
      </c>
      <c r="J4412" s="41" t="str">
        <f t="shared" si="615"/>
        <v/>
      </c>
      <c r="K4412" s="268"/>
      <c r="L4412" s="268"/>
      <c r="M4412" s="268"/>
      <c r="N4412" s="269"/>
      <c r="O4412" s="269"/>
      <c r="P4412" s="269"/>
      <c r="Q4412" s="270"/>
      <c r="R4412" s="271"/>
      <c r="S4412" s="268"/>
      <c r="T4412" s="268"/>
      <c r="U4412" s="268"/>
      <c r="V4412" s="268"/>
      <c r="W4412" s="65" t="str">
        <f t="shared" si="616"/>
        <v/>
      </c>
      <c r="X4412" s="65" t="str">
        <f t="shared" si="617"/>
        <v/>
      </c>
      <c r="Y4412" s="65" t="str">
        <f t="shared" si="618"/>
        <v/>
      </c>
      <c r="Z4412" s="65" t="str">
        <f t="shared" si="619"/>
        <v/>
      </c>
      <c r="AA4412" s="65" t="str">
        <f t="shared" si="620"/>
        <v/>
      </c>
    </row>
    <row r="4413" spans="1:27" x14ac:dyDescent="0.25">
      <c r="A4413" s="40" t="str">
        <f>IF(G4413="","",1*ISERROR(VLOOKUP(G4413,G$1:G4412,1,FALSE)))</f>
        <v/>
      </c>
      <c r="B4413" s="40" t="str">
        <f>IF(A4413=0,0,IF(A4413="","",SUM(A$2:A4413)))</f>
        <v/>
      </c>
      <c r="C4413" s="41" t="str">
        <f>IF(H4413="","",1*ISERROR(VLOOKUP(H4413,H$1:H4412,1,FALSE)))</f>
        <v/>
      </c>
      <c r="D4413" s="40" t="str">
        <f>IF(C4413=0,0,IF(C4413="","",SUM(C$2:C4413)))</f>
        <v/>
      </c>
      <c r="E4413" s="41" t="str">
        <f>IF(H4413=0,0,IF(C4413="","",SUM(C$11:C4413)))</f>
        <v/>
      </c>
      <c r="F4413" s="41" t="str">
        <f>IF(H4413="","",COUNTIF(H$11:H4413,"="&amp;H4413))</f>
        <v/>
      </c>
      <c r="G4413" s="41" t="str">
        <f t="shared" si="612"/>
        <v/>
      </c>
      <c r="H4413" s="41" t="str">
        <f t="shared" si="613"/>
        <v/>
      </c>
      <c r="I4413" s="41" t="str">
        <f t="shared" si="614"/>
        <v/>
      </c>
      <c r="J4413" s="41" t="str">
        <f t="shared" si="615"/>
        <v/>
      </c>
      <c r="K4413" s="268"/>
      <c r="L4413" s="268"/>
      <c r="M4413" s="268"/>
      <c r="N4413" s="269"/>
      <c r="O4413" s="269"/>
      <c r="P4413" s="269"/>
      <c r="Q4413" s="270"/>
      <c r="R4413" s="271"/>
      <c r="S4413" s="268"/>
      <c r="T4413" s="268"/>
      <c r="U4413" s="268"/>
      <c r="V4413" s="268"/>
      <c r="W4413" s="65" t="str">
        <f t="shared" si="616"/>
        <v/>
      </c>
      <c r="X4413" s="65" t="str">
        <f t="shared" si="617"/>
        <v/>
      </c>
      <c r="Y4413" s="65" t="str">
        <f t="shared" si="618"/>
        <v/>
      </c>
      <c r="Z4413" s="65" t="str">
        <f t="shared" si="619"/>
        <v/>
      </c>
      <c r="AA4413" s="65" t="str">
        <f t="shared" si="620"/>
        <v/>
      </c>
    </row>
    <row r="4414" spans="1:27" x14ac:dyDescent="0.25">
      <c r="A4414" s="40" t="str">
        <f>IF(G4414="","",1*ISERROR(VLOOKUP(G4414,G$1:G4413,1,FALSE)))</f>
        <v/>
      </c>
      <c r="B4414" s="40" t="str">
        <f>IF(A4414=0,0,IF(A4414="","",SUM(A$2:A4414)))</f>
        <v/>
      </c>
      <c r="C4414" s="41" t="str">
        <f>IF(H4414="","",1*ISERROR(VLOOKUP(H4414,H$1:H4413,1,FALSE)))</f>
        <v/>
      </c>
      <c r="D4414" s="40" t="str">
        <f>IF(C4414=0,0,IF(C4414="","",SUM(C$2:C4414)))</f>
        <v/>
      </c>
      <c r="E4414" s="41" t="str">
        <f>IF(H4414=0,0,IF(C4414="","",SUM(C$11:C4414)))</f>
        <v/>
      </c>
      <c r="F4414" s="41" t="str">
        <f>IF(H4414="","",COUNTIF(H$11:H4414,"="&amp;H4414))</f>
        <v/>
      </c>
      <c r="G4414" s="41" t="str">
        <f t="shared" si="612"/>
        <v/>
      </c>
      <c r="H4414" s="41" t="str">
        <f t="shared" si="613"/>
        <v/>
      </c>
      <c r="I4414" s="41" t="str">
        <f t="shared" si="614"/>
        <v/>
      </c>
      <c r="J4414" s="41" t="str">
        <f t="shared" si="615"/>
        <v/>
      </c>
      <c r="K4414" s="268"/>
      <c r="L4414" s="268"/>
      <c r="M4414" s="268"/>
      <c r="N4414" s="269"/>
      <c r="O4414" s="269"/>
      <c r="P4414" s="269"/>
      <c r="Q4414" s="270"/>
      <c r="R4414" s="271"/>
      <c r="S4414" s="268"/>
      <c r="T4414" s="268"/>
      <c r="U4414" s="268"/>
      <c r="V4414" s="268"/>
      <c r="W4414" s="65" t="str">
        <f t="shared" si="616"/>
        <v/>
      </c>
      <c r="X4414" s="65" t="str">
        <f t="shared" si="617"/>
        <v/>
      </c>
      <c r="Y4414" s="65" t="str">
        <f t="shared" si="618"/>
        <v/>
      </c>
      <c r="Z4414" s="65" t="str">
        <f t="shared" si="619"/>
        <v/>
      </c>
      <c r="AA4414" s="65" t="str">
        <f t="shared" si="620"/>
        <v/>
      </c>
    </row>
    <row r="4415" spans="1:27" x14ac:dyDescent="0.25">
      <c r="A4415" s="40" t="str">
        <f>IF(G4415="","",1*ISERROR(VLOOKUP(G4415,G$1:G4414,1,FALSE)))</f>
        <v/>
      </c>
      <c r="B4415" s="40" t="str">
        <f>IF(A4415=0,0,IF(A4415="","",SUM(A$2:A4415)))</f>
        <v/>
      </c>
      <c r="C4415" s="41" t="str">
        <f>IF(H4415="","",1*ISERROR(VLOOKUP(H4415,H$1:H4414,1,FALSE)))</f>
        <v/>
      </c>
      <c r="D4415" s="40" t="str">
        <f>IF(C4415=0,0,IF(C4415="","",SUM(C$2:C4415)))</f>
        <v/>
      </c>
      <c r="E4415" s="41" t="str">
        <f>IF(H4415=0,0,IF(C4415="","",SUM(C$11:C4415)))</f>
        <v/>
      </c>
      <c r="F4415" s="41" t="str">
        <f>IF(H4415="","",COUNTIF(H$11:H4415,"="&amp;H4415))</f>
        <v/>
      </c>
      <c r="G4415" s="41" t="str">
        <f t="shared" si="612"/>
        <v/>
      </c>
      <c r="H4415" s="41" t="str">
        <f t="shared" si="613"/>
        <v/>
      </c>
      <c r="I4415" s="41" t="str">
        <f t="shared" si="614"/>
        <v/>
      </c>
      <c r="J4415" s="41" t="str">
        <f t="shared" si="615"/>
        <v/>
      </c>
      <c r="K4415" s="268"/>
      <c r="L4415" s="268"/>
      <c r="M4415" s="268"/>
      <c r="N4415" s="269"/>
      <c r="O4415" s="269"/>
      <c r="P4415" s="269"/>
      <c r="Q4415" s="270"/>
      <c r="R4415" s="271"/>
      <c r="S4415" s="268"/>
      <c r="T4415" s="268"/>
      <c r="U4415" s="268"/>
      <c r="V4415" s="268"/>
      <c r="W4415" s="65" t="str">
        <f t="shared" si="616"/>
        <v/>
      </c>
      <c r="X4415" s="65" t="str">
        <f t="shared" si="617"/>
        <v/>
      </c>
      <c r="Y4415" s="65" t="str">
        <f t="shared" si="618"/>
        <v/>
      </c>
      <c r="Z4415" s="65" t="str">
        <f t="shared" si="619"/>
        <v/>
      </c>
      <c r="AA4415" s="65" t="str">
        <f t="shared" si="620"/>
        <v/>
      </c>
    </row>
    <row r="4416" spans="1:27" x14ac:dyDescent="0.25">
      <c r="A4416" s="40" t="str">
        <f>IF(G4416="","",1*ISERROR(VLOOKUP(G4416,G$1:G4415,1,FALSE)))</f>
        <v/>
      </c>
      <c r="B4416" s="40" t="str">
        <f>IF(A4416=0,0,IF(A4416="","",SUM(A$2:A4416)))</f>
        <v/>
      </c>
      <c r="C4416" s="41" t="str">
        <f>IF(H4416="","",1*ISERROR(VLOOKUP(H4416,H$1:H4415,1,FALSE)))</f>
        <v/>
      </c>
      <c r="D4416" s="40" t="str">
        <f>IF(C4416=0,0,IF(C4416="","",SUM(C$2:C4416)))</f>
        <v/>
      </c>
      <c r="E4416" s="41" t="str">
        <f>IF(H4416=0,0,IF(C4416="","",SUM(C$11:C4416)))</f>
        <v/>
      </c>
      <c r="F4416" s="41" t="str">
        <f>IF(H4416="","",COUNTIF(H$11:H4416,"="&amp;H4416))</f>
        <v/>
      </c>
      <c r="G4416" s="41" t="str">
        <f t="shared" si="612"/>
        <v/>
      </c>
      <c r="H4416" s="41" t="str">
        <f t="shared" si="613"/>
        <v/>
      </c>
      <c r="I4416" s="41" t="str">
        <f t="shared" si="614"/>
        <v/>
      </c>
      <c r="J4416" s="41" t="str">
        <f t="shared" si="615"/>
        <v/>
      </c>
      <c r="K4416" s="268"/>
      <c r="L4416" s="268"/>
      <c r="M4416" s="268"/>
      <c r="N4416" s="269"/>
      <c r="O4416" s="269"/>
      <c r="P4416" s="269"/>
      <c r="Q4416" s="270"/>
      <c r="R4416" s="271"/>
      <c r="S4416" s="268"/>
      <c r="T4416" s="268"/>
      <c r="U4416" s="268"/>
      <c r="V4416" s="268"/>
      <c r="W4416" s="65" t="str">
        <f t="shared" si="616"/>
        <v/>
      </c>
      <c r="X4416" s="65" t="str">
        <f t="shared" si="617"/>
        <v/>
      </c>
      <c r="Y4416" s="65" t="str">
        <f t="shared" si="618"/>
        <v/>
      </c>
      <c r="Z4416" s="65" t="str">
        <f t="shared" si="619"/>
        <v/>
      </c>
      <c r="AA4416" s="65" t="str">
        <f t="shared" si="620"/>
        <v/>
      </c>
    </row>
    <row r="4417" spans="1:27" x14ac:dyDescent="0.25">
      <c r="A4417" s="40" t="str">
        <f>IF(G4417="","",1*ISERROR(VLOOKUP(G4417,G$1:G4416,1,FALSE)))</f>
        <v/>
      </c>
      <c r="B4417" s="40" t="str">
        <f>IF(A4417=0,0,IF(A4417="","",SUM(A$2:A4417)))</f>
        <v/>
      </c>
      <c r="C4417" s="41" t="str">
        <f>IF(H4417="","",1*ISERROR(VLOOKUP(H4417,H$1:H4416,1,FALSE)))</f>
        <v/>
      </c>
      <c r="D4417" s="40" t="str">
        <f>IF(C4417=0,0,IF(C4417="","",SUM(C$2:C4417)))</f>
        <v/>
      </c>
      <c r="E4417" s="41" t="str">
        <f>IF(H4417=0,0,IF(C4417="","",SUM(C$11:C4417)))</f>
        <v/>
      </c>
      <c r="F4417" s="41" t="str">
        <f>IF(H4417="","",COUNTIF(H$11:H4417,"="&amp;H4417))</f>
        <v/>
      </c>
      <c r="G4417" s="41" t="str">
        <f t="shared" si="612"/>
        <v/>
      </c>
      <c r="H4417" s="41" t="str">
        <f t="shared" si="613"/>
        <v/>
      </c>
      <c r="I4417" s="41" t="str">
        <f t="shared" si="614"/>
        <v/>
      </c>
      <c r="J4417" s="41" t="str">
        <f t="shared" si="615"/>
        <v/>
      </c>
      <c r="K4417" s="268"/>
      <c r="L4417" s="268"/>
      <c r="M4417" s="268"/>
      <c r="N4417" s="269"/>
      <c r="O4417" s="269"/>
      <c r="P4417" s="269"/>
      <c r="Q4417" s="270"/>
      <c r="R4417" s="271"/>
      <c r="S4417" s="268"/>
      <c r="T4417" s="268"/>
      <c r="U4417" s="268"/>
      <c r="V4417" s="268"/>
      <c r="W4417" s="65" t="str">
        <f t="shared" si="616"/>
        <v/>
      </c>
      <c r="X4417" s="65" t="str">
        <f t="shared" si="617"/>
        <v/>
      </c>
      <c r="Y4417" s="65" t="str">
        <f t="shared" si="618"/>
        <v/>
      </c>
      <c r="Z4417" s="65" t="str">
        <f t="shared" si="619"/>
        <v/>
      </c>
      <c r="AA4417" s="65" t="str">
        <f t="shared" si="620"/>
        <v/>
      </c>
    </row>
    <row r="4418" spans="1:27" x14ac:dyDescent="0.25">
      <c r="A4418" s="40" t="str">
        <f>IF(G4418="","",1*ISERROR(VLOOKUP(G4418,G$1:G4417,1,FALSE)))</f>
        <v/>
      </c>
      <c r="B4418" s="40" t="str">
        <f>IF(A4418=0,0,IF(A4418="","",SUM(A$2:A4418)))</f>
        <v/>
      </c>
      <c r="C4418" s="41" t="str">
        <f>IF(H4418="","",1*ISERROR(VLOOKUP(H4418,H$1:H4417,1,FALSE)))</f>
        <v/>
      </c>
      <c r="D4418" s="40" t="str">
        <f>IF(C4418=0,0,IF(C4418="","",SUM(C$2:C4418)))</f>
        <v/>
      </c>
      <c r="E4418" s="41" t="str">
        <f>IF(H4418=0,0,IF(C4418="","",SUM(C$11:C4418)))</f>
        <v/>
      </c>
      <c r="F4418" s="41" t="str">
        <f>IF(H4418="","",COUNTIF(H$11:H4418,"="&amp;H4418))</f>
        <v/>
      </c>
      <c r="G4418" s="41" t="str">
        <f t="shared" ref="G4418:G4481" si="621">IF(K4418="","",IF(M4418="","",CONCATENATE(K4418,"-",M4418)))</f>
        <v/>
      </c>
      <c r="H4418" s="41" t="str">
        <f t="shared" ref="H4418:H4481" si="622">IF(G4418="","",CONCATENATE(G4418,"-",N4418))</f>
        <v/>
      </c>
      <c r="I4418" s="41" t="str">
        <f t="shared" ref="I4418:I4481" si="623">IF(H4418="","",CONCATENATE(H4418,"-",F4418))</f>
        <v/>
      </c>
      <c r="J4418" s="41" t="str">
        <f t="shared" ref="J4418:J4481" si="624">IF(G4418="","",CONCATENATE(G4418,"-",O4418))</f>
        <v/>
      </c>
      <c r="K4418" s="268"/>
      <c r="L4418" s="268"/>
      <c r="M4418" s="268"/>
      <c r="N4418" s="269"/>
      <c r="O4418" s="269"/>
      <c r="P4418" s="269"/>
      <c r="Q4418" s="270"/>
      <c r="R4418" s="271"/>
      <c r="S4418" s="268"/>
      <c r="T4418" s="268"/>
      <c r="U4418" s="268"/>
      <c r="V4418" s="268"/>
      <c r="W4418" s="65" t="str">
        <f t="shared" ref="W4418:W4481" si="625">IF(S4418="","",IF(S4418="Yes",1,0))</f>
        <v/>
      </c>
      <c r="X4418" s="65" t="str">
        <f t="shared" ref="X4418:X4481" si="626">IF(T4418="","",IF(T4418="Yes",1,0))</f>
        <v/>
      </c>
      <c r="Y4418" s="65" t="str">
        <f t="shared" ref="Y4418:Y4481" si="627">IF(U4418="","",IF(U4418="Yes",1,0))</f>
        <v/>
      </c>
      <c r="Z4418" s="65" t="str">
        <f t="shared" ref="Z4418:Z4481" si="628">IF(V4418="","",IF(V4418="Yes",1,0))</f>
        <v/>
      </c>
      <c r="AA4418" s="65" t="str">
        <f t="shared" ref="AA4418:AA4481" si="629">IF(N4418="","",CONCATENATE(N4418,"-",O4418))</f>
        <v/>
      </c>
    </row>
    <row r="4419" spans="1:27" x14ac:dyDescent="0.25">
      <c r="A4419" s="40" t="str">
        <f>IF(G4419="","",1*ISERROR(VLOOKUP(G4419,G$1:G4418,1,FALSE)))</f>
        <v/>
      </c>
      <c r="B4419" s="40" t="str">
        <f>IF(A4419=0,0,IF(A4419="","",SUM(A$2:A4419)))</f>
        <v/>
      </c>
      <c r="C4419" s="41" t="str">
        <f>IF(H4419="","",1*ISERROR(VLOOKUP(H4419,H$1:H4418,1,FALSE)))</f>
        <v/>
      </c>
      <c r="D4419" s="40" t="str">
        <f>IF(C4419=0,0,IF(C4419="","",SUM(C$2:C4419)))</f>
        <v/>
      </c>
      <c r="E4419" s="41" t="str">
        <f>IF(H4419=0,0,IF(C4419="","",SUM(C$11:C4419)))</f>
        <v/>
      </c>
      <c r="F4419" s="41" t="str">
        <f>IF(H4419="","",COUNTIF(H$11:H4419,"="&amp;H4419))</f>
        <v/>
      </c>
      <c r="G4419" s="41" t="str">
        <f t="shared" si="621"/>
        <v/>
      </c>
      <c r="H4419" s="41" t="str">
        <f t="shared" si="622"/>
        <v/>
      </c>
      <c r="I4419" s="41" t="str">
        <f t="shared" si="623"/>
        <v/>
      </c>
      <c r="J4419" s="41" t="str">
        <f t="shared" si="624"/>
        <v/>
      </c>
      <c r="K4419" s="268"/>
      <c r="L4419" s="268"/>
      <c r="M4419" s="268"/>
      <c r="N4419" s="269"/>
      <c r="O4419" s="269"/>
      <c r="P4419" s="269"/>
      <c r="Q4419" s="270"/>
      <c r="R4419" s="271"/>
      <c r="S4419" s="268"/>
      <c r="T4419" s="268"/>
      <c r="U4419" s="268"/>
      <c r="V4419" s="268"/>
      <c r="W4419" s="65" t="str">
        <f t="shared" si="625"/>
        <v/>
      </c>
      <c r="X4419" s="65" t="str">
        <f t="shared" si="626"/>
        <v/>
      </c>
      <c r="Y4419" s="65" t="str">
        <f t="shared" si="627"/>
        <v/>
      </c>
      <c r="Z4419" s="65" t="str">
        <f t="shared" si="628"/>
        <v/>
      </c>
      <c r="AA4419" s="65" t="str">
        <f t="shared" si="629"/>
        <v/>
      </c>
    </row>
    <row r="4420" spans="1:27" x14ac:dyDescent="0.25">
      <c r="A4420" s="40" t="str">
        <f>IF(G4420="","",1*ISERROR(VLOOKUP(G4420,G$1:G4419,1,FALSE)))</f>
        <v/>
      </c>
      <c r="B4420" s="40" t="str">
        <f>IF(A4420=0,0,IF(A4420="","",SUM(A$2:A4420)))</f>
        <v/>
      </c>
      <c r="C4420" s="41" t="str">
        <f>IF(H4420="","",1*ISERROR(VLOOKUP(H4420,H$1:H4419,1,FALSE)))</f>
        <v/>
      </c>
      <c r="D4420" s="40" t="str">
        <f>IF(C4420=0,0,IF(C4420="","",SUM(C$2:C4420)))</f>
        <v/>
      </c>
      <c r="E4420" s="41" t="str">
        <f>IF(H4420=0,0,IF(C4420="","",SUM(C$11:C4420)))</f>
        <v/>
      </c>
      <c r="F4420" s="41" t="str">
        <f>IF(H4420="","",COUNTIF(H$11:H4420,"="&amp;H4420))</f>
        <v/>
      </c>
      <c r="G4420" s="41" t="str">
        <f t="shared" si="621"/>
        <v/>
      </c>
      <c r="H4420" s="41" t="str">
        <f t="shared" si="622"/>
        <v/>
      </c>
      <c r="I4420" s="41" t="str">
        <f t="shared" si="623"/>
        <v/>
      </c>
      <c r="J4420" s="41" t="str">
        <f t="shared" si="624"/>
        <v/>
      </c>
      <c r="K4420" s="268"/>
      <c r="L4420" s="268"/>
      <c r="M4420" s="268"/>
      <c r="N4420" s="269"/>
      <c r="O4420" s="269"/>
      <c r="P4420" s="269"/>
      <c r="Q4420" s="270"/>
      <c r="R4420" s="271"/>
      <c r="S4420" s="268"/>
      <c r="T4420" s="268"/>
      <c r="U4420" s="268"/>
      <c r="V4420" s="268"/>
      <c r="W4420" s="65" t="str">
        <f t="shared" si="625"/>
        <v/>
      </c>
      <c r="X4420" s="65" t="str">
        <f t="shared" si="626"/>
        <v/>
      </c>
      <c r="Y4420" s="65" t="str">
        <f t="shared" si="627"/>
        <v/>
      </c>
      <c r="Z4420" s="65" t="str">
        <f t="shared" si="628"/>
        <v/>
      </c>
      <c r="AA4420" s="65" t="str">
        <f t="shared" si="629"/>
        <v/>
      </c>
    </row>
    <row r="4421" spans="1:27" x14ac:dyDescent="0.25">
      <c r="A4421" s="40" t="str">
        <f>IF(G4421="","",1*ISERROR(VLOOKUP(G4421,G$1:G4420,1,FALSE)))</f>
        <v/>
      </c>
      <c r="B4421" s="40" t="str">
        <f>IF(A4421=0,0,IF(A4421="","",SUM(A$2:A4421)))</f>
        <v/>
      </c>
      <c r="C4421" s="41" t="str">
        <f>IF(H4421="","",1*ISERROR(VLOOKUP(H4421,H$1:H4420,1,FALSE)))</f>
        <v/>
      </c>
      <c r="D4421" s="40" t="str">
        <f>IF(C4421=0,0,IF(C4421="","",SUM(C$2:C4421)))</f>
        <v/>
      </c>
      <c r="E4421" s="41" t="str">
        <f>IF(H4421=0,0,IF(C4421="","",SUM(C$11:C4421)))</f>
        <v/>
      </c>
      <c r="F4421" s="41" t="str">
        <f>IF(H4421="","",COUNTIF(H$11:H4421,"="&amp;H4421))</f>
        <v/>
      </c>
      <c r="G4421" s="41" t="str">
        <f t="shared" si="621"/>
        <v/>
      </c>
      <c r="H4421" s="41" t="str">
        <f t="shared" si="622"/>
        <v/>
      </c>
      <c r="I4421" s="41" t="str">
        <f t="shared" si="623"/>
        <v/>
      </c>
      <c r="J4421" s="41" t="str">
        <f t="shared" si="624"/>
        <v/>
      </c>
      <c r="K4421" s="268"/>
      <c r="L4421" s="268"/>
      <c r="M4421" s="268"/>
      <c r="N4421" s="269"/>
      <c r="O4421" s="269"/>
      <c r="P4421" s="269"/>
      <c r="Q4421" s="270"/>
      <c r="R4421" s="271"/>
      <c r="S4421" s="268"/>
      <c r="T4421" s="268"/>
      <c r="U4421" s="268"/>
      <c r="V4421" s="268"/>
      <c r="W4421" s="65" t="str">
        <f t="shared" si="625"/>
        <v/>
      </c>
      <c r="X4421" s="65" t="str">
        <f t="shared" si="626"/>
        <v/>
      </c>
      <c r="Y4421" s="65" t="str">
        <f t="shared" si="627"/>
        <v/>
      </c>
      <c r="Z4421" s="65" t="str">
        <f t="shared" si="628"/>
        <v/>
      </c>
      <c r="AA4421" s="65" t="str">
        <f t="shared" si="629"/>
        <v/>
      </c>
    </row>
    <row r="4422" spans="1:27" x14ac:dyDescent="0.25">
      <c r="A4422" s="40" t="str">
        <f>IF(G4422="","",1*ISERROR(VLOOKUP(G4422,G$1:G4421,1,FALSE)))</f>
        <v/>
      </c>
      <c r="B4422" s="40" t="str">
        <f>IF(A4422=0,0,IF(A4422="","",SUM(A$2:A4422)))</f>
        <v/>
      </c>
      <c r="C4422" s="41" t="str">
        <f>IF(H4422="","",1*ISERROR(VLOOKUP(H4422,H$1:H4421,1,FALSE)))</f>
        <v/>
      </c>
      <c r="D4422" s="40" t="str">
        <f>IF(C4422=0,0,IF(C4422="","",SUM(C$2:C4422)))</f>
        <v/>
      </c>
      <c r="E4422" s="41" t="str">
        <f>IF(H4422=0,0,IF(C4422="","",SUM(C$11:C4422)))</f>
        <v/>
      </c>
      <c r="F4422" s="41" t="str">
        <f>IF(H4422="","",COUNTIF(H$11:H4422,"="&amp;H4422))</f>
        <v/>
      </c>
      <c r="G4422" s="41" t="str">
        <f t="shared" si="621"/>
        <v/>
      </c>
      <c r="H4422" s="41" t="str">
        <f t="shared" si="622"/>
        <v/>
      </c>
      <c r="I4422" s="41" t="str">
        <f t="shared" si="623"/>
        <v/>
      </c>
      <c r="J4422" s="41" t="str">
        <f t="shared" si="624"/>
        <v/>
      </c>
      <c r="K4422" s="268"/>
      <c r="L4422" s="268"/>
      <c r="M4422" s="268"/>
      <c r="N4422" s="269"/>
      <c r="O4422" s="269"/>
      <c r="P4422" s="269"/>
      <c r="Q4422" s="270"/>
      <c r="R4422" s="271"/>
      <c r="S4422" s="268"/>
      <c r="T4422" s="268"/>
      <c r="U4422" s="268"/>
      <c r="V4422" s="268"/>
      <c r="W4422" s="65" t="str">
        <f t="shared" si="625"/>
        <v/>
      </c>
      <c r="X4422" s="65" t="str">
        <f t="shared" si="626"/>
        <v/>
      </c>
      <c r="Y4422" s="65" t="str">
        <f t="shared" si="627"/>
        <v/>
      </c>
      <c r="Z4422" s="65" t="str">
        <f t="shared" si="628"/>
        <v/>
      </c>
      <c r="AA4422" s="65" t="str">
        <f t="shared" si="629"/>
        <v/>
      </c>
    </row>
    <row r="4423" spans="1:27" x14ac:dyDescent="0.25">
      <c r="A4423" s="40" t="str">
        <f>IF(G4423="","",1*ISERROR(VLOOKUP(G4423,G$1:G4422,1,FALSE)))</f>
        <v/>
      </c>
      <c r="B4423" s="40" t="str">
        <f>IF(A4423=0,0,IF(A4423="","",SUM(A$2:A4423)))</f>
        <v/>
      </c>
      <c r="C4423" s="41" t="str">
        <f>IF(H4423="","",1*ISERROR(VLOOKUP(H4423,H$1:H4422,1,FALSE)))</f>
        <v/>
      </c>
      <c r="D4423" s="40" t="str">
        <f>IF(C4423=0,0,IF(C4423="","",SUM(C$2:C4423)))</f>
        <v/>
      </c>
      <c r="E4423" s="41" t="str">
        <f>IF(H4423=0,0,IF(C4423="","",SUM(C$11:C4423)))</f>
        <v/>
      </c>
      <c r="F4423" s="41" t="str">
        <f>IF(H4423="","",COUNTIF(H$11:H4423,"="&amp;H4423))</f>
        <v/>
      </c>
      <c r="G4423" s="41" t="str">
        <f t="shared" si="621"/>
        <v/>
      </c>
      <c r="H4423" s="41" t="str">
        <f t="shared" si="622"/>
        <v/>
      </c>
      <c r="I4423" s="41" t="str">
        <f t="shared" si="623"/>
        <v/>
      </c>
      <c r="J4423" s="41" t="str">
        <f t="shared" si="624"/>
        <v/>
      </c>
      <c r="K4423" s="268"/>
      <c r="L4423" s="268"/>
      <c r="M4423" s="268"/>
      <c r="N4423" s="269"/>
      <c r="O4423" s="269"/>
      <c r="P4423" s="269"/>
      <c r="Q4423" s="270"/>
      <c r="R4423" s="271"/>
      <c r="S4423" s="268"/>
      <c r="T4423" s="268"/>
      <c r="U4423" s="268"/>
      <c r="V4423" s="268"/>
      <c r="W4423" s="65" t="str">
        <f t="shared" si="625"/>
        <v/>
      </c>
      <c r="X4423" s="65" t="str">
        <f t="shared" si="626"/>
        <v/>
      </c>
      <c r="Y4423" s="65" t="str">
        <f t="shared" si="627"/>
        <v/>
      </c>
      <c r="Z4423" s="65" t="str">
        <f t="shared" si="628"/>
        <v/>
      </c>
      <c r="AA4423" s="65" t="str">
        <f t="shared" si="629"/>
        <v/>
      </c>
    </row>
    <row r="4424" spans="1:27" x14ac:dyDescent="0.25">
      <c r="A4424" s="40" t="str">
        <f>IF(G4424="","",1*ISERROR(VLOOKUP(G4424,G$1:G4423,1,FALSE)))</f>
        <v/>
      </c>
      <c r="B4424" s="40" t="str">
        <f>IF(A4424=0,0,IF(A4424="","",SUM(A$2:A4424)))</f>
        <v/>
      </c>
      <c r="C4424" s="41" t="str">
        <f>IF(H4424="","",1*ISERROR(VLOOKUP(H4424,H$1:H4423,1,FALSE)))</f>
        <v/>
      </c>
      <c r="D4424" s="40" t="str">
        <f>IF(C4424=0,0,IF(C4424="","",SUM(C$2:C4424)))</f>
        <v/>
      </c>
      <c r="E4424" s="41" t="str">
        <f>IF(H4424=0,0,IF(C4424="","",SUM(C$11:C4424)))</f>
        <v/>
      </c>
      <c r="F4424" s="41" t="str">
        <f>IF(H4424="","",COUNTIF(H$11:H4424,"="&amp;H4424))</f>
        <v/>
      </c>
      <c r="G4424" s="41" t="str">
        <f t="shared" si="621"/>
        <v/>
      </c>
      <c r="H4424" s="41" t="str">
        <f t="shared" si="622"/>
        <v/>
      </c>
      <c r="I4424" s="41" t="str">
        <f t="shared" si="623"/>
        <v/>
      </c>
      <c r="J4424" s="41" t="str">
        <f t="shared" si="624"/>
        <v/>
      </c>
      <c r="K4424" s="268"/>
      <c r="L4424" s="268"/>
      <c r="M4424" s="268"/>
      <c r="N4424" s="269"/>
      <c r="O4424" s="269"/>
      <c r="P4424" s="269"/>
      <c r="Q4424" s="270"/>
      <c r="R4424" s="271"/>
      <c r="S4424" s="268"/>
      <c r="T4424" s="268"/>
      <c r="U4424" s="268"/>
      <c r="V4424" s="268"/>
      <c r="W4424" s="65" t="str">
        <f t="shared" si="625"/>
        <v/>
      </c>
      <c r="X4424" s="65" t="str">
        <f t="shared" si="626"/>
        <v/>
      </c>
      <c r="Y4424" s="65" t="str">
        <f t="shared" si="627"/>
        <v/>
      </c>
      <c r="Z4424" s="65" t="str">
        <f t="shared" si="628"/>
        <v/>
      </c>
      <c r="AA4424" s="65" t="str">
        <f t="shared" si="629"/>
        <v/>
      </c>
    </row>
    <row r="4425" spans="1:27" x14ac:dyDescent="0.25">
      <c r="A4425" s="40" t="str">
        <f>IF(G4425="","",1*ISERROR(VLOOKUP(G4425,G$1:G4424,1,FALSE)))</f>
        <v/>
      </c>
      <c r="B4425" s="40" t="str">
        <f>IF(A4425=0,0,IF(A4425="","",SUM(A$2:A4425)))</f>
        <v/>
      </c>
      <c r="C4425" s="41" t="str">
        <f>IF(H4425="","",1*ISERROR(VLOOKUP(H4425,H$1:H4424,1,FALSE)))</f>
        <v/>
      </c>
      <c r="D4425" s="40" t="str">
        <f>IF(C4425=0,0,IF(C4425="","",SUM(C$2:C4425)))</f>
        <v/>
      </c>
      <c r="E4425" s="41" t="str">
        <f>IF(H4425=0,0,IF(C4425="","",SUM(C$11:C4425)))</f>
        <v/>
      </c>
      <c r="F4425" s="41" t="str">
        <f>IF(H4425="","",COUNTIF(H$11:H4425,"="&amp;H4425))</f>
        <v/>
      </c>
      <c r="G4425" s="41" t="str">
        <f t="shared" si="621"/>
        <v/>
      </c>
      <c r="H4425" s="41" t="str">
        <f t="shared" si="622"/>
        <v/>
      </c>
      <c r="I4425" s="41" t="str">
        <f t="shared" si="623"/>
        <v/>
      </c>
      <c r="J4425" s="41" t="str">
        <f t="shared" si="624"/>
        <v/>
      </c>
      <c r="K4425" s="268"/>
      <c r="L4425" s="268"/>
      <c r="M4425" s="268"/>
      <c r="N4425" s="269"/>
      <c r="O4425" s="269"/>
      <c r="P4425" s="269"/>
      <c r="Q4425" s="270"/>
      <c r="R4425" s="271"/>
      <c r="S4425" s="268"/>
      <c r="T4425" s="268"/>
      <c r="U4425" s="268"/>
      <c r="V4425" s="268"/>
      <c r="W4425" s="65" t="str">
        <f t="shared" si="625"/>
        <v/>
      </c>
      <c r="X4425" s="65" t="str">
        <f t="shared" si="626"/>
        <v/>
      </c>
      <c r="Y4425" s="65" t="str">
        <f t="shared" si="627"/>
        <v/>
      </c>
      <c r="Z4425" s="65" t="str">
        <f t="shared" si="628"/>
        <v/>
      </c>
      <c r="AA4425" s="65" t="str">
        <f t="shared" si="629"/>
        <v/>
      </c>
    </row>
    <row r="4426" spans="1:27" x14ac:dyDescent="0.25">
      <c r="A4426" s="40" t="str">
        <f>IF(G4426="","",1*ISERROR(VLOOKUP(G4426,G$1:G4425,1,FALSE)))</f>
        <v/>
      </c>
      <c r="B4426" s="40" t="str">
        <f>IF(A4426=0,0,IF(A4426="","",SUM(A$2:A4426)))</f>
        <v/>
      </c>
      <c r="C4426" s="41" t="str">
        <f>IF(H4426="","",1*ISERROR(VLOOKUP(H4426,H$1:H4425,1,FALSE)))</f>
        <v/>
      </c>
      <c r="D4426" s="40" t="str">
        <f>IF(C4426=0,0,IF(C4426="","",SUM(C$2:C4426)))</f>
        <v/>
      </c>
      <c r="E4426" s="41" t="str">
        <f>IF(H4426=0,0,IF(C4426="","",SUM(C$11:C4426)))</f>
        <v/>
      </c>
      <c r="F4426" s="41" t="str">
        <f>IF(H4426="","",COUNTIF(H$11:H4426,"="&amp;H4426))</f>
        <v/>
      </c>
      <c r="G4426" s="41" t="str">
        <f t="shared" si="621"/>
        <v/>
      </c>
      <c r="H4426" s="41" t="str">
        <f t="shared" si="622"/>
        <v/>
      </c>
      <c r="I4426" s="41" t="str">
        <f t="shared" si="623"/>
        <v/>
      </c>
      <c r="J4426" s="41" t="str">
        <f t="shared" si="624"/>
        <v/>
      </c>
      <c r="K4426" s="268"/>
      <c r="L4426" s="268"/>
      <c r="M4426" s="268"/>
      <c r="N4426" s="269"/>
      <c r="O4426" s="269"/>
      <c r="P4426" s="269"/>
      <c r="Q4426" s="270"/>
      <c r="R4426" s="271"/>
      <c r="S4426" s="268"/>
      <c r="T4426" s="268"/>
      <c r="U4426" s="268"/>
      <c r="V4426" s="268"/>
      <c r="W4426" s="65" t="str">
        <f t="shared" si="625"/>
        <v/>
      </c>
      <c r="X4426" s="65" t="str">
        <f t="shared" si="626"/>
        <v/>
      </c>
      <c r="Y4426" s="65" t="str">
        <f t="shared" si="627"/>
        <v/>
      </c>
      <c r="Z4426" s="65" t="str">
        <f t="shared" si="628"/>
        <v/>
      </c>
      <c r="AA4426" s="65" t="str">
        <f t="shared" si="629"/>
        <v/>
      </c>
    </row>
    <row r="4427" spans="1:27" x14ac:dyDescent="0.25">
      <c r="A4427" s="40" t="str">
        <f>IF(G4427="","",1*ISERROR(VLOOKUP(G4427,G$1:G4426,1,FALSE)))</f>
        <v/>
      </c>
      <c r="B4427" s="40" t="str">
        <f>IF(A4427=0,0,IF(A4427="","",SUM(A$2:A4427)))</f>
        <v/>
      </c>
      <c r="C4427" s="41" t="str">
        <f>IF(H4427="","",1*ISERROR(VLOOKUP(H4427,H$1:H4426,1,FALSE)))</f>
        <v/>
      </c>
      <c r="D4427" s="40" t="str">
        <f>IF(C4427=0,0,IF(C4427="","",SUM(C$2:C4427)))</f>
        <v/>
      </c>
      <c r="E4427" s="41" t="str">
        <f>IF(H4427=0,0,IF(C4427="","",SUM(C$11:C4427)))</f>
        <v/>
      </c>
      <c r="F4427" s="41" t="str">
        <f>IF(H4427="","",COUNTIF(H$11:H4427,"="&amp;H4427))</f>
        <v/>
      </c>
      <c r="G4427" s="41" t="str">
        <f t="shared" si="621"/>
        <v/>
      </c>
      <c r="H4427" s="41" t="str">
        <f t="shared" si="622"/>
        <v/>
      </c>
      <c r="I4427" s="41" t="str">
        <f t="shared" si="623"/>
        <v/>
      </c>
      <c r="J4427" s="41" t="str">
        <f t="shared" si="624"/>
        <v/>
      </c>
      <c r="K4427" s="268"/>
      <c r="L4427" s="268"/>
      <c r="M4427" s="268"/>
      <c r="N4427" s="269"/>
      <c r="O4427" s="269"/>
      <c r="P4427" s="269"/>
      <c r="Q4427" s="270"/>
      <c r="R4427" s="271"/>
      <c r="S4427" s="268"/>
      <c r="T4427" s="268"/>
      <c r="U4427" s="268"/>
      <c r="V4427" s="268"/>
      <c r="W4427" s="65" t="str">
        <f t="shared" si="625"/>
        <v/>
      </c>
      <c r="X4427" s="65" t="str">
        <f t="shared" si="626"/>
        <v/>
      </c>
      <c r="Y4427" s="65" t="str">
        <f t="shared" si="627"/>
        <v/>
      </c>
      <c r="Z4427" s="65" t="str">
        <f t="shared" si="628"/>
        <v/>
      </c>
      <c r="AA4427" s="65" t="str">
        <f t="shared" si="629"/>
        <v/>
      </c>
    </row>
    <row r="4428" spans="1:27" x14ac:dyDescent="0.25">
      <c r="A4428" s="40" t="str">
        <f>IF(G4428="","",1*ISERROR(VLOOKUP(G4428,G$1:G4427,1,FALSE)))</f>
        <v/>
      </c>
      <c r="B4428" s="40" t="str">
        <f>IF(A4428=0,0,IF(A4428="","",SUM(A$2:A4428)))</f>
        <v/>
      </c>
      <c r="C4428" s="41" t="str">
        <f>IF(H4428="","",1*ISERROR(VLOOKUP(H4428,H$1:H4427,1,FALSE)))</f>
        <v/>
      </c>
      <c r="D4428" s="40" t="str">
        <f>IF(C4428=0,0,IF(C4428="","",SUM(C$2:C4428)))</f>
        <v/>
      </c>
      <c r="E4428" s="41" t="str">
        <f>IF(H4428=0,0,IF(C4428="","",SUM(C$11:C4428)))</f>
        <v/>
      </c>
      <c r="F4428" s="41" t="str">
        <f>IF(H4428="","",COUNTIF(H$11:H4428,"="&amp;H4428))</f>
        <v/>
      </c>
      <c r="G4428" s="41" t="str">
        <f t="shared" si="621"/>
        <v/>
      </c>
      <c r="H4428" s="41" t="str">
        <f t="shared" si="622"/>
        <v/>
      </c>
      <c r="I4428" s="41" t="str">
        <f t="shared" si="623"/>
        <v/>
      </c>
      <c r="J4428" s="41" t="str">
        <f t="shared" si="624"/>
        <v/>
      </c>
      <c r="K4428" s="268"/>
      <c r="L4428" s="268"/>
      <c r="M4428" s="268"/>
      <c r="N4428" s="269"/>
      <c r="O4428" s="269"/>
      <c r="P4428" s="269"/>
      <c r="Q4428" s="270"/>
      <c r="R4428" s="271"/>
      <c r="S4428" s="268"/>
      <c r="T4428" s="268"/>
      <c r="U4428" s="268"/>
      <c r="V4428" s="268"/>
      <c r="W4428" s="65" t="str">
        <f t="shared" si="625"/>
        <v/>
      </c>
      <c r="X4428" s="65" t="str">
        <f t="shared" si="626"/>
        <v/>
      </c>
      <c r="Y4428" s="65" t="str">
        <f t="shared" si="627"/>
        <v/>
      </c>
      <c r="Z4428" s="65" t="str">
        <f t="shared" si="628"/>
        <v/>
      </c>
      <c r="AA4428" s="65" t="str">
        <f t="shared" si="629"/>
        <v/>
      </c>
    </row>
    <row r="4429" spans="1:27" x14ac:dyDescent="0.25">
      <c r="A4429" s="40" t="str">
        <f>IF(G4429="","",1*ISERROR(VLOOKUP(G4429,G$1:G4428,1,FALSE)))</f>
        <v/>
      </c>
      <c r="B4429" s="40" t="str">
        <f>IF(A4429=0,0,IF(A4429="","",SUM(A$2:A4429)))</f>
        <v/>
      </c>
      <c r="C4429" s="41" t="str">
        <f>IF(H4429="","",1*ISERROR(VLOOKUP(H4429,H$1:H4428,1,FALSE)))</f>
        <v/>
      </c>
      <c r="D4429" s="40" t="str">
        <f>IF(C4429=0,0,IF(C4429="","",SUM(C$2:C4429)))</f>
        <v/>
      </c>
      <c r="E4429" s="41" t="str">
        <f>IF(H4429=0,0,IF(C4429="","",SUM(C$11:C4429)))</f>
        <v/>
      </c>
      <c r="F4429" s="41" t="str">
        <f>IF(H4429="","",COUNTIF(H$11:H4429,"="&amp;H4429))</f>
        <v/>
      </c>
      <c r="G4429" s="41" t="str">
        <f t="shared" si="621"/>
        <v/>
      </c>
      <c r="H4429" s="41" t="str">
        <f t="shared" si="622"/>
        <v/>
      </c>
      <c r="I4429" s="41" t="str">
        <f t="shared" si="623"/>
        <v/>
      </c>
      <c r="J4429" s="41" t="str">
        <f t="shared" si="624"/>
        <v/>
      </c>
      <c r="K4429" s="268"/>
      <c r="L4429" s="268"/>
      <c r="M4429" s="268"/>
      <c r="N4429" s="269"/>
      <c r="O4429" s="269"/>
      <c r="P4429" s="269"/>
      <c r="Q4429" s="270"/>
      <c r="R4429" s="271"/>
      <c r="S4429" s="268"/>
      <c r="T4429" s="268"/>
      <c r="U4429" s="268"/>
      <c r="V4429" s="268"/>
      <c r="W4429" s="65" t="str">
        <f t="shared" si="625"/>
        <v/>
      </c>
      <c r="X4429" s="65" t="str">
        <f t="shared" si="626"/>
        <v/>
      </c>
      <c r="Y4429" s="65" t="str">
        <f t="shared" si="627"/>
        <v/>
      </c>
      <c r="Z4429" s="65" t="str">
        <f t="shared" si="628"/>
        <v/>
      </c>
      <c r="AA4429" s="65" t="str">
        <f t="shared" si="629"/>
        <v/>
      </c>
    </row>
    <row r="4430" spans="1:27" x14ac:dyDescent="0.25">
      <c r="A4430" s="40" t="str">
        <f>IF(G4430="","",1*ISERROR(VLOOKUP(G4430,G$1:G4429,1,FALSE)))</f>
        <v/>
      </c>
      <c r="B4430" s="40" t="str">
        <f>IF(A4430=0,0,IF(A4430="","",SUM(A$2:A4430)))</f>
        <v/>
      </c>
      <c r="C4430" s="41" t="str">
        <f>IF(H4430="","",1*ISERROR(VLOOKUP(H4430,H$1:H4429,1,FALSE)))</f>
        <v/>
      </c>
      <c r="D4430" s="40" t="str">
        <f>IF(C4430=0,0,IF(C4430="","",SUM(C$2:C4430)))</f>
        <v/>
      </c>
      <c r="E4430" s="41" t="str">
        <f>IF(H4430=0,0,IF(C4430="","",SUM(C$11:C4430)))</f>
        <v/>
      </c>
      <c r="F4430" s="41" t="str">
        <f>IF(H4430="","",COUNTIF(H$11:H4430,"="&amp;H4430))</f>
        <v/>
      </c>
      <c r="G4430" s="41" t="str">
        <f t="shared" si="621"/>
        <v/>
      </c>
      <c r="H4430" s="41" t="str">
        <f t="shared" si="622"/>
        <v/>
      </c>
      <c r="I4430" s="41" t="str">
        <f t="shared" si="623"/>
        <v/>
      </c>
      <c r="J4430" s="41" t="str">
        <f t="shared" si="624"/>
        <v/>
      </c>
      <c r="K4430" s="268"/>
      <c r="L4430" s="268"/>
      <c r="M4430" s="268"/>
      <c r="N4430" s="269"/>
      <c r="O4430" s="269"/>
      <c r="P4430" s="269"/>
      <c r="Q4430" s="270"/>
      <c r="R4430" s="271"/>
      <c r="S4430" s="268"/>
      <c r="T4430" s="268"/>
      <c r="U4430" s="268"/>
      <c r="V4430" s="268"/>
      <c r="W4430" s="65" t="str">
        <f t="shared" si="625"/>
        <v/>
      </c>
      <c r="X4430" s="65" t="str">
        <f t="shared" si="626"/>
        <v/>
      </c>
      <c r="Y4430" s="65" t="str">
        <f t="shared" si="627"/>
        <v/>
      </c>
      <c r="Z4430" s="65" t="str">
        <f t="shared" si="628"/>
        <v/>
      </c>
      <c r="AA4430" s="65" t="str">
        <f t="shared" si="629"/>
        <v/>
      </c>
    </row>
    <row r="4431" spans="1:27" x14ac:dyDescent="0.25">
      <c r="A4431" s="40" t="str">
        <f>IF(G4431="","",1*ISERROR(VLOOKUP(G4431,G$1:G4430,1,FALSE)))</f>
        <v/>
      </c>
      <c r="B4431" s="40" t="str">
        <f>IF(A4431=0,0,IF(A4431="","",SUM(A$2:A4431)))</f>
        <v/>
      </c>
      <c r="C4431" s="41" t="str">
        <f>IF(H4431="","",1*ISERROR(VLOOKUP(H4431,H$1:H4430,1,FALSE)))</f>
        <v/>
      </c>
      <c r="D4431" s="40" t="str">
        <f>IF(C4431=0,0,IF(C4431="","",SUM(C$2:C4431)))</f>
        <v/>
      </c>
      <c r="E4431" s="41" t="str">
        <f>IF(H4431=0,0,IF(C4431="","",SUM(C$11:C4431)))</f>
        <v/>
      </c>
      <c r="F4431" s="41" t="str">
        <f>IF(H4431="","",COUNTIF(H$11:H4431,"="&amp;H4431))</f>
        <v/>
      </c>
      <c r="G4431" s="41" t="str">
        <f t="shared" si="621"/>
        <v/>
      </c>
      <c r="H4431" s="41" t="str">
        <f t="shared" si="622"/>
        <v/>
      </c>
      <c r="I4431" s="41" t="str">
        <f t="shared" si="623"/>
        <v/>
      </c>
      <c r="J4431" s="41" t="str">
        <f t="shared" si="624"/>
        <v/>
      </c>
      <c r="K4431" s="268"/>
      <c r="L4431" s="268"/>
      <c r="M4431" s="268"/>
      <c r="N4431" s="269"/>
      <c r="O4431" s="269"/>
      <c r="P4431" s="269"/>
      <c r="Q4431" s="270"/>
      <c r="R4431" s="271"/>
      <c r="S4431" s="268"/>
      <c r="T4431" s="268"/>
      <c r="U4431" s="268"/>
      <c r="V4431" s="268"/>
      <c r="W4431" s="65" t="str">
        <f t="shared" si="625"/>
        <v/>
      </c>
      <c r="X4431" s="65" t="str">
        <f t="shared" si="626"/>
        <v/>
      </c>
      <c r="Y4431" s="65" t="str">
        <f t="shared" si="627"/>
        <v/>
      </c>
      <c r="Z4431" s="65" t="str">
        <f t="shared" si="628"/>
        <v/>
      </c>
      <c r="AA4431" s="65" t="str">
        <f t="shared" si="629"/>
        <v/>
      </c>
    </row>
    <row r="4432" spans="1:27" x14ac:dyDescent="0.25">
      <c r="A4432" s="40" t="str">
        <f>IF(G4432="","",1*ISERROR(VLOOKUP(G4432,G$1:G4431,1,FALSE)))</f>
        <v/>
      </c>
      <c r="B4432" s="40" t="str">
        <f>IF(A4432=0,0,IF(A4432="","",SUM(A$2:A4432)))</f>
        <v/>
      </c>
      <c r="C4432" s="41" t="str">
        <f>IF(H4432="","",1*ISERROR(VLOOKUP(H4432,H$1:H4431,1,FALSE)))</f>
        <v/>
      </c>
      <c r="D4432" s="40" t="str">
        <f>IF(C4432=0,0,IF(C4432="","",SUM(C$2:C4432)))</f>
        <v/>
      </c>
      <c r="E4432" s="41" t="str">
        <f>IF(H4432=0,0,IF(C4432="","",SUM(C$11:C4432)))</f>
        <v/>
      </c>
      <c r="F4432" s="41" t="str">
        <f>IF(H4432="","",COUNTIF(H$11:H4432,"="&amp;H4432))</f>
        <v/>
      </c>
      <c r="G4432" s="41" t="str">
        <f t="shared" si="621"/>
        <v/>
      </c>
      <c r="H4432" s="41" t="str">
        <f t="shared" si="622"/>
        <v/>
      </c>
      <c r="I4432" s="41" t="str">
        <f t="shared" si="623"/>
        <v/>
      </c>
      <c r="J4432" s="41" t="str">
        <f t="shared" si="624"/>
        <v/>
      </c>
      <c r="K4432" s="268"/>
      <c r="L4432" s="268"/>
      <c r="M4432" s="268"/>
      <c r="N4432" s="269"/>
      <c r="O4432" s="269"/>
      <c r="P4432" s="269"/>
      <c r="Q4432" s="270"/>
      <c r="R4432" s="271"/>
      <c r="S4432" s="268"/>
      <c r="T4432" s="268"/>
      <c r="U4432" s="268"/>
      <c r="V4432" s="268"/>
      <c r="W4432" s="65" t="str">
        <f t="shared" si="625"/>
        <v/>
      </c>
      <c r="X4432" s="65" t="str">
        <f t="shared" si="626"/>
        <v/>
      </c>
      <c r="Y4432" s="65" t="str">
        <f t="shared" si="627"/>
        <v/>
      </c>
      <c r="Z4432" s="65" t="str">
        <f t="shared" si="628"/>
        <v/>
      </c>
      <c r="AA4432" s="65" t="str">
        <f t="shared" si="629"/>
        <v/>
      </c>
    </row>
    <row r="4433" spans="1:27" x14ac:dyDescent="0.25">
      <c r="A4433" s="40" t="str">
        <f>IF(G4433="","",1*ISERROR(VLOOKUP(G4433,G$1:G4432,1,FALSE)))</f>
        <v/>
      </c>
      <c r="B4433" s="40" t="str">
        <f>IF(A4433=0,0,IF(A4433="","",SUM(A$2:A4433)))</f>
        <v/>
      </c>
      <c r="C4433" s="41" t="str">
        <f>IF(H4433="","",1*ISERROR(VLOOKUP(H4433,H$1:H4432,1,FALSE)))</f>
        <v/>
      </c>
      <c r="D4433" s="40" t="str">
        <f>IF(C4433=0,0,IF(C4433="","",SUM(C$2:C4433)))</f>
        <v/>
      </c>
      <c r="E4433" s="41" t="str">
        <f>IF(H4433=0,0,IF(C4433="","",SUM(C$11:C4433)))</f>
        <v/>
      </c>
      <c r="F4433" s="41" t="str">
        <f>IF(H4433="","",COUNTIF(H$11:H4433,"="&amp;H4433))</f>
        <v/>
      </c>
      <c r="G4433" s="41" t="str">
        <f t="shared" si="621"/>
        <v/>
      </c>
      <c r="H4433" s="41" t="str">
        <f t="shared" si="622"/>
        <v/>
      </c>
      <c r="I4433" s="41" t="str">
        <f t="shared" si="623"/>
        <v/>
      </c>
      <c r="J4433" s="41" t="str">
        <f t="shared" si="624"/>
        <v/>
      </c>
      <c r="K4433" s="268"/>
      <c r="L4433" s="268"/>
      <c r="M4433" s="268"/>
      <c r="N4433" s="269"/>
      <c r="O4433" s="269"/>
      <c r="P4433" s="269"/>
      <c r="Q4433" s="270"/>
      <c r="R4433" s="271"/>
      <c r="S4433" s="268"/>
      <c r="T4433" s="268"/>
      <c r="U4433" s="268"/>
      <c r="V4433" s="268"/>
      <c r="W4433" s="65" t="str">
        <f t="shared" si="625"/>
        <v/>
      </c>
      <c r="X4433" s="65" t="str">
        <f t="shared" si="626"/>
        <v/>
      </c>
      <c r="Y4433" s="65" t="str">
        <f t="shared" si="627"/>
        <v/>
      </c>
      <c r="Z4433" s="65" t="str">
        <f t="shared" si="628"/>
        <v/>
      </c>
      <c r="AA4433" s="65" t="str">
        <f t="shared" si="629"/>
        <v/>
      </c>
    </row>
    <row r="4434" spans="1:27" x14ac:dyDescent="0.25">
      <c r="A4434" s="40" t="str">
        <f>IF(G4434="","",1*ISERROR(VLOOKUP(G4434,G$1:G4433,1,FALSE)))</f>
        <v/>
      </c>
      <c r="B4434" s="40" t="str">
        <f>IF(A4434=0,0,IF(A4434="","",SUM(A$2:A4434)))</f>
        <v/>
      </c>
      <c r="C4434" s="41" t="str">
        <f>IF(H4434="","",1*ISERROR(VLOOKUP(H4434,H$1:H4433,1,FALSE)))</f>
        <v/>
      </c>
      <c r="D4434" s="40" t="str">
        <f>IF(C4434=0,0,IF(C4434="","",SUM(C$2:C4434)))</f>
        <v/>
      </c>
      <c r="E4434" s="41" t="str">
        <f>IF(H4434=0,0,IF(C4434="","",SUM(C$11:C4434)))</f>
        <v/>
      </c>
      <c r="F4434" s="41" t="str">
        <f>IF(H4434="","",COUNTIF(H$11:H4434,"="&amp;H4434))</f>
        <v/>
      </c>
      <c r="G4434" s="41" t="str">
        <f t="shared" si="621"/>
        <v/>
      </c>
      <c r="H4434" s="41" t="str">
        <f t="shared" si="622"/>
        <v/>
      </c>
      <c r="I4434" s="41" t="str">
        <f t="shared" si="623"/>
        <v/>
      </c>
      <c r="J4434" s="41" t="str">
        <f t="shared" si="624"/>
        <v/>
      </c>
      <c r="K4434" s="268"/>
      <c r="L4434" s="268"/>
      <c r="M4434" s="268"/>
      <c r="N4434" s="269"/>
      <c r="O4434" s="269"/>
      <c r="P4434" s="269"/>
      <c r="Q4434" s="270"/>
      <c r="R4434" s="271"/>
      <c r="S4434" s="268"/>
      <c r="T4434" s="268"/>
      <c r="U4434" s="268"/>
      <c r="V4434" s="268"/>
      <c r="W4434" s="65" t="str">
        <f t="shared" si="625"/>
        <v/>
      </c>
      <c r="X4434" s="65" t="str">
        <f t="shared" si="626"/>
        <v/>
      </c>
      <c r="Y4434" s="65" t="str">
        <f t="shared" si="627"/>
        <v/>
      </c>
      <c r="Z4434" s="65" t="str">
        <f t="shared" si="628"/>
        <v/>
      </c>
      <c r="AA4434" s="65" t="str">
        <f t="shared" si="629"/>
        <v/>
      </c>
    </row>
    <row r="4435" spans="1:27" x14ac:dyDescent="0.25">
      <c r="A4435" s="40" t="str">
        <f>IF(G4435="","",1*ISERROR(VLOOKUP(G4435,G$1:G4434,1,FALSE)))</f>
        <v/>
      </c>
      <c r="B4435" s="40" t="str">
        <f>IF(A4435=0,0,IF(A4435="","",SUM(A$2:A4435)))</f>
        <v/>
      </c>
      <c r="C4435" s="41" t="str">
        <f>IF(H4435="","",1*ISERROR(VLOOKUP(H4435,H$1:H4434,1,FALSE)))</f>
        <v/>
      </c>
      <c r="D4435" s="40" t="str">
        <f>IF(C4435=0,0,IF(C4435="","",SUM(C$2:C4435)))</f>
        <v/>
      </c>
      <c r="E4435" s="41" t="str">
        <f>IF(H4435=0,0,IF(C4435="","",SUM(C$11:C4435)))</f>
        <v/>
      </c>
      <c r="F4435" s="41" t="str">
        <f>IF(H4435="","",COUNTIF(H$11:H4435,"="&amp;H4435))</f>
        <v/>
      </c>
      <c r="G4435" s="41" t="str">
        <f t="shared" si="621"/>
        <v/>
      </c>
      <c r="H4435" s="41" t="str">
        <f t="shared" si="622"/>
        <v/>
      </c>
      <c r="I4435" s="41" t="str">
        <f t="shared" si="623"/>
        <v/>
      </c>
      <c r="J4435" s="41" t="str">
        <f t="shared" si="624"/>
        <v/>
      </c>
      <c r="K4435" s="268"/>
      <c r="L4435" s="268"/>
      <c r="M4435" s="268"/>
      <c r="N4435" s="269"/>
      <c r="O4435" s="269"/>
      <c r="P4435" s="269"/>
      <c r="Q4435" s="270"/>
      <c r="R4435" s="271"/>
      <c r="S4435" s="268"/>
      <c r="T4435" s="268"/>
      <c r="U4435" s="268"/>
      <c r="V4435" s="268"/>
      <c r="W4435" s="65" t="str">
        <f t="shared" si="625"/>
        <v/>
      </c>
      <c r="X4435" s="65" t="str">
        <f t="shared" si="626"/>
        <v/>
      </c>
      <c r="Y4435" s="65" t="str">
        <f t="shared" si="627"/>
        <v/>
      </c>
      <c r="Z4435" s="65" t="str">
        <f t="shared" si="628"/>
        <v/>
      </c>
      <c r="AA4435" s="65" t="str">
        <f t="shared" si="629"/>
        <v/>
      </c>
    </row>
    <row r="4436" spans="1:27" x14ac:dyDescent="0.25">
      <c r="A4436" s="40" t="str">
        <f>IF(G4436="","",1*ISERROR(VLOOKUP(G4436,G$1:G4435,1,FALSE)))</f>
        <v/>
      </c>
      <c r="B4436" s="40" t="str">
        <f>IF(A4436=0,0,IF(A4436="","",SUM(A$2:A4436)))</f>
        <v/>
      </c>
      <c r="C4436" s="41" t="str">
        <f>IF(H4436="","",1*ISERROR(VLOOKUP(H4436,H$1:H4435,1,FALSE)))</f>
        <v/>
      </c>
      <c r="D4436" s="40" t="str">
        <f>IF(C4436=0,0,IF(C4436="","",SUM(C$2:C4436)))</f>
        <v/>
      </c>
      <c r="E4436" s="41" t="str">
        <f>IF(H4436=0,0,IF(C4436="","",SUM(C$11:C4436)))</f>
        <v/>
      </c>
      <c r="F4436" s="41" t="str">
        <f>IF(H4436="","",COUNTIF(H$11:H4436,"="&amp;H4436))</f>
        <v/>
      </c>
      <c r="G4436" s="41" t="str">
        <f t="shared" si="621"/>
        <v/>
      </c>
      <c r="H4436" s="41" t="str">
        <f t="shared" si="622"/>
        <v/>
      </c>
      <c r="I4436" s="41" t="str">
        <f t="shared" si="623"/>
        <v/>
      </c>
      <c r="J4436" s="41" t="str">
        <f t="shared" si="624"/>
        <v/>
      </c>
      <c r="K4436" s="268"/>
      <c r="L4436" s="268"/>
      <c r="M4436" s="268"/>
      <c r="N4436" s="269"/>
      <c r="O4436" s="269"/>
      <c r="P4436" s="269"/>
      <c r="Q4436" s="270"/>
      <c r="R4436" s="271"/>
      <c r="S4436" s="268"/>
      <c r="T4436" s="268"/>
      <c r="U4436" s="268"/>
      <c r="V4436" s="268"/>
      <c r="W4436" s="65" t="str">
        <f t="shared" si="625"/>
        <v/>
      </c>
      <c r="X4436" s="65" t="str">
        <f t="shared" si="626"/>
        <v/>
      </c>
      <c r="Y4436" s="65" t="str">
        <f t="shared" si="627"/>
        <v/>
      </c>
      <c r="Z4436" s="65" t="str">
        <f t="shared" si="628"/>
        <v/>
      </c>
      <c r="AA4436" s="65" t="str">
        <f t="shared" si="629"/>
        <v/>
      </c>
    </row>
    <row r="4437" spans="1:27" x14ac:dyDescent="0.25">
      <c r="A4437" s="40" t="str">
        <f>IF(G4437="","",1*ISERROR(VLOOKUP(G4437,G$1:G4436,1,FALSE)))</f>
        <v/>
      </c>
      <c r="B4437" s="40" t="str">
        <f>IF(A4437=0,0,IF(A4437="","",SUM(A$2:A4437)))</f>
        <v/>
      </c>
      <c r="C4437" s="41" t="str">
        <f>IF(H4437="","",1*ISERROR(VLOOKUP(H4437,H$1:H4436,1,FALSE)))</f>
        <v/>
      </c>
      <c r="D4437" s="40" t="str">
        <f>IF(C4437=0,0,IF(C4437="","",SUM(C$2:C4437)))</f>
        <v/>
      </c>
      <c r="E4437" s="41" t="str">
        <f>IF(H4437=0,0,IF(C4437="","",SUM(C$11:C4437)))</f>
        <v/>
      </c>
      <c r="F4437" s="41" t="str">
        <f>IF(H4437="","",COUNTIF(H$11:H4437,"="&amp;H4437))</f>
        <v/>
      </c>
      <c r="G4437" s="41" t="str">
        <f t="shared" si="621"/>
        <v/>
      </c>
      <c r="H4437" s="41" t="str">
        <f t="shared" si="622"/>
        <v/>
      </c>
      <c r="I4437" s="41" t="str">
        <f t="shared" si="623"/>
        <v/>
      </c>
      <c r="J4437" s="41" t="str">
        <f t="shared" si="624"/>
        <v/>
      </c>
      <c r="K4437" s="268"/>
      <c r="L4437" s="268"/>
      <c r="M4437" s="268"/>
      <c r="N4437" s="269"/>
      <c r="O4437" s="269"/>
      <c r="P4437" s="269"/>
      <c r="Q4437" s="270"/>
      <c r="R4437" s="271"/>
      <c r="S4437" s="268"/>
      <c r="T4437" s="268"/>
      <c r="U4437" s="268"/>
      <c r="V4437" s="268"/>
      <c r="W4437" s="65" t="str">
        <f t="shared" si="625"/>
        <v/>
      </c>
      <c r="X4437" s="65" t="str">
        <f t="shared" si="626"/>
        <v/>
      </c>
      <c r="Y4437" s="65" t="str">
        <f t="shared" si="627"/>
        <v/>
      </c>
      <c r="Z4437" s="65" t="str">
        <f t="shared" si="628"/>
        <v/>
      </c>
      <c r="AA4437" s="65" t="str">
        <f t="shared" si="629"/>
        <v/>
      </c>
    </row>
    <row r="4438" spans="1:27" x14ac:dyDescent="0.25">
      <c r="A4438" s="40" t="str">
        <f>IF(G4438="","",1*ISERROR(VLOOKUP(G4438,G$1:G4437,1,FALSE)))</f>
        <v/>
      </c>
      <c r="B4438" s="40" t="str">
        <f>IF(A4438=0,0,IF(A4438="","",SUM(A$2:A4438)))</f>
        <v/>
      </c>
      <c r="C4438" s="41" t="str">
        <f>IF(H4438="","",1*ISERROR(VLOOKUP(H4438,H$1:H4437,1,FALSE)))</f>
        <v/>
      </c>
      <c r="D4438" s="40" t="str">
        <f>IF(C4438=0,0,IF(C4438="","",SUM(C$2:C4438)))</f>
        <v/>
      </c>
      <c r="E4438" s="41" t="str">
        <f>IF(H4438=0,0,IF(C4438="","",SUM(C$11:C4438)))</f>
        <v/>
      </c>
      <c r="F4438" s="41" t="str">
        <f>IF(H4438="","",COUNTIF(H$11:H4438,"="&amp;H4438))</f>
        <v/>
      </c>
      <c r="G4438" s="41" t="str">
        <f t="shared" si="621"/>
        <v/>
      </c>
      <c r="H4438" s="41" t="str">
        <f t="shared" si="622"/>
        <v/>
      </c>
      <c r="I4438" s="41" t="str">
        <f t="shared" si="623"/>
        <v/>
      </c>
      <c r="J4438" s="41" t="str">
        <f t="shared" si="624"/>
        <v/>
      </c>
      <c r="K4438" s="268"/>
      <c r="L4438" s="268"/>
      <c r="M4438" s="268"/>
      <c r="N4438" s="269"/>
      <c r="O4438" s="269"/>
      <c r="P4438" s="269"/>
      <c r="Q4438" s="270"/>
      <c r="R4438" s="271"/>
      <c r="S4438" s="268"/>
      <c r="T4438" s="268"/>
      <c r="U4438" s="268"/>
      <c r="V4438" s="268"/>
      <c r="W4438" s="65" t="str">
        <f t="shared" si="625"/>
        <v/>
      </c>
      <c r="X4438" s="65" t="str">
        <f t="shared" si="626"/>
        <v/>
      </c>
      <c r="Y4438" s="65" t="str">
        <f t="shared" si="627"/>
        <v/>
      </c>
      <c r="Z4438" s="65" t="str">
        <f t="shared" si="628"/>
        <v/>
      </c>
      <c r="AA4438" s="65" t="str">
        <f t="shared" si="629"/>
        <v/>
      </c>
    </row>
    <row r="4439" spans="1:27" x14ac:dyDescent="0.25">
      <c r="A4439" s="40" t="str">
        <f>IF(G4439="","",1*ISERROR(VLOOKUP(G4439,G$1:G4438,1,FALSE)))</f>
        <v/>
      </c>
      <c r="B4439" s="40" t="str">
        <f>IF(A4439=0,0,IF(A4439="","",SUM(A$2:A4439)))</f>
        <v/>
      </c>
      <c r="C4439" s="41" t="str">
        <f>IF(H4439="","",1*ISERROR(VLOOKUP(H4439,H$1:H4438,1,FALSE)))</f>
        <v/>
      </c>
      <c r="D4439" s="40" t="str">
        <f>IF(C4439=0,0,IF(C4439="","",SUM(C$2:C4439)))</f>
        <v/>
      </c>
      <c r="E4439" s="41" t="str">
        <f>IF(H4439=0,0,IF(C4439="","",SUM(C$11:C4439)))</f>
        <v/>
      </c>
      <c r="F4439" s="41" t="str">
        <f>IF(H4439="","",COUNTIF(H$11:H4439,"="&amp;H4439))</f>
        <v/>
      </c>
      <c r="G4439" s="41" t="str">
        <f t="shared" si="621"/>
        <v/>
      </c>
      <c r="H4439" s="41" t="str">
        <f t="shared" si="622"/>
        <v/>
      </c>
      <c r="I4439" s="41" t="str">
        <f t="shared" si="623"/>
        <v/>
      </c>
      <c r="J4439" s="41" t="str">
        <f t="shared" si="624"/>
        <v/>
      </c>
      <c r="K4439" s="268"/>
      <c r="L4439" s="268"/>
      <c r="M4439" s="268"/>
      <c r="N4439" s="269"/>
      <c r="O4439" s="269"/>
      <c r="P4439" s="269"/>
      <c r="Q4439" s="270"/>
      <c r="R4439" s="271"/>
      <c r="S4439" s="268"/>
      <c r="T4439" s="268"/>
      <c r="U4439" s="268"/>
      <c r="V4439" s="268"/>
      <c r="W4439" s="65" t="str">
        <f t="shared" si="625"/>
        <v/>
      </c>
      <c r="X4439" s="65" t="str">
        <f t="shared" si="626"/>
        <v/>
      </c>
      <c r="Y4439" s="65" t="str">
        <f t="shared" si="627"/>
        <v/>
      </c>
      <c r="Z4439" s="65" t="str">
        <f t="shared" si="628"/>
        <v/>
      </c>
      <c r="AA4439" s="65" t="str">
        <f t="shared" si="629"/>
        <v/>
      </c>
    </row>
    <row r="4440" spans="1:27" x14ac:dyDescent="0.25">
      <c r="A4440" s="40" t="str">
        <f>IF(G4440="","",1*ISERROR(VLOOKUP(G4440,G$1:G4439,1,FALSE)))</f>
        <v/>
      </c>
      <c r="B4440" s="40" t="str">
        <f>IF(A4440=0,0,IF(A4440="","",SUM(A$2:A4440)))</f>
        <v/>
      </c>
      <c r="C4440" s="41" t="str">
        <f>IF(H4440="","",1*ISERROR(VLOOKUP(H4440,H$1:H4439,1,FALSE)))</f>
        <v/>
      </c>
      <c r="D4440" s="40" t="str">
        <f>IF(C4440=0,0,IF(C4440="","",SUM(C$2:C4440)))</f>
        <v/>
      </c>
      <c r="E4440" s="41" t="str">
        <f>IF(H4440=0,0,IF(C4440="","",SUM(C$11:C4440)))</f>
        <v/>
      </c>
      <c r="F4440" s="41" t="str">
        <f>IF(H4440="","",COUNTIF(H$11:H4440,"="&amp;H4440))</f>
        <v/>
      </c>
      <c r="G4440" s="41" t="str">
        <f t="shared" si="621"/>
        <v/>
      </c>
      <c r="H4440" s="41" t="str">
        <f t="shared" si="622"/>
        <v/>
      </c>
      <c r="I4440" s="41" t="str">
        <f t="shared" si="623"/>
        <v/>
      </c>
      <c r="J4440" s="41" t="str">
        <f t="shared" si="624"/>
        <v/>
      </c>
      <c r="K4440" s="268"/>
      <c r="L4440" s="268"/>
      <c r="M4440" s="268"/>
      <c r="N4440" s="269"/>
      <c r="O4440" s="269"/>
      <c r="P4440" s="269"/>
      <c r="Q4440" s="270"/>
      <c r="R4440" s="271"/>
      <c r="S4440" s="268"/>
      <c r="T4440" s="268"/>
      <c r="U4440" s="268"/>
      <c r="V4440" s="268"/>
      <c r="W4440" s="65" t="str">
        <f t="shared" si="625"/>
        <v/>
      </c>
      <c r="X4440" s="65" t="str">
        <f t="shared" si="626"/>
        <v/>
      </c>
      <c r="Y4440" s="65" t="str">
        <f t="shared" si="627"/>
        <v/>
      </c>
      <c r="Z4440" s="65" t="str">
        <f t="shared" si="628"/>
        <v/>
      </c>
      <c r="AA4440" s="65" t="str">
        <f t="shared" si="629"/>
        <v/>
      </c>
    </row>
    <row r="4441" spans="1:27" x14ac:dyDescent="0.25">
      <c r="A4441" s="40" t="str">
        <f>IF(G4441="","",1*ISERROR(VLOOKUP(G4441,G$1:G4440,1,FALSE)))</f>
        <v/>
      </c>
      <c r="B4441" s="40" t="str">
        <f>IF(A4441=0,0,IF(A4441="","",SUM(A$2:A4441)))</f>
        <v/>
      </c>
      <c r="C4441" s="41" t="str">
        <f>IF(H4441="","",1*ISERROR(VLOOKUP(H4441,H$1:H4440,1,FALSE)))</f>
        <v/>
      </c>
      <c r="D4441" s="40" t="str">
        <f>IF(C4441=0,0,IF(C4441="","",SUM(C$2:C4441)))</f>
        <v/>
      </c>
      <c r="E4441" s="41" t="str">
        <f>IF(H4441=0,0,IF(C4441="","",SUM(C$11:C4441)))</f>
        <v/>
      </c>
      <c r="F4441" s="41" t="str">
        <f>IF(H4441="","",COUNTIF(H$11:H4441,"="&amp;H4441))</f>
        <v/>
      </c>
      <c r="G4441" s="41" t="str">
        <f t="shared" si="621"/>
        <v/>
      </c>
      <c r="H4441" s="41" t="str">
        <f t="shared" si="622"/>
        <v/>
      </c>
      <c r="I4441" s="41" t="str">
        <f t="shared" si="623"/>
        <v/>
      </c>
      <c r="J4441" s="41" t="str">
        <f t="shared" si="624"/>
        <v/>
      </c>
      <c r="K4441" s="268"/>
      <c r="L4441" s="268"/>
      <c r="M4441" s="268"/>
      <c r="N4441" s="269"/>
      <c r="O4441" s="269"/>
      <c r="P4441" s="269"/>
      <c r="Q4441" s="270"/>
      <c r="R4441" s="271"/>
      <c r="S4441" s="268"/>
      <c r="T4441" s="268"/>
      <c r="U4441" s="268"/>
      <c r="V4441" s="268"/>
      <c r="W4441" s="65" t="str">
        <f t="shared" si="625"/>
        <v/>
      </c>
      <c r="X4441" s="65" t="str">
        <f t="shared" si="626"/>
        <v/>
      </c>
      <c r="Y4441" s="65" t="str">
        <f t="shared" si="627"/>
        <v/>
      </c>
      <c r="Z4441" s="65" t="str">
        <f t="shared" si="628"/>
        <v/>
      </c>
      <c r="AA4441" s="65" t="str">
        <f t="shared" si="629"/>
        <v/>
      </c>
    </row>
    <row r="4442" spans="1:27" x14ac:dyDescent="0.25">
      <c r="A4442" s="40" t="str">
        <f>IF(G4442="","",1*ISERROR(VLOOKUP(G4442,G$1:G4441,1,FALSE)))</f>
        <v/>
      </c>
      <c r="B4442" s="40" t="str">
        <f>IF(A4442=0,0,IF(A4442="","",SUM(A$2:A4442)))</f>
        <v/>
      </c>
      <c r="C4442" s="41" t="str">
        <f>IF(H4442="","",1*ISERROR(VLOOKUP(H4442,H$1:H4441,1,FALSE)))</f>
        <v/>
      </c>
      <c r="D4442" s="40" t="str">
        <f>IF(C4442=0,0,IF(C4442="","",SUM(C$2:C4442)))</f>
        <v/>
      </c>
      <c r="E4442" s="41" t="str">
        <f>IF(H4442=0,0,IF(C4442="","",SUM(C$11:C4442)))</f>
        <v/>
      </c>
      <c r="F4442" s="41" t="str">
        <f>IF(H4442="","",COUNTIF(H$11:H4442,"="&amp;H4442))</f>
        <v/>
      </c>
      <c r="G4442" s="41" t="str">
        <f t="shared" si="621"/>
        <v/>
      </c>
      <c r="H4442" s="41" t="str">
        <f t="shared" si="622"/>
        <v/>
      </c>
      <c r="I4442" s="41" t="str">
        <f t="shared" si="623"/>
        <v/>
      </c>
      <c r="J4442" s="41" t="str">
        <f t="shared" si="624"/>
        <v/>
      </c>
      <c r="K4442" s="268"/>
      <c r="L4442" s="268"/>
      <c r="M4442" s="268"/>
      <c r="N4442" s="269"/>
      <c r="O4442" s="269"/>
      <c r="P4442" s="269"/>
      <c r="Q4442" s="270"/>
      <c r="R4442" s="271"/>
      <c r="S4442" s="268"/>
      <c r="T4442" s="268"/>
      <c r="U4442" s="268"/>
      <c r="V4442" s="268"/>
      <c r="W4442" s="65" t="str">
        <f t="shared" si="625"/>
        <v/>
      </c>
      <c r="X4442" s="65" t="str">
        <f t="shared" si="626"/>
        <v/>
      </c>
      <c r="Y4442" s="65" t="str">
        <f t="shared" si="627"/>
        <v/>
      </c>
      <c r="Z4442" s="65" t="str">
        <f t="shared" si="628"/>
        <v/>
      </c>
      <c r="AA4442" s="65" t="str">
        <f t="shared" si="629"/>
        <v/>
      </c>
    </row>
    <row r="4443" spans="1:27" x14ac:dyDescent="0.25">
      <c r="A4443" s="40" t="str">
        <f>IF(G4443="","",1*ISERROR(VLOOKUP(G4443,G$1:G4442,1,FALSE)))</f>
        <v/>
      </c>
      <c r="B4443" s="40" t="str">
        <f>IF(A4443=0,0,IF(A4443="","",SUM(A$2:A4443)))</f>
        <v/>
      </c>
      <c r="C4443" s="41" t="str">
        <f>IF(H4443="","",1*ISERROR(VLOOKUP(H4443,H$1:H4442,1,FALSE)))</f>
        <v/>
      </c>
      <c r="D4443" s="40" t="str">
        <f>IF(C4443=0,0,IF(C4443="","",SUM(C$2:C4443)))</f>
        <v/>
      </c>
      <c r="E4443" s="41" t="str">
        <f>IF(H4443=0,0,IF(C4443="","",SUM(C$11:C4443)))</f>
        <v/>
      </c>
      <c r="F4443" s="41" t="str">
        <f>IF(H4443="","",COUNTIF(H$11:H4443,"="&amp;H4443))</f>
        <v/>
      </c>
      <c r="G4443" s="41" t="str">
        <f t="shared" si="621"/>
        <v/>
      </c>
      <c r="H4443" s="41" t="str">
        <f t="shared" si="622"/>
        <v/>
      </c>
      <c r="I4443" s="41" t="str">
        <f t="shared" si="623"/>
        <v/>
      </c>
      <c r="J4443" s="41" t="str">
        <f t="shared" si="624"/>
        <v/>
      </c>
      <c r="K4443" s="268"/>
      <c r="L4443" s="268"/>
      <c r="M4443" s="268"/>
      <c r="N4443" s="269"/>
      <c r="O4443" s="269"/>
      <c r="P4443" s="269"/>
      <c r="Q4443" s="270"/>
      <c r="R4443" s="271"/>
      <c r="S4443" s="268"/>
      <c r="T4443" s="268"/>
      <c r="U4443" s="268"/>
      <c r="V4443" s="268"/>
      <c r="W4443" s="65" t="str">
        <f t="shared" si="625"/>
        <v/>
      </c>
      <c r="X4443" s="65" t="str">
        <f t="shared" si="626"/>
        <v/>
      </c>
      <c r="Y4443" s="65" t="str">
        <f t="shared" si="627"/>
        <v/>
      </c>
      <c r="Z4443" s="65" t="str">
        <f t="shared" si="628"/>
        <v/>
      </c>
      <c r="AA4443" s="65" t="str">
        <f t="shared" si="629"/>
        <v/>
      </c>
    </row>
    <row r="4444" spans="1:27" x14ac:dyDescent="0.25">
      <c r="A4444" s="40" t="str">
        <f>IF(G4444="","",1*ISERROR(VLOOKUP(G4444,G$1:G4443,1,FALSE)))</f>
        <v/>
      </c>
      <c r="B4444" s="40" t="str">
        <f>IF(A4444=0,0,IF(A4444="","",SUM(A$2:A4444)))</f>
        <v/>
      </c>
      <c r="C4444" s="41" t="str">
        <f>IF(H4444="","",1*ISERROR(VLOOKUP(H4444,H$1:H4443,1,FALSE)))</f>
        <v/>
      </c>
      <c r="D4444" s="40" t="str">
        <f>IF(C4444=0,0,IF(C4444="","",SUM(C$2:C4444)))</f>
        <v/>
      </c>
      <c r="E4444" s="41" t="str">
        <f>IF(H4444=0,0,IF(C4444="","",SUM(C$11:C4444)))</f>
        <v/>
      </c>
      <c r="F4444" s="41" t="str">
        <f>IF(H4444="","",COUNTIF(H$11:H4444,"="&amp;H4444))</f>
        <v/>
      </c>
      <c r="G4444" s="41" t="str">
        <f t="shared" si="621"/>
        <v/>
      </c>
      <c r="H4444" s="41" t="str">
        <f t="shared" si="622"/>
        <v/>
      </c>
      <c r="I4444" s="41" t="str">
        <f t="shared" si="623"/>
        <v/>
      </c>
      <c r="J4444" s="41" t="str">
        <f t="shared" si="624"/>
        <v/>
      </c>
      <c r="K4444" s="268"/>
      <c r="L4444" s="268"/>
      <c r="M4444" s="268"/>
      <c r="N4444" s="269"/>
      <c r="O4444" s="269"/>
      <c r="P4444" s="269"/>
      <c r="Q4444" s="270"/>
      <c r="R4444" s="271"/>
      <c r="S4444" s="268"/>
      <c r="T4444" s="268"/>
      <c r="U4444" s="268"/>
      <c r="V4444" s="268"/>
      <c r="W4444" s="65" t="str">
        <f t="shared" si="625"/>
        <v/>
      </c>
      <c r="X4444" s="65" t="str">
        <f t="shared" si="626"/>
        <v/>
      </c>
      <c r="Y4444" s="65" t="str">
        <f t="shared" si="627"/>
        <v/>
      </c>
      <c r="Z4444" s="65" t="str">
        <f t="shared" si="628"/>
        <v/>
      </c>
      <c r="AA4444" s="65" t="str">
        <f t="shared" si="629"/>
        <v/>
      </c>
    </row>
    <row r="4445" spans="1:27" x14ac:dyDescent="0.25">
      <c r="A4445" s="40" t="str">
        <f>IF(G4445="","",1*ISERROR(VLOOKUP(G4445,G$1:G4444,1,FALSE)))</f>
        <v/>
      </c>
      <c r="B4445" s="40" t="str">
        <f>IF(A4445=0,0,IF(A4445="","",SUM(A$2:A4445)))</f>
        <v/>
      </c>
      <c r="C4445" s="41" t="str">
        <f>IF(H4445="","",1*ISERROR(VLOOKUP(H4445,H$1:H4444,1,FALSE)))</f>
        <v/>
      </c>
      <c r="D4445" s="40" t="str">
        <f>IF(C4445=0,0,IF(C4445="","",SUM(C$2:C4445)))</f>
        <v/>
      </c>
      <c r="E4445" s="41" t="str">
        <f>IF(H4445=0,0,IF(C4445="","",SUM(C$11:C4445)))</f>
        <v/>
      </c>
      <c r="F4445" s="41" t="str">
        <f>IF(H4445="","",COUNTIF(H$11:H4445,"="&amp;H4445))</f>
        <v/>
      </c>
      <c r="G4445" s="41" t="str">
        <f t="shared" si="621"/>
        <v/>
      </c>
      <c r="H4445" s="41" t="str">
        <f t="shared" si="622"/>
        <v/>
      </c>
      <c r="I4445" s="41" t="str">
        <f t="shared" si="623"/>
        <v/>
      </c>
      <c r="J4445" s="41" t="str">
        <f t="shared" si="624"/>
        <v/>
      </c>
      <c r="K4445" s="268"/>
      <c r="L4445" s="268"/>
      <c r="M4445" s="268"/>
      <c r="N4445" s="269"/>
      <c r="O4445" s="269"/>
      <c r="P4445" s="269"/>
      <c r="Q4445" s="270"/>
      <c r="R4445" s="271"/>
      <c r="S4445" s="268"/>
      <c r="T4445" s="268"/>
      <c r="U4445" s="268"/>
      <c r="V4445" s="268"/>
      <c r="W4445" s="65" t="str">
        <f t="shared" si="625"/>
        <v/>
      </c>
      <c r="X4445" s="65" t="str">
        <f t="shared" si="626"/>
        <v/>
      </c>
      <c r="Y4445" s="65" t="str">
        <f t="shared" si="627"/>
        <v/>
      </c>
      <c r="Z4445" s="65" t="str">
        <f t="shared" si="628"/>
        <v/>
      </c>
      <c r="AA4445" s="65" t="str">
        <f t="shared" si="629"/>
        <v/>
      </c>
    </row>
    <row r="4446" spans="1:27" x14ac:dyDescent="0.25">
      <c r="A4446" s="40" t="str">
        <f>IF(G4446="","",1*ISERROR(VLOOKUP(G4446,G$1:G4445,1,FALSE)))</f>
        <v/>
      </c>
      <c r="B4446" s="40" t="str">
        <f>IF(A4446=0,0,IF(A4446="","",SUM(A$2:A4446)))</f>
        <v/>
      </c>
      <c r="C4446" s="41" t="str">
        <f>IF(H4446="","",1*ISERROR(VLOOKUP(H4446,H$1:H4445,1,FALSE)))</f>
        <v/>
      </c>
      <c r="D4446" s="40" t="str">
        <f>IF(C4446=0,0,IF(C4446="","",SUM(C$2:C4446)))</f>
        <v/>
      </c>
      <c r="E4446" s="41" t="str">
        <f>IF(H4446=0,0,IF(C4446="","",SUM(C$11:C4446)))</f>
        <v/>
      </c>
      <c r="F4446" s="41" t="str">
        <f>IF(H4446="","",COUNTIF(H$11:H4446,"="&amp;H4446))</f>
        <v/>
      </c>
      <c r="G4446" s="41" t="str">
        <f t="shared" si="621"/>
        <v/>
      </c>
      <c r="H4446" s="41" t="str">
        <f t="shared" si="622"/>
        <v/>
      </c>
      <c r="I4446" s="41" t="str">
        <f t="shared" si="623"/>
        <v/>
      </c>
      <c r="J4446" s="41" t="str">
        <f t="shared" si="624"/>
        <v/>
      </c>
      <c r="K4446" s="268"/>
      <c r="L4446" s="268"/>
      <c r="M4446" s="268"/>
      <c r="N4446" s="269"/>
      <c r="O4446" s="269"/>
      <c r="P4446" s="269"/>
      <c r="Q4446" s="270"/>
      <c r="R4446" s="271"/>
      <c r="S4446" s="268"/>
      <c r="T4446" s="268"/>
      <c r="U4446" s="268"/>
      <c r="V4446" s="268"/>
      <c r="W4446" s="65" t="str">
        <f t="shared" si="625"/>
        <v/>
      </c>
      <c r="X4446" s="65" t="str">
        <f t="shared" si="626"/>
        <v/>
      </c>
      <c r="Y4446" s="65" t="str">
        <f t="shared" si="627"/>
        <v/>
      </c>
      <c r="Z4446" s="65" t="str">
        <f t="shared" si="628"/>
        <v/>
      </c>
      <c r="AA4446" s="65" t="str">
        <f t="shared" si="629"/>
        <v/>
      </c>
    </row>
    <row r="4447" spans="1:27" x14ac:dyDescent="0.25">
      <c r="A4447" s="40" t="str">
        <f>IF(G4447="","",1*ISERROR(VLOOKUP(G4447,G$1:G4446,1,FALSE)))</f>
        <v/>
      </c>
      <c r="B4447" s="40" t="str">
        <f>IF(A4447=0,0,IF(A4447="","",SUM(A$2:A4447)))</f>
        <v/>
      </c>
      <c r="C4447" s="41" t="str">
        <f>IF(H4447="","",1*ISERROR(VLOOKUP(H4447,H$1:H4446,1,FALSE)))</f>
        <v/>
      </c>
      <c r="D4447" s="40" t="str">
        <f>IF(C4447=0,0,IF(C4447="","",SUM(C$2:C4447)))</f>
        <v/>
      </c>
      <c r="E4447" s="41" t="str">
        <f>IF(H4447=0,0,IF(C4447="","",SUM(C$11:C4447)))</f>
        <v/>
      </c>
      <c r="F4447" s="41" t="str">
        <f>IF(H4447="","",COUNTIF(H$11:H4447,"="&amp;H4447))</f>
        <v/>
      </c>
      <c r="G4447" s="41" t="str">
        <f t="shared" si="621"/>
        <v/>
      </c>
      <c r="H4447" s="41" t="str">
        <f t="shared" si="622"/>
        <v/>
      </c>
      <c r="I4447" s="41" t="str">
        <f t="shared" si="623"/>
        <v/>
      </c>
      <c r="J4447" s="41" t="str">
        <f t="shared" si="624"/>
        <v/>
      </c>
      <c r="K4447" s="268"/>
      <c r="L4447" s="268"/>
      <c r="M4447" s="268"/>
      <c r="N4447" s="269"/>
      <c r="O4447" s="269"/>
      <c r="P4447" s="269"/>
      <c r="Q4447" s="270"/>
      <c r="R4447" s="271"/>
      <c r="S4447" s="268"/>
      <c r="T4447" s="268"/>
      <c r="U4447" s="268"/>
      <c r="V4447" s="268"/>
      <c r="W4447" s="65" t="str">
        <f t="shared" si="625"/>
        <v/>
      </c>
      <c r="X4447" s="65" t="str">
        <f t="shared" si="626"/>
        <v/>
      </c>
      <c r="Y4447" s="65" t="str">
        <f t="shared" si="627"/>
        <v/>
      </c>
      <c r="Z4447" s="65" t="str">
        <f t="shared" si="628"/>
        <v/>
      </c>
      <c r="AA4447" s="65" t="str">
        <f t="shared" si="629"/>
        <v/>
      </c>
    </row>
    <row r="4448" spans="1:27" x14ac:dyDescent="0.25">
      <c r="A4448" s="40" t="str">
        <f>IF(G4448="","",1*ISERROR(VLOOKUP(G4448,G$1:G4447,1,FALSE)))</f>
        <v/>
      </c>
      <c r="B4448" s="40" t="str">
        <f>IF(A4448=0,0,IF(A4448="","",SUM(A$2:A4448)))</f>
        <v/>
      </c>
      <c r="C4448" s="41" t="str">
        <f>IF(H4448="","",1*ISERROR(VLOOKUP(H4448,H$1:H4447,1,FALSE)))</f>
        <v/>
      </c>
      <c r="D4448" s="40" t="str">
        <f>IF(C4448=0,0,IF(C4448="","",SUM(C$2:C4448)))</f>
        <v/>
      </c>
      <c r="E4448" s="41" t="str">
        <f>IF(H4448=0,0,IF(C4448="","",SUM(C$11:C4448)))</f>
        <v/>
      </c>
      <c r="F4448" s="41" t="str">
        <f>IF(H4448="","",COUNTIF(H$11:H4448,"="&amp;H4448))</f>
        <v/>
      </c>
      <c r="G4448" s="41" t="str">
        <f t="shared" si="621"/>
        <v/>
      </c>
      <c r="H4448" s="41" t="str">
        <f t="shared" si="622"/>
        <v/>
      </c>
      <c r="I4448" s="41" t="str">
        <f t="shared" si="623"/>
        <v/>
      </c>
      <c r="J4448" s="41" t="str">
        <f t="shared" si="624"/>
        <v/>
      </c>
      <c r="K4448" s="268"/>
      <c r="L4448" s="268"/>
      <c r="M4448" s="268"/>
      <c r="N4448" s="269"/>
      <c r="O4448" s="269"/>
      <c r="P4448" s="269"/>
      <c r="Q4448" s="270"/>
      <c r="R4448" s="271"/>
      <c r="S4448" s="268"/>
      <c r="T4448" s="268"/>
      <c r="U4448" s="268"/>
      <c r="V4448" s="268"/>
      <c r="W4448" s="65" t="str">
        <f t="shared" si="625"/>
        <v/>
      </c>
      <c r="X4448" s="65" t="str">
        <f t="shared" si="626"/>
        <v/>
      </c>
      <c r="Y4448" s="65" t="str">
        <f t="shared" si="627"/>
        <v/>
      </c>
      <c r="Z4448" s="65" t="str">
        <f t="shared" si="628"/>
        <v/>
      </c>
      <c r="AA4448" s="65" t="str">
        <f t="shared" si="629"/>
        <v/>
      </c>
    </row>
    <row r="4449" spans="1:27" x14ac:dyDescent="0.25">
      <c r="A4449" s="40" t="str">
        <f>IF(G4449="","",1*ISERROR(VLOOKUP(G4449,G$1:G4448,1,FALSE)))</f>
        <v/>
      </c>
      <c r="B4449" s="40" t="str">
        <f>IF(A4449=0,0,IF(A4449="","",SUM(A$2:A4449)))</f>
        <v/>
      </c>
      <c r="C4449" s="41" t="str">
        <f>IF(H4449="","",1*ISERROR(VLOOKUP(H4449,H$1:H4448,1,FALSE)))</f>
        <v/>
      </c>
      <c r="D4449" s="40" t="str">
        <f>IF(C4449=0,0,IF(C4449="","",SUM(C$2:C4449)))</f>
        <v/>
      </c>
      <c r="E4449" s="41" t="str">
        <f>IF(H4449=0,0,IF(C4449="","",SUM(C$11:C4449)))</f>
        <v/>
      </c>
      <c r="F4449" s="41" t="str">
        <f>IF(H4449="","",COUNTIF(H$11:H4449,"="&amp;H4449))</f>
        <v/>
      </c>
      <c r="G4449" s="41" t="str">
        <f t="shared" si="621"/>
        <v/>
      </c>
      <c r="H4449" s="41" t="str">
        <f t="shared" si="622"/>
        <v/>
      </c>
      <c r="I4449" s="41" t="str">
        <f t="shared" si="623"/>
        <v/>
      </c>
      <c r="J4449" s="41" t="str">
        <f t="shared" si="624"/>
        <v/>
      </c>
      <c r="K4449" s="268"/>
      <c r="L4449" s="268"/>
      <c r="M4449" s="268"/>
      <c r="N4449" s="269"/>
      <c r="O4449" s="269"/>
      <c r="P4449" s="269"/>
      <c r="Q4449" s="270"/>
      <c r="R4449" s="271"/>
      <c r="S4449" s="268"/>
      <c r="T4449" s="268"/>
      <c r="U4449" s="268"/>
      <c r="V4449" s="268"/>
      <c r="W4449" s="65" t="str">
        <f t="shared" si="625"/>
        <v/>
      </c>
      <c r="X4449" s="65" t="str">
        <f t="shared" si="626"/>
        <v/>
      </c>
      <c r="Y4449" s="65" t="str">
        <f t="shared" si="627"/>
        <v/>
      </c>
      <c r="Z4449" s="65" t="str">
        <f t="shared" si="628"/>
        <v/>
      </c>
      <c r="AA4449" s="65" t="str">
        <f t="shared" si="629"/>
        <v/>
      </c>
    </row>
    <row r="4450" spans="1:27" x14ac:dyDescent="0.25">
      <c r="A4450" s="40" t="str">
        <f>IF(G4450="","",1*ISERROR(VLOOKUP(G4450,G$1:G4449,1,FALSE)))</f>
        <v/>
      </c>
      <c r="B4450" s="40" t="str">
        <f>IF(A4450=0,0,IF(A4450="","",SUM(A$2:A4450)))</f>
        <v/>
      </c>
      <c r="C4450" s="41" t="str">
        <f>IF(H4450="","",1*ISERROR(VLOOKUP(H4450,H$1:H4449,1,FALSE)))</f>
        <v/>
      </c>
      <c r="D4450" s="40" t="str">
        <f>IF(C4450=0,0,IF(C4450="","",SUM(C$2:C4450)))</f>
        <v/>
      </c>
      <c r="E4450" s="41" t="str">
        <f>IF(H4450=0,0,IF(C4450="","",SUM(C$11:C4450)))</f>
        <v/>
      </c>
      <c r="F4450" s="41" t="str">
        <f>IF(H4450="","",COUNTIF(H$11:H4450,"="&amp;H4450))</f>
        <v/>
      </c>
      <c r="G4450" s="41" t="str">
        <f t="shared" si="621"/>
        <v/>
      </c>
      <c r="H4450" s="41" t="str">
        <f t="shared" si="622"/>
        <v/>
      </c>
      <c r="I4450" s="41" t="str">
        <f t="shared" si="623"/>
        <v/>
      </c>
      <c r="J4450" s="41" t="str">
        <f t="shared" si="624"/>
        <v/>
      </c>
      <c r="K4450" s="268"/>
      <c r="L4450" s="268"/>
      <c r="M4450" s="268"/>
      <c r="N4450" s="269"/>
      <c r="O4450" s="269"/>
      <c r="P4450" s="269"/>
      <c r="Q4450" s="270"/>
      <c r="R4450" s="271"/>
      <c r="S4450" s="268"/>
      <c r="T4450" s="268"/>
      <c r="U4450" s="268"/>
      <c r="V4450" s="268"/>
      <c r="W4450" s="65" t="str">
        <f t="shared" si="625"/>
        <v/>
      </c>
      <c r="X4450" s="65" t="str">
        <f t="shared" si="626"/>
        <v/>
      </c>
      <c r="Y4450" s="65" t="str">
        <f t="shared" si="627"/>
        <v/>
      </c>
      <c r="Z4450" s="65" t="str">
        <f t="shared" si="628"/>
        <v/>
      </c>
      <c r="AA4450" s="65" t="str">
        <f t="shared" si="629"/>
        <v/>
      </c>
    </row>
    <row r="4451" spans="1:27" x14ac:dyDescent="0.25">
      <c r="A4451" s="40" t="str">
        <f>IF(G4451="","",1*ISERROR(VLOOKUP(G4451,G$1:G4450,1,FALSE)))</f>
        <v/>
      </c>
      <c r="B4451" s="40" t="str">
        <f>IF(A4451=0,0,IF(A4451="","",SUM(A$2:A4451)))</f>
        <v/>
      </c>
      <c r="C4451" s="41" t="str">
        <f>IF(H4451="","",1*ISERROR(VLOOKUP(H4451,H$1:H4450,1,FALSE)))</f>
        <v/>
      </c>
      <c r="D4451" s="40" t="str">
        <f>IF(C4451=0,0,IF(C4451="","",SUM(C$2:C4451)))</f>
        <v/>
      </c>
      <c r="E4451" s="41" t="str">
        <f>IF(H4451=0,0,IF(C4451="","",SUM(C$11:C4451)))</f>
        <v/>
      </c>
      <c r="F4451" s="41" t="str">
        <f>IF(H4451="","",COUNTIF(H$11:H4451,"="&amp;H4451))</f>
        <v/>
      </c>
      <c r="G4451" s="41" t="str">
        <f t="shared" si="621"/>
        <v/>
      </c>
      <c r="H4451" s="41" t="str">
        <f t="shared" si="622"/>
        <v/>
      </c>
      <c r="I4451" s="41" t="str">
        <f t="shared" si="623"/>
        <v/>
      </c>
      <c r="J4451" s="41" t="str">
        <f t="shared" si="624"/>
        <v/>
      </c>
      <c r="K4451" s="268"/>
      <c r="L4451" s="268"/>
      <c r="M4451" s="268"/>
      <c r="N4451" s="269"/>
      <c r="O4451" s="269"/>
      <c r="P4451" s="269"/>
      <c r="Q4451" s="270"/>
      <c r="R4451" s="271"/>
      <c r="S4451" s="268"/>
      <c r="T4451" s="268"/>
      <c r="U4451" s="268"/>
      <c r="V4451" s="268"/>
      <c r="W4451" s="65" t="str">
        <f t="shared" si="625"/>
        <v/>
      </c>
      <c r="X4451" s="65" t="str">
        <f t="shared" si="626"/>
        <v/>
      </c>
      <c r="Y4451" s="65" t="str">
        <f t="shared" si="627"/>
        <v/>
      </c>
      <c r="Z4451" s="65" t="str">
        <f t="shared" si="628"/>
        <v/>
      </c>
      <c r="AA4451" s="65" t="str">
        <f t="shared" si="629"/>
        <v/>
      </c>
    </row>
    <row r="4452" spans="1:27" x14ac:dyDescent="0.25">
      <c r="A4452" s="40" t="str">
        <f>IF(G4452="","",1*ISERROR(VLOOKUP(G4452,G$1:G4451,1,FALSE)))</f>
        <v/>
      </c>
      <c r="B4452" s="40" t="str">
        <f>IF(A4452=0,0,IF(A4452="","",SUM(A$2:A4452)))</f>
        <v/>
      </c>
      <c r="C4452" s="41" t="str">
        <f>IF(H4452="","",1*ISERROR(VLOOKUP(H4452,H$1:H4451,1,FALSE)))</f>
        <v/>
      </c>
      <c r="D4452" s="40" t="str">
        <f>IF(C4452=0,0,IF(C4452="","",SUM(C$2:C4452)))</f>
        <v/>
      </c>
      <c r="E4452" s="41" t="str">
        <f>IF(H4452=0,0,IF(C4452="","",SUM(C$11:C4452)))</f>
        <v/>
      </c>
      <c r="F4452" s="41" t="str">
        <f>IF(H4452="","",COUNTIF(H$11:H4452,"="&amp;H4452))</f>
        <v/>
      </c>
      <c r="G4452" s="41" t="str">
        <f t="shared" si="621"/>
        <v/>
      </c>
      <c r="H4452" s="41" t="str">
        <f t="shared" si="622"/>
        <v/>
      </c>
      <c r="I4452" s="41" t="str">
        <f t="shared" si="623"/>
        <v/>
      </c>
      <c r="J4452" s="41" t="str">
        <f t="shared" si="624"/>
        <v/>
      </c>
      <c r="K4452" s="268"/>
      <c r="L4452" s="268"/>
      <c r="M4452" s="268"/>
      <c r="N4452" s="269"/>
      <c r="O4452" s="269"/>
      <c r="P4452" s="269"/>
      <c r="Q4452" s="270"/>
      <c r="R4452" s="271"/>
      <c r="S4452" s="268"/>
      <c r="T4452" s="268"/>
      <c r="U4452" s="268"/>
      <c r="V4452" s="268"/>
      <c r="W4452" s="65" t="str">
        <f t="shared" si="625"/>
        <v/>
      </c>
      <c r="X4452" s="65" t="str">
        <f t="shared" si="626"/>
        <v/>
      </c>
      <c r="Y4452" s="65" t="str">
        <f t="shared" si="627"/>
        <v/>
      </c>
      <c r="Z4452" s="65" t="str">
        <f t="shared" si="628"/>
        <v/>
      </c>
      <c r="AA4452" s="65" t="str">
        <f t="shared" si="629"/>
        <v/>
      </c>
    </row>
    <row r="4453" spans="1:27" x14ac:dyDescent="0.25">
      <c r="A4453" s="40" t="str">
        <f>IF(G4453="","",1*ISERROR(VLOOKUP(G4453,G$1:G4452,1,FALSE)))</f>
        <v/>
      </c>
      <c r="B4453" s="40" t="str">
        <f>IF(A4453=0,0,IF(A4453="","",SUM(A$2:A4453)))</f>
        <v/>
      </c>
      <c r="C4453" s="41" t="str">
        <f>IF(H4453="","",1*ISERROR(VLOOKUP(H4453,H$1:H4452,1,FALSE)))</f>
        <v/>
      </c>
      <c r="D4453" s="40" t="str">
        <f>IF(C4453=0,0,IF(C4453="","",SUM(C$2:C4453)))</f>
        <v/>
      </c>
      <c r="E4453" s="41" t="str">
        <f>IF(H4453=0,0,IF(C4453="","",SUM(C$11:C4453)))</f>
        <v/>
      </c>
      <c r="F4453" s="41" t="str">
        <f>IF(H4453="","",COUNTIF(H$11:H4453,"="&amp;H4453))</f>
        <v/>
      </c>
      <c r="G4453" s="41" t="str">
        <f t="shared" si="621"/>
        <v/>
      </c>
      <c r="H4453" s="41" t="str">
        <f t="shared" si="622"/>
        <v/>
      </c>
      <c r="I4453" s="41" t="str">
        <f t="shared" si="623"/>
        <v/>
      </c>
      <c r="J4453" s="41" t="str">
        <f t="shared" si="624"/>
        <v/>
      </c>
      <c r="K4453" s="268"/>
      <c r="L4453" s="268"/>
      <c r="M4453" s="268"/>
      <c r="N4453" s="269"/>
      <c r="O4453" s="269"/>
      <c r="P4453" s="269"/>
      <c r="Q4453" s="270"/>
      <c r="R4453" s="271"/>
      <c r="S4453" s="268"/>
      <c r="T4453" s="268"/>
      <c r="U4453" s="268"/>
      <c r="V4453" s="268"/>
      <c r="W4453" s="65" t="str">
        <f t="shared" si="625"/>
        <v/>
      </c>
      <c r="X4453" s="65" t="str">
        <f t="shared" si="626"/>
        <v/>
      </c>
      <c r="Y4453" s="65" t="str">
        <f t="shared" si="627"/>
        <v/>
      </c>
      <c r="Z4453" s="65" t="str">
        <f t="shared" si="628"/>
        <v/>
      </c>
      <c r="AA4453" s="65" t="str">
        <f t="shared" si="629"/>
        <v/>
      </c>
    </row>
    <row r="4454" spans="1:27" x14ac:dyDescent="0.25">
      <c r="A4454" s="40" t="str">
        <f>IF(G4454="","",1*ISERROR(VLOOKUP(G4454,G$1:G4453,1,FALSE)))</f>
        <v/>
      </c>
      <c r="B4454" s="40" t="str">
        <f>IF(A4454=0,0,IF(A4454="","",SUM(A$2:A4454)))</f>
        <v/>
      </c>
      <c r="C4454" s="41" t="str">
        <f>IF(H4454="","",1*ISERROR(VLOOKUP(H4454,H$1:H4453,1,FALSE)))</f>
        <v/>
      </c>
      <c r="D4454" s="40" t="str">
        <f>IF(C4454=0,0,IF(C4454="","",SUM(C$2:C4454)))</f>
        <v/>
      </c>
      <c r="E4454" s="41" t="str">
        <f>IF(H4454=0,0,IF(C4454="","",SUM(C$11:C4454)))</f>
        <v/>
      </c>
      <c r="F4454" s="41" t="str">
        <f>IF(H4454="","",COUNTIF(H$11:H4454,"="&amp;H4454))</f>
        <v/>
      </c>
      <c r="G4454" s="41" t="str">
        <f t="shared" si="621"/>
        <v/>
      </c>
      <c r="H4454" s="41" t="str">
        <f t="shared" si="622"/>
        <v/>
      </c>
      <c r="I4454" s="41" t="str">
        <f t="shared" si="623"/>
        <v/>
      </c>
      <c r="J4454" s="41" t="str">
        <f t="shared" si="624"/>
        <v/>
      </c>
      <c r="K4454" s="268"/>
      <c r="L4454" s="268"/>
      <c r="M4454" s="268"/>
      <c r="N4454" s="269"/>
      <c r="O4454" s="269"/>
      <c r="P4454" s="269"/>
      <c r="Q4454" s="270"/>
      <c r="R4454" s="271"/>
      <c r="S4454" s="268"/>
      <c r="T4454" s="268"/>
      <c r="U4454" s="268"/>
      <c r="V4454" s="268"/>
      <c r="W4454" s="65" t="str">
        <f t="shared" si="625"/>
        <v/>
      </c>
      <c r="X4454" s="65" t="str">
        <f t="shared" si="626"/>
        <v/>
      </c>
      <c r="Y4454" s="65" t="str">
        <f t="shared" si="627"/>
        <v/>
      </c>
      <c r="Z4454" s="65" t="str">
        <f t="shared" si="628"/>
        <v/>
      </c>
      <c r="AA4454" s="65" t="str">
        <f t="shared" si="629"/>
        <v/>
      </c>
    </row>
    <row r="4455" spans="1:27" x14ac:dyDescent="0.25">
      <c r="A4455" s="40" t="str">
        <f>IF(G4455="","",1*ISERROR(VLOOKUP(G4455,G$1:G4454,1,FALSE)))</f>
        <v/>
      </c>
      <c r="B4455" s="40" t="str">
        <f>IF(A4455=0,0,IF(A4455="","",SUM(A$2:A4455)))</f>
        <v/>
      </c>
      <c r="C4455" s="41" t="str">
        <f>IF(H4455="","",1*ISERROR(VLOOKUP(H4455,H$1:H4454,1,FALSE)))</f>
        <v/>
      </c>
      <c r="D4455" s="40" t="str">
        <f>IF(C4455=0,0,IF(C4455="","",SUM(C$2:C4455)))</f>
        <v/>
      </c>
      <c r="E4455" s="41" t="str">
        <f>IF(H4455=0,0,IF(C4455="","",SUM(C$11:C4455)))</f>
        <v/>
      </c>
      <c r="F4455" s="41" t="str">
        <f>IF(H4455="","",COUNTIF(H$11:H4455,"="&amp;H4455))</f>
        <v/>
      </c>
      <c r="G4455" s="41" t="str">
        <f t="shared" si="621"/>
        <v/>
      </c>
      <c r="H4455" s="41" t="str">
        <f t="shared" si="622"/>
        <v/>
      </c>
      <c r="I4455" s="41" t="str">
        <f t="shared" si="623"/>
        <v/>
      </c>
      <c r="J4455" s="41" t="str">
        <f t="shared" si="624"/>
        <v/>
      </c>
      <c r="K4455" s="268"/>
      <c r="L4455" s="268"/>
      <c r="M4455" s="268"/>
      <c r="N4455" s="269"/>
      <c r="O4455" s="269"/>
      <c r="P4455" s="269"/>
      <c r="Q4455" s="270"/>
      <c r="R4455" s="271"/>
      <c r="S4455" s="268"/>
      <c r="T4455" s="268"/>
      <c r="U4455" s="268"/>
      <c r="V4455" s="268"/>
      <c r="W4455" s="65" t="str">
        <f t="shared" si="625"/>
        <v/>
      </c>
      <c r="X4455" s="65" t="str">
        <f t="shared" si="626"/>
        <v/>
      </c>
      <c r="Y4455" s="65" t="str">
        <f t="shared" si="627"/>
        <v/>
      </c>
      <c r="Z4455" s="65" t="str">
        <f t="shared" si="628"/>
        <v/>
      </c>
      <c r="AA4455" s="65" t="str">
        <f t="shared" si="629"/>
        <v/>
      </c>
    </row>
    <row r="4456" spans="1:27" x14ac:dyDescent="0.25">
      <c r="A4456" s="40" t="str">
        <f>IF(G4456="","",1*ISERROR(VLOOKUP(G4456,G$1:G4455,1,FALSE)))</f>
        <v/>
      </c>
      <c r="B4456" s="40" t="str">
        <f>IF(A4456=0,0,IF(A4456="","",SUM(A$2:A4456)))</f>
        <v/>
      </c>
      <c r="C4456" s="41" t="str">
        <f>IF(H4456="","",1*ISERROR(VLOOKUP(H4456,H$1:H4455,1,FALSE)))</f>
        <v/>
      </c>
      <c r="D4456" s="40" t="str">
        <f>IF(C4456=0,0,IF(C4456="","",SUM(C$2:C4456)))</f>
        <v/>
      </c>
      <c r="E4456" s="41" t="str">
        <f>IF(H4456=0,0,IF(C4456="","",SUM(C$11:C4456)))</f>
        <v/>
      </c>
      <c r="F4456" s="41" t="str">
        <f>IF(H4456="","",COUNTIF(H$11:H4456,"="&amp;H4456))</f>
        <v/>
      </c>
      <c r="G4456" s="41" t="str">
        <f t="shared" si="621"/>
        <v/>
      </c>
      <c r="H4456" s="41" t="str">
        <f t="shared" si="622"/>
        <v/>
      </c>
      <c r="I4456" s="41" t="str">
        <f t="shared" si="623"/>
        <v/>
      </c>
      <c r="J4456" s="41" t="str">
        <f t="shared" si="624"/>
        <v/>
      </c>
      <c r="K4456" s="268"/>
      <c r="L4456" s="268"/>
      <c r="M4456" s="268"/>
      <c r="N4456" s="269"/>
      <c r="O4456" s="269"/>
      <c r="P4456" s="269"/>
      <c r="Q4456" s="270"/>
      <c r="R4456" s="271"/>
      <c r="S4456" s="268"/>
      <c r="T4456" s="268"/>
      <c r="U4456" s="268"/>
      <c r="V4456" s="268"/>
      <c r="W4456" s="65" t="str">
        <f t="shared" si="625"/>
        <v/>
      </c>
      <c r="X4456" s="65" t="str">
        <f t="shared" si="626"/>
        <v/>
      </c>
      <c r="Y4456" s="65" t="str">
        <f t="shared" si="627"/>
        <v/>
      </c>
      <c r="Z4456" s="65" t="str">
        <f t="shared" si="628"/>
        <v/>
      </c>
      <c r="AA4456" s="65" t="str">
        <f t="shared" si="629"/>
        <v/>
      </c>
    </row>
    <row r="4457" spans="1:27" x14ac:dyDescent="0.25">
      <c r="A4457" s="40" t="str">
        <f>IF(G4457="","",1*ISERROR(VLOOKUP(G4457,G$1:G4456,1,FALSE)))</f>
        <v/>
      </c>
      <c r="B4457" s="40" t="str">
        <f>IF(A4457=0,0,IF(A4457="","",SUM(A$2:A4457)))</f>
        <v/>
      </c>
      <c r="C4457" s="41" t="str">
        <f>IF(H4457="","",1*ISERROR(VLOOKUP(H4457,H$1:H4456,1,FALSE)))</f>
        <v/>
      </c>
      <c r="D4457" s="40" t="str">
        <f>IF(C4457=0,0,IF(C4457="","",SUM(C$2:C4457)))</f>
        <v/>
      </c>
      <c r="E4457" s="41" t="str">
        <f>IF(H4457=0,0,IF(C4457="","",SUM(C$11:C4457)))</f>
        <v/>
      </c>
      <c r="F4457" s="41" t="str">
        <f>IF(H4457="","",COUNTIF(H$11:H4457,"="&amp;H4457))</f>
        <v/>
      </c>
      <c r="G4457" s="41" t="str">
        <f t="shared" si="621"/>
        <v/>
      </c>
      <c r="H4457" s="41" t="str">
        <f t="shared" si="622"/>
        <v/>
      </c>
      <c r="I4457" s="41" t="str">
        <f t="shared" si="623"/>
        <v/>
      </c>
      <c r="J4457" s="41" t="str">
        <f t="shared" si="624"/>
        <v/>
      </c>
      <c r="K4457" s="268"/>
      <c r="L4457" s="268"/>
      <c r="M4457" s="268"/>
      <c r="N4457" s="269"/>
      <c r="O4457" s="269"/>
      <c r="P4457" s="269"/>
      <c r="Q4457" s="270"/>
      <c r="R4457" s="271"/>
      <c r="S4457" s="268"/>
      <c r="T4457" s="268"/>
      <c r="U4457" s="268"/>
      <c r="V4457" s="268"/>
      <c r="W4457" s="65" t="str">
        <f t="shared" si="625"/>
        <v/>
      </c>
      <c r="X4457" s="65" t="str">
        <f t="shared" si="626"/>
        <v/>
      </c>
      <c r="Y4457" s="65" t="str">
        <f t="shared" si="627"/>
        <v/>
      </c>
      <c r="Z4457" s="65" t="str">
        <f t="shared" si="628"/>
        <v/>
      </c>
      <c r="AA4457" s="65" t="str">
        <f t="shared" si="629"/>
        <v/>
      </c>
    </row>
    <row r="4458" spans="1:27" x14ac:dyDescent="0.25">
      <c r="A4458" s="40" t="str">
        <f>IF(G4458="","",1*ISERROR(VLOOKUP(G4458,G$1:G4457,1,FALSE)))</f>
        <v/>
      </c>
      <c r="B4458" s="40" t="str">
        <f>IF(A4458=0,0,IF(A4458="","",SUM(A$2:A4458)))</f>
        <v/>
      </c>
      <c r="C4458" s="41" t="str">
        <f>IF(H4458="","",1*ISERROR(VLOOKUP(H4458,H$1:H4457,1,FALSE)))</f>
        <v/>
      </c>
      <c r="D4458" s="40" t="str">
        <f>IF(C4458=0,0,IF(C4458="","",SUM(C$2:C4458)))</f>
        <v/>
      </c>
      <c r="E4458" s="41" t="str">
        <f>IF(H4458=0,0,IF(C4458="","",SUM(C$11:C4458)))</f>
        <v/>
      </c>
      <c r="F4458" s="41" t="str">
        <f>IF(H4458="","",COUNTIF(H$11:H4458,"="&amp;H4458))</f>
        <v/>
      </c>
      <c r="G4458" s="41" t="str">
        <f t="shared" si="621"/>
        <v/>
      </c>
      <c r="H4458" s="41" t="str">
        <f t="shared" si="622"/>
        <v/>
      </c>
      <c r="I4458" s="41" t="str">
        <f t="shared" si="623"/>
        <v/>
      </c>
      <c r="J4458" s="41" t="str">
        <f t="shared" si="624"/>
        <v/>
      </c>
      <c r="K4458" s="268"/>
      <c r="L4458" s="268"/>
      <c r="M4458" s="268"/>
      <c r="N4458" s="269"/>
      <c r="O4458" s="269"/>
      <c r="P4458" s="269"/>
      <c r="Q4458" s="270"/>
      <c r="R4458" s="271"/>
      <c r="S4458" s="268"/>
      <c r="T4458" s="268"/>
      <c r="U4458" s="268"/>
      <c r="V4458" s="268"/>
      <c r="W4458" s="65" t="str">
        <f t="shared" si="625"/>
        <v/>
      </c>
      <c r="X4458" s="65" t="str">
        <f t="shared" si="626"/>
        <v/>
      </c>
      <c r="Y4458" s="65" t="str">
        <f t="shared" si="627"/>
        <v/>
      </c>
      <c r="Z4458" s="65" t="str">
        <f t="shared" si="628"/>
        <v/>
      </c>
      <c r="AA4458" s="65" t="str">
        <f t="shared" si="629"/>
        <v/>
      </c>
    </row>
    <row r="4459" spans="1:27" x14ac:dyDescent="0.25">
      <c r="A4459" s="40" t="str">
        <f>IF(G4459="","",1*ISERROR(VLOOKUP(G4459,G$1:G4458,1,FALSE)))</f>
        <v/>
      </c>
      <c r="B4459" s="40" t="str">
        <f>IF(A4459=0,0,IF(A4459="","",SUM(A$2:A4459)))</f>
        <v/>
      </c>
      <c r="C4459" s="41" t="str">
        <f>IF(H4459="","",1*ISERROR(VLOOKUP(H4459,H$1:H4458,1,FALSE)))</f>
        <v/>
      </c>
      <c r="D4459" s="40" t="str">
        <f>IF(C4459=0,0,IF(C4459="","",SUM(C$2:C4459)))</f>
        <v/>
      </c>
      <c r="E4459" s="41" t="str">
        <f>IF(H4459=0,0,IF(C4459="","",SUM(C$11:C4459)))</f>
        <v/>
      </c>
      <c r="F4459" s="41" t="str">
        <f>IF(H4459="","",COUNTIF(H$11:H4459,"="&amp;H4459))</f>
        <v/>
      </c>
      <c r="G4459" s="41" t="str">
        <f t="shared" si="621"/>
        <v/>
      </c>
      <c r="H4459" s="41" t="str">
        <f t="shared" si="622"/>
        <v/>
      </c>
      <c r="I4459" s="41" t="str">
        <f t="shared" si="623"/>
        <v/>
      </c>
      <c r="J4459" s="41" t="str">
        <f t="shared" si="624"/>
        <v/>
      </c>
      <c r="K4459" s="268"/>
      <c r="L4459" s="268"/>
      <c r="M4459" s="268"/>
      <c r="N4459" s="269"/>
      <c r="O4459" s="269"/>
      <c r="P4459" s="269"/>
      <c r="Q4459" s="270"/>
      <c r="R4459" s="271"/>
      <c r="S4459" s="268"/>
      <c r="T4459" s="268"/>
      <c r="U4459" s="268"/>
      <c r="V4459" s="268"/>
      <c r="W4459" s="65" t="str">
        <f t="shared" si="625"/>
        <v/>
      </c>
      <c r="X4459" s="65" t="str">
        <f t="shared" si="626"/>
        <v/>
      </c>
      <c r="Y4459" s="65" t="str">
        <f t="shared" si="627"/>
        <v/>
      </c>
      <c r="Z4459" s="65" t="str">
        <f t="shared" si="628"/>
        <v/>
      </c>
      <c r="AA4459" s="65" t="str">
        <f t="shared" si="629"/>
        <v/>
      </c>
    </row>
    <row r="4460" spans="1:27" x14ac:dyDescent="0.25">
      <c r="A4460" s="40" t="str">
        <f>IF(G4460="","",1*ISERROR(VLOOKUP(G4460,G$1:G4459,1,FALSE)))</f>
        <v/>
      </c>
      <c r="B4460" s="40" t="str">
        <f>IF(A4460=0,0,IF(A4460="","",SUM(A$2:A4460)))</f>
        <v/>
      </c>
      <c r="C4460" s="41" t="str">
        <f>IF(H4460="","",1*ISERROR(VLOOKUP(H4460,H$1:H4459,1,FALSE)))</f>
        <v/>
      </c>
      <c r="D4460" s="40" t="str">
        <f>IF(C4460=0,0,IF(C4460="","",SUM(C$2:C4460)))</f>
        <v/>
      </c>
      <c r="E4460" s="41" t="str">
        <f>IF(H4460=0,0,IF(C4460="","",SUM(C$11:C4460)))</f>
        <v/>
      </c>
      <c r="F4460" s="41" t="str">
        <f>IF(H4460="","",COUNTIF(H$11:H4460,"="&amp;H4460))</f>
        <v/>
      </c>
      <c r="G4460" s="41" t="str">
        <f t="shared" si="621"/>
        <v/>
      </c>
      <c r="H4460" s="41" t="str">
        <f t="shared" si="622"/>
        <v/>
      </c>
      <c r="I4460" s="41" t="str">
        <f t="shared" si="623"/>
        <v/>
      </c>
      <c r="J4460" s="41" t="str">
        <f t="shared" si="624"/>
        <v/>
      </c>
      <c r="K4460" s="268"/>
      <c r="L4460" s="268"/>
      <c r="M4460" s="268"/>
      <c r="N4460" s="269"/>
      <c r="O4460" s="269"/>
      <c r="P4460" s="269"/>
      <c r="Q4460" s="270"/>
      <c r="R4460" s="271"/>
      <c r="S4460" s="268"/>
      <c r="T4460" s="268"/>
      <c r="U4460" s="268"/>
      <c r="V4460" s="268"/>
      <c r="W4460" s="65" t="str">
        <f t="shared" si="625"/>
        <v/>
      </c>
      <c r="X4460" s="65" t="str">
        <f t="shared" si="626"/>
        <v/>
      </c>
      <c r="Y4460" s="65" t="str">
        <f t="shared" si="627"/>
        <v/>
      </c>
      <c r="Z4460" s="65" t="str">
        <f t="shared" si="628"/>
        <v/>
      </c>
      <c r="AA4460" s="65" t="str">
        <f t="shared" si="629"/>
        <v/>
      </c>
    </row>
    <row r="4461" spans="1:27" x14ac:dyDescent="0.25">
      <c r="A4461" s="40" t="str">
        <f>IF(G4461="","",1*ISERROR(VLOOKUP(G4461,G$1:G4460,1,FALSE)))</f>
        <v/>
      </c>
      <c r="B4461" s="40" t="str">
        <f>IF(A4461=0,0,IF(A4461="","",SUM(A$2:A4461)))</f>
        <v/>
      </c>
      <c r="C4461" s="41" t="str">
        <f>IF(H4461="","",1*ISERROR(VLOOKUP(H4461,H$1:H4460,1,FALSE)))</f>
        <v/>
      </c>
      <c r="D4461" s="40" t="str">
        <f>IF(C4461=0,0,IF(C4461="","",SUM(C$2:C4461)))</f>
        <v/>
      </c>
      <c r="E4461" s="41" t="str">
        <f>IF(H4461=0,0,IF(C4461="","",SUM(C$11:C4461)))</f>
        <v/>
      </c>
      <c r="F4461" s="41" t="str">
        <f>IF(H4461="","",COUNTIF(H$11:H4461,"="&amp;H4461))</f>
        <v/>
      </c>
      <c r="G4461" s="41" t="str">
        <f t="shared" si="621"/>
        <v/>
      </c>
      <c r="H4461" s="41" t="str">
        <f t="shared" si="622"/>
        <v/>
      </c>
      <c r="I4461" s="41" t="str">
        <f t="shared" si="623"/>
        <v/>
      </c>
      <c r="J4461" s="41" t="str">
        <f t="shared" si="624"/>
        <v/>
      </c>
      <c r="K4461" s="268"/>
      <c r="L4461" s="268"/>
      <c r="M4461" s="268"/>
      <c r="N4461" s="269"/>
      <c r="O4461" s="269"/>
      <c r="P4461" s="269"/>
      <c r="Q4461" s="270"/>
      <c r="R4461" s="271"/>
      <c r="S4461" s="268"/>
      <c r="T4461" s="268"/>
      <c r="U4461" s="268"/>
      <c r="V4461" s="268"/>
      <c r="W4461" s="65" t="str">
        <f t="shared" si="625"/>
        <v/>
      </c>
      <c r="X4461" s="65" t="str">
        <f t="shared" si="626"/>
        <v/>
      </c>
      <c r="Y4461" s="65" t="str">
        <f t="shared" si="627"/>
        <v/>
      </c>
      <c r="Z4461" s="65" t="str">
        <f t="shared" si="628"/>
        <v/>
      </c>
      <c r="AA4461" s="65" t="str">
        <f t="shared" si="629"/>
        <v/>
      </c>
    </row>
    <row r="4462" spans="1:27" x14ac:dyDescent="0.25">
      <c r="A4462" s="40" t="str">
        <f>IF(G4462="","",1*ISERROR(VLOOKUP(G4462,G$1:G4461,1,FALSE)))</f>
        <v/>
      </c>
      <c r="B4462" s="40" t="str">
        <f>IF(A4462=0,0,IF(A4462="","",SUM(A$2:A4462)))</f>
        <v/>
      </c>
      <c r="C4462" s="41" t="str">
        <f>IF(H4462="","",1*ISERROR(VLOOKUP(H4462,H$1:H4461,1,FALSE)))</f>
        <v/>
      </c>
      <c r="D4462" s="40" t="str">
        <f>IF(C4462=0,0,IF(C4462="","",SUM(C$2:C4462)))</f>
        <v/>
      </c>
      <c r="E4462" s="41" t="str">
        <f>IF(H4462=0,0,IF(C4462="","",SUM(C$11:C4462)))</f>
        <v/>
      </c>
      <c r="F4462" s="41" t="str">
        <f>IF(H4462="","",COUNTIF(H$11:H4462,"="&amp;H4462))</f>
        <v/>
      </c>
      <c r="G4462" s="41" t="str">
        <f t="shared" si="621"/>
        <v/>
      </c>
      <c r="H4462" s="41" t="str">
        <f t="shared" si="622"/>
        <v/>
      </c>
      <c r="I4462" s="41" t="str">
        <f t="shared" si="623"/>
        <v/>
      </c>
      <c r="J4462" s="41" t="str">
        <f t="shared" si="624"/>
        <v/>
      </c>
      <c r="K4462" s="268"/>
      <c r="L4462" s="268"/>
      <c r="M4462" s="268"/>
      <c r="N4462" s="269"/>
      <c r="O4462" s="269"/>
      <c r="P4462" s="269"/>
      <c r="Q4462" s="270"/>
      <c r="R4462" s="271"/>
      <c r="S4462" s="268"/>
      <c r="T4462" s="268"/>
      <c r="U4462" s="268"/>
      <c r="V4462" s="268"/>
      <c r="W4462" s="65" t="str">
        <f t="shared" si="625"/>
        <v/>
      </c>
      <c r="X4462" s="65" t="str">
        <f t="shared" si="626"/>
        <v/>
      </c>
      <c r="Y4462" s="65" t="str">
        <f t="shared" si="627"/>
        <v/>
      </c>
      <c r="Z4462" s="65" t="str">
        <f t="shared" si="628"/>
        <v/>
      </c>
      <c r="AA4462" s="65" t="str">
        <f t="shared" si="629"/>
        <v/>
      </c>
    </row>
    <row r="4463" spans="1:27" x14ac:dyDescent="0.25">
      <c r="A4463" s="40" t="str">
        <f>IF(G4463="","",1*ISERROR(VLOOKUP(G4463,G$1:G4462,1,FALSE)))</f>
        <v/>
      </c>
      <c r="B4463" s="40" t="str">
        <f>IF(A4463=0,0,IF(A4463="","",SUM(A$2:A4463)))</f>
        <v/>
      </c>
      <c r="C4463" s="41" t="str">
        <f>IF(H4463="","",1*ISERROR(VLOOKUP(H4463,H$1:H4462,1,FALSE)))</f>
        <v/>
      </c>
      <c r="D4463" s="40" t="str">
        <f>IF(C4463=0,0,IF(C4463="","",SUM(C$2:C4463)))</f>
        <v/>
      </c>
      <c r="E4463" s="41" t="str">
        <f>IF(H4463=0,0,IF(C4463="","",SUM(C$11:C4463)))</f>
        <v/>
      </c>
      <c r="F4463" s="41" t="str">
        <f>IF(H4463="","",COUNTIF(H$11:H4463,"="&amp;H4463))</f>
        <v/>
      </c>
      <c r="G4463" s="41" t="str">
        <f t="shared" si="621"/>
        <v/>
      </c>
      <c r="H4463" s="41" t="str">
        <f t="shared" si="622"/>
        <v/>
      </c>
      <c r="I4463" s="41" t="str">
        <f t="shared" si="623"/>
        <v/>
      </c>
      <c r="J4463" s="41" t="str">
        <f t="shared" si="624"/>
        <v/>
      </c>
      <c r="K4463" s="268"/>
      <c r="L4463" s="268"/>
      <c r="M4463" s="268"/>
      <c r="N4463" s="269"/>
      <c r="O4463" s="269"/>
      <c r="P4463" s="269"/>
      <c r="Q4463" s="270"/>
      <c r="R4463" s="271"/>
      <c r="S4463" s="268"/>
      <c r="T4463" s="268"/>
      <c r="U4463" s="268"/>
      <c r="V4463" s="268"/>
      <c r="W4463" s="65" t="str">
        <f t="shared" si="625"/>
        <v/>
      </c>
      <c r="X4463" s="65" t="str">
        <f t="shared" si="626"/>
        <v/>
      </c>
      <c r="Y4463" s="65" t="str">
        <f t="shared" si="627"/>
        <v/>
      </c>
      <c r="Z4463" s="65" t="str">
        <f t="shared" si="628"/>
        <v/>
      </c>
      <c r="AA4463" s="65" t="str">
        <f t="shared" si="629"/>
        <v/>
      </c>
    </row>
    <row r="4464" spans="1:27" x14ac:dyDescent="0.25">
      <c r="A4464" s="40" t="str">
        <f>IF(G4464="","",1*ISERROR(VLOOKUP(G4464,G$1:G4463,1,FALSE)))</f>
        <v/>
      </c>
      <c r="B4464" s="40" t="str">
        <f>IF(A4464=0,0,IF(A4464="","",SUM(A$2:A4464)))</f>
        <v/>
      </c>
      <c r="C4464" s="41" t="str">
        <f>IF(H4464="","",1*ISERROR(VLOOKUP(H4464,H$1:H4463,1,FALSE)))</f>
        <v/>
      </c>
      <c r="D4464" s="40" t="str">
        <f>IF(C4464=0,0,IF(C4464="","",SUM(C$2:C4464)))</f>
        <v/>
      </c>
      <c r="E4464" s="41" t="str">
        <f>IF(H4464=0,0,IF(C4464="","",SUM(C$11:C4464)))</f>
        <v/>
      </c>
      <c r="F4464" s="41" t="str">
        <f>IF(H4464="","",COUNTIF(H$11:H4464,"="&amp;H4464))</f>
        <v/>
      </c>
      <c r="G4464" s="41" t="str">
        <f t="shared" si="621"/>
        <v/>
      </c>
      <c r="H4464" s="41" t="str">
        <f t="shared" si="622"/>
        <v/>
      </c>
      <c r="I4464" s="41" t="str">
        <f t="shared" si="623"/>
        <v/>
      </c>
      <c r="J4464" s="41" t="str">
        <f t="shared" si="624"/>
        <v/>
      </c>
      <c r="K4464" s="268"/>
      <c r="L4464" s="268"/>
      <c r="M4464" s="268"/>
      <c r="N4464" s="269"/>
      <c r="O4464" s="269"/>
      <c r="P4464" s="269"/>
      <c r="Q4464" s="270"/>
      <c r="R4464" s="271"/>
      <c r="S4464" s="268"/>
      <c r="T4464" s="268"/>
      <c r="U4464" s="268"/>
      <c r="V4464" s="268"/>
      <c r="W4464" s="65" t="str">
        <f t="shared" si="625"/>
        <v/>
      </c>
      <c r="X4464" s="65" t="str">
        <f t="shared" si="626"/>
        <v/>
      </c>
      <c r="Y4464" s="65" t="str">
        <f t="shared" si="627"/>
        <v/>
      </c>
      <c r="Z4464" s="65" t="str">
        <f t="shared" si="628"/>
        <v/>
      </c>
      <c r="AA4464" s="65" t="str">
        <f t="shared" si="629"/>
        <v/>
      </c>
    </row>
    <row r="4465" spans="1:27" x14ac:dyDescent="0.25">
      <c r="A4465" s="40" t="str">
        <f>IF(G4465="","",1*ISERROR(VLOOKUP(G4465,G$1:G4464,1,FALSE)))</f>
        <v/>
      </c>
      <c r="B4465" s="40" t="str">
        <f>IF(A4465=0,0,IF(A4465="","",SUM(A$2:A4465)))</f>
        <v/>
      </c>
      <c r="C4465" s="41" t="str">
        <f>IF(H4465="","",1*ISERROR(VLOOKUP(H4465,H$1:H4464,1,FALSE)))</f>
        <v/>
      </c>
      <c r="D4465" s="40" t="str">
        <f>IF(C4465=0,0,IF(C4465="","",SUM(C$2:C4465)))</f>
        <v/>
      </c>
      <c r="E4465" s="41" t="str">
        <f>IF(H4465=0,0,IF(C4465="","",SUM(C$11:C4465)))</f>
        <v/>
      </c>
      <c r="F4465" s="41" t="str">
        <f>IF(H4465="","",COUNTIF(H$11:H4465,"="&amp;H4465))</f>
        <v/>
      </c>
      <c r="G4465" s="41" t="str">
        <f t="shared" si="621"/>
        <v/>
      </c>
      <c r="H4465" s="41" t="str">
        <f t="shared" si="622"/>
        <v/>
      </c>
      <c r="I4465" s="41" t="str">
        <f t="shared" si="623"/>
        <v/>
      </c>
      <c r="J4465" s="41" t="str">
        <f t="shared" si="624"/>
        <v/>
      </c>
      <c r="K4465" s="268"/>
      <c r="L4465" s="268"/>
      <c r="M4465" s="268"/>
      <c r="N4465" s="269"/>
      <c r="O4465" s="269"/>
      <c r="P4465" s="269"/>
      <c r="Q4465" s="270"/>
      <c r="R4465" s="271"/>
      <c r="S4465" s="268"/>
      <c r="T4465" s="268"/>
      <c r="U4465" s="268"/>
      <c r="V4465" s="268"/>
      <c r="W4465" s="65" t="str">
        <f t="shared" si="625"/>
        <v/>
      </c>
      <c r="X4465" s="65" t="str">
        <f t="shared" si="626"/>
        <v/>
      </c>
      <c r="Y4465" s="65" t="str">
        <f t="shared" si="627"/>
        <v/>
      </c>
      <c r="Z4465" s="65" t="str">
        <f t="shared" si="628"/>
        <v/>
      </c>
      <c r="AA4465" s="65" t="str">
        <f t="shared" si="629"/>
        <v/>
      </c>
    </row>
    <row r="4466" spans="1:27" x14ac:dyDescent="0.25">
      <c r="A4466" s="40" t="str">
        <f>IF(G4466="","",1*ISERROR(VLOOKUP(G4466,G$1:G4465,1,FALSE)))</f>
        <v/>
      </c>
      <c r="B4466" s="40" t="str">
        <f>IF(A4466=0,0,IF(A4466="","",SUM(A$2:A4466)))</f>
        <v/>
      </c>
      <c r="C4466" s="41" t="str">
        <f>IF(H4466="","",1*ISERROR(VLOOKUP(H4466,H$1:H4465,1,FALSE)))</f>
        <v/>
      </c>
      <c r="D4466" s="40" t="str">
        <f>IF(C4466=0,0,IF(C4466="","",SUM(C$2:C4466)))</f>
        <v/>
      </c>
      <c r="E4466" s="41" t="str">
        <f>IF(H4466=0,0,IF(C4466="","",SUM(C$11:C4466)))</f>
        <v/>
      </c>
      <c r="F4466" s="41" t="str">
        <f>IF(H4466="","",COUNTIF(H$11:H4466,"="&amp;H4466))</f>
        <v/>
      </c>
      <c r="G4466" s="41" t="str">
        <f t="shared" si="621"/>
        <v/>
      </c>
      <c r="H4466" s="41" t="str">
        <f t="shared" si="622"/>
        <v/>
      </c>
      <c r="I4466" s="41" t="str">
        <f t="shared" si="623"/>
        <v/>
      </c>
      <c r="J4466" s="41" t="str">
        <f t="shared" si="624"/>
        <v/>
      </c>
      <c r="K4466" s="268"/>
      <c r="L4466" s="268"/>
      <c r="M4466" s="268"/>
      <c r="N4466" s="269"/>
      <c r="O4466" s="269"/>
      <c r="P4466" s="269"/>
      <c r="Q4466" s="270"/>
      <c r="R4466" s="271"/>
      <c r="S4466" s="268"/>
      <c r="T4466" s="268"/>
      <c r="U4466" s="268"/>
      <c r="V4466" s="268"/>
      <c r="W4466" s="65" t="str">
        <f t="shared" si="625"/>
        <v/>
      </c>
      <c r="X4466" s="65" t="str">
        <f t="shared" si="626"/>
        <v/>
      </c>
      <c r="Y4466" s="65" t="str">
        <f t="shared" si="627"/>
        <v/>
      </c>
      <c r="Z4466" s="65" t="str">
        <f t="shared" si="628"/>
        <v/>
      </c>
      <c r="AA4466" s="65" t="str">
        <f t="shared" si="629"/>
        <v/>
      </c>
    </row>
    <row r="4467" spans="1:27" x14ac:dyDescent="0.25">
      <c r="A4467" s="40" t="str">
        <f>IF(G4467="","",1*ISERROR(VLOOKUP(G4467,G$1:G4466,1,FALSE)))</f>
        <v/>
      </c>
      <c r="B4467" s="40" t="str">
        <f>IF(A4467=0,0,IF(A4467="","",SUM(A$2:A4467)))</f>
        <v/>
      </c>
      <c r="C4467" s="41" t="str">
        <f>IF(H4467="","",1*ISERROR(VLOOKUP(H4467,H$1:H4466,1,FALSE)))</f>
        <v/>
      </c>
      <c r="D4467" s="40" t="str">
        <f>IF(C4467=0,0,IF(C4467="","",SUM(C$2:C4467)))</f>
        <v/>
      </c>
      <c r="E4467" s="41" t="str">
        <f>IF(H4467=0,0,IF(C4467="","",SUM(C$11:C4467)))</f>
        <v/>
      </c>
      <c r="F4467" s="41" t="str">
        <f>IF(H4467="","",COUNTIF(H$11:H4467,"="&amp;H4467))</f>
        <v/>
      </c>
      <c r="G4467" s="41" t="str">
        <f t="shared" si="621"/>
        <v/>
      </c>
      <c r="H4467" s="41" t="str">
        <f t="shared" si="622"/>
        <v/>
      </c>
      <c r="I4467" s="41" t="str">
        <f t="shared" si="623"/>
        <v/>
      </c>
      <c r="J4467" s="41" t="str">
        <f t="shared" si="624"/>
        <v/>
      </c>
      <c r="K4467" s="268"/>
      <c r="L4467" s="268"/>
      <c r="M4467" s="268"/>
      <c r="N4467" s="269"/>
      <c r="O4467" s="269"/>
      <c r="P4467" s="269"/>
      <c r="Q4467" s="270"/>
      <c r="R4467" s="271"/>
      <c r="S4467" s="268"/>
      <c r="T4467" s="268"/>
      <c r="U4467" s="268"/>
      <c r="V4467" s="268"/>
      <c r="W4467" s="65" t="str">
        <f t="shared" si="625"/>
        <v/>
      </c>
      <c r="X4467" s="65" t="str">
        <f t="shared" si="626"/>
        <v/>
      </c>
      <c r="Y4467" s="65" t="str">
        <f t="shared" si="627"/>
        <v/>
      </c>
      <c r="Z4467" s="65" t="str">
        <f t="shared" si="628"/>
        <v/>
      </c>
      <c r="AA4467" s="65" t="str">
        <f t="shared" si="629"/>
        <v/>
      </c>
    </row>
    <row r="4468" spans="1:27" x14ac:dyDescent="0.25">
      <c r="A4468" s="40" t="str">
        <f>IF(G4468="","",1*ISERROR(VLOOKUP(G4468,G$1:G4467,1,FALSE)))</f>
        <v/>
      </c>
      <c r="B4468" s="40" t="str">
        <f>IF(A4468=0,0,IF(A4468="","",SUM(A$2:A4468)))</f>
        <v/>
      </c>
      <c r="C4468" s="41" t="str">
        <f>IF(H4468="","",1*ISERROR(VLOOKUP(H4468,H$1:H4467,1,FALSE)))</f>
        <v/>
      </c>
      <c r="D4468" s="40" t="str">
        <f>IF(C4468=0,0,IF(C4468="","",SUM(C$2:C4468)))</f>
        <v/>
      </c>
      <c r="E4468" s="41" t="str">
        <f>IF(H4468=0,0,IF(C4468="","",SUM(C$11:C4468)))</f>
        <v/>
      </c>
      <c r="F4468" s="41" t="str">
        <f>IF(H4468="","",COUNTIF(H$11:H4468,"="&amp;H4468))</f>
        <v/>
      </c>
      <c r="G4468" s="41" t="str">
        <f t="shared" si="621"/>
        <v/>
      </c>
      <c r="H4468" s="41" t="str">
        <f t="shared" si="622"/>
        <v/>
      </c>
      <c r="I4468" s="41" t="str">
        <f t="shared" si="623"/>
        <v/>
      </c>
      <c r="J4468" s="41" t="str">
        <f t="shared" si="624"/>
        <v/>
      </c>
      <c r="K4468" s="268"/>
      <c r="L4468" s="268"/>
      <c r="M4468" s="268"/>
      <c r="N4468" s="269"/>
      <c r="O4468" s="269"/>
      <c r="P4468" s="269"/>
      <c r="Q4468" s="270"/>
      <c r="R4468" s="271"/>
      <c r="S4468" s="268"/>
      <c r="T4468" s="268"/>
      <c r="U4468" s="268"/>
      <c r="V4468" s="268"/>
      <c r="W4468" s="65" t="str">
        <f t="shared" si="625"/>
        <v/>
      </c>
      <c r="X4468" s="65" t="str">
        <f t="shared" si="626"/>
        <v/>
      </c>
      <c r="Y4468" s="65" t="str">
        <f t="shared" si="627"/>
        <v/>
      </c>
      <c r="Z4468" s="65" t="str">
        <f t="shared" si="628"/>
        <v/>
      </c>
      <c r="AA4468" s="65" t="str">
        <f t="shared" si="629"/>
        <v/>
      </c>
    </row>
    <row r="4469" spans="1:27" x14ac:dyDescent="0.25">
      <c r="A4469" s="40" t="str">
        <f>IF(G4469="","",1*ISERROR(VLOOKUP(G4469,G$1:G4468,1,FALSE)))</f>
        <v/>
      </c>
      <c r="B4469" s="40" t="str">
        <f>IF(A4469=0,0,IF(A4469="","",SUM(A$2:A4469)))</f>
        <v/>
      </c>
      <c r="C4469" s="41" t="str">
        <f>IF(H4469="","",1*ISERROR(VLOOKUP(H4469,H$1:H4468,1,FALSE)))</f>
        <v/>
      </c>
      <c r="D4469" s="40" t="str">
        <f>IF(C4469=0,0,IF(C4469="","",SUM(C$2:C4469)))</f>
        <v/>
      </c>
      <c r="E4469" s="41" t="str">
        <f>IF(H4469=0,0,IF(C4469="","",SUM(C$11:C4469)))</f>
        <v/>
      </c>
      <c r="F4469" s="41" t="str">
        <f>IF(H4469="","",COUNTIF(H$11:H4469,"="&amp;H4469))</f>
        <v/>
      </c>
      <c r="G4469" s="41" t="str">
        <f t="shared" si="621"/>
        <v/>
      </c>
      <c r="H4469" s="41" t="str">
        <f t="shared" si="622"/>
        <v/>
      </c>
      <c r="I4469" s="41" t="str">
        <f t="shared" si="623"/>
        <v/>
      </c>
      <c r="J4469" s="41" t="str">
        <f t="shared" si="624"/>
        <v/>
      </c>
      <c r="K4469" s="268"/>
      <c r="L4469" s="268"/>
      <c r="M4469" s="268"/>
      <c r="N4469" s="269"/>
      <c r="O4469" s="269"/>
      <c r="P4469" s="269"/>
      <c r="Q4469" s="270"/>
      <c r="R4469" s="271"/>
      <c r="S4469" s="268"/>
      <c r="T4469" s="268"/>
      <c r="U4469" s="268"/>
      <c r="V4469" s="268"/>
      <c r="W4469" s="65" t="str">
        <f t="shared" si="625"/>
        <v/>
      </c>
      <c r="X4469" s="65" t="str">
        <f t="shared" si="626"/>
        <v/>
      </c>
      <c r="Y4469" s="65" t="str">
        <f t="shared" si="627"/>
        <v/>
      </c>
      <c r="Z4469" s="65" t="str">
        <f t="shared" si="628"/>
        <v/>
      </c>
      <c r="AA4469" s="65" t="str">
        <f t="shared" si="629"/>
        <v/>
      </c>
    </row>
    <row r="4470" spans="1:27" x14ac:dyDescent="0.25">
      <c r="A4470" s="40" t="str">
        <f>IF(G4470="","",1*ISERROR(VLOOKUP(G4470,G$1:G4469,1,FALSE)))</f>
        <v/>
      </c>
      <c r="B4470" s="40" t="str">
        <f>IF(A4470=0,0,IF(A4470="","",SUM(A$2:A4470)))</f>
        <v/>
      </c>
      <c r="C4470" s="41" t="str">
        <f>IF(H4470="","",1*ISERROR(VLOOKUP(H4470,H$1:H4469,1,FALSE)))</f>
        <v/>
      </c>
      <c r="D4470" s="40" t="str">
        <f>IF(C4470=0,0,IF(C4470="","",SUM(C$2:C4470)))</f>
        <v/>
      </c>
      <c r="E4470" s="41" t="str">
        <f>IF(H4470=0,0,IF(C4470="","",SUM(C$11:C4470)))</f>
        <v/>
      </c>
      <c r="F4470" s="41" t="str">
        <f>IF(H4470="","",COUNTIF(H$11:H4470,"="&amp;H4470))</f>
        <v/>
      </c>
      <c r="G4470" s="41" t="str">
        <f t="shared" si="621"/>
        <v/>
      </c>
      <c r="H4470" s="41" t="str">
        <f t="shared" si="622"/>
        <v/>
      </c>
      <c r="I4470" s="41" t="str">
        <f t="shared" si="623"/>
        <v/>
      </c>
      <c r="J4470" s="41" t="str">
        <f t="shared" si="624"/>
        <v/>
      </c>
      <c r="K4470" s="268"/>
      <c r="L4470" s="268"/>
      <c r="M4470" s="268"/>
      <c r="N4470" s="269"/>
      <c r="O4470" s="269"/>
      <c r="P4470" s="269"/>
      <c r="Q4470" s="270"/>
      <c r="R4470" s="271"/>
      <c r="S4470" s="268"/>
      <c r="T4470" s="268"/>
      <c r="U4470" s="268"/>
      <c r="V4470" s="268"/>
      <c r="W4470" s="65" t="str">
        <f t="shared" si="625"/>
        <v/>
      </c>
      <c r="X4470" s="65" t="str">
        <f t="shared" si="626"/>
        <v/>
      </c>
      <c r="Y4470" s="65" t="str">
        <f t="shared" si="627"/>
        <v/>
      </c>
      <c r="Z4470" s="65" t="str">
        <f t="shared" si="628"/>
        <v/>
      </c>
      <c r="AA4470" s="65" t="str">
        <f t="shared" si="629"/>
        <v/>
      </c>
    </row>
    <row r="4471" spans="1:27" x14ac:dyDescent="0.25">
      <c r="A4471" s="40" t="str">
        <f>IF(G4471="","",1*ISERROR(VLOOKUP(G4471,G$1:G4470,1,FALSE)))</f>
        <v/>
      </c>
      <c r="B4471" s="40" t="str">
        <f>IF(A4471=0,0,IF(A4471="","",SUM(A$2:A4471)))</f>
        <v/>
      </c>
      <c r="C4471" s="41" t="str">
        <f>IF(H4471="","",1*ISERROR(VLOOKUP(H4471,H$1:H4470,1,FALSE)))</f>
        <v/>
      </c>
      <c r="D4471" s="40" t="str">
        <f>IF(C4471=0,0,IF(C4471="","",SUM(C$2:C4471)))</f>
        <v/>
      </c>
      <c r="E4471" s="41" t="str">
        <f>IF(H4471=0,0,IF(C4471="","",SUM(C$11:C4471)))</f>
        <v/>
      </c>
      <c r="F4471" s="41" t="str">
        <f>IF(H4471="","",COUNTIF(H$11:H4471,"="&amp;H4471))</f>
        <v/>
      </c>
      <c r="G4471" s="41" t="str">
        <f t="shared" si="621"/>
        <v/>
      </c>
      <c r="H4471" s="41" t="str">
        <f t="shared" si="622"/>
        <v/>
      </c>
      <c r="I4471" s="41" t="str">
        <f t="shared" si="623"/>
        <v/>
      </c>
      <c r="J4471" s="41" t="str">
        <f t="shared" si="624"/>
        <v/>
      </c>
      <c r="K4471" s="268"/>
      <c r="L4471" s="268"/>
      <c r="M4471" s="268"/>
      <c r="N4471" s="269"/>
      <c r="O4471" s="269"/>
      <c r="P4471" s="269"/>
      <c r="Q4471" s="270"/>
      <c r="R4471" s="271"/>
      <c r="S4471" s="268"/>
      <c r="T4471" s="268"/>
      <c r="U4471" s="268"/>
      <c r="V4471" s="268"/>
      <c r="W4471" s="65" t="str">
        <f t="shared" si="625"/>
        <v/>
      </c>
      <c r="X4471" s="65" t="str">
        <f t="shared" si="626"/>
        <v/>
      </c>
      <c r="Y4471" s="65" t="str">
        <f t="shared" si="627"/>
        <v/>
      </c>
      <c r="Z4471" s="65" t="str">
        <f t="shared" si="628"/>
        <v/>
      </c>
      <c r="AA4471" s="65" t="str">
        <f t="shared" si="629"/>
        <v/>
      </c>
    </row>
    <row r="4472" spans="1:27" x14ac:dyDescent="0.25">
      <c r="A4472" s="40" t="str">
        <f>IF(G4472="","",1*ISERROR(VLOOKUP(G4472,G$1:G4471,1,FALSE)))</f>
        <v/>
      </c>
      <c r="B4472" s="40" t="str">
        <f>IF(A4472=0,0,IF(A4472="","",SUM(A$2:A4472)))</f>
        <v/>
      </c>
      <c r="C4472" s="41" t="str">
        <f>IF(H4472="","",1*ISERROR(VLOOKUP(H4472,H$1:H4471,1,FALSE)))</f>
        <v/>
      </c>
      <c r="D4472" s="40" t="str">
        <f>IF(C4472=0,0,IF(C4472="","",SUM(C$2:C4472)))</f>
        <v/>
      </c>
      <c r="E4472" s="41" t="str">
        <f>IF(H4472=0,0,IF(C4472="","",SUM(C$11:C4472)))</f>
        <v/>
      </c>
      <c r="F4472" s="41" t="str">
        <f>IF(H4472="","",COUNTIF(H$11:H4472,"="&amp;H4472))</f>
        <v/>
      </c>
      <c r="G4472" s="41" t="str">
        <f t="shared" si="621"/>
        <v/>
      </c>
      <c r="H4472" s="41" t="str">
        <f t="shared" si="622"/>
        <v/>
      </c>
      <c r="I4472" s="41" t="str">
        <f t="shared" si="623"/>
        <v/>
      </c>
      <c r="J4472" s="41" t="str">
        <f t="shared" si="624"/>
        <v/>
      </c>
      <c r="K4472" s="268"/>
      <c r="L4472" s="268"/>
      <c r="M4472" s="268"/>
      <c r="N4472" s="269"/>
      <c r="O4472" s="269"/>
      <c r="P4472" s="269"/>
      <c r="Q4472" s="270"/>
      <c r="R4472" s="271"/>
      <c r="S4472" s="268"/>
      <c r="T4472" s="268"/>
      <c r="U4472" s="268"/>
      <c r="V4472" s="268"/>
      <c r="W4472" s="65" t="str">
        <f t="shared" si="625"/>
        <v/>
      </c>
      <c r="X4472" s="65" t="str">
        <f t="shared" si="626"/>
        <v/>
      </c>
      <c r="Y4472" s="65" t="str">
        <f t="shared" si="627"/>
        <v/>
      </c>
      <c r="Z4472" s="65" t="str">
        <f t="shared" si="628"/>
        <v/>
      </c>
      <c r="AA4472" s="65" t="str">
        <f t="shared" si="629"/>
        <v/>
      </c>
    </row>
    <row r="4473" spans="1:27" x14ac:dyDescent="0.25">
      <c r="A4473" s="40" t="str">
        <f>IF(G4473="","",1*ISERROR(VLOOKUP(G4473,G$1:G4472,1,FALSE)))</f>
        <v/>
      </c>
      <c r="B4473" s="40" t="str">
        <f>IF(A4473=0,0,IF(A4473="","",SUM(A$2:A4473)))</f>
        <v/>
      </c>
      <c r="C4473" s="41" t="str">
        <f>IF(H4473="","",1*ISERROR(VLOOKUP(H4473,H$1:H4472,1,FALSE)))</f>
        <v/>
      </c>
      <c r="D4473" s="40" t="str">
        <f>IF(C4473=0,0,IF(C4473="","",SUM(C$2:C4473)))</f>
        <v/>
      </c>
      <c r="E4473" s="41" t="str">
        <f>IF(H4473=0,0,IF(C4473="","",SUM(C$11:C4473)))</f>
        <v/>
      </c>
      <c r="F4473" s="41" t="str">
        <f>IF(H4473="","",COUNTIF(H$11:H4473,"="&amp;H4473))</f>
        <v/>
      </c>
      <c r="G4473" s="41" t="str">
        <f t="shared" si="621"/>
        <v/>
      </c>
      <c r="H4473" s="41" t="str">
        <f t="shared" si="622"/>
        <v/>
      </c>
      <c r="I4473" s="41" t="str">
        <f t="shared" si="623"/>
        <v/>
      </c>
      <c r="J4473" s="41" t="str">
        <f t="shared" si="624"/>
        <v/>
      </c>
      <c r="K4473" s="268"/>
      <c r="L4473" s="268"/>
      <c r="M4473" s="268"/>
      <c r="N4473" s="269"/>
      <c r="O4473" s="269"/>
      <c r="P4473" s="269"/>
      <c r="Q4473" s="270"/>
      <c r="R4473" s="271"/>
      <c r="S4473" s="268"/>
      <c r="T4473" s="268"/>
      <c r="U4473" s="268"/>
      <c r="V4473" s="268"/>
      <c r="W4473" s="65" t="str">
        <f t="shared" si="625"/>
        <v/>
      </c>
      <c r="X4473" s="65" t="str">
        <f t="shared" si="626"/>
        <v/>
      </c>
      <c r="Y4473" s="65" t="str">
        <f t="shared" si="627"/>
        <v/>
      </c>
      <c r="Z4473" s="65" t="str">
        <f t="shared" si="628"/>
        <v/>
      </c>
      <c r="AA4473" s="65" t="str">
        <f t="shared" si="629"/>
        <v/>
      </c>
    </row>
    <row r="4474" spans="1:27" x14ac:dyDescent="0.25">
      <c r="A4474" s="40" t="str">
        <f>IF(G4474="","",1*ISERROR(VLOOKUP(G4474,G$1:G4473,1,FALSE)))</f>
        <v/>
      </c>
      <c r="B4474" s="40" t="str">
        <f>IF(A4474=0,0,IF(A4474="","",SUM(A$2:A4474)))</f>
        <v/>
      </c>
      <c r="C4474" s="41" t="str">
        <f>IF(H4474="","",1*ISERROR(VLOOKUP(H4474,H$1:H4473,1,FALSE)))</f>
        <v/>
      </c>
      <c r="D4474" s="40" t="str">
        <f>IF(C4474=0,0,IF(C4474="","",SUM(C$2:C4474)))</f>
        <v/>
      </c>
      <c r="E4474" s="41" t="str">
        <f>IF(H4474=0,0,IF(C4474="","",SUM(C$11:C4474)))</f>
        <v/>
      </c>
      <c r="F4474" s="41" t="str">
        <f>IF(H4474="","",COUNTIF(H$11:H4474,"="&amp;H4474))</f>
        <v/>
      </c>
      <c r="G4474" s="41" t="str">
        <f t="shared" si="621"/>
        <v/>
      </c>
      <c r="H4474" s="41" t="str">
        <f t="shared" si="622"/>
        <v/>
      </c>
      <c r="I4474" s="41" t="str">
        <f t="shared" si="623"/>
        <v/>
      </c>
      <c r="J4474" s="41" t="str">
        <f t="shared" si="624"/>
        <v/>
      </c>
      <c r="K4474" s="268"/>
      <c r="L4474" s="268"/>
      <c r="M4474" s="268"/>
      <c r="N4474" s="269"/>
      <c r="O4474" s="269"/>
      <c r="P4474" s="269"/>
      <c r="Q4474" s="270"/>
      <c r="R4474" s="271"/>
      <c r="S4474" s="268"/>
      <c r="T4474" s="268"/>
      <c r="U4474" s="268"/>
      <c r="V4474" s="268"/>
      <c r="W4474" s="65" t="str">
        <f t="shared" si="625"/>
        <v/>
      </c>
      <c r="X4474" s="65" t="str">
        <f t="shared" si="626"/>
        <v/>
      </c>
      <c r="Y4474" s="65" t="str">
        <f t="shared" si="627"/>
        <v/>
      </c>
      <c r="Z4474" s="65" t="str">
        <f t="shared" si="628"/>
        <v/>
      </c>
      <c r="AA4474" s="65" t="str">
        <f t="shared" si="629"/>
        <v/>
      </c>
    </row>
    <row r="4475" spans="1:27" x14ac:dyDescent="0.25">
      <c r="A4475" s="40" t="str">
        <f>IF(G4475="","",1*ISERROR(VLOOKUP(G4475,G$1:G4474,1,FALSE)))</f>
        <v/>
      </c>
      <c r="B4475" s="40" t="str">
        <f>IF(A4475=0,0,IF(A4475="","",SUM(A$2:A4475)))</f>
        <v/>
      </c>
      <c r="C4475" s="41" t="str">
        <f>IF(H4475="","",1*ISERROR(VLOOKUP(H4475,H$1:H4474,1,FALSE)))</f>
        <v/>
      </c>
      <c r="D4475" s="40" t="str">
        <f>IF(C4475=0,0,IF(C4475="","",SUM(C$2:C4475)))</f>
        <v/>
      </c>
      <c r="E4475" s="41" t="str">
        <f>IF(H4475=0,0,IF(C4475="","",SUM(C$11:C4475)))</f>
        <v/>
      </c>
      <c r="F4475" s="41" t="str">
        <f>IF(H4475="","",COUNTIF(H$11:H4475,"="&amp;H4475))</f>
        <v/>
      </c>
      <c r="G4475" s="41" t="str">
        <f t="shared" si="621"/>
        <v/>
      </c>
      <c r="H4475" s="41" t="str">
        <f t="shared" si="622"/>
        <v/>
      </c>
      <c r="I4475" s="41" t="str">
        <f t="shared" si="623"/>
        <v/>
      </c>
      <c r="J4475" s="41" t="str">
        <f t="shared" si="624"/>
        <v/>
      </c>
      <c r="K4475" s="268"/>
      <c r="L4475" s="268"/>
      <c r="M4475" s="268"/>
      <c r="N4475" s="269"/>
      <c r="O4475" s="269"/>
      <c r="P4475" s="269"/>
      <c r="Q4475" s="270"/>
      <c r="R4475" s="271"/>
      <c r="S4475" s="268"/>
      <c r="T4475" s="268"/>
      <c r="U4475" s="268"/>
      <c r="V4475" s="268"/>
      <c r="W4475" s="65" t="str">
        <f t="shared" si="625"/>
        <v/>
      </c>
      <c r="X4475" s="65" t="str">
        <f t="shared" si="626"/>
        <v/>
      </c>
      <c r="Y4475" s="65" t="str">
        <f t="shared" si="627"/>
        <v/>
      </c>
      <c r="Z4475" s="65" t="str">
        <f t="shared" si="628"/>
        <v/>
      </c>
      <c r="AA4475" s="65" t="str">
        <f t="shared" si="629"/>
        <v/>
      </c>
    </row>
    <row r="4476" spans="1:27" x14ac:dyDescent="0.25">
      <c r="A4476" s="40" t="str">
        <f>IF(G4476="","",1*ISERROR(VLOOKUP(G4476,G$1:G4475,1,FALSE)))</f>
        <v/>
      </c>
      <c r="B4476" s="40" t="str">
        <f>IF(A4476=0,0,IF(A4476="","",SUM(A$2:A4476)))</f>
        <v/>
      </c>
      <c r="C4476" s="41" t="str">
        <f>IF(H4476="","",1*ISERROR(VLOOKUP(H4476,H$1:H4475,1,FALSE)))</f>
        <v/>
      </c>
      <c r="D4476" s="40" t="str">
        <f>IF(C4476=0,0,IF(C4476="","",SUM(C$2:C4476)))</f>
        <v/>
      </c>
      <c r="E4476" s="41" t="str">
        <f>IF(H4476=0,0,IF(C4476="","",SUM(C$11:C4476)))</f>
        <v/>
      </c>
      <c r="F4476" s="41" t="str">
        <f>IF(H4476="","",COUNTIF(H$11:H4476,"="&amp;H4476))</f>
        <v/>
      </c>
      <c r="G4476" s="41" t="str">
        <f t="shared" si="621"/>
        <v/>
      </c>
      <c r="H4476" s="41" t="str">
        <f t="shared" si="622"/>
        <v/>
      </c>
      <c r="I4476" s="41" t="str">
        <f t="shared" si="623"/>
        <v/>
      </c>
      <c r="J4476" s="41" t="str">
        <f t="shared" si="624"/>
        <v/>
      </c>
      <c r="K4476" s="268"/>
      <c r="L4476" s="268"/>
      <c r="M4476" s="268"/>
      <c r="N4476" s="269"/>
      <c r="O4476" s="269"/>
      <c r="P4476" s="269"/>
      <c r="Q4476" s="270"/>
      <c r="R4476" s="271"/>
      <c r="S4476" s="268"/>
      <c r="T4476" s="268"/>
      <c r="U4476" s="268"/>
      <c r="V4476" s="268"/>
      <c r="W4476" s="65" t="str">
        <f t="shared" si="625"/>
        <v/>
      </c>
      <c r="X4476" s="65" t="str">
        <f t="shared" si="626"/>
        <v/>
      </c>
      <c r="Y4476" s="65" t="str">
        <f t="shared" si="627"/>
        <v/>
      </c>
      <c r="Z4476" s="65" t="str">
        <f t="shared" si="628"/>
        <v/>
      </c>
      <c r="AA4476" s="65" t="str">
        <f t="shared" si="629"/>
        <v/>
      </c>
    </row>
    <row r="4477" spans="1:27" x14ac:dyDescent="0.25">
      <c r="A4477" s="40" t="str">
        <f>IF(G4477="","",1*ISERROR(VLOOKUP(G4477,G$1:G4476,1,FALSE)))</f>
        <v/>
      </c>
      <c r="B4477" s="40" t="str">
        <f>IF(A4477=0,0,IF(A4477="","",SUM(A$2:A4477)))</f>
        <v/>
      </c>
      <c r="C4477" s="41" t="str">
        <f>IF(H4477="","",1*ISERROR(VLOOKUP(H4477,H$1:H4476,1,FALSE)))</f>
        <v/>
      </c>
      <c r="D4477" s="40" t="str">
        <f>IF(C4477=0,0,IF(C4477="","",SUM(C$2:C4477)))</f>
        <v/>
      </c>
      <c r="E4477" s="41" t="str">
        <f>IF(H4477=0,0,IF(C4477="","",SUM(C$11:C4477)))</f>
        <v/>
      </c>
      <c r="F4477" s="41" t="str">
        <f>IF(H4477="","",COUNTIF(H$11:H4477,"="&amp;H4477))</f>
        <v/>
      </c>
      <c r="G4477" s="41" t="str">
        <f t="shared" si="621"/>
        <v/>
      </c>
      <c r="H4477" s="41" t="str">
        <f t="shared" si="622"/>
        <v/>
      </c>
      <c r="I4477" s="41" t="str">
        <f t="shared" si="623"/>
        <v/>
      </c>
      <c r="J4477" s="41" t="str">
        <f t="shared" si="624"/>
        <v/>
      </c>
      <c r="K4477" s="268"/>
      <c r="L4477" s="268"/>
      <c r="M4477" s="268"/>
      <c r="N4477" s="269"/>
      <c r="O4477" s="269"/>
      <c r="P4477" s="269"/>
      <c r="Q4477" s="270"/>
      <c r="R4477" s="271"/>
      <c r="S4477" s="268"/>
      <c r="T4477" s="268"/>
      <c r="U4477" s="268"/>
      <c r="V4477" s="268"/>
      <c r="W4477" s="65" t="str">
        <f t="shared" si="625"/>
        <v/>
      </c>
      <c r="X4477" s="65" t="str">
        <f t="shared" si="626"/>
        <v/>
      </c>
      <c r="Y4477" s="65" t="str">
        <f t="shared" si="627"/>
        <v/>
      </c>
      <c r="Z4477" s="65" t="str">
        <f t="shared" si="628"/>
        <v/>
      </c>
      <c r="AA4477" s="65" t="str">
        <f t="shared" si="629"/>
        <v/>
      </c>
    </row>
    <row r="4478" spans="1:27" x14ac:dyDescent="0.25">
      <c r="A4478" s="40" t="str">
        <f>IF(G4478="","",1*ISERROR(VLOOKUP(G4478,G$1:G4477,1,FALSE)))</f>
        <v/>
      </c>
      <c r="B4478" s="40" t="str">
        <f>IF(A4478=0,0,IF(A4478="","",SUM(A$2:A4478)))</f>
        <v/>
      </c>
      <c r="C4478" s="41" t="str">
        <f>IF(H4478="","",1*ISERROR(VLOOKUP(H4478,H$1:H4477,1,FALSE)))</f>
        <v/>
      </c>
      <c r="D4478" s="40" t="str">
        <f>IF(C4478=0,0,IF(C4478="","",SUM(C$2:C4478)))</f>
        <v/>
      </c>
      <c r="E4478" s="41" t="str">
        <f>IF(H4478=0,0,IF(C4478="","",SUM(C$11:C4478)))</f>
        <v/>
      </c>
      <c r="F4478" s="41" t="str">
        <f>IF(H4478="","",COUNTIF(H$11:H4478,"="&amp;H4478))</f>
        <v/>
      </c>
      <c r="G4478" s="41" t="str">
        <f t="shared" si="621"/>
        <v/>
      </c>
      <c r="H4478" s="41" t="str">
        <f t="shared" si="622"/>
        <v/>
      </c>
      <c r="I4478" s="41" t="str">
        <f t="shared" si="623"/>
        <v/>
      </c>
      <c r="J4478" s="41" t="str">
        <f t="shared" si="624"/>
        <v/>
      </c>
      <c r="K4478" s="268"/>
      <c r="L4478" s="268"/>
      <c r="M4478" s="268"/>
      <c r="N4478" s="269"/>
      <c r="O4478" s="269"/>
      <c r="P4478" s="269"/>
      <c r="Q4478" s="270"/>
      <c r="R4478" s="271"/>
      <c r="S4478" s="268"/>
      <c r="T4478" s="268"/>
      <c r="U4478" s="268"/>
      <c r="V4478" s="268"/>
      <c r="W4478" s="65" t="str">
        <f t="shared" si="625"/>
        <v/>
      </c>
      <c r="X4478" s="65" t="str">
        <f t="shared" si="626"/>
        <v/>
      </c>
      <c r="Y4478" s="65" t="str">
        <f t="shared" si="627"/>
        <v/>
      </c>
      <c r="Z4478" s="65" t="str">
        <f t="shared" si="628"/>
        <v/>
      </c>
      <c r="AA4478" s="65" t="str">
        <f t="shared" si="629"/>
        <v/>
      </c>
    </row>
    <row r="4479" spans="1:27" x14ac:dyDescent="0.25">
      <c r="A4479" s="40" t="str">
        <f>IF(G4479="","",1*ISERROR(VLOOKUP(G4479,G$1:G4478,1,FALSE)))</f>
        <v/>
      </c>
      <c r="B4479" s="40" t="str">
        <f>IF(A4479=0,0,IF(A4479="","",SUM(A$2:A4479)))</f>
        <v/>
      </c>
      <c r="C4479" s="41" t="str">
        <f>IF(H4479="","",1*ISERROR(VLOOKUP(H4479,H$1:H4478,1,FALSE)))</f>
        <v/>
      </c>
      <c r="D4479" s="40" t="str">
        <f>IF(C4479=0,0,IF(C4479="","",SUM(C$2:C4479)))</f>
        <v/>
      </c>
      <c r="E4479" s="41" t="str">
        <f>IF(H4479=0,0,IF(C4479="","",SUM(C$11:C4479)))</f>
        <v/>
      </c>
      <c r="F4479" s="41" t="str">
        <f>IF(H4479="","",COUNTIF(H$11:H4479,"="&amp;H4479))</f>
        <v/>
      </c>
      <c r="G4479" s="41" t="str">
        <f t="shared" si="621"/>
        <v/>
      </c>
      <c r="H4479" s="41" t="str">
        <f t="shared" si="622"/>
        <v/>
      </c>
      <c r="I4479" s="41" t="str">
        <f t="shared" si="623"/>
        <v/>
      </c>
      <c r="J4479" s="41" t="str">
        <f t="shared" si="624"/>
        <v/>
      </c>
      <c r="K4479" s="268"/>
      <c r="L4479" s="268"/>
      <c r="M4479" s="268"/>
      <c r="N4479" s="269"/>
      <c r="O4479" s="269"/>
      <c r="P4479" s="269"/>
      <c r="Q4479" s="270"/>
      <c r="R4479" s="271"/>
      <c r="S4479" s="268"/>
      <c r="T4479" s="268"/>
      <c r="U4479" s="268"/>
      <c r="V4479" s="268"/>
      <c r="W4479" s="65" t="str">
        <f t="shared" si="625"/>
        <v/>
      </c>
      <c r="X4479" s="65" t="str">
        <f t="shared" si="626"/>
        <v/>
      </c>
      <c r="Y4479" s="65" t="str">
        <f t="shared" si="627"/>
        <v/>
      </c>
      <c r="Z4479" s="65" t="str">
        <f t="shared" si="628"/>
        <v/>
      </c>
      <c r="AA4479" s="65" t="str">
        <f t="shared" si="629"/>
        <v/>
      </c>
    </row>
    <row r="4480" spans="1:27" x14ac:dyDescent="0.25">
      <c r="A4480" s="40" t="str">
        <f>IF(G4480="","",1*ISERROR(VLOOKUP(G4480,G$1:G4479,1,FALSE)))</f>
        <v/>
      </c>
      <c r="B4480" s="40" t="str">
        <f>IF(A4480=0,0,IF(A4480="","",SUM(A$2:A4480)))</f>
        <v/>
      </c>
      <c r="C4480" s="41" t="str">
        <f>IF(H4480="","",1*ISERROR(VLOOKUP(H4480,H$1:H4479,1,FALSE)))</f>
        <v/>
      </c>
      <c r="D4480" s="40" t="str">
        <f>IF(C4480=0,0,IF(C4480="","",SUM(C$2:C4480)))</f>
        <v/>
      </c>
      <c r="E4480" s="41" t="str">
        <f>IF(H4480=0,0,IF(C4480="","",SUM(C$11:C4480)))</f>
        <v/>
      </c>
      <c r="F4480" s="41" t="str">
        <f>IF(H4480="","",COUNTIF(H$11:H4480,"="&amp;H4480))</f>
        <v/>
      </c>
      <c r="G4480" s="41" t="str">
        <f t="shared" si="621"/>
        <v/>
      </c>
      <c r="H4480" s="41" t="str">
        <f t="shared" si="622"/>
        <v/>
      </c>
      <c r="I4480" s="41" t="str">
        <f t="shared" si="623"/>
        <v/>
      </c>
      <c r="J4480" s="41" t="str">
        <f t="shared" si="624"/>
        <v/>
      </c>
      <c r="K4480" s="268"/>
      <c r="L4480" s="268"/>
      <c r="M4480" s="268"/>
      <c r="N4480" s="269"/>
      <c r="O4480" s="269"/>
      <c r="P4480" s="269"/>
      <c r="Q4480" s="270"/>
      <c r="R4480" s="271"/>
      <c r="S4480" s="268"/>
      <c r="T4480" s="268"/>
      <c r="U4480" s="268"/>
      <c r="V4480" s="268"/>
      <c r="W4480" s="65" t="str">
        <f t="shared" si="625"/>
        <v/>
      </c>
      <c r="X4480" s="65" t="str">
        <f t="shared" si="626"/>
        <v/>
      </c>
      <c r="Y4480" s="65" t="str">
        <f t="shared" si="627"/>
        <v/>
      </c>
      <c r="Z4480" s="65" t="str">
        <f t="shared" si="628"/>
        <v/>
      </c>
      <c r="AA4480" s="65" t="str">
        <f t="shared" si="629"/>
        <v/>
      </c>
    </row>
    <row r="4481" spans="1:27" x14ac:dyDescent="0.25">
      <c r="A4481" s="40" t="str">
        <f>IF(G4481="","",1*ISERROR(VLOOKUP(G4481,G$1:G4480,1,FALSE)))</f>
        <v/>
      </c>
      <c r="B4481" s="40" t="str">
        <f>IF(A4481=0,0,IF(A4481="","",SUM(A$2:A4481)))</f>
        <v/>
      </c>
      <c r="C4481" s="41" t="str">
        <f>IF(H4481="","",1*ISERROR(VLOOKUP(H4481,H$1:H4480,1,FALSE)))</f>
        <v/>
      </c>
      <c r="D4481" s="40" t="str">
        <f>IF(C4481=0,0,IF(C4481="","",SUM(C$2:C4481)))</f>
        <v/>
      </c>
      <c r="E4481" s="41" t="str">
        <f>IF(H4481=0,0,IF(C4481="","",SUM(C$11:C4481)))</f>
        <v/>
      </c>
      <c r="F4481" s="41" t="str">
        <f>IF(H4481="","",COUNTIF(H$11:H4481,"="&amp;H4481))</f>
        <v/>
      </c>
      <c r="G4481" s="41" t="str">
        <f t="shared" si="621"/>
        <v/>
      </c>
      <c r="H4481" s="41" t="str">
        <f t="shared" si="622"/>
        <v/>
      </c>
      <c r="I4481" s="41" t="str">
        <f t="shared" si="623"/>
        <v/>
      </c>
      <c r="J4481" s="41" t="str">
        <f t="shared" si="624"/>
        <v/>
      </c>
      <c r="K4481" s="268"/>
      <c r="L4481" s="268"/>
      <c r="M4481" s="268"/>
      <c r="N4481" s="269"/>
      <c r="O4481" s="269"/>
      <c r="P4481" s="269"/>
      <c r="Q4481" s="270"/>
      <c r="R4481" s="271"/>
      <c r="S4481" s="268"/>
      <c r="T4481" s="268"/>
      <c r="U4481" s="268"/>
      <c r="V4481" s="268"/>
      <c r="W4481" s="65" t="str">
        <f t="shared" si="625"/>
        <v/>
      </c>
      <c r="X4481" s="65" t="str">
        <f t="shared" si="626"/>
        <v/>
      </c>
      <c r="Y4481" s="65" t="str">
        <f t="shared" si="627"/>
        <v/>
      </c>
      <c r="Z4481" s="65" t="str">
        <f t="shared" si="628"/>
        <v/>
      </c>
      <c r="AA4481" s="65" t="str">
        <f t="shared" si="629"/>
        <v/>
      </c>
    </row>
    <row r="4482" spans="1:27" x14ac:dyDescent="0.25">
      <c r="A4482" s="40" t="str">
        <f>IF(G4482="","",1*ISERROR(VLOOKUP(G4482,G$1:G4481,1,FALSE)))</f>
        <v/>
      </c>
      <c r="B4482" s="40" t="str">
        <f>IF(A4482=0,0,IF(A4482="","",SUM(A$2:A4482)))</f>
        <v/>
      </c>
      <c r="C4482" s="41" t="str">
        <f>IF(H4482="","",1*ISERROR(VLOOKUP(H4482,H$1:H4481,1,FALSE)))</f>
        <v/>
      </c>
      <c r="D4482" s="40" t="str">
        <f>IF(C4482=0,0,IF(C4482="","",SUM(C$2:C4482)))</f>
        <v/>
      </c>
      <c r="E4482" s="41" t="str">
        <f>IF(H4482=0,0,IF(C4482="","",SUM(C$11:C4482)))</f>
        <v/>
      </c>
      <c r="F4482" s="41" t="str">
        <f>IF(H4482="","",COUNTIF(H$11:H4482,"="&amp;H4482))</f>
        <v/>
      </c>
      <c r="G4482" s="41" t="str">
        <f t="shared" ref="G4482:G4545" si="630">IF(K4482="","",IF(M4482="","",CONCATENATE(K4482,"-",M4482)))</f>
        <v/>
      </c>
      <c r="H4482" s="41" t="str">
        <f t="shared" ref="H4482:H4545" si="631">IF(G4482="","",CONCATENATE(G4482,"-",N4482))</f>
        <v/>
      </c>
      <c r="I4482" s="41" t="str">
        <f t="shared" ref="I4482:I4545" si="632">IF(H4482="","",CONCATENATE(H4482,"-",F4482))</f>
        <v/>
      </c>
      <c r="J4482" s="41" t="str">
        <f t="shared" ref="J4482:J4545" si="633">IF(G4482="","",CONCATENATE(G4482,"-",O4482))</f>
        <v/>
      </c>
      <c r="K4482" s="268"/>
      <c r="L4482" s="268"/>
      <c r="M4482" s="268"/>
      <c r="N4482" s="269"/>
      <c r="O4482" s="269"/>
      <c r="P4482" s="269"/>
      <c r="Q4482" s="270"/>
      <c r="R4482" s="271"/>
      <c r="S4482" s="268"/>
      <c r="T4482" s="268"/>
      <c r="U4482" s="268"/>
      <c r="V4482" s="268"/>
      <c r="W4482" s="65" t="str">
        <f t="shared" ref="W4482:W4545" si="634">IF(S4482="","",IF(S4482="Yes",1,0))</f>
        <v/>
      </c>
      <c r="X4482" s="65" t="str">
        <f t="shared" ref="X4482:X4545" si="635">IF(T4482="","",IF(T4482="Yes",1,0))</f>
        <v/>
      </c>
      <c r="Y4482" s="65" t="str">
        <f t="shared" ref="Y4482:Y4545" si="636">IF(U4482="","",IF(U4482="Yes",1,0))</f>
        <v/>
      </c>
      <c r="Z4482" s="65" t="str">
        <f t="shared" ref="Z4482:Z4545" si="637">IF(V4482="","",IF(V4482="Yes",1,0))</f>
        <v/>
      </c>
      <c r="AA4482" s="65" t="str">
        <f t="shared" ref="AA4482:AA4545" si="638">IF(N4482="","",CONCATENATE(N4482,"-",O4482))</f>
        <v/>
      </c>
    </row>
    <row r="4483" spans="1:27" x14ac:dyDescent="0.25">
      <c r="A4483" s="40" t="str">
        <f>IF(G4483="","",1*ISERROR(VLOOKUP(G4483,G$1:G4482,1,FALSE)))</f>
        <v/>
      </c>
      <c r="B4483" s="40" t="str">
        <f>IF(A4483=0,0,IF(A4483="","",SUM(A$2:A4483)))</f>
        <v/>
      </c>
      <c r="C4483" s="41" t="str">
        <f>IF(H4483="","",1*ISERROR(VLOOKUP(H4483,H$1:H4482,1,FALSE)))</f>
        <v/>
      </c>
      <c r="D4483" s="40" t="str">
        <f>IF(C4483=0,0,IF(C4483="","",SUM(C$2:C4483)))</f>
        <v/>
      </c>
      <c r="E4483" s="41" t="str">
        <f>IF(H4483=0,0,IF(C4483="","",SUM(C$11:C4483)))</f>
        <v/>
      </c>
      <c r="F4483" s="41" t="str">
        <f>IF(H4483="","",COUNTIF(H$11:H4483,"="&amp;H4483))</f>
        <v/>
      </c>
      <c r="G4483" s="41" t="str">
        <f t="shared" si="630"/>
        <v/>
      </c>
      <c r="H4483" s="41" t="str">
        <f t="shared" si="631"/>
        <v/>
      </c>
      <c r="I4483" s="41" t="str">
        <f t="shared" si="632"/>
        <v/>
      </c>
      <c r="J4483" s="41" t="str">
        <f t="shared" si="633"/>
        <v/>
      </c>
      <c r="K4483" s="268"/>
      <c r="L4483" s="268"/>
      <c r="M4483" s="268"/>
      <c r="N4483" s="269"/>
      <c r="O4483" s="269"/>
      <c r="P4483" s="269"/>
      <c r="Q4483" s="270"/>
      <c r="R4483" s="271"/>
      <c r="S4483" s="268"/>
      <c r="T4483" s="268"/>
      <c r="U4483" s="268"/>
      <c r="V4483" s="268"/>
      <c r="W4483" s="65" t="str">
        <f t="shared" si="634"/>
        <v/>
      </c>
      <c r="X4483" s="65" t="str">
        <f t="shared" si="635"/>
        <v/>
      </c>
      <c r="Y4483" s="65" t="str">
        <f t="shared" si="636"/>
        <v/>
      </c>
      <c r="Z4483" s="65" t="str">
        <f t="shared" si="637"/>
        <v/>
      </c>
      <c r="AA4483" s="65" t="str">
        <f t="shared" si="638"/>
        <v/>
      </c>
    </row>
    <row r="4484" spans="1:27" x14ac:dyDescent="0.25">
      <c r="A4484" s="40" t="str">
        <f>IF(G4484="","",1*ISERROR(VLOOKUP(G4484,G$1:G4483,1,FALSE)))</f>
        <v/>
      </c>
      <c r="B4484" s="40" t="str">
        <f>IF(A4484=0,0,IF(A4484="","",SUM(A$2:A4484)))</f>
        <v/>
      </c>
      <c r="C4484" s="41" t="str">
        <f>IF(H4484="","",1*ISERROR(VLOOKUP(H4484,H$1:H4483,1,FALSE)))</f>
        <v/>
      </c>
      <c r="D4484" s="40" t="str">
        <f>IF(C4484=0,0,IF(C4484="","",SUM(C$2:C4484)))</f>
        <v/>
      </c>
      <c r="E4484" s="41" t="str">
        <f>IF(H4484=0,0,IF(C4484="","",SUM(C$11:C4484)))</f>
        <v/>
      </c>
      <c r="F4484" s="41" t="str">
        <f>IF(H4484="","",COUNTIF(H$11:H4484,"="&amp;H4484))</f>
        <v/>
      </c>
      <c r="G4484" s="41" t="str">
        <f t="shared" si="630"/>
        <v/>
      </c>
      <c r="H4484" s="41" t="str">
        <f t="shared" si="631"/>
        <v/>
      </c>
      <c r="I4484" s="41" t="str">
        <f t="shared" si="632"/>
        <v/>
      </c>
      <c r="J4484" s="41" t="str">
        <f t="shared" si="633"/>
        <v/>
      </c>
      <c r="K4484" s="268"/>
      <c r="L4484" s="268"/>
      <c r="M4484" s="268"/>
      <c r="N4484" s="269"/>
      <c r="O4484" s="269"/>
      <c r="P4484" s="269"/>
      <c r="Q4484" s="270"/>
      <c r="R4484" s="271"/>
      <c r="S4484" s="268"/>
      <c r="T4484" s="268"/>
      <c r="U4484" s="268"/>
      <c r="V4484" s="268"/>
      <c r="W4484" s="65" t="str">
        <f t="shared" si="634"/>
        <v/>
      </c>
      <c r="X4484" s="65" t="str">
        <f t="shared" si="635"/>
        <v/>
      </c>
      <c r="Y4484" s="65" t="str">
        <f t="shared" si="636"/>
        <v/>
      </c>
      <c r="Z4484" s="65" t="str">
        <f t="shared" si="637"/>
        <v/>
      </c>
      <c r="AA4484" s="65" t="str">
        <f t="shared" si="638"/>
        <v/>
      </c>
    </row>
    <row r="4485" spans="1:27" x14ac:dyDescent="0.25">
      <c r="A4485" s="40" t="str">
        <f>IF(G4485="","",1*ISERROR(VLOOKUP(G4485,G$1:G4484,1,FALSE)))</f>
        <v/>
      </c>
      <c r="B4485" s="40" t="str">
        <f>IF(A4485=0,0,IF(A4485="","",SUM(A$2:A4485)))</f>
        <v/>
      </c>
      <c r="C4485" s="41" t="str">
        <f>IF(H4485="","",1*ISERROR(VLOOKUP(H4485,H$1:H4484,1,FALSE)))</f>
        <v/>
      </c>
      <c r="D4485" s="40" t="str">
        <f>IF(C4485=0,0,IF(C4485="","",SUM(C$2:C4485)))</f>
        <v/>
      </c>
      <c r="E4485" s="41" t="str">
        <f>IF(H4485=0,0,IF(C4485="","",SUM(C$11:C4485)))</f>
        <v/>
      </c>
      <c r="F4485" s="41" t="str">
        <f>IF(H4485="","",COUNTIF(H$11:H4485,"="&amp;H4485))</f>
        <v/>
      </c>
      <c r="G4485" s="41" t="str">
        <f t="shared" si="630"/>
        <v/>
      </c>
      <c r="H4485" s="41" t="str">
        <f t="shared" si="631"/>
        <v/>
      </c>
      <c r="I4485" s="41" t="str">
        <f t="shared" si="632"/>
        <v/>
      </c>
      <c r="J4485" s="41" t="str">
        <f t="shared" si="633"/>
        <v/>
      </c>
      <c r="K4485" s="268"/>
      <c r="L4485" s="268"/>
      <c r="M4485" s="268"/>
      <c r="N4485" s="269"/>
      <c r="O4485" s="269"/>
      <c r="P4485" s="269"/>
      <c r="Q4485" s="270"/>
      <c r="R4485" s="271"/>
      <c r="S4485" s="268"/>
      <c r="T4485" s="268"/>
      <c r="U4485" s="268"/>
      <c r="V4485" s="268"/>
      <c r="W4485" s="65" t="str">
        <f t="shared" si="634"/>
        <v/>
      </c>
      <c r="X4485" s="65" t="str">
        <f t="shared" si="635"/>
        <v/>
      </c>
      <c r="Y4485" s="65" t="str">
        <f t="shared" si="636"/>
        <v/>
      </c>
      <c r="Z4485" s="65" t="str">
        <f t="shared" si="637"/>
        <v/>
      </c>
      <c r="AA4485" s="65" t="str">
        <f t="shared" si="638"/>
        <v/>
      </c>
    </row>
    <row r="4486" spans="1:27" x14ac:dyDescent="0.25">
      <c r="A4486" s="40" t="str">
        <f>IF(G4486="","",1*ISERROR(VLOOKUP(G4486,G$1:G4485,1,FALSE)))</f>
        <v/>
      </c>
      <c r="B4486" s="40" t="str">
        <f>IF(A4486=0,0,IF(A4486="","",SUM(A$2:A4486)))</f>
        <v/>
      </c>
      <c r="C4486" s="41" t="str">
        <f>IF(H4486="","",1*ISERROR(VLOOKUP(H4486,H$1:H4485,1,FALSE)))</f>
        <v/>
      </c>
      <c r="D4486" s="40" t="str">
        <f>IF(C4486=0,0,IF(C4486="","",SUM(C$2:C4486)))</f>
        <v/>
      </c>
      <c r="E4486" s="41" t="str">
        <f>IF(H4486=0,0,IF(C4486="","",SUM(C$11:C4486)))</f>
        <v/>
      </c>
      <c r="F4486" s="41" t="str">
        <f>IF(H4486="","",COUNTIF(H$11:H4486,"="&amp;H4486))</f>
        <v/>
      </c>
      <c r="G4486" s="41" t="str">
        <f t="shared" si="630"/>
        <v/>
      </c>
      <c r="H4486" s="41" t="str">
        <f t="shared" si="631"/>
        <v/>
      </c>
      <c r="I4486" s="41" t="str">
        <f t="shared" si="632"/>
        <v/>
      </c>
      <c r="J4486" s="41" t="str">
        <f t="shared" si="633"/>
        <v/>
      </c>
      <c r="K4486" s="268"/>
      <c r="L4486" s="268"/>
      <c r="M4486" s="268"/>
      <c r="N4486" s="269"/>
      <c r="O4486" s="269"/>
      <c r="P4486" s="269"/>
      <c r="Q4486" s="270"/>
      <c r="R4486" s="271"/>
      <c r="S4486" s="268"/>
      <c r="T4486" s="268"/>
      <c r="U4486" s="268"/>
      <c r="V4486" s="268"/>
      <c r="W4486" s="65" t="str">
        <f t="shared" si="634"/>
        <v/>
      </c>
      <c r="X4486" s="65" t="str">
        <f t="shared" si="635"/>
        <v/>
      </c>
      <c r="Y4486" s="65" t="str">
        <f t="shared" si="636"/>
        <v/>
      </c>
      <c r="Z4486" s="65" t="str">
        <f t="shared" si="637"/>
        <v/>
      </c>
      <c r="AA4486" s="65" t="str">
        <f t="shared" si="638"/>
        <v/>
      </c>
    </row>
    <row r="4487" spans="1:27" x14ac:dyDescent="0.25">
      <c r="A4487" s="40" t="str">
        <f>IF(G4487="","",1*ISERROR(VLOOKUP(G4487,G$1:G4486,1,FALSE)))</f>
        <v/>
      </c>
      <c r="B4487" s="40" t="str">
        <f>IF(A4487=0,0,IF(A4487="","",SUM(A$2:A4487)))</f>
        <v/>
      </c>
      <c r="C4487" s="41" t="str">
        <f>IF(H4487="","",1*ISERROR(VLOOKUP(H4487,H$1:H4486,1,FALSE)))</f>
        <v/>
      </c>
      <c r="D4487" s="40" t="str">
        <f>IF(C4487=0,0,IF(C4487="","",SUM(C$2:C4487)))</f>
        <v/>
      </c>
      <c r="E4487" s="41" t="str">
        <f>IF(H4487=0,0,IF(C4487="","",SUM(C$11:C4487)))</f>
        <v/>
      </c>
      <c r="F4487" s="41" t="str">
        <f>IF(H4487="","",COUNTIF(H$11:H4487,"="&amp;H4487))</f>
        <v/>
      </c>
      <c r="G4487" s="41" t="str">
        <f t="shared" si="630"/>
        <v/>
      </c>
      <c r="H4487" s="41" t="str">
        <f t="shared" si="631"/>
        <v/>
      </c>
      <c r="I4487" s="41" t="str">
        <f t="shared" si="632"/>
        <v/>
      </c>
      <c r="J4487" s="41" t="str">
        <f t="shared" si="633"/>
        <v/>
      </c>
      <c r="K4487" s="268"/>
      <c r="L4487" s="268"/>
      <c r="M4487" s="268"/>
      <c r="N4487" s="269"/>
      <c r="O4487" s="269"/>
      <c r="P4487" s="269"/>
      <c r="Q4487" s="270"/>
      <c r="R4487" s="271"/>
      <c r="S4487" s="268"/>
      <c r="T4487" s="268"/>
      <c r="U4487" s="268"/>
      <c r="V4487" s="268"/>
      <c r="W4487" s="65" t="str">
        <f t="shared" si="634"/>
        <v/>
      </c>
      <c r="X4487" s="65" t="str">
        <f t="shared" si="635"/>
        <v/>
      </c>
      <c r="Y4487" s="65" t="str">
        <f t="shared" si="636"/>
        <v/>
      </c>
      <c r="Z4487" s="65" t="str">
        <f t="shared" si="637"/>
        <v/>
      </c>
      <c r="AA4487" s="65" t="str">
        <f t="shared" si="638"/>
        <v/>
      </c>
    </row>
    <row r="4488" spans="1:27" x14ac:dyDescent="0.25">
      <c r="A4488" s="40" t="str">
        <f>IF(G4488="","",1*ISERROR(VLOOKUP(G4488,G$1:G4487,1,FALSE)))</f>
        <v/>
      </c>
      <c r="B4488" s="40" t="str">
        <f>IF(A4488=0,0,IF(A4488="","",SUM(A$2:A4488)))</f>
        <v/>
      </c>
      <c r="C4488" s="41" t="str">
        <f>IF(H4488="","",1*ISERROR(VLOOKUP(H4488,H$1:H4487,1,FALSE)))</f>
        <v/>
      </c>
      <c r="D4488" s="40" t="str">
        <f>IF(C4488=0,0,IF(C4488="","",SUM(C$2:C4488)))</f>
        <v/>
      </c>
      <c r="E4488" s="41" t="str">
        <f>IF(H4488=0,0,IF(C4488="","",SUM(C$11:C4488)))</f>
        <v/>
      </c>
      <c r="F4488" s="41" t="str">
        <f>IF(H4488="","",COUNTIF(H$11:H4488,"="&amp;H4488))</f>
        <v/>
      </c>
      <c r="G4488" s="41" t="str">
        <f t="shared" si="630"/>
        <v/>
      </c>
      <c r="H4488" s="41" t="str">
        <f t="shared" si="631"/>
        <v/>
      </c>
      <c r="I4488" s="41" t="str">
        <f t="shared" si="632"/>
        <v/>
      </c>
      <c r="J4488" s="41" t="str">
        <f t="shared" si="633"/>
        <v/>
      </c>
      <c r="K4488" s="268"/>
      <c r="L4488" s="268"/>
      <c r="M4488" s="268"/>
      <c r="N4488" s="269"/>
      <c r="O4488" s="269"/>
      <c r="P4488" s="269"/>
      <c r="Q4488" s="270"/>
      <c r="R4488" s="271"/>
      <c r="S4488" s="268"/>
      <c r="T4488" s="268"/>
      <c r="U4488" s="268"/>
      <c r="V4488" s="268"/>
      <c r="W4488" s="65" t="str">
        <f t="shared" si="634"/>
        <v/>
      </c>
      <c r="X4488" s="65" t="str">
        <f t="shared" si="635"/>
        <v/>
      </c>
      <c r="Y4488" s="65" t="str">
        <f t="shared" si="636"/>
        <v/>
      </c>
      <c r="Z4488" s="65" t="str">
        <f t="shared" si="637"/>
        <v/>
      </c>
      <c r="AA4488" s="65" t="str">
        <f t="shared" si="638"/>
        <v/>
      </c>
    </row>
    <row r="4489" spans="1:27" x14ac:dyDescent="0.25">
      <c r="A4489" s="40" t="str">
        <f>IF(G4489="","",1*ISERROR(VLOOKUP(G4489,G$1:G4488,1,FALSE)))</f>
        <v/>
      </c>
      <c r="B4489" s="40" t="str">
        <f>IF(A4489=0,0,IF(A4489="","",SUM(A$2:A4489)))</f>
        <v/>
      </c>
      <c r="C4489" s="41" t="str">
        <f>IF(H4489="","",1*ISERROR(VLOOKUP(H4489,H$1:H4488,1,FALSE)))</f>
        <v/>
      </c>
      <c r="D4489" s="40" t="str">
        <f>IF(C4489=0,0,IF(C4489="","",SUM(C$2:C4489)))</f>
        <v/>
      </c>
      <c r="E4489" s="41" t="str">
        <f>IF(H4489=0,0,IF(C4489="","",SUM(C$11:C4489)))</f>
        <v/>
      </c>
      <c r="F4489" s="41" t="str">
        <f>IF(H4489="","",COUNTIF(H$11:H4489,"="&amp;H4489))</f>
        <v/>
      </c>
      <c r="G4489" s="41" t="str">
        <f t="shared" si="630"/>
        <v/>
      </c>
      <c r="H4489" s="41" t="str">
        <f t="shared" si="631"/>
        <v/>
      </c>
      <c r="I4489" s="41" t="str">
        <f t="shared" si="632"/>
        <v/>
      </c>
      <c r="J4489" s="41" t="str">
        <f t="shared" si="633"/>
        <v/>
      </c>
      <c r="K4489" s="268"/>
      <c r="L4489" s="268"/>
      <c r="M4489" s="268"/>
      <c r="N4489" s="269"/>
      <c r="O4489" s="269"/>
      <c r="P4489" s="269"/>
      <c r="Q4489" s="270"/>
      <c r="R4489" s="271"/>
      <c r="S4489" s="268"/>
      <c r="T4489" s="268"/>
      <c r="U4489" s="268"/>
      <c r="V4489" s="268"/>
      <c r="W4489" s="65" t="str">
        <f t="shared" si="634"/>
        <v/>
      </c>
      <c r="X4489" s="65" t="str">
        <f t="shared" si="635"/>
        <v/>
      </c>
      <c r="Y4489" s="65" t="str">
        <f t="shared" si="636"/>
        <v/>
      </c>
      <c r="Z4489" s="65" t="str">
        <f t="shared" si="637"/>
        <v/>
      </c>
      <c r="AA4489" s="65" t="str">
        <f t="shared" si="638"/>
        <v/>
      </c>
    </row>
    <row r="4490" spans="1:27" x14ac:dyDescent="0.25">
      <c r="A4490" s="40" t="str">
        <f>IF(G4490="","",1*ISERROR(VLOOKUP(G4490,G$1:G4489,1,FALSE)))</f>
        <v/>
      </c>
      <c r="B4490" s="40" t="str">
        <f>IF(A4490=0,0,IF(A4490="","",SUM(A$2:A4490)))</f>
        <v/>
      </c>
      <c r="C4490" s="41" t="str">
        <f>IF(H4490="","",1*ISERROR(VLOOKUP(H4490,H$1:H4489,1,FALSE)))</f>
        <v/>
      </c>
      <c r="D4490" s="40" t="str">
        <f>IF(C4490=0,0,IF(C4490="","",SUM(C$2:C4490)))</f>
        <v/>
      </c>
      <c r="E4490" s="41" t="str">
        <f>IF(H4490=0,0,IF(C4490="","",SUM(C$11:C4490)))</f>
        <v/>
      </c>
      <c r="F4490" s="41" t="str">
        <f>IF(H4490="","",COUNTIF(H$11:H4490,"="&amp;H4490))</f>
        <v/>
      </c>
      <c r="G4490" s="41" t="str">
        <f t="shared" si="630"/>
        <v/>
      </c>
      <c r="H4490" s="41" t="str">
        <f t="shared" si="631"/>
        <v/>
      </c>
      <c r="I4490" s="41" t="str">
        <f t="shared" si="632"/>
        <v/>
      </c>
      <c r="J4490" s="41" t="str">
        <f t="shared" si="633"/>
        <v/>
      </c>
      <c r="K4490" s="268"/>
      <c r="L4490" s="268"/>
      <c r="M4490" s="268"/>
      <c r="N4490" s="269"/>
      <c r="O4490" s="269"/>
      <c r="P4490" s="269"/>
      <c r="Q4490" s="270"/>
      <c r="R4490" s="271"/>
      <c r="S4490" s="268"/>
      <c r="T4490" s="268"/>
      <c r="U4490" s="268"/>
      <c r="V4490" s="268"/>
      <c r="W4490" s="65" t="str">
        <f t="shared" si="634"/>
        <v/>
      </c>
      <c r="X4490" s="65" t="str">
        <f t="shared" si="635"/>
        <v/>
      </c>
      <c r="Y4490" s="65" t="str">
        <f t="shared" si="636"/>
        <v/>
      </c>
      <c r="Z4490" s="65" t="str">
        <f t="shared" si="637"/>
        <v/>
      </c>
      <c r="AA4490" s="65" t="str">
        <f t="shared" si="638"/>
        <v/>
      </c>
    </row>
    <row r="4491" spans="1:27" x14ac:dyDescent="0.25">
      <c r="A4491" s="40" t="str">
        <f>IF(G4491="","",1*ISERROR(VLOOKUP(G4491,G$1:G4490,1,FALSE)))</f>
        <v/>
      </c>
      <c r="B4491" s="40" t="str">
        <f>IF(A4491=0,0,IF(A4491="","",SUM(A$2:A4491)))</f>
        <v/>
      </c>
      <c r="C4491" s="41" t="str">
        <f>IF(H4491="","",1*ISERROR(VLOOKUP(H4491,H$1:H4490,1,FALSE)))</f>
        <v/>
      </c>
      <c r="D4491" s="40" t="str">
        <f>IF(C4491=0,0,IF(C4491="","",SUM(C$2:C4491)))</f>
        <v/>
      </c>
      <c r="E4491" s="41" t="str">
        <f>IF(H4491=0,0,IF(C4491="","",SUM(C$11:C4491)))</f>
        <v/>
      </c>
      <c r="F4491" s="41" t="str">
        <f>IF(H4491="","",COUNTIF(H$11:H4491,"="&amp;H4491))</f>
        <v/>
      </c>
      <c r="G4491" s="41" t="str">
        <f t="shared" si="630"/>
        <v/>
      </c>
      <c r="H4491" s="41" t="str">
        <f t="shared" si="631"/>
        <v/>
      </c>
      <c r="I4491" s="41" t="str">
        <f t="shared" si="632"/>
        <v/>
      </c>
      <c r="J4491" s="41" t="str">
        <f t="shared" si="633"/>
        <v/>
      </c>
      <c r="K4491" s="268"/>
      <c r="L4491" s="268"/>
      <c r="M4491" s="268"/>
      <c r="N4491" s="269"/>
      <c r="O4491" s="269"/>
      <c r="P4491" s="269"/>
      <c r="Q4491" s="270"/>
      <c r="R4491" s="271"/>
      <c r="S4491" s="268"/>
      <c r="T4491" s="268"/>
      <c r="U4491" s="268"/>
      <c r="V4491" s="268"/>
      <c r="W4491" s="65" t="str">
        <f t="shared" si="634"/>
        <v/>
      </c>
      <c r="X4491" s="65" t="str">
        <f t="shared" si="635"/>
        <v/>
      </c>
      <c r="Y4491" s="65" t="str">
        <f t="shared" si="636"/>
        <v/>
      </c>
      <c r="Z4491" s="65" t="str">
        <f t="shared" si="637"/>
        <v/>
      </c>
      <c r="AA4491" s="65" t="str">
        <f t="shared" si="638"/>
        <v/>
      </c>
    </row>
    <row r="4492" spans="1:27" x14ac:dyDescent="0.25">
      <c r="A4492" s="40" t="str">
        <f>IF(G4492="","",1*ISERROR(VLOOKUP(G4492,G$1:G4491,1,FALSE)))</f>
        <v/>
      </c>
      <c r="B4492" s="40" t="str">
        <f>IF(A4492=0,0,IF(A4492="","",SUM(A$2:A4492)))</f>
        <v/>
      </c>
      <c r="C4492" s="41" t="str">
        <f>IF(H4492="","",1*ISERROR(VLOOKUP(H4492,H$1:H4491,1,FALSE)))</f>
        <v/>
      </c>
      <c r="D4492" s="40" t="str">
        <f>IF(C4492=0,0,IF(C4492="","",SUM(C$2:C4492)))</f>
        <v/>
      </c>
      <c r="E4492" s="41" t="str">
        <f>IF(H4492=0,0,IF(C4492="","",SUM(C$11:C4492)))</f>
        <v/>
      </c>
      <c r="F4492" s="41" t="str">
        <f>IF(H4492="","",COUNTIF(H$11:H4492,"="&amp;H4492))</f>
        <v/>
      </c>
      <c r="G4492" s="41" t="str">
        <f t="shared" si="630"/>
        <v/>
      </c>
      <c r="H4492" s="41" t="str">
        <f t="shared" si="631"/>
        <v/>
      </c>
      <c r="I4492" s="41" t="str">
        <f t="shared" si="632"/>
        <v/>
      </c>
      <c r="J4492" s="41" t="str">
        <f t="shared" si="633"/>
        <v/>
      </c>
      <c r="K4492" s="268"/>
      <c r="L4492" s="268"/>
      <c r="M4492" s="268"/>
      <c r="N4492" s="269"/>
      <c r="O4492" s="269"/>
      <c r="P4492" s="269"/>
      <c r="Q4492" s="270"/>
      <c r="R4492" s="271"/>
      <c r="S4492" s="268"/>
      <c r="T4492" s="268"/>
      <c r="U4492" s="268"/>
      <c r="V4492" s="268"/>
      <c r="W4492" s="65" t="str">
        <f t="shared" si="634"/>
        <v/>
      </c>
      <c r="X4492" s="65" t="str">
        <f t="shared" si="635"/>
        <v/>
      </c>
      <c r="Y4492" s="65" t="str">
        <f t="shared" si="636"/>
        <v/>
      </c>
      <c r="Z4492" s="65" t="str">
        <f t="shared" si="637"/>
        <v/>
      </c>
      <c r="AA4492" s="65" t="str">
        <f t="shared" si="638"/>
        <v/>
      </c>
    </row>
    <row r="4493" spans="1:27" x14ac:dyDescent="0.25">
      <c r="A4493" s="40" t="str">
        <f>IF(G4493="","",1*ISERROR(VLOOKUP(G4493,G$1:G4492,1,FALSE)))</f>
        <v/>
      </c>
      <c r="B4493" s="40" t="str">
        <f>IF(A4493=0,0,IF(A4493="","",SUM(A$2:A4493)))</f>
        <v/>
      </c>
      <c r="C4493" s="41" t="str">
        <f>IF(H4493="","",1*ISERROR(VLOOKUP(H4493,H$1:H4492,1,FALSE)))</f>
        <v/>
      </c>
      <c r="D4493" s="40" t="str">
        <f>IF(C4493=0,0,IF(C4493="","",SUM(C$2:C4493)))</f>
        <v/>
      </c>
      <c r="E4493" s="41" t="str">
        <f>IF(H4493=0,0,IF(C4493="","",SUM(C$11:C4493)))</f>
        <v/>
      </c>
      <c r="F4493" s="41" t="str">
        <f>IF(H4493="","",COUNTIF(H$11:H4493,"="&amp;H4493))</f>
        <v/>
      </c>
      <c r="G4493" s="41" t="str">
        <f t="shared" si="630"/>
        <v/>
      </c>
      <c r="H4493" s="41" t="str">
        <f t="shared" si="631"/>
        <v/>
      </c>
      <c r="I4493" s="41" t="str">
        <f t="shared" si="632"/>
        <v/>
      </c>
      <c r="J4493" s="41" t="str">
        <f t="shared" si="633"/>
        <v/>
      </c>
      <c r="K4493" s="268"/>
      <c r="L4493" s="268"/>
      <c r="M4493" s="268"/>
      <c r="N4493" s="269"/>
      <c r="O4493" s="269"/>
      <c r="P4493" s="269"/>
      <c r="Q4493" s="270"/>
      <c r="R4493" s="271"/>
      <c r="S4493" s="268"/>
      <c r="T4493" s="268"/>
      <c r="U4493" s="268"/>
      <c r="V4493" s="268"/>
      <c r="W4493" s="65" t="str">
        <f t="shared" si="634"/>
        <v/>
      </c>
      <c r="X4493" s="65" t="str">
        <f t="shared" si="635"/>
        <v/>
      </c>
      <c r="Y4493" s="65" t="str">
        <f t="shared" si="636"/>
        <v/>
      </c>
      <c r="Z4493" s="65" t="str">
        <f t="shared" si="637"/>
        <v/>
      </c>
      <c r="AA4493" s="65" t="str">
        <f t="shared" si="638"/>
        <v/>
      </c>
    </row>
    <row r="4494" spans="1:27" x14ac:dyDescent="0.25">
      <c r="A4494" s="40" t="str">
        <f>IF(G4494="","",1*ISERROR(VLOOKUP(G4494,G$1:G4493,1,FALSE)))</f>
        <v/>
      </c>
      <c r="B4494" s="40" t="str">
        <f>IF(A4494=0,0,IF(A4494="","",SUM(A$2:A4494)))</f>
        <v/>
      </c>
      <c r="C4494" s="41" t="str">
        <f>IF(H4494="","",1*ISERROR(VLOOKUP(H4494,H$1:H4493,1,FALSE)))</f>
        <v/>
      </c>
      <c r="D4494" s="40" t="str">
        <f>IF(C4494=0,0,IF(C4494="","",SUM(C$2:C4494)))</f>
        <v/>
      </c>
      <c r="E4494" s="41" t="str">
        <f>IF(H4494=0,0,IF(C4494="","",SUM(C$11:C4494)))</f>
        <v/>
      </c>
      <c r="F4494" s="41" t="str">
        <f>IF(H4494="","",COUNTIF(H$11:H4494,"="&amp;H4494))</f>
        <v/>
      </c>
      <c r="G4494" s="41" t="str">
        <f t="shared" si="630"/>
        <v/>
      </c>
      <c r="H4494" s="41" t="str">
        <f t="shared" si="631"/>
        <v/>
      </c>
      <c r="I4494" s="41" t="str">
        <f t="shared" si="632"/>
        <v/>
      </c>
      <c r="J4494" s="41" t="str">
        <f t="shared" si="633"/>
        <v/>
      </c>
      <c r="K4494" s="268"/>
      <c r="L4494" s="268"/>
      <c r="M4494" s="268"/>
      <c r="N4494" s="269"/>
      <c r="O4494" s="269"/>
      <c r="P4494" s="269"/>
      <c r="Q4494" s="270"/>
      <c r="R4494" s="271"/>
      <c r="S4494" s="268"/>
      <c r="T4494" s="268"/>
      <c r="U4494" s="268"/>
      <c r="V4494" s="268"/>
      <c r="W4494" s="65" t="str">
        <f t="shared" si="634"/>
        <v/>
      </c>
      <c r="X4494" s="65" t="str">
        <f t="shared" si="635"/>
        <v/>
      </c>
      <c r="Y4494" s="65" t="str">
        <f t="shared" si="636"/>
        <v/>
      </c>
      <c r="Z4494" s="65" t="str">
        <f t="shared" si="637"/>
        <v/>
      </c>
      <c r="AA4494" s="65" t="str">
        <f t="shared" si="638"/>
        <v/>
      </c>
    </row>
    <row r="4495" spans="1:27" x14ac:dyDescent="0.25">
      <c r="A4495" s="40" t="str">
        <f>IF(G4495="","",1*ISERROR(VLOOKUP(G4495,G$1:G4494,1,FALSE)))</f>
        <v/>
      </c>
      <c r="B4495" s="40" t="str">
        <f>IF(A4495=0,0,IF(A4495="","",SUM(A$2:A4495)))</f>
        <v/>
      </c>
      <c r="C4495" s="41" t="str">
        <f>IF(H4495="","",1*ISERROR(VLOOKUP(H4495,H$1:H4494,1,FALSE)))</f>
        <v/>
      </c>
      <c r="D4495" s="40" t="str">
        <f>IF(C4495=0,0,IF(C4495="","",SUM(C$2:C4495)))</f>
        <v/>
      </c>
      <c r="E4495" s="41" t="str">
        <f>IF(H4495=0,0,IF(C4495="","",SUM(C$11:C4495)))</f>
        <v/>
      </c>
      <c r="F4495" s="41" t="str">
        <f>IF(H4495="","",COUNTIF(H$11:H4495,"="&amp;H4495))</f>
        <v/>
      </c>
      <c r="G4495" s="41" t="str">
        <f t="shared" si="630"/>
        <v/>
      </c>
      <c r="H4495" s="41" t="str">
        <f t="shared" si="631"/>
        <v/>
      </c>
      <c r="I4495" s="41" t="str">
        <f t="shared" si="632"/>
        <v/>
      </c>
      <c r="J4495" s="41" t="str">
        <f t="shared" si="633"/>
        <v/>
      </c>
      <c r="K4495" s="268"/>
      <c r="L4495" s="268"/>
      <c r="M4495" s="268"/>
      <c r="N4495" s="269"/>
      <c r="O4495" s="269"/>
      <c r="P4495" s="269"/>
      <c r="Q4495" s="270"/>
      <c r="R4495" s="271"/>
      <c r="S4495" s="268"/>
      <c r="T4495" s="268"/>
      <c r="U4495" s="268"/>
      <c r="V4495" s="268"/>
      <c r="W4495" s="65" t="str">
        <f t="shared" si="634"/>
        <v/>
      </c>
      <c r="X4495" s="65" t="str">
        <f t="shared" si="635"/>
        <v/>
      </c>
      <c r="Y4495" s="65" t="str">
        <f t="shared" si="636"/>
        <v/>
      </c>
      <c r="Z4495" s="65" t="str">
        <f t="shared" si="637"/>
        <v/>
      </c>
      <c r="AA4495" s="65" t="str">
        <f t="shared" si="638"/>
        <v/>
      </c>
    </row>
    <row r="4496" spans="1:27" x14ac:dyDescent="0.25">
      <c r="A4496" s="40" t="str">
        <f>IF(G4496="","",1*ISERROR(VLOOKUP(G4496,G$1:G4495,1,FALSE)))</f>
        <v/>
      </c>
      <c r="B4496" s="40" t="str">
        <f>IF(A4496=0,0,IF(A4496="","",SUM(A$2:A4496)))</f>
        <v/>
      </c>
      <c r="C4496" s="41" t="str">
        <f>IF(H4496="","",1*ISERROR(VLOOKUP(H4496,H$1:H4495,1,FALSE)))</f>
        <v/>
      </c>
      <c r="D4496" s="40" t="str">
        <f>IF(C4496=0,0,IF(C4496="","",SUM(C$2:C4496)))</f>
        <v/>
      </c>
      <c r="E4496" s="41" t="str">
        <f>IF(H4496=0,0,IF(C4496="","",SUM(C$11:C4496)))</f>
        <v/>
      </c>
      <c r="F4496" s="41" t="str">
        <f>IF(H4496="","",COUNTIF(H$11:H4496,"="&amp;H4496))</f>
        <v/>
      </c>
      <c r="G4496" s="41" t="str">
        <f t="shared" si="630"/>
        <v/>
      </c>
      <c r="H4496" s="41" t="str">
        <f t="shared" si="631"/>
        <v/>
      </c>
      <c r="I4496" s="41" t="str">
        <f t="shared" si="632"/>
        <v/>
      </c>
      <c r="J4496" s="41" t="str">
        <f t="shared" si="633"/>
        <v/>
      </c>
      <c r="K4496" s="268"/>
      <c r="L4496" s="268"/>
      <c r="M4496" s="268"/>
      <c r="N4496" s="269"/>
      <c r="O4496" s="269"/>
      <c r="P4496" s="269"/>
      <c r="Q4496" s="270"/>
      <c r="R4496" s="271"/>
      <c r="S4496" s="268"/>
      <c r="T4496" s="268"/>
      <c r="U4496" s="268"/>
      <c r="V4496" s="268"/>
      <c r="W4496" s="65" t="str">
        <f t="shared" si="634"/>
        <v/>
      </c>
      <c r="X4496" s="65" t="str">
        <f t="shared" si="635"/>
        <v/>
      </c>
      <c r="Y4496" s="65" t="str">
        <f t="shared" si="636"/>
        <v/>
      </c>
      <c r="Z4496" s="65" t="str">
        <f t="shared" si="637"/>
        <v/>
      </c>
      <c r="AA4496" s="65" t="str">
        <f t="shared" si="638"/>
        <v/>
      </c>
    </row>
    <row r="4497" spans="1:27" x14ac:dyDescent="0.25">
      <c r="A4497" s="40" t="str">
        <f>IF(G4497="","",1*ISERROR(VLOOKUP(G4497,G$1:G4496,1,FALSE)))</f>
        <v/>
      </c>
      <c r="B4497" s="40" t="str">
        <f>IF(A4497=0,0,IF(A4497="","",SUM(A$2:A4497)))</f>
        <v/>
      </c>
      <c r="C4497" s="41" t="str">
        <f>IF(H4497="","",1*ISERROR(VLOOKUP(H4497,H$1:H4496,1,FALSE)))</f>
        <v/>
      </c>
      <c r="D4497" s="40" t="str">
        <f>IF(C4497=0,0,IF(C4497="","",SUM(C$2:C4497)))</f>
        <v/>
      </c>
      <c r="E4497" s="41" t="str">
        <f>IF(H4497=0,0,IF(C4497="","",SUM(C$11:C4497)))</f>
        <v/>
      </c>
      <c r="F4497" s="41" t="str">
        <f>IF(H4497="","",COUNTIF(H$11:H4497,"="&amp;H4497))</f>
        <v/>
      </c>
      <c r="G4497" s="41" t="str">
        <f t="shared" si="630"/>
        <v/>
      </c>
      <c r="H4497" s="41" t="str">
        <f t="shared" si="631"/>
        <v/>
      </c>
      <c r="I4497" s="41" t="str">
        <f t="shared" si="632"/>
        <v/>
      </c>
      <c r="J4497" s="41" t="str">
        <f t="shared" si="633"/>
        <v/>
      </c>
      <c r="K4497" s="268"/>
      <c r="L4497" s="268"/>
      <c r="M4497" s="268"/>
      <c r="N4497" s="269"/>
      <c r="O4497" s="269"/>
      <c r="P4497" s="269"/>
      <c r="Q4497" s="270"/>
      <c r="R4497" s="271"/>
      <c r="S4497" s="268"/>
      <c r="T4497" s="268"/>
      <c r="U4497" s="268"/>
      <c r="V4497" s="268"/>
      <c r="W4497" s="65" t="str">
        <f t="shared" si="634"/>
        <v/>
      </c>
      <c r="X4497" s="65" t="str">
        <f t="shared" si="635"/>
        <v/>
      </c>
      <c r="Y4497" s="65" t="str">
        <f t="shared" si="636"/>
        <v/>
      </c>
      <c r="Z4497" s="65" t="str">
        <f t="shared" si="637"/>
        <v/>
      </c>
      <c r="AA4497" s="65" t="str">
        <f t="shared" si="638"/>
        <v/>
      </c>
    </row>
    <row r="4498" spans="1:27" x14ac:dyDescent="0.25">
      <c r="A4498" s="40" t="str">
        <f>IF(G4498="","",1*ISERROR(VLOOKUP(G4498,G$1:G4497,1,FALSE)))</f>
        <v/>
      </c>
      <c r="B4498" s="40" t="str">
        <f>IF(A4498=0,0,IF(A4498="","",SUM(A$2:A4498)))</f>
        <v/>
      </c>
      <c r="C4498" s="41" t="str">
        <f>IF(H4498="","",1*ISERROR(VLOOKUP(H4498,H$1:H4497,1,FALSE)))</f>
        <v/>
      </c>
      <c r="D4498" s="40" t="str">
        <f>IF(C4498=0,0,IF(C4498="","",SUM(C$2:C4498)))</f>
        <v/>
      </c>
      <c r="E4498" s="41" t="str">
        <f>IF(H4498=0,0,IF(C4498="","",SUM(C$11:C4498)))</f>
        <v/>
      </c>
      <c r="F4498" s="41" t="str">
        <f>IF(H4498="","",COUNTIF(H$11:H4498,"="&amp;H4498))</f>
        <v/>
      </c>
      <c r="G4498" s="41" t="str">
        <f t="shared" si="630"/>
        <v/>
      </c>
      <c r="H4498" s="41" t="str">
        <f t="shared" si="631"/>
        <v/>
      </c>
      <c r="I4498" s="41" t="str">
        <f t="shared" si="632"/>
        <v/>
      </c>
      <c r="J4498" s="41" t="str">
        <f t="shared" si="633"/>
        <v/>
      </c>
      <c r="K4498" s="268"/>
      <c r="L4498" s="268"/>
      <c r="M4498" s="268"/>
      <c r="N4498" s="269"/>
      <c r="O4498" s="269"/>
      <c r="P4498" s="269"/>
      <c r="Q4498" s="270"/>
      <c r="R4498" s="271"/>
      <c r="S4498" s="268"/>
      <c r="T4498" s="268"/>
      <c r="U4498" s="268"/>
      <c r="V4498" s="268"/>
      <c r="W4498" s="65" t="str">
        <f t="shared" si="634"/>
        <v/>
      </c>
      <c r="X4498" s="65" t="str">
        <f t="shared" si="635"/>
        <v/>
      </c>
      <c r="Y4498" s="65" t="str">
        <f t="shared" si="636"/>
        <v/>
      </c>
      <c r="Z4498" s="65" t="str">
        <f t="shared" si="637"/>
        <v/>
      </c>
      <c r="AA4498" s="65" t="str">
        <f t="shared" si="638"/>
        <v/>
      </c>
    </row>
    <row r="4499" spans="1:27" x14ac:dyDescent="0.25">
      <c r="A4499" s="40" t="str">
        <f>IF(G4499="","",1*ISERROR(VLOOKUP(G4499,G$1:G4498,1,FALSE)))</f>
        <v/>
      </c>
      <c r="B4499" s="40" t="str">
        <f>IF(A4499=0,0,IF(A4499="","",SUM(A$2:A4499)))</f>
        <v/>
      </c>
      <c r="C4499" s="41" t="str">
        <f>IF(H4499="","",1*ISERROR(VLOOKUP(H4499,H$1:H4498,1,FALSE)))</f>
        <v/>
      </c>
      <c r="D4499" s="40" t="str">
        <f>IF(C4499=0,0,IF(C4499="","",SUM(C$2:C4499)))</f>
        <v/>
      </c>
      <c r="E4499" s="41" t="str">
        <f>IF(H4499=0,0,IF(C4499="","",SUM(C$11:C4499)))</f>
        <v/>
      </c>
      <c r="F4499" s="41" t="str">
        <f>IF(H4499="","",COUNTIF(H$11:H4499,"="&amp;H4499))</f>
        <v/>
      </c>
      <c r="G4499" s="41" t="str">
        <f t="shared" si="630"/>
        <v/>
      </c>
      <c r="H4499" s="41" t="str">
        <f t="shared" si="631"/>
        <v/>
      </c>
      <c r="I4499" s="41" t="str">
        <f t="shared" si="632"/>
        <v/>
      </c>
      <c r="J4499" s="41" t="str">
        <f t="shared" si="633"/>
        <v/>
      </c>
      <c r="K4499" s="268"/>
      <c r="L4499" s="268"/>
      <c r="M4499" s="268"/>
      <c r="N4499" s="269"/>
      <c r="O4499" s="269"/>
      <c r="P4499" s="269"/>
      <c r="Q4499" s="270"/>
      <c r="R4499" s="271"/>
      <c r="S4499" s="268"/>
      <c r="T4499" s="268"/>
      <c r="U4499" s="268"/>
      <c r="V4499" s="268"/>
      <c r="W4499" s="65" t="str">
        <f t="shared" si="634"/>
        <v/>
      </c>
      <c r="X4499" s="65" t="str">
        <f t="shared" si="635"/>
        <v/>
      </c>
      <c r="Y4499" s="65" t="str">
        <f t="shared" si="636"/>
        <v/>
      </c>
      <c r="Z4499" s="65" t="str">
        <f t="shared" si="637"/>
        <v/>
      </c>
      <c r="AA4499" s="65" t="str">
        <f t="shared" si="638"/>
        <v/>
      </c>
    </row>
    <row r="4500" spans="1:27" x14ac:dyDescent="0.25">
      <c r="A4500" s="40" t="str">
        <f>IF(G4500="","",1*ISERROR(VLOOKUP(G4500,G$1:G4499,1,FALSE)))</f>
        <v/>
      </c>
      <c r="B4500" s="40" t="str">
        <f>IF(A4500=0,0,IF(A4500="","",SUM(A$2:A4500)))</f>
        <v/>
      </c>
      <c r="C4500" s="41" t="str">
        <f>IF(H4500="","",1*ISERROR(VLOOKUP(H4500,H$1:H4499,1,FALSE)))</f>
        <v/>
      </c>
      <c r="D4500" s="40" t="str">
        <f>IF(C4500=0,0,IF(C4500="","",SUM(C$2:C4500)))</f>
        <v/>
      </c>
      <c r="E4500" s="41" t="str">
        <f>IF(H4500=0,0,IF(C4500="","",SUM(C$11:C4500)))</f>
        <v/>
      </c>
      <c r="F4500" s="41" t="str">
        <f>IF(H4500="","",COUNTIF(H$11:H4500,"="&amp;H4500))</f>
        <v/>
      </c>
      <c r="G4500" s="41" t="str">
        <f t="shared" si="630"/>
        <v/>
      </c>
      <c r="H4500" s="41" t="str">
        <f t="shared" si="631"/>
        <v/>
      </c>
      <c r="I4500" s="41" t="str">
        <f t="shared" si="632"/>
        <v/>
      </c>
      <c r="J4500" s="41" t="str">
        <f t="shared" si="633"/>
        <v/>
      </c>
      <c r="K4500" s="268"/>
      <c r="L4500" s="268"/>
      <c r="M4500" s="268"/>
      <c r="N4500" s="269"/>
      <c r="O4500" s="269"/>
      <c r="P4500" s="269"/>
      <c r="Q4500" s="270"/>
      <c r="R4500" s="271"/>
      <c r="S4500" s="268"/>
      <c r="T4500" s="268"/>
      <c r="U4500" s="268"/>
      <c r="V4500" s="268"/>
      <c r="W4500" s="65" t="str">
        <f t="shared" si="634"/>
        <v/>
      </c>
      <c r="X4500" s="65" t="str">
        <f t="shared" si="635"/>
        <v/>
      </c>
      <c r="Y4500" s="65" t="str">
        <f t="shared" si="636"/>
        <v/>
      </c>
      <c r="Z4500" s="65" t="str">
        <f t="shared" si="637"/>
        <v/>
      </c>
      <c r="AA4500" s="65" t="str">
        <f t="shared" si="638"/>
        <v/>
      </c>
    </row>
    <row r="4501" spans="1:27" x14ac:dyDescent="0.25">
      <c r="A4501" s="40" t="str">
        <f>IF(G4501="","",1*ISERROR(VLOOKUP(G4501,G$1:G4500,1,FALSE)))</f>
        <v/>
      </c>
      <c r="B4501" s="40" t="str">
        <f>IF(A4501=0,0,IF(A4501="","",SUM(A$2:A4501)))</f>
        <v/>
      </c>
      <c r="C4501" s="41" t="str">
        <f>IF(H4501="","",1*ISERROR(VLOOKUP(H4501,H$1:H4500,1,FALSE)))</f>
        <v/>
      </c>
      <c r="D4501" s="40" t="str">
        <f>IF(C4501=0,0,IF(C4501="","",SUM(C$2:C4501)))</f>
        <v/>
      </c>
      <c r="E4501" s="41" t="str">
        <f>IF(H4501=0,0,IF(C4501="","",SUM(C$11:C4501)))</f>
        <v/>
      </c>
      <c r="F4501" s="41" t="str">
        <f>IF(H4501="","",COUNTIF(H$11:H4501,"="&amp;H4501))</f>
        <v/>
      </c>
      <c r="G4501" s="41" t="str">
        <f t="shared" si="630"/>
        <v/>
      </c>
      <c r="H4501" s="41" t="str">
        <f t="shared" si="631"/>
        <v/>
      </c>
      <c r="I4501" s="41" t="str">
        <f t="shared" si="632"/>
        <v/>
      </c>
      <c r="J4501" s="41" t="str">
        <f t="shared" si="633"/>
        <v/>
      </c>
      <c r="K4501" s="268"/>
      <c r="L4501" s="268"/>
      <c r="M4501" s="268"/>
      <c r="N4501" s="269"/>
      <c r="O4501" s="269"/>
      <c r="P4501" s="269"/>
      <c r="Q4501" s="270"/>
      <c r="R4501" s="271"/>
      <c r="S4501" s="268"/>
      <c r="T4501" s="268"/>
      <c r="U4501" s="268"/>
      <c r="V4501" s="268"/>
      <c r="W4501" s="65" t="str">
        <f t="shared" si="634"/>
        <v/>
      </c>
      <c r="X4501" s="65" t="str">
        <f t="shared" si="635"/>
        <v/>
      </c>
      <c r="Y4501" s="65" t="str">
        <f t="shared" si="636"/>
        <v/>
      </c>
      <c r="Z4501" s="65" t="str">
        <f t="shared" si="637"/>
        <v/>
      </c>
      <c r="AA4501" s="65" t="str">
        <f t="shared" si="638"/>
        <v/>
      </c>
    </row>
    <row r="4502" spans="1:27" x14ac:dyDescent="0.25">
      <c r="A4502" s="40" t="str">
        <f>IF(G4502="","",1*ISERROR(VLOOKUP(G4502,G$1:G4501,1,FALSE)))</f>
        <v/>
      </c>
      <c r="B4502" s="40" t="str">
        <f>IF(A4502=0,0,IF(A4502="","",SUM(A$2:A4502)))</f>
        <v/>
      </c>
      <c r="C4502" s="41" t="str">
        <f>IF(H4502="","",1*ISERROR(VLOOKUP(H4502,H$1:H4501,1,FALSE)))</f>
        <v/>
      </c>
      <c r="D4502" s="40" t="str">
        <f>IF(C4502=0,0,IF(C4502="","",SUM(C$2:C4502)))</f>
        <v/>
      </c>
      <c r="E4502" s="41" t="str">
        <f>IF(H4502=0,0,IF(C4502="","",SUM(C$11:C4502)))</f>
        <v/>
      </c>
      <c r="F4502" s="41" t="str">
        <f>IF(H4502="","",COUNTIF(H$11:H4502,"="&amp;H4502))</f>
        <v/>
      </c>
      <c r="G4502" s="41" t="str">
        <f t="shared" si="630"/>
        <v/>
      </c>
      <c r="H4502" s="41" t="str">
        <f t="shared" si="631"/>
        <v/>
      </c>
      <c r="I4502" s="41" t="str">
        <f t="shared" si="632"/>
        <v/>
      </c>
      <c r="J4502" s="41" t="str">
        <f t="shared" si="633"/>
        <v/>
      </c>
      <c r="K4502" s="268"/>
      <c r="L4502" s="268"/>
      <c r="M4502" s="268"/>
      <c r="N4502" s="269"/>
      <c r="O4502" s="269"/>
      <c r="P4502" s="269"/>
      <c r="Q4502" s="270"/>
      <c r="R4502" s="271"/>
      <c r="S4502" s="268"/>
      <c r="T4502" s="268"/>
      <c r="U4502" s="268"/>
      <c r="V4502" s="268"/>
      <c r="W4502" s="65" t="str">
        <f t="shared" si="634"/>
        <v/>
      </c>
      <c r="X4502" s="65" t="str">
        <f t="shared" si="635"/>
        <v/>
      </c>
      <c r="Y4502" s="65" t="str">
        <f t="shared" si="636"/>
        <v/>
      </c>
      <c r="Z4502" s="65" t="str">
        <f t="shared" si="637"/>
        <v/>
      </c>
      <c r="AA4502" s="65" t="str">
        <f t="shared" si="638"/>
        <v/>
      </c>
    </row>
    <row r="4503" spans="1:27" x14ac:dyDescent="0.25">
      <c r="A4503" s="40" t="str">
        <f>IF(G4503="","",1*ISERROR(VLOOKUP(G4503,G$1:G4502,1,FALSE)))</f>
        <v/>
      </c>
      <c r="B4503" s="40" t="str">
        <f>IF(A4503=0,0,IF(A4503="","",SUM(A$2:A4503)))</f>
        <v/>
      </c>
      <c r="C4503" s="41" t="str">
        <f>IF(H4503="","",1*ISERROR(VLOOKUP(H4503,H$1:H4502,1,FALSE)))</f>
        <v/>
      </c>
      <c r="D4503" s="40" t="str">
        <f>IF(C4503=0,0,IF(C4503="","",SUM(C$2:C4503)))</f>
        <v/>
      </c>
      <c r="E4503" s="41" t="str">
        <f>IF(H4503=0,0,IF(C4503="","",SUM(C$11:C4503)))</f>
        <v/>
      </c>
      <c r="F4503" s="41" t="str">
        <f>IF(H4503="","",COUNTIF(H$11:H4503,"="&amp;H4503))</f>
        <v/>
      </c>
      <c r="G4503" s="41" t="str">
        <f t="shared" si="630"/>
        <v/>
      </c>
      <c r="H4503" s="41" t="str">
        <f t="shared" si="631"/>
        <v/>
      </c>
      <c r="I4503" s="41" t="str">
        <f t="shared" si="632"/>
        <v/>
      </c>
      <c r="J4503" s="41" t="str">
        <f t="shared" si="633"/>
        <v/>
      </c>
      <c r="K4503" s="268"/>
      <c r="L4503" s="268"/>
      <c r="M4503" s="268"/>
      <c r="N4503" s="269"/>
      <c r="O4503" s="269"/>
      <c r="P4503" s="269"/>
      <c r="Q4503" s="270"/>
      <c r="R4503" s="271"/>
      <c r="S4503" s="268"/>
      <c r="T4503" s="268"/>
      <c r="U4503" s="268"/>
      <c r="V4503" s="268"/>
      <c r="W4503" s="65" t="str">
        <f t="shared" si="634"/>
        <v/>
      </c>
      <c r="X4503" s="65" t="str">
        <f t="shared" si="635"/>
        <v/>
      </c>
      <c r="Y4503" s="65" t="str">
        <f t="shared" si="636"/>
        <v/>
      </c>
      <c r="Z4503" s="65" t="str">
        <f t="shared" si="637"/>
        <v/>
      </c>
      <c r="AA4503" s="65" t="str">
        <f t="shared" si="638"/>
        <v/>
      </c>
    </row>
    <row r="4504" spans="1:27" x14ac:dyDescent="0.25">
      <c r="A4504" s="40" t="str">
        <f>IF(G4504="","",1*ISERROR(VLOOKUP(G4504,G$1:G4503,1,FALSE)))</f>
        <v/>
      </c>
      <c r="B4504" s="40" t="str">
        <f>IF(A4504=0,0,IF(A4504="","",SUM(A$2:A4504)))</f>
        <v/>
      </c>
      <c r="C4504" s="41" t="str">
        <f>IF(H4504="","",1*ISERROR(VLOOKUP(H4504,H$1:H4503,1,FALSE)))</f>
        <v/>
      </c>
      <c r="D4504" s="40" t="str">
        <f>IF(C4504=0,0,IF(C4504="","",SUM(C$2:C4504)))</f>
        <v/>
      </c>
      <c r="E4504" s="41" t="str">
        <f>IF(H4504=0,0,IF(C4504="","",SUM(C$11:C4504)))</f>
        <v/>
      </c>
      <c r="F4504" s="41" t="str">
        <f>IF(H4504="","",COUNTIF(H$11:H4504,"="&amp;H4504))</f>
        <v/>
      </c>
      <c r="G4504" s="41" t="str">
        <f t="shared" si="630"/>
        <v/>
      </c>
      <c r="H4504" s="41" t="str">
        <f t="shared" si="631"/>
        <v/>
      </c>
      <c r="I4504" s="41" t="str">
        <f t="shared" si="632"/>
        <v/>
      </c>
      <c r="J4504" s="41" t="str">
        <f t="shared" si="633"/>
        <v/>
      </c>
      <c r="K4504" s="268"/>
      <c r="L4504" s="268"/>
      <c r="M4504" s="268"/>
      <c r="N4504" s="269"/>
      <c r="O4504" s="269"/>
      <c r="P4504" s="269"/>
      <c r="Q4504" s="270"/>
      <c r="R4504" s="271"/>
      <c r="S4504" s="268"/>
      <c r="T4504" s="268"/>
      <c r="U4504" s="268"/>
      <c r="V4504" s="268"/>
      <c r="W4504" s="65" t="str">
        <f t="shared" si="634"/>
        <v/>
      </c>
      <c r="X4504" s="65" t="str">
        <f t="shared" si="635"/>
        <v/>
      </c>
      <c r="Y4504" s="65" t="str">
        <f t="shared" si="636"/>
        <v/>
      </c>
      <c r="Z4504" s="65" t="str">
        <f t="shared" si="637"/>
        <v/>
      </c>
      <c r="AA4504" s="65" t="str">
        <f t="shared" si="638"/>
        <v/>
      </c>
    </row>
    <row r="4505" spans="1:27" x14ac:dyDescent="0.25">
      <c r="A4505" s="40" t="str">
        <f>IF(G4505="","",1*ISERROR(VLOOKUP(G4505,G$1:G4504,1,FALSE)))</f>
        <v/>
      </c>
      <c r="B4505" s="40" t="str">
        <f>IF(A4505=0,0,IF(A4505="","",SUM(A$2:A4505)))</f>
        <v/>
      </c>
      <c r="C4505" s="41" t="str">
        <f>IF(H4505="","",1*ISERROR(VLOOKUP(H4505,H$1:H4504,1,FALSE)))</f>
        <v/>
      </c>
      <c r="D4505" s="40" t="str">
        <f>IF(C4505=0,0,IF(C4505="","",SUM(C$2:C4505)))</f>
        <v/>
      </c>
      <c r="E4505" s="41" t="str">
        <f>IF(H4505=0,0,IF(C4505="","",SUM(C$11:C4505)))</f>
        <v/>
      </c>
      <c r="F4505" s="41" t="str">
        <f>IF(H4505="","",COUNTIF(H$11:H4505,"="&amp;H4505))</f>
        <v/>
      </c>
      <c r="G4505" s="41" t="str">
        <f t="shared" si="630"/>
        <v/>
      </c>
      <c r="H4505" s="41" t="str">
        <f t="shared" si="631"/>
        <v/>
      </c>
      <c r="I4505" s="41" t="str">
        <f t="shared" si="632"/>
        <v/>
      </c>
      <c r="J4505" s="41" t="str">
        <f t="shared" si="633"/>
        <v/>
      </c>
      <c r="K4505" s="268"/>
      <c r="L4505" s="268"/>
      <c r="M4505" s="268"/>
      <c r="N4505" s="269"/>
      <c r="O4505" s="269"/>
      <c r="P4505" s="269"/>
      <c r="Q4505" s="270"/>
      <c r="R4505" s="271"/>
      <c r="S4505" s="268"/>
      <c r="T4505" s="268"/>
      <c r="U4505" s="268"/>
      <c r="V4505" s="268"/>
      <c r="W4505" s="65" t="str">
        <f t="shared" si="634"/>
        <v/>
      </c>
      <c r="X4505" s="65" t="str">
        <f t="shared" si="635"/>
        <v/>
      </c>
      <c r="Y4505" s="65" t="str">
        <f t="shared" si="636"/>
        <v/>
      </c>
      <c r="Z4505" s="65" t="str">
        <f t="shared" si="637"/>
        <v/>
      </c>
      <c r="AA4505" s="65" t="str">
        <f t="shared" si="638"/>
        <v/>
      </c>
    </row>
    <row r="4506" spans="1:27" x14ac:dyDescent="0.25">
      <c r="A4506" s="40" t="str">
        <f>IF(G4506="","",1*ISERROR(VLOOKUP(G4506,G$1:G4505,1,FALSE)))</f>
        <v/>
      </c>
      <c r="B4506" s="40" t="str">
        <f>IF(A4506=0,0,IF(A4506="","",SUM(A$2:A4506)))</f>
        <v/>
      </c>
      <c r="C4506" s="41" t="str">
        <f>IF(H4506="","",1*ISERROR(VLOOKUP(H4506,H$1:H4505,1,FALSE)))</f>
        <v/>
      </c>
      <c r="D4506" s="40" t="str">
        <f>IF(C4506=0,0,IF(C4506="","",SUM(C$2:C4506)))</f>
        <v/>
      </c>
      <c r="E4506" s="41" t="str">
        <f>IF(H4506=0,0,IF(C4506="","",SUM(C$11:C4506)))</f>
        <v/>
      </c>
      <c r="F4506" s="41" t="str">
        <f>IF(H4506="","",COUNTIF(H$11:H4506,"="&amp;H4506))</f>
        <v/>
      </c>
      <c r="G4506" s="41" t="str">
        <f t="shared" si="630"/>
        <v/>
      </c>
      <c r="H4506" s="41" t="str">
        <f t="shared" si="631"/>
        <v/>
      </c>
      <c r="I4506" s="41" t="str">
        <f t="shared" si="632"/>
        <v/>
      </c>
      <c r="J4506" s="41" t="str">
        <f t="shared" si="633"/>
        <v/>
      </c>
      <c r="K4506" s="268"/>
      <c r="L4506" s="268"/>
      <c r="M4506" s="268"/>
      <c r="N4506" s="269"/>
      <c r="O4506" s="269"/>
      <c r="P4506" s="269"/>
      <c r="Q4506" s="270"/>
      <c r="R4506" s="271"/>
      <c r="S4506" s="268"/>
      <c r="T4506" s="268"/>
      <c r="U4506" s="268"/>
      <c r="V4506" s="268"/>
      <c r="W4506" s="65" t="str">
        <f t="shared" si="634"/>
        <v/>
      </c>
      <c r="X4506" s="65" t="str">
        <f t="shared" si="635"/>
        <v/>
      </c>
      <c r="Y4506" s="65" t="str">
        <f t="shared" si="636"/>
        <v/>
      </c>
      <c r="Z4506" s="65" t="str">
        <f t="shared" si="637"/>
        <v/>
      </c>
      <c r="AA4506" s="65" t="str">
        <f t="shared" si="638"/>
        <v/>
      </c>
    </row>
    <row r="4507" spans="1:27" x14ac:dyDescent="0.25">
      <c r="A4507" s="40" t="str">
        <f>IF(G4507="","",1*ISERROR(VLOOKUP(G4507,G$1:G4506,1,FALSE)))</f>
        <v/>
      </c>
      <c r="B4507" s="40" t="str">
        <f>IF(A4507=0,0,IF(A4507="","",SUM(A$2:A4507)))</f>
        <v/>
      </c>
      <c r="C4507" s="41" t="str">
        <f>IF(H4507="","",1*ISERROR(VLOOKUP(H4507,H$1:H4506,1,FALSE)))</f>
        <v/>
      </c>
      <c r="D4507" s="40" t="str">
        <f>IF(C4507=0,0,IF(C4507="","",SUM(C$2:C4507)))</f>
        <v/>
      </c>
      <c r="E4507" s="41" t="str">
        <f>IF(H4507=0,0,IF(C4507="","",SUM(C$11:C4507)))</f>
        <v/>
      </c>
      <c r="F4507" s="41" t="str">
        <f>IF(H4507="","",COUNTIF(H$11:H4507,"="&amp;H4507))</f>
        <v/>
      </c>
      <c r="G4507" s="41" t="str">
        <f t="shared" si="630"/>
        <v/>
      </c>
      <c r="H4507" s="41" t="str">
        <f t="shared" si="631"/>
        <v/>
      </c>
      <c r="I4507" s="41" t="str">
        <f t="shared" si="632"/>
        <v/>
      </c>
      <c r="J4507" s="41" t="str">
        <f t="shared" si="633"/>
        <v/>
      </c>
      <c r="K4507" s="268"/>
      <c r="L4507" s="268"/>
      <c r="M4507" s="268"/>
      <c r="N4507" s="269"/>
      <c r="O4507" s="269"/>
      <c r="P4507" s="269"/>
      <c r="Q4507" s="270"/>
      <c r="R4507" s="271"/>
      <c r="S4507" s="268"/>
      <c r="T4507" s="268"/>
      <c r="U4507" s="268"/>
      <c r="V4507" s="268"/>
      <c r="W4507" s="65" t="str">
        <f t="shared" si="634"/>
        <v/>
      </c>
      <c r="X4507" s="65" t="str">
        <f t="shared" si="635"/>
        <v/>
      </c>
      <c r="Y4507" s="65" t="str">
        <f t="shared" si="636"/>
        <v/>
      </c>
      <c r="Z4507" s="65" t="str">
        <f t="shared" si="637"/>
        <v/>
      </c>
      <c r="AA4507" s="65" t="str">
        <f t="shared" si="638"/>
        <v/>
      </c>
    </row>
    <row r="4508" spans="1:27" x14ac:dyDescent="0.25">
      <c r="A4508" s="40" t="str">
        <f>IF(G4508="","",1*ISERROR(VLOOKUP(G4508,G$1:G4507,1,FALSE)))</f>
        <v/>
      </c>
      <c r="B4508" s="40" t="str">
        <f>IF(A4508=0,0,IF(A4508="","",SUM(A$2:A4508)))</f>
        <v/>
      </c>
      <c r="C4508" s="41" t="str">
        <f>IF(H4508="","",1*ISERROR(VLOOKUP(H4508,H$1:H4507,1,FALSE)))</f>
        <v/>
      </c>
      <c r="D4508" s="40" t="str">
        <f>IF(C4508=0,0,IF(C4508="","",SUM(C$2:C4508)))</f>
        <v/>
      </c>
      <c r="E4508" s="41" t="str">
        <f>IF(H4508=0,0,IF(C4508="","",SUM(C$11:C4508)))</f>
        <v/>
      </c>
      <c r="F4508" s="41" t="str">
        <f>IF(H4508="","",COUNTIF(H$11:H4508,"="&amp;H4508))</f>
        <v/>
      </c>
      <c r="G4508" s="41" t="str">
        <f t="shared" si="630"/>
        <v/>
      </c>
      <c r="H4508" s="41" t="str">
        <f t="shared" si="631"/>
        <v/>
      </c>
      <c r="I4508" s="41" t="str">
        <f t="shared" si="632"/>
        <v/>
      </c>
      <c r="J4508" s="41" t="str">
        <f t="shared" si="633"/>
        <v/>
      </c>
      <c r="K4508" s="268"/>
      <c r="L4508" s="268"/>
      <c r="M4508" s="268"/>
      <c r="N4508" s="269"/>
      <c r="O4508" s="269"/>
      <c r="P4508" s="269"/>
      <c r="Q4508" s="270"/>
      <c r="R4508" s="271"/>
      <c r="S4508" s="268"/>
      <c r="T4508" s="268"/>
      <c r="U4508" s="268"/>
      <c r="V4508" s="268"/>
      <c r="W4508" s="65" t="str">
        <f t="shared" si="634"/>
        <v/>
      </c>
      <c r="X4508" s="65" t="str">
        <f t="shared" si="635"/>
        <v/>
      </c>
      <c r="Y4508" s="65" t="str">
        <f t="shared" si="636"/>
        <v/>
      </c>
      <c r="Z4508" s="65" t="str">
        <f t="shared" si="637"/>
        <v/>
      </c>
      <c r="AA4508" s="65" t="str">
        <f t="shared" si="638"/>
        <v/>
      </c>
    </row>
    <row r="4509" spans="1:27" x14ac:dyDescent="0.25">
      <c r="A4509" s="40" t="str">
        <f>IF(G4509="","",1*ISERROR(VLOOKUP(G4509,G$1:G4508,1,FALSE)))</f>
        <v/>
      </c>
      <c r="B4509" s="40" t="str">
        <f>IF(A4509=0,0,IF(A4509="","",SUM(A$2:A4509)))</f>
        <v/>
      </c>
      <c r="C4509" s="41" t="str">
        <f>IF(H4509="","",1*ISERROR(VLOOKUP(H4509,H$1:H4508,1,FALSE)))</f>
        <v/>
      </c>
      <c r="D4509" s="40" t="str">
        <f>IF(C4509=0,0,IF(C4509="","",SUM(C$2:C4509)))</f>
        <v/>
      </c>
      <c r="E4509" s="41" t="str">
        <f>IF(H4509=0,0,IF(C4509="","",SUM(C$11:C4509)))</f>
        <v/>
      </c>
      <c r="F4509" s="41" t="str">
        <f>IF(H4509="","",COUNTIF(H$11:H4509,"="&amp;H4509))</f>
        <v/>
      </c>
      <c r="G4509" s="41" t="str">
        <f t="shared" si="630"/>
        <v/>
      </c>
      <c r="H4509" s="41" t="str">
        <f t="shared" si="631"/>
        <v/>
      </c>
      <c r="I4509" s="41" t="str">
        <f t="shared" si="632"/>
        <v/>
      </c>
      <c r="J4509" s="41" t="str">
        <f t="shared" si="633"/>
        <v/>
      </c>
      <c r="K4509" s="268"/>
      <c r="L4509" s="268"/>
      <c r="M4509" s="268"/>
      <c r="N4509" s="269"/>
      <c r="O4509" s="269"/>
      <c r="P4509" s="269"/>
      <c r="Q4509" s="270"/>
      <c r="R4509" s="271"/>
      <c r="S4509" s="268"/>
      <c r="T4509" s="268"/>
      <c r="U4509" s="268"/>
      <c r="V4509" s="268"/>
      <c r="W4509" s="65" t="str">
        <f t="shared" si="634"/>
        <v/>
      </c>
      <c r="X4509" s="65" t="str">
        <f t="shared" si="635"/>
        <v/>
      </c>
      <c r="Y4509" s="65" t="str">
        <f t="shared" si="636"/>
        <v/>
      </c>
      <c r="Z4509" s="65" t="str">
        <f t="shared" si="637"/>
        <v/>
      </c>
      <c r="AA4509" s="65" t="str">
        <f t="shared" si="638"/>
        <v/>
      </c>
    </row>
    <row r="4510" spans="1:27" x14ac:dyDescent="0.25">
      <c r="A4510" s="40" t="str">
        <f>IF(G4510="","",1*ISERROR(VLOOKUP(G4510,G$1:G4509,1,FALSE)))</f>
        <v/>
      </c>
      <c r="B4510" s="40" t="str">
        <f>IF(A4510=0,0,IF(A4510="","",SUM(A$2:A4510)))</f>
        <v/>
      </c>
      <c r="C4510" s="41" t="str">
        <f>IF(H4510="","",1*ISERROR(VLOOKUP(H4510,H$1:H4509,1,FALSE)))</f>
        <v/>
      </c>
      <c r="D4510" s="40" t="str">
        <f>IF(C4510=0,0,IF(C4510="","",SUM(C$2:C4510)))</f>
        <v/>
      </c>
      <c r="E4510" s="41" t="str">
        <f>IF(H4510=0,0,IF(C4510="","",SUM(C$11:C4510)))</f>
        <v/>
      </c>
      <c r="F4510" s="41" t="str">
        <f>IF(H4510="","",COUNTIF(H$11:H4510,"="&amp;H4510))</f>
        <v/>
      </c>
      <c r="G4510" s="41" t="str">
        <f t="shared" si="630"/>
        <v/>
      </c>
      <c r="H4510" s="41" t="str">
        <f t="shared" si="631"/>
        <v/>
      </c>
      <c r="I4510" s="41" t="str">
        <f t="shared" si="632"/>
        <v/>
      </c>
      <c r="J4510" s="41" t="str">
        <f t="shared" si="633"/>
        <v/>
      </c>
      <c r="K4510" s="268"/>
      <c r="L4510" s="268"/>
      <c r="M4510" s="268"/>
      <c r="N4510" s="269"/>
      <c r="O4510" s="269"/>
      <c r="P4510" s="269"/>
      <c r="Q4510" s="270"/>
      <c r="R4510" s="271"/>
      <c r="S4510" s="268"/>
      <c r="T4510" s="268"/>
      <c r="U4510" s="268"/>
      <c r="V4510" s="268"/>
      <c r="W4510" s="65" t="str">
        <f t="shared" si="634"/>
        <v/>
      </c>
      <c r="X4510" s="65" t="str">
        <f t="shared" si="635"/>
        <v/>
      </c>
      <c r="Y4510" s="65" t="str">
        <f t="shared" si="636"/>
        <v/>
      </c>
      <c r="Z4510" s="65" t="str">
        <f t="shared" si="637"/>
        <v/>
      </c>
      <c r="AA4510" s="65" t="str">
        <f t="shared" si="638"/>
        <v/>
      </c>
    </row>
    <row r="4511" spans="1:27" x14ac:dyDescent="0.25">
      <c r="A4511" s="40" t="str">
        <f>IF(G4511="","",1*ISERROR(VLOOKUP(G4511,G$1:G4510,1,FALSE)))</f>
        <v/>
      </c>
      <c r="B4511" s="40" t="str">
        <f>IF(A4511=0,0,IF(A4511="","",SUM(A$2:A4511)))</f>
        <v/>
      </c>
      <c r="C4511" s="41" t="str">
        <f>IF(H4511="","",1*ISERROR(VLOOKUP(H4511,H$1:H4510,1,FALSE)))</f>
        <v/>
      </c>
      <c r="D4511" s="40" t="str">
        <f>IF(C4511=0,0,IF(C4511="","",SUM(C$2:C4511)))</f>
        <v/>
      </c>
      <c r="E4511" s="41" t="str">
        <f>IF(H4511=0,0,IF(C4511="","",SUM(C$11:C4511)))</f>
        <v/>
      </c>
      <c r="F4511" s="41" t="str">
        <f>IF(H4511="","",COUNTIF(H$11:H4511,"="&amp;H4511))</f>
        <v/>
      </c>
      <c r="G4511" s="41" t="str">
        <f t="shared" si="630"/>
        <v/>
      </c>
      <c r="H4511" s="41" t="str">
        <f t="shared" si="631"/>
        <v/>
      </c>
      <c r="I4511" s="41" t="str">
        <f t="shared" si="632"/>
        <v/>
      </c>
      <c r="J4511" s="41" t="str">
        <f t="shared" si="633"/>
        <v/>
      </c>
      <c r="K4511" s="268"/>
      <c r="L4511" s="268"/>
      <c r="M4511" s="268"/>
      <c r="N4511" s="269"/>
      <c r="O4511" s="269"/>
      <c r="P4511" s="269"/>
      <c r="Q4511" s="270"/>
      <c r="R4511" s="271"/>
      <c r="S4511" s="268"/>
      <c r="T4511" s="268"/>
      <c r="U4511" s="268"/>
      <c r="V4511" s="268"/>
      <c r="W4511" s="65" t="str">
        <f t="shared" si="634"/>
        <v/>
      </c>
      <c r="X4511" s="65" t="str">
        <f t="shared" si="635"/>
        <v/>
      </c>
      <c r="Y4511" s="65" t="str">
        <f t="shared" si="636"/>
        <v/>
      </c>
      <c r="Z4511" s="65" t="str">
        <f t="shared" si="637"/>
        <v/>
      </c>
      <c r="AA4511" s="65" t="str">
        <f t="shared" si="638"/>
        <v/>
      </c>
    </row>
    <row r="4512" spans="1:27" x14ac:dyDescent="0.25">
      <c r="A4512" s="40" t="str">
        <f>IF(G4512="","",1*ISERROR(VLOOKUP(G4512,G$1:G4511,1,FALSE)))</f>
        <v/>
      </c>
      <c r="B4512" s="40" t="str">
        <f>IF(A4512=0,0,IF(A4512="","",SUM(A$2:A4512)))</f>
        <v/>
      </c>
      <c r="C4512" s="41" t="str">
        <f>IF(H4512="","",1*ISERROR(VLOOKUP(H4512,H$1:H4511,1,FALSE)))</f>
        <v/>
      </c>
      <c r="D4512" s="40" t="str">
        <f>IF(C4512=0,0,IF(C4512="","",SUM(C$2:C4512)))</f>
        <v/>
      </c>
      <c r="E4512" s="41" t="str">
        <f>IF(H4512=0,0,IF(C4512="","",SUM(C$11:C4512)))</f>
        <v/>
      </c>
      <c r="F4512" s="41" t="str">
        <f>IF(H4512="","",COUNTIF(H$11:H4512,"="&amp;H4512))</f>
        <v/>
      </c>
      <c r="G4512" s="41" t="str">
        <f t="shared" si="630"/>
        <v/>
      </c>
      <c r="H4512" s="41" t="str">
        <f t="shared" si="631"/>
        <v/>
      </c>
      <c r="I4512" s="41" t="str">
        <f t="shared" si="632"/>
        <v/>
      </c>
      <c r="J4512" s="41" t="str">
        <f t="shared" si="633"/>
        <v/>
      </c>
      <c r="K4512" s="268"/>
      <c r="L4512" s="268"/>
      <c r="M4512" s="268"/>
      <c r="N4512" s="269"/>
      <c r="O4512" s="269"/>
      <c r="P4512" s="269"/>
      <c r="Q4512" s="270"/>
      <c r="R4512" s="271"/>
      <c r="S4512" s="268"/>
      <c r="T4512" s="268"/>
      <c r="U4512" s="268"/>
      <c r="V4512" s="268"/>
      <c r="W4512" s="65" t="str">
        <f t="shared" si="634"/>
        <v/>
      </c>
      <c r="X4512" s="65" t="str">
        <f t="shared" si="635"/>
        <v/>
      </c>
      <c r="Y4512" s="65" t="str">
        <f t="shared" si="636"/>
        <v/>
      </c>
      <c r="Z4512" s="65" t="str">
        <f t="shared" si="637"/>
        <v/>
      </c>
      <c r="AA4512" s="65" t="str">
        <f t="shared" si="638"/>
        <v/>
      </c>
    </row>
    <row r="4513" spans="1:27" x14ac:dyDescent="0.25">
      <c r="A4513" s="40" t="str">
        <f>IF(G4513="","",1*ISERROR(VLOOKUP(G4513,G$1:G4512,1,FALSE)))</f>
        <v/>
      </c>
      <c r="B4513" s="40" t="str">
        <f>IF(A4513=0,0,IF(A4513="","",SUM(A$2:A4513)))</f>
        <v/>
      </c>
      <c r="C4513" s="41" t="str">
        <f>IF(H4513="","",1*ISERROR(VLOOKUP(H4513,H$1:H4512,1,FALSE)))</f>
        <v/>
      </c>
      <c r="D4513" s="40" t="str">
        <f>IF(C4513=0,0,IF(C4513="","",SUM(C$2:C4513)))</f>
        <v/>
      </c>
      <c r="E4513" s="41" t="str">
        <f>IF(H4513=0,0,IF(C4513="","",SUM(C$11:C4513)))</f>
        <v/>
      </c>
      <c r="F4513" s="41" t="str">
        <f>IF(H4513="","",COUNTIF(H$11:H4513,"="&amp;H4513))</f>
        <v/>
      </c>
      <c r="G4513" s="41" t="str">
        <f t="shared" si="630"/>
        <v/>
      </c>
      <c r="H4513" s="41" t="str">
        <f t="shared" si="631"/>
        <v/>
      </c>
      <c r="I4513" s="41" t="str">
        <f t="shared" si="632"/>
        <v/>
      </c>
      <c r="J4513" s="41" t="str">
        <f t="shared" si="633"/>
        <v/>
      </c>
      <c r="K4513" s="268"/>
      <c r="L4513" s="268"/>
      <c r="M4513" s="268"/>
      <c r="N4513" s="269"/>
      <c r="O4513" s="269"/>
      <c r="P4513" s="269"/>
      <c r="Q4513" s="270"/>
      <c r="R4513" s="271"/>
      <c r="S4513" s="268"/>
      <c r="T4513" s="268"/>
      <c r="U4513" s="268"/>
      <c r="V4513" s="268"/>
      <c r="W4513" s="65" t="str">
        <f t="shared" si="634"/>
        <v/>
      </c>
      <c r="X4513" s="65" t="str">
        <f t="shared" si="635"/>
        <v/>
      </c>
      <c r="Y4513" s="65" t="str">
        <f t="shared" si="636"/>
        <v/>
      </c>
      <c r="Z4513" s="65" t="str">
        <f t="shared" si="637"/>
        <v/>
      </c>
      <c r="AA4513" s="65" t="str">
        <f t="shared" si="638"/>
        <v/>
      </c>
    </row>
    <row r="4514" spans="1:27" x14ac:dyDescent="0.25">
      <c r="A4514" s="40" t="str">
        <f>IF(G4514="","",1*ISERROR(VLOOKUP(G4514,G$1:G4513,1,FALSE)))</f>
        <v/>
      </c>
      <c r="B4514" s="40" t="str">
        <f>IF(A4514=0,0,IF(A4514="","",SUM(A$2:A4514)))</f>
        <v/>
      </c>
      <c r="C4514" s="41" t="str">
        <f>IF(H4514="","",1*ISERROR(VLOOKUP(H4514,H$1:H4513,1,FALSE)))</f>
        <v/>
      </c>
      <c r="D4514" s="40" t="str">
        <f>IF(C4514=0,0,IF(C4514="","",SUM(C$2:C4514)))</f>
        <v/>
      </c>
      <c r="E4514" s="41" t="str">
        <f>IF(H4514=0,0,IF(C4514="","",SUM(C$11:C4514)))</f>
        <v/>
      </c>
      <c r="F4514" s="41" t="str">
        <f>IF(H4514="","",COUNTIF(H$11:H4514,"="&amp;H4514))</f>
        <v/>
      </c>
      <c r="G4514" s="41" t="str">
        <f t="shared" si="630"/>
        <v/>
      </c>
      <c r="H4514" s="41" t="str">
        <f t="shared" si="631"/>
        <v/>
      </c>
      <c r="I4514" s="41" t="str">
        <f t="shared" si="632"/>
        <v/>
      </c>
      <c r="J4514" s="41" t="str">
        <f t="shared" si="633"/>
        <v/>
      </c>
      <c r="K4514" s="268"/>
      <c r="L4514" s="268"/>
      <c r="M4514" s="268"/>
      <c r="N4514" s="269"/>
      <c r="O4514" s="269"/>
      <c r="P4514" s="269"/>
      <c r="Q4514" s="270"/>
      <c r="R4514" s="271"/>
      <c r="S4514" s="268"/>
      <c r="T4514" s="268"/>
      <c r="U4514" s="268"/>
      <c r="V4514" s="268"/>
      <c r="W4514" s="65" t="str">
        <f t="shared" si="634"/>
        <v/>
      </c>
      <c r="X4514" s="65" t="str">
        <f t="shared" si="635"/>
        <v/>
      </c>
      <c r="Y4514" s="65" t="str">
        <f t="shared" si="636"/>
        <v/>
      </c>
      <c r="Z4514" s="65" t="str">
        <f t="shared" si="637"/>
        <v/>
      </c>
      <c r="AA4514" s="65" t="str">
        <f t="shared" si="638"/>
        <v/>
      </c>
    </row>
    <row r="4515" spans="1:27" x14ac:dyDescent="0.25">
      <c r="A4515" s="40" t="str">
        <f>IF(G4515="","",1*ISERROR(VLOOKUP(G4515,G$1:G4514,1,FALSE)))</f>
        <v/>
      </c>
      <c r="B4515" s="40" t="str">
        <f>IF(A4515=0,0,IF(A4515="","",SUM(A$2:A4515)))</f>
        <v/>
      </c>
      <c r="C4515" s="41" t="str">
        <f>IF(H4515="","",1*ISERROR(VLOOKUP(H4515,H$1:H4514,1,FALSE)))</f>
        <v/>
      </c>
      <c r="D4515" s="40" t="str">
        <f>IF(C4515=0,0,IF(C4515="","",SUM(C$2:C4515)))</f>
        <v/>
      </c>
      <c r="E4515" s="41" t="str">
        <f>IF(H4515=0,0,IF(C4515="","",SUM(C$11:C4515)))</f>
        <v/>
      </c>
      <c r="F4515" s="41" t="str">
        <f>IF(H4515="","",COUNTIF(H$11:H4515,"="&amp;H4515))</f>
        <v/>
      </c>
      <c r="G4515" s="41" t="str">
        <f t="shared" si="630"/>
        <v/>
      </c>
      <c r="H4515" s="41" t="str">
        <f t="shared" si="631"/>
        <v/>
      </c>
      <c r="I4515" s="41" t="str">
        <f t="shared" si="632"/>
        <v/>
      </c>
      <c r="J4515" s="41" t="str">
        <f t="shared" si="633"/>
        <v/>
      </c>
      <c r="K4515" s="268"/>
      <c r="L4515" s="268"/>
      <c r="M4515" s="268"/>
      <c r="N4515" s="269"/>
      <c r="O4515" s="269"/>
      <c r="P4515" s="269"/>
      <c r="Q4515" s="270"/>
      <c r="R4515" s="271"/>
      <c r="S4515" s="268"/>
      <c r="T4515" s="268"/>
      <c r="U4515" s="268"/>
      <c r="V4515" s="268"/>
      <c r="W4515" s="65" t="str">
        <f t="shared" si="634"/>
        <v/>
      </c>
      <c r="X4515" s="65" t="str">
        <f t="shared" si="635"/>
        <v/>
      </c>
      <c r="Y4515" s="65" t="str">
        <f t="shared" si="636"/>
        <v/>
      </c>
      <c r="Z4515" s="65" t="str">
        <f t="shared" si="637"/>
        <v/>
      </c>
      <c r="AA4515" s="65" t="str">
        <f t="shared" si="638"/>
        <v/>
      </c>
    </row>
    <row r="4516" spans="1:27" x14ac:dyDescent="0.25">
      <c r="A4516" s="40" t="str">
        <f>IF(G4516="","",1*ISERROR(VLOOKUP(G4516,G$1:G4515,1,FALSE)))</f>
        <v/>
      </c>
      <c r="B4516" s="40" t="str">
        <f>IF(A4516=0,0,IF(A4516="","",SUM(A$2:A4516)))</f>
        <v/>
      </c>
      <c r="C4516" s="41" t="str">
        <f>IF(H4516="","",1*ISERROR(VLOOKUP(H4516,H$1:H4515,1,FALSE)))</f>
        <v/>
      </c>
      <c r="D4516" s="40" t="str">
        <f>IF(C4516=0,0,IF(C4516="","",SUM(C$2:C4516)))</f>
        <v/>
      </c>
      <c r="E4516" s="41" t="str">
        <f>IF(H4516=0,0,IF(C4516="","",SUM(C$11:C4516)))</f>
        <v/>
      </c>
      <c r="F4516" s="41" t="str">
        <f>IF(H4516="","",COUNTIF(H$11:H4516,"="&amp;H4516))</f>
        <v/>
      </c>
      <c r="G4516" s="41" t="str">
        <f t="shared" si="630"/>
        <v/>
      </c>
      <c r="H4516" s="41" t="str">
        <f t="shared" si="631"/>
        <v/>
      </c>
      <c r="I4516" s="41" t="str">
        <f t="shared" si="632"/>
        <v/>
      </c>
      <c r="J4516" s="41" t="str">
        <f t="shared" si="633"/>
        <v/>
      </c>
      <c r="K4516" s="268"/>
      <c r="L4516" s="268"/>
      <c r="M4516" s="268"/>
      <c r="N4516" s="269"/>
      <c r="O4516" s="269"/>
      <c r="P4516" s="269"/>
      <c r="Q4516" s="270"/>
      <c r="R4516" s="271"/>
      <c r="S4516" s="268"/>
      <c r="T4516" s="268"/>
      <c r="U4516" s="268"/>
      <c r="V4516" s="268"/>
      <c r="W4516" s="65" t="str">
        <f t="shared" si="634"/>
        <v/>
      </c>
      <c r="X4516" s="65" t="str">
        <f t="shared" si="635"/>
        <v/>
      </c>
      <c r="Y4516" s="65" t="str">
        <f t="shared" si="636"/>
        <v/>
      </c>
      <c r="Z4516" s="65" t="str">
        <f t="shared" si="637"/>
        <v/>
      </c>
      <c r="AA4516" s="65" t="str">
        <f t="shared" si="638"/>
        <v/>
      </c>
    </row>
    <row r="4517" spans="1:27" x14ac:dyDescent="0.25">
      <c r="A4517" s="40" t="str">
        <f>IF(G4517="","",1*ISERROR(VLOOKUP(G4517,G$1:G4516,1,FALSE)))</f>
        <v/>
      </c>
      <c r="B4517" s="40" t="str">
        <f>IF(A4517=0,0,IF(A4517="","",SUM(A$2:A4517)))</f>
        <v/>
      </c>
      <c r="C4517" s="41" t="str">
        <f>IF(H4517="","",1*ISERROR(VLOOKUP(H4517,H$1:H4516,1,FALSE)))</f>
        <v/>
      </c>
      <c r="D4517" s="40" t="str">
        <f>IF(C4517=0,0,IF(C4517="","",SUM(C$2:C4517)))</f>
        <v/>
      </c>
      <c r="E4517" s="41" t="str">
        <f>IF(H4517=0,0,IF(C4517="","",SUM(C$11:C4517)))</f>
        <v/>
      </c>
      <c r="F4517" s="41" t="str">
        <f>IF(H4517="","",COUNTIF(H$11:H4517,"="&amp;H4517))</f>
        <v/>
      </c>
      <c r="G4517" s="41" t="str">
        <f t="shared" si="630"/>
        <v/>
      </c>
      <c r="H4517" s="41" t="str">
        <f t="shared" si="631"/>
        <v/>
      </c>
      <c r="I4517" s="41" t="str">
        <f t="shared" si="632"/>
        <v/>
      </c>
      <c r="J4517" s="41" t="str">
        <f t="shared" si="633"/>
        <v/>
      </c>
      <c r="K4517" s="268"/>
      <c r="L4517" s="268"/>
      <c r="M4517" s="268"/>
      <c r="N4517" s="269"/>
      <c r="O4517" s="269"/>
      <c r="P4517" s="269"/>
      <c r="Q4517" s="270"/>
      <c r="R4517" s="271"/>
      <c r="S4517" s="268"/>
      <c r="T4517" s="268"/>
      <c r="U4517" s="268"/>
      <c r="V4517" s="268"/>
      <c r="W4517" s="65" t="str">
        <f t="shared" si="634"/>
        <v/>
      </c>
      <c r="X4517" s="65" t="str">
        <f t="shared" si="635"/>
        <v/>
      </c>
      <c r="Y4517" s="65" t="str">
        <f t="shared" si="636"/>
        <v/>
      </c>
      <c r="Z4517" s="65" t="str">
        <f t="shared" si="637"/>
        <v/>
      </c>
      <c r="AA4517" s="65" t="str">
        <f t="shared" si="638"/>
        <v/>
      </c>
    </row>
    <row r="4518" spans="1:27" x14ac:dyDescent="0.25">
      <c r="A4518" s="40" t="str">
        <f>IF(G4518="","",1*ISERROR(VLOOKUP(G4518,G$1:G4517,1,FALSE)))</f>
        <v/>
      </c>
      <c r="B4518" s="40" t="str">
        <f>IF(A4518=0,0,IF(A4518="","",SUM(A$2:A4518)))</f>
        <v/>
      </c>
      <c r="C4518" s="41" t="str">
        <f>IF(H4518="","",1*ISERROR(VLOOKUP(H4518,H$1:H4517,1,FALSE)))</f>
        <v/>
      </c>
      <c r="D4518" s="40" t="str">
        <f>IF(C4518=0,0,IF(C4518="","",SUM(C$2:C4518)))</f>
        <v/>
      </c>
      <c r="E4518" s="41" t="str">
        <f>IF(H4518=0,0,IF(C4518="","",SUM(C$11:C4518)))</f>
        <v/>
      </c>
      <c r="F4518" s="41" t="str">
        <f>IF(H4518="","",COUNTIF(H$11:H4518,"="&amp;H4518))</f>
        <v/>
      </c>
      <c r="G4518" s="41" t="str">
        <f t="shared" si="630"/>
        <v/>
      </c>
      <c r="H4518" s="41" t="str">
        <f t="shared" si="631"/>
        <v/>
      </c>
      <c r="I4518" s="41" t="str">
        <f t="shared" si="632"/>
        <v/>
      </c>
      <c r="J4518" s="41" t="str">
        <f t="shared" si="633"/>
        <v/>
      </c>
      <c r="K4518" s="268"/>
      <c r="L4518" s="268"/>
      <c r="M4518" s="268"/>
      <c r="N4518" s="269"/>
      <c r="O4518" s="269"/>
      <c r="P4518" s="269"/>
      <c r="Q4518" s="270"/>
      <c r="R4518" s="271"/>
      <c r="S4518" s="268"/>
      <c r="T4518" s="268"/>
      <c r="U4518" s="268"/>
      <c r="V4518" s="268"/>
      <c r="W4518" s="65" t="str">
        <f t="shared" si="634"/>
        <v/>
      </c>
      <c r="X4518" s="65" t="str">
        <f t="shared" si="635"/>
        <v/>
      </c>
      <c r="Y4518" s="65" t="str">
        <f t="shared" si="636"/>
        <v/>
      </c>
      <c r="Z4518" s="65" t="str">
        <f t="shared" si="637"/>
        <v/>
      </c>
      <c r="AA4518" s="65" t="str">
        <f t="shared" si="638"/>
        <v/>
      </c>
    </row>
    <row r="4519" spans="1:27" x14ac:dyDescent="0.25">
      <c r="A4519" s="40" t="str">
        <f>IF(G4519="","",1*ISERROR(VLOOKUP(G4519,G$1:G4518,1,FALSE)))</f>
        <v/>
      </c>
      <c r="B4519" s="40" t="str">
        <f>IF(A4519=0,0,IF(A4519="","",SUM(A$2:A4519)))</f>
        <v/>
      </c>
      <c r="C4519" s="41" t="str">
        <f>IF(H4519="","",1*ISERROR(VLOOKUP(H4519,H$1:H4518,1,FALSE)))</f>
        <v/>
      </c>
      <c r="D4519" s="40" t="str">
        <f>IF(C4519=0,0,IF(C4519="","",SUM(C$2:C4519)))</f>
        <v/>
      </c>
      <c r="E4519" s="41" t="str">
        <f>IF(H4519=0,0,IF(C4519="","",SUM(C$11:C4519)))</f>
        <v/>
      </c>
      <c r="F4519" s="41" t="str">
        <f>IF(H4519="","",COUNTIF(H$11:H4519,"="&amp;H4519))</f>
        <v/>
      </c>
      <c r="G4519" s="41" t="str">
        <f t="shared" si="630"/>
        <v/>
      </c>
      <c r="H4519" s="41" t="str">
        <f t="shared" si="631"/>
        <v/>
      </c>
      <c r="I4519" s="41" t="str">
        <f t="shared" si="632"/>
        <v/>
      </c>
      <c r="J4519" s="41" t="str">
        <f t="shared" si="633"/>
        <v/>
      </c>
      <c r="K4519" s="268"/>
      <c r="L4519" s="268"/>
      <c r="M4519" s="268"/>
      <c r="N4519" s="269"/>
      <c r="O4519" s="269"/>
      <c r="P4519" s="269"/>
      <c r="Q4519" s="270"/>
      <c r="R4519" s="271"/>
      <c r="S4519" s="268"/>
      <c r="T4519" s="268"/>
      <c r="U4519" s="268"/>
      <c r="V4519" s="268"/>
      <c r="W4519" s="65" t="str">
        <f t="shared" si="634"/>
        <v/>
      </c>
      <c r="X4519" s="65" t="str">
        <f t="shared" si="635"/>
        <v/>
      </c>
      <c r="Y4519" s="65" t="str">
        <f t="shared" si="636"/>
        <v/>
      </c>
      <c r="Z4519" s="65" t="str">
        <f t="shared" si="637"/>
        <v/>
      </c>
      <c r="AA4519" s="65" t="str">
        <f t="shared" si="638"/>
        <v/>
      </c>
    </row>
    <row r="4520" spans="1:27" x14ac:dyDescent="0.25">
      <c r="A4520" s="40" t="str">
        <f>IF(G4520="","",1*ISERROR(VLOOKUP(G4520,G$1:G4519,1,FALSE)))</f>
        <v/>
      </c>
      <c r="B4520" s="40" t="str">
        <f>IF(A4520=0,0,IF(A4520="","",SUM(A$2:A4520)))</f>
        <v/>
      </c>
      <c r="C4520" s="41" t="str">
        <f>IF(H4520="","",1*ISERROR(VLOOKUP(H4520,H$1:H4519,1,FALSE)))</f>
        <v/>
      </c>
      <c r="D4520" s="40" t="str">
        <f>IF(C4520=0,0,IF(C4520="","",SUM(C$2:C4520)))</f>
        <v/>
      </c>
      <c r="E4520" s="41" t="str">
        <f>IF(H4520=0,0,IF(C4520="","",SUM(C$11:C4520)))</f>
        <v/>
      </c>
      <c r="F4520" s="41" t="str">
        <f>IF(H4520="","",COUNTIF(H$11:H4520,"="&amp;H4520))</f>
        <v/>
      </c>
      <c r="G4520" s="41" t="str">
        <f t="shared" si="630"/>
        <v/>
      </c>
      <c r="H4520" s="41" t="str">
        <f t="shared" si="631"/>
        <v/>
      </c>
      <c r="I4520" s="41" t="str">
        <f t="shared" si="632"/>
        <v/>
      </c>
      <c r="J4520" s="41" t="str">
        <f t="shared" si="633"/>
        <v/>
      </c>
      <c r="K4520" s="268"/>
      <c r="L4520" s="268"/>
      <c r="M4520" s="268"/>
      <c r="N4520" s="269"/>
      <c r="O4520" s="269"/>
      <c r="P4520" s="269"/>
      <c r="Q4520" s="270"/>
      <c r="R4520" s="271"/>
      <c r="S4520" s="268"/>
      <c r="T4520" s="268"/>
      <c r="U4520" s="268"/>
      <c r="V4520" s="268"/>
      <c r="W4520" s="65" t="str">
        <f t="shared" si="634"/>
        <v/>
      </c>
      <c r="X4520" s="65" t="str">
        <f t="shared" si="635"/>
        <v/>
      </c>
      <c r="Y4520" s="65" t="str">
        <f t="shared" si="636"/>
        <v/>
      </c>
      <c r="Z4520" s="65" t="str">
        <f t="shared" si="637"/>
        <v/>
      </c>
      <c r="AA4520" s="65" t="str">
        <f t="shared" si="638"/>
        <v/>
      </c>
    </row>
    <row r="4521" spans="1:27" x14ac:dyDescent="0.25">
      <c r="A4521" s="40" t="str">
        <f>IF(G4521="","",1*ISERROR(VLOOKUP(G4521,G$1:G4520,1,FALSE)))</f>
        <v/>
      </c>
      <c r="B4521" s="40" t="str">
        <f>IF(A4521=0,0,IF(A4521="","",SUM(A$2:A4521)))</f>
        <v/>
      </c>
      <c r="C4521" s="41" t="str">
        <f>IF(H4521="","",1*ISERROR(VLOOKUP(H4521,H$1:H4520,1,FALSE)))</f>
        <v/>
      </c>
      <c r="D4521" s="40" t="str">
        <f>IF(C4521=0,0,IF(C4521="","",SUM(C$2:C4521)))</f>
        <v/>
      </c>
      <c r="E4521" s="41" t="str">
        <f>IF(H4521=0,0,IF(C4521="","",SUM(C$11:C4521)))</f>
        <v/>
      </c>
      <c r="F4521" s="41" t="str">
        <f>IF(H4521="","",COUNTIF(H$11:H4521,"="&amp;H4521))</f>
        <v/>
      </c>
      <c r="G4521" s="41" t="str">
        <f t="shared" si="630"/>
        <v/>
      </c>
      <c r="H4521" s="41" t="str">
        <f t="shared" si="631"/>
        <v/>
      </c>
      <c r="I4521" s="41" t="str">
        <f t="shared" si="632"/>
        <v/>
      </c>
      <c r="J4521" s="41" t="str">
        <f t="shared" si="633"/>
        <v/>
      </c>
      <c r="K4521" s="268"/>
      <c r="L4521" s="268"/>
      <c r="M4521" s="268"/>
      <c r="N4521" s="269"/>
      <c r="O4521" s="269"/>
      <c r="P4521" s="269"/>
      <c r="Q4521" s="270"/>
      <c r="R4521" s="271"/>
      <c r="S4521" s="268"/>
      <c r="T4521" s="268"/>
      <c r="U4521" s="268"/>
      <c r="V4521" s="268"/>
      <c r="W4521" s="65" t="str">
        <f t="shared" si="634"/>
        <v/>
      </c>
      <c r="X4521" s="65" t="str">
        <f t="shared" si="635"/>
        <v/>
      </c>
      <c r="Y4521" s="65" t="str">
        <f t="shared" si="636"/>
        <v/>
      </c>
      <c r="Z4521" s="65" t="str">
        <f t="shared" si="637"/>
        <v/>
      </c>
      <c r="AA4521" s="65" t="str">
        <f t="shared" si="638"/>
        <v/>
      </c>
    </row>
    <row r="4522" spans="1:27" x14ac:dyDescent="0.25">
      <c r="A4522" s="40" t="str">
        <f>IF(G4522="","",1*ISERROR(VLOOKUP(G4522,G$1:G4521,1,FALSE)))</f>
        <v/>
      </c>
      <c r="B4522" s="40" t="str">
        <f>IF(A4522=0,0,IF(A4522="","",SUM(A$2:A4522)))</f>
        <v/>
      </c>
      <c r="C4522" s="41" t="str">
        <f>IF(H4522="","",1*ISERROR(VLOOKUP(H4522,H$1:H4521,1,FALSE)))</f>
        <v/>
      </c>
      <c r="D4522" s="40" t="str">
        <f>IF(C4522=0,0,IF(C4522="","",SUM(C$2:C4522)))</f>
        <v/>
      </c>
      <c r="E4522" s="41" t="str">
        <f>IF(H4522=0,0,IF(C4522="","",SUM(C$11:C4522)))</f>
        <v/>
      </c>
      <c r="F4522" s="41" t="str">
        <f>IF(H4522="","",COUNTIF(H$11:H4522,"="&amp;H4522))</f>
        <v/>
      </c>
      <c r="G4522" s="41" t="str">
        <f t="shared" si="630"/>
        <v/>
      </c>
      <c r="H4522" s="41" t="str">
        <f t="shared" si="631"/>
        <v/>
      </c>
      <c r="I4522" s="41" t="str">
        <f t="shared" si="632"/>
        <v/>
      </c>
      <c r="J4522" s="41" t="str">
        <f t="shared" si="633"/>
        <v/>
      </c>
      <c r="K4522" s="268"/>
      <c r="L4522" s="268"/>
      <c r="M4522" s="268"/>
      <c r="N4522" s="269"/>
      <c r="O4522" s="269"/>
      <c r="P4522" s="269"/>
      <c r="Q4522" s="270"/>
      <c r="R4522" s="271"/>
      <c r="S4522" s="268"/>
      <c r="T4522" s="268"/>
      <c r="U4522" s="268"/>
      <c r="V4522" s="268"/>
      <c r="W4522" s="65" t="str">
        <f t="shared" si="634"/>
        <v/>
      </c>
      <c r="X4522" s="65" t="str">
        <f t="shared" si="635"/>
        <v/>
      </c>
      <c r="Y4522" s="65" t="str">
        <f t="shared" si="636"/>
        <v/>
      </c>
      <c r="Z4522" s="65" t="str">
        <f t="shared" si="637"/>
        <v/>
      </c>
      <c r="AA4522" s="65" t="str">
        <f t="shared" si="638"/>
        <v/>
      </c>
    </row>
    <row r="4523" spans="1:27" x14ac:dyDescent="0.25">
      <c r="A4523" s="40" t="str">
        <f>IF(G4523="","",1*ISERROR(VLOOKUP(G4523,G$1:G4522,1,FALSE)))</f>
        <v/>
      </c>
      <c r="B4523" s="40" t="str">
        <f>IF(A4523=0,0,IF(A4523="","",SUM(A$2:A4523)))</f>
        <v/>
      </c>
      <c r="C4523" s="41" t="str">
        <f>IF(H4523="","",1*ISERROR(VLOOKUP(H4523,H$1:H4522,1,FALSE)))</f>
        <v/>
      </c>
      <c r="D4523" s="40" t="str">
        <f>IF(C4523=0,0,IF(C4523="","",SUM(C$2:C4523)))</f>
        <v/>
      </c>
      <c r="E4523" s="41" t="str">
        <f>IF(H4523=0,0,IF(C4523="","",SUM(C$11:C4523)))</f>
        <v/>
      </c>
      <c r="F4523" s="41" t="str">
        <f>IF(H4523="","",COUNTIF(H$11:H4523,"="&amp;H4523))</f>
        <v/>
      </c>
      <c r="G4523" s="41" t="str">
        <f t="shared" si="630"/>
        <v/>
      </c>
      <c r="H4523" s="41" t="str">
        <f t="shared" si="631"/>
        <v/>
      </c>
      <c r="I4523" s="41" t="str">
        <f t="shared" si="632"/>
        <v/>
      </c>
      <c r="J4523" s="41" t="str">
        <f t="shared" si="633"/>
        <v/>
      </c>
      <c r="K4523" s="268"/>
      <c r="L4523" s="268"/>
      <c r="M4523" s="268"/>
      <c r="N4523" s="269"/>
      <c r="O4523" s="269"/>
      <c r="P4523" s="269"/>
      <c r="Q4523" s="270"/>
      <c r="R4523" s="271"/>
      <c r="S4523" s="268"/>
      <c r="T4523" s="268"/>
      <c r="U4523" s="268"/>
      <c r="V4523" s="268"/>
      <c r="W4523" s="65" t="str">
        <f t="shared" si="634"/>
        <v/>
      </c>
      <c r="X4523" s="65" t="str">
        <f t="shared" si="635"/>
        <v/>
      </c>
      <c r="Y4523" s="65" t="str">
        <f t="shared" si="636"/>
        <v/>
      </c>
      <c r="Z4523" s="65" t="str">
        <f t="shared" si="637"/>
        <v/>
      </c>
      <c r="AA4523" s="65" t="str">
        <f t="shared" si="638"/>
        <v/>
      </c>
    </row>
    <row r="4524" spans="1:27" x14ac:dyDescent="0.25">
      <c r="A4524" s="40" t="str">
        <f>IF(G4524="","",1*ISERROR(VLOOKUP(G4524,G$1:G4523,1,FALSE)))</f>
        <v/>
      </c>
      <c r="B4524" s="40" t="str">
        <f>IF(A4524=0,0,IF(A4524="","",SUM(A$2:A4524)))</f>
        <v/>
      </c>
      <c r="C4524" s="41" t="str">
        <f>IF(H4524="","",1*ISERROR(VLOOKUP(H4524,H$1:H4523,1,FALSE)))</f>
        <v/>
      </c>
      <c r="D4524" s="40" t="str">
        <f>IF(C4524=0,0,IF(C4524="","",SUM(C$2:C4524)))</f>
        <v/>
      </c>
      <c r="E4524" s="41" t="str">
        <f>IF(H4524=0,0,IF(C4524="","",SUM(C$11:C4524)))</f>
        <v/>
      </c>
      <c r="F4524" s="41" t="str">
        <f>IF(H4524="","",COUNTIF(H$11:H4524,"="&amp;H4524))</f>
        <v/>
      </c>
      <c r="G4524" s="41" t="str">
        <f t="shared" si="630"/>
        <v/>
      </c>
      <c r="H4524" s="41" t="str">
        <f t="shared" si="631"/>
        <v/>
      </c>
      <c r="I4524" s="41" t="str">
        <f t="shared" si="632"/>
        <v/>
      </c>
      <c r="J4524" s="41" t="str">
        <f t="shared" si="633"/>
        <v/>
      </c>
      <c r="K4524" s="268"/>
      <c r="L4524" s="268"/>
      <c r="M4524" s="268"/>
      <c r="N4524" s="269"/>
      <c r="O4524" s="269"/>
      <c r="P4524" s="269"/>
      <c r="Q4524" s="270"/>
      <c r="R4524" s="271"/>
      <c r="S4524" s="268"/>
      <c r="T4524" s="268"/>
      <c r="U4524" s="268"/>
      <c r="V4524" s="268"/>
      <c r="W4524" s="65" t="str">
        <f t="shared" si="634"/>
        <v/>
      </c>
      <c r="X4524" s="65" t="str">
        <f t="shared" si="635"/>
        <v/>
      </c>
      <c r="Y4524" s="65" t="str">
        <f t="shared" si="636"/>
        <v/>
      </c>
      <c r="Z4524" s="65" t="str">
        <f t="shared" si="637"/>
        <v/>
      </c>
      <c r="AA4524" s="65" t="str">
        <f t="shared" si="638"/>
        <v/>
      </c>
    </row>
    <row r="4525" spans="1:27" x14ac:dyDescent="0.25">
      <c r="A4525" s="40" t="str">
        <f>IF(G4525="","",1*ISERROR(VLOOKUP(G4525,G$1:G4524,1,FALSE)))</f>
        <v/>
      </c>
      <c r="B4525" s="40" t="str">
        <f>IF(A4525=0,0,IF(A4525="","",SUM(A$2:A4525)))</f>
        <v/>
      </c>
      <c r="C4525" s="41" t="str">
        <f>IF(H4525="","",1*ISERROR(VLOOKUP(H4525,H$1:H4524,1,FALSE)))</f>
        <v/>
      </c>
      <c r="D4525" s="40" t="str">
        <f>IF(C4525=0,0,IF(C4525="","",SUM(C$2:C4525)))</f>
        <v/>
      </c>
      <c r="E4525" s="41" t="str">
        <f>IF(H4525=0,0,IF(C4525="","",SUM(C$11:C4525)))</f>
        <v/>
      </c>
      <c r="F4525" s="41" t="str">
        <f>IF(H4525="","",COUNTIF(H$11:H4525,"="&amp;H4525))</f>
        <v/>
      </c>
      <c r="G4525" s="41" t="str">
        <f t="shared" si="630"/>
        <v/>
      </c>
      <c r="H4525" s="41" t="str">
        <f t="shared" si="631"/>
        <v/>
      </c>
      <c r="I4525" s="41" t="str">
        <f t="shared" si="632"/>
        <v/>
      </c>
      <c r="J4525" s="41" t="str">
        <f t="shared" si="633"/>
        <v/>
      </c>
      <c r="K4525" s="268"/>
      <c r="L4525" s="268"/>
      <c r="M4525" s="268"/>
      <c r="N4525" s="269"/>
      <c r="O4525" s="269"/>
      <c r="P4525" s="269"/>
      <c r="Q4525" s="270"/>
      <c r="R4525" s="271"/>
      <c r="S4525" s="268"/>
      <c r="T4525" s="268"/>
      <c r="U4525" s="268"/>
      <c r="V4525" s="268"/>
      <c r="W4525" s="65" t="str">
        <f t="shared" si="634"/>
        <v/>
      </c>
      <c r="X4525" s="65" t="str">
        <f t="shared" si="635"/>
        <v/>
      </c>
      <c r="Y4525" s="65" t="str">
        <f t="shared" si="636"/>
        <v/>
      </c>
      <c r="Z4525" s="65" t="str">
        <f t="shared" si="637"/>
        <v/>
      </c>
      <c r="AA4525" s="65" t="str">
        <f t="shared" si="638"/>
        <v/>
      </c>
    </row>
    <row r="4526" spans="1:27" x14ac:dyDescent="0.25">
      <c r="A4526" s="40" t="str">
        <f>IF(G4526="","",1*ISERROR(VLOOKUP(G4526,G$1:G4525,1,FALSE)))</f>
        <v/>
      </c>
      <c r="B4526" s="40" t="str">
        <f>IF(A4526=0,0,IF(A4526="","",SUM(A$2:A4526)))</f>
        <v/>
      </c>
      <c r="C4526" s="41" t="str">
        <f>IF(H4526="","",1*ISERROR(VLOOKUP(H4526,H$1:H4525,1,FALSE)))</f>
        <v/>
      </c>
      <c r="D4526" s="40" t="str">
        <f>IF(C4526=0,0,IF(C4526="","",SUM(C$2:C4526)))</f>
        <v/>
      </c>
      <c r="E4526" s="41" t="str">
        <f>IF(H4526=0,0,IF(C4526="","",SUM(C$11:C4526)))</f>
        <v/>
      </c>
      <c r="F4526" s="41" t="str">
        <f>IF(H4526="","",COUNTIF(H$11:H4526,"="&amp;H4526))</f>
        <v/>
      </c>
      <c r="G4526" s="41" t="str">
        <f t="shared" si="630"/>
        <v/>
      </c>
      <c r="H4526" s="41" t="str">
        <f t="shared" si="631"/>
        <v/>
      </c>
      <c r="I4526" s="41" t="str">
        <f t="shared" si="632"/>
        <v/>
      </c>
      <c r="J4526" s="41" t="str">
        <f t="shared" si="633"/>
        <v/>
      </c>
      <c r="K4526" s="268"/>
      <c r="L4526" s="268"/>
      <c r="M4526" s="268"/>
      <c r="N4526" s="269"/>
      <c r="O4526" s="269"/>
      <c r="P4526" s="269"/>
      <c r="Q4526" s="270"/>
      <c r="R4526" s="271"/>
      <c r="S4526" s="268"/>
      <c r="T4526" s="268"/>
      <c r="U4526" s="268"/>
      <c r="V4526" s="268"/>
      <c r="W4526" s="65" t="str">
        <f t="shared" si="634"/>
        <v/>
      </c>
      <c r="X4526" s="65" t="str">
        <f t="shared" si="635"/>
        <v/>
      </c>
      <c r="Y4526" s="65" t="str">
        <f t="shared" si="636"/>
        <v/>
      </c>
      <c r="Z4526" s="65" t="str">
        <f t="shared" si="637"/>
        <v/>
      </c>
      <c r="AA4526" s="65" t="str">
        <f t="shared" si="638"/>
        <v/>
      </c>
    </row>
    <row r="4527" spans="1:27" x14ac:dyDescent="0.25">
      <c r="A4527" s="40" t="str">
        <f>IF(G4527="","",1*ISERROR(VLOOKUP(G4527,G$1:G4526,1,FALSE)))</f>
        <v/>
      </c>
      <c r="B4527" s="40" t="str">
        <f>IF(A4527=0,0,IF(A4527="","",SUM(A$2:A4527)))</f>
        <v/>
      </c>
      <c r="C4527" s="41" t="str">
        <f>IF(H4527="","",1*ISERROR(VLOOKUP(H4527,H$1:H4526,1,FALSE)))</f>
        <v/>
      </c>
      <c r="D4527" s="40" t="str">
        <f>IF(C4527=0,0,IF(C4527="","",SUM(C$2:C4527)))</f>
        <v/>
      </c>
      <c r="E4527" s="41" t="str">
        <f>IF(H4527=0,0,IF(C4527="","",SUM(C$11:C4527)))</f>
        <v/>
      </c>
      <c r="F4527" s="41" t="str">
        <f>IF(H4527="","",COUNTIF(H$11:H4527,"="&amp;H4527))</f>
        <v/>
      </c>
      <c r="G4527" s="41" t="str">
        <f t="shared" si="630"/>
        <v/>
      </c>
      <c r="H4527" s="41" t="str">
        <f t="shared" si="631"/>
        <v/>
      </c>
      <c r="I4527" s="41" t="str">
        <f t="shared" si="632"/>
        <v/>
      </c>
      <c r="J4527" s="41" t="str">
        <f t="shared" si="633"/>
        <v/>
      </c>
      <c r="K4527" s="268"/>
      <c r="L4527" s="268"/>
      <c r="M4527" s="268"/>
      <c r="N4527" s="269"/>
      <c r="O4527" s="269"/>
      <c r="P4527" s="269"/>
      <c r="Q4527" s="270"/>
      <c r="R4527" s="271"/>
      <c r="S4527" s="268"/>
      <c r="T4527" s="268"/>
      <c r="U4527" s="268"/>
      <c r="V4527" s="268"/>
      <c r="W4527" s="65" t="str">
        <f t="shared" si="634"/>
        <v/>
      </c>
      <c r="X4527" s="65" t="str">
        <f t="shared" si="635"/>
        <v/>
      </c>
      <c r="Y4527" s="65" t="str">
        <f t="shared" si="636"/>
        <v/>
      </c>
      <c r="Z4527" s="65" t="str">
        <f t="shared" si="637"/>
        <v/>
      </c>
      <c r="AA4527" s="65" t="str">
        <f t="shared" si="638"/>
        <v/>
      </c>
    </row>
    <row r="4528" spans="1:27" x14ac:dyDescent="0.25">
      <c r="A4528" s="40" t="str">
        <f>IF(G4528="","",1*ISERROR(VLOOKUP(G4528,G$1:G4527,1,FALSE)))</f>
        <v/>
      </c>
      <c r="B4528" s="40" t="str">
        <f>IF(A4528=0,0,IF(A4528="","",SUM(A$2:A4528)))</f>
        <v/>
      </c>
      <c r="C4528" s="41" t="str">
        <f>IF(H4528="","",1*ISERROR(VLOOKUP(H4528,H$1:H4527,1,FALSE)))</f>
        <v/>
      </c>
      <c r="D4528" s="40" t="str">
        <f>IF(C4528=0,0,IF(C4528="","",SUM(C$2:C4528)))</f>
        <v/>
      </c>
      <c r="E4528" s="41" t="str">
        <f>IF(H4528=0,0,IF(C4528="","",SUM(C$11:C4528)))</f>
        <v/>
      </c>
      <c r="F4528" s="41" t="str">
        <f>IF(H4528="","",COUNTIF(H$11:H4528,"="&amp;H4528))</f>
        <v/>
      </c>
      <c r="G4528" s="41" t="str">
        <f t="shared" si="630"/>
        <v/>
      </c>
      <c r="H4528" s="41" t="str">
        <f t="shared" si="631"/>
        <v/>
      </c>
      <c r="I4528" s="41" t="str">
        <f t="shared" si="632"/>
        <v/>
      </c>
      <c r="J4528" s="41" t="str">
        <f t="shared" si="633"/>
        <v/>
      </c>
      <c r="K4528" s="268"/>
      <c r="L4528" s="268"/>
      <c r="M4528" s="268"/>
      <c r="N4528" s="269"/>
      <c r="O4528" s="269"/>
      <c r="P4528" s="269"/>
      <c r="Q4528" s="270"/>
      <c r="R4528" s="271"/>
      <c r="S4528" s="268"/>
      <c r="T4528" s="268"/>
      <c r="U4528" s="268"/>
      <c r="V4528" s="268"/>
      <c r="W4528" s="65" t="str">
        <f t="shared" si="634"/>
        <v/>
      </c>
      <c r="X4528" s="65" t="str">
        <f t="shared" si="635"/>
        <v/>
      </c>
      <c r="Y4528" s="65" t="str">
        <f t="shared" si="636"/>
        <v/>
      </c>
      <c r="Z4528" s="65" t="str">
        <f t="shared" si="637"/>
        <v/>
      </c>
      <c r="AA4528" s="65" t="str">
        <f t="shared" si="638"/>
        <v/>
      </c>
    </row>
    <row r="4529" spans="1:27" x14ac:dyDescent="0.25">
      <c r="A4529" s="40" t="str">
        <f>IF(G4529="","",1*ISERROR(VLOOKUP(G4529,G$1:G4528,1,FALSE)))</f>
        <v/>
      </c>
      <c r="B4529" s="40" t="str">
        <f>IF(A4529=0,0,IF(A4529="","",SUM(A$2:A4529)))</f>
        <v/>
      </c>
      <c r="C4529" s="41" t="str">
        <f>IF(H4529="","",1*ISERROR(VLOOKUP(H4529,H$1:H4528,1,FALSE)))</f>
        <v/>
      </c>
      <c r="D4529" s="40" t="str">
        <f>IF(C4529=0,0,IF(C4529="","",SUM(C$2:C4529)))</f>
        <v/>
      </c>
      <c r="E4529" s="41" t="str">
        <f>IF(H4529=0,0,IF(C4529="","",SUM(C$11:C4529)))</f>
        <v/>
      </c>
      <c r="F4529" s="41" t="str">
        <f>IF(H4529="","",COUNTIF(H$11:H4529,"="&amp;H4529))</f>
        <v/>
      </c>
      <c r="G4529" s="41" t="str">
        <f t="shared" si="630"/>
        <v/>
      </c>
      <c r="H4529" s="41" t="str">
        <f t="shared" si="631"/>
        <v/>
      </c>
      <c r="I4529" s="41" t="str">
        <f t="shared" si="632"/>
        <v/>
      </c>
      <c r="J4529" s="41" t="str">
        <f t="shared" si="633"/>
        <v/>
      </c>
      <c r="K4529" s="268"/>
      <c r="L4529" s="268"/>
      <c r="M4529" s="268"/>
      <c r="N4529" s="269"/>
      <c r="O4529" s="269"/>
      <c r="P4529" s="269"/>
      <c r="Q4529" s="270"/>
      <c r="R4529" s="271"/>
      <c r="S4529" s="268"/>
      <c r="T4529" s="268"/>
      <c r="U4529" s="268"/>
      <c r="V4529" s="268"/>
      <c r="W4529" s="65" t="str">
        <f t="shared" si="634"/>
        <v/>
      </c>
      <c r="X4529" s="65" t="str">
        <f t="shared" si="635"/>
        <v/>
      </c>
      <c r="Y4529" s="65" t="str">
        <f t="shared" si="636"/>
        <v/>
      </c>
      <c r="Z4529" s="65" t="str">
        <f t="shared" si="637"/>
        <v/>
      </c>
      <c r="AA4529" s="65" t="str">
        <f t="shared" si="638"/>
        <v/>
      </c>
    </row>
    <row r="4530" spans="1:27" x14ac:dyDescent="0.25">
      <c r="A4530" s="40" t="str">
        <f>IF(G4530="","",1*ISERROR(VLOOKUP(G4530,G$1:G4529,1,FALSE)))</f>
        <v/>
      </c>
      <c r="B4530" s="40" t="str">
        <f>IF(A4530=0,0,IF(A4530="","",SUM(A$2:A4530)))</f>
        <v/>
      </c>
      <c r="C4530" s="41" t="str">
        <f>IF(H4530="","",1*ISERROR(VLOOKUP(H4530,H$1:H4529,1,FALSE)))</f>
        <v/>
      </c>
      <c r="D4530" s="40" t="str">
        <f>IF(C4530=0,0,IF(C4530="","",SUM(C$2:C4530)))</f>
        <v/>
      </c>
      <c r="E4530" s="41" t="str">
        <f>IF(H4530=0,0,IF(C4530="","",SUM(C$11:C4530)))</f>
        <v/>
      </c>
      <c r="F4530" s="41" t="str">
        <f>IF(H4530="","",COUNTIF(H$11:H4530,"="&amp;H4530))</f>
        <v/>
      </c>
      <c r="G4530" s="41" t="str">
        <f t="shared" si="630"/>
        <v/>
      </c>
      <c r="H4530" s="41" t="str">
        <f t="shared" si="631"/>
        <v/>
      </c>
      <c r="I4530" s="41" t="str">
        <f t="shared" si="632"/>
        <v/>
      </c>
      <c r="J4530" s="41" t="str">
        <f t="shared" si="633"/>
        <v/>
      </c>
      <c r="K4530" s="268"/>
      <c r="L4530" s="268"/>
      <c r="M4530" s="268"/>
      <c r="N4530" s="269"/>
      <c r="O4530" s="269"/>
      <c r="P4530" s="269"/>
      <c r="Q4530" s="270"/>
      <c r="R4530" s="271"/>
      <c r="S4530" s="268"/>
      <c r="T4530" s="268"/>
      <c r="U4530" s="268"/>
      <c r="V4530" s="268"/>
      <c r="W4530" s="65" t="str">
        <f t="shared" si="634"/>
        <v/>
      </c>
      <c r="X4530" s="65" t="str">
        <f t="shared" si="635"/>
        <v/>
      </c>
      <c r="Y4530" s="65" t="str">
        <f t="shared" si="636"/>
        <v/>
      </c>
      <c r="Z4530" s="65" t="str">
        <f t="shared" si="637"/>
        <v/>
      </c>
      <c r="AA4530" s="65" t="str">
        <f t="shared" si="638"/>
        <v/>
      </c>
    </row>
    <row r="4531" spans="1:27" x14ac:dyDescent="0.25">
      <c r="A4531" s="40" t="str">
        <f>IF(G4531="","",1*ISERROR(VLOOKUP(G4531,G$1:G4530,1,FALSE)))</f>
        <v/>
      </c>
      <c r="B4531" s="40" t="str">
        <f>IF(A4531=0,0,IF(A4531="","",SUM(A$2:A4531)))</f>
        <v/>
      </c>
      <c r="C4531" s="41" t="str">
        <f>IF(H4531="","",1*ISERROR(VLOOKUP(H4531,H$1:H4530,1,FALSE)))</f>
        <v/>
      </c>
      <c r="D4531" s="40" t="str">
        <f>IF(C4531=0,0,IF(C4531="","",SUM(C$2:C4531)))</f>
        <v/>
      </c>
      <c r="E4531" s="41" t="str">
        <f>IF(H4531=0,0,IF(C4531="","",SUM(C$11:C4531)))</f>
        <v/>
      </c>
      <c r="F4531" s="41" t="str">
        <f>IF(H4531="","",COUNTIF(H$11:H4531,"="&amp;H4531))</f>
        <v/>
      </c>
      <c r="G4531" s="41" t="str">
        <f t="shared" si="630"/>
        <v/>
      </c>
      <c r="H4531" s="41" t="str">
        <f t="shared" si="631"/>
        <v/>
      </c>
      <c r="I4531" s="41" t="str">
        <f t="shared" si="632"/>
        <v/>
      </c>
      <c r="J4531" s="41" t="str">
        <f t="shared" si="633"/>
        <v/>
      </c>
      <c r="K4531" s="268"/>
      <c r="L4531" s="268"/>
      <c r="M4531" s="268"/>
      <c r="N4531" s="269"/>
      <c r="O4531" s="269"/>
      <c r="P4531" s="269"/>
      <c r="Q4531" s="270"/>
      <c r="R4531" s="271"/>
      <c r="S4531" s="268"/>
      <c r="T4531" s="268"/>
      <c r="U4531" s="268"/>
      <c r="V4531" s="268"/>
      <c r="W4531" s="65" t="str">
        <f t="shared" si="634"/>
        <v/>
      </c>
      <c r="X4531" s="65" t="str">
        <f t="shared" si="635"/>
        <v/>
      </c>
      <c r="Y4531" s="65" t="str">
        <f t="shared" si="636"/>
        <v/>
      </c>
      <c r="Z4531" s="65" t="str">
        <f t="shared" si="637"/>
        <v/>
      </c>
      <c r="AA4531" s="65" t="str">
        <f t="shared" si="638"/>
        <v/>
      </c>
    </row>
    <row r="4532" spans="1:27" x14ac:dyDescent="0.25">
      <c r="A4532" s="40" t="str">
        <f>IF(G4532="","",1*ISERROR(VLOOKUP(G4532,G$1:G4531,1,FALSE)))</f>
        <v/>
      </c>
      <c r="B4532" s="40" t="str">
        <f>IF(A4532=0,0,IF(A4532="","",SUM(A$2:A4532)))</f>
        <v/>
      </c>
      <c r="C4532" s="41" t="str">
        <f>IF(H4532="","",1*ISERROR(VLOOKUP(H4532,H$1:H4531,1,FALSE)))</f>
        <v/>
      </c>
      <c r="D4532" s="40" t="str">
        <f>IF(C4532=0,0,IF(C4532="","",SUM(C$2:C4532)))</f>
        <v/>
      </c>
      <c r="E4532" s="41" t="str">
        <f>IF(H4532=0,0,IF(C4532="","",SUM(C$11:C4532)))</f>
        <v/>
      </c>
      <c r="F4532" s="41" t="str">
        <f>IF(H4532="","",COUNTIF(H$11:H4532,"="&amp;H4532))</f>
        <v/>
      </c>
      <c r="G4532" s="41" t="str">
        <f t="shared" si="630"/>
        <v/>
      </c>
      <c r="H4532" s="41" t="str">
        <f t="shared" si="631"/>
        <v/>
      </c>
      <c r="I4532" s="41" t="str">
        <f t="shared" si="632"/>
        <v/>
      </c>
      <c r="J4532" s="41" t="str">
        <f t="shared" si="633"/>
        <v/>
      </c>
      <c r="K4532" s="268"/>
      <c r="L4532" s="268"/>
      <c r="M4532" s="268"/>
      <c r="N4532" s="269"/>
      <c r="O4532" s="269"/>
      <c r="P4532" s="269"/>
      <c r="Q4532" s="270"/>
      <c r="R4532" s="271"/>
      <c r="S4532" s="268"/>
      <c r="T4532" s="268"/>
      <c r="U4532" s="268"/>
      <c r="V4532" s="268"/>
      <c r="W4532" s="65" t="str">
        <f t="shared" si="634"/>
        <v/>
      </c>
      <c r="X4532" s="65" t="str">
        <f t="shared" si="635"/>
        <v/>
      </c>
      <c r="Y4532" s="65" t="str">
        <f t="shared" si="636"/>
        <v/>
      </c>
      <c r="Z4532" s="65" t="str">
        <f t="shared" si="637"/>
        <v/>
      </c>
      <c r="AA4532" s="65" t="str">
        <f t="shared" si="638"/>
        <v/>
      </c>
    </row>
    <row r="4533" spans="1:27" x14ac:dyDescent="0.25">
      <c r="A4533" s="40" t="str">
        <f>IF(G4533="","",1*ISERROR(VLOOKUP(G4533,G$1:G4532,1,FALSE)))</f>
        <v/>
      </c>
      <c r="B4533" s="40" t="str">
        <f>IF(A4533=0,0,IF(A4533="","",SUM(A$2:A4533)))</f>
        <v/>
      </c>
      <c r="C4533" s="41" t="str">
        <f>IF(H4533="","",1*ISERROR(VLOOKUP(H4533,H$1:H4532,1,FALSE)))</f>
        <v/>
      </c>
      <c r="D4533" s="40" t="str">
        <f>IF(C4533=0,0,IF(C4533="","",SUM(C$2:C4533)))</f>
        <v/>
      </c>
      <c r="E4533" s="41" t="str">
        <f>IF(H4533=0,0,IF(C4533="","",SUM(C$11:C4533)))</f>
        <v/>
      </c>
      <c r="F4533" s="41" t="str">
        <f>IF(H4533="","",COUNTIF(H$11:H4533,"="&amp;H4533))</f>
        <v/>
      </c>
      <c r="G4533" s="41" t="str">
        <f t="shared" si="630"/>
        <v/>
      </c>
      <c r="H4533" s="41" t="str">
        <f t="shared" si="631"/>
        <v/>
      </c>
      <c r="I4533" s="41" t="str">
        <f t="shared" si="632"/>
        <v/>
      </c>
      <c r="J4533" s="41" t="str">
        <f t="shared" si="633"/>
        <v/>
      </c>
      <c r="K4533" s="268"/>
      <c r="L4533" s="268"/>
      <c r="M4533" s="268"/>
      <c r="N4533" s="269"/>
      <c r="O4533" s="269"/>
      <c r="P4533" s="269"/>
      <c r="Q4533" s="270"/>
      <c r="R4533" s="271"/>
      <c r="S4533" s="268"/>
      <c r="T4533" s="268"/>
      <c r="U4533" s="268"/>
      <c r="V4533" s="268"/>
      <c r="W4533" s="65" t="str">
        <f t="shared" si="634"/>
        <v/>
      </c>
      <c r="X4533" s="65" t="str">
        <f t="shared" si="635"/>
        <v/>
      </c>
      <c r="Y4533" s="65" t="str">
        <f t="shared" si="636"/>
        <v/>
      </c>
      <c r="Z4533" s="65" t="str">
        <f t="shared" si="637"/>
        <v/>
      </c>
      <c r="AA4533" s="65" t="str">
        <f t="shared" si="638"/>
        <v/>
      </c>
    </row>
    <row r="4534" spans="1:27" x14ac:dyDescent="0.25">
      <c r="A4534" s="40" t="str">
        <f>IF(G4534="","",1*ISERROR(VLOOKUP(G4534,G$1:G4533,1,FALSE)))</f>
        <v/>
      </c>
      <c r="B4534" s="40" t="str">
        <f>IF(A4534=0,0,IF(A4534="","",SUM(A$2:A4534)))</f>
        <v/>
      </c>
      <c r="C4534" s="41" t="str">
        <f>IF(H4534="","",1*ISERROR(VLOOKUP(H4534,H$1:H4533,1,FALSE)))</f>
        <v/>
      </c>
      <c r="D4534" s="40" t="str">
        <f>IF(C4534=0,0,IF(C4534="","",SUM(C$2:C4534)))</f>
        <v/>
      </c>
      <c r="E4534" s="41" t="str">
        <f>IF(H4534=0,0,IF(C4534="","",SUM(C$11:C4534)))</f>
        <v/>
      </c>
      <c r="F4534" s="41" t="str">
        <f>IF(H4534="","",COUNTIF(H$11:H4534,"="&amp;H4534))</f>
        <v/>
      </c>
      <c r="G4534" s="41" t="str">
        <f t="shared" si="630"/>
        <v/>
      </c>
      <c r="H4534" s="41" t="str">
        <f t="shared" si="631"/>
        <v/>
      </c>
      <c r="I4534" s="41" t="str">
        <f t="shared" si="632"/>
        <v/>
      </c>
      <c r="J4534" s="41" t="str">
        <f t="shared" si="633"/>
        <v/>
      </c>
      <c r="K4534" s="268"/>
      <c r="L4534" s="268"/>
      <c r="M4534" s="268"/>
      <c r="N4534" s="269"/>
      <c r="O4534" s="269"/>
      <c r="P4534" s="269"/>
      <c r="Q4534" s="270"/>
      <c r="R4534" s="271"/>
      <c r="S4534" s="268"/>
      <c r="T4534" s="268"/>
      <c r="U4534" s="268"/>
      <c r="V4534" s="268"/>
      <c r="W4534" s="65" t="str">
        <f t="shared" si="634"/>
        <v/>
      </c>
      <c r="X4534" s="65" t="str">
        <f t="shared" si="635"/>
        <v/>
      </c>
      <c r="Y4534" s="65" t="str">
        <f t="shared" si="636"/>
        <v/>
      </c>
      <c r="Z4534" s="65" t="str">
        <f t="shared" si="637"/>
        <v/>
      </c>
      <c r="AA4534" s="65" t="str">
        <f t="shared" si="638"/>
        <v/>
      </c>
    </row>
    <row r="4535" spans="1:27" x14ac:dyDescent="0.25">
      <c r="A4535" s="40" t="str">
        <f>IF(G4535="","",1*ISERROR(VLOOKUP(G4535,G$1:G4534,1,FALSE)))</f>
        <v/>
      </c>
      <c r="B4535" s="40" t="str">
        <f>IF(A4535=0,0,IF(A4535="","",SUM(A$2:A4535)))</f>
        <v/>
      </c>
      <c r="C4535" s="41" t="str">
        <f>IF(H4535="","",1*ISERROR(VLOOKUP(H4535,H$1:H4534,1,FALSE)))</f>
        <v/>
      </c>
      <c r="D4535" s="40" t="str">
        <f>IF(C4535=0,0,IF(C4535="","",SUM(C$2:C4535)))</f>
        <v/>
      </c>
      <c r="E4535" s="41" t="str">
        <f>IF(H4535=0,0,IF(C4535="","",SUM(C$11:C4535)))</f>
        <v/>
      </c>
      <c r="F4535" s="41" t="str">
        <f>IF(H4535="","",COUNTIF(H$11:H4535,"="&amp;H4535))</f>
        <v/>
      </c>
      <c r="G4535" s="41" t="str">
        <f t="shared" si="630"/>
        <v/>
      </c>
      <c r="H4535" s="41" t="str">
        <f t="shared" si="631"/>
        <v/>
      </c>
      <c r="I4535" s="41" t="str">
        <f t="shared" si="632"/>
        <v/>
      </c>
      <c r="J4535" s="41" t="str">
        <f t="shared" si="633"/>
        <v/>
      </c>
      <c r="K4535" s="268"/>
      <c r="L4535" s="268"/>
      <c r="M4535" s="268"/>
      <c r="N4535" s="269"/>
      <c r="O4535" s="269"/>
      <c r="P4535" s="269"/>
      <c r="Q4535" s="270"/>
      <c r="R4535" s="271"/>
      <c r="S4535" s="268"/>
      <c r="T4535" s="268"/>
      <c r="U4535" s="268"/>
      <c r="V4535" s="268"/>
      <c r="W4535" s="65" t="str">
        <f t="shared" si="634"/>
        <v/>
      </c>
      <c r="X4535" s="65" t="str">
        <f t="shared" si="635"/>
        <v/>
      </c>
      <c r="Y4535" s="65" t="str">
        <f t="shared" si="636"/>
        <v/>
      </c>
      <c r="Z4535" s="65" t="str">
        <f t="shared" si="637"/>
        <v/>
      </c>
      <c r="AA4535" s="65" t="str">
        <f t="shared" si="638"/>
        <v/>
      </c>
    </row>
    <row r="4536" spans="1:27" x14ac:dyDescent="0.25">
      <c r="A4536" s="40" t="str">
        <f>IF(G4536="","",1*ISERROR(VLOOKUP(G4536,G$1:G4535,1,FALSE)))</f>
        <v/>
      </c>
      <c r="B4536" s="40" t="str">
        <f>IF(A4536=0,0,IF(A4536="","",SUM(A$2:A4536)))</f>
        <v/>
      </c>
      <c r="C4536" s="41" t="str">
        <f>IF(H4536="","",1*ISERROR(VLOOKUP(H4536,H$1:H4535,1,FALSE)))</f>
        <v/>
      </c>
      <c r="D4536" s="40" t="str">
        <f>IF(C4536=0,0,IF(C4536="","",SUM(C$2:C4536)))</f>
        <v/>
      </c>
      <c r="E4536" s="41" t="str">
        <f>IF(H4536=0,0,IF(C4536="","",SUM(C$11:C4536)))</f>
        <v/>
      </c>
      <c r="F4536" s="41" t="str">
        <f>IF(H4536="","",COUNTIF(H$11:H4536,"="&amp;H4536))</f>
        <v/>
      </c>
      <c r="G4536" s="41" t="str">
        <f t="shared" si="630"/>
        <v/>
      </c>
      <c r="H4536" s="41" t="str">
        <f t="shared" si="631"/>
        <v/>
      </c>
      <c r="I4536" s="41" t="str">
        <f t="shared" si="632"/>
        <v/>
      </c>
      <c r="J4536" s="41" t="str">
        <f t="shared" si="633"/>
        <v/>
      </c>
      <c r="K4536" s="268"/>
      <c r="L4536" s="268"/>
      <c r="M4536" s="268"/>
      <c r="N4536" s="269"/>
      <c r="O4536" s="269"/>
      <c r="P4536" s="269"/>
      <c r="Q4536" s="270"/>
      <c r="R4536" s="271"/>
      <c r="S4536" s="268"/>
      <c r="T4536" s="268"/>
      <c r="U4536" s="268"/>
      <c r="V4536" s="268"/>
      <c r="W4536" s="65" t="str">
        <f t="shared" si="634"/>
        <v/>
      </c>
      <c r="X4536" s="65" t="str">
        <f t="shared" si="635"/>
        <v/>
      </c>
      <c r="Y4536" s="65" t="str">
        <f t="shared" si="636"/>
        <v/>
      </c>
      <c r="Z4536" s="65" t="str">
        <f t="shared" si="637"/>
        <v/>
      </c>
      <c r="AA4536" s="65" t="str">
        <f t="shared" si="638"/>
        <v/>
      </c>
    </row>
    <row r="4537" spans="1:27" x14ac:dyDescent="0.25">
      <c r="A4537" s="40" t="str">
        <f>IF(G4537="","",1*ISERROR(VLOOKUP(G4537,G$1:G4536,1,FALSE)))</f>
        <v/>
      </c>
      <c r="B4537" s="40" t="str">
        <f>IF(A4537=0,0,IF(A4537="","",SUM(A$2:A4537)))</f>
        <v/>
      </c>
      <c r="C4537" s="41" t="str">
        <f>IF(H4537="","",1*ISERROR(VLOOKUP(H4537,H$1:H4536,1,FALSE)))</f>
        <v/>
      </c>
      <c r="D4537" s="40" t="str">
        <f>IF(C4537=0,0,IF(C4537="","",SUM(C$2:C4537)))</f>
        <v/>
      </c>
      <c r="E4537" s="41" t="str">
        <f>IF(H4537=0,0,IF(C4537="","",SUM(C$11:C4537)))</f>
        <v/>
      </c>
      <c r="F4537" s="41" t="str">
        <f>IF(H4537="","",COUNTIF(H$11:H4537,"="&amp;H4537))</f>
        <v/>
      </c>
      <c r="G4537" s="41" t="str">
        <f t="shared" si="630"/>
        <v/>
      </c>
      <c r="H4537" s="41" t="str">
        <f t="shared" si="631"/>
        <v/>
      </c>
      <c r="I4537" s="41" t="str">
        <f t="shared" si="632"/>
        <v/>
      </c>
      <c r="J4537" s="41" t="str">
        <f t="shared" si="633"/>
        <v/>
      </c>
      <c r="K4537" s="268"/>
      <c r="L4537" s="268"/>
      <c r="M4537" s="268"/>
      <c r="N4537" s="269"/>
      <c r="O4537" s="269"/>
      <c r="P4537" s="269"/>
      <c r="Q4537" s="270"/>
      <c r="R4537" s="271"/>
      <c r="S4537" s="268"/>
      <c r="T4537" s="268"/>
      <c r="U4537" s="268"/>
      <c r="V4537" s="268"/>
      <c r="W4537" s="65" t="str">
        <f t="shared" si="634"/>
        <v/>
      </c>
      <c r="X4537" s="65" t="str">
        <f t="shared" si="635"/>
        <v/>
      </c>
      <c r="Y4537" s="65" t="str">
        <f t="shared" si="636"/>
        <v/>
      </c>
      <c r="Z4537" s="65" t="str">
        <f t="shared" si="637"/>
        <v/>
      </c>
      <c r="AA4537" s="65" t="str">
        <f t="shared" si="638"/>
        <v/>
      </c>
    </row>
    <row r="4538" spans="1:27" x14ac:dyDescent="0.25">
      <c r="A4538" s="40" t="str">
        <f>IF(G4538="","",1*ISERROR(VLOOKUP(G4538,G$1:G4537,1,FALSE)))</f>
        <v/>
      </c>
      <c r="B4538" s="40" t="str">
        <f>IF(A4538=0,0,IF(A4538="","",SUM(A$2:A4538)))</f>
        <v/>
      </c>
      <c r="C4538" s="41" t="str">
        <f>IF(H4538="","",1*ISERROR(VLOOKUP(H4538,H$1:H4537,1,FALSE)))</f>
        <v/>
      </c>
      <c r="D4538" s="40" t="str">
        <f>IF(C4538=0,0,IF(C4538="","",SUM(C$2:C4538)))</f>
        <v/>
      </c>
      <c r="E4538" s="41" t="str">
        <f>IF(H4538=0,0,IF(C4538="","",SUM(C$11:C4538)))</f>
        <v/>
      </c>
      <c r="F4538" s="41" t="str">
        <f>IF(H4538="","",COUNTIF(H$11:H4538,"="&amp;H4538))</f>
        <v/>
      </c>
      <c r="G4538" s="41" t="str">
        <f t="shared" si="630"/>
        <v/>
      </c>
      <c r="H4538" s="41" t="str">
        <f t="shared" si="631"/>
        <v/>
      </c>
      <c r="I4538" s="41" t="str">
        <f t="shared" si="632"/>
        <v/>
      </c>
      <c r="J4538" s="41" t="str">
        <f t="shared" si="633"/>
        <v/>
      </c>
      <c r="K4538" s="268"/>
      <c r="L4538" s="268"/>
      <c r="M4538" s="268"/>
      <c r="N4538" s="269"/>
      <c r="O4538" s="269"/>
      <c r="P4538" s="269"/>
      <c r="Q4538" s="270"/>
      <c r="R4538" s="271"/>
      <c r="S4538" s="268"/>
      <c r="T4538" s="268"/>
      <c r="U4538" s="268"/>
      <c r="V4538" s="268"/>
      <c r="W4538" s="65" t="str">
        <f t="shared" si="634"/>
        <v/>
      </c>
      <c r="X4538" s="65" t="str">
        <f t="shared" si="635"/>
        <v/>
      </c>
      <c r="Y4538" s="65" t="str">
        <f t="shared" si="636"/>
        <v/>
      </c>
      <c r="Z4538" s="65" t="str">
        <f t="shared" si="637"/>
        <v/>
      </c>
      <c r="AA4538" s="65" t="str">
        <f t="shared" si="638"/>
        <v/>
      </c>
    </row>
    <row r="4539" spans="1:27" x14ac:dyDescent="0.25">
      <c r="A4539" s="40" t="str">
        <f>IF(G4539="","",1*ISERROR(VLOOKUP(G4539,G$1:G4538,1,FALSE)))</f>
        <v/>
      </c>
      <c r="B4539" s="40" t="str">
        <f>IF(A4539=0,0,IF(A4539="","",SUM(A$2:A4539)))</f>
        <v/>
      </c>
      <c r="C4539" s="41" t="str">
        <f>IF(H4539="","",1*ISERROR(VLOOKUP(H4539,H$1:H4538,1,FALSE)))</f>
        <v/>
      </c>
      <c r="D4539" s="40" t="str">
        <f>IF(C4539=0,0,IF(C4539="","",SUM(C$2:C4539)))</f>
        <v/>
      </c>
      <c r="E4539" s="41" t="str">
        <f>IF(H4539=0,0,IF(C4539="","",SUM(C$11:C4539)))</f>
        <v/>
      </c>
      <c r="F4539" s="41" t="str">
        <f>IF(H4539="","",COUNTIF(H$11:H4539,"="&amp;H4539))</f>
        <v/>
      </c>
      <c r="G4539" s="41" t="str">
        <f t="shared" si="630"/>
        <v/>
      </c>
      <c r="H4539" s="41" t="str">
        <f t="shared" si="631"/>
        <v/>
      </c>
      <c r="I4539" s="41" t="str">
        <f t="shared" si="632"/>
        <v/>
      </c>
      <c r="J4539" s="41" t="str">
        <f t="shared" si="633"/>
        <v/>
      </c>
      <c r="K4539" s="268"/>
      <c r="L4539" s="268"/>
      <c r="M4539" s="268"/>
      <c r="N4539" s="269"/>
      <c r="O4539" s="269"/>
      <c r="P4539" s="269"/>
      <c r="Q4539" s="270"/>
      <c r="R4539" s="271"/>
      <c r="S4539" s="268"/>
      <c r="T4539" s="268"/>
      <c r="U4539" s="268"/>
      <c r="V4539" s="268"/>
      <c r="W4539" s="65" t="str">
        <f t="shared" si="634"/>
        <v/>
      </c>
      <c r="X4539" s="65" t="str">
        <f t="shared" si="635"/>
        <v/>
      </c>
      <c r="Y4539" s="65" t="str">
        <f t="shared" si="636"/>
        <v/>
      </c>
      <c r="Z4539" s="65" t="str">
        <f t="shared" si="637"/>
        <v/>
      </c>
      <c r="AA4539" s="65" t="str">
        <f t="shared" si="638"/>
        <v/>
      </c>
    </row>
    <row r="4540" spans="1:27" x14ac:dyDescent="0.25">
      <c r="A4540" s="40" t="str">
        <f>IF(G4540="","",1*ISERROR(VLOOKUP(G4540,G$1:G4539,1,FALSE)))</f>
        <v/>
      </c>
      <c r="B4540" s="40" t="str">
        <f>IF(A4540=0,0,IF(A4540="","",SUM(A$2:A4540)))</f>
        <v/>
      </c>
      <c r="C4540" s="41" t="str">
        <f>IF(H4540="","",1*ISERROR(VLOOKUP(H4540,H$1:H4539,1,FALSE)))</f>
        <v/>
      </c>
      <c r="D4540" s="40" t="str">
        <f>IF(C4540=0,0,IF(C4540="","",SUM(C$2:C4540)))</f>
        <v/>
      </c>
      <c r="E4540" s="41" t="str">
        <f>IF(H4540=0,0,IF(C4540="","",SUM(C$11:C4540)))</f>
        <v/>
      </c>
      <c r="F4540" s="41" t="str">
        <f>IF(H4540="","",COUNTIF(H$11:H4540,"="&amp;H4540))</f>
        <v/>
      </c>
      <c r="G4540" s="41" t="str">
        <f t="shared" si="630"/>
        <v/>
      </c>
      <c r="H4540" s="41" t="str">
        <f t="shared" si="631"/>
        <v/>
      </c>
      <c r="I4540" s="41" t="str">
        <f t="shared" si="632"/>
        <v/>
      </c>
      <c r="J4540" s="41" t="str">
        <f t="shared" si="633"/>
        <v/>
      </c>
      <c r="K4540" s="268"/>
      <c r="L4540" s="268"/>
      <c r="M4540" s="268"/>
      <c r="N4540" s="269"/>
      <c r="O4540" s="269"/>
      <c r="P4540" s="269"/>
      <c r="Q4540" s="270"/>
      <c r="R4540" s="271"/>
      <c r="S4540" s="268"/>
      <c r="T4540" s="268"/>
      <c r="U4540" s="268"/>
      <c r="V4540" s="268"/>
      <c r="W4540" s="65" t="str">
        <f t="shared" si="634"/>
        <v/>
      </c>
      <c r="X4540" s="65" t="str">
        <f t="shared" si="635"/>
        <v/>
      </c>
      <c r="Y4540" s="65" t="str">
        <f t="shared" si="636"/>
        <v/>
      </c>
      <c r="Z4540" s="65" t="str">
        <f t="shared" si="637"/>
        <v/>
      </c>
      <c r="AA4540" s="65" t="str">
        <f t="shared" si="638"/>
        <v/>
      </c>
    </row>
    <row r="4541" spans="1:27" x14ac:dyDescent="0.25">
      <c r="A4541" s="40" t="str">
        <f>IF(G4541="","",1*ISERROR(VLOOKUP(G4541,G$1:G4540,1,FALSE)))</f>
        <v/>
      </c>
      <c r="B4541" s="40" t="str">
        <f>IF(A4541=0,0,IF(A4541="","",SUM(A$2:A4541)))</f>
        <v/>
      </c>
      <c r="C4541" s="41" t="str">
        <f>IF(H4541="","",1*ISERROR(VLOOKUP(H4541,H$1:H4540,1,FALSE)))</f>
        <v/>
      </c>
      <c r="D4541" s="40" t="str">
        <f>IF(C4541=0,0,IF(C4541="","",SUM(C$2:C4541)))</f>
        <v/>
      </c>
      <c r="E4541" s="41" t="str">
        <f>IF(H4541=0,0,IF(C4541="","",SUM(C$11:C4541)))</f>
        <v/>
      </c>
      <c r="F4541" s="41" t="str">
        <f>IF(H4541="","",COUNTIF(H$11:H4541,"="&amp;H4541))</f>
        <v/>
      </c>
      <c r="G4541" s="41" t="str">
        <f t="shared" si="630"/>
        <v/>
      </c>
      <c r="H4541" s="41" t="str">
        <f t="shared" si="631"/>
        <v/>
      </c>
      <c r="I4541" s="41" t="str">
        <f t="shared" si="632"/>
        <v/>
      </c>
      <c r="J4541" s="41" t="str">
        <f t="shared" si="633"/>
        <v/>
      </c>
      <c r="K4541" s="268"/>
      <c r="L4541" s="268"/>
      <c r="M4541" s="268"/>
      <c r="N4541" s="269"/>
      <c r="O4541" s="269"/>
      <c r="P4541" s="269"/>
      <c r="Q4541" s="270"/>
      <c r="R4541" s="271"/>
      <c r="S4541" s="268"/>
      <c r="T4541" s="268"/>
      <c r="U4541" s="268"/>
      <c r="V4541" s="268"/>
      <c r="W4541" s="65" t="str">
        <f t="shared" si="634"/>
        <v/>
      </c>
      <c r="X4541" s="65" t="str">
        <f t="shared" si="635"/>
        <v/>
      </c>
      <c r="Y4541" s="65" t="str">
        <f t="shared" si="636"/>
        <v/>
      </c>
      <c r="Z4541" s="65" t="str">
        <f t="shared" si="637"/>
        <v/>
      </c>
      <c r="AA4541" s="65" t="str">
        <f t="shared" si="638"/>
        <v/>
      </c>
    </row>
    <row r="4542" spans="1:27" x14ac:dyDescent="0.25">
      <c r="A4542" s="40" t="str">
        <f>IF(G4542="","",1*ISERROR(VLOOKUP(G4542,G$1:G4541,1,FALSE)))</f>
        <v/>
      </c>
      <c r="B4542" s="40" t="str">
        <f>IF(A4542=0,0,IF(A4542="","",SUM(A$2:A4542)))</f>
        <v/>
      </c>
      <c r="C4542" s="41" t="str">
        <f>IF(H4542="","",1*ISERROR(VLOOKUP(H4542,H$1:H4541,1,FALSE)))</f>
        <v/>
      </c>
      <c r="D4542" s="40" t="str">
        <f>IF(C4542=0,0,IF(C4542="","",SUM(C$2:C4542)))</f>
        <v/>
      </c>
      <c r="E4542" s="41" t="str">
        <f>IF(H4542=0,0,IF(C4542="","",SUM(C$11:C4542)))</f>
        <v/>
      </c>
      <c r="F4542" s="41" t="str">
        <f>IF(H4542="","",COUNTIF(H$11:H4542,"="&amp;H4542))</f>
        <v/>
      </c>
      <c r="G4542" s="41" t="str">
        <f t="shared" si="630"/>
        <v/>
      </c>
      <c r="H4542" s="41" t="str">
        <f t="shared" si="631"/>
        <v/>
      </c>
      <c r="I4542" s="41" t="str">
        <f t="shared" si="632"/>
        <v/>
      </c>
      <c r="J4542" s="41" t="str">
        <f t="shared" si="633"/>
        <v/>
      </c>
      <c r="K4542" s="268"/>
      <c r="L4542" s="268"/>
      <c r="M4542" s="268"/>
      <c r="N4542" s="269"/>
      <c r="O4542" s="269"/>
      <c r="P4542" s="269"/>
      <c r="Q4542" s="270"/>
      <c r="R4542" s="271"/>
      <c r="S4542" s="268"/>
      <c r="T4542" s="268"/>
      <c r="U4542" s="268"/>
      <c r="V4542" s="268"/>
      <c r="W4542" s="65" t="str">
        <f t="shared" si="634"/>
        <v/>
      </c>
      <c r="X4542" s="65" t="str">
        <f t="shared" si="635"/>
        <v/>
      </c>
      <c r="Y4542" s="65" t="str">
        <f t="shared" si="636"/>
        <v/>
      </c>
      <c r="Z4542" s="65" t="str">
        <f t="shared" si="637"/>
        <v/>
      </c>
      <c r="AA4542" s="65" t="str">
        <f t="shared" si="638"/>
        <v/>
      </c>
    </row>
    <row r="4543" spans="1:27" x14ac:dyDescent="0.25">
      <c r="A4543" s="40" t="str">
        <f>IF(G4543="","",1*ISERROR(VLOOKUP(G4543,G$1:G4542,1,FALSE)))</f>
        <v/>
      </c>
      <c r="B4543" s="40" t="str">
        <f>IF(A4543=0,0,IF(A4543="","",SUM(A$2:A4543)))</f>
        <v/>
      </c>
      <c r="C4543" s="41" t="str">
        <f>IF(H4543="","",1*ISERROR(VLOOKUP(H4543,H$1:H4542,1,FALSE)))</f>
        <v/>
      </c>
      <c r="D4543" s="40" t="str">
        <f>IF(C4543=0,0,IF(C4543="","",SUM(C$2:C4543)))</f>
        <v/>
      </c>
      <c r="E4543" s="41" t="str">
        <f>IF(H4543=0,0,IF(C4543="","",SUM(C$11:C4543)))</f>
        <v/>
      </c>
      <c r="F4543" s="41" t="str">
        <f>IF(H4543="","",COUNTIF(H$11:H4543,"="&amp;H4543))</f>
        <v/>
      </c>
      <c r="G4543" s="41" t="str">
        <f t="shared" si="630"/>
        <v/>
      </c>
      <c r="H4543" s="41" t="str">
        <f t="shared" si="631"/>
        <v/>
      </c>
      <c r="I4543" s="41" t="str">
        <f t="shared" si="632"/>
        <v/>
      </c>
      <c r="J4543" s="41" t="str">
        <f t="shared" si="633"/>
        <v/>
      </c>
      <c r="K4543" s="268"/>
      <c r="L4543" s="268"/>
      <c r="M4543" s="268"/>
      <c r="N4543" s="269"/>
      <c r="O4543" s="269"/>
      <c r="P4543" s="269"/>
      <c r="Q4543" s="270"/>
      <c r="R4543" s="271"/>
      <c r="S4543" s="268"/>
      <c r="T4543" s="268"/>
      <c r="U4543" s="268"/>
      <c r="V4543" s="268"/>
      <c r="W4543" s="65" t="str">
        <f t="shared" si="634"/>
        <v/>
      </c>
      <c r="X4543" s="65" t="str">
        <f t="shared" si="635"/>
        <v/>
      </c>
      <c r="Y4543" s="65" t="str">
        <f t="shared" si="636"/>
        <v/>
      </c>
      <c r="Z4543" s="65" t="str">
        <f t="shared" si="637"/>
        <v/>
      </c>
      <c r="AA4543" s="65" t="str">
        <f t="shared" si="638"/>
        <v/>
      </c>
    </row>
    <row r="4544" spans="1:27" x14ac:dyDescent="0.25">
      <c r="A4544" s="40" t="str">
        <f>IF(G4544="","",1*ISERROR(VLOOKUP(G4544,G$1:G4543,1,FALSE)))</f>
        <v/>
      </c>
      <c r="B4544" s="40" t="str">
        <f>IF(A4544=0,0,IF(A4544="","",SUM(A$2:A4544)))</f>
        <v/>
      </c>
      <c r="C4544" s="41" t="str">
        <f>IF(H4544="","",1*ISERROR(VLOOKUP(H4544,H$1:H4543,1,FALSE)))</f>
        <v/>
      </c>
      <c r="D4544" s="40" t="str">
        <f>IF(C4544=0,0,IF(C4544="","",SUM(C$2:C4544)))</f>
        <v/>
      </c>
      <c r="E4544" s="41" t="str">
        <f>IF(H4544=0,0,IF(C4544="","",SUM(C$11:C4544)))</f>
        <v/>
      </c>
      <c r="F4544" s="41" t="str">
        <f>IF(H4544="","",COUNTIF(H$11:H4544,"="&amp;H4544))</f>
        <v/>
      </c>
      <c r="G4544" s="41" t="str">
        <f t="shared" si="630"/>
        <v/>
      </c>
      <c r="H4544" s="41" t="str">
        <f t="shared" si="631"/>
        <v/>
      </c>
      <c r="I4544" s="41" t="str">
        <f t="shared" si="632"/>
        <v/>
      </c>
      <c r="J4544" s="41" t="str">
        <f t="shared" si="633"/>
        <v/>
      </c>
      <c r="K4544" s="268"/>
      <c r="L4544" s="268"/>
      <c r="M4544" s="268"/>
      <c r="N4544" s="269"/>
      <c r="O4544" s="269"/>
      <c r="P4544" s="269"/>
      <c r="Q4544" s="270"/>
      <c r="R4544" s="271"/>
      <c r="S4544" s="268"/>
      <c r="T4544" s="268"/>
      <c r="U4544" s="268"/>
      <c r="V4544" s="268"/>
      <c r="W4544" s="65" t="str">
        <f t="shared" si="634"/>
        <v/>
      </c>
      <c r="X4544" s="65" t="str">
        <f t="shared" si="635"/>
        <v/>
      </c>
      <c r="Y4544" s="65" t="str">
        <f t="shared" si="636"/>
        <v/>
      </c>
      <c r="Z4544" s="65" t="str">
        <f t="shared" si="637"/>
        <v/>
      </c>
      <c r="AA4544" s="65" t="str">
        <f t="shared" si="638"/>
        <v/>
      </c>
    </row>
    <row r="4545" spans="1:27" x14ac:dyDescent="0.25">
      <c r="A4545" s="40" t="str">
        <f>IF(G4545="","",1*ISERROR(VLOOKUP(G4545,G$1:G4544,1,FALSE)))</f>
        <v/>
      </c>
      <c r="B4545" s="40" t="str">
        <f>IF(A4545=0,0,IF(A4545="","",SUM(A$2:A4545)))</f>
        <v/>
      </c>
      <c r="C4545" s="41" t="str">
        <f>IF(H4545="","",1*ISERROR(VLOOKUP(H4545,H$1:H4544,1,FALSE)))</f>
        <v/>
      </c>
      <c r="D4545" s="40" t="str">
        <f>IF(C4545=0,0,IF(C4545="","",SUM(C$2:C4545)))</f>
        <v/>
      </c>
      <c r="E4545" s="41" t="str">
        <f>IF(H4545=0,0,IF(C4545="","",SUM(C$11:C4545)))</f>
        <v/>
      </c>
      <c r="F4545" s="41" t="str">
        <f>IF(H4545="","",COUNTIF(H$11:H4545,"="&amp;H4545))</f>
        <v/>
      </c>
      <c r="G4545" s="41" t="str">
        <f t="shared" si="630"/>
        <v/>
      </c>
      <c r="H4545" s="41" t="str">
        <f t="shared" si="631"/>
        <v/>
      </c>
      <c r="I4545" s="41" t="str">
        <f t="shared" si="632"/>
        <v/>
      </c>
      <c r="J4545" s="41" t="str">
        <f t="shared" si="633"/>
        <v/>
      </c>
      <c r="K4545" s="268"/>
      <c r="L4545" s="268"/>
      <c r="M4545" s="268"/>
      <c r="N4545" s="269"/>
      <c r="O4545" s="269"/>
      <c r="P4545" s="269"/>
      <c r="Q4545" s="270"/>
      <c r="R4545" s="271"/>
      <c r="S4545" s="268"/>
      <c r="T4545" s="268"/>
      <c r="U4545" s="268"/>
      <c r="V4545" s="268"/>
      <c r="W4545" s="65" t="str">
        <f t="shared" si="634"/>
        <v/>
      </c>
      <c r="X4545" s="65" t="str">
        <f t="shared" si="635"/>
        <v/>
      </c>
      <c r="Y4545" s="65" t="str">
        <f t="shared" si="636"/>
        <v/>
      </c>
      <c r="Z4545" s="65" t="str">
        <f t="shared" si="637"/>
        <v/>
      </c>
      <c r="AA4545" s="65" t="str">
        <f t="shared" si="638"/>
        <v/>
      </c>
    </row>
    <row r="4546" spans="1:27" x14ac:dyDescent="0.25">
      <c r="A4546" s="40" t="str">
        <f>IF(G4546="","",1*ISERROR(VLOOKUP(G4546,G$1:G4545,1,FALSE)))</f>
        <v/>
      </c>
      <c r="B4546" s="40" t="str">
        <f>IF(A4546=0,0,IF(A4546="","",SUM(A$2:A4546)))</f>
        <v/>
      </c>
      <c r="C4546" s="41" t="str">
        <f>IF(H4546="","",1*ISERROR(VLOOKUP(H4546,H$1:H4545,1,FALSE)))</f>
        <v/>
      </c>
      <c r="D4546" s="40" t="str">
        <f>IF(C4546=0,0,IF(C4546="","",SUM(C$2:C4546)))</f>
        <v/>
      </c>
      <c r="E4546" s="41" t="str">
        <f>IF(H4546=0,0,IF(C4546="","",SUM(C$11:C4546)))</f>
        <v/>
      </c>
      <c r="F4546" s="41" t="str">
        <f>IF(H4546="","",COUNTIF(H$11:H4546,"="&amp;H4546))</f>
        <v/>
      </c>
      <c r="G4546" s="41" t="str">
        <f t="shared" ref="G4546:G4609" si="639">IF(K4546="","",IF(M4546="","",CONCATENATE(K4546,"-",M4546)))</f>
        <v/>
      </c>
      <c r="H4546" s="41" t="str">
        <f t="shared" ref="H4546:H4609" si="640">IF(G4546="","",CONCATENATE(G4546,"-",N4546))</f>
        <v/>
      </c>
      <c r="I4546" s="41" t="str">
        <f t="shared" ref="I4546:I4609" si="641">IF(H4546="","",CONCATENATE(H4546,"-",F4546))</f>
        <v/>
      </c>
      <c r="J4546" s="41" t="str">
        <f t="shared" ref="J4546:J4609" si="642">IF(G4546="","",CONCATENATE(G4546,"-",O4546))</f>
        <v/>
      </c>
      <c r="K4546" s="268"/>
      <c r="L4546" s="268"/>
      <c r="M4546" s="268"/>
      <c r="N4546" s="269"/>
      <c r="O4546" s="269"/>
      <c r="P4546" s="269"/>
      <c r="Q4546" s="270"/>
      <c r="R4546" s="271"/>
      <c r="S4546" s="268"/>
      <c r="T4546" s="268"/>
      <c r="U4546" s="268"/>
      <c r="V4546" s="268"/>
      <c r="W4546" s="65" t="str">
        <f t="shared" ref="W4546:W4609" si="643">IF(S4546="","",IF(S4546="Yes",1,0))</f>
        <v/>
      </c>
      <c r="X4546" s="65" t="str">
        <f t="shared" ref="X4546:X4609" si="644">IF(T4546="","",IF(T4546="Yes",1,0))</f>
        <v/>
      </c>
      <c r="Y4546" s="65" t="str">
        <f t="shared" ref="Y4546:Y4609" si="645">IF(U4546="","",IF(U4546="Yes",1,0))</f>
        <v/>
      </c>
      <c r="Z4546" s="65" t="str">
        <f t="shared" ref="Z4546:Z4609" si="646">IF(V4546="","",IF(V4546="Yes",1,0))</f>
        <v/>
      </c>
      <c r="AA4546" s="65" t="str">
        <f t="shared" ref="AA4546:AA4609" si="647">IF(N4546="","",CONCATENATE(N4546,"-",O4546))</f>
        <v/>
      </c>
    </row>
    <row r="4547" spans="1:27" x14ac:dyDescent="0.25">
      <c r="A4547" s="40" t="str">
        <f>IF(G4547="","",1*ISERROR(VLOOKUP(G4547,G$1:G4546,1,FALSE)))</f>
        <v/>
      </c>
      <c r="B4547" s="40" t="str">
        <f>IF(A4547=0,0,IF(A4547="","",SUM(A$2:A4547)))</f>
        <v/>
      </c>
      <c r="C4547" s="41" t="str">
        <f>IF(H4547="","",1*ISERROR(VLOOKUP(H4547,H$1:H4546,1,FALSE)))</f>
        <v/>
      </c>
      <c r="D4547" s="40" t="str">
        <f>IF(C4547=0,0,IF(C4547="","",SUM(C$2:C4547)))</f>
        <v/>
      </c>
      <c r="E4547" s="41" t="str">
        <f>IF(H4547=0,0,IF(C4547="","",SUM(C$11:C4547)))</f>
        <v/>
      </c>
      <c r="F4547" s="41" t="str">
        <f>IF(H4547="","",COUNTIF(H$11:H4547,"="&amp;H4547))</f>
        <v/>
      </c>
      <c r="G4547" s="41" t="str">
        <f t="shared" si="639"/>
        <v/>
      </c>
      <c r="H4547" s="41" t="str">
        <f t="shared" si="640"/>
        <v/>
      </c>
      <c r="I4547" s="41" t="str">
        <f t="shared" si="641"/>
        <v/>
      </c>
      <c r="J4547" s="41" t="str">
        <f t="shared" si="642"/>
        <v/>
      </c>
      <c r="K4547" s="268"/>
      <c r="L4547" s="268"/>
      <c r="M4547" s="268"/>
      <c r="N4547" s="269"/>
      <c r="O4547" s="269"/>
      <c r="P4547" s="269"/>
      <c r="Q4547" s="270"/>
      <c r="R4547" s="271"/>
      <c r="S4547" s="268"/>
      <c r="T4547" s="268"/>
      <c r="U4547" s="268"/>
      <c r="V4547" s="268"/>
      <c r="W4547" s="65" t="str">
        <f t="shared" si="643"/>
        <v/>
      </c>
      <c r="X4547" s="65" t="str">
        <f t="shared" si="644"/>
        <v/>
      </c>
      <c r="Y4547" s="65" t="str">
        <f t="shared" si="645"/>
        <v/>
      </c>
      <c r="Z4547" s="65" t="str">
        <f t="shared" si="646"/>
        <v/>
      </c>
      <c r="AA4547" s="65" t="str">
        <f t="shared" si="647"/>
        <v/>
      </c>
    </row>
    <row r="4548" spans="1:27" x14ac:dyDescent="0.25">
      <c r="A4548" s="40" t="str">
        <f>IF(G4548="","",1*ISERROR(VLOOKUP(G4548,G$1:G4547,1,FALSE)))</f>
        <v/>
      </c>
      <c r="B4548" s="40" t="str">
        <f>IF(A4548=0,0,IF(A4548="","",SUM(A$2:A4548)))</f>
        <v/>
      </c>
      <c r="C4548" s="41" t="str">
        <f>IF(H4548="","",1*ISERROR(VLOOKUP(H4548,H$1:H4547,1,FALSE)))</f>
        <v/>
      </c>
      <c r="D4548" s="40" t="str">
        <f>IF(C4548=0,0,IF(C4548="","",SUM(C$2:C4548)))</f>
        <v/>
      </c>
      <c r="E4548" s="41" t="str">
        <f>IF(H4548=0,0,IF(C4548="","",SUM(C$11:C4548)))</f>
        <v/>
      </c>
      <c r="F4548" s="41" t="str">
        <f>IF(H4548="","",COUNTIF(H$11:H4548,"="&amp;H4548))</f>
        <v/>
      </c>
      <c r="G4548" s="41" t="str">
        <f t="shared" si="639"/>
        <v/>
      </c>
      <c r="H4548" s="41" t="str">
        <f t="shared" si="640"/>
        <v/>
      </c>
      <c r="I4548" s="41" t="str">
        <f t="shared" si="641"/>
        <v/>
      </c>
      <c r="J4548" s="41" t="str">
        <f t="shared" si="642"/>
        <v/>
      </c>
      <c r="K4548" s="268"/>
      <c r="L4548" s="268"/>
      <c r="M4548" s="268"/>
      <c r="N4548" s="269"/>
      <c r="O4548" s="269"/>
      <c r="P4548" s="269"/>
      <c r="Q4548" s="270"/>
      <c r="R4548" s="271"/>
      <c r="S4548" s="268"/>
      <c r="T4548" s="268"/>
      <c r="U4548" s="268"/>
      <c r="V4548" s="268"/>
      <c r="W4548" s="65" t="str">
        <f t="shared" si="643"/>
        <v/>
      </c>
      <c r="X4548" s="65" t="str">
        <f t="shared" si="644"/>
        <v/>
      </c>
      <c r="Y4548" s="65" t="str">
        <f t="shared" si="645"/>
        <v/>
      </c>
      <c r="Z4548" s="65" t="str">
        <f t="shared" si="646"/>
        <v/>
      </c>
      <c r="AA4548" s="65" t="str">
        <f t="shared" si="647"/>
        <v/>
      </c>
    </row>
    <row r="4549" spans="1:27" x14ac:dyDescent="0.25">
      <c r="A4549" s="40" t="str">
        <f>IF(G4549="","",1*ISERROR(VLOOKUP(G4549,G$1:G4548,1,FALSE)))</f>
        <v/>
      </c>
      <c r="B4549" s="40" t="str">
        <f>IF(A4549=0,0,IF(A4549="","",SUM(A$2:A4549)))</f>
        <v/>
      </c>
      <c r="C4549" s="41" t="str">
        <f>IF(H4549="","",1*ISERROR(VLOOKUP(H4549,H$1:H4548,1,FALSE)))</f>
        <v/>
      </c>
      <c r="D4549" s="40" t="str">
        <f>IF(C4549=0,0,IF(C4549="","",SUM(C$2:C4549)))</f>
        <v/>
      </c>
      <c r="E4549" s="41" t="str">
        <f>IF(H4549=0,0,IF(C4549="","",SUM(C$11:C4549)))</f>
        <v/>
      </c>
      <c r="F4549" s="41" t="str">
        <f>IF(H4549="","",COUNTIF(H$11:H4549,"="&amp;H4549))</f>
        <v/>
      </c>
      <c r="G4549" s="41" t="str">
        <f t="shared" si="639"/>
        <v/>
      </c>
      <c r="H4549" s="41" t="str">
        <f t="shared" si="640"/>
        <v/>
      </c>
      <c r="I4549" s="41" t="str">
        <f t="shared" si="641"/>
        <v/>
      </c>
      <c r="J4549" s="41" t="str">
        <f t="shared" si="642"/>
        <v/>
      </c>
      <c r="K4549" s="268"/>
      <c r="L4549" s="268"/>
      <c r="M4549" s="268"/>
      <c r="N4549" s="269"/>
      <c r="O4549" s="269"/>
      <c r="P4549" s="269"/>
      <c r="Q4549" s="270"/>
      <c r="R4549" s="271"/>
      <c r="S4549" s="268"/>
      <c r="T4549" s="268"/>
      <c r="U4549" s="268"/>
      <c r="V4549" s="268"/>
      <c r="W4549" s="65" t="str">
        <f t="shared" si="643"/>
        <v/>
      </c>
      <c r="X4549" s="65" t="str">
        <f t="shared" si="644"/>
        <v/>
      </c>
      <c r="Y4549" s="65" t="str">
        <f t="shared" si="645"/>
        <v/>
      </c>
      <c r="Z4549" s="65" t="str">
        <f t="shared" si="646"/>
        <v/>
      </c>
      <c r="AA4549" s="65" t="str">
        <f t="shared" si="647"/>
        <v/>
      </c>
    </row>
    <row r="4550" spans="1:27" x14ac:dyDescent="0.25">
      <c r="A4550" s="40" t="str">
        <f>IF(G4550="","",1*ISERROR(VLOOKUP(G4550,G$1:G4549,1,FALSE)))</f>
        <v/>
      </c>
      <c r="B4550" s="40" t="str">
        <f>IF(A4550=0,0,IF(A4550="","",SUM(A$2:A4550)))</f>
        <v/>
      </c>
      <c r="C4550" s="41" t="str">
        <f>IF(H4550="","",1*ISERROR(VLOOKUP(H4550,H$1:H4549,1,FALSE)))</f>
        <v/>
      </c>
      <c r="D4550" s="40" t="str">
        <f>IF(C4550=0,0,IF(C4550="","",SUM(C$2:C4550)))</f>
        <v/>
      </c>
      <c r="E4550" s="41" t="str">
        <f>IF(H4550=0,0,IF(C4550="","",SUM(C$11:C4550)))</f>
        <v/>
      </c>
      <c r="F4550" s="41" t="str">
        <f>IF(H4550="","",COUNTIF(H$11:H4550,"="&amp;H4550))</f>
        <v/>
      </c>
      <c r="G4550" s="41" t="str">
        <f t="shared" si="639"/>
        <v/>
      </c>
      <c r="H4550" s="41" t="str">
        <f t="shared" si="640"/>
        <v/>
      </c>
      <c r="I4550" s="41" t="str">
        <f t="shared" si="641"/>
        <v/>
      </c>
      <c r="J4550" s="41" t="str">
        <f t="shared" si="642"/>
        <v/>
      </c>
      <c r="K4550" s="268"/>
      <c r="L4550" s="268"/>
      <c r="M4550" s="268"/>
      <c r="N4550" s="269"/>
      <c r="O4550" s="269"/>
      <c r="P4550" s="269"/>
      <c r="Q4550" s="270"/>
      <c r="R4550" s="271"/>
      <c r="S4550" s="268"/>
      <c r="T4550" s="268"/>
      <c r="U4550" s="268"/>
      <c r="V4550" s="268"/>
      <c r="W4550" s="65" t="str">
        <f t="shared" si="643"/>
        <v/>
      </c>
      <c r="X4550" s="65" t="str">
        <f t="shared" si="644"/>
        <v/>
      </c>
      <c r="Y4550" s="65" t="str">
        <f t="shared" si="645"/>
        <v/>
      </c>
      <c r="Z4550" s="65" t="str">
        <f t="shared" si="646"/>
        <v/>
      </c>
      <c r="AA4550" s="65" t="str">
        <f t="shared" si="647"/>
        <v/>
      </c>
    </row>
    <row r="4551" spans="1:27" x14ac:dyDescent="0.25">
      <c r="A4551" s="40" t="str">
        <f>IF(G4551="","",1*ISERROR(VLOOKUP(G4551,G$1:G4550,1,FALSE)))</f>
        <v/>
      </c>
      <c r="B4551" s="40" t="str">
        <f>IF(A4551=0,0,IF(A4551="","",SUM(A$2:A4551)))</f>
        <v/>
      </c>
      <c r="C4551" s="41" t="str">
        <f>IF(H4551="","",1*ISERROR(VLOOKUP(H4551,H$1:H4550,1,FALSE)))</f>
        <v/>
      </c>
      <c r="D4551" s="40" t="str">
        <f>IF(C4551=0,0,IF(C4551="","",SUM(C$2:C4551)))</f>
        <v/>
      </c>
      <c r="E4551" s="41" t="str">
        <f>IF(H4551=0,0,IF(C4551="","",SUM(C$11:C4551)))</f>
        <v/>
      </c>
      <c r="F4551" s="41" t="str">
        <f>IF(H4551="","",COUNTIF(H$11:H4551,"="&amp;H4551))</f>
        <v/>
      </c>
      <c r="G4551" s="41" t="str">
        <f t="shared" si="639"/>
        <v/>
      </c>
      <c r="H4551" s="41" t="str">
        <f t="shared" si="640"/>
        <v/>
      </c>
      <c r="I4551" s="41" t="str">
        <f t="shared" si="641"/>
        <v/>
      </c>
      <c r="J4551" s="41" t="str">
        <f t="shared" si="642"/>
        <v/>
      </c>
      <c r="K4551" s="268"/>
      <c r="L4551" s="268"/>
      <c r="M4551" s="268"/>
      <c r="N4551" s="269"/>
      <c r="O4551" s="269"/>
      <c r="P4551" s="269"/>
      <c r="Q4551" s="270"/>
      <c r="R4551" s="271"/>
      <c r="S4551" s="268"/>
      <c r="T4551" s="268"/>
      <c r="U4551" s="268"/>
      <c r="V4551" s="268"/>
      <c r="W4551" s="65" t="str">
        <f t="shared" si="643"/>
        <v/>
      </c>
      <c r="X4551" s="65" t="str">
        <f t="shared" si="644"/>
        <v/>
      </c>
      <c r="Y4551" s="65" t="str">
        <f t="shared" si="645"/>
        <v/>
      </c>
      <c r="Z4551" s="65" t="str">
        <f t="shared" si="646"/>
        <v/>
      </c>
      <c r="AA4551" s="65" t="str">
        <f t="shared" si="647"/>
        <v/>
      </c>
    </row>
    <row r="4552" spans="1:27" x14ac:dyDescent="0.25">
      <c r="A4552" s="40" t="str">
        <f>IF(G4552="","",1*ISERROR(VLOOKUP(G4552,G$1:G4551,1,FALSE)))</f>
        <v/>
      </c>
      <c r="B4552" s="40" t="str">
        <f>IF(A4552=0,0,IF(A4552="","",SUM(A$2:A4552)))</f>
        <v/>
      </c>
      <c r="C4552" s="41" t="str">
        <f>IF(H4552="","",1*ISERROR(VLOOKUP(H4552,H$1:H4551,1,FALSE)))</f>
        <v/>
      </c>
      <c r="D4552" s="40" t="str">
        <f>IF(C4552=0,0,IF(C4552="","",SUM(C$2:C4552)))</f>
        <v/>
      </c>
      <c r="E4552" s="41" t="str">
        <f>IF(H4552=0,0,IF(C4552="","",SUM(C$11:C4552)))</f>
        <v/>
      </c>
      <c r="F4552" s="41" t="str">
        <f>IF(H4552="","",COUNTIF(H$11:H4552,"="&amp;H4552))</f>
        <v/>
      </c>
      <c r="G4552" s="41" t="str">
        <f t="shared" si="639"/>
        <v/>
      </c>
      <c r="H4552" s="41" t="str">
        <f t="shared" si="640"/>
        <v/>
      </c>
      <c r="I4552" s="41" t="str">
        <f t="shared" si="641"/>
        <v/>
      </c>
      <c r="J4552" s="41" t="str">
        <f t="shared" si="642"/>
        <v/>
      </c>
      <c r="K4552" s="268"/>
      <c r="L4552" s="268"/>
      <c r="M4552" s="268"/>
      <c r="N4552" s="269"/>
      <c r="O4552" s="269"/>
      <c r="P4552" s="269"/>
      <c r="Q4552" s="270"/>
      <c r="R4552" s="271"/>
      <c r="S4552" s="268"/>
      <c r="T4552" s="268"/>
      <c r="U4552" s="268"/>
      <c r="V4552" s="268"/>
      <c r="W4552" s="65" t="str">
        <f t="shared" si="643"/>
        <v/>
      </c>
      <c r="X4552" s="65" t="str">
        <f t="shared" si="644"/>
        <v/>
      </c>
      <c r="Y4552" s="65" t="str">
        <f t="shared" si="645"/>
        <v/>
      </c>
      <c r="Z4552" s="65" t="str">
        <f t="shared" si="646"/>
        <v/>
      </c>
      <c r="AA4552" s="65" t="str">
        <f t="shared" si="647"/>
        <v/>
      </c>
    </row>
    <row r="4553" spans="1:27" x14ac:dyDescent="0.25">
      <c r="A4553" s="40" t="str">
        <f>IF(G4553="","",1*ISERROR(VLOOKUP(G4553,G$1:G4552,1,FALSE)))</f>
        <v/>
      </c>
      <c r="B4553" s="40" t="str">
        <f>IF(A4553=0,0,IF(A4553="","",SUM(A$2:A4553)))</f>
        <v/>
      </c>
      <c r="C4553" s="41" t="str">
        <f>IF(H4553="","",1*ISERROR(VLOOKUP(H4553,H$1:H4552,1,FALSE)))</f>
        <v/>
      </c>
      <c r="D4553" s="40" t="str">
        <f>IF(C4553=0,0,IF(C4553="","",SUM(C$2:C4553)))</f>
        <v/>
      </c>
      <c r="E4553" s="41" t="str">
        <f>IF(H4553=0,0,IF(C4553="","",SUM(C$11:C4553)))</f>
        <v/>
      </c>
      <c r="F4553" s="41" t="str">
        <f>IF(H4553="","",COUNTIF(H$11:H4553,"="&amp;H4553))</f>
        <v/>
      </c>
      <c r="G4553" s="41" t="str">
        <f t="shared" si="639"/>
        <v/>
      </c>
      <c r="H4553" s="41" t="str">
        <f t="shared" si="640"/>
        <v/>
      </c>
      <c r="I4553" s="41" t="str">
        <f t="shared" si="641"/>
        <v/>
      </c>
      <c r="J4553" s="41" t="str">
        <f t="shared" si="642"/>
        <v/>
      </c>
      <c r="K4553" s="268"/>
      <c r="L4553" s="268"/>
      <c r="M4553" s="268"/>
      <c r="N4553" s="269"/>
      <c r="O4553" s="269"/>
      <c r="P4553" s="269"/>
      <c r="Q4553" s="270"/>
      <c r="R4553" s="271"/>
      <c r="S4553" s="268"/>
      <c r="T4553" s="268"/>
      <c r="U4553" s="268"/>
      <c r="V4553" s="268"/>
      <c r="W4553" s="65" t="str">
        <f t="shared" si="643"/>
        <v/>
      </c>
      <c r="X4553" s="65" t="str">
        <f t="shared" si="644"/>
        <v/>
      </c>
      <c r="Y4553" s="65" t="str">
        <f t="shared" si="645"/>
        <v/>
      </c>
      <c r="Z4553" s="65" t="str">
        <f t="shared" si="646"/>
        <v/>
      </c>
      <c r="AA4553" s="65" t="str">
        <f t="shared" si="647"/>
        <v/>
      </c>
    </row>
    <row r="4554" spans="1:27" x14ac:dyDescent="0.25">
      <c r="A4554" s="40" t="str">
        <f>IF(G4554="","",1*ISERROR(VLOOKUP(G4554,G$1:G4553,1,FALSE)))</f>
        <v/>
      </c>
      <c r="B4554" s="40" t="str">
        <f>IF(A4554=0,0,IF(A4554="","",SUM(A$2:A4554)))</f>
        <v/>
      </c>
      <c r="C4554" s="41" t="str">
        <f>IF(H4554="","",1*ISERROR(VLOOKUP(H4554,H$1:H4553,1,FALSE)))</f>
        <v/>
      </c>
      <c r="D4554" s="40" t="str">
        <f>IF(C4554=0,0,IF(C4554="","",SUM(C$2:C4554)))</f>
        <v/>
      </c>
      <c r="E4554" s="41" t="str">
        <f>IF(H4554=0,0,IF(C4554="","",SUM(C$11:C4554)))</f>
        <v/>
      </c>
      <c r="F4554" s="41" t="str">
        <f>IF(H4554="","",COUNTIF(H$11:H4554,"="&amp;H4554))</f>
        <v/>
      </c>
      <c r="G4554" s="41" t="str">
        <f t="shared" si="639"/>
        <v/>
      </c>
      <c r="H4554" s="41" t="str">
        <f t="shared" si="640"/>
        <v/>
      </c>
      <c r="I4554" s="41" t="str">
        <f t="shared" si="641"/>
        <v/>
      </c>
      <c r="J4554" s="41" t="str">
        <f t="shared" si="642"/>
        <v/>
      </c>
      <c r="K4554" s="268"/>
      <c r="L4554" s="268"/>
      <c r="M4554" s="268"/>
      <c r="N4554" s="269"/>
      <c r="O4554" s="269"/>
      <c r="P4554" s="269"/>
      <c r="Q4554" s="270"/>
      <c r="R4554" s="271"/>
      <c r="S4554" s="268"/>
      <c r="T4554" s="268"/>
      <c r="U4554" s="268"/>
      <c r="V4554" s="268"/>
      <c r="W4554" s="65" t="str">
        <f t="shared" si="643"/>
        <v/>
      </c>
      <c r="X4554" s="65" t="str">
        <f t="shared" si="644"/>
        <v/>
      </c>
      <c r="Y4554" s="65" t="str">
        <f t="shared" si="645"/>
        <v/>
      </c>
      <c r="Z4554" s="65" t="str">
        <f t="shared" si="646"/>
        <v/>
      </c>
      <c r="AA4554" s="65" t="str">
        <f t="shared" si="647"/>
        <v/>
      </c>
    </row>
    <row r="4555" spans="1:27" x14ac:dyDescent="0.25">
      <c r="A4555" s="40" t="str">
        <f>IF(G4555="","",1*ISERROR(VLOOKUP(G4555,G$1:G4554,1,FALSE)))</f>
        <v/>
      </c>
      <c r="B4555" s="40" t="str">
        <f>IF(A4555=0,0,IF(A4555="","",SUM(A$2:A4555)))</f>
        <v/>
      </c>
      <c r="C4555" s="41" t="str">
        <f>IF(H4555="","",1*ISERROR(VLOOKUP(H4555,H$1:H4554,1,FALSE)))</f>
        <v/>
      </c>
      <c r="D4555" s="40" t="str">
        <f>IF(C4555=0,0,IF(C4555="","",SUM(C$2:C4555)))</f>
        <v/>
      </c>
      <c r="E4555" s="41" t="str">
        <f>IF(H4555=0,0,IF(C4555="","",SUM(C$11:C4555)))</f>
        <v/>
      </c>
      <c r="F4555" s="41" t="str">
        <f>IF(H4555="","",COUNTIF(H$11:H4555,"="&amp;H4555))</f>
        <v/>
      </c>
      <c r="G4555" s="41" t="str">
        <f t="shared" si="639"/>
        <v/>
      </c>
      <c r="H4555" s="41" t="str">
        <f t="shared" si="640"/>
        <v/>
      </c>
      <c r="I4555" s="41" t="str">
        <f t="shared" si="641"/>
        <v/>
      </c>
      <c r="J4555" s="41" t="str">
        <f t="shared" si="642"/>
        <v/>
      </c>
      <c r="K4555" s="268"/>
      <c r="L4555" s="268"/>
      <c r="M4555" s="268"/>
      <c r="N4555" s="269"/>
      <c r="O4555" s="269"/>
      <c r="P4555" s="269"/>
      <c r="Q4555" s="270"/>
      <c r="R4555" s="271"/>
      <c r="S4555" s="268"/>
      <c r="T4555" s="268"/>
      <c r="U4555" s="268"/>
      <c r="V4555" s="268"/>
      <c r="W4555" s="65" t="str">
        <f t="shared" si="643"/>
        <v/>
      </c>
      <c r="X4555" s="65" t="str">
        <f t="shared" si="644"/>
        <v/>
      </c>
      <c r="Y4555" s="65" t="str">
        <f t="shared" si="645"/>
        <v/>
      </c>
      <c r="Z4555" s="65" t="str">
        <f t="shared" si="646"/>
        <v/>
      </c>
      <c r="AA4555" s="65" t="str">
        <f t="shared" si="647"/>
        <v/>
      </c>
    </row>
    <row r="4556" spans="1:27" x14ac:dyDescent="0.25">
      <c r="A4556" s="40" t="str">
        <f>IF(G4556="","",1*ISERROR(VLOOKUP(G4556,G$1:G4555,1,FALSE)))</f>
        <v/>
      </c>
      <c r="B4556" s="40" t="str">
        <f>IF(A4556=0,0,IF(A4556="","",SUM(A$2:A4556)))</f>
        <v/>
      </c>
      <c r="C4556" s="41" t="str">
        <f>IF(H4556="","",1*ISERROR(VLOOKUP(H4556,H$1:H4555,1,FALSE)))</f>
        <v/>
      </c>
      <c r="D4556" s="40" t="str">
        <f>IF(C4556=0,0,IF(C4556="","",SUM(C$2:C4556)))</f>
        <v/>
      </c>
      <c r="E4556" s="41" t="str">
        <f>IF(H4556=0,0,IF(C4556="","",SUM(C$11:C4556)))</f>
        <v/>
      </c>
      <c r="F4556" s="41" t="str">
        <f>IF(H4556="","",COUNTIF(H$11:H4556,"="&amp;H4556))</f>
        <v/>
      </c>
      <c r="G4556" s="41" t="str">
        <f t="shared" si="639"/>
        <v/>
      </c>
      <c r="H4556" s="41" t="str">
        <f t="shared" si="640"/>
        <v/>
      </c>
      <c r="I4556" s="41" t="str">
        <f t="shared" si="641"/>
        <v/>
      </c>
      <c r="J4556" s="41" t="str">
        <f t="shared" si="642"/>
        <v/>
      </c>
      <c r="K4556" s="268"/>
      <c r="L4556" s="268"/>
      <c r="M4556" s="268"/>
      <c r="N4556" s="269"/>
      <c r="O4556" s="269"/>
      <c r="P4556" s="269"/>
      <c r="Q4556" s="270"/>
      <c r="R4556" s="271"/>
      <c r="S4556" s="268"/>
      <c r="T4556" s="268"/>
      <c r="U4556" s="268"/>
      <c r="V4556" s="268"/>
      <c r="W4556" s="65" t="str">
        <f t="shared" si="643"/>
        <v/>
      </c>
      <c r="X4556" s="65" t="str">
        <f t="shared" si="644"/>
        <v/>
      </c>
      <c r="Y4556" s="65" t="str">
        <f t="shared" si="645"/>
        <v/>
      </c>
      <c r="Z4556" s="65" t="str">
        <f t="shared" si="646"/>
        <v/>
      </c>
      <c r="AA4556" s="65" t="str">
        <f t="shared" si="647"/>
        <v/>
      </c>
    </row>
    <row r="4557" spans="1:27" x14ac:dyDescent="0.25">
      <c r="A4557" s="40" t="str">
        <f>IF(G4557="","",1*ISERROR(VLOOKUP(G4557,G$1:G4556,1,FALSE)))</f>
        <v/>
      </c>
      <c r="B4557" s="40" t="str">
        <f>IF(A4557=0,0,IF(A4557="","",SUM(A$2:A4557)))</f>
        <v/>
      </c>
      <c r="C4557" s="41" t="str">
        <f>IF(H4557="","",1*ISERROR(VLOOKUP(H4557,H$1:H4556,1,FALSE)))</f>
        <v/>
      </c>
      <c r="D4557" s="40" t="str">
        <f>IF(C4557=0,0,IF(C4557="","",SUM(C$2:C4557)))</f>
        <v/>
      </c>
      <c r="E4557" s="41" t="str">
        <f>IF(H4557=0,0,IF(C4557="","",SUM(C$11:C4557)))</f>
        <v/>
      </c>
      <c r="F4557" s="41" t="str">
        <f>IF(H4557="","",COUNTIF(H$11:H4557,"="&amp;H4557))</f>
        <v/>
      </c>
      <c r="G4557" s="41" t="str">
        <f t="shared" si="639"/>
        <v/>
      </c>
      <c r="H4557" s="41" t="str">
        <f t="shared" si="640"/>
        <v/>
      </c>
      <c r="I4557" s="41" t="str">
        <f t="shared" si="641"/>
        <v/>
      </c>
      <c r="J4557" s="41" t="str">
        <f t="shared" si="642"/>
        <v/>
      </c>
      <c r="K4557" s="268"/>
      <c r="L4557" s="268"/>
      <c r="M4557" s="268"/>
      <c r="N4557" s="269"/>
      <c r="O4557" s="269"/>
      <c r="P4557" s="269"/>
      <c r="Q4557" s="270"/>
      <c r="R4557" s="271"/>
      <c r="S4557" s="268"/>
      <c r="T4557" s="268"/>
      <c r="U4557" s="268"/>
      <c r="V4557" s="268"/>
      <c r="W4557" s="65" t="str">
        <f t="shared" si="643"/>
        <v/>
      </c>
      <c r="X4557" s="65" t="str">
        <f t="shared" si="644"/>
        <v/>
      </c>
      <c r="Y4557" s="65" t="str">
        <f t="shared" si="645"/>
        <v/>
      </c>
      <c r="Z4557" s="65" t="str">
        <f t="shared" si="646"/>
        <v/>
      </c>
      <c r="AA4557" s="65" t="str">
        <f t="shared" si="647"/>
        <v/>
      </c>
    </row>
    <row r="4558" spans="1:27" x14ac:dyDescent="0.25">
      <c r="A4558" s="40" t="str">
        <f>IF(G4558="","",1*ISERROR(VLOOKUP(G4558,G$1:G4557,1,FALSE)))</f>
        <v/>
      </c>
      <c r="B4558" s="40" t="str">
        <f>IF(A4558=0,0,IF(A4558="","",SUM(A$2:A4558)))</f>
        <v/>
      </c>
      <c r="C4558" s="41" t="str">
        <f>IF(H4558="","",1*ISERROR(VLOOKUP(H4558,H$1:H4557,1,FALSE)))</f>
        <v/>
      </c>
      <c r="D4558" s="40" t="str">
        <f>IF(C4558=0,0,IF(C4558="","",SUM(C$2:C4558)))</f>
        <v/>
      </c>
      <c r="E4558" s="41" t="str">
        <f>IF(H4558=0,0,IF(C4558="","",SUM(C$11:C4558)))</f>
        <v/>
      </c>
      <c r="F4558" s="41" t="str">
        <f>IF(H4558="","",COUNTIF(H$11:H4558,"="&amp;H4558))</f>
        <v/>
      </c>
      <c r="G4558" s="41" t="str">
        <f t="shared" si="639"/>
        <v/>
      </c>
      <c r="H4558" s="41" t="str">
        <f t="shared" si="640"/>
        <v/>
      </c>
      <c r="I4558" s="41" t="str">
        <f t="shared" si="641"/>
        <v/>
      </c>
      <c r="J4558" s="41" t="str">
        <f t="shared" si="642"/>
        <v/>
      </c>
      <c r="K4558" s="268"/>
      <c r="L4558" s="268"/>
      <c r="M4558" s="268"/>
      <c r="N4558" s="269"/>
      <c r="O4558" s="269"/>
      <c r="P4558" s="269"/>
      <c r="Q4558" s="270"/>
      <c r="R4558" s="271"/>
      <c r="S4558" s="268"/>
      <c r="T4558" s="268"/>
      <c r="U4558" s="268"/>
      <c r="V4558" s="268"/>
      <c r="W4558" s="65" t="str">
        <f t="shared" si="643"/>
        <v/>
      </c>
      <c r="X4558" s="65" t="str">
        <f t="shared" si="644"/>
        <v/>
      </c>
      <c r="Y4558" s="65" t="str">
        <f t="shared" si="645"/>
        <v/>
      </c>
      <c r="Z4558" s="65" t="str">
        <f t="shared" si="646"/>
        <v/>
      </c>
      <c r="AA4558" s="65" t="str">
        <f t="shared" si="647"/>
        <v/>
      </c>
    </row>
    <row r="4559" spans="1:27" x14ac:dyDescent="0.25">
      <c r="A4559" s="40" t="str">
        <f>IF(G4559="","",1*ISERROR(VLOOKUP(G4559,G$1:G4558,1,FALSE)))</f>
        <v/>
      </c>
      <c r="B4559" s="40" t="str">
        <f>IF(A4559=0,0,IF(A4559="","",SUM(A$2:A4559)))</f>
        <v/>
      </c>
      <c r="C4559" s="41" t="str">
        <f>IF(H4559="","",1*ISERROR(VLOOKUP(H4559,H$1:H4558,1,FALSE)))</f>
        <v/>
      </c>
      <c r="D4559" s="40" t="str">
        <f>IF(C4559=0,0,IF(C4559="","",SUM(C$2:C4559)))</f>
        <v/>
      </c>
      <c r="E4559" s="41" t="str">
        <f>IF(H4559=0,0,IF(C4559="","",SUM(C$11:C4559)))</f>
        <v/>
      </c>
      <c r="F4559" s="41" t="str">
        <f>IF(H4559="","",COUNTIF(H$11:H4559,"="&amp;H4559))</f>
        <v/>
      </c>
      <c r="G4559" s="41" t="str">
        <f t="shared" si="639"/>
        <v/>
      </c>
      <c r="H4559" s="41" t="str">
        <f t="shared" si="640"/>
        <v/>
      </c>
      <c r="I4559" s="41" t="str">
        <f t="shared" si="641"/>
        <v/>
      </c>
      <c r="J4559" s="41" t="str">
        <f t="shared" si="642"/>
        <v/>
      </c>
      <c r="K4559" s="268"/>
      <c r="L4559" s="268"/>
      <c r="M4559" s="268"/>
      <c r="N4559" s="269"/>
      <c r="O4559" s="269"/>
      <c r="P4559" s="269"/>
      <c r="Q4559" s="270"/>
      <c r="R4559" s="271"/>
      <c r="S4559" s="268"/>
      <c r="T4559" s="268"/>
      <c r="U4559" s="268"/>
      <c r="V4559" s="268"/>
      <c r="W4559" s="65" t="str">
        <f t="shared" si="643"/>
        <v/>
      </c>
      <c r="X4559" s="65" t="str">
        <f t="shared" si="644"/>
        <v/>
      </c>
      <c r="Y4559" s="65" t="str">
        <f t="shared" si="645"/>
        <v/>
      </c>
      <c r="Z4559" s="65" t="str">
        <f t="shared" si="646"/>
        <v/>
      </c>
      <c r="AA4559" s="65" t="str">
        <f t="shared" si="647"/>
        <v/>
      </c>
    </row>
    <row r="4560" spans="1:27" x14ac:dyDescent="0.25">
      <c r="A4560" s="40" t="str">
        <f>IF(G4560="","",1*ISERROR(VLOOKUP(G4560,G$1:G4559,1,FALSE)))</f>
        <v/>
      </c>
      <c r="B4560" s="40" t="str">
        <f>IF(A4560=0,0,IF(A4560="","",SUM(A$2:A4560)))</f>
        <v/>
      </c>
      <c r="C4560" s="41" t="str">
        <f>IF(H4560="","",1*ISERROR(VLOOKUP(H4560,H$1:H4559,1,FALSE)))</f>
        <v/>
      </c>
      <c r="D4560" s="40" t="str">
        <f>IF(C4560=0,0,IF(C4560="","",SUM(C$2:C4560)))</f>
        <v/>
      </c>
      <c r="E4560" s="41" t="str">
        <f>IF(H4560=0,0,IF(C4560="","",SUM(C$11:C4560)))</f>
        <v/>
      </c>
      <c r="F4560" s="41" t="str">
        <f>IF(H4560="","",COUNTIF(H$11:H4560,"="&amp;H4560))</f>
        <v/>
      </c>
      <c r="G4560" s="41" t="str">
        <f t="shared" si="639"/>
        <v/>
      </c>
      <c r="H4560" s="41" t="str">
        <f t="shared" si="640"/>
        <v/>
      </c>
      <c r="I4560" s="41" t="str">
        <f t="shared" si="641"/>
        <v/>
      </c>
      <c r="J4560" s="41" t="str">
        <f t="shared" si="642"/>
        <v/>
      </c>
      <c r="K4560" s="268"/>
      <c r="L4560" s="268"/>
      <c r="M4560" s="268"/>
      <c r="N4560" s="269"/>
      <c r="O4560" s="269"/>
      <c r="P4560" s="269"/>
      <c r="Q4560" s="270"/>
      <c r="R4560" s="271"/>
      <c r="S4560" s="268"/>
      <c r="T4560" s="268"/>
      <c r="U4560" s="268"/>
      <c r="V4560" s="268"/>
      <c r="W4560" s="65" t="str">
        <f t="shared" si="643"/>
        <v/>
      </c>
      <c r="X4560" s="65" t="str">
        <f t="shared" si="644"/>
        <v/>
      </c>
      <c r="Y4560" s="65" t="str">
        <f t="shared" si="645"/>
        <v/>
      </c>
      <c r="Z4560" s="65" t="str">
        <f t="shared" si="646"/>
        <v/>
      </c>
      <c r="AA4560" s="65" t="str">
        <f t="shared" si="647"/>
        <v/>
      </c>
    </row>
    <row r="4561" spans="1:27" x14ac:dyDescent="0.25">
      <c r="A4561" s="40" t="str">
        <f>IF(G4561="","",1*ISERROR(VLOOKUP(G4561,G$1:G4560,1,FALSE)))</f>
        <v/>
      </c>
      <c r="B4561" s="40" t="str">
        <f>IF(A4561=0,0,IF(A4561="","",SUM(A$2:A4561)))</f>
        <v/>
      </c>
      <c r="C4561" s="41" t="str">
        <f>IF(H4561="","",1*ISERROR(VLOOKUP(H4561,H$1:H4560,1,FALSE)))</f>
        <v/>
      </c>
      <c r="D4561" s="40" t="str">
        <f>IF(C4561=0,0,IF(C4561="","",SUM(C$2:C4561)))</f>
        <v/>
      </c>
      <c r="E4561" s="41" t="str">
        <f>IF(H4561=0,0,IF(C4561="","",SUM(C$11:C4561)))</f>
        <v/>
      </c>
      <c r="F4561" s="41" t="str">
        <f>IF(H4561="","",COUNTIF(H$11:H4561,"="&amp;H4561))</f>
        <v/>
      </c>
      <c r="G4561" s="41" t="str">
        <f t="shared" si="639"/>
        <v/>
      </c>
      <c r="H4561" s="41" t="str">
        <f t="shared" si="640"/>
        <v/>
      </c>
      <c r="I4561" s="41" t="str">
        <f t="shared" si="641"/>
        <v/>
      </c>
      <c r="J4561" s="41" t="str">
        <f t="shared" si="642"/>
        <v/>
      </c>
      <c r="K4561" s="268"/>
      <c r="L4561" s="268"/>
      <c r="M4561" s="268"/>
      <c r="N4561" s="269"/>
      <c r="O4561" s="269"/>
      <c r="P4561" s="269"/>
      <c r="Q4561" s="270"/>
      <c r="R4561" s="271"/>
      <c r="S4561" s="268"/>
      <c r="T4561" s="268"/>
      <c r="U4561" s="268"/>
      <c r="V4561" s="268"/>
      <c r="W4561" s="65" t="str">
        <f t="shared" si="643"/>
        <v/>
      </c>
      <c r="X4561" s="65" t="str">
        <f t="shared" si="644"/>
        <v/>
      </c>
      <c r="Y4561" s="65" t="str">
        <f t="shared" si="645"/>
        <v/>
      </c>
      <c r="Z4561" s="65" t="str">
        <f t="shared" si="646"/>
        <v/>
      </c>
      <c r="AA4561" s="65" t="str">
        <f t="shared" si="647"/>
        <v/>
      </c>
    </row>
    <row r="4562" spans="1:27" x14ac:dyDescent="0.25">
      <c r="A4562" s="40" t="str">
        <f>IF(G4562="","",1*ISERROR(VLOOKUP(G4562,G$1:G4561,1,FALSE)))</f>
        <v/>
      </c>
      <c r="B4562" s="40" t="str">
        <f>IF(A4562=0,0,IF(A4562="","",SUM(A$2:A4562)))</f>
        <v/>
      </c>
      <c r="C4562" s="41" t="str">
        <f>IF(H4562="","",1*ISERROR(VLOOKUP(H4562,H$1:H4561,1,FALSE)))</f>
        <v/>
      </c>
      <c r="D4562" s="40" t="str">
        <f>IF(C4562=0,0,IF(C4562="","",SUM(C$2:C4562)))</f>
        <v/>
      </c>
      <c r="E4562" s="41" t="str">
        <f>IF(H4562=0,0,IF(C4562="","",SUM(C$11:C4562)))</f>
        <v/>
      </c>
      <c r="F4562" s="41" t="str">
        <f>IF(H4562="","",COUNTIF(H$11:H4562,"="&amp;H4562))</f>
        <v/>
      </c>
      <c r="G4562" s="41" t="str">
        <f t="shared" si="639"/>
        <v/>
      </c>
      <c r="H4562" s="41" t="str">
        <f t="shared" si="640"/>
        <v/>
      </c>
      <c r="I4562" s="41" t="str">
        <f t="shared" si="641"/>
        <v/>
      </c>
      <c r="J4562" s="41" t="str">
        <f t="shared" si="642"/>
        <v/>
      </c>
      <c r="K4562" s="268"/>
      <c r="L4562" s="268"/>
      <c r="M4562" s="268"/>
      <c r="N4562" s="269"/>
      <c r="O4562" s="269"/>
      <c r="P4562" s="269"/>
      <c r="Q4562" s="270"/>
      <c r="R4562" s="271"/>
      <c r="S4562" s="268"/>
      <c r="T4562" s="268"/>
      <c r="U4562" s="268"/>
      <c r="V4562" s="268"/>
      <c r="W4562" s="65" t="str">
        <f t="shared" si="643"/>
        <v/>
      </c>
      <c r="X4562" s="65" t="str">
        <f t="shared" si="644"/>
        <v/>
      </c>
      <c r="Y4562" s="65" t="str">
        <f t="shared" si="645"/>
        <v/>
      </c>
      <c r="Z4562" s="65" t="str">
        <f t="shared" si="646"/>
        <v/>
      </c>
      <c r="AA4562" s="65" t="str">
        <f t="shared" si="647"/>
        <v/>
      </c>
    </row>
    <row r="4563" spans="1:27" x14ac:dyDescent="0.25">
      <c r="A4563" s="40" t="str">
        <f>IF(G4563="","",1*ISERROR(VLOOKUP(G4563,G$1:G4562,1,FALSE)))</f>
        <v/>
      </c>
      <c r="B4563" s="40" t="str">
        <f>IF(A4563=0,0,IF(A4563="","",SUM(A$2:A4563)))</f>
        <v/>
      </c>
      <c r="C4563" s="41" t="str">
        <f>IF(H4563="","",1*ISERROR(VLOOKUP(H4563,H$1:H4562,1,FALSE)))</f>
        <v/>
      </c>
      <c r="D4563" s="40" t="str">
        <f>IF(C4563=0,0,IF(C4563="","",SUM(C$2:C4563)))</f>
        <v/>
      </c>
      <c r="E4563" s="41" t="str">
        <f>IF(H4563=0,0,IF(C4563="","",SUM(C$11:C4563)))</f>
        <v/>
      </c>
      <c r="F4563" s="41" t="str">
        <f>IF(H4563="","",COUNTIF(H$11:H4563,"="&amp;H4563))</f>
        <v/>
      </c>
      <c r="G4563" s="41" t="str">
        <f t="shared" si="639"/>
        <v/>
      </c>
      <c r="H4563" s="41" t="str">
        <f t="shared" si="640"/>
        <v/>
      </c>
      <c r="I4563" s="41" t="str">
        <f t="shared" si="641"/>
        <v/>
      </c>
      <c r="J4563" s="41" t="str">
        <f t="shared" si="642"/>
        <v/>
      </c>
      <c r="K4563" s="268"/>
      <c r="L4563" s="268"/>
      <c r="M4563" s="268"/>
      <c r="N4563" s="269"/>
      <c r="O4563" s="269"/>
      <c r="P4563" s="269"/>
      <c r="Q4563" s="270"/>
      <c r="R4563" s="271"/>
      <c r="S4563" s="268"/>
      <c r="T4563" s="268"/>
      <c r="U4563" s="268"/>
      <c r="V4563" s="268"/>
      <c r="W4563" s="65" t="str">
        <f t="shared" si="643"/>
        <v/>
      </c>
      <c r="X4563" s="65" t="str">
        <f t="shared" si="644"/>
        <v/>
      </c>
      <c r="Y4563" s="65" t="str">
        <f t="shared" si="645"/>
        <v/>
      </c>
      <c r="Z4563" s="65" t="str">
        <f t="shared" si="646"/>
        <v/>
      </c>
      <c r="AA4563" s="65" t="str">
        <f t="shared" si="647"/>
        <v/>
      </c>
    </row>
    <row r="4564" spans="1:27" x14ac:dyDescent="0.25">
      <c r="A4564" s="40" t="str">
        <f>IF(G4564="","",1*ISERROR(VLOOKUP(G4564,G$1:G4563,1,FALSE)))</f>
        <v/>
      </c>
      <c r="B4564" s="40" t="str">
        <f>IF(A4564=0,0,IF(A4564="","",SUM(A$2:A4564)))</f>
        <v/>
      </c>
      <c r="C4564" s="41" t="str">
        <f>IF(H4564="","",1*ISERROR(VLOOKUP(H4564,H$1:H4563,1,FALSE)))</f>
        <v/>
      </c>
      <c r="D4564" s="40" t="str">
        <f>IF(C4564=0,0,IF(C4564="","",SUM(C$2:C4564)))</f>
        <v/>
      </c>
      <c r="E4564" s="41" t="str">
        <f>IF(H4564=0,0,IF(C4564="","",SUM(C$11:C4564)))</f>
        <v/>
      </c>
      <c r="F4564" s="41" t="str">
        <f>IF(H4564="","",COUNTIF(H$11:H4564,"="&amp;H4564))</f>
        <v/>
      </c>
      <c r="G4564" s="41" t="str">
        <f t="shared" si="639"/>
        <v/>
      </c>
      <c r="H4564" s="41" t="str">
        <f t="shared" si="640"/>
        <v/>
      </c>
      <c r="I4564" s="41" t="str">
        <f t="shared" si="641"/>
        <v/>
      </c>
      <c r="J4564" s="41" t="str">
        <f t="shared" si="642"/>
        <v/>
      </c>
      <c r="K4564" s="268"/>
      <c r="L4564" s="268"/>
      <c r="M4564" s="268"/>
      <c r="N4564" s="269"/>
      <c r="O4564" s="269"/>
      <c r="P4564" s="269"/>
      <c r="Q4564" s="270"/>
      <c r="R4564" s="271"/>
      <c r="S4564" s="268"/>
      <c r="T4564" s="268"/>
      <c r="U4564" s="268"/>
      <c r="V4564" s="268"/>
      <c r="W4564" s="65" t="str">
        <f t="shared" si="643"/>
        <v/>
      </c>
      <c r="X4564" s="65" t="str">
        <f t="shared" si="644"/>
        <v/>
      </c>
      <c r="Y4564" s="65" t="str">
        <f t="shared" si="645"/>
        <v/>
      </c>
      <c r="Z4564" s="65" t="str">
        <f t="shared" si="646"/>
        <v/>
      </c>
      <c r="AA4564" s="65" t="str">
        <f t="shared" si="647"/>
        <v/>
      </c>
    </row>
    <row r="4565" spans="1:27" x14ac:dyDescent="0.25">
      <c r="A4565" s="40" t="str">
        <f>IF(G4565="","",1*ISERROR(VLOOKUP(G4565,G$1:G4564,1,FALSE)))</f>
        <v/>
      </c>
      <c r="B4565" s="40" t="str">
        <f>IF(A4565=0,0,IF(A4565="","",SUM(A$2:A4565)))</f>
        <v/>
      </c>
      <c r="C4565" s="41" t="str">
        <f>IF(H4565="","",1*ISERROR(VLOOKUP(H4565,H$1:H4564,1,FALSE)))</f>
        <v/>
      </c>
      <c r="D4565" s="40" t="str">
        <f>IF(C4565=0,0,IF(C4565="","",SUM(C$2:C4565)))</f>
        <v/>
      </c>
      <c r="E4565" s="41" t="str">
        <f>IF(H4565=0,0,IF(C4565="","",SUM(C$11:C4565)))</f>
        <v/>
      </c>
      <c r="F4565" s="41" t="str">
        <f>IF(H4565="","",COUNTIF(H$11:H4565,"="&amp;H4565))</f>
        <v/>
      </c>
      <c r="G4565" s="41" t="str">
        <f t="shared" si="639"/>
        <v/>
      </c>
      <c r="H4565" s="41" t="str">
        <f t="shared" si="640"/>
        <v/>
      </c>
      <c r="I4565" s="41" t="str">
        <f t="shared" si="641"/>
        <v/>
      </c>
      <c r="J4565" s="41" t="str">
        <f t="shared" si="642"/>
        <v/>
      </c>
      <c r="K4565" s="268"/>
      <c r="L4565" s="268"/>
      <c r="M4565" s="268"/>
      <c r="N4565" s="269"/>
      <c r="O4565" s="269"/>
      <c r="P4565" s="269"/>
      <c r="Q4565" s="270"/>
      <c r="R4565" s="271"/>
      <c r="S4565" s="268"/>
      <c r="T4565" s="268"/>
      <c r="U4565" s="268"/>
      <c r="V4565" s="268"/>
      <c r="W4565" s="65" t="str">
        <f t="shared" si="643"/>
        <v/>
      </c>
      <c r="X4565" s="65" t="str">
        <f t="shared" si="644"/>
        <v/>
      </c>
      <c r="Y4565" s="65" t="str">
        <f t="shared" si="645"/>
        <v/>
      </c>
      <c r="Z4565" s="65" t="str">
        <f t="shared" si="646"/>
        <v/>
      </c>
      <c r="AA4565" s="65" t="str">
        <f t="shared" si="647"/>
        <v/>
      </c>
    </row>
    <row r="4566" spans="1:27" x14ac:dyDescent="0.25">
      <c r="A4566" s="40" t="str">
        <f>IF(G4566="","",1*ISERROR(VLOOKUP(G4566,G$1:G4565,1,FALSE)))</f>
        <v/>
      </c>
      <c r="B4566" s="40" t="str">
        <f>IF(A4566=0,0,IF(A4566="","",SUM(A$2:A4566)))</f>
        <v/>
      </c>
      <c r="C4566" s="41" t="str">
        <f>IF(H4566="","",1*ISERROR(VLOOKUP(H4566,H$1:H4565,1,FALSE)))</f>
        <v/>
      </c>
      <c r="D4566" s="40" t="str">
        <f>IF(C4566=0,0,IF(C4566="","",SUM(C$2:C4566)))</f>
        <v/>
      </c>
      <c r="E4566" s="41" t="str">
        <f>IF(H4566=0,0,IF(C4566="","",SUM(C$11:C4566)))</f>
        <v/>
      </c>
      <c r="F4566" s="41" t="str">
        <f>IF(H4566="","",COUNTIF(H$11:H4566,"="&amp;H4566))</f>
        <v/>
      </c>
      <c r="G4566" s="41" t="str">
        <f t="shared" si="639"/>
        <v/>
      </c>
      <c r="H4566" s="41" t="str">
        <f t="shared" si="640"/>
        <v/>
      </c>
      <c r="I4566" s="41" t="str">
        <f t="shared" si="641"/>
        <v/>
      </c>
      <c r="J4566" s="41" t="str">
        <f t="shared" si="642"/>
        <v/>
      </c>
      <c r="K4566" s="268"/>
      <c r="L4566" s="268"/>
      <c r="M4566" s="268"/>
      <c r="N4566" s="269"/>
      <c r="O4566" s="269"/>
      <c r="P4566" s="269"/>
      <c r="Q4566" s="270"/>
      <c r="R4566" s="271"/>
      <c r="S4566" s="268"/>
      <c r="T4566" s="268"/>
      <c r="U4566" s="268"/>
      <c r="V4566" s="268"/>
      <c r="W4566" s="65" t="str">
        <f t="shared" si="643"/>
        <v/>
      </c>
      <c r="X4566" s="65" t="str">
        <f t="shared" si="644"/>
        <v/>
      </c>
      <c r="Y4566" s="65" t="str">
        <f t="shared" si="645"/>
        <v/>
      </c>
      <c r="Z4566" s="65" t="str">
        <f t="shared" si="646"/>
        <v/>
      </c>
      <c r="AA4566" s="65" t="str">
        <f t="shared" si="647"/>
        <v/>
      </c>
    </row>
    <row r="4567" spans="1:27" x14ac:dyDescent="0.25">
      <c r="A4567" s="40" t="str">
        <f>IF(G4567="","",1*ISERROR(VLOOKUP(G4567,G$1:G4566,1,FALSE)))</f>
        <v/>
      </c>
      <c r="B4567" s="40" t="str">
        <f>IF(A4567=0,0,IF(A4567="","",SUM(A$2:A4567)))</f>
        <v/>
      </c>
      <c r="C4567" s="41" t="str">
        <f>IF(H4567="","",1*ISERROR(VLOOKUP(H4567,H$1:H4566,1,FALSE)))</f>
        <v/>
      </c>
      <c r="D4567" s="40" t="str">
        <f>IF(C4567=0,0,IF(C4567="","",SUM(C$2:C4567)))</f>
        <v/>
      </c>
      <c r="E4567" s="41" t="str">
        <f>IF(H4567=0,0,IF(C4567="","",SUM(C$11:C4567)))</f>
        <v/>
      </c>
      <c r="F4567" s="41" t="str">
        <f>IF(H4567="","",COUNTIF(H$11:H4567,"="&amp;H4567))</f>
        <v/>
      </c>
      <c r="G4567" s="41" t="str">
        <f t="shared" si="639"/>
        <v/>
      </c>
      <c r="H4567" s="41" t="str">
        <f t="shared" si="640"/>
        <v/>
      </c>
      <c r="I4567" s="41" t="str">
        <f t="shared" si="641"/>
        <v/>
      </c>
      <c r="J4567" s="41" t="str">
        <f t="shared" si="642"/>
        <v/>
      </c>
      <c r="K4567" s="268"/>
      <c r="L4567" s="268"/>
      <c r="M4567" s="268"/>
      <c r="N4567" s="269"/>
      <c r="O4567" s="269"/>
      <c r="P4567" s="269"/>
      <c r="Q4567" s="270"/>
      <c r="R4567" s="271"/>
      <c r="S4567" s="268"/>
      <c r="T4567" s="268"/>
      <c r="U4567" s="268"/>
      <c r="V4567" s="268"/>
      <c r="W4567" s="65" t="str">
        <f t="shared" si="643"/>
        <v/>
      </c>
      <c r="X4567" s="65" t="str">
        <f t="shared" si="644"/>
        <v/>
      </c>
      <c r="Y4567" s="65" t="str">
        <f t="shared" si="645"/>
        <v/>
      </c>
      <c r="Z4567" s="65" t="str">
        <f t="shared" si="646"/>
        <v/>
      </c>
      <c r="AA4567" s="65" t="str">
        <f t="shared" si="647"/>
        <v/>
      </c>
    </row>
    <row r="4568" spans="1:27" x14ac:dyDescent="0.25">
      <c r="A4568" s="40" t="str">
        <f>IF(G4568="","",1*ISERROR(VLOOKUP(G4568,G$1:G4567,1,FALSE)))</f>
        <v/>
      </c>
      <c r="B4568" s="40" t="str">
        <f>IF(A4568=0,0,IF(A4568="","",SUM(A$2:A4568)))</f>
        <v/>
      </c>
      <c r="C4568" s="41" t="str">
        <f>IF(H4568="","",1*ISERROR(VLOOKUP(H4568,H$1:H4567,1,FALSE)))</f>
        <v/>
      </c>
      <c r="D4568" s="40" t="str">
        <f>IF(C4568=0,0,IF(C4568="","",SUM(C$2:C4568)))</f>
        <v/>
      </c>
      <c r="E4568" s="41" t="str">
        <f>IF(H4568=0,0,IF(C4568="","",SUM(C$11:C4568)))</f>
        <v/>
      </c>
      <c r="F4568" s="41" t="str">
        <f>IF(H4568="","",COUNTIF(H$11:H4568,"="&amp;H4568))</f>
        <v/>
      </c>
      <c r="G4568" s="41" t="str">
        <f t="shared" si="639"/>
        <v/>
      </c>
      <c r="H4568" s="41" t="str">
        <f t="shared" si="640"/>
        <v/>
      </c>
      <c r="I4568" s="41" t="str">
        <f t="shared" si="641"/>
        <v/>
      </c>
      <c r="J4568" s="41" t="str">
        <f t="shared" si="642"/>
        <v/>
      </c>
      <c r="K4568" s="268"/>
      <c r="L4568" s="268"/>
      <c r="M4568" s="268"/>
      <c r="N4568" s="269"/>
      <c r="O4568" s="269"/>
      <c r="P4568" s="269"/>
      <c r="Q4568" s="270"/>
      <c r="R4568" s="271"/>
      <c r="S4568" s="268"/>
      <c r="T4568" s="268"/>
      <c r="U4568" s="268"/>
      <c r="V4568" s="268"/>
      <c r="W4568" s="65" t="str">
        <f t="shared" si="643"/>
        <v/>
      </c>
      <c r="X4568" s="65" t="str">
        <f t="shared" si="644"/>
        <v/>
      </c>
      <c r="Y4568" s="65" t="str">
        <f t="shared" si="645"/>
        <v/>
      </c>
      <c r="Z4568" s="65" t="str">
        <f t="shared" si="646"/>
        <v/>
      </c>
      <c r="AA4568" s="65" t="str">
        <f t="shared" si="647"/>
        <v/>
      </c>
    </row>
    <row r="4569" spans="1:27" x14ac:dyDescent="0.25">
      <c r="A4569" s="40" t="str">
        <f>IF(G4569="","",1*ISERROR(VLOOKUP(G4569,G$1:G4568,1,FALSE)))</f>
        <v/>
      </c>
      <c r="B4569" s="40" t="str">
        <f>IF(A4569=0,0,IF(A4569="","",SUM(A$2:A4569)))</f>
        <v/>
      </c>
      <c r="C4569" s="41" t="str">
        <f>IF(H4569="","",1*ISERROR(VLOOKUP(H4569,H$1:H4568,1,FALSE)))</f>
        <v/>
      </c>
      <c r="D4569" s="40" t="str">
        <f>IF(C4569=0,0,IF(C4569="","",SUM(C$2:C4569)))</f>
        <v/>
      </c>
      <c r="E4569" s="41" t="str">
        <f>IF(H4569=0,0,IF(C4569="","",SUM(C$11:C4569)))</f>
        <v/>
      </c>
      <c r="F4569" s="41" t="str">
        <f>IF(H4569="","",COUNTIF(H$11:H4569,"="&amp;H4569))</f>
        <v/>
      </c>
      <c r="G4569" s="41" t="str">
        <f t="shared" si="639"/>
        <v/>
      </c>
      <c r="H4569" s="41" t="str">
        <f t="shared" si="640"/>
        <v/>
      </c>
      <c r="I4569" s="41" t="str">
        <f t="shared" si="641"/>
        <v/>
      </c>
      <c r="J4569" s="41" t="str">
        <f t="shared" si="642"/>
        <v/>
      </c>
      <c r="K4569" s="268"/>
      <c r="L4569" s="268"/>
      <c r="M4569" s="268"/>
      <c r="N4569" s="269"/>
      <c r="O4569" s="269"/>
      <c r="P4569" s="269"/>
      <c r="Q4569" s="270"/>
      <c r="R4569" s="271"/>
      <c r="S4569" s="268"/>
      <c r="T4569" s="268"/>
      <c r="U4569" s="268"/>
      <c r="V4569" s="268"/>
      <c r="W4569" s="65" t="str">
        <f t="shared" si="643"/>
        <v/>
      </c>
      <c r="X4569" s="65" t="str">
        <f t="shared" si="644"/>
        <v/>
      </c>
      <c r="Y4569" s="65" t="str">
        <f t="shared" si="645"/>
        <v/>
      </c>
      <c r="Z4569" s="65" t="str">
        <f t="shared" si="646"/>
        <v/>
      </c>
      <c r="AA4569" s="65" t="str">
        <f t="shared" si="647"/>
        <v/>
      </c>
    </row>
    <row r="4570" spans="1:27" x14ac:dyDescent="0.25">
      <c r="A4570" s="40" t="str">
        <f>IF(G4570="","",1*ISERROR(VLOOKUP(G4570,G$1:G4569,1,FALSE)))</f>
        <v/>
      </c>
      <c r="B4570" s="40" t="str">
        <f>IF(A4570=0,0,IF(A4570="","",SUM(A$2:A4570)))</f>
        <v/>
      </c>
      <c r="C4570" s="41" t="str">
        <f>IF(H4570="","",1*ISERROR(VLOOKUP(H4570,H$1:H4569,1,FALSE)))</f>
        <v/>
      </c>
      <c r="D4570" s="40" t="str">
        <f>IF(C4570=0,0,IF(C4570="","",SUM(C$2:C4570)))</f>
        <v/>
      </c>
      <c r="E4570" s="41" t="str">
        <f>IF(H4570=0,0,IF(C4570="","",SUM(C$11:C4570)))</f>
        <v/>
      </c>
      <c r="F4570" s="41" t="str">
        <f>IF(H4570="","",COUNTIF(H$11:H4570,"="&amp;H4570))</f>
        <v/>
      </c>
      <c r="G4570" s="41" t="str">
        <f t="shared" si="639"/>
        <v/>
      </c>
      <c r="H4570" s="41" t="str">
        <f t="shared" si="640"/>
        <v/>
      </c>
      <c r="I4570" s="41" t="str">
        <f t="shared" si="641"/>
        <v/>
      </c>
      <c r="J4570" s="41" t="str">
        <f t="shared" si="642"/>
        <v/>
      </c>
      <c r="K4570" s="268"/>
      <c r="L4570" s="268"/>
      <c r="M4570" s="268"/>
      <c r="N4570" s="269"/>
      <c r="O4570" s="269"/>
      <c r="P4570" s="269"/>
      <c r="Q4570" s="270"/>
      <c r="R4570" s="271"/>
      <c r="S4570" s="268"/>
      <c r="T4570" s="268"/>
      <c r="U4570" s="268"/>
      <c r="V4570" s="268"/>
      <c r="W4570" s="65" t="str">
        <f t="shared" si="643"/>
        <v/>
      </c>
      <c r="X4570" s="65" t="str">
        <f t="shared" si="644"/>
        <v/>
      </c>
      <c r="Y4570" s="65" t="str">
        <f t="shared" si="645"/>
        <v/>
      </c>
      <c r="Z4570" s="65" t="str">
        <f t="shared" si="646"/>
        <v/>
      </c>
      <c r="AA4570" s="65" t="str">
        <f t="shared" si="647"/>
        <v/>
      </c>
    </row>
    <row r="4571" spans="1:27" x14ac:dyDescent="0.25">
      <c r="A4571" s="40" t="str">
        <f>IF(G4571="","",1*ISERROR(VLOOKUP(G4571,G$1:G4570,1,FALSE)))</f>
        <v/>
      </c>
      <c r="B4571" s="40" t="str">
        <f>IF(A4571=0,0,IF(A4571="","",SUM(A$2:A4571)))</f>
        <v/>
      </c>
      <c r="C4571" s="41" t="str">
        <f>IF(H4571="","",1*ISERROR(VLOOKUP(H4571,H$1:H4570,1,FALSE)))</f>
        <v/>
      </c>
      <c r="D4571" s="40" t="str">
        <f>IF(C4571=0,0,IF(C4571="","",SUM(C$2:C4571)))</f>
        <v/>
      </c>
      <c r="E4571" s="41" t="str">
        <f>IF(H4571=0,0,IF(C4571="","",SUM(C$11:C4571)))</f>
        <v/>
      </c>
      <c r="F4571" s="41" t="str">
        <f>IF(H4571="","",COUNTIF(H$11:H4571,"="&amp;H4571))</f>
        <v/>
      </c>
      <c r="G4571" s="41" t="str">
        <f t="shared" si="639"/>
        <v/>
      </c>
      <c r="H4571" s="41" t="str">
        <f t="shared" si="640"/>
        <v/>
      </c>
      <c r="I4571" s="41" t="str">
        <f t="shared" si="641"/>
        <v/>
      </c>
      <c r="J4571" s="41" t="str">
        <f t="shared" si="642"/>
        <v/>
      </c>
      <c r="K4571" s="268"/>
      <c r="L4571" s="268"/>
      <c r="M4571" s="268"/>
      <c r="N4571" s="269"/>
      <c r="O4571" s="269"/>
      <c r="P4571" s="269"/>
      <c r="Q4571" s="270"/>
      <c r="R4571" s="271"/>
      <c r="S4571" s="268"/>
      <c r="T4571" s="268"/>
      <c r="U4571" s="268"/>
      <c r="V4571" s="268"/>
      <c r="W4571" s="65" t="str">
        <f t="shared" si="643"/>
        <v/>
      </c>
      <c r="X4571" s="65" t="str">
        <f t="shared" si="644"/>
        <v/>
      </c>
      <c r="Y4571" s="65" t="str">
        <f t="shared" si="645"/>
        <v/>
      </c>
      <c r="Z4571" s="65" t="str">
        <f t="shared" si="646"/>
        <v/>
      </c>
      <c r="AA4571" s="65" t="str">
        <f t="shared" si="647"/>
        <v/>
      </c>
    </row>
    <row r="4572" spans="1:27" x14ac:dyDescent="0.25">
      <c r="A4572" s="40" t="str">
        <f>IF(G4572="","",1*ISERROR(VLOOKUP(G4572,G$1:G4571,1,FALSE)))</f>
        <v/>
      </c>
      <c r="B4572" s="40" t="str">
        <f>IF(A4572=0,0,IF(A4572="","",SUM(A$2:A4572)))</f>
        <v/>
      </c>
      <c r="C4572" s="41" t="str">
        <f>IF(H4572="","",1*ISERROR(VLOOKUP(H4572,H$1:H4571,1,FALSE)))</f>
        <v/>
      </c>
      <c r="D4572" s="40" t="str">
        <f>IF(C4572=0,0,IF(C4572="","",SUM(C$2:C4572)))</f>
        <v/>
      </c>
      <c r="E4572" s="41" t="str">
        <f>IF(H4572=0,0,IF(C4572="","",SUM(C$11:C4572)))</f>
        <v/>
      </c>
      <c r="F4572" s="41" t="str">
        <f>IF(H4572="","",COUNTIF(H$11:H4572,"="&amp;H4572))</f>
        <v/>
      </c>
      <c r="G4572" s="41" t="str">
        <f t="shared" si="639"/>
        <v/>
      </c>
      <c r="H4572" s="41" t="str">
        <f t="shared" si="640"/>
        <v/>
      </c>
      <c r="I4572" s="41" t="str">
        <f t="shared" si="641"/>
        <v/>
      </c>
      <c r="J4572" s="41" t="str">
        <f t="shared" si="642"/>
        <v/>
      </c>
      <c r="K4572" s="268"/>
      <c r="L4572" s="268"/>
      <c r="M4572" s="268"/>
      <c r="N4572" s="269"/>
      <c r="O4572" s="269"/>
      <c r="P4572" s="269"/>
      <c r="Q4572" s="270"/>
      <c r="R4572" s="271"/>
      <c r="S4572" s="268"/>
      <c r="T4572" s="268"/>
      <c r="U4572" s="268"/>
      <c r="V4572" s="268"/>
      <c r="W4572" s="65" t="str">
        <f t="shared" si="643"/>
        <v/>
      </c>
      <c r="X4572" s="65" t="str">
        <f t="shared" si="644"/>
        <v/>
      </c>
      <c r="Y4572" s="65" t="str">
        <f t="shared" si="645"/>
        <v/>
      </c>
      <c r="Z4572" s="65" t="str">
        <f t="shared" si="646"/>
        <v/>
      </c>
      <c r="AA4572" s="65" t="str">
        <f t="shared" si="647"/>
        <v/>
      </c>
    </row>
    <row r="4573" spans="1:27" x14ac:dyDescent="0.25">
      <c r="A4573" s="40" t="str">
        <f>IF(G4573="","",1*ISERROR(VLOOKUP(G4573,G$1:G4572,1,FALSE)))</f>
        <v/>
      </c>
      <c r="B4573" s="40" t="str">
        <f>IF(A4573=0,0,IF(A4573="","",SUM(A$2:A4573)))</f>
        <v/>
      </c>
      <c r="C4573" s="41" t="str">
        <f>IF(H4573="","",1*ISERROR(VLOOKUP(H4573,H$1:H4572,1,FALSE)))</f>
        <v/>
      </c>
      <c r="D4573" s="40" t="str">
        <f>IF(C4573=0,0,IF(C4573="","",SUM(C$2:C4573)))</f>
        <v/>
      </c>
      <c r="E4573" s="41" t="str">
        <f>IF(H4573=0,0,IF(C4573="","",SUM(C$11:C4573)))</f>
        <v/>
      </c>
      <c r="F4573" s="41" t="str">
        <f>IF(H4573="","",COUNTIF(H$11:H4573,"="&amp;H4573))</f>
        <v/>
      </c>
      <c r="G4573" s="41" t="str">
        <f t="shared" si="639"/>
        <v/>
      </c>
      <c r="H4573" s="41" t="str">
        <f t="shared" si="640"/>
        <v/>
      </c>
      <c r="I4573" s="41" t="str">
        <f t="shared" si="641"/>
        <v/>
      </c>
      <c r="J4573" s="41" t="str">
        <f t="shared" si="642"/>
        <v/>
      </c>
      <c r="K4573" s="268"/>
      <c r="L4573" s="268"/>
      <c r="M4573" s="268"/>
      <c r="N4573" s="269"/>
      <c r="O4573" s="269"/>
      <c r="P4573" s="269"/>
      <c r="Q4573" s="270"/>
      <c r="R4573" s="271"/>
      <c r="S4573" s="268"/>
      <c r="T4573" s="268"/>
      <c r="U4573" s="268"/>
      <c r="V4573" s="268"/>
      <c r="W4573" s="65" t="str">
        <f t="shared" si="643"/>
        <v/>
      </c>
      <c r="X4573" s="65" t="str">
        <f t="shared" si="644"/>
        <v/>
      </c>
      <c r="Y4573" s="65" t="str">
        <f t="shared" si="645"/>
        <v/>
      </c>
      <c r="Z4573" s="65" t="str">
        <f t="shared" si="646"/>
        <v/>
      </c>
      <c r="AA4573" s="65" t="str">
        <f t="shared" si="647"/>
        <v/>
      </c>
    </row>
    <row r="4574" spans="1:27" x14ac:dyDescent="0.25">
      <c r="A4574" s="40" t="str">
        <f>IF(G4574="","",1*ISERROR(VLOOKUP(G4574,G$1:G4573,1,FALSE)))</f>
        <v/>
      </c>
      <c r="B4574" s="40" t="str">
        <f>IF(A4574=0,0,IF(A4574="","",SUM(A$2:A4574)))</f>
        <v/>
      </c>
      <c r="C4574" s="41" t="str">
        <f>IF(H4574="","",1*ISERROR(VLOOKUP(H4574,H$1:H4573,1,FALSE)))</f>
        <v/>
      </c>
      <c r="D4574" s="40" t="str">
        <f>IF(C4574=0,0,IF(C4574="","",SUM(C$2:C4574)))</f>
        <v/>
      </c>
      <c r="E4574" s="41" t="str">
        <f>IF(H4574=0,0,IF(C4574="","",SUM(C$11:C4574)))</f>
        <v/>
      </c>
      <c r="F4574" s="41" t="str">
        <f>IF(H4574="","",COUNTIF(H$11:H4574,"="&amp;H4574))</f>
        <v/>
      </c>
      <c r="G4574" s="41" t="str">
        <f t="shared" si="639"/>
        <v/>
      </c>
      <c r="H4574" s="41" t="str">
        <f t="shared" si="640"/>
        <v/>
      </c>
      <c r="I4574" s="41" t="str">
        <f t="shared" si="641"/>
        <v/>
      </c>
      <c r="J4574" s="41" t="str">
        <f t="shared" si="642"/>
        <v/>
      </c>
      <c r="K4574" s="268"/>
      <c r="L4574" s="268"/>
      <c r="M4574" s="268"/>
      <c r="N4574" s="269"/>
      <c r="O4574" s="269"/>
      <c r="P4574" s="269"/>
      <c r="Q4574" s="270"/>
      <c r="R4574" s="271"/>
      <c r="S4574" s="268"/>
      <c r="T4574" s="268"/>
      <c r="U4574" s="268"/>
      <c r="V4574" s="268"/>
      <c r="W4574" s="65" t="str">
        <f t="shared" si="643"/>
        <v/>
      </c>
      <c r="X4574" s="65" t="str">
        <f t="shared" si="644"/>
        <v/>
      </c>
      <c r="Y4574" s="65" t="str">
        <f t="shared" si="645"/>
        <v/>
      </c>
      <c r="Z4574" s="65" t="str">
        <f t="shared" si="646"/>
        <v/>
      </c>
      <c r="AA4574" s="65" t="str">
        <f t="shared" si="647"/>
        <v/>
      </c>
    </row>
    <row r="4575" spans="1:27" x14ac:dyDescent="0.25">
      <c r="A4575" s="40" t="str">
        <f>IF(G4575="","",1*ISERROR(VLOOKUP(G4575,G$1:G4574,1,FALSE)))</f>
        <v/>
      </c>
      <c r="B4575" s="40" t="str">
        <f>IF(A4575=0,0,IF(A4575="","",SUM(A$2:A4575)))</f>
        <v/>
      </c>
      <c r="C4575" s="41" t="str">
        <f>IF(H4575="","",1*ISERROR(VLOOKUP(H4575,H$1:H4574,1,FALSE)))</f>
        <v/>
      </c>
      <c r="D4575" s="40" t="str">
        <f>IF(C4575=0,0,IF(C4575="","",SUM(C$2:C4575)))</f>
        <v/>
      </c>
      <c r="E4575" s="41" t="str">
        <f>IF(H4575=0,0,IF(C4575="","",SUM(C$11:C4575)))</f>
        <v/>
      </c>
      <c r="F4575" s="41" t="str">
        <f>IF(H4575="","",COUNTIF(H$11:H4575,"="&amp;H4575))</f>
        <v/>
      </c>
      <c r="G4575" s="41" t="str">
        <f t="shared" si="639"/>
        <v/>
      </c>
      <c r="H4575" s="41" t="str">
        <f t="shared" si="640"/>
        <v/>
      </c>
      <c r="I4575" s="41" t="str">
        <f t="shared" si="641"/>
        <v/>
      </c>
      <c r="J4575" s="41" t="str">
        <f t="shared" si="642"/>
        <v/>
      </c>
      <c r="K4575" s="268"/>
      <c r="L4575" s="268"/>
      <c r="M4575" s="268"/>
      <c r="N4575" s="269"/>
      <c r="O4575" s="269"/>
      <c r="P4575" s="269"/>
      <c r="Q4575" s="270"/>
      <c r="R4575" s="271"/>
      <c r="S4575" s="268"/>
      <c r="T4575" s="268"/>
      <c r="U4575" s="268"/>
      <c r="V4575" s="268"/>
      <c r="W4575" s="65" t="str">
        <f t="shared" si="643"/>
        <v/>
      </c>
      <c r="X4575" s="65" t="str">
        <f t="shared" si="644"/>
        <v/>
      </c>
      <c r="Y4575" s="65" t="str">
        <f t="shared" si="645"/>
        <v/>
      </c>
      <c r="Z4575" s="65" t="str">
        <f t="shared" si="646"/>
        <v/>
      </c>
      <c r="AA4575" s="65" t="str">
        <f t="shared" si="647"/>
        <v/>
      </c>
    </row>
    <row r="4576" spans="1:27" x14ac:dyDescent="0.25">
      <c r="A4576" s="40" t="str">
        <f>IF(G4576="","",1*ISERROR(VLOOKUP(G4576,G$1:G4575,1,FALSE)))</f>
        <v/>
      </c>
      <c r="B4576" s="40" t="str">
        <f>IF(A4576=0,0,IF(A4576="","",SUM(A$2:A4576)))</f>
        <v/>
      </c>
      <c r="C4576" s="41" t="str">
        <f>IF(H4576="","",1*ISERROR(VLOOKUP(H4576,H$1:H4575,1,FALSE)))</f>
        <v/>
      </c>
      <c r="D4576" s="40" t="str">
        <f>IF(C4576=0,0,IF(C4576="","",SUM(C$2:C4576)))</f>
        <v/>
      </c>
      <c r="E4576" s="41" t="str">
        <f>IF(H4576=0,0,IF(C4576="","",SUM(C$11:C4576)))</f>
        <v/>
      </c>
      <c r="F4576" s="41" t="str">
        <f>IF(H4576="","",COUNTIF(H$11:H4576,"="&amp;H4576))</f>
        <v/>
      </c>
      <c r="G4576" s="41" t="str">
        <f t="shared" si="639"/>
        <v/>
      </c>
      <c r="H4576" s="41" t="str">
        <f t="shared" si="640"/>
        <v/>
      </c>
      <c r="I4576" s="41" t="str">
        <f t="shared" si="641"/>
        <v/>
      </c>
      <c r="J4576" s="41" t="str">
        <f t="shared" si="642"/>
        <v/>
      </c>
      <c r="K4576" s="268"/>
      <c r="L4576" s="268"/>
      <c r="M4576" s="268"/>
      <c r="N4576" s="269"/>
      <c r="O4576" s="269"/>
      <c r="P4576" s="269"/>
      <c r="Q4576" s="270"/>
      <c r="R4576" s="271"/>
      <c r="S4576" s="268"/>
      <c r="T4576" s="268"/>
      <c r="U4576" s="268"/>
      <c r="V4576" s="268"/>
      <c r="W4576" s="65" t="str">
        <f t="shared" si="643"/>
        <v/>
      </c>
      <c r="X4576" s="65" t="str">
        <f t="shared" si="644"/>
        <v/>
      </c>
      <c r="Y4576" s="65" t="str">
        <f t="shared" si="645"/>
        <v/>
      </c>
      <c r="Z4576" s="65" t="str">
        <f t="shared" si="646"/>
        <v/>
      </c>
      <c r="AA4576" s="65" t="str">
        <f t="shared" si="647"/>
        <v/>
      </c>
    </row>
    <row r="4577" spans="1:27" x14ac:dyDescent="0.25">
      <c r="A4577" s="40" t="str">
        <f>IF(G4577="","",1*ISERROR(VLOOKUP(G4577,G$1:G4576,1,FALSE)))</f>
        <v/>
      </c>
      <c r="B4577" s="40" t="str">
        <f>IF(A4577=0,0,IF(A4577="","",SUM(A$2:A4577)))</f>
        <v/>
      </c>
      <c r="C4577" s="41" t="str">
        <f>IF(H4577="","",1*ISERROR(VLOOKUP(H4577,H$1:H4576,1,FALSE)))</f>
        <v/>
      </c>
      <c r="D4577" s="40" t="str">
        <f>IF(C4577=0,0,IF(C4577="","",SUM(C$2:C4577)))</f>
        <v/>
      </c>
      <c r="E4577" s="41" t="str">
        <f>IF(H4577=0,0,IF(C4577="","",SUM(C$11:C4577)))</f>
        <v/>
      </c>
      <c r="F4577" s="41" t="str">
        <f>IF(H4577="","",COUNTIF(H$11:H4577,"="&amp;H4577))</f>
        <v/>
      </c>
      <c r="G4577" s="41" t="str">
        <f t="shared" si="639"/>
        <v/>
      </c>
      <c r="H4577" s="41" t="str">
        <f t="shared" si="640"/>
        <v/>
      </c>
      <c r="I4577" s="41" t="str">
        <f t="shared" si="641"/>
        <v/>
      </c>
      <c r="J4577" s="41" t="str">
        <f t="shared" si="642"/>
        <v/>
      </c>
      <c r="K4577" s="268"/>
      <c r="L4577" s="268"/>
      <c r="M4577" s="268"/>
      <c r="N4577" s="269"/>
      <c r="O4577" s="269"/>
      <c r="P4577" s="269"/>
      <c r="Q4577" s="270"/>
      <c r="R4577" s="271"/>
      <c r="S4577" s="268"/>
      <c r="T4577" s="268"/>
      <c r="U4577" s="268"/>
      <c r="V4577" s="268"/>
      <c r="W4577" s="65" t="str">
        <f t="shared" si="643"/>
        <v/>
      </c>
      <c r="X4577" s="65" t="str">
        <f t="shared" si="644"/>
        <v/>
      </c>
      <c r="Y4577" s="65" t="str">
        <f t="shared" si="645"/>
        <v/>
      </c>
      <c r="Z4577" s="65" t="str">
        <f t="shared" si="646"/>
        <v/>
      </c>
      <c r="AA4577" s="65" t="str">
        <f t="shared" si="647"/>
        <v/>
      </c>
    </row>
    <row r="4578" spans="1:27" x14ac:dyDescent="0.25">
      <c r="A4578" s="40" t="str">
        <f>IF(G4578="","",1*ISERROR(VLOOKUP(G4578,G$1:G4577,1,FALSE)))</f>
        <v/>
      </c>
      <c r="B4578" s="40" t="str">
        <f>IF(A4578=0,0,IF(A4578="","",SUM(A$2:A4578)))</f>
        <v/>
      </c>
      <c r="C4578" s="41" t="str">
        <f>IF(H4578="","",1*ISERROR(VLOOKUP(H4578,H$1:H4577,1,FALSE)))</f>
        <v/>
      </c>
      <c r="D4578" s="40" t="str">
        <f>IF(C4578=0,0,IF(C4578="","",SUM(C$2:C4578)))</f>
        <v/>
      </c>
      <c r="E4578" s="41" t="str">
        <f>IF(H4578=0,0,IF(C4578="","",SUM(C$11:C4578)))</f>
        <v/>
      </c>
      <c r="F4578" s="41" t="str">
        <f>IF(H4578="","",COUNTIF(H$11:H4578,"="&amp;H4578))</f>
        <v/>
      </c>
      <c r="G4578" s="41" t="str">
        <f t="shared" si="639"/>
        <v/>
      </c>
      <c r="H4578" s="41" t="str">
        <f t="shared" si="640"/>
        <v/>
      </c>
      <c r="I4578" s="41" t="str">
        <f t="shared" si="641"/>
        <v/>
      </c>
      <c r="J4578" s="41" t="str">
        <f t="shared" si="642"/>
        <v/>
      </c>
      <c r="K4578" s="268"/>
      <c r="L4578" s="268"/>
      <c r="M4578" s="268"/>
      <c r="N4578" s="269"/>
      <c r="O4578" s="269"/>
      <c r="P4578" s="269"/>
      <c r="Q4578" s="270"/>
      <c r="R4578" s="271"/>
      <c r="S4578" s="268"/>
      <c r="T4578" s="268"/>
      <c r="U4578" s="268"/>
      <c r="V4578" s="268"/>
      <c r="W4578" s="65" t="str">
        <f t="shared" si="643"/>
        <v/>
      </c>
      <c r="X4578" s="65" t="str">
        <f t="shared" si="644"/>
        <v/>
      </c>
      <c r="Y4578" s="65" t="str">
        <f t="shared" si="645"/>
        <v/>
      </c>
      <c r="Z4578" s="65" t="str">
        <f t="shared" si="646"/>
        <v/>
      </c>
      <c r="AA4578" s="65" t="str">
        <f t="shared" si="647"/>
        <v/>
      </c>
    </row>
    <row r="4579" spans="1:27" x14ac:dyDescent="0.25">
      <c r="A4579" s="40" t="str">
        <f>IF(G4579="","",1*ISERROR(VLOOKUP(G4579,G$1:G4578,1,FALSE)))</f>
        <v/>
      </c>
      <c r="B4579" s="40" t="str">
        <f>IF(A4579=0,0,IF(A4579="","",SUM(A$2:A4579)))</f>
        <v/>
      </c>
      <c r="C4579" s="41" t="str">
        <f>IF(H4579="","",1*ISERROR(VLOOKUP(H4579,H$1:H4578,1,FALSE)))</f>
        <v/>
      </c>
      <c r="D4579" s="40" t="str">
        <f>IF(C4579=0,0,IF(C4579="","",SUM(C$2:C4579)))</f>
        <v/>
      </c>
      <c r="E4579" s="41" t="str">
        <f>IF(H4579=0,0,IF(C4579="","",SUM(C$11:C4579)))</f>
        <v/>
      </c>
      <c r="F4579" s="41" t="str">
        <f>IF(H4579="","",COUNTIF(H$11:H4579,"="&amp;H4579))</f>
        <v/>
      </c>
      <c r="G4579" s="41" t="str">
        <f t="shared" si="639"/>
        <v/>
      </c>
      <c r="H4579" s="41" t="str">
        <f t="shared" si="640"/>
        <v/>
      </c>
      <c r="I4579" s="41" t="str">
        <f t="shared" si="641"/>
        <v/>
      </c>
      <c r="J4579" s="41" t="str">
        <f t="shared" si="642"/>
        <v/>
      </c>
      <c r="K4579" s="268"/>
      <c r="L4579" s="268"/>
      <c r="M4579" s="268"/>
      <c r="N4579" s="269"/>
      <c r="O4579" s="269"/>
      <c r="P4579" s="269"/>
      <c r="Q4579" s="270"/>
      <c r="R4579" s="271"/>
      <c r="S4579" s="268"/>
      <c r="T4579" s="268"/>
      <c r="U4579" s="268"/>
      <c r="V4579" s="268"/>
      <c r="W4579" s="65" t="str">
        <f t="shared" si="643"/>
        <v/>
      </c>
      <c r="X4579" s="65" t="str">
        <f t="shared" si="644"/>
        <v/>
      </c>
      <c r="Y4579" s="65" t="str">
        <f t="shared" si="645"/>
        <v/>
      </c>
      <c r="Z4579" s="65" t="str">
        <f t="shared" si="646"/>
        <v/>
      </c>
      <c r="AA4579" s="65" t="str">
        <f t="shared" si="647"/>
        <v/>
      </c>
    </row>
    <row r="4580" spans="1:27" x14ac:dyDescent="0.25">
      <c r="A4580" s="40" t="str">
        <f>IF(G4580="","",1*ISERROR(VLOOKUP(G4580,G$1:G4579,1,FALSE)))</f>
        <v/>
      </c>
      <c r="B4580" s="40" t="str">
        <f>IF(A4580=0,0,IF(A4580="","",SUM(A$2:A4580)))</f>
        <v/>
      </c>
      <c r="C4580" s="41" t="str">
        <f>IF(H4580="","",1*ISERROR(VLOOKUP(H4580,H$1:H4579,1,FALSE)))</f>
        <v/>
      </c>
      <c r="D4580" s="40" t="str">
        <f>IF(C4580=0,0,IF(C4580="","",SUM(C$2:C4580)))</f>
        <v/>
      </c>
      <c r="E4580" s="41" t="str">
        <f>IF(H4580=0,0,IF(C4580="","",SUM(C$11:C4580)))</f>
        <v/>
      </c>
      <c r="F4580" s="41" t="str">
        <f>IF(H4580="","",COUNTIF(H$11:H4580,"="&amp;H4580))</f>
        <v/>
      </c>
      <c r="G4580" s="41" t="str">
        <f t="shared" si="639"/>
        <v/>
      </c>
      <c r="H4580" s="41" t="str">
        <f t="shared" si="640"/>
        <v/>
      </c>
      <c r="I4580" s="41" t="str">
        <f t="shared" si="641"/>
        <v/>
      </c>
      <c r="J4580" s="41" t="str">
        <f t="shared" si="642"/>
        <v/>
      </c>
      <c r="K4580" s="268"/>
      <c r="L4580" s="268"/>
      <c r="M4580" s="268"/>
      <c r="N4580" s="269"/>
      <c r="O4580" s="269"/>
      <c r="P4580" s="269"/>
      <c r="Q4580" s="270"/>
      <c r="R4580" s="271"/>
      <c r="S4580" s="268"/>
      <c r="T4580" s="268"/>
      <c r="U4580" s="268"/>
      <c r="V4580" s="268"/>
      <c r="W4580" s="65" t="str">
        <f t="shared" si="643"/>
        <v/>
      </c>
      <c r="X4580" s="65" t="str">
        <f t="shared" si="644"/>
        <v/>
      </c>
      <c r="Y4580" s="65" t="str">
        <f t="shared" si="645"/>
        <v/>
      </c>
      <c r="Z4580" s="65" t="str">
        <f t="shared" si="646"/>
        <v/>
      </c>
      <c r="AA4580" s="65" t="str">
        <f t="shared" si="647"/>
        <v/>
      </c>
    </row>
    <row r="4581" spans="1:27" x14ac:dyDescent="0.25">
      <c r="A4581" s="40" t="str">
        <f>IF(G4581="","",1*ISERROR(VLOOKUP(G4581,G$1:G4580,1,FALSE)))</f>
        <v/>
      </c>
      <c r="B4581" s="40" t="str">
        <f>IF(A4581=0,0,IF(A4581="","",SUM(A$2:A4581)))</f>
        <v/>
      </c>
      <c r="C4581" s="41" t="str">
        <f>IF(H4581="","",1*ISERROR(VLOOKUP(H4581,H$1:H4580,1,FALSE)))</f>
        <v/>
      </c>
      <c r="D4581" s="40" t="str">
        <f>IF(C4581=0,0,IF(C4581="","",SUM(C$2:C4581)))</f>
        <v/>
      </c>
      <c r="E4581" s="41" t="str">
        <f>IF(H4581=0,0,IF(C4581="","",SUM(C$11:C4581)))</f>
        <v/>
      </c>
      <c r="F4581" s="41" t="str">
        <f>IF(H4581="","",COUNTIF(H$11:H4581,"="&amp;H4581))</f>
        <v/>
      </c>
      <c r="G4581" s="41" t="str">
        <f t="shared" si="639"/>
        <v/>
      </c>
      <c r="H4581" s="41" t="str">
        <f t="shared" si="640"/>
        <v/>
      </c>
      <c r="I4581" s="41" t="str">
        <f t="shared" si="641"/>
        <v/>
      </c>
      <c r="J4581" s="41" t="str">
        <f t="shared" si="642"/>
        <v/>
      </c>
      <c r="K4581" s="268"/>
      <c r="L4581" s="268"/>
      <c r="M4581" s="268"/>
      <c r="N4581" s="269"/>
      <c r="O4581" s="269"/>
      <c r="P4581" s="269"/>
      <c r="Q4581" s="270"/>
      <c r="R4581" s="271"/>
      <c r="S4581" s="268"/>
      <c r="T4581" s="268"/>
      <c r="U4581" s="268"/>
      <c r="V4581" s="268"/>
      <c r="W4581" s="65" t="str">
        <f t="shared" si="643"/>
        <v/>
      </c>
      <c r="X4581" s="65" t="str">
        <f t="shared" si="644"/>
        <v/>
      </c>
      <c r="Y4581" s="65" t="str">
        <f t="shared" si="645"/>
        <v/>
      </c>
      <c r="Z4581" s="65" t="str">
        <f t="shared" si="646"/>
        <v/>
      </c>
      <c r="AA4581" s="65" t="str">
        <f t="shared" si="647"/>
        <v/>
      </c>
    </row>
    <row r="4582" spans="1:27" x14ac:dyDescent="0.25">
      <c r="A4582" s="40" t="str">
        <f>IF(G4582="","",1*ISERROR(VLOOKUP(G4582,G$1:G4581,1,FALSE)))</f>
        <v/>
      </c>
      <c r="B4582" s="40" t="str">
        <f>IF(A4582=0,0,IF(A4582="","",SUM(A$2:A4582)))</f>
        <v/>
      </c>
      <c r="C4582" s="41" t="str">
        <f>IF(H4582="","",1*ISERROR(VLOOKUP(H4582,H$1:H4581,1,FALSE)))</f>
        <v/>
      </c>
      <c r="D4582" s="40" t="str">
        <f>IF(C4582=0,0,IF(C4582="","",SUM(C$2:C4582)))</f>
        <v/>
      </c>
      <c r="E4582" s="41" t="str">
        <f>IF(H4582=0,0,IF(C4582="","",SUM(C$11:C4582)))</f>
        <v/>
      </c>
      <c r="F4582" s="41" t="str">
        <f>IF(H4582="","",COUNTIF(H$11:H4582,"="&amp;H4582))</f>
        <v/>
      </c>
      <c r="G4582" s="41" t="str">
        <f t="shared" si="639"/>
        <v/>
      </c>
      <c r="H4582" s="41" t="str">
        <f t="shared" si="640"/>
        <v/>
      </c>
      <c r="I4582" s="41" t="str">
        <f t="shared" si="641"/>
        <v/>
      </c>
      <c r="J4582" s="41" t="str">
        <f t="shared" si="642"/>
        <v/>
      </c>
      <c r="K4582" s="268"/>
      <c r="L4582" s="268"/>
      <c r="M4582" s="268"/>
      <c r="N4582" s="269"/>
      <c r="O4582" s="269"/>
      <c r="P4582" s="269"/>
      <c r="Q4582" s="270"/>
      <c r="R4582" s="271"/>
      <c r="S4582" s="268"/>
      <c r="T4582" s="268"/>
      <c r="U4582" s="268"/>
      <c r="V4582" s="268"/>
      <c r="W4582" s="65" t="str">
        <f t="shared" si="643"/>
        <v/>
      </c>
      <c r="X4582" s="65" t="str">
        <f t="shared" si="644"/>
        <v/>
      </c>
      <c r="Y4582" s="65" t="str">
        <f t="shared" si="645"/>
        <v/>
      </c>
      <c r="Z4582" s="65" t="str">
        <f t="shared" si="646"/>
        <v/>
      </c>
      <c r="AA4582" s="65" t="str">
        <f t="shared" si="647"/>
        <v/>
      </c>
    </row>
    <row r="4583" spans="1:27" x14ac:dyDescent="0.25">
      <c r="A4583" s="40" t="str">
        <f>IF(G4583="","",1*ISERROR(VLOOKUP(G4583,G$1:G4582,1,FALSE)))</f>
        <v/>
      </c>
      <c r="B4583" s="40" t="str">
        <f>IF(A4583=0,0,IF(A4583="","",SUM(A$2:A4583)))</f>
        <v/>
      </c>
      <c r="C4583" s="41" t="str">
        <f>IF(H4583="","",1*ISERROR(VLOOKUP(H4583,H$1:H4582,1,FALSE)))</f>
        <v/>
      </c>
      <c r="D4583" s="40" t="str">
        <f>IF(C4583=0,0,IF(C4583="","",SUM(C$2:C4583)))</f>
        <v/>
      </c>
      <c r="E4583" s="41" t="str">
        <f>IF(H4583=0,0,IF(C4583="","",SUM(C$11:C4583)))</f>
        <v/>
      </c>
      <c r="F4583" s="41" t="str">
        <f>IF(H4583="","",COUNTIF(H$11:H4583,"="&amp;H4583))</f>
        <v/>
      </c>
      <c r="G4583" s="41" t="str">
        <f t="shared" si="639"/>
        <v/>
      </c>
      <c r="H4583" s="41" t="str">
        <f t="shared" si="640"/>
        <v/>
      </c>
      <c r="I4583" s="41" t="str">
        <f t="shared" si="641"/>
        <v/>
      </c>
      <c r="J4583" s="41" t="str">
        <f t="shared" si="642"/>
        <v/>
      </c>
      <c r="K4583" s="268"/>
      <c r="L4583" s="268"/>
      <c r="M4583" s="268"/>
      <c r="N4583" s="269"/>
      <c r="O4583" s="269"/>
      <c r="P4583" s="269"/>
      <c r="Q4583" s="270"/>
      <c r="R4583" s="271"/>
      <c r="S4583" s="268"/>
      <c r="T4583" s="268"/>
      <c r="U4583" s="268"/>
      <c r="V4583" s="268"/>
      <c r="W4583" s="65" t="str">
        <f t="shared" si="643"/>
        <v/>
      </c>
      <c r="X4583" s="65" t="str">
        <f t="shared" si="644"/>
        <v/>
      </c>
      <c r="Y4583" s="65" t="str">
        <f t="shared" si="645"/>
        <v/>
      </c>
      <c r="Z4583" s="65" t="str">
        <f t="shared" si="646"/>
        <v/>
      </c>
      <c r="AA4583" s="65" t="str">
        <f t="shared" si="647"/>
        <v/>
      </c>
    </row>
    <row r="4584" spans="1:27" x14ac:dyDescent="0.25">
      <c r="A4584" s="40" t="str">
        <f>IF(G4584="","",1*ISERROR(VLOOKUP(G4584,G$1:G4583,1,FALSE)))</f>
        <v/>
      </c>
      <c r="B4584" s="40" t="str">
        <f>IF(A4584=0,0,IF(A4584="","",SUM(A$2:A4584)))</f>
        <v/>
      </c>
      <c r="C4584" s="41" t="str">
        <f>IF(H4584="","",1*ISERROR(VLOOKUP(H4584,H$1:H4583,1,FALSE)))</f>
        <v/>
      </c>
      <c r="D4584" s="40" t="str">
        <f>IF(C4584=0,0,IF(C4584="","",SUM(C$2:C4584)))</f>
        <v/>
      </c>
      <c r="E4584" s="41" t="str">
        <f>IF(H4584=0,0,IF(C4584="","",SUM(C$11:C4584)))</f>
        <v/>
      </c>
      <c r="F4584" s="41" t="str">
        <f>IF(H4584="","",COUNTIF(H$11:H4584,"="&amp;H4584))</f>
        <v/>
      </c>
      <c r="G4584" s="41" t="str">
        <f t="shared" si="639"/>
        <v/>
      </c>
      <c r="H4584" s="41" t="str">
        <f t="shared" si="640"/>
        <v/>
      </c>
      <c r="I4584" s="41" t="str">
        <f t="shared" si="641"/>
        <v/>
      </c>
      <c r="J4584" s="41" t="str">
        <f t="shared" si="642"/>
        <v/>
      </c>
      <c r="K4584" s="268"/>
      <c r="L4584" s="268"/>
      <c r="M4584" s="268"/>
      <c r="N4584" s="269"/>
      <c r="O4584" s="269"/>
      <c r="P4584" s="269"/>
      <c r="Q4584" s="270"/>
      <c r="R4584" s="271"/>
      <c r="S4584" s="268"/>
      <c r="T4584" s="268"/>
      <c r="U4584" s="268"/>
      <c r="V4584" s="268"/>
      <c r="W4584" s="65" t="str">
        <f t="shared" si="643"/>
        <v/>
      </c>
      <c r="X4584" s="65" t="str">
        <f t="shared" si="644"/>
        <v/>
      </c>
      <c r="Y4584" s="65" t="str">
        <f t="shared" si="645"/>
        <v/>
      </c>
      <c r="Z4584" s="65" t="str">
        <f t="shared" si="646"/>
        <v/>
      </c>
      <c r="AA4584" s="65" t="str">
        <f t="shared" si="647"/>
        <v/>
      </c>
    </row>
    <row r="4585" spans="1:27" x14ac:dyDescent="0.25">
      <c r="A4585" s="40" t="str">
        <f>IF(G4585="","",1*ISERROR(VLOOKUP(G4585,G$1:G4584,1,FALSE)))</f>
        <v/>
      </c>
      <c r="B4585" s="40" t="str">
        <f>IF(A4585=0,0,IF(A4585="","",SUM(A$2:A4585)))</f>
        <v/>
      </c>
      <c r="C4585" s="41" t="str">
        <f>IF(H4585="","",1*ISERROR(VLOOKUP(H4585,H$1:H4584,1,FALSE)))</f>
        <v/>
      </c>
      <c r="D4585" s="40" t="str">
        <f>IF(C4585=0,0,IF(C4585="","",SUM(C$2:C4585)))</f>
        <v/>
      </c>
      <c r="E4585" s="41" t="str">
        <f>IF(H4585=0,0,IF(C4585="","",SUM(C$11:C4585)))</f>
        <v/>
      </c>
      <c r="F4585" s="41" t="str">
        <f>IF(H4585="","",COUNTIF(H$11:H4585,"="&amp;H4585))</f>
        <v/>
      </c>
      <c r="G4585" s="41" t="str">
        <f t="shared" si="639"/>
        <v/>
      </c>
      <c r="H4585" s="41" t="str">
        <f t="shared" si="640"/>
        <v/>
      </c>
      <c r="I4585" s="41" t="str">
        <f t="shared" si="641"/>
        <v/>
      </c>
      <c r="J4585" s="41" t="str">
        <f t="shared" si="642"/>
        <v/>
      </c>
      <c r="K4585" s="268"/>
      <c r="L4585" s="268"/>
      <c r="M4585" s="268"/>
      <c r="N4585" s="269"/>
      <c r="O4585" s="269"/>
      <c r="P4585" s="269"/>
      <c r="Q4585" s="270"/>
      <c r="R4585" s="271"/>
      <c r="S4585" s="268"/>
      <c r="T4585" s="268"/>
      <c r="U4585" s="268"/>
      <c r="V4585" s="268"/>
      <c r="W4585" s="65" t="str">
        <f t="shared" si="643"/>
        <v/>
      </c>
      <c r="X4585" s="65" t="str">
        <f t="shared" si="644"/>
        <v/>
      </c>
      <c r="Y4585" s="65" t="str">
        <f t="shared" si="645"/>
        <v/>
      </c>
      <c r="Z4585" s="65" t="str">
        <f t="shared" si="646"/>
        <v/>
      </c>
      <c r="AA4585" s="65" t="str">
        <f t="shared" si="647"/>
        <v/>
      </c>
    </row>
    <row r="4586" spans="1:27" x14ac:dyDescent="0.25">
      <c r="A4586" s="40" t="str">
        <f>IF(G4586="","",1*ISERROR(VLOOKUP(G4586,G$1:G4585,1,FALSE)))</f>
        <v/>
      </c>
      <c r="B4586" s="40" t="str">
        <f>IF(A4586=0,0,IF(A4586="","",SUM(A$2:A4586)))</f>
        <v/>
      </c>
      <c r="C4586" s="41" t="str">
        <f>IF(H4586="","",1*ISERROR(VLOOKUP(H4586,H$1:H4585,1,FALSE)))</f>
        <v/>
      </c>
      <c r="D4586" s="40" t="str">
        <f>IF(C4586=0,0,IF(C4586="","",SUM(C$2:C4586)))</f>
        <v/>
      </c>
      <c r="E4586" s="41" t="str">
        <f>IF(H4586=0,0,IF(C4586="","",SUM(C$11:C4586)))</f>
        <v/>
      </c>
      <c r="F4586" s="41" t="str">
        <f>IF(H4586="","",COUNTIF(H$11:H4586,"="&amp;H4586))</f>
        <v/>
      </c>
      <c r="G4586" s="41" t="str">
        <f t="shared" si="639"/>
        <v/>
      </c>
      <c r="H4586" s="41" t="str">
        <f t="shared" si="640"/>
        <v/>
      </c>
      <c r="I4586" s="41" t="str">
        <f t="shared" si="641"/>
        <v/>
      </c>
      <c r="J4586" s="41" t="str">
        <f t="shared" si="642"/>
        <v/>
      </c>
      <c r="K4586" s="268"/>
      <c r="L4586" s="268"/>
      <c r="M4586" s="268"/>
      <c r="N4586" s="269"/>
      <c r="O4586" s="269"/>
      <c r="P4586" s="269"/>
      <c r="Q4586" s="270"/>
      <c r="R4586" s="271"/>
      <c r="S4586" s="268"/>
      <c r="T4586" s="268"/>
      <c r="U4586" s="268"/>
      <c r="V4586" s="268"/>
      <c r="W4586" s="65" t="str">
        <f t="shared" si="643"/>
        <v/>
      </c>
      <c r="X4586" s="65" t="str">
        <f t="shared" si="644"/>
        <v/>
      </c>
      <c r="Y4586" s="65" t="str">
        <f t="shared" si="645"/>
        <v/>
      </c>
      <c r="Z4586" s="65" t="str">
        <f t="shared" si="646"/>
        <v/>
      </c>
      <c r="AA4586" s="65" t="str">
        <f t="shared" si="647"/>
        <v/>
      </c>
    </row>
    <row r="4587" spans="1:27" x14ac:dyDescent="0.25">
      <c r="A4587" s="40" t="str">
        <f>IF(G4587="","",1*ISERROR(VLOOKUP(G4587,G$1:G4586,1,FALSE)))</f>
        <v/>
      </c>
      <c r="B4587" s="40" t="str">
        <f>IF(A4587=0,0,IF(A4587="","",SUM(A$2:A4587)))</f>
        <v/>
      </c>
      <c r="C4587" s="41" t="str">
        <f>IF(H4587="","",1*ISERROR(VLOOKUP(H4587,H$1:H4586,1,FALSE)))</f>
        <v/>
      </c>
      <c r="D4587" s="40" t="str">
        <f>IF(C4587=0,0,IF(C4587="","",SUM(C$2:C4587)))</f>
        <v/>
      </c>
      <c r="E4587" s="41" t="str">
        <f>IF(H4587=0,0,IF(C4587="","",SUM(C$11:C4587)))</f>
        <v/>
      </c>
      <c r="F4587" s="41" t="str">
        <f>IF(H4587="","",COUNTIF(H$11:H4587,"="&amp;H4587))</f>
        <v/>
      </c>
      <c r="G4587" s="41" t="str">
        <f t="shared" si="639"/>
        <v/>
      </c>
      <c r="H4587" s="41" t="str">
        <f t="shared" si="640"/>
        <v/>
      </c>
      <c r="I4587" s="41" t="str">
        <f t="shared" si="641"/>
        <v/>
      </c>
      <c r="J4587" s="41" t="str">
        <f t="shared" si="642"/>
        <v/>
      </c>
      <c r="K4587" s="268"/>
      <c r="L4587" s="268"/>
      <c r="M4587" s="268"/>
      <c r="N4587" s="269"/>
      <c r="O4587" s="269"/>
      <c r="P4587" s="269"/>
      <c r="Q4587" s="270"/>
      <c r="R4587" s="271"/>
      <c r="S4587" s="268"/>
      <c r="T4587" s="268"/>
      <c r="U4587" s="268"/>
      <c r="V4587" s="268"/>
      <c r="W4587" s="65" t="str">
        <f t="shared" si="643"/>
        <v/>
      </c>
      <c r="X4587" s="65" t="str">
        <f t="shared" si="644"/>
        <v/>
      </c>
      <c r="Y4587" s="65" t="str">
        <f t="shared" si="645"/>
        <v/>
      </c>
      <c r="Z4587" s="65" t="str">
        <f t="shared" si="646"/>
        <v/>
      </c>
      <c r="AA4587" s="65" t="str">
        <f t="shared" si="647"/>
        <v/>
      </c>
    </row>
    <row r="4588" spans="1:27" x14ac:dyDescent="0.25">
      <c r="A4588" s="40" t="str">
        <f>IF(G4588="","",1*ISERROR(VLOOKUP(G4588,G$1:G4587,1,FALSE)))</f>
        <v/>
      </c>
      <c r="B4588" s="40" t="str">
        <f>IF(A4588=0,0,IF(A4588="","",SUM(A$2:A4588)))</f>
        <v/>
      </c>
      <c r="C4588" s="41" t="str">
        <f>IF(H4588="","",1*ISERROR(VLOOKUP(H4588,H$1:H4587,1,FALSE)))</f>
        <v/>
      </c>
      <c r="D4588" s="40" t="str">
        <f>IF(C4588=0,0,IF(C4588="","",SUM(C$2:C4588)))</f>
        <v/>
      </c>
      <c r="E4588" s="41" t="str">
        <f>IF(H4588=0,0,IF(C4588="","",SUM(C$11:C4588)))</f>
        <v/>
      </c>
      <c r="F4588" s="41" t="str">
        <f>IF(H4588="","",COUNTIF(H$11:H4588,"="&amp;H4588))</f>
        <v/>
      </c>
      <c r="G4588" s="41" t="str">
        <f t="shared" si="639"/>
        <v/>
      </c>
      <c r="H4588" s="41" t="str">
        <f t="shared" si="640"/>
        <v/>
      </c>
      <c r="I4588" s="41" t="str">
        <f t="shared" si="641"/>
        <v/>
      </c>
      <c r="J4588" s="41" t="str">
        <f t="shared" si="642"/>
        <v/>
      </c>
      <c r="K4588" s="268"/>
      <c r="L4588" s="268"/>
      <c r="M4588" s="268"/>
      <c r="N4588" s="269"/>
      <c r="O4588" s="269"/>
      <c r="P4588" s="269"/>
      <c r="Q4588" s="270"/>
      <c r="R4588" s="271"/>
      <c r="S4588" s="268"/>
      <c r="T4588" s="268"/>
      <c r="U4588" s="268"/>
      <c r="V4588" s="268"/>
      <c r="W4588" s="65" t="str">
        <f t="shared" si="643"/>
        <v/>
      </c>
      <c r="X4588" s="65" t="str">
        <f t="shared" si="644"/>
        <v/>
      </c>
      <c r="Y4588" s="65" t="str">
        <f t="shared" si="645"/>
        <v/>
      </c>
      <c r="Z4588" s="65" t="str">
        <f t="shared" si="646"/>
        <v/>
      </c>
      <c r="AA4588" s="65" t="str">
        <f t="shared" si="647"/>
        <v/>
      </c>
    </row>
    <row r="4589" spans="1:27" x14ac:dyDescent="0.25">
      <c r="A4589" s="40" t="str">
        <f>IF(G4589="","",1*ISERROR(VLOOKUP(G4589,G$1:G4588,1,FALSE)))</f>
        <v/>
      </c>
      <c r="B4589" s="40" t="str">
        <f>IF(A4589=0,0,IF(A4589="","",SUM(A$2:A4589)))</f>
        <v/>
      </c>
      <c r="C4589" s="41" t="str">
        <f>IF(H4589="","",1*ISERROR(VLOOKUP(H4589,H$1:H4588,1,FALSE)))</f>
        <v/>
      </c>
      <c r="D4589" s="40" t="str">
        <f>IF(C4589=0,0,IF(C4589="","",SUM(C$2:C4589)))</f>
        <v/>
      </c>
      <c r="E4589" s="41" t="str">
        <f>IF(H4589=0,0,IF(C4589="","",SUM(C$11:C4589)))</f>
        <v/>
      </c>
      <c r="F4589" s="41" t="str">
        <f>IF(H4589="","",COUNTIF(H$11:H4589,"="&amp;H4589))</f>
        <v/>
      </c>
      <c r="G4589" s="41" t="str">
        <f t="shared" si="639"/>
        <v/>
      </c>
      <c r="H4589" s="41" t="str">
        <f t="shared" si="640"/>
        <v/>
      </c>
      <c r="I4589" s="41" t="str">
        <f t="shared" si="641"/>
        <v/>
      </c>
      <c r="J4589" s="41" t="str">
        <f t="shared" si="642"/>
        <v/>
      </c>
      <c r="K4589" s="268"/>
      <c r="L4589" s="268"/>
      <c r="M4589" s="268"/>
      <c r="N4589" s="269"/>
      <c r="O4589" s="269"/>
      <c r="P4589" s="269"/>
      <c r="Q4589" s="270"/>
      <c r="R4589" s="271"/>
      <c r="S4589" s="268"/>
      <c r="T4589" s="268"/>
      <c r="U4589" s="268"/>
      <c r="V4589" s="268"/>
      <c r="W4589" s="65" t="str">
        <f t="shared" si="643"/>
        <v/>
      </c>
      <c r="X4589" s="65" t="str">
        <f t="shared" si="644"/>
        <v/>
      </c>
      <c r="Y4589" s="65" t="str">
        <f t="shared" si="645"/>
        <v/>
      </c>
      <c r="Z4589" s="65" t="str">
        <f t="shared" si="646"/>
        <v/>
      </c>
      <c r="AA4589" s="65" t="str">
        <f t="shared" si="647"/>
        <v/>
      </c>
    </row>
    <row r="4590" spans="1:27" x14ac:dyDescent="0.25">
      <c r="A4590" s="40" t="str">
        <f>IF(G4590="","",1*ISERROR(VLOOKUP(G4590,G$1:G4589,1,FALSE)))</f>
        <v/>
      </c>
      <c r="B4590" s="40" t="str">
        <f>IF(A4590=0,0,IF(A4590="","",SUM(A$2:A4590)))</f>
        <v/>
      </c>
      <c r="C4590" s="41" t="str">
        <f>IF(H4590="","",1*ISERROR(VLOOKUP(H4590,H$1:H4589,1,FALSE)))</f>
        <v/>
      </c>
      <c r="D4590" s="40" t="str">
        <f>IF(C4590=0,0,IF(C4590="","",SUM(C$2:C4590)))</f>
        <v/>
      </c>
      <c r="E4590" s="41" t="str">
        <f>IF(H4590=0,0,IF(C4590="","",SUM(C$11:C4590)))</f>
        <v/>
      </c>
      <c r="F4590" s="41" t="str">
        <f>IF(H4590="","",COUNTIF(H$11:H4590,"="&amp;H4590))</f>
        <v/>
      </c>
      <c r="G4590" s="41" t="str">
        <f t="shared" si="639"/>
        <v/>
      </c>
      <c r="H4590" s="41" t="str">
        <f t="shared" si="640"/>
        <v/>
      </c>
      <c r="I4590" s="41" t="str">
        <f t="shared" si="641"/>
        <v/>
      </c>
      <c r="J4590" s="41" t="str">
        <f t="shared" si="642"/>
        <v/>
      </c>
      <c r="K4590" s="268"/>
      <c r="L4590" s="268"/>
      <c r="M4590" s="268"/>
      <c r="N4590" s="269"/>
      <c r="O4590" s="269"/>
      <c r="P4590" s="269"/>
      <c r="Q4590" s="270"/>
      <c r="R4590" s="271"/>
      <c r="S4590" s="268"/>
      <c r="T4590" s="268"/>
      <c r="U4590" s="268"/>
      <c r="V4590" s="268"/>
      <c r="W4590" s="65" t="str">
        <f t="shared" si="643"/>
        <v/>
      </c>
      <c r="X4590" s="65" t="str">
        <f t="shared" si="644"/>
        <v/>
      </c>
      <c r="Y4590" s="65" t="str">
        <f t="shared" si="645"/>
        <v/>
      </c>
      <c r="Z4590" s="65" t="str">
        <f t="shared" si="646"/>
        <v/>
      </c>
      <c r="AA4590" s="65" t="str">
        <f t="shared" si="647"/>
        <v/>
      </c>
    </row>
    <row r="4591" spans="1:27" x14ac:dyDescent="0.25">
      <c r="A4591" s="40" t="str">
        <f>IF(G4591="","",1*ISERROR(VLOOKUP(G4591,G$1:G4590,1,FALSE)))</f>
        <v/>
      </c>
      <c r="B4591" s="40" t="str">
        <f>IF(A4591=0,0,IF(A4591="","",SUM(A$2:A4591)))</f>
        <v/>
      </c>
      <c r="C4591" s="41" t="str">
        <f>IF(H4591="","",1*ISERROR(VLOOKUP(H4591,H$1:H4590,1,FALSE)))</f>
        <v/>
      </c>
      <c r="D4591" s="40" t="str">
        <f>IF(C4591=0,0,IF(C4591="","",SUM(C$2:C4591)))</f>
        <v/>
      </c>
      <c r="E4591" s="41" t="str">
        <f>IF(H4591=0,0,IF(C4591="","",SUM(C$11:C4591)))</f>
        <v/>
      </c>
      <c r="F4591" s="41" t="str">
        <f>IF(H4591="","",COUNTIF(H$11:H4591,"="&amp;H4591))</f>
        <v/>
      </c>
      <c r="G4591" s="41" t="str">
        <f t="shared" si="639"/>
        <v/>
      </c>
      <c r="H4591" s="41" t="str">
        <f t="shared" si="640"/>
        <v/>
      </c>
      <c r="I4591" s="41" t="str">
        <f t="shared" si="641"/>
        <v/>
      </c>
      <c r="J4591" s="41" t="str">
        <f t="shared" si="642"/>
        <v/>
      </c>
      <c r="K4591" s="268"/>
      <c r="L4591" s="268"/>
      <c r="M4591" s="268"/>
      <c r="N4591" s="269"/>
      <c r="O4591" s="269"/>
      <c r="P4591" s="269"/>
      <c r="Q4591" s="270"/>
      <c r="R4591" s="271"/>
      <c r="S4591" s="268"/>
      <c r="T4591" s="268"/>
      <c r="U4591" s="268"/>
      <c r="V4591" s="268"/>
      <c r="W4591" s="65" t="str">
        <f t="shared" si="643"/>
        <v/>
      </c>
      <c r="X4591" s="65" t="str">
        <f t="shared" si="644"/>
        <v/>
      </c>
      <c r="Y4591" s="65" t="str">
        <f t="shared" si="645"/>
        <v/>
      </c>
      <c r="Z4591" s="65" t="str">
        <f t="shared" si="646"/>
        <v/>
      </c>
      <c r="AA4591" s="65" t="str">
        <f t="shared" si="647"/>
        <v/>
      </c>
    </row>
    <row r="4592" spans="1:27" x14ac:dyDescent="0.25">
      <c r="A4592" s="40" t="str">
        <f>IF(G4592="","",1*ISERROR(VLOOKUP(G4592,G$1:G4591,1,FALSE)))</f>
        <v/>
      </c>
      <c r="B4592" s="40" t="str">
        <f>IF(A4592=0,0,IF(A4592="","",SUM(A$2:A4592)))</f>
        <v/>
      </c>
      <c r="C4592" s="41" t="str">
        <f>IF(H4592="","",1*ISERROR(VLOOKUP(H4592,H$1:H4591,1,FALSE)))</f>
        <v/>
      </c>
      <c r="D4592" s="40" t="str">
        <f>IF(C4592=0,0,IF(C4592="","",SUM(C$2:C4592)))</f>
        <v/>
      </c>
      <c r="E4592" s="41" t="str">
        <f>IF(H4592=0,0,IF(C4592="","",SUM(C$11:C4592)))</f>
        <v/>
      </c>
      <c r="F4592" s="41" t="str">
        <f>IF(H4592="","",COUNTIF(H$11:H4592,"="&amp;H4592))</f>
        <v/>
      </c>
      <c r="G4592" s="41" t="str">
        <f t="shared" si="639"/>
        <v/>
      </c>
      <c r="H4592" s="41" t="str">
        <f t="shared" si="640"/>
        <v/>
      </c>
      <c r="I4592" s="41" t="str">
        <f t="shared" si="641"/>
        <v/>
      </c>
      <c r="J4592" s="41" t="str">
        <f t="shared" si="642"/>
        <v/>
      </c>
      <c r="K4592" s="268"/>
      <c r="L4592" s="268"/>
      <c r="M4592" s="268"/>
      <c r="N4592" s="269"/>
      <c r="O4592" s="269"/>
      <c r="P4592" s="269"/>
      <c r="Q4592" s="270"/>
      <c r="R4592" s="271"/>
      <c r="S4592" s="268"/>
      <c r="T4592" s="268"/>
      <c r="U4592" s="268"/>
      <c r="V4592" s="268"/>
      <c r="W4592" s="65" t="str">
        <f t="shared" si="643"/>
        <v/>
      </c>
      <c r="X4592" s="65" t="str">
        <f t="shared" si="644"/>
        <v/>
      </c>
      <c r="Y4592" s="65" t="str">
        <f t="shared" si="645"/>
        <v/>
      </c>
      <c r="Z4592" s="65" t="str">
        <f t="shared" si="646"/>
        <v/>
      </c>
      <c r="AA4592" s="65" t="str">
        <f t="shared" si="647"/>
        <v/>
      </c>
    </row>
    <row r="4593" spans="1:27" x14ac:dyDescent="0.25">
      <c r="A4593" s="40" t="str">
        <f>IF(G4593="","",1*ISERROR(VLOOKUP(G4593,G$1:G4592,1,FALSE)))</f>
        <v/>
      </c>
      <c r="B4593" s="40" t="str">
        <f>IF(A4593=0,0,IF(A4593="","",SUM(A$2:A4593)))</f>
        <v/>
      </c>
      <c r="C4593" s="41" t="str">
        <f>IF(H4593="","",1*ISERROR(VLOOKUP(H4593,H$1:H4592,1,FALSE)))</f>
        <v/>
      </c>
      <c r="D4593" s="40" t="str">
        <f>IF(C4593=0,0,IF(C4593="","",SUM(C$2:C4593)))</f>
        <v/>
      </c>
      <c r="E4593" s="41" t="str">
        <f>IF(H4593=0,0,IF(C4593="","",SUM(C$11:C4593)))</f>
        <v/>
      </c>
      <c r="F4593" s="41" t="str">
        <f>IF(H4593="","",COUNTIF(H$11:H4593,"="&amp;H4593))</f>
        <v/>
      </c>
      <c r="G4593" s="41" t="str">
        <f t="shared" si="639"/>
        <v/>
      </c>
      <c r="H4593" s="41" t="str">
        <f t="shared" si="640"/>
        <v/>
      </c>
      <c r="I4593" s="41" t="str">
        <f t="shared" si="641"/>
        <v/>
      </c>
      <c r="J4593" s="41" t="str">
        <f t="shared" si="642"/>
        <v/>
      </c>
      <c r="K4593" s="268"/>
      <c r="L4593" s="268"/>
      <c r="M4593" s="268"/>
      <c r="N4593" s="269"/>
      <c r="O4593" s="269"/>
      <c r="P4593" s="269"/>
      <c r="Q4593" s="270"/>
      <c r="R4593" s="271"/>
      <c r="S4593" s="268"/>
      <c r="T4593" s="268"/>
      <c r="U4593" s="268"/>
      <c r="V4593" s="268"/>
      <c r="W4593" s="65" t="str">
        <f t="shared" si="643"/>
        <v/>
      </c>
      <c r="X4593" s="65" t="str">
        <f t="shared" si="644"/>
        <v/>
      </c>
      <c r="Y4593" s="65" t="str">
        <f t="shared" si="645"/>
        <v/>
      </c>
      <c r="Z4593" s="65" t="str">
        <f t="shared" si="646"/>
        <v/>
      </c>
      <c r="AA4593" s="65" t="str">
        <f t="shared" si="647"/>
        <v/>
      </c>
    </row>
    <row r="4594" spans="1:27" x14ac:dyDescent="0.25">
      <c r="A4594" s="40" t="str">
        <f>IF(G4594="","",1*ISERROR(VLOOKUP(G4594,G$1:G4593,1,FALSE)))</f>
        <v/>
      </c>
      <c r="B4594" s="40" t="str">
        <f>IF(A4594=0,0,IF(A4594="","",SUM(A$2:A4594)))</f>
        <v/>
      </c>
      <c r="C4594" s="41" t="str">
        <f>IF(H4594="","",1*ISERROR(VLOOKUP(H4594,H$1:H4593,1,FALSE)))</f>
        <v/>
      </c>
      <c r="D4594" s="40" t="str">
        <f>IF(C4594=0,0,IF(C4594="","",SUM(C$2:C4594)))</f>
        <v/>
      </c>
      <c r="E4594" s="41" t="str">
        <f>IF(H4594=0,0,IF(C4594="","",SUM(C$11:C4594)))</f>
        <v/>
      </c>
      <c r="F4594" s="41" t="str">
        <f>IF(H4594="","",COUNTIF(H$11:H4594,"="&amp;H4594))</f>
        <v/>
      </c>
      <c r="G4594" s="41" t="str">
        <f t="shared" si="639"/>
        <v/>
      </c>
      <c r="H4594" s="41" t="str">
        <f t="shared" si="640"/>
        <v/>
      </c>
      <c r="I4594" s="41" t="str">
        <f t="shared" si="641"/>
        <v/>
      </c>
      <c r="J4594" s="41" t="str">
        <f t="shared" si="642"/>
        <v/>
      </c>
      <c r="K4594" s="268"/>
      <c r="L4594" s="268"/>
      <c r="M4594" s="268"/>
      <c r="N4594" s="269"/>
      <c r="O4594" s="269"/>
      <c r="P4594" s="269"/>
      <c r="Q4594" s="270"/>
      <c r="R4594" s="271"/>
      <c r="S4594" s="268"/>
      <c r="T4594" s="268"/>
      <c r="U4594" s="268"/>
      <c r="V4594" s="268"/>
      <c r="W4594" s="65" t="str">
        <f t="shared" si="643"/>
        <v/>
      </c>
      <c r="X4594" s="65" t="str">
        <f t="shared" si="644"/>
        <v/>
      </c>
      <c r="Y4594" s="65" t="str">
        <f t="shared" si="645"/>
        <v/>
      </c>
      <c r="Z4594" s="65" t="str">
        <f t="shared" si="646"/>
        <v/>
      </c>
      <c r="AA4594" s="65" t="str">
        <f t="shared" si="647"/>
        <v/>
      </c>
    </row>
    <row r="4595" spans="1:27" x14ac:dyDescent="0.25">
      <c r="A4595" s="40" t="str">
        <f>IF(G4595="","",1*ISERROR(VLOOKUP(G4595,G$1:G4594,1,FALSE)))</f>
        <v/>
      </c>
      <c r="B4595" s="40" t="str">
        <f>IF(A4595=0,0,IF(A4595="","",SUM(A$2:A4595)))</f>
        <v/>
      </c>
      <c r="C4595" s="41" t="str">
        <f>IF(H4595="","",1*ISERROR(VLOOKUP(H4595,H$1:H4594,1,FALSE)))</f>
        <v/>
      </c>
      <c r="D4595" s="40" t="str">
        <f>IF(C4595=0,0,IF(C4595="","",SUM(C$2:C4595)))</f>
        <v/>
      </c>
      <c r="E4595" s="41" t="str">
        <f>IF(H4595=0,0,IF(C4595="","",SUM(C$11:C4595)))</f>
        <v/>
      </c>
      <c r="F4595" s="41" t="str">
        <f>IF(H4595="","",COUNTIF(H$11:H4595,"="&amp;H4595))</f>
        <v/>
      </c>
      <c r="G4595" s="41" t="str">
        <f t="shared" si="639"/>
        <v/>
      </c>
      <c r="H4595" s="41" t="str">
        <f t="shared" si="640"/>
        <v/>
      </c>
      <c r="I4595" s="41" t="str">
        <f t="shared" si="641"/>
        <v/>
      </c>
      <c r="J4595" s="41" t="str">
        <f t="shared" si="642"/>
        <v/>
      </c>
      <c r="K4595" s="268"/>
      <c r="L4595" s="268"/>
      <c r="M4595" s="268"/>
      <c r="N4595" s="269"/>
      <c r="O4595" s="269"/>
      <c r="P4595" s="269"/>
      <c r="Q4595" s="270"/>
      <c r="R4595" s="271"/>
      <c r="S4595" s="268"/>
      <c r="T4595" s="268"/>
      <c r="U4595" s="268"/>
      <c r="V4595" s="268"/>
      <c r="W4595" s="65" t="str">
        <f t="shared" si="643"/>
        <v/>
      </c>
      <c r="X4595" s="65" t="str">
        <f t="shared" si="644"/>
        <v/>
      </c>
      <c r="Y4595" s="65" t="str">
        <f t="shared" si="645"/>
        <v/>
      </c>
      <c r="Z4595" s="65" t="str">
        <f t="shared" si="646"/>
        <v/>
      </c>
      <c r="AA4595" s="65" t="str">
        <f t="shared" si="647"/>
        <v/>
      </c>
    </row>
    <row r="4596" spans="1:27" x14ac:dyDescent="0.25">
      <c r="A4596" s="40" t="str">
        <f>IF(G4596="","",1*ISERROR(VLOOKUP(G4596,G$1:G4595,1,FALSE)))</f>
        <v/>
      </c>
      <c r="B4596" s="40" t="str">
        <f>IF(A4596=0,0,IF(A4596="","",SUM(A$2:A4596)))</f>
        <v/>
      </c>
      <c r="C4596" s="41" t="str">
        <f>IF(H4596="","",1*ISERROR(VLOOKUP(H4596,H$1:H4595,1,FALSE)))</f>
        <v/>
      </c>
      <c r="D4596" s="40" t="str">
        <f>IF(C4596=0,0,IF(C4596="","",SUM(C$2:C4596)))</f>
        <v/>
      </c>
      <c r="E4596" s="41" t="str">
        <f>IF(H4596=0,0,IF(C4596="","",SUM(C$11:C4596)))</f>
        <v/>
      </c>
      <c r="F4596" s="41" t="str">
        <f>IF(H4596="","",COUNTIF(H$11:H4596,"="&amp;H4596))</f>
        <v/>
      </c>
      <c r="G4596" s="41" t="str">
        <f t="shared" si="639"/>
        <v/>
      </c>
      <c r="H4596" s="41" t="str">
        <f t="shared" si="640"/>
        <v/>
      </c>
      <c r="I4596" s="41" t="str">
        <f t="shared" si="641"/>
        <v/>
      </c>
      <c r="J4596" s="41" t="str">
        <f t="shared" si="642"/>
        <v/>
      </c>
      <c r="K4596" s="268"/>
      <c r="L4596" s="268"/>
      <c r="M4596" s="268"/>
      <c r="N4596" s="269"/>
      <c r="O4596" s="269"/>
      <c r="P4596" s="269"/>
      <c r="Q4596" s="270"/>
      <c r="R4596" s="271"/>
      <c r="S4596" s="268"/>
      <c r="T4596" s="268"/>
      <c r="U4596" s="268"/>
      <c r="V4596" s="268"/>
      <c r="W4596" s="65" t="str">
        <f t="shared" si="643"/>
        <v/>
      </c>
      <c r="X4596" s="65" t="str">
        <f t="shared" si="644"/>
        <v/>
      </c>
      <c r="Y4596" s="65" t="str">
        <f t="shared" si="645"/>
        <v/>
      </c>
      <c r="Z4596" s="65" t="str">
        <f t="shared" si="646"/>
        <v/>
      </c>
      <c r="AA4596" s="65" t="str">
        <f t="shared" si="647"/>
        <v/>
      </c>
    </row>
    <row r="4597" spans="1:27" x14ac:dyDescent="0.25">
      <c r="A4597" s="40" t="str">
        <f>IF(G4597="","",1*ISERROR(VLOOKUP(G4597,G$1:G4596,1,FALSE)))</f>
        <v/>
      </c>
      <c r="B4597" s="40" t="str">
        <f>IF(A4597=0,0,IF(A4597="","",SUM(A$2:A4597)))</f>
        <v/>
      </c>
      <c r="C4597" s="41" t="str">
        <f>IF(H4597="","",1*ISERROR(VLOOKUP(H4597,H$1:H4596,1,FALSE)))</f>
        <v/>
      </c>
      <c r="D4597" s="40" t="str">
        <f>IF(C4597=0,0,IF(C4597="","",SUM(C$2:C4597)))</f>
        <v/>
      </c>
      <c r="E4597" s="41" t="str">
        <f>IF(H4597=0,0,IF(C4597="","",SUM(C$11:C4597)))</f>
        <v/>
      </c>
      <c r="F4597" s="41" t="str">
        <f>IF(H4597="","",COUNTIF(H$11:H4597,"="&amp;H4597))</f>
        <v/>
      </c>
      <c r="G4597" s="41" t="str">
        <f t="shared" si="639"/>
        <v/>
      </c>
      <c r="H4597" s="41" t="str">
        <f t="shared" si="640"/>
        <v/>
      </c>
      <c r="I4597" s="41" t="str">
        <f t="shared" si="641"/>
        <v/>
      </c>
      <c r="J4597" s="41" t="str">
        <f t="shared" si="642"/>
        <v/>
      </c>
      <c r="K4597" s="268"/>
      <c r="L4597" s="268"/>
      <c r="M4597" s="268"/>
      <c r="N4597" s="269"/>
      <c r="O4597" s="269"/>
      <c r="P4597" s="269"/>
      <c r="Q4597" s="270"/>
      <c r="R4597" s="271"/>
      <c r="S4597" s="268"/>
      <c r="T4597" s="268"/>
      <c r="U4597" s="268"/>
      <c r="V4597" s="268"/>
      <c r="W4597" s="65" t="str">
        <f t="shared" si="643"/>
        <v/>
      </c>
      <c r="X4597" s="65" t="str">
        <f t="shared" si="644"/>
        <v/>
      </c>
      <c r="Y4597" s="65" t="str">
        <f t="shared" si="645"/>
        <v/>
      </c>
      <c r="Z4597" s="65" t="str">
        <f t="shared" si="646"/>
        <v/>
      </c>
      <c r="AA4597" s="65" t="str">
        <f t="shared" si="647"/>
        <v/>
      </c>
    </row>
    <row r="4598" spans="1:27" x14ac:dyDescent="0.25">
      <c r="A4598" s="40" t="str">
        <f>IF(G4598="","",1*ISERROR(VLOOKUP(G4598,G$1:G4597,1,FALSE)))</f>
        <v/>
      </c>
      <c r="B4598" s="40" t="str">
        <f>IF(A4598=0,0,IF(A4598="","",SUM(A$2:A4598)))</f>
        <v/>
      </c>
      <c r="C4598" s="41" t="str">
        <f>IF(H4598="","",1*ISERROR(VLOOKUP(H4598,H$1:H4597,1,FALSE)))</f>
        <v/>
      </c>
      <c r="D4598" s="40" t="str">
        <f>IF(C4598=0,0,IF(C4598="","",SUM(C$2:C4598)))</f>
        <v/>
      </c>
      <c r="E4598" s="41" t="str">
        <f>IF(H4598=0,0,IF(C4598="","",SUM(C$11:C4598)))</f>
        <v/>
      </c>
      <c r="F4598" s="41" t="str">
        <f>IF(H4598="","",COUNTIF(H$11:H4598,"="&amp;H4598))</f>
        <v/>
      </c>
      <c r="G4598" s="41" t="str">
        <f t="shared" si="639"/>
        <v/>
      </c>
      <c r="H4598" s="41" t="str">
        <f t="shared" si="640"/>
        <v/>
      </c>
      <c r="I4598" s="41" t="str">
        <f t="shared" si="641"/>
        <v/>
      </c>
      <c r="J4598" s="41" t="str">
        <f t="shared" si="642"/>
        <v/>
      </c>
      <c r="K4598" s="268"/>
      <c r="L4598" s="268"/>
      <c r="M4598" s="268"/>
      <c r="N4598" s="269"/>
      <c r="O4598" s="269"/>
      <c r="P4598" s="269"/>
      <c r="Q4598" s="270"/>
      <c r="R4598" s="271"/>
      <c r="S4598" s="268"/>
      <c r="T4598" s="268"/>
      <c r="U4598" s="268"/>
      <c r="V4598" s="268"/>
      <c r="W4598" s="65" t="str">
        <f t="shared" si="643"/>
        <v/>
      </c>
      <c r="X4598" s="65" t="str">
        <f t="shared" si="644"/>
        <v/>
      </c>
      <c r="Y4598" s="65" t="str">
        <f t="shared" si="645"/>
        <v/>
      </c>
      <c r="Z4598" s="65" t="str">
        <f t="shared" si="646"/>
        <v/>
      </c>
      <c r="AA4598" s="65" t="str">
        <f t="shared" si="647"/>
        <v/>
      </c>
    </row>
    <row r="4599" spans="1:27" x14ac:dyDescent="0.25">
      <c r="A4599" s="40" t="str">
        <f>IF(G4599="","",1*ISERROR(VLOOKUP(G4599,G$1:G4598,1,FALSE)))</f>
        <v/>
      </c>
      <c r="B4599" s="40" t="str">
        <f>IF(A4599=0,0,IF(A4599="","",SUM(A$2:A4599)))</f>
        <v/>
      </c>
      <c r="C4599" s="41" t="str">
        <f>IF(H4599="","",1*ISERROR(VLOOKUP(H4599,H$1:H4598,1,FALSE)))</f>
        <v/>
      </c>
      <c r="D4599" s="40" t="str">
        <f>IF(C4599=0,0,IF(C4599="","",SUM(C$2:C4599)))</f>
        <v/>
      </c>
      <c r="E4599" s="41" t="str">
        <f>IF(H4599=0,0,IF(C4599="","",SUM(C$11:C4599)))</f>
        <v/>
      </c>
      <c r="F4599" s="41" t="str">
        <f>IF(H4599="","",COUNTIF(H$11:H4599,"="&amp;H4599))</f>
        <v/>
      </c>
      <c r="G4599" s="41" t="str">
        <f t="shared" si="639"/>
        <v/>
      </c>
      <c r="H4599" s="41" t="str">
        <f t="shared" si="640"/>
        <v/>
      </c>
      <c r="I4599" s="41" t="str">
        <f t="shared" si="641"/>
        <v/>
      </c>
      <c r="J4599" s="41" t="str">
        <f t="shared" si="642"/>
        <v/>
      </c>
      <c r="K4599" s="268"/>
      <c r="L4599" s="268"/>
      <c r="M4599" s="268"/>
      <c r="N4599" s="269"/>
      <c r="O4599" s="269"/>
      <c r="P4599" s="269"/>
      <c r="Q4599" s="270"/>
      <c r="R4599" s="271"/>
      <c r="S4599" s="268"/>
      <c r="T4599" s="268"/>
      <c r="U4599" s="268"/>
      <c r="V4599" s="268"/>
      <c r="W4599" s="65" t="str">
        <f t="shared" si="643"/>
        <v/>
      </c>
      <c r="X4599" s="65" t="str">
        <f t="shared" si="644"/>
        <v/>
      </c>
      <c r="Y4599" s="65" t="str">
        <f t="shared" si="645"/>
        <v/>
      </c>
      <c r="Z4599" s="65" t="str">
        <f t="shared" si="646"/>
        <v/>
      </c>
      <c r="AA4599" s="65" t="str">
        <f t="shared" si="647"/>
        <v/>
      </c>
    </row>
    <row r="4600" spans="1:27" x14ac:dyDescent="0.25">
      <c r="A4600" s="40" t="str">
        <f>IF(G4600="","",1*ISERROR(VLOOKUP(G4600,G$1:G4599,1,FALSE)))</f>
        <v/>
      </c>
      <c r="B4600" s="40" t="str">
        <f>IF(A4600=0,0,IF(A4600="","",SUM(A$2:A4600)))</f>
        <v/>
      </c>
      <c r="C4600" s="41" t="str">
        <f>IF(H4600="","",1*ISERROR(VLOOKUP(H4600,H$1:H4599,1,FALSE)))</f>
        <v/>
      </c>
      <c r="D4600" s="40" t="str">
        <f>IF(C4600=0,0,IF(C4600="","",SUM(C$2:C4600)))</f>
        <v/>
      </c>
      <c r="E4600" s="41" t="str">
        <f>IF(H4600=0,0,IF(C4600="","",SUM(C$11:C4600)))</f>
        <v/>
      </c>
      <c r="F4600" s="41" t="str">
        <f>IF(H4600="","",COUNTIF(H$11:H4600,"="&amp;H4600))</f>
        <v/>
      </c>
      <c r="G4600" s="41" t="str">
        <f t="shared" si="639"/>
        <v/>
      </c>
      <c r="H4600" s="41" t="str">
        <f t="shared" si="640"/>
        <v/>
      </c>
      <c r="I4600" s="41" t="str">
        <f t="shared" si="641"/>
        <v/>
      </c>
      <c r="J4600" s="41" t="str">
        <f t="shared" si="642"/>
        <v/>
      </c>
      <c r="K4600" s="268"/>
      <c r="L4600" s="268"/>
      <c r="M4600" s="268"/>
      <c r="N4600" s="269"/>
      <c r="O4600" s="269"/>
      <c r="P4600" s="269"/>
      <c r="Q4600" s="270"/>
      <c r="R4600" s="271"/>
      <c r="S4600" s="268"/>
      <c r="T4600" s="268"/>
      <c r="U4600" s="268"/>
      <c r="V4600" s="268"/>
      <c r="W4600" s="65" t="str">
        <f t="shared" si="643"/>
        <v/>
      </c>
      <c r="X4600" s="65" t="str">
        <f t="shared" si="644"/>
        <v/>
      </c>
      <c r="Y4600" s="65" t="str">
        <f t="shared" si="645"/>
        <v/>
      </c>
      <c r="Z4600" s="65" t="str">
        <f t="shared" si="646"/>
        <v/>
      </c>
      <c r="AA4600" s="65" t="str">
        <f t="shared" si="647"/>
        <v/>
      </c>
    </row>
    <row r="4601" spans="1:27" x14ac:dyDescent="0.25">
      <c r="A4601" s="40" t="str">
        <f>IF(G4601="","",1*ISERROR(VLOOKUP(G4601,G$1:G4600,1,FALSE)))</f>
        <v/>
      </c>
      <c r="B4601" s="40" t="str">
        <f>IF(A4601=0,0,IF(A4601="","",SUM(A$2:A4601)))</f>
        <v/>
      </c>
      <c r="C4601" s="41" t="str">
        <f>IF(H4601="","",1*ISERROR(VLOOKUP(H4601,H$1:H4600,1,FALSE)))</f>
        <v/>
      </c>
      <c r="D4601" s="40" t="str">
        <f>IF(C4601=0,0,IF(C4601="","",SUM(C$2:C4601)))</f>
        <v/>
      </c>
      <c r="E4601" s="41" t="str">
        <f>IF(H4601=0,0,IF(C4601="","",SUM(C$11:C4601)))</f>
        <v/>
      </c>
      <c r="F4601" s="41" t="str">
        <f>IF(H4601="","",COUNTIF(H$11:H4601,"="&amp;H4601))</f>
        <v/>
      </c>
      <c r="G4601" s="41" t="str">
        <f t="shared" si="639"/>
        <v/>
      </c>
      <c r="H4601" s="41" t="str">
        <f t="shared" si="640"/>
        <v/>
      </c>
      <c r="I4601" s="41" t="str">
        <f t="shared" si="641"/>
        <v/>
      </c>
      <c r="J4601" s="41" t="str">
        <f t="shared" si="642"/>
        <v/>
      </c>
      <c r="K4601" s="268"/>
      <c r="L4601" s="268"/>
      <c r="M4601" s="268"/>
      <c r="N4601" s="269"/>
      <c r="O4601" s="269"/>
      <c r="P4601" s="269"/>
      <c r="Q4601" s="270"/>
      <c r="R4601" s="271"/>
      <c r="S4601" s="268"/>
      <c r="T4601" s="268"/>
      <c r="U4601" s="268"/>
      <c r="V4601" s="268"/>
      <c r="W4601" s="65" t="str">
        <f t="shared" si="643"/>
        <v/>
      </c>
      <c r="X4601" s="65" t="str">
        <f t="shared" si="644"/>
        <v/>
      </c>
      <c r="Y4601" s="65" t="str">
        <f t="shared" si="645"/>
        <v/>
      </c>
      <c r="Z4601" s="65" t="str">
        <f t="shared" si="646"/>
        <v/>
      </c>
      <c r="AA4601" s="65" t="str">
        <f t="shared" si="647"/>
        <v/>
      </c>
    </row>
    <row r="4602" spans="1:27" x14ac:dyDescent="0.25">
      <c r="A4602" s="40" t="str">
        <f>IF(G4602="","",1*ISERROR(VLOOKUP(G4602,G$1:G4601,1,FALSE)))</f>
        <v/>
      </c>
      <c r="B4602" s="40" t="str">
        <f>IF(A4602=0,0,IF(A4602="","",SUM(A$2:A4602)))</f>
        <v/>
      </c>
      <c r="C4602" s="41" t="str">
        <f>IF(H4602="","",1*ISERROR(VLOOKUP(H4602,H$1:H4601,1,FALSE)))</f>
        <v/>
      </c>
      <c r="D4602" s="40" t="str">
        <f>IF(C4602=0,0,IF(C4602="","",SUM(C$2:C4602)))</f>
        <v/>
      </c>
      <c r="E4602" s="41" t="str">
        <f>IF(H4602=0,0,IF(C4602="","",SUM(C$11:C4602)))</f>
        <v/>
      </c>
      <c r="F4602" s="41" t="str">
        <f>IF(H4602="","",COUNTIF(H$11:H4602,"="&amp;H4602))</f>
        <v/>
      </c>
      <c r="G4602" s="41" t="str">
        <f t="shared" si="639"/>
        <v/>
      </c>
      <c r="H4602" s="41" t="str">
        <f t="shared" si="640"/>
        <v/>
      </c>
      <c r="I4602" s="41" t="str">
        <f t="shared" si="641"/>
        <v/>
      </c>
      <c r="J4602" s="41" t="str">
        <f t="shared" si="642"/>
        <v/>
      </c>
      <c r="K4602" s="268"/>
      <c r="L4602" s="268"/>
      <c r="M4602" s="268"/>
      <c r="N4602" s="269"/>
      <c r="O4602" s="269"/>
      <c r="P4602" s="269"/>
      <c r="Q4602" s="270"/>
      <c r="R4602" s="271"/>
      <c r="S4602" s="268"/>
      <c r="T4602" s="268"/>
      <c r="U4602" s="268"/>
      <c r="V4602" s="268"/>
      <c r="W4602" s="65" t="str">
        <f t="shared" si="643"/>
        <v/>
      </c>
      <c r="X4602" s="65" t="str">
        <f t="shared" si="644"/>
        <v/>
      </c>
      <c r="Y4602" s="65" t="str">
        <f t="shared" si="645"/>
        <v/>
      </c>
      <c r="Z4602" s="65" t="str">
        <f t="shared" si="646"/>
        <v/>
      </c>
      <c r="AA4602" s="65" t="str">
        <f t="shared" si="647"/>
        <v/>
      </c>
    </row>
    <row r="4603" spans="1:27" x14ac:dyDescent="0.25">
      <c r="A4603" s="40" t="str">
        <f>IF(G4603="","",1*ISERROR(VLOOKUP(G4603,G$1:G4602,1,FALSE)))</f>
        <v/>
      </c>
      <c r="B4603" s="40" t="str">
        <f>IF(A4603=0,0,IF(A4603="","",SUM(A$2:A4603)))</f>
        <v/>
      </c>
      <c r="C4603" s="41" t="str">
        <f>IF(H4603="","",1*ISERROR(VLOOKUP(H4603,H$1:H4602,1,FALSE)))</f>
        <v/>
      </c>
      <c r="D4603" s="40" t="str">
        <f>IF(C4603=0,0,IF(C4603="","",SUM(C$2:C4603)))</f>
        <v/>
      </c>
      <c r="E4603" s="41" t="str">
        <f>IF(H4603=0,0,IF(C4603="","",SUM(C$11:C4603)))</f>
        <v/>
      </c>
      <c r="F4603" s="41" t="str">
        <f>IF(H4603="","",COUNTIF(H$11:H4603,"="&amp;H4603))</f>
        <v/>
      </c>
      <c r="G4603" s="41" t="str">
        <f t="shared" si="639"/>
        <v/>
      </c>
      <c r="H4603" s="41" t="str">
        <f t="shared" si="640"/>
        <v/>
      </c>
      <c r="I4603" s="41" t="str">
        <f t="shared" si="641"/>
        <v/>
      </c>
      <c r="J4603" s="41" t="str">
        <f t="shared" si="642"/>
        <v/>
      </c>
      <c r="K4603" s="268"/>
      <c r="L4603" s="268"/>
      <c r="M4603" s="268"/>
      <c r="N4603" s="269"/>
      <c r="O4603" s="269"/>
      <c r="P4603" s="269"/>
      <c r="Q4603" s="270"/>
      <c r="R4603" s="271"/>
      <c r="S4603" s="268"/>
      <c r="T4603" s="268"/>
      <c r="U4603" s="268"/>
      <c r="V4603" s="268"/>
      <c r="W4603" s="65" t="str">
        <f t="shared" si="643"/>
        <v/>
      </c>
      <c r="X4603" s="65" t="str">
        <f t="shared" si="644"/>
        <v/>
      </c>
      <c r="Y4603" s="65" t="str">
        <f t="shared" si="645"/>
        <v/>
      </c>
      <c r="Z4603" s="65" t="str">
        <f t="shared" si="646"/>
        <v/>
      </c>
      <c r="AA4603" s="65" t="str">
        <f t="shared" si="647"/>
        <v/>
      </c>
    </row>
    <row r="4604" spans="1:27" x14ac:dyDescent="0.25">
      <c r="A4604" s="40" t="str">
        <f>IF(G4604="","",1*ISERROR(VLOOKUP(G4604,G$1:G4603,1,FALSE)))</f>
        <v/>
      </c>
      <c r="B4604" s="40" t="str">
        <f>IF(A4604=0,0,IF(A4604="","",SUM(A$2:A4604)))</f>
        <v/>
      </c>
      <c r="C4604" s="41" t="str">
        <f>IF(H4604="","",1*ISERROR(VLOOKUP(H4604,H$1:H4603,1,FALSE)))</f>
        <v/>
      </c>
      <c r="D4604" s="40" t="str">
        <f>IF(C4604=0,0,IF(C4604="","",SUM(C$2:C4604)))</f>
        <v/>
      </c>
      <c r="E4604" s="41" t="str">
        <f>IF(H4604=0,0,IF(C4604="","",SUM(C$11:C4604)))</f>
        <v/>
      </c>
      <c r="F4604" s="41" t="str">
        <f>IF(H4604="","",COUNTIF(H$11:H4604,"="&amp;H4604))</f>
        <v/>
      </c>
      <c r="G4604" s="41" t="str">
        <f t="shared" si="639"/>
        <v/>
      </c>
      <c r="H4604" s="41" t="str">
        <f t="shared" si="640"/>
        <v/>
      </c>
      <c r="I4604" s="41" t="str">
        <f t="shared" si="641"/>
        <v/>
      </c>
      <c r="J4604" s="41" t="str">
        <f t="shared" si="642"/>
        <v/>
      </c>
      <c r="K4604" s="268"/>
      <c r="L4604" s="268"/>
      <c r="M4604" s="268"/>
      <c r="N4604" s="269"/>
      <c r="O4604" s="269"/>
      <c r="P4604" s="269"/>
      <c r="Q4604" s="270"/>
      <c r="R4604" s="271"/>
      <c r="S4604" s="268"/>
      <c r="T4604" s="268"/>
      <c r="U4604" s="268"/>
      <c r="V4604" s="268"/>
      <c r="W4604" s="65" t="str">
        <f t="shared" si="643"/>
        <v/>
      </c>
      <c r="X4604" s="65" t="str">
        <f t="shared" si="644"/>
        <v/>
      </c>
      <c r="Y4604" s="65" t="str">
        <f t="shared" si="645"/>
        <v/>
      </c>
      <c r="Z4604" s="65" t="str">
        <f t="shared" si="646"/>
        <v/>
      </c>
      <c r="AA4604" s="65" t="str">
        <f t="shared" si="647"/>
        <v/>
      </c>
    </row>
    <row r="4605" spans="1:27" x14ac:dyDescent="0.25">
      <c r="A4605" s="40" t="str">
        <f>IF(G4605="","",1*ISERROR(VLOOKUP(G4605,G$1:G4604,1,FALSE)))</f>
        <v/>
      </c>
      <c r="B4605" s="40" t="str">
        <f>IF(A4605=0,0,IF(A4605="","",SUM(A$2:A4605)))</f>
        <v/>
      </c>
      <c r="C4605" s="41" t="str">
        <f>IF(H4605="","",1*ISERROR(VLOOKUP(H4605,H$1:H4604,1,FALSE)))</f>
        <v/>
      </c>
      <c r="D4605" s="40" t="str">
        <f>IF(C4605=0,0,IF(C4605="","",SUM(C$2:C4605)))</f>
        <v/>
      </c>
      <c r="E4605" s="41" t="str">
        <f>IF(H4605=0,0,IF(C4605="","",SUM(C$11:C4605)))</f>
        <v/>
      </c>
      <c r="F4605" s="41" t="str">
        <f>IF(H4605="","",COUNTIF(H$11:H4605,"="&amp;H4605))</f>
        <v/>
      </c>
      <c r="G4605" s="41" t="str">
        <f t="shared" si="639"/>
        <v/>
      </c>
      <c r="H4605" s="41" t="str">
        <f t="shared" si="640"/>
        <v/>
      </c>
      <c r="I4605" s="41" t="str">
        <f t="shared" si="641"/>
        <v/>
      </c>
      <c r="J4605" s="41" t="str">
        <f t="shared" si="642"/>
        <v/>
      </c>
      <c r="K4605" s="268"/>
      <c r="L4605" s="268"/>
      <c r="M4605" s="268"/>
      <c r="N4605" s="269"/>
      <c r="O4605" s="269"/>
      <c r="P4605" s="269"/>
      <c r="Q4605" s="270"/>
      <c r="R4605" s="271"/>
      <c r="S4605" s="268"/>
      <c r="T4605" s="268"/>
      <c r="U4605" s="268"/>
      <c r="V4605" s="268"/>
      <c r="W4605" s="65" t="str">
        <f t="shared" si="643"/>
        <v/>
      </c>
      <c r="X4605" s="65" t="str">
        <f t="shared" si="644"/>
        <v/>
      </c>
      <c r="Y4605" s="65" t="str">
        <f t="shared" si="645"/>
        <v/>
      </c>
      <c r="Z4605" s="65" t="str">
        <f t="shared" si="646"/>
        <v/>
      </c>
      <c r="AA4605" s="65" t="str">
        <f t="shared" si="647"/>
        <v/>
      </c>
    </row>
    <row r="4606" spans="1:27" x14ac:dyDescent="0.25">
      <c r="A4606" s="40" t="str">
        <f>IF(G4606="","",1*ISERROR(VLOOKUP(G4606,G$1:G4605,1,FALSE)))</f>
        <v/>
      </c>
      <c r="B4606" s="40" t="str">
        <f>IF(A4606=0,0,IF(A4606="","",SUM(A$2:A4606)))</f>
        <v/>
      </c>
      <c r="C4606" s="41" t="str">
        <f>IF(H4606="","",1*ISERROR(VLOOKUP(H4606,H$1:H4605,1,FALSE)))</f>
        <v/>
      </c>
      <c r="D4606" s="40" t="str">
        <f>IF(C4606=0,0,IF(C4606="","",SUM(C$2:C4606)))</f>
        <v/>
      </c>
      <c r="E4606" s="41" t="str">
        <f>IF(H4606=0,0,IF(C4606="","",SUM(C$11:C4606)))</f>
        <v/>
      </c>
      <c r="F4606" s="41" t="str">
        <f>IF(H4606="","",COUNTIF(H$11:H4606,"="&amp;H4606))</f>
        <v/>
      </c>
      <c r="G4606" s="41" t="str">
        <f t="shared" si="639"/>
        <v/>
      </c>
      <c r="H4606" s="41" t="str">
        <f t="shared" si="640"/>
        <v/>
      </c>
      <c r="I4606" s="41" t="str">
        <f t="shared" si="641"/>
        <v/>
      </c>
      <c r="J4606" s="41" t="str">
        <f t="shared" si="642"/>
        <v/>
      </c>
      <c r="K4606" s="268"/>
      <c r="L4606" s="268"/>
      <c r="M4606" s="268"/>
      <c r="N4606" s="269"/>
      <c r="O4606" s="269"/>
      <c r="P4606" s="269"/>
      <c r="Q4606" s="270"/>
      <c r="R4606" s="271"/>
      <c r="S4606" s="268"/>
      <c r="T4606" s="268"/>
      <c r="U4606" s="268"/>
      <c r="V4606" s="268"/>
      <c r="W4606" s="65" t="str">
        <f t="shared" si="643"/>
        <v/>
      </c>
      <c r="X4606" s="65" t="str">
        <f t="shared" si="644"/>
        <v/>
      </c>
      <c r="Y4606" s="65" t="str">
        <f t="shared" si="645"/>
        <v/>
      </c>
      <c r="Z4606" s="65" t="str">
        <f t="shared" si="646"/>
        <v/>
      </c>
      <c r="AA4606" s="65" t="str">
        <f t="shared" si="647"/>
        <v/>
      </c>
    </row>
    <row r="4607" spans="1:27" x14ac:dyDescent="0.25">
      <c r="A4607" s="40" t="str">
        <f>IF(G4607="","",1*ISERROR(VLOOKUP(G4607,G$1:G4606,1,FALSE)))</f>
        <v/>
      </c>
      <c r="B4607" s="40" t="str">
        <f>IF(A4607=0,0,IF(A4607="","",SUM(A$2:A4607)))</f>
        <v/>
      </c>
      <c r="C4607" s="41" t="str">
        <f>IF(H4607="","",1*ISERROR(VLOOKUP(H4607,H$1:H4606,1,FALSE)))</f>
        <v/>
      </c>
      <c r="D4607" s="40" t="str">
        <f>IF(C4607=0,0,IF(C4607="","",SUM(C$2:C4607)))</f>
        <v/>
      </c>
      <c r="E4607" s="41" t="str">
        <f>IF(H4607=0,0,IF(C4607="","",SUM(C$11:C4607)))</f>
        <v/>
      </c>
      <c r="F4607" s="41" t="str">
        <f>IF(H4607="","",COUNTIF(H$11:H4607,"="&amp;H4607))</f>
        <v/>
      </c>
      <c r="G4607" s="41" t="str">
        <f t="shared" si="639"/>
        <v/>
      </c>
      <c r="H4607" s="41" t="str">
        <f t="shared" si="640"/>
        <v/>
      </c>
      <c r="I4607" s="41" t="str">
        <f t="shared" si="641"/>
        <v/>
      </c>
      <c r="J4607" s="41" t="str">
        <f t="shared" si="642"/>
        <v/>
      </c>
      <c r="K4607" s="268"/>
      <c r="L4607" s="268"/>
      <c r="M4607" s="268"/>
      <c r="N4607" s="269"/>
      <c r="O4607" s="269"/>
      <c r="P4607" s="269"/>
      <c r="Q4607" s="270"/>
      <c r="R4607" s="271"/>
      <c r="S4607" s="268"/>
      <c r="T4607" s="268"/>
      <c r="U4607" s="268"/>
      <c r="V4607" s="268"/>
      <c r="W4607" s="65" t="str">
        <f t="shared" si="643"/>
        <v/>
      </c>
      <c r="X4607" s="65" t="str">
        <f t="shared" si="644"/>
        <v/>
      </c>
      <c r="Y4607" s="65" t="str">
        <f t="shared" si="645"/>
        <v/>
      </c>
      <c r="Z4607" s="65" t="str">
        <f t="shared" si="646"/>
        <v/>
      </c>
      <c r="AA4607" s="65" t="str">
        <f t="shared" si="647"/>
        <v/>
      </c>
    </row>
    <row r="4608" spans="1:27" x14ac:dyDescent="0.25">
      <c r="A4608" s="40" t="str">
        <f>IF(G4608="","",1*ISERROR(VLOOKUP(G4608,G$1:G4607,1,FALSE)))</f>
        <v/>
      </c>
      <c r="B4608" s="40" t="str">
        <f>IF(A4608=0,0,IF(A4608="","",SUM(A$2:A4608)))</f>
        <v/>
      </c>
      <c r="C4608" s="41" t="str">
        <f>IF(H4608="","",1*ISERROR(VLOOKUP(H4608,H$1:H4607,1,FALSE)))</f>
        <v/>
      </c>
      <c r="D4608" s="40" t="str">
        <f>IF(C4608=0,0,IF(C4608="","",SUM(C$2:C4608)))</f>
        <v/>
      </c>
      <c r="E4608" s="41" t="str">
        <f>IF(H4608=0,0,IF(C4608="","",SUM(C$11:C4608)))</f>
        <v/>
      </c>
      <c r="F4608" s="41" t="str">
        <f>IF(H4608="","",COUNTIF(H$11:H4608,"="&amp;H4608))</f>
        <v/>
      </c>
      <c r="G4608" s="41" t="str">
        <f t="shared" si="639"/>
        <v/>
      </c>
      <c r="H4608" s="41" t="str">
        <f t="shared" si="640"/>
        <v/>
      </c>
      <c r="I4608" s="41" t="str">
        <f t="shared" si="641"/>
        <v/>
      </c>
      <c r="J4608" s="41" t="str">
        <f t="shared" si="642"/>
        <v/>
      </c>
      <c r="K4608" s="268"/>
      <c r="L4608" s="268"/>
      <c r="M4608" s="268"/>
      <c r="N4608" s="269"/>
      <c r="O4608" s="269"/>
      <c r="P4608" s="269"/>
      <c r="Q4608" s="270"/>
      <c r="R4608" s="271"/>
      <c r="S4608" s="268"/>
      <c r="T4608" s="268"/>
      <c r="U4608" s="268"/>
      <c r="V4608" s="268"/>
      <c r="W4608" s="65" t="str">
        <f t="shared" si="643"/>
        <v/>
      </c>
      <c r="X4608" s="65" t="str">
        <f t="shared" si="644"/>
        <v/>
      </c>
      <c r="Y4608" s="65" t="str">
        <f t="shared" si="645"/>
        <v/>
      </c>
      <c r="Z4608" s="65" t="str">
        <f t="shared" si="646"/>
        <v/>
      </c>
      <c r="AA4608" s="65" t="str">
        <f t="shared" si="647"/>
        <v/>
      </c>
    </row>
    <row r="4609" spans="1:27" x14ac:dyDescent="0.25">
      <c r="A4609" s="40" t="str">
        <f>IF(G4609="","",1*ISERROR(VLOOKUP(G4609,G$1:G4608,1,FALSE)))</f>
        <v/>
      </c>
      <c r="B4609" s="40" t="str">
        <f>IF(A4609=0,0,IF(A4609="","",SUM(A$2:A4609)))</f>
        <v/>
      </c>
      <c r="C4609" s="41" t="str">
        <f>IF(H4609="","",1*ISERROR(VLOOKUP(H4609,H$1:H4608,1,FALSE)))</f>
        <v/>
      </c>
      <c r="D4609" s="40" t="str">
        <f>IF(C4609=0,0,IF(C4609="","",SUM(C$2:C4609)))</f>
        <v/>
      </c>
      <c r="E4609" s="41" t="str">
        <f>IF(H4609=0,0,IF(C4609="","",SUM(C$11:C4609)))</f>
        <v/>
      </c>
      <c r="F4609" s="41" t="str">
        <f>IF(H4609="","",COUNTIF(H$11:H4609,"="&amp;H4609))</f>
        <v/>
      </c>
      <c r="G4609" s="41" t="str">
        <f t="shared" si="639"/>
        <v/>
      </c>
      <c r="H4609" s="41" t="str">
        <f t="shared" si="640"/>
        <v/>
      </c>
      <c r="I4609" s="41" t="str">
        <f t="shared" si="641"/>
        <v/>
      </c>
      <c r="J4609" s="41" t="str">
        <f t="shared" si="642"/>
        <v/>
      </c>
      <c r="K4609" s="268"/>
      <c r="L4609" s="268"/>
      <c r="M4609" s="268"/>
      <c r="N4609" s="269"/>
      <c r="O4609" s="269"/>
      <c r="P4609" s="269"/>
      <c r="Q4609" s="270"/>
      <c r="R4609" s="271"/>
      <c r="S4609" s="268"/>
      <c r="T4609" s="268"/>
      <c r="U4609" s="268"/>
      <c r="V4609" s="268"/>
      <c r="W4609" s="65" t="str">
        <f t="shared" si="643"/>
        <v/>
      </c>
      <c r="X4609" s="65" t="str">
        <f t="shared" si="644"/>
        <v/>
      </c>
      <c r="Y4609" s="65" t="str">
        <f t="shared" si="645"/>
        <v/>
      </c>
      <c r="Z4609" s="65" t="str">
        <f t="shared" si="646"/>
        <v/>
      </c>
      <c r="AA4609" s="65" t="str">
        <f t="shared" si="647"/>
        <v/>
      </c>
    </row>
    <row r="4610" spans="1:27" x14ac:dyDescent="0.25">
      <c r="A4610" s="40" t="str">
        <f>IF(G4610="","",1*ISERROR(VLOOKUP(G4610,G$1:G4609,1,FALSE)))</f>
        <v/>
      </c>
      <c r="B4610" s="40" t="str">
        <f>IF(A4610=0,0,IF(A4610="","",SUM(A$2:A4610)))</f>
        <v/>
      </c>
      <c r="C4610" s="41" t="str">
        <f>IF(H4610="","",1*ISERROR(VLOOKUP(H4610,H$1:H4609,1,FALSE)))</f>
        <v/>
      </c>
      <c r="D4610" s="40" t="str">
        <f>IF(C4610=0,0,IF(C4610="","",SUM(C$2:C4610)))</f>
        <v/>
      </c>
      <c r="E4610" s="41" t="str">
        <f>IF(H4610=0,0,IF(C4610="","",SUM(C$11:C4610)))</f>
        <v/>
      </c>
      <c r="F4610" s="41" t="str">
        <f>IF(H4610="","",COUNTIF(H$11:H4610,"="&amp;H4610))</f>
        <v/>
      </c>
      <c r="G4610" s="41" t="str">
        <f t="shared" ref="G4610:G4673" si="648">IF(K4610="","",IF(M4610="","",CONCATENATE(K4610,"-",M4610)))</f>
        <v/>
      </c>
      <c r="H4610" s="41" t="str">
        <f t="shared" ref="H4610:H4673" si="649">IF(G4610="","",CONCATENATE(G4610,"-",N4610))</f>
        <v/>
      </c>
      <c r="I4610" s="41" t="str">
        <f t="shared" ref="I4610:I4673" si="650">IF(H4610="","",CONCATENATE(H4610,"-",F4610))</f>
        <v/>
      </c>
      <c r="J4610" s="41" t="str">
        <f t="shared" ref="J4610:J4673" si="651">IF(G4610="","",CONCATENATE(G4610,"-",O4610))</f>
        <v/>
      </c>
      <c r="K4610" s="268"/>
      <c r="L4610" s="268"/>
      <c r="M4610" s="268"/>
      <c r="N4610" s="269"/>
      <c r="O4610" s="269"/>
      <c r="P4610" s="269"/>
      <c r="Q4610" s="270"/>
      <c r="R4610" s="271"/>
      <c r="S4610" s="268"/>
      <c r="T4610" s="268"/>
      <c r="U4610" s="268"/>
      <c r="V4610" s="268"/>
      <c r="W4610" s="65" t="str">
        <f t="shared" ref="W4610:W4673" si="652">IF(S4610="","",IF(S4610="Yes",1,0))</f>
        <v/>
      </c>
      <c r="X4610" s="65" t="str">
        <f t="shared" ref="X4610:X4673" si="653">IF(T4610="","",IF(T4610="Yes",1,0))</f>
        <v/>
      </c>
      <c r="Y4610" s="65" t="str">
        <f t="shared" ref="Y4610:Y4673" si="654">IF(U4610="","",IF(U4610="Yes",1,0))</f>
        <v/>
      </c>
      <c r="Z4610" s="65" t="str">
        <f t="shared" ref="Z4610:Z4673" si="655">IF(V4610="","",IF(V4610="Yes",1,0))</f>
        <v/>
      </c>
      <c r="AA4610" s="65" t="str">
        <f t="shared" ref="AA4610:AA4673" si="656">IF(N4610="","",CONCATENATE(N4610,"-",O4610))</f>
        <v/>
      </c>
    </row>
    <row r="4611" spans="1:27" x14ac:dyDescent="0.25">
      <c r="A4611" s="40" t="str">
        <f>IF(G4611="","",1*ISERROR(VLOOKUP(G4611,G$1:G4610,1,FALSE)))</f>
        <v/>
      </c>
      <c r="B4611" s="40" t="str">
        <f>IF(A4611=0,0,IF(A4611="","",SUM(A$2:A4611)))</f>
        <v/>
      </c>
      <c r="C4611" s="41" t="str">
        <f>IF(H4611="","",1*ISERROR(VLOOKUP(H4611,H$1:H4610,1,FALSE)))</f>
        <v/>
      </c>
      <c r="D4611" s="40" t="str">
        <f>IF(C4611=0,0,IF(C4611="","",SUM(C$2:C4611)))</f>
        <v/>
      </c>
      <c r="E4611" s="41" t="str">
        <f>IF(H4611=0,0,IF(C4611="","",SUM(C$11:C4611)))</f>
        <v/>
      </c>
      <c r="F4611" s="41" t="str">
        <f>IF(H4611="","",COUNTIF(H$11:H4611,"="&amp;H4611))</f>
        <v/>
      </c>
      <c r="G4611" s="41" t="str">
        <f t="shared" si="648"/>
        <v/>
      </c>
      <c r="H4611" s="41" t="str">
        <f t="shared" si="649"/>
        <v/>
      </c>
      <c r="I4611" s="41" t="str">
        <f t="shared" si="650"/>
        <v/>
      </c>
      <c r="J4611" s="41" t="str">
        <f t="shared" si="651"/>
        <v/>
      </c>
      <c r="K4611" s="268"/>
      <c r="L4611" s="268"/>
      <c r="M4611" s="268"/>
      <c r="N4611" s="269"/>
      <c r="O4611" s="269"/>
      <c r="P4611" s="269"/>
      <c r="Q4611" s="270"/>
      <c r="R4611" s="271"/>
      <c r="S4611" s="268"/>
      <c r="T4611" s="268"/>
      <c r="U4611" s="268"/>
      <c r="V4611" s="268"/>
      <c r="W4611" s="65" t="str">
        <f t="shared" si="652"/>
        <v/>
      </c>
      <c r="X4611" s="65" t="str">
        <f t="shared" si="653"/>
        <v/>
      </c>
      <c r="Y4611" s="65" t="str">
        <f t="shared" si="654"/>
        <v/>
      </c>
      <c r="Z4611" s="65" t="str">
        <f t="shared" si="655"/>
        <v/>
      </c>
      <c r="AA4611" s="65" t="str">
        <f t="shared" si="656"/>
        <v/>
      </c>
    </row>
    <row r="4612" spans="1:27" x14ac:dyDescent="0.25">
      <c r="A4612" s="40" t="str">
        <f>IF(G4612="","",1*ISERROR(VLOOKUP(G4612,G$1:G4611,1,FALSE)))</f>
        <v/>
      </c>
      <c r="B4612" s="40" t="str">
        <f>IF(A4612=0,0,IF(A4612="","",SUM(A$2:A4612)))</f>
        <v/>
      </c>
      <c r="C4612" s="41" t="str">
        <f>IF(H4612="","",1*ISERROR(VLOOKUP(H4612,H$1:H4611,1,FALSE)))</f>
        <v/>
      </c>
      <c r="D4612" s="40" t="str">
        <f>IF(C4612=0,0,IF(C4612="","",SUM(C$2:C4612)))</f>
        <v/>
      </c>
      <c r="E4612" s="41" t="str">
        <f>IF(H4612=0,0,IF(C4612="","",SUM(C$11:C4612)))</f>
        <v/>
      </c>
      <c r="F4612" s="41" t="str">
        <f>IF(H4612="","",COUNTIF(H$11:H4612,"="&amp;H4612))</f>
        <v/>
      </c>
      <c r="G4612" s="41" t="str">
        <f t="shared" si="648"/>
        <v/>
      </c>
      <c r="H4612" s="41" t="str">
        <f t="shared" si="649"/>
        <v/>
      </c>
      <c r="I4612" s="41" t="str">
        <f t="shared" si="650"/>
        <v/>
      </c>
      <c r="J4612" s="41" t="str">
        <f t="shared" si="651"/>
        <v/>
      </c>
      <c r="K4612" s="268"/>
      <c r="L4612" s="268"/>
      <c r="M4612" s="268"/>
      <c r="N4612" s="269"/>
      <c r="O4612" s="269"/>
      <c r="P4612" s="269"/>
      <c r="Q4612" s="270"/>
      <c r="R4612" s="271"/>
      <c r="S4612" s="268"/>
      <c r="T4612" s="268"/>
      <c r="U4612" s="268"/>
      <c r="V4612" s="268"/>
      <c r="W4612" s="65" t="str">
        <f t="shared" si="652"/>
        <v/>
      </c>
      <c r="X4612" s="65" t="str">
        <f t="shared" si="653"/>
        <v/>
      </c>
      <c r="Y4612" s="65" t="str">
        <f t="shared" si="654"/>
        <v/>
      </c>
      <c r="Z4612" s="65" t="str">
        <f t="shared" si="655"/>
        <v/>
      </c>
      <c r="AA4612" s="65" t="str">
        <f t="shared" si="656"/>
        <v/>
      </c>
    </row>
    <row r="4613" spans="1:27" x14ac:dyDescent="0.25">
      <c r="A4613" s="40" t="str">
        <f>IF(G4613="","",1*ISERROR(VLOOKUP(G4613,G$1:G4612,1,FALSE)))</f>
        <v/>
      </c>
      <c r="B4613" s="40" t="str">
        <f>IF(A4613=0,0,IF(A4613="","",SUM(A$2:A4613)))</f>
        <v/>
      </c>
      <c r="C4613" s="41" t="str">
        <f>IF(H4613="","",1*ISERROR(VLOOKUP(H4613,H$1:H4612,1,FALSE)))</f>
        <v/>
      </c>
      <c r="D4613" s="40" t="str">
        <f>IF(C4613=0,0,IF(C4613="","",SUM(C$2:C4613)))</f>
        <v/>
      </c>
      <c r="E4613" s="41" t="str">
        <f>IF(H4613=0,0,IF(C4613="","",SUM(C$11:C4613)))</f>
        <v/>
      </c>
      <c r="F4613" s="41" t="str">
        <f>IF(H4613="","",COUNTIF(H$11:H4613,"="&amp;H4613))</f>
        <v/>
      </c>
      <c r="G4613" s="41" t="str">
        <f t="shared" si="648"/>
        <v/>
      </c>
      <c r="H4613" s="41" t="str">
        <f t="shared" si="649"/>
        <v/>
      </c>
      <c r="I4613" s="41" t="str">
        <f t="shared" si="650"/>
        <v/>
      </c>
      <c r="J4613" s="41" t="str">
        <f t="shared" si="651"/>
        <v/>
      </c>
      <c r="K4613" s="268"/>
      <c r="L4613" s="268"/>
      <c r="M4613" s="268"/>
      <c r="N4613" s="269"/>
      <c r="O4613" s="269"/>
      <c r="P4613" s="269"/>
      <c r="Q4613" s="270"/>
      <c r="R4613" s="271"/>
      <c r="S4613" s="268"/>
      <c r="T4613" s="268"/>
      <c r="U4613" s="268"/>
      <c r="V4613" s="268"/>
      <c r="W4613" s="65" t="str">
        <f t="shared" si="652"/>
        <v/>
      </c>
      <c r="X4613" s="65" t="str">
        <f t="shared" si="653"/>
        <v/>
      </c>
      <c r="Y4613" s="65" t="str">
        <f t="shared" si="654"/>
        <v/>
      </c>
      <c r="Z4613" s="65" t="str">
        <f t="shared" si="655"/>
        <v/>
      </c>
      <c r="AA4613" s="65" t="str">
        <f t="shared" si="656"/>
        <v/>
      </c>
    </row>
    <row r="4614" spans="1:27" x14ac:dyDescent="0.25">
      <c r="A4614" s="40" t="str">
        <f>IF(G4614="","",1*ISERROR(VLOOKUP(G4614,G$1:G4613,1,FALSE)))</f>
        <v/>
      </c>
      <c r="B4614" s="40" t="str">
        <f>IF(A4614=0,0,IF(A4614="","",SUM(A$2:A4614)))</f>
        <v/>
      </c>
      <c r="C4614" s="41" t="str">
        <f>IF(H4614="","",1*ISERROR(VLOOKUP(H4614,H$1:H4613,1,FALSE)))</f>
        <v/>
      </c>
      <c r="D4614" s="40" t="str">
        <f>IF(C4614=0,0,IF(C4614="","",SUM(C$2:C4614)))</f>
        <v/>
      </c>
      <c r="E4614" s="41" t="str">
        <f>IF(H4614=0,0,IF(C4614="","",SUM(C$11:C4614)))</f>
        <v/>
      </c>
      <c r="F4614" s="41" t="str">
        <f>IF(H4614="","",COUNTIF(H$11:H4614,"="&amp;H4614))</f>
        <v/>
      </c>
      <c r="G4614" s="41" t="str">
        <f t="shared" si="648"/>
        <v/>
      </c>
      <c r="H4614" s="41" t="str">
        <f t="shared" si="649"/>
        <v/>
      </c>
      <c r="I4614" s="41" t="str">
        <f t="shared" si="650"/>
        <v/>
      </c>
      <c r="J4614" s="41" t="str">
        <f t="shared" si="651"/>
        <v/>
      </c>
      <c r="K4614" s="268"/>
      <c r="L4614" s="268"/>
      <c r="M4614" s="268"/>
      <c r="N4614" s="269"/>
      <c r="O4614" s="269"/>
      <c r="P4614" s="269"/>
      <c r="Q4614" s="270"/>
      <c r="R4614" s="271"/>
      <c r="S4614" s="268"/>
      <c r="T4614" s="268"/>
      <c r="U4614" s="268"/>
      <c r="V4614" s="268"/>
      <c r="W4614" s="65" t="str">
        <f t="shared" si="652"/>
        <v/>
      </c>
      <c r="X4614" s="65" t="str">
        <f t="shared" si="653"/>
        <v/>
      </c>
      <c r="Y4614" s="65" t="str">
        <f t="shared" si="654"/>
        <v/>
      </c>
      <c r="Z4614" s="65" t="str">
        <f t="shared" si="655"/>
        <v/>
      </c>
      <c r="AA4614" s="65" t="str">
        <f t="shared" si="656"/>
        <v/>
      </c>
    </row>
    <row r="4615" spans="1:27" x14ac:dyDescent="0.25">
      <c r="A4615" s="40" t="str">
        <f>IF(G4615="","",1*ISERROR(VLOOKUP(G4615,G$1:G4614,1,FALSE)))</f>
        <v/>
      </c>
      <c r="B4615" s="40" t="str">
        <f>IF(A4615=0,0,IF(A4615="","",SUM(A$2:A4615)))</f>
        <v/>
      </c>
      <c r="C4615" s="41" t="str">
        <f>IF(H4615="","",1*ISERROR(VLOOKUP(H4615,H$1:H4614,1,FALSE)))</f>
        <v/>
      </c>
      <c r="D4615" s="40" t="str">
        <f>IF(C4615=0,0,IF(C4615="","",SUM(C$2:C4615)))</f>
        <v/>
      </c>
      <c r="E4615" s="41" t="str">
        <f>IF(H4615=0,0,IF(C4615="","",SUM(C$11:C4615)))</f>
        <v/>
      </c>
      <c r="F4615" s="41" t="str">
        <f>IF(H4615="","",COUNTIF(H$11:H4615,"="&amp;H4615))</f>
        <v/>
      </c>
      <c r="G4615" s="41" t="str">
        <f t="shared" si="648"/>
        <v/>
      </c>
      <c r="H4615" s="41" t="str">
        <f t="shared" si="649"/>
        <v/>
      </c>
      <c r="I4615" s="41" t="str">
        <f t="shared" si="650"/>
        <v/>
      </c>
      <c r="J4615" s="41" t="str">
        <f t="shared" si="651"/>
        <v/>
      </c>
      <c r="K4615" s="268"/>
      <c r="L4615" s="268"/>
      <c r="M4615" s="268"/>
      <c r="N4615" s="269"/>
      <c r="O4615" s="269"/>
      <c r="P4615" s="269"/>
      <c r="Q4615" s="270"/>
      <c r="R4615" s="271"/>
      <c r="S4615" s="268"/>
      <c r="T4615" s="268"/>
      <c r="U4615" s="268"/>
      <c r="V4615" s="268"/>
      <c r="W4615" s="65" t="str">
        <f t="shared" si="652"/>
        <v/>
      </c>
      <c r="X4615" s="65" t="str">
        <f t="shared" si="653"/>
        <v/>
      </c>
      <c r="Y4615" s="65" t="str">
        <f t="shared" si="654"/>
        <v/>
      </c>
      <c r="Z4615" s="65" t="str">
        <f t="shared" si="655"/>
        <v/>
      </c>
      <c r="AA4615" s="65" t="str">
        <f t="shared" si="656"/>
        <v/>
      </c>
    </row>
    <row r="4616" spans="1:27" x14ac:dyDescent="0.25">
      <c r="A4616" s="40" t="str">
        <f>IF(G4616="","",1*ISERROR(VLOOKUP(G4616,G$1:G4615,1,FALSE)))</f>
        <v/>
      </c>
      <c r="B4616" s="40" t="str">
        <f>IF(A4616=0,0,IF(A4616="","",SUM(A$2:A4616)))</f>
        <v/>
      </c>
      <c r="C4616" s="41" t="str">
        <f>IF(H4616="","",1*ISERROR(VLOOKUP(H4616,H$1:H4615,1,FALSE)))</f>
        <v/>
      </c>
      <c r="D4616" s="40" t="str">
        <f>IF(C4616=0,0,IF(C4616="","",SUM(C$2:C4616)))</f>
        <v/>
      </c>
      <c r="E4616" s="41" t="str">
        <f>IF(H4616=0,0,IF(C4616="","",SUM(C$11:C4616)))</f>
        <v/>
      </c>
      <c r="F4616" s="41" t="str">
        <f>IF(H4616="","",COUNTIF(H$11:H4616,"="&amp;H4616))</f>
        <v/>
      </c>
      <c r="G4616" s="41" t="str">
        <f t="shared" si="648"/>
        <v/>
      </c>
      <c r="H4616" s="41" t="str">
        <f t="shared" si="649"/>
        <v/>
      </c>
      <c r="I4616" s="41" t="str">
        <f t="shared" si="650"/>
        <v/>
      </c>
      <c r="J4616" s="41" t="str">
        <f t="shared" si="651"/>
        <v/>
      </c>
      <c r="K4616" s="268"/>
      <c r="L4616" s="268"/>
      <c r="M4616" s="268"/>
      <c r="N4616" s="269"/>
      <c r="O4616" s="269"/>
      <c r="P4616" s="269"/>
      <c r="Q4616" s="270"/>
      <c r="R4616" s="271"/>
      <c r="S4616" s="268"/>
      <c r="T4616" s="268"/>
      <c r="U4616" s="268"/>
      <c r="V4616" s="268"/>
      <c r="W4616" s="65" t="str">
        <f t="shared" si="652"/>
        <v/>
      </c>
      <c r="X4616" s="65" t="str">
        <f t="shared" si="653"/>
        <v/>
      </c>
      <c r="Y4616" s="65" t="str">
        <f t="shared" si="654"/>
        <v/>
      </c>
      <c r="Z4616" s="65" t="str">
        <f t="shared" si="655"/>
        <v/>
      </c>
      <c r="AA4616" s="65" t="str">
        <f t="shared" si="656"/>
        <v/>
      </c>
    </row>
    <row r="4617" spans="1:27" x14ac:dyDescent="0.25">
      <c r="A4617" s="40" t="str">
        <f>IF(G4617="","",1*ISERROR(VLOOKUP(G4617,G$1:G4616,1,FALSE)))</f>
        <v/>
      </c>
      <c r="B4617" s="40" t="str">
        <f>IF(A4617=0,0,IF(A4617="","",SUM(A$2:A4617)))</f>
        <v/>
      </c>
      <c r="C4617" s="41" t="str">
        <f>IF(H4617="","",1*ISERROR(VLOOKUP(H4617,H$1:H4616,1,FALSE)))</f>
        <v/>
      </c>
      <c r="D4617" s="40" t="str">
        <f>IF(C4617=0,0,IF(C4617="","",SUM(C$2:C4617)))</f>
        <v/>
      </c>
      <c r="E4617" s="41" t="str">
        <f>IF(H4617=0,0,IF(C4617="","",SUM(C$11:C4617)))</f>
        <v/>
      </c>
      <c r="F4617" s="41" t="str">
        <f>IF(H4617="","",COUNTIF(H$11:H4617,"="&amp;H4617))</f>
        <v/>
      </c>
      <c r="G4617" s="41" t="str">
        <f t="shared" si="648"/>
        <v/>
      </c>
      <c r="H4617" s="41" t="str">
        <f t="shared" si="649"/>
        <v/>
      </c>
      <c r="I4617" s="41" t="str">
        <f t="shared" si="650"/>
        <v/>
      </c>
      <c r="J4617" s="41" t="str">
        <f t="shared" si="651"/>
        <v/>
      </c>
      <c r="K4617" s="268"/>
      <c r="L4617" s="268"/>
      <c r="M4617" s="268"/>
      <c r="N4617" s="269"/>
      <c r="O4617" s="269"/>
      <c r="P4617" s="269"/>
      <c r="Q4617" s="270"/>
      <c r="R4617" s="271"/>
      <c r="S4617" s="268"/>
      <c r="T4617" s="268"/>
      <c r="U4617" s="268"/>
      <c r="V4617" s="268"/>
      <c r="W4617" s="65" t="str">
        <f t="shared" si="652"/>
        <v/>
      </c>
      <c r="X4617" s="65" t="str">
        <f t="shared" si="653"/>
        <v/>
      </c>
      <c r="Y4617" s="65" t="str">
        <f t="shared" si="654"/>
        <v/>
      </c>
      <c r="Z4617" s="65" t="str">
        <f t="shared" si="655"/>
        <v/>
      </c>
      <c r="AA4617" s="65" t="str">
        <f t="shared" si="656"/>
        <v/>
      </c>
    </row>
    <row r="4618" spans="1:27" x14ac:dyDescent="0.25">
      <c r="A4618" s="40" t="str">
        <f>IF(G4618="","",1*ISERROR(VLOOKUP(G4618,G$1:G4617,1,FALSE)))</f>
        <v/>
      </c>
      <c r="B4618" s="40" t="str">
        <f>IF(A4618=0,0,IF(A4618="","",SUM(A$2:A4618)))</f>
        <v/>
      </c>
      <c r="C4618" s="41" t="str">
        <f>IF(H4618="","",1*ISERROR(VLOOKUP(H4618,H$1:H4617,1,FALSE)))</f>
        <v/>
      </c>
      <c r="D4618" s="40" t="str">
        <f>IF(C4618=0,0,IF(C4618="","",SUM(C$2:C4618)))</f>
        <v/>
      </c>
      <c r="E4618" s="41" t="str">
        <f>IF(H4618=0,0,IF(C4618="","",SUM(C$11:C4618)))</f>
        <v/>
      </c>
      <c r="F4618" s="41" t="str">
        <f>IF(H4618="","",COUNTIF(H$11:H4618,"="&amp;H4618))</f>
        <v/>
      </c>
      <c r="G4618" s="41" t="str">
        <f t="shared" si="648"/>
        <v/>
      </c>
      <c r="H4618" s="41" t="str">
        <f t="shared" si="649"/>
        <v/>
      </c>
      <c r="I4618" s="41" t="str">
        <f t="shared" si="650"/>
        <v/>
      </c>
      <c r="J4618" s="41" t="str">
        <f t="shared" si="651"/>
        <v/>
      </c>
      <c r="K4618" s="268"/>
      <c r="L4618" s="268"/>
      <c r="M4618" s="268"/>
      <c r="N4618" s="269"/>
      <c r="O4618" s="269"/>
      <c r="P4618" s="269"/>
      <c r="Q4618" s="270"/>
      <c r="R4618" s="271"/>
      <c r="S4618" s="268"/>
      <c r="T4618" s="268"/>
      <c r="U4618" s="268"/>
      <c r="V4618" s="268"/>
      <c r="W4618" s="65" t="str">
        <f t="shared" si="652"/>
        <v/>
      </c>
      <c r="X4618" s="65" t="str">
        <f t="shared" si="653"/>
        <v/>
      </c>
      <c r="Y4618" s="65" t="str">
        <f t="shared" si="654"/>
        <v/>
      </c>
      <c r="Z4618" s="65" t="str">
        <f t="shared" si="655"/>
        <v/>
      </c>
      <c r="AA4618" s="65" t="str">
        <f t="shared" si="656"/>
        <v/>
      </c>
    </row>
    <row r="4619" spans="1:27" x14ac:dyDescent="0.25">
      <c r="A4619" s="40" t="str">
        <f>IF(G4619="","",1*ISERROR(VLOOKUP(G4619,G$1:G4618,1,FALSE)))</f>
        <v/>
      </c>
      <c r="B4619" s="40" t="str">
        <f>IF(A4619=0,0,IF(A4619="","",SUM(A$2:A4619)))</f>
        <v/>
      </c>
      <c r="C4619" s="41" t="str">
        <f>IF(H4619="","",1*ISERROR(VLOOKUP(H4619,H$1:H4618,1,FALSE)))</f>
        <v/>
      </c>
      <c r="D4619" s="40" t="str">
        <f>IF(C4619=0,0,IF(C4619="","",SUM(C$2:C4619)))</f>
        <v/>
      </c>
      <c r="E4619" s="41" t="str">
        <f>IF(H4619=0,0,IF(C4619="","",SUM(C$11:C4619)))</f>
        <v/>
      </c>
      <c r="F4619" s="41" t="str">
        <f>IF(H4619="","",COUNTIF(H$11:H4619,"="&amp;H4619))</f>
        <v/>
      </c>
      <c r="G4619" s="41" t="str">
        <f t="shared" si="648"/>
        <v/>
      </c>
      <c r="H4619" s="41" t="str">
        <f t="shared" si="649"/>
        <v/>
      </c>
      <c r="I4619" s="41" t="str">
        <f t="shared" si="650"/>
        <v/>
      </c>
      <c r="J4619" s="41" t="str">
        <f t="shared" si="651"/>
        <v/>
      </c>
      <c r="K4619" s="268"/>
      <c r="L4619" s="268"/>
      <c r="M4619" s="268"/>
      <c r="N4619" s="269"/>
      <c r="O4619" s="269"/>
      <c r="P4619" s="269"/>
      <c r="Q4619" s="270"/>
      <c r="R4619" s="271"/>
      <c r="S4619" s="268"/>
      <c r="T4619" s="268"/>
      <c r="U4619" s="268"/>
      <c r="V4619" s="268"/>
      <c r="W4619" s="65" t="str">
        <f t="shared" si="652"/>
        <v/>
      </c>
      <c r="X4619" s="65" t="str">
        <f t="shared" si="653"/>
        <v/>
      </c>
      <c r="Y4619" s="65" t="str">
        <f t="shared" si="654"/>
        <v/>
      </c>
      <c r="Z4619" s="65" t="str">
        <f t="shared" si="655"/>
        <v/>
      </c>
      <c r="AA4619" s="65" t="str">
        <f t="shared" si="656"/>
        <v/>
      </c>
    </row>
    <row r="4620" spans="1:27" x14ac:dyDescent="0.25">
      <c r="A4620" s="40" t="str">
        <f>IF(G4620="","",1*ISERROR(VLOOKUP(G4620,G$1:G4619,1,FALSE)))</f>
        <v/>
      </c>
      <c r="B4620" s="40" t="str">
        <f>IF(A4620=0,0,IF(A4620="","",SUM(A$2:A4620)))</f>
        <v/>
      </c>
      <c r="C4620" s="41" t="str">
        <f>IF(H4620="","",1*ISERROR(VLOOKUP(H4620,H$1:H4619,1,FALSE)))</f>
        <v/>
      </c>
      <c r="D4620" s="40" t="str">
        <f>IF(C4620=0,0,IF(C4620="","",SUM(C$2:C4620)))</f>
        <v/>
      </c>
      <c r="E4620" s="41" t="str">
        <f>IF(H4620=0,0,IF(C4620="","",SUM(C$11:C4620)))</f>
        <v/>
      </c>
      <c r="F4620" s="41" t="str">
        <f>IF(H4620="","",COUNTIF(H$11:H4620,"="&amp;H4620))</f>
        <v/>
      </c>
      <c r="G4620" s="41" t="str">
        <f t="shared" si="648"/>
        <v/>
      </c>
      <c r="H4620" s="41" t="str">
        <f t="shared" si="649"/>
        <v/>
      </c>
      <c r="I4620" s="41" t="str">
        <f t="shared" si="650"/>
        <v/>
      </c>
      <c r="J4620" s="41" t="str">
        <f t="shared" si="651"/>
        <v/>
      </c>
      <c r="K4620" s="268"/>
      <c r="L4620" s="268"/>
      <c r="M4620" s="268"/>
      <c r="N4620" s="269"/>
      <c r="O4620" s="269"/>
      <c r="P4620" s="269"/>
      <c r="Q4620" s="270"/>
      <c r="R4620" s="271"/>
      <c r="S4620" s="268"/>
      <c r="T4620" s="268"/>
      <c r="U4620" s="268"/>
      <c r="V4620" s="268"/>
      <c r="W4620" s="65" t="str">
        <f t="shared" si="652"/>
        <v/>
      </c>
      <c r="X4620" s="65" t="str">
        <f t="shared" si="653"/>
        <v/>
      </c>
      <c r="Y4620" s="65" t="str">
        <f t="shared" si="654"/>
        <v/>
      </c>
      <c r="Z4620" s="65" t="str">
        <f t="shared" si="655"/>
        <v/>
      </c>
      <c r="AA4620" s="65" t="str">
        <f t="shared" si="656"/>
        <v/>
      </c>
    </row>
    <row r="4621" spans="1:27" x14ac:dyDescent="0.25">
      <c r="A4621" s="40" t="str">
        <f>IF(G4621="","",1*ISERROR(VLOOKUP(G4621,G$1:G4620,1,FALSE)))</f>
        <v/>
      </c>
      <c r="B4621" s="40" t="str">
        <f>IF(A4621=0,0,IF(A4621="","",SUM(A$2:A4621)))</f>
        <v/>
      </c>
      <c r="C4621" s="41" t="str">
        <f>IF(H4621="","",1*ISERROR(VLOOKUP(H4621,H$1:H4620,1,FALSE)))</f>
        <v/>
      </c>
      <c r="D4621" s="40" t="str">
        <f>IF(C4621=0,0,IF(C4621="","",SUM(C$2:C4621)))</f>
        <v/>
      </c>
      <c r="E4621" s="41" t="str">
        <f>IF(H4621=0,0,IF(C4621="","",SUM(C$11:C4621)))</f>
        <v/>
      </c>
      <c r="F4621" s="41" t="str">
        <f>IF(H4621="","",COUNTIF(H$11:H4621,"="&amp;H4621))</f>
        <v/>
      </c>
      <c r="G4621" s="41" t="str">
        <f t="shared" si="648"/>
        <v/>
      </c>
      <c r="H4621" s="41" t="str">
        <f t="shared" si="649"/>
        <v/>
      </c>
      <c r="I4621" s="41" t="str">
        <f t="shared" si="650"/>
        <v/>
      </c>
      <c r="J4621" s="41" t="str">
        <f t="shared" si="651"/>
        <v/>
      </c>
      <c r="K4621" s="268"/>
      <c r="L4621" s="268"/>
      <c r="M4621" s="268"/>
      <c r="N4621" s="269"/>
      <c r="O4621" s="269"/>
      <c r="P4621" s="269"/>
      <c r="Q4621" s="270"/>
      <c r="R4621" s="271"/>
      <c r="S4621" s="268"/>
      <c r="T4621" s="268"/>
      <c r="U4621" s="268"/>
      <c r="V4621" s="268"/>
      <c r="W4621" s="65" t="str">
        <f t="shared" si="652"/>
        <v/>
      </c>
      <c r="X4621" s="65" t="str">
        <f t="shared" si="653"/>
        <v/>
      </c>
      <c r="Y4621" s="65" t="str">
        <f t="shared" si="654"/>
        <v/>
      </c>
      <c r="Z4621" s="65" t="str">
        <f t="shared" si="655"/>
        <v/>
      </c>
      <c r="AA4621" s="65" t="str">
        <f t="shared" si="656"/>
        <v/>
      </c>
    </row>
    <row r="4622" spans="1:27" x14ac:dyDescent="0.25">
      <c r="A4622" s="40" t="str">
        <f>IF(G4622="","",1*ISERROR(VLOOKUP(G4622,G$1:G4621,1,FALSE)))</f>
        <v/>
      </c>
      <c r="B4622" s="40" t="str">
        <f>IF(A4622=0,0,IF(A4622="","",SUM(A$2:A4622)))</f>
        <v/>
      </c>
      <c r="C4622" s="41" t="str">
        <f>IF(H4622="","",1*ISERROR(VLOOKUP(H4622,H$1:H4621,1,FALSE)))</f>
        <v/>
      </c>
      <c r="D4622" s="40" t="str">
        <f>IF(C4622=0,0,IF(C4622="","",SUM(C$2:C4622)))</f>
        <v/>
      </c>
      <c r="E4622" s="41" t="str">
        <f>IF(H4622=0,0,IF(C4622="","",SUM(C$11:C4622)))</f>
        <v/>
      </c>
      <c r="F4622" s="41" t="str">
        <f>IF(H4622="","",COUNTIF(H$11:H4622,"="&amp;H4622))</f>
        <v/>
      </c>
      <c r="G4622" s="41" t="str">
        <f t="shared" si="648"/>
        <v/>
      </c>
      <c r="H4622" s="41" t="str">
        <f t="shared" si="649"/>
        <v/>
      </c>
      <c r="I4622" s="41" t="str">
        <f t="shared" si="650"/>
        <v/>
      </c>
      <c r="J4622" s="41" t="str">
        <f t="shared" si="651"/>
        <v/>
      </c>
      <c r="K4622" s="268"/>
      <c r="L4622" s="268"/>
      <c r="M4622" s="268"/>
      <c r="N4622" s="269"/>
      <c r="O4622" s="269"/>
      <c r="P4622" s="269"/>
      <c r="Q4622" s="270"/>
      <c r="R4622" s="271"/>
      <c r="S4622" s="268"/>
      <c r="T4622" s="268"/>
      <c r="U4622" s="268"/>
      <c r="V4622" s="268"/>
      <c r="W4622" s="65" t="str">
        <f t="shared" si="652"/>
        <v/>
      </c>
      <c r="X4622" s="65" t="str">
        <f t="shared" si="653"/>
        <v/>
      </c>
      <c r="Y4622" s="65" t="str">
        <f t="shared" si="654"/>
        <v/>
      </c>
      <c r="Z4622" s="65" t="str">
        <f t="shared" si="655"/>
        <v/>
      </c>
      <c r="AA4622" s="65" t="str">
        <f t="shared" si="656"/>
        <v/>
      </c>
    </row>
    <row r="4623" spans="1:27" x14ac:dyDescent="0.25">
      <c r="A4623" s="40" t="str">
        <f>IF(G4623="","",1*ISERROR(VLOOKUP(G4623,G$1:G4622,1,FALSE)))</f>
        <v/>
      </c>
      <c r="B4623" s="40" t="str">
        <f>IF(A4623=0,0,IF(A4623="","",SUM(A$2:A4623)))</f>
        <v/>
      </c>
      <c r="C4623" s="41" t="str">
        <f>IF(H4623="","",1*ISERROR(VLOOKUP(H4623,H$1:H4622,1,FALSE)))</f>
        <v/>
      </c>
      <c r="D4623" s="40" t="str">
        <f>IF(C4623=0,0,IF(C4623="","",SUM(C$2:C4623)))</f>
        <v/>
      </c>
      <c r="E4623" s="41" t="str">
        <f>IF(H4623=0,0,IF(C4623="","",SUM(C$11:C4623)))</f>
        <v/>
      </c>
      <c r="F4623" s="41" t="str">
        <f>IF(H4623="","",COUNTIF(H$11:H4623,"="&amp;H4623))</f>
        <v/>
      </c>
      <c r="G4623" s="41" t="str">
        <f t="shared" si="648"/>
        <v/>
      </c>
      <c r="H4623" s="41" t="str">
        <f t="shared" si="649"/>
        <v/>
      </c>
      <c r="I4623" s="41" t="str">
        <f t="shared" si="650"/>
        <v/>
      </c>
      <c r="J4623" s="41" t="str">
        <f t="shared" si="651"/>
        <v/>
      </c>
      <c r="K4623" s="268"/>
      <c r="L4623" s="268"/>
      <c r="M4623" s="268"/>
      <c r="N4623" s="269"/>
      <c r="O4623" s="269"/>
      <c r="P4623" s="269"/>
      <c r="Q4623" s="270"/>
      <c r="R4623" s="271"/>
      <c r="S4623" s="268"/>
      <c r="T4623" s="268"/>
      <c r="U4623" s="268"/>
      <c r="V4623" s="268"/>
      <c r="W4623" s="65" t="str">
        <f t="shared" si="652"/>
        <v/>
      </c>
      <c r="X4623" s="65" t="str">
        <f t="shared" si="653"/>
        <v/>
      </c>
      <c r="Y4623" s="65" t="str">
        <f t="shared" si="654"/>
        <v/>
      </c>
      <c r="Z4623" s="65" t="str">
        <f t="shared" si="655"/>
        <v/>
      </c>
      <c r="AA4623" s="65" t="str">
        <f t="shared" si="656"/>
        <v/>
      </c>
    </row>
    <row r="4624" spans="1:27" x14ac:dyDescent="0.25">
      <c r="A4624" s="40" t="str">
        <f>IF(G4624="","",1*ISERROR(VLOOKUP(G4624,G$1:G4623,1,FALSE)))</f>
        <v/>
      </c>
      <c r="B4624" s="40" t="str">
        <f>IF(A4624=0,0,IF(A4624="","",SUM(A$2:A4624)))</f>
        <v/>
      </c>
      <c r="C4624" s="41" t="str">
        <f>IF(H4624="","",1*ISERROR(VLOOKUP(H4624,H$1:H4623,1,FALSE)))</f>
        <v/>
      </c>
      <c r="D4624" s="40" t="str">
        <f>IF(C4624=0,0,IF(C4624="","",SUM(C$2:C4624)))</f>
        <v/>
      </c>
      <c r="E4624" s="41" t="str">
        <f>IF(H4624=0,0,IF(C4624="","",SUM(C$11:C4624)))</f>
        <v/>
      </c>
      <c r="F4624" s="41" t="str">
        <f>IF(H4624="","",COUNTIF(H$11:H4624,"="&amp;H4624))</f>
        <v/>
      </c>
      <c r="G4624" s="41" t="str">
        <f t="shared" si="648"/>
        <v/>
      </c>
      <c r="H4624" s="41" t="str">
        <f t="shared" si="649"/>
        <v/>
      </c>
      <c r="I4624" s="41" t="str">
        <f t="shared" si="650"/>
        <v/>
      </c>
      <c r="J4624" s="41" t="str">
        <f t="shared" si="651"/>
        <v/>
      </c>
      <c r="K4624" s="268"/>
      <c r="L4624" s="268"/>
      <c r="M4624" s="268"/>
      <c r="N4624" s="269"/>
      <c r="O4624" s="269"/>
      <c r="P4624" s="269"/>
      <c r="Q4624" s="270"/>
      <c r="R4624" s="271"/>
      <c r="S4624" s="268"/>
      <c r="T4624" s="268"/>
      <c r="U4624" s="268"/>
      <c r="V4624" s="268"/>
      <c r="W4624" s="65" t="str">
        <f t="shared" si="652"/>
        <v/>
      </c>
      <c r="X4624" s="65" t="str">
        <f t="shared" si="653"/>
        <v/>
      </c>
      <c r="Y4624" s="65" t="str">
        <f t="shared" si="654"/>
        <v/>
      </c>
      <c r="Z4624" s="65" t="str">
        <f t="shared" si="655"/>
        <v/>
      </c>
      <c r="AA4624" s="65" t="str">
        <f t="shared" si="656"/>
        <v/>
      </c>
    </row>
    <row r="4625" spans="1:27" x14ac:dyDescent="0.25">
      <c r="A4625" s="40" t="str">
        <f>IF(G4625="","",1*ISERROR(VLOOKUP(G4625,G$1:G4624,1,FALSE)))</f>
        <v/>
      </c>
      <c r="B4625" s="40" t="str">
        <f>IF(A4625=0,0,IF(A4625="","",SUM(A$2:A4625)))</f>
        <v/>
      </c>
      <c r="C4625" s="41" t="str">
        <f>IF(H4625="","",1*ISERROR(VLOOKUP(H4625,H$1:H4624,1,FALSE)))</f>
        <v/>
      </c>
      <c r="D4625" s="40" t="str">
        <f>IF(C4625=0,0,IF(C4625="","",SUM(C$2:C4625)))</f>
        <v/>
      </c>
      <c r="E4625" s="41" t="str">
        <f>IF(H4625=0,0,IF(C4625="","",SUM(C$11:C4625)))</f>
        <v/>
      </c>
      <c r="F4625" s="41" t="str">
        <f>IF(H4625="","",COUNTIF(H$11:H4625,"="&amp;H4625))</f>
        <v/>
      </c>
      <c r="G4625" s="41" t="str">
        <f t="shared" si="648"/>
        <v/>
      </c>
      <c r="H4625" s="41" t="str">
        <f t="shared" si="649"/>
        <v/>
      </c>
      <c r="I4625" s="41" t="str">
        <f t="shared" si="650"/>
        <v/>
      </c>
      <c r="J4625" s="41" t="str">
        <f t="shared" si="651"/>
        <v/>
      </c>
      <c r="K4625" s="268"/>
      <c r="L4625" s="268"/>
      <c r="M4625" s="268"/>
      <c r="N4625" s="269"/>
      <c r="O4625" s="269"/>
      <c r="P4625" s="269"/>
      <c r="Q4625" s="270"/>
      <c r="R4625" s="271"/>
      <c r="S4625" s="268"/>
      <c r="T4625" s="268"/>
      <c r="U4625" s="268"/>
      <c r="V4625" s="268"/>
      <c r="W4625" s="65" t="str">
        <f t="shared" si="652"/>
        <v/>
      </c>
      <c r="X4625" s="65" t="str">
        <f t="shared" si="653"/>
        <v/>
      </c>
      <c r="Y4625" s="65" t="str">
        <f t="shared" si="654"/>
        <v/>
      </c>
      <c r="Z4625" s="65" t="str">
        <f t="shared" si="655"/>
        <v/>
      </c>
      <c r="AA4625" s="65" t="str">
        <f t="shared" si="656"/>
        <v/>
      </c>
    </row>
    <row r="4626" spans="1:27" x14ac:dyDescent="0.25">
      <c r="A4626" s="40" t="str">
        <f>IF(G4626="","",1*ISERROR(VLOOKUP(G4626,G$1:G4625,1,FALSE)))</f>
        <v/>
      </c>
      <c r="B4626" s="40" t="str">
        <f>IF(A4626=0,0,IF(A4626="","",SUM(A$2:A4626)))</f>
        <v/>
      </c>
      <c r="C4626" s="41" t="str">
        <f>IF(H4626="","",1*ISERROR(VLOOKUP(H4626,H$1:H4625,1,FALSE)))</f>
        <v/>
      </c>
      <c r="D4626" s="40" t="str">
        <f>IF(C4626=0,0,IF(C4626="","",SUM(C$2:C4626)))</f>
        <v/>
      </c>
      <c r="E4626" s="41" t="str">
        <f>IF(H4626=0,0,IF(C4626="","",SUM(C$11:C4626)))</f>
        <v/>
      </c>
      <c r="F4626" s="41" t="str">
        <f>IF(H4626="","",COUNTIF(H$11:H4626,"="&amp;H4626))</f>
        <v/>
      </c>
      <c r="G4626" s="41" t="str">
        <f t="shared" si="648"/>
        <v/>
      </c>
      <c r="H4626" s="41" t="str">
        <f t="shared" si="649"/>
        <v/>
      </c>
      <c r="I4626" s="41" t="str">
        <f t="shared" si="650"/>
        <v/>
      </c>
      <c r="J4626" s="41" t="str">
        <f t="shared" si="651"/>
        <v/>
      </c>
      <c r="K4626" s="268"/>
      <c r="L4626" s="268"/>
      <c r="M4626" s="268"/>
      <c r="N4626" s="269"/>
      <c r="O4626" s="269"/>
      <c r="P4626" s="269"/>
      <c r="Q4626" s="270"/>
      <c r="R4626" s="271"/>
      <c r="S4626" s="268"/>
      <c r="T4626" s="268"/>
      <c r="U4626" s="268"/>
      <c r="V4626" s="268"/>
      <c r="W4626" s="65" t="str">
        <f t="shared" si="652"/>
        <v/>
      </c>
      <c r="X4626" s="65" t="str">
        <f t="shared" si="653"/>
        <v/>
      </c>
      <c r="Y4626" s="65" t="str">
        <f t="shared" si="654"/>
        <v/>
      </c>
      <c r="Z4626" s="65" t="str">
        <f t="shared" si="655"/>
        <v/>
      </c>
      <c r="AA4626" s="65" t="str">
        <f t="shared" si="656"/>
        <v/>
      </c>
    </row>
    <row r="4627" spans="1:27" x14ac:dyDescent="0.25">
      <c r="A4627" s="40" t="str">
        <f>IF(G4627="","",1*ISERROR(VLOOKUP(G4627,G$1:G4626,1,FALSE)))</f>
        <v/>
      </c>
      <c r="B4627" s="40" t="str">
        <f>IF(A4627=0,0,IF(A4627="","",SUM(A$2:A4627)))</f>
        <v/>
      </c>
      <c r="C4627" s="41" t="str">
        <f>IF(H4627="","",1*ISERROR(VLOOKUP(H4627,H$1:H4626,1,FALSE)))</f>
        <v/>
      </c>
      <c r="D4627" s="40" t="str">
        <f>IF(C4627=0,0,IF(C4627="","",SUM(C$2:C4627)))</f>
        <v/>
      </c>
      <c r="E4627" s="41" t="str">
        <f>IF(H4627=0,0,IF(C4627="","",SUM(C$11:C4627)))</f>
        <v/>
      </c>
      <c r="F4627" s="41" t="str">
        <f>IF(H4627="","",COUNTIF(H$11:H4627,"="&amp;H4627))</f>
        <v/>
      </c>
      <c r="G4627" s="41" t="str">
        <f t="shared" si="648"/>
        <v/>
      </c>
      <c r="H4627" s="41" t="str">
        <f t="shared" si="649"/>
        <v/>
      </c>
      <c r="I4627" s="41" t="str">
        <f t="shared" si="650"/>
        <v/>
      </c>
      <c r="J4627" s="41" t="str">
        <f t="shared" si="651"/>
        <v/>
      </c>
      <c r="K4627" s="268"/>
      <c r="L4627" s="268"/>
      <c r="M4627" s="268"/>
      <c r="N4627" s="269"/>
      <c r="O4627" s="269"/>
      <c r="P4627" s="269"/>
      <c r="Q4627" s="270"/>
      <c r="R4627" s="271"/>
      <c r="S4627" s="268"/>
      <c r="T4627" s="268"/>
      <c r="U4627" s="268"/>
      <c r="V4627" s="268"/>
      <c r="W4627" s="65" t="str">
        <f t="shared" si="652"/>
        <v/>
      </c>
      <c r="X4627" s="65" t="str">
        <f t="shared" si="653"/>
        <v/>
      </c>
      <c r="Y4627" s="65" t="str">
        <f t="shared" si="654"/>
        <v/>
      </c>
      <c r="Z4627" s="65" t="str">
        <f t="shared" si="655"/>
        <v/>
      </c>
      <c r="AA4627" s="65" t="str">
        <f t="shared" si="656"/>
        <v/>
      </c>
    </row>
    <row r="4628" spans="1:27" x14ac:dyDescent="0.25">
      <c r="A4628" s="40" t="str">
        <f>IF(G4628="","",1*ISERROR(VLOOKUP(G4628,G$1:G4627,1,FALSE)))</f>
        <v/>
      </c>
      <c r="B4628" s="40" t="str">
        <f>IF(A4628=0,0,IF(A4628="","",SUM(A$2:A4628)))</f>
        <v/>
      </c>
      <c r="C4628" s="41" t="str">
        <f>IF(H4628="","",1*ISERROR(VLOOKUP(H4628,H$1:H4627,1,FALSE)))</f>
        <v/>
      </c>
      <c r="D4628" s="40" t="str">
        <f>IF(C4628=0,0,IF(C4628="","",SUM(C$2:C4628)))</f>
        <v/>
      </c>
      <c r="E4628" s="41" t="str">
        <f>IF(H4628=0,0,IF(C4628="","",SUM(C$11:C4628)))</f>
        <v/>
      </c>
      <c r="F4628" s="41" t="str">
        <f>IF(H4628="","",COUNTIF(H$11:H4628,"="&amp;H4628))</f>
        <v/>
      </c>
      <c r="G4628" s="41" t="str">
        <f t="shared" si="648"/>
        <v/>
      </c>
      <c r="H4628" s="41" t="str">
        <f t="shared" si="649"/>
        <v/>
      </c>
      <c r="I4628" s="41" t="str">
        <f t="shared" si="650"/>
        <v/>
      </c>
      <c r="J4628" s="41" t="str">
        <f t="shared" si="651"/>
        <v/>
      </c>
      <c r="K4628" s="268"/>
      <c r="L4628" s="268"/>
      <c r="M4628" s="268"/>
      <c r="N4628" s="269"/>
      <c r="O4628" s="269"/>
      <c r="P4628" s="269"/>
      <c r="Q4628" s="270"/>
      <c r="R4628" s="271"/>
      <c r="S4628" s="268"/>
      <c r="T4628" s="268"/>
      <c r="U4628" s="268"/>
      <c r="V4628" s="268"/>
      <c r="W4628" s="65" t="str">
        <f t="shared" si="652"/>
        <v/>
      </c>
      <c r="X4628" s="65" t="str">
        <f t="shared" si="653"/>
        <v/>
      </c>
      <c r="Y4628" s="65" t="str">
        <f t="shared" si="654"/>
        <v/>
      </c>
      <c r="Z4628" s="65" t="str">
        <f t="shared" si="655"/>
        <v/>
      </c>
      <c r="AA4628" s="65" t="str">
        <f t="shared" si="656"/>
        <v/>
      </c>
    </row>
    <row r="4629" spans="1:27" x14ac:dyDescent="0.25">
      <c r="A4629" s="40" t="str">
        <f>IF(G4629="","",1*ISERROR(VLOOKUP(G4629,G$1:G4628,1,FALSE)))</f>
        <v/>
      </c>
      <c r="B4629" s="40" t="str">
        <f>IF(A4629=0,0,IF(A4629="","",SUM(A$2:A4629)))</f>
        <v/>
      </c>
      <c r="C4629" s="41" t="str">
        <f>IF(H4629="","",1*ISERROR(VLOOKUP(H4629,H$1:H4628,1,FALSE)))</f>
        <v/>
      </c>
      <c r="D4629" s="40" t="str">
        <f>IF(C4629=0,0,IF(C4629="","",SUM(C$2:C4629)))</f>
        <v/>
      </c>
      <c r="E4629" s="41" t="str">
        <f>IF(H4629=0,0,IF(C4629="","",SUM(C$11:C4629)))</f>
        <v/>
      </c>
      <c r="F4629" s="41" t="str">
        <f>IF(H4629="","",COUNTIF(H$11:H4629,"="&amp;H4629))</f>
        <v/>
      </c>
      <c r="G4629" s="41" t="str">
        <f t="shared" si="648"/>
        <v/>
      </c>
      <c r="H4629" s="41" t="str">
        <f t="shared" si="649"/>
        <v/>
      </c>
      <c r="I4629" s="41" t="str">
        <f t="shared" si="650"/>
        <v/>
      </c>
      <c r="J4629" s="41" t="str">
        <f t="shared" si="651"/>
        <v/>
      </c>
      <c r="K4629" s="268"/>
      <c r="L4629" s="268"/>
      <c r="M4629" s="268"/>
      <c r="N4629" s="269"/>
      <c r="O4629" s="269"/>
      <c r="P4629" s="269"/>
      <c r="Q4629" s="270"/>
      <c r="R4629" s="271"/>
      <c r="S4629" s="268"/>
      <c r="T4629" s="268"/>
      <c r="U4629" s="268"/>
      <c r="V4629" s="268"/>
      <c r="W4629" s="65" t="str">
        <f t="shared" si="652"/>
        <v/>
      </c>
      <c r="X4629" s="65" t="str">
        <f t="shared" si="653"/>
        <v/>
      </c>
      <c r="Y4629" s="65" t="str">
        <f t="shared" si="654"/>
        <v/>
      </c>
      <c r="Z4629" s="65" t="str">
        <f t="shared" si="655"/>
        <v/>
      </c>
      <c r="AA4629" s="65" t="str">
        <f t="shared" si="656"/>
        <v/>
      </c>
    </row>
    <row r="4630" spans="1:27" x14ac:dyDescent="0.25">
      <c r="A4630" s="40" t="str">
        <f>IF(G4630="","",1*ISERROR(VLOOKUP(G4630,G$1:G4629,1,FALSE)))</f>
        <v/>
      </c>
      <c r="B4630" s="40" t="str">
        <f>IF(A4630=0,0,IF(A4630="","",SUM(A$2:A4630)))</f>
        <v/>
      </c>
      <c r="C4630" s="41" t="str">
        <f>IF(H4630="","",1*ISERROR(VLOOKUP(H4630,H$1:H4629,1,FALSE)))</f>
        <v/>
      </c>
      <c r="D4630" s="40" t="str">
        <f>IF(C4630=0,0,IF(C4630="","",SUM(C$2:C4630)))</f>
        <v/>
      </c>
      <c r="E4630" s="41" t="str">
        <f>IF(H4630=0,0,IF(C4630="","",SUM(C$11:C4630)))</f>
        <v/>
      </c>
      <c r="F4630" s="41" t="str">
        <f>IF(H4630="","",COUNTIF(H$11:H4630,"="&amp;H4630))</f>
        <v/>
      </c>
      <c r="G4630" s="41" t="str">
        <f t="shared" si="648"/>
        <v/>
      </c>
      <c r="H4630" s="41" t="str">
        <f t="shared" si="649"/>
        <v/>
      </c>
      <c r="I4630" s="41" t="str">
        <f t="shared" si="650"/>
        <v/>
      </c>
      <c r="J4630" s="41" t="str">
        <f t="shared" si="651"/>
        <v/>
      </c>
      <c r="K4630" s="268"/>
      <c r="L4630" s="268"/>
      <c r="M4630" s="268"/>
      <c r="N4630" s="269"/>
      <c r="O4630" s="269"/>
      <c r="P4630" s="269"/>
      <c r="Q4630" s="270"/>
      <c r="R4630" s="271"/>
      <c r="S4630" s="268"/>
      <c r="T4630" s="268"/>
      <c r="U4630" s="268"/>
      <c r="V4630" s="268"/>
      <c r="W4630" s="65" t="str">
        <f t="shared" si="652"/>
        <v/>
      </c>
      <c r="X4630" s="65" t="str">
        <f t="shared" si="653"/>
        <v/>
      </c>
      <c r="Y4630" s="65" t="str">
        <f t="shared" si="654"/>
        <v/>
      </c>
      <c r="Z4630" s="65" t="str">
        <f t="shared" si="655"/>
        <v/>
      </c>
      <c r="AA4630" s="65" t="str">
        <f t="shared" si="656"/>
        <v/>
      </c>
    </row>
    <row r="4631" spans="1:27" x14ac:dyDescent="0.25">
      <c r="A4631" s="40" t="str">
        <f>IF(G4631="","",1*ISERROR(VLOOKUP(G4631,G$1:G4630,1,FALSE)))</f>
        <v/>
      </c>
      <c r="B4631" s="40" t="str">
        <f>IF(A4631=0,0,IF(A4631="","",SUM(A$2:A4631)))</f>
        <v/>
      </c>
      <c r="C4631" s="41" t="str">
        <f>IF(H4631="","",1*ISERROR(VLOOKUP(H4631,H$1:H4630,1,FALSE)))</f>
        <v/>
      </c>
      <c r="D4631" s="40" t="str">
        <f>IF(C4631=0,0,IF(C4631="","",SUM(C$2:C4631)))</f>
        <v/>
      </c>
      <c r="E4631" s="41" t="str">
        <f>IF(H4631=0,0,IF(C4631="","",SUM(C$11:C4631)))</f>
        <v/>
      </c>
      <c r="F4631" s="41" t="str">
        <f>IF(H4631="","",COUNTIF(H$11:H4631,"="&amp;H4631))</f>
        <v/>
      </c>
      <c r="G4631" s="41" t="str">
        <f t="shared" si="648"/>
        <v/>
      </c>
      <c r="H4631" s="41" t="str">
        <f t="shared" si="649"/>
        <v/>
      </c>
      <c r="I4631" s="41" t="str">
        <f t="shared" si="650"/>
        <v/>
      </c>
      <c r="J4631" s="41" t="str">
        <f t="shared" si="651"/>
        <v/>
      </c>
      <c r="K4631" s="268"/>
      <c r="L4631" s="268"/>
      <c r="M4631" s="268"/>
      <c r="N4631" s="269"/>
      <c r="O4631" s="269"/>
      <c r="P4631" s="269"/>
      <c r="Q4631" s="270"/>
      <c r="R4631" s="271"/>
      <c r="S4631" s="268"/>
      <c r="T4631" s="268"/>
      <c r="U4631" s="268"/>
      <c r="V4631" s="268"/>
      <c r="W4631" s="65" t="str">
        <f t="shared" si="652"/>
        <v/>
      </c>
      <c r="X4631" s="65" t="str">
        <f t="shared" si="653"/>
        <v/>
      </c>
      <c r="Y4631" s="65" t="str">
        <f t="shared" si="654"/>
        <v/>
      </c>
      <c r="Z4631" s="65" t="str">
        <f t="shared" si="655"/>
        <v/>
      </c>
      <c r="AA4631" s="65" t="str">
        <f t="shared" si="656"/>
        <v/>
      </c>
    </row>
    <row r="4632" spans="1:27" x14ac:dyDescent="0.25">
      <c r="A4632" s="40" t="str">
        <f>IF(G4632="","",1*ISERROR(VLOOKUP(G4632,G$1:G4631,1,FALSE)))</f>
        <v/>
      </c>
      <c r="B4632" s="40" t="str">
        <f>IF(A4632=0,0,IF(A4632="","",SUM(A$2:A4632)))</f>
        <v/>
      </c>
      <c r="C4632" s="41" t="str">
        <f>IF(H4632="","",1*ISERROR(VLOOKUP(H4632,H$1:H4631,1,FALSE)))</f>
        <v/>
      </c>
      <c r="D4632" s="40" t="str">
        <f>IF(C4632=0,0,IF(C4632="","",SUM(C$2:C4632)))</f>
        <v/>
      </c>
      <c r="E4632" s="41" t="str">
        <f>IF(H4632=0,0,IF(C4632="","",SUM(C$11:C4632)))</f>
        <v/>
      </c>
      <c r="F4632" s="41" t="str">
        <f>IF(H4632="","",COUNTIF(H$11:H4632,"="&amp;H4632))</f>
        <v/>
      </c>
      <c r="G4632" s="41" t="str">
        <f t="shared" si="648"/>
        <v/>
      </c>
      <c r="H4632" s="41" t="str">
        <f t="shared" si="649"/>
        <v/>
      </c>
      <c r="I4632" s="41" t="str">
        <f t="shared" si="650"/>
        <v/>
      </c>
      <c r="J4632" s="41" t="str">
        <f t="shared" si="651"/>
        <v/>
      </c>
      <c r="K4632" s="268"/>
      <c r="L4632" s="268"/>
      <c r="M4632" s="268"/>
      <c r="N4632" s="269"/>
      <c r="O4632" s="269"/>
      <c r="P4632" s="269"/>
      <c r="Q4632" s="270"/>
      <c r="R4632" s="271"/>
      <c r="S4632" s="268"/>
      <c r="T4632" s="268"/>
      <c r="U4632" s="268"/>
      <c r="V4632" s="268"/>
      <c r="W4632" s="65" t="str">
        <f t="shared" si="652"/>
        <v/>
      </c>
      <c r="X4632" s="65" t="str">
        <f t="shared" si="653"/>
        <v/>
      </c>
      <c r="Y4632" s="65" t="str">
        <f t="shared" si="654"/>
        <v/>
      </c>
      <c r="Z4632" s="65" t="str">
        <f t="shared" si="655"/>
        <v/>
      </c>
      <c r="AA4632" s="65" t="str">
        <f t="shared" si="656"/>
        <v/>
      </c>
    </row>
    <row r="4633" spans="1:27" x14ac:dyDescent="0.25">
      <c r="A4633" s="40" t="str">
        <f>IF(G4633="","",1*ISERROR(VLOOKUP(G4633,G$1:G4632,1,FALSE)))</f>
        <v/>
      </c>
      <c r="B4633" s="40" t="str">
        <f>IF(A4633=0,0,IF(A4633="","",SUM(A$2:A4633)))</f>
        <v/>
      </c>
      <c r="C4633" s="41" t="str">
        <f>IF(H4633="","",1*ISERROR(VLOOKUP(H4633,H$1:H4632,1,FALSE)))</f>
        <v/>
      </c>
      <c r="D4633" s="40" t="str">
        <f>IF(C4633=0,0,IF(C4633="","",SUM(C$2:C4633)))</f>
        <v/>
      </c>
      <c r="E4633" s="41" t="str">
        <f>IF(H4633=0,0,IF(C4633="","",SUM(C$11:C4633)))</f>
        <v/>
      </c>
      <c r="F4633" s="41" t="str">
        <f>IF(H4633="","",COUNTIF(H$11:H4633,"="&amp;H4633))</f>
        <v/>
      </c>
      <c r="G4633" s="41" t="str">
        <f t="shared" si="648"/>
        <v/>
      </c>
      <c r="H4633" s="41" t="str">
        <f t="shared" si="649"/>
        <v/>
      </c>
      <c r="I4633" s="41" t="str">
        <f t="shared" si="650"/>
        <v/>
      </c>
      <c r="J4633" s="41" t="str">
        <f t="shared" si="651"/>
        <v/>
      </c>
      <c r="K4633" s="268"/>
      <c r="L4633" s="268"/>
      <c r="M4633" s="268"/>
      <c r="N4633" s="269"/>
      <c r="O4633" s="269"/>
      <c r="P4633" s="269"/>
      <c r="Q4633" s="270"/>
      <c r="R4633" s="271"/>
      <c r="S4633" s="268"/>
      <c r="T4633" s="268"/>
      <c r="U4633" s="268"/>
      <c r="V4633" s="268"/>
      <c r="W4633" s="65" t="str">
        <f t="shared" si="652"/>
        <v/>
      </c>
      <c r="X4633" s="65" t="str">
        <f t="shared" si="653"/>
        <v/>
      </c>
      <c r="Y4633" s="65" t="str">
        <f t="shared" si="654"/>
        <v/>
      </c>
      <c r="Z4633" s="65" t="str">
        <f t="shared" si="655"/>
        <v/>
      </c>
      <c r="AA4633" s="65" t="str">
        <f t="shared" si="656"/>
        <v/>
      </c>
    </row>
    <row r="4634" spans="1:27" x14ac:dyDescent="0.25">
      <c r="A4634" s="40" t="str">
        <f>IF(G4634="","",1*ISERROR(VLOOKUP(G4634,G$1:G4633,1,FALSE)))</f>
        <v/>
      </c>
      <c r="B4634" s="40" t="str">
        <f>IF(A4634=0,0,IF(A4634="","",SUM(A$2:A4634)))</f>
        <v/>
      </c>
      <c r="C4634" s="41" t="str">
        <f>IF(H4634="","",1*ISERROR(VLOOKUP(H4634,H$1:H4633,1,FALSE)))</f>
        <v/>
      </c>
      <c r="D4634" s="40" t="str">
        <f>IF(C4634=0,0,IF(C4634="","",SUM(C$2:C4634)))</f>
        <v/>
      </c>
      <c r="E4634" s="41" t="str">
        <f>IF(H4634=0,0,IF(C4634="","",SUM(C$11:C4634)))</f>
        <v/>
      </c>
      <c r="F4634" s="41" t="str">
        <f>IF(H4634="","",COUNTIF(H$11:H4634,"="&amp;H4634))</f>
        <v/>
      </c>
      <c r="G4634" s="41" t="str">
        <f t="shared" si="648"/>
        <v/>
      </c>
      <c r="H4634" s="41" t="str">
        <f t="shared" si="649"/>
        <v/>
      </c>
      <c r="I4634" s="41" t="str">
        <f t="shared" si="650"/>
        <v/>
      </c>
      <c r="J4634" s="41" t="str">
        <f t="shared" si="651"/>
        <v/>
      </c>
      <c r="K4634" s="268"/>
      <c r="L4634" s="268"/>
      <c r="M4634" s="268"/>
      <c r="N4634" s="269"/>
      <c r="O4634" s="269"/>
      <c r="P4634" s="269"/>
      <c r="Q4634" s="270"/>
      <c r="R4634" s="271"/>
      <c r="S4634" s="268"/>
      <c r="T4634" s="268"/>
      <c r="U4634" s="268"/>
      <c r="V4634" s="268"/>
      <c r="W4634" s="65" t="str">
        <f t="shared" si="652"/>
        <v/>
      </c>
      <c r="X4634" s="65" t="str">
        <f t="shared" si="653"/>
        <v/>
      </c>
      <c r="Y4634" s="65" t="str">
        <f t="shared" si="654"/>
        <v/>
      </c>
      <c r="Z4634" s="65" t="str">
        <f t="shared" si="655"/>
        <v/>
      </c>
      <c r="AA4634" s="65" t="str">
        <f t="shared" si="656"/>
        <v/>
      </c>
    </row>
    <row r="4635" spans="1:27" x14ac:dyDescent="0.25">
      <c r="A4635" s="40" t="str">
        <f>IF(G4635="","",1*ISERROR(VLOOKUP(G4635,G$1:G4634,1,FALSE)))</f>
        <v/>
      </c>
      <c r="B4635" s="40" t="str">
        <f>IF(A4635=0,0,IF(A4635="","",SUM(A$2:A4635)))</f>
        <v/>
      </c>
      <c r="C4635" s="41" t="str">
        <f>IF(H4635="","",1*ISERROR(VLOOKUP(H4635,H$1:H4634,1,FALSE)))</f>
        <v/>
      </c>
      <c r="D4635" s="40" t="str">
        <f>IF(C4635=0,0,IF(C4635="","",SUM(C$2:C4635)))</f>
        <v/>
      </c>
      <c r="E4635" s="41" t="str">
        <f>IF(H4635=0,0,IF(C4635="","",SUM(C$11:C4635)))</f>
        <v/>
      </c>
      <c r="F4635" s="41" t="str">
        <f>IF(H4635="","",COUNTIF(H$11:H4635,"="&amp;H4635))</f>
        <v/>
      </c>
      <c r="G4635" s="41" t="str">
        <f t="shared" si="648"/>
        <v/>
      </c>
      <c r="H4635" s="41" t="str">
        <f t="shared" si="649"/>
        <v/>
      </c>
      <c r="I4635" s="41" t="str">
        <f t="shared" si="650"/>
        <v/>
      </c>
      <c r="J4635" s="41" t="str">
        <f t="shared" si="651"/>
        <v/>
      </c>
      <c r="K4635" s="268"/>
      <c r="L4635" s="268"/>
      <c r="M4635" s="268"/>
      <c r="N4635" s="269"/>
      <c r="O4635" s="269"/>
      <c r="P4635" s="269"/>
      <c r="Q4635" s="270"/>
      <c r="R4635" s="271"/>
      <c r="S4635" s="268"/>
      <c r="T4635" s="268"/>
      <c r="U4635" s="268"/>
      <c r="V4635" s="268"/>
      <c r="W4635" s="65" t="str">
        <f t="shared" si="652"/>
        <v/>
      </c>
      <c r="X4635" s="65" t="str">
        <f t="shared" si="653"/>
        <v/>
      </c>
      <c r="Y4635" s="65" t="str">
        <f t="shared" si="654"/>
        <v/>
      </c>
      <c r="Z4635" s="65" t="str">
        <f t="shared" si="655"/>
        <v/>
      </c>
      <c r="AA4635" s="65" t="str">
        <f t="shared" si="656"/>
        <v/>
      </c>
    </row>
    <row r="4636" spans="1:27" x14ac:dyDescent="0.25">
      <c r="A4636" s="40" t="str">
        <f>IF(G4636="","",1*ISERROR(VLOOKUP(G4636,G$1:G4635,1,FALSE)))</f>
        <v/>
      </c>
      <c r="B4636" s="40" t="str">
        <f>IF(A4636=0,0,IF(A4636="","",SUM(A$2:A4636)))</f>
        <v/>
      </c>
      <c r="C4636" s="41" t="str">
        <f>IF(H4636="","",1*ISERROR(VLOOKUP(H4636,H$1:H4635,1,FALSE)))</f>
        <v/>
      </c>
      <c r="D4636" s="40" t="str">
        <f>IF(C4636=0,0,IF(C4636="","",SUM(C$2:C4636)))</f>
        <v/>
      </c>
      <c r="E4636" s="41" t="str">
        <f>IF(H4636=0,0,IF(C4636="","",SUM(C$11:C4636)))</f>
        <v/>
      </c>
      <c r="F4636" s="41" t="str">
        <f>IF(H4636="","",COUNTIF(H$11:H4636,"="&amp;H4636))</f>
        <v/>
      </c>
      <c r="G4636" s="41" t="str">
        <f t="shared" si="648"/>
        <v/>
      </c>
      <c r="H4636" s="41" t="str">
        <f t="shared" si="649"/>
        <v/>
      </c>
      <c r="I4636" s="41" t="str">
        <f t="shared" si="650"/>
        <v/>
      </c>
      <c r="J4636" s="41" t="str">
        <f t="shared" si="651"/>
        <v/>
      </c>
      <c r="K4636" s="268"/>
      <c r="L4636" s="268"/>
      <c r="M4636" s="268"/>
      <c r="N4636" s="269"/>
      <c r="O4636" s="269"/>
      <c r="P4636" s="269"/>
      <c r="Q4636" s="270"/>
      <c r="R4636" s="271"/>
      <c r="S4636" s="268"/>
      <c r="T4636" s="268"/>
      <c r="U4636" s="268"/>
      <c r="V4636" s="268"/>
      <c r="W4636" s="65" t="str">
        <f t="shared" si="652"/>
        <v/>
      </c>
      <c r="X4636" s="65" t="str">
        <f t="shared" si="653"/>
        <v/>
      </c>
      <c r="Y4636" s="65" t="str">
        <f t="shared" si="654"/>
        <v/>
      </c>
      <c r="Z4636" s="65" t="str">
        <f t="shared" si="655"/>
        <v/>
      </c>
      <c r="AA4636" s="65" t="str">
        <f t="shared" si="656"/>
        <v/>
      </c>
    </row>
    <row r="4637" spans="1:27" x14ac:dyDescent="0.25">
      <c r="A4637" s="40" t="str">
        <f>IF(G4637="","",1*ISERROR(VLOOKUP(G4637,G$1:G4636,1,FALSE)))</f>
        <v/>
      </c>
      <c r="B4637" s="40" t="str">
        <f>IF(A4637=0,0,IF(A4637="","",SUM(A$2:A4637)))</f>
        <v/>
      </c>
      <c r="C4637" s="41" t="str">
        <f>IF(H4637="","",1*ISERROR(VLOOKUP(H4637,H$1:H4636,1,FALSE)))</f>
        <v/>
      </c>
      <c r="D4637" s="40" t="str">
        <f>IF(C4637=0,0,IF(C4637="","",SUM(C$2:C4637)))</f>
        <v/>
      </c>
      <c r="E4637" s="41" t="str">
        <f>IF(H4637=0,0,IF(C4637="","",SUM(C$11:C4637)))</f>
        <v/>
      </c>
      <c r="F4637" s="41" t="str">
        <f>IF(H4637="","",COUNTIF(H$11:H4637,"="&amp;H4637))</f>
        <v/>
      </c>
      <c r="G4637" s="41" t="str">
        <f t="shared" si="648"/>
        <v/>
      </c>
      <c r="H4637" s="41" t="str">
        <f t="shared" si="649"/>
        <v/>
      </c>
      <c r="I4637" s="41" t="str">
        <f t="shared" si="650"/>
        <v/>
      </c>
      <c r="J4637" s="41" t="str">
        <f t="shared" si="651"/>
        <v/>
      </c>
      <c r="K4637" s="268"/>
      <c r="L4637" s="268"/>
      <c r="M4637" s="268"/>
      <c r="N4637" s="269"/>
      <c r="O4637" s="269"/>
      <c r="P4637" s="269"/>
      <c r="Q4637" s="270"/>
      <c r="R4637" s="271"/>
      <c r="S4637" s="268"/>
      <c r="T4637" s="268"/>
      <c r="U4637" s="268"/>
      <c r="V4637" s="268"/>
      <c r="W4637" s="65" t="str">
        <f t="shared" si="652"/>
        <v/>
      </c>
      <c r="X4637" s="65" t="str">
        <f t="shared" si="653"/>
        <v/>
      </c>
      <c r="Y4637" s="65" t="str">
        <f t="shared" si="654"/>
        <v/>
      </c>
      <c r="Z4637" s="65" t="str">
        <f t="shared" si="655"/>
        <v/>
      </c>
      <c r="AA4637" s="65" t="str">
        <f t="shared" si="656"/>
        <v/>
      </c>
    </row>
    <row r="4638" spans="1:27" x14ac:dyDescent="0.25">
      <c r="A4638" s="40" t="str">
        <f>IF(G4638="","",1*ISERROR(VLOOKUP(G4638,G$1:G4637,1,FALSE)))</f>
        <v/>
      </c>
      <c r="B4638" s="40" t="str">
        <f>IF(A4638=0,0,IF(A4638="","",SUM(A$2:A4638)))</f>
        <v/>
      </c>
      <c r="C4638" s="41" t="str">
        <f>IF(H4638="","",1*ISERROR(VLOOKUP(H4638,H$1:H4637,1,FALSE)))</f>
        <v/>
      </c>
      <c r="D4638" s="40" t="str">
        <f>IF(C4638=0,0,IF(C4638="","",SUM(C$2:C4638)))</f>
        <v/>
      </c>
      <c r="E4638" s="41" t="str">
        <f>IF(H4638=0,0,IF(C4638="","",SUM(C$11:C4638)))</f>
        <v/>
      </c>
      <c r="F4638" s="41" t="str">
        <f>IF(H4638="","",COUNTIF(H$11:H4638,"="&amp;H4638))</f>
        <v/>
      </c>
      <c r="G4638" s="41" t="str">
        <f t="shared" si="648"/>
        <v/>
      </c>
      <c r="H4638" s="41" t="str">
        <f t="shared" si="649"/>
        <v/>
      </c>
      <c r="I4638" s="41" t="str">
        <f t="shared" si="650"/>
        <v/>
      </c>
      <c r="J4638" s="41" t="str">
        <f t="shared" si="651"/>
        <v/>
      </c>
      <c r="K4638" s="268"/>
      <c r="L4638" s="268"/>
      <c r="M4638" s="268"/>
      <c r="N4638" s="269"/>
      <c r="O4638" s="269"/>
      <c r="P4638" s="269"/>
      <c r="Q4638" s="270"/>
      <c r="R4638" s="271"/>
      <c r="S4638" s="268"/>
      <c r="T4638" s="268"/>
      <c r="U4638" s="268"/>
      <c r="V4638" s="268"/>
      <c r="W4638" s="65" t="str">
        <f t="shared" si="652"/>
        <v/>
      </c>
      <c r="X4638" s="65" t="str">
        <f t="shared" si="653"/>
        <v/>
      </c>
      <c r="Y4638" s="65" t="str">
        <f t="shared" si="654"/>
        <v/>
      </c>
      <c r="Z4638" s="65" t="str">
        <f t="shared" si="655"/>
        <v/>
      </c>
      <c r="AA4638" s="65" t="str">
        <f t="shared" si="656"/>
        <v/>
      </c>
    </row>
    <row r="4639" spans="1:27" x14ac:dyDescent="0.25">
      <c r="A4639" s="40" t="str">
        <f>IF(G4639="","",1*ISERROR(VLOOKUP(G4639,G$1:G4638,1,FALSE)))</f>
        <v/>
      </c>
      <c r="B4639" s="40" t="str">
        <f>IF(A4639=0,0,IF(A4639="","",SUM(A$2:A4639)))</f>
        <v/>
      </c>
      <c r="C4639" s="41" t="str">
        <f>IF(H4639="","",1*ISERROR(VLOOKUP(H4639,H$1:H4638,1,FALSE)))</f>
        <v/>
      </c>
      <c r="D4639" s="40" t="str">
        <f>IF(C4639=0,0,IF(C4639="","",SUM(C$2:C4639)))</f>
        <v/>
      </c>
      <c r="E4639" s="41" t="str">
        <f>IF(H4639=0,0,IF(C4639="","",SUM(C$11:C4639)))</f>
        <v/>
      </c>
      <c r="F4639" s="41" t="str">
        <f>IF(H4639="","",COUNTIF(H$11:H4639,"="&amp;H4639))</f>
        <v/>
      </c>
      <c r="G4639" s="41" t="str">
        <f t="shared" si="648"/>
        <v/>
      </c>
      <c r="H4639" s="41" t="str">
        <f t="shared" si="649"/>
        <v/>
      </c>
      <c r="I4639" s="41" t="str">
        <f t="shared" si="650"/>
        <v/>
      </c>
      <c r="J4639" s="41" t="str">
        <f t="shared" si="651"/>
        <v/>
      </c>
      <c r="K4639" s="268"/>
      <c r="L4639" s="268"/>
      <c r="M4639" s="268"/>
      <c r="N4639" s="269"/>
      <c r="O4639" s="269"/>
      <c r="P4639" s="269"/>
      <c r="Q4639" s="270"/>
      <c r="R4639" s="271"/>
      <c r="S4639" s="268"/>
      <c r="T4639" s="268"/>
      <c r="U4639" s="268"/>
      <c r="V4639" s="268"/>
      <c r="W4639" s="65" t="str">
        <f t="shared" si="652"/>
        <v/>
      </c>
      <c r="X4639" s="65" t="str">
        <f t="shared" si="653"/>
        <v/>
      </c>
      <c r="Y4639" s="65" t="str">
        <f t="shared" si="654"/>
        <v/>
      </c>
      <c r="Z4639" s="65" t="str">
        <f t="shared" si="655"/>
        <v/>
      </c>
      <c r="AA4639" s="65" t="str">
        <f t="shared" si="656"/>
        <v/>
      </c>
    </row>
    <row r="4640" spans="1:27" x14ac:dyDescent="0.25">
      <c r="A4640" s="40" t="str">
        <f>IF(G4640="","",1*ISERROR(VLOOKUP(G4640,G$1:G4639,1,FALSE)))</f>
        <v/>
      </c>
      <c r="B4640" s="40" t="str">
        <f>IF(A4640=0,0,IF(A4640="","",SUM(A$2:A4640)))</f>
        <v/>
      </c>
      <c r="C4640" s="41" t="str">
        <f>IF(H4640="","",1*ISERROR(VLOOKUP(H4640,H$1:H4639,1,FALSE)))</f>
        <v/>
      </c>
      <c r="D4640" s="40" t="str">
        <f>IF(C4640=0,0,IF(C4640="","",SUM(C$2:C4640)))</f>
        <v/>
      </c>
      <c r="E4640" s="41" t="str">
        <f>IF(H4640=0,0,IF(C4640="","",SUM(C$11:C4640)))</f>
        <v/>
      </c>
      <c r="F4640" s="41" t="str">
        <f>IF(H4640="","",COUNTIF(H$11:H4640,"="&amp;H4640))</f>
        <v/>
      </c>
      <c r="G4640" s="41" t="str">
        <f t="shared" si="648"/>
        <v/>
      </c>
      <c r="H4640" s="41" t="str">
        <f t="shared" si="649"/>
        <v/>
      </c>
      <c r="I4640" s="41" t="str">
        <f t="shared" si="650"/>
        <v/>
      </c>
      <c r="J4640" s="41" t="str">
        <f t="shared" si="651"/>
        <v/>
      </c>
      <c r="K4640" s="268"/>
      <c r="L4640" s="268"/>
      <c r="M4640" s="268"/>
      <c r="N4640" s="269"/>
      <c r="O4640" s="269"/>
      <c r="P4640" s="269"/>
      <c r="Q4640" s="270"/>
      <c r="R4640" s="271"/>
      <c r="S4640" s="268"/>
      <c r="T4640" s="268"/>
      <c r="U4640" s="268"/>
      <c r="V4640" s="268"/>
      <c r="W4640" s="65" t="str">
        <f t="shared" si="652"/>
        <v/>
      </c>
      <c r="X4640" s="65" t="str">
        <f t="shared" si="653"/>
        <v/>
      </c>
      <c r="Y4640" s="65" t="str">
        <f t="shared" si="654"/>
        <v/>
      </c>
      <c r="Z4640" s="65" t="str">
        <f t="shared" si="655"/>
        <v/>
      </c>
      <c r="AA4640" s="65" t="str">
        <f t="shared" si="656"/>
        <v/>
      </c>
    </row>
    <row r="4641" spans="1:27" x14ac:dyDescent="0.25">
      <c r="A4641" s="40" t="str">
        <f>IF(G4641="","",1*ISERROR(VLOOKUP(G4641,G$1:G4640,1,FALSE)))</f>
        <v/>
      </c>
      <c r="B4641" s="40" t="str">
        <f>IF(A4641=0,0,IF(A4641="","",SUM(A$2:A4641)))</f>
        <v/>
      </c>
      <c r="C4641" s="41" t="str">
        <f>IF(H4641="","",1*ISERROR(VLOOKUP(H4641,H$1:H4640,1,FALSE)))</f>
        <v/>
      </c>
      <c r="D4641" s="40" t="str">
        <f>IF(C4641=0,0,IF(C4641="","",SUM(C$2:C4641)))</f>
        <v/>
      </c>
      <c r="E4641" s="41" t="str">
        <f>IF(H4641=0,0,IF(C4641="","",SUM(C$11:C4641)))</f>
        <v/>
      </c>
      <c r="F4641" s="41" t="str">
        <f>IF(H4641="","",COUNTIF(H$11:H4641,"="&amp;H4641))</f>
        <v/>
      </c>
      <c r="G4641" s="41" t="str">
        <f t="shared" si="648"/>
        <v/>
      </c>
      <c r="H4641" s="41" t="str">
        <f t="shared" si="649"/>
        <v/>
      </c>
      <c r="I4641" s="41" t="str">
        <f t="shared" si="650"/>
        <v/>
      </c>
      <c r="J4641" s="41" t="str">
        <f t="shared" si="651"/>
        <v/>
      </c>
      <c r="K4641" s="268"/>
      <c r="L4641" s="268"/>
      <c r="M4641" s="268"/>
      <c r="N4641" s="269"/>
      <c r="O4641" s="269"/>
      <c r="P4641" s="269"/>
      <c r="Q4641" s="270"/>
      <c r="R4641" s="271"/>
      <c r="S4641" s="268"/>
      <c r="T4641" s="268"/>
      <c r="U4641" s="268"/>
      <c r="V4641" s="268"/>
      <c r="W4641" s="65" t="str">
        <f t="shared" si="652"/>
        <v/>
      </c>
      <c r="X4641" s="65" t="str">
        <f t="shared" si="653"/>
        <v/>
      </c>
      <c r="Y4641" s="65" t="str">
        <f t="shared" si="654"/>
        <v/>
      </c>
      <c r="Z4641" s="65" t="str">
        <f t="shared" si="655"/>
        <v/>
      </c>
      <c r="AA4641" s="65" t="str">
        <f t="shared" si="656"/>
        <v/>
      </c>
    </row>
    <row r="4642" spans="1:27" x14ac:dyDescent="0.25">
      <c r="A4642" s="40" t="str">
        <f>IF(G4642="","",1*ISERROR(VLOOKUP(G4642,G$1:G4641,1,FALSE)))</f>
        <v/>
      </c>
      <c r="B4642" s="40" t="str">
        <f>IF(A4642=0,0,IF(A4642="","",SUM(A$2:A4642)))</f>
        <v/>
      </c>
      <c r="C4642" s="41" t="str">
        <f>IF(H4642="","",1*ISERROR(VLOOKUP(H4642,H$1:H4641,1,FALSE)))</f>
        <v/>
      </c>
      <c r="D4642" s="40" t="str">
        <f>IF(C4642=0,0,IF(C4642="","",SUM(C$2:C4642)))</f>
        <v/>
      </c>
      <c r="E4642" s="41" t="str">
        <f>IF(H4642=0,0,IF(C4642="","",SUM(C$11:C4642)))</f>
        <v/>
      </c>
      <c r="F4642" s="41" t="str">
        <f>IF(H4642="","",COUNTIF(H$11:H4642,"="&amp;H4642))</f>
        <v/>
      </c>
      <c r="G4642" s="41" t="str">
        <f t="shared" si="648"/>
        <v/>
      </c>
      <c r="H4642" s="41" t="str">
        <f t="shared" si="649"/>
        <v/>
      </c>
      <c r="I4642" s="41" t="str">
        <f t="shared" si="650"/>
        <v/>
      </c>
      <c r="J4642" s="41" t="str">
        <f t="shared" si="651"/>
        <v/>
      </c>
      <c r="K4642" s="268"/>
      <c r="L4642" s="268"/>
      <c r="M4642" s="268"/>
      <c r="N4642" s="269"/>
      <c r="O4642" s="269"/>
      <c r="P4642" s="269"/>
      <c r="Q4642" s="270"/>
      <c r="R4642" s="271"/>
      <c r="S4642" s="268"/>
      <c r="T4642" s="268"/>
      <c r="U4642" s="268"/>
      <c r="V4642" s="268"/>
      <c r="W4642" s="65" t="str">
        <f t="shared" si="652"/>
        <v/>
      </c>
      <c r="X4642" s="65" t="str">
        <f t="shared" si="653"/>
        <v/>
      </c>
      <c r="Y4642" s="65" t="str">
        <f t="shared" si="654"/>
        <v/>
      </c>
      <c r="Z4642" s="65" t="str">
        <f t="shared" si="655"/>
        <v/>
      </c>
      <c r="AA4642" s="65" t="str">
        <f t="shared" si="656"/>
        <v/>
      </c>
    </row>
    <row r="4643" spans="1:27" x14ac:dyDescent="0.25">
      <c r="A4643" s="40" t="str">
        <f>IF(G4643="","",1*ISERROR(VLOOKUP(G4643,G$1:G4642,1,FALSE)))</f>
        <v/>
      </c>
      <c r="B4643" s="40" t="str">
        <f>IF(A4643=0,0,IF(A4643="","",SUM(A$2:A4643)))</f>
        <v/>
      </c>
      <c r="C4643" s="41" t="str">
        <f>IF(H4643="","",1*ISERROR(VLOOKUP(H4643,H$1:H4642,1,FALSE)))</f>
        <v/>
      </c>
      <c r="D4643" s="40" t="str">
        <f>IF(C4643=0,0,IF(C4643="","",SUM(C$2:C4643)))</f>
        <v/>
      </c>
      <c r="E4643" s="41" t="str">
        <f>IF(H4643=0,0,IF(C4643="","",SUM(C$11:C4643)))</f>
        <v/>
      </c>
      <c r="F4643" s="41" t="str">
        <f>IF(H4643="","",COUNTIF(H$11:H4643,"="&amp;H4643))</f>
        <v/>
      </c>
      <c r="G4643" s="41" t="str">
        <f t="shared" si="648"/>
        <v/>
      </c>
      <c r="H4643" s="41" t="str">
        <f t="shared" si="649"/>
        <v/>
      </c>
      <c r="I4643" s="41" t="str">
        <f t="shared" si="650"/>
        <v/>
      </c>
      <c r="J4643" s="41" t="str">
        <f t="shared" si="651"/>
        <v/>
      </c>
      <c r="K4643" s="268"/>
      <c r="L4643" s="268"/>
      <c r="M4643" s="268"/>
      <c r="N4643" s="269"/>
      <c r="O4643" s="269"/>
      <c r="P4643" s="269"/>
      <c r="Q4643" s="270"/>
      <c r="R4643" s="271"/>
      <c r="S4643" s="268"/>
      <c r="T4643" s="268"/>
      <c r="U4643" s="268"/>
      <c r="V4643" s="268"/>
      <c r="W4643" s="65" t="str">
        <f t="shared" si="652"/>
        <v/>
      </c>
      <c r="X4643" s="65" t="str">
        <f t="shared" si="653"/>
        <v/>
      </c>
      <c r="Y4643" s="65" t="str">
        <f t="shared" si="654"/>
        <v/>
      </c>
      <c r="Z4643" s="65" t="str">
        <f t="shared" si="655"/>
        <v/>
      </c>
      <c r="AA4643" s="65" t="str">
        <f t="shared" si="656"/>
        <v/>
      </c>
    </row>
    <row r="4644" spans="1:27" x14ac:dyDescent="0.25">
      <c r="A4644" s="40" t="str">
        <f>IF(G4644="","",1*ISERROR(VLOOKUP(G4644,G$1:G4643,1,FALSE)))</f>
        <v/>
      </c>
      <c r="B4644" s="40" t="str">
        <f>IF(A4644=0,0,IF(A4644="","",SUM(A$2:A4644)))</f>
        <v/>
      </c>
      <c r="C4644" s="41" t="str">
        <f>IF(H4644="","",1*ISERROR(VLOOKUP(H4644,H$1:H4643,1,FALSE)))</f>
        <v/>
      </c>
      <c r="D4644" s="40" t="str">
        <f>IF(C4644=0,0,IF(C4644="","",SUM(C$2:C4644)))</f>
        <v/>
      </c>
      <c r="E4644" s="41" t="str">
        <f>IF(H4644=0,0,IF(C4644="","",SUM(C$11:C4644)))</f>
        <v/>
      </c>
      <c r="F4644" s="41" t="str">
        <f>IF(H4644="","",COUNTIF(H$11:H4644,"="&amp;H4644))</f>
        <v/>
      </c>
      <c r="G4644" s="41" t="str">
        <f t="shared" si="648"/>
        <v/>
      </c>
      <c r="H4644" s="41" t="str">
        <f t="shared" si="649"/>
        <v/>
      </c>
      <c r="I4644" s="41" t="str">
        <f t="shared" si="650"/>
        <v/>
      </c>
      <c r="J4644" s="41" t="str">
        <f t="shared" si="651"/>
        <v/>
      </c>
      <c r="K4644" s="268"/>
      <c r="L4644" s="268"/>
      <c r="M4644" s="268"/>
      <c r="N4644" s="269"/>
      <c r="O4644" s="269"/>
      <c r="P4644" s="269"/>
      <c r="Q4644" s="270"/>
      <c r="R4644" s="271"/>
      <c r="S4644" s="268"/>
      <c r="T4644" s="268"/>
      <c r="U4644" s="268"/>
      <c r="V4644" s="268"/>
      <c r="W4644" s="65" t="str">
        <f t="shared" si="652"/>
        <v/>
      </c>
      <c r="X4644" s="65" t="str">
        <f t="shared" si="653"/>
        <v/>
      </c>
      <c r="Y4644" s="65" t="str">
        <f t="shared" si="654"/>
        <v/>
      </c>
      <c r="Z4644" s="65" t="str">
        <f t="shared" si="655"/>
        <v/>
      </c>
      <c r="AA4644" s="65" t="str">
        <f t="shared" si="656"/>
        <v/>
      </c>
    </row>
    <row r="4645" spans="1:27" x14ac:dyDescent="0.25">
      <c r="A4645" s="40" t="str">
        <f>IF(G4645="","",1*ISERROR(VLOOKUP(G4645,G$1:G4644,1,FALSE)))</f>
        <v/>
      </c>
      <c r="B4645" s="40" t="str">
        <f>IF(A4645=0,0,IF(A4645="","",SUM(A$2:A4645)))</f>
        <v/>
      </c>
      <c r="C4645" s="41" t="str">
        <f>IF(H4645="","",1*ISERROR(VLOOKUP(H4645,H$1:H4644,1,FALSE)))</f>
        <v/>
      </c>
      <c r="D4645" s="40" t="str">
        <f>IF(C4645=0,0,IF(C4645="","",SUM(C$2:C4645)))</f>
        <v/>
      </c>
      <c r="E4645" s="41" t="str">
        <f>IF(H4645=0,0,IF(C4645="","",SUM(C$11:C4645)))</f>
        <v/>
      </c>
      <c r="F4645" s="41" t="str">
        <f>IF(H4645="","",COUNTIF(H$11:H4645,"="&amp;H4645))</f>
        <v/>
      </c>
      <c r="G4645" s="41" t="str">
        <f t="shared" si="648"/>
        <v/>
      </c>
      <c r="H4645" s="41" t="str">
        <f t="shared" si="649"/>
        <v/>
      </c>
      <c r="I4645" s="41" t="str">
        <f t="shared" si="650"/>
        <v/>
      </c>
      <c r="J4645" s="41" t="str">
        <f t="shared" si="651"/>
        <v/>
      </c>
      <c r="K4645" s="268"/>
      <c r="L4645" s="268"/>
      <c r="M4645" s="268"/>
      <c r="N4645" s="269"/>
      <c r="O4645" s="269"/>
      <c r="P4645" s="269"/>
      <c r="Q4645" s="270"/>
      <c r="R4645" s="271"/>
      <c r="S4645" s="268"/>
      <c r="T4645" s="268"/>
      <c r="U4645" s="268"/>
      <c r="V4645" s="268"/>
      <c r="W4645" s="65" t="str">
        <f t="shared" si="652"/>
        <v/>
      </c>
      <c r="X4645" s="65" t="str">
        <f t="shared" si="653"/>
        <v/>
      </c>
      <c r="Y4645" s="65" t="str">
        <f t="shared" si="654"/>
        <v/>
      </c>
      <c r="Z4645" s="65" t="str">
        <f t="shared" si="655"/>
        <v/>
      </c>
      <c r="AA4645" s="65" t="str">
        <f t="shared" si="656"/>
        <v/>
      </c>
    </row>
    <row r="4646" spans="1:27" x14ac:dyDescent="0.25">
      <c r="A4646" s="40" t="str">
        <f>IF(G4646="","",1*ISERROR(VLOOKUP(G4646,G$1:G4645,1,FALSE)))</f>
        <v/>
      </c>
      <c r="B4646" s="40" t="str">
        <f>IF(A4646=0,0,IF(A4646="","",SUM(A$2:A4646)))</f>
        <v/>
      </c>
      <c r="C4646" s="41" t="str">
        <f>IF(H4646="","",1*ISERROR(VLOOKUP(H4646,H$1:H4645,1,FALSE)))</f>
        <v/>
      </c>
      <c r="D4646" s="40" t="str">
        <f>IF(C4646=0,0,IF(C4646="","",SUM(C$2:C4646)))</f>
        <v/>
      </c>
      <c r="E4646" s="41" t="str">
        <f>IF(H4646=0,0,IF(C4646="","",SUM(C$11:C4646)))</f>
        <v/>
      </c>
      <c r="F4646" s="41" t="str">
        <f>IF(H4646="","",COUNTIF(H$11:H4646,"="&amp;H4646))</f>
        <v/>
      </c>
      <c r="G4646" s="41" t="str">
        <f t="shared" si="648"/>
        <v/>
      </c>
      <c r="H4646" s="41" t="str">
        <f t="shared" si="649"/>
        <v/>
      </c>
      <c r="I4646" s="41" t="str">
        <f t="shared" si="650"/>
        <v/>
      </c>
      <c r="J4646" s="41" t="str">
        <f t="shared" si="651"/>
        <v/>
      </c>
      <c r="K4646" s="268"/>
      <c r="L4646" s="268"/>
      <c r="M4646" s="268"/>
      <c r="N4646" s="269"/>
      <c r="O4646" s="269"/>
      <c r="P4646" s="269"/>
      <c r="Q4646" s="270"/>
      <c r="R4646" s="271"/>
      <c r="S4646" s="268"/>
      <c r="T4646" s="268"/>
      <c r="U4646" s="268"/>
      <c r="V4646" s="268"/>
      <c r="W4646" s="65" t="str">
        <f t="shared" si="652"/>
        <v/>
      </c>
      <c r="X4646" s="65" t="str">
        <f t="shared" si="653"/>
        <v/>
      </c>
      <c r="Y4646" s="65" t="str">
        <f t="shared" si="654"/>
        <v/>
      </c>
      <c r="Z4646" s="65" t="str">
        <f t="shared" si="655"/>
        <v/>
      </c>
      <c r="AA4646" s="65" t="str">
        <f t="shared" si="656"/>
        <v/>
      </c>
    </row>
    <row r="4647" spans="1:27" x14ac:dyDescent="0.25">
      <c r="A4647" s="40" t="str">
        <f>IF(G4647="","",1*ISERROR(VLOOKUP(G4647,G$1:G4646,1,FALSE)))</f>
        <v/>
      </c>
      <c r="B4647" s="40" t="str">
        <f>IF(A4647=0,0,IF(A4647="","",SUM(A$2:A4647)))</f>
        <v/>
      </c>
      <c r="C4647" s="41" t="str">
        <f>IF(H4647="","",1*ISERROR(VLOOKUP(H4647,H$1:H4646,1,FALSE)))</f>
        <v/>
      </c>
      <c r="D4647" s="40" t="str">
        <f>IF(C4647=0,0,IF(C4647="","",SUM(C$2:C4647)))</f>
        <v/>
      </c>
      <c r="E4647" s="41" t="str">
        <f>IF(H4647=0,0,IF(C4647="","",SUM(C$11:C4647)))</f>
        <v/>
      </c>
      <c r="F4647" s="41" t="str">
        <f>IF(H4647="","",COUNTIF(H$11:H4647,"="&amp;H4647))</f>
        <v/>
      </c>
      <c r="G4647" s="41" t="str">
        <f t="shared" si="648"/>
        <v/>
      </c>
      <c r="H4647" s="41" t="str">
        <f t="shared" si="649"/>
        <v/>
      </c>
      <c r="I4647" s="41" t="str">
        <f t="shared" si="650"/>
        <v/>
      </c>
      <c r="J4647" s="41" t="str">
        <f t="shared" si="651"/>
        <v/>
      </c>
      <c r="K4647" s="268"/>
      <c r="L4647" s="268"/>
      <c r="M4647" s="268"/>
      <c r="N4647" s="269"/>
      <c r="O4647" s="269"/>
      <c r="P4647" s="269"/>
      <c r="Q4647" s="270"/>
      <c r="R4647" s="271"/>
      <c r="S4647" s="268"/>
      <c r="T4647" s="268"/>
      <c r="U4647" s="268"/>
      <c r="V4647" s="268"/>
      <c r="W4647" s="65" t="str">
        <f t="shared" si="652"/>
        <v/>
      </c>
      <c r="X4647" s="65" t="str">
        <f t="shared" si="653"/>
        <v/>
      </c>
      <c r="Y4647" s="65" t="str">
        <f t="shared" si="654"/>
        <v/>
      </c>
      <c r="Z4647" s="65" t="str">
        <f t="shared" si="655"/>
        <v/>
      </c>
      <c r="AA4647" s="65" t="str">
        <f t="shared" si="656"/>
        <v/>
      </c>
    </row>
    <row r="4648" spans="1:27" x14ac:dyDescent="0.25">
      <c r="A4648" s="40" t="str">
        <f>IF(G4648="","",1*ISERROR(VLOOKUP(G4648,G$1:G4647,1,FALSE)))</f>
        <v/>
      </c>
      <c r="B4648" s="40" t="str">
        <f>IF(A4648=0,0,IF(A4648="","",SUM(A$2:A4648)))</f>
        <v/>
      </c>
      <c r="C4648" s="41" t="str">
        <f>IF(H4648="","",1*ISERROR(VLOOKUP(H4648,H$1:H4647,1,FALSE)))</f>
        <v/>
      </c>
      <c r="D4648" s="40" t="str">
        <f>IF(C4648=0,0,IF(C4648="","",SUM(C$2:C4648)))</f>
        <v/>
      </c>
      <c r="E4648" s="41" t="str">
        <f>IF(H4648=0,0,IF(C4648="","",SUM(C$11:C4648)))</f>
        <v/>
      </c>
      <c r="F4648" s="41" t="str">
        <f>IF(H4648="","",COUNTIF(H$11:H4648,"="&amp;H4648))</f>
        <v/>
      </c>
      <c r="G4648" s="41" t="str">
        <f t="shared" si="648"/>
        <v/>
      </c>
      <c r="H4648" s="41" t="str">
        <f t="shared" si="649"/>
        <v/>
      </c>
      <c r="I4648" s="41" t="str">
        <f t="shared" si="650"/>
        <v/>
      </c>
      <c r="J4648" s="41" t="str">
        <f t="shared" si="651"/>
        <v/>
      </c>
      <c r="K4648" s="268"/>
      <c r="L4648" s="268"/>
      <c r="M4648" s="268"/>
      <c r="N4648" s="269"/>
      <c r="O4648" s="269"/>
      <c r="P4648" s="269"/>
      <c r="Q4648" s="270"/>
      <c r="R4648" s="271"/>
      <c r="S4648" s="268"/>
      <c r="T4648" s="268"/>
      <c r="U4648" s="268"/>
      <c r="V4648" s="268"/>
      <c r="W4648" s="65" t="str">
        <f t="shared" si="652"/>
        <v/>
      </c>
      <c r="X4648" s="65" t="str">
        <f t="shared" si="653"/>
        <v/>
      </c>
      <c r="Y4648" s="65" t="str">
        <f t="shared" si="654"/>
        <v/>
      </c>
      <c r="Z4648" s="65" t="str">
        <f t="shared" si="655"/>
        <v/>
      </c>
      <c r="AA4648" s="65" t="str">
        <f t="shared" si="656"/>
        <v/>
      </c>
    </row>
    <row r="4649" spans="1:27" x14ac:dyDescent="0.25">
      <c r="A4649" s="40" t="str">
        <f>IF(G4649="","",1*ISERROR(VLOOKUP(G4649,G$1:G4648,1,FALSE)))</f>
        <v/>
      </c>
      <c r="B4649" s="40" t="str">
        <f>IF(A4649=0,0,IF(A4649="","",SUM(A$2:A4649)))</f>
        <v/>
      </c>
      <c r="C4649" s="41" t="str">
        <f>IF(H4649="","",1*ISERROR(VLOOKUP(H4649,H$1:H4648,1,FALSE)))</f>
        <v/>
      </c>
      <c r="D4649" s="40" t="str">
        <f>IF(C4649=0,0,IF(C4649="","",SUM(C$2:C4649)))</f>
        <v/>
      </c>
      <c r="E4649" s="41" t="str">
        <f>IF(H4649=0,0,IF(C4649="","",SUM(C$11:C4649)))</f>
        <v/>
      </c>
      <c r="F4649" s="41" t="str">
        <f>IF(H4649="","",COUNTIF(H$11:H4649,"="&amp;H4649))</f>
        <v/>
      </c>
      <c r="G4649" s="41" t="str">
        <f t="shared" si="648"/>
        <v/>
      </c>
      <c r="H4649" s="41" t="str">
        <f t="shared" si="649"/>
        <v/>
      </c>
      <c r="I4649" s="41" t="str">
        <f t="shared" si="650"/>
        <v/>
      </c>
      <c r="J4649" s="41" t="str">
        <f t="shared" si="651"/>
        <v/>
      </c>
      <c r="K4649" s="268"/>
      <c r="L4649" s="268"/>
      <c r="M4649" s="268"/>
      <c r="N4649" s="269"/>
      <c r="O4649" s="269"/>
      <c r="P4649" s="269"/>
      <c r="Q4649" s="270"/>
      <c r="R4649" s="271"/>
      <c r="S4649" s="268"/>
      <c r="T4649" s="268"/>
      <c r="U4649" s="268"/>
      <c r="V4649" s="268"/>
      <c r="W4649" s="65" t="str">
        <f t="shared" si="652"/>
        <v/>
      </c>
      <c r="X4649" s="65" t="str">
        <f t="shared" si="653"/>
        <v/>
      </c>
      <c r="Y4649" s="65" t="str">
        <f t="shared" si="654"/>
        <v/>
      </c>
      <c r="Z4649" s="65" t="str">
        <f t="shared" si="655"/>
        <v/>
      </c>
      <c r="AA4649" s="65" t="str">
        <f t="shared" si="656"/>
        <v/>
      </c>
    </row>
    <row r="4650" spans="1:27" x14ac:dyDescent="0.25">
      <c r="A4650" s="40" t="str">
        <f>IF(G4650="","",1*ISERROR(VLOOKUP(G4650,G$1:G4649,1,FALSE)))</f>
        <v/>
      </c>
      <c r="B4650" s="40" t="str">
        <f>IF(A4650=0,0,IF(A4650="","",SUM(A$2:A4650)))</f>
        <v/>
      </c>
      <c r="C4650" s="41" t="str">
        <f>IF(H4650="","",1*ISERROR(VLOOKUP(H4650,H$1:H4649,1,FALSE)))</f>
        <v/>
      </c>
      <c r="D4650" s="40" t="str">
        <f>IF(C4650=0,0,IF(C4650="","",SUM(C$2:C4650)))</f>
        <v/>
      </c>
      <c r="E4650" s="41" t="str">
        <f>IF(H4650=0,0,IF(C4650="","",SUM(C$11:C4650)))</f>
        <v/>
      </c>
      <c r="F4650" s="41" t="str">
        <f>IF(H4650="","",COUNTIF(H$11:H4650,"="&amp;H4650))</f>
        <v/>
      </c>
      <c r="G4650" s="41" t="str">
        <f t="shared" si="648"/>
        <v/>
      </c>
      <c r="H4650" s="41" t="str">
        <f t="shared" si="649"/>
        <v/>
      </c>
      <c r="I4650" s="41" t="str">
        <f t="shared" si="650"/>
        <v/>
      </c>
      <c r="J4650" s="41" t="str">
        <f t="shared" si="651"/>
        <v/>
      </c>
      <c r="K4650" s="268"/>
      <c r="L4650" s="268"/>
      <c r="M4650" s="268"/>
      <c r="N4650" s="269"/>
      <c r="O4650" s="269"/>
      <c r="P4650" s="269"/>
      <c r="Q4650" s="270"/>
      <c r="R4650" s="271"/>
      <c r="S4650" s="268"/>
      <c r="T4650" s="268"/>
      <c r="U4650" s="268"/>
      <c r="V4650" s="268"/>
      <c r="W4650" s="65" t="str">
        <f t="shared" si="652"/>
        <v/>
      </c>
      <c r="X4650" s="65" t="str">
        <f t="shared" si="653"/>
        <v/>
      </c>
      <c r="Y4650" s="65" t="str">
        <f t="shared" si="654"/>
        <v/>
      </c>
      <c r="Z4650" s="65" t="str">
        <f t="shared" si="655"/>
        <v/>
      </c>
      <c r="AA4650" s="65" t="str">
        <f t="shared" si="656"/>
        <v/>
      </c>
    </row>
    <row r="4651" spans="1:27" x14ac:dyDescent="0.25">
      <c r="A4651" s="40" t="str">
        <f>IF(G4651="","",1*ISERROR(VLOOKUP(G4651,G$1:G4650,1,FALSE)))</f>
        <v/>
      </c>
      <c r="B4651" s="40" t="str">
        <f>IF(A4651=0,0,IF(A4651="","",SUM(A$2:A4651)))</f>
        <v/>
      </c>
      <c r="C4651" s="41" t="str">
        <f>IF(H4651="","",1*ISERROR(VLOOKUP(H4651,H$1:H4650,1,FALSE)))</f>
        <v/>
      </c>
      <c r="D4651" s="40" t="str">
        <f>IF(C4651=0,0,IF(C4651="","",SUM(C$2:C4651)))</f>
        <v/>
      </c>
      <c r="E4651" s="41" t="str">
        <f>IF(H4651=0,0,IF(C4651="","",SUM(C$11:C4651)))</f>
        <v/>
      </c>
      <c r="F4651" s="41" t="str">
        <f>IF(H4651="","",COUNTIF(H$11:H4651,"="&amp;H4651))</f>
        <v/>
      </c>
      <c r="G4651" s="41" t="str">
        <f t="shared" si="648"/>
        <v/>
      </c>
      <c r="H4651" s="41" t="str">
        <f t="shared" si="649"/>
        <v/>
      </c>
      <c r="I4651" s="41" t="str">
        <f t="shared" si="650"/>
        <v/>
      </c>
      <c r="J4651" s="41" t="str">
        <f t="shared" si="651"/>
        <v/>
      </c>
      <c r="K4651" s="268"/>
      <c r="L4651" s="268"/>
      <c r="M4651" s="268"/>
      <c r="N4651" s="269"/>
      <c r="O4651" s="269"/>
      <c r="P4651" s="269"/>
      <c r="Q4651" s="270"/>
      <c r="R4651" s="271"/>
      <c r="S4651" s="268"/>
      <c r="T4651" s="268"/>
      <c r="U4651" s="268"/>
      <c r="V4651" s="268"/>
      <c r="W4651" s="65" t="str">
        <f t="shared" si="652"/>
        <v/>
      </c>
      <c r="X4651" s="65" t="str">
        <f t="shared" si="653"/>
        <v/>
      </c>
      <c r="Y4651" s="65" t="str">
        <f t="shared" si="654"/>
        <v/>
      </c>
      <c r="Z4651" s="65" t="str">
        <f t="shared" si="655"/>
        <v/>
      </c>
      <c r="AA4651" s="65" t="str">
        <f t="shared" si="656"/>
        <v/>
      </c>
    </row>
    <row r="4652" spans="1:27" x14ac:dyDescent="0.25">
      <c r="A4652" s="40" t="str">
        <f>IF(G4652="","",1*ISERROR(VLOOKUP(G4652,G$1:G4651,1,FALSE)))</f>
        <v/>
      </c>
      <c r="B4652" s="40" t="str">
        <f>IF(A4652=0,0,IF(A4652="","",SUM(A$2:A4652)))</f>
        <v/>
      </c>
      <c r="C4652" s="41" t="str">
        <f>IF(H4652="","",1*ISERROR(VLOOKUP(H4652,H$1:H4651,1,FALSE)))</f>
        <v/>
      </c>
      <c r="D4652" s="40" t="str">
        <f>IF(C4652=0,0,IF(C4652="","",SUM(C$2:C4652)))</f>
        <v/>
      </c>
      <c r="E4652" s="41" t="str">
        <f>IF(H4652=0,0,IF(C4652="","",SUM(C$11:C4652)))</f>
        <v/>
      </c>
      <c r="F4652" s="41" t="str">
        <f>IF(H4652="","",COUNTIF(H$11:H4652,"="&amp;H4652))</f>
        <v/>
      </c>
      <c r="G4652" s="41" t="str">
        <f t="shared" si="648"/>
        <v/>
      </c>
      <c r="H4652" s="41" t="str">
        <f t="shared" si="649"/>
        <v/>
      </c>
      <c r="I4652" s="41" t="str">
        <f t="shared" si="650"/>
        <v/>
      </c>
      <c r="J4652" s="41" t="str">
        <f t="shared" si="651"/>
        <v/>
      </c>
      <c r="K4652" s="268"/>
      <c r="L4652" s="268"/>
      <c r="M4652" s="268"/>
      <c r="N4652" s="269"/>
      <c r="O4652" s="269"/>
      <c r="P4652" s="269"/>
      <c r="Q4652" s="270"/>
      <c r="R4652" s="271"/>
      <c r="S4652" s="268"/>
      <c r="T4652" s="268"/>
      <c r="U4652" s="268"/>
      <c r="V4652" s="268"/>
      <c r="W4652" s="65" t="str">
        <f t="shared" si="652"/>
        <v/>
      </c>
      <c r="X4652" s="65" t="str">
        <f t="shared" si="653"/>
        <v/>
      </c>
      <c r="Y4652" s="65" t="str">
        <f t="shared" si="654"/>
        <v/>
      </c>
      <c r="Z4652" s="65" t="str">
        <f t="shared" si="655"/>
        <v/>
      </c>
      <c r="AA4652" s="65" t="str">
        <f t="shared" si="656"/>
        <v/>
      </c>
    </row>
    <row r="4653" spans="1:27" x14ac:dyDescent="0.25">
      <c r="A4653" s="40" t="str">
        <f>IF(G4653="","",1*ISERROR(VLOOKUP(G4653,G$1:G4652,1,FALSE)))</f>
        <v/>
      </c>
      <c r="B4653" s="40" t="str">
        <f>IF(A4653=0,0,IF(A4653="","",SUM(A$2:A4653)))</f>
        <v/>
      </c>
      <c r="C4653" s="41" t="str">
        <f>IF(H4653="","",1*ISERROR(VLOOKUP(H4653,H$1:H4652,1,FALSE)))</f>
        <v/>
      </c>
      <c r="D4653" s="40" t="str">
        <f>IF(C4653=0,0,IF(C4653="","",SUM(C$2:C4653)))</f>
        <v/>
      </c>
      <c r="E4653" s="41" t="str">
        <f>IF(H4653=0,0,IF(C4653="","",SUM(C$11:C4653)))</f>
        <v/>
      </c>
      <c r="F4653" s="41" t="str">
        <f>IF(H4653="","",COUNTIF(H$11:H4653,"="&amp;H4653))</f>
        <v/>
      </c>
      <c r="G4653" s="41" t="str">
        <f t="shared" si="648"/>
        <v/>
      </c>
      <c r="H4653" s="41" t="str">
        <f t="shared" si="649"/>
        <v/>
      </c>
      <c r="I4653" s="41" t="str">
        <f t="shared" si="650"/>
        <v/>
      </c>
      <c r="J4653" s="41" t="str">
        <f t="shared" si="651"/>
        <v/>
      </c>
      <c r="K4653" s="268"/>
      <c r="L4653" s="268"/>
      <c r="M4653" s="268"/>
      <c r="N4653" s="269"/>
      <c r="O4653" s="269"/>
      <c r="P4653" s="269"/>
      <c r="Q4653" s="270"/>
      <c r="R4653" s="271"/>
      <c r="S4653" s="268"/>
      <c r="T4653" s="268"/>
      <c r="U4653" s="268"/>
      <c r="V4653" s="268"/>
      <c r="W4653" s="65" t="str">
        <f t="shared" si="652"/>
        <v/>
      </c>
      <c r="X4653" s="65" t="str">
        <f t="shared" si="653"/>
        <v/>
      </c>
      <c r="Y4653" s="65" t="str">
        <f t="shared" si="654"/>
        <v/>
      </c>
      <c r="Z4653" s="65" t="str">
        <f t="shared" si="655"/>
        <v/>
      </c>
      <c r="AA4653" s="65" t="str">
        <f t="shared" si="656"/>
        <v/>
      </c>
    </row>
    <row r="4654" spans="1:27" x14ac:dyDescent="0.25">
      <c r="A4654" s="40" t="str">
        <f>IF(G4654="","",1*ISERROR(VLOOKUP(G4654,G$1:G4653,1,FALSE)))</f>
        <v/>
      </c>
      <c r="B4654" s="40" t="str">
        <f>IF(A4654=0,0,IF(A4654="","",SUM(A$2:A4654)))</f>
        <v/>
      </c>
      <c r="C4654" s="41" t="str">
        <f>IF(H4654="","",1*ISERROR(VLOOKUP(H4654,H$1:H4653,1,FALSE)))</f>
        <v/>
      </c>
      <c r="D4654" s="40" t="str">
        <f>IF(C4654=0,0,IF(C4654="","",SUM(C$2:C4654)))</f>
        <v/>
      </c>
      <c r="E4654" s="41" t="str">
        <f>IF(H4654=0,0,IF(C4654="","",SUM(C$11:C4654)))</f>
        <v/>
      </c>
      <c r="F4654" s="41" t="str">
        <f>IF(H4654="","",COUNTIF(H$11:H4654,"="&amp;H4654))</f>
        <v/>
      </c>
      <c r="G4654" s="41" t="str">
        <f t="shared" si="648"/>
        <v/>
      </c>
      <c r="H4654" s="41" t="str">
        <f t="shared" si="649"/>
        <v/>
      </c>
      <c r="I4654" s="41" t="str">
        <f t="shared" si="650"/>
        <v/>
      </c>
      <c r="J4654" s="41" t="str">
        <f t="shared" si="651"/>
        <v/>
      </c>
      <c r="K4654" s="268"/>
      <c r="L4654" s="268"/>
      <c r="M4654" s="268"/>
      <c r="N4654" s="269"/>
      <c r="O4654" s="269"/>
      <c r="P4654" s="269"/>
      <c r="Q4654" s="270"/>
      <c r="R4654" s="271"/>
      <c r="S4654" s="268"/>
      <c r="T4654" s="268"/>
      <c r="U4654" s="268"/>
      <c r="V4654" s="268"/>
      <c r="W4654" s="65" t="str">
        <f t="shared" si="652"/>
        <v/>
      </c>
      <c r="X4654" s="65" t="str">
        <f t="shared" si="653"/>
        <v/>
      </c>
      <c r="Y4654" s="65" t="str">
        <f t="shared" si="654"/>
        <v/>
      </c>
      <c r="Z4654" s="65" t="str">
        <f t="shared" si="655"/>
        <v/>
      </c>
      <c r="AA4654" s="65" t="str">
        <f t="shared" si="656"/>
        <v/>
      </c>
    </row>
    <row r="4655" spans="1:27" x14ac:dyDescent="0.25">
      <c r="A4655" s="40" t="str">
        <f>IF(G4655="","",1*ISERROR(VLOOKUP(G4655,G$1:G4654,1,FALSE)))</f>
        <v/>
      </c>
      <c r="B4655" s="40" t="str">
        <f>IF(A4655=0,0,IF(A4655="","",SUM(A$2:A4655)))</f>
        <v/>
      </c>
      <c r="C4655" s="41" t="str">
        <f>IF(H4655="","",1*ISERROR(VLOOKUP(H4655,H$1:H4654,1,FALSE)))</f>
        <v/>
      </c>
      <c r="D4655" s="40" t="str">
        <f>IF(C4655=0,0,IF(C4655="","",SUM(C$2:C4655)))</f>
        <v/>
      </c>
      <c r="E4655" s="41" t="str">
        <f>IF(H4655=0,0,IF(C4655="","",SUM(C$11:C4655)))</f>
        <v/>
      </c>
      <c r="F4655" s="41" t="str">
        <f>IF(H4655="","",COUNTIF(H$11:H4655,"="&amp;H4655))</f>
        <v/>
      </c>
      <c r="G4655" s="41" t="str">
        <f t="shared" si="648"/>
        <v/>
      </c>
      <c r="H4655" s="41" t="str">
        <f t="shared" si="649"/>
        <v/>
      </c>
      <c r="I4655" s="41" t="str">
        <f t="shared" si="650"/>
        <v/>
      </c>
      <c r="J4655" s="41" t="str">
        <f t="shared" si="651"/>
        <v/>
      </c>
      <c r="K4655" s="268"/>
      <c r="L4655" s="268"/>
      <c r="M4655" s="268"/>
      <c r="N4655" s="269"/>
      <c r="O4655" s="269"/>
      <c r="P4655" s="269"/>
      <c r="Q4655" s="270"/>
      <c r="R4655" s="271"/>
      <c r="S4655" s="268"/>
      <c r="T4655" s="268"/>
      <c r="U4655" s="268"/>
      <c r="V4655" s="268"/>
      <c r="W4655" s="65" t="str">
        <f t="shared" si="652"/>
        <v/>
      </c>
      <c r="X4655" s="65" t="str">
        <f t="shared" si="653"/>
        <v/>
      </c>
      <c r="Y4655" s="65" t="str">
        <f t="shared" si="654"/>
        <v/>
      </c>
      <c r="Z4655" s="65" t="str">
        <f t="shared" si="655"/>
        <v/>
      </c>
      <c r="AA4655" s="65" t="str">
        <f t="shared" si="656"/>
        <v/>
      </c>
    </row>
    <row r="4656" spans="1:27" x14ac:dyDescent="0.25">
      <c r="A4656" s="40" t="str">
        <f>IF(G4656="","",1*ISERROR(VLOOKUP(G4656,G$1:G4655,1,FALSE)))</f>
        <v/>
      </c>
      <c r="B4656" s="40" t="str">
        <f>IF(A4656=0,0,IF(A4656="","",SUM(A$2:A4656)))</f>
        <v/>
      </c>
      <c r="C4656" s="41" t="str">
        <f>IF(H4656="","",1*ISERROR(VLOOKUP(H4656,H$1:H4655,1,FALSE)))</f>
        <v/>
      </c>
      <c r="D4656" s="40" t="str">
        <f>IF(C4656=0,0,IF(C4656="","",SUM(C$2:C4656)))</f>
        <v/>
      </c>
      <c r="E4656" s="41" t="str">
        <f>IF(H4656=0,0,IF(C4656="","",SUM(C$11:C4656)))</f>
        <v/>
      </c>
      <c r="F4656" s="41" t="str">
        <f>IF(H4656="","",COUNTIF(H$11:H4656,"="&amp;H4656))</f>
        <v/>
      </c>
      <c r="G4656" s="41" t="str">
        <f t="shared" si="648"/>
        <v/>
      </c>
      <c r="H4656" s="41" t="str">
        <f t="shared" si="649"/>
        <v/>
      </c>
      <c r="I4656" s="41" t="str">
        <f t="shared" si="650"/>
        <v/>
      </c>
      <c r="J4656" s="41" t="str">
        <f t="shared" si="651"/>
        <v/>
      </c>
      <c r="K4656" s="268"/>
      <c r="L4656" s="268"/>
      <c r="M4656" s="268"/>
      <c r="N4656" s="269"/>
      <c r="O4656" s="269"/>
      <c r="P4656" s="269"/>
      <c r="Q4656" s="270"/>
      <c r="R4656" s="271"/>
      <c r="S4656" s="268"/>
      <c r="T4656" s="268"/>
      <c r="U4656" s="268"/>
      <c r="V4656" s="268"/>
      <c r="W4656" s="65" t="str">
        <f t="shared" si="652"/>
        <v/>
      </c>
      <c r="X4656" s="65" t="str">
        <f t="shared" si="653"/>
        <v/>
      </c>
      <c r="Y4656" s="65" t="str">
        <f t="shared" si="654"/>
        <v/>
      </c>
      <c r="Z4656" s="65" t="str">
        <f t="shared" si="655"/>
        <v/>
      </c>
      <c r="AA4656" s="65" t="str">
        <f t="shared" si="656"/>
        <v/>
      </c>
    </row>
    <row r="4657" spans="1:27" x14ac:dyDescent="0.25">
      <c r="A4657" s="40" t="str">
        <f>IF(G4657="","",1*ISERROR(VLOOKUP(G4657,G$1:G4656,1,FALSE)))</f>
        <v/>
      </c>
      <c r="B4657" s="40" t="str">
        <f>IF(A4657=0,0,IF(A4657="","",SUM(A$2:A4657)))</f>
        <v/>
      </c>
      <c r="C4657" s="41" t="str">
        <f>IF(H4657="","",1*ISERROR(VLOOKUP(H4657,H$1:H4656,1,FALSE)))</f>
        <v/>
      </c>
      <c r="D4657" s="40" t="str">
        <f>IF(C4657=0,0,IF(C4657="","",SUM(C$2:C4657)))</f>
        <v/>
      </c>
      <c r="E4657" s="41" t="str">
        <f>IF(H4657=0,0,IF(C4657="","",SUM(C$11:C4657)))</f>
        <v/>
      </c>
      <c r="F4657" s="41" t="str">
        <f>IF(H4657="","",COUNTIF(H$11:H4657,"="&amp;H4657))</f>
        <v/>
      </c>
      <c r="G4657" s="41" t="str">
        <f t="shared" si="648"/>
        <v/>
      </c>
      <c r="H4657" s="41" t="str">
        <f t="shared" si="649"/>
        <v/>
      </c>
      <c r="I4657" s="41" t="str">
        <f t="shared" si="650"/>
        <v/>
      </c>
      <c r="J4657" s="41" t="str">
        <f t="shared" si="651"/>
        <v/>
      </c>
      <c r="K4657" s="268"/>
      <c r="L4657" s="268"/>
      <c r="M4657" s="268"/>
      <c r="N4657" s="269"/>
      <c r="O4657" s="269"/>
      <c r="P4657" s="269"/>
      <c r="Q4657" s="270"/>
      <c r="R4657" s="271"/>
      <c r="S4657" s="268"/>
      <c r="T4657" s="268"/>
      <c r="U4657" s="268"/>
      <c r="V4657" s="268"/>
      <c r="W4657" s="65" t="str">
        <f t="shared" si="652"/>
        <v/>
      </c>
      <c r="X4657" s="65" t="str">
        <f t="shared" si="653"/>
        <v/>
      </c>
      <c r="Y4657" s="65" t="str">
        <f t="shared" si="654"/>
        <v/>
      </c>
      <c r="Z4657" s="65" t="str">
        <f t="shared" si="655"/>
        <v/>
      </c>
      <c r="AA4657" s="65" t="str">
        <f t="shared" si="656"/>
        <v/>
      </c>
    </row>
    <row r="4658" spans="1:27" x14ac:dyDescent="0.25">
      <c r="A4658" s="40" t="str">
        <f>IF(G4658="","",1*ISERROR(VLOOKUP(G4658,G$1:G4657,1,FALSE)))</f>
        <v/>
      </c>
      <c r="B4658" s="40" t="str">
        <f>IF(A4658=0,0,IF(A4658="","",SUM(A$2:A4658)))</f>
        <v/>
      </c>
      <c r="C4658" s="41" t="str">
        <f>IF(H4658="","",1*ISERROR(VLOOKUP(H4658,H$1:H4657,1,FALSE)))</f>
        <v/>
      </c>
      <c r="D4658" s="40" t="str">
        <f>IF(C4658=0,0,IF(C4658="","",SUM(C$2:C4658)))</f>
        <v/>
      </c>
      <c r="E4658" s="41" t="str">
        <f>IF(H4658=0,0,IF(C4658="","",SUM(C$11:C4658)))</f>
        <v/>
      </c>
      <c r="F4658" s="41" t="str">
        <f>IF(H4658="","",COUNTIF(H$11:H4658,"="&amp;H4658))</f>
        <v/>
      </c>
      <c r="G4658" s="41" t="str">
        <f t="shared" si="648"/>
        <v/>
      </c>
      <c r="H4658" s="41" t="str">
        <f t="shared" si="649"/>
        <v/>
      </c>
      <c r="I4658" s="41" t="str">
        <f t="shared" si="650"/>
        <v/>
      </c>
      <c r="J4658" s="41" t="str">
        <f t="shared" si="651"/>
        <v/>
      </c>
      <c r="K4658" s="268"/>
      <c r="L4658" s="268"/>
      <c r="M4658" s="268"/>
      <c r="N4658" s="269"/>
      <c r="O4658" s="269"/>
      <c r="P4658" s="269"/>
      <c r="Q4658" s="270"/>
      <c r="R4658" s="271"/>
      <c r="S4658" s="268"/>
      <c r="T4658" s="268"/>
      <c r="U4658" s="268"/>
      <c r="V4658" s="268"/>
      <c r="W4658" s="65" t="str">
        <f t="shared" si="652"/>
        <v/>
      </c>
      <c r="X4658" s="65" t="str">
        <f t="shared" si="653"/>
        <v/>
      </c>
      <c r="Y4658" s="65" t="str">
        <f t="shared" si="654"/>
        <v/>
      </c>
      <c r="Z4658" s="65" t="str">
        <f t="shared" si="655"/>
        <v/>
      </c>
      <c r="AA4658" s="65" t="str">
        <f t="shared" si="656"/>
        <v/>
      </c>
    </row>
    <row r="4659" spans="1:27" x14ac:dyDescent="0.25">
      <c r="A4659" s="40" t="str">
        <f>IF(G4659="","",1*ISERROR(VLOOKUP(G4659,G$1:G4658,1,FALSE)))</f>
        <v/>
      </c>
      <c r="B4659" s="40" t="str">
        <f>IF(A4659=0,0,IF(A4659="","",SUM(A$2:A4659)))</f>
        <v/>
      </c>
      <c r="C4659" s="41" t="str">
        <f>IF(H4659="","",1*ISERROR(VLOOKUP(H4659,H$1:H4658,1,FALSE)))</f>
        <v/>
      </c>
      <c r="D4659" s="40" t="str">
        <f>IF(C4659=0,0,IF(C4659="","",SUM(C$2:C4659)))</f>
        <v/>
      </c>
      <c r="E4659" s="41" t="str">
        <f>IF(H4659=0,0,IF(C4659="","",SUM(C$11:C4659)))</f>
        <v/>
      </c>
      <c r="F4659" s="41" t="str">
        <f>IF(H4659="","",COUNTIF(H$11:H4659,"="&amp;H4659))</f>
        <v/>
      </c>
      <c r="G4659" s="41" t="str">
        <f t="shared" si="648"/>
        <v/>
      </c>
      <c r="H4659" s="41" t="str">
        <f t="shared" si="649"/>
        <v/>
      </c>
      <c r="I4659" s="41" t="str">
        <f t="shared" si="650"/>
        <v/>
      </c>
      <c r="J4659" s="41" t="str">
        <f t="shared" si="651"/>
        <v/>
      </c>
      <c r="K4659" s="268"/>
      <c r="L4659" s="268"/>
      <c r="M4659" s="268"/>
      <c r="N4659" s="269"/>
      <c r="O4659" s="269"/>
      <c r="P4659" s="269"/>
      <c r="Q4659" s="270"/>
      <c r="R4659" s="271"/>
      <c r="S4659" s="268"/>
      <c r="T4659" s="268"/>
      <c r="U4659" s="268"/>
      <c r="V4659" s="268"/>
      <c r="W4659" s="65" t="str">
        <f t="shared" si="652"/>
        <v/>
      </c>
      <c r="X4659" s="65" t="str">
        <f t="shared" si="653"/>
        <v/>
      </c>
      <c r="Y4659" s="65" t="str">
        <f t="shared" si="654"/>
        <v/>
      </c>
      <c r="Z4659" s="65" t="str">
        <f t="shared" si="655"/>
        <v/>
      </c>
      <c r="AA4659" s="65" t="str">
        <f t="shared" si="656"/>
        <v/>
      </c>
    </row>
    <row r="4660" spans="1:27" x14ac:dyDescent="0.25">
      <c r="A4660" s="40" t="str">
        <f>IF(G4660="","",1*ISERROR(VLOOKUP(G4660,G$1:G4659,1,FALSE)))</f>
        <v/>
      </c>
      <c r="B4660" s="40" t="str">
        <f>IF(A4660=0,0,IF(A4660="","",SUM(A$2:A4660)))</f>
        <v/>
      </c>
      <c r="C4660" s="41" t="str">
        <f>IF(H4660="","",1*ISERROR(VLOOKUP(H4660,H$1:H4659,1,FALSE)))</f>
        <v/>
      </c>
      <c r="D4660" s="40" t="str">
        <f>IF(C4660=0,0,IF(C4660="","",SUM(C$2:C4660)))</f>
        <v/>
      </c>
      <c r="E4660" s="41" t="str">
        <f>IF(H4660=0,0,IF(C4660="","",SUM(C$11:C4660)))</f>
        <v/>
      </c>
      <c r="F4660" s="41" t="str">
        <f>IF(H4660="","",COUNTIF(H$11:H4660,"="&amp;H4660))</f>
        <v/>
      </c>
      <c r="G4660" s="41" t="str">
        <f t="shared" si="648"/>
        <v/>
      </c>
      <c r="H4660" s="41" t="str">
        <f t="shared" si="649"/>
        <v/>
      </c>
      <c r="I4660" s="41" t="str">
        <f t="shared" si="650"/>
        <v/>
      </c>
      <c r="J4660" s="41" t="str">
        <f t="shared" si="651"/>
        <v/>
      </c>
      <c r="K4660" s="268"/>
      <c r="L4660" s="268"/>
      <c r="M4660" s="268"/>
      <c r="N4660" s="269"/>
      <c r="O4660" s="269"/>
      <c r="P4660" s="269"/>
      <c r="Q4660" s="270"/>
      <c r="R4660" s="271"/>
      <c r="S4660" s="268"/>
      <c r="T4660" s="268"/>
      <c r="U4660" s="268"/>
      <c r="V4660" s="268"/>
      <c r="W4660" s="65" t="str">
        <f t="shared" si="652"/>
        <v/>
      </c>
      <c r="X4660" s="65" t="str">
        <f t="shared" si="653"/>
        <v/>
      </c>
      <c r="Y4660" s="65" t="str">
        <f t="shared" si="654"/>
        <v/>
      </c>
      <c r="Z4660" s="65" t="str">
        <f t="shared" si="655"/>
        <v/>
      </c>
      <c r="AA4660" s="65" t="str">
        <f t="shared" si="656"/>
        <v/>
      </c>
    </row>
    <row r="4661" spans="1:27" x14ac:dyDescent="0.25">
      <c r="A4661" s="40" t="str">
        <f>IF(G4661="","",1*ISERROR(VLOOKUP(G4661,G$1:G4660,1,FALSE)))</f>
        <v/>
      </c>
      <c r="B4661" s="40" t="str">
        <f>IF(A4661=0,0,IF(A4661="","",SUM(A$2:A4661)))</f>
        <v/>
      </c>
      <c r="C4661" s="41" t="str">
        <f>IF(H4661="","",1*ISERROR(VLOOKUP(H4661,H$1:H4660,1,FALSE)))</f>
        <v/>
      </c>
      <c r="D4661" s="40" t="str">
        <f>IF(C4661=0,0,IF(C4661="","",SUM(C$2:C4661)))</f>
        <v/>
      </c>
      <c r="E4661" s="41" t="str">
        <f>IF(H4661=0,0,IF(C4661="","",SUM(C$11:C4661)))</f>
        <v/>
      </c>
      <c r="F4661" s="41" t="str">
        <f>IF(H4661="","",COUNTIF(H$11:H4661,"="&amp;H4661))</f>
        <v/>
      </c>
      <c r="G4661" s="41" t="str">
        <f t="shared" si="648"/>
        <v/>
      </c>
      <c r="H4661" s="41" t="str">
        <f t="shared" si="649"/>
        <v/>
      </c>
      <c r="I4661" s="41" t="str">
        <f t="shared" si="650"/>
        <v/>
      </c>
      <c r="J4661" s="41" t="str">
        <f t="shared" si="651"/>
        <v/>
      </c>
      <c r="K4661" s="268"/>
      <c r="L4661" s="268"/>
      <c r="M4661" s="268"/>
      <c r="N4661" s="269"/>
      <c r="O4661" s="269"/>
      <c r="P4661" s="269"/>
      <c r="Q4661" s="270"/>
      <c r="R4661" s="271"/>
      <c r="S4661" s="268"/>
      <c r="T4661" s="268"/>
      <c r="U4661" s="268"/>
      <c r="V4661" s="268"/>
      <c r="W4661" s="65" t="str">
        <f t="shared" si="652"/>
        <v/>
      </c>
      <c r="X4661" s="65" t="str">
        <f t="shared" si="653"/>
        <v/>
      </c>
      <c r="Y4661" s="65" t="str">
        <f t="shared" si="654"/>
        <v/>
      </c>
      <c r="Z4661" s="65" t="str">
        <f t="shared" si="655"/>
        <v/>
      </c>
      <c r="AA4661" s="65" t="str">
        <f t="shared" si="656"/>
        <v/>
      </c>
    </row>
    <row r="4662" spans="1:27" x14ac:dyDescent="0.25">
      <c r="A4662" s="40" t="str">
        <f>IF(G4662="","",1*ISERROR(VLOOKUP(G4662,G$1:G4661,1,FALSE)))</f>
        <v/>
      </c>
      <c r="B4662" s="40" t="str">
        <f>IF(A4662=0,0,IF(A4662="","",SUM(A$2:A4662)))</f>
        <v/>
      </c>
      <c r="C4662" s="41" t="str">
        <f>IF(H4662="","",1*ISERROR(VLOOKUP(H4662,H$1:H4661,1,FALSE)))</f>
        <v/>
      </c>
      <c r="D4662" s="40" t="str">
        <f>IF(C4662=0,0,IF(C4662="","",SUM(C$2:C4662)))</f>
        <v/>
      </c>
      <c r="E4662" s="41" t="str">
        <f>IF(H4662=0,0,IF(C4662="","",SUM(C$11:C4662)))</f>
        <v/>
      </c>
      <c r="F4662" s="41" t="str">
        <f>IF(H4662="","",COUNTIF(H$11:H4662,"="&amp;H4662))</f>
        <v/>
      </c>
      <c r="G4662" s="41" t="str">
        <f t="shared" si="648"/>
        <v/>
      </c>
      <c r="H4662" s="41" t="str">
        <f t="shared" si="649"/>
        <v/>
      </c>
      <c r="I4662" s="41" t="str">
        <f t="shared" si="650"/>
        <v/>
      </c>
      <c r="J4662" s="41" t="str">
        <f t="shared" si="651"/>
        <v/>
      </c>
      <c r="K4662" s="268"/>
      <c r="L4662" s="268"/>
      <c r="M4662" s="268"/>
      <c r="N4662" s="269"/>
      <c r="O4662" s="269"/>
      <c r="P4662" s="269"/>
      <c r="Q4662" s="270"/>
      <c r="R4662" s="271"/>
      <c r="S4662" s="268"/>
      <c r="T4662" s="268"/>
      <c r="U4662" s="268"/>
      <c r="V4662" s="268"/>
      <c r="W4662" s="65" t="str">
        <f t="shared" si="652"/>
        <v/>
      </c>
      <c r="X4662" s="65" t="str">
        <f t="shared" si="653"/>
        <v/>
      </c>
      <c r="Y4662" s="65" t="str">
        <f t="shared" si="654"/>
        <v/>
      </c>
      <c r="Z4662" s="65" t="str">
        <f t="shared" si="655"/>
        <v/>
      </c>
      <c r="AA4662" s="65" t="str">
        <f t="shared" si="656"/>
        <v/>
      </c>
    </row>
    <row r="4663" spans="1:27" x14ac:dyDescent="0.25">
      <c r="A4663" s="40" t="str">
        <f>IF(G4663="","",1*ISERROR(VLOOKUP(G4663,G$1:G4662,1,FALSE)))</f>
        <v/>
      </c>
      <c r="B4663" s="40" t="str">
        <f>IF(A4663=0,0,IF(A4663="","",SUM(A$2:A4663)))</f>
        <v/>
      </c>
      <c r="C4663" s="41" t="str">
        <f>IF(H4663="","",1*ISERROR(VLOOKUP(H4663,H$1:H4662,1,FALSE)))</f>
        <v/>
      </c>
      <c r="D4663" s="40" t="str">
        <f>IF(C4663=0,0,IF(C4663="","",SUM(C$2:C4663)))</f>
        <v/>
      </c>
      <c r="E4663" s="41" t="str">
        <f>IF(H4663=0,0,IF(C4663="","",SUM(C$11:C4663)))</f>
        <v/>
      </c>
      <c r="F4663" s="41" t="str">
        <f>IF(H4663="","",COUNTIF(H$11:H4663,"="&amp;H4663))</f>
        <v/>
      </c>
      <c r="G4663" s="41" t="str">
        <f t="shared" si="648"/>
        <v/>
      </c>
      <c r="H4663" s="41" t="str">
        <f t="shared" si="649"/>
        <v/>
      </c>
      <c r="I4663" s="41" t="str">
        <f t="shared" si="650"/>
        <v/>
      </c>
      <c r="J4663" s="41" t="str">
        <f t="shared" si="651"/>
        <v/>
      </c>
      <c r="K4663" s="268"/>
      <c r="L4663" s="268"/>
      <c r="M4663" s="268"/>
      <c r="N4663" s="269"/>
      <c r="O4663" s="269"/>
      <c r="P4663" s="269"/>
      <c r="Q4663" s="270"/>
      <c r="R4663" s="271"/>
      <c r="S4663" s="268"/>
      <c r="T4663" s="268"/>
      <c r="U4663" s="268"/>
      <c r="V4663" s="268"/>
      <c r="W4663" s="65" t="str">
        <f t="shared" si="652"/>
        <v/>
      </c>
      <c r="X4663" s="65" t="str">
        <f t="shared" si="653"/>
        <v/>
      </c>
      <c r="Y4663" s="65" t="str">
        <f t="shared" si="654"/>
        <v/>
      </c>
      <c r="Z4663" s="65" t="str">
        <f t="shared" si="655"/>
        <v/>
      </c>
      <c r="AA4663" s="65" t="str">
        <f t="shared" si="656"/>
        <v/>
      </c>
    </row>
    <row r="4664" spans="1:27" x14ac:dyDescent="0.25">
      <c r="A4664" s="40" t="str">
        <f>IF(G4664="","",1*ISERROR(VLOOKUP(G4664,G$1:G4663,1,FALSE)))</f>
        <v/>
      </c>
      <c r="B4664" s="40" t="str">
        <f>IF(A4664=0,0,IF(A4664="","",SUM(A$2:A4664)))</f>
        <v/>
      </c>
      <c r="C4664" s="41" t="str">
        <f>IF(H4664="","",1*ISERROR(VLOOKUP(H4664,H$1:H4663,1,FALSE)))</f>
        <v/>
      </c>
      <c r="D4664" s="40" t="str">
        <f>IF(C4664=0,0,IF(C4664="","",SUM(C$2:C4664)))</f>
        <v/>
      </c>
      <c r="E4664" s="41" t="str">
        <f>IF(H4664=0,0,IF(C4664="","",SUM(C$11:C4664)))</f>
        <v/>
      </c>
      <c r="F4664" s="41" t="str">
        <f>IF(H4664="","",COUNTIF(H$11:H4664,"="&amp;H4664))</f>
        <v/>
      </c>
      <c r="G4664" s="41" t="str">
        <f t="shared" si="648"/>
        <v/>
      </c>
      <c r="H4664" s="41" t="str">
        <f t="shared" si="649"/>
        <v/>
      </c>
      <c r="I4664" s="41" t="str">
        <f t="shared" si="650"/>
        <v/>
      </c>
      <c r="J4664" s="41" t="str">
        <f t="shared" si="651"/>
        <v/>
      </c>
      <c r="K4664" s="268"/>
      <c r="L4664" s="268"/>
      <c r="M4664" s="268"/>
      <c r="N4664" s="269"/>
      <c r="O4664" s="269"/>
      <c r="P4664" s="269"/>
      <c r="Q4664" s="270"/>
      <c r="R4664" s="271"/>
      <c r="S4664" s="268"/>
      <c r="T4664" s="268"/>
      <c r="U4664" s="268"/>
      <c r="V4664" s="268"/>
      <c r="W4664" s="65" t="str">
        <f t="shared" si="652"/>
        <v/>
      </c>
      <c r="X4664" s="65" t="str">
        <f t="shared" si="653"/>
        <v/>
      </c>
      <c r="Y4664" s="65" t="str">
        <f t="shared" si="654"/>
        <v/>
      </c>
      <c r="Z4664" s="65" t="str">
        <f t="shared" si="655"/>
        <v/>
      </c>
      <c r="AA4664" s="65" t="str">
        <f t="shared" si="656"/>
        <v/>
      </c>
    </row>
    <row r="4665" spans="1:27" x14ac:dyDescent="0.25">
      <c r="A4665" s="40" t="str">
        <f>IF(G4665="","",1*ISERROR(VLOOKUP(G4665,G$1:G4664,1,FALSE)))</f>
        <v/>
      </c>
      <c r="B4665" s="40" t="str">
        <f>IF(A4665=0,0,IF(A4665="","",SUM(A$2:A4665)))</f>
        <v/>
      </c>
      <c r="C4665" s="41" t="str">
        <f>IF(H4665="","",1*ISERROR(VLOOKUP(H4665,H$1:H4664,1,FALSE)))</f>
        <v/>
      </c>
      <c r="D4665" s="40" t="str">
        <f>IF(C4665=0,0,IF(C4665="","",SUM(C$2:C4665)))</f>
        <v/>
      </c>
      <c r="E4665" s="41" t="str">
        <f>IF(H4665=0,0,IF(C4665="","",SUM(C$11:C4665)))</f>
        <v/>
      </c>
      <c r="F4665" s="41" t="str">
        <f>IF(H4665="","",COUNTIF(H$11:H4665,"="&amp;H4665))</f>
        <v/>
      </c>
      <c r="G4665" s="41" t="str">
        <f t="shared" si="648"/>
        <v/>
      </c>
      <c r="H4665" s="41" t="str">
        <f t="shared" si="649"/>
        <v/>
      </c>
      <c r="I4665" s="41" t="str">
        <f t="shared" si="650"/>
        <v/>
      </c>
      <c r="J4665" s="41" t="str">
        <f t="shared" si="651"/>
        <v/>
      </c>
      <c r="K4665" s="268"/>
      <c r="L4665" s="268"/>
      <c r="M4665" s="268"/>
      <c r="N4665" s="269"/>
      <c r="O4665" s="269"/>
      <c r="P4665" s="269"/>
      <c r="Q4665" s="270"/>
      <c r="R4665" s="271"/>
      <c r="S4665" s="268"/>
      <c r="T4665" s="268"/>
      <c r="U4665" s="268"/>
      <c r="V4665" s="268"/>
      <c r="W4665" s="65" t="str">
        <f t="shared" si="652"/>
        <v/>
      </c>
      <c r="X4665" s="65" t="str">
        <f t="shared" si="653"/>
        <v/>
      </c>
      <c r="Y4665" s="65" t="str">
        <f t="shared" si="654"/>
        <v/>
      </c>
      <c r="Z4665" s="65" t="str">
        <f t="shared" si="655"/>
        <v/>
      </c>
      <c r="AA4665" s="65" t="str">
        <f t="shared" si="656"/>
        <v/>
      </c>
    </row>
    <row r="4666" spans="1:27" x14ac:dyDescent="0.25">
      <c r="A4666" s="40" t="str">
        <f>IF(G4666="","",1*ISERROR(VLOOKUP(G4666,G$1:G4665,1,FALSE)))</f>
        <v/>
      </c>
      <c r="B4666" s="40" t="str">
        <f>IF(A4666=0,0,IF(A4666="","",SUM(A$2:A4666)))</f>
        <v/>
      </c>
      <c r="C4666" s="41" t="str">
        <f>IF(H4666="","",1*ISERROR(VLOOKUP(H4666,H$1:H4665,1,FALSE)))</f>
        <v/>
      </c>
      <c r="D4666" s="40" t="str">
        <f>IF(C4666=0,0,IF(C4666="","",SUM(C$2:C4666)))</f>
        <v/>
      </c>
      <c r="E4666" s="41" t="str">
        <f>IF(H4666=0,0,IF(C4666="","",SUM(C$11:C4666)))</f>
        <v/>
      </c>
      <c r="F4666" s="41" t="str">
        <f>IF(H4666="","",COUNTIF(H$11:H4666,"="&amp;H4666))</f>
        <v/>
      </c>
      <c r="G4666" s="41" t="str">
        <f t="shared" si="648"/>
        <v/>
      </c>
      <c r="H4666" s="41" t="str">
        <f t="shared" si="649"/>
        <v/>
      </c>
      <c r="I4666" s="41" t="str">
        <f t="shared" si="650"/>
        <v/>
      </c>
      <c r="J4666" s="41" t="str">
        <f t="shared" si="651"/>
        <v/>
      </c>
      <c r="K4666" s="268"/>
      <c r="L4666" s="268"/>
      <c r="M4666" s="268"/>
      <c r="N4666" s="269"/>
      <c r="O4666" s="269"/>
      <c r="P4666" s="269"/>
      <c r="Q4666" s="270"/>
      <c r="R4666" s="271"/>
      <c r="S4666" s="268"/>
      <c r="T4666" s="268"/>
      <c r="U4666" s="268"/>
      <c r="V4666" s="268"/>
      <c r="W4666" s="65" t="str">
        <f t="shared" si="652"/>
        <v/>
      </c>
      <c r="X4666" s="65" t="str">
        <f t="shared" si="653"/>
        <v/>
      </c>
      <c r="Y4666" s="65" t="str">
        <f t="shared" si="654"/>
        <v/>
      </c>
      <c r="Z4666" s="65" t="str">
        <f t="shared" si="655"/>
        <v/>
      </c>
      <c r="AA4666" s="65" t="str">
        <f t="shared" si="656"/>
        <v/>
      </c>
    </row>
    <row r="4667" spans="1:27" x14ac:dyDescent="0.25">
      <c r="A4667" s="40" t="str">
        <f>IF(G4667="","",1*ISERROR(VLOOKUP(G4667,G$1:G4666,1,FALSE)))</f>
        <v/>
      </c>
      <c r="B4667" s="40" t="str">
        <f>IF(A4667=0,0,IF(A4667="","",SUM(A$2:A4667)))</f>
        <v/>
      </c>
      <c r="C4667" s="41" t="str">
        <f>IF(H4667="","",1*ISERROR(VLOOKUP(H4667,H$1:H4666,1,FALSE)))</f>
        <v/>
      </c>
      <c r="D4667" s="40" t="str">
        <f>IF(C4667=0,0,IF(C4667="","",SUM(C$2:C4667)))</f>
        <v/>
      </c>
      <c r="E4667" s="41" t="str">
        <f>IF(H4667=0,0,IF(C4667="","",SUM(C$11:C4667)))</f>
        <v/>
      </c>
      <c r="F4667" s="41" t="str">
        <f>IF(H4667="","",COUNTIF(H$11:H4667,"="&amp;H4667))</f>
        <v/>
      </c>
      <c r="G4667" s="41" t="str">
        <f t="shared" si="648"/>
        <v/>
      </c>
      <c r="H4667" s="41" t="str">
        <f t="shared" si="649"/>
        <v/>
      </c>
      <c r="I4667" s="41" t="str">
        <f t="shared" si="650"/>
        <v/>
      </c>
      <c r="J4667" s="41" t="str">
        <f t="shared" si="651"/>
        <v/>
      </c>
      <c r="K4667" s="268"/>
      <c r="L4667" s="268"/>
      <c r="M4667" s="268"/>
      <c r="N4667" s="269"/>
      <c r="O4667" s="269"/>
      <c r="P4667" s="269"/>
      <c r="Q4667" s="270"/>
      <c r="R4667" s="271"/>
      <c r="S4667" s="268"/>
      <c r="T4667" s="268"/>
      <c r="U4667" s="268"/>
      <c r="V4667" s="268"/>
      <c r="W4667" s="65" t="str">
        <f t="shared" si="652"/>
        <v/>
      </c>
      <c r="X4667" s="65" t="str">
        <f t="shared" si="653"/>
        <v/>
      </c>
      <c r="Y4667" s="65" t="str">
        <f t="shared" si="654"/>
        <v/>
      </c>
      <c r="Z4667" s="65" t="str">
        <f t="shared" si="655"/>
        <v/>
      </c>
      <c r="AA4667" s="65" t="str">
        <f t="shared" si="656"/>
        <v/>
      </c>
    </row>
    <row r="4668" spans="1:27" x14ac:dyDescent="0.25">
      <c r="A4668" s="40" t="str">
        <f>IF(G4668="","",1*ISERROR(VLOOKUP(G4668,G$1:G4667,1,FALSE)))</f>
        <v/>
      </c>
      <c r="B4668" s="40" t="str">
        <f>IF(A4668=0,0,IF(A4668="","",SUM(A$2:A4668)))</f>
        <v/>
      </c>
      <c r="C4668" s="41" t="str">
        <f>IF(H4668="","",1*ISERROR(VLOOKUP(H4668,H$1:H4667,1,FALSE)))</f>
        <v/>
      </c>
      <c r="D4668" s="40" t="str">
        <f>IF(C4668=0,0,IF(C4668="","",SUM(C$2:C4668)))</f>
        <v/>
      </c>
      <c r="E4668" s="41" t="str">
        <f>IF(H4668=0,0,IF(C4668="","",SUM(C$11:C4668)))</f>
        <v/>
      </c>
      <c r="F4668" s="41" t="str">
        <f>IF(H4668="","",COUNTIF(H$11:H4668,"="&amp;H4668))</f>
        <v/>
      </c>
      <c r="G4668" s="41" t="str">
        <f t="shared" si="648"/>
        <v/>
      </c>
      <c r="H4668" s="41" t="str">
        <f t="shared" si="649"/>
        <v/>
      </c>
      <c r="I4668" s="41" t="str">
        <f t="shared" si="650"/>
        <v/>
      </c>
      <c r="J4668" s="41" t="str">
        <f t="shared" si="651"/>
        <v/>
      </c>
      <c r="K4668" s="268"/>
      <c r="L4668" s="268"/>
      <c r="M4668" s="268"/>
      <c r="N4668" s="269"/>
      <c r="O4668" s="269"/>
      <c r="P4668" s="269"/>
      <c r="Q4668" s="270"/>
      <c r="R4668" s="271"/>
      <c r="S4668" s="268"/>
      <c r="T4668" s="268"/>
      <c r="U4668" s="268"/>
      <c r="V4668" s="268"/>
      <c r="W4668" s="65" t="str">
        <f t="shared" si="652"/>
        <v/>
      </c>
      <c r="X4668" s="65" t="str">
        <f t="shared" si="653"/>
        <v/>
      </c>
      <c r="Y4668" s="65" t="str">
        <f t="shared" si="654"/>
        <v/>
      </c>
      <c r="Z4668" s="65" t="str">
        <f t="shared" si="655"/>
        <v/>
      </c>
      <c r="AA4668" s="65" t="str">
        <f t="shared" si="656"/>
        <v/>
      </c>
    </row>
    <row r="4669" spans="1:27" x14ac:dyDescent="0.25">
      <c r="A4669" s="40" t="str">
        <f>IF(G4669="","",1*ISERROR(VLOOKUP(G4669,G$1:G4668,1,FALSE)))</f>
        <v/>
      </c>
      <c r="B4669" s="40" t="str">
        <f>IF(A4669=0,0,IF(A4669="","",SUM(A$2:A4669)))</f>
        <v/>
      </c>
      <c r="C4669" s="41" t="str">
        <f>IF(H4669="","",1*ISERROR(VLOOKUP(H4669,H$1:H4668,1,FALSE)))</f>
        <v/>
      </c>
      <c r="D4669" s="40" t="str">
        <f>IF(C4669=0,0,IF(C4669="","",SUM(C$2:C4669)))</f>
        <v/>
      </c>
      <c r="E4669" s="41" t="str">
        <f>IF(H4669=0,0,IF(C4669="","",SUM(C$11:C4669)))</f>
        <v/>
      </c>
      <c r="F4669" s="41" t="str">
        <f>IF(H4669="","",COUNTIF(H$11:H4669,"="&amp;H4669))</f>
        <v/>
      </c>
      <c r="G4669" s="41" t="str">
        <f t="shared" si="648"/>
        <v/>
      </c>
      <c r="H4669" s="41" t="str">
        <f t="shared" si="649"/>
        <v/>
      </c>
      <c r="I4669" s="41" t="str">
        <f t="shared" si="650"/>
        <v/>
      </c>
      <c r="J4669" s="41" t="str">
        <f t="shared" si="651"/>
        <v/>
      </c>
      <c r="K4669" s="268"/>
      <c r="L4669" s="268"/>
      <c r="M4669" s="268"/>
      <c r="N4669" s="269"/>
      <c r="O4669" s="269"/>
      <c r="P4669" s="269"/>
      <c r="Q4669" s="270"/>
      <c r="R4669" s="271"/>
      <c r="S4669" s="268"/>
      <c r="T4669" s="268"/>
      <c r="U4669" s="268"/>
      <c r="V4669" s="268"/>
      <c r="W4669" s="65" t="str">
        <f t="shared" si="652"/>
        <v/>
      </c>
      <c r="X4669" s="65" t="str">
        <f t="shared" si="653"/>
        <v/>
      </c>
      <c r="Y4669" s="65" t="str">
        <f t="shared" si="654"/>
        <v/>
      </c>
      <c r="Z4669" s="65" t="str">
        <f t="shared" si="655"/>
        <v/>
      </c>
      <c r="AA4669" s="65" t="str">
        <f t="shared" si="656"/>
        <v/>
      </c>
    </row>
    <row r="4670" spans="1:27" x14ac:dyDescent="0.25">
      <c r="A4670" s="40" t="str">
        <f>IF(G4670="","",1*ISERROR(VLOOKUP(G4670,G$1:G4669,1,FALSE)))</f>
        <v/>
      </c>
      <c r="B4670" s="40" t="str">
        <f>IF(A4670=0,0,IF(A4670="","",SUM(A$2:A4670)))</f>
        <v/>
      </c>
      <c r="C4670" s="41" t="str">
        <f>IF(H4670="","",1*ISERROR(VLOOKUP(H4670,H$1:H4669,1,FALSE)))</f>
        <v/>
      </c>
      <c r="D4670" s="40" t="str">
        <f>IF(C4670=0,0,IF(C4670="","",SUM(C$2:C4670)))</f>
        <v/>
      </c>
      <c r="E4670" s="41" t="str">
        <f>IF(H4670=0,0,IF(C4670="","",SUM(C$11:C4670)))</f>
        <v/>
      </c>
      <c r="F4670" s="41" t="str">
        <f>IF(H4670="","",COUNTIF(H$11:H4670,"="&amp;H4670))</f>
        <v/>
      </c>
      <c r="G4670" s="41" t="str">
        <f t="shared" si="648"/>
        <v/>
      </c>
      <c r="H4670" s="41" t="str">
        <f t="shared" si="649"/>
        <v/>
      </c>
      <c r="I4670" s="41" t="str">
        <f t="shared" si="650"/>
        <v/>
      </c>
      <c r="J4670" s="41" t="str">
        <f t="shared" si="651"/>
        <v/>
      </c>
      <c r="K4670" s="268"/>
      <c r="L4670" s="268"/>
      <c r="M4670" s="268"/>
      <c r="N4670" s="269"/>
      <c r="O4670" s="269"/>
      <c r="P4670" s="269"/>
      <c r="Q4670" s="270"/>
      <c r="R4670" s="271"/>
      <c r="S4670" s="268"/>
      <c r="T4670" s="268"/>
      <c r="U4670" s="268"/>
      <c r="V4670" s="268"/>
      <c r="W4670" s="65" t="str">
        <f t="shared" si="652"/>
        <v/>
      </c>
      <c r="X4670" s="65" t="str">
        <f t="shared" si="653"/>
        <v/>
      </c>
      <c r="Y4670" s="65" t="str">
        <f t="shared" si="654"/>
        <v/>
      </c>
      <c r="Z4670" s="65" t="str">
        <f t="shared" si="655"/>
        <v/>
      </c>
      <c r="AA4670" s="65" t="str">
        <f t="shared" si="656"/>
        <v/>
      </c>
    </row>
    <row r="4671" spans="1:27" x14ac:dyDescent="0.25">
      <c r="A4671" s="40" t="str">
        <f>IF(G4671="","",1*ISERROR(VLOOKUP(G4671,G$1:G4670,1,FALSE)))</f>
        <v/>
      </c>
      <c r="B4671" s="40" t="str">
        <f>IF(A4671=0,0,IF(A4671="","",SUM(A$2:A4671)))</f>
        <v/>
      </c>
      <c r="C4671" s="41" t="str">
        <f>IF(H4671="","",1*ISERROR(VLOOKUP(H4671,H$1:H4670,1,FALSE)))</f>
        <v/>
      </c>
      <c r="D4671" s="40" t="str">
        <f>IF(C4671=0,0,IF(C4671="","",SUM(C$2:C4671)))</f>
        <v/>
      </c>
      <c r="E4671" s="41" t="str">
        <f>IF(H4671=0,0,IF(C4671="","",SUM(C$11:C4671)))</f>
        <v/>
      </c>
      <c r="F4671" s="41" t="str">
        <f>IF(H4671="","",COUNTIF(H$11:H4671,"="&amp;H4671))</f>
        <v/>
      </c>
      <c r="G4671" s="41" t="str">
        <f t="shared" si="648"/>
        <v/>
      </c>
      <c r="H4671" s="41" t="str">
        <f t="shared" si="649"/>
        <v/>
      </c>
      <c r="I4671" s="41" t="str">
        <f t="shared" si="650"/>
        <v/>
      </c>
      <c r="J4671" s="41" t="str">
        <f t="shared" si="651"/>
        <v/>
      </c>
      <c r="K4671" s="268"/>
      <c r="L4671" s="268"/>
      <c r="M4671" s="268"/>
      <c r="N4671" s="269"/>
      <c r="O4671" s="269"/>
      <c r="P4671" s="269"/>
      <c r="Q4671" s="270"/>
      <c r="R4671" s="271"/>
      <c r="S4671" s="268"/>
      <c r="T4671" s="268"/>
      <c r="U4671" s="268"/>
      <c r="V4671" s="268"/>
      <c r="W4671" s="65" t="str">
        <f t="shared" si="652"/>
        <v/>
      </c>
      <c r="X4671" s="65" t="str">
        <f t="shared" si="653"/>
        <v/>
      </c>
      <c r="Y4671" s="65" t="str">
        <f t="shared" si="654"/>
        <v/>
      </c>
      <c r="Z4671" s="65" t="str">
        <f t="shared" si="655"/>
        <v/>
      </c>
      <c r="AA4671" s="65" t="str">
        <f t="shared" si="656"/>
        <v/>
      </c>
    </row>
    <row r="4672" spans="1:27" x14ac:dyDescent="0.25">
      <c r="A4672" s="40" t="str">
        <f>IF(G4672="","",1*ISERROR(VLOOKUP(G4672,G$1:G4671,1,FALSE)))</f>
        <v/>
      </c>
      <c r="B4672" s="40" t="str">
        <f>IF(A4672=0,0,IF(A4672="","",SUM(A$2:A4672)))</f>
        <v/>
      </c>
      <c r="C4672" s="41" t="str">
        <f>IF(H4672="","",1*ISERROR(VLOOKUP(H4672,H$1:H4671,1,FALSE)))</f>
        <v/>
      </c>
      <c r="D4672" s="40" t="str">
        <f>IF(C4672=0,0,IF(C4672="","",SUM(C$2:C4672)))</f>
        <v/>
      </c>
      <c r="E4672" s="41" t="str">
        <f>IF(H4672=0,0,IF(C4672="","",SUM(C$11:C4672)))</f>
        <v/>
      </c>
      <c r="F4672" s="41" t="str">
        <f>IF(H4672="","",COUNTIF(H$11:H4672,"="&amp;H4672))</f>
        <v/>
      </c>
      <c r="G4672" s="41" t="str">
        <f t="shared" si="648"/>
        <v/>
      </c>
      <c r="H4672" s="41" t="str">
        <f t="shared" si="649"/>
        <v/>
      </c>
      <c r="I4672" s="41" t="str">
        <f t="shared" si="650"/>
        <v/>
      </c>
      <c r="J4672" s="41" t="str">
        <f t="shared" si="651"/>
        <v/>
      </c>
      <c r="K4672" s="268"/>
      <c r="L4672" s="268"/>
      <c r="M4672" s="268"/>
      <c r="N4672" s="269"/>
      <c r="O4672" s="269"/>
      <c r="P4672" s="269"/>
      <c r="Q4672" s="270"/>
      <c r="R4672" s="271"/>
      <c r="S4672" s="268"/>
      <c r="T4672" s="268"/>
      <c r="U4672" s="268"/>
      <c r="V4672" s="268"/>
      <c r="W4672" s="65" t="str">
        <f t="shared" si="652"/>
        <v/>
      </c>
      <c r="X4672" s="65" t="str">
        <f t="shared" si="653"/>
        <v/>
      </c>
      <c r="Y4672" s="65" t="str">
        <f t="shared" si="654"/>
        <v/>
      </c>
      <c r="Z4672" s="65" t="str">
        <f t="shared" si="655"/>
        <v/>
      </c>
      <c r="AA4672" s="65" t="str">
        <f t="shared" si="656"/>
        <v/>
      </c>
    </row>
    <row r="4673" spans="1:27" x14ac:dyDescent="0.25">
      <c r="A4673" s="40" t="str">
        <f>IF(G4673="","",1*ISERROR(VLOOKUP(G4673,G$1:G4672,1,FALSE)))</f>
        <v/>
      </c>
      <c r="B4673" s="40" t="str">
        <f>IF(A4673=0,0,IF(A4673="","",SUM(A$2:A4673)))</f>
        <v/>
      </c>
      <c r="C4673" s="41" t="str">
        <f>IF(H4673="","",1*ISERROR(VLOOKUP(H4673,H$1:H4672,1,FALSE)))</f>
        <v/>
      </c>
      <c r="D4673" s="40" t="str">
        <f>IF(C4673=0,0,IF(C4673="","",SUM(C$2:C4673)))</f>
        <v/>
      </c>
      <c r="E4673" s="41" t="str">
        <f>IF(H4673=0,0,IF(C4673="","",SUM(C$11:C4673)))</f>
        <v/>
      </c>
      <c r="F4673" s="41" t="str">
        <f>IF(H4673="","",COUNTIF(H$11:H4673,"="&amp;H4673))</f>
        <v/>
      </c>
      <c r="G4673" s="41" t="str">
        <f t="shared" si="648"/>
        <v/>
      </c>
      <c r="H4673" s="41" t="str">
        <f t="shared" si="649"/>
        <v/>
      </c>
      <c r="I4673" s="41" t="str">
        <f t="shared" si="650"/>
        <v/>
      </c>
      <c r="J4673" s="41" t="str">
        <f t="shared" si="651"/>
        <v/>
      </c>
      <c r="K4673" s="268"/>
      <c r="L4673" s="268"/>
      <c r="M4673" s="268"/>
      <c r="N4673" s="269"/>
      <c r="O4673" s="269"/>
      <c r="P4673" s="269"/>
      <c r="Q4673" s="270"/>
      <c r="R4673" s="271"/>
      <c r="S4673" s="268"/>
      <c r="T4673" s="268"/>
      <c r="U4673" s="268"/>
      <c r="V4673" s="268"/>
      <c r="W4673" s="65" t="str">
        <f t="shared" si="652"/>
        <v/>
      </c>
      <c r="X4673" s="65" t="str">
        <f t="shared" si="653"/>
        <v/>
      </c>
      <c r="Y4673" s="65" t="str">
        <f t="shared" si="654"/>
        <v/>
      </c>
      <c r="Z4673" s="65" t="str">
        <f t="shared" si="655"/>
        <v/>
      </c>
      <c r="AA4673" s="65" t="str">
        <f t="shared" si="656"/>
        <v/>
      </c>
    </row>
    <row r="4674" spans="1:27" x14ac:dyDescent="0.25">
      <c r="A4674" s="40" t="str">
        <f>IF(G4674="","",1*ISERROR(VLOOKUP(G4674,G$1:G4673,1,FALSE)))</f>
        <v/>
      </c>
      <c r="B4674" s="40" t="str">
        <f>IF(A4674=0,0,IF(A4674="","",SUM(A$2:A4674)))</f>
        <v/>
      </c>
      <c r="C4674" s="41" t="str">
        <f>IF(H4674="","",1*ISERROR(VLOOKUP(H4674,H$1:H4673,1,FALSE)))</f>
        <v/>
      </c>
      <c r="D4674" s="40" t="str">
        <f>IF(C4674=0,0,IF(C4674="","",SUM(C$2:C4674)))</f>
        <v/>
      </c>
      <c r="E4674" s="41" t="str">
        <f>IF(H4674=0,0,IF(C4674="","",SUM(C$11:C4674)))</f>
        <v/>
      </c>
      <c r="F4674" s="41" t="str">
        <f>IF(H4674="","",COUNTIF(H$11:H4674,"="&amp;H4674))</f>
        <v/>
      </c>
      <c r="G4674" s="41" t="str">
        <f t="shared" ref="G4674:G4737" si="657">IF(K4674="","",IF(M4674="","",CONCATENATE(K4674,"-",M4674)))</f>
        <v/>
      </c>
      <c r="H4674" s="41" t="str">
        <f t="shared" ref="H4674:H4737" si="658">IF(G4674="","",CONCATENATE(G4674,"-",N4674))</f>
        <v/>
      </c>
      <c r="I4674" s="41" t="str">
        <f t="shared" ref="I4674:I4737" si="659">IF(H4674="","",CONCATENATE(H4674,"-",F4674))</f>
        <v/>
      </c>
      <c r="J4674" s="41" t="str">
        <f t="shared" ref="J4674:J4737" si="660">IF(G4674="","",CONCATENATE(G4674,"-",O4674))</f>
        <v/>
      </c>
      <c r="K4674" s="268"/>
      <c r="L4674" s="268"/>
      <c r="M4674" s="268"/>
      <c r="N4674" s="269"/>
      <c r="O4674" s="269"/>
      <c r="P4674" s="269"/>
      <c r="Q4674" s="270"/>
      <c r="R4674" s="271"/>
      <c r="S4674" s="268"/>
      <c r="T4674" s="268"/>
      <c r="U4674" s="268"/>
      <c r="V4674" s="268"/>
      <c r="W4674" s="65" t="str">
        <f t="shared" ref="W4674:W4737" si="661">IF(S4674="","",IF(S4674="Yes",1,0))</f>
        <v/>
      </c>
      <c r="X4674" s="65" t="str">
        <f t="shared" ref="X4674:X4737" si="662">IF(T4674="","",IF(T4674="Yes",1,0))</f>
        <v/>
      </c>
      <c r="Y4674" s="65" t="str">
        <f t="shared" ref="Y4674:Y4737" si="663">IF(U4674="","",IF(U4674="Yes",1,0))</f>
        <v/>
      </c>
      <c r="Z4674" s="65" t="str">
        <f t="shared" ref="Z4674:Z4737" si="664">IF(V4674="","",IF(V4674="Yes",1,0))</f>
        <v/>
      </c>
      <c r="AA4674" s="65" t="str">
        <f t="shared" ref="AA4674:AA4737" si="665">IF(N4674="","",CONCATENATE(N4674,"-",O4674))</f>
        <v/>
      </c>
    </row>
    <row r="4675" spans="1:27" x14ac:dyDescent="0.25">
      <c r="A4675" s="40" t="str">
        <f>IF(G4675="","",1*ISERROR(VLOOKUP(G4675,G$1:G4674,1,FALSE)))</f>
        <v/>
      </c>
      <c r="B4675" s="40" t="str">
        <f>IF(A4675=0,0,IF(A4675="","",SUM(A$2:A4675)))</f>
        <v/>
      </c>
      <c r="C4675" s="41" t="str">
        <f>IF(H4675="","",1*ISERROR(VLOOKUP(H4675,H$1:H4674,1,FALSE)))</f>
        <v/>
      </c>
      <c r="D4675" s="40" t="str">
        <f>IF(C4675=0,0,IF(C4675="","",SUM(C$2:C4675)))</f>
        <v/>
      </c>
      <c r="E4675" s="41" t="str">
        <f>IF(H4675=0,0,IF(C4675="","",SUM(C$11:C4675)))</f>
        <v/>
      </c>
      <c r="F4675" s="41" t="str">
        <f>IF(H4675="","",COUNTIF(H$11:H4675,"="&amp;H4675))</f>
        <v/>
      </c>
      <c r="G4675" s="41" t="str">
        <f t="shared" si="657"/>
        <v/>
      </c>
      <c r="H4675" s="41" t="str">
        <f t="shared" si="658"/>
        <v/>
      </c>
      <c r="I4675" s="41" t="str">
        <f t="shared" si="659"/>
        <v/>
      </c>
      <c r="J4675" s="41" t="str">
        <f t="shared" si="660"/>
        <v/>
      </c>
      <c r="K4675" s="268"/>
      <c r="L4675" s="268"/>
      <c r="M4675" s="268"/>
      <c r="N4675" s="269"/>
      <c r="O4675" s="269"/>
      <c r="P4675" s="269"/>
      <c r="Q4675" s="270"/>
      <c r="R4675" s="271"/>
      <c r="S4675" s="268"/>
      <c r="T4675" s="268"/>
      <c r="U4675" s="268"/>
      <c r="V4675" s="268"/>
      <c r="W4675" s="65" t="str">
        <f t="shared" si="661"/>
        <v/>
      </c>
      <c r="X4675" s="65" t="str">
        <f t="shared" si="662"/>
        <v/>
      </c>
      <c r="Y4675" s="65" t="str">
        <f t="shared" si="663"/>
        <v/>
      </c>
      <c r="Z4675" s="65" t="str">
        <f t="shared" si="664"/>
        <v/>
      </c>
      <c r="AA4675" s="65" t="str">
        <f t="shared" si="665"/>
        <v/>
      </c>
    </row>
    <row r="4676" spans="1:27" x14ac:dyDescent="0.25">
      <c r="A4676" s="40" t="str">
        <f>IF(G4676="","",1*ISERROR(VLOOKUP(G4676,G$1:G4675,1,FALSE)))</f>
        <v/>
      </c>
      <c r="B4676" s="40" t="str">
        <f>IF(A4676=0,0,IF(A4676="","",SUM(A$2:A4676)))</f>
        <v/>
      </c>
      <c r="C4676" s="41" t="str">
        <f>IF(H4676="","",1*ISERROR(VLOOKUP(H4676,H$1:H4675,1,FALSE)))</f>
        <v/>
      </c>
      <c r="D4676" s="40" t="str">
        <f>IF(C4676=0,0,IF(C4676="","",SUM(C$2:C4676)))</f>
        <v/>
      </c>
      <c r="E4676" s="41" t="str">
        <f>IF(H4676=0,0,IF(C4676="","",SUM(C$11:C4676)))</f>
        <v/>
      </c>
      <c r="F4676" s="41" t="str">
        <f>IF(H4676="","",COUNTIF(H$11:H4676,"="&amp;H4676))</f>
        <v/>
      </c>
      <c r="G4676" s="41" t="str">
        <f t="shared" si="657"/>
        <v/>
      </c>
      <c r="H4676" s="41" t="str">
        <f t="shared" si="658"/>
        <v/>
      </c>
      <c r="I4676" s="41" t="str">
        <f t="shared" si="659"/>
        <v/>
      </c>
      <c r="J4676" s="41" t="str">
        <f t="shared" si="660"/>
        <v/>
      </c>
      <c r="K4676" s="268"/>
      <c r="L4676" s="268"/>
      <c r="M4676" s="268"/>
      <c r="N4676" s="269"/>
      <c r="O4676" s="269"/>
      <c r="P4676" s="269"/>
      <c r="Q4676" s="270"/>
      <c r="R4676" s="271"/>
      <c r="S4676" s="268"/>
      <c r="T4676" s="268"/>
      <c r="U4676" s="268"/>
      <c r="V4676" s="268"/>
      <c r="W4676" s="65" t="str">
        <f t="shared" si="661"/>
        <v/>
      </c>
      <c r="X4676" s="65" t="str">
        <f t="shared" si="662"/>
        <v/>
      </c>
      <c r="Y4676" s="65" t="str">
        <f t="shared" si="663"/>
        <v/>
      </c>
      <c r="Z4676" s="65" t="str">
        <f t="shared" si="664"/>
        <v/>
      </c>
      <c r="AA4676" s="65" t="str">
        <f t="shared" si="665"/>
        <v/>
      </c>
    </row>
    <row r="4677" spans="1:27" x14ac:dyDescent="0.25">
      <c r="A4677" s="40" t="str">
        <f>IF(G4677="","",1*ISERROR(VLOOKUP(G4677,G$1:G4676,1,FALSE)))</f>
        <v/>
      </c>
      <c r="B4677" s="40" t="str">
        <f>IF(A4677=0,0,IF(A4677="","",SUM(A$2:A4677)))</f>
        <v/>
      </c>
      <c r="C4677" s="41" t="str">
        <f>IF(H4677="","",1*ISERROR(VLOOKUP(H4677,H$1:H4676,1,FALSE)))</f>
        <v/>
      </c>
      <c r="D4677" s="40" t="str">
        <f>IF(C4677=0,0,IF(C4677="","",SUM(C$2:C4677)))</f>
        <v/>
      </c>
      <c r="E4677" s="41" t="str">
        <f>IF(H4677=0,0,IF(C4677="","",SUM(C$11:C4677)))</f>
        <v/>
      </c>
      <c r="F4677" s="41" t="str">
        <f>IF(H4677="","",COUNTIF(H$11:H4677,"="&amp;H4677))</f>
        <v/>
      </c>
      <c r="G4677" s="41" t="str">
        <f t="shared" si="657"/>
        <v/>
      </c>
      <c r="H4677" s="41" t="str">
        <f t="shared" si="658"/>
        <v/>
      </c>
      <c r="I4677" s="41" t="str">
        <f t="shared" si="659"/>
        <v/>
      </c>
      <c r="J4677" s="41" t="str">
        <f t="shared" si="660"/>
        <v/>
      </c>
      <c r="K4677" s="268"/>
      <c r="L4677" s="268"/>
      <c r="M4677" s="268"/>
      <c r="N4677" s="269"/>
      <c r="O4677" s="269"/>
      <c r="P4677" s="269"/>
      <c r="Q4677" s="270"/>
      <c r="R4677" s="271"/>
      <c r="S4677" s="268"/>
      <c r="T4677" s="268"/>
      <c r="U4677" s="268"/>
      <c r="V4677" s="268"/>
      <c r="W4677" s="65" t="str">
        <f t="shared" si="661"/>
        <v/>
      </c>
      <c r="X4677" s="65" t="str">
        <f t="shared" si="662"/>
        <v/>
      </c>
      <c r="Y4677" s="65" t="str">
        <f t="shared" si="663"/>
        <v/>
      </c>
      <c r="Z4677" s="65" t="str">
        <f t="shared" si="664"/>
        <v/>
      </c>
      <c r="AA4677" s="65" t="str">
        <f t="shared" si="665"/>
        <v/>
      </c>
    </row>
    <row r="4678" spans="1:27" x14ac:dyDescent="0.25">
      <c r="A4678" s="40" t="str">
        <f>IF(G4678="","",1*ISERROR(VLOOKUP(G4678,G$1:G4677,1,FALSE)))</f>
        <v/>
      </c>
      <c r="B4678" s="40" t="str">
        <f>IF(A4678=0,0,IF(A4678="","",SUM(A$2:A4678)))</f>
        <v/>
      </c>
      <c r="C4678" s="41" t="str">
        <f>IF(H4678="","",1*ISERROR(VLOOKUP(H4678,H$1:H4677,1,FALSE)))</f>
        <v/>
      </c>
      <c r="D4678" s="40" t="str">
        <f>IF(C4678=0,0,IF(C4678="","",SUM(C$2:C4678)))</f>
        <v/>
      </c>
      <c r="E4678" s="41" t="str">
        <f>IF(H4678=0,0,IF(C4678="","",SUM(C$11:C4678)))</f>
        <v/>
      </c>
      <c r="F4678" s="41" t="str">
        <f>IF(H4678="","",COUNTIF(H$11:H4678,"="&amp;H4678))</f>
        <v/>
      </c>
      <c r="G4678" s="41" t="str">
        <f t="shared" si="657"/>
        <v/>
      </c>
      <c r="H4678" s="41" t="str">
        <f t="shared" si="658"/>
        <v/>
      </c>
      <c r="I4678" s="41" t="str">
        <f t="shared" si="659"/>
        <v/>
      </c>
      <c r="J4678" s="41" t="str">
        <f t="shared" si="660"/>
        <v/>
      </c>
      <c r="K4678" s="268"/>
      <c r="L4678" s="268"/>
      <c r="M4678" s="268"/>
      <c r="N4678" s="269"/>
      <c r="O4678" s="269"/>
      <c r="P4678" s="269"/>
      <c r="Q4678" s="270"/>
      <c r="R4678" s="271"/>
      <c r="S4678" s="268"/>
      <c r="T4678" s="268"/>
      <c r="U4678" s="268"/>
      <c r="V4678" s="268"/>
      <c r="W4678" s="65" t="str">
        <f t="shared" si="661"/>
        <v/>
      </c>
      <c r="X4678" s="65" t="str">
        <f t="shared" si="662"/>
        <v/>
      </c>
      <c r="Y4678" s="65" t="str">
        <f t="shared" si="663"/>
        <v/>
      </c>
      <c r="Z4678" s="65" t="str">
        <f t="shared" si="664"/>
        <v/>
      </c>
      <c r="AA4678" s="65" t="str">
        <f t="shared" si="665"/>
        <v/>
      </c>
    </row>
    <row r="4679" spans="1:27" x14ac:dyDescent="0.25">
      <c r="A4679" s="40" t="str">
        <f>IF(G4679="","",1*ISERROR(VLOOKUP(G4679,G$1:G4678,1,FALSE)))</f>
        <v/>
      </c>
      <c r="B4679" s="40" t="str">
        <f>IF(A4679=0,0,IF(A4679="","",SUM(A$2:A4679)))</f>
        <v/>
      </c>
      <c r="C4679" s="41" t="str">
        <f>IF(H4679="","",1*ISERROR(VLOOKUP(H4679,H$1:H4678,1,FALSE)))</f>
        <v/>
      </c>
      <c r="D4679" s="40" t="str">
        <f>IF(C4679=0,0,IF(C4679="","",SUM(C$2:C4679)))</f>
        <v/>
      </c>
      <c r="E4679" s="41" t="str">
        <f>IF(H4679=0,0,IF(C4679="","",SUM(C$11:C4679)))</f>
        <v/>
      </c>
      <c r="F4679" s="41" t="str">
        <f>IF(H4679="","",COUNTIF(H$11:H4679,"="&amp;H4679))</f>
        <v/>
      </c>
      <c r="G4679" s="41" t="str">
        <f t="shared" si="657"/>
        <v/>
      </c>
      <c r="H4679" s="41" t="str">
        <f t="shared" si="658"/>
        <v/>
      </c>
      <c r="I4679" s="41" t="str">
        <f t="shared" si="659"/>
        <v/>
      </c>
      <c r="J4679" s="41" t="str">
        <f t="shared" si="660"/>
        <v/>
      </c>
      <c r="K4679" s="268"/>
      <c r="L4679" s="268"/>
      <c r="M4679" s="268"/>
      <c r="N4679" s="269"/>
      <c r="O4679" s="269"/>
      <c r="P4679" s="269"/>
      <c r="Q4679" s="270"/>
      <c r="R4679" s="271"/>
      <c r="S4679" s="268"/>
      <c r="T4679" s="268"/>
      <c r="U4679" s="268"/>
      <c r="V4679" s="268"/>
      <c r="W4679" s="65" t="str">
        <f t="shared" si="661"/>
        <v/>
      </c>
      <c r="X4679" s="65" t="str">
        <f t="shared" si="662"/>
        <v/>
      </c>
      <c r="Y4679" s="65" t="str">
        <f t="shared" si="663"/>
        <v/>
      </c>
      <c r="Z4679" s="65" t="str">
        <f t="shared" si="664"/>
        <v/>
      </c>
      <c r="AA4679" s="65" t="str">
        <f t="shared" si="665"/>
        <v/>
      </c>
    </row>
    <row r="4680" spans="1:27" x14ac:dyDescent="0.25">
      <c r="A4680" s="40" t="str">
        <f>IF(G4680="","",1*ISERROR(VLOOKUP(G4680,G$1:G4679,1,FALSE)))</f>
        <v/>
      </c>
      <c r="B4680" s="40" t="str">
        <f>IF(A4680=0,0,IF(A4680="","",SUM(A$2:A4680)))</f>
        <v/>
      </c>
      <c r="C4680" s="41" t="str">
        <f>IF(H4680="","",1*ISERROR(VLOOKUP(H4680,H$1:H4679,1,FALSE)))</f>
        <v/>
      </c>
      <c r="D4680" s="40" t="str">
        <f>IF(C4680=0,0,IF(C4680="","",SUM(C$2:C4680)))</f>
        <v/>
      </c>
      <c r="E4680" s="41" t="str">
        <f>IF(H4680=0,0,IF(C4680="","",SUM(C$11:C4680)))</f>
        <v/>
      </c>
      <c r="F4680" s="41" t="str">
        <f>IF(H4680="","",COUNTIF(H$11:H4680,"="&amp;H4680))</f>
        <v/>
      </c>
      <c r="G4680" s="41" t="str">
        <f t="shared" si="657"/>
        <v/>
      </c>
      <c r="H4680" s="41" t="str">
        <f t="shared" si="658"/>
        <v/>
      </c>
      <c r="I4680" s="41" t="str">
        <f t="shared" si="659"/>
        <v/>
      </c>
      <c r="J4680" s="41" t="str">
        <f t="shared" si="660"/>
        <v/>
      </c>
      <c r="K4680" s="268"/>
      <c r="L4680" s="268"/>
      <c r="M4680" s="268"/>
      <c r="N4680" s="269"/>
      <c r="O4680" s="269"/>
      <c r="P4680" s="269"/>
      <c r="Q4680" s="270"/>
      <c r="R4680" s="271"/>
      <c r="S4680" s="268"/>
      <c r="T4680" s="268"/>
      <c r="U4680" s="268"/>
      <c r="V4680" s="268"/>
      <c r="W4680" s="65" t="str">
        <f t="shared" si="661"/>
        <v/>
      </c>
      <c r="X4680" s="65" t="str">
        <f t="shared" si="662"/>
        <v/>
      </c>
      <c r="Y4680" s="65" t="str">
        <f t="shared" si="663"/>
        <v/>
      </c>
      <c r="Z4680" s="65" t="str">
        <f t="shared" si="664"/>
        <v/>
      </c>
      <c r="AA4680" s="65" t="str">
        <f t="shared" si="665"/>
        <v/>
      </c>
    </row>
    <row r="4681" spans="1:27" x14ac:dyDescent="0.25">
      <c r="A4681" s="40" t="str">
        <f>IF(G4681="","",1*ISERROR(VLOOKUP(G4681,G$1:G4680,1,FALSE)))</f>
        <v/>
      </c>
      <c r="B4681" s="40" t="str">
        <f>IF(A4681=0,0,IF(A4681="","",SUM(A$2:A4681)))</f>
        <v/>
      </c>
      <c r="C4681" s="41" t="str">
        <f>IF(H4681="","",1*ISERROR(VLOOKUP(H4681,H$1:H4680,1,FALSE)))</f>
        <v/>
      </c>
      <c r="D4681" s="40" t="str">
        <f>IF(C4681=0,0,IF(C4681="","",SUM(C$2:C4681)))</f>
        <v/>
      </c>
      <c r="E4681" s="41" t="str">
        <f>IF(H4681=0,0,IF(C4681="","",SUM(C$11:C4681)))</f>
        <v/>
      </c>
      <c r="F4681" s="41" t="str">
        <f>IF(H4681="","",COUNTIF(H$11:H4681,"="&amp;H4681))</f>
        <v/>
      </c>
      <c r="G4681" s="41" t="str">
        <f t="shared" si="657"/>
        <v/>
      </c>
      <c r="H4681" s="41" t="str">
        <f t="shared" si="658"/>
        <v/>
      </c>
      <c r="I4681" s="41" t="str">
        <f t="shared" si="659"/>
        <v/>
      </c>
      <c r="J4681" s="41" t="str">
        <f t="shared" si="660"/>
        <v/>
      </c>
      <c r="K4681" s="268"/>
      <c r="L4681" s="268"/>
      <c r="M4681" s="268"/>
      <c r="N4681" s="269"/>
      <c r="O4681" s="269"/>
      <c r="P4681" s="269"/>
      <c r="Q4681" s="270"/>
      <c r="R4681" s="271"/>
      <c r="S4681" s="268"/>
      <c r="T4681" s="268"/>
      <c r="U4681" s="268"/>
      <c r="V4681" s="268"/>
      <c r="W4681" s="65" t="str">
        <f t="shared" si="661"/>
        <v/>
      </c>
      <c r="X4681" s="65" t="str">
        <f t="shared" si="662"/>
        <v/>
      </c>
      <c r="Y4681" s="65" t="str">
        <f t="shared" si="663"/>
        <v/>
      </c>
      <c r="Z4681" s="65" t="str">
        <f t="shared" si="664"/>
        <v/>
      </c>
      <c r="AA4681" s="65" t="str">
        <f t="shared" si="665"/>
        <v/>
      </c>
    </row>
    <row r="4682" spans="1:27" x14ac:dyDescent="0.25">
      <c r="A4682" s="40" t="str">
        <f>IF(G4682="","",1*ISERROR(VLOOKUP(G4682,G$1:G4681,1,FALSE)))</f>
        <v/>
      </c>
      <c r="B4682" s="40" t="str">
        <f>IF(A4682=0,0,IF(A4682="","",SUM(A$2:A4682)))</f>
        <v/>
      </c>
      <c r="C4682" s="41" t="str">
        <f>IF(H4682="","",1*ISERROR(VLOOKUP(H4682,H$1:H4681,1,FALSE)))</f>
        <v/>
      </c>
      <c r="D4682" s="40" t="str">
        <f>IF(C4682=0,0,IF(C4682="","",SUM(C$2:C4682)))</f>
        <v/>
      </c>
      <c r="E4682" s="41" t="str">
        <f>IF(H4682=0,0,IF(C4682="","",SUM(C$11:C4682)))</f>
        <v/>
      </c>
      <c r="F4682" s="41" t="str">
        <f>IF(H4682="","",COUNTIF(H$11:H4682,"="&amp;H4682))</f>
        <v/>
      </c>
      <c r="G4682" s="41" t="str">
        <f t="shared" si="657"/>
        <v/>
      </c>
      <c r="H4682" s="41" t="str">
        <f t="shared" si="658"/>
        <v/>
      </c>
      <c r="I4682" s="41" t="str">
        <f t="shared" si="659"/>
        <v/>
      </c>
      <c r="J4682" s="41" t="str">
        <f t="shared" si="660"/>
        <v/>
      </c>
      <c r="K4682" s="268"/>
      <c r="L4682" s="268"/>
      <c r="M4682" s="268"/>
      <c r="N4682" s="269"/>
      <c r="O4682" s="269"/>
      <c r="P4682" s="269"/>
      <c r="Q4682" s="270"/>
      <c r="R4682" s="271"/>
      <c r="S4682" s="268"/>
      <c r="T4682" s="268"/>
      <c r="U4682" s="268"/>
      <c r="V4682" s="268"/>
      <c r="W4682" s="65" t="str">
        <f t="shared" si="661"/>
        <v/>
      </c>
      <c r="X4682" s="65" t="str">
        <f t="shared" si="662"/>
        <v/>
      </c>
      <c r="Y4682" s="65" t="str">
        <f t="shared" si="663"/>
        <v/>
      </c>
      <c r="Z4682" s="65" t="str">
        <f t="shared" si="664"/>
        <v/>
      </c>
      <c r="AA4682" s="65" t="str">
        <f t="shared" si="665"/>
        <v/>
      </c>
    </row>
    <row r="4683" spans="1:27" x14ac:dyDescent="0.25">
      <c r="A4683" s="40" t="str">
        <f>IF(G4683="","",1*ISERROR(VLOOKUP(G4683,G$1:G4682,1,FALSE)))</f>
        <v/>
      </c>
      <c r="B4683" s="40" t="str">
        <f>IF(A4683=0,0,IF(A4683="","",SUM(A$2:A4683)))</f>
        <v/>
      </c>
      <c r="C4683" s="41" t="str">
        <f>IF(H4683="","",1*ISERROR(VLOOKUP(H4683,H$1:H4682,1,FALSE)))</f>
        <v/>
      </c>
      <c r="D4683" s="40" t="str">
        <f>IF(C4683=0,0,IF(C4683="","",SUM(C$2:C4683)))</f>
        <v/>
      </c>
      <c r="E4683" s="41" t="str">
        <f>IF(H4683=0,0,IF(C4683="","",SUM(C$11:C4683)))</f>
        <v/>
      </c>
      <c r="F4683" s="41" t="str">
        <f>IF(H4683="","",COUNTIF(H$11:H4683,"="&amp;H4683))</f>
        <v/>
      </c>
      <c r="G4683" s="41" t="str">
        <f t="shared" si="657"/>
        <v/>
      </c>
      <c r="H4683" s="41" t="str">
        <f t="shared" si="658"/>
        <v/>
      </c>
      <c r="I4683" s="41" t="str">
        <f t="shared" si="659"/>
        <v/>
      </c>
      <c r="J4683" s="41" t="str">
        <f t="shared" si="660"/>
        <v/>
      </c>
      <c r="K4683" s="268"/>
      <c r="L4683" s="268"/>
      <c r="M4683" s="268"/>
      <c r="N4683" s="269"/>
      <c r="O4683" s="269"/>
      <c r="P4683" s="269"/>
      <c r="Q4683" s="270"/>
      <c r="R4683" s="271"/>
      <c r="S4683" s="268"/>
      <c r="T4683" s="268"/>
      <c r="U4683" s="268"/>
      <c r="V4683" s="268"/>
      <c r="W4683" s="65" t="str">
        <f t="shared" si="661"/>
        <v/>
      </c>
      <c r="X4683" s="65" t="str">
        <f t="shared" si="662"/>
        <v/>
      </c>
      <c r="Y4683" s="65" t="str">
        <f t="shared" si="663"/>
        <v/>
      </c>
      <c r="Z4683" s="65" t="str">
        <f t="shared" si="664"/>
        <v/>
      </c>
      <c r="AA4683" s="65" t="str">
        <f t="shared" si="665"/>
        <v/>
      </c>
    </row>
    <row r="4684" spans="1:27" x14ac:dyDescent="0.25">
      <c r="A4684" s="40" t="str">
        <f>IF(G4684="","",1*ISERROR(VLOOKUP(G4684,G$1:G4683,1,FALSE)))</f>
        <v/>
      </c>
      <c r="B4684" s="40" t="str">
        <f>IF(A4684=0,0,IF(A4684="","",SUM(A$2:A4684)))</f>
        <v/>
      </c>
      <c r="C4684" s="41" t="str">
        <f>IF(H4684="","",1*ISERROR(VLOOKUP(H4684,H$1:H4683,1,FALSE)))</f>
        <v/>
      </c>
      <c r="D4684" s="40" t="str">
        <f>IF(C4684=0,0,IF(C4684="","",SUM(C$2:C4684)))</f>
        <v/>
      </c>
      <c r="E4684" s="41" t="str">
        <f>IF(H4684=0,0,IF(C4684="","",SUM(C$11:C4684)))</f>
        <v/>
      </c>
      <c r="F4684" s="41" t="str">
        <f>IF(H4684="","",COUNTIF(H$11:H4684,"="&amp;H4684))</f>
        <v/>
      </c>
      <c r="G4684" s="41" t="str">
        <f t="shared" si="657"/>
        <v/>
      </c>
      <c r="H4684" s="41" t="str">
        <f t="shared" si="658"/>
        <v/>
      </c>
      <c r="I4684" s="41" t="str">
        <f t="shared" si="659"/>
        <v/>
      </c>
      <c r="J4684" s="41" t="str">
        <f t="shared" si="660"/>
        <v/>
      </c>
      <c r="K4684" s="268"/>
      <c r="L4684" s="268"/>
      <c r="M4684" s="268"/>
      <c r="N4684" s="269"/>
      <c r="O4684" s="269"/>
      <c r="P4684" s="269"/>
      <c r="Q4684" s="270"/>
      <c r="R4684" s="271"/>
      <c r="S4684" s="268"/>
      <c r="T4684" s="268"/>
      <c r="U4684" s="268"/>
      <c r="V4684" s="268"/>
      <c r="W4684" s="65" t="str">
        <f t="shared" si="661"/>
        <v/>
      </c>
      <c r="X4684" s="65" t="str">
        <f t="shared" si="662"/>
        <v/>
      </c>
      <c r="Y4684" s="65" t="str">
        <f t="shared" si="663"/>
        <v/>
      </c>
      <c r="Z4684" s="65" t="str">
        <f t="shared" si="664"/>
        <v/>
      </c>
      <c r="AA4684" s="65" t="str">
        <f t="shared" si="665"/>
        <v/>
      </c>
    </row>
    <row r="4685" spans="1:27" x14ac:dyDescent="0.25">
      <c r="A4685" s="40" t="str">
        <f>IF(G4685="","",1*ISERROR(VLOOKUP(G4685,G$1:G4684,1,FALSE)))</f>
        <v/>
      </c>
      <c r="B4685" s="40" t="str">
        <f>IF(A4685=0,0,IF(A4685="","",SUM(A$2:A4685)))</f>
        <v/>
      </c>
      <c r="C4685" s="41" t="str">
        <f>IF(H4685="","",1*ISERROR(VLOOKUP(H4685,H$1:H4684,1,FALSE)))</f>
        <v/>
      </c>
      <c r="D4685" s="40" t="str">
        <f>IF(C4685=0,0,IF(C4685="","",SUM(C$2:C4685)))</f>
        <v/>
      </c>
      <c r="E4685" s="41" t="str">
        <f>IF(H4685=0,0,IF(C4685="","",SUM(C$11:C4685)))</f>
        <v/>
      </c>
      <c r="F4685" s="41" t="str">
        <f>IF(H4685="","",COUNTIF(H$11:H4685,"="&amp;H4685))</f>
        <v/>
      </c>
      <c r="G4685" s="41" t="str">
        <f t="shared" si="657"/>
        <v/>
      </c>
      <c r="H4685" s="41" t="str">
        <f t="shared" si="658"/>
        <v/>
      </c>
      <c r="I4685" s="41" t="str">
        <f t="shared" si="659"/>
        <v/>
      </c>
      <c r="J4685" s="41" t="str">
        <f t="shared" si="660"/>
        <v/>
      </c>
      <c r="K4685" s="268"/>
      <c r="L4685" s="268"/>
      <c r="M4685" s="268"/>
      <c r="N4685" s="269"/>
      <c r="O4685" s="269"/>
      <c r="P4685" s="269"/>
      <c r="Q4685" s="270"/>
      <c r="R4685" s="271"/>
      <c r="S4685" s="268"/>
      <c r="T4685" s="268"/>
      <c r="U4685" s="268"/>
      <c r="V4685" s="268"/>
      <c r="W4685" s="65" t="str">
        <f t="shared" si="661"/>
        <v/>
      </c>
      <c r="X4685" s="65" t="str">
        <f t="shared" si="662"/>
        <v/>
      </c>
      <c r="Y4685" s="65" t="str">
        <f t="shared" si="663"/>
        <v/>
      </c>
      <c r="Z4685" s="65" t="str">
        <f t="shared" si="664"/>
        <v/>
      </c>
      <c r="AA4685" s="65" t="str">
        <f t="shared" si="665"/>
        <v/>
      </c>
    </row>
    <row r="4686" spans="1:27" x14ac:dyDescent="0.25">
      <c r="A4686" s="40" t="str">
        <f>IF(G4686="","",1*ISERROR(VLOOKUP(G4686,G$1:G4685,1,FALSE)))</f>
        <v/>
      </c>
      <c r="B4686" s="40" t="str">
        <f>IF(A4686=0,0,IF(A4686="","",SUM(A$2:A4686)))</f>
        <v/>
      </c>
      <c r="C4686" s="41" t="str">
        <f>IF(H4686="","",1*ISERROR(VLOOKUP(H4686,H$1:H4685,1,FALSE)))</f>
        <v/>
      </c>
      <c r="D4686" s="40" t="str">
        <f>IF(C4686=0,0,IF(C4686="","",SUM(C$2:C4686)))</f>
        <v/>
      </c>
      <c r="E4686" s="41" t="str">
        <f>IF(H4686=0,0,IF(C4686="","",SUM(C$11:C4686)))</f>
        <v/>
      </c>
      <c r="F4686" s="41" t="str">
        <f>IF(H4686="","",COUNTIF(H$11:H4686,"="&amp;H4686))</f>
        <v/>
      </c>
      <c r="G4686" s="41" t="str">
        <f t="shared" si="657"/>
        <v/>
      </c>
      <c r="H4686" s="41" t="str">
        <f t="shared" si="658"/>
        <v/>
      </c>
      <c r="I4686" s="41" t="str">
        <f t="shared" si="659"/>
        <v/>
      </c>
      <c r="J4686" s="41" t="str">
        <f t="shared" si="660"/>
        <v/>
      </c>
      <c r="K4686" s="268"/>
      <c r="L4686" s="268"/>
      <c r="M4686" s="268"/>
      <c r="N4686" s="269"/>
      <c r="O4686" s="269"/>
      <c r="P4686" s="269"/>
      <c r="Q4686" s="270"/>
      <c r="R4686" s="271"/>
      <c r="S4686" s="268"/>
      <c r="T4686" s="268"/>
      <c r="U4686" s="268"/>
      <c r="V4686" s="268"/>
      <c r="W4686" s="65" t="str">
        <f t="shared" si="661"/>
        <v/>
      </c>
      <c r="X4686" s="65" t="str">
        <f t="shared" si="662"/>
        <v/>
      </c>
      <c r="Y4686" s="65" t="str">
        <f t="shared" si="663"/>
        <v/>
      </c>
      <c r="Z4686" s="65" t="str">
        <f t="shared" si="664"/>
        <v/>
      </c>
      <c r="AA4686" s="65" t="str">
        <f t="shared" si="665"/>
        <v/>
      </c>
    </row>
    <row r="4687" spans="1:27" x14ac:dyDescent="0.25">
      <c r="A4687" s="40" t="str">
        <f>IF(G4687="","",1*ISERROR(VLOOKUP(G4687,G$1:G4686,1,FALSE)))</f>
        <v/>
      </c>
      <c r="B4687" s="40" t="str">
        <f>IF(A4687=0,0,IF(A4687="","",SUM(A$2:A4687)))</f>
        <v/>
      </c>
      <c r="C4687" s="41" t="str">
        <f>IF(H4687="","",1*ISERROR(VLOOKUP(H4687,H$1:H4686,1,FALSE)))</f>
        <v/>
      </c>
      <c r="D4687" s="40" t="str">
        <f>IF(C4687=0,0,IF(C4687="","",SUM(C$2:C4687)))</f>
        <v/>
      </c>
      <c r="E4687" s="41" t="str">
        <f>IF(H4687=0,0,IF(C4687="","",SUM(C$11:C4687)))</f>
        <v/>
      </c>
      <c r="F4687" s="41" t="str">
        <f>IF(H4687="","",COUNTIF(H$11:H4687,"="&amp;H4687))</f>
        <v/>
      </c>
      <c r="G4687" s="41" t="str">
        <f t="shared" si="657"/>
        <v/>
      </c>
      <c r="H4687" s="41" t="str">
        <f t="shared" si="658"/>
        <v/>
      </c>
      <c r="I4687" s="41" t="str">
        <f t="shared" si="659"/>
        <v/>
      </c>
      <c r="J4687" s="41" t="str">
        <f t="shared" si="660"/>
        <v/>
      </c>
      <c r="K4687" s="268"/>
      <c r="L4687" s="268"/>
      <c r="M4687" s="268"/>
      <c r="N4687" s="269"/>
      <c r="O4687" s="269"/>
      <c r="P4687" s="269"/>
      <c r="Q4687" s="270"/>
      <c r="R4687" s="271"/>
      <c r="S4687" s="268"/>
      <c r="T4687" s="268"/>
      <c r="U4687" s="268"/>
      <c r="V4687" s="268"/>
      <c r="W4687" s="65" t="str">
        <f t="shared" si="661"/>
        <v/>
      </c>
      <c r="X4687" s="65" t="str">
        <f t="shared" si="662"/>
        <v/>
      </c>
      <c r="Y4687" s="65" t="str">
        <f t="shared" si="663"/>
        <v/>
      </c>
      <c r="Z4687" s="65" t="str">
        <f t="shared" si="664"/>
        <v/>
      </c>
      <c r="AA4687" s="65" t="str">
        <f t="shared" si="665"/>
        <v/>
      </c>
    </row>
    <row r="4688" spans="1:27" x14ac:dyDescent="0.25">
      <c r="A4688" s="40" t="str">
        <f>IF(G4688="","",1*ISERROR(VLOOKUP(G4688,G$1:G4687,1,FALSE)))</f>
        <v/>
      </c>
      <c r="B4688" s="40" t="str">
        <f>IF(A4688=0,0,IF(A4688="","",SUM(A$2:A4688)))</f>
        <v/>
      </c>
      <c r="C4688" s="41" t="str">
        <f>IF(H4688="","",1*ISERROR(VLOOKUP(H4688,H$1:H4687,1,FALSE)))</f>
        <v/>
      </c>
      <c r="D4688" s="40" t="str">
        <f>IF(C4688=0,0,IF(C4688="","",SUM(C$2:C4688)))</f>
        <v/>
      </c>
      <c r="E4688" s="41" t="str">
        <f>IF(H4688=0,0,IF(C4688="","",SUM(C$11:C4688)))</f>
        <v/>
      </c>
      <c r="F4688" s="41" t="str">
        <f>IF(H4688="","",COUNTIF(H$11:H4688,"="&amp;H4688))</f>
        <v/>
      </c>
      <c r="G4688" s="41" t="str">
        <f t="shared" si="657"/>
        <v/>
      </c>
      <c r="H4688" s="41" t="str">
        <f t="shared" si="658"/>
        <v/>
      </c>
      <c r="I4688" s="41" t="str">
        <f t="shared" si="659"/>
        <v/>
      </c>
      <c r="J4688" s="41" t="str">
        <f t="shared" si="660"/>
        <v/>
      </c>
      <c r="K4688" s="268"/>
      <c r="L4688" s="268"/>
      <c r="M4688" s="268"/>
      <c r="N4688" s="269"/>
      <c r="O4688" s="269"/>
      <c r="P4688" s="269"/>
      <c r="Q4688" s="270"/>
      <c r="R4688" s="271"/>
      <c r="S4688" s="268"/>
      <c r="T4688" s="268"/>
      <c r="U4688" s="268"/>
      <c r="V4688" s="268"/>
      <c r="W4688" s="65" t="str">
        <f t="shared" si="661"/>
        <v/>
      </c>
      <c r="X4688" s="65" t="str">
        <f t="shared" si="662"/>
        <v/>
      </c>
      <c r="Y4688" s="65" t="str">
        <f t="shared" si="663"/>
        <v/>
      </c>
      <c r="Z4688" s="65" t="str">
        <f t="shared" si="664"/>
        <v/>
      </c>
      <c r="AA4688" s="65" t="str">
        <f t="shared" si="665"/>
        <v/>
      </c>
    </row>
    <row r="4689" spans="1:27" x14ac:dyDescent="0.25">
      <c r="A4689" s="40" t="str">
        <f>IF(G4689="","",1*ISERROR(VLOOKUP(G4689,G$1:G4688,1,FALSE)))</f>
        <v/>
      </c>
      <c r="B4689" s="40" t="str">
        <f>IF(A4689=0,0,IF(A4689="","",SUM(A$2:A4689)))</f>
        <v/>
      </c>
      <c r="C4689" s="41" t="str">
        <f>IF(H4689="","",1*ISERROR(VLOOKUP(H4689,H$1:H4688,1,FALSE)))</f>
        <v/>
      </c>
      <c r="D4689" s="40" t="str">
        <f>IF(C4689=0,0,IF(C4689="","",SUM(C$2:C4689)))</f>
        <v/>
      </c>
      <c r="E4689" s="41" t="str">
        <f>IF(H4689=0,0,IF(C4689="","",SUM(C$11:C4689)))</f>
        <v/>
      </c>
      <c r="F4689" s="41" t="str">
        <f>IF(H4689="","",COUNTIF(H$11:H4689,"="&amp;H4689))</f>
        <v/>
      </c>
      <c r="G4689" s="41" t="str">
        <f t="shared" si="657"/>
        <v/>
      </c>
      <c r="H4689" s="41" t="str">
        <f t="shared" si="658"/>
        <v/>
      </c>
      <c r="I4689" s="41" t="str">
        <f t="shared" si="659"/>
        <v/>
      </c>
      <c r="J4689" s="41" t="str">
        <f t="shared" si="660"/>
        <v/>
      </c>
      <c r="K4689" s="268"/>
      <c r="L4689" s="268"/>
      <c r="M4689" s="268"/>
      <c r="N4689" s="269"/>
      <c r="O4689" s="269"/>
      <c r="P4689" s="269"/>
      <c r="Q4689" s="270"/>
      <c r="R4689" s="271"/>
      <c r="S4689" s="268"/>
      <c r="T4689" s="268"/>
      <c r="U4689" s="268"/>
      <c r="V4689" s="268"/>
      <c r="W4689" s="65" t="str">
        <f t="shared" si="661"/>
        <v/>
      </c>
      <c r="X4689" s="65" t="str">
        <f t="shared" si="662"/>
        <v/>
      </c>
      <c r="Y4689" s="65" t="str">
        <f t="shared" si="663"/>
        <v/>
      </c>
      <c r="Z4689" s="65" t="str">
        <f t="shared" si="664"/>
        <v/>
      </c>
      <c r="AA4689" s="65" t="str">
        <f t="shared" si="665"/>
        <v/>
      </c>
    </row>
    <row r="4690" spans="1:27" x14ac:dyDescent="0.25">
      <c r="A4690" s="40" t="str">
        <f>IF(G4690="","",1*ISERROR(VLOOKUP(G4690,G$1:G4689,1,FALSE)))</f>
        <v/>
      </c>
      <c r="B4690" s="40" t="str">
        <f>IF(A4690=0,0,IF(A4690="","",SUM(A$2:A4690)))</f>
        <v/>
      </c>
      <c r="C4690" s="41" t="str">
        <f>IF(H4690="","",1*ISERROR(VLOOKUP(H4690,H$1:H4689,1,FALSE)))</f>
        <v/>
      </c>
      <c r="D4690" s="40" t="str">
        <f>IF(C4690=0,0,IF(C4690="","",SUM(C$2:C4690)))</f>
        <v/>
      </c>
      <c r="E4690" s="41" t="str">
        <f>IF(H4690=0,0,IF(C4690="","",SUM(C$11:C4690)))</f>
        <v/>
      </c>
      <c r="F4690" s="41" t="str">
        <f>IF(H4690="","",COUNTIF(H$11:H4690,"="&amp;H4690))</f>
        <v/>
      </c>
      <c r="G4690" s="41" t="str">
        <f t="shared" si="657"/>
        <v/>
      </c>
      <c r="H4690" s="41" t="str">
        <f t="shared" si="658"/>
        <v/>
      </c>
      <c r="I4690" s="41" t="str">
        <f t="shared" si="659"/>
        <v/>
      </c>
      <c r="J4690" s="41" t="str">
        <f t="shared" si="660"/>
        <v/>
      </c>
      <c r="K4690" s="268"/>
      <c r="L4690" s="268"/>
      <c r="M4690" s="268"/>
      <c r="N4690" s="269"/>
      <c r="O4690" s="269"/>
      <c r="P4690" s="269"/>
      <c r="Q4690" s="270"/>
      <c r="R4690" s="271"/>
      <c r="S4690" s="268"/>
      <c r="T4690" s="268"/>
      <c r="U4690" s="268"/>
      <c r="V4690" s="268"/>
      <c r="W4690" s="65" t="str">
        <f t="shared" si="661"/>
        <v/>
      </c>
      <c r="X4690" s="65" t="str">
        <f t="shared" si="662"/>
        <v/>
      </c>
      <c r="Y4690" s="65" t="str">
        <f t="shared" si="663"/>
        <v/>
      </c>
      <c r="Z4690" s="65" t="str">
        <f t="shared" si="664"/>
        <v/>
      </c>
      <c r="AA4690" s="65" t="str">
        <f t="shared" si="665"/>
        <v/>
      </c>
    </row>
    <row r="4691" spans="1:27" x14ac:dyDescent="0.25">
      <c r="A4691" s="40" t="str">
        <f>IF(G4691="","",1*ISERROR(VLOOKUP(G4691,G$1:G4690,1,FALSE)))</f>
        <v/>
      </c>
      <c r="B4691" s="40" t="str">
        <f>IF(A4691=0,0,IF(A4691="","",SUM(A$2:A4691)))</f>
        <v/>
      </c>
      <c r="C4691" s="41" t="str">
        <f>IF(H4691="","",1*ISERROR(VLOOKUP(H4691,H$1:H4690,1,FALSE)))</f>
        <v/>
      </c>
      <c r="D4691" s="40" t="str">
        <f>IF(C4691=0,0,IF(C4691="","",SUM(C$2:C4691)))</f>
        <v/>
      </c>
      <c r="E4691" s="41" t="str">
        <f>IF(H4691=0,0,IF(C4691="","",SUM(C$11:C4691)))</f>
        <v/>
      </c>
      <c r="F4691" s="41" t="str">
        <f>IF(H4691="","",COUNTIF(H$11:H4691,"="&amp;H4691))</f>
        <v/>
      </c>
      <c r="G4691" s="41" t="str">
        <f t="shared" si="657"/>
        <v/>
      </c>
      <c r="H4691" s="41" t="str">
        <f t="shared" si="658"/>
        <v/>
      </c>
      <c r="I4691" s="41" t="str">
        <f t="shared" si="659"/>
        <v/>
      </c>
      <c r="J4691" s="41" t="str">
        <f t="shared" si="660"/>
        <v/>
      </c>
      <c r="K4691" s="268"/>
      <c r="L4691" s="268"/>
      <c r="M4691" s="268"/>
      <c r="N4691" s="269"/>
      <c r="O4691" s="269"/>
      <c r="P4691" s="269"/>
      <c r="Q4691" s="270"/>
      <c r="R4691" s="271"/>
      <c r="S4691" s="268"/>
      <c r="T4691" s="268"/>
      <c r="U4691" s="268"/>
      <c r="V4691" s="268"/>
      <c r="W4691" s="65" t="str">
        <f t="shared" si="661"/>
        <v/>
      </c>
      <c r="X4691" s="65" t="str">
        <f t="shared" si="662"/>
        <v/>
      </c>
      <c r="Y4691" s="65" t="str">
        <f t="shared" si="663"/>
        <v/>
      </c>
      <c r="Z4691" s="65" t="str">
        <f t="shared" si="664"/>
        <v/>
      </c>
      <c r="AA4691" s="65" t="str">
        <f t="shared" si="665"/>
        <v/>
      </c>
    </row>
    <row r="4692" spans="1:27" x14ac:dyDescent="0.25">
      <c r="A4692" s="40" t="str">
        <f>IF(G4692="","",1*ISERROR(VLOOKUP(G4692,G$1:G4691,1,FALSE)))</f>
        <v/>
      </c>
      <c r="B4692" s="40" t="str">
        <f>IF(A4692=0,0,IF(A4692="","",SUM(A$2:A4692)))</f>
        <v/>
      </c>
      <c r="C4692" s="41" t="str">
        <f>IF(H4692="","",1*ISERROR(VLOOKUP(H4692,H$1:H4691,1,FALSE)))</f>
        <v/>
      </c>
      <c r="D4692" s="40" t="str">
        <f>IF(C4692=0,0,IF(C4692="","",SUM(C$2:C4692)))</f>
        <v/>
      </c>
      <c r="E4692" s="41" t="str">
        <f>IF(H4692=0,0,IF(C4692="","",SUM(C$11:C4692)))</f>
        <v/>
      </c>
      <c r="F4692" s="41" t="str">
        <f>IF(H4692="","",COUNTIF(H$11:H4692,"="&amp;H4692))</f>
        <v/>
      </c>
      <c r="G4692" s="41" t="str">
        <f t="shared" si="657"/>
        <v/>
      </c>
      <c r="H4692" s="41" t="str">
        <f t="shared" si="658"/>
        <v/>
      </c>
      <c r="I4692" s="41" t="str">
        <f t="shared" si="659"/>
        <v/>
      </c>
      <c r="J4692" s="41" t="str">
        <f t="shared" si="660"/>
        <v/>
      </c>
      <c r="K4692" s="268"/>
      <c r="L4692" s="268"/>
      <c r="M4692" s="268"/>
      <c r="N4692" s="269"/>
      <c r="O4692" s="269"/>
      <c r="P4692" s="269"/>
      <c r="Q4692" s="270"/>
      <c r="R4692" s="271"/>
      <c r="S4692" s="268"/>
      <c r="T4692" s="268"/>
      <c r="U4692" s="268"/>
      <c r="V4692" s="268"/>
      <c r="W4692" s="65" t="str">
        <f t="shared" si="661"/>
        <v/>
      </c>
      <c r="X4692" s="65" t="str">
        <f t="shared" si="662"/>
        <v/>
      </c>
      <c r="Y4692" s="65" t="str">
        <f t="shared" si="663"/>
        <v/>
      </c>
      <c r="Z4692" s="65" t="str">
        <f t="shared" si="664"/>
        <v/>
      </c>
      <c r="AA4692" s="65" t="str">
        <f t="shared" si="665"/>
        <v/>
      </c>
    </row>
    <row r="4693" spans="1:27" x14ac:dyDescent="0.25">
      <c r="A4693" s="40" t="str">
        <f>IF(G4693="","",1*ISERROR(VLOOKUP(G4693,G$1:G4692,1,FALSE)))</f>
        <v/>
      </c>
      <c r="B4693" s="40" t="str">
        <f>IF(A4693=0,0,IF(A4693="","",SUM(A$2:A4693)))</f>
        <v/>
      </c>
      <c r="C4693" s="41" t="str">
        <f>IF(H4693="","",1*ISERROR(VLOOKUP(H4693,H$1:H4692,1,FALSE)))</f>
        <v/>
      </c>
      <c r="D4693" s="40" t="str">
        <f>IF(C4693=0,0,IF(C4693="","",SUM(C$2:C4693)))</f>
        <v/>
      </c>
      <c r="E4693" s="41" t="str">
        <f>IF(H4693=0,0,IF(C4693="","",SUM(C$11:C4693)))</f>
        <v/>
      </c>
      <c r="F4693" s="41" t="str">
        <f>IF(H4693="","",COUNTIF(H$11:H4693,"="&amp;H4693))</f>
        <v/>
      </c>
      <c r="G4693" s="41" t="str">
        <f t="shared" si="657"/>
        <v/>
      </c>
      <c r="H4693" s="41" t="str">
        <f t="shared" si="658"/>
        <v/>
      </c>
      <c r="I4693" s="41" t="str">
        <f t="shared" si="659"/>
        <v/>
      </c>
      <c r="J4693" s="41" t="str">
        <f t="shared" si="660"/>
        <v/>
      </c>
      <c r="K4693" s="268"/>
      <c r="L4693" s="268"/>
      <c r="M4693" s="268"/>
      <c r="N4693" s="269"/>
      <c r="O4693" s="269"/>
      <c r="P4693" s="269"/>
      <c r="Q4693" s="270"/>
      <c r="R4693" s="271"/>
      <c r="S4693" s="268"/>
      <c r="T4693" s="268"/>
      <c r="U4693" s="268"/>
      <c r="V4693" s="268"/>
      <c r="W4693" s="65" t="str">
        <f t="shared" si="661"/>
        <v/>
      </c>
      <c r="X4693" s="65" t="str">
        <f t="shared" si="662"/>
        <v/>
      </c>
      <c r="Y4693" s="65" t="str">
        <f t="shared" si="663"/>
        <v/>
      </c>
      <c r="Z4693" s="65" t="str">
        <f t="shared" si="664"/>
        <v/>
      </c>
      <c r="AA4693" s="65" t="str">
        <f t="shared" si="665"/>
        <v/>
      </c>
    </row>
    <row r="4694" spans="1:27" x14ac:dyDescent="0.25">
      <c r="A4694" s="40" t="str">
        <f>IF(G4694="","",1*ISERROR(VLOOKUP(G4694,G$1:G4693,1,FALSE)))</f>
        <v/>
      </c>
      <c r="B4694" s="40" t="str">
        <f>IF(A4694=0,0,IF(A4694="","",SUM(A$2:A4694)))</f>
        <v/>
      </c>
      <c r="C4694" s="41" t="str">
        <f>IF(H4694="","",1*ISERROR(VLOOKUP(H4694,H$1:H4693,1,FALSE)))</f>
        <v/>
      </c>
      <c r="D4694" s="40" t="str">
        <f>IF(C4694=0,0,IF(C4694="","",SUM(C$2:C4694)))</f>
        <v/>
      </c>
      <c r="E4694" s="41" t="str">
        <f>IF(H4694=0,0,IF(C4694="","",SUM(C$11:C4694)))</f>
        <v/>
      </c>
      <c r="F4694" s="41" t="str">
        <f>IF(H4694="","",COUNTIF(H$11:H4694,"="&amp;H4694))</f>
        <v/>
      </c>
      <c r="G4694" s="41" t="str">
        <f t="shared" si="657"/>
        <v/>
      </c>
      <c r="H4694" s="41" t="str">
        <f t="shared" si="658"/>
        <v/>
      </c>
      <c r="I4694" s="41" t="str">
        <f t="shared" si="659"/>
        <v/>
      </c>
      <c r="J4694" s="41" t="str">
        <f t="shared" si="660"/>
        <v/>
      </c>
      <c r="K4694" s="268"/>
      <c r="L4694" s="268"/>
      <c r="M4694" s="268"/>
      <c r="N4694" s="269"/>
      <c r="O4694" s="269"/>
      <c r="P4694" s="269"/>
      <c r="Q4694" s="270"/>
      <c r="R4694" s="271"/>
      <c r="S4694" s="268"/>
      <c r="T4694" s="268"/>
      <c r="U4694" s="268"/>
      <c r="V4694" s="268"/>
      <c r="W4694" s="65" t="str">
        <f t="shared" si="661"/>
        <v/>
      </c>
      <c r="X4694" s="65" t="str">
        <f t="shared" si="662"/>
        <v/>
      </c>
      <c r="Y4694" s="65" t="str">
        <f t="shared" si="663"/>
        <v/>
      </c>
      <c r="Z4694" s="65" t="str">
        <f t="shared" si="664"/>
        <v/>
      </c>
      <c r="AA4694" s="65" t="str">
        <f t="shared" si="665"/>
        <v/>
      </c>
    </row>
    <row r="4695" spans="1:27" x14ac:dyDescent="0.25">
      <c r="A4695" s="40" t="str">
        <f>IF(G4695="","",1*ISERROR(VLOOKUP(G4695,G$1:G4694,1,FALSE)))</f>
        <v/>
      </c>
      <c r="B4695" s="40" t="str">
        <f>IF(A4695=0,0,IF(A4695="","",SUM(A$2:A4695)))</f>
        <v/>
      </c>
      <c r="C4695" s="41" t="str">
        <f>IF(H4695="","",1*ISERROR(VLOOKUP(H4695,H$1:H4694,1,FALSE)))</f>
        <v/>
      </c>
      <c r="D4695" s="40" t="str">
        <f>IF(C4695=0,0,IF(C4695="","",SUM(C$2:C4695)))</f>
        <v/>
      </c>
      <c r="E4695" s="41" t="str">
        <f>IF(H4695=0,0,IF(C4695="","",SUM(C$11:C4695)))</f>
        <v/>
      </c>
      <c r="F4695" s="41" t="str">
        <f>IF(H4695="","",COUNTIF(H$11:H4695,"="&amp;H4695))</f>
        <v/>
      </c>
      <c r="G4695" s="41" t="str">
        <f t="shared" si="657"/>
        <v/>
      </c>
      <c r="H4695" s="41" t="str">
        <f t="shared" si="658"/>
        <v/>
      </c>
      <c r="I4695" s="41" t="str">
        <f t="shared" si="659"/>
        <v/>
      </c>
      <c r="J4695" s="41" t="str">
        <f t="shared" si="660"/>
        <v/>
      </c>
      <c r="K4695" s="268"/>
      <c r="L4695" s="268"/>
      <c r="M4695" s="268"/>
      <c r="N4695" s="269"/>
      <c r="O4695" s="269"/>
      <c r="P4695" s="269"/>
      <c r="Q4695" s="270"/>
      <c r="R4695" s="271"/>
      <c r="S4695" s="268"/>
      <c r="T4695" s="268"/>
      <c r="U4695" s="268"/>
      <c r="V4695" s="268"/>
      <c r="W4695" s="65" t="str">
        <f t="shared" si="661"/>
        <v/>
      </c>
      <c r="X4695" s="65" t="str">
        <f t="shared" si="662"/>
        <v/>
      </c>
      <c r="Y4695" s="65" t="str">
        <f t="shared" si="663"/>
        <v/>
      </c>
      <c r="Z4695" s="65" t="str">
        <f t="shared" si="664"/>
        <v/>
      </c>
      <c r="AA4695" s="65" t="str">
        <f t="shared" si="665"/>
        <v/>
      </c>
    </row>
    <row r="4696" spans="1:27" x14ac:dyDescent="0.25">
      <c r="A4696" s="40" t="str">
        <f>IF(G4696="","",1*ISERROR(VLOOKUP(G4696,G$1:G4695,1,FALSE)))</f>
        <v/>
      </c>
      <c r="B4696" s="40" t="str">
        <f>IF(A4696=0,0,IF(A4696="","",SUM(A$2:A4696)))</f>
        <v/>
      </c>
      <c r="C4696" s="41" t="str">
        <f>IF(H4696="","",1*ISERROR(VLOOKUP(H4696,H$1:H4695,1,FALSE)))</f>
        <v/>
      </c>
      <c r="D4696" s="40" t="str">
        <f>IF(C4696=0,0,IF(C4696="","",SUM(C$2:C4696)))</f>
        <v/>
      </c>
      <c r="E4696" s="41" t="str">
        <f>IF(H4696=0,0,IF(C4696="","",SUM(C$11:C4696)))</f>
        <v/>
      </c>
      <c r="F4696" s="41" t="str">
        <f>IF(H4696="","",COUNTIF(H$11:H4696,"="&amp;H4696))</f>
        <v/>
      </c>
      <c r="G4696" s="41" t="str">
        <f t="shared" si="657"/>
        <v/>
      </c>
      <c r="H4696" s="41" t="str">
        <f t="shared" si="658"/>
        <v/>
      </c>
      <c r="I4696" s="41" t="str">
        <f t="shared" si="659"/>
        <v/>
      </c>
      <c r="J4696" s="41" t="str">
        <f t="shared" si="660"/>
        <v/>
      </c>
      <c r="K4696" s="268"/>
      <c r="L4696" s="268"/>
      <c r="M4696" s="268"/>
      <c r="N4696" s="269"/>
      <c r="O4696" s="269"/>
      <c r="P4696" s="269"/>
      <c r="Q4696" s="270"/>
      <c r="R4696" s="271"/>
      <c r="S4696" s="268"/>
      <c r="T4696" s="268"/>
      <c r="U4696" s="268"/>
      <c r="V4696" s="268"/>
      <c r="W4696" s="65" t="str">
        <f t="shared" si="661"/>
        <v/>
      </c>
      <c r="X4696" s="65" t="str">
        <f t="shared" si="662"/>
        <v/>
      </c>
      <c r="Y4696" s="65" t="str">
        <f t="shared" si="663"/>
        <v/>
      </c>
      <c r="Z4696" s="65" t="str">
        <f t="shared" si="664"/>
        <v/>
      </c>
      <c r="AA4696" s="65" t="str">
        <f t="shared" si="665"/>
        <v/>
      </c>
    </row>
    <row r="4697" spans="1:27" x14ac:dyDescent="0.25">
      <c r="A4697" s="40" t="str">
        <f>IF(G4697="","",1*ISERROR(VLOOKUP(G4697,G$1:G4696,1,FALSE)))</f>
        <v/>
      </c>
      <c r="B4697" s="40" t="str">
        <f>IF(A4697=0,0,IF(A4697="","",SUM(A$2:A4697)))</f>
        <v/>
      </c>
      <c r="C4697" s="41" t="str">
        <f>IF(H4697="","",1*ISERROR(VLOOKUP(H4697,H$1:H4696,1,FALSE)))</f>
        <v/>
      </c>
      <c r="D4697" s="40" t="str">
        <f>IF(C4697=0,0,IF(C4697="","",SUM(C$2:C4697)))</f>
        <v/>
      </c>
      <c r="E4697" s="41" t="str">
        <f>IF(H4697=0,0,IF(C4697="","",SUM(C$11:C4697)))</f>
        <v/>
      </c>
      <c r="F4697" s="41" t="str">
        <f>IF(H4697="","",COUNTIF(H$11:H4697,"="&amp;H4697))</f>
        <v/>
      </c>
      <c r="G4697" s="41" t="str">
        <f t="shared" si="657"/>
        <v/>
      </c>
      <c r="H4697" s="41" t="str">
        <f t="shared" si="658"/>
        <v/>
      </c>
      <c r="I4697" s="41" t="str">
        <f t="shared" si="659"/>
        <v/>
      </c>
      <c r="J4697" s="41" t="str">
        <f t="shared" si="660"/>
        <v/>
      </c>
      <c r="K4697" s="268"/>
      <c r="L4697" s="268"/>
      <c r="M4697" s="268"/>
      <c r="N4697" s="269"/>
      <c r="O4697" s="269"/>
      <c r="P4697" s="269"/>
      <c r="Q4697" s="270"/>
      <c r="R4697" s="271"/>
      <c r="S4697" s="268"/>
      <c r="T4697" s="268"/>
      <c r="U4697" s="268"/>
      <c r="V4697" s="268"/>
      <c r="W4697" s="65" t="str">
        <f t="shared" si="661"/>
        <v/>
      </c>
      <c r="X4697" s="65" t="str">
        <f t="shared" si="662"/>
        <v/>
      </c>
      <c r="Y4697" s="65" t="str">
        <f t="shared" si="663"/>
        <v/>
      </c>
      <c r="Z4697" s="65" t="str">
        <f t="shared" si="664"/>
        <v/>
      </c>
      <c r="AA4697" s="65" t="str">
        <f t="shared" si="665"/>
        <v/>
      </c>
    </row>
    <row r="4698" spans="1:27" x14ac:dyDescent="0.25">
      <c r="A4698" s="40" t="str">
        <f>IF(G4698="","",1*ISERROR(VLOOKUP(G4698,G$1:G4697,1,FALSE)))</f>
        <v/>
      </c>
      <c r="B4698" s="40" t="str">
        <f>IF(A4698=0,0,IF(A4698="","",SUM(A$2:A4698)))</f>
        <v/>
      </c>
      <c r="C4698" s="41" t="str">
        <f>IF(H4698="","",1*ISERROR(VLOOKUP(H4698,H$1:H4697,1,FALSE)))</f>
        <v/>
      </c>
      <c r="D4698" s="40" t="str">
        <f>IF(C4698=0,0,IF(C4698="","",SUM(C$2:C4698)))</f>
        <v/>
      </c>
      <c r="E4698" s="41" t="str">
        <f>IF(H4698=0,0,IF(C4698="","",SUM(C$11:C4698)))</f>
        <v/>
      </c>
      <c r="F4698" s="41" t="str">
        <f>IF(H4698="","",COUNTIF(H$11:H4698,"="&amp;H4698))</f>
        <v/>
      </c>
      <c r="G4698" s="41" t="str">
        <f t="shared" si="657"/>
        <v/>
      </c>
      <c r="H4698" s="41" t="str">
        <f t="shared" si="658"/>
        <v/>
      </c>
      <c r="I4698" s="41" t="str">
        <f t="shared" si="659"/>
        <v/>
      </c>
      <c r="J4698" s="41" t="str">
        <f t="shared" si="660"/>
        <v/>
      </c>
      <c r="K4698" s="268"/>
      <c r="L4698" s="268"/>
      <c r="M4698" s="268"/>
      <c r="N4698" s="269"/>
      <c r="O4698" s="269"/>
      <c r="P4698" s="269"/>
      <c r="Q4698" s="270"/>
      <c r="R4698" s="271"/>
      <c r="S4698" s="268"/>
      <c r="T4698" s="268"/>
      <c r="U4698" s="268"/>
      <c r="V4698" s="268"/>
      <c r="W4698" s="65" t="str">
        <f t="shared" si="661"/>
        <v/>
      </c>
      <c r="X4698" s="65" t="str">
        <f t="shared" si="662"/>
        <v/>
      </c>
      <c r="Y4698" s="65" t="str">
        <f t="shared" si="663"/>
        <v/>
      </c>
      <c r="Z4698" s="65" t="str">
        <f t="shared" si="664"/>
        <v/>
      </c>
      <c r="AA4698" s="65" t="str">
        <f t="shared" si="665"/>
        <v/>
      </c>
    </row>
    <row r="4699" spans="1:27" x14ac:dyDescent="0.25">
      <c r="A4699" s="40" t="str">
        <f>IF(G4699="","",1*ISERROR(VLOOKUP(G4699,G$1:G4698,1,FALSE)))</f>
        <v/>
      </c>
      <c r="B4699" s="40" t="str">
        <f>IF(A4699=0,0,IF(A4699="","",SUM(A$2:A4699)))</f>
        <v/>
      </c>
      <c r="C4699" s="41" t="str">
        <f>IF(H4699="","",1*ISERROR(VLOOKUP(H4699,H$1:H4698,1,FALSE)))</f>
        <v/>
      </c>
      <c r="D4699" s="40" t="str">
        <f>IF(C4699=0,0,IF(C4699="","",SUM(C$2:C4699)))</f>
        <v/>
      </c>
      <c r="E4699" s="41" t="str">
        <f>IF(H4699=0,0,IF(C4699="","",SUM(C$11:C4699)))</f>
        <v/>
      </c>
      <c r="F4699" s="41" t="str">
        <f>IF(H4699="","",COUNTIF(H$11:H4699,"="&amp;H4699))</f>
        <v/>
      </c>
      <c r="G4699" s="41" t="str">
        <f t="shared" si="657"/>
        <v/>
      </c>
      <c r="H4699" s="41" t="str">
        <f t="shared" si="658"/>
        <v/>
      </c>
      <c r="I4699" s="41" t="str">
        <f t="shared" si="659"/>
        <v/>
      </c>
      <c r="J4699" s="41" t="str">
        <f t="shared" si="660"/>
        <v/>
      </c>
      <c r="K4699" s="268"/>
      <c r="L4699" s="268"/>
      <c r="M4699" s="268"/>
      <c r="N4699" s="269"/>
      <c r="O4699" s="269"/>
      <c r="P4699" s="269"/>
      <c r="Q4699" s="270"/>
      <c r="R4699" s="271"/>
      <c r="S4699" s="268"/>
      <c r="T4699" s="268"/>
      <c r="U4699" s="268"/>
      <c r="V4699" s="268"/>
      <c r="W4699" s="65" t="str">
        <f t="shared" si="661"/>
        <v/>
      </c>
      <c r="X4699" s="65" t="str">
        <f t="shared" si="662"/>
        <v/>
      </c>
      <c r="Y4699" s="65" t="str">
        <f t="shared" si="663"/>
        <v/>
      </c>
      <c r="Z4699" s="65" t="str">
        <f t="shared" si="664"/>
        <v/>
      </c>
      <c r="AA4699" s="65" t="str">
        <f t="shared" si="665"/>
        <v/>
      </c>
    </row>
    <row r="4700" spans="1:27" x14ac:dyDescent="0.25">
      <c r="A4700" s="40" t="str">
        <f>IF(G4700="","",1*ISERROR(VLOOKUP(G4700,G$1:G4699,1,FALSE)))</f>
        <v/>
      </c>
      <c r="B4700" s="40" t="str">
        <f>IF(A4700=0,0,IF(A4700="","",SUM(A$2:A4700)))</f>
        <v/>
      </c>
      <c r="C4700" s="41" t="str">
        <f>IF(H4700="","",1*ISERROR(VLOOKUP(H4700,H$1:H4699,1,FALSE)))</f>
        <v/>
      </c>
      <c r="D4700" s="40" t="str">
        <f>IF(C4700=0,0,IF(C4700="","",SUM(C$2:C4700)))</f>
        <v/>
      </c>
      <c r="E4700" s="41" t="str">
        <f>IF(H4700=0,0,IF(C4700="","",SUM(C$11:C4700)))</f>
        <v/>
      </c>
      <c r="F4700" s="41" t="str">
        <f>IF(H4700="","",COUNTIF(H$11:H4700,"="&amp;H4700))</f>
        <v/>
      </c>
      <c r="G4700" s="41" t="str">
        <f t="shared" si="657"/>
        <v/>
      </c>
      <c r="H4700" s="41" t="str">
        <f t="shared" si="658"/>
        <v/>
      </c>
      <c r="I4700" s="41" t="str">
        <f t="shared" si="659"/>
        <v/>
      </c>
      <c r="J4700" s="41" t="str">
        <f t="shared" si="660"/>
        <v/>
      </c>
      <c r="K4700" s="268"/>
      <c r="L4700" s="268"/>
      <c r="M4700" s="268"/>
      <c r="N4700" s="269"/>
      <c r="O4700" s="269"/>
      <c r="P4700" s="269"/>
      <c r="Q4700" s="270"/>
      <c r="R4700" s="271"/>
      <c r="S4700" s="268"/>
      <c r="T4700" s="268"/>
      <c r="U4700" s="268"/>
      <c r="V4700" s="268"/>
      <c r="W4700" s="65" t="str">
        <f t="shared" si="661"/>
        <v/>
      </c>
      <c r="X4700" s="65" t="str">
        <f t="shared" si="662"/>
        <v/>
      </c>
      <c r="Y4700" s="65" t="str">
        <f t="shared" si="663"/>
        <v/>
      </c>
      <c r="Z4700" s="65" t="str">
        <f t="shared" si="664"/>
        <v/>
      </c>
      <c r="AA4700" s="65" t="str">
        <f t="shared" si="665"/>
        <v/>
      </c>
    </row>
    <row r="4701" spans="1:27" x14ac:dyDescent="0.25">
      <c r="A4701" s="40" t="str">
        <f>IF(G4701="","",1*ISERROR(VLOOKUP(G4701,G$1:G4700,1,FALSE)))</f>
        <v/>
      </c>
      <c r="B4701" s="40" t="str">
        <f>IF(A4701=0,0,IF(A4701="","",SUM(A$2:A4701)))</f>
        <v/>
      </c>
      <c r="C4701" s="41" t="str">
        <f>IF(H4701="","",1*ISERROR(VLOOKUP(H4701,H$1:H4700,1,FALSE)))</f>
        <v/>
      </c>
      <c r="D4701" s="40" t="str">
        <f>IF(C4701=0,0,IF(C4701="","",SUM(C$2:C4701)))</f>
        <v/>
      </c>
      <c r="E4701" s="41" t="str">
        <f>IF(H4701=0,0,IF(C4701="","",SUM(C$11:C4701)))</f>
        <v/>
      </c>
      <c r="F4701" s="41" t="str">
        <f>IF(H4701="","",COUNTIF(H$11:H4701,"="&amp;H4701))</f>
        <v/>
      </c>
      <c r="G4701" s="41" t="str">
        <f t="shared" si="657"/>
        <v/>
      </c>
      <c r="H4701" s="41" t="str">
        <f t="shared" si="658"/>
        <v/>
      </c>
      <c r="I4701" s="41" t="str">
        <f t="shared" si="659"/>
        <v/>
      </c>
      <c r="J4701" s="41" t="str">
        <f t="shared" si="660"/>
        <v/>
      </c>
      <c r="K4701" s="268"/>
      <c r="L4701" s="268"/>
      <c r="M4701" s="268"/>
      <c r="N4701" s="269"/>
      <c r="O4701" s="269"/>
      <c r="P4701" s="269"/>
      <c r="Q4701" s="270"/>
      <c r="R4701" s="271"/>
      <c r="S4701" s="268"/>
      <c r="T4701" s="268"/>
      <c r="U4701" s="268"/>
      <c r="V4701" s="268"/>
      <c r="W4701" s="65" t="str">
        <f t="shared" si="661"/>
        <v/>
      </c>
      <c r="X4701" s="65" t="str">
        <f t="shared" si="662"/>
        <v/>
      </c>
      <c r="Y4701" s="65" t="str">
        <f t="shared" si="663"/>
        <v/>
      </c>
      <c r="Z4701" s="65" t="str">
        <f t="shared" si="664"/>
        <v/>
      </c>
      <c r="AA4701" s="65" t="str">
        <f t="shared" si="665"/>
        <v/>
      </c>
    </row>
    <row r="4702" spans="1:27" x14ac:dyDescent="0.25">
      <c r="A4702" s="40" t="str">
        <f>IF(G4702="","",1*ISERROR(VLOOKUP(G4702,G$1:G4701,1,FALSE)))</f>
        <v/>
      </c>
      <c r="B4702" s="40" t="str">
        <f>IF(A4702=0,0,IF(A4702="","",SUM(A$2:A4702)))</f>
        <v/>
      </c>
      <c r="C4702" s="41" t="str">
        <f>IF(H4702="","",1*ISERROR(VLOOKUP(H4702,H$1:H4701,1,FALSE)))</f>
        <v/>
      </c>
      <c r="D4702" s="40" t="str">
        <f>IF(C4702=0,0,IF(C4702="","",SUM(C$2:C4702)))</f>
        <v/>
      </c>
      <c r="E4702" s="41" t="str">
        <f>IF(H4702=0,0,IF(C4702="","",SUM(C$11:C4702)))</f>
        <v/>
      </c>
      <c r="F4702" s="41" t="str">
        <f>IF(H4702="","",COUNTIF(H$11:H4702,"="&amp;H4702))</f>
        <v/>
      </c>
      <c r="G4702" s="41" t="str">
        <f t="shared" si="657"/>
        <v/>
      </c>
      <c r="H4702" s="41" t="str">
        <f t="shared" si="658"/>
        <v/>
      </c>
      <c r="I4702" s="41" t="str">
        <f t="shared" si="659"/>
        <v/>
      </c>
      <c r="J4702" s="41" t="str">
        <f t="shared" si="660"/>
        <v/>
      </c>
      <c r="K4702" s="268"/>
      <c r="L4702" s="268"/>
      <c r="M4702" s="268"/>
      <c r="N4702" s="269"/>
      <c r="O4702" s="269"/>
      <c r="P4702" s="269"/>
      <c r="Q4702" s="270"/>
      <c r="R4702" s="271"/>
      <c r="S4702" s="268"/>
      <c r="T4702" s="268"/>
      <c r="U4702" s="268"/>
      <c r="V4702" s="268"/>
      <c r="W4702" s="65" t="str">
        <f t="shared" si="661"/>
        <v/>
      </c>
      <c r="X4702" s="65" t="str">
        <f t="shared" si="662"/>
        <v/>
      </c>
      <c r="Y4702" s="65" t="str">
        <f t="shared" si="663"/>
        <v/>
      </c>
      <c r="Z4702" s="65" t="str">
        <f t="shared" si="664"/>
        <v/>
      </c>
      <c r="AA4702" s="65" t="str">
        <f t="shared" si="665"/>
        <v/>
      </c>
    </row>
    <row r="4703" spans="1:27" x14ac:dyDescent="0.25">
      <c r="A4703" s="40" t="str">
        <f>IF(G4703="","",1*ISERROR(VLOOKUP(G4703,G$1:G4702,1,FALSE)))</f>
        <v/>
      </c>
      <c r="B4703" s="40" t="str">
        <f>IF(A4703=0,0,IF(A4703="","",SUM(A$2:A4703)))</f>
        <v/>
      </c>
      <c r="C4703" s="41" t="str">
        <f>IF(H4703="","",1*ISERROR(VLOOKUP(H4703,H$1:H4702,1,FALSE)))</f>
        <v/>
      </c>
      <c r="D4703" s="40" t="str">
        <f>IF(C4703=0,0,IF(C4703="","",SUM(C$2:C4703)))</f>
        <v/>
      </c>
      <c r="E4703" s="41" t="str">
        <f>IF(H4703=0,0,IF(C4703="","",SUM(C$11:C4703)))</f>
        <v/>
      </c>
      <c r="F4703" s="41" t="str">
        <f>IF(H4703="","",COUNTIF(H$11:H4703,"="&amp;H4703))</f>
        <v/>
      </c>
      <c r="G4703" s="41" t="str">
        <f t="shared" si="657"/>
        <v/>
      </c>
      <c r="H4703" s="41" t="str">
        <f t="shared" si="658"/>
        <v/>
      </c>
      <c r="I4703" s="41" t="str">
        <f t="shared" si="659"/>
        <v/>
      </c>
      <c r="J4703" s="41" t="str">
        <f t="shared" si="660"/>
        <v/>
      </c>
      <c r="K4703" s="268"/>
      <c r="L4703" s="268"/>
      <c r="M4703" s="268"/>
      <c r="N4703" s="269"/>
      <c r="O4703" s="269"/>
      <c r="P4703" s="269"/>
      <c r="Q4703" s="270"/>
      <c r="R4703" s="271"/>
      <c r="S4703" s="268"/>
      <c r="T4703" s="268"/>
      <c r="U4703" s="268"/>
      <c r="V4703" s="268"/>
      <c r="W4703" s="65" t="str">
        <f t="shared" si="661"/>
        <v/>
      </c>
      <c r="X4703" s="65" t="str">
        <f t="shared" si="662"/>
        <v/>
      </c>
      <c r="Y4703" s="65" t="str">
        <f t="shared" si="663"/>
        <v/>
      </c>
      <c r="Z4703" s="65" t="str">
        <f t="shared" si="664"/>
        <v/>
      </c>
      <c r="AA4703" s="65" t="str">
        <f t="shared" si="665"/>
        <v/>
      </c>
    </row>
    <row r="4704" spans="1:27" x14ac:dyDescent="0.25">
      <c r="A4704" s="40" t="str">
        <f>IF(G4704="","",1*ISERROR(VLOOKUP(G4704,G$1:G4703,1,FALSE)))</f>
        <v/>
      </c>
      <c r="B4704" s="40" t="str">
        <f>IF(A4704=0,0,IF(A4704="","",SUM(A$2:A4704)))</f>
        <v/>
      </c>
      <c r="C4704" s="41" t="str">
        <f>IF(H4704="","",1*ISERROR(VLOOKUP(H4704,H$1:H4703,1,FALSE)))</f>
        <v/>
      </c>
      <c r="D4704" s="40" t="str">
        <f>IF(C4704=0,0,IF(C4704="","",SUM(C$2:C4704)))</f>
        <v/>
      </c>
      <c r="E4704" s="41" t="str">
        <f>IF(H4704=0,0,IF(C4704="","",SUM(C$11:C4704)))</f>
        <v/>
      </c>
      <c r="F4704" s="41" t="str">
        <f>IF(H4704="","",COUNTIF(H$11:H4704,"="&amp;H4704))</f>
        <v/>
      </c>
      <c r="G4704" s="41" t="str">
        <f t="shared" si="657"/>
        <v/>
      </c>
      <c r="H4704" s="41" t="str">
        <f t="shared" si="658"/>
        <v/>
      </c>
      <c r="I4704" s="41" t="str">
        <f t="shared" si="659"/>
        <v/>
      </c>
      <c r="J4704" s="41" t="str">
        <f t="shared" si="660"/>
        <v/>
      </c>
      <c r="K4704" s="268"/>
      <c r="L4704" s="268"/>
      <c r="M4704" s="268"/>
      <c r="N4704" s="269"/>
      <c r="O4704" s="269"/>
      <c r="P4704" s="269"/>
      <c r="Q4704" s="270"/>
      <c r="R4704" s="271"/>
      <c r="S4704" s="268"/>
      <c r="T4704" s="268"/>
      <c r="U4704" s="268"/>
      <c r="V4704" s="268"/>
      <c r="W4704" s="65" t="str">
        <f t="shared" si="661"/>
        <v/>
      </c>
      <c r="X4704" s="65" t="str">
        <f t="shared" si="662"/>
        <v/>
      </c>
      <c r="Y4704" s="65" t="str">
        <f t="shared" si="663"/>
        <v/>
      </c>
      <c r="Z4704" s="65" t="str">
        <f t="shared" si="664"/>
        <v/>
      </c>
      <c r="AA4704" s="65" t="str">
        <f t="shared" si="665"/>
        <v/>
      </c>
    </row>
    <row r="4705" spans="1:27" x14ac:dyDescent="0.25">
      <c r="A4705" s="40" t="str">
        <f>IF(G4705="","",1*ISERROR(VLOOKUP(G4705,G$1:G4704,1,FALSE)))</f>
        <v/>
      </c>
      <c r="B4705" s="40" t="str">
        <f>IF(A4705=0,0,IF(A4705="","",SUM(A$2:A4705)))</f>
        <v/>
      </c>
      <c r="C4705" s="41" t="str">
        <f>IF(H4705="","",1*ISERROR(VLOOKUP(H4705,H$1:H4704,1,FALSE)))</f>
        <v/>
      </c>
      <c r="D4705" s="40" t="str">
        <f>IF(C4705=0,0,IF(C4705="","",SUM(C$2:C4705)))</f>
        <v/>
      </c>
      <c r="E4705" s="41" t="str">
        <f>IF(H4705=0,0,IF(C4705="","",SUM(C$11:C4705)))</f>
        <v/>
      </c>
      <c r="F4705" s="41" t="str">
        <f>IF(H4705="","",COUNTIF(H$11:H4705,"="&amp;H4705))</f>
        <v/>
      </c>
      <c r="G4705" s="41" t="str">
        <f t="shared" si="657"/>
        <v/>
      </c>
      <c r="H4705" s="41" t="str">
        <f t="shared" si="658"/>
        <v/>
      </c>
      <c r="I4705" s="41" t="str">
        <f t="shared" si="659"/>
        <v/>
      </c>
      <c r="J4705" s="41" t="str">
        <f t="shared" si="660"/>
        <v/>
      </c>
      <c r="K4705" s="268"/>
      <c r="L4705" s="268"/>
      <c r="M4705" s="268"/>
      <c r="N4705" s="269"/>
      <c r="O4705" s="269"/>
      <c r="P4705" s="269"/>
      <c r="Q4705" s="270"/>
      <c r="R4705" s="271"/>
      <c r="S4705" s="268"/>
      <c r="T4705" s="268"/>
      <c r="U4705" s="268"/>
      <c r="V4705" s="268"/>
      <c r="W4705" s="65" t="str">
        <f t="shared" si="661"/>
        <v/>
      </c>
      <c r="X4705" s="65" t="str">
        <f t="shared" si="662"/>
        <v/>
      </c>
      <c r="Y4705" s="65" t="str">
        <f t="shared" si="663"/>
        <v/>
      </c>
      <c r="Z4705" s="65" t="str">
        <f t="shared" si="664"/>
        <v/>
      </c>
      <c r="AA4705" s="65" t="str">
        <f t="shared" si="665"/>
        <v/>
      </c>
    </row>
    <row r="4706" spans="1:27" x14ac:dyDescent="0.25">
      <c r="A4706" s="40" t="str">
        <f>IF(G4706="","",1*ISERROR(VLOOKUP(G4706,G$1:G4705,1,FALSE)))</f>
        <v/>
      </c>
      <c r="B4706" s="40" t="str">
        <f>IF(A4706=0,0,IF(A4706="","",SUM(A$2:A4706)))</f>
        <v/>
      </c>
      <c r="C4706" s="41" t="str">
        <f>IF(H4706="","",1*ISERROR(VLOOKUP(H4706,H$1:H4705,1,FALSE)))</f>
        <v/>
      </c>
      <c r="D4706" s="40" t="str">
        <f>IF(C4706=0,0,IF(C4706="","",SUM(C$2:C4706)))</f>
        <v/>
      </c>
      <c r="E4706" s="41" t="str">
        <f>IF(H4706=0,0,IF(C4706="","",SUM(C$11:C4706)))</f>
        <v/>
      </c>
      <c r="F4706" s="41" t="str">
        <f>IF(H4706="","",COUNTIF(H$11:H4706,"="&amp;H4706))</f>
        <v/>
      </c>
      <c r="G4706" s="41" t="str">
        <f t="shared" si="657"/>
        <v/>
      </c>
      <c r="H4706" s="41" t="str">
        <f t="shared" si="658"/>
        <v/>
      </c>
      <c r="I4706" s="41" t="str">
        <f t="shared" si="659"/>
        <v/>
      </c>
      <c r="J4706" s="41" t="str">
        <f t="shared" si="660"/>
        <v/>
      </c>
      <c r="K4706" s="268"/>
      <c r="L4706" s="268"/>
      <c r="M4706" s="268"/>
      <c r="N4706" s="269"/>
      <c r="O4706" s="269"/>
      <c r="P4706" s="269"/>
      <c r="Q4706" s="270"/>
      <c r="R4706" s="271"/>
      <c r="S4706" s="268"/>
      <c r="T4706" s="268"/>
      <c r="U4706" s="268"/>
      <c r="V4706" s="268"/>
      <c r="W4706" s="65" t="str">
        <f t="shared" si="661"/>
        <v/>
      </c>
      <c r="X4706" s="65" t="str">
        <f t="shared" si="662"/>
        <v/>
      </c>
      <c r="Y4706" s="65" t="str">
        <f t="shared" si="663"/>
        <v/>
      </c>
      <c r="Z4706" s="65" t="str">
        <f t="shared" si="664"/>
        <v/>
      </c>
      <c r="AA4706" s="65" t="str">
        <f t="shared" si="665"/>
        <v/>
      </c>
    </row>
    <row r="4707" spans="1:27" x14ac:dyDescent="0.25">
      <c r="A4707" s="40" t="str">
        <f>IF(G4707="","",1*ISERROR(VLOOKUP(G4707,G$1:G4706,1,FALSE)))</f>
        <v/>
      </c>
      <c r="B4707" s="40" t="str">
        <f>IF(A4707=0,0,IF(A4707="","",SUM(A$2:A4707)))</f>
        <v/>
      </c>
      <c r="C4707" s="41" t="str">
        <f>IF(H4707="","",1*ISERROR(VLOOKUP(H4707,H$1:H4706,1,FALSE)))</f>
        <v/>
      </c>
      <c r="D4707" s="40" t="str">
        <f>IF(C4707=0,0,IF(C4707="","",SUM(C$2:C4707)))</f>
        <v/>
      </c>
      <c r="E4707" s="41" t="str">
        <f>IF(H4707=0,0,IF(C4707="","",SUM(C$11:C4707)))</f>
        <v/>
      </c>
      <c r="F4707" s="41" t="str">
        <f>IF(H4707="","",COUNTIF(H$11:H4707,"="&amp;H4707))</f>
        <v/>
      </c>
      <c r="G4707" s="41" t="str">
        <f t="shared" si="657"/>
        <v/>
      </c>
      <c r="H4707" s="41" t="str">
        <f t="shared" si="658"/>
        <v/>
      </c>
      <c r="I4707" s="41" t="str">
        <f t="shared" si="659"/>
        <v/>
      </c>
      <c r="J4707" s="41" t="str">
        <f t="shared" si="660"/>
        <v/>
      </c>
      <c r="K4707" s="268"/>
      <c r="L4707" s="268"/>
      <c r="M4707" s="268"/>
      <c r="N4707" s="269"/>
      <c r="O4707" s="269"/>
      <c r="P4707" s="269"/>
      <c r="Q4707" s="270"/>
      <c r="R4707" s="271"/>
      <c r="S4707" s="268"/>
      <c r="T4707" s="268"/>
      <c r="U4707" s="268"/>
      <c r="V4707" s="268"/>
      <c r="W4707" s="65" t="str">
        <f t="shared" si="661"/>
        <v/>
      </c>
      <c r="X4707" s="65" t="str">
        <f t="shared" si="662"/>
        <v/>
      </c>
      <c r="Y4707" s="65" t="str">
        <f t="shared" si="663"/>
        <v/>
      </c>
      <c r="Z4707" s="65" t="str">
        <f t="shared" si="664"/>
        <v/>
      </c>
      <c r="AA4707" s="65" t="str">
        <f t="shared" si="665"/>
        <v/>
      </c>
    </row>
    <row r="4708" spans="1:27" x14ac:dyDescent="0.25">
      <c r="A4708" s="40" t="str">
        <f>IF(G4708="","",1*ISERROR(VLOOKUP(G4708,G$1:G4707,1,FALSE)))</f>
        <v/>
      </c>
      <c r="B4708" s="40" t="str">
        <f>IF(A4708=0,0,IF(A4708="","",SUM(A$2:A4708)))</f>
        <v/>
      </c>
      <c r="C4708" s="41" t="str">
        <f>IF(H4708="","",1*ISERROR(VLOOKUP(H4708,H$1:H4707,1,FALSE)))</f>
        <v/>
      </c>
      <c r="D4708" s="40" t="str">
        <f>IF(C4708=0,0,IF(C4708="","",SUM(C$2:C4708)))</f>
        <v/>
      </c>
      <c r="E4708" s="41" t="str">
        <f>IF(H4708=0,0,IF(C4708="","",SUM(C$11:C4708)))</f>
        <v/>
      </c>
      <c r="F4708" s="41" t="str">
        <f>IF(H4708="","",COUNTIF(H$11:H4708,"="&amp;H4708))</f>
        <v/>
      </c>
      <c r="G4708" s="41" t="str">
        <f t="shared" si="657"/>
        <v/>
      </c>
      <c r="H4708" s="41" t="str">
        <f t="shared" si="658"/>
        <v/>
      </c>
      <c r="I4708" s="41" t="str">
        <f t="shared" si="659"/>
        <v/>
      </c>
      <c r="J4708" s="41" t="str">
        <f t="shared" si="660"/>
        <v/>
      </c>
      <c r="K4708" s="268"/>
      <c r="L4708" s="268"/>
      <c r="M4708" s="268"/>
      <c r="N4708" s="269"/>
      <c r="O4708" s="269"/>
      <c r="P4708" s="269"/>
      <c r="Q4708" s="270"/>
      <c r="R4708" s="271"/>
      <c r="S4708" s="268"/>
      <c r="T4708" s="268"/>
      <c r="U4708" s="268"/>
      <c r="V4708" s="268"/>
      <c r="W4708" s="65" t="str">
        <f t="shared" si="661"/>
        <v/>
      </c>
      <c r="X4708" s="65" t="str">
        <f t="shared" si="662"/>
        <v/>
      </c>
      <c r="Y4708" s="65" t="str">
        <f t="shared" si="663"/>
        <v/>
      </c>
      <c r="Z4708" s="65" t="str">
        <f t="shared" si="664"/>
        <v/>
      </c>
      <c r="AA4708" s="65" t="str">
        <f t="shared" si="665"/>
        <v/>
      </c>
    </row>
    <row r="4709" spans="1:27" x14ac:dyDescent="0.25">
      <c r="A4709" s="40" t="str">
        <f>IF(G4709="","",1*ISERROR(VLOOKUP(G4709,G$1:G4708,1,FALSE)))</f>
        <v/>
      </c>
      <c r="B4709" s="40" t="str">
        <f>IF(A4709=0,0,IF(A4709="","",SUM(A$2:A4709)))</f>
        <v/>
      </c>
      <c r="C4709" s="41" t="str">
        <f>IF(H4709="","",1*ISERROR(VLOOKUP(H4709,H$1:H4708,1,FALSE)))</f>
        <v/>
      </c>
      <c r="D4709" s="40" t="str">
        <f>IF(C4709=0,0,IF(C4709="","",SUM(C$2:C4709)))</f>
        <v/>
      </c>
      <c r="E4709" s="41" t="str">
        <f>IF(H4709=0,0,IF(C4709="","",SUM(C$11:C4709)))</f>
        <v/>
      </c>
      <c r="F4709" s="41" t="str">
        <f>IF(H4709="","",COUNTIF(H$11:H4709,"="&amp;H4709))</f>
        <v/>
      </c>
      <c r="G4709" s="41" t="str">
        <f t="shared" si="657"/>
        <v/>
      </c>
      <c r="H4709" s="41" t="str">
        <f t="shared" si="658"/>
        <v/>
      </c>
      <c r="I4709" s="41" t="str">
        <f t="shared" si="659"/>
        <v/>
      </c>
      <c r="J4709" s="41" t="str">
        <f t="shared" si="660"/>
        <v/>
      </c>
      <c r="K4709" s="268"/>
      <c r="L4709" s="268"/>
      <c r="M4709" s="268"/>
      <c r="N4709" s="269"/>
      <c r="O4709" s="269"/>
      <c r="P4709" s="269"/>
      <c r="Q4709" s="270"/>
      <c r="R4709" s="271"/>
      <c r="S4709" s="268"/>
      <c r="T4709" s="268"/>
      <c r="U4709" s="268"/>
      <c r="V4709" s="268"/>
      <c r="W4709" s="65" t="str">
        <f t="shared" si="661"/>
        <v/>
      </c>
      <c r="X4709" s="65" t="str">
        <f t="shared" si="662"/>
        <v/>
      </c>
      <c r="Y4709" s="65" t="str">
        <f t="shared" si="663"/>
        <v/>
      </c>
      <c r="Z4709" s="65" t="str">
        <f t="shared" si="664"/>
        <v/>
      </c>
      <c r="AA4709" s="65" t="str">
        <f t="shared" si="665"/>
        <v/>
      </c>
    </row>
    <row r="4710" spans="1:27" x14ac:dyDescent="0.25">
      <c r="A4710" s="40" t="str">
        <f>IF(G4710="","",1*ISERROR(VLOOKUP(G4710,G$1:G4709,1,FALSE)))</f>
        <v/>
      </c>
      <c r="B4710" s="40" t="str">
        <f>IF(A4710=0,0,IF(A4710="","",SUM(A$2:A4710)))</f>
        <v/>
      </c>
      <c r="C4710" s="41" t="str">
        <f>IF(H4710="","",1*ISERROR(VLOOKUP(H4710,H$1:H4709,1,FALSE)))</f>
        <v/>
      </c>
      <c r="D4710" s="40" t="str">
        <f>IF(C4710=0,0,IF(C4710="","",SUM(C$2:C4710)))</f>
        <v/>
      </c>
      <c r="E4710" s="41" t="str">
        <f>IF(H4710=0,0,IF(C4710="","",SUM(C$11:C4710)))</f>
        <v/>
      </c>
      <c r="F4710" s="41" t="str">
        <f>IF(H4710="","",COUNTIF(H$11:H4710,"="&amp;H4710))</f>
        <v/>
      </c>
      <c r="G4710" s="41" t="str">
        <f t="shared" si="657"/>
        <v/>
      </c>
      <c r="H4710" s="41" t="str">
        <f t="shared" si="658"/>
        <v/>
      </c>
      <c r="I4710" s="41" t="str">
        <f t="shared" si="659"/>
        <v/>
      </c>
      <c r="J4710" s="41" t="str">
        <f t="shared" si="660"/>
        <v/>
      </c>
      <c r="K4710" s="268"/>
      <c r="L4710" s="268"/>
      <c r="M4710" s="268"/>
      <c r="N4710" s="269"/>
      <c r="O4710" s="269"/>
      <c r="P4710" s="269"/>
      <c r="Q4710" s="270"/>
      <c r="R4710" s="271"/>
      <c r="S4710" s="268"/>
      <c r="T4710" s="268"/>
      <c r="U4710" s="268"/>
      <c r="V4710" s="268"/>
      <c r="W4710" s="65" t="str">
        <f t="shared" si="661"/>
        <v/>
      </c>
      <c r="X4710" s="65" t="str">
        <f t="shared" si="662"/>
        <v/>
      </c>
      <c r="Y4710" s="65" t="str">
        <f t="shared" si="663"/>
        <v/>
      </c>
      <c r="Z4710" s="65" t="str">
        <f t="shared" si="664"/>
        <v/>
      </c>
      <c r="AA4710" s="65" t="str">
        <f t="shared" si="665"/>
        <v/>
      </c>
    </row>
    <row r="4711" spans="1:27" x14ac:dyDescent="0.25">
      <c r="A4711" s="40" t="str">
        <f>IF(G4711="","",1*ISERROR(VLOOKUP(G4711,G$1:G4710,1,FALSE)))</f>
        <v/>
      </c>
      <c r="B4711" s="40" t="str">
        <f>IF(A4711=0,0,IF(A4711="","",SUM(A$2:A4711)))</f>
        <v/>
      </c>
      <c r="C4711" s="41" t="str">
        <f>IF(H4711="","",1*ISERROR(VLOOKUP(H4711,H$1:H4710,1,FALSE)))</f>
        <v/>
      </c>
      <c r="D4711" s="40" t="str">
        <f>IF(C4711=0,0,IF(C4711="","",SUM(C$2:C4711)))</f>
        <v/>
      </c>
      <c r="E4711" s="41" t="str">
        <f>IF(H4711=0,0,IF(C4711="","",SUM(C$11:C4711)))</f>
        <v/>
      </c>
      <c r="F4711" s="41" t="str">
        <f>IF(H4711="","",COUNTIF(H$11:H4711,"="&amp;H4711))</f>
        <v/>
      </c>
      <c r="G4711" s="41" t="str">
        <f t="shared" si="657"/>
        <v/>
      </c>
      <c r="H4711" s="41" t="str">
        <f t="shared" si="658"/>
        <v/>
      </c>
      <c r="I4711" s="41" t="str">
        <f t="shared" si="659"/>
        <v/>
      </c>
      <c r="J4711" s="41" t="str">
        <f t="shared" si="660"/>
        <v/>
      </c>
      <c r="K4711" s="268"/>
      <c r="L4711" s="268"/>
      <c r="M4711" s="268"/>
      <c r="N4711" s="269"/>
      <c r="O4711" s="269"/>
      <c r="P4711" s="269"/>
      <c r="Q4711" s="270"/>
      <c r="R4711" s="271"/>
      <c r="S4711" s="268"/>
      <c r="T4711" s="268"/>
      <c r="U4711" s="268"/>
      <c r="V4711" s="268"/>
      <c r="W4711" s="65" t="str">
        <f t="shared" si="661"/>
        <v/>
      </c>
      <c r="X4711" s="65" t="str">
        <f t="shared" si="662"/>
        <v/>
      </c>
      <c r="Y4711" s="65" t="str">
        <f t="shared" si="663"/>
        <v/>
      </c>
      <c r="Z4711" s="65" t="str">
        <f t="shared" si="664"/>
        <v/>
      </c>
      <c r="AA4711" s="65" t="str">
        <f t="shared" si="665"/>
        <v/>
      </c>
    </row>
    <row r="4712" spans="1:27" x14ac:dyDescent="0.25">
      <c r="A4712" s="40" t="str">
        <f>IF(G4712="","",1*ISERROR(VLOOKUP(G4712,G$1:G4711,1,FALSE)))</f>
        <v/>
      </c>
      <c r="B4712" s="40" t="str">
        <f>IF(A4712=0,0,IF(A4712="","",SUM(A$2:A4712)))</f>
        <v/>
      </c>
      <c r="C4712" s="41" t="str">
        <f>IF(H4712="","",1*ISERROR(VLOOKUP(H4712,H$1:H4711,1,FALSE)))</f>
        <v/>
      </c>
      <c r="D4712" s="40" t="str">
        <f>IF(C4712=0,0,IF(C4712="","",SUM(C$2:C4712)))</f>
        <v/>
      </c>
      <c r="E4712" s="41" t="str">
        <f>IF(H4712=0,0,IF(C4712="","",SUM(C$11:C4712)))</f>
        <v/>
      </c>
      <c r="F4712" s="41" t="str">
        <f>IF(H4712="","",COUNTIF(H$11:H4712,"="&amp;H4712))</f>
        <v/>
      </c>
      <c r="G4712" s="41" t="str">
        <f t="shared" si="657"/>
        <v/>
      </c>
      <c r="H4712" s="41" t="str">
        <f t="shared" si="658"/>
        <v/>
      </c>
      <c r="I4712" s="41" t="str">
        <f t="shared" si="659"/>
        <v/>
      </c>
      <c r="J4712" s="41" t="str">
        <f t="shared" si="660"/>
        <v/>
      </c>
      <c r="K4712" s="268"/>
      <c r="L4712" s="268"/>
      <c r="M4712" s="268"/>
      <c r="N4712" s="269"/>
      <c r="O4712" s="269"/>
      <c r="P4712" s="269"/>
      <c r="Q4712" s="270"/>
      <c r="R4712" s="271"/>
      <c r="S4712" s="268"/>
      <c r="T4712" s="268"/>
      <c r="U4712" s="268"/>
      <c r="V4712" s="268"/>
      <c r="W4712" s="65" t="str">
        <f t="shared" si="661"/>
        <v/>
      </c>
      <c r="X4712" s="65" t="str">
        <f t="shared" si="662"/>
        <v/>
      </c>
      <c r="Y4712" s="65" t="str">
        <f t="shared" si="663"/>
        <v/>
      </c>
      <c r="Z4712" s="65" t="str">
        <f t="shared" si="664"/>
        <v/>
      </c>
      <c r="AA4712" s="65" t="str">
        <f t="shared" si="665"/>
        <v/>
      </c>
    </row>
    <row r="4713" spans="1:27" x14ac:dyDescent="0.25">
      <c r="A4713" s="40" t="str">
        <f>IF(G4713="","",1*ISERROR(VLOOKUP(G4713,G$1:G4712,1,FALSE)))</f>
        <v/>
      </c>
      <c r="B4713" s="40" t="str">
        <f>IF(A4713=0,0,IF(A4713="","",SUM(A$2:A4713)))</f>
        <v/>
      </c>
      <c r="C4713" s="41" t="str">
        <f>IF(H4713="","",1*ISERROR(VLOOKUP(H4713,H$1:H4712,1,FALSE)))</f>
        <v/>
      </c>
      <c r="D4713" s="40" t="str">
        <f>IF(C4713=0,0,IF(C4713="","",SUM(C$2:C4713)))</f>
        <v/>
      </c>
      <c r="E4713" s="41" t="str">
        <f>IF(H4713=0,0,IF(C4713="","",SUM(C$11:C4713)))</f>
        <v/>
      </c>
      <c r="F4713" s="41" t="str">
        <f>IF(H4713="","",COUNTIF(H$11:H4713,"="&amp;H4713))</f>
        <v/>
      </c>
      <c r="G4713" s="41" t="str">
        <f t="shared" si="657"/>
        <v/>
      </c>
      <c r="H4713" s="41" t="str">
        <f t="shared" si="658"/>
        <v/>
      </c>
      <c r="I4713" s="41" t="str">
        <f t="shared" si="659"/>
        <v/>
      </c>
      <c r="J4713" s="41" t="str">
        <f t="shared" si="660"/>
        <v/>
      </c>
      <c r="K4713" s="268"/>
      <c r="L4713" s="268"/>
      <c r="M4713" s="268"/>
      <c r="N4713" s="269"/>
      <c r="O4713" s="269"/>
      <c r="P4713" s="269"/>
      <c r="Q4713" s="270"/>
      <c r="R4713" s="271"/>
      <c r="S4713" s="268"/>
      <c r="T4713" s="268"/>
      <c r="U4713" s="268"/>
      <c r="V4713" s="268"/>
      <c r="W4713" s="65" t="str">
        <f t="shared" si="661"/>
        <v/>
      </c>
      <c r="X4713" s="65" t="str">
        <f t="shared" si="662"/>
        <v/>
      </c>
      <c r="Y4713" s="65" t="str">
        <f t="shared" si="663"/>
        <v/>
      </c>
      <c r="Z4713" s="65" t="str">
        <f t="shared" si="664"/>
        <v/>
      </c>
      <c r="AA4713" s="65" t="str">
        <f t="shared" si="665"/>
        <v/>
      </c>
    </row>
    <row r="4714" spans="1:27" x14ac:dyDescent="0.25">
      <c r="A4714" s="40" t="str">
        <f>IF(G4714="","",1*ISERROR(VLOOKUP(G4714,G$1:G4713,1,FALSE)))</f>
        <v/>
      </c>
      <c r="B4714" s="40" t="str">
        <f>IF(A4714=0,0,IF(A4714="","",SUM(A$2:A4714)))</f>
        <v/>
      </c>
      <c r="C4714" s="41" t="str">
        <f>IF(H4714="","",1*ISERROR(VLOOKUP(H4714,H$1:H4713,1,FALSE)))</f>
        <v/>
      </c>
      <c r="D4714" s="40" t="str">
        <f>IF(C4714=0,0,IF(C4714="","",SUM(C$2:C4714)))</f>
        <v/>
      </c>
      <c r="E4714" s="41" t="str">
        <f>IF(H4714=0,0,IF(C4714="","",SUM(C$11:C4714)))</f>
        <v/>
      </c>
      <c r="F4714" s="41" t="str">
        <f>IF(H4714="","",COUNTIF(H$11:H4714,"="&amp;H4714))</f>
        <v/>
      </c>
      <c r="G4714" s="41" t="str">
        <f t="shared" si="657"/>
        <v/>
      </c>
      <c r="H4714" s="41" t="str">
        <f t="shared" si="658"/>
        <v/>
      </c>
      <c r="I4714" s="41" t="str">
        <f t="shared" si="659"/>
        <v/>
      </c>
      <c r="J4714" s="41" t="str">
        <f t="shared" si="660"/>
        <v/>
      </c>
      <c r="K4714" s="268"/>
      <c r="L4714" s="268"/>
      <c r="M4714" s="268"/>
      <c r="N4714" s="269"/>
      <c r="O4714" s="269"/>
      <c r="P4714" s="269"/>
      <c r="Q4714" s="270"/>
      <c r="R4714" s="271"/>
      <c r="S4714" s="268"/>
      <c r="T4714" s="268"/>
      <c r="U4714" s="268"/>
      <c r="V4714" s="268"/>
      <c r="W4714" s="65" t="str">
        <f t="shared" si="661"/>
        <v/>
      </c>
      <c r="X4714" s="65" t="str">
        <f t="shared" si="662"/>
        <v/>
      </c>
      <c r="Y4714" s="65" t="str">
        <f t="shared" si="663"/>
        <v/>
      </c>
      <c r="Z4714" s="65" t="str">
        <f t="shared" si="664"/>
        <v/>
      </c>
      <c r="AA4714" s="65" t="str">
        <f t="shared" si="665"/>
        <v/>
      </c>
    </row>
    <row r="4715" spans="1:27" x14ac:dyDescent="0.25">
      <c r="A4715" s="40" t="str">
        <f>IF(G4715="","",1*ISERROR(VLOOKUP(G4715,G$1:G4714,1,FALSE)))</f>
        <v/>
      </c>
      <c r="B4715" s="40" t="str">
        <f>IF(A4715=0,0,IF(A4715="","",SUM(A$2:A4715)))</f>
        <v/>
      </c>
      <c r="C4715" s="41" t="str">
        <f>IF(H4715="","",1*ISERROR(VLOOKUP(H4715,H$1:H4714,1,FALSE)))</f>
        <v/>
      </c>
      <c r="D4715" s="40" t="str">
        <f>IF(C4715=0,0,IF(C4715="","",SUM(C$2:C4715)))</f>
        <v/>
      </c>
      <c r="E4715" s="41" t="str">
        <f>IF(H4715=0,0,IF(C4715="","",SUM(C$11:C4715)))</f>
        <v/>
      </c>
      <c r="F4715" s="41" t="str">
        <f>IF(H4715="","",COUNTIF(H$11:H4715,"="&amp;H4715))</f>
        <v/>
      </c>
      <c r="G4715" s="41" t="str">
        <f t="shared" si="657"/>
        <v/>
      </c>
      <c r="H4715" s="41" t="str">
        <f t="shared" si="658"/>
        <v/>
      </c>
      <c r="I4715" s="41" t="str">
        <f t="shared" si="659"/>
        <v/>
      </c>
      <c r="J4715" s="41" t="str">
        <f t="shared" si="660"/>
        <v/>
      </c>
      <c r="K4715" s="268"/>
      <c r="L4715" s="268"/>
      <c r="M4715" s="268"/>
      <c r="N4715" s="269"/>
      <c r="O4715" s="269"/>
      <c r="P4715" s="269"/>
      <c r="Q4715" s="270"/>
      <c r="R4715" s="271"/>
      <c r="S4715" s="268"/>
      <c r="T4715" s="268"/>
      <c r="U4715" s="268"/>
      <c r="V4715" s="268"/>
      <c r="W4715" s="65" t="str">
        <f t="shared" si="661"/>
        <v/>
      </c>
      <c r="X4715" s="65" t="str">
        <f t="shared" si="662"/>
        <v/>
      </c>
      <c r="Y4715" s="65" t="str">
        <f t="shared" si="663"/>
        <v/>
      </c>
      <c r="Z4715" s="65" t="str">
        <f t="shared" si="664"/>
        <v/>
      </c>
      <c r="AA4715" s="65" t="str">
        <f t="shared" si="665"/>
        <v/>
      </c>
    </row>
    <row r="4716" spans="1:27" x14ac:dyDescent="0.25">
      <c r="A4716" s="40" t="str">
        <f>IF(G4716="","",1*ISERROR(VLOOKUP(G4716,G$1:G4715,1,FALSE)))</f>
        <v/>
      </c>
      <c r="B4716" s="40" t="str">
        <f>IF(A4716=0,0,IF(A4716="","",SUM(A$2:A4716)))</f>
        <v/>
      </c>
      <c r="C4716" s="41" t="str">
        <f>IF(H4716="","",1*ISERROR(VLOOKUP(H4716,H$1:H4715,1,FALSE)))</f>
        <v/>
      </c>
      <c r="D4716" s="40" t="str">
        <f>IF(C4716=0,0,IF(C4716="","",SUM(C$2:C4716)))</f>
        <v/>
      </c>
      <c r="E4716" s="41" t="str">
        <f>IF(H4716=0,0,IF(C4716="","",SUM(C$11:C4716)))</f>
        <v/>
      </c>
      <c r="F4716" s="41" t="str">
        <f>IF(H4716="","",COUNTIF(H$11:H4716,"="&amp;H4716))</f>
        <v/>
      </c>
      <c r="G4716" s="41" t="str">
        <f t="shared" si="657"/>
        <v/>
      </c>
      <c r="H4716" s="41" t="str">
        <f t="shared" si="658"/>
        <v/>
      </c>
      <c r="I4716" s="41" t="str">
        <f t="shared" si="659"/>
        <v/>
      </c>
      <c r="J4716" s="41" t="str">
        <f t="shared" si="660"/>
        <v/>
      </c>
      <c r="K4716" s="268"/>
      <c r="L4716" s="268"/>
      <c r="M4716" s="268"/>
      <c r="N4716" s="269"/>
      <c r="O4716" s="269"/>
      <c r="P4716" s="269"/>
      <c r="Q4716" s="270"/>
      <c r="R4716" s="271"/>
      <c r="S4716" s="268"/>
      <c r="T4716" s="268"/>
      <c r="U4716" s="268"/>
      <c r="V4716" s="268"/>
      <c r="W4716" s="65" t="str">
        <f t="shared" si="661"/>
        <v/>
      </c>
      <c r="X4716" s="65" t="str">
        <f t="shared" si="662"/>
        <v/>
      </c>
      <c r="Y4716" s="65" t="str">
        <f t="shared" si="663"/>
        <v/>
      </c>
      <c r="Z4716" s="65" t="str">
        <f t="shared" si="664"/>
        <v/>
      </c>
      <c r="AA4716" s="65" t="str">
        <f t="shared" si="665"/>
        <v/>
      </c>
    </row>
    <row r="4717" spans="1:27" x14ac:dyDescent="0.25">
      <c r="A4717" s="40" t="str">
        <f>IF(G4717="","",1*ISERROR(VLOOKUP(G4717,G$1:G4716,1,FALSE)))</f>
        <v/>
      </c>
      <c r="B4717" s="40" t="str">
        <f>IF(A4717=0,0,IF(A4717="","",SUM(A$2:A4717)))</f>
        <v/>
      </c>
      <c r="C4717" s="41" t="str">
        <f>IF(H4717="","",1*ISERROR(VLOOKUP(H4717,H$1:H4716,1,FALSE)))</f>
        <v/>
      </c>
      <c r="D4717" s="40" t="str">
        <f>IF(C4717=0,0,IF(C4717="","",SUM(C$2:C4717)))</f>
        <v/>
      </c>
      <c r="E4717" s="41" t="str">
        <f>IF(H4717=0,0,IF(C4717="","",SUM(C$11:C4717)))</f>
        <v/>
      </c>
      <c r="F4717" s="41" t="str">
        <f>IF(H4717="","",COUNTIF(H$11:H4717,"="&amp;H4717))</f>
        <v/>
      </c>
      <c r="G4717" s="41" t="str">
        <f t="shared" si="657"/>
        <v/>
      </c>
      <c r="H4717" s="41" t="str">
        <f t="shared" si="658"/>
        <v/>
      </c>
      <c r="I4717" s="41" t="str">
        <f t="shared" si="659"/>
        <v/>
      </c>
      <c r="J4717" s="41" t="str">
        <f t="shared" si="660"/>
        <v/>
      </c>
      <c r="K4717" s="268"/>
      <c r="L4717" s="268"/>
      <c r="M4717" s="268"/>
      <c r="N4717" s="269"/>
      <c r="O4717" s="269"/>
      <c r="P4717" s="269"/>
      <c r="Q4717" s="270"/>
      <c r="R4717" s="271"/>
      <c r="S4717" s="268"/>
      <c r="T4717" s="268"/>
      <c r="U4717" s="268"/>
      <c r="V4717" s="268"/>
      <c r="W4717" s="65" t="str">
        <f t="shared" si="661"/>
        <v/>
      </c>
      <c r="X4717" s="65" t="str">
        <f t="shared" si="662"/>
        <v/>
      </c>
      <c r="Y4717" s="65" t="str">
        <f t="shared" si="663"/>
        <v/>
      </c>
      <c r="Z4717" s="65" t="str">
        <f t="shared" si="664"/>
        <v/>
      </c>
      <c r="AA4717" s="65" t="str">
        <f t="shared" si="665"/>
        <v/>
      </c>
    </row>
    <row r="4718" spans="1:27" x14ac:dyDescent="0.25">
      <c r="A4718" s="40" t="str">
        <f>IF(G4718="","",1*ISERROR(VLOOKUP(G4718,G$1:G4717,1,FALSE)))</f>
        <v/>
      </c>
      <c r="B4718" s="40" t="str">
        <f>IF(A4718=0,0,IF(A4718="","",SUM(A$2:A4718)))</f>
        <v/>
      </c>
      <c r="C4718" s="41" t="str">
        <f>IF(H4718="","",1*ISERROR(VLOOKUP(H4718,H$1:H4717,1,FALSE)))</f>
        <v/>
      </c>
      <c r="D4718" s="40" t="str">
        <f>IF(C4718=0,0,IF(C4718="","",SUM(C$2:C4718)))</f>
        <v/>
      </c>
      <c r="E4718" s="41" t="str">
        <f>IF(H4718=0,0,IF(C4718="","",SUM(C$11:C4718)))</f>
        <v/>
      </c>
      <c r="F4718" s="41" t="str">
        <f>IF(H4718="","",COUNTIF(H$11:H4718,"="&amp;H4718))</f>
        <v/>
      </c>
      <c r="G4718" s="41" t="str">
        <f t="shared" si="657"/>
        <v/>
      </c>
      <c r="H4718" s="41" t="str">
        <f t="shared" si="658"/>
        <v/>
      </c>
      <c r="I4718" s="41" t="str">
        <f t="shared" si="659"/>
        <v/>
      </c>
      <c r="J4718" s="41" t="str">
        <f t="shared" si="660"/>
        <v/>
      </c>
      <c r="K4718" s="268"/>
      <c r="L4718" s="268"/>
      <c r="M4718" s="268"/>
      <c r="N4718" s="269"/>
      <c r="O4718" s="269"/>
      <c r="P4718" s="269"/>
      <c r="Q4718" s="270"/>
      <c r="R4718" s="271"/>
      <c r="S4718" s="268"/>
      <c r="T4718" s="268"/>
      <c r="U4718" s="268"/>
      <c r="V4718" s="268"/>
      <c r="W4718" s="65" t="str">
        <f t="shared" si="661"/>
        <v/>
      </c>
      <c r="X4718" s="65" t="str">
        <f t="shared" si="662"/>
        <v/>
      </c>
      <c r="Y4718" s="65" t="str">
        <f t="shared" si="663"/>
        <v/>
      </c>
      <c r="Z4718" s="65" t="str">
        <f t="shared" si="664"/>
        <v/>
      </c>
      <c r="AA4718" s="65" t="str">
        <f t="shared" si="665"/>
        <v/>
      </c>
    </row>
    <row r="4719" spans="1:27" x14ac:dyDescent="0.25">
      <c r="A4719" s="40" t="str">
        <f>IF(G4719="","",1*ISERROR(VLOOKUP(G4719,G$1:G4718,1,FALSE)))</f>
        <v/>
      </c>
      <c r="B4719" s="40" t="str">
        <f>IF(A4719=0,0,IF(A4719="","",SUM(A$2:A4719)))</f>
        <v/>
      </c>
      <c r="C4719" s="41" t="str">
        <f>IF(H4719="","",1*ISERROR(VLOOKUP(H4719,H$1:H4718,1,FALSE)))</f>
        <v/>
      </c>
      <c r="D4719" s="40" t="str">
        <f>IF(C4719=0,0,IF(C4719="","",SUM(C$2:C4719)))</f>
        <v/>
      </c>
      <c r="E4719" s="41" t="str">
        <f>IF(H4719=0,0,IF(C4719="","",SUM(C$11:C4719)))</f>
        <v/>
      </c>
      <c r="F4719" s="41" t="str">
        <f>IF(H4719="","",COUNTIF(H$11:H4719,"="&amp;H4719))</f>
        <v/>
      </c>
      <c r="G4719" s="41" t="str">
        <f t="shared" si="657"/>
        <v/>
      </c>
      <c r="H4719" s="41" t="str">
        <f t="shared" si="658"/>
        <v/>
      </c>
      <c r="I4719" s="41" t="str">
        <f t="shared" si="659"/>
        <v/>
      </c>
      <c r="J4719" s="41" t="str">
        <f t="shared" si="660"/>
        <v/>
      </c>
      <c r="K4719" s="268"/>
      <c r="L4719" s="268"/>
      <c r="M4719" s="268"/>
      <c r="N4719" s="269"/>
      <c r="O4719" s="269"/>
      <c r="P4719" s="269"/>
      <c r="Q4719" s="270"/>
      <c r="R4719" s="271"/>
      <c r="S4719" s="268"/>
      <c r="T4719" s="268"/>
      <c r="U4719" s="268"/>
      <c r="V4719" s="268"/>
      <c r="W4719" s="65" t="str">
        <f t="shared" si="661"/>
        <v/>
      </c>
      <c r="X4719" s="65" t="str">
        <f t="shared" si="662"/>
        <v/>
      </c>
      <c r="Y4719" s="65" t="str">
        <f t="shared" si="663"/>
        <v/>
      </c>
      <c r="Z4719" s="65" t="str">
        <f t="shared" si="664"/>
        <v/>
      </c>
      <c r="AA4719" s="65" t="str">
        <f t="shared" si="665"/>
        <v/>
      </c>
    </row>
    <row r="4720" spans="1:27" x14ac:dyDescent="0.25">
      <c r="A4720" s="40" t="str">
        <f>IF(G4720="","",1*ISERROR(VLOOKUP(G4720,G$1:G4719,1,FALSE)))</f>
        <v/>
      </c>
      <c r="B4720" s="40" t="str">
        <f>IF(A4720=0,0,IF(A4720="","",SUM(A$2:A4720)))</f>
        <v/>
      </c>
      <c r="C4720" s="41" t="str">
        <f>IF(H4720="","",1*ISERROR(VLOOKUP(H4720,H$1:H4719,1,FALSE)))</f>
        <v/>
      </c>
      <c r="D4720" s="40" t="str">
        <f>IF(C4720=0,0,IF(C4720="","",SUM(C$2:C4720)))</f>
        <v/>
      </c>
      <c r="E4720" s="41" t="str">
        <f>IF(H4720=0,0,IF(C4720="","",SUM(C$11:C4720)))</f>
        <v/>
      </c>
      <c r="F4720" s="41" t="str">
        <f>IF(H4720="","",COUNTIF(H$11:H4720,"="&amp;H4720))</f>
        <v/>
      </c>
      <c r="G4720" s="41" t="str">
        <f t="shared" si="657"/>
        <v/>
      </c>
      <c r="H4720" s="41" t="str">
        <f t="shared" si="658"/>
        <v/>
      </c>
      <c r="I4720" s="41" t="str">
        <f t="shared" si="659"/>
        <v/>
      </c>
      <c r="J4720" s="41" t="str">
        <f t="shared" si="660"/>
        <v/>
      </c>
      <c r="K4720" s="268"/>
      <c r="L4720" s="268"/>
      <c r="M4720" s="268"/>
      <c r="N4720" s="269"/>
      <c r="O4720" s="269"/>
      <c r="P4720" s="269"/>
      <c r="Q4720" s="270"/>
      <c r="R4720" s="271"/>
      <c r="S4720" s="268"/>
      <c r="T4720" s="268"/>
      <c r="U4720" s="268"/>
      <c r="V4720" s="268"/>
      <c r="W4720" s="65" t="str">
        <f t="shared" si="661"/>
        <v/>
      </c>
      <c r="X4720" s="65" t="str">
        <f t="shared" si="662"/>
        <v/>
      </c>
      <c r="Y4720" s="65" t="str">
        <f t="shared" si="663"/>
        <v/>
      </c>
      <c r="Z4720" s="65" t="str">
        <f t="shared" si="664"/>
        <v/>
      </c>
      <c r="AA4720" s="65" t="str">
        <f t="shared" si="665"/>
        <v/>
      </c>
    </row>
    <row r="4721" spans="1:27" x14ac:dyDescent="0.25">
      <c r="A4721" s="40" t="str">
        <f>IF(G4721="","",1*ISERROR(VLOOKUP(G4721,G$1:G4720,1,FALSE)))</f>
        <v/>
      </c>
      <c r="B4721" s="40" t="str">
        <f>IF(A4721=0,0,IF(A4721="","",SUM(A$2:A4721)))</f>
        <v/>
      </c>
      <c r="C4721" s="41" t="str">
        <f>IF(H4721="","",1*ISERROR(VLOOKUP(H4721,H$1:H4720,1,FALSE)))</f>
        <v/>
      </c>
      <c r="D4721" s="40" t="str">
        <f>IF(C4721=0,0,IF(C4721="","",SUM(C$2:C4721)))</f>
        <v/>
      </c>
      <c r="E4721" s="41" t="str">
        <f>IF(H4721=0,0,IF(C4721="","",SUM(C$11:C4721)))</f>
        <v/>
      </c>
      <c r="F4721" s="41" t="str">
        <f>IF(H4721="","",COUNTIF(H$11:H4721,"="&amp;H4721))</f>
        <v/>
      </c>
      <c r="G4721" s="41" t="str">
        <f t="shared" si="657"/>
        <v/>
      </c>
      <c r="H4721" s="41" t="str">
        <f t="shared" si="658"/>
        <v/>
      </c>
      <c r="I4721" s="41" t="str">
        <f t="shared" si="659"/>
        <v/>
      </c>
      <c r="J4721" s="41" t="str">
        <f t="shared" si="660"/>
        <v/>
      </c>
      <c r="K4721" s="268"/>
      <c r="L4721" s="268"/>
      <c r="M4721" s="268"/>
      <c r="N4721" s="269"/>
      <c r="O4721" s="269"/>
      <c r="P4721" s="269"/>
      <c r="Q4721" s="270"/>
      <c r="R4721" s="271"/>
      <c r="S4721" s="268"/>
      <c r="T4721" s="268"/>
      <c r="U4721" s="268"/>
      <c r="V4721" s="268"/>
      <c r="W4721" s="65" t="str">
        <f t="shared" si="661"/>
        <v/>
      </c>
      <c r="X4721" s="65" t="str">
        <f t="shared" si="662"/>
        <v/>
      </c>
      <c r="Y4721" s="65" t="str">
        <f t="shared" si="663"/>
        <v/>
      </c>
      <c r="Z4721" s="65" t="str">
        <f t="shared" si="664"/>
        <v/>
      </c>
      <c r="AA4721" s="65" t="str">
        <f t="shared" si="665"/>
        <v/>
      </c>
    </row>
    <row r="4722" spans="1:27" x14ac:dyDescent="0.25">
      <c r="A4722" s="40" t="str">
        <f>IF(G4722="","",1*ISERROR(VLOOKUP(G4722,G$1:G4721,1,FALSE)))</f>
        <v/>
      </c>
      <c r="B4722" s="40" t="str">
        <f>IF(A4722=0,0,IF(A4722="","",SUM(A$2:A4722)))</f>
        <v/>
      </c>
      <c r="C4722" s="41" t="str">
        <f>IF(H4722="","",1*ISERROR(VLOOKUP(H4722,H$1:H4721,1,FALSE)))</f>
        <v/>
      </c>
      <c r="D4722" s="40" t="str">
        <f>IF(C4722=0,0,IF(C4722="","",SUM(C$2:C4722)))</f>
        <v/>
      </c>
      <c r="E4722" s="41" t="str">
        <f>IF(H4722=0,0,IF(C4722="","",SUM(C$11:C4722)))</f>
        <v/>
      </c>
      <c r="F4722" s="41" t="str">
        <f>IF(H4722="","",COUNTIF(H$11:H4722,"="&amp;H4722))</f>
        <v/>
      </c>
      <c r="G4722" s="41" t="str">
        <f t="shared" si="657"/>
        <v/>
      </c>
      <c r="H4722" s="41" t="str">
        <f t="shared" si="658"/>
        <v/>
      </c>
      <c r="I4722" s="41" t="str">
        <f t="shared" si="659"/>
        <v/>
      </c>
      <c r="J4722" s="41" t="str">
        <f t="shared" si="660"/>
        <v/>
      </c>
      <c r="K4722" s="268"/>
      <c r="L4722" s="268"/>
      <c r="M4722" s="268"/>
      <c r="N4722" s="269"/>
      <c r="O4722" s="269"/>
      <c r="P4722" s="269"/>
      <c r="Q4722" s="270"/>
      <c r="R4722" s="271"/>
      <c r="S4722" s="268"/>
      <c r="T4722" s="268"/>
      <c r="U4722" s="268"/>
      <c r="V4722" s="268"/>
      <c r="W4722" s="65" t="str">
        <f t="shared" si="661"/>
        <v/>
      </c>
      <c r="X4722" s="65" t="str">
        <f t="shared" si="662"/>
        <v/>
      </c>
      <c r="Y4722" s="65" t="str">
        <f t="shared" si="663"/>
        <v/>
      </c>
      <c r="Z4722" s="65" t="str">
        <f t="shared" si="664"/>
        <v/>
      </c>
      <c r="AA4722" s="65" t="str">
        <f t="shared" si="665"/>
        <v/>
      </c>
    </row>
    <row r="4723" spans="1:27" x14ac:dyDescent="0.25">
      <c r="A4723" s="40" t="str">
        <f>IF(G4723="","",1*ISERROR(VLOOKUP(G4723,G$1:G4722,1,FALSE)))</f>
        <v/>
      </c>
      <c r="B4723" s="40" t="str">
        <f>IF(A4723=0,0,IF(A4723="","",SUM(A$2:A4723)))</f>
        <v/>
      </c>
      <c r="C4723" s="41" t="str">
        <f>IF(H4723="","",1*ISERROR(VLOOKUP(H4723,H$1:H4722,1,FALSE)))</f>
        <v/>
      </c>
      <c r="D4723" s="40" t="str">
        <f>IF(C4723=0,0,IF(C4723="","",SUM(C$2:C4723)))</f>
        <v/>
      </c>
      <c r="E4723" s="41" t="str">
        <f>IF(H4723=0,0,IF(C4723="","",SUM(C$11:C4723)))</f>
        <v/>
      </c>
      <c r="F4723" s="41" t="str">
        <f>IF(H4723="","",COUNTIF(H$11:H4723,"="&amp;H4723))</f>
        <v/>
      </c>
      <c r="G4723" s="41" t="str">
        <f t="shared" si="657"/>
        <v/>
      </c>
      <c r="H4723" s="41" t="str">
        <f t="shared" si="658"/>
        <v/>
      </c>
      <c r="I4723" s="41" t="str">
        <f t="shared" si="659"/>
        <v/>
      </c>
      <c r="J4723" s="41" t="str">
        <f t="shared" si="660"/>
        <v/>
      </c>
      <c r="K4723" s="268"/>
      <c r="L4723" s="268"/>
      <c r="M4723" s="268"/>
      <c r="N4723" s="269"/>
      <c r="O4723" s="269"/>
      <c r="P4723" s="269"/>
      <c r="Q4723" s="270"/>
      <c r="R4723" s="271"/>
      <c r="S4723" s="268"/>
      <c r="T4723" s="268"/>
      <c r="U4723" s="268"/>
      <c r="V4723" s="268"/>
      <c r="W4723" s="65" t="str">
        <f t="shared" si="661"/>
        <v/>
      </c>
      <c r="X4723" s="65" t="str">
        <f t="shared" si="662"/>
        <v/>
      </c>
      <c r="Y4723" s="65" t="str">
        <f t="shared" si="663"/>
        <v/>
      </c>
      <c r="Z4723" s="65" t="str">
        <f t="shared" si="664"/>
        <v/>
      </c>
      <c r="AA4723" s="65" t="str">
        <f t="shared" si="665"/>
        <v/>
      </c>
    </row>
    <row r="4724" spans="1:27" x14ac:dyDescent="0.25">
      <c r="A4724" s="40" t="str">
        <f>IF(G4724="","",1*ISERROR(VLOOKUP(G4724,G$1:G4723,1,FALSE)))</f>
        <v/>
      </c>
      <c r="B4724" s="40" t="str">
        <f>IF(A4724=0,0,IF(A4724="","",SUM(A$2:A4724)))</f>
        <v/>
      </c>
      <c r="C4724" s="41" t="str">
        <f>IF(H4724="","",1*ISERROR(VLOOKUP(H4724,H$1:H4723,1,FALSE)))</f>
        <v/>
      </c>
      <c r="D4724" s="40" t="str">
        <f>IF(C4724=0,0,IF(C4724="","",SUM(C$2:C4724)))</f>
        <v/>
      </c>
      <c r="E4724" s="41" t="str">
        <f>IF(H4724=0,0,IF(C4724="","",SUM(C$11:C4724)))</f>
        <v/>
      </c>
      <c r="F4724" s="41" t="str">
        <f>IF(H4724="","",COUNTIF(H$11:H4724,"="&amp;H4724))</f>
        <v/>
      </c>
      <c r="G4724" s="41" t="str">
        <f t="shared" si="657"/>
        <v/>
      </c>
      <c r="H4724" s="41" t="str">
        <f t="shared" si="658"/>
        <v/>
      </c>
      <c r="I4724" s="41" t="str">
        <f t="shared" si="659"/>
        <v/>
      </c>
      <c r="J4724" s="41" t="str">
        <f t="shared" si="660"/>
        <v/>
      </c>
      <c r="K4724" s="268"/>
      <c r="L4724" s="268"/>
      <c r="M4724" s="268"/>
      <c r="N4724" s="269"/>
      <c r="O4724" s="269"/>
      <c r="P4724" s="269"/>
      <c r="Q4724" s="270"/>
      <c r="R4724" s="271"/>
      <c r="S4724" s="268"/>
      <c r="T4724" s="268"/>
      <c r="U4724" s="268"/>
      <c r="V4724" s="268"/>
      <c r="W4724" s="65" t="str">
        <f t="shared" si="661"/>
        <v/>
      </c>
      <c r="X4724" s="65" t="str">
        <f t="shared" si="662"/>
        <v/>
      </c>
      <c r="Y4724" s="65" t="str">
        <f t="shared" si="663"/>
        <v/>
      </c>
      <c r="Z4724" s="65" t="str">
        <f t="shared" si="664"/>
        <v/>
      </c>
      <c r="AA4724" s="65" t="str">
        <f t="shared" si="665"/>
        <v/>
      </c>
    </row>
    <row r="4725" spans="1:27" x14ac:dyDescent="0.25">
      <c r="A4725" s="40" t="str">
        <f>IF(G4725="","",1*ISERROR(VLOOKUP(G4725,G$1:G4724,1,FALSE)))</f>
        <v/>
      </c>
      <c r="B4725" s="40" t="str">
        <f>IF(A4725=0,0,IF(A4725="","",SUM(A$2:A4725)))</f>
        <v/>
      </c>
      <c r="C4725" s="41" t="str">
        <f>IF(H4725="","",1*ISERROR(VLOOKUP(H4725,H$1:H4724,1,FALSE)))</f>
        <v/>
      </c>
      <c r="D4725" s="40" t="str">
        <f>IF(C4725=0,0,IF(C4725="","",SUM(C$2:C4725)))</f>
        <v/>
      </c>
      <c r="E4725" s="41" t="str">
        <f>IF(H4725=0,0,IF(C4725="","",SUM(C$11:C4725)))</f>
        <v/>
      </c>
      <c r="F4725" s="41" t="str">
        <f>IF(H4725="","",COUNTIF(H$11:H4725,"="&amp;H4725))</f>
        <v/>
      </c>
      <c r="G4725" s="41" t="str">
        <f t="shared" si="657"/>
        <v/>
      </c>
      <c r="H4725" s="41" t="str">
        <f t="shared" si="658"/>
        <v/>
      </c>
      <c r="I4725" s="41" t="str">
        <f t="shared" si="659"/>
        <v/>
      </c>
      <c r="J4725" s="41" t="str">
        <f t="shared" si="660"/>
        <v/>
      </c>
      <c r="K4725" s="268"/>
      <c r="L4725" s="268"/>
      <c r="M4725" s="268"/>
      <c r="N4725" s="269"/>
      <c r="O4725" s="269"/>
      <c r="P4725" s="269"/>
      <c r="Q4725" s="270"/>
      <c r="R4725" s="271"/>
      <c r="S4725" s="268"/>
      <c r="T4725" s="268"/>
      <c r="U4725" s="268"/>
      <c r="V4725" s="268"/>
      <c r="W4725" s="65" t="str">
        <f t="shared" si="661"/>
        <v/>
      </c>
      <c r="X4725" s="65" t="str">
        <f t="shared" si="662"/>
        <v/>
      </c>
      <c r="Y4725" s="65" t="str">
        <f t="shared" si="663"/>
        <v/>
      </c>
      <c r="Z4725" s="65" t="str">
        <f t="shared" si="664"/>
        <v/>
      </c>
      <c r="AA4725" s="65" t="str">
        <f t="shared" si="665"/>
        <v/>
      </c>
    </row>
    <row r="4726" spans="1:27" x14ac:dyDescent="0.25">
      <c r="A4726" s="40" t="str">
        <f>IF(G4726="","",1*ISERROR(VLOOKUP(G4726,G$1:G4725,1,FALSE)))</f>
        <v/>
      </c>
      <c r="B4726" s="40" t="str">
        <f>IF(A4726=0,0,IF(A4726="","",SUM(A$2:A4726)))</f>
        <v/>
      </c>
      <c r="C4726" s="41" t="str">
        <f>IF(H4726="","",1*ISERROR(VLOOKUP(H4726,H$1:H4725,1,FALSE)))</f>
        <v/>
      </c>
      <c r="D4726" s="40" t="str">
        <f>IF(C4726=0,0,IF(C4726="","",SUM(C$2:C4726)))</f>
        <v/>
      </c>
      <c r="E4726" s="41" t="str">
        <f>IF(H4726=0,0,IF(C4726="","",SUM(C$11:C4726)))</f>
        <v/>
      </c>
      <c r="F4726" s="41" t="str">
        <f>IF(H4726="","",COUNTIF(H$11:H4726,"="&amp;H4726))</f>
        <v/>
      </c>
      <c r="G4726" s="41" t="str">
        <f t="shared" si="657"/>
        <v/>
      </c>
      <c r="H4726" s="41" t="str">
        <f t="shared" si="658"/>
        <v/>
      </c>
      <c r="I4726" s="41" t="str">
        <f t="shared" si="659"/>
        <v/>
      </c>
      <c r="J4726" s="41" t="str">
        <f t="shared" si="660"/>
        <v/>
      </c>
      <c r="K4726" s="268"/>
      <c r="L4726" s="268"/>
      <c r="M4726" s="268"/>
      <c r="N4726" s="269"/>
      <c r="O4726" s="269"/>
      <c r="P4726" s="269"/>
      <c r="Q4726" s="270"/>
      <c r="R4726" s="271"/>
      <c r="S4726" s="268"/>
      <c r="T4726" s="268"/>
      <c r="U4726" s="268"/>
      <c r="V4726" s="268"/>
      <c r="W4726" s="65" t="str">
        <f t="shared" si="661"/>
        <v/>
      </c>
      <c r="X4726" s="65" t="str">
        <f t="shared" si="662"/>
        <v/>
      </c>
      <c r="Y4726" s="65" t="str">
        <f t="shared" si="663"/>
        <v/>
      </c>
      <c r="Z4726" s="65" t="str">
        <f t="shared" si="664"/>
        <v/>
      </c>
      <c r="AA4726" s="65" t="str">
        <f t="shared" si="665"/>
        <v/>
      </c>
    </row>
    <row r="4727" spans="1:27" x14ac:dyDescent="0.25">
      <c r="A4727" s="40" t="str">
        <f>IF(G4727="","",1*ISERROR(VLOOKUP(G4727,G$1:G4726,1,FALSE)))</f>
        <v/>
      </c>
      <c r="B4727" s="40" t="str">
        <f>IF(A4727=0,0,IF(A4727="","",SUM(A$2:A4727)))</f>
        <v/>
      </c>
      <c r="C4727" s="41" t="str">
        <f>IF(H4727="","",1*ISERROR(VLOOKUP(H4727,H$1:H4726,1,FALSE)))</f>
        <v/>
      </c>
      <c r="D4727" s="40" t="str">
        <f>IF(C4727=0,0,IF(C4727="","",SUM(C$2:C4727)))</f>
        <v/>
      </c>
      <c r="E4727" s="41" t="str">
        <f>IF(H4727=0,0,IF(C4727="","",SUM(C$11:C4727)))</f>
        <v/>
      </c>
      <c r="F4727" s="41" t="str">
        <f>IF(H4727="","",COUNTIF(H$11:H4727,"="&amp;H4727))</f>
        <v/>
      </c>
      <c r="G4727" s="41" t="str">
        <f t="shared" si="657"/>
        <v/>
      </c>
      <c r="H4727" s="41" t="str">
        <f t="shared" si="658"/>
        <v/>
      </c>
      <c r="I4727" s="41" t="str">
        <f t="shared" si="659"/>
        <v/>
      </c>
      <c r="J4727" s="41" t="str">
        <f t="shared" si="660"/>
        <v/>
      </c>
      <c r="K4727" s="268"/>
      <c r="L4727" s="268"/>
      <c r="M4727" s="268"/>
      <c r="N4727" s="269"/>
      <c r="O4727" s="269"/>
      <c r="P4727" s="269"/>
      <c r="Q4727" s="270"/>
      <c r="R4727" s="271"/>
      <c r="S4727" s="268"/>
      <c r="T4727" s="268"/>
      <c r="U4727" s="268"/>
      <c r="V4727" s="268"/>
      <c r="W4727" s="65" t="str">
        <f t="shared" si="661"/>
        <v/>
      </c>
      <c r="X4727" s="65" t="str">
        <f t="shared" si="662"/>
        <v/>
      </c>
      <c r="Y4727" s="65" t="str">
        <f t="shared" si="663"/>
        <v/>
      </c>
      <c r="Z4727" s="65" t="str">
        <f t="shared" si="664"/>
        <v/>
      </c>
      <c r="AA4727" s="65" t="str">
        <f t="shared" si="665"/>
        <v/>
      </c>
    </row>
    <row r="4728" spans="1:27" x14ac:dyDescent="0.25">
      <c r="A4728" s="40" t="str">
        <f>IF(G4728="","",1*ISERROR(VLOOKUP(G4728,G$1:G4727,1,FALSE)))</f>
        <v/>
      </c>
      <c r="B4728" s="40" t="str">
        <f>IF(A4728=0,0,IF(A4728="","",SUM(A$2:A4728)))</f>
        <v/>
      </c>
      <c r="C4728" s="41" t="str">
        <f>IF(H4728="","",1*ISERROR(VLOOKUP(H4728,H$1:H4727,1,FALSE)))</f>
        <v/>
      </c>
      <c r="D4728" s="40" t="str">
        <f>IF(C4728=0,0,IF(C4728="","",SUM(C$2:C4728)))</f>
        <v/>
      </c>
      <c r="E4728" s="41" t="str">
        <f>IF(H4728=0,0,IF(C4728="","",SUM(C$11:C4728)))</f>
        <v/>
      </c>
      <c r="F4728" s="41" t="str">
        <f>IF(H4728="","",COUNTIF(H$11:H4728,"="&amp;H4728))</f>
        <v/>
      </c>
      <c r="G4728" s="41" t="str">
        <f t="shared" si="657"/>
        <v/>
      </c>
      <c r="H4728" s="41" t="str">
        <f t="shared" si="658"/>
        <v/>
      </c>
      <c r="I4728" s="41" t="str">
        <f t="shared" si="659"/>
        <v/>
      </c>
      <c r="J4728" s="41" t="str">
        <f t="shared" si="660"/>
        <v/>
      </c>
      <c r="K4728" s="268"/>
      <c r="L4728" s="268"/>
      <c r="M4728" s="268"/>
      <c r="N4728" s="269"/>
      <c r="O4728" s="269"/>
      <c r="P4728" s="269"/>
      <c r="Q4728" s="270"/>
      <c r="R4728" s="271"/>
      <c r="S4728" s="268"/>
      <c r="T4728" s="268"/>
      <c r="U4728" s="268"/>
      <c r="V4728" s="268"/>
      <c r="W4728" s="65" t="str">
        <f t="shared" si="661"/>
        <v/>
      </c>
      <c r="X4728" s="65" t="str">
        <f t="shared" si="662"/>
        <v/>
      </c>
      <c r="Y4728" s="65" t="str">
        <f t="shared" si="663"/>
        <v/>
      </c>
      <c r="Z4728" s="65" t="str">
        <f t="shared" si="664"/>
        <v/>
      </c>
      <c r="AA4728" s="65" t="str">
        <f t="shared" si="665"/>
        <v/>
      </c>
    </row>
    <row r="4729" spans="1:27" x14ac:dyDescent="0.25">
      <c r="A4729" s="40" t="str">
        <f>IF(G4729="","",1*ISERROR(VLOOKUP(G4729,G$1:G4728,1,FALSE)))</f>
        <v/>
      </c>
      <c r="B4729" s="40" t="str">
        <f>IF(A4729=0,0,IF(A4729="","",SUM(A$2:A4729)))</f>
        <v/>
      </c>
      <c r="C4729" s="41" t="str">
        <f>IF(H4729="","",1*ISERROR(VLOOKUP(H4729,H$1:H4728,1,FALSE)))</f>
        <v/>
      </c>
      <c r="D4729" s="40" t="str">
        <f>IF(C4729=0,0,IF(C4729="","",SUM(C$2:C4729)))</f>
        <v/>
      </c>
      <c r="E4729" s="41" t="str">
        <f>IF(H4729=0,0,IF(C4729="","",SUM(C$11:C4729)))</f>
        <v/>
      </c>
      <c r="F4729" s="41" t="str">
        <f>IF(H4729="","",COUNTIF(H$11:H4729,"="&amp;H4729))</f>
        <v/>
      </c>
      <c r="G4729" s="41" t="str">
        <f t="shared" si="657"/>
        <v/>
      </c>
      <c r="H4729" s="41" t="str">
        <f t="shared" si="658"/>
        <v/>
      </c>
      <c r="I4729" s="41" t="str">
        <f t="shared" si="659"/>
        <v/>
      </c>
      <c r="J4729" s="41" t="str">
        <f t="shared" si="660"/>
        <v/>
      </c>
      <c r="K4729" s="268"/>
      <c r="L4729" s="268"/>
      <c r="M4729" s="268"/>
      <c r="N4729" s="269"/>
      <c r="O4729" s="269"/>
      <c r="P4729" s="269"/>
      <c r="Q4729" s="270"/>
      <c r="R4729" s="271"/>
      <c r="S4729" s="268"/>
      <c r="T4729" s="268"/>
      <c r="U4729" s="268"/>
      <c r="V4729" s="268"/>
      <c r="W4729" s="65" t="str">
        <f t="shared" si="661"/>
        <v/>
      </c>
      <c r="X4729" s="65" t="str">
        <f t="shared" si="662"/>
        <v/>
      </c>
      <c r="Y4729" s="65" t="str">
        <f t="shared" si="663"/>
        <v/>
      </c>
      <c r="Z4729" s="65" t="str">
        <f t="shared" si="664"/>
        <v/>
      </c>
      <c r="AA4729" s="65" t="str">
        <f t="shared" si="665"/>
        <v/>
      </c>
    </row>
    <row r="4730" spans="1:27" x14ac:dyDescent="0.25">
      <c r="A4730" s="40" t="str">
        <f>IF(G4730="","",1*ISERROR(VLOOKUP(G4730,G$1:G4729,1,FALSE)))</f>
        <v/>
      </c>
      <c r="B4730" s="40" t="str">
        <f>IF(A4730=0,0,IF(A4730="","",SUM(A$2:A4730)))</f>
        <v/>
      </c>
      <c r="C4730" s="41" t="str">
        <f>IF(H4730="","",1*ISERROR(VLOOKUP(H4730,H$1:H4729,1,FALSE)))</f>
        <v/>
      </c>
      <c r="D4730" s="40" t="str">
        <f>IF(C4730=0,0,IF(C4730="","",SUM(C$2:C4730)))</f>
        <v/>
      </c>
      <c r="E4730" s="41" t="str">
        <f>IF(H4730=0,0,IF(C4730="","",SUM(C$11:C4730)))</f>
        <v/>
      </c>
      <c r="F4730" s="41" t="str">
        <f>IF(H4730="","",COUNTIF(H$11:H4730,"="&amp;H4730))</f>
        <v/>
      </c>
      <c r="G4730" s="41" t="str">
        <f t="shared" si="657"/>
        <v/>
      </c>
      <c r="H4730" s="41" t="str">
        <f t="shared" si="658"/>
        <v/>
      </c>
      <c r="I4730" s="41" t="str">
        <f t="shared" si="659"/>
        <v/>
      </c>
      <c r="J4730" s="41" t="str">
        <f t="shared" si="660"/>
        <v/>
      </c>
      <c r="K4730" s="268"/>
      <c r="L4730" s="268"/>
      <c r="M4730" s="268"/>
      <c r="N4730" s="269"/>
      <c r="O4730" s="269"/>
      <c r="P4730" s="269"/>
      <c r="Q4730" s="270"/>
      <c r="R4730" s="271"/>
      <c r="S4730" s="268"/>
      <c r="T4730" s="268"/>
      <c r="U4730" s="268"/>
      <c r="V4730" s="268"/>
      <c r="W4730" s="65" t="str">
        <f t="shared" si="661"/>
        <v/>
      </c>
      <c r="X4730" s="65" t="str">
        <f t="shared" si="662"/>
        <v/>
      </c>
      <c r="Y4730" s="65" t="str">
        <f t="shared" si="663"/>
        <v/>
      </c>
      <c r="Z4730" s="65" t="str">
        <f t="shared" si="664"/>
        <v/>
      </c>
      <c r="AA4730" s="65" t="str">
        <f t="shared" si="665"/>
        <v/>
      </c>
    </row>
    <row r="4731" spans="1:27" x14ac:dyDescent="0.25">
      <c r="A4731" s="40" t="str">
        <f>IF(G4731="","",1*ISERROR(VLOOKUP(G4731,G$1:G4730,1,FALSE)))</f>
        <v/>
      </c>
      <c r="B4731" s="40" t="str">
        <f>IF(A4731=0,0,IF(A4731="","",SUM(A$2:A4731)))</f>
        <v/>
      </c>
      <c r="C4731" s="41" t="str">
        <f>IF(H4731="","",1*ISERROR(VLOOKUP(H4731,H$1:H4730,1,FALSE)))</f>
        <v/>
      </c>
      <c r="D4731" s="40" t="str">
        <f>IF(C4731=0,0,IF(C4731="","",SUM(C$2:C4731)))</f>
        <v/>
      </c>
      <c r="E4731" s="41" t="str">
        <f>IF(H4731=0,0,IF(C4731="","",SUM(C$11:C4731)))</f>
        <v/>
      </c>
      <c r="F4731" s="41" t="str">
        <f>IF(H4731="","",COUNTIF(H$11:H4731,"="&amp;H4731))</f>
        <v/>
      </c>
      <c r="G4731" s="41" t="str">
        <f t="shared" si="657"/>
        <v/>
      </c>
      <c r="H4731" s="41" t="str">
        <f t="shared" si="658"/>
        <v/>
      </c>
      <c r="I4731" s="41" t="str">
        <f t="shared" si="659"/>
        <v/>
      </c>
      <c r="J4731" s="41" t="str">
        <f t="shared" si="660"/>
        <v/>
      </c>
      <c r="K4731" s="268"/>
      <c r="L4731" s="268"/>
      <c r="M4731" s="268"/>
      <c r="N4731" s="269"/>
      <c r="O4731" s="269"/>
      <c r="P4731" s="269"/>
      <c r="Q4731" s="270"/>
      <c r="R4731" s="271"/>
      <c r="S4731" s="268"/>
      <c r="T4731" s="268"/>
      <c r="U4731" s="268"/>
      <c r="V4731" s="268"/>
      <c r="W4731" s="65" t="str">
        <f t="shared" si="661"/>
        <v/>
      </c>
      <c r="X4731" s="65" t="str">
        <f t="shared" si="662"/>
        <v/>
      </c>
      <c r="Y4731" s="65" t="str">
        <f t="shared" si="663"/>
        <v/>
      </c>
      <c r="Z4731" s="65" t="str">
        <f t="shared" si="664"/>
        <v/>
      </c>
      <c r="AA4731" s="65" t="str">
        <f t="shared" si="665"/>
        <v/>
      </c>
    </row>
    <row r="4732" spans="1:27" x14ac:dyDescent="0.25">
      <c r="A4732" s="40" t="str">
        <f>IF(G4732="","",1*ISERROR(VLOOKUP(G4732,G$1:G4731,1,FALSE)))</f>
        <v/>
      </c>
      <c r="B4732" s="40" t="str">
        <f>IF(A4732=0,0,IF(A4732="","",SUM(A$2:A4732)))</f>
        <v/>
      </c>
      <c r="C4732" s="41" t="str">
        <f>IF(H4732="","",1*ISERROR(VLOOKUP(H4732,H$1:H4731,1,FALSE)))</f>
        <v/>
      </c>
      <c r="D4732" s="40" t="str">
        <f>IF(C4732=0,0,IF(C4732="","",SUM(C$2:C4732)))</f>
        <v/>
      </c>
      <c r="E4732" s="41" t="str">
        <f>IF(H4732=0,0,IF(C4732="","",SUM(C$11:C4732)))</f>
        <v/>
      </c>
      <c r="F4732" s="41" t="str">
        <f>IF(H4732="","",COUNTIF(H$11:H4732,"="&amp;H4732))</f>
        <v/>
      </c>
      <c r="G4732" s="41" t="str">
        <f t="shared" si="657"/>
        <v/>
      </c>
      <c r="H4732" s="41" t="str">
        <f t="shared" si="658"/>
        <v/>
      </c>
      <c r="I4732" s="41" t="str">
        <f t="shared" si="659"/>
        <v/>
      </c>
      <c r="J4732" s="41" t="str">
        <f t="shared" si="660"/>
        <v/>
      </c>
      <c r="K4732" s="268"/>
      <c r="L4732" s="268"/>
      <c r="M4732" s="268"/>
      <c r="N4732" s="269"/>
      <c r="O4732" s="269"/>
      <c r="P4732" s="269"/>
      <c r="Q4732" s="270"/>
      <c r="R4732" s="271"/>
      <c r="S4732" s="268"/>
      <c r="T4732" s="268"/>
      <c r="U4732" s="268"/>
      <c r="V4732" s="268"/>
      <c r="W4732" s="65" t="str">
        <f t="shared" si="661"/>
        <v/>
      </c>
      <c r="X4732" s="65" t="str">
        <f t="shared" si="662"/>
        <v/>
      </c>
      <c r="Y4732" s="65" t="str">
        <f t="shared" si="663"/>
        <v/>
      </c>
      <c r="Z4732" s="65" t="str">
        <f t="shared" si="664"/>
        <v/>
      </c>
      <c r="AA4732" s="65" t="str">
        <f t="shared" si="665"/>
        <v/>
      </c>
    </row>
    <row r="4733" spans="1:27" x14ac:dyDescent="0.25">
      <c r="A4733" s="40" t="str">
        <f>IF(G4733="","",1*ISERROR(VLOOKUP(G4733,G$1:G4732,1,FALSE)))</f>
        <v/>
      </c>
      <c r="B4733" s="40" t="str">
        <f>IF(A4733=0,0,IF(A4733="","",SUM(A$2:A4733)))</f>
        <v/>
      </c>
      <c r="C4733" s="41" t="str">
        <f>IF(H4733="","",1*ISERROR(VLOOKUP(H4733,H$1:H4732,1,FALSE)))</f>
        <v/>
      </c>
      <c r="D4733" s="40" t="str">
        <f>IF(C4733=0,0,IF(C4733="","",SUM(C$2:C4733)))</f>
        <v/>
      </c>
      <c r="E4733" s="41" t="str">
        <f>IF(H4733=0,0,IF(C4733="","",SUM(C$11:C4733)))</f>
        <v/>
      </c>
      <c r="F4733" s="41" t="str">
        <f>IF(H4733="","",COUNTIF(H$11:H4733,"="&amp;H4733))</f>
        <v/>
      </c>
      <c r="G4733" s="41" t="str">
        <f t="shared" si="657"/>
        <v/>
      </c>
      <c r="H4733" s="41" t="str">
        <f t="shared" si="658"/>
        <v/>
      </c>
      <c r="I4733" s="41" t="str">
        <f t="shared" si="659"/>
        <v/>
      </c>
      <c r="J4733" s="41" t="str">
        <f t="shared" si="660"/>
        <v/>
      </c>
      <c r="K4733" s="268"/>
      <c r="L4733" s="268"/>
      <c r="M4733" s="268"/>
      <c r="N4733" s="269"/>
      <c r="O4733" s="269"/>
      <c r="P4733" s="269"/>
      <c r="Q4733" s="270"/>
      <c r="R4733" s="271"/>
      <c r="S4733" s="268"/>
      <c r="T4733" s="268"/>
      <c r="U4733" s="268"/>
      <c r="V4733" s="268"/>
      <c r="W4733" s="65" t="str">
        <f t="shared" si="661"/>
        <v/>
      </c>
      <c r="X4733" s="65" t="str">
        <f t="shared" si="662"/>
        <v/>
      </c>
      <c r="Y4733" s="65" t="str">
        <f t="shared" si="663"/>
        <v/>
      </c>
      <c r="Z4733" s="65" t="str">
        <f t="shared" si="664"/>
        <v/>
      </c>
      <c r="AA4733" s="65" t="str">
        <f t="shared" si="665"/>
        <v/>
      </c>
    </row>
    <row r="4734" spans="1:27" x14ac:dyDescent="0.25">
      <c r="A4734" s="40" t="str">
        <f>IF(G4734="","",1*ISERROR(VLOOKUP(G4734,G$1:G4733,1,FALSE)))</f>
        <v/>
      </c>
      <c r="B4734" s="40" t="str">
        <f>IF(A4734=0,0,IF(A4734="","",SUM(A$2:A4734)))</f>
        <v/>
      </c>
      <c r="C4734" s="41" t="str">
        <f>IF(H4734="","",1*ISERROR(VLOOKUP(H4734,H$1:H4733,1,FALSE)))</f>
        <v/>
      </c>
      <c r="D4734" s="40" t="str">
        <f>IF(C4734=0,0,IF(C4734="","",SUM(C$2:C4734)))</f>
        <v/>
      </c>
      <c r="E4734" s="41" t="str">
        <f>IF(H4734=0,0,IF(C4734="","",SUM(C$11:C4734)))</f>
        <v/>
      </c>
      <c r="F4734" s="41" t="str">
        <f>IF(H4734="","",COUNTIF(H$11:H4734,"="&amp;H4734))</f>
        <v/>
      </c>
      <c r="G4734" s="41" t="str">
        <f t="shared" si="657"/>
        <v/>
      </c>
      <c r="H4734" s="41" t="str">
        <f t="shared" si="658"/>
        <v/>
      </c>
      <c r="I4734" s="41" t="str">
        <f t="shared" si="659"/>
        <v/>
      </c>
      <c r="J4734" s="41" t="str">
        <f t="shared" si="660"/>
        <v/>
      </c>
      <c r="K4734" s="268"/>
      <c r="L4734" s="268"/>
      <c r="M4734" s="268"/>
      <c r="N4734" s="269"/>
      <c r="O4734" s="269"/>
      <c r="P4734" s="269"/>
      <c r="Q4734" s="270"/>
      <c r="R4734" s="271"/>
      <c r="S4734" s="268"/>
      <c r="T4734" s="268"/>
      <c r="U4734" s="268"/>
      <c r="V4734" s="268"/>
      <c r="W4734" s="65" t="str">
        <f t="shared" si="661"/>
        <v/>
      </c>
      <c r="X4734" s="65" t="str">
        <f t="shared" si="662"/>
        <v/>
      </c>
      <c r="Y4734" s="65" t="str">
        <f t="shared" si="663"/>
        <v/>
      </c>
      <c r="Z4734" s="65" t="str">
        <f t="shared" si="664"/>
        <v/>
      </c>
      <c r="AA4734" s="65" t="str">
        <f t="shared" si="665"/>
        <v/>
      </c>
    </row>
    <row r="4735" spans="1:27" x14ac:dyDescent="0.25">
      <c r="A4735" s="40" t="str">
        <f>IF(G4735="","",1*ISERROR(VLOOKUP(G4735,G$1:G4734,1,FALSE)))</f>
        <v/>
      </c>
      <c r="B4735" s="40" t="str">
        <f>IF(A4735=0,0,IF(A4735="","",SUM(A$2:A4735)))</f>
        <v/>
      </c>
      <c r="C4735" s="41" t="str">
        <f>IF(H4735="","",1*ISERROR(VLOOKUP(H4735,H$1:H4734,1,FALSE)))</f>
        <v/>
      </c>
      <c r="D4735" s="40" t="str">
        <f>IF(C4735=0,0,IF(C4735="","",SUM(C$2:C4735)))</f>
        <v/>
      </c>
      <c r="E4735" s="41" t="str">
        <f>IF(H4735=0,0,IF(C4735="","",SUM(C$11:C4735)))</f>
        <v/>
      </c>
      <c r="F4735" s="41" t="str">
        <f>IF(H4735="","",COUNTIF(H$11:H4735,"="&amp;H4735))</f>
        <v/>
      </c>
      <c r="G4735" s="41" t="str">
        <f t="shared" si="657"/>
        <v/>
      </c>
      <c r="H4735" s="41" t="str">
        <f t="shared" si="658"/>
        <v/>
      </c>
      <c r="I4735" s="41" t="str">
        <f t="shared" si="659"/>
        <v/>
      </c>
      <c r="J4735" s="41" t="str">
        <f t="shared" si="660"/>
        <v/>
      </c>
      <c r="K4735" s="268"/>
      <c r="L4735" s="268"/>
      <c r="M4735" s="268"/>
      <c r="N4735" s="269"/>
      <c r="O4735" s="269"/>
      <c r="P4735" s="269"/>
      <c r="Q4735" s="270"/>
      <c r="R4735" s="271"/>
      <c r="S4735" s="268"/>
      <c r="T4735" s="268"/>
      <c r="U4735" s="268"/>
      <c r="V4735" s="268"/>
      <c r="W4735" s="65" t="str">
        <f t="shared" si="661"/>
        <v/>
      </c>
      <c r="X4735" s="65" t="str">
        <f t="shared" si="662"/>
        <v/>
      </c>
      <c r="Y4735" s="65" t="str">
        <f t="shared" si="663"/>
        <v/>
      </c>
      <c r="Z4735" s="65" t="str">
        <f t="shared" si="664"/>
        <v/>
      </c>
      <c r="AA4735" s="65" t="str">
        <f t="shared" si="665"/>
        <v/>
      </c>
    </row>
    <row r="4736" spans="1:27" x14ac:dyDescent="0.25">
      <c r="A4736" s="40" t="str">
        <f>IF(G4736="","",1*ISERROR(VLOOKUP(G4736,G$1:G4735,1,FALSE)))</f>
        <v/>
      </c>
      <c r="B4736" s="40" t="str">
        <f>IF(A4736=0,0,IF(A4736="","",SUM(A$2:A4736)))</f>
        <v/>
      </c>
      <c r="C4736" s="41" t="str">
        <f>IF(H4736="","",1*ISERROR(VLOOKUP(H4736,H$1:H4735,1,FALSE)))</f>
        <v/>
      </c>
      <c r="D4736" s="40" t="str">
        <f>IF(C4736=0,0,IF(C4736="","",SUM(C$2:C4736)))</f>
        <v/>
      </c>
      <c r="E4736" s="41" t="str">
        <f>IF(H4736=0,0,IF(C4736="","",SUM(C$11:C4736)))</f>
        <v/>
      </c>
      <c r="F4736" s="41" t="str">
        <f>IF(H4736="","",COUNTIF(H$11:H4736,"="&amp;H4736))</f>
        <v/>
      </c>
      <c r="G4736" s="41" t="str">
        <f t="shared" si="657"/>
        <v/>
      </c>
      <c r="H4736" s="41" t="str">
        <f t="shared" si="658"/>
        <v/>
      </c>
      <c r="I4736" s="41" t="str">
        <f t="shared" si="659"/>
        <v/>
      </c>
      <c r="J4736" s="41" t="str">
        <f t="shared" si="660"/>
        <v/>
      </c>
      <c r="K4736" s="268"/>
      <c r="L4736" s="268"/>
      <c r="M4736" s="268"/>
      <c r="N4736" s="269"/>
      <c r="O4736" s="269"/>
      <c r="P4736" s="269"/>
      <c r="Q4736" s="270"/>
      <c r="R4736" s="271"/>
      <c r="S4736" s="268"/>
      <c r="T4736" s="268"/>
      <c r="U4736" s="268"/>
      <c r="V4736" s="268"/>
      <c r="W4736" s="65" t="str">
        <f t="shared" si="661"/>
        <v/>
      </c>
      <c r="X4736" s="65" t="str">
        <f t="shared" si="662"/>
        <v/>
      </c>
      <c r="Y4736" s="65" t="str">
        <f t="shared" si="663"/>
        <v/>
      </c>
      <c r="Z4736" s="65" t="str">
        <f t="shared" si="664"/>
        <v/>
      </c>
      <c r="AA4736" s="65" t="str">
        <f t="shared" si="665"/>
        <v/>
      </c>
    </row>
    <row r="4737" spans="1:27" x14ac:dyDescent="0.25">
      <c r="A4737" s="40" t="str">
        <f>IF(G4737="","",1*ISERROR(VLOOKUP(G4737,G$1:G4736,1,FALSE)))</f>
        <v/>
      </c>
      <c r="B4737" s="40" t="str">
        <f>IF(A4737=0,0,IF(A4737="","",SUM(A$2:A4737)))</f>
        <v/>
      </c>
      <c r="C4737" s="41" t="str">
        <f>IF(H4737="","",1*ISERROR(VLOOKUP(H4737,H$1:H4736,1,FALSE)))</f>
        <v/>
      </c>
      <c r="D4737" s="40" t="str">
        <f>IF(C4737=0,0,IF(C4737="","",SUM(C$2:C4737)))</f>
        <v/>
      </c>
      <c r="E4737" s="41" t="str">
        <f>IF(H4737=0,0,IF(C4737="","",SUM(C$11:C4737)))</f>
        <v/>
      </c>
      <c r="F4737" s="41" t="str">
        <f>IF(H4737="","",COUNTIF(H$11:H4737,"="&amp;H4737))</f>
        <v/>
      </c>
      <c r="G4737" s="41" t="str">
        <f t="shared" si="657"/>
        <v/>
      </c>
      <c r="H4737" s="41" t="str">
        <f t="shared" si="658"/>
        <v/>
      </c>
      <c r="I4737" s="41" t="str">
        <f t="shared" si="659"/>
        <v/>
      </c>
      <c r="J4737" s="41" t="str">
        <f t="shared" si="660"/>
        <v/>
      </c>
      <c r="K4737" s="268"/>
      <c r="L4737" s="268"/>
      <c r="M4737" s="268"/>
      <c r="N4737" s="269"/>
      <c r="O4737" s="269"/>
      <c r="P4737" s="269"/>
      <c r="Q4737" s="270"/>
      <c r="R4737" s="271"/>
      <c r="S4737" s="268"/>
      <c r="T4737" s="268"/>
      <c r="U4737" s="268"/>
      <c r="V4737" s="268"/>
      <c r="W4737" s="65" t="str">
        <f t="shared" si="661"/>
        <v/>
      </c>
      <c r="X4737" s="65" t="str">
        <f t="shared" si="662"/>
        <v/>
      </c>
      <c r="Y4737" s="65" t="str">
        <f t="shared" si="663"/>
        <v/>
      </c>
      <c r="Z4737" s="65" t="str">
        <f t="shared" si="664"/>
        <v/>
      </c>
      <c r="AA4737" s="65" t="str">
        <f t="shared" si="665"/>
        <v/>
      </c>
    </row>
    <row r="4738" spans="1:27" x14ac:dyDescent="0.25">
      <c r="A4738" s="40" t="str">
        <f>IF(G4738="","",1*ISERROR(VLOOKUP(G4738,G$1:G4737,1,FALSE)))</f>
        <v/>
      </c>
      <c r="B4738" s="40" t="str">
        <f>IF(A4738=0,0,IF(A4738="","",SUM(A$2:A4738)))</f>
        <v/>
      </c>
      <c r="C4738" s="41" t="str">
        <f>IF(H4738="","",1*ISERROR(VLOOKUP(H4738,H$1:H4737,1,FALSE)))</f>
        <v/>
      </c>
      <c r="D4738" s="40" t="str">
        <f>IF(C4738=0,0,IF(C4738="","",SUM(C$2:C4738)))</f>
        <v/>
      </c>
      <c r="E4738" s="41" t="str">
        <f>IF(H4738=0,0,IF(C4738="","",SUM(C$11:C4738)))</f>
        <v/>
      </c>
      <c r="F4738" s="41" t="str">
        <f>IF(H4738="","",COUNTIF(H$11:H4738,"="&amp;H4738))</f>
        <v/>
      </c>
      <c r="G4738" s="41" t="str">
        <f t="shared" ref="G4738:G4801" si="666">IF(K4738="","",IF(M4738="","",CONCATENATE(K4738,"-",M4738)))</f>
        <v/>
      </c>
      <c r="H4738" s="41" t="str">
        <f t="shared" ref="H4738:H4801" si="667">IF(G4738="","",CONCATENATE(G4738,"-",N4738))</f>
        <v/>
      </c>
      <c r="I4738" s="41" t="str">
        <f t="shared" ref="I4738:I4801" si="668">IF(H4738="","",CONCATENATE(H4738,"-",F4738))</f>
        <v/>
      </c>
      <c r="J4738" s="41" t="str">
        <f t="shared" ref="J4738:J4801" si="669">IF(G4738="","",CONCATENATE(G4738,"-",O4738))</f>
        <v/>
      </c>
      <c r="K4738" s="268"/>
      <c r="L4738" s="268"/>
      <c r="M4738" s="268"/>
      <c r="N4738" s="269"/>
      <c r="O4738" s="269"/>
      <c r="P4738" s="269"/>
      <c r="Q4738" s="270"/>
      <c r="R4738" s="271"/>
      <c r="S4738" s="268"/>
      <c r="T4738" s="268"/>
      <c r="U4738" s="268"/>
      <c r="V4738" s="268"/>
      <c r="W4738" s="65" t="str">
        <f t="shared" ref="W4738:W4801" si="670">IF(S4738="","",IF(S4738="Yes",1,0))</f>
        <v/>
      </c>
      <c r="X4738" s="65" t="str">
        <f t="shared" ref="X4738:X4801" si="671">IF(T4738="","",IF(T4738="Yes",1,0))</f>
        <v/>
      </c>
      <c r="Y4738" s="65" t="str">
        <f t="shared" ref="Y4738:Y4801" si="672">IF(U4738="","",IF(U4738="Yes",1,0))</f>
        <v/>
      </c>
      <c r="Z4738" s="65" t="str">
        <f t="shared" ref="Z4738:Z4801" si="673">IF(V4738="","",IF(V4738="Yes",1,0))</f>
        <v/>
      </c>
      <c r="AA4738" s="65" t="str">
        <f t="shared" ref="AA4738:AA4801" si="674">IF(N4738="","",CONCATENATE(N4738,"-",O4738))</f>
        <v/>
      </c>
    </row>
    <row r="4739" spans="1:27" x14ac:dyDescent="0.25">
      <c r="A4739" s="40" t="str">
        <f>IF(G4739="","",1*ISERROR(VLOOKUP(G4739,G$1:G4738,1,FALSE)))</f>
        <v/>
      </c>
      <c r="B4739" s="40" t="str">
        <f>IF(A4739=0,0,IF(A4739="","",SUM(A$2:A4739)))</f>
        <v/>
      </c>
      <c r="C4739" s="41" t="str">
        <f>IF(H4739="","",1*ISERROR(VLOOKUP(H4739,H$1:H4738,1,FALSE)))</f>
        <v/>
      </c>
      <c r="D4739" s="40" t="str">
        <f>IF(C4739=0,0,IF(C4739="","",SUM(C$2:C4739)))</f>
        <v/>
      </c>
      <c r="E4739" s="41" t="str">
        <f>IF(H4739=0,0,IF(C4739="","",SUM(C$11:C4739)))</f>
        <v/>
      </c>
      <c r="F4739" s="41" t="str">
        <f>IF(H4739="","",COUNTIF(H$11:H4739,"="&amp;H4739))</f>
        <v/>
      </c>
      <c r="G4739" s="41" t="str">
        <f t="shared" si="666"/>
        <v/>
      </c>
      <c r="H4739" s="41" t="str">
        <f t="shared" si="667"/>
        <v/>
      </c>
      <c r="I4739" s="41" t="str">
        <f t="shared" si="668"/>
        <v/>
      </c>
      <c r="J4739" s="41" t="str">
        <f t="shared" si="669"/>
        <v/>
      </c>
      <c r="K4739" s="268"/>
      <c r="L4739" s="268"/>
      <c r="M4739" s="268"/>
      <c r="N4739" s="269"/>
      <c r="O4739" s="269"/>
      <c r="P4739" s="269"/>
      <c r="Q4739" s="270"/>
      <c r="R4739" s="271"/>
      <c r="S4739" s="268"/>
      <c r="T4739" s="268"/>
      <c r="U4739" s="268"/>
      <c r="V4739" s="268"/>
      <c r="W4739" s="65" t="str">
        <f t="shared" si="670"/>
        <v/>
      </c>
      <c r="X4739" s="65" t="str">
        <f t="shared" si="671"/>
        <v/>
      </c>
      <c r="Y4739" s="65" t="str">
        <f t="shared" si="672"/>
        <v/>
      </c>
      <c r="Z4739" s="65" t="str">
        <f t="shared" si="673"/>
        <v/>
      </c>
      <c r="AA4739" s="65" t="str">
        <f t="shared" si="674"/>
        <v/>
      </c>
    </row>
    <row r="4740" spans="1:27" x14ac:dyDescent="0.25">
      <c r="A4740" s="40" t="str">
        <f>IF(G4740="","",1*ISERROR(VLOOKUP(G4740,G$1:G4739,1,FALSE)))</f>
        <v/>
      </c>
      <c r="B4740" s="40" t="str">
        <f>IF(A4740=0,0,IF(A4740="","",SUM(A$2:A4740)))</f>
        <v/>
      </c>
      <c r="C4740" s="41" t="str">
        <f>IF(H4740="","",1*ISERROR(VLOOKUP(H4740,H$1:H4739,1,FALSE)))</f>
        <v/>
      </c>
      <c r="D4740" s="40" t="str">
        <f>IF(C4740=0,0,IF(C4740="","",SUM(C$2:C4740)))</f>
        <v/>
      </c>
      <c r="E4740" s="41" t="str">
        <f>IF(H4740=0,0,IF(C4740="","",SUM(C$11:C4740)))</f>
        <v/>
      </c>
      <c r="F4740" s="41" t="str">
        <f>IF(H4740="","",COUNTIF(H$11:H4740,"="&amp;H4740))</f>
        <v/>
      </c>
      <c r="G4740" s="41" t="str">
        <f t="shared" si="666"/>
        <v/>
      </c>
      <c r="H4740" s="41" t="str">
        <f t="shared" si="667"/>
        <v/>
      </c>
      <c r="I4740" s="41" t="str">
        <f t="shared" si="668"/>
        <v/>
      </c>
      <c r="J4740" s="41" t="str">
        <f t="shared" si="669"/>
        <v/>
      </c>
      <c r="K4740" s="268"/>
      <c r="L4740" s="268"/>
      <c r="M4740" s="268"/>
      <c r="N4740" s="269"/>
      <c r="O4740" s="269"/>
      <c r="P4740" s="269"/>
      <c r="Q4740" s="270"/>
      <c r="R4740" s="271"/>
      <c r="S4740" s="268"/>
      <c r="T4740" s="268"/>
      <c r="U4740" s="268"/>
      <c r="V4740" s="268"/>
      <c r="W4740" s="65" t="str">
        <f t="shared" si="670"/>
        <v/>
      </c>
      <c r="X4740" s="65" t="str">
        <f t="shared" si="671"/>
        <v/>
      </c>
      <c r="Y4740" s="65" t="str">
        <f t="shared" si="672"/>
        <v/>
      </c>
      <c r="Z4740" s="65" t="str">
        <f t="shared" si="673"/>
        <v/>
      </c>
      <c r="AA4740" s="65" t="str">
        <f t="shared" si="674"/>
        <v/>
      </c>
    </row>
    <row r="4741" spans="1:27" x14ac:dyDescent="0.25">
      <c r="A4741" s="40" t="str">
        <f>IF(G4741="","",1*ISERROR(VLOOKUP(G4741,G$1:G4740,1,FALSE)))</f>
        <v/>
      </c>
      <c r="B4741" s="40" t="str">
        <f>IF(A4741=0,0,IF(A4741="","",SUM(A$2:A4741)))</f>
        <v/>
      </c>
      <c r="C4741" s="41" t="str">
        <f>IF(H4741="","",1*ISERROR(VLOOKUP(H4741,H$1:H4740,1,FALSE)))</f>
        <v/>
      </c>
      <c r="D4741" s="40" t="str">
        <f>IF(C4741=0,0,IF(C4741="","",SUM(C$2:C4741)))</f>
        <v/>
      </c>
      <c r="E4741" s="41" t="str">
        <f>IF(H4741=0,0,IF(C4741="","",SUM(C$11:C4741)))</f>
        <v/>
      </c>
      <c r="F4741" s="41" t="str">
        <f>IF(H4741="","",COUNTIF(H$11:H4741,"="&amp;H4741))</f>
        <v/>
      </c>
      <c r="G4741" s="41" t="str">
        <f t="shared" si="666"/>
        <v/>
      </c>
      <c r="H4741" s="41" t="str">
        <f t="shared" si="667"/>
        <v/>
      </c>
      <c r="I4741" s="41" t="str">
        <f t="shared" si="668"/>
        <v/>
      </c>
      <c r="J4741" s="41" t="str">
        <f t="shared" si="669"/>
        <v/>
      </c>
      <c r="K4741" s="268"/>
      <c r="L4741" s="268"/>
      <c r="M4741" s="268"/>
      <c r="N4741" s="269"/>
      <c r="O4741" s="269"/>
      <c r="P4741" s="269"/>
      <c r="Q4741" s="270"/>
      <c r="R4741" s="271"/>
      <c r="S4741" s="268"/>
      <c r="T4741" s="268"/>
      <c r="U4741" s="268"/>
      <c r="V4741" s="268"/>
      <c r="W4741" s="65" t="str">
        <f t="shared" si="670"/>
        <v/>
      </c>
      <c r="X4741" s="65" t="str">
        <f t="shared" si="671"/>
        <v/>
      </c>
      <c r="Y4741" s="65" t="str">
        <f t="shared" si="672"/>
        <v/>
      </c>
      <c r="Z4741" s="65" t="str">
        <f t="shared" si="673"/>
        <v/>
      </c>
      <c r="AA4741" s="65" t="str">
        <f t="shared" si="674"/>
        <v/>
      </c>
    </row>
    <row r="4742" spans="1:27" x14ac:dyDescent="0.25">
      <c r="A4742" s="40" t="str">
        <f>IF(G4742="","",1*ISERROR(VLOOKUP(G4742,G$1:G4741,1,FALSE)))</f>
        <v/>
      </c>
      <c r="B4742" s="40" t="str">
        <f>IF(A4742=0,0,IF(A4742="","",SUM(A$2:A4742)))</f>
        <v/>
      </c>
      <c r="C4742" s="41" t="str">
        <f>IF(H4742="","",1*ISERROR(VLOOKUP(H4742,H$1:H4741,1,FALSE)))</f>
        <v/>
      </c>
      <c r="D4742" s="40" t="str">
        <f>IF(C4742=0,0,IF(C4742="","",SUM(C$2:C4742)))</f>
        <v/>
      </c>
      <c r="E4742" s="41" t="str">
        <f>IF(H4742=0,0,IF(C4742="","",SUM(C$11:C4742)))</f>
        <v/>
      </c>
      <c r="F4742" s="41" t="str">
        <f>IF(H4742="","",COUNTIF(H$11:H4742,"="&amp;H4742))</f>
        <v/>
      </c>
      <c r="G4742" s="41" t="str">
        <f t="shared" si="666"/>
        <v/>
      </c>
      <c r="H4742" s="41" t="str">
        <f t="shared" si="667"/>
        <v/>
      </c>
      <c r="I4742" s="41" t="str">
        <f t="shared" si="668"/>
        <v/>
      </c>
      <c r="J4742" s="41" t="str">
        <f t="shared" si="669"/>
        <v/>
      </c>
      <c r="K4742" s="268"/>
      <c r="L4742" s="268"/>
      <c r="M4742" s="268"/>
      <c r="N4742" s="269"/>
      <c r="O4742" s="269"/>
      <c r="P4742" s="269"/>
      <c r="Q4742" s="270"/>
      <c r="R4742" s="271"/>
      <c r="S4742" s="268"/>
      <c r="T4742" s="268"/>
      <c r="U4742" s="268"/>
      <c r="V4742" s="268"/>
      <c r="W4742" s="65" t="str">
        <f t="shared" si="670"/>
        <v/>
      </c>
      <c r="X4742" s="65" t="str">
        <f t="shared" si="671"/>
        <v/>
      </c>
      <c r="Y4742" s="65" t="str">
        <f t="shared" si="672"/>
        <v/>
      </c>
      <c r="Z4742" s="65" t="str">
        <f t="shared" si="673"/>
        <v/>
      </c>
      <c r="AA4742" s="65" t="str">
        <f t="shared" si="674"/>
        <v/>
      </c>
    </row>
    <row r="4743" spans="1:27" x14ac:dyDescent="0.25">
      <c r="A4743" s="40" t="str">
        <f>IF(G4743="","",1*ISERROR(VLOOKUP(G4743,G$1:G4742,1,FALSE)))</f>
        <v/>
      </c>
      <c r="B4743" s="40" t="str">
        <f>IF(A4743=0,0,IF(A4743="","",SUM(A$2:A4743)))</f>
        <v/>
      </c>
      <c r="C4743" s="41" t="str">
        <f>IF(H4743="","",1*ISERROR(VLOOKUP(H4743,H$1:H4742,1,FALSE)))</f>
        <v/>
      </c>
      <c r="D4743" s="40" t="str">
        <f>IF(C4743=0,0,IF(C4743="","",SUM(C$2:C4743)))</f>
        <v/>
      </c>
      <c r="E4743" s="41" t="str">
        <f>IF(H4743=0,0,IF(C4743="","",SUM(C$11:C4743)))</f>
        <v/>
      </c>
      <c r="F4743" s="41" t="str">
        <f>IF(H4743="","",COUNTIF(H$11:H4743,"="&amp;H4743))</f>
        <v/>
      </c>
      <c r="G4743" s="41" t="str">
        <f t="shared" si="666"/>
        <v/>
      </c>
      <c r="H4743" s="41" t="str">
        <f t="shared" si="667"/>
        <v/>
      </c>
      <c r="I4743" s="41" t="str">
        <f t="shared" si="668"/>
        <v/>
      </c>
      <c r="J4743" s="41" t="str">
        <f t="shared" si="669"/>
        <v/>
      </c>
      <c r="K4743" s="268"/>
      <c r="L4743" s="268"/>
      <c r="M4743" s="268"/>
      <c r="N4743" s="269"/>
      <c r="O4743" s="269"/>
      <c r="P4743" s="269"/>
      <c r="Q4743" s="270"/>
      <c r="R4743" s="271"/>
      <c r="S4743" s="268"/>
      <c r="T4743" s="268"/>
      <c r="U4743" s="268"/>
      <c r="V4743" s="268"/>
      <c r="W4743" s="65" t="str">
        <f t="shared" si="670"/>
        <v/>
      </c>
      <c r="X4743" s="65" t="str">
        <f t="shared" si="671"/>
        <v/>
      </c>
      <c r="Y4743" s="65" t="str">
        <f t="shared" si="672"/>
        <v/>
      </c>
      <c r="Z4743" s="65" t="str">
        <f t="shared" si="673"/>
        <v/>
      </c>
      <c r="AA4743" s="65" t="str">
        <f t="shared" si="674"/>
        <v/>
      </c>
    </row>
    <row r="4744" spans="1:27" x14ac:dyDescent="0.25">
      <c r="A4744" s="40" t="str">
        <f>IF(G4744="","",1*ISERROR(VLOOKUP(G4744,G$1:G4743,1,FALSE)))</f>
        <v/>
      </c>
      <c r="B4744" s="40" t="str">
        <f>IF(A4744=0,0,IF(A4744="","",SUM(A$2:A4744)))</f>
        <v/>
      </c>
      <c r="C4744" s="41" t="str">
        <f>IF(H4744="","",1*ISERROR(VLOOKUP(H4744,H$1:H4743,1,FALSE)))</f>
        <v/>
      </c>
      <c r="D4744" s="40" t="str">
        <f>IF(C4744=0,0,IF(C4744="","",SUM(C$2:C4744)))</f>
        <v/>
      </c>
      <c r="E4744" s="41" t="str">
        <f>IF(H4744=0,0,IF(C4744="","",SUM(C$11:C4744)))</f>
        <v/>
      </c>
      <c r="F4744" s="41" t="str">
        <f>IF(H4744="","",COUNTIF(H$11:H4744,"="&amp;H4744))</f>
        <v/>
      </c>
      <c r="G4744" s="41" t="str">
        <f t="shared" si="666"/>
        <v/>
      </c>
      <c r="H4744" s="41" t="str">
        <f t="shared" si="667"/>
        <v/>
      </c>
      <c r="I4744" s="41" t="str">
        <f t="shared" si="668"/>
        <v/>
      </c>
      <c r="J4744" s="41" t="str">
        <f t="shared" si="669"/>
        <v/>
      </c>
      <c r="K4744" s="268"/>
      <c r="L4744" s="268"/>
      <c r="M4744" s="268"/>
      <c r="N4744" s="269"/>
      <c r="O4744" s="269"/>
      <c r="P4744" s="269"/>
      <c r="Q4744" s="270"/>
      <c r="R4744" s="271"/>
      <c r="S4744" s="268"/>
      <c r="T4744" s="268"/>
      <c r="U4744" s="268"/>
      <c r="V4744" s="268"/>
      <c r="W4744" s="65" t="str">
        <f t="shared" si="670"/>
        <v/>
      </c>
      <c r="X4744" s="65" t="str">
        <f t="shared" si="671"/>
        <v/>
      </c>
      <c r="Y4744" s="65" t="str">
        <f t="shared" si="672"/>
        <v/>
      </c>
      <c r="Z4744" s="65" t="str">
        <f t="shared" si="673"/>
        <v/>
      </c>
      <c r="AA4744" s="65" t="str">
        <f t="shared" si="674"/>
        <v/>
      </c>
    </row>
    <row r="4745" spans="1:27" x14ac:dyDescent="0.25">
      <c r="A4745" s="40" t="str">
        <f>IF(G4745="","",1*ISERROR(VLOOKUP(G4745,G$1:G4744,1,FALSE)))</f>
        <v/>
      </c>
      <c r="B4745" s="40" t="str">
        <f>IF(A4745=0,0,IF(A4745="","",SUM(A$2:A4745)))</f>
        <v/>
      </c>
      <c r="C4745" s="41" t="str">
        <f>IF(H4745="","",1*ISERROR(VLOOKUP(H4745,H$1:H4744,1,FALSE)))</f>
        <v/>
      </c>
      <c r="D4745" s="40" t="str">
        <f>IF(C4745=0,0,IF(C4745="","",SUM(C$2:C4745)))</f>
        <v/>
      </c>
      <c r="E4745" s="41" t="str">
        <f>IF(H4745=0,0,IF(C4745="","",SUM(C$11:C4745)))</f>
        <v/>
      </c>
      <c r="F4745" s="41" t="str">
        <f>IF(H4745="","",COUNTIF(H$11:H4745,"="&amp;H4745))</f>
        <v/>
      </c>
      <c r="G4745" s="41" t="str">
        <f t="shared" si="666"/>
        <v/>
      </c>
      <c r="H4745" s="41" t="str">
        <f t="shared" si="667"/>
        <v/>
      </c>
      <c r="I4745" s="41" t="str">
        <f t="shared" si="668"/>
        <v/>
      </c>
      <c r="J4745" s="41" t="str">
        <f t="shared" si="669"/>
        <v/>
      </c>
      <c r="K4745" s="268"/>
      <c r="L4745" s="268"/>
      <c r="M4745" s="268"/>
      <c r="N4745" s="269"/>
      <c r="O4745" s="269"/>
      <c r="P4745" s="269"/>
      <c r="Q4745" s="270"/>
      <c r="R4745" s="271"/>
      <c r="S4745" s="268"/>
      <c r="T4745" s="268"/>
      <c r="U4745" s="268"/>
      <c r="V4745" s="268"/>
      <c r="W4745" s="65" t="str">
        <f t="shared" si="670"/>
        <v/>
      </c>
      <c r="X4745" s="65" t="str">
        <f t="shared" si="671"/>
        <v/>
      </c>
      <c r="Y4745" s="65" t="str">
        <f t="shared" si="672"/>
        <v/>
      </c>
      <c r="Z4745" s="65" t="str">
        <f t="shared" si="673"/>
        <v/>
      </c>
      <c r="AA4745" s="65" t="str">
        <f t="shared" si="674"/>
        <v/>
      </c>
    </row>
    <row r="4746" spans="1:27" x14ac:dyDescent="0.25">
      <c r="A4746" s="40" t="str">
        <f>IF(G4746="","",1*ISERROR(VLOOKUP(G4746,G$1:G4745,1,FALSE)))</f>
        <v/>
      </c>
      <c r="B4746" s="40" t="str">
        <f>IF(A4746=0,0,IF(A4746="","",SUM(A$2:A4746)))</f>
        <v/>
      </c>
      <c r="C4746" s="41" t="str">
        <f>IF(H4746="","",1*ISERROR(VLOOKUP(H4746,H$1:H4745,1,FALSE)))</f>
        <v/>
      </c>
      <c r="D4746" s="40" t="str">
        <f>IF(C4746=0,0,IF(C4746="","",SUM(C$2:C4746)))</f>
        <v/>
      </c>
      <c r="E4746" s="41" t="str">
        <f>IF(H4746=0,0,IF(C4746="","",SUM(C$11:C4746)))</f>
        <v/>
      </c>
      <c r="F4746" s="41" t="str">
        <f>IF(H4746="","",COUNTIF(H$11:H4746,"="&amp;H4746))</f>
        <v/>
      </c>
      <c r="G4746" s="41" t="str">
        <f t="shared" si="666"/>
        <v/>
      </c>
      <c r="H4746" s="41" t="str">
        <f t="shared" si="667"/>
        <v/>
      </c>
      <c r="I4746" s="41" t="str">
        <f t="shared" si="668"/>
        <v/>
      </c>
      <c r="J4746" s="41" t="str">
        <f t="shared" si="669"/>
        <v/>
      </c>
      <c r="K4746" s="268"/>
      <c r="L4746" s="268"/>
      <c r="M4746" s="268"/>
      <c r="N4746" s="269"/>
      <c r="O4746" s="269"/>
      <c r="P4746" s="269"/>
      <c r="Q4746" s="270"/>
      <c r="R4746" s="271"/>
      <c r="S4746" s="268"/>
      <c r="T4746" s="268"/>
      <c r="U4746" s="268"/>
      <c r="V4746" s="268"/>
      <c r="W4746" s="65" t="str">
        <f t="shared" si="670"/>
        <v/>
      </c>
      <c r="X4746" s="65" t="str">
        <f t="shared" si="671"/>
        <v/>
      </c>
      <c r="Y4746" s="65" t="str">
        <f t="shared" si="672"/>
        <v/>
      </c>
      <c r="Z4746" s="65" t="str">
        <f t="shared" si="673"/>
        <v/>
      </c>
      <c r="AA4746" s="65" t="str">
        <f t="shared" si="674"/>
        <v/>
      </c>
    </row>
    <row r="4747" spans="1:27" x14ac:dyDescent="0.25">
      <c r="A4747" s="40" t="str">
        <f>IF(G4747="","",1*ISERROR(VLOOKUP(G4747,G$1:G4746,1,FALSE)))</f>
        <v/>
      </c>
      <c r="B4747" s="40" t="str">
        <f>IF(A4747=0,0,IF(A4747="","",SUM(A$2:A4747)))</f>
        <v/>
      </c>
      <c r="C4747" s="41" t="str">
        <f>IF(H4747="","",1*ISERROR(VLOOKUP(H4747,H$1:H4746,1,FALSE)))</f>
        <v/>
      </c>
      <c r="D4747" s="40" t="str">
        <f>IF(C4747=0,0,IF(C4747="","",SUM(C$2:C4747)))</f>
        <v/>
      </c>
      <c r="E4747" s="41" t="str">
        <f>IF(H4747=0,0,IF(C4747="","",SUM(C$11:C4747)))</f>
        <v/>
      </c>
      <c r="F4747" s="41" t="str">
        <f>IF(H4747="","",COUNTIF(H$11:H4747,"="&amp;H4747))</f>
        <v/>
      </c>
      <c r="G4747" s="41" t="str">
        <f t="shared" si="666"/>
        <v/>
      </c>
      <c r="H4747" s="41" t="str">
        <f t="shared" si="667"/>
        <v/>
      </c>
      <c r="I4747" s="41" t="str">
        <f t="shared" si="668"/>
        <v/>
      </c>
      <c r="J4747" s="41" t="str">
        <f t="shared" si="669"/>
        <v/>
      </c>
      <c r="K4747" s="268"/>
      <c r="L4747" s="268"/>
      <c r="M4747" s="268"/>
      <c r="N4747" s="269"/>
      <c r="O4747" s="269"/>
      <c r="P4747" s="269"/>
      <c r="Q4747" s="270"/>
      <c r="R4747" s="271"/>
      <c r="S4747" s="268"/>
      <c r="T4747" s="268"/>
      <c r="U4747" s="268"/>
      <c r="V4747" s="268"/>
      <c r="W4747" s="65" t="str">
        <f t="shared" si="670"/>
        <v/>
      </c>
      <c r="X4747" s="65" t="str">
        <f t="shared" si="671"/>
        <v/>
      </c>
      <c r="Y4747" s="65" t="str">
        <f t="shared" si="672"/>
        <v/>
      </c>
      <c r="Z4747" s="65" t="str">
        <f t="shared" si="673"/>
        <v/>
      </c>
      <c r="AA4747" s="65" t="str">
        <f t="shared" si="674"/>
        <v/>
      </c>
    </row>
    <row r="4748" spans="1:27" x14ac:dyDescent="0.25">
      <c r="A4748" s="40" t="str">
        <f>IF(G4748="","",1*ISERROR(VLOOKUP(G4748,G$1:G4747,1,FALSE)))</f>
        <v/>
      </c>
      <c r="B4748" s="40" t="str">
        <f>IF(A4748=0,0,IF(A4748="","",SUM(A$2:A4748)))</f>
        <v/>
      </c>
      <c r="C4748" s="41" t="str">
        <f>IF(H4748="","",1*ISERROR(VLOOKUP(H4748,H$1:H4747,1,FALSE)))</f>
        <v/>
      </c>
      <c r="D4748" s="40" t="str">
        <f>IF(C4748=0,0,IF(C4748="","",SUM(C$2:C4748)))</f>
        <v/>
      </c>
      <c r="E4748" s="41" t="str">
        <f>IF(H4748=0,0,IF(C4748="","",SUM(C$11:C4748)))</f>
        <v/>
      </c>
      <c r="F4748" s="41" t="str">
        <f>IF(H4748="","",COUNTIF(H$11:H4748,"="&amp;H4748))</f>
        <v/>
      </c>
      <c r="G4748" s="41" t="str">
        <f t="shared" si="666"/>
        <v/>
      </c>
      <c r="H4748" s="41" t="str">
        <f t="shared" si="667"/>
        <v/>
      </c>
      <c r="I4748" s="41" t="str">
        <f t="shared" si="668"/>
        <v/>
      </c>
      <c r="J4748" s="41" t="str">
        <f t="shared" si="669"/>
        <v/>
      </c>
      <c r="K4748" s="268"/>
      <c r="L4748" s="268"/>
      <c r="M4748" s="268"/>
      <c r="N4748" s="269"/>
      <c r="O4748" s="269"/>
      <c r="P4748" s="269"/>
      <c r="Q4748" s="270"/>
      <c r="R4748" s="271"/>
      <c r="S4748" s="268"/>
      <c r="T4748" s="268"/>
      <c r="U4748" s="268"/>
      <c r="V4748" s="268"/>
      <c r="W4748" s="65" t="str">
        <f t="shared" si="670"/>
        <v/>
      </c>
      <c r="X4748" s="65" t="str">
        <f t="shared" si="671"/>
        <v/>
      </c>
      <c r="Y4748" s="65" t="str">
        <f t="shared" si="672"/>
        <v/>
      </c>
      <c r="Z4748" s="65" t="str">
        <f t="shared" si="673"/>
        <v/>
      </c>
      <c r="AA4748" s="65" t="str">
        <f t="shared" si="674"/>
        <v/>
      </c>
    </row>
    <row r="4749" spans="1:27" x14ac:dyDescent="0.25">
      <c r="A4749" s="40" t="str">
        <f>IF(G4749="","",1*ISERROR(VLOOKUP(G4749,G$1:G4748,1,FALSE)))</f>
        <v/>
      </c>
      <c r="B4749" s="40" t="str">
        <f>IF(A4749=0,0,IF(A4749="","",SUM(A$2:A4749)))</f>
        <v/>
      </c>
      <c r="C4749" s="41" t="str">
        <f>IF(H4749="","",1*ISERROR(VLOOKUP(H4749,H$1:H4748,1,FALSE)))</f>
        <v/>
      </c>
      <c r="D4749" s="40" t="str">
        <f>IF(C4749=0,0,IF(C4749="","",SUM(C$2:C4749)))</f>
        <v/>
      </c>
      <c r="E4749" s="41" t="str">
        <f>IF(H4749=0,0,IF(C4749="","",SUM(C$11:C4749)))</f>
        <v/>
      </c>
      <c r="F4749" s="41" t="str">
        <f>IF(H4749="","",COUNTIF(H$11:H4749,"="&amp;H4749))</f>
        <v/>
      </c>
      <c r="G4749" s="41" t="str">
        <f t="shared" si="666"/>
        <v/>
      </c>
      <c r="H4749" s="41" t="str">
        <f t="shared" si="667"/>
        <v/>
      </c>
      <c r="I4749" s="41" t="str">
        <f t="shared" si="668"/>
        <v/>
      </c>
      <c r="J4749" s="41" t="str">
        <f t="shared" si="669"/>
        <v/>
      </c>
      <c r="K4749" s="268"/>
      <c r="L4749" s="268"/>
      <c r="M4749" s="268"/>
      <c r="N4749" s="269"/>
      <c r="O4749" s="269"/>
      <c r="P4749" s="269"/>
      <c r="Q4749" s="270"/>
      <c r="R4749" s="271"/>
      <c r="S4749" s="268"/>
      <c r="T4749" s="268"/>
      <c r="U4749" s="268"/>
      <c r="V4749" s="268"/>
      <c r="W4749" s="65" t="str">
        <f t="shared" si="670"/>
        <v/>
      </c>
      <c r="X4749" s="65" t="str">
        <f t="shared" si="671"/>
        <v/>
      </c>
      <c r="Y4749" s="65" t="str">
        <f t="shared" si="672"/>
        <v/>
      </c>
      <c r="Z4749" s="65" t="str">
        <f t="shared" si="673"/>
        <v/>
      </c>
      <c r="AA4749" s="65" t="str">
        <f t="shared" si="674"/>
        <v/>
      </c>
    </row>
    <row r="4750" spans="1:27" x14ac:dyDescent="0.25">
      <c r="A4750" s="40" t="str">
        <f>IF(G4750="","",1*ISERROR(VLOOKUP(G4750,G$1:G4749,1,FALSE)))</f>
        <v/>
      </c>
      <c r="B4750" s="40" t="str">
        <f>IF(A4750=0,0,IF(A4750="","",SUM(A$2:A4750)))</f>
        <v/>
      </c>
      <c r="C4750" s="41" t="str">
        <f>IF(H4750="","",1*ISERROR(VLOOKUP(H4750,H$1:H4749,1,FALSE)))</f>
        <v/>
      </c>
      <c r="D4750" s="40" t="str">
        <f>IF(C4750=0,0,IF(C4750="","",SUM(C$2:C4750)))</f>
        <v/>
      </c>
      <c r="E4750" s="41" t="str">
        <f>IF(H4750=0,0,IF(C4750="","",SUM(C$11:C4750)))</f>
        <v/>
      </c>
      <c r="F4750" s="41" t="str">
        <f>IF(H4750="","",COUNTIF(H$11:H4750,"="&amp;H4750))</f>
        <v/>
      </c>
      <c r="G4750" s="41" t="str">
        <f t="shared" si="666"/>
        <v/>
      </c>
      <c r="H4750" s="41" t="str">
        <f t="shared" si="667"/>
        <v/>
      </c>
      <c r="I4750" s="41" t="str">
        <f t="shared" si="668"/>
        <v/>
      </c>
      <c r="J4750" s="41" t="str">
        <f t="shared" si="669"/>
        <v/>
      </c>
      <c r="K4750" s="268"/>
      <c r="L4750" s="268"/>
      <c r="M4750" s="268"/>
      <c r="N4750" s="269"/>
      <c r="O4750" s="269"/>
      <c r="P4750" s="269"/>
      <c r="Q4750" s="270"/>
      <c r="R4750" s="271"/>
      <c r="S4750" s="268"/>
      <c r="T4750" s="268"/>
      <c r="U4750" s="268"/>
      <c r="V4750" s="268"/>
      <c r="W4750" s="65" t="str">
        <f t="shared" si="670"/>
        <v/>
      </c>
      <c r="X4750" s="65" t="str">
        <f t="shared" si="671"/>
        <v/>
      </c>
      <c r="Y4750" s="65" t="str">
        <f t="shared" si="672"/>
        <v/>
      </c>
      <c r="Z4750" s="65" t="str">
        <f t="shared" si="673"/>
        <v/>
      </c>
      <c r="AA4750" s="65" t="str">
        <f t="shared" si="674"/>
        <v/>
      </c>
    </row>
    <row r="4751" spans="1:27" x14ac:dyDescent="0.25">
      <c r="A4751" s="40" t="str">
        <f>IF(G4751="","",1*ISERROR(VLOOKUP(G4751,G$1:G4750,1,FALSE)))</f>
        <v/>
      </c>
      <c r="B4751" s="40" t="str">
        <f>IF(A4751=0,0,IF(A4751="","",SUM(A$2:A4751)))</f>
        <v/>
      </c>
      <c r="C4751" s="41" t="str">
        <f>IF(H4751="","",1*ISERROR(VLOOKUP(H4751,H$1:H4750,1,FALSE)))</f>
        <v/>
      </c>
      <c r="D4751" s="40" t="str">
        <f>IF(C4751=0,0,IF(C4751="","",SUM(C$2:C4751)))</f>
        <v/>
      </c>
      <c r="E4751" s="41" t="str">
        <f>IF(H4751=0,0,IF(C4751="","",SUM(C$11:C4751)))</f>
        <v/>
      </c>
      <c r="F4751" s="41" t="str">
        <f>IF(H4751="","",COUNTIF(H$11:H4751,"="&amp;H4751))</f>
        <v/>
      </c>
      <c r="G4751" s="41" t="str">
        <f t="shared" si="666"/>
        <v/>
      </c>
      <c r="H4751" s="41" t="str">
        <f t="shared" si="667"/>
        <v/>
      </c>
      <c r="I4751" s="41" t="str">
        <f t="shared" si="668"/>
        <v/>
      </c>
      <c r="J4751" s="41" t="str">
        <f t="shared" si="669"/>
        <v/>
      </c>
      <c r="K4751" s="268"/>
      <c r="L4751" s="268"/>
      <c r="M4751" s="268"/>
      <c r="N4751" s="269"/>
      <c r="O4751" s="269"/>
      <c r="P4751" s="269"/>
      <c r="Q4751" s="270"/>
      <c r="R4751" s="271"/>
      <c r="S4751" s="268"/>
      <c r="T4751" s="268"/>
      <c r="U4751" s="268"/>
      <c r="V4751" s="268"/>
      <c r="W4751" s="65" t="str">
        <f t="shared" si="670"/>
        <v/>
      </c>
      <c r="X4751" s="65" t="str">
        <f t="shared" si="671"/>
        <v/>
      </c>
      <c r="Y4751" s="65" t="str">
        <f t="shared" si="672"/>
        <v/>
      </c>
      <c r="Z4751" s="65" t="str">
        <f t="shared" si="673"/>
        <v/>
      </c>
      <c r="AA4751" s="65" t="str">
        <f t="shared" si="674"/>
        <v/>
      </c>
    </row>
    <row r="4752" spans="1:27" x14ac:dyDescent="0.25">
      <c r="A4752" s="40" t="str">
        <f>IF(G4752="","",1*ISERROR(VLOOKUP(G4752,G$1:G4751,1,FALSE)))</f>
        <v/>
      </c>
      <c r="B4752" s="40" t="str">
        <f>IF(A4752=0,0,IF(A4752="","",SUM(A$2:A4752)))</f>
        <v/>
      </c>
      <c r="C4752" s="41" t="str">
        <f>IF(H4752="","",1*ISERROR(VLOOKUP(H4752,H$1:H4751,1,FALSE)))</f>
        <v/>
      </c>
      <c r="D4752" s="40" t="str">
        <f>IF(C4752=0,0,IF(C4752="","",SUM(C$2:C4752)))</f>
        <v/>
      </c>
      <c r="E4752" s="41" t="str">
        <f>IF(H4752=0,0,IF(C4752="","",SUM(C$11:C4752)))</f>
        <v/>
      </c>
      <c r="F4752" s="41" t="str">
        <f>IF(H4752="","",COUNTIF(H$11:H4752,"="&amp;H4752))</f>
        <v/>
      </c>
      <c r="G4752" s="41" t="str">
        <f t="shared" si="666"/>
        <v/>
      </c>
      <c r="H4752" s="41" t="str">
        <f t="shared" si="667"/>
        <v/>
      </c>
      <c r="I4752" s="41" t="str">
        <f t="shared" si="668"/>
        <v/>
      </c>
      <c r="J4752" s="41" t="str">
        <f t="shared" si="669"/>
        <v/>
      </c>
      <c r="K4752" s="268"/>
      <c r="L4752" s="268"/>
      <c r="M4752" s="268"/>
      <c r="N4752" s="269"/>
      <c r="O4752" s="269"/>
      <c r="P4752" s="269"/>
      <c r="Q4752" s="270"/>
      <c r="R4752" s="271"/>
      <c r="S4752" s="268"/>
      <c r="T4752" s="268"/>
      <c r="U4752" s="268"/>
      <c r="V4752" s="268"/>
      <c r="W4752" s="65" t="str">
        <f t="shared" si="670"/>
        <v/>
      </c>
      <c r="X4752" s="65" t="str">
        <f t="shared" si="671"/>
        <v/>
      </c>
      <c r="Y4752" s="65" t="str">
        <f t="shared" si="672"/>
        <v/>
      </c>
      <c r="Z4752" s="65" t="str">
        <f t="shared" si="673"/>
        <v/>
      </c>
      <c r="AA4752" s="65" t="str">
        <f t="shared" si="674"/>
        <v/>
      </c>
    </row>
    <row r="4753" spans="1:27" x14ac:dyDescent="0.25">
      <c r="A4753" s="40" t="str">
        <f>IF(G4753="","",1*ISERROR(VLOOKUP(G4753,G$1:G4752,1,FALSE)))</f>
        <v/>
      </c>
      <c r="B4753" s="40" t="str">
        <f>IF(A4753=0,0,IF(A4753="","",SUM(A$2:A4753)))</f>
        <v/>
      </c>
      <c r="C4753" s="41" t="str">
        <f>IF(H4753="","",1*ISERROR(VLOOKUP(H4753,H$1:H4752,1,FALSE)))</f>
        <v/>
      </c>
      <c r="D4753" s="40" t="str">
        <f>IF(C4753=0,0,IF(C4753="","",SUM(C$2:C4753)))</f>
        <v/>
      </c>
      <c r="E4753" s="41" t="str">
        <f>IF(H4753=0,0,IF(C4753="","",SUM(C$11:C4753)))</f>
        <v/>
      </c>
      <c r="F4753" s="41" t="str">
        <f>IF(H4753="","",COUNTIF(H$11:H4753,"="&amp;H4753))</f>
        <v/>
      </c>
      <c r="G4753" s="41" t="str">
        <f t="shared" si="666"/>
        <v/>
      </c>
      <c r="H4753" s="41" t="str">
        <f t="shared" si="667"/>
        <v/>
      </c>
      <c r="I4753" s="41" t="str">
        <f t="shared" si="668"/>
        <v/>
      </c>
      <c r="J4753" s="41" t="str">
        <f t="shared" si="669"/>
        <v/>
      </c>
      <c r="K4753" s="268"/>
      <c r="L4753" s="268"/>
      <c r="M4753" s="268"/>
      <c r="N4753" s="269"/>
      <c r="O4753" s="269"/>
      <c r="P4753" s="269"/>
      <c r="Q4753" s="270"/>
      <c r="R4753" s="271"/>
      <c r="S4753" s="268"/>
      <c r="T4753" s="268"/>
      <c r="U4753" s="268"/>
      <c r="V4753" s="268"/>
      <c r="W4753" s="65" t="str">
        <f t="shared" si="670"/>
        <v/>
      </c>
      <c r="X4753" s="65" t="str">
        <f t="shared" si="671"/>
        <v/>
      </c>
      <c r="Y4753" s="65" t="str">
        <f t="shared" si="672"/>
        <v/>
      </c>
      <c r="Z4753" s="65" t="str">
        <f t="shared" si="673"/>
        <v/>
      </c>
      <c r="AA4753" s="65" t="str">
        <f t="shared" si="674"/>
        <v/>
      </c>
    </row>
    <row r="4754" spans="1:27" x14ac:dyDescent="0.25">
      <c r="A4754" s="40" t="str">
        <f>IF(G4754="","",1*ISERROR(VLOOKUP(G4754,G$1:G4753,1,FALSE)))</f>
        <v/>
      </c>
      <c r="B4754" s="40" t="str">
        <f>IF(A4754=0,0,IF(A4754="","",SUM(A$2:A4754)))</f>
        <v/>
      </c>
      <c r="C4754" s="41" t="str">
        <f>IF(H4754="","",1*ISERROR(VLOOKUP(H4754,H$1:H4753,1,FALSE)))</f>
        <v/>
      </c>
      <c r="D4754" s="40" t="str">
        <f>IF(C4754=0,0,IF(C4754="","",SUM(C$2:C4754)))</f>
        <v/>
      </c>
      <c r="E4754" s="41" t="str">
        <f>IF(H4754=0,0,IF(C4754="","",SUM(C$11:C4754)))</f>
        <v/>
      </c>
      <c r="F4754" s="41" t="str">
        <f>IF(H4754="","",COUNTIF(H$11:H4754,"="&amp;H4754))</f>
        <v/>
      </c>
      <c r="G4754" s="41" t="str">
        <f t="shared" si="666"/>
        <v/>
      </c>
      <c r="H4754" s="41" t="str">
        <f t="shared" si="667"/>
        <v/>
      </c>
      <c r="I4754" s="41" t="str">
        <f t="shared" si="668"/>
        <v/>
      </c>
      <c r="J4754" s="41" t="str">
        <f t="shared" si="669"/>
        <v/>
      </c>
      <c r="K4754" s="268"/>
      <c r="L4754" s="268"/>
      <c r="M4754" s="268"/>
      <c r="N4754" s="269"/>
      <c r="O4754" s="269"/>
      <c r="P4754" s="269"/>
      <c r="Q4754" s="270"/>
      <c r="R4754" s="271"/>
      <c r="S4754" s="268"/>
      <c r="T4754" s="268"/>
      <c r="U4754" s="268"/>
      <c r="V4754" s="268"/>
      <c r="W4754" s="65" t="str">
        <f t="shared" si="670"/>
        <v/>
      </c>
      <c r="X4754" s="65" t="str">
        <f t="shared" si="671"/>
        <v/>
      </c>
      <c r="Y4754" s="65" t="str">
        <f t="shared" si="672"/>
        <v/>
      </c>
      <c r="Z4754" s="65" t="str">
        <f t="shared" si="673"/>
        <v/>
      </c>
      <c r="AA4754" s="65" t="str">
        <f t="shared" si="674"/>
        <v/>
      </c>
    </row>
    <row r="4755" spans="1:27" x14ac:dyDescent="0.25">
      <c r="A4755" s="40" t="str">
        <f>IF(G4755="","",1*ISERROR(VLOOKUP(G4755,G$1:G4754,1,FALSE)))</f>
        <v/>
      </c>
      <c r="B4755" s="40" t="str">
        <f>IF(A4755=0,0,IF(A4755="","",SUM(A$2:A4755)))</f>
        <v/>
      </c>
      <c r="C4755" s="41" t="str">
        <f>IF(H4755="","",1*ISERROR(VLOOKUP(H4755,H$1:H4754,1,FALSE)))</f>
        <v/>
      </c>
      <c r="D4755" s="40" t="str">
        <f>IF(C4755=0,0,IF(C4755="","",SUM(C$2:C4755)))</f>
        <v/>
      </c>
      <c r="E4755" s="41" t="str">
        <f>IF(H4755=0,0,IF(C4755="","",SUM(C$11:C4755)))</f>
        <v/>
      </c>
      <c r="F4755" s="41" t="str">
        <f>IF(H4755="","",COUNTIF(H$11:H4755,"="&amp;H4755))</f>
        <v/>
      </c>
      <c r="G4755" s="41" t="str">
        <f t="shared" si="666"/>
        <v/>
      </c>
      <c r="H4755" s="41" t="str">
        <f t="shared" si="667"/>
        <v/>
      </c>
      <c r="I4755" s="41" t="str">
        <f t="shared" si="668"/>
        <v/>
      </c>
      <c r="J4755" s="41" t="str">
        <f t="shared" si="669"/>
        <v/>
      </c>
      <c r="K4755" s="268"/>
      <c r="L4755" s="268"/>
      <c r="M4755" s="268"/>
      <c r="N4755" s="269"/>
      <c r="O4755" s="269"/>
      <c r="P4755" s="269"/>
      <c r="Q4755" s="270"/>
      <c r="R4755" s="271"/>
      <c r="S4755" s="268"/>
      <c r="T4755" s="268"/>
      <c r="U4755" s="268"/>
      <c r="V4755" s="268"/>
      <c r="W4755" s="65" t="str">
        <f t="shared" si="670"/>
        <v/>
      </c>
      <c r="X4755" s="65" t="str">
        <f t="shared" si="671"/>
        <v/>
      </c>
      <c r="Y4755" s="65" t="str">
        <f t="shared" si="672"/>
        <v/>
      </c>
      <c r="Z4755" s="65" t="str">
        <f t="shared" si="673"/>
        <v/>
      </c>
      <c r="AA4755" s="65" t="str">
        <f t="shared" si="674"/>
        <v/>
      </c>
    </row>
    <row r="4756" spans="1:27" x14ac:dyDescent="0.25">
      <c r="A4756" s="40" t="str">
        <f>IF(G4756="","",1*ISERROR(VLOOKUP(G4756,G$1:G4755,1,FALSE)))</f>
        <v/>
      </c>
      <c r="B4756" s="40" t="str">
        <f>IF(A4756=0,0,IF(A4756="","",SUM(A$2:A4756)))</f>
        <v/>
      </c>
      <c r="C4756" s="41" t="str">
        <f>IF(H4756="","",1*ISERROR(VLOOKUP(H4756,H$1:H4755,1,FALSE)))</f>
        <v/>
      </c>
      <c r="D4756" s="40" t="str">
        <f>IF(C4756=0,0,IF(C4756="","",SUM(C$2:C4756)))</f>
        <v/>
      </c>
      <c r="E4756" s="41" t="str">
        <f>IF(H4756=0,0,IF(C4756="","",SUM(C$11:C4756)))</f>
        <v/>
      </c>
      <c r="F4756" s="41" t="str">
        <f>IF(H4756="","",COUNTIF(H$11:H4756,"="&amp;H4756))</f>
        <v/>
      </c>
      <c r="G4756" s="41" t="str">
        <f t="shared" si="666"/>
        <v/>
      </c>
      <c r="H4756" s="41" t="str">
        <f t="shared" si="667"/>
        <v/>
      </c>
      <c r="I4756" s="41" t="str">
        <f t="shared" si="668"/>
        <v/>
      </c>
      <c r="J4756" s="41" t="str">
        <f t="shared" si="669"/>
        <v/>
      </c>
      <c r="K4756" s="268"/>
      <c r="L4756" s="268"/>
      <c r="M4756" s="268"/>
      <c r="N4756" s="269"/>
      <c r="O4756" s="269"/>
      <c r="P4756" s="269"/>
      <c r="Q4756" s="270"/>
      <c r="R4756" s="271"/>
      <c r="S4756" s="268"/>
      <c r="T4756" s="268"/>
      <c r="U4756" s="268"/>
      <c r="V4756" s="268"/>
      <c r="W4756" s="65" t="str">
        <f t="shared" si="670"/>
        <v/>
      </c>
      <c r="X4756" s="65" t="str">
        <f t="shared" si="671"/>
        <v/>
      </c>
      <c r="Y4756" s="65" t="str">
        <f t="shared" si="672"/>
        <v/>
      </c>
      <c r="Z4756" s="65" t="str">
        <f t="shared" si="673"/>
        <v/>
      </c>
      <c r="AA4756" s="65" t="str">
        <f t="shared" si="674"/>
        <v/>
      </c>
    </row>
    <row r="4757" spans="1:27" x14ac:dyDescent="0.25">
      <c r="A4757" s="40" t="str">
        <f>IF(G4757="","",1*ISERROR(VLOOKUP(G4757,G$1:G4756,1,FALSE)))</f>
        <v/>
      </c>
      <c r="B4757" s="40" t="str">
        <f>IF(A4757=0,0,IF(A4757="","",SUM(A$2:A4757)))</f>
        <v/>
      </c>
      <c r="C4757" s="41" t="str">
        <f>IF(H4757="","",1*ISERROR(VLOOKUP(H4757,H$1:H4756,1,FALSE)))</f>
        <v/>
      </c>
      <c r="D4757" s="40" t="str">
        <f>IF(C4757=0,0,IF(C4757="","",SUM(C$2:C4757)))</f>
        <v/>
      </c>
      <c r="E4757" s="41" t="str">
        <f>IF(H4757=0,0,IF(C4757="","",SUM(C$11:C4757)))</f>
        <v/>
      </c>
      <c r="F4757" s="41" t="str">
        <f>IF(H4757="","",COUNTIF(H$11:H4757,"="&amp;H4757))</f>
        <v/>
      </c>
      <c r="G4757" s="41" t="str">
        <f t="shared" si="666"/>
        <v/>
      </c>
      <c r="H4757" s="41" t="str">
        <f t="shared" si="667"/>
        <v/>
      </c>
      <c r="I4757" s="41" t="str">
        <f t="shared" si="668"/>
        <v/>
      </c>
      <c r="J4757" s="41" t="str">
        <f t="shared" si="669"/>
        <v/>
      </c>
      <c r="K4757" s="268"/>
      <c r="L4757" s="268"/>
      <c r="M4757" s="268"/>
      <c r="N4757" s="269"/>
      <c r="O4757" s="269"/>
      <c r="P4757" s="269"/>
      <c r="Q4757" s="270"/>
      <c r="R4757" s="271"/>
      <c r="S4757" s="268"/>
      <c r="T4757" s="268"/>
      <c r="U4757" s="268"/>
      <c r="V4757" s="268"/>
      <c r="W4757" s="65" t="str">
        <f t="shared" si="670"/>
        <v/>
      </c>
      <c r="X4757" s="65" t="str">
        <f t="shared" si="671"/>
        <v/>
      </c>
      <c r="Y4757" s="65" t="str">
        <f t="shared" si="672"/>
        <v/>
      </c>
      <c r="Z4757" s="65" t="str">
        <f t="shared" si="673"/>
        <v/>
      </c>
      <c r="AA4757" s="65" t="str">
        <f t="shared" si="674"/>
        <v/>
      </c>
    </row>
    <row r="4758" spans="1:27" x14ac:dyDescent="0.25">
      <c r="A4758" s="40" t="str">
        <f>IF(G4758="","",1*ISERROR(VLOOKUP(G4758,G$1:G4757,1,FALSE)))</f>
        <v/>
      </c>
      <c r="B4758" s="40" t="str">
        <f>IF(A4758=0,0,IF(A4758="","",SUM(A$2:A4758)))</f>
        <v/>
      </c>
      <c r="C4758" s="41" t="str">
        <f>IF(H4758="","",1*ISERROR(VLOOKUP(H4758,H$1:H4757,1,FALSE)))</f>
        <v/>
      </c>
      <c r="D4758" s="40" t="str">
        <f>IF(C4758=0,0,IF(C4758="","",SUM(C$2:C4758)))</f>
        <v/>
      </c>
      <c r="E4758" s="41" t="str">
        <f>IF(H4758=0,0,IF(C4758="","",SUM(C$11:C4758)))</f>
        <v/>
      </c>
      <c r="F4758" s="41" t="str">
        <f>IF(H4758="","",COUNTIF(H$11:H4758,"="&amp;H4758))</f>
        <v/>
      </c>
      <c r="G4758" s="41" t="str">
        <f t="shared" si="666"/>
        <v/>
      </c>
      <c r="H4758" s="41" t="str">
        <f t="shared" si="667"/>
        <v/>
      </c>
      <c r="I4758" s="41" t="str">
        <f t="shared" si="668"/>
        <v/>
      </c>
      <c r="J4758" s="41" t="str">
        <f t="shared" si="669"/>
        <v/>
      </c>
      <c r="K4758" s="268"/>
      <c r="L4758" s="268"/>
      <c r="M4758" s="268"/>
      <c r="N4758" s="269"/>
      <c r="O4758" s="269"/>
      <c r="P4758" s="269"/>
      <c r="Q4758" s="270"/>
      <c r="R4758" s="271"/>
      <c r="S4758" s="268"/>
      <c r="T4758" s="268"/>
      <c r="U4758" s="268"/>
      <c r="V4758" s="268"/>
      <c r="W4758" s="65" t="str">
        <f t="shared" si="670"/>
        <v/>
      </c>
      <c r="X4758" s="65" t="str">
        <f t="shared" si="671"/>
        <v/>
      </c>
      <c r="Y4758" s="65" t="str">
        <f t="shared" si="672"/>
        <v/>
      </c>
      <c r="Z4758" s="65" t="str">
        <f t="shared" si="673"/>
        <v/>
      </c>
      <c r="AA4758" s="65" t="str">
        <f t="shared" si="674"/>
        <v/>
      </c>
    </row>
    <row r="4759" spans="1:27" x14ac:dyDescent="0.25">
      <c r="A4759" s="40" t="str">
        <f>IF(G4759="","",1*ISERROR(VLOOKUP(G4759,G$1:G4758,1,FALSE)))</f>
        <v/>
      </c>
      <c r="B4759" s="40" t="str">
        <f>IF(A4759=0,0,IF(A4759="","",SUM(A$2:A4759)))</f>
        <v/>
      </c>
      <c r="C4759" s="41" t="str">
        <f>IF(H4759="","",1*ISERROR(VLOOKUP(H4759,H$1:H4758,1,FALSE)))</f>
        <v/>
      </c>
      <c r="D4759" s="40" t="str">
        <f>IF(C4759=0,0,IF(C4759="","",SUM(C$2:C4759)))</f>
        <v/>
      </c>
      <c r="E4759" s="41" t="str">
        <f>IF(H4759=0,0,IF(C4759="","",SUM(C$11:C4759)))</f>
        <v/>
      </c>
      <c r="F4759" s="41" t="str">
        <f>IF(H4759="","",COUNTIF(H$11:H4759,"="&amp;H4759))</f>
        <v/>
      </c>
      <c r="G4759" s="41" t="str">
        <f t="shared" si="666"/>
        <v/>
      </c>
      <c r="H4759" s="41" t="str">
        <f t="shared" si="667"/>
        <v/>
      </c>
      <c r="I4759" s="41" t="str">
        <f t="shared" si="668"/>
        <v/>
      </c>
      <c r="J4759" s="41" t="str">
        <f t="shared" si="669"/>
        <v/>
      </c>
      <c r="K4759" s="268"/>
      <c r="L4759" s="268"/>
      <c r="M4759" s="268"/>
      <c r="N4759" s="269"/>
      <c r="O4759" s="269"/>
      <c r="P4759" s="269"/>
      <c r="Q4759" s="270"/>
      <c r="R4759" s="271"/>
      <c r="S4759" s="268"/>
      <c r="T4759" s="268"/>
      <c r="U4759" s="268"/>
      <c r="V4759" s="268"/>
      <c r="W4759" s="65" t="str">
        <f t="shared" si="670"/>
        <v/>
      </c>
      <c r="X4759" s="65" t="str">
        <f t="shared" si="671"/>
        <v/>
      </c>
      <c r="Y4759" s="65" t="str">
        <f t="shared" si="672"/>
        <v/>
      </c>
      <c r="Z4759" s="65" t="str">
        <f t="shared" si="673"/>
        <v/>
      </c>
      <c r="AA4759" s="65" t="str">
        <f t="shared" si="674"/>
        <v/>
      </c>
    </row>
    <row r="4760" spans="1:27" x14ac:dyDescent="0.25">
      <c r="A4760" s="40" t="str">
        <f>IF(G4760="","",1*ISERROR(VLOOKUP(G4760,G$1:G4759,1,FALSE)))</f>
        <v/>
      </c>
      <c r="B4760" s="40" t="str">
        <f>IF(A4760=0,0,IF(A4760="","",SUM(A$2:A4760)))</f>
        <v/>
      </c>
      <c r="C4760" s="41" t="str">
        <f>IF(H4760="","",1*ISERROR(VLOOKUP(H4760,H$1:H4759,1,FALSE)))</f>
        <v/>
      </c>
      <c r="D4760" s="40" t="str">
        <f>IF(C4760=0,0,IF(C4760="","",SUM(C$2:C4760)))</f>
        <v/>
      </c>
      <c r="E4760" s="41" t="str">
        <f>IF(H4760=0,0,IF(C4760="","",SUM(C$11:C4760)))</f>
        <v/>
      </c>
      <c r="F4760" s="41" t="str">
        <f>IF(H4760="","",COUNTIF(H$11:H4760,"="&amp;H4760))</f>
        <v/>
      </c>
      <c r="G4760" s="41" t="str">
        <f t="shared" si="666"/>
        <v/>
      </c>
      <c r="H4760" s="41" t="str">
        <f t="shared" si="667"/>
        <v/>
      </c>
      <c r="I4760" s="41" t="str">
        <f t="shared" si="668"/>
        <v/>
      </c>
      <c r="J4760" s="41" t="str">
        <f t="shared" si="669"/>
        <v/>
      </c>
      <c r="K4760" s="268"/>
      <c r="L4760" s="268"/>
      <c r="M4760" s="268"/>
      <c r="N4760" s="269"/>
      <c r="O4760" s="269"/>
      <c r="P4760" s="269"/>
      <c r="Q4760" s="270"/>
      <c r="R4760" s="271"/>
      <c r="S4760" s="268"/>
      <c r="T4760" s="268"/>
      <c r="U4760" s="268"/>
      <c r="V4760" s="268"/>
      <c r="W4760" s="65" t="str">
        <f t="shared" si="670"/>
        <v/>
      </c>
      <c r="X4760" s="65" t="str">
        <f t="shared" si="671"/>
        <v/>
      </c>
      <c r="Y4760" s="65" t="str">
        <f t="shared" si="672"/>
        <v/>
      </c>
      <c r="Z4760" s="65" t="str">
        <f t="shared" si="673"/>
        <v/>
      </c>
      <c r="AA4760" s="65" t="str">
        <f t="shared" si="674"/>
        <v/>
      </c>
    </row>
    <row r="4761" spans="1:27" x14ac:dyDescent="0.25">
      <c r="A4761" s="40" t="str">
        <f>IF(G4761="","",1*ISERROR(VLOOKUP(G4761,G$1:G4760,1,FALSE)))</f>
        <v/>
      </c>
      <c r="B4761" s="40" t="str">
        <f>IF(A4761=0,0,IF(A4761="","",SUM(A$2:A4761)))</f>
        <v/>
      </c>
      <c r="C4761" s="41" t="str">
        <f>IF(H4761="","",1*ISERROR(VLOOKUP(H4761,H$1:H4760,1,FALSE)))</f>
        <v/>
      </c>
      <c r="D4761" s="40" t="str">
        <f>IF(C4761=0,0,IF(C4761="","",SUM(C$2:C4761)))</f>
        <v/>
      </c>
      <c r="E4761" s="41" t="str">
        <f>IF(H4761=0,0,IF(C4761="","",SUM(C$11:C4761)))</f>
        <v/>
      </c>
      <c r="F4761" s="41" t="str">
        <f>IF(H4761="","",COUNTIF(H$11:H4761,"="&amp;H4761))</f>
        <v/>
      </c>
      <c r="G4761" s="41" t="str">
        <f t="shared" si="666"/>
        <v/>
      </c>
      <c r="H4761" s="41" t="str">
        <f t="shared" si="667"/>
        <v/>
      </c>
      <c r="I4761" s="41" t="str">
        <f t="shared" si="668"/>
        <v/>
      </c>
      <c r="J4761" s="41" t="str">
        <f t="shared" si="669"/>
        <v/>
      </c>
      <c r="K4761" s="268"/>
      <c r="L4761" s="268"/>
      <c r="M4761" s="268"/>
      <c r="N4761" s="269"/>
      <c r="O4761" s="269"/>
      <c r="P4761" s="269"/>
      <c r="Q4761" s="270"/>
      <c r="R4761" s="271"/>
      <c r="S4761" s="268"/>
      <c r="T4761" s="268"/>
      <c r="U4761" s="268"/>
      <c r="V4761" s="268"/>
      <c r="W4761" s="65" t="str">
        <f t="shared" si="670"/>
        <v/>
      </c>
      <c r="X4761" s="65" t="str">
        <f t="shared" si="671"/>
        <v/>
      </c>
      <c r="Y4761" s="65" t="str">
        <f t="shared" si="672"/>
        <v/>
      </c>
      <c r="Z4761" s="65" t="str">
        <f t="shared" si="673"/>
        <v/>
      </c>
      <c r="AA4761" s="65" t="str">
        <f t="shared" si="674"/>
        <v/>
      </c>
    </row>
    <row r="4762" spans="1:27" x14ac:dyDescent="0.25">
      <c r="A4762" s="40" t="str">
        <f>IF(G4762="","",1*ISERROR(VLOOKUP(G4762,G$1:G4761,1,FALSE)))</f>
        <v/>
      </c>
      <c r="B4762" s="40" t="str">
        <f>IF(A4762=0,0,IF(A4762="","",SUM(A$2:A4762)))</f>
        <v/>
      </c>
      <c r="C4762" s="41" t="str">
        <f>IF(H4762="","",1*ISERROR(VLOOKUP(H4762,H$1:H4761,1,FALSE)))</f>
        <v/>
      </c>
      <c r="D4762" s="40" t="str">
        <f>IF(C4762=0,0,IF(C4762="","",SUM(C$2:C4762)))</f>
        <v/>
      </c>
      <c r="E4762" s="41" t="str">
        <f>IF(H4762=0,0,IF(C4762="","",SUM(C$11:C4762)))</f>
        <v/>
      </c>
      <c r="F4762" s="41" t="str">
        <f>IF(H4762="","",COUNTIF(H$11:H4762,"="&amp;H4762))</f>
        <v/>
      </c>
      <c r="G4762" s="41" t="str">
        <f t="shared" si="666"/>
        <v/>
      </c>
      <c r="H4762" s="41" t="str">
        <f t="shared" si="667"/>
        <v/>
      </c>
      <c r="I4762" s="41" t="str">
        <f t="shared" si="668"/>
        <v/>
      </c>
      <c r="J4762" s="41" t="str">
        <f t="shared" si="669"/>
        <v/>
      </c>
      <c r="K4762" s="268"/>
      <c r="L4762" s="268"/>
      <c r="M4762" s="268"/>
      <c r="N4762" s="269"/>
      <c r="O4762" s="269"/>
      <c r="P4762" s="269"/>
      <c r="Q4762" s="270"/>
      <c r="R4762" s="271"/>
      <c r="S4762" s="268"/>
      <c r="T4762" s="268"/>
      <c r="U4762" s="268"/>
      <c r="V4762" s="268"/>
      <c r="W4762" s="65" t="str">
        <f t="shared" si="670"/>
        <v/>
      </c>
      <c r="X4762" s="65" t="str">
        <f t="shared" si="671"/>
        <v/>
      </c>
      <c r="Y4762" s="65" t="str">
        <f t="shared" si="672"/>
        <v/>
      </c>
      <c r="Z4762" s="65" t="str">
        <f t="shared" si="673"/>
        <v/>
      </c>
      <c r="AA4762" s="65" t="str">
        <f t="shared" si="674"/>
        <v/>
      </c>
    </row>
    <row r="4763" spans="1:27" x14ac:dyDescent="0.25">
      <c r="A4763" s="40" t="str">
        <f>IF(G4763="","",1*ISERROR(VLOOKUP(G4763,G$1:G4762,1,FALSE)))</f>
        <v/>
      </c>
      <c r="B4763" s="40" t="str">
        <f>IF(A4763=0,0,IF(A4763="","",SUM(A$2:A4763)))</f>
        <v/>
      </c>
      <c r="C4763" s="41" t="str">
        <f>IF(H4763="","",1*ISERROR(VLOOKUP(H4763,H$1:H4762,1,FALSE)))</f>
        <v/>
      </c>
      <c r="D4763" s="40" t="str">
        <f>IF(C4763=0,0,IF(C4763="","",SUM(C$2:C4763)))</f>
        <v/>
      </c>
      <c r="E4763" s="41" t="str">
        <f>IF(H4763=0,0,IF(C4763="","",SUM(C$11:C4763)))</f>
        <v/>
      </c>
      <c r="F4763" s="41" t="str">
        <f>IF(H4763="","",COUNTIF(H$11:H4763,"="&amp;H4763))</f>
        <v/>
      </c>
      <c r="G4763" s="41" t="str">
        <f t="shared" si="666"/>
        <v/>
      </c>
      <c r="H4763" s="41" t="str">
        <f t="shared" si="667"/>
        <v/>
      </c>
      <c r="I4763" s="41" t="str">
        <f t="shared" si="668"/>
        <v/>
      </c>
      <c r="J4763" s="41" t="str">
        <f t="shared" si="669"/>
        <v/>
      </c>
      <c r="K4763" s="268"/>
      <c r="L4763" s="268"/>
      <c r="M4763" s="268"/>
      <c r="N4763" s="269"/>
      <c r="O4763" s="269"/>
      <c r="P4763" s="269"/>
      <c r="Q4763" s="270"/>
      <c r="R4763" s="271"/>
      <c r="S4763" s="268"/>
      <c r="T4763" s="268"/>
      <c r="U4763" s="268"/>
      <c r="V4763" s="268"/>
      <c r="W4763" s="65" t="str">
        <f t="shared" si="670"/>
        <v/>
      </c>
      <c r="X4763" s="65" t="str">
        <f t="shared" si="671"/>
        <v/>
      </c>
      <c r="Y4763" s="65" t="str">
        <f t="shared" si="672"/>
        <v/>
      </c>
      <c r="Z4763" s="65" t="str">
        <f t="shared" si="673"/>
        <v/>
      </c>
      <c r="AA4763" s="65" t="str">
        <f t="shared" si="674"/>
        <v/>
      </c>
    </row>
    <row r="4764" spans="1:27" x14ac:dyDescent="0.25">
      <c r="A4764" s="40" t="str">
        <f>IF(G4764="","",1*ISERROR(VLOOKUP(G4764,G$1:G4763,1,FALSE)))</f>
        <v/>
      </c>
      <c r="B4764" s="40" t="str">
        <f>IF(A4764=0,0,IF(A4764="","",SUM(A$2:A4764)))</f>
        <v/>
      </c>
      <c r="C4764" s="41" t="str">
        <f>IF(H4764="","",1*ISERROR(VLOOKUP(H4764,H$1:H4763,1,FALSE)))</f>
        <v/>
      </c>
      <c r="D4764" s="40" t="str">
        <f>IF(C4764=0,0,IF(C4764="","",SUM(C$2:C4764)))</f>
        <v/>
      </c>
      <c r="E4764" s="41" t="str">
        <f>IF(H4764=0,0,IF(C4764="","",SUM(C$11:C4764)))</f>
        <v/>
      </c>
      <c r="F4764" s="41" t="str">
        <f>IF(H4764="","",COUNTIF(H$11:H4764,"="&amp;H4764))</f>
        <v/>
      </c>
      <c r="G4764" s="41" t="str">
        <f t="shared" si="666"/>
        <v/>
      </c>
      <c r="H4764" s="41" t="str">
        <f t="shared" si="667"/>
        <v/>
      </c>
      <c r="I4764" s="41" t="str">
        <f t="shared" si="668"/>
        <v/>
      </c>
      <c r="J4764" s="41" t="str">
        <f t="shared" si="669"/>
        <v/>
      </c>
      <c r="K4764" s="268"/>
      <c r="L4764" s="268"/>
      <c r="M4764" s="268"/>
      <c r="N4764" s="269"/>
      <c r="O4764" s="269"/>
      <c r="P4764" s="269"/>
      <c r="Q4764" s="270"/>
      <c r="R4764" s="271"/>
      <c r="S4764" s="268"/>
      <c r="T4764" s="268"/>
      <c r="U4764" s="268"/>
      <c r="V4764" s="268"/>
      <c r="W4764" s="65" t="str">
        <f t="shared" si="670"/>
        <v/>
      </c>
      <c r="X4764" s="65" t="str">
        <f t="shared" si="671"/>
        <v/>
      </c>
      <c r="Y4764" s="65" t="str">
        <f t="shared" si="672"/>
        <v/>
      </c>
      <c r="Z4764" s="65" t="str">
        <f t="shared" si="673"/>
        <v/>
      </c>
      <c r="AA4764" s="65" t="str">
        <f t="shared" si="674"/>
        <v/>
      </c>
    </row>
    <row r="4765" spans="1:27" x14ac:dyDescent="0.25">
      <c r="A4765" s="40" t="str">
        <f>IF(G4765="","",1*ISERROR(VLOOKUP(G4765,G$1:G4764,1,FALSE)))</f>
        <v/>
      </c>
      <c r="B4765" s="40" t="str">
        <f>IF(A4765=0,0,IF(A4765="","",SUM(A$2:A4765)))</f>
        <v/>
      </c>
      <c r="C4765" s="41" t="str">
        <f>IF(H4765="","",1*ISERROR(VLOOKUP(H4765,H$1:H4764,1,FALSE)))</f>
        <v/>
      </c>
      <c r="D4765" s="40" t="str">
        <f>IF(C4765=0,0,IF(C4765="","",SUM(C$2:C4765)))</f>
        <v/>
      </c>
      <c r="E4765" s="41" t="str">
        <f>IF(H4765=0,0,IF(C4765="","",SUM(C$11:C4765)))</f>
        <v/>
      </c>
      <c r="F4765" s="41" t="str">
        <f>IF(H4765="","",COUNTIF(H$11:H4765,"="&amp;H4765))</f>
        <v/>
      </c>
      <c r="G4765" s="41" t="str">
        <f t="shared" si="666"/>
        <v/>
      </c>
      <c r="H4765" s="41" t="str">
        <f t="shared" si="667"/>
        <v/>
      </c>
      <c r="I4765" s="41" t="str">
        <f t="shared" si="668"/>
        <v/>
      </c>
      <c r="J4765" s="41" t="str">
        <f t="shared" si="669"/>
        <v/>
      </c>
      <c r="K4765" s="268"/>
      <c r="L4765" s="268"/>
      <c r="M4765" s="268"/>
      <c r="N4765" s="269"/>
      <c r="O4765" s="269"/>
      <c r="P4765" s="269"/>
      <c r="Q4765" s="270"/>
      <c r="R4765" s="271"/>
      <c r="S4765" s="268"/>
      <c r="T4765" s="268"/>
      <c r="U4765" s="268"/>
      <c r="V4765" s="268"/>
      <c r="W4765" s="65" t="str">
        <f t="shared" si="670"/>
        <v/>
      </c>
      <c r="X4765" s="65" t="str">
        <f t="shared" si="671"/>
        <v/>
      </c>
      <c r="Y4765" s="65" t="str">
        <f t="shared" si="672"/>
        <v/>
      </c>
      <c r="Z4765" s="65" t="str">
        <f t="shared" si="673"/>
        <v/>
      </c>
      <c r="AA4765" s="65" t="str">
        <f t="shared" si="674"/>
        <v/>
      </c>
    </row>
    <row r="4766" spans="1:27" x14ac:dyDescent="0.25">
      <c r="A4766" s="40" t="str">
        <f>IF(G4766="","",1*ISERROR(VLOOKUP(G4766,G$1:G4765,1,FALSE)))</f>
        <v/>
      </c>
      <c r="B4766" s="40" t="str">
        <f>IF(A4766=0,0,IF(A4766="","",SUM(A$2:A4766)))</f>
        <v/>
      </c>
      <c r="C4766" s="41" t="str">
        <f>IF(H4766="","",1*ISERROR(VLOOKUP(H4766,H$1:H4765,1,FALSE)))</f>
        <v/>
      </c>
      <c r="D4766" s="40" t="str">
        <f>IF(C4766=0,0,IF(C4766="","",SUM(C$2:C4766)))</f>
        <v/>
      </c>
      <c r="E4766" s="41" t="str">
        <f>IF(H4766=0,0,IF(C4766="","",SUM(C$11:C4766)))</f>
        <v/>
      </c>
      <c r="F4766" s="41" t="str">
        <f>IF(H4766="","",COUNTIF(H$11:H4766,"="&amp;H4766))</f>
        <v/>
      </c>
      <c r="G4766" s="41" t="str">
        <f t="shared" si="666"/>
        <v/>
      </c>
      <c r="H4766" s="41" t="str">
        <f t="shared" si="667"/>
        <v/>
      </c>
      <c r="I4766" s="41" t="str">
        <f t="shared" si="668"/>
        <v/>
      </c>
      <c r="J4766" s="41" t="str">
        <f t="shared" si="669"/>
        <v/>
      </c>
      <c r="K4766" s="268"/>
      <c r="L4766" s="268"/>
      <c r="M4766" s="268"/>
      <c r="N4766" s="269"/>
      <c r="O4766" s="269"/>
      <c r="P4766" s="269"/>
      <c r="Q4766" s="270"/>
      <c r="R4766" s="271"/>
      <c r="S4766" s="268"/>
      <c r="T4766" s="268"/>
      <c r="U4766" s="268"/>
      <c r="V4766" s="268"/>
      <c r="W4766" s="65" t="str">
        <f t="shared" si="670"/>
        <v/>
      </c>
      <c r="X4766" s="65" t="str">
        <f t="shared" si="671"/>
        <v/>
      </c>
      <c r="Y4766" s="65" t="str">
        <f t="shared" si="672"/>
        <v/>
      </c>
      <c r="Z4766" s="65" t="str">
        <f t="shared" si="673"/>
        <v/>
      </c>
      <c r="AA4766" s="65" t="str">
        <f t="shared" si="674"/>
        <v/>
      </c>
    </row>
    <row r="4767" spans="1:27" x14ac:dyDescent="0.25">
      <c r="A4767" s="40" t="str">
        <f>IF(G4767="","",1*ISERROR(VLOOKUP(G4767,G$1:G4766,1,FALSE)))</f>
        <v/>
      </c>
      <c r="B4767" s="40" t="str">
        <f>IF(A4767=0,0,IF(A4767="","",SUM(A$2:A4767)))</f>
        <v/>
      </c>
      <c r="C4767" s="41" t="str">
        <f>IF(H4767="","",1*ISERROR(VLOOKUP(H4767,H$1:H4766,1,FALSE)))</f>
        <v/>
      </c>
      <c r="D4767" s="40" t="str">
        <f>IF(C4767=0,0,IF(C4767="","",SUM(C$2:C4767)))</f>
        <v/>
      </c>
      <c r="E4767" s="41" t="str">
        <f>IF(H4767=0,0,IF(C4767="","",SUM(C$11:C4767)))</f>
        <v/>
      </c>
      <c r="F4767" s="41" t="str">
        <f>IF(H4767="","",COUNTIF(H$11:H4767,"="&amp;H4767))</f>
        <v/>
      </c>
      <c r="G4767" s="41" t="str">
        <f t="shared" si="666"/>
        <v/>
      </c>
      <c r="H4767" s="41" t="str">
        <f t="shared" si="667"/>
        <v/>
      </c>
      <c r="I4767" s="41" t="str">
        <f t="shared" si="668"/>
        <v/>
      </c>
      <c r="J4767" s="41" t="str">
        <f t="shared" si="669"/>
        <v/>
      </c>
      <c r="K4767" s="268"/>
      <c r="L4767" s="268"/>
      <c r="M4767" s="268"/>
      <c r="N4767" s="269"/>
      <c r="O4767" s="269"/>
      <c r="P4767" s="269"/>
      <c r="Q4767" s="270"/>
      <c r="R4767" s="271"/>
      <c r="S4767" s="268"/>
      <c r="T4767" s="268"/>
      <c r="U4767" s="268"/>
      <c r="V4767" s="268"/>
      <c r="W4767" s="65" t="str">
        <f t="shared" si="670"/>
        <v/>
      </c>
      <c r="X4767" s="65" t="str">
        <f t="shared" si="671"/>
        <v/>
      </c>
      <c r="Y4767" s="65" t="str">
        <f t="shared" si="672"/>
        <v/>
      </c>
      <c r="Z4767" s="65" t="str">
        <f t="shared" si="673"/>
        <v/>
      </c>
      <c r="AA4767" s="65" t="str">
        <f t="shared" si="674"/>
        <v/>
      </c>
    </row>
    <row r="4768" spans="1:27" x14ac:dyDescent="0.25">
      <c r="A4768" s="40" t="str">
        <f>IF(G4768="","",1*ISERROR(VLOOKUP(G4768,G$1:G4767,1,FALSE)))</f>
        <v/>
      </c>
      <c r="B4768" s="40" t="str">
        <f>IF(A4768=0,0,IF(A4768="","",SUM(A$2:A4768)))</f>
        <v/>
      </c>
      <c r="C4768" s="41" t="str">
        <f>IF(H4768="","",1*ISERROR(VLOOKUP(H4768,H$1:H4767,1,FALSE)))</f>
        <v/>
      </c>
      <c r="D4768" s="40" t="str">
        <f>IF(C4768=0,0,IF(C4768="","",SUM(C$2:C4768)))</f>
        <v/>
      </c>
      <c r="E4768" s="41" t="str">
        <f>IF(H4768=0,0,IF(C4768="","",SUM(C$11:C4768)))</f>
        <v/>
      </c>
      <c r="F4768" s="41" t="str">
        <f>IF(H4768="","",COUNTIF(H$11:H4768,"="&amp;H4768))</f>
        <v/>
      </c>
      <c r="G4768" s="41" t="str">
        <f t="shared" si="666"/>
        <v/>
      </c>
      <c r="H4768" s="41" t="str">
        <f t="shared" si="667"/>
        <v/>
      </c>
      <c r="I4768" s="41" t="str">
        <f t="shared" si="668"/>
        <v/>
      </c>
      <c r="J4768" s="41" t="str">
        <f t="shared" si="669"/>
        <v/>
      </c>
      <c r="K4768" s="268"/>
      <c r="L4768" s="268"/>
      <c r="M4768" s="268"/>
      <c r="N4768" s="269"/>
      <c r="O4768" s="269"/>
      <c r="P4768" s="269"/>
      <c r="Q4768" s="270"/>
      <c r="R4768" s="271"/>
      <c r="S4768" s="268"/>
      <c r="T4768" s="268"/>
      <c r="U4768" s="268"/>
      <c r="V4768" s="268"/>
      <c r="W4768" s="65" t="str">
        <f t="shared" si="670"/>
        <v/>
      </c>
      <c r="X4768" s="65" t="str">
        <f t="shared" si="671"/>
        <v/>
      </c>
      <c r="Y4768" s="65" t="str">
        <f t="shared" si="672"/>
        <v/>
      </c>
      <c r="Z4768" s="65" t="str">
        <f t="shared" si="673"/>
        <v/>
      </c>
      <c r="AA4768" s="65" t="str">
        <f t="shared" si="674"/>
        <v/>
      </c>
    </row>
    <row r="4769" spans="1:27" x14ac:dyDescent="0.25">
      <c r="A4769" s="40" t="str">
        <f>IF(G4769="","",1*ISERROR(VLOOKUP(G4769,G$1:G4768,1,FALSE)))</f>
        <v/>
      </c>
      <c r="B4769" s="40" t="str">
        <f>IF(A4769=0,0,IF(A4769="","",SUM(A$2:A4769)))</f>
        <v/>
      </c>
      <c r="C4769" s="41" t="str">
        <f>IF(H4769="","",1*ISERROR(VLOOKUP(H4769,H$1:H4768,1,FALSE)))</f>
        <v/>
      </c>
      <c r="D4769" s="40" t="str">
        <f>IF(C4769=0,0,IF(C4769="","",SUM(C$2:C4769)))</f>
        <v/>
      </c>
      <c r="E4769" s="41" t="str">
        <f>IF(H4769=0,0,IF(C4769="","",SUM(C$11:C4769)))</f>
        <v/>
      </c>
      <c r="F4769" s="41" t="str">
        <f>IF(H4769="","",COUNTIF(H$11:H4769,"="&amp;H4769))</f>
        <v/>
      </c>
      <c r="G4769" s="41" t="str">
        <f t="shared" si="666"/>
        <v/>
      </c>
      <c r="H4769" s="41" t="str">
        <f t="shared" si="667"/>
        <v/>
      </c>
      <c r="I4769" s="41" t="str">
        <f t="shared" si="668"/>
        <v/>
      </c>
      <c r="J4769" s="41" t="str">
        <f t="shared" si="669"/>
        <v/>
      </c>
      <c r="K4769" s="268"/>
      <c r="L4769" s="268"/>
      <c r="M4769" s="268"/>
      <c r="N4769" s="269"/>
      <c r="O4769" s="269"/>
      <c r="P4769" s="269"/>
      <c r="Q4769" s="270"/>
      <c r="R4769" s="271"/>
      <c r="S4769" s="268"/>
      <c r="T4769" s="268"/>
      <c r="U4769" s="268"/>
      <c r="V4769" s="268"/>
      <c r="W4769" s="65" t="str">
        <f t="shared" si="670"/>
        <v/>
      </c>
      <c r="X4769" s="65" t="str">
        <f t="shared" si="671"/>
        <v/>
      </c>
      <c r="Y4769" s="65" t="str">
        <f t="shared" si="672"/>
        <v/>
      </c>
      <c r="Z4769" s="65" t="str">
        <f t="shared" si="673"/>
        <v/>
      </c>
      <c r="AA4769" s="65" t="str">
        <f t="shared" si="674"/>
        <v/>
      </c>
    </row>
    <row r="4770" spans="1:27" x14ac:dyDescent="0.25">
      <c r="A4770" s="40" t="str">
        <f>IF(G4770="","",1*ISERROR(VLOOKUP(G4770,G$1:G4769,1,FALSE)))</f>
        <v/>
      </c>
      <c r="B4770" s="40" t="str">
        <f>IF(A4770=0,0,IF(A4770="","",SUM(A$2:A4770)))</f>
        <v/>
      </c>
      <c r="C4770" s="41" t="str">
        <f>IF(H4770="","",1*ISERROR(VLOOKUP(H4770,H$1:H4769,1,FALSE)))</f>
        <v/>
      </c>
      <c r="D4770" s="40" t="str">
        <f>IF(C4770=0,0,IF(C4770="","",SUM(C$2:C4770)))</f>
        <v/>
      </c>
      <c r="E4770" s="41" t="str">
        <f>IF(H4770=0,0,IF(C4770="","",SUM(C$11:C4770)))</f>
        <v/>
      </c>
      <c r="F4770" s="41" t="str">
        <f>IF(H4770="","",COUNTIF(H$11:H4770,"="&amp;H4770))</f>
        <v/>
      </c>
      <c r="G4770" s="41" t="str">
        <f t="shared" si="666"/>
        <v/>
      </c>
      <c r="H4770" s="41" t="str">
        <f t="shared" si="667"/>
        <v/>
      </c>
      <c r="I4770" s="41" t="str">
        <f t="shared" si="668"/>
        <v/>
      </c>
      <c r="J4770" s="41" t="str">
        <f t="shared" si="669"/>
        <v/>
      </c>
      <c r="K4770" s="268"/>
      <c r="L4770" s="268"/>
      <c r="M4770" s="268"/>
      <c r="N4770" s="269"/>
      <c r="O4770" s="269"/>
      <c r="P4770" s="269"/>
      <c r="Q4770" s="270"/>
      <c r="R4770" s="271"/>
      <c r="S4770" s="268"/>
      <c r="T4770" s="268"/>
      <c r="U4770" s="268"/>
      <c r="V4770" s="268"/>
      <c r="W4770" s="65" t="str">
        <f t="shared" si="670"/>
        <v/>
      </c>
      <c r="X4770" s="65" t="str">
        <f t="shared" si="671"/>
        <v/>
      </c>
      <c r="Y4770" s="65" t="str">
        <f t="shared" si="672"/>
        <v/>
      </c>
      <c r="Z4770" s="65" t="str">
        <f t="shared" si="673"/>
        <v/>
      </c>
      <c r="AA4770" s="65" t="str">
        <f t="shared" si="674"/>
        <v/>
      </c>
    </row>
    <row r="4771" spans="1:27" x14ac:dyDescent="0.25">
      <c r="A4771" s="40" t="str">
        <f>IF(G4771="","",1*ISERROR(VLOOKUP(G4771,G$1:G4770,1,FALSE)))</f>
        <v/>
      </c>
      <c r="B4771" s="40" t="str">
        <f>IF(A4771=0,0,IF(A4771="","",SUM(A$2:A4771)))</f>
        <v/>
      </c>
      <c r="C4771" s="41" t="str">
        <f>IF(H4771="","",1*ISERROR(VLOOKUP(H4771,H$1:H4770,1,FALSE)))</f>
        <v/>
      </c>
      <c r="D4771" s="40" t="str">
        <f>IF(C4771=0,0,IF(C4771="","",SUM(C$2:C4771)))</f>
        <v/>
      </c>
      <c r="E4771" s="41" t="str">
        <f>IF(H4771=0,0,IF(C4771="","",SUM(C$11:C4771)))</f>
        <v/>
      </c>
      <c r="F4771" s="41" t="str">
        <f>IF(H4771="","",COUNTIF(H$11:H4771,"="&amp;H4771))</f>
        <v/>
      </c>
      <c r="G4771" s="41" t="str">
        <f t="shared" si="666"/>
        <v/>
      </c>
      <c r="H4771" s="41" t="str">
        <f t="shared" si="667"/>
        <v/>
      </c>
      <c r="I4771" s="41" t="str">
        <f t="shared" si="668"/>
        <v/>
      </c>
      <c r="J4771" s="41" t="str">
        <f t="shared" si="669"/>
        <v/>
      </c>
      <c r="K4771" s="268"/>
      <c r="L4771" s="268"/>
      <c r="M4771" s="268"/>
      <c r="N4771" s="269"/>
      <c r="O4771" s="269"/>
      <c r="P4771" s="269"/>
      <c r="Q4771" s="270"/>
      <c r="R4771" s="271"/>
      <c r="S4771" s="268"/>
      <c r="T4771" s="268"/>
      <c r="U4771" s="268"/>
      <c r="V4771" s="268"/>
      <c r="W4771" s="65" t="str">
        <f t="shared" si="670"/>
        <v/>
      </c>
      <c r="X4771" s="65" t="str">
        <f t="shared" si="671"/>
        <v/>
      </c>
      <c r="Y4771" s="65" t="str">
        <f t="shared" si="672"/>
        <v/>
      </c>
      <c r="Z4771" s="65" t="str">
        <f t="shared" si="673"/>
        <v/>
      </c>
      <c r="AA4771" s="65" t="str">
        <f t="shared" si="674"/>
        <v/>
      </c>
    </row>
    <row r="4772" spans="1:27" x14ac:dyDescent="0.25">
      <c r="A4772" s="40" t="str">
        <f>IF(G4772="","",1*ISERROR(VLOOKUP(G4772,G$1:G4771,1,FALSE)))</f>
        <v/>
      </c>
      <c r="B4772" s="40" t="str">
        <f>IF(A4772=0,0,IF(A4772="","",SUM(A$2:A4772)))</f>
        <v/>
      </c>
      <c r="C4772" s="41" t="str">
        <f>IF(H4772="","",1*ISERROR(VLOOKUP(H4772,H$1:H4771,1,FALSE)))</f>
        <v/>
      </c>
      <c r="D4772" s="40" t="str">
        <f>IF(C4772=0,0,IF(C4772="","",SUM(C$2:C4772)))</f>
        <v/>
      </c>
      <c r="E4772" s="41" t="str">
        <f>IF(H4772=0,0,IF(C4772="","",SUM(C$11:C4772)))</f>
        <v/>
      </c>
      <c r="F4772" s="41" t="str">
        <f>IF(H4772="","",COUNTIF(H$11:H4772,"="&amp;H4772))</f>
        <v/>
      </c>
      <c r="G4772" s="41" t="str">
        <f t="shared" si="666"/>
        <v/>
      </c>
      <c r="H4772" s="41" t="str">
        <f t="shared" si="667"/>
        <v/>
      </c>
      <c r="I4772" s="41" t="str">
        <f t="shared" si="668"/>
        <v/>
      </c>
      <c r="J4772" s="41" t="str">
        <f t="shared" si="669"/>
        <v/>
      </c>
      <c r="K4772" s="268"/>
      <c r="L4772" s="268"/>
      <c r="M4772" s="268"/>
      <c r="N4772" s="269"/>
      <c r="O4772" s="269"/>
      <c r="P4772" s="269"/>
      <c r="Q4772" s="270"/>
      <c r="R4772" s="271"/>
      <c r="S4772" s="268"/>
      <c r="T4772" s="268"/>
      <c r="U4772" s="268"/>
      <c r="V4772" s="268"/>
      <c r="W4772" s="65" t="str">
        <f t="shared" si="670"/>
        <v/>
      </c>
      <c r="X4772" s="65" t="str">
        <f t="shared" si="671"/>
        <v/>
      </c>
      <c r="Y4772" s="65" t="str">
        <f t="shared" si="672"/>
        <v/>
      </c>
      <c r="Z4772" s="65" t="str">
        <f t="shared" si="673"/>
        <v/>
      </c>
      <c r="AA4772" s="65" t="str">
        <f t="shared" si="674"/>
        <v/>
      </c>
    </row>
    <row r="4773" spans="1:27" x14ac:dyDescent="0.25">
      <c r="A4773" s="40" t="str">
        <f>IF(G4773="","",1*ISERROR(VLOOKUP(G4773,G$1:G4772,1,FALSE)))</f>
        <v/>
      </c>
      <c r="B4773" s="40" t="str">
        <f>IF(A4773=0,0,IF(A4773="","",SUM(A$2:A4773)))</f>
        <v/>
      </c>
      <c r="C4773" s="41" t="str">
        <f>IF(H4773="","",1*ISERROR(VLOOKUP(H4773,H$1:H4772,1,FALSE)))</f>
        <v/>
      </c>
      <c r="D4773" s="40" t="str">
        <f>IF(C4773=0,0,IF(C4773="","",SUM(C$2:C4773)))</f>
        <v/>
      </c>
      <c r="E4773" s="41" t="str">
        <f>IF(H4773=0,0,IF(C4773="","",SUM(C$11:C4773)))</f>
        <v/>
      </c>
      <c r="F4773" s="41" t="str">
        <f>IF(H4773="","",COUNTIF(H$11:H4773,"="&amp;H4773))</f>
        <v/>
      </c>
      <c r="G4773" s="41" t="str">
        <f t="shared" si="666"/>
        <v/>
      </c>
      <c r="H4773" s="41" t="str">
        <f t="shared" si="667"/>
        <v/>
      </c>
      <c r="I4773" s="41" t="str">
        <f t="shared" si="668"/>
        <v/>
      </c>
      <c r="J4773" s="41" t="str">
        <f t="shared" si="669"/>
        <v/>
      </c>
      <c r="K4773" s="268"/>
      <c r="L4773" s="268"/>
      <c r="M4773" s="268"/>
      <c r="N4773" s="269"/>
      <c r="O4773" s="269"/>
      <c r="P4773" s="269"/>
      <c r="Q4773" s="270"/>
      <c r="R4773" s="271"/>
      <c r="S4773" s="268"/>
      <c r="T4773" s="268"/>
      <c r="U4773" s="268"/>
      <c r="V4773" s="268"/>
      <c r="W4773" s="65" t="str">
        <f t="shared" si="670"/>
        <v/>
      </c>
      <c r="X4773" s="65" t="str">
        <f t="shared" si="671"/>
        <v/>
      </c>
      <c r="Y4773" s="65" t="str">
        <f t="shared" si="672"/>
        <v/>
      </c>
      <c r="Z4773" s="65" t="str">
        <f t="shared" si="673"/>
        <v/>
      </c>
      <c r="AA4773" s="65" t="str">
        <f t="shared" si="674"/>
        <v/>
      </c>
    </row>
    <row r="4774" spans="1:27" x14ac:dyDescent="0.25">
      <c r="A4774" s="40" t="str">
        <f>IF(G4774="","",1*ISERROR(VLOOKUP(G4774,G$1:G4773,1,FALSE)))</f>
        <v/>
      </c>
      <c r="B4774" s="40" t="str">
        <f>IF(A4774=0,0,IF(A4774="","",SUM(A$2:A4774)))</f>
        <v/>
      </c>
      <c r="C4774" s="41" t="str">
        <f>IF(H4774="","",1*ISERROR(VLOOKUP(H4774,H$1:H4773,1,FALSE)))</f>
        <v/>
      </c>
      <c r="D4774" s="40" t="str">
        <f>IF(C4774=0,0,IF(C4774="","",SUM(C$2:C4774)))</f>
        <v/>
      </c>
      <c r="E4774" s="41" t="str">
        <f>IF(H4774=0,0,IF(C4774="","",SUM(C$11:C4774)))</f>
        <v/>
      </c>
      <c r="F4774" s="41" t="str">
        <f>IF(H4774="","",COUNTIF(H$11:H4774,"="&amp;H4774))</f>
        <v/>
      </c>
      <c r="G4774" s="41" t="str">
        <f t="shared" si="666"/>
        <v/>
      </c>
      <c r="H4774" s="41" t="str">
        <f t="shared" si="667"/>
        <v/>
      </c>
      <c r="I4774" s="41" t="str">
        <f t="shared" si="668"/>
        <v/>
      </c>
      <c r="J4774" s="41" t="str">
        <f t="shared" si="669"/>
        <v/>
      </c>
      <c r="K4774" s="268"/>
      <c r="L4774" s="268"/>
      <c r="M4774" s="268"/>
      <c r="N4774" s="269"/>
      <c r="O4774" s="269"/>
      <c r="P4774" s="269"/>
      <c r="Q4774" s="270"/>
      <c r="R4774" s="271"/>
      <c r="S4774" s="268"/>
      <c r="T4774" s="268"/>
      <c r="U4774" s="268"/>
      <c r="V4774" s="268"/>
      <c r="W4774" s="65" t="str">
        <f t="shared" si="670"/>
        <v/>
      </c>
      <c r="X4774" s="65" t="str">
        <f t="shared" si="671"/>
        <v/>
      </c>
      <c r="Y4774" s="65" t="str">
        <f t="shared" si="672"/>
        <v/>
      </c>
      <c r="Z4774" s="65" t="str">
        <f t="shared" si="673"/>
        <v/>
      </c>
      <c r="AA4774" s="65" t="str">
        <f t="shared" si="674"/>
        <v/>
      </c>
    </row>
    <row r="4775" spans="1:27" x14ac:dyDescent="0.25">
      <c r="A4775" s="40" t="str">
        <f>IF(G4775="","",1*ISERROR(VLOOKUP(G4775,G$1:G4774,1,FALSE)))</f>
        <v/>
      </c>
      <c r="B4775" s="40" t="str">
        <f>IF(A4775=0,0,IF(A4775="","",SUM(A$2:A4775)))</f>
        <v/>
      </c>
      <c r="C4775" s="41" t="str">
        <f>IF(H4775="","",1*ISERROR(VLOOKUP(H4775,H$1:H4774,1,FALSE)))</f>
        <v/>
      </c>
      <c r="D4775" s="40" t="str">
        <f>IF(C4775=0,0,IF(C4775="","",SUM(C$2:C4775)))</f>
        <v/>
      </c>
      <c r="E4775" s="41" t="str">
        <f>IF(H4775=0,0,IF(C4775="","",SUM(C$11:C4775)))</f>
        <v/>
      </c>
      <c r="F4775" s="41" t="str">
        <f>IF(H4775="","",COUNTIF(H$11:H4775,"="&amp;H4775))</f>
        <v/>
      </c>
      <c r="G4775" s="41" t="str">
        <f t="shared" si="666"/>
        <v/>
      </c>
      <c r="H4775" s="41" t="str">
        <f t="shared" si="667"/>
        <v/>
      </c>
      <c r="I4775" s="41" t="str">
        <f t="shared" si="668"/>
        <v/>
      </c>
      <c r="J4775" s="41" t="str">
        <f t="shared" si="669"/>
        <v/>
      </c>
      <c r="K4775" s="268"/>
      <c r="L4775" s="268"/>
      <c r="M4775" s="268"/>
      <c r="N4775" s="269"/>
      <c r="O4775" s="269"/>
      <c r="P4775" s="269"/>
      <c r="Q4775" s="270"/>
      <c r="R4775" s="271"/>
      <c r="S4775" s="268"/>
      <c r="T4775" s="268"/>
      <c r="U4775" s="268"/>
      <c r="V4775" s="268"/>
      <c r="W4775" s="65" t="str">
        <f t="shared" si="670"/>
        <v/>
      </c>
      <c r="X4775" s="65" t="str">
        <f t="shared" si="671"/>
        <v/>
      </c>
      <c r="Y4775" s="65" t="str">
        <f t="shared" si="672"/>
        <v/>
      </c>
      <c r="Z4775" s="65" t="str">
        <f t="shared" si="673"/>
        <v/>
      </c>
      <c r="AA4775" s="65" t="str">
        <f t="shared" si="674"/>
        <v/>
      </c>
    </row>
    <row r="4776" spans="1:27" x14ac:dyDescent="0.25">
      <c r="A4776" s="40" t="str">
        <f>IF(G4776="","",1*ISERROR(VLOOKUP(G4776,G$1:G4775,1,FALSE)))</f>
        <v/>
      </c>
      <c r="B4776" s="40" t="str">
        <f>IF(A4776=0,0,IF(A4776="","",SUM(A$2:A4776)))</f>
        <v/>
      </c>
      <c r="C4776" s="41" t="str">
        <f>IF(H4776="","",1*ISERROR(VLOOKUP(H4776,H$1:H4775,1,FALSE)))</f>
        <v/>
      </c>
      <c r="D4776" s="40" t="str">
        <f>IF(C4776=0,0,IF(C4776="","",SUM(C$2:C4776)))</f>
        <v/>
      </c>
      <c r="E4776" s="41" t="str">
        <f>IF(H4776=0,0,IF(C4776="","",SUM(C$11:C4776)))</f>
        <v/>
      </c>
      <c r="F4776" s="41" t="str">
        <f>IF(H4776="","",COUNTIF(H$11:H4776,"="&amp;H4776))</f>
        <v/>
      </c>
      <c r="G4776" s="41" t="str">
        <f t="shared" si="666"/>
        <v/>
      </c>
      <c r="H4776" s="41" t="str">
        <f t="shared" si="667"/>
        <v/>
      </c>
      <c r="I4776" s="41" t="str">
        <f t="shared" si="668"/>
        <v/>
      </c>
      <c r="J4776" s="41" t="str">
        <f t="shared" si="669"/>
        <v/>
      </c>
      <c r="K4776" s="268"/>
      <c r="L4776" s="268"/>
      <c r="M4776" s="268"/>
      <c r="N4776" s="269"/>
      <c r="O4776" s="269"/>
      <c r="P4776" s="269"/>
      <c r="Q4776" s="270"/>
      <c r="R4776" s="271"/>
      <c r="S4776" s="268"/>
      <c r="T4776" s="268"/>
      <c r="U4776" s="268"/>
      <c r="V4776" s="268"/>
      <c r="W4776" s="65" t="str">
        <f t="shared" si="670"/>
        <v/>
      </c>
      <c r="X4776" s="65" t="str">
        <f t="shared" si="671"/>
        <v/>
      </c>
      <c r="Y4776" s="65" t="str">
        <f t="shared" si="672"/>
        <v/>
      </c>
      <c r="Z4776" s="65" t="str">
        <f t="shared" si="673"/>
        <v/>
      </c>
      <c r="AA4776" s="65" t="str">
        <f t="shared" si="674"/>
        <v/>
      </c>
    </row>
    <row r="4777" spans="1:27" x14ac:dyDescent="0.25">
      <c r="A4777" s="40" t="str">
        <f>IF(G4777="","",1*ISERROR(VLOOKUP(G4777,G$1:G4776,1,FALSE)))</f>
        <v/>
      </c>
      <c r="B4777" s="40" t="str">
        <f>IF(A4777=0,0,IF(A4777="","",SUM(A$2:A4777)))</f>
        <v/>
      </c>
      <c r="C4777" s="41" t="str">
        <f>IF(H4777="","",1*ISERROR(VLOOKUP(H4777,H$1:H4776,1,FALSE)))</f>
        <v/>
      </c>
      <c r="D4777" s="40" t="str">
        <f>IF(C4777=0,0,IF(C4777="","",SUM(C$2:C4777)))</f>
        <v/>
      </c>
      <c r="E4777" s="41" t="str">
        <f>IF(H4777=0,0,IF(C4777="","",SUM(C$11:C4777)))</f>
        <v/>
      </c>
      <c r="F4777" s="41" t="str">
        <f>IF(H4777="","",COUNTIF(H$11:H4777,"="&amp;H4777))</f>
        <v/>
      </c>
      <c r="G4777" s="41" t="str">
        <f t="shared" si="666"/>
        <v/>
      </c>
      <c r="H4777" s="41" t="str">
        <f t="shared" si="667"/>
        <v/>
      </c>
      <c r="I4777" s="41" t="str">
        <f t="shared" si="668"/>
        <v/>
      </c>
      <c r="J4777" s="41" t="str">
        <f t="shared" si="669"/>
        <v/>
      </c>
      <c r="K4777" s="268"/>
      <c r="L4777" s="268"/>
      <c r="M4777" s="268"/>
      <c r="N4777" s="269"/>
      <c r="O4777" s="269"/>
      <c r="P4777" s="269"/>
      <c r="Q4777" s="270"/>
      <c r="R4777" s="271"/>
      <c r="S4777" s="268"/>
      <c r="T4777" s="268"/>
      <c r="U4777" s="268"/>
      <c r="V4777" s="268"/>
      <c r="W4777" s="65" t="str">
        <f t="shared" si="670"/>
        <v/>
      </c>
      <c r="X4777" s="65" t="str">
        <f t="shared" si="671"/>
        <v/>
      </c>
      <c r="Y4777" s="65" t="str">
        <f t="shared" si="672"/>
        <v/>
      </c>
      <c r="Z4777" s="65" t="str">
        <f t="shared" si="673"/>
        <v/>
      </c>
      <c r="AA4777" s="65" t="str">
        <f t="shared" si="674"/>
        <v/>
      </c>
    </row>
    <row r="4778" spans="1:27" x14ac:dyDescent="0.25">
      <c r="A4778" s="40" t="str">
        <f>IF(G4778="","",1*ISERROR(VLOOKUP(G4778,G$1:G4777,1,FALSE)))</f>
        <v/>
      </c>
      <c r="B4778" s="40" t="str">
        <f>IF(A4778=0,0,IF(A4778="","",SUM(A$2:A4778)))</f>
        <v/>
      </c>
      <c r="C4778" s="41" t="str">
        <f>IF(H4778="","",1*ISERROR(VLOOKUP(H4778,H$1:H4777,1,FALSE)))</f>
        <v/>
      </c>
      <c r="D4778" s="40" t="str">
        <f>IF(C4778=0,0,IF(C4778="","",SUM(C$2:C4778)))</f>
        <v/>
      </c>
      <c r="E4778" s="41" t="str">
        <f>IF(H4778=0,0,IF(C4778="","",SUM(C$11:C4778)))</f>
        <v/>
      </c>
      <c r="F4778" s="41" t="str">
        <f>IF(H4778="","",COUNTIF(H$11:H4778,"="&amp;H4778))</f>
        <v/>
      </c>
      <c r="G4778" s="41" t="str">
        <f t="shared" si="666"/>
        <v/>
      </c>
      <c r="H4778" s="41" t="str">
        <f t="shared" si="667"/>
        <v/>
      </c>
      <c r="I4778" s="41" t="str">
        <f t="shared" si="668"/>
        <v/>
      </c>
      <c r="J4778" s="41" t="str">
        <f t="shared" si="669"/>
        <v/>
      </c>
      <c r="K4778" s="268"/>
      <c r="L4778" s="268"/>
      <c r="M4778" s="268"/>
      <c r="N4778" s="269"/>
      <c r="O4778" s="269"/>
      <c r="P4778" s="269"/>
      <c r="Q4778" s="270"/>
      <c r="R4778" s="271"/>
      <c r="S4778" s="268"/>
      <c r="T4778" s="268"/>
      <c r="U4778" s="268"/>
      <c r="V4778" s="268"/>
      <c r="W4778" s="65" t="str">
        <f t="shared" si="670"/>
        <v/>
      </c>
      <c r="X4778" s="65" t="str">
        <f t="shared" si="671"/>
        <v/>
      </c>
      <c r="Y4778" s="65" t="str">
        <f t="shared" si="672"/>
        <v/>
      </c>
      <c r="Z4778" s="65" t="str">
        <f t="shared" si="673"/>
        <v/>
      </c>
      <c r="AA4778" s="65" t="str">
        <f t="shared" si="674"/>
        <v/>
      </c>
    </row>
    <row r="4779" spans="1:27" x14ac:dyDescent="0.25">
      <c r="A4779" s="40" t="str">
        <f>IF(G4779="","",1*ISERROR(VLOOKUP(G4779,G$1:G4778,1,FALSE)))</f>
        <v/>
      </c>
      <c r="B4779" s="40" t="str">
        <f>IF(A4779=0,0,IF(A4779="","",SUM(A$2:A4779)))</f>
        <v/>
      </c>
      <c r="C4779" s="41" t="str">
        <f>IF(H4779="","",1*ISERROR(VLOOKUP(H4779,H$1:H4778,1,FALSE)))</f>
        <v/>
      </c>
      <c r="D4779" s="40" t="str">
        <f>IF(C4779=0,0,IF(C4779="","",SUM(C$2:C4779)))</f>
        <v/>
      </c>
      <c r="E4779" s="41" t="str">
        <f>IF(H4779=0,0,IF(C4779="","",SUM(C$11:C4779)))</f>
        <v/>
      </c>
      <c r="F4779" s="41" t="str">
        <f>IF(H4779="","",COUNTIF(H$11:H4779,"="&amp;H4779))</f>
        <v/>
      </c>
      <c r="G4779" s="41" t="str">
        <f t="shared" si="666"/>
        <v/>
      </c>
      <c r="H4779" s="41" t="str">
        <f t="shared" si="667"/>
        <v/>
      </c>
      <c r="I4779" s="41" t="str">
        <f t="shared" si="668"/>
        <v/>
      </c>
      <c r="J4779" s="41" t="str">
        <f t="shared" si="669"/>
        <v/>
      </c>
      <c r="K4779" s="268"/>
      <c r="L4779" s="268"/>
      <c r="M4779" s="268"/>
      <c r="N4779" s="269"/>
      <c r="O4779" s="269"/>
      <c r="P4779" s="269"/>
      <c r="Q4779" s="270"/>
      <c r="R4779" s="271"/>
      <c r="S4779" s="268"/>
      <c r="T4779" s="268"/>
      <c r="U4779" s="268"/>
      <c r="V4779" s="268"/>
      <c r="W4779" s="65" t="str">
        <f t="shared" si="670"/>
        <v/>
      </c>
      <c r="X4779" s="65" t="str">
        <f t="shared" si="671"/>
        <v/>
      </c>
      <c r="Y4779" s="65" t="str">
        <f t="shared" si="672"/>
        <v/>
      </c>
      <c r="Z4779" s="65" t="str">
        <f t="shared" si="673"/>
        <v/>
      </c>
      <c r="AA4779" s="65" t="str">
        <f t="shared" si="674"/>
        <v/>
      </c>
    </row>
    <row r="4780" spans="1:27" x14ac:dyDescent="0.25">
      <c r="A4780" s="40" t="str">
        <f>IF(G4780="","",1*ISERROR(VLOOKUP(G4780,G$1:G4779,1,FALSE)))</f>
        <v/>
      </c>
      <c r="B4780" s="40" t="str">
        <f>IF(A4780=0,0,IF(A4780="","",SUM(A$2:A4780)))</f>
        <v/>
      </c>
      <c r="C4780" s="41" t="str">
        <f>IF(H4780="","",1*ISERROR(VLOOKUP(H4780,H$1:H4779,1,FALSE)))</f>
        <v/>
      </c>
      <c r="D4780" s="40" t="str">
        <f>IF(C4780=0,0,IF(C4780="","",SUM(C$2:C4780)))</f>
        <v/>
      </c>
      <c r="E4780" s="41" t="str">
        <f>IF(H4780=0,0,IF(C4780="","",SUM(C$11:C4780)))</f>
        <v/>
      </c>
      <c r="F4780" s="41" t="str">
        <f>IF(H4780="","",COUNTIF(H$11:H4780,"="&amp;H4780))</f>
        <v/>
      </c>
      <c r="G4780" s="41" t="str">
        <f t="shared" si="666"/>
        <v/>
      </c>
      <c r="H4780" s="41" t="str">
        <f t="shared" si="667"/>
        <v/>
      </c>
      <c r="I4780" s="41" t="str">
        <f t="shared" si="668"/>
        <v/>
      </c>
      <c r="J4780" s="41" t="str">
        <f t="shared" si="669"/>
        <v/>
      </c>
      <c r="K4780" s="268"/>
      <c r="L4780" s="268"/>
      <c r="M4780" s="268"/>
      <c r="N4780" s="269"/>
      <c r="O4780" s="269"/>
      <c r="P4780" s="269"/>
      <c r="Q4780" s="270"/>
      <c r="R4780" s="271"/>
      <c r="S4780" s="268"/>
      <c r="T4780" s="268"/>
      <c r="U4780" s="268"/>
      <c r="V4780" s="268"/>
      <c r="W4780" s="65" t="str">
        <f t="shared" si="670"/>
        <v/>
      </c>
      <c r="X4780" s="65" t="str">
        <f t="shared" si="671"/>
        <v/>
      </c>
      <c r="Y4780" s="65" t="str">
        <f t="shared" si="672"/>
        <v/>
      </c>
      <c r="Z4780" s="65" t="str">
        <f t="shared" si="673"/>
        <v/>
      </c>
      <c r="AA4780" s="65" t="str">
        <f t="shared" si="674"/>
        <v/>
      </c>
    </row>
    <row r="4781" spans="1:27" x14ac:dyDescent="0.25">
      <c r="A4781" s="40" t="str">
        <f>IF(G4781="","",1*ISERROR(VLOOKUP(G4781,G$1:G4780,1,FALSE)))</f>
        <v/>
      </c>
      <c r="B4781" s="40" t="str">
        <f>IF(A4781=0,0,IF(A4781="","",SUM(A$2:A4781)))</f>
        <v/>
      </c>
      <c r="C4781" s="41" t="str">
        <f>IF(H4781="","",1*ISERROR(VLOOKUP(H4781,H$1:H4780,1,FALSE)))</f>
        <v/>
      </c>
      <c r="D4781" s="40" t="str">
        <f>IF(C4781=0,0,IF(C4781="","",SUM(C$2:C4781)))</f>
        <v/>
      </c>
      <c r="E4781" s="41" t="str">
        <f>IF(H4781=0,0,IF(C4781="","",SUM(C$11:C4781)))</f>
        <v/>
      </c>
      <c r="F4781" s="41" t="str">
        <f>IF(H4781="","",COUNTIF(H$11:H4781,"="&amp;H4781))</f>
        <v/>
      </c>
      <c r="G4781" s="41" t="str">
        <f t="shared" si="666"/>
        <v/>
      </c>
      <c r="H4781" s="41" t="str">
        <f t="shared" si="667"/>
        <v/>
      </c>
      <c r="I4781" s="41" t="str">
        <f t="shared" si="668"/>
        <v/>
      </c>
      <c r="J4781" s="41" t="str">
        <f t="shared" si="669"/>
        <v/>
      </c>
      <c r="K4781" s="268"/>
      <c r="L4781" s="268"/>
      <c r="M4781" s="268"/>
      <c r="N4781" s="269"/>
      <c r="O4781" s="269"/>
      <c r="P4781" s="269"/>
      <c r="Q4781" s="270"/>
      <c r="R4781" s="271"/>
      <c r="S4781" s="268"/>
      <c r="T4781" s="268"/>
      <c r="U4781" s="268"/>
      <c r="V4781" s="268"/>
      <c r="W4781" s="65" t="str">
        <f t="shared" si="670"/>
        <v/>
      </c>
      <c r="X4781" s="65" t="str">
        <f t="shared" si="671"/>
        <v/>
      </c>
      <c r="Y4781" s="65" t="str">
        <f t="shared" si="672"/>
        <v/>
      </c>
      <c r="Z4781" s="65" t="str">
        <f t="shared" si="673"/>
        <v/>
      </c>
      <c r="AA4781" s="65" t="str">
        <f t="shared" si="674"/>
        <v/>
      </c>
    </row>
    <row r="4782" spans="1:27" x14ac:dyDescent="0.25">
      <c r="A4782" s="40" t="str">
        <f>IF(G4782="","",1*ISERROR(VLOOKUP(G4782,G$1:G4781,1,FALSE)))</f>
        <v/>
      </c>
      <c r="B4782" s="40" t="str">
        <f>IF(A4782=0,0,IF(A4782="","",SUM(A$2:A4782)))</f>
        <v/>
      </c>
      <c r="C4782" s="41" t="str">
        <f>IF(H4782="","",1*ISERROR(VLOOKUP(H4782,H$1:H4781,1,FALSE)))</f>
        <v/>
      </c>
      <c r="D4782" s="40" t="str">
        <f>IF(C4782=0,0,IF(C4782="","",SUM(C$2:C4782)))</f>
        <v/>
      </c>
      <c r="E4782" s="41" t="str">
        <f>IF(H4782=0,0,IF(C4782="","",SUM(C$11:C4782)))</f>
        <v/>
      </c>
      <c r="F4782" s="41" t="str">
        <f>IF(H4782="","",COUNTIF(H$11:H4782,"="&amp;H4782))</f>
        <v/>
      </c>
      <c r="G4782" s="41" t="str">
        <f t="shared" si="666"/>
        <v/>
      </c>
      <c r="H4782" s="41" t="str">
        <f t="shared" si="667"/>
        <v/>
      </c>
      <c r="I4782" s="41" t="str">
        <f t="shared" si="668"/>
        <v/>
      </c>
      <c r="J4782" s="41" t="str">
        <f t="shared" si="669"/>
        <v/>
      </c>
      <c r="K4782" s="268"/>
      <c r="L4782" s="268"/>
      <c r="M4782" s="268"/>
      <c r="N4782" s="269"/>
      <c r="O4782" s="269"/>
      <c r="P4782" s="269"/>
      <c r="Q4782" s="270"/>
      <c r="R4782" s="271"/>
      <c r="S4782" s="268"/>
      <c r="T4782" s="268"/>
      <c r="U4782" s="268"/>
      <c r="V4782" s="268"/>
      <c r="W4782" s="65" t="str">
        <f t="shared" si="670"/>
        <v/>
      </c>
      <c r="X4782" s="65" t="str">
        <f t="shared" si="671"/>
        <v/>
      </c>
      <c r="Y4782" s="65" t="str">
        <f t="shared" si="672"/>
        <v/>
      </c>
      <c r="Z4782" s="65" t="str">
        <f t="shared" si="673"/>
        <v/>
      </c>
      <c r="AA4782" s="65" t="str">
        <f t="shared" si="674"/>
        <v/>
      </c>
    </row>
    <row r="4783" spans="1:27" x14ac:dyDescent="0.25">
      <c r="A4783" s="40" t="str">
        <f>IF(G4783="","",1*ISERROR(VLOOKUP(G4783,G$1:G4782,1,FALSE)))</f>
        <v/>
      </c>
      <c r="B4783" s="40" t="str">
        <f>IF(A4783=0,0,IF(A4783="","",SUM(A$2:A4783)))</f>
        <v/>
      </c>
      <c r="C4783" s="41" t="str">
        <f>IF(H4783="","",1*ISERROR(VLOOKUP(H4783,H$1:H4782,1,FALSE)))</f>
        <v/>
      </c>
      <c r="D4783" s="40" t="str">
        <f>IF(C4783=0,0,IF(C4783="","",SUM(C$2:C4783)))</f>
        <v/>
      </c>
      <c r="E4783" s="41" t="str">
        <f>IF(H4783=0,0,IF(C4783="","",SUM(C$11:C4783)))</f>
        <v/>
      </c>
      <c r="F4783" s="41" t="str">
        <f>IF(H4783="","",COUNTIF(H$11:H4783,"="&amp;H4783))</f>
        <v/>
      </c>
      <c r="G4783" s="41" t="str">
        <f t="shared" si="666"/>
        <v/>
      </c>
      <c r="H4783" s="41" t="str">
        <f t="shared" si="667"/>
        <v/>
      </c>
      <c r="I4783" s="41" t="str">
        <f t="shared" si="668"/>
        <v/>
      </c>
      <c r="J4783" s="41" t="str">
        <f t="shared" si="669"/>
        <v/>
      </c>
      <c r="K4783" s="268"/>
      <c r="L4783" s="268"/>
      <c r="M4783" s="268"/>
      <c r="N4783" s="269"/>
      <c r="O4783" s="269"/>
      <c r="P4783" s="269"/>
      <c r="Q4783" s="270"/>
      <c r="R4783" s="271"/>
      <c r="S4783" s="268"/>
      <c r="T4783" s="268"/>
      <c r="U4783" s="268"/>
      <c r="V4783" s="268"/>
      <c r="W4783" s="65" t="str">
        <f t="shared" si="670"/>
        <v/>
      </c>
      <c r="X4783" s="65" t="str">
        <f t="shared" si="671"/>
        <v/>
      </c>
      <c r="Y4783" s="65" t="str">
        <f t="shared" si="672"/>
        <v/>
      </c>
      <c r="Z4783" s="65" t="str">
        <f t="shared" si="673"/>
        <v/>
      </c>
      <c r="AA4783" s="65" t="str">
        <f t="shared" si="674"/>
        <v/>
      </c>
    </row>
    <row r="4784" spans="1:27" x14ac:dyDescent="0.25">
      <c r="A4784" s="40" t="str">
        <f>IF(G4784="","",1*ISERROR(VLOOKUP(G4784,G$1:G4783,1,FALSE)))</f>
        <v/>
      </c>
      <c r="B4784" s="40" t="str">
        <f>IF(A4784=0,0,IF(A4784="","",SUM(A$2:A4784)))</f>
        <v/>
      </c>
      <c r="C4784" s="41" t="str">
        <f>IF(H4784="","",1*ISERROR(VLOOKUP(H4784,H$1:H4783,1,FALSE)))</f>
        <v/>
      </c>
      <c r="D4784" s="40" t="str">
        <f>IF(C4784=0,0,IF(C4784="","",SUM(C$2:C4784)))</f>
        <v/>
      </c>
      <c r="E4784" s="41" t="str">
        <f>IF(H4784=0,0,IF(C4784="","",SUM(C$11:C4784)))</f>
        <v/>
      </c>
      <c r="F4784" s="41" t="str">
        <f>IF(H4784="","",COUNTIF(H$11:H4784,"="&amp;H4784))</f>
        <v/>
      </c>
      <c r="G4784" s="41" t="str">
        <f t="shared" si="666"/>
        <v/>
      </c>
      <c r="H4784" s="41" t="str">
        <f t="shared" si="667"/>
        <v/>
      </c>
      <c r="I4784" s="41" t="str">
        <f t="shared" si="668"/>
        <v/>
      </c>
      <c r="J4784" s="41" t="str">
        <f t="shared" si="669"/>
        <v/>
      </c>
      <c r="K4784" s="268"/>
      <c r="L4784" s="268"/>
      <c r="M4784" s="268"/>
      <c r="N4784" s="269"/>
      <c r="O4784" s="269"/>
      <c r="P4784" s="269"/>
      <c r="Q4784" s="270"/>
      <c r="R4784" s="271"/>
      <c r="S4784" s="268"/>
      <c r="T4784" s="268"/>
      <c r="U4784" s="268"/>
      <c r="V4784" s="268"/>
      <c r="W4784" s="65" t="str">
        <f t="shared" si="670"/>
        <v/>
      </c>
      <c r="X4784" s="65" t="str">
        <f t="shared" si="671"/>
        <v/>
      </c>
      <c r="Y4784" s="65" t="str">
        <f t="shared" si="672"/>
        <v/>
      </c>
      <c r="Z4784" s="65" t="str">
        <f t="shared" si="673"/>
        <v/>
      </c>
      <c r="AA4784" s="65" t="str">
        <f t="shared" si="674"/>
        <v/>
      </c>
    </row>
    <row r="4785" spans="1:27" x14ac:dyDescent="0.25">
      <c r="A4785" s="40" t="str">
        <f>IF(G4785="","",1*ISERROR(VLOOKUP(G4785,G$1:G4784,1,FALSE)))</f>
        <v/>
      </c>
      <c r="B4785" s="40" t="str">
        <f>IF(A4785=0,0,IF(A4785="","",SUM(A$2:A4785)))</f>
        <v/>
      </c>
      <c r="C4785" s="41" t="str">
        <f>IF(H4785="","",1*ISERROR(VLOOKUP(H4785,H$1:H4784,1,FALSE)))</f>
        <v/>
      </c>
      <c r="D4785" s="40" t="str">
        <f>IF(C4785=0,0,IF(C4785="","",SUM(C$2:C4785)))</f>
        <v/>
      </c>
      <c r="E4785" s="41" t="str">
        <f>IF(H4785=0,0,IF(C4785="","",SUM(C$11:C4785)))</f>
        <v/>
      </c>
      <c r="F4785" s="41" t="str">
        <f>IF(H4785="","",COUNTIF(H$11:H4785,"="&amp;H4785))</f>
        <v/>
      </c>
      <c r="G4785" s="41" t="str">
        <f t="shared" si="666"/>
        <v/>
      </c>
      <c r="H4785" s="41" t="str">
        <f t="shared" si="667"/>
        <v/>
      </c>
      <c r="I4785" s="41" t="str">
        <f t="shared" si="668"/>
        <v/>
      </c>
      <c r="J4785" s="41" t="str">
        <f t="shared" si="669"/>
        <v/>
      </c>
      <c r="K4785" s="268"/>
      <c r="L4785" s="268"/>
      <c r="M4785" s="268"/>
      <c r="N4785" s="269"/>
      <c r="O4785" s="269"/>
      <c r="P4785" s="269"/>
      <c r="Q4785" s="270"/>
      <c r="R4785" s="271"/>
      <c r="S4785" s="268"/>
      <c r="T4785" s="268"/>
      <c r="U4785" s="268"/>
      <c r="V4785" s="268"/>
      <c r="W4785" s="65" t="str">
        <f t="shared" si="670"/>
        <v/>
      </c>
      <c r="X4785" s="65" t="str">
        <f t="shared" si="671"/>
        <v/>
      </c>
      <c r="Y4785" s="65" t="str">
        <f t="shared" si="672"/>
        <v/>
      </c>
      <c r="Z4785" s="65" t="str">
        <f t="shared" si="673"/>
        <v/>
      </c>
      <c r="AA4785" s="65" t="str">
        <f t="shared" si="674"/>
        <v/>
      </c>
    </row>
    <row r="4786" spans="1:27" x14ac:dyDescent="0.25">
      <c r="A4786" s="40" t="str">
        <f>IF(G4786="","",1*ISERROR(VLOOKUP(G4786,G$1:G4785,1,FALSE)))</f>
        <v/>
      </c>
      <c r="B4786" s="40" t="str">
        <f>IF(A4786=0,0,IF(A4786="","",SUM(A$2:A4786)))</f>
        <v/>
      </c>
      <c r="C4786" s="41" t="str">
        <f>IF(H4786="","",1*ISERROR(VLOOKUP(H4786,H$1:H4785,1,FALSE)))</f>
        <v/>
      </c>
      <c r="D4786" s="40" t="str">
        <f>IF(C4786=0,0,IF(C4786="","",SUM(C$2:C4786)))</f>
        <v/>
      </c>
      <c r="E4786" s="41" t="str">
        <f>IF(H4786=0,0,IF(C4786="","",SUM(C$11:C4786)))</f>
        <v/>
      </c>
      <c r="F4786" s="41" t="str">
        <f>IF(H4786="","",COUNTIF(H$11:H4786,"="&amp;H4786))</f>
        <v/>
      </c>
      <c r="G4786" s="41" t="str">
        <f t="shared" si="666"/>
        <v/>
      </c>
      <c r="H4786" s="41" t="str">
        <f t="shared" si="667"/>
        <v/>
      </c>
      <c r="I4786" s="41" t="str">
        <f t="shared" si="668"/>
        <v/>
      </c>
      <c r="J4786" s="41" t="str">
        <f t="shared" si="669"/>
        <v/>
      </c>
      <c r="K4786" s="268"/>
      <c r="L4786" s="268"/>
      <c r="M4786" s="268"/>
      <c r="N4786" s="269"/>
      <c r="O4786" s="269"/>
      <c r="P4786" s="269"/>
      <c r="Q4786" s="270"/>
      <c r="R4786" s="271"/>
      <c r="S4786" s="268"/>
      <c r="T4786" s="268"/>
      <c r="U4786" s="268"/>
      <c r="V4786" s="268"/>
      <c r="W4786" s="65" t="str">
        <f t="shared" si="670"/>
        <v/>
      </c>
      <c r="X4786" s="65" t="str">
        <f t="shared" si="671"/>
        <v/>
      </c>
      <c r="Y4786" s="65" t="str">
        <f t="shared" si="672"/>
        <v/>
      </c>
      <c r="Z4786" s="65" t="str">
        <f t="shared" si="673"/>
        <v/>
      </c>
      <c r="AA4786" s="65" t="str">
        <f t="shared" si="674"/>
        <v/>
      </c>
    </row>
    <row r="4787" spans="1:27" x14ac:dyDescent="0.25">
      <c r="A4787" s="40" t="str">
        <f>IF(G4787="","",1*ISERROR(VLOOKUP(G4787,G$1:G4786,1,FALSE)))</f>
        <v/>
      </c>
      <c r="B4787" s="40" t="str">
        <f>IF(A4787=0,0,IF(A4787="","",SUM(A$2:A4787)))</f>
        <v/>
      </c>
      <c r="C4787" s="41" t="str">
        <f>IF(H4787="","",1*ISERROR(VLOOKUP(H4787,H$1:H4786,1,FALSE)))</f>
        <v/>
      </c>
      <c r="D4787" s="40" t="str">
        <f>IF(C4787=0,0,IF(C4787="","",SUM(C$2:C4787)))</f>
        <v/>
      </c>
      <c r="E4787" s="41" t="str">
        <f>IF(H4787=0,0,IF(C4787="","",SUM(C$11:C4787)))</f>
        <v/>
      </c>
      <c r="F4787" s="41" t="str">
        <f>IF(H4787="","",COUNTIF(H$11:H4787,"="&amp;H4787))</f>
        <v/>
      </c>
      <c r="G4787" s="41" t="str">
        <f t="shared" si="666"/>
        <v/>
      </c>
      <c r="H4787" s="41" t="str">
        <f t="shared" si="667"/>
        <v/>
      </c>
      <c r="I4787" s="41" t="str">
        <f t="shared" si="668"/>
        <v/>
      </c>
      <c r="J4787" s="41" t="str">
        <f t="shared" si="669"/>
        <v/>
      </c>
      <c r="K4787" s="268"/>
      <c r="L4787" s="268"/>
      <c r="M4787" s="268"/>
      <c r="N4787" s="269"/>
      <c r="O4787" s="269"/>
      <c r="P4787" s="269"/>
      <c r="Q4787" s="270"/>
      <c r="R4787" s="271"/>
      <c r="S4787" s="268"/>
      <c r="T4787" s="268"/>
      <c r="U4787" s="268"/>
      <c r="V4787" s="268"/>
      <c r="W4787" s="65" t="str">
        <f t="shared" si="670"/>
        <v/>
      </c>
      <c r="X4787" s="65" t="str">
        <f t="shared" si="671"/>
        <v/>
      </c>
      <c r="Y4787" s="65" t="str">
        <f t="shared" si="672"/>
        <v/>
      </c>
      <c r="Z4787" s="65" t="str">
        <f t="shared" si="673"/>
        <v/>
      </c>
      <c r="AA4787" s="65" t="str">
        <f t="shared" si="674"/>
        <v/>
      </c>
    </row>
    <row r="4788" spans="1:27" x14ac:dyDescent="0.25">
      <c r="A4788" s="40" t="str">
        <f>IF(G4788="","",1*ISERROR(VLOOKUP(G4788,G$1:G4787,1,FALSE)))</f>
        <v/>
      </c>
      <c r="B4788" s="40" t="str">
        <f>IF(A4788=0,0,IF(A4788="","",SUM(A$2:A4788)))</f>
        <v/>
      </c>
      <c r="C4788" s="41" t="str">
        <f>IF(H4788="","",1*ISERROR(VLOOKUP(H4788,H$1:H4787,1,FALSE)))</f>
        <v/>
      </c>
      <c r="D4788" s="40" t="str">
        <f>IF(C4788=0,0,IF(C4788="","",SUM(C$2:C4788)))</f>
        <v/>
      </c>
      <c r="E4788" s="41" t="str">
        <f>IF(H4788=0,0,IF(C4788="","",SUM(C$11:C4788)))</f>
        <v/>
      </c>
      <c r="F4788" s="41" t="str">
        <f>IF(H4788="","",COUNTIF(H$11:H4788,"="&amp;H4788))</f>
        <v/>
      </c>
      <c r="G4788" s="41" t="str">
        <f t="shared" si="666"/>
        <v/>
      </c>
      <c r="H4788" s="41" t="str">
        <f t="shared" si="667"/>
        <v/>
      </c>
      <c r="I4788" s="41" t="str">
        <f t="shared" si="668"/>
        <v/>
      </c>
      <c r="J4788" s="41" t="str">
        <f t="shared" si="669"/>
        <v/>
      </c>
      <c r="K4788" s="268"/>
      <c r="L4788" s="268"/>
      <c r="M4788" s="268"/>
      <c r="N4788" s="269"/>
      <c r="O4788" s="269"/>
      <c r="P4788" s="269"/>
      <c r="Q4788" s="270"/>
      <c r="R4788" s="271"/>
      <c r="S4788" s="268"/>
      <c r="T4788" s="268"/>
      <c r="U4788" s="268"/>
      <c r="V4788" s="268"/>
      <c r="W4788" s="65" t="str">
        <f t="shared" si="670"/>
        <v/>
      </c>
      <c r="X4788" s="65" t="str">
        <f t="shared" si="671"/>
        <v/>
      </c>
      <c r="Y4788" s="65" t="str">
        <f t="shared" si="672"/>
        <v/>
      </c>
      <c r="Z4788" s="65" t="str">
        <f t="shared" si="673"/>
        <v/>
      </c>
      <c r="AA4788" s="65" t="str">
        <f t="shared" si="674"/>
        <v/>
      </c>
    </row>
    <row r="4789" spans="1:27" x14ac:dyDescent="0.25">
      <c r="A4789" s="40" t="str">
        <f>IF(G4789="","",1*ISERROR(VLOOKUP(G4789,G$1:G4788,1,FALSE)))</f>
        <v/>
      </c>
      <c r="B4789" s="40" t="str">
        <f>IF(A4789=0,0,IF(A4789="","",SUM(A$2:A4789)))</f>
        <v/>
      </c>
      <c r="C4789" s="41" t="str">
        <f>IF(H4789="","",1*ISERROR(VLOOKUP(H4789,H$1:H4788,1,FALSE)))</f>
        <v/>
      </c>
      <c r="D4789" s="40" t="str">
        <f>IF(C4789=0,0,IF(C4789="","",SUM(C$2:C4789)))</f>
        <v/>
      </c>
      <c r="E4789" s="41" t="str">
        <f>IF(H4789=0,0,IF(C4789="","",SUM(C$11:C4789)))</f>
        <v/>
      </c>
      <c r="F4789" s="41" t="str">
        <f>IF(H4789="","",COUNTIF(H$11:H4789,"="&amp;H4789))</f>
        <v/>
      </c>
      <c r="G4789" s="41" t="str">
        <f t="shared" si="666"/>
        <v/>
      </c>
      <c r="H4789" s="41" t="str">
        <f t="shared" si="667"/>
        <v/>
      </c>
      <c r="I4789" s="41" t="str">
        <f t="shared" si="668"/>
        <v/>
      </c>
      <c r="J4789" s="41" t="str">
        <f t="shared" si="669"/>
        <v/>
      </c>
      <c r="K4789" s="268"/>
      <c r="L4789" s="268"/>
      <c r="M4789" s="268"/>
      <c r="N4789" s="269"/>
      <c r="O4789" s="269"/>
      <c r="P4789" s="269"/>
      <c r="Q4789" s="270"/>
      <c r="R4789" s="271"/>
      <c r="S4789" s="268"/>
      <c r="T4789" s="268"/>
      <c r="U4789" s="268"/>
      <c r="V4789" s="268"/>
      <c r="W4789" s="65" t="str">
        <f t="shared" si="670"/>
        <v/>
      </c>
      <c r="X4789" s="65" t="str">
        <f t="shared" si="671"/>
        <v/>
      </c>
      <c r="Y4789" s="65" t="str">
        <f t="shared" si="672"/>
        <v/>
      </c>
      <c r="Z4789" s="65" t="str">
        <f t="shared" si="673"/>
        <v/>
      </c>
      <c r="AA4789" s="65" t="str">
        <f t="shared" si="674"/>
        <v/>
      </c>
    </row>
    <row r="4790" spans="1:27" x14ac:dyDescent="0.25">
      <c r="A4790" s="40" t="str">
        <f>IF(G4790="","",1*ISERROR(VLOOKUP(G4790,G$1:G4789,1,FALSE)))</f>
        <v/>
      </c>
      <c r="B4790" s="40" t="str">
        <f>IF(A4790=0,0,IF(A4790="","",SUM(A$2:A4790)))</f>
        <v/>
      </c>
      <c r="C4790" s="41" t="str">
        <f>IF(H4790="","",1*ISERROR(VLOOKUP(H4790,H$1:H4789,1,FALSE)))</f>
        <v/>
      </c>
      <c r="D4790" s="40" t="str">
        <f>IF(C4790=0,0,IF(C4790="","",SUM(C$2:C4790)))</f>
        <v/>
      </c>
      <c r="E4790" s="41" t="str">
        <f>IF(H4790=0,0,IF(C4790="","",SUM(C$11:C4790)))</f>
        <v/>
      </c>
      <c r="F4790" s="41" t="str">
        <f>IF(H4790="","",COUNTIF(H$11:H4790,"="&amp;H4790))</f>
        <v/>
      </c>
      <c r="G4790" s="41" t="str">
        <f t="shared" si="666"/>
        <v/>
      </c>
      <c r="H4790" s="41" t="str">
        <f t="shared" si="667"/>
        <v/>
      </c>
      <c r="I4790" s="41" t="str">
        <f t="shared" si="668"/>
        <v/>
      </c>
      <c r="J4790" s="41" t="str">
        <f t="shared" si="669"/>
        <v/>
      </c>
      <c r="K4790" s="268"/>
      <c r="L4790" s="268"/>
      <c r="M4790" s="268"/>
      <c r="N4790" s="269"/>
      <c r="O4790" s="269"/>
      <c r="P4790" s="269"/>
      <c r="Q4790" s="270"/>
      <c r="R4790" s="271"/>
      <c r="S4790" s="268"/>
      <c r="T4790" s="268"/>
      <c r="U4790" s="268"/>
      <c r="V4790" s="268"/>
      <c r="W4790" s="65" t="str">
        <f t="shared" si="670"/>
        <v/>
      </c>
      <c r="X4790" s="65" t="str">
        <f t="shared" si="671"/>
        <v/>
      </c>
      <c r="Y4790" s="65" t="str">
        <f t="shared" si="672"/>
        <v/>
      </c>
      <c r="Z4790" s="65" t="str">
        <f t="shared" si="673"/>
        <v/>
      </c>
      <c r="AA4790" s="65" t="str">
        <f t="shared" si="674"/>
        <v/>
      </c>
    </row>
    <row r="4791" spans="1:27" x14ac:dyDescent="0.25">
      <c r="A4791" s="40" t="str">
        <f>IF(G4791="","",1*ISERROR(VLOOKUP(G4791,G$1:G4790,1,FALSE)))</f>
        <v/>
      </c>
      <c r="B4791" s="40" t="str">
        <f>IF(A4791=0,0,IF(A4791="","",SUM(A$2:A4791)))</f>
        <v/>
      </c>
      <c r="C4791" s="41" t="str">
        <f>IF(H4791="","",1*ISERROR(VLOOKUP(H4791,H$1:H4790,1,FALSE)))</f>
        <v/>
      </c>
      <c r="D4791" s="40" t="str">
        <f>IF(C4791=0,0,IF(C4791="","",SUM(C$2:C4791)))</f>
        <v/>
      </c>
      <c r="E4791" s="41" t="str">
        <f>IF(H4791=0,0,IF(C4791="","",SUM(C$11:C4791)))</f>
        <v/>
      </c>
      <c r="F4791" s="41" t="str">
        <f>IF(H4791="","",COUNTIF(H$11:H4791,"="&amp;H4791))</f>
        <v/>
      </c>
      <c r="G4791" s="41" t="str">
        <f t="shared" si="666"/>
        <v/>
      </c>
      <c r="H4791" s="41" t="str">
        <f t="shared" si="667"/>
        <v/>
      </c>
      <c r="I4791" s="41" t="str">
        <f t="shared" si="668"/>
        <v/>
      </c>
      <c r="J4791" s="41" t="str">
        <f t="shared" si="669"/>
        <v/>
      </c>
      <c r="K4791" s="268"/>
      <c r="L4791" s="268"/>
      <c r="M4791" s="268"/>
      <c r="N4791" s="269"/>
      <c r="O4791" s="269"/>
      <c r="P4791" s="269"/>
      <c r="Q4791" s="270"/>
      <c r="R4791" s="271"/>
      <c r="S4791" s="268"/>
      <c r="T4791" s="268"/>
      <c r="U4791" s="268"/>
      <c r="V4791" s="268"/>
      <c r="W4791" s="65" t="str">
        <f t="shared" si="670"/>
        <v/>
      </c>
      <c r="X4791" s="65" t="str">
        <f t="shared" si="671"/>
        <v/>
      </c>
      <c r="Y4791" s="65" t="str">
        <f t="shared" si="672"/>
        <v/>
      </c>
      <c r="Z4791" s="65" t="str">
        <f t="shared" si="673"/>
        <v/>
      </c>
      <c r="AA4791" s="65" t="str">
        <f t="shared" si="674"/>
        <v/>
      </c>
    </row>
    <row r="4792" spans="1:27" x14ac:dyDescent="0.25">
      <c r="A4792" s="40" t="str">
        <f>IF(G4792="","",1*ISERROR(VLOOKUP(G4792,G$1:G4791,1,FALSE)))</f>
        <v/>
      </c>
      <c r="B4792" s="40" t="str">
        <f>IF(A4792=0,0,IF(A4792="","",SUM(A$2:A4792)))</f>
        <v/>
      </c>
      <c r="C4792" s="41" t="str">
        <f>IF(H4792="","",1*ISERROR(VLOOKUP(H4792,H$1:H4791,1,FALSE)))</f>
        <v/>
      </c>
      <c r="D4792" s="40" t="str">
        <f>IF(C4792=0,0,IF(C4792="","",SUM(C$2:C4792)))</f>
        <v/>
      </c>
      <c r="E4792" s="41" t="str">
        <f>IF(H4792=0,0,IF(C4792="","",SUM(C$11:C4792)))</f>
        <v/>
      </c>
      <c r="F4792" s="41" t="str">
        <f>IF(H4792="","",COUNTIF(H$11:H4792,"="&amp;H4792))</f>
        <v/>
      </c>
      <c r="G4792" s="41" t="str">
        <f t="shared" si="666"/>
        <v/>
      </c>
      <c r="H4792" s="41" t="str">
        <f t="shared" si="667"/>
        <v/>
      </c>
      <c r="I4792" s="41" t="str">
        <f t="shared" si="668"/>
        <v/>
      </c>
      <c r="J4792" s="41" t="str">
        <f t="shared" si="669"/>
        <v/>
      </c>
      <c r="K4792" s="268"/>
      <c r="L4792" s="268"/>
      <c r="M4792" s="268"/>
      <c r="N4792" s="269"/>
      <c r="O4792" s="269"/>
      <c r="P4792" s="269"/>
      <c r="Q4792" s="270"/>
      <c r="R4792" s="271"/>
      <c r="S4792" s="268"/>
      <c r="T4792" s="268"/>
      <c r="U4792" s="268"/>
      <c r="V4792" s="268"/>
      <c r="W4792" s="65" t="str">
        <f t="shared" si="670"/>
        <v/>
      </c>
      <c r="X4792" s="65" t="str">
        <f t="shared" si="671"/>
        <v/>
      </c>
      <c r="Y4792" s="65" t="str">
        <f t="shared" si="672"/>
        <v/>
      </c>
      <c r="Z4792" s="65" t="str">
        <f t="shared" si="673"/>
        <v/>
      </c>
      <c r="AA4792" s="65" t="str">
        <f t="shared" si="674"/>
        <v/>
      </c>
    </row>
    <row r="4793" spans="1:27" x14ac:dyDescent="0.25">
      <c r="A4793" s="40" t="str">
        <f>IF(G4793="","",1*ISERROR(VLOOKUP(G4793,G$1:G4792,1,FALSE)))</f>
        <v/>
      </c>
      <c r="B4793" s="40" t="str">
        <f>IF(A4793=0,0,IF(A4793="","",SUM(A$2:A4793)))</f>
        <v/>
      </c>
      <c r="C4793" s="41" t="str">
        <f>IF(H4793="","",1*ISERROR(VLOOKUP(H4793,H$1:H4792,1,FALSE)))</f>
        <v/>
      </c>
      <c r="D4793" s="40" t="str">
        <f>IF(C4793=0,0,IF(C4793="","",SUM(C$2:C4793)))</f>
        <v/>
      </c>
      <c r="E4793" s="41" t="str">
        <f>IF(H4793=0,0,IF(C4793="","",SUM(C$11:C4793)))</f>
        <v/>
      </c>
      <c r="F4793" s="41" t="str">
        <f>IF(H4793="","",COUNTIF(H$11:H4793,"="&amp;H4793))</f>
        <v/>
      </c>
      <c r="G4793" s="41" t="str">
        <f t="shared" si="666"/>
        <v/>
      </c>
      <c r="H4793" s="41" t="str">
        <f t="shared" si="667"/>
        <v/>
      </c>
      <c r="I4793" s="41" t="str">
        <f t="shared" si="668"/>
        <v/>
      </c>
      <c r="J4793" s="41" t="str">
        <f t="shared" si="669"/>
        <v/>
      </c>
      <c r="K4793" s="268"/>
      <c r="L4793" s="268"/>
      <c r="M4793" s="268"/>
      <c r="N4793" s="269"/>
      <c r="O4793" s="269"/>
      <c r="P4793" s="269"/>
      <c r="Q4793" s="270"/>
      <c r="R4793" s="271"/>
      <c r="S4793" s="268"/>
      <c r="T4793" s="268"/>
      <c r="U4793" s="268"/>
      <c r="V4793" s="268"/>
      <c r="W4793" s="65" t="str">
        <f t="shared" si="670"/>
        <v/>
      </c>
      <c r="X4793" s="65" t="str">
        <f t="shared" si="671"/>
        <v/>
      </c>
      <c r="Y4793" s="65" t="str">
        <f t="shared" si="672"/>
        <v/>
      </c>
      <c r="Z4793" s="65" t="str">
        <f t="shared" si="673"/>
        <v/>
      </c>
      <c r="AA4793" s="65" t="str">
        <f t="shared" si="674"/>
        <v/>
      </c>
    </row>
    <row r="4794" spans="1:27" x14ac:dyDescent="0.25">
      <c r="A4794" s="40" t="str">
        <f>IF(G4794="","",1*ISERROR(VLOOKUP(G4794,G$1:G4793,1,FALSE)))</f>
        <v/>
      </c>
      <c r="B4794" s="40" t="str">
        <f>IF(A4794=0,0,IF(A4794="","",SUM(A$2:A4794)))</f>
        <v/>
      </c>
      <c r="C4794" s="41" t="str">
        <f>IF(H4794="","",1*ISERROR(VLOOKUP(H4794,H$1:H4793,1,FALSE)))</f>
        <v/>
      </c>
      <c r="D4794" s="40" t="str">
        <f>IF(C4794=0,0,IF(C4794="","",SUM(C$2:C4794)))</f>
        <v/>
      </c>
      <c r="E4794" s="41" t="str">
        <f>IF(H4794=0,0,IF(C4794="","",SUM(C$11:C4794)))</f>
        <v/>
      </c>
      <c r="F4794" s="41" t="str">
        <f>IF(H4794="","",COUNTIF(H$11:H4794,"="&amp;H4794))</f>
        <v/>
      </c>
      <c r="G4794" s="41" t="str">
        <f t="shared" si="666"/>
        <v/>
      </c>
      <c r="H4794" s="41" t="str">
        <f t="shared" si="667"/>
        <v/>
      </c>
      <c r="I4794" s="41" t="str">
        <f t="shared" si="668"/>
        <v/>
      </c>
      <c r="J4794" s="41" t="str">
        <f t="shared" si="669"/>
        <v/>
      </c>
      <c r="K4794" s="268"/>
      <c r="L4794" s="268"/>
      <c r="M4794" s="268"/>
      <c r="N4794" s="269"/>
      <c r="O4794" s="269"/>
      <c r="P4794" s="269"/>
      <c r="Q4794" s="270"/>
      <c r="R4794" s="271"/>
      <c r="S4794" s="268"/>
      <c r="T4794" s="268"/>
      <c r="U4794" s="268"/>
      <c r="V4794" s="268"/>
      <c r="W4794" s="65" t="str">
        <f t="shared" si="670"/>
        <v/>
      </c>
      <c r="X4794" s="65" t="str">
        <f t="shared" si="671"/>
        <v/>
      </c>
      <c r="Y4794" s="65" t="str">
        <f t="shared" si="672"/>
        <v/>
      </c>
      <c r="Z4794" s="65" t="str">
        <f t="shared" si="673"/>
        <v/>
      </c>
      <c r="AA4794" s="65" t="str">
        <f t="shared" si="674"/>
        <v/>
      </c>
    </row>
    <row r="4795" spans="1:27" x14ac:dyDescent="0.25">
      <c r="A4795" s="40" t="str">
        <f>IF(G4795="","",1*ISERROR(VLOOKUP(G4795,G$1:G4794,1,FALSE)))</f>
        <v/>
      </c>
      <c r="B4795" s="40" t="str">
        <f>IF(A4795=0,0,IF(A4795="","",SUM(A$2:A4795)))</f>
        <v/>
      </c>
      <c r="C4795" s="41" t="str">
        <f>IF(H4795="","",1*ISERROR(VLOOKUP(H4795,H$1:H4794,1,FALSE)))</f>
        <v/>
      </c>
      <c r="D4795" s="40" t="str">
        <f>IF(C4795=0,0,IF(C4795="","",SUM(C$2:C4795)))</f>
        <v/>
      </c>
      <c r="E4795" s="41" t="str">
        <f>IF(H4795=0,0,IF(C4795="","",SUM(C$11:C4795)))</f>
        <v/>
      </c>
      <c r="F4795" s="41" t="str">
        <f>IF(H4795="","",COUNTIF(H$11:H4795,"="&amp;H4795))</f>
        <v/>
      </c>
      <c r="G4795" s="41" t="str">
        <f t="shared" si="666"/>
        <v/>
      </c>
      <c r="H4795" s="41" t="str">
        <f t="shared" si="667"/>
        <v/>
      </c>
      <c r="I4795" s="41" t="str">
        <f t="shared" si="668"/>
        <v/>
      </c>
      <c r="J4795" s="41" t="str">
        <f t="shared" si="669"/>
        <v/>
      </c>
      <c r="K4795" s="268"/>
      <c r="L4795" s="268"/>
      <c r="M4795" s="268"/>
      <c r="N4795" s="269"/>
      <c r="O4795" s="269"/>
      <c r="P4795" s="269"/>
      <c r="Q4795" s="270"/>
      <c r="R4795" s="271"/>
      <c r="S4795" s="268"/>
      <c r="T4795" s="268"/>
      <c r="U4795" s="268"/>
      <c r="V4795" s="268"/>
      <c r="W4795" s="65" t="str">
        <f t="shared" si="670"/>
        <v/>
      </c>
      <c r="X4795" s="65" t="str">
        <f t="shared" si="671"/>
        <v/>
      </c>
      <c r="Y4795" s="65" t="str">
        <f t="shared" si="672"/>
        <v/>
      </c>
      <c r="Z4795" s="65" t="str">
        <f t="shared" si="673"/>
        <v/>
      </c>
      <c r="AA4795" s="65" t="str">
        <f t="shared" si="674"/>
        <v/>
      </c>
    </row>
    <row r="4796" spans="1:27" x14ac:dyDescent="0.25">
      <c r="A4796" s="40" t="str">
        <f>IF(G4796="","",1*ISERROR(VLOOKUP(G4796,G$1:G4795,1,FALSE)))</f>
        <v/>
      </c>
      <c r="B4796" s="40" t="str">
        <f>IF(A4796=0,0,IF(A4796="","",SUM(A$2:A4796)))</f>
        <v/>
      </c>
      <c r="C4796" s="41" t="str">
        <f>IF(H4796="","",1*ISERROR(VLOOKUP(H4796,H$1:H4795,1,FALSE)))</f>
        <v/>
      </c>
      <c r="D4796" s="40" t="str">
        <f>IF(C4796=0,0,IF(C4796="","",SUM(C$2:C4796)))</f>
        <v/>
      </c>
      <c r="E4796" s="41" t="str">
        <f>IF(H4796=0,0,IF(C4796="","",SUM(C$11:C4796)))</f>
        <v/>
      </c>
      <c r="F4796" s="41" t="str">
        <f>IF(H4796="","",COUNTIF(H$11:H4796,"="&amp;H4796))</f>
        <v/>
      </c>
      <c r="G4796" s="41" t="str">
        <f t="shared" si="666"/>
        <v/>
      </c>
      <c r="H4796" s="41" t="str">
        <f t="shared" si="667"/>
        <v/>
      </c>
      <c r="I4796" s="41" t="str">
        <f t="shared" si="668"/>
        <v/>
      </c>
      <c r="J4796" s="41" t="str">
        <f t="shared" si="669"/>
        <v/>
      </c>
      <c r="K4796" s="268"/>
      <c r="L4796" s="268"/>
      <c r="M4796" s="268"/>
      <c r="N4796" s="269"/>
      <c r="O4796" s="269"/>
      <c r="P4796" s="269"/>
      <c r="Q4796" s="270"/>
      <c r="R4796" s="271"/>
      <c r="S4796" s="268"/>
      <c r="T4796" s="268"/>
      <c r="U4796" s="268"/>
      <c r="V4796" s="268"/>
      <c r="W4796" s="65" t="str">
        <f t="shared" si="670"/>
        <v/>
      </c>
      <c r="X4796" s="65" t="str">
        <f t="shared" si="671"/>
        <v/>
      </c>
      <c r="Y4796" s="65" t="str">
        <f t="shared" si="672"/>
        <v/>
      </c>
      <c r="Z4796" s="65" t="str">
        <f t="shared" si="673"/>
        <v/>
      </c>
      <c r="AA4796" s="65" t="str">
        <f t="shared" si="674"/>
        <v/>
      </c>
    </row>
    <row r="4797" spans="1:27" x14ac:dyDescent="0.25">
      <c r="A4797" s="40" t="str">
        <f>IF(G4797="","",1*ISERROR(VLOOKUP(G4797,G$1:G4796,1,FALSE)))</f>
        <v/>
      </c>
      <c r="B4797" s="40" t="str">
        <f>IF(A4797=0,0,IF(A4797="","",SUM(A$2:A4797)))</f>
        <v/>
      </c>
      <c r="C4797" s="41" t="str">
        <f>IF(H4797="","",1*ISERROR(VLOOKUP(H4797,H$1:H4796,1,FALSE)))</f>
        <v/>
      </c>
      <c r="D4797" s="40" t="str">
        <f>IF(C4797=0,0,IF(C4797="","",SUM(C$2:C4797)))</f>
        <v/>
      </c>
      <c r="E4797" s="41" t="str">
        <f>IF(H4797=0,0,IF(C4797="","",SUM(C$11:C4797)))</f>
        <v/>
      </c>
      <c r="F4797" s="41" t="str">
        <f>IF(H4797="","",COUNTIF(H$11:H4797,"="&amp;H4797))</f>
        <v/>
      </c>
      <c r="G4797" s="41" t="str">
        <f t="shared" si="666"/>
        <v/>
      </c>
      <c r="H4797" s="41" t="str">
        <f t="shared" si="667"/>
        <v/>
      </c>
      <c r="I4797" s="41" t="str">
        <f t="shared" si="668"/>
        <v/>
      </c>
      <c r="J4797" s="41" t="str">
        <f t="shared" si="669"/>
        <v/>
      </c>
      <c r="K4797" s="268"/>
      <c r="L4797" s="268"/>
      <c r="M4797" s="268"/>
      <c r="N4797" s="269"/>
      <c r="O4797" s="269"/>
      <c r="P4797" s="269"/>
      <c r="Q4797" s="270"/>
      <c r="R4797" s="271"/>
      <c r="S4797" s="268"/>
      <c r="T4797" s="268"/>
      <c r="U4797" s="268"/>
      <c r="V4797" s="268"/>
      <c r="W4797" s="65" t="str">
        <f t="shared" si="670"/>
        <v/>
      </c>
      <c r="X4797" s="65" t="str">
        <f t="shared" si="671"/>
        <v/>
      </c>
      <c r="Y4797" s="65" t="str">
        <f t="shared" si="672"/>
        <v/>
      </c>
      <c r="Z4797" s="65" t="str">
        <f t="shared" si="673"/>
        <v/>
      </c>
      <c r="AA4797" s="65" t="str">
        <f t="shared" si="674"/>
        <v/>
      </c>
    </row>
    <row r="4798" spans="1:27" x14ac:dyDescent="0.25">
      <c r="A4798" s="40" t="str">
        <f>IF(G4798="","",1*ISERROR(VLOOKUP(G4798,G$1:G4797,1,FALSE)))</f>
        <v/>
      </c>
      <c r="B4798" s="40" t="str">
        <f>IF(A4798=0,0,IF(A4798="","",SUM(A$2:A4798)))</f>
        <v/>
      </c>
      <c r="C4798" s="41" t="str">
        <f>IF(H4798="","",1*ISERROR(VLOOKUP(H4798,H$1:H4797,1,FALSE)))</f>
        <v/>
      </c>
      <c r="D4798" s="40" t="str">
        <f>IF(C4798=0,0,IF(C4798="","",SUM(C$2:C4798)))</f>
        <v/>
      </c>
      <c r="E4798" s="41" t="str">
        <f>IF(H4798=0,0,IF(C4798="","",SUM(C$11:C4798)))</f>
        <v/>
      </c>
      <c r="F4798" s="41" t="str">
        <f>IF(H4798="","",COUNTIF(H$11:H4798,"="&amp;H4798))</f>
        <v/>
      </c>
      <c r="G4798" s="41" t="str">
        <f t="shared" si="666"/>
        <v/>
      </c>
      <c r="H4798" s="41" t="str">
        <f t="shared" si="667"/>
        <v/>
      </c>
      <c r="I4798" s="41" t="str">
        <f t="shared" si="668"/>
        <v/>
      </c>
      <c r="J4798" s="41" t="str">
        <f t="shared" si="669"/>
        <v/>
      </c>
      <c r="K4798" s="268"/>
      <c r="L4798" s="268"/>
      <c r="M4798" s="268"/>
      <c r="N4798" s="269"/>
      <c r="O4798" s="269"/>
      <c r="P4798" s="269"/>
      <c r="Q4798" s="270"/>
      <c r="R4798" s="271"/>
      <c r="S4798" s="268"/>
      <c r="T4798" s="268"/>
      <c r="U4798" s="268"/>
      <c r="V4798" s="268"/>
      <c r="W4798" s="65" t="str">
        <f t="shared" si="670"/>
        <v/>
      </c>
      <c r="X4798" s="65" t="str">
        <f t="shared" si="671"/>
        <v/>
      </c>
      <c r="Y4798" s="65" t="str">
        <f t="shared" si="672"/>
        <v/>
      </c>
      <c r="Z4798" s="65" t="str">
        <f t="shared" si="673"/>
        <v/>
      </c>
      <c r="AA4798" s="65" t="str">
        <f t="shared" si="674"/>
        <v/>
      </c>
    </row>
    <row r="4799" spans="1:27" x14ac:dyDescent="0.25">
      <c r="A4799" s="40" t="str">
        <f>IF(G4799="","",1*ISERROR(VLOOKUP(G4799,G$1:G4798,1,FALSE)))</f>
        <v/>
      </c>
      <c r="B4799" s="40" t="str">
        <f>IF(A4799=0,0,IF(A4799="","",SUM(A$2:A4799)))</f>
        <v/>
      </c>
      <c r="C4799" s="41" t="str">
        <f>IF(H4799="","",1*ISERROR(VLOOKUP(H4799,H$1:H4798,1,FALSE)))</f>
        <v/>
      </c>
      <c r="D4799" s="40" t="str">
        <f>IF(C4799=0,0,IF(C4799="","",SUM(C$2:C4799)))</f>
        <v/>
      </c>
      <c r="E4799" s="41" t="str">
        <f>IF(H4799=0,0,IF(C4799="","",SUM(C$11:C4799)))</f>
        <v/>
      </c>
      <c r="F4799" s="41" t="str">
        <f>IF(H4799="","",COUNTIF(H$11:H4799,"="&amp;H4799))</f>
        <v/>
      </c>
      <c r="G4799" s="41" t="str">
        <f t="shared" si="666"/>
        <v/>
      </c>
      <c r="H4799" s="41" t="str">
        <f t="shared" si="667"/>
        <v/>
      </c>
      <c r="I4799" s="41" t="str">
        <f t="shared" si="668"/>
        <v/>
      </c>
      <c r="J4799" s="41" t="str">
        <f t="shared" si="669"/>
        <v/>
      </c>
      <c r="K4799" s="268"/>
      <c r="L4799" s="268"/>
      <c r="M4799" s="268"/>
      <c r="N4799" s="269"/>
      <c r="O4799" s="269"/>
      <c r="P4799" s="269"/>
      <c r="Q4799" s="270"/>
      <c r="R4799" s="271"/>
      <c r="S4799" s="268"/>
      <c r="T4799" s="268"/>
      <c r="U4799" s="268"/>
      <c r="V4799" s="268"/>
      <c r="W4799" s="65" t="str">
        <f t="shared" si="670"/>
        <v/>
      </c>
      <c r="X4799" s="65" t="str">
        <f t="shared" si="671"/>
        <v/>
      </c>
      <c r="Y4799" s="65" t="str">
        <f t="shared" si="672"/>
        <v/>
      </c>
      <c r="Z4799" s="65" t="str">
        <f t="shared" si="673"/>
        <v/>
      </c>
      <c r="AA4799" s="65" t="str">
        <f t="shared" si="674"/>
        <v/>
      </c>
    </row>
    <row r="4800" spans="1:27" x14ac:dyDescent="0.25">
      <c r="A4800" s="40" t="str">
        <f>IF(G4800="","",1*ISERROR(VLOOKUP(G4800,G$1:G4799,1,FALSE)))</f>
        <v/>
      </c>
      <c r="B4800" s="40" t="str">
        <f>IF(A4800=0,0,IF(A4800="","",SUM(A$2:A4800)))</f>
        <v/>
      </c>
      <c r="C4800" s="41" t="str">
        <f>IF(H4800="","",1*ISERROR(VLOOKUP(H4800,H$1:H4799,1,FALSE)))</f>
        <v/>
      </c>
      <c r="D4800" s="40" t="str">
        <f>IF(C4800=0,0,IF(C4800="","",SUM(C$2:C4800)))</f>
        <v/>
      </c>
      <c r="E4800" s="41" t="str">
        <f>IF(H4800=0,0,IF(C4800="","",SUM(C$11:C4800)))</f>
        <v/>
      </c>
      <c r="F4800" s="41" t="str">
        <f>IF(H4800="","",COUNTIF(H$11:H4800,"="&amp;H4800))</f>
        <v/>
      </c>
      <c r="G4800" s="41" t="str">
        <f t="shared" si="666"/>
        <v/>
      </c>
      <c r="H4800" s="41" t="str">
        <f t="shared" si="667"/>
        <v/>
      </c>
      <c r="I4800" s="41" t="str">
        <f t="shared" si="668"/>
        <v/>
      </c>
      <c r="J4800" s="41" t="str">
        <f t="shared" si="669"/>
        <v/>
      </c>
      <c r="K4800" s="268"/>
      <c r="L4800" s="268"/>
      <c r="M4800" s="268"/>
      <c r="N4800" s="269"/>
      <c r="O4800" s="269"/>
      <c r="P4800" s="269"/>
      <c r="Q4800" s="270"/>
      <c r="R4800" s="271"/>
      <c r="S4800" s="268"/>
      <c r="T4800" s="268"/>
      <c r="U4800" s="268"/>
      <c r="V4800" s="268"/>
      <c r="W4800" s="65" t="str">
        <f t="shared" si="670"/>
        <v/>
      </c>
      <c r="X4800" s="65" t="str">
        <f t="shared" si="671"/>
        <v/>
      </c>
      <c r="Y4800" s="65" t="str">
        <f t="shared" si="672"/>
        <v/>
      </c>
      <c r="Z4800" s="65" t="str">
        <f t="shared" si="673"/>
        <v/>
      </c>
      <c r="AA4800" s="65" t="str">
        <f t="shared" si="674"/>
        <v/>
      </c>
    </row>
    <row r="4801" spans="1:27" x14ac:dyDescent="0.25">
      <c r="A4801" s="40" t="str">
        <f>IF(G4801="","",1*ISERROR(VLOOKUP(G4801,G$1:G4800,1,FALSE)))</f>
        <v/>
      </c>
      <c r="B4801" s="40" t="str">
        <f>IF(A4801=0,0,IF(A4801="","",SUM(A$2:A4801)))</f>
        <v/>
      </c>
      <c r="C4801" s="41" t="str">
        <f>IF(H4801="","",1*ISERROR(VLOOKUP(H4801,H$1:H4800,1,FALSE)))</f>
        <v/>
      </c>
      <c r="D4801" s="40" t="str">
        <f>IF(C4801=0,0,IF(C4801="","",SUM(C$2:C4801)))</f>
        <v/>
      </c>
      <c r="E4801" s="41" t="str">
        <f>IF(H4801=0,0,IF(C4801="","",SUM(C$11:C4801)))</f>
        <v/>
      </c>
      <c r="F4801" s="41" t="str">
        <f>IF(H4801="","",COUNTIF(H$11:H4801,"="&amp;H4801))</f>
        <v/>
      </c>
      <c r="G4801" s="41" t="str">
        <f t="shared" si="666"/>
        <v/>
      </c>
      <c r="H4801" s="41" t="str">
        <f t="shared" si="667"/>
        <v/>
      </c>
      <c r="I4801" s="41" t="str">
        <f t="shared" si="668"/>
        <v/>
      </c>
      <c r="J4801" s="41" t="str">
        <f t="shared" si="669"/>
        <v/>
      </c>
      <c r="K4801" s="268"/>
      <c r="L4801" s="268"/>
      <c r="M4801" s="268"/>
      <c r="N4801" s="269"/>
      <c r="O4801" s="269"/>
      <c r="P4801" s="269"/>
      <c r="Q4801" s="270"/>
      <c r="R4801" s="271"/>
      <c r="S4801" s="268"/>
      <c r="T4801" s="268"/>
      <c r="U4801" s="268"/>
      <c r="V4801" s="268"/>
      <c r="W4801" s="65" t="str">
        <f t="shared" si="670"/>
        <v/>
      </c>
      <c r="X4801" s="65" t="str">
        <f t="shared" si="671"/>
        <v/>
      </c>
      <c r="Y4801" s="65" t="str">
        <f t="shared" si="672"/>
        <v/>
      </c>
      <c r="Z4801" s="65" t="str">
        <f t="shared" si="673"/>
        <v/>
      </c>
      <c r="AA4801" s="65" t="str">
        <f t="shared" si="674"/>
        <v/>
      </c>
    </row>
    <row r="4802" spans="1:27" x14ac:dyDescent="0.25">
      <c r="A4802" s="40" t="str">
        <f>IF(G4802="","",1*ISERROR(VLOOKUP(G4802,G$1:G4801,1,FALSE)))</f>
        <v/>
      </c>
      <c r="B4802" s="40" t="str">
        <f>IF(A4802=0,0,IF(A4802="","",SUM(A$2:A4802)))</f>
        <v/>
      </c>
      <c r="C4802" s="41" t="str">
        <f>IF(H4802="","",1*ISERROR(VLOOKUP(H4802,H$1:H4801,1,FALSE)))</f>
        <v/>
      </c>
      <c r="D4802" s="40" t="str">
        <f>IF(C4802=0,0,IF(C4802="","",SUM(C$2:C4802)))</f>
        <v/>
      </c>
      <c r="E4802" s="41" t="str">
        <f>IF(H4802=0,0,IF(C4802="","",SUM(C$11:C4802)))</f>
        <v/>
      </c>
      <c r="F4802" s="41" t="str">
        <f>IF(H4802="","",COUNTIF(H$11:H4802,"="&amp;H4802))</f>
        <v/>
      </c>
      <c r="G4802" s="41" t="str">
        <f t="shared" ref="G4802:G4865" si="675">IF(K4802="","",IF(M4802="","",CONCATENATE(K4802,"-",M4802)))</f>
        <v/>
      </c>
      <c r="H4802" s="41" t="str">
        <f t="shared" ref="H4802:H4865" si="676">IF(G4802="","",CONCATENATE(G4802,"-",N4802))</f>
        <v/>
      </c>
      <c r="I4802" s="41" t="str">
        <f t="shared" ref="I4802:I4865" si="677">IF(H4802="","",CONCATENATE(H4802,"-",F4802))</f>
        <v/>
      </c>
      <c r="J4802" s="41" t="str">
        <f t="shared" ref="J4802:J4865" si="678">IF(G4802="","",CONCATENATE(G4802,"-",O4802))</f>
        <v/>
      </c>
      <c r="K4802" s="268"/>
      <c r="L4802" s="268"/>
      <c r="M4802" s="268"/>
      <c r="N4802" s="269"/>
      <c r="O4802" s="269"/>
      <c r="P4802" s="269"/>
      <c r="Q4802" s="270"/>
      <c r="R4802" s="271"/>
      <c r="S4802" s="268"/>
      <c r="T4802" s="268"/>
      <c r="U4802" s="268"/>
      <c r="V4802" s="268"/>
      <c r="W4802" s="65" t="str">
        <f t="shared" ref="W4802:W4865" si="679">IF(S4802="","",IF(S4802="Yes",1,0))</f>
        <v/>
      </c>
      <c r="X4802" s="65" t="str">
        <f t="shared" ref="X4802:X4865" si="680">IF(T4802="","",IF(T4802="Yes",1,0))</f>
        <v/>
      </c>
      <c r="Y4802" s="65" t="str">
        <f t="shared" ref="Y4802:Y4865" si="681">IF(U4802="","",IF(U4802="Yes",1,0))</f>
        <v/>
      </c>
      <c r="Z4802" s="65" t="str">
        <f t="shared" ref="Z4802:Z4865" si="682">IF(V4802="","",IF(V4802="Yes",1,0))</f>
        <v/>
      </c>
      <c r="AA4802" s="65" t="str">
        <f t="shared" ref="AA4802:AA4865" si="683">IF(N4802="","",CONCATENATE(N4802,"-",O4802))</f>
        <v/>
      </c>
    </row>
    <row r="4803" spans="1:27" x14ac:dyDescent="0.25">
      <c r="A4803" s="40" t="str">
        <f>IF(G4803="","",1*ISERROR(VLOOKUP(G4803,G$1:G4802,1,FALSE)))</f>
        <v/>
      </c>
      <c r="B4803" s="40" t="str">
        <f>IF(A4803=0,0,IF(A4803="","",SUM(A$2:A4803)))</f>
        <v/>
      </c>
      <c r="C4803" s="41" t="str">
        <f>IF(H4803="","",1*ISERROR(VLOOKUP(H4803,H$1:H4802,1,FALSE)))</f>
        <v/>
      </c>
      <c r="D4803" s="40" t="str">
        <f>IF(C4803=0,0,IF(C4803="","",SUM(C$2:C4803)))</f>
        <v/>
      </c>
      <c r="E4803" s="41" t="str">
        <f>IF(H4803=0,0,IF(C4803="","",SUM(C$11:C4803)))</f>
        <v/>
      </c>
      <c r="F4803" s="41" t="str">
        <f>IF(H4803="","",COUNTIF(H$11:H4803,"="&amp;H4803))</f>
        <v/>
      </c>
      <c r="G4803" s="41" t="str">
        <f t="shared" si="675"/>
        <v/>
      </c>
      <c r="H4803" s="41" t="str">
        <f t="shared" si="676"/>
        <v/>
      </c>
      <c r="I4803" s="41" t="str">
        <f t="shared" si="677"/>
        <v/>
      </c>
      <c r="J4803" s="41" t="str">
        <f t="shared" si="678"/>
        <v/>
      </c>
      <c r="K4803" s="268"/>
      <c r="L4803" s="268"/>
      <c r="M4803" s="268"/>
      <c r="N4803" s="269"/>
      <c r="O4803" s="269"/>
      <c r="P4803" s="269"/>
      <c r="Q4803" s="270"/>
      <c r="R4803" s="271"/>
      <c r="S4803" s="268"/>
      <c r="T4803" s="268"/>
      <c r="U4803" s="268"/>
      <c r="V4803" s="268"/>
      <c r="W4803" s="65" t="str">
        <f t="shared" si="679"/>
        <v/>
      </c>
      <c r="X4803" s="65" t="str">
        <f t="shared" si="680"/>
        <v/>
      </c>
      <c r="Y4803" s="65" t="str">
        <f t="shared" si="681"/>
        <v/>
      </c>
      <c r="Z4803" s="65" t="str">
        <f t="shared" si="682"/>
        <v/>
      </c>
      <c r="AA4803" s="65" t="str">
        <f t="shared" si="683"/>
        <v/>
      </c>
    </row>
    <row r="4804" spans="1:27" x14ac:dyDescent="0.25">
      <c r="A4804" s="40" t="str">
        <f>IF(G4804="","",1*ISERROR(VLOOKUP(G4804,G$1:G4803,1,FALSE)))</f>
        <v/>
      </c>
      <c r="B4804" s="40" t="str">
        <f>IF(A4804=0,0,IF(A4804="","",SUM(A$2:A4804)))</f>
        <v/>
      </c>
      <c r="C4804" s="41" t="str">
        <f>IF(H4804="","",1*ISERROR(VLOOKUP(H4804,H$1:H4803,1,FALSE)))</f>
        <v/>
      </c>
      <c r="D4804" s="40" t="str">
        <f>IF(C4804=0,0,IF(C4804="","",SUM(C$2:C4804)))</f>
        <v/>
      </c>
      <c r="E4804" s="41" t="str">
        <f>IF(H4804=0,0,IF(C4804="","",SUM(C$11:C4804)))</f>
        <v/>
      </c>
      <c r="F4804" s="41" t="str">
        <f>IF(H4804="","",COUNTIF(H$11:H4804,"="&amp;H4804))</f>
        <v/>
      </c>
      <c r="G4804" s="41" t="str">
        <f t="shared" si="675"/>
        <v/>
      </c>
      <c r="H4804" s="41" t="str">
        <f t="shared" si="676"/>
        <v/>
      </c>
      <c r="I4804" s="41" t="str">
        <f t="shared" si="677"/>
        <v/>
      </c>
      <c r="J4804" s="41" t="str">
        <f t="shared" si="678"/>
        <v/>
      </c>
      <c r="K4804" s="268"/>
      <c r="L4804" s="268"/>
      <c r="M4804" s="268"/>
      <c r="N4804" s="269"/>
      <c r="O4804" s="269"/>
      <c r="P4804" s="269"/>
      <c r="Q4804" s="270"/>
      <c r="R4804" s="271"/>
      <c r="S4804" s="268"/>
      <c r="T4804" s="268"/>
      <c r="U4804" s="268"/>
      <c r="V4804" s="268"/>
      <c r="W4804" s="65" t="str">
        <f t="shared" si="679"/>
        <v/>
      </c>
      <c r="X4804" s="65" t="str">
        <f t="shared" si="680"/>
        <v/>
      </c>
      <c r="Y4804" s="65" t="str">
        <f t="shared" si="681"/>
        <v/>
      </c>
      <c r="Z4804" s="65" t="str">
        <f t="shared" si="682"/>
        <v/>
      </c>
      <c r="AA4804" s="65" t="str">
        <f t="shared" si="683"/>
        <v/>
      </c>
    </row>
    <row r="4805" spans="1:27" x14ac:dyDescent="0.25">
      <c r="A4805" s="40" t="str">
        <f>IF(G4805="","",1*ISERROR(VLOOKUP(G4805,G$1:G4804,1,FALSE)))</f>
        <v/>
      </c>
      <c r="B4805" s="40" t="str">
        <f>IF(A4805=0,0,IF(A4805="","",SUM(A$2:A4805)))</f>
        <v/>
      </c>
      <c r="C4805" s="41" t="str">
        <f>IF(H4805="","",1*ISERROR(VLOOKUP(H4805,H$1:H4804,1,FALSE)))</f>
        <v/>
      </c>
      <c r="D4805" s="40" t="str">
        <f>IF(C4805=0,0,IF(C4805="","",SUM(C$2:C4805)))</f>
        <v/>
      </c>
      <c r="E4805" s="41" t="str">
        <f>IF(H4805=0,0,IF(C4805="","",SUM(C$11:C4805)))</f>
        <v/>
      </c>
      <c r="F4805" s="41" t="str">
        <f>IF(H4805="","",COUNTIF(H$11:H4805,"="&amp;H4805))</f>
        <v/>
      </c>
      <c r="G4805" s="41" t="str">
        <f t="shared" si="675"/>
        <v/>
      </c>
      <c r="H4805" s="41" t="str">
        <f t="shared" si="676"/>
        <v/>
      </c>
      <c r="I4805" s="41" t="str">
        <f t="shared" si="677"/>
        <v/>
      </c>
      <c r="J4805" s="41" t="str">
        <f t="shared" si="678"/>
        <v/>
      </c>
      <c r="K4805" s="268"/>
      <c r="L4805" s="268"/>
      <c r="M4805" s="268"/>
      <c r="N4805" s="269"/>
      <c r="O4805" s="269"/>
      <c r="P4805" s="269"/>
      <c r="Q4805" s="270"/>
      <c r="R4805" s="271"/>
      <c r="S4805" s="268"/>
      <c r="T4805" s="268"/>
      <c r="U4805" s="268"/>
      <c r="V4805" s="268"/>
      <c r="W4805" s="65" t="str">
        <f t="shared" si="679"/>
        <v/>
      </c>
      <c r="X4805" s="65" t="str">
        <f t="shared" si="680"/>
        <v/>
      </c>
      <c r="Y4805" s="65" t="str">
        <f t="shared" si="681"/>
        <v/>
      </c>
      <c r="Z4805" s="65" t="str">
        <f t="shared" si="682"/>
        <v/>
      </c>
      <c r="AA4805" s="65" t="str">
        <f t="shared" si="683"/>
        <v/>
      </c>
    </row>
    <row r="4806" spans="1:27" x14ac:dyDescent="0.25">
      <c r="A4806" s="40" t="str">
        <f>IF(G4806="","",1*ISERROR(VLOOKUP(G4806,G$1:G4805,1,FALSE)))</f>
        <v/>
      </c>
      <c r="B4806" s="40" t="str">
        <f>IF(A4806=0,0,IF(A4806="","",SUM(A$2:A4806)))</f>
        <v/>
      </c>
      <c r="C4806" s="41" t="str">
        <f>IF(H4806="","",1*ISERROR(VLOOKUP(H4806,H$1:H4805,1,FALSE)))</f>
        <v/>
      </c>
      <c r="D4806" s="40" t="str">
        <f>IF(C4806=0,0,IF(C4806="","",SUM(C$2:C4806)))</f>
        <v/>
      </c>
      <c r="E4806" s="41" t="str">
        <f>IF(H4806=0,0,IF(C4806="","",SUM(C$11:C4806)))</f>
        <v/>
      </c>
      <c r="F4806" s="41" t="str">
        <f>IF(H4806="","",COUNTIF(H$11:H4806,"="&amp;H4806))</f>
        <v/>
      </c>
      <c r="G4806" s="41" t="str">
        <f t="shared" si="675"/>
        <v/>
      </c>
      <c r="H4806" s="41" t="str">
        <f t="shared" si="676"/>
        <v/>
      </c>
      <c r="I4806" s="41" t="str">
        <f t="shared" si="677"/>
        <v/>
      </c>
      <c r="J4806" s="41" t="str">
        <f t="shared" si="678"/>
        <v/>
      </c>
      <c r="K4806" s="268"/>
      <c r="L4806" s="268"/>
      <c r="M4806" s="268"/>
      <c r="N4806" s="269"/>
      <c r="O4806" s="269"/>
      <c r="P4806" s="269"/>
      <c r="Q4806" s="270"/>
      <c r="R4806" s="271"/>
      <c r="S4806" s="268"/>
      <c r="T4806" s="268"/>
      <c r="U4806" s="268"/>
      <c r="V4806" s="268"/>
      <c r="W4806" s="65" t="str">
        <f t="shared" si="679"/>
        <v/>
      </c>
      <c r="X4806" s="65" t="str">
        <f t="shared" si="680"/>
        <v/>
      </c>
      <c r="Y4806" s="65" t="str">
        <f t="shared" si="681"/>
        <v/>
      </c>
      <c r="Z4806" s="65" t="str">
        <f t="shared" si="682"/>
        <v/>
      </c>
      <c r="AA4806" s="65" t="str">
        <f t="shared" si="683"/>
        <v/>
      </c>
    </row>
    <row r="4807" spans="1:27" x14ac:dyDescent="0.25">
      <c r="A4807" s="40" t="str">
        <f>IF(G4807="","",1*ISERROR(VLOOKUP(G4807,G$1:G4806,1,FALSE)))</f>
        <v/>
      </c>
      <c r="B4807" s="40" t="str">
        <f>IF(A4807=0,0,IF(A4807="","",SUM(A$2:A4807)))</f>
        <v/>
      </c>
      <c r="C4807" s="41" t="str">
        <f>IF(H4807="","",1*ISERROR(VLOOKUP(H4807,H$1:H4806,1,FALSE)))</f>
        <v/>
      </c>
      <c r="D4807" s="40" t="str">
        <f>IF(C4807=0,0,IF(C4807="","",SUM(C$2:C4807)))</f>
        <v/>
      </c>
      <c r="E4807" s="41" t="str">
        <f>IF(H4807=0,0,IF(C4807="","",SUM(C$11:C4807)))</f>
        <v/>
      </c>
      <c r="F4807" s="41" t="str">
        <f>IF(H4807="","",COUNTIF(H$11:H4807,"="&amp;H4807))</f>
        <v/>
      </c>
      <c r="G4807" s="41" t="str">
        <f t="shared" si="675"/>
        <v/>
      </c>
      <c r="H4807" s="41" t="str">
        <f t="shared" si="676"/>
        <v/>
      </c>
      <c r="I4807" s="41" t="str">
        <f t="shared" si="677"/>
        <v/>
      </c>
      <c r="J4807" s="41" t="str">
        <f t="shared" si="678"/>
        <v/>
      </c>
      <c r="K4807" s="268"/>
      <c r="L4807" s="268"/>
      <c r="M4807" s="268"/>
      <c r="N4807" s="269"/>
      <c r="O4807" s="269"/>
      <c r="P4807" s="269"/>
      <c r="Q4807" s="270"/>
      <c r="R4807" s="271"/>
      <c r="S4807" s="268"/>
      <c r="T4807" s="268"/>
      <c r="U4807" s="268"/>
      <c r="V4807" s="268"/>
      <c r="W4807" s="65" t="str">
        <f t="shared" si="679"/>
        <v/>
      </c>
      <c r="X4807" s="65" t="str">
        <f t="shared" si="680"/>
        <v/>
      </c>
      <c r="Y4807" s="65" t="str">
        <f t="shared" si="681"/>
        <v/>
      </c>
      <c r="Z4807" s="65" t="str">
        <f t="shared" si="682"/>
        <v/>
      </c>
      <c r="AA4807" s="65" t="str">
        <f t="shared" si="683"/>
        <v/>
      </c>
    </row>
    <row r="4808" spans="1:27" x14ac:dyDescent="0.25">
      <c r="A4808" s="40" t="str">
        <f>IF(G4808="","",1*ISERROR(VLOOKUP(G4808,G$1:G4807,1,FALSE)))</f>
        <v/>
      </c>
      <c r="B4808" s="40" t="str">
        <f>IF(A4808=0,0,IF(A4808="","",SUM(A$2:A4808)))</f>
        <v/>
      </c>
      <c r="C4808" s="41" t="str">
        <f>IF(H4808="","",1*ISERROR(VLOOKUP(H4808,H$1:H4807,1,FALSE)))</f>
        <v/>
      </c>
      <c r="D4808" s="40" t="str">
        <f>IF(C4808=0,0,IF(C4808="","",SUM(C$2:C4808)))</f>
        <v/>
      </c>
      <c r="E4808" s="41" t="str">
        <f>IF(H4808=0,0,IF(C4808="","",SUM(C$11:C4808)))</f>
        <v/>
      </c>
      <c r="F4808" s="41" t="str">
        <f>IF(H4808="","",COUNTIF(H$11:H4808,"="&amp;H4808))</f>
        <v/>
      </c>
      <c r="G4808" s="41" t="str">
        <f t="shared" si="675"/>
        <v/>
      </c>
      <c r="H4808" s="41" t="str">
        <f t="shared" si="676"/>
        <v/>
      </c>
      <c r="I4808" s="41" t="str">
        <f t="shared" si="677"/>
        <v/>
      </c>
      <c r="J4808" s="41" t="str">
        <f t="shared" si="678"/>
        <v/>
      </c>
      <c r="K4808" s="268"/>
      <c r="L4808" s="268"/>
      <c r="M4808" s="268"/>
      <c r="N4808" s="269"/>
      <c r="O4808" s="269"/>
      <c r="P4808" s="269"/>
      <c r="Q4808" s="270"/>
      <c r="R4808" s="271"/>
      <c r="S4808" s="268"/>
      <c r="T4808" s="268"/>
      <c r="U4808" s="268"/>
      <c r="V4808" s="268"/>
      <c r="W4808" s="65" t="str">
        <f t="shared" si="679"/>
        <v/>
      </c>
      <c r="X4808" s="65" t="str">
        <f t="shared" si="680"/>
        <v/>
      </c>
      <c r="Y4808" s="65" t="str">
        <f t="shared" si="681"/>
        <v/>
      </c>
      <c r="Z4808" s="65" t="str">
        <f t="shared" si="682"/>
        <v/>
      </c>
      <c r="AA4808" s="65" t="str">
        <f t="shared" si="683"/>
        <v/>
      </c>
    </row>
    <row r="4809" spans="1:27" x14ac:dyDescent="0.25">
      <c r="A4809" s="40" t="str">
        <f>IF(G4809="","",1*ISERROR(VLOOKUP(G4809,G$1:G4808,1,FALSE)))</f>
        <v/>
      </c>
      <c r="B4809" s="40" t="str">
        <f>IF(A4809=0,0,IF(A4809="","",SUM(A$2:A4809)))</f>
        <v/>
      </c>
      <c r="C4809" s="41" t="str">
        <f>IF(H4809="","",1*ISERROR(VLOOKUP(H4809,H$1:H4808,1,FALSE)))</f>
        <v/>
      </c>
      <c r="D4809" s="40" t="str">
        <f>IF(C4809=0,0,IF(C4809="","",SUM(C$2:C4809)))</f>
        <v/>
      </c>
      <c r="E4809" s="41" t="str">
        <f>IF(H4809=0,0,IF(C4809="","",SUM(C$11:C4809)))</f>
        <v/>
      </c>
      <c r="F4809" s="41" t="str">
        <f>IF(H4809="","",COUNTIF(H$11:H4809,"="&amp;H4809))</f>
        <v/>
      </c>
      <c r="G4809" s="41" t="str">
        <f t="shared" si="675"/>
        <v/>
      </c>
      <c r="H4809" s="41" t="str">
        <f t="shared" si="676"/>
        <v/>
      </c>
      <c r="I4809" s="41" t="str">
        <f t="shared" si="677"/>
        <v/>
      </c>
      <c r="J4809" s="41" t="str">
        <f t="shared" si="678"/>
        <v/>
      </c>
      <c r="K4809" s="268"/>
      <c r="L4809" s="268"/>
      <c r="M4809" s="268"/>
      <c r="N4809" s="269"/>
      <c r="O4809" s="269"/>
      <c r="P4809" s="269"/>
      <c r="Q4809" s="270"/>
      <c r="R4809" s="271"/>
      <c r="S4809" s="268"/>
      <c r="T4809" s="268"/>
      <c r="U4809" s="268"/>
      <c r="V4809" s="268"/>
      <c r="W4809" s="65" t="str">
        <f t="shared" si="679"/>
        <v/>
      </c>
      <c r="X4809" s="65" t="str">
        <f t="shared" si="680"/>
        <v/>
      </c>
      <c r="Y4809" s="65" t="str">
        <f t="shared" si="681"/>
        <v/>
      </c>
      <c r="Z4809" s="65" t="str">
        <f t="shared" si="682"/>
        <v/>
      </c>
      <c r="AA4809" s="65" t="str">
        <f t="shared" si="683"/>
        <v/>
      </c>
    </row>
    <row r="4810" spans="1:27" x14ac:dyDescent="0.25">
      <c r="A4810" s="40" t="str">
        <f>IF(G4810="","",1*ISERROR(VLOOKUP(G4810,G$1:G4809,1,FALSE)))</f>
        <v/>
      </c>
      <c r="B4810" s="40" t="str">
        <f>IF(A4810=0,0,IF(A4810="","",SUM(A$2:A4810)))</f>
        <v/>
      </c>
      <c r="C4810" s="41" t="str">
        <f>IF(H4810="","",1*ISERROR(VLOOKUP(H4810,H$1:H4809,1,FALSE)))</f>
        <v/>
      </c>
      <c r="D4810" s="40" t="str">
        <f>IF(C4810=0,0,IF(C4810="","",SUM(C$2:C4810)))</f>
        <v/>
      </c>
      <c r="E4810" s="41" t="str">
        <f>IF(H4810=0,0,IF(C4810="","",SUM(C$11:C4810)))</f>
        <v/>
      </c>
      <c r="F4810" s="41" t="str">
        <f>IF(H4810="","",COUNTIF(H$11:H4810,"="&amp;H4810))</f>
        <v/>
      </c>
      <c r="G4810" s="41" t="str">
        <f t="shared" si="675"/>
        <v/>
      </c>
      <c r="H4810" s="41" t="str">
        <f t="shared" si="676"/>
        <v/>
      </c>
      <c r="I4810" s="41" t="str">
        <f t="shared" si="677"/>
        <v/>
      </c>
      <c r="J4810" s="41" t="str">
        <f t="shared" si="678"/>
        <v/>
      </c>
      <c r="K4810" s="268"/>
      <c r="L4810" s="268"/>
      <c r="M4810" s="268"/>
      <c r="N4810" s="269"/>
      <c r="O4810" s="269"/>
      <c r="P4810" s="269"/>
      <c r="Q4810" s="270"/>
      <c r="R4810" s="271"/>
      <c r="S4810" s="268"/>
      <c r="T4810" s="268"/>
      <c r="U4810" s="268"/>
      <c r="V4810" s="268"/>
      <c r="W4810" s="65" t="str">
        <f t="shared" si="679"/>
        <v/>
      </c>
      <c r="X4810" s="65" t="str">
        <f t="shared" si="680"/>
        <v/>
      </c>
      <c r="Y4810" s="65" t="str">
        <f t="shared" si="681"/>
        <v/>
      </c>
      <c r="Z4810" s="65" t="str">
        <f t="shared" si="682"/>
        <v/>
      </c>
      <c r="AA4810" s="65" t="str">
        <f t="shared" si="683"/>
        <v/>
      </c>
    </row>
    <row r="4811" spans="1:27" x14ac:dyDescent="0.25">
      <c r="A4811" s="40" t="str">
        <f>IF(G4811="","",1*ISERROR(VLOOKUP(G4811,G$1:G4810,1,FALSE)))</f>
        <v/>
      </c>
      <c r="B4811" s="40" t="str">
        <f>IF(A4811=0,0,IF(A4811="","",SUM(A$2:A4811)))</f>
        <v/>
      </c>
      <c r="C4811" s="41" t="str">
        <f>IF(H4811="","",1*ISERROR(VLOOKUP(H4811,H$1:H4810,1,FALSE)))</f>
        <v/>
      </c>
      <c r="D4811" s="40" t="str">
        <f>IF(C4811=0,0,IF(C4811="","",SUM(C$2:C4811)))</f>
        <v/>
      </c>
      <c r="E4811" s="41" t="str">
        <f>IF(H4811=0,0,IF(C4811="","",SUM(C$11:C4811)))</f>
        <v/>
      </c>
      <c r="F4811" s="41" t="str">
        <f>IF(H4811="","",COUNTIF(H$11:H4811,"="&amp;H4811))</f>
        <v/>
      </c>
      <c r="G4811" s="41" t="str">
        <f t="shared" si="675"/>
        <v/>
      </c>
      <c r="H4811" s="41" t="str">
        <f t="shared" si="676"/>
        <v/>
      </c>
      <c r="I4811" s="41" t="str">
        <f t="shared" si="677"/>
        <v/>
      </c>
      <c r="J4811" s="41" t="str">
        <f t="shared" si="678"/>
        <v/>
      </c>
      <c r="K4811" s="268"/>
      <c r="L4811" s="268"/>
      <c r="M4811" s="268"/>
      <c r="N4811" s="269"/>
      <c r="O4811" s="269"/>
      <c r="P4811" s="269"/>
      <c r="Q4811" s="270"/>
      <c r="R4811" s="271"/>
      <c r="S4811" s="268"/>
      <c r="T4811" s="268"/>
      <c r="U4811" s="268"/>
      <c r="V4811" s="268"/>
      <c r="W4811" s="65" t="str">
        <f t="shared" si="679"/>
        <v/>
      </c>
      <c r="X4811" s="65" t="str">
        <f t="shared" si="680"/>
        <v/>
      </c>
      <c r="Y4811" s="65" t="str">
        <f t="shared" si="681"/>
        <v/>
      </c>
      <c r="Z4811" s="65" t="str">
        <f t="shared" si="682"/>
        <v/>
      </c>
      <c r="AA4811" s="65" t="str">
        <f t="shared" si="683"/>
        <v/>
      </c>
    </row>
    <row r="4812" spans="1:27" x14ac:dyDescent="0.25">
      <c r="A4812" s="40" t="str">
        <f>IF(G4812="","",1*ISERROR(VLOOKUP(G4812,G$1:G4811,1,FALSE)))</f>
        <v/>
      </c>
      <c r="B4812" s="40" t="str">
        <f>IF(A4812=0,0,IF(A4812="","",SUM(A$2:A4812)))</f>
        <v/>
      </c>
      <c r="C4812" s="41" t="str">
        <f>IF(H4812="","",1*ISERROR(VLOOKUP(H4812,H$1:H4811,1,FALSE)))</f>
        <v/>
      </c>
      <c r="D4812" s="40" t="str">
        <f>IF(C4812=0,0,IF(C4812="","",SUM(C$2:C4812)))</f>
        <v/>
      </c>
      <c r="E4812" s="41" t="str">
        <f>IF(H4812=0,0,IF(C4812="","",SUM(C$11:C4812)))</f>
        <v/>
      </c>
      <c r="F4812" s="41" t="str">
        <f>IF(H4812="","",COUNTIF(H$11:H4812,"="&amp;H4812))</f>
        <v/>
      </c>
      <c r="G4812" s="41" t="str">
        <f t="shared" si="675"/>
        <v/>
      </c>
      <c r="H4812" s="41" t="str">
        <f t="shared" si="676"/>
        <v/>
      </c>
      <c r="I4812" s="41" t="str">
        <f t="shared" si="677"/>
        <v/>
      </c>
      <c r="J4812" s="41" t="str">
        <f t="shared" si="678"/>
        <v/>
      </c>
      <c r="K4812" s="268"/>
      <c r="L4812" s="268"/>
      <c r="M4812" s="268"/>
      <c r="N4812" s="269"/>
      <c r="O4812" s="269"/>
      <c r="P4812" s="269"/>
      <c r="Q4812" s="270"/>
      <c r="R4812" s="271"/>
      <c r="S4812" s="268"/>
      <c r="T4812" s="268"/>
      <c r="U4812" s="268"/>
      <c r="V4812" s="268"/>
      <c r="W4812" s="65" t="str">
        <f t="shared" si="679"/>
        <v/>
      </c>
      <c r="X4812" s="65" t="str">
        <f t="shared" si="680"/>
        <v/>
      </c>
      <c r="Y4812" s="65" t="str">
        <f t="shared" si="681"/>
        <v/>
      </c>
      <c r="Z4812" s="65" t="str">
        <f t="shared" si="682"/>
        <v/>
      </c>
      <c r="AA4812" s="65" t="str">
        <f t="shared" si="683"/>
        <v/>
      </c>
    </row>
    <row r="4813" spans="1:27" x14ac:dyDescent="0.25">
      <c r="A4813" s="40" t="str">
        <f>IF(G4813="","",1*ISERROR(VLOOKUP(G4813,G$1:G4812,1,FALSE)))</f>
        <v/>
      </c>
      <c r="B4813" s="40" t="str">
        <f>IF(A4813=0,0,IF(A4813="","",SUM(A$2:A4813)))</f>
        <v/>
      </c>
      <c r="C4813" s="41" t="str">
        <f>IF(H4813="","",1*ISERROR(VLOOKUP(H4813,H$1:H4812,1,FALSE)))</f>
        <v/>
      </c>
      <c r="D4813" s="40" t="str">
        <f>IF(C4813=0,0,IF(C4813="","",SUM(C$2:C4813)))</f>
        <v/>
      </c>
      <c r="E4813" s="41" t="str">
        <f>IF(H4813=0,0,IF(C4813="","",SUM(C$11:C4813)))</f>
        <v/>
      </c>
      <c r="F4813" s="41" t="str">
        <f>IF(H4813="","",COUNTIF(H$11:H4813,"="&amp;H4813))</f>
        <v/>
      </c>
      <c r="G4813" s="41" t="str">
        <f t="shared" si="675"/>
        <v/>
      </c>
      <c r="H4813" s="41" t="str">
        <f t="shared" si="676"/>
        <v/>
      </c>
      <c r="I4813" s="41" t="str">
        <f t="shared" si="677"/>
        <v/>
      </c>
      <c r="J4813" s="41" t="str">
        <f t="shared" si="678"/>
        <v/>
      </c>
      <c r="K4813" s="268"/>
      <c r="L4813" s="268"/>
      <c r="M4813" s="268"/>
      <c r="N4813" s="269"/>
      <c r="O4813" s="269"/>
      <c r="P4813" s="269"/>
      <c r="Q4813" s="270"/>
      <c r="R4813" s="271"/>
      <c r="S4813" s="268"/>
      <c r="T4813" s="268"/>
      <c r="U4813" s="268"/>
      <c r="V4813" s="268"/>
      <c r="W4813" s="65" t="str">
        <f t="shared" si="679"/>
        <v/>
      </c>
      <c r="X4813" s="65" t="str">
        <f t="shared" si="680"/>
        <v/>
      </c>
      <c r="Y4813" s="65" t="str">
        <f t="shared" si="681"/>
        <v/>
      </c>
      <c r="Z4813" s="65" t="str">
        <f t="shared" si="682"/>
        <v/>
      </c>
      <c r="AA4813" s="65" t="str">
        <f t="shared" si="683"/>
        <v/>
      </c>
    </row>
    <row r="4814" spans="1:27" x14ac:dyDescent="0.25">
      <c r="A4814" s="40" t="str">
        <f>IF(G4814="","",1*ISERROR(VLOOKUP(G4814,G$1:G4813,1,FALSE)))</f>
        <v/>
      </c>
      <c r="B4814" s="40" t="str">
        <f>IF(A4814=0,0,IF(A4814="","",SUM(A$2:A4814)))</f>
        <v/>
      </c>
      <c r="C4814" s="41" t="str">
        <f>IF(H4814="","",1*ISERROR(VLOOKUP(H4814,H$1:H4813,1,FALSE)))</f>
        <v/>
      </c>
      <c r="D4814" s="40" t="str">
        <f>IF(C4814=0,0,IF(C4814="","",SUM(C$2:C4814)))</f>
        <v/>
      </c>
      <c r="E4814" s="41" t="str">
        <f>IF(H4814=0,0,IF(C4814="","",SUM(C$11:C4814)))</f>
        <v/>
      </c>
      <c r="F4814" s="41" t="str">
        <f>IF(H4814="","",COUNTIF(H$11:H4814,"="&amp;H4814))</f>
        <v/>
      </c>
      <c r="G4814" s="41" t="str">
        <f t="shared" si="675"/>
        <v/>
      </c>
      <c r="H4814" s="41" t="str">
        <f t="shared" si="676"/>
        <v/>
      </c>
      <c r="I4814" s="41" t="str">
        <f t="shared" si="677"/>
        <v/>
      </c>
      <c r="J4814" s="41" t="str">
        <f t="shared" si="678"/>
        <v/>
      </c>
      <c r="K4814" s="268"/>
      <c r="L4814" s="268"/>
      <c r="M4814" s="268"/>
      <c r="N4814" s="269"/>
      <c r="O4814" s="269"/>
      <c r="P4814" s="269"/>
      <c r="Q4814" s="270"/>
      <c r="R4814" s="271"/>
      <c r="S4814" s="268"/>
      <c r="T4814" s="268"/>
      <c r="U4814" s="268"/>
      <c r="V4814" s="268"/>
      <c r="W4814" s="65" t="str">
        <f t="shared" si="679"/>
        <v/>
      </c>
      <c r="X4814" s="65" t="str">
        <f t="shared" si="680"/>
        <v/>
      </c>
      <c r="Y4814" s="65" t="str">
        <f t="shared" si="681"/>
        <v/>
      </c>
      <c r="Z4814" s="65" t="str">
        <f t="shared" si="682"/>
        <v/>
      </c>
      <c r="AA4814" s="65" t="str">
        <f t="shared" si="683"/>
        <v/>
      </c>
    </row>
    <row r="4815" spans="1:27" x14ac:dyDescent="0.25">
      <c r="A4815" s="40" t="str">
        <f>IF(G4815="","",1*ISERROR(VLOOKUP(G4815,G$1:G4814,1,FALSE)))</f>
        <v/>
      </c>
      <c r="B4815" s="40" t="str">
        <f>IF(A4815=0,0,IF(A4815="","",SUM(A$2:A4815)))</f>
        <v/>
      </c>
      <c r="C4815" s="41" t="str">
        <f>IF(H4815="","",1*ISERROR(VLOOKUP(H4815,H$1:H4814,1,FALSE)))</f>
        <v/>
      </c>
      <c r="D4815" s="40" t="str">
        <f>IF(C4815=0,0,IF(C4815="","",SUM(C$2:C4815)))</f>
        <v/>
      </c>
      <c r="E4815" s="41" t="str">
        <f>IF(H4815=0,0,IF(C4815="","",SUM(C$11:C4815)))</f>
        <v/>
      </c>
      <c r="F4815" s="41" t="str">
        <f>IF(H4815="","",COUNTIF(H$11:H4815,"="&amp;H4815))</f>
        <v/>
      </c>
      <c r="G4815" s="41" t="str">
        <f t="shared" si="675"/>
        <v/>
      </c>
      <c r="H4815" s="41" t="str">
        <f t="shared" si="676"/>
        <v/>
      </c>
      <c r="I4815" s="41" t="str">
        <f t="shared" si="677"/>
        <v/>
      </c>
      <c r="J4815" s="41" t="str">
        <f t="shared" si="678"/>
        <v/>
      </c>
      <c r="K4815" s="268"/>
      <c r="L4815" s="268"/>
      <c r="M4815" s="268"/>
      <c r="N4815" s="269"/>
      <c r="O4815" s="269"/>
      <c r="P4815" s="269"/>
      <c r="Q4815" s="270"/>
      <c r="R4815" s="271"/>
      <c r="S4815" s="268"/>
      <c r="T4815" s="268"/>
      <c r="U4815" s="268"/>
      <c r="V4815" s="268"/>
      <c r="W4815" s="65" t="str">
        <f t="shared" si="679"/>
        <v/>
      </c>
      <c r="X4815" s="65" t="str">
        <f t="shared" si="680"/>
        <v/>
      </c>
      <c r="Y4815" s="65" t="str">
        <f t="shared" si="681"/>
        <v/>
      </c>
      <c r="Z4815" s="65" t="str">
        <f t="shared" si="682"/>
        <v/>
      </c>
      <c r="AA4815" s="65" t="str">
        <f t="shared" si="683"/>
        <v/>
      </c>
    </row>
    <row r="4816" spans="1:27" x14ac:dyDescent="0.25">
      <c r="A4816" s="40" t="str">
        <f>IF(G4816="","",1*ISERROR(VLOOKUP(G4816,G$1:G4815,1,FALSE)))</f>
        <v/>
      </c>
      <c r="B4816" s="40" t="str">
        <f>IF(A4816=0,0,IF(A4816="","",SUM(A$2:A4816)))</f>
        <v/>
      </c>
      <c r="C4816" s="41" t="str">
        <f>IF(H4816="","",1*ISERROR(VLOOKUP(H4816,H$1:H4815,1,FALSE)))</f>
        <v/>
      </c>
      <c r="D4816" s="40" t="str">
        <f>IF(C4816=0,0,IF(C4816="","",SUM(C$2:C4816)))</f>
        <v/>
      </c>
      <c r="E4816" s="41" t="str">
        <f>IF(H4816=0,0,IF(C4816="","",SUM(C$11:C4816)))</f>
        <v/>
      </c>
      <c r="F4816" s="41" t="str">
        <f>IF(H4816="","",COUNTIF(H$11:H4816,"="&amp;H4816))</f>
        <v/>
      </c>
      <c r="G4816" s="41" t="str">
        <f t="shared" si="675"/>
        <v/>
      </c>
      <c r="H4816" s="41" t="str">
        <f t="shared" si="676"/>
        <v/>
      </c>
      <c r="I4816" s="41" t="str">
        <f t="shared" si="677"/>
        <v/>
      </c>
      <c r="J4816" s="41" t="str">
        <f t="shared" si="678"/>
        <v/>
      </c>
      <c r="K4816" s="268"/>
      <c r="L4816" s="268"/>
      <c r="M4816" s="268"/>
      <c r="N4816" s="269"/>
      <c r="O4816" s="269"/>
      <c r="P4816" s="269"/>
      <c r="Q4816" s="270"/>
      <c r="R4816" s="271"/>
      <c r="S4816" s="268"/>
      <c r="T4816" s="268"/>
      <c r="U4816" s="268"/>
      <c r="V4816" s="268"/>
      <c r="W4816" s="65" t="str">
        <f t="shared" si="679"/>
        <v/>
      </c>
      <c r="X4816" s="65" t="str">
        <f t="shared" si="680"/>
        <v/>
      </c>
      <c r="Y4816" s="65" t="str">
        <f t="shared" si="681"/>
        <v/>
      </c>
      <c r="Z4816" s="65" t="str">
        <f t="shared" si="682"/>
        <v/>
      </c>
      <c r="AA4816" s="65" t="str">
        <f t="shared" si="683"/>
        <v/>
      </c>
    </row>
    <row r="4817" spans="1:27" x14ac:dyDescent="0.25">
      <c r="A4817" s="40" t="str">
        <f>IF(G4817="","",1*ISERROR(VLOOKUP(G4817,G$1:G4816,1,FALSE)))</f>
        <v/>
      </c>
      <c r="B4817" s="40" t="str">
        <f>IF(A4817=0,0,IF(A4817="","",SUM(A$2:A4817)))</f>
        <v/>
      </c>
      <c r="C4817" s="41" t="str">
        <f>IF(H4817="","",1*ISERROR(VLOOKUP(H4817,H$1:H4816,1,FALSE)))</f>
        <v/>
      </c>
      <c r="D4817" s="40" t="str">
        <f>IF(C4817=0,0,IF(C4817="","",SUM(C$2:C4817)))</f>
        <v/>
      </c>
      <c r="E4817" s="41" t="str">
        <f>IF(H4817=0,0,IF(C4817="","",SUM(C$11:C4817)))</f>
        <v/>
      </c>
      <c r="F4817" s="41" t="str">
        <f>IF(H4817="","",COUNTIF(H$11:H4817,"="&amp;H4817))</f>
        <v/>
      </c>
      <c r="G4817" s="41" t="str">
        <f t="shared" si="675"/>
        <v/>
      </c>
      <c r="H4817" s="41" t="str">
        <f t="shared" si="676"/>
        <v/>
      </c>
      <c r="I4817" s="41" t="str">
        <f t="shared" si="677"/>
        <v/>
      </c>
      <c r="J4817" s="41" t="str">
        <f t="shared" si="678"/>
        <v/>
      </c>
      <c r="K4817" s="268"/>
      <c r="L4817" s="268"/>
      <c r="M4817" s="268"/>
      <c r="N4817" s="269"/>
      <c r="O4817" s="269"/>
      <c r="P4817" s="269"/>
      <c r="Q4817" s="270"/>
      <c r="R4817" s="271"/>
      <c r="S4817" s="268"/>
      <c r="T4817" s="268"/>
      <c r="U4817" s="268"/>
      <c r="V4817" s="268"/>
      <c r="W4817" s="65" t="str">
        <f t="shared" si="679"/>
        <v/>
      </c>
      <c r="X4817" s="65" t="str">
        <f t="shared" si="680"/>
        <v/>
      </c>
      <c r="Y4817" s="65" t="str">
        <f t="shared" si="681"/>
        <v/>
      </c>
      <c r="Z4817" s="65" t="str">
        <f t="shared" si="682"/>
        <v/>
      </c>
      <c r="AA4817" s="65" t="str">
        <f t="shared" si="683"/>
        <v/>
      </c>
    </row>
    <row r="4818" spans="1:27" x14ac:dyDescent="0.25">
      <c r="A4818" s="40" t="str">
        <f>IF(G4818="","",1*ISERROR(VLOOKUP(G4818,G$1:G4817,1,FALSE)))</f>
        <v/>
      </c>
      <c r="B4818" s="40" t="str">
        <f>IF(A4818=0,0,IF(A4818="","",SUM(A$2:A4818)))</f>
        <v/>
      </c>
      <c r="C4818" s="41" t="str">
        <f>IF(H4818="","",1*ISERROR(VLOOKUP(H4818,H$1:H4817,1,FALSE)))</f>
        <v/>
      </c>
      <c r="D4818" s="40" t="str">
        <f>IF(C4818=0,0,IF(C4818="","",SUM(C$2:C4818)))</f>
        <v/>
      </c>
      <c r="E4818" s="41" t="str">
        <f>IF(H4818=0,0,IF(C4818="","",SUM(C$11:C4818)))</f>
        <v/>
      </c>
      <c r="F4818" s="41" t="str">
        <f>IF(H4818="","",COUNTIF(H$11:H4818,"="&amp;H4818))</f>
        <v/>
      </c>
      <c r="G4818" s="41" t="str">
        <f t="shared" si="675"/>
        <v/>
      </c>
      <c r="H4818" s="41" t="str">
        <f t="shared" si="676"/>
        <v/>
      </c>
      <c r="I4818" s="41" t="str">
        <f t="shared" si="677"/>
        <v/>
      </c>
      <c r="J4818" s="41" t="str">
        <f t="shared" si="678"/>
        <v/>
      </c>
      <c r="K4818" s="268"/>
      <c r="L4818" s="268"/>
      <c r="M4818" s="268"/>
      <c r="N4818" s="269"/>
      <c r="O4818" s="269"/>
      <c r="P4818" s="269"/>
      <c r="Q4818" s="270"/>
      <c r="R4818" s="271"/>
      <c r="S4818" s="268"/>
      <c r="T4818" s="268"/>
      <c r="U4818" s="268"/>
      <c r="V4818" s="268"/>
      <c r="W4818" s="65" t="str">
        <f t="shared" si="679"/>
        <v/>
      </c>
      <c r="X4818" s="65" t="str">
        <f t="shared" si="680"/>
        <v/>
      </c>
      <c r="Y4818" s="65" t="str">
        <f t="shared" si="681"/>
        <v/>
      </c>
      <c r="Z4818" s="65" t="str">
        <f t="shared" si="682"/>
        <v/>
      </c>
      <c r="AA4818" s="65" t="str">
        <f t="shared" si="683"/>
        <v/>
      </c>
    </row>
    <row r="4819" spans="1:27" x14ac:dyDescent="0.25">
      <c r="A4819" s="40" t="str">
        <f>IF(G4819="","",1*ISERROR(VLOOKUP(G4819,G$1:G4818,1,FALSE)))</f>
        <v/>
      </c>
      <c r="B4819" s="40" t="str">
        <f>IF(A4819=0,0,IF(A4819="","",SUM(A$2:A4819)))</f>
        <v/>
      </c>
      <c r="C4819" s="41" t="str">
        <f>IF(H4819="","",1*ISERROR(VLOOKUP(H4819,H$1:H4818,1,FALSE)))</f>
        <v/>
      </c>
      <c r="D4819" s="40" t="str">
        <f>IF(C4819=0,0,IF(C4819="","",SUM(C$2:C4819)))</f>
        <v/>
      </c>
      <c r="E4819" s="41" t="str">
        <f>IF(H4819=0,0,IF(C4819="","",SUM(C$11:C4819)))</f>
        <v/>
      </c>
      <c r="F4819" s="41" t="str">
        <f>IF(H4819="","",COUNTIF(H$11:H4819,"="&amp;H4819))</f>
        <v/>
      </c>
      <c r="G4819" s="41" t="str">
        <f t="shared" si="675"/>
        <v/>
      </c>
      <c r="H4819" s="41" t="str">
        <f t="shared" si="676"/>
        <v/>
      </c>
      <c r="I4819" s="41" t="str">
        <f t="shared" si="677"/>
        <v/>
      </c>
      <c r="J4819" s="41" t="str">
        <f t="shared" si="678"/>
        <v/>
      </c>
      <c r="K4819" s="268"/>
      <c r="L4819" s="268"/>
      <c r="M4819" s="268"/>
      <c r="N4819" s="269"/>
      <c r="O4819" s="269"/>
      <c r="P4819" s="269"/>
      <c r="Q4819" s="270"/>
      <c r="R4819" s="271"/>
      <c r="S4819" s="268"/>
      <c r="T4819" s="268"/>
      <c r="U4819" s="268"/>
      <c r="V4819" s="268"/>
      <c r="W4819" s="65" t="str">
        <f t="shared" si="679"/>
        <v/>
      </c>
      <c r="X4819" s="65" t="str">
        <f t="shared" si="680"/>
        <v/>
      </c>
      <c r="Y4819" s="65" t="str">
        <f t="shared" si="681"/>
        <v/>
      </c>
      <c r="Z4819" s="65" t="str">
        <f t="shared" si="682"/>
        <v/>
      </c>
      <c r="AA4819" s="65" t="str">
        <f t="shared" si="683"/>
        <v/>
      </c>
    </row>
    <row r="4820" spans="1:27" x14ac:dyDescent="0.25">
      <c r="A4820" s="40" t="str">
        <f>IF(G4820="","",1*ISERROR(VLOOKUP(G4820,G$1:G4819,1,FALSE)))</f>
        <v/>
      </c>
      <c r="B4820" s="40" t="str">
        <f>IF(A4820=0,0,IF(A4820="","",SUM(A$2:A4820)))</f>
        <v/>
      </c>
      <c r="C4820" s="41" t="str">
        <f>IF(H4820="","",1*ISERROR(VLOOKUP(H4820,H$1:H4819,1,FALSE)))</f>
        <v/>
      </c>
      <c r="D4820" s="40" t="str">
        <f>IF(C4820=0,0,IF(C4820="","",SUM(C$2:C4820)))</f>
        <v/>
      </c>
      <c r="E4820" s="41" t="str">
        <f>IF(H4820=0,0,IF(C4820="","",SUM(C$11:C4820)))</f>
        <v/>
      </c>
      <c r="F4820" s="41" t="str">
        <f>IF(H4820="","",COUNTIF(H$11:H4820,"="&amp;H4820))</f>
        <v/>
      </c>
      <c r="G4820" s="41" t="str">
        <f t="shared" si="675"/>
        <v/>
      </c>
      <c r="H4820" s="41" t="str">
        <f t="shared" si="676"/>
        <v/>
      </c>
      <c r="I4820" s="41" t="str">
        <f t="shared" si="677"/>
        <v/>
      </c>
      <c r="J4820" s="41" t="str">
        <f t="shared" si="678"/>
        <v/>
      </c>
      <c r="K4820" s="268"/>
      <c r="L4820" s="268"/>
      <c r="M4820" s="268"/>
      <c r="N4820" s="269"/>
      <c r="O4820" s="269"/>
      <c r="P4820" s="269"/>
      <c r="Q4820" s="270"/>
      <c r="R4820" s="271"/>
      <c r="S4820" s="268"/>
      <c r="T4820" s="268"/>
      <c r="U4820" s="268"/>
      <c r="V4820" s="268"/>
      <c r="W4820" s="65" t="str">
        <f t="shared" si="679"/>
        <v/>
      </c>
      <c r="X4820" s="65" t="str">
        <f t="shared" si="680"/>
        <v/>
      </c>
      <c r="Y4820" s="65" t="str">
        <f t="shared" si="681"/>
        <v/>
      </c>
      <c r="Z4820" s="65" t="str">
        <f t="shared" si="682"/>
        <v/>
      </c>
      <c r="AA4820" s="65" t="str">
        <f t="shared" si="683"/>
        <v/>
      </c>
    </row>
    <row r="4821" spans="1:27" x14ac:dyDescent="0.25">
      <c r="A4821" s="40" t="str">
        <f>IF(G4821="","",1*ISERROR(VLOOKUP(G4821,G$1:G4820,1,FALSE)))</f>
        <v/>
      </c>
      <c r="B4821" s="40" t="str">
        <f>IF(A4821=0,0,IF(A4821="","",SUM(A$2:A4821)))</f>
        <v/>
      </c>
      <c r="C4821" s="41" t="str">
        <f>IF(H4821="","",1*ISERROR(VLOOKUP(H4821,H$1:H4820,1,FALSE)))</f>
        <v/>
      </c>
      <c r="D4821" s="40" t="str">
        <f>IF(C4821=0,0,IF(C4821="","",SUM(C$2:C4821)))</f>
        <v/>
      </c>
      <c r="E4821" s="41" t="str">
        <f>IF(H4821=0,0,IF(C4821="","",SUM(C$11:C4821)))</f>
        <v/>
      </c>
      <c r="F4821" s="41" t="str">
        <f>IF(H4821="","",COUNTIF(H$11:H4821,"="&amp;H4821))</f>
        <v/>
      </c>
      <c r="G4821" s="41" t="str">
        <f t="shared" si="675"/>
        <v/>
      </c>
      <c r="H4821" s="41" t="str">
        <f t="shared" si="676"/>
        <v/>
      </c>
      <c r="I4821" s="41" t="str">
        <f t="shared" si="677"/>
        <v/>
      </c>
      <c r="J4821" s="41" t="str">
        <f t="shared" si="678"/>
        <v/>
      </c>
      <c r="K4821" s="268"/>
      <c r="L4821" s="268"/>
      <c r="M4821" s="268"/>
      <c r="N4821" s="269"/>
      <c r="O4821" s="269"/>
      <c r="P4821" s="269"/>
      <c r="Q4821" s="270"/>
      <c r="R4821" s="271"/>
      <c r="S4821" s="268"/>
      <c r="T4821" s="268"/>
      <c r="U4821" s="268"/>
      <c r="V4821" s="268"/>
      <c r="W4821" s="65" t="str">
        <f t="shared" si="679"/>
        <v/>
      </c>
      <c r="X4821" s="65" t="str">
        <f t="shared" si="680"/>
        <v/>
      </c>
      <c r="Y4821" s="65" t="str">
        <f t="shared" si="681"/>
        <v/>
      </c>
      <c r="Z4821" s="65" t="str">
        <f t="shared" si="682"/>
        <v/>
      </c>
      <c r="AA4821" s="65" t="str">
        <f t="shared" si="683"/>
        <v/>
      </c>
    </row>
    <row r="4822" spans="1:27" x14ac:dyDescent="0.25">
      <c r="A4822" s="40" t="str">
        <f>IF(G4822="","",1*ISERROR(VLOOKUP(G4822,G$1:G4821,1,FALSE)))</f>
        <v/>
      </c>
      <c r="B4822" s="40" t="str">
        <f>IF(A4822=0,0,IF(A4822="","",SUM(A$2:A4822)))</f>
        <v/>
      </c>
      <c r="C4822" s="41" t="str">
        <f>IF(H4822="","",1*ISERROR(VLOOKUP(H4822,H$1:H4821,1,FALSE)))</f>
        <v/>
      </c>
      <c r="D4822" s="40" t="str">
        <f>IF(C4822=0,0,IF(C4822="","",SUM(C$2:C4822)))</f>
        <v/>
      </c>
      <c r="E4822" s="41" t="str">
        <f>IF(H4822=0,0,IF(C4822="","",SUM(C$11:C4822)))</f>
        <v/>
      </c>
      <c r="F4822" s="41" t="str">
        <f>IF(H4822="","",COUNTIF(H$11:H4822,"="&amp;H4822))</f>
        <v/>
      </c>
      <c r="G4822" s="41" t="str">
        <f t="shared" si="675"/>
        <v/>
      </c>
      <c r="H4822" s="41" t="str">
        <f t="shared" si="676"/>
        <v/>
      </c>
      <c r="I4822" s="41" t="str">
        <f t="shared" si="677"/>
        <v/>
      </c>
      <c r="J4822" s="41" t="str">
        <f t="shared" si="678"/>
        <v/>
      </c>
      <c r="K4822" s="268"/>
      <c r="L4822" s="268"/>
      <c r="M4822" s="268"/>
      <c r="N4822" s="269"/>
      <c r="O4822" s="269"/>
      <c r="P4822" s="269"/>
      <c r="Q4822" s="270"/>
      <c r="R4822" s="271"/>
      <c r="S4822" s="268"/>
      <c r="T4822" s="268"/>
      <c r="U4822" s="268"/>
      <c r="V4822" s="268"/>
      <c r="W4822" s="65" t="str">
        <f t="shared" si="679"/>
        <v/>
      </c>
      <c r="X4822" s="65" t="str">
        <f t="shared" si="680"/>
        <v/>
      </c>
      <c r="Y4822" s="65" t="str">
        <f t="shared" si="681"/>
        <v/>
      </c>
      <c r="Z4822" s="65" t="str">
        <f t="shared" si="682"/>
        <v/>
      </c>
      <c r="AA4822" s="65" t="str">
        <f t="shared" si="683"/>
        <v/>
      </c>
    </row>
    <row r="4823" spans="1:27" x14ac:dyDescent="0.25">
      <c r="A4823" s="40" t="str">
        <f>IF(G4823="","",1*ISERROR(VLOOKUP(G4823,G$1:G4822,1,FALSE)))</f>
        <v/>
      </c>
      <c r="B4823" s="40" t="str">
        <f>IF(A4823=0,0,IF(A4823="","",SUM(A$2:A4823)))</f>
        <v/>
      </c>
      <c r="C4823" s="41" t="str">
        <f>IF(H4823="","",1*ISERROR(VLOOKUP(H4823,H$1:H4822,1,FALSE)))</f>
        <v/>
      </c>
      <c r="D4823" s="40" t="str">
        <f>IF(C4823=0,0,IF(C4823="","",SUM(C$2:C4823)))</f>
        <v/>
      </c>
      <c r="E4823" s="41" t="str">
        <f>IF(H4823=0,0,IF(C4823="","",SUM(C$11:C4823)))</f>
        <v/>
      </c>
      <c r="F4823" s="41" t="str">
        <f>IF(H4823="","",COUNTIF(H$11:H4823,"="&amp;H4823))</f>
        <v/>
      </c>
      <c r="G4823" s="41" t="str">
        <f t="shared" si="675"/>
        <v/>
      </c>
      <c r="H4823" s="41" t="str">
        <f t="shared" si="676"/>
        <v/>
      </c>
      <c r="I4823" s="41" t="str">
        <f t="shared" si="677"/>
        <v/>
      </c>
      <c r="J4823" s="41" t="str">
        <f t="shared" si="678"/>
        <v/>
      </c>
      <c r="K4823" s="268"/>
      <c r="L4823" s="268"/>
      <c r="M4823" s="268"/>
      <c r="N4823" s="269"/>
      <c r="O4823" s="269"/>
      <c r="P4823" s="269"/>
      <c r="Q4823" s="270"/>
      <c r="R4823" s="271"/>
      <c r="S4823" s="268"/>
      <c r="T4823" s="268"/>
      <c r="U4823" s="268"/>
      <c r="V4823" s="268"/>
      <c r="W4823" s="65" t="str">
        <f t="shared" si="679"/>
        <v/>
      </c>
      <c r="X4823" s="65" t="str">
        <f t="shared" si="680"/>
        <v/>
      </c>
      <c r="Y4823" s="65" t="str">
        <f t="shared" si="681"/>
        <v/>
      </c>
      <c r="Z4823" s="65" t="str">
        <f t="shared" si="682"/>
        <v/>
      </c>
      <c r="AA4823" s="65" t="str">
        <f t="shared" si="683"/>
        <v/>
      </c>
    </row>
    <row r="4824" spans="1:27" x14ac:dyDescent="0.25">
      <c r="A4824" s="40" t="str">
        <f>IF(G4824="","",1*ISERROR(VLOOKUP(G4824,G$1:G4823,1,FALSE)))</f>
        <v/>
      </c>
      <c r="B4824" s="40" t="str">
        <f>IF(A4824=0,0,IF(A4824="","",SUM(A$2:A4824)))</f>
        <v/>
      </c>
      <c r="C4824" s="41" t="str">
        <f>IF(H4824="","",1*ISERROR(VLOOKUP(H4824,H$1:H4823,1,FALSE)))</f>
        <v/>
      </c>
      <c r="D4824" s="40" t="str">
        <f>IF(C4824=0,0,IF(C4824="","",SUM(C$2:C4824)))</f>
        <v/>
      </c>
      <c r="E4824" s="41" t="str">
        <f>IF(H4824=0,0,IF(C4824="","",SUM(C$11:C4824)))</f>
        <v/>
      </c>
      <c r="F4824" s="41" t="str">
        <f>IF(H4824="","",COUNTIF(H$11:H4824,"="&amp;H4824))</f>
        <v/>
      </c>
      <c r="G4824" s="41" t="str">
        <f t="shared" si="675"/>
        <v/>
      </c>
      <c r="H4824" s="41" t="str">
        <f t="shared" si="676"/>
        <v/>
      </c>
      <c r="I4824" s="41" t="str">
        <f t="shared" si="677"/>
        <v/>
      </c>
      <c r="J4824" s="41" t="str">
        <f t="shared" si="678"/>
        <v/>
      </c>
      <c r="K4824" s="268"/>
      <c r="L4824" s="268"/>
      <c r="M4824" s="268"/>
      <c r="N4824" s="269"/>
      <c r="O4824" s="269"/>
      <c r="P4824" s="269"/>
      <c r="Q4824" s="270"/>
      <c r="R4824" s="271"/>
      <c r="S4824" s="268"/>
      <c r="T4824" s="268"/>
      <c r="U4824" s="268"/>
      <c r="V4824" s="268"/>
      <c r="W4824" s="65" t="str">
        <f t="shared" si="679"/>
        <v/>
      </c>
      <c r="X4824" s="65" t="str">
        <f t="shared" si="680"/>
        <v/>
      </c>
      <c r="Y4824" s="65" t="str">
        <f t="shared" si="681"/>
        <v/>
      </c>
      <c r="Z4824" s="65" t="str">
        <f t="shared" si="682"/>
        <v/>
      </c>
      <c r="AA4824" s="65" t="str">
        <f t="shared" si="683"/>
        <v/>
      </c>
    </row>
    <row r="4825" spans="1:27" x14ac:dyDescent="0.25">
      <c r="A4825" s="40" t="str">
        <f>IF(G4825="","",1*ISERROR(VLOOKUP(G4825,G$1:G4824,1,FALSE)))</f>
        <v/>
      </c>
      <c r="B4825" s="40" t="str">
        <f>IF(A4825=0,0,IF(A4825="","",SUM(A$2:A4825)))</f>
        <v/>
      </c>
      <c r="C4825" s="41" t="str">
        <f>IF(H4825="","",1*ISERROR(VLOOKUP(H4825,H$1:H4824,1,FALSE)))</f>
        <v/>
      </c>
      <c r="D4825" s="40" t="str">
        <f>IF(C4825=0,0,IF(C4825="","",SUM(C$2:C4825)))</f>
        <v/>
      </c>
      <c r="E4825" s="41" t="str">
        <f>IF(H4825=0,0,IF(C4825="","",SUM(C$11:C4825)))</f>
        <v/>
      </c>
      <c r="F4825" s="41" t="str">
        <f>IF(H4825="","",COUNTIF(H$11:H4825,"="&amp;H4825))</f>
        <v/>
      </c>
      <c r="G4825" s="41" t="str">
        <f t="shared" si="675"/>
        <v/>
      </c>
      <c r="H4825" s="41" t="str">
        <f t="shared" si="676"/>
        <v/>
      </c>
      <c r="I4825" s="41" t="str">
        <f t="shared" si="677"/>
        <v/>
      </c>
      <c r="J4825" s="41" t="str">
        <f t="shared" si="678"/>
        <v/>
      </c>
      <c r="K4825" s="268"/>
      <c r="L4825" s="268"/>
      <c r="M4825" s="268"/>
      <c r="N4825" s="269"/>
      <c r="O4825" s="269"/>
      <c r="P4825" s="269"/>
      <c r="Q4825" s="270"/>
      <c r="R4825" s="271"/>
      <c r="S4825" s="268"/>
      <c r="T4825" s="268"/>
      <c r="U4825" s="268"/>
      <c r="V4825" s="268"/>
      <c r="W4825" s="65" t="str">
        <f t="shared" si="679"/>
        <v/>
      </c>
      <c r="X4825" s="65" t="str">
        <f t="shared" si="680"/>
        <v/>
      </c>
      <c r="Y4825" s="65" t="str">
        <f t="shared" si="681"/>
        <v/>
      </c>
      <c r="Z4825" s="65" t="str">
        <f t="shared" si="682"/>
        <v/>
      </c>
      <c r="AA4825" s="65" t="str">
        <f t="shared" si="683"/>
        <v/>
      </c>
    </row>
    <row r="4826" spans="1:27" x14ac:dyDescent="0.25">
      <c r="A4826" s="40" t="str">
        <f>IF(G4826="","",1*ISERROR(VLOOKUP(G4826,G$1:G4825,1,FALSE)))</f>
        <v/>
      </c>
      <c r="B4826" s="40" t="str">
        <f>IF(A4826=0,0,IF(A4826="","",SUM(A$2:A4826)))</f>
        <v/>
      </c>
      <c r="C4826" s="41" t="str">
        <f>IF(H4826="","",1*ISERROR(VLOOKUP(H4826,H$1:H4825,1,FALSE)))</f>
        <v/>
      </c>
      <c r="D4826" s="40" t="str">
        <f>IF(C4826=0,0,IF(C4826="","",SUM(C$2:C4826)))</f>
        <v/>
      </c>
      <c r="E4826" s="41" t="str">
        <f>IF(H4826=0,0,IF(C4826="","",SUM(C$11:C4826)))</f>
        <v/>
      </c>
      <c r="F4826" s="41" t="str">
        <f>IF(H4826="","",COUNTIF(H$11:H4826,"="&amp;H4826))</f>
        <v/>
      </c>
      <c r="G4826" s="41" t="str">
        <f t="shared" si="675"/>
        <v/>
      </c>
      <c r="H4826" s="41" t="str">
        <f t="shared" si="676"/>
        <v/>
      </c>
      <c r="I4826" s="41" t="str">
        <f t="shared" si="677"/>
        <v/>
      </c>
      <c r="J4826" s="41" t="str">
        <f t="shared" si="678"/>
        <v/>
      </c>
      <c r="K4826" s="268"/>
      <c r="L4826" s="268"/>
      <c r="M4826" s="268"/>
      <c r="N4826" s="269"/>
      <c r="O4826" s="269"/>
      <c r="P4826" s="269"/>
      <c r="Q4826" s="270"/>
      <c r="R4826" s="271"/>
      <c r="S4826" s="268"/>
      <c r="T4826" s="268"/>
      <c r="U4826" s="268"/>
      <c r="V4826" s="268"/>
      <c r="W4826" s="65" t="str">
        <f t="shared" si="679"/>
        <v/>
      </c>
      <c r="X4826" s="65" t="str">
        <f t="shared" si="680"/>
        <v/>
      </c>
      <c r="Y4826" s="65" t="str">
        <f t="shared" si="681"/>
        <v/>
      </c>
      <c r="Z4826" s="65" t="str">
        <f t="shared" si="682"/>
        <v/>
      </c>
      <c r="AA4826" s="65" t="str">
        <f t="shared" si="683"/>
        <v/>
      </c>
    </row>
    <row r="4827" spans="1:27" x14ac:dyDescent="0.25">
      <c r="A4827" s="40" t="str">
        <f>IF(G4827="","",1*ISERROR(VLOOKUP(G4827,G$1:G4826,1,FALSE)))</f>
        <v/>
      </c>
      <c r="B4827" s="40" t="str">
        <f>IF(A4827=0,0,IF(A4827="","",SUM(A$2:A4827)))</f>
        <v/>
      </c>
      <c r="C4827" s="41" t="str">
        <f>IF(H4827="","",1*ISERROR(VLOOKUP(H4827,H$1:H4826,1,FALSE)))</f>
        <v/>
      </c>
      <c r="D4827" s="40" t="str">
        <f>IF(C4827=0,0,IF(C4827="","",SUM(C$2:C4827)))</f>
        <v/>
      </c>
      <c r="E4827" s="41" t="str">
        <f>IF(H4827=0,0,IF(C4827="","",SUM(C$11:C4827)))</f>
        <v/>
      </c>
      <c r="F4827" s="41" t="str">
        <f>IF(H4827="","",COUNTIF(H$11:H4827,"="&amp;H4827))</f>
        <v/>
      </c>
      <c r="G4827" s="41" t="str">
        <f t="shared" si="675"/>
        <v/>
      </c>
      <c r="H4827" s="41" t="str">
        <f t="shared" si="676"/>
        <v/>
      </c>
      <c r="I4827" s="41" t="str">
        <f t="shared" si="677"/>
        <v/>
      </c>
      <c r="J4827" s="41" t="str">
        <f t="shared" si="678"/>
        <v/>
      </c>
      <c r="K4827" s="268"/>
      <c r="L4827" s="268"/>
      <c r="M4827" s="268"/>
      <c r="N4827" s="269"/>
      <c r="O4827" s="269"/>
      <c r="P4827" s="269"/>
      <c r="Q4827" s="270"/>
      <c r="R4827" s="271"/>
      <c r="S4827" s="268"/>
      <c r="T4827" s="268"/>
      <c r="U4827" s="268"/>
      <c r="V4827" s="268"/>
      <c r="W4827" s="65" t="str">
        <f t="shared" si="679"/>
        <v/>
      </c>
      <c r="X4827" s="65" t="str">
        <f t="shared" si="680"/>
        <v/>
      </c>
      <c r="Y4827" s="65" t="str">
        <f t="shared" si="681"/>
        <v/>
      </c>
      <c r="Z4827" s="65" t="str">
        <f t="shared" si="682"/>
        <v/>
      </c>
      <c r="AA4827" s="65" t="str">
        <f t="shared" si="683"/>
        <v/>
      </c>
    </row>
    <row r="4828" spans="1:27" x14ac:dyDescent="0.25">
      <c r="A4828" s="40" t="str">
        <f>IF(G4828="","",1*ISERROR(VLOOKUP(G4828,G$1:G4827,1,FALSE)))</f>
        <v/>
      </c>
      <c r="B4828" s="40" t="str">
        <f>IF(A4828=0,0,IF(A4828="","",SUM(A$2:A4828)))</f>
        <v/>
      </c>
      <c r="C4828" s="41" t="str">
        <f>IF(H4828="","",1*ISERROR(VLOOKUP(H4828,H$1:H4827,1,FALSE)))</f>
        <v/>
      </c>
      <c r="D4828" s="40" t="str">
        <f>IF(C4828=0,0,IF(C4828="","",SUM(C$2:C4828)))</f>
        <v/>
      </c>
      <c r="E4828" s="41" t="str">
        <f>IF(H4828=0,0,IF(C4828="","",SUM(C$11:C4828)))</f>
        <v/>
      </c>
      <c r="F4828" s="41" t="str">
        <f>IF(H4828="","",COUNTIF(H$11:H4828,"="&amp;H4828))</f>
        <v/>
      </c>
      <c r="G4828" s="41" t="str">
        <f t="shared" si="675"/>
        <v/>
      </c>
      <c r="H4828" s="41" t="str">
        <f t="shared" si="676"/>
        <v/>
      </c>
      <c r="I4828" s="41" t="str">
        <f t="shared" si="677"/>
        <v/>
      </c>
      <c r="J4828" s="41" t="str">
        <f t="shared" si="678"/>
        <v/>
      </c>
      <c r="K4828" s="268"/>
      <c r="L4828" s="268"/>
      <c r="M4828" s="268"/>
      <c r="N4828" s="269"/>
      <c r="O4828" s="269"/>
      <c r="P4828" s="269"/>
      <c r="Q4828" s="270"/>
      <c r="R4828" s="271"/>
      <c r="S4828" s="268"/>
      <c r="T4828" s="268"/>
      <c r="U4828" s="268"/>
      <c r="V4828" s="268"/>
      <c r="W4828" s="65" t="str">
        <f t="shared" si="679"/>
        <v/>
      </c>
      <c r="X4828" s="65" t="str">
        <f t="shared" si="680"/>
        <v/>
      </c>
      <c r="Y4828" s="65" t="str">
        <f t="shared" si="681"/>
        <v/>
      </c>
      <c r="Z4828" s="65" t="str">
        <f t="shared" si="682"/>
        <v/>
      </c>
      <c r="AA4828" s="65" t="str">
        <f t="shared" si="683"/>
        <v/>
      </c>
    </row>
    <row r="4829" spans="1:27" x14ac:dyDescent="0.25">
      <c r="A4829" s="40" t="str">
        <f>IF(G4829="","",1*ISERROR(VLOOKUP(G4829,G$1:G4828,1,FALSE)))</f>
        <v/>
      </c>
      <c r="B4829" s="40" t="str">
        <f>IF(A4829=0,0,IF(A4829="","",SUM(A$2:A4829)))</f>
        <v/>
      </c>
      <c r="C4829" s="41" t="str">
        <f>IF(H4829="","",1*ISERROR(VLOOKUP(H4829,H$1:H4828,1,FALSE)))</f>
        <v/>
      </c>
      <c r="D4829" s="40" t="str">
        <f>IF(C4829=0,0,IF(C4829="","",SUM(C$2:C4829)))</f>
        <v/>
      </c>
      <c r="E4829" s="41" t="str">
        <f>IF(H4829=0,0,IF(C4829="","",SUM(C$11:C4829)))</f>
        <v/>
      </c>
      <c r="F4829" s="41" t="str">
        <f>IF(H4829="","",COUNTIF(H$11:H4829,"="&amp;H4829))</f>
        <v/>
      </c>
      <c r="G4829" s="41" t="str">
        <f t="shared" si="675"/>
        <v/>
      </c>
      <c r="H4829" s="41" t="str">
        <f t="shared" si="676"/>
        <v/>
      </c>
      <c r="I4829" s="41" t="str">
        <f t="shared" si="677"/>
        <v/>
      </c>
      <c r="J4829" s="41" t="str">
        <f t="shared" si="678"/>
        <v/>
      </c>
      <c r="K4829" s="268"/>
      <c r="L4829" s="268"/>
      <c r="M4829" s="268"/>
      <c r="N4829" s="269"/>
      <c r="O4829" s="269"/>
      <c r="P4829" s="269"/>
      <c r="Q4829" s="270"/>
      <c r="R4829" s="271"/>
      <c r="S4829" s="268"/>
      <c r="T4829" s="268"/>
      <c r="U4829" s="268"/>
      <c r="V4829" s="268"/>
      <c r="W4829" s="65" t="str">
        <f t="shared" si="679"/>
        <v/>
      </c>
      <c r="X4829" s="65" t="str">
        <f t="shared" si="680"/>
        <v/>
      </c>
      <c r="Y4829" s="65" t="str">
        <f t="shared" si="681"/>
        <v/>
      </c>
      <c r="Z4829" s="65" t="str">
        <f t="shared" si="682"/>
        <v/>
      </c>
      <c r="AA4829" s="65" t="str">
        <f t="shared" si="683"/>
        <v/>
      </c>
    </row>
    <row r="4830" spans="1:27" x14ac:dyDescent="0.25">
      <c r="A4830" s="40" t="str">
        <f>IF(G4830="","",1*ISERROR(VLOOKUP(G4830,G$1:G4829,1,FALSE)))</f>
        <v/>
      </c>
      <c r="B4830" s="40" t="str">
        <f>IF(A4830=0,0,IF(A4830="","",SUM(A$2:A4830)))</f>
        <v/>
      </c>
      <c r="C4830" s="41" t="str">
        <f>IF(H4830="","",1*ISERROR(VLOOKUP(H4830,H$1:H4829,1,FALSE)))</f>
        <v/>
      </c>
      <c r="D4830" s="40" t="str">
        <f>IF(C4830=0,0,IF(C4830="","",SUM(C$2:C4830)))</f>
        <v/>
      </c>
      <c r="E4830" s="41" t="str">
        <f>IF(H4830=0,0,IF(C4830="","",SUM(C$11:C4830)))</f>
        <v/>
      </c>
      <c r="F4830" s="41" t="str">
        <f>IF(H4830="","",COUNTIF(H$11:H4830,"="&amp;H4830))</f>
        <v/>
      </c>
      <c r="G4830" s="41" t="str">
        <f t="shared" si="675"/>
        <v/>
      </c>
      <c r="H4830" s="41" t="str">
        <f t="shared" si="676"/>
        <v/>
      </c>
      <c r="I4830" s="41" t="str">
        <f t="shared" si="677"/>
        <v/>
      </c>
      <c r="J4830" s="41" t="str">
        <f t="shared" si="678"/>
        <v/>
      </c>
      <c r="K4830" s="268"/>
      <c r="L4830" s="268"/>
      <c r="M4830" s="268"/>
      <c r="N4830" s="269"/>
      <c r="O4830" s="269"/>
      <c r="P4830" s="269"/>
      <c r="Q4830" s="270"/>
      <c r="R4830" s="271"/>
      <c r="S4830" s="268"/>
      <c r="T4830" s="268"/>
      <c r="U4830" s="268"/>
      <c r="V4830" s="268"/>
      <c r="W4830" s="65" t="str">
        <f t="shared" si="679"/>
        <v/>
      </c>
      <c r="X4830" s="65" t="str">
        <f t="shared" si="680"/>
        <v/>
      </c>
      <c r="Y4830" s="65" t="str">
        <f t="shared" si="681"/>
        <v/>
      </c>
      <c r="Z4830" s="65" t="str">
        <f t="shared" si="682"/>
        <v/>
      </c>
      <c r="AA4830" s="65" t="str">
        <f t="shared" si="683"/>
        <v/>
      </c>
    </row>
    <row r="4831" spans="1:27" x14ac:dyDescent="0.25">
      <c r="A4831" s="40" t="str">
        <f>IF(G4831="","",1*ISERROR(VLOOKUP(G4831,G$1:G4830,1,FALSE)))</f>
        <v/>
      </c>
      <c r="B4831" s="40" t="str">
        <f>IF(A4831=0,0,IF(A4831="","",SUM(A$2:A4831)))</f>
        <v/>
      </c>
      <c r="C4831" s="41" t="str">
        <f>IF(H4831="","",1*ISERROR(VLOOKUP(H4831,H$1:H4830,1,FALSE)))</f>
        <v/>
      </c>
      <c r="D4831" s="40" t="str">
        <f>IF(C4831=0,0,IF(C4831="","",SUM(C$2:C4831)))</f>
        <v/>
      </c>
      <c r="E4831" s="41" t="str">
        <f>IF(H4831=0,0,IF(C4831="","",SUM(C$11:C4831)))</f>
        <v/>
      </c>
      <c r="F4831" s="41" t="str">
        <f>IF(H4831="","",COUNTIF(H$11:H4831,"="&amp;H4831))</f>
        <v/>
      </c>
      <c r="G4831" s="41" t="str">
        <f t="shared" si="675"/>
        <v/>
      </c>
      <c r="H4831" s="41" t="str">
        <f t="shared" si="676"/>
        <v/>
      </c>
      <c r="I4831" s="41" t="str">
        <f t="shared" si="677"/>
        <v/>
      </c>
      <c r="J4831" s="41" t="str">
        <f t="shared" si="678"/>
        <v/>
      </c>
      <c r="K4831" s="268"/>
      <c r="L4831" s="268"/>
      <c r="M4831" s="268"/>
      <c r="N4831" s="269"/>
      <c r="O4831" s="269"/>
      <c r="P4831" s="269"/>
      <c r="Q4831" s="270"/>
      <c r="R4831" s="271"/>
      <c r="S4831" s="268"/>
      <c r="T4831" s="268"/>
      <c r="U4831" s="268"/>
      <c r="V4831" s="268"/>
      <c r="W4831" s="65" t="str">
        <f t="shared" si="679"/>
        <v/>
      </c>
      <c r="X4831" s="65" t="str">
        <f t="shared" si="680"/>
        <v/>
      </c>
      <c r="Y4831" s="65" t="str">
        <f t="shared" si="681"/>
        <v/>
      </c>
      <c r="Z4831" s="65" t="str">
        <f t="shared" si="682"/>
        <v/>
      </c>
      <c r="AA4831" s="65" t="str">
        <f t="shared" si="683"/>
        <v/>
      </c>
    </row>
    <row r="4832" spans="1:27" x14ac:dyDescent="0.25">
      <c r="A4832" s="40" t="str">
        <f>IF(G4832="","",1*ISERROR(VLOOKUP(G4832,G$1:G4831,1,FALSE)))</f>
        <v/>
      </c>
      <c r="B4832" s="40" t="str">
        <f>IF(A4832=0,0,IF(A4832="","",SUM(A$2:A4832)))</f>
        <v/>
      </c>
      <c r="C4832" s="41" t="str">
        <f>IF(H4832="","",1*ISERROR(VLOOKUP(H4832,H$1:H4831,1,FALSE)))</f>
        <v/>
      </c>
      <c r="D4832" s="40" t="str">
        <f>IF(C4832=0,0,IF(C4832="","",SUM(C$2:C4832)))</f>
        <v/>
      </c>
      <c r="E4832" s="41" t="str">
        <f>IF(H4832=0,0,IF(C4832="","",SUM(C$11:C4832)))</f>
        <v/>
      </c>
      <c r="F4832" s="41" t="str">
        <f>IF(H4832="","",COUNTIF(H$11:H4832,"="&amp;H4832))</f>
        <v/>
      </c>
      <c r="G4832" s="41" t="str">
        <f t="shared" si="675"/>
        <v/>
      </c>
      <c r="H4832" s="41" t="str">
        <f t="shared" si="676"/>
        <v/>
      </c>
      <c r="I4832" s="41" t="str">
        <f t="shared" si="677"/>
        <v/>
      </c>
      <c r="J4832" s="41" t="str">
        <f t="shared" si="678"/>
        <v/>
      </c>
      <c r="K4832" s="268"/>
      <c r="L4832" s="268"/>
      <c r="M4832" s="268"/>
      <c r="N4832" s="269"/>
      <c r="O4832" s="269"/>
      <c r="P4832" s="269"/>
      <c r="Q4832" s="270"/>
      <c r="R4832" s="271"/>
      <c r="S4832" s="268"/>
      <c r="T4832" s="268"/>
      <c r="U4832" s="268"/>
      <c r="V4832" s="268"/>
      <c r="W4832" s="65" t="str">
        <f t="shared" si="679"/>
        <v/>
      </c>
      <c r="X4832" s="65" t="str">
        <f t="shared" si="680"/>
        <v/>
      </c>
      <c r="Y4832" s="65" t="str">
        <f t="shared" si="681"/>
        <v/>
      </c>
      <c r="Z4832" s="65" t="str">
        <f t="shared" si="682"/>
        <v/>
      </c>
      <c r="AA4832" s="65" t="str">
        <f t="shared" si="683"/>
        <v/>
      </c>
    </row>
    <row r="4833" spans="1:27" x14ac:dyDescent="0.25">
      <c r="A4833" s="40" t="str">
        <f>IF(G4833="","",1*ISERROR(VLOOKUP(G4833,G$1:G4832,1,FALSE)))</f>
        <v/>
      </c>
      <c r="B4833" s="40" t="str">
        <f>IF(A4833=0,0,IF(A4833="","",SUM(A$2:A4833)))</f>
        <v/>
      </c>
      <c r="C4833" s="41" t="str">
        <f>IF(H4833="","",1*ISERROR(VLOOKUP(H4833,H$1:H4832,1,FALSE)))</f>
        <v/>
      </c>
      <c r="D4833" s="40" t="str">
        <f>IF(C4833=0,0,IF(C4833="","",SUM(C$2:C4833)))</f>
        <v/>
      </c>
      <c r="E4833" s="41" t="str">
        <f>IF(H4833=0,0,IF(C4833="","",SUM(C$11:C4833)))</f>
        <v/>
      </c>
      <c r="F4833" s="41" t="str">
        <f>IF(H4833="","",COUNTIF(H$11:H4833,"="&amp;H4833))</f>
        <v/>
      </c>
      <c r="G4833" s="41" t="str">
        <f t="shared" si="675"/>
        <v/>
      </c>
      <c r="H4833" s="41" t="str">
        <f t="shared" si="676"/>
        <v/>
      </c>
      <c r="I4833" s="41" t="str">
        <f t="shared" si="677"/>
        <v/>
      </c>
      <c r="J4833" s="41" t="str">
        <f t="shared" si="678"/>
        <v/>
      </c>
      <c r="K4833" s="268"/>
      <c r="L4833" s="268"/>
      <c r="M4833" s="268"/>
      <c r="N4833" s="269"/>
      <c r="O4833" s="269"/>
      <c r="P4833" s="269"/>
      <c r="Q4833" s="270"/>
      <c r="R4833" s="271"/>
      <c r="S4833" s="268"/>
      <c r="T4833" s="268"/>
      <c r="U4833" s="268"/>
      <c r="V4833" s="268"/>
      <c r="W4833" s="65" t="str">
        <f t="shared" si="679"/>
        <v/>
      </c>
      <c r="X4833" s="65" t="str">
        <f t="shared" si="680"/>
        <v/>
      </c>
      <c r="Y4833" s="65" t="str">
        <f t="shared" si="681"/>
        <v/>
      </c>
      <c r="Z4833" s="65" t="str">
        <f t="shared" si="682"/>
        <v/>
      </c>
      <c r="AA4833" s="65" t="str">
        <f t="shared" si="683"/>
        <v/>
      </c>
    </row>
    <row r="4834" spans="1:27" x14ac:dyDescent="0.25">
      <c r="A4834" s="40" t="str">
        <f>IF(G4834="","",1*ISERROR(VLOOKUP(G4834,G$1:G4833,1,FALSE)))</f>
        <v/>
      </c>
      <c r="B4834" s="40" t="str">
        <f>IF(A4834=0,0,IF(A4834="","",SUM(A$2:A4834)))</f>
        <v/>
      </c>
      <c r="C4834" s="41" t="str">
        <f>IF(H4834="","",1*ISERROR(VLOOKUP(H4834,H$1:H4833,1,FALSE)))</f>
        <v/>
      </c>
      <c r="D4834" s="40" t="str">
        <f>IF(C4834=0,0,IF(C4834="","",SUM(C$2:C4834)))</f>
        <v/>
      </c>
      <c r="E4834" s="41" t="str">
        <f>IF(H4834=0,0,IF(C4834="","",SUM(C$11:C4834)))</f>
        <v/>
      </c>
      <c r="F4834" s="41" t="str">
        <f>IF(H4834="","",COUNTIF(H$11:H4834,"="&amp;H4834))</f>
        <v/>
      </c>
      <c r="G4834" s="41" t="str">
        <f t="shared" si="675"/>
        <v/>
      </c>
      <c r="H4834" s="41" t="str">
        <f t="shared" si="676"/>
        <v/>
      </c>
      <c r="I4834" s="41" t="str">
        <f t="shared" si="677"/>
        <v/>
      </c>
      <c r="J4834" s="41" t="str">
        <f t="shared" si="678"/>
        <v/>
      </c>
      <c r="K4834" s="268"/>
      <c r="L4834" s="268"/>
      <c r="M4834" s="268"/>
      <c r="N4834" s="269"/>
      <c r="O4834" s="269"/>
      <c r="P4834" s="269"/>
      <c r="Q4834" s="270"/>
      <c r="R4834" s="271"/>
      <c r="S4834" s="268"/>
      <c r="T4834" s="268"/>
      <c r="U4834" s="268"/>
      <c r="V4834" s="268"/>
      <c r="W4834" s="65" t="str">
        <f t="shared" si="679"/>
        <v/>
      </c>
      <c r="X4834" s="65" t="str">
        <f t="shared" si="680"/>
        <v/>
      </c>
      <c r="Y4834" s="65" t="str">
        <f t="shared" si="681"/>
        <v/>
      </c>
      <c r="Z4834" s="65" t="str">
        <f t="shared" si="682"/>
        <v/>
      </c>
      <c r="AA4834" s="65" t="str">
        <f t="shared" si="683"/>
        <v/>
      </c>
    </row>
    <row r="4835" spans="1:27" x14ac:dyDescent="0.25">
      <c r="A4835" s="40" t="str">
        <f>IF(G4835="","",1*ISERROR(VLOOKUP(G4835,G$1:G4834,1,FALSE)))</f>
        <v/>
      </c>
      <c r="B4835" s="40" t="str">
        <f>IF(A4835=0,0,IF(A4835="","",SUM(A$2:A4835)))</f>
        <v/>
      </c>
      <c r="C4835" s="41" t="str">
        <f>IF(H4835="","",1*ISERROR(VLOOKUP(H4835,H$1:H4834,1,FALSE)))</f>
        <v/>
      </c>
      <c r="D4835" s="40" t="str">
        <f>IF(C4835=0,0,IF(C4835="","",SUM(C$2:C4835)))</f>
        <v/>
      </c>
      <c r="E4835" s="41" t="str">
        <f>IF(H4835=0,0,IF(C4835="","",SUM(C$11:C4835)))</f>
        <v/>
      </c>
      <c r="F4835" s="41" t="str">
        <f>IF(H4835="","",COUNTIF(H$11:H4835,"="&amp;H4835))</f>
        <v/>
      </c>
      <c r="G4835" s="41" t="str">
        <f t="shared" si="675"/>
        <v/>
      </c>
      <c r="H4835" s="41" t="str">
        <f t="shared" si="676"/>
        <v/>
      </c>
      <c r="I4835" s="41" t="str">
        <f t="shared" si="677"/>
        <v/>
      </c>
      <c r="J4835" s="41" t="str">
        <f t="shared" si="678"/>
        <v/>
      </c>
      <c r="K4835" s="268"/>
      <c r="L4835" s="268"/>
      <c r="M4835" s="268"/>
      <c r="N4835" s="269"/>
      <c r="O4835" s="269"/>
      <c r="P4835" s="269"/>
      <c r="Q4835" s="270"/>
      <c r="R4835" s="271"/>
      <c r="S4835" s="268"/>
      <c r="T4835" s="268"/>
      <c r="U4835" s="268"/>
      <c r="V4835" s="268"/>
      <c r="W4835" s="65" t="str">
        <f t="shared" si="679"/>
        <v/>
      </c>
      <c r="X4835" s="65" t="str">
        <f t="shared" si="680"/>
        <v/>
      </c>
      <c r="Y4835" s="65" t="str">
        <f t="shared" si="681"/>
        <v/>
      </c>
      <c r="Z4835" s="65" t="str">
        <f t="shared" si="682"/>
        <v/>
      </c>
      <c r="AA4835" s="65" t="str">
        <f t="shared" si="683"/>
        <v/>
      </c>
    </row>
    <row r="4836" spans="1:27" x14ac:dyDescent="0.25">
      <c r="A4836" s="40" t="str">
        <f>IF(G4836="","",1*ISERROR(VLOOKUP(G4836,G$1:G4835,1,FALSE)))</f>
        <v/>
      </c>
      <c r="B4836" s="40" t="str">
        <f>IF(A4836=0,0,IF(A4836="","",SUM(A$2:A4836)))</f>
        <v/>
      </c>
      <c r="C4836" s="41" t="str">
        <f>IF(H4836="","",1*ISERROR(VLOOKUP(H4836,H$1:H4835,1,FALSE)))</f>
        <v/>
      </c>
      <c r="D4836" s="40" t="str">
        <f>IF(C4836=0,0,IF(C4836="","",SUM(C$2:C4836)))</f>
        <v/>
      </c>
      <c r="E4836" s="41" t="str">
        <f>IF(H4836=0,0,IF(C4836="","",SUM(C$11:C4836)))</f>
        <v/>
      </c>
      <c r="F4836" s="41" t="str">
        <f>IF(H4836="","",COUNTIF(H$11:H4836,"="&amp;H4836))</f>
        <v/>
      </c>
      <c r="G4836" s="41" t="str">
        <f t="shared" si="675"/>
        <v/>
      </c>
      <c r="H4836" s="41" t="str">
        <f t="shared" si="676"/>
        <v/>
      </c>
      <c r="I4836" s="41" t="str">
        <f t="shared" si="677"/>
        <v/>
      </c>
      <c r="J4836" s="41" t="str">
        <f t="shared" si="678"/>
        <v/>
      </c>
      <c r="K4836" s="268"/>
      <c r="L4836" s="268"/>
      <c r="M4836" s="268"/>
      <c r="N4836" s="269"/>
      <c r="O4836" s="269"/>
      <c r="P4836" s="269"/>
      <c r="Q4836" s="270"/>
      <c r="R4836" s="271"/>
      <c r="S4836" s="268"/>
      <c r="T4836" s="268"/>
      <c r="U4836" s="268"/>
      <c r="V4836" s="268"/>
      <c r="W4836" s="65" t="str">
        <f t="shared" si="679"/>
        <v/>
      </c>
      <c r="X4836" s="65" t="str">
        <f t="shared" si="680"/>
        <v/>
      </c>
      <c r="Y4836" s="65" t="str">
        <f t="shared" si="681"/>
        <v/>
      </c>
      <c r="Z4836" s="65" t="str">
        <f t="shared" si="682"/>
        <v/>
      </c>
      <c r="AA4836" s="65" t="str">
        <f t="shared" si="683"/>
        <v/>
      </c>
    </row>
    <row r="4837" spans="1:27" x14ac:dyDescent="0.25">
      <c r="A4837" s="40" t="str">
        <f>IF(G4837="","",1*ISERROR(VLOOKUP(G4837,G$1:G4836,1,FALSE)))</f>
        <v/>
      </c>
      <c r="B4837" s="40" t="str">
        <f>IF(A4837=0,0,IF(A4837="","",SUM(A$2:A4837)))</f>
        <v/>
      </c>
      <c r="C4837" s="41" t="str">
        <f>IF(H4837="","",1*ISERROR(VLOOKUP(H4837,H$1:H4836,1,FALSE)))</f>
        <v/>
      </c>
      <c r="D4837" s="40" t="str">
        <f>IF(C4837=0,0,IF(C4837="","",SUM(C$2:C4837)))</f>
        <v/>
      </c>
      <c r="E4837" s="41" t="str">
        <f>IF(H4837=0,0,IF(C4837="","",SUM(C$11:C4837)))</f>
        <v/>
      </c>
      <c r="F4837" s="41" t="str">
        <f>IF(H4837="","",COUNTIF(H$11:H4837,"="&amp;H4837))</f>
        <v/>
      </c>
      <c r="G4837" s="41" t="str">
        <f t="shared" si="675"/>
        <v/>
      </c>
      <c r="H4837" s="41" t="str">
        <f t="shared" si="676"/>
        <v/>
      </c>
      <c r="I4837" s="41" t="str">
        <f t="shared" si="677"/>
        <v/>
      </c>
      <c r="J4837" s="41" t="str">
        <f t="shared" si="678"/>
        <v/>
      </c>
      <c r="K4837" s="268"/>
      <c r="L4837" s="268"/>
      <c r="M4837" s="268"/>
      <c r="N4837" s="269"/>
      <c r="O4837" s="269"/>
      <c r="P4837" s="269"/>
      <c r="Q4837" s="270"/>
      <c r="R4837" s="271"/>
      <c r="S4837" s="268"/>
      <c r="T4837" s="268"/>
      <c r="U4837" s="268"/>
      <c r="V4837" s="268"/>
      <c r="W4837" s="65" t="str">
        <f t="shared" si="679"/>
        <v/>
      </c>
      <c r="X4837" s="65" t="str">
        <f t="shared" si="680"/>
        <v/>
      </c>
      <c r="Y4837" s="65" t="str">
        <f t="shared" si="681"/>
        <v/>
      </c>
      <c r="Z4837" s="65" t="str">
        <f t="shared" si="682"/>
        <v/>
      </c>
      <c r="AA4837" s="65" t="str">
        <f t="shared" si="683"/>
        <v/>
      </c>
    </row>
    <row r="4838" spans="1:27" x14ac:dyDescent="0.25">
      <c r="A4838" s="40" t="str">
        <f>IF(G4838="","",1*ISERROR(VLOOKUP(G4838,G$1:G4837,1,FALSE)))</f>
        <v/>
      </c>
      <c r="B4838" s="40" t="str">
        <f>IF(A4838=0,0,IF(A4838="","",SUM(A$2:A4838)))</f>
        <v/>
      </c>
      <c r="C4838" s="41" t="str">
        <f>IF(H4838="","",1*ISERROR(VLOOKUP(H4838,H$1:H4837,1,FALSE)))</f>
        <v/>
      </c>
      <c r="D4838" s="40" t="str">
        <f>IF(C4838=0,0,IF(C4838="","",SUM(C$2:C4838)))</f>
        <v/>
      </c>
      <c r="E4838" s="41" t="str">
        <f>IF(H4838=0,0,IF(C4838="","",SUM(C$11:C4838)))</f>
        <v/>
      </c>
      <c r="F4838" s="41" t="str">
        <f>IF(H4838="","",COUNTIF(H$11:H4838,"="&amp;H4838))</f>
        <v/>
      </c>
      <c r="G4838" s="41" t="str">
        <f t="shared" si="675"/>
        <v/>
      </c>
      <c r="H4838" s="41" t="str">
        <f t="shared" si="676"/>
        <v/>
      </c>
      <c r="I4838" s="41" t="str">
        <f t="shared" si="677"/>
        <v/>
      </c>
      <c r="J4838" s="41" t="str">
        <f t="shared" si="678"/>
        <v/>
      </c>
      <c r="K4838" s="268"/>
      <c r="L4838" s="268"/>
      <c r="M4838" s="268"/>
      <c r="N4838" s="269"/>
      <c r="O4838" s="269"/>
      <c r="P4838" s="269"/>
      <c r="Q4838" s="270"/>
      <c r="R4838" s="271"/>
      <c r="S4838" s="268"/>
      <c r="T4838" s="268"/>
      <c r="U4838" s="268"/>
      <c r="V4838" s="268"/>
      <c r="W4838" s="65" t="str">
        <f t="shared" si="679"/>
        <v/>
      </c>
      <c r="X4838" s="65" t="str">
        <f t="shared" si="680"/>
        <v/>
      </c>
      <c r="Y4838" s="65" t="str">
        <f t="shared" si="681"/>
        <v/>
      </c>
      <c r="Z4838" s="65" t="str">
        <f t="shared" si="682"/>
        <v/>
      </c>
      <c r="AA4838" s="65" t="str">
        <f t="shared" si="683"/>
        <v/>
      </c>
    </row>
    <row r="4839" spans="1:27" x14ac:dyDescent="0.25">
      <c r="A4839" s="40" t="str">
        <f>IF(G4839="","",1*ISERROR(VLOOKUP(G4839,G$1:G4838,1,FALSE)))</f>
        <v/>
      </c>
      <c r="B4839" s="40" t="str">
        <f>IF(A4839=0,0,IF(A4839="","",SUM(A$2:A4839)))</f>
        <v/>
      </c>
      <c r="C4839" s="41" t="str">
        <f>IF(H4839="","",1*ISERROR(VLOOKUP(H4839,H$1:H4838,1,FALSE)))</f>
        <v/>
      </c>
      <c r="D4839" s="40" t="str">
        <f>IF(C4839=0,0,IF(C4839="","",SUM(C$2:C4839)))</f>
        <v/>
      </c>
      <c r="E4839" s="41" t="str">
        <f>IF(H4839=0,0,IF(C4839="","",SUM(C$11:C4839)))</f>
        <v/>
      </c>
      <c r="F4839" s="41" t="str">
        <f>IF(H4839="","",COUNTIF(H$11:H4839,"="&amp;H4839))</f>
        <v/>
      </c>
      <c r="G4839" s="41" t="str">
        <f t="shared" si="675"/>
        <v/>
      </c>
      <c r="H4839" s="41" t="str">
        <f t="shared" si="676"/>
        <v/>
      </c>
      <c r="I4839" s="41" t="str">
        <f t="shared" si="677"/>
        <v/>
      </c>
      <c r="J4839" s="41" t="str">
        <f t="shared" si="678"/>
        <v/>
      </c>
      <c r="K4839" s="268"/>
      <c r="L4839" s="268"/>
      <c r="M4839" s="268"/>
      <c r="N4839" s="269"/>
      <c r="O4839" s="269"/>
      <c r="P4839" s="269"/>
      <c r="Q4839" s="270"/>
      <c r="R4839" s="271"/>
      <c r="S4839" s="268"/>
      <c r="T4839" s="268"/>
      <c r="U4839" s="268"/>
      <c r="V4839" s="268"/>
      <c r="W4839" s="65" t="str">
        <f t="shared" si="679"/>
        <v/>
      </c>
      <c r="X4839" s="65" t="str">
        <f t="shared" si="680"/>
        <v/>
      </c>
      <c r="Y4839" s="65" t="str">
        <f t="shared" si="681"/>
        <v/>
      </c>
      <c r="Z4839" s="65" t="str">
        <f t="shared" si="682"/>
        <v/>
      </c>
      <c r="AA4839" s="65" t="str">
        <f t="shared" si="683"/>
        <v/>
      </c>
    </row>
    <row r="4840" spans="1:27" x14ac:dyDescent="0.25">
      <c r="A4840" s="40" t="str">
        <f>IF(G4840="","",1*ISERROR(VLOOKUP(G4840,G$1:G4839,1,FALSE)))</f>
        <v/>
      </c>
      <c r="B4840" s="40" t="str">
        <f>IF(A4840=0,0,IF(A4840="","",SUM(A$2:A4840)))</f>
        <v/>
      </c>
      <c r="C4840" s="41" t="str">
        <f>IF(H4840="","",1*ISERROR(VLOOKUP(H4840,H$1:H4839,1,FALSE)))</f>
        <v/>
      </c>
      <c r="D4840" s="40" t="str">
        <f>IF(C4840=0,0,IF(C4840="","",SUM(C$2:C4840)))</f>
        <v/>
      </c>
      <c r="E4840" s="41" t="str">
        <f>IF(H4840=0,0,IF(C4840="","",SUM(C$11:C4840)))</f>
        <v/>
      </c>
      <c r="F4840" s="41" t="str">
        <f>IF(H4840="","",COUNTIF(H$11:H4840,"="&amp;H4840))</f>
        <v/>
      </c>
      <c r="G4840" s="41" t="str">
        <f t="shared" si="675"/>
        <v/>
      </c>
      <c r="H4840" s="41" t="str">
        <f t="shared" si="676"/>
        <v/>
      </c>
      <c r="I4840" s="41" t="str">
        <f t="shared" si="677"/>
        <v/>
      </c>
      <c r="J4840" s="41" t="str">
        <f t="shared" si="678"/>
        <v/>
      </c>
      <c r="K4840" s="268"/>
      <c r="L4840" s="268"/>
      <c r="M4840" s="268"/>
      <c r="N4840" s="269"/>
      <c r="O4840" s="269"/>
      <c r="P4840" s="269"/>
      <c r="Q4840" s="270"/>
      <c r="R4840" s="271"/>
      <c r="S4840" s="268"/>
      <c r="T4840" s="268"/>
      <c r="U4840" s="268"/>
      <c r="V4840" s="268"/>
      <c r="W4840" s="65" t="str">
        <f t="shared" si="679"/>
        <v/>
      </c>
      <c r="X4840" s="65" t="str">
        <f t="shared" si="680"/>
        <v/>
      </c>
      <c r="Y4840" s="65" t="str">
        <f t="shared" si="681"/>
        <v/>
      </c>
      <c r="Z4840" s="65" t="str">
        <f t="shared" si="682"/>
        <v/>
      </c>
      <c r="AA4840" s="65" t="str">
        <f t="shared" si="683"/>
        <v/>
      </c>
    </row>
    <row r="4841" spans="1:27" x14ac:dyDescent="0.25">
      <c r="A4841" s="40" t="str">
        <f>IF(G4841="","",1*ISERROR(VLOOKUP(G4841,G$1:G4840,1,FALSE)))</f>
        <v/>
      </c>
      <c r="B4841" s="40" t="str">
        <f>IF(A4841=0,0,IF(A4841="","",SUM(A$2:A4841)))</f>
        <v/>
      </c>
      <c r="C4841" s="41" t="str">
        <f>IF(H4841="","",1*ISERROR(VLOOKUP(H4841,H$1:H4840,1,FALSE)))</f>
        <v/>
      </c>
      <c r="D4841" s="40" t="str">
        <f>IF(C4841=0,0,IF(C4841="","",SUM(C$2:C4841)))</f>
        <v/>
      </c>
      <c r="E4841" s="41" t="str">
        <f>IF(H4841=0,0,IF(C4841="","",SUM(C$11:C4841)))</f>
        <v/>
      </c>
      <c r="F4841" s="41" t="str">
        <f>IF(H4841="","",COUNTIF(H$11:H4841,"="&amp;H4841))</f>
        <v/>
      </c>
      <c r="G4841" s="41" t="str">
        <f t="shared" si="675"/>
        <v/>
      </c>
      <c r="H4841" s="41" t="str">
        <f t="shared" si="676"/>
        <v/>
      </c>
      <c r="I4841" s="41" t="str">
        <f t="shared" si="677"/>
        <v/>
      </c>
      <c r="J4841" s="41" t="str">
        <f t="shared" si="678"/>
        <v/>
      </c>
      <c r="K4841" s="268"/>
      <c r="L4841" s="268"/>
      <c r="M4841" s="268"/>
      <c r="N4841" s="269"/>
      <c r="O4841" s="269"/>
      <c r="P4841" s="269"/>
      <c r="Q4841" s="270"/>
      <c r="R4841" s="271"/>
      <c r="S4841" s="268"/>
      <c r="T4841" s="268"/>
      <c r="U4841" s="268"/>
      <c r="V4841" s="268"/>
      <c r="W4841" s="65" t="str">
        <f t="shared" si="679"/>
        <v/>
      </c>
      <c r="X4841" s="65" t="str">
        <f t="shared" si="680"/>
        <v/>
      </c>
      <c r="Y4841" s="65" t="str">
        <f t="shared" si="681"/>
        <v/>
      </c>
      <c r="Z4841" s="65" t="str">
        <f t="shared" si="682"/>
        <v/>
      </c>
      <c r="AA4841" s="65" t="str">
        <f t="shared" si="683"/>
        <v/>
      </c>
    </row>
    <row r="4842" spans="1:27" x14ac:dyDescent="0.25">
      <c r="A4842" s="40" t="str">
        <f>IF(G4842="","",1*ISERROR(VLOOKUP(G4842,G$1:G4841,1,FALSE)))</f>
        <v/>
      </c>
      <c r="B4842" s="40" t="str">
        <f>IF(A4842=0,0,IF(A4842="","",SUM(A$2:A4842)))</f>
        <v/>
      </c>
      <c r="C4842" s="41" t="str">
        <f>IF(H4842="","",1*ISERROR(VLOOKUP(H4842,H$1:H4841,1,FALSE)))</f>
        <v/>
      </c>
      <c r="D4842" s="40" t="str">
        <f>IF(C4842=0,0,IF(C4842="","",SUM(C$2:C4842)))</f>
        <v/>
      </c>
      <c r="E4842" s="41" t="str">
        <f>IF(H4842=0,0,IF(C4842="","",SUM(C$11:C4842)))</f>
        <v/>
      </c>
      <c r="F4842" s="41" t="str">
        <f>IF(H4842="","",COUNTIF(H$11:H4842,"="&amp;H4842))</f>
        <v/>
      </c>
      <c r="G4842" s="41" t="str">
        <f t="shared" si="675"/>
        <v/>
      </c>
      <c r="H4842" s="41" t="str">
        <f t="shared" si="676"/>
        <v/>
      </c>
      <c r="I4842" s="41" t="str">
        <f t="shared" si="677"/>
        <v/>
      </c>
      <c r="J4842" s="41" t="str">
        <f t="shared" si="678"/>
        <v/>
      </c>
      <c r="K4842" s="268"/>
      <c r="L4842" s="268"/>
      <c r="M4842" s="268"/>
      <c r="N4842" s="269"/>
      <c r="O4842" s="269"/>
      <c r="P4842" s="269"/>
      <c r="Q4842" s="270"/>
      <c r="R4842" s="271"/>
      <c r="S4842" s="268"/>
      <c r="T4842" s="268"/>
      <c r="U4842" s="268"/>
      <c r="V4842" s="268"/>
      <c r="W4842" s="65" t="str">
        <f t="shared" si="679"/>
        <v/>
      </c>
      <c r="X4842" s="65" t="str">
        <f t="shared" si="680"/>
        <v/>
      </c>
      <c r="Y4842" s="65" t="str">
        <f t="shared" si="681"/>
        <v/>
      </c>
      <c r="Z4842" s="65" t="str">
        <f t="shared" si="682"/>
        <v/>
      </c>
      <c r="AA4842" s="65" t="str">
        <f t="shared" si="683"/>
        <v/>
      </c>
    </row>
    <row r="4843" spans="1:27" x14ac:dyDescent="0.25">
      <c r="A4843" s="40" t="str">
        <f>IF(G4843="","",1*ISERROR(VLOOKUP(G4843,G$1:G4842,1,FALSE)))</f>
        <v/>
      </c>
      <c r="B4843" s="40" t="str">
        <f>IF(A4843=0,0,IF(A4843="","",SUM(A$2:A4843)))</f>
        <v/>
      </c>
      <c r="C4843" s="41" t="str">
        <f>IF(H4843="","",1*ISERROR(VLOOKUP(H4843,H$1:H4842,1,FALSE)))</f>
        <v/>
      </c>
      <c r="D4843" s="40" t="str">
        <f>IF(C4843=0,0,IF(C4843="","",SUM(C$2:C4843)))</f>
        <v/>
      </c>
      <c r="E4843" s="41" t="str">
        <f>IF(H4843=0,0,IF(C4843="","",SUM(C$11:C4843)))</f>
        <v/>
      </c>
      <c r="F4843" s="41" t="str">
        <f>IF(H4843="","",COUNTIF(H$11:H4843,"="&amp;H4843))</f>
        <v/>
      </c>
      <c r="G4843" s="41" t="str">
        <f t="shared" si="675"/>
        <v/>
      </c>
      <c r="H4843" s="41" t="str">
        <f t="shared" si="676"/>
        <v/>
      </c>
      <c r="I4843" s="41" t="str">
        <f t="shared" si="677"/>
        <v/>
      </c>
      <c r="J4843" s="41" t="str">
        <f t="shared" si="678"/>
        <v/>
      </c>
      <c r="K4843" s="268"/>
      <c r="L4843" s="268"/>
      <c r="M4843" s="268"/>
      <c r="N4843" s="269"/>
      <c r="O4843" s="269"/>
      <c r="P4843" s="269"/>
      <c r="Q4843" s="270"/>
      <c r="R4843" s="271"/>
      <c r="S4843" s="268"/>
      <c r="T4843" s="268"/>
      <c r="U4843" s="268"/>
      <c r="V4843" s="268"/>
      <c r="W4843" s="65" t="str">
        <f t="shared" si="679"/>
        <v/>
      </c>
      <c r="X4843" s="65" t="str">
        <f t="shared" si="680"/>
        <v/>
      </c>
      <c r="Y4843" s="65" t="str">
        <f t="shared" si="681"/>
        <v/>
      </c>
      <c r="Z4843" s="65" t="str">
        <f t="shared" si="682"/>
        <v/>
      </c>
      <c r="AA4843" s="65" t="str">
        <f t="shared" si="683"/>
        <v/>
      </c>
    </row>
    <row r="4844" spans="1:27" x14ac:dyDescent="0.25">
      <c r="A4844" s="40" t="str">
        <f>IF(G4844="","",1*ISERROR(VLOOKUP(G4844,G$1:G4843,1,FALSE)))</f>
        <v/>
      </c>
      <c r="B4844" s="40" t="str">
        <f>IF(A4844=0,0,IF(A4844="","",SUM(A$2:A4844)))</f>
        <v/>
      </c>
      <c r="C4844" s="41" t="str">
        <f>IF(H4844="","",1*ISERROR(VLOOKUP(H4844,H$1:H4843,1,FALSE)))</f>
        <v/>
      </c>
      <c r="D4844" s="40" t="str">
        <f>IF(C4844=0,0,IF(C4844="","",SUM(C$2:C4844)))</f>
        <v/>
      </c>
      <c r="E4844" s="41" t="str">
        <f>IF(H4844=0,0,IF(C4844="","",SUM(C$11:C4844)))</f>
        <v/>
      </c>
      <c r="F4844" s="41" t="str">
        <f>IF(H4844="","",COUNTIF(H$11:H4844,"="&amp;H4844))</f>
        <v/>
      </c>
      <c r="G4844" s="41" t="str">
        <f t="shared" si="675"/>
        <v/>
      </c>
      <c r="H4844" s="41" t="str">
        <f t="shared" si="676"/>
        <v/>
      </c>
      <c r="I4844" s="41" t="str">
        <f t="shared" si="677"/>
        <v/>
      </c>
      <c r="J4844" s="41" t="str">
        <f t="shared" si="678"/>
        <v/>
      </c>
      <c r="K4844" s="268"/>
      <c r="L4844" s="268"/>
      <c r="M4844" s="268"/>
      <c r="N4844" s="269"/>
      <c r="O4844" s="269"/>
      <c r="P4844" s="269"/>
      <c r="Q4844" s="270"/>
      <c r="R4844" s="271"/>
      <c r="S4844" s="268"/>
      <c r="T4844" s="268"/>
      <c r="U4844" s="268"/>
      <c r="V4844" s="268"/>
      <c r="W4844" s="65" t="str">
        <f t="shared" si="679"/>
        <v/>
      </c>
      <c r="X4844" s="65" t="str">
        <f t="shared" si="680"/>
        <v/>
      </c>
      <c r="Y4844" s="65" t="str">
        <f t="shared" si="681"/>
        <v/>
      </c>
      <c r="Z4844" s="65" t="str">
        <f t="shared" si="682"/>
        <v/>
      </c>
      <c r="AA4844" s="65" t="str">
        <f t="shared" si="683"/>
        <v/>
      </c>
    </row>
    <row r="4845" spans="1:27" x14ac:dyDescent="0.25">
      <c r="A4845" s="40" t="str">
        <f>IF(G4845="","",1*ISERROR(VLOOKUP(G4845,G$1:G4844,1,FALSE)))</f>
        <v/>
      </c>
      <c r="B4845" s="40" t="str">
        <f>IF(A4845=0,0,IF(A4845="","",SUM(A$2:A4845)))</f>
        <v/>
      </c>
      <c r="C4845" s="41" t="str">
        <f>IF(H4845="","",1*ISERROR(VLOOKUP(H4845,H$1:H4844,1,FALSE)))</f>
        <v/>
      </c>
      <c r="D4845" s="40" t="str">
        <f>IF(C4845=0,0,IF(C4845="","",SUM(C$2:C4845)))</f>
        <v/>
      </c>
      <c r="E4845" s="41" t="str">
        <f>IF(H4845=0,0,IF(C4845="","",SUM(C$11:C4845)))</f>
        <v/>
      </c>
      <c r="F4845" s="41" t="str">
        <f>IF(H4845="","",COUNTIF(H$11:H4845,"="&amp;H4845))</f>
        <v/>
      </c>
      <c r="G4845" s="41" t="str">
        <f t="shared" si="675"/>
        <v/>
      </c>
      <c r="H4845" s="41" t="str">
        <f t="shared" si="676"/>
        <v/>
      </c>
      <c r="I4845" s="41" t="str">
        <f t="shared" si="677"/>
        <v/>
      </c>
      <c r="J4845" s="41" t="str">
        <f t="shared" si="678"/>
        <v/>
      </c>
      <c r="K4845" s="268"/>
      <c r="L4845" s="268"/>
      <c r="M4845" s="268"/>
      <c r="N4845" s="269"/>
      <c r="O4845" s="269"/>
      <c r="P4845" s="269"/>
      <c r="Q4845" s="270"/>
      <c r="R4845" s="271"/>
      <c r="S4845" s="268"/>
      <c r="T4845" s="268"/>
      <c r="U4845" s="268"/>
      <c r="V4845" s="268"/>
      <c r="W4845" s="65" t="str">
        <f t="shared" si="679"/>
        <v/>
      </c>
      <c r="X4845" s="65" t="str">
        <f t="shared" si="680"/>
        <v/>
      </c>
      <c r="Y4845" s="65" t="str">
        <f t="shared" si="681"/>
        <v/>
      </c>
      <c r="Z4845" s="65" t="str">
        <f t="shared" si="682"/>
        <v/>
      </c>
      <c r="AA4845" s="65" t="str">
        <f t="shared" si="683"/>
        <v/>
      </c>
    </row>
    <row r="4846" spans="1:27" x14ac:dyDescent="0.25">
      <c r="A4846" s="40" t="str">
        <f>IF(G4846="","",1*ISERROR(VLOOKUP(G4846,G$1:G4845,1,FALSE)))</f>
        <v/>
      </c>
      <c r="B4846" s="40" t="str">
        <f>IF(A4846=0,0,IF(A4846="","",SUM(A$2:A4846)))</f>
        <v/>
      </c>
      <c r="C4846" s="41" t="str">
        <f>IF(H4846="","",1*ISERROR(VLOOKUP(H4846,H$1:H4845,1,FALSE)))</f>
        <v/>
      </c>
      <c r="D4846" s="40" t="str">
        <f>IF(C4846=0,0,IF(C4846="","",SUM(C$2:C4846)))</f>
        <v/>
      </c>
      <c r="E4846" s="41" t="str">
        <f>IF(H4846=0,0,IF(C4846="","",SUM(C$11:C4846)))</f>
        <v/>
      </c>
      <c r="F4846" s="41" t="str">
        <f>IF(H4846="","",COUNTIF(H$11:H4846,"="&amp;H4846))</f>
        <v/>
      </c>
      <c r="G4846" s="41" t="str">
        <f t="shared" si="675"/>
        <v/>
      </c>
      <c r="H4846" s="41" t="str">
        <f t="shared" si="676"/>
        <v/>
      </c>
      <c r="I4846" s="41" t="str">
        <f t="shared" si="677"/>
        <v/>
      </c>
      <c r="J4846" s="41" t="str">
        <f t="shared" si="678"/>
        <v/>
      </c>
      <c r="K4846" s="268"/>
      <c r="L4846" s="268"/>
      <c r="M4846" s="268"/>
      <c r="N4846" s="269"/>
      <c r="O4846" s="269"/>
      <c r="P4846" s="269"/>
      <c r="Q4846" s="270"/>
      <c r="R4846" s="271"/>
      <c r="S4846" s="268"/>
      <c r="T4846" s="268"/>
      <c r="U4846" s="268"/>
      <c r="V4846" s="268"/>
      <c r="W4846" s="65" t="str">
        <f t="shared" si="679"/>
        <v/>
      </c>
      <c r="X4846" s="65" t="str">
        <f t="shared" si="680"/>
        <v/>
      </c>
      <c r="Y4846" s="65" t="str">
        <f t="shared" si="681"/>
        <v/>
      </c>
      <c r="Z4846" s="65" t="str">
        <f t="shared" si="682"/>
        <v/>
      </c>
      <c r="AA4846" s="65" t="str">
        <f t="shared" si="683"/>
        <v/>
      </c>
    </row>
    <row r="4847" spans="1:27" x14ac:dyDescent="0.25">
      <c r="A4847" s="40" t="str">
        <f>IF(G4847="","",1*ISERROR(VLOOKUP(G4847,G$1:G4846,1,FALSE)))</f>
        <v/>
      </c>
      <c r="B4847" s="40" t="str">
        <f>IF(A4847=0,0,IF(A4847="","",SUM(A$2:A4847)))</f>
        <v/>
      </c>
      <c r="C4847" s="41" t="str">
        <f>IF(H4847="","",1*ISERROR(VLOOKUP(H4847,H$1:H4846,1,FALSE)))</f>
        <v/>
      </c>
      <c r="D4847" s="40" t="str">
        <f>IF(C4847=0,0,IF(C4847="","",SUM(C$2:C4847)))</f>
        <v/>
      </c>
      <c r="E4847" s="41" t="str">
        <f>IF(H4847=0,0,IF(C4847="","",SUM(C$11:C4847)))</f>
        <v/>
      </c>
      <c r="F4847" s="41" t="str">
        <f>IF(H4847="","",COUNTIF(H$11:H4847,"="&amp;H4847))</f>
        <v/>
      </c>
      <c r="G4847" s="41" t="str">
        <f t="shared" si="675"/>
        <v/>
      </c>
      <c r="H4847" s="41" t="str">
        <f t="shared" si="676"/>
        <v/>
      </c>
      <c r="I4847" s="41" t="str">
        <f t="shared" si="677"/>
        <v/>
      </c>
      <c r="J4847" s="41" t="str">
        <f t="shared" si="678"/>
        <v/>
      </c>
      <c r="K4847" s="268"/>
      <c r="L4847" s="268"/>
      <c r="M4847" s="268"/>
      <c r="N4847" s="269"/>
      <c r="O4847" s="269"/>
      <c r="P4847" s="269"/>
      <c r="Q4847" s="270"/>
      <c r="R4847" s="271"/>
      <c r="S4847" s="268"/>
      <c r="T4847" s="268"/>
      <c r="U4847" s="268"/>
      <c r="V4847" s="268"/>
      <c r="W4847" s="65" t="str">
        <f t="shared" si="679"/>
        <v/>
      </c>
      <c r="X4847" s="65" t="str">
        <f t="shared" si="680"/>
        <v/>
      </c>
      <c r="Y4847" s="65" t="str">
        <f t="shared" si="681"/>
        <v/>
      </c>
      <c r="Z4847" s="65" t="str">
        <f t="shared" si="682"/>
        <v/>
      </c>
      <c r="AA4847" s="65" t="str">
        <f t="shared" si="683"/>
        <v/>
      </c>
    </row>
    <row r="4848" spans="1:27" x14ac:dyDescent="0.25">
      <c r="A4848" s="40" t="str">
        <f>IF(G4848="","",1*ISERROR(VLOOKUP(G4848,G$1:G4847,1,FALSE)))</f>
        <v/>
      </c>
      <c r="B4848" s="40" t="str">
        <f>IF(A4848=0,0,IF(A4848="","",SUM(A$2:A4848)))</f>
        <v/>
      </c>
      <c r="C4848" s="41" t="str">
        <f>IF(H4848="","",1*ISERROR(VLOOKUP(H4848,H$1:H4847,1,FALSE)))</f>
        <v/>
      </c>
      <c r="D4848" s="40" t="str">
        <f>IF(C4848=0,0,IF(C4848="","",SUM(C$2:C4848)))</f>
        <v/>
      </c>
      <c r="E4848" s="41" t="str">
        <f>IF(H4848=0,0,IF(C4848="","",SUM(C$11:C4848)))</f>
        <v/>
      </c>
      <c r="F4848" s="41" t="str">
        <f>IF(H4848="","",COUNTIF(H$11:H4848,"="&amp;H4848))</f>
        <v/>
      </c>
      <c r="G4848" s="41" t="str">
        <f t="shared" si="675"/>
        <v/>
      </c>
      <c r="H4848" s="41" t="str">
        <f t="shared" si="676"/>
        <v/>
      </c>
      <c r="I4848" s="41" t="str">
        <f t="shared" si="677"/>
        <v/>
      </c>
      <c r="J4848" s="41" t="str">
        <f t="shared" si="678"/>
        <v/>
      </c>
      <c r="K4848" s="268"/>
      <c r="L4848" s="268"/>
      <c r="M4848" s="268"/>
      <c r="N4848" s="269"/>
      <c r="O4848" s="269"/>
      <c r="P4848" s="269"/>
      <c r="Q4848" s="270"/>
      <c r="R4848" s="271"/>
      <c r="S4848" s="268"/>
      <c r="T4848" s="268"/>
      <c r="U4848" s="268"/>
      <c r="V4848" s="268"/>
      <c r="W4848" s="65" t="str">
        <f t="shared" si="679"/>
        <v/>
      </c>
      <c r="X4848" s="65" t="str">
        <f t="shared" si="680"/>
        <v/>
      </c>
      <c r="Y4848" s="65" t="str">
        <f t="shared" si="681"/>
        <v/>
      </c>
      <c r="Z4848" s="65" t="str">
        <f t="shared" si="682"/>
        <v/>
      </c>
      <c r="AA4848" s="65" t="str">
        <f t="shared" si="683"/>
        <v/>
      </c>
    </row>
    <row r="4849" spans="1:27" x14ac:dyDescent="0.25">
      <c r="A4849" s="40" t="str">
        <f>IF(G4849="","",1*ISERROR(VLOOKUP(G4849,G$1:G4848,1,FALSE)))</f>
        <v/>
      </c>
      <c r="B4849" s="40" t="str">
        <f>IF(A4849=0,0,IF(A4849="","",SUM(A$2:A4849)))</f>
        <v/>
      </c>
      <c r="C4849" s="41" t="str">
        <f>IF(H4849="","",1*ISERROR(VLOOKUP(H4849,H$1:H4848,1,FALSE)))</f>
        <v/>
      </c>
      <c r="D4849" s="40" t="str">
        <f>IF(C4849=0,0,IF(C4849="","",SUM(C$2:C4849)))</f>
        <v/>
      </c>
      <c r="E4849" s="41" t="str">
        <f>IF(H4849=0,0,IF(C4849="","",SUM(C$11:C4849)))</f>
        <v/>
      </c>
      <c r="F4849" s="41" t="str">
        <f>IF(H4849="","",COUNTIF(H$11:H4849,"="&amp;H4849))</f>
        <v/>
      </c>
      <c r="G4849" s="41" t="str">
        <f t="shared" si="675"/>
        <v/>
      </c>
      <c r="H4849" s="41" t="str">
        <f t="shared" si="676"/>
        <v/>
      </c>
      <c r="I4849" s="41" t="str">
        <f t="shared" si="677"/>
        <v/>
      </c>
      <c r="J4849" s="41" t="str">
        <f t="shared" si="678"/>
        <v/>
      </c>
      <c r="K4849" s="268"/>
      <c r="L4849" s="268"/>
      <c r="M4849" s="268"/>
      <c r="N4849" s="269"/>
      <c r="O4849" s="269"/>
      <c r="P4849" s="269"/>
      <c r="Q4849" s="270"/>
      <c r="R4849" s="271"/>
      <c r="S4849" s="268"/>
      <c r="T4849" s="268"/>
      <c r="U4849" s="268"/>
      <c r="V4849" s="268"/>
      <c r="W4849" s="65" t="str">
        <f t="shared" si="679"/>
        <v/>
      </c>
      <c r="X4849" s="65" t="str">
        <f t="shared" si="680"/>
        <v/>
      </c>
      <c r="Y4849" s="65" t="str">
        <f t="shared" si="681"/>
        <v/>
      </c>
      <c r="Z4849" s="65" t="str">
        <f t="shared" si="682"/>
        <v/>
      </c>
      <c r="AA4849" s="65" t="str">
        <f t="shared" si="683"/>
        <v/>
      </c>
    </row>
    <row r="4850" spans="1:27" x14ac:dyDescent="0.25">
      <c r="A4850" s="40" t="str">
        <f>IF(G4850="","",1*ISERROR(VLOOKUP(G4850,G$1:G4849,1,FALSE)))</f>
        <v/>
      </c>
      <c r="B4850" s="40" t="str">
        <f>IF(A4850=0,0,IF(A4850="","",SUM(A$2:A4850)))</f>
        <v/>
      </c>
      <c r="C4850" s="41" t="str">
        <f>IF(H4850="","",1*ISERROR(VLOOKUP(H4850,H$1:H4849,1,FALSE)))</f>
        <v/>
      </c>
      <c r="D4850" s="40" t="str">
        <f>IF(C4850=0,0,IF(C4850="","",SUM(C$2:C4850)))</f>
        <v/>
      </c>
      <c r="E4850" s="41" t="str">
        <f>IF(H4850=0,0,IF(C4850="","",SUM(C$11:C4850)))</f>
        <v/>
      </c>
      <c r="F4850" s="41" t="str">
        <f>IF(H4850="","",COUNTIF(H$11:H4850,"="&amp;H4850))</f>
        <v/>
      </c>
      <c r="G4850" s="41" t="str">
        <f t="shared" si="675"/>
        <v/>
      </c>
      <c r="H4850" s="41" t="str">
        <f t="shared" si="676"/>
        <v/>
      </c>
      <c r="I4850" s="41" t="str">
        <f t="shared" si="677"/>
        <v/>
      </c>
      <c r="J4850" s="41" t="str">
        <f t="shared" si="678"/>
        <v/>
      </c>
      <c r="K4850" s="268"/>
      <c r="L4850" s="268"/>
      <c r="M4850" s="268"/>
      <c r="N4850" s="269"/>
      <c r="O4850" s="269"/>
      <c r="P4850" s="269"/>
      <c r="Q4850" s="270"/>
      <c r="R4850" s="271"/>
      <c r="S4850" s="268"/>
      <c r="T4850" s="268"/>
      <c r="U4850" s="268"/>
      <c r="V4850" s="268"/>
      <c r="W4850" s="65" t="str">
        <f t="shared" si="679"/>
        <v/>
      </c>
      <c r="X4850" s="65" t="str">
        <f t="shared" si="680"/>
        <v/>
      </c>
      <c r="Y4850" s="65" t="str">
        <f t="shared" si="681"/>
        <v/>
      </c>
      <c r="Z4850" s="65" t="str">
        <f t="shared" si="682"/>
        <v/>
      </c>
      <c r="AA4850" s="65" t="str">
        <f t="shared" si="683"/>
        <v/>
      </c>
    </row>
    <row r="4851" spans="1:27" x14ac:dyDescent="0.25">
      <c r="A4851" s="40" t="str">
        <f>IF(G4851="","",1*ISERROR(VLOOKUP(G4851,G$1:G4850,1,FALSE)))</f>
        <v/>
      </c>
      <c r="B4851" s="40" t="str">
        <f>IF(A4851=0,0,IF(A4851="","",SUM(A$2:A4851)))</f>
        <v/>
      </c>
      <c r="C4851" s="41" t="str">
        <f>IF(H4851="","",1*ISERROR(VLOOKUP(H4851,H$1:H4850,1,FALSE)))</f>
        <v/>
      </c>
      <c r="D4851" s="40" t="str">
        <f>IF(C4851=0,0,IF(C4851="","",SUM(C$2:C4851)))</f>
        <v/>
      </c>
      <c r="E4851" s="41" t="str">
        <f>IF(H4851=0,0,IF(C4851="","",SUM(C$11:C4851)))</f>
        <v/>
      </c>
      <c r="F4851" s="41" t="str">
        <f>IF(H4851="","",COUNTIF(H$11:H4851,"="&amp;H4851))</f>
        <v/>
      </c>
      <c r="G4851" s="41" t="str">
        <f t="shared" si="675"/>
        <v/>
      </c>
      <c r="H4851" s="41" t="str">
        <f t="shared" si="676"/>
        <v/>
      </c>
      <c r="I4851" s="41" t="str">
        <f t="shared" si="677"/>
        <v/>
      </c>
      <c r="J4851" s="41" t="str">
        <f t="shared" si="678"/>
        <v/>
      </c>
      <c r="K4851" s="268"/>
      <c r="L4851" s="268"/>
      <c r="M4851" s="268"/>
      <c r="N4851" s="269"/>
      <c r="O4851" s="269"/>
      <c r="P4851" s="269"/>
      <c r="Q4851" s="270"/>
      <c r="R4851" s="271"/>
      <c r="S4851" s="268"/>
      <c r="T4851" s="268"/>
      <c r="U4851" s="268"/>
      <c r="V4851" s="268"/>
      <c r="W4851" s="65" t="str">
        <f t="shared" si="679"/>
        <v/>
      </c>
      <c r="X4851" s="65" t="str">
        <f t="shared" si="680"/>
        <v/>
      </c>
      <c r="Y4851" s="65" t="str">
        <f t="shared" si="681"/>
        <v/>
      </c>
      <c r="Z4851" s="65" t="str">
        <f t="shared" si="682"/>
        <v/>
      </c>
      <c r="AA4851" s="65" t="str">
        <f t="shared" si="683"/>
        <v/>
      </c>
    </row>
    <row r="4852" spans="1:27" x14ac:dyDescent="0.25">
      <c r="A4852" s="40" t="str">
        <f>IF(G4852="","",1*ISERROR(VLOOKUP(G4852,G$1:G4851,1,FALSE)))</f>
        <v/>
      </c>
      <c r="B4852" s="40" t="str">
        <f>IF(A4852=0,0,IF(A4852="","",SUM(A$2:A4852)))</f>
        <v/>
      </c>
      <c r="C4852" s="41" t="str">
        <f>IF(H4852="","",1*ISERROR(VLOOKUP(H4852,H$1:H4851,1,FALSE)))</f>
        <v/>
      </c>
      <c r="D4852" s="40" t="str">
        <f>IF(C4852=0,0,IF(C4852="","",SUM(C$2:C4852)))</f>
        <v/>
      </c>
      <c r="E4852" s="41" t="str">
        <f>IF(H4852=0,0,IF(C4852="","",SUM(C$11:C4852)))</f>
        <v/>
      </c>
      <c r="F4852" s="41" t="str">
        <f>IF(H4852="","",COUNTIF(H$11:H4852,"="&amp;H4852))</f>
        <v/>
      </c>
      <c r="G4852" s="41" t="str">
        <f t="shared" si="675"/>
        <v/>
      </c>
      <c r="H4852" s="41" t="str">
        <f t="shared" si="676"/>
        <v/>
      </c>
      <c r="I4852" s="41" t="str">
        <f t="shared" si="677"/>
        <v/>
      </c>
      <c r="J4852" s="41" t="str">
        <f t="shared" si="678"/>
        <v/>
      </c>
      <c r="K4852" s="268"/>
      <c r="L4852" s="268"/>
      <c r="M4852" s="268"/>
      <c r="N4852" s="269"/>
      <c r="O4852" s="269"/>
      <c r="P4852" s="269"/>
      <c r="Q4852" s="270"/>
      <c r="R4852" s="271"/>
      <c r="S4852" s="268"/>
      <c r="T4852" s="268"/>
      <c r="U4852" s="268"/>
      <c r="V4852" s="268"/>
      <c r="W4852" s="65" t="str">
        <f t="shared" si="679"/>
        <v/>
      </c>
      <c r="X4852" s="65" t="str">
        <f t="shared" si="680"/>
        <v/>
      </c>
      <c r="Y4852" s="65" t="str">
        <f t="shared" si="681"/>
        <v/>
      </c>
      <c r="Z4852" s="65" t="str">
        <f t="shared" si="682"/>
        <v/>
      </c>
      <c r="AA4852" s="65" t="str">
        <f t="shared" si="683"/>
        <v/>
      </c>
    </row>
    <row r="4853" spans="1:27" x14ac:dyDescent="0.25">
      <c r="A4853" s="40" t="str">
        <f>IF(G4853="","",1*ISERROR(VLOOKUP(G4853,G$1:G4852,1,FALSE)))</f>
        <v/>
      </c>
      <c r="B4853" s="40" t="str">
        <f>IF(A4853=0,0,IF(A4853="","",SUM(A$2:A4853)))</f>
        <v/>
      </c>
      <c r="C4853" s="41" t="str">
        <f>IF(H4853="","",1*ISERROR(VLOOKUP(H4853,H$1:H4852,1,FALSE)))</f>
        <v/>
      </c>
      <c r="D4853" s="40" t="str">
        <f>IF(C4853=0,0,IF(C4853="","",SUM(C$2:C4853)))</f>
        <v/>
      </c>
      <c r="E4853" s="41" t="str">
        <f>IF(H4853=0,0,IF(C4853="","",SUM(C$11:C4853)))</f>
        <v/>
      </c>
      <c r="F4853" s="41" t="str">
        <f>IF(H4853="","",COUNTIF(H$11:H4853,"="&amp;H4853))</f>
        <v/>
      </c>
      <c r="G4853" s="41" t="str">
        <f t="shared" si="675"/>
        <v/>
      </c>
      <c r="H4853" s="41" t="str">
        <f t="shared" si="676"/>
        <v/>
      </c>
      <c r="I4853" s="41" t="str">
        <f t="shared" si="677"/>
        <v/>
      </c>
      <c r="J4853" s="41" t="str">
        <f t="shared" si="678"/>
        <v/>
      </c>
      <c r="K4853" s="268"/>
      <c r="L4853" s="268"/>
      <c r="M4853" s="268"/>
      <c r="N4853" s="269"/>
      <c r="O4853" s="269"/>
      <c r="P4853" s="269"/>
      <c r="Q4853" s="270"/>
      <c r="R4853" s="271"/>
      <c r="S4853" s="268"/>
      <c r="T4853" s="268"/>
      <c r="U4853" s="268"/>
      <c r="V4853" s="268"/>
      <c r="W4853" s="65" t="str">
        <f t="shared" si="679"/>
        <v/>
      </c>
      <c r="X4853" s="65" t="str">
        <f t="shared" si="680"/>
        <v/>
      </c>
      <c r="Y4853" s="65" t="str">
        <f t="shared" si="681"/>
        <v/>
      </c>
      <c r="Z4853" s="65" t="str">
        <f t="shared" si="682"/>
        <v/>
      </c>
      <c r="AA4853" s="65" t="str">
        <f t="shared" si="683"/>
        <v/>
      </c>
    </row>
    <row r="4854" spans="1:27" x14ac:dyDescent="0.25">
      <c r="A4854" s="40" t="str">
        <f>IF(G4854="","",1*ISERROR(VLOOKUP(G4854,G$1:G4853,1,FALSE)))</f>
        <v/>
      </c>
      <c r="B4854" s="40" t="str">
        <f>IF(A4854=0,0,IF(A4854="","",SUM(A$2:A4854)))</f>
        <v/>
      </c>
      <c r="C4854" s="41" t="str">
        <f>IF(H4854="","",1*ISERROR(VLOOKUP(H4854,H$1:H4853,1,FALSE)))</f>
        <v/>
      </c>
      <c r="D4854" s="40" t="str">
        <f>IF(C4854=0,0,IF(C4854="","",SUM(C$2:C4854)))</f>
        <v/>
      </c>
      <c r="E4854" s="41" t="str">
        <f>IF(H4854=0,0,IF(C4854="","",SUM(C$11:C4854)))</f>
        <v/>
      </c>
      <c r="F4854" s="41" t="str">
        <f>IF(H4854="","",COUNTIF(H$11:H4854,"="&amp;H4854))</f>
        <v/>
      </c>
      <c r="G4854" s="41" t="str">
        <f t="shared" si="675"/>
        <v/>
      </c>
      <c r="H4854" s="41" t="str">
        <f t="shared" si="676"/>
        <v/>
      </c>
      <c r="I4854" s="41" t="str">
        <f t="shared" si="677"/>
        <v/>
      </c>
      <c r="J4854" s="41" t="str">
        <f t="shared" si="678"/>
        <v/>
      </c>
      <c r="K4854" s="268"/>
      <c r="L4854" s="268"/>
      <c r="M4854" s="268"/>
      <c r="N4854" s="269"/>
      <c r="O4854" s="269"/>
      <c r="P4854" s="269"/>
      <c r="Q4854" s="270"/>
      <c r="R4854" s="271"/>
      <c r="S4854" s="268"/>
      <c r="T4854" s="268"/>
      <c r="U4854" s="268"/>
      <c r="V4854" s="268"/>
      <c r="W4854" s="65" t="str">
        <f t="shared" si="679"/>
        <v/>
      </c>
      <c r="X4854" s="65" t="str">
        <f t="shared" si="680"/>
        <v/>
      </c>
      <c r="Y4854" s="65" t="str">
        <f t="shared" si="681"/>
        <v/>
      </c>
      <c r="Z4854" s="65" t="str">
        <f t="shared" si="682"/>
        <v/>
      </c>
      <c r="AA4854" s="65" t="str">
        <f t="shared" si="683"/>
        <v/>
      </c>
    </row>
    <row r="4855" spans="1:27" x14ac:dyDescent="0.25">
      <c r="A4855" s="40" t="str">
        <f>IF(G4855="","",1*ISERROR(VLOOKUP(G4855,G$1:G4854,1,FALSE)))</f>
        <v/>
      </c>
      <c r="B4855" s="40" t="str">
        <f>IF(A4855=0,0,IF(A4855="","",SUM(A$2:A4855)))</f>
        <v/>
      </c>
      <c r="C4855" s="41" t="str">
        <f>IF(H4855="","",1*ISERROR(VLOOKUP(H4855,H$1:H4854,1,FALSE)))</f>
        <v/>
      </c>
      <c r="D4855" s="40" t="str">
        <f>IF(C4855=0,0,IF(C4855="","",SUM(C$2:C4855)))</f>
        <v/>
      </c>
      <c r="E4855" s="41" t="str">
        <f>IF(H4855=0,0,IF(C4855="","",SUM(C$11:C4855)))</f>
        <v/>
      </c>
      <c r="F4855" s="41" t="str">
        <f>IF(H4855="","",COUNTIF(H$11:H4855,"="&amp;H4855))</f>
        <v/>
      </c>
      <c r="G4855" s="41" t="str">
        <f t="shared" si="675"/>
        <v/>
      </c>
      <c r="H4855" s="41" t="str">
        <f t="shared" si="676"/>
        <v/>
      </c>
      <c r="I4855" s="41" t="str">
        <f t="shared" si="677"/>
        <v/>
      </c>
      <c r="J4855" s="41" t="str">
        <f t="shared" si="678"/>
        <v/>
      </c>
      <c r="K4855" s="268"/>
      <c r="L4855" s="268"/>
      <c r="M4855" s="268"/>
      <c r="N4855" s="269"/>
      <c r="O4855" s="269"/>
      <c r="P4855" s="269"/>
      <c r="Q4855" s="270"/>
      <c r="R4855" s="271"/>
      <c r="S4855" s="268"/>
      <c r="T4855" s="268"/>
      <c r="U4855" s="268"/>
      <c r="V4855" s="268"/>
      <c r="W4855" s="65" t="str">
        <f t="shared" si="679"/>
        <v/>
      </c>
      <c r="X4855" s="65" t="str">
        <f t="shared" si="680"/>
        <v/>
      </c>
      <c r="Y4855" s="65" t="str">
        <f t="shared" si="681"/>
        <v/>
      </c>
      <c r="Z4855" s="65" t="str">
        <f t="shared" si="682"/>
        <v/>
      </c>
      <c r="AA4855" s="65" t="str">
        <f t="shared" si="683"/>
        <v/>
      </c>
    </row>
    <row r="4856" spans="1:27" x14ac:dyDescent="0.25">
      <c r="A4856" s="40" t="str">
        <f>IF(G4856="","",1*ISERROR(VLOOKUP(G4856,G$1:G4855,1,FALSE)))</f>
        <v/>
      </c>
      <c r="B4856" s="40" t="str">
        <f>IF(A4856=0,0,IF(A4856="","",SUM(A$2:A4856)))</f>
        <v/>
      </c>
      <c r="C4856" s="41" t="str">
        <f>IF(H4856="","",1*ISERROR(VLOOKUP(H4856,H$1:H4855,1,FALSE)))</f>
        <v/>
      </c>
      <c r="D4856" s="40" t="str">
        <f>IF(C4856=0,0,IF(C4856="","",SUM(C$2:C4856)))</f>
        <v/>
      </c>
      <c r="E4856" s="41" t="str">
        <f>IF(H4856=0,0,IF(C4856="","",SUM(C$11:C4856)))</f>
        <v/>
      </c>
      <c r="F4856" s="41" t="str">
        <f>IF(H4856="","",COUNTIF(H$11:H4856,"="&amp;H4856))</f>
        <v/>
      </c>
      <c r="G4856" s="41" t="str">
        <f t="shared" si="675"/>
        <v/>
      </c>
      <c r="H4856" s="41" t="str">
        <f t="shared" si="676"/>
        <v/>
      </c>
      <c r="I4856" s="41" t="str">
        <f t="shared" si="677"/>
        <v/>
      </c>
      <c r="J4856" s="41" t="str">
        <f t="shared" si="678"/>
        <v/>
      </c>
      <c r="K4856" s="268"/>
      <c r="L4856" s="268"/>
      <c r="M4856" s="268"/>
      <c r="N4856" s="269"/>
      <c r="O4856" s="269"/>
      <c r="P4856" s="269"/>
      <c r="Q4856" s="270"/>
      <c r="R4856" s="271"/>
      <c r="S4856" s="268"/>
      <c r="T4856" s="268"/>
      <c r="U4856" s="268"/>
      <c r="V4856" s="268"/>
      <c r="W4856" s="65" t="str">
        <f t="shared" si="679"/>
        <v/>
      </c>
      <c r="X4856" s="65" t="str">
        <f t="shared" si="680"/>
        <v/>
      </c>
      <c r="Y4856" s="65" t="str">
        <f t="shared" si="681"/>
        <v/>
      </c>
      <c r="Z4856" s="65" t="str">
        <f t="shared" si="682"/>
        <v/>
      </c>
      <c r="AA4856" s="65" t="str">
        <f t="shared" si="683"/>
        <v/>
      </c>
    </row>
    <row r="4857" spans="1:27" x14ac:dyDescent="0.25">
      <c r="A4857" s="40" t="str">
        <f>IF(G4857="","",1*ISERROR(VLOOKUP(G4857,G$1:G4856,1,FALSE)))</f>
        <v/>
      </c>
      <c r="B4857" s="40" t="str">
        <f>IF(A4857=0,0,IF(A4857="","",SUM(A$2:A4857)))</f>
        <v/>
      </c>
      <c r="C4857" s="41" t="str">
        <f>IF(H4857="","",1*ISERROR(VLOOKUP(H4857,H$1:H4856,1,FALSE)))</f>
        <v/>
      </c>
      <c r="D4857" s="40" t="str">
        <f>IF(C4857=0,0,IF(C4857="","",SUM(C$2:C4857)))</f>
        <v/>
      </c>
      <c r="E4857" s="41" t="str">
        <f>IF(H4857=0,0,IF(C4857="","",SUM(C$11:C4857)))</f>
        <v/>
      </c>
      <c r="F4857" s="41" t="str">
        <f>IF(H4857="","",COUNTIF(H$11:H4857,"="&amp;H4857))</f>
        <v/>
      </c>
      <c r="G4857" s="41" t="str">
        <f t="shared" si="675"/>
        <v/>
      </c>
      <c r="H4857" s="41" t="str">
        <f t="shared" si="676"/>
        <v/>
      </c>
      <c r="I4857" s="41" t="str">
        <f t="shared" si="677"/>
        <v/>
      </c>
      <c r="J4857" s="41" t="str">
        <f t="shared" si="678"/>
        <v/>
      </c>
      <c r="K4857" s="268"/>
      <c r="L4857" s="268"/>
      <c r="M4857" s="268"/>
      <c r="N4857" s="269"/>
      <c r="O4857" s="269"/>
      <c r="P4857" s="269"/>
      <c r="Q4857" s="270"/>
      <c r="R4857" s="271"/>
      <c r="S4857" s="268"/>
      <c r="T4857" s="268"/>
      <c r="U4857" s="268"/>
      <c r="V4857" s="268"/>
      <c r="W4857" s="65" t="str">
        <f t="shared" si="679"/>
        <v/>
      </c>
      <c r="X4857" s="65" t="str">
        <f t="shared" si="680"/>
        <v/>
      </c>
      <c r="Y4857" s="65" t="str">
        <f t="shared" si="681"/>
        <v/>
      </c>
      <c r="Z4857" s="65" t="str">
        <f t="shared" si="682"/>
        <v/>
      </c>
      <c r="AA4857" s="65" t="str">
        <f t="shared" si="683"/>
        <v/>
      </c>
    </row>
    <row r="4858" spans="1:27" x14ac:dyDescent="0.25">
      <c r="A4858" s="40" t="str">
        <f>IF(G4858="","",1*ISERROR(VLOOKUP(G4858,G$1:G4857,1,FALSE)))</f>
        <v/>
      </c>
      <c r="B4858" s="40" t="str">
        <f>IF(A4858=0,0,IF(A4858="","",SUM(A$2:A4858)))</f>
        <v/>
      </c>
      <c r="C4858" s="41" t="str">
        <f>IF(H4858="","",1*ISERROR(VLOOKUP(H4858,H$1:H4857,1,FALSE)))</f>
        <v/>
      </c>
      <c r="D4858" s="40" t="str">
        <f>IF(C4858=0,0,IF(C4858="","",SUM(C$2:C4858)))</f>
        <v/>
      </c>
      <c r="E4858" s="41" t="str">
        <f>IF(H4858=0,0,IF(C4858="","",SUM(C$11:C4858)))</f>
        <v/>
      </c>
      <c r="F4858" s="41" t="str">
        <f>IF(H4858="","",COUNTIF(H$11:H4858,"="&amp;H4858))</f>
        <v/>
      </c>
      <c r="G4858" s="41" t="str">
        <f t="shared" si="675"/>
        <v/>
      </c>
      <c r="H4858" s="41" t="str">
        <f t="shared" si="676"/>
        <v/>
      </c>
      <c r="I4858" s="41" t="str">
        <f t="shared" si="677"/>
        <v/>
      </c>
      <c r="J4858" s="41" t="str">
        <f t="shared" si="678"/>
        <v/>
      </c>
      <c r="K4858" s="268"/>
      <c r="L4858" s="268"/>
      <c r="M4858" s="268"/>
      <c r="N4858" s="269"/>
      <c r="O4858" s="269"/>
      <c r="P4858" s="269"/>
      <c r="Q4858" s="270"/>
      <c r="R4858" s="271"/>
      <c r="S4858" s="268"/>
      <c r="T4858" s="268"/>
      <c r="U4858" s="268"/>
      <c r="V4858" s="268"/>
      <c r="W4858" s="65" t="str">
        <f t="shared" si="679"/>
        <v/>
      </c>
      <c r="X4858" s="65" t="str">
        <f t="shared" si="680"/>
        <v/>
      </c>
      <c r="Y4858" s="65" t="str">
        <f t="shared" si="681"/>
        <v/>
      </c>
      <c r="Z4858" s="65" t="str">
        <f t="shared" si="682"/>
        <v/>
      </c>
      <c r="AA4858" s="65" t="str">
        <f t="shared" si="683"/>
        <v/>
      </c>
    </row>
    <row r="4859" spans="1:27" x14ac:dyDescent="0.25">
      <c r="A4859" s="40" t="str">
        <f>IF(G4859="","",1*ISERROR(VLOOKUP(G4859,G$1:G4858,1,FALSE)))</f>
        <v/>
      </c>
      <c r="B4859" s="40" t="str">
        <f>IF(A4859=0,0,IF(A4859="","",SUM(A$2:A4859)))</f>
        <v/>
      </c>
      <c r="C4859" s="41" t="str">
        <f>IF(H4859="","",1*ISERROR(VLOOKUP(H4859,H$1:H4858,1,FALSE)))</f>
        <v/>
      </c>
      <c r="D4859" s="40" t="str">
        <f>IF(C4859=0,0,IF(C4859="","",SUM(C$2:C4859)))</f>
        <v/>
      </c>
      <c r="E4859" s="41" t="str">
        <f>IF(H4859=0,0,IF(C4859="","",SUM(C$11:C4859)))</f>
        <v/>
      </c>
      <c r="F4859" s="41" t="str">
        <f>IF(H4859="","",COUNTIF(H$11:H4859,"="&amp;H4859))</f>
        <v/>
      </c>
      <c r="G4859" s="41" t="str">
        <f t="shared" si="675"/>
        <v/>
      </c>
      <c r="H4859" s="41" t="str">
        <f t="shared" si="676"/>
        <v/>
      </c>
      <c r="I4859" s="41" t="str">
        <f t="shared" si="677"/>
        <v/>
      </c>
      <c r="J4859" s="41" t="str">
        <f t="shared" si="678"/>
        <v/>
      </c>
      <c r="K4859" s="268"/>
      <c r="L4859" s="268"/>
      <c r="M4859" s="268"/>
      <c r="N4859" s="269"/>
      <c r="O4859" s="269"/>
      <c r="P4859" s="269"/>
      <c r="Q4859" s="270"/>
      <c r="R4859" s="271"/>
      <c r="S4859" s="268"/>
      <c r="T4859" s="268"/>
      <c r="U4859" s="268"/>
      <c r="V4859" s="268"/>
      <c r="W4859" s="65" t="str">
        <f t="shared" si="679"/>
        <v/>
      </c>
      <c r="X4859" s="65" t="str">
        <f t="shared" si="680"/>
        <v/>
      </c>
      <c r="Y4859" s="65" t="str">
        <f t="shared" si="681"/>
        <v/>
      </c>
      <c r="Z4859" s="65" t="str">
        <f t="shared" si="682"/>
        <v/>
      </c>
      <c r="AA4859" s="65" t="str">
        <f t="shared" si="683"/>
        <v/>
      </c>
    </row>
    <row r="4860" spans="1:27" x14ac:dyDescent="0.25">
      <c r="A4860" s="40" t="str">
        <f>IF(G4860="","",1*ISERROR(VLOOKUP(G4860,G$1:G4859,1,FALSE)))</f>
        <v/>
      </c>
      <c r="B4860" s="40" t="str">
        <f>IF(A4860=0,0,IF(A4860="","",SUM(A$2:A4860)))</f>
        <v/>
      </c>
      <c r="C4860" s="41" t="str">
        <f>IF(H4860="","",1*ISERROR(VLOOKUP(H4860,H$1:H4859,1,FALSE)))</f>
        <v/>
      </c>
      <c r="D4860" s="40" t="str">
        <f>IF(C4860=0,0,IF(C4860="","",SUM(C$2:C4860)))</f>
        <v/>
      </c>
      <c r="E4860" s="41" t="str">
        <f>IF(H4860=0,0,IF(C4860="","",SUM(C$11:C4860)))</f>
        <v/>
      </c>
      <c r="F4860" s="41" t="str">
        <f>IF(H4860="","",COUNTIF(H$11:H4860,"="&amp;H4860))</f>
        <v/>
      </c>
      <c r="G4860" s="41" t="str">
        <f t="shared" si="675"/>
        <v/>
      </c>
      <c r="H4860" s="41" t="str">
        <f t="shared" si="676"/>
        <v/>
      </c>
      <c r="I4860" s="41" t="str">
        <f t="shared" si="677"/>
        <v/>
      </c>
      <c r="J4860" s="41" t="str">
        <f t="shared" si="678"/>
        <v/>
      </c>
      <c r="K4860" s="268"/>
      <c r="L4860" s="268"/>
      <c r="M4860" s="268"/>
      <c r="N4860" s="269"/>
      <c r="O4860" s="269"/>
      <c r="P4860" s="269"/>
      <c r="Q4860" s="270"/>
      <c r="R4860" s="271"/>
      <c r="S4860" s="268"/>
      <c r="T4860" s="268"/>
      <c r="U4860" s="268"/>
      <c r="V4860" s="268"/>
      <c r="W4860" s="65" t="str">
        <f t="shared" si="679"/>
        <v/>
      </c>
      <c r="X4860" s="65" t="str">
        <f t="shared" si="680"/>
        <v/>
      </c>
      <c r="Y4860" s="65" t="str">
        <f t="shared" si="681"/>
        <v/>
      </c>
      <c r="Z4860" s="65" t="str">
        <f t="shared" si="682"/>
        <v/>
      </c>
      <c r="AA4860" s="65" t="str">
        <f t="shared" si="683"/>
        <v/>
      </c>
    </row>
    <row r="4861" spans="1:27" x14ac:dyDescent="0.25">
      <c r="A4861" s="40" t="str">
        <f>IF(G4861="","",1*ISERROR(VLOOKUP(G4861,G$1:G4860,1,FALSE)))</f>
        <v/>
      </c>
      <c r="B4861" s="40" t="str">
        <f>IF(A4861=0,0,IF(A4861="","",SUM(A$2:A4861)))</f>
        <v/>
      </c>
      <c r="C4861" s="41" t="str">
        <f>IF(H4861="","",1*ISERROR(VLOOKUP(H4861,H$1:H4860,1,FALSE)))</f>
        <v/>
      </c>
      <c r="D4861" s="40" t="str">
        <f>IF(C4861=0,0,IF(C4861="","",SUM(C$2:C4861)))</f>
        <v/>
      </c>
      <c r="E4861" s="41" t="str">
        <f>IF(H4861=0,0,IF(C4861="","",SUM(C$11:C4861)))</f>
        <v/>
      </c>
      <c r="F4861" s="41" t="str">
        <f>IF(H4861="","",COUNTIF(H$11:H4861,"="&amp;H4861))</f>
        <v/>
      </c>
      <c r="G4861" s="41" t="str">
        <f t="shared" si="675"/>
        <v/>
      </c>
      <c r="H4861" s="41" t="str">
        <f t="shared" si="676"/>
        <v/>
      </c>
      <c r="I4861" s="41" t="str">
        <f t="shared" si="677"/>
        <v/>
      </c>
      <c r="J4861" s="41" t="str">
        <f t="shared" si="678"/>
        <v/>
      </c>
      <c r="K4861" s="268"/>
      <c r="L4861" s="268"/>
      <c r="M4861" s="268"/>
      <c r="N4861" s="269"/>
      <c r="O4861" s="269"/>
      <c r="P4861" s="269"/>
      <c r="Q4861" s="270"/>
      <c r="R4861" s="271"/>
      <c r="S4861" s="268"/>
      <c r="T4861" s="268"/>
      <c r="U4861" s="268"/>
      <c r="V4861" s="268"/>
      <c r="W4861" s="65" t="str">
        <f t="shared" si="679"/>
        <v/>
      </c>
      <c r="X4861" s="65" t="str">
        <f t="shared" si="680"/>
        <v/>
      </c>
      <c r="Y4861" s="65" t="str">
        <f t="shared" si="681"/>
        <v/>
      </c>
      <c r="Z4861" s="65" t="str">
        <f t="shared" si="682"/>
        <v/>
      </c>
      <c r="AA4861" s="65" t="str">
        <f t="shared" si="683"/>
        <v/>
      </c>
    </row>
    <row r="4862" spans="1:27" x14ac:dyDescent="0.25">
      <c r="A4862" s="40" t="str">
        <f>IF(G4862="","",1*ISERROR(VLOOKUP(G4862,G$1:G4861,1,FALSE)))</f>
        <v/>
      </c>
      <c r="B4862" s="40" t="str">
        <f>IF(A4862=0,0,IF(A4862="","",SUM(A$2:A4862)))</f>
        <v/>
      </c>
      <c r="C4862" s="41" t="str">
        <f>IF(H4862="","",1*ISERROR(VLOOKUP(H4862,H$1:H4861,1,FALSE)))</f>
        <v/>
      </c>
      <c r="D4862" s="40" t="str">
        <f>IF(C4862=0,0,IF(C4862="","",SUM(C$2:C4862)))</f>
        <v/>
      </c>
      <c r="E4862" s="41" t="str">
        <f>IF(H4862=0,0,IF(C4862="","",SUM(C$11:C4862)))</f>
        <v/>
      </c>
      <c r="F4862" s="41" t="str">
        <f>IF(H4862="","",COUNTIF(H$11:H4862,"="&amp;H4862))</f>
        <v/>
      </c>
      <c r="G4862" s="41" t="str">
        <f t="shared" si="675"/>
        <v/>
      </c>
      <c r="H4862" s="41" t="str">
        <f t="shared" si="676"/>
        <v/>
      </c>
      <c r="I4862" s="41" t="str">
        <f t="shared" si="677"/>
        <v/>
      </c>
      <c r="J4862" s="41" t="str">
        <f t="shared" si="678"/>
        <v/>
      </c>
      <c r="K4862" s="268"/>
      <c r="L4862" s="268"/>
      <c r="M4862" s="268"/>
      <c r="N4862" s="269"/>
      <c r="O4862" s="269"/>
      <c r="P4862" s="269"/>
      <c r="Q4862" s="270"/>
      <c r="R4862" s="271"/>
      <c r="S4862" s="268"/>
      <c r="T4862" s="268"/>
      <c r="U4862" s="268"/>
      <c r="V4862" s="268"/>
      <c r="W4862" s="65" t="str">
        <f t="shared" si="679"/>
        <v/>
      </c>
      <c r="X4862" s="65" t="str">
        <f t="shared" si="680"/>
        <v/>
      </c>
      <c r="Y4862" s="65" t="str">
        <f t="shared" si="681"/>
        <v/>
      </c>
      <c r="Z4862" s="65" t="str">
        <f t="shared" si="682"/>
        <v/>
      </c>
      <c r="AA4862" s="65" t="str">
        <f t="shared" si="683"/>
        <v/>
      </c>
    </row>
    <row r="4863" spans="1:27" x14ac:dyDescent="0.25">
      <c r="A4863" s="40" t="str">
        <f>IF(G4863="","",1*ISERROR(VLOOKUP(G4863,G$1:G4862,1,FALSE)))</f>
        <v/>
      </c>
      <c r="B4863" s="40" t="str">
        <f>IF(A4863=0,0,IF(A4863="","",SUM(A$2:A4863)))</f>
        <v/>
      </c>
      <c r="C4863" s="41" t="str">
        <f>IF(H4863="","",1*ISERROR(VLOOKUP(H4863,H$1:H4862,1,FALSE)))</f>
        <v/>
      </c>
      <c r="D4863" s="40" t="str">
        <f>IF(C4863=0,0,IF(C4863="","",SUM(C$2:C4863)))</f>
        <v/>
      </c>
      <c r="E4863" s="41" t="str">
        <f>IF(H4863=0,0,IF(C4863="","",SUM(C$11:C4863)))</f>
        <v/>
      </c>
      <c r="F4863" s="41" t="str">
        <f>IF(H4863="","",COUNTIF(H$11:H4863,"="&amp;H4863))</f>
        <v/>
      </c>
      <c r="G4863" s="41" t="str">
        <f t="shared" si="675"/>
        <v/>
      </c>
      <c r="H4863" s="41" t="str">
        <f t="shared" si="676"/>
        <v/>
      </c>
      <c r="I4863" s="41" t="str">
        <f t="shared" si="677"/>
        <v/>
      </c>
      <c r="J4863" s="41" t="str">
        <f t="shared" si="678"/>
        <v/>
      </c>
      <c r="K4863" s="268"/>
      <c r="L4863" s="268"/>
      <c r="M4863" s="268"/>
      <c r="N4863" s="269"/>
      <c r="O4863" s="269"/>
      <c r="P4863" s="269"/>
      <c r="Q4863" s="270"/>
      <c r="R4863" s="271"/>
      <c r="S4863" s="268"/>
      <c r="T4863" s="268"/>
      <c r="U4863" s="268"/>
      <c r="V4863" s="268"/>
      <c r="W4863" s="65" t="str">
        <f t="shared" si="679"/>
        <v/>
      </c>
      <c r="X4863" s="65" t="str">
        <f t="shared" si="680"/>
        <v/>
      </c>
      <c r="Y4863" s="65" t="str">
        <f t="shared" si="681"/>
        <v/>
      </c>
      <c r="Z4863" s="65" t="str">
        <f t="shared" si="682"/>
        <v/>
      </c>
      <c r="AA4863" s="65" t="str">
        <f t="shared" si="683"/>
        <v/>
      </c>
    </row>
    <row r="4864" spans="1:27" x14ac:dyDescent="0.25">
      <c r="A4864" s="40" t="str">
        <f>IF(G4864="","",1*ISERROR(VLOOKUP(G4864,G$1:G4863,1,FALSE)))</f>
        <v/>
      </c>
      <c r="B4864" s="40" t="str">
        <f>IF(A4864=0,0,IF(A4864="","",SUM(A$2:A4864)))</f>
        <v/>
      </c>
      <c r="C4864" s="41" t="str">
        <f>IF(H4864="","",1*ISERROR(VLOOKUP(H4864,H$1:H4863,1,FALSE)))</f>
        <v/>
      </c>
      <c r="D4864" s="40" t="str">
        <f>IF(C4864=0,0,IF(C4864="","",SUM(C$2:C4864)))</f>
        <v/>
      </c>
      <c r="E4864" s="41" t="str">
        <f>IF(H4864=0,0,IF(C4864="","",SUM(C$11:C4864)))</f>
        <v/>
      </c>
      <c r="F4864" s="41" t="str">
        <f>IF(H4864="","",COUNTIF(H$11:H4864,"="&amp;H4864))</f>
        <v/>
      </c>
      <c r="G4864" s="41" t="str">
        <f t="shared" si="675"/>
        <v/>
      </c>
      <c r="H4864" s="41" t="str">
        <f t="shared" si="676"/>
        <v/>
      </c>
      <c r="I4864" s="41" t="str">
        <f t="shared" si="677"/>
        <v/>
      </c>
      <c r="J4864" s="41" t="str">
        <f t="shared" si="678"/>
        <v/>
      </c>
      <c r="K4864" s="268"/>
      <c r="L4864" s="268"/>
      <c r="M4864" s="268"/>
      <c r="N4864" s="269"/>
      <c r="O4864" s="269"/>
      <c r="P4864" s="269"/>
      <c r="Q4864" s="270"/>
      <c r="R4864" s="271"/>
      <c r="S4864" s="268"/>
      <c r="T4864" s="268"/>
      <c r="U4864" s="268"/>
      <c r="V4864" s="268"/>
      <c r="W4864" s="65" t="str">
        <f t="shared" si="679"/>
        <v/>
      </c>
      <c r="X4864" s="65" t="str">
        <f t="shared" si="680"/>
        <v/>
      </c>
      <c r="Y4864" s="65" t="str">
        <f t="shared" si="681"/>
        <v/>
      </c>
      <c r="Z4864" s="65" t="str">
        <f t="shared" si="682"/>
        <v/>
      </c>
      <c r="AA4864" s="65" t="str">
        <f t="shared" si="683"/>
        <v/>
      </c>
    </row>
    <row r="4865" spans="1:27" x14ac:dyDescent="0.25">
      <c r="A4865" s="40" t="str">
        <f>IF(G4865="","",1*ISERROR(VLOOKUP(G4865,G$1:G4864,1,FALSE)))</f>
        <v/>
      </c>
      <c r="B4865" s="40" t="str">
        <f>IF(A4865=0,0,IF(A4865="","",SUM(A$2:A4865)))</f>
        <v/>
      </c>
      <c r="C4865" s="41" t="str">
        <f>IF(H4865="","",1*ISERROR(VLOOKUP(H4865,H$1:H4864,1,FALSE)))</f>
        <v/>
      </c>
      <c r="D4865" s="40" t="str">
        <f>IF(C4865=0,0,IF(C4865="","",SUM(C$2:C4865)))</f>
        <v/>
      </c>
      <c r="E4865" s="41" t="str">
        <f>IF(H4865=0,0,IF(C4865="","",SUM(C$11:C4865)))</f>
        <v/>
      </c>
      <c r="F4865" s="41" t="str">
        <f>IF(H4865="","",COUNTIF(H$11:H4865,"="&amp;H4865))</f>
        <v/>
      </c>
      <c r="G4865" s="41" t="str">
        <f t="shared" si="675"/>
        <v/>
      </c>
      <c r="H4865" s="41" t="str">
        <f t="shared" si="676"/>
        <v/>
      </c>
      <c r="I4865" s="41" t="str">
        <f t="shared" si="677"/>
        <v/>
      </c>
      <c r="J4865" s="41" t="str">
        <f t="shared" si="678"/>
        <v/>
      </c>
      <c r="K4865" s="268"/>
      <c r="L4865" s="268"/>
      <c r="M4865" s="268"/>
      <c r="N4865" s="269"/>
      <c r="O4865" s="269"/>
      <c r="P4865" s="269"/>
      <c r="Q4865" s="270"/>
      <c r="R4865" s="271"/>
      <c r="S4865" s="268"/>
      <c r="T4865" s="268"/>
      <c r="U4865" s="268"/>
      <c r="V4865" s="268"/>
      <c r="W4865" s="65" t="str">
        <f t="shared" si="679"/>
        <v/>
      </c>
      <c r="X4865" s="65" t="str">
        <f t="shared" si="680"/>
        <v/>
      </c>
      <c r="Y4865" s="65" t="str">
        <f t="shared" si="681"/>
        <v/>
      </c>
      <c r="Z4865" s="65" t="str">
        <f t="shared" si="682"/>
        <v/>
      </c>
      <c r="AA4865" s="65" t="str">
        <f t="shared" si="683"/>
        <v/>
      </c>
    </row>
    <row r="4866" spans="1:27" x14ac:dyDescent="0.25">
      <c r="A4866" s="40" t="str">
        <f>IF(G4866="","",1*ISERROR(VLOOKUP(G4866,G$1:G4865,1,FALSE)))</f>
        <v/>
      </c>
      <c r="B4866" s="40" t="str">
        <f>IF(A4866=0,0,IF(A4866="","",SUM(A$2:A4866)))</f>
        <v/>
      </c>
      <c r="C4866" s="41" t="str">
        <f>IF(H4866="","",1*ISERROR(VLOOKUP(H4866,H$1:H4865,1,FALSE)))</f>
        <v/>
      </c>
      <c r="D4866" s="40" t="str">
        <f>IF(C4866=0,0,IF(C4866="","",SUM(C$2:C4866)))</f>
        <v/>
      </c>
      <c r="E4866" s="41" t="str">
        <f>IF(H4866=0,0,IF(C4866="","",SUM(C$11:C4866)))</f>
        <v/>
      </c>
      <c r="F4866" s="41" t="str">
        <f>IF(H4866="","",COUNTIF(H$11:H4866,"="&amp;H4866))</f>
        <v/>
      </c>
      <c r="G4866" s="41" t="str">
        <f t="shared" ref="G4866:G4929" si="684">IF(K4866="","",IF(M4866="","",CONCATENATE(K4866,"-",M4866)))</f>
        <v/>
      </c>
      <c r="H4866" s="41" t="str">
        <f t="shared" ref="H4866:H4929" si="685">IF(G4866="","",CONCATENATE(G4866,"-",N4866))</f>
        <v/>
      </c>
      <c r="I4866" s="41" t="str">
        <f t="shared" ref="I4866:I4929" si="686">IF(H4866="","",CONCATENATE(H4866,"-",F4866))</f>
        <v/>
      </c>
      <c r="J4866" s="41" t="str">
        <f t="shared" ref="J4866:J4929" si="687">IF(G4866="","",CONCATENATE(G4866,"-",O4866))</f>
        <v/>
      </c>
      <c r="K4866" s="268"/>
      <c r="L4866" s="268"/>
      <c r="M4866" s="268"/>
      <c r="N4866" s="269"/>
      <c r="O4866" s="269"/>
      <c r="P4866" s="269"/>
      <c r="Q4866" s="270"/>
      <c r="R4866" s="271"/>
      <c r="S4866" s="268"/>
      <c r="T4866" s="268"/>
      <c r="U4866" s="268"/>
      <c r="V4866" s="268"/>
      <c r="W4866" s="65" t="str">
        <f t="shared" ref="W4866:W4929" si="688">IF(S4866="","",IF(S4866="Yes",1,0))</f>
        <v/>
      </c>
      <c r="X4866" s="65" t="str">
        <f t="shared" ref="X4866:X4929" si="689">IF(T4866="","",IF(T4866="Yes",1,0))</f>
        <v/>
      </c>
      <c r="Y4866" s="65" t="str">
        <f t="shared" ref="Y4866:Y4929" si="690">IF(U4866="","",IF(U4866="Yes",1,0))</f>
        <v/>
      </c>
      <c r="Z4866" s="65" t="str">
        <f t="shared" ref="Z4866:Z4929" si="691">IF(V4866="","",IF(V4866="Yes",1,0))</f>
        <v/>
      </c>
      <c r="AA4866" s="65" t="str">
        <f t="shared" ref="AA4866:AA4929" si="692">IF(N4866="","",CONCATENATE(N4866,"-",O4866))</f>
        <v/>
      </c>
    </row>
    <row r="4867" spans="1:27" x14ac:dyDescent="0.25">
      <c r="A4867" s="40" t="str">
        <f>IF(G4867="","",1*ISERROR(VLOOKUP(G4867,G$1:G4866,1,FALSE)))</f>
        <v/>
      </c>
      <c r="B4867" s="40" t="str">
        <f>IF(A4867=0,0,IF(A4867="","",SUM(A$2:A4867)))</f>
        <v/>
      </c>
      <c r="C4867" s="41" t="str">
        <f>IF(H4867="","",1*ISERROR(VLOOKUP(H4867,H$1:H4866,1,FALSE)))</f>
        <v/>
      </c>
      <c r="D4867" s="40" t="str">
        <f>IF(C4867=0,0,IF(C4867="","",SUM(C$2:C4867)))</f>
        <v/>
      </c>
      <c r="E4867" s="41" t="str">
        <f>IF(H4867=0,0,IF(C4867="","",SUM(C$11:C4867)))</f>
        <v/>
      </c>
      <c r="F4867" s="41" t="str">
        <f>IF(H4867="","",COUNTIF(H$11:H4867,"="&amp;H4867))</f>
        <v/>
      </c>
      <c r="G4867" s="41" t="str">
        <f t="shared" si="684"/>
        <v/>
      </c>
      <c r="H4867" s="41" t="str">
        <f t="shared" si="685"/>
        <v/>
      </c>
      <c r="I4867" s="41" t="str">
        <f t="shared" si="686"/>
        <v/>
      </c>
      <c r="J4867" s="41" t="str">
        <f t="shared" si="687"/>
        <v/>
      </c>
      <c r="K4867" s="268"/>
      <c r="L4867" s="268"/>
      <c r="M4867" s="268"/>
      <c r="N4867" s="269"/>
      <c r="O4867" s="269"/>
      <c r="P4867" s="269"/>
      <c r="Q4867" s="270"/>
      <c r="R4867" s="271"/>
      <c r="S4867" s="268"/>
      <c r="T4867" s="268"/>
      <c r="U4867" s="268"/>
      <c r="V4867" s="268"/>
      <c r="W4867" s="65" t="str">
        <f t="shared" si="688"/>
        <v/>
      </c>
      <c r="X4867" s="65" t="str">
        <f t="shared" si="689"/>
        <v/>
      </c>
      <c r="Y4867" s="65" t="str">
        <f t="shared" si="690"/>
        <v/>
      </c>
      <c r="Z4867" s="65" t="str">
        <f t="shared" si="691"/>
        <v/>
      </c>
      <c r="AA4867" s="65" t="str">
        <f t="shared" si="692"/>
        <v/>
      </c>
    </row>
    <row r="4868" spans="1:27" x14ac:dyDescent="0.25">
      <c r="A4868" s="40" t="str">
        <f>IF(G4868="","",1*ISERROR(VLOOKUP(G4868,G$1:G4867,1,FALSE)))</f>
        <v/>
      </c>
      <c r="B4868" s="40" t="str">
        <f>IF(A4868=0,0,IF(A4868="","",SUM(A$2:A4868)))</f>
        <v/>
      </c>
      <c r="C4868" s="41" t="str">
        <f>IF(H4868="","",1*ISERROR(VLOOKUP(H4868,H$1:H4867,1,FALSE)))</f>
        <v/>
      </c>
      <c r="D4868" s="40" t="str">
        <f>IF(C4868=0,0,IF(C4868="","",SUM(C$2:C4868)))</f>
        <v/>
      </c>
      <c r="E4868" s="41" t="str">
        <f>IF(H4868=0,0,IF(C4868="","",SUM(C$11:C4868)))</f>
        <v/>
      </c>
      <c r="F4868" s="41" t="str">
        <f>IF(H4868="","",COUNTIF(H$11:H4868,"="&amp;H4868))</f>
        <v/>
      </c>
      <c r="G4868" s="41" t="str">
        <f t="shared" si="684"/>
        <v/>
      </c>
      <c r="H4868" s="41" t="str">
        <f t="shared" si="685"/>
        <v/>
      </c>
      <c r="I4868" s="41" t="str">
        <f t="shared" si="686"/>
        <v/>
      </c>
      <c r="J4868" s="41" t="str">
        <f t="shared" si="687"/>
        <v/>
      </c>
      <c r="K4868" s="268"/>
      <c r="L4868" s="268"/>
      <c r="M4868" s="268"/>
      <c r="N4868" s="269"/>
      <c r="O4868" s="269"/>
      <c r="P4868" s="269"/>
      <c r="Q4868" s="270"/>
      <c r="R4868" s="271"/>
      <c r="S4868" s="268"/>
      <c r="T4868" s="268"/>
      <c r="U4868" s="268"/>
      <c r="V4868" s="268"/>
      <c r="W4868" s="65" t="str">
        <f t="shared" si="688"/>
        <v/>
      </c>
      <c r="X4868" s="65" t="str">
        <f t="shared" si="689"/>
        <v/>
      </c>
      <c r="Y4868" s="65" t="str">
        <f t="shared" si="690"/>
        <v/>
      </c>
      <c r="Z4868" s="65" t="str">
        <f t="shared" si="691"/>
        <v/>
      </c>
      <c r="AA4868" s="65" t="str">
        <f t="shared" si="692"/>
        <v/>
      </c>
    </row>
    <row r="4869" spans="1:27" x14ac:dyDescent="0.25">
      <c r="A4869" s="40" t="str">
        <f>IF(G4869="","",1*ISERROR(VLOOKUP(G4869,G$1:G4868,1,FALSE)))</f>
        <v/>
      </c>
      <c r="B4869" s="40" t="str">
        <f>IF(A4869=0,0,IF(A4869="","",SUM(A$2:A4869)))</f>
        <v/>
      </c>
      <c r="C4869" s="41" t="str">
        <f>IF(H4869="","",1*ISERROR(VLOOKUP(H4869,H$1:H4868,1,FALSE)))</f>
        <v/>
      </c>
      <c r="D4869" s="40" t="str">
        <f>IF(C4869=0,0,IF(C4869="","",SUM(C$2:C4869)))</f>
        <v/>
      </c>
      <c r="E4869" s="41" t="str">
        <f>IF(H4869=0,0,IF(C4869="","",SUM(C$11:C4869)))</f>
        <v/>
      </c>
      <c r="F4869" s="41" t="str">
        <f>IF(H4869="","",COUNTIF(H$11:H4869,"="&amp;H4869))</f>
        <v/>
      </c>
      <c r="G4869" s="41" t="str">
        <f t="shared" si="684"/>
        <v/>
      </c>
      <c r="H4869" s="41" t="str">
        <f t="shared" si="685"/>
        <v/>
      </c>
      <c r="I4869" s="41" t="str">
        <f t="shared" si="686"/>
        <v/>
      </c>
      <c r="J4869" s="41" t="str">
        <f t="shared" si="687"/>
        <v/>
      </c>
      <c r="K4869" s="268"/>
      <c r="L4869" s="268"/>
      <c r="M4869" s="268"/>
      <c r="N4869" s="269"/>
      <c r="O4869" s="269"/>
      <c r="P4869" s="269"/>
      <c r="Q4869" s="270"/>
      <c r="R4869" s="271"/>
      <c r="S4869" s="268"/>
      <c r="T4869" s="268"/>
      <c r="U4869" s="268"/>
      <c r="V4869" s="268"/>
      <c r="W4869" s="65" t="str">
        <f t="shared" si="688"/>
        <v/>
      </c>
      <c r="X4869" s="65" t="str">
        <f t="shared" si="689"/>
        <v/>
      </c>
      <c r="Y4869" s="65" t="str">
        <f t="shared" si="690"/>
        <v/>
      </c>
      <c r="Z4869" s="65" t="str">
        <f t="shared" si="691"/>
        <v/>
      </c>
      <c r="AA4869" s="65" t="str">
        <f t="shared" si="692"/>
        <v/>
      </c>
    </row>
    <row r="4870" spans="1:27" x14ac:dyDescent="0.25">
      <c r="A4870" s="40" t="str">
        <f>IF(G4870="","",1*ISERROR(VLOOKUP(G4870,G$1:G4869,1,FALSE)))</f>
        <v/>
      </c>
      <c r="B4870" s="40" t="str">
        <f>IF(A4870=0,0,IF(A4870="","",SUM(A$2:A4870)))</f>
        <v/>
      </c>
      <c r="C4870" s="41" t="str">
        <f>IF(H4870="","",1*ISERROR(VLOOKUP(H4870,H$1:H4869,1,FALSE)))</f>
        <v/>
      </c>
      <c r="D4870" s="40" t="str">
        <f>IF(C4870=0,0,IF(C4870="","",SUM(C$2:C4870)))</f>
        <v/>
      </c>
      <c r="E4870" s="41" t="str">
        <f>IF(H4870=0,0,IF(C4870="","",SUM(C$11:C4870)))</f>
        <v/>
      </c>
      <c r="F4870" s="41" t="str">
        <f>IF(H4870="","",COUNTIF(H$11:H4870,"="&amp;H4870))</f>
        <v/>
      </c>
      <c r="G4870" s="41" t="str">
        <f t="shared" si="684"/>
        <v/>
      </c>
      <c r="H4870" s="41" t="str">
        <f t="shared" si="685"/>
        <v/>
      </c>
      <c r="I4870" s="41" t="str">
        <f t="shared" si="686"/>
        <v/>
      </c>
      <c r="J4870" s="41" t="str">
        <f t="shared" si="687"/>
        <v/>
      </c>
      <c r="K4870" s="268"/>
      <c r="L4870" s="268"/>
      <c r="M4870" s="268"/>
      <c r="N4870" s="269"/>
      <c r="O4870" s="269"/>
      <c r="P4870" s="269"/>
      <c r="Q4870" s="270"/>
      <c r="R4870" s="271"/>
      <c r="S4870" s="268"/>
      <c r="T4870" s="268"/>
      <c r="U4870" s="268"/>
      <c r="V4870" s="268"/>
      <c r="W4870" s="65" t="str">
        <f t="shared" si="688"/>
        <v/>
      </c>
      <c r="X4870" s="65" t="str">
        <f t="shared" si="689"/>
        <v/>
      </c>
      <c r="Y4870" s="65" t="str">
        <f t="shared" si="690"/>
        <v/>
      </c>
      <c r="Z4870" s="65" t="str">
        <f t="shared" si="691"/>
        <v/>
      </c>
      <c r="AA4870" s="65" t="str">
        <f t="shared" si="692"/>
        <v/>
      </c>
    </row>
    <row r="4871" spans="1:27" x14ac:dyDescent="0.25">
      <c r="A4871" s="40" t="str">
        <f>IF(G4871="","",1*ISERROR(VLOOKUP(G4871,G$1:G4870,1,FALSE)))</f>
        <v/>
      </c>
      <c r="B4871" s="40" t="str">
        <f>IF(A4871=0,0,IF(A4871="","",SUM(A$2:A4871)))</f>
        <v/>
      </c>
      <c r="C4871" s="41" t="str">
        <f>IF(H4871="","",1*ISERROR(VLOOKUP(H4871,H$1:H4870,1,FALSE)))</f>
        <v/>
      </c>
      <c r="D4871" s="40" t="str">
        <f>IF(C4871=0,0,IF(C4871="","",SUM(C$2:C4871)))</f>
        <v/>
      </c>
      <c r="E4871" s="41" t="str">
        <f>IF(H4871=0,0,IF(C4871="","",SUM(C$11:C4871)))</f>
        <v/>
      </c>
      <c r="F4871" s="41" t="str">
        <f>IF(H4871="","",COUNTIF(H$11:H4871,"="&amp;H4871))</f>
        <v/>
      </c>
      <c r="G4871" s="41" t="str">
        <f t="shared" si="684"/>
        <v/>
      </c>
      <c r="H4871" s="41" t="str">
        <f t="shared" si="685"/>
        <v/>
      </c>
      <c r="I4871" s="41" t="str">
        <f t="shared" si="686"/>
        <v/>
      </c>
      <c r="J4871" s="41" t="str">
        <f t="shared" si="687"/>
        <v/>
      </c>
      <c r="K4871" s="268"/>
      <c r="L4871" s="268"/>
      <c r="M4871" s="268"/>
      <c r="N4871" s="269"/>
      <c r="O4871" s="269"/>
      <c r="P4871" s="269"/>
      <c r="Q4871" s="270"/>
      <c r="R4871" s="271"/>
      <c r="S4871" s="268"/>
      <c r="T4871" s="268"/>
      <c r="U4871" s="268"/>
      <c r="V4871" s="268"/>
      <c r="W4871" s="65" t="str">
        <f t="shared" si="688"/>
        <v/>
      </c>
      <c r="X4871" s="65" t="str">
        <f t="shared" si="689"/>
        <v/>
      </c>
      <c r="Y4871" s="65" t="str">
        <f t="shared" si="690"/>
        <v/>
      </c>
      <c r="Z4871" s="65" t="str">
        <f t="shared" si="691"/>
        <v/>
      </c>
      <c r="AA4871" s="65" t="str">
        <f t="shared" si="692"/>
        <v/>
      </c>
    </row>
    <row r="4872" spans="1:27" x14ac:dyDescent="0.25">
      <c r="A4872" s="40" t="str">
        <f>IF(G4872="","",1*ISERROR(VLOOKUP(G4872,G$1:G4871,1,FALSE)))</f>
        <v/>
      </c>
      <c r="B4872" s="40" t="str">
        <f>IF(A4872=0,0,IF(A4872="","",SUM(A$2:A4872)))</f>
        <v/>
      </c>
      <c r="C4872" s="41" t="str">
        <f>IF(H4872="","",1*ISERROR(VLOOKUP(H4872,H$1:H4871,1,FALSE)))</f>
        <v/>
      </c>
      <c r="D4872" s="40" t="str">
        <f>IF(C4872=0,0,IF(C4872="","",SUM(C$2:C4872)))</f>
        <v/>
      </c>
      <c r="E4872" s="41" t="str">
        <f>IF(H4872=0,0,IF(C4872="","",SUM(C$11:C4872)))</f>
        <v/>
      </c>
      <c r="F4872" s="41" t="str">
        <f>IF(H4872="","",COUNTIF(H$11:H4872,"="&amp;H4872))</f>
        <v/>
      </c>
      <c r="G4872" s="41" t="str">
        <f t="shared" si="684"/>
        <v/>
      </c>
      <c r="H4872" s="41" t="str">
        <f t="shared" si="685"/>
        <v/>
      </c>
      <c r="I4872" s="41" t="str">
        <f t="shared" si="686"/>
        <v/>
      </c>
      <c r="J4872" s="41" t="str">
        <f t="shared" si="687"/>
        <v/>
      </c>
      <c r="K4872" s="268"/>
      <c r="L4872" s="268"/>
      <c r="M4872" s="268"/>
      <c r="N4872" s="269"/>
      <c r="O4872" s="269"/>
      <c r="P4872" s="269"/>
      <c r="Q4872" s="270"/>
      <c r="R4872" s="271"/>
      <c r="S4872" s="268"/>
      <c r="T4872" s="268"/>
      <c r="U4872" s="268"/>
      <c r="V4872" s="268"/>
      <c r="W4872" s="65" t="str">
        <f t="shared" si="688"/>
        <v/>
      </c>
      <c r="X4872" s="65" t="str">
        <f t="shared" si="689"/>
        <v/>
      </c>
      <c r="Y4872" s="65" t="str">
        <f t="shared" si="690"/>
        <v/>
      </c>
      <c r="Z4872" s="65" t="str">
        <f t="shared" si="691"/>
        <v/>
      </c>
      <c r="AA4872" s="65" t="str">
        <f t="shared" si="692"/>
        <v/>
      </c>
    </row>
    <row r="4873" spans="1:27" x14ac:dyDescent="0.25">
      <c r="A4873" s="40" t="str">
        <f>IF(G4873="","",1*ISERROR(VLOOKUP(G4873,G$1:G4872,1,FALSE)))</f>
        <v/>
      </c>
      <c r="B4873" s="40" t="str">
        <f>IF(A4873=0,0,IF(A4873="","",SUM(A$2:A4873)))</f>
        <v/>
      </c>
      <c r="C4873" s="41" t="str">
        <f>IF(H4873="","",1*ISERROR(VLOOKUP(H4873,H$1:H4872,1,FALSE)))</f>
        <v/>
      </c>
      <c r="D4873" s="40" t="str">
        <f>IF(C4873=0,0,IF(C4873="","",SUM(C$2:C4873)))</f>
        <v/>
      </c>
      <c r="E4873" s="41" t="str">
        <f>IF(H4873=0,0,IF(C4873="","",SUM(C$11:C4873)))</f>
        <v/>
      </c>
      <c r="F4873" s="41" t="str">
        <f>IF(H4873="","",COUNTIF(H$11:H4873,"="&amp;H4873))</f>
        <v/>
      </c>
      <c r="G4873" s="41" t="str">
        <f t="shared" si="684"/>
        <v/>
      </c>
      <c r="H4873" s="41" t="str">
        <f t="shared" si="685"/>
        <v/>
      </c>
      <c r="I4873" s="41" t="str">
        <f t="shared" si="686"/>
        <v/>
      </c>
      <c r="J4873" s="41" t="str">
        <f t="shared" si="687"/>
        <v/>
      </c>
      <c r="K4873" s="268"/>
      <c r="L4873" s="268"/>
      <c r="M4873" s="268"/>
      <c r="N4873" s="269"/>
      <c r="O4873" s="269"/>
      <c r="P4873" s="269"/>
      <c r="Q4873" s="270"/>
      <c r="R4873" s="271"/>
      <c r="S4873" s="268"/>
      <c r="T4873" s="268"/>
      <c r="U4873" s="268"/>
      <c r="V4873" s="268"/>
      <c r="W4873" s="65" t="str">
        <f t="shared" si="688"/>
        <v/>
      </c>
      <c r="X4873" s="65" t="str">
        <f t="shared" si="689"/>
        <v/>
      </c>
      <c r="Y4873" s="65" t="str">
        <f t="shared" si="690"/>
        <v/>
      </c>
      <c r="Z4873" s="65" t="str">
        <f t="shared" si="691"/>
        <v/>
      </c>
      <c r="AA4873" s="65" t="str">
        <f t="shared" si="692"/>
        <v/>
      </c>
    </row>
    <row r="4874" spans="1:27" x14ac:dyDescent="0.25">
      <c r="A4874" s="40" t="str">
        <f>IF(G4874="","",1*ISERROR(VLOOKUP(G4874,G$1:G4873,1,FALSE)))</f>
        <v/>
      </c>
      <c r="B4874" s="40" t="str">
        <f>IF(A4874=0,0,IF(A4874="","",SUM(A$2:A4874)))</f>
        <v/>
      </c>
      <c r="C4874" s="41" t="str">
        <f>IF(H4874="","",1*ISERROR(VLOOKUP(H4874,H$1:H4873,1,FALSE)))</f>
        <v/>
      </c>
      <c r="D4874" s="40" t="str">
        <f>IF(C4874=0,0,IF(C4874="","",SUM(C$2:C4874)))</f>
        <v/>
      </c>
      <c r="E4874" s="41" t="str">
        <f>IF(H4874=0,0,IF(C4874="","",SUM(C$11:C4874)))</f>
        <v/>
      </c>
      <c r="F4874" s="41" t="str">
        <f>IF(H4874="","",COUNTIF(H$11:H4874,"="&amp;H4874))</f>
        <v/>
      </c>
      <c r="G4874" s="41" t="str">
        <f t="shared" si="684"/>
        <v/>
      </c>
      <c r="H4874" s="41" t="str">
        <f t="shared" si="685"/>
        <v/>
      </c>
      <c r="I4874" s="41" t="str">
        <f t="shared" si="686"/>
        <v/>
      </c>
      <c r="J4874" s="41" t="str">
        <f t="shared" si="687"/>
        <v/>
      </c>
      <c r="K4874" s="268"/>
      <c r="L4874" s="268"/>
      <c r="M4874" s="268"/>
      <c r="N4874" s="269"/>
      <c r="O4874" s="269"/>
      <c r="P4874" s="269"/>
      <c r="Q4874" s="270"/>
      <c r="R4874" s="271"/>
      <c r="S4874" s="268"/>
      <c r="T4874" s="268"/>
      <c r="U4874" s="268"/>
      <c r="V4874" s="268"/>
      <c r="W4874" s="65" t="str">
        <f t="shared" si="688"/>
        <v/>
      </c>
      <c r="X4874" s="65" t="str">
        <f t="shared" si="689"/>
        <v/>
      </c>
      <c r="Y4874" s="65" t="str">
        <f t="shared" si="690"/>
        <v/>
      </c>
      <c r="Z4874" s="65" t="str">
        <f t="shared" si="691"/>
        <v/>
      </c>
      <c r="AA4874" s="65" t="str">
        <f t="shared" si="692"/>
        <v/>
      </c>
    </row>
    <row r="4875" spans="1:27" x14ac:dyDescent="0.25">
      <c r="A4875" s="40" t="str">
        <f>IF(G4875="","",1*ISERROR(VLOOKUP(G4875,G$1:G4874,1,FALSE)))</f>
        <v/>
      </c>
      <c r="B4875" s="40" t="str">
        <f>IF(A4875=0,0,IF(A4875="","",SUM(A$2:A4875)))</f>
        <v/>
      </c>
      <c r="C4875" s="41" t="str">
        <f>IF(H4875="","",1*ISERROR(VLOOKUP(H4875,H$1:H4874,1,FALSE)))</f>
        <v/>
      </c>
      <c r="D4875" s="40" t="str">
        <f>IF(C4875=0,0,IF(C4875="","",SUM(C$2:C4875)))</f>
        <v/>
      </c>
      <c r="E4875" s="41" t="str">
        <f>IF(H4875=0,0,IF(C4875="","",SUM(C$11:C4875)))</f>
        <v/>
      </c>
      <c r="F4875" s="41" t="str">
        <f>IF(H4875="","",COUNTIF(H$11:H4875,"="&amp;H4875))</f>
        <v/>
      </c>
      <c r="G4875" s="41" t="str">
        <f t="shared" si="684"/>
        <v/>
      </c>
      <c r="H4875" s="41" t="str">
        <f t="shared" si="685"/>
        <v/>
      </c>
      <c r="I4875" s="41" t="str">
        <f t="shared" si="686"/>
        <v/>
      </c>
      <c r="J4875" s="41" t="str">
        <f t="shared" si="687"/>
        <v/>
      </c>
      <c r="K4875" s="268"/>
      <c r="L4875" s="268"/>
      <c r="M4875" s="268"/>
      <c r="N4875" s="269"/>
      <c r="O4875" s="269"/>
      <c r="P4875" s="269"/>
      <c r="Q4875" s="270"/>
      <c r="R4875" s="271"/>
      <c r="S4875" s="268"/>
      <c r="T4875" s="268"/>
      <c r="U4875" s="268"/>
      <c r="V4875" s="268"/>
      <c r="W4875" s="65" t="str">
        <f t="shared" si="688"/>
        <v/>
      </c>
      <c r="X4875" s="65" t="str">
        <f t="shared" si="689"/>
        <v/>
      </c>
      <c r="Y4875" s="65" t="str">
        <f t="shared" si="690"/>
        <v/>
      </c>
      <c r="Z4875" s="65" t="str">
        <f t="shared" si="691"/>
        <v/>
      </c>
      <c r="AA4875" s="65" t="str">
        <f t="shared" si="692"/>
        <v/>
      </c>
    </row>
    <row r="4876" spans="1:27" x14ac:dyDescent="0.25">
      <c r="A4876" s="40" t="str">
        <f>IF(G4876="","",1*ISERROR(VLOOKUP(G4876,G$1:G4875,1,FALSE)))</f>
        <v/>
      </c>
      <c r="B4876" s="40" t="str">
        <f>IF(A4876=0,0,IF(A4876="","",SUM(A$2:A4876)))</f>
        <v/>
      </c>
      <c r="C4876" s="41" t="str">
        <f>IF(H4876="","",1*ISERROR(VLOOKUP(H4876,H$1:H4875,1,FALSE)))</f>
        <v/>
      </c>
      <c r="D4876" s="40" t="str">
        <f>IF(C4876=0,0,IF(C4876="","",SUM(C$2:C4876)))</f>
        <v/>
      </c>
      <c r="E4876" s="41" t="str">
        <f>IF(H4876=0,0,IF(C4876="","",SUM(C$11:C4876)))</f>
        <v/>
      </c>
      <c r="F4876" s="41" t="str">
        <f>IF(H4876="","",COUNTIF(H$11:H4876,"="&amp;H4876))</f>
        <v/>
      </c>
      <c r="G4876" s="41" t="str">
        <f t="shared" si="684"/>
        <v/>
      </c>
      <c r="H4876" s="41" t="str">
        <f t="shared" si="685"/>
        <v/>
      </c>
      <c r="I4876" s="41" t="str">
        <f t="shared" si="686"/>
        <v/>
      </c>
      <c r="J4876" s="41" t="str">
        <f t="shared" si="687"/>
        <v/>
      </c>
      <c r="K4876" s="268"/>
      <c r="L4876" s="268"/>
      <c r="M4876" s="268"/>
      <c r="N4876" s="269"/>
      <c r="O4876" s="269"/>
      <c r="P4876" s="269"/>
      <c r="Q4876" s="270"/>
      <c r="R4876" s="271"/>
      <c r="S4876" s="268"/>
      <c r="T4876" s="268"/>
      <c r="U4876" s="268"/>
      <c r="V4876" s="268"/>
      <c r="W4876" s="65" t="str">
        <f t="shared" si="688"/>
        <v/>
      </c>
      <c r="X4876" s="65" t="str">
        <f t="shared" si="689"/>
        <v/>
      </c>
      <c r="Y4876" s="65" t="str">
        <f t="shared" si="690"/>
        <v/>
      </c>
      <c r="Z4876" s="65" t="str">
        <f t="shared" si="691"/>
        <v/>
      </c>
      <c r="AA4876" s="65" t="str">
        <f t="shared" si="692"/>
        <v/>
      </c>
    </row>
    <row r="4877" spans="1:27" x14ac:dyDescent="0.25">
      <c r="A4877" s="40" t="str">
        <f>IF(G4877="","",1*ISERROR(VLOOKUP(G4877,G$1:G4876,1,FALSE)))</f>
        <v/>
      </c>
      <c r="B4877" s="40" t="str">
        <f>IF(A4877=0,0,IF(A4877="","",SUM(A$2:A4877)))</f>
        <v/>
      </c>
      <c r="C4877" s="41" t="str">
        <f>IF(H4877="","",1*ISERROR(VLOOKUP(H4877,H$1:H4876,1,FALSE)))</f>
        <v/>
      </c>
      <c r="D4877" s="40" t="str">
        <f>IF(C4877=0,0,IF(C4877="","",SUM(C$2:C4877)))</f>
        <v/>
      </c>
      <c r="E4877" s="41" t="str">
        <f>IF(H4877=0,0,IF(C4877="","",SUM(C$11:C4877)))</f>
        <v/>
      </c>
      <c r="F4877" s="41" t="str">
        <f>IF(H4877="","",COUNTIF(H$11:H4877,"="&amp;H4877))</f>
        <v/>
      </c>
      <c r="G4877" s="41" t="str">
        <f t="shared" si="684"/>
        <v/>
      </c>
      <c r="H4877" s="41" t="str">
        <f t="shared" si="685"/>
        <v/>
      </c>
      <c r="I4877" s="41" t="str">
        <f t="shared" si="686"/>
        <v/>
      </c>
      <c r="J4877" s="41" t="str">
        <f t="shared" si="687"/>
        <v/>
      </c>
      <c r="K4877" s="268"/>
      <c r="L4877" s="268"/>
      <c r="M4877" s="268"/>
      <c r="N4877" s="269"/>
      <c r="O4877" s="269"/>
      <c r="P4877" s="269"/>
      <c r="Q4877" s="270"/>
      <c r="R4877" s="271"/>
      <c r="S4877" s="268"/>
      <c r="T4877" s="268"/>
      <c r="U4877" s="268"/>
      <c r="V4877" s="268"/>
      <c r="W4877" s="65" t="str">
        <f t="shared" si="688"/>
        <v/>
      </c>
      <c r="X4877" s="65" t="str">
        <f t="shared" si="689"/>
        <v/>
      </c>
      <c r="Y4877" s="65" t="str">
        <f t="shared" si="690"/>
        <v/>
      </c>
      <c r="Z4877" s="65" t="str">
        <f t="shared" si="691"/>
        <v/>
      </c>
      <c r="AA4877" s="65" t="str">
        <f t="shared" si="692"/>
        <v/>
      </c>
    </row>
    <row r="4878" spans="1:27" x14ac:dyDescent="0.25">
      <c r="A4878" s="40" t="str">
        <f>IF(G4878="","",1*ISERROR(VLOOKUP(G4878,G$1:G4877,1,FALSE)))</f>
        <v/>
      </c>
      <c r="B4878" s="40" t="str">
        <f>IF(A4878=0,0,IF(A4878="","",SUM(A$2:A4878)))</f>
        <v/>
      </c>
      <c r="C4878" s="41" t="str">
        <f>IF(H4878="","",1*ISERROR(VLOOKUP(H4878,H$1:H4877,1,FALSE)))</f>
        <v/>
      </c>
      <c r="D4878" s="40" t="str">
        <f>IF(C4878=0,0,IF(C4878="","",SUM(C$2:C4878)))</f>
        <v/>
      </c>
      <c r="E4878" s="41" t="str">
        <f>IF(H4878=0,0,IF(C4878="","",SUM(C$11:C4878)))</f>
        <v/>
      </c>
      <c r="F4878" s="41" t="str">
        <f>IF(H4878="","",COUNTIF(H$11:H4878,"="&amp;H4878))</f>
        <v/>
      </c>
      <c r="G4878" s="41" t="str">
        <f t="shared" si="684"/>
        <v/>
      </c>
      <c r="H4878" s="41" t="str">
        <f t="shared" si="685"/>
        <v/>
      </c>
      <c r="I4878" s="41" t="str">
        <f t="shared" si="686"/>
        <v/>
      </c>
      <c r="J4878" s="41" t="str">
        <f t="shared" si="687"/>
        <v/>
      </c>
      <c r="K4878" s="268"/>
      <c r="L4878" s="268"/>
      <c r="M4878" s="268"/>
      <c r="N4878" s="269"/>
      <c r="O4878" s="269"/>
      <c r="P4878" s="269"/>
      <c r="Q4878" s="270"/>
      <c r="R4878" s="271"/>
      <c r="S4878" s="268"/>
      <c r="T4878" s="268"/>
      <c r="U4878" s="268"/>
      <c r="V4878" s="268"/>
      <c r="W4878" s="65" t="str">
        <f t="shared" si="688"/>
        <v/>
      </c>
      <c r="X4878" s="65" t="str">
        <f t="shared" si="689"/>
        <v/>
      </c>
      <c r="Y4878" s="65" t="str">
        <f t="shared" si="690"/>
        <v/>
      </c>
      <c r="Z4878" s="65" t="str">
        <f t="shared" si="691"/>
        <v/>
      </c>
      <c r="AA4878" s="65" t="str">
        <f t="shared" si="692"/>
        <v/>
      </c>
    </row>
    <row r="4879" spans="1:27" x14ac:dyDescent="0.25">
      <c r="A4879" s="40" t="str">
        <f>IF(G4879="","",1*ISERROR(VLOOKUP(G4879,G$1:G4878,1,FALSE)))</f>
        <v/>
      </c>
      <c r="B4879" s="40" t="str">
        <f>IF(A4879=0,0,IF(A4879="","",SUM(A$2:A4879)))</f>
        <v/>
      </c>
      <c r="C4879" s="41" t="str">
        <f>IF(H4879="","",1*ISERROR(VLOOKUP(H4879,H$1:H4878,1,FALSE)))</f>
        <v/>
      </c>
      <c r="D4879" s="40" t="str">
        <f>IF(C4879=0,0,IF(C4879="","",SUM(C$2:C4879)))</f>
        <v/>
      </c>
      <c r="E4879" s="41" t="str">
        <f>IF(H4879=0,0,IF(C4879="","",SUM(C$11:C4879)))</f>
        <v/>
      </c>
      <c r="F4879" s="41" t="str">
        <f>IF(H4879="","",COUNTIF(H$11:H4879,"="&amp;H4879))</f>
        <v/>
      </c>
      <c r="G4879" s="41" t="str">
        <f t="shared" si="684"/>
        <v/>
      </c>
      <c r="H4879" s="41" t="str">
        <f t="shared" si="685"/>
        <v/>
      </c>
      <c r="I4879" s="41" t="str">
        <f t="shared" si="686"/>
        <v/>
      </c>
      <c r="J4879" s="41" t="str">
        <f t="shared" si="687"/>
        <v/>
      </c>
      <c r="K4879" s="268"/>
      <c r="L4879" s="268"/>
      <c r="M4879" s="268"/>
      <c r="N4879" s="269"/>
      <c r="O4879" s="269"/>
      <c r="P4879" s="269"/>
      <c r="Q4879" s="270"/>
      <c r="R4879" s="271"/>
      <c r="S4879" s="268"/>
      <c r="T4879" s="268"/>
      <c r="U4879" s="268"/>
      <c r="V4879" s="268"/>
      <c r="W4879" s="65" t="str">
        <f t="shared" si="688"/>
        <v/>
      </c>
      <c r="X4879" s="65" t="str">
        <f t="shared" si="689"/>
        <v/>
      </c>
      <c r="Y4879" s="65" t="str">
        <f t="shared" si="690"/>
        <v/>
      </c>
      <c r="Z4879" s="65" t="str">
        <f t="shared" si="691"/>
        <v/>
      </c>
      <c r="AA4879" s="65" t="str">
        <f t="shared" si="692"/>
        <v/>
      </c>
    </row>
    <row r="4880" spans="1:27" x14ac:dyDescent="0.25">
      <c r="A4880" s="40" t="str">
        <f>IF(G4880="","",1*ISERROR(VLOOKUP(G4880,G$1:G4879,1,FALSE)))</f>
        <v/>
      </c>
      <c r="B4880" s="40" t="str">
        <f>IF(A4880=0,0,IF(A4880="","",SUM(A$2:A4880)))</f>
        <v/>
      </c>
      <c r="C4880" s="41" t="str">
        <f>IF(H4880="","",1*ISERROR(VLOOKUP(H4880,H$1:H4879,1,FALSE)))</f>
        <v/>
      </c>
      <c r="D4880" s="40" t="str">
        <f>IF(C4880=0,0,IF(C4880="","",SUM(C$2:C4880)))</f>
        <v/>
      </c>
      <c r="E4880" s="41" t="str">
        <f>IF(H4880=0,0,IF(C4880="","",SUM(C$11:C4880)))</f>
        <v/>
      </c>
      <c r="F4880" s="41" t="str">
        <f>IF(H4880="","",COUNTIF(H$11:H4880,"="&amp;H4880))</f>
        <v/>
      </c>
      <c r="G4880" s="41" t="str">
        <f t="shared" si="684"/>
        <v/>
      </c>
      <c r="H4880" s="41" t="str">
        <f t="shared" si="685"/>
        <v/>
      </c>
      <c r="I4880" s="41" t="str">
        <f t="shared" si="686"/>
        <v/>
      </c>
      <c r="J4880" s="41" t="str">
        <f t="shared" si="687"/>
        <v/>
      </c>
      <c r="K4880" s="268"/>
      <c r="L4880" s="268"/>
      <c r="M4880" s="268"/>
      <c r="N4880" s="269"/>
      <c r="O4880" s="269"/>
      <c r="P4880" s="269"/>
      <c r="Q4880" s="270"/>
      <c r="R4880" s="271"/>
      <c r="S4880" s="268"/>
      <c r="T4880" s="268"/>
      <c r="U4880" s="268"/>
      <c r="V4880" s="268"/>
      <c r="W4880" s="65" t="str">
        <f t="shared" si="688"/>
        <v/>
      </c>
      <c r="X4880" s="65" t="str">
        <f t="shared" si="689"/>
        <v/>
      </c>
      <c r="Y4880" s="65" t="str">
        <f t="shared" si="690"/>
        <v/>
      </c>
      <c r="Z4880" s="65" t="str">
        <f t="shared" si="691"/>
        <v/>
      </c>
      <c r="AA4880" s="65" t="str">
        <f t="shared" si="692"/>
        <v/>
      </c>
    </row>
    <row r="4881" spans="1:27" x14ac:dyDescent="0.25">
      <c r="A4881" s="40" t="str">
        <f>IF(G4881="","",1*ISERROR(VLOOKUP(G4881,G$1:G4880,1,FALSE)))</f>
        <v/>
      </c>
      <c r="B4881" s="40" t="str">
        <f>IF(A4881=0,0,IF(A4881="","",SUM(A$2:A4881)))</f>
        <v/>
      </c>
      <c r="C4881" s="41" t="str">
        <f>IF(H4881="","",1*ISERROR(VLOOKUP(H4881,H$1:H4880,1,FALSE)))</f>
        <v/>
      </c>
      <c r="D4881" s="40" t="str">
        <f>IF(C4881=0,0,IF(C4881="","",SUM(C$2:C4881)))</f>
        <v/>
      </c>
      <c r="E4881" s="41" t="str">
        <f>IF(H4881=0,0,IF(C4881="","",SUM(C$11:C4881)))</f>
        <v/>
      </c>
      <c r="F4881" s="41" t="str">
        <f>IF(H4881="","",COUNTIF(H$11:H4881,"="&amp;H4881))</f>
        <v/>
      </c>
      <c r="G4881" s="41" t="str">
        <f t="shared" si="684"/>
        <v/>
      </c>
      <c r="H4881" s="41" t="str">
        <f t="shared" si="685"/>
        <v/>
      </c>
      <c r="I4881" s="41" t="str">
        <f t="shared" si="686"/>
        <v/>
      </c>
      <c r="J4881" s="41" t="str">
        <f t="shared" si="687"/>
        <v/>
      </c>
      <c r="K4881" s="268"/>
      <c r="L4881" s="268"/>
      <c r="M4881" s="268"/>
      <c r="N4881" s="269"/>
      <c r="O4881" s="269"/>
      <c r="P4881" s="269"/>
      <c r="Q4881" s="270"/>
      <c r="R4881" s="271"/>
      <c r="S4881" s="268"/>
      <c r="T4881" s="268"/>
      <c r="U4881" s="268"/>
      <c r="V4881" s="268"/>
      <c r="W4881" s="65" t="str">
        <f t="shared" si="688"/>
        <v/>
      </c>
      <c r="X4881" s="65" t="str">
        <f t="shared" si="689"/>
        <v/>
      </c>
      <c r="Y4881" s="65" t="str">
        <f t="shared" si="690"/>
        <v/>
      </c>
      <c r="Z4881" s="65" t="str">
        <f t="shared" si="691"/>
        <v/>
      </c>
      <c r="AA4881" s="65" t="str">
        <f t="shared" si="692"/>
        <v/>
      </c>
    </row>
    <row r="4882" spans="1:27" x14ac:dyDescent="0.25">
      <c r="A4882" s="40" t="str">
        <f>IF(G4882="","",1*ISERROR(VLOOKUP(G4882,G$1:G4881,1,FALSE)))</f>
        <v/>
      </c>
      <c r="B4882" s="40" t="str">
        <f>IF(A4882=0,0,IF(A4882="","",SUM(A$2:A4882)))</f>
        <v/>
      </c>
      <c r="C4882" s="41" t="str">
        <f>IF(H4882="","",1*ISERROR(VLOOKUP(H4882,H$1:H4881,1,FALSE)))</f>
        <v/>
      </c>
      <c r="D4882" s="40" t="str">
        <f>IF(C4882=0,0,IF(C4882="","",SUM(C$2:C4882)))</f>
        <v/>
      </c>
      <c r="E4882" s="41" t="str">
        <f>IF(H4882=0,0,IF(C4882="","",SUM(C$11:C4882)))</f>
        <v/>
      </c>
      <c r="F4882" s="41" t="str">
        <f>IF(H4882="","",COUNTIF(H$11:H4882,"="&amp;H4882))</f>
        <v/>
      </c>
      <c r="G4882" s="41" t="str">
        <f t="shared" si="684"/>
        <v/>
      </c>
      <c r="H4882" s="41" t="str">
        <f t="shared" si="685"/>
        <v/>
      </c>
      <c r="I4882" s="41" t="str">
        <f t="shared" si="686"/>
        <v/>
      </c>
      <c r="J4882" s="41" t="str">
        <f t="shared" si="687"/>
        <v/>
      </c>
      <c r="K4882" s="268"/>
      <c r="L4882" s="268"/>
      <c r="M4882" s="268"/>
      <c r="N4882" s="269"/>
      <c r="O4882" s="269"/>
      <c r="P4882" s="269"/>
      <c r="Q4882" s="270"/>
      <c r="R4882" s="271"/>
      <c r="S4882" s="268"/>
      <c r="T4882" s="268"/>
      <c r="U4882" s="268"/>
      <c r="V4882" s="268"/>
      <c r="W4882" s="65" t="str">
        <f t="shared" si="688"/>
        <v/>
      </c>
      <c r="X4882" s="65" t="str">
        <f t="shared" si="689"/>
        <v/>
      </c>
      <c r="Y4882" s="65" t="str">
        <f t="shared" si="690"/>
        <v/>
      </c>
      <c r="Z4882" s="65" t="str">
        <f t="shared" si="691"/>
        <v/>
      </c>
      <c r="AA4882" s="65" t="str">
        <f t="shared" si="692"/>
        <v/>
      </c>
    </row>
    <row r="4883" spans="1:27" x14ac:dyDescent="0.25">
      <c r="A4883" s="40" t="str">
        <f>IF(G4883="","",1*ISERROR(VLOOKUP(G4883,G$1:G4882,1,FALSE)))</f>
        <v/>
      </c>
      <c r="B4883" s="40" t="str">
        <f>IF(A4883=0,0,IF(A4883="","",SUM(A$2:A4883)))</f>
        <v/>
      </c>
      <c r="C4883" s="41" t="str">
        <f>IF(H4883="","",1*ISERROR(VLOOKUP(H4883,H$1:H4882,1,FALSE)))</f>
        <v/>
      </c>
      <c r="D4883" s="40" t="str">
        <f>IF(C4883=0,0,IF(C4883="","",SUM(C$2:C4883)))</f>
        <v/>
      </c>
      <c r="E4883" s="41" t="str">
        <f>IF(H4883=0,0,IF(C4883="","",SUM(C$11:C4883)))</f>
        <v/>
      </c>
      <c r="F4883" s="41" t="str">
        <f>IF(H4883="","",COUNTIF(H$11:H4883,"="&amp;H4883))</f>
        <v/>
      </c>
      <c r="G4883" s="41" t="str">
        <f t="shared" si="684"/>
        <v/>
      </c>
      <c r="H4883" s="41" t="str">
        <f t="shared" si="685"/>
        <v/>
      </c>
      <c r="I4883" s="41" t="str">
        <f t="shared" si="686"/>
        <v/>
      </c>
      <c r="J4883" s="41" t="str">
        <f t="shared" si="687"/>
        <v/>
      </c>
      <c r="K4883" s="268"/>
      <c r="L4883" s="268"/>
      <c r="M4883" s="268"/>
      <c r="N4883" s="269"/>
      <c r="O4883" s="269"/>
      <c r="P4883" s="269"/>
      <c r="Q4883" s="270"/>
      <c r="R4883" s="271"/>
      <c r="S4883" s="268"/>
      <c r="T4883" s="268"/>
      <c r="U4883" s="268"/>
      <c r="V4883" s="268"/>
      <c r="W4883" s="65" t="str">
        <f t="shared" si="688"/>
        <v/>
      </c>
      <c r="X4883" s="65" t="str">
        <f t="shared" si="689"/>
        <v/>
      </c>
      <c r="Y4883" s="65" t="str">
        <f t="shared" si="690"/>
        <v/>
      </c>
      <c r="Z4883" s="65" t="str">
        <f t="shared" si="691"/>
        <v/>
      </c>
      <c r="AA4883" s="65" t="str">
        <f t="shared" si="692"/>
        <v/>
      </c>
    </row>
    <row r="4884" spans="1:27" x14ac:dyDescent="0.25">
      <c r="A4884" s="40" t="str">
        <f>IF(G4884="","",1*ISERROR(VLOOKUP(G4884,G$1:G4883,1,FALSE)))</f>
        <v/>
      </c>
      <c r="B4884" s="40" t="str">
        <f>IF(A4884=0,0,IF(A4884="","",SUM(A$2:A4884)))</f>
        <v/>
      </c>
      <c r="C4884" s="41" t="str">
        <f>IF(H4884="","",1*ISERROR(VLOOKUP(H4884,H$1:H4883,1,FALSE)))</f>
        <v/>
      </c>
      <c r="D4884" s="40" t="str">
        <f>IF(C4884=0,0,IF(C4884="","",SUM(C$2:C4884)))</f>
        <v/>
      </c>
      <c r="E4884" s="41" t="str">
        <f>IF(H4884=0,0,IF(C4884="","",SUM(C$11:C4884)))</f>
        <v/>
      </c>
      <c r="F4884" s="41" t="str">
        <f>IF(H4884="","",COUNTIF(H$11:H4884,"="&amp;H4884))</f>
        <v/>
      </c>
      <c r="G4884" s="41" t="str">
        <f t="shared" si="684"/>
        <v/>
      </c>
      <c r="H4884" s="41" t="str">
        <f t="shared" si="685"/>
        <v/>
      </c>
      <c r="I4884" s="41" t="str">
        <f t="shared" si="686"/>
        <v/>
      </c>
      <c r="J4884" s="41" t="str">
        <f t="shared" si="687"/>
        <v/>
      </c>
      <c r="K4884" s="268"/>
      <c r="L4884" s="268"/>
      <c r="M4884" s="268"/>
      <c r="N4884" s="269"/>
      <c r="O4884" s="269"/>
      <c r="P4884" s="269"/>
      <c r="Q4884" s="270"/>
      <c r="R4884" s="271"/>
      <c r="S4884" s="268"/>
      <c r="T4884" s="268"/>
      <c r="U4884" s="268"/>
      <c r="V4884" s="268"/>
      <c r="W4884" s="65" t="str">
        <f t="shared" si="688"/>
        <v/>
      </c>
      <c r="X4884" s="65" t="str">
        <f t="shared" si="689"/>
        <v/>
      </c>
      <c r="Y4884" s="65" t="str">
        <f t="shared" si="690"/>
        <v/>
      </c>
      <c r="Z4884" s="65" t="str">
        <f t="shared" si="691"/>
        <v/>
      </c>
      <c r="AA4884" s="65" t="str">
        <f t="shared" si="692"/>
        <v/>
      </c>
    </row>
    <row r="4885" spans="1:27" x14ac:dyDescent="0.25">
      <c r="A4885" s="40" t="str">
        <f>IF(G4885="","",1*ISERROR(VLOOKUP(G4885,G$1:G4884,1,FALSE)))</f>
        <v/>
      </c>
      <c r="B4885" s="40" t="str">
        <f>IF(A4885=0,0,IF(A4885="","",SUM(A$2:A4885)))</f>
        <v/>
      </c>
      <c r="C4885" s="41" t="str">
        <f>IF(H4885="","",1*ISERROR(VLOOKUP(H4885,H$1:H4884,1,FALSE)))</f>
        <v/>
      </c>
      <c r="D4885" s="40" t="str">
        <f>IF(C4885=0,0,IF(C4885="","",SUM(C$2:C4885)))</f>
        <v/>
      </c>
      <c r="E4885" s="41" t="str">
        <f>IF(H4885=0,0,IF(C4885="","",SUM(C$11:C4885)))</f>
        <v/>
      </c>
      <c r="F4885" s="41" t="str">
        <f>IF(H4885="","",COUNTIF(H$11:H4885,"="&amp;H4885))</f>
        <v/>
      </c>
      <c r="G4885" s="41" t="str">
        <f t="shared" si="684"/>
        <v/>
      </c>
      <c r="H4885" s="41" t="str">
        <f t="shared" si="685"/>
        <v/>
      </c>
      <c r="I4885" s="41" t="str">
        <f t="shared" si="686"/>
        <v/>
      </c>
      <c r="J4885" s="41" t="str">
        <f t="shared" si="687"/>
        <v/>
      </c>
      <c r="K4885" s="268"/>
      <c r="L4885" s="268"/>
      <c r="M4885" s="268"/>
      <c r="N4885" s="269"/>
      <c r="O4885" s="269"/>
      <c r="P4885" s="269"/>
      <c r="Q4885" s="270"/>
      <c r="R4885" s="271"/>
      <c r="S4885" s="268"/>
      <c r="T4885" s="268"/>
      <c r="U4885" s="268"/>
      <c r="V4885" s="268"/>
      <c r="W4885" s="65" t="str">
        <f t="shared" si="688"/>
        <v/>
      </c>
      <c r="X4885" s="65" t="str">
        <f t="shared" si="689"/>
        <v/>
      </c>
      <c r="Y4885" s="65" t="str">
        <f t="shared" si="690"/>
        <v/>
      </c>
      <c r="Z4885" s="65" t="str">
        <f t="shared" si="691"/>
        <v/>
      </c>
      <c r="AA4885" s="65" t="str">
        <f t="shared" si="692"/>
        <v/>
      </c>
    </row>
    <row r="4886" spans="1:27" x14ac:dyDescent="0.25">
      <c r="A4886" s="40" t="str">
        <f>IF(G4886="","",1*ISERROR(VLOOKUP(G4886,G$1:G4885,1,FALSE)))</f>
        <v/>
      </c>
      <c r="B4886" s="40" t="str">
        <f>IF(A4886=0,0,IF(A4886="","",SUM(A$2:A4886)))</f>
        <v/>
      </c>
      <c r="C4886" s="41" t="str">
        <f>IF(H4886="","",1*ISERROR(VLOOKUP(H4886,H$1:H4885,1,FALSE)))</f>
        <v/>
      </c>
      <c r="D4886" s="40" t="str">
        <f>IF(C4886=0,0,IF(C4886="","",SUM(C$2:C4886)))</f>
        <v/>
      </c>
      <c r="E4886" s="41" t="str">
        <f>IF(H4886=0,0,IF(C4886="","",SUM(C$11:C4886)))</f>
        <v/>
      </c>
      <c r="F4886" s="41" t="str">
        <f>IF(H4886="","",COUNTIF(H$11:H4886,"="&amp;H4886))</f>
        <v/>
      </c>
      <c r="G4886" s="41" t="str">
        <f t="shared" si="684"/>
        <v/>
      </c>
      <c r="H4886" s="41" t="str">
        <f t="shared" si="685"/>
        <v/>
      </c>
      <c r="I4886" s="41" t="str">
        <f t="shared" si="686"/>
        <v/>
      </c>
      <c r="J4886" s="41" t="str">
        <f t="shared" si="687"/>
        <v/>
      </c>
      <c r="K4886" s="268"/>
      <c r="L4886" s="268"/>
      <c r="M4886" s="268"/>
      <c r="N4886" s="269"/>
      <c r="O4886" s="269"/>
      <c r="P4886" s="269"/>
      <c r="Q4886" s="270"/>
      <c r="R4886" s="271"/>
      <c r="S4886" s="268"/>
      <c r="T4886" s="268"/>
      <c r="U4886" s="268"/>
      <c r="V4886" s="268"/>
      <c r="W4886" s="65" t="str">
        <f t="shared" si="688"/>
        <v/>
      </c>
      <c r="X4886" s="65" t="str">
        <f t="shared" si="689"/>
        <v/>
      </c>
      <c r="Y4886" s="65" t="str">
        <f t="shared" si="690"/>
        <v/>
      </c>
      <c r="Z4886" s="65" t="str">
        <f t="shared" si="691"/>
        <v/>
      </c>
      <c r="AA4886" s="65" t="str">
        <f t="shared" si="692"/>
        <v/>
      </c>
    </row>
    <row r="4887" spans="1:27" x14ac:dyDescent="0.25">
      <c r="A4887" s="40" t="str">
        <f>IF(G4887="","",1*ISERROR(VLOOKUP(G4887,G$1:G4886,1,FALSE)))</f>
        <v/>
      </c>
      <c r="B4887" s="40" t="str">
        <f>IF(A4887=0,0,IF(A4887="","",SUM(A$2:A4887)))</f>
        <v/>
      </c>
      <c r="C4887" s="41" t="str">
        <f>IF(H4887="","",1*ISERROR(VLOOKUP(H4887,H$1:H4886,1,FALSE)))</f>
        <v/>
      </c>
      <c r="D4887" s="40" t="str">
        <f>IF(C4887=0,0,IF(C4887="","",SUM(C$2:C4887)))</f>
        <v/>
      </c>
      <c r="E4887" s="41" t="str">
        <f>IF(H4887=0,0,IF(C4887="","",SUM(C$11:C4887)))</f>
        <v/>
      </c>
      <c r="F4887" s="41" t="str">
        <f>IF(H4887="","",COUNTIF(H$11:H4887,"="&amp;H4887))</f>
        <v/>
      </c>
      <c r="G4887" s="41" t="str">
        <f t="shared" si="684"/>
        <v/>
      </c>
      <c r="H4887" s="41" t="str">
        <f t="shared" si="685"/>
        <v/>
      </c>
      <c r="I4887" s="41" t="str">
        <f t="shared" si="686"/>
        <v/>
      </c>
      <c r="J4887" s="41" t="str">
        <f t="shared" si="687"/>
        <v/>
      </c>
      <c r="K4887" s="268"/>
      <c r="L4887" s="268"/>
      <c r="M4887" s="268"/>
      <c r="N4887" s="269"/>
      <c r="O4887" s="269"/>
      <c r="P4887" s="269"/>
      <c r="Q4887" s="270"/>
      <c r="R4887" s="271"/>
      <c r="S4887" s="268"/>
      <c r="T4887" s="268"/>
      <c r="U4887" s="268"/>
      <c r="V4887" s="268"/>
      <c r="W4887" s="65" t="str">
        <f t="shared" si="688"/>
        <v/>
      </c>
      <c r="X4887" s="65" t="str">
        <f t="shared" si="689"/>
        <v/>
      </c>
      <c r="Y4887" s="65" t="str">
        <f t="shared" si="690"/>
        <v/>
      </c>
      <c r="Z4887" s="65" t="str">
        <f t="shared" si="691"/>
        <v/>
      </c>
      <c r="AA4887" s="65" t="str">
        <f t="shared" si="692"/>
        <v/>
      </c>
    </row>
    <row r="4888" spans="1:27" x14ac:dyDescent="0.25">
      <c r="A4888" s="40" t="str">
        <f>IF(G4888="","",1*ISERROR(VLOOKUP(G4888,G$1:G4887,1,FALSE)))</f>
        <v/>
      </c>
      <c r="B4888" s="40" t="str">
        <f>IF(A4888=0,0,IF(A4888="","",SUM(A$2:A4888)))</f>
        <v/>
      </c>
      <c r="C4888" s="41" t="str">
        <f>IF(H4888="","",1*ISERROR(VLOOKUP(H4888,H$1:H4887,1,FALSE)))</f>
        <v/>
      </c>
      <c r="D4888" s="40" t="str">
        <f>IF(C4888=0,0,IF(C4888="","",SUM(C$2:C4888)))</f>
        <v/>
      </c>
      <c r="E4888" s="41" t="str">
        <f>IF(H4888=0,0,IF(C4888="","",SUM(C$11:C4888)))</f>
        <v/>
      </c>
      <c r="F4888" s="41" t="str">
        <f>IF(H4888="","",COUNTIF(H$11:H4888,"="&amp;H4888))</f>
        <v/>
      </c>
      <c r="G4888" s="41" t="str">
        <f t="shared" si="684"/>
        <v/>
      </c>
      <c r="H4888" s="41" t="str">
        <f t="shared" si="685"/>
        <v/>
      </c>
      <c r="I4888" s="41" t="str">
        <f t="shared" si="686"/>
        <v/>
      </c>
      <c r="J4888" s="41" t="str">
        <f t="shared" si="687"/>
        <v/>
      </c>
      <c r="K4888" s="268"/>
      <c r="L4888" s="268"/>
      <c r="M4888" s="268"/>
      <c r="N4888" s="269"/>
      <c r="O4888" s="269"/>
      <c r="P4888" s="269"/>
      <c r="Q4888" s="270"/>
      <c r="R4888" s="271"/>
      <c r="S4888" s="268"/>
      <c r="T4888" s="268"/>
      <c r="U4888" s="268"/>
      <c r="V4888" s="268"/>
      <c r="W4888" s="65" t="str">
        <f t="shared" si="688"/>
        <v/>
      </c>
      <c r="X4888" s="65" t="str">
        <f t="shared" si="689"/>
        <v/>
      </c>
      <c r="Y4888" s="65" t="str">
        <f t="shared" si="690"/>
        <v/>
      </c>
      <c r="Z4888" s="65" t="str">
        <f t="shared" si="691"/>
        <v/>
      </c>
      <c r="AA4888" s="65" t="str">
        <f t="shared" si="692"/>
        <v/>
      </c>
    </row>
    <row r="4889" spans="1:27" x14ac:dyDescent="0.25">
      <c r="A4889" s="40" t="str">
        <f>IF(G4889="","",1*ISERROR(VLOOKUP(G4889,G$1:G4888,1,FALSE)))</f>
        <v/>
      </c>
      <c r="B4889" s="40" t="str">
        <f>IF(A4889=0,0,IF(A4889="","",SUM(A$2:A4889)))</f>
        <v/>
      </c>
      <c r="C4889" s="41" t="str">
        <f>IF(H4889="","",1*ISERROR(VLOOKUP(H4889,H$1:H4888,1,FALSE)))</f>
        <v/>
      </c>
      <c r="D4889" s="40" t="str">
        <f>IF(C4889=0,0,IF(C4889="","",SUM(C$2:C4889)))</f>
        <v/>
      </c>
      <c r="E4889" s="41" t="str">
        <f>IF(H4889=0,0,IF(C4889="","",SUM(C$11:C4889)))</f>
        <v/>
      </c>
      <c r="F4889" s="41" t="str">
        <f>IF(H4889="","",COUNTIF(H$11:H4889,"="&amp;H4889))</f>
        <v/>
      </c>
      <c r="G4889" s="41" t="str">
        <f t="shared" si="684"/>
        <v/>
      </c>
      <c r="H4889" s="41" t="str">
        <f t="shared" si="685"/>
        <v/>
      </c>
      <c r="I4889" s="41" t="str">
        <f t="shared" si="686"/>
        <v/>
      </c>
      <c r="J4889" s="41" t="str">
        <f t="shared" si="687"/>
        <v/>
      </c>
      <c r="K4889" s="268"/>
      <c r="L4889" s="268"/>
      <c r="M4889" s="268"/>
      <c r="N4889" s="269"/>
      <c r="O4889" s="269"/>
      <c r="P4889" s="269"/>
      <c r="Q4889" s="270"/>
      <c r="R4889" s="271"/>
      <c r="S4889" s="268"/>
      <c r="T4889" s="268"/>
      <c r="U4889" s="268"/>
      <c r="V4889" s="268"/>
      <c r="W4889" s="65" t="str">
        <f t="shared" si="688"/>
        <v/>
      </c>
      <c r="X4889" s="65" t="str">
        <f t="shared" si="689"/>
        <v/>
      </c>
      <c r="Y4889" s="65" t="str">
        <f t="shared" si="690"/>
        <v/>
      </c>
      <c r="Z4889" s="65" t="str">
        <f t="shared" si="691"/>
        <v/>
      </c>
      <c r="AA4889" s="65" t="str">
        <f t="shared" si="692"/>
        <v/>
      </c>
    </row>
    <row r="4890" spans="1:27" x14ac:dyDescent="0.25">
      <c r="A4890" s="40" t="str">
        <f>IF(G4890="","",1*ISERROR(VLOOKUP(G4890,G$1:G4889,1,FALSE)))</f>
        <v/>
      </c>
      <c r="B4890" s="40" t="str">
        <f>IF(A4890=0,0,IF(A4890="","",SUM(A$2:A4890)))</f>
        <v/>
      </c>
      <c r="C4890" s="41" t="str">
        <f>IF(H4890="","",1*ISERROR(VLOOKUP(H4890,H$1:H4889,1,FALSE)))</f>
        <v/>
      </c>
      <c r="D4890" s="40" t="str">
        <f>IF(C4890=0,0,IF(C4890="","",SUM(C$2:C4890)))</f>
        <v/>
      </c>
      <c r="E4890" s="41" t="str">
        <f>IF(H4890=0,0,IF(C4890="","",SUM(C$11:C4890)))</f>
        <v/>
      </c>
      <c r="F4890" s="41" t="str">
        <f>IF(H4890="","",COUNTIF(H$11:H4890,"="&amp;H4890))</f>
        <v/>
      </c>
      <c r="G4890" s="41" t="str">
        <f t="shared" si="684"/>
        <v/>
      </c>
      <c r="H4890" s="41" t="str">
        <f t="shared" si="685"/>
        <v/>
      </c>
      <c r="I4890" s="41" t="str">
        <f t="shared" si="686"/>
        <v/>
      </c>
      <c r="J4890" s="41" t="str">
        <f t="shared" si="687"/>
        <v/>
      </c>
      <c r="K4890" s="268"/>
      <c r="L4890" s="268"/>
      <c r="M4890" s="268"/>
      <c r="N4890" s="269"/>
      <c r="O4890" s="269"/>
      <c r="P4890" s="269"/>
      <c r="Q4890" s="270"/>
      <c r="R4890" s="271"/>
      <c r="S4890" s="268"/>
      <c r="T4890" s="268"/>
      <c r="U4890" s="268"/>
      <c r="V4890" s="268"/>
      <c r="W4890" s="65" t="str">
        <f t="shared" si="688"/>
        <v/>
      </c>
      <c r="X4890" s="65" t="str">
        <f t="shared" si="689"/>
        <v/>
      </c>
      <c r="Y4890" s="65" t="str">
        <f t="shared" si="690"/>
        <v/>
      </c>
      <c r="Z4890" s="65" t="str">
        <f t="shared" si="691"/>
        <v/>
      </c>
      <c r="AA4890" s="65" t="str">
        <f t="shared" si="692"/>
        <v/>
      </c>
    </row>
    <row r="4891" spans="1:27" x14ac:dyDescent="0.25">
      <c r="A4891" s="40" t="str">
        <f>IF(G4891="","",1*ISERROR(VLOOKUP(G4891,G$1:G4890,1,FALSE)))</f>
        <v/>
      </c>
      <c r="B4891" s="40" t="str">
        <f>IF(A4891=0,0,IF(A4891="","",SUM(A$2:A4891)))</f>
        <v/>
      </c>
      <c r="C4891" s="41" t="str">
        <f>IF(H4891="","",1*ISERROR(VLOOKUP(H4891,H$1:H4890,1,FALSE)))</f>
        <v/>
      </c>
      <c r="D4891" s="40" t="str">
        <f>IF(C4891=0,0,IF(C4891="","",SUM(C$2:C4891)))</f>
        <v/>
      </c>
      <c r="E4891" s="41" t="str">
        <f>IF(H4891=0,0,IF(C4891="","",SUM(C$11:C4891)))</f>
        <v/>
      </c>
      <c r="F4891" s="41" t="str">
        <f>IF(H4891="","",COUNTIF(H$11:H4891,"="&amp;H4891))</f>
        <v/>
      </c>
      <c r="G4891" s="41" t="str">
        <f t="shared" si="684"/>
        <v/>
      </c>
      <c r="H4891" s="41" t="str">
        <f t="shared" si="685"/>
        <v/>
      </c>
      <c r="I4891" s="41" t="str">
        <f t="shared" si="686"/>
        <v/>
      </c>
      <c r="J4891" s="41" t="str">
        <f t="shared" si="687"/>
        <v/>
      </c>
      <c r="K4891" s="268"/>
      <c r="L4891" s="268"/>
      <c r="M4891" s="268"/>
      <c r="N4891" s="269"/>
      <c r="O4891" s="269"/>
      <c r="P4891" s="269"/>
      <c r="Q4891" s="270"/>
      <c r="R4891" s="271"/>
      <c r="S4891" s="268"/>
      <c r="T4891" s="268"/>
      <c r="U4891" s="268"/>
      <c r="V4891" s="268"/>
      <c r="W4891" s="65" t="str">
        <f t="shared" si="688"/>
        <v/>
      </c>
      <c r="X4891" s="65" t="str">
        <f t="shared" si="689"/>
        <v/>
      </c>
      <c r="Y4891" s="65" t="str">
        <f t="shared" si="690"/>
        <v/>
      </c>
      <c r="Z4891" s="65" t="str">
        <f t="shared" si="691"/>
        <v/>
      </c>
      <c r="AA4891" s="65" t="str">
        <f t="shared" si="692"/>
        <v/>
      </c>
    </row>
    <row r="4892" spans="1:27" x14ac:dyDescent="0.25">
      <c r="A4892" s="40" t="str">
        <f>IF(G4892="","",1*ISERROR(VLOOKUP(G4892,G$1:G4891,1,FALSE)))</f>
        <v/>
      </c>
      <c r="B4892" s="40" t="str">
        <f>IF(A4892=0,0,IF(A4892="","",SUM(A$2:A4892)))</f>
        <v/>
      </c>
      <c r="C4892" s="41" t="str">
        <f>IF(H4892="","",1*ISERROR(VLOOKUP(H4892,H$1:H4891,1,FALSE)))</f>
        <v/>
      </c>
      <c r="D4892" s="40" t="str">
        <f>IF(C4892=0,0,IF(C4892="","",SUM(C$2:C4892)))</f>
        <v/>
      </c>
      <c r="E4892" s="41" t="str">
        <f>IF(H4892=0,0,IF(C4892="","",SUM(C$11:C4892)))</f>
        <v/>
      </c>
      <c r="F4892" s="41" t="str">
        <f>IF(H4892="","",COUNTIF(H$11:H4892,"="&amp;H4892))</f>
        <v/>
      </c>
      <c r="G4892" s="41" t="str">
        <f t="shared" si="684"/>
        <v/>
      </c>
      <c r="H4892" s="41" t="str">
        <f t="shared" si="685"/>
        <v/>
      </c>
      <c r="I4892" s="41" t="str">
        <f t="shared" si="686"/>
        <v/>
      </c>
      <c r="J4892" s="41" t="str">
        <f t="shared" si="687"/>
        <v/>
      </c>
      <c r="K4892" s="268"/>
      <c r="L4892" s="268"/>
      <c r="M4892" s="268"/>
      <c r="N4892" s="269"/>
      <c r="O4892" s="269"/>
      <c r="P4892" s="269"/>
      <c r="Q4892" s="270"/>
      <c r="R4892" s="271"/>
      <c r="S4892" s="268"/>
      <c r="T4892" s="268"/>
      <c r="U4892" s="268"/>
      <c r="V4892" s="268"/>
      <c r="W4892" s="65" t="str">
        <f t="shared" si="688"/>
        <v/>
      </c>
      <c r="X4892" s="65" t="str">
        <f t="shared" si="689"/>
        <v/>
      </c>
      <c r="Y4892" s="65" t="str">
        <f t="shared" si="690"/>
        <v/>
      </c>
      <c r="Z4892" s="65" t="str">
        <f t="shared" si="691"/>
        <v/>
      </c>
      <c r="AA4892" s="65" t="str">
        <f t="shared" si="692"/>
        <v/>
      </c>
    </row>
    <row r="4893" spans="1:27" x14ac:dyDescent="0.25">
      <c r="A4893" s="40" t="str">
        <f>IF(G4893="","",1*ISERROR(VLOOKUP(G4893,G$1:G4892,1,FALSE)))</f>
        <v/>
      </c>
      <c r="B4893" s="40" t="str">
        <f>IF(A4893=0,0,IF(A4893="","",SUM(A$2:A4893)))</f>
        <v/>
      </c>
      <c r="C4893" s="41" t="str">
        <f>IF(H4893="","",1*ISERROR(VLOOKUP(H4893,H$1:H4892,1,FALSE)))</f>
        <v/>
      </c>
      <c r="D4893" s="40" t="str">
        <f>IF(C4893=0,0,IF(C4893="","",SUM(C$2:C4893)))</f>
        <v/>
      </c>
      <c r="E4893" s="41" t="str">
        <f>IF(H4893=0,0,IF(C4893="","",SUM(C$11:C4893)))</f>
        <v/>
      </c>
      <c r="F4893" s="41" t="str">
        <f>IF(H4893="","",COUNTIF(H$11:H4893,"="&amp;H4893))</f>
        <v/>
      </c>
      <c r="G4893" s="41" t="str">
        <f t="shared" si="684"/>
        <v/>
      </c>
      <c r="H4893" s="41" t="str">
        <f t="shared" si="685"/>
        <v/>
      </c>
      <c r="I4893" s="41" t="str">
        <f t="shared" si="686"/>
        <v/>
      </c>
      <c r="J4893" s="41" t="str">
        <f t="shared" si="687"/>
        <v/>
      </c>
      <c r="K4893" s="268"/>
      <c r="L4893" s="268"/>
      <c r="M4893" s="268"/>
      <c r="N4893" s="269"/>
      <c r="O4893" s="269"/>
      <c r="P4893" s="269"/>
      <c r="Q4893" s="270"/>
      <c r="R4893" s="271"/>
      <c r="S4893" s="268"/>
      <c r="T4893" s="268"/>
      <c r="U4893" s="268"/>
      <c r="V4893" s="268"/>
      <c r="W4893" s="65" t="str">
        <f t="shared" si="688"/>
        <v/>
      </c>
      <c r="X4893" s="65" t="str">
        <f t="shared" si="689"/>
        <v/>
      </c>
      <c r="Y4893" s="65" t="str">
        <f t="shared" si="690"/>
        <v/>
      </c>
      <c r="Z4893" s="65" t="str">
        <f t="shared" si="691"/>
        <v/>
      </c>
      <c r="AA4893" s="65" t="str">
        <f t="shared" si="692"/>
        <v/>
      </c>
    </row>
    <row r="4894" spans="1:27" x14ac:dyDescent="0.25">
      <c r="A4894" s="40" t="str">
        <f>IF(G4894="","",1*ISERROR(VLOOKUP(G4894,G$1:G4893,1,FALSE)))</f>
        <v/>
      </c>
      <c r="B4894" s="40" t="str">
        <f>IF(A4894=0,0,IF(A4894="","",SUM(A$2:A4894)))</f>
        <v/>
      </c>
      <c r="C4894" s="41" t="str">
        <f>IF(H4894="","",1*ISERROR(VLOOKUP(H4894,H$1:H4893,1,FALSE)))</f>
        <v/>
      </c>
      <c r="D4894" s="40" t="str">
        <f>IF(C4894=0,0,IF(C4894="","",SUM(C$2:C4894)))</f>
        <v/>
      </c>
      <c r="E4894" s="41" t="str">
        <f>IF(H4894=0,0,IF(C4894="","",SUM(C$11:C4894)))</f>
        <v/>
      </c>
      <c r="F4894" s="41" t="str">
        <f>IF(H4894="","",COUNTIF(H$11:H4894,"="&amp;H4894))</f>
        <v/>
      </c>
      <c r="G4894" s="41" t="str">
        <f t="shared" si="684"/>
        <v/>
      </c>
      <c r="H4894" s="41" t="str">
        <f t="shared" si="685"/>
        <v/>
      </c>
      <c r="I4894" s="41" t="str">
        <f t="shared" si="686"/>
        <v/>
      </c>
      <c r="J4894" s="41" t="str">
        <f t="shared" si="687"/>
        <v/>
      </c>
      <c r="K4894" s="268"/>
      <c r="L4894" s="268"/>
      <c r="M4894" s="268"/>
      <c r="N4894" s="269"/>
      <c r="O4894" s="269"/>
      <c r="P4894" s="269"/>
      <c r="Q4894" s="270"/>
      <c r="R4894" s="271"/>
      <c r="S4894" s="268"/>
      <c r="T4894" s="268"/>
      <c r="U4894" s="268"/>
      <c r="V4894" s="268"/>
      <c r="W4894" s="65" t="str">
        <f t="shared" si="688"/>
        <v/>
      </c>
      <c r="X4894" s="65" t="str">
        <f t="shared" si="689"/>
        <v/>
      </c>
      <c r="Y4894" s="65" t="str">
        <f t="shared" si="690"/>
        <v/>
      </c>
      <c r="Z4894" s="65" t="str">
        <f t="shared" si="691"/>
        <v/>
      </c>
      <c r="AA4894" s="65" t="str">
        <f t="shared" si="692"/>
        <v/>
      </c>
    </row>
    <row r="4895" spans="1:27" x14ac:dyDescent="0.25">
      <c r="A4895" s="40" t="str">
        <f>IF(G4895="","",1*ISERROR(VLOOKUP(G4895,G$1:G4894,1,FALSE)))</f>
        <v/>
      </c>
      <c r="B4895" s="40" t="str">
        <f>IF(A4895=0,0,IF(A4895="","",SUM(A$2:A4895)))</f>
        <v/>
      </c>
      <c r="C4895" s="41" t="str">
        <f>IF(H4895="","",1*ISERROR(VLOOKUP(H4895,H$1:H4894,1,FALSE)))</f>
        <v/>
      </c>
      <c r="D4895" s="40" t="str">
        <f>IF(C4895=0,0,IF(C4895="","",SUM(C$2:C4895)))</f>
        <v/>
      </c>
      <c r="E4895" s="41" t="str">
        <f>IF(H4895=0,0,IF(C4895="","",SUM(C$11:C4895)))</f>
        <v/>
      </c>
      <c r="F4895" s="41" t="str">
        <f>IF(H4895="","",COUNTIF(H$11:H4895,"="&amp;H4895))</f>
        <v/>
      </c>
      <c r="G4895" s="41" t="str">
        <f t="shared" si="684"/>
        <v/>
      </c>
      <c r="H4895" s="41" t="str">
        <f t="shared" si="685"/>
        <v/>
      </c>
      <c r="I4895" s="41" t="str">
        <f t="shared" si="686"/>
        <v/>
      </c>
      <c r="J4895" s="41" t="str">
        <f t="shared" si="687"/>
        <v/>
      </c>
      <c r="K4895" s="268"/>
      <c r="L4895" s="268"/>
      <c r="M4895" s="268"/>
      <c r="N4895" s="269"/>
      <c r="O4895" s="269"/>
      <c r="P4895" s="269"/>
      <c r="Q4895" s="270"/>
      <c r="R4895" s="271"/>
      <c r="S4895" s="268"/>
      <c r="T4895" s="268"/>
      <c r="U4895" s="268"/>
      <c r="V4895" s="268"/>
      <c r="W4895" s="65" t="str">
        <f t="shared" si="688"/>
        <v/>
      </c>
      <c r="X4895" s="65" t="str">
        <f t="shared" si="689"/>
        <v/>
      </c>
      <c r="Y4895" s="65" t="str">
        <f t="shared" si="690"/>
        <v/>
      </c>
      <c r="Z4895" s="65" t="str">
        <f t="shared" si="691"/>
        <v/>
      </c>
      <c r="AA4895" s="65" t="str">
        <f t="shared" si="692"/>
        <v/>
      </c>
    </row>
    <row r="4896" spans="1:27" x14ac:dyDescent="0.25">
      <c r="A4896" s="40" t="str">
        <f>IF(G4896="","",1*ISERROR(VLOOKUP(G4896,G$1:G4895,1,FALSE)))</f>
        <v/>
      </c>
      <c r="B4896" s="40" t="str">
        <f>IF(A4896=0,0,IF(A4896="","",SUM(A$2:A4896)))</f>
        <v/>
      </c>
      <c r="C4896" s="41" t="str">
        <f>IF(H4896="","",1*ISERROR(VLOOKUP(H4896,H$1:H4895,1,FALSE)))</f>
        <v/>
      </c>
      <c r="D4896" s="40" t="str">
        <f>IF(C4896=0,0,IF(C4896="","",SUM(C$2:C4896)))</f>
        <v/>
      </c>
      <c r="E4896" s="41" t="str">
        <f>IF(H4896=0,0,IF(C4896="","",SUM(C$11:C4896)))</f>
        <v/>
      </c>
      <c r="F4896" s="41" t="str">
        <f>IF(H4896="","",COUNTIF(H$11:H4896,"="&amp;H4896))</f>
        <v/>
      </c>
      <c r="G4896" s="41" t="str">
        <f t="shared" si="684"/>
        <v/>
      </c>
      <c r="H4896" s="41" t="str">
        <f t="shared" si="685"/>
        <v/>
      </c>
      <c r="I4896" s="41" t="str">
        <f t="shared" si="686"/>
        <v/>
      </c>
      <c r="J4896" s="41" t="str">
        <f t="shared" si="687"/>
        <v/>
      </c>
      <c r="K4896" s="268"/>
      <c r="L4896" s="268"/>
      <c r="M4896" s="268"/>
      <c r="N4896" s="269"/>
      <c r="O4896" s="269"/>
      <c r="P4896" s="269"/>
      <c r="Q4896" s="270"/>
      <c r="R4896" s="271"/>
      <c r="S4896" s="268"/>
      <c r="T4896" s="268"/>
      <c r="U4896" s="268"/>
      <c r="V4896" s="268"/>
      <c r="W4896" s="65" t="str">
        <f t="shared" si="688"/>
        <v/>
      </c>
      <c r="X4896" s="65" t="str">
        <f t="shared" si="689"/>
        <v/>
      </c>
      <c r="Y4896" s="65" t="str">
        <f t="shared" si="690"/>
        <v/>
      </c>
      <c r="Z4896" s="65" t="str">
        <f t="shared" si="691"/>
        <v/>
      </c>
      <c r="AA4896" s="65" t="str">
        <f t="shared" si="692"/>
        <v/>
      </c>
    </row>
    <row r="4897" spans="1:27" x14ac:dyDescent="0.25">
      <c r="A4897" s="40" t="str">
        <f>IF(G4897="","",1*ISERROR(VLOOKUP(G4897,G$1:G4896,1,FALSE)))</f>
        <v/>
      </c>
      <c r="B4897" s="40" t="str">
        <f>IF(A4897=0,0,IF(A4897="","",SUM(A$2:A4897)))</f>
        <v/>
      </c>
      <c r="C4897" s="41" t="str">
        <f>IF(H4897="","",1*ISERROR(VLOOKUP(H4897,H$1:H4896,1,FALSE)))</f>
        <v/>
      </c>
      <c r="D4897" s="40" t="str">
        <f>IF(C4897=0,0,IF(C4897="","",SUM(C$2:C4897)))</f>
        <v/>
      </c>
      <c r="E4897" s="41" t="str">
        <f>IF(H4897=0,0,IF(C4897="","",SUM(C$11:C4897)))</f>
        <v/>
      </c>
      <c r="F4897" s="41" t="str">
        <f>IF(H4897="","",COUNTIF(H$11:H4897,"="&amp;H4897))</f>
        <v/>
      </c>
      <c r="G4897" s="41" t="str">
        <f t="shared" si="684"/>
        <v/>
      </c>
      <c r="H4897" s="41" t="str">
        <f t="shared" si="685"/>
        <v/>
      </c>
      <c r="I4897" s="41" t="str">
        <f t="shared" si="686"/>
        <v/>
      </c>
      <c r="J4897" s="41" t="str">
        <f t="shared" si="687"/>
        <v/>
      </c>
      <c r="K4897" s="268"/>
      <c r="L4897" s="268"/>
      <c r="M4897" s="268"/>
      <c r="N4897" s="269"/>
      <c r="O4897" s="269"/>
      <c r="P4897" s="269"/>
      <c r="Q4897" s="270"/>
      <c r="R4897" s="271"/>
      <c r="S4897" s="268"/>
      <c r="T4897" s="268"/>
      <c r="U4897" s="268"/>
      <c r="V4897" s="268"/>
      <c r="W4897" s="65" t="str">
        <f t="shared" si="688"/>
        <v/>
      </c>
      <c r="X4897" s="65" t="str">
        <f t="shared" si="689"/>
        <v/>
      </c>
      <c r="Y4897" s="65" t="str">
        <f t="shared" si="690"/>
        <v/>
      </c>
      <c r="Z4897" s="65" t="str">
        <f t="shared" si="691"/>
        <v/>
      </c>
      <c r="AA4897" s="65" t="str">
        <f t="shared" si="692"/>
        <v/>
      </c>
    </row>
    <row r="4898" spans="1:27" x14ac:dyDescent="0.25">
      <c r="A4898" s="40" t="str">
        <f>IF(G4898="","",1*ISERROR(VLOOKUP(G4898,G$1:G4897,1,FALSE)))</f>
        <v/>
      </c>
      <c r="B4898" s="40" t="str">
        <f>IF(A4898=0,0,IF(A4898="","",SUM(A$2:A4898)))</f>
        <v/>
      </c>
      <c r="C4898" s="41" t="str">
        <f>IF(H4898="","",1*ISERROR(VLOOKUP(H4898,H$1:H4897,1,FALSE)))</f>
        <v/>
      </c>
      <c r="D4898" s="40" t="str">
        <f>IF(C4898=0,0,IF(C4898="","",SUM(C$2:C4898)))</f>
        <v/>
      </c>
      <c r="E4898" s="41" t="str">
        <f>IF(H4898=0,0,IF(C4898="","",SUM(C$11:C4898)))</f>
        <v/>
      </c>
      <c r="F4898" s="41" t="str">
        <f>IF(H4898="","",COUNTIF(H$11:H4898,"="&amp;H4898))</f>
        <v/>
      </c>
      <c r="G4898" s="41" t="str">
        <f t="shared" si="684"/>
        <v/>
      </c>
      <c r="H4898" s="41" t="str">
        <f t="shared" si="685"/>
        <v/>
      </c>
      <c r="I4898" s="41" t="str">
        <f t="shared" si="686"/>
        <v/>
      </c>
      <c r="J4898" s="41" t="str">
        <f t="shared" si="687"/>
        <v/>
      </c>
      <c r="K4898" s="268"/>
      <c r="L4898" s="268"/>
      <c r="M4898" s="268"/>
      <c r="N4898" s="269"/>
      <c r="O4898" s="269"/>
      <c r="P4898" s="269"/>
      <c r="Q4898" s="270"/>
      <c r="R4898" s="271"/>
      <c r="S4898" s="268"/>
      <c r="T4898" s="268"/>
      <c r="U4898" s="268"/>
      <c r="V4898" s="268"/>
      <c r="W4898" s="65" t="str">
        <f t="shared" si="688"/>
        <v/>
      </c>
      <c r="X4898" s="65" t="str">
        <f t="shared" si="689"/>
        <v/>
      </c>
      <c r="Y4898" s="65" t="str">
        <f t="shared" si="690"/>
        <v/>
      </c>
      <c r="Z4898" s="65" t="str">
        <f t="shared" si="691"/>
        <v/>
      </c>
      <c r="AA4898" s="65" t="str">
        <f t="shared" si="692"/>
        <v/>
      </c>
    </row>
    <row r="4899" spans="1:27" x14ac:dyDescent="0.25">
      <c r="A4899" s="40" t="str">
        <f>IF(G4899="","",1*ISERROR(VLOOKUP(G4899,G$1:G4898,1,FALSE)))</f>
        <v/>
      </c>
      <c r="B4899" s="40" t="str">
        <f>IF(A4899=0,0,IF(A4899="","",SUM(A$2:A4899)))</f>
        <v/>
      </c>
      <c r="C4899" s="41" t="str">
        <f>IF(H4899="","",1*ISERROR(VLOOKUP(H4899,H$1:H4898,1,FALSE)))</f>
        <v/>
      </c>
      <c r="D4899" s="40" t="str">
        <f>IF(C4899=0,0,IF(C4899="","",SUM(C$2:C4899)))</f>
        <v/>
      </c>
      <c r="E4899" s="41" t="str">
        <f>IF(H4899=0,0,IF(C4899="","",SUM(C$11:C4899)))</f>
        <v/>
      </c>
      <c r="F4899" s="41" t="str">
        <f>IF(H4899="","",COUNTIF(H$11:H4899,"="&amp;H4899))</f>
        <v/>
      </c>
      <c r="G4899" s="41" t="str">
        <f t="shared" si="684"/>
        <v/>
      </c>
      <c r="H4899" s="41" t="str">
        <f t="shared" si="685"/>
        <v/>
      </c>
      <c r="I4899" s="41" t="str">
        <f t="shared" si="686"/>
        <v/>
      </c>
      <c r="J4899" s="41" t="str">
        <f t="shared" si="687"/>
        <v/>
      </c>
      <c r="K4899" s="268"/>
      <c r="L4899" s="268"/>
      <c r="M4899" s="268"/>
      <c r="N4899" s="269"/>
      <c r="O4899" s="269"/>
      <c r="P4899" s="269"/>
      <c r="Q4899" s="270"/>
      <c r="R4899" s="271"/>
      <c r="S4899" s="268"/>
      <c r="T4899" s="268"/>
      <c r="U4899" s="268"/>
      <c r="V4899" s="268"/>
      <c r="W4899" s="65" t="str">
        <f t="shared" si="688"/>
        <v/>
      </c>
      <c r="X4899" s="65" t="str">
        <f t="shared" si="689"/>
        <v/>
      </c>
      <c r="Y4899" s="65" t="str">
        <f t="shared" si="690"/>
        <v/>
      </c>
      <c r="Z4899" s="65" t="str">
        <f t="shared" si="691"/>
        <v/>
      </c>
      <c r="AA4899" s="65" t="str">
        <f t="shared" si="692"/>
        <v/>
      </c>
    </row>
    <row r="4900" spans="1:27" x14ac:dyDescent="0.25">
      <c r="A4900" s="40" t="str">
        <f>IF(G4900="","",1*ISERROR(VLOOKUP(G4900,G$1:G4899,1,FALSE)))</f>
        <v/>
      </c>
      <c r="B4900" s="40" t="str">
        <f>IF(A4900=0,0,IF(A4900="","",SUM(A$2:A4900)))</f>
        <v/>
      </c>
      <c r="C4900" s="41" t="str">
        <f>IF(H4900="","",1*ISERROR(VLOOKUP(H4900,H$1:H4899,1,FALSE)))</f>
        <v/>
      </c>
      <c r="D4900" s="40" t="str">
        <f>IF(C4900=0,0,IF(C4900="","",SUM(C$2:C4900)))</f>
        <v/>
      </c>
      <c r="E4900" s="41" t="str">
        <f>IF(H4900=0,0,IF(C4900="","",SUM(C$11:C4900)))</f>
        <v/>
      </c>
      <c r="F4900" s="41" t="str">
        <f>IF(H4900="","",COUNTIF(H$11:H4900,"="&amp;H4900))</f>
        <v/>
      </c>
      <c r="G4900" s="41" t="str">
        <f t="shared" si="684"/>
        <v/>
      </c>
      <c r="H4900" s="41" t="str">
        <f t="shared" si="685"/>
        <v/>
      </c>
      <c r="I4900" s="41" t="str">
        <f t="shared" si="686"/>
        <v/>
      </c>
      <c r="J4900" s="41" t="str">
        <f t="shared" si="687"/>
        <v/>
      </c>
      <c r="K4900" s="268"/>
      <c r="L4900" s="268"/>
      <c r="M4900" s="268"/>
      <c r="N4900" s="269"/>
      <c r="O4900" s="269"/>
      <c r="P4900" s="269"/>
      <c r="Q4900" s="270"/>
      <c r="R4900" s="271"/>
      <c r="S4900" s="268"/>
      <c r="T4900" s="268"/>
      <c r="U4900" s="268"/>
      <c r="V4900" s="268"/>
      <c r="W4900" s="65" t="str">
        <f t="shared" si="688"/>
        <v/>
      </c>
      <c r="X4900" s="65" t="str">
        <f t="shared" si="689"/>
        <v/>
      </c>
      <c r="Y4900" s="65" t="str">
        <f t="shared" si="690"/>
        <v/>
      </c>
      <c r="Z4900" s="65" t="str">
        <f t="shared" si="691"/>
        <v/>
      </c>
      <c r="AA4900" s="65" t="str">
        <f t="shared" si="692"/>
        <v/>
      </c>
    </row>
    <row r="4901" spans="1:27" x14ac:dyDescent="0.25">
      <c r="A4901" s="40" t="str">
        <f>IF(G4901="","",1*ISERROR(VLOOKUP(G4901,G$1:G4900,1,FALSE)))</f>
        <v/>
      </c>
      <c r="B4901" s="40" t="str">
        <f>IF(A4901=0,0,IF(A4901="","",SUM(A$2:A4901)))</f>
        <v/>
      </c>
      <c r="C4901" s="41" t="str">
        <f>IF(H4901="","",1*ISERROR(VLOOKUP(H4901,H$1:H4900,1,FALSE)))</f>
        <v/>
      </c>
      <c r="D4901" s="40" t="str">
        <f>IF(C4901=0,0,IF(C4901="","",SUM(C$2:C4901)))</f>
        <v/>
      </c>
      <c r="E4901" s="41" t="str">
        <f>IF(H4901=0,0,IF(C4901="","",SUM(C$11:C4901)))</f>
        <v/>
      </c>
      <c r="F4901" s="41" t="str">
        <f>IF(H4901="","",COUNTIF(H$11:H4901,"="&amp;H4901))</f>
        <v/>
      </c>
      <c r="G4901" s="41" t="str">
        <f t="shared" si="684"/>
        <v/>
      </c>
      <c r="H4901" s="41" t="str">
        <f t="shared" si="685"/>
        <v/>
      </c>
      <c r="I4901" s="41" t="str">
        <f t="shared" si="686"/>
        <v/>
      </c>
      <c r="J4901" s="41" t="str">
        <f t="shared" si="687"/>
        <v/>
      </c>
      <c r="K4901" s="268"/>
      <c r="L4901" s="268"/>
      <c r="M4901" s="268"/>
      <c r="N4901" s="269"/>
      <c r="O4901" s="269"/>
      <c r="P4901" s="269"/>
      <c r="Q4901" s="270"/>
      <c r="R4901" s="271"/>
      <c r="S4901" s="268"/>
      <c r="T4901" s="268"/>
      <c r="U4901" s="268"/>
      <c r="V4901" s="268"/>
      <c r="W4901" s="65" t="str">
        <f t="shared" si="688"/>
        <v/>
      </c>
      <c r="X4901" s="65" t="str">
        <f t="shared" si="689"/>
        <v/>
      </c>
      <c r="Y4901" s="65" t="str">
        <f t="shared" si="690"/>
        <v/>
      </c>
      <c r="Z4901" s="65" t="str">
        <f t="shared" si="691"/>
        <v/>
      </c>
      <c r="AA4901" s="65" t="str">
        <f t="shared" si="692"/>
        <v/>
      </c>
    </row>
    <row r="4902" spans="1:27" x14ac:dyDescent="0.25">
      <c r="A4902" s="40" t="str">
        <f>IF(G4902="","",1*ISERROR(VLOOKUP(G4902,G$1:G4901,1,FALSE)))</f>
        <v/>
      </c>
      <c r="B4902" s="40" t="str">
        <f>IF(A4902=0,0,IF(A4902="","",SUM(A$2:A4902)))</f>
        <v/>
      </c>
      <c r="C4902" s="41" t="str">
        <f>IF(H4902="","",1*ISERROR(VLOOKUP(H4902,H$1:H4901,1,FALSE)))</f>
        <v/>
      </c>
      <c r="D4902" s="40" t="str">
        <f>IF(C4902=0,0,IF(C4902="","",SUM(C$2:C4902)))</f>
        <v/>
      </c>
      <c r="E4902" s="41" t="str">
        <f>IF(H4902=0,0,IF(C4902="","",SUM(C$11:C4902)))</f>
        <v/>
      </c>
      <c r="F4902" s="41" t="str">
        <f>IF(H4902="","",COUNTIF(H$11:H4902,"="&amp;H4902))</f>
        <v/>
      </c>
      <c r="G4902" s="41" t="str">
        <f t="shared" si="684"/>
        <v/>
      </c>
      <c r="H4902" s="41" t="str">
        <f t="shared" si="685"/>
        <v/>
      </c>
      <c r="I4902" s="41" t="str">
        <f t="shared" si="686"/>
        <v/>
      </c>
      <c r="J4902" s="41" t="str">
        <f t="shared" si="687"/>
        <v/>
      </c>
      <c r="K4902" s="268"/>
      <c r="L4902" s="268"/>
      <c r="M4902" s="268"/>
      <c r="N4902" s="269"/>
      <c r="O4902" s="269"/>
      <c r="P4902" s="269"/>
      <c r="Q4902" s="270"/>
      <c r="R4902" s="271"/>
      <c r="S4902" s="268"/>
      <c r="T4902" s="268"/>
      <c r="U4902" s="268"/>
      <c r="V4902" s="268"/>
      <c r="W4902" s="65" t="str">
        <f t="shared" si="688"/>
        <v/>
      </c>
      <c r="X4902" s="65" t="str">
        <f t="shared" si="689"/>
        <v/>
      </c>
      <c r="Y4902" s="65" t="str">
        <f t="shared" si="690"/>
        <v/>
      </c>
      <c r="Z4902" s="65" t="str">
        <f t="shared" si="691"/>
        <v/>
      </c>
      <c r="AA4902" s="65" t="str">
        <f t="shared" si="692"/>
        <v/>
      </c>
    </row>
    <row r="4903" spans="1:27" x14ac:dyDescent="0.25">
      <c r="A4903" s="40" t="str">
        <f>IF(G4903="","",1*ISERROR(VLOOKUP(G4903,G$1:G4902,1,FALSE)))</f>
        <v/>
      </c>
      <c r="B4903" s="40" t="str">
        <f>IF(A4903=0,0,IF(A4903="","",SUM(A$2:A4903)))</f>
        <v/>
      </c>
      <c r="C4903" s="41" t="str">
        <f>IF(H4903="","",1*ISERROR(VLOOKUP(H4903,H$1:H4902,1,FALSE)))</f>
        <v/>
      </c>
      <c r="D4903" s="40" t="str">
        <f>IF(C4903=0,0,IF(C4903="","",SUM(C$2:C4903)))</f>
        <v/>
      </c>
      <c r="E4903" s="41" t="str">
        <f>IF(H4903=0,0,IF(C4903="","",SUM(C$11:C4903)))</f>
        <v/>
      </c>
      <c r="F4903" s="41" t="str">
        <f>IF(H4903="","",COUNTIF(H$11:H4903,"="&amp;H4903))</f>
        <v/>
      </c>
      <c r="G4903" s="41" t="str">
        <f t="shared" si="684"/>
        <v/>
      </c>
      <c r="H4903" s="41" t="str">
        <f t="shared" si="685"/>
        <v/>
      </c>
      <c r="I4903" s="41" t="str">
        <f t="shared" si="686"/>
        <v/>
      </c>
      <c r="J4903" s="41" t="str">
        <f t="shared" si="687"/>
        <v/>
      </c>
      <c r="K4903" s="268"/>
      <c r="L4903" s="268"/>
      <c r="M4903" s="268"/>
      <c r="N4903" s="269"/>
      <c r="O4903" s="269"/>
      <c r="P4903" s="269"/>
      <c r="Q4903" s="270"/>
      <c r="R4903" s="271"/>
      <c r="S4903" s="268"/>
      <c r="T4903" s="268"/>
      <c r="U4903" s="268"/>
      <c r="V4903" s="268"/>
      <c r="W4903" s="65" t="str">
        <f t="shared" si="688"/>
        <v/>
      </c>
      <c r="X4903" s="65" t="str">
        <f t="shared" si="689"/>
        <v/>
      </c>
      <c r="Y4903" s="65" t="str">
        <f t="shared" si="690"/>
        <v/>
      </c>
      <c r="Z4903" s="65" t="str">
        <f t="shared" si="691"/>
        <v/>
      </c>
      <c r="AA4903" s="65" t="str">
        <f t="shared" si="692"/>
        <v/>
      </c>
    </row>
    <row r="4904" spans="1:27" x14ac:dyDescent="0.25">
      <c r="A4904" s="40" t="str">
        <f>IF(G4904="","",1*ISERROR(VLOOKUP(G4904,G$1:G4903,1,FALSE)))</f>
        <v/>
      </c>
      <c r="B4904" s="40" t="str">
        <f>IF(A4904=0,0,IF(A4904="","",SUM(A$2:A4904)))</f>
        <v/>
      </c>
      <c r="C4904" s="41" t="str">
        <f>IF(H4904="","",1*ISERROR(VLOOKUP(H4904,H$1:H4903,1,FALSE)))</f>
        <v/>
      </c>
      <c r="D4904" s="40" t="str">
        <f>IF(C4904=0,0,IF(C4904="","",SUM(C$2:C4904)))</f>
        <v/>
      </c>
      <c r="E4904" s="41" t="str">
        <f>IF(H4904=0,0,IF(C4904="","",SUM(C$11:C4904)))</f>
        <v/>
      </c>
      <c r="F4904" s="41" t="str">
        <f>IF(H4904="","",COUNTIF(H$11:H4904,"="&amp;H4904))</f>
        <v/>
      </c>
      <c r="G4904" s="41" t="str">
        <f t="shared" si="684"/>
        <v/>
      </c>
      <c r="H4904" s="41" t="str">
        <f t="shared" si="685"/>
        <v/>
      </c>
      <c r="I4904" s="41" t="str">
        <f t="shared" si="686"/>
        <v/>
      </c>
      <c r="J4904" s="41" t="str">
        <f t="shared" si="687"/>
        <v/>
      </c>
      <c r="K4904" s="268"/>
      <c r="L4904" s="268"/>
      <c r="M4904" s="268"/>
      <c r="N4904" s="269"/>
      <c r="O4904" s="269"/>
      <c r="P4904" s="269"/>
      <c r="Q4904" s="270"/>
      <c r="R4904" s="271"/>
      <c r="S4904" s="268"/>
      <c r="T4904" s="268"/>
      <c r="U4904" s="268"/>
      <c r="V4904" s="268"/>
      <c r="W4904" s="65" t="str">
        <f t="shared" si="688"/>
        <v/>
      </c>
      <c r="X4904" s="65" t="str">
        <f t="shared" si="689"/>
        <v/>
      </c>
      <c r="Y4904" s="65" t="str">
        <f t="shared" si="690"/>
        <v/>
      </c>
      <c r="Z4904" s="65" t="str">
        <f t="shared" si="691"/>
        <v/>
      </c>
      <c r="AA4904" s="65" t="str">
        <f t="shared" si="692"/>
        <v/>
      </c>
    </row>
    <row r="4905" spans="1:27" x14ac:dyDescent="0.25">
      <c r="A4905" s="40" t="str">
        <f>IF(G4905="","",1*ISERROR(VLOOKUP(G4905,G$1:G4904,1,FALSE)))</f>
        <v/>
      </c>
      <c r="B4905" s="40" t="str">
        <f>IF(A4905=0,0,IF(A4905="","",SUM(A$2:A4905)))</f>
        <v/>
      </c>
      <c r="C4905" s="41" t="str">
        <f>IF(H4905="","",1*ISERROR(VLOOKUP(H4905,H$1:H4904,1,FALSE)))</f>
        <v/>
      </c>
      <c r="D4905" s="40" t="str">
        <f>IF(C4905=0,0,IF(C4905="","",SUM(C$2:C4905)))</f>
        <v/>
      </c>
      <c r="E4905" s="41" t="str">
        <f>IF(H4905=0,0,IF(C4905="","",SUM(C$11:C4905)))</f>
        <v/>
      </c>
      <c r="F4905" s="41" t="str">
        <f>IF(H4905="","",COUNTIF(H$11:H4905,"="&amp;H4905))</f>
        <v/>
      </c>
      <c r="G4905" s="41" t="str">
        <f t="shared" si="684"/>
        <v/>
      </c>
      <c r="H4905" s="41" t="str">
        <f t="shared" si="685"/>
        <v/>
      </c>
      <c r="I4905" s="41" t="str">
        <f t="shared" si="686"/>
        <v/>
      </c>
      <c r="J4905" s="41" t="str">
        <f t="shared" si="687"/>
        <v/>
      </c>
      <c r="K4905" s="268"/>
      <c r="L4905" s="268"/>
      <c r="M4905" s="268"/>
      <c r="N4905" s="269"/>
      <c r="O4905" s="269"/>
      <c r="P4905" s="269"/>
      <c r="Q4905" s="270"/>
      <c r="R4905" s="271"/>
      <c r="S4905" s="268"/>
      <c r="T4905" s="268"/>
      <c r="U4905" s="268"/>
      <c r="V4905" s="268"/>
      <c r="W4905" s="65" t="str">
        <f t="shared" si="688"/>
        <v/>
      </c>
      <c r="X4905" s="65" t="str">
        <f t="shared" si="689"/>
        <v/>
      </c>
      <c r="Y4905" s="65" t="str">
        <f t="shared" si="690"/>
        <v/>
      </c>
      <c r="Z4905" s="65" t="str">
        <f t="shared" si="691"/>
        <v/>
      </c>
      <c r="AA4905" s="65" t="str">
        <f t="shared" si="692"/>
        <v/>
      </c>
    </row>
    <row r="4906" spans="1:27" x14ac:dyDescent="0.25">
      <c r="A4906" s="40" t="str">
        <f>IF(G4906="","",1*ISERROR(VLOOKUP(G4906,G$1:G4905,1,FALSE)))</f>
        <v/>
      </c>
      <c r="B4906" s="40" t="str">
        <f>IF(A4906=0,0,IF(A4906="","",SUM(A$2:A4906)))</f>
        <v/>
      </c>
      <c r="C4906" s="41" t="str">
        <f>IF(H4906="","",1*ISERROR(VLOOKUP(H4906,H$1:H4905,1,FALSE)))</f>
        <v/>
      </c>
      <c r="D4906" s="40" t="str">
        <f>IF(C4906=0,0,IF(C4906="","",SUM(C$2:C4906)))</f>
        <v/>
      </c>
      <c r="E4906" s="41" t="str">
        <f>IF(H4906=0,0,IF(C4906="","",SUM(C$11:C4906)))</f>
        <v/>
      </c>
      <c r="F4906" s="41" t="str">
        <f>IF(H4906="","",COUNTIF(H$11:H4906,"="&amp;H4906))</f>
        <v/>
      </c>
      <c r="G4906" s="41" t="str">
        <f t="shared" si="684"/>
        <v/>
      </c>
      <c r="H4906" s="41" t="str">
        <f t="shared" si="685"/>
        <v/>
      </c>
      <c r="I4906" s="41" t="str">
        <f t="shared" si="686"/>
        <v/>
      </c>
      <c r="J4906" s="41" t="str">
        <f t="shared" si="687"/>
        <v/>
      </c>
      <c r="K4906" s="268"/>
      <c r="L4906" s="268"/>
      <c r="M4906" s="268"/>
      <c r="N4906" s="269"/>
      <c r="O4906" s="269"/>
      <c r="P4906" s="269"/>
      <c r="Q4906" s="270"/>
      <c r="R4906" s="271"/>
      <c r="S4906" s="268"/>
      <c r="T4906" s="268"/>
      <c r="U4906" s="268"/>
      <c r="V4906" s="268"/>
      <c r="W4906" s="65" t="str">
        <f t="shared" si="688"/>
        <v/>
      </c>
      <c r="X4906" s="65" t="str">
        <f t="shared" si="689"/>
        <v/>
      </c>
      <c r="Y4906" s="65" t="str">
        <f t="shared" si="690"/>
        <v/>
      </c>
      <c r="Z4906" s="65" t="str">
        <f t="shared" si="691"/>
        <v/>
      </c>
      <c r="AA4906" s="65" t="str">
        <f t="shared" si="692"/>
        <v/>
      </c>
    </row>
    <row r="4907" spans="1:27" x14ac:dyDescent="0.25">
      <c r="A4907" s="40" t="str">
        <f>IF(G4907="","",1*ISERROR(VLOOKUP(G4907,G$1:G4906,1,FALSE)))</f>
        <v/>
      </c>
      <c r="B4907" s="40" t="str">
        <f>IF(A4907=0,0,IF(A4907="","",SUM(A$2:A4907)))</f>
        <v/>
      </c>
      <c r="C4907" s="41" t="str">
        <f>IF(H4907="","",1*ISERROR(VLOOKUP(H4907,H$1:H4906,1,FALSE)))</f>
        <v/>
      </c>
      <c r="D4907" s="40" t="str">
        <f>IF(C4907=0,0,IF(C4907="","",SUM(C$2:C4907)))</f>
        <v/>
      </c>
      <c r="E4907" s="41" t="str">
        <f>IF(H4907=0,0,IF(C4907="","",SUM(C$11:C4907)))</f>
        <v/>
      </c>
      <c r="F4907" s="41" t="str">
        <f>IF(H4907="","",COUNTIF(H$11:H4907,"="&amp;H4907))</f>
        <v/>
      </c>
      <c r="G4907" s="41" t="str">
        <f t="shared" si="684"/>
        <v/>
      </c>
      <c r="H4907" s="41" t="str">
        <f t="shared" si="685"/>
        <v/>
      </c>
      <c r="I4907" s="41" t="str">
        <f t="shared" si="686"/>
        <v/>
      </c>
      <c r="J4907" s="41" t="str">
        <f t="shared" si="687"/>
        <v/>
      </c>
      <c r="K4907" s="268"/>
      <c r="L4907" s="268"/>
      <c r="M4907" s="268"/>
      <c r="N4907" s="269"/>
      <c r="O4907" s="269"/>
      <c r="P4907" s="269"/>
      <c r="Q4907" s="270"/>
      <c r="R4907" s="271"/>
      <c r="S4907" s="268"/>
      <c r="T4907" s="268"/>
      <c r="U4907" s="268"/>
      <c r="V4907" s="268"/>
      <c r="W4907" s="65" t="str">
        <f t="shared" si="688"/>
        <v/>
      </c>
      <c r="X4907" s="65" t="str">
        <f t="shared" si="689"/>
        <v/>
      </c>
      <c r="Y4907" s="65" t="str">
        <f t="shared" si="690"/>
        <v/>
      </c>
      <c r="Z4907" s="65" t="str">
        <f t="shared" si="691"/>
        <v/>
      </c>
      <c r="AA4907" s="65" t="str">
        <f t="shared" si="692"/>
        <v/>
      </c>
    </row>
    <row r="4908" spans="1:27" x14ac:dyDescent="0.25">
      <c r="A4908" s="40" t="str">
        <f>IF(G4908="","",1*ISERROR(VLOOKUP(G4908,G$1:G4907,1,FALSE)))</f>
        <v/>
      </c>
      <c r="B4908" s="40" t="str">
        <f>IF(A4908=0,0,IF(A4908="","",SUM(A$2:A4908)))</f>
        <v/>
      </c>
      <c r="C4908" s="41" t="str">
        <f>IF(H4908="","",1*ISERROR(VLOOKUP(H4908,H$1:H4907,1,FALSE)))</f>
        <v/>
      </c>
      <c r="D4908" s="40" t="str">
        <f>IF(C4908=0,0,IF(C4908="","",SUM(C$2:C4908)))</f>
        <v/>
      </c>
      <c r="E4908" s="41" t="str">
        <f>IF(H4908=0,0,IF(C4908="","",SUM(C$11:C4908)))</f>
        <v/>
      </c>
      <c r="F4908" s="41" t="str">
        <f>IF(H4908="","",COUNTIF(H$11:H4908,"="&amp;H4908))</f>
        <v/>
      </c>
      <c r="G4908" s="41" t="str">
        <f t="shared" si="684"/>
        <v/>
      </c>
      <c r="H4908" s="41" t="str">
        <f t="shared" si="685"/>
        <v/>
      </c>
      <c r="I4908" s="41" t="str">
        <f t="shared" si="686"/>
        <v/>
      </c>
      <c r="J4908" s="41" t="str">
        <f t="shared" si="687"/>
        <v/>
      </c>
      <c r="K4908" s="268"/>
      <c r="L4908" s="268"/>
      <c r="M4908" s="268"/>
      <c r="N4908" s="269"/>
      <c r="O4908" s="269"/>
      <c r="P4908" s="269"/>
      <c r="Q4908" s="270"/>
      <c r="R4908" s="271"/>
      <c r="S4908" s="268"/>
      <c r="T4908" s="268"/>
      <c r="U4908" s="268"/>
      <c r="V4908" s="268"/>
      <c r="W4908" s="65" t="str">
        <f t="shared" si="688"/>
        <v/>
      </c>
      <c r="X4908" s="65" t="str">
        <f t="shared" si="689"/>
        <v/>
      </c>
      <c r="Y4908" s="65" t="str">
        <f t="shared" si="690"/>
        <v/>
      </c>
      <c r="Z4908" s="65" t="str">
        <f t="shared" si="691"/>
        <v/>
      </c>
      <c r="AA4908" s="65" t="str">
        <f t="shared" si="692"/>
        <v/>
      </c>
    </row>
    <row r="4909" spans="1:27" x14ac:dyDescent="0.25">
      <c r="A4909" s="40" t="str">
        <f>IF(G4909="","",1*ISERROR(VLOOKUP(G4909,G$1:G4908,1,FALSE)))</f>
        <v/>
      </c>
      <c r="B4909" s="40" t="str">
        <f>IF(A4909=0,0,IF(A4909="","",SUM(A$2:A4909)))</f>
        <v/>
      </c>
      <c r="C4909" s="41" t="str">
        <f>IF(H4909="","",1*ISERROR(VLOOKUP(H4909,H$1:H4908,1,FALSE)))</f>
        <v/>
      </c>
      <c r="D4909" s="40" t="str">
        <f>IF(C4909=0,0,IF(C4909="","",SUM(C$2:C4909)))</f>
        <v/>
      </c>
      <c r="E4909" s="41" t="str">
        <f>IF(H4909=0,0,IF(C4909="","",SUM(C$11:C4909)))</f>
        <v/>
      </c>
      <c r="F4909" s="41" t="str">
        <f>IF(H4909="","",COUNTIF(H$11:H4909,"="&amp;H4909))</f>
        <v/>
      </c>
      <c r="G4909" s="41" t="str">
        <f t="shared" si="684"/>
        <v/>
      </c>
      <c r="H4909" s="41" t="str">
        <f t="shared" si="685"/>
        <v/>
      </c>
      <c r="I4909" s="41" t="str">
        <f t="shared" si="686"/>
        <v/>
      </c>
      <c r="J4909" s="41" t="str">
        <f t="shared" si="687"/>
        <v/>
      </c>
      <c r="K4909" s="268"/>
      <c r="L4909" s="268"/>
      <c r="M4909" s="268"/>
      <c r="N4909" s="269"/>
      <c r="O4909" s="269"/>
      <c r="P4909" s="269"/>
      <c r="Q4909" s="270"/>
      <c r="R4909" s="271"/>
      <c r="S4909" s="268"/>
      <c r="T4909" s="268"/>
      <c r="U4909" s="268"/>
      <c r="V4909" s="268"/>
      <c r="W4909" s="65" t="str">
        <f t="shared" si="688"/>
        <v/>
      </c>
      <c r="X4909" s="65" t="str">
        <f t="shared" si="689"/>
        <v/>
      </c>
      <c r="Y4909" s="65" t="str">
        <f t="shared" si="690"/>
        <v/>
      </c>
      <c r="Z4909" s="65" t="str">
        <f t="shared" si="691"/>
        <v/>
      </c>
      <c r="AA4909" s="65" t="str">
        <f t="shared" si="692"/>
        <v/>
      </c>
    </row>
    <row r="4910" spans="1:27" x14ac:dyDescent="0.25">
      <c r="A4910" s="40" t="str">
        <f>IF(G4910="","",1*ISERROR(VLOOKUP(G4910,G$1:G4909,1,FALSE)))</f>
        <v/>
      </c>
      <c r="B4910" s="40" t="str">
        <f>IF(A4910=0,0,IF(A4910="","",SUM(A$2:A4910)))</f>
        <v/>
      </c>
      <c r="C4910" s="41" t="str">
        <f>IF(H4910="","",1*ISERROR(VLOOKUP(H4910,H$1:H4909,1,FALSE)))</f>
        <v/>
      </c>
      <c r="D4910" s="40" t="str">
        <f>IF(C4910=0,0,IF(C4910="","",SUM(C$2:C4910)))</f>
        <v/>
      </c>
      <c r="E4910" s="41" t="str">
        <f>IF(H4910=0,0,IF(C4910="","",SUM(C$11:C4910)))</f>
        <v/>
      </c>
      <c r="F4910" s="41" t="str">
        <f>IF(H4910="","",COUNTIF(H$11:H4910,"="&amp;H4910))</f>
        <v/>
      </c>
      <c r="G4910" s="41" t="str">
        <f t="shared" si="684"/>
        <v/>
      </c>
      <c r="H4910" s="41" t="str">
        <f t="shared" si="685"/>
        <v/>
      </c>
      <c r="I4910" s="41" t="str">
        <f t="shared" si="686"/>
        <v/>
      </c>
      <c r="J4910" s="41" t="str">
        <f t="shared" si="687"/>
        <v/>
      </c>
      <c r="K4910" s="268"/>
      <c r="L4910" s="268"/>
      <c r="M4910" s="268"/>
      <c r="N4910" s="269"/>
      <c r="O4910" s="269"/>
      <c r="P4910" s="269"/>
      <c r="Q4910" s="270"/>
      <c r="R4910" s="271"/>
      <c r="S4910" s="268"/>
      <c r="T4910" s="268"/>
      <c r="U4910" s="268"/>
      <c r="V4910" s="268"/>
      <c r="W4910" s="65" t="str">
        <f t="shared" si="688"/>
        <v/>
      </c>
      <c r="X4910" s="65" t="str">
        <f t="shared" si="689"/>
        <v/>
      </c>
      <c r="Y4910" s="65" t="str">
        <f t="shared" si="690"/>
        <v/>
      </c>
      <c r="Z4910" s="65" t="str">
        <f t="shared" si="691"/>
        <v/>
      </c>
      <c r="AA4910" s="65" t="str">
        <f t="shared" si="692"/>
        <v/>
      </c>
    </row>
    <row r="4911" spans="1:27" x14ac:dyDescent="0.25">
      <c r="A4911" s="40" t="str">
        <f>IF(G4911="","",1*ISERROR(VLOOKUP(G4911,G$1:G4910,1,FALSE)))</f>
        <v/>
      </c>
      <c r="B4911" s="40" t="str">
        <f>IF(A4911=0,0,IF(A4911="","",SUM(A$2:A4911)))</f>
        <v/>
      </c>
      <c r="C4911" s="41" t="str">
        <f>IF(H4911="","",1*ISERROR(VLOOKUP(H4911,H$1:H4910,1,FALSE)))</f>
        <v/>
      </c>
      <c r="D4911" s="40" t="str">
        <f>IF(C4911=0,0,IF(C4911="","",SUM(C$2:C4911)))</f>
        <v/>
      </c>
      <c r="E4911" s="41" t="str">
        <f>IF(H4911=0,0,IF(C4911="","",SUM(C$11:C4911)))</f>
        <v/>
      </c>
      <c r="F4911" s="41" t="str">
        <f>IF(H4911="","",COUNTIF(H$11:H4911,"="&amp;H4911))</f>
        <v/>
      </c>
      <c r="G4911" s="41" t="str">
        <f t="shared" si="684"/>
        <v/>
      </c>
      <c r="H4911" s="41" t="str">
        <f t="shared" si="685"/>
        <v/>
      </c>
      <c r="I4911" s="41" t="str">
        <f t="shared" si="686"/>
        <v/>
      </c>
      <c r="J4911" s="41" t="str">
        <f t="shared" si="687"/>
        <v/>
      </c>
      <c r="K4911" s="268"/>
      <c r="L4911" s="268"/>
      <c r="M4911" s="268"/>
      <c r="N4911" s="269"/>
      <c r="O4911" s="269"/>
      <c r="P4911" s="269"/>
      <c r="Q4911" s="270"/>
      <c r="R4911" s="271"/>
      <c r="S4911" s="268"/>
      <c r="T4911" s="268"/>
      <c r="U4911" s="268"/>
      <c r="V4911" s="268"/>
      <c r="W4911" s="65" t="str">
        <f t="shared" si="688"/>
        <v/>
      </c>
      <c r="X4911" s="65" t="str">
        <f t="shared" si="689"/>
        <v/>
      </c>
      <c r="Y4911" s="65" t="str">
        <f t="shared" si="690"/>
        <v/>
      </c>
      <c r="Z4911" s="65" t="str">
        <f t="shared" si="691"/>
        <v/>
      </c>
      <c r="AA4911" s="65" t="str">
        <f t="shared" si="692"/>
        <v/>
      </c>
    </row>
    <row r="4912" spans="1:27" x14ac:dyDescent="0.25">
      <c r="A4912" s="40" t="str">
        <f>IF(G4912="","",1*ISERROR(VLOOKUP(G4912,G$1:G4911,1,FALSE)))</f>
        <v/>
      </c>
      <c r="B4912" s="40" t="str">
        <f>IF(A4912=0,0,IF(A4912="","",SUM(A$2:A4912)))</f>
        <v/>
      </c>
      <c r="C4912" s="41" t="str">
        <f>IF(H4912="","",1*ISERROR(VLOOKUP(H4912,H$1:H4911,1,FALSE)))</f>
        <v/>
      </c>
      <c r="D4912" s="40" t="str">
        <f>IF(C4912=0,0,IF(C4912="","",SUM(C$2:C4912)))</f>
        <v/>
      </c>
      <c r="E4912" s="41" t="str">
        <f>IF(H4912=0,0,IF(C4912="","",SUM(C$11:C4912)))</f>
        <v/>
      </c>
      <c r="F4912" s="41" t="str">
        <f>IF(H4912="","",COUNTIF(H$11:H4912,"="&amp;H4912))</f>
        <v/>
      </c>
      <c r="G4912" s="41" t="str">
        <f t="shared" si="684"/>
        <v/>
      </c>
      <c r="H4912" s="41" t="str">
        <f t="shared" si="685"/>
        <v/>
      </c>
      <c r="I4912" s="41" t="str">
        <f t="shared" si="686"/>
        <v/>
      </c>
      <c r="J4912" s="41" t="str">
        <f t="shared" si="687"/>
        <v/>
      </c>
      <c r="K4912" s="268"/>
      <c r="L4912" s="268"/>
      <c r="M4912" s="268"/>
      <c r="N4912" s="269"/>
      <c r="O4912" s="269"/>
      <c r="P4912" s="269"/>
      <c r="Q4912" s="270"/>
      <c r="R4912" s="271"/>
      <c r="S4912" s="268"/>
      <c r="T4912" s="268"/>
      <c r="U4912" s="268"/>
      <c r="V4912" s="268"/>
      <c r="W4912" s="65" t="str">
        <f t="shared" si="688"/>
        <v/>
      </c>
      <c r="X4912" s="65" t="str">
        <f t="shared" si="689"/>
        <v/>
      </c>
      <c r="Y4912" s="65" t="str">
        <f t="shared" si="690"/>
        <v/>
      </c>
      <c r="Z4912" s="65" t="str">
        <f t="shared" si="691"/>
        <v/>
      </c>
      <c r="AA4912" s="65" t="str">
        <f t="shared" si="692"/>
        <v/>
      </c>
    </row>
    <row r="4913" spans="1:27" x14ac:dyDescent="0.25">
      <c r="A4913" s="40" t="str">
        <f>IF(G4913="","",1*ISERROR(VLOOKUP(G4913,G$1:G4912,1,FALSE)))</f>
        <v/>
      </c>
      <c r="B4913" s="40" t="str">
        <f>IF(A4913=0,0,IF(A4913="","",SUM(A$2:A4913)))</f>
        <v/>
      </c>
      <c r="C4913" s="41" t="str">
        <f>IF(H4913="","",1*ISERROR(VLOOKUP(H4913,H$1:H4912,1,FALSE)))</f>
        <v/>
      </c>
      <c r="D4913" s="40" t="str">
        <f>IF(C4913=0,0,IF(C4913="","",SUM(C$2:C4913)))</f>
        <v/>
      </c>
      <c r="E4913" s="41" t="str">
        <f>IF(H4913=0,0,IF(C4913="","",SUM(C$11:C4913)))</f>
        <v/>
      </c>
      <c r="F4913" s="41" t="str">
        <f>IF(H4913="","",COUNTIF(H$11:H4913,"="&amp;H4913))</f>
        <v/>
      </c>
      <c r="G4913" s="41" t="str">
        <f t="shared" si="684"/>
        <v/>
      </c>
      <c r="H4913" s="41" t="str">
        <f t="shared" si="685"/>
        <v/>
      </c>
      <c r="I4913" s="41" t="str">
        <f t="shared" si="686"/>
        <v/>
      </c>
      <c r="J4913" s="41" t="str">
        <f t="shared" si="687"/>
        <v/>
      </c>
      <c r="K4913" s="268"/>
      <c r="L4913" s="268"/>
      <c r="M4913" s="268"/>
      <c r="N4913" s="269"/>
      <c r="O4913" s="269"/>
      <c r="P4913" s="269"/>
      <c r="Q4913" s="270"/>
      <c r="R4913" s="271"/>
      <c r="S4913" s="268"/>
      <c r="T4913" s="268"/>
      <c r="U4913" s="268"/>
      <c r="V4913" s="268"/>
      <c r="W4913" s="65" t="str">
        <f t="shared" si="688"/>
        <v/>
      </c>
      <c r="X4913" s="65" t="str">
        <f t="shared" si="689"/>
        <v/>
      </c>
      <c r="Y4913" s="65" t="str">
        <f t="shared" si="690"/>
        <v/>
      </c>
      <c r="Z4913" s="65" t="str">
        <f t="shared" si="691"/>
        <v/>
      </c>
      <c r="AA4913" s="65" t="str">
        <f t="shared" si="692"/>
        <v/>
      </c>
    </row>
    <row r="4914" spans="1:27" x14ac:dyDescent="0.25">
      <c r="A4914" s="40" t="str">
        <f>IF(G4914="","",1*ISERROR(VLOOKUP(G4914,G$1:G4913,1,FALSE)))</f>
        <v/>
      </c>
      <c r="B4914" s="40" t="str">
        <f>IF(A4914=0,0,IF(A4914="","",SUM(A$2:A4914)))</f>
        <v/>
      </c>
      <c r="C4914" s="41" t="str">
        <f>IF(H4914="","",1*ISERROR(VLOOKUP(H4914,H$1:H4913,1,FALSE)))</f>
        <v/>
      </c>
      <c r="D4914" s="40" t="str">
        <f>IF(C4914=0,0,IF(C4914="","",SUM(C$2:C4914)))</f>
        <v/>
      </c>
      <c r="E4914" s="41" t="str">
        <f>IF(H4914=0,0,IF(C4914="","",SUM(C$11:C4914)))</f>
        <v/>
      </c>
      <c r="F4914" s="41" t="str">
        <f>IF(H4914="","",COUNTIF(H$11:H4914,"="&amp;H4914))</f>
        <v/>
      </c>
      <c r="G4914" s="41" t="str">
        <f t="shared" si="684"/>
        <v/>
      </c>
      <c r="H4914" s="41" t="str">
        <f t="shared" si="685"/>
        <v/>
      </c>
      <c r="I4914" s="41" t="str">
        <f t="shared" si="686"/>
        <v/>
      </c>
      <c r="J4914" s="41" t="str">
        <f t="shared" si="687"/>
        <v/>
      </c>
      <c r="K4914" s="268"/>
      <c r="L4914" s="268"/>
      <c r="M4914" s="268"/>
      <c r="N4914" s="269"/>
      <c r="O4914" s="269"/>
      <c r="P4914" s="269"/>
      <c r="Q4914" s="270"/>
      <c r="R4914" s="271"/>
      <c r="S4914" s="268"/>
      <c r="T4914" s="268"/>
      <c r="U4914" s="268"/>
      <c r="V4914" s="268"/>
      <c r="W4914" s="65" t="str">
        <f t="shared" si="688"/>
        <v/>
      </c>
      <c r="X4914" s="65" t="str">
        <f t="shared" si="689"/>
        <v/>
      </c>
      <c r="Y4914" s="65" t="str">
        <f t="shared" si="690"/>
        <v/>
      </c>
      <c r="Z4914" s="65" t="str">
        <f t="shared" si="691"/>
        <v/>
      </c>
      <c r="AA4914" s="65" t="str">
        <f t="shared" si="692"/>
        <v/>
      </c>
    </row>
    <row r="4915" spans="1:27" x14ac:dyDescent="0.25">
      <c r="A4915" s="40" t="str">
        <f>IF(G4915="","",1*ISERROR(VLOOKUP(G4915,G$1:G4914,1,FALSE)))</f>
        <v/>
      </c>
      <c r="B4915" s="40" t="str">
        <f>IF(A4915=0,0,IF(A4915="","",SUM(A$2:A4915)))</f>
        <v/>
      </c>
      <c r="C4915" s="41" t="str">
        <f>IF(H4915="","",1*ISERROR(VLOOKUP(H4915,H$1:H4914,1,FALSE)))</f>
        <v/>
      </c>
      <c r="D4915" s="40" t="str">
        <f>IF(C4915=0,0,IF(C4915="","",SUM(C$2:C4915)))</f>
        <v/>
      </c>
      <c r="E4915" s="41" t="str">
        <f>IF(H4915=0,0,IF(C4915="","",SUM(C$11:C4915)))</f>
        <v/>
      </c>
      <c r="F4915" s="41" t="str">
        <f>IF(H4915="","",COUNTIF(H$11:H4915,"="&amp;H4915))</f>
        <v/>
      </c>
      <c r="G4915" s="41" t="str">
        <f t="shared" si="684"/>
        <v/>
      </c>
      <c r="H4915" s="41" t="str">
        <f t="shared" si="685"/>
        <v/>
      </c>
      <c r="I4915" s="41" t="str">
        <f t="shared" si="686"/>
        <v/>
      </c>
      <c r="J4915" s="41" t="str">
        <f t="shared" si="687"/>
        <v/>
      </c>
      <c r="K4915" s="268"/>
      <c r="L4915" s="268"/>
      <c r="M4915" s="268"/>
      <c r="N4915" s="269"/>
      <c r="O4915" s="269"/>
      <c r="P4915" s="269"/>
      <c r="Q4915" s="270"/>
      <c r="R4915" s="271"/>
      <c r="S4915" s="268"/>
      <c r="T4915" s="268"/>
      <c r="U4915" s="268"/>
      <c r="V4915" s="268"/>
      <c r="W4915" s="65" t="str">
        <f t="shared" si="688"/>
        <v/>
      </c>
      <c r="X4915" s="65" t="str">
        <f t="shared" si="689"/>
        <v/>
      </c>
      <c r="Y4915" s="65" t="str">
        <f t="shared" si="690"/>
        <v/>
      </c>
      <c r="Z4915" s="65" t="str">
        <f t="shared" si="691"/>
        <v/>
      </c>
      <c r="AA4915" s="65" t="str">
        <f t="shared" si="692"/>
        <v/>
      </c>
    </row>
    <row r="4916" spans="1:27" x14ac:dyDescent="0.25">
      <c r="A4916" s="40" t="str">
        <f>IF(G4916="","",1*ISERROR(VLOOKUP(G4916,G$1:G4915,1,FALSE)))</f>
        <v/>
      </c>
      <c r="B4916" s="40" t="str">
        <f>IF(A4916=0,0,IF(A4916="","",SUM(A$2:A4916)))</f>
        <v/>
      </c>
      <c r="C4916" s="41" t="str">
        <f>IF(H4916="","",1*ISERROR(VLOOKUP(H4916,H$1:H4915,1,FALSE)))</f>
        <v/>
      </c>
      <c r="D4916" s="40" t="str">
        <f>IF(C4916=0,0,IF(C4916="","",SUM(C$2:C4916)))</f>
        <v/>
      </c>
      <c r="E4916" s="41" t="str">
        <f>IF(H4916=0,0,IF(C4916="","",SUM(C$11:C4916)))</f>
        <v/>
      </c>
      <c r="F4916" s="41" t="str">
        <f>IF(H4916="","",COUNTIF(H$11:H4916,"="&amp;H4916))</f>
        <v/>
      </c>
      <c r="G4916" s="41" t="str">
        <f t="shared" si="684"/>
        <v/>
      </c>
      <c r="H4916" s="41" t="str">
        <f t="shared" si="685"/>
        <v/>
      </c>
      <c r="I4916" s="41" t="str">
        <f t="shared" si="686"/>
        <v/>
      </c>
      <c r="J4916" s="41" t="str">
        <f t="shared" si="687"/>
        <v/>
      </c>
      <c r="K4916" s="268"/>
      <c r="L4916" s="268"/>
      <c r="M4916" s="268"/>
      <c r="N4916" s="269"/>
      <c r="O4916" s="269"/>
      <c r="P4916" s="269"/>
      <c r="Q4916" s="270"/>
      <c r="R4916" s="271"/>
      <c r="S4916" s="268"/>
      <c r="T4916" s="268"/>
      <c r="U4916" s="268"/>
      <c r="V4916" s="268"/>
      <c r="W4916" s="65" t="str">
        <f t="shared" si="688"/>
        <v/>
      </c>
      <c r="X4916" s="65" t="str">
        <f t="shared" si="689"/>
        <v/>
      </c>
      <c r="Y4916" s="65" t="str">
        <f t="shared" si="690"/>
        <v/>
      </c>
      <c r="Z4916" s="65" t="str">
        <f t="shared" si="691"/>
        <v/>
      </c>
      <c r="AA4916" s="65" t="str">
        <f t="shared" si="692"/>
        <v/>
      </c>
    </row>
    <row r="4917" spans="1:27" x14ac:dyDescent="0.25">
      <c r="A4917" s="40" t="str">
        <f>IF(G4917="","",1*ISERROR(VLOOKUP(G4917,G$1:G4916,1,FALSE)))</f>
        <v/>
      </c>
      <c r="B4917" s="40" t="str">
        <f>IF(A4917=0,0,IF(A4917="","",SUM(A$2:A4917)))</f>
        <v/>
      </c>
      <c r="C4917" s="41" t="str">
        <f>IF(H4917="","",1*ISERROR(VLOOKUP(H4917,H$1:H4916,1,FALSE)))</f>
        <v/>
      </c>
      <c r="D4917" s="40" t="str">
        <f>IF(C4917=0,0,IF(C4917="","",SUM(C$2:C4917)))</f>
        <v/>
      </c>
      <c r="E4917" s="41" t="str">
        <f>IF(H4917=0,0,IF(C4917="","",SUM(C$11:C4917)))</f>
        <v/>
      </c>
      <c r="F4917" s="41" t="str">
        <f>IF(H4917="","",COUNTIF(H$11:H4917,"="&amp;H4917))</f>
        <v/>
      </c>
      <c r="G4917" s="41" t="str">
        <f t="shared" si="684"/>
        <v/>
      </c>
      <c r="H4917" s="41" t="str">
        <f t="shared" si="685"/>
        <v/>
      </c>
      <c r="I4917" s="41" t="str">
        <f t="shared" si="686"/>
        <v/>
      </c>
      <c r="J4917" s="41" t="str">
        <f t="shared" si="687"/>
        <v/>
      </c>
      <c r="K4917" s="268"/>
      <c r="L4917" s="268"/>
      <c r="M4917" s="268"/>
      <c r="N4917" s="269"/>
      <c r="O4917" s="269"/>
      <c r="P4917" s="269"/>
      <c r="Q4917" s="270"/>
      <c r="R4917" s="271"/>
      <c r="S4917" s="268"/>
      <c r="T4917" s="268"/>
      <c r="U4917" s="268"/>
      <c r="V4917" s="268"/>
      <c r="W4917" s="65" t="str">
        <f t="shared" si="688"/>
        <v/>
      </c>
      <c r="X4917" s="65" t="str">
        <f t="shared" si="689"/>
        <v/>
      </c>
      <c r="Y4917" s="65" t="str">
        <f t="shared" si="690"/>
        <v/>
      </c>
      <c r="Z4917" s="65" t="str">
        <f t="shared" si="691"/>
        <v/>
      </c>
      <c r="AA4917" s="65" t="str">
        <f t="shared" si="692"/>
        <v/>
      </c>
    </row>
    <row r="4918" spans="1:27" x14ac:dyDescent="0.25">
      <c r="A4918" s="40" t="str">
        <f>IF(G4918="","",1*ISERROR(VLOOKUP(G4918,G$1:G4917,1,FALSE)))</f>
        <v/>
      </c>
      <c r="B4918" s="40" t="str">
        <f>IF(A4918=0,0,IF(A4918="","",SUM(A$2:A4918)))</f>
        <v/>
      </c>
      <c r="C4918" s="41" t="str">
        <f>IF(H4918="","",1*ISERROR(VLOOKUP(H4918,H$1:H4917,1,FALSE)))</f>
        <v/>
      </c>
      <c r="D4918" s="40" t="str">
        <f>IF(C4918=0,0,IF(C4918="","",SUM(C$2:C4918)))</f>
        <v/>
      </c>
      <c r="E4918" s="41" t="str">
        <f>IF(H4918=0,0,IF(C4918="","",SUM(C$11:C4918)))</f>
        <v/>
      </c>
      <c r="F4918" s="41" t="str">
        <f>IF(H4918="","",COUNTIF(H$11:H4918,"="&amp;H4918))</f>
        <v/>
      </c>
      <c r="G4918" s="41" t="str">
        <f t="shared" si="684"/>
        <v/>
      </c>
      <c r="H4918" s="41" t="str">
        <f t="shared" si="685"/>
        <v/>
      </c>
      <c r="I4918" s="41" t="str">
        <f t="shared" si="686"/>
        <v/>
      </c>
      <c r="J4918" s="41" t="str">
        <f t="shared" si="687"/>
        <v/>
      </c>
      <c r="K4918" s="268"/>
      <c r="L4918" s="268"/>
      <c r="M4918" s="268"/>
      <c r="N4918" s="269"/>
      <c r="O4918" s="269"/>
      <c r="P4918" s="269"/>
      <c r="Q4918" s="270"/>
      <c r="R4918" s="271"/>
      <c r="S4918" s="268"/>
      <c r="T4918" s="268"/>
      <c r="U4918" s="268"/>
      <c r="V4918" s="268"/>
      <c r="W4918" s="65" t="str">
        <f t="shared" si="688"/>
        <v/>
      </c>
      <c r="X4918" s="65" t="str">
        <f t="shared" si="689"/>
        <v/>
      </c>
      <c r="Y4918" s="65" t="str">
        <f t="shared" si="690"/>
        <v/>
      </c>
      <c r="Z4918" s="65" t="str">
        <f t="shared" si="691"/>
        <v/>
      </c>
      <c r="AA4918" s="65" t="str">
        <f t="shared" si="692"/>
        <v/>
      </c>
    </row>
    <row r="4919" spans="1:27" x14ac:dyDescent="0.25">
      <c r="A4919" s="40" t="str">
        <f>IF(G4919="","",1*ISERROR(VLOOKUP(G4919,G$1:G4918,1,FALSE)))</f>
        <v/>
      </c>
      <c r="B4919" s="40" t="str">
        <f>IF(A4919=0,0,IF(A4919="","",SUM(A$2:A4919)))</f>
        <v/>
      </c>
      <c r="C4919" s="41" t="str">
        <f>IF(H4919="","",1*ISERROR(VLOOKUP(H4919,H$1:H4918,1,FALSE)))</f>
        <v/>
      </c>
      <c r="D4919" s="40" t="str">
        <f>IF(C4919=0,0,IF(C4919="","",SUM(C$2:C4919)))</f>
        <v/>
      </c>
      <c r="E4919" s="41" t="str">
        <f>IF(H4919=0,0,IF(C4919="","",SUM(C$11:C4919)))</f>
        <v/>
      </c>
      <c r="F4919" s="41" t="str">
        <f>IF(H4919="","",COUNTIF(H$11:H4919,"="&amp;H4919))</f>
        <v/>
      </c>
      <c r="G4919" s="41" t="str">
        <f t="shared" si="684"/>
        <v/>
      </c>
      <c r="H4919" s="41" t="str">
        <f t="shared" si="685"/>
        <v/>
      </c>
      <c r="I4919" s="41" t="str">
        <f t="shared" si="686"/>
        <v/>
      </c>
      <c r="J4919" s="41" t="str">
        <f t="shared" si="687"/>
        <v/>
      </c>
      <c r="K4919" s="268"/>
      <c r="L4919" s="268"/>
      <c r="M4919" s="268"/>
      <c r="N4919" s="269"/>
      <c r="O4919" s="269"/>
      <c r="P4919" s="269"/>
      <c r="Q4919" s="270"/>
      <c r="R4919" s="271"/>
      <c r="S4919" s="268"/>
      <c r="T4919" s="268"/>
      <c r="U4919" s="268"/>
      <c r="V4919" s="268"/>
      <c r="W4919" s="65" t="str">
        <f t="shared" si="688"/>
        <v/>
      </c>
      <c r="X4919" s="65" t="str">
        <f t="shared" si="689"/>
        <v/>
      </c>
      <c r="Y4919" s="65" t="str">
        <f t="shared" si="690"/>
        <v/>
      </c>
      <c r="Z4919" s="65" t="str">
        <f t="shared" si="691"/>
        <v/>
      </c>
      <c r="AA4919" s="65" t="str">
        <f t="shared" si="692"/>
        <v/>
      </c>
    </row>
    <row r="4920" spans="1:27" x14ac:dyDescent="0.25">
      <c r="A4920" s="40" t="str">
        <f>IF(G4920="","",1*ISERROR(VLOOKUP(G4920,G$1:G4919,1,FALSE)))</f>
        <v/>
      </c>
      <c r="B4920" s="40" t="str">
        <f>IF(A4920=0,0,IF(A4920="","",SUM(A$2:A4920)))</f>
        <v/>
      </c>
      <c r="C4920" s="41" t="str">
        <f>IF(H4920="","",1*ISERROR(VLOOKUP(H4920,H$1:H4919,1,FALSE)))</f>
        <v/>
      </c>
      <c r="D4920" s="40" t="str">
        <f>IF(C4920=0,0,IF(C4920="","",SUM(C$2:C4920)))</f>
        <v/>
      </c>
      <c r="E4920" s="41" t="str">
        <f>IF(H4920=0,0,IF(C4920="","",SUM(C$11:C4920)))</f>
        <v/>
      </c>
      <c r="F4920" s="41" t="str">
        <f>IF(H4920="","",COUNTIF(H$11:H4920,"="&amp;H4920))</f>
        <v/>
      </c>
      <c r="G4920" s="41" t="str">
        <f t="shared" si="684"/>
        <v/>
      </c>
      <c r="H4920" s="41" t="str">
        <f t="shared" si="685"/>
        <v/>
      </c>
      <c r="I4920" s="41" t="str">
        <f t="shared" si="686"/>
        <v/>
      </c>
      <c r="J4920" s="41" t="str">
        <f t="shared" si="687"/>
        <v/>
      </c>
      <c r="K4920" s="268"/>
      <c r="L4920" s="268"/>
      <c r="M4920" s="268"/>
      <c r="N4920" s="269"/>
      <c r="O4920" s="269"/>
      <c r="P4920" s="269"/>
      <c r="Q4920" s="270"/>
      <c r="R4920" s="271"/>
      <c r="S4920" s="268"/>
      <c r="T4920" s="268"/>
      <c r="U4920" s="268"/>
      <c r="V4920" s="268"/>
      <c r="W4920" s="65" t="str">
        <f t="shared" si="688"/>
        <v/>
      </c>
      <c r="X4920" s="65" t="str">
        <f t="shared" si="689"/>
        <v/>
      </c>
      <c r="Y4920" s="65" t="str">
        <f t="shared" si="690"/>
        <v/>
      </c>
      <c r="Z4920" s="65" t="str">
        <f t="shared" si="691"/>
        <v/>
      </c>
      <c r="AA4920" s="65" t="str">
        <f t="shared" si="692"/>
        <v/>
      </c>
    </row>
    <row r="4921" spans="1:27" x14ac:dyDescent="0.25">
      <c r="A4921" s="40" t="str">
        <f>IF(G4921="","",1*ISERROR(VLOOKUP(G4921,G$1:G4920,1,FALSE)))</f>
        <v/>
      </c>
      <c r="B4921" s="40" t="str">
        <f>IF(A4921=0,0,IF(A4921="","",SUM(A$2:A4921)))</f>
        <v/>
      </c>
      <c r="C4921" s="41" t="str">
        <f>IF(H4921="","",1*ISERROR(VLOOKUP(H4921,H$1:H4920,1,FALSE)))</f>
        <v/>
      </c>
      <c r="D4921" s="40" t="str">
        <f>IF(C4921=0,0,IF(C4921="","",SUM(C$2:C4921)))</f>
        <v/>
      </c>
      <c r="E4921" s="41" t="str">
        <f>IF(H4921=0,0,IF(C4921="","",SUM(C$11:C4921)))</f>
        <v/>
      </c>
      <c r="F4921" s="41" t="str">
        <f>IF(H4921="","",COUNTIF(H$11:H4921,"="&amp;H4921))</f>
        <v/>
      </c>
      <c r="G4921" s="41" t="str">
        <f t="shared" si="684"/>
        <v/>
      </c>
      <c r="H4921" s="41" t="str">
        <f t="shared" si="685"/>
        <v/>
      </c>
      <c r="I4921" s="41" t="str">
        <f t="shared" si="686"/>
        <v/>
      </c>
      <c r="J4921" s="41" t="str">
        <f t="shared" si="687"/>
        <v/>
      </c>
      <c r="K4921" s="268"/>
      <c r="L4921" s="268"/>
      <c r="M4921" s="268"/>
      <c r="N4921" s="269"/>
      <c r="O4921" s="269"/>
      <c r="P4921" s="269"/>
      <c r="Q4921" s="270"/>
      <c r="R4921" s="271"/>
      <c r="S4921" s="268"/>
      <c r="T4921" s="268"/>
      <c r="U4921" s="268"/>
      <c r="V4921" s="268"/>
      <c r="W4921" s="65" t="str">
        <f t="shared" si="688"/>
        <v/>
      </c>
      <c r="X4921" s="65" t="str">
        <f t="shared" si="689"/>
        <v/>
      </c>
      <c r="Y4921" s="65" t="str">
        <f t="shared" si="690"/>
        <v/>
      </c>
      <c r="Z4921" s="65" t="str">
        <f t="shared" si="691"/>
        <v/>
      </c>
      <c r="AA4921" s="65" t="str">
        <f t="shared" si="692"/>
        <v/>
      </c>
    </row>
    <row r="4922" spans="1:27" x14ac:dyDescent="0.25">
      <c r="A4922" s="40" t="str">
        <f>IF(G4922="","",1*ISERROR(VLOOKUP(G4922,G$1:G4921,1,FALSE)))</f>
        <v/>
      </c>
      <c r="B4922" s="40" t="str">
        <f>IF(A4922=0,0,IF(A4922="","",SUM(A$2:A4922)))</f>
        <v/>
      </c>
      <c r="C4922" s="41" t="str">
        <f>IF(H4922="","",1*ISERROR(VLOOKUP(H4922,H$1:H4921,1,FALSE)))</f>
        <v/>
      </c>
      <c r="D4922" s="40" t="str">
        <f>IF(C4922=0,0,IF(C4922="","",SUM(C$2:C4922)))</f>
        <v/>
      </c>
      <c r="E4922" s="41" t="str">
        <f>IF(H4922=0,0,IF(C4922="","",SUM(C$11:C4922)))</f>
        <v/>
      </c>
      <c r="F4922" s="41" t="str">
        <f>IF(H4922="","",COUNTIF(H$11:H4922,"="&amp;H4922))</f>
        <v/>
      </c>
      <c r="G4922" s="41" t="str">
        <f t="shared" si="684"/>
        <v/>
      </c>
      <c r="H4922" s="41" t="str">
        <f t="shared" si="685"/>
        <v/>
      </c>
      <c r="I4922" s="41" t="str">
        <f t="shared" si="686"/>
        <v/>
      </c>
      <c r="J4922" s="41" t="str">
        <f t="shared" si="687"/>
        <v/>
      </c>
      <c r="K4922" s="268"/>
      <c r="L4922" s="268"/>
      <c r="M4922" s="268"/>
      <c r="N4922" s="269"/>
      <c r="O4922" s="269"/>
      <c r="P4922" s="269"/>
      <c r="Q4922" s="270"/>
      <c r="R4922" s="271"/>
      <c r="S4922" s="268"/>
      <c r="T4922" s="268"/>
      <c r="U4922" s="268"/>
      <c r="V4922" s="268"/>
      <c r="W4922" s="65" t="str">
        <f t="shared" si="688"/>
        <v/>
      </c>
      <c r="X4922" s="65" t="str">
        <f t="shared" si="689"/>
        <v/>
      </c>
      <c r="Y4922" s="65" t="str">
        <f t="shared" si="690"/>
        <v/>
      </c>
      <c r="Z4922" s="65" t="str">
        <f t="shared" si="691"/>
        <v/>
      </c>
      <c r="AA4922" s="65" t="str">
        <f t="shared" si="692"/>
        <v/>
      </c>
    </row>
    <row r="4923" spans="1:27" x14ac:dyDescent="0.25">
      <c r="A4923" s="40" t="str">
        <f>IF(G4923="","",1*ISERROR(VLOOKUP(G4923,G$1:G4922,1,FALSE)))</f>
        <v/>
      </c>
      <c r="B4923" s="40" t="str">
        <f>IF(A4923=0,0,IF(A4923="","",SUM(A$2:A4923)))</f>
        <v/>
      </c>
      <c r="C4923" s="41" t="str">
        <f>IF(H4923="","",1*ISERROR(VLOOKUP(H4923,H$1:H4922,1,FALSE)))</f>
        <v/>
      </c>
      <c r="D4923" s="40" t="str">
        <f>IF(C4923=0,0,IF(C4923="","",SUM(C$2:C4923)))</f>
        <v/>
      </c>
      <c r="E4923" s="41" t="str">
        <f>IF(H4923=0,0,IF(C4923="","",SUM(C$11:C4923)))</f>
        <v/>
      </c>
      <c r="F4923" s="41" t="str">
        <f>IF(H4923="","",COUNTIF(H$11:H4923,"="&amp;H4923))</f>
        <v/>
      </c>
      <c r="G4923" s="41" t="str">
        <f t="shared" si="684"/>
        <v/>
      </c>
      <c r="H4923" s="41" t="str">
        <f t="shared" si="685"/>
        <v/>
      </c>
      <c r="I4923" s="41" t="str">
        <f t="shared" si="686"/>
        <v/>
      </c>
      <c r="J4923" s="41" t="str">
        <f t="shared" si="687"/>
        <v/>
      </c>
      <c r="K4923" s="268"/>
      <c r="L4923" s="268"/>
      <c r="M4923" s="268"/>
      <c r="N4923" s="269"/>
      <c r="O4923" s="269"/>
      <c r="P4923" s="269"/>
      <c r="Q4923" s="270"/>
      <c r="R4923" s="271"/>
      <c r="S4923" s="268"/>
      <c r="T4923" s="268"/>
      <c r="U4923" s="268"/>
      <c r="V4923" s="268"/>
      <c r="W4923" s="65" t="str">
        <f t="shared" si="688"/>
        <v/>
      </c>
      <c r="X4923" s="65" t="str">
        <f t="shared" si="689"/>
        <v/>
      </c>
      <c r="Y4923" s="65" t="str">
        <f t="shared" si="690"/>
        <v/>
      </c>
      <c r="Z4923" s="65" t="str">
        <f t="shared" si="691"/>
        <v/>
      </c>
      <c r="AA4923" s="65" t="str">
        <f t="shared" si="692"/>
        <v/>
      </c>
    </row>
    <row r="4924" spans="1:27" x14ac:dyDescent="0.25">
      <c r="A4924" s="40" t="str">
        <f>IF(G4924="","",1*ISERROR(VLOOKUP(G4924,G$1:G4923,1,FALSE)))</f>
        <v/>
      </c>
      <c r="B4924" s="40" t="str">
        <f>IF(A4924=0,0,IF(A4924="","",SUM(A$2:A4924)))</f>
        <v/>
      </c>
      <c r="C4924" s="41" t="str">
        <f>IF(H4924="","",1*ISERROR(VLOOKUP(H4924,H$1:H4923,1,FALSE)))</f>
        <v/>
      </c>
      <c r="D4924" s="40" t="str">
        <f>IF(C4924=0,0,IF(C4924="","",SUM(C$2:C4924)))</f>
        <v/>
      </c>
      <c r="E4924" s="41" t="str">
        <f>IF(H4924=0,0,IF(C4924="","",SUM(C$11:C4924)))</f>
        <v/>
      </c>
      <c r="F4924" s="41" t="str">
        <f>IF(H4924="","",COUNTIF(H$11:H4924,"="&amp;H4924))</f>
        <v/>
      </c>
      <c r="G4924" s="41" t="str">
        <f t="shared" si="684"/>
        <v/>
      </c>
      <c r="H4924" s="41" t="str">
        <f t="shared" si="685"/>
        <v/>
      </c>
      <c r="I4924" s="41" t="str">
        <f t="shared" si="686"/>
        <v/>
      </c>
      <c r="J4924" s="41" t="str">
        <f t="shared" si="687"/>
        <v/>
      </c>
      <c r="K4924" s="268"/>
      <c r="L4924" s="268"/>
      <c r="M4924" s="268"/>
      <c r="N4924" s="269"/>
      <c r="O4924" s="269"/>
      <c r="P4924" s="269"/>
      <c r="Q4924" s="270"/>
      <c r="R4924" s="271"/>
      <c r="S4924" s="268"/>
      <c r="T4924" s="268"/>
      <c r="U4924" s="268"/>
      <c r="V4924" s="268"/>
      <c r="W4924" s="65" t="str">
        <f t="shared" si="688"/>
        <v/>
      </c>
      <c r="X4924" s="65" t="str">
        <f t="shared" si="689"/>
        <v/>
      </c>
      <c r="Y4924" s="65" t="str">
        <f t="shared" si="690"/>
        <v/>
      </c>
      <c r="Z4924" s="65" t="str">
        <f t="shared" si="691"/>
        <v/>
      </c>
      <c r="AA4924" s="65" t="str">
        <f t="shared" si="692"/>
        <v/>
      </c>
    </row>
    <row r="4925" spans="1:27" x14ac:dyDescent="0.25">
      <c r="A4925" s="40" t="str">
        <f>IF(G4925="","",1*ISERROR(VLOOKUP(G4925,G$1:G4924,1,FALSE)))</f>
        <v/>
      </c>
      <c r="B4925" s="40" t="str">
        <f>IF(A4925=0,0,IF(A4925="","",SUM(A$2:A4925)))</f>
        <v/>
      </c>
      <c r="C4925" s="41" t="str">
        <f>IF(H4925="","",1*ISERROR(VLOOKUP(H4925,H$1:H4924,1,FALSE)))</f>
        <v/>
      </c>
      <c r="D4925" s="40" t="str">
        <f>IF(C4925=0,0,IF(C4925="","",SUM(C$2:C4925)))</f>
        <v/>
      </c>
      <c r="E4925" s="41" t="str">
        <f>IF(H4925=0,0,IF(C4925="","",SUM(C$11:C4925)))</f>
        <v/>
      </c>
      <c r="F4925" s="41" t="str">
        <f>IF(H4925="","",COUNTIF(H$11:H4925,"="&amp;H4925))</f>
        <v/>
      </c>
      <c r="G4925" s="41" t="str">
        <f t="shared" si="684"/>
        <v/>
      </c>
      <c r="H4925" s="41" t="str">
        <f t="shared" si="685"/>
        <v/>
      </c>
      <c r="I4925" s="41" t="str">
        <f t="shared" si="686"/>
        <v/>
      </c>
      <c r="J4925" s="41" t="str">
        <f t="shared" si="687"/>
        <v/>
      </c>
      <c r="K4925" s="268"/>
      <c r="L4925" s="268"/>
      <c r="M4925" s="268"/>
      <c r="N4925" s="269"/>
      <c r="O4925" s="269"/>
      <c r="P4925" s="269"/>
      <c r="Q4925" s="270"/>
      <c r="R4925" s="271"/>
      <c r="S4925" s="268"/>
      <c r="T4925" s="268"/>
      <c r="U4925" s="268"/>
      <c r="V4925" s="268"/>
      <c r="W4925" s="65" t="str">
        <f t="shared" si="688"/>
        <v/>
      </c>
      <c r="X4925" s="65" t="str">
        <f t="shared" si="689"/>
        <v/>
      </c>
      <c r="Y4925" s="65" t="str">
        <f t="shared" si="690"/>
        <v/>
      </c>
      <c r="Z4925" s="65" t="str">
        <f t="shared" si="691"/>
        <v/>
      </c>
      <c r="AA4925" s="65" t="str">
        <f t="shared" si="692"/>
        <v/>
      </c>
    </row>
    <row r="4926" spans="1:27" x14ac:dyDescent="0.25">
      <c r="A4926" s="40" t="str">
        <f>IF(G4926="","",1*ISERROR(VLOOKUP(G4926,G$1:G4925,1,FALSE)))</f>
        <v/>
      </c>
      <c r="B4926" s="40" t="str">
        <f>IF(A4926=0,0,IF(A4926="","",SUM(A$2:A4926)))</f>
        <v/>
      </c>
      <c r="C4926" s="41" t="str">
        <f>IF(H4926="","",1*ISERROR(VLOOKUP(H4926,H$1:H4925,1,FALSE)))</f>
        <v/>
      </c>
      <c r="D4926" s="40" t="str">
        <f>IF(C4926=0,0,IF(C4926="","",SUM(C$2:C4926)))</f>
        <v/>
      </c>
      <c r="E4926" s="41" t="str">
        <f>IF(H4926=0,0,IF(C4926="","",SUM(C$11:C4926)))</f>
        <v/>
      </c>
      <c r="F4926" s="41" t="str">
        <f>IF(H4926="","",COUNTIF(H$11:H4926,"="&amp;H4926))</f>
        <v/>
      </c>
      <c r="G4926" s="41" t="str">
        <f t="shared" si="684"/>
        <v/>
      </c>
      <c r="H4926" s="41" t="str">
        <f t="shared" si="685"/>
        <v/>
      </c>
      <c r="I4926" s="41" t="str">
        <f t="shared" si="686"/>
        <v/>
      </c>
      <c r="J4926" s="41" t="str">
        <f t="shared" si="687"/>
        <v/>
      </c>
      <c r="K4926" s="268"/>
      <c r="L4926" s="268"/>
      <c r="M4926" s="268"/>
      <c r="N4926" s="269"/>
      <c r="O4926" s="269"/>
      <c r="P4926" s="269"/>
      <c r="Q4926" s="270"/>
      <c r="R4926" s="271"/>
      <c r="S4926" s="268"/>
      <c r="T4926" s="268"/>
      <c r="U4926" s="268"/>
      <c r="V4926" s="268"/>
      <c r="W4926" s="65" t="str">
        <f t="shared" si="688"/>
        <v/>
      </c>
      <c r="X4926" s="65" t="str">
        <f t="shared" si="689"/>
        <v/>
      </c>
      <c r="Y4926" s="65" t="str">
        <f t="shared" si="690"/>
        <v/>
      </c>
      <c r="Z4926" s="65" t="str">
        <f t="shared" si="691"/>
        <v/>
      </c>
      <c r="AA4926" s="65" t="str">
        <f t="shared" si="692"/>
        <v/>
      </c>
    </row>
    <row r="4927" spans="1:27" x14ac:dyDescent="0.25">
      <c r="A4927" s="40" t="str">
        <f>IF(G4927="","",1*ISERROR(VLOOKUP(G4927,G$1:G4926,1,FALSE)))</f>
        <v/>
      </c>
      <c r="B4927" s="40" t="str">
        <f>IF(A4927=0,0,IF(A4927="","",SUM(A$2:A4927)))</f>
        <v/>
      </c>
      <c r="C4927" s="41" t="str">
        <f>IF(H4927="","",1*ISERROR(VLOOKUP(H4927,H$1:H4926,1,FALSE)))</f>
        <v/>
      </c>
      <c r="D4927" s="40" t="str">
        <f>IF(C4927=0,0,IF(C4927="","",SUM(C$2:C4927)))</f>
        <v/>
      </c>
      <c r="E4927" s="41" t="str">
        <f>IF(H4927=0,0,IF(C4927="","",SUM(C$11:C4927)))</f>
        <v/>
      </c>
      <c r="F4927" s="41" t="str">
        <f>IF(H4927="","",COUNTIF(H$11:H4927,"="&amp;H4927))</f>
        <v/>
      </c>
      <c r="G4927" s="41" t="str">
        <f t="shared" si="684"/>
        <v/>
      </c>
      <c r="H4927" s="41" t="str">
        <f t="shared" si="685"/>
        <v/>
      </c>
      <c r="I4927" s="41" t="str">
        <f t="shared" si="686"/>
        <v/>
      </c>
      <c r="J4927" s="41" t="str">
        <f t="shared" si="687"/>
        <v/>
      </c>
      <c r="K4927" s="268"/>
      <c r="L4927" s="268"/>
      <c r="M4927" s="268"/>
      <c r="N4927" s="269"/>
      <c r="O4927" s="269"/>
      <c r="P4927" s="269"/>
      <c r="Q4927" s="270"/>
      <c r="R4927" s="271"/>
      <c r="S4927" s="268"/>
      <c r="T4927" s="268"/>
      <c r="U4927" s="268"/>
      <c r="V4927" s="268"/>
      <c r="W4927" s="65" t="str">
        <f t="shared" si="688"/>
        <v/>
      </c>
      <c r="X4927" s="65" t="str">
        <f t="shared" si="689"/>
        <v/>
      </c>
      <c r="Y4927" s="65" t="str">
        <f t="shared" si="690"/>
        <v/>
      </c>
      <c r="Z4927" s="65" t="str">
        <f t="shared" si="691"/>
        <v/>
      </c>
      <c r="AA4927" s="65" t="str">
        <f t="shared" si="692"/>
        <v/>
      </c>
    </row>
    <row r="4928" spans="1:27" x14ac:dyDescent="0.25">
      <c r="A4928" s="40" t="str">
        <f>IF(G4928="","",1*ISERROR(VLOOKUP(G4928,G$1:G4927,1,FALSE)))</f>
        <v/>
      </c>
      <c r="B4928" s="40" t="str">
        <f>IF(A4928=0,0,IF(A4928="","",SUM(A$2:A4928)))</f>
        <v/>
      </c>
      <c r="C4928" s="41" t="str">
        <f>IF(H4928="","",1*ISERROR(VLOOKUP(H4928,H$1:H4927,1,FALSE)))</f>
        <v/>
      </c>
      <c r="D4928" s="40" t="str">
        <f>IF(C4928=0,0,IF(C4928="","",SUM(C$2:C4928)))</f>
        <v/>
      </c>
      <c r="E4928" s="41" t="str">
        <f>IF(H4928=0,0,IF(C4928="","",SUM(C$11:C4928)))</f>
        <v/>
      </c>
      <c r="F4928" s="41" t="str">
        <f>IF(H4928="","",COUNTIF(H$11:H4928,"="&amp;H4928))</f>
        <v/>
      </c>
      <c r="G4928" s="41" t="str">
        <f t="shared" si="684"/>
        <v/>
      </c>
      <c r="H4928" s="41" t="str">
        <f t="shared" si="685"/>
        <v/>
      </c>
      <c r="I4928" s="41" t="str">
        <f t="shared" si="686"/>
        <v/>
      </c>
      <c r="J4928" s="41" t="str">
        <f t="shared" si="687"/>
        <v/>
      </c>
      <c r="K4928" s="268"/>
      <c r="L4928" s="268"/>
      <c r="M4928" s="268"/>
      <c r="N4928" s="269"/>
      <c r="O4928" s="269"/>
      <c r="P4928" s="269"/>
      <c r="Q4928" s="270"/>
      <c r="R4928" s="271"/>
      <c r="S4928" s="268"/>
      <c r="T4928" s="268"/>
      <c r="U4928" s="268"/>
      <c r="V4928" s="268"/>
      <c r="W4928" s="65" t="str">
        <f t="shared" si="688"/>
        <v/>
      </c>
      <c r="X4928" s="65" t="str">
        <f t="shared" si="689"/>
        <v/>
      </c>
      <c r="Y4928" s="65" t="str">
        <f t="shared" si="690"/>
        <v/>
      </c>
      <c r="Z4928" s="65" t="str">
        <f t="shared" si="691"/>
        <v/>
      </c>
      <c r="AA4928" s="65" t="str">
        <f t="shared" si="692"/>
        <v/>
      </c>
    </row>
    <row r="4929" spans="1:27" x14ac:dyDescent="0.25">
      <c r="A4929" s="40" t="str">
        <f>IF(G4929="","",1*ISERROR(VLOOKUP(G4929,G$1:G4928,1,FALSE)))</f>
        <v/>
      </c>
      <c r="B4929" s="40" t="str">
        <f>IF(A4929=0,0,IF(A4929="","",SUM(A$2:A4929)))</f>
        <v/>
      </c>
      <c r="C4929" s="41" t="str">
        <f>IF(H4929="","",1*ISERROR(VLOOKUP(H4929,H$1:H4928,1,FALSE)))</f>
        <v/>
      </c>
      <c r="D4929" s="40" t="str">
        <f>IF(C4929=0,0,IF(C4929="","",SUM(C$2:C4929)))</f>
        <v/>
      </c>
      <c r="E4929" s="41" t="str">
        <f>IF(H4929=0,0,IF(C4929="","",SUM(C$11:C4929)))</f>
        <v/>
      </c>
      <c r="F4929" s="41" t="str">
        <f>IF(H4929="","",COUNTIF(H$11:H4929,"="&amp;H4929))</f>
        <v/>
      </c>
      <c r="G4929" s="41" t="str">
        <f t="shared" si="684"/>
        <v/>
      </c>
      <c r="H4929" s="41" t="str">
        <f t="shared" si="685"/>
        <v/>
      </c>
      <c r="I4929" s="41" t="str">
        <f t="shared" si="686"/>
        <v/>
      </c>
      <c r="J4929" s="41" t="str">
        <f t="shared" si="687"/>
        <v/>
      </c>
      <c r="K4929" s="268"/>
      <c r="L4929" s="268"/>
      <c r="M4929" s="268"/>
      <c r="N4929" s="269"/>
      <c r="O4929" s="269"/>
      <c r="P4929" s="269"/>
      <c r="Q4929" s="270"/>
      <c r="R4929" s="271"/>
      <c r="S4929" s="268"/>
      <c r="T4929" s="268"/>
      <c r="U4929" s="268"/>
      <c r="V4929" s="268"/>
      <c r="W4929" s="65" t="str">
        <f t="shared" si="688"/>
        <v/>
      </c>
      <c r="X4929" s="65" t="str">
        <f t="shared" si="689"/>
        <v/>
      </c>
      <c r="Y4929" s="65" t="str">
        <f t="shared" si="690"/>
        <v/>
      </c>
      <c r="Z4929" s="65" t="str">
        <f t="shared" si="691"/>
        <v/>
      </c>
      <c r="AA4929" s="65" t="str">
        <f t="shared" si="692"/>
        <v/>
      </c>
    </row>
    <row r="4930" spans="1:27" x14ac:dyDescent="0.25">
      <c r="A4930" s="40" t="str">
        <f>IF(G4930="","",1*ISERROR(VLOOKUP(G4930,G$1:G4929,1,FALSE)))</f>
        <v/>
      </c>
      <c r="B4930" s="40" t="str">
        <f>IF(A4930=0,0,IF(A4930="","",SUM(A$2:A4930)))</f>
        <v/>
      </c>
      <c r="C4930" s="41" t="str">
        <f>IF(H4930="","",1*ISERROR(VLOOKUP(H4930,H$1:H4929,1,FALSE)))</f>
        <v/>
      </c>
      <c r="D4930" s="40" t="str">
        <f>IF(C4930=0,0,IF(C4930="","",SUM(C$2:C4930)))</f>
        <v/>
      </c>
      <c r="E4930" s="41" t="str">
        <f>IF(H4930=0,0,IF(C4930="","",SUM(C$11:C4930)))</f>
        <v/>
      </c>
      <c r="F4930" s="41" t="str">
        <f>IF(H4930="","",COUNTIF(H$11:H4930,"="&amp;H4930))</f>
        <v/>
      </c>
      <c r="G4930" s="41" t="str">
        <f t="shared" ref="G4930:G4993" si="693">IF(K4930="","",IF(M4930="","",CONCATENATE(K4930,"-",M4930)))</f>
        <v/>
      </c>
      <c r="H4930" s="41" t="str">
        <f t="shared" ref="H4930:H4993" si="694">IF(G4930="","",CONCATENATE(G4930,"-",N4930))</f>
        <v/>
      </c>
      <c r="I4930" s="41" t="str">
        <f t="shared" ref="I4930:I4993" si="695">IF(H4930="","",CONCATENATE(H4930,"-",F4930))</f>
        <v/>
      </c>
      <c r="J4930" s="41" t="str">
        <f t="shared" ref="J4930:J4993" si="696">IF(G4930="","",CONCATENATE(G4930,"-",O4930))</f>
        <v/>
      </c>
      <c r="K4930" s="268"/>
      <c r="L4930" s="268"/>
      <c r="M4930" s="268"/>
      <c r="N4930" s="269"/>
      <c r="O4930" s="269"/>
      <c r="P4930" s="269"/>
      <c r="Q4930" s="270"/>
      <c r="R4930" s="271"/>
      <c r="S4930" s="268"/>
      <c r="T4930" s="268"/>
      <c r="U4930" s="268"/>
      <c r="V4930" s="268"/>
      <c r="W4930" s="65" t="str">
        <f t="shared" ref="W4930:W4993" si="697">IF(S4930="","",IF(S4930="Yes",1,0))</f>
        <v/>
      </c>
      <c r="X4930" s="65" t="str">
        <f t="shared" ref="X4930:X4993" si="698">IF(T4930="","",IF(T4930="Yes",1,0))</f>
        <v/>
      </c>
      <c r="Y4930" s="65" t="str">
        <f t="shared" ref="Y4930:Y4993" si="699">IF(U4930="","",IF(U4930="Yes",1,0))</f>
        <v/>
      </c>
      <c r="Z4930" s="65" t="str">
        <f t="shared" ref="Z4930:Z4993" si="700">IF(V4930="","",IF(V4930="Yes",1,0))</f>
        <v/>
      </c>
      <c r="AA4930" s="65" t="str">
        <f t="shared" ref="AA4930:AA4993" si="701">IF(N4930="","",CONCATENATE(N4930,"-",O4930))</f>
        <v/>
      </c>
    </row>
    <row r="4931" spans="1:27" x14ac:dyDescent="0.25">
      <c r="A4931" s="40" t="str">
        <f>IF(G4931="","",1*ISERROR(VLOOKUP(G4931,G$1:G4930,1,FALSE)))</f>
        <v/>
      </c>
      <c r="B4931" s="40" t="str">
        <f>IF(A4931=0,0,IF(A4931="","",SUM(A$2:A4931)))</f>
        <v/>
      </c>
      <c r="C4931" s="41" t="str">
        <f>IF(H4931="","",1*ISERROR(VLOOKUP(H4931,H$1:H4930,1,FALSE)))</f>
        <v/>
      </c>
      <c r="D4931" s="40" t="str">
        <f>IF(C4931=0,0,IF(C4931="","",SUM(C$2:C4931)))</f>
        <v/>
      </c>
      <c r="E4931" s="41" t="str">
        <f>IF(H4931=0,0,IF(C4931="","",SUM(C$11:C4931)))</f>
        <v/>
      </c>
      <c r="F4931" s="41" t="str">
        <f>IF(H4931="","",COUNTIF(H$11:H4931,"="&amp;H4931))</f>
        <v/>
      </c>
      <c r="G4931" s="41" t="str">
        <f t="shared" si="693"/>
        <v/>
      </c>
      <c r="H4931" s="41" t="str">
        <f t="shared" si="694"/>
        <v/>
      </c>
      <c r="I4931" s="41" t="str">
        <f t="shared" si="695"/>
        <v/>
      </c>
      <c r="J4931" s="41" t="str">
        <f t="shared" si="696"/>
        <v/>
      </c>
      <c r="K4931" s="268"/>
      <c r="L4931" s="268"/>
      <c r="M4931" s="268"/>
      <c r="N4931" s="269"/>
      <c r="O4931" s="269"/>
      <c r="P4931" s="269"/>
      <c r="Q4931" s="270"/>
      <c r="R4931" s="271"/>
      <c r="S4931" s="268"/>
      <c r="T4931" s="268"/>
      <c r="U4931" s="268"/>
      <c r="V4931" s="268"/>
      <c r="W4931" s="65" t="str">
        <f t="shared" si="697"/>
        <v/>
      </c>
      <c r="X4931" s="65" t="str">
        <f t="shared" si="698"/>
        <v/>
      </c>
      <c r="Y4931" s="65" t="str">
        <f t="shared" si="699"/>
        <v/>
      </c>
      <c r="Z4931" s="65" t="str">
        <f t="shared" si="700"/>
        <v/>
      </c>
      <c r="AA4931" s="65" t="str">
        <f t="shared" si="701"/>
        <v/>
      </c>
    </row>
    <row r="4932" spans="1:27" x14ac:dyDescent="0.25">
      <c r="A4932" s="40" t="str">
        <f>IF(G4932="","",1*ISERROR(VLOOKUP(G4932,G$1:G4931,1,FALSE)))</f>
        <v/>
      </c>
      <c r="B4932" s="40" t="str">
        <f>IF(A4932=0,0,IF(A4932="","",SUM(A$2:A4932)))</f>
        <v/>
      </c>
      <c r="C4932" s="41" t="str">
        <f>IF(H4932="","",1*ISERROR(VLOOKUP(H4932,H$1:H4931,1,FALSE)))</f>
        <v/>
      </c>
      <c r="D4932" s="40" t="str">
        <f>IF(C4932=0,0,IF(C4932="","",SUM(C$2:C4932)))</f>
        <v/>
      </c>
      <c r="E4932" s="41" t="str">
        <f>IF(H4932=0,0,IF(C4932="","",SUM(C$11:C4932)))</f>
        <v/>
      </c>
      <c r="F4932" s="41" t="str">
        <f>IF(H4932="","",COUNTIF(H$11:H4932,"="&amp;H4932))</f>
        <v/>
      </c>
      <c r="G4932" s="41" t="str">
        <f t="shared" si="693"/>
        <v/>
      </c>
      <c r="H4932" s="41" t="str">
        <f t="shared" si="694"/>
        <v/>
      </c>
      <c r="I4932" s="41" t="str">
        <f t="shared" si="695"/>
        <v/>
      </c>
      <c r="J4932" s="41" t="str">
        <f t="shared" si="696"/>
        <v/>
      </c>
      <c r="K4932" s="268"/>
      <c r="L4932" s="268"/>
      <c r="M4932" s="268"/>
      <c r="N4932" s="269"/>
      <c r="O4932" s="269"/>
      <c r="P4932" s="269"/>
      <c r="Q4932" s="270"/>
      <c r="R4932" s="271"/>
      <c r="S4932" s="268"/>
      <c r="T4932" s="268"/>
      <c r="U4932" s="268"/>
      <c r="V4932" s="268"/>
      <c r="W4932" s="65" t="str">
        <f t="shared" si="697"/>
        <v/>
      </c>
      <c r="X4932" s="65" t="str">
        <f t="shared" si="698"/>
        <v/>
      </c>
      <c r="Y4932" s="65" t="str">
        <f t="shared" si="699"/>
        <v/>
      </c>
      <c r="Z4932" s="65" t="str">
        <f t="shared" si="700"/>
        <v/>
      </c>
      <c r="AA4932" s="65" t="str">
        <f t="shared" si="701"/>
        <v/>
      </c>
    </row>
    <row r="4933" spans="1:27" x14ac:dyDescent="0.25">
      <c r="A4933" s="40" t="str">
        <f>IF(G4933="","",1*ISERROR(VLOOKUP(G4933,G$1:G4932,1,FALSE)))</f>
        <v/>
      </c>
      <c r="B4933" s="40" t="str">
        <f>IF(A4933=0,0,IF(A4933="","",SUM(A$2:A4933)))</f>
        <v/>
      </c>
      <c r="C4933" s="41" t="str">
        <f>IF(H4933="","",1*ISERROR(VLOOKUP(H4933,H$1:H4932,1,FALSE)))</f>
        <v/>
      </c>
      <c r="D4933" s="40" t="str">
        <f>IF(C4933=0,0,IF(C4933="","",SUM(C$2:C4933)))</f>
        <v/>
      </c>
      <c r="E4933" s="41" t="str">
        <f>IF(H4933=0,0,IF(C4933="","",SUM(C$11:C4933)))</f>
        <v/>
      </c>
      <c r="F4933" s="41" t="str">
        <f>IF(H4933="","",COUNTIF(H$11:H4933,"="&amp;H4933))</f>
        <v/>
      </c>
      <c r="G4933" s="41" t="str">
        <f t="shared" si="693"/>
        <v/>
      </c>
      <c r="H4933" s="41" t="str">
        <f t="shared" si="694"/>
        <v/>
      </c>
      <c r="I4933" s="41" t="str">
        <f t="shared" si="695"/>
        <v/>
      </c>
      <c r="J4933" s="41" t="str">
        <f t="shared" si="696"/>
        <v/>
      </c>
      <c r="K4933" s="268"/>
      <c r="L4933" s="268"/>
      <c r="M4933" s="268"/>
      <c r="N4933" s="269"/>
      <c r="O4933" s="269"/>
      <c r="P4933" s="269"/>
      <c r="Q4933" s="270"/>
      <c r="R4933" s="271"/>
      <c r="S4933" s="268"/>
      <c r="T4933" s="268"/>
      <c r="U4933" s="268"/>
      <c r="V4933" s="268"/>
      <c r="W4933" s="65" t="str">
        <f t="shared" si="697"/>
        <v/>
      </c>
      <c r="X4933" s="65" t="str">
        <f t="shared" si="698"/>
        <v/>
      </c>
      <c r="Y4933" s="65" t="str">
        <f t="shared" si="699"/>
        <v/>
      </c>
      <c r="Z4933" s="65" t="str">
        <f t="shared" si="700"/>
        <v/>
      </c>
      <c r="AA4933" s="65" t="str">
        <f t="shared" si="701"/>
        <v/>
      </c>
    </row>
    <row r="4934" spans="1:27" x14ac:dyDescent="0.25">
      <c r="A4934" s="40" t="str">
        <f>IF(G4934="","",1*ISERROR(VLOOKUP(G4934,G$1:G4933,1,FALSE)))</f>
        <v/>
      </c>
      <c r="B4934" s="40" t="str">
        <f>IF(A4934=0,0,IF(A4934="","",SUM(A$2:A4934)))</f>
        <v/>
      </c>
      <c r="C4934" s="41" t="str">
        <f>IF(H4934="","",1*ISERROR(VLOOKUP(H4934,H$1:H4933,1,FALSE)))</f>
        <v/>
      </c>
      <c r="D4934" s="40" t="str">
        <f>IF(C4934=0,0,IF(C4934="","",SUM(C$2:C4934)))</f>
        <v/>
      </c>
      <c r="E4934" s="41" t="str">
        <f>IF(H4934=0,0,IF(C4934="","",SUM(C$11:C4934)))</f>
        <v/>
      </c>
      <c r="F4934" s="41" t="str">
        <f>IF(H4934="","",COUNTIF(H$11:H4934,"="&amp;H4934))</f>
        <v/>
      </c>
      <c r="G4934" s="41" t="str">
        <f t="shared" si="693"/>
        <v/>
      </c>
      <c r="H4934" s="41" t="str">
        <f t="shared" si="694"/>
        <v/>
      </c>
      <c r="I4934" s="41" t="str">
        <f t="shared" si="695"/>
        <v/>
      </c>
      <c r="J4934" s="41" t="str">
        <f t="shared" si="696"/>
        <v/>
      </c>
      <c r="K4934" s="268"/>
      <c r="L4934" s="268"/>
      <c r="M4934" s="268"/>
      <c r="N4934" s="269"/>
      <c r="O4934" s="269"/>
      <c r="P4934" s="269"/>
      <c r="Q4934" s="270"/>
      <c r="R4934" s="271"/>
      <c r="S4934" s="268"/>
      <c r="T4934" s="268"/>
      <c r="U4934" s="268"/>
      <c r="V4934" s="268"/>
      <c r="W4934" s="65" t="str">
        <f t="shared" si="697"/>
        <v/>
      </c>
      <c r="X4934" s="65" t="str">
        <f t="shared" si="698"/>
        <v/>
      </c>
      <c r="Y4934" s="65" t="str">
        <f t="shared" si="699"/>
        <v/>
      </c>
      <c r="Z4934" s="65" t="str">
        <f t="shared" si="700"/>
        <v/>
      </c>
      <c r="AA4934" s="65" t="str">
        <f t="shared" si="701"/>
        <v/>
      </c>
    </row>
    <row r="4935" spans="1:27" x14ac:dyDescent="0.25">
      <c r="A4935" s="40" t="str">
        <f>IF(G4935="","",1*ISERROR(VLOOKUP(G4935,G$1:G4934,1,FALSE)))</f>
        <v/>
      </c>
      <c r="B4935" s="40" t="str">
        <f>IF(A4935=0,0,IF(A4935="","",SUM(A$2:A4935)))</f>
        <v/>
      </c>
      <c r="C4935" s="41" t="str">
        <f>IF(H4935="","",1*ISERROR(VLOOKUP(H4935,H$1:H4934,1,FALSE)))</f>
        <v/>
      </c>
      <c r="D4935" s="40" t="str">
        <f>IF(C4935=0,0,IF(C4935="","",SUM(C$2:C4935)))</f>
        <v/>
      </c>
      <c r="E4935" s="41" t="str">
        <f>IF(H4935=0,0,IF(C4935="","",SUM(C$11:C4935)))</f>
        <v/>
      </c>
      <c r="F4935" s="41" t="str">
        <f>IF(H4935="","",COUNTIF(H$11:H4935,"="&amp;H4935))</f>
        <v/>
      </c>
      <c r="G4935" s="41" t="str">
        <f t="shared" si="693"/>
        <v/>
      </c>
      <c r="H4935" s="41" t="str">
        <f t="shared" si="694"/>
        <v/>
      </c>
      <c r="I4935" s="41" t="str">
        <f t="shared" si="695"/>
        <v/>
      </c>
      <c r="J4935" s="41" t="str">
        <f t="shared" si="696"/>
        <v/>
      </c>
      <c r="K4935" s="268"/>
      <c r="L4935" s="268"/>
      <c r="M4935" s="268"/>
      <c r="N4935" s="269"/>
      <c r="O4935" s="269"/>
      <c r="P4935" s="269"/>
      <c r="Q4935" s="270"/>
      <c r="R4935" s="271"/>
      <c r="S4935" s="268"/>
      <c r="T4935" s="268"/>
      <c r="U4935" s="268"/>
      <c r="V4935" s="268"/>
      <c r="W4935" s="65" t="str">
        <f t="shared" si="697"/>
        <v/>
      </c>
      <c r="X4935" s="65" t="str">
        <f t="shared" si="698"/>
        <v/>
      </c>
      <c r="Y4935" s="65" t="str">
        <f t="shared" si="699"/>
        <v/>
      </c>
      <c r="Z4935" s="65" t="str">
        <f t="shared" si="700"/>
        <v/>
      </c>
      <c r="AA4935" s="65" t="str">
        <f t="shared" si="701"/>
        <v/>
      </c>
    </row>
    <row r="4936" spans="1:27" x14ac:dyDescent="0.25">
      <c r="A4936" s="40" t="str">
        <f>IF(G4936="","",1*ISERROR(VLOOKUP(G4936,G$1:G4935,1,FALSE)))</f>
        <v/>
      </c>
      <c r="B4936" s="40" t="str">
        <f>IF(A4936=0,0,IF(A4936="","",SUM(A$2:A4936)))</f>
        <v/>
      </c>
      <c r="C4936" s="41" t="str">
        <f>IF(H4936="","",1*ISERROR(VLOOKUP(H4936,H$1:H4935,1,FALSE)))</f>
        <v/>
      </c>
      <c r="D4936" s="40" t="str">
        <f>IF(C4936=0,0,IF(C4936="","",SUM(C$2:C4936)))</f>
        <v/>
      </c>
      <c r="E4936" s="41" t="str">
        <f>IF(H4936=0,0,IF(C4936="","",SUM(C$11:C4936)))</f>
        <v/>
      </c>
      <c r="F4936" s="41" t="str">
        <f>IF(H4936="","",COUNTIF(H$11:H4936,"="&amp;H4936))</f>
        <v/>
      </c>
      <c r="G4936" s="41" t="str">
        <f t="shared" si="693"/>
        <v/>
      </c>
      <c r="H4936" s="41" t="str">
        <f t="shared" si="694"/>
        <v/>
      </c>
      <c r="I4936" s="41" t="str">
        <f t="shared" si="695"/>
        <v/>
      </c>
      <c r="J4936" s="41" t="str">
        <f t="shared" si="696"/>
        <v/>
      </c>
      <c r="K4936" s="268"/>
      <c r="L4936" s="268"/>
      <c r="M4936" s="268"/>
      <c r="N4936" s="269"/>
      <c r="O4936" s="269"/>
      <c r="P4936" s="269"/>
      <c r="Q4936" s="270"/>
      <c r="R4936" s="271"/>
      <c r="S4936" s="268"/>
      <c r="T4936" s="268"/>
      <c r="U4936" s="268"/>
      <c r="V4936" s="268"/>
      <c r="W4936" s="65" t="str">
        <f t="shared" si="697"/>
        <v/>
      </c>
      <c r="X4936" s="65" t="str">
        <f t="shared" si="698"/>
        <v/>
      </c>
      <c r="Y4936" s="65" t="str">
        <f t="shared" si="699"/>
        <v/>
      </c>
      <c r="Z4936" s="65" t="str">
        <f t="shared" si="700"/>
        <v/>
      </c>
      <c r="AA4936" s="65" t="str">
        <f t="shared" si="701"/>
        <v/>
      </c>
    </row>
    <row r="4937" spans="1:27" x14ac:dyDescent="0.25">
      <c r="A4937" s="40" t="str">
        <f>IF(G4937="","",1*ISERROR(VLOOKUP(G4937,G$1:G4936,1,FALSE)))</f>
        <v/>
      </c>
      <c r="B4937" s="40" t="str">
        <f>IF(A4937=0,0,IF(A4937="","",SUM(A$2:A4937)))</f>
        <v/>
      </c>
      <c r="C4937" s="41" t="str">
        <f>IF(H4937="","",1*ISERROR(VLOOKUP(H4937,H$1:H4936,1,FALSE)))</f>
        <v/>
      </c>
      <c r="D4937" s="40" t="str">
        <f>IF(C4937=0,0,IF(C4937="","",SUM(C$2:C4937)))</f>
        <v/>
      </c>
      <c r="E4937" s="41" t="str">
        <f>IF(H4937=0,0,IF(C4937="","",SUM(C$11:C4937)))</f>
        <v/>
      </c>
      <c r="F4937" s="41" t="str">
        <f>IF(H4937="","",COUNTIF(H$11:H4937,"="&amp;H4937))</f>
        <v/>
      </c>
      <c r="G4937" s="41" t="str">
        <f t="shared" si="693"/>
        <v/>
      </c>
      <c r="H4937" s="41" t="str">
        <f t="shared" si="694"/>
        <v/>
      </c>
      <c r="I4937" s="41" t="str">
        <f t="shared" si="695"/>
        <v/>
      </c>
      <c r="J4937" s="41" t="str">
        <f t="shared" si="696"/>
        <v/>
      </c>
      <c r="K4937" s="268"/>
      <c r="L4937" s="268"/>
      <c r="M4937" s="268"/>
      <c r="N4937" s="269"/>
      <c r="O4937" s="269"/>
      <c r="P4937" s="269"/>
      <c r="Q4937" s="270"/>
      <c r="R4937" s="271"/>
      <c r="S4937" s="268"/>
      <c r="T4937" s="268"/>
      <c r="U4937" s="268"/>
      <c r="V4937" s="268"/>
      <c r="W4937" s="65" t="str">
        <f t="shared" si="697"/>
        <v/>
      </c>
      <c r="X4937" s="65" t="str">
        <f t="shared" si="698"/>
        <v/>
      </c>
      <c r="Y4937" s="65" t="str">
        <f t="shared" si="699"/>
        <v/>
      </c>
      <c r="Z4937" s="65" t="str">
        <f t="shared" si="700"/>
        <v/>
      </c>
      <c r="AA4937" s="65" t="str">
        <f t="shared" si="701"/>
        <v/>
      </c>
    </row>
    <row r="4938" spans="1:27" x14ac:dyDescent="0.25">
      <c r="A4938" s="40" t="str">
        <f>IF(G4938="","",1*ISERROR(VLOOKUP(G4938,G$1:G4937,1,FALSE)))</f>
        <v/>
      </c>
      <c r="B4938" s="40" t="str">
        <f>IF(A4938=0,0,IF(A4938="","",SUM(A$2:A4938)))</f>
        <v/>
      </c>
      <c r="C4938" s="41" t="str">
        <f>IF(H4938="","",1*ISERROR(VLOOKUP(H4938,H$1:H4937,1,FALSE)))</f>
        <v/>
      </c>
      <c r="D4938" s="40" t="str">
        <f>IF(C4938=0,0,IF(C4938="","",SUM(C$2:C4938)))</f>
        <v/>
      </c>
      <c r="E4938" s="41" t="str">
        <f>IF(H4938=0,0,IF(C4938="","",SUM(C$11:C4938)))</f>
        <v/>
      </c>
      <c r="F4938" s="41" t="str">
        <f>IF(H4938="","",COUNTIF(H$11:H4938,"="&amp;H4938))</f>
        <v/>
      </c>
      <c r="G4938" s="41" t="str">
        <f t="shared" si="693"/>
        <v/>
      </c>
      <c r="H4938" s="41" t="str">
        <f t="shared" si="694"/>
        <v/>
      </c>
      <c r="I4938" s="41" t="str">
        <f t="shared" si="695"/>
        <v/>
      </c>
      <c r="J4938" s="41" t="str">
        <f t="shared" si="696"/>
        <v/>
      </c>
      <c r="K4938" s="268"/>
      <c r="L4938" s="268"/>
      <c r="M4938" s="268"/>
      <c r="N4938" s="269"/>
      <c r="O4938" s="269"/>
      <c r="P4938" s="269"/>
      <c r="Q4938" s="270"/>
      <c r="R4938" s="271"/>
      <c r="S4938" s="268"/>
      <c r="T4938" s="268"/>
      <c r="U4938" s="268"/>
      <c r="V4938" s="268"/>
      <c r="W4938" s="65" t="str">
        <f t="shared" si="697"/>
        <v/>
      </c>
      <c r="X4938" s="65" t="str">
        <f t="shared" si="698"/>
        <v/>
      </c>
      <c r="Y4938" s="65" t="str">
        <f t="shared" si="699"/>
        <v/>
      </c>
      <c r="Z4938" s="65" t="str">
        <f t="shared" si="700"/>
        <v/>
      </c>
      <c r="AA4938" s="65" t="str">
        <f t="shared" si="701"/>
        <v/>
      </c>
    </row>
    <row r="4939" spans="1:27" x14ac:dyDescent="0.25">
      <c r="A4939" s="40" t="str">
        <f>IF(G4939="","",1*ISERROR(VLOOKUP(G4939,G$1:G4938,1,FALSE)))</f>
        <v/>
      </c>
      <c r="B4939" s="40" t="str">
        <f>IF(A4939=0,0,IF(A4939="","",SUM(A$2:A4939)))</f>
        <v/>
      </c>
      <c r="C4939" s="41" t="str">
        <f>IF(H4939="","",1*ISERROR(VLOOKUP(H4939,H$1:H4938,1,FALSE)))</f>
        <v/>
      </c>
      <c r="D4939" s="40" t="str">
        <f>IF(C4939=0,0,IF(C4939="","",SUM(C$2:C4939)))</f>
        <v/>
      </c>
      <c r="E4939" s="41" t="str">
        <f>IF(H4939=0,0,IF(C4939="","",SUM(C$11:C4939)))</f>
        <v/>
      </c>
      <c r="F4939" s="41" t="str">
        <f>IF(H4939="","",COUNTIF(H$11:H4939,"="&amp;H4939))</f>
        <v/>
      </c>
      <c r="G4939" s="41" t="str">
        <f t="shared" si="693"/>
        <v/>
      </c>
      <c r="H4939" s="41" t="str">
        <f t="shared" si="694"/>
        <v/>
      </c>
      <c r="I4939" s="41" t="str">
        <f t="shared" si="695"/>
        <v/>
      </c>
      <c r="J4939" s="41" t="str">
        <f t="shared" si="696"/>
        <v/>
      </c>
      <c r="K4939" s="268"/>
      <c r="L4939" s="268"/>
      <c r="M4939" s="268"/>
      <c r="N4939" s="269"/>
      <c r="O4939" s="269"/>
      <c r="P4939" s="269"/>
      <c r="Q4939" s="270"/>
      <c r="R4939" s="271"/>
      <c r="S4939" s="268"/>
      <c r="T4939" s="268"/>
      <c r="U4939" s="268"/>
      <c r="V4939" s="268"/>
      <c r="W4939" s="65" t="str">
        <f t="shared" si="697"/>
        <v/>
      </c>
      <c r="X4939" s="65" t="str">
        <f t="shared" si="698"/>
        <v/>
      </c>
      <c r="Y4939" s="65" t="str">
        <f t="shared" si="699"/>
        <v/>
      </c>
      <c r="Z4939" s="65" t="str">
        <f t="shared" si="700"/>
        <v/>
      </c>
      <c r="AA4939" s="65" t="str">
        <f t="shared" si="701"/>
        <v/>
      </c>
    </row>
    <row r="4940" spans="1:27" x14ac:dyDescent="0.25">
      <c r="A4940" s="40" t="str">
        <f>IF(G4940="","",1*ISERROR(VLOOKUP(G4940,G$1:G4939,1,FALSE)))</f>
        <v/>
      </c>
      <c r="B4940" s="40" t="str">
        <f>IF(A4940=0,0,IF(A4940="","",SUM(A$2:A4940)))</f>
        <v/>
      </c>
      <c r="C4940" s="41" t="str">
        <f>IF(H4940="","",1*ISERROR(VLOOKUP(H4940,H$1:H4939,1,FALSE)))</f>
        <v/>
      </c>
      <c r="D4940" s="40" t="str">
        <f>IF(C4940=0,0,IF(C4940="","",SUM(C$2:C4940)))</f>
        <v/>
      </c>
      <c r="E4940" s="41" t="str">
        <f>IF(H4940=0,0,IF(C4940="","",SUM(C$11:C4940)))</f>
        <v/>
      </c>
      <c r="F4940" s="41" t="str">
        <f>IF(H4940="","",COUNTIF(H$11:H4940,"="&amp;H4940))</f>
        <v/>
      </c>
      <c r="G4940" s="41" t="str">
        <f t="shared" si="693"/>
        <v/>
      </c>
      <c r="H4940" s="41" t="str">
        <f t="shared" si="694"/>
        <v/>
      </c>
      <c r="I4940" s="41" t="str">
        <f t="shared" si="695"/>
        <v/>
      </c>
      <c r="J4940" s="41" t="str">
        <f t="shared" si="696"/>
        <v/>
      </c>
      <c r="K4940" s="268"/>
      <c r="L4940" s="268"/>
      <c r="M4940" s="268"/>
      <c r="N4940" s="269"/>
      <c r="O4940" s="269"/>
      <c r="P4940" s="269"/>
      <c r="Q4940" s="270"/>
      <c r="R4940" s="271"/>
      <c r="S4940" s="268"/>
      <c r="T4940" s="268"/>
      <c r="U4940" s="268"/>
      <c r="V4940" s="268"/>
      <c r="W4940" s="65" t="str">
        <f t="shared" si="697"/>
        <v/>
      </c>
      <c r="X4940" s="65" t="str">
        <f t="shared" si="698"/>
        <v/>
      </c>
      <c r="Y4940" s="65" t="str">
        <f t="shared" si="699"/>
        <v/>
      </c>
      <c r="Z4940" s="65" t="str">
        <f t="shared" si="700"/>
        <v/>
      </c>
      <c r="AA4940" s="65" t="str">
        <f t="shared" si="701"/>
        <v/>
      </c>
    </row>
    <row r="4941" spans="1:27" x14ac:dyDescent="0.25">
      <c r="A4941" s="40" t="str">
        <f>IF(G4941="","",1*ISERROR(VLOOKUP(G4941,G$1:G4940,1,FALSE)))</f>
        <v/>
      </c>
      <c r="B4941" s="40" t="str">
        <f>IF(A4941=0,0,IF(A4941="","",SUM(A$2:A4941)))</f>
        <v/>
      </c>
      <c r="C4941" s="41" t="str">
        <f>IF(H4941="","",1*ISERROR(VLOOKUP(H4941,H$1:H4940,1,FALSE)))</f>
        <v/>
      </c>
      <c r="D4941" s="40" t="str">
        <f>IF(C4941=0,0,IF(C4941="","",SUM(C$2:C4941)))</f>
        <v/>
      </c>
      <c r="E4941" s="41" t="str">
        <f>IF(H4941=0,0,IF(C4941="","",SUM(C$11:C4941)))</f>
        <v/>
      </c>
      <c r="F4941" s="41" t="str">
        <f>IF(H4941="","",COUNTIF(H$11:H4941,"="&amp;H4941))</f>
        <v/>
      </c>
      <c r="G4941" s="41" t="str">
        <f t="shared" si="693"/>
        <v/>
      </c>
      <c r="H4941" s="41" t="str">
        <f t="shared" si="694"/>
        <v/>
      </c>
      <c r="I4941" s="41" t="str">
        <f t="shared" si="695"/>
        <v/>
      </c>
      <c r="J4941" s="41" t="str">
        <f t="shared" si="696"/>
        <v/>
      </c>
      <c r="K4941" s="268"/>
      <c r="L4941" s="268"/>
      <c r="M4941" s="268"/>
      <c r="N4941" s="269"/>
      <c r="O4941" s="269"/>
      <c r="P4941" s="269"/>
      <c r="Q4941" s="270"/>
      <c r="R4941" s="271"/>
      <c r="S4941" s="268"/>
      <c r="T4941" s="268"/>
      <c r="U4941" s="268"/>
      <c r="V4941" s="268"/>
      <c r="W4941" s="65" t="str">
        <f t="shared" si="697"/>
        <v/>
      </c>
      <c r="X4941" s="65" t="str">
        <f t="shared" si="698"/>
        <v/>
      </c>
      <c r="Y4941" s="65" t="str">
        <f t="shared" si="699"/>
        <v/>
      </c>
      <c r="Z4941" s="65" t="str">
        <f t="shared" si="700"/>
        <v/>
      </c>
      <c r="AA4941" s="65" t="str">
        <f t="shared" si="701"/>
        <v/>
      </c>
    </row>
    <row r="4942" spans="1:27" x14ac:dyDescent="0.25">
      <c r="A4942" s="40" t="str">
        <f>IF(G4942="","",1*ISERROR(VLOOKUP(G4942,G$1:G4941,1,FALSE)))</f>
        <v/>
      </c>
      <c r="B4942" s="40" t="str">
        <f>IF(A4942=0,0,IF(A4942="","",SUM(A$2:A4942)))</f>
        <v/>
      </c>
      <c r="C4942" s="41" t="str">
        <f>IF(H4942="","",1*ISERROR(VLOOKUP(H4942,H$1:H4941,1,FALSE)))</f>
        <v/>
      </c>
      <c r="D4942" s="40" t="str">
        <f>IF(C4942=0,0,IF(C4942="","",SUM(C$2:C4942)))</f>
        <v/>
      </c>
      <c r="E4942" s="41" t="str">
        <f>IF(H4942=0,0,IF(C4942="","",SUM(C$11:C4942)))</f>
        <v/>
      </c>
      <c r="F4942" s="41" t="str">
        <f>IF(H4942="","",COUNTIF(H$11:H4942,"="&amp;H4942))</f>
        <v/>
      </c>
      <c r="G4942" s="41" t="str">
        <f t="shared" si="693"/>
        <v/>
      </c>
      <c r="H4942" s="41" t="str">
        <f t="shared" si="694"/>
        <v/>
      </c>
      <c r="I4942" s="41" t="str">
        <f t="shared" si="695"/>
        <v/>
      </c>
      <c r="J4942" s="41" t="str">
        <f t="shared" si="696"/>
        <v/>
      </c>
      <c r="K4942" s="268"/>
      <c r="L4942" s="268"/>
      <c r="M4942" s="268"/>
      <c r="N4942" s="269"/>
      <c r="O4942" s="269"/>
      <c r="P4942" s="269"/>
      <c r="Q4942" s="270"/>
      <c r="R4942" s="271"/>
      <c r="S4942" s="268"/>
      <c r="T4942" s="268"/>
      <c r="U4942" s="268"/>
      <c r="V4942" s="268"/>
      <c r="W4942" s="65" t="str">
        <f t="shared" si="697"/>
        <v/>
      </c>
      <c r="X4942" s="65" t="str">
        <f t="shared" si="698"/>
        <v/>
      </c>
      <c r="Y4942" s="65" t="str">
        <f t="shared" si="699"/>
        <v/>
      </c>
      <c r="Z4942" s="65" t="str">
        <f t="shared" si="700"/>
        <v/>
      </c>
      <c r="AA4942" s="65" t="str">
        <f t="shared" si="701"/>
        <v/>
      </c>
    </row>
    <row r="4943" spans="1:27" x14ac:dyDescent="0.25">
      <c r="A4943" s="40" t="str">
        <f>IF(G4943="","",1*ISERROR(VLOOKUP(G4943,G$1:G4942,1,FALSE)))</f>
        <v/>
      </c>
      <c r="B4943" s="40" t="str">
        <f>IF(A4943=0,0,IF(A4943="","",SUM(A$2:A4943)))</f>
        <v/>
      </c>
      <c r="C4943" s="41" t="str">
        <f>IF(H4943="","",1*ISERROR(VLOOKUP(H4943,H$1:H4942,1,FALSE)))</f>
        <v/>
      </c>
      <c r="D4943" s="40" t="str">
        <f>IF(C4943=0,0,IF(C4943="","",SUM(C$2:C4943)))</f>
        <v/>
      </c>
      <c r="E4943" s="41" t="str">
        <f>IF(H4943=0,0,IF(C4943="","",SUM(C$11:C4943)))</f>
        <v/>
      </c>
      <c r="F4943" s="41" t="str">
        <f>IF(H4943="","",COUNTIF(H$11:H4943,"="&amp;H4943))</f>
        <v/>
      </c>
      <c r="G4943" s="41" t="str">
        <f t="shared" si="693"/>
        <v/>
      </c>
      <c r="H4943" s="41" t="str">
        <f t="shared" si="694"/>
        <v/>
      </c>
      <c r="I4943" s="41" t="str">
        <f t="shared" si="695"/>
        <v/>
      </c>
      <c r="J4943" s="41" t="str">
        <f t="shared" si="696"/>
        <v/>
      </c>
      <c r="K4943" s="268"/>
      <c r="L4943" s="268"/>
      <c r="M4943" s="268"/>
      <c r="N4943" s="269"/>
      <c r="O4943" s="269"/>
      <c r="P4943" s="269"/>
      <c r="Q4943" s="270"/>
      <c r="R4943" s="271"/>
      <c r="S4943" s="268"/>
      <c r="T4943" s="268"/>
      <c r="U4943" s="268"/>
      <c r="V4943" s="268"/>
      <c r="W4943" s="65" t="str">
        <f t="shared" si="697"/>
        <v/>
      </c>
      <c r="X4943" s="65" t="str">
        <f t="shared" si="698"/>
        <v/>
      </c>
      <c r="Y4943" s="65" t="str">
        <f t="shared" si="699"/>
        <v/>
      </c>
      <c r="Z4943" s="65" t="str">
        <f t="shared" si="700"/>
        <v/>
      </c>
      <c r="AA4943" s="65" t="str">
        <f t="shared" si="701"/>
        <v/>
      </c>
    </row>
    <row r="4944" spans="1:27" x14ac:dyDescent="0.25">
      <c r="A4944" s="40" t="str">
        <f>IF(G4944="","",1*ISERROR(VLOOKUP(G4944,G$1:G4943,1,FALSE)))</f>
        <v/>
      </c>
      <c r="B4944" s="40" t="str">
        <f>IF(A4944=0,0,IF(A4944="","",SUM(A$2:A4944)))</f>
        <v/>
      </c>
      <c r="C4944" s="41" t="str">
        <f>IF(H4944="","",1*ISERROR(VLOOKUP(H4944,H$1:H4943,1,FALSE)))</f>
        <v/>
      </c>
      <c r="D4944" s="40" t="str">
        <f>IF(C4944=0,0,IF(C4944="","",SUM(C$2:C4944)))</f>
        <v/>
      </c>
      <c r="E4944" s="41" t="str">
        <f>IF(H4944=0,0,IF(C4944="","",SUM(C$11:C4944)))</f>
        <v/>
      </c>
      <c r="F4944" s="41" t="str">
        <f>IF(H4944="","",COUNTIF(H$11:H4944,"="&amp;H4944))</f>
        <v/>
      </c>
      <c r="G4944" s="41" t="str">
        <f t="shared" si="693"/>
        <v/>
      </c>
      <c r="H4944" s="41" t="str">
        <f t="shared" si="694"/>
        <v/>
      </c>
      <c r="I4944" s="41" t="str">
        <f t="shared" si="695"/>
        <v/>
      </c>
      <c r="J4944" s="41" t="str">
        <f t="shared" si="696"/>
        <v/>
      </c>
      <c r="K4944" s="268"/>
      <c r="L4944" s="268"/>
      <c r="M4944" s="268"/>
      <c r="N4944" s="269"/>
      <c r="O4944" s="269"/>
      <c r="P4944" s="269"/>
      <c r="Q4944" s="270"/>
      <c r="R4944" s="271"/>
      <c r="S4944" s="268"/>
      <c r="T4944" s="268"/>
      <c r="U4944" s="268"/>
      <c r="V4944" s="268"/>
      <c r="W4944" s="65" t="str">
        <f t="shared" si="697"/>
        <v/>
      </c>
      <c r="X4944" s="65" t="str">
        <f t="shared" si="698"/>
        <v/>
      </c>
      <c r="Y4944" s="65" t="str">
        <f t="shared" si="699"/>
        <v/>
      </c>
      <c r="Z4944" s="65" t="str">
        <f t="shared" si="700"/>
        <v/>
      </c>
      <c r="AA4944" s="65" t="str">
        <f t="shared" si="701"/>
        <v/>
      </c>
    </row>
    <row r="4945" spans="1:27" x14ac:dyDescent="0.25">
      <c r="A4945" s="40" t="str">
        <f>IF(G4945="","",1*ISERROR(VLOOKUP(G4945,G$1:G4944,1,FALSE)))</f>
        <v/>
      </c>
      <c r="B4945" s="40" t="str">
        <f>IF(A4945=0,0,IF(A4945="","",SUM(A$2:A4945)))</f>
        <v/>
      </c>
      <c r="C4945" s="41" t="str">
        <f>IF(H4945="","",1*ISERROR(VLOOKUP(H4945,H$1:H4944,1,FALSE)))</f>
        <v/>
      </c>
      <c r="D4945" s="40" t="str">
        <f>IF(C4945=0,0,IF(C4945="","",SUM(C$2:C4945)))</f>
        <v/>
      </c>
      <c r="E4945" s="41" t="str">
        <f>IF(H4945=0,0,IF(C4945="","",SUM(C$11:C4945)))</f>
        <v/>
      </c>
      <c r="F4945" s="41" t="str">
        <f>IF(H4945="","",COUNTIF(H$11:H4945,"="&amp;H4945))</f>
        <v/>
      </c>
      <c r="G4945" s="41" t="str">
        <f t="shared" si="693"/>
        <v/>
      </c>
      <c r="H4945" s="41" t="str">
        <f t="shared" si="694"/>
        <v/>
      </c>
      <c r="I4945" s="41" t="str">
        <f t="shared" si="695"/>
        <v/>
      </c>
      <c r="J4945" s="41" t="str">
        <f t="shared" si="696"/>
        <v/>
      </c>
      <c r="K4945" s="268"/>
      <c r="L4945" s="268"/>
      <c r="M4945" s="268"/>
      <c r="N4945" s="269"/>
      <c r="O4945" s="269"/>
      <c r="P4945" s="269"/>
      <c r="Q4945" s="270"/>
      <c r="R4945" s="271"/>
      <c r="S4945" s="268"/>
      <c r="T4945" s="268"/>
      <c r="U4945" s="268"/>
      <c r="V4945" s="268"/>
      <c r="W4945" s="65" t="str">
        <f t="shared" si="697"/>
        <v/>
      </c>
      <c r="X4945" s="65" t="str">
        <f t="shared" si="698"/>
        <v/>
      </c>
      <c r="Y4945" s="65" t="str">
        <f t="shared" si="699"/>
        <v/>
      </c>
      <c r="Z4945" s="65" t="str">
        <f t="shared" si="700"/>
        <v/>
      </c>
      <c r="AA4945" s="65" t="str">
        <f t="shared" si="701"/>
        <v/>
      </c>
    </row>
    <row r="4946" spans="1:27" x14ac:dyDescent="0.25">
      <c r="A4946" s="40" t="str">
        <f>IF(G4946="","",1*ISERROR(VLOOKUP(G4946,G$1:G4945,1,FALSE)))</f>
        <v/>
      </c>
      <c r="B4946" s="40" t="str">
        <f>IF(A4946=0,0,IF(A4946="","",SUM(A$2:A4946)))</f>
        <v/>
      </c>
      <c r="C4946" s="41" t="str">
        <f>IF(H4946="","",1*ISERROR(VLOOKUP(H4946,H$1:H4945,1,FALSE)))</f>
        <v/>
      </c>
      <c r="D4946" s="40" t="str">
        <f>IF(C4946=0,0,IF(C4946="","",SUM(C$2:C4946)))</f>
        <v/>
      </c>
      <c r="E4946" s="41" t="str">
        <f>IF(H4946=0,0,IF(C4946="","",SUM(C$11:C4946)))</f>
        <v/>
      </c>
      <c r="F4946" s="41" t="str">
        <f>IF(H4946="","",COUNTIF(H$11:H4946,"="&amp;H4946))</f>
        <v/>
      </c>
      <c r="G4946" s="41" t="str">
        <f t="shared" si="693"/>
        <v/>
      </c>
      <c r="H4946" s="41" t="str">
        <f t="shared" si="694"/>
        <v/>
      </c>
      <c r="I4946" s="41" t="str">
        <f t="shared" si="695"/>
        <v/>
      </c>
      <c r="J4946" s="41" t="str">
        <f t="shared" si="696"/>
        <v/>
      </c>
      <c r="K4946" s="268"/>
      <c r="L4946" s="268"/>
      <c r="M4946" s="268"/>
      <c r="N4946" s="269"/>
      <c r="O4946" s="269"/>
      <c r="P4946" s="269"/>
      <c r="Q4946" s="270"/>
      <c r="R4946" s="271"/>
      <c r="S4946" s="268"/>
      <c r="T4946" s="268"/>
      <c r="U4946" s="268"/>
      <c r="V4946" s="268"/>
      <c r="W4946" s="65" t="str">
        <f t="shared" si="697"/>
        <v/>
      </c>
      <c r="X4946" s="65" t="str">
        <f t="shared" si="698"/>
        <v/>
      </c>
      <c r="Y4946" s="65" t="str">
        <f t="shared" si="699"/>
        <v/>
      </c>
      <c r="Z4946" s="65" t="str">
        <f t="shared" si="700"/>
        <v/>
      </c>
      <c r="AA4946" s="65" t="str">
        <f t="shared" si="701"/>
        <v/>
      </c>
    </row>
    <row r="4947" spans="1:27" x14ac:dyDescent="0.25">
      <c r="A4947" s="40" t="str">
        <f>IF(G4947="","",1*ISERROR(VLOOKUP(G4947,G$1:G4946,1,FALSE)))</f>
        <v/>
      </c>
      <c r="B4947" s="40" t="str">
        <f>IF(A4947=0,0,IF(A4947="","",SUM(A$2:A4947)))</f>
        <v/>
      </c>
      <c r="C4947" s="41" t="str">
        <f>IF(H4947="","",1*ISERROR(VLOOKUP(H4947,H$1:H4946,1,FALSE)))</f>
        <v/>
      </c>
      <c r="D4947" s="40" t="str">
        <f>IF(C4947=0,0,IF(C4947="","",SUM(C$2:C4947)))</f>
        <v/>
      </c>
      <c r="E4947" s="41" t="str">
        <f>IF(H4947=0,0,IF(C4947="","",SUM(C$11:C4947)))</f>
        <v/>
      </c>
      <c r="F4947" s="41" t="str">
        <f>IF(H4947="","",COUNTIF(H$11:H4947,"="&amp;H4947))</f>
        <v/>
      </c>
      <c r="G4947" s="41" t="str">
        <f t="shared" si="693"/>
        <v/>
      </c>
      <c r="H4947" s="41" t="str">
        <f t="shared" si="694"/>
        <v/>
      </c>
      <c r="I4947" s="41" t="str">
        <f t="shared" si="695"/>
        <v/>
      </c>
      <c r="J4947" s="41" t="str">
        <f t="shared" si="696"/>
        <v/>
      </c>
      <c r="K4947" s="268"/>
      <c r="L4947" s="268"/>
      <c r="M4947" s="268"/>
      <c r="N4947" s="269"/>
      <c r="O4947" s="269"/>
      <c r="P4947" s="269"/>
      <c r="Q4947" s="270"/>
      <c r="R4947" s="271"/>
      <c r="S4947" s="268"/>
      <c r="T4947" s="268"/>
      <c r="U4947" s="268"/>
      <c r="V4947" s="268"/>
      <c r="W4947" s="65" t="str">
        <f t="shared" si="697"/>
        <v/>
      </c>
      <c r="X4947" s="65" t="str">
        <f t="shared" si="698"/>
        <v/>
      </c>
      <c r="Y4947" s="65" t="str">
        <f t="shared" si="699"/>
        <v/>
      </c>
      <c r="Z4947" s="65" t="str">
        <f t="shared" si="700"/>
        <v/>
      </c>
      <c r="AA4947" s="65" t="str">
        <f t="shared" si="701"/>
        <v/>
      </c>
    </row>
    <row r="4948" spans="1:27" x14ac:dyDescent="0.25">
      <c r="A4948" s="40" t="str">
        <f>IF(G4948="","",1*ISERROR(VLOOKUP(G4948,G$1:G4947,1,FALSE)))</f>
        <v/>
      </c>
      <c r="B4948" s="40" t="str">
        <f>IF(A4948=0,0,IF(A4948="","",SUM(A$2:A4948)))</f>
        <v/>
      </c>
      <c r="C4948" s="41" t="str">
        <f>IF(H4948="","",1*ISERROR(VLOOKUP(H4948,H$1:H4947,1,FALSE)))</f>
        <v/>
      </c>
      <c r="D4948" s="40" t="str">
        <f>IF(C4948=0,0,IF(C4948="","",SUM(C$2:C4948)))</f>
        <v/>
      </c>
      <c r="E4948" s="41" t="str">
        <f>IF(H4948=0,0,IF(C4948="","",SUM(C$11:C4948)))</f>
        <v/>
      </c>
      <c r="F4948" s="41" t="str">
        <f>IF(H4948="","",COUNTIF(H$11:H4948,"="&amp;H4948))</f>
        <v/>
      </c>
      <c r="G4948" s="41" t="str">
        <f t="shared" si="693"/>
        <v/>
      </c>
      <c r="H4948" s="41" t="str">
        <f t="shared" si="694"/>
        <v/>
      </c>
      <c r="I4948" s="41" t="str">
        <f t="shared" si="695"/>
        <v/>
      </c>
      <c r="J4948" s="41" t="str">
        <f t="shared" si="696"/>
        <v/>
      </c>
      <c r="K4948" s="268"/>
      <c r="L4948" s="268"/>
      <c r="M4948" s="268"/>
      <c r="N4948" s="269"/>
      <c r="O4948" s="269"/>
      <c r="P4948" s="269"/>
      <c r="Q4948" s="270"/>
      <c r="R4948" s="271"/>
      <c r="S4948" s="268"/>
      <c r="T4948" s="268"/>
      <c r="U4948" s="268"/>
      <c r="V4948" s="268"/>
      <c r="W4948" s="65" t="str">
        <f t="shared" si="697"/>
        <v/>
      </c>
      <c r="X4948" s="65" t="str">
        <f t="shared" si="698"/>
        <v/>
      </c>
      <c r="Y4948" s="65" t="str">
        <f t="shared" si="699"/>
        <v/>
      </c>
      <c r="Z4948" s="65" t="str">
        <f t="shared" si="700"/>
        <v/>
      </c>
      <c r="AA4948" s="65" t="str">
        <f t="shared" si="701"/>
        <v/>
      </c>
    </row>
    <row r="4949" spans="1:27" x14ac:dyDescent="0.25">
      <c r="A4949" s="40" t="str">
        <f>IF(G4949="","",1*ISERROR(VLOOKUP(G4949,G$1:G4948,1,FALSE)))</f>
        <v/>
      </c>
      <c r="B4949" s="40" t="str">
        <f>IF(A4949=0,0,IF(A4949="","",SUM(A$2:A4949)))</f>
        <v/>
      </c>
      <c r="C4949" s="41" t="str">
        <f>IF(H4949="","",1*ISERROR(VLOOKUP(H4949,H$1:H4948,1,FALSE)))</f>
        <v/>
      </c>
      <c r="D4949" s="40" t="str">
        <f>IF(C4949=0,0,IF(C4949="","",SUM(C$2:C4949)))</f>
        <v/>
      </c>
      <c r="E4949" s="41" t="str">
        <f>IF(H4949=0,0,IF(C4949="","",SUM(C$11:C4949)))</f>
        <v/>
      </c>
      <c r="F4949" s="41" t="str">
        <f>IF(H4949="","",COUNTIF(H$11:H4949,"="&amp;H4949))</f>
        <v/>
      </c>
      <c r="G4949" s="41" t="str">
        <f t="shared" si="693"/>
        <v/>
      </c>
      <c r="H4949" s="41" t="str">
        <f t="shared" si="694"/>
        <v/>
      </c>
      <c r="I4949" s="41" t="str">
        <f t="shared" si="695"/>
        <v/>
      </c>
      <c r="J4949" s="41" t="str">
        <f t="shared" si="696"/>
        <v/>
      </c>
      <c r="K4949" s="268"/>
      <c r="L4949" s="268"/>
      <c r="M4949" s="268"/>
      <c r="N4949" s="269"/>
      <c r="O4949" s="269"/>
      <c r="P4949" s="269"/>
      <c r="Q4949" s="270"/>
      <c r="R4949" s="271"/>
      <c r="S4949" s="268"/>
      <c r="T4949" s="268"/>
      <c r="U4949" s="268"/>
      <c r="V4949" s="268"/>
      <c r="W4949" s="65" t="str">
        <f t="shared" si="697"/>
        <v/>
      </c>
      <c r="X4949" s="65" t="str">
        <f t="shared" si="698"/>
        <v/>
      </c>
      <c r="Y4949" s="65" t="str">
        <f t="shared" si="699"/>
        <v/>
      </c>
      <c r="Z4949" s="65" t="str">
        <f t="shared" si="700"/>
        <v/>
      </c>
      <c r="AA4949" s="65" t="str">
        <f t="shared" si="701"/>
        <v/>
      </c>
    </row>
    <row r="4950" spans="1:27" x14ac:dyDescent="0.25">
      <c r="A4950" s="40" t="str">
        <f>IF(G4950="","",1*ISERROR(VLOOKUP(G4950,G$1:G4949,1,FALSE)))</f>
        <v/>
      </c>
      <c r="B4950" s="40" t="str">
        <f>IF(A4950=0,0,IF(A4950="","",SUM(A$2:A4950)))</f>
        <v/>
      </c>
      <c r="C4950" s="41" t="str">
        <f>IF(H4950="","",1*ISERROR(VLOOKUP(H4950,H$1:H4949,1,FALSE)))</f>
        <v/>
      </c>
      <c r="D4950" s="40" t="str">
        <f>IF(C4950=0,0,IF(C4950="","",SUM(C$2:C4950)))</f>
        <v/>
      </c>
      <c r="E4950" s="41" t="str">
        <f>IF(H4950=0,0,IF(C4950="","",SUM(C$11:C4950)))</f>
        <v/>
      </c>
      <c r="F4950" s="41" t="str">
        <f>IF(H4950="","",COUNTIF(H$11:H4950,"="&amp;H4950))</f>
        <v/>
      </c>
      <c r="G4950" s="41" t="str">
        <f t="shared" si="693"/>
        <v/>
      </c>
      <c r="H4950" s="41" t="str">
        <f t="shared" si="694"/>
        <v/>
      </c>
      <c r="I4950" s="41" t="str">
        <f t="shared" si="695"/>
        <v/>
      </c>
      <c r="J4950" s="41" t="str">
        <f t="shared" si="696"/>
        <v/>
      </c>
      <c r="K4950" s="268"/>
      <c r="L4950" s="268"/>
      <c r="M4950" s="268"/>
      <c r="N4950" s="269"/>
      <c r="O4950" s="269"/>
      <c r="P4950" s="269"/>
      <c r="Q4950" s="270"/>
      <c r="R4950" s="271"/>
      <c r="S4950" s="268"/>
      <c r="T4950" s="268"/>
      <c r="U4950" s="268"/>
      <c r="V4950" s="268"/>
      <c r="W4950" s="65" t="str">
        <f t="shared" si="697"/>
        <v/>
      </c>
      <c r="X4950" s="65" t="str">
        <f t="shared" si="698"/>
        <v/>
      </c>
      <c r="Y4950" s="65" t="str">
        <f t="shared" si="699"/>
        <v/>
      </c>
      <c r="Z4950" s="65" t="str">
        <f t="shared" si="700"/>
        <v/>
      </c>
      <c r="AA4950" s="65" t="str">
        <f t="shared" si="701"/>
        <v/>
      </c>
    </row>
    <row r="4951" spans="1:27" x14ac:dyDescent="0.25">
      <c r="A4951" s="40" t="str">
        <f>IF(G4951="","",1*ISERROR(VLOOKUP(G4951,G$1:G4950,1,FALSE)))</f>
        <v/>
      </c>
      <c r="B4951" s="40" t="str">
        <f>IF(A4951=0,0,IF(A4951="","",SUM(A$2:A4951)))</f>
        <v/>
      </c>
      <c r="C4951" s="41" t="str">
        <f>IF(H4951="","",1*ISERROR(VLOOKUP(H4951,H$1:H4950,1,FALSE)))</f>
        <v/>
      </c>
      <c r="D4951" s="40" t="str">
        <f>IF(C4951=0,0,IF(C4951="","",SUM(C$2:C4951)))</f>
        <v/>
      </c>
      <c r="E4951" s="41" t="str">
        <f>IF(H4951=0,0,IF(C4951="","",SUM(C$11:C4951)))</f>
        <v/>
      </c>
      <c r="F4951" s="41" t="str">
        <f>IF(H4951="","",COUNTIF(H$11:H4951,"="&amp;H4951))</f>
        <v/>
      </c>
      <c r="G4951" s="41" t="str">
        <f t="shared" si="693"/>
        <v/>
      </c>
      <c r="H4951" s="41" t="str">
        <f t="shared" si="694"/>
        <v/>
      </c>
      <c r="I4951" s="41" t="str">
        <f t="shared" si="695"/>
        <v/>
      </c>
      <c r="J4951" s="41" t="str">
        <f t="shared" si="696"/>
        <v/>
      </c>
      <c r="K4951" s="268"/>
      <c r="L4951" s="268"/>
      <c r="M4951" s="268"/>
      <c r="N4951" s="269"/>
      <c r="O4951" s="269"/>
      <c r="P4951" s="269"/>
      <c r="Q4951" s="270"/>
      <c r="R4951" s="271"/>
      <c r="S4951" s="268"/>
      <c r="T4951" s="268"/>
      <c r="U4951" s="268"/>
      <c r="V4951" s="268"/>
      <c r="W4951" s="65" t="str">
        <f t="shared" si="697"/>
        <v/>
      </c>
      <c r="X4951" s="65" t="str">
        <f t="shared" si="698"/>
        <v/>
      </c>
      <c r="Y4951" s="65" t="str">
        <f t="shared" si="699"/>
        <v/>
      </c>
      <c r="Z4951" s="65" t="str">
        <f t="shared" si="700"/>
        <v/>
      </c>
      <c r="AA4951" s="65" t="str">
        <f t="shared" si="701"/>
        <v/>
      </c>
    </row>
    <row r="4952" spans="1:27" x14ac:dyDescent="0.25">
      <c r="A4952" s="40" t="str">
        <f>IF(G4952="","",1*ISERROR(VLOOKUP(G4952,G$1:G4951,1,FALSE)))</f>
        <v/>
      </c>
      <c r="B4952" s="40" t="str">
        <f>IF(A4952=0,0,IF(A4952="","",SUM(A$2:A4952)))</f>
        <v/>
      </c>
      <c r="C4952" s="41" t="str">
        <f>IF(H4952="","",1*ISERROR(VLOOKUP(H4952,H$1:H4951,1,FALSE)))</f>
        <v/>
      </c>
      <c r="D4952" s="40" t="str">
        <f>IF(C4952=0,0,IF(C4952="","",SUM(C$2:C4952)))</f>
        <v/>
      </c>
      <c r="E4952" s="41" t="str">
        <f>IF(H4952=0,0,IF(C4952="","",SUM(C$11:C4952)))</f>
        <v/>
      </c>
      <c r="F4952" s="41" t="str">
        <f>IF(H4952="","",COUNTIF(H$11:H4952,"="&amp;H4952))</f>
        <v/>
      </c>
      <c r="G4952" s="41" t="str">
        <f t="shared" si="693"/>
        <v/>
      </c>
      <c r="H4952" s="41" t="str">
        <f t="shared" si="694"/>
        <v/>
      </c>
      <c r="I4952" s="41" t="str">
        <f t="shared" si="695"/>
        <v/>
      </c>
      <c r="J4952" s="41" t="str">
        <f t="shared" si="696"/>
        <v/>
      </c>
      <c r="K4952" s="268"/>
      <c r="L4952" s="268"/>
      <c r="M4952" s="268"/>
      <c r="N4952" s="269"/>
      <c r="O4952" s="269"/>
      <c r="P4952" s="269"/>
      <c r="Q4952" s="270"/>
      <c r="R4952" s="271"/>
      <c r="S4952" s="268"/>
      <c r="T4952" s="268"/>
      <c r="U4952" s="268"/>
      <c r="V4952" s="268"/>
      <c r="W4952" s="65" t="str">
        <f t="shared" si="697"/>
        <v/>
      </c>
      <c r="X4952" s="65" t="str">
        <f t="shared" si="698"/>
        <v/>
      </c>
      <c r="Y4952" s="65" t="str">
        <f t="shared" si="699"/>
        <v/>
      </c>
      <c r="Z4952" s="65" t="str">
        <f t="shared" si="700"/>
        <v/>
      </c>
      <c r="AA4952" s="65" t="str">
        <f t="shared" si="701"/>
        <v/>
      </c>
    </row>
    <row r="4953" spans="1:27" x14ac:dyDescent="0.25">
      <c r="A4953" s="40" t="str">
        <f>IF(G4953="","",1*ISERROR(VLOOKUP(G4953,G$1:G4952,1,FALSE)))</f>
        <v/>
      </c>
      <c r="B4953" s="40" t="str">
        <f>IF(A4953=0,0,IF(A4953="","",SUM(A$2:A4953)))</f>
        <v/>
      </c>
      <c r="C4953" s="41" t="str">
        <f>IF(H4953="","",1*ISERROR(VLOOKUP(H4953,H$1:H4952,1,FALSE)))</f>
        <v/>
      </c>
      <c r="D4953" s="40" t="str">
        <f>IF(C4953=0,0,IF(C4953="","",SUM(C$2:C4953)))</f>
        <v/>
      </c>
      <c r="E4953" s="41" t="str">
        <f>IF(H4953=0,0,IF(C4953="","",SUM(C$11:C4953)))</f>
        <v/>
      </c>
      <c r="F4953" s="41" t="str">
        <f>IF(H4953="","",COUNTIF(H$11:H4953,"="&amp;H4953))</f>
        <v/>
      </c>
      <c r="G4953" s="41" t="str">
        <f t="shared" si="693"/>
        <v/>
      </c>
      <c r="H4953" s="41" t="str">
        <f t="shared" si="694"/>
        <v/>
      </c>
      <c r="I4953" s="41" t="str">
        <f t="shared" si="695"/>
        <v/>
      </c>
      <c r="J4953" s="41" t="str">
        <f t="shared" si="696"/>
        <v/>
      </c>
      <c r="K4953" s="268"/>
      <c r="L4953" s="268"/>
      <c r="M4953" s="268"/>
      <c r="N4953" s="269"/>
      <c r="O4953" s="269"/>
      <c r="P4953" s="269"/>
      <c r="Q4953" s="270"/>
      <c r="R4953" s="271"/>
      <c r="S4953" s="268"/>
      <c r="T4953" s="268"/>
      <c r="U4953" s="268"/>
      <c r="V4953" s="268"/>
      <c r="W4953" s="65" t="str">
        <f t="shared" si="697"/>
        <v/>
      </c>
      <c r="X4953" s="65" t="str">
        <f t="shared" si="698"/>
        <v/>
      </c>
      <c r="Y4953" s="65" t="str">
        <f t="shared" si="699"/>
        <v/>
      </c>
      <c r="Z4953" s="65" t="str">
        <f t="shared" si="700"/>
        <v/>
      </c>
      <c r="AA4953" s="65" t="str">
        <f t="shared" si="701"/>
        <v/>
      </c>
    </row>
    <row r="4954" spans="1:27" x14ac:dyDescent="0.25">
      <c r="A4954" s="40" t="str">
        <f>IF(G4954="","",1*ISERROR(VLOOKUP(G4954,G$1:G4953,1,FALSE)))</f>
        <v/>
      </c>
      <c r="B4954" s="40" t="str">
        <f>IF(A4954=0,0,IF(A4954="","",SUM(A$2:A4954)))</f>
        <v/>
      </c>
      <c r="C4954" s="41" t="str">
        <f>IF(H4954="","",1*ISERROR(VLOOKUP(H4954,H$1:H4953,1,FALSE)))</f>
        <v/>
      </c>
      <c r="D4954" s="40" t="str">
        <f>IF(C4954=0,0,IF(C4954="","",SUM(C$2:C4954)))</f>
        <v/>
      </c>
      <c r="E4954" s="41" t="str">
        <f>IF(H4954=0,0,IF(C4954="","",SUM(C$11:C4954)))</f>
        <v/>
      </c>
      <c r="F4954" s="41" t="str">
        <f>IF(H4954="","",COUNTIF(H$11:H4954,"="&amp;H4954))</f>
        <v/>
      </c>
      <c r="G4954" s="41" t="str">
        <f t="shared" si="693"/>
        <v/>
      </c>
      <c r="H4954" s="41" t="str">
        <f t="shared" si="694"/>
        <v/>
      </c>
      <c r="I4954" s="41" t="str">
        <f t="shared" si="695"/>
        <v/>
      </c>
      <c r="J4954" s="41" t="str">
        <f t="shared" si="696"/>
        <v/>
      </c>
      <c r="K4954" s="268"/>
      <c r="L4954" s="268"/>
      <c r="M4954" s="268"/>
      <c r="N4954" s="269"/>
      <c r="O4954" s="269"/>
      <c r="P4954" s="269"/>
      <c r="Q4954" s="270"/>
      <c r="R4954" s="271"/>
      <c r="S4954" s="268"/>
      <c r="T4954" s="268"/>
      <c r="U4954" s="268"/>
      <c r="V4954" s="268"/>
      <c r="W4954" s="65" t="str">
        <f t="shared" si="697"/>
        <v/>
      </c>
      <c r="X4954" s="65" t="str">
        <f t="shared" si="698"/>
        <v/>
      </c>
      <c r="Y4954" s="65" t="str">
        <f t="shared" si="699"/>
        <v/>
      </c>
      <c r="Z4954" s="65" t="str">
        <f t="shared" si="700"/>
        <v/>
      </c>
      <c r="AA4954" s="65" t="str">
        <f t="shared" si="701"/>
        <v/>
      </c>
    </row>
    <row r="4955" spans="1:27" x14ac:dyDescent="0.25">
      <c r="A4955" s="40" t="str">
        <f>IF(G4955="","",1*ISERROR(VLOOKUP(G4955,G$1:G4954,1,FALSE)))</f>
        <v/>
      </c>
      <c r="B4955" s="40" t="str">
        <f>IF(A4955=0,0,IF(A4955="","",SUM(A$2:A4955)))</f>
        <v/>
      </c>
      <c r="C4955" s="41" t="str">
        <f>IF(H4955="","",1*ISERROR(VLOOKUP(H4955,H$1:H4954,1,FALSE)))</f>
        <v/>
      </c>
      <c r="D4955" s="40" t="str">
        <f>IF(C4955=0,0,IF(C4955="","",SUM(C$2:C4955)))</f>
        <v/>
      </c>
      <c r="E4955" s="41" t="str">
        <f>IF(H4955=0,0,IF(C4955="","",SUM(C$11:C4955)))</f>
        <v/>
      </c>
      <c r="F4955" s="41" t="str">
        <f>IF(H4955="","",COUNTIF(H$11:H4955,"="&amp;H4955))</f>
        <v/>
      </c>
      <c r="G4955" s="41" t="str">
        <f t="shared" si="693"/>
        <v/>
      </c>
      <c r="H4955" s="41" t="str">
        <f t="shared" si="694"/>
        <v/>
      </c>
      <c r="I4955" s="41" t="str">
        <f t="shared" si="695"/>
        <v/>
      </c>
      <c r="J4955" s="41" t="str">
        <f t="shared" si="696"/>
        <v/>
      </c>
      <c r="K4955" s="268"/>
      <c r="L4955" s="268"/>
      <c r="M4955" s="268"/>
      <c r="N4955" s="269"/>
      <c r="O4955" s="269"/>
      <c r="P4955" s="269"/>
      <c r="Q4955" s="270"/>
      <c r="R4955" s="271"/>
      <c r="S4955" s="268"/>
      <c r="T4955" s="268"/>
      <c r="U4955" s="268"/>
      <c r="V4955" s="268"/>
      <c r="W4955" s="65" t="str">
        <f t="shared" si="697"/>
        <v/>
      </c>
      <c r="X4955" s="65" t="str">
        <f t="shared" si="698"/>
        <v/>
      </c>
      <c r="Y4955" s="65" t="str">
        <f t="shared" si="699"/>
        <v/>
      </c>
      <c r="Z4955" s="65" t="str">
        <f t="shared" si="700"/>
        <v/>
      </c>
      <c r="AA4955" s="65" t="str">
        <f t="shared" si="701"/>
        <v/>
      </c>
    </row>
    <row r="4956" spans="1:27" x14ac:dyDescent="0.25">
      <c r="A4956" s="40" t="str">
        <f>IF(G4956="","",1*ISERROR(VLOOKUP(G4956,G$1:G4955,1,FALSE)))</f>
        <v/>
      </c>
      <c r="B4956" s="40" t="str">
        <f>IF(A4956=0,0,IF(A4956="","",SUM(A$2:A4956)))</f>
        <v/>
      </c>
      <c r="C4956" s="41" t="str">
        <f>IF(H4956="","",1*ISERROR(VLOOKUP(H4956,H$1:H4955,1,FALSE)))</f>
        <v/>
      </c>
      <c r="D4956" s="40" t="str">
        <f>IF(C4956=0,0,IF(C4956="","",SUM(C$2:C4956)))</f>
        <v/>
      </c>
      <c r="E4956" s="41" t="str">
        <f>IF(H4956=0,0,IF(C4956="","",SUM(C$11:C4956)))</f>
        <v/>
      </c>
      <c r="F4956" s="41" t="str">
        <f>IF(H4956="","",COUNTIF(H$11:H4956,"="&amp;H4956))</f>
        <v/>
      </c>
      <c r="G4956" s="41" t="str">
        <f t="shared" si="693"/>
        <v/>
      </c>
      <c r="H4956" s="41" t="str">
        <f t="shared" si="694"/>
        <v/>
      </c>
      <c r="I4956" s="41" t="str">
        <f t="shared" si="695"/>
        <v/>
      </c>
      <c r="J4956" s="41" t="str">
        <f t="shared" si="696"/>
        <v/>
      </c>
      <c r="K4956" s="268"/>
      <c r="L4956" s="268"/>
      <c r="M4956" s="268"/>
      <c r="N4956" s="269"/>
      <c r="O4956" s="269"/>
      <c r="P4956" s="269"/>
      <c r="Q4956" s="270"/>
      <c r="R4956" s="271"/>
      <c r="S4956" s="268"/>
      <c r="T4956" s="268"/>
      <c r="U4956" s="268"/>
      <c r="V4956" s="268"/>
      <c r="W4956" s="65" t="str">
        <f t="shared" si="697"/>
        <v/>
      </c>
      <c r="X4956" s="65" t="str">
        <f t="shared" si="698"/>
        <v/>
      </c>
      <c r="Y4956" s="65" t="str">
        <f t="shared" si="699"/>
        <v/>
      </c>
      <c r="Z4956" s="65" t="str">
        <f t="shared" si="700"/>
        <v/>
      </c>
      <c r="AA4956" s="65" t="str">
        <f t="shared" si="701"/>
        <v/>
      </c>
    </row>
    <row r="4957" spans="1:27" x14ac:dyDescent="0.25">
      <c r="A4957" s="40" t="str">
        <f>IF(G4957="","",1*ISERROR(VLOOKUP(G4957,G$1:G4956,1,FALSE)))</f>
        <v/>
      </c>
      <c r="B4957" s="40" t="str">
        <f>IF(A4957=0,0,IF(A4957="","",SUM(A$2:A4957)))</f>
        <v/>
      </c>
      <c r="C4957" s="41" t="str">
        <f>IF(H4957="","",1*ISERROR(VLOOKUP(H4957,H$1:H4956,1,FALSE)))</f>
        <v/>
      </c>
      <c r="D4957" s="40" t="str">
        <f>IF(C4957=0,0,IF(C4957="","",SUM(C$2:C4957)))</f>
        <v/>
      </c>
      <c r="E4957" s="41" t="str">
        <f>IF(H4957=0,0,IF(C4957="","",SUM(C$11:C4957)))</f>
        <v/>
      </c>
      <c r="F4957" s="41" t="str">
        <f>IF(H4957="","",COUNTIF(H$11:H4957,"="&amp;H4957))</f>
        <v/>
      </c>
      <c r="G4957" s="41" t="str">
        <f t="shared" si="693"/>
        <v/>
      </c>
      <c r="H4957" s="41" t="str">
        <f t="shared" si="694"/>
        <v/>
      </c>
      <c r="I4957" s="41" t="str">
        <f t="shared" si="695"/>
        <v/>
      </c>
      <c r="J4957" s="41" t="str">
        <f t="shared" si="696"/>
        <v/>
      </c>
      <c r="K4957" s="268"/>
      <c r="L4957" s="268"/>
      <c r="M4957" s="268"/>
      <c r="N4957" s="269"/>
      <c r="O4957" s="269"/>
      <c r="P4957" s="269"/>
      <c r="Q4957" s="270"/>
      <c r="R4957" s="271"/>
      <c r="S4957" s="268"/>
      <c r="T4957" s="268"/>
      <c r="U4957" s="268"/>
      <c r="V4957" s="268"/>
      <c r="W4957" s="65" t="str">
        <f t="shared" si="697"/>
        <v/>
      </c>
      <c r="X4957" s="65" t="str">
        <f t="shared" si="698"/>
        <v/>
      </c>
      <c r="Y4957" s="65" t="str">
        <f t="shared" si="699"/>
        <v/>
      </c>
      <c r="Z4957" s="65" t="str">
        <f t="shared" si="700"/>
        <v/>
      </c>
      <c r="AA4957" s="65" t="str">
        <f t="shared" si="701"/>
        <v/>
      </c>
    </row>
    <row r="4958" spans="1:27" x14ac:dyDescent="0.25">
      <c r="A4958" s="40" t="str">
        <f>IF(G4958="","",1*ISERROR(VLOOKUP(G4958,G$1:G4957,1,FALSE)))</f>
        <v/>
      </c>
      <c r="B4958" s="40" t="str">
        <f>IF(A4958=0,0,IF(A4958="","",SUM(A$2:A4958)))</f>
        <v/>
      </c>
      <c r="C4958" s="41" t="str">
        <f>IF(H4958="","",1*ISERROR(VLOOKUP(H4958,H$1:H4957,1,FALSE)))</f>
        <v/>
      </c>
      <c r="D4958" s="40" t="str">
        <f>IF(C4958=0,0,IF(C4958="","",SUM(C$2:C4958)))</f>
        <v/>
      </c>
      <c r="E4958" s="41" t="str">
        <f>IF(H4958=0,0,IF(C4958="","",SUM(C$11:C4958)))</f>
        <v/>
      </c>
      <c r="F4958" s="41" t="str">
        <f>IF(H4958="","",COUNTIF(H$11:H4958,"="&amp;H4958))</f>
        <v/>
      </c>
      <c r="G4958" s="41" t="str">
        <f t="shared" si="693"/>
        <v/>
      </c>
      <c r="H4958" s="41" t="str">
        <f t="shared" si="694"/>
        <v/>
      </c>
      <c r="I4958" s="41" t="str">
        <f t="shared" si="695"/>
        <v/>
      </c>
      <c r="J4958" s="41" t="str">
        <f t="shared" si="696"/>
        <v/>
      </c>
      <c r="K4958" s="268"/>
      <c r="L4958" s="268"/>
      <c r="M4958" s="268"/>
      <c r="N4958" s="269"/>
      <c r="O4958" s="269"/>
      <c r="P4958" s="269"/>
      <c r="Q4958" s="270"/>
      <c r="R4958" s="271"/>
      <c r="S4958" s="268"/>
      <c r="T4958" s="268"/>
      <c r="U4958" s="268"/>
      <c r="V4958" s="268"/>
      <c r="W4958" s="65" t="str">
        <f t="shared" si="697"/>
        <v/>
      </c>
      <c r="X4958" s="65" t="str">
        <f t="shared" si="698"/>
        <v/>
      </c>
      <c r="Y4958" s="65" t="str">
        <f t="shared" si="699"/>
        <v/>
      </c>
      <c r="Z4958" s="65" t="str">
        <f t="shared" si="700"/>
        <v/>
      </c>
      <c r="AA4958" s="65" t="str">
        <f t="shared" si="701"/>
        <v/>
      </c>
    </row>
    <row r="4959" spans="1:27" x14ac:dyDescent="0.25">
      <c r="A4959" s="40" t="str">
        <f>IF(G4959="","",1*ISERROR(VLOOKUP(G4959,G$1:G4958,1,FALSE)))</f>
        <v/>
      </c>
      <c r="B4959" s="40" t="str">
        <f>IF(A4959=0,0,IF(A4959="","",SUM(A$2:A4959)))</f>
        <v/>
      </c>
      <c r="C4959" s="41" t="str">
        <f>IF(H4959="","",1*ISERROR(VLOOKUP(H4959,H$1:H4958,1,FALSE)))</f>
        <v/>
      </c>
      <c r="D4959" s="40" t="str">
        <f>IF(C4959=0,0,IF(C4959="","",SUM(C$2:C4959)))</f>
        <v/>
      </c>
      <c r="E4959" s="41" t="str">
        <f>IF(H4959=0,0,IF(C4959="","",SUM(C$11:C4959)))</f>
        <v/>
      </c>
      <c r="F4959" s="41" t="str">
        <f>IF(H4959="","",COUNTIF(H$11:H4959,"="&amp;H4959))</f>
        <v/>
      </c>
      <c r="G4959" s="41" t="str">
        <f t="shared" si="693"/>
        <v/>
      </c>
      <c r="H4959" s="41" t="str">
        <f t="shared" si="694"/>
        <v/>
      </c>
      <c r="I4959" s="41" t="str">
        <f t="shared" si="695"/>
        <v/>
      </c>
      <c r="J4959" s="41" t="str">
        <f t="shared" si="696"/>
        <v/>
      </c>
      <c r="K4959" s="268"/>
      <c r="L4959" s="268"/>
      <c r="M4959" s="268"/>
      <c r="N4959" s="269"/>
      <c r="O4959" s="269"/>
      <c r="P4959" s="269"/>
      <c r="Q4959" s="270"/>
      <c r="R4959" s="271"/>
      <c r="S4959" s="268"/>
      <c r="T4959" s="268"/>
      <c r="U4959" s="268"/>
      <c r="V4959" s="268"/>
      <c r="W4959" s="65" t="str">
        <f t="shared" si="697"/>
        <v/>
      </c>
      <c r="X4959" s="65" t="str">
        <f t="shared" si="698"/>
        <v/>
      </c>
      <c r="Y4959" s="65" t="str">
        <f t="shared" si="699"/>
        <v/>
      </c>
      <c r="Z4959" s="65" t="str">
        <f t="shared" si="700"/>
        <v/>
      </c>
      <c r="AA4959" s="65" t="str">
        <f t="shared" si="701"/>
        <v/>
      </c>
    </row>
    <row r="4960" spans="1:27" x14ac:dyDescent="0.25">
      <c r="A4960" s="40" t="str">
        <f>IF(G4960="","",1*ISERROR(VLOOKUP(G4960,G$1:G4959,1,FALSE)))</f>
        <v/>
      </c>
      <c r="B4960" s="40" t="str">
        <f>IF(A4960=0,0,IF(A4960="","",SUM(A$2:A4960)))</f>
        <v/>
      </c>
      <c r="C4960" s="41" t="str">
        <f>IF(H4960="","",1*ISERROR(VLOOKUP(H4960,H$1:H4959,1,FALSE)))</f>
        <v/>
      </c>
      <c r="D4960" s="40" t="str">
        <f>IF(C4960=0,0,IF(C4960="","",SUM(C$2:C4960)))</f>
        <v/>
      </c>
      <c r="E4960" s="41" t="str">
        <f>IF(H4960=0,0,IF(C4960="","",SUM(C$11:C4960)))</f>
        <v/>
      </c>
      <c r="F4960" s="41" t="str">
        <f>IF(H4960="","",COUNTIF(H$11:H4960,"="&amp;H4960))</f>
        <v/>
      </c>
      <c r="G4960" s="41" t="str">
        <f t="shared" si="693"/>
        <v/>
      </c>
      <c r="H4960" s="41" t="str">
        <f t="shared" si="694"/>
        <v/>
      </c>
      <c r="I4960" s="41" t="str">
        <f t="shared" si="695"/>
        <v/>
      </c>
      <c r="J4960" s="41" t="str">
        <f t="shared" si="696"/>
        <v/>
      </c>
      <c r="K4960" s="268"/>
      <c r="L4960" s="268"/>
      <c r="M4960" s="268"/>
      <c r="N4960" s="269"/>
      <c r="O4960" s="269"/>
      <c r="P4960" s="269"/>
      <c r="Q4960" s="270"/>
      <c r="R4960" s="271"/>
      <c r="S4960" s="268"/>
      <c r="T4960" s="268"/>
      <c r="U4960" s="268"/>
      <c r="V4960" s="268"/>
      <c r="W4960" s="65" t="str">
        <f t="shared" si="697"/>
        <v/>
      </c>
      <c r="X4960" s="65" t="str">
        <f t="shared" si="698"/>
        <v/>
      </c>
      <c r="Y4960" s="65" t="str">
        <f t="shared" si="699"/>
        <v/>
      </c>
      <c r="Z4960" s="65" t="str">
        <f t="shared" si="700"/>
        <v/>
      </c>
      <c r="AA4960" s="65" t="str">
        <f t="shared" si="701"/>
        <v/>
      </c>
    </row>
    <row r="4961" spans="1:27" x14ac:dyDescent="0.25">
      <c r="A4961" s="40" t="str">
        <f>IF(G4961="","",1*ISERROR(VLOOKUP(G4961,G$1:G4960,1,FALSE)))</f>
        <v/>
      </c>
      <c r="B4961" s="40" t="str">
        <f>IF(A4961=0,0,IF(A4961="","",SUM(A$2:A4961)))</f>
        <v/>
      </c>
      <c r="C4961" s="41" t="str">
        <f>IF(H4961="","",1*ISERROR(VLOOKUP(H4961,H$1:H4960,1,FALSE)))</f>
        <v/>
      </c>
      <c r="D4961" s="40" t="str">
        <f>IF(C4961=0,0,IF(C4961="","",SUM(C$2:C4961)))</f>
        <v/>
      </c>
      <c r="E4961" s="41" t="str">
        <f>IF(H4961=0,0,IF(C4961="","",SUM(C$11:C4961)))</f>
        <v/>
      </c>
      <c r="F4961" s="41" t="str">
        <f>IF(H4961="","",COUNTIF(H$11:H4961,"="&amp;H4961))</f>
        <v/>
      </c>
      <c r="G4961" s="41" t="str">
        <f t="shared" si="693"/>
        <v/>
      </c>
      <c r="H4961" s="41" t="str">
        <f t="shared" si="694"/>
        <v/>
      </c>
      <c r="I4961" s="41" t="str">
        <f t="shared" si="695"/>
        <v/>
      </c>
      <c r="J4961" s="41" t="str">
        <f t="shared" si="696"/>
        <v/>
      </c>
      <c r="K4961" s="268"/>
      <c r="L4961" s="268"/>
      <c r="M4961" s="268"/>
      <c r="N4961" s="269"/>
      <c r="O4961" s="269"/>
      <c r="P4961" s="269"/>
      <c r="Q4961" s="270"/>
      <c r="R4961" s="271"/>
      <c r="S4961" s="268"/>
      <c r="T4961" s="268"/>
      <c r="U4961" s="268"/>
      <c r="V4961" s="268"/>
      <c r="W4961" s="65" t="str">
        <f t="shared" si="697"/>
        <v/>
      </c>
      <c r="X4961" s="65" t="str">
        <f t="shared" si="698"/>
        <v/>
      </c>
      <c r="Y4961" s="65" t="str">
        <f t="shared" si="699"/>
        <v/>
      </c>
      <c r="Z4961" s="65" t="str">
        <f t="shared" si="700"/>
        <v/>
      </c>
      <c r="AA4961" s="65" t="str">
        <f t="shared" si="701"/>
        <v/>
      </c>
    </row>
    <row r="4962" spans="1:27" x14ac:dyDescent="0.25">
      <c r="A4962" s="40" t="str">
        <f>IF(G4962="","",1*ISERROR(VLOOKUP(G4962,G$1:G4961,1,FALSE)))</f>
        <v/>
      </c>
      <c r="B4962" s="40" t="str">
        <f>IF(A4962=0,0,IF(A4962="","",SUM(A$2:A4962)))</f>
        <v/>
      </c>
      <c r="C4962" s="41" t="str">
        <f>IF(H4962="","",1*ISERROR(VLOOKUP(H4962,H$1:H4961,1,FALSE)))</f>
        <v/>
      </c>
      <c r="D4962" s="40" t="str">
        <f>IF(C4962=0,0,IF(C4962="","",SUM(C$2:C4962)))</f>
        <v/>
      </c>
      <c r="E4962" s="41" t="str">
        <f>IF(H4962=0,0,IF(C4962="","",SUM(C$11:C4962)))</f>
        <v/>
      </c>
      <c r="F4962" s="41" t="str">
        <f>IF(H4962="","",COUNTIF(H$11:H4962,"="&amp;H4962))</f>
        <v/>
      </c>
      <c r="G4962" s="41" t="str">
        <f t="shared" si="693"/>
        <v/>
      </c>
      <c r="H4962" s="41" t="str">
        <f t="shared" si="694"/>
        <v/>
      </c>
      <c r="I4962" s="41" t="str">
        <f t="shared" si="695"/>
        <v/>
      </c>
      <c r="J4962" s="41" t="str">
        <f t="shared" si="696"/>
        <v/>
      </c>
      <c r="K4962" s="268"/>
      <c r="L4962" s="268"/>
      <c r="M4962" s="268"/>
      <c r="N4962" s="269"/>
      <c r="O4962" s="269"/>
      <c r="P4962" s="269"/>
      <c r="Q4962" s="270"/>
      <c r="R4962" s="271"/>
      <c r="S4962" s="268"/>
      <c r="T4962" s="268"/>
      <c r="U4962" s="268"/>
      <c r="V4962" s="268"/>
      <c r="W4962" s="65" t="str">
        <f t="shared" si="697"/>
        <v/>
      </c>
      <c r="X4962" s="65" t="str">
        <f t="shared" si="698"/>
        <v/>
      </c>
      <c r="Y4962" s="65" t="str">
        <f t="shared" si="699"/>
        <v/>
      </c>
      <c r="Z4962" s="65" t="str">
        <f t="shared" si="700"/>
        <v/>
      </c>
      <c r="AA4962" s="65" t="str">
        <f t="shared" si="701"/>
        <v/>
      </c>
    </row>
    <row r="4963" spans="1:27" x14ac:dyDescent="0.25">
      <c r="A4963" s="40" t="str">
        <f>IF(G4963="","",1*ISERROR(VLOOKUP(G4963,G$1:G4962,1,FALSE)))</f>
        <v/>
      </c>
      <c r="B4963" s="40" t="str">
        <f>IF(A4963=0,0,IF(A4963="","",SUM(A$2:A4963)))</f>
        <v/>
      </c>
      <c r="C4963" s="41" t="str">
        <f>IF(H4963="","",1*ISERROR(VLOOKUP(H4963,H$1:H4962,1,FALSE)))</f>
        <v/>
      </c>
      <c r="D4963" s="40" t="str">
        <f>IF(C4963=0,0,IF(C4963="","",SUM(C$2:C4963)))</f>
        <v/>
      </c>
      <c r="E4963" s="41" t="str">
        <f>IF(H4963=0,0,IF(C4963="","",SUM(C$11:C4963)))</f>
        <v/>
      </c>
      <c r="F4963" s="41" t="str">
        <f>IF(H4963="","",COUNTIF(H$11:H4963,"="&amp;H4963))</f>
        <v/>
      </c>
      <c r="G4963" s="41" t="str">
        <f t="shared" si="693"/>
        <v/>
      </c>
      <c r="H4963" s="41" t="str">
        <f t="shared" si="694"/>
        <v/>
      </c>
      <c r="I4963" s="41" t="str">
        <f t="shared" si="695"/>
        <v/>
      </c>
      <c r="J4963" s="41" t="str">
        <f t="shared" si="696"/>
        <v/>
      </c>
      <c r="K4963" s="268"/>
      <c r="L4963" s="268"/>
      <c r="M4963" s="268"/>
      <c r="N4963" s="269"/>
      <c r="O4963" s="269"/>
      <c r="P4963" s="269"/>
      <c r="Q4963" s="270"/>
      <c r="R4963" s="271"/>
      <c r="S4963" s="268"/>
      <c r="T4963" s="268"/>
      <c r="U4963" s="268"/>
      <c r="V4963" s="268"/>
      <c r="W4963" s="65" t="str">
        <f t="shared" si="697"/>
        <v/>
      </c>
      <c r="X4963" s="65" t="str">
        <f t="shared" si="698"/>
        <v/>
      </c>
      <c r="Y4963" s="65" t="str">
        <f t="shared" si="699"/>
        <v/>
      </c>
      <c r="Z4963" s="65" t="str">
        <f t="shared" si="700"/>
        <v/>
      </c>
      <c r="AA4963" s="65" t="str">
        <f t="shared" si="701"/>
        <v/>
      </c>
    </row>
    <row r="4964" spans="1:27" x14ac:dyDescent="0.25">
      <c r="A4964" s="40" t="str">
        <f>IF(G4964="","",1*ISERROR(VLOOKUP(G4964,G$1:G4963,1,FALSE)))</f>
        <v/>
      </c>
      <c r="B4964" s="40" t="str">
        <f>IF(A4964=0,0,IF(A4964="","",SUM(A$2:A4964)))</f>
        <v/>
      </c>
      <c r="C4964" s="41" t="str">
        <f>IF(H4964="","",1*ISERROR(VLOOKUP(H4964,H$1:H4963,1,FALSE)))</f>
        <v/>
      </c>
      <c r="D4964" s="40" t="str">
        <f>IF(C4964=0,0,IF(C4964="","",SUM(C$2:C4964)))</f>
        <v/>
      </c>
      <c r="E4964" s="41" t="str">
        <f>IF(H4964=0,0,IF(C4964="","",SUM(C$11:C4964)))</f>
        <v/>
      </c>
      <c r="F4964" s="41" t="str">
        <f>IF(H4964="","",COUNTIF(H$11:H4964,"="&amp;H4964))</f>
        <v/>
      </c>
      <c r="G4964" s="41" t="str">
        <f t="shared" si="693"/>
        <v/>
      </c>
      <c r="H4964" s="41" t="str">
        <f t="shared" si="694"/>
        <v/>
      </c>
      <c r="I4964" s="41" t="str">
        <f t="shared" si="695"/>
        <v/>
      </c>
      <c r="J4964" s="41" t="str">
        <f t="shared" si="696"/>
        <v/>
      </c>
      <c r="K4964" s="268"/>
      <c r="L4964" s="268"/>
      <c r="M4964" s="268"/>
      <c r="N4964" s="269"/>
      <c r="O4964" s="269"/>
      <c r="P4964" s="269"/>
      <c r="Q4964" s="270"/>
      <c r="R4964" s="271"/>
      <c r="S4964" s="268"/>
      <c r="T4964" s="268"/>
      <c r="U4964" s="268"/>
      <c r="V4964" s="268"/>
      <c r="W4964" s="65" t="str">
        <f t="shared" si="697"/>
        <v/>
      </c>
      <c r="X4964" s="65" t="str">
        <f t="shared" si="698"/>
        <v/>
      </c>
      <c r="Y4964" s="65" t="str">
        <f t="shared" si="699"/>
        <v/>
      </c>
      <c r="Z4964" s="65" t="str">
        <f t="shared" si="700"/>
        <v/>
      </c>
      <c r="AA4964" s="65" t="str">
        <f t="shared" si="701"/>
        <v/>
      </c>
    </row>
    <row r="4965" spans="1:27" x14ac:dyDescent="0.25">
      <c r="A4965" s="40" t="str">
        <f>IF(G4965="","",1*ISERROR(VLOOKUP(G4965,G$1:G4964,1,FALSE)))</f>
        <v/>
      </c>
      <c r="B4965" s="40" t="str">
        <f>IF(A4965=0,0,IF(A4965="","",SUM(A$2:A4965)))</f>
        <v/>
      </c>
      <c r="C4965" s="41" t="str">
        <f>IF(H4965="","",1*ISERROR(VLOOKUP(H4965,H$1:H4964,1,FALSE)))</f>
        <v/>
      </c>
      <c r="D4965" s="40" t="str">
        <f>IF(C4965=0,0,IF(C4965="","",SUM(C$2:C4965)))</f>
        <v/>
      </c>
      <c r="E4965" s="41" t="str">
        <f>IF(H4965=0,0,IF(C4965="","",SUM(C$11:C4965)))</f>
        <v/>
      </c>
      <c r="F4965" s="41" t="str">
        <f>IF(H4965="","",COUNTIF(H$11:H4965,"="&amp;H4965))</f>
        <v/>
      </c>
      <c r="G4965" s="41" t="str">
        <f t="shared" si="693"/>
        <v/>
      </c>
      <c r="H4965" s="41" t="str">
        <f t="shared" si="694"/>
        <v/>
      </c>
      <c r="I4965" s="41" t="str">
        <f t="shared" si="695"/>
        <v/>
      </c>
      <c r="J4965" s="41" t="str">
        <f t="shared" si="696"/>
        <v/>
      </c>
      <c r="K4965" s="268"/>
      <c r="L4965" s="268"/>
      <c r="M4965" s="268"/>
      <c r="N4965" s="269"/>
      <c r="O4965" s="269"/>
      <c r="P4965" s="269"/>
      <c r="Q4965" s="270"/>
      <c r="R4965" s="271"/>
      <c r="S4965" s="268"/>
      <c r="T4965" s="268"/>
      <c r="U4965" s="268"/>
      <c r="V4965" s="268"/>
      <c r="W4965" s="65" t="str">
        <f t="shared" si="697"/>
        <v/>
      </c>
      <c r="X4965" s="65" t="str">
        <f t="shared" si="698"/>
        <v/>
      </c>
      <c r="Y4965" s="65" t="str">
        <f t="shared" si="699"/>
        <v/>
      </c>
      <c r="Z4965" s="65" t="str">
        <f t="shared" si="700"/>
        <v/>
      </c>
      <c r="AA4965" s="65" t="str">
        <f t="shared" si="701"/>
        <v/>
      </c>
    </row>
    <row r="4966" spans="1:27" x14ac:dyDescent="0.25">
      <c r="A4966" s="40" t="str">
        <f>IF(G4966="","",1*ISERROR(VLOOKUP(G4966,G$1:G4965,1,FALSE)))</f>
        <v/>
      </c>
      <c r="B4966" s="40" t="str">
        <f>IF(A4966=0,0,IF(A4966="","",SUM(A$2:A4966)))</f>
        <v/>
      </c>
      <c r="C4966" s="41" t="str">
        <f>IF(H4966="","",1*ISERROR(VLOOKUP(H4966,H$1:H4965,1,FALSE)))</f>
        <v/>
      </c>
      <c r="D4966" s="40" t="str">
        <f>IF(C4966=0,0,IF(C4966="","",SUM(C$2:C4966)))</f>
        <v/>
      </c>
      <c r="E4966" s="41" t="str">
        <f>IF(H4966=0,0,IF(C4966="","",SUM(C$11:C4966)))</f>
        <v/>
      </c>
      <c r="F4966" s="41" t="str">
        <f>IF(H4966="","",COUNTIF(H$11:H4966,"="&amp;H4966))</f>
        <v/>
      </c>
      <c r="G4966" s="41" t="str">
        <f t="shared" si="693"/>
        <v/>
      </c>
      <c r="H4966" s="41" t="str">
        <f t="shared" si="694"/>
        <v/>
      </c>
      <c r="I4966" s="41" t="str">
        <f t="shared" si="695"/>
        <v/>
      </c>
      <c r="J4966" s="41" t="str">
        <f t="shared" si="696"/>
        <v/>
      </c>
      <c r="K4966" s="268"/>
      <c r="L4966" s="268"/>
      <c r="M4966" s="268"/>
      <c r="N4966" s="269"/>
      <c r="O4966" s="269"/>
      <c r="P4966" s="269"/>
      <c r="Q4966" s="270"/>
      <c r="R4966" s="271"/>
      <c r="S4966" s="268"/>
      <c r="T4966" s="268"/>
      <c r="U4966" s="268"/>
      <c r="V4966" s="268"/>
      <c r="W4966" s="65" t="str">
        <f t="shared" si="697"/>
        <v/>
      </c>
      <c r="X4966" s="65" t="str">
        <f t="shared" si="698"/>
        <v/>
      </c>
      <c r="Y4966" s="65" t="str">
        <f t="shared" si="699"/>
        <v/>
      </c>
      <c r="Z4966" s="65" t="str">
        <f t="shared" si="700"/>
        <v/>
      </c>
      <c r="AA4966" s="65" t="str">
        <f t="shared" si="701"/>
        <v/>
      </c>
    </row>
    <row r="4967" spans="1:27" x14ac:dyDescent="0.25">
      <c r="A4967" s="40" t="str">
        <f>IF(G4967="","",1*ISERROR(VLOOKUP(G4967,G$1:G4966,1,FALSE)))</f>
        <v/>
      </c>
      <c r="B4967" s="40" t="str">
        <f>IF(A4967=0,0,IF(A4967="","",SUM(A$2:A4967)))</f>
        <v/>
      </c>
      <c r="C4967" s="41" t="str">
        <f>IF(H4967="","",1*ISERROR(VLOOKUP(H4967,H$1:H4966,1,FALSE)))</f>
        <v/>
      </c>
      <c r="D4967" s="40" t="str">
        <f>IF(C4967=0,0,IF(C4967="","",SUM(C$2:C4967)))</f>
        <v/>
      </c>
      <c r="E4967" s="41" t="str">
        <f>IF(H4967=0,0,IF(C4967="","",SUM(C$11:C4967)))</f>
        <v/>
      </c>
      <c r="F4967" s="41" t="str">
        <f>IF(H4967="","",COUNTIF(H$11:H4967,"="&amp;H4967))</f>
        <v/>
      </c>
      <c r="G4967" s="41" t="str">
        <f t="shared" si="693"/>
        <v/>
      </c>
      <c r="H4967" s="41" t="str">
        <f t="shared" si="694"/>
        <v/>
      </c>
      <c r="I4967" s="41" t="str">
        <f t="shared" si="695"/>
        <v/>
      </c>
      <c r="J4967" s="41" t="str">
        <f t="shared" si="696"/>
        <v/>
      </c>
      <c r="K4967" s="268"/>
      <c r="L4967" s="268"/>
      <c r="M4967" s="268"/>
      <c r="N4967" s="269"/>
      <c r="O4967" s="269"/>
      <c r="P4967" s="269"/>
      <c r="Q4967" s="270"/>
      <c r="R4967" s="271"/>
      <c r="S4967" s="268"/>
      <c r="T4967" s="268"/>
      <c r="U4967" s="268"/>
      <c r="V4967" s="268"/>
      <c r="W4967" s="65" t="str">
        <f t="shared" si="697"/>
        <v/>
      </c>
      <c r="X4967" s="65" t="str">
        <f t="shared" si="698"/>
        <v/>
      </c>
      <c r="Y4967" s="65" t="str">
        <f t="shared" si="699"/>
        <v/>
      </c>
      <c r="Z4967" s="65" t="str">
        <f t="shared" si="700"/>
        <v/>
      </c>
      <c r="AA4967" s="65" t="str">
        <f t="shared" si="701"/>
        <v/>
      </c>
    </row>
    <row r="4968" spans="1:27" x14ac:dyDescent="0.25">
      <c r="A4968" s="40" t="str">
        <f>IF(G4968="","",1*ISERROR(VLOOKUP(G4968,G$1:G4967,1,FALSE)))</f>
        <v/>
      </c>
      <c r="B4968" s="40" t="str">
        <f>IF(A4968=0,0,IF(A4968="","",SUM(A$2:A4968)))</f>
        <v/>
      </c>
      <c r="C4968" s="41" t="str">
        <f>IF(H4968="","",1*ISERROR(VLOOKUP(H4968,H$1:H4967,1,FALSE)))</f>
        <v/>
      </c>
      <c r="D4968" s="40" t="str">
        <f>IF(C4968=0,0,IF(C4968="","",SUM(C$2:C4968)))</f>
        <v/>
      </c>
      <c r="E4968" s="41" t="str">
        <f>IF(H4968=0,0,IF(C4968="","",SUM(C$11:C4968)))</f>
        <v/>
      </c>
      <c r="F4968" s="41" t="str">
        <f>IF(H4968="","",COUNTIF(H$11:H4968,"="&amp;H4968))</f>
        <v/>
      </c>
      <c r="G4968" s="41" t="str">
        <f t="shared" si="693"/>
        <v/>
      </c>
      <c r="H4968" s="41" t="str">
        <f t="shared" si="694"/>
        <v/>
      </c>
      <c r="I4968" s="41" t="str">
        <f t="shared" si="695"/>
        <v/>
      </c>
      <c r="J4968" s="41" t="str">
        <f t="shared" si="696"/>
        <v/>
      </c>
      <c r="K4968" s="268"/>
      <c r="L4968" s="268"/>
      <c r="M4968" s="268"/>
      <c r="N4968" s="269"/>
      <c r="O4968" s="269"/>
      <c r="P4968" s="269"/>
      <c r="Q4968" s="270"/>
      <c r="R4968" s="271"/>
      <c r="S4968" s="268"/>
      <c r="T4968" s="268"/>
      <c r="U4968" s="268"/>
      <c r="V4968" s="268"/>
      <c r="W4968" s="65" t="str">
        <f t="shared" si="697"/>
        <v/>
      </c>
      <c r="X4968" s="65" t="str">
        <f t="shared" si="698"/>
        <v/>
      </c>
      <c r="Y4968" s="65" t="str">
        <f t="shared" si="699"/>
        <v/>
      </c>
      <c r="Z4968" s="65" t="str">
        <f t="shared" si="700"/>
        <v/>
      </c>
      <c r="AA4968" s="65" t="str">
        <f t="shared" si="701"/>
        <v/>
      </c>
    </row>
    <row r="4969" spans="1:27" x14ac:dyDescent="0.25">
      <c r="A4969" s="40" t="str">
        <f>IF(G4969="","",1*ISERROR(VLOOKUP(G4969,G$1:G4968,1,FALSE)))</f>
        <v/>
      </c>
      <c r="B4969" s="40" t="str">
        <f>IF(A4969=0,0,IF(A4969="","",SUM(A$2:A4969)))</f>
        <v/>
      </c>
      <c r="C4969" s="41" t="str">
        <f>IF(H4969="","",1*ISERROR(VLOOKUP(H4969,H$1:H4968,1,FALSE)))</f>
        <v/>
      </c>
      <c r="D4969" s="40" t="str">
        <f>IF(C4969=0,0,IF(C4969="","",SUM(C$2:C4969)))</f>
        <v/>
      </c>
      <c r="E4969" s="41" t="str">
        <f>IF(H4969=0,0,IF(C4969="","",SUM(C$11:C4969)))</f>
        <v/>
      </c>
      <c r="F4969" s="41" t="str">
        <f>IF(H4969="","",COUNTIF(H$11:H4969,"="&amp;H4969))</f>
        <v/>
      </c>
      <c r="G4969" s="41" t="str">
        <f t="shared" si="693"/>
        <v/>
      </c>
      <c r="H4969" s="41" t="str">
        <f t="shared" si="694"/>
        <v/>
      </c>
      <c r="I4969" s="41" t="str">
        <f t="shared" si="695"/>
        <v/>
      </c>
      <c r="J4969" s="41" t="str">
        <f t="shared" si="696"/>
        <v/>
      </c>
      <c r="K4969" s="268"/>
      <c r="L4969" s="268"/>
      <c r="M4969" s="268"/>
      <c r="N4969" s="269"/>
      <c r="O4969" s="269"/>
      <c r="P4969" s="269"/>
      <c r="Q4969" s="270"/>
      <c r="R4969" s="271"/>
      <c r="S4969" s="268"/>
      <c r="T4969" s="268"/>
      <c r="U4969" s="268"/>
      <c r="V4969" s="268"/>
      <c r="W4969" s="65" t="str">
        <f t="shared" si="697"/>
        <v/>
      </c>
      <c r="X4969" s="65" t="str">
        <f t="shared" si="698"/>
        <v/>
      </c>
      <c r="Y4969" s="65" t="str">
        <f t="shared" si="699"/>
        <v/>
      </c>
      <c r="Z4969" s="65" t="str">
        <f t="shared" si="700"/>
        <v/>
      </c>
      <c r="AA4969" s="65" t="str">
        <f t="shared" si="701"/>
        <v/>
      </c>
    </row>
    <row r="4970" spans="1:27" x14ac:dyDescent="0.25">
      <c r="A4970" s="40" t="str">
        <f>IF(G4970="","",1*ISERROR(VLOOKUP(G4970,G$1:G4969,1,FALSE)))</f>
        <v/>
      </c>
      <c r="B4970" s="40" t="str">
        <f>IF(A4970=0,0,IF(A4970="","",SUM(A$2:A4970)))</f>
        <v/>
      </c>
      <c r="C4970" s="41" t="str">
        <f>IF(H4970="","",1*ISERROR(VLOOKUP(H4970,H$1:H4969,1,FALSE)))</f>
        <v/>
      </c>
      <c r="D4970" s="40" t="str">
        <f>IF(C4970=0,0,IF(C4970="","",SUM(C$2:C4970)))</f>
        <v/>
      </c>
      <c r="E4970" s="41" t="str">
        <f>IF(H4970=0,0,IF(C4970="","",SUM(C$11:C4970)))</f>
        <v/>
      </c>
      <c r="F4970" s="41" t="str">
        <f>IF(H4970="","",COUNTIF(H$11:H4970,"="&amp;H4970))</f>
        <v/>
      </c>
      <c r="G4970" s="41" t="str">
        <f t="shared" si="693"/>
        <v/>
      </c>
      <c r="H4970" s="41" t="str">
        <f t="shared" si="694"/>
        <v/>
      </c>
      <c r="I4970" s="41" t="str">
        <f t="shared" si="695"/>
        <v/>
      </c>
      <c r="J4970" s="41" t="str">
        <f t="shared" si="696"/>
        <v/>
      </c>
      <c r="K4970" s="268"/>
      <c r="L4970" s="268"/>
      <c r="M4970" s="268"/>
      <c r="N4970" s="269"/>
      <c r="O4970" s="269"/>
      <c r="P4970" s="269"/>
      <c r="Q4970" s="270"/>
      <c r="R4970" s="271"/>
      <c r="S4970" s="268"/>
      <c r="T4970" s="268"/>
      <c r="U4970" s="268"/>
      <c r="V4970" s="268"/>
      <c r="W4970" s="65" t="str">
        <f t="shared" si="697"/>
        <v/>
      </c>
      <c r="X4970" s="65" t="str">
        <f t="shared" si="698"/>
        <v/>
      </c>
      <c r="Y4970" s="65" t="str">
        <f t="shared" si="699"/>
        <v/>
      </c>
      <c r="Z4970" s="65" t="str">
        <f t="shared" si="700"/>
        <v/>
      </c>
      <c r="AA4970" s="65" t="str">
        <f t="shared" si="701"/>
        <v/>
      </c>
    </row>
    <row r="4971" spans="1:27" x14ac:dyDescent="0.25">
      <c r="A4971" s="40" t="str">
        <f>IF(G4971="","",1*ISERROR(VLOOKUP(G4971,G$1:G4970,1,FALSE)))</f>
        <v/>
      </c>
      <c r="B4971" s="40" t="str">
        <f>IF(A4971=0,0,IF(A4971="","",SUM(A$2:A4971)))</f>
        <v/>
      </c>
      <c r="C4971" s="41" t="str">
        <f>IF(H4971="","",1*ISERROR(VLOOKUP(H4971,H$1:H4970,1,FALSE)))</f>
        <v/>
      </c>
      <c r="D4971" s="40" t="str">
        <f>IF(C4971=0,0,IF(C4971="","",SUM(C$2:C4971)))</f>
        <v/>
      </c>
      <c r="E4971" s="41" t="str">
        <f>IF(H4971=0,0,IF(C4971="","",SUM(C$11:C4971)))</f>
        <v/>
      </c>
      <c r="F4971" s="41" t="str">
        <f>IF(H4971="","",COUNTIF(H$11:H4971,"="&amp;H4971))</f>
        <v/>
      </c>
      <c r="G4971" s="41" t="str">
        <f t="shared" si="693"/>
        <v/>
      </c>
      <c r="H4971" s="41" t="str">
        <f t="shared" si="694"/>
        <v/>
      </c>
      <c r="I4971" s="41" t="str">
        <f t="shared" si="695"/>
        <v/>
      </c>
      <c r="J4971" s="41" t="str">
        <f t="shared" si="696"/>
        <v/>
      </c>
      <c r="K4971" s="268"/>
      <c r="L4971" s="268"/>
      <c r="M4971" s="268"/>
      <c r="N4971" s="269"/>
      <c r="O4971" s="269"/>
      <c r="P4971" s="269"/>
      <c r="Q4971" s="270"/>
      <c r="R4971" s="271"/>
      <c r="S4971" s="268"/>
      <c r="T4971" s="268"/>
      <c r="U4971" s="268"/>
      <c r="V4971" s="268"/>
      <c r="W4971" s="65" t="str">
        <f t="shared" si="697"/>
        <v/>
      </c>
      <c r="X4971" s="65" t="str">
        <f t="shared" si="698"/>
        <v/>
      </c>
      <c r="Y4971" s="65" t="str">
        <f t="shared" si="699"/>
        <v/>
      </c>
      <c r="Z4971" s="65" t="str">
        <f t="shared" si="700"/>
        <v/>
      </c>
      <c r="AA4971" s="65" t="str">
        <f t="shared" si="701"/>
        <v/>
      </c>
    </row>
    <row r="4972" spans="1:27" x14ac:dyDescent="0.25">
      <c r="A4972" s="40" t="str">
        <f>IF(G4972="","",1*ISERROR(VLOOKUP(G4972,G$1:G4971,1,FALSE)))</f>
        <v/>
      </c>
      <c r="B4972" s="40" t="str">
        <f>IF(A4972=0,0,IF(A4972="","",SUM(A$2:A4972)))</f>
        <v/>
      </c>
      <c r="C4972" s="41" t="str">
        <f>IF(H4972="","",1*ISERROR(VLOOKUP(H4972,H$1:H4971,1,FALSE)))</f>
        <v/>
      </c>
      <c r="D4972" s="40" t="str">
        <f>IF(C4972=0,0,IF(C4972="","",SUM(C$2:C4972)))</f>
        <v/>
      </c>
      <c r="E4972" s="41" t="str">
        <f>IF(H4972=0,0,IF(C4972="","",SUM(C$11:C4972)))</f>
        <v/>
      </c>
      <c r="F4972" s="41" t="str">
        <f>IF(H4972="","",COUNTIF(H$11:H4972,"="&amp;H4972))</f>
        <v/>
      </c>
      <c r="G4972" s="41" t="str">
        <f t="shared" si="693"/>
        <v/>
      </c>
      <c r="H4972" s="41" t="str">
        <f t="shared" si="694"/>
        <v/>
      </c>
      <c r="I4972" s="41" t="str">
        <f t="shared" si="695"/>
        <v/>
      </c>
      <c r="J4972" s="41" t="str">
        <f t="shared" si="696"/>
        <v/>
      </c>
      <c r="K4972" s="268"/>
      <c r="L4972" s="268"/>
      <c r="M4972" s="268"/>
      <c r="N4972" s="269"/>
      <c r="O4972" s="269"/>
      <c r="P4972" s="269"/>
      <c r="Q4972" s="270"/>
      <c r="R4972" s="271"/>
      <c r="S4972" s="268"/>
      <c r="T4972" s="268"/>
      <c r="U4972" s="268"/>
      <c r="V4972" s="268"/>
      <c r="W4972" s="65" t="str">
        <f t="shared" si="697"/>
        <v/>
      </c>
      <c r="X4972" s="65" t="str">
        <f t="shared" si="698"/>
        <v/>
      </c>
      <c r="Y4972" s="65" t="str">
        <f t="shared" si="699"/>
        <v/>
      </c>
      <c r="Z4972" s="65" t="str">
        <f t="shared" si="700"/>
        <v/>
      </c>
      <c r="AA4972" s="65" t="str">
        <f t="shared" si="701"/>
        <v/>
      </c>
    </row>
    <row r="4973" spans="1:27" x14ac:dyDescent="0.25">
      <c r="A4973" s="40" t="str">
        <f>IF(G4973="","",1*ISERROR(VLOOKUP(G4973,G$1:G4972,1,FALSE)))</f>
        <v/>
      </c>
      <c r="B4973" s="40" t="str">
        <f>IF(A4973=0,0,IF(A4973="","",SUM(A$2:A4973)))</f>
        <v/>
      </c>
      <c r="C4973" s="41" t="str">
        <f>IF(H4973="","",1*ISERROR(VLOOKUP(H4973,H$1:H4972,1,FALSE)))</f>
        <v/>
      </c>
      <c r="D4973" s="40" t="str">
        <f>IF(C4973=0,0,IF(C4973="","",SUM(C$2:C4973)))</f>
        <v/>
      </c>
      <c r="E4973" s="41" t="str">
        <f>IF(H4973=0,0,IF(C4973="","",SUM(C$11:C4973)))</f>
        <v/>
      </c>
      <c r="F4973" s="41" t="str">
        <f>IF(H4973="","",COUNTIF(H$11:H4973,"="&amp;H4973))</f>
        <v/>
      </c>
      <c r="G4973" s="41" t="str">
        <f t="shared" si="693"/>
        <v/>
      </c>
      <c r="H4973" s="41" t="str">
        <f t="shared" si="694"/>
        <v/>
      </c>
      <c r="I4973" s="41" t="str">
        <f t="shared" si="695"/>
        <v/>
      </c>
      <c r="J4973" s="41" t="str">
        <f t="shared" si="696"/>
        <v/>
      </c>
      <c r="K4973" s="268"/>
      <c r="L4973" s="268"/>
      <c r="M4973" s="268"/>
      <c r="N4973" s="269"/>
      <c r="O4973" s="269"/>
      <c r="P4973" s="269"/>
      <c r="Q4973" s="270"/>
      <c r="R4973" s="271"/>
      <c r="S4973" s="268"/>
      <c r="T4973" s="268"/>
      <c r="U4973" s="268"/>
      <c r="V4973" s="268"/>
      <c r="W4973" s="65" t="str">
        <f t="shared" si="697"/>
        <v/>
      </c>
      <c r="X4973" s="65" t="str">
        <f t="shared" si="698"/>
        <v/>
      </c>
      <c r="Y4973" s="65" t="str">
        <f t="shared" si="699"/>
        <v/>
      </c>
      <c r="Z4973" s="65" t="str">
        <f t="shared" si="700"/>
        <v/>
      </c>
      <c r="AA4973" s="65" t="str">
        <f t="shared" si="701"/>
        <v/>
      </c>
    </row>
    <row r="4974" spans="1:27" x14ac:dyDescent="0.25">
      <c r="A4974" s="40" t="str">
        <f>IF(G4974="","",1*ISERROR(VLOOKUP(G4974,G$1:G4973,1,FALSE)))</f>
        <v/>
      </c>
      <c r="B4974" s="40" t="str">
        <f>IF(A4974=0,0,IF(A4974="","",SUM(A$2:A4974)))</f>
        <v/>
      </c>
      <c r="C4974" s="41" t="str">
        <f>IF(H4974="","",1*ISERROR(VLOOKUP(H4974,H$1:H4973,1,FALSE)))</f>
        <v/>
      </c>
      <c r="D4974" s="40" t="str">
        <f>IF(C4974=0,0,IF(C4974="","",SUM(C$2:C4974)))</f>
        <v/>
      </c>
      <c r="E4974" s="41" t="str">
        <f>IF(H4974=0,0,IF(C4974="","",SUM(C$11:C4974)))</f>
        <v/>
      </c>
      <c r="F4974" s="41" t="str">
        <f>IF(H4974="","",COUNTIF(H$11:H4974,"="&amp;H4974))</f>
        <v/>
      </c>
      <c r="G4974" s="41" t="str">
        <f t="shared" si="693"/>
        <v/>
      </c>
      <c r="H4974" s="41" t="str">
        <f t="shared" si="694"/>
        <v/>
      </c>
      <c r="I4974" s="41" t="str">
        <f t="shared" si="695"/>
        <v/>
      </c>
      <c r="J4974" s="41" t="str">
        <f t="shared" si="696"/>
        <v/>
      </c>
      <c r="K4974" s="268"/>
      <c r="L4974" s="268"/>
      <c r="M4974" s="268"/>
      <c r="N4974" s="269"/>
      <c r="O4974" s="269"/>
      <c r="P4974" s="269"/>
      <c r="Q4974" s="270"/>
      <c r="R4974" s="271"/>
      <c r="S4974" s="268"/>
      <c r="T4974" s="268"/>
      <c r="U4974" s="268"/>
      <c r="V4974" s="268"/>
      <c r="W4974" s="65" t="str">
        <f t="shared" si="697"/>
        <v/>
      </c>
      <c r="X4974" s="65" t="str">
        <f t="shared" si="698"/>
        <v/>
      </c>
      <c r="Y4974" s="65" t="str">
        <f t="shared" si="699"/>
        <v/>
      </c>
      <c r="Z4974" s="65" t="str">
        <f t="shared" si="700"/>
        <v/>
      </c>
      <c r="AA4974" s="65" t="str">
        <f t="shared" si="701"/>
        <v/>
      </c>
    </row>
    <row r="4975" spans="1:27" x14ac:dyDescent="0.25">
      <c r="A4975" s="40" t="str">
        <f>IF(G4975="","",1*ISERROR(VLOOKUP(G4975,G$1:G4974,1,FALSE)))</f>
        <v/>
      </c>
      <c r="B4975" s="40" t="str">
        <f>IF(A4975=0,0,IF(A4975="","",SUM(A$2:A4975)))</f>
        <v/>
      </c>
      <c r="C4975" s="41" t="str">
        <f>IF(H4975="","",1*ISERROR(VLOOKUP(H4975,H$1:H4974,1,FALSE)))</f>
        <v/>
      </c>
      <c r="D4975" s="40" t="str">
        <f>IF(C4975=0,0,IF(C4975="","",SUM(C$2:C4975)))</f>
        <v/>
      </c>
      <c r="E4975" s="41" t="str">
        <f>IF(H4975=0,0,IF(C4975="","",SUM(C$11:C4975)))</f>
        <v/>
      </c>
      <c r="F4975" s="41" t="str">
        <f>IF(H4975="","",COUNTIF(H$11:H4975,"="&amp;H4975))</f>
        <v/>
      </c>
      <c r="G4975" s="41" t="str">
        <f t="shared" si="693"/>
        <v/>
      </c>
      <c r="H4975" s="41" t="str">
        <f t="shared" si="694"/>
        <v/>
      </c>
      <c r="I4975" s="41" t="str">
        <f t="shared" si="695"/>
        <v/>
      </c>
      <c r="J4975" s="41" t="str">
        <f t="shared" si="696"/>
        <v/>
      </c>
      <c r="K4975" s="268"/>
      <c r="L4975" s="268"/>
      <c r="M4975" s="268"/>
      <c r="N4975" s="269"/>
      <c r="O4975" s="269"/>
      <c r="P4975" s="269"/>
      <c r="Q4975" s="270"/>
      <c r="R4975" s="271"/>
      <c r="S4975" s="268"/>
      <c r="T4975" s="268"/>
      <c r="U4975" s="268"/>
      <c r="V4975" s="268"/>
      <c r="W4975" s="65" t="str">
        <f t="shared" si="697"/>
        <v/>
      </c>
      <c r="X4975" s="65" t="str">
        <f t="shared" si="698"/>
        <v/>
      </c>
      <c r="Y4975" s="65" t="str">
        <f t="shared" si="699"/>
        <v/>
      </c>
      <c r="Z4975" s="65" t="str">
        <f t="shared" si="700"/>
        <v/>
      </c>
      <c r="AA4975" s="65" t="str">
        <f t="shared" si="701"/>
        <v/>
      </c>
    </row>
    <row r="4976" spans="1:27" x14ac:dyDescent="0.25">
      <c r="A4976" s="40" t="str">
        <f>IF(G4976="","",1*ISERROR(VLOOKUP(G4976,G$1:G4975,1,FALSE)))</f>
        <v/>
      </c>
      <c r="B4976" s="40" t="str">
        <f>IF(A4976=0,0,IF(A4976="","",SUM(A$2:A4976)))</f>
        <v/>
      </c>
      <c r="C4976" s="41" t="str">
        <f>IF(H4976="","",1*ISERROR(VLOOKUP(H4976,H$1:H4975,1,FALSE)))</f>
        <v/>
      </c>
      <c r="D4976" s="40" t="str">
        <f>IF(C4976=0,0,IF(C4976="","",SUM(C$2:C4976)))</f>
        <v/>
      </c>
      <c r="E4976" s="41" t="str">
        <f>IF(H4976=0,0,IF(C4976="","",SUM(C$11:C4976)))</f>
        <v/>
      </c>
      <c r="F4976" s="41" t="str">
        <f>IF(H4976="","",COUNTIF(H$11:H4976,"="&amp;H4976))</f>
        <v/>
      </c>
      <c r="G4976" s="41" t="str">
        <f t="shared" si="693"/>
        <v/>
      </c>
      <c r="H4976" s="41" t="str">
        <f t="shared" si="694"/>
        <v/>
      </c>
      <c r="I4976" s="41" t="str">
        <f t="shared" si="695"/>
        <v/>
      </c>
      <c r="J4976" s="41" t="str">
        <f t="shared" si="696"/>
        <v/>
      </c>
      <c r="K4976" s="268"/>
      <c r="L4976" s="268"/>
      <c r="M4976" s="268"/>
      <c r="N4976" s="269"/>
      <c r="O4976" s="269"/>
      <c r="P4976" s="269"/>
      <c r="Q4976" s="270"/>
      <c r="R4976" s="271"/>
      <c r="S4976" s="268"/>
      <c r="T4976" s="268"/>
      <c r="U4976" s="268"/>
      <c r="V4976" s="268"/>
      <c r="W4976" s="65" t="str">
        <f t="shared" si="697"/>
        <v/>
      </c>
      <c r="X4976" s="65" t="str">
        <f t="shared" si="698"/>
        <v/>
      </c>
      <c r="Y4976" s="65" t="str">
        <f t="shared" si="699"/>
        <v/>
      </c>
      <c r="Z4976" s="65" t="str">
        <f t="shared" si="700"/>
        <v/>
      </c>
      <c r="AA4976" s="65" t="str">
        <f t="shared" si="701"/>
        <v/>
      </c>
    </row>
    <row r="4977" spans="1:27" x14ac:dyDescent="0.25">
      <c r="A4977" s="40" t="str">
        <f>IF(G4977="","",1*ISERROR(VLOOKUP(G4977,G$1:G4976,1,FALSE)))</f>
        <v/>
      </c>
      <c r="B4977" s="40" t="str">
        <f>IF(A4977=0,0,IF(A4977="","",SUM(A$2:A4977)))</f>
        <v/>
      </c>
      <c r="C4977" s="41" t="str">
        <f>IF(H4977="","",1*ISERROR(VLOOKUP(H4977,H$1:H4976,1,FALSE)))</f>
        <v/>
      </c>
      <c r="D4977" s="40" t="str">
        <f>IF(C4977=0,0,IF(C4977="","",SUM(C$2:C4977)))</f>
        <v/>
      </c>
      <c r="E4977" s="41" t="str">
        <f>IF(H4977=0,0,IF(C4977="","",SUM(C$11:C4977)))</f>
        <v/>
      </c>
      <c r="F4977" s="41" t="str">
        <f>IF(H4977="","",COUNTIF(H$11:H4977,"="&amp;H4977))</f>
        <v/>
      </c>
      <c r="G4977" s="41" t="str">
        <f t="shared" si="693"/>
        <v/>
      </c>
      <c r="H4977" s="41" t="str">
        <f t="shared" si="694"/>
        <v/>
      </c>
      <c r="I4977" s="41" t="str">
        <f t="shared" si="695"/>
        <v/>
      </c>
      <c r="J4977" s="41" t="str">
        <f t="shared" si="696"/>
        <v/>
      </c>
      <c r="K4977" s="268"/>
      <c r="L4977" s="268"/>
      <c r="M4977" s="268"/>
      <c r="N4977" s="269"/>
      <c r="O4977" s="269"/>
      <c r="P4977" s="269"/>
      <c r="Q4977" s="270"/>
      <c r="R4977" s="271"/>
      <c r="S4977" s="268"/>
      <c r="T4977" s="268"/>
      <c r="U4977" s="268"/>
      <c r="V4977" s="268"/>
      <c r="W4977" s="65" t="str">
        <f t="shared" si="697"/>
        <v/>
      </c>
      <c r="X4977" s="65" t="str">
        <f t="shared" si="698"/>
        <v/>
      </c>
      <c r="Y4977" s="65" t="str">
        <f t="shared" si="699"/>
        <v/>
      </c>
      <c r="Z4977" s="65" t="str">
        <f t="shared" si="700"/>
        <v/>
      </c>
      <c r="AA4977" s="65" t="str">
        <f t="shared" si="701"/>
        <v/>
      </c>
    </row>
    <row r="4978" spans="1:27" x14ac:dyDescent="0.25">
      <c r="A4978" s="40" t="str">
        <f>IF(G4978="","",1*ISERROR(VLOOKUP(G4978,G$1:G4977,1,FALSE)))</f>
        <v/>
      </c>
      <c r="B4978" s="40" t="str">
        <f>IF(A4978=0,0,IF(A4978="","",SUM(A$2:A4978)))</f>
        <v/>
      </c>
      <c r="C4978" s="41" t="str">
        <f>IF(H4978="","",1*ISERROR(VLOOKUP(H4978,H$1:H4977,1,FALSE)))</f>
        <v/>
      </c>
      <c r="D4978" s="40" t="str">
        <f>IF(C4978=0,0,IF(C4978="","",SUM(C$2:C4978)))</f>
        <v/>
      </c>
      <c r="E4978" s="41" t="str">
        <f>IF(H4978=0,0,IF(C4978="","",SUM(C$11:C4978)))</f>
        <v/>
      </c>
      <c r="F4978" s="41" t="str">
        <f>IF(H4978="","",COUNTIF(H$11:H4978,"="&amp;H4978))</f>
        <v/>
      </c>
      <c r="G4978" s="41" t="str">
        <f t="shared" si="693"/>
        <v/>
      </c>
      <c r="H4978" s="41" t="str">
        <f t="shared" si="694"/>
        <v/>
      </c>
      <c r="I4978" s="41" t="str">
        <f t="shared" si="695"/>
        <v/>
      </c>
      <c r="J4978" s="41" t="str">
        <f t="shared" si="696"/>
        <v/>
      </c>
      <c r="K4978" s="268"/>
      <c r="L4978" s="268"/>
      <c r="M4978" s="268"/>
      <c r="N4978" s="269"/>
      <c r="O4978" s="269"/>
      <c r="P4978" s="269"/>
      <c r="Q4978" s="270"/>
      <c r="R4978" s="271"/>
      <c r="S4978" s="268"/>
      <c r="T4978" s="268"/>
      <c r="U4978" s="268"/>
      <c r="V4978" s="268"/>
      <c r="W4978" s="65" t="str">
        <f t="shared" si="697"/>
        <v/>
      </c>
      <c r="X4978" s="65" t="str">
        <f t="shared" si="698"/>
        <v/>
      </c>
      <c r="Y4978" s="65" t="str">
        <f t="shared" si="699"/>
        <v/>
      </c>
      <c r="Z4978" s="65" t="str">
        <f t="shared" si="700"/>
        <v/>
      </c>
      <c r="AA4978" s="65" t="str">
        <f t="shared" si="701"/>
        <v/>
      </c>
    </row>
    <row r="4979" spans="1:27" x14ac:dyDescent="0.25">
      <c r="A4979" s="40" t="str">
        <f>IF(G4979="","",1*ISERROR(VLOOKUP(G4979,G$1:G4978,1,FALSE)))</f>
        <v/>
      </c>
      <c r="B4979" s="40" t="str">
        <f>IF(A4979=0,0,IF(A4979="","",SUM(A$2:A4979)))</f>
        <v/>
      </c>
      <c r="C4979" s="41" t="str">
        <f>IF(H4979="","",1*ISERROR(VLOOKUP(H4979,H$1:H4978,1,FALSE)))</f>
        <v/>
      </c>
      <c r="D4979" s="40" t="str">
        <f>IF(C4979=0,0,IF(C4979="","",SUM(C$2:C4979)))</f>
        <v/>
      </c>
      <c r="E4979" s="41" t="str">
        <f>IF(H4979=0,0,IF(C4979="","",SUM(C$11:C4979)))</f>
        <v/>
      </c>
      <c r="F4979" s="41" t="str">
        <f>IF(H4979="","",COUNTIF(H$11:H4979,"="&amp;H4979))</f>
        <v/>
      </c>
      <c r="G4979" s="41" t="str">
        <f t="shared" si="693"/>
        <v/>
      </c>
      <c r="H4979" s="41" t="str">
        <f t="shared" si="694"/>
        <v/>
      </c>
      <c r="I4979" s="41" t="str">
        <f t="shared" si="695"/>
        <v/>
      </c>
      <c r="J4979" s="41" t="str">
        <f t="shared" si="696"/>
        <v/>
      </c>
      <c r="K4979" s="268"/>
      <c r="L4979" s="268"/>
      <c r="M4979" s="268"/>
      <c r="N4979" s="269"/>
      <c r="O4979" s="269"/>
      <c r="P4979" s="269"/>
      <c r="Q4979" s="270"/>
      <c r="R4979" s="271"/>
      <c r="S4979" s="268"/>
      <c r="T4979" s="268"/>
      <c r="U4979" s="268"/>
      <c r="V4979" s="268"/>
      <c r="W4979" s="65" t="str">
        <f t="shared" si="697"/>
        <v/>
      </c>
      <c r="X4979" s="65" t="str">
        <f t="shared" si="698"/>
        <v/>
      </c>
      <c r="Y4979" s="65" t="str">
        <f t="shared" si="699"/>
        <v/>
      </c>
      <c r="Z4979" s="65" t="str">
        <f t="shared" si="700"/>
        <v/>
      </c>
      <c r="AA4979" s="65" t="str">
        <f t="shared" si="701"/>
        <v/>
      </c>
    </row>
    <row r="4980" spans="1:27" x14ac:dyDescent="0.25">
      <c r="A4980" s="40" t="str">
        <f>IF(G4980="","",1*ISERROR(VLOOKUP(G4980,G$1:G4979,1,FALSE)))</f>
        <v/>
      </c>
      <c r="B4980" s="40" t="str">
        <f>IF(A4980=0,0,IF(A4980="","",SUM(A$2:A4980)))</f>
        <v/>
      </c>
      <c r="C4980" s="41" t="str">
        <f>IF(H4980="","",1*ISERROR(VLOOKUP(H4980,H$1:H4979,1,FALSE)))</f>
        <v/>
      </c>
      <c r="D4980" s="40" t="str">
        <f>IF(C4980=0,0,IF(C4980="","",SUM(C$2:C4980)))</f>
        <v/>
      </c>
      <c r="E4980" s="41" t="str">
        <f>IF(H4980=0,0,IF(C4980="","",SUM(C$11:C4980)))</f>
        <v/>
      </c>
      <c r="F4980" s="41" t="str">
        <f>IF(H4980="","",COUNTIF(H$11:H4980,"="&amp;H4980))</f>
        <v/>
      </c>
      <c r="G4980" s="41" t="str">
        <f t="shared" si="693"/>
        <v/>
      </c>
      <c r="H4980" s="41" t="str">
        <f t="shared" si="694"/>
        <v/>
      </c>
      <c r="I4980" s="41" t="str">
        <f t="shared" si="695"/>
        <v/>
      </c>
      <c r="J4980" s="41" t="str">
        <f t="shared" si="696"/>
        <v/>
      </c>
      <c r="K4980" s="268"/>
      <c r="L4980" s="268"/>
      <c r="M4980" s="268"/>
      <c r="N4980" s="269"/>
      <c r="O4980" s="269"/>
      <c r="P4980" s="269"/>
      <c r="Q4980" s="270"/>
      <c r="R4980" s="271"/>
      <c r="S4980" s="268"/>
      <c r="T4980" s="268"/>
      <c r="U4980" s="268"/>
      <c r="V4980" s="268"/>
      <c r="W4980" s="65" t="str">
        <f t="shared" si="697"/>
        <v/>
      </c>
      <c r="X4980" s="65" t="str">
        <f t="shared" si="698"/>
        <v/>
      </c>
      <c r="Y4980" s="65" t="str">
        <f t="shared" si="699"/>
        <v/>
      </c>
      <c r="Z4980" s="65" t="str">
        <f t="shared" si="700"/>
        <v/>
      </c>
      <c r="AA4980" s="65" t="str">
        <f t="shared" si="701"/>
        <v/>
      </c>
    </row>
    <row r="4981" spans="1:27" x14ac:dyDescent="0.25">
      <c r="A4981" s="40" t="str">
        <f>IF(G4981="","",1*ISERROR(VLOOKUP(G4981,G$1:G4980,1,FALSE)))</f>
        <v/>
      </c>
      <c r="B4981" s="40" t="str">
        <f>IF(A4981=0,0,IF(A4981="","",SUM(A$2:A4981)))</f>
        <v/>
      </c>
      <c r="C4981" s="41" t="str">
        <f>IF(H4981="","",1*ISERROR(VLOOKUP(H4981,H$1:H4980,1,FALSE)))</f>
        <v/>
      </c>
      <c r="D4981" s="40" t="str">
        <f>IF(C4981=0,0,IF(C4981="","",SUM(C$2:C4981)))</f>
        <v/>
      </c>
      <c r="E4981" s="41" t="str">
        <f>IF(H4981=0,0,IF(C4981="","",SUM(C$11:C4981)))</f>
        <v/>
      </c>
      <c r="F4981" s="41" t="str">
        <f>IF(H4981="","",COUNTIF(H$11:H4981,"="&amp;H4981))</f>
        <v/>
      </c>
      <c r="G4981" s="41" t="str">
        <f t="shared" si="693"/>
        <v/>
      </c>
      <c r="H4981" s="41" t="str">
        <f t="shared" si="694"/>
        <v/>
      </c>
      <c r="I4981" s="41" t="str">
        <f t="shared" si="695"/>
        <v/>
      </c>
      <c r="J4981" s="41" t="str">
        <f t="shared" si="696"/>
        <v/>
      </c>
      <c r="K4981" s="268"/>
      <c r="L4981" s="268"/>
      <c r="M4981" s="268"/>
      <c r="N4981" s="269"/>
      <c r="O4981" s="269"/>
      <c r="P4981" s="269"/>
      <c r="Q4981" s="270"/>
      <c r="R4981" s="271"/>
      <c r="S4981" s="268"/>
      <c r="T4981" s="268"/>
      <c r="U4981" s="268"/>
      <c r="V4981" s="268"/>
      <c r="W4981" s="65" t="str">
        <f t="shared" si="697"/>
        <v/>
      </c>
      <c r="X4981" s="65" t="str">
        <f t="shared" si="698"/>
        <v/>
      </c>
      <c r="Y4981" s="65" t="str">
        <f t="shared" si="699"/>
        <v/>
      </c>
      <c r="Z4981" s="65" t="str">
        <f t="shared" si="700"/>
        <v/>
      </c>
      <c r="AA4981" s="65" t="str">
        <f t="shared" si="701"/>
        <v/>
      </c>
    </row>
    <row r="4982" spans="1:27" x14ac:dyDescent="0.25">
      <c r="A4982" s="40" t="str">
        <f>IF(G4982="","",1*ISERROR(VLOOKUP(G4982,G$1:G4981,1,FALSE)))</f>
        <v/>
      </c>
      <c r="B4982" s="40" t="str">
        <f>IF(A4982=0,0,IF(A4982="","",SUM(A$2:A4982)))</f>
        <v/>
      </c>
      <c r="C4982" s="41" t="str">
        <f>IF(H4982="","",1*ISERROR(VLOOKUP(H4982,H$1:H4981,1,FALSE)))</f>
        <v/>
      </c>
      <c r="D4982" s="40" t="str">
        <f>IF(C4982=0,0,IF(C4982="","",SUM(C$2:C4982)))</f>
        <v/>
      </c>
      <c r="E4982" s="41" t="str">
        <f>IF(H4982=0,0,IF(C4982="","",SUM(C$11:C4982)))</f>
        <v/>
      </c>
      <c r="F4982" s="41" t="str">
        <f>IF(H4982="","",COUNTIF(H$11:H4982,"="&amp;H4982))</f>
        <v/>
      </c>
      <c r="G4982" s="41" t="str">
        <f t="shared" si="693"/>
        <v/>
      </c>
      <c r="H4982" s="41" t="str">
        <f t="shared" si="694"/>
        <v/>
      </c>
      <c r="I4982" s="41" t="str">
        <f t="shared" si="695"/>
        <v/>
      </c>
      <c r="J4982" s="41" t="str">
        <f t="shared" si="696"/>
        <v/>
      </c>
      <c r="K4982" s="268"/>
      <c r="L4982" s="268"/>
      <c r="M4982" s="268"/>
      <c r="N4982" s="269"/>
      <c r="O4982" s="269"/>
      <c r="P4982" s="269"/>
      <c r="Q4982" s="270"/>
      <c r="R4982" s="271"/>
      <c r="S4982" s="268"/>
      <c r="T4982" s="268"/>
      <c r="U4982" s="268"/>
      <c r="V4982" s="268"/>
      <c r="W4982" s="65" t="str">
        <f t="shared" si="697"/>
        <v/>
      </c>
      <c r="X4982" s="65" t="str">
        <f t="shared" si="698"/>
        <v/>
      </c>
      <c r="Y4982" s="65" t="str">
        <f t="shared" si="699"/>
        <v/>
      </c>
      <c r="Z4982" s="65" t="str">
        <f t="shared" si="700"/>
        <v/>
      </c>
      <c r="AA4982" s="65" t="str">
        <f t="shared" si="701"/>
        <v/>
      </c>
    </row>
    <row r="4983" spans="1:27" x14ac:dyDescent="0.25">
      <c r="A4983" s="40" t="str">
        <f>IF(G4983="","",1*ISERROR(VLOOKUP(G4983,G$1:G4982,1,FALSE)))</f>
        <v/>
      </c>
      <c r="B4983" s="40" t="str">
        <f>IF(A4983=0,0,IF(A4983="","",SUM(A$2:A4983)))</f>
        <v/>
      </c>
      <c r="C4983" s="41" t="str">
        <f>IF(H4983="","",1*ISERROR(VLOOKUP(H4983,H$1:H4982,1,FALSE)))</f>
        <v/>
      </c>
      <c r="D4983" s="40" t="str">
        <f>IF(C4983=0,0,IF(C4983="","",SUM(C$2:C4983)))</f>
        <v/>
      </c>
      <c r="E4983" s="41" t="str">
        <f>IF(H4983=0,0,IF(C4983="","",SUM(C$11:C4983)))</f>
        <v/>
      </c>
      <c r="F4983" s="41" t="str">
        <f>IF(H4983="","",COUNTIF(H$11:H4983,"="&amp;H4983))</f>
        <v/>
      </c>
      <c r="G4983" s="41" t="str">
        <f t="shared" si="693"/>
        <v/>
      </c>
      <c r="H4983" s="41" t="str">
        <f t="shared" si="694"/>
        <v/>
      </c>
      <c r="I4983" s="41" t="str">
        <f t="shared" si="695"/>
        <v/>
      </c>
      <c r="J4983" s="41" t="str">
        <f t="shared" si="696"/>
        <v/>
      </c>
      <c r="K4983" s="268"/>
      <c r="L4983" s="268"/>
      <c r="M4983" s="268"/>
      <c r="N4983" s="269"/>
      <c r="O4983" s="269"/>
      <c r="P4983" s="269"/>
      <c r="Q4983" s="270"/>
      <c r="R4983" s="271"/>
      <c r="S4983" s="268"/>
      <c r="T4983" s="268"/>
      <c r="U4983" s="268"/>
      <c r="V4983" s="268"/>
      <c r="W4983" s="65" t="str">
        <f t="shared" si="697"/>
        <v/>
      </c>
      <c r="X4983" s="65" t="str">
        <f t="shared" si="698"/>
        <v/>
      </c>
      <c r="Y4983" s="65" t="str">
        <f t="shared" si="699"/>
        <v/>
      </c>
      <c r="Z4983" s="65" t="str">
        <f t="shared" si="700"/>
        <v/>
      </c>
      <c r="AA4983" s="65" t="str">
        <f t="shared" si="701"/>
        <v/>
      </c>
    </row>
    <row r="4984" spans="1:27" x14ac:dyDescent="0.25">
      <c r="A4984" s="40" t="str">
        <f>IF(G4984="","",1*ISERROR(VLOOKUP(G4984,G$1:G4983,1,FALSE)))</f>
        <v/>
      </c>
      <c r="B4984" s="40" t="str">
        <f>IF(A4984=0,0,IF(A4984="","",SUM(A$2:A4984)))</f>
        <v/>
      </c>
      <c r="C4984" s="41" t="str">
        <f>IF(H4984="","",1*ISERROR(VLOOKUP(H4984,H$1:H4983,1,FALSE)))</f>
        <v/>
      </c>
      <c r="D4984" s="40" t="str">
        <f>IF(C4984=0,0,IF(C4984="","",SUM(C$2:C4984)))</f>
        <v/>
      </c>
      <c r="E4984" s="41" t="str">
        <f>IF(H4984=0,0,IF(C4984="","",SUM(C$11:C4984)))</f>
        <v/>
      </c>
      <c r="F4984" s="41" t="str">
        <f>IF(H4984="","",COUNTIF(H$11:H4984,"="&amp;H4984))</f>
        <v/>
      </c>
      <c r="G4984" s="41" t="str">
        <f t="shared" si="693"/>
        <v/>
      </c>
      <c r="H4984" s="41" t="str">
        <f t="shared" si="694"/>
        <v/>
      </c>
      <c r="I4984" s="41" t="str">
        <f t="shared" si="695"/>
        <v/>
      </c>
      <c r="J4984" s="41" t="str">
        <f t="shared" si="696"/>
        <v/>
      </c>
      <c r="K4984" s="268"/>
      <c r="L4984" s="268"/>
      <c r="M4984" s="268"/>
      <c r="N4984" s="269"/>
      <c r="O4984" s="269"/>
      <c r="P4984" s="269"/>
      <c r="Q4984" s="270"/>
      <c r="R4984" s="271"/>
      <c r="S4984" s="268"/>
      <c r="T4984" s="268"/>
      <c r="U4984" s="268"/>
      <c r="V4984" s="268"/>
      <c r="W4984" s="65" t="str">
        <f t="shared" si="697"/>
        <v/>
      </c>
      <c r="X4984" s="65" t="str">
        <f t="shared" si="698"/>
        <v/>
      </c>
      <c r="Y4984" s="65" t="str">
        <f t="shared" si="699"/>
        <v/>
      </c>
      <c r="Z4984" s="65" t="str">
        <f t="shared" si="700"/>
        <v/>
      </c>
      <c r="AA4984" s="65" t="str">
        <f t="shared" si="701"/>
        <v/>
      </c>
    </row>
    <row r="4985" spans="1:27" x14ac:dyDescent="0.25">
      <c r="A4985" s="40" t="str">
        <f>IF(G4985="","",1*ISERROR(VLOOKUP(G4985,G$1:G4984,1,FALSE)))</f>
        <v/>
      </c>
      <c r="B4985" s="40" t="str">
        <f>IF(A4985=0,0,IF(A4985="","",SUM(A$2:A4985)))</f>
        <v/>
      </c>
      <c r="C4985" s="41" t="str">
        <f>IF(H4985="","",1*ISERROR(VLOOKUP(H4985,H$1:H4984,1,FALSE)))</f>
        <v/>
      </c>
      <c r="D4985" s="40" t="str">
        <f>IF(C4985=0,0,IF(C4985="","",SUM(C$2:C4985)))</f>
        <v/>
      </c>
      <c r="E4985" s="41" t="str">
        <f>IF(H4985=0,0,IF(C4985="","",SUM(C$11:C4985)))</f>
        <v/>
      </c>
      <c r="F4985" s="41" t="str">
        <f>IF(H4985="","",COUNTIF(H$11:H4985,"="&amp;H4985))</f>
        <v/>
      </c>
      <c r="G4985" s="41" t="str">
        <f t="shared" si="693"/>
        <v/>
      </c>
      <c r="H4985" s="41" t="str">
        <f t="shared" si="694"/>
        <v/>
      </c>
      <c r="I4985" s="41" t="str">
        <f t="shared" si="695"/>
        <v/>
      </c>
      <c r="J4985" s="41" t="str">
        <f t="shared" si="696"/>
        <v/>
      </c>
      <c r="K4985" s="268"/>
      <c r="L4985" s="268"/>
      <c r="M4985" s="268"/>
      <c r="N4985" s="269"/>
      <c r="O4985" s="269"/>
      <c r="P4985" s="269"/>
      <c r="Q4985" s="270"/>
      <c r="R4985" s="271"/>
      <c r="S4985" s="268"/>
      <c r="T4985" s="268"/>
      <c r="U4985" s="268"/>
      <c r="V4985" s="268"/>
      <c r="W4985" s="65" t="str">
        <f t="shared" si="697"/>
        <v/>
      </c>
      <c r="X4985" s="65" t="str">
        <f t="shared" si="698"/>
        <v/>
      </c>
      <c r="Y4985" s="65" t="str">
        <f t="shared" si="699"/>
        <v/>
      </c>
      <c r="Z4985" s="65" t="str">
        <f t="shared" si="700"/>
        <v/>
      </c>
      <c r="AA4985" s="65" t="str">
        <f t="shared" si="701"/>
        <v/>
      </c>
    </row>
    <row r="4986" spans="1:27" x14ac:dyDescent="0.25">
      <c r="A4986" s="40" t="str">
        <f>IF(G4986="","",1*ISERROR(VLOOKUP(G4986,G$1:G4985,1,FALSE)))</f>
        <v/>
      </c>
      <c r="B4986" s="40" t="str">
        <f>IF(A4986=0,0,IF(A4986="","",SUM(A$2:A4986)))</f>
        <v/>
      </c>
      <c r="C4986" s="41" t="str">
        <f>IF(H4986="","",1*ISERROR(VLOOKUP(H4986,H$1:H4985,1,FALSE)))</f>
        <v/>
      </c>
      <c r="D4986" s="40" t="str">
        <f>IF(C4986=0,0,IF(C4986="","",SUM(C$2:C4986)))</f>
        <v/>
      </c>
      <c r="E4986" s="41" t="str">
        <f>IF(H4986=0,0,IF(C4986="","",SUM(C$11:C4986)))</f>
        <v/>
      </c>
      <c r="F4986" s="41" t="str">
        <f>IF(H4986="","",COUNTIF(H$11:H4986,"="&amp;H4986))</f>
        <v/>
      </c>
      <c r="G4986" s="41" t="str">
        <f t="shared" si="693"/>
        <v/>
      </c>
      <c r="H4986" s="41" t="str">
        <f t="shared" si="694"/>
        <v/>
      </c>
      <c r="I4986" s="41" t="str">
        <f t="shared" si="695"/>
        <v/>
      </c>
      <c r="J4986" s="41" t="str">
        <f t="shared" si="696"/>
        <v/>
      </c>
      <c r="K4986" s="268"/>
      <c r="L4986" s="268"/>
      <c r="M4986" s="268"/>
      <c r="N4986" s="269"/>
      <c r="O4986" s="269"/>
      <c r="P4986" s="269"/>
      <c r="Q4986" s="270"/>
      <c r="R4986" s="271"/>
      <c r="S4986" s="268"/>
      <c r="T4986" s="268"/>
      <c r="U4986" s="268"/>
      <c r="V4986" s="268"/>
      <c r="W4986" s="65" t="str">
        <f t="shared" si="697"/>
        <v/>
      </c>
      <c r="X4986" s="65" t="str">
        <f t="shared" si="698"/>
        <v/>
      </c>
      <c r="Y4986" s="65" t="str">
        <f t="shared" si="699"/>
        <v/>
      </c>
      <c r="Z4986" s="65" t="str">
        <f t="shared" si="700"/>
        <v/>
      </c>
      <c r="AA4986" s="65" t="str">
        <f t="shared" si="701"/>
        <v/>
      </c>
    </row>
    <row r="4987" spans="1:27" x14ac:dyDescent="0.25">
      <c r="A4987" s="40" t="str">
        <f>IF(G4987="","",1*ISERROR(VLOOKUP(G4987,G$1:G4986,1,FALSE)))</f>
        <v/>
      </c>
      <c r="B4987" s="40" t="str">
        <f>IF(A4987=0,0,IF(A4987="","",SUM(A$2:A4987)))</f>
        <v/>
      </c>
      <c r="C4987" s="41" t="str">
        <f>IF(H4987="","",1*ISERROR(VLOOKUP(H4987,H$1:H4986,1,FALSE)))</f>
        <v/>
      </c>
      <c r="D4987" s="40" t="str">
        <f>IF(C4987=0,0,IF(C4987="","",SUM(C$2:C4987)))</f>
        <v/>
      </c>
      <c r="E4987" s="41" t="str">
        <f>IF(H4987=0,0,IF(C4987="","",SUM(C$11:C4987)))</f>
        <v/>
      </c>
      <c r="F4987" s="41" t="str">
        <f>IF(H4987="","",COUNTIF(H$11:H4987,"="&amp;H4987))</f>
        <v/>
      </c>
      <c r="G4987" s="41" t="str">
        <f t="shared" si="693"/>
        <v/>
      </c>
      <c r="H4987" s="41" t="str">
        <f t="shared" si="694"/>
        <v/>
      </c>
      <c r="I4987" s="41" t="str">
        <f t="shared" si="695"/>
        <v/>
      </c>
      <c r="J4987" s="41" t="str">
        <f t="shared" si="696"/>
        <v/>
      </c>
      <c r="K4987" s="268"/>
      <c r="L4987" s="268"/>
      <c r="M4987" s="268"/>
      <c r="N4987" s="269"/>
      <c r="O4987" s="269"/>
      <c r="P4987" s="269"/>
      <c r="Q4987" s="270"/>
      <c r="R4987" s="271"/>
      <c r="S4987" s="268"/>
      <c r="T4987" s="268"/>
      <c r="U4987" s="268"/>
      <c r="V4987" s="268"/>
      <c r="W4987" s="65" t="str">
        <f t="shared" si="697"/>
        <v/>
      </c>
      <c r="X4987" s="65" t="str">
        <f t="shared" si="698"/>
        <v/>
      </c>
      <c r="Y4987" s="65" t="str">
        <f t="shared" si="699"/>
        <v/>
      </c>
      <c r="Z4987" s="65" t="str">
        <f t="shared" si="700"/>
        <v/>
      </c>
      <c r="AA4987" s="65" t="str">
        <f t="shared" si="701"/>
        <v/>
      </c>
    </row>
    <row r="4988" spans="1:27" x14ac:dyDescent="0.25">
      <c r="A4988" s="40" t="str">
        <f>IF(G4988="","",1*ISERROR(VLOOKUP(G4988,G$1:G4987,1,FALSE)))</f>
        <v/>
      </c>
      <c r="B4988" s="40" t="str">
        <f>IF(A4988=0,0,IF(A4988="","",SUM(A$2:A4988)))</f>
        <v/>
      </c>
      <c r="C4988" s="41" t="str">
        <f>IF(H4988="","",1*ISERROR(VLOOKUP(H4988,H$1:H4987,1,FALSE)))</f>
        <v/>
      </c>
      <c r="D4988" s="40" t="str">
        <f>IF(C4988=0,0,IF(C4988="","",SUM(C$2:C4988)))</f>
        <v/>
      </c>
      <c r="E4988" s="41" t="str">
        <f>IF(H4988=0,0,IF(C4988="","",SUM(C$11:C4988)))</f>
        <v/>
      </c>
      <c r="F4988" s="41" t="str">
        <f>IF(H4988="","",COUNTIF(H$11:H4988,"="&amp;H4988))</f>
        <v/>
      </c>
      <c r="G4988" s="41" t="str">
        <f t="shared" si="693"/>
        <v/>
      </c>
      <c r="H4988" s="41" t="str">
        <f t="shared" si="694"/>
        <v/>
      </c>
      <c r="I4988" s="41" t="str">
        <f t="shared" si="695"/>
        <v/>
      </c>
      <c r="J4988" s="41" t="str">
        <f t="shared" si="696"/>
        <v/>
      </c>
      <c r="K4988" s="268"/>
      <c r="L4988" s="268"/>
      <c r="M4988" s="268"/>
      <c r="N4988" s="269"/>
      <c r="O4988" s="269"/>
      <c r="P4988" s="269"/>
      <c r="Q4988" s="270"/>
      <c r="R4988" s="271"/>
      <c r="S4988" s="268"/>
      <c r="T4988" s="268"/>
      <c r="U4988" s="268"/>
      <c r="V4988" s="268"/>
      <c r="W4988" s="65" t="str">
        <f t="shared" si="697"/>
        <v/>
      </c>
      <c r="X4988" s="65" t="str">
        <f t="shared" si="698"/>
        <v/>
      </c>
      <c r="Y4988" s="65" t="str">
        <f t="shared" si="699"/>
        <v/>
      </c>
      <c r="Z4988" s="65" t="str">
        <f t="shared" si="700"/>
        <v/>
      </c>
      <c r="AA4988" s="65" t="str">
        <f t="shared" si="701"/>
        <v/>
      </c>
    </row>
    <row r="4989" spans="1:27" x14ac:dyDescent="0.25">
      <c r="A4989" s="40" t="str">
        <f>IF(G4989="","",1*ISERROR(VLOOKUP(G4989,G$1:G4988,1,FALSE)))</f>
        <v/>
      </c>
      <c r="B4989" s="40" t="str">
        <f>IF(A4989=0,0,IF(A4989="","",SUM(A$2:A4989)))</f>
        <v/>
      </c>
      <c r="C4989" s="41" t="str">
        <f>IF(H4989="","",1*ISERROR(VLOOKUP(H4989,H$1:H4988,1,FALSE)))</f>
        <v/>
      </c>
      <c r="D4989" s="40" t="str">
        <f>IF(C4989=0,0,IF(C4989="","",SUM(C$2:C4989)))</f>
        <v/>
      </c>
      <c r="E4989" s="41" t="str">
        <f>IF(H4989=0,0,IF(C4989="","",SUM(C$11:C4989)))</f>
        <v/>
      </c>
      <c r="F4989" s="41" t="str">
        <f>IF(H4989="","",COUNTIF(H$11:H4989,"="&amp;H4989))</f>
        <v/>
      </c>
      <c r="G4989" s="41" t="str">
        <f t="shared" si="693"/>
        <v/>
      </c>
      <c r="H4989" s="41" t="str">
        <f t="shared" si="694"/>
        <v/>
      </c>
      <c r="I4989" s="41" t="str">
        <f t="shared" si="695"/>
        <v/>
      </c>
      <c r="J4989" s="41" t="str">
        <f t="shared" si="696"/>
        <v/>
      </c>
      <c r="K4989" s="268"/>
      <c r="L4989" s="268"/>
      <c r="M4989" s="268"/>
      <c r="N4989" s="269"/>
      <c r="O4989" s="269"/>
      <c r="P4989" s="269"/>
      <c r="Q4989" s="270"/>
      <c r="R4989" s="271"/>
      <c r="S4989" s="268"/>
      <c r="T4989" s="268"/>
      <c r="U4989" s="268"/>
      <c r="V4989" s="268"/>
      <c r="W4989" s="65" t="str">
        <f t="shared" si="697"/>
        <v/>
      </c>
      <c r="X4989" s="65" t="str">
        <f t="shared" si="698"/>
        <v/>
      </c>
      <c r="Y4989" s="65" t="str">
        <f t="shared" si="699"/>
        <v/>
      </c>
      <c r="Z4989" s="65" t="str">
        <f t="shared" si="700"/>
        <v/>
      </c>
      <c r="AA4989" s="65" t="str">
        <f t="shared" si="701"/>
        <v/>
      </c>
    </row>
    <row r="4990" spans="1:27" x14ac:dyDescent="0.25">
      <c r="A4990" s="40" t="str">
        <f>IF(G4990="","",1*ISERROR(VLOOKUP(G4990,G$1:G4989,1,FALSE)))</f>
        <v/>
      </c>
      <c r="B4990" s="40" t="str">
        <f>IF(A4990=0,0,IF(A4990="","",SUM(A$2:A4990)))</f>
        <v/>
      </c>
      <c r="C4990" s="41" t="str">
        <f>IF(H4990="","",1*ISERROR(VLOOKUP(H4990,H$1:H4989,1,FALSE)))</f>
        <v/>
      </c>
      <c r="D4990" s="40" t="str">
        <f>IF(C4990=0,0,IF(C4990="","",SUM(C$2:C4990)))</f>
        <v/>
      </c>
      <c r="E4990" s="41" t="str">
        <f>IF(H4990=0,0,IF(C4990="","",SUM(C$11:C4990)))</f>
        <v/>
      </c>
      <c r="F4990" s="41" t="str">
        <f>IF(H4990="","",COUNTIF(H$11:H4990,"="&amp;H4990))</f>
        <v/>
      </c>
      <c r="G4990" s="41" t="str">
        <f t="shared" si="693"/>
        <v/>
      </c>
      <c r="H4990" s="41" t="str">
        <f t="shared" si="694"/>
        <v/>
      </c>
      <c r="I4990" s="41" t="str">
        <f t="shared" si="695"/>
        <v/>
      </c>
      <c r="J4990" s="41" t="str">
        <f t="shared" si="696"/>
        <v/>
      </c>
      <c r="K4990" s="268"/>
      <c r="L4990" s="268"/>
      <c r="M4990" s="268"/>
      <c r="N4990" s="269"/>
      <c r="O4990" s="269"/>
      <c r="P4990" s="269"/>
      <c r="Q4990" s="270"/>
      <c r="R4990" s="271"/>
      <c r="S4990" s="268"/>
      <c r="T4990" s="268"/>
      <c r="U4990" s="268"/>
      <c r="V4990" s="268"/>
      <c r="W4990" s="65" t="str">
        <f t="shared" si="697"/>
        <v/>
      </c>
      <c r="X4990" s="65" t="str">
        <f t="shared" si="698"/>
        <v/>
      </c>
      <c r="Y4990" s="65" t="str">
        <f t="shared" si="699"/>
        <v/>
      </c>
      <c r="Z4990" s="65" t="str">
        <f t="shared" si="700"/>
        <v/>
      </c>
      <c r="AA4990" s="65" t="str">
        <f t="shared" si="701"/>
        <v/>
      </c>
    </row>
    <row r="4991" spans="1:27" x14ac:dyDescent="0.25">
      <c r="A4991" s="40" t="str">
        <f>IF(G4991="","",1*ISERROR(VLOOKUP(G4991,G$1:G4990,1,FALSE)))</f>
        <v/>
      </c>
      <c r="B4991" s="40" t="str">
        <f>IF(A4991=0,0,IF(A4991="","",SUM(A$2:A4991)))</f>
        <v/>
      </c>
      <c r="C4991" s="41" t="str">
        <f>IF(H4991="","",1*ISERROR(VLOOKUP(H4991,H$1:H4990,1,FALSE)))</f>
        <v/>
      </c>
      <c r="D4991" s="40" t="str">
        <f>IF(C4991=0,0,IF(C4991="","",SUM(C$2:C4991)))</f>
        <v/>
      </c>
      <c r="E4991" s="41" t="str">
        <f>IF(H4991=0,0,IF(C4991="","",SUM(C$11:C4991)))</f>
        <v/>
      </c>
      <c r="F4991" s="41" t="str">
        <f>IF(H4991="","",COUNTIF(H$11:H4991,"="&amp;H4991))</f>
        <v/>
      </c>
      <c r="G4991" s="41" t="str">
        <f t="shared" si="693"/>
        <v/>
      </c>
      <c r="H4991" s="41" t="str">
        <f t="shared" si="694"/>
        <v/>
      </c>
      <c r="I4991" s="41" t="str">
        <f t="shared" si="695"/>
        <v/>
      </c>
      <c r="J4991" s="41" t="str">
        <f t="shared" si="696"/>
        <v/>
      </c>
      <c r="K4991" s="268"/>
      <c r="L4991" s="268"/>
      <c r="M4991" s="268"/>
      <c r="N4991" s="269"/>
      <c r="O4991" s="269"/>
      <c r="P4991" s="269"/>
      <c r="Q4991" s="270"/>
      <c r="R4991" s="271"/>
      <c r="S4991" s="268"/>
      <c r="T4991" s="268"/>
      <c r="U4991" s="268"/>
      <c r="V4991" s="268"/>
      <c r="W4991" s="65" t="str">
        <f t="shared" si="697"/>
        <v/>
      </c>
      <c r="X4991" s="65" t="str">
        <f t="shared" si="698"/>
        <v/>
      </c>
      <c r="Y4991" s="65" t="str">
        <f t="shared" si="699"/>
        <v/>
      </c>
      <c r="Z4991" s="65" t="str">
        <f t="shared" si="700"/>
        <v/>
      </c>
      <c r="AA4991" s="65" t="str">
        <f t="shared" si="701"/>
        <v/>
      </c>
    </row>
    <row r="4992" spans="1:27" x14ac:dyDescent="0.25">
      <c r="A4992" s="40" t="str">
        <f>IF(G4992="","",1*ISERROR(VLOOKUP(G4992,G$1:G4991,1,FALSE)))</f>
        <v/>
      </c>
      <c r="B4992" s="40" t="str">
        <f>IF(A4992=0,0,IF(A4992="","",SUM(A$2:A4992)))</f>
        <v/>
      </c>
      <c r="C4992" s="41" t="str">
        <f>IF(H4992="","",1*ISERROR(VLOOKUP(H4992,H$1:H4991,1,FALSE)))</f>
        <v/>
      </c>
      <c r="D4992" s="40" t="str">
        <f>IF(C4992=0,0,IF(C4992="","",SUM(C$2:C4992)))</f>
        <v/>
      </c>
      <c r="E4992" s="41" t="str">
        <f>IF(H4992=0,0,IF(C4992="","",SUM(C$11:C4992)))</f>
        <v/>
      </c>
      <c r="F4992" s="41" t="str">
        <f>IF(H4992="","",COUNTIF(H$11:H4992,"="&amp;H4992))</f>
        <v/>
      </c>
      <c r="G4992" s="41" t="str">
        <f t="shared" si="693"/>
        <v/>
      </c>
      <c r="H4992" s="41" t="str">
        <f t="shared" si="694"/>
        <v/>
      </c>
      <c r="I4992" s="41" t="str">
        <f t="shared" si="695"/>
        <v/>
      </c>
      <c r="J4992" s="41" t="str">
        <f t="shared" si="696"/>
        <v/>
      </c>
      <c r="K4992" s="268"/>
      <c r="L4992" s="268"/>
      <c r="M4992" s="268"/>
      <c r="N4992" s="269"/>
      <c r="O4992" s="269"/>
      <c r="P4992" s="269"/>
      <c r="Q4992" s="270"/>
      <c r="R4992" s="271"/>
      <c r="S4992" s="268"/>
      <c r="T4992" s="268"/>
      <c r="U4992" s="268"/>
      <c r="V4992" s="268"/>
      <c r="W4992" s="65" t="str">
        <f t="shared" si="697"/>
        <v/>
      </c>
      <c r="X4992" s="65" t="str">
        <f t="shared" si="698"/>
        <v/>
      </c>
      <c r="Y4992" s="65" t="str">
        <f t="shared" si="699"/>
        <v/>
      </c>
      <c r="Z4992" s="65" t="str">
        <f t="shared" si="700"/>
        <v/>
      </c>
      <c r="AA4992" s="65" t="str">
        <f t="shared" si="701"/>
        <v/>
      </c>
    </row>
    <row r="4993" spans="1:27" x14ac:dyDescent="0.25">
      <c r="A4993" s="40" t="str">
        <f>IF(G4993="","",1*ISERROR(VLOOKUP(G4993,G$1:G4992,1,FALSE)))</f>
        <v/>
      </c>
      <c r="B4993" s="40" t="str">
        <f>IF(A4993=0,0,IF(A4993="","",SUM(A$2:A4993)))</f>
        <v/>
      </c>
      <c r="C4993" s="41" t="str">
        <f>IF(H4993="","",1*ISERROR(VLOOKUP(H4993,H$1:H4992,1,FALSE)))</f>
        <v/>
      </c>
      <c r="D4993" s="40" t="str">
        <f>IF(C4993=0,0,IF(C4993="","",SUM(C$2:C4993)))</f>
        <v/>
      </c>
      <c r="E4993" s="41" t="str">
        <f>IF(H4993=0,0,IF(C4993="","",SUM(C$11:C4993)))</f>
        <v/>
      </c>
      <c r="F4993" s="41" t="str">
        <f>IF(H4993="","",COUNTIF(H$11:H4993,"="&amp;H4993))</f>
        <v/>
      </c>
      <c r="G4993" s="41" t="str">
        <f t="shared" si="693"/>
        <v/>
      </c>
      <c r="H4993" s="41" t="str">
        <f t="shared" si="694"/>
        <v/>
      </c>
      <c r="I4993" s="41" t="str">
        <f t="shared" si="695"/>
        <v/>
      </c>
      <c r="J4993" s="41" t="str">
        <f t="shared" si="696"/>
        <v/>
      </c>
      <c r="K4993" s="268"/>
      <c r="L4993" s="268"/>
      <c r="M4993" s="268"/>
      <c r="N4993" s="269"/>
      <c r="O4993" s="269"/>
      <c r="P4993" s="269"/>
      <c r="Q4993" s="270"/>
      <c r="R4993" s="271"/>
      <c r="S4993" s="268"/>
      <c r="T4993" s="268"/>
      <c r="U4993" s="268"/>
      <c r="V4993" s="268"/>
      <c r="W4993" s="65" t="str">
        <f t="shared" si="697"/>
        <v/>
      </c>
      <c r="X4993" s="65" t="str">
        <f t="shared" si="698"/>
        <v/>
      </c>
      <c r="Y4993" s="65" t="str">
        <f t="shared" si="699"/>
        <v/>
      </c>
      <c r="Z4993" s="65" t="str">
        <f t="shared" si="700"/>
        <v/>
      </c>
      <c r="AA4993" s="65" t="str">
        <f t="shared" si="701"/>
        <v/>
      </c>
    </row>
    <row r="4994" spans="1:27" x14ac:dyDescent="0.25">
      <c r="A4994" s="40" t="str">
        <f>IF(G4994="","",1*ISERROR(VLOOKUP(G4994,G$1:G4993,1,FALSE)))</f>
        <v/>
      </c>
      <c r="B4994" s="40" t="str">
        <f>IF(A4994=0,0,IF(A4994="","",SUM(A$2:A4994)))</f>
        <v/>
      </c>
      <c r="C4994" s="41" t="str">
        <f>IF(H4994="","",1*ISERROR(VLOOKUP(H4994,H$1:H4993,1,FALSE)))</f>
        <v/>
      </c>
      <c r="D4994" s="40" t="str">
        <f>IF(C4994=0,0,IF(C4994="","",SUM(C$2:C4994)))</f>
        <v/>
      </c>
      <c r="E4994" s="41" t="str">
        <f>IF(H4994=0,0,IF(C4994="","",SUM(C$11:C4994)))</f>
        <v/>
      </c>
      <c r="F4994" s="41" t="str">
        <f>IF(H4994="","",COUNTIF(H$11:H4994,"="&amp;H4994))</f>
        <v/>
      </c>
      <c r="G4994" s="41" t="str">
        <f t="shared" ref="G4994:G5001" si="702">IF(K4994="","",IF(M4994="","",CONCATENATE(K4994,"-",M4994)))</f>
        <v/>
      </c>
      <c r="H4994" s="41" t="str">
        <f t="shared" ref="H4994:H5001" si="703">IF(G4994="","",CONCATENATE(G4994,"-",N4994))</f>
        <v/>
      </c>
      <c r="I4994" s="41" t="str">
        <f t="shared" ref="I4994:I5001" si="704">IF(H4994="","",CONCATENATE(H4994,"-",F4994))</f>
        <v/>
      </c>
      <c r="J4994" s="41" t="str">
        <f t="shared" ref="J4994:J5001" si="705">IF(G4994="","",CONCATENATE(G4994,"-",O4994))</f>
        <v/>
      </c>
      <c r="K4994" s="268"/>
      <c r="L4994" s="268"/>
      <c r="M4994" s="268"/>
      <c r="N4994" s="269"/>
      <c r="O4994" s="269"/>
      <c r="P4994" s="269"/>
      <c r="Q4994" s="270"/>
      <c r="R4994" s="271"/>
      <c r="S4994" s="268"/>
      <c r="T4994" s="268"/>
      <c r="U4994" s="268"/>
      <c r="V4994" s="268"/>
      <c r="W4994" s="65" t="str">
        <f t="shared" ref="W4994:W5001" si="706">IF(S4994="","",IF(S4994="Yes",1,0))</f>
        <v/>
      </c>
      <c r="X4994" s="65" t="str">
        <f t="shared" ref="X4994:X5001" si="707">IF(T4994="","",IF(T4994="Yes",1,0))</f>
        <v/>
      </c>
      <c r="Y4994" s="65" t="str">
        <f t="shared" ref="Y4994:Y5001" si="708">IF(U4994="","",IF(U4994="Yes",1,0))</f>
        <v/>
      </c>
      <c r="Z4994" s="65" t="str">
        <f t="shared" ref="Z4994:Z5001" si="709">IF(V4994="","",IF(V4994="Yes",1,0))</f>
        <v/>
      </c>
      <c r="AA4994" s="65" t="str">
        <f t="shared" ref="AA4994:AA5001" si="710">IF(N4994="","",CONCATENATE(N4994,"-",O4994))</f>
        <v/>
      </c>
    </row>
    <row r="4995" spans="1:27" x14ac:dyDescent="0.25">
      <c r="A4995" s="40" t="str">
        <f>IF(G4995="","",1*ISERROR(VLOOKUP(G4995,G$1:G4994,1,FALSE)))</f>
        <v/>
      </c>
      <c r="B4995" s="40" t="str">
        <f>IF(A4995=0,0,IF(A4995="","",SUM(A$2:A4995)))</f>
        <v/>
      </c>
      <c r="C4995" s="41" t="str">
        <f>IF(H4995="","",1*ISERROR(VLOOKUP(H4995,H$1:H4994,1,FALSE)))</f>
        <v/>
      </c>
      <c r="D4995" s="40" t="str">
        <f>IF(C4995=0,0,IF(C4995="","",SUM(C$2:C4995)))</f>
        <v/>
      </c>
      <c r="E4995" s="41" t="str">
        <f>IF(H4995=0,0,IF(C4995="","",SUM(C$11:C4995)))</f>
        <v/>
      </c>
      <c r="F4995" s="41" t="str">
        <f>IF(H4995="","",COUNTIF(H$11:H4995,"="&amp;H4995))</f>
        <v/>
      </c>
      <c r="G4995" s="41" t="str">
        <f t="shared" si="702"/>
        <v/>
      </c>
      <c r="H4995" s="41" t="str">
        <f t="shared" si="703"/>
        <v/>
      </c>
      <c r="I4995" s="41" t="str">
        <f t="shared" si="704"/>
        <v/>
      </c>
      <c r="J4995" s="41" t="str">
        <f t="shared" si="705"/>
        <v/>
      </c>
      <c r="K4995" s="268"/>
      <c r="L4995" s="268"/>
      <c r="M4995" s="268"/>
      <c r="N4995" s="269"/>
      <c r="O4995" s="269"/>
      <c r="P4995" s="269"/>
      <c r="Q4995" s="270"/>
      <c r="R4995" s="271"/>
      <c r="S4995" s="268"/>
      <c r="T4995" s="268"/>
      <c r="U4995" s="268"/>
      <c r="V4995" s="268"/>
      <c r="W4995" s="65" t="str">
        <f t="shared" si="706"/>
        <v/>
      </c>
      <c r="X4995" s="65" t="str">
        <f t="shared" si="707"/>
        <v/>
      </c>
      <c r="Y4995" s="65" t="str">
        <f t="shared" si="708"/>
        <v/>
      </c>
      <c r="Z4995" s="65" t="str">
        <f t="shared" si="709"/>
        <v/>
      </c>
      <c r="AA4995" s="65" t="str">
        <f t="shared" si="710"/>
        <v/>
      </c>
    </row>
    <row r="4996" spans="1:27" x14ac:dyDescent="0.25">
      <c r="A4996" s="40" t="str">
        <f>IF(G4996="","",1*ISERROR(VLOOKUP(G4996,G$1:G4995,1,FALSE)))</f>
        <v/>
      </c>
      <c r="B4996" s="40" t="str">
        <f>IF(A4996=0,0,IF(A4996="","",SUM(A$2:A4996)))</f>
        <v/>
      </c>
      <c r="C4996" s="41" t="str">
        <f>IF(H4996="","",1*ISERROR(VLOOKUP(H4996,H$1:H4995,1,FALSE)))</f>
        <v/>
      </c>
      <c r="D4996" s="40" t="str">
        <f>IF(C4996=0,0,IF(C4996="","",SUM(C$2:C4996)))</f>
        <v/>
      </c>
      <c r="E4996" s="41" t="str">
        <f>IF(H4996=0,0,IF(C4996="","",SUM(C$11:C4996)))</f>
        <v/>
      </c>
      <c r="F4996" s="41" t="str">
        <f>IF(H4996="","",COUNTIF(H$11:H4996,"="&amp;H4996))</f>
        <v/>
      </c>
      <c r="G4996" s="41" t="str">
        <f t="shared" si="702"/>
        <v/>
      </c>
      <c r="H4996" s="41" t="str">
        <f t="shared" si="703"/>
        <v/>
      </c>
      <c r="I4996" s="41" t="str">
        <f t="shared" si="704"/>
        <v/>
      </c>
      <c r="J4996" s="41" t="str">
        <f t="shared" si="705"/>
        <v/>
      </c>
      <c r="K4996" s="268"/>
      <c r="L4996" s="268"/>
      <c r="M4996" s="268"/>
      <c r="N4996" s="269"/>
      <c r="O4996" s="269"/>
      <c r="P4996" s="269"/>
      <c r="Q4996" s="270"/>
      <c r="R4996" s="271"/>
      <c r="S4996" s="268"/>
      <c r="T4996" s="268"/>
      <c r="U4996" s="268"/>
      <c r="V4996" s="268"/>
      <c r="W4996" s="65" t="str">
        <f t="shared" si="706"/>
        <v/>
      </c>
      <c r="X4996" s="65" t="str">
        <f t="shared" si="707"/>
        <v/>
      </c>
      <c r="Y4996" s="65" t="str">
        <f t="shared" si="708"/>
        <v/>
      </c>
      <c r="Z4996" s="65" t="str">
        <f t="shared" si="709"/>
        <v/>
      </c>
      <c r="AA4996" s="65" t="str">
        <f t="shared" si="710"/>
        <v/>
      </c>
    </row>
    <row r="4997" spans="1:27" x14ac:dyDescent="0.25">
      <c r="A4997" s="40" t="str">
        <f>IF(G4997="","",1*ISERROR(VLOOKUP(G4997,G$1:G4996,1,FALSE)))</f>
        <v/>
      </c>
      <c r="B4997" s="40" t="str">
        <f>IF(A4997=0,0,IF(A4997="","",SUM(A$2:A4997)))</f>
        <v/>
      </c>
      <c r="C4997" s="41" t="str">
        <f>IF(H4997="","",1*ISERROR(VLOOKUP(H4997,H$1:H4996,1,FALSE)))</f>
        <v/>
      </c>
      <c r="D4997" s="40" t="str">
        <f>IF(C4997=0,0,IF(C4997="","",SUM(C$2:C4997)))</f>
        <v/>
      </c>
      <c r="E4997" s="41" t="str">
        <f>IF(H4997=0,0,IF(C4997="","",SUM(C$11:C4997)))</f>
        <v/>
      </c>
      <c r="F4997" s="41" t="str">
        <f>IF(H4997="","",COUNTIF(H$11:H4997,"="&amp;H4997))</f>
        <v/>
      </c>
      <c r="G4997" s="41" t="str">
        <f t="shared" si="702"/>
        <v/>
      </c>
      <c r="H4997" s="41" t="str">
        <f t="shared" si="703"/>
        <v/>
      </c>
      <c r="I4997" s="41" t="str">
        <f t="shared" si="704"/>
        <v/>
      </c>
      <c r="J4997" s="41" t="str">
        <f t="shared" si="705"/>
        <v/>
      </c>
      <c r="K4997" s="268"/>
      <c r="L4997" s="268"/>
      <c r="M4997" s="268"/>
      <c r="N4997" s="269"/>
      <c r="O4997" s="269"/>
      <c r="P4997" s="269"/>
      <c r="Q4997" s="270"/>
      <c r="R4997" s="271"/>
      <c r="S4997" s="268"/>
      <c r="T4997" s="268"/>
      <c r="U4997" s="268"/>
      <c r="V4997" s="268"/>
      <c r="W4997" s="65" t="str">
        <f t="shared" si="706"/>
        <v/>
      </c>
      <c r="X4997" s="65" t="str">
        <f t="shared" si="707"/>
        <v/>
      </c>
      <c r="Y4997" s="65" t="str">
        <f t="shared" si="708"/>
        <v/>
      </c>
      <c r="Z4997" s="65" t="str">
        <f t="shared" si="709"/>
        <v/>
      </c>
      <c r="AA4997" s="65" t="str">
        <f t="shared" si="710"/>
        <v/>
      </c>
    </row>
    <row r="4998" spans="1:27" x14ac:dyDescent="0.25">
      <c r="A4998" s="40" t="str">
        <f>IF(G4998="","",1*ISERROR(VLOOKUP(G4998,G$1:G4997,1,FALSE)))</f>
        <v/>
      </c>
      <c r="B4998" s="40" t="str">
        <f>IF(A4998=0,0,IF(A4998="","",SUM(A$2:A4998)))</f>
        <v/>
      </c>
      <c r="C4998" s="41" t="str">
        <f>IF(H4998="","",1*ISERROR(VLOOKUP(H4998,H$1:H4997,1,FALSE)))</f>
        <v/>
      </c>
      <c r="D4998" s="40" t="str">
        <f>IF(C4998=0,0,IF(C4998="","",SUM(C$2:C4998)))</f>
        <v/>
      </c>
      <c r="E4998" s="41" t="str">
        <f>IF(H4998=0,0,IF(C4998="","",SUM(C$11:C4998)))</f>
        <v/>
      </c>
      <c r="F4998" s="41" t="str">
        <f>IF(H4998="","",COUNTIF(H$11:H4998,"="&amp;H4998))</f>
        <v/>
      </c>
      <c r="G4998" s="41" t="str">
        <f t="shared" si="702"/>
        <v/>
      </c>
      <c r="H4998" s="41" t="str">
        <f t="shared" si="703"/>
        <v/>
      </c>
      <c r="I4998" s="41" t="str">
        <f t="shared" si="704"/>
        <v/>
      </c>
      <c r="J4998" s="41" t="str">
        <f t="shared" si="705"/>
        <v/>
      </c>
      <c r="K4998" s="268"/>
      <c r="L4998" s="268"/>
      <c r="M4998" s="268"/>
      <c r="N4998" s="269"/>
      <c r="O4998" s="269"/>
      <c r="P4998" s="269"/>
      <c r="Q4998" s="270"/>
      <c r="R4998" s="271"/>
      <c r="S4998" s="268"/>
      <c r="T4998" s="268"/>
      <c r="U4998" s="268"/>
      <c r="V4998" s="268"/>
      <c r="W4998" s="65" t="str">
        <f t="shared" si="706"/>
        <v/>
      </c>
      <c r="X4998" s="65" t="str">
        <f t="shared" si="707"/>
        <v/>
      </c>
      <c r="Y4998" s="65" t="str">
        <f t="shared" si="708"/>
        <v/>
      </c>
      <c r="Z4998" s="65" t="str">
        <f t="shared" si="709"/>
        <v/>
      </c>
      <c r="AA4998" s="65" t="str">
        <f t="shared" si="710"/>
        <v/>
      </c>
    </row>
    <row r="4999" spans="1:27" x14ac:dyDescent="0.25">
      <c r="A4999" s="40" t="str">
        <f>IF(G4999="","",1*ISERROR(VLOOKUP(G4999,G$1:G4998,1,FALSE)))</f>
        <v/>
      </c>
      <c r="B4999" s="40" t="str">
        <f>IF(A4999=0,0,IF(A4999="","",SUM(A$2:A4999)))</f>
        <v/>
      </c>
      <c r="C4999" s="41" t="str">
        <f>IF(H4999="","",1*ISERROR(VLOOKUP(H4999,H$1:H4998,1,FALSE)))</f>
        <v/>
      </c>
      <c r="D4999" s="40" t="str">
        <f>IF(C4999=0,0,IF(C4999="","",SUM(C$2:C4999)))</f>
        <v/>
      </c>
      <c r="E4999" s="41" t="str">
        <f>IF(H4999=0,0,IF(C4999="","",SUM(C$11:C4999)))</f>
        <v/>
      </c>
      <c r="F4999" s="41" t="str">
        <f>IF(H4999="","",COUNTIF(H$11:H4999,"="&amp;H4999))</f>
        <v/>
      </c>
      <c r="G4999" s="41" t="str">
        <f t="shared" si="702"/>
        <v/>
      </c>
      <c r="H4999" s="41" t="str">
        <f t="shared" si="703"/>
        <v/>
      </c>
      <c r="I4999" s="41" t="str">
        <f t="shared" si="704"/>
        <v/>
      </c>
      <c r="J4999" s="41" t="str">
        <f t="shared" si="705"/>
        <v/>
      </c>
      <c r="K4999" s="268"/>
      <c r="L4999" s="268"/>
      <c r="M4999" s="268"/>
      <c r="N4999" s="269"/>
      <c r="O4999" s="269"/>
      <c r="P4999" s="269"/>
      <c r="Q4999" s="270"/>
      <c r="R4999" s="271"/>
      <c r="S4999" s="268"/>
      <c r="T4999" s="268"/>
      <c r="U4999" s="268"/>
      <c r="V4999" s="268"/>
      <c r="W4999" s="65" t="str">
        <f t="shared" si="706"/>
        <v/>
      </c>
      <c r="X4999" s="65" t="str">
        <f t="shared" si="707"/>
        <v/>
      </c>
      <c r="Y4999" s="65" t="str">
        <f t="shared" si="708"/>
        <v/>
      </c>
      <c r="Z4999" s="65" t="str">
        <f t="shared" si="709"/>
        <v/>
      </c>
      <c r="AA4999" s="65" t="str">
        <f t="shared" si="710"/>
        <v/>
      </c>
    </row>
    <row r="5000" spans="1:27" x14ac:dyDescent="0.25">
      <c r="A5000" s="40" t="str">
        <f>IF(G5000="","",1*ISERROR(VLOOKUP(G5000,G$1:G4999,1,FALSE)))</f>
        <v/>
      </c>
      <c r="B5000" s="40" t="str">
        <f>IF(A5000=0,0,IF(A5000="","",SUM(A$2:A5000)))</f>
        <v/>
      </c>
      <c r="C5000" s="41" t="str">
        <f>IF(H5000="","",1*ISERROR(VLOOKUP(H5000,H$1:H4999,1,FALSE)))</f>
        <v/>
      </c>
      <c r="D5000" s="40" t="str">
        <f>IF(C5000=0,0,IF(C5000="","",SUM(C$2:C5000)))</f>
        <v/>
      </c>
      <c r="E5000" s="41" t="str">
        <f>IF(H5000=0,0,IF(C5000="","",SUM(C$11:C5000)))</f>
        <v/>
      </c>
      <c r="F5000" s="41" t="str">
        <f>IF(H5000="","",COUNTIF(H$11:H5000,"="&amp;H5000))</f>
        <v/>
      </c>
      <c r="G5000" s="41" t="str">
        <f t="shared" si="702"/>
        <v/>
      </c>
      <c r="H5000" s="41" t="str">
        <f t="shared" si="703"/>
        <v/>
      </c>
      <c r="I5000" s="41" t="str">
        <f t="shared" si="704"/>
        <v/>
      </c>
      <c r="J5000" s="41" t="str">
        <f t="shared" si="705"/>
        <v/>
      </c>
      <c r="K5000" s="268"/>
      <c r="L5000" s="268"/>
      <c r="M5000" s="268"/>
      <c r="N5000" s="269"/>
      <c r="O5000" s="269"/>
      <c r="P5000" s="269"/>
      <c r="Q5000" s="270"/>
      <c r="R5000" s="271"/>
      <c r="S5000" s="268"/>
      <c r="T5000" s="268"/>
      <c r="U5000" s="268"/>
      <c r="V5000" s="268"/>
      <c r="W5000" s="65" t="str">
        <f t="shared" si="706"/>
        <v/>
      </c>
      <c r="X5000" s="65" t="str">
        <f t="shared" si="707"/>
        <v/>
      </c>
      <c r="Y5000" s="65" t="str">
        <f t="shared" si="708"/>
        <v/>
      </c>
      <c r="Z5000" s="65" t="str">
        <f t="shared" si="709"/>
        <v/>
      </c>
      <c r="AA5000" s="65" t="str">
        <f t="shared" si="710"/>
        <v/>
      </c>
    </row>
    <row r="5001" spans="1:27" x14ac:dyDescent="0.25">
      <c r="A5001" s="40" t="str">
        <f>IF(G5001="","",1*ISERROR(VLOOKUP(G5001,G$1:G5000,1,FALSE)))</f>
        <v/>
      </c>
      <c r="B5001" s="40" t="str">
        <f>IF(A5001=0,0,IF(A5001="","",SUM(A$2:A5001)))</f>
        <v/>
      </c>
      <c r="C5001" s="41" t="str">
        <f>IF(H5001="","",1*ISERROR(VLOOKUP(H5001,H$1:H5000,1,FALSE)))</f>
        <v/>
      </c>
      <c r="D5001" s="40" t="str">
        <f>IF(C5001=0,0,IF(C5001="","",SUM(C$2:C5001)))</f>
        <v/>
      </c>
      <c r="E5001" s="41" t="str">
        <f>IF(H5001=0,0,IF(C5001="","",SUM(C$11:C5001)))</f>
        <v/>
      </c>
      <c r="F5001" s="41" t="str">
        <f>IF(H5001="","",COUNTIF(H$11:H5001,"="&amp;H5001))</f>
        <v/>
      </c>
      <c r="G5001" s="41" t="str">
        <f t="shared" si="702"/>
        <v/>
      </c>
      <c r="H5001" s="41" t="str">
        <f t="shared" si="703"/>
        <v/>
      </c>
      <c r="I5001" s="41" t="str">
        <f t="shared" si="704"/>
        <v/>
      </c>
      <c r="J5001" s="41" t="str">
        <f t="shared" si="705"/>
        <v/>
      </c>
      <c r="K5001" s="268"/>
      <c r="L5001" s="268"/>
      <c r="M5001" s="268"/>
      <c r="N5001" s="269"/>
      <c r="O5001" s="269"/>
      <c r="P5001" s="269"/>
      <c r="Q5001" s="270"/>
      <c r="R5001" s="271"/>
      <c r="S5001" s="268"/>
      <c r="T5001" s="268"/>
      <c r="U5001" s="268"/>
      <c r="V5001" s="268"/>
      <c r="W5001" s="65" t="str">
        <f t="shared" si="706"/>
        <v/>
      </c>
      <c r="X5001" s="65" t="str">
        <f t="shared" si="707"/>
        <v/>
      </c>
      <c r="Y5001" s="65" t="str">
        <f t="shared" si="708"/>
        <v/>
      </c>
      <c r="Z5001" s="65" t="str">
        <f t="shared" si="709"/>
        <v/>
      </c>
      <c r="AA5001" s="65" t="str">
        <f t="shared" si="710"/>
        <v/>
      </c>
    </row>
    <row r="5002" spans="1:27" x14ac:dyDescent="0.25">
      <c r="K5002" s="254"/>
      <c r="L5002" s="255"/>
      <c r="M5002" s="255"/>
      <c r="N5002" s="255"/>
      <c r="O5002" s="255"/>
      <c r="P5002" s="255"/>
      <c r="Q5002" s="255"/>
      <c r="R5002" s="255"/>
      <c r="S5002" s="255"/>
      <c r="T5002" s="255"/>
      <c r="U5002" s="255"/>
      <c r="V5002" s="255"/>
    </row>
    <row r="5003" spans="1:27" x14ac:dyDescent="0.25">
      <c r="K5003" s="254"/>
      <c r="L5003" s="255"/>
      <c r="M5003" s="255"/>
      <c r="N5003" s="255"/>
      <c r="O5003" s="255"/>
      <c r="P5003" s="255"/>
      <c r="Q5003" s="255"/>
      <c r="R5003" s="255"/>
      <c r="S5003" s="255"/>
      <c r="T5003" s="255"/>
      <c r="U5003" s="255"/>
      <c r="V5003" s="255"/>
    </row>
    <row r="5004" spans="1:27" x14ac:dyDescent="0.25">
      <c r="K5004" s="254"/>
      <c r="L5004" s="255"/>
      <c r="M5004" s="255"/>
      <c r="N5004" s="255"/>
      <c r="O5004" s="255"/>
      <c r="P5004" s="255"/>
      <c r="Q5004" s="255"/>
      <c r="R5004" s="255"/>
      <c r="S5004" s="255"/>
      <c r="T5004" s="255"/>
      <c r="U5004" s="255"/>
      <c r="V5004" s="255"/>
    </row>
    <row r="5005" spans="1:27" x14ac:dyDescent="0.25">
      <c r="K5005" s="254"/>
      <c r="L5005" s="255"/>
      <c r="M5005" s="255"/>
      <c r="N5005" s="255"/>
      <c r="O5005" s="255"/>
      <c r="P5005" s="255"/>
      <c r="Q5005" s="255"/>
      <c r="R5005" s="255"/>
      <c r="S5005" s="255"/>
      <c r="T5005" s="255"/>
      <c r="U5005" s="255"/>
      <c r="V5005" s="255"/>
    </row>
    <row r="5006" spans="1:27" x14ac:dyDescent="0.25">
      <c r="K5006" s="254"/>
      <c r="L5006" s="255"/>
      <c r="M5006" s="255"/>
      <c r="N5006" s="255"/>
      <c r="O5006" s="255"/>
      <c r="P5006" s="255"/>
      <c r="Q5006" s="255"/>
      <c r="R5006" s="255"/>
      <c r="S5006" s="255"/>
      <c r="T5006" s="255"/>
      <c r="U5006" s="255"/>
      <c r="V5006" s="255"/>
    </row>
    <row r="5007" spans="1:27" x14ac:dyDescent="0.25">
      <c r="K5007" s="254"/>
      <c r="L5007" s="255"/>
      <c r="M5007" s="255"/>
      <c r="N5007" s="255"/>
      <c r="O5007" s="255"/>
      <c r="P5007" s="255"/>
      <c r="Q5007" s="255"/>
      <c r="R5007" s="255"/>
      <c r="S5007" s="255"/>
      <c r="T5007" s="255"/>
      <c r="U5007" s="255"/>
      <c r="V5007" s="255"/>
    </row>
    <row r="5008" spans="1:27" x14ac:dyDescent="0.25">
      <c r="K5008" s="254"/>
      <c r="L5008" s="255"/>
      <c r="M5008" s="255"/>
      <c r="N5008" s="255"/>
      <c r="O5008" s="255"/>
      <c r="P5008" s="255"/>
      <c r="Q5008" s="255"/>
      <c r="R5008" s="255"/>
      <c r="S5008" s="255"/>
      <c r="T5008" s="255"/>
      <c r="U5008" s="255"/>
      <c r="V5008" s="255"/>
    </row>
    <row r="5009" spans="11:22" x14ac:dyDescent="0.25">
      <c r="K5009" s="254"/>
      <c r="L5009" s="255"/>
      <c r="M5009" s="255"/>
      <c r="N5009" s="255"/>
      <c r="O5009" s="255"/>
      <c r="P5009" s="255"/>
      <c r="Q5009" s="255"/>
      <c r="R5009" s="255"/>
      <c r="S5009" s="255"/>
      <c r="T5009" s="255"/>
      <c r="U5009" s="255"/>
      <c r="V5009" s="255"/>
    </row>
    <row r="5010" spans="11:22" x14ac:dyDescent="0.25">
      <c r="K5010" s="254"/>
      <c r="L5010" s="255"/>
      <c r="M5010" s="255"/>
      <c r="N5010" s="255"/>
      <c r="O5010" s="255"/>
      <c r="P5010" s="255"/>
      <c r="Q5010" s="255"/>
      <c r="R5010" s="255"/>
      <c r="S5010" s="255"/>
      <c r="T5010" s="255"/>
      <c r="U5010" s="255"/>
      <c r="V5010" s="255"/>
    </row>
    <row r="5011" spans="11:22" x14ac:dyDescent="0.25">
      <c r="K5011" s="254"/>
      <c r="L5011" s="255"/>
      <c r="M5011" s="255"/>
      <c r="N5011" s="255"/>
      <c r="O5011" s="255"/>
      <c r="P5011" s="255"/>
      <c r="Q5011" s="255"/>
      <c r="R5011" s="255"/>
      <c r="S5011" s="255"/>
      <c r="T5011" s="255"/>
      <c r="U5011" s="255"/>
      <c r="V5011" s="255"/>
    </row>
    <row r="5012" spans="11:22" x14ac:dyDescent="0.25">
      <c r="K5012" s="254"/>
      <c r="L5012" s="255"/>
      <c r="M5012" s="255"/>
      <c r="N5012" s="255"/>
      <c r="O5012" s="255"/>
      <c r="P5012" s="255"/>
      <c r="Q5012" s="255"/>
      <c r="R5012" s="255"/>
      <c r="S5012" s="255"/>
      <c r="T5012" s="255"/>
      <c r="U5012" s="255"/>
      <c r="V5012" s="255"/>
    </row>
    <row r="5013" spans="11:22" x14ac:dyDescent="0.25">
      <c r="K5013" s="254"/>
      <c r="L5013" s="255"/>
      <c r="M5013" s="255"/>
      <c r="N5013" s="255"/>
      <c r="O5013" s="255"/>
      <c r="P5013" s="255"/>
      <c r="Q5013" s="255"/>
      <c r="R5013" s="255"/>
      <c r="S5013" s="255"/>
      <c r="T5013" s="255"/>
      <c r="U5013" s="255"/>
      <c r="V5013" s="255"/>
    </row>
    <row r="5014" spans="11:22" x14ac:dyDescent="0.25">
      <c r="K5014" s="254"/>
      <c r="L5014" s="255"/>
      <c r="M5014" s="255"/>
      <c r="N5014" s="255"/>
      <c r="O5014" s="255"/>
      <c r="P5014" s="255"/>
      <c r="Q5014" s="255"/>
      <c r="R5014" s="255"/>
      <c r="S5014" s="255"/>
      <c r="T5014" s="255"/>
      <c r="U5014" s="255"/>
      <c r="V5014" s="255"/>
    </row>
    <row r="5015" spans="11:22" x14ac:dyDescent="0.25">
      <c r="K5015" s="254"/>
      <c r="L5015" s="255"/>
      <c r="M5015" s="255"/>
      <c r="N5015" s="255"/>
      <c r="O5015" s="255"/>
      <c r="P5015" s="255"/>
      <c r="Q5015" s="255"/>
      <c r="R5015" s="255"/>
      <c r="S5015" s="255"/>
      <c r="T5015" s="255"/>
      <c r="U5015" s="255"/>
      <c r="V5015" s="255"/>
    </row>
    <row r="5016" spans="11:22" x14ac:dyDescent="0.25">
      <c r="K5016" s="254"/>
      <c r="L5016" s="255"/>
      <c r="M5016" s="255"/>
      <c r="N5016" s="255"/>
      <c r="O5016" s="255"/>
      <c r="P5016" s="255"/>
      <c r="Q5016" s="255"/>
      <c r="R5016" s="255"/>
      <c r="S5016" s="255"/>
      <c r="T5016" s="255"/>
      <c r="U5016" s="255"/>
      <c r="V5016" s="255"/>
    </row>
    <row r="5017" spans="11:22" x14ac:dyDescent="0.25">
      <c r="K5017" s="254"/>
      <c r="L5017" s="255"/>
      <c r="M5017" s="255"/>
      <c r="N5017" s="255"/>
      <c r="O5017" s="255"/>
      <c r="P5017" s="255"/>
      <c r="Q5017" s="255"/>
      <c r="R5017" s="255"/>
      <c r="S5017" s="255"/>
      <c r="T5017" s="255"/>
      <c r="U5017" s="255"/>
      <c r="V5017" s="255"/>
    </row>
    <row r="5018" spans="11:22" x14ac:dyDescent="0.25">
      <c r="K5018" s="254"/>
      <c r="L5018" s="255"/>
      <c r="M5018" s="255"/>
      <c r="N5018" s="255"/>
      <c r="O5018" s="255"/>
      <c r="P5018" s="255"/>
      <c r="Q5018" s="255"/>
      <c r="R5018" s="255"/>
      <c r="S5018" s="255"/>
      <c r="T5018" s="255"/>
      <c r="U5018" s="255"/>
      <c r="V5018" s="255"/>
    </row>
    <row r="5019" spans="11:22" x14ac:dyDescent="0.25">
      <c r="K5019" s="254"/>
      <c r="L5019" s="255"/>
      <c r="M5019" s="255"/>
      <c r="N5019" s="255"/>
      <c r="O5019" s="255"/>
      <c r="P5019" s="255"/>
      <c r="Q5019" s="255"/>
      <c r="R5019" s="255"/>
      <c r="S5019" s="255"/>
      <c r="T5019" s="255"/>
      <c r="U5019" s="255"/>
      <c r="V5019" s="255"/>
    </row>
    <row r="5020" spans="11:22" x14ac:dyDescent="0.25">
      <c r="K5020" s="254"/>
      <c r="L5020" s="255"/>
      <c r="M5020" s="255"/>
      <c r="N5020" s="255"/>
      <c r="O5020" s="255"/>
      <c r="P5020" s="255"/>
      <c r="Q5020" s="255"/>
      <c r="R5020" s="255"/>
      <c r="S5020" s="255"/>
      <c r="T5020" s="255"/>
      <c r="U5020" s="255"/>
      <c r="V5020" s="255"/>
    </row>
    <row r="5021" spans="11:22" x14ac:dyDescent="0.25">
      <c r="K5021" s="254"/>
      <c r="L5021" s="255"/>
      <c r="M5021" s="255"/>
      <c r="N5021" s="255"/>
      <c r="O5021" s="255"/>
      <c r="P5021" s="255"/>
      <c r="Q5021" s="255"/>
      <c r="R5021" s="255"/>
      <c r="S5021" s="255"/>
      <c r="T5021" s="255"/>
      <c r="U5021" s="255"/>
      <c r="V5021" s="255"/>
    </row>
    <row r="5022" spans="11:22" x14ac:dyDescent="0.25">
      <c r="K5022" s="254"/>
      <c r="L5022" s="255"/>
      <c r="M5022" s="255"/>
      <c r="N5022" s="255"/>
      <c r="O5022" s="255"/>
      <c r="P5022" s="255"/>
      <c r="Q5022" s="255"/>
      <c r="R5022" s="255"/>
      <c r="S5022" s="255"/>
      <c r="T5022" s="255"/>
      <c r="U5022" s="255"/>
      <c r="V5022" s="255"/>
    </row>
    <row r="5023" spans="11:22" x14ac:dyDescent="0.25">
      <c r="K5023" s="254"/>
      <c r="L5023" s="255"/>
      <c r="M5023" s="255"/>
      <c r="N5023" s="255"/>
      <c r="O5023" s="255"/>
      <c r="P5023" s="255"/>
      <c r="Q5023" s="255"/>
      <c r="R5023" s="255"/>
      <c r="S5023" s="255"/>
      <c r="T5023" s="255"/>
      <c r="U5023" s="255"/>
      <c r="V5023" s="255"/>
    </row>
    <row r="5024" spans="11:22" x14ac:dyDescent="0.25">
      <c r="K5024" s="254"/>
      <c r="L5024" s="255"/>
      <c r="M5024" s="255"/>
      <c r="N5024" s="255"/>
      <c r="O5024" s="255"/>
      <c r="P5024" s="255"/>
      <c r="Q5024" s="255"/>
      <c r="R5024" s="255"/>
      <c r="S5024" s="255"/>
      <c r="T5024" s="255"/>
      <c r="U5024" s="255"/>
      <c r="V5024" s="255"/>
    </row>
    <row r="5025" spans="11:22" x14ac:dyDescent="0.25">
      <c r="K5025" s="254"/>
      <c r="L5025" s="255"/>
      <c r="M5025" s="255"/>
      <c r="N5025" s="255"/>
      <c r="O5025" s="255"/>
      <c r="P5025" s="255"/>
      <c r="Q5025" s="255"/>
      <c r="R5025" s="255"/>
      <c r="S5025" s="255"/>
      <c r="T5025" s="255"/>
      <c r="U5025" s="255"/>
      <c r="V5025" s="255"/>
    </row>
    <row r="5026" spans="11:22" x14ac:dyDescent="0.25">
      <c r="K5026" s="254"/>
      <c r="L5026" s="255"/>
      <c r="M5026" s="255"/>
      <c r="N5026" s="255"/>
      <c r="O5026" s="255"/>
      <c r="P5026" s="255"/>
      <c r="Q5026" s="255"/>
      <c r="R5026" s="255"/>
      <c r="S5026" s="255"/>
      <c r="T5026" s="255"/>
      <c r="U5026" s="255"/>
      <c r="V5026" s="255"/>
    </row>
    <row r="5027" spans="11:22" x14ac:dyDescent="0.25">
      <c r="K5027" s="254"/>
      <c r="L5027" s="255"/>
      <c r="M5027" s="255"/>
      <c r="N5027" s="255"/>
      <c r="O5027" s="255"/>
      <c r="P5027" s="255"/>
      <c r="Q5027" s="255"/>
      <c r="R5027" s="255"/>
      <c r="S5027" s="255"/>
      <c r="T5027" s="255"/>
      <c r="U5027" s="255"/>
      <c r="V5027" s="255"/>
    </row>
    <row r="5028" spans="11:22" x14ac:dyDescent="0.25">
      <c r="K5028" s="254"/>
      <c r="L5028" s="255"/>
      <c r="M5028" s="255"/>
      <c r="N5028" s="255"/>
      <c r="O5028" s="255"/>
      <c r="P5028" s="255"/>
      <c r="Q5028" s="255"/>
      <c r="R5028" s="255"/>
      <c r="S5028" s="255"/>
      <c r="T5028" s="255"/>
      <c r="U5028" s="255"/>
      <c r="V5028" s="255"/>
    </row>
    <row r="5029" spans="11:22" x14ac:dyDescent="0.25">
      <c r="K5029" s="254"/>
      <c r="L5029" s="255"/>
      <c r="M5029" s="255"/>
      <c r="N5029" s="255"/>
      <c r="O5029" s="255"/>
      <c r="P5029" s="255"/>
      <c r="Q5029" s="255"/>
      <c r="R5029" s="255"/>
      <c r="S5029" s="255"/>
      <c r="T5029" s="255"/>
      <c r="U5029" s="255"/>
      <c r="V5029" s="255"/>
    </row>
    <row r="5030" spans="11:22" x14ac:dyDescent="0.25">
      <c r="K5030" s="254"/>
      <c r="L5030" s="255"/>
      <c r="M5030" s="255"/>
      <c r="N5030" s="255"/>
      <c r="O5030" s="255"/>
      <c r="P5030" s="255"/>
      <c r="Q5030" s="255"/>
      <c r="R5030" s="255"/>
      <c r="S5030" s="255"/>
      <c r="T5030" s="255"/>
      <c r="U5030" s="255"/>
      <c r="V5030" s="255"/>
    </row>
    <row r="5031" spans="11:22" x14ac:dyDescent="0.25">
      <c r="K5031" s="254"/>
      <c r="L5031" s="255"/>
      <c r="M5031" s="255"/>
      <c r="N5031" s="255"/>
      <c r="O5031" s="255"/>
      <c r="P5031" s="255"/>
      <c r="Q5031" s="255"/>
      <c r="R5031" s="255"/>
      <c r="S5031" s="255"/>
      <c r="T5031" s="255"/>
      <c r="U5031" s="255"/>
      <c r="V5031" s="255"/>
    </row>
    <row r="5032" spans="11:22" x14ac:dyDescent="0.25">
      <c r="K5032" s="254"/>
      <c r="L5032" s="255"/>
      <c r="M5032" s="255"/>
      <c r="N5032" s="255"/>
      <c r="O5032" s="255"/>
      <c r="P5032" s="255"/>
      <c r="Q5032" s="255"/>
      <c r="R5032" s="255"/>
      <c r="S5032" s="255"/>
      <c r="T5032" s="255"/>
      <c r="U5032" s="255"/>
      <c r="V5032" s="255"/>
    </row>
    <row r="5033" spans="11:22" x14ac:dyDescent="0.25">
      <c r="K5033" s="254"/>
      <c r="L5033" s="255"/>
      <c r="M5033" s="255"/>
      <c r="N5033" s="255"/>
      <c r="O5033" s="255"/>
      <c r="P5033" s="255"/>
      <c r="Q5033" s="255"/>
      <c r="R5033" s="255"/>
      <c r="S5033" s="255"/>
      <c r="T5033" s="255"/>
      <c r="U5033" s="255"/>
      <c r="V5033" s="255"/>
    </row>
    <row r="5034" spans="11:22" x14ac:dyDescent="0.25">
      <c r="K5034" s="254"/>
      <c r="L5034" s="255"/>
      <c r="M5034" s="255"/>
      <c r="N5034" s="255"/>
      <c r="O5034" s="255"/>
      <c r="P5034" s="255"/>
      <c r="Q5034" s="255"/>
      <c r="R5034" s="255"/>
      <c r="S5034" s="255"/>
      <c r="T5034" s="255"/>
      <c r="U5034" s="255"/>
      <c r="V5034" s="255"/>
    </row>
    <row r="5035" spans="11:22" x14ac:dyDescent="0.25">
      <c r="K5035" s="254"/>
      <c r="L5035" s="255"/>
      <c r="M5035" s="255"/>
      <c r="N5035" s="255"/>
      <c r="O5035" s="255"/>
      <c r="P5035" s="255"/>
      <c r="Q5035" s="255"/>
      <c r="R5035" s="255"/>
      <c r="S5035" s="255"/>
      <c r="T5035" s="255"/>
      <c r="U5035" s="255"/>
      <c r="V5035" s="255"/>
    </row>
    <row r="5036" spans="11:22" x14ac:dyDescent="0.25">
      <c r="K5036" s="254"/>
      <c r="L5036" s="255"/>
      <c r="M5036" s="255"/>
      <c r="N5036" s="255"/>
      <c r="O5036" s="255"/>
      <c r="P5036" s="255"/>
      <c r="Q5036" s="255"/>
      <c r="R5036" s="255"/>
      <c r="S5036" s="255"/>
      <c r="T5036" s="255"/>
      <c r="U5036" s="255"/>
      <c r="V5036" s="255"/>
    </row>
    <row r="5037" spans="11:22" x14ac:dyDescent="0.25">
      <c r="K5037" s="254"/>
      <c r="L5037" s="255"/>
      <c r="M5037" s="255"/>
      <c r="N5037" s="255"/>
      <c r="O5037" s="255"/>
      <c r="P5037" s="255"/>
      <c r="Q5037" s="255"/>
      <c r="R5037" s="255"/>
      <c r="S5037" s="255"/>
      <c r="T5037" s="255"/>
      <c r="U5037" s="255"/>
      <c r="V5037" s="255"/>
    </row>
    <row r="5038" spans="11:22" x14ac:dyDescent="0.25">
      <c r="K5038" s="254"/>
      <c r="L5038" s="255"/>
      <c r="M5038" s="255"/>
      <c r="N5038" s="255"/>
      <c r="O5038" s="255"/>
      <c r="P5038" s="255"/>
      <c r="Q5038" s="255"/>
      <c r="R5038" s="255"/>
      <c r="S5038" s="255"/>
      <c r="T5038" s="255"/>
      <c r="U5038" s="255"/>
      <c r="V5038" s="255"/>
    </row>
    <row r="5039" spans="11:22" x14ac:dyDescent="0.25">
      <c r="K5039" s="254"/>
      <c r="L5039" s="255"/>
      <c r="M5039" s="255"/>
      <c r="N5039" s="255"/>
      <c r="O5039" s="255"/>
      <c r="P5039" s="255"/>
      <c r="Q5039" s="255"/>
      <c r="R5039" s="255"/>
      <c r="S5039" s="255"/>
      <c r="T5039" s="255"/>
      <c r="U5039" s="255"/>
      <c r="V5039" s="255"/>
    </row>
    <row r="5040" spans="11:22" x14ac:dyDescent="0.25">
      <c r="K5040" s="254"/>
      <c r="L5040" s="255"/>
      <c r="M5040" s="255"/>
      <c r="N5040" s="255"/>
      <c r="O5040" s="255"/>
      <c r="P5040" s="255"/>
      <c r="Q5040" s="255"/>
      <c r="R5040" s="255"/>
      <c r="S5040" s="255"/>
      <c r="T5040" s="255"/>
      <c r="U5040" s="255"/>
      <c r="V5040" s="255"/>
    </row>
    <row r="5041" spans="11:22" x14ac:dyDescent="0.25">
      <c r="K5041" s="254"/>
      <c r="L5041" s="255"/>
      <c r="M5041" s="255"/>
      <c r="N5041" s="255"/>
      <c r="O5041" s="255"/>
      <c r="P5041" s="255"/>
      <c r="Q5041" s="255"/>
      <c r="R5041" s="255"/>
      <c r="S5041" s="255"/>
      <c r="T5041" s="255"/>
      <c r="U5041" s="255"/>
      <c r="V5041" s="255"/>
    </row>
    <row r="5042" spans="11:22" x14ac:dyDescent="0.25">
      <c r="K5042" s="254"/>
      <c r="L5042" s="255"/>
      <c r="M5042" s="255"/>
      <c r="N5042" s="255"/>
      <c r="O5042" s="255"/>
      <c r="P5042" s="255"/>
      <c r="Q5042" s="255"/>
      <c r="R5042" s="255"/>
      <c r="S5042" s="255"/>
      <c r="T5042" s="255"/>
      <c r="U5042" s="255"/>
      <c r="V5042" s="255"/>
    </row>
    <row r="5043" spans="11:22" x14ac:dyDescent="0.25">
      <c r="K5043" s="254"/>
      <c r="L5043" s="255"/>
      <c r="M5043" s="255"/>
      <c r="N5043" s="255"/>
      <c r="O5043" s="255"/>
      <c r="P5043" s="255"/>
      <c r="Q5043" s="255"/>
      <c r="R5043" s="255"/>
      <c r="S5043" s="255"/>
      <c r="T5043" s="255"/>
      <c r="U5043" s="255"/>
      <c r="V5043" s="255"/>
    </row>
    <row r="5044" spans="11:22" x14ac:dyDescent="0.25">
      <c r="K5044" s="254"/>
      <c r="L5044" s="255"/>
      <c r="M5044" s="255"/>
      <c r="N5044" s="255"/>
      <c r="O5044" s="255"/>
      <c r="P5044" s="255"/>
      <c r="Q5044" s="255"/>
      <c r="R5044" s="255"/>
      <c r="S5044" s="255"/>
      <c r="T5044" s="255"/>
      <c r="U5044" s="255"/>
      <c r="V5044" s="255"/>
    </row>
    <row r="5045" spans="11:22" x14ac:dyDescent="0.25">
      <c r="K5045" s="254"/>
      <c r="L5045" s="255"/>
      <c r="M5045" s="255"/>
      <c r="N5045" s="255"/>
      <c r="O5045" s="255"/>
      <c r="P5045" s="255"/>
      <c r="Q5045" s="255"/>
      <c r="R5045" s="255"/>
      <c r="S5045" s="255"/>
      <c r="T5045" s="255"/>
      <c r="U5045" s="255"/>
      <c r="V5045" s="255"/>
    </row>
    <row r="5046" spans="11:22" x14ac:dyDescent="0.25">
      <c r="K5046" s="254"/>
      <c r="L5046" s="255"/>
      <c r="M5046" s="255"/>
      <c r="N5046" s="255"/>
      <c r="O5046" s="255"/>
      <c r="P5046" s="255"/>
      <c r="Q5046" s="255"/>
      <c r="R5046" s="255"/>
      <c r="S5046" s="255"/>
      <c r="T5046" s="255"/>
      <c r="U5046" s="255"/>
      <c r="V5046" s="255"/>
    </row>
    <row r="5047" spans="11:22" x14ac:dyDescent="0.25">
      <c r="K5047" s="254"/>
      <c r="L5047" s="255"/>
      <c r="M5047" s="255"/>
      <c r="N5047" s="255"/>
      <c r="O5047" s="255"/>
      <c r="P5047" s="255"/>
      <c r="Q5047" s="255"/>
      <c r="R5047" s="255"/>
      <c r="S5047" s="255"/>
      <c r="T5047" s="255"/>
      <c r="U5047" s="255"/>
      <c r="V5047" s="255"/>
    </row>
    <row r="5048" spans="11:22" x14ac:dyDescent="0.25">
      <c r="K5048" s="254"/>
      <c r="L5048" s="255"/>
      <c r="M5048" s="255"/>
      <c r="N5048" s="255"/>
      <c r="O5048" s="255"/>
      <c r="P5048" s="255"/>
      <c r="Q5048" s="255"/>
      <c r="R5048" s="255"/>
      <c r="S5048" s="255"/>
      <c r="T5048" s="255"/>
      <c r="U5048" s="255"/>
      <c r="V5048" s="255"/>
    </row>
    <row r="5049" spans="11:22" x14ac:dyDescent="0.25">
      <c r="K5049" s="254"/>
      <c r="L5049" s="255"/>
      <c r="M5049" s="255"/>
      <c r="N5049" s="255"/>
      <c r="O5049" s="255"/>
      <c r="P5049" s="255"/>
      <c r="Q5049" s="255"/>
      <c r="R5049" s="255"/>
      <c r="S5049" s="255"/>
      <c r="T5049" s="255"/>
      <c r="U5049" s="255"/>
      <c r="V5049" s="255"/>
    </row>
    <row r="5050" spans="11:22" x14ac:dyDescent="0.25">
      <c r="K5050" s="254"/>
      <c r="L5050" s="255"/>
      <c r="M5050" s="255"/>
      <c r="N5050" s="255"/>
      <c r="O5050" s="255"/>
      <c r="P5050" s="255"/>
      <c r="Q5050" s="255"/>
      <c r="R5050" s="255"/>
      <c r="S5050" s="255"/>
      <c r="T5050" s="255"/>
      <c r="U5050" s="255"/>
      <c r="V5050" s="255"/>
    </row>
    <row r="5051" spans="11:22" x14ac:dyDescent="0.25">
      <c r="K5051" s="254"/>
      <c r="L5051" s="255"/>
      <c r="M5051" s="255"/>
      <c r="N5051" s="255"/>
      <c r="O5051" s="255"/>
      <c r="P5051" s="255"/>
      <c r="Q5051" s="255"/>
      <c r="R5051" s="255"/>
      <c r="S5051" s="255"/>
      <c r="T5051" s="255"/>
      <c r="U5051" s="255"/>
      <c r="V5051" s="255"/>
    </row>
    <row r="5052" spans="11:22" x14ac:dyDescent="0.25">
      <c r="K5052" s="254"/>
      <c r="L5052" s="255"/>
      <c r="M5052" s="255"/>
      <c r="N5052" s="255"/>
      <c r="O5052" s="255"/>
      <c r="P5052" s="255"/>
      <c r="Q5052" s="255"/>
      <c r="R5052" s="255"/>
      <c r="S5052" s="255"/>
      <c r="T5052" s="255"/>
      <c r="U5052" s="255"/>
      <c r="V5052" s="255"/>
    </row>
    <row r="5053" spans="11:22" x14ac:dyDescent="0.25">
      <c r="K5053" s="254"/>
      <c r="L5053" s="255"/>
      <c r="M5053" s="255"/>
      <c r="N5053" s="255"/>
      <c r="O5053" s="255"/>
      <c r="P5053" s="255"/>
      <c r="Q5053" s="255"/>
      <c r="R5053" s="255"/>
      <c r="S5053" s="255"/>
      <c r="T5053" s="255"/>
      <c r="U5053" s="255"/>
      <c r="V5053" s="255"/>
    </row>
    <row r="5054" spans="11:22" x14ac:dyDescent="0.25">
      <c r="K5054" s="254"/>
      <c r="L5054" s="255"/>
      <c r="M5054" s="255"/>
      <c r="N5054" s="255"/>
      <c r="O5054" s="255"/>
      <c r="P5054" s="255"/>
      <c r="Q5054" s="255"/>
      <c r="R5054" s="255"/>
      <c r="S5054" s="255"/>
      <c r="T5054" s="255"/>
      <c r="U5054" s="255"/>
      <c r="V5054" s="255"/>
    </row>
    <row r="5055" spans="11:22" x14ac:dyDescent="0.25">
      <c r="K5055" s="254"/>
      <c r="L5055" s="255"/>
      <c r="M5055" s="255"/>
      <c r="N5055" s="255"/>
      <c r="O5055" s="255"/>
      <c r="P5055" s="255"/>
      <c r="Q5055" s="255"/>
      <c r="R5055" s="255"/>
      <c r="S5055" s="255"/>
      <c r="T5055" s="255"/>
      <c r="U5055" s="255"/>
      <c r="V5055" s="255"/>
    </row>
    <row r="5056" spans="11:22" x14ac:dyDescent="0.25">
      <c r="K5056" s="254"/>
      <c r="L5056" s="255"/>
      <c r="M5056" s="255"/>
      <c r="N5056" s="255"/>
      <c r="O5056" s="255"/>
      <c r="P5056" s="255"/>
      <c r="Q5056" s="255"/>
      <c r="R5056" s="255"/>
      <c r="S5056" s="255"/>
      <c r="T5056" s="255"/>
      <c r="U5056" s="255"/>
      <c r="V5056" s="255"/>
    </row>
    <row r="5057" spans="11:22" x14ac:dyDescent="0.25">
      <c r="K5057" s="254"/>
      <c r="L5057" s="255"/>
      <c r="M5057" s="255"/>
      <c r="N5057" s="255"/>
      <c r="O5057" s="255"/>
      <c r="P5057" s="255"/>
      <c r="Q5057" s="255"/>
      <c r="R5057" s="255"/>
      <c r="S5057" s="255"/>
      <c r="T5057" s="255"/>
      <c r="U5057" s="255"/>
      <c r="V5057" s="255"/>
    </row>
    <row r="5058" spans="11:22" x14ac:dyDescent="0.25">
      <c r="K5058" s="254"/>
      <c r="L5058" s="255"/>
      <c r="M5058" s="255"/>
      <c r="N5058" s="255"/>
      <c r="O5058" s="255"/>
      <c r="P5058" s="255"/>
      <c r="Q5058" s="255"/>
      <c r="R5058" s="255"/>
      <c r="S5058" s="255"/>
      <c r="T5058" s="255"/>
      <c r="U5058" s="255"/>
      <c r="V5058" s="255"/>
    </row>
    <row r="5059" spans="11:22" x14ac:dyDescent="0.25">
      <c r="K5059" s="254"/>
      <c r="L5059" s="255"/>
      <c r="M5059" s="255"/>
      <c r="N5059" s="255"/>
      <c r="O5059" s="255"/>
      <c r="P5059" s="255"/>
      <c r="Q5059" s="255"/>
      <c r="R5059" s="255"/>
      <c r="S5059" s="255"/>
      <c r="T5059" s="255"/>
      <c r="U5059" s="255"/>
      <c r="V5059" s="255"/>
    </row>
    <row r="5060" spans="11:22" x14ac:dyDescent="0.25">
      <c r="K5060" s="254"/>
      <c r="L5060" s="255"/>
      <c r="M5060" s="255"/>
      <c r="N5060" s="255"/>
      <c r="O5060" s="255"/>
      <c r="P5060" s="255"/>
      <c r="Q5060" s="255"/>
      <c r="R5060" s="255"/>
      <c r="S5060" s="255"/>
      <c r="T5060" s="255"/>
      <c r="U5060" s="255"/>
      <c r="V5060" s="255"/>
    </row>
    <row r="5061" spans="11:22" x14ac:dyDescent="0.25">
      <c r="K5061" s="254"/>
      <c r="L5061" s="255"/>
      <c r="M5061" s="255"/>
      <c r="N5061" s="255"/>
      <c r="O5061" s="255"/>
      <c r="P5061" s="255"/>
      <c r="Q5061" s="255"/>
      <c r="R5061" s="255"/>
      <c r="S5061" s="255"/>
      <c r="T5061" s="255"/>
      <c r="U5061" s="255"/>
      <c r="V5061" s="255"/>
    </row>
    <row r="5062" spans="11:22" x14ac:dyDescent="0.25">
      <c r="K5062" s="254"/>
      <c r="L5062" s="255"/>
      <c r="M5062" s="255"/>
      <c r="N5062" s="255"/>
      <c r="O5062" s="255"/>
      <c r="P5062" s="255"/>
      <c r="Q5062" s="255"/>
      <c r="R5062" s="255"/>
      <c r="S5062" s="255"/>
      <c r="T5062" s="255"/>
      <c r="U5062" s="255"/>
      <c r="V5062" s="255"/>
    </row>
    <row r="5063" spans="11:22" x14ac:dyDescent="0.25">
      <c r="K5063" s="254"/>
      <c r="L5063" s="255"/>
      <c r="M5063" s="255"/>
      <c r="N5063" s="255"/>
      <c r="O5063" s="255"/>
      <c r="P5063" s="255"/>
      <c r="Q5063" s="255"/>
      <c r="R5063" s="255"/>
      <c r="S5063" s="255"/>
      <c r="T5063" s="255"/>
      <c r="U5063" s="255"/>
      <c r="V5063" s="255"/>
    </row>
    <row r="5064" spans="11:22" x14ac:dyDescent="0.25">
      <c r="K5064" s="254"/>
      <c r="L5064" s="255"/>
      <c r="M5064" s="255"/>
      <c r="N5064" s="255"/>
      <c r="O5064" s="255"/>
      <c r="P5064" s="255"/>
      <c r="Q5064" s="255"/>
      <c r="R5064" s="255"/>
      <c r="S5064" s="255"/>
      <c r="T5064" s="255"/>
      <c r="U5064" s="255"/>
      <c r="V5064" s="255"/>
    </row>
    <row r="5065" spans="11:22" x14ac:dyDescent="0.25">
      <c r="K5065" s="254"/>
      <c r="L5065" s="255"/>
      <c r="M5065" s="255"/>
      <c r="N5065" s="255"/>
      <c r="O5065" s="255"/>
      <c r="P5065" s="255"/>
      <c r="Q5065" s="255"/>
      <c r="R5065" s="255"/>
      <c r="S5065" s="255"/>
      <c r="T5065" s="255"/>
      <c r="U5065" s="255"/>
      <c r="V5065" s="255"/>
    </row>
    <row r="5066" spans="11:22" x14ac:dyDescent="0.25">
      <c r="K5066" s="254"/>
      <c r="L5066" s="255"/>
      <c r="M5066" s="255"/>
      <c r="N5066" s="255"/>
      <c r="O5066" s="255"/>
      <c r="P5066" s="255"/>
      <c r="Q5066" s="255"/>
      <c r="R5066" s="255"/>
      <c r="S5066" s="255"/>
      <c r="T5066" s="255"/>
      <c r="U5066" s="255"/>
      <c r="V5066" s="255"/>
    </row>
    <row r="5067" spans="11:22" x14ac:dyDescent="0.25">
      <c r="K5067" s="254"/>
      <c r="L5067" s="255"/>
      <c r="M5067" s="255"/>
      <c r="N5067" s="255"/>
      <c r="O5067" s="255"/>
      <c r="P5067" s="255"/>
      <c r="Q5067" s="255"/>
      <c r="R5067" s="255"/>
      <c r="S5067" s="255"/>
      <c r="T5067" s="255"/>
      <c r="U5067" s="255"/>
      <c r="V5067" s="255"/>
    </row>
    <row r="5068" spans="11:22" x14ac:dyDescent="0.25">
      <c r="K5068" s="254"/>
      <c r="L5068" s="255"/>
      <c r="M5068" s="255"/>
      <c r="N5068" s="255"/>
      <c r="O5068" s="255"/>
      <c r="P5068" s="255"/>
      <c r="Q5068" s="255"/>
      <c r="R5068" s="255"/>
      <c r="S5068" s="255"/>
      <c r="T5068" s="255"/>
      <c r="U5068" s="255"/>
      <c r="V5068" s="255"/>
    </row>
    <row r="5069" spans="11:22" x14ac:dyDescent="0.25">
      <c r="K5069" s="254"/>
      <c r="L5069" s="255"/>
      <c r="M5069" s="255"/>
      <c r="N5069" s="255"/>
      <c r="O5069" s="255"/>
      <c r="P5069" s="255"/>
      <c r="Q5069" s="255"/>
      <c r="R5069" s="255"/>
      <c r="S5069" s="255"/>
      <c r="T5069" s="255"/>
      <c r="U5069" s="255"/>
      <c r="V5069" s="255"/>
    </row>
    <row r="5070" spans="11:22" x14ac:dyDescent="0.25">
      <c r="K5070" s="254"/>
      <c r="L5070" s="255"/>
      <c r="M5070" s="255"/>
      <c r="N5070" s="255"/>
      <c r="O5070" s="255"/>
      <c r="P5070" s="255"/>
      <c r="Q5070" s="255"/>
      <c r="R5070" s="255"/>
      <c r="S5070" s="255"/>
      <c r="T5070" s="255"/>
      <c r="U5070" s="255"/>
      <c r="V5070" s="255"/>
    </row>
    <row r="5071" spans="11:22" x14ac:dyDescent="0.25">
      <c r="K5071" s="254"/>
      <c r="L5071" s="255"/>
      <c r="M5071" s="255"/>
      <c r="N5071" s="255"/>
      <c r="O5071" s="255"/>
      <c r="P5071" s="255"/>
      <c r="Q5071" s="255"/>
      <c r="R5071" s="255"/>
      <c r="S5071" s="255"/>
      <c r="T5071" s="255"/>
      <c r="U5071" s="255"/>
      <c r="V5071" s="255"/>
    </row>
    <row r="5072" spans="11:22" x14ac:dyDescent="0.25">
      <c r="K5072" s="254"/>
      <c r="L5072" s="255"/>
      <c r="M5072" s="255"/>
      <c r="N5072" s="255"/>
      <c r="O5072" s="255"/>
      <c r="P5072" s="255"/>
      <c r="Q5072" s="255"/>
      <c r="R5072" s="255"/>
      <c r="S5072" s="255"/>
      <c r="T5072" s="255"/>
      <c r="U5072" s="255"/>
      <c r="V5072" s="255"/>
    </row>
    <row r="5073" spans="11:22" x14ac:dyDescent="0.25">
      <c r="K5073" s="254"/>
      <c r="L5073" s="255"/>
      <c r="M5073" s="255"/>
      <c r="N5073" s="255"/>
      <c r="O5073" s="255"/>
      <c r="P5073" s="255"/>
      <c r="Q5073" s="255"/>
      <c r="R5073" s="255"/>
      <c r="S5073" s="255"/>
      <c r="T5073" s="255"/>
      <c r="U5073" s="255"/>
      <c r="V5073" s="255"/>
    </row>
    <row r="5074" spans="11:22" x14ac:dyDescent="0.25">
      <c r="K5074" s="254"/>
      <c r="L5074" s="255"/>
      <c r="M5074" s="255"/>
      <c r="N5074" s="255"/>
      <c r="O5074" s="255"/>
      <c r="P5074" s="255"/>
      <c r="Q5074" s="255"/>
      <c r="R5074" s="255"/>
      <c r="S5074" s="255"/>
      <c r="T5074" s="255"/>
      <c r="U5074" s="255"/>
      <c r="V5074" s="255"/>
    </row>
    <row r="5075" spans="11:22" x14ac:dyDescent="0.25">
      <c r="K5075" s="254"/>
      <c r="L5075" s="255"/>
      <c r="M5075" s="255"/>
      <c r="N5075" s="255"/>
      <c r="O5075" s="255"/>
      <c r="P5075" s="255"/>
      <c r="Q5075" s="255"/>
      <c r="R5075" s="255"/>
      <c r="S5075" s="255"/>
      <c r="T5075" s="255"/>
      <c r="U5075" s="255"/>
      <c r="V5075" s="255"/>
    </row>
    <row r="5076" spans="11:22" x14ac:dyDescent="0.25">
      <c r="K5076" s="254"/>
      <c r="L5076" s="255"/>
      <c r="M5076" s="255"/>
      <c r="N5076" s="255"/>
      <c r="O5076" s="255"/>
      <c r="P5076" s="255"/>
      <c r="Q5076" s="255"/>
      <c r="R5076" s="255"/>
      <c r="S5076" s="255"/>
      <c r="T5076" s="255"/>
      <c r="U5076" s="255"/>
      <c r="V5076" s="255"/>
    </row>
    <row r="5077" spans="11:22" x14ac:dyDescent="0.25">
      <c r="K5077" s="254"/>
      <c r="L5077" s="255"/>
      <c r="M5077" s="255"/>
      <c r="N5077" s="255"/>
      <c r="O5077" s="255"/>
      <c r="P5077" s="255"/>
      <c r="Q5077" s="255"/>
      <c r="R5077" s="255"/>
      <c r="S5077" s="255"/>
      <c r="T5077" s="255"/>
      <c r="U5077" s="255"/>
      <c r="V5077" s="255"/>
    </row>
    <row r="5078" spans="11:22" x14ac:dyDescent="0.25">
      <c r="K5078" s="254"/>
      <c r="L5078" s="255"/>
      <c r="M5078" s="255"/>
      <c r="N5078" s="255"/>
      <c r="O5078" s="255"/>
      <c r="P5078" s="255"/>
      <c r="Q5078" s="255"/>
      <c r="R5078" s="255"/>
      <c r="S5078" s="255"/>
      <c r="T5078" s="255"/>
      <c r="U5078" s="255"/>
      <c r="V5078" s="255"/>
    </row>
    <row r="5079" spans="11:22" x14ac:dyDescent="0.25">
      <c r="K5079" s="254"/>
      <c r="L5079" s="255"/>
      <c r="M5079" s="255"/>
      <c r="N5079" s="255"/>
      <c r="O5079" s="255"/>
      <c r="P5079" s="255"/>
      <c r="Q5079" s="255"/>
      <c r="R5079" s="255"/>
      <c r="S5079" s="255"/>
      <c r="T5079" s="255"/>
      <c r="U5079" s="255"/>
      <c r="V5079" s="255"/>
    </row>
    <row r="5080" spans="11:22" x14ac:dyDescent="0.25">
      <c r="K5080" s="254"/>
      <c r="L5080" s="255"/>
      <c r="M5080" s="255"/>
      <c r="N5080" s="255"/>
      <c r="O5080" s="255"/>
      <c r="P5080" s="255"/>
      <c r="Q5080" s="255"/>
      <c r="R5080" s="255"/>
      <c r="S5080" s="255"/>
      <c r="T5080" s="255"/>
      <c r="U5080" s="255"/>
      <c r="V5080" s="255"/>
    </row>
    <row r="5081" spans="11:22" x14ac:dyDescent="0.25">
      <c r="K5081" s="254"/>
      <c r="L5081" s="255"/>
      <c r="M5081" s="255"/>
      <c r="N5081" s="255"/>
      <c r="O5081" s="255"/>
      <c r="P5081" s="255"/>
      <c r="Q5081" s="255"/>
      <c r="R5081" s="255"/>
      <c r="S5081" s="255"/>
      <c r="T5081" s="255"/>
      <c r="U5081" s="255"/>
      <c r="V5081" s="255"/>
    </row>
    <row r="5082" spans="11:22" x14ac:dyDescent="0.25">
      <c r="K5082" s="254"/>
      <c r="L5082" s="255"/>
      <c r="M5082" s="255"/>
      <c r="N5082" s="255"/>
      <c r="O5082" s="255"/>
      <c r="P5082" s="255"/>
      <c r="Q5082" s="255"/>
      <c r="R5082" s="255"/>
      <c r="S5082" s="255"/>
      <c r="T5082" s="255"/>
      <c r="U5082" s="255"/>
      <c r="V5082" s="255"/>
    </row>
    <row r="5083" spans="11:22" x14ac:dyDescent="0.25">
      <c r="K5083" s="254"/>
      <c r="L5083" s="255"/>
      <c r="M5083" s="255"/>
      <c r="N5083" s="255"/>
      <c r="O5083" s="255"/>
      <c r="P5083" s="255"/>
      <c r="Q5083" s="255"/>
      <c r="R5083" s="255"/>
      <c r="S5083" s="255"/>
      <c r="T5083" s="255"/>
      <c r="U5083" s="255"/>
      <c r="V5083" s="255"/>
    </row>
    <row r="5084" spans="11:22" x14ac:dyDescent="0.25">
      <c r="K5084" s="254"/>
      <c r="L5084" s="255"/>
      <c r="M5084" s="255"/>
      <c r="N5084" s="255"/>
      <c r="O5084" s="255"/>
      <c r="P5084" s="255"/>
      <c r="Q5084" s="255"/>
      <c r="R5084" s="255"/>
      <c r="S5084" s="255"/>
      <c r="T5084" s="255"/>
      <c r="U5084" s="255"/>
      <c r="V5084" s="255"/>
    </row>
    <row r="5085" spans="11:22" x14ac:dyDescent="0.25">
      <c r="K5085" s="254"/>
      <c r="L5085" s="255"/>
      <c r="M5085" s="255"/>
      <c r="N5085" s="255"/>
      <c r="O5085" s="255"/>
      <c r="P5085" s="255"/>
      <c r="Q5085" s="255"/>
      <c r="R5085" s="255"/>
      <c r="S5085" s="255"/>
      <c r="T5085" s="255"/>
      <c r="U5085" s="255"/>
      <c r="V5085" s="255"/>
    </row>
    <row r="5086" spans="11:22" x14ac:dyDescent="0.25">
      <c r="K5086" s="254"/>
      <c r="L5086" s="255"/>
      <c r="M5086" s="255"/>
      <c r="N5086" s="255"/>
      <c r="O5086" s="255"/>
      <c r="P5086" s="255"/>
      <c r="Q5086" s="255"/>
      <c r="R5086" s="255"/>
      <c r="S5086" s="255"/>
      <c r="T5086" s="255"/>
      <c r="U5086" s="255"/>
      <c r="V5086" s="255"/>
    </row>
    <row r="5087" spans="11:22" x14ac:dyDescent="0.25">
      <c r="K5087" s="254"/>
      <c r="L5087" s="255"/>
      <c r="M5087" s="255"/>
      <c r="N5087" s="255"/>
      <c r="O5087" s="255"/>
      <c r="P5087" s="255"/>
      <c r="Q5087" s="255"/>
      <c r="R5087" s="255"/>
      <c r="S5087" s="255"/>
      <c r="T5087" s="255"/>
      <c r="U5087" s="255"/>
      <c r="V5087" s="255"/>
    </row>
    <row r="5088" spans="11:22" x14ac:dyDescent="0.25">
      <c r="K5088" s="254"/>
      <c r="L5088" s="255"/>
      <c r="M5088" s="255"/>
      <c r="N5088" s="255"/>
      <c r="O5088" s="255"/>
      <c r="P5088" s="255"/>
      <c r="Q5088" s="255"/>
      <c r="R5088" s="255"/>
      <c r="S5088" s="255"/>
      <c r="T5088" s="255"/>
      <c r="U5088" s="255"/>
      <c r="V5088" s="255"/>
    </row>
    <row r="5089" spans="11:22" x14ac:dyDescent="0.25">
      <c r="K5089" s="254"/>
      <c r="L5089" s="255"/>
      <c r="M5089" s="255"/>
      <c r="N5089" s="255"/>
      <c r="O5089" s="255"/>
      <c r="P5089" s="255"/>
      <c r="Q5089" s="255"/>
      <c r="R5089" s="255"/>
      <c r="S5089" s="255"/>
      <c r="T5089" s="255"/>
      <c r="U5089" s="255"/>
      <c r="V5089" s="255"/>
    </row>
    <row r="5090" spans="11:22" x14ac:dyDescent="0.25">
      <c r="K5090" s="254"/>
      <c r="L5090" s="255"/>
      <c r="M5090" s="255"/>
      <c r="N5090" s="255"/>
      <c r="O5090" s="255"/>
      <c r="P5090" s="255"/>
      <c r="Q5090" s="255"/>
      <c r="R5090" s="255"/>
      <c r="S5090" s="255"/>
      <c r="T5090" s="255"/>
      <c r="U5090" s="255"/>
      <c r="V5090" s="255"/>
    </row>
    <row r="5091" spans="11:22" x14ac:dyDescent="0.25">
      <c r="K5091" s="254"/>
      <c r="L5091" s="255"/>
      <c r="M5091" s="255"/>
      <c r="N5091" s="255"/>
      <c r="O5091" s="255"/>
      <c r="P5091" s="255"/>
      <c r="Q5091" s="255"/>
      <c r="R5091" s="255"/>
      <c r="S5091" s="255"/>
      <c r="T5091" s="255"/>
      <c r="U5091" s="255"/>
      <c r="V5091" s="255"/>
    </row>
    <row r="5092" spans="11:22" x14ac:dyDescent="0.25">
      <c r="K5092" s="254"/>
      <c r="L5092" s="255"/>
      <c r="M5092" s="255"/>
      <c r="N5092" s="255"/>
      <c r="O5092" s="255"/>
      <c r="P5092" s="255"/>
      <c r="Q5092" s="255"/>
      <c r="R5092" s="255"/>
      <c r="S5092" s="255"/>
      <c r="T5092" s="255"/>
      <c r="U5092" s="255"/>
      <c r="V5092" s="255"/>
    </row>
    <row r="5093" spans="11:22" x14ac:dyDescent="0.25">
      <c r="K5093" s="254"/>
      <c r="L5093" s="255"/>
      <c r="M5093" s="255"/>
      <c r="N5093" s="255"/>
      <c r="O5093" s="255"/>
      <c r="P5093" s="255"/>
      <c r="Q5093" s="255"/>
      <c r="R5093" s="255"/>
      <c r="S5093" s="255"/>
      <c r="T5093" s="255"/>
      <c r="U5093" s="255"/>
      <c r="V5093" s="255"/>
    </row>
    <row r="5094" spans="11:22" x14ac:dyDescent="0.25">
      <c r="K5094" s="254"/>
      <c r="L5094" s="255"/>
      <c r="M5094" s="255"/>
      <c r="N5094" s="255"/>
      <c r="O5094" s="255"/>
      <c r="P5094" s="255"/>
      <c r="Q5094" s="255"/>
      <c r="R5094" s="255"/>
      <c r="S5094" s="255"/>
      <c r="T5094" s="255"/>
      <c r="U5094" s="255"/>
      <c r="V5094" s="255"/>
    </row>
    <row r="5095" spans="11:22" x14ac:dyDescent="0.25">
      <c r="K5095" s="254"/>
      <c r="L5095" s="255"/>
      <c r="M5095" s="255"/>
      <c r="N5095" s="255"/>
      <c r="O5095" s="255"/>
      <c r="P5095" s="255"/>
      <c r="Q5095" s="255"/>
      <c r="R5095" s="255"/>
      <c r="S5095" s="255"/>
      <c r="T5095" s="255"/>
      <c r="U5095" s="255"/>
      <c r="V5095" s="255"/>
    </row>
    <row r="5096" spans="11:22" x14ac:dyDescent="0.25">
      <c r="K5096" s="254"/>
      <c r="L5096" s="255"/>
      <c r="M5096" s="255"/>
      <c r="N5096" s="255"/>
      <c r="O5096" s="255"/>
      <c r="P5096" s="255"/>
      <c r="Q5096" s="255"/>
      <c r="R5096" s="255"/>
      <c r="S5096" s="255"/>
      <c r="T5096" s="255"/>
      <c r="U5096" s="255"/>
      <c r="V5096" s="255"/>
    </row>
    <row r="5097" spans="11:22" x14ac:dyDescent="0.25">
      <c r="K5097" s="254"/>
      <c r="L5097" s="255"/>
      <c r="M5097" s="255"/>
      <c r="N5097" s="255"/>
      <c r="O5097" s="255"/>
      <c r="P5097" s="255"/>
      <c r="Q5097" s="255"/>
      <c r="R5097" s="255"/>
      <c r="S5097" s="255"/>
      <c r="T5097" s="255"/>
      <c r="U5097" s="255"/>
      <c r="V5097" s="255"/>
    </row>
    <row r="5098" spans="11:22" x14ac:dyDescent="0.25">
      <c r="K5098" s="254"/>
      <c r="L5098" s="255"/>
      <c r="M5098" s="255"/>
      <c r="N5098" s="255"/>
      <c r="O5098" s="255"/>
      <c r="P5098" s="255"/>
      <c r="Q5098" s="255"/>
      <c r="R5098" s="255"/>
      <c r="S5098" s="255"/>
      <c r="T5098" s="255"/>
      <c r="U5098" s="255"/>
      <c r="V5098" s="255"/>
    </row>
    <row r="5099" spans="11:22" x14ac:dyDescent="0.25">
      <c r="K5099" s="254"/>
      <c r="L5099" s="255"/>
      <c r="M5099" s="255"/>
      <c r="N5099" s="255"/>
      <c r="O5099" s="255"/>
      <c r="P5099" s="255"/>
      <c r="Q5099" s="255"/>
      <c r="R5099" s="255"/>
      <c r="S5099" s="255"/>
      <c r="T5099" s="255"/>
      <c r="U5099" s="255"/>
      <c r="V5099" s="255"/>
    </row>
    <row r="5100" spans="11:22" x14ac:dyDescent="0.25">
      <c r="K5100" s="254"/>
      <c r="L5100" s="255"/>
      <c r="M5100" s="255"/>
      <c r="N5100" s="255"/>
      <c r="O5100" s="255"/>
      <c r="P5100" s="255"/>
      <c r="Q5100" s="255"/>
      <c r="R5100" s="255"/>
      <c r="S5100" s="255"/>
      <c r="T5100" s="255"/>
      <c r="U5100" s="255"/>
      <c r="V5100" s="255"/>
    </row>
    <row r="5101" spans="11:22" x14ac:dyDescent="0.25">
      <c r="K5101" s="254"/>
      <c r="L5101" s="255"/>
      <c r="M5101" s="255"/>
      <c r="N5101" s="255"/>
      <c r="O5101" s="255"/>
      <c r="P5101" s="255"/>
      <c r="Q5101" s="255"/>
      <c r="R5101" s="255"/>
      <c r="S5101" s="255"/>
      <c r="T5101" s="255"/>
      <c r="U5101" s="255"/>
      <c r="V5101" s="255"/>
    </row>
    <row r="5102" spans="11:22" x14ac:dyDescent="0.25">
      <c r="K5102" s="254"/>
      <c r="L5102" s="255"/>
      <c r="M5102" s="255"/>
      <c r="N5102" s="255"/>
      <c r="O5102" s="255"/>
      <c r="P5102" s="255"/>
      <c r="Q5102" s="255"/>
      <c r="R5102" s="255"/>
      <c r="S5102" s="255"/>
      <c r="T5102" s="255"/>
      <c r="U5102" s="255"/>
      <c r="V5102" s="255"/>
    </row>
    <row r="5103" spans="11:22" x14ac:dyDescent="0.25">
      <c r="K5103" s="254"/>
      <c r="L5103" s="255"/>
      <c r="M5103" s="255"/>
      <c r="N5103" s="255"/>
      <c r="O5103" s="255"/>
      <c r="P5103" s="255"/>
      <c r="Q5103" s="255"/>
      <c r="R5103" s="255"/>
      <c r="S5103" s="255"/>
      <c r="T5103" s="255"/>
      <c r="U5103" s="255"/>
      <c r="V5103" s="255"/>
    </row>
    <row r="5104" spans="11:22" x14ac:dyDescent="0.25">
      <c r="K5104" s="254"/>
      <c r="L5104" s="255"/>
      <c r="M5104" s="255"/>
      <c r="N5104" s="255"/>
      <c r="O5104" s="255"/>
      <c r="P5104" s="255"/>
      <c r="Q5104" s="255"/>
      <c r="R5104" s="255"/>
      <c r="S5104" s="255"/>
      <c r="T5104" s="255"/>
      <c r="U5104" s="255"/>
      <c r="V5104" s="255"/>
    </row>
    <row r="5105" spans="11:22" x14ac:dyDescent="0.25">
      <c r="K5105" s="254"/>
      <c r="L5105" s="255"/>
      <c r="M5105" s="255"/>
      <c r="N5105" s="255"/>
      <c r="O5105" s="255"/>
      <c r="P5105" s="255"/>
      <c r="Q5105" s="255"/>
      <c r="R5105" s="255"/>
      <c r="S5105" s="255"/>
      <c r="T5105" s="255"/>
      <c r="U5105" s="255"/>
      <c r="V5105" s="255"/>
    </row>
    <row r="5106" spans="11:22" x14ac:dyDescent="0.25">
      <c r="K5106" s="254"/>
      <c r="L5106" s="255"/>
      <c r="M5106" s="255"/>
      <c r="N5106" s="255"/>
      <c r="O5106" s="255"/>
      <c r="P5106" s="255"/>
      <c r="Q5106" s="255"/>
      <c r="R5106" s="255"/>
      <c r="S5106" s="255"/>
      <c r="T5106" s="255"/>
      <c r="U5106" s="255"/>
      <c r="V5106" s="255"/>
    </row>
    <row r="5107" spans="11:22" x14ac:dyDescent="0.25">
      <c r="K5107" s="254"/>
      <c r="L5107" s="255"/>
      <c r="M5107" s="255"/>
      <c r="N5107" s="255"/>
      <c r="O5107" s="255"/>
      <c r="P5107" s="255"/>
      <c r="Q5107" s="255"/>
      <c r="R5107" s="255"/>
      <c r="S5107" s="255"/>
      <c r="T5107" s="255"/>
      <c r="U5107" s="255"/>
      <c r="V5107" s="255"/>
    </row>
    <row r="5108" spans="11:22" x14ac:dyDescent="0.25">
      <c r="K5108" s="254"/>
      <c r="L5108" s="255"/>
      <c r="M5108" s="255"/>
      <c r="N5108" s="255"/>
      <c r="O5108" s="255"/>
      <c r="P5108" s="255"/>
      <c r="Q5108" s="255"/>
      <c r="R5108" s="255"/>
      <c r="S5108" s="255"/>
      <c r="T5108" s="255"/>
      <c r="U5108" s="255"/>
      <c r="V5108" s="255"/>
    </row>
    <row r="5109" spans="11:22" x14ac:dyDescent="0.25">
      <c r="K5109" s="254"/>
      <c r="L5109" s="255"/>
      <c r="M5109" s="255"/>
      <c r="N5109" s="255"/>
      <c r="O5109" s="255"/>
      <c r="P5109" s="255"/>
      <c r="Q5109" s="255"/>
      <c r="R5109" s="255"/>
      <c r="S5109" s="255"/>
      <c r="T5109" s="255"/>
      <c r="U5109" s="255"/>
      <c r="V5109" s="255"/>
    </row>
    <row r="5110" spans="11:22" x14ac:dyDescent="0.25">
      <c r="K5110" s="254"/>
      <c r="L5110" s="255"/>
      <c r="M5110" s="255"/>
      <c r="N5110" s="255"/>
      <c r="O5110" s="255"/>
      <c r="P5110" s="255"/>
      <c r="Q5110" s="255"/>
      <c r="R5110" s="255"/>
      <c r="S5110" s="255"/>
      <c r="T5110" s="255"/>
      <c r="U5110" s="255"/>
      <c r="V5110" s="255"/>
    </row>
    <row r="5111" spans="11:22" x14ac:dyDescent="0.25">
      <c r="K5111" s="254"/>
      <c r="L5111" s="255"/>
      <c r="M5111" s="255"/>
      <c r="N5111" s="255"/>
      <c r="O5111" s="255"/>
      <c r="P5111" s="255"/>
      <c r="Q5111" s="255"/>
      <c r="R5111" s="255"/>
      <c r="S5111" s="255"/>
      <c r="T5111" s="255"/>
      <c r="U5111" s="255"/>
      <c r="V5111" s="255"/>
    </row>
    <row r="5112" spans="11:22" x14ac:dyDescent="0.25">
      <c r="K5112" s="254"/>
      <c r="L5112" s="255"/>
      <c r="M5112" s="255"/>
      <c r="N5112" s="255"/>
      <c r="O5112" s="255"/>
      <c r="P5112" s="255"/>
      <c r="Q5112" s="255"/>
      <c r="R5112" s="255"/>
      <c r="S5112" s="255"/>
      <c r="T5112" s="255"/>
      <c r="U5112" s="255"/>
      <c r="V5112" s="255"/>
    </row>
    <row r="5113" spans="11:22" x14ac:dyDescent="0.25">
      <c r="K5113" s="254"/>
      <c r="L5113" s="255"/>
      <c r="M5113" s="255"/>
      <c r="N5113" s="255"/>
      <c r="O5113" s="255"/>
      <c r="P5113" s="255"/>
      <c r="Q5113" s="255"/>
      <c r="R5113" s="255"/>
      <c r="S5113" s="255"/>
      <c r="T5113" s="255"/>
      <c r="U5113" s="255"/>
      <c r="V5113" s="255"/>
    </row>
    <row r="5114" spans="11:22" x14ac:dyDescent="0.25">
      <c r="K5114" s="254"/>
      <c r="L5114" s="255"/>
      <c r="M5114" s="255"/>
      <c r="N5114" s="255"/>
      <c r="O5114" s="255"/>
      <c r="P5114" s="255"/>
      <c r="Q5114" s="255"/>
      <c r="R5114" s="255"/>
      <c r="S5114" s="255"/>
      <c r="T5114" s="255"/>
      <c r="U5114" s="255"/>
      <c r="V5114" s="255"/>
    </row>
    <row r="5115" spans="11:22" x14ac:dyDescent="0.25">
      <c r="K5115" s="254"/>
      <c r="L5115" s="255"/>
      <c r="M5115" s="255"/>
      <c r="N5115" s="255"/>
      <c r="O5115" s="255"/>
      <c r="P5115" s="255"/>
      <c r="Q5115" s="255"/>
      <c r="R5115" s="255"/>
      <c r="S5115" s="255"/>
      <c r="T5115" s="255"/>
      <c r="U5115" s="255"/>
      <c r="V5115" s="255"/>
    </row>
    <row r="5116" spans="11:22" x14ac:dyDescent="0.25">
      <c r="K5116" s="254"/>
      <c r="L5116" s="255"/>
      <c r="M5116" s="255"/>
      <c r="N5116" s="255"/>
      <c r="O5116" s="255"/>
      <c r="P5116" s="255"/>
      <c r="Q5116" s="255"/>
      <c r="R5116" s="255"/>
      <c r="S5116" s="255"/>
      <c r="T5116" s="255"/>
      <c r="U5116" s="255"/>
      <c r="V5116" s="255"/>
    </row>
    <row r="5117" spans="11:22" x14ac:dyDescent="0.25">
      <c r="K5117" s="254"/>
      <c r="L5117" s="255"/>
      <c r="M5117" s="255"/>
      <c r="N5117" s="255"/>
      <c r="O5117" s="255"/>
      <c r="P5117" s="255"/>
      <c r="Q5117" s="255"/>
      <c r="R5117" s="255"/>
      <c r="S5117" s="255"/>
      <c r="T5117" s="255"/>
      <c r="U5117" s="255"/>
      <c r="V5117" s="255"/>
    </row>
    <row r="5118" spans="11:22" x14ac:dyDescent="0.25">
      <c r="K5118" s="254"/>
      <c r="L5118" s="255"/>
      <c r="M5118" s="255"/>
      <c r="N5118" s="255"/>
      <c r="O5118" s="255"/>
      <c r="P5118" s="255"/>
      <c r="Q5118" s="255"/>
      <c r="R5118" s="255"/>
      <c r="S5118" s="255"/>
      <c r="T5118" s="255"/>
      <c r="U5118" s="255"/>
      <c r="V5118" s="255"/>
    </row>
    <row r="5119" spans="11:22" x14ac:dyDescent="0.25">
      <c r="K5119" s="254"/>
      <c r="L5119" s="255"/>
      <c r="M5119" s="255"/>
      <c r="N5119" s="255"/>
      <c r="O5119" s="255"/>
      <c r="P5119" s="255"/>
      <c r="Q5119" s="255"/>
      <c r="R5119" s="255"/>
      <c r="S5119" s="255"/>
      <c r="T5119" s="255"/>
      <c r="U5119" s="255"/>
      <c r="V5119" s="255"/>
    </row>
    <row r="5120" spans="11:22" x14ac:dyDescent="0.25">
      <c r="K5120" s="254"/>
      <c r="L5120" s="255"/>
      <c r="M5120" s="255"/>
      <c r="N5120" s="255"/>
      <c r="O5120" s="255"/>
      <c r="P5120" s="255"/>
      <c r="Q5120" s="255"/>
      <c r="R5120" s="255"/>
      <c r="S5120" s="255"/>
      <c r="T5120" s="255"/>
      <c r="U5120" s="255"/>
      <c r="V5120" s="255"/>
    </row>
    <row r="5121" spans="11:22" x14ac:dyDescent="0.25">
      <c r="K5121" s="254"/>
      <c r="L5121" s="255"/>
      <c r="M5121" s="255"/>
      <c r="N5121" s="255"/>
      <c r="O5121" s="255"/>
      <c r="P5121" s="255"/>
      <c r="Q5121" s="255"/>
      <c r="R5121" s="255"/>
      <c r="S5121" s="255"/>
      <c r="T5121" s="255"/>
      <c r="U5121" s="255"/>
      <c r="V5121" s="255"/>
    </row>
    <row r="5122" spans="11:22" x14ac:dyDescent="0.25">
      <c r="K5122" s="254"/>
      <c r="L5122" s="255"/>
      <c r="M5122" s="255"/>
      <c r="N5122" s="255"/>
      <c r="O5122" s="255"/>
      <c r="P5122" s="255"/>
      <c r="Q5122" s="255"/>
      <c r="R5122" s="255"/>
      <c r="S5122" s="255"/>
      <c r="T5122" s="255"/>
      <c r="U5122" s="255"/>
      <c r="V5122" s="255"/>
    </row>
    <row r="5123" spans="11:22" x14ac:dyDescent="0.25">
      <c r="K5123" s="254"/>
      <c r="L5123" s="255"/>
      <c r="M5123" s="255"/>
      <c r="N5123" s="255"/>
      <c r="O5123" s="255"/>
      <c r="P5123" s="255"/>
      <c r="Q5123" s="255"/>
      <c r="R5123" s="255"/>
      <c r="S5123" s="255"/>
      <c r="T5123" s="255"/>
      <c r="U5123" s="255"/>
      <c r="V5123" s="255"/>
    </row>
    <row r="5124" spans="11:22" x14ac:dyDescent="0.25">
      <c r="K5124" s="254"/>
      <c r="L5124" s="255"/>
      <c r="M5124" s="255"/>
      <c r="N5124" s="255"/>
      <c r="O5124" s="255"/>
      <c r="P5124" s="255"/>
      <c r="Q5124" s="255"/>
      <c r="R5124" s="255"/>
      <c r="S5124" s="255"/>
      <c r="T5124" s="255"/>
      <c r="U5124" s="255"/>
      <c r="V5124" s="255"/>
    </row>
    <row r="5125" spans="11:22" x14ac:dyDescent="0.25">
      <c r="K5125" s="254"/>
      <c r="L5125" s="255"/>
      <c r="M5125" s="255"/>
      <c r="N5125" s="255"/>
      <c r="O5125" s="255"/>
      <c r="P5125" s="255"/>
      <c r="Q5125" s="255"/>
      <c r="R5125" s="255"/>
      <c r="S5125" s="255"/>
      <c r="T5125" s="255"/>
      <c r="U5125" s="255"/>
      <c r="V5125" s="255"/>
    </row>
    <row r="5126" spans="11:22" x14ac:dyDescent="0.25">
      <c r="K5126" s="254"/>
      <c r="L5126" s="255"/>
      <c r="M5126" s="255"/>
      <c r="N5126" s="255"/>
      <c r="O5126" s="255"/>
      <c r="P5126" s="255"/>
      <c r="Q5126" s="255"/>
      <c r="R5126" s="255"/>
      <c r="S5126" s="255"/>
      <c r="T5126" s="255"/>
      <c r="U5126" s="255"/>
      <c r="V5126" s="255"/>
    </row>
    <row r="5127" spans="11:22" x14ac:dyDescent="0.25">
      <c r="K5127" s="254"/>
      <c r="L5127" s="255"/>
      <c r="M5127" s="255"/>
      <c r="N5127" s="255"/>
      <c r="O5127" s="255"/>
      <c r="P5127" s="255"/>
      <c r="Q5127" s="255"/>
      <c r="R5127" s="255"/>
      <c r="S5127" s="255"/>
      <c r="T5127" s="255"/>
      <c r="U5127" s="255"/>
      <c r="V5127" s="255"/>
    </row>
    <row r="5128" spans="11:22" x14ac:dyDescent="0.25">
      <c r="K5128" s="254"/>
      <c r="L5128" s="255"/>
      <c r="M5128" s="255"/>
      <c r="N5128" s="255"/>
      <c r="O5128" s="255"/>
      <c r="P5128" s="255"/>
      <c r="Q5128" s="255"/>
      <c r="R5128" s="255"/>
      <c r="S5128" s="255"/>
      <c r="T5128" s="255"/>
      <c r="U5128" s="255"/>
      <c r="V5128" s="255"/>
    </row>
    <row r="5129" spans="11:22" x14ac:dyDescent="0.25">
      <c r="K5129" s="254"/>
      <c r="L5129" s="255"/>
      <c r="M5129" s="255"/>
      <c r="N5129" s="255"/>
      <c r="O5129" s="255"/>
      <c r="P5129" s="255"/>
      <c r="Q5129" s="255"/>
      <c r="R5129" s="255"/>
      <c r="S5129" s="255"/>
      <c r="T5129" s="255"/>
      <c r="U5129" s="255"/>
      <c r="V5129" s="255"/>
    </row>
    <row r="5130" spans="11:22" x14ac:dyDescent="0.25">
      <c r="K5130" s="254"/>
      <c r="L5130" s="255"/>
      <c r="M5130" s="255"/>
      <c r="N5130" s="255"/>
      <c r="O5130" s="255"/>
      <c r="P5130" s="255"/>
      <c r="Q5130" s="255"/>
      <c r="R5130" s="255"/>
      <c r="S5130" s="255"/>
      <c r="T5130" s="255"/>
      <c r="U5130" s="255"/>
      <c r="V5130" s="255"/>
    </row>
    <row r="5131" spans="11:22" x14ac:dyDescent="0.25">
      <c r="K5131" s="254"/>
      <c r="L5131" s="255"/>
      <c r="M5131" s="255"/>
      <c r="N5131" s="255"/>
      <c r="O5131" s="255"/>
      <c r="P5131" s="255"/>
      <c r="Q5131" s="255"/>
      <c r="R5131" s="255"/>
      <c r="S5131" s="255"/>
      <c r="T5131" s="255"/>
      <c r="U5131" s="255"/>
      <c r="V5131" s="255"/>
    </row>
    <row r="5132" spans="11:22" x14ac:dyDescent="0.25">
      <c r="K5132" s="254"/>
      <c r="L5132" s="255"/>
      <c r="M5132" s="255"/>
      <c r="N5132" s="255"/>
      <c r="O5132" s="255"/>
      <c r="P5132" s="255"/>
      <c r="Q5132" s="255"/>
      <c r="R5132" s="255"/>
      <c r="S5132" s="255"/>
      <c r="T5132" s="255"/>
      <c r="U5132" s="255"/>
      <c r="V5132" s="255"/>
    </row>
    <row r="5133" spans="11:22" x14ac:dyDescent="0.25">
      <c r="K5133" s="254"/>
      <c r="L5133" s="255"/>
      <c r="M5133" s="255"/>
      <c r="N5133" s="255"/>
      <c r="O5133" s="255"/>
      <c r="P5133" s="255"/>
      <c r="Q5133" s="255"/>
      <c r="R5133" s="255"/>
      <c r="S5133" s="255"/>
      <c r="T5133" s="255"/>
      <c r="U5133" s="255"/>
      <c r="V5133" s="255"/>
    </row>
    <row r="5134" spans="11:22" x14ac:dyDescent="0.25">
      <c r="K5134" s="254"/>
      <c r="L5134" s="255"/>
      <c r="M5134" s="255"/>
      <c r="N5134" s="255"/>
      <c r="O5134" s="255"/>
      <c r="P5134" s="255"/>
      <c r="Q5134" s="255"/>
      <c r="R5134" s="255"/>
      <c r="S5134" s="255"/>
      <c r="T5134" s="255"/>
      <c r="U5134" s="255"/>
      <c r="V5134" s="255"/>
    </row>
    <row r="5135" spans="11:22" x14ac:dyDescent="0.25">
      <c r="K5135" s="254"/>
      <c r="L5135" s="255"/>
      <c r="M5135" s="255"/>
      <c r="N5135" s="255"/>
      <c r="O5135" s="255"/>
      <c r="P5135" s="255"/>
      <c r="Q5135" s="255"/>
      <c r="R5135" s="255"/>
      <c r="S5135" s="255"/>
      <c r="T5135" s="255"/>
      <c r="U5135" s="255"/>
      <c r="V5135" s="255"/>
    </row>
    <row r="5136" spans="11:22" x14ac:dyDescent="0.25">
      <c r="K5136" s="254"/>
      <c r="L5136" s="255"/>
      <c r="M5136" s="255"/>
      <c r="N5136" s="255"/>
      <c r="O5136" s="255"/>
      <c r="P5136" s="255"/>
      <c r="Q5136" s="255"/>
      <c r="R5136" s="255"/>
      <c r="S5136" s="255"/>
      <c r="T5136" s="255"/>
      <c r="U5136" s="255"/>
      <c r="V5136" s="255"/>
    </row>
    <row r="5137" spans="11:22" x14ac:dyDescent="0.25">
      <c r="K5137" s="254"/>
      <c r="L5137" s="255"/>
      <c r="M5137" s="255"/>
      <c r="N5137" s="255"/>
      <c r="O5137" s="255"/>
      <c r="P5137" s="255"/>
      <c r="Q5137" s="255"/>
      <c r="R5137" s="255"/>
      <c r="S5137" s="255"/>
      <c r="T5137" s="255"/>
      <c r="U5137" s="255"/>
      <c r="V5137" s="255"/>
    </row>
    <row r="5138" spans="11:22" x14ac:dyDescent="0.25">
      <c r="K5138" s="254"/>
      <c r="L5138" s="255"/>
      <c r="M5138" s="255"/>
      <c r="N5138" s="255"/>
      <c r="O5138" s="255"/>
      <c r="P5138" s="255"/>
      <c r="Q5138" s="255"/>
      <c r="R5138" s="255"/>
      <c r="S5138" s="255"/>
      <c r="T5138" s="255"/>
      <c r="U5138" s="255"/>
      <c r="V5138" s="255"/>
    </row>
    <row r="5139" spans="11:22" x14ac:dyDescent="0.25">
      <c r="K5139" s="254"/>
      <c r="L5139" s="255"/>
      <c r="M5139" s="255"/>
      <c r="N5139" s="255"/>
      <c r="O5139" s="255"/>
      <c r="P5139" s="255"/>
      <c r="Q5139" s="255"/>
      <c r="R5139" s="255"/>
      <c r="S5139" s="255"/>
      <c r="T5139" s="255"/>
      <c r="U5139" s="255"/>
      <c r="V5139" s="255"/>
    </row>
    <row r="5140" spans="11:22" x14ac:dyDescent="0.25">
      <c r="K5140" s="254"/>
      <c r="L5140" s="255"/>
      <c r="M5140" s="255"/>
      <c r="N5140" s="255"/>
      <c r="O5140" s="255"/>
      <c r="P5140" s="255"/>
      <c r="Q5140" s="255"/>
      <c r="R5140" s="255"/>
      <c r="S5140" s="255"/>
      <c r="T5140" s="255"/>
      <c r="U5140" s="255"/>
      <c r="V5140" s="255"/>
    </row>
    <row r="5141" spans="11:22" x14ac:dyDescent="0.25">
      <c r="K5141" s="254"/>
      <c r="L5141" s="255"/>
      <c r="M5141" s="255"/>
      <c r="N5141" s="255"/>
      <c r="O5141" s="255"/>
      <c r="P5141" s="255"/>
      <c r="Q5141" s="255"/>
      <c r="R5141" s="255"/>
      <c r="S5141" s="255"/>
      <c r="T5141" s="255"/>
      <c r="U5141" s="255"/>
      <c r="V5141" s="255"/>
    </row>
    <row r="5142" spans="11:22" x14ac:dyDescent="0.25">
      <c r="K5142" s="254"/>
      <c r="L5142" s="255"/>
      <c r="M5142" s="255"/>
      <c r="N5142" s="255"/>
      <c r="O5142" s="255"/>
      <c r="P5142" s="255"/>
      <c r="Q5142" s="255"/>
      <c r="R5142" s="255"/>
      <c r="S5142" s="255"/>
      <c r="T5142" s="255"/>
      <c r="U5142" s="255"/>
      <c r="V5142" s="255"/>
    </row>
    <row r="5143" spans="11:22" x14ac:dyDescent="0.25">
      <c r="K5143" s="254"/>
      <c r="L5143" s="255"/>
      <c r="M5143" s="255"/>
      <c r="N5143" s="255"/>
      <c r="O5143" s="255"/>
      <c r="P5143" s="255"/>
      <c r="Q5143" s="255"/>
      <c r="R5143" s="255"/>
      <c r="S5143" s="255"/>
      <c r="T5143" s="255"/>
      <c r="U5143" s="255"/>
      <c r="V5143" s="255"/>
    </row>
    <row r="5144" spans="11:22" x14ac:dyDescent="0.25">
      <c r="K5144" s="254"/>
      <c r="L5144" s="255"/>
      <c r="M5144" s="255"/>
      <c r="N5144" s="255"/>
      <c r="O5144" s="255"/>
      <c r="P5144" s="255"/>
      <c r="Q5144" s="255"/>
      <c r="R5144" s="255"/>
      <c r="S5144" s="255"/>
      <c r="T5144" s="255"/>
      <c r="U5144" s="255"/>
      <c r="V5144" s="255"/>
    </row>
    <row r="5145" spans="11:22" x14ac:dyDescent="0.25">
      <c r="K5145" s="254"/>
      <c r="L5145" s="255"/>
      <c r="M5145" s="255"/>
      <c r="N5145" s="255"/>
      <c r="O5145" s="255"/>
      <c r="P5145" s="255"/>
      <c r="Q5145" s="255"/>
      <c r="R5145" s="255"/>
      <c r="S5145" s="255"/>
      <c r="T5145" s="255"/>
      <c r="U5145" s="255"/>
      <c r="V5145" s="255"/>
    </row>
    <row r="5146" spans="11:22" x14ac:dyDescent="0.25">
      <c r="K5146" s="254"/>
      <c r="L5146" s="255"/>
      <c r="M5146" s="255"/>
      <c r="N5146" s="255"/>
      <c r="O5146" s="255"/>
      <c r="P5146" s="255"/>
      <c r="Q5146" s="255"/>
      <c r="R5146" s="255"/>
      <c r="S5146" s="255"/>
      <c r="T5146" s="255"/>
      <c r="U5146" s="255"/>
      <c r="V5146" s="255"/>
    </row>
    <row r="5147" spans="11:22" x14ac:dyDescent="0.25">
      <c r="K5147" s="254"/>
      <c r="L5147" s="255"/>
      <c r="M5147" s="255"/>
      <c r="N5147" s="255"/>
      <c r="O5147" s="255"/>
      <c r="P5147" s="255"/>
      <c r="Q5147" s="255"/>
      <c r="R5147" s="255"/>
      <c r="S5147" s="255"/>
      <c r="T5147" s="255"/>
      <c r="U5147" s="255"/>
      <c r="V5147" s="255"/>
    </row>
    <row r="5148" spans="11:22" x14ac:dyDescent="0.25">
      <c r="K5148" s="254"/>
      <c r="L5148" s="255"/>
      <c r="M5148" s="255"/>
      <c r="N5148" s="255"/>
      <c r="O5148" s="255"/>
      <c r="P5148" s="255"/>
      <c r="Q5148" s="255"/>
      <c r="R5148" s="255"/>
      <c r="S5148" s="255"/>
      <c r="T5148" s="255"/>
      <c r="U5148" s="255"/>
      <c r="V5148" s="255"/>
    </row>
    <row r="5149" spans="11:22" x14ac:dyDescent="0.25">
      <c r="K5149" s="254"/>
      <c r="L5149" s="255"/>
      <c r="M5149" s="255"/>
      <c r="N5149" s="255"/>
      <c r="O5149" s="255"/>
      <c r="P5149" s="255"/>
      <c r="Q5149" s="255"/>
      <c r="R5149" s="255"/>
      <c r="S5149" s="255"/>
      <c r="T5149" s="255"/>
      <c r="U5149" s="255"/>
      <c r="V5149" s="255"/>
    </row>
    <row r="5150" spans="11:22" x14ac:dyDescent="0.25">
      <c r="K5150" s="254"/>
      <c r="L5150" s="255"/>
      <c r="M5150" s="255"/>
      <c r="N5150" s="255"/>
      <c r="O5150" s="255"/>
      <c r="P5150" s="255"/>
      <c r="Q5150" s="255"/>
      <c r="R5150" s="255"/>
      <c r="S5150" s="255"/>
      <c r="T5150" s="255"/>
      <c r="U5150" s="255"/>
      <c r="V5150" s="255"/>
    </row>
    <row r="5151" spans="11:22" x14ac:dyDescent="0.25">
      <c r="K5151" s="254"/>
      <c r="L5151" s="255"/>
      <c r="M5151" s="255"/>
      <c r="N5151" s="255"/>
      <c r="O5151" s="255"/>
      <c r="P5151" s="255"/>
      <c r="Q5151" s="255"/>
      <c r="R5151" s="255"/>
      <c r="S5151" s="255"/>
      <c r="T5151" s="255"/>
      <c r="U5151" s="255"/>
      <c r="V5151" s="255"/>
    </row>
    <row r="5152" spans="11:22" x14ac:dyDescent="0.25">
      <c r="K5152" s="254"/>
      <c r="L5152" s="255"/>
      <c r="M5152" s="255"/>
      <c r="N5152" s="255"/>
      <c r="O5152" s="255"/>
      <c r="P5152" s="255"/>
      <c r="Q5152" s="255"/>
      <c r="R5152" s="255"/>
      <c r="S5152" s="255"/>
      <c r="T5152" s="255"/>
      <c r="U5152" s="255"/>
      <c r="V5152" s="255"/>
    </row>
    <row r="5153" spans="11:22" x14ac:dyDescent="0.25">
      <c r="K5153" s="254"/>
      <c r="L5153" s="255"/>
      <c r="M5153" s="255"/>
      <c r="N5153" s="255"/>
      <c r="O5153" s="255"/>
      <c r="P5153" s="255"/>
      <c r="Q5153" s="255"/>
      <c r="R5153" s="255"/>
      <c r="S5153" s="255"/>
      <c r="T5153" s="255"/>
      <c r="U5153" s="255"/>
      <c r="V5153" s="255"/>
    </row>
    <row r="5154" spans="11:22" x14ac:dyDescent="0.25">
      <c r="K5154" s="254"/>
      <c r="L5154" s="255"/>
      <c r="M5154" s="255"/>
      <c r="N5154" s="255"/>
      <c r="O5154" s="255"/>
      <c r="P5154" s="255"/>
      <c r="Q5154" s="255"/>
      <c r="R5154" s="255"/>
      <c r="S5154" s="255"/>
      <c r="T5154" s="255"/>
      <c r="U5154" s="255"/>
      <c r="V5154" s="255"/>
    </row>
    <row r="5155" spans="11:22" x14ac:dyDescent="0.25">
      <c r="K5155" s="254"/>
      <c r="L5155" s="255"/>
      <c r="M5155" s="255"/>
      <c r="N5155" s="255"/>
      <c r="O5155" s="255"/>
      <c r="P5155" s="255"/>
      <c r="Q5155" s="255"/>
      <c r="R5155" s="255"/>
      <c r="S5155" s="255"/>
      <c r="T5155" s="255"/>
      <c r="U5155" s="255"/>
      <c r="V5155" s="255"/>
    </row>
    <row r="5156" spans="11:22" x14ac:dyDescent="0.25">
      <c r="K5156" s="254"/>
      <c r="L5156" s="255"/>
      <c r="M5156" s="255"/>
      <c r="N5156" s="255"/>
      <c r="O5156" s="255"/>
      <c r="P5156" s="255"/>
      <c r="Q5156" s="255"/>
      <c r="R5156" s="255"/>
      <c r="S5156" s="255"/>
      <c r="T5156" s="255"/>
      <c r="U5156" s="255"/>
      <c r="V5156" s="255"/>
    </row>
    <row r="5157" spans="11:22" x14ac:dyDescent="0.25">
      <c r="K5157" s="254"/>
      <c r="L5157" s="255"/>
      <c r="M5157" s="255"/>
      <c r="N5157" s="255"/>
      <c r="O5157" s="255"/>
      <c r="P5157" s="255"/>
      <c r="Q5157" s="255"/>
      <c r="R5157" s="255"/>
      <c r="S5157" s="255"/>
      <c r="T5157" s="255"/>
      <c r="U5157" s="255"/>
      <c r="V5157" s="255"/>
    </row>
    <row r="5158" spans="11:22" x14ac:dyDescent="0.25">
      <c r="K5158" s="254"/>
      <c r="L5158" s="255"/>
      <c r="M5158" s="255"/>
      <c r="N5158" s="255"/>
      <c r="O5158" s="255"/>
      <c r="P5158" s="255"/>
      <c r="Q5158" s="255"/>
      <c r="R5158" s="255"/>
      <c r="S5158" s="255"/>
      <c r="T5158" s="255"/>
      <c r="U5158" s="255"/>
      <c r="V5158" s="255"/>
    </row>
    <row r="5159" spans="11:22" x14ac:dyDescent="0.25">
      <c r="K5159" s="254"/>
      <c r="L5159" s="255"/>
      <c r="M5159" s="255"/>
      <c r="N5159" s="255"/>
      <c r="O5159" s="255"/>
      <c r="P5159" s="255"/>
      <c r="Q5159" s="255"/>
      <c r="R5159" s="255"/>
      <c r="S5159" s="255"/>
      <c r="T5159" s="255"/>
      <c r="U5159" s="255"/>
      <c r="V5159" s="255"/>
    </row>
    <row r="5160" spans="11:22" x14ac:dyDescent="0.25">
      <c r="K5160" s="254"/>
      <c r="L5160" s="255"/>
      <c r="M5160" s="255"/>
      <c r="N5160" s="255"/>
      <c r="O5160" s="255"/>
      <c r="P5160" s="255"/>
      <c r="Q5160" s="255"/>
      <c r="R5160" s="255"/>
      <c r="S5160" s="255"/>
      <c r="T5160" s="255"/>
      <c r="U5160" s="255"/>
      <c r="V5160" s="255"/>
    </row>
    <row r="5161" spans="11:22" x14ac:dyDescent="0.25">
      <c r="K5161" s="254"/>
      <c r="L5161" s="255"/>
      <c r="M5161" s="255"/>
      <c r="N5161" s="255"/>
      <c r="O5161" s="255"/>
      <c r="P5161" s="255"/>
      <c r="Q5161" s="255"/>
      <c r="R5161" s="255"/>
      <c r="S5161" s="255"/>
      <c r="T5161" s="255"/>
      <c r="U5161" s="255"/>
      <c r="V5161" s="255"/>
    </row>
    <row r="5162" spans="11:22" x14ac:dyDescent="0.25">
      <c r="K5162" s="254"/>
      <c r="L5162" s="255"/>
      <c r="M5162" s="255"/>
      <c r="N5162" s="255"/>
      <c r="O5162" s="255"/>
      <c r="P5162" s="255"/>
      <c r="Q5162" s="255"/>
      <c r="R5162" s="255"/>
      <c r="S5162" s="255"/>
      <c r="T5162" s="255"/>
      <c r="U5162" s="255"/>
      <c r="V5162" s="255"/>
    </row>
    <row r="5163" spans="11:22" x14ac:dyDescent="0.25">
      <c r="K5163" s="254"/>
      <c r="L5163" s="255"/>
      <c r="M5163" s="255"/>
      <c r="N5163" s="255"/>
      <c r="O5163" s="255"/>
      <c r="P5163" s="255"/>
      <c r="Q5163" s="255"/>
      <c r="R5163" s="255"/>
      <c r="S5163" s="255"/>
      <c r="T5163" s="255"/>
      <c r="U5163" s="255"/>
      <c r="V5163" s="255"/>
    </row>
    <row r="5164" spans="11:22" x14ac:dyDescent="0.25">
      <c r="K5164" s="254"/>
      <c r="L5164" s="255"/>
      <c r="M5164" s="255"/>
      <c r="N5164" s="255"/>
      <c r="O5164" s="255"/>
      <c r="P5164" s="255"/>
      <c r="Q5164" s="255"/>
      <c r="R5164" s="255"/>
      <c r="S5164" s="255"/>
      <c r="T5164" s="255"/>
      <c r="U5164" s="255"/>
      <c r="V5164" s="255"/>
    </row>
    <row r="5165" spans="11:22" x14ac:dyDescent="0.25">
      <c r="K5165" s="254"/>
      <c r="L5165" s="255"/>
      <c r="M5165" s="255"/>
      <c r="N5165" s="255"/>
      <c r="O5165" s="255"/>
      <c r="P5165" s="255"/>
      <c r="Q5165" s="255"/>
      <c r="R5165" s="255"/>
      <c r="S5165" s="255"/>
      <c r="T5165" s="255"/>
      <c r="U5165" s="255"/>
      <c r="V5165" s="255"/>
    </row>
    <row r="5166" spans="11:22" x14ac:dyDescent="0.25">
      <c r="K5166" s="254"/>
      <c r="L5166" s="255"/>
      <c r="M5166" s="255"/>
      <c r="N5166" s="255"/>
      <c r="O5166" s="255"/>
      <c r="P5166" s="255"/>
      <c r="Q5166" s="255"/>
      <c r="R5166" s="255"/>
      <c r="S5166" s="255"/>
      <c r="T5166" s="255"/>
      <c r="U5166" s="255"/>
      <c r="V5166" s="255"/>
    </row>
    <row r="5167" spans="11:22" x14ac:dyDescent="0.25">
      <c r="K5167" s="254"/>
      <c r="L5167" s="255"/>
      <c r="M5167" s="255"/>
      <c r="N5167" s="255"/>
      <c r="O5167" s="255"/>
      <c r="P5167" s="255"/>
      <c r="Q5167" s="255"/>
      <c r="R5167" s="255"/>
      <c r="S5167" s="255"/>
      <c r="T5167" s="255"/>
      <c r="U5167" s="255"/>
      <c r="V5167" s="255"/>
    </row>
    <row r="5168" spans="11:22" x14ac:dyDescent="0.25">
      <c r="K5168" s="254"/>
      <c r="L5168" s="255"/>
      <c r="M5168" s="255"/>
      <c r="N5168" s="255"/>
      <c r="O5168" s="255"/>
      <c r="P5168" s="255"/>
      <c r="Q5168" s="255"/>
      <c r="R5168" s="255"/>
      <c r="S5168" s="255"/>
      <c r="T5168" s="255"/>
      <c r="U5168" s="255"/>
      <c r="V5168" s="255"/>
    </row>
    <row r="5169" spans="11:22" x14ac:dyDescent="0.25">
      <c r="K5169" s="254"/>
      <c r="L5169" s="255"/>
      <c r="M5169" s="255"/>
      <c r="N5169" s="255"/>
      <c r="O5169" s="255"/>
      <c r="P5169" s="255"/>
      <c r="Q5169" s="255"/>
      <c r="R5169" s="255"/>
      <c r="S5169" s="255"/>
      <c r="T5169" s="255"/>
      <c r="U5169" s="255"/>
      <c r="V5169" s="255"/>
    </row>
    <row r="5170" spans="11:22" x14ac:dyDescent="0.25">
      <c r="K5170" s="254"/>
      <c r="L5170" s="255"/>
      <c r="M5170" s="255"/>
      <c r="N5170" s="255"/>
      <c r="O5170" s="255"/>
      <c r="P5170" s="255"/>
      <c r="Q5170" s="255"/>
      <c r="R5170" s="255"/>
      <c r="S5170" s="255"/>
      <c r="T5170" s="255"/>
      <c r="U5170" s="255"/>
      <c r="V5170" s="255"/>
    </row>
    <row r="5171" spans="11:22" x14ac:dyDescent="0.25">
      <c r="K5171" s="254"/>
      <c r="L5171" s="255"/>
      <c r="M5171" s="255"/>
      <c r="N5171" s="255"/>
      <c r="O5171" s="255"/>
      <c r="P5171" s="255"/>
      <c r="Q5171" s="255"/>
      <c r="R5171" s="255"/>
      <c r="S5171" s="255"/>
      <c r="T5171" s="255"/>
      <c r="U5171" s="255"/>
      <c r="V5171" s="255"/>
    </row>
    <row r="5172" spans="11:22" x14ac:dyDescent="0.25">
      <c r="K5172" s="254"/>
      <c r="L5172" s="255"/>
      <c r="M5172" s="255"/>
      <c r="N5172" s="255"/>
      <c r="O5172" s="255"/>
      <c r="P5172" s="255"/>
      <c r="Q5172" s="255"/>
      <c r="R5172" s="255"/>
      <c r="S5172" s="255"/>
      <c r="T5172" s="255"/>
      <c r="U5172" s="255"/>
      <c r="V5172" s="255"/>
    </row>
    <row r="5173" spans="11:22" x14ac:dyDescent="0.25">
      <c r="K5173" s="254"/>
      <c r="L5173" s="255"/>
      <c r="M5173" s="255"/>
      <c r="N5173" s="255"/>
      <c r="O5173" s="255"/>
      <c r="P5173" s="255"/>
      <c r="Q5173" s="255"/>
      <c r="R5173" s="255"/>
      <c r="S5173" s="255"/>
      <c r="T5173" s="255"/>
      <c r="U5173" s="255"/>
      <c r="V5173" s="255"/>
    </row>
    <row r="5174" spans="11:22" x14ac:dyDescent="0.25">
      <c r="K5174" s="254"/>
      <c r="L5174" s="255"/>
      <c r="M5174" s="255"/>
      <c r="N5174" s="255"/>
      <c r="O5174" s="255"/>
      <c r="P5174" s="255"/>
      <c r="Q5174" s="255"/>
      <c r="R5174" s="255"/>
      <c r="S5174" s="255"/>
      <c r="T5174" s="255"/>
      <c r="U5174" s="255"/>
      <c r="V5174" s="255"/>
    </row>
    <row r="5175" spans="11:22" x14ac:dyDescent="0.25">
      <c r="K5175" s="254"/>
      <c r="L5175" s="255"/>
      <c r="M5175" s="255"/>
      <c r="N5175" s="255"/>
      <c r="O5175" s="255"/>
      <c r="P5175" s="255"/>
      <c r="Q5175" s="255"/>
      <c r="R5175" s="255"/>
      <c r="S5175" s="255"/>
      <c r="T5175" s="255"/>
      <c r="U5175" s="255"/>
      <c r="V5175" s="255"/>
    </row>
    <row r="5176" spans="11:22" x14ac:dyDescent="0.25">
      <c r="K5176" s="254"/>
      <c r="L5176" s="255"/>
      <c r="M5176" s="255"/>
      <c r="N5176" s="255"/>
      <c r="O5176" s="255"/>
      <c r="P5176" s="255"/>
      <c r="Q5176" s="255"/>
      <c r="R5176" s="255"/>
      <c r="S5176" s="255"/>
      <c r="T5176" s="255"/>
      <c r="U5176" s="255"/>
      <c r="V5176" s="255"/>
    </row>
    <row r="5177" spans="11:22" x14ac:dyDescent="0.25">
      <c r="K5177" s="254"/>
      <c r="L5177" s="255"/>
      <c r="M5177" s="255"/>
      <c r="N5177" s="255"/>
      <c r="O5177" s="255"/>
      <c r="P5177" s="255"/>
      <c r="Q5177" s="255"/>
      <c r="R5177" s="255"/>
      <c r="S5177" s="255"/>
      <c r="T5177" s="255"/>
      <c r="U5177" s="255"/>
      <c r="V5177" s="255"/>
    </row>
    <row r="5178" spans="11:22" x14ac:dyDescent="0.25">
      <c r="K5178" s="254"/>
      <c r="L5178" s="255"/>
      <c r="M5178" s="255"/>
      <c r="N5178" s="255"/>
      <c r="O5178" s="255"/>
      <c r="P5178" s="255"/>
      <c r="Q5178" s="255"/>
      <c r="R5178" s="255"/>
      <c r="S5178" s="255"/>
      <c r="T5178" s="255"/>
      <c r="U5178" s="255"/>
      <c r="V5178" s="255"/>
    </row>
    <row r="5179" spans="11:22" x14ac:dyDescent="0.25">
      <c r="K5179" s="254"/>
      <c r="L5179" s="255"/>
      <c r="M5179" s="255"/>
      <c r="N5179" s="255"/>
      <c r="O5179" s="255"/>
      <c r="P5179" s="255"/>
      <c r="Q5179" s="255"/>
      <c r="R5179" s="255"/>
      <c r="S5179" s="255"/>
      <c r="T5179" s="255"/>
      <c r="U5179" s="255"/>
      <c r="V5179" s="255"/>
    </row>
    <row r="5180" spans="11:22" x14ac:dyDescent="0.25">
      <c r="K5180" s="254"/>
      <c r="L5180" s="255"/>
      <c r="M5180" s="255"/>
      <c r="N5180" s="255"/>
      <c r="O5180" s="255"/>
      <c r="P5180" s="255"/>
      <c r="Q5180" s="255"/>
      <c r="R5180" s="255"/>
      <c r="S5180" s="255"/>
      <c r="T5180" s="255"/>
      <c r="U5180" s="255"/>
      <c r="V5180" s="255"/>
    </row>
    <row r="5181" spans="11:22" x14ac:dyDescent="0.25">
      <c r="K5181" s="254"/>
      <c r="L5181" s="255"/>
      <c r="M5181" s="255"/>
      <c r="N5181" s="255"/>
      <c r="O5181" s="255"/>
      <c r="P5181" s="255"/>
      <c r="Q5181" s="255"/>
      <c r="R5181" s="255"/>
      <c r="S5181" s="255"/>
      <c r="T5181" s="255"/>
      <c r="U5181" s="255"/>
      <c r="V5181" s="255"/>
    </row>
    <row r="5182" spans="11:22" x14ac:dyDescent="0.25">
      <c r="K5182" s="254"/>
      <c r="L5182" s="255"/>
      <c r="M5182" s="255"/>
      <c r="N5182" s="255"/>
      <c r="O5182" s="255"/>
      <c r="P5182" s="255"/>
      <c r="Q5182" s="255"/>
      <c r="R5182" s="255"/>
      <c r="S5182" s="255"/>
      <c r="T5182" s="255"/>
      <c r="U5182" s="255"/>
      <c r="V5182" s="255"/>
    </row>
    <row r="5183" spans="11:22" x14ac:dyDescent="0.25">
      <c r="K5183" s="254"/>
      <c r="L5183" s="255"/>
      <c r="M5183" s="255"/>
      <c r="N5183" s="255"/>
      <c r="O5183" s="255"/>
      <c r="P5183" s="255"/>
      <c r="Q5183" s="255"/>
      <c r="R5183" s="255"/>
      <c r="S5183" s="255"/>
      <c r="T5183" s="255"/>
      <c r="U5183" s="255"/>
      <c r="V5183" s="255"/>
    </row>
    <row r="5184" spans="11:22" x14ac:dyDescent="0.25">
      <c r="K5184" s="254"/>
      <c r="L5184" s="255"/>
      <c r="M5184" s="255"/>
      <c r="N5184" s="255"/>
      <c r="O5184" s="255"/>
      <c r="P5184" s="255"/>
      <c r="Q5184" s="255"/>
      <c r="R5184" s="255"/>
      <c r="S5184" s="255"/>
      <c r="T5184" s="255"/>
      <c r="U5184" s="255"/>
      <c r="V5184" s="255"/>
    </row>
    <row r="5185" spans="11:22" x14ac:dyDescent="0.25">
      <c r="K5185" s="254"/>
      <c r="L5185" s="255"/>
      <c r="M5185" s="255"/>
      <c r="N5185" s="255"/>
      <c r="O5185" s="255"/>
      <c r="P5185" s="255"/>
      <c r="Q5185" s="255"/>
      <c r="R5185" s="255"/>
      <c r="S5185" s="255"/>
      <c r="T5185" s="255"/>
      <c r="U5185" s="255"/>
      <c r="V5185" s="255"/>
    </row>
    <row r="5186" spans="11:22" x14ac:dyDescent="0.25">
      <c r="K5186" s="254"/>
      <c r="L5186" s="255"/>
      <c r="M5186" s="255"/>
      <c r="N5186" s="255"/>
      <c r="O5186" s="255"/>
      <c r="P5186" s="255"/>
      <c r="Q5186" s="255"/>
      <c r="R5186" s="255"/>
      <c r="S5186" s="255"/>
      <c r="T5186" s="255"/>
      <c r="U5186" s="255"/>
      <c r="V5186" s="255"/>
    </row>
    <row r="5187" spans="11:22" x14ac:dyDescent="0.25">
      <c r="K5187" s="254"/>
      <c r="L5187" s="255"/>
      <c r="M5187" s="255"/>
      <c r="N5187" s="255"/>
      <c r="O5187" s="255"/>
      <c r="P5187" s="255"/>
      <c r="Q5187" s="255"/>
      <c r="R5187" s="255"/>
      <c r="S5187" s="255"/>
      <c r="T5187" s="255"/>
      <c r="U5187" s="255"/>
      <c r="V5187" s="255"/>
    </row>
    <row r="5188" spans="11:22" x14ac:dyDescent="0.25">
      <c r="K5188" s="254"/>
      <c r="L5188" s="255"/>
      <c r="M5188" s="255"/>
      <c r="N5188" s="255"/>
      <c r="O5188" s="255"/>
      <c r="P5188" s="255"/>
      <c r="Q5188" s="255"/>
      <c r="R5188" s="255"/>
      <c r="S5188" s="255"/>
      <c r="T5188" s="255"/>
      <c r="U5188" s="255"/>
      <c r="V5188" s="255"/>
    </row>
    <row r="5189" spans="11:22" x14ac:dyDescent="0.25">
      <c r="K5189" s="254"/>
      <c r="L5189" s="255"/>
      <c r="M5189" s="255"/>
      <c r="N5189" s="255"/>
      <c r="O5189" s="255"/>
      <c r="P5189" s="255"/>
      <c r="Q5189" s="255"/>
      <c r="R5189" s="255"/>
      <c r="S5189" s="255"/>
      <c r="T5189" s="255"/>
      <c r="U5189" s="255"/>
      <c r="V5189" s="255"/>
    </row>
    <row r="5190" spans="11:22" x14ac:dyDescent="0.25">
      <c r="K5190" s="254"/>
      <c r="L5190" s="255"/>
      <c r="M5190" s="255"/>
      <c r="N5190" s="255"/>
      <c r="O5190" s="255"/>
      <c r="P5190" s="255"/>
      <c r="Q5190" s="255"/>
      <c r="R5190" s="255"/>
      <c r="S5190" s="255"/>
      <c r="T5190" s="255"/>
      <c r="U5190" s="255"/>
      <c r="V5190" s="255"/>
    </row>
    <row r="5191" spans="11:22" x14ac:dyDescent="0.25">
      <c r="K5191" s="254"/>
      <c r="L5191" s="255"/>
      <c r="M5191" s="255"/>
      <c r="N5191" s="255"/>
      <c r="O5191" s="255"/>
      <c r="P5191" s="255"/>
      <c r="Q5191" s="255"/>
      <c r="R5191" s="255"/>
      <c r="S5191" s="255"/>
      <c r="T5191" s="255"/>
      <c r="U5191" s="255"/>
      <c r="V5191" s="255"/>
    </row>
    <row r="5192" spans="11:22" x14ac:dyDescent="0.25">
      <c r="K5192" s="254"/>
      <c r="L5192" s="255"/>
      <c r="M5192" s="255"/>
      <c r="N5192" s="255"/>
      <c r="O5192" s="255"/>
      <c r="P5192" s="255"/>
      <c r="Q5192" s="255"/>
      <c r="R5192" s="255"/>
      <c r="S5192" s="255"/>
      <c r="T5192" s="255"/>
      <c r="U5192" s="255"/>
      <c r="V5192" s="255"/>
    </row>
    <row r="5193" spans="11:22" x14ac:dyDescent="0.25">
      <c r="K5193" s="254"/>
      <c r="L5193" s="255"/>
      <c r="M5193" s="255"/>
      <c r="N5193" s="255"/>
      <c r="O5193" s="255"/>
      <c r="P5193" s="255"/>
      <c r="Q5193" s="255"/>
      <c r="R5193" s="255"/>
      <c r="S5193" s="255"/>
      <c r="T5193" s="255"/>
      <c r="U5193" s="255"/>
      <c r="V5193" s="255"/>
    </row>
    <row r="5194" spans="11:22" x14ac:dyDescent="0.25">
      <c r="K5194" s="254"/>
      <c r="L5194" s="255"/>
      <c r="M5194" s="255"/>
      <c r="N5194" s="255"/>
      <c r="O5194" s="255"/>
      <c r="P5194" s="255"/>
      <c r="Q5194" s="255"/>
      <c r="R5194" s="255"/>
      <c r="S5194" s="255"/>
      <c r="T5194" s="255"/>
      <c r="U5194" s="255"/>
      <c r="V5194" s="255"/>
    </row>
    <row r="5195" spans="11:22" x14ac:dyDescent="0.25">
      <c r="K5195" s="254"/>
      <c r="L5195" s="255"/>
      <c r="M5195" s="255"/>
      <c r="N5195" s="255"/>
      <c r="O5195" s="255"/>
      <c r="P5195" s="255"/>
      <c r="Q5195" s="255"/>
      <c r="R5195" s="255"/>
      <c r="S5195" s="255"/>
      <c r="T5195" s="255"/>
      <c r="U5195" s="255"/>
      <c r="V5195" s="255"/>
    </row>
    <row r="5196" spans="11:22" x14ac:dyDescent="0.25">
      <c r="K5196" s="254"/>
      <c r="L5196" s="255"/>
      <c r="M5196" s="255"/>
      <c r="N5196" s="255"/>
      <c r="O5196" s="255"/>
      <c r="P5196" s="255"/>
      <c r="Q5196" s="255"/>
      <c r="R5196" s="255"/>
      <c r="S5196" s="255"/>
      <c r="T5196" s="255"/>
      <c r="U5196" s="255"/>
      <c r="V5196" s="255"/>
    </row>
    <row r="5197" spans="11:22" x14ac:dyDescent="0.25">
      <c r="K5197" s="254"/>
      <c r="L5197" s="255"/>
      <c r="M5197" s="255"/>
      <c r="N5197" s="255"/>
      <c r="O5197" s="255"/>
      <c r="P5197" s="255"/>
      <c r="Q5197" s="255"/>
      <c r="R5197" s="255"/>
      <c r="S5197" s="255"/>
      <c r="T5197" s="255"/>
      <c r="U5197" s="255"/>
      <c r="V5197" s="255"/>
    </row>
    <row r="5198" spans="11:22" x14ac:dyDescent="0.25">
      <c r="K5198" s="254"/>
      <c r="L5198" s="255"/>
      <c r="M5198" s="255"/>
      <c r="N5198" s="255"/>
      <c r="O5198" s="255"/>
      <c r="P5198" s="255"/>
      <c r="Q5198" s="255"/>
      <c r="R5198" s="255"/>
      <c r="S5198" s="255"/>
      <c r="T5198" s="255"/>
      <c r="U5198" s="255"/>
      <c r="V5198" s="255"/>
    </row>
    <row r="5199" spans="11:22" x14ac:dyDescent="0.25">
      <c r="K5199" s="254"/>
      <c r="L5199" s="255"/>
      <c r="M5199" s="255"/>
      <c r="N5199" s="255"/>
      <c r="O5199" s="255"/>
      <c r="P5199" s="255"/>
      <c r="Q5199" s="255"/>
      <c r="R5199" s="255"/>
      <c r="S5199" s="255"/>
      <c r="T5199" s="255"/>
      <c r="U5199" s="255"/>
      <c r="V5199" s="255"/>
    </row>
    <row r="5200" spans="11:22" x14ac:dyDescent="0.25">
      <c r="K5200" s="254"/>
      <c r="L5200" s="255"/>
      <c r="M5200" s="255"/>
      <c r="N5200" s="255"/>
      <c r="O5200" s="255"/>
      <c r="P5200" s="255"/>
      <c r="Q5200" s="255"/>
      <c r="R5200" s="255"/>
      <c r="S5200" s="255"/>
      <c r="T5200" s="255"/>
      <c r="U5200" s="255"/>
      <c r="V5200" s="255"/>
    </row>
    <row r="5201" spans="11:22" x14ac:dyDescent="0.25">
      <c r="K5201" s="254"/>
      <c r="L5201" s="255"/>
      <c r="M5201" s="255"/>
      <c r="N5201" s="255"/>
      <c r="O5201" s="255"/>
      <c r="P5201" s="255"/>
      <c r="Q5201" s="255"/>
      <c r="R5201" s="255"/>
      <c r="S5201" s="255"/>
      <c r="T5201" s="255"/>
      <c r="U5201" s="255"/>
      <c r="V5201" s="255"/>
    </row>
    <row r="5202" spans="11:22" x14ac:dyDescent="0.25">
      <c r="K5202" s="254"/>
      <c r="L5202" s="255"/>
      <c r="M5202" s="255"/>
      <c r="N5202" s="255"/>
      <c r="O5202" s="255"/>
      <c r="P5202" s="255"/>
      <c r="Q5202" s="255"/>
      <c r="R5202" s="255"/>
      <c r="S5202" s="255"/>
      <c r="T5202" s="255"/>
      <c r="U5202" s="255"/>
      <c r="V5202" s="255"/>
    </row>
    <row r="5203" spans="11:22" x14ac:dyDescent="0.25">
      <c r="K5203" s="254"/>
      <c r="L5203" s="255"/>
      <c r="M5203" s="255"/>
      <c r="N5203" s="255"/>
      <c r="O5203" s="255"/>
      <c r="P5203" s="255"/>
      <c r="Q5203" s="255"/>
      <c r="R5203" s="255"/>
      <c r="S5203" s="255"/>
      <c r="T5203" s="255"/>
      <c r="U5203" s="255"/>
      <c r="V5203" s="255"/>
    </row>
    <row r="5204" spans="11:22" x14ac:dyDescent="0.25">
      <c r="K5204" s="254"/>
      <c r="L5204" s="255"/>
      <c r="M5204" s="255"/>
      <c r="N5204" s="255"/>
      <c r="O5204" s="255"/>
      <c r="P5204" s="255"/>
      <c r="Q5204" s="255"/>
      <c r="R5204" s="255"/>
      <c r="S5204" s="255"/>
      <c r="T5204" s="255"/>
      <c r="U5204" s="255"/>
      <c r="V5204" s="255"/>
    </row>
    <row r="5205" spans="11:22" x14ac:dyDescent="0.25">
      <c r="K5205" s="254"/>
      <c r="L5205" s="255"/>
      <c r="M5205" s="255"/>
      <c r="N5205" s="255"/>
      <c r="O5205" s="255"/>
      <c r="P5205" s="255"/>
      <c r="Q5205" s="255"/>
      <c r="R5205" s="255"/>
      <c r="S5205" s="255"/>
      <c r="T5205" s="255"/>
      <c r="U5205" s="255"/>
      <c r="V5205" s="255"/>
    </row>
    <row r="5206" spans="11:22" x14ac:dyDescent="0.25">
      <c r="K5206" s="254"/>
      <c r="L5206" s="255"/>
      <c r="M5206" s="255"/>
      <c r="N5206" s="255"/>
      <c r="O5206" s="255"/>
      <c r="P5206" s="255"/>
      <c r="Q5206" s="255"/>
      <c r="R5206" s="255"/>
      <c r="S5206" s="255"/>
      <c r="T5206" s="255"/>
      <c r="U5206" s="255"/>
      <c r="V5206" s="255"/>
    </row>
    <row r="5207" spans="11:22" x14ac:dyDescent="0.25">
      <c r="K5207" s="254"/>
      <c r="L5207" s="255"/>
      <c r="M5207" s="255"/>
      <c r="N5207" s="255"/>
      <c r="O5207" s="255"/>
      <c r="P5207" s="255"/>
      <c r="Q5207" s="255"/>
      <c r="R5207" s="255"/>
      <c r="S5207" s="255"/>
      <c r="T5207" s="255"/>
      <c r="U5207" s="255"/>
      <c r="V5207" s="255"/>
    </row>
    <row r="5208" spans="11:22" x14ac:dyDescent="0.25">
      <c r="K5208" s="254"/>
      <c r="L5208" s="255"/>
      <c r="M5208" s="255"/>
      <c r="N5208" s="255"/>
      <c r="O5208" s="255"/>
      <c r="P5208" s="255"/>
      <c r="Q5208" s="255"/>
      <c r="R5208" s="255"/>
      <c r="S5208" s="255"/>
      <c r="T5208" s="255"/>
      <c r="U5208" s="255"/>
      <c r="V5208" s="255"/>
    </row>
    <row r="5209" spans="11:22" x14ac:dyDescent="0.25">
      <c r="K5209" s="254"/>
      <c r="L5209" s="255"/>
      <c r="M5209" s="255"/>
      <c r="N5209" s="255"/>
      <c r="O5209" s="255"/>
      <c r="P5209" s="255"/>
      <c r="Q5209" s="255"/>
      <c r="R5209" s="255"/>
      <c r="S5209" s="255"/>
      <c r="T5209" s="255"/>
      <c r="U5209" s="255"/>
      <c r="V5209" s="255"/>
    </row>
    <row r="5210" spans="11:22" x14ac:dyDescent="0.25">
      <c r="K5210" s="254"/>
      <c r="L5210" s="255"/>
      <c r="M5210" s="255"/>
      <c r="N5210" s="255"/>
      <c r="O5210" s="255"/>
      <c r="P5210" s="255"/>
      <c r="Q5210" s="255"/>
      <c r="R5210" s="255"/>
      <c r="S5210" s="255"/>
      <c r="T5210" s="255"/>
      <c r="U5210" s="255"/>
      <c r="V5210" s="255"/>
    </row>
    <row r="5211" spans="11:22" x14ac:dyDescent="0.25">
      <c r="K5211" s="254"/>
      <c r="L5211" s="255"/>
      <c r="M5211" s="255"/>
      <c r="N5211" s="255"/>
      <c r="O5211" s="255"/>
      <c r="P5211" s="255"/>
      <c r="Q5211" s="255"/>
      <c r="R5211" s="255"/>
      <c r="S5211" s="255"/>
      <c r="T5211" s="255"/>
      <c r="U5211" s="255"/>
      <c r="V5211" s="255"/>
    </row>
    <row r="5212" spans="11:22" x14ac:dyDescent="0.25">
      <c r="K5212" s="254"/>
      <c r="L5212" s="255"/>
      <c r="M5212" s="255"/>
      <c r="N5212" s="255"/>
      <c r="O5212" s="255"/>
      <c r="P5212" s="255"/>
      <c r="Q5212" s="255"/>
      <c r="R5212" s="255"/>
      <c r="S5212" s="255"/>
      <c r="T5212" s="255"/>
      <c r="U5212" s="255"/>
      <c r="V5212" s="255"/>
    </row>
    <row r="5213" spans="11:22" x14ac:dyDescent="0.25">
      <c r="K5213" s="254"/>
      <c r="L5213" s="255"/>
      <c r="M5213" s="255"/>
      <c r="N5213" s="255"/>
      <c r="O5213" s="255"/>
      <c r="P5213" s="255"/>
      <c r="Q5213" s="255"/>
      <c r="R5213" s="255"/>
      <c r="S5213" s="255"/>
      <c r="T5213" s="255"/>
      <c r="U5213" s="255"/>
      <c r="V5213" s="255"/>
    </row>
    <row r="5214" spans="11:22" x14ac:dyDescent="0.25">
      <c r="K5214" s="254"/>
      <c r="L5214" s="255"/>
      <c r="M5214" s="255"/>
      <c r="N5214" s="255"/>
      <c r="O5214" s="255"/>
      <c r="P5214" s="255"/>
      <c r="Q5214" s="255"/>
      <c r="R5214" s="255"/>
      <c r="S5214" s="255"/>
      <c r="T5214" s="255"/>
      <c r="U5214" s="255"/>
      <c r="V5214" s="255"/>
    </row>
    <row r="5215" spans="11:22" x14ac:dyDescent="0.25">
      <c r="K5215" s="254"/>
      <c r="L5215" s="255"/>
      <c r="M5215" s="255"/>
      <c r="N5215" s="255"/>
      <c r="O5215" s="255"/>
      <c r="P5215" s="255"/>
      <c r="Q5215" s="255"/>
      <c r="R5215" s="255"/>
      <c r="S5215" s="255"/>
      <c r="T5215" s="255"/>
      <c r="U5215" s="255"/>
      <c r="V5215" s="255"/>
    </row>
    <row r="5216" spans="11:22" x14ac:dyDescent="0.25">
      <c r="K5216" s="254"/>
      <c r="L5216" s="255"/>
      <c r="M5216" s="255"/>
      <c r="N5216" s="255"/>
      <c r="O5216" s="255"/>
      <c r="P5216" s="255"/>
      <c r="Q5216" s="255"/>
      <c r="R5216" s="255"/>
      <c r="S5216" s="255"/>
      <c r="T5216" s="255"/>
      <c r="U5216" s="255"/>
      <c r="V5216" s="255"/>
    </row>
    <row r="5217" spans="11:22" x14ac:dyDescent="0.25">
      <c r="K5217" s="254"/>
      <c r="L5217" s="255"/>
      <c r="M5217" s="255"/>
      <c r="N5217" s="255"/>
      <c r="O5217" s="255"/>
      <c r="P5217" s="255"/>
      <c r="Q5217" s="255"/>
      <c r="R5217" s="255"/>
      <c r="S5217" s="255"/>
      <c r="T5217" s="255"/>
      <c r="U5217" s="255"/>
      <c r="V5217" s="255"/>
    </row>
    <row r="5218" spans="11:22" x14ac:dyDescent="0.25">
      <c r="K5218" s="254"/>
      <c r="L5218" s="255"/>
      <c r="M5218" s="255"/>
      <c r="N5218" s="255"/>
      <c r="O5218" s="255"/>
      <c r="P5218" s="255"/>
      <c r="Q5218" s="255"/>
      <c r="R5218" s="255"/>
      <c r="S5218" s="255"/>
      <c r="T5218" s="255"/>
      <c r="U5218" s="255"/>
      <c r="V5218" s="255"/>
    </row>
    <row r="5219" spans="11:22" x14ac:dyDescent="0.25">
      <c r="K5219" s="254"/>
      <c r="L5219" s="255"/>
      <c r="M5219" s="255"/>
      <c r="N5219" s="255"/>
      <c r="O5219" s="255"/>
      <c r="P5219" s="255"/>
      <c r="Q5219" s="255"/>
      <c r="R5219" s="255"/>
      <c r="S5219" s="255"/>
      <c r="T5219" s="255"/>
      <c r="U5219" s="255"/>
      <c r="V5219" s="255"/>
    </row>
    <row r="5220" spans="11:22" x14ac:dyDescent="0.25">
      <c r="K5220" s="254"/>
      <c r="L5220" s="255"/>
      <c r="M5220" s="255"/>
      <c r="N5220" s="255"/>
      <c r="O5220" s="255"/>
      <c r="P5220" s="255"/>
      <c r="Q5220" s="255"/>
      <c r="R5220" s="255"/>
      <c r="S5220" s="255"/>
      <c r="T5220" s="255"/>
      <c r="U5220" s="255"/>
      <c r="V5220" s="255"/>
    </row>
    <row r="5221" spans="11:22" x14ac:dyDescent="0.25">
      <c r="K5221" s="254"/>
      <c r="L5221" s="255"/>
      <c r="M5221" s="255"/>
      <c r="N5221" s="255"/>
      <c r="O5221" s="255"/>
      <c r="P5221" s="255"/>
      <c r="Q5221" s="255"/>
      <c r="R5221" s="255"/>
      <c r="S5221" s="255"/>
      <c r="T5221" s="255"/>
      <c r="U5221" s="255"/>
      <c r="V5221" s="255"/>
    </row>
    <row r="5222" spans="11:22" x14ac:dyDescent="0.25">
      <c r="K5222" s="254"/>
      <c r="L5222" s="255"/>
      <c r="M5222" s="255"/>
      <c r="N5222" s="255"/>
      <c r="O5222" s="255"/>
      <c r="P5222" s="255"/>
      <c r="Q5222" s="255"/>
      <c r="R5222" s="255"/>
      <c r="S5222" s="255"/>
      <c r="T5222" s="255"/>
      <c r="U5222" s="255"/>
      <c r="V5222" s="255"/>
    </row>
    <row r="5223" spans="11:22" x14ac:dyDescent="0.25">
      <c r="K5223" s="254"/>
      <c r="L5223" s="255"/>
      <c r="M5223" s="255"/>
      <c r="N5223" s="255"/>
      <c r="O5223" s="255"/>
      <c r="P5223" s="255"/>
      <c r="Q5223" s="255"/>
      <c r="R5223" s="255"/>
      <c r="S5223" s="255"/>
      <c r="T5223" s="255"/>
      <c r="U5223" s="255"/>
      <c r="V5223" s="255"/>
    </row>
    <row r="5224" spans="11:22" x14ac:dyDescent="0.25">
      <c r="K5224" s="254"/>
      <c r="L5224" s="255"/>
      <c r="M5224" s="255"/>
      <c r="N5224" s="255"/>
      <c r="O5224" s="255"/>
      <c r="P5224" s="255"/>
      <c r="Q5224" s="255"/>
      <c r="R5224" s="255"/>
      <c r="S5224" s="255"/>
      <c r="T5224" s="255"/>
      <c r="U5224" s="255"/>
      <c r="V5224" s="255"/>
    </row>
    <row r="5225" spans="11:22" x14ac:dyDescent="0.25">
      <c r="K5225" s="254"/>
      <c r="L5225" s="255"/>
      <c r="M5225" s="255"/>
      <c r="N5225" s="255"/>
      <c r="O5225" s="255"/>
      <c r="P5225" s="255"/>
      <c r="Q5225" s="255"/>
      <c r="R5225" s="255"/>
      <c r="S5225" s="255"/>
      <c r="T5225" s="255"/>
      <c r="U5225" s="255"/>
      <c r="V5225" s="255"/>
    </row>
    <row r="5226" spans="11:22" x14ac:dyDescent="0.25">
      <c r="K5226" s="254"/>
      <c r="L5226" s="255"/>
      <c r="M5226" s="255"/>
      <c r="N5226" s="255"/>
      <c r="O5226" s="255"/>
      <c r="P5226" s="255"/>
      <c r="Q5226" s="255"/>
      <c r="R5226" s="255"/>
      <c r="S5226" s="255"/>
      <c r="T5226" s="255"/>
      <c r="U5226" s="255"/>
      <c r="V5226" s="255"/>
    </row>
    <row r="5227" spans="11:22" x14ac:dyDescent="0.25">
      <c r="K5227" s="254"/>
      <c r="L5227" s="255"/>
      <c r="M5227" s="255"/>
      <c r="N5227" s="255"/>
      <c r="O5227" s="255"/>
      <c r="P5227" s="255"/>
      <c r="Q5227" s="255"/>
      <c r="R5227" s="255"/>
      <c r="S5227" s="255"/>
      <c r="T5227" s="255"/>
      <c r="U5227" s="255"/>
      <c r="V5227" s="255"/>
    </row>
    <row r="5228" spans="11:22" x14ac:dyDescent="0.25">
      <c r="K5228" s="254"/>
      <c r="L5228" s="255"/>
      <c r="M5228" s="255"/>
      <c r="N5228" s="255"/>
      <c r="O5228" s="255"/>
      <c r="P5228" s="255"/>
      <c r="Q5228" s="255"/>
      <c r="R5228" s="255"/>
      <c r="S5228" s="255"/>
      <c r="T5228" s="255"/>
      <c r="U5228" s="255"/>
      <c r="V5228" s="255"/>
    </row>
    <row r="5229" spans="11:22" x14ac:dyDescent="0.25">
      <c r="K5229" s="254"/>
      <c r="L5229" s="255"/>
      <c r="M5229" s="255"/>
      <c r="N5229" s="255"/>
      <c r="O5229" s="255"/>
      <c r="P5229" s="255"/>
      <c r="Q5229" s="255"/>
      <c r="R5229" s="255"/>
      <c r="S5229" s="255"/>
      <c r="T5229" s="255"/>
      <c r="U5229" s="255"/>
      <c r="V5229" s="255"/>
    </row>
    <row r="5230" spans="11:22" x14ac:dyDescent="0.25">
      <c r="K5230" s="254"/>
      <c r="L5230" s="255"/>
      <c r="M5230" s="255"/>
      <c r="N5230" s="255"/>
      <c r="O5230" s="255"/>
      <c r="P5230" s="255"/>
      <c r="Q5230" s="255"/>
      <c r="R5230" s="255"/>
      <c r="S5230" s="255"/>
      <c r="T5230" s="255"/>
      <c r="U5230" s="255"/>
      <c r="V5230" s="255"/>
    </row>
    <row r="5231" spans="11:22" x14ac:dyDescent="0.25">
      <c r="K5231" s="254"/>
      <c r="L5231" s="255"/>
      <c r="M5231" s="255"/>
      <c r="N5231" s="255"/>
      <c r="O5231" s="255"/>
      <c r="P5231" s="255"/>
      <c r="Q5231" s="255"/>
      <c r="R5231" s="255"/>
      <c r="S5231" s="255"/>
      <c r="T5231" s="255"/>
      <c r="U5231" s="255"/>
      <c r="V5231" s="255"/>
    </row>
    <row r="5232" spans="11:22" x14ac:dyDescent="0.25">
      <c r="K5232" s="254"/>
      <c r="L5232" s="255"/>
      <c r="M5232" s="255"/>
      <c r="N5232" s="255"/>
      <c r="O5232" s="255"/>
      <c r="P5232" s="255"/>
      <c r="Q5232" s="255"/>
      <c r="R5232" s="255"/>
      <c r="S5232" s="255"/>
      <c r="T5232" s="255"/>
      <c r="U5232" s="255"/>
      <c r="V5232" s="255"/>
    </row>
    <row r="5233" spans="11:22" x14ac:dyDescent="0.25">
      <c r="K5233" s="254"/>
      <c r="L5233" s="255"/>
      <c r="M5233" s="255"/>
      <c r="N5233" s="255"/>
      <c r="O5233" s="255"/>
      <c r="P5233" s="255"/>
      <c r="Q5233" s="255"/>
      <c r="R5233" s="255"/>
      <c r="S5233" s="255"/>
      <c r="T5233" s="255"/>
      <c r="U5233" s="255"/>
      <c r="V5233" s="255"/>
    </row>
    <row r="5234" spans="11:22" x14ac:dyDescent="0.25">
      <c r="K5234" s="254"/>
      <c r="L5234" s="255"/>
      <c r="M5234" s="255"/>
      <c r="N5234" s="255"/>
      <c r="O5234" s="255"/>
      <c r="P5234" s="255"/>
      <c r="Q5234" s="255"/>
      <c r="R5234" s="255"/>
      <c r="S5234" s="255"/>
      <c r="T5234" s="255"/>
      <c r="U5234" s="255"/>
      <c r="V5234" s="255"/>
    </row>
    <row r="5235" spans="11:22" x14ac:dyDescent="0.25">
      <c r="K5235" s="254"/>
      <c r="L5235" s="255"/>
      <c r="M5235" s="255"/>
      <c r="N5235" s="255"/>
      <c r="O5235" s="255"/>
      <c r="P5235" s="255"/>
      <c r="Q5235" s="255"/>
      <c r="R5235" s="255"/>
      <c r="S5235" s="255"/>
      <c r="T5235" s="255"/>
      <c r="U5235" s="255"/>
      <c r="V5235" s="255"/>
    </row>
    <row r="5236" spans="11:22" x14ac:dyDescent="0.25">
      <c r="K5236" s="254"/>
      <c r="L5236" s="255"/>
      <c r="M5236" s="255"/>
      <c r="N5236" s="255"/>
      <c r="O5236" s="255"/>
      <c r="P5236" s="255"/>
      <c r="Q5236" s="255"/>
      <c r="R5236" s="255"/>
      <c r="S5236" s="255"/>
      <c r="T5236" s="255"/>
      <c r="U5236" s="255"/>
      <c r="V5236" s="255"/>
    </row>
    <row r="5237" spans="11:22" x14ac:dyDescent="0.25">
      <c r="K5237" s="254"/>
      <c r="L5237" s="255"/>
      <c r="M5237" s="255"/>
      <c r="N5237" s="255"/>
      <c r="O5237" s="255"/>
      <c r="P5237" s="255"/>
      <c r="Q5237" s="255"/>
      <c r="R5237" s="255"/>
      <c r="S5237" s="255"/>
      <c r="T5237" s="255"/>
      <c r="U5237" s="255"/>
      <c r="V5237" s="255"/>
    </row>
    <row r="5238" spans="11:22" x14ac:dyDescent="0.25">
      <c r="K5238" s="254"/>
      <c r="L5238" s="255"/>
      <c r="M5238" s="255"/>
      <c r="N5238" s="255"/>
      <c r="O5238" s="255"/>
      <c r="P5238" s="255"/>
      <c r="Q5238" s="255"/>
      <c r="R5238" s="255"/>
      <c r="S5238" s="255"/>
      <c r="T5238" s="255"/>
      <c r="U5238" s="255"/>
      <c r="V5238" s="255"/>
    </row>
    <row r="5239" spans="11:22" x14ac:dyDescent="0.25">
      <c r="K5239" s="254"/>
      <c r="L5239" s="255"/>
      <c r="M5239" s="255"/>
      <c r="N5239" s="255"/>
      <c r="O5239" s="255"/>
      <c r="P5239" s="255"/>
      <c r="Q5239" s="255"/>
      <c r="R5239" s="255"/>
      <c r="S5239" s="255"/>
      <c r="T5239" s="255"/>
      <c r="U5239" s="255"/>
      <c r="V5239" s="255"/>
    </row>
    <row r="5240" spans="11:22" x14ac:dyDescent="0.25">
      <c r="K5240" s="254"/>
      <c r="L5240" s="255"/>
      <c r="M5240" s="255"/>
      <c r="N5240" s="255"/>
      <c r="O5240" s="255"/>
      <c r="P5240" s="255"/>
      <c r="Q5240" s="255"/>
      <c r="R5240" s="255"/>
      <c r="S5240" s="255"/>
      <c r="T5240" s="255"/>
      <c r="U5240" s="255"/>
      <c r="V5240" s="255"/>
    </row>
    <row r="5241" spans="11:22" x14ac:dyDescent="0.25">
      <c r="K5241" s="254"/>
      <c r="L5241" s="255"/>
      <c r="M5241" s="255"/>
      <c r="N5241" s="255"/>
      <c r="O5241" s="255"/>
      <c r="P5241" s="255"/>
      <c r="Q5241" s="255"/>
      <c r="R5241" s="255"/>
      <c r="S5241" s="255"/>
      <c r="T5241" s="255"/>
      <c r="U5241" s="255"/>
      <c r="V5241" s="255"/>
    </row>
    <row r="5242" spans="11:22" x14ac:dyDescent="0.25">
      <c r="K5242" s="254"/>
      <c r="L5242" s="255"/>
      <c r="M5242" s="255"/>
      <c r="N5242" s="255"/>
      <c r="O5242" s="255"/>
      <c r="P5242" s="255"/>
      <c r="Q5242" s="255"/>
      <c r="R5242" s="255"/>
      <c r="S5242" s="255"/>
      <c r="T5242" s="255"/>
      <c r="U5242" s="255"/>
      <c r="V5242" s="255"/>
    </row>
    <row r="5243" spans="11:22" x14ac:dyDescent="0.25">
      <c r="K5243" s="254"/>
      <c r="L5243" s="255"/>
      <c r="M5243" s="255"/>
      <c r="N5243" s="255"/>
      <c r="O5243" s="255"/>
      <c r="P5243" s="255"/>
      <c r="Q5243" s="255"/>
      <c r="R5243" s="255"/>
      <c r="S5243" s="255"/>
      <c r="T5243" s="255"/>
      <c r="U5243" s="255"/>
      <c r="V5243" s="255"/>
    </row>
    <row r="5244" spans="11:22" x14ac:dyDescent="0.25">
      <c r="K5244" s="254"/>
      <c r="L5244" s="255"/>
      <c r="M5244" s="255"/>
      <c r="N5244" s="255"/>
      <c r="O5244" s="255"/>
      <c r="P5244" s="255"/>
      <c r="Q5244" s="255"/>
      <c r="R5244" s="255"/>
      <c r="S5244" s="255"/>
      <c r="T5244" s="255"/>
      <c r="U5244" s="255"/>
      <c r="V5244" s="255"/>
    </row>
    <row r="5245" spans="11:22" x14ac:dyDescent="0.25">
      <c r="K5245" s="254"/>
      <c r="L5245" s="255"/>
      <c r="M5245" s="255"/>
      <c r="N5245" s="255"/>
      <c r="O5245" s="255"/>
      <c r="P5245" s="255"/>
      <c r="Q5245" s="255"/>
      <c r="R5245" s="255"/>
      <c r="S5245" s="255"/>
      <c r="T5245" s="255"/>
      <c r="U5245" s="255"/>
      <c r="V5245" s="255"/>
    </row>
    <row r="5246" spans="11:22" x14ac:dyDescent="0.25">
      <c r="K5246" s="254"/>
      <c r="L5246" s="255"/>
      <c r="M5246" s="255"/>
      <c r="N5246" s="255"/>
      <c r="O5246" s="255"/>
      <c r="P5246" s="255"/>
      <c r="Q5246" s="255"/>
      <c r="R5246" s="255"/>
      <c r="S5246" s="255"/>
      <c r="T5246" s="255"/>
      <c r="U5246" s="255"/>
      <c r="V5246" s="255"/>
    </row>
    <row r="5247" spans="11:22" x14ac:dyDescent="0.25">
      <c r="K5247" s="254"/>
      <c r="L5247" s="255"/>
      <c r="M5247" s="255"/>
      <c r="N5247" s="255"/>
      <c r="O5247" s="255"/>
      <c r="P5247" s="255"/>
      <c r="Q5247" s="255"/>
      <c r="R5247" s="255"/>
      <c r="S5247" s="255"/>
      <c r="T5247" s="255"/>
      <c r="U5247" s="255"/>
      <c r="V5247" s="255"/>
    </row>
    <row r="5248" spans="11:22" x14ac:dyDescent="0.25">
      <c r="K5248" s="254"/>
      <c r="L5248" s="255"/>
      <c r="M5248" s="255"/>
      <c r="N5248" s="255"/>
      <c r="O5248" s="255"/>
      <c r="P5248" s="255"/>
      <c r="Q5248" s="255"/>
      <c r="R5248" s="255"/>
      <c r="S5248" s="255"/>
      <c r="T5248" s="255"/>
      <c r="U5248" s="255"/>
      <c r="V5248" s="255"/>
    </row>
    <row r="5249" spans="11:22" x14ac:dyDescent="0.25">
      <c r="K5249" s="254"/>
      <c r="L5249" s="255"/>
      <c r="M5249" s="255"/>
      <c r="N5249" s="255"/>
      <c r="O5249" s="255"/>
      <c r="P5249" s="255"/>
      <c r="Q5249" s="255"/>
      <c r="R5249" s="255"/>
      <c r="S5249" s="255"/>
      <c r="T5249" s="255"/>
      <c r="U5249" s="255"/>
      <c r="V5249" s="255"/>
    </row>
    <row r="5250" spans="11:22" x14ac:dyDescent="0.25">
      <c r="K5250" s="254"/>
      <c r="L5250" s="255"/>
      <c r="M5250" s="255"/>
      <c r="N5250" s="255"/>
      <c r="O5250" s="255"/>
      <c r="P5250" s="255"/>
      <c r="Q5250" s="255"/>
      <c r="R5250" s="255"/>
      <c r="S5250" s="255"/>
      <c r="T5250" s="255"/>
      <c r="U5250" s="255"/>
      <c r="V5250" s="255"/>
    </row>
    <row r="5251" spans="11:22" x14ac:dyDescent="0.25">
      <c r="K5251" s="254"/>
      <c r="L5251" s="255"/>
      <c r="M5251" s="255"/>
      <c r="N5251" s="255"/>
      <c r="O5251" s="255"/>
      <c r="P5251" s="255"/>
      <c r="Q5251" s="255"/>
      <c r="R5251" s="255"/>
      <c r="S5251" s="255"/>
      <c r="T5251" s="255"/>
      <c r="U5251" s="255"/>
      <c r="V5251" s="255"/>
    </row>
    <row r="5252" spans="11:22" x14ac:dyDescent="0.25">
      <c r="K5252" s="254"/>
      <c r="L5252" s="255"/>
      <c r="M5252" s="255"/>
      <c r="N5252" s="255"/>
      <c r="O5252" s="255"/>
      <c r="P5252" s="255"/>
      <c r="Q5252" s="255"/>
      <c r="R5252" s="255"/>
      <c r="S5252" s="255"/>
      <c r="T5252" s="255"/>
      <c r="U5252" s="255"/>
      <c r="V5252" s="255"/>
    </row>
    <row r="5253" spans="11:22" x14ac:dyDescent="0.25">
      <c r="K5253" s="254"/>
      <c r="L5253" s="255"/>
      <c r="M5253" s="255"/>
      <c r="N5253" s="255"/>
      <c r="O5253" s="255"/>
      <c r="P5253" s="255"/>
      <c r="Q5253" s="255"/>
      <c r="R5253" s="255"/>
      <c r="S5253" s="255"/>
      <c r="T5253" s="255"/>
      <c r="U5253" s="255"/>
      <c r="V5253" s="255"/>
    </row>
    <row r="5254" spans="11:22" x14ac:dyDescent="0.25">
      <c r="K5254" s="254"/>
      <c r="L5254" s="255"/>
      <c r="M5254" s="255"/>
      <c r="N5254" s="255"/>
      <c r="O5254" s="255"/>
      <c r="P5254" s="255"/>
      <c r="Q5254" s="255"/>
      <c r="R5254" s="255"/>
      <c r="S5254" s="255"/>
      <c r="T5254" s="255"/>
      <c r="U5254" s="255"/>
      <c r="V5254" s="255"/>
    </row>
    <row r="5255" spans="11:22" x14ac:dyDescent="0.25">
      <c r="K5255" s="254"/>
      <c r="L5255" s="255"/>
      <c r="M5255" s="255"/>
      <c r="N5255" s="255"/>
      <c r="O5255" s="255"/>
      <c r="P5255" s="255"/>
      <c r="Q5255" s="255"/>
      <c r="R5255" s="255"/>
      <c r="S5255" s="255"/>
      <c r="T5255" s="255"/>
      <c r="U5255" s="255"/>
      <c r="V5255" s="255"/>
    </row>
    <row r="5256" spans="11:22" x14ac:dyDescent="0.25">
      <c r="K5256" s="254"/>
      <c r="L5256" s="255"/>
      <c r="M5256" s="255"/>
      <c r="N5256" s="255"/>
      <c r="O5256" s="255"/>
      <c r="P5256" s="255"/>
      <c r="Q5256" s="255"/>
      <c r="R5256" s="255"/>
      <c r="S5256" s="255"/>
      <c r="T5256" s="255"/>
      <c r="U5256" s="255"/>
      <c r="V5256" s="255"/>
    </row>
    <row r="5257" spans="11:22" x14ac:dyDescent="0.25">
      <c r="K5257" s="254"/>
      <c r="L5257" s="255"/>
      <c r="M5257" s="255"/>
      <c r="N5257" s="255"/>
      <c r="O5257" s="255"/>
      <c r="P5257" s="255"/>
      <c r="Q5257" s="255"/>
      <c r="R5257" s="255"/>
      <c r="S5257" s="255"/>
      <c r="T5257" s="255"/>
      <c r="U5257" s="255"/>
      <c r="V5257" s="255"/>
    </row>
    <row r="5258" spans="11:22" x14ac:dyDescent="0.25">
      <c r="K5258" s="254"/>
      <c r="L5258" s="255"/>
      <c r="M5258" s="255"/>
      <c r="N5258" s="255"/>
      <c r="O5258" s="255"/>
      <c r="P5258" s="255"/>
      <c r="Q5258" s="255"/>
      <c r="R5258" s="255"/>
      <c r="S5258" s="255"/>
      <c r="T5258" s="255"/>
      <c r="U5258" s="255"/>
      <c r="V5258" s="255"/>
    </row>
    <row r="5259" spans="11:22" x14ac:dyDescent="0.25">
      <c r="K5259" s="254"/>
      <c r="L5259" s="255"/>
      <c r="M5259" s="255"/>
      <c r="N5259" s="255"/>
      <c r="O5259" s="255"/>
      <c r="P5259" s="255"/>
      <c r="Q5259" s="255"/>
      <c r="R5259" s="255"/>
      <c r="S5259" s="255"/>
      <c r="T5259" s="255"/>
      <c r="U5259" s="255"/>
      <c r="V5259" s="255"/>
    </row>
    <row r="5260" spans="11:22" x14ac:dyDescent="0.25">
      <c r="K5260" s="254"/>
      <c r="L5260" s="255"/>
      <c r="M5260" s="255"/>
      <c r="N5260" s="255"/>
      <c r="O5260" s="255"/>
      <c r="P5260" s="255"/>
      <c r="Q5260" s="255"/>
      <c r="R5260" s="255"/>
      <c r="S5260" s="255"/>
      <c r="T5260" s="255"/>
      <c r="U5260" s="255"/>
      <c r="V5260" s="255"/>
    </row>
    <row r="5261" spans="11:22" x14ac:dyDescent="0.25">
      <c r="K5261" s="254"/>
      <c r="L5261" s="255"/>
      <c r="M5261" s="255"/>
      <c r="N5261" s="255"/>
      <c r="O5261" s="255"/>
      <c r="P5261" s="255"/>
      <c r="Q5261" s="255"/>
      <c r="R5261" s="255"/>
      <c r="S5261" s="255"/>
      <c r="T5261" s="255"/>
      <c r="U5261" s="255"/>
      <c r="V5261" s="255"/>
    </row>
    <row r="5262" spans="11:22" x14ac:dyDescent="0.25">
      <c r="K5262" s="254"/>
      <c r="L5262" s="255"/>
      <c r="M5262" s="255"/>
      <c r="N5262" s="255"/>
      <c r="O5262" s="255"/>
      <c r="P5262" s="255"/>
      <c r="Q5262" s="255"/>
      <c r="R5262" s="255"/>
      <c r="S5262" s="255"/>
      <c r="T5262" s="255"/>
      <c r="U5262" s="255"/>
      <c r="V5262" s="255"/>
    </row>
    <row r="5263" spans="11:22" x14ac:dyDescent="0.25">
      <c r="K5263" s="254"/>
      <c r="L5263" s="255"/>
      <c r="M5263" s="255"/>
      <c r="N5263" s="255"/>
      <c r="O5263" s="255"/>
      <c r="P5263" s="255"/>
      <c r="Q5263" s="255"/>
      <c r="R5263" s="255"/>
      <c r="S5263" s="255"/>
      <c r="T5263" s="255"/>
      <c r="U5263" s="255"/>
      <c r="V5263" s="255"/>
    </row>
    <row r="5264" spans="11:22" x14ac:dyDescent="0.25">
      <c r="K5264" s="254"/>
      <c r="L5264" s="255"/>
      <c r="M5264" s="255"/>
      <c r="N5264" s="255"/>
      <c r="O5264" s="255"/>
      <c r="P5264" s="255"/>
      <c r="Q5264" s="255"/>
      <c r="R5264" s="255"/>
      <c r="S5264" s="255"/>
      <c r="T5264" s="255"/>
      <c r="U5264" s="255"/>
      <c r="V5264" s="255"/>
    </row>
    <row r="5265" spans="11:22" x14ac:dyDescent="0.25">
      <c r="K5265" s="254"/>
      <c r="L5265" s="255"/>
      <c r="M5265" s="255"/>
      <c r="N5265" s="255"/>
      <c r="O5265" s="255"/>
      <c r="P5265" s="255"/>
      <c r="Q5265" s="255"/>
      <c r="R5265" s="255"/>
      <c r="S5265" s="255"/>
      <c r="T5265" s="255"/>
      <c r="U5265" s="255"/>
      <c r="V5265" s="255"/>
    </row>
    <row r="5266" spans="11:22" x14ac:dyDescent="0.25">
      <c r="K5266" s="254"/>
      <c r="L5266" s="255"/>
      <c r="M5266" s="255"/>
      <c r="N5266" s="255"/>
      <c r="O5266" s="255"/>
      <c r="P5266" s="255"/>
      <c r="Q5266" s="255"/>
      <c r="R5266" s="255"/>
      <c r="S5266" s="255"/>
      <c r="T5266" s="255"/>
      <c r="U5266" s="255"/>
      <c r="V5266" s="255"/>
    </row>
    <row r="5267" spans="11:22" x14ac:dyDescent="0.25">
      <c r="K5267" s="254"/>
      <c r="L5267" s="255"/>
      <c r="M5267" s="255"/>
      <c r="N5267" s="255"/>
      <c r="O5267" s="255"/>
      <c r="P5267" s="255"/>
      <c r="Q5267" s="255"/>
      <c r="R5267" s="255"/>
      <c r="S5267" s="255"/>
      <c r="T5267" s="255"/>
      <c r="U5267" s="255"/>
      <c r="V5267" s="255"/>
    </row>
    <row r="5268" spans="11:22" x14ac:dyDescent="0.25">
      <c r="K5268" s="254"/>
      <c r="L5268" s="255"/>
      <c r="M5268" s="255"/>
      <c r="N5268" s="255"/>
      <c r="O5268" s="255"/>
      <c r="P5268" s="255"/>
      <c r="Q5268" s="255"/>
      <c r="R5268" s="255"/>
      <c r="S5268" s="255"/>
      <c r="T5268" s="255"/>
      <c r="U5268" s="255"/>
      <c r="V5268" s="255"/>
    </row>
    <row r="5269" spans="11:22" x14ac:dyDescent="0.25">
      <c r="K5269" s="254"/>
      <c r="L5269" s="255"/>
      <c r="M5269" s="255"/>
      <c r="N5269" s="255"/>
      <c r="O5269" s="255"/>
      <c r="P5269" s="255"/>
      <c r="Q5269" s="255"/>
      <c r="R5269" s="255"/>
      <c r="S5269" s="255"/>
      <c r="T5269" s="255"/>
      <c r="U5269" s="255"/>
      <c r="V5269" s="255"/>
    </row>
    <row r="5270" spans="11:22" x14ac:dyDescent="0.25">
      <c r="K5270" s="254"/>
      <c r="L5270" s="255"/>
      <c r="M5270" s="255"/>
      <c r="N5270" s="255"/>
      <c r="O5270" s="255"/>
      <c r="P5270" s="255"/>
      <c r="Q5270" s="255"/>
      <c r="R5270" s="255"/>
      <c r="S5270" s="255"/>
      <c r="T5270" s="255"/>
      <c r="U5270" s="255"/>
      <c r="V5270" s="255"/>
    </row>
    <row r="5271" spans="11:22" x14ac:dyDescent="0.25">
      <c r="K5271" s="254"/>
      <c r="L5271" s="255"/>
      <c r="M5271" s="255"/>
      <c r="N5271" s="255"/>
      <c r="O5271" s="255"/>
      <c r="P5271" s="255"/>
      <c r="Q5271" s="255"/>
      <c r="R5271" s="255"/>
      <c r="S5271" s="255"/>
      <c r="T5271" s="255"/>
      <c r="U5271" s="255"/>
      <c r="V5271" s="255"/>
    </row>
    <row r="5272" spans="11:22" x14ac:dyDescent="0.25">
      <c r="K5272" s="254"/>
      <c r="L5272" s="255"/>
      <c r="M5272" s="255"/>
      <c r="N5272" s="255"/>
      <c r="O5272" s="255"/>
      <c r="P5272" s="255"/>
      <c r="Q5272" s="255"/>
      <c r="R5272" s="255"/>
      <c r="S5272" s="255"/>
      <c r="T5272" s="255"/>
      <c r="U5272" s="255"/>
      <c r="V5272" s="255"/>
    </row>
    <row r="5273" spans="11:22" x14ac:dyDescent="0.25">
      <c r="K5273" s="254"/>
      <c r="L5273" s="255"/>
      <c r="M5273" s="255"/>
      <c r="N5273" s="255"/>
      <c r="O5273" s="255"/>
      <c r="P5273" s="255"/>
      <c r="Q5273" s="255"/>
      <c r="R5273" s="255"/>
      <c r="S5273" s="255"/>
      <c r="T5273" s="255"/>
      <c r="U5273" s="255"/>
      <c r="V5273" s="255"/>
    </row>
    <row r="5274" spans="11:22" x14ac:dyDescent="0.25">
      <c r="K5274" s="254"/>
      <c r="L5274" s="255"/>
      <c r="M5274" s="255"/>
      <c r="N5274" s="255"/>
      <c r="O5274" s="255"/>
      <c r="P5274" s="255"/>
      <c r="Q5274" s="255"/>
      <c r="R5274" s="255"/>
      <c r="S5274" s="255"/>
      <c r="T5274" s="255"/>
      <c r="U5274" s="255"/>
      <c r="V5274" s="255"/>
    </row>
    <row r="5275" spans="11:22" x14ac:dyDescent="0.25">
      <c r="K5275" s="254"/>
      <c r="L5275" s="255"/>
      <c r="M5275" s="255"/>
      <c r="N5275" s="255"/>
      <c r="O5275" s="255"/>
      <c r="P5275" s="255"/>
      <c r="Q5275" s="255"/>
      <c r="R5275" s="255"/>
      <c r="S5275" s="255"/>
      <c r="T5275" s="255"/>
      <c r="U5275" s="255"/>
      <c r="V5275" s="255"/>
    </row>
    <row r="5276" spans="11:22" x14ac:dyDescent="0.25">
      <c r="K5276" s="254"/>
      <c r="L5276" s="255"/>
      <c r="M5276" s="255"/>
      <c r="N5276" s="255"/>
      <c r="O5276" s="255"/>
      <c r="P5276" s="255"/>
      <c r="Q5276" s="255"/>
      <c r="R5276" s="255"/>
      <c r="S5276" s="255"/>
      <c r="T5276" s="255"/>
      <c r="U5276" s="255"/>
      <c r="V5276" s="255"/>
    </row>
    <row r="5277" spans="11:22" x14ac:dyDescent="0.25">
      <c r="K5277" s="254"/>
      <c r="L5277" s="255"/>
      <c r="M5277" s="255"/>
      <c r="N5277" s="255"/>
      <c r="O5277" s="255"/>
      <c r="P5277" s="255"/>
      <c r="Q5277" s="255"/>
      <c r="R5277" s="255"/>
      <c r="S5277" s="255"/>
      <c r="T5277" s="255"/>
      <c r="U5277" s="255"/>
      <c r="V5277" s="255"/>
    </row>
    <row r="5278" spans="11:22" x14ac:dyDescent="0.25">
      <c r="K5278" s="254"/>
      <c r="L5278" s="255"/>
      <c r="M5278" s="255"/>
      <c r="N5278" s="255"/>
      <c r="O5278" s="255"/>
      <c r="P5278" s="255"/>
      <c r="Q5278" s="255"/>
      <c r="R5278" s="255"/>
      <c r="S5278" s="255"/>
      <c r="T5278" s="255"/>
      <c r="U5278" s="255"/>
      <c r="V5278" s="255"/>
    </row>
    <row r="5279" spans="11:22" x14ac:dyDescent="0.25">
      <c r="K5279" s="254"/>
      <c r="L5279" s="255"/>
      <c r="M5279" s="255"/>
      <c r="N5279" s="255"/>
      <c r="O5279" s="255"/>
      <c r="P5279" s="255"/>
      <c r="Q5279" s="255"/>
      <c r="R5279" s="255"/>
      <c r="S5279" s="255"/>
      <c r="T5279" s="255"/>
      <c r="U5279" s="255"/>
      <c r="V5279" s="255"/>
    </row>
    <row r="5280" spans="11:22" x14ac:dyDescent="0.25">
      <c r="K5280" s="254"/>
      <c r="L5280" s="255"/>
      <c r="M5280" s="255"/>
      <c r="N5280" s="255"/>
      <c r="O5280" s="255"/>
      <c r="P5280" s="255"/>
      <c r="Q5280" s="255"/>
      <c r="R5280" s="255"/>
      <c r="S5280" s="255"/>
      <c r="T5280" s="255"/>
      <c r="U5280" s="255"/>
      <c r="V5280" s="255"/>
    </row>
    <row r="5281" spans="11:22" x14ac:dyDescent="0.25">
      <c r="K5281" s="254"/>
      <c r="L5281" s="255"/>
      <c r="M5281" s="255"/>
      <c r="N5281" s="255"/>
      <c r="O5281" s="255"/>
      <c r="P5281" s="255"/>
      <c r="Q5281" s="255"/>
      <c r="R5281" s="255"/>
      <c r="S5281" s="255"/>
      <c r="T5281" s="255"/>
      <c r="U5281" s="255"/>
      <c r="V5281" s="255"/>
    </row>
    <row r="5282" spans="11:22" x14ac:dyDescent="0.25">
      <c r="K5282" s="254"/>
      <c r="L5282" s="255"/>
      <c r="M5282" s="255"/>
      <c r="N5282" s="255"/>
      <c r="O5282" s="255"/>
      <c r="P5282" s="255"/>
      <c r="Q5282" s="255"/>
      <c r="R5282" s="255"/>
      <c r="S5282" s="255"/>
      <c r="T5282" s="255"/>
      <c r="U5282" s="255"/>
      <c r="V5282" s="255"/>
    </row>
    <row r="5283" spans="11:22" x14ac:dyDescent="0.25">
      <c r="K5283" s="254"/>
      <c r="L5283" s="255"/>
      <c r="M5283" s="255"/>
      <c r="N5283" s="255"/>
      <c r="O5283" s="255"/>
      <c r="P5283" s="255"/>
      <c r="Q5283" s="255"/>
      <c r="R5283" s="255"/>
      <c r="S5283" s="255"/>
      <c r="T5283" s="255"/>
      <c r="U5283" s="255"/>
      <c r="V5283" s="255"/>
    </row>
    <row r="5284" spans="11:22" x14ac:dyDescent="0.25">
      <c r="K5284" s="254"/>
      <c r="L5284" s="255"/>
      <c r="M5284" s="255"/>
      <c r="N5284" s="255"/>
      <c r="O5284" s="255"/>
      <c r="P5284" s="255"/>
      <c r="Q5284" s="255"/>
      <c r="R5284" s="255"/>
      <c r="S5284" s="255"/>
      <c r="T5284" s="255"/>
      <c r="U5284" s="255"/>
      <c r="V5284" s="255"/>
    </row>
    <row r="5285" spans="11:22" x14ac:dyDescent="0.25">
      <c r="K5285" s="254"/>
      <c r="L5285" s="255"/>
      <c r="M5285" s="255"/>
      <c r="N5285" s="255"/>
      <c r="O5285" s="255"/>
      <c r="P5285" s="255"/>
      <c r="Q5285" s="255"/>
      <c r="R5285" s="255"/>
      <c r="S5285" s="255"/>
      <c r="T5285" s="255"/>
      <c r="U5285" s="255"/>
      <c r="V5285" s="255"/>
    </row>
    <row r="5286" spans="11:22" x14ac:dyDescent="0.25">
      <c r="K5286" s="254"/>
      <c r="L5286" s="255"/>
      <c r="M5286" s="255"/>
      <c r="N5286" s="255"/>
      <c r="O5286" s="255"/>
      <c r="P5286" s="255"/>
      <c r="Q5286" s="255"/>
      <c r="R5286" s="255"/>
      <c r="S5286" s="255"/>
      <c r="T5286" s="255"/>
      <c r="U5286" s="255"/>
      <c r="V5286" s="255"/>
    </row>
    <row r="5287" spans="11:22" x14ac:dyDescent="0.25">
      <c r="K5287" s="254"/>
      <c r="L5287" s="255"/>
      <c r="M5287" s="255"/>
      <c r="N5287" s="255"/>
      <c r="O5287" s="255"/>
      <c r="P5287" s="255"/>
      <c r="Q5287" s="255"/>
      <c r="R5287" s="255"/>
      <c r="S5287" s="255"/>
      <c r="T5287" s="255"/>
      <c r="U5287" s="255"/>
      <c r="V5287" s="255"/>
    </row>
    <row r="5288" spans="11:22" x14ac:dyDescent="0.25">
      <c r="K5288" s="254"/>
      <c r="L5288" s="255"/>
      <c r="M5288" s="255"/>
      <c r="N5288" s="255"/>
      <c r="O5288" s="255"/>
      <c r="P5288" s="255"/>
      <c r="Q5288" s="255"/>
      <c r="R5288" s="255"/>
      <c r="S5288" s="255"/>
      <c r="T5288" s="255"/>
      <c r="U5288" s="255"/>
      <c r="V5288" s="255"/>
    </row>
    <row r="5289" spans="11:22" x14ac:dyDescent="0.25">
      <c r="K5289" s="254"/>
      <c r="L5289" s="255"/>
      <c r="M5289" s="255"/>
      <c r="N5289" s="255"/>
      <c r="O5289" s="255"/>
      <c r="P5289" s="255"/>
      <c r="Q5289" s="255"/>
      <c r="R5289" s="255"/>
      <c r="S5289" s="255"/>
      <c r="T5289" s="255"/>
      <c r="U5289" s="255"/>
      <c r="V5289" s="255"/>
    </row>
    <row r="5290" spans="11:22" x14ac:dyDescent="0.25">
      <c r="K5290" s="254"/>
      <c r="L5290" s="255"/>
      <c r="M5290" s="255"/>
      <c r="N5290" s="255"/>
      <c r="O5290" s="255"/>
      <c r="P5290" s="255"/>
      <c r="Q5290" s="255"/>
      <c r="R5290" s="255"/>
      <c r="S5290" s="255"/>
      <c r="T5290" s="255"/>
      <c r="U5290" s="255"/>
      <c r="V5290" s="255"/>
    </row>
    <row r="5291" spans="11:22" x14ac:dyDescent="0.25">
      <c r="K5291" s="254"/>
      <c r="L5291" s="255"/>
      <c r="M5291" s="255"/>
      <c r="N5291" s="255"/>
      <c r="O5291" s="255"/>
      <c r="P5291" s="255"/>
      <c r="Q5291" s="255"/>
      <c r="R5291" s="255"/>
      <c r="S5291" s="255"/>
      <c r="T5291" s="255"/>
      <c r="U5291" s="255"/>
      <c r="V5291" s="255"/>
    </row>
    <row r="5292" spans="11:22" x14ac:dyDescent="0.25">
      <c r="K5292" s="254"/>
      <c r="L5292" s="255"/>
      <c r="M5292" s="255"/>
      <c r="N5292" s="255"/>
      <c r="O5292" s="255"/>
      <c r="P5292" s="255"/>
      <c r="Q5292" s="255"/>
      <c r="R5292" s="255"/>
      <c r="S5292" s="255"/>
      <c r="T5292" s="255"/>
      <c r="U5292" s="255"/>
      <c r="V5292" s="255"/>
    </row>
    <row r="5293" spans="11:22" x14ac:dyDescent="0.25">
      <c r="K5293" s="254"/>
      <c r="L5293" s="255"/>
      <c r="M5293" s="255"/>
      <c r="N5293" s="255"/>
      <c r="O5293" s="255"/>
      <c r="P5293" s="255"/>
      <c r="Q5293" s="255"/>
      <c r="R5293" s="255"/>
      <c r="S5293" s="255"/>
      <c r="T5293" s="255"/>
      <c r="U5293" s="255"/>
      <c r="V5293" s="255"/>
    </row>
    <row r="5294" spans="11:22" x14ac:dyDescent="0.25">
      <c r="K5294" s="254"/>
      <c r="L5294" s="255"/>
      <c r="M5294" s="255"/>
      <c r="N5294" s="255"/>
      <c r="O5294" s="255"/>
      <c r="P5294" s="255"/>
      <c r="Q5294" s="255"/>
      <c r="R5294" s="255"/>
      <c r="S5294" s="255"/>
      <c r="T5294" s="255"/>
      <c r="U5294" s="255"/>
      <c r="V5294" s="255"/>
    </row>
    <row r="5295" spans="11:22" x14ac:dyDescent="0.25">
      <c r="K5295" s="254"/>
      <c r="L5295" s="255"/>
      <c r="M5295" s="255"/>
      <c r="N5295" s="255"/>
      <c r="O5295" s="255"/>
      <c r="P5295" s="255"/>
      <c r="Q5295" s="255"/>
      <c r="R5295" s="255"/>
      <c r="S5295" s="255"/>
      <c r="T5295" s="255"/>
      <c r="U5295" s="255"/>
      <c r="V5295" s="255"/>
    </row>
    <row r="5296" spans="11:22" x14ac:dyDescent="0.25">
      <c r="K5296" s="254"/>
      <c r="L5296" s="255"/>
      <c r="M5296" s="255"/>
      <c r="N5296" s="255"/>
      <c r="O5296" s="255"/>
      <c r="P5296" s="255"/>
      <c r="Q5296" s="255"/>
      <c r="R5296" s="255"/>
      <c r="S5296" s="255"/>
      <c r="T5296" s="255"/>
      <c r="U5296" s="255"/>
      <c r="V5296" s="255"/>
    </row>
    <row r="5297" spans="11:22" x14ac:dyDescent="0.25">
      <c r="K5297" s="254"/>
      <c r="L5297" s="255"/>
      <c r="M5297" s="255"/>
      <c r="N5297" s="255"/>
      <c r="O5297" s="255"/>
      <c r="P5297" s="255"/>
      <c r="Q5297" s="255"/>
      <c r="R5297" s="255"/>
      <c r="S5297" s="255"/>
      <c r="T5297" s="255"/>
      <c r="U5297" s="255"/>
      <c r="V5297" s="255"/>
    </row>
    <row r="5298" spans="11:22" x14ac:dyDescent="0.25">
      <c r="K5298" s="254"/>
      <c r="L5298" s="255"/>
      <c r="M5298" s="255"/>
      <c r="N5298" s="255"/>
      <c r="O5298" s="255"/>
      <c r="P5298" s="255"/>
      <c r="Q5298" s="255"/>
      <c r="R5298" s="255"/>
      <c r="S5298" s="255"/>
      <c r="T5298" s="255"/>
      <c r="U5298" s="255"/>
      <c r="V5298" s="255"/>
    </row>
    <row r="5299" spans="11:22" x14ac:dyDescent="0.25">
      <c r="K5299" s="254"/>
      <c r="L5299" s="255"/>
      <c r="M5299" s="255"/>
      <c r="N5299" s="255"/>
      <c r="O5299" s="255"/>
      <c r="P5299" s="255"/>
      <c r="Q5299" s="255"/>
      <c r="R5299" s="255"/>
      <c r="S5299" s="255"/>
      <c r="T5299" s="255"/>
      <c r="U5299" s="255"/>
      <c r="V5299" s="255"/>
    </row>
    <row r="5300" spans="11:22" x14ac:dyDescent="0.25">
      <c r="K5300" s="254"/>
      <c r="L5300" s="255"/>
      <c r="M5300" s="255"/>
      <c r="N5300" s="255"/>
      <c r="O5300" s="255"/>
      <c r="P5300" s="255"/>
      <c r="Q5300" s="255"/>
      <c r="R5300" s="255"/>
      <c r="S5300" s="255"/>
      <c r="T5300" s="255"/>
      <c r="U5300" s="255"/>
      <c r="V5300" s="255"/>
    </row>
    <row r="5301" spans="11:22" x14ac:dyDescent="0.25">
      <c r="K5301" s="254"/>
      <c r="L5301" s="255"/>
      <c r="M5301" s="255"/>
      <c r="N5301" s="255"/>
      <c r="O5301" s="255"/>
      <c r="P5301" s="255"/>
      <c r="Q5301" s="255"/>
      <c r="R5301" s="255"/>
      <c r="S5301" s="255"/>
      <c r="T5301" s="255"/>
      <c r="U5301" s="255"/>
      <c r="V5301" s="255"/>
    </row>
    <row r="5302" spans="11:22" x14ac:dyDescent="0.25">
      <c r="K5302" s="254"/>
      <c r="L5302" s="255"/>
      <c r="M5302" s="255"/>
      <c r="N5302" s="255"/>
      <c r="O5302" s="255"/>
      <c r="P5302" s="255"/>
      <c r="Q5302" s="255"/>
      <c r="R5302" s="255"/>
      <c r="S5302" s="255"/>
      <c r="T5302" s="255"/>
      <c r="U5302" s="255"/>
      <c r="V5302" s="255"/>
    </row>
    <row r="5303" spans="11:22" x14ac:dyDescent="0.25">
      <c r="K5303" s="254"/>
      <c r="L5303" s="255"/>
      <c r="M5303" s="255"/>
      <c r="N5303" s="255"/>
      <c r="O5303" s="255"/>
      <c r="P5303" s="255"/>
      <c r="Q5303" s="255"/>
      <c r="R5303" s="255"/>
      <c r="S5303" s="255"/>
      <c r="T5303" s="255"/>
      <c r="U5303" s="255"/>
      <c r="V5303" s="255"/>
    </row>
    <row r="5304" spans="11:22" x14ac:dyDescent="0.25">
      <c r="K5304" s="254"/>
      <c r="L5304" s="255"/>
      <c r="M5304" s="255"/>
      <c r="N5304" s="255"/>
      <c r="O5304" s="255"/>
      <c r="P5304" s="255"/>
      <c r="Q5304" s="255"/>
      <c r="R5304" s="255"/>
      <c r="S5304" s="255"/>
      <c r="T5304" s="255"/>
      <c r="U5304" s="255"/>
      <c r="V5304" s="255"/>
    </row>
    <row r="5305" spans="11:22" x14ac:dyDescent="0.25">
      <c r="K5305" s="254"/>
      <c r="L5305" s="255"/>
      <c r="M5305" s="255"/>
      <c r="N5305" s="255"/>
      <c r="O5305" s="255"/>
      <c r="P5305" s="255"/>
      <c r="Q5305" s="255"/>
      <c r="R5305" s="255"/>
      <c r="S5305" s="255"/>
      <c r="T5305" s="255"/>
      <c r="U5305" s="255"/>
      <c r="V5305" s="255"/>
    </row>
    <row r="5306" spans="11:22" x14ac:dyDescent="0.25">
      <c r="K5306" s="254"/>
      <c r="L5306" s="255"/>
      <c r="M5306" s="255"/>
      <c r="N5306" s="255"/>
      <c r="O5306" s="255"/>
      <c r="P5306" s="255"/>
      <c r="Q5306" s="255"/>
      <c r="R5306" s="255"/>
      <c r="S5306" s="255"/>
      <c r="T5306" s="255"/>
      <c r="U5306" s="255"/>
      <c r="V5306" s="255"/>
    </row>
    <row r="5307" spans="11:22" x14ac:dyDescent="0.25">
      <c r="K5307" s="254"/>
      <c r="L5307" s="255"/>
      <c r="M5307" s="255"/>
      <c r="N5307" s="255"/>
      <c r="O5307" s="255"/>
      <c r="P5307" s="255"/>
      <c r="Q5307" s="255"/>
      <c r="R5307" s="255"/>
      <c r="S5307" s="255"/>
      <c r="T5307" s="255"/>
      <c r="U5307" s="255"/>
      <c r="V5307" s="255"/>
    </row>
    <row r="5308" spans="11:22" x14ac:dyDescent="0.25">
      <c r="K5308" s="254"/>
      <c r="L5308" s="255"/>
      <c r="M5308" s="255"/>
      <c r="N5308" s="255"/>
      <c r="O5308" s="255"/>
      <c r="P5308" s="255"/>
      <c r="Q5308" s="255"/>
      <c r="R5308" s="255"/>
      <c r="S5308" s="255"/>
      <c r="T5308" s="255"/>
      <c r="U5308" s="255"/>
      <c r="V5308" s="255"/>
    </row>
    <row r="5309" spans="11:22" x14ac:dyDescent="0.25">
      <c r="K5309" s="254"/>
      <c r="L5309" s="255"/>
      <c r="M5309" s="255"/>
      <c r="N5309" s="255"/>
      <c r="O5309" s="255"/>
      <c r="P5309" s="255"/>
      <c r="Q5309" s="255"/>
      <c r="R5309" s="255"/>
      <c r="S5309" s="255"/>
      <c r="T5309" s="255"/>
      <c r="U5309" s="255"/>
      <c r="V5309" s="255"/>
    </row>
    <row r="5310" spans="11:22" x14ac:dyDescent="0.25">
      <c r="K5310" s="254"/>
      <c r="L5310" s="255"/>
      <c r="M5310" s="255"/>
      <c r="N5310" s="255"/>
      <c r="O5310" s="255"/>
      <c r="P5310" s="255"/>
      <c r="Q5310" s="255"/>
      <c r="R5310" s="255"/>
      <c r="S5310" s="255"/>
      <c r="T5310" s="255"/>
      <c r="U5310" s="255"/>
      <c r="V5310" s="255"/>
    </row>
    <row r="5311" spans="11:22" x14ac:dyDescent="0.25">
      <c r="K5311" s="254"/>
      <c r="L5311" s="255"/>
      <c r="M5311" s="255"/>
      <c r="N5311" s="255"/>
      <c r="O5311" s="255"/>
      <c r="P5311" s="255"/>
      <c r="Q5311" s="255"/>
      <c r="R5311" s="255"/>
      <c r="S5311" s="255"/>
      <c r="T5311" s="255"/>
      <c r="U5311" s="255"/>
      <c r="V5311" s="255"/>
    </row>
    <row r="5312" spans="11:22" x14ac:dyDescent="0.25">
      <c r="K5312" s="254"/>
      <c r="L5312" s="255"/>
      <c r="M5312" s="255"/>
      <c r="N5312" s="255"/>
      <c r="O5312" s="255"/>
      <c r="P5312" s="255"/>
      <c r="Q5312" s="255"/>
      <c r="R5312" s="255"/>
      <c r="S5312" s="255"/>
      <c r="T5312" s="255"/>
      <c r="U5312" s="255"/>
      <c r="V5312" s="255"/>
    </row>
    <row r="5313" spans="11:22" x14ac:dyDescent="0.25">
      <c r="K5313" s="254"/>
      <c r="L5313" s="255"/>
      <c r="M5313" s="255"/>
      <c r="N5313" s="255"/>
      <c r="O5313" s="255"/>
      <c r="P5313" s="255"/>
      <c r="Q5313" s="255"/>
      <c r="R5313" s="255"/>
      <c r="S5313" s="255"/>
      <c r="T5313" s="255"/>
      <c r="U5313" s="255"/>
      <c r="V5313" s="255"/>
    </row>
    <row r="5314" spans="11:22" x14ac:dyDescent="0.25">
      <c r="K5314" s="254"/>
      <c r="L5314" s="255"/>
      <c r="M5314" s="255"/>
      <c r="N5314" s="255"/>
      <c r="O5314" s="255"/>
      <c r="P5314" s="255"/>
      <c r="Q5314" s="255"/>
      <c r="R5314" s="255"/>
      <c r="S5314" s="255"/>
      <c r="T5314" s="255"/>
      <c r="U5314" s="255"/>
      <c r="V5314" s="255"/>
    </row>
    <row r="5315" spans="11:22" x14ac:dyDescent="0.25">
      <c r="K5315" s="254"/>
      <c r="L5315" s="255"/>
      <c r="M5315" s="255"/>
      <c r="N5315" s="255"/>
      <c r="O5315" s="255"/>
      <c r="P5315" s="255"/>
      <c r="Q5315" s="255"/>
      <c r="R5315" s="255"/>
      <c r="S5315" s="255"/>
      <c r="T5315" s="255"/>
      <c r="U5315" s="255"/>
      <c r="V5315" s="255"/>
    </row>
    <row r="5316" spans="11:22" x14ac:dyDescent="0.25">
      <c r="K5316" s="254"/>
      <c r="L5316" s="255"/>
      <c r="M5316" s="255"/>
      <c r="N5316" s="255"/>
      <c r="O5316" s="255"/>
      <c r="P5316" s="255"/>
      <c r="Q5316" s="255"/>
      <c r="R5316" s="255"/>
      <c r="S5316" s="255"/>
      <c r="T5316" s="255"/>
      <c r="U5316" s="255"/>
      <c r="V5316" s="255"/>
    </row>
    <row r="5317" spans="11:22" x14ac:dyDescent="0.25">
      <c r="K5317" s="254"/>
      <c r="L5317" s="255"/>
      <c r="M5317" s="255"/>
      <c r="N5317" s="255"/>
      <c r="O5317" s="255"/>
      <c r="P5317" s="255"/>
      <c r="Q5317" s="255"/>
      <c r="R5317" s="255"/>
      <c r="S5317" s="255"/>
      <c r="T5317" s="255"/>
      <c r="U5317" s="255"/>
      <c r="V5317" s="255"/>
    </row>
    <row r="5318" spans="11:22" x14ac:dyDescent="0.25">
      <c r="K5318" s="254"/>
      <c r="L5318" s="255"/>
      <c r="M5318" s="255"/>
      <c r="N5318" s="255"/>
      <c r="O5318" s="255"/>
      <c r="P5318" s="255"/>
      <c r="Q5318" s="255"/>
      <c r="R5318" s="255"/>
      <c r="S5318" s="255"/>
      <c r="T5318" s="255"/>
      <c r="U5318" s="255"/>
      <c r="V5318" s="255"/>
    </row>
    <row r="5319" spans="11:22" x14ac:dyDescent="0.25">
      <c r="K5319" s="254"/>
      <c r="L5319" s="255"/>
      <c r="M5319" s="255"/>
      <c r="N5319" s="255"/>
      <c r="O5319" s="255"/>
      <c r="P5319" s="255"/>
      <c r="Q5319" s="255"/>
      <c r="R5319" s="255"/>
      <c r="S5319" s="255"/>
      <c r="T5319" s="255"/>
      <c r="U5319" s="255"/>
      <c r="V5319" s="255"/>
    </row>
    <row r="5320" spans="11:22" x14ac:dyDescent="0.25">
      <c r="K5320" s="254"/>
      <c r="L5320" s="255"/>
      <c r="M5320" s="255"/>
      <c r="N5320" s="255"/>
      <c r="O5320" s="255"/>
      <c r="P5320" s="255"/>
      <c r="Q5320" s="255"/>
      <c r="R5320" s="255"/>
      <c r="S5320" s="255"/>
      <c r="T5320" s="255"/>
      <c r="U5320" s="255"/>
      <c r="V5320" s="255"/>
    </row>
    <row r="5321" spans="11:22" x14ac:dyDescent="0.25">
      <c r="K5321" s="254"/>
      <c r="L5321" s="255"/>
      <c r="M5321" s="255"/>
      <c r="N5321" s="255"/>
      <c r="O5321" s="255"/>
      <c r="P5321" s="255"/>
      <c r="Q5321" s="255"/>
      <c r="R5321" s="255"/>
      <c r="S5321" s="255"/>
      <c r="T5321" s="255"/>
      <c r="U5321" s="255"/>
      <c r="V5321" s="255"/>
    </row>
    <row r="5322" spans="11:22" x14ac:dyDescent="0.25">
      <c r="K5322" s="254"/>
      <c r="L5322" s="255"/>
      <c r="M5322" s="255"/>
      <c r="N5322" s="255"/>
      <c r="O5322" s="255"/>
      <c r="P5322" s="255"/>
      <c r="Q5322" s="255"/>
      <c r="R5322" s="255"/>
      <c r="S5322" s="255"/>
      <c r="T5322" s="255"/>
      <c r="U5322" s="255"/>
      <c r="V5322" s="255"/>
    </row>
    <row r="5323" spans="11:22" x14ac:dyDescent="0.25">
      <c r="K5323" s="254"/>
      <c r="L5323" s="255"/>
      <c r="M5323" s="255"/>
      <c r="N5323" s="255"/>
      <c r="O5323" s="255"/>
      <c r="P5323" s="255"/>
      <c r="Q5323" s="255"/>
      <c r="R5323" s="255"/>
      <c r="S5323" s="255"/>
      <c r="T5323" s="255"/>
      <c r="U5323" s="255"/>
      <c r="V5323" s="255"/>
    </row>
    <row r="5324" spans="11:22" x14ac:dyDescent="0.25">
      <c r="K5324" s="254"/>
      <c r="L5324" s="255"/>
      <c r="M5324" s="255"/>
      <c r="N5324" s="255"/>
      <c r="O5324" s="255"/>
      <c r="P5324" s="255"/>
      <c r="Q5324" s="255"/>
      <c r="R5324" s="255"/>
      <c r="S5324" s="255"/>
      <c r="T5324" s="255"/>
      <c r="U5324" s="255"/>
      <c r="V5324" s="255"/>
    </row>
    <row r="5325" spans="11:22" x14ac:dyDescent="0.25">
      <c r="K5325" s="254"/>
      <c r="L5325" s="255"/>
      <c r="M5325" s="255"/>
      <c r="N5325" s="255"/>
      <c r="O5325" s="255"/>
      <c r="P5325" s="255"/>
      <c r="Q5325" s="255"/>
      <c r="R5325" s="255"/>
      <c r="S5325" s="255"/>
      <c r="T5325" s="255"/>
      <c r="U5325" s="255"/>
      <c r="V5325" s="255"/>
    </row>
    <row r="5326" spans="11:22" x14ac:dyDescent="0.25">
      <c r="K5326" s="254"/>
      <c r="L5326" s="255"/>
      <c r="M5326" s="255"/>
      <c r="N5326" s="255"/>
      <c r="O5326" s="255"/>
      <c r="P5326" s="255"/>
      <c r="Q5326" s="255"/>
      <c r="R5326" s="255"/>
      <c r="S5326" s="255"/>
      <c r="T5326" s="255"/>
      <c r="U5326" s="255"/>
      <c r="V5326" s="255"/>
    </row>
    <row r="5327" spans="11:22" x14ac:dyDescent="0.25">
      <c r="K5327" s="254"/>
      <c r="L5327" s="255"/>
      <c r="M5327" s="255"/>
      <c r="N5327" s="255"/>
      <c r="O5327" s="255"/>
      <c r="P5327" s="255"/>
      <c r="Q5327" s="255"/>
      <c r="R5327" s="255"/>
      <c r="S5327" s="255"/>
      <c r="T5327" s="255"/>
      <c r="U5327" s="255"/>
      <c r="V5327" s="255"/>
    </row>
    <row r="5328" spans="11:22" x14ac:dyDescent="0.25">
      <c r="K5328" s="254"/>
      <c r="L5328" s="255"/>
      <c r="M5328" s="255"/>
      <c r="N5328" s="255"/>
      <c r="O5328" s="255"/>
      <c r="P5328" s="255"/>
      <c r="Q5328" s="255"/>
      <c r="R5328" s="255"/>
      <c r="S5328" s="255"/>
      <c r="T5328" s="255"/>
      <c r="U5328" s="255"/>
      <c r="V5328" s="255"/>
    </row>
    <row r="5329" spans="11:22" x14ac:dyDescent="0.25">
      <c r="K5329" s="254"/>
      <c r="L5329" s="255"/>
      <c r="M5329" s="255"/>
      <c r="N5329" s="255"/>
      <c r="O5329" s="255"/>
      <c r="P5329" s="255"/>
      <c r="Q5329" s="255"/>
      <c r="R5329" s="255"/>
      <c r="S5329" s="255"/>
      <c r="T5329" s="255"/>
      <c r="U5329" s="255"/>
      <c r="V5329" s="255"/>
    </row>
    <row r="5330" spans="11:22" x14ac:dyDescent="0.25">
      <c r="K5330" s="254"/>
      <c r="L5330" s="255"/>
      <c r="M5330" s="255"/>
      <c r="N5330" s="255"/>
      <c r="O5330" s="255"/>
      <c r="P5330" s="255"/>
      <c r="Q5330" s="255"/>
      <c r="R5330" s="255"/>
      <c r="S5330" s="255"/>
      <c r="T5330" s="255"/>
      <c r="U5330" s="255"/>
      <c r="V5330" s="255"/>
    </row>
    <row r="5331" spans="11:22" x14ac:dyDescent="0.25">
      <c r="K5331" s="254"/>
      <c r="L5331" s="255"/>
      <c r="M5331" s="255"/>
      <c r="N5331" s="255"/>
      <c r="O5331" s="255"/>
      <c r="P5331" s="255"/>
      <c r="Q5331" s="255"/>
      <c r="R5331" s="255"/>
      <c r="S5331" s="255"/>
      <c r="T5331" s="255"/>
      <c r="U5331" s="255"/>
      <c r="V5331" s="255"/>
    </row>
    <row r="5332" spans="11:22" x14ac:dyDescent="0.25">
      <c r="K5332" s="254"/>
      <c r="L5332" s="255"/>
      <c r="M5332" s="255"/>
      <c r="N5332" s="255"/>
      <c r="O5332" s="255"/>
      <c r="P5332" s="255"/>
      <c r="Q5332" s="255"/>
      <c r="R5332" s="255"/>
      <c r="S5332" s="255"/>
      <c r="T5332" s="255"/>
      <c r="U5332" s="255"/>
      <c r="V5332" s="255"/>
    </row>
    <row r="5333" spans="11:22" x14ac:dyDescent="0.25">
      <c r="K5333" s="254"/>
      <c r="L5333" s="255"/>
      <c r="M5333" s="255"/>
      <c r="N5333" s="255"/>
      <c r="O5333" s="255"/>
      <c r="P5333" s="255"/>
      <c r="Q5333" s="255"/>
      <c r="R5333" s="255"/>
      <c r="S5333" s="255"/>
      <c r="T5333" s="255"/>
      <c r="U5333" s="255"/>
      <c r="V5333" s="255"/>
    </row>
    <row r="5334" spans="11:22" x14ac:dyDescent="0.25">
      <c r="K5334" s="254"/>
      <c r="L5334" s="255"/>
      <c r="M5334" s="255"/>
      <c r="N5334" s="255"/>
      <c r="O5334" s="255"/>
      <c r="P5334" s="255"/>
      <c r="Q5334" s="255"/>
      <c r="R5334" s="255"/>
      <c r="S5334" s="255"/>
      <c r="T5334" s="255"/>
      <c r="U5334" s="255"/>
      <c r="V5334" s="255"/>
    </row>
    <row r="5335" spans="11:22" x14ac:dyDescent="0.25">
      <c r="K5335" s="254"/>
      <c r="L5335" s="255"/>
      <c r="M5335" s="255"/>
      <c r="N5335" s="255"/>
      <c r="O5335" s="255"/>
      <c r="P5335" s="255"/>
      <c r="Q5335" s="255"/>
      <c r="R5335" s="255"/>
      <c r="S5335" s="255"/>
      <c r="T5335" s="255"/>
      <c r="U5335" s="255"/>
      <c r="V5335" s="255"/>
    </row>
    <row r="5336" spans="11:22" x14ac:dyDescent="0.25">
      <c r="K5336" s="254"/>
      <c r="L5336" s="255"/>
      <c r="M5336" s="255"/>
      <c r="N5336" s="255"/>
      <c r="O5336" s="255"/>
      <c r="P5336" s="255"/>
      <c r="Q5336" s="255"/>
      <c r="R5336" s="255"/>
      <c r="S5336" s="255"/>
      <c r="T5336" s="255"/>
      <c r="U5336" s="255"/>
      <c r="V5336" s="255"/>
    </row>
    <row r="5337" spans="11:22" x14ac:dyDescent="0.25">
      <c r="K5337" s="254"/>
      <c r="L5337" s="255"/>
      <c r="M5337" s="255"/>
      <c r="N5337" s="255"/>
      <c r="O5337" s="255"/>
      <c r="P5337" s="255"/>
      <c r="Q5337" s="255"/>
      <c r="R5337" s="255"/>
      <c r="S5337" s="255"/>
      <c r="T5337" s="255"/>
      <c r="U5337" s="255"/>
      <c r="V5337" s="255"/>
    </row>
    <row r="5338" spans="11:22" x14ac:dyDescent="0.25">
      <c r="K5338" s="254"/>
      <c r="L5338" s="255"/>
      <c r="M5338" s="255"/>
      <c r="N5338" s="255"/>
      <c r="O5338" s="255"/>
      <c r="P5338" s="255"/>
      <c r="Q5338" s="255"/>
      <c r="R5338" s="255"/>
      <c r="S5338" s="255"/>
      <c r="T5338" s="255"/>
      <c r="U5338" s="255"/>
      <c r="V5338" s="255"/>
    </row>
    <row r="5339" spans="11:22" x14ac:dyDescent="0.25">
      <c r="K5339" s="254"/>
      <c r="L5339" s="255"/>
      <c r="M5339" s="255"/>
      <c r="N5339" s="255"/>
      <c r="O5339" s="255"/>
      <c r="P5339" s="255"/>
      <c r="Q5339" s="255"/>
      <c r="R5339" s="255"/>
      <c r="S5339" s="255"/>
      <c r="T5339" s="255"/>
      <c r="U5339" s="255"/>
      <c r="V5339" s="255"/>
    </row>
    <row r="5340" spans="11:22" x14ac:dyDescent="0.25">
      <c r="K5340" s="254"/>
      <c r="L5340" s="255"/>
      <c r="M5340" s="255"/>
      <c r="N5340" s="255"/>
      <c r="O5340" s="255"/>
      <c r="P5340" s="255"/>
      <c r="Q5340" s="255"/>
      <c r="R5340" s="255"/>
      <c r="S5340" s="255"/>
      <c r="T5340" s="255"/>
      <c r="U5340" s="255"/>
      <c r="V5340" s="255"/>
    </row>
    <row r="5341" spans="11:22" x14ac:dyDescent="0.25">
      <c r="K5341" s="254"/>
      <c r="L5341" s="255"/>
      <c r="M5341" s="255"/>
      <c r="N5341" s="255"/>
      <c r="O5341" s="255"/>
      <c r="P5341" s="255"/>
      <c r="Q5341" s="255"/>
      <c r="R5341" s="255"/>
      <c r="S5341" s="255"/>
      <c r="T5341" s="255"/>
      <c r="U5341" s="255"/>
      <c r="V5341" s="255"/>
    </row>
    <row r="5342" spans="11:22" x14ac:dyDescent="0.25">
      <c r="K5342" s="254"/>
      <c r="L5342" s="255"/>
      <c r="M5342" s="255"/>
      <c r="N5342" s="255"/>
      <c r="O5342" s="255"/>
      <c r="P5342" s="255"/>
      <c r="Q5342" s="255"/>
      <c r="R5342" s="255"/>
      <c r="S5342" s="255"/>
      <c r="T5342" s="255"/>
      <c r="U5342" s="255"/>
      <c r="V5342" s="255"/>
    </row>
    <row r="5343" spans="11:22" x14ac:dyDescent="0.25">
      <c r="K5343" s="254"/>
      <c r="L5343" s="255"/>
      <c r="M5343" s="255"/>
      <c r="N5343" s="255"/>
      <c r="O5343" s="255"/>
      <c r="P5343" s="255"/>
      <c r="Q5343" s="255"/>
      <c r="R5343" s="255"/>
      <c r="S5343" s="255"/>
      <c r="T5343" s="255"/>
      <c r="U5343" s="255"/>
      <c r="V5343" s="255"/>
    </row>
    <row r="5344" spans="11:22" x14ac:dyDescent="0.25">
      <c r="K5344" s="254"/>
      <c r="L5344" s="255"/>
      <c r="M5344" s="255"/>
      <c r="N5344" s="255"/>
      <c r="O5344" s="255"/>
      <c r="P5344" s="255"/>
      <c r="Q5344" s="255"/>
      <c r="R5344" s="255"/>
      <c r="S5344" s="255"/>
      <c r="T5344" s="255"/>
      <c r="U5344" s="255"/>
      <c r="V5344" s="255"/>
    </row>
    <row r="5345" spans="11:22" x14ac:dyDescent="0.25">
      <c r="K5345" s="254"/>
      <c r="L5345" s="255"/>
      <c r="M5345" s="255"/>
      <c r="N5345" s="255"/>
      <c r="O5345" s="255"/>
      <c r="P5345" s="255"/>
      <c r="Q5345" s="255"/>
      <c r="R5345" s="255"/>
      <c r="S5345" s="255"/>
      <c r="T5345" s="255"/>
      <c r="U5345" s="255"/>
      <c r="V5345" s="255"/>
    </row>
    <row r="5346" spans="11:22" x14ac:dyDescent="0.25">
      <c r="K5346" s="254"/>
      <c r="L5346" s="255"/>
      <c r="M5346" s="255"/>
      <c r="N5346" s="255"/>
      <c r="O5346" s="255"/>
      <c r="P5346" s="255"/>
      <c r="Q5346" s="255"/>
      <c r="R5346" s="255"/>
      <c r="S5346" s="255"/>
      <c r="T5346" s="255"/>
      <c r="U5346" s="255"/>
      <c r="V5346" s="255"/>
    </row>
    <row r="5347" spans="11:22" x14ac:dyDescent="0.25">
      <c r="K5347" s="254"/>
      <c r="L5347" s="255"/>
      <c r="M5347" s="255"/>
      <c r="N5347" s="255"/>
      <c r="O5347" s="255"/>
      <c r="P5347" s="255"/>
      <c r="Q5347" s="255"/>
      <c r="R5347" s="255"/>
      <c r="S5347" s="255"/>
      <c r="T5347" s="255"/>
      <c r="U5347" s="255"/>
      <c r="V5347" s="255"/>
    </row>
    <row r="5348" spans="11:22" x14ac:dyDescent="0.25">
      <c r="K5348" s="254"/>
      <c r="L5348" s="255"/>
      <c r="M5348" s="255"/>
      <c r="N5348" s="255"/>
      <c r="O5348" s="255"/>
      <c r="P5348" s="255"/>
      <c r="Q5348" s="255"/>
      <c r="R5348" s="255"/>
      <c r="S5348" s="255"/>
      <c r="T5348" s="255"/>
      <c r="U5348" s="255"/>
      <c r="V5348" s="255"/>
    </row>
    <row r="5349" spans="11:22" x14ac:dyDescent="0.25">
      <c r="K5349" s="254"/>
      <c r="L5349" s="255"/>
      <c r="M5349" s="255"/>
      <c r="N5349" s="255"/>
      <c r="O5349" s="255"/>
      <c r="P5349" s="255"/>
      <c r="Q5349" s="255"/>
      <c r="R5349" s="255"/>
      <c r="S5349" s="255"/>
      <c r="T5349" s="255"/>
      <c r="U5349" s="255"/>
      <c r="V5349" s="255"/>
    </row>
    <row r="5350" spans="11:22" x14ac:dyDescent="0.25">
      <c r="K5350" s="254"/>
      <c r="L5350" s="255"/>
      <c r="M5350" s="255"/>
      <c r="N5350" s="255"/>
      <c r="O5350" s="255"/>
      <c r="P5350" s="255"/>
      <c r="Q5350" s="255"/>
      <c r="R5350" s="255"/>
      <c r="S5350" s="255"/>
      <c r="T5350" s="255"/>
      <c r="U5350" s="255"/>
      <c r="V5350" s="255"/>
    </row>
    <row r="5351" spans="11:22" x14ac:dyDescent="0.25">
      <c r="K5351" s="254"/>
      <c r="L5351" s="255"/>
      <c r="M5351" s="255"/>
      <c r="N5351" s="255"/>
      <c r="O5351" s="255"/>
      <c r="P5351" s="255"/>
      <c r="Q5351" s="255"/>
      <c r="R5351" s="255"/>
      <c r="S5351" s="255"/>
      <c r="T5351" s="255"/>
      <c r="U5351" s="255"/>
      <c r="V5351" s="255"/>
    </row>
    <row r="5352" spans="11:22" x14ac:dyDescent="0.25">
      <c r="K5352" s="254"/>
      <c r="L5352" s="255"/>
      <c r="M5352" s="255"/>
      <c r="N5352" s="255"/>
      <c r="O5352" s="255"/>
      <c r="P5352" s="255"/>
      <c r="Q5352" s="255"/>
      <c r="R5352" s="255"/>
      <c r="S5352" s="255"/>
      <c r="T5352" s="255"/>
      <c r="U5352" s="255"/>
      <c r="V5352" s="255"/>
    </row>
    <row r="5353" spans="11:22" x14ac:dyDescent="0.25">
      <c r="K5353" s="254"/>
      <c r="L5353" s="255"/>
      <c r="M5353" s="255"/>
      <c r="N5353" s="255"/>
      <c r="O5353" s="255"/>
      <c r="P5353" s="255"/>
      <c r="Q5353" s="255"/>
      <c r="R5353" s="255"/>
      <c r="S5353" s="255"/>
      <c r="T5353" s="255"/>
      <c r="U5353" s="255"/>
      <c r="V5353" s="255"/>
    </row>
    <row r="5354" spans="11:22" x14ac:dyDescent="0.25">
      <c r="K5354" s="254"/>
      <c r="L5354" s="255"/>
      <c r="M5354" s="255"/>
      <c r="N5354" s="255"/>
      <c r="O5354" s="255"/>
      <c r="P5354" s="255"/>
      <c r="Q5354" s="255"/>
      <c r="R5354" s="255"/>
      <c r="S5354" s="255"/>
      <c r="T5354" s="255"/>
      <c r="U5354" s="255"/>
      <c r="V5354" s="255"/>
    </row>
    <row r="5355" spans="11:22" x14ac:dyDescent="0.25">
      <c r="K5355" s="254"/>
      <c r="L5355" s="255"/>
      <c r="M5355" s="255"/>
      <c r="N5355" s="255"/>
      <c r="O5355" s="255"/>
      <c r="P5355" s="255"/>
      <c r="Q5355" s="255"/>
      <c r="R5355" s="255"/>
      <c r="S5355" s="255"/>
      <c r="T5355" s="255"/>
      <c r="U5355" s="255"/>
      <c r="V5355" s="255"/>
    </row>
    <row r="5356" spans="11:22" x14ac:dyDescent="0.25">
      <c r="K5356" s="254"/>
      <c r="L5356" s="255"/>
      <c r="M5356" s="255"/>
      <c r="N5356" s="255"/>
      <c r="O5356" s="255"/>
      <c r="P5356" s="255"/>
      <c r="Q5356" s="255"/>
      <c r="R5356" s="255"/>
      <c r="S5356" s="255"/>
      <c r="T5356" s="255"/>
      <c r="U5356" s="255"/>
      <c r="V5356" s="255"/>
    </row>
    <row r="5357" spans="11:22" x14ac:dyDescent="0.25">
      <c r="K5357" s="254"/>
      <c r="L5357" s="255"/>
      <c r="M5357" s="255"/>
      <c r="N5357" s="255"/>
      <c r="O5357" s="255"/>
      <c r="P5357" s="255"/>
      <c r="Q5357" s="255"/>
      <c r="R5357" s="255"/>
      <c r="S5357" s="255"/>
      <c r="T5357" s="255"/>
      <c r="U5357" s="255"/>
      <c r="V5357" s="255"/>
    </row>
    <row r="5358" spans="11:22" x14ac:dyDescent="0.25">
      <c r="K5358" s="254"/>
      <c r="L5358" s="255"/>
      <c r="M5358" s="255"/>
      <c r="N5358" s="255"/>
      <c r="O5358" s="255"/>
      <c r="P5358" s="255"/>
      <c r="Q5358" s="255"/>
      <c r="R5358" s="255"/>
      <c r="S5358" s="255"/>
      <c r="T5358" s="255"/>
      <c r="U5358" s="255"/>
      <c r="V5358" s="255"/>
    </row>
    <row r="5359" spans="11:22" x14ac:dyDescent="0.25">
      <c r="K5359" s="254"/>
      <c r="L5359" s="255"/>
      <c r="M5359" s="255"/>
      <c r="N5359" s="255"/>
      <c r="O5359" s="255"/>
      <c r="P5359" s="255"/>
      <c r="Q5359" s="255"/>
      <c r="R5359" s="255"/>
      <c r="S5359" s="255"/>
      <c r="T5359" s="255"/>
      <c r="U5359" s="255"/>
      <c r="V5359" s="255"/>
    </row>
    <row r="5360" spans="11:22" x14ac:dyDescent="0.25">
      <c r="K5360" s="254"/>
      <c r="L5360" s="255"/>
      <c r="M5360" s="255"/>
      <c r="N5360" s="255"/>
      <c r="O5360" s="255"/>
      <c r="P5360" s="255"/>
      <c r="Q5360" s="255"/>
      <c r="R5360" s="255"/>
      <c r="S5360" s="255"/>
      <c r="T5360" s="255"/>
      <c r="U5360" s="255"/>
      <c r="V5360" s="255"/>
    </row>
    <row r="5361" spans="11:22" x14ac:dyDescent="0.25">
      <c r="K5361" s="254"/>
      <c r="L5361" s="255"/>
      <c r="M5361" s="255"/>
      <c r="N5361" s="255"/>
      <c r="O5361" s="255"/>
      <c r="P5361" s="255"/>
      <c r="Q5361" s="255"/>
      <c r="R5361" s="255"/>
      <c r="S5361" s="255"/>
      <c r="T5361" s="255"/>
      <c r="U5361" s="255"/>
      <c r="V5361" s="255"/>
    </row>
    <row r="5362" spans="11:22" x14ac:dyDescent="0.25">
      <c r="K5362" s="254"/>
      <c r="L5362" s="255"/>
      <c r="M5362" s="255"/>
      <c r="N5362" s="255"/>
      <c r="O5362" s="255"/>
      <c r="P5362" s="255"/>
      <c r="Q5362" s="255"/>
      <c r="R5362" s="255"/>
      <c r="S5362" s="255"/>
      <c r="T5362" s="255"/>
      <c r="U5362" s="255"/>
      <c r="V5362" s="255"/>
    </row>
    <row r="5363" spans="11:22" x14ac:dyDescent="0.25">
      <c r="K5363" s="254"/>
      <c r="L5363" s="255"/>
      <c r="M5363" s="255"/>
      <c r="N5363" s="255"/>
      <c r="O5363" s="255"/>
      <c r="P5363" s="255"/>
      <c r="Q5363" s="255"/>
      <c r="R5363" s="255"/>
      <c r="S5363" s="255"/>
      <c r="T5363" s="255"/>
      <c r="U5363" s="255"/>
      <c r="V5363" s="255"/>
    </row>
    <row r="5364" spans="11:22" x14ac:dyDescent="0.25">
      <c r="K5364" s="254"/>
      <c r="L5364" s="255"/>
      <c r="M5364" s="255"/>
      <c r="N5364" s="255"/>
      <c r="O5364" s="255"/>
      <c r="P5364" s="255"/>
      <c r="Q5364" s="255"/>
      <c r="R5364" s="255"/>
      <c r="S5364" s="255"/>
      <c r="T5364" s="255"/>
      <c r="U5364" s="255"/>
      <c r="V5364" s="255"/>
    </row>
    <row r="5365" spans="11:22" x14ac:dyDescent="0.25">
      <c r="K5365" s="254"/>
      <c r="L5365" s="255"/>
      <c r="M5365" s="255"/>
      <c r="N5365" s="255"/>
      <c r="O5365" s="255"/>
      <c r="P5365" s="255"/>
      <c r="Q5365" s="255"/>
      <c r="R5365" s="255"/>
      <c r="S5365" s="255"/>
      <c r="T5365" s="255"/>
      <c r="U5365" s="255"/>
      <c r="V5365" s="255"/>
    </row>
    <row r="5366" spans="11:22" x14ac:dyDescent="0.25">
      <c r="K5366" s="254"/>
      <c r="L5366" s="255"/>
      <c r="M5366" s="255"/>
      <c r="N5366" s="255"/>
      <c r="O5366" s="255"/>
      <c r="P5366" s="255"/>
      <c r="Q5366" s="255"/>
      <c r="R5366" s="255"/>
      <c r="S5366" s="255"/>
      <c r="T5366" s="255"/>
      <c r="U5366" s="255"/>
      <c r="V5366" s="255"/>
    </row>
    <row r="5367" spans="11:22" x14ac:dyDescent="0.25">
      <c r="K5367" s="254"/>
      <c r="L5367" s="255"/>
      <c r="M5367" s="255"/>
      <c r="N5367" s="255"/>
      <c r="O5367" s="255"/>
      <c r="P5367" s="255"/>
      <c r="Q5367" s="255"/>
      <c r="R5367" s="255"/>
      <c r="S5367" s="255"/>
      <c r="T5367" s="255"/>
      <c r="U5367" s="255"/>
      <c r="V5367" s="255"/>
    </row>
    <row r="5368" spans="11:22" x14ac:dyDescent="0.25">
      <c r="K5368" s="254"/>
      <c r="L5368" s="255"/>
      <c r="M5368" s="255"/>
      <c r="N5368" s="255"/>
      <c r="O5368" s="255"/>
      <c r="P5368" s="255"/>
      <c r="Q5368" s="255"/>
      <c r="R5368" s="255"/>
      <c r="S5368" s="255"/>
      <c r="T5368" s="255"/>
      <c r="U5368" s="255"/>
      <c r="V5368" s="255"/>
    </row>
    <row r="5369" spans="11:22" x14ac:dyDescent="0.25">
      <c r="K5369" s="254"/>
      <c r="L5369" s="255"/>
      <c r="M5369" s="255"/>
      <c r="N5369" s="255"/>
      <c r="O5369" s="255"/>
      <c r="P5369" s="255"/>
      <c r="Q5369" s="255"/>
      <c r="R5369" s="255"/>
      <c r="S5369" s="255"/>
      <c r="T5369" s="255"/>
      <c r="U5369" s="255"/>
      <c r="V5369" s="255"/>
    </row>
    <row r="5370" spans="11:22" x14ac:dyDescent="0.25">
      <c r="K5370" s="254"/>
      <c r="L5370" s="255"/>
      <c r="M5370" s="255"/>
      <c r="N5370" s="255"/>
      <c r="O5370" s="255"/>
      <c r="P5370" s="255"/>
      <c r="Q5370" s="255"/>
      <c r="R5370" s="255"/>
      <c r="S5370" s="255"/>
      <c r="T5370" s="255"/>
      <c r="U5370" s="255"/>
      <c r="V5370" s="255"/>
    </row>
    <row r="5371" spans="11:22" x14ac:dyDescent="0.25">
      <c r="K5371" s="254"/>
      <c r="L5371" s="255"/>
      <c r="M5371" s="255"/>
      <c r="N5371" s="255"/>
      <c r="O5371" s="255"/>
      <c r="P5371" s="255"/>
      <c r="Q5371" s="255"/>
      <c r="R5371" s="255"/>
      <c r="S5371" s="255"/>
      <c r="T5371" s="255"/>
      <c r="U5371" s="255"/>
      <c r="V5371" s="255"/>
    </row>
    <row r="5372" spans="11:22" x14ac:dyDescent="0.25">
      <c r="K5372" s="254"/>
      <c r="L5372" s="255"/>
      <c r="M5372" s="255"/>
      <c r="N5372" s="255"/>
      <c r="O5372" s="255"/>
      <c r="P5372" s="255"/>
      <c r="Q5372" s="255"/>
      <c r="R5372" s="255"/>
      <c r="S5372" s="255"/>
      <c r="T5372" s="255"/>
      <c r="U5372" s="255"/>
      <c r="V5372" s="255"/>
    </row>
    <row r="5373" spans="11:22" x14ac:dyDescent="0.25">
      <c r="K5373" s="254"/>
      <c r="L5373" s="255"/>
      <c r="M5373" s="255"/>
      <c r="N5373" s="255"/>
      <c r="O5373" s="255"/>
      <c r="P5373" s="255"/>
      <c r="Q5373" s="255"/>
      <c r="R5373" s="255"/>
      <c r="S5373" s="255"/>
      <c r="T5373" s="255"/>
      <c r="U5373" s="255"/>
      <c r="V5373" s="255"/>
    </row>
    <row r="5374" spans="11:22" x14ac:dyDescent="0.25">
      <c r="K5374" s="254"/>
      <c r="L5374" s="255"/>
      <c r="M5374" s="255"/>
      <c r="N5374" s="255"/>
      <c r="O5374" s="255"/>
      <c r="P5374" s="255"/>
      <c r="Q5374" s="255"/>
      <c r="R5374" s="255"/>
      <c r="S5374" s="255"/>
      <c r="T5374" s="255"/>
      <c r="U5374" s="255"/>
      <c r="V5374" s="255"/>
    </row>
    <row r="5375" spans="11:22" x14ac:dyDescent="0.25">
      <c r="K5375" s="254"/>
      <c r="L5375" s="255"/>
      <c r="M5375" s="255"/>
      <c r="N5375" s="255"/>
      <c r="O5375" s="255"/>
      <c r="P5375" s="255"/>
      <c r="Q5375" s="255"/>
      <c r="R5375" s="255"/>
      <c r="S5375" s="255"/>
      <c r="T5375" s="255"/>
      <c r="U5375" s="255"/>
      <c r="V5375" s="255"/>
    </row>
    <row r="5376" spans="11:22" x14ac:dyDescent="0.25">
      <c r="K5376" s="254"/>
      <c r="L5376" s="255"/>
      <c r="M5376" s="255"/>
      <c r="N5376" s="255"/>
      <c r="O5376" s="255"/>
      <c r="P5376" s="255"/>
      <c r="Q5376" s="255"/>
      <c r="R5376" s="255"/>
      <c r="S5376" s="255"/>
      <c r="T5376" s="255"/>
      <c r="U5376" s="255"/>
      <c r="V5376" s="255"/>
    </row>
    <row r="5377" spans="11:22" x14ac:dyDescent="0.25">
      <c r="K5377" s="254"/>
      <c r="L5377" s="255"/>
      <c r="M5377" s="255"/>
      <c r="N5377" s="255"/>
      <c r="O5377" s="255"/>
      <c r="P5377" s="255"/>
      <c r="Q5377" s="255"/>
      <c r="R5377" s="255"/>
      <c r="S5377" s="255"/>
      <c r="T5377" s="255"/>
      <c r="U5377" s="255"/>
      <c r="V5377" s="255"/>
    </row>
    <row r="5378" spans="11:22" x14ac:dyDescent="0.25">
      <c r="K5378" s="254"/>
      <c r="L5378" s="255"/>
      <c r="M5378" s="255"/>
      <c r="N5378" s="255"/>
      <c r="O5378" s="255"/>
      <c r="P5378" s="255"/>
      <c r="Q5378" s="255"/>
      <c r="R5378" s="255"/>
      <c r="S5378" s="255"/>
      <c r="T5378" s="255"/>
      <c r="U5378" s="255"/>
      <c r="V5378" s="255"/>
    </row>
    <row r="5379" spans="11:22" x14ac:dyDescent="0.25">
      <c r="K5379" s="254"/>
      <c r="L5379" s="255"/>
      <c r="M5379" s="255"/>
      <c r="N5379" s="255"/>
      <c r="O5379" s="255"/>
      <c r="P5379" s="255"/>
      <c r="Q5379" s="255"/>
      <c r="R5379" s="255"/>
      <c r="S5379" s="255"/>
      <c r="T5379" s="255"/>
      <c r="U5379" s="255"/>
      <c r="V5379" s="255"/>
    </row>
    <row r="5380" spans="11:22" x14ac:dyDescent="0.25">
      <c r="K5380" s="254"/>
      <c r="L5380" s="255"/>
      <c r="M5380" s="255"/>
      <c r="N5380" s="255"/>
      <c r="O5380" s="255"/>
      <c r="P5380" s="255"/>
      <c r="Q5380" s="255"/>
      <c r="R5380" s="255"/>
      <c r="S5380" s="255"/>
      <c r="T5380" s="255"/>
      <c r="U5380" s="255"/>
      <c r="V5380" s="255"/>
    </row>
    <row r="5381" spans="11:22" x14ac:dyDescent="0.25">
      <c r="K5381" s="254"/>
      <c r="L5381" s="255"/>
      <c r="M5381" s="255"/>
      <c r="N5381" s="255"/>
      <c r="O5381" s="255"/>
      <c r="P5381" s="255"/>
      <c r="Q5381" s="255"/>
      <c r="R5381" s="255"/>
      <c r="S5381" s="255"/>
      <c r="T5381" s="255"/>
      <c r="U5381" s="255"/>
      <c r="V5381" s="255"/>
    </row>
    <row r="5382" spans="11:22" x14ac:dyDescent="0.25">
      <c r="K5382" s="254"/>
      <c r="L5382" s="255"/>
      <c r="M5382" s="255"/>
      <c r="N5382" s="255"/>
      <c r="O5382" s="255"/>
      <c r="P5382" s="255"/>
      <c r="Q5382" s="255"/>
      <c r="R5382" s="255"/>
      <c r="S5382" s="255"/>
      <c r="T5382" s="255"/>
      <c r="U5382" s="255"/>
      <c r="V5382" s="255"/>
    </row>
    <row r="5383" spans="11:22" x14ac:dyDescent="0.25">
      <c r="K5383" s="254"/>
      <c r="L5383" s="255"/>
      <c r="M5383" s="255"/>
      <c r="N5383" s="255"/>
      <c r="O5383" s="255"/>
      <c r="P5383" s="255"/>
      <c r="Q5383" s="255"/>
      <c r="R5383" s="255"/>
      <c r="S5383" s="255"/>
      <c r="T5383" s="255"/>
      <c r="U5383" s="255"/>
      <c r="V5383" s="255"/>
    </row>
    <row r="5384" spans="11:22" x14ac:dyDescent="0.25">
      <c r="K5384" s="254"/>
      <c r="L5384" s="255"/>
      <c r="M5384" s="255"/>
      <c r="N5384" s="255"/>
      <c r="O5384" s="255"/>
      <c r="P5384" s="255"/>
      <c r="Q5384" s="255"/>
      <c r="R5384" s="255"/>
      <c r="S5384" s="255"/>
      <c r="T5384" s="255"/>
      <c r="U5384" s="255"/>
      <c r="V5384" s="255"/>
    </row>
    <row r="5385" spans="11:22" x14ac:dyDescent="0.25">
      <c r="K5385" s="254"/>
      <c r="L5385" s="255"/>
      <c r="M5385" s="255"/>
      <c r="N5385" s="255"/>
      <c r="O5385" s="255"/>
      <c r="P5385" s="255"/>
      <c r="Q5385" s="255"/>
      <c r="R5385" s="255"/>
      <c r="S5385" s="255"/>
      <c r="T5385" s="255"/>
      <c r="U5385" s="255"/>
      <c r="V5385" s="255"/>
    </row>
    <row r="5386" spans="11:22" x14ac:dyDescent="0.25">
      <c r="K5386" s="254"/>
      <c r="L5386" s="255"/>
      <c r="M5386" s="255"/>
      <c r="N5386" s="255"/>
      <c r="O5386" s="255"/>
      <c r="P5386" s="255"/>
      <c r="Q5386" s="255"/>
      <c r="R5386" s="255"/>
      <c r="S5386" s="255"/>
      <c r="T5386" s="255"/>
      <c r="U5386" s="255"/>
      <c r="V5386" s="255"/>
    </row>
    <row r="5387" spans="11:22" x14ac:dyDescent="0.25">
      <c r="K5387" s="254"/>
      <c r="L5387" s="255"/>
      <c r="M5387" s="255"/>
      <c r="N5387" s="255"/>
      <c r="O5387" s="255"/>
      <c r="P5387" s="255"/>
      <c r="Q5387" s="255"/>
      <c r="R5387" s="255"/>
      <c r="S5387" s="255"/>
      <c r="T5387" s="255"/>
      <c r="U5387" s="255"/>
      <c r="V5387" s="255"/>
    </row>
    <row r="5388" spans="11:22" x14ac:dyDescent="0.25">
      <c r="K5388" s="254"/>
      <c r="L5388" s="255"/>
      <c r="M5388" s="255"/>
      <c r="N5388" s="255"/>
      <c r="O5388" s="255"/>
      <c r="P5388" s="255"/>
      <c r="Q5388" s="255"/>
      <c r="R5388" s="255"/>
      <c r="S5388" s="255"/>
      <c r="T5388" s="255"/>
      <c r="U5388" s="255"/>
      <c r="V5388" s="255"/>
    </row>
    <row r="5389" spans="11:22" x14ac:dyDescent="0.25">
      <c r="K5389" s="254"/>
      <c r="L5389" s="255"/>
      <c r="M5389" s="255"/>
      <c r="N5389" s="255"/>
      <c r="O5389" s="255"/>
      <c r="P5389" s="255"/>
      <c r="Q5389" s="255"/>
      <c r="R5389" s="255"/>
      <c r="S5389" s="255"/>
      <c r="T5389" s="255"/>
      <c r="U5389" s="255"/>
      <c r="V5389" s="255"/>
    </row>
    <row r="5390" spans="11:22" x14ac:dyDescent="0.25">
      <c r="K5390" s="254"/>
      <c r="L5390" s="255"/>
      <c r="M5390" s="255"/>
      <c r="N5390" s="255"/>
      <c r="O5390" s="255"/>
      <c r="P5390" s="255"/>
      <c r="Q5390" s="255"/>
      <c r="R5390" s="255"/>
      <c r="S5390" s="255"/>
      <c r="T5390" s="255"/>
      <c r="U5390" s="255"/>
      <c r="V5390" s="255"/>
    </row>
    <row r="5391" spans="11:22" x14ac:dyDescent="0.25">
      <c r="K5391" s="254"/>
      <c r="L5391" s="255"/>
      <c r="M5391" s="255"/>
      <c r="N5391" s="255"/>
      <c r="O5391" s="255"/>
      <c r="P5391" s="255"/>
      <c r="Q5391" s="255"/>
      <c r="R5391" s="255"/>
      <c r="S5391" s="255"/>
      <c r="T5391" s="255"/>
      <c r="U5391" s="255"/>
      <c r="V5391" s="255"/>
    </row>
    <row r="5392" spans="11:22" x14ac:dyDescent="0.25">
      <c r="K5392" s="254"/>
      <c r="L5392" s="255"/>
      <c r="M5392" s="255"/>
      <c r="N5392" s="255"/>
      <c r="O5392" s="255"/>
      <c r="P5392" s="255"/>
      <c r="Q5392" s="255"/>
      <c r="R5392" s="255"/>
      <c r="S5392" s="255"/>
      <c r="T5392" s="255"/>
      <c r="U5392" s="255"/>
      <c r="V5392" s="255"/>
    </row>
    <row r="5393" spans="11:22" x14ac:dyDescent="0.25">
      <c r="K5393" s="254"/>
      <c r="L5393" s="255"/>
      <c r="M5393" s="255"/>
      <c r="N5393" s="255"/>
      <c r="O5393" s="255"/>
      <c r="P5393" s="255"/>
      <c r="Q5393" s="255"/>
      <c r="R5393" s="255"/>
      <c r="S5393" s="255"/>
      <c r="T5393" s="255"/>
      <c r="U5393" s="255"/>
      <c r="V5393" s="255"/>
    </row>
    <row r="5394" spans="11:22" x14ac:dyDescent="0.25">
      <c r="K5394" s="254"/>
      <c r="L5394" s="255"/>
      <c r="M5394" s="255"/>
      <c r="N5394" s="255"/>
      <c r="O5394" s="255"/>
      <c r="P5394" s="255"/>
      <c r="Q5394" s="255"/>
      <c r="R5394" s="255"/>
      <c r="S5394" s="255"/>
      <c r="T5394" s="255"/>
      <c r="U5394" s="255"/>
      <c r="V5394" s="255"/>
    </row>
    <row r="5395" spans="11:22" x14ac:dyDescent="0.25">
      <c r="K5395" s="254"/>
      <c r="L5395" s="255"/>
      <c r="M5395" s="255"/>
      <c r="N5395" s="255"/>
      <c r="O5395" s="255"/>
      <c r="P5395" s="255"/>
      <c r="Q5395" s="255"/>
      <c r="R5395" s="255"/>
      <c r="S5395" s="255"/>
      <c r="T5395" s="255"/>
      <c r="U5395" s="255"/>
      <c r="V5395" s="255"/>
    </row>
    <row r="5396" spans="11:22" x14ac:dyDescent="0.25">
      <c r="K5396" s="254"/>
      <c r="L5396" s="255"/>
      <c r="M5396" s="255"/>
      <c r="N5396" s="255"/>
      <c r="O5396" s="255"/>
      <c r="P5396" s="255"/>
      <c r="Q5396" s="255"/>
      <c r="R5396" s="255"/>
      <c r="S5396" s="255"/>
      <c r="T5396" s="255"/>
      <c r="U5396" s="255"/>
      <c r="V5396" s="255"/>
    </row>
    <row r="5397" spans="11:22" x14ac:dyDescent="0.25">
      <c r="K5397" s="254"/>
      <c r="L5397" s="255"/>
      <c r="M5397" s="255"/>
      <c r="N5397" s="255"/>
      <c r="O5397" s="255"/>
      <c r="P5397" s="255"/>
      <c r="Q5397" s="255"/>
      <c r="R5397" s="255"/>
      <c r="S5397" s="255"/>
      <c r="T5397" s="255"/>
      <c r="U5397" s="255"/>
      <c r="V5397" s="255"/>
    </row>
    <row r="5398" spans="11:22" x14ac:dyDescent="0.25">
      <c r="K5398" s="254"/>
      <c r="L5398" s="255"/>
      <c r="M5398" s="255"/>
      <c r="N5398" s="255"/>
      <c r="O5398" s="255"/>
      <c r="P5398" s="255"/>
      <c r="Q5398" s="255"/>
      <c r="R5398" s="255"/>
      <c r="S5398" s="255"/>
      <c r="T5398" s="255"/>
      <c r="U5398" s="255"/>
      <c r="V5398" s="255"/>
    </row>
    <row r="5399" spans="11:22" x14ac:dyDescent="0.25">
      <c r="K5399" s="254"/>
      <c r="L5399" s="255"/>
      <c r="M5399" s="255"/>
      <c r="N5399" s="255"/>
      <c r="O5399" s="255"/>
      <c r="P5399" s="255"/>
      <c r="Q5399" s="255"/>
      <c r="R5399" s="255"/>
      <c r="S5399" s="255"/>
      <c r="T5399" s="255"/>
      <c r="U5399" s="255"/>
      <c r="V5399" s="255"/>
    </row>
    <row r="5400" spans="11:22" x14ac:dyDescent="0.25">
      <c r="K5400" s="254"/>
      <c r="L5400" s="255"/>
      <c r="M5400" s="255"/>
      <c r="N5400" s="255"/>
      <c r="O5400" s="255"/>
      <c r="P5400" s="255"/>
      <c r="Q5400" s="255"/>
      <c r="R5400" s="255"/>
      <c r="S5400" s="255"/>
      <c r="T5400" s="255"/>
      <c r="U5400" s="255"/>
      <c r="V5400" s="255"/>
    </row>
    <row r="5401" spans="11:22" x14ac:dyDescent="0.25">
      <c r="K5401" s="254"/>
      <c r="L5401" s="255"/>
      <c r="M5401" s="255"/>
      <c r="N5401" s="255"/>
      <c r="O5401" s="255"/>
      <c r="P5401" s="255"/>
      <c r="Q5401" s="255"/>
      <c r="R5401" s="255"/>
      <c r="S5401" s="255"/>
      <c r="T5401" s="255"/>
      <c r="U5401" s="255"/>
      <c r="V5401" s="255"/>
    </row>
    <row r="5402" spans="11:22" x14ac:dyDescent="0.25">
      <c r="K5402" s="254"/>
      <c r="L5402" s="255"/>
      <c r="M5402" s="255"/>
      <c r="N5402" s="255"/>
      <c r="O5402" s="255"/>
      <c r="P5402" s="255"/>
      <c r="Q5402" s="255"/>
      <c r="R5402" s="255"/>
      <c r="S5402" s="255"/>
      <c r="T5402" s="255"/>
      <c r="U5402" s="255"/>
      <c r="V5402" s="255"/>
    </row>
    <row r="5403" spans="11:22" x14ac:dyDescent="0.25">
      <c r="K5403" s="254"/>
      <c r="L5403" s="255"/>
      <c r="M5403" s="255"/>
      <c r="N5403" s="255"/>
      <c r="O5403" s="255"/>
      <c r="P5403" s="255"/>
      <c r="Q5403" s="255"/>
      <c r="R5403" s="255"/>
      <c r="S5403" s="255"/>
      <c r="T5403" s="255"/>
      <c r="U5403" s="255"/>
      <c r="V5403" s="255"/>
    </row>
    <row r="5404" spans="11:22" x14ac:dyDescent="0.25">
      <c r="K5404" s="254"/>
      <c r="L5404" s="255"/>
      <c r="M5404" s="255"/>
      <c r="N5404" s="255"/>
      <c r="O5404" s="255"/>
      <c r="P5404" s="255"/>
      <c r="Q5404" s="255"/>
      <c r="R5404" s="255"/>
      <c r="S5404" s="255"/>
      <c r="T5404" s="255"/>
      <c r="U5404" s="255"/>
      <c r="V5404" s="255"/>
    </row>
    <row r="5405" spans="11:22" x14ac:dyDescent="0.25">
      <c r="K5405" s="254"/>
      <c r="L5405" s="255"/>
      <c r="M5405" s="255"/>
      <c r="N5405" s="255"/>
      <c r="O5405" s="255"/>
      <c r="P5405" s="255"/>
      <c r="Q5405" s="255"/>
      <c r="R5405" s="255"/>
      <c r="S5405" s="255"/>
      <c r="T5405" s="255"/>
      <c r="U5405" s="255"/>
      <c r="V5405" s="255"/>
    </row>
    <row r="5406" spans="11:22" x14ac:dyDescent="0.25">
      <c r="K5406" s="254"/>
      <c r="L5406" s="255"/>
      <c r="M5406" s="255"/>
      <c r="N5406" s="255"/>
      <c r="O5406" s="255"/>
      <c r="P5406" s="255"/>
      <c r="Q5406" s="255"/>
      <c r="R5406" s="255"/>
      <c r="S5406" s="255"/>
      <c r="T5406" s="255"/>
      <c r="U5406" s="255"/>
      <c r="V5406" s="255"/>
    </row>
    <row r="5407" spans="11:22" x14ac:dyDescent="0.25">
      <c r="K5407" s="254"/>
      <c r="L5407" s="255"/>
      <c r="M5407" s="255"/>
      <c r="N5407" s="255"/>
      <c r="O5407" s="255"/>
      <c r="P5407" s="255"/>
      <c r="Q5407" s="255"/>
      <c r="R5407" s="255"/>
      <c r="S5407" s="255"/>
      <c r="T5407" s="255"/>
      <c r="U5407" s="255"/>
      <c r="V5407" s="255"/>
    </row>
    <row r="5408" spans="11:22" x14ac:dyDescent="0.25">
      <c r="K5408" s="254"/>
      <c r="L5408" s="255"/>
      <c r="M5408" s="255"/>
      <c r="N5408" s="255"/>
      <c r="O5408" s="255"/>
      <c r="P5408" s="255"/>
      <c r="Q5408" s="255"/>
      <c r="R5408" s="255"/>
      <c r="S5408" s="255"/>
      <c r="T5408" s="255"/>
      <c r="U5408" s="255"/>
      <c r="V5408" s="255"/>
    </row>
    <row r="5409" spans="11:22" x14ac:dyDescent="0.25">
      <c r="K5409" s="254"/>
      <c r="L5409" s="255"/>
      <c r="M5409" s="255"/>
      <c r="N5409" s="255"/>
      <c r="O5409" s="255"/>
      <c r="P5409" s="255"/>
      <c r="Q5409" s="255"/>
      <c r="R5409" s="255"/>
      <c r="S5409" s="255"/>
      <c r="T5409" s="255"/>
      <c r="U5409" s="255"/>
      <c r="V5409" s="255"/>
    </row>
    <row r="5410" spans="11:22" x14ac:dyDescent="0.25">
      <c r="K5410" s="254"/>
      <c r="L5410" s="255"/>
      <c r="M5410" s="255"/>
      <c r="N5410" s="255"/>
      <c r="O5410" s="255"/>
      <c r="P5410" s="255"/>
      <c r="Q5410" s="255"/>
      <c r="R5410" s="255"/>
      <c r="S5410" s="255"/>
      <c r="T5410" s="255"/>
      <c r="U5410" s="255"/>
      <c r="V5410" s="255"/>
    </row>
    <row r="5411" spans="11:22" x14ac:dyDescent="0.25">
      <c r="K5411" s="254"/>
      <c r="L5411" s="255"/>
      <c r="M5411" s="255"/>
      <c r="N5411" s="255"/>
      <c r="O5411" s="255"/>
      <c r="P5411" s="255"/>
      <c r="Q5411" s="255"/>
      <c r="R5411" s="255"/>
      <c r="S5411" s="255"/>
      <c r="T5411" s="255"/>
      <c r="U5411" s="255"/>
      <c r="V5411" s="255"/>
    </row>
    <row r="5412" spans="11:22" x14ac:dyDescent="0.25">
      <c r="K5412" s="254"/>
      <c r="L5412" s="255"/>
      <c r="M5412" s="255"/>
      <c r="N5412" s="255"/>
      <c r="O5412" s="255"/>
      <c r="P5412" s="255"/>
      <c r="Q5412" s="255"/>
      <c r="R5412" s="255"/>
      <c r="S5412" s="255"/>
      <c r="T5412" s="255"/>
      <c r="U5412" s="255"/>
      <c r="V5412" s="255"/>
    </row>
    <row r="5413" spans="11:22" x14ac:dyDescent="0.25">
      <c r="K5413" s="254"/>
      <c r="L5413" s="255"/>
      <c r="M5413" s="255"/>
      <c r="N5413" s="255"/>
      <c r="O5413" s="255"/>
      <c r="P5413" s="255"/>
      <c r="Q5413" s="255"/>
      <c r="R5413" s="255"/>
      <c r="S5413" s="255"/>
      <c r="T5413" s="255"/>
      <c r="U5413" s="255"/>
      <c r="V5413" s="255"/>
    </row>
    <row r="5414" spans="11:22" x14ac:dyDescent="0.25">
      <c r="K5414" s="254"/>
      <c r="L5414" s="255"/>
      <c r="M5414" s="255"/>
      <c r="N5414" s="255"/>
      <c r="O5414" s="255"/>
      <c r="P5414" s="255"/>
      <c r="Q5414" s="255"/>
      <c r="R5414" s="255"/>
      <c r="S5414" s="255"/>
      <c r="T5414" s="255"/>
      <c r="U5414" s="255"/>
      <c r="V5414" s="255"/>
    </row>
    <row r="5415" spans="11:22" x14ac:dyDescent="0.25">
      <c r="K5415" s="254"/>
      <c r="L5415" s="255"/>
      <c r="M5415" s="255"/>
      <c r="N5415" s="255"/>
      <c r="O5415" s="255"/>
      <c r="P5415" s="255"/>
      <c r="Q5415" s="255"/>
      <c r="R5415" s="255"/>
      <c r="S5415" s="255"/>
      <c r="T5415" s="255"/>
      <c r="U5415" s="255"/>
      <c r="V5415" s="255"/>
    </row>
    <row r="5416" spans="11:22" x14ac:dyDescent="0.25">
      <c r="K5416" s="254"/>
      <c r="L5416" s="255"/>
      <c r="M5416" s="255"/>
      <c r="N5416" s="255"/>
      <c r="O5416" s="255"/>
      <c r="P5416" s="255"/>
      <c r="Q5416" s="255"/>
      <c r="R5416" s="255"/>
      <c r="S5416" s="255"/>
      <c r="T5416" s="255"/>
      <c r="U5416" s="255"/>
      <c r="V5416" s="255"/>
    </row>
    <row r="5417" spans="11:22" x14ac:dyDescent="0.25">
      <c r="K5417" s="254"/>
      <c r="L5417" s="255"/>
      <c r="M5417" s="255"/>
      <c r="N5417" s="255"/>
      <c r="O5417" s="255"/>
      <c r="P5417" s="255"/>
      <c r="Q5417" s="255"/>
      <c r="R5417" s="255"/>
      <c r="S5417" s="255"/>
      <c r="T5417" s="255"/>
      <c r="U5417" s="255"/>
      <c r="V5417" s="255"/>
    </row>
    <row r="5418" spans="11:22" x14ac:dyDescent="0.25">
      <c r="K5418" s="254"/>
      <c r="L5418" s="255"/>
      <c r="M5418" s="255"/>
      <c r="N5418" s="255"/>
      <c r="O5418" s="255"/>
      <c r="P5418" s="255"/>
      <c r="Q5418" s="255"/>
      <c r="R5418" s="255"/>
      <c r="S5418" s="255"/>
      <c r="T5418" s="255"/>
      <c r="U5418" s="255"/>
      <c r="V5418" s="255"/>
    </row>
    <row r="5419" spans="11:22" x14ac:dyDescent="0.25">
      <c r="K5419" s="254"/>
      <c r="L5419" s="255"/>
      <c r="M5419" s="255"/>
      <c r="N5419" s="255"/>
      <c r="O5419" s="255"/>
      <c r="P5419" s="255"/>
      <c r="Q5419" s="255"/>
      <c r="R5419" s="255"/>
      <c r="S5419" s="255"/>
      <c r="T5419" s="255"/>
      <c r="U5419" s="255"/>
      <c r="V5419" s="255"/>
    </row>
    <row r="5420" spans="11:22" x14ac:dyDescent="0.25">
      <c r="K5420" s="254"/>
      <c r="L5420" s="255"/>
      <c r="M5420" s="255"/>
      <c r="N5420" s="255"/>
      <c r="O5420" s="255"/>
      <c r="P5420" s="255"/>
      <c r="Q5420" s="255"/>
      <c r="R5420" s="255"/>
      <c r="S5420" s="255"/>
      <c r="T5420" s="255"/>
      <c r="U5420" s="255"/>
      <c r="V5420" s="255"/>
    </row>
    <row r="5421" spans="11:22" x14ac:dyDescent="0.25">
      <c r="K5421" s="254"/>
      <c r="L5421" s="255"/>
      <c r="M5421" s="255"/>
      <c r="N5421" s="255"/>
      <c r="O5421" s="255"/>
      <c r="P5421" s="255"/>
      <c r="Q5421" s="255"/>
      <c r="R5421" s="255"/>
      <c r="S5421" s="255"/>
      <c r="T5421" s="255"/>
      <c r="U5421" s="255"/>
      <c r="V5421" s="255"/>
    </row>
    <row r="5422" spans="11:22" x14ac:dyDescent="0.25">
      <c r="K5422" s="254"/>
      <c r="L5422" s="255"/>
      <c r="M5422" s="255"/>
      <c r="N5422" s="255"/>
      <c r="O5422" s="255"/>
      <c r="P5422" s="255"/>
      <c r="Q5422" s="255"/>
      <c r="R5422" s="255"/>
      <c r="S5422" s="255"/>
      <c r="T5422" s="255"/>
      <c r="U5422" s="255"/>
      <c r="V5422" s="255"/>
    </row>
    <row r="5423" spans="11:22" x14ac:dyDescent="0.25">
      <c r="K5423" s="254"/>
      <c r="L5423" s="255"/>
      <c r="M5423" s="255"/>
      <c r="N5423" s="255"/>
      <c r="O5423" s="255"/>
      <c r="P5423" s="255"/>
      <c r="Q5423" s="255"/>
      <c r="R5423" s="255"/>
      <c r="S5423" s="255"/>
      <c r="T5423" s="255"/>
      <c r="U5423" s="255"/>
      <c r="V5423" s="255"/>
    </row>
    <row r="5424" spans="11:22" x14ac:dyDescent="0.25">
      <c r="K5424" s="254"/>
      <c r="L5424" s="255"/>
      <c r="M5424" s="255"/>
      <c r="N5424" s="255"/>
      <c r="O5424" s="255"/>
      <c r="P5424" s="255"/>
      <c r="Q5424" s="255"/>
      <c r="R5424" s="255"/>
      <c r="S5424" s="255"/>
      <c r="T5424" s="255"/>
      <c r="U5424" s="255"/>
      <c r="V5424" s="255"/>
    </row>
    <row r="5425" spans="11:22" x14ac:dyDescent="0.25">
      <c r="K5425" s="254"/>
      <c r="L5425" s="255"/>
      <c r="M5425" s="255"/>
      <c r="N5425" s="255"/>
      <c r="O5425" s="255"/>
      <c r="P5425" s="255"/>
      <c r="Q5425" s="255"/>
      <c r="R5425" s="255"/>
      <c r="S5425" s="255"/>
      <c r="T5425" s="255"/>
      <c r="U5425" s="255"/>
      <c r="V5425" s="255"/>
    </row>
    <row r="5426" spans="11:22" x14ac:dyDescent="0.25">
      <c r="K5426" s="254"/>
      <c r="L5426" s="255"/>
      <c r="M5426" s="255"/>
      <c r="N5426" s="255"/>
      <c r="O5426" s="255"/>
      <c r="P5426" s="255"/>
      <c r="Q5426" s="255"/>
      <c r="R5426" s="255"/>
      <c r="S5426" s="255"/>
      <c r="T5426" s="255"/>
      <c r="U5426" s="255"/>
      <c r="V5426" s="255"/>
    </row>
    <row r="5427" spans="11:22" x14ac:dyDescent="0.25">
      <c r="K5427" s="254"/>
      <c r="L5427" s="255"/>
      <c r="M5427" s="255"/>
      <c r="N5427" s="255"/>
      <c r="O5427" s="255"/>
      <c r="P5427" s="255"/>
      <c r="Q5427" s="255"/>
      <c r="R5427" s="255"/>
      <c r="S5427" s="255"/>
      <c r="T5427" s="255"/>
      <c r="U5427" s="255"/>
      <c r="V5427" s="255"/>
    </row>
    <row r="5428" spans="11:22" x14ac:dyDescent="0.25">
      <c r="K5428" s="254"/>
      <c r="L5428" s="255"/>
      <c r="M5428" s="255"/>
      <c r="N5428" s="255"/>
      <c r="O5428" s="255"/>
      <c r="P5428" s="255"/>
      <c r="Q5428" s="255"/>
      <c r="R5428" s="255"/>
      <c r="S5428" s="255"/>
      <c r="T5428" s="255"/>
      <c r="U5428" s="255"/>
      <c r="V5428" s="255"/>
    </row>
    <row r="5429" spans="11:22" x14ac:dyDescent="0.25">
      <c r="K5429" s="254"/>
      <c r="L5429" s="255"/>
      <c r="M5429" s="255"/>
      <c r="N5429" s="255"/>
      <c r="O5429" s="255"/>
      <c r="P5429" s="255"/>
      <c r="Q5429" s="255"/>
      <c r="R5429" s="255"/>
      <c r="S5429" s="255"/>
      <c r="T5429" s="255"/>
      <c r="U5429" s="255"/>
      <c r="V5429" s="255"/>
    </row>
    <row r="5430" spans="11:22" x14ac:dyDescent="0.25">
      <c r="K5430" s="254"/>
      <c r="L5430" s="255"/>
      <c r="M5430" s="255"/>
      <c r="N5430" s="255"/>
      <c r="O5430" s="255"/>
      <c r="P5430" s="255"/>
      <c r="Q5430" s="255"/>
      <c r="R5430" s="255"/>
      <c r="S5430" s="255"/>
      <c r="T5430" s="255"/>
      <c r="U5430" s="255"/>
      <c r="V5430" s="255"/>
    </row>
    <row r="5431" spans="11:22" x14ac:dyDescent="0.25">
      <c r="K5431" s="254"/>
      <c r="L5431" s="255"/>
      <c r="M5431" s="255"/>
      <c r="N5431" s="255"/>
      <c r="O5431" s="255"/>
      <c r="P5431" s="255"/>
      <c r="Q5431" s="255"/>
      <c r="R5431" s="255"/>
      <c r="S5431" s="255"/>
      <c r="T5431" s="255"/>
      <c r="U5431" s="255"/>
      <c r="V5431" s="255"/>
    </row>
    <row r="5432" spans="11:22" x14ac:dyDescent="0.25">
      <c r="K5432" s="254"/>
      <c r="L5432" s="255"/>
      <c r="M5432" s="255"/>
      <c r="N5432" s="255"/>
      <c r="O5432" s="255"/>
      <c r="P5432" s="255"/>
      <c r="Q5432" s="255"/>
      <c r="R5432" s="255"/>
      <c r="S5432" s="255"/>
      <c r="T5432" s="255"/>
      <c r="U5432" s="255"/>
      <c r="V5432" s="255"/>
    </row>
    <row r="5433" spans="11:22" x14ac:dyDescent="0.25">
      <c r="K5433" s="254"/>
      <c r="L5433" s="255"/>
      <c r="M5433" s="255"/>
      <c r="N5433" s="255"/>
      <c r="O5433" s="255"/>
      <c r="P5433" s="255"/>
      <c r="Q5433" s="255"/>
      <c r="R5433" s="255"/>
      <c r="S5433" s="255"/>
      <c r="T5433" s="255"/>
      <c r="U5433" s="255"/>
      <c r="V5433" s="255"/>
    </row>
    <row r="5434" spans="11:22" x14ac:dyDescent="0.25">
      <c r="K5434" s="254"/>
      <c r="L5434" s="255"/>
      <c r="M5434" s="255"/>
      <c r="N5434" s="255"/>
      <c r="O5434" s="255"/>
      <c r="P5434" s="255"/>
      <c r="Q5434" s="255"/>
      <c r="R5434" s="255"/>
      <c r="S5434" s="255"/>
      <c r="T5434" s="255"/>
      <c r="U5434" s="255"/>
      <c r="V5434" s="255"/>
    </row>
    <row r="5435" spans="11:22" x14ac:dyDescent="0.25">
      <c r="K5435" s="254"/>
      <c r="L5435" s="255"/>
      <c r="M5435" s="255"/>
      <c r="N5435" s="255"/>
      <c r="O5435" s="255"/>
      <c r="P5435" s="255"/>
      <c r="Q5435" s="255"/>
      <c r="R5435" s="255"/>
      <c r="S5435" s="255"/>
      <c r="T5435" s="255"/>
      <c r="U5435" s="255"/>
      <c r="V5435" s="255"/>
    </row>
    <row r="5436" spans="11:22" x14ac:dyDescent="0.25">
      <c r="K5436" s="254"/>
      <c r="L5436" s="255"/>
      <c r="M5436" s="255"/>
      <c r="N5436" s="255"/>
      <c r="O5436" s="255"/>
      <c r="P5436" s="255"/>
      <c r="Q5436" s="255"/>
      <c r="R5436" s="255"/>
      <c r="S5436" s="255"/>
      <c r="T5436" s="255"/>
      <c r="U5436" s="255"/>
      <c r="V5436" s="255"/>
    </row>
    <row r="5437" spans="11:22" x14ac:dyDescent="0.25">
      <c r="K5437" s="254"/>
      <c r="L5437" s="255"/>
      <c r="M5437" s="255"/>
      <c r="N5437" s="255"/>
      <c r="O5437" s="255"/>
      <c r="P5437" s="255"/>
      <c r="Q5437" s="255"/>
      <c r="R5437" s="255"/>
      <c r="S5437" s="255"/>
      <c r="T5437" s="255"/>
      <c r="U5437" s="255"/>
      <c r="V5437" s="255"/>
    </row>
    <row r="5438" spans="11:22" x14ac:dyDescent="0.25">
      <c r="K5438" s="254"/>
      <c r="L5438" s="255"/>
      <c r="M5438" s="255"/>
      <c r="N5438" s="255"/>
      <c r="O5438" s="255"/>
      <c r="P5438" s="255"/>
      <c r="Q5438" s="255"/>
      <c r="R5438" s="255"/>
      <c r="S5438" s="255"/>
      <c r="T5438" s="255"/>
      <c r="U5438" s="255"/>
      <c r="V5438" s="255"/>
    </row>
    <row r="5439" spans="11:22" x14ac:dyDescent="0.25">
      <c r="K5439" s="254"/>
      <c r="L5439" s="255"/>
      <c r="M5439" s="255"/>
      <c r="N5439" s="255"/>
      <c r="O5439" s="255"/>
      <c r="P5439" s="255"/>
      <c r="Q5439" s="255"/>
      <c r="R5439" s="255"/>
      <c r="S5439" s="255"/>
      <c r="T5439" s="255"/>
      <c r="U5439" s="255"/>
      <c r="V5439" s="255"/>
    </row>
    <row r="5440" spans="11:22" x14ac:dyDescent="0.25">
      <c r="K5440" s="254"/>
      <c r="L5440" s="255"/>
      <c r="M5440" s="255"/>
      <c r="N5440" s="255"/>
      <c r="O5440" s="255"/>
      <c r="P5440" s="255"/>
      <c r="Q5440" s="255"/>
      <c r="R5440" s="255"/>
      <c r="S5440" s="255"/>
      <c r="T5440" s="255"/>
      <c r="U5440" s="255"/>
      <c r="V5440" s="255"/>
    </row>
    <row r="5441" spans="11:22" x14ac:dyDescent="0.25">
      <c r="K5441" s="254"/>
      <c r="L5441" s="255"/>
      <c r="M5441" s="255"/>
      <c r="N5441" s="255"/>
      <c r="O5441" s="255"/>
      <c r="P5441" s="255"/>
      <c r="Q5441" s="255"/>
      <c r="R5441" s="255"/>
      <c r="S5441" s="255"/>
      <c r="T5441" s="255"/>
      <c r="U5441" s="255"/>
      <c r="V5441" s="255"/>
    </row>
    <row r="5442" spans="11:22" x14ac:dyDescent="0.25">
      <c r="K5442" s="254"/>
      <c r="L5442" s="255"/>
      <c r="M5442" s="255"/>
      <c r="N5442" s="255"/>
      <c r="O5442" s="255"/>
      <c r="P5442" s="255"/>
      <c r="Q5442" s="255"/>
      <c r="R5442" s="255"/>
      <c r="S5442" s="255"/>
      <c r="T5442" s="255"/>
      <c r="U5442" s="255"/>
      <c r="V5442" s="255"/>
    </row>
    <row r="5443" spans="11:22" x14ac:dyDescent="0.25">
      <c r="K5443" s="254"/>
      <c r="L5443" s="255"/>
      <c r="M5443" s="255"/>
      <c r="N5443" s="255"/>
      <c r="O5443" s="255"/>
      <c r="P5443" s="255"/>
      <c r="Q5443" s="255"/>
      <c r="R5443" s="255"/>
      <c r="S5443" s="255"/>
      <c r="T5443" s="255"/>
      <c r="U5443" s="255"/>
      <c r="V5443" s="255"/>
    </row>
    <row r="5444" spans="11:22" x14ac:dyDescent="0.25">
      <c r="K5444" s="254"/>
      <c r="L5444" s="255"/>
      <c r="M5444" s="255"/>
      <c r="N5444" s="255"/>
      <c r="O5444" s="255"/>
      <c r="P5444" s="255"/>
      <c r="Q5444" s="255"/>
      <c r="R5444" s="255"/>
      <c r="S5444" s="255"/>
      <c r="T5444" s="255"/>
      <c r="U5444" s="255"/>
      <c r="V5444" s="255"/>
    </row>
    <row r="5445" spans="11:22" x14ac:dyDescent="0.25">
      <c r="K5445" s="254"/>
      <c r="L5445" s="255"/>
      <c r="M5445" s="255"/>
      <c r="N5445" s="255"/>
      <c r="O5445" s="255"/>
      <c r="P5445" s="255"/>
      <c r="Q5445" s="255"/>
      <c r="R5445" s="255"/>
      <c r="S5445" s="255"/>
      <c r="T5445" s="255"/>
      <c r="U5445" s="255"/>
      <c r="V5445" s="255"/>
    </row>
    <row r="5446" spans="11:22" x14ac:dyDescent="0.25">
      <c r="K5446" s="254"/>
      <c r="L5446" s="255"/>
      <c r="M5446" s="255"/>
      <c r="N5446" s="255"/>
      <c r="O5446" s="255"/>
      <c r="P5446" s="255"/>
      <c r="Q5446" s="255"/>
      <c r="R5446" s="255"/>
      <c r="S5446" s="255"/>
      <c r="T5446" s="255"/>
      <c r="U5446" s="255"/>
      <c r="V5446" s="255"/>
    </row>
    <row r="5447" spans="11:22" x14ac:dyDescent="0.25">
      <c r="K5447" s="254"/>
      <c r="L5447" s="255"/>
      <c r="M5447" s="255"/>
      <c r="N5447" s="255"/>
      <c r="O5447" s="255"/>
      <c r="P5447" s="255"/>
      <c r="Q5447" s="255"/>
      <c r="R5447" s="255"/>
      <c r="S5447" s="255"/>
      <c r="T5447" s="255"/>
      <c r="U5447" s="255"/>
      <c r="V5447" s="255"/>
    </row>
    <row r="5448" spans="11:22" x14ac:dyDescent="0.25">
      <c r="K5448" s="254"/>
      <c r="L5448" s="255"/>
      <c r="M5448" s="255"/>
      <c r="N5448" s="255"/>
      <c r="O5448" s="255"/>
      <c r="P5448" s="255"/>
      <c r="Q5448" s="255"/>
      <c r="R5448" s="255"/>
      <c r="S5448" s="255"/>
      <c r="T5448" s="255"/>
      <c r="U5448" s="255"/>
      <c r="V5448" s="255"/>
    </row>
    <row r="5449" spans="11:22" x14ac:dyDescent="0.25">
      <c r="K5449" s="254"/>
      <c r="L5449" s="255"/>
      <c r="M5449" s="255"/>
      <c r="N5449" s="255"/>
      <c r="O5449" s="255"/>
      <c r="P5449" s="255"/>
      <c r="Q5449" s="255"/>
      <c r="R5449" s="255"/>
      <c r="S5449" s="255"/>
      <c r="T5449" s="255"/>
      <c r="U5449" s="255"/>
      <c r="V5449" s="255"/>
    </row>
    <row r="5450" spans="11:22" x14ac:dyDescent="0.25">
      <c r="K5450" s="254"/>
      <c r="L5450" s="255"/>
      <c r="M5450" s="255"/>
      <c r="N5450" s="255"/>
      <c r="O5450" s="255"/>
      <c r="P5450" s="255"/>
      <c r="Q5450" s="255"/>
      <c r="R5450" s="255"/>
      <c r="S5450" s="255"/>
      <c r="T5450" s="255"/>
      <c r="U5450" s="255"/>
      <c r="V5450" s="255"/>
    </row>
    <row r="5451" spans="11:22" x14ac:dyDescent="0.25">
      <c r="K5451" s="254"/>
      <c r="L5451" s="255"/>
      <c r="M5451" s="255"/>
      <c r="N5451" s="255"/>
      <c r="O5451" s="255"/>
      <c r="P5451" s="255"/>
      <c r="Q5451" s="255"/>
      <c r="R5451" s="255"/>
      <c r="S5451" s="255"/>
      <c r="T5451" s="255"/>
      <c r="U5451" s="255"/>
      <c r="V5451" s="255"/>
    </row>
    <row r="5452" spans="11:22" x14ac:dyDescent="0.25">
      <c r="K5452" s="254"/>
      <c r="L5452" s="255"/>
      <c r="M5452" s="255"/>
      <c r="N5452" s="255"/>
      <c r="O5452" s="255"/>
      <c r="P5452" s="255"/>
      <c r="Q5452" s="255"/>
      <c r="R5452" s="255"/>
      <c r="S5452" s="255"/>
      <c r="T5452" s="255"/>
      <c r="U5452" s="255"/>
      <c r="V5452" s="255"/>
    </row>
    <row r="5453" spans="11:22" x14ac:dyDescent="0.25">
      <c r="K5453" s="254"/>
      <c r="L5453" s="255"/>
      <c r="M5453" s="255"/>
      <c r="N5453" s="255"/>
      <c r="O5453" s="255"/>
      <c r="P5453" s="255"/>
      <c r="Q5453" s="255"/>
      <c r="R5453" s="255"/>
      <c r="S5453" s="255"/>
      <c r="T5453" s="255"/>
      <c r="U5453" s="255"/>
      <c r="V5453" s="255"/>
    </row>
    <row r="5454" spans="11:22" x14ac:dyDescent="0.25">
      <c r="K5454" s="254"/>
      <c r="L5454" s="255"/>
      <c r="M5454" s="255"/>
      <c r="N5454" s="255"/>
      <c r="O5454" s="255"/>
      <c r="P5454" s="255"/>
      <c r="Q5454" s="255"/>
      <c r="R5454" s="255"/>
      <c r="S5454" s="255"/>
      <c r="T5454" s="255"/>
      <c r="U5454" s="255"/>
      <c r="V5454" s="255"/>
    </row>
    <row r="5455" spans="11:22" x14ac:dyDescent="0.25">
      <c r="K5455" s="254"/>
      <c r="L5455" s="255"/>
      <c r="M5455" s="255"/>
      <c r="N5455" s="255"/>
      <c r="O5455" s="255"/>
      <c r="P5455" s="255"/>
      <c r="Q5455" s="255"/>
      <c r="R5455" s="255"/>
      <c r="S5455" s="255"/>
      <c r="T5455" s="255"/>
      <c r="U5455" s="255"/>
      <c r="V5455" s="255"/>
    </row>
    <row r="5456" spans="11:22" x14ac:dyDescent="0.25">
      <c r="K5456" s="254"/>
      <c r="L5456" s="255"/>
      <c r="M5456" s="255"/>
      <c r="N5456" s="255"/>
      <c r="O5456" s="255"/>
      <c r="P5456" s="255"/>
      <c r="Q5456" s="255"/>
      <c r="R5456" s="255"/>
      <c r="S5456" s="255"/>
      <c r="T5456" s="255"/>
      <c r="U5456" s="255"/>
      <c r="V5456" s="255"/>
    </row>
    <row r="5457" spans="11:22" x14ac:dyDescent="0.25">
      <c r="K5457" s="254"/>
      <c r="L5457" s="255"/>
      <c r="M5457" s="255"/>
      <c r="N5457" s="255"/>
      <c r="O5457" s="255"/>
      <c r="P5457" s="255"/>
      <c r="Q5457" s="255"/>
      <c r="R5457" s="255"/>
      <c r="S5457" s="255"/>
      <c r="T5457" s="255"/>
      <c r="U5457" s="255"/>
      <c r="V5457" s="255"/>
    </row>
    <row r="5458" spans="11:22" x14ac:dyDescent="0.25">
      <c r="K5458" s="254"/>
      <c r="L5458" s="255"/>
      <c r="M5458" s="255"/>
      <c r="N5458" s="255"/>
      <c r="O5458" s="255"/>
      <c r="P5458" s="255"/>
      <c r="Q5458" s="255"/>
      <c r="R5458" s="255"/>
      <c r="S5458" s="255"/>
      <c r="T5458" s="255"/>
      <c r="U5458" s="255"/>
      <c r="V5458" s="255"/>
    </row>
    <row r="5459" spans="11:22" x14ac:dyDescent="0.25">
      <c r="K5459" s="254"/>
      <c r="L5459" s="255"/>
      <c r="M5459" s="255"/>
      <c r="N5459" s="255"/>
      <c r="O5459" s="255"/>
      <c r="P5459" s="255"/>
      <c r="Q5459" s="255"/>
      <c r="R5459" s="255"/>
      <c r="S5459" s="255"/>
      <c r="T5459" s="255"/>
      <c r="U5459" s="255"/>
      <c r="V5459" s="255"/>
    </row>
    <row r="5460" spans="11:22" x14ac:dyDescent="0.25">
      <c r="K5460" s="254"/>
      <c r="L5460" s="255"/>
      <c r="M5460" s="255"/>
      <c r="N5460" s="255"/>
      <c r="O5460" s="255"/>
      <c r="P5460" s="255"/>
      <c r="Q5460" s="255"/>
      <c r="R5460" s="255"/>
      <c r="S5460" s="255"/>
      <c r="T5460" s="255"/>
      <c r="U5460" s="255"/>
      <c r="V5460" s="255"/>
    </row>
    <row r="5461" spans="11:22" x14ac:dyDescent="0.25">
      <c r="K5461" s="254"/>
      <c r="L5461" s="255"/>
      <c r="M5461" s="255"/>
      <c r="N5461" s="255"/>
      <c r="O5461" s="255"/>
      <c r="P5461" s="255"/>
      <c r="Q5461" s="255"/>
      <c r="R5461" s="255"/>
      <c r="S5461" s="255"/>
      <c r="T5461" s="255"/>
      <c r="U5461" s="255"/>
      <c r="V5461" s="255"/>
    </row>
    <row r="5462" spans="11:22" x14ac:dyDescent="0.25">
      <c r="K5462" s="254"/>
      <c r="L5462" s="255"/>
      <c r="M5462" s="255"/>
      <c r="N5462" s="255"/>
      <c r="O5462" s="255"/>
      <c r="P5462" s="255"/>
      <c r="Q5462" s="255"/>
      <c r="R5462" s="255"/>
      <c r="S5462" s="255"/>
      <c r="T5462" s="255"/>
      <c r="U5462" s="255"/>
      <c r="V5462" s="255"/>
    </row>
    <row r="5463" spans="11:22" x14ac:dyDescent="0.25">
      <c r="K5463" s="254"/>
      <c r="L5463" s="255"/>
      <c r="M5463" s="255"/>
      <c r="N5463" s="255"/>
      <c r="O5463" s="255"/>
      <c r="P5463" s="255"/>
      <c r="Q5463" s="255"/>
      <c r="R5463" s="255"/>
      <c r="S5463" s="255"/>
      <c r="T5463" s="255"/>
      <c r="U5463" s="255"/>
      <c r="V5463" s="255"/>
    </row>
    <row r="5464" spans="11:22" x14ac:dyDescent="0.25">
      <c r="K5464" s="254"/>
      <c r="L5464" s="255"/>
      <c r="M5464" s="255"/>
      <c r="N5464" s="255"/>
      <c r="O5464" s="255"/>
      <c r="P5464" s="255"/>
      <c r="Q5464" s="255"/>
      <c r="R5464" s="255"/>
      <c r="S5464" s="255"/>
      <c r="T5464" s="255"/>
      <c r="U5464" s="255"/>
      <c r="V5464" s="255"/>
    </row>
    <row r="5465" spans="11:22" x14ac:dyDescent="0.25">
      <c r="K5465" s="254"/>
      <c r="L5465" s="255"/>
      <c r="M5465" s="255"/>
      <c r="N5465" s="255"/>
      <c r="O5465" s="255"/>
      <c r="P5465" s="255"/>
      <c r="Q5465" s="255"/>
      <c r="R5465" s="255"/>
      <c r="S5465" s="255"/>
      <c r="T5465" s="255"/>
      <c r="U5465" s="255"/>
      <c r="V5465" s="255"/>
    </row>
    <row r="5466" spans="11:22" x14ac:dyDescent="0.25">
      <c r="K5466" s="254"/>
      <c r="L5466" s="255"/>
      <c r="M5466" s="255"/>
      <c r="N5466" s="255"/>
      <c r="O5466" s="255"/>
      <c r="P5466" s="255"/>
      <c r="Q5466" s="255"/>
      <c r="R5466" s="255"/>
      <c r="S5466" s="255"/>
      <c r="T5466" s="255"/>
      <c r="U5466" s="255"/>
      <c r="V5466" s="255"/>
    </row>
    <row r="5467" spans="11:22" x14ac:dyDescent="0.25">
      <c r="K5467" s="254"/>
      <c r="L5467" s="255"/>
      <c r="M5467" s="255"/>
      <c r="N5467" s="255"/>
      <c r="O5467" s="255"/>
      <c r="P5467" s="255"/>
      <c r="Q5467" s="255"/>
      <c r="R5467" s="255"/>
      <c r="S5467" s="255"/>
      <c r="T5467" s="255"/>
      <c r="U5467" s="255"/>
      <c r="V5467" s="255"/>
    </row>
    <row r="5468" spans="11:22" x14ac:dyDescent="0.25">
      <c r="K5468" s="254"/>
      <c r="L5468" s="255"/>
      <c r="M5468" s="255"/>
      <c r="N5468" s="255"/>
      <c r="O5468" s="255"/>
      <c r="P5468" s="255"/>
      <c r="Q5468" s="255"/>
      <c r="R5468" s="255"/>
      <c r="S5468" s="255"/>
      <c r="T5468" s="255"/>
      <c r="U5468" s="255"/>
      <c r="V5468" s="255"/>
    </row>
    <row r="5469" spans="11:22" x14ac:dyDescent="0.25">
      <c r="K5469" s="254"/>
      <c r="L5469" s="255"/>
      <c r="M5469" s="255"/>
      <c r="N5469" s="255"/>
      <c r="O5469" s="255"/>
      <c r="P5469" s="255"/>
      <c r="Q5469" s="255"/>
      <c r="R5469" s="255"/>
      <c r="S5469" s="255"/>
      <c r="T5469" s="255"/>
      <c r="U5469" s="255"/>
      <c r="V5469" s="255"/>
    </row>
    <row r="5470" spans="11:22" x14ac:dyDescent="0.25">
      <c r="K5470" s="254"/>
      <c r="L5470" s="255"/>
      <c r="M5470" s="255"/>
      <c r="N5470" s="255"/>
      <c r="O5470" s="255"/>
      <c r="P5470" s="255"/>
      <c r="Q5470" s="255"/>
      <c r="R5470" s="255"/>
      <c r="S5470" s="255"/>
      <c r="T5470" s="255"/>
      <c r="U5470" s="255"/>
      <c r="V5470" s="255"/>
    </row>
    <row r="5471" spans="11:22" x14ac:dyDescent="0.25">
      <c r="K5471" s="254"/>
      <c r="L5471" s="255"/>
      <c r="M5471" s="255"/>
      <c r="N5471" s="255"/>
      <c r="O5471" s="255"/>
      <c r="P5471" s="255"/>
      <c r="Q5471" s="255"/>
      <c r="R5471" s="255"/>
      <c r="S5471" s="255"/>
      <c r="T5471" s="255"/>
      <c r="U5471" s="255"/>
      <c r="V5471" s="255"/>
    </row>
    <row r="5472" spans="11:22" x14ac:dyDescent="0.25">
      <c r="K5472" s="254"/>
      <c r="L5472" s="255"/>
      <c r="M5472" s="255"/>
      <c r="N5472" s="255"/>
      <c r="O5472" s="255"/>
      <c r="P5472" s="255"/>
      <c r="Q5472" s="255"/>
      <c r="R5472" s="255"/>
      <c r="S5472" s="255"/>
      <c r="T5472" s="255"/>
      <c r="U5472" s="255"/>
      <c r="V5472" s="255"/>
    </row>
    <row r="5473" spans="11:22" x14ac:dyDescent="0.25">
      <c r="K5473" s="254"/>
      <c r="L5473" s="255"/>
      <c r="M5473" s="255"/>
      <c r="N5473" s="255"/>
      <c r="O5473" s="255"/>
      <c r="P5473" s="255"/>
      <c r="Q5473" s="255"/>
      <c r="R5473" s="255"/>
      <c r="S5473" s="255"/>
      <c r="T5473" s="255"/>
      <c r="U5473" s="255"/>
      <c r="V5473" s="255"/>
    </row>
    <row r="5474" spans="11:22" x14ac:dyDescent="0.25">
      <c r="K5474" s="254"/>
      <c r="L5474" s="255"/>
      <c r="M5474" s="255"/>
      <c r="N5474" s="255"/>
      <c r="O5474" s="255"/>
      <c r="P5474" s="255"/>
      <c r="Q5474" s="255"/>
      <c r="R5474" s="255"/>
      <c r="S5474" s="255"/>
      <c r="T5474" s="255"/>
      <c r="U5474" s="255"/>
      <c r="V5474" s="255"/>
    </row>
    <row r="5475" spans="11:22" x14ac:dyDescent="0.25">
      <c r="K5475" s="254"/>
      <c r="L5475" s="255"/>
      <c r="M5475" s="255"/>
      <c r="N5475" s="255"/>
      <c r="O5475" s="255"/>
      <c r="P5475" s="255"/>
      <c r="Q5475" s="255"/>
      <c r="R5475" s="255"/>
      <c r="S5475" s="255"/>
      <c r="T5475" s="255"/>
      <c r="U5475" s="255"/>
      <c r="V5475" s="255"/>
    </row>
    <row r="5476" spans="11:22" x14ac:dyDescent="0.25">
      <c r="K5476" s="254"/>
      <c r="L5476" s="255"/>
      <c r="M5476" s="255"/>
      <c r="N5476" s="255"/>
      <c r="O5476" s="255"/>
      <c r="P5476" s="255"/>
      <c r="Q5476" s="255"/>
      <c r="R5476" s="255"/>
      <c r="S5476" s="255"/>
      <c r="T5476" s="255"/>
      <c r="U5476" s="255"/>
      <c r="V5476" s="255"/>
    </row>
    <row r="5477" spans="11:22" x14ac:dyDescent="0.25">
      <c r="K5477" s="254"/>
      <c r="L5477" s="255"/>
      <c r="M5477" s="255"/>
      <c r="N5477" s="255"/>
      <c r="O5477" s="255"/>
      <c r="P5477" s="255"/>
      <c r="Q5477" s="255"/>
      <c r="R5477" s="255"/>
      <c r="S5477" s="255"/>
      <c r="T5477" s="255"/>
      <c r="U5477" s="255"/>
      <c r="V5477" s="255"/>
    </row>
    <row r="5478" spans="11:22" x14ac:dyDescent="0.25">
      <c r="K5478" s="254"/>
      <c r="L5478" s="255"/>
      <c r="M5478" s="255"/>
      <c r="N5478" s="255"/>
      <c r="O5478" s="255"/>
      <c r="P5478" s="255"/>
      <c r="Q5478" s="255"/>
      <c r="R5478" s="255"/>
      <c r="S5478" s="255"/>
      <c r="T5478" s="255"/>
      <c r="U5478" s="255"/>
      <c r="V5478" s="255"/>
    </row>
    <row r="5479" spans="11:22" x14ac:dyDescent="0.25">
      <c r="K5479" s="254"/>
      <c r="L5479" s="255"/>
      <c r="M5479" s="255"/>
      <c r="N5479" s="255"/>
      <c r="O5479" s="255"/>
      <c r="P5479" s="255"/>
      <c r="Q5479" s="255"/>
      <c r="R5479" s="255"/>
      <c r="S5479" s="255"/>
      <c r="T5479" s="255"/>
      <c r="U5479" s="255"/>
      <c r="V5479" s="255"/>
    </row>
    <row r="5480" spans="11:22" x14ac:dyDescent="0.25">
      <c r="K5480" s="254"/>
      <c r="L5480" s="255"/>
      <c r="M5480" s="255"/>
      <c r="N5480" s="255"/>
      <c r="O5480" s="255"/>
      <c r="P5480" s="255"/>
      <c r="Q5480" s="255"/>
      <c r="R5480" s="255"/>
      <c r="S5480" s="255"/>
      <c r="T5480" s="255"/>
      <c r="U5480" s="255"/>
      <c r="V5480" s="255"/>
    </row>
    <row r="5481" spans="11:22" x14ac:dyDescent="0.25">
      <c r="K5481" s="254"/>
      <c r="L5481" s="255"/>
      <c r="M5481" s="255"/>
      <c r="N5481" s="255"/>
      <c r="O5481" s="255"/>
      <c r="P5481" s="255"/>
      <c r="Q5481" s="255"/>
      <c r="R5481" s="255"/>
      <c r="S5481" s="255"/>
      <c r="T5481" s="255"/>
      <c r="U5481" s="255"/>
      <c r="V5481" s="255"/>
    </row>
    <row r="5482" spans="11:22" x14ac:dyDescent="0.25">
      <c r="K5482" s="254"/>
      <c r="L5482" s="255"/>
      <c r="M5482" s="255"/>
      <c r="N5482" s="255"/>
      <c r="O5482" s="255"/>
      <c r="P5482" s="255"/>
      <c r="Q5482" s="255"/>
      <c r="R5482" s="255"/>
      <c r="S5482" s="255"/>
      <c r="T5482" s="255"/>
      <c r="U5482" s="255"/>
      <c r="V5482" s="255"/>
    </row>
    <row r="5483" spans="11:22" x14ac:dyDescent="0.25">
      <c r="K5483" s="254"/>
      <c r="L5483" s="255"/>
      <c r="M5483" s="255"/>
      <c r="N5483" s="255"/>
      <c r="O5483" s="255"/>
      <c r="P5483" s="255"/>
      <c r="Q5483" s="255"/>
      <c r="R5483" s="255"/>
      <c r="S5483" s="255"/>
      <c r="T5483" s="255"/>
      <c r="U5483" s="255"/>
      <c r="V5483" s="255"/>
    </row>
    <row r="5484" spans="11:22" x14ac:dyDescent="0.25">
      <c r="K5484" s="254"/>
      <c r="L5484" s="255"/>
      <c r="M5484" s="255"/>
      <c r="N5484" s="255"/>
      <c r="O5484" s="255"/>
      <c r="P5484" s="255"/>
      <c r="Q5484" s="255"/>
      <c r="R5484" s="255"/>
      <c r="S5484" s="255"/>
      <c r="T5484" s="255"/>
      <c r="U5484" s="255"/>
      <c r="V5484" s="255"/>
    </row>
    <row r="5485" spans="11:22" x14ac:dyDescent="0.25">
      <c r="K5485" s="254"/>
      <c r="L5485" s="255"/>
      <c r="M5485" s="255"/>
      <c r="N5485" s="255"/>
      <c r="O5485" s="255"/>
      <c r="P5485" s="255"/>
      <c r="Q5485" s="255"/>
      <c r="R5485" s="255"/>
      <c r="S5485" s="255"/>
      <c r="T5485" s="255"/>
      <c r="U5485" s="255"/>
      <c r="V5485" s="255"/>
    </row>
    <row r="5486" spans="11:22" x14ac:dyDescent="0.25">
      <c r="K5486" s="254"/>
      <c r="L5486" s="255"/>
      <c r="M5486" s="255"/>
      <c r="N5486" s="255"/>
      <c r="O5486" s="255"/>
      <c r="P5486" s="255"/>
      <c r="Q5486" s="255"/>
      <c r="R5486" s="255"/>
      <c r="S5486" s="255"/>
      <c r="T5486" s="255"/>
      <c r="U5486" s="255"/>
      <c r="V5486" s="255"/>
    </row>
    <row r="5487" spans="11:22" x14ac:dyDescent="0.25">
      <c r="K5487" s="254"/>
      <c r="L5487" s="255"/>
      <c r="M5487" s="255"/>
      <c r="N5487" s="255"/>
      <c r="O5487" s="255"/>
      <c r="P5487" s="255"/>
      <c r="Q5487" s="255"/>
      <c r="R5487" s="255"/>
      <c r="S5487" s="255"/>
      <c r="T5487" s="255"/>
      <c r="U5487" s="255"/>
      <c r="V5487" s="255"/>
    </row>
    <row r="5488" spans="11:22" x14ac:dyDescent="0.25">
      <c r="K5488" s="254"/>
      <c r="L5488" s="255"/>
      <c r="M5488" s="255"/>
      <c r="N5488" s="255"/>
      <c r="O5488" s="255"/>
      <c r="P5488" s="255"/>
      <c r="Q5488" s="255"/>
      <c r="R5488" s="255"/>
      <c r="S5488" s="255"/>
      <c r="T5488" s="255"/>
      <c r="U5488" s="255"/>
      <c r="V5488" s="255"/>
    </row>
    <row r="5489" spans="11:22" x14ac:dyDescent="0.25">
      <c r="K5489" s="254"/>
      <c r="L5489" s="255"/>
      <c r="M5489" s="255"/>
      <c r="N5489" s="255"/>
      <c r="O5489" s="255"/>
      <c r="P5489" s="255"/>
      <c r="Q5489" s="255"/>
      <c r="R5489" s="255"/>
      <c r="S5489" s="255"/>
      <c r="T5489" s="255"/>
      <c r="U5489" s="255"/>
      <c r="V5489" s="255"/>
    </row>
    <row r="5490" spans="11:22" x14ac:dyDescent="0.25">
      <c r="K5490" s="254"/>
      <c r="L5490" s="255"/>
      <c r="M5490" s="255"/>
      <c r="N5490" s="255"/>
      <c r="O5490" s="255"/>
      <c r="P5490" s="255"/>
      <c r="Q5490" s="255"/>
      <c r="R5490" s="255"/>
      <c r="S5490" s="255"/>
      <c r="T5490" s="255"/>
      <c r="U5490" s="255"/>
      <c r="V5490" s="255"/>
    </row>
    <row r="5491" spans="11:22" x14ac:dyDescent="0.25">
      <c r="K5491" s="254"/>
      <c r="L5491" s="255"/>
      <c r="M5491" s="255"/>
      <c r="N5491" s="255"/>
      <c r="O5491" s="255"/>
      <c r="P5491" s="255"/>
      <c r="Q5491" s="255"/>
      <c r="R5491" s="255"/>
      <c r="S5491" s="255"/>
      <c r="T5491" s="255"/>
      <c r="U5491" s="255"/>
      <c r="V5491" s="255"/>
    </row>
    <row r="5492" spans="11:22" x14ac:dyDescent="0.25">
      <c r="K5492" s="254"/>
      <c r="L5492" s="255"/>
      <c r="M5492" s="255"/>
      <c r="N5492" s="255"/>
      <c r="O5492" s="255"/>
      <c r="P5492" s="255"/>
      <c r="Q5492" s="255"/>
      <c r="R5492" s="255"/>
      <c r="S5492" s="255"/>
      <c r="T5492" s="255"/>
      <c r="U5492" s="255"/>
      <c r="V5492" s="255"/>
    </row>
    <row r="5493" spans="11:22" x14ac:dyDescent="0.25">
      <c r="K5493" s="254"/>
      <c r="L5493" s="255"/>
      <c r="M5493" s="255"/>
      <c r="N5493" s="255"/>
      <c r="O5493" s="255"/>
      <c r="P5493" s="255"/>
      <c r="Q5493" s="255"/>
      <c r="R5493" s="255"/>
      <c r="S5493" s="255"/>
      <c r="T5493" s="255"/>
      <c r="U5493" s="255"/>
      <c r="V5493" s="255"/>
    </row>
    <row r="5494" spans="11:22" x14ac:dyDescent="0.25">
      <c r="K5494" s="254"/>
      <c r="L5494" s="255"/>
      <c r="M5494" s="255"/>
      <c r="N5494" s="255"/>
      <c r="O5494" s="255"/>
      <c r="P5494" s="255"/>
      <c r="Q5494" s="255"/>
      <c r="R5494" s="255"/>
      <c r="S5494" s="255"/>
      <c r="T5494" s="255"/>
      <c r="U5494" s="255"/>
      <c r="V5494" s="255"/>
    </row>
    <row r="5495" spans="11:22" x14ac:dyDescent="0.25">
      <c r="K5495" s="254"/>
      <c r="L5495" s="255"/>
      <c r="M5495" s="255"/>
      <c r="N5495" s="255"/>
      <c r="O5495" s="255"/>
      <c r="P5495" s="255"/>
      <c r="Q5495" s="255"/>
      <c r="R5495" s="255"/>
      <c r="S5495" s="255"/>
      <c r="T5495" s="255"/>
      <c r="U5495" s="255"/>
      <c r="V5495" s="255"/>
    </row>
    <row r="5496" spans="11:22" x14ac:dyDescent="0.25">
      <c r="K5496" s="254"/>
      <c r="L5496" s="255"/>
      <c r="M5496" s="255"/>
      <c r="N5496" s="255"/>
      <c r="O5496" s="255"/>
      <c r="P5496" s="255"/>
      <c r="Q5496" s="255"/>
      <c r="R5496" s="255"/>
      <c r="S5496" s="255"/>
      <c r="T5496" s="255"/>
      <c r="U5496" s="255"/>
      <c r="V5496" s="255"/>
    </row>
    <row r="5497" spans="11:22" x14ac:dyDescent="0.25">
      <c r="K5497" s="254"/>
      <c r="L5497" s="255"/>
      <c r="M5497" s="255"/>
      <c r="N5497" s="255"/>
      <c r="O5497" s="255"/>
      <c r="P5497" s="255"/>
      <c r="Q5497" s="255"/>
      <c r="R5497" s="255"/>
      <c r="S5497" s="255"/>
      <c r="T5497" s="255"/>
      <c r="U5497" s="255"/>
      <c r="V5497" s="255"/>
    </row>
    <row r="5498" spans="11:22" x14ac:dyDescent="0.25">
      <c r="K5498" s="254"/>
      <c r="L5498" s="255"/>
      <c r="M5498" s="255"/>
      <c r="N5498" s="255"/>
      <c r="O5498" s="255"/>
      <c r="P5498" s="255"/>
      <c r="Q5498" s="255"/>
      <c r="R5498" s="255"/>
      <c r="S5498" s="255"/>
      <c r="T5498" s="255"/>
      <c r="U5498" s="255"/>
      <c r="V5498" s="255"/>
    </row>
    <row r="5499" spans="11:22" x14ac:dyDescent="0.25">
      <c r="K5499" s="254"/>
      <c r="L5499" s="255"/>
      <c r="M5499" s="255"/>
      <c r="N5499" s="255"/>
      <c r="O5499" s="255"/>
      <c r="P5499" s="255"/>
      <c r="Q5499" s="255"/>
      <c r="R5499" s="255"/>
      <c r="S5499" s="255"/>
      <c r="T5499" s="255"/>
      <c r="U5499" s="255"/>
      <c r="V5499" s="255"/>
    </row>
    <row r="5500" spans="11:22" x14ac:dyDescent="0.25">
      <c r="K5500" s="254"/>
      <c r="L5500" s="255"/>
      <c r="M5500" s="255"/>
      <c r="N5500" s="255"/>
      <c r="O5500" s="255"/>
      <c r="P5500" s="255"/>
      <c r="Q5500" s="255"/>
      <c r="R5500" s="255"/>
      <c r="S5500" s="255"/>
      <c r="T5500" s="255"/>
      <c r="U5500" s="255"/>
      <c r="V5500" s="255"/>
    </row>
    <row r="5501" spans="11:22" x14ac:dyDescent="0.25">
      <c r="K5501" s="254"/>
      <c r="L5501" s="255"/>
      <c r="M5501" s="255"/>
      <c r="N5501" s="255"/>
      <c r="O5501" s="255"/>
      <c r="P5501" s="255"/>
      <c r="Q5501" s="255"/>
      <c r="R5501" s="255"/>
      <c r="S5501" s="255"/>
      <c r="T5501" s="255"/>
      <c r="U5501" s="255"/>
      <c r="V5501" s="255"/>
    </row>
    <row r="5502" spans="11:22" x14ac:dyDescent="0.25">
      <c r="K5502" s="254"/>
      <c r="L5502" s="255"/>
      <c r="M5502" s="255"/>
      <c r="N5502" s="255"/>
      <c r="O5502" s="255"/>
      <c r="P5502" s="255"/>
      <c r="Q5502" s="255"/>
      <c r="R5502" s="255"/>
      <c r="S5502" s="255"/>
      <c r="T5502" s="255"/>
      <c r="U5502" s="255"/>
      <c r="V5502" s="255"/>
    </row>
    <row r="5503" spans="11:22" x14ac:dyDescent="0.25">
      <c r="K5503" s="254"/>
      <c r="L5503" s="255"/>
      <c r="M5503" s="255"/>
      <c r="N5503" s="255"/>
      <c r="O5503" s="255"/>
      <c r="P5503" s="255"/>
      <c r="Q5503" s="255"/>
      <c r="R5503" s="255"/>
      <c r="S5503" s="255"/>
      <c r="T5503" s="255"/>
      <c r="U5503" s="255"/>
      <c r="V5503" s="255"/>
    </row>
    <row r="5504" spans="11:22" x14ac:dyDescent="0.25">
      <c r="K5504" s="254"/>
      <c r="L5504" s="255"/>
      <c r="M5504" s="255"/>
      <c r="N5504" s="255"/>
      <c r="O5504" s="255"/>
      <c r="P5504" s="255"/>
      <c r="Q5504" s="255"/>
      <c r="R5504" s="255"/>
      <c r="S5504" s="255"/>
      <c r="T5504" s="255"/>
      <c r="U5504" s="255"/>
      <c r="V5504" s="255"/>
    </row>
    <row r="5505" spans="11:22" x14ac:dyDescent="0.25">
      <c r="K5505" s="254"/>
      <c r="L5505" s="255"/>
      <c r="M5505" s="255"/>
      <c r="N5505" s="255"/>
      <c r="O5505" s="255"/>
      <c r="P5505" s="255"/>
      <c r="Q5505" s="255"/>
      <c r="R5505" s="255"/>
      <c r="S5505" s="255"/>
      <c r="T5505" s="255"/>
      <c r="U5505" s="255"/>
      <c r="V5505" s="255"/>
    </row>
    <row r="5506" spans="11:22" x14ac:dyDescent="0.25">
      <c r="K5506" s="254"/>
      <c r="L5506" s="255"/>
      <c r="M5506" s="255"/>
      <c r="N5506" s="255"/>
      <c r="O5506" s="255"/>
      <c r="P5506" s="255"/>
      <c r="Q5506" s="255"/>
      <c r="R5506" s="255"/>
      <c r="S5506" s="255"/>
      <c r="T5506" s="255"/>
      <c r="U5506" s="255"/>
      <c r="V5506" s="255"/>
    </row>
    <row r="5507" spans="11:22" x14ac:dyDescent="0.25">
      <c r="K5507" s="254"/>
      <c r="L5507" s="255"/>
      <c r="M5507" s="255"/>
      <c r="N5507" s="255"/>
      <c r="O5507" s="255"/>
      <c r="P5507" s="255"/>
      <c r="Q5507" s="255"/>
      <c r="R5507" s="255"/>
      <c r="S5507" s="255"/>
      <c r="T5507" s="255"/>
      <c r="U5507" s="255"/>
      <c r="V5507" s="255"/>
    </row>
    <row r="5508" spans="11:22" x14ac:dyDescent="0.25">
      <c r="K5508" s="254"/>
      <c r="L5508" s="255"/>
      <c r="M5508" s="255"/>
      <c r="N5508" s="255"/>
      <c r="O5508" s="255"/>
      <c r="P5508" s="255"/>
      <c r="Q5508" s="255"/>
      <c r="R5508" s="255"/>
      <c r="S5508" s="255"/>
      <c r="T5508" s="255"/>
      <c r="U5508" s="255"/>
      <c r="V5508" s="255"/>
    </row>
    <row r="5509" spans="11:22" x14ac:dyDescent="0.25">
      <c r="K5509" s="254"/>
      <c r="L5509" s="255"/>
      <c r="M5509" s="255"/>
      <c r="N5509" s="255"/>
      <c r="O5509" s="255"/>
      <c r="P5509" s="255"/>
      <c r="Q5509" s="255"/>
      <c r="R5509" s="255"/>
      <c r="S5509" s="255"/>
      <c r="T5509" s="255"/>
      <c r="U5509" s="255"/>
      <c r="V5509" s="255"/>
    </row>
    <row r="5510" spans="11:22" x14ac:dyDescent="0.25">
      <c r="K5510" s="254"/>
      <c r="L5510" s="255"/>
      <c r="M5510" s="255"/>
      <c r="N5510" s="255"/>
      <c r="O5510" s="255"/>
      <c r="P5510" s="255"/>
      <c r="Q5510" s="255"/>
      <c r="R5510" s="255"/>
      <c r="S5510" s="255"/>
      <c r="T5510" s="255"/>
      <c r="U5510" s="255"/>
      <c r="V5510" s="255"/>
    </row>
    <row r="5511" spans="11:22" x14ac:dyDescent="0.25">
      <c r="K5511" s="254"/>
      <c r="L5511" s="255"/>
      <c r="M5511" s="255"/>
      <c r="N5511" s="255"/>
      <c r="O5511" s="255"/>
      <c r="P5511" s="255"/>
      <c r="Q5511" s="255"/>
      <c r="R5511" s="255"/>
      <c r="S5511" s="255"/>
      <c r="T5511" s="255"/>
      <c r="U5511" s="255"/>
      <c r="V5511" s="255"/>
    </row>
    <row r="5512" spans="11:22" x14ac:dyDescent="0.25">
      <c r="K5512" s="254"/>
      <c r="L5512" s="255"/>
      <c r="M5512" s="255"/>
      <c r="N5512" s="255"/>
      <c r="O5512" s="255"/>
      <c r="P5512" s="255"/>
      <c r="Q5512" s="255"/>
      <c r="R5512" s="255"/>
      <c r="S5512" s="255"/>
      <c r="T5512" s="255"/>
      <c r="U5512" s="255"/>
      <c r="V5512" s="255"/>
    </row>
    <row r="5513" spans="11:22" x14ac:dyDescent="0.25">
      <c r="K5513" s="254"/>
      <c r="L5513" s="255"/>
      <c r="M5513" s="255"/>
      <c r="N5513" s="255"/>
      <c r="O5513" s="255"/>
      <c r="P5513" s="255"/>
      <c r="Q5513" s="255"/>
      <c r="R5513" s="255"/>
      <c r="S5513" s="255"/>
      <c r="T5513" s="255"/>
      <c r="U5513" s="255"/>
      <c r="V5513" s="255"/>
    </row>
    <row r="5514" spans="11:22" x14ac:dyDescent="0.25">
      <c r="K5514" s="254"/>
      <c r="L5514" s="255"/>
      <c r="M5514" s="255"/>
      <c r="N5514" s="255"/>
      <c r="O5514" s="255"/>
      <c r="P5514" s="255"/>
      <c r="Q5514" s="255"/>
      <c r="R5514" s="255"/>
      <c r="S5514" s="255"/>
      <c r="T5514" s="255"/>
      <c r="U5514" s="255"/>
      <c r="V5514" s="255"/>
    </row>
    <row r="5515" spans="11:22" x14ac:dyDescent="0.25">
      <c r="K5515" s="254"/>
      <c r="L5515" s="255"/>
      <c r="M5515" s="255"/>
      <c r="N5515" s="255"/>
      <c r="O5515" s="255"/>
      <c r="P5515" s="255"/>
      <c r="Q5515" s="255"/>
      <c r="R5515" s="255"/>
      <c r="S5515" s="255"/>
      <c r="T5515" s="255"/>
      <c r="U5515" s="255"/>
      <c r="V5515" s="255"/>
    </row>
    <row r="5516" spans="11:22" x14ac:dyDescent="0.25">
      <c r="K5516" s="254"/>
      <c r="L5516" s="255"/>
      <c r="M5516" s="255"/>
      <c r="N5516" s="255"/>
      <c r="O5516" s="255"/>
      <c r="P5516" s="255"/>
      <c r="Q5516" s="255"/>
      <c r="R5516" s="255"/>
      <c r="S5516" s="255"/>
      <c r="T5516" s="255"/>
      <c r="U5516" s="255"/>
      <c r="V5516" s="255"/>
    </row>
    <row r="5517" spans="11:22" x14ac:dyDescent="0.25">
      <c r="K5517" s="254"/>
      <c r="L5517" s="255"/>
      <c r="M5517" s="255"/>
      <c r="N5517" s="255"/>
      <c r="O5517" s="255"/>
      <c r="P5517" s="255"/>
      <c r="Q5517" s="255"/>
      <c r="R5517" s="255"/>
      <c r="S5517" s="255"/>
      <c r="T5517" s="255"/>
      <c r="U5517" s="255"/>
      <c r="V5517" s="255"/>
    </row>
    <row r="5518" spans="11:22" x14ac:dyDescent="0.25">
      <c r="K5518" s="254"/>
      <c r="L5518" s="255"/>
      <c r="M5518" s="255"/>
      <c r="N5518" s="255"/>
      <c r="O5518" s="255"/>
      <c r="P5518" s="255"/>
      <c r="Q5518" s="255"/>
      <c r="R5518" s="255"/>
      <c r="S5518" s="255"/>
      <c r="T5518" s="255"/>
      <c r="U5518" s="255"/>
      <c r="V5518" s="255"/>
    </row>
    <row r="5519" spans="11:22" x14ac:dyDescent="0.25">
      <c r="K5519" s="254"/>
      <c r="L5519" s="255"/>
      <c r="M5519" s="255"/>
      <c r="N5519" s="255"/>
      <c r="O5519" s="255"/>
      <c r="P5519" s="255"/>
      <c r="Q5519" s="255"/>
      <c r="R5519" s="255"/>
      <c r="S5519" s="255"/>
      <c r="T5519" s="255"/>
      <c r="U5519" s="255"/>
      <c r="V5519" s="255"/>
    </row>
    <row r="5520" spans="11:22" x14ac:dyDescent="0.25">
      <c r="K5520" s="254"/>
      <c r="L5520" s="255"/>
      <c r="M5520" s="255"/>
      <c r="N5520" s="255"/>
      <c r="O5520" s="255"/>
      <c r="P5520" s="255"/>
      <c r="Q5520" s="255"/>
      <c r="R5520" s="255"/>
      <c r="S5520" s="255"/>
      <c r="T5520" s="255"/>
      <c r="U5520" s="255"/>
      <c r="V5520" s="255"/>
    </row>
    <row r="5521" spans="11:22" x14ac:dyDescent="0.25">
      <c r="K5521" s="254"/>
      <c r="L5521" s="255"/>
      <c r="M5521" s="255"/>
      <c r="N5521" s="255"/>
      <c r="O5521" s="255"/>
      <c r="P5521" s="255"/>
      <c r="Q5521" s="255"/>
      <c r="R5521" s="255"/>
      <c r="S5521" s="255"/>
      <c r="T5521" s="255"/>
      <c r="U5521" s="255"/>
      <c r="V5521" s="255"/>
    </row>
    <row r="5522" spans="11:22" x14ac:dyDescent="0.25">
      <c r="K5522" s="254"/>
      <c r="L5522" s="255"/>
      <c r="M5522" s="255"/>
      <c r="N5522" s="255"/>
      <c r="O5522" s="255"/>
      <c r="P5522" s="255"/>
      <c r="Q5522" s="255"/>
      <c r="R5522" s="255"/>
      <c r="S5522" s="255"/>
      <c r="T5522" s="255"/>
      <c r="U5522" s="255"/>
      <c r="V5522" s="255"/>
    </row>
    <row r="5523" spans="11:22" x14ac:dyDescent="0.25">
      <c r="K5523" s="254"/>
      <c r="L5523" s="255"/>
      <c r="M5523" s="255"/>
      <c r="N5523" s="255"/>
      <c r="O5523" s="255"/>
      <c r="P5523" s="255"/>
      <c r="Q5523" s="255"/>
      <c r="R5523" s="255"/>
      <c r="S5523" s="255"/>
      <c r="T5523" s="255"/>
      <c r="U5523" s="255"/>
      <c r="V5523" s="255"/>
    </row>
    <row r="5524" spans="11:22" x14ac:dyDescent="0.25">
      <c r="K5524" s="254"/>
      <c r="L5524" s="255"/>
      <c r="M5524" s="255"/>
      <c r="N5524" s="255"/>
      <c r="O5524" s="255"/>
      <c r="P5524" s="255"/>
      <c r="Q5524" s="255"/>
      <c r="R5524" s="255"/>
      <c r="S5524" s="255"/>
      <c r="T5524" s="255"/>
      <c r="U5524" s="255"/>
      <c r="V5524" s="255"/>
    </row>
    <row r="5525" spans="11:22" x14ac:dyDescent="0.25">
      <c r="K5525" s="254"/>
      <c r="L5525" s="255"/>
      <c r="M5525" s="255"/>
      <c r="N5525" s="255"/>
      <c r="O5525" s="255"/>
      <c r="P5525" s="255"/>
      <c r="Q5525" s="255"/>
      <c r="R5525" s="255"/>
      <c r="S5525" s="255"/>
      <c r="T5525" s="255"/>
      <c r="U5525" s="255"/>
      <c r="V5525" s="255"/>
    </row>
    <row r="5526" spans="11:22" x14ac:dyDescent="0.25">
      <c r="K5526" s="254"/>
      <c r="L5526" s="255"/>
      <c r="M5526" s="255"/>
      <c r="N5526" s="255"/>
      <c r="O5526" s="255"/>
      <c r="P5526" s="255"/>
      <c r="Q5526" s="255"/>
      <c r="R5526" s="255"/>
      <c r="S5526" s="255"/>
      <c r="T5526" s="255"/>
      <c r="U5526" s="255"/>
      <c r="V5526" s="255"/>
    </row>
    <row r="5527" spans="11:22" x14ac:dyDescent="0.25">
      <c r="K5527" s="254"/>
      <c r="L5527" s="255"/>
      <c r="M5527" s="255"/>
      <c r="N5527" s="255"/>
      <c r="O5527" s="255"/>
      <c r="P5527" s="255"/>
      <c r="Q5527" s="255"/>
      <c r="R5527" s="255"/>
      <c r="S5527" s="255"/>
      <c r="T5527" s="255"/>
      <c r="U5527" s="255"/>
      <c r="V5527" s="255"/>
    </row>
    <row r="5528" spans="11:22" x14ac:dyDescent="0.25">
      <c r="K5528" s="254"/>
      <c r="L5528" s="255"/>
      <c r="M5528" s="255"/>
      <c r="N5528" s="255"/>
      <c r="O5528" s="255"/>
      <c r="P5528" s="255"/>
      <c r="Q5528" s="255"/>
      <c r="R5528" s="255"/>
      <c r="S5528" s="255"/>
      <c r="T5528" s="255"/>
      <c r="U5528" s="255"/>
      <c r="V5528" s="255"/>
    </row>
    <row r="5529" spans="11:22" x14ac:dyDescent="0.25">
      <c r="K5529" s="254"/>
      <c r="L5529" s="255"/>
      <c r="M5529" s="255"/>
      <c r="N5529" s="255"/>
      <c r="O5529" s="255"/>
      <c r="P5529" s="255"/>
      <c r="Q5529" s="255"/>
      <c r="R5529" s="255"/>
      <c r="S5529" s="255"/>
      <c r="T5529" s="255"/>
      <c r="U5529" s="255"/>
      <c r="V5529" s="255"/>
    </row>
    <row r="5530" spans="11:22" x14ac:dyDescent="0.25">
      <c r="K5530" s="254"/>
      <c r="L5530" s="255"/>
      <c r="M5530" s="255"/>
      <c r="N5530" s="255"/>
      <c r="O5530" s="255"/>
      <c r="P5530" s="255"/>
      <c r="Q5530" s="255"/>
      <c r="R5530" s="255"/>
      <c r="S5530" s="255"/>
      <c r="T5530" s="255"/>
      <c r="U5530" s="255"/>
      <c r="V5530" s="255"/>
    </row>
    <row r="5531" spans="11:22" x14ac:dyDescent="0.25">
      <c r="K5531" s="254"/>
      <c r="L5531" s="255"/>
      <c r="M5531" s="255"/>
      <c r="N5531" s="255"/>
      <c r="O5531" s="255"/>
      <c r="P5531" s="255"/>
      <c r="Q5531" s="255"/>
      <c r="R5531" s="255"/>
      <c r="S5531" s="255"/>
      <c r="T5531" s="255"/>
      <c r="U5531" s="255"/>
      <c r="V5531" s="255"/>
    </row>
    <row r="5532" spans="11:22" x14ac:dyDescent="0.25">
      <c r="K5532" s="254"/>
      <c r="L5532" s="255"/>
      <c r="M5532" s="255"/>
      <c r="N5532" s="255"/>
      <c r="O5532" s="255"/>
      <c r="P5532" s="255"/>
      <c r="Q5532" s="255"/>
      <c r="R5532" s="255"/>
      <c r="S5532" s="255"/>
      <c r="T5532" s="255"/>
      <c r="U5532" s="255"/>
      <c r="V5532" s="255"/>
    </row>
    <row r="5533" spans="11:22" x14ac:dyDescent="0.25">
      <c r="K5533" s="254"/>
      <c r="L5533" s="255"/>
      <c r="M5533" s="255"/>
      <c r="N5533" s="255"/>
      <c r="O5533" s="255"/>
      <c r="P5533" s="255"/>
      <c r="Q5533" s="255"/>
      <c r="R5533" s="255"/>
      <c r="S5533" s="255"/>
      <c r="T5533" s="255"/>
      <c r="U5533" s="255"/>
      <c r="V5533" s="255"/>
    </row>
    <row r="5534" spans="11:22" x14ac:dyDescent="0.25">
      <c r="K5534" s="254"/>
      <c r="L5534" s="255"/>
      <c r="M5534" s="255"/>
      <c r="N5534" s="255"/>
      <c r="O5534" s="255"/>
      <c r="P5534" s="255"/>
      <c r="Q5534" s="255"/>
      <c r="R5534" s="255"/>
      <c r="S5534" s="255"/>
      <c r="T5534" s="255"/>
      <c r="U5534" s="255"/>
      <c r="V5534" s="255"/>
    </row>
    <row r="5535" spans="11:22" x14ac:dyDescent="0.25">
      <c r="K5535" s="254"/>
      <c r="L5535" s="255"/>
      <c r="M5535" s="255"/>
      <c r="N5535" s="255"/>
      <c r="O5535" s="255"/>
      <c r="P5535" s="255"/>
      <c r="Q5535" s="255"/>
      <c r="R5535" s="255"/>
      <c r="S5535" s="255"/>
      <c r="T5535" s="255"/>
      <c r="U5535" s="255"/>
      <c r="V5535" s="255"/>
    </row>
    <row r="5536" spans="11:22" x14ac:dyDescent="0.25">
      <c r="K5536" s="254"/>
      <c r="L5536" s="255"/>
      <c r="M5536" s="255"/>
      <c r="N5536" s="255"/>
      <c r="O5536" s="255"/>
      <c r="P5536" s="255"/>
      <c r="Q5536" s="255"/>
      <c r="R5536" s="255"/>
      <c r="S5536" s="255"/>
      <c r="T5536" s="255"/>
      <c r="U5536" s="255"/>
      <c r="V5536" s="255"/>
    </row>
    <row r="5537" spans="11:22" x14ac:dyDescent="0.25">
      <c r="K5537" s="254"/>
      <c r="L5537" s="255"/>
      <c r="M5537" s="255"/>
      <c r="N5537" s="255"/>
      <c r="O5537" s="255"/>
      <c r="P5537" s="255"/>
      <c r="Q5537" s="255"/>
      <c r="R5537" s="255"/>
      <c r="S5537" s="255"/>
      <c r="T5537" s="255"/>
      <c r="U5537" s="255"/>
      <c r="V5537" s="255"/>
    </row>
    <row r="5538" spans="11:22" x14ac:dyDescent="0.25">
      <c r="K5538" s="254"/>
      <c r="L5538" s="255"/>
      <c r="M5538" s="255"/>
      <c r="N5538" s="255"/>
      <c r="O5538" s="255"/>
      <c r="P5538" s="255"/>
      <c r="Q5538" s="255"/>
      <c r="R5538" s="255"/>
      <c r="S5538" s="255"/>
      <c r="T5538" s="255"/>
      <c r="U5538" s="255"/>
      <c r="V5538" s="255"/>
    </row>
    <row r="5539" spans="11:22" x14ac:dyDescent="0.25">
      <c r="K5539" s="254"/>
      <c r="L5539" s="255"/>
      <c r="M5539" s="255"/>
      <c r="N5539" s="255"/>
      <c r="O5539" s="255"/>
      <c r="P5539" s="255"/>
      <c r="Q5539" s="255"/>
      <c r="R5539" s="255"/>
      <c r="S5539" s="255"/>
      <c r="T5539" s="255"/>
      <c r="U5539" s="255"/>
      <c r="V5539" s="255"/>
    </row>
    <row r="5540" spans="11:22" x14ac:dyDescent="0.25">
      <c r="K5540" s="254"/>
      <c r="L5540" s="255"/>
      <c r="M5540" s="255"/>
      <c r="N5540" s="255"/>
      <c r="O5540" s="255"/>
      <c r="P5540" s="255"/>
      <c r="Q5540" s="255"/>
      <c r="R5540" s="255"/>
      <c r="S5540" s="255"/>
      <c r="T5540" s="255"/>
      <c r="U5540" s="255"/>
      <c r="V5540" s="255"/>
    </row>
    <row r="5541" spans="11:22" x14ac:dyDescent="0.25">
      <c r="K5541" s="254"/>
      <c r="L5541" s="255"/>
      <c r="M5541" s="255"/>
      <c r="N5541" s="255"/>
      <c r="O5541" s="255"/>
      <c r="P5541" s="255"/>
      <c r="Q5541" s="255"/>
      <c r="R5541" s="255"/>
      <c r="S5541" s="255"/>
      <c r="T5541" s="255"/>
      <c r="U5541" s="255"/>
      <c r="V5541" s="255"/>
    </row>
    <row r="5542" spans="11:22" x14ac:dyDescent="0.25">
      <c r="K5542" s="254"/>
      <c r="L5542" s="255"/>
      <c r="M5542" s="255"/>
      <c r="N5542" s="255"/>
      <c r="O5542" s="255"/>
      <c r="P5542" s="255"/>
      <c r="Q5542" s="255"/>
      <c r="R5542" s="255"/>
      <c r="S5542" s="255"/>
      <c r="T5542" s="255"/>
      <c r="U5542" s="255"/>
      <c r="V5542" s="255"/>
    </row>
    <row r="5543" spans="11:22" x14ac:dyDescent="0.25">
      <c r="K5543" s="254"/>
      <c r="L5543" s="255"/>
      <c r="M5543" s="255"/>
      <c r="N5543" s="255"/>
      <c r="O5543" s="255"/>
      <c r="P5543" s="255"/>
      <c r="Q5543" s="255"/>
      <c r="R5543" s="255"/>
      <c r="S5543" s="255"/>
      <c r="T5543" s="255"/>
      <c r="U5543" s="255"/>
      <c r="V5543" s="255"/>
    </row>
    <row r="5544" spans="11:22" x14ac:dyDescent="0.25">
      <c r="K5544" s="254"/>
      <c r="L5544" s="255"/>
      <c r="M5544" s="255"/>
      <c r="N5544" s="255"/>
      <c r="O5544" s="255"/>
      <c r="P5544" s="255"/>
      <c r="Q5544" s="255"/>
      <c r="R5544" s="255"/>
      <c r="S5544" s="255"/>
      <c r="T5544" s="255"/>
      <c r="U5544" s="255"/>
      <c r="V5544" s="255"/>
    </row>
    <row r="5545" spans="11:22" x14ac:dyDescent="0.25">
      <c r="K5545" s="254"/>
      <c r="L5545" s="255"/>
      <c r="M5545" s="255"/>
      <c r="N5545" s="255"/>
      <c r="O5545" s="255"/>
      <c r="P5545" s="255"/>
      <c r="Q5545" s="255"/>
      <c r="R5545" s="255"/>
      <c r="S5545" s="255"/>
      <c r="T5545" s="255"/>
      <c r="U5545" s="255"/>
      <c r="V5545" s="255"/>
    </row>
    <row r="5546" spans="11:22" x14ac:dyDescent="0.25">
      <c r="K5546" s="254"/>
      <c r="L5546" s="255"/>
      <c r="M5546" s="255"/>
      <c r="N5546" s="255"/>
      <c r="O5546" s="255"/>
      <c r="P5546" s="255"/>
      <c r="Q5546" s="255"/>
      <c r="R5546" s="255"/>
      <c r="S5546" s="255"/>
      <c r="T5546" s="255"/>
      <c r="U5546" s="255"/>
      <c r="V5546" s="255"/>
    </row>
    <row r="5547" spans="11:22" x14ac:dyDescent="0.25">
      <c r="K5547" s="254"/>
      <c r="L5547" s="255"/>
      <c r="M5547" s="255"/>
      <c r="N5547" s="255"/>
      <c r="O5547" s="255"/>
      <c r="P5547" s="255"/>
      <c r="Q5547" s="255"/>
      <c r="R5547" s="255"/>
      <c r="S5547" s="255"/>
      <c r="T5547" s="255"/>
      <c r="U5547" s="255"/>
      <c r="V5547" s="255"/>
    </row>
    <row r="5548" spans="11:22" x14ac:dyDescent="0.25">
      <c r="K5548" s="254"/>
      <c r="L5548" s="255"/>
      <c r="M5548" s="255"/>
      <c r="N5548" s="255"/>
      <c r="O5548" s="255"/>
      <c r="P5548" s="255"/>
      <c r="Q5548" s="255"/>
      <c r="R5548" s="255"/>
      <c r="S5548" s="255"/>
      <c r="T5548" s="255"/>
      <c r="U5548" s="255"/>
      <c r="V5548" s="255"/>
    </row>
    <row r="5549" spans="11:22" x14ac:dyDescent="0.25">
      <c r="K5549" s="254"/>
      <c r="L5549" s="255"/>
      <c r="M5549" s="255"/>
      <c r="N5549" s="255"/>
      <c r="O5549" s="255"/>
      <c r="P5549" s="255"/>
      <c r="Q5549" s="255"/>
      <c r="R5549" s="255"/>
      <c r="S5549" s="255"/>
      <c r="T5549" s="255"/>
      <c r="U5549" s="255"/>
      <c r="V5549" s="255"/>
    </row>
    <row r="5550" spans="11:22" x14ac:dyDescent="0.25">
      <c r="K5550" s="254"/>
      <c r="L5550" s="255"/>
      <c r="M5550" s="255"/>
      <c r="N5550" s="255"/>
      <c r="O5550" s="255"/>
      <c r="P5550" s="255"/>
      <c r="Q5550" s="255"/>
      <c r="R5550" s="255"/>
      <c r="S5550" s="255"/>
      <c r="T5550" s="255"/>
      <c r="U5550" s="255"/>
      <c r="V5550" s="255"/>
    </row>
    <row r="5551" spans="11:22" x14ac:dyDescent="0.25">
      <c r="K5551" s="254"/>
      <c r="L5551" s="255"/>
      <c r="M5551" s="255"/>
      <c r="N5551" s="255"/>
      <c r="O5551" s="255"/>
      <c r="P5551" s="255"/>
      <c r="Q5551" s="255"/>
      <c r="R5551" s="255"/>
      <c r="S5551" s="255"/>
      <c r="T5551" s="255"/>
      <c r="U5551" s="255"/>
      <c r="V5551" s="255"/>
    </row>
    <row r="5552" spans="11:22" x14ac:dyDescent="0.25">
      <c r="K5552" s="254"/>
      <c r="L5552" s="255"/>
      <c r="M5552" s="255"/>
      <c r="N5552" s="255"/>
      <c r="O5552" s="255"/>
      <c r="P5552" s="255"/>
      <c r="Q5552" s="255"/>
      <c r="R5552" s="255"/>
      <c r="S5552" s="255"/>
      <c r="T5552" s="255"/>
      <c r="U5552" s="255"/>
      <c r="V5552" s="255"/>
    </row>
    <row r="5553" spans="11:22" x14ac:dyDescent="0.25">
      <c r="K5553" s="254"/>
      <c r="L5553" s="255"/>
      <c r="M5553" s="255"/>
      <c r="N5553" s="255"/>
      <c r="O5553" s="255"/>
      <c r="P5553" s="255"/>
      <c r="Q5553" s="255"/>
      <c r="R5553" s="255"/>
      <c r="S5553" s="255"/>
      <c r="T5553" s="255"/>
      <c r="U5553" s="255"/>
      <c r="V5553" s="255"/>
    </row>
    <row r="5554" spans="11:22" x14ac:dyDescent="0.25">
      <c r="K5554" s="254"/>
      <c r="L5554" s="255"/>
      <c r="M5554" s="255"/>
      <c r="N5554" s="255"/>
      <c r="O5554" s="255"/>
      <c r="P5554" s="255"/>
      <c r="Q5554" s="255"/>
      <c r="R5554" s="255"/>
      <c r="S5554" s="255"/>
      <c r="T5554" s="255"/>
      <c r="U5554" s="255"/>
      <c r="V5554" s="255"/>
    </row>
    <row r="5555" spans="11:22" x14ac:dyDescent="0.25">
      <c r="K5555" s="254"/>
      <c r="L5555" s="255"/>
      <c r="M5555" s="255"/>
      <c r="N5555" s="255"/>
      <c r="O5555" s="255"/>
      <c r="P5555" s="255"/>
      <c r="Q5555" s="255"/>
      <c r="R5555" s="255"/>
      <c r="S5555" s="255"/>
      <c r="T5555" s="255"/>
      <c r="U5555" s="255"/>
      <c r="V5555" s="255"/>
    </row>
    <row r="5556" spans="11:22" x14ac:dyDescent="0.25">
      <c r="K5556" s="254"/>
      <c r="L5556" s="255"/>
      <c r="M5556" s="255"/>
      <c r="N5556" s="255"/>
      <c r="O5556" s="255"/>
      <c r="P5556" s="255"/>
      <c r="Q5556" s="255"/>
      <c r="R5556" s="255"/>
      <c r="S5556" s="255"/>
      <c r="T5556" s="255"/>
      <c r="U5556" s="255"/>
      <c r="V5556" s="255"/>
    </row>
    <row r="5557" spans="11:22" x14ac:dyDescent="0.25">
      <c r="K5557" s="254"/>
      <c r="L5557" s="255"/>
      <c r="M5557" s="255"/>
      <c r="N5557" s="255"/>
      <c r="O5557" s="255"/>
      <c r="P5557" s="255"/>
      <c r="Q5557" s="255"/>
      <c r="R5557" s="255"/>
      <c r="S5557" s="255"/>
      <c r="T5557" s="255"/>
      <c r="U5557" s="255"/>
      <c r="V5557" s="255"/>
    </row>
    <row r="5558" spans="11:22" x14ac:dyDescent="0.25">
      <c r="K5558" s="254"/>
      <c r="L5558" s="255"/>
      <c r="M5558" s="255"/>
      <c r="N5558" s="255"/>
      <c r="O5558" s="255"/>
      <c r="P5558" s="255"/>
      <c r="Q5558" s="255"/>
      <c r="R5558" s="255"/>
      <c r="S5558" s="255"/>
      <c r="T5558" s="255"/>
      <c r="U5558" s="255"/>
      <c r="V5558" s="255"/>
    </row>
    <row r="5559" spans="11:22" x14ac:dyDescent="0.25">
      <c r="K5559" s="254"/>
      <c r="L5559" s="255"/>
      <c r="M5559" s="255"/>
      <c r="N5559" s="255"/>
      <c r="O5559" s="255"/>
      <c r="P5559" s="255"/>
      <c r="Q5559" s="255"/>
      <c r="R5559" s="255"/>
      <c r="S5559" s="255"/>
      <c r="T5559" s="255"/>
      <c r="U5559" s="255"/>
      <c r="V5559" s="255"/>
    </row>
    <row r="5560" spans="11:22" x14ac:dyDescent="0.25">
      <c r="K5560" s="254"/>
      <c r="L5560" s="255"/>
      <c r="M5560" s="255"/>
      <c r="N5560" s="255"/>
      <c r="O5560" s="255"/>
      <c r="P5560" s="255"/>
      <c r="Q5560" s="255"/>
      <c r="R5560" s="255"/>
      <c r="S5560" s="255"/>
      <c r="T5560" s="255"/>
      <c r="U5560" s="255"/>
      <c r="V5560" s="255"/>
    </row>
    <row r="5561" spans="11:22" x14ac:dyDescent="0.25">
      <c r="K5561" s="254"/>
      <c r="L5561" s="255"/>
      <c r="M5561" s="255"/>
      <c r="N5561" s="255"/>
      <c r="O5561" s="255"/>
      <c r="P5561" s="255"/>
      <c r="Q5561" s="255"/>
      <c r="R5561" s="255"/>
      <c r="S5561" s="255"/>
      <c r="T5561" s="255"/>
      <c r="U5561" s="255"/>
      <c r="V5561" s="255"/>
    </row>
    <row r="5562" spans="11:22" x14ac:dyDescent="0.25">
      <c r="K5562" s="254"/>
      <c r="L5562" s="255"/>
      <c r="M5562" s="255"/>
      <c r="N5562" s="255"/>
      <c r="O5562" s="255"/>
      <c r="P5562" s="255"/>
      <c r="Q5562" s="255"/>
      <c r="R5562" s="255"/>
      <c r="S5562" s="255"/>
      <c r="T5562" s="255"/>
      <c r="U5562" s="255"/>
      <c r="V5562" s="255"/>
    </row>
    <row r="5563" spans="11:22" x14ac:dyDescent="0.25">
      <c r="K5563" s="254"/>
      <c r="L5563" s="255"/>
      <c r="M5563" s="255"/>
      <c r="N5563" s="255"/>
      <c r="O5563" s="255"/>
      <c r="P5563" s="255"/>
      <c r="Q5563" s="255"/>
      <c r="R5563" s="255"/>
      <c r="S5563" s="255"/>
      <c r="T5563" s="255"/>
      <c r="U5563" s="255"/>
      <c r="V5563" s="255"/>
    </row>
    <row r="5564" spans="11:22" x14ac:dyDescent="0.25">
      <c r="K5564" s="254"/>
      <c r="L5564" s="255"/>
      <c r="M5564" s="255"/>
      <c r="N5564" s="255"/>
      <c r="O5564" s="255"/>
      <c r="P5564" s="255"/>
      <c r="Q5564" s="255"/>
      <c r="R5564" s="255"/>
      <c r="S5564" s="255"/>
      <c r="T5564" s="255"/>
      <c r="U5564" s="255"/>
      <c r="V5564" s="255"/>
    </row>
    <row r="5565" spans="11:22" x14ac:dyDescent="0.25">
      <c r="K5565" s="254"/>
      <c r="L5565" s="255"/>
      <c r="M5565" s="255"/>
      <c r="N5565" s="255"/>
      <c r="O5565" s="255"/>
      <c r="P5565" s="255"/>
      <c r="Q5565" s="255"/>
      <c r="R5565" s="255"/>
      <c r="S5565" s="255"/>
      <c r="T5565" s="255"/>
      <c r="U5565" s="255"/>
      <c r="V5565" s="255"/>
    </row>
    <row r="5566" spans="11:22" x14ac:dyDescent="0.25">
      <c r="K5566" s="254"/>
      <c r="L5566" s="255"/>
      <c r="M5566" s="255"/>
      <c r="N5566" s="255"/>
      <c r="O5566" s="255"/>
      <c r="P5566" s="255"/>
      <c r="Q5566" s="255"/>
      <c r="R5566" s="255"/>
      <c r="S5566" s="255"/>
      <c r="T5566" s="255"/>
      <c r="U5566" s="255"/>
      <c r="V5566" s="255"/>
    </row>
    <row r="5567" spans="11:22" x14ac:dyDescent="0.25">
      <c r="K5567" s="254"/>
      <c r="L5567" s="255"/>
      <c r="M5567" s="255"/>
      <c r="N5567" s="255"/>
      <c r="O5567" s="255"/>
      <c r="P5567" s="255"/>
      <c r="Q5567" s="255"/>
      <c r="R5567" s="255"/>
      <c r="S5567" s="255"/>
      <c r="T5567" s="255"/>
      <c r="U5567" s="255"/>
      <c r="V5567" s="255"/>
    </row>
    <row r="5568" spans="11:22" x14ac:dyDescent="0.25">
      <c r="K5568" s="254"/>
      <c r="L5568" s="255"/>
      <c r="M5568" s="255"/>
      <c r="N5568" s="255"/>
      <c r="O5568" s="255"/>
      <c r="P5568" s="255"/>
      <c r="Q5568" s="255"/>
      <c r="R5568" s="255"/>
      <c r="S5568" s="255"/>
      <c r="T5568" s="255"/>
      <c r="U5568" s="255"/>
      <c r="V5568" s="255"/>
    </row>
    <row r="5569" spans="11:22" x14ac:dyDescent="0.25">
      <c r="K5569" s="254"/>
      <c r="L5569" s="255"/>
      <c r="M5569" s="255"/>
      <c r="N5569" s="255"/>
      <c r="O5569" s="255"/>
      <c r="P5569" s="255"/>
      <c r="Q5569" s="255"/>
      <c r="R5569" s="255"/>
      <c r="S5569" s="255"/>
      <c r="T5569" s="255"/>
      <c r="U5569" s="255"/>
      <c r="V5569" s="255"/>
    </row>
    <row r="5570" spans="11:22" x14ac:dyDescent="0.25">
      <c r="K5570" s="254"/>
      <c r="L5570" s="255"/>
      <c r="M5570" s="255"/>
      <c r="N5570" s="255"/>
      <c r="O5570" s="255"/>
      <c r="P5570" s="255"/>
      <c r="Q5570" s="255"/>
      <c r="R5570" s="255"/>
      <c r="S5570" s="255"/>
      <c r="T5570" s="255"/>
      <c r="U5570" s="255"/>
      <c r="V5570" s="255"/>
    </row>
    <row r="5571" spans="11:22" x14ac:dyDescent="0.25">
      <c r="K5571" s="254"/>
      <c r="L5571" s="255"/>
      <c r="M5571" s="255"/>
      <c r="N5571" s="255"/>
      <c r="O5571" s="255"/>
      <c r="P5571" s="255"/>
      <c r="Q5571" s="255"/>
      <c r="R5571" s="255"/>
      <c r="S5571" s="255"/>
      <c r="T5571" s="255"/>
      <c r="U5571" s="255"/>
      <c r="V5571" s="255"/>
    </row>
    <row r="5572" spans="11:22" x14ac:dyDescent="0.25">
      <c r="K5572" s="254"/>
      <c r="L5572" s="255"/>
      <c r="M5572" s="255"/>
      <c r="N5572" s="255"/>
      <c r="O5572" s="255"/>
      <c r="P5572" s="255"/>
      <c r="Q5572" s="255"/>
      <c r="R5572" s="255"/>
      <c r="S5572" s="255"/>
      <c r="T5572" s="255"/>
      <c r="U5572" s="255"/>
      <c r="V5572" s="255"/>
    </row>
    <row r="5573" spans="11:22" x14ac:dyDescent="0.25">
      <c r="K5573" s="254"/>
      <c r="L5573" s="255"/>
      <c r="M5573" s="255"/>
      <c r="N5573" s="255"/>
      <c r="O5573" s="255"/>
      <c r="P5573" s="255"/>
      <c r="Q5573" s="255"/>
      <c r="R5573" s="255"/>
      <c r="S5573" s="255"/>
      <c r="T5573" s="255"/>
      <c r="U5573" s="255"/>
      <c r="V5573" s="255"/>
    </row>
    <row r="5574" spans="11:22" x14ac:dyDescent="0.25">
      <c r="K5574" s="254"/>
      <c r="L5574" s="255"/>
      <c r="M5574" s="255"/>
      <c r="N5574" s="255"/>
      <c r="O5574" s="255"/>
      <c r="P5574" s="255"/>
      <c r="Q5574" s="255"/>
      <c r="R5574" s="255"/>
      <c r="S5574" s="255"/>
      <c r="T5574" s="255"/>
      <c r="U5574" s="255"/>
      <c r="V5574" s="255"/>
    </row>
    <row r="5575" spans="11:22" x14ac:dyDescent="0.25">
      <c r="K5575" s="254"/>
      <c r="L5575" s="255"/>
      <c r="M5575" s="255"/>
      <c r="N5575" s="255"/>
      <c r="O5575" s="255"/>
      <c r="P5575" s="255"/>
      <c r="Q5575" s="255"/>
      <c r="R5575" s="255"/>
      <c r="S5575" s="255"/>
      <c r="T5575" s="255"/>
      <c r="U5575" s="255"/>
      <c r="V5575" s="255"/>
    </row>
    <row r="5576" spans="11:22" x14ac:dyDescent="0.25">
      <c r="K5576" s="254"/>
      <c r="L5576" s="255"/>
      <c r="M5576" s="255"/>
      <c r="N5576" s="255"/>
      <c r="O5576" s="255"/>
      <c r="P5576" s="255"/>
      <c r="Q5576" s="255"/>
      <c r="R5576" s="255"/>
      <c r="S5576" s="255"/>
      <c r="T5576" s="255"/>
      <c r="U5576" s="255"/>
      <c r="V5576" s="255"/>
    </row>
    <row r="5577" spans="11:22" x14ac:dyDescent="0.25">
      <c r="K5577" s="254"/>
      <c r="L5577" s="255"/>
      <c r="M5577" s="255"/>
      <c r="N5577" s="255"/>
      <c r="O5577" s="255"/>
      <c r="P5577" s="255"/>
      <c r="Q5577" s="255"/>
      <c r="R5577" s="255"/>
      <c r="S5577" s="255"/>
      <c r="T5577" s="255"/>
      <c r="U5577" s="255"/>
      <c r="V5577" s="255"/>
    </row>
    <row r="5578" spans="11:22" x14ac:dyDescent="0.25">
      <c r="K5578" s="254"/>
      <c r="L5578" s="255"/>
      <c r="M5578" s="255"/>
      <c r="N5578" s="255"/>
      <c r="O5578" s="255"/>
      <c r="P5578" s="255"/>
      <c r="Q5578" s="255"/>
      <c r="R5578" s="255"/>
      <c r="S5578" s="255"/>
      <c r="T5578" s="255"/>
      <c r="U5578" s="255"/>
      <c r="V5578" s="255"/>
    </row>
    <row r="5579" spans="11:22" x14ac:dyDescent="0.25">
      <c r="K5579" s="254"/>
      <c r="L5579" s="255"/>
      <c r="M5579" s="255"/>
      <c r="N5579" s="255"/>
      <c r="O5579" s="255"/>
      <c r="P5579" s="255"/>
      <c r="Q5579" s="255"/>
      <c r="R5579" s="255"/>
      <c r="S5579" s="255"/>
      <c r="T5579" s="255"/>
      <c r="U5579" s="255"/>
      <c r="V5579" s="255"/>
    </row>
    <row r="5580" spans="11:22" x14ac:dyDescent="0.25">
      <c r="K5580" s="254"/>
      <c r="L5580" s="255"/>
      <c r="M5580" s="255"/>
      <c r="N5580" s="255"/>
      <c r="O5580" s="255"/>
      <c r="P5580" s="255"/>
      <c r="Q5580" s="255"/>
      <c r="R5580" s="255"/>
      <c r="S5580" s="255"/>
      <c r="T5580" s="255"/>
      <c r="U5580" s="255"/>
      <c r="V5580" s="255"/>
    </row>
    <row r="5581" spans="11:22" x14ac:dyDescent="0.25">
      <c r="K5581" s="254"/>
      <c r="L5581" s="255"/>
      <c r="M5581" s="255"/>
      <c r="N5581" s="255"/>
      <c r="O5581" s="255"/>
      <c r="P5581" s="255"/>
      <c r="Q5581" s="255"/>
      <c r="R5581" s="255"/>
      <c r="S5581" s="255"/>
      <c r="T5581" s="255"/>
      <c r="U5581" s="255"/>
      <c r="V5581" s="255"/>
    </row>
    <row r="5582" spans="11:22" x14ac:dyDescent="0.25">
      <c r="K5582" s="254"/>
      <c r="L5582" s="255"/>
      <c r="M5582" s="255"/>
      <c r="N5582" s="255"/>
      <c r="O5582" s="255"/>
      <c r="P5582" s="255"/>
      <c r="Q5582" s="255"/>
      <c r="R5582" s="255"/>
      <c r="S5582" s="255"/>
      <c r="T5582" s="255"/>
      <c r="U5582" s="255"/>
      <c r="V5582" s="255"/>
    </row>
    <row r="5583" spans="11:22" x14ac:dyDescent="0.25">
      <c r="K5583" s="254"/>
      <c r="L5583" s="255"/>
      <c r="M5583" s="255"/>
      <c r="N5583" s="255"/>
      <c r="O5583" s="255"/>
      <c r="P5583" s="255"/>
      <c r="Q5583" s="255"/>
      <c r="R5583" s="255"/>
      <c r="S5583" s="255"/>
      <c r="T5583" s="255"/>
      <c r="U5583" s="255"/>
      <c r="V5583" s="255"/>
    </row>
    <row r="5584" spans="11:22" x14ac:dyDescent="0.25">
      <c r="K5584" s="254"/>
      <c r="L5584" s="255"/>
      <c r="M5584" s="255"/>
      <c r="N5584" s="255"/>
      <c r="O5584" s="255"/>
      <c r="P5584" s="255"/>
      <c r="Q5584" s="255"/>
      <c r="R5584" s="255"/>
      <c r="S5584" s="255"/>
      <c r="T5584" s="255"/>
      <c r="U5584" s="255"/>
      <c r="V5584" s="255"/>
    </row>
    <row r="5585" spans="11:22" x14ac:dyDescent="0.25">
      <c r="K5585" s="254"/>
      <c r="L5585" s="255"/>
      <c r="M5585" s="255"/>
      <c r="N5585" s="255"/>
      <c r="O5585" s="255"/>
      <c r="P5585" s="255"/>
      <c r="Q5585" s="255"/>
      <c r="R5585" s="255"/>
      <c r="S5585" s="255"/>
      <c r="T5585" s="255"/>
      <c r="U5585" s="255"/>
      <c r="V5585" s="255"/>
    </row>
    <row r="5586" spans="11:22" x14ac:dyDescent="0.25">
      <c r="K5586" s="254"/>
      <c r="L5586" s="255"/>
      <c r="M5586" s="255"/>
      <c r="N5586" s="255"/>
      <c r="O5586" s="255"/>
      <c r="P5586" s="255"/>
      <c r="Q5586" s="255"/>
      <c r="R5586" s="255"/>
      <c r="S5586" s="255"/>
      <c r="T5586" s="255"/>
      <c r="U5586" s="255"/>
      <c r="V5586" s="255"/>
    </row>
    <row r="5587" spans="11:22" x14ac:dyDescent="0.25">
      <c r="K5587" s="254"/>
      <c r="L5587" s="255"/>
      <c r="M5587" s="255"/>
      <c r="N5587" s="255"/>
      <c r="O5587" s="255"/>
      <c r="P5587" s="255"/>
      <c r="Q5587" s="255"/>
      <c r="R5587" s="255"/>
      <c r="S5587" s="255"/>
      <c r="T5587" s="255"/>
      <c r="U5587" s="255"/>
      <c r="V5587" s="255"/>
    </row>
    <row r="5588" spans="11:22" x14ac:dyDescent="0.25">
      <c r="K5588" s="254"/>
      <c r="L5588" s="255"/>
      <c r="M5588" s="255"/>
      <c r="N5588" s="255"/>
      <c r="O5588" s="255"/>
      <c r="P5588" s="255"/>
      <c r="Q5588" s="255"/>
      <c r="R5588" s="255"/>
      <c r="S5588" s="255"/>
      <c r="T5588" s="255"/>
      <c r="U5588" s="255"/>
      <c r="V5588" s="255"/>
    </row>
    <row r="5589" spans="11:22" x14ac:dyDescent="0.25">
      <c r="K5589" s="254"/>
      <c r="L5589" s="255"/>
      <c r="M5589" s="255"/>
      <c r="N5589" s="255"/>
      <c r="O5589" s="255"/>
      <c r="P5589" s="255"/>
      <c r="Q5589" s="255"/>
      <c r="R5589" s="255"/>
      <c r="S5589" s="255"/>
      <c r="T5589" s="255"/>
      <c r="U5589" s="255"/>
      <c r="V5589" s="255"/>
    </row>
    <row r="5590" spans="11:22" x14ac:dyDescent="0.25">
      <c r="K5590" s="254"/>
      <c r="L5590" s="255"/>
      <c r="M5590" s="255"/>
      <c r="N5590" s="255"/>
      <c r="O5590" s="255"/>
      <c r="P5590" s="255"/>
      <c r="Q5590" s="255"/>
      <c r="R5590" s="255"/>
      <c r="S5590" s="255"/>
      <c r="T5590" s="255"/>
      <c r="U5590" s="255"/>
      <c r="V5590" s="255"/>
    </row>
    <row r="5591" spans="11:22" x14ac:dyDescent="0.25">
      <c r="K5591" s="254"/>
      <c r="L5591" s="255"/>
      <c r="M5591" s="255"/>
      <c r="N5591" s="255"/>
      <c r="O5591" s="255"/>
      <c r="P5591" s="255"/>
      <c r="Q5591" s="255"/>
      <c r="R5591" s="255"/>
      <c r="S5591" s="255"/>
      <c r="T5591" s="255"/>
      <c r="U5591" s="255"/>
      <c r="V5591" s="255"/>
    </row>
    <row r="5592" spans="11:22" x14ac:dyDescent="0.25">
      <c r="K5592" s="254"/>
      <c r="L5592" s="255"/>
      <c r="M5592" s="255"/>
      <c r="N5592" s="255"/>
      <c r="O5592" s="255"/>
      <c r="P5592" s="255"/>
      <c r="Q5592" s="255"/>
      <c r="R5592" s="255"/>
      <c r="S5592" s="255"/>
      <c r="T5592" s="255"/>
      <c r="U5592" s="255"/>
      <c r="V5592" s="255"/>
    </row>
    <row r="5593" spans="11:22" x14ac:dyDescent="0.25">
      <c r="K5593" s="254"/>
      <c r="L5593" s="255"/>
      <c r="M5593" s="255"/>
      <c r="N5593" s="255"/>
      <c r="O5593" s="255"/>
      <c r="P5593" s="255"/>
      <c r="Q5593" s="255"/>
      <c r="R5593" s="255"/>
      <c r="S5593" s="255"/>
      <c r="T5593" s="255"/>
      <c r="U5593" s="255"/>
      <c r="V5593" s="255"/>
    </row>
    <row r="5594" spans="11:22" x14ac:dyDescent="0.25">
      <c r="K5594" s="254"/>
      <c r="L5594" s="255"/>
      <c r="M5594" s="255"/>
      <c r="N5594" s="255"/>
      <c r="O5594" s="255"/>
      <c r="P5594" s="255"/>
      <c r="Q5594" s="255"/>
      <c r="R5594" s="255"/>
      <c r="S5594" s="255"/>
      <c r="T5594" s="255"/>
      <c r="U5594" s="255"/>
      <c r="V5594" s="255"/>
    </row>
    <row r="5595" spans="11:22" x14ac:dyDescent="0.25">
      <c r="K5595" s="254"/>
      <c r="L5595" s="255"/>
      <c r="M5595" s="255"/>
      <c r="N5595" s="255"/>
      <c r="O5595" s="255"/>
      <c r="P5595" s="255"/>
      <c r="Q5595" s="255"/>
      <c r="R5595" s="255"/>
      <c r="S5595" s="255"/>
      <c r="T5595" s="255"/>
      <c r="U5595" s="255"/>
      <c r="V5595" s="255"/>
    </row>
    <row r="5596" spans="11:22" x14ac:dyDescent="0.25">
      <c r="K5596" s="254"/>
      <c r="L5596" s="255"/>
      <c r="M5596" s="255"/>
      <c r="N5596" s="255"/>
      <c r="O5596" s="255"/>
      <c r="P5596" s="255"/>
      <c r="Q5596" s="255"/>
      <c r="R5596" s="255"/>
      <c r="S5596" s="255"/>
      <c r="T5596" s="255"/>
      <c r="U5596" s="255"/>
      <c r="V5596" s="255"/>
    </row>
    <row r="5597" spans="11:22" x14ac:dyDescent="0.25">
      <c r="K5597" s="254"/>
      <c r="L5597" s="255"/>
      <c r="M5597" s="255"/>
      <c r="N5597" s="255"/>
      <c r="O5597" s="255"/>
      <c r="P5597" s="255"/>
      <c r="Q5597" s="255"/>
      <c r="R5597" s="255"/>
      <c r="S5597" s="255"/>
      <c r="T5597" s="255"/>
      <c r="U5597" s="255"/>
      <c r="V5597" s="255"/>
    </row>
    <row r="5598" spans="11:22" x14ac:dyDescent="0.25">
      <c r="K5598" s="254"/>
      <c r="L5598" s="255"/>
      <c r="M5598" s="255"/>
      <c r="N5598" s="255"/>
      <c r="O5598" s="255"/>
      <c r="P5598" s="255"/>
      <c r="Q5598" s="255"/>
      <c r="R5598" s="255"/>
      <c r="S5598" s="255"/>
      <c r="T5598" s="255"/>
      <c r="U5598" s="255"/>
      <c r="V5598" s="255"/>
    </row>
    <row r="5599" spans="11:22" x14ac:dyDescent="0.25">
      <c r="K5599" s="254"/>
      <c r="L5599" s="255"/>
      <c r="M5599" s="255"/>
      <c r="N5599" s="255"/>
      <c r="O5599" s="255"/>
      <c r="P5599" s="255"/>
      <c r="Q5599" s="255"/>
      <c r="R5599" s="255"/>
      <c r="S5599" s="255"/>
      <c r="T5599" s="255"/>
      <c r="U5599" s="255"/>
      <c r="V5599" s="255"/>
    </row>
    <row r="5600" spans="11:22" x14ac:dyDescent="0.25">
      <c r="K5600" s="254"/>
      <c r="L5600" s="255"/>
      <c r="M5600" s="255"/>
      <c r="N5600" s="255"/>
      <c r="O5600" s="255"/>
      <c r="P5600" s="255"/>
      <c r="Q5600" s="255"/>
      <c r="R5600" s="255"/>
      <c r="S5600" s="255"/>
      <c r="T5600" s="255"/>
      <c r="U5600" s="255"/>
      <c r="V5600" s="255"/>
    </row>
    <row r="5601" spans="11:22" x14ac:dyDescent="0.25">
      <c r="K5601" s="254"/>
      <c r="L5601" s="255"/>
      <c r="M5601" s="255"/>
      <c r="N5601" s="255"/>
      <c r="O5601" s="255"/>
      <c r="P5601" s="255"/>
      <c r="Q5601" s="255"/>
      <c r="R5601" s="255"/>
      <c r="S5601" s="255"/>
      <c r="T5601" s="255"/>
      <c r="U5601" s="255"/>
      <c r="V5601" s="255"/>
    </row>
    <row r="5602" spans="11:22" x14ac:dyDescent="0.25">
      <c r="K5602" s="254"/>
      <c r="L5602" s="255"/>
      <c r="M5602" s="255"/>
      <c r="N5602" s="255"/>
      <c r="O5602" s="255"/>
      <c r="P5602" s="255"/>
      <c r="Q5602" s="255"/>
      <c r="R5602" s="255"/>
      <c r="S5602" s="255"/>
      <c r="T5602" s="255"/>
      <c r="U5602" s="255"/>
      <c r="V5602" s="255"/>
    </row>
    <row r="5603" spans="11:22" x14ac:dyDescent="0.25">
      <c r="K5603" s="254"/>
      <c r="L5603" s="255"/>
      <c r="M5603" s="255"/>
      <c r="N5603" s="255"/>
      <c r="O5603" s="255"/>
      <c r="P5603" s="255"/>
      <c r="Q5603" s="255"/>
      <c r="R5603" s="255"/>
      <c r="S5603" s="255"/>
      <c r="T5603" s="255"/>
      <c r="U5603" s="255"/>
      <c r="V5603" s="255"/>
    </row>
    <row r="5604" spans="11:22" x14ac:dyDescent="0.25">
      <c r="K5604" s="254"/>
      <c r="L5604" s="255"/>
      <c r="M5604" s="255"/>
      <c r="N5604" s="255"/>
      <c r="O5604" s="255"/>
      <c r="P5604" s="255"/>
      <c r="Q5604" s="255"/>
      <c r="R5604" s="255"/>
      <c r="S5604" s="255"/>
      <c r="T5604" s="255"/>
      <c r="U5604" s="255"/>
      <c r="V5604" s="255"/>
    </row>
    <row r="5605" spans="11:22" x14ac:dyDescent="0.25">
      <c r="K5605" s="254"/>
      <c r="L5605" s="255"/>
      <c r="M5605" s="255"/>
      <c r="N5605" s="255"/>
      <c r="O5605" s="255"/>
      <c r="P5605" s="255"/>
      <c r="Q5605" s="255"/>
      <c r="R5605" s="255"/>
      <c r="S5605" s="255"/>
      <c r="T5605" s="255"/>
      <c r="U5605" s="255"/>
      <c r="V5605" s="255"/>
    </row>
    <row r="5606" spans="11:22" x14ac:dyDescent="0.25">
      <c r="K5606" s="254"/>
      <c r="L5606" s="255"/>
      <c r="M5606" s="255"/>
      <c r="N5606" s="255"/>
      <c r="O5606" s="255"/>
      <c r="P5606" s="255"/>
      <c r="Q5606" s="255"/>
      <c r="R5606" s="255"/>
      <c r="S5606" s="255"/>
      <c r="T5606" s="255"/>
      <c r="U5606" s="255"/>
      <c r="V5606" s="255"/>
    </row>
    <row r="5607" spans="11:22" x14ac:dyDescent="0.25">
      <c r="K5607" s="254"/>
      <c r="L5607" s="255"/>
      <c r="M5607" s="255"/>
      <c r="N5607" s="255"/>
      <c r="O5607" s="255"/>
      <c r="P5607" s="255"/>
      <c r="Q5607" s="255"/>
      <c r="R5607" s="255"/>
      <c r="S5607" s="255"/>
      <c r="T5607" s="255"/>
      <c r="U5607" s="255"/>
      <c r="V5607" s="255"/>
    </row>
    <row r="5608" spans="11:22" x14ac:dyDescent="0.25">
      <c r="K5608" s="254"/>
      <c r="L5608" s="255"/>
      <c r="M5608" s="255"/>
      <c r="N5608" s="255"/>
      <c r="O5608" s="255"/>
      <c r="P5608" s="255"/>
      <c r="Q5608" s="255"/>
      <c r="R5608" s="255"/>
      <c r="S5608" s="255"/>
      <c r="T5608" s="255"/>
      <c r="U5608" s="255"/>
      <c r="V5608" s="255"/>
    </row>
    <row r="5609" spans="11:22" x14ac:dyDescent="0.25">
      <c r="K5609" s="254"/>
      <c r="L5609" s="255"/>
      <c r="M5609" s="255"/>
      <c r="N5609" s="255"/>
      <c r="O5609" s="255"/>
      <c r="P5609" s="255"/>
      <c r="Q5609" s="255"/>
      <c r="R5609" s="255"/>
      <c r="S5609" s="255"/>
      <c r="T5609" s="255"/>
      <c r="U5609" s="255"/>
      <c r="V5609" s="255"/>
    </row>
    <row r="5610" spans="11:22" x14ac:dyDescent="0.25">
      <c r="K5610" s="254"/>
      <c r="L5610" s="255"/>
      <c r="M5610" s="255"/>
      <c r="N5610" s="255"/>
      <c r="O5610" s="255"/>
      <c r="P5610" s="255"/>
      <c r="Q5610" s="255"/>
      <c r="R5610" s="255"/>
      <c r="S5610" s="255"/>
      <c r="T5610" s="255"/>
      <c r="U5610" s="255"/>
      <c r="V5610" s="255"/>
    </row>
    <row r="5611" spans="11:22" x14ac:dyDescent="0.25">
      <c r="K5611" s="254"/>
      <c r="L5611" s="255"/>
      <c r="M5611" s="255"/>
      <c r="N5611" s="255"/>
      <c r="O5611" s="255"/>
      <c r="P5611" s="255"/>
      <c r="Q5611" s="255"/>
      <c r="R5611" s="255"/>
      <c r="S5611" s="255"/>
      <c r="T5611" s="255"/>
      <c r="U5611" s="255"/>
      <c r="V5611" s="255"/>
    </row>
    <row r="5612" spans="11:22" x14ac:dyDescent="0.25">
      <c r="K5612" s="254"/>
      <c r="L5612" s="255"/>
      <c r="M5612" s="255"/>
      <c r="N5612" s="255"/>
      <c r="O5612" s="255"/>
      <c r="P5612" s="255"/>
      <c r="Q5612" s="255"/>
      <c r="R5612" s="255"/>
      <c r="S5612" s="255"/>
      <c r="T5612" s="255"/>
      <c r="U5612" s="255"/>
      <c r="V5612" s="255"/>
    </row>
    <row r="5613" spans="11:22" x14ac:dyDescent="0.25">
      <c r="K5613" s="254"/>
      <c r="L5613" s="255"/>
      <c r="M5613" s="255"/>
      <c r="N5613" s="255"/>
      <c r="O5613" s="255"/>
      <c r="P5613" s="255"/>
      <c r="Q5613" s="255"/>
      <c r="R5613" s="255"/>
      <c r="S5613" s="255"/>
      <c r="T5613" s="255"/>
      <c r="U5613" s="255"/>
      <c r="V5613" s="255"/>
    </row>
    <row r="5614" spans="11:22" x14ac:dyDescent="0.25">
      <c r="K5614" s="254"/>
      <c r="L5614" s="255"/>
      <c r="M5614" s="255"/>
      <c r="N5614" s="255"/>
      <c r="O5614" s="255"/>
      <c r="P5614" s="255"/>
      <c r="Q5614" s="255"/>
      <c r="R5614" s="255"/>
      <c r="S5614" s="255"/>
      <c r="T5614" s="255"/>
      <c r="U5614" s="255"/>
      <c r="V5614" s="255"/>
    </row>
    <row r="5615" spans="11:22" x14ac:dyDescent="0.25">
      <c r="K5615" s="254"/>
      <c r="L5615" s="255"/>
      <c r="M5615" s="255"/>
      <c r="N5615" s="255"/>
      <c r="O5615" s="255"/>
      <c r="P5615" s="255"/>
      <c r="Q5615" s="255"/>
      <c r="R5615" s="255"/>
      <c r="S5615" s="255"/>
      <c r="T5615" s="255"/>
      <c r="U5615" s="255"/>
      <c r="V5615" s="255"/>
    </row>
    <row r="5616" spans="11:22" x14ac:dyDescent="0.25">
      <c r="K5616" s="254"/>
      <c r="L5616" s="255"/>
      <c r="M5616" s="255"/>
      <c r="N5616" s="255"/>
      <c r="O5616" s="255"/>
      <c r="P5616" s="255"/>
      <c r="Q5616" s="255"/>
      <c r="R5616" s="255"/>
      <c r="S5616" s="255"/>
      <c r="T5616" s="255"/>
      <c r="U5616" s="255"/>
      <c r="V5616" s="255"/>
    </row>
    <row r="5617" spans="11:22" x14ac:dyDescent="0.25">
      <c r="K5617" s="254"/>
      <c r="L5617" s="255"/>
      <c r="M5617" s="255"/>
      <c r="N5617" s="255"/>
      <c r="O5617" s="255"/>
      <c r="P5617" s="255"/>
      <c r="Q5617" s="255"/>
      <c r="R5617" s="255"/>
      <c r="S5617" s="255"/>
      <c r="T5617" s="255"/>
      <c r="U5617" s="255"/>
      <c r="V5617" s="255"/>
    </row>
    <row r="5618" spans="11:22" x14ac:dyDescent="0.25">
      <c r="K5618" s="254"/>
      <c r="L5618" s="255"/>
      <c r="M5618" s="255"/>
      <c r="N5618" s="255"/>
      <c r="O5618" s="255"/>
      <c r="P5618" s="255"/>
      <c r="Q5618" s="255"/>
      <c r="R5618" s="255"/>
      <c r="S5618" s="255"/>
      <c r="T5618" s="255"/>
      <c r="U5618" s="255"/>
      <c r="V5618" s="255"/>
    </row>
    <row r="5619" spans="11:22" x14ac:dyDescent="0.25">
      <c r="K5619" s="254"/>
      <c r="L5619" s="255"/>
      <c r="M5619" s="255"/>
      <c r="N5619" s="255"/>
      <c r="O5619" s="255"/>
      <c r="P5619" s="255"/>
      <c r="Q5619" s="255"/>
      <c r="R5619" s="255"/>
      <c r="S5619" s="255"/>
      <c r="T5619" s="255"/>
      <c r="U5619" s="255"/>
      <c r="V5619" s="255"/>
    </row>
    <row r="5620" spans="11:22" x14ac:dyDescent="0.25">
      <c r="K5620" s="254"/>
      <c r="L5620" s="255"/>
      <c r="M5620" s="255"/>
      <c r="N5620" s="255"/>
      <c r="O5620" s="255"/>
      <c r="P5620" s="255"/>
      <c r="Q5620" s="255"/>
      <c r="R5620" s="255"/>
      <c r="S5620" s="255"/>
      <c r="T5620" s="255"/>
      <c r="U5620" s="255"/>
      <c r="V5620" s="255"/>
    </row>
    <row r="5621" spans="11:22" x14ac:dyDescent="0.25">
      <c r="K5621" s="254"/>
      <c r="L5621" s="255"/>
      <c r="M5621" s="255"/>
      <c r="N5621" s="255"/>
      <c r="O5621" s="255"/>
      <c r="P5621" s="255"/>
      <c r="Q5621" s="255"/>
      <c r="R5621" s="255"/>
      <c r="S5621" s="255"/>
      <c r="T5621" s="255"/>
      <c r="U5621" s="255"/>
      <c r="V5621" s="255"/>
    </row>
    <row r="5622" spans="11:22" x14ac:dyDescent="0.25">
      <c r="K5622" s="254"/>
      <c r="L5622" s="255"/>
      <c r="M5622" s="255"/>
      <c r="N5622" s="255"/>
      <c r="O5622" s="255"/>
      <c r="P5622" s="255"/>
      <c r="Q5622" s="255"/>
      <c r="R5622" s="255"/>
      <c r="S5622" s="255"/>
      <c r="T5622" s="255"/>
      <c r="U5622" s="255"/>
      <c r="V5622" s="255"/>
    </row>
    <row r="5623" spans="11:22" x14ac:dyDescent="0.25">
      <c r="K5623" s="254"/>
      <c r="L5623" s="255"/>
      <c r="M5623" s="255"/>
      <c r="N5623" s="255"/>
      <c r="O5623" s="255"/>
      <c r="P5623" s="255"/>
      <c r="Q5623" s="255"/>
      <c r="R5623" s="255"/>
      <c r="S5623" s="255"/>
      <c r="T5623" s="255"/>
      <c r="U5623" s="255"/>
      <c r="V5623" s="255"/>
    </row>
    <row r="5624" spans="11:22" x14ac:dyDescent="0.25">
      <c r="K5624" s="254"/>
      <c r="L5624" s="255"/>
      <c r="M5624" s="255"/>
      <c r="N5624" s="255"/>
      <c r="O5624" s="255"/>
      <c r="P5624" s="255"/>
      <c r="Q5624" s="255"/>
      <c r="R5624" s="255"/>
      <c r="S5624" s="255"/>
      <c r="T5624" s="255"/>
      <c r="U5624" s="255"/>
      <c r="V5624" s="255"/>
    </row>
    <row r="5625" spans="11:22" x14ac:dyDescent="0.25">
      <c r="K5625" s="254"/>
      <c r="L5625" s="255"/>
      <c r="M5625" s="255"/>
      <c r="N5625" s="255"/>
      <c r="O5625" s="255"/>
      <c r="P5625" s="255"/>
      <c r="Q5625" s="255"/>
      <c r="R5625" s="255"/>
      <c r="S5625" s="255"/>
      <c r="T5625" s="255"/>
      <c r="U5625" s="255"/>
      <c r="V5625" s="255"/>
    </row>
    <row r="5626" spans="11:22" x14ac:dyDescent="0.25">
      <c r="K5626" s="254"/>
      <c r="L5626" s="255"/>
      <c r="M5626" s="255"/>
      <c r="N5626" s="255"/>
      <c r="O5626" s="255"/>
      <c r="P5626" s="255"/>
      <c r="Q5626" s="255"/>
      <c r="R5626" s="255"/>
      <c r="S5626" s="255"/>
      <c r="T5626" s="255"/>
      <c r="U5626" s="255"/>
      <c r="V5626" s="255"/>
    </row>
    <row r="5627" spans="11:22" x14ac:dyDescent="0.25">
      <c r="K5627" s="254"/>
      <c r="L5627" s="255"/>
      <c r="M5627" s="255"/>
      <c r="N5627" s="255"/>
      <c r="O5627" s="255"/>
      <c r="P5627" s="255"/>
      <c r="Q5627" s="255"/>
      <c r="R5627" s="255"/>
      <c r="S5627" s="255"/>
      <c r="T5627" s="255"/>
      <c r="U5627" s="255"/>
      <c r="V5627" s="255"/>
    </row>
    <row r="5628" spans="11:22" x14ac:dyDescent="0.25">
      <c r="K5628" s="254"/>
      <c r="L5628" s="255"/>
      <c r="M5628" s="255"/>
      <c r="N5628" s="255"/>
      <c r="O5628" s="255"/>
      <c r="P5628" s="255"/>
      <c r="Q5628" s="255"/>
      <c r="R5628" s="255"/>
      <c r="S5628" s="255"/>
      <c r="T5628" s="255"/>
      <c r="U5628" s="255"/>
      <c r="V5628" s="255"/>
    </row>
    <row r="5629" spans="11:22" x14ac:dyDescent="0.25">
      <c r="K5629" s="254"/>
      <c r="L5629" s="255"/>
      <c r="M5629" s="255"/>
      <c r="N5629" s="255"/>
      <c r="O5629" s="255"/>
      <c r="P5629" s="255"/>
      <c r="Q5629" s="255"/>
      <c r="R5629" s="255"/>
      <c r="S5629" s="255"/>
      <c r="T5629" s="255"/>
      <c r="U5629" s="255"/>
      <c r="V5629" s="255"/>
    </row>
    <row r="5630" spans="11:22" x14ac:dyDescent="0.25">
      <c r="K5630" s="254"/>
      <c r="L5630" s="255"/>
      <c r="M5630" s="255"/>
      <c r="N5630" s="255"/>
      <c r="O5630" s="255"/>
      <c r="P5630" s="255"/>
      <c r="Q5630" s="255"/>
      <c r="R5630" s="255"/>
      <c r="S5630" s="255"/>
      <c r="T5630" s="255"/>
      <c r="U5630" s="255"/>
      <c r="V5630" s="255"/>
    </row>
    <row r="5631" spans="11:22" x14ac:dyDescent="0.25">
      <c r="K5631" s="254"/>
      <c r="L5631" s="255"/>
      <c r="M5631" s="255"/>
      <c r="N5631" s="255"/>
      <c r="O5631" s="255"/>
      <c r="P5631" s="255"/>
      <c r="Q5631" s="255"/>
      <c r="R5631" s="255"/>
      <c r="S5631" s="255"/>
      <c r="T5631" s="255"/>
      <c r="U5631" s="255"/>
      <c r="V5631" s="255"/>
    </row>
    <row r="5632" spans="11:22" x14ac:dyDescent="0.25">
      <c r="K5632" s="254"/>
      <c r="L5632" s="255"/>
      <c r="M5632" s="255"/>
      <c r="N5632" s="255"/>
      <c r="O5632" s="255"/>
      <c r="P5632" s="255"/>
      <c r="Q5632" s="255"/>
      <c r="R5632" s="255"/>
      <c r="S5632" s="255"/>
      <c r="T5632" s="255"/>
      <c r="U5632" s="255"/>
      <c r="V5632" s="255"/>
    </row>
    <row r="5633" spans="11:22" x14ac:dyDescent="0.25">
      <c r="K5633" s="254"/>
      <c r="L5633" s="255"/>
      <c r="M5633" s="255"/>
      <c r="N5633" s="255"/>
      <c r="O5633" s="255"/>
      <c r="P5633" s="255"/>
      <c r="Q5633" s="255"/>
      <c r="R5633" s="255"/>
      <c r="S5633" s="255"/>
      <c r="T5633" s="255"/>
      <c r="U5633" s="255"/>
      <c r="V5633" s="255"/>
    </row>
    <row r="5634" spans="11:22" x14ac:dyDescent="0.25">
      <c r="K5634" s="254"/>
      <c r="L5634" s="255"/>
      <c r="M5634" s="255"/>
      <c r="N5634" s="255"/>
      <c r="O5634" s="255"/>
      <c r="P5634" s="255"/>
      <c r="Q5634" s="255"/>
      <c r="R5634" s="255"/>
      <c r="S5634" s="255"/>
      <c r="T5634" s="255"/>
      <c r="U5634" s="255"/>
      <c r="V5634" s="255"/>
    </row>
    <row r="5635" spans="11:22" x14ac:dyDescent="0.25">
      <c r="K5635" s="254"/>
      <c r="L5635" s="255"/>
      <c r="M5635" s="255"/>
      <c r="N5635" s="255"/>
      <c r="O5635" s="255"/>
      <c r="P5635" s="255"/>
      <c r="Q5635" s="255"/>
      <c r="R5635" s="255"/>
      <c r="S5635" s="255"/>
      <c r="T5635" s="255"/>
      <c r="U5635" s="255"/>
      <c r="V5635" s="255"/>
    </row>
    <row r="5636" spans="11:22" x14ac:dyDescent="0.25">
      <c r="K5636" s="254"/>
      <c r="L5636" s="255"/>
      <c r="M5636" s="255"/>
      <c r="N5636" s="255"/>
      <c r="O5636" s="255"/>
      <c r="P5636" s="255"/>
      <c r="Q5636" s="255"/>
      <c r="R5636" s="255"/>
      <c r="S5636" s="255"/>
      <c r="T5636" s="255"/>
      <c r="U5636" s="255"/>
      <c r="V5636" s="255"/>
    </row>
    <row r="5637" spans="11:22" x14ac:dyDescent="0.25">
      <c r="K5637" s="254"/>
      <c r="L5637" s="255"/>
      <c r="M5637" s="255"/>
      <c r="N5637" s="255"/>
      <c r="O5637" s="255"/>
      <c r="P5637" s="255"/>
      <c r="Q5637" s="255"/>
      <c r="R5637" s="255"/>
      <c r="S5637" s="255"/>
      <c r="T5637" s="255"/>
      <c r="U5637" s="255"/>
      <c r="V5637" s="255"/>
    </row>
    <row r="5638" spans="11:22" x14ac:dyDescent="0.25">
      <c r="K5638" s="254"/>
      <c r="L5638" s="255"/>
      <c r="M5638" s="255"/>
      <c r="N5638" s="255"/>
      <c r="O5638" s="255"/>
      <c r="P5638" s="255"/>
      <c r="Q5638" s="255"/>
      <c r="R5638" s="255"/>
      <c r="S5638" s="255"/>
      <c r="T5638" s="255"/>
      <c r="U5638" s="255"/>
      <c r="V5638" s="255"/>
    </row>
    <row r="5639" spans="11:22" x14ac:dyDescent="0.25">
      <c r="K5639" s="254"/>
      <c r="L5639" s="255"/>
      <c r="M5639" s="255"/>
      <c r="N5639" s="255"/>
      <c r="O5639" s="255"/>
      <c r="P5639" s="255"/>
      <c r="Q5639" s="255"/>
      <c r="R5639" s="255"/>
      <c r="S5639" s="255"/>
      <c r="T5639" s="255"/>
      <c r="U5639" s="255"/>
      <c r="V5639" s="255"/>
    </row>
    <row r="5640" spans="11:22" x14ac:dyDescent="0.25">
      <c r="K5640" s="254"/>
      <c r="L5640" s="255"/>
      <c r="M5640" s="255"/>
      <c r="N5640" s="255"/>
      <c r="O5640" s="255"/>
      <c r="P5640" s="255"/>
      <c r="Q5640" s="255"/>
      <c r="R5640" s="255"/>
      <c r="S5640" s="255"/>
      <c r="T5640" s="255"/>
      <c r="U5640" s="255"/>
      <c r="V5640" s="255"/>
    </row>
    <row r="5641" spans="11:22" x14ac:dyDescent="0.25">
      <c r="K5641" s="254"/>
      <c r="L5641" s="255"/>
      <c r="M5641" s="255"/>
      <c r="N5641" s="255"/>
      <c r="O5641" s="255"/>
      <c r="P5641" s="255"/>
      <c r="Q5641" s="255"/>
      <c r="R5641" s="255"/>
      <c r="S5641" s="255"/>
      <c r="T5641" s="255"/>
      <c r="U5641" s="255"/>
      <c r="V5641" s="255"/>
    </row>
    <row r="5642" spans="11:22" x14ac:dyDescent="0.25">
      <c r="K5642" s="254"/>
      <c r="L5642" s="255"/>
      <c r="M5642" s="255"/>
      <c r="N5642" s="255"/>
      <c r="O5642" s="255"/>
      <c r="P5642" s="255"/>
      <c r="Q5642" s="255"/>
      <c r="R5642" s="255"/>
      <c r="S5642" s="255"/>
      <c r="T5642" s="255"/>
      <c r="U5642" s="255"/>
      <c r="V5642" s="255"/>
    </row>
    <row r="5643" spans="11:22" x14ac:dyDescent="0.25">
      <c r="K5643" s="254"/>
      <c r="L5643" s="255"/>
      <c r="M5643" s="255"/>
      <c r="N5643" s="255"/>
      <c r="O5643" s="255"/>
      <c r="P5643" s="255"/>
      <c r="Q5643" s="255"/>
      <c r="R5643" s="255"/>
      <c r="S5643" s="255"/>
      <c r="T5643" s="255"/>
      <c r="U5643" s="255"/>
      <c r="V5643" s="255"/>
    </row>
    <row r="5644" spans="11:22" x14ac:dyDescent="0.25">
      <c r="K5644" s="254"/>
      <c r="L5644" s="255"/>
      <c r="M5644" s="255"/>
      <c r="N5644" s="255"/>
      <c r="O5644" s="255"/>
      <c r="P5644" s="255"/>
      <c r="Q5644" s="255"/>
      <c r="R5644" s="255"/>
      <c r="S5644" s="255"/>
      <c r="T5644" s="255"/>
      <c r="U5644" s="255"/>
      <c r="V5644" s="255"/>
    </row>
    <row r="5645" spans="11:22" x14ac:dyDescent="0.25">
      <c r="K5645" s="254"/>
      <c r="L5645" s="255"/>
      <c r="M5645" s="255"/>
      <c r="N5645" s="255"/>
      <c r="O5645" s="255"/>
      <c r="P5645" s="255"/>
      <c r="Q5645" s="255"/>
      <c r="R5645" s="255"/>
      <c r="S5645" s="255"/>
      <c r="T5645" s="255"/>
      <c r="U5645" s="255"/>
      <c r="V5645" s="255"/>
    </row>
    <row r="5646" spans="11:22" x14ac:dyDescent="0.25">
      <c r="K5646" s="254"/>
      <c r="L5646" s="255"/>
      <c r="M5646" s="255"/>
      <c r="N5646" s="255"/>
      <c r="O5646" s="255"/>
      <c r="P5646" s="255"/>
      <c r="Q5646" s="255"/>
      <c r="R5646" s="255"/>
      <c r="S5646" s="255"/>
      <c r="T5646" s="255"/>
      <c r="U5646" s="255"/>
      <c r="V5646" s="255"/>
    </row>
    <row r="5647" spans="11:22" x14ac:dyDescent="0.25">
      <c r="K5647" s="254"/>
      <c r="L5647" s="255"/>
      <c r="M5647" s="255"/>
      <c r="N5647" s="255"/>
      <c r="O5647" s="255"/>
      <c r="P5647" s="255"/>
      <c r="Q5647" s="255"/>
      <c r="R5647" s="255"/>
      <c r="S5647" s="255"/>
      <c r="T5647" s="255"/>
      <c r="U5647" s="255"/>
      <c r="V5647" s="255"/>
    </row>
    <row r="5648" spans="11:22" x14ac:dyDescent="0.25">
      <c r="K5648" s="254"/>
      <c r="L5648" s="255"/>
      <c r="M5648" s="255"/>
      <c r="N5648" s="255"/>
      <c r="O5648" s="255"/>
      <c r="P5648" s="255"/>
      <c r="Q5648" s="255"/>
      <c r="R5648" s="255"/>
      <c r="S5648" s="255"/>
      <c r="T5648" s="255"/>
      <c r="U5648" s="255"/>
      <c r="V5648" s="255"/>
    </row>
    <row r="5649" spans="11:22" x14ac:dyDescent="0.25">
      <c r="K5649" s="254"/>
      <c r="L5649" s="255"/>
      <c r="M5649" s="255"/>
      <c r="N5649" s="255"/>
      <c r="O5649" s="255"/>
      <c r="P5649" s="255"/>
      <c r="Q5649" s="255"/>
      <c r="R5649" s="255"/>
      <c r="S5649" s="255"/>
      <c r="T5649" s="255"/>
      <c r="U5649" s="255"/>
      <c r="V5649" s="255"/>
    </row>
    <row r="5650" spans="11:22" x14ac:dyDescent="0.25">
      <c r="K5650" s="254"/>
      <c r="L5650" s="255"/>
      <c r="M5650" s="255"/>
      <c r="N5650" s="255"/>
      <c r="O5650" s="255"/>
      <c r="P5650" s="255"/>
      <c r="Q5650" s="255"/>
      <c r="R5650" s="255"/>
      <c r="S5650" s="255"/>
      <c r="T5650" s="255"/>
      <c r="U5650" s="255"/>
      <c r="V5650" s="255"/>
    </row>
    <row r="5651" spans="11:22" x14ac:dyDescent="0.25">
      <c r="K5651" s="254"/>
      <c r="L5651" s="255"/>
      <c r="M5651" s="255"/>
      <c r="N5651" s="255"/>
      <c r="O5651" s="255"/>
      <c r="P5651" s="255"/>
      <c r="Q5651" s="255"/>
      <c r="R5651" s="255"/>
      <c r="S5651" s="255"/>
      <c r="T5651" s="255"/>
      <c r="U5651" s="255"/>
      <c r="V5651" s="255"/>
    </row>
    <row r="5652" spans="11:22" x14ac:dyDescent="0.25">
      <c r="K5652" s="254"/>
      <c r="L5652" s="255"/>
      <c r="M5652" s="255"/>
      <c r="N5652" s="255"/>
      <c r="O5652" s="255"/>
      <c r="P5652" s="255"/>
      <c r="Q5652" s="255"/>
      <c r="R5652" s="255"/>
      <c r="S5652" s="255"/>
      <c r="T5652" s="255"/>
      <c r="U5652" s="255"/>
      <c r="V5652" s="255"/>
    </row>
    <row r="5653" spans="11:22" x14ac:dyDescent="0.25">
      <c r="K5653" s="254"/>
      <c r="L5653" s="255"/>
      <c r="M5653" s="255"/>
      <c r="N5653" s="255"/>
      <c r="O5653" s="255"/>
      <c r="P5653" s="255"/>
      <c r="Q5653" s="255"/>
      <c r="R5653" s="255"/>
      <c r="S5653" s="255"/>
      <c r="T5653" s="255"/>
      <c r="U5653" s="255"/>
      <c r="V5653" s="255"/>
    </row>
    <row r="5654" spans="11:22" x14ac:dyDescent="0.25">
      <c r="K5654" s="254"/>
      <c r="L5654" s="255"/>
      <c r="M5654" s="255"/>
      <c r="N5654" s="255"/>
      <c r="O5654" s="255"/>
      <c r="P5654" s="255"/>
      <c r="Q5654" s="255"/>
      <c r="R5654" s="255"/>
      <c r="S5654" s="255"/>
      <c r="T5654" s="255"/>
      <c r="U5654" s="255"/>
      <c r="V5654" s="255"/>
    </row>
    <row r="5655" spans="11:22" x14ac:dyDescent="0.25">
      <c r="K5655" s="254"/>
      <c r="L5655" s="255"/>
      <c r="M5655" s="255"/>
      <c r="N5655" s="255"/>
      <c r="O5655" s="255"/>
      <c r="P5655" s="255"/>
      <c r="Q5655" s="255"/>
      <c r="R5655" s="255"/>
      <c r="S5655" s="255"/>
      <c r="T5655" s="255"/>
      <c r="U5655" s="255"/>
      <c r="V5655" s="255"/>
    </row>
    <row r="5656" spans="11:22" x14ac:dyDescent="0.25">
      <c r="K5656" s="254"/>
      <c r="L5656" s="255"/>
      <c r="M5656" s="255"/>
      <c r="N5656" s="255"/>
      <c r="O5656" s="255"/>
      <c r="P5656" s="255"/>
      <c r="Q5656" s="255"/>
      <c r="R5656" s="255"/>
      <c r="S5656" s="255"/>
      <c r="T5656" s="255"/>
      <c r="U5656" s="255"/>
      <c r="V5656" s="255"/>
    </row>
    <row r="5657" spans="11:22" x14ac:dyDescent="0.25">
      <c r="K5657" s="254"/>
      <c r="L5657" s="255"/>
      <c r="M5657" s="255"/>
      <c r="N5657" s="255"/>
      <c r="O5657" s="255"/>
      <c r="P5657" s="255"/>
      <c r="Q5657" s="255"/>
      <c r="R5657" s="255"/>
      <c r="S5657" s="255"/>
      <c r="T5657" s="255"/>
      <c r="U5657" s="255"/>
      <c r="V5657" s="255"/>
    </row>
    <row r="5658" spans="11:22" x14ac:dyDescent="0.25">
      <c r="K5658" s="254"/>
      <c r="L5658" s="255"/>
      <c r="M5658" s="255"/>
      <c r="N5658" s="255"/>
      <c r="O5658" s="255"/>
      <c r="P5658" s="255"/>
      <c r="Q5658" s="255"/>
      <c r="R5658" s="255"/>
      <c r="S5658" s="255"/>
      <c r="T5658" s="255"/>
      <c r="U5658" s="255"/>
      <c r="V5658" s="255"/>
    </row>
    <row r="5659" spans="11:22" x14ac:dyDescent="0.25">
      <c r="K5659" s="254"/>
      <c r="L5659" s="255"/>
      <c r="M5659" s="255"/>
      <c r="N5659" s="255"/>
      <c r="O5659" s="255"/>
      <c r="P5659" s="255"/>
      <c r="Q5659" s="255"/>
      <c r="R5659" s="255"/>
      <c r="S5659" s="255"/>
      <c r="T5659" s="255"/>
      <c r="U5659" s="255"/>
      <c r="V5659" s="255"/>
    </row>
    <row r="5660" spans="11:22" x14ac:dyDescent="0.25">
      <c r="K5660" s="254"/>
      <c r="L5660" s="255"/>
      <c r="M5660" s="255"/>
      <c r="N5660" s="255"/>
      <c r="O5660" s="255"/>
      <c r="P5660" s="255"/>
      <c r="Q5660" s="255"/>
      <c r="R5660" s="255"/>
      <c r="S5660" s="255"/>
      <c r="T5660" s="255"/>
      <c r="U5660" s="255"/>
      <c r="V5660" s="255"/>
    </row>
    <row r="5661" spans="11:22" x14ac:dyDescent="0.25">
      <c r="K5661" s="254"/>
      <c r="L5661" s="255"/>
      <c r="M5661" s="255"/>
      <c r="N5661" s="255"/>
      <c r="O5661" s="255"/>
      <c r="P5661" s="255"/>
      <c r="Q5661" s="255"/>
      <c r="R5661" s="255"/>
      <c r="S5661" s="255"/>
      <c r="T5661" s="255"/>
      <c r="U5661" s="255"/>
      <c r="V5661" s="255"/>
    </row>
    <row r="5662" spans="11:22" x14ac:dyDescent="0.25">
      <c r="K5662" s="254"/>
      <c r="L5662" s="255"/>
      <c r="M5662" s="255"/>
      <c r="N5662" s="255"/>
      <c r="O5662" s="255"/>
      <c r="P5662" s="255"/>
      <c r="Q5662" s="255"/>
      <c r="R5662" s="255"/>
      <c r="S5662" s="255"/>
      <c r="T5662" s="255"/>
      <c r="U5662" s="255"/>
      <c r="V5662" s="255"/>
    </row>
    <row r="5663" spans="11:22" x14ac:dyDescent="0.25">
      <c r="K5663" s="254"/>
      <c r="L5663" s="255"/>
      <c r="M5663" s="255"/>
      <c r="N5663" s="255"/>
      <c r="O5663" s="255"/>
      <c r="P5663" s="255"/>
      <c r="Q5663" s="255"/>
      <c r="R5663" s="255"/>
      <c r="S5663" s="255"/>
      <c r="T5663" s="255"/>
      <c r="U5663" s="255"/>
      <c r="V5663" s="255"/>
    </row>
    <row r="5664" spans="11:22" x14ac:dyDescent="0.25">
      <c r="K5664" s="254"/>
      <c r="L5664" s="255"/>
      <c r="M5664" s="255"/>
      <c r="N5664" s="255"/>
      <c r="O5664" s="255"/>
      <c r="P5664" s="255"/>
      <c r="Q5664" s="255"/>
      <c r="R5664" s="255"/>
      <c r="S5664" s="255"/>
      <c r="T5664" s="255"/>
      <c r="U5664" s="255"/>
      <c r="V5664" s="255"/>
    </row>
    <row r="5665" spans="11:22" x14ac:dyDescent="0.25">
      <c r="K5665" s="254"/>
      <c r="L5665" s="255"/>
      <c r="M5665" s="255"/>
      <c r="N5665" s="255"/>
      <c r="O5665" s="255"/>
      <c r="P5665" s="255"/>
      <c r="Q5665" s="255"/>
      <c r="R5665" s="255"/>
      <c r="S5665" s="255"/>
      <c r="T5665" s="255"/>
      <c r="U5665" s="255"/>
      <c r="V5665" s="255"/>
    </row>
    <row r="5666" spans="11:22" x14ac:dyDescent="0.25">
      <c r="K5666" s="254"/>
      <c r="L5666" s="255"/>
      <c r="M5666" s="255"/>
      <c r="N5666" s="255"/>
      <c r="O5666" s="255"/>
      <c r="P5666" s="255"/>
      <c r="Q5666" s="255"/>
      <c r="R5666" s="255"/>
      <c r="S5666" s="255"/>
      <c r="T5666" s="255"/>
      <c r="U5666" s="255"/>
      <c r="V5666" s="255"/>
    </row>
    <row r="5667" spans="11:22" x14ac:dyDescent="0.25">
      <c r="K5667" s="254"/>
      <c r="L5667" s="255"/>
      <c r="M5667" s="255"/>
      <c r="N5667" s="255"/>
      <c r="O5667" s="255"/>
      <c r="P5667" s="255"/>
      <c r="Q5667" s="255"/>
      <c r="R5667" s="255"/>
      <c r="S5667" s="255"/>
      <c r="T5667" s="255"/>
      <c r="U5667" s="255"/>
      <c r="V5667" s="255"/>
    </row>
    <row r="5668" spans="11:22" x14ac:dyDescent="0.25">
      <c r="K5668" s="254"/>
      <c r="L5668" s="255"/>
      <c r="M5668" s="255"/>
      <c r="N5668" s="255"/>
      <c r="O5668" s="255"/>
      <c r="P5668" s="255"/>
      <c r="Q5668" s="255"/>
      <c r="R5668" s="255"/>
      <c r="S5668" s="255"/>
      <c r="T5668" s="255"/>
      <c r="U5668" s="255"/>
      <c r="V5668" s="255"/>
    </row>
    <row r="5669" spans="11:22" x14ac:dyDescent="0.25">
      <c r="K5669" s="254"/>
      <c r="L5669" s="255"/>
      <c r="M5669" s="255"/>
      <c r="N5669" s="255"/>
      <c r="O5669" s="255"/>
      <c r="P5669" s="255"/>
      <c r="Q5669" s="255"/>
      <c r="R5669" s="255"/>
      <c r="S5669" s="255"/>
      <c r="T5669" s="255"/>
      <c r="U5669" s="255"/>
      <c r="V5669" s="255"/>
    </row>
    <row r="5670" spans="11:22" x14ac:dyDescent="0.25">
      <c r="K5670" s="254"/>
      <c r="L5670" s="255"/>
      <c r="M5670" s="255"/>
      <c r="N5670" s="255"/>
      <c r="O5670" s="255"/>
      <c r="P5670" s="255"/>
      <c r="Q5670" s="255"/>
      <c r="R5670" s="255"/>
      <c r="S5670" s="255"/>
      <c r="T5670" s="255"/>
      <c r="U5670" s="255"/>
      <c r="V5670" s="255"/>
    </row>
    <row r="5671" spans="11:22" x14ac:dyDescent="0.25">
      <c r="K5671" s="254"/>
      <c r="L5671" s="255"/>
      <c r="M5671" s="255"/>
      <c r="N5671" s="255"/>
      <c r="O5671" s="255"/>
      <c r="P5671" s="255"/>
      <c r="Q5671" s="255"/>
      <c r="R5671" s="255"/>
      <c r="S5671" s="255"/>
      <c r="T5671" s="255"/>
      <c r="U5671" s="255"/>
      <c r="V5671" s="255"/>
    </row>
    <row r="5672" spans="11:22" x14ac:dyDescent="0.25">
      <c r="K5672" s="254"/>
      <c r="L5672" s="255"/>
      <c r="M5672" s="255"/>
      <c r="N5672" s="255"/>
      <c r="O5672" s="255"/>
      <c r="P5672" s="255"/>
      <c r="Q5672" s="255"/>
      <c r="R5672" s="255"/>
      <c r="S5672" s="255"/>
      <c r="T5672" s="255"/>
      <c r="U5672" s="255"/>
      <c r="V5672" s="255"/>
    </row>
    <row r="5673" spans="11:22" x14ac:dyDescent="0.25">
      <c r="K5673" s="254"/>
      <c r="L5673" s="255"/>
      <c r="M5673" s="255"/>
      <c r="N5673" s="255"/>
      <c r="O5673" s="255"/>
      <c r="P5673" s="255"/>
      <c r="Q5673" s="255"/>
      <c r="R5673" s="255"/>
      <c r="S5673" s="255"/>
      <c r="T5673" s="255"/>
      <c r="U5673" s="255"/>
      <c r="V5673" s="255"/>
    </row>
    <row r="5674" spans="11:22" x14ac:dyDescent="0.25">
      <c r="K5674" s="254"/>
      <c r="L5674" s="255"/>
      <c r="M5674" s="255"/>
      <c r="N5674" s="255"/>
      <c r="O5674" s="255"/>
      <c r="P5674" s="255"/>
      <c r="Q5674" s="255"/>
      <c r="R5674" s="255"/>
      <c r="S5674" s="255"/>
      <c r="T5674" s="255"/>
      <c r="U5674" s="255"/>
      <c r="V5674" s="255"/>
    </row>
    <row r="5675" spans="11:22" x14ac:dyDescent="0.25">
      <c r="K5675" s="254"/>
      <c r="L5675" s="255"/>
      <c r="M5675" s="255"/>
      <c r="N5675" s="255"/>
      <c r="O5675" s="255"/>
      <c r="P5675" s="255"/>
      <c r="Q5675" s="255"/>
      <c r="R5675" s="255"/>
      <c r="S5675" s="255"/>
      <c r="T5675" s="255"/>
      <c r="U5675" s="255"/>
      <c r="V5675" s="255"/>
    </row>
    <row r="5676" spans="11:22" x14ac:dyDescent="0.25">
      <c r="K5676" s="254"/>
      <c r="L5676" s="255"/>
      <c r="M5676" s="255"/>
      <c r="N5676" s="255"/>
      <c r="O5676" s="255"/>
      <c r="P5676" s="255"/>
      <c r="Q5676" s="255"/>
      <c r="R5676" s="255"/>
      <c r="S5676" s="255"/>
      <c r="T5676" s="255"/>
      <c r="U5676" s="255"/>
      <c r="V5676" s="255"/>
    </row>
    <row r="5677" spans="11:22" x14ac:dyDescent="0.25">
      <c r="K5677" s="254"/>
      <c r="L5677" s="255"/>
      <c r="M5677" s="255"/>
      <c r="N5677" s="255"/>
      <c r="O5677" s="255"/>
      <c r="P5677" s="255"/>
      <c r="Q5677" s="255"/>
      <c r="R5677" s="255"/>
      <c r="S5677" s="255"/>
      <c r="T5677" s="255"/>
      <c r="U5677" s="255"/>
      <c r="V5677" s="255"/>
    </row>
    <row r="5678" spans="11:22" x14ac:dyDescent="0.25">
      <c r="K5678" s="254"/>
      <c r="L5678" s="255"/>
      <c r="M5678" s="255"/>
      <c r="N5678" s="255"/>
      <c r="O5678" s="255"/>
      <c r="P5678" s="255"/>
      <c r="Q5678" s="255"/>
      <c r="R5678" s="255"/>
      <c r="S5678" s="255"/>
      <c r="T5678" s="255"/>
      <c r="U5678" s="255"/>
      <c r="V5678" s="255"/>
    </row>
    <row r="5679" spans="11:22" x14ac:dyDescent="0.25">
      <c r="K5679" s="254"/>
      <c r="L5679" s="255"/>
      <c r="M5679" s="255"/>
      <c r="N5679" s="255"/>
      <c r="O5679" s="255"/>
      <c r="P5679" s="255"/>
      <c r="Q5679" s="255"/>
      <c r="R5679" s="255"/>
      <c r="S5679" s="255"/>
      <c r="T5679" s="255"/>
      <c r="U5679" s="255"/>
      <c r="V5679" s="255"/>
    </row>
    <row r="5680" spans="11:22" x14ac:dyDescent="0.25">
      <c r="K5680" s="254"/>
      <c r="L5680" s="255"/>
      <c r="M5680" s="255"/>
      <c r="N5680" s="255"/>
      <c r="O5680" s="255"/>
      <c r="P5680" s="255"/>
      <c r="Q5680" s="255"/>
      <c r="R5680" s="255"/>
      <c r="S5680" s="255"/>
      <c r="T5680" s="255"/>
      <c r="U5680" s="255"/>
      <c r="V5680" s="255"/>
    </row>
    <row r="5681" spans="11:22" x14ac:dyDescent="0.25">
      <c r="K5681" s="254"/>
      <c r="L5681" s="255"/>
      <c r="M5681" s="255"/>
      <c r="N5681" s="255"/>
      <c r="O5681" s="255"/>
      <c r="P5681" s="255"/>
      <c r="Q5681" s="255"/>
      <c r="R5681" s="255"/>
      <c r="S5681" s="255"/>
      <c r="T5681" s="255"/>
      <c r="U5681" s="255"/>
      <c r="V5681" s="255"/>
    </row>
    <row r="5682" spans="11:22" x14ac:dyDescent="0.25">
      <c r="K5682" s="254"/>
      <c r="L5682" s="255"/>
      <c r="M5682" s="255"/>
      <c r="N5682" s="255"/>
      <c r="O5682" s="255"/>
      <c r="P5682" s="255"/>
      <c r="Q5682" s="255"/>
      <c r="R5682" s="255"/>
      <c r="S5682" s="255"/>
      <c r="T5682" s="255"/>
      <c r="U5682" s="255"/>
      <c r="V5682" s="255"/>
    </row>
    <row r="5683" spans="11:22" x14ac:dyDescent="0.25">
      <c r="K5683" s="254"/>
      <c r="L5683" s="255"/>
      <c r="M5683" s="255"/>
      <c r="N5683" s="255"/>
      <c r="O5683" s="255"/>
      <c r="P5683" s="255"/>
      <c r="Q5683" s="255"/>
      <c r="R5683" s="255"/>
      <c r="S5683" s="255"/>
      <c r="T5683" s="255"/>
      <c r="U5683" s="255"/>
      <c r="V5683" s="255"/>
    </row>
    <row r="5684" spans="11:22" x14ac:dyDescent="0.25">
      <c r="K5684" s="254"/>
      <c r="L5684" s="255"/>
      <c r="M5684" s="255"/>
      <c r="N5684" s="255"/>
      <c r="O5684" s="255"/>
      <c r="P5684" s="255"/>
      <c r="Q5684" s="255"/>
      <c r="R5684" s="255"/>
      <c r="S5684" s="255"/>
      <c r="T5684" s="255"/>
      <c r="U5684" s="255"/>
      <c r="V5684" s="255"/>
    </row>
    <row r="5685" spans="11:22" x14ac:dyDescent="0.25">
      <c r="K5685" s="254"/>
      <c r="L5685" s="255"/>
      <c r="M5685" s="255"/>
      <c r="N5685" s="255"/>
      <c r="O5685" s="255"/>
      <c r="P5685" s="255"/>
      <c r="Q5685" s="255"/>
      <c r="R5685" s="255"/>
      <c r="S5685" s="255"/>
      <c r="T5685" s="255"/>
      <c r="U5685" s="255"/>
      <c r="V5685" s="255"/>
    </row>
    <row r="5686" spans="11:22" x14ac:dyDescent="0.25">
      <c r="K5686" s="254"/>
      <c r="L5686" s="255"/>
      <c r="M5686" s="255"/>
      <c r="N5686" s="255"/>
      <c r="O5686" s="255"/>
      <c r="P5686" s="255"/>
      <c r="Q5686" s="255"/>
      <c r="R5686" s="255"/>
      <c r="S5686" s="255"/>
      <c r="T5686" s="255"/>
      <c r="U5686" s="255"/>
      <c r="V5686" s="255"/>
    </row>
    <row r="5687" spans="11:22" x14ac:dyDescent="0.25">
      <c r="K5687" s="254"/>
      <c r="L5687" s="255"/>
      <c r="M5687" s="255"/>
      <c r="N5687" s="255"/>
      <c r="O5687" s="255"/>
      <c r="P5687" s="255"/>
      <c r="Q5687" s="255"/>
      <c r="R5687" s="255"/>
      <c r="S5687" s="255"/>
      <c r="T5687" s="255"/>
      <c r="U5687" s="255"/>
      <c r="V5687" s="255"/>
    </row>
    <row r="5688" spans="11:22" x14ac:dyDescent="0.25">
      <c r="K5688" s="254"/>
      <c r="L5688" s="255"/>
      <c r="M5688" s="255"/>
      <c r="N5688" s="255"/>
      <c r="O5688" s="255"/>
      <c r="P5688" s="255"/>
      <c r="Q5688" s="255"/>
      <c r="R5688" s="255"/>
      <c r="S5688" s="255"/>
      <c r="T5688" s="255"/>
      <c r="U5688" s="255"/>
      <c r="V5688" s="255"/>
    </row>
    <row r="5689" spans="11:22" x14ac:dyDescent="0.25">
      <c r="K5689" s="254"/>
      <c r="L5689" s="255"/>
      <c r="M5689" s="255"/>
      <c r="N5689" s="255"/>
      <c r="O5689" s="255"/>
      <c r="P5689" s="255"/>
      <c r="Q5689" s="255"/>
      <c r="R5689" s="255"/>
      <c r="S5689" s="255"/>
      <c r="T5689" s="255"/>
      <c r="U5689" s="255"/>
      <c r="V5689" s="255"/>
    </row>
    <row r="5690" spans="11:22" x14ac:dyDescent="0.25">
      <c r="K5690" s="254"/>
      <c r="L5690" s="255"/>
      <c r="M5690" s="255"/>
      <c r="N5690" s="255"/>
      <c r="O5690" s="255"/>
      <c r="P5690" s="255"/>
      <c r="Q5690" s="255"/>
      <c r="R5690" s="255"/>
      <c r="S5690" s="255"/>
      <c r="T5690" s="255"/>
      <c r="U5690" s="255"/>
      <c r="V5690" s="255"/>
    </row>
    <row r="5691" spans="11:22" x14ac:dyDescent="0.25">
      <c r="K5691" s="254"/>
      <c r="L5691" s="255"/>
      <c r="M5691" s="255"/>
      <c r="N5691" s="255"/>
      <c r="O5691" s="255"/>
      <c r="P5691" s="255"/>
      <c r="Q5691" s="255"/>
      <c r="R5691" s="255"/>
      <c r="S5691" s="255"/>
      <c r="T5691" s="255"/>
      <c r="U5691" s="255"/>
      <c r="V5691" s="255"/>
    </row>
    <row r="5692" spans="11:22" x14ac:dyDescent="0.25">
      <c r="K5692" s="254"/>
      <c r="L5692" s="255"/>
      <c r="M5692" s="255"/>
      <c r="N5692" s="255"/>
      <c r="O5692" s="255"/>
      <c r="P5692" s="255"/>
      <c r="Q5692" s="255"/>
      <c r="R5692" s="255"/>
      <c r="S5692" s="255"/>
      <c r="T5692" s="255"/>
      <c r="U5692" s="255"/>
      <c r="V5692" s="255"/>
    </row>
    <row r="5693" spans="11:22" x14ac:dyDescent="0.25">
      <c r="K5693" s="254"/>
      <c r="L5693" s="255"/>
      <c r="M5693" s="255"/>
      <c r="N5693" s="255"/>
      <c r="O5693" s="255"/>
      <c r="P5693" s="255"/>
      <c r="Q5693" s="255"/>
      <c r="R5693" s="255"/>
      <c r="S5693" s="255"/>
      <c r="T5693" s="255"/>
      <c r="U5693" s="255"/>
      <c r="V5693" s="255"/>
    </row>
    <row r="5694" spans="11:22" x14ac:dyDescent="0.25">
      <c r="K5694" s="254"/>
      <c r="L5694" s="255"/>
      <c r="M5694" s="255"/>
      <c r="N5694" s="255"/>
      <c r="O5694" s="255"/>
      <c r="P5694" s="255"/>
      <c r="Q5694" s="255"/>
      <c r="R5694" s="255"/>
      <c r="S5694" s="255"/>
      <c r="T5694" s="255"/>
      <c r="U5694" s="255"/>
      <c r="V5694" s="255"/>
    </row>
    <row r="5695" spans="11:22" x14ac:dyDescent="0.25">
      <c r="K5695" s="254"/>
      <c r="L5695" s="255"/>
      <c r="M5695" s="255"/>
      <c r="N5695" s="255"/>
      <c r="O5695" s="255"/>
      <c r="P5695" s="255"/>
      <c r="Q5695" s="255"/>
      <c r="R5695" s="255"/>
      <c r="S5695" s="255"/>
      <c r="T5695" s="255"/>
      <c r="U5695" s="255"/>
      <c r="V5695" s="255"/>
    </row>
    <row r="5696" spans="11:22" x14ac:dyDescent="0.25">
      <c r="K5696" s="254"/>
      <c r="L5696" s="255"/>
      <c r="M5696" s="255"/>
      <c r="N5696" s="255"/>
      <c r="O5696" s="255"/>
      <c r="P5696" s="255"/>
      <c r="Q5696" s="255"/>
      <c r="R5696" s="255"/>
      <c r="S5696" s="255"/>
      <c r="T5696" s="255"/>
      <c r="U5696" s="255"/>
      <c r="V5696" s="255"/>
    </row>
    <row r="5697" spans="11:22" x14ac:dyDescent="0.25">
      <c r="K5697" s="254"/>
      <c r="L5697" s="255"/>
      <c r="M5697" s="255"/>
      <c r="N5697" s="255"/>
      <c r="O5697" s="255"/>
      <c r="P5697" s="255"/>
      <c r="Q5697" s="255"/>
      <c r="R5697" s="255"/>
      <c r="S5697" s="255"/>
      <c r="T5697" s="255"/>
      <c r="U5697" s="255"/>
      <c r="V5697" s="255"/>
    </row>
    <row r="5698" spans="11:22" x14ac:dyDescent="0.25">
      <c r="K5698" s="254"/>
      <c r="L5698" s="255"/>
      <c r="M5698" s="255"/>
      <c r="N5698" s="255"/>
      <c r="O5698" s="255"/>
      <c r="P5698" s="255"/>
      <c r="Q5698" s="255"/>
      <c r="R5698" s="255"/>
      <c r="S5698" s="255"/>
      <c r="T5698" s="255"/>
      <c r="U5698" s="255"/>
      <c r="V5698" s="255"/>
    </row>
    <row r="5699" spans="11:22" x14ac:dyDescent="0.25">
      <c r="K5699" s="254"/>
      <c r="L5699" s="255"/>
      <c r="M5699" s="255"/>
      <c r="N5699" s="255"/>
      <c r="O5699" s="255"/>
      <c r="P5699" s="255"/>
      <c r="Q5699" s="255"/>
      <c r="R5699" s="255"/>
      <c r="S5699" s="255"/>
      <c r="T5699" s="255"/>
      <c r="U5699" s="255"/>
      <c r="V5699" s="255"/>
    </row>
    <row r="5700" spans="11:22" x14ac:dyDescent="0.25">
      <c r="K5700" s="254"/>
      <c r="L5700" s="255"/>
      <c r="M5700" s="255"/>
      <c r="N5700" s="255"/>
      <c r="O5700" s="255"/>
      <c r="P5700" s="255"/>
      <c r="Q5700" s="255"/>
      <c r="R5700" s="255"/>
      <c r="S5700" s="255"/>
      <c r="T5700" s="255"/>
      <c r="U5700" s="255"/>
      <c r="V5700" s="255"/>
    </row>
    <row r="5701" spans="11:22" x14ac:dyDescent="0.25">
      <c r="K5701" s="254"/>
      <c r="L5701" s="255"/>
      <c r="M5701" s="255"/>
      <c r="N5701" s="255"/>
      <c r="O5701" s="255"/>
      <c r="P5701" s="255"/>
      <c r="Q5701" s="255"/>
      <c r="R5701" s="255"/>
      <c r="S5701" s="255"/>
      <c r="T5701" s="255"/>
      <c r="U5701" s="255"/>
      <c r="V5701" s="255"/>
    </row>
    <row r="5702" spans="11:22" x14ac:dyDescent="0.25">
      <c r="K5702" s="254"/>
      <c r="L5702" s="255"/>
      <c r="M5702" s="255"/>
      <c r="N5702" s="255"/>
      <c r="O5702" s="255"/>
      <c r="P5702" s="255"/>
      <c r="Q5702" s="255"/>
      <c r="R5702" s="255"/>
      <c r="S5702" s="255"/>
      <c r="T5702" s="255"/>
      <c r="U5702" s="255"/>
      <c r="V5702" s="255"/>
    </row>
    <row r="5703" spans="11:22" x14ac:dyDescent="0.25">
      <c r="K5703" s="254"/>
      <c r="L5703" s="255"/>
      <c r="M5703" s="255"/>
      <c r="N5703" s="255"/>
      <c r="O5703" s="255"/>
      <c r="P5703" s="255"/>
      <c r="Q5703" s="255"/>
      <c r="R5703" s="255"/>
      <c r="S5703" s="255"/>
      <c r="T5703" s="255"/>
      <c r="U5703" s="255"/>
      <c r="V5703" s="255"/>
    </row>
    <row r="5704" spans="11:22" x14ac:dyDescent="0.25">
      <c r="K5704" s="254"/>
      <c r="L5704" s="255"/>
      <c r="M5704" s="255"/>
      <c r="N5704" s="255"/>
      <c r="O5704" s="255"/>
      <c r="P5704" s="255"/>
      <c r="Q5704" s="255"/>
      <c r="R5704" s="255"/>
      <c r="S5704" s="255"/>
      <c r="T5704" s="255"/>
      <c r="U5704" s="255"/>
      <c r="V5704" s="255"/>
    </row>
    <row r="5705" spans="11:22" x14ac:dyDescent="0.25">
      <c r="K5705" s="254"/>
      <c r="L5705" s="255"/>
      <c r="M5705" s="255"/>
      <c r="N5705" s="255"/>
      <c r="O5705" s="255"/>
      <c r="P5705" s="255"/>
      <c r="Q5705" s="255"/>
      <c r="R5705" s="255"/>
      <c r="S5705" s="255"/>
      <c r="T5705" s="255"/>
      <c r="U5705" s="255"/>
      <c r="V5705" s="255"/>
    </row>
    <row r="5706" spans="11:22" x14ac:dyDescent="0.25">
      <c r="K5706" s="254"/>
      <c r="L5706" s="255"/>
      <c r="M5706" s="255"/>
      <c r="N5706" s="255"/>
      <c r="O5706" s="255"/>
      <c r="P5706" s="255"/>
      <c r="Q5706" s="255"/>
      <c r="R5706" s="255"/>
      <c r="S5706" s="255"/>
      <c r="T5706" s="255"/>
      <c r="U5706" s="255"/>
      <c r="V5706" s="255"/>
    </row>
    <row r="5707" spans="11:22" x14ac:dyDescent="0.25">
      <c r="K5707" s="254"/>
      <c r="L5707" s="255"/>
      <c r="M5707" s="255"/>
      <c r="N5707" s="255"/>
      <c r="O5707" s="255"/>
      <c r="P5707" s="255"/>
      <c r="Q5707" s="255"/>
      <c r="R5707" s="255"/>
      <c r="S5707" s="255"/>
      <c r="T5707" s="255"/>
      <c r="U5707" s="255"/>
      <c r="V5707" s="255"/>
    </row>
    <row r="5708" spans="11:22" x14ac:dyDescent="0.25">
      <c r="K5708" s="254"/>
      <c r="L5708" s="255"/>
      <c r="M5708" s="255"/>
      <c r="N5708" s="255"/>
      <c r="O5708" s="255"/>
      <c r="P5708" s="255"/>
      <c r="Q5708" s="255"/>
      <c r="R5708" s="255"/>
      <c r="S5708" s="255"/>
      <c r="T5708" s="255"/>
      <c r="U5708" s="255"/>
      <c r="V5708" s="255"/>
    </row>
    <row r="5709" spans="11:22" x14ac:dyDescent="0.25">
      <c r="K5709" s="254"/>
      <c r="L5709" s="255"/>
      <c r="M5709" s="255"/>
      <c r="N5709" s="255"/>
      <c r="O5709" s="255"/>
      <c r="P5709" s="255"/>
      <c r="Q5709" s="255"/>
      <c r="R5709" s="255"/>
      <c r="S5709" s="255"/>
      <c r="T5709" s="255"/>
      <c r="U5709" s="255"/>
      <c r="V5709" s="255"/>
    </row>
    <row r="5710" spans="11:22" x14ac:dyDescent="0.25">
      <c r="K5710" s="254"/>
      <c r="L5710" s="255"/>
      <c r="M5710" s="255"/>
      <c r="N5710" s="255"/>
      <c r="O5710" s="255"/>
      <c r="P5710" s="255"/>
      <c r="Q5710" s="255"/>
      <c r="R5710" s="255"/>
      <c r="S5710" s="255"/>
      <c r="T5710" s="255"/>
      <c r="U5710" s="255"/>
      <c r="V5710" s="255"/>
    </row>
    <row r="5711" spans="11:22" x14ac:dyDescent="0.25">
      <c r="K5711" s="254"/>
      <c r="L5711" s="255"/>
      <c r="M5711" s="255"/>
      <c r="N5711" s="255"/>
      <c r="O5711" s="255"/>
      <c r="P5711" s="255"/>
      <c r="Q5711" s="255"/>
      <c r="R5711" s="255"/>
      <c r="S5711" s="255"/>
      <c r="T5711" s="255"/>
      <c r="U5711" s="255"/>
      <c r="V5711" s="255"/>
    </row>
    <row r="5712" spans="11:22" x14ac:dyDescent="0.25">
      <c r="K5712" s="254"/>
      <c r="L5712" s="255"/>
      <c r="M5712" s="255"/>
      <c r="N5712" s="255"/>
      <c r="O5712" s="255"/>
      <c r="P5712" s="255"/>
      <c r="Q5712" s="255"/>
      <c r="R5712" s="255"/>
      <c r="S5712" s="255"/>
      <c r="T5712" s="255"/>
      <c r="U5712" s="255"/>
      <c r="V5712" s="255"/>
    </row>
    <row r="5713" spans="11:22" x14ac:dyDescent="0.25">
      <c r="K5713" s="254"/>
      <c r="L5713" s="255"/>
      <c r="M5713" s="255"/>
      <c r="N5713" s="255"/>
      <c r="O5713" s="255"/>
      <c r="P5713" s="255"/>
      <c r="Q5713" s="255"/>
      <c r="R5713" s="255"/>
      <c r="S5713" s="255"/>
      <c r="T5713" s="255"/>
      <c r="U5713" s="255"/>
      <c r="V5713" s="255"/>
    </row>
    <row r="5714" spans="11:22" x14ac:dyDescent="0.25">
      <c r="K5714" s="254"/>
      <c r="L5714" s="255"/>
      <c r="M5714" s="255"/>
      <c r="N5714" s="255"/>
      <c r="O5714" s="255"/>
      <c r="P5714" s="255"/>
      <c r="Q5714" s="255"/>
      <c r="R5714" s="255"/>
      <c r="S5714" s="255"/>
      <c r="T5714" s="255"/>
      <c r="U5714" s="255"/>
      <c r="V5714" s="255"/>
    </row>
    <row r="5715" spans="11:22" x14ac:dyDescent="0.25">
      <c r="K5715" s="254"/>
      <c r="L5715" s="255"/>
      <c r="M5715" s="255"/>
      <c r="N5715" s="255"/>
      <c r="O5715" s="255"/>
      <c r="P5715" s="255"/>
      <c r="Q5715" s="255"/>
      <c r="R5715" s="255"/>
      <c r="S5715" s="255"/>
      <c r="T5715" s="255"/>
      <c r="U5715" s="255"/>
      <c r="V5715" s="255"/>
    </row>
    <row r="5716" spans="11:22" x14ac:dyDescent="0.25">
      <c r="K5716" s="254"/>
      <c r="L5716" s="255"/>
      <c r="M5716" s="255"/>
      <c r="N5716" s="255"/>
      <c r="O5716" s="255"/>
      <c r="P5716" s="255"/>
      <c r="Q5716" s="255"/>
      <c r="R5716" s="255"/>
      <c r="S5716" s="255"/>
      <c r="T5716" s="255"/>
      <c r="U5716" s="255"/>
      <c r="V5716" s="255"/>
    </row>
    <row r="5717" spans="11:22" x14ac:dyDescent="0.25">
      <c r="K5717" s="254"/>
      <c r="L5717" s="255"/>
      <c r="M5717" s="255"/>
      <c r="N5717" s="255"/>
      <c r="O5717" s="255"/>
      <c r="P5717" s="255"/>
      <c r="Q5717" s="255"/>
      <c r="R5717" s="255"/>
      <c r="S5717" s="255"/>
      <c r="T5717" s="255"/>
      <c r="U5717" s="255"/>
      <c r="V5717" s="255"/>
    </row>
    <row r="5718" spans="11:22" x14ac:dyDescent="0.25">
      <c r="K5718" s="254"/>
      <c r="L5718" s="255"/>
      <c r="M5718" s="255"/>
      <c r="N5718" s="255"/>
      <c r="O5718" s="255"/>
      <c r="P5718" s="255"/>
      <c r="Q5718" s="255"/>
      <c r="R5718" s="255"/>
      <c r="S5718" s="255"/>
      <c r="T5718" s="255"/>
      <c r="U5718" s="255"/>
      <c r="V5718" s="255"/>
    </row>
    <row r="5719" spans="11:22" x14ac:dyDescent="0.25">
      <c r="K5719" s="254"/>
      <c r="L5719" s="255"/>
      <c r="M5719" s="255"/>
      <c r="N5719" s="255"/>
      <c r="O5719" s="255"/>
      <c r="P5719" s="255"/>
      <c r="Q5719" s="255"/>
      <c r="R5719" s="255"/>
      <c r="S5719" s="255"/>
      <c r="T5719" s="255"/>
      <c r="U5719" s="255"/>
      <c r="V5719" s="255"/>
    </row>
    <row r="5720" spans="11:22" x14ac:dyDescent="0.25">
      <c r="K5720" s="254"/>
      <c r="L5720" s="255"/>
      <c r="M5720" s="255"/>
      <c r="N5720" s="255"/>
      <c r="O5720" s="255"/>
      <c r="P5720" s="255"/>
      <c r="Q5720" s="255"/>
      <c r="R5720" s="255"/>
      <c r="S5720" s="255"/>
      <c r="T5720" s="255"/>
      <c r="U5720" s="255"/>
      <c r="V5720" s="255"/>
    </row>
    <row r="5721" spans="11:22" x14ac:dyDescent="0.25">
      <c r="K5721" s="254"/>
      <c r="L5721" s="255"/>
      <c r="M5721" s="255"/>
      <c r="N5721" s="255"/>
      <c r="O5721" s="255"/>
      <c r="P5721" s="255"/>
      <c r="Q5721" s="255"/>
      <c r="R5721" s="255"/>
      <c r="S5721" s="255"/>
      <c r="T5721" s="255"/>
      <c r="U5721" s="255"/>
      <c r="V5721" s="255"/>
    </row>
    <row r="5722" spans="11:22" x14ac:dyDescent="0.25">
      <c r="K5722" s="254"/>
      <c r="L5722" s="255"/>
      <c r="M5722" s="255"/>
      <c r="N5722" s="255"/>
      <c r="O5722" s="255"/>
      <c r="P5722" s="255"/>
      <c r="Q5722" s="255"/>
      <c r="R5722" s="255"/>
      <c r="S5722" s="255"/>
      <c r="T5722" s="255"/>
      <c r="U5722" s="255"/>
      <c r="V5722" s="255"/>
    </row>
    <row r="5723" spans="11:22" x14ac:dyDescent="0.25">
      <c r="K5723" s="254"/>
      <c r="L5723" s="255"/>
      <c r="M5723" s="255"/>
      <c r="N5723" s="255"/>
      <c r="O5723" s="255"/>
      <c r="P5723" s="255"/>
      <c r="Q5723" s="255"/>
      <c r="R5723" s="255"/>
      <c r="S5723" s="255"/>
      <c r="T5723" s="255"/>
      <c r="U5723" s="255"/>
      <c r="V5723" s="255"/>
    </row>
    <row r="5724" spans="11:22" x14ac:dyDescent="0.25">
      <c r="K5724" s="254"/>
      <c r="L5724" s="255"/>
      <c r="M5724" s="255"/>
      <c r="N5724" s="255"/>
      <c r="O5724" s="255"/>
      <c r="P5724" s="255"/>
      <c r="Q5724" s="255"/>
      <c r="R5724" s="255"/>
      <c r="S5724" s="255"/>
      <c r="T5724" s="255"/>
      <c r="U5724" s="255"/>
      <c r="V5724" s="255"/>
    </row>
    <row r="5725" spans="11:22" x14ac:dyDescent="0.25">
      <c r="K5725" s="254"/>
      <c r="L5725" s="255"/>
      <c r="M5725" s="255"/>
      <c r="N5725" s="255"/>
      <c r="O5725" s="255"/>
      <c r="P5725" s="255"/>
      <c r="Q5725" s="255"/>
      <c r="R5725" s="255"/>
      <c r="S5725" s="255"/>
      <c r="T5725" s="255"/>
      <c r="U5725" s="255"/>
      <c r="V5725" s="255"/>
    </row>
    <row r="5726" spans="11:22" x14ac:dyDescent="0.25">
      <c r="K5726" s="254"/>
      <c r="L5726" s="255"/>
      <c r="M5726" s="255"/>
      <c r="N5726" s="255"/>
      <c r="O5726" s="255"/>
      <c r="P5726" s="255"/>
      <c r="Q5726" s="255"/>
      <c r="R5726" s="255"/>
      <c r="S5726" s="255"/>
      <c r="T5726" s="255"/>
      <c r="U5726" s="255"/>
      <c r="V5726" s="255"/>
    </row>
    <row r="5727" spans="11:22" x14ac:dyDescent="0.25">
      <c r="K5727" s="254"/>
      <c r="L5727" s="255"/>
      <c r="M5727" s="255"/>
      <c r="N5727" s="255"/>
      <c r="O5727" s="255"/>
      <c r="P5727" s="255"/>
      <c r="Q5727" s="255"/>
      <c r="R5727" s="255"/>
      <c r="S5727" s="255"/>
      <c r="T5727" s="255"/>
      <c r="U5727" s="255"/>
      <c r="V5727" s="255"/>
    </row>
    <row r="5728" spans="11:22" x14ac:dyDescent="0.25">
      <c r="K5728" s="254"/>
      <c r="L5728" s="255"/>
      <c r="M5728" s="255"/>
      <c r="N5728" s="255"/>
      <c r="O5728" s="255"/>
      <c r="P5728" s="255"/>
      <c r="Q5728" s="255"/>
      <c r="R5728" s="255"/>
      <c r="S5728" s="255"/>
      <c r="T5728" s="255"/>
      <c r="U5728" s="255"/>
      <c r="V5728" s="255"/>
    </row>
    <row r="5729" spans="11:22" x14ac:dyDescent="0.25">
      <c r="K5729" s="254"/>
      <c r="L5729" s="255"/>
      <c r="M5729" s="255"/>
      <c r="N5729" s="255"/>
      <c r="O5729" s="255"/>
      <c r="P5729" s="255"/>
      <c r="Q5729" s="255"/>
      <c r="R5729" s="255"/>
      <c r="S5729" s="255"/>
      <c r="T5729" s="255"/>
      <c r="U5729" s="255"/>
      <c r="V5729" s="255"/>
    </row>
    <row r="5730" spans="11:22" x14ac:dyDescent="0.25">
      <c r="K5730" s="254"/>
      <c r="L5730" s="255"/>
      <c r="M5730" s="255"/>
      <c r="N5730" s="255"/>
      <c r="O5730" s="255"/>
      <c r="P5730" s="255"/>
      <c r="Q5730" s="255"/>
      <c r="R5730" s="255"/>
      <c r="S5730" s="255"/>
      <c r="T5730" s="255"/>
      <c r="U5730" s="255"/>
      <c r="V5730" s="255"/>
    </row>
    <row r="5731" spans="11:22" x14ac:dyDescent="0.25">
      <c r="K5731" s="254"/>
      <c r="L5731" s="255"/>
      <c r="M5731" s="255"/>
      <c r="N5731" s="255"/>
      <c r="O5731" s="255"/>
      <c r="P5731" s="255"/>
      <c r="Q5731" s="255"/>
      <c r="R5731" s="255"/>
      <c r="S5731" s="255"/>
      <c r="T5731" s="255"/>
      <c r="U5731" s="255"/>
      <c r="V5731" s="255"/>
    </row>
    <row r="5732" spans="11:22" x14ac:dyDescent="0.25">
      <c r="K5732" s="254"/>
      <c r="L5732" s="255"/>
      <c r="M5732" s="255"/>
      <c r="N5732" s="255"/>
      <c r="O5732" s="255"/>
      <c r="P5732" s="255"/>
      <c r="Q5732" s="255"/>
      <c r="R5732" s="255"/>
      <c r="S5732" s="255"/>
      <c r="T5732" s="255"/>
      <c r="U5732" s="255"/>
      <c r="V5732" s="255"/>
    </row>
    <row r="5733" spans="11:22" x14ac:dyDescent="0.25">
      <c r="K5733" s="254"/>
      <c r="L5733" s="255"/>
      <c r="M5733" s="255"/>
      <c r="N5733" s="255"/>
      <c r="O5733" s="255"/>
      <c r="P5733" s="255"/>
      <c r="Q5733" s="255"/>
      <c r="R5733" s="255"/>
      <c r="S5733" s="255"/>
      <c r="T5733" s="255"/>
      <c r="U5733" s="255"/>
      <c r="V5733" s="255"/>
    </row>
    <row r="5734" spans="11:22" x14ac:dyDescent="0.25">
      <c r="K5734" s="254"/>
      <c r="L5734" s="255"/>
      <c r="M5734" s="255"/>
      <c r="N5734" s="255"/>
      <c r="O5734" s="255"/>
      <c r="P5734" s="255"/>
      <c r="Q5734" s="255"/>
      <c r="R5734" s="255"/>
      <c r="S5734" s="255"/>
      <c r="T5734" s="255"/>
      <c r="U5734" s="255"/>
      <c r="V5734" s="255"/>
    </row>
    <row r="5735" spans="11:22" x14ac:dyDescent="0.25">
      <c r="K5735" s="254"/>
      <c r="L5735" s="255"/>
      <c r="M5735" s="255"/>
      <c r="N5735" s="255"/>
      <c r="O5735" s="255"/>
      <c r="P5735" s="255"/>
      <c r="Q5735" s="255"/>
      <c r="R5735" s="255"/>
      <c r="S5735" s="255"/>
      <c r="T5735" s="255"/>
      <c r="U5735" s="255"/>
      <c r="V5735" s="255"/>
    </row>
    <row r="5736" spans="11:22" x14ac:dyDescent="0.25">
      <c r="K5736" s="254"/>
      <c r="L5736" s="255"/>
      <c r="M5736" s="255"/>
      <c r="N5736" s="255"/>
      <c r="O5736" s="255"/>
      <c r="P5736" s="255"/>
      <c r="Q5736" s="255"/>
      <c r="R5736" s="255"/>
      <c r="S5736" s="255"/>
      <c r="T5736" s="255"/>
      <c r="U5736" s="255"/>
      <c r="V5736" s="255"/>
    </row>
    <row r="5737" spans="11:22" x14ac:dyDescent="0.25">
      <c r="K5737" s="254"/>
      <c r="L5737" s="255"/>
      <c r="M5737" s="255"/>
      <c r="N5737" s="255"/>
      <c r="O5737" s="255"/>
      <c r="P5737" s="255"/>
      <c r="Q5737" s="255"/>
      <c r="R5737" s="255"/>
      <c r="S5737" s="255"/>
      <c r="T5737" s="255"/>
      <c r="U5737" s="255"/>
      <c r="V5737" s="255"/>
    </row>
    <row r="5738" spans="11:22" x14ac:dyDescent="0.25">
      <c r="K5738" s="254"/>
      <c r="L5738" s="255"/>
      <c r="M5738" s="255"/>
      <c r="N5738" s="255"/>
      <c r="O5738" s="255"/>
      <c r="P5738" s="255"/>
      <c r="Q5738" s="255"/>
      <c r="R5738" s="255"/>
      <c r="S5738" s="255"/>
      <c r="T5738" s="255"/>
      <c r="U5738" s="255"/>
      <c r="V5738" s="255"/>
    </row>
    <row r="5739" spans="11:22" x14ac:dyDescent="0.25">
      <c r="K5739" s="254"/>
      <c r="L5739" s="255"/>
      <c r="M5739" s="255"/>
      <c r="N5739" s="255"/>
      <c r="O5739" s="255"/>
      <c r="P5739" s="255"/>
      <c r="Q5739" s="255"/>
      <c r="R5739" s="255"/>
      <c r="S5739" s="255"/>
      <c r="T5739" s="255"/>
      <c r="U5739" s="255"/>
      <c r="V5739" s="255"/>
    </row>
    <row r="5740" spans="11:22" x14ac:dyDescent="0.25">
      <c r="K5740" s="254"/>
      <c r="L5740" s="255"/>
      <c r="M5740" s="255"/>
      <c r="N5740" s="255"/>
      <c r="O5740" s="255"/>
      <c r="P5740" s="255"/>
      <c r="Q5740" s="255"/>
      <c r="R5740" s="255"/>
      <c r="S5740" s="255"/>
      <c r="T5740" s="255"/>
      <c r="U5740" s="255"/>
      <c r="V5740" s="255"/>
    </row>
    <row r="5741" spans="11:22" x14ac:dyDescent="0.25">
      <c r="K5741" s="254"/>
      <c r="L5741" s="255"/>
      <c r="M5741" s="255"/>
      <c r="N5741" s="255"/>
      <c r="O5741" s="255"/>
      <c r="P5741" s="255"/>
      <c r="Q5741" s="255"/>
      <c r="R5741" s="255"/>
      <c r="S5741" s="255"/>
      <c r="T5741" s="255"/>
      <c r="U5741" s="255"/>
      <c r="V5741" s="255"/>
    </row>
    <row r="5742" spans="11:22" x14ac:dyDescent="0.25">
      <c r="K5742" s="254"/>
      <c r="L5742" s="255"/>
      <c r="M5742" s="255"/>
      <c r="N5742" s="255"/>
      <c r="O5742" s="255"/>
      <c r="P5742" s="255"/>
      <c r="Q5742" s="255"/>
      <c r="R5742" s="255"/>
      <c r="S5742" s="255"/>
      <c r="T5742" s="255"/>
      <c r="U5742" s="255"/>
      <c r="V5742" s="255"/>
    </row>
    <row r="5743" spans="11:22" x14ac:dyDescent="0.25">
      <c r="K5743" s="254"/>
      <c r="L5743" s="255"/>
      <c r="M5743" s="255"/>
      <c r="N5743" s="255"/>
      <c r="O5743" s="255"/>
      <c r="P5743" s="255"/>
      <c r="Q5743" s="255"/>
      <c r="R5743" s="255"/>
      <c r="S5743" s="255"/>
      <c r="T5743" s="255"/>
      <c r="U5743" s="255"/>
      <c r="V5743" s="255"/>
    </row>
    <row r="5744" spans="11:22" x14ac:dyDescent="0.25">
      <c r="K5744" s="254"/>
      <c r="L5744" s="255"/>
      <c r="M5744" s="255"/>
      <c r="N5744" s="255"/>
      <c r="O5744" s="255"/>
      <c r="P5744" s="255"/>
      <c r="Q5744" s="255"/>
      <c r="R5744" s="255"/>
      <c r="S5744" s="255"/>
      <c r="T5744" s="255"/>
      <c r="U5744" s="255"/>
      <c r="V5744" s="255"/>
    </row>
    <row r="5745" spans="11:22" x14ac:dyDescent="0.25">
      <c r="K5745" s="254"/>
      <c r="L5745" s="255"/>
      <c r="M5745" s="255"/>
      <c r="N5745" s="255"/>
      <c r="O5745" s="255"/>
      <c r="P5745" s="255"/>
      <c r="Q5745" s="255"/>
      <c r="R5745" s="255"/>
      <c r="S5745" s="255"/>
      <c r="T5745" s="255"/>
      <c r="U5745" s="255"/>
      <c r="V5745" s="255"/>
    </row>
    <row r="5746" spans="11:22" x14ac:dyDescent="0.25">
      <c r="K5746" s="254"/>
      <c r="L5746" s="255"/>
      <c r="M5746" s="255"/>
      <c r="N5746" s="255"/>
      <c r="O5746" s="255"/>
      <c r="P5746" s="255"/>
      <c r="Q5746" s="255"/>
      <c r="R5746" s="255"/>
      <c r="S5746" s="255"/>
      <c r="T5746" s="255"/>
      <c r="U5746" s="255"/>
      <c r="V5746" s="255"/>
    </row>
    <row r="5747" spans="11:22" x14ac:dyDescent="0.25">
      <c r="K5747" s="254"/>
      <c r="L5747" s="255"/>
      <c r="M5747" s="255"/>
      <c r="N5747" s="255"/>
      <c r="O5747" s="255"/>
      <c r="P5747" s="255"/>
      <c r="Q5747" s="255"/>
      <c r="R5747" s="255"/>
      <c r="S5747" s="255"/>
      <c r="T5747" s="255"/>
      <c r="U5747" s="255"/>
      <c r="V5747" s="255"/>
    </row>
    <row r="5748" spans="11:22" x14ac:dyDescent="0.25">
      <c r="K5748" s="254"/>
      <c r="L5748" s="255"/>
      <c r="M5748" s="255"/>
      <c r="N5748" s="255"/>
      <c r="O5748" s="255"/>
      <c r="P5748" s="255"/>
      <c r="Q5748" s="255"/>
      <c r="R5748" s="255"/>
      <c r="S5748" s="255"/>
      <c r="T5748" s="255"/>
      <c r="U5748" s="255"/>
      <c r="V5748" s="255"/>
    </row>
    <row r="5749" spans="11:22" x14ac:dyDescent="0.25">
      <c r="K5749" s="254"/>
      <c r="L5749" s="255"/>
      <c r="M5749" s="255"/>
      <c r="N5749" s="255"/>
      <c r="O5749" s="255"/>
      <c r="P5749" s="255"/>
      <c r="Q5749" s="255"/>
      <c r="R5749" s="255"/>
      <c r="S5749" s="255"/>
      <c r="T5749" s="255"/>
      <c r="U5749" s="255"/>
      <c r="V5749" s="255"/>
    </row>
    <row r="5750" spans="11:22" x14ac:dyDescent="0.25">
      <c r="K5750" s="254"/>
      <c r="L5750" s="255"/>
      <c r="M5750" s="255"/>
      <c r="N5750" s="255"/>
      <c r="O5750" s="255"/>
      <c r="P5750" s="255"/>
      <c r="Q5750" s="255"/>
      <c r="R5750" s="255"/>
      <c r="S5750" s="255"/>
      <c r="T5750" s="255"/>
      <c r="U5750" s="255"/>
      <c r="V5750" s="255"/>
    </row>
    <row r="5751" spans="11:22" x14ac:dyDescent="0.25">
      <c r="K5751" s="254"/>
      <c r="L5751" s="255"/>
      <c r="M5751" s="255"/>
      <c r="N5751" s="255"/>
      <c r="O5751" s="255"/>
      <c r="P5751" s="255"/>
      <c r="Q5751" s="255"/>
      <c r="R5751" s="255"/>
      <c r="S5751" s="255"/>
      <c r="T5751" s="255"/>
      <c r="U5751" s="255"/>
      <c r="V5751" s="255"/>
    </row>
    <row r="5752" spans="11:22" x14ac:dyDescent="0.25">
      <c r="K5752" s="254"/>
      <c r="L5752" s="255"/>
      <c r="M5752" s="255"/>
      <c r="N5752" s="255"/>
      <c r="O5752" s="255"/>
      <c r="P5752" s="255"/>
      <c r="Q5752" s="255"/>
      <c r="R5752" s="255"/>
      <c r="S5752" s="255"/>
      <c r="T5752" s="255"/>
      <c r="U5752" s="255"/>
      <c r="V5752" s="255"/>
    </row>
    <row r="5753" spans="11:22" x14ac:dyDescent="0.25">
      <c r="K5753" s="254"/>
      <c r="L5753" s="255"/>
      <c r="M5753" s="255"/>
      <c r="N5753" s="255"/>
      <c r="O5753" s="255"/>
      <c r="P5753" s="255"/>
      <c r="Q5753" s="255"/>
      <c r="R5753" s="255"/>
      <c r="S5753" s="255"/>
      <c r="T5753" s="255"/>
      <c r="U5753" s="255"/>
      <c r="V5753" s="255"/>
    </row>
    <row r="5754" spans="11:22" x14ac:dyDescent="0.25">
      <c r="K5754" s="254"/>
      <c r="L5754" s="255"/>
      <c r="M5754" s="255"/>
      <c r="N5754" s="255"/>
      <c r="O5754" s="255"/>
      <c r="P5754" s="255"/>
      <c r="Q5754" s="255"/>
      <c r="R5754" s="255"/>
      <c r="S5754" s="255"/>
      <c r="T5754" s="255"/>
      <c r="U5754" s="255"/>
      <c r="V5754" s="255"/>
    </row>
    <row r="5755" spans="11:22" x14ac:dyDescent="0.25">
      <c r="K5755" s="254"/>
      <c r="L5755" s="255"/>
      <c r="M5755" s="255"/>
      <c r="N5755" s="255"/>
      <c r="O5755" s="255"/>
      <c r="P5755" s="255"/>
      <c r="Q5755" s="255"/>
      <c r="R5755" s="255"/>
      <c r="S5755" s="255"/>
      <c r="T5755" s="255"/>
      <c r="U5755" s="255"/>
      <c r="V5755" s="255"/>
    </row>
    <row r="5756" spans="11:22" x14ac:dyDescent="0.25">
      <c r="K5756" s="254"/>
      <c r="L5756" s="255"/>
      <c r="M5756" s="255"/>
      <c r="N5756" s="255"/>
      <c r="O5756" s="255"/>
      <c r="P5756" s="255"/>
      <c r="Q5756" s="255"/>
      <c r="R5756" s="255"/>
      <c r="S5756" s="255"/>
      <c r="T5756" s="255"/>
      <c r="U5756" s="255"/>
      <c r="V5756" s="255"/>
    </row>
    <row r="5757" spans="11:22" x14ac:dyDescent="0.25">
      <c r="K5757" s="254"/>
      <c r="L5757" s="255"/>
      <c r="M5757" s="255"/>
      <c r="N5757" s="255"/>
      <c r="O5757" s="255"/>
      <c r="P5757" s="255"/>
      <c r="Q5757" s="255"/>
      <c r="R5757" s="255"/>
      <c r="S5757" s="255"/>
      <c r="T5757" s="255"/>
      <c r="U5757" s="255"/>
      <c r="V5757" s="255"/>
    </row>
    <row r="5758" spans="11:22" x14ac:dyDescent="0.25">
      <c r="K5758" s="254"/>
      <c r="L5758" s="255"/>
      <c r="M5758" s="255"/>
      <c r="N5758" s="255"/>
      <c r="O5758" s="255"/>
      <c r="P5758" s="255"/>
      <c r="Q5758" s="255"/>
      <c r="R5758" s="255"/>
      <c r="S5758" s="255"/>
      <c r="T5758" s="255"/>
      <c r="U5758" s="255"/>
      <c r="V5758" s="255"/>
    </row>
    <row r="5759" spans="11:22" x14ac:dyDescent="0.25">
      <c r="K5759" s="254"/>
      <c r="L5759" s="255"/>
      <c r="M5759" s="255"/>
      <c r="N5759" s="255"/>
      <c r="O5759" s="255"/>
      <c r="P5759" s="255"/>
      <c r="Q5759" s="255"/>
      <c r="R5759" s="255"/>
      <c r="S5759" s="255"/>
      <c r="T5759" s="255"/>
      <c r="U5759" s="255"/>
      <c r="V5759" s="255"/>
    </row>
    <row r="5760" spans="11:22" x14ac:dyDescent="0.25">
      <c r="K5760" s="254"/>
      <c r="L5760" s="255"/>
      <c r="M5760" s="255"/>
      <c r="N5760" s="255"/>
      <c r="O5760" s="255"/>
      <c r="P5760" s="255"/>
      <c r="Q5760" s="255"/>
      <c r="R5760" s="255"/>
      <c r="S5760" s="255"/>
      <c r="T5760" s="255"/>
      <c r="U5760" s="255"/>
      <c r="V5760" s="255"/>
    </row>
    <row r="5761" spans="11:22" x14ac:dyDescent="0.25">
      <c r="K5761" s="254"/>
      <c r="L5761" s="255"/>
      <c r="M5761" s="255"/>
      <c r="N5761" s="255"/>
      <c r="O5761" s="255"/>
      <c r="P5761" s="255"/>
      <c r="Q5761" s="255"/>
      <c r="R5761" s="255"/>
      <c r="S5761" s="255"/>
      <c r="T5761" s="255"/>
      <c r="U5761" s="255"/>
      <c r="V5761" s="255"/>
    </row>
    <row r="5762" spans="11:22" x14ac:dyDescent="0.25">
      <c r="K5762" s="254"/>
      <c r="L5762" s="255"/>
      <c r="M5762" s="255"/>
      <c r="N5762" s="255"/>
      <c r="O5762" s="255"/>
      <c r="P5762" s="255"/>
      <c r="Q5762" s="255"/>
      <c r="R5762" s="255"/>
      <c r="S5762" s="255"/>
      <c r="T5762" s="255"/>
      <c r="U5762" s="255"/>
      <c r="V5762" s="255"/>
    </row>
    <row r="5763" spans="11:22" x14ac:dyDescent="0.25">
      <c r="K5763" s="254"/>
      <c r="L5763" s="255"/>
      <c r="M5763" s="255"/>
      <c r="N5763" s="255"/>
      <c r="O5763" s="255"/>
      <c r="P5763" s="255"/>
      <c r="Q5763" s="255"/>
      <c r="R5763" s="255"/>
      <c r="S5763" s="255"/>
      <c r="T5763" s="255"/>
      <c r="U5763" s="255"/>
      <c r="V5763" s="255"/>
    </row>
    <row r="5764" spans="11:22" x14ac:dyDescent="0.25">
      <c r="K5764" s="254"/>
      <c r="L5764" s="255"/>
      <c r="M5764" s="255"/>
      <c r="N5764" s="255"/>
      <c r="O5764" s="255"/>
      <c r="P5764" s="255"/>
      <c r="Q5764" s="255"/>
      <c r="R5764" s="255"/>
      <c r="S5764" s="255"/>
      <c r="T5764" s="255"/>
      <c r="U5764" s="255"/>
      <c r="V5764" s="255"/>
    </row>
    <row r="5765" spans="11:22" x14ac:dyDescent="0.25">
      <c r="K5765" s="254"/>
      <c r="L5765" s="255"/>
      <c r="M5765" s="255"/>
      <c r="N5765" s="255"/>
      <c r="O5765" s="255"/>
      <c r="P5765" s="255"/>
      <c r="Q5765" s="255"/>
      <c r="R5765" s="255"/>
      <c r="S5765" s="255"/>
      <c r="T5765" s="255"/>
      <c r="U5765" s="255"/>
      <c r="V5765" s="255"/>
    </row>
    <row r="5766" spans="11:22" x14ac:dyDescent="0.25">
      <c r="K5766" s="254"/>
      <c r="L5766" s="255"/>
      <c r="M5766" s="255"/>
      <c r="N5766" s="255"/>
      <c r="O5766" s="255"/>
      <c r="P5766" s="255"/>
      <c r="Q5766" s="255"/>
      <c r="R5766" s="255"/>
      <c r="S5766" s="255"/>
      <c r="T5766" s="255"/>
      <c r="U5766" s="255"/>
      <c r="V5766" s="255"/>
    </row>
    <row r="5767" spans="11:22" x14ac:dyDescent="0.25">
      <c r="K5767" s="254"/>
      <c r="L5767" s="255"/>
      <c r="M5767" s="255"/>
      <c r="N5767" s="255"/>
      <c r="O5767" s="255"/>
      <c r="P5767" s="255"/>
      <c r="Q5767" s="255"/>
      <c r="R5767" s="255"/>
      <c r="S5767" s="255"/>
      <c r="T5767" s="255"/>
      <c r="U5767" s="255"/>
      <c r="V5767" s="255"/>
    </row>
    <row r="5768" spans="11:22" x14ac:dyDescent="0.25">
      <c r="K5768" s="254"/>
      <c r="L5768" s="255"/>
      <c r="M5768" s="255"/>
      <c r="N5768" s="255"/>
      <c r="O5768" s="255"/>
      <c r="P5768" s="255"/>
      <c r="Q5768" s="255"/>
      <c r="R5768" s="255"/>
      <c r="S5768" s="255"/>
      <c r="T5768" s="255"/>
      <c r="U5768" s="255"/>
      <c r="V5768" s="255"/>
    </row>
    <row r="5769" spans="11:22" x14ac:dyDescent="0.25">
      <c r="K5769" s="254"/>
      <c r="L5769" s="255"/>
      <c r="M5769" s="255"/>
      <c r="N5769" s="255"/>
      <c r="O5769" s="255"/>
      <c r="P5769" s="255"/>
      <c r="Q5769" s="255"/>
      <c r="R5769" s="255"/>
      <c r="S5769" s="255"/>
      <c r="T5769" s="255"/>
      <c r="U5769" s="255"/>
      <c r="V5769" s="255"/>
    </row>
    <row r="5770" spans="11:22" x14ac:dyDescent="0.25">
      <c r="K5770" s="254"/>
      <c r="L5770" s="255"/>
      <c r="M5770" s="255"/>
      <c r="N5770" s="255"/>
      <c r="O5770" s="255"/>
      <c r="P5770" s="255"/>
      <c r="Q5770" s="255"/>
      <c r="R5770" s="255"/>
      <c r="S5770" s="255"/>
      <c r="T5770" s="255"/>
      <c r="U5770" s="255"/>
      <c r="V5770" s="255"/>
    </row>
    <row r="5771" spans="11:22" x14ac:dyDescent="0.25">
      <c r="K5771" s="254"/>
      <c r="L5771" s="255"/>
      <c r="M5771" s="255"/>
      <c r="N5771" s="255"/>
      <c r="O5771" s="255"/>
      <c r="P5771" s="255"/>
      <c r="Q5771" s="255"/>
      <c r="R5771" s="255"/>
      <c r="S5771" s="255"/>
      <c r="T5771" s="255"/>
      <c r="U5771" s="255"/>
      <c r="V5771" s="255"/>
    </row>
    <row r="5772" spans="11:22" x14ac:dyDescent="0.25">
      <c r="K5772" s="254"/>
      <c r="L5772" s="255"/>
      <c r="M5772" s="255"/>
      <c r="N5772" s="255"/>
      <c r="O5772" s="255"/>
      <c r="P5772" s="255"/>
      <c r="Q5772" s="255"/>
      <c r="R5772" s="255"/>
      <c r="S5772" s="255"/>
      <c r="T5772" s="255"/>
      <c r="U5772" s="255"/>
      <c r="V5772" s="255"/>
    </row>
    <row r="5773" spans="11:22" x14ac:dyDescent="0.25">
      <c r="K5773" s="254"/>
      <c r="L5773" s="255"/>
      <c r="M5773" s="255"/>
      <c r="N5773" s="255"/>
      <c r="O5773" s="255"/>
      <c r="P5773" s="255"/>
      <c r="Q5773" s="255"/>
      <c r="R5773" s="255"/>
      <c r="S5773" s="255"/>
      <c r="T5773" s="255"/>
      <c r="U5773" s="255"/>
      <c r="V5773" s="255"/>
    </row>
    <row r="5774" spans="11:22" x14ac:dyDescent="0.25">
      <c r="K5774" s="254"/>
      <c r="L5774" s="255"/>
      <c r="M5774" s="255"/>
      <c r="N5774" s="255"/>
      <c r="O5774" s="255"/>
      <c r="P5774" s="255"/>
      <c r="Q5774" s="255"/>
      <c r="R5774" s="255"/>
      <c r="S5774" s="255"/>
      <c r="T5774" s="255"/>
      <c r="U5774" s="255"/>
      <c r="V5774" s="255"/>
    </row>
    <row r="5775" spans="11:22" x14ac:dyDescent="0.25">
      <c r="K5775" s="254"/>
      <c r="L5775" s="255"/>
      <c r="M5775" s="255"/>
      <c r="N5775" s="255"/>
      <c r="O5775" s="255"/>
      <c r="P5775" s="255"/>
      <c r="Q5775" s="255"/>
      <c r="R5775" s="255"/>
      <c r="S5775" s="255"/>
      <c r="T5775" s="255"/>
      <c r="U5775" s="255"/>
      <c r="V5775" s="255"/>
    </row>
    <row r="5776" spans="11:22" x14ac:dyDescent="0.25">
      <c r="K5776" s="254"/>
      <c r="L5776" s="255"/>
      <c r="M5776" s="255"/>
      <c r="N5776" s="255"/>
      <c r="O5776" s="255"/>
      <c r="P5776" s="255"/>
      <c r="Q5776" s="255"/>
      <c r="R5776" s="255"/>
      <c r="S5776" s="255"/>
      <c r="T5776" s="255"/>
      <c r="U5776" s="255"/>
      <c r="V5776" s="255"/>
    </row>
    <row r="5777" spans="11:22" x14ac:dyDescent="0.25">
      <c r="K5777" s="254"/>
      <c r="L5777" s="255"/>
      <c r="M5777" s="255"/>
      <c r="N5777" s="255"/>
      <c r="O5777" s="255"/>
      <c r="P5777" s="255"/>
      <c r="Q5777" s="255"/>
      <c r="R5777" s="255"/>
      <c r="S5777" s="255"/>
      <c r="T5777" s="255"/>
      <c r="U5777" s="255"/>
      <c r="V5777" s="255"/>
    </row>
    <row r="5778" spans="11:22" x14ac:dyDescent="0.25">
      <c r="K5778" s="254"/>
      <c r="L5778" s="255"/>
      <c r="M5778" s="255"/>
      <c r="N5778" s="255"/>
      <c r="O5778" s="255"/>
      <c r="P5778" s="255"/>
      <c r="Q5778" s="255"/>
      <c r="R5778" s="255"/>
      <c r="S5778" s="255"/>
      <c r="T5778" s="255"/>
      <c r="U5778" s="255"/>
      <c r="V5778" s="255"/>
    </row>
    <row r="5779" spans="11:22" x14ac:dyDescent="0.25">
      <c r="K5779" s="254"/>
      <c r="L5779" s="255"/>
      <c r="M5779" s="255"/>
      <c r="N5779" s="255"/>
      <c r="O5779" s="255"/>
      <c r="P5779" s="255"/>
      <c r="Q5779" s="255"/>
      <c r="R5779" s="255"/>
      <c r="S5779" s="255"/>
      <c r="T5779" s="255"/>
      <c r="U5779" s="255"/>
      <c r="V5779" s="255"/>
    </row>
    <row r="5780" spans="11:22" x14ac:dyDescent="0.25">
      <c r="K5780" s="254"/>
      <c r="L5780" s="255"/>
      <c r="M5780" s="255"/>
      <c r="N5780" s="255"/>
      <c r="O5780" s="255"/>
      <c r="P5780" s="255"/>
      <c r="Q5780" s="255"/>
      <c r="R5780" s="255"/>
      <c r="S5780" s="255"/>
      <c r="T5780" s="255"/>
      <c r="U5780" s="255"/>
      <c r="V5780" s="255"/>
    </row>
    <row r="5781" spans="11:22" x14ac:dyDescent="0.25">
      <c r="K5781" s="254"/>
      <c r="L5781" s="255"/>
      <c r="M5781" s="255"/>
      <c r="N5781" s="255"/>
      <c r="O5781" s="255"/>
      <c r="P5781" s="255"/>
      <c r="Q5781" s="255"/>
      <c r="R5781" s="255"/>
      <c r="S5781" s="255"/>
      <c r="T5781" s="255"/>
      <c r="U5781" s="255"/>
      <c r="V5781" s="255"/>
    </row>
    <row r="5782" spans="11:22" x14ac:dyDescent="0.25">
      <c r="K5782" s="254"/>
      <c r="L5782" s="255"/>
      <c r="M5782" s="255"/>
      <c r="N5782" s="255"/>
      <c r="O5782" s="255"/>
      <c r="P5782" s="255"/>
      <c r="Q5782" s="255"/>
      <c r="R5782" s="255"/>
      <c r="S5782" s="255"/>
      <c r="T5782" s="255"/>
      <c r="U5782" s="255"/>
      <c r="V5782" s="255"/>
    </row>
    <row r="5783" spans="11:22" x14ac:dyDescent="0.25">
      <c r="K5783" s="254"/>
      <c r="L5783" s="255"/>
      <c r="M5783" s="255"/>
      <c r="N5783" s="255"/>
      <c r="O5783" s="255"/>
      <c r="P5783" s="255"/>
      <c r="Q5783" s="255"/>
      <c r="R5783" s="255"/>
      <c r="S5783" s="255"/>
      <c r="T5783" s="255"/>
      <c r="U5783" s="255"/>
      <c r="V5783" s="255"/>
    </row>
    <row r="5784" spans="11:22" x14ac:dyDescent="0.25">
      <c r="K5784" s="254"/>
      <c r="L5784" s="255"/>
      <c r="M5784" s="255"/>
      <c r="N5784" s="255"/>
      <c r="O5784" s="255"/>
      <c r="P5784" s="255"/>
      <c r="Q5784" s="255"/>
      <c r="R5784" s="255"/>
      <c r="S5784" s="255"/>
      <c r="T5784" s="255"/>
      <c r="U5784" s="255"/>
      <c r="V5784" s="255"/>
    </row>
    <row r="5785" spans="11:22" x14ac:dyDescent="0.25">
      <c r="K5785" s="254"/>
      <c r="L5785" s="255"/>
      <c r="M5785" s="255"/>
      <c r="N5785" s="255"/>
      <c r="O5785" s="255"/>
      <c r="P5785" s="255"/>
      <c r="Q5785" s="255"/>
      <c r="R5785" s="255"/>
      <c r="S5785" s="255"/>
      <c r="T5785" s="255"/>
      <c r="U5785" s="255"/>
      <c r="V5785" s="255"/>
    </row>
    <row r="5786" spans="11:22" x14ac:dyDescent="0.25">
      <c r="K5786" s="254"/>
      <c r="L5786" s="255"/>
      <c r="M5786" s="255"/>
      <c r="N5786" s="255"/>
      <c r="O5786" s="255"/>
      <c r="P5786" s="255"/>
      <c r="Q5786" s="255"/>
      <c r="R5786" s="255"/>
      <c r="S5786" s="255"/>
      <c r="T5786" s="255"/>
      <c r="U5786" s="255"/>
      <c r="V5786" s="255"/>
    </row>
    <row r="5787" spans="11:22" x14ac:dyDescent="0.25">
      <c r="K5787" s="254"/>
      <c r="L5787" s="255"/>
      <c r="M5787" s="255"/>
      <c r="N5787" s="255"/>
      <c r="O5787" s="255"/>
      <c r="P5787" s="255"/>
      <c r="Q5787" s="255"/>
      <c r="R5787" s="255"/>
      <c r="S5787" s="255"/>
      <c r="T5787" s="255"/>
      <c r="U5787" s="255"/>
      <c r="V5787" s="255"/>
    </row>
    <row r="5788" spans="11:22" x14ac:dyDescent="0.25">
      <c r="K5788" s="254"/>
      <c r="L5788" s="255"/>
      <c r="M5788" s="255"/>
      <c r="N5788" s="255"/>
      <c r="O5788" s="255"/>
      <c r="P5788" s="255"/>
      <c r="Q5788" s="255"/>
      <c r="R5788" s="255"/>
      <c r="S5788" s="255"/>
      <c r="T5788" s="255"/>
      <c r="U5788" s="255"/>
      <c r="V5788" s="255"/>
    </row>
    <row r="5789" spans="11:22" x14ac:dyDescent="0.25">
      <c r="K5789" s="254"/>
      <c r="L5789" s="255"/>
      <c r="M5789" s="255"/>
      <c r="N5789" s="255"/>
      <c r="O5789" s="255"/>
      <c r="P5789" s="255"/>
      <c r="Q5789" s="255"/>
      <c r="R5789" s="255"/>
      <c r="S5789" s="255"/>
      <c r="T5789" s="255"/>
      <c r="U5789" s="255"/>
      <c r="V5789" s="255"/>
    </row>
    <row r="5790" spans="11:22" x14ac:dyDescent="0.25">
      <c r="K5790" s="254"/>
      <c r="L5790" s="255"/>
      <c r="M5790" s="255"/>
      <c r="N5790" s="255"/>
      <c r="O5790" s="255"/>
      <c r="P5790" s="255"/>
      <c r="Q5790" s="255"/>
      <c r="R5790" s="255"/>
      <c r="S5790" s="255"/>
      <c r="T5790" s="255"/>
      <c r="U5790" s="255"/>
      <c r="V5790" s="255"/>
    </row>
    <row r="5791" spans="11:22" x14ac:dyDescent="0.25">
      <c r="K5791" s="254"/>
      <c r="L5791" s="255"/>
      <c r="M5791" s="255"/>
      <c r="N5791" s="255"/>
      <c r="O5791" s="255"/>
      <c r="P5791" s="255"/>
      <c r="Q5791" s="255"/>
      <c r="R5791" s="255"/>
      <c r="S5791" s="255"/>
      <c r="T5791" s="255"/>
      <c r="U5791" s="255"/>
      <c r="V5791" s="255"/>
    </row>
    <row r="5792" spans="11:22" x14ac:dyDescent="0.25">
      <c r="K5792" s="254"/>
      <c r="L5792" s="255"/>
      <c r="M5792" s="255"/>
      <c r="N5792" s="255"/>
      <c r="O5792" s="255"/>
      <c r="P5792" s="255"/>
      <c r="Q5792" s="255"/>
      <c r="R5792" s="255"/>
      <c r="S5792" s="255"/>
      <c r="T5792" s="255"/>
      <c r="U5792" s="255"/>
      <c r="V5792" s="255"/>
    </row>
    <row r="5793" spans="11:22" x14ac:dyDescent="0.25">
      <c r="K5793" s="254"/>
      <c r="L5793" s="255"/>
      <c r="M5793" s="255"/>
      <c r="N5793" s="255"/>
      <c r="O5793" s="255"/>
      <c r="P5793" s="255"/>
      <c r="Q5793" s="255"/>
      <c r="R5793" s="255"/>
      <c r="S5793" s="255"/>
      <c r="T5793" s="255"/>
      <c r="U5793" s="255"/>
      <c r="V5793" s="255"/>
    </row>
    <row r="5794" spans="11:22" x14ac:dyDescent="0.25">
      <c r="K5794" s="254"/>
      <c r="L5794" s="255"/>
      <c r="M5794" s="255"/>
      <c r="N5794" s="255"/>
      <c r="O5794" s="255"/>
      <c r="P5794" s="255"/>
      <c r="Q5794" s="255"/>
      <c r="R5794" s="255"/>
      <c r="S5794" s="255"/>
      <c r="T5794" s="255"/>
      <c r="U5794" s="255"/>
      <c r="V5794" s="255"/>
    </row>
    <row r="5795" spans="11:22" x14ac:dyDescent="0.25">
      <c r="K5795" s="254"/>
      <c r="L5795" s="255"/>
      <c r="M5795" s="255"/>
      <c r="N5795" s="255"/>
      <c r="O5795" s="255"/>
      <c r="P5795" s="255"/>
      <c r="Q5795" s="255"/>
      <c r="R5795" s="255"/>
      <c r="S5795" s="255"/>
      <c r="T5795" s="255"/>
      <c r="U5795" s="255"/>
      <c r="V5795" s="255"/>
    </row>
    <row r="5796" spans="11:22" x14ac:dyDescent="0.25">
      <c r="K5796" s="254"/>
      <c r="L5796" s="255"/>
      <c r="M5796" s="255"/>
      <c r="N5796" s="255"/>
      <c r="O5796" s="255"/>
      <c r="P5796" s="255"/>
      <c r="Q5796" s="255"/>
      <c r="R5796" s="255"/>
      <c r="S5796" s="255"/>
      <c r="T5796" s="255"/>
      <c r="U5796" s="255"/>
      <c r="V5796" s="255"/>
    </row>
    <row r="5797" spans="11:22" x14ac:dyDescent="0.25">
      <c r="K5797" s="254"/>
      <c r="L5797" s="255"/>
      <c r="M5797" s="255"/>
      <c r="N5797" s="255"/>
      <c r="O5797" s="255"/>
      <c r="P5797" s="255"/>
      <c r="Q5797" s="255"/>
      <c r="R5797" s="255"/>
      <c r="S5797" s="255"/>
      <c r="T5797" s="255"/>
      <c r="U5797" s="255"/>
      <c r="V5797" s="255"/>
    </row>
    <row r="5798" spans="11:22" x14ac:dyDescent="0.25">
      <c r="K5798" s="254"/>
      <c r="L5798" s="255"/>
      <c r="M5798" s="255"/>
      <c r="N5798" s="255"/>
      <c r="O5798" s="255"/>
      <c r="P5798" s="255"/>
      <c r="Q5798" s="255"/>
      <c r="R5798" s="255"/>
      <c r="S5798" s="255"/>
      <c r="T5798" s="255"/>
      <c r="U5798" s="255"/>
      <c r="V5798" s="255"/>
    </row>
    <row r="5799" spans="11:22" x14ac:dyDescent="0.25">
      <c r="K5799" s="254"/>
      <c r="L5799" s="255"/>
      <c r="M5799" s="255"/>
      <c r="N5799" s="255"/>
      <c r="O5799" s="255"/>
      <c r="P5799" s="255"/>
      <c r="Q5799" s="255"/>
      <c r="R5799" s="255"/>
      <c r="S5799" s="255"/>
      <c r="T5799" s="255"/>
      <c r="U5799" s="255"/>
      <c r="V5799" s="255"/>
    </row>
    <row r="5800" spans="11:22" x14ac:dyDescent="0.25">
      <c r="K5800" s="254"/>
      <c r="L5800" s="255"/>
      <c r="M5800" s="255"/>
      <c r="N5800" s="255"/>
      <c r="O5800" s="255"/>
      <c r="P5800" s="255"/>
      <c r="Q5800" s="255"/>
      <c r="R5800" s="255"/>
      <c r="S5800" s="255"/>
      <c r="T5800" s="255"/>
      <c r="U5800" s="255"/>
      <c r="V5800" s="255"/>
    </row>
    <row r="5801" spans="11:22" x14ac:dyDescent="0.25">
      <c r="K5801" s="254"/>
      <c r="L5801" s="255"/>
      <c r="M5801" s="255"/>
      <c r="N5801" s="255"/>
      <c r="O5801" s="255"/>
      <c r="P5801" s="255"/>
      <c r="Q5801" s="255"/>
      <c r="R5801" s="255"/>
      <c r="S5801" s="255"/>
      <c r="T5801" s="255"/>
      <c r="U5801" s="255"/>
      <c r="V5801" s="255"/>
    </row>
    <row r="5802" spans="11:22" x14ac:dyDescent="0.25">
      <c r="K5802" s="254"/>
      <c r="L5802" s="255"/>
      <c r="M5802" s="255"/>
      <c r="N5802" s="255"/>
      <c r="O5802" s="255"/>
      <c r="P5802" s="255"/>
      <c r="Q5802" s="255"/>
      <c r="R5802" s="255"/>
      <c r="S5802" s="255"/>
      <c r="T5802" s="255"/>
      <c r="U5802" s="255"/>
      <c r="V5802" s="255"/>
    </row>
    <row r="5803" spans="11:22" x14ac:dyDescent="0.25">
      <c r="K5803" s="254"/>
      <c r="L5803" s="255"/>
      <c r="M5803" s="255"/>
      <c r="N5803" s="255"/>
      <c r="O5803" s="255"/>
      <c r="P5803" s="255"/>
      <c r="Q5803" s="255"/>
      <c r="R5803" s="255"/>
      <c r="S5803" s="255"/>
      <c r="T5803" s="255"/>
      <c r="U5803" s="255"/>
      <c r="V5803" s="255"/>
    </row>
    <row r="5804" spans="11:22" x14ac:dyDescent="0.25">
      <c r="K5804" s="254"/>
      <c r="L5804" s="255"/>
      <c r="M5804" s="255"/>
      <c r="N5804" s="255"/>
      <c r="O5804" s="255"/>
      <c r="P5804" s="255"/>
      <c r="Q5804" s="255"/>
      <c r="R5804" s="255"/>
      <c r="S5804" s="255"/>
      <c r="T5804" s="255"/>
      <c r="U5804" s="255"/>
      <c r="V5804" s="255"/>
    </row>
    <row r="5805" spans="11:22" x14ac:dyDescent="0.25">
      <c r="K5805" s="254"/>
      <c r="L5805" s="255"/>
      <c r="M5805" s="255"/>
      <c r="N5805" s="255"/>
      <c r="O5805" s="255"/>
      <c r="P5805" s="255"/>
      <c r="Q5805" s="255"/>
      <c r="R5805" s="255"/>
      <c r="S5805" s="255"/>
      <c r="T5805" s="255"/>
      <c r="U5805" s="255"/>
      <c r="V5805" s="255"/>
    </row>
    <row r="5806" spans="11:22" x14ac:dyDescent="0.25">
      <c r="K5806" s="254"/>
      <c r="L5806" s="255"/>
      <c r="M5806" s="255"/>
      <c r="N5806" s="255"/>
      <c r="O5806" s="255"/>
      <c r="P5806" s="255"/>
      <c r="Q5806" s="255"/>
      <c r="R5806" s="255"/>
      <c r="S5806" s="255"/>
      <c r="T5806" s="255"/>
      <c r="U5806" s="255"/>
      <c r="V5806" s="255"/>
    </row>
    <row r="5807" spans="11:22" x14ac:dyDescent="0.25">
      <c r="K5807" s="254"/>
      <c r="L5807" s="255"/>
      <c r="M5807" s="255"/>
      <c r="N5807" s="255"/>
      <c r="O5807" s="255"/>
      <c r="P5807" s="255"/>
      <c r="Q5807" s="255"/>
      <c r="R5807" s="255"/>
      <c r="S5807" s="255"/>
      <c r="T5807" s="255"/>
      <c r="U5807" s="255"/>
      <c r="V5807" s="255"/>
    </row>
    <row r="5808" spans="11:22" x14ac:dyDescent="0.25">
      <c r="K5808" s="254"/>
      <c r="L5808" s="255"/>
      <c r="M5808" s="255"/>
      <c r="N5808" s="255"/>
      <c r="O5808" s="255"/>
      <c r="P5808" s="255"/>
      <c r="Q5808" s="255"/>
      <c r="R5808" s="255"/>
      <c r="S5808" s="255"/>
      <c r="T5808" s="255"/>
      <c r="U5808" s="255"/>
      <c r="V5808" s="255"/>
    </row>
    <row r="5809" spans="11:22" x14ac:dyDescent="0.25">
      <c r="K5809" s="254"/>
      <c r="L5809" s="255"/>
      <c r="M5809" s="255"/>
      <c r="N5809" s="255"/>
      <c r="O5809" s="255"/>
      <c r="P5809" s="255"/>
      <c r="Q5809" s="255"/>
      <c r="R5809" s="255"/>
      <c r="S5809" s="255"/>
      <c r="T5809" s="255"/>
      <c r="U5809" s="255"/>
      <c r="V5809" s="255"/>
    </row>
    <row r="5810" spans="11:22" x14ac:dyDescent="0.25">
      <c r="K5810" s="254"/>
      <c r="L5810" s="255"/>
      <c r="M5810" s="255"/>
      <c r="N5810" s="255"/>
      <c r="O5810" s="255"/>
      <c r="P5810" s="255"/>
      <c r="Q5810" s="255"/>
      <c r="R5810" s="255"/>
      <c r="S5810" s="255"/>
      <c r="T5810" s="255"/>
      <c r="U5810" s="255"/>
      <c r="V5810" s="255"/>
    </row>
    <row r="5811" spans="11:22" x14ac:dyDescent="0.25">
      <c r="K5811" s="254"/>
      <c r="L5811" s="255"/>
      <c r="M5811" s="255"/>
      <c r="N5811" s="255"/>
      <c r="O5811" s="255"/>
      <c r="P5811" s="255"/>
      <c r="Q5811" s="255"/>
      <c r="R5811" s="255"/>
      <c r="S5811" s="255"/>
      <c r="T5811" s="255"/>
      <c r="U5811" s="255"/>
      <c r="V5811" s="255"/>
    </row>
    <row r="5812" spans="11:22" x14ac:dyDescent="0.25">
      <c r="K5812" s="254"/>
      <c r="L5812" s="255"/>
      <c r="M5812" s="255"/>
      <c r="N5812" s="255"/>
      <c r="O5812" s="255"/>
      <c r="P5812" s="255"/>
      <c r="Q5812" s="255"/>
      <c r="R5812" s="255"/>
      <c r="S5812" s="255"/>
      <c r="T5812" s="255"/>
      <c r="U5812" s="255"/>
      <c r="V5812" s="255"/>
    </row>
    <row r="5813" spans="11:22" x14ac:dyDescent="0.25">
      <c r="K5813" s="254"/>
      <c r="L5813" s="255"/>
      <c r="M5813" s="255"/>
      <c r="N5813" s="255"/>
      <c r="O5813" s="255"/>
      <c r="P5813" s="255"/>
      <c r="Q5813" s="255"/>
      <c r="R5813" s="255"/>
      <c r="S5813" s="255"/>
      <c r="T5813" s="255"/>
      <c r="U5813" s="255"/>
      <c r="V5813" s="255"/>
    </row>
    <row r="5814" spans="11:22" x14ac:dyDescent="0.25">
      <c r="K5814" s="254"/>
      <c r="L5814" s="255"/>
      <c r="M5814" s="255"/>
      <c r="N5814" s="255"/>
      <c r="O5814" s="255"/>
      <c r="P5814" s="255"/>
      <c r="Q5814" s="255"/>
      <c r="R5814" s="255"/>
      <c r="S5814" s="255"/>
      <c r="T5814" s="255"/>
      <c r="U5814" s="255"/>
      <c r="V5814" s="255"/>
    </row>
    <row r="5815" spans="11:22" x14ac:dyDescent="0.25">
      <c r="K5815" s="254"/>
      <c r="L5815" s="255"/>
      <c r="M5815" s="255"/>
      <c r="N5815" s="255"/>
      <c r="O5815" s="255"/>
      <c r="P5815" s="255"/>
      <c r="Q5815" s="255"/>
      <c r="R5815" s="255"/>
      <c r="S5815" s="255"/>
      <c r="T5815" s="255"/>
      <c r="U5815" s="255"/>
      <c r="V5815" s="255"/>
    </row>
    <row r="5816" spans="11:22" x14ac:dyDescent="0.25">
      <c r="K5816" s="254"/>
      <c r="L5816" s="255"/>
      <c r="M5816" s="255"/>
      <c r="N5816" s="255"/>
      <c r="O5816" s="255"/>
      <c r="P5816" s="255"/>
      <c r="Q5816" s="255"/>
      <c r="R5816" s="255"/>
      <c r="S5816" s="255"/>
      <c r="T5816" s="255"/>
      <c r="U5816" s="255"/>
      <c r="V5816" s="255"/>
    </row>
    <row r="5817" spans="11:22" x14ac:dyDescent="0.25">
      <c r="K5817" s="254"/>
      <c r="L5817" s="255"/>
      <c r="M5817" s="255"/>
      <c r="N5817" s="255"/>
      <c r="O5817" s="255"/>
      <c r="P5817" s="255"/>
      <c r="Q5817" s="255"/>
      <c r="R5817" s="255"/>
      <c r="S5817" s="255"/>
      <c r="T5817" s="255"/>
      <c r="U5817" s="255"/>
      <c r="V5817" s="255"/>
    </row>
    <row r="5818" spans="11:22" x14ac:dyDescent="0.25">
      <c r="K5818" s="254"/>
      <c r="L5818" s="255"/>
      <c r="M5818" s="255"/>
      <c r="N5818" s="255"/>
      <c r="O5818" s="255"/>
      <c r="P5818" s="255"/>
      <c r="Q5818" s="255"/>
      <c r="R5818" s="255"/>
      <c r="S5818" s="255"/>
      <c r="T5818" s="255"/>
      <c r="U5818" s="255"/>
      <c r="V5818" s="255"/>
    </row>
    <row r="5819" spans="11:22" x14ac:dyDescent="0.25">
      <c r="K5819" s="254"/>
      <c r="L5819" s="255"/>
      <c r="M5819" s="255"/>
      <c r="N5819" s="255"/>
      <c r="O5819" s="255"/>
      <c r="P5819" s="255"/>
      <c r="Q5819" s="255"/>
      <c r="R5819" s="255"/>
      <c r="S5819" s="255"/>
      <c r="T5819" s="255"/>
      <c r="U5819" s="255"/>
      <c r="V5819" s="255"/>
    </row>
    <row r="5820" spans="11:22" x14ac:dyDescent="0.25">
      <c r="K5820" s="254"/>
      <c r="L5820" s="255"/>
      <c r="M5820" s="255"/>
      <c r="N5820" s="255"/>
      <c r="O5820" s="255"/>
      <c r="P5820" s="255"/>
      <c r="Q5820" s="255"/>
      <c r="R5820" s="255"/>
      <c r="S5820" s="255"/>
      <c r="T5820" s="255"/>
      <c r="U5820" s="255"/>
      <c r="V5820" s="255"/>
    </row>
    <row r="5821" spans="11:22" x14ac:dyDescent="0.25">
      <c r="K5821" s="254"/>
      <c r="L5821" s="255"/>
      <c r="M5821" s="255"/>
      <c r="N5821" s="255"/>
      <c r="O5821" s="255"/>
      <c r="P5821" s="255"/>
      <c r="Q5821" s="255"/>
      <c r="R5821" s="255"/>
      <c r="S5821" s="255"/>
      <c r="T5821" s="255"/>
      <c r="U5821" s="255"/>
      <c r="V5821" s="255"/>
    </row>
    <row r="5822" spans="11:22" x14ac:dyDescent="0.25">
      <c r="K5822" s="254"/>
      <c r="L5822" s="255"/>
      <c r="M5822" s="255"/>
      <c r="N5822" s="255"/>
      <c r="O5822" s="255"/>
      <c r="P5822" s="255"/>
      <c r="Q5822" s="255"/>
      <c r="R5822" s="255"/>
      <c r="S5822" s="255"/>
      <c r="T5822" s="255"/>
      <c r="U5822" s="255"/>
      <c r="V5822" s="255"/>
    </row>
    <row r="5823" spans="11:22" x14ac:dyDescent="0.25">
      <c r="K5823" s="254"/>
      <c r="L5823" s="255"/>
      <c r="M5823" s="255"/>
      <c r="N5823" s="255"/>
      <c r="O5823" s="255"/>
      <c r="P5823" s="255"/>
      <c r="Q5823" s="255"/>
      <c r="R5823" s="255"/>
      <c r="S5823" s="255"/>
      <c r="T5823" s="255"/>
      <c r="U5823" s="255"/>
      <c r="V5823" s="255"/>
    </row>
    <row r="5824" spans="11:22" x14ac:dyDescent="0.25">
      <c r="K5824" s="254"/>
      <c r="L5824" s="255"/>
      <c r="M5824" s="255"/>
      <c r="N5824" s="255"/>
      <c r="O5824" s="255"/>
      <c r="P5824" s="255"/>
      <c r="Q5824" s="255"/>
      <c r="R5824" s="255"/>
      <c r="S5824" s="255"/>
      <c r="T5824" s="255"/>
      <c r="U5824" s="255"/>
      <c r="V5824" s="255"/>
    </row>
    <row r="5825" spans="11:22" x14ac:dyDescent="0.25">
      <c r="K5825" s="254"/>
      <c r="L5825" s="255"/>
      <c r="M5825" s="255"/>
      <c r="N5825" s="255"/>
      <c r="O5825" s="255"/>
      <c r="P5825" s="255"/>
      <c r="Q5825" s="255"/>
      <c r="R5825" s="255"/>
      <c r="S5825" s="255"/>
      <c r="T5825" s="255"/>
      <c r="U5825" s="255"/>
      <c r="V5825" s="255"/>
    </row>
    <row r="5826" spans="11:22" x14ac:dyDescent="0.25">
      <c r="K5826" s="254"/>
      <c r="L5826" s="255"/>
      <c r="M5826" s="255"/>
      <c r="N5826" s="255"/>
      <c r="O5826" s="255"/>
      <c r="P5826" s="255"/>
      <c r="Q5826" s="255"/>
      <c r="R5826" s="255"/>
      <c r="S5826" s="255"/>
      <c r="T5826" s="255"/>
      <c r="U5826" s="255"/>
      <c r="V5826" s="255"/>
    </row>
    <row r="5827" spans="11:22" x14ac:dyDescent="0.25">
      <c r="K5827" s="254"/>
      <c r="L5827" s="255"/>
      <c r="M5827" s="255"/>
      <c r="N5827" s="255"/>
      <c r="O5827" s="255"/>
      <c r="P5827" s="255"/>
      <c r="Q5827" s="255"/>
      <c r="R5827" s="255"/>
      <c r="S5827" s="255"/>
      <c r="T5827" s="255"/>
      <c r="U5827" s="255"/>
      <c r="V5827" s="255"/>
    </row>
    <row r="5828" spans="11:22" x14ac:dyDescent="0.25">
      <c r="K5828" s="254"/>
      <c r="L5828" s="255"/>
      <c r="M5828" s="255"/>
      <c r="N5828" s="255"/>
      <c r="O5828" s="255"/>
      <c r="P5828" s="255"/>
      <c r="Q5828" s="255"/>
      <c r="R5828" s="255"/>
      <c r="S5828" s="255"/>
      <c r="T5828" s="255"/>
      <c r="U5828" s="255"/>
      <c r="V5828" s="255"/>
    </row>
    <row r="5829" spans="11:22" x14ac:dyDescent="0.25">
      <c r="K5829" s="254"/>
      <c r="L5829" s="255"/>
      <c r="M5829" s="255"/>
      <c r="N5829" s="255"/>
      <c r="O5829" s="255"/>
      <c r="P5829" s="255"/>
      <c r="Q5829" s="255"/>
      <c r="R5829" s="255"/>
      <c r="S5829" s="255"/>
      <c r="T5829" s="255"/>
      <c r="U5829" s="255"/>
      <c r="V5829" s="255"/>
    </row>
    <row r="5830" spans="11:22" x14ac:dyDescent="0.25">
      <c r="K5830" s="254"/>
      <c r="L5830" s="255"/>
      <c r="M5830" s="255"/>
      <c r="N5830" s="255"/>
      <c r="O5830" s="255"/>
      <c r="P5830" s="255"/>
      <c r="Q5830" s="255"/>
      <c r="R5830" s="255"/>
      <c r="S5830" s="255"/>
      <c r="T5830" s="255"/>
      <c r="U5830" s="255"/>
      <c r="V5830" s="255"/>
    </row>
    <row r="5831" spans="11:22" x14ac:dyDescent="0.25">
      <c r="K5831" s="254"/>
      <c r="L5831" s="255"/>
      <c r="M5831" s="255"/>
      <c r="N5831" s="255"/>
      <c r="O5831" s="255"/>
      <c r="P5831" s="255"/>
      <c r="Q5831" s="255"/>
      <c r="R5831" s="255"/>
      <c r="S5831" s="255"/>
      <c r="T5831" s="255"/>
      <c r="U5831" s="255"/>
      <c r="V5831" s="255"/>
    </row>
    <row r="5832" spans="11:22" x14ac:dyDescent="0.25">
      <c r="K5832" s="254"/>
      <c r="L5832" s="255"/>
      <c r="M5832" s="255"/>
      <c r="N5832" s="255"/>
      <c r="O5832" s="255"/>
      <c r="P5832" s="255"/>
      <c r="Q5832" s="255"/>
      <c r="R5832" s="255"/>
      <c r="S5832" s="255"/>
      <c r="T5832" s="255"/>
      <c r="U5832" s="255"/>
      <c r="V5832" s="255"/>
    </row>
    <row r="5833" spans="11:22" x14ac:dyDescent="0.25">
      <c r="K5833" s="254"/>
      <c r="L5833" s="255"/>
      <c r="M5833" s="255"/>
      <c r="N5833" s="255"/>
      <c r="O5833" s="255"/>
      <c r="P5833" s="255"/>
      <c r="Q5833" s="255"/>
      <c r="R5833" s="255"/>
      <c r="S5833" s="255"/>
      <c r="T5833" s="255"/>
      <c r="U5833" s="255"/>
      <c r="V5833" s="255"/>
    </row>
    <row r="5834" spans="11:22" x14ac:dyDescent="0.25">
      <c r="K5834" s="254"/>
      <c r="L5834" s="255"/>
      <c r="M5834" s="255"/>
      <c r="N5834" s="255"/>
      <c r="O5834" s="255"/>
      <c r="P5834" s="255"/>
      <c r="Q5834" s="255"/>
      <c r="R5834" s="255"/>
      <c r="S5834" s="255"/>
      <c r="T5834" s="255"/>
      <c r="U5834" s="255"/>
      <c r="V5834" s="255"/>
    </row>
    <row r="5835" spans="11:22" x14ac:dyDescent="0.25">
      <c r="K5835" s="254"/>
      <c r="L5835" s="255"/>
      <c r="M5835" s="255"/>
      <c r="N5835" s="255"/>
      <c r="O5835" s="255"/>
      <c r="P5835" s="255"/>
      <c r="Q5835" s="255"/>
      <c r="R5835" s="255"/>
      <c r="S5835" s="255"/>
      <c r="T5835" s="255"/>
      <c r="U5835" s="255"/>
      <c r="V5835" s="255"/>
    </row>
    <row r="5836" spans="11:22" x14ac:dyDescent="0.25">
      <c r="K5836" s="254"/>
      <c r="L5836" s="255"/>
      <c r="M5836" s="255"/>
      <c r="N5836" s="255"/>
      <c r="O5836" s="255"/>
      <c r="P5836" s="255"/>
      <c r="Q5836" s="255"/>
      <c r="R5836" s="255"/>
      <c r="S5836" s="255"/>
      <c r="T5836" s="255"/>
      <c r="U5836" s="255"/>
      <c r="V5836" s="255"/>
    </row>
    <row r="5837" spans="11:22" x14ac:dyDescent="0.25">
      <c r="K5837" s="254"/>
      <c r="L5837" s="255"/>
      <c r="M5837" s="255"/>
      <c r="N5837" s="255"/>
      <c r="O5837" s="255"/>
      <c r="P5837" s="255"/>
      <c r="Q5837" s="255"/>
      <c r="R5837" s="255"/>
      <c r="S5837" s="255"/>
      <c r="T5837" s="255"/>
      <c r="U5837" s="255"/>
      <c r="V5837" s="255"/>
    </row>
    <row r="5838" spans="11:22" x14ac:dyDescent="0.25">
      <c r="K5838" s="254"/>
      <c r="L5838" s="255"/>
      <c r="M5838" s="255"/>
      <c r="N5838" s="255"/>
      <c r="O5838" s="255"/>
      <c r="P5838" s="255"/>
      <c r="Q5838" s="255"/>
      <c r="R5838" s="255"/>
      <c r="S5838" s="255"/>
      <c r="T5838" s="255"/>
      <c r="U5838" s="255"/>
      <c r="V5838" s="255"/>
    </row>
    <row r="5839" spans="11:22" x14ac:dyDescent="0.25">
      <c r="K5839" s="254"/>
      <c r="L5839" s="255"/>
      <c r="M5839" s="255"/>
      <c r="N5839" s="255"/>
      <c r="O5839" s="255"/>
      <c r="P5839" s="255"/>
      <c r="Q5839" s="255"/>
      <c r="R5839" s="255"/>
      <c r="S5839" s="255"/>
      <c r="T5839" s="255"/>
      <c r="U5839" s="255"/>
      <c r="V5839" s="255"/>
    </row>
    <row r="5840" spans="11:22" x14ac:dyDescent="0.25">
      <c r="K5840" s="254"/>
      <c r="L5840" s="255"/>
      <c r="M5840" s="255"/>
      <c r="N5840" s="255"/>
      <c r="O5840" s="255"/>
      <c r="P5840" s="255"/>
      <c r="Q5840" s="255"/>
      <c r="R5840" s="255"/>
      <c r="S5840" s="255"/>
      <c r="T5840" s="255"/>
      <c r="U5840" s="255"/>
      <c r="V5840" s="255"/>
    </row>
    <row r="5841" spans="11:22" x14ac:dyDescent="0.25">
      <c r="K5841" s="254"/>
      <c r="L5841" s="255"/>
      <c r="M5841" s="255"/>
      <c r="N5841" s="255"/>
      <c r="O5841" s="255"/>
      <c r="P5841" s="255"/>
      <c r="Q5841" s="255"/>
      <c r="R5841" s="255"/>
      <c r="S5841" s="255"/>
      <c r="T5841" s="255"/>
      <c r="U5841" s="255"/>
      <c r="V5841" s="255"/>
    </row>
    <row r="5842" spans="11:22" x14ac:dyDescent="0.25">
      <c r="K5842" s="254"/>
      <c r="L5842" s="255"/>
      <c r="M5842" s="255"/>
      <c r="N5842" s="255"/>
      <c r="O5842" s="255"/>
      <c r="P5842" s="255"/>
      <c r="Q5842" s="255"/>
      <c r="R5842" s="255"/>
      <c r="S5842" s="255"/>
      <c r="T5842" s="255"/>
      <c r="U5842" s="255"/>
      <c r="V5842" s="255"/>
    </row>
    <row r="5843" spans="11:22" x14ac:dyDescent="0.25">
      <c r="K5843" s="254"/>
      <c r="L5843" s="255"/>
      <c r="M5843" s="255"/>
      <c r="N5843" s="255"/>
      <c r="O5843" s="255"/>
      <c r="P5843" s="255"/>
      <c r="Q5843" s="255"/>
      <c r="R5843" s="255"/>
      <c r="S5843" s="255"/>
      <c r="T5843" s="255"/>
      <c r="U5843" s="255"/>
      <c r="V5843" s="255"/>
    </row>
    <row r="5844" spans="11:22" x14ac:dyDescent="0.25">
      <c r="K5844" s="254"/>
      <c r="L5844" s="255"/>
      <c r="M5844" s="255"/>
      <c r="N5844" s="255"/>
      <c r="O5844" s="255"/>
      <c r="P5844" s="255"/>
      <c r="Q5844" s="255"/>
      <c r="R5844" s="255"/>
      <c r="S5844" s="255"/>
      <c r="T5844" s="255"/>
      <c r="U5844" s="255"/>
      <c r="V5844" s="255"/>
    </row>
    <row r="5845" spans="11:22" x14ac:dyDescent="0.25">
      <c r="K5845" s="254"/>
      <c r="L5845" s="255"/>
      <c r="M5845" s="255"/>
      <c r="N5845" s="255"/>
      <c r="O5845" s="255"/>
      <c r="P5845" s="255"/>
      <c r="Q5845" s="255"/>
      <c r="R5845" s="255"/>
      <c r="S5845" s="255"/>
      <c r="T5845" s="255"/>
      <c r="U5845" s="255"/>
      <c r="V5845" s="255"/>
    </row>
    <row r="5846" spans="11:22" x14ac:dyDescent="0.25">
      <c r="K5846" s="254"/>
      <c r="L5846" s="255"/>
      <c r="M5846" s="255"/>
      <c r="N5846" s="255"/>
      <c r="O5846" s="255"/>
      <c r="P5846" s="255"/>
      <c r="Q5846" s="255"/>
      <c r="R5846" s="255"/>
      <c r="S5846" s="255"/>
      <c r="T5846" s="255"/>
      <c r="U5846" s="255"/>
      <c r="V5846" s="255"/>
    </row>
    <row r="5847" spans="11:22" x14ac:dyDescent="0.25">
      <c r="K5847" s="254"/>
      <c r="L5847" s="255"/>
      <c r="M5847" s="255"/>
      <c r="N5847" s="255"/>
      <c r="O5847" s="255"/>
      <c r="P5847" s="255"/>
      <c r="Q5847" s="255"/>
      <c r="R5847" s="255"/>
      <c r="S5847" s="255"/>
      <c r="T5847" s="255"/>
      <c r="U5847" s="255"/>
      <c r="V5847" s="255"/>
    </row>
    <row r="5848" spans="11:22" x14ac:dyDescent="0.25">
      <c r="K5848" s="254"/>
      <c r="L5848" s="255"/>
      <c r="M5848" s="255"/>
      <c r="N5848" s="255"/>
      <c r="O5848" s="255"/>
      <c r="P5848" s="255"/>
      <c r="Q5848" s="255"/>
      <c r="R5848" s="255"/>
      <c r="S5848" s="255"/>
      <c r="T5848" s="255"/>
      <c r="U5848" s="255"/>
      <c r="V5848" s="255"/>
    </row>
    <row r="5849" spans="11:22" x14ac:dyDescent="0.25">
      <c r="K5849" s="254"/>
      <c r="L5849" s="255"/>
      <c r="M5849" s="255"/>
      <c r="N5849" s="255"/>
      <c r="O5849" s="255"/>
      <c r="P5849" s="255"/>
      <c r="Q5849" s="255"/>
      <c r="R5849" s="255"/>
      <c r="S5849" s="255"/>
      <c r="T5849" s="255"/>
      <c r="U5849" s="255"/>
      <c r="V5849" s="255"/>
    </row>
    <row r="5850" spans="11:22" x14ac:dyDescent="0.25">
      <c r="K5850" s="254"/>
      <c r="L5850" s="255"/>
      <c r="M5850" s="255"/>
      <c r="N5850" s="255"/>
      <c r="O5850" s="255"/>
      <c r="P5850" s="255"/>
      <c r="Q5850" s="255"/>
      <c r="R5850" s="255"/>
      <c r="S5850" s="255"/>
      <c r="T5850" s="255"/>
      <c r="U5850" s="255"/>
      <c r="V5850" s="255"/>
    </row>
    <row r="5851" spans="11:22" x14ac:dyDescent="0.25">
      <c r="K5851" s="254"/>
      <c r="L5851" s="255"/>
      <c r="M5851" s="255"/>
      <c r="N5851" s="255"/>
      <c r="O5851" s="255"/>
      <c r="P5851" s="255"/>
      <c r="Q5851" s="255"/>
      <c r="R5851" s="255"/>
      <c r="S5851" s="255"/>
      <c r="T5851" s="255"/>
      <c r="U5851" s="255"/>
      <c r="V5851" s="255"/>
    </row>
    <row r="5852" spans="11:22" x14ac:dyDescent="0.25">
      <c r="K5852" s="254"/>
      <c r="L5852" s="255"/>
      <c r="M5852" s="255"/>
      <c r="N5852" s="255"/>
      <c r="O5852" s="255"/>
      <c r="P5852" s="255"/>
      <c r="Q5852" s="255"/>
      <c r="R5852" s="255"/>
      <c r="S5852" s="255"/>
      <c r="T5852" s="255"/>
      <c r="U5852" s="255"/>
      <c r="V5852" s="255"/>
    </row>
    <row r="5853" spans="11:22" x14ac:dyDescent="0.25">
      <c r="K5853" s="254"/>
      <c r="L5853" s="255"/>
      <c r="M5853" s="255"/>
      <c r="N5853" s="255"/>
      <c r="O5853" s="255"/>
      <c r="P5853" s="255"/>
      <c r="Q5853" s="255"/>
      <c r="R5853" s="255"/>
      <c r="S5853" s="255"/>
      <c r="T5853" s="255"/>
      <c r="U5853" s="255"/>
      <c r="V5853" s="255"/>
    </row>
    <row r="5854" spans="11:22" x14ac:dyDescent="0.25">
      <c r="K5854" s="254"/>
      <c r="L5854" s="255"/>
      <c r="M5854" s="255"/>
      <c r="N5854" s="255"/>
      <c r="O5854" s="255"/>
      <c r="P5854" s="255"/>
      <c r="Q5854" s="255"/>
      <c r="R5854" s="255"/>
      <c r="S5854" s="255"/>
      <c r="T5854" s="255"/>
      <c r="U5854" s="255"/>
      <c r="V5854" s="255"/>
    </row>
    <row r="5855" spans="11:22" x14ac:dyDescent="0.25">
      <c r="K5855" s="254"/>
      <c r="L5855" s="255"/>
      <c r="M5855" s="255"/>
      <c r="N5855" s="255"/>
      <c r="O5855" s="255"/>
      <c r="P5855" s="255"/>
      <c r="Q5855" s="255"/>
      <c r="R5855" s="255"/>
      <c r="S5855" s="255"/>
      <c r="T5855" s="255"/>
      <c r="U5855" s="255"/>
      <c r="V5855" s="255"/>
    </row>
    <row r="5856" spans="11:22" x14ac:dyDescent="0.25">
      <c r="K5856" s="254"/>
      <c r="L5856" s="255"/>
      <c r="M5856" s="255"/>
      <c r="N5856" s="255"/>
      <c r="O5856" s="255"/>
      <c r="P5856" s="255"/>
      <c r="Q5856" s="255"/>
      <c r="R5856" s="255"/>
      <c r="S5856" s="255"/>
      <c r="T5856" s="255"/>
      <c r="U5856" s="255"/>
      <c r="V5856" s="255"/>
    </row>
    <row r="5857" spans="11:22" x14ac:dyDescent="0.25">
      <c r="K5857" s="254"/>
      <c r="L5857" s="255"/>
      <c r="M5857" s="255"/>
      <c r="N5857" s="255"/>
      <c r="O5857" s="255"/>
      <c r="P5857" s="255"/>
      <c r="Q5857" s="255"/>
      <c r="R5857" s="255"/>
      <c r="S5857" s="255"/>
      <c r="T5857" s="255"/>
      <c r="U5857" s="255"/>
      <c r="V5857" s="255"/>
    </row>
    <row r="5858" spans="11:22" x14ac:dyDescent="0.25">
      <c r="K5858" s="254"/>
      <c r="L5858" s="255"/>
      <c r="M5858" s="255"/>
      <c r="N5858" s="255"/>
      <c r="O5858" s="255"/>
      <c r="P5858" s="255"/>
      <c r="Q5858" s="255"/>
      <c r="R5858" s="255"/>
      <c r="S5858" s="255"/>
      <c r="T5858" s="255"/>
      <c r="U5858" s="255"/>
      <c r="V5858" s="255"/>
    </row>
    <row r="5859" spans="11:22" x14ac:dyDescent="0.25">
      <c r="K5859" s="254"/>
      <c r="L5859" s="255"/>
      <c r="M5859" s="255"/>
      <c r="N5859" s="255"/>
      <c r="O5859" s="255"/>
      <c r="P5859" s="255"/>
      <c r="Q5859" s="255"/>
      <c r="R5859" s="255"/>
      <c r="S5859" s="255"/>
      <c r="T5859" s="255"/>
      <c r="U5859" s="255"/>
      <c r="V5859" s="255"/>
    </row>
    <row r="5860" spans="11:22" x14ac:dyDescent="0.25">
      <c r="K5860" s="254"/>
      <c r="L5860" s="255"/>
      <c r="M5860" s="255"/>
      <c r="N5860" s="255"/>
      <c r="O5860" s="255"/>
      <c r="P5860" s="255"/>
      <c r="Q5860" s="255"/>
      <c r="R5860" s="255"/>
      <c r="S5860" s="255"/>
      <c r="T5860" s="255"/>
      <c r="U5860" s="255"/>
      <c r="V5860" s="255"/>
    </row>
    <row r="5861" spans="11:22" x14ac:dyDescent="0.25">
      <c r="K5861" s="254"/>
      <c r="L5861" s="255"/>
      <c r="M5861" s="255"/>
      <c r="N5861" s="255"/>
      <c r="O5861" s="255"/>
      <c r="P5861" s="255"/>
      <c r="Q5861" s="255"/>
      <c r="R5861" s="255"/>
      <c r="S5861" s="255"/>
      <c r="T5861" s="255"/>
      <c r="U5861" s="255"/>
      <c r="V5861" s="255"/>
    </row>
    <row r="5862" spans="11:22" x14ac:dyDescent="0.25">
      <c r="K5862" s="254"/>
      <c r="L5862" s="255"/>
      <c r="M5862" s="255"/>
      <c r="N5862" s="255"/>
      <c r="O5862" s="255"/>
      <c r="P5862" s="255"/>
      <c r="Q5862" s="255"/>
      <c r="R5862" s="255"/>
      <c r="S5862" s="255"/>
      <c r="T5862" s="255"/>
      <c r="U5862" s="255"/>
      <c r="V5862" s="255"/>
    </row>
    <row r="5863" spans="11:22" x14ac:dyDescent="0.25">
      <c r="K5863" s="254"/>
      <c r="L5863" s="255"/>
      <c r="M5863" s="255"/>
      <c r="N5863" s="255"/>
      <c r="O5863" s="255"/>
      <c r="P5863" s="255"/>
      <c r="Q5863" s="255"/>
      <c r="R5863" s="255"/>
      <c r="S5863" s="255"/>
      <c r="T5863" s="255"/>
      <c r="U5863" s="255"/>
      <c r="V5863" s="255"/>
    </row>
    <row r="5864" spans="11:22" x14ac:dyDescent="0.25">
      <c r="K5864" s="254"/>
      <c r="L5864" s="255"/>
      <c r="M5864" s="255"/>
      <c r="N5864" s="255"/>
      <c r="O5864" s="255"/>
      <c r="P5864" s="255"/>
      <c r="Q5864" s="255"/>
      <c r="R5864" s="255"/>
      <c r="S5864" s="255"/>
      <c r="T5864" s="255"/>
      <c r="U5864" s="255"/>
      <c r="V5864" s="255"/>
    </row>
    <row r="5865" spans="11:22" x14ac:dyDescent="0.25">
      <c r="K5865" s="254"/>
      <c r="L5865" s="255"/>
      <c r="M5865" s="255"/>
      <c r="N5865" s="255"/>
      <c r="O5865" s="255"/>
      <c r="P5865" s="255"/>
      <c r="Q5865" s="255"/>
      <c r="R5865" s="255"/>
      <c r="S5865" s="255"/>
      <c r="T5865" s="255"/>
      <c r="U5865" s="255"/>
      <c r="V5865" s="255"/>
    </row>
    <row r="5866" spans="11:22" x14ac:dyDescent="0.25">
      <c r="K5866" s="254"/>
      <c r="L5866" s="255"/>
      <c r="M5866" s="255"/>
      <c r="N5866" s="255"/>
      <c r="O5866" s="255"/>
      <c r="P5866" s="255"/>
      <c r="Q5866" s="255"/>
      <c r="R5866" s="255"/>
      <c r="S5866" s="255"/>
      <c r="T5866" s="255"/>
      <c r="U5866" s="255"/>
      <c r="V5866" s="255"/>
    </row>
    <row r="5867" spans="11:22" x14ac:dyDescent="0.25">
      <c r="K5867" s="254"/>
      <c r="L5867" s="255"/>
      <c r="M5867" s="255"/>
      <c r="N5867" s="255"/>
      <c r="O5867" s="255"/>
      <c r="P5867" s="255"/>
      <c r="Q5867" s="255"/>
      <c r="R5867" s="255"/>
      <c r="S5867" s="255"/>
      <c r="T5867" s="255"/>
      <c r="U5867" s="255"/>
      <c r="V5867" s="255"/>
    </row>
    <row r="5868" spans="11:22" x14ac:dyDescent="0.25">
      <c r="K5868" s="254"/>
      <c r="L5868" s="255"/>
      <c r="M5868" s="255"/>
      <c r="N5868" s="255"/>
      <c r="O5868" s="255"/>
      <c r="P5868" s="255"/>
      <c r="Q5868" s="255"/>
      <c r="R5868" s="255"/>
      <c r="S5868" s="255"/>
      <c r="T5868" s="255"/>
      <c r="U5868" s="255"/>
      <c r="V5868" s="255"/>
    </row>
    <row r="5869" spans="11:22" x14ac:dyDescent="0.25">
      <c r="K5869" s="254"/>
      <c r="L5869" s="255"/>
      <c r="M5869" s="255"/>
      <c r="N5869" s="255"/>
      <c r="O5869" s="255"/>
      <c r="P5869" s="255"/>
      <c r="Q5869" s="255"/>
      <c r="R5869" s="255"/>
      <c r="S5869" s="255"/>
      <c r="T5869" s="255"/>
      <c r="U5869" s="255"/>
      <c r="V5869" s="255"/>
    </row>
    <row r="5870" spans="11:22" x14ac:dyDescent="0.25">
      <c r="K5870" s="254"/>
      <c r="L5870" s="255"/>
      <c r="M5870" s="255"/>
      <c r="N5870" s="255"/>
      <c r="O5870" s="255"/>
      <c r="P5870" s="255"/>
      <c r="Q5870" s="255"/>
      <c r="R5870" s="255"/>
      <c r="S5870" s="255"/>
      <c r="T5870" s="255"/>
      <c r="U5870" s="255"/>
      <c r="V5870" s="255"/>
    </row>
    <row r="5871" spans="11:22" x14ac:dyDescent="0.25">
      <c r="K5871" s="254"/>
      <c r="L5871" s="255"/>
      <c r="M5871" s="255"/>
      <c r="N5871" s="255"/>
      <c r="O5871" s="255"/>
      <c r="P5871" s="255"/>
      <c r="Q5871" s="255"/>
      <c r="R5871" s="255"/>
      <c r="S5871" s="255"/>
      <c r="T5871" s="255"/>
      <c r="U5871" s="255"/>
      <c r="V5871" s="255"/>
    </row>
    <row r="5872" spans="11:22" x14ac:dyDescent="0.25">
      <c r="K5872" s="254"/>
      <c r="L5872" s="255"/>
      <c r="M5872" s="255"/>
      <c r="N5872" s="255"/>
      <c r="O5872" s="255"/>
      <c r="P5872" s="255"/>
      <c r="Q5872" s="255"/>
      <c r="R5872" s="255"/>
      <c r="S5872" s="255"/>
      <c r="T5872" s="255"/>
      <c r="U5872" s="255"/>
      <c r="V5872" s="255"/>
    </row>
    <row r="5873" spans="11:22" x14ac:dyDescent="0.25">
      <c r="K5873" s="254"/>
      <c r="L5873" s="255"/>
      <c r="M5873" s="255"/>
      <c r="N5873" s="255"/>
      <c r="O5873" s="255"/>
      <c r="P5873" s="255"/>
      <c r="Q5873" s="255"/>
      <c r="R5873" s="255"/>
      <c r="S5873" s="255"/>
      <c r="T5873" s="255"/>
      <c r="U5873" s="255"/>
      <c r="V5873" s="255"/>
    </row>
    <row r="5874" spans="11:22" x14ac:dyDescent="0.25">
      <c r="K5874" s="254"/>
      <c r="L5874" s="255"/>
      <c r="M5874" s="255"/>
      <c r="N5874" s="255"/>
      <c r="O5874" s="255"/>
      <c r="P5874" s="255"/>
      <c r="Q5874" s="255"/>
      <c r="R5874" s="255"/>
      <c r="S5874" s="255"/>
      <c r="T5874" s="255"/>
      <c r="U5874" s="255"/>
      <c r="V5874" s="255"/>
    </row>
    <row r="5875" spans="11:22" x14ac:dyDescent="0.25">
      <c r="K5875" s="254"/>
      <c r="L5875" s="255"/>
      <c r="M5875" s="255"/>
      <c r="N5875" s="255"/>
      <c r="O5875" s="255"/>
      <c r="P5875" s="255"/>
      <c r="Q5875" s="255"/>
      <c r="R5875" s="255"/>
      <c r="S5875" s="255"/>
      <c r="T5875" s="255"/>
      <c r="U5875" s="255"/>
      <c r="V5875" s="255"/>
    </row>
    <row r="5876" spans="11:22" x14ac:dyDescent="0.25">
      <c r="K5876" s="254"/>
      <c r="L5876" s="255"/>
      <c r="M5876" s="255"/>
      <c r="N5876" s="255"/>
      <c r="O5876" s="255"/>
      <c r="P5876" s="255"/>
      <c r="Q5876" s="255"/>
      <c r="R5876" s="255"/>
      <c r="S5876" s="255"/>
      <c r="T5876" s="255"/>
      <c r="U5876" s="255"/>
      <c r="V5876" s="255"/>
    </row>
    <row r="5877" spans="11:22" x14ac:dyDescent="0.25">
      <c r="K5877" s="254"/>
      <c r="L5877" s="255"/>
      <c r="M5877" s="255"/>
      <c r="N5877" s="255"/>
      <c r="O5877" s="255"/>
      <c r="P5877" s="255"/>
      <c r="Q5877" s="255"/>
      <c r="R5877" s="255"/>
      <c r="S5877" s="255"/>
      <c r="T5877" s="255"/>
      <c r="U5877" s="255"/>
      <c r="V5877" s="255"/>
    </row>
    <row r="5878" spans="11:22" x14ac:dyDescent="0.25">
      <c r="K5878" s="254"/>
      <c r="L5878" s="255"/>
      <c r="M5878" s="255"/>
      <c r="N5878" s="255"/>
      <c r="O5878" s="255"/>
      <c r="P5878" s="255"/>
      <c r="Q5878" s="255"/>
      <c r="R5878" s="255"/>
      <c r="S5878" s="255"/>
      <c r="T5878" s="255"/>
      <c r="U5878" s="255"/>
      <c r="V5878" s="255"/>
    </row>
    <row r="5879" spans="11:22" x14ac:dyDescent="0.25">
      <c r="K5879" s="254"/>
      <c r="L5879" s="255"/>
      <c r="M5879" s="255"/>
      <c r="N5879" s="255"/>
      <c r="O5879" s="255"/>
      <c r="P5879" s="255"/>
      <c r="Q5879" s="255"/>
      <c r="R5879" s="255"/>
      <c r="S5879" s="255"/>
      <c r="T5879" s="255"/>
      <c r="U5879" s="255"/>
      <c r="V5879" s="255"/>
    </row>
    <row r="5880" spans="11:22" x14ac:dyDescent="0.25">
      <c r="K5880" s="254"/>
      <c r="L5880" s="255"/>
      <c r="M5880" s="255"/>
      <c r="N5880" s="255"/>
      <c r="O5880" s="255"/>
      <c r="P5880" s="255"/>
      <c r="Q5880" s="255"/>
      <c r="R5880" s="255"/>
      <c r="S5880" s="255"/>
      <c r="T5880" s="255"/>
      <c r="U5880" s="255"/>
      <c r="V5880" s="255"/>
    </row>
    <row r="5881" spans="11:22" x14ac:dyDescent="0.25">
      <c r="K5881" s="254"/>
      <c r="L5881" s="255"/>
      <c r="M5881" s="255"/>
      <c r="N5881" s="255"/>
      <c r="O5881" s="255"/>
      <c r="P5881" s="255"/>
      <c r="Q5881" s="255"/>
      <c r="R5881" s="255"/>
      <c r="S5881" s="255"/>
      <c r="T5881" s="255"/>
      <c r="U5881" s="255"/>
      <c r="V5881" s="255"/>
    </row>
    <row r="5882" spans="11:22" x14ac:dyDescent="0.25">
      <c r="K5882" s="254"/>
      <c r="L5882" s="255"/>
      <c r="M5882" s="255"/>
      <c r="N5882" s="255"/>
      <c r="O5882" s="255"/>
      <c r="P5882" s="255"/>
      <c r="Q5882" s="255"/>
      <c r="R5882" s="255"/>
      <c r="S5882" s="255"/>
      <c r="T5882" s="255"/>
      <c r="U5882" s="255"/>
      <c r="V5882" s="255"/>
    </row>
    <row r="5883" spans="11:22" x14ac:dyDescent="0.25">
      <c r="K5883" s="254"/>
      <c r="L5883" s="255"/>
      <c r="M5883" s="255"/>
      <c r="N5883" s="255"/>
      <c r="O5883" s="255"/>
      <c r="P5883" s="255"/>
      <c r="Q5883" s="255"/>
      <c r="R5883" s="255"/>
      <c r="S5883" s="255"/>
      <c r="T5883" s="255"/>
      <c r="U5883" s="255"/>
      <c r="V5883" s="255"/>
    </row>
    <row r="5884" spans="11:22" x14ac:dyDescent="0.25">
      <c r="K5884" s="254"/>
      <c r="L5884" s="255"/>
      <c r="M5884" s="255"/>
      <c r="N5884" s="255"/>
      <c r="O5884" s="255"/>
      <c r="P5884" s="255"/>
      <c r="Q5884" s="255"/>
      <c r="R5884" s="255"/>
      <c r="S5884" s="255"/>
      <c r="T5884" s="255"/>
      <c r="U5884" s="255"/>
      <c r="V5884" s="255"/>
    </row>
    <row r="5885" spans="11:22" x14ac:dyDescent="0.25">
      <c r="K5885" s="254"/>
      <c r="L5885" s="255"/>
      <c r="M5885" s="255"/>
      <c r="N5885" s="255"/>
      <c r="O5885" s="255"/>
      <c r="P5885" s="255"/>
      <c r="Q5885" s="255"/>
      <c r="R5885" s="255"/>
      <c r="S5885" s="255"/>
      <c r="T5885" s="255"/>
      <c r="U5885" s="255"/>
      <c r="V5885" s="255"/>
    </row>
    <row r="5886" spans="11:22" x14ac:dyDescent="0.25">
      <c r="K5886" s="254"/>
      <c r="L5886" s="255"/>
      <c r="M5886" s="255"/>
      <c r="N5886" s="255"/>
      <c r="O5886" s="255"/>
      <c r="P5886" s="255"/>
      <c r="Q5886" s="255"/>
      <c r="R5886" s="255"/>
      <c r="S5886" s="255"/>
      <c r="T5886" s="255"/>
      <c r="U5886" s="255"/>
      <c r="V5886" s="255"/>
    </row>
    <row r="5887" spans="11:22" x14ac:dyDescent="0.25">
      <c r="K5887" s="254"/>
      <c r="L5887" s="255"/>
      <c r="M5887" s="255"/>
      <c r="N5887" s="255"/>
      <c r="O5887" s="255"/>
      <c r="P5887" s="255"/>
      <c r="Q5887" s="255"/>
      <c r="R5887" s="255"/>
      <c r="S5887" s="255"/>
      <c r="T5887" s="255"/>
      <c r="U5887" s="255"/>
      <c r="V5887" s="255"/>
    </row>
    <row r="5888" spans="11:22" x14ac:dyDescent="0.25">
      <c r="K5888" s="254"/>
      <c r="L5888" s="255"/>
      <c r="M5888" s="255"/>
      <c r="N5888" s="255"/>
      <c r="O5888" s="255"/>
      <c r="P5888" s="255"/>
      <c r="Q5888" s="255"/>
      <c r="R5888" s="255"/>
      <c r="S5888" s="255"/>
      <c r="T5888" s="255"/>
      <c r="U5888" s="255"/>
      <c r="V5888" s="255"/>
    </row>
    <row r="5889" spans="11:22" x14ac:dyDescent="0.25">
      <c r="K5889" s="254"/>
      <c r="L5889" s="255"/>
      <c r="M5889" s="255"/>
      <c r="N5889" s="255"/>
      <c r="O5889" s="255"/>
      <c r="P5889" s="255"/>
      <c r="Q5889" s="255"/>
      <c r="R5889" s="255"/>
      <c r="S5889" s="255"/>
      <c r="T5889" s="255"/>
      <c r="U5889" s="255"/>
      <c r="V5889" s="255"/>
    </row>
    <row r="5890" spans="11:22" x14ac:dyDescent="0.25">
      <c r="K5890" s="254"/>
      <c r="L5890" s="255"/>
      <c r="M5890" s="255"/>
      <c r="N5890" s="255"/>
      <c r="O5890" s="255"/>
      <c r="P5890" s="255"/>
      <c r="Q5890" s="255"/>
      <c r="R5890" s="255"/>
      <c r="S5890" s="255"/>
      <c r="T5890" s="255"/>
      <c r="U5890" s="255"/>
      <c r="V5890" s="255"/>
    </row>
    <row r="5891" spans="11:22" x14ac:dyDescent="0.25">
      <c r="K5891" s="254"/>
      <c r="L5891" s="255"/>
      <c r="M5891" s="255"/>
      <c r="N5891" s="255"/>
      <c r="O5891" s="255"/>
      <c r="P5891" s="255"/>
      <c r="Q5891" s="255"/>
      <c r="R5891" s="255"/>
      <c r="S5891" s="255"/>
      <c r="T5891" s="255"/>
      <c r="U5891" s="255"/>
      <c r="V5891" s="255"/>
    </row>
    <row r="5892" spans="11:22" x14ac:dyDescent="0.25">
      <c r="K5892" s="254"/>
      <c r="L5892" s="255"/>
      <c r="M5892" s="255"/>
      <c r="N5892" s="255"/>
      <c r="O5892" s="255"/>
      <c r="P5892" s="255"/>
      <c r="Q5892" s="255"/>
      <c r="R5892" s="255"/>
      <c r="S5892" s="255"/>
      <c r="T5892" s="255"/>
      <c r="U5892" s="255"/>
      <c r="V5892" s="255"/>
    </row>
    <row r="5893" spans="11:22" x14ac:dyDescent="0.25">
      <c r="K5893" s="254"/>
      <c r="L5893" s="255"/>
      <c r="M5893" s="255"/>
      <c r="N5893" s="255"/>
      <c r="O5893" s="255"/>
      <c r="P5893" s="255"/>
      <c r="Q5893" s="255"/>
      <c r="R5893" s="255"/>
      <c r="S5893" s="255"/>
      <c r="T5893" s="255"/>
      <c r="U5893" s="255"/>
      <c r="V5893" s="255"/>
    </row>
    <row r="5894" spans="11:22" x14ac:dyDescent="0.25">
      <c r="K5894" s="254"/>
      <c r="L5894" s="255"/>
      <c r="M5894" s="255"/>
      <c r="N5894" s="255"/>
      <c r="O5894" s="255"/>
      <c r="P5894" s="255"/>
      <c r="Q5894" s="255"/>
      <c r="R5894" s="255"/>
      <c r="S5894" s="255"/>
      <c r="T5894" s="255"/>
      <c r="U5894" s="255"/>
      <c r="V5894" s="255"/>
    </row>
    <row r="5895" spans="11:22" x14ac:dyDescent="0.25">
      <c r="K5895" s="254"/>
      <c r="L5895" s="255"/>
      <c r="M5895" s="255"/>
      <c r="N5895" s="255"/>
      <c r="O5895" s="255"/>
      <c r="P5895" s="255"/>
      <c r="Q5895" s="255"/>
      <c r="R5895" s="255"/>
      <c r="S5895" s="255"/>
      <c r="T5895" s="255"/>
      <c r="U5895" s="255"/>
      <c r="V5895" s="255"/>
    </row>
    <row r="5896" spans="11:22" x14ac:dyDescent="0.25">
      <c r="K5896" s="254"/>
      <c r="L5896" s="255"/>
      <c r="M5896" s="255"/>
      <c r="N5896" s="255"/>
      <c r="O5896" s="255"/>
      <c r="P5896" s="255"/>
      <c r="Q5896" s="255"/>
      <c r="R5896" s="255"/>
      <c r="S5896" s="255"/>
      <c r="T5896" s="255"/>
      <c r="U5896" s="255"/>
      <c r="V5896" s="255"/>
    </row>
    <row r="5897" spans="11:22" x14ac:dyDescent="0.25">
      <c r="K5897" s="254"/>
      <c r="L5897" s="255"/>
      <c r="M5897" s="255"/>
      <c r="N5897" s="255"/>
      <c r="O5897" s="255"/>
      <c r="P5897" s="255"/>
      <c r="Q5897" s="255"/>
      <c r="R5897" s="255"/>
      <c r="S5897" s="255"/>
      <c r="T5897" s="255"/>
      <c r="U5897" s="255"/>
      <c r="V5897" s="255"/>
    </row>
    <row r="5898" spans="11:22" x14ac:dyDescent="0.25">
      <c r="K5898" s="254"/>
      <c r="L5898" s="255"/>
      <c r="M5898" s="255"/>
      <c r="N5898" s="255"/>
      <c r="O5898" s="255"/>
      <c r="P5898" s="255"/>
      <c r="Q5898" s="255"/>
      <c r="R5898" s="255"/>
      <c r="S5898" s="255"/>
      <c r="T5898" s="255"/>
      <c r="U5898" s="255"/>
      <c r="V5898" s="255"/>
    </row>
    <row r="5899" spans="11:22" x14ac:dyDescent="0.25">
      <c r="K5899" s="254"/>
      <c r="L5899" s="255"/>
      <c r="M5899" s="255"/>
      <c r="N5899" s="255"/>
      <c r="O5899" s="255"/>
      <c r="P5899" s="255"/>
      <c r="Q5899" s="255"/>
      <c r="R5899" s="255"/>
      <c r="S5899" s="255"/>
      <c r="T5899" s="255"/>
      <c r="U5899" s="255"/>
      <c r="V5899" s="255"/>
    </row>
    <row r="5900" spans="11:22" x14ac:dyDescent="0.25">
      <c r="K5900" s="254"/>
      <c r="L5900" s="255"/>
      <c r="M5900" s="255"/>
      <c r="N5900" s="255"/>
      <c r="O5900" s="255"/>
      <c r="P5900" s="255"/>
      <c r="Q5900" s="255"/>
      <c r="R5900" s="255"/>
      <c r="S5900" s="255"/>
      <c r="T5900" s="255"/>
      <c r="U5900" s="255"/>
      <c r="V5900" s="255"/>
    </row>
    <row r="5901" spans="11:22" x14ac:dyDescent="0.25">
      <c r="K5901" s="254"/>
      <c r="L5901" s="255"/>
      <c r="M5901" s="255"/>
      <c r="N5901" s="255"/>
      <c r="O5901" s="255"/>
      <c r="P5901" s="255"/>
      <c r="Q5901" s="255"/>
      <c r="R5901" s="255"/>
      <c r="S5901" s="255"/>
      <c r="T5901" s="255"/>
      <c r="U5901" s="255"/>
      <c r="V5901" s="255"/>
    </row>
    <row r="5902" spans="11:22" x14ac:dyDescent="0.25">
      <c r="K5902" s="254"/>
      <c r="L5902" s="255"/>
      <c r="M5902" s="255"/>
      <c r="N5902" s="255"/>
      <c r="O5902" s="255"/>
      <c r="P5902" s="255"/>
      <c r="Q5902" s="255"/>
      <c r="R5902" s="255"/>
      <c r="S5902" s="255"/>
      <c r="T5902" s="255"/>
      <c r="U5902" s="255"/>
      <c r="V5902" s="255"/>
    </row>
    <row r="5903" spans="11:22" x14ac:dyDescent="0.25">
      <c r="K5903" s="254"/>
      <c r="L5903" s="255"/>
      <c r="M5903" s="255"/>
      <c r="N5903" s="255"/>
      <c r="O5903" s="255"/>
      <c r="P5903" s="255"/>
      <c r="Q5903" s="255"/>
      <c r="R5903" s="255"/>
      <c r="S5903" s="255"/>
      <c r="T5903" s="255"/>
      <c r="U5903" s="255"/>
      <c r="V5903" s="255"/>
    </row>
    <row r="5904" spans="11:22" x14ac:dyDescent="0.25">
      <c r="K5904" s="254"/>
      <c r="L5904" s="255"/>
      <c r="M5904" s="255"/>
      <c r="N5904" s="255"/>
      <c r="O5904" s="255"/>
      <c r="P5904" s="255"/>
      <c r="Q5904" s="255"/>
      <c r="R5904" s="255"/>
      <c r="S5904" s="255"/>
      <c r="T5904" s="255"/>
      <c r="U5904" s="255"/>
      <c r="V5904" s="255"/>
    </row>
    <row r="5905" spans="11:22" x14ac:dyDescent="0.25">
      <c r="K5905" s="254"/>
      <c r="L5905" s="255"/>
      <c r="M5905" s="255"/>
      <c r="N5905" s="255"/>
      <c r="O5905" s="255"/>
      <c r="P5905" s="255"/>
      <c r="Q5905" s="255"/>
      <c r="R5905" s="255"/>
      <c r="S5905" s="255"/>
      <c r="T5905" s="255"/>
      <c r="U5905" s="255"/>
      <c r="V5905" s="255"/>
    </row>
    <row r="5906" spans="11:22" x14ac:dyDescent="0.25">
      <c r="K5906" s="254"/>
      <c r="L5906" s="255"/>
      <c r="M5906" s="255"/>
      <c r="N5906" s="255"/>
      <c r="O5906" s="255"/>
      <c r="P5906" s="255"/>
      <c r="Q5906" s="255"/>
      <c r="R5906" s="255"/>
      <c r="S5906" s="255"/>
      <c r="T5906" s="255"/>
      <c r="U5906" s="255"/>
      <c r="V5906" s="255"/>
    </row>
    <row r="5907" spans="11:22" x14ac:dyDescent="0.25">
      <c r="K5907" s="254"/>
      <c r="L5907" s="255"/>
      <c r="M5907" s="255"/>
      <c r="N5907" s="255"/>
      <c r="O5907" s="255"/>
      <c r="P5907" s="255"/>
      <c r="Q5907" s="255"/>
      <c r="R5907" s="255"/>
      <c r="S5907" s="255"/>
      <c r="T5907" s="255"/>
      <c r="U5907" s="255"/>
      <c r="V5907" s="255"/>
    </row>
    <row r="5908" spans="11:22" x14ac:dyDescent="0.25">
      <c r="K5908" s="254"/>
      <c r="L5908" s="255"/>
      <c r="M5908" s="255"/>
      <c r="N5908" s="255"/>
      <c r="O5908" s="255"/>
      <c r="P5908" s="255"/>
      <c r="Q5908" s="255"/>
      <c r="R5908" s="255"/>
      <c r="S5908" s="255"/>
      <c r="T5908" s="255"/>
      <c r="U5908" s="255"/>
      <c r="V5908" s="255"/>
    </row>
    <row r="5909" spans="11:22" x14ac:dyDescent="0.25">
      <c r="K5909" s="254"/>
      <c r="L5909" s="255"/>
      <c r="M5909" s="255"/>
      <c r="N5909" s="255"/>
      <c r="O5909" s="255"/>
      <c r="P5909" s="255"/>
      <c r="Q5909" s="255"/>
      <c r="R5909" s="255"/>
      <c r="S5909" s="255"/>
      <c r="T5909" s="255"/>
      <c r="U5909" s="255"/>
      <c r="V5909" s="255"/>
    </row>
    <row r="5910" spans="11:22" x14ac:dyDescent="0.25">
      <c r="K5910" s="254"/>
      <c r="L5910" s="255"/>
      <c r="M5910" s="255"/>
      <c r="N5910" s="255"/>
      <c r="O5910" s="255"/>
      <c r="P5910" s="255"/>
      <c r="Q5910" s="255"/>
      <c r="R5910" s="255"/>
      <c r="S5910" s="255"/>
      <c r="T5910" s="255"/>
      <c r="U5910" s="255"/>
      <c r="V5910" s="255"/>
    </row>
    <row r="5911" spans="11:22" x14ac:dyDescent="0.25">
      <c r="K5911" s="254"/>
      <c r="L5911" s="255"/>
      <c r="M5911" s="255"/>
      <c r="N5911" s="255"/>
      <c r="O5911" s="255"/>
      <c r="P5911" s="255"/>
      <c r="Q5911" s="255"/>
      <c r="R5911" s="255"/>
      <c r="S5911" s="255"/>
      <c r="T5911" s="255"/>
      <c r="U5911" s="255"/>
      <c r="V5911" s="255"/>
    </row>
    <row r="5912" spans="11:22" x14ac:dyDescent="0.25">
      <c r="K5912" s="254"/>
      <c r="L5912" s="255"/>
      <c r="M5912" s="255"/>
      <c r="N5912" s="255"/>
      <c r="O5912" s="255"/>
      <c r="P5912" s="255"/>
      <c r="Q5912" s="255"/>
      <c r="R5912" s="255"/>
      <c r="S5912" s="255"/>
      <c r="T5912" s="255"/>
      <c r="U5912" s="255"/>
      <c r="V5912" s="255"/>
    </row>
    <row r="5913" spans="11:22" x14ac:dyDescent="0.25">
      <c r="K5913" s="254"/>
      <c r="L5913" s="255"/>
      <c r="M5913" s="255"/>
      <c r="N5913" s="255"/>
      <c r="O5913" s="255"/>
      <c r="P5913" s="255"/>
      <c r="Q5913" s="255"/>
      <c r="R5913" s="255"/>
      <c r="S5913" s="255"/>
      <c r="T5913" s="255"/>
      <c r="U5913" s="255"/>
      <c r="V5913" s="255"/>
    </row>
    <row r="5914" spans="11:22" x14ac:dyDescent="0.25">
      <c r="K5914" s="254"/>
      <c r="L5914" s="255"/>
      <c r="M5914" s="255"/>
      <c r="N5914" s="255"/>
      <c r="O5914" s="255"/>
      <c r="P5914" s="255"/>
      <c r="Q5914" s="255"/>
      <c r="R5914" s="255"/>
      <c r="S5914" s="255"/>
      <c r="T5914" s="255"/>
      <c r="U5914" s="255"/>
      <c r="V5914" s="255"/>
    </row>
    <row r="5915" spans="11:22" x14ac:dyDescent="0.25">
      <c r="K5915" s="254"/>
      <c r="L5915" s="255"/>
      <c r="M5915" s="255"/>
      <c r="N5915" s="255"/>
      <c r="O5915" s="255"/>
      <c r="P5915" s="255"/>
      <c r="Q5915" s="255"/>
      <c r="R5915" s="255"/>
      <c r="S5915" s="255"/>
      <c r="T5915" s="255"/>
      <c r="U5915" s="255"/>
      <c r="V5915" s="255"/>
    </row>
    <row r="5916" spans="11:22" x14ac:dyDescent="0.25">
      <c r="K5916" s="254"/>
      <c r="L5916" s="255"/>
      <c r="M5916" s="255"/>
      <c r="N5916" s="255"/>
      <c r="O5916" s="255"/>
      <c r="P5916" s="255"/>
      <c r="Q5916" s="255"/>
      <c r="R5916" s="255"/>
      <c r="S5916" s="255"/>
      <c r="T5916" s="255"/>
      <c r="U5916" s="255"/>
      <c r="V5916" s="255"/>
    </row>
    <row r="5917" spans="11:22" x14ac:dyDescent="0.25">
      <c r="K5917" s="254"/>
      <c r="L5917" s="255"/>
      <c r="M5917" s="255"/>
      <c r="N5917" s="255"/>
      <c r="O5917" s="255"/>
      <c r="P5917" s="255"/>
      <c r="Q5917" s="255"/>
      <c r="R5917" s="255"/>
      <c r="S5917" s="255"/>
      <c r="T5917" s="255"/>
      <c r="U5917" s="255"/>
      <c r="V5917" s="255"/>
    </row>
    <row r="5918" spans="11:22" x14ac:dyDescent="0.25">
      <c r="K5918" s="254"/>
      <c r="L5918" s="255"/>
      <c r="M5918" s="255"/>
      <c r="N5918" s="255"/>
      <c r="O5918" s="255"/>
      <c r="P5918" s="255"/>
      <c r="Q5918" s="255"/>
      <c r="R5918" s="255"/>
      <c r="S5918" s="255"/>
      <c r="T5918" s="255"/>
      <c r="U5918" s="255"/>
      <c r="V5918" s="255"/>
    </row>
    <row r="5919" spans="11:22" x14ac:dyDescent="0.25">
      <c r="K5919" s="254"/>
      <c r="L5919" s="255"/>
      <c r="M5919" s="255"/>
      <c r="N5919" s="255"/>
      <c r="O5919" s="255"/>
      <c r="P5919" s="255"/>
      <c r="Q5919" s="255"/>
      <c r="R5919" s="255"/>
      <c r="S5919" s="255"/>
      <c r="T5919" s="255"/>
      <c r="U5919" s="255"/>
      <c r="V5919" s="255"/>
    </row>
    <row r="5920" spans="11:22" x14ac:dyDescent="0.25">
      <c r="K5920" s="254"/>
      <c r="L5920" s="255"/>
      <c r="M5920" s="255"/>
      <c r="N5920" s="255"/>
      <c r="O5920" s="255"/>
      <c r="P5920" s="255"/>
      <c r="Q5920" s="255"/>
      <c r="R5920" s="255"/>
      <c r="S5920" s="255"/>
      <c r="T5920" s="255"/>
      <c r="U5920" s="255"/>
      <c r="V5920" s="255"/>
    </row>
    <row r="5921" spans="11:22" x14ac:dyDescent="0.25">
      <c r="K5921" s="254"/>
      <c r="L5921" s="255"/>
      <c r="M5921" s="255"/>
      <c r="N5921" s="255"/>
      <c r="O5921" s="255"/>
      <c r="P5921" s="255"/>
      <c r="Q5921" s="255"/>
      <c r="R5921" s="255"/>
      <c r="S5921" s="255"/>
      <c r="T5921" s="255"/>
      <c r="U5921" s="255"/>
      <c r="V5921" s="255"/>
    </row>
    <row r="5922" spans="11:22" x14ac:dyDescent="0.25">
      <c r="K5922" s="254"/>
      <c r="L5922" s="255"/>
      <c r="M5922" s="255"/>
      <c r="N5922" s="255"/>
      <c r="O5922" s="255"/>
      <c r="P5922" s="255"/>
      <c r="Q5922" s="255"/>
      <c r="R5922" s="255"/>
      <c r="S5922" s="255"/>
      <c r="T5922" s="255"/>
      <c r="U5922" s="255"/>
      <c r="V5922" s="255"/>
    </row>
    <row r="5923" spans="11:22" x14ac:dyDescent="0.25">
      <c r="K5923" s="254"/>
      <c r="L5923" s="255"/>
      <c r="M5923" s="255"/>
      <c r="N5923" s="255"/>
      <c r="O5923" s="255"/>
      <c r="P5923" s="255"/>
      <c r="Q5923" s="255"/>
      <c r="R5923" s="255"/>
      <c r="S5923" s="255"/>
      <c r="T5923" s="255"/>
      <c r="U5923" s="255"/>
      <c r="V5923" s="255"/>
    </row>
    <row r="5924" spans="11:22" x14ac:dyDescent="0.25">
      <c r="K5924" s="254"/>
      <c r="L5924" s="255"/>
      <c r="M5924" s="255"/>
      <c r="N5924" s="255"/>
      <c r="O5924" s="255"/>
      <c r="P5924" s="255"/>
      <c r="Q5924" s="255"/>
      <c r="R5924" s="255"/>
      <c r="S5924" s="255"/>
      <c r="T5924" s="255"/>
      <c r="U5924" s="255"/>
      <c r="V5924" s="255"/>
    </row>
    <row r="5925" spans="11:22" x14ac:dyDescent="0.25">
      <c r="K5925" s="254"/>
      <c r="L5925" s="255"/>
      <c r="M5925" s="255"/>
      <c r="N5925" s="255"/>
      <c r="O5925" s="255"/>
      <c r="P5925" s="255"/>
      <c r="Q5925" s="255"/>
      <c r="R5925" s="255"/>
      <c r="S5925" s="255"/>
      <c r="T5925" s="255"/>
      <c r="U5925" s="255"/>
      <c r="V5925" s="255"/>
    </row>
    <row r="5926" spans="11:22" x14ac:dyDescent="0.25">
      <c r="K5926" s="254"/>
      <c r="L5926" s="255"/>
      <c r="M5926" s="255"/>
      <c r="N5926" s="255"/>
      <c r="O5926" s="255"/>
      <c r="P5926" s="255"/>
      <c r="Q5926" s="255"/>
      <c r="R5926" s="255"/>
      <c r="S5926" s="255"/>
      <c r="T5926" s="255"/>
      <c r="U5926" s="255"/>
      <c r="V5926" s="255"/>
    </row>
    <row r="5927" spans="11:22" x14ac:dyDescent="0.25">
      <c r="K5927" s="254"/>
      <c r="L5927" s="255"/>
      <c r="M5927" s="255"/>
      <c r="N5927" s="255"/>
      <c r="O5927" s="255"/>
      <c r="P5927" s="255"/>
      <c r="Q5927" s="255"/>
      <c r="R5927" s="255"/>
      <c r="S5927" s="255"/>
      <c r="T5927" s="255"/>
      <c r="U5927" s="255"/>
      <c r="V5927" s="255"/>
    </row>
    <row r="5928" spans="11:22" x14ac:dyDescent="0.25">
      <c r="K5928" s="254"/>
      <c r="L5928" s="255"/>
      <c r="M5928" s="255"/>
      <c r="N5928" s="255"/>
      <c r="O5928" s="255"/>
      <c r="P5928" s="255"/>
      <c r="Q5928" s="255"/>
      <c r="R5928" s="255"/>
      <c r="S5928" s="255"/>
      <c r="T5928" s="255"/>
      <c r="U5928" s="255"/>
      <c r="V5928" s="255"/>
    </row>
    <row r="5929" spans="11:22" x14ac:dyDescent="0.25">
      <c r="K5929" s="254"/>
      <c r="L5929" s="255"/>
      <c r="M5929" s="255"/>
      <c r="N5929" s="255"/>
      <c r="O5929" s="255"/>
      <c r="P5929" s="255"/>
      <c r="Q5929" s="255"/>
      <c r="R5929" s="255"/>
      <c r="S5929" s="255"/>
      <c r="T5929" s="255"/>
      <c r="U5929" s="255"/>
      <c r="V5929" s="255"/>
    </row>
    <row r="5930" spans="11:22" x14ac:dyDescent="0.25">
      <c r="K5930" s="254"/>
      <c r="L5930" s="255"/>
      <c r="M5930" s="255"/>
      <c r="N5930" s="255"/>
      <c r="O5930" s="255"/>
      <c r="P5930" s="255"/>
      <c r="Q5930" s="255"/>
      <c r="R5930" s="255"/>
      <c r="S5930" s="255"/>
      <c r="T5930" s="255"/>
      <c r="U5930" s="255"/>
      <c r="V5930" s="255"/>
    </row>
    <row r="5931" spans="11:22" x14ac:dyDescent="0.25">
      <c r="K5931" s="254"/>
      <c r="L5931" s="255"/>
      <c r="M5931" s="255"/>
      <c r="N5931" s="255"/>
      <c r="O5931" s="255"/>
      <c r="P5931" s="255"/>
      <c r="Q5931" s="255"/>
      <c r="R5931" s="255"/>
      <c r="S5931" s="255"/>
      <c r="T5931" s="255"/>
      <c r="U5931" s="255"/>
      <c r="V5931" s="255"/>
    </row>
    <row r="5932" spans="11:22" x14ac:dyDescent="0.25">
      <c r="K5932" s="254"/>
      <c r="L5932" s="255"/>
      <c r="M5932" s="255"/>
      <c r="N5932" s="255"/>
      <c r="O5932" s="255"/>
      <c r="P5932" s="255"/>
      <c r="Q5932" s="255"/>
      <c r="R5932" s="255"/>
      <c r="S5932" s="255"/>
      <c r="T5932" s="255"/>
      <c r="U5932" s="255"/>
      <c r="V5932" s="255"/>
    </row>
    <row r="5933" spans="11:22" x14ac:dyDescent="0.25">
      <c r="K5933" s="254"/>
      <c r="L5933" s="255"/>
      <c r="M5933" s="255"/>
      <c r="N5933" s="255"/>
      <c r="O5933" s="255"/>
      <c r="P5933" s="255"/>
      <c r="Q5933" s="255"/>
      <c r="R5933" s="255"/>
      <c r="S5933" s="255"/>
      <c r="T5933" s="255"/>
      <c r="U5933" s="255"/>
      <c r="V5933" s="255"/>
    </row>
    <row r="5934" spans="11:22" x14ac:dyDescent="0.25">
      <c r="K5934" s="254"/>
      <c r="L5934" s="255"/>
      <c r="M5934" s="255"/>
      <c r="N5934" s="255"/>
      <c r="O5934" s="255"/>
      <c r="P5934" s="255"/>
      <c r="Q5934" s="255"/>
      <c r="R5934" s="255"/>
      <c r="S5934" s="255"/>
      <c r="T5934" s="255"/>
      <c r="U5934" s="255"/>
      <c r="V5934" s="255"/>
    </row>
    <row r="5935" spans="11:22" x14ac:dyDescent="0.25">
      <c r="K5935" s="254"/>
      <c r="L5935" s="255"/>
      <c r="M5935" s="255"/>
      <c r="N5935" s="255"/>
      <c r="O5935" s="255"/>
      <c r="P5935" s="255"/>
      <c r="Q5935" s="255"/>
      <c r="R5935" s="255"/>
      <c r="S5935" s="255"/>
      <c r="T5935" s="255"/>
      <c r="U5935" s="255"/>
      <c r="V5935" s="255"/>
    </row>
    <row r="5936" spans="11:22" x14ac:dyDescent="0.25">
      <c r="K5936" s="254"/>
      <c r="L5936" s="255"/>
      <c r="M5936" s="255"/>
      <c r="N5936" s="255"/>
      <c r="O5936" s="255"/>
      <c r="P5936" s="255"/>
      <c r="Q5936" s="255"/>
      <c r="R5936" s="255"/>
      <c r="S5936" s="255"/>
      <c r="T5936" s="255"/>
      <c r="U5936" s="255"/>
      <c r="V5936" s="255"/>
    </row>
    <row r="5937" spans="11:22" x14ac:dyDescent="0.25">
      <c r="K5937" s="254"/>
      <c r="L5937" s="255"/>
      <c r="M5937" s="255"/>
      <c r="N5937" s="255"/>
      <c r="O5937" s="255"/>
      <c r="P5937" s="255"/>
      <c r="Q5937" s="255"/>
      <c r="R5937" s="255"/>
      <c r="S5937" s="255"/>
      <c r="T5937" s="255"/>
      <c r="U5937" s="255"/>
      <c r="V5937" s="255"/>
    </row>
    <row r="5938" spans="11:22" x14ac:dyDescent="0.25">
      <c r="K5938" s="254"/>
      <c r="L5938" s="255"/>
      <c r="M5938" s="255"/>
      <c r="N5938" s="255"/>
      <c r="O5938" s="255"/>
      <c r="P5938" s="255"/>
      <c r="Q5938" s="255"/>
      <c r="R5938" s="255"/>
      <c r="S5938" s="255"/>
      <c r="T5938" s="255"/>
      <c r="U5938" s="255"/>
      <c r="V5938" s="255"/>
    </row>
    <row r="5939" spans="11:22" x14ac:dyDescent="0.25">
      <c r="K5939" s="254"/>
      <c r="L5939" s="255"/>
      <c r="M5939" s="255"/>
      <c r="N5939" s="255"/>
      <c r="O5939" s="255"/>
      <c r="P5939" s="255"/>
      <c r="Q5939" s="255"/>
      <c r="R5939" s="255"/>
      <c r="S5939" s="255"/>
      <c r="T5939" s="255"/>
      <c r="U5939" s="255"/>
      <c r="V5939" s="255"/>
    </row>
    <row r="5940" spans="11:22" x14ac:dyDescent="0.25">
      <c r="K5940" s="254"/>
      <c r="L5940" s="255"/>
      <c r="M5940" s="255"/>
      <c r="N5940" s="255"/>
      <c r="O5940" s="255"/>
      <c r="P5940" s="255"/>
      <c r="Q5940" s="255"/>
      <c r="R5940" s="255"/>
      <c r="S5940" s="255"/>
      <c r="T5940" s="255"/>
      <c r="U5940" s="255"/>
      <c r="V5940" s="255"/>
    </row>
    <row r="5941" spans="11:22" x14ac:dyDescent="0.25">
      <c r="K5941" s="254"/>
      <c r="L5941" s="255"/>
      <c r="M5941" s="255"/>
      <c r="N5941" s="255"/>
      <c r="O5941" s="255"/>
      <c r="P5941" s="255"/>
      <c r="Q5941" s="255"/>
      <c r="R5941" s="255"/>
      <c r="S5941" s="255"/>
      <c r="T5941" s="255"/>
      <c r="U5941" s="255"/>
      <c r="V5941" s="255"/>
    </row>
    <row r="5942" spans="11:22" x14ac:dyDescent="0.25">
      <c r="K5942" s="254"/>
      <c r="L5942" s="255"/>
      <c r="M5942" s="255"/>
      <c r="N5942" s="255"/>
      <c r="O5942" s="255"/>
      <c r="P5942" s="255"/>
      <c r="Q5942" s="255"/>
      <c r="R5942" s="255"/>
      <c r="S5942" s="255"/>
      <c r="T5942" s="255"/>
      <c r="U5942" s="255"/>
      <c r="V5942" s="255"/>
    </row>
    <row r="5943" spans="11:22" x14ac:dyDescent="0.25">
      <c r="K5943" s="254"/>
      <c r="L5943" s="255"/>
      <c r="M5943" s="255"/>
      <c r="N5943" s="255"/>
      <c r="O5943" s="255"/>
      <c r="P5943" s="255"/>
      <c r="Q5943" s="255"/>
      <c r="R5943" s="255"/>
      <c r="S5943" s="255"/>
      <c r="T5943" s="255"/>
      <c r="U5943" s="255"/>
      <c r="V5943" s="255"/>
    </row>
    <row r="5944" spans="11:22" x14ac:dyDescent="0.25">
      <c r="K5944" s="254"/>
      <c r="L5944" s="255"/>
      <c r="M5944" s="255"/>
      <c r="N5944" s="255"/>
      <c r="O5944" s="255"/>
      <c r="P5944" s="255"/>
      <c r="Q5944" s="255"/>
      <c r="R5944" s="255"/>
      <c r="S5944" s="255"/>
      <c r="T5944" s="255"/>
      <c r="U5944" s="255"/>
      <c r="V5944" s="255"/>
    </row>
    <row r="5945" spans="11:22" x14ac:dyDescent="0.25">
      <c r="K5945" s="254"/>
      <c r="L5945" s="255"/>
      <c r="M5945" s="255"/>
      <c r="N5945" s="255"/>
      <c r="O5945" s="255"/>
      <c r="P5945" s="255"/>
      <c r="Q5945" s="255"/>
      <c r="R5945" s="255"/>
      <c r="S5945" s="255"/>
      <c r="T5945" s="255"/>
      <c r="U5945" s="255"/>
      <c r="V5945" s="255"/>
    </row>
    <row r="5946" spans="11:22" x14ac:dyDescent="0.25">
      <c r="K5946" s="254"/>
      <c r="L5946" s="255"/>
      <c r="M5946" s="255"/>
      <c r="N5946" s="255"/>
      <c r="O5946" s="255"/>
      <c r="P5946" s="255"/>
      <c r="Q5946" s="255"/>
      <c r="R5946" s="255"/>
      <c r="S5946" s="255"/>
      <c r="T5946" s="255"/>
      <c r="U5946" s="255"/>
      <c r="V5946" s="255"/>
    </row>
    <row r="5947" spans="11:22" x14ac:dyDescent="0.25">
      <c r="K5947" s="254"/>
      <c r="L5947" s="255"/>
      <c r="M5947" s="255"/>
      <c r="N5947" s="255"/>
      <c r="O5947" s="255"/>
      <c r="P5947" s="255"/>
      <c r="Q5947" s="255"/>
      <c r="R5947" s="255"/>
      <c r="S5947" s="255"/>
      <c r="T5947" s="255"/>
      <c r="U5947" s="255"/>
      <c r="V5947" s="255"/>
    </row>
    <row r="5948" spans="11:22" x14ac:dyDescent="0.25">
      <c r="K5948" s="254"/>
      <c r="L5948" s="255"/>
      <c r="M5948" s="255"/>
      <c r="N5948" s="255"/>
      <c r="O5948" s="255"/>
      <c r="P5948" s="255"/>
      <c r="Q5948" s="255"/>
      <c r="R5948" s="255"/>
      <c r="S5948" s="255"/>
      <c r="T5948" s="255"/>
      <c r="U5948" s="255"/>
      <c r="V5948" s="255"/>
    </row>
    <row r="5949" spans="11:22" x14ac:dyDescent="0.25">
      <c r="K5949" s="254"/>
      <c r="L5949" s="255"/>
      <c r="M5949" s="255"/>
      <c r="N5949" s="255"/>
      <c r="O5949" s="255"/>
      <c r="P5949" s="255"/>
      <c r="Q5949" s="255"/>
      <c r="R5949" s="255"/>
      <c r="S5949" s="255"/>
      <c r="T5949" s="255"/>
      <c r="U5949" s="255"/>
      <c r="V5949" s="255"/>
    </row>
    <row r="5950" spans="11:22" x14ac:dyDescent="0.25">
      <c r="K5950" s="254"/>
      <c r="L5950" s="255"/>
      <c r="M5950" s="255"/>
      <c r="N5950" s="255"/>
      <c r="O5950" s="255"/>
      <c r="P5950" s="255"/>
      <c r="Q5950" s="255"/>
      <c r="R5950" s="255"/>
      <c r="S5950" s="255"/>
      <c r="T5950" s="255"/>
      <c r="U5950" s="255"/>
      <c r="V5950" s="255"/>
    </row>
    <row r="5951" spans="11:22" x14ac:dyDescent="0.25">
      <c r="K5951" s="254"/>
      <c r="L5951" s="255"/>
      <c r="M5951" s="255"/>
      <c r="N5951" s="255"/>
      <c r="O5951" s="255"/>
      <c r="P5951" s="255"/>
      <c r="Q5951" s="255"/>
      <c r="R5951" s="255"/>
      <c r="S5951" s="255"/>
      <c r="T5951" s="255"/>
      <c r="U5951" s="255"/>
      <c r="V5951" s="255"/>
    </row>
    <row r="5952" spans="11:22" x14ac:dyDescent="0.25">
      <c r="K5952" s="254"/>
      <c r="L5952" s="255"/>
      <c r="M5952" s="255"/>
      <c r="N5952" s="255"/>
      <c r="O5952" s="255"/>
      <c r="P5952" s="255"/>
      <c r="Q5952" s="255"/>
      <c r="R5952" s="255"/>
      <c r="S5952" s="255"/>
      <c r="T5952" s="255"/>
      <c r="U5952" s="255"/>
      <c r="V5952" s="255"/>
    </row>
    <row r="5953" spans="11:22" x14ac:dyDescent="0.25">
      <c r="K5953" s="254"/>
      <c r="L5953" s="255"/>
      <c r="M5953" s="255"/>
      <c r="N5953" s="255"/>
      <c r="O5953" s="255"/>
      <c r="P5953" s="255"/>
      <c r="Q5953" s="255"/>
      <c r="R5953" s="255"/>
      <c r="S5953" s="255"/>
      <c r="T5953" s="255"/>
      <c r="U5953" s="255"/>
      <c r="V5953" s="255"/>
    </row>
    <row r="5954" spans="11:22" x14ac:dyDescent="0.25">
      <c r="K5954" s="254"/>
      <c r="L5954" s="255"/>
      <c r="M5954" s="255"/>
      <c r="N5954" s="255"/>
      <c r="O5954" s="255"/>
      <c r="P5954" s="255"/>
      <c r="Q5954" s="255"/>
      <c r="R5954" s="255"/>
      <c r="S5954" s="255"/>
      <c r="T5954" s="255"/>
      <c r="U5954" s="255"/>
      <c r="V5954" s="255"/>
    </row>
    <row r="5955" spans="11:22" x14ac:dyDescent="0.25">
      <c r="K5955" s="254"/>
      <c r="L5955" s="255"/>
      <c r="M5955" s="255"/>
      <c r="N5955" s="255"/>
      <c r="O5955" s="255"/>
      <c r="P5955" s="255"/>
      <c r="Q5955" s="255"/>
      <c r="R5955" s="255"/>
      <c r="S5955" s="255"/>
      <c r="T5955" s="255"/>
      <c r="U5955" s="255"/>
      <c r="V5955" s="255"/>
    </row>
    <row r="5956" spans="11:22" x14ac:dyDescent="0.25">
      <c r="K5956" s="254"/>
      <c r="L5956" s="255"/>
      <c r="M5956" s="255"/>
      <c r="N5956" s="255"/>
      <c r="O5956" s="255"/>
      <c r="P5956" s="255"/>
      <c r="Q5956" s="255"/>
      <c r="R5956" s="255"/>
      <c r="S5956" s="255"/>
      <c r="T5956" s="255"/>
      <c r="U5956" s="255"/>
      <c r="V5956" s="255"/>
    </row>
    <row r="5957" spans="11:22" x14ac:dyDescent="0.25">
      <c r="K5957" s="254"/>
      <c r="L5957" s="255"/>
      <c r="M5957" s="255"/>
      <c r="N5957" s="255"/>
      <c r="O5957" s="255"/>
      <c r="P5957" s="255"/>
      <c r="Q5957" s="255"/>
      <c r="R5957" s="255"/>
      <c r="S5957" s="255"/>
      <c r="T5957" s="255"/>
      <c r="U5957" s="255"/>
      <c r="V5957" s="255"/>
    </row>
    <row r="5958" spans="11:22" x14ac:dyDescent="0.25">
      <c r="K5958" s="254"/>
      <c r="L5958" s="255"/>
      <c r="M5958" s="255"/>
      <c r="N5958" s="255"/>
      <c r="O5958" s="255"/>
      <c r="P5958" s="255"/>
      <c r="Q5958" s="255"/>
      <c r="R5958" s="255"/>
      <c r="S5958" s="255"/>
      <c r="T5958" s="255"/>
      <c r="U5958" s="255"/>
      <c r="V5958" s="255"/>
    </row>
    <row r="5959" spans="11:22" x14ac:dyDescent="0.25">
      <c r="K5959" s="254"/>
      <c r="L5959" s="255"/>
      <c r="M5959" s="255"/>
      <c r="N5959" s="255"/>
      <c r="O5959" s="255"/>
      <c r="P5959" s="255"/>
      <c r="Q5959" s="255"/>
      <c r="R5959" s="255"/>
      <c r="S5959" s="255"/>
      <c r="T5959" s="255"/>
      <c r="U5959" s="255"/>
      <c r="V5959" s="255"/>
    </row>
    <row r="5960" spans="11:22" x14ac:dyDescent="0.25">
      <c r="K5960" s="254"/>
      <c r="L5960" s="255"/>
      <c r="M5960" s="255"/>
      <c r="N5960" s="255"/>
      <c r="O5960" s="255"/>
      <c r="P5960" s="255"/>
      <c r="Q5960" s="255"/>
      <c r="R5960" s="255"/>
      <c r="S5960" s="255"/>
      <c r="T5960" s="255"/>
      <c r="U5960" s="255"/>
      <c r="V5960" s="255"/>
    </row>
    <row r="5961" spans="11:22" x14ac:dyDescent="0.25">
      <c r="K5961" s="254"/>
      <c r="L5961" s="255"/>
      <c r="M5961" s="255"/>
      <c r="N5961" s="255"/>
      <c r="O5961" s="255"/>
      <c r="P5961" s="255"/>
      <c r="Q5961" s="255"/>
      <c r="R5961" s="255"/>
      <c r="S5961" s="255"/>
      <c r="T5961" s="255"/>
      <c r="U5961" s="255"/>
      <c r="V5961" s="255"/>
    </row>
    <row r="5962" spans="11:22" x14ac:dyDescent="0.25">
      <c r="K5962" s="254"/>
      <c r="L5962" s="255"/>
      <c r="M5962" s="255"/>
      <c r="N5962" s="255"/>
      <c r="O5962" s="255"/>
      <c r="P5962" s="255"/>
      <c r="Q5962" s="255"/>
      <c r="R5962" s="255"/>
      <c r="S5962" s="255"/>
      <c r="T5962" s="255"/>
      <c r="U5962" s="255"/>
      <c r="V5962" s="255"/>
    </row>
    <row r="5963" spans="11:22" x14ac:dyDescent="0.25">
      <c r="K5963" s="254"/>
      <c r="L5963" s="255"/>
      <c r="M5963" s="255"/>
      <c r="N5963" s="255"/>
      <c r="O5963" s="255"/>
      <c r="P5963" s="255"/>
      <c r="Q5963" s="255"/>
      <c r="R5963" s="255"/>
      <c r="S5963" s="255"/>
      <c r="T5963" s="255"/>
      <c r="U5963" s="255"/>
      <c r="V5963" s="255"/>
    </row>
    <row r="5964" spans="11:22" x14ac:dyDescent="0.25">
      <c r="K5964" s="254"/>
      <c r="L5964" s="255"/>
      <c r="M5964" s="255"/>
      <c r="N5964" s="255"/>
      <c r="O5964" s="255"/>
      <c r="P5964" s="255"/>
      <c r="Q5964" s="255"/>
      <c r="R5964" s="255"/>
      <c r="S5964" s="255"/>
      <c r="T5964" s="255"/>
      <c r="U5964" s="255"/>
      <c r="V5964" s="255"/>
    </row>
    <row r="5965" spans="11:22" x14ac:dyDescent="0.25">
      <c r="K5965" s="254"/>
      <c r="L5965" s="255"/>
      <c r="M5965" s="255"/>
      <c r="N5965" s="255"/>
      <c r="O5965" s="255"/>
      <c r="P5965" s="255"/>
      <c r="Q5965" s="255"/>
      <c r="R5965" s="255"/>
      <c r="S5965" s="255"/>
      <c r="T5965" s="255"/>
      <c r="U5965" s="255"/>
      <c r="V5965" s="255"/>
    </row>
    <row r="5966" spans="11:22" x14ac:dyDescent="0.25">
      <c r="K5966" s="254"/>
      <c r="L5966" s="255"/>
      <c r="M5966" s="255"/>
      <c r="N5966" s="255"/>
      <c r="O5966" s="255"/>
      <c r="P5966" s="255"/>
      <c r="Q5966" s="255"/>
      <c r="R5966" s="255"/>
      <c r="S5966" s="255"/>
      <c r="T5966" s="255"/>
      <c r="U5966" s="255"/>
      <c r="V5966" s="255"/>
    </row>
    <row r="5967" spans="11:22" x14ac:dyDescent="0.25">
      <c r="K5967" s="254"/>
      <c r="L5967" s="255"/>
      <c r="M5967" s="255"/>
      <c r="N5967" s="255"/>
      <c r="O5967" s="255"/>
      <c r="P5967" s="255"/>
      <c r="Q5967" s="255"/>
      <c r="R5967" s="255"/>
      <c r="S5967" s="255"/>
      <c r="T5967" s="255"/>
      <c r="U5967" s="255"/>
      <c r="V5967" s="255"/>
    </row>
    <row r="5968" spans="11:22" x14ac:dyDescent="0.25">
      <c r="K5968" s="254"/>
      <c r="L5968" s="255"/>
      <c r="M5968" s="255"/>
      <c r="N5968" s="255"/>
      <c r="O5968" s="255"/>
      <c r="P5968" s="255"/>
      <c r="Q5968" s="255"/>
      <c r="R5968" s="255"/>
      <c r="S5968" s="255"/>
      <c r="T5968" s="255"/>
      <c r="U5968" s="255"/>
      <c r="V5968" s="255"/>
    </row>
    <row r="5969" spans="11:22" x14ac:dyDescent="0.25">
      <c r="K5969" s="254"/>
      <c r="L5969" s="255"/>
      <c r="M5969" s="255"/>
      <c r="N5969" s="255"/>
      <c r="O5969" s="255"/>
      <c r="P5969" s="255"/>
      <c r="Q5969" s="255"/>
      <c r="R5969" s="255"/>
      <c r="S5969" s="255"/>
      <c r="T5969" s="255"/>
      <c r="U5969" s="255"/>
      <c r="V5969" s="255"/>
    </row>
    <row r="5970" spans="11:22" x14ac:dyDescent="0.25">
      <c r="K5970" s="254"/>
      <c r="L5970" s="255"/>
      <c r="M5970" s="255"/>
      <c r="N5970" s="255"/>
      <c r="O5970" s="255"/>
      <c r="P5970" s="255"/>
      <c r="Q5970" s="255"/>
      <c r="R5970" s="255"/>
      <c r="S5970" s="255"/>
      <c r="T5970" s="255"/>
      <c r="U5970" s="255"/>
      <c r="V5970" s="255"/>
    </row>
    <row r="5971" spans="11:22" x14ac:dyDescent="0.25">
      <c r="K5971" s="254"/>
      <c r="L5971" s="255"/>
      <c r="M5971" s="255"/>
      <c r="N5971" s="255"/>
      <c r="O5971" s="255"/>
      <c r="P5971" s="255"/>
      <c r="Q5971" s="255"/>
      <c r="R5971" s="255"/>
      <c r="S5971" s="255"/>
      <c r="T5971" s="255"/>
      <c r="U5971" s="255"/>
      <c r="V5971" s="255"/>
    </row>
    <row r="5972" spans="11:22" x14ac:dyDescent="0.25">
      <c r="K5972" s="254"/>
      <c r="L5972" s="255"/>
      <c r="M5972" s="255"/>
      <c r="N5972" s="255"/>
      <c r="O5972" s="255"/>
      <c r="P5972" s="255"/>
      <c r="Q5972" s="255"/>
      <c r="R5972" s="255"/>
      <c r="S5972" s="255"/>
      <c r="T5972" s="255"/>
      <c r="U5972" s="255"/>
      <c r="V5972" s="255"/>
    </row>
    <row r="5973" spans="11:22" x14ac:dyDescent="0.25">
      <c r="K5973" s="254"/>
      <c r="L5973" s="255"/>
      <c r="M5973" s="255"/>
      <c r="N5973" s="255"/>
      <c r="O5973" s="255"/>
      <c r="P5973" s="255"/>
      <c r="Q5973" s="255"/>
      <c r="R5973" s="255"/>
      <c r="S5973" s="255"/>
      <c r="T5973" s="255"/>
      <c r="U5973" s="255"/>
      <c r="V5973" s="255"/>
    </row>
    <row r="5974" spans="11:22" x14ac:dyDescent="0.25">
      <c r="K5974" s="254"/>
      <c r="L5974" s="255"/>
      <c r="M5974" s="255"/>
      <c r="N5974" s="255"/>
      <c r="O5974" s="255"/>
      <c r="P5974" s="255"/>
      <c r="Q5974" s="255"/>
      <c r="R5974" s="255"/>
      <c r="S5974" s="255"/>
      <c r="T5974" s="255"/>
      <c r="U5974" s="255"/>
      <c r="V5974" s="255"/>
    </row>
    <row r="5975" spans="11:22" x14ac:dyDescent="0.25">
      <c r="K5975" s="254"/>
      <c r="L5975" s="255"/>
      <c r="M5975" s="255"/>
      <c r="N5975" s="255"/>
      <c r="O5975" s="255"/>
      <c r="P5975" s="255"/>
      <c r="Q5975" s="255"/>
      <c r="R5975" s="255"/>
      <c r="S5975" s="255"/>
      <c r="T5975" s="255"/>
      <c r="U5975" s="255"/>
      <c r="V5975" s="255"/>
    </row>
    <row r="5976" spans="11:22" x14ac:dyDescent="0.25">
      <c r="K5976" s="254"/>
      <c r="L5976" s="255"/>
      <c r="M5976" s="255"/>
      <c r="N5976" s="255"/>
      <c r="O5976" s="255"/>
      <c r="P5976" s="255"/>
      <c r="Q5976" s="255"/>
      <c r="R5976" s="255"/>
      <c r="S5976" s="255"/>
      <c r="T5976" s="255"/>
      <c r="U5976" s="255"/>
      <c r="V5976" s="255"/>
    </row>
    <row r="5977" spans="11:22" x14ac:dyDescent="0.25">
      <c r="K5977" s="254"/>
      <c r="L5977" s="255"/>
      <c r="M5977" s="255"/>
      <c r="N5977" s="255"/>
      <c r="O5977" s="255"/>
      <c r="P5977" s="255"/>
      <c r="Q5977" s="255"/>
      <c r="R5977" s="255"/>
      <c r="S5977" s="255"/>
      <c r="T5977" s="255"/>
      <c r="U5977" s="255"/>
      <c r="V5977" s="255"/>
    </row>
    <row r="5978" spans="11:22" x14ac:dyDescent="0.25">
      <c r="K5978" s="254"/>
      <c r="L5978" s="255"/>
      <c r="M5978" s="255"/>
      <c r="N5978" s="255"/>
      <c r="O5978" s="255"/>
      <c r="P5978" s="255"/>
      <c r="Q5978" s="255"/>
      <c r="R5978" s="255"/>
      <c r="S5978" s="255"/>
      <c r="T5978" s="255"/>
      <c r="U5978" s="255"/>
      <c r="V5978" s="255"/>
    </row>
    <row r="5979" spans="11:22" x14ac:dyDescent="0.25">
      <c r="K5979" s="254"/>
      <c r="L5979" s="255"/>
      <c r="M5979" s="255"/>
      <c r="N5979" s="255"/>
      <c r="O5979" s="255"/>
      <c r="P5979" s="255"/>
      <c r="Q5979" s="255"/>
      <c r="R5979" s="255"/>
      <c r="S5979" s="255"/>
      <c r="T5979" s="255"/>
      <c r="U5979" s="255"/>
      <c r="V5979" s="255"/>
    </row>
    <row r="5980" spans="11:22" x14ac:dyDescent="0.25">
      <c r="K5980" s="254"/>
      <c r="L5980" s="255"/>
      <c r="M5980" s="255"/>
      <c r="N5980" s="255"/>
      <c r="O5980" s="255"/>
      <c r="P5980" s="255"/>
      <c r="Q5980" s="255"/>
      <c r="R5980" s="255"/>
      <c r="S5980" s="255"/>
      <c r="T5980" s="255"/>
      <c r="U5980" s="255"/>
      <c r="V5980" s="255"/>
    </row>
    <row r="5981" spans="11:22" x14ac:dyDescent="0.25">
      <c r="K5981" s="254"/>
      <c r="L5981" s="255"/>
      <c r="M5981" s="255"/>
      <c r="N5981" s="255"/>
      <c r="O5981" s="255"/>
      <c r="P5981" s="255"/>
      <c r="Q5981" s="255"/>
      <c r="R5981" s="255"/>
      <c r="S5981" s="255"/>
      <c r="T5981" s="255"/>
      <c r="U5981" s="255"/>
      <c r="V5981" s="255"/>
    </row>
    <row r="5982" spans="11:22" x14ac:dyDescent="0.25">
      <c r="K5982" s="254"/>
      <c r="L5982" s="255"/>
      <c r="M5982" s="255"/>
      <c r="N5982" s="255"/>
      <c r="O5982" s="255"/>
      <c r="P5982" s="255"/>
      <c r="Q5982" s="255"/>
      <c r="R5982" s="255"/>
      <c r="S5982" s="255"/>
      <c r="T5982" s="255"/>
      <c r="U5982" s="255"/>
      <c r="V5982" s="255"/>
    </row>
    <row r="5983" spans="11:22" x14ac:dyDescent="0.25">
      <c r="K5983" s="254"/>
      <c r="L5983" s="255"/>
      <c r="M5983" s="255"/>
      <c r="N5983" s="255"/>
      <c r="O5983" s="255"/>
      <c r="P5983" s="255"/>
      <c r="Q5983" s="255"/>
      <c r="R5983" s="255"/>
      <c r="S5983" s="255"/>
      <c r="T5983" s="255"/>
      <c r="U5983" s="255"/>
      <c r="V5983" s="255"/>
    </row>
    <row r="5984" spans="11:22" x14ac:dyDescent="0.25">
      <c r="K5984" s="254"/>
      <c r="L5984" s="255"/>
      <c r="M5984" s="255"/>
      <c r="N5984" s="255"/>
      <c r="O5984" s="255"/>
      <c r="P5984" s="255"/>
      <c r="Q5984" s="255"/>
      <c r="R5984" s="255"/>
      <c r="S5984" s="255"/>
      <c r="T5984" s="255"/>
      <c r="U5984" s="255"/>
      <c r="V5984" s="255"/>
    </row>
    <row r="5985" spans="11:22" x14ac:dyDescent="0.25">
      <c r="K5985" s="254"/>
      <c r="L5985" s="255"/>
      <c r="M5985" s="255"/>
      <c r="N5985" s="255"/>
      <c r="O5985" s="255"/>
      <c r="P5985" s="255"/>
      <c r="Q5985" s="255"/>
      <c r="R5985" s="255"/>
      <c r="S5985" s="255"/>
      <c r="T5985" s="255"/>
      <c r="U5985" s="255"/>
      <c r="V5985" s="255"/>
    </row>
    <row r="5986" spans="11:22" x14ac:dyDescent="0.25">
      <c r="K5986" s="254"/>
      <c r="L5986" s="255"/>
      <c r="M5986" s="255"/>
      <c r="N5986" s="255"/>
      <c r="O5986" s="255"/>
      <c r="P5986" s="255"/>
      <c r="Q5986" s="255"/>
      <c r="R5986" s="255"/>
      <c r="S5986" s="255"/>
      <c r="T5986" s="255"/>
      <c r="U5986" s="255"/>
      <c r="V5986" s="255"/>
    </row>
    <row r="5987" spans="11:22" x14ac:dyDescent="0.25">
      <c r="K5987" s="254"/>
      <c r="L5987" s="255"/>
      <c r="M5987" s="255"/>
      <c r="N5987" s="255"/>
      <c r="O5987" s="255"/>
      <c r="P5987" s="255"/>
      <c r="Q5987" s="255"/>
      <c r="R5987" s="255"/>
      <c r="S5987" s="255"/>
      <c r="T5987" s="255"/>
      <c r="U5987" s="255"/>
      <c r="V5987" s="255"/>
    </row>
    <row r="5988" spans="11:22" x14ac:dyDescent="0.25">
      <c r="K5988" s="254"/>
      <c r="L5988" s="255"/>
      <c r="M5988" s="255"/>
      <c r="N5988" s="255"/>
      <c r="O5988" s="255"/>
      <c r="P5988" s="255"/>
      <c r="Q5988" s="255"/>
      <c r="R5988" s="255"/>
      <c r="S5988" s="255"/>
      <c r="T5988" s="255"/>
      <c r="U5988" s="255"/>
      <c r="V5988" s="255"/>
    </row>
    <row r="5989" spans="11:22" x14ac:dyDescent="0.25">
      <c r="K5989" s="254"/>
      <c r="L5989" s="255"/>
      <c r="M5989" s="255"/>
      <c r="N5989" s="255"/>
      <c r="O5989" s="255"/>
      <c r="P5989" s="255"/>
      <c r="Q5989" s="255"/>
      <c r="R5989" s="255"/>
      <c r="S5989" s="255"/>
      <c r="T5989" s="255"/>
      <c r="U5989" s="255"/>
      <c r="V5989" s="255"/>
    </row>
    <row r="5990" spans="11:22" x14ac:dyDescent="0.25">
      <c r="K5990" s="254"/>
      <c r="L5990" s="255"/>
      <c r="M5990" s="255"/>
      <c r="N5990" s="255"/>
      <c r="O5990" s="255"/>
      <c r="P5990" s="255"/>
      <c r="Q5990" s="255"/>
      <c r="R5990" s="255"/>
      <c r="S5990" s="255"/>
      <c r="T5990" s="255"/>
      <c r="U5990" s="255"/>
      <c r="V5990" s="255"/>
    </row>
    <row r="5991" spans="11:22" x14ac:dyDescent="0.25">
      <c r="K5991" s="254"/>
      <c r="L5991" s="255"/>
      <c r="M5991" s="255"/>
      <c r="N5991" s="255"/>
      <c r="O5991" s="255"/>
      <c r="P5991" s="255"/>
      <c r="Q5991" s="255"/>
      <c r="R5991" s="255"/>
      <c r="S5991" s="255"/>
      <c r="T5991" s="255"/>
      <c r="U5991" s="255"/>
      <c r="V5991" s="255"/>
    </row>
    <row r="5992" spans="11:22" x14ac:dyDescent="0.25">
      <c r="K5992" s="254"/>
      <c r="L5992" s="255"/>
      <c r="M5992" s="255"/>
      <c r="N5992" s="255"/>
      <c r="O5992" s="255"/>
      <c r="P5992" s="255"/>
      <c r="Q5992" s="255"/>
      <c r="R5992" s="255"/>
      <c r="S5992" s="255"/>
      <c r="T5992" s="255"/>
      <c r="U5992" s="255"/>
      <c r="V5992" s="255"/>
    </row>
    <row r="5993" spans="11:22" x14ac:dyDescent="0.25">
      <c r="K5993" s="254"/>
      <c r="L5993" s="255"/>
      <c r="M5993" s="255"/>
      <c r="N5993" s="255"/>
      <c r="O5993" s="255"/>
      <c r="P5993" s="255"/>
      <c r="Q5993" s="255"/>
      <c r="R5993" s="255"/>
      <c r="S5993" s="255"/>
      <c r="T5993" s="255"/>
      <c r="U5993" s="255"/>
      <c r="V5993" s="255"/>
    </row>
    <row r="5994" spans="11:22" x14ac:dyDescent="0.25">
      <c r="K5994" s="254"/>
      <c r="L5994" s="255"/>
      <c r="M5994" s="255"/>
      <c r="N5994" s="255"/>
      <c r="O5994" s="255"/>
      <c r="P5994" s="255"/>
      <c r="Q5994" s="255"/>
      <c r="R5994" s="255"/>
      <c r="S5994" s="255"/>
      <c r="T5994" s="255"/>
      <c r="U5994" s="255"/>
      <c r="V5994" s="255"/>
    </row>
    <row r="5995" spans="11:22" x14ac:dyDescent="0.25">
      <c r="K5995" s="254"/>
      <c r="L5995" s="255"/>
      <c r="M5995" s="255"/>
      <c r="N5995" s="255"/>
      <c r="O5995" s="255"/>
      <c r="P5995" s="255"/>
      <c r="Q5995" s="255"/>
      <c r="R5995" s="255"/>
      <c r="S5995" s="255"/>
      <c r="T5995" s="255"/>
      <c r="U5995" s="255"/>
      <c r="V5995" s="255"/>
    </row>
    <row r="5996" spans="11:22" x14ac:dyDescent="0.25">
      <c r="K5996" s="254"/>
      <c r="L5996" s="255"/>
      <c r="M5996" s="255"/>
      <c r="N5996" s="255"/>
      <c r="O5996" s="255"/>
      <c r="P5996" s="255"/>
      <c r="Q5996" s="255"/>
      <c r="R5996" s="255"/>
      <c r="S5996" s="255"/>
      <c r="T5996" s="255"/>
      <c r="U5996" s="255"/>
      <c r="V5996" s="255"/>
    </row>
    <row r="5997" spans="11:22" x14ac:dyDescent="0.25">
      <c r="K5997" s="254"/>
      <c r="L5997" s="255"/>
      <c r="M5997" s="255"/>
      <c r="N5997" s="255"/>
      <c r="O5997" s="255"/>
      <c r="P5997" s="255"/>
      <c r="Q5997" s="255"/>
      <c r="R5997" s="255"/>
      <c r="S5997" s="255"/>
      <c r="T5997" s="255"/>
      <c r="U5997" s="255"/>
      <c r="V5997" s="255"/>
    </row>
    <row r="5998" spans="11:22" x14ac:dyDescent="0.25">
      <c r="K5998" s="254"/>
      <c r="L5998" s="255"/>
      <c r="M5998" s="255"/>
      <c r="N5998" s="255"/>
      <c r="O5998" s="255"/>
      <c r="P5998" s="255"/>
      <c r="Q5998" s="255"/>
      <c r="R5998" s="255"/>
      <c r="S5998" s="255"/>
      <c r="T5998" s="255"/>
      <c r="U5998" s="255"/>
      <c r="V5998" s="255"/>
    </row>
    <row r="5999" spans="11:22" x14ac:dyDescent="0.25">
      <c r="K5999" s="254"/>
      <c r="L5999" s="255"/>
      <c r="M5999" s="255"/>
      <c r="N5999" s="255"/>
      <c r="O5999" s="255"/>
      <c r="P5999" s="255"/>
      <c r="Q5999" s="255"/>
      <c r="R5999" s="255"/>
      <c r="S5999" s="255"/>
      <c r="T5999" s="255"/>
      <c r="U5999" s="255"/>
      <c r="V5999" s="255"/>
    </row>
    <row r="6000" spans="11:22" x14ac:dyDescent="0.25">
      <c r="K6000" s="254"/>
      <c r="L6000" s="255"/>
      <c r="M6000" s="255"/>
      <c r="N6000" s="255"/>
      <c r="O6000" s="255"/>
      <c r="P6000" s="255"/>
      <c r="Q6000" s="255"/>
      <c r="R6000" s="255"/>
      <c r="S6000" s="255"/>
      <c r="T6000" s="255"/>
      <c r="U6000" s="255"/>
      <c r="V6000" s="255"/>
    </row>
    <row r="6001" spans="11:22" x14ac:dyDescent="0.25">
      <c r="K6001" s="254"/>
      <c r="L6001" s="255"/>
      <c r="M6001" s="255"/>
      <c r="N6001" s="255"/>
      <c r="O6001" s="255"/>
      <c r="P6001" s="255"/>
      <c r="Q6001" s="255"/>
      <c r="R6001" s="255"/>
      <c r="S6001" s="255"/>
      <c r="T6001" s="255"/>
      <c r="U6001" s="255"/>
      <c r="V6001" s="255"/>
    </row>
    <row r="6002" spans="11:22" x14ac:dyDescent="0.25">
      <c r="K6002" s="254"/>
      <c r="L6002" s="255"/>
      <c r="M6002" s="255"/>
      <c r="N6002" s="255"/>
      <c r="O6002" s="255"/>
      <c r="P6002" s="255"/>
      <c r="Q6002" s="255"/>
      <c r="R6002" s="255"/>
      <c r="S6002" s="255"/>
      <c r="T6002" s="255"/>
      <c r="U6002" s="255"/>
      <c r="V6002" s="255"/>
    </row>
    <row r="6003" spans="11:22" x14ac:dyDescent="0.25">
      <c r="K6003" s="254"/>
      <c r="L6003" s="255"/>
      <c r="M6003" s="255"/>
      <c r="N6003" s="255"/>
      <c r="O6003" s="255"/>
      <c r="P6003" s="255"/>
      <c r="Q6003" s="255"/>
      <c r="R6003" s="255"/>
      <c r="S6003" s="255"/>
      <c r="T6003" s="255"/>
      <c r="U6003" s="255"/>
      <c r="V6003" s="255"/>
    </row>
    <row r="6004" spans="11:22" x14ac:dyDescent="0.25">
      <c r="K6004" s="254"/>
      <c r="L6004" s="255"/>
      <c r="M6004" s="255"/>
      <c r="N6004" s="255"/>
      <c r="O6004" s="255"/>
      <c r="P6004" s="255"/>
      <c r="Q6004" s="255"/>
      <c r="R6004" s="255"/>
      <c r="S6004" s="255"/>
      <c r="T6004" s="255"/>
      <c r="U6004" s="255"/>
      <c r="V6004" s="255"/>
    </row>
    <row r="6005" spans="11:22" x14ac:dyDescent="0.25">
      <c r="K6005" s="254"/>
      <c r="L6005" s="255"/>
      <c r="M6005" s="255"/>
      <c r="N6005" s="255"/>
      <c r="O6005" s="255"/>
      <c r="P6005" s="255"/>
      <c r="Q6005" s="255"/>
      <c r="R6005" s="255"/>
      <c r="S6005" s="255"/>
      <c r="T6005" s="255"/>
      <c r="U6005" s="255"/>
      <c r="V6005" s="255"/>
    </row>
    <row r="6006" spans="11:22" x14ac:dyDescent="0.25">
      <c r="K6006" s="254"/>
      <c r="L6006" s="255"/>
      <c r="M6006" s="255"/>
      <c r="N6006" s="255"/>
      <c r="O6006" s="255"/>
      <c r="P6006" s="255"/>
      <c r="Q6006" s="255"/>
      <c r="R6006" s="255"/>
      <c r="S6006" s="255"/>
      <c r="T6006" s="255"/>
      <c r="U6006" s="255"/>
      <c r="V6006" s="255"/>
    </row>
    <row r="6007" spans="11:22" x14ac:dyDescent="0.25">
      <c r="K6007" s="254"/>
      <c r="L6007" s="255"/>
      <c r="M6007" s="255"/>
      <c r="N6007" s="255"/>
      <c r="O6007" s="255"/>
      <c r="P6007" s="255"/>
      <c r="Q6007" s="255"/>
      <c r="R6007" s="255"/>
      <c r="S6007" s="255"/>
      <c r="T6007" s="255"/>
      <c r="U6007" s="255"/>
      <c r="V6007" s="255"/>
    </row>
    <row r="6008" spans="11:22" x14ac:dyDescent="0.25">
      <c r="K6008" s="254"/>
      <c r="L6008" s="255"/>
      <c r="M6008" s="255"/>
      <c r="N6008" s="255"/>
      <c r="O6008" s="255"/>
      <c r="P6008" s="255"/>
      <c r="Q6008" s="255"/>
      <c r="R6008" s="255"/>
      <c r="S6008" s="255"/>
      <c r="T6008" s="255"/>
      <c r="U6008" s="255"/>
      <c r="V6008" s="255"/>
    </row>
    <row r="6009" spans="11:22" x14ac:dyDescent="0.25">
      <c r="K6009" s="254"/>
      <c r="L6009" s="255"/>
      <c r="M6009" s="255"/>
      <c r="N6009" s="255"/>
      <c r="O6009" s="255"/>
      <c r="P6009" s="255"/>
      <c r="Q6009" s="255"/>
      <c r="R6009" s="255"/>
      <c r="S6009" s="255"/>
      <c r="T6009" s="255"/>
      <c r="U6009" s="255"/>
      <c r="V6009" s="255"/>
    </row>
    <row r="6010" spans="11:22" x14ac:dyDescent="0.25">
      <c r="K6010" s="254"/>
      <c r="L6010" s="255"/>
      <c r="M6010" s="255"/>
      <c r="N6010" s="255"/>
      <c r="O6010" s="255"/>
      <c r="P6010" s="255"/>
      <c r="Q6010" s="255"/>
      <c r="R6010" s="255"/>
      <c r="S6010" s="255"/>
      <c r="T6010" s="255"/>
      <c r="U6010" s="255"/>
      <c r="V6010" s="255"/>
    </row>
    <row r="6011" spans="11:22" x14ac:dyDescent="0.25">
      <c r="K6011" s="254"/>
      <c r="L6011" s="255"/>
      <c r="M6011" s="255"/>
      <c r="N6011" s="255"/>
      <c r="O6011" s="255"/>
      <c r="P6011" s="255"/>
      <c r="Q6011" s="255"/>
      <c r="R6011" s="255"/>
      <c r="S6011" s="255"/>
      <c r="T6011" s="255"/>
      <c r="U6011" s="255"/>
      <c r="V6011" s="255"/>
    </row>
    <row r="6012" spans="11:22" x14ac:dyDescent="0.25">
      <c r="K6012" s="254"/>
      <c r="L6012" s="255"/>
      <c r="M6012" s="255"/>
      <c r="N6012" s="255"/>
      <c r="O6012" s="255"/>
      <c r="P6012" s="255"/>
      <c r="Q6012" s="255"/>
      <c r="R6012" s="255"/>
      <c r="S6012" s="255"/>
      <c r="T6012" s="255"/>
      <c r="U6012" s="255"/>
      <c r="V6012" s="255"/>
    </row>
    <row r="6013" spans="11:22" x14ac:dyDescent="0.25">
      <c r="K6013" s="254"/>
      <c r="L6013" s="255"/>
      <c r="M6013" s="255"/>
      <c r="N6013" s="255"/>
      <c r="O6013" s="255"/>
      <c r="P6013" s="255"/>
      <c r="Q6013" s="255"/>
      <c r="R6013" s="255"/>
      <c r="S6013" s="255"/>
      <c r="T6013" s="255"/>
      <c r="U6013" s="255"/>
      <c r="V6013" s="255"/>
    </row>
    <row r="6014" spans="11:22" x14ac:dyDescent="0.25">
      <c r="K6014" s="254"/>
      <c r="L6014" s="255"/>
      <c r="M6014" s="255"/>
      <c r="N6014" s="255"/>
      <c r="O6014" s="255"/>
      <c r="P6014" s="255"/>
      <c r="Q6014" s="255"/>
      <c r="R6014" s="255"/>
      <c r="S6014" s="255"/>
      <c r="T6014" s="255"/>
      <c r="U6014" s="255"/>
      <c r="V6014" s="255"/>
    </row>
    <row r="6015" spans="11:22" x14ac:dyDescent="0.25">
      <c r="K6015" s="254"/>
      <c r="L6015" s="255"/>
      <c r="M6015" s="255"/>
      <c r="N6015" s="255"/>
      <c r="O6015" s="255"/>
      <c r="P6015" s="255"/>
      <c r="Q6015" s="255"/>
      <c r="R6015" s="255"/>
      <c r="S6015" s="255"/>
      <c r="T6015" s="255"/>
      <c r="U6015" s="255"/>
      <c r="V6015" s="255"/>
    </row>
    <row r="6016" spans="11:22" x14ac:dyDescent="0.25">
      <c r="K6016" s="254"/>
      <c r="L6016" s="255"/>
      <c r="M6016" s="255"/>
      <c r="N6016" s="255"/>
      <c r="O6016" s="255"/>
      <c r="P6016" s="255"/>
      <c r="Q6016" s="255"/>
      <c r="R6016" s="255"/>
      <c r="S6016" s="255"/>
      <c r="T6016" s="255"/>
      <c r="U6016" s="255"/>
      <c r="V6016" s="255"/>
    </row>
    <row r="6017" spans="11:22" x14ac:dyDescent="0.25">
      <c r="K6017" s="254"/>
      <c r="L6017" s="255"/>
      <c r="M6017" s="255"/>
      <c r="N6017" s="255"/>
      <c r="O6017" s="255"/>
      <c r="P6017" s="255"/>
      <c r="Q6017" s="255"/>
      <c r="R6017" s="255"/>
      <c r="S6017" s="255"/>
      <c r="T6017" s="255"/>
      <c r="U6017" s="255"/>
      <c r="V6017" s="255"/>
    </row>
    <row r="6018" spans="11:22" x14ac:dyDescent="0.25">
      <c r="K6018" s="254"/>
      <c r="L6018" s="255"/>
      <c r="M6018" s="255"/>
      <c r="N6018" s="255"/>
      <c r="O6018" s="255"/>
      <c r="P6018" s="255"/>
      <c r="Q6018" s="255"/>
      <c r="R6018" s="255"/>
      <c r="S6018" s="255"/>
      <c r="T6018" s="255"/>
      <c r="U6018" s="255"/>
      <c r="V6018" s="255"/>
    </row>
    <row r="6019" spans="11:22" x14ac:dyDescent="0.25">
      <c r="K6019" s="254"/>
      <c r="L6019" s="255"/>
      <c r="M6019" s="255"/>
      <c r="N6019" s="255"/>
      <c r="O6019" s="255"/>
      <c r="P6019" s="255"/>
      <c r="Q6019" s="255"/>
      <c r="R6019" s="255"/>
      <c r="S6019" s="255"/>
      <c r="T6019" s="255"/>
      <c r="U6019" s="255"/>
      <c r="V6019" s="255"/>
    </row>
    <row r="6020" spans="11:22" x14ac:dyDescent="0.25">
      <c r="K6020" s="254"/>
      <c r="L6020" s="255"/>
      <c r="M6020" s="255"/>
      <c r="N6020" s="255"/>
      <c r="O6020" s="255"/>
      <c r="P6020" s="255"/>
      <c r="Q6020" s="255"/>
      <c r="R6020" s="255"/>
      <c r="S6020" s="255"/>
      <c r="T6020" s="255"/>
      <c r="U6020" s="255"/>
      <c r="V6020" s="255"/>
    </row>
    <row r="6021" spans="11:22" x14ac:dyDescent="0.25">
      <c r="K6021" s="254"/>
      <c r="L6021" s="255"/>
      <c r="M6021" s="255"/>
      <c r="N6021" s="255"/>
      <c r="O6021" s="255"/>
      <c r="P6021" s="255"/>
      <c r="Q6021" s="255"/>
      <c r="R6021" s="255"/>
      <c r="S6021" s="255"/>
      <c r="T6021" s="255"/>
      <c r="U6021" s="255"/>
      <c r="V6021" s="255"/>
    </row>
    <row r="6022" spans="11:22" x14ac:dyDescent="0.25">
      <c r="K6022" s="254"/>
      <c r="L6022" s="255"/>
      <c r="M6022" s="255"/>
      <c r="N6022" s="255"/>
      <c r="O6022" s="255"/>
      <c r="P6022" s="255"/>
      <c r="Q6022" s="255"/>
      <c r="R6022" s="255"/>
      <c r="S6022" s="255"/>
      <c r="T6022" s="255"/>
      <c r="U6022" s="255"/>
      <c r="V6022" s="255"/>
    </row>
    <row r="6023" spans="11:22" x14ac:dyDescent="0.25">
      <c r="K6023" s="254"/>
      <c r="L6023" s="255"/>
      <c r="M6023" s="255"/>
      <c r="N6023" s="255"/>
      <c r="O6023" s="255"/>
      <c r="P6023" s="255"/>
      <c r="Q6023" s="255"/>
      <c r="R6023" s="255"/>
      <c r="S6023" s="255"/>
      <c r="T6023" s="255"/>
      <c r="U6023" s="255"/>
      <c r="V6023" s="255"/>
    </row>
    <row r="6024" spans="11:22" x14ac:dyDescent="0.25">
      <c r="K6024" s="254"/>
      <c r="L6024" s="255"/>
      <c r="M6024" s="255"/>
      <c r="N6024" s="255"/>
      <c r="O6024" s="255"/>
      <c r="P6024" s="255"/>
      <c r="Q6024" s="255"/>
      <c r="R6024" s="255"/>
      <c r="S6024" s="255"/>
      <c r="T6024" s="255"/>
      <c r="U6024" s="255"/>
      <c r="V6024" s="255"/>
    </row>
    <row r="6025" spans="11:22" x14ac:dyDescent="0.25">
      <c r="K6025" s="254"/>
      <c r="L6025" s="255"/>
      <c r="M6025" s="255"/>
      <c r="N6025" s="255"/>
      <c r="O6025" s="255"/>
      <c r="P6025" s="255"/>
      <c r="Q6025" s="255"/>
      <c r="R6025" s="255"/>
      <c r="S6025" s="255"/>
      <c r="T6025" s="255"/>
      <c r="U6025" s="255"/>
      <c r="V6025" s="255"/>
    </row>
    <row r="6026" spans="11:22" x14ac:dyDescent="0.25">
      <c r="K6026" s="254"/>
      <c r="L6026" s="255"/>
      <c r="M6026" s="255"/>
      <c r="N6026" s="255"/>
      <c r="O6026" s="255"/>
      <c r="P6026" s="255"/>
      <c r="Q6026" s="255"/>
      <c r="R6026" s="255"/>
      <c r="S6026" s="255"/>
      <c r="T6026" s="255"/>
      <c r="U6026" s="255"/>
      <c r="V6026" s="255"/>
    </row>
    <row r="6027" spans="11:22" x14ac:dyDescent="0.25">
      <c r="K6027" s="254"/>
      <c r="L6027" s="255"/>
      <c r="M6027" s="255"/>
      <c r="N6027" s="255"/>
      <c r="O6027" s="255"/>
      <c r="P6027" s="255"/>
      <c r="Q6027" s="255"/>
      <c r="R6027" s="255"/>
      <c r="S6027" s="255"/>
      <c r="T6027" s="255"/>
      <c r="U6027" s="255"/>
      <c r="V6027" s="255"/>
    </row>
    <row r="6028" spans="11:22" x14ac:dyDescent="0.25">
      <c r="K6028" s="254"/>
      <c r="L6028" s="255"/>
      <c r="M6028" s="255"/>
      <c r="N6028" s="255"/>
      <c r="O6028" s="255"/>
      <c r="P6028" s="255"/>
      <c r="Q6028" s="255"/>
      <c r="R6028" s="255"/>
      <c r="S6028" s="255"/>
      <c r="T6028" s="255"/>
      <c r="U6028" s="255"/>
      <c r="V6028" s="255"/>
    </row>
    <row r="6029" spans="11:22" x14ac:dyDescent="0.25">
      <c r="K6029" s="254"/>
      <c r="L6029" s="255"/>
      <c r="M6029" s="255"/>
      <c r="N6029" s="255"/>
      <c r="O6029" s="255"/>
      <c r="P6029" s="255"/>
      <c r="Q6029" s="255"/>
      <c r="R6029" s="255"/>
      <c r="S6029" s="255"/>
      <c r="T6029" s="255"/>
      <c r="U6029" s="255"/>
      <c r="V6029" s="255"/>
    </row>
    <row r="6030" spans="11:22" x14ac:dyDescent="0.25">
      <c r="K6030" s="254"/>
      <c r="L6030" s="255"/>
      <c r="M6030" s="255"/>
      <c r="N6030" s="255"/>
      <c r="O6030" s="255"/>
      <c r="P6030" s="255"/>
      <c r="Q6030" s="255"/>
      <c r="R6030" s="255"/>
      <c r="S6030" s="255"/>
      <c r="T6030" s="255"/>
      <c r="U6030" s="255"/>
      <c r="V6030" s="255"/>
    </row>
    <row r="6031" spans="11:22" x14ac:dyDescent="0.25">
      <c r="K6031" s="254"/>
      <c r="L6031" s="255"/>
      <c r="M6031" s="255"/>
      <c r="N6031" s="255"/>
      <c r="O6031" s="255"/>
      <c r="P6031" s="255"/>
      <c r="Q6031" s="255"/>
      <c r="R6031" s="255"/>
      <c r="S6031" s="255"/>
      <c r="T6031" s="255"/>
      <c r="U6031" s="255"/>
      <c r="V6031" s="255"/>
    </row>
    <row r="6032" spans="11:22" x14ac:dyDescent="0.25">
      <c r="K6032" s="254"/>
      <c r="L6032" s="255"/>
      <c r="M6032" s="255"/>
      <c r="N6032" s="255"/>
      <c r="O6032" s="255"/>
      <c r="P6032" s="255"/>
      <c r="Q6032" s="255"/>
      <c r="R6032" s="255"/>
      <c r="S6032" s="255"/>
      <c r="T6032" s="255"/>
      <c r="U6032" s="255"/>
      <c r="V6032" s="255"/>
    </row>
    <row r="6033" spans="11:22" x14ac:dyDescent="0.25">
      <c r="K6033" s="254"/>
      <c r="L6033" s="255"/>
      <c r="M6033" s="255"/>
      <c r="N6033" s="255"/>
      <c r="O6033" s="255"/>
      <c r="P6033" s="255"/>
      <c r="Q6033" s="255"/>
      <c r="R6033" s="255"/>
      <c r="S6033" s="255"/>
      <c r="T6033" s="255"/>
      <c r="U6033" s="255"/>
      <c r="V6033" s="255"/>
    </row>
    <row r="6034" spans="11:22" x14ac:dyDescent="0.25">
      <c r="K6034" s="254"/>
      <c r="L6034" s="255"/>
      <c r="M6034" s="255"/>
      <c r="N6034" s="255"/>
      <c r="O6034" s="255"/>
      <c r="P6034" s="255"/>
      <c r="Q6034" s="255"/>
      <c r="R6034" s="255"/>
      <c r="S6034" s="255"/>
      <c r="T6034" s="255"/>
      <c r="U6034" s="255"/>
      <c r="V6034" s="255"/>
    </row>
    <row r="6035" spans="11:22" x14ac:dyDescent="0.25">
      <c r="K6035" s="254"/>
      <c r="L6035" s="255"/>
      <c r="M6035" s="255"/>
      <c r="N6035" s="255"/>
      <c r="O6035" s="255"/>
      <c r="P6035" s="255"/>
      <c r="Q6035" s="255"/>
      <c r="R6035" s="255"/>
      <c r="S6035" s="255"/>
      <c r="T6035" s="255"/>
      <c r="U6035" s="255"/>
      <c r="V6035" s="255"/>
    </row>
    <row r="6036" spans="11:22" x14ac:dyDescent="0.25">
      <c r="K6036" s="254"/>
      <c r="L6036" s="255"/>
      <c r="M6036" s="255"/>
      <c r="N6036" s="255"/>
      <c r="O6036" s="255"/>
      <c r="P6036" s="255"/>
      <c r="Q6036" s="255"/>
      <c r="R6036" s="255"/>
      <c r="S6036" s="255"/>
      <c r="T6036" s="255"/>
      <c r="U6036" s="255"/>
      <c r="V6036" s="255"/>
    </row>
    <row r="6037" spans="11:22" x14ac:dyDescent="0.25">
      <c r="K6037" s="254"/>
      <c r="L6037" s="255"/>
      <c r="M6037" s="255"/>
      <c r="N6037" s="255"/>
      <c r="O6037" s="255"/>
      <c r="P6037" s="255"/>
      <c r="Q6037" s="255"/>
      <c r="R6037" s="255"/>
      <c r="S6037" s="255"/>
      <c r="T6037" s="255"/>
      <c r="U6037" s="255"/>
      <c r="V6037" s="255"/>
    </row>
    <row r="6038" spans="11:22" x14ac:dyDescent="0.25">
      <c r="K6038" s="254"/>
      <c r="L6038" s="255"/>
      <c r="M6038" s="255"/>
      <c r="N6038" s="255"/>
      <c r="O6038" s="255"/>
      <c r="P6038" s="255"/>
      <c r="Q6038" s="255"/>
      <c r="R6038" s="255"/>
      <c r="S6038" s="255"/>
      <c r="T6038" s="255"/>
      <c r="U6038" s="255"/>
      <c r="V6038" s="255"/>
    </row>
    <row r="6039" spans="11:22" x14ac:dyDescent="0.25">
      <c r="K6039" s="254"/>
      <c r="L6039" s="255"/>
      <c r="M6039" s="255"/>
      <c r="N6039" s="255"/>
      <c r="O6039" s="255"/>
      <c r="P6039" s="255"/>
      <c r="Q6039" s="255"/>
      <c r="R6039" s="255"/>
      <c r="S6039" s="255"/>
      <c r="T6039" s="255"/>
      <c r="U6039" s="255"/>
      <c r="V6039" s="255"/>
    </row>
    <row r="6040" spans="11:22" x14ac:dyDescent="0.25">
      <c r="K6040" s="254"/>
      <c r="L6040" s="255"/>
      <c r="M6040" s="255"/>
      <c r="N6040" s="255"/>
      <c r="O6040" s="255"/>
      <c r="P6040" s="255"/>
      <c r="Q6040" s="255"/>
      <c r="R6040" s="255"/>
      <c r="S6040" s="255"/>
      <c r="T6040" s="255"/>
      <c r="U6040" s="255"/>
      <c r="V6040" s="255"/>
    </row>
    <row r="6041" spans="11:22" x14ac:dyDescent="0.25">
      <c r="K6041" s="254"/>
      <c r="L6041" s="255"/>
      <c r="M6041" s="255"/>
      <c r="N6041" s="255"/>
      <c r="O6041" s="255"/>
      <c r="P6041" s="255"/>
      <c r="Q6041" s="255"/>
      <c r="R6041" s="255"/>
      <c r="S6041" s="255"/>
      <c r="T6041" s="255"/>
      <c r="U6041" s="255"/>
      <c r="V6041" s="255"/>
    </row>
    <row r="6042" spans="11:22" x14ac:dyDescent="0.25">
      <c r="K6042" s="254"/>
      <c r="L6042" s="255"/>
      <c r="M6042" s="255"/>
      <c r="N6042" s="255"/>
      <c r="O6042" s="255"/>
      <c r="P6042" s="255"/>
      <c r="Q6042" s="255"/>
      <c r="R6042" s="255"/>
      <c r="S6042" s="255"/>
      <c r="T6042" s="255"/>
      <c r="U6042" s="255"/>
      <c r="V6042" s="255"/>
    </row>
    <row r="6043" spans="11:22" x14ac:dyDescent="0.25">
      <c r="K6043" s="254"/>
      <c r="L6043" s="255"/>
      <c r="M6043" s="255"/>
      <c r="N6043" s="255"/>
      <c r="O6043" s="255"/>
      <c r="P6043" s="255"/>
      <c r="Q6043" s="255"/>
      <c r="R6043" s="255"/>
      <c r="S6043" s="255"/>
      <c r="T6043" s="255"/>
      <c r="U6043" s="255"/>
      <c r="V6043" s="255"/>
    </row>
    <row r="6044" spans="11:22" x14ac:dyDescent="0.25">
      <c r="K6044" s="254"/>
      <c r="L6044" s="255"/>
      <c r="M6044" s="255"/>
      <c r="N6044" s="255"/>
      <c r="O6044" s="255"/>
      <c r="P6044" s="255"/>
      <c r="Q6044" s="255"/>
      <c r="R6044" s="255"/>
      <c r="S6044" s="255"/>
      <c r="T6044" s="255"/>
      <c r="U6044" s="255"/>
      <c r="V6044" s="255"/>
    </row>
    <row r="6045" spans="11:22" x14ac:dyDescent="0.25">
      <c r="K6045" s="254"/>
      <c r="L6045" s="255"/>
      <c r="M6045" s="255"/>
      <c r="N6045" s="255"/>
      <c r="O6045" s="255"/>
      <c r="P6045" s="255"/>
      <c r="Q6045" s="255"/>
      <c r="R6045" s="255"/>
      <c r="S6045" s="255"/>
      <c r="T6045" s="255"/>
      <c r="U6045" s="255"/>
      <c r="V6045" s="255"/>
    </row>
    <row r="6046" spans="11:22" x14ac:dyDescent="0.25">
      <c r="K6046" s="254"/>
      <c r="L6046" s="255"/>
      <c r="M6046" s="255"/>
      <c r="N6046" s="255"/>
      <c r="O6046" s="255"/>
      <c r="P6046" s="255"/>
      <c r="Q6046" s="255"/>
      <c r="R6046" s="255"/>
      <c r="S6046" s="255"/>
      <c r="T6046" s="255"/>
      <c r="U6046" s="255"/>
      <c r="V6046" s="255"/>
    </row>
    <row r="6047" spans="11:22" x14ac:dyDescent="0.25">
      <c r="K6047" s="254"/>
      <c r="L6047" s="255"/>
      <c r="M6047" s="255"/>
      <c r="N6047" s="255"/>
      <c r="O6047" s="255"/>
      <c r="P6047" s="255"/>
      <c r="Q6047" s="255"/>
      <c r="R6047" s="255"/>
      <c r="S6047" s="255"/>
      <c r="T6047" s="255"/>
      <c r="U6047" s="255"/>
      <c r="V6047" s="255"/>
    </row>
    <row r="6048" spans="11:22" x14ac:dyDescent="0.25">
      <c r="K6048" s="254"/>
      <c r="L6048" s="255"/>
      <c r="M6048" s="255"/>
      <c r="N6048" s="255"/>
      <c r="O6048" s="255"/>
      <c r="P6048" s="255"/>
      <c r="Q6048" s="255"/>
      <c r="R6048" s="255"/>
      <c r="S6048" s="255"/>
      <c r="T6048" s="255"/>
      <c r="U6048" s="255"/>
      <c r="V6048" s="255"/>
    </row>
    <row r="6049" spans="11:22" x14ac:dyDescent="0.25">
      <c r="K6049" s="254"/>
      <c r="L6049" s="255"/>
      <c r="M6049" s="255"/>
      <c r="N6049" s="255"/>
      <c r="O6049" s="255"/>
      <c r="P6049" s="255"/>
      <c r="Q6049" s="255"/>
      <c r="R6049" s="255"/>
      <c r="S6049" s="255"/>
      <c r="T6049" s="255"/>
      <c r="U6049" s="255"/>
      <c r="V6049" s="255"/>
    </row>
    <row r="6050" spans="11:22" x14ac:dyDescent="0.25">
      <c r="K6050" s="254"/>
      <c r="L6050" s="255"/>
      <c r="M6050" s="255"/>
      <c r="N6050" s="255"/>
      <c r="O6050" s="255"/>
      <c r="P6050" s="255"/>
      <c r="Q6050" s="255"/>
      <c r="R6050" s="255"/>
      <c r="S6050" s="255"/>
      <c r="T6050" s="255"/>
      <c r="U6050" s="255"/>
      <c r="V6050" s="255"/>
    </row>
    <row r="6051" spans="11:22" x14ac:dyDescent="0.25">
      <c r="K6051" s="254"/>
      <c r="L6051" s="255"/>
      <c r="M6051" s="255"/>
      <c r="N6051" s="255"/>
      <c r="O6051" s="255"/>
      <c r="P6051" s="255"/>
      <c r="Q6051" s="255"/>
      <c r="R6051" s="255"/>
      <c r="S6051" s="255"/>
      <c r="T6051" s="255"/>
      <c r="U6051" s="255"/>
      <c r="V6051" s="255"/>
    </row>
    <row r="6052" spans="11:22" x14ac:dyDescent="0.25">
      <c r="K6052" s="254"/>
      <c r="L6052" s="255"/>
      <c r="M6052" s="255"/>
      <c r="N6052" s="255"/>
      <c r="O6052" s="255"/>
      <c r="P6052" s="255"/>
      <c r="Q6052" s="255"/>
      <c r="R6052" s="255"/>
      <c r="S6052" s="255"/>
      <c r="T6052" s="255"/>
      <c r="U6052" s="255"/>
      <c r="V6052" s="255"/>
    </row>
    <row r="6053" spans="11:22" x14ac:dyDescent="0.25">
      <c r="K6053" s="254"/>
      <c r="L6053" s="255"/>
      <c r="M6053" s="255"/>
      <c r="N6053" s="255"/>
      <c r="O6053" s="255"/>
      <c r="P6053" s="255"/>
      <c r="Q6053" s="255"/>
      <c r="R6053" s="255"/>
      <c r="S6053" s="255"/>
      <c r="T6053" s="255"/>
      <c r="U6053" s="255"/>
      <c r="V6053" s="255"/>
    </row>
    <row r="6054" spans="11:22" x14ac:dyDescent="0.25">
      <c r="K6054" s="254"/>
      <c r="L6054" s="255"/>
      <c r="M6054" s="255"/>
      <c r="N6054" s="255"/>
      <c r="O6054" s="255"/>
      <c r="P6054" s="255"/>
      <c r="Q6054" s="255"/>
      <c r="R6054" s="255"/>
      <c r="S6054" s="255"/>
      <c r="T6054" s="255"/>
      <c r="U6054" s="255"/>
      <c r="V6054" s="255"/>
    </row>
    <row r="6055" spans="11:22" x14ac:dyDescent="0.25">
      <c r="K6055" s="254"/>
      <c r="L6055" s="255"/>
      <c r="M6055" s="255"/>
      <c r="N6055" s="255"/>
      <c r="O6055" s="255"/>
      <c r="P6055" s="255"/>
      <c r="Q6055" s="255"/>
      <c r="R6055" s="255"/>
      <c r="S6055" s="255"/>
      <c r="T6055" s="255"/>
      <c r="U6055" s="255"/>
      <c r="V6055" s="255"/>
    </row>
    <row r="6056" spans="11:22" x14ac:dyDescent="0.25">
      <c r="K6056" s="254"/>
      <c r="L6056" s="255"/>
      <c r="M6056" s="255"/>
      <c r="N6056" s="255"/>
      <c r="O6056" s="255"/>
      <c r="P6056" s="255"/>
      <c r="Q6056" s="255"/>
      <c r="R6056" s="255"/>
      <c r="S6056" s="255"/>
      <c r="T6056" s="255"/>
      <c r="U6056" s="255"/>
      <c r="V6056" s="255"/>
    </row>
    <row r="6057" spans="11:22" x14ac:dyDescent="0.25">
      <c r="K6057" s="254"/>
      <c r="L6057" s="255"/>
      <c r="M6057" s="255"/>
      <c r="N6057" s="255"/>
      <c r="O6057" s="255"/>
      <c r="P6057" s="255"/>
      <c r="Q6057" s="255"/>
      <c r="R6057" s="255"/>
      <c r="S6057" s="255"/>
      <c r="T6057" s="255"/>
      <c r="U6057" s="255"/>
      <c r="V6057" s="255"/>
    </row>
    <row r="6058" spans="11:22" x14ac:dyDescent="0.25">
      <c r="K6058" s="254"/>
      <c r="L6058" s="255"/>
      <c r="M6058" s="255"/>
      <c r="N6058" s="255"/>
      <c r="O6058" s="255"/>
      <c r="P6058" s="255"/>
      <c r="Q6058" s="255"/>
      <c r="R6058" s="255"/>
      <c r="S6058" s="255"/>
      <c r="T6058" s="255"/>
      <c r="U6058" s="255"/>
      <c r="V6058" s="255"/>
    </row>
    <row r="6059" spans="11:22" x14ac:dyDescent="0.25">
      <c r="K6059" s="254"/>
      <c r="L6059" s="255"/>
      <c r="M6059" s="255"/>
      <c r="N6059" s="255"/>
      <c r="O6059" s="255"/>
      <c r="P6059" s="255"/>
      <c r="Q6059" s="255"/>
      <c r="R6059" s="255"/>
      <c r="S6059" s="255"/>
      <c r="T6059" s="255"/>
      <c r="U6059" s="255"/>
      <c r="V6059" s="255"/>
    </row>
    <row r="6060" spans="11:22" x14ac:dyDescent="0.25">
      <c r="K6060" s="254"/>
      <c r="L6060" s="255"/>
      <c r="M6060" s="255"/>
      <c r="N6060" s="255"/>
      <c r="O6060" s="255"/>
      <c r="P6060" s="255"/>
      <c r="Q6060" s="255"/>
      <c r="R6060" s="255"/>
      <c r="S6060" s="255"/>
      <c r="T6060" s="255"/>
      <c r="U6060" s="255"/>
      <c r="V6060" s="255"/>
    </row>
    <row r="6061" spans="11:22" x14ac:dyDescent="0.25">
      <c r="K6061" s="254"/>
      <c r="L6061" s="255"/>
      <c r="M6061" s="255"/>
      <c r="N6061" s="255"/>
      <c r="O6061" s="255"/>
      <c r="P6061" s="255"/>
      <c r="Q6061" s="255"/>
      <c r="R6061" s="255"/>
      <c r="S6061" s="255"/>
      <c r="T6061" s="255"/>
      <c r="U6061" s="255"/>
      <c r="V6061" s="255"/>
    </row>
    <row r="6062" spans="11:22" x14ac:dyDescent="0.25">
      <c r="K6062" s="254"/>
      <c r="L6062" s="255"/>
      <c r="M6062" s="255"/>
      <c r="N6062" s="255"/>
      <c r="O6062" s="255"/>
      <c r="P6062" s="255"/>
      <c r="Q6062" s="255"/>
      <c r="R6062" s="255"/>
      <c r="S6062" s="255"/>
      <c r="T6062" s="255"/>
      <c r="U6062" s="255"/>
      <c r="V6062" s="255"/>
    </row>
    <row r="6063" spans="11:22" x14ac:dyDescent="0.25">
      <c r="K6063" s="254"/>
      <c r="L6063" s="255"/>
      <c r="M6063" s="255"/>
      <c r="N6063" s="255"/>
      <c r="O6063" s="255"/>
      <c r="P6063" s="255"/>
      <c r="Q6063" s="255"/>
      <c r="R6063" s="255"/>
      <c r="S6063" s="255"/>
      <c r="T6063" s="255"/>
      <c r="U6063" s="255"/>
      <c r="V6063" s="255"/>
    </row>
    <row r="6064" spans="11:22" x14ac:dyDescent="0.25">
      <c r="K6064" s="254"/>
      <c r="L6064" s="255"/>
      <c r="M6064" s="255"/>
      <c r="N6064" s="255"/>
      <c r="O6064" s="255"/>
      <c r="P6064" s="255"/>
      <c r="Q6064" s="255"/>
      <c r="R6064" s="255"/>
      <c r="S6064" s="255"/>
      <c r="T6064" s="255"/>
      <c r="U6064" s="255"/>
      <c r="V6064" s="255"/>
    </row>
    <row r="6065" spans="11:22" x14ac:dyDescent="0.25">
      <c r="K6065" s="254"/>
      <c r="L6065" s="255"/>
      <c r="M6065" s="255"/>
      <c r="N6065" s="255"/>
      <c r="O6065" s="255"/>
      <c r="P6065" s="255"/>
      <c r="Q6065" s="255"/>
      <c r="R6065" s="255"/>
      <c r="S6065" s="255"/>
      <c r="T6065" s="255"/>
      <c r="U6065" s="255"/>
      <c r="V6065" s="255"/>
    </row>
    <row r="6066" spans="11:22" x14ac:dyDescent="0.25">
      <c r="K6066" s="254"/>
      <c r="L6066" s="255"/>
      <c r="M6066" s="255"/>
      <c r="N6066" s="255"/>
      <c r="O6066" s="255"/>
      <c r="P6066" s="255"/>
      <c r="Q6066" s="255"/>
      <c r="R6066" s="255"/>
      <c r="S6066" s="255"/>
      <c r="T6066" s="255"/>
      <c r="U6066" s="255"/>
      <c r="V6066" s="255"/>
    </row>
    <row r="6067" spans="11:22" x14ac:dyDescent="0.25">
      <c r="K6067" s="254"/>
      <c r="L6067" s="255"/>
      <c r="M6067" s="255"/>
      <c r="N6067" s="255"/>
      <c r="O6067" s="255"/>
      <c r="P6067" s="255"/>
      <c r="Q6067" s="255"/>
      <c r="R6067" s="255"/>
      <c r="S6067" s="255"/>
      <c r="T6067" s="255"/>
      <c r="U6067" s="255"/>
      <c r="V6067" s="255"/>
    </row>
    <row r="6068" spans="11:22" x14ac:dyDescent="0.25">
      <c r="K6068" s="254"/>
      <c r="L6068" s="255"/>
      <c r="M6068" s="255"/>
      <c r="N6068" s="255"/>
      <c r="O6068" s="255"/>
      <c r="P6068" s="255"/>
      <c r="Q6068" s="255"/>
      <c r="R6068" s="255"/>
      <c r="S6068" s="255"/>
      <c r="T6068" s="255"/>
      <c r="U6068" s="255"/>
      <c r="V6068" s="255"/>
    </row>
    <row r="6069" spans="11:22" x14ac:dyDescent="0.25">
      <c r="K6069" s="254"/>
      <c r="L6069" s="255"/>
      <c r="M6069" s="255"/>
      <c r="N6069" s="255"/>
      <c r="O6069" s="255"/>
      <c r="P6069" s="255"/>
      <c r="Q6069" s="255"/>
      <c r="R6069" s="255"/>
      <c r="S6069" s="255"/>
      <c r="T6069" s="255"/>
      <c r="U6069" s="255"/>
      <c r="V6069" s="255"/>
    </row>
    <row r="6070" spans="11:22" x14ac:dyDescent="0.25">
      <c r="K6070" s="254"/>
      <c r="L6070" s="255"/>
      <c r="M6070" s="255"/>
      <c r="N6070" s="255"/>
      <c r="O6070" s="255"/>
      <c r="P6070" s="255"/>
      <c r="Q6070" s="255"/>
      <c r="R6070" s="255"/>
      <c r="S6070" s="255"/>
      <c r="T6070" s="255"/>
      <c r="U6070" s="255"/>
      <c r="V6070" s="255"/>
    </row>
    <row r="6071" spans="11:22" x14ac:dyDescent="0.25">
      <c r="K6071" s="254"/>
      <c r="L6071" s="255"/>
      <c r="M6071" s="255"/>
      <c r="N6071" s="255"/>
      <c r="O6071" s="255"/>
      <c r="P6071" s="255"/>
      <c r="Q6071" s="255"/>
      <c r="R6071" s="255"/>
      <c r="S6071" s="255"/>
      <c r="T6071" s="255"/>
      <c r="U6071" s="255"/>
      <c r="V6071" s="255"/>
    </row>
    <row r="6072" spans="11:22" x14ac:dyDescent="0.25">
      <c r="K6072" s="254"/>
      <c r="L6072" s="255"/>
      <c r="M6072" s="255"/>
      <c r="N6072" s="255"/>
      <c r="O6072" s="255"/>
      <c r="P6072" s="255"/>
      <c r="Q6072" s="255"/>
      <c r="R6072" s="255"/>
      <c r="S6072" s="255"/>
      <c r="T6072" s="255"/>
      <c r="U6072" s="255"/>
      <c r="V6072" s="255"/>
    </row>
    <row r="6073" spans="11:22" x14ac:dyDescent="0.25">
      <c r="K6073" s="254"/>
      <c r="L6073" s="255"/>
      <c r="M6073" s="255"/>
      <c r="N6073" s="255"/>
      <c r="O6073" s="255"/>
      <c r="P6073" s="255"/>
      <c r="Q6073" s="255"/>
      <c r="R6073" s="255"/>
      <c r="S6073" s="255"/>
      <c r="T6073" s="255"/>
      <c r="U6073" s="255"/>
      <c r="V6073" s="255"/>
    </row>
    <row r="6074" spans="11:22" x14ac:dyDescent="0.25">
      <c r="K6074" s="254"/>
      <c r="L6074" s="255"/>
      <c r="M6074" s="255"/>
      <c r="N6074" s="255"/>
      <c r="O6074" s="255"/>
      <c r="P6074" s="255"/>
      <c r="Q6074" s="255"/>
      <c r="R6074" s="255"/>
      <c r="S6074" s="255"/>
      <c r="T6074" s="255"/>
      <c r="U6074" s="255"/>
      <c r="V6074" s="255"/>
    </row>
    <row r="6075" spans="11:22" x14ac:dyDescent="0.25">
      <c r="K6075" s="254"/>
      <c r="L6075" s="255"/>
      <c r="M6075" s="255"/>
      <c r="N6075" s="255"/>
      <c r="O6075" s="255"/>
      <c r="P6075" s="255"/>
      <c r="Q6075" s="255"/>
      <c r="R6075" s="255"/>
      <c r="S6075" s="255"/>
      <c r="T6075" s="255"/>
      <c r="U6075" s="255"/>
      <c r="V6075" s="255"/>
    </row>
    <row r="6076" spans="11:22" x14ac:dyDescent="0.25">
      <c r="K6076" s="254"/>
      <c r="L6076" s="255"/>
      <c r="M6076" s="255"/>
      <c r="N6076" s="255"/>
      <c r="O6076" s="255"/>
      <c r="P6076" s="255"/>
      <c r="Q6076" s="255"/>
      <c r="R6076" s="255"/>
      <c r="S6076" s="255"/>
      <c r="T6076" s="255"/>
      <c r="U6076" s="255"/>
      <c r="V6076" s="255"/>
    </row>
    <row r="6077" spans="11:22" x14ac:dyDescent="0.25">
      <c r="K6077" s="254"/>
      <c r="L6077" s="255"/>
      <c r="M6077" s="255"/>
      <c r="N6077" s="255"/>
      <c r="O6077" s="255"/>
      <c r="P6077" s="255"/>
      <c r="Q6077" s="255"/>
      <c r="R6077" s="255"/>
      <c r="S6077" s="255"/>
      <c r="T6077" s="255"/>
      <c r="U6077" s="255"/>
      <c r="V6077" s="255"/>
    </row>
    <row r="6078" spans="11:22" x14ac:dyDescent="0.25">
      <c r="K6078" s="254"/>
      <c r="L6078" s="255"/>
      <c r="M6078" s="255"/>
      <c r="N6078" s="255"/>
      <c r="O6078" s="255"/>
      <c r="P6078" s="255"/>
      <c r="Q6078" s="255"/>
      <c r="R6078" s="255"/>
      <c r="S6078" s="255"/>
      <c r="T6078" s="255"/>
      <c r="U6078" s="255"/>
      <c r="V6078" s="255"/>
    </row>
    <row r="6079" spans="11:22" x14ac:dyDescent="0.25">
      <c r="K6079" s="254"/>
      <c r="L6079" s="255"/>
      <c r="M6079" s="255"/>
      <c r="N6079" s="255"/>
      <c r="O6079" s="255"/>
      <c r="P6079" s="255"/>
      <c r="Q6079" s="255"/>
      <c r="R6079" s="255"/>
      <c r="S6079" s="255"/>
      <c r="T6079" s="255"/>
      <c r="U6079" s="255"/>
      <c r="V6079" s="255"/>
    </row>
    <row r="6080" spans="11:22" x14ac:dyDescent="0.25">
      <c r="K6080" s="254"/>
      <c r="L6080" s="255"/>
      <c r="M6080" s="255"/>
      <c r="N6080" s="255"/>
      <c r="O6080" s="255"/>
      <c r="P6080" s="255"/>
      <c r="Q6080" s="255"/>
      <c r="R6080" s="255"/>
      <c r="S6080" s="255"/>
      <c r="T6080" s="255"/>
      <c r="U6080" s="255"/>
      <c r="V6080" s="255"/>
    </row>
    <row r="6081" spans="11:22" x14ac:dyDescent="0.25">
      <c r="K6081" s="254"/>
      <c r="L6081" s="255"/>
      <c r="M6081" s="255"/>
      <c r="N6081" s="255"/>
      <c r="O6081" s="255"/>
      <c r="P6081" s="255"/>
      <c r="Q6081" s="255"/>
      <c r="R6081" s="255"/>
      <c r="S6081" s="255"/>
      <c r="T6081" s="255"/>
      <c r="U6081" s="255"/>
      <c r="V6081" s="255"/>
    </row>
    <row r="6082" spans="11:22" x14ac:dyDescent="0.25">
      <c r="K6082" s="254"/>
      <c r="L6082" s="255"/>
      <c r="M6082" s="255"/>
      <c r="N6082" s="255"/>
      <c r="O6082" s="255"/>
      <c r="P6082" s="255"/>
      <c r="Q6082" s="255"/>
      <c r="R6082" s="255"/>
      <c r="S6082" s="255"/>
      <c r="T6082" s="255"/>
      <c r="U6082" s="255"/>
      <c r="V6082" s="255"/>
    </row>
    <row r="6083" spans="11:22" x14ac:dyDescent="0.25">
      <c r="K6083" s="254"/>
      <c r="L6083" s="255"/>
      <c r="M6083" s="255"/>
      <c r="N6083" s="255"/>
      <c r="O6083" s="255"/>
      <c r="P6083" s="255"/>
      <c r="Q6083" s="255"/>
      <c r="R6083" s="255"/>
      <c r="S6083" s="255"/>
      <c r="T6083" s="255"/>
      <c r="U6083" s="255"/>
      <c r="V6083" s="255"/>
    </row>
    <row r="6084" spans="11:22" x14ac:dyDescent="0.25">
      <c r="K6084" s="254"/>
      <c r="L6084" s="255"/>
      <c r="M6084" s="255"/>
      <c r="N6084" s="255"/>
      <c r="O6084" s="255"/>
      <c r="P6084" s="255"/>
      <c r="Q6084" s="255"/>
      <c r="R6084" s="255"/>
      <c r="S6084" s="255"/>
      <c r="T6084" s="255"/>
      <c r="U6084" s="255"/>
      <c r="V6084" s="255"/>
    </row>
    <row r="6085" spans="11:22" x14ac:dyDescent="0.25">
      <c r="K6085" s="254"/>
      <c r="L6085" s="255"/>
      <c r="M6085" s="255"/>
      <c r="N6085" s="255"/>
      <c r="O6085" s="255"/>
      <c r="P6085" s="255"/>
      <c r="Q6085" s="255"/>
      <c r="R6085" s="255"/>
      <c r="S6085" s="255"/>
      <c r="T6085" s="255"/>
      <c r="U6085" s="255"/>
      <c r="V6085" s="255"/>
    </row>
    <row r="6086" spans="11:22" x14ac:dyDescent="0.25">
      <c r="K6086" s="254"/>
      <c r="L6086" s="255"/>
      <c r="M6086" s="255"/>
      <c r="N6086" s="255"/>
      <c r="O6086" s="255"/>
      <c r="P6086" s="255"/>
      <c r="Q6086" s="255"/>
      <c r="R6086" s="255"/>
      <c r="S6086" s="255"/>
      <c r="T6086" s="255"/>
      <c r="U6086" s="255"/>
      <c r="V6086" s="255"/>
    </row>
    <row r="6087" spans="11:22" x14ac:dyDescent="0.25">
      <c r="K6087" s="254"/>
      <c r="L6087" s="255"/>
      <c r="M6087" s="255"/>
      <c r="N6087" s="255"/>
      <c r="O6087" s="255"/>
      <c r="P6087" s="255"/>
      <c r="Q6087" s="255"/>
      <c r="R6087" s="255"/>
      <c r="S6087" s="255"/>
      <c r="T6087" s="255"/>
      <c r="U6087" s="255"/>
      <c r="V6087" s="255"/>
    </row>
    <row r="6088" spans="11:22" x14ac:dyDescent="0.25">
      <c r="K6088" s="254"/>
      <c r="L6088" s="255"/>
      <c r="M6088" s="255"/>
      <c r="N6088" s="255"/>
      <c r="O6088" s="255"/>
      <c r="P6088" s="255"/>
      <c r="Q6088" s="255"/>
      <c r="R6088" s="255"/>
      <c r="S6088" s="255"/>
      <c r="T6088" s="255"/>
      <c r="U6088" s="255"/>
      <c r="V6088" s="255"/>
    </row>
    <row r="6089" spans="11:22" x14ac:dyDescent="0.25">
      <c r="K6089" s="254"/>
      <c r="L6089" s="255"/>
      <c r="M6089" s="255"/>
      <c r="N6089" s="255"/>
      <c r="O6089" s="255"/>
      <c r="P6089" s="255"/>
      <c r="Q6089" s="255"/>
      <c r="R6089" s="255"/>
      <c r="S6089" s="255"/>
      <c r="T6089" s="255"/>
      <c r="U6089" s="255"/>
      <c r="V6089" s="255"/>
    </row>
    <row r="6090" spans="11:22" x14ac:dyDescent="0.25">
      <c r="K6090" s="254"/>
      <c r="L6090" s="255"/>
      <c r="M6090" s="255"/>
      <c r="N6090" s="255"/>
      <c r="O6090" s="255"/>
      <c r="P6090" s="255"/>
      <c r="Q6090" s="255"/>
      <c r="R6090" s="255"/>
      <c r="S6090" s="255"/>
      <c r="T6090" s="255"/>
      <c r="U6090" s="255"/>
      <c r="V6090" s="255"/>
    </row>
    <row r="6091" spans="11:22" x14ac:dyDescent="0.25">
      <c r="K6091" s="254"/>
      <c r="L6091" s="255"/>
      <c r="M6091" s="255"/>
      <c r="N6091" s="255"/>
      <c r="O6091" s="255"/>
      <c r="P6091" s="255"/>
      <c r="Q6091" s="255"/>
      <c r="R6091" s="255"/>
      <c r="S6091" s="255"/>
      <c r="T6091" s="255"/>
      <c r="U6091" s="255"/>
      <c r="V6091" s="255"/>
    </row>
    <row r="6092" spans="11:22" x14ac:dyDescent="0.25">
      <c r="K6092" s="254"/>
      <c r="L6092" s="255"/>
      <c r="M6092" s="255"/>
      <c r="N6092" s="255"/>
      <c r="O6092" s="255"/>
      <c r="P6092" s="255"/>
      <c r="Q6092" s="255"/>
      <c r="R6092" s="255"/>
      <c r="S6092" s="255"/>
      <c r="T6092" s="255"/>
      <c r="U6092" s="255"/>
      <c r="V6092" s="255"/>
    </row>
    <row r="6093" spans="11:22" x14ac:dyDescent="0.25">
      <c r="K6093" s="254"/>
      <c r="L6093" s="255"/>
      <c r="M6093" s="255"/>
      <c r="N6093" s="255"/>
      <c r="O6093" s="255"/>
      <c r="P6093" s="255"/>
      <c r="Q6093" s="255"/>
      <c r="R6093" s="255"/>
      <c r="S6093" s="255"/>
      <c r="T6093" s="255"/>
      <c r="U6093" s="255"/>
      <c r="V6093" s="255"/>
    </row>
    <row r="6094" spans="11:22" x14ac:dyDescent="0.25">
      <c r="K6094" s="254"/>
      <c r="L6094" s="255"/>
      <c r="M6094" s="255"/>
      <c r="N6094" s="255"/>
      <c r="O6094" s="255"/>
      <c r="P6094" s="255"/>
      <c r="Q6094" s="255"/>
      <c r="R6094" s="255"/>
      <c r="S6094" s="255"/>
      <c r="T6094" s="255"/>
      <c r="U6094" s="255"/>
      <c r="V6094" s="255"/>
    </row>
    <row r="6095" spans="11:22" x14ac:dyDescent="0.25">
      <c r="K6095" s="254"/>
      <c r="L6095" s="255"/>
      <c r="M6095" s="255"/>
      <c r="N6095" s="255"/>
      <c r="O6095" s="255"/>
      <c r="P6095" s="255"/>
      <c r="Q6095" s="255"/>
      <c r="R6095" s="255"/>
      <c r="S6095" s="255"/>
      <c r="T6095" s="255"/>
      <c r="U6095" s="255"/>
      <c r="V6095" s="255"/>
    </row>
    <row r="6096" spans="11:22" x14ac:dyDescent="0.25">
      <c r="K6096" s="254"/>
      <c r="L6096" s="255"/>
      <c r="M6096" s="255"/>
      <c r="N6096" s="255"/>
      <c r="O6096" s="255"/>
      <c r="P6096" s="255"/>
      <c r="Q6096" s="255"/>
      <c r="R6096" s="255"/>
      <c r="S6096" s="255"/>
      <c r="T6096" s="255"/>
      <c r="U6096" s="255"/>
      <c r="V6096" s="255"/>
    </row>
    <row r="6097" spans="11:22" x14ac:dyDescent="0.25">
      <c r="K6097" s="254"/>
      <c r="L6097" s="255"/>
      <c r="M6097" s="255"/>
      <c r="N6097" s="255"/>
      <c r="O6097" s="255"/>
      <c r="P6097" s="255"/>
      <c r="Q6097" s="255"/>
      <c r="R6097" s="255"/>
      <c r="S6097" s="255"/>
      <c r="T6097" s="255"/>
      <c r="U6097" s="255"/>
      <c r="V6097" s="255"/>
    </row>
    <row r="6098" spans="11:22" x14ac:dyDescent="0.25">
      <c r="K6098" s="254"/>
      <c r="L6098" s="255"/>
      <c r="M6098" s="255"/>
      <c r="N6098" s="255"/>
      <c r="O6098" s="255"/>
      <c r="P6098" s="255"/>
      <c r="Q6098" s="255"/>
      <c r="R6098" s="255"/>
      <c r="S6098" s="255"/>
      <c r="T6098" s="255"/>
      <c r="U6098" s="255"/>
      <c r="V6098" s="255"/>
    </row>
    <row r="6099" spans="11:22" x14ac:dyDescent="0.25">
      <c r="K6099" s="254"/>
      <c r="L6099" s="255"/>
      <c r="M6099" s="255"/>
      <c r="N6099" s="255"/>
      <c r="O6099" s="255"/>
      <c r="P6099" s="255"/>
      <c r="Q6099" s="255"/>
      <c r="R6099" s="255"/>
      <c r="S6099" s="255"/>
      <c r="T6099" s="255"/>
      <c r="U6099" s="255"/>
      <c r="V6099" s="255"/>
    </row>
    <row r="6100" spans="11:22" x14ac:dyDescent="0.25">
      <c r="K6100" s="254"/>
      <c r="L6100" s="255"/>
      <c r="M6100" s="255"/>
      <c r="N6100" s="255"/>
      <c r="O6100" s="255"/>
      <c r="P6100" s="255"/>
      <c r="Q6100" s="255"/>
      <c r="R6100" s="255"/>
      <c r="S6100" s="255"/>
      <c r="T6100" s="255"/>
      <c r="U6100" s="255"/>
      <c r="V6100" s="255"/>
    </row>
    <row r="6101" spans="11:22" x14ac:dyDescent="0.25">
      <c r="K6101" s="254"/>
      <c r="L6101" s="255"/>
      <c r="M6101" s="255"/>
      <c r="N6101" s="255"/>
      <c r="O6101" s="255"/>
      <c r="P6101" s="255"/>
      <c r="Q6101" s="255"/>
      <c r="R6101" s="255"/>
      <c r="S6101" s="255"/>
      <c r="T6101" s="255"/>
      <c r="U6101" s="255"/>
      <c r="V6101" s="255"/>
    </row>
    <row r="6102" spans="11:22" x14ac:dyDescent="0.25">
      <c r="K6102" s="254"/>
      <c r="L6102" s="255"/>
      <c r="M6102" s="255"/>
      <c r="N6102" s="255"/>
      <c r="O6102" s="255"/>
      <c r="P6102" s="255"/>
      <c r="Q6102" s="255"/>
      <c r="R6102" s="255"/>
      <c r="S6102" s="255"/>
      <c r="T6102" s="255"/>
      <c r="U6102" s="255"/>
      <c r="V6102" s="255"/>
    </row>
    <row r="6103" spans="11:22" x14ac:dyDescent="0.25">
      <c r="K6103" s="254"/>
      <c r="L6103" s="255"/>
      <c r="M6103" s="255"/>
      <c r="N6103" s="255"/>
      <c r="O6103" s="255"/>
      <c r="P6103" s="255"/>
      <c r="Q6103" s="255"/>
      <c r="R6103" s="255"/>
      <c r="S6103" s="255"/>
      <c r="T6103" s="255"/>
      <c r="U6103" s="255"/>
      <c r="V6103" s="255"/>
    </row>
    <row r="6104" spans="11:22" x14ac:dyDescent="0.25">
      <c r="K6104" s="254"/>
      <c r="L6104" s="255"/>
      <c r="M6104" s="255"/>
      <c r="N6104" s="255"/>
      <c r="O6104" s="255"/>
      <c r="P6104" s="255"/>
      <c r="Q6104" s="255"/>
      <c r="R6104" s="255"/>
      <c r="S6104" s="255"/>
      <c r="T6104" s="255"/>
      <c r="U6104" s="255"/>
      <c r="V6104" s="255"/>
    </row>
    <row r="6105" spans="11:22" x14ac:dyDescent="0.25">
      <c r="K6105" s="254"/>
      <c r="L6105" s="255"/>
      <c r="M6105" s="255"/>
      <c r="N6105" s="255"/>
      <c r="O6105" s="255"/>
      <c r="P6105" s="255"/>
      <c r="Q6105" s="255"/>
      <c r="R6105" s="255"/>
      <c r="S6105" s="255"/>
      <c r="T6105" s="255"/>
      <c r="U6105" s="255"/>
      <c r="V6105" s="255"/>
    </row>
    <row r="6106" spans="11:22" x14ac:dyDescent="0.25">
      <c r="K6106" s="254"/>
      <c r="L6106" s="255"/>
      <c r="M6106" s="255"/>
      <c r="N6106" s="255"/>
      <c r="O6106" s="255"/>
      <c r="P6106" s="255"/>
      <c r="Q6106" s="255"/>
      <c r="R6106" s="255"/>
      <c r="S6106" s="255"/>
      <c r="T6106" s="255"/>
      <c r="U6106" s="255"/>
      <c r="V6106" s="255"/>
    </row>
    <row r="6107" spans="11:22" x14ac:dyDescent="0.25">
      <c r="K6107" s="254"/>
      <c r="L6107" s="255"/>
      <c r="M6107" s="255"/>
      <c r="N6107" s="255"/>
      <c r="O6107" s="255"/>
      <c r="P6107" s="255"/>
      <c r="Q6107" s="255"/>
      <c r="R6107" s="255"/>
      <c r="S6107" s="255"/>
      <c r="T6107" s="255"/>
      <c r="U6107" s="255"/>
      <c r="V6107" s="255"/>
    </row>
    <row r="6108" spans="11:22" x14ac:dyDescent="0.25">
      <c r="K6108" s="254"/>
      <c r="L6108" s="255"/>
      <c r="M6108" s="255"/>
      <c r="N6108" s="255"/>
      <c r="O6108" s="255"/>
      <c r="P6108" s="255"/>
      <c r="Q6108" s="255"/>
      <c r="R6108" s="255"/>
      <c r="S6108" s="255"/>
      <c r="T6108" s="255"/>
      <c r="U6108" s="255"/>
      <c r="V6108" s="255"/>
    </row>
    <row r="6109" spans="11:22" x14ac:dyDescent="0.25">
      <c r="K6109" s="254"/>
      <c r="L6109" s="255"/>
      <c r="M6109" s="255"/>
      <c r="N6109" s="255"/>
      <c r="O6109" s="255"/>
      <c r="P6109" s="255"/>
      <c r="Q6109" s="255"/>
      <c r="R6109" s="255"/>
      <c r="S6109" s="255"/>
      <c r="T6109" s="255"/>
      <c r="U6109" s="255"/>
      <c r="V6109" s="255"/>
    </row>
    <row r="6110" spans="11:22" x14ac:dyDescent="0.25">
      <c r="K6110" s="254"/>
      <c r="L6110" s="255"/>
      <c r="M6110" s="255"/>
      <c r="N6110" s="255"/>
      <c r="O6110" s="255"/>
      <c r="P6110" s="255"/>
      <c r="Q6110" s="255"/>
      <c r="R6110" s="255"/>
      <c r="S6110" s="255"/>
      <c r="T6110" s="255"/>
      <c r="U6110" s="255"/>
      <c r="V6110" s="255"/>
    </row>
    <row r="6111" spans="11:22" x14ac:dyDescent="0.25">
      <c r="K6111" s="254"/>
      <c r="L6111" s="255"/>
      <c r="M6111" s="255"/>
      <c r="N6111" s="255"/>
      <c r="O6111" s="255"/>
      <c r="P6111" s="255"/>
      <c r="Q6111" s="255"/>
      <c r="R6111" s="255"/>
      <c r="S6111" s="255"/>
      <c r="T6111" s="255"/>
      <c r="U6111" s="255"/>
      <c r="V6111" s="255"/>
    </row>
    <row r="6112" spans="11:22" x14ac:dyDescent="0.25">
      <c r="K6112" s="254"/>
      <c r="L6112" s="255"/>
      <c r="M6112" s="255"/>
      <c r="N6112" s="255"/>
      <c r="O6112" s="255"/>
      <c r="P6112" s="255"/>
      <c r="Q6112" s="255"/>
      <c r="R6112" s="255"/>
      <c r="S6112" s="255"/>
      <c r="T6112" s="255"/>
      <c r="U6112" s="255"/>
      <c r="V6112" s="255"/>
    </row>
    <row r="6113" spans="11:22" x14ac:dyDescent="0.25">
      <c r="K6113" s="254"/>
      <c r="L6113" s="255"/>
      <c r="M6113" s="255"/>
      <c r="N6113" s="255"/>
      <c r="O6113" s="255"/>
      <c r="P6113" s="255"/>
      <c r="Q6113" s="255"/>
      <c r="R6113" s="255"/>
      <c r="S6113" s="255"/>
      <c r="T6113" s="255"/>
      <c r="U6113" s="255"/>
      <c r="V6113" s="255"/>
    </row>
    <row r="6114" spans="11:22" x14ac:dyDescent="0.25">
      <c r="K6114" s="254"/>
      <c r="L6114" s="255"/>
      <c r="M6114" s="255"/>
      <c r="N6114" s="255"/>
      <c r="O6114" s="255"/>
      <c r="P6114" s="255"/>
      <c r="Q6114" s="255"/>
      <c r="R6114" s="255"/>
      <c r="S6114" s="255"/>
      <c r="T6114" s="255"/>
      <c r="U6114" s="255"/>
      <c r="V6114" s="255"/>
    </row>
    <row r="6115" spans="11:22" x14ac:dyDescent="0.25">
      <c r="K6115" s="254"/>
      <c r="L6115" s="255"/>
      <c r="M6115" s="255"/>
      <c r="N6115" s="255"/>
      <c r="O6115" s="255"/>
      <c r="P6115" s="255"/>
      <c r="Q6115" s="255"/>
      <c r="R6115" s="255"/>
      <c r="S6115" s="255"/>
      <c r="T6115" s="255"/>
      <c r="U6115" s="255"/>
      <c r="V6115" s="255"/>
    </row>
    <row r="6116" spans="11:22" x14ac:dyDescent="0.25">
      <c r="K6116" s="254"/>
      <c r="L6116" s="255"/>
      <c r="M6116" s="255"/>
      <c r="N6116" s="255"/>
      <c r="O6116" s="255"/>
      <c r="P6116" s="255"/>
      <c r="Q6116" s="255"/>
      <c r="R6116" s="255"/>
      <c r="S6116" s="255"/>
      <c r="T6116" s="255"/>
      <c r="U6116" s="255"/>
      <c r="V6116" s="255"/>
    </row>
    <row r="6117" spans="11:22" x14ac:dyDescent="0.25">
      <c r="K6117" s="254"/>
      <c r="L6117" s="255"/>
      <c r="M6117" s="255"/>
      <c r="N6117" s="255"/>
      <c r="O6117" s="255"/>
      <c r="P6117" s="255"/>
      <c r="Q6117" s="255"/>
      <c r="R6117" s="255"/>
      <c r="S6117" s="255"/>
      <c r="T6117" s="255"/>
      <c r="U6117" s="255"/>
      <c r="V6117" s="255"/>
    </row>
    <row r="6118" spans="11:22" x14ac:dyDescent="0.25">
      <c r="K6118" s="254"/>
      <c r="L6118" s="255"/>
      <c r="M6118" s="255"/>
      <c r="N6118" s="255"/>
      <c r="O6118" s="255"/>
      <c r="P6118" s="255"/>
      <c r="Q6118" s="255"/>
      <c r="R6118" s="255"/>
      <c r="S6118" s="255"/>
      <c r="T6118" s="255"/>
      <c r="U6118" s="255"/>
      <c r="V6118" s="255"/>
    </row>
    <row r="6119" spans="11:22" x14ac:dyDescent="0.25">
      <c r="K6119" s="254"/>
      <c r="L6119" s="255"/>
      <c r="M6119" s="255"/>
      <c r="N6119" s="255"/>
      <c r="O6119" s="255"/>
      <c r="P6119" s="255"/>
      <c r="Q6119" s="255"/>
      <c r="R6119" s="255"/>
      <c r="S6119" s="255"/>
      <c r="T6119" s="255"/>
      <c r="U6119" s="255"/>
      <c r="V6119" s="255"/>
    </row>
    <row r="6120" spans="11:22" x14ac:dyDescent="0.25">
      <c r="K6120" s="254"/>
      <c r="L6120" s="255"/>
      <c r="M6120" s="255"/>
      <c r="N6120" s="255"/>
      <c r="O6120" s="255"/>
      <c r="P6120" s="255"/>
      <c r="Q6120" s="255"/>
      <c r="R6120" s="255"/>
      <c r="S6120" s="255"/>
      <c r="T6120" s="255"/>
      <c r="U6120" s="255"/>
      <c r="V6120" s="255"/>
    </row>
    <row r="6121" spans="11:22" x14ac:dyDescent="0.25">
      <c r="K6121" s="254"/>
      <c r="L6121" s="255"/>
      <c r="M6121" s="255"/>
      <c r="N6121" s="255"/>
      <c r="O6121" s="255"/>
      <c r="P6121" s="255"/>
      <c r="Q6121" s="255"/>
      <c r="R6121" s="255"/>
      <c r="S6121" s="255"/>
      <c r="T6121" s="255"/>
      <c r="U6121" s="255"/>
      <c r="V6121" s="255"/>
    </row>
    <row r="6122" spans="11:22" x14ac:dyDescent="0.25">
      <c r="K6122" s="254"/>
      <c r="L6122" s="255"/>
      <c r="M6122" s="255"/>
      <c r="N6122" s="255"/>
      <c r="O6122" s="255"/>
      <c r="P6122" s="255"/>
      <c r="Q6122" s="255"/>
      <c r="R6122" s="255"/>
      <c r="S6122" s="255"/>
      <c r="T6122" s="255"/>
      <c r="U6122" s="255"/>
      <c r="V6122" s="255"/>
    </row>
    <row r="6123" spans="11:22" x14ac:dyDescent="0.25">
      <c r="K6123" s="254"/>
      <c r="L6123" s="255"/>
      <c r="M6123" s="255"/>
      <c r="N6123" s="255"/>
      <c r="O6123" s="255"/>
      <c r="P6123" s="255"/>
      <c r="Q6123" s="255"/>
      <c r="R6123" s="255"/>
      <c r="S6123" s="255"/>
      <c r="T6123" s="255"/>
      <c r="U6123" s="255"/>
      <c r="V6123" s="255"/>
    </row>
    <row r="6124" spans="11:22" x14ac:dyDescent="0.25">
      <c r="K6124" s="254"/>
      <c r="L6124" s="255"/>
      <c r="M6124" s="255"/>
      <c r="N6124" s="255"/>
      <c r="O6124" s="255"/>
      <c r="P6124" s="255"/>
      <c r="Q6124" s="255"/>
      <c r="R6124" s="255"/>
      <c r="S6124" s="255"/>
      <c r="T6124" s="255"/>
      <c r="U6124" s="255"/>
      <c r="V6124" s="255"/>
    </row>
    <row r="6125" spans="11:22" x14ac:dyDescent="0.25">
      <c r="K6125" s="254"/>
      <c r="L6125" s="255"/>
      <c r="M6125" s="255"/>
      <c r="N6125" s="255"/>
      <c r="O6125" s="255"/>
      <c r="P6125" s="255"/>
      <c r="Q6125" s="255"/>
      <c r="R6125" s="255"/>
      <c r="S6125" s="255"/>
      <c r="T6125" s="255"/>
      <c r="U6125" s="255"/>
      <c r="V6125" s="255"/>
    </row>
    <row r="6126" spans="11:22" x14ac:dyDescent="0.25">
      <c r="K6126" s="254"/>
      <c r="L6126" s="255"/>
      <c r="M6126" s="255"/>
      <c r="N6126" s="255"/>
      <c r="O6126" s="255"/>
      <c r="P6126" s="255"/>
      <c r="Q6126" s="255"/>
      <c r="R6126" s="255"/>
      <c r="S6126" s="255"/>
      <c r="T6126" s="255"/>
      <c r="U6126" s="255"/>
      <c r="V6126" s="255"/>
    </row>
    <row r="6127" spans="11:22" x14ac:dyDescent="0.25">
      <c r="K6127" s="254"/>
      <c r="L6127" s="255"/>
      <c r="M6127" s="255"/>
      <c r="N6127" s="255"/>
      <c r="O6127" s="255"/>
      <c r="P6127" s="255"/>
      <c r="Q6127" s="255"/>
      <c r="R6127" s="255"/>
      <c r="S6127" s="255"/>
      <c r="T6127" s="255"/>
      <c r="U6127" s="255"/>
      <c r="V6127" s="255"/>
    </row>
    <row r="6128" spans="11:22" x14ac:dyDescent="0.25">
      <c r="K6128" s="254"/>
      <c r="L6128" s="255"/>
      <c r="M6128" s="255"/>
      <c r="N6128" s="255"/>
      <c r="O6128" s="255"/>
      <c r="P6128" s="255"/>
      <c r="Q6128" s="255"/>
      <c r="R6128" s="255"/>
      <c r="S6128" s="255"/>
      <c r="T6128" s="255"/>
      <c r="U6128" s="255"/>
      <c r="V6128" s="255"/>
    </row>
    <row r="6129" spans="11:22" x14ac:dyDescent="0.25">
      <c r="K6129" s="254"/>
      <c r="L6129" s="255"/>
      <c r="M6129" s="255"/>
      <c r="N6129" s="255"/>
      <c r="O6129" s="255"/>
      <c r="P6129" s="255"/>
      <c r="Q6129" s="255"/>
      <c r="R6129" s="255"/>
      <c r="S6129" s="255"/>
      <c r="T6129" s="255"/>
      <c r="U6129" s="255"/>
      <c r="V6129" s="255"/>
    </row>
    <row r="6130" spans="11:22" x14ac:dyDescent="0.25">
      <c r="K6130" s="254"/>
      <c r="L6130" s="255"/>
      <c r="M6130" s="255"/>
      <c r="N6130" s="255"/>
      <c r="O6130" s="255"/>
      <c r="P6130" s="255"/>
      <c r="Q6130" s="255"/>
      <c r="R6130" s="255"/>
      <c r="S6130" s="255"/>
      <c r="T6130" s="255"/>
      <c r="U6130" s="255"/>
      <c r="V6130" s="255"/>
    </row>
    <row r="6131" spans="11:22" x14ac:dyDescent="0.25">
      <c r="K6131" s="254"/>
      <c r="L6131" s="255"/>
      <c r="M6131" s="255"/>
      <c r="N6131" s="255"/>
      <c r="O6131" s="255"/>
      <c r="P6131" s="255"/>
      <c r="Q6131" s="255"/>
      <c r="R6131" s="255"/>
      <c r="S6131" s="255"/>
      <c r="T6131" s="255"/>
      <c r="U6131" s="255"/>
      <c r="V6131" s="255"/>
    </row>
    <row r="6132" spans="11:22" x14ac:dyDescent="0.25">
      <c r="K6132" s="254"/>
      <c r="L6132" s="255"/>
      <c r="M6132" s="255"/>
      <c r="N6132" s="255"/>
      <c r="O6132" s="255"/>
      <c r="P6132" s="255"/>
      <c r="Q6132" s="255"/>
      <c r="R6132" s="255"/>
      <c r="S6132" s="255"/>
      <c r="T6132" s="255"/>
      <c r="U6132" s="255"/>
      <c r="V6132" s="255"/>
    </row>
    <row r="6133" spans="11:22" x14ac:dyDescent="0.25">
      <c r="K6133" s="254"/>
      <c r="L6133" s="255"/>
      <c r="M6133" s="255"/>
      <c r="N6133" s="255"/>
      <c r="O6133" s="255"/>
      <c r="P6133" s="255"/>
      <c r="Q6133" s="255"/>
      <c r="R6133" s="255"/>
      <c r="S6133" s="255"/>
      <c r="T6133" s="255"/>
      <c r="U6133" s="255"/>
      <c r="V6133" s="255"/>
    </row>
    <row r="6134" spans="11:22" x14ac:dyDescent="0.25">
      <c r="K6134" s="254"/>
      <c r="L6134" s="255"/>
      <c r="M6134" s="255"/>
      <c r="N6134" s="255"/>
      <c r="O6134" s="255"/>
      <c r="P6134" s="255"/>
      <c r="Q6134" s="255"/>
      <c r="R6134" s="255"/>
      <c r="S6134" s="255"/>
      <c r="T6134" s="255"/>
      <c r="U6134" s="255"/>
      <c r="V6134" s="255"/>
    </row>
    <row r="6135" spans="11:22" x14ac:dyDescent="0.25">
      <c r="K6135" s="254"/>
      <c r="L6135" s="255"/>
      <c r="M6135" s="255"/>
      <c r="N6135" s="255"/>
      <c r="O6135" s="255"/>
      <c r="P6135" s="255"/>
      <c r="Q6135" s="255"/>
      <c r="R6135" s="255"/>
      <c r="S6135" s="255"/>
      <c r="T6135" s="255"/>
      <c r="U6135" s="255"/>
      <c r="V6135" s="255"/>
    </row>
    <row r="6136" spans="11:22" x14ac:dyDescent="0.25">
      <c r="K6136" s="254"/>
      <c r="L6136" s="255"/>
      <c r="M6136" s="255"/>
      <c r="N6136" s="255"/>
      <c r="O6136" s="255"/>
      <c r="P6136" s="255"/>
      <c r="Q6136" s="255"/>
      <c r="R6136" s="255"/>
      <c r="S6136" s="255"/>
      <c r="T6136" s="255"/>
      <c r="U6136" s="255"/>
      <c r="V6136" s="255"/>
    </row>
    <row r="6137" spans="11:22" x14ac:dyDescent="0.25">
      <c r="K6137" s="254"/>
      <c r="L6137" s="255"/>
      <c r="M6137" s="255"/>
      <c r="N6137" s="255"/>
      <c r="O6137" s="255"/>
      <c r="P6137" s="255"/>
      <c r="Q6137" s="255"/>
      <c r="R6137" s="255"/>
      <c r="S6137" s="255"/>
      <c r="T6137" s="255"/>
      <c r="U6137" s="255"/>
      <c r="V6137" s="255"/>
    </row>
    <row r="6138" spans="11:22" x14ac:dyDescent="0.25">
      <c r="K6138" s="254"/>
      <c r="L6138" s="255"/>
      <c r="M6138" s="255"/>
      <c r="N6138" s="255"/>
      <c r="O6138" s="255"/>
      <c r="P6138" s="255"/>
      <c r="Q6138" s="255"/>
      <c r="R6138" s="255"/>
      <c r="S6138" s="255"/>
      <c r="T6138" s="255"/>
      <c r="U6138" s="255"/>
      <c r="V6138" s="255"/>
    </row>
    <row r="6139" spans="11:22" x14ac:dyDescent="0.25">
      <c r="K6139" s="254"/>
      <c r="L6139" s="255"/>
      <c r="M6139" s="255"/>
      <c r="N6139" s="255"/>
      <c r="O6139" s="255"/>
      <c r="P6139" s="255"/>
      <c r="Q6139" s="255"/>
      <c r="R6139" s="255"/>
      <c r="S6139" s="255"/>
      <c r="T6139" s="255"/>
      <c r="U6139" s="255"/>
      <c r="V6139" s="255"/>
    </row>
    <row r="6140" spans="11:22" x14ac:dyDescent="0.25">
      <c r="K6140" s="254"/>
      <c r="L6140" s="255"/>
      <c r="M6140" s="255"/>
      <c r="N6140" s="255"/>
      <c r="O6140" s="255"/>
      <c r="P6140" s="255"/>
      <c r="Q6140" s="255"/>
      <c r="R6140" s="255"/>
      <c r="S6140" s="255"/>
      <c r="T6140" s="255"/>
      <c r="U6140" s="255"/>
      <c r="V6140" s="255"/>
    </row>
    <row r="6141" spans="11:22" x14ac:dyDescent="0.25">
      <c r="K6141" s="254"/>
      <c r="L6141" s="255"/>
      <c r="M6141" s="255"/>
      <c r="N6141" s="255"/>
      <c r="O6141" s="255"/>
      <c r="P6141" s="255"/>
      <c r="Q6141" s="255"/>
      <c r="R6141" s="255"/>
      <c r="S6141" s="255"/>
      <c r="T6141" s="255"/>
      <c r="U6141" s="255"/>
      <c r="V6141" s="255"/>
    </row>
    <row r="6142" spans="11:22" x14ac:dyDescent="0.25">
      <c r="K6142" s="254"/>
      <c r="L6142" s="255"/>
      <c r="M6142" s="255"/>
      <c r="N6142" s="255"/>
      <c r="O6142" s="255"/>
      <c r="P6142" s="255"/>
      <c r="Q6142" s="255"/>
      <c r="R6142" s="255"/>
      <c r="S6142" s="255"/>
      <c r="T6142" s="255"/>
      <c r="U6142" s="255"/>
      <c r="V6142" s="255"/>
    </row>
    <row r="6143" spans="11:22" x14ac:dyDescent="0.25">
      <c r="K6143" s="254"/>
      <c r="L6143" s="255"/>
      <c r="M6143" s="255"/>
      <c r="N6143" s="255"/>
      <c r="O6143" s="255"/>
      <c r="P6143" s="255"/>
      <c r="Q6143" s="255"/>
      <c r="R6143" s="255"/>
      <c r="S6143" s="255"/>
      <c r="T6143" s="255"/>
      <c r="U6143" s="255"/>
      <c r="V6143" s="255"/>
    </row>
    <row r="6144" spans="11:22" x14ac:dyDescent="0.25">
      <c r="K6144" s="254"/>
      <c r="L6144" s="255"/>
      <c r="M6144" s="255"/>
      <c r="N6144" s="255"/>
      <c r="O6144" s="255"/>
      <c r="P6144" s="255"/>
      <c r="Q6144" s="255"/>
      <c r="R6144" s="255"/>
      <c r="S6144" s="255"/>
      <c r="T6144" s="255"/>
      <c r="U6144" s="255"/>
      <c r="V6144" s="255"/>
    </row>
    <row r="6145" spans="11:22" x14ac:dyDescent="0.25">
      <c r="K6145" s="254"/>
      <c r="L6145" s="255"/>
      <c r="M6145" s="255"/>
      <c r="N6145" s="255"/>
      <c r="O6145" s="255"/>
      <c r="P6145" s="255"/>
      <c r="Q6145" s="255"/>
      <c r="R6145" s="255"/>
      <c r="S6145" s="255"/>
      <c r="T6145" s="255"/>
      <c r="U6145" s="255"/>
      <c r="V6145" s="255"/>
    </row>
    <row r="6146" spans="11:22" x14ac:dyDescent="0.25">
      <c r="K6146" s="254"/>
      <c r="L6146" s="255"/>
      <c r="M6146" s="255"/>
      <c r="N6146" s="255"/>
      <c r="O6146" s="255"/>
      <c r="P6146" s="255"/>
      <c r="Q6146" s="255"/>
      <c r="R6146" s="255"/>
      <c r="S6146" s="255"/>
      <c r="T6146" s="255"/>
      <c r="U6146" s="255"/>
      <c r="V6146" s="255"/>
    </row>
    <row r="6147" spans="11:22" x14ac:dyDescent="0.25">
      <c r="K6147" s="254"/>
      <c r="L6147" s="255"/>
      <c r="M6147" s="255"/>
      <c r="N6147" s="255"/>
      <c r="O6147" s="255"/>
      <c r="P6147" s="255"/>
      <c r="Q6147" s="255"/>
      <c r="R6147" s="255"/>
      <c r="S6147" s="255"/>
      <c r="T6147" s="255"/>
      <c r="U6147" s="255"/>
      <c r="V6147" s="255"/>
    </row>
    <row r="6148" spans="11:22" x14ac:dyDescent="0.25">
      <c r="K6148" s="254"/>
      <c r="L6148" s="255"/>
      <c r="M6148" s="255"/>
      <c r="N6148" s="255"/>
      <c r="O6148" s="255"/>
      <c r="P6148" s="255"/>
      <c r="Q6148" s="255"/>
      <c r="R6148" s="255"/>
      <c r="S6148" s="255"/>
      <c r="T6148" s="255"/>
      <c r="U6148" s="255"/>
      <c r="V6148" s="255"/>
    </row>
    <row r="6149" spans="11:22" x14ac:dyDescent="0.25">
      <c r="K6149" s="254"/>
      <c r="L6149" s="255"/>
      <c r="M6149" s="255"/>
      <c r="N6149" s="255"/>
      <c r="O6149" s="255"/>
      <c r="P6149" s="255"/>
      <c r="Q6149" s="255"/>
      <c r="R6149" s="255"/>
      <c r="S6149" s="255"/>
      <c r="T6149" s="255"/>
      <c r="U6149" s="255"/>
      <c r="V6149" s="255"/>
    </row>
    <row r="6150" spans="11:22" x14ac:dyDescent="0.25">
      <c r="K6150" s="254"/>
      <c r="L6150" s="255"/>
      <c r="M6150" s="255"/>
      <c r="N6150" s="255"/>
      <c r="O6150" s="255"/>
      <c r="P6150" s="255"/>
      <c r="Q6150" s="255"/>
      <c r="R6150" s="255"/>
      <c r="S6150" s="255"/>
      <c r="T6150" s="255"/>
      <c r="U6150" s="255"/>
      <c r="V6150" s="255"/>
    </row>
    <row r="6151" spans="11:22" x14ac:dyDescent="0.25">
      <c r="K6151" s="254"/>
      <c r="L6151" s="255"/>
      <c r="M6151" s="255"/>
      <c r="N6151" s="255"/>
      <c r="O6151" s="255"/>
      <c r="P6151" s="255"/>
      <c r="Q6151" s="255"/>
      <c r="R6151" s="255"/>
      <c r="S6151" s="255"/>
      <c r="T6151" s="255"/>
      <c r="U6151" s="255"/>
      <c r="V6151" s="255"/>
    </row>
    <row r="6152" spans="11:22" x14ac:dyDescent="0.25">
      <c r="K6152" s="254"/>
      <c r="L6152" s="255"/>
      <c r="M6152" s="255"/>
      <c r="N6152" s="255"/>
      <c r="O6152" s="255"/>
      <c r="P6152" s="255"/>
      <c r="Q6152" s="255"/>
      <c r="R6152" s="255"/>
      <c r="S6152" s="255"/>
      <c r="T6152" s="255"/>
      <c r="U6152" s="255"/>
      <c r="V6152" s="255"/>
    </row>
    <row r="6153" spans="11:22" x14ac:dyDescent="0.25">
      <c r="K6153" s="254"/>
      <c r="L6153" s="255"/>
      <c r="M6153" s="255"/>
      <c r="N6153" s="255"/>
      <c r="O6153" s="255"/>
      <c r="P6153" s="255"/>
      <c r="Q6153" s="255"/>
      <c r="R6153" s="255"/>
      <c r="S6153" s="255"/>
      <c r="T6153" s="255"/>
      <c r="U6153" s="255"/>
      <c r="V6153" s="255"/>
    </row>
    <row r="6154" spans="11:22" x14ac:dyDescent="0.25">
      <c r="K6154" s="254"/>
      <c r="L6154" s="255"/>
      <c r="M6154" s="255"/>
      <c r="N6154" s="255"/>
      <c r="O6154" s="255"/>
      <c r="P6154" s="255"/>
      <c r="Q6154" s="255"/>
      <c r="R6154" s="255"/>
      <c r="S6154" s="255"/>
      <c r="T6154" s="255"/>
      <c r="U6154" s="255"/>
      <c r="V6154" s="255"/>
    </row>
    <row r="6155" spans="11:22" x14ac:dyDescent="0.25">
      <c r="K6155" s="254"/>
      <c r="L6155" s="255"/>
      <c r="M6155" s="255"/>
      <c r="N6155" s="255"/>
      <c r="O6155" s="255"/>
      <c r="P6155" s="255"/>
      <c r="Q6155" s="255"/>
      <c r="R6155" s="255"/>
      <c r="S6155" s="255"/>
      <c r="T6155" s="255"/>
      <c r="U6155" s="255"/>
      <c r="V6155" s="255"/>
    </row>
    <row r="6156" spans="11:22" x14ac:dyDescent="0.25">
      <c r="K6156" s="254"/>
      <c r="L6156" s="255"/>
      <c r="M6156" s="255"/>
      <c r="N6156" s="255"/>
      <c r="O6156" s="255"/>
      <c r="P6156" s="255"/>
      <c r="Q6156" s="255"/>
      <c r="R6156" s="255"/>
      <c r="S6156" s="255"/>
      <c r="T6156" s="255"/>
      <c r="U6156" s="255"/>
      <c r="V6156" s="255"/>
    </row>
    <row r="6157" spans="11:22" x14ac:dyDescent="0.25">
      <c r="K6157" s="254"/>
      <c r="L6157" s="255"/>
      <c r="M6157" s="255"/>
      <c r="N6157" s="255"/>
      <c r="O6157" s="255"/>
      <c r="P6157" s="255"/>
      <c r="Q6157" s="255"/>
      <c r="R6157" s="255"/>
      <c r="S6157" s="255"/>
      <c r="T6157" s="255"/>
      <c r="U6157" s="255"/>
      <c r="V6157" s="255"/>
    </row>
    <row r="6158" spans="11:22" x14ac:dyDescent="0.25">
      <c r="K6158" s="254"/>
      <c r="L6158" s="255"/>
      <c r="M6158" s="255"/>
      <c r="N6158" s="255"/>
      <c r="O6158" s="255"/>
      <c r="P6158" s="255"/>
      <c r="Q6158" s="255"/>
      <c r="R6158" s="255"/>
      <c r="S6158" s="255"/>
      <c r="T6158" s="255"/>
      <c r="U6158" s="255"/>
      <c r="V6158" s="255"/>
    </row>
    <row r="6159" spans="11:22" x14ac:dyDescent="0.25">
      <c r="K6159" s="254"/>
      <c r="L6159" s="255"/>
      <c r="M6159" s="255"/>
      <c r="N6159" s="255"/>
      <c r="O6159" s="255"/>
      <c r="P6159" s="255"/>
      <c r="Q6159" s="255"/>
      <c r="R6159" s="255"/>
      <c r="S6159" s="255"/>
      <c r="T6159" s="255"/>
      <c r="U6159" s="255"/>
      <c r="V6159" s="255"/>
    </row>
    <row r="6160" spans="11:22" x14ac:dyDescent="0.25">
      <c r="K6160" s="254"/>
      <c r="L6160" s="255"/>
      <c r="M6160" s="255"/>
      <c r="N6160" s="255"/>
      <c r="O6160" s="255"/>
      <c r="P6160" s="255"/>
      <c r="Q6160" s="255"/>
      <c r="R6160" s="255"/>
      <c r="S6160" s="255"/>
      <c r="T6160" s="255"/>
      <c r="U6160" s="255"/>
      <c r="V6160" s="255"/>
    </row>
    <row r="6161" spans="11:22" x14ac:dyDescent="0.25">
      <c r="K6161" s="254"/>
      <c r="L6161" s="255"/>
      <c r="M6161" s="255"/>
      <c r="N6161" s="255"/>
      <c r="O6161" s="255"/>
      <c r="P6161" s="255"/>
      <c r="Q6161" s="255"/>
      <c r="R6161" s="255"/>
      <c r="S6161" s="255"/>
      <c r="T6161" s="255"/>
      <c r="U6161" s="255"/>
      <c r="V6161" s="255"/>
    </row>
    <row r="6162" spans="11:22" x14ac:dyDescent="0.25">
      <c r="K6162" s="254"/>
      <c r="L6162" s="255"/>
      <c r="M6162" s="255"/>
      <c r="N6162" s="255"/>
      <c r="O6162" s="255"/>
      <c r="P6162" s="255"/>
      <c r="Q6162" s="255"/>
      <c r="R6162" s="255"/>
      <c r="S6162" s="255"/>
      <c r="T6162" s="255"/>
      <c r="U6162" s="255"/>
      <c r="V6162" s="255"/>
    </row>
    <row r="6163" spans="11:22" x14ac:dyDescent="0.25">
      <c r="K6163" s="254"/>
      <c r="L6163" s="255"/>
      <c r="M6163" s="255"/>
      <c r="N6163" s="255"/>
      <c r="O6163" s="255"/>
      <c r="P6163" s="255"/>
      <c r="Q6163" s="255"/>
      <c r="R6163" s="255"/>
      <c r="S6163" s="255"/>
      <c r="T6163" s="255"/>
      <c r="U6163" s="255"/>
      <c r="V6163" s="255"/>
    </row>
    <row r="6164" spans="11:22" x14ac:dyDescent="0.25">
      <c r="K6164" s="254"/>
      <c r="L6164" s="255"/>
      <c r="M6164" s="255"/>
      <c r="N6164" s="255"/>
      <c r="O6164" s="255"/>
      <c r="P6164" s="255"/>
      <c r="Q6164" s="255"/>
      <c r="R6164" s="255"/>
      <c r="S6164" s="255"/>
      <c r="T6164" s="255"/>
      <c r="U6164" s="255"/>
      <c r="V6164" s="255"/>
    </row>
    <row r="6165" spans="11:22" x14ac:dyDescent="0.25">
      <c r="K6165" s="254"/>
      <c r="L6165" s="255"/>
      <c r="M6165" s="255"/>
      <c r="N6165" s="255"/>
      <c r="O6165" s="255"/>
      <c r="P6165" s="255"/>
      <c r="Q6165" s="255"/>
      <c r="R6165" s="255"/>
      <c r="S6165" s="255"/>
      <c r="T6165" s="255"/>
      <c r="U6165" s="255"/>
      <c r="V6165" s="255"/>
    </row>
    <row r="6166" spans="11:22" x14ac:dyDescent="0.25">
      <c r="K6166" s="254"/>
      <c r="L6166" s="255"/>
      <c r="M6166" s="255"/>
      <c r="N6166" s="255"/>
      <c r="O6166" s="255"/>
      <c r="P6166" s="255"/>
      <c r="Q6166" s="255"/>
      <c r="R6166" s="255"/>
      <c r="S6166" s="255"/>
      <c r="T6166" s="255"/>
      <c r="U6166" s="255"/>
      <c r="V6166" s="255"/>
    </row>
    <row r="6167" spans="11:22" x14ac:dyDescent="0.25">
      <c r="K6167" s="254"/>
      <c r="L6167" s="255"/>
      <c r="M6167" s="255"/>
      <c r="N6167" s="255"/>
      <c r="O6167" s="255"/>
      <c r="P6167" s="255"/>
      <c r="Q6167" s="255"/>
      <c r="R6167" s="255"/>
      <c r="S6167" s="255"/>
      <c r="T6167" s="255"/>
      <c r="U6167" s="255"/>
      <c r="V6167" s="255"/>
    </row>
    <row r="6168" spans="11:22" x14ac:dyDescent="0.25">
      <c r="K6168" s="254"/>
      <c r="L6168" s="255"/>
      <c r="M6168" s="255"/>
      <c r="N6168" s="255"/>
      <c r="O6168" s="255"/>
      <c r="P6168" s="255"/>
      <c r="Q6168" s="255"/>
      <c r="R6168" s="255"/>
      <c r="S6168" s="255"/>
      <c r="T6168" s="255"/>
      <c r="U6168" s="255"/>
      <c r="V6168" s="255"/>
    </row>
    <row r="6169" spans="11:22" x14ac:dyDescent="0.25">
      <c r="K6169" s="254"/>
      <c r="L6169" s="255"/>
      <c r="M6169" s="255"/>
      <c r="N6169" s="255"/>
      <c r="O6169" s="255"/>
      <c r="P6169" s="255"/>
      <c r="Q6169" s="255"/>
      <c r="R6169" s="255"/>
      <c r="S6169" s="255"/>
      <c r="T6169" s="255"/>
      <c r="U6169" s="255"/>
      <c r="V6169" s="255"/>
    </row>
    <row r="6170" spans="11:22" x14ac:dyDescent="0.25">
      <c r="K6170" s="254"/>
      <c r="L6170" s="255"/>
      <c r="M6170" s="255"/>
      <c r="N6170" s="255"/>
      <c r="O6170" s="255"/>
      <c r="P6170" s="255"/>
      <c r="Q6170" s="255"/>
      <c r="R6170" s="255"/>
      <c r="S6170" s="255"/>
      <c r="T6170" s="255"/>
      <c r="U6170" s="255"/>
      <c r="V6170" s="255"/>
    </row>
    <row r="6171" spans="11:22" x14ac:dyDescent="0.25">
      <c r="K6171" s="254"/>
      <c r="L6171" s="255"/>
      <c r="M6171" s="255"/>
      <c r="N6171" s="255"/>
      <c r="O6171" s="255"/>
      <c r="P6171" s="255"/>
      <c r="Q6171" s="255"/>
      <c r="R6171" s="255"/>
      <c r="S6171" s="255"/>
      <c r="T6171" s="255"/>
      <c r="U6171" s="255"/>
      <c r="V6171" s="255"/>
    </row>
    <row r="6172" spans="11:22" x14ac:dyDescent="0.25">
      <c r="K6172" s="254"/>
      <c r="L6172" s="255"/>
      <c r="M6172" s="255"/>
      <c r="N6172" s="255"/>
      <c r="O6172" s="255"/>
      <c r="P6172" s="255"/>
      <c r="Q6172" s="255"/>
      <c r="R6172" s="255"/>
      <c r="S6172" s="255"/>
      <c r="T6172" s="255"/>
      <c r="U6172" s="255"/>
      <c r="V6172" s="255"/>
    </row>
    <row r="6173" spans="11:22" x14ac:dyDescent="0.25">
      <c r="K6173" s="254"/>
      <c r="L6173" s="255"/>
      <c r="M6173" s="255"/>
      <c r="N6173" s="255"/>
      <c r="O6173" s="255"/>
      <c r="P6173" s="255"/>
      <c r="Q6173" s="255"/>
      <c r="R6173" s="255"/>
      <c r="S6173" s="255"/>
      <c r="T6173" s="255"/>
      <c r="U6173" s="255"/>
      <c r="V6173" s="255"/>
    </row>
    <row r="6174" spans="11:22" x14ac:dyDescent="0.25">
      <c r="K6174" s="254"/>
      <c r="L6174" s="255"/>
      <c r="M6174" s="255"/>
      <c r="N6174" s="255"/>
      <c r="O6174" s="255"/>
      <c r="P6174" s="255"/>
      <c r="Q6174" s="255"/>
      <c r="R6174" s="255"/>
      <c r="S6174" s="255"/>
      <c r="T6174" s="255"/>
      <c r="U6174" s="255"/>
      <c r="V6174" s="255"/>
    </row>
    <row r="6175" spans="11:22" x14ac:dyDescent="0.25">
      <c r="K6175" s="254"/>
      <c r="L6175" s="255"/>
      <c r="M6175" s="255"/>
      <c r="N6175" s="255"/>
      <c r="O6175" s="255"/>
      <c r="P6175" s="255"/>
      <c r="Q6175" s="255"/>
      <c r="R6175" s="255"/>
      <c r="S6175" s="255"/>
      <c r="T6175" s="255"/>
      <c r="U6175" s="255"/>
      <c r="V6175" s="255"/>
    </row>
    <row r="6176" spans="11:22" x14ac:dyDescent="0.25">
      <c r="K6176" s="254"/>
      <c r="L6176" s="255"/>
      <c r="M6176" s="255"/>
      <c r="N6176" s="255"/>
      <c r="O6176" s="255"/>
      <c r="P6176" s="255"/>
      <c r="Q6176" s="255"/>
      <c r="R6176" s="255"/>
      <c r="S6176" s="255"/>
      <c r="T6176" s="255"/>
      <c r="U6176" s="255"/>
      <c r="V6176" s="255"/>
    </row>
    <row r="6177" spans="11:22" x14ac:dyDescent="0.25">
      <c r="K6177" s="254"/>
      <c r="L6177" s="255"/>
      <c r="M6177" s="255"/>
      <c r="N6177" s="255"/>
      <c r="O6177" s="255"/>
      <c r="P6177" s="255"/>
      <c r="Q6177" s="255"/>
      <c r="R6177" s="255"/>
      <c r="S6177" s="255"/>
      <c r="T6177" s="255"/>
      <c r="U6177" s="255"/>
      <c r="V6177" s="255"/>
    </row>
    <row r="6178" spans="11:22" x14ac:dyDescent="0.25">
      <c r="K6178" s="254"/>
      <c r="L6178" s="255"/>
      <c r="M6178" s="255"/>
      <c r="N6178" s="255"/>
      <c r="O6178" s="255"/>
      <c r="P6178" s="255"/>
      <c r="Q6178" s="255"/>
      <c r="R6178" s="255"/>
      <c r="S6178" s="255"/>
      <c r="T6178" s="255"/>
      <c r="U6178" s="255"/>
      <c r="V6178" s="255"/>
    </row>
    <row r="6179" spans="11:22" x14ac:dyDescent="0.25">
      <c r="K6179" s="254"/>
      <c r="L6179" s="255"/>
      <c r="M6179" s="255"/>
      <c r="N6179" s="255"/>
      <c r="O6179" s="255"/>
      <c r="P6179" s="255"/>
      <c r="Q6179" s="255"/>
      <c r="R6179" s="255"/>
      <c r="S6179" s="255"/>
      <c r="T6179" s="255"/>
      <c r="U6179" s="255"/>
      <c r="V6179" s="255"/>
    </row>
    <row r="6180" spans="11:22" x14ac:dyDescent="0.25">
      <c r="K6180" s="254"/>
      <c r="L6180" s="255"/>
      <c r="M6180" s="255"/>
      <c r="N6180" s="255"/>
      <c r="O6180" s="255"/>
      <c r="P6180" s="255"/>
      <c r="Q6180" s="255"/>
      <c r="R6180" s="255"/>
      <c r="S6180" s="255"/>
      <c r="T6180" s="255"/>
      <c r="U6180" s="255"/>
      <c r="V6180" s="255"/>
    </row>
    <row r="6181" spans="11:22" x14ac:dyDescent="0.25">
      <c r="K6181" s="254"/>
      <c r="L6181" s="255"/>
      <c r="M6181" s="255"/>
      <c r="N6181" s="255"/>
      <c r="O6181" s="255"/>
      <c r="P6181" s="255"/>
      <c r="Q6181" s="255"/>
      <c r="R6181" s="255"/>
      <c r="S6181" s="255"/>
      <c r="T6181" s="255"/>
      <c r="U6181" s="255"/>
      <c r="V6181" s="255"/>
    </row>
    <row r="6182" spans="11:22" x14ac:dyDescent="0.25">
      <c r="K6182" s="254"/>
      <c r="L6182" s="255"/>
      <c r="M6182" s="255"/>
      <c r="N6182" s="255"/>
      <c r="O6182" s="255"/>
      <c r="P6182" s="255"/>
      <c r="Q6182" s="255"/>
      <c r="R6182" s="255"/>
      <c r="S6182" s="255"/>
      <c r="T6182" s="255"/>
      <c r="U6182" s="255"/>
      <c r="V6182" s="255"/>
    </row>
    <row r="6183" spans="11:22" x14ac:dyDescent="0.25">
      <c r="K6183" s="254"/>
      <c r="L6183" s="255"/>
      <c r="M6183" s="255"/>
      <c r="N6183" s="255"/>
      <c r="O6183" s="255"/>
      <c r="P6183" s="255"/>
      <c r="Q6183" s="255"/>
      <c r="R6183" s="255"/>
      <c r="S6183" s="255"/>
      <c r="T6183" s="255"/>
      <c r="U6183" s="255"/>
      <c r="V6183" s="255"/>
    </row>
    <row r="6184" spans="11:22" x14ac:dyDescent="0.25">
      <c r="K6184" s="254"/>
      <c r="L6184" s="255"/>
      <c r="M6184" s="255"/>
      <c r="N6184" s="255"/>
      <c r="O6184" s="255"/>
      <c r="P6184" s="255"/>
      <c r="Q6184" s="255"/>
      <c r="R6184" s="255"/>
      <c r="S6184" s="255"/>
      <c r="T6184" s="255"/>
      <c r="U6184" s="255"/>
      <c r="V6184" s="255"/>
    </row>
    <row r="6185" spans="11:22" x14ac:dyDescent="0.25">
      <c r="K6185" s="254"/>
      <c r="L6185" s="255"/>
      <c r="M6185" s="255"/>
      <c r="N6185" s="255"/>
      <c r="O6185" s="255"/>
      <c r="P6185" s="255"/>
      <c r="Q6185" s="255"/>
      <c r="R6185" s="255"/>
      <c r="S6185" s="255"/>
      <c r="T6185" s="255"/>
      <c r="U6185" s="255"/>
      <c r="V6185" s="255"/>
    </row>
    <row r="6186" spans="11:22" x14ac:dyDescent="0.25">
      <c r="K6186" s="254"/>
      <c r="L6186" s="255"/>
      <c r="M6186" s="255"/>
      <c r="N6186" s="255"/>
      <c r="O6186" s="255"/>
      <c r="P6186" s="255"/>
      <c r="Q6186" s="255"/>
      <c r="R6186" s="255"/>
      <c r="S6186" s="255"/>
      <c r="T6186" s="255"/>
      <c r="U6186" s="255"/>
      <c r="V6186" s="255"/>
    </row>
    <row r="6187" spans="11:22" x14ac:dyDescent="0.25">
      <c r="K6187" s="254"/>
      <c r="L6187" s="255"/>
      <c r="M6187" s="255"/>
      <c r="N6187" s="255"/>
      <c r="O6187" s="255"/>
      <c r="P6187" s="255"/>
      <c r="Q6187" s="255"/>
      <c r="R6187" s="255"/>
      <c r="S6187" s="255"/>
      <c r="T6187" s="255"/>
      <c r="U6187" s="255"/>
      <c r="V6187" s="255"/>
    </row>
    <row r="6188" spans="11:22" x14ac:dyDescent="0.25">
      <c r="K6188" s="254"/>
      <c r="L6188" s="255"/>
      <c r="M6188" s="255"/>
      <c r="N6188" s="255"/>
      <c r="O6188" s="255"/>
      <c r="P6188" s="255"/>
      <c r="Q6188" s="255"/>
      <c r="R6188" s="255"/>
      <c r="S6188" s="255"/>
      <c r="T6188" s="255"/>
      <c r="U6188" s="255"/>
      <c r="V6188" s="255"/>
    </row>
    <row r="6189" spans="11:22" x14ac:dyDescent="0.25">
      <c r="K6189" s="254"/>
      <c r="L6189" s="255"/>
      <c r="M6189" s="255"/>
      <c r="N6189" s="255"/>
      <c r="O6189" s="255"/>
      <c r="P6189" s="255"/>
      <c r="Q6189" s="255"/>
      <c r="R6189" s="255"/>
      <c r="S6189" s="255"/>
      <c r="T6189" s="255"/>
      <c r="U6189" s="255"/>
      <c r="V6189" s="255"/>
    </row>
    <row r="6190" spans="11:22" x14ac:dyDescent="0.25">
      <c r="K6190" s="254"/>
      <c r="L6190" s="255"/>
      <c r="M6190" s="255"/>
      <c r="N6190" s="255"/>
      <c r="O6190" s="255"/>
      <c r="P6190" s="255"/>
      <c r="Q6190" s="255"/>
      <c r="R6190" s="255"/>
      <c r="S6190" s="255"/>
      <c r="T6190" s="255"/>
      <c r="U6190" s="255"/>
      <c r="V6190" s="255"/>
    </row>
    <row r="6191" spans="11:22" x14ac:dyDescent="0.25">
      <c r="K6191" s="254"/>
      <c r="L6191" s="255"/>
      <c r="M6191" s="255"/>
      <c r="N6191" s="255"/>
      <c r="O6191" s="255"/>
      <c r="P6191" s="255"/>
      <c r="Q6191" s="255"/>
      <c r="R6191" s="255"/>
      <c r="S6191" s="255"/>
      <c r="T6191" s="255"/>
      <c r="U6191" s="255"/>
      <c r="V6191" s="255"/>
    </row>
    <row r="6192" spans="11:22" x14ac:dyDescent="0.25">
      <c r="K6192" s="254"/>
      <c r="L6192" s="255"/>
      <c r="M6192" s="255"/>
      <c r="N6192" s="255"/>
      <c r="O6192" s="255"/>
      <c r="P6192" s="255"/>
      <c r="Q6192" s="255"/>
      <c r="R6192" s="255"/>
      <c r="S6192" s="255"/>
      <c r="T6192" s="255"/>
      <c r="U6192" s="255"/>
      <c r="V6192" s="255"/>
    </row>
    <row r="6193" spans="11:22" x14ac:dyDescent="0.25">
      <c r="K6193" s="254"/>
      <c r="L6193" s="255"/>
      <c r="M6193" s="255"/>
      <c r="N6193" s="255"/>
      <c r="O6193" s="255"/>
      <c r="P6193" s="255"/>
      <c r="Q6193" s="255"/>
      <c r="R6193" s="255"/>
      <c r="S6193" s="255"/>
      <c r="T6193" s="255"/>
      <c r="U6193" s="255"/>
      <c r="V6193" s="255"/>
    </row>
    <row r="6194" spans="11:22" x14ac:dyDescent="0.25">
      <c r="K6194" s="254"/>
      <c r="L6194" s="255"/>
      <c r="M6194" s="255"/>
      <c r="N6194" s="255"/>
      <c r="O6194" s="255"/>
      <c r="P6194" s="255"/>
      <c r="Q6194" s="255"/>
      <c r="R6194" s="255"/>
      <c r="S6194" s="255"/>
      <c r="T6194" s="255"/>
      <c r="U6194" s="255"/>
      <c r="V6194" s="255"/>
    </row>
    <row r="6195" spans="11:22" x14ac:dyDescent="0.25">
      <c r="K6195" s="254"/>
      <c r="L6195" s="255"/>
      <c r="M6195" s="255"/>
      <c r="N6195" s="255"/>
      <c r="O6195" s="255"/>
      <c r="P6195" s="255"/>
      <c r="Q6195" s="255"/>
      <c r="R6195" s="255"/>
      <c r="S6195" s="255"/>
      <c r="T6195" s="255"/>
      <c r="U6195" s="255"/>
      <c r="V6195" s="255"/>
    </row>
    <row r="6196" spans="11:22" x14ac:dyDescent="0.25">
      <c r="K6196" s="254"/>
      <c r="L6196" s="255"/>
      <c r="M6196" s="255"/>
      <c r="N6196" s="255"/>
      <c r="O6196" s="255"/>
      <c r="P6196" s="255"/>
      <c r="Q6196" s="255"/>
      <c r="R6196" s="255"/>
      <c r="S6196" s="255"/>
      <c r="T6196" s="255"/>
      <c r="U6196" s="255"/>
      <c r="V6196" s="255"/>
    </row>
    <row r="6197" spans="11:22" x14ac:dyDescent="0.25">
      <c r="K6197" s="254"/>
      <c r="L6197" s="255"/>
      <c r="M6197" s="255"/>
      <c r="N6197" s="255"/>
      <c r="O6197" s="255"/>
      <c r="P6197" s="255"/>
      <c r="Q6197" s="255"/>
      <c r="R6197" s="255"/>
      <c r="S6197" s="255"/>
      <c r="T6197" s="255"/>
      <c r="U6197" s="255"/>
      <c r="V6197" s="255"/>
    </row>
    <row r="6198" spans="11:22" x14ac:dyDescent="0.25">
      <c r="K6198" s="254"/>
      <c r="L6198" s="255"/>
      <c r="M6198" s="255"/>
      <c r="N6198" s="255"/>
      <c r="O6198" s="255"/>
      <c r="P6198" s="255"/>
      <c r="Q6198" s="255"/>
      <c r="R6198" s="255"/>
      <c r="S6198" s="255"/>
      <c r="T6198" s="255"/>
      <c r="U6198" s="255"/>
      <c r="V6198" s="255"/>
    </row>
    <row r="6199" spans="11:22" x14ac:dyDescent="0.25">
      <c r="K6199" s="254"/>
      <c r="L6199" s="255"/>
      <c r="M6199" s="255"/>
      <c r="N6199" s="255"/>
      <c r="O6199" s="255"/>
      <c r="P6199" s="255"/>
      <c r="Q6199" s="255"/>
      <c r="R6199" s="255"/>
      <c r="S6199" s="255"/>
      <c r="T6199" s="255"/>
      <c r="U6199" s="255"/>
      <c r="V6199" s="255"/>
    </row>
    <row r="6200" spans="11:22" x14ac:dyDescent="0.25">
      <c r="K6200" s="254"/>
      <c r="L6200" s="255"/>
      <c r="M6200" s="255"/>
      <c r="N6200" s="255"/>
      <c r="O6200" s="255"/>
      <c r="P6200" s="255"/>
      <c r="Q6200" s="255"/>
      <c r="R6200" s="255"/>
      <c r="S6200" s="255"/>
      <c r="T6200" s="255"/>
      <c r="U6200" s="255"/>
      <c r="V6200" s="255"/>
    </row>
    <row r="6201" spans="11:22" x14ac:dyDescent="0.25">
      <c r="K6201" s="254"/>
      <c r="L6201" s="255"/>
      <c r="M6201" s="255"/>
      <c r="N6201" s="255"/>
      <c r="O6201" s="255"/>
      <c r="P6201" s="255"/>
      <c r="Q6201" s="255"/>
      <c r="R6201" s="255"/>
      <c r="S6201" s="255"/>
      <c r="T6201" s="255"/>
      <c r="U6201" s="255"/>
      <c r="V6201" s="255"/>
    </row>
    <row r="6202" spans="11:22" x14ac:dyDescent="0.25">
      <c r="K6202" s="254"/>
      <c r="L6202" s="255"/>
      <c r="M6202" s="255"/>
      <c r="N6202" s="255"/>
      <c r="O6202" s="255"/>
      <c r="P6202" s="255"/>
      <c r="Q6202" s="255"/>
      <c r="R6202" s="255"/>
      <c r="S6202" s="255"/>
      <c r="T6202" s="255"/>
      <c r="U6202" s="255"/>
      <c r="V6202" s="255"/>
    </row>
    <row r="6203" spans="11:22" x14ac:dyDescent="0.25">
      <c r="K6203" s="254"/>
      <c r="L6203" s="255"/>
      <c r="M6203" s="255"/>
      <c r="N6203" s="255"/>
      <c r="O6203" s="255"/>
      <c r="P6203" s="255"/>
      <c r="Q6203" s="255"/>
      <c r="R6203" s="255"/>
      <c r="S6203" s="255"/>
      <c r="T6203" s="255"/>
      <c r="U6203" s="255"/>
      <c r="V6203" s="255"/>
    </row>
    <row r="6204" spans="11:22" x14ac:dyDescent="0.25">
      <c r="K6204" s="254"/>
      <c r="L6204" s="255"/>
      <c r="M6204" s="255"/>
      <c r="N6204" s="255"/>
      <c r="O6204" s="255"/>
      <c r="P6204" s="255"/>
      <c r="Q6204" s="255"/>
      <c r="R6204" s="255"/>
      <c r="S6204" s="255"/>
      <c r="T6204" s="255"/>
      <c r="U6204" s="255"/>
      <c r="V6204" s="255"/>
    </row>
    <row r="6205" spans="11:22" x14ac:dyDescent="0.25">
      <c r="K6205" s="254"/>
      <c r="L6205" s="255"/>
      <c r="M6205" s="255"/>
      <c r="N6205" s="255"/>
      <c r="O6205" s="255"/>
      <c r="P6205" s="255"/>
      <c r="Q6205" s="255"/>
      <c r="R6205" s="255"/>
      <c r="S6205" s="255"/>
      <c r="T6205" s="255"/>
      <c r="U6205" s="255"/>
      <c r="V6205" s="255"/>
    </row>
    <row r="6206" spans="11:22" x14ac:dyDescent="0.25">
      <c r="K6206" s="254"/>
      <c r="L6206" s="255"/>
      <c r="M6206" s="255"/>
      <c r="N6206" s="255"/>
      <c r="O6206" s="255"/>
      <c r="P6206" s="255"/>
      <c r="Q6206" s="255"/>
      <c r="R6206" s="255"/>
      <c r="S6206" s="255"/>
      <c r="T6206" s="255"/>
      <c r="U6206" s="255"/>
      <c r="V6206" s="255"/>
    </row>
    <row r="6207" spans="11:22" x14ac:dyDescent="0.25">
      <c r="K6207" s="254"/>
      <c r="L6207" s="255"/>
      <c r="M6207" s="255"/>
      <c r="N6207" s="255"/>
      <c r="O6207" s="255"/>
      <c r="P6207" s="255"/>
      <c r="Q6207" s="255"/>
      <c r="R6207" s="255"/>
      <c r="S6207" s="255"/>
      <c r="T6207" s="255"/>
      <c r="U6207" s="255"/>
      <c r="V6207" s="255"/>
    </row>
    <row r="6208" spans="11:22" x14ac:dyDescent="0.25">
      <c r="K6208" s="254"/>
      <c r="L6208" s="255"/>
      <c r="M6208" s="255"/>
      <c r="N6208" s="255"/>
      <c r="O6208" s="255"/>
      <c r="P6208" s="255"/>
      <c r="Q6208" s="255"/>
      <c r="R6208" s="255"/>
      <c r="S6208" s="255"/>
      <c r="T6208" s="255"/>
      <c r="U6208" s="255"/>
      <c r="V6208" s="255"/>
    </row>
    <row r="6209" spans="11:22" x14ac:dyDescent="0.25">
      <c r="K6209" s="254"/>
      <c r="L6209" s="255"/>
      <c r="M6209" s="255"/>
      <c r="N6209" s="255"/>
      <c r="O6209" s="255"/>
      <c r="P6209" s="255"/>
      <c r="Q6209" s="255"/>
      <c r="R6209" s="255"/>
      <c r="S6209" s="255"/>
      <c r="T6209" s="255"/>
      <c r="U6209" s="255"/>
      <c r="V6209" s="255"/>
    </row>
    <row r="6210" spans="11:22" x14ac:dyDescent="0.25">
      <c r="K6210" s="254"/>
      <c r="L6210" s="255"/>
      <c r="M6210" s="255"/>
      <c r="N6210" s="255"/>
      <c r="O6210" s="255"/>
      <c r="P6210" s="255"/>
      <c r="Q6210" s="255"/>
      <c r="R6210" s="255"/>
      <c r="S6210" s="255"/>
      <c r="T6210" s="255"/>
      <c r="U6210" s="255"/>
      <c r="V6210" s="255"/>
    </row>
    <row r="6211" spans="11:22" x14ac:dyDescent="0.25">
      <c r="K6211" s="254"/>
      <c r="L6211" s="255"/>
      <c r="M6211" s="255"/>
      <c r="N6211" s="255"/>
      <c r="O6211" s="255"/>
      <c r="P6211" s="255"/>
      <c r="Q6211" s="255"/>
      <c r="R6211" s="255"/>
      <c r="S6211" s="255"/>
      <c r="T6211" s="255"/>
      <c r="U6211" s="255"/>
      <c r="V6211" s="255"/>
    </row>
    <row r="6212" spans="11:22" x14ac:dyDescent="0.25">
      <c r="K6212" s="254"/>
      <c r="L6212" s="255"/>
      <c r="M6212" s="255"/>
      <c r="N6212" s="255"/>
      <c r="O6212" s="255"/>
      <c r="P6212" s="255"/>
      <c r="Q6212" s="255"/>
      <c r="R6212" s="255"/>
      <c r="S6212" s="255"/>
      <c r="T6212" s="255"/>
      <c r="U6212" s="255"/>
      <c r="V6212" s="255"/>
    </row>
    <row r="6213" spans="11:22" x14ac:dyDescent="0.25">
      <c r="K6213" s="254"/>
      <c r="L6213" s="255"/>
      <c r="M6213" s="255"/>
      <c r="N6213" s="255"/>
      <c r="O6213" s="255"/>
      <c r="P6213" s="255"/>
      <c r="Q6213" s="255"/>
      <c r="R6213" s="255"/>
      <c r="S6213" s="255"/>
      <c r="T6213" s="255"/>
      <c r="U6213" s="255"/>
      <c r="V6213" s="255"/>
    </row>
    <row r="6214" spans="11:22" x14ac:dyDescent="0.25">
      <c r="K6214" s="254"/>
      <c r="L6214" s="255"/>
      <c r="M6214" s="255"/>
      <c r="N6214" s="255"/>
      <c r="O6214" s="255"/>
      <c r="P6214" s="255"/>
      <c r="Q6214" s="255"/>
      <c r="R6214" s="255"/>
      <c r="S6214" s="255"/>
      <c r="T6214" s="255"/>
      <c r="U6214" s="255"/>
      <c r="V6214" s="255"/>
    </row>
    <row r="6215" spans="11:22" x14ac:dyDescent="0.25">
      <c r="K6215" s="254"/>
      <c r="L6215" s="255"/>
      <c r="M6215" s="255"/>
      <c r="N6215" s="255"/>
      <c r="O6215" s="255"/>
      <c r="P6215" s="255"/>
      <c r="Q6215" s="255"/>
      <c r="R6215" s="255"/>
      <c r="S6215" s="255"/>
      <c r="T6215" s="255"/>
      <c r="U6215" s="255"/>
      <c r="V6215" s="255"/>
    </row>
    <row r="6216" spans="11:22" x14ac:dyDescent="0.25">
      <c r="K6216" s="254"/>
      <c r="L6216" s="255"/>
      <c r="M6216" s="255"/>
      <c r="N6216" s="255"/>
      <c r="O6216" s="255"/>
      <c r="P6216" s="255"/>
      <c r="Q6216" s="255"/>
      <c r="R6216" s="255"/>
      <c r="S6216" s="255"/>
      <c r="T6216" s="255"/>
      <c r="U6216" s="255"/>
      <c r="V6216" s="255"/>
    </row>
    <row r="6217" spans="11:22" x14ac:dyDescent="0.25">
      <c r="K6217" s="254"/>
      <c r="L6217" s="255"/>
      <c r="M6217" s="255"/>
      <c r="N6217" s="255"/>
      <c r="O6217" s="255"/>
      <c r="P6217" s="255"/>
      <c r="Q6217" s="255"/>
      <c r="R6217" s="255"/>
      <c r="S6217" s="255"/>
      <c r="T6217" s="255"/>
      <c r="U6217" s="255"/>
      <c r="V6217" s="255"/>
    </row>
    <row r="6218" spans="11:22" x14ac:dyDescent="0.25">
      <c r="K6218" s="254"/>
      <c r="L6218" s="255"/>
      <c r="M6218" s="255"/>
      <c r="N6218" s="255"/>
      <c r="O6218" s="255"/>
      <c r="P6218" s="255"/>
      <c r="Q6218" s="255"/>
      <c r="R6218" s="255"/>
      <c r="S6218" s="255"/>
      <c r="T6218" s="255"/>
      <c r="U6218" s="255"/>
      <c r="V6218" s="255"/>
    </row>
    <row r="6219" spans="11:22" x14ac:dyDescent="0.25">
      <c r="K6219" s="254"/>
      <c r="L6219" s="255"/>
      <c r="M6219" s="255"/>
      <c r="N6219" s="255"/>
      <c r="O6219" s="255"/>
      <c r="P6219" s="255"/>
      <c r="Q6219" s="255"/>
      <c r="R6219" s="255"/>
      <c r="S6219" s="255"/>
      <c r="T6219" s="255"/>
      <c r="U6219" s="255"/>
      <c r="V6219" s="255"/>
    </row>
    <row r="6220" spans="11:22" x14ac:dyDescent="0.25">
      <c r="K6220" s="254"/>
      <c r="L6220" s="255"/>
      <c r="M6220" s="255"/>
      <c r="N6220" s="255"/>
      <c r="O6220" s="255"/>
      <c r="P6220" s="255"/>
      <c r="Q6220" s="255"/>
      <c r="R6220" s="255"/>
      <c r="S6220" s="255"/>
      <c r="T6220" s="255"/>
      <c r="U6220" s="255"/>
      <c r="V6220" s="255"/>
    </row>
    <row r="6221" spans="11:22" x14ac:dyDescent="0.25">
      <c r="K6221" s="254"/>
      <c r="L6221" s="255"/>
      <c r="M6221" s="255"/>
      <c r="N6221" s="255"/>
      <c r="O6221" s="255"/>
      <c r="P6221" s="255"/>
      <c r="Q6221" s="255"/>
      <c r="R6221" s="255"/>
      <c r="S6221" s="255"/>
      <c r="T6221" s="255"/>
      <c r="U6221" s="255"/>
      <c r="V6221" s="255"/>
    </row>
    <row r="6222" spans="11:22" x14ac:dyDescent="0.25">
      <c r="K6222" s="254"/>
      <c r="L6222" s="255"/>
      <c r="M6222" s="255"/>
      <c r="N6222" s="255"/>
      <c r="O6222" s="255"/>
      <c r="P6222" s="255"/>
      <c r="Q6222" s="255"/>
      <c r="R6222" s="255"/>
      <c r="S6222" s="255"/>
      <c r="T6222" s="255"/>
      <c r="U6222" s="255"/>
      <c r="V6222" s="255"/>
    </row>
    <row r="6223" spans="11:22" x14ac:dyDescent="0.25">
      <c r="K6223" s="254"/>
      <c r="L6223" s="255"/>
      <c r="M6223" s="255"/>
      <c r="N6223" s="255"/>
      <c r="O6223" s="255"/>
      <c r="P6223" s="255"/>
      <c r="Q6223" s="255"/>
      <c r="R6223" s="255"/>
      <c r="S6223" s="255"/>
      <c r="T6223" s="255"/>
      <c r="U6223" s="255"/>
      <c r="V6223" s="255"/>
    </row>
    <row r="6224" spans="11:22" x14ac:dyDescent="0.25">
      <c r="K6224" s="254"/>
      <c r="L6224" s="255"/>
      <c r="M6224" s="255"/>
      <c r="N6224" s="255"/>
      <c r="O6224" s="255"/>
      <c r="P6224" s="255"/>
      <c r="Q6224" s="255"/>
      <c r="R6224" s="255"/>
      <c r="S6224" s="255"/>
      <c r="T6224" s="255"/>
      <c r="U6224" s="255"/>
      <c r="V6224" s="255"/>
    </row>
    <row r="6225" spans="11:22" x14ac:dyDescent="0.25">
      <c r="K6225" s="254"/>
      <c r="L6225" s="255"/>
      <c r="M6225" s="255"/>
      <c r="N6225" s="255"/>
      <c r="O6225" s="255"/>
      <c r="P6225" s="255"/>
      <c r="Q6225" s="255"/>
      <c r="R6225" s="255"/>
      <c r="S6225" s="255"/>
      <c r="T6225" s="255"/>
      <c r="U6225" s="255"/>
      <c r="V6225" s="255"/>
    </row>
    <row r="6226" spans="11:22" x14ac:dyDescent="0.25">
      <c r="K6226" s="254"/>
      <c r="L6226" s="255"/>
      <c r="M6226" s="255"/>
      <c r="N6226" s="255"/>
      <c r="O6226" s="255"/>
      <c r="P6226" s="255"/>
      <c r="Q6226" s="255"/>
      <c r="R6226" s="255"/>
      <c r="S6226" s="255"/>
      <c r="T6226" s="255"/>
      <c r="U6226" s="255"/>
      <c r="V6226" s="255"/>
    </row>
    <row r="6227" spans="11:22" x14ac:dyDescent="0.25">
      <c r="K6227" s="254"/>
      <c r="L6227" s="255"/>
      <c r="M6227" s="255"/>
      <c r="N6227" s="255"/>
      <c r="O6227" s="255"/>
      <c r="P6227" s="255"/>
      <c r="Q6227" s="255"/>
      <c r="R6227" s="255"/>
      <c r="S6227" s="255"/>
      <c r="T6227" s="255"/>
      <c r="U6227" s="255"/>
      <c r="V6227" s="255"/>
    </row>
    <row r="6228" spans="11:22" x14ac:dyDescent="0.25">
      <c r="K6228" s="254"/>
      <c r="L6228" s="255"/>
      <c r="M6228" s="255"/>
      <c r="N6228" s="255"/>
      <c r="O6228" s="255"/>
      <c r="P6228" s="255"/>
      <c r="Q6228" s="255"/>
      <c r="R6228" s="255"/>
      <c r="S6228" s="255"/>
      <c r="T6228" s="255"/>
      <c r="U6228" s="255"/>
      <c r="V6228" s="255"/>
    </row>
    <row r="6229" spans="11:22" x14ac:dyDescent="0.25">
      <c r="K6229" s="254"/>
      <c r="L6229" s="255"/>
      <c r="M6229" s="255"/>
      <c r="N6229" s="255"/>
      <c r="O6229" s="255"/>
      <c r="P6229" s="255"/>
      <c r="Q6229" s="255"/>
      <c r="R6229" s="255"/>
      <c r="S6229" s="255"/>
      <c r="T6229" s="255"/>
      <c r="U6229" s="255"/>
      <c r="V6229" s="255"/>
    </row>
    <row r="6230" spans="11:22" x14ac:dyDescent="0.25">
      <c r="K6230" s="254"/>
      <c r="L6230" s="255"/>
      <c r="M6230" s="255"/>
      <c r="N6230" s="255"/>
      <c r="O6230" s="255"/>
      <c r="P6230" s="255"/>
      <c r="Q6230" s="255"/>
      <c r="R6230" s="255"/>
      <c r="S6230" s="255"/>
      <c r="T6230" s="255"/>
      <c r="U6230" s="255"/>
      <c r="V6230" s="255"/>
    </row>
    <row r="6231" spans="11:22" x14ac:dyDescent="0.25">
      <c r="K6231" s="254"/>
      <c r="L6231" s="255"/>
      <c r="M6231" s="255"/>
      <c r="N6231" s="255"/>
      <c r="O6231" s="255"/>
      <c r="P6231" s="255"/>
      <c r="Q6231" s="255"/>
      <c r="R6231" s="255"/>
      <c r="S6231" s="255"/>
      <c r="T6231" s="255"/>
      <c r="U6231" s="255"/>
      <c r="V6231" s="255"/>
    </row>
    <row r="6232" spans="11:22" x14ac:dyDescent="0.25">
      <c r="K6232" s="254"/>
      <c r="L6232" s="255"/>
      <c r="M6232" s="255"/>
      <c r="N6232" s="255"/>
      <c r="O6232" s="255"/>
      <c r="P6232" s="255"/>
      <c r="Q6232" s="255"/>
      <c r="R6232" s="255"/>
      <c r="S6232" s="255"/>
      <c r="T6232" s="255"/>
      <c r="U6232" s="255"/>
      <c r="V6232" s="255"/>
    </row>
    <row r="6233" spans="11:22" x14ac:dyDescent="0.25">
      <c r="K6233" s="254"/>
      <c r="L6233" s="255"/>
      <c r="M6233" s="255"/>
      <c r="N6233" s="255"/>
      <c r="O6233" s="255"/>
      <c r="P6233" s="255"/>
      <c r="Q6233" s="255"/>
      <c r="R6233" s="255"/>
      <c r="S6233" s="255"/>
      <c r="T6233" s="255"/>
      <c r="U6233" s="255"/>
      <c r="V6233" s="255"/>
    </row>
    <row r="6234" spans="11:22" x14ac:dyDescent="0.25">
      <c r="K6234" s="254"/>
      <c r="L6234" s="255"/>
      <c r="M6234" s="255"/>
      <c r="N6234" s="255"/>
      <c r="O6234" s="255"/>
      <c r="P6234" s="255"/>
      <c r="Q6234" s="255"/>
      <c r="R6234" s="255"/>
      <c r="S6234" s="255"/>
      <c r="T6234" s="255"/>
      <c r="U6234" s="255"/>
      <c r="V6234" s="255"/>
    </row>
    <row r="6235" spans="11:22" x14ac:dyDescent="0.25">
      <c r="K6235" s="254"/>
      <c r="L6235" s="255"/>
      <c r="M6235" s="255"/>
      <c r="N6235" s="255"/>
      <c r="O6235" s="255"/>
      <c r="P6235" s="255"/>
      <c r="Q6235" s="255"/>
      <c r="R6235" s="255"/>
      <c r="S6235" s="255"/>
      <c r="T6235" s="255"/>
      <c r="U6235" s="255"/>
      <c r="V6235" s="255"/>
    </row>
    <row r="6236" spans="11:22" x14ac:dyDescent="0.25">
      <c r="K6236" s="254"/>
      <c r="L6236" s="255"/>
      <c r="M6236" s="255"/>
      <c r="N6236" s="255"/>
      <c r="O6236" s="255"/>
      <c r="P6236" s="255"/>
      <c r="Q6236" s="255"/>
      <c r="R6236" s="255"/>
      <c r="S6236" s="255"/>
      <c r="T6236" s="255"/>
      <c r="U6236" s="255"/>
      <c r="V6236" s="255"/>
    </row>
    <row r="6237" spans="11:22" x14ac:dyDescent="0.25">
      <c r="K6237" s="254"/>
      <c r="L6237" s="255"/>
      <c r="M6237" s="255"/>
      <c r="N6237" s="255"/>
      <c r="O6237" s="255"/>
      <c r="P6237" s="255"/>
      <c r="Q6237" s="255"/>
      <c r="R6237" s="255"/>
      <c r="S6237" s="255"/>
      <c r="T6237" s="255"/>
      <c r="U6237" s="255"/>
      <c r="V6237" s="255"/>
    </row>
    <row r="6238" spans="11:22" x14ac:dyDescent="0.25">
      <c r="K6238" s="254"/>
      <c r="L6238" s="255"/>
      <c r="M6238" s="255"/>
      <c r="N6238" s="255"/>
      <c r="O6238" s="255"/>
      <c r="P6238" s="255"/>
      <c r="Q6238" s="255"/>
      <c r="R6238" s="255"/>
      <c r="S6238" s="255"/>
      <c r="T6238" s="255"/>
      <c r="U6238" s="255"/>
      <c r="V6238" s="255"/>
    </row>
    <row r="6239" spans="11:22" x14ac:dyDescent="0.25">
      <c r="K6239" s="254"/>
      <c r="L6239" s="255"/>
      <c r="M6239" s="255"/>
      <c r="N6239" s="255"/>
      <c r="O6239" s="255"/>
      <c r="P6239" s="255"/>
      <c r="Q6239" s="255"/>
      <c r="R6239" s="255"/>
      <c r="S6239" s="255"/>
      <c r="T6239" s="255"/>
      <c r="U6239" s="255"/>
      <c r="V6239" s="255"/>
    </row>
    <row r="6240" spans="11:22" x14ac:dyDescent="0.25">
      <c r="K6240" s="254"/>
      <c r="L6240" s="255"/>
      <c r="M6240" s="255"/>
      <c r="N6240" s="255"/>
      <c r="O6240" s="255"/>
      <c r="P6240" s="255"/>
      <c r="Q6240" s="255"/>
      <c r="R6240" s="255"/>
      <c r="S6240" s="255"/>
      <c r="T6240" s="255"/>
      <c r="U6240" s="255"/>
      <c r="V6240" s="255"/>
    </row>
    <row r="6241" spans="11:22" x14ac:dyDescent="0.25">
      <c r="K6241" s="254"/>
      <c r="L6241" s="255"/>
      <c r="M6241" s="255"/>
      <c r="N6241" s="255"/>
      <c r="O6241" s="255"/>
      <c r="P6241" s="255"/>
      <c r="Q6241" s="255"/>
      <c r="R6241" s="255"/>
      <c r="S6241" s="255"/>
      <c r="T6241" s="255"/>
      <c r="U6241" s="255"/>
      <c r="V6241" s="255"/>
    </row>
    <row r="6242" spans="11:22" x14ac:dyDescent="0.25">
      <c r="K6242" s="254"/>
      <c r="L6242" s="255"/>
      <c r="M6242" s="255"/>
      <c r="N6242" s="255"/>
      <c r="O6242" s="255"/>
      <c r="P6242" s="255"/>
      <c r="Q6242" s="255"/>
      <c r="R6242" s="255"/>
      <c r="S6242" s="255"/>
      <c r="T6242" s="255"/>
      <c r="U6242" s="255"/>
      <c r="V6242" s="255"/>
    </row>
    <row r="6243" spans="11:22" x14ac:dyDescent="0.25">
      <c r="K6243" s="254"/>
      <c r="L6243" s="255"/>
      <c r="M6243" s="255"/>
      <c r="N6243" s="255"/>
      <c r="O6243" s="255"/>
      <c r="P6243" s="255"/>
      <c r="Q6243" s="255"/>
      <c r="R6243" s="255"/>
      <c r="S6243" s="255"/>
      <c r="T6243" s="255"/>
      <c r="U6243" s="255"/>
      <c r="V6243" s="255"/>
    </row>
    <row r="6244" spans="11:22" x14ac:dyDescent="0.25">
      <c r="K6244" s="254"/>
      <c r="L6244" s="255"/>
      <c r="M6244" s="255"/>
      <c r="N6244" s="255"/>
      <c r="O6244" s="255"/>
      <c r="P6244" s="255"/>
      <c r="Q6244" s="255"/>
      <c r="R6244" s="255"/>
      <c r="S6244" s="255"/>
      <c r="T6244" s="255"/>
      <c r="U6244" s="255"/>
      <c r="V6244" s="255"/>
    </row>
    <row r="6245" spans="11:22" x14ac:dyDescent="0.25">
      <c r="K6245" s="254"/>
      <c r="L6245" s="255"/>
      <c r="M6245" s="255"/>
      <c r="N6245" s="255"/>
      <c r="O6245" s="255"/>
      <c r="P6245" s="255"/>
      <c r="Q6245" s="255"/>
      <c r="R6245" s="255"/>
      <c r="S6245" s="255"/>
      <c r="T6245" s="255"/>
      <c r="U6245" s="255"/>
      <c r="V6245" s="255"/>
    </row>
    <row r="6246" spans="11:22" x14ac:dyDescent="0.25">
      <c r="K6246" s="254"/>
      <c r="L6246" s="255"/>
      <c r="M6246" s="255"/>
      <c r="N6246" s="255"/>
      <c r="O6246" s="255"/>
      <c r="P6246" s="255"/>
      <c r="Q6246" s="255"/>
      <c r="R6246" s="255"/>
      <c r="S6246" s="255"/>
      <c r="T6246" s="255"/>
      <c r="U6246" s="255"/>
      <c r="V6246" s="255"/>
    </row>
    <row r="6247" spans="11:22" x14ac:dyDescent="0.25">
      <c r="K6247" s="254"/>
      <c r="L6247" s="255"/>
      <c r="M6247" s="255"/>
      <c r="N6247" s="255"/>
      <c r="O6247" s="255"/>
      <c r="P6247" s="255"/>
      <c r="Q6247" s="255"/>
      <c r="R6247" s="255"/>
      <c r="S6247" s="255"/>
      <c r="T6247" s="255"/>
      <c r="U6247" s="255"/>
      <c r="V6247" s="255"/>
    </row>
    <row r="6248" spans="11:22" x14ac:dyDescent="0.25">
      <c r="K6248" s="254"/>
      <c r="L6248" s="255"/>
      <c r="M6248" s="255"/>
      <c r="N6248" s="255"/>
      <c r="O6248" s="255"/>
      <c r="P6248" s="255"/>
      <c r="Q6248" s="255"/>
      <c r="R6248" s="255"/>
      <c r="S6248" s="255"/>
      <c r="T6248" s="255"/>
      <c r="U6248" s="255"/>
      <c r="V6248" s="255"/>
    </row>
    <row r="6249" spans="11:22" x14ac:dyDescent="0.25">
      <c r="K6249" s="254"/>
      <c r="L6249" s="255"/>
      <c r="M6249" s="255"/>
      <c r="N6249" s="255"/>
      <c r="O6249" s="255"/>
      <c r="P6249" s="255"/>
      <c r="Q6249" s="255"/>
      <c r="R6249" s="255"/>
      <c r="S6249" s="255"/>
      <c r="T6249" s="255"/>
      <c r="U6249" s="255"/>
      <c r="V6249" s="255"/>
    </row>
    <row r="6250" spans="11:22" x14ac:dyDescent="0.25">
      <c r="K6250" s="254"/>
      <c r="L6250" s="255"/>
      <c r="M6250" s="255"/>
      <c r="N6250" s="255"/>
      <c r="O6250" s="255"/>
      <c r="P6250" s="255"/>
      <c r="Q6250" s="255"/>
      <c r="R6250" s="255"/>
      <c r="S6250" s="255"/>
      <c r="T6250" s="255"/>
      <c r="U6250" s="255"/>
      <c r="V6250" s="255"/>
    </row>
    <row r="6251" spans="11:22" x14ac:dyDescent="0.25">
      <c r="K6251" s="254"/>
      <c r="L6251" s="255"/>
      <c r="M6251" s="255"/>
      <c r="N6251" s="255"/>
      <c r="O6251" s="255"/>
      <c r="P6251" s="255"/>
      <c r="Q6251" s="255"/>
      <c r="R6251" s="255"/>
      <c r="S6251" s="255"/>
      <c r="T6251" s="255"/>
      <c r="U6251" s="255"/>
      <c r="V6251" s="255"/>
    </row>
    <row r="6252" spans="11:22" x14ac:dyDescent="0.25">
      <c r="K6252" s="254"/>
      <c r="L6252" s="255"/>
      <c r="M6252" s="255"/>
      <c r="N6252" s="255"/>
      <c r="O6252" s="255"/>
      <c r="P6252" s="255"/>
      <c r="Q6252" s="255"/>
      <c r="R6252" s="255"/>
      <c r="S6252" s="255"/>
      <c r="T6252" s="255"/>
      <c r="U6252" s="255"/>
      <c r="V6252" s="255"/>
    </row>
    <row r="6253" spans="11:22" x14ac:dyDescent="0.25">
      <c r="K6253" s="254"/>
      <c r="L6253" s="255"/>
      <c r="M6253" s="255"/>
      <c r="N6253" s="255"/>
      <c r="O6253" s="255"/>
      <c r="P6253" s="255"/>
      <c r="Q6253" s="255"/>
      <c r="R6253" s="255"/>
      <c r="S6253" s="255"/>
      <c r="T6253" s="255"/>
      <c r="U6253" s="255"/>
      <c r="V6253" s="255"/>
    </row>
    <row r="6254" spans="11:22" x14ac:dyDescent="0.25">
      <c r="K6254" s="254"/>
      <c r="L6254" s="255"/>
      <c r="M6254" s="255"/>
      <c r="N6254" s="255"/>
      <c r="O6254" s="255"/>
      <c r="P6254" s="255"/>
      <c r="Q6254" s="255"/>
      <c r="R6254" s="255"/>
      <c r="S6254" s="255"/>
      <c r="T6254" s="255"/>
      <c r="U6254" s="255"/>
      <c r="V6254" s="255"/>
    </row>
    <row r="6255" spans="11:22" x14ac:dyDescent="0.25">
      <c r="K6255" s="254"/>
      <c r="L6255" s="255"/>
      <c r="M6255" s="255"/>
      <c r="N6255" s="255"/>
      <c r="O6255" s="255"/>
      <c r="P6255" s="255"/>
      <c r="Q6255" s="255"/>
      <c r="R6255" s="255"/>
      <c r="S6255" s="255"/>
      <c r="T6255" s="255"/>
      <c r="U6255" s="255"/>
      <c r="V6255" s="255"/>
    </row>
    <row r="6256" spans="11:22" x14ac:dyDescent="0.25">
      <c r="K6256" s="254"/>
      <c r="L6256" s="255"/>
      <c r="M6256" s="255"/>
      <c r="N6256" s="255"/>
      <c r="O6256" s="255"/>
      <c r="P6256" s="255"/>
      <c r="Q6256" s="255"/>
      <c r="R6256" s="255"/>
      <c r="S6256" s="255"/>
      <c r="T6256" s="255"/>
      <c r="U6256" s="255"/>
      <c r="V6256" s="255"/>
    </row>
    <row r="6257" spans="11:22" x14ac:dyDescent="0.25">
      <c r="K6257" s="254"/>
      <c r="L6257" s="255"/>
      <c r="M6257" s="255"/>
      <c r="N6257" s="255"/>
      <c r="O6257" s="255"/>
      <c r="P6257" s="255"/>
      <c r="Q6257" s="255"/>
      <c r="R6257" s="255"/>
      <c r="S6257" s="255"/>
      <c r="T6257" s="255"/>
      <c r="U6257" s="255"/>
      <c r="V6257" s="255"/>
    </row>
    <row r="6258" spans="11:22" x14ac:dyDescent="0.25">
      <c r="K6258" s="254"/>
      <c r="L6258" s="255"/>
      <c r="M6258" s="255"/>
      <c r="N6258" s="255"/>
      <c r="O6258" s="255"/>
      <c r="P6258" s="255"/>
      <c r="Q6258" s="255"/>
      <c r="R6258" s="255"/>
      <c r="S6258" s="255"/>
      <c r="T6258" s="255"/>
      <c r="U6258" s="255"/>
      <c r="V6258" s="255"/>
    </row>
    <row r="6259" spans="11:22" x14ac:dyDescent="0.25">
      <c r="K6259" s="254"/>
      <c r="L6259" s="255"/>
      <c r="M6259" s="255"/>
      <c r="N6259" s="255"/>
      <c r="O6259" s="255"/>
      <c r="P6259" s="255"/>
      <c r="Q6259" s="255"/>
      <c r="R6259" s="255"/>
      <c r="S6259" s="255"/>
      <c r="T6259" s="255"/>
      <c r="U6259" s="255"/>
      <c r="V6259" s="255"/>
    </row>
    <row r="6260" spans="11:22" x14ac:dyDescent="0.25">
      <c r="K6260" s="254"/>
      <c r="L6260" s="255"/>
      <c r="M6260" s="255"/>
      <c r="N6260" s="255"/>
      <c r="O6260" s="255"/>
      <c r="P6260" s="255"/>
      <c r="Q6260" s="255"/>
      <c r="R6260" s="255"/>
      <c r="S6260" s="255"/>
      <c r="T6260" s="255"/>
      <c r="U6260" s="255"/>
      <c r="V6260" s="255"/>
    </row>
    <row r="6261" spans="11:22" x14ac:dyDescent="0.25">
      <c r="K6261" s="254"/>
      <c r="L6261" s="255"/>
      <c r="M6261" s="255"/>
      <c r="N6261" s="255"/>
      <c r="O6261" s="255"/>
      <c r="P6261" s="255"/>
      <c r="Q6261" s="255"/>
      <c r="R6261" s="255"/>
      <c r="S6261" s="255"/>
      <c r="T6261" s="255"/>
      <c r="U6261" s="255"/>
      <c r="V6261" s="255"/>
    </row>
    <row r="6262" spans="11:22" x14ac:dyDescent="0.25">
      <c r="K6262" s="254"/>
      <c r="L6262" s="255"/>
      <c r="M6262" s="255"/>
      <c r="N6262" s="255"/>
      <c r="O6262" s="255"/>
      <c r="P6262" s="255"/>
      <c r="Q6262" s="255"/>
      <c r="R6262" s="255"/>
      <c r="S6262" s="255"/>
      <c r="T6262" s="255"/>
      <c r="U6262" s="255"/>
      <c r="V6262" s="255"/>
    </row>
    <row r="6263" spans="11:22" x14ac:dyDescent="0.25">
      <c r="K6263" s="254"/>
      <c r="L6263" s="255"/>
      <c r="M6263" s="255"/>
      <c r="N6263" s="255"/>
      <c r="O6263" s="255"/>
      <c r="P6263" s="255"/>
      <c r="Q6263" s="255"/>
      <c r="R6263" s="255"/>
      <c r="S6263" s="255"/>
      <c r="T6263" s="255"/>
      <c r="U6263" s="255"/>
      <c r="V6263" s="255"/>
    </row>
    <row r="6264" spans="11:22" x14ac:dyDescent="0.25">
      <c r="K6264" s="254"/>
      <c r="L6264" s="255"/>
      <c r="M6264" s="255"/>
      <c r="N6264" s="255"/>
      <c r="O6264" s="255"/>
      <c r="P6264" s="255"/>
      <c r="Q6264" s="255"/>
      <c r="R6264" s="255"/>
      <c r="S6264" s="255"/>
      <c r="T6264" s="255"/>
      <c r="U6264" s="255"/>
      <c r="V6264" s="255"/>
    </row>
    <row r="6265" spans="11:22" x14ac:dyDescent="0.25">
      <c r="K6265" s="254"/>
      <c r="L6265" s="255"/>
      <c r="M6265" s="255"/>
      <c r="N6265" s="255"/>
      <c r="O6265" s="255"/>
      <c r="P6265" s="255"/>
      <c r="Q6265" s="255"/>
      <c r="R6265" s="255"/>
      <c r="S6265" s="255"/>
      <c r="T6265" s="255"/>
      <c r="U6265" s="255"/>
      <c r="V6265" s="255"/>
    </row>
    <row r="6266" spans="11:22" x14ac:dyDescent="0.25">
      <c r="K6266" s="254"/>
      <c r="L6266" s="255"/>
      <c r="M6266" s="255"/>
      <c r="N6266" s="255"/>
      <c r="O6266" s="255"/>
      <c r="P6266" s="255"/>
      <c r="Q6266" s="255"/>
      <c r="R6266" s="255"/>
      <c r="S6266" s="255"/>
      <c r="T6266" s="255"/>
      <c r="U6266" s="255"/>
      <c r="V6266" s="255"/>
    </row>
    <row r="6267" spans="11:22" x14ac:dyDescent="0.25">
      <c r="K6267" s="254"/>
      <c r="L6267" s="255"/>
      <c r="M6267" s="255"/>
      <c r="N6267" s="255"/>
      <c r="O6267" s="255"/>
      <c r="P6267" s="255"/>
      <c r="Q6267" s="255"/>
      <c r="R6267" s="255"/>
      <c r="S6267" s="255"/>
      <c r="T6267" s="255"/>
      <c r="U6267" s="255"/>
      <c r="V6267" s="255"/>
    </row>
    <row r="6268" spans="11:22" x14ac:dyDescent="0.25">
      <c r="K6268" s="254"/>
      <c r="L6268" s="255"/>
      <c r="M6268" s="255"/>
      <c r="N6268" s="255"/>
      <c r="O6268" s="255"/>
      <c r="P6268" s="255"/>
      <c r="Q6268" s="255"/>
      <c r="R6268" s="255"/>
      <c r="S6268" s="255"/>
      <c r="T6268" s="255"/>
      <c r="U6268" s="255"/>
      <c r="V6268" s="255"/>
    </row>
    <row r="6269" spans="11:22" x14ac:dyDescent="0.25">
      <c r="K6269" s="254"/>
      <c r="L6269" s="255"/>
      <c r="M6269" s="255"/>
      <c r="N6269" s="255"/>
      <c r="O6269" s="255"/>
      <c r="P6269" s="255"/>
      <c r="Q6269" s="255"/>
      <c r="R6269" s="255"/>
      <c r="S6269" s="255"/>
      <c r="T6269" s="255"/>
      <c r="U6269" s="255"/>
      <c r="V6269" s="255"/>
    </row>
    <row r="6270" spans="11:22" x14ac:dyDescent="0.25">
      <c r="K6270" s="254"/>
      <c r="L6270" s="255"/>
      <c r="M6270" s="255"/>
      <c r="N6270" s="255"/>
      <c r="O6270" s="255"/>
      <c r="P6270" s="255"/>
      <c r="Q6270" s="255"/>
      <c r="R6270" s="255"/>
      <c r="S6270" s="255"/>
      <c r="T6270" s="255"/>
      <c r="U6270" s="255"/>
      <c r="V6270" s="255"/>
    </row>
    <row r="6271" spans="11:22" x14ac:dyDescent="0.25">
      <c r="K6271" s="254"/>
      <c r="L6271" s="255"/>
      <c r="M6271" s="255"/>
      <c r="N6271" s="255"/>
      <c r="O6271" s="255"/>
      <c r="P6271" s="255"/>
      <c r="Q6271" s="255"/>
      <c r="R6271" s="255"/>
      <c r="S6271" s="255"/>
      <c r="T6271" s="255"/>
      <c r="U6271" s="255"/>
      <c r="V6271" s="255"/>
    </row>
    <row r="6272" spans="11:22" x14ac:dyDescent="0.25">
      <c r="K6272" s="254"/>
      <c r="L6272" s="255"/>
      <c r="M6272" s="255"/>
      <c r="N6272" s="255"/>
      <c r="O6272" s="255"/>
      <c r="P6272" s="255"/>
      <c r="Q6272" s="255"/>
      <c r="R6272" s="255"/>
      <c r="S6272" s="255"/>
      <c r="T6272" s="255"/>
      <c r="U6272" s="255"/>
      <c r="V6272" s="255"/>
    </row>
    <row r="6273" spans="11:22" x14ac:dyDescent="0.25">
      <c r="K6273" s="254"/>
      <c r="L6273" s="255"/>
      <c r="M6273" s="255"/>
      <c r="N6273" s="255"/>
      <c r="O6273" s="255"/>
      <c r="P6273" s="255"/>
      <c r="Q6273" s="255"/>
      <c r="R6273" s="255"/>
      <c r="S6273" s="255"/>
      <c r="T6273" s="255"/>
      <c r="U6273" s="255"/>
      <c r="V6273" s="255"/>
    </row>
    <row r="6274" spans="11:22" x14ac:dyDescent="0.25">
      <c r="K6274" s="254"/>
      <c r="L6274" s="255"/>
      <c r="M6274" s="255"/>
      <c r="N6274" s="255"/>
      <c r="O6274" s="255"/>
      <c r="P6274" s="255"/>
      <c r="Q6274" s="255"/>
      <c r="R6274" s="255"/>
      <c r="S6274" s="255"/>
      <c r="T6274" s="255"/>
      <c r="U6274" s="255"/>
      <c r="V6274" s="255"/>
    </row>
    <row r="6275" spans="11:22" x14ac:dyDescent="0.25">
      <c r="K6275" s="254"/>
      <c r="L6275" s="255"/>
      <c r="M6275" s="255"/>
      <c r="N6275" s="255"/>
      <c r="O6275" s="255"/>
      <c r="P6275" s="255"/>
      <c r="Q6275" s="255"/>
      <c r="R6275" s="255"/>
      <c r="S6275" s="255"/>
      <c r="T6275" s="255"/>
      <c r="U6275" s="255"/>
      <c r="V6275" s="255"/>
    </row>
    <row r="6276" spans="11:22" x14ac:dyDescent="0.25">
      <c r="K6276" s="254"/>
      <c r="L6276" s="255"/>
      <c r="M6276" s="255"/>
      <c r="N6276" s="255"/>
      <c r="O6276" s="255"/>
      <c r="P6276" s="255"/>
      <c r="Q6276" s="255"/>
      <c r="R6276" s="255"/>
      <c r="S6276" s="255"/>
      <c r="T6276" s="255"/>
      <c r="U6276" s="255"/>
      <c r="V6276" s="255"/>
    </row>
    <row r="6277" spans="11:22" x14ac:dyDescent="0.25">
      <c r="K6277" s="254"/>
      <c r="L6277" s="255"/>
      <c r="M6277" s="255"/>
      <c r="N6277" s="255"/>
      <c r="O6277" s="255"/>
      <c r="P6277" s="255"/>
      <c r="Q6277" s="255"/>
      <c r="R6277" s="255"/>
      <c r="S6277" s="255"/>
      <c r="T6277" s="255"/>
      <c r="U6277" s="255"/>
      <c r="V6277" s="255"/>
    </row>
    <row r="6278" spans="11:22" x14ac:dyDescent="0.25">
      <c r="K6278" s="254"/>
      <c r="L6278" s="255"/>
      <c r="M6278" s="255"/>
      <c r="N6278" s="255"/>
      <c r="O6278" s="255"/>
      <c r="P6278" s="255"/>
      <c r="Q6278" s="255"/>
      <c r="R6278" s="255"/>
      <c r="S6278" s="255"/>
      <c r="T6278" s="255"/>
      <c r="U6278" s="255"/>
      <c r="V6278" s="255"/>
    </row>
    <row r="6279" spans="11:22" x14ac:dyDescent="0.25">
      <c r="K6279" s="254"/>
      <c r="L6279" s="255"/>
      <c r="M6279" s="255"/>
      <c r="N6279" s="255"/>
      <c r="O6279" s="255"/>
      <c r="P6279" s="255"/>
      <c r="Q6279" s="255"/>
      <c r="R6279" s="255"/>
      <c r="S6279" s="255"/>
      <c r="T6279" s="255"/>
      <c r="U6279" s="255"/>
      <c r="V6279" s="255"/>
    </row>
    <row r="6280" spans="11:22" x14ac:dyDescent="0.25">
      <c r="K6280" s="254"/>
      <c r="L6280" s="255"/>
      <c r="M6280" s="255"/>
      <c r="N6280" s="255"/>
      <c r="O6280" s="255"/>
      <c r="P6280" s="255"/>
      <c r="Q6280" s="255"/>
      <c r="R6280" s="255"/>
      <c r="S6280" s="255"/>
      <c r="T6280" s="255"/>
      <c r="U6280" s="255"/>
      <c r="V6280" s="255"/>
    </row>
    <row r="6281" spans="11:22" x14ac:dyDescent="0.25">
      <c r="K6281" s="254"/>
      <c r="L6281" s="255"/>
      <c r="M6281" s="255"/>
      <c r="N6281" s="255"/>
      <c r="O6281" s="255"/>
      <c r="P6281" s="255"/>
      <c r="Q6281" s="255"/>
      <c r="R6281" s="255"/>
      <c r="S6281" s="255"/>
      <c r="T6281" s="255"/>
      <c r="U6281" s="255"/>
      <c r="V6281" s="255"/>
    </row>
    <row r="6282" spans="11:22" x14ac:dyDescent="0.25">
      <c r="K6282" s="254"/>
      <c r="L6282" s="255"/>
      <c r="M6282" s="255"/>
      <c r="N6282" s="255"/>
      <c r="O6282" s="255"/>
      <c r="P6282" s="255"/>
      <c r="Q6282" s="255"/>
      <c r="R6282" s="255"/>
      <c r="S6282" s="255"/>
      <c r="T6282" s="255"/>
      <c r="U6282" s="255"/>
      <c r="V6282" s="255"/>
    </row>
    <row r="6283" spans="11:22" x14ac:dyDescent="0.25">
      <c r="K6283" s="254"/>
      <c r="L6283" s="255"/>
      <c r="M6283" s="255"/>
      <c r="N6283" s="255"/>
      <c r="O6283" s="255"/>
      <c r="P6283" s="255"/>
      <c r="Q6283" s="255"/>
      <c r="R6283" s="255"/>
      <c r="S6283" s="255"/>
      <c r="T6283" s="255"/>
      <c r="U6283" s="255"/>
      <c r="V6283" s="255"/>
    </row>
    <row r="6284" spans="11:22" x14ac:dyDescent="0.25">
      <c r="K6284" s="254"/>
      <c r="L6284" s="255"/>
      <c r="M6284" s="255"/>
      <c r="N6284" s="255"/>
      <c r="O6284" s="255"/>
      <c r="P6284" s="255"/>
      <c r="Q6284" s="255"/>
      <c r="R6284" s="255"/>
      <c r="S6284" s="255"/>
      <c r="T6284" s="255"/>
      <c r="U6284" s="255"/>
      <c r="V6284" s="255"/>
    </row>
    <row r="6285" spans="11:22" x14ac:dyDescent="0.25">
      <c r="K6285" s="254"/>
      <c r="L6285" s="255"/>
      <c r="M6285" s="255"/>
      <c r="N6285" s="255"/>
      <c r="O6285" s="255"/>
      <c r="P6285" s="255"/>
      <c r="Q6285" s="255"/>
      <c r="R6285" s="255"/>
      <c r="S6285" s="255"/>
      <c r="T6285" s="255"/>
      <c r="U6285" s="255"/>
      <c r="V6285" s="255"/>
    </row>
    <row r="6286" spans="11:22" x14ac:dyDescent="0.25">
      <c r="K6286" s="254"/>
      <c r="L6286" s="255"/>
      <c r="M6286" s="255"/>
      <c r="N6286" s="255"/>
      <c r="O6286" s="255"/>
      <c r="P6286" s="255"/>
      <c r="Q6286" s="255"/>
      <c r="R6286" s="255"/>
      <c r="S6286" s="255"/>
      <c r="T6286" s="255"/>
      <c r="U6286" s="255"/>
      <c r="V6286" s="255"/>
    </row>
    <row r="6287" spans="11:22" x14ac:dyDescent="0.25">
      <c r="K6287" s="254"/>
      <c r="L6287" s="255"/>
      <c r="M6287" s="255"/>
      <c r="N6287" s="255"/>
      <c r="O6287" s="255"/>
      <c r="P6287" s="255"/>
      <c r="Q6287" s="255"/>
      <c r="R6287" s="255"/>
      <c r="S6287" s="255"/>
      <c r="T6287" s="255"/>
      <c r="U6287" s="255"/>
      <c r="V6287" s="255"/>
    </row>
    <row r="6288" spans="11:22" x14ac:dyDescent="0.25">
      <c r="K6288" s="254"/>
      <c r="L6288" s="255"/>
      <c r="M6288" s="255"/>
      <c r="N6288" s="255"/>
      <c r="O6288" s="255"/>
      <c r="P6288" s="255"/>
      <c r="Q6288" s="255"/>
      <c r="R6288" s="255"/>
      <c r="S6288" s="255"/>
      <c r="T6288" s="255"/>
      <c r="U6288" s="255"/>
      <c r="V6288" s="255"/>
    </row>
    <row r="6289" spans="11:22" x14ac:dyDescent="0.25">
      <c r="K6289" s="254"/>
      <c r="L6289" s="255"/>
      <c r="M6289" s="255"/>
      <c r="N6289" s="255"/>
      <c r="O6289" s="255"/>
      <c r="P6289" s="255"/>
      <c r="Q6289" s="255"/>
      <c r="R6289" s="255"/>
      <c r="S6289" s="255"/>
      <c r="T6289" s="255"/>
      <c r="U6289" s="255"/>
      <c r="V6289" s="255"/>
    </row>
    <row r="6290" spans="11:22" x14ac:dyDescent="0.25">
      <c r="K6290" s="254"/>
      <c r="L6290" s="255"/>
      <c r="M6290" s="255"/>
      <c r="N6290" s="255"/>
      <c r="O6290" s="255"/>
      <c r="P6290" s="255"/>
      <c r="Q6290" s="255"/>
      <c r="R6290" s="255"/>
      <c r="S6290" s="255"/>
      <c r="T6290" s="255"/>
      <c r="U6290" s="255"/>
      <c r="V6290" s="255"/>
    </row>
    <row r="6291" spans="11:22" x14ac:dyDescent="0.25">
      <c r="K6291" s="254"/>
      <c r="L6291" s="255"/>
      <c r="M6291" s="255"/>
      <c r="N6291" s="255"/>
      <c r="O6291" s="255"/>
      <c r="P6291" s="255"/>
      <c r="Q6291" s="255"/>
      <c r="R6291" s="255"/>
      <c r="S6291" s="255"/>
      <c r="T6291" s="255"/>
      <c r="U6291" s="255"/>
      <c r="V6291" s="255"/>
    </row>
    <row r="6292" spans="11:22" x14ac:dyDescent="0.25">
      <c r="K6292" s="254"/>
      <c r="L6292" s="255"/>
      <c r="M6292" s="255"/>
      <c r="N6292" s="255"/>
      <c r="O6292" s="255"/>
      <c r="P6292" s="255"/>
      <c r="Q6292" s="255"/>
      <c r="R6292" s="255"/>
      <c r="S6292" s="255"/>
      <c r="T6292" s="255"/>
      <c r="U6292" s="255"/>
      <c r="V6292" s="255"/>
    </row>
    <row r="6293" spans="11:22" x14ac:dyDescent="0.25">
      <c r="K6293" s="254"/>
      <c r="L6293" s="255"/>
      <c r="M6293" s="255"/>
      <c r="N6293" s="255"/>
      <c r="O6293" s="255"/>
      <c r="P6293" s="255"/>
      <c r="Q6293" s="255"/>
      <c r="R6293" s="255"/>
      <c r="S6293" s="255"/>
      <c r="T6293" s="255"/>
      <c r="U6293" s="255"/>
      <c r="V6293" s="255"/>
    </row>
    <row r="6294" spans="11:22" x14ac:dyDescent="0.25">
      <c r="K6294" s="254"/>
      <c r="L6294" s="255"/>
      <c r="M6294" s="255"/>
      <c r="N6294" s="255"/>
      <c r="O6294" s="255"/>
      <c r="P6294" s="255"/>
      <c r="Q6294" s="255"/>
      <c r="R6294" s="255"/>
      <c r="S6294" s="255"/>
      <c r="T6294" s="255"/>
      <c r="U6294" s="255"/>
      <c r="V6294" s="255"/>
    </row>
    <row r="6295" spans="11:22" x14ac:dyDescent="0.25">
      <c r="K6295" s="254"/>
      <c r="L6295" s="255"/>
      <c r="M6295" s="255"/>
      <c r="N6295" s="255"/>
      <c r="O6295" s="255"/>
      <c r="P6295" s="255"/>
      <c r="Q6295" s="255"/>
      <c r="R6295" s="255"/>
      <c r="S6295" s="255"/>
      <c r="T6295" s="255"/>
      <c r="U6295" s="255"/>
      <c r="V6295" s="255"/>
    </row>
    <row r="6296" spans="11:22" x14ac:dyDescent="0.25">
      <c r="K6296" s="254"/>
      <c r="L6296" s="255"/>
      <c r="M6296" s="255"/>
      <c r="N6296" s="255"/>
      <c r="O6296" s="255"/>
      <c r="P6296" s="255"/>
      <c r="Q6296" s="255"/>
      <c r="R6296" s="255"/>
      <c r="S6296" s="255"/>
      <c r="T6296" s="255"/>
      <c r="U6296" s="255"/>
      <c r="V6296" s="255"/>
    </row>
    <row r="6297" spans="11:22" x14ac:dyDescent="0.25">
      <c r="K6297" s="254"/>
      <c r="L6297" s="255"/>
      <c r="M6297" s="255"/>
      <c r="N6297" s="255"/>
      <c r="O6297" s="255"/>
      <c r="P6297" s="255"/>
      <c r="Q6297" s="255"/>
      <c r="R6297" s="255"/>
      <c r="S6297" s="255"/>
      <c r="T6297" s="255"/>
      <c r="U6297" s="255"/>
      <c r="V6297" s="255"/>
    </row>
    <row r="6298" spans="11:22" x14ac:dyDescent="0.25">
      <c r="K6298" s="254"/>
      <c r="L6298" s="255"/>
      <c r="M6298" s="255"/>
      <c r="N6298" s="255"/>
      <c r="O6298" s="255"/>
      <c r="P6298" s="255"/>
      <c r="Q6298" s="255"/>
      <c r="R6298" s="255"/>
      <c r="S6298" s="255"/>
      <c r="T6298" s="255"/>
      <c r="U6298" s="255"/>
      <c r="V6298" s="255"/>
    </row>
    <row r="6299" spans="11:22" x14ac:dyDescent="0.25">
      <c r="K6299" s="254"/>
      <c r="L6299" s="255"/>
      <c r="M6299" s="255"/>
      <c r="N6299" s="255"/>
      <c r="O6299" s="255"/>
      <c r="P6299" s="255"/>
      <c r="Q6299" s="255"/>
      <c r="R6299" s="255"/>
      <c r="S6299" s="255"/>
      <c r="T6299" s="255"/>
      <c r="U6299" s="255"/>
      <c r="V6299" s="255"/>
    </row>
    <row r="6300" spans="11:22" x14ac:dyDescent="0.25">
      <c r="K6300" s="254"/>
      <c r="L6300" s="255"/>
      <c r="M6300" s="255"/>
      <c r="N6300" s="255"/>
      <c r="O6300" s="255"/>
      <c r="P6300" s="255"/>
      <c r="Q6300" s="255"/>
      <c r="R6300" s="255"/>
      <c r="S6300" s="255"/>
      <c r="T6300" s="255"/>
      <c r="U6300" s="255"/>
      <c r="V6300" s="255"/>
    </row>
    <row r="6301" spans="11:22" x14ac:dyDescent="0.25">
      <c r="K6301" s="254"/>
      <c r="L6301" s="255"/>
      <c r="M6301" s="255"/>
      <c r="N6301" s="255"/>
      <c r="O6301" s="255"/>
      <c r="P6301" s="255"/>
      <c r="Q6301" s="255"/>
      <c r="R6301" s="255"/>
      <c r="S6301" s="255"/>
      <c r="T6301" s="255"/>
      <c r="U6301" s="255"/>
      <c r="V6301" s="255"/>
    </row>
    <row r="6302" spans="11:22" x14ac:dyDescent="0.25">
      <c r="K6302" s="254"/>
      <c r="L6302" s="255"/>
      <c r="M6302" s="255"/>
      <c r="N6302" s="255"/>
      <c r="O6302" s="255"/>
      <c r="P6302" s="255"/>
      <c r="Q6302" s="255"/>
      <c r="R6302" s="255"/>
      <c r="S6302" s="255"/>
      <c r="T6302" s="255"/>
      <c r="U6302" s="255"/>
      <c r="V6302" s="255"/>
    </row>
    <row r="6303" spans="11:22" x14ac:dyDescent="0.25">
      <c r="K6303" s="254"/>
      <c r="L6303" s="255"/>
      <c r="M6303" s="255"/>
      <c r="N6303" s="255"/>
      <c r="O6303" s="255"/>
      <c r="P6303" s="255"/>
      <c r="Q6303" s="255"/>
      <c r="R6303" s="255"/>
      <c r="S6303" s="255"/>
      <c r="T6303" s="255"/>
      <c r="U6303" s="255"/>
      <c r="V6303" s="255"/>
    </row>
    <row r="6304" spans="11:22" x14ac:dyDescent="0.25">
      <c r="K6304" s="254"/>
      <c r="L6304" s="255"/>
      <c r="M6304" s="255"/>
      <c r="N6304" s="255"/>
      <c r="O6304" s="255"/>
      <c r="P6304" s="255"/>
      <c r="Q6304" s="255"/>
      <c r="R6304" s="255"/>
      <c r="S6304" s="255"/>
      <c r="T6304" s="255"/>
      <c r="U6304" s="255"/>
      <c r="V6304" s="255"/>
    </row>
    <row r="6305" spans="11:22" x14ac:dyDescent="0.25">
      <c r="K6305" s="254"/>
      <c r="L6305" s="255"/>
      <c r="M6305" s="255"/>
      <c r="N6305" s="255"/>
      <c r="O6305" s="255"/>
      <c r="P6305" s="255"/>
      <c r="Q6305" s="255"/>
      <c r="R6305" s="255"/>
      <c r="S6305" s="255"/>
      <c r="T6305" s="255"/>
      <c r="U6305" s="255"/>
      <c r="V6305" s="255"/>
    </row>
    <row r="6306" spans="11:22" x14ac:dyDescent="0.25">
      <c r="K6306" s="254"/>
      <c r="L6306" s="255"/>
      <c r="M6306" s="255"/>
      <c r="N6306" s="255"/>
      <c r="O6306" s="255"/>
      <c r="P6306" s="255"/>
      <c r="Q6306" s="255"/>
      <c r="R6306" s="255"/>
      <c r="S6306" s="255"/>
      <c r="T6306" s="255"/>
      <c r="U6306" s="255"/>
      <c r="V6306" s="255"/>
    </row>
    <row r="6307" spans="11:22" x14ac:dyDescent="0.25">
      <c r="K6307" s="254"/>
      <c r="L6307" s="255"/>
      <c r="M6307" s="255"/>
      <c r="N6307" s="255"/>
      <c r="O6307" s="255"/>
      <c r="P6307" s="255"/>
      <c r="Q6307" s="255"/>
      <c r="R6307" s="255"/>
      <c r="S6307" s="255"/>
      <c r="T6307" s="255"/>
      <c r="U6307" s="255"/>
      <c r="V6307" s="255"/>
    </row>
    <row r="6308" spans="11:22" x14ac:dyDescent="0.25">
      <c r="K6308" s="254"/>
      <c r="L6308" s="255"/>
      <c r="M6308" s="255"/>
      <c r="N6308" s="255"/>
      <c r="O6308" s="255"/>
      <c r="P6308" s="255"/>
      <c r="Q6308" s="255"/>
      <c r="R6308" s="255"/>
      <c r="S6308" s="255"/>
      <c r="T6308" s="255"/>
      <c r="U6308" s="255"/>
      <c r="V6308" s="255"/>
    </row>
    <row r="6309" spans="11:22" x14ac:dyDescent="0.25">
      <c r="K6309" s="254"/>
      <c r="L6309" s="255"/>
      <c r="M6309" s="255"/>
      <c r="N6309" s="255"/>
      <c r="O6309" s="255"/>
      <c r="P6309" s="255"/>
      <c r="Q6309" s="255"/>
      <c r="R6309" s="255"/>
      <c r="S6309" s="255"/>
      <c r="T6309" s="255"/>
      <c r="U6309" s="255"/>
      <c r="V6309" s="255"/>
    </row>
    <row r="6310" spans="11:22" x14ac:dyDescent="0.25">
      <c r="K6310" s="254"/>
      <c r="L6310" s="255"/>
      <c r="M6310" s="255"/>
      <c r="N6310" s="255"/>
      <c r="O6310" s="255"/>
      <c r="P6310" s="255"/>
      <c r="Q6310" s="255"/>
      <c r="R6310" s="255"/>
      <c r="S6310" s="255"/>
      <c r="T6310" s="255"/>
      <c r="U6310" s="255"/>
      <c r="V6310" s="255"/>
    </row>
    <row r="6311" spans="11:22" x14ac:dyDescent="0.25">
      <c r="K6311" s="254"/>
      <c r="L6311" s="255"/>
      <c r="M6311" s="255"/>
      <c r="N6311" s="255"/>
      <c r="O6311" s="255"/>
      <c r="P6311" s="255"/>
      <c r="Q6311" s="255"/>
      <c r="R6311" s="255"/>
      <c r="S6311" s="255"/>
      <c r="T6311" s="255"/>
      <c r="U6311" s="255"/>
      <c r="V6311" s="255"/>
    </row>
    <row r="6312" spans="11:22" x14ac:dyDescent="0.25">
      <c r="K6312" s="254"/>
      <c r="L6312" s="255"/>
      <c r="M6312" s="255"/>
      <c r="N6312" s="255"/>
      <c r="O6312" s="255"/>
      <c r="P6312" s="255"/>
      <c r="Q6312" s="255"/>
      <c r="R6312" s="255"/>
      <c r="S6312" s="255"/>
      <c r="T6312" s="255"/>
      <c r="U6312" s="255"/>
      <c r="V6312" s="255"/>
    </row>
    <row r="6313" spans="11:22" x14ac:dyDescent="0.25">
      <c r="K6313" s="254"/>
      <c r="L6313" s="255"/>
      <c r="M6313" s="255"/>
      <c r="N6313" s="255"/>
      <c r="O6313" s="255"/>
      <c r="P6313" s="255"/>
      <c r="Q6313" s="255"/>
      <c r="R6313" s="255"/>
      <c r="S6313" s="255"/>
      <c r="T6313" s="255"/>
      <c r="U6313" s="255"/>
      <c r="V6313" s="255"/>
    </row>
    <row r="6314" spans="11:22" x14ac:dyDescent="0.25">
      <c r="K6314" s="254"/>
      <c r="L6314" s="255"/>
      <c r="M6314" s="255"/>
      <c r="N6314" s="255"/>
      <c r="O6314" s="255"/>
      <c r="P6314" s="255"/>
      <c r="Q6314" s="255"/>
      <c r="R6314" s="255"/>
      <c r="S6314" s="255"/>
      <c r="T6314" s="255"/>
      <c r="U6314" s="255"/>
      <c r="V6314" s="255"/>
    </row>
    <row r="6315" spans="11:22" x14ac:dyDescent="0.25">
      <c r="K6315" s="254"/>
      <c r="L6315" s="255"/>
      <c r="M6315" s="255"/>
      <c r="N6315" s="255"/>
      <c r="O6315" s="255"/>
      <c r="P6315" s="255"/>
      <c r="Q6315" s="255"/>
      <c r="R6315" s="255"/>
      <c r="S6315" s="255"/>
      <c r="T6315" s="255"/>
      <c r="U6315" s="255"/>
      <c r="V6315" s="255"/>
    </row>
    <row r="6316" spans="11:22" x14ac:dyDescent="0.25">
      <c r="K6316" s="254"/>
      <c r="L6316" s="255"/>
      <c r="M6316" s="255"/>
      <c r="N6316" s="255"/>
      <c r="O6316" s="255"/>
      <c r="P6316" s="255"/>
      <c r="Q6316" s="255"/>
      <c r="R6316" s="255"/>
      <c r="S6316" s="255"/>
      <c r="T6316" s="255"/>
      <c r="U6316" s="255"/>
      <c r="V6316" s="255"/>
    </row>
    <row r="6317" spans="11:22" x14ac:dyDescent="0.25">
      <c r="K6317" s="254"/>
      <c r="L6317" s="255"/>
      <c r="M6317" s="255"/>
      <c r="N6317" s="255"/>
      <c r="O6317" s="255"/>
      <c r="P6317" s="255"/>
      <c r="Q6317" s="255"/>
      <c r="R6317" s="255"/>
      <c r="S6317" s="255"/>
      <c r="T6317" s="255"/>
      <c r="U6317" s="255"/>
      <c r="V6317" s="255"/>
    </row>
    <row r="6318" spans="11:22" x14ac:dyDescent="0.25">
      <c r="K6318" s="254"/>
      <c r="L6318" s="255"/>
      <c r="M6318" s="255"/>
      <c r="N6318" s="255"/>
      <c r="O6318" s="255"/>
      <c r="P6318" s="255"/>
      <c r="Q6318" s="255"/>
      <c r="R6318" s="255"/>
      <c r="S6318" s="255"/>
      <c r="T6318" s="255"/>
      <c r="U6318" s="255"/>
      <c r="V6318" s="255"/>
    </row>
    <row r="6319" spans="11:22" x14ac:dyDescent="0.25">
      <c r="K6319" s="254"/>
      <c r="L6319" s="255"/>
      <c r="M6319" s="255"/>
      <c r="N6319" s="255"/>
      <c r="O6319" s="255"/>
      <c r="P6319" s="255"/>
      <c r="Q6319" s="255"/>
      <c r="R6319" s="255"/>
      <c r="S6319" s="255"/>
      <c r="T6319" s="255"/>
      <c r="U6319" s="255"/>
      <c r="V6319" s="255"/>
    </row>
    <row r="6320" spans="11:22" x14ac:dyDescent="0.25">
      <c r="K6320" s="254"/>
      <c r="L6320" s="255"/>
      <c r="M6320" s="255"/>
      <c r="N6320" s="255"/>
      <c r="O6320" s="255"/>
      <c r="P6320" s="255"/>
      <c r="Q6320" s="255"/>
      <c r="R6320" s="255"/>
      <c r="S6320" s="255"/>
      <c r="T6320" s="255"/>
      <c r="U6320" s="255"/>
      <c r="V6320" s="255"/>
    </row>
    <row r="6321" spans="11:22" x14ac:dyDescent="0.25">
      <c r="K6321" s="254"/>
      <c r="L6321" s="255"/>
      <c r="M6321" s="255"/>
      <c r="N6321" s="255"/>
      <c r="O6321" s="255"/>
      <c r="P6321" s="255"/>
      <c r="Q6321" s="255"/>
      <c r="R6321" s="255"/>
      <c r="S6321" s="255"/>
      <c r="T6321" s="255"/>
      <c r="U6321" s="255"/>
      <c r="V6321" s="255"/>
    </row>
    <row r="6322" spans="11:22" x14ac:dyDescent="0.25">
      <c r="K6322" s="254"/>
      <c r="L6322" s="255"/>
      <c r="M6322" s="255"/>
      <c r="N6322" s="255"/>
      <c r="O6322" s="255"/>
      <c r="P6322" s="255"/>
      <c r="Q6322" s="255"/>
      <c r="R6322" s="255"/>
      <c r="S6322" s="255"/>
      <c r="T6322" s="255"/>
      <c r="U6322" s="255"/>
      <c r="V6322" s="255"/>
    </row>
    <row r="6323" spans="11:22" x14ac:dyDescent="0.25">
      <c r="K6323" s="254"/>
      <c r="L6323" s="255"/>
      <c r="M6323" s="255"/>
      <c r="N6323" s="255"/>
      <c r="O6323" s="255"/>
      <c r="P6323" s="255"/>
      <c r="Q6323" s="255"/>
      <c r="R6323" s="255"/>
      <c r="S6323" s="255"/>
      <c r="T6323" s="255"/>
      <c r="U6323" s="255"/>
      <c r="V6323" s="255"/>
    </row>
    <row r="6324" spans="11:22" x14ac:dyDescent="0.25">
      <c r="K6324" s="254"/>
      <c r="L6324" s="255"/>
      <c r="M6324" s="255"/>
      <c r="N6324" s="255"/>
      <c r="O6324" s="255"/>
      <c r="P6324" s="255"/>
      <c r="Q6324" s="255"/>
      <c r="R6324" s="255"/>
      <c r="S6324" s="255"/>
      <c r="T6324" s="255"/>
      <c r="U6324" s="255"/>
      <c r="V6324" s="255"/>
    </row>
    <row r="6325" spans="11:22" x14ac:dyDescent="0.25">
      <c r="K6325" s="254"/>
      <c r="L6325" s="255"/>
      <c r="M6325" s="255"/>
      <c r="N6325" s="255"/>
      <c r="O6325" s="255"/>
      <c r="P6325" s="255"/>
      <c r="Q6325" s="255"/>
      <c r="R6325" s="255"/>
      <c r="S6325" s="255"/>
      <c r="T6325" s="255"/>
      <c r="U6325" s="255"/>
      <c r="V6325" s="255"/>
    </row>
    <row r="6326" spans="11:22" x14ac:dyDescent="0.25">
      <c r="K6326" s="254"/>
      <c r="L6326" s="255"/>
      <c r="M6326" s="255"/>
      <c r="N6326" s="255"/>
      <c r="O6326" s="255"/>
      <c r="P6326" s="255"/>
      <c r="Q6326" s="255"/>
      <c r="R6326" s="255"/>
      <c r="S6326" s="255"/>
      <c r="T6326" s="255"/>
      <c r="U6326" s="255"/>
      <c r="V6326" s="255"/>
    </row>
    <row r="6327" spans="11:22" x14ac:dyDescent="0.25">
      <c r="K6327" s="254"/>
      <c r="L6327" s="255"/>
      <c r="M6327" s="255"/>
      <c r="N6327" s="255"/>
      <c r="O6327" s="255"/>
      <c r="P6327" s="255"/>
      <c r="Q6327" s="255"/>
      <c r="R6327" s="255"/>
      <c r="S6327" s="255"/>
      <c r="T6327" s="255"/>
      <c r="U6327" s="255"/>
      <c r="V6327" s="255"/>
    </row>
    <row r="6328" spans="11:22" x14ac:dyDescent="0.25">
      <c r="K6328" s="254"/>
      <c r="L6328" s="255"/>
      <c r="M6328" s="255"/>
      <c r="N6328" s="255"/>
      <c r="O6328" s="255"/>
      <c r="P6328" s="255"/>
      <c r="Q6328" s="255"/>
      <c r="R6328" s="255"/>
      <c r="S6328" s="255"/>
      <c r="T6328" s="255"/>
      <c r="U6328" s="255"/>
      <c r="V6328" s="255"/>
    </row>
    <row r="6329" spans="11:22" x14ac:dyDescent="0.25">
      <c r="K6329" s="254"/>
      <c r="L6329" s="255"/>
      <c r="M6329" s="255"/>
      <c r="N6329" s="255"/>
      <c r="O6329" s="255"/>
      <c r="P6329" s="255"/>
      <c r="Q6329" s="255"/>
      <c r="R6329" s="255"/>
      <c r="S6329" s="255"/>
      <c r="T6329" s="255"/>
      <c r="U6329" s="255"/>
      <c r="V6329" s="255"/>
    </row>
    <row r="6330" spans="11:22" x14ac:dyDescent="0.25">
      <c r="K6330" s="254"/>
      <c r="L6330" s="255"/>
      <c r="M6330" s="255"/>
      <c r="N6330" s="255"/>
      <c r="O6330" s="255"/>
      <c r="P6330" s="255"/>
      <c r="Q6330" s="255"/>
      <c r="R6330" s="255"/>
      <c r="S6330" s="255"/>
      <c r="T6330" s="255"/>
      <c r="U6330" s="255"/>
      <c r="V6330" s="255"/>
    </row>
    <row r="6331" spans="11:22" x14ac:dyDescent="0.25">
      <c r="K6331" s="254"/>
      <c r="L6331" s="255"/>
      <c r="M6331" s="255"/>
      <c r="N6331" s="255"/>
      <c r="O6331" s="255"/>
      <c r="P6331" s="255"/>
      <c r="Q6331" s="255"/>
      <c r="R6331" s="255"/>
      <c r="S6331" s="255"/>
      <c r="T6331" s="255"/>
      <c r="U6331" s="255"/>
      <c r="V6331" s="255"/>
    </row>
    <row r="6332" spans="11:22" x14ac:dyDescent="0.25">
      <c r="K6332" s="254"/>
      <c r="L6332" s="255"/>
      <c r="M6332" s="255"/>
      <c r="N6332" s="255"/>
      <c r="O6332" s="255"/>
      <c r="P6332" s="255"/>
      <c r="Q6332" s="255"/>
      <c r="R6332" s="255"/>
      <c r="S6332" s="255"/>
      <c r="T6332" s="255"/>
      <c r="U6332" s="255"/>
      <c r="V6332" s="255"/>
    </row>
    <row r="6333" spans="11:22" x14ac:dyDescent="0.25">
      <c r="K6333" s="254"/>
      <c r="L6333" s="255"/>
      <c r="M6333" s="255"/>
      <c r="N6333" s="255"/>
      <c r="O6333" s="255"/>
      <c r="P6333" s="255"/>
      <c r="Q6333" s="255"/>
      <c r="R6333" s="255"/>
      <c r="S6333" s="255"/>
      <c r="T6333" s="255"/>
      <c r="U6333" s="255"/>
      <c r="V6333" s="255"/>
    </row>
    <row r="6334" spans="11:22" x14ac:dyDescent="0.25">
      <c r="K6334" s="254"/>
      <c r="L6334" s="255"/>
      <c r="M6334" s="255"/>
      <c r="N6334" s="255"/>
      <c r="O6334" s="255"/>
      <c r="P6334" s="255"/>
      <c r="Q6334" s="255"/>
      <c r="R6334" s="255"/>
      <c r="S6334" s="255"/>
      <c r="T6334" s="255"/>
      <c r="U6334" s="255"/>
      <c r="V6334" s="255"/>
    </row>
    <row r="6335" spans="11:22" x14ac:dyDescent="0.25">
      <c r="K6335" s="254"/>
      <c r="L6335" s="255"/>
      <c r="M6335" s="255"/>
      <c r="N6335" s="255"/>
      <c r="O6335" s="255"/>
      <c r="P6335" s="255"/>
      <c r="Q6335" s="255"/>
      <c r="R6335" s="255"/>
      <c r="S6335" s="255"/>
      <c r="T6335" s="255"/>
      <c r="U6335" s="255"/>
      <c r="V6335" s="255"/>
    </row>
    <row r="6336" spans="11:22" x14ac:dyDescent="0.25">
      <c r="K6336" s="254"/>
      <c r="L6336" s="255"/>
      <c r="M6336" s="255"/>
      <c r="N6336" s="255"/>
      <c r="O6336" s="255"/>
      <c r="P6336" s="255"/>
      <c r="Q6336" s="255"/>
      <c r="R6336" s="255"/>
      <c r="S6336" s="255"/>
      <c r="T6336" s="255"/>
      <c r="U6336" s="255"/>
      <c r="V6336" s="255"/>
    </row>
    <row r="6337" spans="11:22" x14ac:dyDescent="0.25">
      <c r="K6337" s="254"/>
      <c r="L6337" s="255"/>
      <c r="M6337" s="255"/>
      <c r="N6337" s="255"/>
      <c r="O6337" s="255"/>
      <c r="P6337" s="255"/>
      <c r="Q6337" s="255"/>
      <c r="R6337" s="255"/>
      <c r="S6337" s="255"/>
      <c r="T6337" s="255"/>
      <c r="U6337" s="255"/>
      <c r="V6337" s="255"/>
    </row>
    <row r="6338" spans="11:22" x14ac:dyDescent="0.25">
      <c r="K6338" s="254"/>
      <c r="L6338" s="255"/>
      <c r="M6338" s="255"/>
      <c r="N6338" s="255"/>
      <c r="O6338" s="255"/>
      <c r="P6338" s="255"/>
      <c r="Q6338" s="255"/>
      <c r="R6338" s="255"/>
      <c r="S6338" s="255"/>
      <c r="T6338" s="255"/>
      <c r="U6338" s="255"/>
      <c r="V6338" s="255"/>
    </row>
    <row r="6339" spans="11:22" x14ac:dyDescent="0.25">
      <c r="K6339" s="254"/>
      <c r="L6339" s="255"/>
      <c r="M6339" s="255"/>
      <c r="N6339" s="255"/>
      <c r="O6339" s="255"/>
      <c r="P6339" s="255"/>
      <c r="Q6339" s="255"/>
      <c r="R6339" s="255"/>
      <c r="S6339" s="255"/>
      <c r="T6339" s="255"/>
      <c r="U6339" s="255"/>
      <c r="V6339" s="255"/>
    </row>
    <row r="6340" spans="11:22" x14ac:dyDescent="0.25">
      <c r="K6340" s="254"/>
      <c r="L6340" s="255"/>
      <c r="M6340" s="255"/>
      <c r="N6340" s="255"/>
      <c r="O6340" s="255"/>
      <c r="P6340" s="255"/>
      <c r="Q6340" s="255"/>
      <c r="R6340" s="255"/>
      <c r="S6340" s="255"/>
      <c r="T6340" s="255"/>
      <c r="U6340" s="255"/>
      <c r="V6340" s="255"/>
    </row>
    <row r="6341" spans="11:22" x14ac:dyDescent="0.25">
      <c r="K6341" s="254"/>
      <c r="L6341" s="255"/>
      <c r="M6341" s="255"/>
      <c r="N6341" s="255"/>
      <c r="O6341" s="255"/>
      <c r="P6341" s="255"/>
      <c r="Q6341" s="255"/>
      <c r="R6341" s="255"/>
      <c r="S6341" s="255"/>
      <c r="T6341" s="255"/>
      <c r="U6341" s="255"/>
      <c r="V6341" s="255"/>
    </row>
    <row r="6342" spans="11:22" x14ac:dyDescent="0.25">
      <c r="K6342" s="254"/>
      <c r="L6342" s="255"/>
      <c r="M6342" s="255"/>
      <c r="N6342" s="255"/>
      <c r="O6342" s="255"/>
      <c r="P6342" s="255"/>
      <c r="Q6342" s="255"/>
      <c r="R6342" s="255"/>
      <c r="S6342" s="255"/>
      <c r="T6342" s="255"/>
      <c r="U6342" s="255"/>
      <c r="V6342" s="255"/>
    </row>
    <row r="6343" spans="11:22" x14ac:dyDescent="0.25">
      <c r="K6343" s="254"/>
      <c r="L6343" s="255"/>
      <c r="M6343" s="255"/>
      <c r="N6343" s="255"/>
      <c r="O6343" s="255"/>
      <c r="P6343" s="255"/>
      <c r="Q6343" s="255"/>
      <c r="R6343" s="255"/>
      <c r="S6343" s="255"/>
      <c r="T6343" s="255"/>
      <c r="U6343" s="255"/>
      <c r="V6343" s="255"/>
    </row>
    <row r="6344" spans="11:22" x14ac:dyDescent="0.25">
      <c r="K6344" s="254"/>
      <c r="L6344" s="255"/>
      <c r="M6344" s="255"/>
      <c r="N6344" s="255"/>
      <c r="O6344" s="255"/>
      <c r="P6344" s="255"/>
      <c r="Q6344" s="255"/>
      <c r="R6344" s="255"/>
      <c r="S6344" s="255"/>
      <c r="T6344" s="255"/>
      <c r="U6344" s="255"/>
      <c r="V6344" s="255"/>
    </row>
    <row r="6345" spans="11:22" x14ac:dyDescent="0.25">
      <c r="K6345" s="254"/>
      <c r="L6345" s="255"/>
      <c r="M6345" s="255"/>
      <c r="N6345" s="255"/>
      <c r="O6345" s="255"/>
      <c r="P6345" s="255"/>
      <c r="Q6345" s="255"/>
      <c r="R6345" s="255"/>
      <c r="S6345" s="255"/>
      <c r="T6345" s="255"/>
      <c r="U6345" s="255"/>
      <c r="V6345" s="255"/>
    </row>
    <row r="6346" spans="11:22" x14ac:dyDescent="0.25">
      <c r="K6346" s="254"/>
      <c r="L6346" s="255"/>
      <c r="M6346" s="255"/>
      <c r="N6346" s="255"/>
      <c r="O6346" s="255"/>
      <c r="P6346" s="255"/>
      <c r="Q6346" s="255"/>
      <c r="R6346" s="255"/>
      <c r="S6346" s="255"/>
      <c r="T6346" s="255"/>
      <c r="U6346" s="255"/>
      <c r="V6346" s="255"/>
    </row>
    <row r="6347" spans="11:22" x14ac:dyDescent="0.25">
      <c r="K6347" s="254"/>
      <c r="L6347" s="255"/>
      <c r="M6347" s="255"/>
      <c r="N6347" s="255"/>
      <c r="O6347" s="255"/>
      <c r="P6347" s="255"/>
      <c r="Q6347" s="255"/>
      <c r="R6347" s="255"/>
      <c r="S6347" s="255"/>
      <c r="T6347" s="255"/>
      <c r="U6347" s="255"/>
      <c r="V6347" s="255"/>
    </row>
    <row r="6348" spans="11:22" x14ac:dyDescent="0.25">
      <c r="K6348" s="254"/>
      <c r="L6348" s="255"/>
      <c r="M6348" s="255"/>
      <c r="N6348" s="255"/>
      <c r="O6348" s="255"/>
      <c r="P6348" s="255"/>
      <c r="Q6348" s="255"/>
      <c r="R6348" s="255"/>
      <c r="S6348" s="255"/>
      <c r="T6348" s="255"/>
      <c r="U6348" s="255"/>
      <c r="V6348" s="255"/>
    </row>
    <row r="6349" spans="11:22" x14ac:dyDescent="0.25">
      <c r="K6349" s="254"/>
      <c r="L6349" s="255"/>
      <c r="M6349" s="255"/>
      <c r="N6349" s="255"/>
      <c r="O6349" s="255"/>
      <c r="P6349" s="255"/>
      <c r="Q6349" s="255"/>
      <c r="R6349" s="255"/>
      <c r="S6349" s="255"/>
      <c r="T6349" s="255"/>
      <c r="U6349" s="255"/>
      <c r="V6349" s="255"/>
    </row>
    <row r="6350" spans="11:22" x14ac:dyDescent="0.25">
      <c r="K6350" s="254"/>
      <c r="L6350" s="255"/>
      <c r="M6350" s="255"/>
      <c r="N6350" s="255"/>
      <c r="O6350" s="255"/>
      <c r="P6350" s="255"/>
      <c r="Q6350" s="255"/>
      <c r="R6350" s="255"/>
      <c r="S6350" s="255"/>
      <c r="T6350" s="255"/>
      <c r="U6350" s="255"/>
      <c r="V6350" s="255"/>
    </row>
    <row r="6351" spans="11:22" x14ac:dyDescent="0.25">
      <c r="K6351" s="254"/>
      <c r="L6351" s="255"/>
      <c r="M6351" s="255"/>
      <c r="N6351" s="255"/>
      <c r="O6351" s="255"/>
      <c r="P6351" s="255"/>
      <c r="Q6351" s="255"/>
      <c r="R6351" s="255"/>
      <c r="S6351" s="255"/>
      <c r="T6351" s="255"/>
      <c r="U6351" s="255"/>
      <c r="V6351" s="255"/>
    </row>
    <row r="6352" spans="11:22" x14ac:dyDescent="0.25">
      <c r="K6352" s="254"/>
      <c r="L6352" s="255"/>
      <c r="M6352" s="255"/>
      <c r="N6352" s="255"/>
      <c r="O6352" s="255"/>
      <c r="P6352" s="255"/>
      <c r="Q6352" s="255"/>
      <c r="R6352" s="255"/>
      <c r="S6352" s="255"/>
      <c r="T6352" s="255"/>
      <c r="U6352" s="255"/>
      <c r="V6352" s="255"/>
    </row>
    <row r="6353" spans="11:22" x14ac:dyDescent="0.25">
      <c r="K6353" s="254"/>
      <c r="L6353" s="255"/>
      <c r="M6353" s="255"/>
      <c r="N6353" s="255"/>
      <c r="O6353" s="255"/>
      <c r="P6353" s="255"/>
      <c r="Q6353" s="255"/>
      <c r="R6353" s="255"/>
      <c r="S6353" s="255"/>
      <c r="T6353" s="255"/>
      <c r="U6353" s="255"/>
      <c r="V6353" s="255"/>
    </row>
    <row r="6354" spans="11:22" x14ac:dyDescent="0.25">
      <c r="K6354" s="254"/>
      <c r="L6354" s="255"/>
      <c r="M6354" s="255"/>
      <c r="N6354" s="255"/>
      <c r="O6354" s="255"/>
      <c r="P6354" s="255"/>
      <c r="Q6354" s="255"/>
      <c r="R6354" s="255"/>
      <c r="S6354" s="255"/>
      <c r="T6354" s="255"/>
      <c r="U6354" s="255"/>
      <c r="V6354" s="255"/>
    </row>
    <row r="6355" spans="11:22" x14ac:dyDescent="0.25">
      <c r="K6355" s="254"/>
      <c r="L6355" s="255"/>
      <c r="M6355" s="255"/>
      <c r="N6355" s="255"/>
      <c r="O6355" s="255"/>
      <c r="P6355" s="255"/>
      <c r="Q6355" s="255"/>
      <c r="R6355" s="255"/>
      <c r="S6355" s="255"/>
      <c r="T6355" s="255"/>
      <c r="U6355" s="255"/>
      <c r="V6355" s="255"/>
    </row>
    <row r="6356" spans="11:22" x14ac:dyDescent="0.25">
      <c r="K6356" s="254"/>
      <c r="L6356" s="255"/>
      <c r="M6356" s="255"/>
      <c r="N6356" s="255"/>
      <c r="O6356" s="255"/>
      <c r="P6356" s="255"/>
      <c r="Q6356" s="255"/>
      <c r="R6356" s="255"/>
      <c r="S6356" s="255"/>
      <c r="T6356" s="255"/>
      <c r="U6356" s="255"/>
      <c r="V6356" s="255"/>
    </row>
    <row r="6357" spans="11:22" x14ac:dyDescent="0.25">
      <c r="K6357" s="254"/>
      <c r="L6357" s="255"/>
      <c r="M6357" s="255"/>
      <c r="N6357" s="255"/>
      <c r="O6357" s="255"/>
      <c r="P6357" s="255"/>
      <c r="Q6357" s="255"/>
      <c r="R6357" s="255"/>
      <c r="S6357" s="255"/>
      <c r="T6357" s="255"/>
      <c r="U6357" s="255"/>
      <c r="V6357" s="255"/>
    </row>
    <row r="6358" spans="11:22" x14ac:dyDescent="0.25">
      <c r="K6358" s="254"/>
      <c r="L6358" s="255"/>
      <c r="M6358" s="255"/>
      <c r="N6358" s="255"/>
      <c r="O6358" s="255"/>
      <c r="P6358" s="255"/>
      <c r="Q6358" s="255"/>
      <c r="R6358" s="255"/>
      <c r="S6358" s="255"/>
      <c r="T6358" s="255"/>
      <c r="U6358" s="255"/>
      <c r="V6358" s="255"/>
    </row>
    <row r="6359" spans="11:22" x14ac:dyDescent="0.25">
      <c r="K6359" s="254"/>
      <c r="L6359" s="255"/>
      <c r="M6359" s="255"/>
      <c r="N6359" s="255"/>
      <c r="O6359" s="255"/>
      <c r="P6359" s="255"/>
      <c r="Q6359" s="255"/>
      <c r="R6359" s="255"/>
      <c r="S6359" s="255"/>
      <c r="T6359" s="255"/>
      <c r="U6359" s="255"/>
      <c r="V6359" s="255"/>
    </row>
    <row r="6360" spans="11:22" x14ac:dyDescent="0.25">
      <c r="K6360" s="254"/>
      <c r="L6360" s="255"/>
      <c r="M6360" s="255"/>
      <c r="N6360" s="255"/>
      <c r="O6360" s="255"/>
      <c r="P6360" s="255"/>
      <c r="Q6360" s="255"/>
      <c r="R6360" s="255"/>
      <c r="S6360" s="255"/>
      <c r="T6360" s="255"/>
      <c r="U6360" s="255"/>
      <c r="V6360" s="255"/>
    </row>
    <row r="6361" spans="11:22" x14ac:dyDescent="0.25">
      <c r="K6361" s="254"/>
      <c r="L6361" s="255"/>
      <c r="M6361" s="255"/>
      <c r="N6361" s="255"/>
      <c r="O6361" s="255"/>
      <c r="P6361" s="255"/>
      <c r="Q6361" s="255"/>
      <c r="R6361" s="255"/>
      <c r="S6361" s="255"/>
      <c r="T6361" s="255"/>
      <c r="U6361" s="255"/>
      <c r="V6361" s="255"/>
    </row>
    <row r="6362" spans="11:22" x14ac:dyDescent="0.25">
      <c r="K6362" s="254"/>
      <c r="L6362" s="255"/>
      <c r="M6362" s="255"/>
      <c r="N6362" s="255"/>
      <c r="O6362" s="255"/>
      <c r="P6362" s="255"/>
      <c r="Q6362" s="255"/>
      <c r="R6362" s="255"/>
      <c r="S6362" s="255"/>
      <c r="T6362" s="255"/>
      <c r="U6362" s="255"/>
      <c r="V6362" s="255"/>
    </row>
    <row r="6363" spans="11:22" x14ac:dyDescent="0.25">
      <c r="K6363" s="254"/>
      <c r="L6363" s="255"/>
      <c r="M6363" s="255"/>
      <c r="N6363" s="255"/>
      <c r="O6363" s="255"/>
      <c r="P6363" s="255"/>
      <c r="Q6363" s="255"/>
      <c r="R6363" s="255"/>
      <c r="S6363" s="255"/>
      <c r="T6363" s="255"/>
      <c r="U6363" s="255"/>
      <c r="V6363" s="255"/>
    </row>
    <row r="6364" spans="11:22" x14ac:dyDescent="0.25">
      <c r="K6364" s="254"/>
      <c r="L6364" s="255"/>
      <c r="M6364" s="255"/>
      <c r="N6364" s="255"/>
      <c r="O6364" s="255"/>
      <c r="P6364" s="255"/>
      <c r="Q6364" s="255"/>
      <c r="R6364" s="255"/>
      <c r="S6364" s="255"/>
      <c r="T6364" s="255"/>
      <c r="U6364" s="255"/>
      <c r="V6364" s="255"/>
    </row>
    <row r="6365" spans="11:22" x14ac:dyDescent="0.25">
      <c r="K6365" s="254"/>
      <c r="L6365" s="255"/>
      <c r="M6365" s="255"/>
      <c r="N6365" s="255"/>
      <c r="O6365" s="255"/>
      <c r="P6365" s="255"/>
      <c r="Q6365" s="255"/>
      <c r="R6365" s="255"/>
      <c r="S6365" s="255"/>
      <c r="T6365" s="255"/>
      <c r="U6365" s="255"/>
      <c r="V6365" s="255"/>
    </row>
    <row r="6366" spans="11:22" x14ac:dyDescent="0.25">
      <c r="K6366" s="254"/>
      <c r="L6366" s="255"/>
      <c r="M6366" s="255"/>
      <c r="N6366" s="255"/>
      <c r="O6366" s="255"/>
      <c r="P6366" s="255"/>
      <c r="Q6366" s="255"/>
      <c r="R6366" s="255"/>
      <c r="S6366" s="255"/>
      <c r="T6366" s="255"/>
      <c r="U6366" s="255"/>
      <c r="V6366" s="255"/>
    </row>
    <row r="6367" spans="11:22" x14ac:dyDescent="0.25">
      <c r="K6367" s="254"/>
      <c r="L6367" s="255"/>
      <c r="M6367" s="255"/>
      <c r="N6367" s="255"/>
      <c r="O6367" s="255"/>
      <c r="P6367" s="255"/>
      <c r="Q6367" s="255"/>
      <c r="R6367" s="255"/>
      <c r="S6367" s="255"/>
      <c r="T6367" s="255"/>
      <c r="U6367" s="255"/>
      <c r="V6367" s="255"/>
    </row>
    <row r="6368" spans="11:22" x14ac:dyDescent="0.25">
      <c r="K6368" s="254"/>
      <c r="L6368" s="255"/>
      <c r="M6368" s="255"/>
      <c r="N6368" s="255"/>
      <c r="O6368" s="255"/>
      <c r="P6368" s="255"/>
      <c r="Q6368" s="255"/>
      <c r="R6368" s="255"/>
      <c r="S6368" s="255"/>
      <c r="T6368" s="255"/>
      <c r="U6368" s="255"/>
      <c r="V6368" s="255"/>
    </row>
    <row r="6369" spans="11:22" x14ac:dyDescent="0.25">
      <c r="K6369" s="254"/>
      <c r="L6369" s="255"/>
      <c r="M6369" s="255"/>
      <c r="N6369" s="255"/>
      <c r="O6369" s="255"/>
      <c r="P6369" s="255"/>
      <c r="Q6369" s="255"/>
      <c r="R6369" s="255"/>
      <c r="S6369" s="255"/>
      <c r="T6369" s="255"/>
      <c r="U6369" s="255"/>
      <c r="V6369" s="255"/>
    </row>
    <row r="6370" spans="11:22" x14ac:dyDescent="0.25">
      <c r="K6370" s="254"/>
      <c r="L6370" s="255"/>
      <c r="M6370" s="255"/>
      <c r="N6370" s="255"/>
      <c r="O6370" s="255"/>
      <c r="P6370" s="255"/>
      <c r="Q6370" s="255"/>
      <c r="R6370" s="255"/>
      <c r="S6370" s="255"/>
      <c r="T6370" s="255"/>
      <c r="U6370" s="255"/>
      <c r="V6370" s="255"/>
    </row>
    <row r="6371" spans="11:22" x14ac:dyDescent="0.25">
      <c r="K6371" s="254"/>
      <c r="L6371" s="255"/>
      <c r="M6371" s="255"/>
      <c r="N6371" s="255"/>
      <c r="O6371" s="255"/>
      <c r="P6371" s="255"/>
      <c r="Q6371" s="255"/>
      <c r="R6371" s="255"/>
      <c r="S6371" s="255"/>
      <c r="T6371" s="255"/>
      <c r="U6371" s="255"/>
      <c r="V6371" s="255"/>
    </row>
    <row r="6372" spans="11:22" x14ac:dyDescent="0.25">
      <c r="K6372" s="254"/>
      <c r="L6372" s="255"/>
      <c r="M6372" s="255"/>
      <c r="N6372" s="255"/>
      <c r="O6372" s="255"/>
      <c r="P6372" s="255"/>
      <c r="Q6372" s="255"/>
      <c r="R6372" s="255"/>
      <c r="S6372" s="255"/>
      <c r="T6372" s="255"/>
      <c r="U6372" s="255"/>
      <c r="V6372" s="255"/>
    </row>
    <row r="6373" spans="11:22" x14ac:dyDescent="0.25">
      <c r="K6373" s="254"/>
      <c r="L6373" s="255"/>
      <c r="M6373" s="255"/>
      <c r="N6373" s="255"/>
      <c r="O6373" s="255"/>
      <c r="P6373" s="255"/>
      <c r="Q6373" s="255"/>
      <c r="R6373" s="255"/>
      <c r="S6373" s="255"/>
      <c r="T6373" s="255"/>
      <c r="U6373" s="255"/>
      <c r="V6373" s="255"/>
    </row>
    <row r="6374" spans="11:22" x14ac:dyDescent="0.25">
      <c r="K6374" s="254"/>
      <c r="L6374" s="255"/>
      <c r="M6374" s="255"/>
      <c r="N6374" s="255"/>
      <c r="O6374" s="255"/>
      <c r="P6374" s="255"/>
      <c r="Q6374" s="255"/>
      <c r="R6374" s="255"/>
      <c r="S6374" s="255"/>
      <c r="T6374" s="255"/>
      <c r="U6374" s="255"/>
      <c r="V6374" s="255"/>
    </row>
    <row r="6375" spans="11:22" x14ac:dyDescent="0.25">
      <c r="K6375" s="254"/>
      <c r="L6375" s="255"/>
      <c r="M6375" s="255"/>
      <c r="N6375" s="255"/>
      <c r="O6375" s="255"/>
      <c r="P6375" s="255"/>
      <c r="Q6375" s="255"/>
      <c r="R6375" s="255"/>
      <c r="S6375" s="255"/>
      <c r="T6375" s="255"/>
      <c r="U6375" s="255"/>
      <c r="V6375" s="255"/>
    </row>
    <row r="6376" spans="11:22" x14ac:dyDescent="0.25">
      <c r="K6376" s="254"/>
      <c r="L6376" s="255"/>
      <c r="M6376" s="255"/>
      <c r="N6376" s="255"/>
      <c r="O6376" s="255"/>
      <c r="P6376" s="255"/>
      <c r="Q6376" s="255"/>
      <c r="R6376" s="255"/>
      <c r="S6376" s="255"/>
      <c r="T6376" s="255"/>
      <c r="U6376" s="255"/>
      <c r="V6376" s="255"/>
    </row>
    <row r="6377" spans="11:22" x14ac:dyDescent="0.25">
      <c r="K6377" s="254"/>
      <c r="L6377" s="255"/>
      <c r="M6377" s="255"/>
      <c r="N6377" s="255"/>
      <c r="O6377" s="255"/>
      <c r="P6377" s="255"/>
      <c r="Q6377" s="255"/>
      <c r="R6377" s="255"/>
      <c r="S6377" s="255"/>
      <c r="T6377" s="255"/>
      <c r="U6377" s="255"/>
      <c r="V6377" s="255"/>
    </row>
    <row r="6378" spans="11:22" x14ac:dyDescent="0.25">
      <c r="K6378" s="254"/>
      <c r="L6378" s="255"/>
      <c r="M6378" s="255"/>
      <c r="N6378" s="255"/>
      <c r="O6378" s="255"/>
      <c r="P6378" s="255"/>
      <c r="Q6378" s="255"/>
      <c r="R6378" s="255"/>
      <c r="S6378" s="255"/>
      <c r="T6378" s="255"/>
      <c r="U6378" s="255"/>
      <c r="V6378" s="255"/>
    </row>
    <row r="6379" spans="11:22" x14ac:dyDescent="0.25">
      <c r="K6379" s="254"/>
      <c r="L6379" s="255"/>
      <c r="M6379" s="255"/>
      <c r="N6379" s="255"/>
      <c r="O6379" s="255"/>
      <c r="P6379" s="255"/>
      <c r="Q6379" s="255"/>
      <c r="R6379" s="255"/>
      <c r="S6379" s="255"/>
      <c r="T6379" s="255"/>
      <c r="U6379" s="255"/>
      <c r="V6379" s="255"/>
    </row>
    <row r="6380" spans="11:22" x14ac:dyDescent="0.25">
      <c r="K6380" s="254"/>
      <c r="L6380" s="255"/>
      <c r="M6380" s="255"/>
      <c r="N6380" s="255"/>
      <c r="O6380" s="255"/>
      <c r="P6380" s="255"/>
      <c r="Q6380" s="255"/>
      <c r="R6380" s="255"/>
      <c r="S6380" s="255"/>
      <c r="T6380" s="255"/>
      <c r="U6380" s="255"/>
      <c r="V6380" s="255"/>
    </row>
    <row r="6381" spans="11:22" x14ac:dyDescent="0.25">
      <c r="K6381" s="254"/>
      <c r="L6381" s="255"/>
      <c r="M6381" s="255"/>
      <c r="N6381" s="255"/>
      <c r="O6381" s="255"/>
      <c r="P6381" s="255"/>
      <c r="Q6381" s="255"/>
      <c r="R6381" s="255"/>
      <c r="S6381" s="255"/>
      <c r="T6381" s="255"/>
      <c r="U6381" s="255"/>
      <c r="V6381" s="255"/>
    </row>
    <row r="6382" spans="11:22" x14ac:dyDescent="0.25">
      <c r="K6382" s="254"/>
      <c r="L6382" s="255"/>
      <c r="M6382" s="255"/>
      <c r="N6382" s="255"/>
      <c r="O6382" s="255"/>
      <c r="P6382" s="255"/>
      <c r="Q6382" s="255"/>
      <c r="R6382" s="255"/>
      <c r="S6382" s="255"/>
      <c r="T6382" s="255"/>
      <c r="U6382" s="255"/>
      <c r="V6382" s="255"/>
    </row>
    <row r="6383" spans="11:22" x14ac:dyDescent="0.25">
      <c r="K6383" s="254"/>
      <c r="L6383" s="255"/>
      <c r="M6383" s="255"/>
      <c r="N6383" s="255"/>
      <c r="O6383" s="255"/>
      <c r="P6383" s="255"/>
      <c r="Q6383" s="255"/>
      <c r="R6383" s="255"/>
      <c r="S6383" s="255"/>
      <c r="T6383" s="255"/>
      <c r="U6383" s="255"/>
      <c r="V6383" s="255"/>
    </row>
    <row r="6384" spans="11:22" x14ac:dyDescent="0.25">
      <c r="K6384" s="254"/>
      <c r="L6384" s="255"/>
      <c r="M6384" s="255"/>
      <c r="N6384" s="255"/>
      <c r="O6384" s="255"/>
      <c r="P6384" s="255"/>
      <c r="Q6384" s="255"/>
      <c r="R6384" s="255"/>
      <c r="S6384" s="255"/>
      <c r="T6384" s="255"/>
      <c r="U6384" s="255"/>
      <c r="V6384" s="255"/>
    </row>
    <row r="6385" spans="11:22" x14ac:dyDescent="0.25">
      <c r="K6385" s="254"/>
      <c r="L6385" s="255"/>
      <c r="M6385" s="255"/>
      <c r="N6385" s="255"/>
      <c r="O6385" s="255"/>
      <c r="P6385" s="255"/>
      <c r="Q6385" s="255"/>
      <c r="R6385" s="255"/>
      <c r="S6385" s="255"/>
      <c r="T6385" s="255"/>
      <c r="U6385" s="255"/>
      <c r="V6385" s="255"/>
    </row>
    <row r="6386" spans="11:22" x14ac:dyDescent="0.25">
      <c r="K6386" s="254"/>
      <c r="L6386" s="255"/>
      <c r="M6386" s="255"/>
      <c r="N6386" s="255"/>
      <c r="O6386" s="255"/>
      <c r="P6386" s="255"/>
      <c r="Q6386" s="255"/>
      <c r="R6386" s="255"/>
      <c r="S6386" s="255"/>
      <c r="T6386" s="255"/>
      <c r="U6386" s="255"/>
      <c r="V6386" s="255"/>
    </row>
    <row r="6387" spans="11:22" x14ac:dyDescent="0.25">
      <c r="K6387" s="254"/>
      <c r="L6387" s="255"/>
      <c r="M6387" s="255"/>
      <c r="N6387" s="255"/>
      <c r="O6387" s="255"/>
      <c r="P6387" s="255"/>
      <c r="Q6387" s="255"/>
      <c r="R6387" s="255"/>
      <c r="S6387" s="255"/>
      <c r="T6387" s="255"/>
      <c r="U6387" s="255"/>
      <c r="V6387" s="255"/>
    </row>
    <row r="6388" spans="11:22" x14ac:dyDescent="0.25">
      <c r="K6388" s="254"/>
      <c r="L6388" s="255"/>
      <c r="M6388" s="255"/>
      <c r="N6388" s="255"/>
      <c r="O6388" s="255"/>
      <c r="P6388" s="255"/>
      <c r="Q6388" s="255"/>
      <c r="R6388" s="255"/>
      <c r="S6388" s="255"/>
      <c r="T6388" s="255"/>
      <c r="U6388" s="255"/>
      <c r="V6388" s="255"/>
    </row>
    <row r="6389" spans="11:22" x14ac:dyDescent="0.25">
      <c r="K6389" s="254"/>
      <c r="L6389" s="255"/>
      <c r="M6389" s="255"/>
      <c r="N6389" s="255"/>
      <c r="O6389" s="255"/>
      <c r="P6389" s="255"/>
      <c r="Q6389" s="255"/>
      <c r="R6389" s="255"/>
      <c r="S6389" s="255"/>
      <c r="T6389" s="255"/>
      <c r="U6389" s="255"/>
      <c r="V6389" s="255"/>
    </row>
    <row r="6390" spans="11:22" x14ac:dyDescent="0.25">
      <c r="K6390" s="254"/>
      <c r="L6390" s="255"/>
      <c r="M6390" s="255"/>
      <c r="N6390" s="255"/>
      <c r="O6390" s="255"/>
      <c r="P6390" s="255"/>
      <c r="Q6390" s="255"/>
      <c r="R6390" s="255"/>
      <c r="S6390" s="255"/>
      <c r="T6390" s="255"/>
      <c r="U6390" s="255"/>
      <c r="V6390" s="255"/>
    </row>
    <row r="6391" spans="11:22" x14ac:dyDescent="0.25">
      <c r="K6391" s="254"/>
      <c r="L6391" s="255"/>
      <c r="M6391" s="255"/>
      <c r="N6391" s="255"/>
      <c r="O6391" s="255"/>
      <c r="P6391" s="255"/>
      <c r="Q6391" s="255"/>
      <c r="R6391" s="255"/>
      <c r="S6391" s="255"/>
      <c r="T6391" s="255"/>
      <c r="U6391" s="255"/>
      <c r="V6391" s="255"/>
    </row>
    <row r="6392" spans="11:22" x14ac:dyDescent="0.25">
      <c r="K6392" s="254"/>
      <c r="L6392" s="255"/>
      <c r="M6392" s="255"/>
      <c r="N6392" s="255"/>
      <c r="O6392" s="255"/>
      <c r="P6392" s="255"/>
      <c r="Q6392" s="255"/>
      <c r="R6392" s="255"/>
      <c r="S6392" s="255"/>
      <c r="T6392" s="255"/>
      <c r="U6392" s="255"/>
      <c r="V6392" s="255"/>
    </row>
    <row r="6393" spans="11:22" x14ac:dyDescent="0.25">
      <c r="K6393" s="254"/>
      <c r="L6393" s="255"/>
      <c r="M6393" s="255"/>
      <c r="N6393" s="255"/>
      <c r="O6393" s="255"/>
      <c r="P6393" s="255"/>
      <c r="Q6393" s="255"/>
      <c r="R6393" s="255"/>
      <c r="S6393" s="255"/>
      <c r="T6393" s="255"/>
      <c r="U6393" s="255"/>
      <c r="V6393" s="255"/>
    </row>
    <row r="6394" spans="11:22" x14ac:dyDescent="0.25">
      <c r="K6394" s="254"/>
      <c r="L6394" s="255"/>
      <c r="M6394" s="255"/>
      <c r="N6394" s="255"/>
      <c r="O6394" s="255"/>
      <c r="P6394" s="255"/>
      <c r="Q6394" s="255"/>
      <c r="R6394" s="255"/>
      <c r="S6394" s="255"/>
      <c r="T6394" s="255"/>
      <c r="U6394" s="255"/>
      <c r="V6394" s="255"/>
    </row>
    <row r="6395" spans="11:22" x14ac:dyDescent="0.25">
      <c r="K6395" s="254"/>
      <c r="L6395" s="255"/>
      <c r="M6395" s="255"/>
      <c r="N6395" s="255"/>
      <c r="O6395" s="255"/>
      <c r="P6395" s="255"/>
      <c r="Q6395" s="255"/>
      <c r="R6395" s="255"/>
      <c r="S6395" s="255"/>
      <c r="T6395" s="255"/>
      <c r="U6395" s="255"/>
      <c r="V6395" s="255"/>
    </row>
    <row r="6396" spans="11:22" x14ac:dyDescent="0.25">
      <c r="K6396" s="254"/>
      <c r="L6396" s="255"/>
      <c r="M6396" s="255"/>
      <c r="N6396" s="255"/>
      <c r="O6396" s="255"/>
      <c r="P6396" s="255"/>
      <c r="Q6396" s="255"/>
      <c r="R6396" s="255"/>
      <c r="S6396" s="255"/>
      <c r="T6396" s="255"/>
      <c r="U6396" s="255"/>
      <c r="V6396" s="255"/>
    </row>
    <row r="6397" spans="11:22" x14ac:dyDescent="0.25">
      <c r="K6397" s="254"/>
      <c r="L6397" s="255"/>
      <c r="M6397" s="255"/>
      <c r="N6397" s="255"/>
      <c r="O6397" s="255"/>
      <c r="P6397" s="255"/>
      <c r="Q6397" s="255"/>
      <c r="R6397" s="255"/>
      <c r="S6397" s="255"/>
      <c r="T6397" s="255"/>
      <c r="U6397" s="255"/>
      <c r="V6397" s="255"/>
    </row>
    <row r="6398" spans="11:22" x14ac:dyDescent="0.25">
      <c r="K6398" s="254"/>
      <c r="L6398" s="255"/>
      <c r="M6398" s="255"/>
      <c r="N6398" s="255"/>
      <c r="O6398" s="255"/>
      <c r="P6398" s="255"/>
      <c r="Q6398" s="255"/>
      <c r="R6398" s="255"/>
      <c r="S6398" s="255"/>
      <c r="T6398" s="255"/>
      <c r="U6398" s="255"/>
      <c r="V6398" s="255"/>
    </row>
    <row r="6399" spans="11:22" x14ac:dyDescent="0.25">
      <c r="K6399" s="254"/>
      <c r="L6399" s="255"/>
      <c r="M6399" s="255"/>
      <c r="N6399" s="255"/>
      <c r="O6399" s="255"/>
      <c r="P6399" s="255"/>
      <c r="Q6399" s="255"/>
      <c r="R6399" s="255"/>
      <c r="S6399" s="255"/>
      <c r="T6399" s="255"/>
      <c r="U6399" s="255"/>
      <c r="V6399" s="255"/>
    </row>
    <row r="6400" spans="11:22" x14ac:dyDescent="0.25">
      <c r="K6400" s="254"/>
      <c r="L6400" s="255"/>
      <c r="M6400" s="255"/>
      <c r="N6400" s="255"/>
      <c r="O6400" s="255"/>
      <c r="P6400" s="255"/>
      <c r="Q6400" s="255"/>
      <c r="R6400" s="255"/>
      <c r="S6400" s="255"/>
      <c r="T6400" s="255"/>
      <c r="U6400" s="255"/>
      <c r="V6400" s="255"/>
    </row>
    <row r="6401" spans="11:22" x14ac:dyDescent="0.25">
      <c r="K6401" s="254"/>
      <c r="L6401" s="255"/>
      <c r="M6401" s="255"/>
      <c r="N6401" s="255"/>
      <c r="O6401" s="255"/>
      <c r="P6401" s="255"/>
      <c r="Q6401" s="255"/>
      <c r="R6401" s="255"/>
      <c r="S6401" s="255"/>
      <c r="T6401" s="255"/>
      <c r="U6401" s="255"/>
      <c r="V6401" s="255"/>
    </row>
    <row r="6402" spans="11:22" x14ac:dyDescent="0.25">
      <c r="K6402" s="254"/>
      <c r="L6402" s="255"/>
      <c r="M6402" s="255"/>
      <c r="N6402" s="255"/>
      <c r="O6402" s="255"/>
      <c r="P6402" s="255"/>
      <c r="Q6402" s="255"/>
      <c r="R6402" s="255"/>
      <c r="S6402" s="255"/>
      <c r="T6402" s="255"/>
      <c r="U6402" s="255"/>
      <c r="V6402" s="255"/>
    </row>
    <row r="6403" spans="11:22" x14ac:dyDescent="0.25">
      <c r="K6403" s="254"/>
      <c r="L6403" s="255"/>
      <c r="M6403" s="255"/>
      <c r="N6403" s="255"/>
      <c r="O6403" s="255"/>
      <c r="P6403" s="255"/>
      <c r="Q6403" s="255"/>
      <c r="R6403" s="255"/>
      <c r="S6403" s="255"/>
      <c r="T6403" s="255"/>
      <c r="U6403" s="255"/>
      <c r="V6403" s="255"/>
    </row>
    <row r="6404" spans="11:22" x14ac:dyDescent="0.25">
      <c r="K6404" s="254"/>
      <c r="L6404" s="255"/>
      <c r="M6404" s="255"/>
      <c r="N6404" s="255"/>
      <c r="O6404" s="255"/>
      <c r="P6404" s="255"/>
      <c r="Q6404" s="255"/>
      <c r="R6404" s="255"/>
      <c r="S6404" s="255"/>
      <c r="T6404" s="255"/>
      <c r="U6404" s="255"/>
      <c r="V6404" s="255"/>
    </row>
    <row r="6405" spans="11:22" x14ac:dyDescent="0.25">
      <c r="K6405" s="254"/>
      <c r="L6405" s="255"/>
      <c r="M6405" s="255"/>
      <c r="N6405" s="255"/>
      <c r="O6405" s="255"/>
      <c r="P6405" s="255"/>
      <c r="Q6405" s="255"/>
      <c r="R6405" s="255"/>
      <c r="S6405" s="255"/>
      <c r="T6405" s="255"/>
      <c r="U6405" s="255"/>
      <c r="V6405" s="255"/>
    </row>
    <row r="6406" spans="11:22" x14ac:dyDescent="0.25">
      <c r="K6406" s="254"/>
      <c r="L6406" s="255"/>
      <c r="M6406" s="255"/>
      <c r="N6406" s="255"/>
      <c r="O6406" s="255"/>
      <c r="P6406" s="255"/>
      <c r="Q6406" s="255"/>
      <c r="R6406" s="255"/>
      <c r="S6406" s="255"/>
      <c r="T6406" s="255"/>
      <c r="U6406" s="255"/>
      <c r="V6406" s="255"/>
    </row>
    <row r="6407" spans="11:22" x14ac:dyDescent="0.25">
      <c r="K6407" s="254"/>
      <c r="L6407" s="255"/>
      <c r="M6407" s="255"/>
      <c r="N6407" s="255"/>
      <c r="O6407" s="255"/>
      <c r="P6407" s="255"/>
      <c r="Q6407" s="255"/>
      <c r="R6407" s="255"/>
      <c r="S6407" s="255"/>
      <c r="T6407" s="255"/>
      <c r="U6407" s="255"/>
      <c r="V6407" s="255"/>
    </row>
    <row r="6408" spans="11:22" x14ac:dyDescent="0.25">
      <c r="K6408" s="254"/>
      <c r="L6408" s="255"/>
      <c r="M6408" s="255"/>
      <c r="N6408" s="255"/>
      <c r="O6408" s="255"/>
      <c r="P6408" s="255"/>
      <c r="Q6408" s="255"/>
      <c r="R6408" s="255"/>
      <c r="S6408" s="255"/>
      <c r="T6408" s="255"/>
      <c r="U6408" s="255"/>
      <c r="V6408" s="255"/>
    </row>
    <row r="6409" spans="11:22" x14ac:dyDescent="0.25">
      <c r="K6409" s="254"/>
      <c r="L6409" s="255"/>
      <c r="M6409" s="255"/>
      <c r="N6409" s="255"/>
      <c r="O6409" s="255"/>
      <c r="P6409" s="255"/>
      <c r="Q6409" s="255"/>
      <c r="R6409" s="255"/>
      <c r="S6409" s="255"/>
      <c r="T6409" s="255"/>
      <c r="U6409" s="255"/>
      <c r="V6409" s="255"/>
    </row>
    <row r="6410" spans="11:22" x14ac:dyDescent="0.25">
      <c r="K6410" s="254"/>
      <c r="L6410" s="255"/>
      <c r="M6410" s="255"/>
      <c r="N6410" s="255"/>
      <c r="O6410" s="255"/>
      <c r="P6410" s="255"/>
      <c r="Q6410" s="255"/>
      <c r="R6410" s="255"/>
      <c r="S6410" s="255"/>
      <c r="T6410" s="255"/>
      <c r="U6410" s="255"/>
      <c r="V6410" s="255"/>
    </row>
    <row r="6411" spans="11:22" x14ac:dyDescent="0.25">
      <c r="K6411" s="254"/>
      <c r="L6411" s="255"/>
      <c r="M6411" s="255"/>
      <c r="N6411" s="255"/>
      <c r="O6411" s="255"/>
      <c r="P6411" s="255"/>
      <c r="Q6411" s="255"/>
      <c r="R6411" s="255"/>
      <c r="S6411" s="255"/>
      <c r="T6411" s="255"/>
      <c r="U6411" s="255"/>
      <c r="V6411" s="255"/>
    </row>
    <row r="6412" spans="11:22" x14ac:dyDescent="0.25">
      <c r="K6412" s="254"/>
      <c r="L6412" s="255"/>
      <c r="M6412" s="255"/>
      <c r="N6412" s="255"/>
      <c r="O6412" s="255"/>
      <c r="P6412" s="255"/>
      <c r="Q6412" s="255"/>
      <c r="R6412" s="255"/>
      <c r="S6412" s="255"/>
      <c r="T6412" s="255"/>
      <c r="U6412" s="255"/>
      <c r="V6412" s="255"/>
    </row>
    <row r="6413" spans="11:22" x14ac:dyDescent="0.25">
      <c r="K6413" s="254"/>
      <c r="L6413" s="255"/>
      <c r="M6413" s="255"/>
      <c r="N6413" s="255"/>
      <c r="O6413" s="255"/>
      <c r="P6413" s="255"/>
      <c r="Q6413" s="255"/>
      <c r="R6413" s="255"/>
      <c r="S6413" s="255"/>
      <c r="T6413" s="255"/>
      <c r="U6413" s="255"/>
      <c r="V6413" s="255"/>
    </row>
    <row r="6414" spans="11:22" x14ac:dyDescent="0.25">
      <c r="K6414" s="254"/>
      <c r="L6414" s="255"/>
      <c r="M6414" s="255"/>
      <c r="N6414" s="255"/>
      <c r="O6414" s="255"/>
      <c r="P6414" s="255"/>
      <c r="Q6414" s="255"/>
      <c r="R6414" s="255"/>
      <c r="S6414" s="255"/>
      <c r="T6414" s="255"/>
      <c r="U6414" s="255"/>
      <c r="V6414" s="255"/>
    </row>
    <row r="6415" spans="11:22" x14ac:dyDescent="0.25">
      <c r="K6415" s="254"/>
      <c r="L6415" s="255"/>
      <c r="M6415" s="255"/>
      <c r="N6415" s="255"/>
      <c r="O6415" s="255"/>
      <c r="P6415" s="255"/>
      <c r="Q6415" s="255"/>
      <c r="R6415" s="255"/>
      <c r="S6415" s="255"/>
      <c r="T6415" s="255"/>
      <c r="U6415" s="255"/>
      <c r="V6415" s="255"/>
    </row>
    <row r="6416" spans="11:22" x14ac:dyDescent="0.25">
      <c r="K6416" s="254"/>
      <c r="L6416" s="255"/>
      <c r="M6416" s="255"/>
      <c r="N6416" s="255"/>
      <c r="O6416" s="255"/>
      <c r="P6416" s="255"/>
      <c r="Q6416" s="255"/>
      <c r="R6416" s="255"/>
      <c r="S6416" s="255"/>
      <c r="T6416" s="255"/>
      <c r="U6416" s="255"/>
      <c r="V6416" s="255"/>
    </row>
    <row r="6417" spans="11:22" x14ac:dyDescent="0.25">
      <c r="K6417" s="254"/>
      <c r="L6417" s="255"/>
      <c r="M6417" s="255"/>
      <c r="N6417" s="255"/>
      <c r="O6417" s="255"/>
      <c r="P6417" s="255"/>
      <c r="Q6417" s="255"/>
      <c r="R6417" s="255"/>
      <c r="S6417" s="255"/>
      <c r="T6417" s="255"/>
      <c r="U6417" s="255"/>
      <c r="V6417" s="255"/>
    </row>
    <row r="6418" spans="11:22" x14ac:dyDescent="0.25">
      <c r="K6418" s="254"/>
      <c r="L6418" s="255"/>
      <c r="M6418" s="255"/>
      <c r="N6418" s="255"/>
      <c r="O6418" s="255"/>
      <c r="P6418" s="255"/>
      <c r="Q6418" s="255"/>
      <c r="R6418" s="255"/>
      <c r="S6418" s="255"/>
      <c r="T6418" s="255"/>
      <c r="U6418" s="255"/>
      <c r="V6418" s="255"/>
    </row>
    <row r="6419" spans="11:22" x14ac:dyDescent="0.25">
      <c r="K6419" s="254"/>
      <c r="L6419" s="255"/>
      <c r="M6419" s="255"/>
      <c r="N6419" s="255"/>
      <c r="O6419" s="255"/>
      <c r="P6419" s="255"/>
      <c r="Q6419" s="255"/>
      <c r="R6419" s="255"/>
      <c r="S6419" s="255"/>
      <c r="T6419" s="255"/>
      <c r="U6419" s="255"/>
      <c r="V6419" s="255"/>
    </row>
    <row r="6420" spans="11:22" x14ac:dyDescent="0.25">
      <c r="K6420" s="254"/>
      <c r="L6420" s="255"/>
      <c r="M6420" s="255"/>
      <c r="N6420" s="255"/>
      <c r="O6420" s="255"/>
      <c r="P6420" s="255"/>
      <c r="Q6420" s="255"/>
      <c r="R6420" s="255"/>
      <c r="S6420" s="255"/>
      <c r="T6420" s="255"/>
      <c r="U6420" s="255"/>
      <c r="V6420" s="255"/>
    </row>
    <row r="6421" spans="11:22" x14ac:dyDescent="0.25">
      <c r="K6421" s="254"/>
      <c r="L6421" s="255"/>
      <c r="M6421" s="255"/>
      <c r="N6421" s="255"/>
      <c r="O6421" s="255"/>
      <c r="P6421" s="255"/>
      <c r="Q6421" s="255"/>
      <c r="R6421" s="255"/>
      <c r="S6421" s="255"/>
      <c r="T6421" s="255"/>
      <c r="U6421" s="255"/>
      <c r="V6421" s="255"/>
    </row>
    <row r="6422" spans="11:22" x14ac:dyDescent="0.25">
      <c r="K6422" s="254"/>
      <c r="L6422" s="255"/>
      <c r="M6422" s="255"/>
      <c r="N6422" s="255"/>
      <c r="O6422" s="255"/>
      <c r="P6422" s="255"/>
      <c r="Q6422" s="255"/>
      <c r="R6422" s="255"/>
      <c r="S6422" s="255"/>
      <c r="T6422" s="255"/>
      <c r="U6422" s="255"/>
      <c r="V6422" s="255"/>
    </row>
    <row r="6423" spans="11:22" x14ac:dyDescent="0.25">
      <c r="K6423" s="254"/>
      <c r="L6423" s="255"/>
      <c r="M6423" s="255"/>
      <c r="N6423" s="255"/>
      <c r="O6423" s="255"/>
      <c r="P6423" s="255"/>
      <c r="Q6423" s="255"/>
      <c r="R6423" s="255"/>
      <c r="S6423" s="255"/>
      <c r="T6423" s="255"/>
      <c r="U6423" s="255"/>
      <c r="V6423" s="255"/>
    </row>
    <row r="6424" spans="11:22" x14ac:dyDescent="0.25">
      <c r="K6424" s="254"/>
      <c r="L6424" s="255"/>
      <c r="M6424" s="255"/>
      <c r="N6424" s="255"/>
      <c r="O6424" s="255"/>
      <c r="P6424" s="255"/>
      <c r="Q6424" s="255"/>
      <c r="R6424" s="255"/>
      <c r="S6424" s="255"/>
      <c r="T6424" s="255"/>
      <c r="U6424" s="255"/>
      <c r="V6424" s="255"/>
    </row>
    <row r="6425" spans="11:22" x14ac:dyDescent="0.25">
      <c r="K6425" s="254"/>
      <c r="L6425" s="255"/>
      <c r="M6425" s="255"/>
      <c r="N6425" s="255"/>
      <c r="O6425" s="255"/>
      <c r="P6425" s="255"/>
      <c r="Q6425" s="255"/>
      <c r="R6425" s="255"/>
      <c r="S6425" s="255"/>
      <c r="T6425" s="255"/>
      <c r="U6425" s="255"/>
      <c r="V6425" s="255"/>
    </row>
    <row r="6426" spans="11:22" x14ac:dyDescent="0.25">
      <c r="K6426" s="254"/>
      <c r="L6426" s="255"/>
      <c r="M6426" s="255"/>
      <c r="N6426" s="255"/>
      <c r="O6426" s="255"/>
      <c r="P6426" s="255"/>
      <c r="Q6426" s="255"/>
      <c r="R6426" s="255"/>
      <c r="S6426" s="255"/>
      <c r="T6426" s="255"/>
      <c r="U6426" s="255"/>
      <c r="V6426" s="255"/>
    </row>
    <row r="6427" spans="11:22" x14ac:dyDescent="0.25">
      <c r="K6427" s="254"/>
      <c r="L6427" s="255"/>
      <c r="M6427" s="255"/>
      <c r="N6427" s="255"/>
      <c r="O6427" s="255"/>
      <c r="P6427" s="255"/>
      <c r="Q6427" s="255"/>
      <c r="R6427" s="255"/>
      <c r="S6427" s="255"/>
      <c r="T6427" s="255"/>
      <c r="U6427" s="255"/>
      <c r="V6427" s="255"/>
    </row>
    <row r="6428" spans="11:22" x14ac:dyDescent="0.25">
      <c r="K6428" s="254"/>
      <c r="L6428" s="255"/>
      <c r="M6428" s="255"/>
      <c r="N6428" s="255"/>
      <c r="O6428" s="255"/>
      <c r="P6428" s="255"/>
      <c r="Q6428" s="255"/>
      <c r="R6428" s="255"/>
      <c r="S6428" s="255"/>
      <c r="T6428" s="255"/>
      <c r="U6428" s="255"/>
      <c r="V6428" s="255"/>
    </row>
    <row r="6429" spans="11:22" x14ac:dyDescent="0.25">
      <c r="K6429" s="254"/>
      <c r="L6429" s="255"/>
      <c r="M6429" s="255"/>
      <c r="N6429" s="255"/>
      <c r="O6429" s="255"/>
      <c r="P6429" s="255"/>
      <c r="Q6429" s="255"/>
      <c r="R6429" s="255"/>
      <c r="S6429" s="255"/>
      <c r="T6429" s="255"/>
      <c r="U6429" s="255"/>
      <c r="V6429" s="255"/>
    </row>
    <row r="6430" spans="11:22" x14ac:dyDescent="0.25">
      <c r="K6430" s="254"/>
      <c r="L6430" s="255"/>
      <c r="M6430" s="255"/>
      <c r="N6430" s="255"/>
      <c r="O6430" s="255"/>
      <c r="P6430" s="255"/>
      <c r="Q6430" s="255"/>
      <c r="R6430" s="255"/>
      <c r="S6430" s="255"/>
      <c r="T6430" s="255"/>
      <c r="U6430" s="255"/>
      <c r="V6430" s="255"/>
    </row>
    <row r="6431" spans="11:22" x14ac:dyDescent="0.25">
      <c r="K6431" s="254"/>
      <c r="L6431" s="255"/>
      <c r="M6431" s="255"/>
      <c r="N6431" s="255"/>
      <c r="O6431" s="255"/>
      <c r="P6431" s="255"/>
      <c r="Q6431" s="255"/>
      <c r="R6431" s="255"/>
      <c r="S6431" s="255"/>
      <c r="T6431" s="255"/>
      <c r="U6431" s="255"/>
      <c r="V6431" s="255"/>
    </row>
    <row r="6432" spans="11:22" x14ac:dyDescent="0.25">
      <c r="K6432" s="254"/>
      <c r="L6432" s="255"/>
      <c r="M6432" s="255"/>
      <c r="N6432" s="255"/>
      <c r="O6432" s="255"/>
      <c r="P6432" s="255"/>
      <c r="Q6432" s="255"/>
      <c r="R6432" s="255"/>
      <c r="S6432" s="255"/>
      <c r="T6432" s="255"/>
      <c r="U6432" s="255"/>
      <c r="V6432" s="255"/>
    </row>
    <row r="6433" spans="11:22" x14ac:dyDescent="0.25">
      <c r="K6433" s="254"/>
      <c r="L6433" s="255"/>
      <c r="M6433" s="255"/>
      <c r="N6433" s="255"/>
      <c r="O6433" s="255"/>
      <c r="P6433" s="255"/>
      <c r="Q6433" s="255"/>
      <c r="R6433" s="255"/>
      <c r="S6433" s="255"/>
      <c r="T6433" s="255"/>
      <c r="U6433" s="255"/>
      <c r="V6433" s="255"/>
    </row>
    <row r="6434" spans="11:22" x14ac:dyDescent="0.25">
      <c r="K6434" s="254"/>
      <c r="L6434" s="255"/>
      <c r="M6434" s="255"/>
      <c r="N6434" s="255"/>
      <c r="O6434" s="255"/>
      <c r="P6434" s="255"/>
      <c r="Q6434" s="255"/>
      <c r="R6434" s="255"/>
      <c r="S6434" s="255"/>
      <c r="T6434" s="255"/>
      <c r="U6434" s="255"/>
      <c r="V6434" s="255"/>
    </row>
    <row r="6435" spans="11:22" x14ac:dyDescent="0.25">
      <c r="K6435" s="254"/>
      <c r="L6435" s="255"/>
      <c r="M6435" s="255"/>
      <c r="N6435" s="255"/>
      <c r="O6435" s="255"/>
      <c r="P6435" s="255"/>
      <c r="Q6435" s="255"/>
      <c r="R6435" s="255"/>
      <c r="S6435" s="255"/>
      <c r="T6435" s="255"/>
      <c r="U6435" s="255"/>
      <c r="V6435" s="255"/>
    </row>
    <row r="6436" spans="11:22" x14ac:dyDescent="0.25">
      <c r="K6436" s="254"/>
      <c r="L6436" s="255"/>
      <c r="M6436" s="255"/>
      <c r="N6436" s="255"/>
      <c r="O6436" s="255"/>
      <c r="P6436" s="255"/>
      <c r="Q6436" s="255"/>
      <c r="R6436" s="255"/>
      <c r="S6436" s="255"/>
      <c r="T6436" s="255"/>
      <c r="U6436" s="255"/>
      <c r="V6436" s="255"/>
    </row>
    <row r="6437" spans="11:22" x14ac:dyDescent="0.25">
      <c r="K6437" s="254"/>
      <c r="L6437" s="255"/>
      <c r="M6437" s="255"/>
      <c r="N6437" s="255"/>
      <c r="O6437" s="255"/>
      <c r="P6437" s="255"/>
      <c r="Q6437" s="255"/>
      <c r="R6437" s="255"/>
      <c r="S6437" s="255"/>
      <c r="T6437" s="255"/>
      <c r="U6437" s="255"/>
      <c r="V6437" s="255"/>
    </row>
    <row r="6438" spans="11:22" x14ac:dyDescent="0.25">
      <c r="K6438" s="254"/>
      <c r="L6438" s="255"/>
      <c r="M6438" s="255"/>
      <c r="N6438" s="255"/>
      <c r="O6438" s="255"/>
      <c r="P6438" s="255"/>
      <c r="Q6438" s="255"/>
      <c r="R6438" s="255"/>
      <c r="S6438" s="255"/>
      <c r="T6438" s="255"/>
      <c r="U6438" s="255"/>
      <c r="V6438" s="255"/>
    </row>
    <row r="6439" spans="11:22" x14ac:dyDescent="0.25">
      <c r="K6439" s="254"/>
      <c r="L6439" s="255"/>
      <c r="M6439" s="255"/>
      <c r="N6439" s="255"/>
      <c r="O6439" s="255"/>
      <c r="P6439" s="255"/>
      <c r="Q6439" s="255"/>
      <c r="R6439" s="255"/>
      <c r="S6439" s="255"/>
      <c r="T6439" s="255"/>
      <c r="U6439" s="255"/>
      <c r="V6439" s="255"/>
    </row>
    <row r="6440" spans="11:22" x14ac:dyDescent="0.25">
      <c r="K6440" s="254"/>
      <c r="L6440" s="255"/>
      <c r="M6440" s="255"/>
      <c r="N6440" s="255"/>
      <c r="O6440" s="255"/>
      <c r="P6440" s="255"/>
      <c r="Q6440" s="255"/>
      <c r="R6440" s="255"/>
      <c r="S6440" s="255"/>
      <c r="T6440" s="255"/>
      <c r="U6440" s="255"/>
      <c r="V6440" s="255"/>
    </row>
    <row r="6441" spans="11:22" x14ac:dyDescent="0.25">
      <c r="K6441" s="254"/>
      <c r="L6441" s="255"/>
      <c r="M6441" s="255"/>
      <c r="N6441" s="255"/>
      <c r="O6441" s="255"/>
      <c r="P6441" s="255"/>
      <c r="Q6441" s="255"/>
      <c r="R6441" s="255"/>
      <c r="S6441" s="255"/>
      <c r="T6441" s="255"/>
      <c r="U6441" s="255"/>
      <c r="V6441" s="255"/>
    </row>
    <row r="6442" spans="11:22" x14ac:dyDescent="0.25">
      <c r="K6442" s="254"/>
      <c r="L6442" s="255"/>
      <c r="M6442" s="255"/>
      <c r="N6442" s="255"/>
      <c r="O6442" s="255"/>
      <c r="P6442" s="255"/>
      <c r="Q6442" s="255"/>
      <c r="R6442" s="255"/>
      <c r="S6442" s="255"/>
      <c r="T6442" s="255"/>
      <c r="U6442" s="255"/>
      <c r="V6442" s="255"/>
    </row>
    <row r="6443" spans="11:22" x14ac:dyDescent="0.25">
      <c r="K6443" s="254"/>
      <c r="L6443" s="255"/>
      <c r="M6443" s="255"/>
      <c r="N6443" s="255"/>
      <c r="O6443" s="255"/>
      <c r="P6443" s="255"/>
      <c r="Q6443" s="255"/>
      <c r="R6443" s="255"/>
      <c r="S6443" s="255"/>
      <c r="T6443" s="255"/>
      <c r="U6443" s="255"/>
      <c r="V6443" s="255"/>
    </row>
    <row r="6444" spans="11:22" x14ac:dyDescent="0.25">
      <c r="K6444" s="254"/>
      <c r="L6444" s="255"/>
      <c r="M6444" s="255"/>
      <c r="N6444" s="255"/>
      <c r="O6444" s="255"/>
      <c r="P6444" s="255"/>
      <c r="Q6444" s="255"/>
      <c r="R6444" s="255"/>
      <c r="S6444" s="255"/>
      <c r="T6444" s="255"/>
      <c r="U6444" s="255"/>
      <c r="V6444" s="255"/>
    </row>
    <row r="6445" spans="11:22" x14ac:dyDescent="0.25">
      <c r="K6445" s="254"/>
      <c r="L6445" s="255"/>
      <c r="M6445" s="255"/>
      <c r="N6445" s="255"/>
      <c r="O6445" s="255"/>
      <c r="P6445" s="255"/>
      <c r="Q6445" s="255"/>
      <c r="R6445" s="255"/>
      <c r="S6445" s="255"/>
      <c r="T6445" s="255"/>
      <c r="U6445" s="255"/>
      <c r="V6445" s="255"/>
    </row>
    <row r="6446" spans="11:22" x14ac:dyDescent="0.25">
      <c r="K6446" s="254"/>
      <c r="L6446" s="255"/>
      <c r="M6446" s="255"/>
      <c r="N6446" s="255"/>
      <c r="O6446" s="255"/>
      <c r="P6446" s="255"/>
      <c r="Q6446" s="255"/>
      <c r="R6446" s="255"/>
      <c r="S6446" s="255"/>
      <c r="T6446" s="255"/>
      <c r="U6446" s="255"/>
      <c r="V6446" s="255"/>
    </row>
    <row r="6447" spans="11:22" x14ac:dyDescent="0.25">
      <c r="K6447" s="254"/>
      <c r="L6447" s="255"/>
      <c r="M6447" s="255"/>
      <c r="N6447" s="255"/>
      <c r="O6447" s="255"/>
      <c r="P6447" s="255"/>
      <c r="Q6447" s="255"/>
      <c r="R6447" s="255"/>
      <c r="S6447" s="255"/>
      <c r="T6447" s="255"/>
      <c r="U6447" s="255"/>
      <c r="V6447" s="255"/>
    </row>
    <row r="6448" spans="11:22" x14ac:dyDescent="0.25">
      <c r="K6448" s="254"/>
      <c r="L6448" s="255"/>
      <c r="M6448" s="255"/>
      <c r="N6448" s="255"/>
      <c r="O6448" s="255"/>
      <c r="P6448" s="255"/>
      <c r="Q6448" s="255"/>
      <c r="R6448" s="255"/>
      <c r="S6448" s="255"/>
      <c r="T6448" s="255"/>
      <c r="U6448" s="255"/>
      <c r="V6448" s="255"/>
    </row>
    <row r="6449" spans="11:22" x14ac:dyDescent="0.25">
      <c r="K6449" s="254"/>
      <c r="L6449" s="255"/>
      <c r="M6449" s="255"/>
      <c r="N6449" s="255"/>
      <c r="O6449" s="255"/>
      <c r="P6449" s="255"/>
      <c r="Q6449" s="255"/>
      <c r="R6449" s="255"/>
      <c r="S6449" s="255"/>
      <c r="T6449" s="255"/>
      <c r="U6449" s="255"/>
      <c r="V6449" s="255"/>
    </row>
    <row r="6450" spans="11:22" x14ac:dyDescent="0.25">
      <c r="K6450" s="254"/>
      <c r="L6450" s="255"/>
      <c r="M6450" s="255"/>
      <c r="N6450" s="255"/>
      <c r="O6450" s="255"/>
      <c r="P6450" s="255"/>
      <c r="Q6450" s="255"/>
      <c r="R6450" s="255"/>
      <c r="S6450" s="255"/>
      <c r="T6450" s="255"/>
      <c r="U6450" s="255"/>
      <c r="V6450" s="255"/>
    </row>
    <row r="6451" spans="11:22" x14ac:dyDescent="0.25">
      <c r="K6451" s="254"/>
      <c r="L6451" s="255"/>
      <c r="M6451" s="255"/>
      <c r="N6451" s="255"/>
      <c r="O6451" s="255"/>
      <c r="P6451" s="255"/>
      <c r="Q6451" s="255"/>
      <c r="R6451" s="255"/>
      <c r="S6451" s="255"/>
      <c r="T6451" s="255"/>
      <c r="U6451" s="255"/>
      <c r="V6451" s="255"/>
    </row>
    <row r="6452" spans="11:22" x14ac:dyDescent="0.25">
      <c r="K6452" s="254"/>
      <c r="L6452" s="255"/>
      <c r="M6452" s="255"/>
      <c r="N6452" s="255"/>
      <c r="O6452" s="255"/>
      <c r="P6452" s="255"/>
      <c r="Q6452" s="255"/>
      <c r="R6452" s="255"/>
      <c r="S6452" s="255"/>
      <c r="T6452" s="255"/>
      <c r="U6452" s="255"/>
      <c r="V6452" s="255"/>
    </row>
    <row r="6453" spans="11:22" x14ac:dyDescent="0.25">
      <c r="K6453" s="254"/>
      <c r="L6453" s="255"/>
      <c r="M6453" s="255"/>
      <c r="N6453" s="255"/>
      <c r="O6453" s="255"/>
      <c r="P6453" s="255"/>
      <c r="Q6453" s="255"/>
      <c r="R6453" s="255"/>
      <c r="S6453" s="255"/>
      <c r="T6453" s="255"/>
      <c r="U6453" s="255"/>
      <c r="V6453" s="255"/>
    </row>
    <row r="6454" spans="11:22" x14ac:dyDescent="0.25">
      <c r="K6454" s="254"/>
      <c r="L6454" s="255"/>
      <c r="M6454" s="255"/>
      <c r="N6454" s="255"/>
      <c r="O6454" s="255"/>
      <c r="P6454" s="255"/>
      <c r="Q6454" s="255"/>
      <c r="R6454" s="255"/>
      <c r="S6454" s="255"/>
      <c r="T6454" s="255"/>
      <c r="U6454" s="255"/>
      <c r="V6454" s="255"/>
    </row>
    <row r="6455" spans="11:22" x14ac:dyDescent="0.25">
      <c r="K6455" s="254"/>
      <c r="L6455" s="255"/>
      <c r="M6455" s="255"/>
      <c r="N6455" s="255"/>
      <c r="O6455" s="255"/>
      <c r="P6455" s="255"/>
      <c r="Q6455" s="255"/>
      <c r="R6455" s="255"/>
      <c r="S6455" s="255"/>
      <c r="T6455" s="255"/>
      <c r="U6455" s="255"/>
      <c r="V6455" s="255"/>
    </row>
    <row r="6456" spans="11:22" x14ac:dyDescent="0.25">
      <c r="K6456" s="254"/>
      <c r="L6456" s="255"/>
      <c r="M6456" s="255"/>
      <c r="N6456" s="255"/>
      <c r="O6456" s="255"/>
      <c r="P6456" s="255"/>
      <c r="Q6456" s="255"/>
      <c r="R6456" s="255"/>
      <c r="S6456" s="255"/>
      <c r="T6456" s="255"/>
      <c r="U6456" s="255"/>
      <c r="V6456" s="255"/>
    </row>
    <row r="6457" spans="11:22" x14ac:dyDescent="0.25">
      <c r="K6457" s="254"/>
      <c r="L6457" s="255"/>
      <c r="M6457" s="255"/>
      <c r="N6457" s="255"/>
      <c r="O6457" s="255"/>
      <c r="P6457" s="255"/>
      <c r="Q6457" s="255"/>
      <c r="R6457" s="255"/>
      <c r="S6457" s="255"/>
      <c r="T6457" s="255"/>
      <c r="U6457" s="255"/>
      <c r="V6457" s="255"/>
    </row>
    <row r="6458" spans="11:22" x14ac:dyDescent="0.25">
      <c r="K6458" s="254"/>
      <c r="L6458" s="255"/>
      <c r="M6458" s="255"/>
      <c r="N6458" s="255"/>
      <c r="O6458" s="255"/>
      <c r="P6458" s="255"/>
      <c r="Q6458" s="255"/>
      <c r="R6458" s="255"/>
      <c r="S6458" s="255"/>
      <c r="T6458" s="255"/>
      <c r="U6458" s="255"/>
      <c r="V6458" s="255"/>
    </row>
    <row r="6459" spans="11:22" x14ac:dyDescent="0.25">
      <c r="K6459" s="254"/>
      <c r="L6459" s="255"/>
      <c r="M6459" s="255"/>
      <c r="N6459" s="255"/>
      <c r="O6459" s="255"/>
      <c r="P6459" s="255"/>
      <c r="Q6459" s="255"/>
      <c r="R6459" s="255"/>
      <c r="S6459" s="255"/>
      <c r="T6459" s="255"/>
      <c r="U6459" s="255"/>
      <c r="V6459" s="255"/>
    </row>
    <row r="6460" spans="11:22" x14ac:dyDescent="0.25">
      <c r="K6460" s="254"/>
      <c r="L6460" s="255"/>
      <c r="M6460" s="255"/>
      <c r="N6460" s="255"/>
      <c r="O6460" s="255"/>
      <c r="P6460" s="255"/>
      <c r="Q6460" s="255"/>
      <c r="R6460" s="255"/>
      <c r="S6460" s="255"/>
      <c r="T6460" s="255"/>
      <c r="U6460" s="255"/>
      <c r="V6460" s="255"/>
    </row>
    <row r="6461" spans="11:22" x14ac:dyDescent="0.25">
      <c r="K6461" s="254"/>
      <c r="L6461" s="255"/>
      <c r="M6461" s="255"/>
      <c r="N6461" s="255"/>
      <c r="O6461" s="255"/>
      <c r="P6461" s="255"/>
      <c r="Q6461" s="255"/>
      <c r="R6461" s="255"/>
      <c r="S6461" s="255"/>
      <c r="T6461" s="255"/>
      <c r="U6461" s="255"/>
      <c r="V6461" s="255"/>
    </row>
    <row r="6462" spans="11:22" x14ac:dyDescent="0.25">
      <c r="K6462" s="254"/>
      <c r="L6462" s="255"/>
      <c r="M6462" s="255"/>
      <c r="N6462" s="255"/>
      <c r="O6462" s="255"/>
      <c r="P6462" s="255"/>
      <c r="Q6462" s="255"/>
      <c r="R6462" s="255"/>
      <c r="S6462" s="255"/>
      <c r="T6462" s="255"/>
      <c r="U6462" s="255"/>
      <c r="V6462" s="255"/>
    </row>
    <row r="6463" spans="11:22" x14ac:dyDescent="0.25">
      <c r="K6463" s="254"/>
      <c r="L6463" s="255"/>
      <c r="M6463" s="255"/>
      <c r="N6463" s="255"/>
      <c r="O6463" s="255"/>
      <c r="P6463" s="255"/>
      <c r="Q6463" s="255"/>
      <c r="R6463" s="255"/>
      <c r="S6463" s="255"/>
      <c r="T6463" s="255"/>
      <c r="U6463" s="255"/>
      <c r="V6463" s="255"/>
    </row>
    <row r="6464" spans="11:22" x14ac:dyDescent="0.25">
      <c r="K6464" s="254"/>
      <c r="L6464" s="255"/>
      <c r="M6464" s="255"/>
      <c r="N6464" s="255"/>
      <c r="O6464" s="255"/>
      <c r="P6464" s="255"/>
      <c r="Q6464" s="255"/>
      <c r="R6464" s="255"/>
      <c r="S6464" s="255"/>
      <c r="T6464" s="255"/>
      <c r="U6464" s="255"/>
      <c r="V6464" s="255"/>
    </row>
    <row r="6465" spans="11:22" x14ac:dyDescent="0.25">
      <c r="K6465" s="254"/>
      <c r="L6465" s="255"/>
      <c r="M6465" s="255"/>
      <c r="N6465" s="255"/>
      <c r="O6465" s="255"/>
      <c r="P6465" s="255"/>
      <c r="Q6465" s="255"/>
      <c r="R6465" s="255"/>
      <c r="S6465" s="255"/>
      <c r="T6465" s="255"/>
      <c r="U6465" s="255"/>
      <c r="V6465" s="255"/>
    </row>
    <row r="6466" spans="11:22" x14ac:dyDescent="0.25">
      <c r="K6466" s="254"/>
      <c r="L6466" s="255"/>
      <c r="M6466" s="255"/>
      <c r="N6466" s="255"/>
      <c r="O6466" s="255"/>
      <c r="P6466" s="255"/>
      <c r="Q6466" s="255"/>
      <c r="R6466" s="255"/>
      <c r="S6466" s="255"/>
      <c r="T6466" s="255"/>
      <c r="U6466" s="255"/>
      <c r="V6466" s="255"/>
    </row>
    <row r="6467" spans="11:22" x14ac:dyDescent="0.25">
      <c r="K6467" s="254"/>
      <c r="L6467" s="255"/>
      <c r="M6467" s="255"/>
      <c r="N6467" s="255"/>
      <c r="O6467" s="255"/>
      <c r="P6467" s="255"/>
      <c r="Q6467" s="255"/>
      <c r="R6467" s="255"/>
      <c r="S6467" s="255"/>
      <c r="T6467" s="255"/>
      <c r="U6467" s="255"/>
      <c r="V6467" s="255"/>
    </row>
    <row r="6468" spans="11:22" x14ac:dyDescent="0.25">
      <c r="K6468" s="254"/>
      <c r="L6468" s="255"/>
      <c r="M6468" s="255"/>
      <c r="N6468" s="255"/>
      <c r="O6468" s="255"/>
      <c r="P6468" s="255"/>
      <c r="Q6468" s="255"/>
      <c r="R6468" s="255"/>
      <c r="S6468" s="255"/>
      <c r="T6468" s="255"/>
      <c r="U6468" s="255"/>
      <c r="V6468" s="255"/>
    </row>
    <row r="6469" spans="11:22" x14ac:dyDescent="0.25">
      <c r="K6469" s="254"/>
      <c r="L6469" s="255"/>
      <c r="M6469" s="255"/>
      <c r="N6469" s="255"/>
      <c r="O6469" s="255"/>
      <c r="P6469" s="255"/>
      <c r="Q6469" s="255"/>
      <c r="R6469" s="255"/>
      <c r="S6469" s="255"/>
      <c r="T6469" s="255"/>
      <c r="U6469" s="255"/>
      <c r="V6469" s="255"/>
    </row>
    <row r="6470" spans="11:22" x14ac:dyDescent="0.25">
      <c r="K6470" s="254"/>
      <c r="L6470" s="255"/>
      <c r="M6470" s="255"/>
      <c r="N6470" s="255"/>
      <c r="O6470" s="255"/>
      <c r="P6470" s="255"/>
      <c r="Q6470" s="255"/>
      <c r="R6470" s="255"/>
      <c r="S6470" s="255"/>
      <c r="T6470" s="255"/>
      <c r="U6470" s="255"/>
      <c r="V6470" s="255"/>
    </row>
    <row r="6471" spans="11:22" x14ac:dyDescent="0.25">
      <c r="K6471" s="254"/>
      <c r="L6471" s="255"/>
      <c r="M6471" s="255"/>
      <c r="N6471" s="255"/>
      <c r="O6471" s="255"/>
      <c r="P6471" s="255"/>
      <c r="Q6471" s="255"/>
      <c r="R6471" s="255"/>
      <c r="S6471" s="255"/>
      <c r="T6471" s="255"/>
      <c r="U6471" s="255"/>
      <c r="V6471" s="255"/>
    </row>
    <row r="6472" spans="11:22" x14ac:dyDescent="0.25">
      <c r="K6472" s="254"/>
      <c r="L6472" s="255"/>
      <c r="M6472" s="255"/>
      <c r="N6472" s="255"/>
      <c r="O6472" s="255"/>
      <c r="P6472" s="255"/>
      <c r="Q6472" s="255"/>
      <c r="R6472" s="255"/>
      <c r="S6472" s="255"/>
      <c r="T6472" s="255"/>
      <c r="U6472" s="255"/>
      <c r="V6472" s="255"/>
    </row>
    <row r="6473" spans="11:22" x14ac:dyDescent="0.25">
      <c r="K6473" s="254"/>
      <c r="L6473" s="255"/>
      <c r="M6473" s="255"/>
      <c r="N6473" s="255"/>
      <c r="O6473" s="255"/>
      <c r="P6473" s="255"/>
      <c r="Q6473" s="255"/>
      <c r="R6473" s="255"/>
      <c r="S6473" s="255"/>
      <c r="T6473" s="255"/>
      <c r="U6473" s="255"/>
      <c r="V6473" s="255"/>
    </row>
    <row r="6474" spans="11:22" x14ac:dyDescent="0.25">
      <c r="K6474" s="254"/>
      <c r="L6474" s="255"/>
      <c r="M6474" s="255"/>
      <c r="N6474" s="255"/>
      <c r="O6474" s="255"/>
      <c r="P6474" s="255"/>
      <c r="Q6474" s="255"/>
      <c r="R6474" s="255"/>
      <c r="S6474" s="255"/>
      <c r="T6474" s="255"/>
      <c r="U6474" s="255"/>
      <c r="V6474" s="255"/>
    </row>
    <row r="6475" spans="11:22" x14ac:dyDescent="0.25">
      <c r="K6475" s="254"/>
      <c r="L6475" s="255"/>
      <c r="M6475" s="255"/>
      <c r="N6475" s="255"/>
      <c r="O6475" s="255"/>
      <c r="P6475" s="255"/>
      <c r="Q6475" s="255"/>
      <c r="R6475" s="255"/>
      <c r="S6475" s="255"/>
      <c r="T6475" s="255"/>
      <c r="U6475" s="255"/>
      <c r="V6475" s="255"/>
    </row>
    <row r="6476" spans="11:22" x14ac:dyDescent="0.25">
      <c r="K6476" s="254"/>
      <c r="L6476" s="255"/>
      <c r="M6476" s="255"/>
      <c r="N6476" s="255"/>
      <c r="O6476" s="255"/>
      <c r="P6476" s="255"/>
      <c r="Q6476" s="255"/>
      <c r="R6476" s="255"/>
      <c r="S6476" s="255"/>
      <c r="T6476" s="255"/>
      <c r="U6476" s="255"/>
      <c r="V6476" s="255"/>
    </row>
    <row r="6477" spans="11:22" x14ac:dyDescent="0.25">
      <c r="K6477" s="254"/>
      <c r="L6477" s="255"/>
      <c r="M6477" s="255"/>
      <c r="N6477" s="255"/>
      <c r="O6477" s="255"/>
      <c r="P6477" s="255"/>
      <c r="Q6477" s="255"/>
      <c r="R6477" s="255"/>
      <c r="S6477" s="255"/>
      <c r="T6477" s="255"/>
      <c r="U6477" s="255"/>
      <c r="V6477" s="255"/>
    </row>
    <row r="6478" spans="11:22" x14ac:dyDescent="0.25">
      <c r="K6478" s="254"/>
      <c r="L6478" s="255"/>
      <c r="M6478" s="255"/>
      <c r="N6478" s="255"/>
      <c r="O6478" s="255"/>
      <c r="P6478" s="255"/>
      <c r="Q6478" s="255"/>
      <c r="R6478" s="255"/>
      <c r="S6478" s="255"/>
      <c r="T6478" s="255"/>
      <c r="U6478" s="255"/>
      <c r="V6478" s="255"/>
    </row>
    <row r="6479" spans="11:22" x14ac:dyDescent="0.25">
      <c r="K6479" s="254"/>
      <c r="L6479" s="255"/>
      <c r="M6479" s="255"/>
      <c r="N6479" s="255"/>
      <c r="O6479" s="255"/>
      <c r="P6479" s="255"/>
      <c r="Q6479" s="255"/>
      <c r="R6479" s="255"/>
      <c r="S6479" s="255"/>
      <c r="T6479" s="255"/>
      <c r="U6479" s="255"/>
      <c r="V6479" s="255"/>
    </row>
    <row r="6480" spans="11:22" x14ac:dyDescent="0.25">
      <c r="K6480" s="254"/>
      <c r="L6480" s="255"/>
      <c r="M6480" s="255"/>
      <c r="N6480" s="255"/>
      <c r="O6480" s="255"/>
      <c r="P6480" s="255"/>
      <c r="Q6480" s="255"/>
      <c r="R6480" s="255"/>
      <c r="S6480" s="255"/>
      <c r="T6480" s="255"/>
      <c r="U6480" s="255"/>
      <c r="V6480" s="255"/>
    </row>
    <row r="6481" spans="11:22" x14ac:dyDescent="0.25">
      <c r="K6481" s="254"/>
      <c r="L6481" s="255"/>
      <c r="M6481" s="255"/>
      <c r="N6481" s="255"/>
      <c r="O6481" s="255"/>
      <c r="P6481" s="255"/>
      <c r="Q6481" s="255"/>
      <c r="R6481" s="255"/>
      <c r="S6481" s="255"/>
      <c r="T6481" s="255"/>
      <c r="U6481" s="255"/>
      <c r="V6481" s="255"/>
    </row>
    <row r="6482" spans="11:22" x14ac:dyDescent="0.25">
      <c r="K6482" s="254"/>
      <c r="L6482" s="255"/>
      <c r="M6482" s="255"/>
      <c r="N6482" s="255"/>
      <c r="O6482" s="255"/>
      <c r="P6482" s="255"/>
      <c r="Q6482" s="255"/>
      <c r="R6482" s="255"/>
      <c r="S6482" s="255"/>
      <c r="T6482" s="255"/>
      <c r="U6482" s="255"/>
      <c r="V6482" s="255"/>
    </row>
    <row r="6483" spans="11:22" x14ac:dyDescent="0.25">
      <c r="K6483" s="254"/>
      <c r="L6483" s="255"/>
      <c r="M6483" s="255"/>
      <c r="N6483" s="255"/>
      <c r="O6483" s="255"/>
      <c r="P6483" s="255"/>
      <c r="Q6483" s="255"/>
      <c r="R6483" s="255"/>
      <c r="S6483" s="255"/>
      <c r="T6483" s="255"/>
      <c r="U6483" s="255"/>
      <c r="V6483" s="255"/>
    </row>
    <row r="6484" spans="11:22" x14ac:dyDescent="0.25">
      <c r="K6484" s="254"/>
      <c r="L6484" s="255"/>
      <c r="M6484" s="255"/>
      <c r="N6484" s="255"/>
      <c r="O6484" s="255"/>
      <c r="P6484" s="255"/>
      <c r="Q6484" s="255"/>
      <c r="R6484" s="255"/>
      <c r="S6484" s="255"/>
      <c r="T6484" s="255"/>
      <c r="U6484" s="255"/>
      <c r="V6484" s="255"/>
    </row>
    <row r="6485" spans="11:22" x14ac:dyDescent="0.25">
      <c r="K6485" s="254"/>
      <c r="L6485" s="255"/>
      <c r="M6485" s="255"/>
      <c r="N6485" s="255"/>
      <c r="O6485" s="255"/>
      <c r="P6485" s="255"/>
      <c r="Q6485" s="255"/>
      <c r="R6485" s="255"/>
      <c r="S6485" s="255"/>
      <c r="T6485" s="255"/>
      <c r="U6485" s="255"/>
      <c r="V6485" s="255"/>
    </row>
    <row r="6486" spans="11:22" x14ac:dyDescent="0.25">
      <c r="K6486" s="254"/>
      <c r="L6486" s="255"/>
      <c r="M6486" s="255"/>
      <c r="N6486" s="255"/>
      <c r="O6486" s="255"/>
      <c r="P6486" s="255"/>
      <c r="Q6486" s="255"/>
      <c r="R6486" s="255"/>
      <c r="S6486" s="255"/>
      <c r="T6486" s="255"/>
      <c r="U6486" s="255"/>
      <c r="V6486" s="255"/>
    </row>
    <row r="6487" spans="11:22" x14ac:dyDescent="0.25">
      <c r="K6487" s="254"/>
      <c r="L6487" s="255"/>
      <c r="M6487" s="255"/>
      <c r="N6487" s="255"/>
      <c r="O6487" s="255"/>
      <c r="P6487" s="255"/>
      <c r="Q6487" s="255"/>
      <c r="R6487" s="255"/>
      <c r="S6487" s="255"/>
      <c r="T6487" s="255"/>
      <c r="U6487" s="255"/>
      <c r="V6487" s="255"/>
    </row>
    <row r="6488" spans="11:22" x14ac:dyDescent="0.25">
      <c r="K6488" s="254"/>
      <c r="L6488" s="255"/>
      <c r="M6488" s="255"/>
      <c r="N6488" s="255"/>
      <c r="O6488" s="255"/>
      <c r="P6488" s="255"/>
      <c r="Q6488" s="255"/>
      <c r="R6488" s="255"/>
      <c r="S6488" s="255"/>
      <c r="T6488" s="255"/>
      <c r="U6488" s="255"/>
      <c r="V6488" s="255"/>
    </row>
    <row r="6489" spans="11:22" x14ac:dyDescent="0.25">
      <c r="K6489" s="254"/>
      <c r="L6489" s="255"/>
      <c r="M6489" s="255"/>
      <c r="N6489" s="255"/>
      <c r="O6489" s="255"/>
      <c r="P6489" s="255"/>
      <c r="Q6489" s="255"/>
      <c r="R6489" s="255"/>
      <c r="S6489" s="255"/>
      <c r="T6489" s="255"/>
      <c r="U6489" s="255"/>
      <c r="V6489" s="255"/>
    </row>
    <row r="6490" spans="11:22" x14ac:dyDescent="0.25">
      <c r="K6490" s="254"/>
      <c r="L6490" s="255"/>
      <c r="M6490" s="255"/>
      <c r="N6490" s="255"/>
      <c r="O6490" s="255"/>
      <c r="P6490" s="255"/>
      <c r="Q6490" s="255"/>
      <c r="R6490" s="255"/>
      <c r="S6490" s="255"/>
      <c r="T6490" s="255"/>
      <c r="U6490" s="255"/>
      <c r="V6490" s="255"/>
    </row>
    <row r="6491" spans="11:22" x14ac:dyDescent="0.25">
      <c r="K6491" s="254"/>
      <c r="L6491" s="255"/>
      <c r="M6491" s="255"/>
      <c r="N6491" s="255"/>
      <c r="O6491" s="255"/>
      <c r="P6491" s="255"/>
      <c r="Q6491" s="255"/>
      <c r="R6491" s="255"/>
      <c r="S6491" s="255"/>
      <c r="T6491" s="255"/>
      <c r="U6491" s="255"/>
      <c r="V6491" s="255"/>
    </row>
    <row r="6492" spans="11:22" x14ac:dyDescent="0.25">
      <c r="K6492" s="254"/>
      <c r="L6492" s="255"/>
      <c r="M6492" s="255"/>
      <c r="N6492" s="255"/>
      <c r="O6492" s="255"/>
      <c r="P6492" s="255"/>
      <c r="Q6492" s="255"/>
      <c r="R6492" s="255"/>
      <c r="S6492" s="255"/>
      <c r="T6492" s="255"/>
      <c r="U6492" s="255"/>
      <c r="V6492" s="255"/>
    </row>
    <row r="6493" spans="11:22" x14ac:dyDescent="0.25">
      <c r="K6493" s="254"/>
      <c r="L6493" s="255"/>
      <c r="M6493" s="255"/>
      <c r="N6493" s="255"/>
      <c r="O6493" s="255"/>
      <c r="P6493" s="255"/>
      <c r="Q6493" s="255"/>
      <c r="R6493" s="255"/>
      <c r="S6493" s="255"/>
      <c r="T6493" s="255"/>
      <c r="U6493" s="255"/>
      <c r="V6493" s="255"/>
    </row>
    <row r="6494" spans="11:22" x14ac:dyDescent="0.25">
      <c r="K6494" s="254"/>
      <c r="L6494" s="255"/>
      <c r="M6494" s="255"/>
      <c r="N6494" s="255"/>
      <c r="O6494" s="255"/>
      <c r="P6494" s="255"/>
      <c r="Q6494" s="255"/>
      <c r="R6494" s="255"/>
      <c r="S6494" s="255"/>
      <c r="T6494" s="255"/>
      <c r="U6494" s="255"/>
      <c r="V6494" s="255"/>
    </row>
    <row r="6495" spans="11:22" x14ac:dyDescent="0.25">
      <c r="K6495" s="254"/>
      <c r="L6495" s="255"/>
      <c r="M6495" s="255"/>
      <c r="N6495" s="255"/>
      <c r="O6495" s="255"/>
      <c r="P6495" s="255"/>
      <c r="Q6495" s="255"/>
      <c r="R6495" s="255"/>
      <c r="S6495" s="255"/>
      <c r="T6495" s="255"/>
      <c r="U6495" s="255"/>
      <c r="V6495" s="255"/>
    </row>
    <row r="6496" spans="11:22" x14ac:dyDescent="0.25">
      <c r="K6496" s="254"/>
      <c r="L6496" s="255"/>
      <c r="M6496" s="255"/>
      <c r="N6496" s="255"/>
      <c r="O6496" s="255"/>
      <c r="P6496" s="255"/>
      <c r="Q6496" s="255"/>
      <c r="R6496" s="255"/>
      <c r="S6496" s="255"/>
      <c r="T6496" s="255"/>
      <c r="U6496" s="255"/>
      <c r="V6496" s="255"/>
    </row>
    <row r="6497" spans="11:22" x14ac:dyDescent="0.25">
      <c r="K6497" s="254"/>
      <c r="L6497" s="255"/>
      <c r="M6497" s="255"/>
      <c r="N6497" s="255"/>
      <c r="O6497" s="255"/>
      <c r="P6497" s="255"/>
      <c r="Q6497" s="255"/>
      <c r="R6497" s="255"/>
      <c r="S6497" s="255"/>
      <c r="T6497" s="255"/>
      <c r="U6497" s="255"/>
      <c r="V6497" s="255"/>
    </row>
    <row r="6498" spans="11:22" x14ac:dyDescent="0.25">
      <c r="K6498" s="254"/>
      <c r="L6498" s="255"/>
      <c r="M6498" s="255"/>
      <c r="N6498" s="255"/>
      <c r="O6498" s="255"/>
      <c r="P6498" s="255"/>
      <c r="Q6498" s="255"/>
      <c r="R6498" s="255"/>
      <c r="S6498" s="255"/>
      <c r="T6498" s="255"/>
      <c r="U6498" s="255"/>
      <c r="V6498" s="255"/>
    </row>
    <row r="6499" spans="11:22" x14ac:dyDescent="0.25">
      <c r="K6499" s="254"/>
      <c r="L6499" s="255"/>
      <c r="M6499" s="255"/>
      <c r="N6499" s="255"/>
      <c r="O6499" s="255"/>
      <c r="P6499" s="255"/>
      <c r="Q6499" s="255"/>
      <c r="R6499" s="255"/>
      <c r="S6499" s="255"/>
      <c r="T6499" s="255"/>
      <c r="U6499" s="255"/>
      <c r="V6499" s="255"/>
    </row>
    <row r="6500" spans="11:22" x14ac:dyDescent="0.25">
      <c r="K6500" s="254"/>
      <c r="L6500" s="255"/>
      <c r="M6500" s="255"/>
      <c r="N6500" s="255"/>
      <c r="O6500" s="255"/>
      <c r="P6500" s="255"/>
      <c r="Q6500" s="255"/>
      <c r="R6500" s="255"/>
      <c r="S6500" s="255"/>
      <c r="T6500" s="255"/>
      <c r="U6500" s="255"/>
      <c r="V6500" s="255"/>
    </row>
    <row r="6501" spans="11:22" x14ac:dyDescent="0.25">
      <c r="K6501" s="254"/>
      <c r="L6501" s="255"/>
      <c r="M6501" s="255"/>
      <c r="N6501" s="255"/>
      <c r="O6501" s="255"/>
      <c r="P6501" s="255"/>
      <c r="Q6501" s="255"/>
      <c r="R6501" s="255"/>
      <c r="S6501" s="255"/>
      <c r="T6501" s="255"/>
      <c r="U6501" s="255"/>
      <c r="V6501" s="255"/>
    </row>
    <row r="6502" spans="11:22" x14ac:dyDescent="0.25">
      <c r="K6502" s="254"/>
      <c r="L6502" s="255"/>
      <c r="M6502" s="255"/>
      <c r="N6502" s="255"/>
      <c r="O6502" s="255"/>
      <c r="P6502" s="255"/>
      <c r="Q6502" s="255"/>
      <c r="R6502" s="255"/>
      <c r="S6502" s="255"/>
      <c r="T6502" s="255"/>
      <c r="U6502" s="255"/>
      <c r="V6502" s="255"/>
    </row>
    <row r="6503" spans="11:22" x14ac:dyDescent="0.25">
      <c r="K6503" s="254"/>
      <c r="L6503" s="255"/>
      <c r="M6503" s="255"/>
      <c r="N6503" s="255"/>
      <c r="O6503" s="255"/>
      <c r="P6503" s="255"/>
      <c r="Q6503" s="255"/>
      <c r="R6503" s="255"/>
      <c r="S6503" s="255"/>
      <c r="T6503" s="255"/>
      <c r="U6503" s="255"/>
      <c r="V6503" s="255"/>
    </row>
    <row r="6504" spans="11:22" x14ac:dyDescent="0.25">
      <c r="K6504" s="254"/>
      <c r="L6504" s="255"/>
      <c r="M6504" s="255"/>
      <c r="N6504" s="255"/>
      <c r="O6504" s="255"/>
      <c r="P6504" s="255"/>
      <c r="Q6504" s="255"/>
      <c r="R6504" s="255"/>
      <c r="S6504" s="255"/>
      <c r="T6504" s="255"/>
      <c r="U6504" s="255"/>
      <c r="V6504" s="255"/>
    </row>
    <row r="6505" spans="11:22" x14ac:dyDescent="0.25">
      <c r="K6505" s="254"/>
      <c r="L6505" s="255"/>
      <c r="M6505" s="255"/>
      <c r="N6505" s="255"/>
      <c r="O6505" s="255"/>
      <c r="P6505" s="255"/>
      <c r="Q6505" s="255"/>
      <c r="R6505" s="255"/>
      <c r="S6505" s="255"/>
      <c r="T6505" s="255"/>
      <c r="U6505" s="255"/>
      <c r="V6505" s="255"/>
    </row>
    <row r="6506" spans="11:22" x14ac:dyDescent="0.25">
      <c r="K6506" s="254"/>
      <c r="L6506" s="255"/>
      <c r="M6506" s="255"/>
      <c r="N6506" s="255"/>
      <c r="O6506" s="255"/>
      <c r="P6506" s="255"/>
      <c r="Q6506" s="255"/>
      <c r="R6506" s="255"/>
      <c r="S6506" s="255"/>
      <c r="T6506" s="255"/>
      <c r="U6506" s="255"/>
      <c r="V6506" s="255"/>
    </row>
    <row r="6507" spans="11:22" x14ac:dyDescent="0.25">
      <c r="K6507" s="254"/>
      <c r="L6507" s="255"/>
      <c r="M6507" s="255"/>
      <c r="N6507" s="255"/>
      <c r="O6507" s="255"/>
      <c r="P6507" s="255"/>
      <c r="Q6507" s="255"/>
      <c r="R6507" s="255"/>
      <c r="S6507" s="255"/>
      <c r="T6507" s="255"/>
      <c r="U6507" s="255"/>
      <c r="V6507" s="255"/>
    </row>
    <row r="6508" spans="11:22" x14ac:dyDescent="0.25">
      <c r="K6508" s="254"/>
      <c r="L6508" s="255"/>
      <c r="M6508" s="255"/>
      <c r="N6508" s="255"/>
      <c r="O6508" s="255"/>
      <c r="P6508" s="255"/>
      <c r="Q6508" s="255"/>
      <c r="R6508" s="255"/>
      <c r="S6508" s="255"/>
      <c r="T6508" s="255"/>
      <c r="U6508" s="255"/>
      <c r="V6508" s="255"/>
    </row>
    <row r="6509" spans="11:22" x14ac:dyDescent="0.25">
      <c r="K6509" s="254"/>
      <c r="L6509" s="255"/>
      <c r="M6509" s="255"/>
      <c r="N6509" s="255"/>
      <c r="O6509" s="255"/>
      <c r="P6509" s="255"/>
      <c r="Q6509" s="255"/>
      <c r="R6509" s="255"/>
      <c r="S6509" s="255"/>
      <c r="T6509" s="255"/>
      <c r="U6509" s="255"/>
      <c r="V6509" s="255"/>
    </row>
    <row r="6510" spans="11:22" x14ac:dyDescent="0.25">
      <c r="K6510" s="254"/>
      <c r="L6510" s="255"/>
      <c r="M6510" s="255"/>
      <c r="N6510" s="255"/>
      <c r="O6510" s="255"/>
      <c r="P6510" s="255"/>
      <c r="Q6510" s="255"/>
      <c r="R6510" s="255"/>
      <c r="S6510" s="255"/>
      <c r="T6510" s="255"/>
      <c r="U6510" s="255"/>
      <c r="V6510" s="255"/>
    </row>
    <row r="6511" spans="11:22" x14ac:dyDescent="0.25">
      <c r="K6511" s="254"/>
      <c r="L6511" s="255"/>
      <c r="M6511" s="255"/>
      <c r="N6511" s="255"/>
      <c r="O6511" s="255"/>
      <c r="P6511" s="255"/>
      <c r="Q6511" s="255"/>
      <c r="R6511" s="255"/>
      <c r="S6511" s="255"/>
      <c r="T6511" s="255"/>
      <c r="U6511" s="255"/>
      <c r="V6511" s="255"/>
    </row>
    <row r="6512" spans="11:22" x14ac:dyDescent="0.25">
      <c r="K6512" s="254"/>
      <c r="L6512" s="255"/>
      <c r="M6512" s="255"/>
      <c r="N6512" s="255"/>
      <c r="O6512" s="255"/>
      <c r="P6512" s="255"/>
      <c r="Q6512" s="255"/>
      <c r="R6512" s="255"/>
      <c r="S6512" s="255"/>
      <c r="T6512" s="255"/>
      <c r="U6512" s="255"/>
      <c r="V6512" s="255"/>
    </row>
    <row r="6513" spans="11:22" x14ac:dyDescent="0.25">
      <c r="K6513" s="254"/>
      <c r="L6513" s="255"/>
      <c r="M6513" s="255"/>
      <c r="N6513" s="255"/>
      <c r="O6513" s="255"/>
      <c r="P6513" s="255"/>
      <c r="Q6513" s="255"/>
      <c r="R6513" s="255"/>
      <c r="S6513" s="255"/>
      <c r="T6513" s="255"/>
      <c r="U6513" s="255"/>
      <c r="V6513" s="255"/>
    </row>
    <row r="6514" spans="11:22" x14ac:dyDescent="0.25">
      <c r="K6514" s="254"/>
      <c r="L6514" s="255"/>
      <c r="M6514" s="255"/>
      <c r="N6514" s="255"/>
      <c r="O6514" s="255"/>
      <c r="P6514" s="255"/>
      <c r="Q6514" s="255"/>
      <c r="R6514" s="255"/>
      <c r="S6514" s="255"/>
      <c r="T6514" s="255"/>
      <c r="U6514" s="255"/>
      <c r="V6514" s="255"/>
    </row>
    <row r="6515" spans="11:22" x14ac:dyDescent="0.25">
      <c r="K6515" s="254"/>
      <c r="L6515" s="255"/>
      <c r="M6515" s="255"/>
      <c r="N6515" s="255"/>
      <c r="O6515" s="255"/>
      <c r="P6515" s="255"/>
      <c r="Q6515" s="255"/>
      <c r="R6515" s="255"/>
      <c r="S6515" s="255"/>
      <c r="T6515" s="255"/>
      <c r="U6515" s="255"/>
      <c r="V6515" s="255"/>
    </row>
    <row r="6516" spans="11:22" x14ac:dyDescent="0.25">
      <c r="K6516" s="254"/>
      <c r="L6516" s="255"/>
      <c r="M6516" s="255"/>
      <c r="N6516" s="255"/>
      <c r="O6516" s="255"/>
      <c r="P6516" s="255"/>
      <c r="Q6516" s="255"/>
      <c r="R6516" s="255"/>
      <c r="S6516" s="255"/>
      <c r="T6516" s="255"/>
      <c r="U6516" s="255"/>
      <c r="V6516" s="255"/>
    </row>
    <row r="6517" spans="11:22" x14ac:dyDescent="0.25">
      <c r="K6517" s="254"/>
      <c r="L6517" s="255"/>
      <c r="M6517" s="255"/>
      <c r="N6517" s="255"/>
      <c r="O6517" s="255"/>
      <c r="P6517" s="255"/>
      <c r="Q6517" s="255"/>
      <c r="R6517" s="255"/>
      <c r="S6517" s="255"/>
      <c r="T6517" s="255"/>
      <c r="U6517" s="255"/>
      <c r="V6517" s="255"/>
    </row>
    <row r="6518" spans="11:22" x14ac:dyDescent="0.25">
      <c r="K6518" s="254"/>
      <c r="L6518" s="255"/>
      <c r="M6518" s="255"/>
      <c r="N6518" s="255"/>
      <c r="O6518" s="255"/>
      <c r="P6518" s="255"/>
      <c r="Q6518" s="255"/>
      <c r="R6518" s="255"/>
      <c r="S6518" s="255"/>
      <c r="T6518" s="255"/>
      <c r="U6518" s="255"/>
      <c r="V6518" s="255"/>
    </row>
    <row r="6519" spans="11:22" x14ac:dyDescent="0.25">
      <c r="K6519" s="254"/>
      <c r="L6519" s="255"/>
      <c r="M6519" s="255"/>
      <c r="N6519" s="255"/>
      <c r="O6519" s="255"/>
      <c r="P6519" s="255"/>
      <c r="Q6519" s="255"/>
      <c r="R6519" s="255"/>
      <c r="S6519" s="255"/>
      <c r="T6519" s="255"/>
      <c r="U6519" s="255"/>
      <c r="V6519" s="255"/>
    </row>
    <row r="6520" spans="11:22" x14ac:dyDescent="0.25">
      <c r="K6520" s="254"/>
      <c r="L6520" s="255"/>
      <c r="M6520" s="255"/>
      <c r="N6520" s="255"/>
      <c r="O6520" s="255"/>
      <c r="P6520" s="255"/>
      <c r="Q6520" s="255"/>
      <c r="R6520" s="255"/>
      <c r="S6520" s="255"/>
      <c r="T6520" s="255"/>
      <c r="U6520" s="255"/>
      <c r="V6520" s="255"/>
    </row>
    <row r="6521" spans="11:22" x14ac:dyDescent="0.25">
      <c r="K6521" s="254"/>
      <c r="L6521" s="255"/>
      <c r="M6521" s="255"/>
      <c r="N6521" s="255"/>
      <c r="O6521" s="255"/>
      <c r="P6521" s="255"/>
      <c r="Q6521" s="255"/>
      <c r="R6521" s="255"/>
      <c r="S6521" s="255"/>
      <c r="T6521" s="255"/>
      <c r="U6521" s="255"/>
      <c r="V6521" s="255"/>
    </row>
    <row r="6522" spans="11:22" x14ac:dyDescent="0.25">
      <c r="K6522" s="254"/>
      <c r="L6522" s="255"/>
      <c r="M6522" s="255"/>
      <c r="N6522" s="255"/>
      <c r="O6522" s="255"/>
      <c r="P6522" s="255"/>
      <c r="Q6522" s="255"/>
      <c r="R6522" s="255"/>
      <c r="S6522" s="255"/>
      <c r="T6522" s="255"/>
      <c r="U6522" s="255"/>
      <c r="V6522" s="255"/>
    </row>
    <row r="6523" spans="11:22" x14ac:dyDescent="0.25">
      <c r="K6523" s="254"/>
      <c r="L6523" s="255"/>
      <c r="M6523" s="255"/>
      <c r="N6523" s="255"/>
      <c r="O6523" s="255"/>
      <c r="P6523" s="255"/>
      <c r="Q6523" s="255"/>
      <c r="R6523" s="255"/>
      <c r="S6523" s="255"/>
      <c r="T6523" s="255"/>
      <c r="U6523" s="255"/>
      <c r="V6523" s="255"/>
    </row>
    <row r="6524" spans="11:22" x14ac:dyDescent="0.25">
      <c r="K6524" s="254"/>
      <c r="L6524" s="255"/>
      <c r="M6524" s="255"/>
      <c r="N6524" s="255"/>
      <c r="O6524" s="255"/>
      <c r="P6524" s="255"/>
      <c r="Q6524" s="255"/>
      <c r="R6524" s="255"/>
      <c r="S6524" s="255"/>
      <c r="T6524" s="255"/>
      <c r="U6524" s="255"/>
      <c r="V6524" s="255"/>
    </row>
    <row r="6525" spans="11:22" x14ac:dyDescent="0.25">
      <c r="K6525" s="254"/>
      <c r="L6525" s="255"/>
      <c r="M6525" s="255"/>
      <c r="N6525" s="255"/>
      <c r="O6525" s="255"/>
      <c r="P6525" s="255"/>
      <c r="Q6525" s="255"/>
      <c r="R6525" s="255"/>
      <c r="S6525" s="255"/>
      <c r="T6525" s="255"/>
      <c r="U6525" s="255"/>
      <c r="V6525" s="255"/>
    </row>
    <row r="6526" spans="11:22" x14ac:dyDescent="0.25">
      <c r="K6526" s="254"/>
      <c r="L6526" s="255"/>
      <c r="M6526" s="255"/>
      <c r="N6526" s="255"/>
      <c r="O6526" s="255"/>
      <c r="P6526" s="255"/>
      <c r="Q6526" s="255"/>
      <c r="R6526" s="255"/>
      <c r="S6526" s="255"/>
      <c r="T6526" s="255"/>
      <c r="U6526" s="255"/>
      <c r="V6526" s="255"/>
    </row>
    <row r="6527" spans="11:22" x14ac:dyDescent="0.25">
      <c r="K6527" s="254"/>
      <c r="L6527" s="255"/>
      <c r="M6527" s="255"/>
      <c r="N6527" s="255"/>
      <c r="O6527" s="255"/>
      <c r="P6527" s="255"/>
      <c r="Q6527" s="255"/>
      <c r="R6527" s="255"/>
      <c r="S6527" s="255"/>
      <c r="T6527" s="255"/>
      <c r="U6527" s="255"/>
      <c r="V6527" s="255"/>
    </row>
    <row r="6528" spans="11:22" x14ac:dyDescent="0.25">
      <c r="K6528" s="254"/>
      <c r="L6528" s="255"/>
      <c r="M6528" s="255"/>
      <c r="N6528" s="255"/>
      <c r="O6528" s="255"/>
      <c r="P6528" s="255"/>
      <c r="Q6528" s="255"/>
      <c r="R6528" s="255"/>
      <c r="S6528" s="255"/>
      <c r="T6528" s="255"/>
      <c r="U6528" s="255"/>
      <c r="V6528" s="255"/>
    </row>
    <row r="6529" spans="11:22" x14ac:dyDescent="0.25">
      <c r="K6529" s="254"/>
      <c r="L6529" s="255"/>
      <c r="M6529" s="255"/>
      <c r="N6529" s="255"/>
      <c r="O6529" s="255"/>
      <c r="P6529" s="255"/>
      <c r="Q6529" s="255"/>
      <c r="R6529" s="255"/>
      <c r="S6529" s="255"/>
      <c r="T6529" s="255"/>
      <c r="U6529" s="255"/>
      <c r="V6529" s="255"/>
    </row>
    <row r="6530" spans="11:22" x14ac:dyDescent="0.25">
      <c r="K6530" s="254"/>
      <c r="L6530" s="255"/>
      <c r="M6530" s="255"/>
      <c r="N6530" s="255"/>
      <c r="O6530" s="255"/>
      <c r="P6530" s="255"/>
      <c r="Q6530" s="255"/>
      <c r="R6530" s="255"/>
      <c r="S6530" s="255"/>
      <c r="T6530" s="255"/>
      <c r="U6530" s="255"/>
      <c r="V6530" s="255"/>
    </row>
    <row r="6531" spans="11:22" x14ac:dyDescent="0.25">
      <c r="K6531" s="254"/>
      <c r="L6531" s="255"/>
      <c r="M6531" s="255"/>
      <c r="N6531" s="255"/>
      <c r="O6531" s="255"/>
      <c r="P6531" s="255"/>
      <c r="Q6531" s="255"/>
      <c r="R6531" s="255"/>
      <c r="S6531" s="255"/>
      <c r="T6531" s="255"/>
      <c r="U6531" s="255"/>
      <c r="V6531" s="255"/>
    </row>
    <row r="6532" spans="11:22" x14ac:dyDescent="0.25">
      <c r="K6532" s="254"/>
      <c r="L6532" s="255"/>
      <c r="M6532" s="255"/>
      <c r="N6532" s="255"/>
      <c r="O6532" s="255"/>
      <c r="P6532" s="255"/>
      <c r="Q6532" s="255"/>
      <c r="R6532" s="255"/>
      <c r="S6532" s="255"/>
      <c r="T6532" s="255"/>
      <c r="U6532" s="255"/>
      <c r="V6532" s="255"/>
    </row>
    <row r="6533" spans="11:22" x14ac:dyDescent="0.25">
      <c r="K6533" s="254"/>
      <c r="L6533" s="255"/>
      <c r="M6533" s="255"/>
      <c r="N6533" s="255"/>
      <c r="O6533" s="255"/>
      <c r="P6533" s="255"/>
      <c r="Q6533" s="255"/>
      <c r="R6533" s="255"/>
      <c r="S6533" s="255"/>
      <c r="T6533" s="255"/>
      <c r="U6533" s="255"/>
      <c r="V6533" s="255"/>
    </row>
    <row r="6534" spans="11:22" x14ac:dyDescent="0.25">
      <c r="K6534" s="254"/>
      <c r="L6534" s="255"/>
      <c r="M6534" s="255"/>
      <c r="N6534" s="255"/>
      <c r="O6534" s="255"/>
      <c r="P6534" s="255"/>
      <c r="Q6534" s="255"/>
      <c r="R6534" s="255"/>
      <c r="S6534" s="255"/>
      <c r="T6534" s="255"/>
      <c r="U6534" s="255"/>
      <c r="V6534" s="255"/>
    </row>
    <row r="6535" spans="11:22" x14ac:dyDescent="0.25">
      <c r="K6535" s="254"/>
      <c r="L6535" s="255"/>
      <c r="M6535" s="255"/>
      <c r="N6535" s="255"/>
      <c r="O6535" s="255"/>
      <c r="P6535" s="255"/>
      <c r="Q6535" s="255"/>
      <c r="R6535" s="255"/>
      <c r="S6535" s="255"/>
      <c r="T6535" s="255"/>
      <c r="U6535" s="255"/>
      <c r="V6535" s="255"/>
    </row>
    <row r="6536" spans="11:22" x14ac:dyDescent="0.25">
      <c r="K6536" s="254"/>
      <c r="L6536" s="255"/>
      <c r="M6536" s="255"/>
      <c r="N6536" s="255"/>
      <c r="O6536" s="255"/>
      <c r="P6536" s="255"/>
      <c r="Q6536" s="255"/>
      <c r="R6536" s="255"/>
      <c r="S6536" s="255"/>
      <c r="T6536" s="255"/>
      <c r="U6536" s="255"/>
      <c r="V6536" s="255"/>
    </row>
    <row r="6537" spans="11:22" x14ac:dyDescent="0.25">
      <c r="K6537" s="254"/>
      <c r="L6537" s="255"/>
      <c r="M6537" s="255"/>
      <c r="N6537" s="255"/>
      <c r="O6537" s="255"/>
      <c r="P6537" s="255"/>
      <c r="Q6537" s="255"/>
      <c r="R6537" s="255"/>
      <c r="S6537" s="255"/>
      <c r="T6537" s="255"/>
      <c r="U6537" s="255"/>
      <c r="V6537" s="255"/>
    </row>
    <row r="6538" spans="11:22" x14ac:dyDescent="0.25">
      <c r="K6538" s="254"/>
      <c r="L6538" s="255"/>
      <c r="M6538" s="255"/>
      <c r="N6538" s="255"/>
      <c r="O6538" s="255"/>
      <c r="P6538" s="255"/>
      <c r="Q6538" s="255"/>
      <c r="R6538" s="255"/>
      <c r="S6538" s="255"/>
      <c r="T6538" s="255"/>
      <c r="U6538" s="255"/>
      <c r="V6538" s="255"/>
    </row>
    <row r="6539" spans="11:22" x14ac:dyDescent="0.25">
      <c r="K6539" s="254"/>
      <c r="L6539" s="255"/>
      <c r="M6539" s="255"/>
      <c r="N6539" s="255"/>
      <c r="O6539" s="255"/>
      <c r="P6539" s="255"/>
      <c r="Q6539" s="255"/>
      <c r="R6539" s="255"/>
      <c r="S6539" s="255"/>
      <c r="T6539" s="255"/>
      <c r="U6539" s="255"/>
      <c r="V6539" s="255"/>
    </row>
    <row r="6540" spans="11:22" x14ac:dyDescent="0.25">
      <c r="K6540" s="254"/>
      <c r="L6540" s="255"/>
      <c r="M6540" s="255"/>
      <c r="N6540" s="255"/>
      <c r="O6540" s="255"/>
      <c r="P6540" s="255"/>
      <c r="Q6540" s="255"/>
      <c r="R6540" s="255"/>
      <c r="S6540" s="255"/>
      <c r="T6540" s="255"/>
      <c r="U6540" s="255"/>
      <c r="V6540" s="255"/>
    </row>
    <row r="6541" spans="11:22" x14ac:dyDescent="0.25">
      <c r="K6541" s="254"/>
      <c r="L6541" s="255"/>
      <c r="M6541" s="255"/>
      <c r="N6541" s="255"/>
      <c r="O6541" s="255"/>
      <c r="P6541" s="255"/>
      <c r="Q6541" s="255"/>
      <c r="R6541" s="255"/>
      <c r="S6541" s="255"/>
      <c r="T6541" s="255"/>
      <c r="U6541" s="255"/>
      <c r="V6541" s="255"/>
    </row>
    <row r="6542" spans="11:22" x14ac:dyDescent="0.25">
      <c r="K6542" s="254"/>
      <c r="L6542" s="255"/>
      <c r="M6542" s="255"/>
      <c r="N6542" s="255"/>
      <c r="O6542" s="255"/>
      <c r="P6542" s="255"/>
      <c r="Q6542" s="255"/>
      <c r="R6542" s="255"/>
      <c r="S6542" s="255"/>
      <c r="T6542" s="255"/>
      <c r="U6542" s="255"/>
      <c r="V6542" s="255"/>
    </row>
    <row r="6543" spans="11:22" x14ac:dyDescent="0.25">
      <c r="K6543" s="254"/>
      <c r="L6543" s="255"/>
      <c r="M6543" s="255"/>
      <c r="N6543" s="255"/>
      <c r="O6543" s="255"/>
      <c r="P6543" s="255"/>
      <c r="Q6543" s="255"/>
      <c r="R6543" s="255"/>
      <c r="S6543" s="255"/>
      <c r="T6543" s="255"/>
      <c r="U6543" s="255"/>
      <c r="V6543" s="255"/>
    </row>
    <row r="6544" spans="11:22" x14ac:dyDescent="0.25">
      <c r="K6544" s="254"/>
      <c r="L6544" s="255"/>
      <c r="M6544" s="255"/>
      <c r="N6544" s="255"/>
      <c r="O6544" s="255"/>
      <c r="P6544" s="255"/>
      <c r="Q6544" s="255"/>
      <c r="R6544" s="255"/>
      <c r="S6544" s="255"/>
      <c r="T6544" s="255"/>
      <c r="U6544" s="255"/>
      <c r="V6544" s="255"/>
    </row>
    <row r="6545" spans="11:22" x14ac:dyDescent="0.25">
      <c r="K6545" s="254"/>
      <c r="L6545" s="255"/>
      <c r="M6545" s="255"/>
      <c r="N6545" s="255"/>
      <c r="O6545" s="255"/>
      <c r="P6545" s="255"/>
      <c r="Q6545" s="255"/>
      <c r="R6545" s="255"/>
      <c r="S6545" s="255"/>
      <c r="T6545" s="255"/>
      <c r="U6545" s="255"/>
      <c r="V6545" s="255"/>
    </row>
    <row r="6546" spans="11:22" x14ac:dyDescent="0.25">
      <c r="K6546" s="254"/>
      <c r="L6546" s="255"/>
      <c r="M6546" s="255"/>
      <c r="N6546" s="255"/>
      <c r="O6546" s="255"/>
      <c r="P6546" s="255"/>
      <c r="Q6546" s="255"/>
      <c r="R6546" s="255"/>
      <c r="S6546" s="255"/>
      <c r="T6546" s="255"/>
      <c r="U6546" s="255"/>
      <c r="V6546" s="255"/>
    </row>
    <row r="6547" spans="11:22" x14ac:dyDescent="0.25">
      <c r="K6547" s="254"/>
      <c r="L6547" s="255"/>
      <c r="M6547" s="255"/>
      <c r="N6547" s="255"/>
      <c r="O6547" s="255"/>
      <c r="P6547" s="255"/>
      <c r="Q6547" s="255"/>
      <c r="R6547" s="255"/>
      <c r="S6547" s="255"/>
      <c r="T6547" s="255"/>
      <c r="U6547" s="255"/>
      <c r="V6547" s="255"/>
    </row>
    <row r="6548" spans="11:22" x14ac:dyDescent="0.25">
      <c r="K6548" s="254"/>
      <c r="L6548" s="255"/>
      <c r="M6548" s="255"/>
      <c r="N6548" s="255"/>
      <c r="O6548" s="255"/>
      <c r="P6548" s="255"/>
      <c r="Q6548" s="255"/>
      <c r="R6548" s="255"/>
      <c r="S6548" s="255"/>
      <c r="T6548" s="255"/>
      <c r="U6548" s="255"/>
      <c r="V6548" s="255"/>
    </row>
    <row r="6549" spans="11:22" x14ac:dyDescent="0.25">
      <c r="K6549" s="254"/>
      <c r="L6549" s="255"/>
      <c r="M6549" s="255"/>
      <c r="N6549" s="255"/>
      <c r="O6549" s="255"/>
      <c r="P6549" s="255"/>
      <c r="Q6549" s="255"/>
      <c r="R6549" s="255"/>
      <c r="S6549" s="255"/>
      <c r="T6549" s="255"/>
      <c r="U6549" s="255"/>
      <c r="V6549" s="255"/>
    </row>
    <row r="6550" spans="11:22" x14ac:dyDescent="0.25">
      <c r="K6550" s="254"/>
      <c r="L6550" s="255"/>
      <c r="M6550" s="255"/>
      <c r="N6550" s="255"/>
      <c r="O6550" s="255"/>
      <c r="P6550" s="255"/>
      <c r="Q6550" s="255"/>
      <c r="R6550" s="255"/>
      <c r="S6550" s="255"/>
      <c r="T6550" s="255"/>
      <c r="U6550" s="255"/>
      <c r="V6550" s="255"/>
    </row>
    <row r="6551" spans="11:22" x14ac:dyDescent="0.25">
      <c r="K6551" s="254"/>
      <c r="L6551" s="255"/>
      <c r="M6551" s="255"/>
      <c r="N6551" s="255"/>
      <c r="O6551" s="255"/>
      <c r="P6551" s="255"/>
      <c r="Q6551" s="255"/>
      <c r="R6551" s="255"/>
      <c r="S6551" s="255"/>
      <c r="T6551" s="255"/>
      <c r="U6551" s="255"/>
      <c r="V6551" s="255"/>
    </row>
    <row r="6552" spans="11:22" x14ac:dyDescent="0.25">
      <c r="K6552" s="254"/>
      <c r="L6552" s="255"/>
      <c r="M6552" s="255"/>
      <c r="N6552" s="255"/>
      <c r="O6552" s="255"/>
      <c r="P6552" s="255"/>
      <c r="Q6552" s="255"/>
      <c r="R6552" s="255"/>
      <c r="S6552" s="255"/>
      <c r="T6552" s="255"/>
      <c r="U6552" s="255"/>
      <c r="V6552" s="255"/>
    </row>
    <row r="6553" spans="11:22" x14ac:dyDescent="0.25">
      <c r="K6553" s="254"/>
      <c r="L6553" s="255"/>
      <c r="M6553" s="255"/>
      <c r="N6553" s="255"/>
      <c r="O6553" s="255"/>
      <c r="P6553" s="255"/>
      <c r="Q6553" s="255"/>
      <c r="R6553" s="255"/>
      <c r="S6553" s="255"/>
      <c r="T6553" s="255"/>
      <c r="U6553" s="255"/>
      <c r="V6553" s="255"/>
    </row>
    <row r="6554" spans="11:22" x14ac:dyDescent="0.25">
      <c r="K6554" s="254"/>
      <c r="L6554" s="255"/>
      <c r="M6554" s="255"/>
      <c r="N6554" s="255"/>
      <c r="O6554" s="255"/>
      <c r="P6554" s="255"/>
      <c r="Q6554" s="255"/>
      <c r="R6554" s="255"/>
      <c r="S6554" s="255"/>
      <c r="T6554" s="255"/>
      <c r="U6554" s="255"/>
      <c r="V6554" s="255"/>
    </row>
    <row r="6555" spans="11:22" x14ac:dyDescent="0.25">
      <c r="K6555" s="254"/>
      <c r="L6555" s="255"/>
      <c r="M6555" s="255"/>
      <c r="N6555" s="255"/>
      <c r="O6555" s="255"/>
      <c r="P6555" s="255"/>
      <c r="Q6555" s="255"/>
      <c r="R6555" s="255"/>
      <c r="S6555" s="255"/>
      <c r="T6555" s="255"/>
      <c r="U6555" s="255"/>
      <c r="V6555" s="255"/>
    </row>
    <row r="6556" spans="11:22" x14ac:dyDescent="0.25">
      <c r="K6556" s="254"/>
      <c r="L6556" s="255"/>
      <c r="M6556" s="255"/>
      <c r="N6556" s="255"/>
      <c r="O6556" s="255"/>
      <c r="P6556" s="255"/>
      <c r="Q6556" s="255"/>
      <c r="R6556" s="255"/>
      <c r="S6556" s="255"/>
      <c r="T6556" s="255"/>
      <c r="U6556" s="255"/>
      <c r="V6556" s="255"/>
    </row>
    <row r="6557" spans="11:22" x14ac:dyDescent="0.25">
      <c r="K6557" s="254"/>
      <c r="L6557" s="255"/>
      <c r="M6557" s="255"/>
      <c r="N6557" s="255"/>
      <c r="O6557" s="255"/>
      <c r="P6557" s="255"/>
      <c r="Q6557" s="255"/>
      <c r="R6557" s="255"/>
      <c r="S6557" s="255"/>
      <c r="T6557" s="255"/>
      <c r="U6557" s="255"/>
      <c r="V6557" s="255"/>
    </row>
    <row r="6558" spans="11:22" x14ac:dyDescent="0.25">
      <c r="K6558" s="254"/>
      <c r="L6558" s="255"/>
      <c r="M6558" s="255"/>
      <c r="N6558" s="255"/>
      <c r="O6558" s="255"/>
      <c r="P6558" s="255"/>
      <c r="Q6558" s="255"/>
      <c r="R6558" s="255"/>
      <c r="S6558" s="255"/>
      <c r="T6558" s="255"/>
      <c r="U6558" s="255"/>
      <c r="V6558" s="255"/>
    </row>
    <row r="6559" spans="11:22" x14ac:dyDescent="0.25">
      <c r="K6559" s="254"/>
      <c r="L6559" s="255"/>
      <c r="M6559" s="255"/>
      <c r="N6559" s="255"/>
      <c r="O6559" s="255"/>
      <c r="P6559" s="255"/>
      <c r="Q6559" s="255"/>
      <c r="R6559" s="255"/>
      <c r="S6559" s="255"/>
      <c r="T6559" s="255"/>
      <c r="U6559" s="255"/>
      <c r="V6559" s="255"/>
    </row>
    <row r="6560" spans="11:22" x14ac:dyDescent="0.25">
      <c r="K6560" s="254"/>
      <c r="L6560" s="255"/>
      <c r="M6560" s="255"/>
      <c r="N6560" s="255"/>
      <c r="O6560" s="255"/>
      <c r="P6560" s="255"/>
      <c r="Q6560" s="255"/>
      <c r="R6560" s="255"/>
      <c r="S6560" s="255"/>
      <c r="T6560" s="255"/>
      <c r="U6560" s="255"/>
      <c r="V6560" s="255"/>
    </row>
    <row r="6561" spans="11:22" x14ac:dyDescent="0.25">
      <c r="K6561" s="254"/>
      <c r="L6561" s="255"/>
      <c r="M6561" s="255"/>
      <c r="N6561" s="255"/>
      <c r="O6561" s="255"/>
      <c r="P6561" s="255"/>
      <c r="Q6561" s="255"/>
      <c r="R6561" s="255"/>
      <c r="S6561" s="255"/>
      <c r="T6561" s="255"/>
      <c r="U6561" s="255"/>
      <c r="V6561" s="255"/>
    </row>
    <row r="6562" spans="11:22" x14ac:dyDescent="0.25">
      <c r="K6562" s="254"/>
      <c r="L6562" s="255"/>
      <c r="M6562" s="255"/>
      <c r="N6562" s="255"/>
      <c r="O6562" s="255"/>
      <c r="P6562" s="255"/>
      <c r="Q6562" s="255"/>
      <c r="R6562" s="255"/>
      <c r="S6562" s="255"/>
      <c r="T6562" s="255"/>
      <c r="U6562" s="255"/>
      <c r="V6562" s="255"/>
    </row>
    <row r="6563" spans="11:22" x14ac:dyDescent="0.25">
      <c r="K6563" s="254"/>
      <c r="L6563" s="255"/>
      <c r="M6563" s="255"/>
      <c r="N6563" s="255"/>
      <c r="O6563" s="255"/>
      <c r="P6563" s="255"/>
      <c r="Q6563" s="255"/>
      <c r="R6563" s="255"/>
      <c r="S6563" s="255"/>
      <c r="T6563" s="255"/>
      <c r="U6563" s="255"/>
      <c r="V6563" s="255"/>
    </row>
    <row r="6564" spans="11:22" x14ac:dyDescent="0.25">
      <c r="K6564" s="254"/>
      <c r="L6564" s="255"/>
      <c r="M6564" s="255"/>
      <c r="N6564" s="255"/>
      <c r="O6564" s="255"/>
      <c r="P6564" s="255"/>
      <c r="Q6564" s="255"/>
      <c r="R6564" s="255"/>
      <c r="S6564" s="255"/>
      <c r="T6564" s="255"/>
      <c r="U6564" s="255"/>
      <c r="V6564" s="255"/>
    </row>
    <row r="6565" spans="11:22" x14ac:dyDescent="0.25">
      <c r="K6565" s="254"/>
      <c r="L6565" s="255"/>
      <c r="M6565" s="255"/>
      <c r="N6565" s="255"/>
      <c r="O6565" s="255"/>
      <c r="P6565" s="255"/>
      <c r="Q6565" s="255"/>
      <c r="R6565" s="255"/>
      <c r="S6565" s="255"/>
      <c r="T6565" s="255"/>
      <c r="U6565" s="255"/>
      <c r="V6565" s="255"/>
    </row>
    <row r="6566" spans="11:22" x14ac:dyDescent="0.25">
      <c r="K6566" s="254"/>
      <c r="L6566" s="255"/>
      <c r="M6566" s="255"/>
      <c r="N6566" s="255"/>
      <c r="O6566" s="255"/>
      <c r="P6566" s="255"/>
      <c r="Q6566" s="255"/>
      <c r="R6566" s="255"/>
      <c r="S6566" s="255"/>
      <c r="T6566" s="255"/>
      <c r="U6566" s="255"/>
      <c r="V6566" s="255"/>
    </row>
    <row r="6567" spans="11:22" x14ac:dyDescent="0.25">
      <c r="K6567" s="254"/>
      <c r="L6567" s="255"/>
      <c r="M6567" s="255"/>
      <c r="N6567" s="255"/>
      <c r="O6567" s="255"/>
      <c r="P6567" s="255"/>
      <c r="Q6567" s="255"/>
      <c r="R6567" s="255"/>
      <c r="S6567" s="255"/>
      <c r="T6567" s="255"/>
      <c r="U6567" s="255"/>
      <c r="V6567" s="255"/>
    </row>
    <row r="6568" spans="11:22" x14ac:dyDescent="0.25">
      <c r="K6568" s="254"/>
      <c r="L6568" s="255"/>
      <c r="M6568" s="255"/>
      <c r="N6568" s="255"/>
      <c r="O6568" s="255"/>
      <c r="P6568" s="255"/>
      <c r="Q6568" s="255"/>
      <c r="R6568" s="255"/>
      <c r="S6568" s="255"/>
      <c r="T6568" s="255"/>
      <c r="U6568" s="255"/>
      <c r="V6568" s="255"/>
    </row>
    <row r="6569" spans="11:22" x14ac:dyDescent="0.25">
      <c r="K6569" s="254"/>
      <c r="L6569" s="255"/>
      <c r="M6569" s="255"/>
      <c r="N6569" s="255"/>
      <c r="O6569" s="255"/>
      <c r="P6569" s="255"/>
      <c r="Q6569" s="255"/>
      <c r="R6569" s="255"/>
      <c r="S6569" s="255"/>
      <c r="T6569" s="255"/>
      <c r="U6569" s="255"/>
      <c r="V6569" s="255"/>
    </row>
    <row r="6570" spans="11:22" x14ac:dyDescent="0.25">
      <c r="K6570" s="254"/>
      <c r="L6570" s="255"/>
      <c r="M6570" s="255"/>
      <c r="N6570" s="255"/>
      <c r="O6570" s="255"/>
      <c r="P6570" s="255"/>
      <c r="Q6570" s="255"/>
      <c r="R6570" s="255"/>
      <c r="S6570" s="255"/>
      <c r="T6570" s="255"/>
      <c r="U6570" s="255"/>
      <c r="V6570" s="255"/>
    </row>
    <row r="6571" spans="11:22" x14ac:dyDescent="0.25">
      <c r="K6571" s="254"/>
      <c r="L6571" s="255"/>
      <c r="M6571" s="255"/>
      <c r="N6571" s="255"/>
      <c r="O6571" s="255"/>
      <c r="P6571" s="255"/>
      <c r="Q6571" s="255"/>
      <c r="R6571" s="255"/>
      <c r="S6571" s="255"/>
      <c r="T6571" s="255"/>
      <c r="U6571" s="255"/>
      <c r="V6571" s="255"/>
    </row>
    <row r="6572" spans="11:22" x14ac:dyDescent="0.25">
      <c r="K6572" s="254"/>
      <c r="L6572" s="255"/>
      <c r="M6572" s="255"/>
      <c r="N6572" s="255"/>
      <c r="O6572" s="255"/>
      <c r="P6572" s="255"/>
      <c r="Q6572" s="255"/>
      <c r="R6572" s="255"/>
      <c r="S6572" s="255"/>
      <c r="T6572" s="255"/>
      <c r="U6572" s="255"/>
      <c r="V6572" s="255"/>
    </row>
    <row r="6573" spans="11:22" x14ac:dyDescent="0.25">
      <c r="K6573" s="254"/>
      <c r="L6573" s="255"/>
      <c r="M6573" s="255"/>
      <c r="N6573" s="255"/>
      <c r="O6573" s="255"/>
      <c r="P6573" s="255"/>
      <c r="Q6573" s="255"/>
      <c r="R6573" s="255"/>
      <c r="S6573" s="255"/>
      <c r="T6573" s="255"/>
      <c r="U6573" s="255"/>
      <c r="V6573" s="255"/>
    </row>
    <row r="6574" spans="11:22" x14ac:dyDescent="0.25">
      <c r="K6574" s="254"/>
      <c r="L6574" s="255"/>
      <c r="M6574" s="255"/>
      <c r="N6574" s="255"/>
      <c r="O6574" s="255"/>
      <c r="P6574" s="255"/>
      <c r="Q6574" s="255"/>
      <c r="R6574" s="255"/>
      <c r="S6574" s="255"/>
      <c r="T6574" s="255"/>
      <c r="U6574" s="255"/>
      <c r="V6574" s="255"/>
    </row>
    <row r="6575" spans="11:22" x14ac:dyDescent="0.25">
      <c r="K6575" s="254"/>
      <c r="L6575" s="255"/>
      <c r="M6575" s="255"/>
      <c r="N6575" s="255"/>
      <c r="O6575" s="255"/>
      <c r="P6575" s="255"/>
      <c r="Q6575" s="255"/>
      <c r="R6575" s="255"/>
      <c r="S6575" s="255"/>
      <c r="T6575" s="255"/>
      <c r="U6575" s="255"/>
      <c r="V6575" s="255"/>
    </row>
    <row r="6576" spans="11:22" x14ac:dyDescent="0.25">
      <c r="K6576" s="254"/>
      <c r="L6576" s="255"/>
      <c r="M6576" s="255"/>
      <c r="N6576" s="255"/>
      <c r="O6576" s="255"/>
      <c r="P6576" s="255"/>
      <c r="Q6576" s="255"/>
      <c r="R6576" s="255"/>
      <c r="S6576" s="255"/>
      <c r="T6576" s="255"/>
      <c r="U6576" s="255"/>
      <c r="V6576" s="255"/>
    </row>
    <row r="6577" spans="11:22" x14ac:dyDescent="0.25">
      <c r="K6577" s="254"/>
      <c r="L6577" s="255"/>
      <c r="M6577" s="255"/>
      <c r="N6577" s="255"/>
      <c r="O6577" s="255"/>
      <c r="P6577" s="255"/>
      <c r="Q6577" s="255"/>
      <c r="R6577" s="255"/>
      <c r="S6577" s="255"/>
      <c r="T6577" s="255"/>
      <c r="U6577" s="255"/>
      <c r="V6577" s="255"/>
    </row>
    <row r="6578" spans="11:22" x14ac:dyDescent="0.25">
      <c r="K6578" s="254"/>
      <c r="L6578" s="255"/>
      <c r="M6578" s="255"/>
      <c r="N6578" s="255"/>
      <c r="O6578" s="255"/>
      <c r="P6578" s="255"/>
      <c r="Q6578" s="255"/>
      <c r="R6578" s="255"/>
      <c r="S6578" s="255"/>
      <c r="T6578" s="255"/>
      <c r="U6578" s="255"/>
      <c r="V6578" s="255"/>
    </row>
    <row r="6579" spans="11:22" x14ac:dyDescent="0.25">
      <c r="K6579" s="254"/>
      <c r="L6579" s="255"/>
      <c r="M6579" s="255"/>
      <c r="N6579" s="255"/>
      <c r="O6579" s="255"/>
      <c r="P6579" s="255"/>
      <c r="Q6579" s="255"/>
      <c r="R6579" s="255"/>
      <c r="S6579" s="255"/>
      <c r="T6579" s="255"/>
      <c r="U6579" s="255"/>
      <c r="V6579" s="255"/>
    </row>
    <row r="6580" spans="11:22" x14ac:dyDescent="0.25">
      <c r="K6580" s="254"/>
      <c r="L6580" s="255"/>
      <c r="M6580" s="255"/>
      <c r="N6580" s="255"/>
      <c r="O6580" s="255"/>
      <c r="P6580" s="255"/>
      <c r="Q6580" s="255"/>
      <c r="R6580" s="255"/>
      <c r="S6580" s="255"/>
      <c r="T6580" s="255"/>
      <c r="U6580" s="255"/>
      <c r="V6580" s="255"/>
    </row>
    <row r="6581" spans="11:22" x14ac:dyDescent="0.25">
      <c r="K6581" s="254"/>
      <c r="L6581" s="255"/>
      <c r="M6581" s="255"/>
      <c r="N6581" s="255"/>
      <c r="O6581" s="255"/>
      <c r="P6581" s="255"/>
      <c r="Q6581" s="255"/>
      <c r="R6581" s="255"/>
      <c r="S6581" s="255"/>
      <c r="T6581" s="255"/>
      <c r="U6581" s="255"/>
      <c r="V6581" s="255"/>
    </row>
    <row r="6582" spans="11:22" x14ac:dyDescent="0.25">
      <c r="K6582" s="254"/>
      <c r="L6582" s="255"/>
      <c r="M6582" s="255"/>
      <c r="N6582" s="255"/>
      <c r="O6582" s="255"/>
      <c r="P6582" s="255"/>
      <c r="Q6582" s="255"/>
      <c r="R6582" s="255"/>
      <c r="S6582" s="255"/>
      <c r="T6582" s="255"/>
      <c r="U6582" s="255"/>
      <c r="V6582" s="255"/>
    </row>
    <row r="6583" spans="11:22" x14ac:dyDescent="0.25">
      <c r="K6583" s="254"/>
      <c r="L6583" s="255"/>
      <c r="M6583" s="255"/>
      <c r="N6583" s="255"/>
      <c r="O6583" s="255"/>
      <c r="P6583" s="255"/>
      <c r="Q6583" s="255"/>
      <c r="R6583" s="255"/>
      <c r="S6583" s="255"/>
      <c r="T6583" s="255"/>
      <c r="U6583" s="255"/>
      <c r="V6583" s="255"/>
    </row>
    <row r="6584" spans="11:22" x14ac:dyDescent="0.25">
      <c r="K6584" s="254"/>
      <c r="L6584" s="255"/>
      <c r="M6584" s="255"/>
      <c r="N6584" s="255"/>
      <c r="O6584" s="255"/>
      <c r="P6584" s="255"/>
      <c r="Q6584" s="255"/>
      <c r="R6584" s="255"/>
      <c r="S6584" s="255"/>
      <c r="T6584" s="255"/>
      <c r="U6584" s="255"/>
      <c r="V6584" s="255"/>
    </row>
    <row r="6585" spans="11:22" x14ac:dyDescent="0.25">
      <c r="K6585" s="254"/>
      <c r="L6585" s="255"/>
      <c r="M6585" s="255"/>
      <c r="N6585" s="255"/>
      <c r="O6585" s="255"/>
      <c r="P6585" s="255"/>
      <c r="Q6585" s="255"/>
      <c r="R6585" s="255"/>
      <c r="S6585" s="255"/>
      <c r="T6585" s="255"/>
      <c r="U6585" s="255"/>
      <c r="V6585" s="255"/>
    </row>
    <row r="6586" spans="11:22" x14ac:dyDescent="0.25">
      <c r="K6586" s="254"/>
      <c r="L6586" s="255"/>
      <c r="M6586" s="255"/>
      <c r="N6586" s="255"/>
      <c r="O6586" s="255"/>
      <c r="P6586" s="255"/>
      <c r="Q6586" s="255"/>
      <c r="R6586" s="255"/>
      <c r="S6586" s="255"/>
      <c r="T6586" s="255"/>
      <c r="U6586" s="255"/>
      <c r="V6586" s="255"/>
    </row>
    <row r="6587" spans="11:22" x14ac:dyDescent="0.25">
      <c r="K6587" s="254"/>
      <c r="L6587" s="255"/>
      <c r="M6587" s="255"/>
      <c r="N6587" s="255"/>
      <c r="O6587" s="255"/>
      <c r="P6587" s="255"/>
      <c r="Q6587" s="255"/>
      <c r="R6587" s="255"/>
      <c r="S6587" s="255"/>
      <c r="T6587" s="255"/>
      <c r="U6587" s="255"/>
      <c r="V6587" s="255"/>
    </row>
    <row r="6588" spans="11:22" x14ac:dyDescent="0.25">
      <c r="K6588" s="254"/>
      <c r="L6588" s="255"/>
      <c r="M6588" s="255"/>
      <c r="N6588" s="255"/>
      <c r="O6588" s="255"/>
      <c r="P6588" s="255"/>
      <c r="Q6588" s="255"/>
      <c r="R6588" s="255"/>
      <c r="S6588" s="255"/>
      <c r="T6588" s="255"/>
      <c r="U6588" s="255"/>
      <c r="V6588" s="255"/>
    </row>
    <row r="6589" spans="11:22" x14ac:dyDescent="0.25">
      <c r="K6589" s="254"/>
      <c r="L6589" s="255"/>
      <c r="M6589" s="255"/>
      <c r="N6589" s="255"/>
      <c r="O6589" s="255"/>
      <c r="P6589" s="255"/>
      <c r="Q6589" s="255"/>
      <c r="R6589" s="255"/>
      <c r="S6589" s="255"/>
      <c r="T6589" s="255"/>
      <c r="U6589" s="255"/>
      <c r="V6589" s="255"/>
    </row>
    <row r="6590" spans="11:22" x14ac:dyDescent="0.25">
      <c r="K6590" s="254"/>
      <c r="L6590" s="255"/>
      <c r="M6590" s="255"/>
      <c r="N6590" s="255"/>
      <c r="O6590" s="255"/>
      <c r="P6590" s="255"/>
      <c r="Q6590" s="255"/>
      <c r="R6590" s="255"/>
      <c r="S6590" s="255"/>
      <c r="T6590" s="255"/>
      <c r="U6590" s="255"/>
      <c r="V6590" s="255"/>
    </row>
    <row r="6591" spans="11:22" x14ac:dyDescent="0.25">
      <c r="K6591" s="254"/>
      <c r="L6591" s="255"/>
      <c r="M6591" s="255"/>
      <c r="N6591" s="255"/>
      <c r="O6591" s="255"/>
      <c r="P6591" s="255"/>
      <c r="Q6591" s="255"/>
      <c r="R6591" s="255"/>
      <c r="S6591" s="255"/>
      <c r="T6591" s="255"/>
      <c r="U6591" s="255"/>
      <c r="V6591" s="255"/>
    </row>
    <row r="6592" spans="11:22" x14ac:dyDescent="0.25">
      <c r="K6592" s="254"/>
      <c r="L6592" s="255"/>
      <c r="M6592" s="255"/>
      <c r="N6592" s="255"/>
      <c r="O6592" s="255"/>
      <c r="P6592" s="255"/>
      <c r="Q6592" s="255"/>
      <c r="R6592" s="255"/>
      <c r="S6592" s="255"/>
      <c r="T6592" s="255"/>
      <c r="U6592" s="255"/>
      <c r="V6592" s="255"/>
    </row>
    <row r="6593" spans="11:22" x14ac:dyDescent="0.25">
      <c r="K6593" s="254"/>
      <c r="L6593" s="255"/>
      <c r="M6593" s="255"/>
      <c r="N6593" s="255"/>
      <c r="O6593" s="255"/>
      <c r="P6593" s="255"/>
      <c r="Q6593" s="255"/>
      <c r="R6593" s="255"/>
      <c r="S6593" s="255"/>
      <c r="T6593" s="255"/>
      <c r="U6593" s="255"/>
      <c r="V6593" s="255"/>
    </row>
    <row r="6594" spans="11:22" x14ac:dyDescent="0.25">
      <c r="K6594" s="254"/>
      <c r="L6594" s="255"/>
      <c r="M6594" s="255"/>
      <c r="N6594" s="255"/>
      <c r="O6594" s="255"/>
      <c r="P6594" s="255"/>
      <c r="Q6594" s="255"/>
      <c r="R6594" s="255"/>
      <c r="S6594" s="255"/>
      <c r="T6594" s="255"/>
      <c r="U6594" s="255"/>
      <c r="V6594" s="255"/>
    </row>
    <row r="6595" spans="11:22" x14ac:dyDescent="0.25">
      <c r="K6595" s="254"/>
      <c r="L6595" s="255"/>
      <c r="M6595" s="255"/>
      <c r="N6595" s="255"/>
      <c r="O6595" s="255"/>
      <c r="P6595" s="255"/>
      <c r="Q6595" s="255"/>
      <c r="R6595" s="255"/>
      <c r="S6595" s="255"/>
      <c r="T6595" s="255"/>
      <c r="U6595" s="255"/>
      <c r="V6595" s="255"/>
    </row>
    <row r="6596" spans="11:22" x14ac:dyDescent="0.25">
      <c r="K6596" s="254"/>
      <c r="L6596" s="255"/>
      <c r="M6596" s="255"/>
      <c r="N6596" s="255"/>
      <c r="O6596" s="255"/>
      <c r="P6596" s="255"/>
      <c r="Q6596" s="255"/>
      <c r="R6596" s="255"/>
      <c r="S6596" s="255"/>
      <c r="T6596" s="255"/>
      <c r="U6596" s="255"/>
      <c r="V6596" s="255"/>
    </row>
    <row r="6597" spans="11:22" x14ac:dyDescent="0.25">
      <c r="K6597" s="254"/>
      <c r="L6597" s="255"/>
      <c r="M6597" s="255"/>
      <c r="N6597" s="255"/>
      <c r="O6597" s="255"/>
      <c r="P6597" s="255"/>
      <c r="Q6597" s="255"/>
      <c r="R6597" s="255"/>
      <c r="S6597" s="255"/>
      <c r="T6597" s="255"/>
      <c r="U6597" s="255"/>
      <c r="V6597" s="255"/>
    </row>
    <row r="6598" spans="11:22" x14ac:dyDescent="0.25">
      <c r="K6598" s="254"/>
      <c r="L6598" s="255"/>
      <c r="M6598" s="255"/>
      <c r="N6598" s="255"/>
      <c r="O6598" s="255"/>
      <c r="P6598" s="255"/>
      <c r="Q6598" s="255"/>
      <c r="R6598" s="255"/>
      <c r="S6598" s="255"/>
      <c r="T6598" s="255"/>
      <c r="U6598" s="255"/>
      <c r="V6598" s="255"/>
    </row>
    <row r="6599" spans="11:22" x14ac:dyDescent="0.25">
      <c r="K6599" s="254"/>
      <c r="L6599" s="255"/>
      <c r="M6599" s="255"/>
      <c r="N6599" s="255"/>
      <c r="O6599" s="255"/>
      <c r="P6599" s="255"/>
      <c r="Q6599" s="255"/>
      <c r="R6599" s="255"/>
      <c r="S6599" s="255"/>
      <c r="T6599" s="255"/>
      <c r="U6599" s="255"/>
      <c r="V6599" s="255"/>
    </row>
    <row r="6600" spans="11:22" x14ac:dyDescent="0.25">
      <c r="K6600" s="254"/>
      <c r="L6600" s="255"/>
      <c r="M6600" s="255"/>
      <c r="N6600" s="255"/>
      <c r="O6600" s="255"/>
      <c r="P6600" s="255"/>
      <c r="Q6600" s="255"/>
      <c r="R6600" s="255"/>
      <c r="S6600" s="255"/>
      <c r="T6600" s="255"/>
      <c r="U6600" s="255"/>
      <c r="V6600" s="255"/>
    </row>
    <row r="6601" spans="11:22" x14ac:dyDescent="0.25">
      <c r="K6601" s="254"/>
      <c r="L6601" s="255"/>
      <c r="M6601" s="255"/>
      <c r="N6601" s="255"/>
      <c r="O6601" s="255"/>
      <c r="P6601" s="255"/>
      <c r="Q6601" s="255"/>
      <c r="R6601" s="255"/>
      <c r="S6601" s="255"/>
      <c r="T6601" s="255"/>
      <c r="U6601" s="255"/>
      <c r="V6601" s="255"/>
    </row>
    <row r="6602" spans="11:22" x14ac:dyDescent="0.25">
      <c r="K6602" s="254"/>
      <c r="L6602" s="255"/>
      <c r="M6602" s="255"/>
      <c r="N6602" s="255"/>
      <c r="O6602" s="255"/>
      <c r="P6602" s="255"/>
      <c r="Q6602" s="255"/>
      <c r="R6602" s="255"/>
      <c r="S6602" s="255"/>
      <c r="T6602" s="255"/>
      <c r="U6602" s="255"/>
      <c r="V6602" s="255"/>
    </row>
    <row r="6603" spans="11:22" x14ac:dyDescent="0.25">
      <c r="K6603" s="254"/>
      <c r="L6603" s="255"/>
      <c r="M6603" s="255"/>
      <c r="N6603" s="255"/>
      <c r="O6603" s="255"/>
      <c r="P6603" s="255"/>
      <c r="Q6603" s="255"/>
      <c r="R6603" s="255"/>
      <c r="S6603" s="255"/>
      <c r="T6603" s="255"/>
      <c r="U6603" s="255"/>
      <c r="V6603" s="255"/>
    </row>
    <row r="6604" spans="11:22" x14ac:dyDescent="0.25">
      <c r="K6604" s="254"/>
      <c r="L6604" s="255"/>
      <c r="M6604" s="255"/>
      <c r="N6604" s="255"/>
      <c r="O6604" s="255"/>
      <c r="P6604" s="255"/>
      <c r="Q6604" s="255"/>
      <c r="R6604" s="255"/>
      <c r="S6604" s="255"/>
      <c r="T6604" s="255"/>
      <c r="U6604" s="255"/>
      <c r="V6604" s="255"/>
    </row>
    <row r="6605" spans="11:22" x14ac:dyDescent="0.25">
      <c r="K6605" s="254"/>
      <c r="L6605" s="255"/>
      <c r="M6605" s="255"/>
      <c r="N6605" s="255"/>
      <c r="O6605" s="255"/>
      <c r="P6605" s="255"/>
      <c r="Q6605" s="255"/>
      <c r="R6605" s="255"/>
      <c r="S6605" s="255"/>
      <c r="T6605" s="255"/>
      <c r="U6605" s="255"/>
      <c r="V6605" s="255"/>
    </row>
    <row r="6606" spans="11:22" x14ac:dyDescent="0.25">
      <c r="K6606" s="254"/>
      <c r="L6606" s="255"/>
      <c r="M6606" s="255"/>
      <c r="N6606" s="255"/>
      <c r="O6606" s="255"/>
      <c r="P6606" s="255"/>
      <c r="Q6606" s="255"/>
      <c r="R6606" s="255"/>
      <c r="S6606" s="255"/>
      <c r="T6606" s="255"/>
      <c r="U6606" s="255"/>
      <c r="V6606" s="255"/>
    </row>
    <row r="6607" spans="11:22" x14ac:dyDescent="0.25">
      <c r="K6607" s="254"/>
      <c r="L6607" s="255"/>
      <c r="M6607" s="255"/>
      <c r="N6607" s="255"/>
      <c r="O6607" s="255"/>
      <c r="P6607" s="255"/>
      <c r="Q6607" s="255"/>
      <c r="R6607" s="255"/>
      <c r="S6607" s="255"/>
      <c r="T6607" s="255"/>
      <c r="U6607" s="255"/>
      <c r="V6607" s="255"/>
    </row>
    <row r="6608" spans="11:22" x14ac:dyDescent="0.25">
      <c r="K6608" s="254"/>
      <c r="L6608" s="255"/>
      <c r="M6608" s="255"/>
      <c r="N6608" s="255"/>
      <c r="O6608" s="255"/>
      <c r="P6608" s="255"/>
      <c r="Q6608" s="255"/>
      <c r="R6608" s="255"/>
      <c r="S6608" s="255"/>
      <c r="T6608" s="255"/>
      <c r="U6608" s="255"/>
      <c r="V6608" s="255"/>
    </row>
    <row r="6609" spans="11:22" x14ac:dyDescent="0.25">
      <c r="K6609" s="254"/>
      <c r="L6609" s="255"/>
      <c r="M6609" s="255"/>
      <c r="N6609" s="255"/>
      <c r="O6609" s="255"/>
      <c r="P6609" s="255"/>
      <c r="Q6609" s="255"/>
      <c r="R6609" s="255"/>
      <c r="S6609" s="255"/>
      <c r="T6609" s="255"/>
      <c r="U6609" s="255"/>
      <c r="V6609" s="255"/>
    </row>
    <row r="6610" spans="11:22" x14ac:dyDescent="0.25">
      <c r="K6610" s="254"/>
      <c r="L6610" s="255"/>
      <c r="M6610" s="255"/>
      <c r="N6610" s="255"/>
      <c r="O6610" s="255"/>
      <c r="P6610" s="255"/>
      <c r="Q6610" s="255"/>
      <c r="R6610" s="255"/>
      <c r="S6610" s="255"/>
      <c r="T6610" s="255"/>
      <c r="U6610" s="255"/>
      <c r="V6610" s="255"/>
    </row>
    <row r="6611" spans="11:22" x14ac:dyDescent="0.25">
      <c r="K6611" s="254"/>
      <c r="L6611" s="255"/>
      <c r="M6611" s="255"/>
      <c r="N6611" s="255"/>
      <c r="O6611" s="255"/>
      <c r="P6611" s="255"/>
      <c r="Q6611" s="255"/>
      <c r="R6611" s="255"/>
      <c r="S6611" s="255"/>
      <c r="T6611" s="255"/>
      <c r="U6611" s="255"/>
      <c r="V6611" s="255"/>
    </row>
    <row r="6612" spans="11:22" x14ac:dyDescent="0.25">
      <c r="K6612" s="254"/>
      <c r="L6612" s="255"/>
      <c r="M6612" s="255"/>
      <c r="N6612" s="255"/>
      <c r="O6612" s="255"/>
      <c r="P6612" s="255"/>
      <c r="Q6612" s="255"/>
      <c r="R6612" s="255"/>
      <c r="S6612" s="255"/>
      <c r="T6612" s="255"/>
      <c r="U6612" s="255"/>
      <c r="V6612" s="255"/>
    </row>
    <row r="6613" spans="11:22" x14ac:dyDescent="0.25">
      <c r="K6613" s="254"/>
      <c r="L6613" s="255"/>
      <c r="M6613" s="255"/>
      <c r="N6613" s="255"/>
      <c r="O6613" s="255"/>
      <c r="P6613" s="255"/>
      <c r="Q6613" s="255"/>
      <c r="R6613" s="255"/>
      <c r="S6613" s="255"/>
      <c r="T6613" s="255"/>
      <c r="U6613" s="255"/>
      <c r="V6613" s="255"/>
    </row>
    <row r="6614" spans="11:22" x14ac:dyDescent="0.25">
      <c r="K6614" s="254"/>
      <c r="L6614" s="255"/>
      <c r="M6614" s="255"/>
      <c r="N6614" s="255"/>
      <c r="O6614" s="255"/>
      <c r="P6614" s="255"/>
      <c r="Q6614" s="255"/>
      <c r="R6614" s="255"/>
      <c r="S6614" s="255"/>
      <c r="T6614" s="255"/>
      <c r="U6614" s="255"/>
      <c r="V6614" s="255"/>
    </row>
    <row r="6615" spans="11:22" x14ac:dyDescent="0.25">
      <c r="K6615" s="254"/>
      <c r="L6615" s="255"/>
      <c r="M6615" s="255"/>
      <c r="N6615" s="255"/>
      <c r="O6615" s="255"/>
      <c r="P6615" s="255"/>
      <c r="Q6615" s="255"/>
      <c r="R6615" s="255"/>
      <c r="S6615" s="255"/>
      <c r="T6615" s="255"/>
      <c r="U6615" s="255"/>
      <c r="V6615" s="255"/>
    </row>
    <row r="6616" spans="11:22" x14ac:dyDescent="0.25">
      <c r="K6616" s="254"/>
      <c r="L6616" s="255"/>
      <c r="M6616" s="255"/>
      <c r="N6616" s="255"/>
      <c r="O6616" s="255"/>
      <c r="P6616" s="255"/>
      <c r="Q6616" s="255"/>
      <c r="R6616" s="255"/>
      <c r="S6616" s="255"/>
      <c r="T6616" s="255"/>
      <c r="U6616" s="255"/>
      <c r="V6616" s="255"/>
    </row>
    <row r="6617" spans="11:22" x14ac:dyDescent="0.25">
      <c r="K6617" s="254"/>
      <c r="L6617" s="255"/>
      <c r="M6617" s="255"/>
      <c r="N6617" s="255"/>
      <c r="O6617" s="255"/>
      <c r="P6617" s="255"/>
      <c r="Q6617" s="255"/>
      <c r="R6617" s="255"/>
      <c r="S6617" s="255"/>
      <c r="T6617" s="255"/>
      <c r="U6617" s="255"/>
      <c r="V6617" s="255"/>
    </row>
    <row r="6618" spans="11:22" x14ac:dyDescent="0.25">
      <c r="K6618" s="254"/>
      <c r="L6618" s="255"/>
      <c r="M6618" s="255"/>
      <c r="N6618" s="255"/>
      <c r="O6618" s="255"/>
      <c r="P6618" s="255"/>
      <c r="Q6618" s="255"/>
      <c r="R6618" s="255"/>
      <c r="S6618" s="255"/>
      <c r="T6618" s="255"/>
      <c r="U6618" s="255"/>
      <c r="V6618" s="255"/>
    </row>
    <row r="6619" spans="11:22" x14ac:dyDescent="0.25">
      <c r="K6619" s="254"/>
      <c r="L6619" s="255"/>
      <c r="M6619" s="255"/>
      <c r="N6619" s="255"/>
      <c r="O6619" s="255"/>
      <c r="P6619" s="255"/>
      <c r="Q6619" s="255"/>
      <c r="R6619" s="255"/>
      <c r="S6619" s="255"/>
      <c r="T6619" s="255"/>
      <c r="U6619" s="255"/>
      <c r="V6619" s="255"/>
    </row>
    <row r="6620" spans="11:22" x14ac:dyDescent="0.25">
      <c r="K6620" s="254"/>
      <c r="L6620" s="255"/>
      <c r="M6620" s="255"/>
      <c r="N6620" s="255"/>
      <c r="O6620" s="255"/>
      <c r="P6620" s="255"/>
      <c r="Q6620" s="255"/>
      <c r="R6620" s="255"/>
      <c r="S6620" s="255"/>
      <c r="T6620" s="255"/>
      <c r="U6620" s="255"/>
      <c r="V6620" s="255"/>
    </row>
    <row r="6621" spans="11:22" x14ac:dyDescent="0.25">
      <c r="K6621" s="254"/>
      <c r="L6621" s="255"/>
      <c r="M6621" s="255"/>
      <c r="N6621" s="255"/>
      <c r="O6621" s="255"/>
      <c r="P6621" s="255"/>
      <c r="Q6621" s="255"/>
      <c r="R6621" s="255"/>
      <c r="S6621" s="255"/>
      <c r="T6621" s="255"/>
      <c r="U6621" s="255"/>
      <c r="V6621" s="255"/>
    </row>
    <row r="6622" spans="11:22" x14ac:dyDescent="0.25">
      <c r="K6622" s="254"/>
      <c r="L6622" s="255"/>
      <c r="M6622" s="255"/>
      <c r="N6622" s="255"/>
      <c r="O6622" s="255"/>
      <c r="P6622" s="255"/>
      <c r="Q6622" s="255"/>
      <c r="R6622" s="255"/>
      <c r="S6622" s="255"/>
      <c r="T6622" s="255"/>
      <c r="U6622" s="255"/>
      <c r="V6622" s="255"/>
    </row>
    <row r="6623" spans="11:22" x14ac:dyDescent="0.25">
      <c r="K6623" s="254"/>
      <c r="L6623" s="255"/>
      <c r="M6623" s="255"/>
      <c r="N6623" s="255"/>
      <c r="O6623" s="255"/>
      <c r="P6623" s="255"/>
      <c r="Q6623" s="255"/>
      <c r="R6623" s="255"/>
      <c r="S6623" s="255"/>
      <c r="T6623" s="255"/>
      <c r="U6623" s="255"/>
      <c r="V6623" s="255"/>
    </row>
    <row r="6624" spans="11:22" x14ac:dyDescent="0.25">
      <c r="K6624" s="254"/>
      <c r="L6624" s="255"/>
      <c r="M6624" s="255"/>
      <c r="N6624" s="255"/>
      <c r="O6624" s="255"/>
      <c r="P6624" s="255"/>
      <c r="Q6624" s="255"/>
      <c r="R6624" s="255"/>
      <c r="S6624" s="255"/>
      <c r="T6624" s="255"/>
      <c r="U6624" s="255"/>
      <c r="V6624" s="255"/>
    </row>
    <row r="6625" spans="11:22" x14ac:dyDescent="0.25">
      <c r="K6625" s="254"/>
      <c r="L6625" s="255"/>
      <c r="M6625" s="255"/>
      <c r="N6625" s="255"/>
      <c r="O6625" s="255"/>
      <c r="P6625" s="255"/>
      <c r="Q6625" s="255"/>
      <c r="R6625" s="255"/>
      <c r="S6625" s="255"/>
      <c r="T6625" s="255"/>
      <c r="U6625" s="255"/>
      <c r="V6625" s="255"/>
    </row>
    <row r="6626" spans="11:22" x14ac:dyDescent="0.25">
      <c r="K6626" s="254"/>
      <c r="L6626" s="255"/>
      <c r="M6626" s="255"/>
      <c r="N6626" s="255"/>
      <c r="O6626" s="255"/>
      <c r="P6626" s="255"/>
      <c r="Q6626" s="255"/>
      <c r="R6626" s="255"/>
      <c r="S6626" s="255"/>
      <c r="T6626" s="255"/>
      <c r="U6626" s="255"/>
      <c r="V6626" s="255"/>
    </row>
    <row r="6627" spans="11:22" x14ac:dyDescent="0.25">
      <c r="K6627" s="254"/>
      <c r="L6627" s="255"/>
      <c r="M6627" s="255"/>
      <c r="N6627" s="255"/>
      <c r="O6627" s="255"/>
      <c r="P6627" s="255"/>
      <c r="Q6627" s="255"/>
      <c r="R6627" s="255"/>
      <c r="S6627" s="255"/>
      <c r="T6627" s="255"/>
      <c r="U6627" s="255"/>
      <c r="V6627" s="255"/>
    </row>
    <row r="6628" spans="11:22" x14ac:dyDescent="0.25">
      <c r="K6628" s="254"/>
      <c r="L6628" s="255"/>
      <c r="M6628" s="255"/>
      <c r="N6628" s="255"/>
      <c r="O6628" s="255"/>
      <c r="P6628" s="255"/>
      <c r="Q6628" s="255"/>
      <c r="R6628" s="255"/>
      <c r="S6628" s="255"/>
      <c r="T6628" s="255"/>
      <c r="U6628" s="255"/>
      <c r="V6628" s="255"/>
    </row>
    <row r="6629" spans="11:22" x14ac:dyDescent="0.25">
      <c r="K6629" s="254"/>
      <c r="L6629" s="255"/>
      <c r="M6629" s="255"/>
      <c r="N6629" s="255"/>
      <c r="O6629" s="255"/>
      <c r="P6629" s="255"/>
      <c r="Q6629" s="255"/>
      <c r="R6629" s="255"/>
      <c r="S6629" s="255"/>
      <c r="T6629" s="255"/>
      <c r="U6629" s="255"/>
      <c r="V6629" s="255"/>
    </row>
    <row r="6630" spans="11:22" x14ac:dyDescent="0.25">
      <c r="K6630" s="254"/>
      <c r="L6630" s="255"/>
      <c r="M6630" s="255"/>
      <c r="N6630" s="255"/>
      <c r="O6630" s="255"/>
      <c r="P6630" s="255"/>
      <c r="Q6630" s="255"/>
      <c r="R6630" s="255"/>
      <c r="S6630" s="255"/>
      <c r="T6630" s="255"/>
      <c r="U6630" s="255"/>
      <c r="V6630" s="255"/>
    </row>
    <row r="6631" spans="11:22" x14ac:dyDescent="0.25">
      <c r="K6631" s="254"/>
      <c r="L6631" s="255"/>
      <c r="M6631" s="255"/>
      <c r="N6631" s="255"/>
      <c r="O6631" s="255"/>
      <c r="P6631" s="255"/>
      <c r="Q6631" s="255"/>
      <c r="R6631" s="255"/>
      <c r="S6631" s="255"/>
      <c r="T6631" s="255"/>
      <c r="U6631" s="255"/>
      <c r="V6631" s="255"/>
    </row>
    <row r="6632" spans="11:22" x14ac:dyDescent="0.25">
      <c r="K6632" s="254"/>
      <c r="L6632" s="255"/>
      <c r="M6632" s="255"/>
      <c r="N6632" s="255"/>
      <c r="O6632" s="255"/>
      <c r="P6632" s="255"/>
      <c r="Q6632" s="255"/>
      <c r="R6632" s="255"/>
      <c r="S6632" s="255"/>
      <c r="T6632" s="255"/>
      <c r="U6632" s="255"/>
      <c r="V6632" s="255"/>
    </row>
    <row r="6633" spans="11:22" x14ac:dyDescent="0.25">
      <c r="K6633" s="254"/>
      <c r="L6633" s="255"/>
      <c r="M6633" s="255"/>
      <c r="N6633" s="255"/>
      <c r="O6633" s="255"/>
      <c r="P6633" s="255"/>
      <c r="Q6633" s="255"/>
      <c r="R6633" s="255"/>
      <c r="S6633" s="255"/>
      <c r="T6633" s="255"/>
      <c r="U6633" s="255"/>
      <c r="V6633" s="255"/>
    </row>
    <row r="6634" spans="11:22" x14ac:dyDescent="0.25">
      <c r="K6634" s="254"/>
      <c r="L6634" s="255"/>
      <c r="M6634" s="255"/>
      <c r="N6634" s="255"/>
      <c r="O6634" s="255"/>
      <c r="P6634" s="255"/>
      <c r="Q6634" s="255"/>
      <c r="R6634" s="255"/>
      <c r="S6634" s="255"/>
      <c r="T6634" s="255"/>
      <c r="U6634" s="255"/>
      <c r="V6634" s="255"/>
    </row>
    <row r="6635" spans="11:22" x14ac:dyDescent="0.25">
      <c r="K6635" s="254"/>
      <c r="L6635" s="255"/>
      <c r="M6635" s="255"/>
      <c r="N6635" s="255"/>
      <c r="O6635" s="255"/>
      <c r="P6635" s="255"/>
      <c r="Q6635" s="255"/>
      <c r="R6635" s="255"/>
      <c r="S6635" s="255"/>
      <c r="T6635" s="255"/>
      <c r="U6635" s="255"/>
      <c r="V6635" s="255"/>
    </row>
    <row r="6636" spans="11:22" x14ac:dyDescent="0.25">
      <c r="K6636" s="254"/>
      <c r="L6636" s="255"/>
      <c r="M6636" s="255"/>
      <c r="N6636" s="255"/>
      <c r="O6636" s="255"/>
      <c r="P6636" s="255"/>
      <c r="Q6636" s="255"/>
      <c r="R6636" s="255"/>
      <c r="S6636" s="255"/>
      <c r="T6636" s="255"/>
      <c r="U6636" s="255"/>
      <c r="V6636" s="255"/>
    </row>
    <row r="6637" spans="11:22" x14ac:dyDescent="0.25">
      <c r="K6637" s="254"/>
      <c r="L6637" s="255"/>
      <c r="M6637" s="255"/>
      <c r="N6637" s="255"/>
      <c r="O6637" s="255"/>
      <c r="P6637" s="255"/>
      <c r="Q6637" s="255"/>
      <c r="R6637" s="255"/>
      <c r="S6637" s="255"/>
      <c r="T6637" s="255"/>
      <c r="U6637" s="255"/>
      <c r="V6637" s="255"/>
    </row>
    <row r="6638" spans="11:22" x14ac:dyDescent="0.25">
      <c r="K6638" s="254"/>
      <c r="L6638" s="255"/>
      <c r="M6638" s="255"/>
      <c r="N6638" s="255"/>
      <c r="O6638" s="255"/>
      <c r="P6638" s="255"/>
      <c r="Q6638" s="255"/>
      <c r="R6638" s="255"/>
      <c r="S6638" s="255"/>
      <c r="T6638" s="255"/>
      <c r="U6638" s="255"/>
      <c r="V6638" s="255"/>
    </row>
    <row r="6639" spans="11:22" x14ac:dyDescent="0.25">
      <c r="K6639" s="254"/>
      <c r="L6639" s="255"/>
      <c r="M6639" s="255"/>
      <c r="N6639" s="255"/>
      <c r="O6639" s="255"/>
      <c r="P6639" s="255"/>
      <c r="Q6639" s="255"/>
      <c r="R6639" s="255"/>
      <c r="S6639" s="255"/>
      <c r="T6639" s="255"/>
      <c r="U6639" s="255"/>
      <c r="V6639" s="255"/>
    </row>
    <row r="6640" spans="11:22" x14ac:dyDescent="0.25">
      <c r="K6640" s="254"/>
      <c r="L6640" s="255"/>
      <c r="M6640" s="255"/>
      <c r="N6640" s="255"/>
      <c r="O6640" s="255"/>
      <c r="P6640" s="255"/>
      <c r="Q6640" s="255"/>
      <c r="R6640" s="255"/>
      <c r="S6640" s="255"/>
      <c r="T6640" s="255"/>
      <c r="U6640" s="255"/>
      <c r="V6640" s="255"/>
    </row>
    <row r="6641" spans="11:22" x14ac:dyDescent="0.25">
      <c r="K6641" s="254"/>
      <c r="L6641" s="255"/>
      <c r="M6641" s="255"/>
      <c r="N6641" s="255"/>
      <c r="O6641" s="255"/>
      <c r="P6641" s="255"/>
      <c r="Q6641" s="255"/>
      <c r="R6641" s="255"/>
      <c r="S6641" s="255"/>
      <c r="T6641" s="255"/>
      <c r="U6641" s="255"/>
      <c r="V6641" s="255"/>
    </row>
    <row r="6642" spans="11:22" x14ac:dyDescent="0.25">
      <c r="K6642" s="254"/>
      <c r="L6642" s="255"/>
      <c r="M6642" s="255"/>
      <c r="N6642" s="255"/>
      <c r="O6642" s="255"/>
      <c r="P6642" s="255"/>
      <c r="Q6642" s="255"/>
      <c r="R6642" s="255"/>
      <c r="S6642" s="255"/>
      <c r="T6642" s="255"/>
      <c r="U6642" s="255"/>
      <c r="V6642" s="255"/>
    </row>
    <row r="6643" spans="11:22" x14ac:dyDescent="0.25">
      <c r="K6643" s="254"/>
      <c r="L6643" s="255"/>
      <c r="M6643" s="255"/>
      <c r="N6643" s="255"/>
      <c r="O6643" s="255"/>
      <c r="P6643" s="255"/>
      <c r="Q6643" s="255"/>
      <c r="R6643" s="255"/>
      <c r="S6643" s="255"/>
      <c r="T6643" s="255"/>
      <c r="U6643" s="255"/>
      <c r="V6643" s="255"/>
    </row>
    <row r="6644" spans="11:22" x14ac:dyDescent="0.25">
      <c r="K6644" s="254"/>
      <c r="L6644" s="255"/>
      <c r="M6644" s="255"/>
      <c r="N6644" s="255"/>
      <c r="O6644" s="255"/>
      <c r="P6644" s="255"/>
      <c r="Q6644" s="255"/>
      <c r="R6644" s="255"/>
      <c r="S6644" s="255"/>
      <c r="T6644" s="255"/>
      <c r="U6644" s="255"/>
      <c r="V6644" s="255"/>
    </row>
    <row r="6645" spans="11:22" x14ac:dyDescent="0.25">
      <c r="K6645" s="254"/>
      <c r="L6645" s="255"/>
      <c r="M6645" s="255"/>
      <c r="N6645" s="255"/>
      <c r="O6645" s="255"/>
      <c r="P6645" s="255"/>
      <c r="Q6645" s="255"/>
      <c r="R6645" s="255"/>
      <c r="S6645" s="255"/>
      <c r="T6645" s="255"/>
      <c r="U6645" s="255"/>
      <c r="V6645" s="255"/>
    </row>
    <row r="6646" spans="11:22" x14ac:dyDescent="0.25">
      <c r="K6646" s="254"/>
      <c r="L6646" s="255"/>
      <c r="M6646" s="255"/>
      <c r="N6646" s="255"/>
      <c r="O6646" s="255"/>
      <c r="P6646" s="255"/>
      <c r="Q6646" s="255"/>
      <c r="R6646" s="255"/>
      <c r="S6646" s="255"/>
      <c r="T6646" s="255"/>
      <c r="U6646" s="255"/>
      <c r="V6646" s="255"/>
    </row>
    <row r="6647" spans="11:22" x14ac:dyDescent="0.25">
      <c r="K6647" s="254"/>
      <c r="L6647" s="255"/>
      <c r="M6647" s="255"/>
      <c r="N6647" s="255"/>
      <c r="O6647" s="255"/>
      <c r="P6647" s="255"/>
      <c r="Q6647" s="255"/>
      <c r="R6647" s="255"/>
      <c r="S6647" s="255"/>
      <c r="T6647" s="255"/>
      <c r="U6647" s="255"/>
      <c r="V6647" s="255"/>
    </row>
    <row r="6648" spans="11:22" x14ac:dyDescent="0.25">
      <c r="K6648" s="254"/>
      <c r="L6648" s="255"/>
      <c r="M6648" s="255"/>
      <c r="N6648" s="255"/>
      <c r="O6648" s="255"/>
      <c r="P6648" s="255"/>
      <c r="Q6648" s="255"/>
      <c r="R6648" s="255"/>
      <c r="S6648" s="255"/>
      <c r="T6648" s="255"/>
      <c r="U6648" s="255"/>
      <c r="V6648" s="255"/>
    </row>
    <row r="6649" spans="11:22" x14ac:dyDescent="0.25">
      <c r="K6649" s="254"/>
      <c r="L6649" s="255"/>
      <c r="M6649" s="255"/>
      <c r="N6649" s="255"/>
      <c r="O6649" s="255"/>
      <c r="P6649" s="255"/>
      <c r="Q6649" s="255"/>
      <c r="R6649" s="255"/>
      <c r="S6649" s="255"/>
      <c r="T6649" s="255"/>
      <c r="U6649" s="255"/>
      <c r="V6649" s="255"/>
    </row>
    <row r="6650" spans="11:22" x14ac:dyDescent="0.25">
      <c r="K6650" s="254"/>
      <c r="L6650" s="255"/>
      <c r="M6650" s="255"/>
      <c r="N6650" s="255"/>
      <c r="O6650" s="255"/>
      <c r="P6650" s="255"/>
      <c r="Q6650" s="255"/>
      <c r="R6650" s="255"/>
      <c r="S6650" s="255"/>
      <c r="T6650" s="255"/>
      <c r="U6650" s="255"/>
      <c r="V6650" s="255"/>
    </row>
    <row r="6651" spans="11:22" x14ac:dyDescent="0.25">
      <c r="K6651" s="254"/>
      <c r="L6651" s="255"/>
      <c r="M6651" s="255"/>
      <c r="N6651" s="255"/>
      <c r="O6651" s="255"/>
      <c r="P6651" s="255"/>
      <c r="Q6651" s="255"/>
      <c r="R6651" s="255"/>
      <c r="S6651" s="255"/>
      <c r="T6651" s="255"/>
      <c r="U6651" s="255"/>
      <c r="V6651" s="255"/>
    </row>
    <row r="6652" spans="11:22" x14ac:dyDescent="0.25">
      <c r="K6652" s="254"/>
      <c r="L6652" s="255"/>
      <c r="M6652" s="255"/>
      <c r="N6652" s="255"/>
      <c r="O6652" s="255"/>
      <c r="P6652" s="255"/>
      <c r="Q6652" s="255"/>
      <c r="R6652" s="255"/>
      <c r="S6652" s="255"/>
      <c r="T6652" s="255"/>
      <c r="U6652" s="255"/>
      <c r="V6652" s="255"/>
    </row>
    <row r="6653" spans="11:22" x14ac:dyDescent="0.25">
      <c r="K6653" s="254"/>
      <c r="L6653" s="255"/>
      <c r="M6653" s="255"/>
      <c r="N6653" s="255"/>
      <c r="O6653" s="255"/>
      <c r="P6653" s="255"/>
      <c r="Q6653" s="255"/>
      <c r="R6653" s="255"/>
      <c r="S6653" s="255"/>
      <c r="T6653" s="255"/>
      <c r="U6653" s="255"/>
      <c r="V6653" s="255"/>
    </row>
    <row r="6654" spans="11:22" x14ac:dyDescent="0.25">
      <c r="K6654" s="254"/>
      <c r="L6654" s="255"/>
      <c r="M6654" s="255"/>
      <c r="N6654" s="255"/>
      <c r="O6654" s="255"/>
      <c r="P6654" s="255"/>
      <c r="Q6654" s="255"/>
      <c r="R6654" s="255"/>
      <c r="S6654" s="255"/>
      <c r="T6654" s="255"/>
      <c r="U6654" s="255"/>
      <c r="V6654" s="255"/>
    </row>
    <row r="6655" spans="11:22" x14ac:dyDescent="0.25">
      <c r="K6655" s="254"/>
      <c r="L6655" s="255"/>
      <c r="M6655" s="255"/>
      <c r="N6655" s="255"/>
      <c r="O6655" s="255"/>
      <c r="P6655" s="255"/>
      <c r="Q6655" s="255"/>
      <c r="R6655" s="255"/>
      <c r="S6655" s="255"/>
      <c r="T6655" s="255"/>
      <c r="U6655" s="255"/>
      <c r="V6655" s="255"/>
    </row>
    <row r="6656" spans="11:22" x14ac:dyDescent="0.25">
      <c r="K6656" s="254"/>
      <c r="L6656" s="255"/>
      <c r="M6656" s="255"/>
      <c r="N6656" s="255"/>
      <c r="O6656" s="255"/>
      <c r="P6656" s="255"/>
      <c r="Q6656" s="255"/>
      <c r="R6656" s="255"/>
      <c r="S6656" s="255"/>
      <c r="T6656" s="255"/>
      <c r="U6656" s="255"/>
      <c r="V6656" s="255"/>
    </row>
    <row r="6657" spans="11:22" x14ac:dyDescent="0.25">
      <c r="K6657" s="254"/>
      <c r="L6657" s="255"/>
      <c r="M6657" s="255"/>
      <c r="N6657" s="255"/>
      <c r="O6657" s="255"/>
      <c r="P6657" s="255"/>
      <c r="Q6657" s="255"/>
      <c r="R6657" s="255"/>
      <c r="S6657" s="255"/>
      <c r="T6657" s="255"/>
      <c r="U6657" s="255"/>
      <c r="V6657" s="255"/>
    </row>
    <row r="6658" spans="11:22" x14ac:dyDescent="0.25">
      <c r="K6658" s="254"/>
      <c r="L6658" s="255"/>
      <c r="M6658" s="255"/>
      <c r="N6658" s="255"/>
      <c r="O6658" s="255"/>
      <c r="P6658" s="255"/>
      <c r="Q6658" s="255"/>
      <c r="R6658" s="255"/>
      <c r="S6658" s="255"/>
      <c r="T6658" s="255"/>
      <c r="U6658" s="255"/>
      <c r="V6658" s="255"/>
    </row>
    <row r="6659" spans="11:22" x14ac:dyDescent="0.25">
      <c r="K6659" s="254"/>
      <c r="L6659" s="255"/>
      <c r="M6659" s="255"/>
      <c r="N6659" s="255"/>
      <c r="O6659" s="255"/>
      <c r="P6659" s="255"/>
      <c r="Q6659" s="255"/>
      <c r="R6659" s="255"/>
      <c r="S6659" s="255"/>
      <c r="T6659" s="255"/>
      <c r="U6659" s="255"/>
      <c r="V6659" s="255"/>
    </row>
    <row r="6660" spans="11:22" x14ac:dyDescent="0.25">
      <c r="K6660" s="254"/>
      <c r="L6660" s="255"/>
      <c r="M6660" s="255"/>
      <c r="N6660" s="255"/>
      <c r="O6660" s="255"/>
      <c r="P6660" s="255"/>
      <c r="Q6660" s="255"/>
      <c r="R6660" s="255"/>
      <c r="S6660" s="255"/>
      <c r="T6660" s="255"/>
      <c r="U6660" s="255"/>
      <c r="V6660" s="255"/>
    </row>
    <row r="6661" spans="11:22" x14ac:dyDescent="0.25">
      <c r="K6661" s="254"/>
      <c r="L6661" s="255"/>
      <c r="M6661" s="255"/>
      <c r="N6661" s="255"/>
      <c r="O6661" s="255"/>
      <c r="P6661" s="255"/>
      <c r="Q6661" s="255"/>
      <c r="R6661" s="255"/>
      <c r="S6661" s="255"/>
      <c r="T6661" s="255"/>
      <c r="U6661" s="255"/>
      <c r="V6661" s="255"/>
    </row>
    <row r="6662" spans="11:22" x14ac:dyDescent="0.25">
      <c r="K6662" s="254"/>
      <c r="L6662" s="255"/>
      <c r="M6662" s="255"/>
      <c r="N6662" s="255"/>
      <c r="O6662" s="255"/>
      <c r="P6662" s="255"/>
      <c r="Q6662" s="255"/>
      <c r="R6662" s="255"/>
      <c r="S6662" s="255"/>
      <c r="T6662" s="255"/>
      <c r="U6662" s="255"/>
      <c r="V6662" s="255"/>
    </row>
    <row r="6663" spans="11:22" x14ac:dyDescent="0.25">
      <c r="K6663" s="254"/>
      <c r="L6663" s="255"/>
      <c r="M6663" s="255"/>
      <c r="N6663" s="255"/>
      <c r="O6663" s="255"/>
      <c r="P6663" s="255"/>
      <c r="Q6663" s="255"/>
      <c r="R6663" s="255"/>
      <c r="S6663" s="255"/>
      <c r="T6663" s="255"/>
      <c r="U6663" s="255"/>
      <c r="V6663" s="255"/>
    </row>
    <row r="6664" spans="11:22" x14ac:dyDescent="0.25">
      <c r="K6664" s="254"/>
      <c r="L6664" s="255"/>
      <c r="M6664" s="255"/>
      <c r="N6664" s="255"/>
      <c r="O6664" s="255"/>
      <c r="P6664" s="255"/>
      <c r="Q6664" s="255"/>
      <c r="R6664" s="255"/>
      <c r="S6664" s="255"/>
      <c r="T6664" s="255"/>
      <c r="U6664" s="255"/>
      <c r="V6664" s="255"/>
    </row>
    <row r="6665" spans="11:22" x14ac:dyDescent="0.25">
      <c r="K6665" s="254"/>
      <c r="L6665" s="255"/>
      <c r="M6665" s="255"/>
      <c r="N6665" s="255"/>
      <c r="O6665" s="255"/>
      <c r="P6665" s="255"/>
      <c r="Q6665" s="255"/>
      <c r="R6665" s="255"/>
      <c r="S6665" s="255"/>
      <c r="T6665" s="255"/>
      <c r="U6665" s="255"/>
      <c r="V6665" s="255"/>
    </row>
    <row r="6666" spans="11:22" x14ac:dyDescent="0.25">
      <c r="K6666" s="254"/>
      <c r="L6666" s="255"/>
      <c r="M6666" s="255"/>
      <c r="N6666" s="255"/>
      <c r="O6666" s="255"/>
      <c r="P6666" s="255"/>
      <c r="Q6666" s="255"/>
      <c r="R6666" s="255"/>
      <c r="S6666" s="255"/>
      <c r="T6666" s="255"/>
      <c r="U6666" s="255"/>
      <c r="V6666" s="255"/>
    </row>
    <row r="6667" spans="11:22" x14ac:dyDescent="0.25">
      <c r="K6667" s="254"/>
      <c r="L6667" s="255"/>
      <c r="M6667" s="255"/>
      <c r="N6667" s="255"/>
      <c r="O6667" s="255"/>
      <c r="P6667" s="255"/>
      <c r="Q6667" s="255"/>
      <c r="R6667" s="255"/>
      <c r="S6667" s="255"/>
      <c r="T6667" s="255"/>
      <c r="U6667" s="255"/>
      <c r="V6667" s="255"/>
    </row>
    <row r="6668" spans="11:22" x14ac:dyDescent="0.25">
      <c r="K6668" s="254"/>
      <c r="L6668" s="255"/>
      <c r="M6668" s="255"/>
      <c r="N6668" s="255"/>
      <c r="O6668" s="255"/>
      <c r="P6668" s="255"/>
      <c r="Q6668" s="255"/>
      <c r="R6668" s="255"/>
      <c r="S6668" s="255"/>
      <c r="T6668" s="255"/>
      <c r="U6668" s="255"/>
      <c r="V6668" s="255"/>
    </row>
    <row r="6669" spans="11:22" x14ac:dyDescent="0.25">
      <c r="K6669" s="254"/>
      <c r="L6669" s="255"/>
      <c r="M6669" s="255"/>
      <c r="N6669" s="255"/>
      <c r="O6669" s="255"/>
      <c r="P6669" s="255"/>
      <c r="Q6669" s="255"/>
      <c r="R6669" s="255"/>
      <c r="S6669" s="255"/>
      <c r="T6669" s="255"/>
      <c r="U6669" s="255"/>
      <c r="V6669" s="255"/>
    </row>
    <row r="6670" spans="11:22" x14ac:dyDescent="0.25">
      <c r="K6670" s="254"/>
      <c r="L6670" s="255"/>
      <c r="M6670" s="255"/>
      <c r="N6670" s="255"/>
      <c r="O6670" s="255"/>
      <c r="P6670" s="255"/>
      <c r="Q6670" s="255"/>
      <c r="R6670" s="255"/>
      <c r="S6670" s="255"/>
      <c r="T6670" s="255"/>
      <c r="U6670" s="255"/>
      <c r="V6670" s="255"/>
    </row>
    <row r="6671" spans="11:22" x14ac:dyDescent="0.25">
      <c r="K6671" s="254"/>
      <c r="L6671" s="255"/>
      <c r="M6671" s="255"/>
      <c r="N6671" s="255"/>
      <c r="O6671" s="255"/>
      <c r="P6671" s="255"/>
      <c r="Q6671" s="255"/>
      <c r="R6671" s="255"/>
      <c r="S6671" s="255"/>
      <c r="T6671" s="255"/>
      <c r="U6671" s="255"/>
      <c r="V6671" s="255"/>
    </row>
    <row r="6672" spans="11:22" x14ac:dyDescent="0.25">
      <c r="K6672" s="254"/>
      <c r="L6672" s="255"/>
      <c r="M6672" s="255"/>
      <c r="N6672" s="255"/>
      <c r="O6672" s="255"/>
      <c r="P6672" s="255"/>
      <c r="Q6672" s="255"/>
      <c r="R6672" s="255"/>
      <c r="S6672" s="255"/>
      <c r="T6672" s="255"/>
      <c r="U6672" s="255"/>
      <c r="V6672" s="255"/>
    </row>
    <row r="6673" spans="11:22" x14ac:dyDescent="0.25">
      <c r="K6673" s="254"/>
      <c r="L6673" s="255"/>
      <c r="M6673" s="255"/>
      <c r="N6673" s="255"/>
      <c r="O6673" s="255"/>
      <c r="P6673" s="255"/>
      <c r="Q6673" s="255"/>
      <c r="R6673" s="255"/>
      <c r="S6673" s="255"/>
      <c r="T6673" s="255"/>
      <c r="U6673" s="255"/>
      <c r="V6673" s="255"/>
    </row>
    <row r="6674" spans="11:22" x14ac:dyDescent="0.25">
      <c r="K6674" s="254"/>
      <c r="L6674" s="255"/>
      <c r="M6674" s="255"/>
      <c r="N6674" s="255"/>
      <c r="O6674" s="255"/>
      <c r="P6674" s="255"/>
      <c r="Q6674" s="255"/>
      <c r="R6674" s="255"/>
      <c r="S6674" s="255"/>
      <c r="T6674" s="255"/>
      <c r="U6674" s="255"/>
      <c r="V6674" s="255"/>
    </row>
    <row r="6675" spans="11:22" x14ac:dyDescent="0.25">
      <c r="K6675" s="254"/>
      <c r="L6675" s="255"/>
      <c r="M6675" s="255"/>
      <c r="N6675" s="255"/>
      <c r="O6675" s="255"/>
      <c r="P6675" s="255"/>
      <c r="Q6675" s="255"/>
      <c r="R6675" s="255"/>
      <c r="S6675" s="255"/>
      <c r="T6675" s="255"/>
      <c r="U6675" s="255"/>
      <c r="V6675" s="255"/>
    </row>
    <row r="6676" spans="11:22" x14ac:dyDescent="0.25">
      <c r="K6676" s="254"/>
      <c r="L6676" s="255"/>
      <c r="M6676" s="255"/>
      <c r="N6676" s="255"/>
      <c r="O6676" s="255"/>
      <c r="P6676" s="255"/>
      <c r="Q6676" s="255"/>
      <c r="R6676" s="255"/>
      <c r="S6676" s="255"/>
      <c r="T6676" s="255"/>
      <c r="U6676" s="255"/>
      <c r="V6676" s="255"/>
    </row>
    <row r="6677" spans="11:22" x14ac:dyDescent="0.25">
      <c r="K6677" s="254"/>
      <c r="L6677" s="255"/>
      <c r="M6677" s="255"/>
      <c r="N6677" s="255"/>
      <c r="O6677" s="255"/>
      <c r="P6677" s="255"/>
      <c r="Q6677" s="255"/>
      <c r="R6677" s="255"/>
      <c r="S6677" s="255"/>
      <c r="T6677" s="255"/>
      <c r="U6677" s="255"/>
      <c r="V6677" s="255"/>
    </row>
    <row r="6678" spans="11:22" x14ac:dyDescent="0.25">
      <c r="K6678" s="254"/>
      <c r="L6678" s="255"/>
      <c r="M6678" s="255"/>
      <c r="N6678" s="255"/>
      <c r="O6678" s="255"/>
      <c r="P6678" s="255"/>
      <c r="Q6678" s="255"/>
      <c r="R6678" s="255"/>
      <c r="S6678" s="255"/>
      <c r="T6678" s="255"/>
      <c r="U6678" s="255"/>
      <c r="V6678" s="255"/>
    </row>
    <row r="6679" spans="11:22" x14ac:dyDescent="0.25">
      <c r="K6679" s="254"/>
      <c r="L6679" s="255"/>
      <c r="M6679" s="255"/>
      <c r="N6679" s="255"/>
      <c r="O6679" s="255"/>
      <c r="P6679" s="255"/>
      <c r="Q6679" s="255"/>
      <c r="R6679" s="255"/>
      <c r="S6679" s="255"/>
      <c r="T6679" s="255"/>
      <c r="U6679" s="255"/>
      <c r="V6679" s="255"/>
    </row>
    <row r="6680" spans="11:22" x14ac:dyDescent="0.25">
      <c r="K6680" s="254"/>
      <c r="L6680" s="255"/>
      <c r="M6680" s="255"/>
      <c r="N6680" s="255"/>
      <c r="O6680" s="255"/>
      <c r="P6680" s="255"/>
      <c r="Q6680" s="255"/>
      <c r="R6680" s="255"/>
      <c r="S6680" s="255"/>
      <c r="T6680" s="255"/>
      <c r="U6680" s="255"/>
      <c r="V6680" s="255"/>
    </row>
    <row r="6681" spans="11:22" x14ac:dyDescent="0.25">
      <c r="K6681" s="254"/>
      <c r="L6681" s="255"/>
      <c r="M6681" s="255"/>
      <c r="N6681" s="255"/>
      <c r="O6681" s="255"/>
      <c r="P6681" s="255"/>
      <c r="Q6681" s="255"/>
      <c r="R6681" s="255"/>
      <c r="S6681" s="255"/>
      <c r="T6681" s="255"/>
      <c r="U6681" s="255"/>
      <c r="V6681" s="255"/>
    </row>
    <row r="6682" spans="11:22" x14ac:dyDescent="0.25">
      <c r="K6682" s="254"/>
      <c r="L6682" s="255"/>
      <c r="M6682" s="255"/>
      <c r="N6682" s="255"/>
      <c r="O6682" s="255"/>
      <c r="P6682" s="255"/>
      <c r="Q6682" s="255"/>
      <c r="R6682" s="255"/>
      <c r="S6682" s="255"/>
      <c r="T6682" s="255"/>
      <c r="U6682" s="255"/>
      <c r="V6682" s="255"/>
    </row>
    <row r="6683" spans="11:22" x14ac:dyDescent="0.25">
      <c r="K6683" s="254"/>
      <c r="L6683" s="255"/>
      <c r="M6683" s="255"/>
      <c r="N6683" s="255"/>
      <c r="O6683" s="255"/>
      <c r="P6683" s="255"/>
      <c r="Q6683" s="255"/>
      <c r="R6683" s="255"/>
      <c r="S6683" s="255"/>
      <c r="T6683" s="255"/>
      <c r="U6683" s="255"/>
      <c r="V6683" s="255"/>
    </row>
    <row r="6684" spans="11:22" x14ac:dyDescent="0.25">
      <c r="K6684" s="254"/>
      <c r="L6684" s="255"/>
      <c r="M6684" s="255"/>
      <c r="N6684" s="255"/>
      <c r="O6684" s="255"/>
      <c r="P6684" s="255"/>
      <c r="Q6684" s="255"/>
      <c r="R6684" s="255"/>
      <c r="S6684" s="255"/>
      <c r="T6684" s="255"/>
      <c r="U6684" s="255"/>
      <c r="V6684" s="255"/>
    </row>
    <row r="6685" spans="11:22" x14ac:dyDescent="0.25">
      <c r="K6685" s="254"/>
      <c r="L6685" s="255"/>
      <c r="M6685" s="255"/>
      <c r="N6685" s="255"/>
      <c r="O6685" s="255"/>
      <c r="P6685" s="255"/>
      <c r="Q6685" s="255"/>
      <c r="R6685" s="255"/>
      <c r="S6685" s="255"/>
      <c r="T6685" s="255"/>
      <c r="U6685" s="255"/>
      <c r="V6685" s="255"/>
    </row>
    <row r="6686" spans="11:22" x14ac:dyDescent="0.25">
      <c r="K6686" s="254"/>
      <c r="L6686" s="255"/>
      <c r="M6686" s="255"/>
      <c r="N6686" s="255"/>
      <c r="O6686" s="255"/>
      <c r="P6686" s="255"/>
      <c r="Q6686" s="255"/>
      <c r="R6686" s="255"/>
      <c r="S6686" s="255"/>
      <c r="T6686" s="255"/>
      <c r="U6686" s="255"/>
      <c r="V6686" s="255"/>
    </row>
    <row r="6687" spans="11:22" x14ac:dyDescent="0.25">
      <c r="K6687" s="254"/>
      <c r="L6687" s="255"/>
      <c r="M6687" s="255"/>
      <c r="N6687" s="255"/>
      <c r="O6687" s="255"/>
      <c r="P6687" s="255"/>
      <c r="Q6687" s="255"/>
      <c r="R6687" s="255"/>
      <c r="S6687" s="255"/>
      <c r="T6687" s="255"/>
      <c r="U6687" s="255"/>
      <c r="V6687" s="255"/>
    </row>
    <row r="6688" spans="11:22" x14ac:dyDescent="0.25">
      <c r="K6688" s="254"/>
      <c r="L6688" s="255"/>
      <c r="M6688" s="255"/>
      <c r="N6688" s="255"/>
      <c r="O6688" s="255"/>
      <c r="P6688" s="255"/>
      <c r="Q6688" s="255"/>
      <c r="R6688" s="255"/>
      <c r="S6688" s="255"/>
      <c r="T6688" s="255"/>
      <c r="U6688" s="255"/>
      <c r="V6688" s="255"/>
    </row>
    <row r="6689" spans="11:22" x14ac:dyDescent="0.25">
      <c r="K6689" s="254"/>
      <c r="L6689" s="255"/>
      <c r="M6689" s="255"/>
      <c r="N6689" s="255"/>
      <c r="O6689" s="255"/>
      <c r="P6689" s="255"/>
      <c r="Q6689" s="255"/>
      <c r="R6689" s="255"/>
      <c r="S6689" s="255"/>
      <c r="T6689" s="255"/>
      <c r="U6689" s="255"/>
      <c r="V6689" s="255"/>
    </row>
    <row r="6690" spans="11:22" x14ac:dyDescent="0.25">
      <c r="K6690" s="254"/>
      <c r="L6690" s="255"/>
      <c r="M6690" s="255"/>
      <c r="N6690" s="255"/>
      <c r="O6690" s="255"/>
      <c r="P6690" s="255"/>
      <c r="Q6690" s="255"/>
      <c r="R6690" s="255"/>
      <c r="S6690" s="255"/>
      <c r="T6690" s="255"/>
      <c r="U6690" s="255"/>
      <c r="V6690" s="255"/>
    </row>
    <row r="6691" spans="11:22" x14ac:dyDescent="0.25">
      <c r="K6691" s="254"/>
      <c r="L6691" s="255"/>
      <c r="M6691" s="255"/>
      <c r="N6691" s="255"/>
      <c r="O6691" s="255"/>
      <c r="P6691" s="255"/>
      <c r="Q6691" s="255"/>
      <c r="R6691" s="255"/>
      <c r="S6691" s="255"/>
      <c r="T6691" s="255"/>
      <c r="U6691" s="255"/>
      <c r="V6691" s="255"/>
    </row>
    <row r="6692" spans="11:22" x14ac:dyDescent="0.25">
      <c r="K6692" s="254"/>
      <c r="L6692" s="255"/>
      <c r="M6692" s="255"/>
      <c r="N6692" s="255"/>
      <c r="O6692" s="255"/>
      <c r="P6692" s="255"/>
      <c r="Q6692" s="255"/>
      <c r="R6692" s="255"/>
      <c r="S6692" s="255"/>
      <c r="T6692" s="255"/>
      <c r="U6692" s="255"/>
      <c r="V6692" s="255"/>
    </row>
    <row r="6693" spans="11:22" x14ac:dyDescent="0.25">
      <c r="K6693" s="254"/>
      <c r="L6693" s="255"/>
      <c r="M6693" s="255"/>
      <c r="N6693" s="255"/>
      <c r="O6693" s="255"/>
      <c r="P6693" s="255"/>
      <c r="Q6693" s="255"/>
      <c r="R6693" s="255"/>
      <c r="S6693" s="255"/>
      <c r="T6693" s="255"/>
      <c r="U6693" s="255"/>
      <c r="V6693" s="255"/>
    </row>
    <row r="6694" spans="11:22" x14ac:dyDescent="0.25">
      <c r="K6694" s="254"/>
      <c r="L6694" s="255"/>
      <c r="M6694" s="255"/>
      <c r="N6694" s="255"/>
      <c r="O6694" s="255"/>
      <c r="P6694" s="255"/>
      <c r="Q6694" s="255"/>
      <c r="R6694" s="255"/>
      <c r="S6694" s="255"/>
      <c r="T6694" s="255"/>
      <c r="U6694" s="255"/>
      <c r="V6694" s="255"/>
    </row>
    <row r="6695" spans="11:22" x14ac:dyDescent="0.25">
      <c r="K6695" s="254"/>
      <c r="L6695" s="255"/>
      <c r="M6695" s="255"/>
      <c r="N6695" s="255"/>
      <c r="O6695" s="255"/>
      <c r="P6695" s="255"/>
      <c r="Q6695" s="255"/>
      <c r="R6695" s="255"/>
      <c r="S6695" s="255"/>
      <c r="T6695" s="255"/>
      <c r="U6695" s="255"/>
      <c r="V6695" s="255"/>
    </row>
    <row r="6696" spans="11:22" x14ac:dyDescent="0.25">
      <c r="K6696" s="254"/>
      <c r="L6696" s="255"/>
      <c r="M6696" s="255"/>
      <c r="N6696" s="255"/>
      <c r="O6696" s="255"/>
      <c r="P6696" s="255"/>
      <c r="Q6696" s="255"/>
      <c r="R6696" s="255"/>
      <c r="S6696" s="255"/>
      <c r="T6696" s="255"/>
      <c r="U6696" s="255"/>
      <c r="V6696" s="255"/>
    </row>
    <row r="6697" spans="11:22" x14ac:dyDescent="0.25">
      <c r="K6697" s="254"/>
      <c r="L6697" s="255"/>
      <c r="M6697" s="255"/>
      <c r="N6697" s="255"/>
      <c r="O6697" s="255"/>
      <c r="P6697" s="255"/>
      <c r="Q6697" s="255"/>
      <c r="R6697" s="255"/>
      <c r="S6697" s="255"/>
      <c r="T6697" s="255"/>
      <c r="U6697" s="255"/>
      <c r="V6697" s="255"/>
    </row>
    <row r="6698" spans="11:22" x14ac:dyDescent="0.25">
      <c r="K6698" s="254"/>
      <c r="L6698" s="255"/>
      <c r="M6698" s="255"/>
      <c r="N6698" s="255"/>
      <c r="O6698" s="255"/>
      <c r="P6698" s="255"/>
      <c r="Q6698" s="255"/>
      <c r="R6698" s="255"/>
      <c r="S6698" s="255"/>
      <c r="T6698" s="255"/>
      <c r="U6698" s="255"/>
      <c r="V6698" s="255"/>
    </row>
    <row r="6699" spans="11:22" x14ac:dyDescent="0.25">
      <c r="K6699" s="254"/>
      <c r="L6699" s="255"/>
      <c r="M6699" s="255"/>
      <c r="N6699" s="255"/>
      <c r="O6699" s="255"/>
      <c r="P6699" s="255"/>
      <c r="Q6699" s="255"/>
      <c r="R6699" s="255"/>
      <c r="S6699" s="255"/>
      <c r="T6699" s="255"/>
      <c r="U6699" s="255"/>
      <c r="V6699" s="255"/>
    </row>
    <row r="6700" spans="11:22" x14ac:dyDescent="0.25">
      <c r="K6700" s="254"/>
      <c r="L6700" s="255"/>
      <c r="M6700" s="255"/>
      <c r="N6700" s="255"/>
      <c r="O6700" s="255"/>
      <c r="P6700" s="255"/>
      <c r="Q6700" s="255"/>
      <c r="R6700" s="255"/>
      <c r="S6700" s="255"/>
      <c r="T6700" s="255"/>
      <c r="U6700" s="255"/>
      <c r="V6700" s="255"/>
    </row>
    <row r="6701" spans="11:22" x14ac:dyDescent="0.25">
      <c r="K6701" s="254"/>
      <c r="L6701" s="255"/>
      <c r="M6701" s="255"/>
      <c r="N6701" s="255"/>
      <c r="O6701" s="255"/>
      <c r="P6701" s="255"/>
      <c r="Q6701" s="255"/>
      <c r="R6701" s="255"/>
      <c r="S6701" s="255"/>
      <c r="T6701" s="255"/>
      <c r="U6701" s="255"/>
      <c r="V6701" s="255"/>
    </row>
    <row r="6702" spans="11:22" x14ac:dyDescent="0.25">
      <c r="K6702" s="254"/>
      <c r="L6702" s="255"/>
      <c r="M6702" s="255"/>
      <c r="N6702" s="255"/>
      <c r="O6702" s="255"/>
      <c r="P6702" s="255"/>
      <c r="Q6702" s="255"/>
      <c r="R6702" s="255"/>
      <c r="S6702" s="255"/>
      <c r="T6702" s="255"/>
      <c r="U6702" s="255"/>
      <c r="V6702" s="255"/>
    </row>
    <row r="6703" spans="11:22" x14ac:dyDescent="0.25">
      <c r="K6703" s="254"/>
      <c r="L6703" s="255"/>
      <c r="M6703" s="255"/>
      <c r="N6703" s="255"/>
      <c r="O6703" s="255"/>
      <c r="P6703" s="255"/>
      <c r="Q6703" s="255"/>
      <c r="R6703" s="255"/>
      <c r="S6703" s="255"/>
      <c r="T6703" s="255"/>
      <c r="U6703" s="255"/>
      <c r="V6703" s="255"/>
    </row>
    <row r="6704" spans="11:22" x14ac:dyDescent="0.25">
      <c r="K6704" s="254"/>
      <c r="L6704" s="255"/>
      <c r="M6704" s="255"/>
      <c r="N6704" s="255"/>
      <c r="O6704" s="255"/>
      <c r="P6704" s="255"/>
      <c r="Q6704" s="255"/>
      <c r="R6704" s="255"/>
      <c r="S6704" s="255"/>
      <c r="T6704" s="255"/>
      <c r="U6704" s="255"/>
      <c r="V6704" s="255"/>
    </row>
    <row r="6705" spans="11:22" x14ac:dyDescent="0.25">
      <c r="K6705" s="254"/>
      <c r="L6705" s="255"/>
      <c r="M6705" s="255"/>
      <c r="N6705" s="255"/>
      <c r="O6705" s="255"/>
      <c r="P6705" s="255"/>
      <c r="Q6705" s="255"/>
      <c r="R6705" s="255"/>
      <c r="S6705" s="255"/>
      <c r="T6705" s="255"/>
      <c r="U6705" s="255"/>
      <c r="V6705" s="255"/>
    </row>
    <row r="6706" spans="11:22" x14ac:dyDescent="0.25">
      <c r="K6706" s="254"/>
      <c r="L6706" s="255"/>
      <c r="M6706" s="255"/>
      <c r="N6706" s="255"/>
      <c r="O6706" s="255"/>
      <c r="P6706" s="255"/>
      <c r="Q6706" s="255"/>
      <c r="R6706" s="255"/>
      <c r="S6706" s="255"/>
      <c r="T6706" s="255"/>
      <c r="U6706" s="255"/>
      <c r="V6706" s="255"/>
    </row>
    <row r="6707" spans="11:22" x14ac:dyDescent="0.25">
      <c r="K6707" s="254"/>
      <c r="L6707" s="255"/>
      <c r="M6707" s="255"/>
      <c r="N6707" s="255"/>
      <c r="O6707" s="255"/>
      <c r="P6707" s="255"/>
      <c r="Q6707" s="255"/>
      <c r="R6707" s="255"/>
      <c r="S6707" s="255"/>
      <c r="T6707" s="255"/>
      <c r="U6707" s="255"/>
      <c r="V6707" s="255"/>
    </row>
    <row r="6708" spans="11:22" x14ac:dyDescent="0.25">
      <c r="K6708" s="254"/>
      <c r="L6708" s="255"/>
      <c r="M6708" s="255"/>
      <c r="N6708" s="255"/>
      <c r="O6708" s="255"/>
      <c r="P6708" s="255"/>
      <c r="Q6708" s="255"/>
      <c r="R6708" s="255"/>
      <c r="S6708" s="255"/>
      <c r="T6708" s="255"/>
      <c r="U6708" s="255"/>
      <c r="V6708" s="255"/>
    </row>
    <row r="6709" spans="11:22" x14ac:dyDescent="0.25">
      <c r="K6709" s="254"/>
      <c r="L6709" s="255"/>
      <c r="M6709" s="255"/>
      <c r="N6709" s="255"/>
      <c r="O6709" s="255"/>
      <c r="P6709" s="255"/>
      <c r="Q6709" s="255"/>
      <c r="R6709" s="255"/>
      <c r="S6709" s="255"/>
      <c r="T6709" s="255"/>
      <c r="U6709" s="255"/>
      <c r="V6709" s="255"/>
    </row>
    <row r="6710" spans="11:22" x14ac:dyDescent="0.25">
      <c r="K6710" s="254"/>
      <c r="L6710" s="255"/>
      <c r="M6710" s="255"/>
      <c r="N6710" s="255"/>
      <c r="O6710" s="255"/>
      <c r="P6710" s="255"/>
      <c r="Q6710" s="255"/>
      <c r="R6710" s="255"/>
      <c r="S6710" s="255"/>
      <c r="T6710" s="255"/>
      <c r="U6710" s="255"/>
      <c r="V6710" s="255"/>
    </row>
    <row r="6711" spans="11:22" x14ac:dyDescent="0.25">
      <c r="K6711" s="254"/>
      <c r="L6711" s="255"/>
      <c r="M6711" s="255"/>
      <c r="N6711" s="255"/>
      <c r="O6711" s="255"/>
      <c r="P6711" s="255"/>
      <c r="Q6711" s="255"/>
      <c r="R6711" s="255"/>
      <c r="S6711" s="255"/>
      <c r="T6711" s="255"/>
      <c r="U6711" s="255"/>
      <c r="V6711" s="255"/>
    </row>
    <row r="6712" spans="11:22" x14ac:dyDescent="0.25">
      <c r="K6712" s="254"/>
      <c r="L6712" s="255"/>
      <c r="M6712" s="255"/>
      <c r="N6712" s="255"/>
      <c r="O6712" s="255"/>
      <c r="P6712" s="255"/>
      <c r="Q6712" s="255"/>
      <c r="R6712" s="255"/>
      <c r="S6712" s="255"/>
      <c r="T6712" s="255"/>
      <c r="U6712" s="255"/>
      <c r="V6712" s="255"/>
    </row>
    <row r="6713" spans="11:22" x14ac:dyDescent="0.25">
      <c r="K6713" s="254"/>
      <c r="L6713" s="255"/>
      <c r="M6713" s="255"/>
      <c r="N6713" s="255"/>
      <c r="O6713" s="255"/>
      <c r="P6713" s="255"/>
      <c r="Q6713" s="255"/>
      <c r="R6713" s="255"/>
      <c r="S6713" s="255"/>
      <c r="T6713" s="255"/>
      <c r="U6713" s="255"/>
      <c r="V6713" s="255"/>
    </row>
    <row r="6714" spans="11:22" x14ac:dyDescent="0.25">
      <c r="K6714" s="254"/>
      <c r="L6714" s="255"/>
      <c r="M6714" s="255"/>
      <c r="N6714" s="255"/>
      <c r="O6714" s="255"/>
      <c r="P6714" s="255"/>
      <c r="Q6714" s="255"/>
      <c r="R6714" s="255"/>
      <c r="S6714" s="255"/>
      <c r="T6714" s="255"/>
      <c r="U6714" s="255"/>
      <c r="V6714" s="255"/>
    </row>
    <row r="6715" spans="11:22" x14ac:dyDescent="0.25">
      <c r="K6715" s="254"/>
      <c r="L6715" s="255"/>
      <c r="M6715" s="255"/>
      <c r="N6715" s="255"/>
      <c r="O6715" s="255"/>
      <c r="P6715" s="255"/>
      <c r="Q6715" s="255"/>
      <c r="R6715" s="255"/>
      <c r="S6715" s="255"/>
      <c r="T6715" s="255"/>
      <c r="U6715" s="255"/>
      <c r="V6715" s="255"/>
    </row>
    <row r="6716" spans="11:22" x14ac:dyDescent="0.25">
      <c r="K6716" s="254"/>
      <c r="L6716" s="255"/>
      <c r="M6716" s="255"/>
      <c r="N6716" s="255"/>
      <c r="O6716" s="255"/>
      <c r="P6716" s="255"/>
      <c r="Q6716" s="255"/>
      <c r="R6716" s="255"/>
      <c r="S6716" s="255"/>
      <c r="T6716" s="255"/>
      <c r="U6716" s="255"/>
      <c r="V6716" s="255"/>
    </row>
    <row r="6717" spans="11:22" x14ac:dyDescent="0.25">
      <c r="K6717" s="254"/>
      <c r="L6717" s="255"/>
      <c r="M6717" s="255"/>
      <c r="N6717" s="255"/>
      <c r="O6717" s="255"/>
      <c r="P6717" s="255"/>
      <c r="Q6717" s="255"/>
      <c r="R6717" s="255"/>
      <c r="S6717" s="255"/>
      <c r="T6717" s="255"/>
      <c r="U6717" s="255"/>
      <c r="V6717" s="255"/>
    </row>
    <row r="6718" spans="11:22" x14ac:dyDescent="0.25">
      <c r="K6718" s="254"/>
      <c r="L6718" s="255"/>
      <c r="M6718" s="255"/>
      <c r="N6718" s="255"/>
      <c r="O6718" s="255"/>
      <c r="P6718" s="255"/>
      <c r="Q6718" s="255"/>
      <c r="R6718" s="255"/>
      <c r="S6718" s="255"/>
      <c r="T6718" s="255"/>
      <c r="U6718" s="255"/>
      <c r="V6718" s="255"/>
    </row>
    <row r="6719" spans="11:22" x14ac:dyDescent="0.25">
      <c r="K6719" s="254"/>
      <c r="L6719" s="255"/>
      <c r="M6719" s="255"/>
      <c r="N6719" s="255"/>
      <c r="O6719" s="255"/>
      <c r="P6719" s="255"/>
      <c r="Q6719" s="255"/>
      <c r="R6719" s="255"/>
      <c r="S6719" s="255"/>
      <c r="T6719" s="255"/>
      <c r="U6719" s="255"/>
      <c r="V6719" s="255"/>
    </row>
    <row r="6720" spans="11:22" x14ac:dyDescent="0.25">
      <c r="K6720" s="254"/>
      <c r="L6720" s="255"/>
      <c r="M6720" s="255"/>
      <c r="N6720" s="255"/>
      <c r="O6720" s="255"/>
      <c r="P6720" s="255"/>
      <c r="Q6720" s="255"/>
      <c r="R6720" s="255"/>
      <c r="S6720" s="255"/>
      <c r="T6720" s="255"/>
      <c r="U6720" s="255"/>
      <c r="V6720" s="255"/>
    </row>
    <row r="6721" spans="11:22" x14ac:dyDescent="0.25">
      <c r="K6721" s="254"/>
      <c r="L6721" s="255"/>
      <c r="M6721" s="255"/>
      <c r="N6721" s="255"/>
      <c r="O6721" s="255"/>
      <c r="P6721" s="255"/>
      <c r="Q6721" s="255"/>
      <c r="R6721" s="255"/>
      <c r="S6721" s="255"/>
      <c r="T6721" s="255"/>
      <c r="U6721" s="255"/>
      <c r="V6721" s="255"/>
    </row>
    <row r="6722" spans="11:22" x14ac:dyDescent="0.25">
      <c r="K6722" s="254"/>
      <c r="L6722" s="255"/>
      <c r="M6722" s="255"/>
      <c r="N6722" s="255"/>
      <c r="O6722" s="255"/>
      <c r="P6722" s="255"/>
      <c r="Q6722" s="255"/>
      <c r="R6722" s="255"/>
      <c r="S6722" s="255"/>
      <c r="T6722" s="255"/>
      <c r="U6722" s="255"/>
      <c r="V6722" s="255"/>
    </row>
    <row r="6723" spans="11:22" x14ac:dyDescent="0.25">
      <c r="K6723" s="254"/>
      <c r="L6723" s="255"/>
      <c r="M6723" s="255"/>
      <c r="N6723" s="255"/>
      <c r="O6723" s="255"/>
      <c r="P6723" s="255"/>
      <c r="Q6723" s="255"/>
      <c r="R6723" s="255"/>
      <c r="S6723" s="255"/>
      <c r="T6723" s="255"/>
      <c r="U6723" s="255"/>
      <c r="V6723" s="255"/>
    </row>
    <row r="6724" spans="11:22" x14ac:dyDescent="0.25">
      <c r="K6724" s="254"/>
      <c r="L6724" s="255"/>
      <c r="M6724" s="255"/>
      <c r="N6724" s="255"/>
      <c r="O6724" s="255"/>
      <c r="P6724" s="255"/>
      <c r="Q6724" s="255"/>
      <c r="R6724" s="255"/>
      <c r="S6724" s="255"/>
      <c r="T6724" s="255"/>
      <c r="U6724" s="255"/>
      <c r="V6724" s="255"/>
    </row>
    <row r="6725" spans="11:22" x14ac:dyDescent="0.25">
      <c r="K6725" s="254"/>
      <c r="L6725" s="255"/>
      <c r="M6725" s="255"/>
      <c r="N6725" s="255"/>
      <c r="O6725" s="255"/>
      <c r="P6725" s="255"/>
      <c r="Q6725" s="255"/>
      <c r="R6725" s="255"/>
      <c r="S6725" s="255"/>
      <c r="T6725" s="255"/>
      <c r="U6725" s="255"/>
      <c r="V6725" s="255"/>
    </row>
    <row r="6726" spans="11:22" x14ac:dyDescent="0.25">
      <c r="K6726" s="254"/>
      <c r="L6726" s="255"/>
      <c r="M6726" s="255"/>
      <c r="N6726" s="255"/>
      <c r="O6726" s="255"/>
      <c r="P6726" s="255"/>
      <c r="Q6726" s="255"/>
      <c r="R6726" s="255"/>
      <c r="S6726" s="255"/>
      <c r="T6726" s="255"/>
      <c r="U6726" s="255"/>
      <c r="V6726" s="255"/>
    </row>
    <row r="6727" spans="11:22" x14ac:dyDescent="0.25">
      <c r="K6727" s="254"/>
      <c r="L6727" s="255"/>
      <c r="M6727" s="255"/>
      <c r="N6727" s="255"/>
      <c r="O6727" s="255"/>
      <c r="P6727" s="255"/>
      <c r="Q6727" s="255"/>
      <c r="R6727" s="255"/>
      <c r="S6727" s="255"/>
      <c r="T6727" s="255"/>
      <c r="U6727" s="255"/>
      <c r="V6727" s="255"/>
    </row>
    <row r="6728" spans="11:22" x14ac:dyDescent="0.25">
      <c r="K6728" s="254"/>
      <c r="L6728" s="255"/>
      <c r="M6728" s="255"/>
      <c r="N6728" s="255"/>
      <c r="O6728" s="255"/>
      <c r="P6728" s="255"/>
      <c r="Q6728" s="255"/>
      <c r="R6728" s="255"/>
      <c r="S6728" s="255"/>
      <c r="T6728" s="255"/>
      <c r="U6728" s="255"/>
      <c r="V6728" s="255"/>
    </row>
    <row r="6729" spans="11:22" x14ac:dyDescent="0.25">
      <c r="K6729" s="254"/>
      <c r="L6729" s="255"/>
      <c r="M6729" s="255"/>
      <c r="N6729" s="255"/>
      <c r="O6729" s="255"/>
      <c r="P6729" s="255"/>
      <c r="Q6729" s="255"/>
      <c r="R6729" s="255"/>
      <c r="S6729" s="255"/>
      <c r="T6729" s="255"/>
      <c r="U6729" s="255"/>
      <c r="V6729" s="255"/>
    </row>
    <row r="6730" spans="11:22" x14ac:dyDescent="0.25">
      <c r="K6730" s="254"/>
      <c r="L6730" s="255"/>
      <c r="M6730" s="255"/>
      <c r="N6730" s="255"/>
      <c r="O6730" s="255"/>
      <c r="P6730" s="255"/>
      <c r="Q6730" s="255"/>
      <c r="R6730" s="255"/>
      <c r="S6730" s="255"/>
      <c r="T6730" s="255"/>
      <c r="U6730" s="255"/>
      <c r="V6730" s="255"/>
    </row>
    <row r="6731" spans="11:22" x14ac:dyDescent="0.25">
      <c r="K6731" s="254"/>
      <c r="L6731" s="255"/>
      <c r="M6731" s="255"/>
      <c r="N6731" s="255"/>
      <c r="O6731" s="255"/>
      <c r="P6731" s="255"/>
      <c r="Q6731" s="255"/>
      <c r="R6731" s="255"/>
      <c r="S6731" s="255"/>
      <c r="T6731" s="255"/>
      <c r="U6731" s="255"/>
      <c r="V6731" s="255"/>
    </row>
    <row r="6732" spans="11:22" x14ac:dyDescent="0.25">
      <c r="K6732" s="254"/>
      <c r="L6732" s="255"/>
      <c r="M6732" s="255"/>
      <c r="N6732" s="255"/>
      <c r="O6732" s="255"/>
      <c r="P6732" s="255"/>
      <c r="Q6732" s="255"/>
      <c r="R6732" s="255"/>
      <c r="S6732" s="255"/>
      <c r="T6732" s="255"/>
      <c r="U6732" s="255"/>
      <c r="V6732" s="255"/>
    </row>
    <row r="6733" spans="11:22" x14ac:dyDescent="0.25">
      <c r="K6733" s="254"/>
      <c r="L6733" s="255"/>
      <c r="M6733" s="255"/>
      <c r="N6733" s="255"/>
      <c r="O6733" s="255"/>
      <c r="P6733" s="255"/>
      <c r="Q6733" s="255"/>
      <c r="R6733" s="255"/>
      <c r="S6733" s="255"/>
      <c r="T6733" s="255"/>
      <c r="U6733" s="255"/>
      <c r="V6733" s="255"/>
    </row>
    <row r="6734" spans="11:22" x14ac:dyDescent="0.25">
      <c r="K6734" s="254"/>
      <c r="L6734" s="255"/>
      <c r="M6734" s="255"/>
      <c r="N6734" s="255"/>
      <c r="O6734" s="255"/>
      <c r="P6734" s="255"/>
      <c r="Q6734" s="255"/>
      <c r="R6734" s="255"/>
      <c r="S6734" s="255"/>
      <c r="T6734" s="255"/>
      <c r="U6734" s="255"/>
      <c r="V6734" s="255"/>
    </row>
    <row r="6735" spans="11:22" x14ac:dyDescent="0.25">
      <c r="K6735" s="254"/>
      <c r="L6735" s="255"/>
      <c r="M6735" s="255"/>
      <c r="N6735" s="255"/>
      <c r="O6735" s="255"/>
      <c r="P6735" s="255"/>
      <c r="Q6735" s="255"/>
      <c r="R6735" s="255"/>
      <c r="S6735" s="255"/>
      <c r="T6735" s="255"/>
      <c r="U6735" s="255"/>
      <c r="V6735" s="255"/>
    </row>
    <row r="6736" spans="11:22" x14ac:dyDescent="0.25">
      <c r="K6736" s="254"/>
      <c r="L6736" s="255"/>
      <c r="M6736" s="255"/>
      <c r="N6736" s="255"/>
      <c r="O6736" s="255"/>
      <c r="P6736" s="255"/>
      <c r="Q6736" s="255"/>
      <c r="R6736" s="255"/>
      <c r="S6736" s="255"/>
      <c r="T6736" s="255"/>
      <c r="U6736" s="255"/>
      <c r="V6736" s="255"/>
    </row>
    <row r="6737" spans="11:22" x14ac:dyDescent="0.25">
      <c r="K6737" s="254"/>
      <c r="L6737" s="255"/>
      <c r="M6737" s="255"/>
      <c r="N6737" s="255"/>
      <c r="O6737" s="255"/>
      <c r="P6737" s="255"/>
      <c r="Q6737" s="255"/>
      <c r="R6737" s="255"/>
      <c r="S6737" s="255"/>
      <c r="T6737" s="255"/>
      <c r="U6737" s="255"/>
      <c r="V6737" s="255"/>
    </row>
    <row r="6738" spans="11:22" x14ac:dyDescent="0.25">
      <c r="K6738" s="254"/>
      <c r="L6738" s="255"/>
      <c r="M6738" s="255"/>
      <c r="N6738" s="255"/>
      <c r="O6738" s="255"/>
      <c r="P6738" s="255"/>
      <c r="Q6738" s="255"/>
      <c r="R6738" s="255"/>
      <c r="S6738" s="255"/>
      <c r="T6738" s="255"/>
      <c r="U6738" s="255"/>
      <c r="V6738" s="255"/>
    </row>
    <row r="6739" spans="11:22" x14ac:dyDescent="0.25">
      <c r="K6739" s="254"/>
      <c r="L6739" s="255"/>
      <c r="M6739" s="255"/>
      <c r="N6739" s="255"/>
      <c r="O6739" s="255"/>
      <c r="P6739" s="255"/>
      <c r="Q6739" s="255"/>
      <c r="R6739" s="255"/>
      <c r="S6739" s="255"/>
      <c r="T6739" s="255"/>
      <c r="U6739" s="255"/>
      <c r="V6739" s="255"/>
    </row>
    <row r="6740" spans="11:22" x14ac:dyDescent="0.25">
      <c r="K6740" s="254"/>
      <c r="L6740" s="255"/>
      <c r="M6740" s="255"/>
      <c r="N6740" s="255"/>
      <c r="O6740" s="255"/>
      <c r="P6740" s="255"/>
      <c r="Q6740" s="255"/>
      <c r="R6740" s="255"/>
      <c r="S6740" s="255"/>
      <c r="T6740" s="255"/>
      <c r="U6740" s="255"/>
      <c r="V6740" s="255"/>
    </row>
    <row r="6741" spans="11:22" x14ac:dyDescent="0.25">
      <c r="K6741" s="254"/>
      <c r="L6741" s="255"/>
      <c r="M6741" s="255"/>
      <c r="N6741" s="255"/>
      <c r="O6741" s="255"/>
      <c r="P6741" s="255"/>
      <c r="Q6741" s="255"/>
      <c r="R6741" s="255"/>
      <c r="S6741" s="255"/>
      <c r="T6741" s="255"/>
      <c r="U6741" s="255"/>
      <c r="V6741" s="255"/>
    </row>
    <row r="6742" spans="11:22" x14ac:dyDescent="0.25">
      <c r="K6742" s="254"/>
      <c r="L6742" s="255"/>
      <c r="M6742" s="255"/>
      <c r="N6742" s="255"/>
      <c r="O6742" s="255"/>
      <c r="P6742" s="255"/>
      <c r="Q6742" s="255"/>
      <c r="R6742" s="255"/>
      <c r="S6742" s="255"/>
      <c r="T6742" s="255"/>
      <c r="U6742" s="255"/>
      <c r="V6742" s="255"/>
    </row>
    <row r="6743" spans="11:22" x14ac:dyDescent="0.25">
      <c r="K6743" s="254"/>
      <c r="L6743" s="255"/>
      <c r="M6743" s="255"/>
      <c r="N6743" s="255"/>
      <c r="O6743" s="255"/>
      <c r="P6743" s="255"/>
      <c r="Q6743" s="255"/>
      <c r="R6743" s="255"/>
      <c r="S6743" s="255"/>
      <c r="T6743" s="255"/>
      <c r="U6743" s="255"/>
      <c r="V6743" s="255"/>
    </row>
    <row r="6744" spans="11:22" x14ac:dyDescent="0.25">
      <c r="K6744" s="254"/>
      <c r="L6744" s="255"/>
      <c r="M6744" s="255"/>
      <c r="N6744" s="255"/>
      <c r="O6744" s="255"/>
      <c r="P6744" s="255"/>
      <c r="Q6744" s="255"/>
      <c r="R6744" s="255"/>
      <c r="S6744" s="255"/>
      <c r="T6744" s="255"/>
      <c r="U6744" s="255"/>
      <c r="V6744" s="255"/>
    </row>
    <row r="6745" spans="11:22" x14ac:dyDescent="0.25">
      <c r="K6745" s="254"/>
      <c r="L6745" s="255"/>
      <c r="M6745" s="255"/>
      <c r="N6745" s="255"/>
      <c r="O6745" s="255"/>
      <c r="P6745" s="255"/>
      <c r="Q6745" s="255"/>
      <c r="R6745" s="255"/>
      <c r="S6745" s="255"/>
      <c r="T6745" s="255"/>
      <c r="U6745" s="255"/>
      <c r="V6745" s="255"/>
    </row>
    <row r="6746" spans="11:22" x14ac:dyDescent="0.25">
      <c r="K6746" s="254"/>
      <c r="L6746" s="255"/>
      <c r="M6746" s="255"/>
      <c r="N6746" s="255"/>
      <c r="O6746" s="255"/>
      <c r="P6746" s="255"/>
      <c r="Q6746" s="255"/>
      <c r="R6746" s="255"/>
      <c r="S6746" s="255"/>
      <c r="T6746" s="255"/>
      <c r="U6746" s="255"/>
      <c r="V6746" s="255"/>
    </row>
    <row r="6747" spans="11:22" x14ac:dyDescent="0.25">
      <c r="K6747" s="254"/>
      <c r="L6747" s="255"/>
      <c r="M6747" s="255"/>
      <c r="N6747" s="255"/>
      <c r="O6747" s="255"/>
      <c r="P6747" s="255"/>
      <c r="Q6747" s="255"/>
      <c r="R6747" s="255"/>
      <c r="S6747" s="255"/>
      <c r="T6747" s="255"/>
      <c r="U6747" s="255"/>
      <c r="V6747" s="255"/>
    </row>
    <row r="6748" spans="11:22" x14ac:dyDescent="0.25">
      <c r="K6748" s="254"/>
      <c r="L6748" s="255"/>
      <c r="M6748" s="255"/>
      <c r="N6748" s="255"/>
      <c r="O6748" s="255"/>
      <c r="P6748" s="255"/>
      <c r="Q6748" s="255"/>
      <c r="R6748" s="255"/>
      <c r="S6748" s="255"/>
      <c r="T6748" s="255"/>
      <c r="U6748" s="255"/>
      <c r="V6748" s="255"/>
    </row>
    <row r="6749" spans="11:22" x14ac:dyDescent="0.25">
      <c r="K6749" s="254"/>
      <c r="L6749" s="255"/>
      <c r="M6749" s="255"/>
      <c r="N6749" s="255"/>
      <c r="O6749" s="255"/>
      <c r="P6749" s="255"/>
      <c r="Q6749" s="255"/>
      <c r="R6749" s="255"/>
      <c r="S6749" s="255"/>
      <c r="T6749" s="255"/>
      <c r="U6749" s="255"/>
      <c r="V6749" s="255"/>
    </row>
    <row r="6750" spans="11:22" x14ac:dyDescent="0.25">
      <c r="K6750" s="254"/>
      <c r="L6750" s="255"/>
      <c r="M6750" s="255"/>
      <c r="N6750" s="255"/>
      <c r="O6750" s="255"/>
      <c r="P6750" s="255"/>
      <c r="Q6750" s="255"/>
      <c r="R6750" s="255"/>
      <c r="S6750" s="255"/>
      <c r="T6750" s="255"/>
      <c r="U6750" s="255"/>
      <c r="V6750" s="255"/>
    </row>
    <row r="6751" spans="11:22" x14ac:dyDescent="0.25">
      <c r="K6751" s="254"/>
      <c r="L6751" s="255"/>
      <c r="M6751" s="255"/>
      <c r="N6751" s="255"/>
      <c r="O6751" s="255"/>
      <c r="P6751" s="255"/>
      <c r="Q6751" s="255"/>
      <c r="R6751" s="255"/>
      <c r="S6751" s="255"/>
      <c r="T6751" s="255"/>
      <c r="U6751" s="255"/>
      <c r="V6751" s="255"/>
    </row>
    <row r="6752" spans="11:22" x14ac:dyDescent="0.25">
      <c r="K6752" s="254"/>
      <c r="L6752" s="255"/>
      <c r="M6752" s="255"/>
      <c r="N6752" s="255"/>
      <c r="O6752" s="255"/>
      <c r="P6752" s="255"/>
      <c r="Q6752" s="255"/>
      <c r="R6752" s="255"/>
      <c r="S6752" s="255"/>
      <c r="T6752" s="255"/>
      <c r="U6752" s="255"/>
      <c r="V6752" s="255"/>
    </row>
    <row r="6753" spans="11:22" x14ac:dyDescent="0.25">
      <c r="K6753" s="254"/>
      <c r="L6753" s="255"/>
      <c r="M6753" s="255"/>
      <c r="N6753" s="255"/>
      <c r="O6753" s="255"/>
      <c r="P6753" s="255"/>
      <c r="Q6753" s="255"/>
      <c r="R6753" s="255"/>
      <c r="S6753" s="255"/>
      <c r="T6753" s="255"/>
      <c r="U6753" s="255"/>
      <c r="V6753" s="255"/>
    </row>
    <row r="6754" spans="11:22" x14ac:dyDescent="0.25">
      <c r="K6754" s="254"/>
      <c r="L6754" s="255"/>
      <c r="M6754" s="255"/>
      <c r="N6754" s="255"/>
      <c r="O6754" s="255"/>
      <c r="P6754" s="255"/>
      <c r="Q6754" s="255"/>
      <c r="R6754" s="255"/>
      <c r="S6754" s="255"/>
      <c r="T6754" s="255"/>
      <c r="U6754" s="255"/>
      <c r="V6754" s="255"/>
    </row>
    <row r="6755" spans="11:22" x14ac:dyDescent="0.25">
      <c r="K6755" s="254"/>
      <c r="L6755" s="255"/>
      <c r="M6755" s="255"/>
      <c r="N6755" s="255"/>
      <c r="O6755" s="255"/>
      <c r="P6755" s="255"/>
      <c r="Q6755" s="255"/>
      <c r="R6755" s="255"/>
      <c r="S6755" s="255"/>
      <c r="T6755" s="255"/>
      <c r="U6755" s="255"/>
      <c r="V6755" s="255"/>
    </row>
    <row r="6756" spans="11:22" x14ac:dyDescent="0.25">
      <c r="K6756" s="254"/>
      <c r="L6756" s="255"/>
      <c r="M6756" s="255"/>
      <c r="N6756" s="255"/>
      <c r="O6756" s="255"/>
      <c r="P6756" s="255"/>
      <c r="Q6756" s="255"/>
      <c r="R6756" s="255"/>
      <c r="S6756" s="255"/>
      <c r="T6756" s="255"/>
      <c r="U6756" s="255"/>
      <c r="V6756" s="255"/>
    </row>
    <row r="6757" spans="11:22" x14ac:dyDescent="0.25">
      <c r="K6757" s="254"/>
      <c r="L6757" s="255"/>
      <c r="M6757" s="255"/>
      <c r="N6757" s="255"/>
      <c r="O6757" s="255"/>
      <c r="P6757" s="255"/>
      <c r="Q6757" s="255"/>
      <c r="R6757" s="255"/>
      <c r="S6757" s="255"/>
      <c r="T6757" s="255"/>
      <c r="U6757" s="255"/>
      <c r="V6757" s="255"/>
    </row>
    <row r="6758" spans="11:22" x14ac:dyDescent="0.25">
      <c r="K6758" s="254"/>
      <c r="L6758" s="255"/>
      <c r="M6758" s="255"/>
      <c r="N6758" s="255"/>
      <c r="O6758" s="255"/>
      <c r="P6758" s="255"/>
      <c r="Q6758" s="255"/>
      <c r="R6758" s="255"/>
      <c r="S6758" s="255"/>
      <c r="T6758" s="255"/>
      <c r="U6758" s="255"/>
      <c r="V6758" s="255"/>
    </row>
    <row r="6759" spans="11:22" x14ac:dyDescent="0.25">
      <c r="K6759" s="254"/>
      <c r="L6759" s="255"/>
      <c r="M6759" s="255"/>
      <c r="N6759" s="255"/>
      <c r="O6759" s="255"/>
      <c r="P6759" s="255"/>
      <c r="Q6759" s="255"/>
      <c r="R6759" s="255"/>
      <c r="S6759" s="255"/>
      <c r="T6759" s="255"/>
      <c r="U6759" s="255"/>
      <c r="V6759" s="255"/>
    </row>
    <row r="6760" spans="11:22" x14ac:dyDescent="0.25">
      <c r="K6760" s="254"/>
      <c r="L6760" s="255"/>
      <c r="M6760" s="255"/>
      <c r="N6760" s="255"/>
      <c r="O6760" s="255"/>
      <c r="P6760" s="255"/>
      <c r="Q6760" s="255"/>
      <c r="R6760" s="255"/>
      <c r="S6760" s="255"/>
      <c r="T6760" s="255"/>
      <c r="U6760" s="255"/>
      <c r="V6760" s="255"/>
    </row>
    <row r="6761" spans="11:22" x14ac:dyDescent="0.25">
      <c r="K6761" s="254"/>
      <c r="L6761" s="255"/>
      <c r="M6761" s="255"/>
      <c r="N6761" s="255"/>
      <c r="O6761" s="255"/>
      <c r="P6761" s="255"/>
      <c r="Q6761" s="255"/>
      <c r="R6761" s="255"/>
      <c r="S6761" s="255"/>
      <c r="T6761" s="255"/>
      <c r="U6761" s="255"/>
      <c r="V6761" s="255"/>
    </row>
    <row r="6762" spans="11:22" x14ac:dyDescent="0.25">
      <c r="K6762" s="254"/>
      <c r="L6762" s="255"/>
      <c r="M6762" s="255"/>
      <c r="N6762" s="255"/>
      <c r="O6762" s="255"/>
      <c r="P6762" s="255"/>
      <c r="Q6762" s="255"/>
      <c r="R6762" s="255"/>
      <c r="S6762" s="255"/>
      <c r="T6762" s="255"/>
      <c r="U6762" s="255"/>
      <c r="V6762" s="255"/>
    </row>
    <row r="6763" spans="11:22" x14ac:dyDescent="0.25">
      <c r="K6763" s="254"/>
      <c r="L6763" s="255"/>
      <c r="M6763" s="255"/>
      <c r="N6763" s="255"/>
      <c r="O6763" s="255"/>
      <c r="P6763" s="255"/>
      <c r="Q6763" s="255"/>
      <c r="R6763" s="255"/>
      <c r="S6763" s="255"/>
      <c r="T6763" s="255"/>
      <c r="U6763" s="255"/>
      <c r="V6763" s="255"/>
    </row>
    <row r="6764" spans="11:22" x14ac:dyDescent="0.25">
      <c r="K6764" s="254"/>
      <c r="L6764" s="255"/>
      <c r="M6764" s="255"/>
      <c r="N6764" s="255"/>
      <c r="O6764" s="255"/>
      <c r="P6764" s="255"/>
      <c r="Q6764" s="255"/>
      <c r="R6764" s="255"/>
      <c r="S6764" s="255"/>
      <c r="T6764" s="255"/>
      <c r="U6764" s="255"/>
      <c r="V6764" s="255"/>
    </row>
    <row r="6765" spans="11:22" x14ac:dyDescent="0.25">
      <c r="K6765" s="254"/>
      <c r="L6765" s="255"/>
      <c r="M6765" s="255"/>
      <c r="N6765" s="255"/>
      <c r="O6765" s="255"/>
      <c r="P6765" s="255"/>
      <c r="Q6765" s="255"/>
      <c r="R6765" s="255"/>
      <c r="S6765" s="255"/>
      <c r="T6765" s="255"/>
      <c r="U6765" s="255"/>
      <c r="V6765" s="255"/>
    </row>
    <row r="6766" spans="11:22" x14ac:dyDescent="0.25">
      <c r="K6766" s="254"/>
      <c r="L6766" s="255"/>
      <c r="M6766" s="255"/>
      <c r="N6766" s="255"/>
      <c r="O6766" s="255"/>
      <c r="P6766" s="255"/>
      <c r="Q6766" s="255"/>
      <c r="R6766" s="255"/>
      <c r="S6766" s="255"/>
      <c r="T6766" s="255"/>
      <c r="U6766" s="255"/>
      <c r="V6766" s="255"/>
    </row>
    <row r="6767" spans="11:22" x14ac:dyDescent="0.25">
      <c r="K6767" s="254"/>
      <c r="L6767" s="255"/>
      <c r="M6767" s="255"/>
      <c r="N6767" s="255"/>
      <c r="O6767" s="255"/>
      <c r="P6767" s="255"/>
      <c r="Q6767" s="255"/>
      <c r="R6767" s="255"/>
      <c r="S6767" s="255"/>
      <c r="T6767" s="255"/>
      <c r="U6767" s="255"/>
      <c r="V6767" s="255"/>
    </row>
    <row r="6768" spans="11:22" x14ac:dyDescent="0.25">
      <c r="K6768" s="254"/>
      <c r="L6768" s="255"/>
      <c r="M6768" s="255"/>
      <c r="N6768" s="255"/>
      <c r="O6768" s="255"/>
      <c r="P6768" s="255"/>
      <c r="Q6768" s="255"/>
      <c r="R6768" s="255"/>
      <c r="S6768" s="255"/>
      <c r="T6768" s="255"/>
      <c r="U6768" s="255"/>
      <c r="V6768" s="255"/>
    </row>
    <row r="6769" spans="11:22" x14ac:dyDescent="0.25">
      <c r="K6769" s="254"/>
      <c r="L6769" s="255"/>
      <c r="M6769" s="255"/>
      <c r="N6769" s="255"/>
      <c r="O6769" s="255"/>
      <c r="P6769" s="255"/>
      <c r="Q6769" s="255"/>
      <c r="R6769" s="255"/>
      <c r="S6769" s="255"/>
      <c r="T6769" s="255"/>
      <c r="U6769" s="255"/>
      <c r="V6769" s="255"/>
    </row>
    <row r="6770" spans="11:22" x14ac:dyDescent="0.25">
      <c r="K6770" s="254"/>
      <c r="L6770" s="255"/>
      <c r="M6770" s="255"/>
      <c r="N6770" s="255"/>
      <c r="O6770" s="255"/>
      <c r="P6770" s="255"/>
      <c r="Q6770" s="255"/>
      <c r="R6770" s="255"/>
      <c r="S6770" s="255"/>
      <c r="T6770" s="255"/>
      <c r="U6770" s="255"/>
      <c r="V6770" s="255"/>
    </row>
    <row r="6771" spans="11:22" x14ac:dyDescent="0.25">
      <c r="K6771" s="254"/>
      <c r="L6771" s="255"/>
      <c r="M6771" s="255"/>
      <c r="N6771" s="255"/>
      <c r="O6771" s="255"/>
      <c r="P6771" s="255"/>
      <c r="Q6771" s="255"/>
      <c r="R6771" s="255"/>
      <c r="S6771" s="255"/>
      <c r="T6771" s="255"/>
      <c r="U6771" s="255"/>
      <c r="V6771" s="255"/>
    </row>
    <row r="6772" spans="11:22" x14ac:dyDescent="0.25">
      <c r="K6772" s="254"/>
      <c r="L6772" s="255"/>
      <c r="M6772" s="255"/>
      <c r="N6772" s="255"/>
      <c r="O6772" s="255"/>
      <c r="P6772" s="255"/>
      <c r="Q6772" s="255"/>
      <c r="R6772" s="255"/>
      <c r="S6772" s="255"/>
      <c r="T6772" s="255"/>
      <c r="U6772" s="255"/>
      <c r="V6772" s="255"/>
    </row>
    <row r="6773" spans="11:22" x14ac:dyDescent="0.25">
      <c r="K6773" s="254"/>
      <c r="L6773" s="255"/>
      <c r="M6773" s="255"/>
      <c r="N6773" s="255"/>
      <c r="O6773" s="255"/>
      <c r="P6773" s="255"/>
      <c r="Q6773" s="255"/>
      <c r="R6773" s="255"/>
      <c r="S6773" s="255"/>
      <c r="T6773" s="255"/>
      <c r="U6773" s="255"/>
      <c r="V6773" s="255"/>
    </row>
    <row r="6774" spans="11:22" x14ac:dyDescent="0.25">
      <c r="K6774" s="254"/>
      <c r="L6774" s="255"/>
      <c r="M6774" s="255"/>
      <c r="N6774" s="255"/>
      <c r="O6774" s="255"/>
      <c r="P6774" s="255"/>
      <c r="Q6774" s="255"/>
      <c r="R6774" s="255"/>
      <c r="S6774" s="255"/>
      <c r="T6774" s="255"/>
      <c r="U6774" s="255"/>
      <c r="V6774" s="255"/>
    </row>
    <row r="6775" spans="11:22" x14ac:dyDescent="0.25">
      <c r="K6775" s="254"/>
      <c r="L6775" s="255"/>
      <c r="M6775" s="255"/>
      <c r="N6775" s="255"/>
      <c r="O6775" s="255"/>
      <c r="P6775" s="255"/>
      <c r="Q6775" s="255"/>
      <c r="R6775" s="255"/>
      <c r="S6775" s="255"/>
      <c r="T6775" s="255"/>
      <c r="U6775" s="255"/>
      <c r="V6775" s="255"/>
    </row>
    <row r="6776" spans="11:22" x14ac:dyDescent="0.25">
      <c r="K6776" s="254"/>
      <c r="L6776" s="255"/>
      <c r="M6776" s="255"/>
      <c r="N6776" s="255"/>
      <c r="O6776" s="255"/>
      <c r="P6776" s="255"/>
      <c r="Q6776" s="255"/>
      <c r="R6776" s="255"/>
      <c r="S6776" s="255"/>
      <c r="T6776" s="255"/>
      <c r="U6776" s="255"/>
      <c r="V6776" s="255"/>
    </row>
    <row r="6777" spans="11:22" x14ac:dyDescent="0.25">
      <c r="K6777" s="254"/>
      <c r="L6777" s="255"/>
      <c r="M6777" s="255"/>
      <c r="N6777" s="255"/>
      <c r="O6777" s="255"/>
      <c r="P6777" s="255"/>
      <c r="Q6777" s="255"/>
      <c r="R6777" s="255"/>
      <c r="S6777" s="255"/>
      <c r="T6777" s="255"/>
      <c r="U6777" s="255"/>
      <c r="V6777" s="255"/>
    </row>
    <row r="6778" spans="11:22" x14ac:dyDescent="0.25">
      <c r="K6778" s="254"/>
      <c r="L6778" s="255"/>
      <c r="M6778" s="255"/>
      <c r="N6778" s="255"/>
      <c r="O6778" s="255"/>
      <c r="P6778" s="255"/>
      <c r="Q6778" s="255"/>
      <c r="R6778" s="255"/>
      <c r="S6778" s="255"/>
      <c r="T6778" s="255"/>
      <c r="U6778" s="255"/>
      <c r="V6778" s="255"/>
    </row>
    <row r="6779" spans="11:22" x14ac:dyDescent="0.25">
      <c r="K6779" s="254"/>
      <c r="L6779" s="255"/>
      <c r="M6779" s="255"/>
      <c r="N6779" s="255"/>
      <c r="O6779" s="255"/>
      <c r="P6779" s="255"/>
      <c r="Q6779" s="255"/>
      <c r="R6779" s="255"/>
      <c r="S6779" s="255"/>
      <c r="T6779" s="255"/>
      <c r="U6779" s="255"/>
      <c r="V6779" s="255"/>
    </row>
    <row r="6780" spans="11:22" x14ac:dyDescent="0.25">
      <c r="K6780" s="254"/>
      <c r="L6780" s="255"/>
      <c r="M6780" s="255"/>
      <c r="N6780" s="255"/>
      <c r="O6780" s="255"/>
      <c r="P6780" s="255"/>
      <c r="Q6780" s="255"/>
      <c r="R6780" s="255"/>
      <c r="S6780" s="255"/>
      <c r="T6780" s="255"/>
      <c r="U6780" s="255"/>
      <c r="V6780" s="255"/>
    </row>
    <row r="6781" spans="11:22" x14ac:dyDescent="0.25">
      <c r="K6781" s="254"/>
      <c r="L6781" s="255"/>
      <c r="M6781" s="255"/>
      <c r="N6781" s="255"/>
      <c r="O6781" s="255"/>
      <c r="P6781" s="255"/>
      <c r="Q6781" s="255"/>
      <c r="R6781" s="255"/>
      <c r="S6781" s="255"/>
      <c r="T6781" s="255"/>
      <c r="U6781" s="255"/>
      <c r="V6781" s="255"/>
    </row>
    <row r="6782" spans="11:22" x14ac:dyDescent="0.25">
      <c r="K6782" s="254"/>
      <c r="L6782" s="255"/>
      <c r="M6782" s="255"/>
      <c r="N6782" s="255"/>
      <c r="O6782" s="255"/>
      <c r="P6782" s="255"/>
      <c r="Q6782" s="255"/>
      <c r="R6782" s="255"/>
      <c r="S6782" s="255"/>
      <c r="T6782" s="255"/>
      <c r="U6782" s="255"/>
      <c r="V6782" s="255"/>
    </row>
    <row r="6783" spans="11:22" x14ac:dyDescent="0.25">
      <c r="K6783" s="254"/>
      <c r="L6783" s="255"/>
      <c r="M6783" s="255"/>
      <c r="N6783" s="255"/>
      <c r="O6783" s="255"/>
      <c r="P6783" s="255"/>
      <c r="Q6783" s="255"/>
      <c r="R6783" s="255"/>
      <c r="S6783" s="255"/>
      <c r="T6783" s="255"/>
      <c r="U6783" s="255"/>
      <c r="V6783" s="255"/>
    </row>
    <row r="6784" spans="11:22" x14ac:dyDescent="0.25">
      <c r="K6784" s="254"/>
      <c r="L6784" s="255"/>
      <c r="M6784" s="255"/>
      <c r="N6784" s="255"/>
      <c r="O6784" s="255"/>
      <c r="P6784" s="255"/>
      <c r="Q6784" s="255"/>
      <c r="R6784" s="255"/>
      <c r="S6784" s="255"/>
      <c r="T6784" s="255"/>
      <c r="U6784" s="255"/>
      <c r="V6784" s="255"/>
    </row>
    <row r="6785" spans="11:22" x14ac:dyDescent="0.25">
      <c r="K6785" s="254"/>
      <c r="L6785" s="255"/>
      <c r="M6785" s="255"/>
      <c r="N6785" s="255"/>
      <c r="O6785" s="255"/>
      <c r="P6785" s="255"/>
      <c r="Q6785" s="255"/>
      <c r="R6785" s="255"/>
      <c r="S6785" s="255"/>
      <c r="T6785" s="255"/>
      <c r="U6785" s="255"/>
      <c r="V6785" s="255"/>
    </row>
    <row r="6786" spans="11:22" x14ac:dyDescent="0.25">
      <c r="K6786" s="254"/>
      <c r="L6786" s="255"/>
      <c r="M6786" s="255"/>
      <c r="N6786" s="255"/>
      <c r="O6786" s="255"/>
      <c r="P6786" s="255"/>
      <c r="Q6786" s="255"/>
      <c r="R6786" s="255"/>
      <c r="S6786" s="255"/>
      <c r="T6786" s="255"/>
      <c r="U6786" s="255"/>
      <c r="V6786" s="255"/>
    </row>
    <row r="6787" spans="11:22" x14ac:dyDescent="0.25">
      <c r="K6787" s="254"/>
      <c r="L6787" s="255"/>
      <c r="M6787" s="255"/>
      <c r="N6787" s="255"/>
      <c r="O6787" s="255"/>
      <c r="P6787" s="255"/>
      <c r="Q6787" s="255"/>
      <c r="R6787" s="255"/>
      <c r="S6787" s="255"/>
      <c r="T6787" s="255"/>
      <c r="U6787" s="255"/>
      <c r="V6787" s="255"/>
    </row>
    <row r="6788" spans="11:22" x14ac:dyDescent="0.25">
      <c r="K6788" s="254"/>
      <c r="L6788" s="255"/>
      <c r="M6788" s="255"/>
      <c r="N6788" s="255"/>
      <c r="O6788" s="255"/>
      <c r="P6788" s="255"/>
      <c r="Q6788" s="255"/>
      <c r="R6788" s="255"/>
      <c r="S6788" s="255"/>
      <c r="T6788" s="255"/>
      <c r="U6788" s="255"/>
      <c r="V6788" s="255"/>
    </row>
    <row r="6789" spans="11:22" x14ac:dyDescent="0.25">
      <c r="K6789" s="254"/>
      <c r="L6789" s="255"/>
      <c r="M6789" s="255"/>
      <c r="N6789" s="255"/>
      <c r="O6789" s="255"/>
      <c r="P6789" s="255"/>
      <c r="Q6789" s="255"/>
      <c r="R6789" s="255"/>
      <c r="S6789" s="255"/>
      <c r="T6789" s="255"/>
      <c r="U6789" s="255"/>
      <c r="V6789" s="255"/>
    </row>
    <row r="6790" spans="11:22" x14ac:dyDescent="0.25">
      <c r="K6790" s="254"/>
      <c r="L6790" s="255"/>
      <c r="M6790" s="255"/>
      <c r="N6790" s="255"/>
      <c r="O6790" s="255"/>
      <c r="P6790" s="255"/>
      <c r="Q6790" s="255"/>
      <c r="R6790" s="255"/>
      <c r="S6790" s="255"/>
      <c r="T6790" s="255"/>
      <c r="U6790" s="255"/>
      <c r="V6790" s="255"/>
    </row>
    <row r="6791" spans="11:22" x14ac:dyDescent="0.25">
      <c r="K6791" s="254"/>
      <c r="L6791" s="255"/>
      <c r="M6791" s="255"/>
      <c r="N6791" s="255"/>
      <c r="O6791" s="255"/>
      <c r="P6791" s="255"/>
      <c r="Q6791" s="255"/>
      <c r="R6791" s="255"/>
      <c r="S6791" s="255"/>
      <c r="T6791" s="255"/>
      <c r="U6791" s="255"/>
      <c r="V6791" s="255"/>
    </row>
    <row r="6792" spans="11:22" x14ac:dyDescent="0.25">
      <c r="K6792" s="254"/>
      <c r="L6792" s="255"/>
      <c r="M6792" s="255"/>
      <c r="N6792" s="255"/>
      <c r="O6792" s="255"/>
      <c r="P6792" s="255"/>
      <c r="Q6792" s="255"/>
      <c r="R6792" s="255"/>
      <c r="S6792" s="255"/>
      <c r="T6792" s="255"/>
      <c r="U6792" s="255"/>
      <c r="V6792" s="255"/>
    </row>
    <row r="6793" spans="11:22" x14ac:dyDescent="0.25">
      <c r="K6793" s="254"/>
      <c r="L6793" s="255"/>
      <c r="M6793" s="255"/>
      <c r="N6793" s="255"/>
      <c r="O6793" s="255"/>
      <c r="P6793" s="255"/>
      <c r="Q6793" s="255"/>
      <c r="R6793" s="255"/>
      <c r="S6793" s="255"/>
      <c r="T6793" s="255"/>
      <c r="U6793" s="255"/>
      <c r="V6793" s="255"/>
    </row>
    <row r="6794" spans="11:22" x14ac:dyDescent="0.25">
      <c r="K6794" s="254"/>
      <c r="L6794" s="255"/>
      <c r="M6794" s="255"/>
      <c r="N6794" s="255"/>
      <c r="O6794" s="255"/>
      <c r="P6794" s="255"/>
      <c r="Q6794" s="255"/>
      <c r="R6794" s="255"/>
      <c r="S6794" s="255"/>
      <c r="T6794" s="255"/>
      <c r="U6794" s="255"/>
      <c r="V6794" s="255"/>
    </row>
    <row r="6795" spans="11:22" x14ac:dyDescent="0.25">
      <c r="K6795" s="254"/>
      <c r="L6795" s="255"/>
      <c r="M6795" s="255"/>
      <c r="N6795" s="255"/>
      <c r="O6795" s="255"/>
      <c r="P6795" s="255"/>
      <c r="Q6795" s="255"/>
      <c r="R6795" s="255"/>
      <c r="S6795" s="255"/>
      <c r="T6795" s="255"/>
      <c r="U6795" s="255"/>
      <c r="V6795" s="255"/>
    </row>
    <row r="6796" spans="11:22" x14ac:dyDescent="0.25">
      <c r="K6796" s="254"/>
      <c r="L6796" s="255"/>
      <c r="M6796" s="255"/>
      <c r="N6796" s="255"/>
      <c r="O6796" s="255"/>
      <c r="P6796" s="255"/>
      <c r="Q6796" s="255"/>
      <c r="R6796" s="255"/>
      <c r="S6796" s="255"/>
      <c r="T6796" s="255"/>
      <c r="U6796" s="255"/>
      <c r="V6796" s="255"/>
    </row>
    <row r="6797" spans="11:22" x14ac:dyDescent="0.25">
      <c r="K6797" s="254"/>
      <c r="L6797" s="255"/>
      <c r="M6797" s="255"/>
      <c r="N6797" s="255"/>
      <c r="O6797" s="255"/>
      <c r="P6797" s="255"/>
      <c r="Q6797" s="255"/>
      <c r="R6797" s="255"/>
      <c r="S6797" s="255"/>
      <c r="T6797" s="255"/>
      <c r="U6797" s="255"/>
      <c r="V6797" s="255"/>
    </row>
    <row r="6798" spans="11:22" x14ac:dyDescent="0.25">
      <c r="K6798" s="254"/>
      <c r="L6798" s="255"/>
      <c r="M6798" s="255"/>
      <c r="N6798" s="255"/>
      <c r="O6798" s="255"/>
      <c r="P6798" s="255"/>
      <c r="Q6798" s="255"/>
      <c r="R6798" s="255"/>
      <c r="S6798" s="255"/>
      <c r="T6798" s="255"/>
      <c r="U6798" s="255"/>
      <c r="V6798" s="255"/>
    </row>
    <row r="6799" spans="11:22" x14ac:dyDescent="0.25">
      <c r="K6799" s="254"/>
      <c r="L6799" s="255"/>
      <c r="M6799" s="255"/>
      <c r="N6799" s="255"/>
      <c r="O6799" s="255"/>
      <c r="P6799" s="255"/>
      <c r="Q6799" s="255"/>
      <c r="R6799" s="255"/>
      <c r="S6799" s="255"/>
      <c r="T6799" s="255"/>
      <c r="U6799" s="255"/>
      <c r="V6799" s="255"/>
    </row>
    <row r="6800" spans="11:22" x14ac:dyDescent="0.25">
      <c r="K6800" s="254"/>
      <c r="L6800" s="255"/>
      <c r="M6800" s="255"/>
      <c r="N6800" s="255"/>
      <c r="O6800" s="255"/>
      <c r="P6800" s="255"/>
      <c r="Q6800" s="255"/>
      <c r="R6800" s="255"/>
      <c r="S6800" s="255"/>
      <c r="T6800" s="255"/>
      <c r="U6800" s="255"/>
      <c r="V6800" s="255"/>
    </row>
    <row r="6801" spans="11:22" x14ac:dyDescent="0.25">
      <c r="K6801" s="254"/>
      <c r="L6801" s="255"/>
      <c r="M6801" s="255"/>
      <c r="N6801" s="255"/>
      <c r="O6801" s="255"/>
      <c r="P6801" s="255"/>
      <c r="Q6801" s="255"/>
      <c r="R6801" s="255"/>
      <c r="S6801" s="255"/>
      <c r="T6801" s="255"/>
      <c r="U6801" s="255"/>
      <c r="V6801" s="255"/>
    </row>
    <row r="6802" spans="11:22" x14ac:dyDescent="0.25">
      <c r="K6802" s="254"/>
      <c r="L6802" s="255"/>
      <c r="M6802" s="255"/>
      <c r="N6802" s="255"/>
      <c r="O6802" s="255"/>
      <c r="P6802" s="255"/>
      <c r="Q6802" s="255"/>
      <c r="R6802" s="255"/>
      <c r="S6802" s="255"/>
      <c r="T6802" s="255"/>
      <c r="U6802" s="255"/>
      <c r="V6802" s="255"/>
    </row>
    <row r="6803" spans="11:22" x14ac:dyDescent="0.25">
      <c r="K6803" s="254"/>
      <c r="L6803" s="255"/>
      <c r="M6803" s="255"/>
      <c r="N6803" s="255"/>
      <c r="O6803" s="255"/>
      <c r="P6803" s="255"/>
      <c r="Q6803" s="255"/>
      <c r="R6803" s="255"/>
      <c r="S6803" s="255"/>
      <c r="T6803" s="255"/>
      <c r="U6803" s="255"/>
      <c r="V6803" s="255"/>
    </row>
    <row r="6804" spans="11:22" x14ac:dyDescent="0.25">
      <c r="K6804" s="254"/>
      <c r="L6804" s="255"/>
      <c r="M6804" s="255"/>
      <c r="N6804" s="255"/>
      <c r="O6804" s="255"/>
      <c r="P6804" s="255"/>
      <c r="Q6804" s="255"/>
      <c r="R6804" s="255"/>
      <c r="S6804" s="255"/>
      <c r="T6804" s="255"/>
      <c r="U6804" s="255"/>
      <c r="V6804" s="255"/>
    </row>
    <row r="6805" spans="11:22" x14ac:dyDescent="0.25">
      <c r="K6805" s="254"/>
      <c r="L6805" s="255"/>
      <c r="M6805" s="255"/>
      <c r="N6805" s="255"/>
      <c r="O6805" s="255"/>
      <c r="P6805" s="255"/>
      <c r="Q6805" s="255"/>
      <c r="R6805" s="255"/>
      <c r="S6805" s="255"/>
      <c r="T6805" s="255"/>
      <c r="U6805" s="255"/>
      <c r="V6805" s="255"/>
    </row>
    <row r="6806" spans="11:22" x14ac:dyDescent="0.25">
      <c r="K6806" s="254"/>
      <c r="L6806" s="255"/>
      <c r="M6806" s="255"/>
      <c r="N6806" s="255"/>
      <c r="O6806" s="255"/>
      <c r="P6806" s="255"/>
      <c r="Q6806" s="255"/>
      <c r="R6806" s="255"/>
      <c r="S6806" s="255"/>
      <c r="T6806" s="255"/>
      <c r="U6806" s="255"/>
      <c r="V6806" s="255"/>
    </row>
    <row r="6807" spans="11:22" x14ac:dyDescent="0.25">
      <c r="K6807" s="254"/>
      <c r="L6807" s="255"/>
      <c r="M6807" s="255"/>
      <c r="N6807" s="255"/>
      <c r="O6807" s="255"/>
      <c r="P6807" s="255"/>
      <c r="Q6807" s="255"/>
      <c r="R6807" s="255"/>
      <c r="S6807" s="255"/>
      <c r="T6807" s="255"/>
      <c r="U6807" s="255"/>
      <c r="V6807" s="255"/>
    </row>
    <row r="6808" spans="11:22" x14ac:dyDescent="0.25">
      <c r="K6808" s="254"/>
      <c r="L6808" s="255"/>
      <c r="M6808" s="255"/>
      <c r="N6808" s="255"/>
      <c r="O6808" s="255"/>
      <c r="P6808" s="255"/>
      <c r="Q6808" s="255"/>
      <c r="R6808" s="255"/>
      <c r="S6808" s="255"/>
      <c r="T6808" s="255"/>
      <c r="U6808" s="255"/>
      <c r="V6808" s="255"/>
    </row>
    <row r="6809" spans="11:22" x14ac:dyDescent="0.25">
      <c r="K6809" s="254"/>
      <c r="L6809" s="255"/>
      <c r="M6809" s="255"/>
      <c r="N6809" s="255"/>
      <c r="O6809" s="255"/>
      <c r="P6809" s="255"/>
      <c r="Q6809" s="255"/>
      <c r="R6809" s="255"/>
      <c r="S6809" s="255"/>
      <c r="T6809" s="255"/>
      <c r="U6809" s="255"/>
      <c r="V6809" s="255"/>
    </row>
    <row r="6810" spans="11:22" x14ac:dyDescent="0.25">
      <c r="K6810" s="254"/>
      <c r="L6810" s="255"/>
      <c r="M6810" s="255"/>
      <c r="N6810" s="255"/>
      <c r="O6810" s="255"/>
      <c r="P6810" s="255"/>
      <c r="Q6810" s="255"/>
      <c r="R6810" s="255"/>
      <c r="S6810" s="255"/>
      <c r="T6810" s="255"/>
      <c r="U6810" s="255"/>
      <c r="V6810" s="255"/>
    </row>
    <row r="6811" spans="11:22" x14ac:dyDescent="0.25">
      <c r="K6811" s="254"/>
      <c r="L6811" s="255"/>
      <c r="M6811" s="255"/>
      <c r="N6811" s="255"/>
      <c r="O6811" s="255"/>
      <c r="P6811" s="255"/>
      <c r="Q6811" s="255"/>
      <c r="R6811" s="255"/>
      <c r="S6811" s="255"/>
      <c r="T6811" s="255"/>
      <c r="U6811" s="255"/>
      <c r="V6811" s="255"/>
    </row>
    <row r="6812" spans="11:22" x14ac:dyDescent="0.25">
      <c r="K6812" s="254"/>
      <c r="L6812" s="255"/>
      <c r="M6812" s="255"/>
      <c r="N6812" s="255"/>
      <c r="O6812" s="255"/>
      <c r="P6812" s="255"/>
      <c r="Q6812" s="255"/>
      <c r="R6812" s="255"/>
      <c r="S6812" s="255"/>
      <c r="T6812" s="255"/>
      <c r="U6812" s="255"/>
      <c r="V6812" s="255"/>
    </row>
    <row r="6813" spans="11:22" x14ac:dyDescent="0.25">
      <c r="K6813" s="254"/>
      <c r="L6813" s="255"/>
      <c r="M6813" s="255"/>
      <c r="N6813" s="255"/>
      <c r="O6813" s="255"/>
      <c r="P6813" s="255"/>
      <c r="Q6813" s="255"/>
      <c r="R6813" s="255"/>
      <c r="S6813" s="255"/>
      <c r="T6813" s="255"/>
      <c r="U6813" s="255"/>
      <c r="V6813" s="255"/>
    </row>
    <row r="6814" spans="11:22" x14ac:dyDescent="0.25">
      <c r="K6814" s="254"/>
      <c r="L6814" s="255"/>
      <c r="M6814" s="255"/>
      <c r="N6814" s="255"/>
      <c r="O6814" s="255"/>
      <c r="P6814" s="255"/>
      <c r="Q6814" s="255"/>
      <c r="R6814" s="255"/>
      <c r="S6814" s="255"/>
      <c r="T6814" s="255"/>
      <c r="U6814" s="255"/>
      <c r="V6814" s="255"/>
    </row>
    <row r="6815" spans="11:22" x14ac:dyDescent="0.25">
      <c r="K6815" s="254"/>
      <c r="L6815" s="255"/>
      <c r="M6815" s="255"/>
      <c r="N6815" s="255"/>
      <c r="O6815" s="255"/>
      <c r="P6815" s="255"/>
      <c r="Q6815" s="255"/>
      <c r="R6815" s="255"/>
      <c r="S6815" s="255"/>
      <c r="T6815" s="255"/>
      <c r="U6815" s="255"/>
      <c r="V6815" s="255"/>
    </row>
    <row r="6816" spans="11:22" x14ac:dyDescent="0.25">
      <c r="K6816" s="254"/>
      <c r="L6816" s="255"/>
      <c r="M6816" s="255"/>
      <c r="N6816" s="255"/>
      <c r="O6816" s="255"/>
      <c r="P6816" s="255"/>
      <c r="Q6816" s="255"/>
      <c r="R6816" s="255"/>
      <c r="S6816" s="255"/>
      <c r="T6816" s="255"/>
      <c r="U6816" s="255"/>
      <c r="V6816" s="255"/>
    </row>
    <row r="6817" spans="11:22" x14ac:dyDescent="0.25">
      <c r="K6817" s="254"/>
      <c r="L6817" s="255"/>
      <c r="M6817" s="255"/>
      <c r="N6817" s="255"/>
      <c r="O6817" s="255"/>
      <c r="P6817" s="255"/>
      <c r="Q6817" s="255"/>
      <c r="R6817" s="255"/>
      <c r="S6817" s="255"/>
      <c r="T6817" s="255"/>
      <c r="U6817" s="255"/>
      <c r="V6817" s="255"/>
    </row>
    <row r="6818" spans="11:22" x14ac:dyDescent="0.25">
      <c r="K6818" s="254"/>
      <c r="L6818" s="255"/>
      <c r="M6818" s="255"/>
      <c r="N6818" s="255"/>
      <c r="O6818" s="255"/>
      <c r="P6818" s="255"/>
      <c r="Q6818" s="255"/>
      <c r="R6818" s="255"/>
      <c r="S6818" s="255"/>
      <c r="T6818" s="255"/>
      <c r="U6818" s="255"/>
      <c r="V6818" s="255"/>
    </row>
    <row r="6819" spans="11:22" x14ac:dyDescent="0.25">
      <c r="K6819" s="254"/>
      <c r="L6819" s="255"/>
      <c r="M6819" s="255"/>
      <c r="N6819" s="255"/>
      <c r="O6819" s="255"/>
      <c r="P6819" s="255"/>
      <c r="Q6819" s="255"/>
      <c r="R6819" s="255"/>
      <c r="S6819" s="255"/>
      <c r="T6819" s="255"/>
      <c r="U6819" s="255"/>
      <c r="V6819" s="255"/>
    </row>
    <row r="6820" spans="11:22" x14ac:dyDescent="0.25">
      <c r="K6820" s="254"/>
      <c r="L6820" s="255"/>
      <c r="M6820" s="255"/>
      <c r="N6820" s="255"/>
      <c r="O6820" s="255"/>
      <c r="P6820" s="255"/>
      <c r="Q6820" s="255"/>
      <c r="R6820" s="255"/>
      <c r="S6820" s="255"/>
      <c r="T6820" s="255"/>
      <c r="U6820" s="255"/>
      <c r="V6820" s="255"/>
    </row>
    <row r="6821" spans="11:22" x14ac:dyDescent="0.25">
      <c r="K6821" s="254"/>
      <c r="L6821" s="255"/>
      <c r="M6821" s="255"/>
      <c r="N6821" s="255"/>
      <c r="O6821" s="255"/>
      <c r="P6821" s="255"/>
      <c r="Q6821" s="255"/>
      <c r="R6821" s="255"/>
      <c r="S6821" s="255"/>
      <c r="T6821" s="255"/>
      <c r="U6821" s="255"/>
      <c r="V6821" s="255"/>
    </row>
    <row r="6822" spans="11:22" x14ac:dyDescent="0.25">
      <c r="K6822" s="254"/>
      <c r="L6822" s="255"/>
      <c r="M6822" s="255"/>
      <c r="N6822" s="255"/>
      <c r="O6822" s="255"/>
      <c r="P6822" s="255"/>
      <c r="Q6822" s="255"/>
      <c r="R6822" s="255"/>
      <c r="S6822" s="255"/>
      <c r="T6822" s="255"/>
      <c r="U6822" s="255"/>
      <c r="V6822" s="255"/>
    </row>
    <row r="6823" spans="11:22" x14ac:dyDescent="0.25">
      <c r="K6823" s="254"/>
      <c r="L6823" s="255"/>
      <c r="M6823" s="255"/>
      <c r="N6823" s="255"/>
      <c r="O6823" s="255"/>
      <c r="P6823" s="255"/>
      <c r="Q6823" s="255"/>
      <c r="R6823" s="255"/>
      <c r="S6823" s="255"/>
      <c r="T6823" s="255"/>
      <c r="U6823" s="255"/>
      <c r="V6823" s="255"/>
    </row>
    <row r="6824" spans="11:22" x14ac:dyDescent="0.25">
      <c r="K6824" s="254"/>
      <c r="L6824" s="255"/>
      <c r="M6824" s="255"/>
      <c r="N6824" s="255"/>
      <c r="O6824" s="255"/>
      <c r="P6824" s="255"/>
      <c r="Q6824" s="255"/>
      <c r="R6824" s="255"/>
      <c r="S6824" s="255"/>
      <c r="T6824" s="255"/>
      <c r="U6824" s="255"/>
      <c r="V6824" s="255"/>
    </row>
    <row r="6825" spans="11:22" x14ac:dyDescent="0.25">
      <c r="K6825" s="254"/>
      <c r="L6825" s="255"/>
      <c r="M6825" s="255"/>
      <c r="N6825" s="255"/>
      <c r="O6825" s="255"/>
      <c r="P6825" s="255"/>
      <c r="Q6825" s="255"/>
      <c r="R6825" s="255"/>
      <c r="S6825" s="255"/>
      <c r="T6825" s="255"/>
      <c r="U6825" s="255"/>
      <c r="V6825" s="255"/>
    </row>
    <row r="6826" spans="11:22" x14ac:dyDescent="0.25">
      <c r="K6826" s="254"/>
      <c r="L6826" s="255"/>
      <c r="M6826" s="255"/>
      <c r="N6826" s="255"/>
      <c r="O6826" s="255"/>
      <c r="P6826" s="255"/>
      <c r="Q6826" s="255"/>
      <c r="R6826" s="255"/>
      <c r="S6826" s="255"/>
      <c r="T6826" s="255"/>
      <c r="U6826" s="255"/>
      <c r="V6826" s="255"/>
    </row>
    <row r="6827" spans="11:22" x14ac:dyDescent="0.25">
      <c r="K6827" s="254"/>
      <c r="L6827" s="255"/>
      <c r="M6827" s="255"/>
      <c r="N6827" s="255"/>
      <c r="O6827" s="255"/>
      <c r="P6827" s="255"/>
      <c r="Q6827" s="255"/>
      <c r="R6827" s="255"/>
      <c r="S6827" s="255"/>
      <c r="T6827" s="255"/>
      <c r="U6827" s="255"/>
      <c r="V6827" s="255"/>
    </row>
    <row r="6828" spans="11:22" x14ac:dyDescent="0.25">
      <c r="K6828" s="254"/>
      <c r="L6828" s="255"/>
      <c r="M6828" s="255"/>
      <c r="N6828" s="255"/>
      <c r="O6828" s="255"/>
      <c r="P6828" s="255"/>
      <c r="Q6828" s="255"/>
      <c r="R6828" s="255"/>
      <c r="S6828" s="255"/>
      <c r="T6828" s="255"/>
      <c r="U6828" s="255"/>
      <c r="V6828" s="255"/>
    </row>
    <row r="6829" spans="11:22" x14ac:dyDescent="0.25">
      <c r="K6829" s="254"/>
      <c r="L6829" s="255"/>
      <c r="M6829" s="255"/>
      <c r="N6829" s="255"/>
      <c r="O6829" s="255"/>
      <c r="P6829" s="255"/>
      <c r="Q6829" s="255"/>
      <c r="R6829" s="255"/>
      <c r="S6829" s="255"/>
      <c r="T6829" s="255"/>
      <c r="U6829" s="255"/>
      <c r="V6829" s="255"/>
    </row>
    <row r="6830" spans="11:22" x14ac:dyDescent="0.25">
      <c r="K6830" s="254"/>
      <c r="L6830" s="255"/>
      <c r="M6830" s="255"/>
      <c r="N6830" s="255"/>
      <c r="O6830" s="255"/>
      <c r="P6830" s="255"/>
      <c r="Q6830" s="255"/>
      <c r="R6830" s="255"/>
      <c r="S6830" s="255"/>
      <c r="T6830" s="255"/>
      <c r="U6830" s="255"/>
      <c r="V6830" s="255"/>
    </row>
    <row r="6831" spans="11:22" x14ac:dyDescent="0.25">
      <c r="K6831" s="254"/>
      <c r="L6831" s="255"/>
      <c r="M6831" s="255"/>
      <c r="N6831" s="255"/>
      <c r="O6831" s="255"/>
      <c r="P6831" s="255"/>
      <c r="Q6831" s="255"/>
      <c r="R6831" s="255"/>
      <c r="S6831" s="255"/>
      <c r="T6831" s="255"/>
      <c r="U6831" s="255"/>
      <c r="V6831" s="255"/>
    </row>
    <row r="6832" spans="11:22" x14ac:dyDescent="0.25">
      <c r="K6832" s="254"/>
      <c r="L6832" s="255"/>
      <c r="M6832" s="255"/>
      <c r="N6832" s="255"/>
      <c r="O6832" s="255"/>
      <c r="P6832" s="255"/>
      <c r="Q6832" s="255"/>
      <c r="R6832" s="255"/>
      <c r="S6832" s="255"/>
      <c r="T6832" s="255"/>
      <c r="U6832" s="255"/>
      <c r="V6832" s="255"/>
    </row>
    <row r="6833" spans="11:22" x14ac:dyDescent="0.25">
      <c r="K6833" s="254"/>
      <c r="L6833" s="255"/>
      <c r="M6833" s="255"/>
      <c r="N6833" s="255"/>
      <c r="O6833" s="255"/>
      <c r="P6833" s="255"/>
      <c r="Q6833" s="255"/>
      <c r="R6833" s="255"/>
      <c r="S6833" s="255"/>
      <c r="T6833" s="255"/>
      <c r="U6833" s="255"/>
      <c r="V6833" s="255"/>
    </row>
    <row r="6834" spans="11:22" x14ac:dyDescent="0.25">
      <c r="K6834" s="254"/>
      <c r="L6834" s="255"/>
      <c r="M6834" s="255"/>
      <c r="N6834" s="255"/>
      <c r="O6834" s="255"/>
      <c r="P6834" s="255"/>
      <c r="Q6834" s="255"/>
      <c r="R6834" s="255"/>
      <c r="S6834" s="255"/>
      <c r="T6834" s="255"/>
      <c r="U6834" s="255"/>
      <c r="V6834" s="255"/>
    </row>
    <row r="6835" spans="11:22" x14ac:dyDescent="0.25">
      <c r="K6835" s="254"/>
      <c r="L6835" s="255"/>
      <c r="M6835" s="255"/>
      <c r="N6835" s="255"/>
      <c r="O6835" s="255"/>
      <c r="P6835" s="255"/>
      <c r="Q6835" s="255"/>
      <c r="R6835" s="255"/>
      <c r="S6835" s="255"/>
      <c r="T6835" s="255"/>
      <c r="U6835" s="255"/>
      <c r="V6835" s="255"/>
    </row>
    <row r="6836" spans="11:22" x14ac:dyDescent="0.25">
      <c r="K6836" s="254"/>
      <c r="L6836" s="255"/>
      <c r="M6836" s="255"/>
      <c r="N6836" s="255"/>
      <c r="O6836" s="255"/>
      <c r="P6836" s="255"/>
      <c r="Q6836" s="255"/>
      <c r="R6836" s="255"/>
      <c r="S6836" s="255"/>
      <c r="T6836" s="255"/>
      <c r="U6836" s="255"/>
      <c r="V6836" s="255"/>
    </row>
    <row r="6837" spans="11:22" x14ac:dyDescent="0.25">
      <c r="K6837" s="254"/>
      <c r="L6837" s="255"/>
      <c r="M6837" s="255"/>
      <c r="N6837" s="255"/>
      <c r="O6837" s="255"/>
      <c r="P6837" s="255"/>
      <c r="Q6837" s="255"/>
      <c r="R6837" s="255"/>
      <c r="S6837" s="255"/>
      <c r="T6837" s="255"/>
      <c r="U6837" s="255"/>
      <c r="V6837" s="255"/>
    </row>
    <row r="6838" spans="11:22" x14ac:dyDescent="0.25">
      <c r="K6838" s="254"/>
      <c r="L6838" s="255"/>
      <c r="M6838" s="255"/>
      <c r="N6838" s="255"/>
      <c r="O6838" s="255"/>
      <c r="P6838" s="255"/>
      <c r="Q6838" s="255"/>
      <c r="R6838" s="255"/>
      <c r="S6838" s="255"/>
      <c r="T6838" s="255"/>
      <c r="U6838" s="255"/>
      <c r="V6838" s="255"/>
    </row>
    <row r="6839" spans="11:22" x14ac:dyDescent="0.25">
      <c r="K6839" s="254"/>
      <c r="L6839" s="255"/>
      <c r="M6839" s="255"/>
      <c r="N6839" s="255"/>
      <c r="O6839" s="255"/>
      <c r="P6839" s="255"/>
      <c r="Q6839" s="255"/>
      <c r="R6839" s="255"/>
      <c r="S6839" s="255"/>
      <c r="T6839" s="255"/>
      <c r="U6839" s="255"/>
      <c r="V6839" s="255"/>
    </row>
    <row r="6840" spans="11:22" x14ac:dyDescent="0.25">
      <c r="K6840" s="254"/>
      <c r="L6840" s="255"/>
      <c r="M6840" s="255"/>
      <c r="N6840" s="255"/>
      <c r="O6840" s="255"/>
      <c r="P6840" s="255"/>
      <c r="Q6840" s="255"/>
      <c r="R6840" s="255"/>
      <c r="S6840" s="255"/>
      <c r="T6840" s="255"/>
      <c r="U6840" s="255"/>
      <c r="V6840" s="255"/>
    </row>
    <row r="6841" spans="11:22" x14ac:dyDescent="0.25">
      <c r="K6841" s="254"/>
      <c r="L6841" s="255"/>
      <c r="M6841" s="255"/>
      <c r="N6841" s="255"/>
      <c r="O6841" s="255"/>
      <c r="P6841" s="255"/>
      <c r="Q6841" s="255"/>
      <c r="R6841" s="255"/>
      <c r="S6841" s="255"/>
      <c r="T6841" s="255"/>
      <c r="U6841" s="255"/>
      <c r="V6841" s="255"/>
    </row>
    <row r="6842" spans="11:22" x14ac:dyDescent="0.25">
      <c r="K6842" s="254"/>
      <c r="L6842" s="255"/>
      <c r="M6842" s="255"/>
      <c r="N6842" s="255"/>
      <c r="O6842" s="255"/>
      <c r="P6842" s="255"/>
      <c r="Q6842" s="255"/>
      <c r="R6842" s="255"/>
      <c r="S6842" s="255"/>
      <c r="T6842" s="255"/>
      <c r="U6842" s="255"/>
      <c r="V6842" s="255"/>
    </row>
    <row r="6843" spans="11:22" x14ac:dyDescent="0.25">
      <c r="K6843" s="254"/>
      <c r="L6843" s="255"/>
      <c r="M6843" s="255"/>
      <c r="N6843" s="255"/>
      <c r="O6843" s="255"/>
      <c r="P6843" s="255"/>
      <c r="Q6843" s="255"/>
      <c r="R6843" s="255"/>
      <c r="S6843" s="255"/>
      <c r="T6843" s="255"/>
      <c r="U6843" s="255"/>
      <c r="V6843" s="255"/>
    </row>
    <row r="6844" spans="11:22" x14ac:dyDescent="0.25">
      <c r="K6844" s="254"/>
      <c r="L6844" s="255"/>
      <c r="M6844" s="255"/>
      <c r="N6844" s="255"/>
      <c r="O6844" s="255"/>
      <c r="P6844" s="255"/>
      <c r="Q6844" s="255"/>
      <c r="R6844" s="255"/>
      <c r="S6844" s="255"/>
      <c r="T6844" s="255"/>
      <c r="U6844" s="255"/>
      <c r="V6844" s="255"/>
    </row>
    <row r="6845" spans="11:22" x14ac:dyDescent="0.25">
      <c r="K6845" s="254"/>
      <c r="L6845" s="255"/>
      <c r="M6845" s="255"/>
      <c r="N6845" s="255"/>
      <c r="O6845" s="255"/>
      <c r="P6845" s="255"/>
      <c r="Q6845" s="255"/>
      <c r="R6845" s="255"/>
      <c r="S6845" s="255"/>
      <c r="T6845" s="255"/>
      <c r="U6845" s="255"/>
      <c r="V6845" s="255"/>
    </row>
    <row r="6846" spans="11:22" x14ac:dyDescent="0.25">
      <c r="K6846" s="254"/>
      <c r="L6846" s="255"/>
      <c r="M6846" s="255"/>
      <c r="N6846" s="255"/>
      <c r="O6846" s="255"/>
      <c r="P6846" s="255"/>
      <c r="Q6846" s="255"/>
      <c r="R6846" s="255"/>
      <c r="S6846" s="255"/>
      <c r="T6846" s="255"/>
      <c r="U6846" s="255"/>
      <c r="V6846" s="255"/>
    </row>
    <row r="6847" spans="11:22" x14ac:dyDescent="0.25">
      <c r="K6847" s="254"/>
      <c r="L6847" s="255"/>
      <c r="M6847" s="255"/>
      <c r="N6847" s="255"/>
      <c r="O6847" s="255"/>
      <c r="P6847" s="255"/>
      <c r="Q6847" s="255"/>
      <c r="R6847" s="255"/>
      <c r="S6847" s="255"/>
      <c r="T6847" s="255"/>
      <c r="U6847" s="255"/>
      <c r="V6847" s="255"/>
    </row>
    <row r="6848" spans="11:22" x14ac:dyDescent="0.25">
      <c r="K6848" s="254"/>
      <c r="L6848" s="255"/>
      <c r="M6848" s="255"/>
      <c r="N6848" s="255"/>
      <c r="O6848" s="255"/>
      <c r="P6848" s="255"/>
      <c r="Q6848" s="255"/>
      <c r="R6848" s="255"/>
      <c r="S6848" s="255"/>
      <c r="T6848" s="255"/>
      <c r="U6848" s="255"/>
      <c r="V6848" s="255"/>
    </row>
    <row r="6849" spans="11:22" x14ac:dyDescent="0.25">
      <c r="K6849" s="254"/>
      <c r="L6849" s="255"/>
      <c r="M6849" s="255"/>
      <c r="N6849" s="255"/>
      <c r="O6849" s="255"/>
      <c r="P6849" s="255"/>
      <c r="Q6849" s="255"/>
      <c r="R6849" s="255"/>
      <c r="S6849" s="255"/>
      <c r="T6849" s="255"/>
      <c r="U6849" s="255"/>
      <c r="V6849" s="255"/>
    </row>
    <row r="6850" spans="11:22" x14ac:dyDescent="0.25">
      <c r="K6850" s="254"/>
      <c r="L6850" s="255"/>
      <c r="M6850" s="255"/>
      <c r="N6850" s="255"/>
      <c r="O6850" s="255"/>
      <c r="P6850" s="255"/>
      <c r="Q6850" s="255"/>
      <c r="R6850" s="255"/>
      <c r="S6850" s="255"/>
      <c r="T6850" s="255"/>
      <c r="U6850" s="255"/>
      <c r="V6850" s="255"/>
    </row>
    <row r="6851" spans="11:22" x14ac:dyDescent="0.25">
      <c r="K6851" s="254"/>
      <c r="L6851" s="255"/>
      <c r="M6851" s="255"/>
      <c r="N6851" s="255"/>
      <c r="O6851" s="255"/>
      <c r="P6851" s="255"/>
      <c r="Q6851" s="255"/>
      <c r="R6851" s="255"/>
      <c r="S6851" s="255"/>
      <c r="T6851" s="255"/>
      <c r="U6851" s="255"/>
      <c r="V6851" s="255"/>
    </row>
    <row r="6852" spans="11:22" x14ac:dyDescent="0.25">
      <c r="K6852" s="254"/>
      <c r="L6852" s="255"/>
      <c r="M6852" s="255"/>
      <c r="N6852" s="255"/>
      <c r="O6852" s="255"/>
      <c r="P6852" s="255"/>
      <c r="Q6852" s="255"/>
      <c r="R6852" s="255"/>
      <c r="S6852" s="255"/>
      <c r="T6852" s="255"/>
      <c r="U6852" s="255"/>
      <c r="V6852" s="255"/>
    </row>
    <row r="6853" spans="11:22" x14ac:dyDescent="0.25">
      <c r="K6853" s="254"/>
      <c r="L6853" s="255"/>
      <c r="M6853" s="255"/>
      <c r="N6853" s="255"/>
      <c r="O6853" s="255"/>
      <c r="P6853" s="255"/>
      <c r="Q6853" s="255"/>
      <c r="R6853" s="255"/>
      <c r="S6853" s="255"/>
      <c r="T6853" s="255"/>
      <c r="U6853" s="255"/>
      <c r="V6853" s="255"/>
    </row>
    <row r="6854" spans="11:22" x14ac:dyDescent="0.25">
      <c r="K6854" s="254"/>
      <c r="L6854" s="255"/>
      <c r="M6854" s="255"/>
      <c r="N6854" s="255"/>
      <c r="O6854" s="255"/>
      <c r="P6854" s="255"/>
      <c r="Q6854" s="255"/>
      <c r="R6854" s="255"/>
      <c r="S6854" s="255"/>
      <c r="T6854" s="255"/>
      <c r="U6854" s="255"/>
      <c r="V6854" s="255"/>
    </row>
    <row r="6855" spans="11:22" x14ac:dyDescent="0.25">
      <c r="K6855" s="254"/>
      <c r="L6855" s="255"/>
      <c r="M6855" s="255"/>
      <c r="N6855" s="255"/>
      <c r="O6855" s="255"/>
      <c r="P6855" s="255"/>
      <c r="Q6855" s="255"/>
      <c r="R6855" s="255"/>
      <c r="S6855" s="255"/>
      <c r="T6855" s="255"/>
      <c r="U6855" s="255"/>
      <c r="V6855" s="255"/>
    </row>
    <row r="6856" spans="11:22" x14ac:dyDescent="0.25">
      <c r="K6856" s="254"/>
      <c r="L6856" s="255"/>
      <c r="M6856" s="255"/>
      <c r="N6856" s="255"/>
      <c r="O6856" s="255"/>
      <c r="P6856" s="255"/>
      <c r="Q6856" s="255"/>
      <c r="R6856" s="255"/>
      <c r="S6856" s="255"/>
      <c r="T6856" s="255"/>
      <c r="U6856" s="255"/>
      <c r="V6856" s="255"/>
    </row>
    <row r="6857" spans="11:22" x14ac:dyDescent="0.25">
      <c r="K6857" s="254"/>
      <c r="L6857" s="255"/>
      <c r="M6857" s="255"/>
      <c r="N6857" s="255"/>
      <c r="O6857" s="255"/>
      <c r="P6857" s="255"/>
      <c r="Q6857" s="255"/>
      <c r="R6857" s="255"/>
      <c r="S6857" s="255"/>
      <c r="T6857" s="255"/>
      <c r="U6857" s="255"/>
      <c r="V6857" s="255"/>
    </row>
    <row r="6858" spans="11:22" x14ac:dyDescent="0.25">
      <c r="K6858" s="254"/>
      <c r="L6858" s="255"/>
      <c r="M6858" s="255"/>
      <c r="N6858" s="255"/>
      <c r="O6858" s="255"/>
      <c r="P6858" s="255"/>
      <c r="Q6858" s="255"/>
      <c r="R6858" s="255"/>
      <c r="S6858" s="255"/>
      <c r="T6858" s="255"/>
      <c r="U6858" s="255"/>
      <c r="V6858" s="255"/>
    </row>
    <row r="6859" spans="11:22" x14ac:dyDescent="0.25">
      <c r="K6859" s="254"/>
      <c r="L6859" s="255"/>
      <c r="M6859" s="255"/>
      <c r="N6859" s="255"/>
      <c r="O6859" s="255"/>
      <c r="P6859" s="255"/>
      <c r="Q6859" s="255"/>
      <c r="R6859" s="255"/>
      <c r="S6859" s="255"/>
      <c r="T6859" s="255"/>
      <c r="U6859" s="255"/>
      <c r="V6859" s="255"/>
    </row>
    <row r="6860" spans="11:22" x14ac:dyDescent="0.25">
      <c r="K6860" s="254"/>
      <c r="L6860" s="255"/>
      <c r="M6860" s="255"/>
      <c r="N6860" s="255"/>
      <c r="O6860" s="255"/>
      <c r="P6860" s="255"/>
      <c r="Q6860" s="255"/>
      <c r="R6860" s="255"/>
      <c r="S6860" s="255"/>
      <c r="T6860" s="255"/>
      <c r="U6860" s="255"/>
      <c r="V6860" s="255"/>
    </row>
    <row r="6861" spans="11:22" x14ac:dyDescent="0.25">
      <c r="K6861" s="254"/>
      <c r="L6861" s="255"/>
      <c r="M6861" s="255"/>
      <c r="N6861" s="255"/>
      <c r="O6861" s="255"/>
      <c r="P6861" s="255"/>
      <c r="Q6861" s="255"/>
      <c r="R6861" s="255"/>
      <c r="S6861" s="255"/>
      <c r="T6861" s="255"/>
      <c r="U6861" s="255"/>
      <c r="V6861" s="255"/>
    </row>
    <row r="6862" spans="11:22" x14ac:dyDescent="0.25">
      <c r="K6862" s="254"/>
      <c r="L6862" s="255"/>
      <c r="M6862" s="255"/>
      <c r="N6862" s="255"/>
      <c r="O6862" s="255"/>
      <c r="P6862" s="255"/>
      <c r="Q6862" s="255"/>
      <c r="R6862" s="255"/>
      <c r="S6862" s="255"/>
      <c r="T6862" s="255"/>
      <c r="U6862" s="255"/>
      <c r="V6862" s="255"/>
    </row>
    <row r="6863" spans="11:22" x14ac:dyDescent="0.25">
      <c r="K6863" s="254"/>
      <c r="L6863" s="255"/>
      <c r="M6863" s="255"/>
      <c r="N6863" s="255"/>
      <c r="O6863" s="255"/>
      <c r="P6863" s="255"/>
      <c r="Q6863" s="255"/>
      <c r="R6863" s="255"/>
      <c r="S6863" s="255"/>
      <c r="T6863" s="255"/>
      <c r="U6863" s="255"/>
      <c r="V6863" s="255"/>
    </row>
    <row r="6864" spans="11:22" x14ac:dyDescent="0.25">
      <c r="K6864" s="254"/>
      <c r="L6864" s="255"/>
      <c r="M6864" s="255"/>
      <c r="N6864" s="255"/>
      <c r="O6864" s="255"/>
      <c r="P6864" s="255"/>
      <c r="Q6864" s="255"/>
      <c r="R6864" s="255"/>
      <c r="S6864" s="255"/>
      <c r="T6864" s="255"/>
      <c r="U6864" s="255"/>
      <c r="V6864" s="255"/>
    </row>
    <row r="6865" spans="11:22" x14ac:dyDescent="0.25">
      <c r="K6865" s="254"/>
      <c r="L6865" s="255"/>
      <c r="M6865" s="255"/>
      <c r="N6865" s="255"/>
      <c r="O6865" s="255"/>
      <c r="P6865" s="255"/>
      <c r="Q6865" s="255"/>
      <c r="R6865" s="255"/>
      <c r="S6865" s="255"/>
      <c r="T6865" s="255"/>
      <c r="U6865" s="255"/>
      <c r="V6865" s="255"/>
    </row>
    <row r="6866" spans="11:22" x14ac:dyDescent="0.25">
      <c r="K6866" s="254"/>
      <c r="L6866" s="255"/>
      <c r="M6866" s="255"/>
      <c r="N6866" s="255"/>
      <c r="O6866" s="255"/>
      <c r="P6866" s="255"/>
      <c r="Q6866" s="255"/>
      <c r="R6866" s="255"/>
      <c r="S6866" s="255"/>
      <c r="T6866" s="255"/>
      <c r="U6866" s="255"/>
      <c r="V6866" s="255"/>
    </row>
    <row r="6867" spans="11:22" x14ac:dyDescent="0.25">
      <c r="K6867" s="254"/>
      <c r="L6867" s="255"/>
      <c r="M6867" s="255"/>
      <c r="N6867" s="255"/>
      <c r="O6867" s="255"/>
      <c r="P6867" s="255"/>
      <c r="Q6867" s="255"/>
      <c r="R6867" s="255"/>
      <c r="S6867" s="255"/>
      <c r="T6867" s="255"/>
      <c r="U6867" s="255"/>
      <c r="V6867" s="255"/>
    </row>
    <row r="6868" spans="11:22" x14ac:dyDescent="0.25">
      <c r="K6868" s="254"/>
      <c r="L6868" s="255"/>
      <c r="M6868" s="255"/>
      <c r="N6868" s="255"/>
      <c r="O6868" s="255"/>
      <c r="P6868" s="255"/>
      <c r="Q6868" s="255"/>
      <c r="R6868" s="255"/>
      <c r="S6868" s="255"/>
      <c r="T6868" s="255"/>
      <c r="U6868" s="255"/>
      <c r="V6868" s="255"/>
    </row>
    <row r="6869" spans="11:22" x14ac:dyDescent="0.25">
      <c r="K6869" s="254"/>
      <c r="L6869" s="255"/>
      <c r="M6869" s="255"/>
      <c r="N6869" s="255"/>
      <c r="O6869" s="255"/>
      <c r="P6869" s="255"/>
      <c r="Q6869" s="255"/>
      <c r="R6869" s="255"/>
      <c r="S6869" s="255"/>
      <c r="T6869" s="255"/>
      <c r="U6869" s="255"/>
      <c r="V6869" s="255"/>
    </row>
    <row r="6870" spans="11:22" x14ac:dyDescent="0.25">
      <c r="K6870" s="254"/>
      <c r="L6870" s="255"/>
      <c r="M6870" s="255"/>
      <c r="N6870" s="255"/>
      <c r="O6870" s="255"/>
      <c r="P6870" s="255"/>
      <c r="Q6870" s="255"/>
      <c r="R6870" s="255"/>
      <c r="S6870" s="255"/>
      <c r="T6870" s="255"/>
      <c r="U6870" s="255"/>
      <c r="V6870" s="255"/>
    </row>
    <row r="6871" spans="11:22" x14ac:dyDescent="0.25">
      <c r="K6871" s="254"/>
      <c r="L6871" s="255"/>
      <c r="M6871" s="255"/>
      <c r="N6871" s="255"/>
      <c r="O6871" s="255"/>
      <c r="P6871" s="255"/>
      <c r="Q6871" s="255"/>
      <c r="R6871" s="255"/>
      <c r="S6871" s="255"/>
      <c r="T6871" s="255"/>
      <c r="U6871" s="255"/>
      <c r="V6871" s="255"/>
    </row>
    <row r="6872" spans="11:22" x14ac:dyDescent="0.25">
      <c r="K6872" s="254"/>
      <c r="L6872" s="255"/>
      <c r="M6872" s="255"/>
      <c r="N6872" s="255"/>
      <c r="O6872" s="255"/>
      <c r="P6872" s="255"/>
      <c r="Q6872" s="255"/>
      <c r="R6872" s="255"/>
      <c r="S6872" s="255"/>
      <c r="T6872" s="255"/>
      <c r="U6872" s="255"/>
      <c r="V6872" s="255"/>
    </row>
    <row r="6873" spans="11:22" x14ac:dyDescent="0.25">
      <c r="K6873" s="254"/>
      <c r="L6873" s="255"/>
      <c r="M6873" s="255"/>
      <c r="N6873" s="255"/>
      <c r="O6873" s="255"/>
      <c r="P6873" s="255"/>
      <c r="Q6873" s="255"/>
      <c r="R6873" s="255"/>
      <c r="S6873" s="255"/>
      <c r="T6873" s="255"/>
      <c r="U6873" s="255"/>
      <c r="V6873" s="255"/>
    </row>
    <row r="6874" spans="11:22" x14ac:dyDescent="0.25">
      <c r="K6874" s="254"/>
      <c r="L6874" s="255"/>
      <c r="M6874" s="255"/>
      <c r="N6874" s="255"/>
      <c r="O6874" s="255"/>
      <c r="P6874" s="255"/>
      <c r="Q6874" s="255"/>
      <c r="R6874" s="255"/>
      <c r="S6874" s="255"/>
      <c r="T6874" s="255"/>
      <c r="U6874" s="255"/>
      <c r="V6874" s="255"/>
    </row>
    <row r="6875" spans="11:22" x14ac:dyDescent="0.25">
      <c r="K6875" s="254"/>
      <c r="L6875" s="255"/>
      <c r="M6875" s="255"/>
      <c r="N6875" s="255"/>
      <c r="O6875" s="255"/>
      <c r="P6875" s="255"/>
      <c r="Q6875" s="255"/>
      <c r="R6875" s="255"/>
      <c r="S6875" s="255"/>
      <c r="T6875" s="255"/>
      <c r="U6875" s="255"/>
      <c r="V6875" s="255"/>
    </row>
    <row r="6876" spans="11:22" x14ac:dyDescent="0.25">
      <c r="K6876" s="254"/>
      <c r="L6876" s="255"/>
      <c r="M6876" s="255"/>
      <c r="N6876" s="255"/>
      <c r="O6876" s="255"/>
      <c r="P6876" s="255"/>
      <c r="Q6876" s="255"/>
      <c r="R6876" s="255"/>
      <c r="S6876" s="255"/>
      <c r="T6876" s="255"/>
      <c r="U6876" s="255"/>
      <c r="V6876" s="255"/>
    </row>
    <row r="6877" spans="11:22" x14ac:dyDescent="0.25">
      <c r="K6877" s="254"/>
      <c r="L6877" s="255"/>
      <c r="M6877" s="255"/>
      <c r="N6877" s="255"/>
      <c r="O6877" s="255"/>
      <c r="P6877" s="255"/>
      <c r="Q6877" s="255"/>
      <c r="R6877" s="255"/>
      <c r="S6877" s="255"/>
      <c r="T6877" s="255"/>
      <c r="U6877" s="255"/>
      <c r="V6877" s="255"/>
    </row>
    <row r="6878" spans="11:22" x14ac:dyDescent="0.25">
      <c r="K6878" s="254"/>
      <c r="L6878" s="255"/>
      <c r="M6878" s="255"/>
      <c r="N6878" s="255"/>
      <c r="O6878" s="255"/>
      <c r="P6878" s="255"/>
      <c r="Q6878" s="255"/>
      <c r="R6878" s="255"/>
      <c r="S6878" s="255"/>
      <c r="T6878" s="255"/>
      <c r="U6878" s="255"/>
      <c r="V6878" s="255"/>
    </row>
    <row r="6879" spans="11:22" x14ac:dyDescent="0.25">
      <c r="K6879" s="254"/>
      <c r="L6879" s="255"/>
      <c r="M6879" s="255"/>
      <c r="N6879" s="255"/>
      <c r="O6879" s="255"/>
      <c r="P6879" s="255"/>
      <c r="Q6879" s="255"/>
      <c r="R6879" s="255"/>
      <c r="S6879" s="255"/>
      <c r="T6879" s="255"/>
      <c r="U6879" s="255"/>
      <c r="V6879" s="255"/>
    </row>
    <row r="6880" spans="11:22" x14ac:dyDescent="0.25">
      <c r="K6880" s="254"/>
      <c r="L6880" s="255"/>
      <c r="M6880" s="255"/>
      <c r="N6880" s="255"/>
      <c r="O6880" s="255"/>
      <c r="P6880" s="255"/>
      <c r="Q6880" s="255"/>
      <c r="R6880" s="255"/>
      <c r="S6880" s="255"/>
      <c r="T6880" s="255"/>
      <c r="U6880" s="255"/>
      <c r="V6880" s="255"/>
    </row>
    <row r="6881" spans="11:22" x14ac:dyDescent="0.25">
      <c r="K6881" s="254"/>
      <c r="L6881" s="255"/>
      <c r="M6881" s="255"/>
      <c r="N6881" s="255"/>
      <c r="O6881" s="255"/>
      <c r="P6881" s="255"/>
      <c r="Q6881" s="255"/>
      <c r="R6881" s="255"/>
      <c r="S6881" s="255"/>
      <c r="T6881" s="255"/>
      <c r="U6881" s="255"/>
      <c r="V6881" s="255"/>
    </row>
    <row r="6882" spans="11:22" x14ac:dyDescent="0.25">
      <c r="K6882" s="254"/>
      <c r="L6882" s="255"/>
      <c r="M6882" s="255"/>
      <c r="N6882" s="255"/>
      <c r="O6882" s="255"/>
      <c r="P6882" s="255"/>
      <c r="Q6882" s="255"/>
      <c r="R6882" s="255"/>
      <c r="S6882" s="255"/>
      <c r="T6882" s="255"/>
      <c r="U6882" s="255"/>
      <c r="V6882" s="255"/>
    </row>
    <row r="6883" spans="11:22" x14ac:dyDescent="0.25">
      <c r="K6883" s="254"/>
      <c r="L6883" s="255"/>
      <c r="M6883" s="255"/>
      <c r="N6883" s="255"/>
      <c r="O6883" s="255"/>
      <c r="P6883" s="255"/>
      <c r="Q6883" s="255"/>
      <c r="R6883" s="255"/>
      <c r="S6883" s="255"/>
      <c r="T6883" s="255"/>
      <c r="U6883" s="255"/>
      <c r="V6883" s="255"/>
    </row>
    <row r="6884" spans="11:22" x14ac:dyDescent="0.25">
      <c r="K6884" s="254"/>
      <c r="L6884" s="255"/>
      <c r="M6884" s="255"/>
      <c r="N6884" s="255"/>
      <c r="O6884" s="255"/>
      <c r="P6884" s="255"/>
      <c r="Q6884" s="255"/>
      <c r="R6884" s="255"/>
      <c r="S6884" s="255"/>
      <c r="T6884" s="255"/>
      <c r="U6884" s="255"/>
      <c r="V6884" s="255"/>
    </row>
    <row r="6885" spans="11:22" x14ac:dyDescent="0.25">
      <c r="K6885" s="254"/>
      <c r="L6885" s="255"/>
      <c r="M6885" s="255"/>
      <c r="N6885" s="255"/>
      <c r="O6885" s="255"/>
      <c r="P6885" s="255"/>
      <c r="Q6885" s="255"/>
      <c r="R6885" s="255"/>
      <c r="S6885" s="255"/>
      <c r="T6885" s="255"/>
      <c r="U6885" s="255"/>
      <c r="V6885" s="255"/>
    </row>
    <row r="6886" spans="11:22" x14ac:dyDescent="0.25">
      <c r="K6886" s="254"/>
      <c r="L6886" s="255"/>
      <c r="M6886" s="255"/>
      <c r="N6886" s="255"/>
      <c r="O6886" s="255"/>
      <c r="P6886" s="255"/>
      <c r="Q6886" s="255"/>
      <c r="R6886" s="255"/>
      <c r="S6886" s="255"/>
      <c r="T6886" s="255"/>
      <c r="U6886" s="255"/>
      <c r="V6886" s="255"/>
    </row>
    <row r="6887" spans="11:22" x14ac:dyDescent="0.25">
      <c r="K6887" s="254"/>
      <c r="L6887" s="255"/>
      <c r="M6887" s="255"/>
      <c r="N6887" s="255"/>
      <c r="O6887" s="255"/>
      <c r="P6887" s="255"/>
      <c r="Q6887" s="255"/>
      <c r="R6887" s="255"/>
      <c r="S6887" s="255"/>
      <c r="T6887" s="255"/>
      <c r="U6887" s="255"/>
      <c r="V6887" s="255"/>
    </row>
    <row r="6888" spans="11:22" x14ac:dyDescent="0.25">
      <c r="K6888" s="254"/>
      <c r="L6888" s="255"/>
      <c r="M6888" s="255"/>
      <c r="N6888" s="255"/>
      <c r="O6888" s="255"/>
      <c r="P6888" s="255"/>
      <c r="Q6888" s="255"/>
      <c r="R6888" s="255"/>
      <c r="S6888" s="255"/>
      <c r="T6888" s="255"/>
      <c r="U6888" s="255"/>
      <c r="V6888" s="255"/>
    </row>
    <row r="6889" spans="11:22" x14ac:dyDescent="0.25">
      <c r="K6889" s="254"/>
      <c r="L6889" s="255"/>
      <c r="M6889" s="255"/>
      <c r="N6889" s="255"/>
      <c r="O6889" s="255"/>
      <c r="P6889" s="255"/>
      <c r="Q6889" s="255"/>
      <c r="R6889" s="255"/>
      <c r="S6889" s="255"/>
      <c r="T6889" s="255"/>
      <c r="U6889" s="255"/>
      <c r="V6889" s="255"/>
    </row>
    <row r="6890" spans="11:22" x14ac:dyDescent="0.25">
      <c r="K6890" s="254"/>
      <c r="L6890" s="255"/>
      <c r="M6890" s="255"/>
      <c r="N6890" s="255"/>
      <c r="O6890" s="255"/>
      <c r="P6890" s="255"/>
      <c r="Q6890" s="255"/>
      <c r="R6890" s="255"/>
      <c r="S6890" s="255"/>
      <c r="T6890" s="255"/>
      <c r="U6890" s="255"/>
      <c r="V6890" s="255"/>
    </row>
    <row r="6891" spans="11:22" x14ac:dyDescent="0.25">
      <c r="K6891" s="254"/>
      <c r="L6891" s="255"/>
      <c r="M6891" s="255"/>
      <c r="N6891" s="255"/>
      <c r="O6891" s="255"/>
      <c r="P6891" s="255"/>
      <c r="Q6891" s="255"/>
      <c r="R6891" s="255"/>
      <c r="S6891" s="255"/>
      <c r="T6891" s="255"/>
      <c r="U6891" s="255"/>
      <c r="V6891" s="255"/>
    </row>
    <row r="6892" spans="11:22" x14ac:dyDescent="0.25">
      <c r="K6892" s="254"/>
      <c r="L6892" s="255"/>
      <c r="M6892" s="255"/>
      <c r="N6892" s="255"/>
      <c r="O6892" s="255"/>
      <c r="P6892" s="255"/>
      <c r="Q6892" s="255"/>
      <c r="R6892" s="255"/>
      <c r="S6892" s="255"/>
      <c r="T6892" s="255"/>
      <c r="U6892" s="255"/>
      <c r="V6892" s="255"/>
    </row>
    <row r="6893" spans="11:22" x14ac:dyDescent="0.25">
      <c r="K6893" s="254"/>
      <c r="L6893" s="255"/>
      <c r="M6893" s="255"/>
      <c r="N6893" s="255"/>
      <c r="O6893" s="255"/>
      <c r="P6893" s="255"/>
      <c r="Q6893" s="255"/>
      <c r="R6893" s="255"/>
      <c r="S6893" s="255"/>
      <c r="T6893" s="255"/>
      <c r="U6893" s="255"/>
      <c r="V6893" s="255"/>
    </row>
    <row r="6894" spans="11:22" x14ac:dyDescent="0.25">
      <c r="K6894" s="254"/>
      <c r="L6894" s="255"/>
      <c r="M6894" s="255"/>
      <c r="N6894" s="255"/>
      <c r="O6894" s="255"/>
      <c r="P6894" s="255"/>
      <c r="Q6894" s="255"/>
      <c r="R6894" s="255"/>
      <c r="S6894" s="255"/>
      <c r="T6894" s="255"/>
      <c r="U6894" s="255"/>
      <c r="V6894" s="255"/>
    </row>
    <row r="6895" spans="11:22" x14ac:dyDescent="0.25">
      <c r="K6895" s="254"/>
      <c r="L6895" s="255"/>
      <c r="M6895" s="255"/>
      <c r="N6895" s="255"/>
      <c r="O6895" s="255"/>
      <c r="P6895" s="255"/>
      <c r="Q6895" s="255"/>
      <c r="R6895" s="255"/>
      <c r="S6895" s="255"/>
      <c r="T6895" s="255"/>
      <c r="U6895" s="255"/>
      <c r="V6895" s="255"/>
    </row>
    <row r="6896" spans="11:22" x14ac:dyDescent="0.25">
      <c r="K6896" s="254"/>
      <c r="L6896" s="255"/>
      <c r="M6896" s="255"/>
      <c r="N6896" s="255"/>
      <c r="O6896" s="255"/>
      <c r="P6896" s="255"/>
      <c r="Q6896" s="255"/>
      <c r="R6896" s="255"/>
      <c r="S6896" s="255"/>
      <c r="T6896" s="255"/>
      <c r="U6896" s="255"/>
      <c r="V6896" s="255"/>
    </row>
    <row r="6897" spans="11:22" x14ac:dyDescent="0.25">
      <c r="K6897" s="254"/>
      <c r="L6897" s="255"/>
      <c r="M6897" s="255"/>
      <c r="N6897" s="255"/>
      <c r="O6897" s="255"/>
      <c r="P6897" s="255"/>
      <c r="Q6897" s="255"/>
      <c r="R6897" s="255"/>
      <c r="S6897" s="255"/>
      <c r="T6897" s="255"/>
      <c r="U6897" s="255"/>
      <c r="V6897" s="255"/>
    </row>
    <row r="6898" spans="11:22" x14ac:dyDescent="0.25">
      <c r="K6898" s="254"/>
      <c r="L6898" s="255"/>
      <c r="M6898" s="255"/>
      <c r="N6898" s="255"/>
      <c r="O6898" s="255"/>
      <c r="P6898" s="255"/>
      <c r="Q6898" s="255"/>
      <c r="R6898" s="255"/>
      <c r="S6898" s="255"/>
      <c r="T6898" s="255"/>
      <c r="U6898" s="255"/>
      <c r="V6898" s="255"/>
    </row>
    <row r="6899" spans="11:22" x14ac:dyDescent="0.25">
      <c r="K6899" s="254"/>
      <c r="L6899" s="255"/>
      <c r="M6899" s="255"/>
      <c r="N6899" s="255"/>
      <c r="O6899" s="255"/>
      <c r="P6899" s="255"/>
      <c r="Q6899" s="255"/>
      <c r="R6899" s="255"/>
      <c r="S6899" s="255"/>
      <c r="T6899" s="255"/>
      <c r="U6899" s="255"/>
      <c r="V6899" s="255"/>
    </row>
    <row r="6900" spans="11:22" x14ac:dyDescent="0.25">
      <c r="K6900" s="254"/>
      <c r="L6900" s="255"/>
      <c r="M6900" s="255"/>
      <c r="N6900" s="255"/>
      <c r="O6900" s="255"/>
      <c r="P6900" s="255"/>
      <c r="Q6900" s="255"/>
      <c r="R6900" s="255"/>
      <c r="S6900" s="255"/>
      <c r="T6900" s="255"/>
      <c r="U6900" s="255"/>
      <c r="V6900" s="255"/>
    </row>
    <row r="6901" spans="11:22" x14ac:dyDescent="0.25">
      <c r="K6901" s="254"/>
      <c r="L6901" s="255"/>
      <c r="M6901" s="255"/>
      <c r="N6901" s="255"/>
      <c r="O6901" s="255"/>
      <c r="P6901" s="255"/>
      <c r="Q6901" s="255"/>
      <c r="R6901" s="255"/>
      <c r="S6901" s="255"/>
      <c r="T6901" s="255"/>
      <c r="U6901" s="255"/>
      <c r="V6901" s="255"/>
    </row>
    <row r="6902" spans="11:22" x14ac:dyDescent="0.25">
      <c r="K6902" s="254"/>
      <c r="L6902" s="255"/>
      <c r="M6902" s="255"/>
      <c r="N6902" s="255"/>
      <c r="O6902" s="255"/>
      <c r="P6902" s="255"/>
      <c r="Q6902" s="255"/>
      <c r="R6902" s="255"/>
      <c r="S6902" s="255"/>
      <c r="T6902" s="255"/>
      <c r="U6902" s="255"/>
      <c r="V6902" s="255"/>
    </row>
    <row r="6903" spans="11:22" x14ac:dyDescent="0.25">
      <c r="K6903" s="254"/>
      <c r="L6903" s="255"/>
      <c r="M6903" s="255"/>
      <c r="N6903" s="255"/>
      <c r="O6903" s="255"/>
      <c r="P6903" s="255"/>
      <c r="Q6903" s="255"/>
      <c r="R6903" s="255"/>
      <c r="S6903" s="255"/>
      <c r="T6903" s="255"/>
      <c r="U6903" s="255"/>
      <c r="V6903" s="255"/>
    </row>
    <row r="6904" spans="11:22" x14ac:dyDescent="0.25">
      <c r="K6904" s="254"/>
      <c r="L6904" s="255"/>
      <c r="M6904" s="255"/>
      <c r="N6904" s="255"/>
      <c r="O6904" s="255"/>
      <c r="P6904" s="255"/>
      <c r="Q6904" s="255"/>
      <c r="R6904" s="255"/>
      <c r="S6904" s="255"/>
      <c r="T6904" s="255"/>
      <c r="U6904" s="255"/>
      <c r="V6904" s="255"/>
    </row>
    <row r="6905" spans="11:22" x14ac:dyDescent="0.25">
      <c r="K6905" s="254"/>
      <c r="L6905" s="255"/>
      <c r="M6905" s="255"/>
      <c r="N6905" s="255"/>
      <c r="O6905" s="255"/>
      <c r="P6905" s="255"/>
      <c r="Q6905" s="255"/>
      <c r="R6905" s="255"/>
      <c r="S6905" s="255"/>
      <c r="T6905" s="255"/>
      <c r="U6905" s="255"/>
      <c r="V6905" s="255"/>
    </row>
    <row r="6906" spans="11:22" x14ac:dyDescent="0.25">
      <c r="K6906" s="254"/>
      <c r="L6906" s="255"/>
      <c r="M6906" s="255"/>
      <c r="N6906" s="255"/>
      <c r="O6906" s="255"/>
      <c r="P6906" s="255"/>
      <c r="Q6906" s="255"/>
      <c r="R6906" s="255"/>
      <c r="S6906" s="255"/>
      <c r="T6906" s="255"/>
      <c r="U6906" s="255"/>
      <c r="V6906" s="255"/>
    </row>
    <row r="6907" spans="11:22" x14ac:dyDescent="0.25">
      <c r="K6907" s="254"/>
      <c r="L6907" s="255"/>
      <c r="M6907" s="255"/>
      <c r="N6907" s="255"/>
      <c r="O6907" s="255"/>
      <c r="P6907" s="255"/>
      <c r="Q6907" s="255"/>
      <c r="R6907" s="255"/>
      <c r="S6907" s="255"/>
      <c r="T6907" s="255"/>
      <c r="U6907" s="255"/>
      <c r="V6907" s="255"/>
    </row>
    <row r="6908" spans="11:22" x14ac:dyDescent="0.25">
      <c r="K6908" s="254"/>
      <c r="L6908" s="255"/>
      <c r="M6908" s="255"/>
      <c r="N6908" s="255"/>
      <c r="O6908" s="255"/>
      <c r="P6908" s="255"/>
      <c r="Q6908" s="255"/>
      <c r="R6908" s="255"/>
      <c r="S6908" s="255"/>
      <c r="T6908" s="255"/>
      <c r="U6908" s="255"/>
      <c r="V6908" s="255"/>
    </row>
    <row r="6909" spans="11:22" x14ac:dyDescent="0.25">
      <c r="K6909" s="254"/>
      <c r="L6909" s="255"/>
      <c r="M6909" s="255"/>
      <c r="N6909" s="255"/>
      <c r="O6909" s="255"/>
      <c r="P6909" s="255"/>
      <c r="Q6909" s="255"/>
      <c r="R6909" s="255"/>
      <c r="S6909" s="255"/>
      <c r="T6909" s="255"/>
      <c r="U6909" s="255"/>
      <c r="V6909" s="255"/>
    </row>
    <row r="6910" spans="11:22" x14ac:dyDescent="0.25">
      <c r="K6910" s="254"/>
      <c r="L6910" s="255"/>
      <c r="M6910" s="255"/>
      <c r="N6910" s="255"/>
      <c r="O6910" s="255"/>
      <c r="P6910" s="255"/>
      <c r="Q6910" s="255"/>
      <c r="R6910" s="255"/>
      <c r="S6910" s="255"/>
      <c r="T6910" s="255"/>
      <c r="U6910" s="255"/>
      <c r="V6910" s="255"/>
    </row>
    <row r="6911" spans="11:22" x14ac:dyDescent="0.25">
      <c r="K6911" s="254"/>
      <c r="L6911" s="255"/>
      <c r="M6911" s="255"/>
      <c r="N6911" s="255"/>
      <c r="O6911" s="255"/>
      <c r="P6911" s="255"/>
      <c r="Q6911" s="255"/>
      <c r="R6911" s="255"/>
      <c r="S6911" s="255"/>
      <c r="T6911" s="255"/>
      <c r="U6911" s="255"/>
      <c r="V6911" s="255"/>
    </row>
    <row r="6912" spans="11:22" x14ac:dyDescent="0.25">
      <c r="K6912" s="254"/>
      <c r="L6912" s="255"/>
      <c r="M6912" s="255"/>
      <c r="N6912" s="255"/>
      <c r="O6912" s="255"/>
      <c r="P6912" s="255"/>
      <c r="Q6912" s="255"/>
      <c r="R6912" s="255"/>
      <c r="S6912" s="255"/>
      <c r="T6912" s="255"/>
      <c r="U6912" s="255"/>
      <c r="V6912" s="255"/>
    </row>
    <row r="6913" spans="11:22" x14ac:dyDescent="0.25">
      <c r="K6913" s="254"/>
      <c r="L6913" s="255"/>
      <c r="M6913" s="255"/>
      <c r="N6913" s="255"/>
      <c r="O6913" s="255"/>
      <c r="P6913" s="255"/>
      <c r="Q6913" s="255"/>
      <c r="R6913" s="255"/>
      <c r="S6913" s="255"/>
      <c r="T6913" s="255"/>
      <c r="U6913" s="255"/>
      <c r="V6913" s="255"/>
    </row>
    <row r="6914" spans="11:22" x14ac:dyDescent="0.25">
      <c r="K6914" s="254"/>
      <c r="L6914" s="255"/>
      <c r="M6914" s="255"/>
      <c r="N6914" s="255"/>
      <c r="O6914" s="255"/>
      <c r="P6914" s="255"/>
      <c r="Q6914" s="255"/>
      <c r="R6914" s="255"/>
      <c r="S6914" s="255"/>
      <c r="T6914" s="255"/>
      <c r="U6914" s="255"/>
      <c r="V6914" s="255"/>
    </row>
    <row r="6915" spans="11:22" x14ac:dyDescent="0.25">
      <c r="K6915" s="254"/>
      <c r="L6915" s="255"/>
      <c r="M6915" s="255"/>
      <c r="N6915" s="255"/>
      <c r="O6915" s="255"/>
      <c r="P6915" s="255"/>
      <c r="Q6915" s="255"/>
      <c r="R6915" s="255"/>
      <c r="S6915" s="255"/>
      <c r="T6915" s="255"/>
      <c r="U6915" s="255"/>
      <c r="V6915" s="255"/>
    </row>
    <row r="6916" spans="11:22" x14ac:dyDescent="0.25">
      <c r="K6916" s="254"/>
      <c r="L6916" s="255"/>
      <c r="M6916" s="255"/>
      <c r="N6916" s="255"/>
      <c r="O6916" s="255"/>
      <c r="P6916" s="255"/>
      <c r="Q6916" s="255"/>
      <c r="R6916" s="255"/>
      <c r="S6916" s="255"/>
      <c r="T6916" s="255"/>
      <c r="U6916" s="255"/>
      <c r="V6916" s="255"/>
    </row>
    <row r="6917" spans="11:22" x14ac:dyDescent="0.25">
      <c r="K6917" s="254"/>
      <c r="L6917" s="255"/>
      <c r="M6917" s="255"/>
      <c r="N6917" s="255"/>
      <c r="O6917" s="255"/>
      <c r="P6917" s="255"/>
      <c r="Q6917" s="255"/>
      <c r="R6917" s="255"/>
      <c r="S6917" s="255"/>
      <c r="T6917" s="255"/>
      <c r="U6917" s="255"/>
      <c r="V6917" s="255"/>
    </row>
    <row r="6918" spans="11:22" x14ac:dyDescent="0.25">
      <c r="K6918" s="254"/>
      <c r="L6918" s="255"/>
      <c r="M6918" s="255"/>
      <c r="N6918" s="255"/>
      <c r="O6918" s="255"/>
      <c r="P6918" s="255"/>
      <c r="Q6918" s="255"/>
      <c r="R6918" s="255"/>
      <c r="S6918" s="255"/>
      <c r="T6918" s="255"/>
      <c r="U6918" s="255"/>
      <c r="V6918" s="255"/>
    </row>
    <row r="6919" spans="11:22" x14ac:dyDescent="0.25">
      <c r="K6919" s="254"/>
      <c r="L6919" s="255"/>
      <c r="M6919" s="255"/>
      <c r="N6919" s="255"/>
      <c r="O6919" s="255"/>
      <c r="P6919" s="255"/>
      <c r="Q6919" s="255"/>
      <c r="R6919" s="255"/>
      <c r="S6919" s="255"/>
      <c r="T6919" s="255"/>
      <c r="U6919" s="255"/>
      <c r="V6919" s="255"/>
    </row>
    <row r="6920" spans="11:22" x14ac:dyDescent="0.25">
      <c r="K6920" s="254"/>
      <c r="L6920" s="255"/>
      <c r="M6920" s="255"/>
      <c r="N6920" s="255"/>
      <c r="O6920" s="255"/>
      <c r="P6920" s="255"/>
      <c r="Q6920" s="255"/>
      <c r="R6920" s="255"/>
      <c r="S6920" s="255"/>
      <c r="T6920" s="255"/>
      <c r="U6920" s="255"/>
      <c r="V6920" s="255"/>
    </row>
    <row r="6921" spans="11:22" x14ac:dyDescent="0.25">
      <c r="K6921" s="254"/>
      <c r="L6921" s="255"/>
      <c r="M6921" s="255"/>
      <c r="N6921" s="255"/>
      <c r="O6921" s="255"/>
      <c r="P6921" s="255"/>
      <c r="Q6921" s="255"/>
      <c r="R6921" s="255"/>
      <c r="S6921" s="255"/>
      <c r="T6921" s="255"/>
      <c r="U6921" s="255"/>
      <c r="V6921" s="255"/>
    </row>
    <row r="6922" spans="11:22" x14ac:dyDescent="0.25">
      <c r="K6922" s="254"/>
      <c r="L6922" s="255"/>
      <c r="M6922" s="255"/>
      <c r="N6922" s="255"/>
      <c r="O6922" s="255"/>
      <c r="P6922" s="255"/>
      <c r="Q6922" s="255"/>
      <c r="R6922" s="255"/>
      <c r="S6922" s="255"/>
      <c r="T6922" s="255"/>
      <c r="U6922" s="255"/>
      <c r="V6922" s="255"/>
    </row>
    <row r="6923" spans="11:22" x14ac:dyDescent="0.25">
      <c r="K6923" s="254"/>
      <c r="L6923" s="255"/>
      <c r="M6923" s="255"/>
      <c r="N6923" s="255"/>
      <c r="O6923" s="255"/>
      <c r="P6923" s="255"/>
      <c r="Q6923" s="255"/>
      <c r="R6923" s="255"/>
      <c r="S6923" s="255"/>
      <c r="T6923" s="255"/>
      <c r="U6923" s="255"/>
      <c r="V6923" s="255"/>
    </row>
    <row r="6924" spans="11:22" x14ac:dyDescent="0.25">
      <c r="K6924" s="254"/>
      <c r="L6924" s="255"/>
      <c r="M6924" s="255"/>
      <c r="N6924" s="255"/>
      <c r="O6924" s="255"/>
      <c r="P6924" s="255"/>
      <c r="Q6924" s="255"/>
      <c r="R6924" s="255"/>
      <c r="S6924" s="255"/>
      <c r="T6924" s="255"/>
      <c r="U6924" s="255"/>
      <c r="V6924" s="255"/>
    </row>
    <row r="6925" spans="11:22" x14ac:dyDescent="0.25">
      <c r="K6925" s="254"/>
      <c r="L6925" s="255"/>
      <c r="M6925" s="255"/>
      <c r="N6925" s="255"/>
      <c r="O6925" s="255"/>
      <c r="P6925" s="255"/>
      <c r="Q6925" s="255"/>
      <c r="R6925" s="255"/>
      <c r="S6925" s="255"/>
      <c r="T6925" s="255"/>
      <c r="U6925" s="255"/>
      <c r="V6925" s="255"/>
    </row>
    <row r="6926" spans="11:22" x14ac:dyDescent="0.25">
      <c r="K6926" s="254"/>
      <c r="L6926" s="255"/>
      <c r="M6926" s="255"/>
      <c r="N6926" s="255"/>
      <c r="O6926" s="255"/>
      <c r="P6926" s="255"/>
      <c r="Q6926" s="255"/>
      <c r="R6926" s="255"/>
      <c r="S6926" s="255"/>
      <c r="T6926" s="255"/>
      <c r="U6926" s="255"/>
      <c r="V6926" s="255"/>
    </row>
    <row r="6927" spans="11:22" x14ac:dyDescent="0.25">
      <c r="K6927" s="254"/>
      <c r="L6927" s="255"/>
      <c r="M6927" s="255"/>
      <c r="N6927" s="255"/>
      <c r="O6927" s="255"/>
      <c r="P6927" s="255"/>
      <c r="Q6927" s="255"/>
      <c r="R6927" s="255"/>
      <c r="S6927" s="255"/>
      <c r="T6927" s="255"/>
      <c r="U6927" s="255"/>
      <c r="V6927" s="255"/>
    </row>
    <row r="6928" spans="11:22" x14ac:dyDescent="0.25">
      <c r="K6928" s="254"/>
      <c r="L6928" s="255"/>
      <c r="M6928" s="255"/>
      <c r="N6928" s="255"/>
      <c r="O6928" s="255"/>
      <c r="P6928" s="255"/>
      <c r="Q6928" s="255"/>
      <c r="R6928" s="255"/>
      <c r="S6928" s="255"/>
      <c r="T6928" s="255"/>
      <c r="U6928" s="255"/>
      <c r="V6928" s="255"/>
    </row>
    <row r="6929" spans="11:22" x14ac:dyDescent="0.25">
      <c r="K6929" s="254"/>
      <c r="L6929" s="255"/>
      <c r="M6929" s="255"/>
      <c r="N6929" s="255"/>
      <c r="O6929" s="255"/>
      <c r="P6929" s="255"/>
      <c r="Q6929" s="255"/>
      <c r="R6929" s="255"/>
      <c r="S6929" s="255"/>
      <c r="T6929" s="255"/>
      <c r="U6929" s="255"/>
      <c r="V6929" s="255"/>
    </row>
    <row r="6930" spans="11:22" x14ac:dyDescent="0.25">
      <c r="K6930" s="254"/>
      <c r="L6930" s="255"/>
      <c r="M6930" s="255"/>
      <c r="N6930" s="255"/>
      <c r="O6930" s="255"/>
      <c r="P6930" s="255"/>
      <c r="Q6930" s="255"/>
      <c r="R6930" s="255"/>
      <c r="S6930" s="255"/>
      <c r="T6930" s="255"/>
      <c r="U6930" s="255"/>
      <c r="V6930" s="255"/>
    </row>
    <row r="6931" spans="11:22" x14ac:dyDescent="0.25">
      <c r="K6931" s="254"/>
      <c r="L6931" s="255"/>
      <c r="M6931" s="255"/>
      <c r="N6931" s="255"/>
      <c r="O6931" s="255"/>
      <c r="P6931" s="255"/>
      <c r="Q6931" s="255"/>
      <c r="R6931" s="255"/>
      <c r="S6931" s="255"/>
      <c r="T6931" s="255"/>
      <c r="U6931" s="255"/>
      <c r="V6931" s="255"/>
    </row>
    <row r="6932" spans="11:22" x14ac:dyDescent="0.25">
      <c r="K6932" s="254"/>
      <c r="L6932" s="255"/>
      <c r="M6932" s="255"/>
      <c r="N6932" s="255"/>
      <c r="O6932" s="255"/>
      <c r="P6932" s="255"/>
      <c r="Q6932" s="255"/>
      <c r="R6932" s="255"/>
      <c r="S6932" s="255"/>
      <c r="T6932" s="255"/>
      <c r="U6932" s="255"/>
      <c r="V6932" s="255"/>
    </row>
    <row r="6933" spans="11:22" x14ac:dyDescent="0.25">
      <c r="K6933" s="254"/>
      <c r="L6933" s="255"/>
      <c r="M6933" s="255"/>
      <c r="N6933" s="255"/>
      <c r="O6933" s="255"/>
      <c r="P6933" s="255"/>
      <c r="Q6933" s="255"/>
      <c r="R6933" s="255"/>
      <c r="S6933" s="255"/>
      <c r="T6933" s="255"/>
      <c r="U6933" s="255"/>
      <c r="V6933" s="255"/>
    </row>
    <row r="6934" spans="11:22" x14ac:dyDescent="0.25">
      <c r="K6934" s="254"/>
      <c r="L6934" s="255"/>
      <c r="M6934" s="255"/>
      <c r="N6934" s="255"/>
      <c r="O6934" s="255"/>
      <c r="P6934" s="255"/>
      <c r="Q6934" s="255"/>
      <c r="R6934" s="255"/>
      <c r="S6934" s="255"/>
      <c r="T6934" s="255"/>
      <c r="U6934" s="255"/>
      <c r="V6934" s="255"/>
    </row>
    <row r="6935" spans="11:22" x14ac:dyDescent="0.25">
      <c r="K6935" s="254"/>
      <c r="L6935" s="255"/>
      <c r="M6935" s="255"/>
      <c r="N6935" s="255"/>
      <c r="O6935" s="255"/>
      <c r="P6935" s="255"/>
      <c r="Q6935" s="255"/>
      <c r="R6935" s="255"/>
      <c r="S6935" s="255"/>
      <c r="T6935" s="255"/>
      <c r="U6935" s="255"/>
      <c r="V6935" s="255"/>
    </row>
    <row r="6936" spans="11:22" x14ac:dyDescent="0.25">
      <c r="K6936" s="254"/>
      <c r="L6936" s="255"/>
      <c r="M6936" s="255"/>
      <c r="N6936" s="255"/>
      <c r="O6936" s="255"/>
      <c r="P6936" s="255"/>
      <c r="Q6936" s="255"/>
      <c r="R6936" s="255"/>
      <c r="S6936" s="255"/>
      <c r="T6936" s="255"/>
      <c r="U6936" s="255"/>
      <c r="V6936" s="255"/>
    </row>
    <row r="6937" spans="11:22" x14ac:dyDescent="0.25">
      <c r="K6937" s="254"/>
      <c r="L6937" s="255"/>
      <c r="M6937" s="255"/>
      <c r="N6937" s="255"/>
      <c r="O6937" s="255"/>
      <c r="P6937" s="255"/>
      <c r="Q6937" s="255"/>
      <c r="R6937" s="255"/>
      <c r="S6937" s="255"/>
      <c r="T6937" s="255"/>
      <c r="U6937" s="255"/>
      <c r="V6937" s="255"/>
    </row>
    <row r="6938" spans="11:22" x14ac:dyDescent="0.25">
      <c r="K6938" s="254"/>
      <c r="L6938" s="255"/>
      <c r="M6938" s="255"/>
      <c r="N6938" s="255"/>
      <c r="O6938" s="255"/>
      <c r="P6938" s="255"/>
      <c r="Q6938" s="255"/>
      <c r="R6938" s="255"/>
      <c r="S6938" s="255"/>
      <c r="T6938" s="255"/>
      <c r="U6938" s="255"/>
      <c r="V6938" s="255"/>
    </row>
    <row r="6939" spans="11:22" x14ac:dyDescent="0.25">
      <c r="K6939" s="254"/>
      <c r="L6939" s="255"/>
      <c r="M6939" s="255"/>
      <c r="N6939" s="255"/>
      <c r="O6939" s="255"/>
      <c r="P6939" s="255"/>
      <c r="Q6939" s="255"/>
      <c r="R6939" s="255"/>
      <c r="S6939" s="255"/>
      <c r="T6939" s="255"/>
      <c r="U6939" s="255"/>
      <c r="V6939" s="255"/>
    </row>
    <row r="6940" spans="11:22" x14ac:dyDescent="0.25">
      <c r="K6940" s="254"/>
      <c r="L6940" s="255"/>
      <c r="M6940" s="255"/>
      <c r="N6940" s="255"/>
      <c r="O6940" s="255"/>
      <c r="P6940" s="255"/>
      <c r="Q6940" s="255"/>
      <c r="R6940" s="255"/>
      <c r="S6940" s="255"/>
      <c r="T6940" s="255"/>
      <c r="U6940" s="255"/>
      <c r="V6940" s="255"/>
    </row>
    <row r="6941" spans="11:22" x14ac:dyDescent="0.25">
      <c r="K6941" s="254"/>
      <c r="L6941" s="255"/>
      <c r="M6941" s="255"/>
      <c r="N6941" s="255"/>
      <c r="O6941" s="255"/>
      <c r="P6941" s="255"/>
      <c r="Q6941" s="255"/>
      <c r="R6941" s="255"/>
      <c r="S6941" s="255"/>
      <c r="T6941" s="255"/>
      <c r="U6941" s="255"/>
      <c r="V6941" s="255"/>
    </row>
    <row r="6942" spans="11:22" x14ac:dyDescent="0.25">
      <c r="K6942" s="254"/>
      <c r="L6942" s="255"/>
      <c r="M6942" s="255"/>
      <c r="N6942" s="255"/>
      <c r="O6942" s="255"/>
      <c r="P6942" s="255"/>
      <c r="Q6942" s="255"/>
      <c r="R6942" s="255"/>
      <c r="S6942" s="255"/>
      <c r="T6942" s="255"/>
      <c r="U6942" s="255"/>
      <c r="V6942" s="255"/>
    </row>
    <row r="6943" spans="11:22" x14ac:dyDescent="0.25">
      <c r="K6943" s="254"/>
      <c r="L6943" s="255"/>
      <c r="M6943" s="255"/>
      <c r="N6943" s="255"/>
      <c r="O6943" s="255"/>
      <c r="P6943" s="255"/>
      <c r="Q6943" s="255"/>
      <c r="R6943" s="255"/>
      <c r="S6943" s="255"/>
      <c r="T6943" s="255"/>
      <c r="U6943" s="255"/>
      <c r="V6943" s="255"/>
    </row>
    <row r="6944" spans="11:22" x14ac:dyDescent="0.25">
      <c r="K6944" s="254"/>
      <c r="L6944" s="255"/>
      <c r="M6944" s="255"/>
      <c r="N6944" s="255"/>
      <c r="O6944" s="255"/>
      <c r="P6944" s="255"/>
      <c r="Q6944" s="255"/>
      <c r="R6944" s="255"/>
      <c r="S6944" s="255"/>
      <c r="T6944" s="255"/>
      <c r="U6944" s="255"/>
      <c r="V6944" s="255"/>
    </row>
    <row r="6945" spans="11:22" x14ac:dyDescent="0.25">
      <c r="K6945" s="254"/>
      <c r="L6945" s="255"/>
      <c r="M6945" s="255"/>
      <c r="N6945" s="255"/>
      <c r="O6945" s="255"/>
      <c r="P6945" s="255"/>
      <c r="Q6945" s="255"/>
      <c r="R6945" s="255"/>
      <c r="S6945" s="255"/>
      <c r="T6945" s="255"/>
      <c r="U6945" s="255"/>
      <c r="V6945" s="255"/>
    </row>
    <row r="6946" spans="11:22" x14ac:dyDescent="0.25">
      <c r="K6946" s="254"/>
      <c r="L6946" s="255"/>
      <c r="M6946" s="255"/>
      <c r="N6946" s="255"/>
      <c r="O6946" s="255"/>
      <c r="P6946" s="255"/>
      <c r="Q6946" s="255"/>
      <c r="R6946" s="255"/>
      <c r="S6946" s="255"/>
      <c r="T6946" s="255"/>
      <c r="U6946" s="255"/>
      <c r="V6946" s="255"/>
    </row>
    <row r="6947" spans="11:22" x14ac:dyDescent="0.25">
      <c r="K6947" s="254"/>
      <c r="L6947" s="255"/>
      <c r="M6947" s="255"/>
      <c r="N6947" s="255"/>
      <c r="O6947" s="255"/>
      <c r="P6947" s="255"/>
      <c r="Q6947" s="255"/>
      <c r="R6947" s="255"/>
      <c r="S6947" s="255"/>
      <c r="T6947" s="255"/>
      <c r="U6947" s="255"/>
      <c r="V6947" s="255"/>
    </row>
    <row r="6948" spans="11:22" x14ac:dyDescent="0.25">
      <c r="K6948" s="254"/>
      <c r="L6948" s="255"/>
      <c r="M6948" s="255"/>
      <c r="N6948" s="255"/>
      <c r="O6948" s="255"/>
      <c r="P6948" s="255"/>
      <c r="Q6948" s="255"/>
      <c r="R6948" s="255"/>
      <c r="S6948" s="255"/>
      <c r="T6948" s="255"/>
      <c r="U6948" s="255"/>
      <c r="V6948" s="255"/>
    </row>
    <row r="6949" spans="11:22" x14ac:dyDescent="0.25">
      <c r="K6949" s="254"/>
      <c r="L6949" s="255"/>
      <c r="M6949" s="255"/>
      <c r="N6949" s="255"/>
      <c r="O6949" s="255"/>
      <c r="P6949" s="255"/>
      <c r="Q6949" s="255"/>
      <c r="R6949" s="255"/>
      <c r="S6949" s="255"/>
      <c r="T6949" s="255"/>
      <c r="U6949" s="255"/>
      <c r="V6949" s="255"/>
    </row>
    <row r="6950" spans="11:22" x14ac:dyDescent="0.25">
      <c r="K6950" s="254"/>
      <c r="L6950" s="255"/>
      <c r="M6950" s="255"/>
      <c r="N6950" s="255"/>
      <c r="O6950" s="255"/>
      <c r="P6950" s="255"/>
      <c r="Q6950" s="255"/>
      <c r="R6950" s="255"/>
      <c r="S6950" s="255"/>
      <c r="T6950" s="255"/>
      <c r="U6950" s="255"/>
      <c r="V6950" s="255"/>
    </row>
    <row r="6951" spans="11:22" x14ac:dyDescent="0.25">
      <c r="K6951" s="254"/>
      <c r="L6951" s="255"/>
      <c r="M6951" s="255"/>
      <c r="N6951" s="255"/>
      <c r="O6951" s="255"/>
      <c r="P6951" s="255"/>
      <c r="Q6951" s="255"/>
      <c r="R6951" s="255"/>
      <c r="S6951" s="255"/>
      <c r="T6951" s="255"/>
      <c r="U6951" s="255"/>
      <c r="V6951" s="255"/>
    </row>
    <row r="6952" spans="11:22" x14ac:dyDescent="0.25">
      <c r="K6952" s="254"/>
      <c r="L6952" s="255"/>
      <c r="M6952" s="255"/>
      <c r="N6952" s="255"/>
      <c r="O6952" s="255"/>
      <c r="P6952" s="255"/>
      <c r="Q6952" s="255"/>
      <c r="R6952" s="255"/>
      <c r="S6952" s="255"/>
      <c r="T6952" s="255"/>
      <c r="U6952" s="255"/>
      <c r="V6952" s="255"/>
    </row>
    <row r="6953" spans="11:22" x14ac:dyDescent="0.25">
      <c r="K6953" s="254"/>
      <c r="L6953" s="255"/>
      <c r="M6953" s="255"/>
      <c r="N6953" s="255"/>
      <c r="O6953" s="255"/>
      <c r="P6953" s="255"/>
      <c r="Q6953" s="255"/>
      <c r="R6953" s="255"/>
      <c r="S6953" s="255"/>
      <c r="T6953" s="255"/>
      <c r="U6953" s="255"/>
      <c r="V6953" s="255"/>
    </row>
    <row r="6954" spans="11:22" x14ac:dyDescent="0.25">
      <c r="K6954" s="254"/>
      <c r="L6954" s="255"/>
      <c r="M6954" s="255"/>
      <c r="N6954" s="255"/>
      <c r="O6954" s="255"/>
      <c r="P6954" s="255"/>
      <c r="Q6954" s="255"/>
      <c r="R6954" s="255"/>
      <c r="S6954" s="255"/>
      <c r="T6954" s="255"/>
      <c r="U6954" s="255"/>
      <c r="V6954" s="255"/>
    </row>
    <row r="6955" spans="11:22" x14ac:dyDescent="0.25">
      <c r="K6955" s="254"/>
      <c r="L6955" s="255"/>
      <c r="M6955" s="255"/>
      <c r="N6955" s="255"/>
      <c r="O6955" s="255"/>
      <c r="P6955" s="255"/>
      <c r="Q6955" s="255"/>
      <c r="R6955" s="255"/>
      <c r="S6955" s="255"/>
      <c r="T6955" s="255"/>
      <c r="U6955" s="255"/>
      <c r="V6955" s="255"/>
    </row>
    <row r="6956" spans="11:22" x14ac:dyDescent="0.25">
      <c r="K6956" s="254"/>
      <c r="L6956" s="255"/>
      <c r="M6956" s="255"/>
      <c r="N6956" s="255"/>
      <c r="O6956" s="255"/>
      <c r="P6956" s="255"/>
      <c r="Q6956" s="255"/>
      <c r="R6956" s="255"/>
      <c r="S6956" s="255"/>
      <c r="T6956" s="255"/>
      <c r="U6956" s="255"/>
      <c r="V6956" s="255"/>
    </row>
    <row r="6957" spans="11:22" x14ac:dyDescent="0.25">
      <c r="K6957" s="254"/>
      <c r="L6957" s="255"/>
      <c r="M6957" s="255"/>
      <c r="N6957" s="255"/>
      <c r="O6957" s="255"/>
      <c r="P6957" s="255"/>
      <c r="Q6957" s="255"/>
      <c r="R6957" s="255"/>
      <c r="S6957" s="255"/>
      <c r="T6957" s="255"/>
      <c r="U6957" s="255"/>
      <c r="V6957" s="255"/>
    </row>
    <row r="6958" spans="11:22" x14ac:dyDescent="0.25">
      <c r="K6958" s="254"/>
      <c r="L6958" s="255"/>
      <c r="M6958" s="255"/>
      <c r="N6958" s="255"/>
      <c r="O6958" s="255"/>
      <c r="P6958" s="255"/>
      <c r="Q6958" s="255"/>
      <c r="R6958" s="255"/>
      <c r="S6958" s="255"/>
      <c r="T6958" s="255"/>
      <c r="U6958" s="255"/>
      <c r="V6958" s="255"/>
    </row>
    <row r="6959" spans="11:22" x14ac:dyDescent="0.25">
      <c r="K6959" s="254"/>
      <c r="L6959" s="255"/>
      <c r="M6959" s="255"/>
      <c r="N6959" s="255"/>
      <c r="O6959" s="255"/>
      <c r="P6959" s="255"/>
      <c r="Q6959" s="255"/>
      <c r="R6959" s="255"/>
      <c r="S6959" s="255"/>
      <c r="T6959" s="255"/>
      <c r="U6959" s="255"/>
      <c r="V6959" s="255"/>
    </row>
    <row r="6960" spans="11:22" x14ac:dyDescent="0.25">
      <c r="K6960" s="254"/>
      <c r="L6960" s="255"/>
      <c r="M6960" s="255"/>
      <c r="N6960" s="255"/>
      <c r="O6960" s="255"/>
      <c r="P6960" s="255"/>
      <c r="Q6960" s="255"/>
      <c r="R6960" s="255"/>
      <c r="S6960" s="255"/>
      <c r="T6960" s="255"/>
      <c r="U6960" s="255"/>
      <c r="V6960" s="255"/>
    </row>
    <row r="6961" spans="11:22" x14ac:dyDescent="0.25">
      <c r="K6961" s="254"/>
      <c r="L6961" s="255"/>
      <c r="M6961" s="255"/>
      <c r="N6961" s="255"/>
      <c r="O6961" s="255"/>
      <c r="P6961" s="255"/>
      <c r="Q6961" s="255"/>
      <c r="R6961" s="255"/>
      <c r="S6961" s="255"/>
      <c r="T6961" s="255"/>
      <c r="U6961" s="255"/>
      <c r="V6961" s="255"/>
    </row>
    <row r="6962" spans="11:22" x14ac:dyDescent="0.25">
      <c r="K6962" s="254"/>
      <c r="L6962" s="255"/>
      <c r="M6962" s="255"/>
      <c r="N6962" s="255"/>
      <c r="O6962" s="255"/>
      <c r="P6962" s="255"/>
      <c r="Q6962" s="255"/>
      <c r="R6962" s="255"/>
      <c r="S6962" s="255"/>
      <c r="T6962" s="255"/>
      <c r="U6962" s="255"/>
      <c r="V6962" s="255"/>
    </row>
    <row r="6963" spans="11:22" x14ac:dyDescent="0.25">
      <c r="K6963" s="254"/>
      <c r="L6963" s="255"/>
      <c r="M6963" s="255"/>
      <c r="N6963" s="255"/>
      <c r="O6963" s="255"/>
      <c r="P6963" s="255"/>
      <c r="Q6963" s="255"/>
      <c r="R6963" s="255"/>
      <c r="S6963" s="255"/>
      <c r="T6963" s="255"/>
      <c r="U6963" s="255"/>
      <c r="V6963" s="255"/>
    </row>
    <row r="6964" spans="11:22" x14ac:dyDescent="0.25">
      <c r="K6964" s="254"/>
      <c r="L6964" s="255"/>
      <c r="M6964" s="255"/>
      <c r="N6964" s="255"/>
      <c r="O6964" s="255"/>
      <c r="P6964" s="255"/>
      <c r="Q6964" s="255"/>
      <c r="R6964" s="255"/>
      <c r="S6964" s="255"/>
      <c r="T6964" s="255"/>
      <c r="U6964" s="255"/>
      <c r="V6964" s="255"/>
    </row>
    <row r="6965" spans="11:22" x14ac:dyDescent="0.25">
      <c r="K6965" s="254"/>
      <c r="L6965" s="255"/>
      <c r="M6965" s="255"/>
      <c r="N6965" s="255"/>
      <c r="O6965" s="255"/>
      <c r="P6965" s="255"/>
      <c r="Q6965" s="255"/>
      <c r="R6965" s="255"/>
      <c r="S6965" s="255"/>
      <c r="T6965" s="255"/>
      <c r="U6965" s="255"/>
      <c r="V6965" s="255"/>
    </row>
    <row r="6966" spans="11:22" x14ac:dyDescent="0.25">
      <c r="K6966" s="254"/>
      <c r="L6966" s="255"/>
      <c r="M6966" s="255"/>
      <c r="N6966" s="255"/>
      <c r="O6966" s="255"/>
      <c r="P6966" s="255"/>
      <c r="Q6966" s="255"/>
      <c r="R6966" s="255"/>
      <c r="S6966" s="255"/>
      <c r="T6966" s="255"/>
      <c r="U6966" s="255"/>
      <c r="V6966" s="255"/>
    </row>
    <row r="6967" spans="11:22" x14ac:dyDescent="0.25">
      <c r="K6967" s="254"/>
      <c r="L6967" s="255"/>
      <c r="M6967" s="255"/>
      <c r="N6967" s="255"/>
      <c r="O6967" s="255"/>
      <c r="P6967" s="255"/>
      <c r="Q6967" s="255"/>
      <c r="R6967" s="255"/>
      <c r="S6967" s="255"/>
      <c r="T6967" s="255"/>
      <c r="U6967" s="255"/>
      <c r="V6967" s="255"/>
    </row>
    <row r="6968" spans="11:22" x14ac:dyDescent="0.25">
      <c r="K6968" s="254"/>
      <c r="L6968" s="255"/>
      <c r="M6968" s="255"/>
      <c r="N6968" s="255"/>
      <c r="O6968" s="255"/>
      <c r="P6968" s="255"/>
      <c r="Q6968" s="255"/>
      <c r="R6968" s="255"/>
      <c r="S6968" s="255"/>
      <c r="T6968" s="255"/>
      <c r="U6968" s="255"/>
      <c r="V6968" s="255"/>
    </row>
    <row r="6969" spans="11:22" x14ac:dyDescent="0.25">
      <c r="K6969" s="254"/>
      <c r="L6969" s="255"/>
      <c r="M6969" s="255"/>
      <c r="N6969" s="255"/>
      <c r="O6969" s="255"/>
      <c r="P6969" s="255"/>
      <c r="Q6969" s="255"/>
      <c r="R6969" s="255"/>
      <c r="S6969" s="255"/>
      <c r="T6969" s="255"/>
      <c r="U6969" s="255"/>
      <c r="V6969" s="255"/>
    </row>
    <row r="6970" spans="11:22" x14ac:dyDescent="0.25">
      <c r="K6970" s="254"/>
      <c r="L6970" s="255"/>
      <c r="M6970" s="255"/>
      <c r="N6970" s="255"/>
      <c r="O6970" s="255"/>
      <c r="P6970" s="255"/>
      <c r="Q6970" s="255"/>
      <c r="R6970" s="255"/>
      <c r="S6970" s="255"/>
      <c r="T6970" s="255"/>
      <c r="U6970" s="255"/>
      <c r="V6970" s="255"/>
    </row>
    <row r="6971" spans="11:22" x14ac:dyDescent="0.25">
      <c r="K6971" s="254"/>
      <c r="L6971" s="255"/>
      <c r="M6971" s="255"/>
      <c r="N6971" s="255"/>
      <c r="O6971" s="255"/>
      <c r="P6971" s="255"/>
      <c r="Q6971" s="255"/>
      <c r="R6971" s="255"/>
      <c r="S6971" s="255"/>
      <c r="T6971" s="255"/>
      <c r="U6971" s="255"/>
      <c r="V6971" s="255"/>
    </row>
    <row r="6972" spans="11:22" x14ac:dyDescent="0.25">
      <c r="K6972" s="254"/>
      <c r="L6972" s="255"/>
      <c r="M6972" s="255"/>
      <c r="N6972" s="255"/>
      <c r="O6972" s="255"/>
      <c r="P6972" s="255"/>
      <c r="Q6972" s="255"/>
      <c r="R6972" s="255"/>
      <c r="S6972" s="255"/>
      <c r="T6972" s="255"/>
      <c r="U6972" s="255"/>
      <c r="V6972" s="255"/>
    </row>
    <row r="6973" spans="11:22" x14ac:dyDescent="0.25">
      <c r="K6973" s="254"/>
      <c r="L6973" s="255"/>
      <c r="M6973" s="255"/>
      <c r="N6973" s="255"/>
      <c r="O6973" s="255"/>
      <c r="P6973" s="255"/>
      <c r="Q6973" s="255"/>
      <c r="R6973" s="255"/>
      <c r="S6973" s="255"/>
      <c r="T6973" s="255"/>
      <c r="U6973" s="255"/>
      <c r="V6973" s="255"/>
    </row>
    <row r="6974" spans="11:22" x14ac:dyDescent="0.25">
      <c r="K6974" s="254"/>
      <c r="L6974" s="255"/>
      <c r="M6974" s="255"/>
      <c r="N6974" s="255"/>
      <c r="O6974" s="255"/>
      <c r="P6974" s="255"/>
      <c r="Q6974" s="255"/>
      <c r="R6974" s="255"/>
      <c r="S6974" s="255"/>
      <c r="T6974" s="255"/>
      <c r="U6974" s="255"/>
      <c r="V6974" s="255"/>
    </row>
    <row r="6975" spans="11:22" x14ac:dyDescent="0.25">
      <c r="K6975" s="254"/>
      <c r="L6975" s="255"/>
      <c r="M6975" s="255"/>
      <c r="N6975" s="255"/>
      <c r="O6975" s="255"/>
      <c r="P6975" s="255"/>
      <c r="Q6975" s="255"/>
      <c r="R6975" s="255"/>
      <c r="S6975" s="255"/>
      <c r="T6975" s="255"/>
      <c r="U6975" s="255"/>
      <c r="V6975" s="255"/>
    </row>
    <row r="6976" spans="11:22" x14ac:dyDescent="0.25">
      <c r="K6976" s="254"/>
      <c r="L6976" s="255"/>
      <c r="M6976" s="255"/>
      <c r="N6976" s="255"/>
      <c r="O6976" s="255"/>
      <c r="P6976" s="255"/>
      <c r="Q6976" s="255"/>
      <c r="R6976" s="255"/>
      <c r="S6976" s="255"/>
      <c r="T6976" s="255"/>
      <c r="U6976" s="255"/>
      <c r="V6976" s="255"/>
    </row>
    <row r="6977" spans="11:22" x14ac:dyDescent="0.25">
      <c r="K6977" s="254"/>
      <c r="L6977" s="255"/>
      <c r="M6977" s="255"/>
      <c r="N6977" s="255"/>
      <c r="O6977" s="255"/>
      <c r="P6977" s="255"/>
      <c r="Q6977" s="255"/>
      <c r="R6977" s="255"/>
      <c r="S6977" s="255"/>
      <c r="T6977" s="255"/>
      <c r="U6977" s="255"/>
      <c r="V6977" s="255"/>
    </row>
    <row r="6978" spans="11:22" x14ac:dyDescent="0.25">
      <c r="K6978" s="254"/>
      <c r="L6978" s="255"/>
      <c r="M6978" s="255"/>
      <c r="N6978" s="255"/>
      <c r="O6978" s="255"/>
      <c r="P6978" s="255"/>
      <c r="Q6978" s="255"/>
      <c r="R6978" s="255"/>
      <c r="S6978" s="255"/>
      <c r="T6978" s="255"/>
      <c r="U6978" s="255"/>
      <c r="V6978" s="255"/>
    </row>
    <row r="6979" spans="11:22" x14ac:dyDescent="0.25">
      <c r="K6979" s="254"/>
      <c r="L6979" s="255"/>
      <c r="M6979" s="255"/>
      <c r="N6979" s="255"/>
      <c r="O6979" s="255"/>
      <c r="P6979" s="255"/>
      <c r="Q6979" s="255"/>
      <c r="R6979" s="255"/>
      <c r="S6979" s="255"/>
      <c r="T6979" s="255"/>
      <c r="U6979" s="255"/>
      <c r="V6979" s="255"/>
    </row>
    <row r="6980" spans="11:22" x14ac:dyDescent="0.25">
      <c r="K6980" s="254"/>
      <c r="L6980" s="255"/>
      <c r="M6980" s="255"/>
      <c r="N6980" s="255"/>
      <c r="O6980" s="255"/>
      <c r="P6980" s="255"/>
      <c r="Q6980" s="255"/>
      <c r="R6980" s="255"/>
      <c r="S6980" s="255"/>
      <c r="T6980" s="255"/>
      <c r="U6980" s="255"/>
      <c r="V6980" s="255"/>
    </row>
    <row r="6981" spans="11:22" x14ac:dyDescent="0.25">
      <c r="K6981" s="254"/>
      <c r="L6981" s="255"/>
      <c r="M6981" s="255"/>
      <c r="N6981" s="255"/>
      <c r="O6981" s="255"/>
      <c r="P6981" s="255"/>
      <c r="Q6981" s="255"/>
      <c r="R6981" s="255"/>
      <c r="S6981" s="255"/>
      <c r="T6981" s="255"/>
      <c r="U6981" s="255"/>
      <c r="V6981" s="255"/>
    </row>
    <row r="6982" spans="11:22" x14ac:dyDescent="0.25">
      <c r="K6982" s="254"/>
      <c r="L6982" s="255"/>
      <c r="M6982" s="255"/>
      <c r="N6982" s="255"/>
      <c r="O6982" s="255"/>
      <c r="P6982" s="255"/>
      <c r="Q6982" s="255"/>
      <c r="R6982" s="255"/>
      <c r="S6982" s="255"/>
      <c r="T6982" s="255"/>
      <c r="U6982" s="255"/>
      <c r="V6982" s="255"/>
    </row>
    <row r="6983" spans="11:22" x14ac:dyDescent="0.25">
      <c r="K6983" s="254"/>
      <c r="L6983" s="255"/>
      <c r="M6983" s="255"/>
      <c r="N6983" s="255"/>
      <c r="O6983" s="255"/>
      <c r="P6983" s="255"/>
      <c r="Q6983" s="255"/>
      <c r="R6983" s="255"/>
      <c r="S6983" s="255"/>
      <c r="T6983" s="255"/>
      <c r="U6983" s="255"/>
      <c r="V6983" s="255"/>
    </row>
    <row r="6984" spans="11:22" x14ac:dyDescent="0.25">
      <c r="K6984" s="254"/>
      <c r="L6984" s="255"/>
      <c r="M6984" s="255"/>
      <c r="N6984" s="255"/>
      <c r="O6984" s="255"/>
      <c r="P6984" s="255"/>
      <c r="Q6984" s="255"/>
      <c r="R6984" s="255"/>
      <c r="S6984" s="255"/>
      <c r="T6984" s="255"/>
      <c r="U6984" s="255"/>
      <c r="V6984" s="255"/>
    </row>
    <row r="6985" spans="11:22" x14ac:dyDescent="0.25">
      <c r="K6985" s="254"/>
      <c r="L6985" s="255"/>
      <c r="M6985" s="255"/>
      <c r="N6985" s="255"/>
      <c r="O6985" s="255"/>
      <c r="P6985" s="255"/>
      <c r="Q6985" s="255"/>
      <c r="R6985" s="255"/>
      <c r="S6985" s="255"/>
      <c r="T6985" s="255"/>
      <c r="U6985" s="255"/>
      <c r="V6985" s="255"/>
    </row>
    <row r="6986" spans="11:22" x14ac:dyDescent="0.25">
      <c r="K6986" s="254"/>
      <c r="L6986" s="255"/>
      <c r="M6986" s="255"/>
      <c r="N6986" s="255"/>
      <c r="O6986" s="255"/>
      <c r="P6986" s="255"/>
      <c r="Q6986" s="255"/>
      <c r="R6986" s="255"/>
      <c r="S6986" s="255"/>
      <c r="T6986" s="255"/>
      <c r="U6986" s="255"/>
      <c r="V6986" s="255"/>
    </row>
    <row r="6987" spans="11:22" x14ac:dyDescent="0.25">
      <c r="K6987" s="254"/>
      <c r="L6987" s="255"/>
      <c r="M6987" s="255"/>
      <c r="N6987" s="255"/>
      <c r="O6987" s="255"/>
      <c r="P6987" s="255"/>
      <c r="Q6987" s="255"/>
      <c r="R6987" s="255"/>
      <c r="S6987" s="255"/>
      <c r="T6987" s="255"/>
      <c r="U6987" s="255"/>
      <c r="V6987" s="255"/>
    </row>
    <row r="6988" spans="11:22" x14ac:dyDescent="0.25">
      <c r="K6988" s="254"/>
      <c r="L6988" s="255"/>
      <c r="M6988" s="255"/>
      <c r="N6988" s="255"/>
      <c r="O6988" s="255"/>
      <c r="P6988" s="255"/>
      <c r="Q6988" s="255"/>
      <c r="R6988" s="255"/>
      <c r="S6988" s="255"/>
      <c r="T6988" s="255"/>
      <c r="U6988" s="255"/>
      <c r="V6988" s="255"/>
    </row>
    <row r="6989" spans="11:22" x14ac:dyDescent="0.25">
      <c r="K6989" s="254"/>
      <c r="L6989" s="255"/>
      <c r="M6989" s="255"/>
      <c r="N6989" s="255"/>
      <c r="O6989" s="255"/>
      <c r="P6989" s="255"/>
      <c r="Q6989" s="255"/>
      <c r="R6989" s="255"/>
      <c r="S6989" s="255"/>
      <c r="T6989" s="255"/>
      <c r="U6989" s="255"/>
      <c r="V6989" s="255"/>
    </row>
    <row r="6990" spans="11:22" x14ac:dyDescent="0.25">
      <c r="K6990" s="254"/>
      <c r="L6990" s="255"/>
      <c r="M6990" s="255"/>
      <c r="N6990" s="255"/>
      <c r="O6990" s="255"/>
      <c r="P6990" s="255"/>
      <c r="Q6990" s="255"/>
      <c r="R6990" s="255"/>
      <c r="S6990" s="255"/>
      <c r="T6990" s="255"/>
      <c r="U6990" s="255"/>
      <c r="V6990" s="255"/>
    </row>
    <row r="6991" spans="11:22" x14ac:dyDescent="0.25">
      <c r="K6991" s="254"/>
      <c r="L6991" s="255"/>
      <c r="M6991" s="255"/>
      <c r="N6991" s="255"/>
      <c r="O6991" s="255"/>
      <c r="P6991" s="255"/>
      <c r="Q6991" s="255"/>
      <c r="R6991" s="255"/>
      <c r="S6991" s="255"/>
      <c r="T6991" s="255"/>
      <c r="U6991" s="255"/>
      <c r="V6991" s="255"/>
    </row>
    <row r="6992" spans="11:22" x14ac:dyDescent="0.25">
      <c r="K6992" s="254"/>
      <c r="L6992" s="255"/>
      <c r="M6992" s="255"/>
      <c r="N6992" s="255"/>
      <c r="O6992" s="255"/>
      <c r="P6992" s="255"/>
      <c r="Q6992" s="255"/>
      <c r="R6992" s="255"/>
      <c r="S6992" s="255"/>
      <c r="T6992" s="255"/>
      <c r="U6992" s="255"/>
      <c r="V6992" s="255"/>
    </row>
    <row r="6993" spans="11:22" x14ac:dyDescent="0.25">
      <c r="K6993" s="254"/>
      <c r="L6993" s="255"/>
      <c r="M6993" s="255"/>
      <c r="N6993" s="255"/>
      <c r="O6993" s="255"/>
      <c r="P6993" s="255"/>
      <c r="Q6993" s="255"/>
      <c r="R6993" s="255"/>
      <c r="S6993" s="255"/>
      <c r="T6993" s="255"/>
      <c r="U6993" s="255"/>
      <c r="V6993" s="255"/>
    </row>
    <row r="6994" spans="11:22" x14ac:dyDescent="0.25">
      <c r="K6994" s="254"/>
      <c r="L6994" s="255"/>
      <c r="M6994" s="255"/>
      <c r="N6994" s="255"/>
      <c r="O6994" s="255"/>
      <c r="P6994" s="255"/>
      <c r="Q6994" s="255"/>
      <c r="R6994" s="255"/>
      <c r="S6994" s="255"/>
      <c r="T6994" s="255"/>
      <c r="U6994" s="255"/>
      <c r="V6994" s="255"/>
    </row>
    <row r="6995" spans="11:22" x14ac:dyDescent="0.25">
      <c r="K6995" s="254"/>
      <c r="L6995" s="255"/>
      <c r="M6995" s="255"/>
      <c r="N6995" s="255"/>
      <c r="O6995" s="255"/>
      <c r="P6995" s="255"/>
      <c r="Q6995" s="255"/>
      <c r="R6995" s="255"/>
      <c r="S6995" s="255"/>
      <c r="T6995" s="255"/>
      <c r="U6995" s="255"/>
      <c r="V6995" s="255"/>
    </row>
    <row r="6996" spans="11:22" x14ac:dyDescent="0.25">
      <c r="K6996" s="254"/>
      <c r="L6996" s="255"/>
      <c r="M6996" s="255"/>
      <c r="N6996" s="255"/>
      <c r="O6996" s="255"/>
      <c r="P6996" s="255"/>
      <c r="Q6996" s="255"/>
      <c r="R6996" s="255"/>
      <c r="S6996" s="255"/>
      <c r="T6996" s="255"/>
      <c r="U6996" s="255"/>
      <c r="V6996" s="255"/>
    </row>
    <row r="6997" spans="11:22" x14ac:dyDescent="0.25">
      <c r="K6997" s="254"/>
      <c r="L6997" s="255"/>
      <c r="M6997" s="255"/>
      <c r="N6997" s="255"/>
      <c r="O6997" s="255"/>
      <c r="P6997" s="255"/>
      <c r="Q6997" s="255"/>
      <c r="R6997" s="255"/>
      <c r="S6997" s="255"/>
      <c r="T6997" s="255"/>
      <c r="U6997" s="255"/>
      <c r="V6997" s="255"/>
    </row>
    <row r="6998" spans="11:22" x14ac:dyDescent="0.25">
      <c r="K6998" s="254"/>
      <c r="L6998" s="255"/>
      <c r="M6998" s="255"/>
      <c r="N6998" s="255"/>
      <c r="O6998" s="255"/>
      <c r="P6998" s="255"/>
      <c r="Q6998" s="255"/>
      <c r="R6998" s="255"/>
      <c r="S6998" s="255"/>
      <c r="T6998" s="255"/>
      <c r="U6998" s="255"/>
      <c r="V6998" s="255"/>
    </row>
    <row r="6999" spans="11:22" x14ac:dyDescent="0.25">
      <c r="K6999" s="254"/>
      <c r="L6999" s="255"/>
      <c r="M6999" s="255"/>
      <c r="N6999" s="255"/>
      <c r="O6999" s="255"/>
      <c r="P6999" s="255"/>
      <c r="Q6999" s="255"/>
      <c r="R6999" s="255"/>
      <c r="S6999" s="255"/>
      <c r="T6999" s="255"/>
      <c r="U6999" s="255"/>
      <c r="V6999" s="255"/>
    </row>
    <row r="7000" spans="11:22" x14ac:dyDescent="0.25">
      <c r="K7000" s="254"/>
      <c r="L7000" s="255"/>
      <c r="M7000" s="255"/>
      <c r="N7000" s="255"/>
      <c r="O7000" s="255"/>
      <c r="P7000" s="255"/>
      <c r="Q7000" s="255"/>
      <c r="R7000" s="255"/>
      <c r="S7000" s="255"/>
      <c r="T7000" s="255"/>
      <c r="U7000" s="255"/>
      <c r="V7000" s="255"/>
    </row>
    <row r="7001" spans="11:22" x14ac:dyDescent="0.25">
      <c r="K7001" s="254"/>
      <c r="L7001" s="255"/>
      <c r="M7001" s="255"/>
      <c r="N7001" s="255"/>
      <c r="O7001" s="255"/>
      <c r="P7001" s="255"/>
      <c r="Q7001" s="255"/>
      <c r="R7001" s="255"/>
      <c r="S7001" s="255"/>
      <c r="T7001" s="255"/>
      <c r="U7001" s="255"/>
      <c r="V7001" s="255"/>
    </row>
    <row r="7002" spans="11:22" x14ac:dyDescent="0.25">
      <c r="K7002" s="254"/>
      <c r="L7002" s="255"/>
      <c r="M7002" s="255"/>
      <c r="N7002" s="255"/>
      <c r="O7002" s="255"/>
      <c r="P7002" s="255"/>
      <c r="Q7002" s="255"/>
      <c r="R7002" s="255"/>
      <c r="S7002" s="255"/>
      <c r="T7002" s="255"/>
      <c r="U7002" s="255"/>
      <c r="V7002" s="255"/>
    </row>
    <row r="7003" spans="11:22" x14ac:dyDescent="0.25">
      <c r="K7003" s="254"/>
      <c r="L7003" s="255"/>
      <c r="M7003" s="255"/>
      <c r="N7003" s="255"/>
      <c r="O7003" s="255"/>
      <c r="P7003" s="255"/>
      <c r="Q7003" s="255"/>
      <c r="R7003" s="255"/>
      <c r="S7003" s="255"/>
      <c r="T7003" s="255"/>
      <c r="U7003" s="255"/>
      <c r="V7003" s="255"/>
    </row>
    <row r="7004" spans="11:22" x14ac:dyDescent="0.25">
      <c r="K7004" s="254"/>
      <c r="L7004" s="255"/>
      <c r="M7004" s="255"/>
      <c r="N7004" s="255"/>
      <c r="O7004" s="255"/>
      <c r="P7004" s="255"/>
      <c r="Q7004" s="255"/>
      <c r="R7004" s="255"/>
      <c r="S7004" s="255"/>
      <c r="T7004" s="255"/>
      <c r="U7004" s="255"/>
      <c r="V7004" s="255"/>
    </row>
    <row r="7005" spans="11:22" x14ac:dyDescent="0.25">
      <c r="K7005" s="254"/>
      <c r="L7005" s="255"/>
      <c r="M7005" s="255"/>
      <c r="N7005" s="255"/>
      <c r="O7005" s="255"/>
      <c r="P7005" s="255"/>
      <c r="Q7005" s="255"/>
      <c r="R7005" s="255"/>
      <c r="S7005" s="255"/>
      <c r="T7005" s="255"/>
      <c r="U7005" s="255"/>
      <c r="V7005" s="255"/>
    </row>
    <row r="7006" spans="11:22" x14ac:dyDescent="0.25">
      <c r="K7006" s="254"/>
      <c r="L7006" s="255"/>
      <c r="M7006" s="255"/>
      <c r="N7006" s="255"/>
      <c r="O7006" s="255"/>
      <c r="P7006" s="255"/>
      <c r="Q7006" s="255"/>
      <c r="R7006" s="255"/>
      <c r="S7006" s="255"/>
      <c r="T7006" s="255"/>
      <c r="U7006" s="255"/>
      <c r="V7006" s="255"/>
    </row>
    <row r="7007" spans="11:22" x14ac:dyDescent="0.25">
      <c r="K7007" s="254"/>
      <c r="L7007" s="255"/>
      <c r="M7007" s="255"/>
      <c r="N7007" s="255"/>
      <c r="O7007" s="255"/>
      <c r="P7007" s="255"/>
      <c r="Q7007" s="255"/>
      <c r="R7007" s="255"/>
      <c r="S7007" s="255"/>
      <c r="T7007" s="255"/>
      <c r="U7007" s="255"/>
      <c r="V7007" s="255"/>
    </row>
    <row r="7008" spans="11:22" x14ac:dyDescent="0.25">
      <c r="K7008" s="254"/>
      <c r="L7008" s="255"/>
      <c r="M7008" s="255"/>
      <c r="N7008" s="255"/>
      <c r="O7008" s="255"/>
      <c r="P7008" s="255"/>
      <c r="Q7008" s="255"/>
      <c r="R7008" s="255"/>
      <c r="S7008" s="255"/>
      <c r="T7008" s="255"/>
      <c r="U7008" s="255"/>
      <c r="V7008" s="255"/>
    </row>
    <row r="7009" spans="11:22" x14ac:dyDescent="0.25">
      <c r="K7009" s="254"/>
      <c r="L7009" s="255"/>
      <c r="M7009" s="255"/>
      <c r="N7009" s="255"/>
      <c r="O7009" s="255"/>
      <c r="P7009" s="255"/>
      <c r="Q7009" s="255"/>
      <c r="R7009" s="255"/>
      <c r="S7009" s="255"/>
      <c r="T7009" s="255"/>
      <c r="U7009" s="255"/>
      <c r="V7009" s="255"/>
    </row>
    <row r="7010" spans="11:22" x14ac:dyDescent="0.25">
      <c r="K7010" s="254"/>
      <c r="L7010" s="255"/>
      <c r="M7010" s="255"/>
      <c r="N7010" s="255"/>
      <c r="O7010" s="255"/>
      <c r="P7010" s="255"/>
      <c r="Q7010" s="255"/>
      <c r="R7010" s="255"/>
      <c r="S7010" s="255"/>
      <c r="T7010" s="255"/>
      <c r="U7010" s="255"/>
      <c r="V7010" s="255"/>
    </row>
    <row r="7011" spans="11:22" x14ac:dyDescent="0.25">
      <c r="K7011" s="254"/>
      <c r="L7011" s="255"/>
      <c r="M7011" s="255"/>
      <c r="N7011" s="255"/>
      <c r="O7011" s="255"/>
      <c r="P7011" s="255"/>
      <c r="Q7011" s="255"/>
      <c r="R7011" s="255"/>
      <c r="S7011" s="255"/>
      <c r="T7011" s="255"/>
      <c r="U7011" s="255"/>
      <c r="V7011" s="255"/>
    </row>
    <row r="7012" spans="11:22" x14ac:dyDescent="0.25">
      <c r="K7012" s="254"/>
      <c r="L7012" s="255"/>
      <c r="M7012" s="255"/>
      <c r="N7012" s="255"/>
      <c r="O7012" s="255"/>
      <c r="P7012" s="255"/>
      <c r="Q7012" s="255"/>
      <c r="R7012" s="255"/>
      <c r="S7012" s="255"/>
      <c r="T7012" s="255"/>
      <c r="U7012" s="255"/>
      <c r="V7012" s="255"/>
    </row>
    <row r="7013" spans="11:22" x14ac:dyDescent="0.25">
      <c r="K7013" s="254"/>
      <c r="L7013" s="255"/>
      <c r="M7013" s="255"/>
      <c r="N7013" s="255"/>
      <c r="O7013" s="255"/>
      <c r="P7013" s="255"/>
      <c r="Q7013" s="255"/>
      <c r="R7013" s="255"/>
      <c r="S7013" s="255"/>
      <c r="T7013" s="255"/>
      <c r="U7013" s="255"/>
      <c r="V7013" s="255"/>
    </row>
    <row r="7014" spans="11:22" x14ac:dyDescent="0.25">
      <c r="K7014" s="254"/>
      <c r="L7014" s="255"/>
      <c r="M7014" s="255"/>
      <c r="N7014" s="255"/>
      <c r="O7014" s="255"/>
      <c r="P7014" s="255"/>
      <c r="Q7014" s="255"/>
      <c r="R7014" s="255"/>
      <c r="S7014" s="255"/>
      <c r="T7014" s="255"/>
      <c r="U7014" s="255"/>
      <c r="V7014" s="255"/>
    </row>
    <row r="7015" spans="11:22" x14ac:dyDescent="0.25">
      <c r="K7015" s="254"/>
      <c r="L7015" s="255"/>
      <c r="M7015" s="255"/>
      <c r="N7015" s="255"/>
      <c r="O7015" s="255"/>
      <c r="P7015" s="255"/>
      <c r="Q7015" s="255"/>
      <c r="R7015" s="255"/>
      <c r="S7015" s="255"/>
      <c r="T7015" s="255"/>
      <c r="U7015" s="255"/>
      <c r="V7015" s="255"/>
    </row>
    <row r="7016" spans="11:22" x14ac:dyDescent="0.25">
      <c r="K7016" s="254"/>
      <c r="L7016" s="255"/>
      <c r="M7016" s="255"/>
      <c r="N7016" s="255"/>
      <c r="O7016" s="255"/>
      <c r="P7016" s="255"/>
      <c r="Q7016" s="255"/>
      <c r="R7016" s="255"/>
      <c r="S7016" s="255"/>
      <c r="T7016" s="255"/>
      <c r="U7016" s="255"/>
      <c r="V7016" s="255"/>
    </row>
    <row r="7017" spans="11:22" x14ac:dyDescent="0.25">
      <c r="K7017" s="254"/>
      <c r="L7017" s="255"/>
      <c r="M7017" s="255"/>
      <c r="N7017" s="255"/>
      <c r="O7017" s="255"/>
      <c r="P7017" s="255"/>
      <c r="Q7017" s="255"/>
      <c r="R7017" s="255"/>
      <c r="S7017" s="255"/>
      <c r="T7017" s="255"/>
      <c r="U7017" s="255"/>
      <c r="V7017" s="255"/>
    </row>
    <row r="7018" spans="11:22" x14ac:dyDescent="0.25">
      <c r="K7018" s="254"/>
      <c r="L7018" s="255"/>
      <c r="M7018" s="255"/>
      <c r="N7018" s="255"/>
      <c r="O7018" s="255"/>
      <c r="P7018" s="255"/>
      <c r="Q7018" s="255"/>
      <c r="R7018" s="255"/>
      <c r="S7018" s="255"/>
      <c r="T7018" s="255"/>
      <c r="U7018" s="255"/>
      <c r="V7018" s="255"/>
    </row>
    <row r="7019" spans="11:22" x14ac:dyDescent="0.25">
      <c r="K7019" s="254"/>
      <c r="L7019" s="255"/>
      <c r="M7019" s="255"/>
      <c r="N7019" s="255"/>
      <c r="O7019" s="255"/>
      <c r="P7019" s="255"/>
      <c r="Q7019" s="255"/>
      <c r="R7019" s="255"/>
      <c r="S7019" s="255"/>
      <c r="T7019" s="255"/>
      <c r="U7019" s="255"/>
      <c r="V7019" s="255"/>
    </row>
    <row r="7020" spans="11:22" x14ac:dyDescent="0.25">
      <c r="K7020" s="254"/>
      <c r="L7020" s="255"/>
      <c r="M7020" s="255"/>
      <c r="N7020" s="255"/>
      <c r="O7020" s="255"/>
      <c r="P7020" s="255"/>
      <c r="Q7020" s="255"/>
      <c r="R7020" s="255"/>
      <c r="S7020" s="255"/>
      <c r="T7020" s="255"/>
      <c r="U7020" s="255"/>
      <c r="V7020" s="255"/>
    </row>
    <row r="7021" spans="11:22" x14ac:dyDescent="0.25">
      <c r="K7021" s="254"/>
      <c r="L7021" s="255"/>
      <c r="M7021" s="255"/>
      <c r="N7021" s="255"/>
      <c r="O7021" s="255"/>
      <c r="P7021" s="255"/>
      <c r="Q7021" s="255"/>
      <c r="R7021" s="255"/>
      <c r="S7021" s="255"/>
      <c r="T7021" s="255"/>
      <c r="U7021" s="255"/>
      <c r="V7021" s="255"/>
    </row>
    <row r="7022" spans="11:22" x14ac:dyDescent="0.25">
      <c r="K7022" s="254"/>
      <c r="L7022" s="255"/>
      <c r="M7022" s="255"/>
      <c r="N7022" s="255"/>
      <c r="O7022" s="255"/>
      <c r="P7022" s="255"/>
      <c r="Q7022" s="255"/>
      <c r="R7022" s="255"/>
      <c r="S7022" s="255"/>
      <c r="T7022" s="255"/>
      <c r="U7022" s="255"/>
      <c r="V7022" s="255"/>
    </row>
    <row r="7023" spans="11:22" x14ac:dyDescent="0.25">
      <c r="K7023" s="254"/>
      <c r="L7023" s="255"/>
      <c r="M7023" s="255"/>
      <c r="N7023" s="255"/>
      <c r="O7023" s="255"/>
      <c r="P7023" s="255"/>
      <c r="Q7023" s="255"/>
      <c r="R7023" s="255"/>
      <c r="S7023" s="255"/>
      <c r="T7023" s="255"/>
      <c r="U7023" s="255"/>
      <c r="V7023" s="255"/>
    </row>
    <row r="7024" spans="11:22" x14ac:dyDescent="0.25">
      <c r="K7024" s="254"/>
      <c r="L7024" s="255"/>
      <c r="M7024" s="255"/>
      <c r="N7024" s="255"/>
      <c r="O7024" s="255"/>
      <c r="P7024" s="255"/>
      <c r="Q7024" s="255"/>
      <c r="R7024" s="255"/>
      <c r="S7024" s="255"/>
      <c r="T7024" s="255"/>
      <c r="U7024" s="255"/>
      <c r="V7024" s="255"/>
    </row>
    <row r="7025" spans="11:22" x14ac:dyDescent="0.25">
      <c r="K7025" s="254"/>
      <c r="L7025" s="255"/>
      <c r="M7025" s="255"/>
      <c r="N7025" s="255"/>
      <c r="O7025" s="255"/>
      <c r="P7025" s="255"/>
      <c r="Q7025" s="255"/>
      <c r="R7025" s="255"/>
      <c r="S7025" s="255"/>
      <c r="T7025" s="255"/>
      <c r="U7025" s="255"/>
      <c r="V7025" s="255"/>
    </row>
    <row r="7026" spans="11:22" x14ac:dyDescent="0.25">
      <c r="K7026" s="254"/>
      <c r="L7026" s="255"/>
      <c r="M7026" s="255"/>
      <c r="N7026" s="255"/>
      <c r="O7026" s="255"/>
      <c r="P7026" s="255"/>
      <c r="Q7026" s="255"/>
      <c r="R7026" s="255"/>
      <c r="S7026" s="255"/>
      <c r="T7026" s="255"/>
      <c r="U7026" s="255"/>
      <c r="V7026" s="255"/>
    </row>
    <row r="7027" spans="11:22" x14ac:dyDescent="0.25">
      <c r="K7027" s="254"/>
      <c r="L7027" s="255"/>
      <c r="M7027" s="255"/>
      <c r="N7027" s="255"/>
      <c r="O7027" s="255"/>
      <c r="P7027" s="255"/>
      <c r="Q7027" s="255"/>
      <c r="R7027" s="255"/>
      <c r="S7027" s="255"/>
      <c r="T7027" s="255"/>
      <c r="U7027" s="255"/>
      <c r="V7027" s="255"/>
    </row>
    <row r="7028" spans="11:22" x14ac:dyDescent="0.25">
      <c r="K7028" s="254"/>
      <c r="L7028" s="255"/>
      <c r="M7028" s="255"/>
      <c r="N7028" s="255"/>
      <c r="O7028" s="255"/>
      <c r="P7028" s="255"/>
      <c r="Q7028" s="255"/>
      <c r="R7028" s="255"/>
      <c r="S7028" s="255"/>
      <c r="T7028" s="255"/>
      <c r="U7028" s="255"/>
      <c r="V7028" s="255"/>
    </row>
    <row r="7029" spans="11:22" x14ac:dyDescent="0.25">
      <c r="K7029" s="254"/>
      <c r="L7029" s="255"/>
      <c r="M7029" s="255"/>
      <c r="N7029" s="255"/>
      <c r="O7029" s="255"/>
      <c r="P7029" s="255"/>
      <c r="Q7029" s="255"/>
      <c r="R7029" s="255"/>
      <c r="S7029" s="255"/>
      <c r="T7029" s="255"/>
      <c r="U7029" s="255"/>
      <c r="V7029" s="255"/>
    </row>
    <row r="7030" spans="11:22" x14ac:dyDescent="0.25">
      <c r="K7030" s="254"/>
      <c r="L7030" s="255"/>
      <c r="M7030" s="255"/>
      <c r="N7030" s="255"/>
      <c r="O7030" s="255"/>
      <c r="P7030" s="255"/>
      <c r="Q7030" s="255"/>
      <c r="R7030" s="255"/>
      <c r="S7030" s="255"/>
      <c r="T7030" s="255"/>
      <c r="U7030" s="255"/>
      <c r="V7030" s="255"/>
    </row>
    <row r="7031" spans="11:22" x14ac:dyDescent="0.25">
      <c r="K7031" s="254"/>
      <c r="L7031" s="255"/>
      <c r="M7031" s="255"/>
      <c r="N7031" s="255"/>
      <c r="O7031" s="255"/>
      <c r="P7031" s="255"/>
      <c r="Q7031" s="255"/>
      <c r="R7031" s="255"/>
      <c r="S7031" s="255"/>
      <c r="T7031" s="255"/>
      <c r="U7031" s="255"/>
      <c r="V7031" s="255"/>
    </row>
    <row r="7032" spans="11:22" x14ac:dyDescent="0.25">
      <c r="K7032" s="254"/>
      <c r="L7032" s="255"/>
      <c r="M7032" s="255"/>
      <c r="N7032" s="255"/>
      <c r="O7032" s="255"/>
      <c r="P7032" s="255"/>
      <c r="Q7032" s="255"/>
      <c r="R7032" s="255"/>
      <c r="S7032" s="255"/>
      <c r="T7032" s="255"/>
      <c r="U7032" s="255"/>
      <c r="V7032" s="255"/>
    </row>
    <row r="7033" spans="11:22" x14ac:dyDescent="0.25">
      <c r="K7033" s="254"/>
      <c r="L7033" s="255"/>
      <c r="M7033" s="255"/>
      <c r="N7033" s="255"/>
      <c r="O7033" s="255"/>
      <c r="P7033" s="255"/>
      <c r="Q7033" s="255"/>
      <c r="R7033" s="255"/>
      <c r="S7033" s="255"/>
      <c r="T7033" s="255"/>
      <c r="U7033" s="255"/>
      <c r="V7033" s="255"/>
    </row>
    <row r="7034" spans="11:22" x14ac:dyDescent="0.25">
      <c r="K7034" s="254"/>
      <c r="L7034" s="255"/>
      <c r="M7034" s="255"/>
      <c r="N7034" s="255"/>
      <c r="O7034" s="255"/>
      <c r="P7034" s="255"/>
      <c r="Q7034" s="255"/>
      <c r="R7034" s="255"/>
      <c r="S7034" s="255"/>
      <c r="T7034" s="255"/>
      <c r="U7034" s="255"/>
      <c r="V7034" s="255"/>
    </row>
    <row r="7035" spans="11:22" x14ac:dyDescent="0.25">
      <c r="K7035" s="254"/>
      <c r="L7035" s="255"/>
      <c r="M7035" s="255"/>
      <c r="N7035" s="255"/>
      <c r="O7035" s="255"/>
      <c r="P7035" s="255"/>
      <c r="Q7035" s="255"/>
      <c r="R7035" s="255"/>
      <c r="S7035" s="255"/>
      <c r="T7035" s="255"/>
      <c r="U7035" s="255"/>
      <c r="V7035" s="255"/>
    </row>
    <row r="7036" spans="11:22" x14ac:dyDescent="0.25">
      <c r="K7036" s="254"/>
      <c r="L7036" s="255"/>
      <c r="M7036" s="255"/>
      <c r="N7036" s="255"/>
      <c r="O7036" s="255"/>
      <c r="P7036" s="255"/>
      <c r="Q7036" s="255"/>
      <c r="R7036" s="255"/>
      <c r="S7036" s="255"/>
      <c r="T7036" s="255"/>
      <c r="U7036" s="255"/>
      <c r="V7036" s="255"/>
    </row>
    <row r="7037" spans="11:22" x14ac:dyDescent="0.25">
      <c r="K7037" s="254"/>
      <c r="L7037" s="255"/>
      <c r="M7037" s="255"/>
      <c r="N7037" s="255"/>
      <c r="O7037" s="255"/>
      <c r="P7037" s="255"/>
      <c r="Q7037" s="255"/>
      <c r="R7037" s="255"/>
      <c r="S7037" s="255"/>
      <c r="T7037" s="255"/>
      <c r="U7037" s="255"/>
      <c r="V7037" s="255"/>
    </row>
    <row r="7038" spans="11:22" x14ac:dyDescent="0.25">
      <c r="K7038" s="254"/>
      <c r="L7038" s="255"/>
      <c r="M7038" s="255"/>
      <c r="N7038" s="255"/>
      <c r="O7038" s="255"/>
      <c r="P7038" s="255"/>
      <c r="Q7038" s="255"/>
      <c r="R7038" s="255"/>
      <c r="S7038" s="255"/>
      <c r="T7038" s="255"/>
      <c r="U7038" s="255"/>
      <c r="V7038" s="255"/>
    </row>
    <row r="7039" spans="11:22" x14ac:dyDescent="0.25">
      <c r="K7039" s="254"/>
      <c r="L7039" s="255"/>
      <c r="M7039" s="255"/>
      <c r="N7039" s="255"/>
      <c r="O7039" s="255"/>
      <c r="P7039" s="255"/>
      <c r="Q7039" s="255"/>
      <c r="R7039" s="255"/>
      <c r="S7039" s="255"/>
      <c r="T7039" s="255"/>
      <c r="U7039" s="255"/>
      <c r="V7039" s="255"/>
    </row>
    <row r="7040" spans="11:22" x14ac:dyDescent="0.25">
      <c r="K7040" s="254"/>
      <c r="L7040" s="255"/>
      <c r="M7040" s="255"/>
      <c r="N7040" s="255"/>
      <c r="O7040" s="255"/>
      <c r="P7040" s="255"/>
      <c r="Q7040" s="255"/>
      <c r="R7040" s="255"/>
      <c r="S7040" s="255"/>
      <c r="T7040" s="255"/>
      <c r="U7040" s="255"/>
      <c r="V7040" s="255"/>
    </row>
    <row r="7041" spans="11:22" x14ac:dyDescent="0.25">
      <c r="K7041" s="254"/>
      <c r="L7041" s="255"/>
      <c r="M7041" s="255"/>
      <c r="N7041" s="255"/>
      <c r="O7041" s="255"/>
      <c r="P7041" s="255"/>
      <c r="Q7041" s="255"/>
      <c r="R7041" s="255"/>
      <c r="S7041" s="255"/>
      <c r="T7041" s="255"/>
      <c r="U7041" s="255"/>
      <c r="V7041" s="255"/>
    </row>
    <row r="7042" spans="11:22" x14ac:dyDescent="0.25">
      <c r="K7042" s="254"/>
      <c r="L7042" s="255"/>
      <c r="M7042" s="255"/>
      <c r="N7042" s="255"/>
      <c r="O7042" s="255"/>
      <c r="P7042" s="255"/>
      <c r="Q7042" s="255"/>
      <c r="R7042" s="255"/>
      <c r="S7042" s="255"/>
      <c r="T7042" s="255"/>
      <c r="U7042" s="255"/>
      <c r="V7042" s="255"/>
    </row>
    <row r="7043" spans="11:22" x14ac:dyDescent="0.25">
      <c r="K7043" s="254"/>
      <c r="L7043" s="255"/>
      <c r="M7043" s="255"/>
      <c r="N7043" s="255"/>
      <c r="O7043" s="255"/>
      <c r="P7043" s="255"/>
      <c r="Q7043" s="255"/>
      <c r="R7043" s="255"/>
      <c r="S7043" s="255"/>
      <c r="T7043" s="255"/>
      <c r="U7043" s="255"/>
      <c r="V7043" s="255"/>
    </row>
    <row r="7044" spans="11:22" x14ac:dyDescent="0.25">
      <c r="K7044" s="254"/>
      <c r="L7044" s="255"/>
      <c r="M7044" s="255"/>
      <c r="N7044" s="255"/>
      <c r="O7044" s="255"/>
      <c r="P7044" s="255"/>
      <c r="Q7044" s="255"/>
      <c r="R7044" s="255"/>
      <c r="S7044" s="255"/>
      <c r="T7044" s="255"/>
      <c r="U7044" s="255"/>
      <c r="V7044" s="255"/>
    </row>
    <row r="7045" spans="11:22" x14ac:dyDescent="0.25">
      <c r="K7045" s="254"/>
      <c r="L7045" s="255"/>
      <c r="M7045" s="255"/>
      <c r="N7045" s="255"/>
      <c r="O7045" s="255"/>
      <c r="P7045" s="255"/>
      <c r="Q7045" s="255"/>
      <c r="R7045" s="255"/>
      <c r="S7045" s="255"/>
      <c r="T7045" s="255"/>
      <c r="U7045" s="255"/>
      <c r="V7045" s="255"/>
    </row>
    <row r="7046" spans="11:22" x14ac:dyDescent="0.25">
      <c r="K7046" s="254"/>
      <c r="L7046" s="255"/>
      <c r="M7046" s="255"/>
      <c r="N7046" s="255"/>
      <c r="O7046" s="255"/>
      <c r="P7046" s="255"/>
      <c r="Q7046" s="255"/>
      <c r="R7046" s="255"/>
      <c r="S7046" s="255"/>
      <c r="T7046" s="255"/>
      <c r="U7046" s="255"/>
      <c r="V7046" s="255"/>
    </row>
    <row r="7047" spans="11:22" x14ac:dyDescent="0.25">
      <c r="K7047" s="254"/>
      <c r="L7047" s="255"/>
      <c r="M7047" s="255"/>
      <c r="N7047" s="255"/>
      <c r="O7047" s="255"/>
      <c r="P7047" s="255"/>
      <c r="Q7047" s="255"/>
      <c r="R7047" s="255"/>
      <c r="S7047" s="255"/>
      <c r="T7047" s="255"/>
      <c r="U7047" s="255"/>
      <c r="V7047" s="255"/>
    </row>
    <row r="7048" spans="11:22" x14ac:dyDescent="0.25">
      <c r="K7048" s="254"/>
      <c r="L7048" s="255"/>
      <c r="M7048" s="255"/>
      <c r="N7048" s="255"/>
      <c r="O7048" s="255"/>
      <c r="P7048" s="255"/>
      <c r="Q7048" s="255"/>
      <c r="R7048" s="255"/>
      <c r="S7048" s="255"/>
      <c r="T7048" s="255"/>
      <c r="U7048" s="255"/>
      <c r="V7048" s="255"/>
    </row>
    <row r="7049" spans="11:22" x14ac:dyDescent="0.25">
      <c r="K7049" s="254"/>
      <c r="L7049" s="255"/>
      <c r="M7049" s="255"/>
      <c r="N7049" s="255"/>
      <c r="O7049" s="255"/>
      <c r="P7049" s="255"/>
      <c r="Q7049" s="255"/>
      <c r="R7049" s="255"/>
      <c r="S7049" s="255"/>
      <c r="T7049" s="255"/>
      <c r="U7049" s="255"/>
      <c r="V7049" s="255"/>
    </row>
    <row r="7050" spans="11:22" x14ac:dyDescent="0.25">
      <c r="K7050" s="254"/>
      <c r="L7050" s="255"/>
      <c r="M7050" s="255"/>
      <c r="N7050" s="255"/>
      <c r="O7050" s="255"/>
      <c r="P7050" s="255"/>
      <c r="Q7050" s="255"/>
      <c r="R7050" s="255"/>
      <c r="S7050" s="255"/>
      <c r="T7050" s="255"/>
      <c r="U7050" s="255"/>
      <c r="V7050" s="255"/>
    </row>
    <row r="7051" spans="11:22" x14ac:dyDescent="0.25">
      <c r="K7051" s="254"/>
      <c r="L7051" s="255"/>
      <c r="M7051" s="255"/>
      <c r="N7051" s="255"/>
      <c r="O7051" s="255"/>
      <c r="P7051" s="255"/>
      <c r="Q7051" s="255"/>
      <c r="R7051" s="255"/>
      <c r="S7051" s="255"/>
      <c r="T7051" s="255"/>
      <c r="U7051" s="255"/>
      <c r="V7051" s="255"/>
    </row>
    <row r="7052" spans="11:22" x14ac:dyDescent="0.25">
      <c r="K7052" s="254"/>
      <c r="L7052" s="255"/>
      <c r="M7052" s="255"/>
      <c r="N7052" s="255"/>
      <c r="O7052" s="255"/>
      <c r="P7052" s="255"/>
      <c r="Q7052" s="255"/>
      <c r="R7052" s="255"/>
      <c r="S7052" s="255"/>
      <c r="T7052" s="255"/>
      <c r="U7052" s="255"/>
      <c r="V7052" s="255"/>
    </row>
    <row r="7053" spans="11:22" x14ac:dyDescent="0.25">
      <c r="K7053" s="254"/>
      <c r="L7053" s="255"/>
      <c r="M7053" s="255"/>
      <c r="N7053" s="255"/>
      <c r="O7053" s="255"/>
      <c r="P7053" s="255"/>
      <c r="Q7053" s="255"/>
      <c r="R7053" s="255"/>
      <c r="S7053" s="255"/>
      <c r="T7053" s="255"/>
      <c r="U7053" s="255"/>
      <c r="V7053" s="255"/>
    </row>
    <row r="7054" spans="11:22" x14ac:dyDescent="0.25">
      <c r="K7054" s="254"/>
      <c r="L7054" s="255"/>
      <c r="M7054" s="255"/>
      <c r="N7054" s="255"/>
      <c r="O7054" s="255"/>
      <c r="P7054" s="255"/>
      <c r="Q7054" s="255"/>
      <c r="R7054" s="255"/>
      <c r="S7054" s="255"/>
      <c r="T7054" s="255"/>
      <c r="U7054" s="255"/>
      <c r="V7054" s="255"/>
    </row>
    <row r="7055" spans="11:22" x14ac:dyDescent="0.25">
      <c r="K7055" s="254"/>
      <c r="L7055" s="255"/>
      <c r="M7055" s="255"/>
      <c r="N7055" s="255"/>
      <c r="O7055" s="255"/>
      <c r="P7055" s="255"/>
      <c r="Q7055" s="255"/>
      <c r="R7055" s="255"/>
      <c r="S7055" s="255"/>
      <c r="T7055" s="255"/>
      <c r="U7055" s="255"/>
      <c r="V7055" s="255"/>
    </row>
    <row r="7056" spans="11:22" x14ac:dyDescent="0.25">
      <c r="K7056" s="254"/>
      <c r="L7056" s="255"/>
      <c r="M7056" s="255"/>
      <c r="N7056" s="255"/>
      <c r="O7056" s="255"/>
      <c r="P7056" s="255"/>
      <c r="Q7056" s="255"/>
      <c r="R7056" s="255"/>
      <c r="S7056" s="255"/>
      <c r="T7056" s="255"/>
      <c r="U7056" s="255"/>
      <c r="V7056" s="255"/>
    </row>
    <row r="7057" spans="11:22" x14ac:dyDescent="0.25">
      <c r="K7057" s="254"/>
      <c r="L7057" s="255"/>
      <c r="M7057" s="255"/>
      <c r="N7057" s="255"/>
      <c r="O7057" s="255"/>
      <c r="P7057" s="255"/>
      <c r="Q7057" s="255"/>
      <c r="R7057" s="255"/>
      <c r="S7057" s="255"/>
      <c r="T7057" s="255"/>
      <c r="U7057" s="255"/>
      <c r="V7057" s="255"/>
    </row>
    <row r="7058" spans="11:22" x14ac:dyDescent="0.25">
      <c r="K7058" s="254"/>
      <c r="L7058" s="255"/>
      <c r="M7058" s="255"/>
      <c r="N7058" s="255"/>
      <c r="O7058" s="255"/>
      <c r="P7058" s="255"/>
      <c r="Q7058" s="255"/>
      <c r="R7058" s="255"/>
      <c r="S7058" s="255"/>
      <c r="T7058" s="255"/>
      <c r="U7058" s="255"/>
      <c r="V7058" s="255"/>
    </row>
    <row r="7059" spans="11:22" x14ac:dyDescent="0.25">
      <c r="K7059" s="254"/>
      <c r="L7059" s="255"/>
      <c r="M7059" s="255"/>
      <c r="N7059" s="255"/>
      <c r="O7059" s="255"/>
      <c r="P7059" s="255"/>
      <c r="Q7059" s="255"/>
      <c r="R7059" s="255"/>
      <c r="S7059" s="255"/>
      <c r="T7059" s="255"/>
      <c r="U7059" s="255"/>
      <c r="V7059" s="255"/>
    </row>
    <row r="7060" spans="11:22" x14ac:dyDescent="0.25">
      <c r="K7060" s="254"/>
      <c r="L7060" s="255"/>
      <c r="M7060" s="255"/>
      <c r="N7060" s="255"/>
      <c r="O7060" s="255"/>
      <c r="P7060" s="255"/>
      <c r="Q7060" s="255"/>
      <c r="R7060" s="255"/>
      <c r="S7060" s="255"/>
      <c r="T7060" s="255"/>
      <c r="U7060" s="255"/>
      <c r="V7060" s="255"/>
    </row>
    <row r="7061" spans="11:22" x14ac:dyDescent="0.25">
      <c r="K7061" s="254"/>
      <c r="L7061" s="255"/>
      <c r="M7061" s="255"/>
      <c r="N7061" s="255"/>
      <c r="O7061" s="255"/>
      <c r="P7061" s="255"/>
      <c r="Q7061" s="255"/>
      <c r="R7061" s="255"/>
      <c r="S7061" s="255"/>
      <c r="T7061" s="255"/>
      <c r="U7061" s="255"/>
      <c r="V7061" s="255"/>
    </row>
    <row r="7062" spans="11:22" x14ac:dyDescent="0.25">
      <c r="K7062" s="254"/>
      <c r="L7062" s="255"/>
      <c r="M7062" s="255"/>
      <c r="N7062" s="255"/>
      <c r="O7062" s="255"/>
      <c r="P7062" s="255"/>
      <c r="Q7062" s="255"/>
      <c r="R7062" s="255"/>
      <c r="S7062" s="255"/>
      <c r="T7062" s="255"/>
      <c r="U7062" s="255"/>
      <c r="V7062" s="255"/>
    </row>
    <row r="7063" spans="11:22" x14ac:dyDescent="0.25">
      <c r="K7063" s="254"/>
      <c r="L7063" s="255"/>
      <c r="M7063" s="255"/>
      <c r="N7063" s="255"/>
      <c r="O7063" s="255"/>
      <c r="P7063" s="255"/>
      <c r="Q7063" s="255"/>
      <c r="R7063" s="255"/>
      <c r="S7063" s="255"/>
      <c r="T7063" s="255"/>
      <c r="U7063" s="255"/>
      <c r="V7063" s="255"/>
    </row>
    <row r="7064" spans="11:22" x14ac:dyDescent="0.25">
      <c r="K7064" s="254"/>
      <c r="L7064" s="255"/>
      <c r="M7064" s="255"/>
      <c r="N7064" s="255"/>
      <c r="O7064" s="255"/>
      <c r="P7064" s="255"/>
      <c r="Q7064" s="255"/>
      <c r="R7064" s="255"/>
      <c r="S7064" s="255"/>
      <c r="T7064" s="255"/>
      <c r="U7064" s="255"/>
      <c r="V7064" s="255"/>
    </row>
    <row r="7065" spans="11:22" x14ac:dyDescent="0.25">
      <c r="K7065" s="254"/>
      <c r="L7065" s="255"/>
      <c r="M7065" s="255"/>
      <c r="N7065" s="255"/>
      <c r="O7065" s="255"/>
      <c r="P7065" s="255"/>
      <c r="Q7065" s="255"/>
      <c r="R7065" s="255"/>
      <c r="S7065" s="255"/>
      <c r="T7065" s="255"/>
      <c r="U7065" s="255"/>
      <c r="V7065" s="255"/>
    </row>
    <row r="7066" spans="11:22" x14ac:dyDescent="0.25">
      <c r="K7066" s="254"/>
      <c r="L7066" s="255"/>
      <c r="M7066" s="255"/>
      <c r="N7066" s="255"/>
      <c r="O7066" s="255"/>
      <c r="P7066" s="255"/>
      <c r="Q7066" s="255"/>
      <c r="R7066" s="255"/>
      <c r="S7066" s="255"/>
      <c r="T7066" s="255"/>
      <c r="U7066" s="255"/>
      <c r="V7066" s="255"/>
    </row>
    <row r="7067" spans="11:22" x14ac:dyDescent="0.25">
      <c r="K7067" s="254"/>
      <c r="L7067" s="255"/>
      <c r="M7067" s="255"/>
      <c r="N7067" s="255"/>
      <c r="O7067" s="255"/>
      <c r="P7067" s="255"/>
      <c r="Q7067" s="255"/>
      <c r="R7067" s="255"/>
      <c r="S7067" s="255"/>
      <c r="T7067" s="255"/>
      <c r="U7067" s="255"/>
      <c r="V7067" s="255"/>
    </row>
    <row r="7068" spans="11:22" x14ac:dyDescent="0.25">
      <c r="K7068" s="254"/>
      <c r="L7068" s="255"/>
      <c r="M7068" s="255"/>
      <c r="N7068" s="255"/>
      <c r="O7068" s="255"/>
      <c r="P7068" s="255"/>
      <c r="Q7068" s="255"/>
      <c r="R7068" s="255"/>
      <c r="S7068" s="255"/>
      <c r="T7068" s="255"/>
      <c r="U7068" s="255"/>
      <c r="V7068" s="255"/>
    </row>
    <row r="7069" spans="11:22" x14ac:dyDescent="0.25">
      <c r="K7069" s="254"/>
      <c r="L7069" s="255"/>
      <c r="M7069" s="255"/>
      <c r="N7069" s="255"/>
      <c r="O7069" s="255"/>
      <c r="P7069" s="255"/>
      <c r="Q7069" s="255"/>
      <c r="R7069" s="255"/>
      <c r="S7069" s="255"/>
      <c r="T7069" s="255"/>
      <c r="U7069" s="255"/>
      <c r="V7069" s="255"/>
    </row>
    <row r="7070" spans="11:22" x14ac:dyDescent="0.25">
      <c r="K7070" s="254"/>
      <c r="L7070" s="255"/>
      <c r="M7070" s="255"/>
      <c r="N7070" s="255"/>
      <c r="O7070" s="255"/>
      <c r="P7070" s="255"/>
      <c r="Q7070" s="255"/>
      <c r="R7070" s="255"/>
      <c r="S7070" s="255"/>
      <c r="T7070" s="255"/>
      <c r="U7070" s="255"/>
      <c r="V7070" s="255"/>
    </row>
    <row r="7071" spans="11:22" x14ac:dyDescent="0.25">
      <c r="K7071" s="254"/>
      <c r="L7071" s="255"/>
      <c r="M7071" s="255"/>
      <c r="N7071" s="255"/>
      <c r="O7071" s="255"/>
      <c r="P7071" s="255"/>
      <c r="Q7071" s="255"/>
      <c r="R7071" s="255"/>
      <c r="S7071" s="255"/>
      <c r="T7071" s="255"/>
      <c r="U7071" s="255"/>
      <c r="V7071" s="255"/>
    </row>
    <row r="7072" spans="11:22" x14ac:dyDescent="0.25">
      <c r="K7072" s="254"/>
      <c r="L7072" s="255"/>
      <c r="M7072" s="255"/>
      <c r="N7072" s="255"/>
      <c r="O7072" s="255"/>
      <c r="P7072" s="255"/>
      <c r="Q7072" s="255"/>
      <c r="R7072" s="255"/>
      <c r="S7072" s="255"/>
      <c r="T7072" s="255"/>
      <c r="U7072" s="255"/>
      <c r="V7072" s="255"/>
    </row>
    <row r="7073" spans="11:22" x14ac:dyDescent="0.25">
      <c r="K7073" s="254"/>
      <c r="L7073" s="255"/>
      <c r="M7073" s="255"/>
      <c r="N7073" s="255"/>
      <c r="O7073" s="255"/>
      <c r="P7073" s="255"/>
      <c r="Q7073" s="255"/>
      <c r="R7073" s="255"/>
      <c r="S7073" s="255"/>
      <c r="T7073" s="255"/>
      <c r="U7073" s="255"/>
      <c r="V7073" s="255"/>
    </row>
    <row r="7074" spans="11:22" x14ac:dyDescent="0.25">
      <c r="K7074" s="254"/>
      <c r="L7074" s="255"/>
      <c r="M7074" s="255"/>
      <c r="N7074" s="255"/>
      <c r="O7074" s="255"/>
      <c r="P7074" s="255"/>
      <c r="Q7074" s="255"/>
      <c r="R7074" s="255"/>
      <c r="S7074" s="255"/>
      <c r="T7074" s="255"/>
      <c r="U7074" s="255"/>
      <c r="V7074" s="255"/>
    </row>
    <row r="7075" spans="11:22" x14ac:dyDescent="0.25">
      <c r="K7075" s="254"/>
      <c r="L7075" s="255"/>
      <c r="M7075" s="255"/>
      <c r="N7075" s="255"/>
      <c r="O7075" s="255"/>
      <c r="P7075" s="255"/>
      <c r="Q7075" s="255"/>
      <c r="R7075" s="255"/>
      <c r="S7075" s="255"/>
      <c r="T7075" s="255"/>
      <c r="U7075" s="255"/>
      <c r="V7075" s="255"/>
    </row>
    <row r="7076" spans="11:22" x14ac:dyDescent="0.25">
      <c r="K7076" s="254"/>
      <c r="L7076" s="255"/>
      <c r="M7076" s="255"/>
      <c r="N7076" s="255"/>
      <c r="O7076" s="255"/>
      <c r="P7076" s="255"/>
      <c r="Q7076" s="255"/>
      <c r="R7076" s="255"/>
      <c r="S7076" s="255"/>
      <c r="T7076" s="255"/>
      <c r="U7076" s="255"/>
      <c r="V7076" s="255"/>
    </row>
    <row r="7077" spans="11:22" x14ac:dyDescent="0.25">
      <c r="K7077" s="254"/>
      <c r="L7077" s="255"/>
      <c r="M7077" s="255"/>
      <c r="N7077" s="255"/>
      <c r="O7077" s="255"/>
      <c r="P7077" s="255"/>
      <c r="Q7077" s="255"/>
      <c r="R7077" s="255"/>
      <c r="S7077" s="255"/>
      <c r="T7077" s="255"/>
      <c r="U7077" s="255"/>
      <c r="V7077" s="255"/>
    </row>
    <row r="7078" spans="11:22" x14ac:dyDescent="0.25">
      <c r="K7078" s="254"/>
      <c r="L7078" s="255"/>
      <c r="M7078" s="255"/>
      <c r="N7078" s="255"/>
      <c r="O7078" s="255"/>
      <c r="P7078" s="255"/>
      <c r="Q7078" s="255"/>
      <c r="R7078" s="255"/>
      <c r="S7078" s="255"/>
      <c r="T7078" s="255"/>
      <c r="U7078" s="255"/>
      <c r="V7078" s="255"/>
    </row>
    <row r="7079" spans="11:22" x14ac:dyDescent="0.25">
      <c r="K7079" s="254"/>
      <c r="L7079" s="255"/>
      <c r="M7079" s="255"/>
      <c r="N7079" s="255"/>
      <c r="O7079" s="255"/>
      <c r="P7079" s="255"/>
      <c r="Q7079" s="255"/>
      <c r="R7079" s="255"/>
      <c r="S7079" s="255"/>
      <c r="T7079" s="255"/>
      <c r="U7079" s="255"/>
      <c r="V7079" s="255"/>
    </row>
    <row r="7080" spans="11:22" x14ac:dyDescent="0.25">
      <c r="K7080" s="254"/>
      <c r="L7080" s="255"/>
      <c r="M7080" s="255"/>
      <c r="N7080" s="255"/>
      <c r="O7080" s="255"/>
      <c r="P7080" s="255"/>
      <c r="Q7080" s="255"/>
      <c r="R7080" s="255"/>
      <c r="S7080" s="255"/>
      <c r="T7080" s="255"/>
      <c r="U7080" s="255"/>
      <c r="V7080" s="255"/>
    </row>
    <row r="7081" spans="11:22" x14ac:dyDescent="0.25">
      <c r="K7081" s="254"/>
      <c r="L7081" s="255"/>
      <c r="M7081" s="255"/>
      <c r="N7081" s="255"/>
      <c r="O7081" s="255"/>
      <c r="P7081" s="255"/>
      <c r="Q7081" s="255"/>
      <c r="R7081" s="255"/>
      <c r="S7081" s="255"/>
      <c r="T7081" s="255"/>
      <c r="U7081" s="255"/>
      <c r="V7081" s="255"/>
    </row>
    <row r="7082" spans="11:22" x14ac:dyDescent="0.25">
      <c r="K7082" s="254"/>
      <c r="L7082" s="255"/>
      <c r="M7082" s="255"/>
      <c r="N7082" s="255"/>
      <c r="O7082" s="255"/>
      <c r="P7082" s="255"/>
      <c r="Q7082" s="255"/>
      <c r="R7082" s="255"/>
      <c r="S7082" s="255"/>
      <c r="T7082" s="255"/>
      <c r="U7082" s="255"/>
      <c r="V7082" s="255"/>
    </row>
    <row r="7083" spans="11:22" x14ac:dyDescent="0.25">
      <c r="K7083" s="254"/>
      <c r="L7083" s="255"/>
      <c r="M7083" s="255"/>
      <c r="N7083" s="255"/>
      <c r="O7083" s="255"/>
      <c r="P7083" s="255"/>
      <c r="Q7083" s="255"/>
      <c r="R7083" s="255"/>
      <c r="S7083" s="255"/>
      <c r="T7083" s="255"/>
      <c r="U7083" s="255"/>
      <c r="V7083" s="255"/>
    </row>
    <row r="7084" spans="11:22" x14ac:dyDescent="0.25">
      <c r="K7084" s="254"/>
      <c r="L7084" s="255"/>
      <c r="M7084" s="255"/>
      <c r="N7084" s="255"/>
      <c r="O7084" s="255"/>
      <c r="P7084" s="255"/>
      <c r="Q7084" s="255"/>
      <c r="R7084" s="255"/>
      <c r="S7084" s="255"/>
      <c r="T7084" s="255"/>
      <c r="U7084" s="255"/>
      <c r="V7084" s="255"/>
    </row>
    <row r="7085" spans="11:22" x14ac:dyDescent="0.25">
      <c r="K7085" s="254"/>
      <c r="L7085" s="255"/>
      <c r="M7085" s="255"/>
      <c r="N7085" s="255"/>
      <c r="O7085" s="255"/>
      <c r="P7085" s="255"/>
      <c r="Q7085" s="255"/>
      <c r="R7085" s="255"/>
      <c r="S7085" s="255"/>
      <c r="T7085" s="255"/>
      <c r="U7085" s="255"/>
      <c r="V7085" s="255"/>
    </row>
    <row r="7086" spans="11:22" x14ac:dyDescent="0.25">
      <c r="K7086" s="254"/>
      <c r="L7086" s="255"/>
      <c r="M7086" s="255"/>
      <c r="N7086" s="255"/>
      <c r="O7086" s="255"/>
      <c r="P7086" s="255"/>
      <c r="Q7086" s="255"/>
      <c r="R7086" s="255"/>
      <c r="S7086" s="255"/>
      <c r="T7086" s="255"/>
      <c r="U7086" s="255"/>
      <c r="V7086" s="255"/>
    </row>
    <row r="7087" spans="11:22" x14ac:dyDescent="0.25">
      <c r="K7087" s="254"/>
      <c r="L7087" s="255"/>
      <c r="M7087" s="255"/>
      <c r="N7087" s="255"/>
      <c r="O7087" s="255"/>
      <c r="P7087" s="255"/>
      <c r="Q7087" s="255"/>
      <c r="R7087" s="255"/>
      <c r="S7087" s="255"/>
      <c r="T7087" s="255"/>
      <c r="U7087" s="255"/>
      <c r="V7087" s="255"/>
    </row>
    <row r="7088" spans="11:22" x14ac:dyDescent="0.25">
      <c r="K7088" s="254"/>
      <c r="L7088" s="255"/>
      <c r="M7088" s="255"/>
      <c r="N7088" s="255"/>
      <c r="O7088" s="255"/>
      <c r="P7088" s="255"/>
      <c r="Q7088" s="255"/>
      <c r="R7088" s="255"/>
      <c r="S7088" s="255"/>
      <c r="T7088" s="255"/>
      <c r="U7088" s="255"/>
      <c r="V7088" s="255"/>
    </row>
    <row r="7089" spans="11:22" x14ac:dyDescent="0.25">
      <c r="K7089" s="254"/>
      <c r="L7089" s="255"/>
      <c r="M7089" s="255"/>
      <c r="N7089" s="255"/>
      <c r="O7089" s="255"/>
      <c r="P7089" s="255"/>
      <c r="Q7089" s="255"/>
      <c r="R7089" s="255"/>
      <c r="S7089" s="255"/>
      <c r="T7089" s="255"/>
      <c r="U7089" s="255"/>
      <c r="V7089" s="255"/>
    </row>
    <row r="7090" spans="11:22" x14ac:dyDescent="0.25">
      <c r="K7090" s="254"/>
      <c r="L7090" s="255"/>
      <c r="M7090" s="255"/>
      <c r="N7090" s="255"/>
      <c r="O7090" s="255"/>
      <c r="P7090" s="255"/>
      <c r="Q7090" s="255"/>
      <c r="R7090" s="255"/>
      <c r="S7090" s="255"/>
      <c r="T7090" s="255"/>
      <c r="U7090" s="255"/>
      <c r="V7090" s="255"/>
    </row>
    <row r="7091" spans="11:22" x14ac:dyDescent="0.25">
      <c r="K7091" s="254"/>
      <c r="L7091" s="255"/>
      <c r="M7091" s="255"/>
      <c r="N7091" s="255"/>
      <c r="O7091" s="255"/>
      <c r="P7091" s="255"/>
      <c r="Q7091" s="255"/>
      <c r="R7091" s="255"/>
      <c r="S7091" s="255"/>
      <c r="T7091" s="255"/>
      <c r="U7091" s="255"/>
      <c r="V7091" s="255"/>
    </row>
    <row r="7092" spans="11:22" x14ac:dyDescent="0.25">
      <c r="K7092" s="254"/>
      <c r="L7092" s="255"/>
      <c r="M7092" s="255"/>
      <c r="N7092" s="255"/>
      <c r="O7092" s="255"/>
      <c r="P7092" s="255"/>
      <c r="Q7092" s="255"/>
      <c r="R7092" s="255"/>
      <c r="S7092" s="255"/>
      <c r="T7092" s="255"/>
      <c r="U7092" s="255"/>
      <c r="V7092" s="255"/>
    </row>
    <row r="7093" spans="11:22" x14ac:dyDescent="0.25">
      <c r="K7093" s="254"/>
      <c r="L7093" s="255"/>
      <c r="M7093" s="255"/>
      <c r="N7093" s="255"/>
      <c r="O7093" s="255"/>
      <c r="P7093" s="255"/>
      <c r="Q7093" s="255"/>
      <c r="R7093" s="255"/>
      <c r="S7093" s="255"/>
      <c r="T7093" s="255"/>
      <c r="U7093" s="255"/>
      <c r="V7093" s="255"/>
    </row>
    <row r="7094" spans="11:22" x14ac:dyDescent="0.25">
      <c r="K7094" s="254"/>
      <c r="L7094" s="255"/>
      <c r="M7094" s="255"/>
      <c r="N7094" s="255"/>
      <c r="O7094" s="255"/>
      <c r="P7094" s="255"/>
      <c r="Q7094" s="255"/>
      <c r="R7094" s="255"/>
      <c r="S7094" s="255"/>
      <c r="T7094" s="255"/>
      <c r="U7094" s="255"/>
      <c r="V7094" s="255"/>
    </row>
    <row r="7095" spans="11:22" x14ac:dyDescent="0.25">
      <c r="K7095" s="254"/>
      <c r="L7095" s="255"/>
      <c r="M7095" s="255"/>
      <c r="N7095" s="255"/>
      <c r="O7095" s="255"/>
      <c r="P7095" s="255"/>
      <c r="Q7095" s="255"/>
      <c r="R7095" s="255"/>
      <c r="S7095" s="255"/>
      <c r="T7095" s="255"/>
      <c r="U7095" s="255"/>
      <c r="V7095" s="255"/>
    </row>
    <row r="7096" spans="11:22" x14ac:dyDescent="0.25">
      <c r="K7096" s="254"/>
      <c r="L7096" s="255"/>
      <c r="M7096" s="255"/>
      <c r="N7096" s="255"/>
      <c r="O7096" s="255"/>
      <c r="P7096" s="255"/>
      <c r="Q7096" s="255"/>
      <c r="R7096" s="255"/>
      <c r="S7096" s="255"/>
      <c r="T7096" s="255"/>
      <c r="U7096" s="255"/>
      <c r="V7096" s="255"/>
    </row>
    <row r="7097" spans="11:22" x14ac:dyDescent="0.25">
      <c r="K7097" s="254"/>
      <c r="L7097" s="255"/>
      <c r="M7097" s="255"/>
      <c r="N7097" s="255"/>
      <c r="O7097" s="255"/>
      <c r="P7097" s="255"/>
      <c r="Q7097" s="255"/>
      <c r="R7097" s="255"/>
      <c r="S7097" s="255"/>
      <c r="T7097" s="255"/>
      <c r="U7097" s="255"/>
      <c r="V7097" s="255"/>
    </row>
    <row r="7098" spans="11:22" x14ac:dyDescent="0.25">
      <c r="K7098" s="254"/>
      <c r="L7098" s="255"/>
      <c r="M7098" s="255"/>
      <c r="N7098" s="255"/>
      <c r="O7098" s="255"/>
      <c r="P7098" s="255"/>
      <c r="Q7098" s="255"/>
      <c r="R7098" s="255"/>
      <c r="S7098" s="255"/>
      <c r="T7098" s="255"/>
      <c r="U7098" s="255"/>
      <c r="V7098" s="255"/>
    </row>
    <row r="7099" spans="11:22" x14ac:dyDescent="0.25">
      <c r="K7099" s="254"/>
      <c r="L7099" s="255"/>
      <c r="M7099" s="255"/>
      <c r="N7099" s="255"/>
      <c r="O7099" s="255"/>
      <c r="P7099" s="255"/>
      <c r="Q7099" s="255"/>
      <c r="R7099" s="255"/>
      <c r="S7099" s="255"/>
      <c r="T7099" s="255"/>
      <c r="U7099" s="255"/>
      <c r="V7099" s="255"/>
    </row>
    <row r="7100" spans="11:22" x14ac:dyDescent="0.25">
      <c r="K7100" s="254"/>
      <c r="L7100" s="255"/>
      <c r="M7100" s="255"/>
      <c r="N7100" s="255"/>
      <c r="O7100" s="255"/>
      <c r="P7100" s="255"/>
      <c r="Q7100" s="255"/>
      <c r="R7100" s="255"/>
      <c r="S7100" s="255"/>
      <c r="T7100" s="255"/>
      <c r="U7100" s="255"/>
      <c r="V7100" s="255"/>
    </row>
    <row r="7101" spans="11:22" x14ac:dyDescent="0.25">
      <c r="K7101" s="254"/>
      <c r="L7101" s="255"/>
      <c r="M7101" s="255"/>
      <c r="N7101" s="255"/>
      <c r="O7101" s="255"/>
      <c r="P7101" s="255"/>
      <c r="Q7101" s="255"/>
      <c r="R7101" s="255"/>
      <c r="S7101" s="255"/>
      <c r="T7101" s="255"/>
      <c r="U7101" s="255"/>
      <c r="V7101" s="255"/>
    </row>
    <row r="7102" spans="11:22" x14ac:dyDescent="0.25">
      <c r="K7102" s="254"/>
      <c r="L7102" s="255"/>
      <c r="M7102" s="255"/>
      <c r="N7102" s="255"/>
      <c r="O7102" s="255"/>
      <c r="P7102" s="255"/>
      <c r="Q7102" s="255"/>
      <c r="R7102" s="255"/>
      <c r="S7102" s="255"/>
      <c r="T7102" s="255"/>
      <c r="U7102" s="255"/>
      <c r="V7102" s="255"/>
    </row>
    <row r="7103" spans="11:22" x14ac:dyDescent="0.25">
      <c r="K7103" s="254"/>
      <c r="L7103" s="255"/>
      <c r="M7103" s="255"/>
      <c r="N7103" s="255"/>
      <c r="O7103" s="255"/>
      <c r="P7103" s="255"/>
      <c r="Q7103" s="255"/>
      <c r="R7103" s="255"/>
      <c r="S7103" s="255"/>
      <c r="T7103" s="255"/>
      <c r="U7103" s="255"/>
      <c r="V7103" s="255"/>
    </row>
    <row r="7104" spans="11:22" x14ac:dyDescent="0.25">
      <c r="K7104" s="254"/>
      <c r="L7104" s="255"/>
      <c r="M7104" s="255"/>
      <c r="N7104" s="255"/>
      <c r="O7104" s="255"/>
      <c r="P7104" s="255"/>
      <c r="Q7104" s="255"/>
      <c r="R7104" s="255"/>
      <c r="S7104" s="255"/>
      <c r="T7104" s="255"/>
      <c r="U7104" s="255"/>
      <c r="V7104" s="255"/>
    </row>
    <row r="7105" spans="11:22" x14ac:dyDescent="0.25">
      <c r="K7105" s="254"/>
      <c r="L7105" s="255"/>
      <c r="M7105" s="255"/>
      <c r="N7105" s="255"/>
      <c r="O7105" s="255"/>
      <c r="P7105" s="255"/>
      <c r="Q7105" s="255"/>
      <c r="R7105" s="255"/>
      <c r="S7105" s="255"/>
      <c r="T7105" s="255"/>
      <c r="U7105" s="255"/>
      <c r="V7105" s="255"/>
    </row>
    <row r="7106" spans="11:22" x14ac:dyDescent="0.25">
      <c r="K7106" s="254"/>
      <c r="L7106" s="255"/>
      <c r="M7106" s="255"/>
      <c r="N7106" s="255"/>
      <c r="O7106" s="255"/>
      <c r="P7106" s="255"/>
      <c r="Q7106" s="255"/>
      <c r="R7106" s="255"/>
      <c r="S7106" s="255"/>
      <c r="T7106" s="255"/>
      <c r="U7106" s="255"/>
      <c r="V7106" s="255"/>
    </row>
    <row r="7107" spans="11:22" x14ac:dyDescent="0.25">
      <c r="K7107" s="254"/>
      <c r="L7107" s="255"/>
      <c r="M7107" s="255"/>
      <c r="N7107" s="255"/>
      <c r="O7107" s="255"/>
      <c r="P7107" s="255"/>
      <c r="Q7107" s="255"/>
      <c r="R7107" s="255"/>
      <c r="S7107" s="255"/>
      <c r="T7107" s="255"/>
      <c r="U7107" s="255"/>
      <c r="V7107" s="255"/>
    </row>
    <row r="7108" spans="11:22" x14ac:dyDescent="0.25">
      <c r="K7108" s="254"/>
      <c r="L7108" s="255"/>
      <c r="M7108" s="255"/>
      <c r="N7108" s="255"/>
      <c r="O7108" s="255"/>
      <c r="P7108" s="255"/>
      <c r="Q7108" s="255"/>
      <c r="R7108" s="255"/>
      <c r="S7108" s="255"/>
      <c r="T7108" s="255"/>
      <c r="U7108" s="255"/>
      <c r="V7108" s="255"/>
    </row>
    <row r="7109" spans="11:22" x14ac:dyDescent="0.25">
      <c r="K7109" s="254"/>
      <c r="L7109" s="255"/>
      <c r="M7109" s="255"/>
      <c r="N7109" s="255"/>
      <c r="O7109" s="255"/>
      <c r="P7109" s="255"/>
      <c r="Q7109" s="255"/>
      <c r="R7109" s="255"/>
      <c r="S7109" s="255"/>
      <c r="T7109" s="255"/>
      <c r="U7109" s="255"/>
      <c r="V7109" s="255"/>
    </row>
    <row r="7110" spans="11:22" x14ac:dyDescent="0.25">
      <c r="K7110" s="254"/>
      <c r="L7110" s="255"/>
      <c r="M7110" s="255"/>
      <c r="N7110" s="255"/>
      <c r="O7110" s="255"/>
      <c r="P7110" s="255"/>
      <c r="Q7110" s="255"/>
      <c r="R7110" s="255"/>
      <c r="S7110" s="255"/>
      <c r="T7110" s="255"/>
      <c r="U7110" s="255"/>
      <c r="V7110" s="255"/>
    </row>
    <row r="7111" spans="11:22" x14ac:dyDescent="0.25">
      <c r="K7111" s="254"/>
      <c r="L7111" s="255"/>
      <c r="M7111" s="255"/>
      <c r="N7111" s="255"/>
      <c r="O7111" s="255"/>
      <c r="P7111" s="255"/>
      <c r="Q7111" s="255"/>
      <c r="R7111" s="255"/>
      <c r="S7111" s="255"/>
      <c r="T7111" s="255"/>
      <c r="U7111" s="255"/>
      <c r="V7111" s="255"/>
    </row>
    <row r="7112" spans="11:22" x14ac:dyDescent="0.25">
      <c r="K7112" s="254"/>
      <c r="L7112" s="255"/>
      <c r="M7112" s="255"/>
      <c r="N7112" s="255"/>
      <c r="O7112" s="255"/>
      <c r="P7112" s="255"/>
      <c r="Q7112" s="255"/>
      <c r="R7112" s="255"/>
      <c r="S7112" s="255"/>
      <c r="T7112" s="255"/>
      <c r="U7112" s="255"/>
      <c r="V7112" s="255"/>
    </row>
    <row r="7113" spans="11:22" x14ac:dyDescent="0.25">
      <c r="K7113" s="254"/>
      <c r="L7113" s="255"/>
      <c r="M7113" s="255"/>
      <c r="N7113" s="255"/>
      <c r="O7113" s="255"/>
      <c r="P7113" s="255"/>
      <c r="Q7113" s="255"/>
      <c r="R7113" s="255"/>
      <c r="S7113" s="255"/>
      <c r="T7113" s="255"/>
      <c r="U7113" s="255"/>
      <c r="V7113" s="255"/>
    </row>
    <row r="7114" spans="11:22" x14ac:dyDescent="0.25">
      <c r="K7114" s="254"/>
      <c r="L7114" s="255"/>
      <c r="M7114" s="255"/>
      <c r="N7114" s="255"/>
      <c r="O7114" s="255"/>
      <c r="P7114" s="255"/>
      <c r="Q7114" s="255"/>
      <c r="R7114" s="255"/>
      <c r="S7114" s="255"/>
      <c r="T7114" s="255"/>
      <c r="U7114" s="255"/>
      <c r="V7114" s="255"/>
    </row>
    <row r="7115" spans="11:22" x14ac:dyDescent="0.25">
      <c r="K7115" s="254"/>
      <c r="L7115" s="255"/>
      <c r="M7115" s="255"/>
      <c r="N7115" s="255"/>
      <c r="O7115" s="255"/>
      <c r="P7115" s="255"/>
      <c r="Q7115" s="255"/>
      <c r="R7115" s="255"/>
      <c r="S7115" s="255"/>
      <c r="T7115" s="255"/>
      <c r="U7115" s="255"/>
      <c r="V7115" s="255"/>
    </row>
    <row r="7116" spans="11:22" x14ac:dyDescent="0.25">
      <c r="K7116" s="254"/>
      <c r="L7116" s="255"/>
      <c r="M7116" s="255"/>
      <c r="N7116" s="255"/>
      <c r="O7116" s="255"/>
      <c r="P7116" s="255"/>
      <c r="Q7116" s="255"/>
      <c r="R7116" s="255"/>
      <c r="S7116" s="255"/>
      <c r="T7116" s="255"/>
      <c r="U7116" s="255"/>
      <c r="V7116" s="255"/>
    </row>
    <row r="7117" spans="11:22" x14ac:dyDescent="0.25">
      <c r="K7117" s="254"/>
      <c r="L7117" s="255"/>
      <c r="M7117" s="255"/>
      <c r="N7117" s="255"/>
      <c r="O7117" s="255"/>
      <c r="P7117" s="255"/>
      <c r="Q7117" s="255"/>
      <c r="R7117" s="255"/>
      <c r="S7117" s="255"/>
      <c r="T7117" s="255"/>
      <c r="U7117" s="255"/>
      <c r="V7117" s="255"/>
    </row>
    <row r="7118" spans="11:22" x14ac:dyDescent="0.25">
      <c r="K7118" s="254"/>
      <c r="L7118" s="255"/>
      <c r="M7118" s="255"/>
      <c r="N7118" s="255"/>
      <c r="O7118" s="255"/>
      <c r="P7118" s="255"/>
      <c r="Q7118" s="255"/>
      <c r="R7118" s="255"/>
      <c r="S7118" s="255"/>
      <c r="T7118" s="255"/>
      <c r="U7118" s="255"/>
      <c r="V7118" s="255"/>
    </row>
    <row r="7119" spans="11:22" x14ac:dyDescent="0.25">
      <c r="K7119" s="254"/>
      <c r="L7119" s="255"/>
      <c r="M7119" s="255"/>
      <c r="N7119" s="255"/>
      <c r="O7119" s="255"/>
      <c r="P7119" s="255"/>
      <c r="Q7119" s="255"/>
      <c r="R7119" s="255"/>
      <c r="S7119" s="255"/>
      <c r="T7119" s="255"/>
      <c r="U7119" s="255"/>
      <c r="V7119" s="255"/>
    </row>
    <row r="7120" spans="11:22" x14ac:dyDescent="0.25">
      <c r="K7120" s="254"/>
      <c r="L7120" s="255"/>
      <c r="M7120" s="255"/>
      <c r="N7120" s="255"/>
      <c r="O7120" s="255"/>
      <c r="P7120" s="255"/>
      <c r="Q7120" s="255"/>
      <c r="R7120" s="255"/>
      <c r="S7120" s="255"/>
      <c r="T7120" s="255"/>
      <c r="U7120" s="255"/>
      <c r="V7120" s="255"/>
    </row>
    <row r="7121" spans="11:22" x14ac:dyDescent="0.25">
      <c r="K7121" s="254"/>
      <c r="L7121" s="255"/>
      <c r="M7121" s="255"/>
      <c r="N7121" s="255"/>
      <c r="O7121" s="255"/>
      <c r="P7121" s="255"/>
      <c r="Q7121" s="255"/>
      <c r="R7121" s="255"/>
      <c r="S7121" s="255"/>
      <c r="T7121" s="255"/>
      <c r="U7121" s="255"/>
      <c r="V7121" s="255"/>
    </row>
    <row r="7122" spans="11:22" x14ac:dyDescent="0.25">
      <c r="K7122" s="254"/>
      <c r="L7122" s="255"/>
      <c r="M7122" s="255"/>
      <c r="N7122" s="255"/>
      <c r="O7122" s="255"/>
      <c r="P7122" s="255"/>
      <c r="Q7122" s="255"/>
      <c r="R7122" s="255"/>
      <c r="S7122" s="255"/>
      <c r="T7122" s="255"/>
      <c r="U7122" s="255"/>
      <c r="V7122" s="255"/>
    </row>
    <row r="7123" spans="11:22" x14ac:dyDescent="0.25">
      <c r="K7123" s="254"/>
      <c r="L7123" s="255"/>
      <c r="M7123" s="255"/>
      <c r="N7123" s="255"/>
      <c r="O7123" s="255"/>
      <c r="P7123" s="255"/>
      <c r="Q7123" s="255"/>
      <c r="R7123" s="255"/>
      <c r="S7123" s="255"/>
      <c r="T7123" s="255"/>
      <c r="U7123" s="255"/>
      <c r="V7123" s="255"/>
    </row>
    <row r="7124" spans="11:22" x14ac:dyDescent="0.25">
      <c r="K7124" s="254"/>
      <c r="L7124" s="255"/>
      <c r="M7124" s="255"/>
      <c r="N7124" s="255"/>
      <c r="O7124" s="255"/>
      <c r="P7124" s="255"/>
      <c r="Q7124" s="255"/>
      <c r="R7124" s="255"/>
      <c r="S7124" s="255"/>
      <c r="T7124" s="255"/>
      <c r="U7124" s="255"/>
      <c r="V7124" s="255"/>
    </row>
    <row r="7125" spans="11:22" x14ac:dyDescent="0.25">
      <c r="K7125" s="254"/>
      <c r="L7125" s="255"/>
      <c r="M7125" s="255"/>
      <c r="N7125" s="255"/>
      <c r="O7125" s="255"/>
      <c r="P7125" s="255"/>
      <c r="Q7125" s="255"/>
      <c r="R7125" s="255"/>
      <c r="S7125" s="255"/>
      <c r="T7125" s="255"/>
      <c r="U7125" s="255"/>
      <c r="V7125" s="255"/>
    </row>
    <row r="7126" spans="11:22" x14ac:dyDescent="0.25">
      <c r="K7126" s="254"/>
      <c r="L7126" s="255"/>
      <c r="M7126" s="255"/>
      <c r="N7126" s="255"/>
      <c r="O7126" s="255"/>
      <c r="P7126" s="255"/>
      <c r="Q7126" s="255"/>
      <c r="R7126" s="255"/>
      <c r="S7126" s="255"/>
      <c r="T7126" s="255"/>
      <c r="U7126" s="255"/>
      <c r="V7126" s="255"/>
    </row>
    <row r="7127" spans="11:22" x14ac:dyDescent="0.25">
      <c r="K7127" s="254"/>
      <c r="L7127" s="255"/>
      <c r="M7127" s="255"/>
      <c r="N7127" s="255"/>
      <c r="O7127" s="255"/>
      <c r="P7127" s="255"/>
      <c r="Q7127" s="255"/>
      <c r="R7127" s="255"/>
      <c r="S7127" s="255"/>
      <c r="T7127" s="255"/>
      <c r="U7127" s="255"/>
      <c r="V7127" s="255"/>
    </row>
    <row r="7128" spans="11:22" x14ac:dyDescent="0.25">
      <c r="K7128" s="254"/>
      <c r="L7128" s="255"/>
      <c r="M7128" s="255"/>
      <c r="N7128" s="255"/>
      <c r="O7128" s="255"/>
      <c r="P7128" s="255"/>
      <c r="Q7128" s="255"/>
      <c r="R7128" s="255"/>
      <c r="S7128" s="255"/>
      <c r="T7128" s="255"/>
      <c r="U7128" s="255"/>
      <c r="V7128" s="255"/>
    </row>
    <row r="7129" spans="11:22" x14ac:dyDescent="0.25">
      <c r="K7129" s="254"/>
      <c r="L7129" s="255"/>
      <c r="M7129" s="255"/>
      <c r="N7129" s="255"/>
      <c r="O7129" s="255"/>
      <c r="P7129" s="255"/>
      <c r="Q7129" s="255"/>
      <c r="R7129" s="255"/>
      <c r="S7129" s="255"/>
      <c r="T7129" s="255"/>
      <c r="U7129" s="255"/>
      <c r="V7129" s="255"/>
    </row>
    <row r="7130" spans="11:22" x14ac:dyDescent="0.25">
      <c r="K7130" s="254"/>
      <c r="L7130" s="255"/>
      <c r="M7130" s="255"/>
      <c r="N7130" s="255"/>
      <c r="O7130" s="255"/>
      <c r="P7130" s="255"/>
      <c r="Q7130" s="255"/>
      <c r="R7130" s="255"/>
      <c r="S7130" s="255"/>
      <c r="T7130" s="255"/>
      <c r="U7130" s="255"/>
      <c r="V7130" s="255"/>
    </row>
    <row r="7131" spans="11:22" x14ac:dyDescent="0.25">
      <c r="K7131" s="254"/>
      <c r="L7131" s="255"/>
      <c r="M7131" s="255"/>
      <c r="N7131" s="255"/>
      <c r="O7131" s="255"/>
      <c r="P7131" s="255"/>
      <c r="Q7131" s="255"/>
      <c r="R7131" s="255"/>
      <c r="S7131" s="255"/>
      <c r="T7131" s="255"/>
      <c r="U7131" s="255"/>
      <c r="V7131" s="255"/>
    </row>
    <row r="7132" spans="11:22" x14ac:dyDescent="0.25">
      <c r="K7132" s="254"/>
      <c r="L7132" s="255"/>
      <c r="M7132" s="255"/>
      <c r="N7132" s="255"/>
      <c r="O7132" s="255"/>
      <c r="P7132" s="255"/>
      <c r="Q7132" s="255"/>
      <c r="R7132" s="255"/>
      <c r="S7132" s="255"/>
      <c r="T7132" s="255"/>
      <c r="U7132" s="255"/>
      <c r="V7132" s="255"/>
    </row>
    <row r="7133" spans="11:22" x14ac:dyDescent="0.25">
      <c r="K7133" s="254"/>
      <c r="L7133" s="255"/>
      <c r="M7133" s="255"/>
      <c r="N7133" s="255"/>
      <c r="O7133" s="255"/>
      <c r="P7133" s="255"/>
      <c r="Q7133" s="255"/>
      <c r="R7133" s="255"/>
      <c r="S7133" s="255"/>
      <c r="T7133" s="255"/>
      <c r="U7133" s="255"/>
      <c r="V7133" s="255"/>
    </row>
    <row r="7134" spans="11:22" x14ac:dyDescent="0.25">
      <c r="K7134" s="254"/>
      <c r="L7134" s="255"/>
      <c r="M7134" s="255"/>
      <c r="N7134" s="255"/>
      <c r="O7134" s="255"/>
      <c r="P7134" s="255"/>
      <c r="Q7134" s="255"/>
      <c r="R7134" s="255"/>
      <c r="S7134" s="255"/>
      <c r="T7134" s="255"/>
      <c r="U7134" s="255"/>
      <c r="V7134" s="255"/>
    </row>
    <row r="7135" spans="11:22" x14ac:dyDescent="0.25">
      <c r="K7135" s="254"/>
      <c r="L7135" s="255"/>
      <c r="M7135" s="255"/>
      <c r="N7135" s="255"/>
      <c r="O7135" s="255"/>
      <c r="P7135" s="255"/>
      <c r="Q7135" s="255"/>
      <c r="R7135" s="255"/>
      <c r="S7135" s="255"/>
      <c r="T7135" s="255"/>
      <c r="U7135" s="255"/>
      <c r="V7135" s="255"/>
    </row>
    <row r="7136" spans="11:22" x14ac:dyDescent="0.25">
      <c r="K7136" s="254"/>
      <c r="L7136" s="255"/>
      <c r="M7136" s="255"/>
      <c r="N7136" s="255"/>
      <c r="O7136" s="255"/>
      <c r="P7136" s="255"/>
      <c r="Q7136" s="255"/>
      <c r="R7136" s="255"/>
      <c r="S7136" s="255"/>
      <c r="T7136" s="255"/>
      <c r="U7136" s="255"/>
      <c r="V7136" s="255"/>
    </row>
    <row r="7137" spans="11:22" x14ac:dyDescent="0.25">
      <c r="K7137" s="254"/>
      <c r="L7137" s="255"/>
      <c r="M7137" s="255"/>
      <c r="N7137" s="255"/>
      <c r="O7137" s="255"/>
      <c r="P7137" s="255"/>
      <c r="Q7137" s="255"/>
      <c r="R7137" s="255"/>
      <c r="S7137" s="255"/>
      <c r="T7137" s="255"/>
      <c r="U7137" s="255"/>
      <c r="V7137" s="255"/>
    </row>
    <row r="7138" spans="11:22" x14ac:dyDescent="0.25">
      <c r="K7138" s="254"/>
      <c r="L7138" s="255"/>
      <c r="M7138" s="255"/>
      <c r="N7138" s="255"/>
      <c r="O7138" s="255"/>
      <c r="P7138" s="255"/>
      <c r="Q7138" s="255"/>
      <c r="R7138" s="255"/>
      <c r="S7138" s="255"/>
      <c r="T7138" s="255"/>
      <c r="U7138" s="255"/>
      <c r="V7138" s="255"/>
    </row>
    <row r="7139" spans="11:22" x14ac:dyDescent="0.25">
      <c r="K7139" s="254"/>
      <c r="L7139" s="255"/>
      <c r="M7139" s="255"/>
      <c r="N7139" s="255"/>
      <c r="O7139" s="255"/>
      <c r="P7139" s="255"/>
      <c r="Q7139" s="255"/>
      <c r="R7139" s="255"/>
      <c r="S7139" s="255"/>
      <c r="T7139" s="255"/>
      <c r="U7139" s="255"/>
      <c r="V7139" s="255"/>
    </row>
    <row r="7140" spans="11:22" x14ac:dyDescent="0.25">
      <c r="K7140" s="254"/>
      <c r="L7140" s="255"/>
      <c r="M7140" s="255"/>
      <c r="N7140" s="255"/>
      <c r="O7140" s="255"/>
      <c r="P7140" s="255"/>
      <c r="Q7140" s="255"/>
      <c r="R7140" s="255"/>
      <c r="S7140" s="255"/>
      <c r="T7140" s="255"/>
      <c r="U7140" s="255"/>
      <c r="V7140" s="255"/>
    </row>
    <row r="7141" spans="11:22" x14ac:dyDescent="0.25">
      <c r="K7141" s="254"/>
      <c r="L7141" s="255"/>
      <c r="M7141" s="255"/>
      <c r="N7141" s="255"/>
      <c r="O7141" s="255"/>
      <c r="P7141" s="255"/>
      <c r="Q7141" s="255"/>
      <c r="R7141" s="255"/>
      <c r="S7141" s="255"/>
      <c r="T7141" s="255"/>
      <c r="U7141" s="255"/>
      <c r="V7141" s="255"/>
    </row>
    <row r="7142" spans="11:22" x14ac:dyDescent="0.25">
      <c r="K7142" s="254"/>
      <c r="L7142" s="255"/>
      <c r="M7142" s="255"/>
      <c r="N7142" s="255"/>
      <c r="O7142" s="255"/>
      <c r="P7142" s="255"/>
      <c r="Q7142" s="255"/>
      <c r="R7142" s="255"/>
      <c r="S7142" s="255"/>
      <c r="T7142" s="255"/>
      <c r="U7142" s="255"/>
      <c r="V7142" s="255"/>
    </row>
    <row r="7143" spans="11:22" x14ac:dyDescent="0.25">
      <c r="K7143" s="254"/>
      <c r="L7143" s="255"/>
      <c r="M7143" s="255"/>
      <c r="N7143" s="255"/>
      <c r="O7143" s="255"/>
      <c r="P7143" s="255"/>
      <c r="Q7143" s="255"/>
      <c r="R7143" s="255"/>
      <c r="S7143" s="255"/>
      <c r="T7143" s="255"/>
      <c r="U7143" s="255"/>
      <c r="V7143" s="255"/>
    </row>
    <row r="7144" spans="11:22" x14ac:dyDescent="0.25">
      <c r="K7144" s="254"/>
      <c r="L7144" s="255"/>
      <c r="M7144" s="255"/>
      <c r="N7144" s="255"/>
      <c r="O7144" s="255"/>
      <c r="P7144" s="255"/>
      <c r="Q7144" s="255"/>
      <c r="R7144" s="255"/>
      <c r="S7144" s="255"/>
      <c r="T7144" s="255"/>
      <c r="U7144" s="255"/>
      <c r="V7144" s="255"/>
    </row>
    <row r="7145" spans="11:22" x14ac:dyDescent="0.25">
      <c r="K7145" s="254"/>
      <c r="L7145" s="255"/>
      <c r="M7145" s="255"/>
      <c r="N7145" s="255"/>
      <c r="O7145" s="255"/>
      <c r="P7145" s="255"/>
      <c r="Q7145" s="255"/>
      <c r="R7145" s="255"/>
      <c r="S7145" s="255"/>
      <c r="T7145" s="255"/>
      <c r="U7145" s="255"/>
      <c r="V7145" s="255"/>
    </row>
    <row r="7146" spans="11:22" x14ac:dyDescent="0.25">
      <c r="K7146" s="254"/>
      <c r="L7146" s="255"/>
      <c r="M7146" s="255"/>
      <c r="N7146" s="255"/>
      <c r="O7146" s="255"/>
      <c r="P7146" s="255"/>
      <c r="Q7146" s="255"/>
      <c r="R7146" s="255"/>
      <c r="S7146" s="255"/>
      <c r="T7146" s="255"/>
      <c r="U7146" s="255"/>
      <c r="V7146" s="255"/>
    </row>
    <row r="7147" spans="11:22" x14ac:dyDescent="0.25">
      <c r="K7147" s="254"/>
      <c r="L7147" s="255"/>
      <c r="M7147" s="255"/>
      <c r="N7147" s="255"/>
      <c r="O7147" s="255"/>
      <c r="P7147" s="255"/>
      <c r="Q7147" s="255"/>
      <c r="R7147" s="255"/>
      <c r="S7147" s="255"/>
      <c r="T7147" s="255"/>
      <c r="U7147" s="255"/>
      <c r="V7147" s="255"/>
    </row>
    <row r="7148" spans="11:22" x14ac:dyDescent="0.25">
      <c r="K7148" s="254"/>
      <c r="L7148" s="255"/>
      <c r="M7148" s="255"/>
      <c r="N7148" s="255"/>
      <c r="O7148" s="255"/>
      <c r="P7148" s="255"/>
      <c r="Q7148" s="255"/>
      <c r="R7148" s="255"/>
      <c r="S7148" s="255"/>
      <c r="T7148" s="255"/>
      <c r="U7148" s="255"/>
      <c r="V7148" s="255"/>
    </row>
    <row r="7149" spans="11:22" x14ac:dyDescent="0.25">
      <c r="K7149" s="254"/>
      <c r="L7149" s="255"/>
      <c r="M7149" s="255"/>
      <c r="N7149" s="255"/>
      <c r="O7149" s="255"/>
      <c r="P7149" s="255"/>
      <c r="Q7149" s="255"/>
      <c r="R7149" s="255"/>
      <c r="S7149" s="255"/>
      <c r="T7149" s="255"/>
      <c r="U7149" s="255"/>
      <c r="V7149" s="255"/>
    </row>
    <row r="7150" spans="11:22" x14ac:dyDescent="0.25">
      <c r="K7150" s="254"/>
      <c r="L7150" s="255"/>
      <c r="M7150" s="255"/>
      <c r="N7150" s="255"/>
      <c r="O7150" s="255"/>
      <c r="P7150" s="255"/>
      <c r="Q7150" s="255"/>
      <c r="R7150" s="255"/>
      <c r="S7150" s="255"/>
      <c r="T7150" s="255"/>
      <c r="U7150" s="255"/>
      <c r="V7150" s="255"/>
    </row>
    <row r="7151" spans="11:22" x14ac:dyDescent="0.25">
      <c r="K7151" s="254"/>
      <c r="L7151" s="255"/>
      <c r="M7151" s="255"/>
      <c r="N7151" s="255"/>
      <c r="O7151" s="255"/>
      <c r="P7151" s="255"/>
      <c r="Q7151" s="255"/>
      <c r="R7151" s="255"/>
      <c r="S7151" s="255"/>
      <c r="T7151" s="255"/>
      <c r="U7151" s="255"/>
      <c r="V7151" s="255"/>
    </row>
    <row r="7152" spans="11:22" x14ac:dyDescent="0.25">
      <c r="K7152" s="254"/>
      <c r="L7152" s="255"/>
      <c r="M7152" s="255"/>
      <c r="N7152" s="255"/>
      <c r="O7152" s="255"/>
      <c r="P7152" s="255"/>
      <c r="Q7152" s="255"/>
      <c r="R7152" s="255"/>
      <c r="S7152" s="255"/>
      <c r="T7152" s="255"/>
      <c r="U7152" s="255"/>
      <c r="V7152" s="255"/>
    </row>
    <row r="7153" spans="11:22" x14ac:dyDescent="0.25">
      <c r="K7153" s="254"/>
      <c r="L7153" s="255"/>
      <c r="M7153" s="255"/>
      <c r="N7153" s="255"/>
      <c r="O7153" s="255"/>
      <c r="P7153" s="255"/>
      <c r="Q7153" s="255"/>
      <c r="R7153" s="255"/>
      <c r="S7153" s="255"/>
      <c r="T7153" s="255"/>
      <c r="U7153" s="255"/>
      <c r="V7153" s="255"/>
    </row>
    <row r="7154" spans="11:22" x14ac:dyDescent="0.25">
      <c r="K7154" s="254"/>
      <c r="L7154" s="255"/>
      <c r="M7154" s="255"/>
      <c r="N7154" s="255"/>
      <c r="O7154" s="255"/>
      <c r="P7154" s="255"/>
      <c r="Q7154" s="255"/>
      <c r="R7154" s="255"/>
      <c r="S7154" s="255"/>
      <c r="T7154" s="255"/>
      <c r="U7154" s="255"/>
      <c r="V7154" s="255"/>
    </row>
    <row r="7155" spans="11:22" x14ac:dyDescent="0.25">
      <c r="K7155" s="254"/>
      <c r="L7155" s="255"/>
      <c r="M7155" s="255"/>
      <c r="N7155" s="255"/>
      <c r="O7155" s="255"/>
      <c r="P7155" s="255"/>
      <c r="Q7155" s="255"/>
      <c r="R7155" s="255"/>
      <c r="S7155" s="255"/>
      <c r="T7155" s="255"/>
      <c r="U7155" s="255"/>
      <c r="V7155" s="255"/>
    </row>
    <row r="7156" spans="11:22" x14ac:dyDescent="0.25">
      <c r="K7156" s="254"/>
      <c r="L7156" s="255"/>
      <c r="M7156" s="255"/>
      <c r="N7156" s="255"/>
      <c r="O7156" s="255"/>
      <c r="P7156" s="255"/>
      <c r="Q7156" s="255"/>
      <c r="R7156" s="255"/>
      <c r="S7156" s="255"/>
      <c r="T7156" s="255"/>
      <c r="U7156" s="255"/>
      <c r="V7156" s="255"/>
    </row>
    <row r="7157" spans="11:22" x14ac:dyDescent="0.25">
      <c r="K7157" s="254"/>
      <c r="L7157" s="255"/>
      <c r="M7157" s="255"/>
      <c r="N7157" s="255"/>
      <c r="O7157" s="255"/>
      <c r="P7157" s="255"/>
      <c r="Q7157" s="255"/>
      <c r="R7157" s="255"/>
      <c r="S7157" s="255"/>
      <c r="T7157" s="255"/>
      <c r="U7157" s="255"/>
      <c r="V7157" s="255"/>
    </row>
    <row r="7158" spans="11:22" x14ac:dyDescent="0.25">
      <c r="K7158" s="254"/>
      <c r="L7158" s="255"/>
      <c r="M7158" s="255"/>
      <c r="N7158" s="255"/>
      <c r="O7158" s="255"/>
      <c r="P7158" s="255"/>
      <c r="Q7158" s="255"/>
      <c r="R7158" s="255"/>
      <c r="S7158" s="255"/>
      <c r="T7158" s="255"/>
      <c r="U7158" s="255"/>
      <c r="V7158" s="255"/>
    </row>
    <row r="7159" spans="11:22" x14ac:dyDescent="0.25">
      <c r="K7159" s="254"/>
      <c r="L7159" s="255"/>
      <c r="M7159" s="255"/>
      <c r="N7159" s="255"/>
      <c r="O7159" s="255"/>
      <c r="P7159" s="255"/>
      <c r="Q7159" s="255"/>
      <c r="R7159" s="255"/>
      <c r="S7159" s="255"/>
      <c r="T7159" s="255"/>
      <c r="U7159" s="255"/>
      <c r="V7159" s="255"/>
    </row>
    <row r="7160" spans="11:22" x14ac:dyDescent="0.25">
      <c r="K7160" s="254"/>
      <c r="L7160" s="255"/>
      <c r="M7160" s="255"/>
      <c r="N7160" s="255"/>
      <c r="O7160" s="255"/>
      <c r="P7160" s="255"/>
      <c r="Q7160" s="255"/>
      <c r="R7160" s="255"/>
      <c r="S7160" s="255"/>
      <c r="T7160" s="255"/>
      <c r="U7160" s="255"/>
      <c r="V7160" s="255"/>
    </row>
    <row r="7161" spans="11:22" x14ac:dyDescent="0.25">
      <c r="K7161" s="254"/>
      <c r="L7161" s="255"/>
      <c r="M7161" s="255"/>
      <c r="N7161" s="255"/>
      <c r="O7161" s="255"/>
      <c r="P7161" s="255"/>
      <c r="Q7161" s="255"/>
      <c r="R7161" s="255"/>
      <c r="S7161" s="255"/>
      <c r="T7161" s="255"/>
      <c r="U7161" s="255"/>
      <c r="V7161" s="255"/>
    </row>
    <row r="7162" spans="11:22" x14ac:dyDescent="0.25">
      <c r="K7162" s="254"/>
      <c r="L7162" s="255"/>
      <c r="M7162" s="255"/>
      <c r="N7162" s="255"/>
      <c r="O7162" s="255"/>
      <c r="P7162" s="255"/>
      <c r="Q7162" s="255"/>
      <c r="R7162" s="255"/>
      <c r="S7162" s="255"/>
      <c r="T7162" s="255"/>
      <c r="U7162" s="255"/>
      <c r="V7162" s="255"/>
    </row>
    <row r="7163" spans="11:22" x14ac:dyDescent="0.25">
      <c r="K7163" s="254"/>
      <c r="L7163" s="255"/>
      <c r="M7163" s="255"/>
      <c r="N7163" s="255"/>
      <c r="O7163" s="255"/>
      <c r="P7163" s="255"/>
      <c r="Q7163" s="255"/>
      <c r="R7163" s="255"/>
      <c r="S7163" s="255"/>
      <c r="T7163" s="255"/>
      <c r="U7163" s="255"/>
      <c r="V7163" s="255"/>
    </row>
    <row r="7164" spans="11:22" x14ac:dyDescent="0.25">
      <c r="K7164" s="254"/>
      <c r="L7164" s="255"/>
      <c r="M7164" s="255"/>
      <c r="N7164" s="255"/>
      <c r="O7164" s="255"/>
      <c r="P7164" s="255"/>
      <c r="Q7164" s="255"/>
      <c r="R7164" s="255"/>
      <c r="S7164" s="255"/>
      <c r="T7164" s="255"/>
      <c r="U7164" s="255"/>
      <c r="V7164" s="255"/>
    </row>
    <row r="7165" spans="11:22" x14ac:dyDescent="0.25">
      <c r="K7165" s="254"/>
      <c r="L7165" s="255"/>
      <c r="M7165" s="255"/>
      <c r="N7165" s="255"/>
      <c r="O7165" s="255"/>
      <c r="P7165" s="255"/>
      <c r="Q7165" s="255"/>
      <c r="R7165" s="255"/>
      <c r="S7165" s="255"/>
      <c r="T7165" s="255"/>
      <c r="U7165" s="255"/>
      <c r="V7165" s="255"/>
    </row>
    <row r="7166" spans="11:22" x14ac:dyDescent="0.25">
      <c r="K7166" s="254"/>
      <c r="L7166" s="255"/>
      <c r="M7166" s="255"/>
      <c r="N7166" s="255"/>
      <c r="O7166" s="255"/>
      <c r="P7166" s="255"/>
      <c r="Q7166" s="255"/>
      <c r="R7166" s="255"/>
      <c r="S7166" s="255"/>
      <c r="T7166" s="255"/>
      <c r="U7166" s="255"/>
      <c r="V7166" s="255"/>
    </row>
    <row r="7167" spans="11:22" x14ac:dyDescent="0.25">
      <c r="K7167" s="254"/>
      <c r="L7167" s="255"/>
      <c r="M7167" s="255"/>
      <c r="N7167" s="255"/>
      <c r="O7167" s="255"/>
      <c r="P7167" s="255"/>
      <c r="Q7167" s="255"/>
      <c r="R7167" s="255"/>
      <c r="S7167" s="255"/>
      <c r="T7167" s="255"/>
      <c r="U7167" s="255"/>
      <c r="V7167" s="255"/>
    </row>
    <row r="7168" spans="11:22" x14ac:dyDescent="0.25">
      <c r="K7168" s="254"/>
      <c r="L7168" s="255"/>
      <c r="M7168" s="255"/>
      <c r="N7168" s="255"/>
      <c r="O7168" s="255"/>
      <c r="P7168" s="255"/>
      <c r="Q7168" s="255"/>
      <c r="R7168" s="255"/>
      <c r="S7168" s="255"/>
      <c r="T7168" s="255"/>
      <c r="U7168" s="255"/>
      <c r="V7168" s="255"/>
    </row>
    <row r="7169" spans="11:22" x14ac:dyDescent="0.25">
      <c r="K7169" s="254"/>
      <c r="L7169" s="255"/>
      <c r="M7169" s="255"/>
      <c r="N7169" s="255"/>
      <c r="O7169" s="255"/>
      <c r="P7169" s="255"/>
      <c r="Q7169" s="255"/>
      <c r="R7169" s="255"/>
      <c r="S7169" s="255"/>
      <c r="T7169" s="255"/>
      <c r="U7169" s="255"/>
      <c r="V7169" s="255"/>
    </row>
    <row r="7170" spans="11:22" x14ac:dyDescent="0.25">
      <c r="K7170" s="254"/>
      <c r="L7170" s="255"/>
      <c r="M7170" s="255"/>
      <c r="N7170" s="255"/>
      <c r="O7170" s="255"/>
      <c r="P7170" s="255"/>
      <c r="Q7170" s="255"/>
      <c r="R7170" s="255"/>
      <c r="S7170" s="255"/>
      <c r="T7170" s="255"/>
      <c r="U7170" s="255"/>
      <c r="V7170" s="255"/>
    </row>
    <row r="7171" spans="11:22" x14ac:dyDescent="0.25">
      <c r="K7171" s="254"/>
      <c r="L7171" s="255"/>
      <c r="M7171" s="255"/>
      <c r="N7171" s="255"/>
      <c r="O7171" s="255"/>
      <c r="P7171" s="255"/>
      <c r="Q7171" s="255"/>
      <c r="R7171" s="255"/>
      <c r="S7171" s="255"/>
      <c r="T7171" s="255"/>
      <c r="U7171" s="255"/>
      <c r="V7171" s="255"/>
    </row>
    <row r="7172" spans="11:22" x14ac:dyDescent="0.25">
      <c r="K7172" s="254"/>
      <c r="L7172" s="255"/>
      <c r="M7172" s="255"/>
      <c r="N7172" s="255"/>
      <c r="O7172" s="255"/>
      <c r="P7172" s="255"/>
      <c r="Q7172" s="255"/>
      <c r="R7172" s="255"/>
      <c r="S7172" s="255"/>
      <c r="T7172" s="255"/>
      <c r="U7172" s="255"/>
      <c r="V7172" s="255"/>
    </row>
    <row r="7173" spans="11:22" x14ac:dyDescent="0.25">
      <c r="K7173" s="254"/>
      <c r="L7173" s="255"/>
      <c r="M7173" s="255"/>
      <c r="N7173" s="255"/>
      <c r="O7173" s="255"/>
      <c r="P7173" s="255"/>
      <c r="Q7173" s="255"/>
      <c r="R7173" s="255"/>
      <c r="S7173" s="255"/>
      <c r="T7173" s="255"/>
      <c r="U7173" s="255"/>
      <c r="V7173" s="255"/>
    </row>
    <row r="7174" spans="11:22" x14ac:dyDescent="0.25">
      <c r="K7174" s="254"/>
      <c r="L7174" s="255"/>
      <c r="M7174" s="255"/>
      <c r="N7174" s="255"/>
      <c r="O7174" s="255"/>
      <c r="P7174" s="255"/>
      <c r="Q7174" s="255"/>
      <c r="R7174" s="255"/>
      <c r="S7174" s="255"/>
      <c r="T7174" s="255"/>
      <c r="U7174" s="255"/>
      <c r="V7174" s="255"/>
    </row>
    <row r="7175" spans="11:22" x14ac:dyDescent="0.25">
      <c r="K7175" s="254"/>
      <c r="L7175" s="255"/>
      <c r="M7175" s="255"/>
      <c r="N7175" s="255"/>
      <c r="O7175" s="255"/>
      <c r="P7175" s="255"/>
      <c r="Q7175" s="255"/>
      <c r="R7175" s="255"/>
      <c r="S7175" s="255"/>
      <c r="T7175" s="255"/>
      <c r="U7175" s="255"/>
      <c r="V7175" s="255"/>
    </row>
    <row r="7176" spans="11:22" x14ac:dyDescent="0.25">
      <c r="K7176" s="254"/>
      <c r="L7176" s="255"/>
      <c r="M7176" s="255"/>
      <c r="N7176" s="255"/>
      <c r="O7176" s="255"/>
      <c r="P7176" s="255"/>
      <c r="Q7176" s="255"/>
      <c r="R7176" s="255"/>
      <c r="S7176" s="255"/>
      <c r="T7176" s="255"/>
      <c r="U7176" s="255"/>
      <c r="V7176" s="255"/>
    </row>
    <row r="7177" spans="11:22" x14ac:dyDescent="0.25">
      <c r="K7177" s="254"/>
      <c r="L7177" s="255"/>
      <c r="M7177" s="255"/>
      <c r="N7177" s="255"/>
      <c r="O7177" s="255"/>
      <c r="P7177" s="255"/>
      <c r="Q7177" s="255"/>
      <c r="R7177" s="255"/>
      <c r="S7177" s="255"/>
      <c r="T7177" s="255"/>
      <c r="U7177" s="255"/>
      <c r="V7177" s="255"/>
    </row>
    <row r="7178" spans="11:22" x14ac:dyDescent="0.25">
      <c r="K7178" s="254"/>
      <c r="L7178" s="255"/>
      <c r="M7178" s="255"/>
      <c r="N7178" s="255"/>
      <c r="O7178" s="255"/>
      <c r="P7178" s="255"/>
      <c r="Q7178" s="255"/>
      <c r="R7178" s="255"/>
      <c r="S7178" s="255"/>
      <c r="T7178" s="255"/>
      <c r="U7178" s="255"/>
      <c r="V7178" s="255"/>
    </row>
    <row r="7179" spans="11:22" x14ac:dyDescent="0.25">
      <c r="K7179" s="254"/>
      <c r="L7179" s="255"/>
      <c r="M7179" s="255"/>
      <c r="N7179" s="255"/>
      <c r="O7179" s="255"/>
      <c r="P7179" s="255"/>
      <c r="Q7179" s="255"/>
      <c r="R7179" s="255"/>
      <c r="S7179" s="255"/>
      <c r="T7179" s="255"/>
      <c r="U7179" s="255"/>
      <c r="V7179" s="255"/>
    </row>
    <row r="7180" spans="11:22" x14ac:dyDescent="0.25">
      <c r="K7180" s="254"/>
      <c r="L7180" s="255"/>
      <c r="M7180" s="255"/>
      <c r="N7180" s="255"/>
      <c r="O7180" s="255"/>
      <c r="P7180" s="255"/>
      <c r="Q7180" s="255"/>
      <c r="R7180" s="255"/>
      <c r="S7180" s="255"/>
      <c r="T7180" s="255"/>
      <c r="U7180" s="255"/>
      <c r="V7180" s="255"/>
    </row>
    <row r="7181" spans="11:22" x14ac:dyDescent="0.25">
      <c r="K7181" s="254"/>
      <c r="L7181" s="255"/>
      <c r="M7181" s="255"/>
      <c r="N7181" s="255"/>
      <c r="O7181" s="255"/>
      <c r="P7181" s="255"/>
      <c r="Q7181" s="255"/>
      <c r="R7181" s="255"/>
      <c r="S7181" s="255"/>
      <c r="T7181" s="255"/>
      <c r="U7181" s="255"/>
      <c r="V7181" s="255"/>
    </row>
    <row r="7182" spans="11:22" x14ac:dyDescent="0.25">
      <c r="K7182" s="254"/>
      <c r="L7182" s="255"/>
      <c r="M7182" s="255"/>
      <c r="N7182" s="255"/>
      <c r="O7182" s="255"/>
      <c r="P7182" s="255"/>
      <c r="Q7182" s="255"/>
      <c r="R7182" s="255"/>
      <c r="S7182" s="255"/>
      <c r="T7182" s="255"/>
      <c r="U7182" s="255"/>
      <c r="V7182" s="255"/>
    </row>
    <row r="7183" spans="11:22" x14ac:dyDescent="0.25">
      <c r="K7183" s="254"/>
      <c r="L7183" s="255"/>
      <c r="M7183" s="255"/>
      <c r="N7183" s="255"/>
      <c r="O7183" s="255"/>
      <c r="P7183" s="255"/>
      <c r="Q7183" s="255"/>
      <c r="R7183" s="255"/>
      <c r="S7183" s="255"/>
      <c r="T7183" s="255"/>
      <c r="U7183" s="255"/>
      <c r="V7183" s="255"/>
    </row>
    <row r="7184" spans="11:22" x14ac:dyDescent="0.25">
      <c r="K7184" s="254"/>
      <c r="L7184" s="255"/>
      <c r="M7184" s="255"/>
      <c r="N7184" s="255"/>
      <c r="O7184" s="255"/>
      <c r="P7184" s="255"/>
      <c r="Q7184" s="255"/>
      <c r="R7184" s="255"/>
      <c r="S7184" s="255"/>
      <c r="T7184" s="255"/>
      <c r="U7184" s="255"/>
      <c r="V7184" s="255"/>
    </row>
    <row r="7185" spans="11:22" x14ac:dyDescent="0.25">
      <c r="K7185" s="254"/>
      <c r="L7185" s="255"/>
      <c r="M7185" s="255"/>
      <c r="N7185" s="255"/>
      <c r="O7185" s="255"/>
      <c r="P7185" s="255"/>
      <c r="Q7185" s="255"/>
      <c r="R7185" s="255"/>
      <c r="S7185" s="255"/>
      <c r="T7185" s="255"/>
      <c r="U7185" s="255"/>
      <c r="V7185" s="255"/>
    </row>
    <row r="7186" spans="11:22" x14ac:dyDescent="0.25">
      <c r="K7186" s="254"/>
      <c r="L7186" s="255"/>
      <c r="M7186" s="255"/>
      <c r="N7186" s="255"/>
      <c r="O7186" s="255"/>
      <c r="P7186" s="255"/>
      <c r="Q7186" s="255"/>
      <c r="R7186" s="255"/>
      <c r="S7186" s="255"/>
      <c r="T7186" s="255"/>
      <c r="U7186" s="255"/>
      <c r="V7186" s="255"/>
    </row>
    <row r="7187" spans="11:22" x14ac:dyDescent="0.25">
      <c r="K7187" s="254"/>
      <c r="L7187" s="255"/>
      <c r="M7187" s="255"/>
      <c r="N7187" s="255"/>
      <c r="O7187" s="255"/>
      <c r="P7187" s="255"/>
      <c r="Q7187" s="255"/>
      <c r="R7187" s="255"/>
      <c r="S7187" s="255"/>
      <c r="T7187" s="255"/>
      <c r="U7187" s="255"/>
      <c r="V7187" s="255"/>
    </row>
    <row r="7188" spans="11:22" x14ac:dyDescent="0.25">
      <c r="K7188" s="254"/>
      <c r="L7188" s="255"/>
      <c r="M7188" s="255"/>
      <c r="N7188" s="255"/>
      <c r="O7188" s="255"/>
      <c r="P7188" s="255"/>
      <c r="Q7188" s="255"/>
      <c r="R7188" s="255"/>
      <c r="S7188" s="255"/>
      <c r="T7188" s="255"/>
      <c r="U7188" s="255"/>
      <c r="V7188" s="255"/>
    </row>
    <row r="7189" spans="11:22" x14ac:dyDescent="0.25">
      <c r="K7189" s="254"/>
      <c r="L7189" s="255"/>
      <c r="M7189" s="255"/>
      <c r="N7189" s="255"/>
      <c r="O7189" s="255"/>
      <c r="P7189" s="255"/>
      <c r="Q7189" s="255"/>
      <c r="R7189" s="255"/>
      <c r="S7189" s="255"/>
      <c r="T7189" s="255"/>
      <c r="U7189" s="255"/>
      <c r="V7189" s="255"/>
    </row>
    <row r="7190" spans="11:22" x14ac:dyDescent="0.25">
      <c r="K7190" s="254"/>
      <c r="L7190" s="255"/>
      <c r="M7190" s="255"/>
      <c r="N7190" s="255"/>
      <c r="O7190" s="255"/>
      <c r="P7190" s="255"/>
      <c r="Q7190" s="255"/>
      <c r="R7190" s="255"/>
      <c r="S7190" s="255"/>
      <c r="T7190" s="255"/>
      <c r="U7190" s="255"/>
      <c r="V7190" s="255"/>
    </row>
    <row r="7191" spans="11:22" x14ac:dyDescent="0.25">
      <c r="K7191" s="254"/>
      <c r="L7191" s="255"/>
      <c r="M7191" s="255"/>
      <c r="N7191" s="255"/>
      <c r="O7191" s="255"/>
      <c r="P7191" s="255"/>
      <c r="Q7191" s="255"/>
      <c r="R7191" s="255"/>
      <c r="S7191" s="255"/>
      <c r="T7191" s="255"/>
      <c r="U7191" s="255"/>
      <c r="V7191" s="255"/>
    </row>
    <row r="7192" spans="11:22" x14ac:dyDescent="0.25">
      <c r="K7192" s="254"/>
      <c r="L7192" s="255"/>
      <c r="M7192" s="255"/>
      <c r="N7192" s="255"/>
      <c r="O7192" s="255"/>
      <c r="P7192" s="255"/>
      <c r="Q7192" s="255"/>
      <c r="R7192" s="255"/>
      <c r="S7192" s="255"/>
      <c r="T7192" s="255"/>
      <c r="U7192" s="255"/>
      <c r="V7192" s="255"/>
    </row>
    <row r="7193" spans="11:22" x14ac:dyDescent="0.25">
      <c r="K7193" s="254"/>
      <c r="L7193" s="255"/>
      <c r="M7193" s="255"/>
      <c r="N7193" s="255"/>
      <c r="O7193" s="255"/>
      <c r="P7193" s="255"/>
      <c r="Q7193" s="255"/>
      <c r="R7193" s="255"/>
      <c r="S7193" s="255"/>
      <c r="T7193" s="255"/>
      <c r="U7193" s="255"/>
      <c r="V7193" s="255"/>
    </row>
    <row r="7194" spans="11:22" x14ac:dyDescent="0.25">
      <c r="K7194" s="254"/>
      <c r="L7194" s="255"/>
      <c r="M7194" s="255"/>
      <c r="N7194" s="255"/>
      <c r="O7194" s="255"/>
      <c r="P7194" s="255"/>
      <c r="Q7194" s="255"/>
      <c r="R7194" s="255"/>
      <c r="S7194" s="255"/>
      <c r="T7194" s="255"/>
      <c r="U7194" s="255"/>
      <c r="V7194" s="255"/>
    </row>
    <row r="7195" spans="11:22" x14ac:dyDescent="0.25">
      <c r="K7195" s="254"/>
      <c r="L7195" s="255"/>
      <c r="M7195" s="255"/>
      <c r="N7195" s="255"/>
      <c r="O7195" s="255"/>
      <c r="P7195" s="255"/>
      <c r="Q7195" s="255"/>
      <c r="R7195" s="255"/>
      <c r="S7195" s="255"/>
      <c r="T7195" s="255"/>
      <c r="U7195" s="255"/>
      <c r="V7195" s="255"/>
    </row>
    <row r="7196" spans="11:22" x14ac:dyDescent="0.25">
      <c r="K7196" s="254"/>
      <c r="L7196" s="255"/>
      <c r="M7196" s="255"/>
      <c r="N7196" s="255"/>
      <c r="O7196" s="255"/>
      <c r="P7196" s="255"/>
      <c r="Q7196" s="255"/>
      <c r="R7196" s="255"/>
      <c r="S7196" s="255"/>
      <c r="T7196" s="255"/>
      <c r="U7196" s="255"/>
      <c r="V7196" s="255"/>
    </row>
    <row r="7197" spans="11:22" x14ac:dyDescent="0.25">
      <c r="K7197" s="254"/>
      <c r="L7197" s="255"/>
      <c r="M7197" s="255"/>
      <c r="N7197" s="255"/>
      <c r="O7197" s="255"/>
      <c r="P7197" s="255"/>
      <c r="Q7197" s="255"/>
      <c r="R7197" s="255"/>
      <c r="S7197" s="255"/>
      <c r="T7197" s="255"/>
      <c r="U7197" s="255"/>
      <c r="V7197" s="255"/>
    </row>
    <row r="7198" spans="11:22" x14ac:dyDescent="0.25">
      <c r="K7198" s="254"/>
      <c r="L7198" s="255"/>
      <c r="M7198" s="255"/>
      <c r="N7198" s="255"/>
      <c r="O7198" s="255"/>
      <c r="P7198" s="255"/>
      <c r="Q7198" s="255"/>
      <c r="R7198" s="255"/>
      <c r="S7198" s="255"/>
      <c r="T7198" s="255"/>
      <c r="U7198" s="255"/>
      <c r="V7198" s="255"/>
    </row>
    <row r="7199" spans="11:22" x14ac:dyDescent="0.25">
      <c r="K7199" s="254"/>
      <c r="L7199" s="255"/>
      <c r="M7199" s="255"/>
      <c r="N7199" s="255"/>
      <c r="O7199" s="255"/>
      <c r="P7199" s="255"/>
      <c r="Q7199" s="255"/>
      <c r="R7199" s="255"/>
      <c r="S7199" s="255"/>
      <c r="T7199" s="255"/>
      <c r="U7199" s="255"/>
      <c r="V7199" s="255"/>
    </row>
    <row r="7200" spans="11:22" x14ac:dyDescent="0.25">
      <c r="K7200" s="254"/>
      <c r="L7200" s="255"/>
      <c r="M7200" s="255"/>
      <c r="N7200" s="255"/>
      <c r="O7200" s="255"/>
      <c r="P7200" s="255"/>
      <c r="Q7200" s="255"/>
      <c r="R7200" s="255"/>
      <c r="S7200" s="255"/>
      <c r="T7200" s="255"/>
      <c r="U7200" s="255"/>
      <c r="V7200" s="255"/>
    </row>
    <row r="7201" spans="11:22" x14ac:dyDescent="0.25">
      <c r="K7201" s="254"/>
      <c r="L7201" s="255"/>
      <c r="M7201" s="255"/>
      <c r="N7201" s="255"/>
      <c r="O7201" s="255"/>
      <c r="P7201" s="255"/>
      <c r="Q7201" s="255"/>
      <c r="R7201" s="255"/>
      <c r="S7201" s="255"/>
      <c r="T7201" s="255"/>
      <c r="U7201" s="255"/>
      <c r="V7201" s="255"/>
    </row>
    <row r="7202" spans="11:22" x14ac:dyDescent="0.25">
      <c r="K7202" s="254"/>
      <c r="L7202" s="255"/>
      <c r="M7202" s="255"/>
      <c r="N7202" s="255"/>
      <c r="O7202" s="255"/>
      <c r="P7202" s="255"/>
      <c r="Q7202" s="255"/>
      <c r="R7202" s="255"/>
      <c r="S7202" s="255"/>
      <c r="T7202" s="255"/>
      <c r="U7202" s="255"/>
      <c r="V7202" s="255"/>
    </row>
    <row r="7203" spans="11:22" x14ac:dyDescent="0.25">
      <c r="K7203" s="254"/>
      <c r="L7203" s="255"/>
      <c r="M7203" s="255"/>
      <c r="N7203" s="255"/>
      <c r="O7203" s="255"/>
      <c r="P7203" s="255"/>
      <c r="Q7203" s="255"/>
      <c r="R7203" s="255"/>
      <c r="S7203" s="255"/>
      <c r="T7203" s="255"/>
      <c r="U7203" s="255"/>
      <c r="V7203" s="255"/>
    </row>
    <row r="7204" spans="11:22" x14ac:dyDescent="0.25">
      <c r="K7204" s="254"/>
      <c r="L7204" s="255"/>
      <c r="M7204" s="255"/>
      <c r="N7204" s="255"/>
      <c r="O7204" s="255"/>
      <c r="P7204" s="255"/>
      <c r="Q7204" s="255"/>
      <c r="R7204" s="255"/>
      <c r="S7204" s="255"/>
      <c r="T7204" s="255"/>
      <c r="U7204" s="255"/>
      <c r="V7204" s="255"/>
    </row>
    <row r="7205" spans="11:22" x14ac:dyDescent="0.25">
      <c r="K7205" s="254"/>
      <c r="L7205" s="255"/>
      <c r="M7205" s="255"/>
      <c r="N7205" s="255"/>
      <c r="O7205" s="255"/>
      <c r="P7205" s="255"/>
      <c r="Q7205" s="255"/>
      <c r="R7205" s="255"/>
      <c r="S7205" s="255"/>
      <c r="T7205" s="255"/>
      <c r="U7205" s="255"/>
      <c r="V7205" s="255"/>
    </row>
    <row r="7206" spans="11:22" x14ac:dyDescent="0.25">
      <c r="K7206" s="254"/>
      <c r="L7206" s="255"/>
      <c r="M7206" s="255"/>
      <c r="N7206" s="255"/>
      <c r="O7206" s="255"/>
      <c r="P7206" s="255"/>
      <c r="Q7206" s="255"/>
      <c r="R7206" s="255"/>
      <c r="S7206" s="255"/>
      <c r="T7206" s="255"/>
      <c r="U7206" s="255"/>
      <c r="V7206" s="255"/>
    </row>
    <row r="7207" spans="11:22" x14ac:dyDescent="0.25">
      <c r="K7207" s="254"/>
      <c r="L7207" s="255"/>
      <c r="M7207" s="255"/>
      <c r="N7207" s="255"/>
      <c r="O7207" s="255"/>
      <c r="P7207" s="255"/>
      <c r="Q7207" s="255"/>
      <c r="R7207" s="255"/>
      <c r="S7207" s="255"/>
      <c r="T7207" s="255"/>
      <c r="U7207" s="255"/>
      <c r="V7207" s="255"/>
    </row>
    <row r="7208" spans="11:22" x14ac:dyDescent="0.25">
      <c r="K7208" s="254"/>
      <c r="L7208" s="255"/>
      <c r="M7208" s="255"/>
      <c r="N7208" s="255"/>
      <c r="O7208" s="255"/>
      <c r="P7208" s="255"/>
      <c r="Q7208" s="255"/>
      <c r="R7208" s="255"/>
      <c r="S7208" s="255"/>
      <c r="T7208" s="255"/>
      <c r="U7208" s="255"/>
      <c r="V7208" s="255"/>
    </row>
    <row r="7209" spans="11:22" x14ac:dyDescent="0.25">
      <c r="K7209" s="254"/>
      <c r="L7209" s="255"/>
      <c r="M7209" s="255"/>
      <c r="N7209" s="255"/>
      <c r="O7209" s="255"/>
      <c r="P7209" s="255"/>
      <c r="Q7209" s="255"/>
      <c r="R7209" s="255"/>
      <c r="S7209" s="255"/>
      <c r="T7209" s="255"/>
      <c r="U7209" s="255"/>
      <c r="V7209" s="255"/>
    </row>
    <row r="7210" spans="11:22" x14ac:dyDescent="0.25">
      <c r="K7210" s="254"/>
      <c r="L7210" s="255"/>
      <c r="M7210" s="255"/>
      <c r="N7210" s="255"/>
      <c r="O7210" s="255"/>
      <c r="P7210" s="255"/>
      <c r="Q7210" s="255"/>
      <c r="R7210" s="255"/>
      <c r="S7210" s="255"/>
      <c r="T7210" s="255"/>
      <c r="U7210" s="255"/>
      <c r="V7210" s="255"/>
    </row>
    <row r="7211" spans="11:22" x14ac:dyDescent="0.25">
      <c r="K7211" s="254"/>
      <c r="L7211" s="255"/>
      <c r="M7211" s="255"/>
      <c r="N7211" s="255"/>
      <c r="O7211" s="255"/>
      <c r="P7211" s="255"/>
      <c r="Q7211" s="255"/>
      <c r="R7211" s="255"/>
      <c r="S7211" s="255"/>
      <c r="T7211" s="255"/>
      <c r="U7211" s="255"/>
      <c r="V7211" s="255"/>
    </row>
    <row r="7212" spans="11:22" x14ac:dyDescent="0.25">
      <c r="K7212" s="254"/>
      <c r="L7212" s="255"/>
      <c r="M7212" s="255"/>
      <c r="N7212" s="255"/>
      <c r="O7212" s="255"/>
      <c r="P7212" s="255"/>
      <c r="Q7212" s="255"/>
      <c r="R7212" s="255"/>
      <c r="S7212" s="255"/>
      <c r="T7212" s="255"/>
      <c r="U7212" s="255"/>
      <c r="V7212" s="255"/>
    </row>
    <row r="7213" spans="11:22" x14ac:dyDescent="0.25">
      <c r="K7213" s="254"/>
      <c r="L7213" s="255"/>
      <c r="M7213" s="255"/>
      <c r="N7213" s="255"/>
      <c r="O7213" s="255"/>
      <c r="P7213" s="255"/>
      <c r="Q7213" s="255"/>
      <c r="R7213" s="255"/>
      <c r="S7213" s="255"/>
      <c r="T7213" s="255"/>
      <c r="U7213" s="255"/>
      <c r="V7213" s="255"/>
    </row>
    <row r="7214" spans="11:22" x14ac:dyDescent="0.25">
      <c r="K7214" s="254"/>
      <c r="L7214" s="255"/>
      <c r="M7214" s="255"/>
      <c r="N7214" s="255"/>
      <c r="O7214" s="255"/>
      <c r="P7214" s="255"/>
      <c r="Q7214" s="255"/>
      <c r="R7214" s="255"/>
      <c r="S7214" s="255"/>
      <c r="T7214" s="255"/>
      <c r="U7214" s="255"/>
      <c r="V7214" s="255"/>
    </row>
    <row r="7215" spans="11:22" x14ac:dyDescent="0.25">
      <c r="K7215" s="254"/>
      <c r="L7215" s="255"/>
      <c r="M7215" s="255"/>
      <c r="N7215" s="255"/>
      <c r="O7215" s="255"/>
      <c r="P7215" s="255"/>
      <c r="Q7215" s="255"/>
      <c r="R7215" s="255"/>
      <c r="S7215" s="255"/>
      <c r="T7215" s="255"/>
      <c r="U7215" s="255"/>
      <c r="V7215" s="255"/>
    </row>
    <row r="7216" spans="11:22" x14ac:dyDescent="0.25">
      <c r="K7216" s="254"/>
      <c r="L7216" s="255"/>
      <c r="M7216" s="255"/>
      <c r="N7216" s="255"/>
      <c r="O7216" s="255"/>
      <c r="P7216" s="255"/>
      <c r="Q7216" s="255"/>
      <c r="R7216" s="255"/>
      <c r="S7216" s="255"/>
      <c r="T7216" s="255"/>
      <c r="U7216" s="255"/>
      <c r="V7216" s="255"/>
    </row>
    <row r="7217" spans="11:22" x14ac:dyDescent="0.25">
      <c r="K7217" s="254"/>
      <c r="L7217" s="255"/>
      <c r="M7217" s="255"/>
      <c r="N7217" s="255"/>
      <c r="O7217" s="255"/>
      <c r="P7217" s="255"/>
      <c r="Q7217" s="255"/>
      <c r="R7217" s="255"/>
      <c r="S7217" s="255"/>
      <c r="T7217" s="255"/>
      <c r="U7217" s="255"/>
      <c r="V7217" s="255"/>
    </row>
    <row r="7218" spans="11:22" x14ac:dyDescent="0.25">
      <c r="K7218" s="254"/>
      <c r="L7218" s="255"/>
      <c r="M7218" s="255"/>
      <c r="N7218" s="255"/>
      <c r="O7218" s="255"/>
      <c r="P7218" s="255"/>
      <c r="Q7218" s="255"/>
      <c r="R7218" s="255"/>
      <c r="S7218" s="255"/>
      <c r="T7218" s="255"/>
      <c r="U7218" s="255"/>
      <c r="V7218" s="255"/>
    </row>
    <row r="7219" spans="11:22" x14ac:dyDescent="0.25">
      <c r="K7219" s="254"/>
      <c r="L7219" s="255"/>
      <c r="M7219" s="255"/>
      <c r="N7219" s="255"/>
      <c r="O7219" s="255"/>
      <c r="P7219" s="255"/>
      <c r="Q7219" s="255"/>
      <c r="R7219" s="255"/>
      <c r="S7219" s="255"/>
      <c r="T7219" s="255"/>
      <c r="U7219" s="255"/>
      <c r="V7219" s="255"/>
    </row>
    <row r="7220" spans="11:22" x14ac:dyDescent="0.25">
      <c r="K7220" s="254"/>
      <c r="L7220" s="255"/>
      <c r="M7220" s="255"/>
      <c r="N7220" s="255"/>
      <c r="O7220" s="255"/>
      <c r="P7220" s="255"/>
      <c r="Q7220" s="255"/>
      <c r="R7220" s="255"/>
      <c r="S7220" s="255"/>
      <c r="T7220" s="255"/>
      <c r="U7220" s="255"/>
      <c r="V7220" s="255"/>
    </row>
    <row r="7221" spans="11:22" x14ac:dyDescent="0.25">
      <c r="K7221" s="254"/>
      <c r="L7221" s="255"/>
      <c r="M7221" s="255"/>
      <c r="N7221" s="255"/>
      <c r="O7221" s="255"/>
      <c r="P7221" s="255"/>
      <c r="Q7221" s="255"/>
      <c r="R7221" s="255"/>
      <c r="S7221" s="255"/>
      <c r="T7221" s="255"/>
      <c r="U7221" s="255"/>
      <c r="V7221" s="255"/>
    </row>
    <row r="7222" spans="11:22" x14ac:dyDescent="0.25">
      <c r="K7222" s="254"/>
      <c r="L7222" s="255"/>
      <c r="M7222" s="255"/>
      <c r="N7222" s="255"/>
      <c r="O7222" s="255"/>
      <c r="P7222" s="255"/>
      <c r="Q7222" s="255"/>
      <c r="R7222" s="255"/>
      <c r="S7222" s="255"/>
      <c r="T7222" s="255"/>
      <c r="U7222" s="255"/>
      <c r="V7222" s="255"/>
    </row>
    <row r="7223" spans="11:22" x14ac:dyDescent="0.25">
      <c r="K7223" s="254"/>
      <c r="L7223" s="255"/>
      <c r="M7223" s="255"/>
      <c r="N7223" s="255"/>
      <c r="O7223" s="255"/>
      <c r="P7223" s="255"/>
      <c r="Q7223" s="255"/>
      <c r="R7223" s="255"/>
      <c r="S7223" s="255"/>
      <c r="T7223" s="255"/>
      <c r="U7223" s="255"/>
      <c r="V7223" s="255"/>
    </row>
    <row r="7224" spans="11:22" x14ac:dyDescent="0.25">
      <c r="K7224" s="254"/>
      <c r="L7224" s="255"/>
      <c r="M7224" s="255"/>
      <c r="N7224" s="255"/>
      <c r="O7224" s="255"/>
      <c r="P7224" s="255"/>
      <c r="Q7224" s="255"/>
      <c r="R7224" s="255"/>
      <c r="S7224" s="255"/>
      <c r="T7224" s="255"/>
      <c r="U7224" s="255"/>
      <c r="V7224" s="255"/>
    </row>
    <row r="7225" spans="11:22" x14ac:dyDescent="0.25">
      <c r="K7225" s="254"/>
      <c r="L7225" s="255"/>
      <c r="M7225" s="255"/>
      <c r="N7225" s="255"/>
      <c r="O7225" s="255"/>
      <c r="P7225" s="255"/>
      <c r="Q7225" s="255"/>
      <c r="R7225" s="255"/>
      <c r="S7225" s="255"/>
      <c r="T7225" s="255"/>
      <c r="U7225" s="255"/>
      <c r="V7225" s="255"/>
    </row>
    <row r="7226" spans="11:22" x14ac:dyDescent="0.25">
      <c r="K7226" s="254"/>
      <c r="L7226" s="255"/>
      <c r="M7226" s="255"/>
      <c r="N7226" s="255"/>
      <c r="O7226" s="255"/>
      <c r="P7226" s="255"/>
      <c r="Q7226" s="255"/>
      <c r="R7226" s="255"/>
      <c r="S7226" s="255"/>
      <c r="T7226" s="255"/>
      <c r="U7226" s="255"/>
      <c r="V7226" s="255"/>
    </row>
    <row r="7227" spans="11:22" x14ac:dyDescent="0.25">
      <c r="K7227" s="254"/>
      <c r="L7227" s="255"/>
      <c r="M7227" s="255"/>
      <c r="N7227" s="255"/>
      <c r="O7227" s="255"/>
      <c r="P7227" s="255"/>
      <c r="Q7227" s="255"/>
      <c r="R7227" s="255"/>
      <c r="S7227" s="255"/>
      <c r="T7227" s="255"/>
      <c r="U7227" s="255"/>
      <c r="V7227" s="255"/>
    </row>
    <row r="7228" spans="11:22" x14ac:dyDescent="0.25">
      <c r="K7228" s="254"/>
      <c r="L7228" s="255"/>
      <c r="M7228" s="255"/>
      <c r="N7228" s="255"/>
      <c r="O7228" s="255"/>
      <c r="P7228" s="255"/>
      <c r="Q7228" s="255"/>
      <c r="R7228" s="255"/>
      <c r="S7228" s="255"/>
      <c r="T7228" s="255"/>
      <c r="U7228" s="255"/>
      <c r="V7228" s="255"/>
    </row>
    <row r="7229" spans="11:22" x14ac:dyDescent="0.25">
      <c r="K7229" s="254"/>
      <c r="L7229" s="255"/>
      <c r="M7229" s="255"/>
      <c r="N7229" s="255"/>
      <c r="O7229" s="255"/>
      <c r="P7229" s="255"/>
      <c r="Q7229" s="255"/>
      <c r="R7229" s="255"/>
      <c r="S7229" s="255"/>
      <c r="T7229" s="255"/>
      <c r="U7229" s="255"/>
      <c r="V7229" s="255"/>
    </row>
    <row r="7230" spans="11:22" x14ac:dyDescent="0.25">
      <c r="K7230" s="254"/>
      <c r="L7230" s="255"/>
      <c r="M7230" s="255"/>
      <c r="N7230" s="255"/>
      <c r="O7230" s="255"/>
      <c r="P7230" s="255"/>
      <c r="Q7230" s="255"/>
      <c r="R7230" s="255"/>
      <c r="S7230" s="255"/>
      <c r="T7230" s="255"/>
      <c r="U7230" s="255"/>
      <c r="V7230" s="255"/>
    </row>
    <row r="7231" spans="11:22" x14ac:dyDescent="0.25">
      <c r="K7231" s="254"/>
      <c r="L7231" s="255"/>
      <c r="M7231" s="255"/>
      <c r="N7231" s="255"/>
      <c r="O7231" s="255"/>
      <c r="P7231" s="255"/>
      <c r="Q7231" s="255"/>
      <c r="R7231" s="255"/>
      <c r="S7231" s="255"/>
      <c r="T7231" s="255"/>
      <c r="U7231" s="255"/>
      <c r="V7231" s="255"/>
    </row>
    <row r="7232" spans="11:22" x14ac:dyDescent="0.25">
      <c r="K7232" s="254"/>
      <c r="L7232" s="255"/>
      <c r="M7232" s="255"/>
      <c r="N7232" s="255"/>
      <c r="O7232" s="255"/>
      <c r="P7232" s="255"/>
      <c r="Q7232" s="255"/>
      <c r="R7232" s="255"/>
      <c r="S7232" s="255"/>
      <c r="T7232" s="255"/>
      <c r="U7232" s="255"/>
      <c r="V7232" s="255"/>
    </row>
    <row r="7233" spans="11:22" x14ac:dyDescent="0.25">
      <c r="K7233" s="254"/>
      <c r="L7233" s="255"/>
      <c r="M7233" s="255"/>
      <c r="N7233" s="255"/>
      <c r="O7233" s="255"/>
      <c r="P7233" s="255"/>
      <c r="Q7233" s="255"/>
      <c r="R7233" s="255"/>
      <c r="S7233" s="255"/>
      <c r="T7233" s="255"/>
      <c r="U7233" s="255"/>
      <c r="V7233" s="255"/>
    </row>
    <row r="7234" spans="11:22" x14ac:dyDescent="0.25">
      <c r="K7234" s="254"/>
      <c r="L7234" s="255"/>
      <c r="M7234" s="255"/>
      <c r="N7234" s="255"/>
      <c r="O7234" s="255"/>
      <c r="P7234" s="255"/>
      <c r="Q7234" s="255"/>
      <c r="R7234" s="255"/>
      <c r="S7234" s="255"/>
      <c r="T7234" s="255"/>
      <c r="U7234" s="255"/>
      <c r="V7234" s="255"/>
    </row>
    <row r="7235" spans="11:22" x14ac:dyDescent="0.25">
      <c r="K7235" s="254"/>
      <c r="L7235" s="255"/>
      <c r="M7235" s="255"/>
      <c r="N7235" s="255"/>
      <c r="O7235" s="255"/>
      <c r="P7235" s="255"/>
      <c r="Q7235" s="255"/>
      <c r="R7235" s="255"/>
      <c r="S7235" s="255"/>
      <c r="T7235" s="255"/>
      <c r="U7235" s="255"/>
      <c r="V7235" s="255"/>
    </row>
    <row r="7236" spans="11:22" x14ac:dyDescent="0.25">
      <c r="K7236" s="254"/>
      <c r="L7236" s="255"/>
      <c r="M7236" s="255"/>
      <c r="N7236" s="255"/>
      <c r="O7236" s="255"/>
      <c r="P7236" s="255"/>
      <c r="Q7236" s="255"/>
      <c r="R7236" s="255"/>
      <c r="S7236" s="255"/>
      <c r="T7236" s="255"/>
      <c r="U7236" s="255"/>
      <c r="V7236" s="255"/>
    </row>
    <row r="7237" spans="11:22" x14ac:dyDescent="0.25">
      <c r="K7237" s="254"/>
      <c r="L7237" s="255"/>
      <c r="M7237" s="255"/>
      <c r="N7237" s="255"/>
      <c r="O7237" s="255"/>
      <c r="P7237" s="255"/>
      <c r="Q7237" s="255"/>
      <c r="R7237" s="255"/>
      <c r="S7237" s="255"/>
      <c r="T7237" s="255"/>
      <c r="U7237" s="255"/>
      <c r="V7237" s="255"/>
    </row>
    <row r="7238" spans="11:22" x14ac:dyDescent="0.25">
      <c r="K7238" s="254"/>
      <c r="L7238" s="255"/>
      <c r="M7238" s="255"/>
      <c r="N7238" s="255"/>
      <c r="O7238" s="255"/>
      <c r="P7238" s="255"/>
      <c r="Q7238" s="255"/>
      <c r="R7238" s="255"/>
      <c r="S7238" s="255"/>
      <c r="T7238" s="255"/>
      <c r="U7238" s="255"/>
      <c r="V7238" s="255"/>
    </row>
    <row r="7239" spans="11:22" x14ac:dyDescent="0.25">
      <c r="K7239" s="254"/>
      <c r="L7239" s="255"/>
      <c r="M7239" s="255"/>
      <c r="N7239" s="255"/>
      <c r="O7239" s="255"/>
      <c r="P7239" s="255"/>
      <c r="Q7239" s="255"/>
      <c r="R7239" s="255"/>
      <c r="S7239" s="255"/>
      <c r="T7239" s="255"/>
      <c r="U7239" s="255"/>
      <c r="V7239" s="255"/>
    </row>
    <row r="7240" spans="11:22" x14ac:dyDescent="0.25">
      <c r="K7240" s="254"/>
      <c r="L7240" s="255"/>
      <c r="M7240" s="255"/>
      <c r="N7240" s="255"/>
      <c r="O7240" s="255"/>
      <c r="P7240" s="255"/>
      <c r="Q7240" s="255"/>
      <c r="R7240" s="255"/>
      <c r="S7240" s="255"/>
      <c r="T7240" s="255"/>
      <c r="U7240" s="255"/>
      <c r="V7240" s="255"/>
    </row>
    <row r="7241" spans="11:22" x14ac:dyDescent="0.25">
      <c r="K7241" s="254"/>
      <c r="L7241" s="255"/>
      <c r="M7241" s="255"/>
      <c r="N7241" s="255"/>
      <c r="O7241" s="255"/>
      <c r="P7241" s="255"/>
      <c r="Q7241" s="255"/>
      <c r="R7241" s="255"/>
      <c r="S7241" s="255"/>
      <c r="T7241" s="255"/>
      <c r="U7241" s="255"/>
      <c r="V7241" s="255"/>
    </row>
    <row r="7242" spans="11:22" x14ac:dyDescent="0.25">
      <c r="K7242" s="254"/>
      <c r="L7242" s="255"/>
      <c r="M7242" s="255"/>
      <c r="N7242" s="255"/>
      <c r="O7242" s="255"/>
      <c r="P7242" s="255"/>
      <c r="Q7242" s="255"/>
      <c r="R7242" s="255"/>
      <c r="S7242" s="255"/>
      <c r="T7242" s="255"/>
      <c r="U7242" s="255"/>
      <c r="V7242" s="255"/>
    </row>
    <row r="7243" spans="11:22" x14ac:dyDescent="0.25">
      <c r="K7243" s="254"/>
      <c r="L7243" s="255"/>
      <c r="M7243" s="255"/>
      <c r="N7243" s="255"/>
      <c r="O7243" s="255"/>
      <c r="P7243" s="255"/>
      <c r="Q7243" s="255"/>
      <c r="R7243" s="255"/>
      <c r="S7243" s="255"/>
      <c r="T7243" s="255"/>
      <c r="U7243" s="255"/>
      <c r="V7243" s="255"/>
    </row>
    <row r="7244" spans="11:22" x14ac:dyDescent="0.25">
      <c r="K7244" s="254"/>
      <c r="L7244" s="255"/>
      <c r="M7244" s="255"/>
      <c r="N7244" s="255"/>
      <c r="O7244" s="255"/>
      <c r="P7244" s="255"/>
      <c r="Q7244" s="255"/>
      <c r="R7244" s="255"/>
      <c r="S7244" s="255"/>
      <c r="T7244" s="255"/>
      <c r="U7244" s="255"/>
      <c r="V7244" s="255"/>
    </row>
    <row r="7245" spans="11:22" x14ac:dyDescent="0.25">
      <c r="K7245" s="254"/>
      <c r="L7245" s="255"/>
      <c r="M7245" s="255"/>
      <c r="N7245" s="255"/>
      <c r="O7245" s="255"/>
      <c r="P7245" s="255"/>
      <c r="Q7245" s="255"/>
      <c r="R7245" s="255"/>
      <c r="S7245" s="255"/>
      <c r="T7245" s="255"/>
      <c r="U7245" s="255"/>
      <c r="V7245" s="255"/>
    </row>
    <row r="7246" spans="11:22" x14ac:dyDescent="0.25">
      <c r="K7246" s="254"/>
      <c r="L7246" s="255"/>
      <c r="M7246" s="255"/>
      <c r="N7246" s="255"/>
      <c r="O7246" s="255"/>
      <c r="P7246" s="255"/>
      <c r="Q7246" s="255"/>
      <c r="R7246" s="255"/>
      <c r="S7246" s="255"/>
      <c r="T7246" s="255"/>
      <c r="U7246" s="255"/>
      <c r="V7246" s="255"/>
    </row>
    <row r="7247" spans="11:22" x14ac:dyDescent="0.25">
      <c r="K7247" s="254"/>
      <c r="L7247" s="255"/>
      <c r="M7247" s="255"/>
      <c r="N7247" s="255"/>
      <c r="O7247" s="255"/>
      <c r="P7247" s="255"/>
      <c r="Q7247" s="255"/>
      <c r="R7247" s="255"/>
      <c r="S7247" s="255"/>
      <c r="T7247" s="255"/>
      <c r="U7247" s="255"/>
      <c r="V7247" s="255"/>
    </row>
    <row r="7248" spans="11:22" x14ac:dyDescent="0.25">
      <c r="K7248" s="254"/>
      <c r="L7248" s="255"/>
      <c r="M7248" s="255"/>
      <c r="N7248" s="255"/>
      <c r="O7248" s="255"/>
      <c r="P7248" s="255"/>
      <c r="Q7248" s="255"/>
      <c r="R7248" s="255"/>
      <c r="S7248" s="255"/>
      <c r="T7248" s="255"/>
      <c r="U7248" s="255"/>
      <c r="V7248" s="255"/>
    </row>
    <row r="7249" spans="11:22" x14ac:dyDescent="0.25">
      <c r="K7249" s="254"/>
      <c r="L7249" s="255"/>
      <c r="M7249" s="255"/>
      <c r="N7249" s="255"/>
      <c r="O7249" s="255"/>
      <c r="P7249" s="255"/>
      <c r="Q7249" s="255"/>
      <c r="R7249" s="255"/>
      <c r="S7249" s="255"/>
      <c r="T7249" s="255"/>
      <c r="U7249" s="255"/>
      <c r="V7249" s="255"/>
    </row>
    <row r="7250" spans="11:22" x14ac:dyDescent="0.25">
      <c r="K7250" s="254"/>
      <c r="L7250" s="255"/>
      <c r="M7250" s="255"/>
      <c r="N7250" s="255"/>
      <c r="O7250" s="255"/>
      <c r="P7250" s="255"/>
      <c r="Q7250" s="255"/>
      <c r="R7250" s="255"/>
      <c r="S7250" s="255"/>
      <c r="T7250" s="255"/>
      <c r="U7250" s="255"/>
      <c r="V7250" s="255"/>
    </row>
    <row r="7251" spans="11:22" x14ac:dyDescent="0.25">
      <c r="K7251" s="254"/>
      <c r="L7251" s="255"/>
      <c r="M7251" s="255"/>
      <c r="N7251" s="255"/>
      <c r="O7251" s="255"/>
      <c r="P7251" s="255"/>
      <c r="Q7251" s="255"/>
      <c r="R7251" s="255"/>
      <c r="S7251" s="255"/>
      <c r="T7251" s="255"/>
      <c r="U7251" s="255"/>
      <c r="V7251" s="255"/>
    </row>
    <row r="7252" spans="11:22" x14ac:dyDescent="0.25">
      <c r="K7252" s="254"/>
      <c r="L7252" s="255"/>
      <c r="M7252" s="255"/>
      <c r="N7252" s="255"/>
      <c r="O7252" s="255"/>
      <c r="P7252" s="255"/>
      <c r="Q7252" s="255"/>
      <c r="R7252" s="255"/>
      <c r="S7252" s="255"/>
      <c r="T7252" s="255"/>
      <c r="U7252" s="255"/>
      <c r="V7252" s="255"/>
    </row>
    <row r="7253" spans="11:22" x14ac:dyDescent="0.25">
      <c r="K7253" s="254"/>
      <c r="L7253" s="255"/>
      <c r="M7253" s="255"/>
      <c r="N7253" s="255"/>
      <c r="O7253" s="255"/>
      <c r="P7253" s="255"/>
      <c r="Q7253" s="255"/>
      <c r="R7253" s="255"/>
      <c r="S7253" s="255"/>
      <c r="T7253" s="255"/>
      <c r="U7253" s="255"/>
      <c r="V7253" s="255"/>
    </row>
    <row r="7254" spans="11:22" x14ac:dyDescent="0.25">
      <c r="K7254" s="254"/>
      <c r="L7254" s="255"/>
      <c r="M7254" s="255"/>
      <c r="N7254" s="255"/>
      <c r="O7254" s="255"/>
      <c r="P7254" s="255"/>
      <c r="Q7254" s="255"/>
      <c r="R7254" s="255"/>
      <c r="S7254" s="255"/>
      <c r="T7254" s="255"/>
      <c r="U7254" s="255"/>
      <c r="V7254" s="255"/>
    </row>
    <row r="7255" spans="11:22" x14ac:dyDescent="0.25">
      <c r="K7255" s="254"/>
      <c r="L7255" s="255"/>
      <c r="M7255" s="255"/>
      <c r="N7255" s="255"/>
      <c r="O7255" s="255"/>
      <c r="P7255" s="255"/>
      <c r="Q7255" s="255"/>
      <c r="R7255" s="255"/>
      <c r="S7255" s="255"/>
      <c r="T7255" s="255"/>
      <c r="U7255" s="255"/>
      <c r="V7255" s="255"/>
    </row>
    <row r="7256" spans="11:22" x14ac:dyDescent="0.25">
      <c r="K7256" s="254"/>
      <c r="L7256" s="255"/>
      <c r="M7256" s="255"/>
      <c r="N7256" s="255"/>
      <c r="O7256" s="255"/>
      <c r="P7256" s="255"/>
      <c r="Q7256" s="255"/>
      <c r="R7256" s="255"/>
      <c r="S7256" s="255"/>
      <c r="T7256" s="255"/>
      <c r="U7256" s="255"/>
      <c r="V7256" s="255"/>
    </row>
    <row r="7257" spans="11:22" x14ac:dyDescent="0.25">
      <c r="K7257" s="254"/>
      <c r="L7257" s="255"/>
      <c r="M7257" s="255"/>
      <c r="N7257" s="255"/>
      <c r="O7257" s="255"/>
      <c r="P7257" s="255"/>
      <c r="Q7257" s="255"/>
      <c r="R7257" s="255"/>
      <c r="S7257" s="255"/>
      <c r="T7257" s="255"/>
      <c r="U7257" s="255"/>
      <c r="V7257" s="255"/>
    </row>
    <row r="7258" spans="11:22" x14ac:dyDescent="0.25">
      <c r="K7258" s="254"/>
      <c r="L7258" s="255"/>
      <c r="M7258" s="255"/>
      <c r="N7258" s="255"/>
      <c r="O7258" s="255"/>
      <c r="P7258" s="255"/>
      <c r="Q7258" s="255"/>
      <c r="R7258" s="255"/>
      <c r="S7258" s="255"/>
      <c r="T7258" s="255"/>
      <c r="U7258" s="255"/>
      <c r="V7258" s="255"/>
    </row>
    <row r="7259" spans="11:22" x14ac:dyDescent="0.25">
      <c r="K7259" s="254"/>
      <c r="L7259" s="255"/>
      <c r="M7259" s="255"/>
      <c r="N7259" s="255"/>
      <c r="O7259" s="255"/>
      <c r="P7259" s="255"/>
      <c r="Q7259" s="255"/>
      <c r="R7259" s="255"/>
      <c r="S7259" s="255"/>
      <c r="T7259" s="255"/>
      <c r="U7259" s="255"/>
      <c r="V7259" s="255"/>
    </row>
    <row r="7260" spans="11:22" x14ac:dyDescent="0.25">
      <c r="K7260" s="254"/>
      <c r="L7260" s="255"/>
      <c r="M7260" s="255"/>
      <c r="N7260" s="255"/>
      <c r="O7260" s="255"/>
      <c r="P7260" s="255"/>
      <c r="Q7260" s="255"/>
      <c r="R7260" s="255"/>
      <c r="S7260" s="255"/>
      <c r="T7260" s="255"/>
      <c r="U7260" s="255"/>
      <c r="V7260" s="255"/>
    </row>
    <row r="7261" spans="11:22" x14ac:dyDescent="0.25">
      <c r="K7261" s="254"/>
      <c r="L7261" s="255"/>
      <c r="M7261" s="255"/>
      <c r="N7261" s="255"/>
      <c r="O7261" s="255"/>
      <c r="P7261" s="255"/>
      <c r="Q7261" s="255"/>
      <c r="R7261" s="255"/>
      <c r="S7261" s="255"/>
      <c r="T7261" s="255"/>
      <c r="U7261" s="255"/>
      <c r="V7261" s="255"/>
    </row>
    <row r="7262" spans="11:22" x14ac:dyDescent="0.25">
      <c r="K7262" s="254"/>
      <c r="L7262" s="255"/>
      <c r="M7262" s="255"/>
      <c r="N7262" s="255"/>
      <c r="O7262" s="255"/>
      <c r="P7262" s="255"/>
      <c r="Q7262" s="255"/>
      <c r="R7262" s="255"/>
      <c r="S7262" s="255"/>
      <c r="T7262" s="255"/>
      <c r="U7262" s="255"/>
      <c r="V7262" s="255"/>
    </row>
    <row r="7263" spans="11:22" x14ac:dyDescent="0.25">
      <c r="K7263" s="254"/>
      <c r="L7263" s="255"/>
      <c r="M7263" s="255"/>
      <c r="N7263" s="255"/>
      <c r="O7263" s="255"/>
      <c r="P7263" s="255"/>
      <c r="Q7263" s="255"/>
      <c r="R7263" s="255"/>
      <c r="S7263" s="255"/>
      <c r="T7263" s="255"/>
      <c r="U7263" s="255"/>
      <c r="V7263" s="255"/>
    </row>
    <row r="7264" spans="11:22" x14ac:dyDescent="0.25">
      <c r="K7264" s="254"/>
      <c r="L7264" s="255"/>
      <c r="M7264" s="255"/>
      <c r="N7264" s="255"/>
      <c r="O7264" s="255"/>
      <c r="P7264" s="255"/>
      <c r="Q7264" s="255"/>
      <c r="R7264" s="255"/>
      <c r="S7264" s="255"/>
      <c r="T7264" s="255"/>
      <c r="U7264" s="255"/>
      <c r="V7264" s="255"/>
    </row>
    <row r="7265" spans="11:22" x14ac:dyDescent="0.25">
      <c r="K7265" s="254"/>
      <c r="L7265" s="255"/>
      <c r="M7265" s="255"/>
      <c r="N7265" s="255"/>
      <c r="O7265" s="255"/>
      <c r="P7265" s="255"/>
      <c r="Q7265" s="255"/>
      <c r="R7265" s="255"/>
      <c r="S7265" s="255"/>
      <c r="T7265" s="255"/>
      <c r="U7265" s="255"/>
      <c r="V7265" s="255"/>
    </row>
    <row r="7266" spans="11:22" x14ac:dyDescent="0.25">
      <c r="K7266" s="254"/>
      <c r="L7266" s="255"/>
      <c r="M7266" s="255"/>
      <c r="N7266" s="255"/>
      <c r="O7266" s="255"/>
      <c r="P7266" s="255"/>
      <c r="Q7266" s="255"/>
      <c r="R7266" s="255"/>
      <c r="S7266" s="255"/>
      <c r="T7266" s="255"/>
      <c r="U7266" s="255"/>
      <c r="V7266" s="255"/>
    </row>
    <row r="7267" spans="11:22" x14ac:dyDescent="0.25">
      <c r="K7267" s="254"/>
      <c r="L7267" s="255"/>
      <c r="M7267" s="255"/>
      <c r="N7267" s="255"/>
      <c r="O7267" s="255"/>
      <c r="P7267" s="255"/>
      <c r="Q7267" s="255"/>
      <c r="R7267" s="255"/>
      <c r="S7267" s="255"/>
      <c r="T7267" s="255"/>
      <c r="U7267" s="255"/>
      <c r="V7267" s="255"/>
    </row>
    <row r="7268" spans="11:22" x14ac:dyDescent="0.25">
      <c r="K7268" s="254"/>
      <c r="L7268" s="255"/>
      <c r="M7268" s="255"/>
      <c r="N7268" s="255"/>
      <c r="O7268" s="255"/>
      <c r="P7268" s="255"/>
      <c r="Q7268" s="255"/>
      <c r="R7268" s="255"/>
      <c r="S7268" s="255"/>
      <c r="T7268" s="255"/>
      <c r="U7268" s="255"/>
      <c r="V7268" s="255"/>
    </row>
    <row r="7269" spans="11:22" x14ac:dyDescent="0.25">
      <c r="K7269" s="254"/>
      <c r="L7269" s="255"/>
      <c r="M7269" s="255"/>
      <c r="N7269" s="255"/>
      <c r="O7269" s="255"/>
      <c r="P7269" s="255"/>
      <c r="Q7269" s="255"/>
      <c r="R7269" s="255"/>
      <c r="S7269" s="255"/>
      <c r="T7269" s="255"/>
      <c r="U7269" s="255"/>
      <c r="V7269" s="255"/>
    </row>
    <row r="7270" spans="11:22" x14ac:dyDescent="0.25">
      <c r="K7270" s="254"/>
      <c r="L7270" s="255"/>
      <c r="M7270" s="255"/>
      <c r="N7270" s="255"/>
      <c r="O7270" s="255"/>
      <c r="P7270" s="255"/>
      <c r="Q7270" s="255"/>
      <c r="R7270" s="255"/>
      <c r="S7270" s="255"/>
      <c r="T7270" s="255"/>
      <c r="U7270" s="255"/>
      <c r="V7270" s="255"/>
    </row>
    <row r="7271" spans="11:22" x14ac:dyDescent="0.25">
      <c r="K7271" s="254"/>
      <c r="L7271" s="255"/>
      <c r="M7271" s="255"/>
      <c r="N7271" s="255"/>
      <c r="O7271" s="255"/>
      <c r="P7271" s="255"/>
      <c r="Q7271" s="255"/>
      <c r="R7271" s="255"/>
      <c r="S7271" s="255"/>
      <c r="T7271" s="255"/>
      <c r="U7271" s="255"/>
      <c r="V7271" s="255"/>
    </row>
    <row r="7272" spans="11:22" x14ac:dyDescent="0.25">
      <c r="K7272" s="254"/>
      <c r="L7272" s="255"/>
      <c r="M7272" s="255"/>
      <c r="N7272" s="255"/>
      <c r="O7272" s="255"/>
      <c r="P7272" s="255"/>
      <c r="Q7272" s="255"/>
      <c r="R7272" s="255"/>
      <c r="S7272" s="255"/>
      <c r="T7272" s="255"/>
      <c r="U7272" s="255"/>
      <c r="V7272" s="255"/>
    </row>
    <row r="7273" spans="11:22" x14ac:dyDescent="0.25">
      <c r="K7273" s="254"/>
      <c r="L7273" s="255"/>
      <c r="M7273" s="255"/>
      <c r="N7273" s="255"/>
      <c r="O7273" s="255"/>
      <c r="P7273" s="255"/>
      <c r="Q7273" s="255"/>
      <c r="R7273" s="255"/>
      <c r="S7273" s="255"/>
      <c r="T7273" s="255"/>
      <c r="U7273" s="255"/>
      <c r="V7273" s="255"/>
    </row>
    <row r="7274" spans="11:22" x14ac:dyDescent="0.25">
      <c r="K7274" s="254"/>
      <c r="L7274" s="255"/>
      <c r="M7274" s="255"/>
      <c r="N7274" s="255"/>
      <c r="O7274" s="255"/>
      <c r="P7274" s="255"/>
      <c r="Q7274" s="255"/>
      <c r="R7274" s="255"/>
      <c r="S7274" s="255"/>
      <c r="T7274" s="255"/>
      <c r="U7274" s="255"/>
      <c r="V7274" s="255"/>
    </row>
    <row r="7275" spans="11:22" x14ac:dyDescent="0.25">
      <c r="K7275" s="254"/>
      <c r="L7275" s="255"/>
      <c r="M7275" s="255"/>
      <c r="N7275" s="255"/>
      <c r="O7275" s="255"/>
      <c r="P7275" s="255"/>
      <c r="Q7275" s="255"/>
      <c r="R7275" s="255"/>
      <c r="S7275" s="255"/>
      <c r="T7275" s="255"/>
      <c r="U7275" s="255"/>
      <c r="V7275" s="255"/>
    </row>
    <row r="7276" spans="11:22" x14ac:dyDescent="0.25">
      <c r="K7276" s="254"/>
      <c r="L7276" s="255"/>
      <c r="M7276" s="255"/>
      <c r="N7276" s="255"/>
      <c r="O7276" s="255"/>
      <c r="P7276" s="255"/>
      <c r="Q7276" s="255"/>
      <c r="R7276" s="255"/>
      <c r="S7276" s="255"/>
      <c r="T7276" s="255"/>
      <c r="U7276" s="255"/>
      <c r="V7276" s="255"/>
    </row>
    <row r="7277" spans="11:22" x14ac:dyDescent="0.25">
      <c r="K7277" s="254"/>
      <c r="L7277" s="255"/>
      <c r="M7277" s="255"/>
      <c r="N7277" s="255"/>
      <c r="O7277" s="255"/>
      <c r="P7277" s="255"/>
      <c r="Q7277" s="255"/>
      <c r="R7277" s="255"/>
      <c r="S7277" s="255"/>
      <c r="T7277" s="255"/>
      <c r="U7277" s="255"/>
      <c r="V7277" s="255"/>
    </row>
    <row r="7278" spans="11:22" x14ac:dyDescent="0.25">
      <c r="K7278" s="254"/>
      <c r="L7278" s="255"/>
      <c r="M7278" s="255"/>
      <c r="N7278" s="255"/>
      <c r="O7278" s="255"/>
      <c r="P7278" s="255"/>
      <c r="Q7278" s="255"/>
      <c r="R7278" s="255"/>
      <c r="S7278" s="255"/>
      <c r="T7278" s="255"/>
      <c r="U7278" s="255"/>
      <c r="V7278" s="255"/>
    </row>
    <row r="7279" spans="11:22" x14ac:dyDescent="0.25">
      <c r="K7279" s="254"/>
      <c r="L7279" s="255"/>
      <c r="M7279" s="255"/>
      <c r="N7279" s="255"/>
      <c r="O7279" s="255"/>
      <c r="P7279" s="255"/>
      <c r="Q7279" s="255"/>
      <c r="R7279" s="255"/>
      <c r="S7279" s="255"/>
      <c r="T7279" s="255"/>
      <c r="U7279" s="255"/>
      <c r="V7279" s="255"/>
    </row>
    <row r="7280" spans="11:22" x14ac:dyDescent="0.25">
      <c r="K7280" s="254"/>
      <c r="L7280" s="255"/>
      <c r="M7280" s="255"/>
      <c r="N7280" s="255"/>
      <c r="O7280" s="255"/>
      <c r="P7280" s="255"/>
      <c r="Q7280" s="255"/>
      <c r="R7280" s="255"/>
      <c r="S7280" s="255"/>
      <c r="T7280" s="255"/>
      <c r="U7280" s="255"/>
      <c r="V7280" s="255"/>
    </row>
    <row r="7281" spans="11:22" x14ac:dyDescent="0.25">
      <c r="K7281" s="254"/>
      <c r="L7281" s="255"/>
      <c r="M7281" s="255"/>
      <c r="N7281" s="255"/>
      <c r="O7281" s="255"/>
      <c r="P7281" s="255"/>
      <c r="Q7281" s="255"/>
      <c r="R7281" s="255"/>
      <c r="S7281" s="255"/>
      <c r="T7281" s="255"/>
      <c r="U7281" s="255"/>
      <c r="V7281" s="255"/>
    </row>
    <row r="7282" spans="11:22" x14ac:dyDescent="0.25">
      <c r="K7282" s="254"/>
      <c r="L7282" s="255"/>
      <c r="M7282" s="255"/>
      <c r="N7282" s="255"/>
      <c r="O7282" s="255"/>
      <c r="P7282" s="255"/>
      <c r="Q7282" s="255"/>
      <c r="R7282" s="255"/>
      <c r="S7282" s="255"/>
      <c r="T7282" s="255"/>
      <c r="U7282" s="255"/>
      <c r="V7282" s="255"/>
    </row>
    <row r="7283" spans="11:22" x14ac:dyDescent="0.25">
      <c r="K7283" s="254"/>
      <c r="L7283" s="255"/>
      <c r="M7283" s="255"/>
      <c r="N7283" s="255"/>
      <c r="O7283" s="255"/>
      <c r="P7283" s="255"/>
      <c r="Q7283" s="255"/>
      <c r="R7283" s="255"/>
      <c r="S7283" s="255"/>
      <c r="T7283" s="255"/>
      <c r="U7283" s="255"/>
      <c r="V7283" s="255"/>
    </row>
    <row r="7284" spans="11:22" x14ac:dyDescent="0.25">
      <c r="K7284" s="254"/>
      <c r="L7284" s="255"/>
      <c r="M7284" s="255"/>
      <c r="N7284" s="255"/>
      <c r="O7284" s="255"/>
      <c r="P7284" s="255"/>
      <c r="Q7284" s="255"/>
      <c r="R7284" s="255"/>
      <c r="S7284" s="255"/>
      <c r="T7284" s="255"/>
      <c r="U7284" s="255"/>
      <c r="V7284" s="255"/>
    </row>
    <row r="7285" spans="11:22" x14ac:dyDescent="0.25">
      <c r="K7285" s="254"/>
      <c r="L7285" s="255"/>
      <c r="M7285" s="255"/>
      <c r="N7285" s="255"/>
      <c r="O7285" s="255"/>
      <c r="P7285" s="255"/>
      <c r="Q7285" s="255"/>
      <c r="R7285" s="255"/>
      <c r="S7285" s="255"/>
      <c r="T7285" s="255"/>
      <c r="U7285" s="255"/>
      <c r="V7285" s="255"/>
    </row>
    <row r="7286" spans="11:22" x14ac:dyDescent="0.25">
      <c r="K7286" s="254"/>
      <c r="L7286" s="255"/>
      <c r="M7286" s="255"/>
      <c r="N7286" s="255"/>
      <c r="O7286" s="255"/>
      <c r="P7286" s="255"/>
      <c r="Q7286" s="255"/>
      <c r="R7286" s="255"/>
      <c r="S7286" s="255"/>
      <c r="T7286" s="255"/>
      <c r="U7286" s="255"/>
      <c r="V7286" s="255"/>
    </row>
    <row r="7287" spans="11:22" x14ac:dyDescent="0.25">
      <c r="K7287" s="254"/>
      <c r="L7287" s="255"/>
      <c r="M7287" s="255"/>
      <c r="N7287" s="255"/>
      <c r="O7287" s="255"/>
      <c r="P7287" s="255"/>
      <c r="Q7287" s="255"/>
      <c r="R7287" s="255"/>
      <c r="S7287" s="255"/>
      <c r="T7287" s="255"/>
      <c r="U7287" s="255"/>
      <c r="V7287" s="255"/>
    </row>
    <row r="7288" spans="11:22" x14ac:dyDescent="0.25">
      <c r="K7288" s="254"/>
      <c r="L7288" s="255"/>
      <c r="M7288" s="255"/>
      <c r="N7288" s="255"/>
      <c r="O7288" s="255"/>
      <c r="P7288" s="255"/>
      <c r="Q7288" s="255"/>
      <c r="R7288" s="255"/>
      <c r="S7288" s="255"/>
      <c r="T7288" s="255"/>
      <c r="U7288" s="255"/>
      <c r="V7288" s="255"/>
    </row>
    <row r="7289" spans="11:22" x14ac:dyDescent="0.25">
      <c r="K7289" s="254"/>
      <c r="L7289" s="255"/>
      <c r="M7289" s="255"/>
      <c r="N7289" s="255"/>
      <c r="O7289" s="255"/>
      <c r="P7289" s="255"/>
      <c r="Q7289" s="255"/>
      <c r="R7289" s="255"/>
      <c r="S7289" s="255"/>
      <c r="T7289" s="255"/>
      <c r="U7289" s="255"/>
      <c r="V7289" s="255"/>
    </row>
    <row r="7290" spans="11:22" x14ac:dyDescent="0.25">
      <c r="K7290" s="254"/>
      <c r="L7290" s="255"/>
      <c r="M7290" s="255"/>
      <c r="N7290" s="255"/>
      <c r="O7290" s="255"/>
      <c r="P7290" s="255"/>
      <c r="Q7290" s="255"/>
      <c r="R7290" s="255"/>
      <c r="S7290" s="255"/>
      <c r="T7290" s="255"/>
      <c r="U7290" s="255"/>
      <c r="V7290" s="255"/>
    </row>
    <row r="7291" spans="11:22" x14ac:dyDescent="0.25">
      <c r="K7291" s="254"/>
      <c r="L7291" s="255"/>
      <c r="M7291" s="255"/>
      <c r="N7291" s="255"/>
      <c r="O7291" s="255"/>
      <c r="P7291" s="255"/>
      <c r="Q7291" s="255"/>
      <c r="R7291" s="255"/>
      <c r="S7291" s="255"/>
      <c r="T7291" s="255"/>
      <c r="U7291" s="255"/>
      <c r="V7291" s="255"/>
    </row>
    <row r="7292" spans="11:22" x14ac:dyDescent="0.25">
      <c r="K7292" s="254"/>
      <c r="L7292" s="255"/>
      <c r="M7292" s="255"/>
      <c r="N7292" s="255"/>
      <c r="O7292" s="255"/>
      <c r="P7292" s="255"/>
      <c r="Q7292" s="255"/>
      <c r="R7292" s="255"/>
      <c r="S7292" s="255"/>
      <c r="T7292" s="255"/>
      <c r="U7292" s="255"/>
      <c r="V7292" s="255"/>
    </row>
    <row r="7293" spans="11:22" x14ac:dyDescent="0.25">
      <c r="K7293" s="254"/>
      <c r="L7293" s="255"/>
      <c r="M7293" s="255"/>
      <c r="N7293" s="255"/>
      <c r="O7293" s="255"/>
      <c r="P7293" s="255"/>
      <c r="Q7293" s="255"/>
      <c r="R7293" s="255"/>
      <c r="S7293" s="255"/>
      <c r="T7293" s="255"/>
      <c r="U7293" s="255"/>
      <c r="V7293" s="255"/>
    </row>
    <row r="7294" spans="11:22" x14ac:dyDescent="0.25">
      <c r="K7294" s="254"/>
      <c r="L7294" s="255"/>
      <c r="M7294" s="255"/>
      <c r="N7294" s="255"/>
      <c r="O7294" s="255"/>
      <c r="P7294" s="255"/>
      <c r="Q7294" s="255"/>
      <c r="R7294" s="255"/>
      <c r="S7294" s="255"/>
      <c r="T7294" s="255"/>
      <c r="U7294" s="255"/>
      <c r="V7294" s="255"/>
    </row>
    <row r="7295" spans="11:22" x14ac:dyDescent="0.25">
      <c r="K7295" s="254"/>
      <c r="L7295" s="255"/>
      <c r="M7295" s="255"/>
      <c r="N7295" s="255"/>
      <c r="O7295" s="255"/>
      <c r="P7295" s="255"/>
      <c r="Q7295" s="255"/>
      <c r="R7295" s="255"/>
      <c r="S7295" s="255"/>
      <c r="T7295" s="255"/>
      <c r="U7295" s="255"/>
      <c r="V7295" s="255"/>
    </row>
    <row r="7296" spans="11:22" x14ac:dyDescent="0.25">
      <c r="K7296" s="254"/>
      <c r="L7296" s="255"/>
      <c r="M7296" s="255"/>
      <c r="N7296" s="255"/>
      <c r="O7296" s="255"/>
      <c r="P7296" s="255"/>
      <c r="Q7296" s="255"/>
      <c r="R7296" s="255"/>
      <c r="S7296" s="255"/>
      <c r="T7296" s="255"/>
      <c r="U7296" s="255"/>
      <c r="V7296" s="255"/>
    </row>
    <row r="7297" spans="11:22" x14ac:dyDescent="0.25">
      <c r="K7297" s="254"/>
      <c r="L7297" s="255"/>
      <c r="M7297" s="255"/>
      <c r="N7297" s="255"/>
      <c r="O7297" s="255"/>
      <c r="P7297" s="255"/>
      <c r="Q7297" s="255"/>
      <c r="R7297" s="255"/>
      <c r="S7297" s="255"/>
      <c r="T7297" s="255"/>
      <c r="U7297" s="255"/>
      <c r="V7297" s="255"/>
    </row>
    <row r="7298" spans="11:22" x14ac:dyDescent="0.25">
      <c r="K7298" s="254"/>
      <c r="L7298" s="255"/>
      <c r="M7298" s="255"/>
      <c r="N7298" s="255"/>
      <c r="O7298" s="255"/>
      <c r="P7298" s="255"/>
      <c r="Q7298" s="255"/>
      <c r="R7298" s="255"/>
      <c r="S7298" s="255"/>
      <c r="T7298" s="255"/>
      <c r="U7298" s="255"/>
      <c r="V7298" s="255"/>
    </row>
    <row r="7299" spans="11:22" x14ac:dyDescent="0.25">
      <c r="K7299" s="254"/>
      <c r="L7299" s="255"/>
      <c r="M7299" s="255"/>
      <c r="N7299" s="255"/>
      <c r="O7299" s="255"/>
      <c r="P7299" s="255"/>
      <c r="Q7299" s="255"/>
      <c r="R7299" s="255"/>
      <c r="S7299" s="255"/>
      <c r="T7299" s="255"/>
      <c r="U7299" s="255"/>
      <c r="V7299" s="255"/>
    </row>
    <row r="7300" spans="11:22" x14ac:dyDescent="0.25">
      <c r="K7300" s="254"/>
      <c r="L7300" s="255"/>
      <c r="M7300" s="255"/>
      <c r="N7300" s="255"/>
      <c r="O7300" s="255"/>
      <c r="P7300" s="255"/>
      <c r="Q7300" s="255"/>
      <c r="R7300" s="255"/>
      <c r="S7300" s="255"/>
      <c r="T7300" s="255"/>
      <c r="U7300" s="255"/>
      <c r="V7300" s="255"/>
    </row>
    <row r="7301" spans="11:22" x14ac:dyDescent="0.25">
      <c r="K7301" s="254"/>
      <c r="L7301" s="255"/>
      <c r="M7301" s="255"/>
      <c r="N7301" s="255"/>
      <c r="O7301" s="255"/>
      <c r="P7301" s="255"/>
      <c r="Q7301" s="255"/>
      <c r="R7301" s="255"/>
      <c r="S7301" s="255"/>
      <c r="T7301" s="255"/>
      <c r="U7301" s="255"/>
      <c r="V7301" s="255"/>
    </row>
    <row r="7302" spans="11:22" x14ac:dyDescent="0.25">
      <c r="K7302" s="254"/>
      <c r="L7302" s="255"/>
      <c r="M7302" s="255"/>
      <c r="N7302" s="255"/>
      <c r="O7302" s="255"/>
      <c r="P7302" s="255"/>
      <c r="Q7302" s="255"/>
      <c r="R7302" s="255"/>
      <c r="S7302" s="255"/>
      <c r="T7302" s="255"/>
      <c r="U7302" s="255"/>
      <c r="V7302" s="255"/>
    </row>
    <row r="7303" spans="11:22" x14ac:dyDescent="0.25">
      <c r="K7303" s="254"/>
      <c r="L7303" s="255"/>
      <c r="M7303" s="255"/>
      <c r="N7303" s="255"/>
      <c r="O7303" s="255"/>
      <c r="P7303" s="255"/>
      <c r="Q7303" s="255"/>
      <c r="R7303" s="255"/>
      <c r="S7303" s="255"/>
      <c r="T7303" s="255"/>
      <c r="U7303" s="255"/>
      <c r="V7303" s="255"/>
    </row>
    <row r="7304" spans="11:22" x14ac:dyDescent="0.25">
      <c r="K7304" s="254"/>
      <c r="L7304" s="255"/>
      <c r="M7304" s="255"/>
      <c r="N7304" s="255"/>
      <c r="O7304" s="255"/>
      <c r="P7304" s="255"/>
      <c r="Q7304" s="255"/>
      <c r="R7304" s="255"/>
      <c r="S7304" s="255"/>
      <c r="T7304" s="255"/>
      <c r="U7304" s="255"/>
      <c r="V7304" s="255"/>
    </row>
    <row r="7305" spans="11:22" x14ac:dyDescent="0.25">
      <c r="K7305" s="254"/>
      <c r="L7305" s="255"/>
      <c r="M7305" s="255"/>
      <c r="N7305" s="255"/>
      <c r="O7305" s="255"/>
      <c r="P7305" s="255"/>
      <c r="Q7305" s="255"/>
      <c r="R7305" s="255"/>
      <c r="S7305" s="255"/>
      <c r="T7305" s="255"/>
      <c r="U7305" s="255"/>
      <c r="V7305" s="255"/>
    </row>
    <row r="7306" spans="11:22" x14ac:dyDescent="0.25">
      <c r="K7306" s="254"/>
      <c r="L7306" s="255"/>
      <c r="M7306" s="255"/>
      <c r="N7306" s="255"/>
      <c r="O7306" s="255"/>
      <c r="P7306" s="255"/>
      <c r="Q7306" s="255"/>
      <c r="R7306" s="255"/>
      <c r="S7306" s="255"/>
      <c r="T7306" s="255"/>
      <c r="U7306" s="255"/>
      <c r="V7306" s="255"/>
    </row>
    <row r="7307" spans="11:22" x14ac:dyDescent="0.25">
      <c r="K7307" s="254"/>
      <c r="L7307" s="255"/>
      <c r="M7307" s="255"/>
      <c r="N7307" s="255"/>
      <c r="O7307" s="255"/>
      <c r="P7307" s="255"/>
      <c r="Q7307" s="255"/>
      <c r="R7307" s="255"/>
      <c r="S7307" s="255"/>
      <c r="T7307" s="255"/>
      <c r="U7307" s="255"/>
      <c r="V7307" s="255"/>
    </row>
    <row r="7308" spans="11:22" x14ac:dyDescent="0.25">
      <c r="K7308" s="254"/>
      <c r="L7308" s="255"/>
      <c r="M7308" s="255"/>
      <c r="N7308" s="255"/>
      <c r="O7308" s="255"/>
      <c r="P7308" s="255"/>
      <c r="Q7308" s="255"/>
      <c r="R7308" s="255"/>
      <c r="S7308" s="255"/>
      <c r="T7308" s="255"/>
      <c r="U7308" s="255"/>
      <c r="V7308" s="255"/>
    </row>
    <row r="7309" spans="11:22" x14ac:dyDescent="0.25">
      <c r="K7309" s="254"/>
      <c r="L7309" s="255"/>
      <c r="M7309" s="255"/>
      <c r="N7309" s="255"/>
      <c r="O7309" s="255"/>
      <c r="P7309" s="255"/>
      <c r="Q7309" s="255"/>
      <c r="R7309" s="255"/>
      <c r="S7309" s="255"/>
      <c r="T7309" s="255"/>
      <c r="U7309" s="255"/>
      <c r="V7309" s="255"/>
    </row>
    <row r="7310" spans="11:22" x14ac:dyDescent="0.25">
      <c r="K7310" s="254"/>
      <c r="L7310" s="255"/>
      <c r="M7310" s="255"/>
      <c r="N7310" s="255"/>
      <c r="O7310" s="255"/>
      <c r="P7310" s="255"/>
      <c r="Q7310" s="255"/>
      <c r="R7310" s="255"/>
      <c r="S7310" s="255"/>
      <c r="T7310" s="255"/>
      <c r="U7310" s="255"/>
      <c r="V7310" s="255"/>
    </row>
    <row r="7311" spans="11:22" x14ac:dyDescent="0.25">
      <c r="K7311" s="254"/>
      <c r="L7311" s="255"/>
      <c r="M7311" s="255"/>
      <c r="N7311" s="255"/>
      <c r="O7311" s="255"/>
      <c r="P7311" s="255"/>
      <c r="Q7311" s="255"/>
      <c r="R7311" s="255"/>
      <c r="S7311" s="255"/>
      <c r="T7311" s="255"/>
      <c r="U7311" s="255"/>
      <c r="V7311" s="255"/>
    </row>
    <row r="7312" spans="11:22" x14ac:dyDescent="0.25">
      <c r="K7312" s="254"/>
      <c r="L7312" s="255"/>
      <c r="M7312" s="255"/>
      <c r="N7312" s="255"/>
      <c r="O7312" s="255"/>
      <c r="P7312" s="255"/>
      <c r="Q7312" s="255"/>
      <c r="R7312" s="255"/>
      <c r="S7312" s="255"/>
      <c r="T7312" s="255"/>
      <c r="U7312" s="255"/>
      <c r="V7312" s="255"/>
    </row>
    <row r="7313" spans="11:22" x14ac:dyDescent="0.25">
      <c r="K7313" s="254"/>
      <c r="L7313" s="255"/>
      <c r="M7313" s="255"/>
      <c r="N7313" s="255"/>
      <c r="O7313" s="255"/>
      <c r="P7313" s="255"/>
      <c r="Q7313" s="255"/>
      <c r="R7313" s="255"/>
      <c r="S7313" s="255"/>
      <c r="T7313" s="255"/>
      <c r="U7313" s="255"/>
      <c r="V7313" s="255"/>
    </row>
    <row r="7314" spans="11:22" x14ac:dyDescent="0.25">
      <c r="K7314" s="254"/>
      <c r="L7314" s="255"/>
      <c r="M7314" s="255"/>
      <c r="N7314" s="255"/>
      <c r="O7314" s="255"/>
      <c r="P7314" s="255"/>
      <c r="Q7314" s="255"/>
      <c r="R7314" s="255"/>
      <c r="S7314" s="255"/>
      <c r="T7314" s="255"/>
      <c r="U7314" s="255"/>
      <c r="V7314" s="255"/>
    </row>
    <row r="7315" spans="11:22" x14ac:dyDescent="0.25">
      <c r="K7315" s="254"/>
      <c r="L7315" s="255"/>
      <c r="M7315" s="255"/>
      <c r="N7315" s="255"/>
      <c r="O7315" s="255"/>
      <c r="P7315" s="255"/>
      <c r="Q7315" s="255"/>
      <c r="R7315" s="255"/>
      <c r="S7315" s="255"/>
      <c r="T7315" s="255"/>
      <c r="U7315" s="255"/>
      <c r="V7315" s="255"/>
    </row>
    <row r="7316" spans="11:22" x14ac:dyDescent="0.25">
      <c r="K7316" s="254"/>
      <c r="L7316" s="255"/>
      <c r="M7316" s="255"/>
      <c r="N7316" s="255"/>
      <c r="O7316" s="255"/>
      <c r="P7316" s="255"/>
      <c r="Q7316" s="255"/>
      <c r="R7316" s="255"/>
      <c r="S7316" s="255"/>
      <c r="T7316" s="255"/>
      <c r="U7316" s="255"/>
      <c r="V7316" s="255"/>
    </row>
    <row r="7317" spans="11:22" x14ac:dyDescent="0.25">
      <c r="K7317" s="254"/>
      <c r="L7317" s="255"/>
      <c r="M7317" s="255"/>
      <c r="N7317" s="255"/>
      <c r="O7317" s="255"/>
      <c r="P7317" s="255"/>
      <c r="Q7317" s="255"/>
      <c r="R7317" s="255"/>
      <c r="S7317" s="255"/>
      <c r="T7317" s="255"/>
      <c r="U7317" s="255"/>
      <c r="V7317" s="255"/>
    </row>
    <row r="7318" spans="11:22" x14ac:dyDescent="0.25">
      <c r="K7318" s="254"/>
      <c r="L7318" s="255"/>
      <c r="M7318" s="255"/>
      <c r="N7318" s="255"/>
      <c r="O7318" s="255"/>
      <c r="P7318" s="255"/>
      <c r="Q7318" s="255"/>
      <c r="R7318" s="255"/>
      <c r="S7318" s="255"/>
      <c r="T7318" s="255"/>
      <c r="U7318" s="255"/>
      <c r="V7318" s="255"/>
    </row>
    <row r="7319" spans="11:22" x14ac:dyDescent="0.25">
      <c r="K7319" s="254"/>
      <c r="L7319" s="255"/>
      <c r="M7319" s="255"/>
      <c r="N7319" s="255"/>
      <c r="O7319" s="255"/>
      <c r="P7319" s="255"/>
      <c r="Q7319" s="255"/>
      <c r="R7319" s="255"/>
      <c r="S7319" s="255"/>
      <c r="T7319" s="255"/>
      <c r="U7319" s="255"/>
      <c r="V7319" s="255"/>
    </row>
    <row r="7320" spans="11:22" x14ac:dyDescent="0.25">
      <c r="K7320" s="254"/>
      <c r="L7320" s="255"/>
      <c r="M7320" s="255"/>
      <c r="N7320" s="255"/>
      <c r="O7320" s="255"/>
      <c r="P7320" s="255"/>
      <c r="Q7320" s="255"/>
      <c r="R7320" s="255"/>
      <c r="S7320" s="255"/>
      <c r="T7320" s="255"/>
      <c r="U7320" s="255"/>
      <c r="V7320" s="255"/>
    </row>
    <row r="7321" spans="11:22" x14ac:dyDescent="0.25">
      <c r="K7321" s="254"/>
      <c r="L7321" s="255"/>
      <c r="M7321" s="255"/>
      <c r="N7321" s="255"/>
      <c r="O7321" s="255"/>
      <c r="P7321" s="255"/>
      <c r="Q7321" s="255"/>
      <c r="R7321" s="255"/>
      <c r="S7321" s="255"/>
      <c r="T7321" s="255"/>
      <c r="U7321" s="255"/>
      <c r="V7321" s="255"/>
    </row>
    <row r="7322" spans="11:22" x14ac:dyDescent="0.25">
      <c r="K7322" s="254"/>
      <c r="L7322" s="255"/>
      <c r="M7322" s="255"/>
      <c r="N7322" s="255"/>
      <c r="O7322" s="255"/>
      <c r="P7322" s="255"/>
      <c r="Q7322" s="255"/>
      <c r="R7322" s="255"/>
      <c r="S7322" s="255"/>
      <c r="T7322" s="255"/>
      <c r="U7322" s="255"/>
      <c r="V7322" s="255"/>
    </row>
    <row r="7323" spans="11:22" x14ac:dyDescent="0.25">
      <c r="K7323" s="254"/>
      <c r="L7323" s="255"/>
      <c r="M7323" s="255"/>
      <c r="N7323" s="255"/>
      <c r="O7323" s="255"/>
      <c r="P7323" s="255"/>
      <c r="Q7323" s="255"/>
      <c r="R7323" s="255"/>
      <c r="S7323" s="255"/>
      <c r="T7323" s="255"/>
      <c r="U7323" s="255"/>
      <c r="V7323" s="255"/>
    </row>
    <row r="7324" spans="11:22" x14ac:dyDescent="0.25">
      <c r="K7324" s="254"/>
      <c r="L7324" s="255"/>
      <c r="M7324" s="255"/>
      <c r="N7324" s="255"/>
      <c r="O7324" s="255"/>
      <c r="P7324" s="255"/>
      <c r="Q7324" s="255"/>
      <c r="R7324" s="255"/>
      <c r="S7324" s="255"/>
      <c r="T7324" s="255"/>
      <c r="U7324" s="255"/>
      <c r="V7324" s="255"/>
    </row>
    <row r="7325" spans="11:22" x14ac:dyDescent="0.25">
      <c r="K7325" s="254"/>
      <c r="L7325" s="255"/>
      <c r="M7325" s="255"/>
      <c r="N7325" s="255"/>
      <c r="O7325" s="255"/>
      <c r="P7325" s="255"/>
      <c r="Q7325" s="255"/>
      <c r="R7325" s="255"/>
      <c r="S7325" s="255"/>
      <c r="T7325" s="255"/>
      <c r="U7325" s="255"/>
      <c r="V7325" s="255"/>
    </row>
    <row r="7326" spans="11:22" x14ac:dyDescent="0.25">
      <c r="K7326" s="254"/>
      <c r="L7326" s="255"/>
      <c r="M7326" s="255"/>
      <c r="N7326" s="255"/>
      <c r="O7326" s="255"/>
      <c r="P7326" s="255"/>
      <c r="Q7326" s="255"/>
      <c r="R7326" s="255"/>
      <c r="S7326" s="255"/>
      <c r="T7326" s="255"/>
      <c r="U7326" s="255"/>
      <c r="V7326" s="255"/>
    </row>
    <row r="7327" spans="11:22" x14ac:dyDescent="0.25">
      <c r="K7327" s="254"/>
      <c r="L7327" s="255"/>
      <c r="M7327" s="255"/>
      <c r="N7327" s="255"/>
      <c r="O7327" s="255"/>
      <c r="P7327" s="255"/>
      <c r="Q7327" s="255"/>
      <c r="R7327" s="255"/>
      <c r="S7327" s="255"/>
      <c r="T7327" s="255"/>
      <c r="U7327" s="255"/>
      <c r="V7327" s="255"/>
    </row>
    <row r="7328" spans="11:22" x14ac:dyDescent="0.25">
      <c r="K7328" s="254"/>
      <c r="L7328" s="255"/>
      <c r="M7328" s="255"/>
      <c r="N7328" s="255"/>
      <c r="O7328" s="255"/>
      <c r="P7328" s="255"/>
      <c r="Q7328" s="255"/>
      <c r="R7328" s="255"/>
      <c r="S7328" s="255"/>
      <c r="T7328" s="255"/>
      <c r="U7328" s="255"/>
      <c r="V7328" s="255"/>
    </row>
    <row r="7329" spans="11:22" x14ac:dyDescent="0.25">
      <c r="K7329" s="254"/>
      <c r="L7329" s="255"/>
      <c r="M7329" s="255"/>
      <c r="N7329" s="255"/>
      <c r="O7329" s="255"/>
      <c r="P7329" s="255"/>
      <c r="Q7329" s="255"/>
      <c r="R7329" s="255"/>
      <c r="S7329" s="255"/>
      <c r="T7329" s="255"/>
      <c r="U7329" s="255"/>
      <c r="V7329" s="255"/>
    </row>
    <row r="7330" spans="11:22" x14ac:dyDescent="0.25">
      <c r="K7330" s="254"/>
      <c r="L7330" s="255"/>
      <c r="M7330" s="255"/>
      <c r="N7330" s="255"/>
      <c r="O7330" s="255"/>
      <c r="P7330" s="255"/>
      <c r="Q7330" s="255"/>
      <c r="R7330" s="255"/>
      <c r="S7330" s="255"/>
      <c r="T7330" s="255"/>
      <c r="U7330" s="255"/>
      <c r="V7330" s="255"/>
    </row>
    <row r="7331" spans="11:22" x14ac:dyDescent="0.25">
      <c r="K7331" s="254"/>
      <c r="L7331" s="255"/>
      <c r="M7331" s="255"/>
      <c r="N7331" s="255"/>
      <c r="O7331" s="255"/>
      <c r="P7331" s="255"/>
      <c r="Q7331" s="255"/>
      <c r="R7331" s="255"/>
      <c r="S7331" s="255"/>
      <c r="T7331" s="255"/>
      <c r="U7331" s="255"/>
      <c r="V7331" s="255"/>
    </row>
    <row r="7332" spans="11:22" x14ac:dyDescent="0.25">
      <c r="K7332" s="254"/>
      <c r="L7332" s="255"/>
      <c r="M7332" s="255"/>
      <c r="N7332" s="255"/>
      <c r="O7332" s="255"/>
      <c r="P7332" s="255"/>
      <c r="Q7332" s="255"/>
      <c r="R7332" s="255"/>
      <c r="S7332" s="255"/>
      <c r="T7332" s="255"/>
      <c r="U7332" s="255"/>
      <c r="V7332" s="255"/>
    </row>
    <row r="7333" spans="11:22" x14ac:dyDescent="0.25">
      <c r="K7333" s="254"/>
      <c r="L7333" s="255"/>
      <c r="M7333" s="255"/>
      <c r="N7333" s="255"/>
      <c r="O7333" s="255"/>
      <c r="P7333" s="255"/>
      <c r="Q7333" s="255"/>
      <c r="R7333" s="255"/>
      <c r="S7333" s="255"/>
      <c r="T7333" s="255"/>
      <c r="U7333" s="255"/>
      <c r="V7333" s="255"/>
    </row>
    <row r="7334" spans="11:22" x14ac:dyDescent="0.25">
      <c r="K7334" s="254"/>
      <c r="L7334" s="255"/>
      <c r="M7334" s="255"/>
      <c r="N7334" s="255"/>
      <c r="O7334" s="255"/>
      <c r="P7334" s="255"/>
      <c r="Q7334" s="255"/>
      <c r="R7334" s="255"/>
      <c r="S7334" s="255"/>
      <c r="T7334" s="255"/>
      <c r="U7334" s="255"/>
      <c r="V7334" s="255"/>
    </row>
    <row r="7335" spans="11:22" x14ac:dyDescent="0.25">
      <c r="K7335" s="254"/>
      <c r="L7335" s="255"/>
      <c r="M7335" s="255"/>
      <c r="N7335" s="255"/>
      <c r="O7335" s="255"/>
      <c r="P7335" s="255"/>
      <c r="Q7335" s="255"/>
      <c r="R7335" s="255"/>
      <c r="S7335" s="255"/>
      <c r="T7335" s="255"/>
      <c r="U7335" s="255"/>
      <c r="V7335" s="255"/>
    </row>
    <row r="7336" spans="11:22" x14ac:dyDescent="0.25">
      <c r="K7336" s="254"/>
      <c r="L7336" s="255"/>
      <c r="M7336" s="255"/>
      <c r="N7336" s="255"/>
      <c r="O7336" s="255"/>
      <c r="P7336" s="255"/>
      <c r="Q7336" s="255"/>
      <c r="R7336" s="255"/>
      <c r="S7336" s="255"/>
      <c r="T7336" s="255"/>
      <c r="U7336" s="255"/>
      <c r="V7336" s="255"/>
    </row>
    <row r="7337" spans="11:22" x14ac:dyDescent="0.25">
      <c r="K7337" s="254"/>
      <c r="L7337" s="255"/>
      <c r="M7337" s="255"/>
      <c r="N7337" s="255"/>
      <c r="O7337" s="255"/>
      <c r="P7337" s="255"/>
      <c r="Q7337" s="255"/>
      <c r="R7337" s="255"/>
      <c r="S7337" s="255"/>
      <c r="T7337" s="255"/>
      <c r="U7337" s="255"/>
      <c r="V7337" s="255"/>
    </row>
    <row r="7338" spans="11:22" x14ac:dyDescent="0.25">
      <c r="K7338" s="254"/>
      <c r="L7338" s="255"/>
      <c r="M7338" s="255"/>
      <c r="N7338" s="255"/>
      <c r="O7338" s="255"/>
      <c r="P7338" s="255"/>
      <c r="Q7338" s="255"/>
      <c r="R7338" s="255"/>
      <c r="S7338" s="255"/>
      <c r="T7338" s="255"/>
      <c r="U7338" s="255"/>
      <c r="V7338" s="255"/>
    </row>
    <row r="7339" spans="11:22" x14ac:dyDescent="0.25">
      <c r="K7339" s="254"/>
      <c r="L7339" s="255"/>
      <c r="M7339" s="255"/>
      <c r="N7339" s="255"/>
      <c r="O7339" s="255"/>
      <c r="P7339" s="255"/>
      <c r="Q7339" s="255"/>
      <c r="R7339" s="255"/>
      <c r="S7339" s="255"/>
      <c r="T7339" s="255"/>
      <c r="U7339" s="255"/>
      <c r="V7339" s="255"/>
    </row>
    <row r="7340" spans="11:22" x14ac:dyDescent="0.25">
      <c r="K7340" s="254"/>
      <c r="L7340" s="255"/>
      <c r="M7340" s="255"/>
      <c r="N7340" s="255"/>
      <c r="O7340" s="255"/>
      <c r="P7340" s="255"/>
      <c r="Q7340" s="255"/>
      <c r="R7340" s="255"/>
      <c r="S7340" s="255"/>
      <c r="T7340" s="255"/>
      <c r="U7340" s="255"/>
      <c r="V7340" s="255"/>
    </row>
    <row r="7341" spans="11:22" x14ac:dyDescent="0.25">
      <c r="K7341" s="254"/>
      <c r="L7341" s="255"/>
      <c r="M7341" s="255"/>
      <c r="N7341" s="255"/>
      <c r="O7341" s="255"/>
      <c r="P7341" s="255"/>
      <c r="Q7341" s="255"/>
      <c r="R7341" s="255"/>
      <c r="S7341" s="255"/>
      <c r="T7341" s="255"/>
      <c r="U7341" s="255"/>
      <c r="V7341" s="255"/>
    </row>
    <row r="7342" spans="11:22" x14ac:dyDescent="0.25">
      <c r="K7342" s="254"/>
      <c r="L7342" s="255"/>
      <c r="M7342" s="255"/>
      <c r="N7342" s="255"/>
      <c r="O7342" s="255"/>
      <c r="P7342" s="255"/>
      <c r="Q7342" s="255"/>
      <c r="R7342" s="255"/>
      <c r="S7342" s="255"/>
      <c r="T7342" s="255"/>
      <c r="U7342" s="255"/>
      <c r="V7342" s="255"/>
    </row>
    <row r="7343" spans="11:22" x14ac:dyDescent="0.25">
      <c r="K7343" s="254"/>
      <c r="L7343" s="255"/>
      <c r="M7343" s="255"/>
      <c r="N7343" s="255"/>
      <c r="O7343" s="255"/>
      <c r="P7343" s="255"/>
      <c r="Q7343" s="255"/>
      <c r="R7343" s="255"/>
      <c r="S7343" s="255"/>
      <c r="T7343" s="255"/>
      <c r="U7343" s="255"/>
      <c r="V7343" s="255"/>
    </row>
    <row r="7344" spans="11:22" x14ac:dyDescent="0.25">
      <c r="K7344" s="254"/>
      <c r="L7344" s="255"/>
      <c r="M7344" s="255"/>
      <c r="N7344" s="255"/>
      <c r="O7344" s="255"/>
      <c r="P7344" s="255"/>
      <c r="Q7344" s="255"/>
      <c r="R7344" s="255"/>
      <c r="S7344" s="255"/>
      <c r="T7344" s="255"/>
      <c r="U7344" s="255"/>
      <c r="V7344" s="255"/>
    </row>
    <row r="7345" spans="11:22" x14ac:dyDescent="0.25">
      <c r="K7345" s="254"/>
      <c r="L7345" s="255"/>
      <c r="M7345" s="255"/>
      <c r="N7345" s="255"/>
      <c r="O7345" s="255"/>
      <c r="P7345" s="255"/>
      <c r="Q7345" s="255"/>
      <c r="R7345" s="255"/>
      <c r="S7345" s="255"/>
      <c r="T7345" s="255"/>
      <c r="U7345" s="255"/>
      <c r="V7345" s="255"/>
    </row>
    <row r="7346" spans="11:22" x14ac:dyDescent="0.25">
      <c r="K7346" s="254"/>
      <c r="L7346" s="255"/>
      <c r="M7346" s="255"/>
      <c r="N7346" s="255"/>
      <c r="O7346" s="255"/>
      <c r="P7346" s="255"/>
      <c r="Q7346" s="255"/>
      <c r="R7346" s="255"/>
      <c r="S7346" s="255"/>
      <c r="T7346" s="255"/>
      <c r="U7346" s="255"/>
      <c r="V7346" s="255"/>
    </row>
    <row r="7347" spans="11:22" x14ac:dyDescent="0.25">
      <c r="K7347" s="254"/>
      <c r="L7347" s="255"/>
      <c r="M7347" s="255"/>
      <c r="N7347" s="255"/>
      <c r="O7347" s="255"/>
      <c r="P7347" s="255"/>
      <c r="Q7347" s="255"/>
      <c r="R7347" s="255"/>
      <c r="S7347" s="255"/>
      <c r="T7347" s="255"/>
      <c r="U7347" s="255"/>
      <c r="V7347" s="255"/>
    </row>
    <row r="7348" spans="11:22" x14ac:dyDescent="0.25">
      <c r="K7348" s="254"/>
      <c r="L7348" s="255"/>
      <c r="M7348" s="255"/>
      <c r="N7348" s="255"/>
      <c r="O7348" s="255"/>
      <c r="P7348" s="255"/>
      <c r="Q7348" s="255"/>
      <c r="R7348" s="255"/>
      <c r="S7348" s="255"/>
      <c r="T7348" s="255"/>
      <c r="U7348" s="255"/>
      <c r="V7348" s="255"/>
    </row>
    <row r="7349" spans="11:22" x14ac:dyDescent="0.25">
      <c r="K7349" s="254"/>
      <c r="L7349" s="255"/>
      <c r="M7349" s="255"/>
      <c r="N7349" s="255"/>
      <c r="O7349" s="255"/>
      <c r="P7349" s="255"/>
      <c r="Q7349" s="255"/>
      <c r="R7349" s="255"/>
      <c r="S7349" s="255"/>
      <c r="T7349" s="255"/>
      <c r="U7349" s="255"/>
      <c r="V7349" s="255"/>
    </row>
    <row r="7350" spans="11:22" x14ac:dyDescent="0.25">
      <c r="K7350" s="254"/>
      <c r="L7350" s="255"/>
      <c r="M7350" s="255"/>
      <c r="N7350" s="255"/>
      <c r="O7350" s="255"/>
      <c r="P7350" s="255"/>
      <c r="Q7350" s="255"/>
      <c r="R7350" s="255"/>
      <c r="S7350" s="255"/>
      <c r="T7350" s="255"/>
      <c r="U7350" s="255"/>
      <c r="V7350" s="255"/>
    </row>
    <row r="7351" spans="11:22" x14ac:dyDescent="0.25">
      <c r="K7351" s="254"/>
      <c r="L7351" s="255"/>
      <c r="M7351" s="255"/>
      <c r="N7351" s="255"/>
      <c r="O7351" s="255"/>
      <c r="P7351" s="255"/>
      <c r="Q7351" s="255"/>
      <c r="R7351" s="255"/>
      <c r="S7351" s="255"/>
      <c r="T7351" s="255"/>
      <c r="U7351" s="255"/>
      <c r="V7351" s="255"/>
    </row>
    <row r="7352" spans="11:22" x14ac:dyDescent="0.25">
      <c r="K7352" s="254"/>
      <c r="L7352" s="255"/>
      <c r="M7352" s="255"/>
      <c r="N7352" s="255"/>
      <c r="O7352" s="255"/>
      <c r="P7352" s="255"/>
      <c r="Q7352" s="255"/>
      <c r="R7352" s="255"/>
      <c r="S7352" s="255"/>
      <c r="T7352" s="255"/>
      <c r="U7352" s="255"/>
      <c r="V7352" s="255"/>
    </row>
    <row r="7353" spans="11:22" x14ac:dyDescent="0.25">
      <c r="K7353" s="254"/>
      <c r="L7353" s="255"/>
      <c r="M7353" s="255"/>
      <c r="N7353" s="255"/>
      <c r="O7353" s="255"/>
      <c r="P7353" s="255"/>
      <c r="Q7353" s="255"/>
      <c r="R7353" s="255"/>
      <c r="S7353" s="255"/>
      <c r="T7353" s="255"/>
      <c r="U7353" s="255"/>
      <c r="V7353" s="255"/>
    </row>
    <row r="7354" spans="11:22" x14ac:dyDescent="0.25">
      <c r="K7354" s="254"/>
      <c r="L7354" s="255"/>
      <c r="M7354" s="255"/>
      <c r="N7354" s="255"/>
      <c r="O7354" s="255"/>
      <c r="P7354" s="255"/>
      <c r="Q7354" s="255"/>
      <c r="R7354" s="255"/>
      <c r="S7354" s="255"/>
      <c r="T7354" s="255"/>
      <c r="U7354" s="255"/>
      <c r="V7354" s="255"/>
    </row>
    <row r="7355" spans="11:22" x14ac:dyDescent="0.25">
      <c r="K7355" s="254"/>
      <c r="L7355" s="255"/>
      <c r="M7355" s="255"/>
      <c r="N7355" s="255"/>
      <c r="O7355" s="255"/>
      <c r="P7355" s="255"/>
      <c r="Q7355" s="255"/>
      <c r="R7355" s="255"/>
      <c r="S7355" s="255"/>
      <c r="T7355" s="255"/>
      <c r="U7355" s="255"/>
      <c r="V7355" s="255"/>
    </row>
    <row r="7356" spans="11:22" x14ac:dyDescent="0.25">
      <c r="K7356" s="254"/>
      <c r="L7356" s="255"/>
      <c r="M7356" s="255"/>
      <c r="N7356" s="255"/>
      <c r="O7356" s="255"/>
      <c r="P7356" s="255"/>
      <c r="Q7356" s="255"/>
      <c r="R7356" s="255"/>
      <c r="S7356" s="255"/>
      <c r="T7356" s="255"/>
      <c r="U7356" s="255"/>
      <c r="V7356" s="255"/>
    </row>
    <row r="7357" spans="11:22" x14ac:dyDescent="0.25">
      <c r="K7357" s="254"/>
      <c r="L7357" s="255"/>
      <c r="M7357" s="255"/>
      <c r="N7357" s="255"/>
      <c r="O7357" s="255"/>
      <c r="P7357" s="255"/>
      <c r="Q7357" s="255"/>
      <c r="R7357" s="255"/>
      <c r="S7357" s="255"/>
      <c r="T7357" s="255"/>
      <c r="U7357" s="255"/>
      <c r="V7357" s="255"/>
    </row>
    <row r="7358" spans="11:22" x14ac:dyDescent="0.25">
      <c r="K7358" s="254"/>
      <c r="L7358" s="255"/>
      <c r="M7358" s="255"/>
      <c r="N7358" s="255"/>
      <c r="O7358" s="255"/>
      <c r="P7358" s="255"/>
      <c r="Q7358" s="255"/>
      <c r="R7358" s="255"/>
      <c r="S7358" s="255"/>
      <c r="T7358" s="255"/>
      <c r="U7358" s="255"/>
      <c r="V7358" s="255"/>
    </row>
    <row r="7359" spans="11:22" x14ac:dyDescent="0.25">
      <c r="K7359" s="254"/>
      <c r="L7359" s="255"/>
      <c r="M7359" s="255"/>
      <c r="N7359" s="255"/>
      <c r="O7359" s="255"/>
      <c r="P7359" s="255"/>
      <c r="Q7359" s="255"/>
      <c r="R7359" s="255"/>
      <c r="S7359" s="255"/>
      <c r="T7359" s="255"/>
      <c r="U7359" s="255"/>
      <c r="V7359" s="255"/>
    </row>
    <row r="7360" spans="11:22" x14ac:dyDescent="0.25">
      <c r="K7360" s="254"/>
      <c r="L7360" s="255"/>
      <c r="M7360" s="255"/>
      <c r="N7360" s="255"/>
      <c r="O7360" s="255"/>
      <c r="P7360" s="255"/>
      <c r="Q7360" s="255"/>
      <c r="R7360" s="255"/>
      <c r="S7360" s="255"/>
      <c r="T7360" s="255"/>
      <c r="U7360" s="255"/>
      <c r="V7360" s="255"/>
    </row>
    <row r="7361" spans="11:22" x14ac:dyDescent="0.25">
      <c r="K7361" s="254"/>
      <c r="L7361" s="255"/>
      <c r="M7361" s="255"/>
      <c r="N7361" s="255"/>
      <c r="O7361" s="255"/>
      <c r="P7361" s="255"/>
      <c r="Q7361" s="255"/>
      <c r="R7361" s="255"/>
      <c r="S7361" s="255"/>
      <c r="T7361" s="255"/>
      <c r="U7361" s="255"/>
      <c r="V7361" s="255"/>
    </row>
    <row r="7362" spans="11:22" x14ac:dyDescent="0.25">
      <c r="K7362" s="254"/>
      <c r="L7362" s="255"/>
      <c r="M7362" s="255"/>
      <c r="N7362" s="255"/>
      <c r="O7362" s="255"/>
      <c r="P7362" s="255"/>
      <c r="Q7362" s="255"/>
      <c r="R7362" s="255"/>
      <c r="S7362" s="255"/>
      <c r="T7362" s="255"/>
      <c r="U7362" s="255"/>
      <c r="V7362" s="255"/>
    </row>
    <row r="7363" spans="11:22" x14ac:dyDescent="0.25">
      <c r="K7363" s="254"/>
      <c r="L7363" s="255"/>
      <c r="M7363" s="255"/>
      <c r="N7363" s="255"/>
      <c r="O7363" s="255"/>
      <c r="P7363" s="255"/>
      <c r="Q7363" s="255"/>
      <c r="R7363" s="255"/>
      <c r="S7363" s="255"/>
      <c r="T7363" s="255"/>
      <c r="U7363" s="255"/>
      <c r="V7363" s="255"/>
    </row>
    <row r="7364" spans="11:22" x14ac:dyDescent="0.25">
      <c r="K7364" s="254"/>
      <c r="L7364" s="255"/>
      <c r="M7364" s="255"/>
      <c r="N7364" s="255"/>
      <c r="O7364" s="255"/>
      <c r="P7364" s="255"/>
      <c r="Q7364" s="255"/>
      <c r="R7364" s="255"/>
      <c r="S7364" s="255"/>
      <c r="T7364" s="255"/>
      <c r="U7364" s="255"/>
      <c r="V7364" s="255"/>
    </row>
    <row r="7365" spans="11:22" x14ac:dyDescent="0.25">
      <c r="K7365" s="254"/>
      <c r="L7365" s="255"/>
      <c r="M7365" s="255"/>
      <c r="N7365" s="255"/>
      <c r="O7365" s="255"/>
      <c r="P7365" s="255"/>
      <c r="Q7365" s="255"/>
      <c r="R7365" s="255"/>
      <c r="S7365" s="255"/>
      <c r="T7365" s="255"/>
      <c r="U7365" s="255"/>
      <c r="V7365" s="255"/>
    </row>
    <row r="7366" spans="11:22" x14ac:dyDescent="0.25">
      <c r="K7366" s="254"/>
      <c r="L7366" s="255"/>
      <c r="M7366" s="255"/>
      <c r="N7366" s="255"/>
      <c r="O7366" s="255"/>
      <c r="P7366" s="255"/>
      <c r="Q7366" s="255"/>
      <c r="R7366" s="255"/>
      <c r="S7366" s="255"/>
      <c r="T7366" s="255"/>
      <c r="U7366" s="255"/>
      <c r="V7366" s="255"/>
    </row>
    <row r="7367" spans="11:22" x14ac:dyDescent="0.25">
      <c r="K7367" s="254"/>
      <c r="L7367" s="255"/>
      <c r="M7367" s="255"/>
      <c r="N7367" s="255"/>
      <c r="O7367" s="255"/>
      <c r="P7367" s="255"/>
      <c r="Q7367" s="255"/>
      <c r="R7367" s="255"/>
      <c r="S7367" s="255"/>
      <c r="T7367" s="255"/>
      <c r="U7367" s="255"/>
      <c r="V7367" s="255"/>
    </row>
    <row r="7368" spans="11:22" x14ac:dyDescent="0.25">
      <c r="K7368" s="254"/>
      <c r="L7368" s="255"/>
      <c r="M7368" s="255"/>
      <c r="N7368" s="255"/>
      <c r="O7368" s="255"/>
      <c r="P7368" s="255"/>
      <c r="Q7368" s="255"/>
      <c r="R7368" s="255"/>
      <c r="S7368" s="255"/>
      <c r="T7368" s="255"/>
      <c r="U7368" s="255"/>
      <c r="V7368" s="255"/>
    </row>
    <row r="7369" spans="11:22" x14ac:dyDescent="0.25">
      <c r="K7369" s="254"/>
      <c r="L7369" s="255"/>
      <c r="M7369" s="255"/>
      <c r="N7369" s="255"/>
      <c r="O7369" s="255"/>
      <c r="P7369" s="255"/>
      <c r="Q7369" s="255"/>
      <c r="R7369" s="255"/>
      <c r="S7369" s="255"/>
      <c r="T7369" s="255"/>
      <c r="U7369" s="255"/>
      <c r="V7369" s="255"/>
    </row>
    <row r="7370" spans="11:22" x14ac:dyDescent="0.25">
      <c r="K7370" s="254"/>
      <c r="L7370" s="255"/>
      <c r="M7370" s="255"/>
      <c r="N7370" s="255"/>
      <c r="O7370" s="255"/>
      <c r="P7370" s="255"/>
      <c r="Q7370" s="255"/>
      <c r="R7370" s="255"/>
      <c r="S7370" s="255"/>
      <c r="T7370" s="255"/>
      <c r="U7370" s="255"/>
      <c r="V7370" s="255"/>
    </row>
    <row r="7371" spans="11:22" x14ac:dyDescent="0.25">
      <c r="K7371" s="254"/>
      <c r="L7371" s="255"/>
      <c r="M7371" s="255"/>
      <c r="N7371" s="255"/>
      <c r="O7371" s="255"/>
      <c r="P7371" s="255"/>
      <c r="Q7371" s="255"/>
      <c r="R7371" s="255"/>
      <c r="S7371" s="255"/>
      <c r="T7371" s="255"/>
      <c r="U7371" s="255"/>
      <c r="V7371" s="255"/>
    </row>
    <row r="7372" spans="11:22" x14ac:dyDescent="0.25">
      <c r="K7372" s="254"/>
      <c r="L7372" s="255"/>
      <c r="M7372" s="255"/>
      <c r="N7372" s="255"/>
      <c r="O7372" s="255"/>
      <c r="P7372" s="255"/>
      <c r="Q7372" s="255"/>
      <c r="R7372" s="255"/>
      <c r="S7372" s="255"/>
      <c r="T7372" s="255"/>
      <c r="U7372" s="255"/>
      <c r="V7372" s="255"/>
    </row>
    <row r="7373" spans="11:22" x14ac:dyDescent="0.25">
      <c r="K7373" s="254"/>
      <c r="L7373" s="255"/>
      <c r="M7373" s="255"/>
      <c r="N7373" s="255"/>
      <c r="O7373" s="255"/>
      <c r="P7373" s="255"/>
      <c r="Q7373" s="255"/>
      <c r="R7373" s="255"/>
      <c r="S7373" s="255"/>
      <c r="T7373" s="255"/>
      <c r="U7373" s="255"/>
      <c r="V7373" s="255"/>
    </row>
    <row r="7374" spans="11:22" x14ac:dyDescent="0.25">
      <c r="K7374" s="254"/>
      <c r="L7374" s="255"/>
      <c r="M7374" s="255"/>
      <c r="N7374" s="255"/>
      <c r="O7374" s="255"/>
      <c r="P7374" s="255"/>
      <c r="Q7374" s="255"/>
      <c r="R7374" s="255"/>
      <c r="S7374" s="255"/>
      <c r="T7374" s="255"/>
      <c r="U7374" s="255"/>
      <c r="V7374" s="255"/>
    </row>
    <row r="7375" spans="11:22" x14ac:dyDescent="0.25">
      <c r="K7375" s="254"/>
      <c r="L7375" s="255"/>
      <c r="M7375" s="255"/>
      <c r="N7375" s="255"/>
      <c r="O7375" s="255"/>
      <c r="P7375" s="255"/>
      <c r="Q7375" s="255"/>
      <c r="R7375" s="255"/>
      <c r="S7375" s="255"/>
      <c r="T7375" s="255"/>
      <c r="U7375" s="255"/>
      <c r="V7375" s="255"/>
    </row>
    <row r="7376" spans="11:22" x14ac:dyDescent="0.25">
      <c r="K7376" s="254"/>
      <c r="L7376" s="255"/>
      <c r="M7376" s="255"/>
      <c r="N7376" s="255"/>
      <c r="O7376" s="255"/>
      <c r="P7376" s="255"/>
      <c r="Q7376" s="255"/>
      <c r="R7376" s="255"/>
      <c r="S7376" s="255"/>
      <c r="T7376" s="255"/>
      <c r="U7376" s="255"/>
      <c r="V7376" s="255"/>
    </row>
    <row r="7377" spans="11:22" x14ac:dyDescent="0.25">
      <c r="K7377" s="254"/>
      <c r="L7377" s="255"/>
      <c r="M7377" s="255"/>
      <c r="N7377" s="255"/>
      <c r="O7377" s="255"/>
      <c r="P7377" s="255"/>
      <c r="Q7377" s="255"/>
      <c r="R7377" s="255"/>
      <c r="S7377" s="255"/>
      <c r="T7377" s="255"/>
      <c r="U7377" s="255"/>
      <c r="V7377" s="255"/>
    </row>
    <row r="7378" spans="11:22" x14ac:dyDescent="0.25">
      <c r="K7378" s="254"/>
      <c r="L7378" s="255"/>
      <c r="M7378" s="255"/>
      <c r="N7378" s="255"/>
      <c r="O7378" s="255"/>
      <c r="P7378" s="255"/>
      <c r="Q7378" s="255"/>
      <c r="R7378" s="255"/>
      <c r="S7378" s="255"/>
      <c r="T7378" s="255"/>
      <c r="U7378" s="255"/>
      <c r="V7378" s="255"/>
    </row>
    <row r="7379" spans="11:22" x14ac:dyDescent="0.25">
      <c r="K7379" s="254"/>
      <c r="L7379" s="255"/>
      <c r="M7379" s="255"/>
      <c r="N7379" s="255"/>
      <c r="O7379" s="255"/>
      <c r="P7379" s="255"/>
      <c r="Q7379" s="255"/>
      <c r="R7379" s="255"/>
      <c r="S7379" s="255"/>
      <c r="T7379" s="255"/>
      <c r="U7379" s="255"/>
      <c r="V7379" s="255"/>
    </row>
    <row r="7380" spans="11:22" x14ac:dyDescent="0.25">
      <c r="K7380" s="254"/>
      <c r="L7380" s="255"/>
      <c r="M7380" s="255"/>
      <c r="N7380" s="255"/>
      <c r="O7380" s="255"/>
      <c r="P7380" s="255"/>
      <c r="Q7380" s="255"/>
      <c r="R7380" s="255"/>
      <c r="S7380" s="255"/>
      <c r="T7380" s="255"/>
      <c r="U7380" s="255"/>
      <c r="V7380" s="255"/>
    </row>
    <row r="7381" spans="11:22" x14ac:dyDescent="0.25">
      <c r="K7381" s="254"/>
      <c r="L7381" s="255"/>
      <c r="M7381" s="255"/>
      <c r="N7381" s="255"/>
      <c r="O7381" s="255"/>
      <c r="P7381" s="255"/>
      <c r="Q7381" s="255"/>
      <c r="R7381" s="255"/>
      <c r="S7381" s="255"/>
      <c r="T7381" s="255"/>
      <c r="U7381" s="255"/>
      <c r="V7381" s="255"/>
    </row>
    <row r="7382" spans="11:22" x14ac:dyDescent="0.25">
      <c r="K7382" s="254"/>
      <c r="L7382" s="255"/>
      <c r="M7382" s="255"/>
      <c r="N7382" s="255"/>
      <c r="O7382" s="255"/>
      <c r="P7382" s="255"/>
      <c r="Q7382" s="255"/>
      <c r="R7382" s="255"/>
      <c r="S7382" s="255"/>
      <c r="T7382" s="255"/>
      <c r="U7382" s="255"/>
      <c r="V7382" s="255"/>
    </row>
    <row r="7383" spans="11:22" x14ac:dyDescent="0.25">
      <c r="K7383" s="254"/>
      <c r="L7383" s="255"/>
      <c r="M7383" s="255"/>
      <c r="N7383" s="255"/>
      <c r="O7383" s="255"/>
      <c r="P7383" s="255"/>
      <c r="Q7383" s="255"/>
      <c r="R7383" s="255"/>
      <c r="S7383" s="255"/>
      <c r="T7383" s="255"/>
      <c r="U7383" s="255"/>
      <c r="V7383" s="255"/>
    </row>
    <row r="7384" spans="11:22" x14ac:dyDescent="0.25">
      <c r="K7384" s="254"/>
      <c r="L7384" s="255"/>
      <c r="M7384" s="255"/>
      <c r="N7384" s="255"/>
      <c r="O7384" s="255"/>
      <c r="P7384" s="255"/>
      <c r="Q7384" s="255"/>
      <c r="R7384" s="255"/>
      <c r="S7384" s="255"/>
      <c r="T7384" s="255"/>
      <c r="U7384" s="255"/>
      <c r="V7384" s="255"/>
    </row>
    <row r="7385" spans="11:22" x14ac:dyDescent="0.25">
      <c r="K7385" s="254"/>
      <c r="L7385" s="255"/>
      <c r="M7385" s="255"/>
      <c r="N7385" s="255"/>
      <c r="O7385" s="255"/>
      <c r="P7385" s="255"/>
      <c r="Q7385" s="255"/>
      <c r="R7385" s="255"/>
      <c r="S7385" s="255"/>
      <c r="T7385" s="255"/>
      <c r="U7385" s="255"/>
      <c r="V7385" s="255"/>
    </row>
    <row r="7386" spans="11:22" x14ac:dyDescent="0.25">
      <c r="K7386" s="254"/>
      <c r="L7386" s="255"/>
      <c r="M7386" s="255"/>
      <c r="N7386" s="255"/>
      <c r="O7386" s="255"/>
      <c r="P7386" s="255"/>
      <c r="Q7386" s="255"/>
      <c r="R7386" s="255"/>
      <c r="S7386" s="255"/>
      <c r="T7386" s="255"/>
      <c r="U7386" s="255"/>
      <c r="V7386" s="255"/>
    </row>
    <row r="7387" spans="11:22" x14ac:dyDescent="0.25">
      <c r="K7387" s="254"/>
      <c r="L7387" s="255"/>
      <c r="M7387" s="255"/>
      <c r="N7387" s="255"/>
      <c r="O7387" s="255"/>
      <c r="P7387" s="255"/>
      <c r="Q7387" s="255"/>
      <c r="R7387" s="255"/>
      <c r="S7387" s="255"/>
      <c r="T7387" s="255"/>
      <c r="U7387" s="255"/>
      <c r="V7387" s="255"/>
    </row>
    <row r="7388" spans="11:22" x14ac:dyDescent="0.25">
      <c r="K7388" s="254"/>
      <c r="L7388" s="255"/>
      <c r="M7388" s="255"/>
      <c r="N7388" s="255"/>
      <c r="O7388" s="255"/>
      <c r="P7388" s="255"/>
      <c r="Q7388" s="255"/>
      <c r="R7388" s="255"/>
      <c r="S7388" s="255"/>
      <c r="T7388" s="255"/>
      <c r="U7388" s="255"/>
      <c r="V7388" s="255"/>
    </row>
    <row r="7389" spans="11:22" x14ac:dyDescent="0.25">
      <c r="K7389" s="254"/>
      <c r="L7389" s="255"/>
      <c r="M7389" s="255"/>
      <c r="N7389" s="255"/>
      <c r="O7389" s="255"/>
      <c r="P7389" s="255"/>
      <c r="Q7389" s="255"/>
      <c r="R7389" s="255"/>
      <c r="S7389" s="255"/>
      <c r="T7389" s="255"/>
      <c r="U7389" s="255"/>
      <c r="V7389" s="255"/>
    </row>
    <row r="7390" spans="11:22" x14ac:dyDescent="0.25">
      <c r="K7390" s="254"/>
      <c r="L7390" s="255"/>
      <c r="M7390" s="255"/>
      <c r="N7390" s="255"/>
      <c r="O7390" s="255"/>
      <c r="P7390" s="255"/>
      <c r="Q7390" s="255"/>
      <c r="R7390" s="255"/>
      <c r="S7390" s="255"/>
      <c r="T7390" s="255"/>
      <c r="U7390" s="255"/>
      <c r="V7390" s="255"/>
    </row>
    <row r="7391" spans="11:22" x14ac:dyDescent="0.25">
      <c r="K7391" s="254"/>
      <c r="L7391" s="255"/>
      <c r="M7391" s="255"/>
      <c r="N7391" s="255"/>
      <c r="O7391" s="255"/>
      <c r="P7391" s="255"/>
      <c r="Q7391" s="255"/>
      <c r="R7391" s="255"/>
      <c r="S7391" s="255"/>
      <c r="T7391" s="255"/>
      <c r="U7391" s="255"/>
      <c r="V7391" s="255"/>
    </row>
    <row r="7392" spans="11:22" x14ac:dyDescent="0.25">
      <c r="K7392" s="254"/>
      <c r="L7392" s="255"/>
      <c r="M7392" s="255"/>
      <c r="N7392" s="255"/>
      <c r="O7392" s="255"/>
      <c r="P7392" s="255"/>
      <c r="Q7392" s="255"/>
      <c r="R7392" s="255"/>
      <c r="S7392" s="255"/>
      <c r="T7392" s="255"/>
      <c r="U7392" s="255"/>
      <c r="V7392" s="255"/>
    </row>
    <row r="7393" spans="11:22" x14ac:dyDescent="0.25">
      <c r="K7393" s="254"/>
      <c r="L7393" s="255"/>
      <c r="M7393" s="255"/>
      <c r="N7393" s="255"/>
      <c r="O7393" s="255"/>
      <c r="P7393" s="255"/>
      <c r="Q7393" s="255"/>
      <c r="R7393" s="255"/>
      <c r="S7393" s="255"/>
      <c r="T7393" s="255"/>
      <c r="U7393" s="255"/>
      <c r="V7393" s="255"/>
    </row>
    <row r="7394" spans="11:22" x14ac:dyDescent="0.25">
      <c r="K7394" s="254"/>
      <c r="L7394" s="255"/>
      <c r="M7394" s="255"/>
      <c r="N7394" s="255"/>
      <c r="O7394" s="255"/>
      <c r="P7394" s="255"/>
      <c r="Q7394" s="255"/>
      <c r="R7394" s="255"/>
      <c r="S7394" s="255"/>
      <c r="T7394" s="255"/>
      <c r="U7394" s="255"/>
      <c r="V7394" s="255"/>
    </row>
    <row r="7395" spans="11:22" x14ac:dyDescent="0.25">
      <c r="K7395" s="254"/>
      <c r="L7395" s="255"/>
      <c r="M7395" s="255"/>
      <c r="N7395" s="255"/>
      <c r="O7395" s="255"/>
      <c r="P7395" s="255"/>
      <c r="Q7395" s="255"/>
      <c r="R7395" s="255"/>
      <c r="S7395" s="255"/>
      <c r="T7395" s="255"/>
      <c r="U7395" s="255"/>
      <c r="V7395" s="255"/>
    </row>
    <row r="7396" spans="11:22" x14ac:dyDescent="0.25">
      <c r="K7396" s="254"/>
      <c r="L7396" s="255"/>
      <c r="M7396" s="255"/>
      <c r="N7396" s="255"/>
      <c r="O7396" s="255"/>
      <c r="P7396" s="255"/>
      <c r="Q7396" s="255"/>
      <c r="R7396" s="255"/>
      <c r="S7396" s="255"/>
      <c r="T7396" s="255"/>
      <c r="U7396" s="255"/>
      <c r="V7396" s="255"/>
    </row>
    <row r="7397" spans="11:22" x14ac:dyDescent="0.25">
      <c r="K7397" s="254"/>
      <c r="L7397" s="255"/>
      <c r="M7397" s="255"/>
      <c r="N7397" s="255"/>
      <c r="O7397" s="255"/>
      <c r="P7397" s="255"/>
      <c r="Q7397" s="255"/>
      <c r="R7397" s="255"/>
      <c r="S7397" s="255"/>
      <c r="T7397" s="255"/>
      <c r="U7397" s="255"/>
      <c r="V7397" s="255"/>
    </row>
    <row r="7398" spans="11:22" x14ac:dyDescent="0.25">
      <c r="K7398" s="254"/>
      <c r="L7398" s="255"/>
      <c r="M7398" s="255"/>
      <c r="N7398" s="255"/>
      <c r="O7398" s="255"/>
      <c r="P7398" s="255"/>
      <c r="Q7398" s="255"/>
      <c r="R7398" s="255"/>
      <c r="S7398" s="255"/>
      <c r="T7398" s="255"/>
      <c r="U7398" s="255"/>
      <c r="V7398" s="255"/>
    </row>
    <row r="7399" spans="11:22" x14ac:dyDescent="0.25">
      <c r="K7399" s="254"/>
      <c r="L7399" s="255"/>
      <c r="M7399" s="255"/>
      <c r="N7399" s="255"/>
      <c r="O7399" s="255"/>
      <c r="P7399" s="255"/>
      <c r="Q7399" s="255"/>
      <c r="R7399" s="255"/>
      <c r="S7399" s="255"/>
      <c r="T7399" s="255"/>
      <c r="U7399" s="255"/>
      <c r="V7399" s="255"/>
    </row>
    <row r="7400" spans="11:22" x14ac:dyDescent="0.25">
      <c r="K7400" s="254"/>
      <c r="L7400" s="255"/>
      <c r="M7400" s="255"/>
      <c r="N7400" s="255"/>
      <c r="O7400" s="255"/>
      <c r="P7400" s="255"/>
      <c r="Q7400" s="255"/>
      <c r="R7400" s="255"/>
      <c r="S7400" s="255"/>
      <c r="T7400" s="255"/>
      <c r="U7400" s="255"/>
      <c r="V7400" s="255"/>
    </row>
    <row r="7401" spans="11:22" x14ac:dyDescent="0.25">
      <c r="K7401" s="254"/>
      <c r="L7401" s="255"/>
      <c r="M7401" s="255"/>
      <c r="N7401" s="255"/>
      <c r="O7401" s="255"/>
      <c r="P7401" s="255"/>
      <c r="Q7401" s="255"/>
      <c r="R7401" s="255"/>
      <c r="S7401" s="255"/>
      <c r="T7401" s="255"/>
      <c r="U7401" s="255"/>
      <c r="V7401" s="255"/>
    </row>
    <row r="7402" spans="11:22" x14ac:dyDescent="0.25">
      <c r="K7402" s="254"/>
      <c r="L7402" s="255"/>
      <c r="M7402" s="255"/>
      <c r="N7402" s="255"/>
      <c r="O7402" s="255"/>
      <c r="P7402" s="255"/>
      <c r="Q7402" s="255"/>
      <c r="R7402" s="255"/>
      <c r="S7402" s="255"/>
      <c r="T7402" s="255"/>
      <c r="U7402" s="255"/>
      <c r="V7402" s="255"/>
    </row>
    <row r="7403" spans="11:22" x14ac:dyDescent="0.25">
      <c r="K7403" s="254"/>
      <c r="L7403" s="255"/>
      <c r="M7403" s="255"/>
      <c r="N7403" s="255"/>
      <c r="O7403" s="255"/>
      <c r="P7403" s="255"/>
      <c r="Q7403" s="255"/>
      <c r="R7403" s="255"/>
      <c r="S7403" s="255"/>
      <c r="T7403" s="255"/>
      <c r="U7403" s="255"/>
      <c r="V7403" s="255"/>
    </row>
    <row r="7404" spans="11:22" x14ac:dyDescent="0.25">
      <c r="K7404" s="254"/>
      <c r="L7404" s="255"/>
      <c r="M7404" s="255"/>
      <c r="N7404" s="255"/>
      <c r="O7404" s="255"/>
      <c r="P7404" s="255"/>
      <c r="Q7404" s="255"/>
      <c r="R7404" s="255"/>
      <c r="S7404" s="255"/>
      <c r="T7404" s="255"/>
      <c r="U7404" s="255"/>
      <c r="V7404" s="255"/>
    </row>
    <row r="7405" spans="11:22" x14ac:dyDescent="0.25">
      <c r="K7405" s="254"/>
      <c r="L7405" s="255"/>
      <c r="M7405" s="255"/>
      <c r="N7405" s="255"/>
      <c r="O7405" s="255"/>
      <c r="P7405" s="255"/>
      <c r="Q7405" s="255"/>
      <c r="R7405" s="255"/>
      <c r="S7405" s="255"/>
      <c r="T7405" s="255"/>
      <c r="U7405" s="255"/>
      <c r="V7405" s="255"/>
    </row>
    <row r="7406" spans="11:22" x14ac:dyDescent="0.25">
      <c r="K7406" s="254"/>
      <c r="L7406" s="255"/>
      <c r="M7406" s="255"/>
      <c r="N7406" s="255"/>
      <c r="O7406" s="255"/>
      <c r="P7406" s="255"/>
      <c r="Q7406" s="255"/>
      <c r="R7406" s="255"/>
      <c r="S7406" s="255"/>
      <c r="T7406" s="255"/>
      <c r="U7406" s="255"/>
      <c r="V7406" s="255"/>
    </row>
    <row r="7407" spans="11:22" x14ac:dyDescent="0.25">
      <c r="K7407" s="254"/>
      <c r="L7407" s="255"/>
      <c r="M7407" s="255"/>
      <c r="N7407" s="255"/>
      <c r="O7407" s="255"/>
      <c r="P7407" s="255"/>
      <c r="Q7407" s="255"/>
      <c r="R7407" s="255"/>
      <c r="S7407" s="255"/>
      <c r="T7407" s="255"/>
      <c r="U7407" s="255"/>
      <c r="V7407" s="255"/>
    </row>
    <row r="7408" spans="11:22" x14ac:dyDescent="0.25">
      <c r="K7408" s="254"/>
      <c r="L7408" s="255"/>
      <c r="M7408" s="255"/>
      <c r="N7408" s="255"/>
      <c r="O7408" s="255"/>
      <c r="P7408" s="255"/>
      <c r="Q7408" s="255"/>
      <c r="R7408" s="255"/>
      <c r="S7408" s="255"/>
      <c r="T7408" s="255"/>
      <c r="U7408" s="255"/>
      <c r="V7408" s="255"/>
    </row>
    <row r="7409" spans="11:22" x14ac:dyDescent="0.25">
      <c r="K7409" s="254"/>
      <c r="L7409" s="255"/>
      <c r="M7409" s="255"/>
      <c r="N7409" s="255"/>
      <c r="O7409" s="255"/>
      <c r="P7409" s="255"/>
      <c r="Q7409" s="255"/>
      <c r="R7409" s="255"/>
      <c r="S7409" s="255"/>
      <c r="T7409" s="255"/>
      <c r="U7409" s="255"/>
      <c r="V7409" s="255"/>
    </row>
    <row r="7410" spans="11:22" x14ac:dyDescent="0.25">
      <c r="K7410" s="254"/>
      <c r="L7410" s="255"/>
      <c r="M7410" s="255"/>
      <c r="N7410" s="255"/>
      <c r="O7410" s="255"/>
      <c r="P7410" s="255"/>
      <c r="Q7410" s="255"/>
      <c r="R7410" s="255"/>
      <c r="S7410" s="255"/>
      <c r="T7410" s="255"/>
      <c r="U7410" s="255"/>
      <c r="V7410" s="255"/>
    </row>
    <row r="7411" spans="11:22" x14ac:dyDescent="0.25">
      <c r="K7411" s="254"/>
      <c r="L7411" s="255"/>
      <c r="M7411" s="255"/>
      <c r="N7411" s="255"/>
      <c r="O7411" s="255"/>
      <c r="P7411" s="255"/>
      <c r="Q7411" s="255"/>
      <c r="R7411" s="255"/>
      <c r="S7411" s="255"/>
      <c r="T7411" s="255"/>
      <c r="U7411" s="255"/>
      <c r="V7411" s="255"/>
    </row>
    <row r="7412" spans="11:22" x14ac:dyDescent="0.25">
      <c r="K7412" s="254"/>
      <c r="L7412" s="255"/>
      <c r="M7412" s="255"/>
      <c r="N7412" s="255"/>
      <c r="O7412" s="255"/>
      <c r="P7412" s="255"/>
      <c r="Q7412" s="255"/>
      <c r="R7412" s="255"/>
      <c r="S7412" s="255"/>
      <c r="T7412" s="255"/>
      <c r="U7412" s="255"/>
      <c r="V7412" s="255"/>
    </row>
    <row r="7413" spans="11:22" x14ac:dyDescent="0.25">
      <c r="K7413" s="254"/>
      <c r="L7413" s="255"/>
      <c r="M7413" s="255"/>
      <c r="N7413" s="255"/>
      <c r="O7413" s="255"/>
      <c r="P7413" s="255"/>
      <c r="Q7413" s="255"/>
      <c r="R7413" s="255"/>
      <c r="S7413" s="255"/>
      <c r="T7413" s="255"/>
      <c r="U7413" s="255"/>
      <c r="V7413" s="255"/>
    </row>
    <row r="7414" spans="11:22" x14ac:dyDescent="0.25">
      <c r="K7414" s="254"/>
      <c r="L7414" s="255"/>
      <c r="M7414" s="255"/>
      <c r="N7414" s="255"/>
      <c r="O7414" s="255"/>
      <c r="P7414" s="255"/>
      <c r="Q7414" s="255"/>
      <c r="R7414" s="255"/>
      <c r="S7414" s="255"/>
      <c r="T7414" s="255"/>
      <c r="U7414" s="255"/>
      <c r="V7414" s="255"/>
    </row>
    <row r="7415" spans="11:22" x14ac:dyDescent="0.25">
      <c r="K7415" s="254"/>
      <c r="L7415" s="255"/>
      <c r="M7415" s="255"/>
      <c r="N7415" s="255"/>
      <c r="O7415" s="255"/>
      <c r="P7415" s="255"/>
      <c r="Q7415" s="255"/>
      <c r="R7415" s="255"/>
      <c r="S7415" s="255"/>
      <c r="T7415" s="255"/>
      <c r="U7415" s="255"/>
      <c r="V7415" s="255"/>
    </row>
    <row r="7416" spans="11:22" x14ac:dyDescent="0.25">
      <c r="K7416" s="254"/>
      <c r="L7416" s="255"/>
      <c r="M7416" s="255"/>
      <c r="N7416" s="255"/>
      <c r="O7416" s="255"/>
      <c r="P7416" s="255"/>
      <c r="Q7416" s="255"/>
      <c r="R7416" s="255"/>
      <c r="S7416" s="255"/>
      <c r="T7416" s="255"/>
      <c r="U7416" s="255"/>
      <c r="V7416" s="255"/>
    </row>
    <row r="7417" spans="11:22" x14ac:dyDescent="0.25">
      <c r="K7417" s="254"/>
      <c r="L7417" s="255"/>
      <c r="M7417" s="255"/>
      <c r="N7417" s="255"/>
      <c r="O7417" s="255"/>
      <c r="P7417" s="255"/>
      <c r="Q7417" s="255"/>
      <c r="R7417" s="255"/>
      <c r="S7417" s="255"/>
      <c r="T7417" s="255"/>
      <c r="U7417" s="255"/>
      <c r="V7417" s="255"/>
    </row>
    <row r="7418" spans="11:22" x14ac:dyDescent="0.25">
      <c r="K7418" s="254"/>
      <c r="L7418" s="255"/>
      <c r="M7418" s="255"/>
      <c r="N7418" s="255"/>
      <c r="O7418" s="255"/>
      <c r="P7418" s="255"/>
      <c r="Q7418" s="255"/>
      <c r="R7418" s="255"/>
      <c r="S7418" s="255"/>
      <c r="T7418" s="255"/>
      <c r="U7418" s="255"/>
      <c r="V7418" s="255"/>
    </row>
    <row r="7419" spans="11:22" x14ac:dyDescent="0.25">
      <c r="K7419" s="254"/>
      <c r="L7419" s="255"/>
      <c r="M7419" s="255"/>
      <c r="N7419" s="255"/>
      <c r="O7419" s="255"/>
      <c r="P7419" s="255"/>
      <c r="Q7419" s="255"/>
      <c r="R7419" s="255"/>
      <c r="S7419" s="255"/>
      <c r="T7419" s="255"/>
      <c r="U7419" s="255"/>
      <c r="V7419" s="255"/>
    </row>
    <row r="7420" spans="11:22" x14ac:dyDescent="0.25">
      <c r="K7420" s="254"/>
      <c r="L7420" s="255"/>
      <c r="M7420" s="255"/>
      <c r="N7420" s="255"/>
      <c r="O7420" s="255"/>
      <c r="P7420" s="255"/>
      <c r="Q7420" s="255"/>
      <c r="R7420" s="255"/>
      <c r="S7420" s="255"/>
      <c r="T7420" s="255"/>
      <c r="U7420" s="255"/>
      <c r="V7420" s="255"/>
    </row>
    <row r="7421" spans="11:22" x14ac:dyDescent="0.25">
      <c r="K7421" s="254"/>
      <c r="L7421" s="255"/>
      <c r="M7421" s="255"/>
      <c r="N7421" s="255"/>
      <c r="O7421" s="255"/>
      <c r="P7421" s="255"/>
      <c r="Q7421" s="255"/>
      <c r="R7421" s="255"/>
      <c r="S7421" s="255"/>
      <c r="T7421" s="255"/>
      <c r="U7421" s="255"/>
      <c r="V7421" s="255"/>
    </row>
    <row r="7422" spans="11:22" x14ac:dyDescent="0.25">
      <c r="K7422" s="254"/>
      <c r="L7422" s="255"/>
      <c r="M7422" s="255"/>
      <c r="N7422" s="255"/>
      <c r="O7422" s="255"/>
      <c r="P7422" s="255"/>
      <c r="Q7422" s="255"/>
      <c r="R7422" s="255"/>
      <c r="S7422" s="255"/>
      <c r="T7422" s="255"/>
      <c r="U7422" s="255"/>
      <c r="V7422" s="255"/>
    </row>
    <row r="7423" spans="11:22" x14ac:dyDescent="0.25">
      <c r="K7423" s="254"/>
      <c r="L7423" s="255"/>
      <c r="M7423" s="255"/>
      <c r="N7423" s="255"/>
      <c r="O7423" s="255"/>
      <c r="P7423" s="255"/>
      <c r="Q7423" s="255"/>
      <c r="R7423" s="255"/>
      <c r="S7423" s="255"/>
      <c r="T7423" s="255"/>
      <c r="U7423" s="255"/>
      <c r="V7423" s="255"/>
    </row>
    <row r="7424" spans="11:22" x14ac:dyDescent="0.25">
      <c r="K7424" s="254"/>
      <c r="L7424" s="255"/>
      <c r="M7424" s="255"/>
      <c r="N7424" s="255"/>
      <c r="O7424" s="255"/>
      <c r="P7424" s="255"/>
      <c r="Q7424" s="255"/>
      <c r="R7424" s="255"/>
      <c r="S7424" s="255"/>
      <c r="T7424" s="255"/>
      <c r="U7424" s="255"/>
      <c r="V7424" s="255"/>
    </row>
    <row r="7425" spans="11:22" x14ac:dyDescent="0.25">
      <c r="K7425" s="254"/>
      <c r="L7425" s="255"/>
      <c r="M7425" s="255"/>
      <c r="N7425" s="255"/>
      <c r="O7425" s="255"/>
      <c r="P7425" s="255"/>
      <c r="Q7425" s="255"/>
      <c r="R7425" s="255"/>
      <c r="S7425" s="255"/>
      <c r="T7425" s="255"/>
      <c r="U7425" s="255"/>
      <c r="V7425" s="255"/>
    </row>
    <row r="7426" spans="11:22" x14ac:dyDescent="0.25">
      <c r="K7426" s="254"/>
      <c r="L7426" s="255"/>
      <c r="M7426" s="255"/>
      <c r="N7426" s="255"/>
      <c r="O7426" s="255"/>
      <c r="P7426" s="255"/>
      <c r="Q7426" s="255"/>
      <c r="R7426" s="255"/>
      <c r="S7426" s="255"/>
      <c r="T7426" s="255"/>
      <c r="U7426" s="255"/>
      <c r="V7426" s="255"/>
    </row>
    <row r="7427" spans="11:22" x14ac:dyDescent="0.25">
      <c r="K7427" s="254"/>
      <c r="L7427" s="255"/>
      <c r="M7427" s="255"/>
      <c r="N7427" s="255"/>
      <c r="O7427" s="255"/>
      <c r="P7427" s="255"/>
      <c r="Q7427" s="255"/>
      <c r="R7427" s="255"/>
      <c r="S7427" s="255"/>
      <c r="T7427" s="255"/>
      <c r="U7427" s="255"/>
      <c r="V7427" s="255"/>
    </row>
    <row r="7428" spans="11:22" x14ac:dyDescent="0.25">
      <c r="K7428" s="254"/>
      <c r="L7428" s="255"/>
      <c r="M7428" s="255"/>
      <c r="N7428" s="255"/>
      <c r="O7428" s="255"/>
      <c r="P7428" s="255"/>
      <c r="Q7428" s="255"/>
      <c r="R7428" s="255"/>
      <c r="S7428" s="255"/>
      <c r="T7428" s="255"/>
      <c r="U7428" s="255"/>
      <c r="V7428" s="255"/>
    </row>
    <row r="7429" spans="11:22" x14ac:dyDescent="0.25">
      <c r="K7429" s="254"/>
      <c r="L7429" s="255"/>
      <c r="M7429" s="255"/>
      <c r="N7429" s="255"/>
      <c r="O7429" s="255"/>
      <c r="P7429" s="255"/>
      <c r="Q7429" s="255"/>
      <c r="R7429" s="255"/>
      <c r="S7429" s="255"/>
      <c r="T7429" s="255"/>
      <c r="U7429" s="255"/>
      <c r="V7429" s="255"/>
    </row>
    <row r="7430" spans="11:22" x14ac:dyDescent="0.25">
      <c r="K7430" s="254"/>
      <c r="L7430" s="255"/>
      <c r="M7430" s="255"/>
      <c r="N7430" s="255"/>
      <c r="O7430" s="255"/>
      <c r="P7430" s="255"/>
      <c r="Q7430" s="255"/>
      <c r="R7430" s="255"/>
      <c r="S7430" s="255"/>
      <c r="T7430" s="255"/>
      <c r="U7430" s="255"/>
      <c r="V7430" s="255"/>
    </row>
    <row r="7431" spans="11:22" x14ac:dyDescent="0.25">
      <c r="K7431" s="254"/>
      <c r="L7431" s="255"/>
      <c r="M7431" s="255"/>
      <c r="N7431" s="255"/>
      <c r="O7431" s="255"/>
      <c r="P7431" s="255"/>
      <c r="Q7431" s="255"/>
      <c r="R7431" s="255"/>
      <c r="S7431" s="255"/>
      <c r="T7431" s="255"/>
      <c r="U7431" s="255"/>
      <c r="V7431" s="255"/>
    </row>
    <row r="7432" spans="11:22" x14ac:dyDescent="0.25">
      <c r="K7432" s="254"/>
      <c r="L7432" s="255"/>
      <c r="M7432" s="255"/>
      <c r="N7432" s="255"/>
      <c r="O7432" s="255"/>
      <c r="P7432" s="255"/>
      <c r="Q7432" s="255"/>
      <c r="R7432" s="255"/>
      <c r="S7432" s="255"/>
      <c r="T7432" s="255"/>
      <c r="U7432" s="255"/>
      <c r="V7432" s="255"/>
    </row>
    <row r="7433" spans="11:22" x14ac:dyDescent="0.25">
      <c r="K7433" s="254"/>
      <c r="L7433" s="255"/>
      <c r="M7433" s="255"/>
      <c r="N7433" s="255"/>
      <c r="O7433" s="255"/>
      <c r="P7433" s="255"/>
      <c r="Q7433" s="255"/>
      <c r="R7433" s="255"/>
      <c r="S7433" s="255"/>
      <c r="T7433" s="255"/>
      <c r="U7433" s="255"/>
      <c r="V7433" s="255"/>
    </row>
    <row r="7434" spans="11:22" x14ac:dyDescent="0.25">
      <c r="K7434" s="254"/>
      <c r="L7434" s="255"/>
      <c r="M7434" s="255"/>
      <c r="N7434" s="255"/>
      <c r="O7434" s="255"/>
      <c r="P7434" s="255"/>
      <c r="Q7434" s="255"/>
      <c r="R7434" s="255"/>
      <c r="S7434" s="255"/>
      <c r="T7434" s="255"/>
      <c r="U7434" s="255"/>
      <c r="V7434" s="255"/>
    </row>
    <row r="7435" spans="11:22" x14ac:dyDescent="0.25">
      <c r="K7435" s="254"/>
      <c r="L7435" s="255"/>
      <c r="M7435" s="255"/>
      <c r="N7435" s="255"/>
      <c r="O7435" s="255"/>
      <c r="P7435" s="255"/>
      <c r="Q7435" s="255"/>
      <c r="R7435" s="255"/>
      <c r="S7435" s="255"/>
      <c r="T7435" s="255"/>
      <c r="U7435" s="255"/>
      <c r="V7435" s="255"/>
    </row>
    <row r="7436" spans="11:22" x14ac:dyDescent="0.25">
      <c r="K7436" s="254"/>
      <c r="L7436" s="255"/>
      <c r="M7436" s="255"/>
      <c r="N7436" s="255"/>
      <c r="O7436" s="255"/>
      <c r="P7436" s="255"/>
      <c r="Q7436" s="255"/>
      <c r="R7436" s="255"/>
      <c r="S7436" s="255"/>
      <c r="T7436" s="255"/>
      <c r="U7436" s="255"/>
      <c r="V7436" s="255"/>
    </row>
    <row r="7437" spans="11:22" x14ac:dyDescent="0.25">
      <c r="K7437" s="254"/>
      <c r="L7437" s="255"/>
      <c r="M7437" s="255"/>
      <c r="N7437" s="255"/>
      <c r="O7437" s="255"/>
      <c r="P7437" s="255"/>
      <c r="Q7437" s="255"/>
      <c r="R7437" s="255"/>
      <c r="S7437" s="255"/>
      <c r="T7437" s="255"/>
      <c r="U7437" s="255"/>
      <c r="V7437" s="255"/>
    </row>
    <row r="7438" spans="11:22" x14ac:dyDescent="0.25">
      <c r="K7438" s="254"/>
      <c r="L7438" s="255"/>
      <c r="M7438" s="255"/>
      <c r="N7438" s="255"/>
      <c r="O7438" s="255"/>
      <c r="P7438" s="255"/>
      <c r="Q7438" s="255"/>
      <c r="R7438" s="255"/>
      <c r="S7438" s="255"/>
      <c r="T7438" s="255"/>
      <c r="U7438" s="255"/>
      <c r="V7438" s="255"/>
    </row>
    <row r="7439" spans="11:22" x14ac:dyDescent="0.25">
      <c r="K7439" s="254"/>
      <c r="L7439" s="255"/>
      <c r="M7439" s="255"/>
      <c r="N7439" s="255"/>
      <c r="O7439" s="255"/>
      <c r="P7439" s="255"/>
      <c r="Q7439" s="255"/>
      <c r="R7439" s="255"/>
      <c r="S7439" s="255"/>
      <c r="T7439" s="255"/>
      <c r="U7439" s="255"/>
      <c r="V7439" s="255"/>
    </row>
    <row r="7440" spans="11:22" x14ac:dyDescent="0.25">
      <c r="K7440" s="254"/>
      <c r="L7440" s="255"/>
      <c r="M7440" s="255"/>
      <c r="N7440" s="255"/>
      <c r="O7440" s="255"/>
      <c r="P7440" s="255"/>
      <c r="Q7440" s="255"/>
      <c r="R7440" s="255"/>
      <c r="S7440" s="255"/>
      <c r="T7440" s="255"/>
      <c r="U7440" s="255"/>
      <c r="V7440" s="255"/>
    </row>
    <row r="7441" spans="11:22" x14ac:dyDescent="0.25">
      <c r="K7441" s="254"/>
      <c r="L7441" s="255"/>
      <c r="M7441" s="255"/>
      <c r="N7441" s="255"/>
      <c r="O7441" s="255"/>
      <c r="P7441" s="255"/>
      <c r="Q7441" s="255"/>
      <c r="R7441" s="255"/>
      <c r="S7441" s="255"/>
      <c r="T7441" s="255"/>
      <c r="U7441" s="255"/>
      <c r="V7441" s="255"/>
    </row>
    <row r="7442" spans="11:22" x14ac:dyDescent="0.25">
      <c r="K7442" s="254"/>
      <c r="L7442" s="255"/>
      <c r="M7442" s="255"/>
      <c r="N7442" s="255"/>
      <c r="O7442" s="255"/>
      <c r="P7442" s="255"/>
      <c r="Q7442" s="255"/>
      <c r="R7442" s="255"/>
      <c r="S7442" s="255"/>
      <c r="T7442" s="255"/>
      <c r="U7442" s="255"/>
      <c r="V7442" s="255"/>
    </row>
    <row r="7443" spans="11:22" x14ac:dyDescent="0.25">
      <c r="K7443" s="254"/>
      <c r="L7443" s="255"/>
      <c r="M7443" s="255"/>
      <c r="N7443" s="255"/>
      <c r="O7443" s="255"/>
      <c r="P7443" s="255"/>
      <c r="Q7443" s="255"/>
      <c r="R7443" s="255"/>
      <c r="S7443" s="255"/>
      <c r="T7443" s="255"/>
      <c r="U7443" s="255"/>
      <c r="V7443" s="255"/>
    </row>
    <row r="7444" spans="11:22" x14ac:dyDescent="0.25">
      <c r="K7444" s="254"/>
      <c r="L7444" s="255"/>
      <c r="M7444" s="255"/>
      <c r="N7444" s="255"/>
      <c r="O7444" s="255"/>
      <c r="P7444" s="255"/>
      <c r="Q7444" s="255"/>
      <c r="R7444" s="255"/>
      <c r="S7444" s="255"/>
      <c r="T7444" s="255"/>
      <c r="U7444" s="255"/>
      <c r="V7444" s="255"/>
    </row>
    <row r="7445" spans="11:22" x14ac:dyDescent="0.25">
      <c r="K7445" s="254"/>
      <c r="L7445" s="255"/>
      <c r="M7445" s="255"/>
      <c r="N7445" s="255"/>
      <c r="O7445" s="255"/>
      <c r="P7445" s="255"/>
      <c r="Q7445" s="255"/>
      <c r="R7445" s="255"/>
      <c r="S7445" s="255"/>
      <c r="T7445" s="255"/>
      <c r="U7445" s="255"/>
      <c r="V7445" s="255"/>
    </row>
    <row r="7446" spans="11:22" x14ac:dyDescent="0.25">
      <c r="K7446" s="254"/>
      <c r="L7446" s="255"/>
      <c r="M7446" s="255"/>
      <c r="N7446" s="255"/>
      <c r="O7446" s="255"/>
      <c r="P7446" s="255"/>
      <c r="Q7446" s="255"/>
      <c r="R7446" s="255"/>
      <c r="S7446" s="255"/>
      <c r="T7446" s="255"/>
      <c r="U7446" s="255"/>
      <c r="V7446" s="255"/>
    </row>
    <row r="7447" spans="11:22" x14ac:dyDescent="0.25">
      <c r="K7447" s="254"/>
      <c r="L7447" s="255"/>
      <c r="M7447" s="255"/>
      <c r="N7447" s="255"/>
      <c r="O7447" s="255"/>
      <c r="P7447" s="255"/>
      <c r="Q7447" s="255"/>
      <c r="R7447" s="255"/>
      <c r="S7447" s="255"/>
      <c r="T7447" s="255"/>
      <c r="U7447" s="255"/>
      <c r="V7447" s="255"/>
    </row>
    <row r="7448" spans="11:22" x14ac:dyDescent="0.25">
      <c r="K7448" s="254"/>
      <c r="L7448" s="255"/>
      <c r="M7448" s="255"/>
      <c r="N7448" s="255"/>
      <c r="O7448" s="255"/>
      <c r="P7448" s="255"/>
      <c r="Q7448" s="255"/>
      <c r="R7448" s="255"/>
      <c r="S7448" s="255"/>
      <c r="T7448" s="255"/>
      <c r="U7448" s="255"/>
      <c r="V7448" s="255"/>
    </row>
    <row r="7449" spans="11:22" x14ac:dyDescent="0.25">
      <c r="K7449" s="254"/>
      <c r="L7449" s="255"/>
      <c r="M7449" s="255"/>
      <c r="N7449" s="255"/>
      <c r="O7449" s="255"/>
      <c r="P7449" s="255"/>
      <c r="Q7449" s="255"/>
      <c r="R7449" s="255"/>
      <c r="S7449" s="255"/>
      <c r="T7449" s="255"/>
      <c r="U7449" s="255"/>
      <c r="V7449" s="255"/>
    </row>
    <row r="7450" spans="11:22" x14ac:dyDescent="0.25">
      <c r="K7450" s="254"/>
      <c r="L7450" s="255"/>
      <c r="M7450" s="255"/>
      <c r="N7450" s="255"/>
      <c r="O7450" s="255"/>
      <c r="P7450" s="255"/>
      <c r="Q7450" s="255"/>
      <c r="R7450" s="255"/>
      <c r="S7450" s="255"/>
      <c r="T7450" s="255"/>
      <c r="U7450" s="255"/>
      <c r="V7450" s="255"/>
    </row>
    <row r="7451" spans="11:22" x14ac:dyDescent="0.25">
      <c r="K7451" s="254"/>
      <c r="L7451" s="255"/>
      <c r="M7451" s="255"/>
      <c r="N7451" s="255"/>
      <c r="O7451" s="255"/>
      <c r="P7451" s="255"/>
      <c r="Q7451" s="255"/>
      <c r="R7451" s="255"/>
      <c r="S7451" s="255"/>
      <c r="T7451" s="255"/>
      <c r="U7451" s="255"/>
      <c r="V7451" s="255"/>
    </row>
    <row r="7452" spans="11:22" x14ac:dyDescent="0.25">
      <c r="K7452" s="254"/>
      <c r="L7452" s="255"/>
      <c r="M7452" s="255"/>
      <c r="N7452" s="255"/>
      <c r="O7452" s="255"/>
      <c r="P7452" s="255"/>
      <c r="Q7452" s="255"/>
      <c r="R7452" s="255"/>
      <c r="S7452" s="255"/>
      <c r="T7452" s="255"/>
      <c r="U7452" s="255"/>
      <c r="V7452" s="255"/>
    </row>
    <row r="7453" spans="11:22" x14ac:dyDescent="0.25">
      <c r="K7453" s="254"/>
      <c r="L7453" s="255"/>
      <c r="M7453" s="255"/>
      <c r="N7453" s="255"/>
      <c r="O7453" s="255"/>
      <c r="P7453" s="255"/>
      <c r="Q7453" s="255"/>
      <c r="R7453" s="255"/>
      <c r="S7453" s="255"/>
      <c r="T7453" s="255"/>
      <c r="U7453" s="255"/>
      <c r="V7453" s="255"/>
    </row>
    <row r="7454" spans="11:22" x14ac:dyDescent="0.25">
      <c r="K7454" s="254"/>
      <c r="L7454" s="255"/>
      <c r="M7454" s="255"/>
      <c r="N7454" s="255"/>
      <c r="O7454" s="255"/>
      <c r="P7454" s="255"/>
      <c r="Q7454" s="255"/>
      <c r="R7454" s="255"/>
      <c r="S7454" s="255"/>
      <c r="T7454" s="255"/>
      <c r="U7454" s="255"/>
      <c r="V7454" s="255"/>
    </row>
    <row r="7455" spans="11:22" x14ac:dyDescent="0.25">
      <c r="K7455" s="254"/>
      <c r="L7455" s="255"/>
      <c r="M7455" s="255"/>
      <c r="N7455" s="255"/>
      <c r="O7455" s="255"/>
      <c r="P7455" s="255"/>
      <c r="Q7455" s="255"/>
      <c r="R7455" s="255"/>
      <c r="S7455" s="255"/>
      <c r="T7455" s="255"/>
      <c r="U7455" s="255"/>
      <c r="V7455" s="255"/>
    </row>
    <row r="7456" spans="11:22" x14ac:dyDescent="0.25">
      <c r="K7456" s="254"/>
      <c r="L7456" s="255"/>
      <c r="M7456" s="255"/>
      <c r="N7456" s="255"/>
      <c r="O7456" s="255"/>
      <c r="P7456" s="255"/>
      <c r="Q7456" s="255"/>
      <c r="R7456" s="255"/>
      <c r="S7456" s="255"/>
      <c r="T7456" s="255"/>
      <c r="U7456" s="255"/>
      <c r="V7456" s="255"/>
    </row>
    <row r="7457" spans="11:22" x14ac:dyDescent="0.25">
      <c r="K7457" s="254"/>
      <c r="L7457" s="255"/>
      <c r="M7457" s="255"/>
      <c r="N7457" s="255"/>
      <c r="O7457" s="255"/>
      <c r="P7457" s="255"/>
      <c r="Q7457" s="255"/>
      <c r="R7457" s="255"/>
      <c r="S7457" s="255"/>
      <c r="T7457" s="255"/>
      <c r="U7457" s="255"/>
      <c r="V7457" s="255"/>
    </row>
    <row r="7458" spans="11:22" x14ac:dyDescent="0.25">
      <c r="K7458" s="254"/>
      <c r="L7458" s="255"/>
      <c r="M7458" s="255"/>
      <c r="N7458" s="255"/>
      <c r="O7458" s="255"/>
      <c r="P7458" s="255"/>
      <c r="Q7458" s="255"/>
      <c r="R7458" s="255"/>
      <c r="S7458" s="255"/>
      <c r="T7458" s="255"/>
      <c r="U7458" s="255"/>
      <c r="V7458" s="255"/>
    </row>
    <row r="7459" spans="11:22" x14ac:dyDescent="0.25">
      <c r="K7459" s="254"/>
      <c r="L7459" s="255"/>
      <c r="M7459" s="255"/>
      <c r="N7459" s="255"/>
      <c r="O7459" s="255"/>
      <c r="P7459" s="255"/>
      <c r="Q7459" s="255"/>
      <c r="R7459" s="255"/>
      <c r="S7459" s="255"/>
      <c r="T7459" s="255"/>
      <c r="U7459" s="255"/>
      <c r="V7459" s="255"/>
    </row>
    <row r="7460" spans="11:22" x14ac:dyDescent="0.25">
      <c r="K7460" s="254"/>
      <c r="L7460" s="255"/>
      <c r="M7460" s="255"/>
      <c r="N7460" s="255"/>
      <c r="O7460" s="255"/>
      <c r="P7460" s="255"/>
      <c r="Q7460" s="255"/>
      <c r="R7460" s="255"/>
      <c r="S7460" s="255"/>
      <c r="T7460" s="255"/>
      <c r="U7460" s="255"/>
      <c r="V7460" s="255"/>
    </row>
    <row r="7461" spans="11:22" x14ac:dyDescent="0.25">
      <c r="K7461" s="254"/>
      <c r="L7461" s="255"/>
      <c r="M7461" s="255"/>
      <c r="N7461" s="255"/>
      <c r="O7461" s="255"/>
      <c r="P7461" s="255"/>
      <c r="Q7461" s="255"/>
      <c r="R7461" s="255"/>
      <c r="S7461" s="255"/>
      <c r="T7461" s="255"/>
      <c r="U7461" s="255"/>
      <c r="V7461" s="255"/>
    </row>
    <row r="7462" spans="11:22" x14ac:dyDescent="0.25">
      <c r="K7462" s="254"/>
      <c r="L7462" s="255"/>
      <c r="M7462" s="255"/>
      <c r="N7462" s="255"/>
      <c r="O7462" s="255"/>
      <c r="P7462" s="255"/>
      <c r="Q7462" s="255"/>
      <c r="R7462" s="255"/>
      <c r="S7462" s="255"/>
      <c r="T7462" s="255"/>
      <c r="U7462" s="255"/>
      <c r="V7462" s="255"/>
    </row>
    <row r="7463" spans="11:22" x14ac:dyDescent="0.25">
      <c r="K7463" s="254"/>
      <c r="L7463" s="255"/>
      <c r="M7463" s="255"/>
      <c r="N7463" s="255"/>
      <c r="O7463" s="255"/>
      <c r="P7463" s="255"/>
      <c r="Q7463" s="255"/>
      <c r="R7463" s="255"/>
      <c r="S7463" s="255"/>
      <c r="T7463" s="255"/>
      <c r="U7463" s="255"/>
      <c r="V7463" s="255"/>
    </row>
    <row r="7464" spans="11:22" x14ac:dyDescent="0.25">
      <c r="K7464" s="254"/>
      <c r="L7464" s="255"/>
      <c r="M7464" s="255"/>
      <c r="N7464" s="255"/>
      <c r="O7464" s="255"/>
      <c r="P7464" s="255"/>
      <c r="Q7464" s="255"/>
      <c r="R7464" s="255"/>
      <c r="S7464" s="255"/>
      <c r="T7464" s="255"/>
      <c r="U7464" s="255"/>
      <c r="V7464" s="255"/>
    </row>
    <row r="7465" spans="11:22" x14ac:dyDescent="0.25">
      <c r="K7465" s="254"/>
      <c r="L7465" s="255"/>
      <c r="M7465" s="255"/>
      <c r="N7465" s="255"/>
      <c r="O7465" s="255"/>
      <c r="P7465" s="255"/>
      <c r="Q7465" s="255"/>
      <c r="R7465" s="255"/>
      <c r="S7465" s="255"/>
      <c r="T7465" s="255"/>
      <c r="U7465" s="255"/>
      <c r="V7465" s="255"/>
    </row>
    <row r="7466" spans="11:22" x14ac:dyDescent="0.25">
      <c r="K7466" s="254"/>
      <c r="L7466" s="255"/>
      <c r="M7466" s="255"/>
      <c r="N7466" s="255"/>
      <c r="O7466" s="255"/>
      <c r="P7466" s="255"/>
      <c r="Q7466" s="255"/>
      <c r="R7466" s="255"/>
      <c r="S7466" s="255"/>
      <c r="T7466" s="255"/>
      <c r="U7466" s="255"/>
      <c r="V7466" s="255"/>
    </row>
    <row r="7467" spans="11:22" x14ac:dyDescent="0.25">
      <c r="K7467" s="254"/>
      <c r="L7467" s="255"/>
      <c r="M7467" s="255"/>
      <c r="N7467" s="255"/>
      <c r="O7467" s="255"/>
      <c r="P7467" s="255"/>
      <c r="Q7467" s="255"/>
      <c r="R7467" s="255"/>
      <c r="S7467" s="255"/>
      <c r="T7467" s="255"/>
      <c r="U7467" s="255"/>
      <c r="V7467" s="255"/>
    </row>
    <row r="7468" spans="11:22" x14ac:dyDescent="0.25">
      <c r="K7468" s="254"/>
      <c r="L7468" s="255"/>
      <c r="M7468" s="255"/>
      <c r="N7468" s="255"/>
      <c r="O7468" s="255"/>
      <c r="P7468" s="255"/>
      <c r="Q7468" s="255"/>
      <c r="R7468" s="255"/>
      <c r="S7468" s="255"/>
      <c r="T7468" s="255"/>
      <c r="U7468" s="255"/>
      <c r="V7468" s="255"/>
    </row>
    <row r="7469" spans="11:22" x14ac:dyDescent="0.25">
      <c r="K7469" s="254"/>
      <c r="L7469" s="255"/>
      <c r="M7469" s="255"/>
      <c r="N7469" s="255"/>
      <c r="O7469" s="255"/>
      <c r="P7469" s="255"/>
      <c r="Q7469" s="255"/>
      <c r="R7469" s="255"/>
      <c r="S7469" s="255"/>
      <c r="T7469" s="255"/>
      <c r="U7469" s="255"/>
      <c r="V7469" s="255"/>
    </row>
    <row r="7470" spans="11:22" x14ac:dyDescent="0.25">
      <c r="K7470" s="254"/>
      <c r="L7470" s="255"/>
      <c r="M7470" s="255"/>
      <c r="N7470" s="255"/>
      <c r="O7470" s="255"/>
      <c r="P7470" s="255"/>
      <c r="Q7470" s="255"/>
      <c r="R7470" s="255"/>
      <c r="S7470" s="255"/>
      <c r="T7470" s="255"/>
      <c r="U7470" s="255"/>
      <c r="V7470" s="255"/>
    </row>
    <row r="7471" spans="11:22" x14ac:dyDescent="0.25">
      <c r="K7471" s="254"/>
      <c r="L7471" s="255"/>
      <c r="M7471" s="255"/>
      <c r="N7471" s="255"/>
      <c r="O7471" s="255"/>
      <c r="P7471" s="255"/>
      <c r="Q7471" s="255"/>
      <c r="R7471" s="255"/>
      <c r="S7471" s="255"/>
      <c r="T7471" s="255"/>
      <c r="U7471" s="255"/>
      <c r="V7471" s="255"/>
    </row>
    <row r="7472" spans="11:22" x14ac:dyDescent="0.25">
      <c r="K7472" s="254"/>
      <c r="L7472" s="255"/>
      <c r="M7472" s="255"/>
      <c r="N7472" s="255"/>
      <c r="O7472" s="255"/>
      <c r="P7472" s="255"/>
      <c r="Q7472" s="255"/>
      <c r="R7472" s="255"/>
      <c r="S7472" s="255"/>
      <c r="T7472" s="255"/>
      <c r="U7472" s="255"/>
      <c r="V7472" s="255"/>
    </row>
    <row r="7473" spans="11:22" x14ac:dyDescent="0.25">
      <c r="K7473" s="254"/>
      <c r="L7473" s="255"/>
      <c r="M7473" s="255"/>
      <c r="N7473" s="255"/>
      <c r="O7473" s="255"/>
      <c r="P7473" s="255"/>
      <c r="Q7473" s="255"/>
      <c r="R7473" s="255"/>
      <c r="S7473" s="255"/>
      <c r="T7473" s="255"/>
      <c r="U7473" s="255"/>
      <c r="V7473" s="255"/>
    </row>
    <row r="7474" spans="11:22" x14ac:dyDescent="0.25">
      <c r="K7474" s="254"/>
      <c r="L7474" s="255"/>
      <c r="M7474" s="255"/>
      <c r="N7474" s="255"/>
      <c r="O7474" s="255"/>
      <c r="P7474" s="255"/>
      <c r="Q7474" s="255"/>
      <c r="R7474" s="255"/>
      <c r="S7474" s="255"/>
      <c r="T7474" s="255"/>
      <c r="U7474" s="255"/>
      <c r="V7474" s="255"/>
    </row>
    <row r="7475" spans="11:22" x14ac:dyDescent="0.25">
      <c r="K7475" s="254"/>
      <c r="L7475" s="255"/>
      <c r="M7475" s="255"/>
      <c r="N7475" s="255"/>
      <c r="O7475" s="255"/>
      <c r="P7475" s="255"/>
      <c r="Q7475" s="255"/>
      <c r="R7475" s="255"/>
      <c r="S7475" s="255"/>
      <c r="T7475" s="255"/>
      <c r="U7475" s="255"/>
      <c r="V7475" s="255"/>
    </row>
    <row r="7476" spans="11:22" x14ac:dyDescent="0.25">
      <c r="K7476" s="254"/>
      <c r="L7476" s="255"/>
      <c r="M7476" s="255"/>
      <c r="N7476" s="255"/>
      <c r="O7476" s="255"/>
      <c r="P7476" s="255"/>
      <c r="Q7476" s="255"/>
      <c r="R7476" s="255"/>
      <c r="S7476" s="255"/>
      <c r="T7476" s="255"/>
      <c r="U7476" s="255"/>
      <c r="V7476" s="255"/>
    </row>
    <row r="7477" spans="11:22" x14ac:dyDescent="0.25">
      <c r="K7477" s="254"/>
      <c r="L7477" s="255"/>
      <c r="M7477" s="255"/>
      <c r="N7477" s="255"/>
      <c r="O7477" s="255"/>
      <c r="P7477" s="255"/>
      <c r="Q7477" s="255"/>
      <c r="R7477" s="255"/>
      <c r="S7477" s="255"/>
      <c r="T7477" s="255"/>
      <c r="U7477" s="255"/>
      <c r="V7477" s="255"/>
    </row>
    <row r="7478" spans="11:22" x14ac:dyDescent="0.25">
      <c r="K7478" s="254"/>
      <c r="L7478" s="255"/>
      <c r="M7478" s="255"/>
      <c r="N7478" s="255"/>
      <c r="O7478" s="255"/>
      <c r="P7478" s="255"/>
      <c r="Q7478" s="255"/>
      <c r="R7478" s="255"/>
      <c r="S7478" s="255"/>
      <c r="T7478" s="255"/>
      <c r="U7478" s="255"/>
      <c r="V7478" s="255"/>
    </row>
    <row r="7479" spans="11:22" x14ac:dyDescent="0.25">
      <c r="K7479" s="254"/>
      <c r="L7479" s="255"/>
      <c r="M7479" s="255"/>
      <c r="N7479" s="255"/>
      <c r="O7479" s="255"/>
      <c r="P7479" s="255"/>
      <c r="Q7479" s="255"/>
      <c r="R7479" s="255"/>
      <c r="S7479" s="255"/>
      <c r="T7479" s="255"/>
      <c r="U7479" s="255"/>
      <c r="V7479" s="255"/>
    </row>
    <row r="7480" spans="11:22" x14ac:dyDescent="0.25">
      <c r="K7480" s="254"/>
      <c r="L7480" s="255"/>
      <c r="M7480" s="255"/>
      <c r="N7480" s="255"/>
      <c r="O7480" s="255"/>
      <c r="P7480" s="255"/>
      <c r="Q7480" s="255"/>
      <c r="R7480" s="255"/>
      <c r="S7480" s="255"/>
      <c r="T7480" s="255"/>
      <c r="U7480" s="255"/>
      <c r="V7480" s="255"/>
    </row>
    <row r="7481" spans="11:22" x14ac:dyDescent="0.25">
      <c r="K7481" s="254"/>
      <c r="L7481" s="255"/>
      <c r="M7481" s="255"/>
      <c r="N7481" s="255"/>
      <c r="O7481" s="255"/>
      <c r="P7481" s="255"/>
      <c r="Q7481" s="255"/>
      <c r="R7481" s="255"/>
      <c r="S7481" s="255"/>
      <c r="T7481" s="255"/>
      <c r="U7481" s="255"/>
      <c r="V7481" s="255"/>
    </row>
    <row r="7482" spans="11:22" x14ac:dyDescent="0.25">
      <c r="K7482" s="254"/>
      <c r="L7482" s="255"/>
      <c r="M7482" s="255"/>
      <c r="N7482" s="255"/>
      <c r="O7482" s="255"/>
      <c r="P7482" s="255"/>
      <c r="Q7482" s="255"/>
      <c r="R7482" s="255"/>
      <c r="S7482" s="255"/>
      <c r="T7482" s="255"/>
      <c r="U7482" s="255"/>
      <c r="V7482" s="255"/>
    </row>
    <row r="7483" spans="11:22" x14ac:dyDescent="0.25">
      <c r="K7483" s="254"/>
      <c r="L7483" s="255"/>
      <c r="M7483" s="255"/>
      <c r="N7483" s="255"/>
      <c r="O7483" s="255"/>
      <c r="P7483" s="255"/>
      <c r="Q7483" s="255"/>
      <c r="R7483" s="255"/>
      <c r="S7483" s="255"/>
      <c r="T7483" s="255"/>
      <c r="U7483" s="255"/>
      <c r="V7483" s="255"/>
    </row>
    <row r="7484" spans="11:22" x14ac:dyDescent="0.25">
      <c r="K7484" s="254"/>
      <c r="L7484" s="255"/>
      <c r="M7484" s="255"/>
      <c r="N7484" s="255"/>
      <c r="O7484" s="255"/>
      <c r="P7484" s="255"/>
      <c r="Q7484" s="255"/>
      <c r="R7484" s="255"/>
      <c r="S7484" s="255"/>
      <c r="T7484" s="255"/>
      <c r="U7484" s="255"/>
      <c r="V7484" s="255"/>
    </row>
    <row r="7485" spans="11:22" x14ac:dyDescent="0.25">
      <c r="K7485" s="254"/>
      <c r="L7485" s="255"/>
      <c r="M7485" s="255"/>
      <c r="N7485" s="255"/>
      <c r="O7485" s="255"/>
      <c r="P7485" s="255"/>
      <c r="Q7485" s="255"/>
      <c r="R7485" s="255"/>
      <c r="S7485" s="255"/>
      <c r="T7485" s="255"/>
      <c r="U7485" s="255"/>
      <c r="V7485" s="255"/>
    </row>
    <row r="7486" spans="11:22" x14ac:dyDescent="0.25">
      <c r="K7486" s="254"/>
      <c r="L7486" s="255"/>
      <c r="M7486" s="255"/>
      <c r="N7486" s="255"/>
      <c r="O7486" s="255"/>
      <c r="P7486" s="255"/>
      <c r="Q7486" s="255"/>
      <c r="R7486" s="255"/>
      <c r="S7486" s="255"/>
      <c r="T7486" s="255"/>
      <c r="U7486" s="255"/>
      <c r="V7486" s="255"/>
    </row>
    <row r="7487" spans="11:22" x14ac:dyDescent="0.25">
      <c r="K7487" s="254"/>
      <c r="L7487" s="255"/>
      <c r="M7487" s="255"/>
      <c r="N7487" s="255"/>
      <c r="O7487" s="255"/>
      <c r="P7487" s="255"/>
      <c r="Q7487" s="255"/>
      <c r="R7487" s="255"/>
      <c r="S7487" s="255"/>
      <c r="T7487" s="255"/>
      <c r="U7487" s="255"/>
      <c r="V7487" s="255"/>
    </row>
    <row r="7488" spans="11:22" x14ac:dyDescent="0.25">
      <c r="K7488" s="254"/>
      <c r="L7488" s="255"/>
      <c r="M7488" s="255"/>
      <c r="N7488" s="255"/>
      <c r="O7488" s="255"/>
      <c r="P7488" s="255"/>
      <c r="Q7488" s="255"/>
      <c r="R7488" s="255"/>
      <c r="S7488" s="255"/>
      <c r="T7488" s="255"/>
      <c r="U7488" s="255"/>
      <c r="V7488" s="255"/>
    </row>
    <row r="7489" spans="11:22" x14ac:dyDescent="0.25">
      <c r="K7489" s="254"/>
      <c r="L7489" s="255"/>
      <c r="M7489" s="255"/>
      <c r="N7489" s="255"/>
      <c r="O7489" s="255"/>
      <c r="P7489" s="255"/>
      <c r="Q7489" s="255"/>
      <c r="R7489" s="255"/>
      <c r="S7489" s="255"/>
      <c r="T7489" s="255"/>
      <c r="U7489" s="255"/>
      <c r="V7489" s="255"/>
    </row>
    <row r="7490" spans="11:22" x14ac:dyDescent="0.25">
      <c r="K7490" s="254"/>
      <c r="L7490" s="255"/>
      <c r="M7490" s="255"/>
      <c r="N7490" s="255"/>
      <c r="O7490" s="255"/>
      <c r="P7490" s="255"/>
      <c r="Q7490" s="255"/>
      <c r="R7490" s="255"/>
      <c r="S7490" s="255"/>
      <c r="T7490" s="255"/>
      <c r="U7490" s="255"/>
      <c r="V7490" s="255"/>
    </row>
    <row r="7491" spans="11:22" x14ac:dyDescent="0.25">
      <c r="K7491" s="254"/>
      <c r="L7491" s="255"/>
      <c r="M7491" s="255"/>
      <c r="N7491" s="255"/>
      <c r="O7491" s="255"/>
      <c r="P7491" s="255"/>
      <c r="Q7491" s="255"/>
      <c r="R7491" s="255"/>
      <c r="S7491" s="255"/>
      <c r="T7491" s="255"/>
      <c r="U7491" s="255"/>
      <c r="V7491" s="255"/>
    </row>
    <row r="7492" spans="11:22" x14ac:dyDescent="0.25">
      <c r="K7492" s="254"/>
      <c r="L7492" s="255"/>
      <c r="M7492" s="255"/>
      <c r="N7492" s="255"/>
      <c r="O7492" s="255"/>
      <c r="P7492" s="255"/>
      <c r="Q7492" s="255"/>
      <c r="R7492" s="255"/>
      <c r="S7492" s="255"/>
      <c r="T7492" s="255"/>
      <c r="U7492" s="255"/>
      <c r="V7492" s="255"/>
    </row>
    <row r="7493" spans="11:22" x14ac:dyDescent="0.25">
      <c r="K7493" s="254"/>
      <c r="L7493" s="255"/>
      <c r="M7493" s="255"/>
      <c r="N7493" s="255"/>
      <c r="O7493" s="255"/>
      <c r="P7493" s="255"/>
      <c r="Q7493" s="255"/>
      <c r="R7493" s="255"/>
      <c r="S7493" s="255"/>
      <c r="T7493" s="255"/>
      <c r="U7493" s="255"/>
      <c r="V7493" s="255"/>
    </row>
    <row r="7494" spans="11:22" x14ac:dyDescent="0.25">
      <c r="K7494" s="254"/>
      <c r="L7494" s="255"/>
      <c r="M7494" s="255"/>
      <c r="N7494" s="255"/>
      <c r="O7494" s="255"/>
      <c r="P7494" s="255"/>
      <c r="Q7494" s="255"/>
      <c r="R7494" s="255"/>
      <c r="S7494" s="255"/>
      <c r="T7494" s="255"/>
      <c r="U7494" s="255"/>
      <c r="V7494" s="255"/>
    </row>
    <row r="7495" spans="11:22" x14ac:dyDescent="0.25">
      <c r="K7495" s="254"/>
      <c r="L7495" s="255"/>
      <c r="M7495" s="255"/>
      <c r="N7495" s="255"/>
      <c r="O7495" s="255"/>
      <c r="P7495" s="255"/>
      <c r="Q7495" s="255"/>
      <c r="R7495" s="255"/>
      <c r="S7495" s="255"/>
      <c r="T7495" s="255"/>
      <c r="U7495" s="255"/>
      <c r="V7495" s="255"/>
    </row>
    <row r="7496" spans="11:22" x14ac:dyDescent="0.25">
      <c r="K7496" s="254"/>
      <c r="L7496" s="255"/>
      <c r="M7496" s="255"/>
      <c r="N7496" s="255"/>
      <c r="O7496" s="255"/>
      <c r="P7496" s="255"/>
      <c r="Q7496" s="255"/>
      <c r="R7496" s="255"/>
      <c r="S7496" s="255"/>
      <c r="T7496" s="255"/>
      <c r="U7496" s="255"/>
      <c r="V7496" s="255"/>
    </row>
    <row r="7497" spans="11:22" x14ac:dyDescent="0.25">
      <c r="K7497" s="254"/>
      <c r="L7497" s="255"/>
      <c r="M7497" s="255"/>
      <c r="N7497" s="255"/>
      <c r="O7497" s="255"/>
      <c r="P7497" s="255"/>
      <c r="Q7497" s="255"/>
      <c r="R7497" s="255"/>
      <c r="S7497" s="255"/>
      <c r="T7497" s="255"/>
      <c r="U7497" s="255"/>
      <c r="V7497" s="255"/>
    </row>
    <row r="7498" spans="11:22" x14ac:dyDescent="0.25">
      <c r="K7498" s="254"/>
      <c r="L7498" s="255"/>
      <c r="M7498" s="255"/>
      <c r="N7498" s="255"/>
      <c r="O7498" s="255"/>
      <c r="P7498" s="255"/>
      <c r="Q7498" s="255"/>
      <c r="R7498" s="255"/>
      <c r="S7498" s="255"/>
      <c r="T7498" s="255"/>
      <c r="U7498" s="255"/>
      <c r="V7498" s="255"/>
    </row>
    <row r="7499" spans="11:22" x14ac:dyDescent="0.25">
      <c r="K7499" s="254"/>
      <c r="L7499" s="255"/>
      <c r="M7499" s="255"/>
      <c r="N7499" s="255"/>
      <c r="O7499" s="255"/>
      <c r="P7499" s="255"/>
      <c r="Q7499" s="255"/>
      <c r="R7499" s="255"/>
      <c r="S7499" s="255"/>
      <c r="T7499" s="255"/>
      <c r="U7499" s="255"/>
      <c r="V7499" s="255"/>
    </row>
    <row r="7500" spans="11:22" x14ac:dyDescent="0.25">
      <c r="K7500" s="254"/>
      <c r="L7500" s="255"/>
      <c r="M7500" s="255"/>
      <c r="N7500" s="255"/>
      <c r="O7500" s="255"/>
      <c r="P7500" s="255"/>
      <c r="Q7500" s="255"/>
      <c r="R7500" s="255"/>
      <c r="S7500" s="255"/>
      <c r="T7500" s="255"/>
      <c r="U7500" s="255"/>
      <c r="V7500" s="255"/>
    </row>
    <row r="7501" spans="11:22" x14ac:dyDescent="0.25">
      <c r="K7501" s="254"/>
      <c r="L7501" s="255"/>
      <c r="M7501" s="255"/>
      <c r="N7501" s="255"/>
      <c r="O7501" s="255"/>
      <c r="P7501" s="255"/>
      <c r="Q7501" s="255"/>
      <c r="R7501" s="255"/>
      <c r="S7501" s="255"/>
      <c r="T7501" s="255"/>
      <c r="U7501" s="255"/>
      <c r="V7501" s="255"/>
    </row>
    <row r="7502" spans="11:22" x14ac:dyDescent="0.25">
      <c r="K7502" s="254"/>
      <c r="L7502" s="255"/>
      <c r="M7502" s="255"/>
      <c r="N7502" s="255"/>
      <c r="O7502" s="255"/>
      <c r="P7502" s="255"/>
      <c r="Q7502" s="255"/>
      <c r="R7502" s="255"/>
      <c r="S7502" s="255"/>
      <c r="T7502" s="255"/>
      <c r="U7502" s="255"/>
      <c r="V7502" s="255"/>
    </row>
    <row r="7503" spans="11:22" x14ac:dyDescent="0.25">
      <c r="K7503" s="254"/>
      <c r="L7503" s="255"/>
      <c r="M7503" s="255"/>
      <c r="N7503" s="255"/>
      <c r="O7503" s="255"/>
      <c r="P7503" s="255"/>
      <c r="Q7503" s="255"/>
      <c r="R7503" s="255"/>
      <c r="S7503" s="255"/>
      <c r="T7503" s="255"/>
      <c r="U7503" s="255"/>
      <c r="V7503" s="255"/>
    </row>
    <row r="7504" spans="11:22" x14ac:dyDescent="0.25">
      <c r="K7504" s="254"/>
      <c r="L7504" s="255"/>
      <c r="M7504" s="255"/>
      <c r="N7504" s="255"/>
      <c r="O7504" s="255"/>
      <c r="P7504" s="255"/>
      <c r="Q7504" s="255"/>
      <c r="R7504" s="255"/>
      <c r="S7504" s="255"/>
      <c r="T7504" s="255"/>
      <c r="U7504" s="255"/>
      <c r="V7504" s="255"/>
    </row>
    <row r="7505" spans="11:22" x14ac:dyDescent="0.25">
      <c r="K7505" s="254"/>
      <c r="L7505" s="255"/>
      <c r="M7505" s="255"/>
      <c r="N7505" s="255"/>
      <c r="O7505" s="255"/>
      <c r="P7505" s="255"/>
      <c r="Q7505" s="255"/>
      <c r="R7505" s="255"/>
      <c r="S7505" s="255"/>
      <c r="T7505" s="255"/>
      <c r="U7505" s="255"/>
      <c r="V7505" s="255"/>
    </row>
    <row r="7506" spans="11:22" x14ac:dyDescent="0.25">
      <c r="K7506" s="254"/>
      <c r="L7506" s="255"/>
      <c r="M7506" s="255"/>
      <c r="N7506" s="255"/>
      <c r="O7506" s="255"/>
      <c r="P7506" s="255"/>
      <c r="Q7506" s="255"/>
      <c r="R7506" s="255"/>
      <c r="S7506" s="255"/>
      <c r="T7506" s="255"/>
      <c r="U7506" s="255"/>
      <c r="V7506" s="255"/>
    </row>
    <row r="7507" spans="11:22" x14ac:dyDescent="0.25">
      <c r="K7507" s="254"/>
      <c r="L7507" s="255"/>
      <c r="M7507" s="255"/>
      <c r="N7507" s="255"/>
      <c r="O7507" s="255"/>
      <c r="P7507" s="255"/>
      <c r="Q7507" s="255"/>
      <c r="R7507" s="255"/>
      <c r="S7507" s="255"/>
      <c r="T7507" s="255"/>
      <c r="U7507" s="255"/>
      <c r="V7507" s="255"/>
    </row>
    <row r="7508" spans="11:22" x14ac:dyDescent="0.25">
      <c r="K7508" s="254"/>
      <c r="L7508" s="255"/>
      <c r="M7508" s="255"/>
      <c r="N7508" s="255"/>
      <c r="O7508" s="255"/>
      <c r="P7508" s="255"/>
      <c r="Q7508" s="255"/>
      <c r="R7508" s="255"/>
      <c r="S7508" s="255"/>
      <c r="T7508" s="255"/>
      <c r="U7508" s="255"/>
      <c r="V7508" s="255"/>
    </row>
    <row r="7509" spans="11:22" x14ac:dyDescent="0.25">
      <c r="K7509" s="254"/>
      <c r="L7509" s="255"/>
      <c r="M7509" s="255"/>
      <c r="N7509" s="255"/>
      <c r="O7509" s="255"/>
      <c r="P7509" s="255"/>
      <c r="Q7509" s="255"/>
      <c r="R7509" s="255"/>
      <c r="S7509" s="255"/>
      <c r="T7509" s="255"/>
      <c r="U7509" s="255"/>
      <c r="V7509" s="255"/>
    </row>
    <row r="7510" spans="11:22" x14ac:dyDescent="0.25">
      <c r="K7510" s="254"/>
      <c r="L7510" s="255"/>
      <c r="M7510" s="255"/>
      <c r="N7510" s="255"/>
      <c r="O7510" s="255"/>
      <c r="P7510" s="255"/>
      <c r="Q7510" s="255"/>
      <c r="R7510" s="255"/>
      <c r="S7510" s="255"/>
      <c r="T7510" s="255"/>
      <c r="U7510" s="255"/>
      <c r="V7510" s="255"/>
    </row>
    <row r="7511" spans="11:22" x14ac:dyDescent="0.25">
      <c r="K7511" s="254"/>
      <c r="L7511" s="255"/>
      <c r="M7511" s="255"/>
      <c r="N7511" s="255"/>
      <c r="O7511" s="255"/>
      <c r="P7511" s="255"/>
      <c r="Q7511" s="255"/>
      <c r="R7511" s="255"/>
      <c r="S7511" s="255"/>
      <c r="T7511" s="255"/>
      <c r="U7511" s="255"/>
      <c r="V7511" s="255"/>
    </row>
    <row r="7512" spans="11:22" x14ac:dyDescent="0.25">
      <c r="K7512" s="254"/>
      <c r="L7512" s="255"/>
      <c r="M7512" s="255"/>
      <c r="N7512" s="255"/>
      <c r="O7512" s="255"/>
      <c r="P7512" s="255"/>
      <c r="Q7512" s="255"/>
      <c r="R7512" s="255"/>
      <c r="S7512" s="255"/>
      <c r="T7512" s="255"/>
      <c r="U7512" s="255"/>
      <c r="V7512" s="255"/>
    </row>
    <row r="7513" spans="11:22" x14ac:dyDescent="0.25">
      <c r="K7513" s="254"/>
      <c r="L7513" s="255"/>
      <c r="M7513" s="255"/>
      <c r="N7513" s="255"/>
      <c r="O7513" s="255"/>
      <c r="P7513" s="255"/>
      <c r="Q7513" s="255"/>
      <c r="R7513" s="255"/>
      <c r="S7513" s="255"/>
      <c r="T7513" s="255"/>
      <c r="U7513" s="255"/>
      <c r="V7513" s="255"/>
    </row>
    <row r="7514" spans="11:22" x14ac:dyDescent="0.25">
      <c r="K7514" s="254"/>
      <c r="L7514" s="255"/>
      <c r="M7514" s="255"/>
      <c r="N7514" s="255"/>
      <c r="O7514" s="255"/>
      <c r="P7514" s="255"/>
      <c r="Q7514" s="255"/>
      <c r="R7514" s="255"/>
      <c r="S7514" s="255"/>
      <c r="T7514" s="255"/>
      <c r="U7514" s="255"/>
      <c r="V7514" s="255"/>
    </row>
    <row r="7515" spans="11:22" x14ac:dyDescent="0.25">
      <c r="K7515" s="254"/>
      <c r="L7515" s="255"/>
      <c r="M7515" s="255"/>
      <c r="N7515" s="255"/>
      <c r="O7515" s="255"/>
      <c r="P7515" s="255"/>
      <c r="Q7515" s="255"/>
      <c r="R7515" s="255"/>
      <c r="S7515" s="255"/>
      <c r="T7515" s="255"/>
      <c r="U7515" s="255"/>
      <c r="V7515" s="255"/>
    </row>
    <row r="7516" spans="11:22" x14ac:dyDescent="0.25">
      <c r="K7516" s="254"/>
      <c r="L7516" s="255"/>
      <c r="M7516" s="255"/>
      <c r="N7516" s="255"/>
      <c r="O7516" s="255"/>
      <c r="P7516" s="255"/>
      <c r="Q7516" s="255"/>
      <c r="R7516" s="255"/>
      <c r="S7516" s="255"/>
      <c r="T7516" s="255"/>
      <c r="U7516" s="255"/>
      <c r="V7516" s="255"/>
    </row>
    <row r="7517" spans="11:22" x14ac:dyDescent="0.25">
      <c r="K7517" s="254"/>
      <c r="L7517" s="255"/>
      <c r="M7517" s="255"/>
      <c r="N7517" s="255"/>
      <c r="O7517" s="255"/>
      <c r="P7517" s="255"/>
      <c r="Q7517" s="255"/>
      <c r="R7517" s="255"/>
      <c r="S7517" s="255"/>
      <c r="T7517" s="255"/>
      <c r="U7517" s="255"/>
      <c r="V7517" s="255"/>
    </row>
    <row r="7518" spans="11:22" x14ac:dyDescent="0.25">
      <c r="K7518" s="254"/>
      <c r="L7518" s="255"/>
      <c r="M7518" s="255"/>
      <c r="N7518" s="255"/>
      <c r="O7518" s="255"/>
      <c r="P7518" s="255"/>
      <c r="Q7518" s="255"/>
      <c r="R7518" s="255"/>
      <c r="S7518" s="255"/>
      <c r="T7518" s="255"/>
      <c r="U7518" s="255"/>
      <c r="V7518" s="255"/>
    </row>
    <row r="7519" spans="11:22" x14ac:dyDescent="0.25">
      <c r="K7519" s="254"/>
      <c r="L7519" s="255"/>
      <c r="M7519" s="255"/>
      <c r="N7519" s="255"/>
      <c r="O7519" s="255"/>
      <c r="P7519" s="255"/>
      <c r="Q7519" s="255"/>
      <c r="R7519" s="255"/>
      <c r="S7519" s="255"/>
      <c r="T7519" s="255"/>
      <c r="U7519" s="255"/>
      <c r="V7519" s="255"/>
    </row>
    <row r="7520" spans="11:22" x14ac:dyDescent="0.25">
      <c r="K7520" s="254"/>
      <c r="L7520" s="255"/>
      <c r="M7520" s="255"/>
      <c r="N7520" s="255"/>
      <c r="O7520" s="255"/>
      <c r="P7520" s="255"/>
      <c r="Q7520" s="255"/>
      <c r="R7520" s="255"/>
      <c r="S7520" s="255"/>
      <c r="T7520" s="255"/>
      <c r="U7520" s="255"/>
      <c r="V7520" s="255"/>
    </row>
    <row r="7521" spans="11:22" x14ac:dyDescent="0.25">
      <c r="K7521" s="254"/>
      <c r="L7521" s="255"/>
      <c r="M7521" s="255"/>
      <c r="N7521" s="255"/>
      <c r="O7521" s="255"/>
      <c r="P7521" s="255"/>
      <c r="Q7521" s="255"/>
      <c r="R7521" s="255"/>
      <c r="S7521" s="255"/>
      <c r="T7521" s="255"/>
      <c r="U7521" s="255"/>
      <c r="V7521" s="255"/>
    </row>
    <row r="7522" spans="11:22" x14ac:dyDescent="0.25">
      <c r="K7522" s="254"/>
      <c r="L7522" s="255"/>
      <c r="M7522" s="255"/>
      <c r="N7522" s="255"/>
      <c r="O7522" s="255"/>
      <c r="P7522" s="255"/>
      <c r="Q7522" s="255"/>
      <c r="R7522" s="255"/>
      <c r="S7522" s="255"/>
      <c r="T7522" s="255"/>
      <c r="U7522" s="255"/>
      <c r="V7522" s="255"/>
    </row>
    <row r="7523" spans="11:22" x14ac:dyDescent="0.25">
      <c r="K7523" s="254"/>
      <c r="L7523" s="255"/>
      <c r="M7523" s="255"/>
      <c r="N7523" s="255"/>
      <c r="O7523" s="255"/>
      <c r="P7523" s="255"/>
      <c r="Q7523" s="255"/>
      <c r="R7523" s="255"/>
      <c r="S7523" s="255"/>
      <c r="T7523" s="255"/>
      <c r="U7523" s="255"/>
      <c r="V7523" s="255"/>
    </row>
    <row r="7524" spans="11:22" x14ac:dyDescent="0.25">
      <c r="K7524" s="254"/>
      <c r="L7524" s="255"/>
      <c r="M7524" s="255"/>
      <c r="N7524" s="255"/>
      <c r="O7524" s="255"/>
      <c r="P7524" s="255"/>
      <c r="Q7524" s="255"/>
      <c r="R7524" s="255"/>
      <c r="S7524" s="255"/>
      <c r="T7524" s="255"/>
      <c r="U7524" s="255"/>
      <c r="V7524" s="255"/>
    </row>
    <row r="7525" spans="11:22" x14ac:dyDescent="0.25">
      <c r="K7525" s="254"/>
      <c r="L7525" s="255"/>
      <c r="M7525" s="255"/>
      <c r="N7525" s="255"/>
      <c r="O7525" s="255"/>
      <c r="P7525" s="255"/>
      <c r="Q7525" s="255"/>
      <c r="R7525" s="255"/>
      <c r="S7525" s="255"/>
      <c r="T7525" s="255"/>
      <c r="U7525" s="255"/>
      <c r="V7525" s="255"/>
    </row>
    <row r="7526" spans="11:22" x14ac:dyDescent="0.25">
      <c r="K7526" s="254"/>
      <c r="L7526" s="255"/>
      <c r="M7526" s="255"/>
      <c r="N7526" s="255"/>
      <c r="O7526" s="255"/>
      <c r="P7526" s="255"/>
      <c r="Q7526" s="255"/>
      <c r="R7526" s="255"/>
      <c r="S7526" s="255"/>
      <c r="T7526" s="255"/>
      <c r="U7526" s="255"/>
      <c r="V7526" s="255"/>
    </row>
    <row r="7527" spans="11:22" x14ac:dyDescent="0.25">
      <c r="K7527" s="254"/>
      <c r="L7527" s="255"/>
      <c r="M7527" s="255"/>
      <c r="N7527" s="255"/>
      <c r="O7527" s="255"/>
      <c r="P7527" s="255"/>
      <c r="Q7527" s="255"/>
      <c r="R7527" s="255"/>
      <c r="S7527" s="255"/>
      <c r="T7527" s="255"/>
      <c r="U7527" s="255"/>
      <c r="V7527" s="255"/>
    </row>
    <row r="7528" spans="11:22" x14ac:dyDescent="0.25">
      <c r="K7528" s="254"/>
      <c r="L7528" s="255"/>
      <c r="M7528" s="255"/>
      <c r="N7528" s="255"/>
      <c r="O7528" s="255"/>
      <c r="P7528" s="255"/>
      <c r="Q7528" s="255"/>
      <c r="R7528" s="255"/>
      <c r="S7528" s="255"/>
      <c r="T7528" s="255"/>
      <c r="U7528" s="255"/>
      <c r="V7528" s="255"/>
    </row>
    <row r="7529" spans="11:22" x14ac:dyDescent="0.25">
      <c r="K7529" s="254"/>
      <c r="L7529" s="255"/>
      <c r="M7529" s="255"/>
      <c r="N7529" s="255"/>
      <c r="O7529" s="255"/>
      <c r="P7529" s="255"/>
      <c r="Q7529" s="255"/>
      <c r="R7529" s="255"/>
      <c r="S7529" s="255"/>
      <c r="T7529" s="255"/>
      <c r="U7529" s="255"/>
      <c r="V7529" s="255"/>
    </row>
    <row r="7530" spans="11:22" x14ac:dyDescent="0.25">
      <c r="K7530" s="254"/>
      <c r="L7530" s="255"/>
      <c r="M7530" s="255"/>
      <c r="N7530" s="255"/>
      <c r="O7530" s="255"/>
      <c r="P7530" s="255"/>
      <c r="Q7530" s="255"/>
      <c r="R7530" s="255"/>
      <c r="S7530" s="255"/>
      <c r="T7530" s="255"/>
      <c r="U7530" s="255"/>
      <c r="V7530" s="255"/>
    </row>
    <row r="7531" spans="11:22" x14ac:dyDescent="0.25">
      <c r="K7531" s="254"/>
      <c r="L7531" s="255"/>
      <c r="M7531" s="255"/>
      <c r="N7531" s="255"/>
      <c r="O7531" s="255"/>
      <c r="P7531" s="255"/>
      <c r="Q7531" s="255"/>
      <c r="R7531" s="255"/>
      <c r="S7531" s="255"/>
      <c r="T7531" s="255"/>
      <c r="U7531" s="255"/>
      <c r="V7531" s="255"/>
    </row>
    <row r="7532" spans="11:22" x14ac:dyDescent="0.25">
      <c r="K7532" s="254"/>
      <c r="L7532" s="255"/>
      <c r="M7532" s="255"/>
      <c r="N7532" s="255"/>
      <c r="O7532" s="255"/>
      <c r="P7532" s="255"/>
      <c r="Q7532" s="255"/>
      <c r="R7532" s="255"/>
      <c r="S7532" s="255"/>
      <c r="T7532" s="255"/>
      <c r="U7532" s="255"/>
      <c r="V7532" s="255"/>
    </row>
    <row r="7533" spans="11:22" x14ac:dyDescent="0.25">
      <c r="K7533" s="254"/>
      <c r="L7533" s="255"/>
      <c r="M7533" s="255"/>
      <c r="N7533" s="255"/>
      <c r="O7533" s="255"/>
      <c r="P7533" s="255"/>
      <c r="Q7533" s="255"/>
      <c r="R7533" s="255"/>
      <c r="S7533" s="255"/>
      <c r="T7533" s="255"/>
      <c r="U7533" s="255"/>
      <c r="V7533" s="255"/>
    </row>
    <row r="7534" spans="11:22" x14ac:dyDescent="0.25">
      <c r="K7534" s="254"/>
      <c r="L7534" s="255"/>
      <c r="M7534" s="255"/>
      <c r="N7534" s="255"/>
      <c r="O7534" s="255"/>
      <c r="P7534" s="255"/>
      <c r="Q7534" s="255"/>
      <c r="R7534" s="255"/>
      <c r="S7534" s="255"/>
      <c r="T7534" s="255"/>
      <c r="U7534" s="255"/>
      <c r="V7534" s="255"/>
    </row>
    <row r="7535" spans="11:22" x14ac:dyDescent="0.25">
      <c r="K7535" s="254"/>
      <c r="L7535" s="255"/>
      <c r="M7535" s="255"/>
      <c r="N7535" s="255"/>
      <c r="O7535" s="255"/>
      <c r="P7535" s="255"/>
      <c r="Q7535" s="255"/>
      <c r="R7535" s="255"/>
      <c r="S7535" s="255"/>
      <c r="T7535" s="255"/>
      <c r="U7535" s="255"/>
      <c r="V7535" s="255"/>
    </row>
    <row r="7536" spans="11:22" x14ac:dyDescent="0.25">
      <c r="K7536" s="254"/>
      <c r="L7536" s="255"/>
      <c r="M7536" s="255"/>
      <c r="N7536" s="255"/>
      <c r="O7536" s="255"/>
      <c r="P7536" s="255"/>
      <c r="Q7536" s="255"/>
      <c r="R7536" s="255"/>
      <c r="S7536" s="255"/>
      <c r="T7536" s="255"/>
      <c r="U7536" s="255"/>
      <c r="V7536" s="255"/>
    </row>
    <row r="7537" spans="11:22" x14ac:dyDescent="0.25">
      <c r="K7537" s="254"/>
      <c r="L7537" s="255"/>
      <c r="M7537" s="255"/>
      <c r="N7537" s="255"/>
      <c r="O7537" s="255"/>
      <c r="P7537" s="255"/>
      <c r="Q7537" s="255"/>
      <c r="R7537" s="255"/>
      <c r="S7537" s="255"/>
      <c r="T7537" s="255"/>
      <c r="U7537" s="255"/>
      <c r="V7537" s="255"/>
    </row>
    <row r="7538" spans="11:22" x14ac:dyDescent="0.25">
      <c r="K7538" s="254"/>
      <c r="L7538" s="255"/>
      <c r="M7538" s="255"/>
      <c r="N7538" s="255"/>
      <c r="O7538" s="255"/>
      <c r="P7538" s="255"/>
      <c r="Q7538" s="255"/>
      <c r="R7538" s="255"/>
      <c r="S7538" s="255"/>
      <c r="T7538" s="255"/>
      <c r="U7538" s="255"/>
      <c r="V7538" s="255"/>
    </row>
    <row r="7539" spans="11:22" x14ac:dyDescent="0.25">
      <c r="K7539" s="254"/>
      <c r="L7539" s="255"/>
      <c r="M7539" s="255"/>
      <c r="N7539" s="255"/>
      <c r="O7539" s="255"/>
      <c r="P7539" s="255"/>
      <c r="Q7539" s="255"/>
      <c r="R7539" s="255"/>
      <c r="S7539" s="255"/>
      <c r="T7539" s="255"/>
      <c r="U7539" s="255"/>
      <c r="V7539" s="255"/>
    </row>
    <row r="7540" spans="11:22" x14ac:dyDescent="0.25">
      <c r="K7540" s="254"/>
      <c r="L7540" s="255"/>
      <c r="M7540" s="255"/>
      <c r="N7540" s="255"/>
      <c r="O7540" s="255"/>
      <c r="P7540" s="255"/>
      <c r="Q7540" s="255"/>
      <c r="R7540" s="255"/>
      <c r="S7540" s="255"/>
      <c r="T7540" s="255"/>
      <c r="U7540" s="255"/>
      <c r="V7540" s="255"/>
    </row>
    <row r="7541" spans="11:22" x14ac:dyDescent="0.25">
      <c r="K7541" s="254"/>
      <c r="L7541" s="255"/>
      <c r="M7541" s="255"/>
      <c r="N7541" s="255"/>
      <c r="O7541" s="255"/>
      <c r="P7541" s="255"/>
      <c r="Q7541" s="255"/>
      <c r="R7541" s="255"/>
      <c r="S7541" s="255"/>
      <c r="T7541" s="255"/>
      <c r="U7541" s="255"/>
      <c r="V7541" s="255"/>
    </row>
    <row r="7542" spans="11:22" x14ac:dyDescent="0.25">
      <c r="K7542" s="254"/>
      <c r="L7542" s="255"/>
      <c r="M7542" s="255"/>
      <c r="N7542" s="255"/>
      <c r="O7542" s="255"/>
      <c r="P7542" s="255"/>
      <c r="Q7542" s="255"/>
      <c r="R7542" s="255"/>
      <c r="S7542" s="255"/>
      <c r="T7542" s="255"/>
      <c r="U7542" s="255"/>
      <c r="V7542" s="255"/>
    </row>
    <row r="7543" spans="11:22" x14ac:dyDescent="0.25">
      <c r="K7543" s="254"/>
      <c r="L7543" s="255"/>
      <c r="M7543" s="255"/>
      <c r="N7543" s="255"/>
      <c r="O7543" s="255"/>
      <c r="P7543" s="255"/>
      <c r="Q7543" s="255"/>
      <c r="R7543" s="255"/>
      <c r="S7543" s="255"/>
      <c r="T7543" s="255"/>
      <c r="U7543" s="255"/>
      <c r="V7543" s="255"/>
    </row>
    <row r="7544" spans="11:22" x14ac:dyDescent="0.25">
      <c r="K7544" s="254"/>
      <c r="L7544" s="255"/>
      <c r="M7544" s="255"/>
      <c r="N7544" s="255"/>
      <c r="O7544" s="255"/>
      <c r="P7544" s="255"/>
      <c r="Q7544" s="255"/>
      <c r="R7544" s="255"/>
      <c r="S7544" s="255"/>
      <c r="T7544" s="255"/>
      <c r="U7544" s="255"/>
      <c r="V7544" s="255"/>
    </row>
    <row r="7545" spans="11:22" x14ac:dyDescent="0.25">
      <c r="K7545" s="254"/>
      <c r="L7545" s="255"/>
      <c r="M7545" s="255"/>
      <c r="N7545" s="255"/>
      <c r="O7545" s="255"/>
      <c r="P7545" s="255"/>
      <c r="Q7545" s="255"/>
      <c r="R7545" s="255"/>
      <c r="S7545" s="255"/>
      <c r="T7545" s="255"/>
      <c r="U7545" s="255"/>
      <c r="V7545" s="255"/>
    </row>
    <row r="7546" spans="11:22" x14ac:dyDescent="0.25">
      <c r="K7546" s="254"/>
      <c r="L7546" s="255"/>
      <c r="M7546" s="255"/>
      <c r="N7546" s="255"/>
      <c r="O7546" s="255"/>
      <c r="P7546" s="255"/>
      <c r="Q7546" s="255"/>
      <c r="R7546" s="255"/>
      <c r="S7546" s="255"/>
      <c r="T7546" s="255"/>
      <c r="U7546" s="255"/>
      <c r="V7546" s="255"/>
    </row>
    <row r="7547" spans="11:22" x14ac:dyDescent="0.25">
      <c r="K7547" s="254"/>
      <c r="L7547" s="255"/>
      <c r="M7547" s="255"/>
      <c r="N7547" s="255"/>
      <c r="O7547" s="255"/>
      <c r="P7547" s="255"/>
      <c r="Q7547" s="255"/>
      <c r="R7547" s="255"/>
      <c r="S7547" s="255"/>
      <c r="T7547" s="255"/>
      <c r="U7547" s="255"/>
      <c r="V7547" s="255"/>
    </row>
    <row r="7548" spans="11:22" x14ac:dyDescent="0.25">
      <c r="K7548" s="254"/>
      <c r="L7548" s="255"/>
      <c r="M7548" s="255"/>
      <c r="N7548" s="255"/>
      <c r="O7548" s="255"/>
      <c r="P7548" s="255"/>
      <c r="Q7548" s="255"/>
      <c r="R7548" s="255"/>
      <c r="S7548" s="255"/>
      <c r="T7548" s="255"/>
      <c r="U7548" s="255"/>
      <c r="V7548" s="255"/>
    </row>
    <row r="7549" spans="11:22" x14ac:dyDescent="0.25">
      <c r="K7549" s="254"/>
      <c r="L7549" s="255"/>
      <c r="M7549" s="255"/>
      <c r="N7549" s="255"/>
      <c r="O7549" s="255"/>
      <c r="P7549" s="255"/>
      <c r="Q7549" s="255"/>
      <c r="R7549" s="255"/>
      <c r="S7549" s="255"/>
      <c r="T7549" s="255"/>
      <c r="U7549" s="255"/>
      <c r="V7549" s="255"/>
    </row>
    <row r="7550" spans="11:22" x14ac:dyDescent="0.25">
      <c r="K7550" s="254"/>
      <c r="L7550" s="255"/>
      <c r="M7550" s="255"/>
      <c r="N7550" s="255"/>
      <c r="O7550" s="255"/>
      <c r="P7550" s="255"/>
      <c r="Q7550" s="255"/>
      <c r="R7550" s="255"/>
      <c r="S7550" s="255"/>
      <c r="T7550" s="255"/>
      <c r="U7550" s="255"/>
      <c r="V7550" s="255"/>
    </row>
    <row r="7551" spans="11:22" x14ac:dyDescent="0.25">
      <c r="K7551" s="254"/>
      <c r="L7551" s="255"/>
      <c r="M7551" s="255"/>
      <c r="N7551" s="255"/>
      <c r="O7551" s="255"/>
      <c r="P7551" s="255"/>
      <c r="Q7551" s="255"/>
      <c r="R7551" s="255"/>
      <c r="S7551" s="255"/>
      <c r="T7551" s="255"/>
      <c r="U7551" s="255"/>
      <c r="V7551" s="255"/>
    </row>
    <row r="7552" spans="11:22" x14ac:dyDescent="0.25">
      <c r="K7552" s="254"/>
      <c r="L7552" s="255"/>
      <c r="M7552" s="255"/>
      <c r="N7552" s="255"/>
      <c r="O7552" s="255"/>
      <c r="P7552" s="255"/>
      <c r="Q7552" s="255"/>
      <c r="R7552" s="255"/>
      <c r="S7552" s="255"/>
      <c r="T7552" s="255"/>
      <c r="U7552" s="255"/>
      <c r="V7552" s="255"/>
    </row>
    <row r="7553" spans="11:22" x14ac:dyDescent="0.25">
      <c r="K7553" s="254"/>
      <c r="L7553" s="255"/>
      <c r="M7553" s="255"/>
      <c r="N7553" s="255"/>
      <c r="O7553" s="255"/>
      <c r="P7553" s="255"/>
      <c r="Q7553" s="255"/>
      <c r="R7553" s="255"/>
      <c r="S7553" s="255"/>
      <c r="T7553" s="255"/>
      <c r="U7553" s="255"/>
      <c r="V7553" s="255"/>
    </row>
    <row r="7554" spans="11:22" x14ac:dyDescent="0.25">
      <c r="K7554" s="254"/>
      <c r="L7554" s="255"/>
      <c r="M7554" s="255"/>
      <c r="N7554" s="255"/>
      <c r="O7554" s="255"/>
      <c r="P7554" s="255"/>
      <c r="Q7554" s="255"/>
      <c r="R7554" s="255"/>
      <c r="S7554" s="255"/>
      <c r="T7554" s="255"/>
      <c r="U7554" s="255"/>
      <c r="V7554" s="255"/>
    </row>
    <row r="7555" spans="11:22" x14ac:dyDescent="0.25">
      <c r="K7555" s="254"/>
      <c r="L7555" s="255"/>
      <c r="M7555" s="255"/>
      <c r="N7555" s="255"/>
      <c r="O7555" s="255"/>
      <c r="P7555" s="255"/>
      <c r="Q7555" s="255"/>
      <c r="R7555" s="255"/>
      <c r="S7555" s="255"/>
      <c r="T7555" s="255"/>
      <c r="U7555" s="255"/>
      <c r="V7555" s="255"/>
    </row>
    <row r="7556" spans="11:22" x14ac:dyDescent="0.25">
      <c r="K7556" s="254"/>
      <c r="L7556" s="255"/>
      <c r="M7556" s="255"/>
      <c r="N7556" s="255"/>
      <c r="O7556" s="255"/>
      <c r="P7556" s="255"/>
      <c r="Q7556" s="255"/>
      <c r="R7556" s="255"/>
      <c r="S7556" s="255"/>
      <c r="T7556" s="255"/>
      <c r="U7556" s="255"/>
      <c r="V7556" s="255"/>
    </row>
    <row r="7557" spans="11:22" x14ac:dyDescent="0.25">
      <c r="K7557" s="254"/>
      <c r="L7557" s="255"/>
      <c r="M7557" s="255"/>
      <c r="N7557" s="255"/>
      <c r="O7557" s="255"/>
      <c r="P7557" s="255"/>
      <c r="Q7557" s="255"/>
      <c r="R7557" s="255"/>
      <c r="S7557" s="255"/>
      <c r="T7557" s="255"/>
      <c r="U7557" s="255"/>
      <c r="V7557" s="255"/>
    </row>
    <row r="7558" spans="11:22" x14ac:dyDescent="0.25">
      <c r="K7558" s="254"/>
      <c r="L7558" s="255"/>
      <c r="M7558" s="255"/>
      <c r="N7558" s="255"/>
      <c r="O7558" s="255"/>
      <c r="P7558" s="255"/>
      <c r="Q7558" s="255"/>
      <c r="R7558" s="255"/>
      <c r="S7558" s="255"/>
      <c r="T7558" s="255"/>
      <c r="U7558" s="255"/>
      <c r="V7558" s="255"/>
    </row>
    <row r="7559" spans="11:22" x14ac:dyDescent="0.25">
      <c r="K7559" s="254"/>
      <c r="L7559" s="255"/>
      <c r="M7559" s="255"/>
      <c r="N7559" s="255"/>
      <c r="O7559" s="255"/>
      <c r="P7559" s="255"/>
      <c r="Q7559" s="255"/>
      <c r="R7559" s="255"/>
      <c r="S7559" s="255"/>
      <c r="T7559" s="255"/>
      <c r="U7559" s="255"/>
      <c r="V7559" s="255"/>
    </row>
    <row r="7560" spans="11:22" x14ac:dyDescent="0.25">
      <c r="K7560" s="254"/>
      <c r="L7560" s="255"/>
      <c r="M7560" s="255"/>
      <c r="N7560" s="255"/>
      <c r="O7560" s="255"/>
      <c r="P7560" s="255"/>
      <c r="Q7560" s="255"/>
      <c r="R7560" s="255"/>
      <c r="S7560" s="255"/>
      <c r="T7560" s="255"/>
      <c r="U7560" s="255"/>
      <c r="V7560" s="255"/>
    </row>
    <row r="7561" spans="11:22" x14ac:dyDescent="0.25">
      <c r="K7561" s="254"/>
      <c r="L7561" s="255"/>
      <c r="M7561" s="255"/>
      <c r="N7561" s="255"/>
      <c r="O7561" s="255"/>
      <c r="P7561" s="255"/>
      <c r="Q7561" s="255"/>
      <c r="R7561" s="255"/>
      <c r="S7561" s="255"/>
      <c r="T7561" s="255"/>
      <c r="U7561" s="255"/>
      <c r="V7561" s="255"/>
    </row>
    <row r="7562" spans="11:22" x14ac:dyDescent="0.25">
      <c r="K7562" s="254"/>
      <c r="L7562" s="255"/>
      <c r="M7562" s="255"/>
      <c r="N7562" s="255"/>
      <c r="O7562" s="255"/>
      <c r="P7562" s="255"/>
      <c r="Q7562" s="255"/>
      <c r="R7562" s="255"/>
      <c r="S7562" s="255"/>
      <c r="T7562" s="255"/>
      <c r="U7562" s="255"/>
      <c r="V7562" s="255"/>
    </row>
    <row r="7563" spans="11:22" x14ac:dyDescent="0.25">
      <c r="K7563" s="254"/>
      <c r="L7563" s="255"/>
      <c r="M7563" s="255"/>
      <c r="N7563" s="255"/>
      <c r="O7563" s="255"/>
      <c r="P7563" s="255"/>
      <c r="Q7563" s="255"/>
      <c r="R7563" s="255"/>
      <c r="S7563" s="255"/>
      <c r="T7563" s="255"/>
      <c r="U7563" s="255"/>
      <c r="V7563" s="255"/>
    </row>
    <row r="7564" spans="11:22" x14ac:dyDescent="0.25">
      <c r="K7564" s="254"/>
      <c r="L7564" s="255"/>
      <c r="M7564" s="255"/>
      <c r="N7564" s="255"/>
      <c r="O7564" s="255"/>
      <c r="P7564" s="255"/>
      <c r="Q7564" s="255"/>
      <c r="R7564" s="255"/>
      <c r="S7564" s="255"/>
      <c r="T7564" s="255"/>
      <c r="U7564" s="255"/>
      <c r="V7564" s="255"/>
    </row>
    <row r="7565" spans="11:22" x14ac:dyDescent="0.25">
      <c r="K7565" s="254"/>
      <c r="L7565" s="255"/>
      <c r="M7565" s="255"/>
      <c r="N7565" s="255"/>
      <c r="O7565" s="255"/>
      <c r="P7565" s="255"/>
      <c r="Q7565" s="255"/>
      <c r="R7565" s="255"/>
      <c r="S7565" s="255"/>
      <c r="T7565" s="255"/>
      <c r="U7565" s="255"/>
      <c r="V7565" s="255"/>
    </row>
    <row r="7566" spans="11:22" x14ac:dyDescent="0.25">
      <c r="K7566" s="254"/>
      <c r="L7566" s="255"/>
      <c r="M7566" s="255"/>
      <c r="N7566" s="255"/>
      <c r="O7566" s="255"/>
      <c r="P7566" s="255"/>
      <c r="Q7566" s="255"/>
      <c r="R7566" s="255"/>
      <c r="S7566" s="255"/>
      <c r="T7566" s="255"/>
      <c r="U7566" s="255"/>
      <c r="V7566" s="255"/>
    </row>
    <row r="7567" spans="11:22" x14ac:dyDescent="0.25">
      <c r="K7567" s="254"/>
      <c r="L7567" s="255"/>
      <c r="M7567" s="255"/>
      <c r="N7567" s="255"/>
      <c r="O7567" s="255"/>
      <c r="P7567" s="255"/>
      <c r="Q7567" s="255"/>
      <c r="R7567" s="255"/>
      <c r="S7567" s="255"/>
      <c r="T7567" s="255"/>
      <c r="U7567" s="255"/>
      <c r="V7567" s="255"/>
    </row>
    <row r="7568" spans="11:22" x14ac:dyDescent="0.25">
      <c r="K7568" s="254"/>
      <c r="L7568" s="255"/>
      <c r="M7568" s="255"/>
      <c r="N7568" s="255"/>
      <c r="O7568" s="255"/>
      <c r="P7568" s="255"/>
      <c r="Q7568" s="255"/>
      <c r="R7568" s="255"/>
      <c r="S7568" s="255"/>
      <c r="T7568" s="255"/>
      <c r="U7568" s="255"/>
      <c r="V7568" s="255"/>
    </row>
    <row r="7569" spans="11:22" x14ac:dyDescent="0.25">
      <c r="K7569" s="254"/>
      <c r="L7569" s="255"/>
      <c r="M7569" s="255"/>
      <c r="N7569" s="255"/>
      <c r="O7569" s="255"/>
      <c r="P7569" s="255"/>
      <c r="Q7569" s="255"/>
      <c r="R7569" s="255"/>
      <c r="S7569" s="255"/>
      <c r="T7569" s="255"/>
      <c r="U7569" s="255"/>
      <c r="V7569" s="255"/>
    </row>
    <row r="7570" spans="11:22" x14ac:dyDescent="0.25">
      <c r="K7570" s="254"/>
      <c r="L7570" s="255"/>
      <c r="M7570" s="255"/>
      <c r="N7570" s="255"/>
      <c r="O7570" s="255"/>
      <c r="P7570" s="255"/>
      <c r="Q7570" s="255"/>
      <c r="R7570" s="255"/>
      <c r="S7570" s="255"/>
      <c r="T7570" s="255"/>
      <c r="U7570" s="255"/>
      <c r="V7570" s="255"/>
    </row>
    <row r="7571" spans="11:22" x14ac:dyDescent="0.25">
      <c r="K7571" s="254"/>
      <c r="L7571" s="255"/>
      <c r="M7571" s="255"/>
      <c r="N7571" s="255"/>
      <c r="O7571" s="255"/>
      <c r="P7571" s="255"/>
      <c r="Q7571" s="255"/>
      <c r="R7571" s="255"/>
      <c r="S7571" s="255"/>
      <c r="T7571" s="255"/>
      <c r="U7571" s="255"/>
      <c r="V7571" s="255"/>
    </row>
    <row r="7572" spans="11:22" x14ac:dyDescent="0.25">
      <c r="K7572" s="254"/>
      <c r="L7572" s="255"/>
      <c r="M7572" s="255"/>
      <c r="N7572" s="255"/>
      <c r="O7572" s="255"/>
      <c r="P7572" s="255"/>
      <c r="Q7572" s="255"/>
      <c r="R7572" s="255"/>
      <c r="S7572" s="255"/>
      <c r="T7572" s="255"/>
      <c r="U7572" s="255"/>
      <c r="V7572" s="255"/>
    </row>
    <row r="7573" spans="11:22" x14ac:dyDescent="0.25">
      <c r="K7573" s="254"/>
      <c r="L7573" s="255"/>
      <c r="M7573" s="255"/>
      <c r="N7573" s="255"/>
      <c r="O7573" s="255"/>
      <c r="P7573" s="255"/>
      <c r="Q7573" s="255"/>
      <c r="R7573" s="255"/>
      <c r="S7573" s="255"/>
      <c r="T7573" s="255"/>
      <c r="U7573" s="255"/>
      <c r="V7573" s="255"/>
    </row>
    <row r="7574" spans="11:22" x14ac:dyDescent="0.25">
      <c r="K7574" s="254"/>
      <c r="L7574" s="255"/>
      <c r="M7574" s="255"/>
      <c r="N7574" s="255"/>
      <c r="O7574" s="255"/>
      <c r="P7574" s="255"/>
      <c r="Q7574" s="255"/>
      <c r="R7574" s="255"/>
      <c r="S7574" s="255"/>
      <c r="T7574" s="255"/>
      <c r="U7574" s="255"/>
      <c r="V7574" s="255"/>
    </row>
    <row r="7575" spans="11:22" x14ac:dyDescent="0.25">
      <c r="K7575" s="254"/>
      <c r="L7575" s="255"/>
      <c r="M7575" s="255"/>
      <c r="N7575" s="255"/>
      <c r="O7575" s="255"/>
      <c r="P7575" s="255"/>
      <c r="Q7575" s="255"/>
      <c r="R7575" s="255"/>
      <c r="S7575" s="255"/>
      <c r="T7575" s="255"/>
      <c r="U7575" s="255"/>
      <c r="V7575" s="255"/>
    </row>
    <row r="7576" spans="11:22" x14ac:dyDescent="0.25">
      <c r="K7576" s="254"/>
      <c r="L7576" s="255"/>
      <c r="M7576" s="255"/>
      <c r="N7576" s="255"/>
      <c r="O7576" s="255"/>
      <c r="P7576" s="255"/>
      <c r="Q7576" s="255"/>
      <c r="R7576" s="255"/>
      <c r="S7576" s="255"/>
      <c r="T7576" s="255"/>
      <c r="U7576" s="255"/>
      <c r="V7576" s="255"/>
    </row>
    <row r="7577" spans="11:22" x14ac:dyDescent="0.25">
      <c r="K7577" s="254"/>
      <c r="L7577" s="255"/>
      <c r="M7577" s="255"/>
      <c r="N7577" s="255"/>
      <c r="O7577" s="255"/>
      <c r="P7577" s="255"/>
      <c r="Q7577" s="255"/>
      <c r="R7577" s="255"/>
      <c r="S7577" s="255"/>
      <c r="T7577" s="255"/>
      <c r="U7577" s="255"/>
      <c r="V7577" s="255"/>
    </row>
    <row r="7578" spans="11:22" x14ac:dyDescent="0.25">
      <c r="K7578" s="254"/>
      <c r="L7578" s="255"/>
      <c r="M7578" s="255"/>
      <c r="N7578" s="255"/>
      <c r="O7578" s="255"/>
      <c r="P7578" s="255"/>
      <c r="Q7578" s="255"/>
      <c r="R7578" s="255"/>
      <c r="S7578" s="255"/>
      <c r="T7578" s="255"/>
      <c r="U7578" s="255"/>
      <c r="V7578" s="255"/>
    </row>
    <row r="7579" spans="11:22" x14ac:dyDescent="0.25">
      <c r="K7579" s="254"/>
      <c r="L7579" s="255"/>
      <c r="M7579" s="255"/>
      <c r="N7579" s="255"/>
      <c r="O7579" s="255"/>
      <c r="P7579" s="255"/>
      <c r="Q7579" s="255"/>
      <c r="R7579" s="255"/>
      <c r="S7579" s="255"/>
      <c r="T7579" s="255"/>
      <c r="U7579" s="255"/>
      <c r="V7579" s="255"/>
    </row>
    <row r="7580" spans="11:22" x14ac:dyDescent="0.25">
      <c r="K7580" s="254"/>
      <c r="L7580" s="255"/>
      <c r="M7580" s="255"/>
      <c r="N7580" s="255"/>
      <c r="O7580" s="255"/>
      <c r="P7580" s="255"/>
      <c r="Q7580" s="255"/>
      <c r="R7580" s="255"/>
      <c r="S7580" s="255"/>
      <c r="T7580" s="255"/>
      <c r="U7580" s="255"/>
      <c r="V7580" s="255"/>
    </row>
    <row r="7581" spans="11:22" x14ac:dyDescent="0.25">
      <c r="K7581" s="254"/>
      <c r="L7581" s="255"/>
      <c r="M7581" s="255"/>
      <c r="N7581" s="255"/>
      <c r="O7581" s="255"/>
      <c r="P7581" s="255"/>
      <c r="Q7581" s="255"/>
      <c r="R7581" s="255"/>
      <c r="S7581" s="255"/>
      <c r="T7581" s="255"/>
      <c r="U7581" s="255"/>
      <c r="V7581" s="255"/>
    </row>
    <row r="7582" spans="11:22" x14ac:dyDescent="0.25">
      <c r="K7582" s="254"/>
      <c r="L7582" s="255"/>
      <c r="M7582" s="255"/>
      <c r="N7582" s="255"/>
      <c r="O7582" s="255"/>
      <c r="P7582" s="255"/>
      <c r="Q7582" s="255"/>
      <c r="R7582" s="255"/>
      <c r="S7582" s="255"/>
      <c r="T7582" s="255"/>
      <c r="U7582" s="255"/>
      <c r="V7582" s="255"/>
    </row>
    <row r="7583" spans="11:22" x14ac:dyDescent="0.25">
      <c r="K7583" s="254"/>
      <c r="L7583" s="255"/>
      <c r="M7583" s="255"/>
      <c r="N7583" s="255"/>
      <c r="O7583" s="255"/>
      <c r="P7583" s="255"/>
      <c r="Q7583" s="255"/>
      <c r="R7583" s="255"/>
      <c r="S7583" s="255"/>
      <c r="T7583" s="255"/>
      <c r="U7583" s="255"/>
      <c r="V7583" s="255"/>
    </row>
    <row r="7584" spans="11:22" x14ac:dyDescent="0.25">
      <c r="K7584" s="254"/>
      <c r="L7584" s="255"/>
      <c r="M7584" s="255"/>
      <c r="N7584" s="255"/>
      <c r="O7584" s="255"/>
      <c r="P7584" s="255"/>
      <c r="Q7584" s="255"/>
      <c r="R7584" s="255"/>
      <c r="S7584" s="255"/>
      <c r="T7584" s="255"/>
      <c r="U7584" s="255"/>
      <c r="V7584" s="255"/>
    </row>
    <row r="7585" spans="11:22" x14ac:dyDescent="0.25">
      <c r="K7585" s="254"/>
      <c r="L7585" s="255"/>
      <c r="M7585" s="255"/>
      <c r="N7585" s="255"/>
      <c r="O7585" s="255"/>
      <c r="P7585" s="255"/>
      <c r="Q7585" s="255"/>
      <c r="R7585" s="255"/>
      <c r="S7585" s="255"/>
      <c r="T7585" s="255"/>
      <c r="U7585" s="255"/>
      <c r="V7585" s="255"/>
    </row>
    <row r="7586" spans="11:22" x14ac:dyDescent="0.25">
      <c r="K7586" s="254"/>
      <c r="L7586" s="255"/>
      <c r="M7586" s="255"/>
      <c r="N7586" s="255"/>
      <c r="O7586" s="255"/>
      <c r="P7586" s="255"/>
      <c r="Q7586" s="255"/>
      <c r="R7586" s="255"/>
      <c r="S7586" s="255"/>
      <c r="T7586" s="255"/>
      <c r="U7586" s="255"/>
      <c r="V7586" s="255"/>
    </row>
    <row r="7587" spans="11:22" x14ac:dyDescent="0.25">
      <c r="K7587" s="254"/>
      <c r="L7587" s="255"/>
      <c r="M7587" s="255"/>
      <c r="N7587" s="255"/>
      <c r="O7587" s="255"/>
      <c r="P7587" s="255"/>
      <c r="Q7587" s="255"/>
      <c r="R7587" s="255"/>
      <c r="S7587" s="255"/>
      <c r="T7587" s="255"/>
      <c r="U7587" s="255"/>
      <c r="V7587" s="255"/>
    </row>
    <row r="7588" spans="11:22" x14ac:dyDescent="0.25">
      <c r="K7588" s="254"/>
      <c r="L7588" s="255"/>
      <c r="M7588" s="255"/>
      <c r="N7588" s="255"/>
      <c r="O7588" s="255"/>
      <c r="P7588" s="255"/>
      <c r="Q7588" s="255"/>
      <c r="R7588" s="255"/>
      <c r="S7588" s="255"/>
      <c r="T7588" s="255"/>
      <c r="U7588" s="255"/>
      <c r="V7588" s="255"/>
    </row>
    <row r="7589" spans="11:22" x14ac:dyDescent="0.25">
      <c r="K7589" s="254"/>
      <c r="L7589" s="255"/>
      <c r="M7589" s="255"/>
      <c r="N7589" s="255"/>
      <c r="O7589" s="255"/>
      <c r="P7589" s="255"/>
      <c r="Q7589" s="255"/>
      <c r="R7589" s="255"/>
      <c r="S7589" s="255"/>
      <c r="T7589" s="255"/>
      <c r="U7589" s="255"/>
      <c r="V7589" s="255"/>
    </row>
    <row r="7590" spans="11:22" x14ac:dyDescent="0.25">
      <c r="K7590" s="254"/>
      <c r="L7590" s="255"/>
      <c r="M7590" s="255"/>
      <c r="N7590" s="255"/>
      <c r="O7590" s="255"/>
      <c r="P7590" s="255"/>
      <c r="Q7590" s="255"/>
      <c r="R7590" s="255"/>
      <c r="S7590" s="255"/>
      <c r="T7590" s="255"/>
      <c r="U7590" s="255"/>
      <c r="V7590" s="255"/>
    </row>
    <row r="7591" spans="11:22" x14ac:dyDescent="0.25">
      <c r="K7591" s="254"/>
      <c r="L7591" s="255"/>
      <c r="M7591" s="255"/>
      <c r="N7591" s="255"/>
      <c r="O7591" s="255"/>
      <c r="P7591" s="255"/>
      <c r="Q7591" s="255"/>
      <c r="R7591" s="255"/>
      <c r="S7591" s="255"/>
      <c r="T7591" s="255"/>
      <c r="U7591" s="255"/>
      <c r="V7591" s="255"/>
    </row>
    <row r="7592" spans="11:22" x14ac:dyDescent="0.25">
      <c r="K7592" s="254"/>
      <c r="L7592" s="255"/>
      <c r="M7592" s="255"/>
      <c r="N7592" s="255"/>
      <c r="O7592" s="255"/>
      <c r="P7592" s="255"/>
      <c r="Q7592" s="255"/>
      <c r="R7592" s="255"/>
      <c r="S7592" s="255"/>
      <c r="T7592" s="255"/>
      <c r="U7592" s="255"/>
      <c r="V7592" s="255"/>
    </row>
    <row r="7593" spans="11:22" x14ac:dyDescent="0.25">
      <c r="K7593" s="254"/>
      <c r="L7593" s="255"/>
      <c r="M7593" s="255"/>
      <c r="N7593" s="255"/>
      <c r="O7593" s="255"/>
      <c r="P7593" s="255"/>
      <c r="Q7593" s="255"/>
      <c r="R7593" s="255"/>
      <c r="S7593" s="255"/>
      <c r="T7593" s="255"/>
      <c r="U7593" s="255"/>
      <c r="V7593" s="255"/>
    </row>
    <row r="7594" spans="11:22" x14ac:dyDescent="0.25">
      <c r="K7594" s="254"/>
      <c r="L7594" s="255"/>
      <c r="M7594" s="255"/>
      <c r="N7594" s="255"/>
      <c r="O7594" s="255"/>
      <c r="P7594" s="255"/>
      <c r="Q7594" s="255"/>
      <c r="R7594" s="255"/>
      <c r="S7594" s="255"/>
      <c r="T7594" s="255"/>
      <c r="U7594" s="255"/>
      <c r="V7594" s="255"/>
    </row>
    <row r="7595" spans="11:22" x14ac:dyDescent="0.25">
      <c r="K7595" s="254"/>
      <c r="L7595" s="255"/>
      <c r="M7595" s="255"/>
      <c r="N7595" s="255"/>
      <c r="O7595" s="255"/>
      <c r="P7595" s="255"/>
      <c r="Q7595" s="255"/>
      <c r="R7595" s="255"/>
      <c r="S7595" s="255"/>
      <c r="T7595" s="255"/>
      <c r="U7595" s="255"/>
      <c r="V7595" s="255"/>
    </row>
    <row r="7596" spans="11:22" x14ac:dyDescent="0.25">
      <c r="K7596" s="254"/>
      <c r="L7596" s="255"/>
      <c r="M7596" s="255"/>
      <c r="N7596" s="255"/>
      <c r="O7596" s="255"/>
      <c r="P7596" s="255"/>
      <c r="Q7596" s="255"/>
      <c r="R7596" s="255"/>
      <c r="S7596" s="255"/>
      <c r="T7596" s="255"/>
      <c r="U7596" s="255"/>
      <c r="V7596" s="255"/>
    </row>
    <row r="7597" spans="11:22" x14ac:dyDescent="0.25">
      <c r="K7597" s="254"/>
      <c r="L7597" s="255"/>
      <c r="M7597" s="255"/>
      <c r="N7597" s="255"/>
      <c r="O7597" s="255"/>
      <c r="P7597" s="255"/>
      <c r="Q7597" s="255"/>
      <c r="R7597" s="255"/>
      <c r="S7597" s="255"/>
      <c r="T7597" s="255"/>
      <c r="U7597" s="255"/>
      <c r="V7597" s="255"/>
    </row>
    <row r="7598" spans="11:22" x14ac:dyDescent="0.25">
      <c r="K7598" s="254"/>
      <c r="L7598" s="255"/>
      <c r="M7598" s="255"/>
      <c r="N7598" s="255"/>
      <c r="O7598" s="255"/>
      <c r="P7598" s="255"/>
      <c r="Q7598" s="255"/>
      <c r="R7598" s="255"/>
      <c r="S7598" s="255"/>
      <c r="T7598" s="255"/>
      <c r="U7598" s="255"/>
      <c r="V7598" s="255"/>
    </row>
    <row r="7599" spans="11:22" x14ac:dyDescent="0.25">
      <c r="K7599" s="254"/>
      <c r="L7599" s="255"/>
      <c r="M7599" s="255"/>
      <c r="N7599" s="255"/>
      <c r="O7599" s="255"/>
      <c r="P7599" s="255"/>
      <c r="Q7599" s="255"/>
      <c r="R7599" s="255"/>
      <c r="S7599" s="255"/>
      <c r="T7599" s="255"/>
      <c r="U7599" s="255"/>
      <c r="V7599" s="255"/>
    </row>
    <row r="7600" spans="11:22" x14ac:dyDescent="0.25">
      <c r="K7600" s="254"/>
      <c r="L7600" s="255"/>
      <c r="M7600" s="255"/>
      <c r="N7600" s="255"/>
      <c r="O7600" s="255"/>
      <c r="P7600" s="255"/>
      <c r="Q7600" s="255"/>
      <c r="R7600" s="255"/>
      <c r="S7600" s="255"/>
      <c r="T7600" s="255"/>
      <c r="U7600" s="255"/>
      <c r="V7600" s="255"/>
    </row>
    <row r="7601" spans="11:22" x14ac:dyDescent="0.25">
      <c r="K7601" s="254"/>
      <c r="L7601" s="255"/>
      <c r="M7601" s="255"/>
      <c r="N7601" s="255"/>
      <c r="O7601" s="255"/>
      <c r="P7601" s="255"/>
      <c r="Q7601" s="255"/>
      <c r="R7601" s="255"/>
      <c r="S7601" s="255"/>
      <c r="T7601" s="255"/>
      <c r="U7601" s="255"/>
      <c r="V7601" s="255"/>
    </row>
    <row r="7602" spans="11:22" x14ac:dyDescent="0.25">
      <c r="K7602" s="254"/>
      <c r="L7602" s="255"/>
      <c r="M7602" s="255"/>
      <c r="N7602" s="255"/>
      <c r="O7602" s="255"/>
      <c r="P7602" s="255"/>
      <c r="Q7602" s="255"/>
      <c r="R7602" s="255"/>
      <c r="S7602" s="255"/>
      <c r="T7602" s="255"/>
      <c r="U7602" s="255"/>
      <c r="V7602" s="255"/>
    </row>
    <row r="7603" spans="11:22" x14ac:dyDescent="0.25">
      <c r="K7603" s="254"/>
      <c r="L7603" s="255"/>
      <c r="M7603" s="255"/>
      <c r="N7603" s="255"/>
      <c r="O7603" s="255"/>
      <c r="P7603" s="255"/>
      <c r="Q7603" s="255"/>
      <c r="R7603" s="255"/>
      <c r="S7603" s="255"/>
      <c r="T7603" s="255"/>
      <c r="U7603" s="255"/>
      <c r="V7603" s="255"/>
    </row>
    <row r="7604" spans="11:22" x14ac:dyDescent="0.25">
      <c r="K7604" s="254"/>
      <c r="L7604" s="255"/>
      <c r="M7604" s="255"/>
      <c r="N7604" s="255"/>
      <c r="O7604" s="255"/>
      <c r="P7604" s="255"/>
      <c r="Q7604" s="255"/>
      <c r="R7604" s="255"/>
      <c r="S7604" s="255"/>
      <c r="T7604" s="255"/>
      <c r="U7604" s="255"/>
      <c r="V7604" s="255"/>
    </row>
    <row r="7605" spans="11:22" x14ac:dyDescent="0.25">
      <c r="K7605" s="254"/>
      <c r="L7605" s="255"/>
      <c r="M7605" s="255"/>
      <c r="N7605" s="255"/>
      <c r="O7605" s="255"/>
      <c r="P7605" s="255"/>
      <c r="Q7605" s="255"/>
      <c r="R7605" s="255"/>
      <c r="S7605" s="255"/>
      <c r="T7605" s="255"/>
      <c r="U7605" s="255"/>
      <c r="V7605" s="255"/>
    </row>
    <row r="7606" spans="11:22" x14ac:dyDescent="0.25">
      <c r="K7606" s="254"/>
      <c r="L7606" s="255"/>
      <c r="M7606" s="255"/>
      <c r="N7606" s="255"/>
      <c r="O7606" s="255"/>
      <c r="P7606" s="255"/>
      <c r="Q7606" s="255"/>
      <c r="R7606" s="255"/>
      <c r="S7606" s="255"/>
      <c r="T7606" s="255"/>
      <c r="U7606" s="255"/>
      <c r="V7606" s="255"/>
    </row>
    <row r="7607" spans="11:22" x14ac:dyDescent="0.25">
      <c r="K7607" s="254"/>
      <c r="L7607" s="255"/>
      <c r="M7607" s="255"/>
      <c r="N7607" s="255"/>
      <c r="O7607" s="255"/>
      <c r="P7607" s="255"/>
      <c r="Q7607" s="255"/>
      <c r="R7607" s="255"/>
      <c r="S7607" s="255"/>
      <c r="T7607" s="255"/>
      <c r="U7607" s="255"/>
      <c r="V7607" s="255"/>
    </row>
    <row r="7608" spans="11:22" x14ac:dyDescent="0.25">
      <c r="K7608" s="254"/>
      <c r="L7608" s="255"/>
      <c r="M7608" s="255"/>
      <c r="N7608" s="255"/>
      <c r="O7608" s="255"/>
      <c r="P7608" s="255"/>
      <c r="Q7608" s="255"/>
      <c r="R7608" s="255"/>
      <c r="S7608" s="255"/>
      <c r="T7608" s="255"/>
      <c r="U7608" s="255"/>
      <c r="V7608" s="255"/>
    </row>
    <row r="7609" spans="11:22" x14ac:dyDescent="0.25">
      <c r="K7609" s="254"/>
      <c r="L7609" s="255"/>
      <c r="M7609" s="255"/>
      <c r="N7609" s="255"/>
      <c r="O7609" s="255"/>
      <c r="P7609" s="255"/>
      <c r="Q7609" s="255"/>
      <c r="R7609" s="255"/>
      <c r="S7609" s="255"/>
      <c r="T7609" s="255"/>
      <c r="U7609" s="255"/>
      <c r="V7609" s="255"/>
    </row>
    <row r="7610" spans="11:22" x14ac:dyDescent="0.25">
      <c r="K7610" s="254"/>
      <c r="L7610" s="255"/>
      <c r="M7610" s="255"/>
      <c r="N7610" s="255"/>
      <c r="O7610" s="255"/>
      <c r="P7610" s="255"/>
      <c r="Q7610" s="255"/>
      <c r="R7610" s="255"/>
      <c r="S7610" s="255"/>
      <c r="T7610" s="255"/>
      <c r="U7610" s="255"/>
      <c r="V7610" s="255"/>
    </row>
    <row r="7611" spans="11:22" x14ac:dyDescent="0.25">
      <c r="K7611" s="254"/>
      <c r="L7611" s="255"/>
      <c r="M7611" s="255"/>
      <c r="N7611" s="255"/>
      <c r="O7611" s="255"/>
      <c r="P7611" s="255"/>
      <c r="Q7611" s="255"/>
      <c r="R7611" s="255"/>
      <c r="S7611" s="255"/>
      <c r="T7611" s="255"/>
      <c r="U7611" s="255"/>
      <c r="V7611" s="255"/>
    </row>
    <row r="7612" spans="11:22" x14ac:dyDescent="0.25">
      <c r="K7612" s="254"/>
      <c r="L7612" s="255"/>
      <c r="M7612" s="255"/>
      <c r="N7612" s="255"/>
      <c r="O7612" s="255"/>
      <c r="P7612" s="255"/>
      <c r="Q7612" s="255"/>
      <c r="R7612" s="255"/>
      <c r="S7612" s="255"/>
      <c r="T7612" s="255"/>
      <c r="U7612" s="255"/>
      <c r="V7612" s="255"/>
    </row>
    <row r="7613" spans="11:22" x14ac:dyDescent="0.25">
      <c r="K7613" s="254"/>
      <c r="L7613" s="255"/>
      <c r="M7613" s="255"/>
      <c r="N7613" s="255"/>
      <c r="O7613" s="255"/>
      <c r="P7613" s="255"/>
      <c r="Q7613" s="255"/>
      <c r="R7613" s="255"/>
      <c r="S7613" s="255"/>
      <c r="T7613" s="255"/>
      <c r="U7613" s="255"/>
      <c r="V7613" s="255"/>
    </row>
    <row r="7614" spans="11:22" x14ac:dyDescent="0.25">
      <c r="K7614" s="254"/>
      <c r="L7614" s="255"/>
      <c r="M7614" s="255"/>
      <c r="N7614" s="255"/>
      <c r="O7614" s="255"/>
      <c r="P7614" s="255"/>
      <c r="Q7614" s="255"/>
      <c r="R7614" s="255"/>
      <c r="S7614" s="255"/>
      <c r="T7614" s="255"/>
      <c r="U7614" s="255"/>
      <c r="V7614" s="255"/>
    </row>
    <row r="7615" spans="11:22" x14ac:dyDescent="0.25">
      <c r="K7615" s="254"/>
      <c r="L7615" s="255"/>
      <c r="M7615" s="255"/>
      <c r="N7615" s="255"/>
      <c r="O7615" s="255"/>
      <c r="P7615" s="255"/>
      <c r="Q7615" s="255"/>
      <c r="R7615" s="255"/>
      <c r="S7615" s="255"/>
      <c r="T7615" s="255"/>
      <c r="U7615" s="255"/>
      <c r="V7615" s="255"/>
    </row>
    <row r="7616" spans="11:22" x14ac:dyDescent="0.25">
      <c r="K7616" s="254"/>
      <c r="L7616" s="255"/>
      <c r="M7616" s="255"/>
      <c r="N7616" s="255"/>
      <c r="O7616" s="255"/>
      <c r="P7616" s="255"/>
      <c r="Q7616" s="255"/>
      <c r="R7616" s="255"/>
      <c r="S7616" s="255"/>
      <c r="T7616" s="255"/>
      <c r="U7616" s="255"/>
      <c r="V7616" s="255"/>
    </row>
    <row r="7617" spans="11:22" x14ac:dyDescent="0.25">
      <c r="K7617" s="254"/>
      <c r="L7617" s="255"/>
      <c r="M7617" s="255"/>
      <c r="N7617" s="255"/>
      <c r="O7617" s="255"/>
      <c r="P7617" s="255"/>
      <c r="Q7617" s="255"/>
      <c r="R7617" s="255"/>
      <c r="S7617" s="255"/>
      <c r="T7617" s="255"/>
      <c r="U7617" s="255"/>
      <c r="V7617" s="255"/>
    </row>
    <row r="7618" spans="11:22" x14ac:dyDescent="0.25">
      <c r="K7618" s="254"/>
      <c r="L7618" s="255"/>
      <c r="M7618" s="255"/>
      <c r="N7618" s="255"/>
      <c r="O7618" s="255"/>
      <c r="P7618" s="255"/>
      <c r="Q7618" s="255"/>
      <c r="R7618" s="255"/>
      <c r="S7618" s="255"/>
      <c r="T7618" s="255"/>
      <c r="U7618" s="255"/>
      <c r="V7618" s="255"/>
    </row>
    <row r="7619" spans="11:22" x14ac:dyDescent="0.25">
      <c r="K7619" s="254"/>
      <c r="L7619" s="255"/>
      <c r="M7619" s="255"/>
      <c r="N7619" s="255"/>
      <c r="O7619" s="255"/>
      <c r="P7619" s="255"/>
      <c r="Q7619" s="255"/>
      <c r="R7619" s="255"/>
      <c r="S7619" s="255"/>
      <c r="T7619" s="255"/>
      <c r="U7619" s="255"/>
      <c r="V7619" s="255"/>
    </row>
    <row r="7620" spans="11:22" x14ac:dyDescent="0.25">
      <c r="K7620" s="254"/>
      <c r="L7620" s="255"/>
      <c r="M7620" s="255"/>
      <c r="N7620" s="255"/>
      <c r="O7620" s="255"/>
      <c r="P7620" s="255"/>
      <c r="Q7620" s="255"/>
      <c r="R7620" s="255"/>
      <c r="S7620" s="255"/>
      <c r="T7620" s="255"/>
      <c r="U7620" s="255"/>
      <c r="V7620" s="255"/>
    </row>
    <row r="7621" spans="11:22" x14ac:dyDescent="0.25">
      <c r="K7621" s="254"/>
      <c r="L7621" s="255"/>
      <c r="M7621" s="255"/>
      <c r="N7621" s="255"/>
      <c r="O7621" s="255"/>
      <c r="P7621" s="255"/>
      <c r="Q7621" s="255"/>
      <c r="R7621" s="255"/>
      <c r="S7621" s="255"/>
      <c r="T7621" s="255"/>
      <c r="U7621" s="255"/>
      <c r="V7621" s="255"/>
    </row>
    <row r="7622" spans="11:22" x14ac:dyDescent="0.25">
      <c r="K7622" s="254"/>
      <c r="L7622" s="255"/>
      <c r="M7622" s="255"/>
      <c r="N7622" s="255"/>
      <c r="O7622" s="255"/>
      <c r="P7622" s="255"/>
      <c r="Q7622" s="255"/>
      <c r="R7622" s="255"/>
      <c r="S7622" s="255"/>
      <c r="T7622" s="255"/>
      <c r="U7622" s="255"/>
      <c r="V7622" s="255"/>
    </row>
    <row r="7623" spans="11:22" x14ac:dyDescent="0.25">
      <c r="K7623" s="254"/>
      <c r="L7623" s="255"/>
      <c r="M7623" s="255"/>
      <c r="N7623" s="255"/>
      <c r="O7623" s="255"/>
      <c r="P7623" s="255"/>
      <c r="Q7623" s="255"/>
      <c r="R7623" s="255"/>
      <c r="S7623" s="255"/>
      <c r="T7623" s="255"/>
      <c r="U7623" s="255"/>
      <c r="V7623" s="255"/>
    </row>
    <row r="7624" spans="11:22" x14ac:dyDescent="0.25">
      <c r="K7624" s="254"/>
      <c r="L7624" s="255"/>
      <c r="M7624" s="255"/>
      <c r="N7624" s="255"/>
      <c r="O7624" s="255"/>
      <c r="P7624" s="255"/>
      <c r="Q7624" s="255"/>
      <c r="R7624" s="255"/>
      <c r="S7624" s="255"/>
      <c r="T7624" s="255"/>
      <c r="U7624" s="255"/>
      <c r="V7624" s="255"/>
    </row>
    <row r="7625" spans="11:22" x14ac:dyDescent="0.25">
      <c r="K7625" s="254"/>
      <c r="L7625" s="255"/>
      <c r="M7625" s="255"/>
      <c r="N7625" s="255"/>
      <c r="O7625" s="255"/>
      <c r="P7625" s="255"/>
      <c r="Q7625" s="255"/>
      <c r="R7625" s="255"/>
      <c r="S7625" s="255"/>
      <c r="T7625" s="255"/>
      <c r="U7625" s="255"/>
      <c r="V7625" s="255"/>
    </row>
    <row r="7626" spans="11:22" x14ac:dyDescent="0.25">
      <c r="K7626" s="254"/>
      <c r="L7626" s="255"/>
      <c r="M7626" s="255"/>
      <c r="N7626" s="255"/>
      <c r="O7626" s="255"/>
      <c r="P7626" s="255"/>
      <c r="Q7626" s="255"/>
      <c r="R7626" s="255"/>
      <c r="S7626" s="255"/>
      <c r="T7626" s="255"/>
      <c r="U7626" s="255"/>
      <c r="V7626" s="255"/>
    </row>
    <row r="7627" spans="11:22" x14ac:dyDescent="0.25">
      <c r="K7627" s="254"/>
      <c r="L7627" s="255"/>
      <c r="M7627" s="255"/>
      <c r="N7627" s="255"/>
      <c r="O7627" s="255"/>
      <c r="P7627" s="255"/>
      <c r="Q7627" s="255"/>
      <c r="R7627" s="255"/>
      <c r="S7627" s="255"/>
      <c r="T7627" s="255"/>
      <c r="U7627" s="255"/>
      <c r="V7627" s="255"/>
    </row>
    <row r="7628" spans="11:22" x14ac:dyDescent="0.25">
      <c r="K7628" s="254"/>
      <c r="L7628" s="255"/>
      <c r="M7628" s="255"/>
      <c r="N7628" s="255"/>
      <c r="O7628" s="255"/>
      <c r="P7628" s="255"/>
      <c r="Q7628" s="255"/>
      <c r="R7628" s="255"/>
      <c r="S7628" s="255"/>
      <c r="T7628" s="255"/>
      <c r="U7628" s="255"/>
      <c r="V7628" s="255"/>
    </row>
    <row r="7629" spans="11:22" x14ac:dyDescent="0.25">
      <c r="K7629" s="254"/>
      <c r="L7629" s="255"/>
      <c r="M7629" s="255"/>
      <c r="N7629" s="255"/>
      <c r="O7629" s="255"/>
      <c r="P7629" s="255"/>
      <c r="Q7629" s="255"/>
      <c r="R7629" s="255"/>
      <c r="S7629" s="255"/>
      <c r="T7629" s="255"/>
      <c r="U7629" s="255"/>
      <c r="V7629" s="255"/>
    </row>
    <row r="7630" spans="11:22" x14ac:dyDescent="0.25">
      <c r="K7630" s="254"/>
      <c r="L7630" s="255"/>
      <c r="M7630" s="255"/>
      <c r="N7630" s="255"/>
      <c r="O7630" s="255"/>
      <c r="P7630" s="255"/>
      <c r="Q7630" s="255"/>
      <c r="R7630" s="255"/>
      <c r="S7630" s="255"/>
      <c r="T7630" s="255"/>
      <c r="U7630" s="255"/>
      <c r="V7630" s="255"/>
    </row>
    <row r="7631" spans="11:22" x14ac:dyDescent="0.25">
      <c r="K7631" s="254"/>
      <c r="L7631" s="255"/>
      <c r="M7631" s="255"/>
      <c r="N7631" s="255"/>
      <c r="O7631" s="255"/>
      <c r="P7631" s="255"/>
      <c r="Q7631" s="255"/>
      <c r="R7631" s="255"/>
      <c r="S7631" s="255"/>
      <c r="T7631" s="255"/>
      <c r="U7631" s="255"/>
      <c r="V7631" s="255"/>
    </row>
    <row r="7632" spans="11:22" x14ac:dyDescent="0.25">
      <c r="K7632" s="254"/>
      <c r="L7632" s="255"/>
      <c r="M7632" s="255"/>
      <c r="N7632" s="255"/>
      <c r="O7632" s="255"/>
      <c r="P7632" s="255"/>
      <c r="Q7632" s="255"/>
      <c r="R7632" s="255"/>
      <c r="S7632" s="255"/>
      <c r="T7632" s="255"/>
      <c r="U7632" s="255"/>
      <c r="V7632" s="255"/>
    </row>
    <row r="7633" spans="11:22" x14ac:dyDescent="0.25">
      <c r="K7633" s="254"/>
      <c r="L7633" s="255"/>
      <c r="M7633" s="255"/>
      <c r="N7633" s="255"/>
      <c r="O7633" s="255"/>
      <c r="P7633" s="255"/>
      <c r="Q7633" s="255"/>
      <c r="R7633" s="255"/>
      <c r="S7633" s="255"/>
      <c r="T7633" s="255"/>
      <c r="U7633" s="255"/>
      <c r="V7633" s="255"/>
    </row>
    <row r="7634" spans="11:22" x14ac:dyDescent="0.25">
      <c r="K7634" s="254"/>
      <c r="L7634" s="255"/>
      <c r="M7634" s="255"/>
      <c r="N7634" s="255"/>
      <c r="O7634" s="255"/>
      <c r="P7634" s="255"/>
      <c r="Q7634" s="255"/>
      <c r="R7634" s="255"/>
      <c r="S7634" s="255"/>
      <c r="T7634" s="255"/>
      <c r="U7634" s="255"/>
      <c r="V7634" s="255"/>
    </row>
    <row r="7635" spans="11:22" x14ac:dyDescent="0.25">
      <c r="K7635" s="254"/>
      <c r="L7635" s="255"/>
      <c r="M7635" s="255"/>
      <c r="N7635" s="255"/>
      <c r="O7635" s="255"/>
      <c r="P7635" s="255"/>
      <c r="Q7635" s="255"/>
      <c r="R7635" s="255"/>
      <c r="S7635" s="255"/>
      <c r="T7635" s="255"/>
      <c r="U7635" s="255"/>
      <c r="V7635" s="255"/>
    </row>
    <row r="7636" spans="11:22" x14ac:dyDescent="0.25">
      <c r="K7636" s="254"/>
      <c r="L7636" s="255"/>
      <c r="M7636" s="255"/>
      <c r="N7636" s="255"/>
      <c r="O7636" s="255"/>
      <c r="P7636" s="255"/>
      <c r="Q7636" s="255"/>
      <c r="R7636" s="255"/>
      <c r="S7636" s="255"/>
      <c r="T7636" s="255"/>
      <c r="U7636" s="255"/>
      <c r="V7636" s="255"/>
    </row>
    <row r="7637" spans="11:22" x14ac:dyDescent="0.25">
      <c r="K7637" s="254"/>
      <c r="L7637" s="255"/>
      <c r="M7637" s="255"/>
      <c r="N7637" s="255"/>
      <c r="O7637" s="255"/>
      <c r="P7637" s="255"/>
      <c r="Q7637" s="255"/>
      <c r="R7637" s="255"/>
      <c r="S7637" s="255"/>
      <c r="T7637" s="255"/>
      <c r="U7637" s="255"/>
      <c r="V7637" s="255"/>
    </row>
    <row r="7638" spans="11:22" x14ac:dyDescent="0.25">
      <c r="K7638" s="254"/>
      <c r="L7638" s="255"/>
      <c r="M7638" s="255"/>
      <c r="N7638" s="255"/>
      <c r="O7638" s="255"/>
      <c r="P7638" s="255"/>
      <c r="Q7638" s="255"/>
      <c r="R7638" s="255"/>
      <c r="S7638" s="255"/>
      <c r="T7638" s="255"/>
      <c r="U7638" s="255"/>
      <c r="V7638" s="255"/>
    </row>
    <row r="7639" spans="11:22" x14ac:dyDescent="0.25">
      <c r="K7639" s="254"/>
      <c r="L7639" s="255"/>
      <c r="M7639" s="255"/>
      <c r="N7639" s="255"/>
      <c r="O7639" s="255"/>
      <c r="P7639" s="255"/>
      <c r="Q7639" s="255"/>
      <c r="R7639" s="255"/>
      <c r="S7639" s="255"/>
      <c r="T7639" s="255"/>
      <c r="U7639" s="255"/>
      <c r="V7639" s="255"/>
    </row>
    <row r="7640" spans="11:22" x14ac:dyDescent="0.25">
      <c r="K7640" s="254"/>
      <c r="L7640" s="255"/>
      <c r="M7640" s="255"/>
      <c r="N7640" s="255"/>
      <c r="O7640" s="255"/>
      <c r="P7640" s="255"/>
      <c r="Q7640" s="255"/>
      <c r="R7640" s="255"/>
      <c r="S7640" s="255"/>
      <c r="T7640" s="255"/>
      <c r="U7640" s="255"/>
      <c r="V7640" s="255"/>
    </row>
    <row r="7641" spans="11:22" x14ac:dyDescent="0.25">
      <c r="K7641" s="254"/>
      <c r="L7641" s="255"/>
      <c r="M7641" s="255"/>
      <c r="N7641" s="255"/>
      <c r="O7641" s="255"/>
      <c r="P7641" s="255"/>
      <c r="Q7641" s="255"/>
      <c r="R7641" s="255"/>
      <c r="S7641" s="255"/>
      <c r="T7641" s="255"/>
      <c r="U7641" s="255"/>
      <c r="V7641" s="255"/>
    </row>
    <row r="7642" spans="11:22" x14ac:dyDescent="0.25">
      <c r="K7642" s="254"/>
      <c r="L7642" s="255"/>
      <c r="M7642" s="255"/>
      <c r="N7642" s="255"/>
      <c r="O7642" s="255"/>
      <c r="P7642" s="255"/>
      <c r="Q7642" s="255"/>
      <c r="R7642" s="255"/>
      <c r="S7642" s="255"/>
      <c r="T7642" s="255"/>
      <c r="U7642" s="255"/>
      <c r="V7642" s="255"/>
    </row>
    <row r="7643" spans="11:22" x14ac:dyDescent="0.25">
      <c r="K7643" s="254"/>
      <c r="L7643" s="255"/>
      <c r="M7643" s="255"/>
      <c r="N7643" s="255"/>
      <c r="O7643" s="255"/>
      <c r="P7643" s="255"/>
      <c r="Q7643" s="255"/>
      <c r="R7643" s="255"/>
      <c r="S7643" s="255"/>
      <c r="T7643" s="255"/>
      <c r="U7643" s="255"/>
      <c r="V7643" s="255"/>
    </row>
    <row r="7644" spans="11:22" x14ac:dyDescent="0.25">
      <c r="K7644" s="254"/>
      <c r="L7644" s="255"/>
      <c r="M7644" s="255"/>
      <c r="N7644" s="255"/>
      <c r="O7644" s="255"/>
      <c r="P7644" s="255"/>
      <c r="Q7644" s="255"/>
      <c r="R7644" s="255"/>
      <c r="S7644" s="255"/>
      <c r="T7644" s="255"/>
      <c r="U7644" s="255"/>
      <c r="V7644" s="255"/>
    </row>
    <row r="7645" spans="11:22" x14ac:dyDescent="0.25">
      <c r="K7645" s="254"/>
      <c r="L7645" s="255"/>
      <c r="M7645" s="255"/>
      <c r="N7645" s="255"/>
      <c r="O7645" s="255"/>
      <c r="P7645" s="255"/>
      <c r="Q7645" s="255"/>
      <c r="R7645" s="255"/>
      <c r="S7645" s="255"/>
      <c r="T7645" s="255"/>
      <c r="U7645" s="255"/>
      <c r="V7645" s="255"/>
    </row>
    <row r="7646" spans="11:22" x14ac:dyDescent="0.25">
      <c r="K7646" s="254"/>
      <c r="L7646" s="255"/>
      <c r="M7646" s="255"/>
      <c r="N7646" s="255"/>
      <c r="O7646" s="255"/>
      <c r="P7646" s="255"/>
      <c r="Q7646" s="255"/>
      <c r="R7646" s="255"/>
      <c r="S7646" s="255"/>
      <c r="T7646" s="255"/>
      <c r="U7646" s="255"/>
      <c r="V7646" s="255"/>
    </row>
    <row r="7647" spans="11:22" x14ac:dyDescent="0.25">
      <c r="K7647" s="254"/>
      <c r="L7647" s="255"/>
      <c r="M7647" s="255"/>
      <c r="N7647" s="255"/>
      <c r="O7647" s="255"/>
      <c r="P7647" s="255"/>
      <c r="Q7647" s="255"/>
      <c r="R7647" s="255"/>
      <c r="S7647" s="255"/>
      <c r="T7647" s="255"/>
      <c r="U7647" s="255"/>
      <c r="V7647" s="255"/>
    </row>
    <row r="7648" spans="11:22" x14ac:dyDescent="0.25">
      <c r="K7648" s="254"/>
      <c r="L7648" s="255"/>
      <c r="M7648" s="255"/>
      <c r="N7648" s="255"/>
      <c r="O7648" s="255"/>
      <c r="P7648" s="255"/>
      <c r="Q7648" s="255"/>
      <c r="R7648" s="255"/>
      <c r="S7648" s="255"/>
      <c r="T7648" s="255"/>
      <c r="U7648" s="255"/>
      <c r="V7648" s="255"/>
    </row>
    <row r="7649" spans="11:22" x14ac:dyDescent="0.25">
      <c r="K7649" s="254"/>
      <c r="L7649" s="255"/>
      <c r="M7649" s="255"/>
      <c r="N7649" s="255"/>
      <c r="O7649" s="255"/>
      <c r="P7649" s="255"/>
      <c r="Q7649" s="255"/>
      <c r="R7649" s="255"/>
      <c r="S7649" s="255"/>
      <c r="T7649" s="255"/>
      <c r="U7649" s="255"/>
      <c r="V7649" s="255"/>
    </row>
    <row r="7650" spans="11:22" x14ac:dyDescent="0.25">
      <c r="K7650" s="254"/>
      <c r="L7650" s="255"/>
      <c r="M7650" s="255"/>
      <c r="N7650" s="255"/>
      <c r="O7650" s="255"/>
      <c r="P7650" s="255"/>
      <c r="Q7650" s="255"/>
      <c r="R7650" s="255"/>
      <c r="S7650" s="255"/>
      <c r="T7650" s="255"/>
      <c r="U7650" s="255"/>
      <c r="V7650" s="255"/>
    </row>
    <row r="7651" spans="11:22" x14ac:dyDescent="0.25">
      <c r="K7651" s="254"/>
      <c r="L7651" s="255"/>
      <c r="M7651" s="255"/>
      <c r="N7651" s="255"/>
      <c r="O7651" s="255"/>
      <c r="P7651" s="255"/>
      <c r="Q7651" s="255"/>
      <c r="R7651" s="255"/>
      <c r="S7651" s="255"/>
      <c r="T7651" s="255"/>
      <c r="U7651" s="255"/>
      <c r="V7651" s="255"/>
    </row>
    <row r="7652" spans="11:22" x14ac:dyDescent="0.25">
      <c r="K7652" s="254"/>
      <c r="L7652" s="255"/>
      <c r="M7652" s="255"/>
      <c r="N7652" s="255"/>
      <c r="O7652" s="255"/>
      <c r="P7652" s="255"/>
      <c r="Q7652" s="255"/>
      <c r="R7652" s="255"/>
      <c r="S7652" s="255"/>
      <c r="T7652" s="255"/>
      <c r="U7652" s="255"/>
      <c r="V7652" s="255"/>
    </row>
    <row r="7653" spans="11:22" x14ac:dyDescent="0.25">
      <c r="K7653" s="254"/>
      <c r="L7653" s="255"/>
      <c r="M7653" s="255"/>
      <c r="N7653" s="255"/>
      <c r="O7653" s="255"/>
      <c r="P7653" s="255"/>
      <c r="Q7653" s="255"/>
      <c r="R7653" s="255"/>
      <c r="S7653" s="255"/>
      <c r="T7653" s="255"/>
      <c r="U7653" s="255"/>
      <c r="V7653" s="255"/>
    </row>
    <row r="7654" spans="11:22" x14ac:dyDescent="0.25">
      <c r="K7654" s="254"/>
      <c r="L7654" s="255"/>
      <c r="M7654" s="255"/>
      <c r="N7654" s="255"/>
      <c r="O7654" s="255"/>
      <c r="P7654" s="255"/>
      <c r="Q7654" s="255"/>
      <c r="R7654" s="255"/>
      <c r="S7654" s="255"/>
      <c r="T7654" s="255"/>
      <c r="U7654" s="255"/>
      <c r="V7654" s="255"/>
    </row>
    <row r="7655" spans="11:22" x14ac:dyDescent="0.25">
      <c r="K7655" s="254"/>
      <c r="L7655" s="255"/>
      <c r="M7655" s="255"/>
      <c r="N7655" s="255"/>
      <c r="O7655" s="255"/>
      <c r="P7655" s="255"/>
      <c r="Q7655" s="255"/>
      <c r="R7655" s="255"/>
      <c r="S7655" s="255"/>
      <c r="T7655" s="255"/>
      <c r="U7655" s="255"/>
      <c r="V7655" s="255"/>
    </row>
    <row r="7656" spans="11:22" x14ac:dyDescent="0.25">
      <c r="K7656" s="254"/>
      <c r="L7656" s="255"/>
      <c r="M7656" s="255"/>
      <c r="N7656" s="255"/>
      <c r="O7656" s="255"/>
      <c r="P7656" s="255"/>
      <c r="Q7656" s="255"/>
      <c r="R7656" s="255"/>
      <c r="S7656" s="255"/>
      <c r="T7656" s="255"/>
      <c r="U7656" s="255"/>
      <c r="V7656" s="255"/>
    </row>
    <row r="7657" spans="11:22" x14ac:dyDescent="0.25">
      <c r="K7657" s="254"/>
      <c r="L7657" s="255"/>
      <c r="M7657" s="255"/>
      <c r="N7657" s="255"/>
      <c r="O7657" s="255"/>
      <c r="P7657" s="255"/>
      <c r="Q7657" s="255"/>
      <c r="R7657" s="255"/>
      <c r="S7657" s="255"/>
      <c r="T7657" s="255"/>
      <c r="U7657" s="255"/>
      <c r="V7657" s="255"/>
    </row>
    <row r="7658" spans="11:22" x14ac:dyDescent="0.25">
      <c r="K7658" s="254"/>
      <c r="L7658" s="255"/>
      <c r="M7658" s="255"/>
      <c r="N7658" s="255"/>
      <c r="O7658" s="255"/>
      <c r="P7658" s="255"/>
      <c r="Q7658" s="255"/>
      <c r="R7658" s="255"/>
      <c r="S7658" s="255"/>
      <c r="T7658" s="255"/>
      <c r="U7658" s="255"/>
      <c r="V7658" s="255"/>
    </row>
    <row r="7659" spans="11:22" x14ac:dyDescent="0.25">
      <c r="K7659" s="254"/>
      <c r="L7659" s="255"/>
      <c r="M7659" s="255"/>
      <c r="N7659" s="255"/>
      <c r="O7659" s="255"/>
      <c r="P7659" s="255"/>
      <c r="Q7659" s="255"/>
      <c r="R7659" s="255"/>
      <c r="S7659" s="255"/>
      <c r="T7659" s="255"/>
      <c r="U7659" s="255"/>
      <c r="V7659" s="255"/>
    </row>
    <row r="7660" spans="11:22" x14ac:dyDescent="0.25">
      <c r="K7660" s="254"/>
      <c r="L7660" s="255"/>
      <c r="M7660" s="255"/>
      <c r="N7660" s="255"/>
      <c r="O7660" s="255"/>
      <c r="P7660" s="255"/>
      <c r="Q7660" s="255"/>
      <c r="R7660" s="255"/>
      <c r="S7660" s="255"/>
      <c r="T7660" s="255"/>
      <c r="U7660" s="255"/>
      <c r="V7660" s="255"/>
    </row>
    <row r="7661" spans="11:22" x14ac:dyDescent="0.25">
      <c r="K7661" s="254"/>
      <c r="L7661" s="255"/>
      <c r="M7661" s="255"/>
      <c r="N7661" s="255"/>
      <c r="O7661" s="255"/>
      <c r="P7661" s="255"/>
      <c r="Q7661" s="255"/>
      <c r="R7661" s="255"/>
      <c r="S7661" s="255"/>
      <c r="T7661" s="255"/>
      <c r="U7661" s="255"/>
      <c r="V7661" s="255"/>
    </row>
    <row r="7662" spans="11:22" x14ac:dyDescent="0.25">
      <c r="K7662" s="254"/>
      <c r="L7662" s="255"/>
      <c r="M7662" s="255"/>
      <c r="N7662" s="255"/>
      <c r="O7662" s="255"/>
      <c r="P7662" s="255"/>
      <c r="Q7662" s="255"/>
      <c r="R7662" s="255"/>
      <c r="S7662" s="255"/>
      <c r="T7662" s="255"/>
      <c r="U7662" s="255"/>
      <c r="V7662" s="255"/>
    </row>
    <row r="7663" spans="11:22" x14ac:dyDescent="0.25">
      <c r="K7663" s="254"/>
      <c r="L7663" s="255"/>
      <c r="M7663" s="255"/>
      <c r="N7663" s="255"/>
      <c r="O7663" s="255"/>
      <c r="P7663" s="255"/>
      <c r="Q7663" s="255"/>
      <c r="R7663" s="255"/>
      <c r="S7663" s="255"/>
      <c r="T7663" s="255"/>
      <c r="U7663" s="255"/>
      <c r="V7663" s="255"/>
    </row>
    <row r="7664" spans="11:22" x14ac:dyDescent="0.25">
      <c r="K7664" s="254"/>
      <c r="L7664" s="255"/>
      <c r="M7664" s="255"/>
      <c r="N7664" s="255"/>
      <c r="O7664" s="255"/>
      <c r="P7664" s="255"/>
      <c r="Q7664" s="255"/>
      <c r="R7664" s="255"/>
      <c r="S7664" s="255"/>
      <c r="T7664" s="255"/>
      <c r="U7664" s="255"/>
      <c r="V7664" s="255"/>
    </row>
    <row r="7665" spans="11:22" x14ac:dyDescent="0.25">
      <c r="K7665" s="254"/>
      <c r="L7665" s="255"/>
      <c r="M7665" s="255"/>
      <c r="N7665" s="255"/>
      <c r="O7665" s="255"/>
      <c r="P7665" s="255"/>
      <c r="Q7665" s="255"/>
      <c r="R7665" s="255"/>
      <c r="S7665" s="255"/>
      <c r="T7665" s="255"/>
      <c r="U7665" s="255"/>
      <c r="V7665" s="255"/>
    </row>
    <row r="7666" spans="11:22" x14ac:dyDescent="0.25">
      <c r="K7666" s="254"/>
      <c r="L7666" s="255"/>
      <c r="M7666" s="255"/>
      <c r="N7666" s="255"/>
      <c r="O7666" s="255"/>
      <c r="P7666" s="255"/>
      <c r="Q7666" s="255"/>
      <c r="R7666" s="255"/>
      <c r="S7666" s="255"/>
      <c r="T7666" s="255"/>
      <c r="U7666" s="255"/>
      <c r="V7666" s="255"/>
    </row>
    <row r="7667" spans="11:22" x14ac:dyDescent="0.25">
      <c r="K7667" s="254"/>
      <c r="L7667" s="255"/>
      <c r="M7667" s="255"/>
      <c r="N7667" s="255"/>
      <c r="O7667" s="255"/>
      <c r="P7667" s="255"/>
      <c r="Q7667" s="255"/>
      <c r="R7667" s="255"/>
      <c r="S7667" s="255"/>
      <c r="T7667" s="255"/>
      <c r="U7667" s="255"/>
      <c r="V7667" s="255"/>
    </row>
    <row r="7668" spans="11:22" x14ac:dyDescent="0.25">
      <c r="K7668" s="254"/>
      <c r="L7668" s="255"/>
      <c r="M7668" s="255"/>
      <c r="N7668" s="255"/>
      <c r="O7668" s="255"/>
      <c r="P7668" s="255"/>
      <c r="Q7668" s="255"/>
      <c r="R7668" s="255"/>
      <c r="S7668" s="255"/>
      <c r="T7668" s="255"/>
      <c r="U7668" s="255"/>
      <c r="V7668" s="255"/>
    </row>
    <row r="7669" spans="11:22" x14ac:dyDescent="0.25">
      <c r="K7669" s="254"/>
      <c r="L7669" s="255"/>
      <c r="M7669" s="255"/>
      <c r="N7669" s="255"/>
      <c r="O7669" s="255"/>
      <c r="P7669" s="255"/>
      <c r="Q7669" s="255"/>
      <c r="R7669" s="255"/>
      <c r="S7669" s="255"/>
      <c r="T7669" s="255"/>
      <c r="U7669" s="255"/>
      <c r="V7669" s="255"/>
    </row>
    <row r="7670" spans="11:22" x14ac:dyDescent="0.25">
      <c r="K7670" s="254"/>
      <c r="L7670" s="255"/>
      <c r="M7670" s="255"/>
      <c r="N7670" s="255"/>
      <c r="O7670" s="255"/>
      <c r="P7670" s="255"/>
      <c r="Q7670" s="255"/>
      <c r="R7670" s="255"/>
      <c r="S7670" s="255"/>
      <c r="T7670" s="255"/>
      <c r="U7670" s="255"/>
      <c r="V7670" s="255"/>
    </row>
    <row r="7671" spans="11:22" x14ac:dyDescent="0.25">
      <c r="K7671" s="254"/>
      <c r="L7671" s="255"/>
      <c r="M7671" s="255"/>
      <c r="N7671" s="255"/>
      <c r="O7671" s="255"/>
      <c r="P7671" s="255"/>
      <c r="Q7671" s="255"/>
      <c r="R7671" s="255"/>
      <c r="S7671" s="255"/>
      <c r="T7671" s="255"/>
      <c r="U7671" s="255"/>
      <c r="V7671" s="255"/>
    </row>
    <row r="7672" spans="11:22" x14ac:dyDescent="0.25">
      <c r="K7672" s="254"/>
      <c r="L7672" s="255"/>
      <c r="M7672" s="255"/>
      <c r="N7672" s="255"/>
      <c r="O7672" s="255"/>
      <c r="P7672" s="255"/>
      <c r="Q7672" s="255"/>
      <c r="R7672" s="255"/>
      <c r="S7672" s="255"/>
      <c r="T7672" s="255"/>
      <c r="U7672" s="255"/>
      <c r="V7672" s="255"/>
    </row>
    <row r="7673" spans="11:22" x14ac:dyDescent="0.25">
      <c r="K7673" s="254"/>
      <c r="L7673" s="255"/>
      <c r="M7673" s="255"/>
      <c r="N7673" s="255"/>
      <c r="O7673" s="255"/>
      <c r="P7673" s="255"/>
      <c r="Q7673" s="255"/>
      <c r="R7673" s="255"/>
      <c r="S7673" s="255"/>
      <c r="T7673" s="255"/>
      <c r="U7673" s="255"/>
      <c r="V7673" s="255"/>
    </row>
    <row r="7674" spans="11:22" x14ac:dyDescent="0.25">
      <c r="K7674" s="254"/>
      <c r="L7674" s="255"/>
      <c r="M7674" s="255"/>
      <c r="N7674" s="255"/>
      <c r="O7674" s="255"/>
      <c r="P7674" s="255"/>
      <c r="Q7674" s="255"/>
      <c r="R7674" s="255"/>
      <c r="S7674" s="255"/>
      <c r="T7674" s="255"/>
      <c r="U7674" s="255"/>
      <c r="V7674" s="255"/>
    </row>
    <row r="7675" spans="11:22" x14ac:dyDescent="0.25">
      <c r="K7675" s="254"/>
      <c r="L7675" s="255"/>
      <c r="M7675" s="255"/>
      <c r="N7675" s="255"/>
      <c r="O7675" s="255"/>
      <c r="P7675" s="255"/>
      <c r="Q7675" s="255"/>
      <c r="R7675" s="255"/>
      <c r="S7675" s="255"/>
      <c r="T7675" s="255"/>
      <c r="U7675" s="255"/>
      <c r="V7675" s="255"/>
    </row>
    <row r="7676" spans="11:22" x14ac:dyDescent="0.25">
      <c r="K7676" s="254"/>
      <c r="L7676" s="255"/>
      <c r="M7676" s="255"/>
      <c r="N7676" s="255"/>
      <c r="O7676" s="255"/>
      <c r="P7676" s="255"/>
      <c r="Q7676" s="255"/>
      <c r="R7676" s="255"/>
      <c r="S7676" s="255"/>
      <c r="T7676" s="255"/>
      <c r="U7676" s="255"/>
      <c r="V7676" s="255"/>
    </row>
    <row r="7677" spans="11:22" x14ac:dyDescent="0.25">
      <c r="K7677" s="254"/>
      <c r="L7677" s="255"/>
      <c r="M7677" s="255"/>
      <c r="N7677" s="255"/>
      <c r="O7677" s="255"/>
      <c r="P7677" s="255"/>
      <c r="Q7677" s="255"/>
      <c r="R7677" s="255"/>
      <c r="S7677" s="255"/>
      <c r="T7677" s="255"/>
      <c r="U7677" s="255"/>
      <c r="V7677" s="255"/>
    </row>
    <row r="7678" spans="11:22" x14ac:dyDescent="0.25">
      <c r="K7678" s="254"/>
      <c r="L7678" s="255"/>
      <c r="M7678" s="255"/>
      <c r="N7678" s="255"/>
      <c r="O7678" s="255"/>
      <c r="P7678" s="255"/>
      <c r="Q7678" s="255"/>
      <c r="R7678" s="255"/>
      <c r="S7678" s="255"/>
      <c r="T7678" s="255"/>
      <c r="U7678" s="255"/>
      <c r="V7678" s="255"/>
    </row>
    <row r="7679" spans="11:22" x14ac:dyDescent="0.25">
      <c r="K7679" s="254"/>
      <c r="L7679" s="255"/>
      <c r="M7679" s="255"/>
      <c r="N7679" s="255"/>
      <c r="O7679" s="255"/>
      <c r="P7679" s="255"/>
      <c r="Q7679" s="255"/>
      <c r="R7679" s="255"/>
      <c r="S7679" s="255"/>
      <c r="T7679" s="255"/>
      <c r="U7679" s="255"/>
      <c r="V7679" s="255"/>
    </row>
    <row r="7680" spans="11:22" x14ac:dyDescent="0.25">
      <c r="K7680" s="254"/>
      <c r="L7680" s="255"/>
      <c r="M7680" s="255"/>
      <c r="N7680" s="255"/>
      <c r="O7680" s="255"/>
      <c r="P7680" s="255"/>
      <c r="Q7680" s="255"/>
      <c r="R7680" s="255"/>
      <c r="S7680" s="255"/>
      <c r="T7680" s="255"/>
      <c r="U7680" s="255"/>
      <c r="V7680" s="255"/>
    </row>
    <row r="7681" spans="11:22" x14ac:dyDescent="0.25">
      <c r="K7681" s="254"/>
      <c r="L7681" s="255"/>
      <c r="M7681" s="255"/>
      <c r="N7681" s="255"/>
      <c r="O7681" s="255"/>
      <c r="P7681" s="255"/>
      <c r="Q7681" s="255"/>
      <c r="R7681" s="255"/>
      <c r="S7681" s="255"/>
      <c r="T7681" s="255"/>
      <c r="U7681" s="255"/>
      <c r="V7681" s="255"/>
    </row>
    <row r="7682" spans="11:22" x14ac:dyDescent="0.25">
      <c r="K7682" s="254"/>
      <c r="L7682" s="255"/>
      <c r="M7682" s="255"/>
      <c r="N7682" s="255"/>
      <c r="O7682" s="255"/>
      <c r="P7682" s="255"/>
      <c r="Q7682" s="255"/>
      <c r="R7682" s="255"/>
      <c r="S7682" s="255"/>
      <c r="T7682" s="255"/>
      <c r="U7682" s="255"/>
      <c r="V7682" s="255"/>
    </row>
    <row r="7683" spans="11:22" x14ac:dyDescent="0.25">
      <c r="K7683" s="254"/>
      <c r="L7683" s="255"/>
      <c r="M7683" s="255"/>
      <c r="N7683" s="255"/>
      <c r="O7683" s="255"/>
      <c r="P7683" s="255"/>
      <c r="Q7683" s="255"/>
      <c r="R7683" s="255"/>
      <c r="S7683" s="255"/>
      <c r="T7683" s="255"/>
      <c r="U7683" s="255"/>
      <c r="V7683" s="255"/>
    </row>
    <row r="7684" spans="11:22" x14ac:dyDescent="0.25">
      <c r="K7684" s="254"/>
      <c r="L7684" s="255"/>
      <c r="M7684" s="255"/>
      <c r="N7684" s="255"/>
      <c r="O7684" s="255"/>
      <c r="P7684" s="255"/>
      <c r="Q7684" s="255"/>
      <c r="R7684" s="255"/>
      <c r="S7684" s="255"/>
      <c r="T7684" s="255"/>
      <c r="U7684" s="255"/>
      <c r="V7684" s="255"/>
    </row>
    <row r="7685" spans="11:22" x14ac:dyDescent="0.25">
      <c r="K7685" s="254"/>
      <c r="L7685" s="255"/>
      <c r="M7685" s="255"/>
      <c r="N7685" s="255"/>
      <c r="O7685" s="255"/>
      <c r="P7685" s="255"/>
      <c r="Q7685" s="255"/>
      <c r="R7685" s="255"/>
      <c r="S7685" s="255"/>
      <c r="T7685" s="255"/>
      <c r="U7685" s="255"/>
      <c r="V7685" s="255"/>
    </row>
    <row r="7686" spans="11:22" x14ac:dyDescent="0.25">
      <c r="K7686" s="254"/>
      <c r="L7686" s="255"/>
      <c r="M7686" s="255"/>
      <c r="N7686" s="255"/>
      <c r="O7686" s="255"/>
      <c r="P7686" s="255"/>
      <c r="Q7686" s="255"/>
      <c r="R7686" s="255"/>
      <c r="S7686" s="255"/>
      <c r="T7686" s="255"/>
      <c r="U7686" s="255"/>
      <c r="V7686" s="255"/>
    </row>
    <row r="7687" spans="11:22" x14ac:dyDescent="0.25">
      <c r="K7687" s="254"/>
      <c r="L7687" s="255"/>
      <c r="M7687" s="255"/>
      <c r="N7687" s="255"/>
      <c r="O7687" s="255"/>
      <c r="P7687" s="255"/>
      <c r="Q7687" s="255"/>
      <c r="R7687" s="255"/>
      <c r="S7687" s="255"/>
      <c r="T7687" s="255"/>
      <c r="U7687" s="255"/>
      <c r="V7687" s="255"/>
    </row>
    <row r="7688" spans="11:22" x14ac:dyDescent="0.25">
      <c r="K7688" s="254"/>
      <c r="L7688" s="255"/>
      <c r="M7688" s="255"/>
      <c r="N7688" s="255"/>
      <c r="O7688" s="255"/>
      <c r="P7688" s="255"/>
      <c r="Q7688" s="255"/>
      <c r="R7688" s="255"/>
      <c r="S7688" s="255"/>
      <c r="T7688" s="255"/>
      <c r="U7688" s="255"/>
      <c r="V7688" s="255"/>
    </row>
    <row r="7689" spans="11:22" x14ac:dyDescent="0.25">
      <c r="K7689" s="254"/>
      <c r="L7689" s="255"/>
      <c r="M7689" s="255"/>
      <c r="N7689" s="255"/>
      <c r="O7689" s="255"/>
      <c r="P7689" s="255"/>
      <c r="Q7689" s="255"/>
      <c r="R7689" s="255"/>
      <c r="S7689" s="255"/>
      <c r="T7689" s="255"/>
      <c r="U7689" s="255"/>
      <c r="V7689" s="255"/>
    </row>
    <row r="7690" spans="11:22" x14ac:dyDescent="0.25">
      <c r="K7690" s="254"/>
      <c r="L7690" s="255"/>
      <c r="M7690" s="255"/>
      <c r="N7690" s="255"/>
      <c r="O7690" s="255"/>
      <c r="P7690" s="255"/>
      <c r="Q7690" s="255"/>
      <c r="R7690" s="255"/>
      <c r="S7690" s="255"/>
      <c r="T7690" s="255"/>
      <c r="U7690" s="255"/>
      <c r="V7690" s="255"/>
    </row>
    <row r="7691" spans="11:22" x14ac:dyDescent="0.25">
      <c r="K7691" s="254"/>
      <c r="L7691" s="255"/>
      <c r="M7691" s="255"/>
      <c r="N7691" s="255"/>
      <c r="O7691" s="255"/>
      <c r="P7691" s="255"/>
      <c r="Q7691" s="255"/>
      <c r="R7691" s="255"/>
      <c r="S7691" s="255"/>
      <c r="T7691" s="255"/>
      <c r="U7691" s="255"/>
      <c r="V7691" s="255"/>
    </row>
    <row r="7692" spans="11:22" x14ac:dyDescent="0.25">
      <c r="K7692" s="254"/>
      <c r="L7692" s="255"/>
      <c r="M7692" s="255"/>
      <c r="N7692" s="255"/>
      <c r="O7692" s="255"/>
      <c r="P7692" s="255"/>
      <c r="Q7692" s="255"/>
      <c r="R7692" s="255"/>
      <c r="S7692" s="255"/>
      <c r="T7692" s="255"/>
      <c r="U7692" s="255"/>
      <c r="V7692" s="255"/>
    </row>
    <row r="7693" spans="11:22" x14ac:dyDescent="0.25">
      <c r="K7693" s="254"/>
      <c r="L7693" s="255"/>
      <c r="M7693" s="255"/>
      <c r="N7693" s="255"/>
      <c r="O7693" s="255"/>
      <c r="P7693" s="255"/>
      <c r="Q7693" s="255"/>
      <c r="R7693" s="255"/>
      <c r="S7693" s="255"/>
      <c r="T7693" s="255"/>
      <c r="U7693" s="255"/>
      <c r="V7693" s="255"/>
    </row>
    <row r="7694" spans="11:22" x14ac:dyDescent="0.25">
      <c r="K7694" s="254"/>
      <c r="L7694" s="255"/>
      <c r="M7694" s="255"/>
      <c r="N7694" s="255"/>
      <c r="O7694" s="255"/>
      <c r="P7694" s="255"/>
      <c r="Q7694" s="255"/>
      <c r="R7694" s="255"/>
      <c r="S7694" s="255"/>
      <c r="T7694" s="255"/>
      <c r="U7694" s="255"/>
      <c r="V7694" s="255"/>
    </row>
    <row r="7695" spans="11:22" x14ac:dyDescent="0.25">
      <c r="K7695" s="254"/>
      <c r="L7695" s="255"/>
      <c r="M7695" s="255"/>
      <c r="N7695" s="255"/>
      <c r="O7695" s="255"/>
      <c r="P7695" s="255"/>
      <c r="Q7695" s="255"/>
      <c r="R7695" s="255"/>
      <c r="S7695" s="255"/>
      <c r="T7695" s="255"/>
      <c r="U7695" s="255"/>
      <c r="V7695" s="255"/>
    </row>
    <row r="7696" spans="11:22" x14ac:dyDescent="0.25">
      <c r="K7696" s="254"/>
      <c r="L7696" s="255"/>
      <c r="M7696" s="255"/>
      <c r="N7696" s="255"/>
      <c r="O7696" s="255"/>
      <c r="P7696" s="255"/>
      <c r="Q7696" s="255"/>
      <c r="R7696" s="255"/>
      <c r="S7696" s="255"/>
      <c r="T7696" s="255"/>
      <c r="U7696" s="255"/>
      <c r="V7696" s="255"/>
    </row>
    <row r="7697" spans="11:22" x14ac:dyDescent="0.25">
      <c r="K7697" s="254"/>
      <c r="L7697" s="255"/>
      <c r="M7697" s="255"/>
      <c r="N7697" s="255"/>
      <c r="O7697" s="255"/>
      <c r="P7697" s="255"/>
      <c r="Q7697" s="255"/>
      <c r="R7697" s="255"/>
      <c r="S7697" s="255"/>
      <c r="T7697" s="255"/>
      <c r="U7697" s="255"/>
      <c r="V7697" s="255"/>
    </row>
    <row r="7698" spans="11:22" x14ac:dyDescent="0.25">
      <c r="K7698" s="254"/>
      <c r="L7698" s="255"/>
      <c r="M7698" s="255"/>
      <c r="N7698" s="255"/>
      <c r="O7698" s="255"/>
      <c r="P7698" s="255"/>
      <c r="Q7698" s="255"/>
      <c r="R7698" s="255"/>
      <c r="S7698" s="255"/>
      <c r="T7698" s="255"/>
      <c r="U7698" s="255"/>
      <c r="V7698" s="255"/>
    </row>
    <row r="7699" spans="11:22" x14ac:dyDescent="0.25">
      <c r="K7699" s="254"/>
      <c r="L7699" s="255"/>
      <c r="M7699" s="255"/>
      <c r="N7699" s="255"/>
      <c r="O7699" s="255"/>
      <c r="P7699" s="255"/>
      <c r="Q7699" s="255"/>
      <c r="R7699" s="255"/>
      <c r="S7699" s="255"/>
      <c r="T7699" s="255"/>
      <c r="U7699" s="255"/>
      <c r="V7699" s="255"/>
    </row>
    <row r="7700" spans="11:22" x14ac:dyDescent="0.25">
      <c r="K7700" s="254"/>
      <c r="L7700" s="255"/>
      <c r="M7700" s="255"/>
      <c r="N7700" s="255"/>
      <c r="O7700" s="255"/>
      <c r="P7700" s="255"/>
      <c r="Q7700" s="255"/>
      <c r="R7700" s="255"/>
      <c r="S7700" s="255"/>
      <c r="T7700" s="255"/>
      <c r="U7700" s="255"/>
      <c r="V7700" s="255"/>
    </row>
    <row r="7701" spans="11:22" x14ac:dyDescent="0.25">
      <c r="K7701" s="254"/>
      <c r="L7701" s="255"/>
      <c r="M7701" s="255"/>
      <c r="N7701" s="255"/>
      <c r="O7701" s="255"/>
      <c r="P7701" s="255"/>
      <c r="Q7701" s="255"/>
      <c r="R7701" s="255"/>
      <c r="S7701" s="255"/>
      <c r="T7701" s="255"/>
      <c r="U7701" s="255"/>
      <c r="V7701" s="255"/>
    </row>
    <row r="7702" spans="11:22" x14ac:dyDescent="0.25">
      <c r="K7702" s="254"/>
      <c r="L7702" s="255"/>
      <c r="M7702" s="255"/>
      <c r="N7702" s="255"/>
      <c r="O7702" s="255"/>
      <c r="P7702" s="255"/>
      <c r="Q7702" s="255"/>
      <c r="R7702" s="255"/>
      <c r="S7702" s="255"/>
      <c r="T7702" s="255"/>
      <c r="U7702" s="255"/>
      <c r="V7702" s="255"/>
    </row>
    <row r="7703" spans="11:22" x14ac:dyDescent="0.25">
      <c r="K7703" s="254"/>
      <c r="L7703" s="255"/>
      <c r="M7703" s="255"/>
      <c r="N7703" s="255"/>
      <c r="O7703" s="255"/>
      <c r="P7703" s="255"/>
      <c r="Q7703" s="255"/>
      <c r="R7703" s="255"/>
      <c r="S7703" s="255"/>
      <c r="T7703" s="255"/>
      <c r="U7703" s="255"/>
      <c r="V7703" s="255"/>
    </row>
    <row r="7704" spans="11:22" x14ac:dyDescent="0.25">
      <c r="K7704" s="254"/>
      <c r="L7704" s="255"/>
      <c r="M7704" s="255"/>
      <c r="N7704" s="255"/>
      <c r="O7704" s="255"/>
      <c r="P7704" s="255"/>
      <c r="Q7704" s="255"/>
      <c r="R7704" s="255"/>
      <c r="S7704" s="255"/>
      <c r="T7704" s="255"/>
      <c r="U7704" s="255"/>
      <c r="V7704" s="255"/>
    </row>
    <row r="7705" spans="11:22" x14ac:dyDescent="0.25">
      <c r="K7705" s="254"/>
      <c r="L7705" s="255"/>
      <c r="M7705" s="255"/>
      <c r="N7705" s="255"/>
      <c r="O7705" s="255"/>
      <c r="P7705" s="255"/>
      <c r="Q7705" s="255"/>
      <c r="R7705" s="255"/>
      <c r="S7705" s="255"/>
      <c r="T7705" s="255"/>
      <c r="U7705" s="255"/>
      <c r="V7705" s="255"/>
    </row>
    <row r="7706" spans="11:22" x14ac:dyDescent="0.25">
      <c r="K7706" s="254"/>
      <c r="L7706" s="255"/>
      <c r="M7706" s="255"/>
      <c r="N7706" s="255"/>
      <c r="O7706" s="255"/>
      <c r="P7706" s="255"/>
      <c r="Q7706" s="255"/>
      <c r="R7706" s="255"/>
      <c r="S7706" s="255"/>
      <c r="T7706" s="255"/>
      <c r="U7706" s="255"/>
      <c r="V7706" s="255"/>
    </row>
    <row r="7707" spans="11:22" x14ac:dyDescent="0.25">
      <c r="K7707" s="254"/>
      <c r="L7707" s="255"/>
      <c r="M7707" s="255"/>
      <c r="N7707" s="255"/>
      <c r="O7707" s="255"/>
      <c r="P7707" s="255"/>
      <c r="Q7707" s="255"/>
      <c r="R7707" s="255"/>
      <c r="S7707" s="255"/>
      <c r="T7707" s="255"/>
      <c r="U7707" s="255"/>
      <c r="V7707" s="255"/>
    </row>
    <row r="7708" spans="11:22" x14ac:dyDescent="0.25">
      <c r="K7708" s="254"/>
      <c r="L7708" s="255"/>
      <c r="M7708" s="255"/>
      <c r="N7708" s="255"/>
      <c r="O7708" s="255"/>
      <c r="P7708" s="255"/>
      <c r="Q7708" s="255"/>
      <c r="R7708" s="255"/>
      <c r="S7708" s="255"/>
      <c r="T7708" s="255"/>
      <c r="U7708" s="255"/>
      <c r="V7708" s="255"/>
    </row>
    <row r="7709" spans="11:22" x14ac:dyDescent="0.25">
      <c r="K7709" s="254"/>
      <c r="L7709" s="255"/>
      <c r="M7709" s="255"/>
      <c r="N7709" s="255"/>
      <c r="O7709" s="255"/>
      <c r="P7709" s="255"/>
      <c r="Q7709" s="255"/>
      <c r="R7709" s="255"/>
      <c r="S7709" s="255"/>
      <c r="T7709" s="255"/>
      <c r="U7709" s="255"/>
      <c r="V7709" s="255"/>
    </row>
    <row r="7710" spans="11:22" x14ac:dyDescent="0.25">
      <c r="K7710" s="254"/>
      <c r="L7710" s="255"/>
      <c r="M7710" s="255"/>
      <c r="N7710" s="255"/>
      <c r="O7710" s="255"/>
      <c r="P7710" s="255"/>
      <c r="Q7710" s="255"/>
      <c r="R7710" s="255"/>
      <c r="S7710" s="255"/>
      <c r="T7710" s="255"/>
      <c r="U7710" s="255"/>
      <c r="V7710" s="255"/>
    </row>
    <row r="7711" spans="11:22" x14ac:dyDescent="0.25">
      <c r="K7711" s="254"/>
      <c r="L7711" s="255"/>
      <c r="M7711" s="255"/>
      <c r="N7711" s="255"/>
      <c r="O7711" s="255"/>
      <c r="P7711" s="255"/>
      <c r="Q7711" s="255"/>
      <c r="R7711" s="255"/>
      <c r="S7711" s="255"/>
      <c r="T7711" s="255"/>
      <c r="U7711" s="255"/>
      <c r="V7711" s="255"/>
    </row>
    <row r="7712" spans="11:22" x14ac:dyDescent="0.25">
      <c r="K7712" s="254"/>
      <c r="L7712" s="255"/>
      <c r="M7712" s="255"/>
      <c r="N7712" s="255"/>
      <c r="O7712" s="255"/>
      <c r="P7712" s="255"/>
      <c r="Q7712" s="255"/>
      <c r="R7712" s="255"/>
      <c r="S7712" s="255"/>
      <c r="T7712" s="255"/>
      <c r="U7712" s="255"/>
      <c r="V7712" s="255"/>
    </row>
    <row r="7713" spans="11:22" x14ac:dyDescent="0.25">
      <c r="K7713" s="254"/>
      <c r="L7713" s="255"/>
      <c r="M7713" s="255"/>
      <c r="N7713" s="255"/>
      <c r="O7713" s="255"/>
      <c r="P7713" s="255"/>
      <c r="Q7713" s="255"/>
      <c r="R7713" s="255"/>
      <c r="S7713" s="255"/>
      <c r="T7713" s="255"/>
      <c r="U7713" s="255"/>
      <c r="V7713" s="255"/>
    </row>
    <row r="7714" spans="11:22" x14ac:dyDescent="0.25">
      <c r="K7714" s="254"/>
      <c r="L7714" s="255"/>
      <c r="M7714" s="255"/>
      <c r="N7714" s="255"/>
      <c r="O7714" s="255"/>
      <c r="P7714" s="255"/>
      <c r="Q7714" s="255"/>
      <c r="R7714" s="255"/>
      <c r="S7714" s="255"/>
      <c r="T7714" s="255"/>
      <c r="U7714" s="255"/>
      <c r="V7714" s="255"/>
    </row>
    <row r="7715" spans="11:22" x14ac:dyDescent="0.25">
      <c r="K7715" s="254"/>
      <c r="L7715" s="255"/>
      <c r="M7715" s="255"/>
      <c r="N7715" s="255"/>
      <c r="O7715" s="255"/>
      <c r="P7715" s="255"/>
      <c r="Q7715" s="255"/>
      <c r="R7715" s="255"/>
      <c r="S7715" s="255"/>
      <c r="T7715" s="255"/>
      <c r="U7715" s="255"/>
      <c r="V7715" s="255"/>
    </row>
    <row r="7716" spans="11:22" x14ac:dyDescent="0.25">
      <c r="K7716" s="254"/>
      <c r="L7716" s="255"/>
      <c r="M7716" s="255"/>
      <c r="N7716" s="255"/>
      <c r="O7716" s="255"/>
      <c r="P7716" s="255"/>
      <c r="Q7716" s="255"/>
      <c r="R7716" s="255"/>
      <c r="S7716" s="255"/>
      <c r="T7716" s="255"/>
      <c r="U7716" s="255"/>
      <c r="V7716" s="255"/>
    </row>
    <row r="7717" spans="11:22" x14ac:dyDescent="0.25">
      <c r="K7717" s="254"/>
      <c r="L7717" s="255"/>
      <c r="M7717" s="255"/>
      <c r="N7717" s="255"/>
      <c r="O7717" s="255"/>
      <c r="P7717" s="255"/>
      <c r="Q7717" s="255"/>
      <c r="R7717" s="255"/>
      <c r="S7717" s="255"/>
      <c r="T7717" s="255"/>
      <c r="U7717" s="255"/>
      <c r="V7717" s="255"/>
    </row>
    <row r="7718" spans="11:22" x14ac:dyDescent="0.25">
      <c r="K7718" s="254"/>
      <c r="L7718" s="255"/>
      <c r="M7718" s="255"/>
      <c r="N7718" s="255"/>
      <c r="O7718" s="255"/>
      <c r="P7718" s="255"/>
      <c r="Q7718" s="255"/>
      <c r="R7718" s="255"/>
      <c r="S7718" s="255"/>
      <c r="T7718" s="255"/>
      <c r="U7718" s="255"/>
      <c r="V7718" s="255"/>
    </row>
    <row r="7719" spans="11:22" x14ac:dyDescent="0.25">
      <c r="K7719" s="254"/>
      <c r="L7719" s="255"/>
      <c r="M7719" s="255"/>
      <c r="N7719" s="255"/>
      <c r="O7719" s="255"/>
      <c r="P7719" s="255"/>
      <c r="Q7719" s="255"/>
      <c r="R7719" s="255"/>
      <c r="S7719" s="255"/>
      <c r="T7719" s="255"/>
      <c r="U7719" s="255"/>
      <c r="V7719" s="255"/>
    </row>
    <row r="7720" spans="11:22" x14ac:dyDescent="0.25">
      <c r="K7720" s="254"/>
      <c r="L7720" s="255"/>
      <c r="M7720" s="255"/>
      <c r="N7720" s="255"/>
      <c r="O7720" s="255"/>
      <c r="P7720" s="255"/>
      <c r="Q7720" s="255"/>
      <c r="R7720" s="255"/>
      <c r="S7720" s="255"/>
      <c r="T7720" s="255"/>
      <c r="U7720" s="255"/>
      <c r="V7720" s="255"/>
    </row>
    <row r="7721" spans="11:22" x14ac:dyDescent="0.25">
      <c r="K7721" s="254"/>
      <c r="L7721" s="255"/>
      <c r="M7721" s="255"/>
      <c r="N7721" s="255"/>
      <c r="O7721" s="255"/>
      <c r="P7721" s="255"/>
      <c r="Q7721" s="255"/>
      <c r="R7721" s="255"/>
      <c r="S7721" s="255"/>
      <c r="T7721" s="255"/>
      <c r="U7721" s="255"/>
      <c r="V7721" s="255"/>
    </row>
    <row r="7722" spans="11:22" x14ac:dyDescent="0.25">
      <c r="K7722" s="254"/>
      <c r="L7722" s="255"/>
      <c r="M7722" s="255"/>
      <c r="N7722" s="255"/>
      <c r="O7722" s="255"/>
      <c r="P7722" s="255"/>
      <c r="Q7722" s="255"/>
      <c r="R7722" s="255"/>
      <c r="S7722" s="255"/>
      <c r="T7722" s="255"/>
      <c r="U7722" s="255"/>
      <c r="V7722" s="255"/>
    </row>
    <row r="7723" spans="11:22" x14ac:dyDescent="0.25">
      <c r="K7723" s="254"/>
      <c r="L7723" s="255"/>
      <c r="M7723" s="255"/>
      <c r="N7723" s="255"/>
      <c r="O7723" s="255"/>
      <c r="P7723" s="255"/>
      <c r="Q7723" s="255"/>
      <c r="R7723" s="255"/>
      <c r="S7723" s="255"/>
      <c r="T7723" s="255"/>
      <c r="U7723" s="255"/>
      <c r="V7723" s="255"/>
    </row>
    <row r="7724" spans="11:22" x14ac:dyDescent="0.25">
      <c r="K7724" s="254"/>
      <c r="L7724" s="255"/>
      <c r="M7724" s="255"/>
      <c r="N7724" s="255"/>
      <c r="O7724" s="255"/>
      <c r="P7724" s="255"/>
      <c r="Q7724" s="255"/>
      <c r="R7724" s="255"/>
      <c r="S7724" s="255"/>
      <c r="T7724" s="255"/>
      <c r="U7724" s="255"/>
      <c r="V7724" s="255"/>
    </row>
    <row r="7725" spans="11:22" x14ac:dyDescent="0.25">
      <c r="K7725" s="254"/>
      <c r="L7725" s="255"/>
      <c r="M7725" s="255"/>
      <c r="N7725" s="255"/>
      <c r="O7725" s="255"/>
      <c r="P7725" s="255"/>
      <c r="Q7725" s="255"/>
      <c r="R7725" s="255"/>
      <c r="S7725" s="255"/>
      <c r="T7725" s="255"/>
      <c r="U7725" s="255"/>
      <c r="V7725" s="255"/>
    </row>
    <row r="7726" spans="11:22" x14ac:dyDescent="0.25">
      <c r="K7726" s="254"/>
      <c r="L7726" s="255"/>
      <c r="M7726" s="255"/>
      <c r="N7726" s="255"/>
      <c r="O7726" s="255"/>
      <c r="P7726" s="255"/>
      <c r="Q7726" s="255"/>
      <c r="R7726" s="255"/>
      <c r="S7726" s="255"/>
      <c r="T7726" s="255"/>
      <c r="U7726" s="255"/>
      <c r="V7726" s="255"/>
    </row>
    <row r="7727" spans="11:22" x14ac:dyDescent="0.25">
      <c r="K7727" s="254"/>
      <c r="L7727" s="255"/>
      <c r="M7727" s="255"/>
      <c r="N7727" s="255"/>
      <c r="O7727" s="255"/>
      <c r="P7727" s="255"/>
      <c r="Q7727" s="255"/>
      <c r="R7727" s="255"/>
      <c r="S7727" s="255"/>
      <c r="T7727" s="255"/>
      <c r="U7727" s="255"/>
      <c r="V7727" s="255"/>
    </row>
    <row r="7728" spans="11:22" x14ac:dyDescent="0.25">
      <c r="K7728" s="254"/>
      <c r="L7728" s="255"/>
      <c r="M7728" s="255"/>
      <c r="N7728" s="255"/>
      <c r="O7728" s="255"/>
      <c r="P7728" s="255"/>
      <c r="Q7728" s="255"/>
      <c r="R7728" s="255"/>
      <c r="S7728" s="255"/>
      <c r="T7728" s="255"/>
      <c r="U7728" s="255"/>
      <c r="V7728" s="255"/>
    </row>
    <row r="7729" spans="11:22" x14ac:dyDescent="0.25">
      <c r="K7729" s="254"/>
      <c r="L7729" s="255"/>
      <c r="M7729" s="255"/>
      <c r="N7729" s="255"/>
      <c r="O7729" s="255"/>
      <c r="P7729" s="255"/>
      <c r="Q7729" s="255"/>
      <c r="R7729" s="255"/>
      <c r="S7729" s="255"/>
      <c r="T7729" s="255"/>
      <c r="U7729" s="255"/>
      <c r="V7729" s="255"/>
    </row>
    <row r="7730" spans="11:22" x14ac:dyDescent="0.25">
      <c r="K7730" s="254"/>
      <c r="L7730" s="255"/>
      <c r="M7730" s="255"/>
      <c r="N7730" s="255"/>
      <c r="O7730" s="255"/>
      <c r="P7730" s="255"/>
      <c r="Q7730" s="255"/>
      <c r="R7730" s="255"/>
      <c r="S7730" s="255"/>
      <c r="T7730" s="255"/>
      <c r="U7730" s="255"/>
      <c r="V7730" s="255"/>
    </row>
    <row r="7731" spans="11:22" x14ac:dyDescent="0.25">
      <c r="K7731" s="254"/>
      <c r="L7731" s="255"/>
      <c r="M7731" s="255"/>
      <c r="N7731" s="255"/>
      <c r="O7731" s="255"/>
      <c r="P7731" s="255"/>
      <c r="Q7731" s="255"/>
      <c r="R7731" s="255"/>
      <c r="S7731" s="255"/>
      <c r="T7731" s="255"/>
      <c r="U7731" s="255"/>
      <c r="V7731" s="255"/>
    </row>
    <row r="7732" spans="11:22" x14ac:dyDescent="0.25">
      <c r="K7732" s="254"/>
      <c r="L7732" s="255"/>
      <c r="M7732" s="255"/>
      <c r="N7732" s="255"/>
      <c r="O7732" s="255"/>
      <c r="P7732" s="255"/>
      <c r="Q7732" s="255"/>
      <c r="R7732" s="255"/>
      <c r="S7732" s="255"/>
      <c r="T7732" s="255"/>
      <c r="U7732" s="255"/>
      <c r="V7732" s="255"/>
    </row>
    <row r="7733" spans="11:22" x14ac:dyDescent="0.25">
      <c r="K7733" s="254"/>
      <c r="L7733" s="255"/>
      <c r="M7733" s="255"/>
      <c r="N7733" s="255"/>
      <c r="O7733" s="255"/>
      <c r="P7733" s="255"/>
      <c r="Q7733" s="255"/>
      <c r="R7733" s="255"/>
      <c r="S7733" s="255"/>
      <c r="T7733" s="255"/>
      <c r="U7733" s="255"/>
      <c r="V7733" s="255"/>
    </row>
    <row r="7734" spans="11:22" x14ac:dyDescent="0.25">
      <c r="K7734" s="254"/>
      <c r="L7734" s="255"/>
      <c r="M7734" s="255"/>
      <c r="N7734" s="255"/>
      <c r="O7734" s="255"/>
      <c r="P7734" s="255"/>
      <c r="Q7734" s="255"/>
      <c r="R7734" s="255"/>
      <c r="S7734" s="255"/>
      <c r="T7734" s="255"/>
      <c r="U7734" s="255"/>
      <c r="V7734" s="255"/>
    </row>
    <row r="7735" spans="11:22" x14ac:dyDescent="0.25">
      <c r="K7735" s="254"/>
      <c r="L7735" s="255"/>
      <c r="M7735" s="255"/>
      <c r="N7735" s="255"/>
      <c r="O7735" s="255"/>
      <c r="P7735" s="255"/>
      <c r="Q7735" s="255"/>
      <c r="R7735" s="255"/>
      <c r="S7735" s="255"/>
      <c r="T7735" s="255"/>
      <c r="U7735" s="255"/>
      <c r="V7735" s="255"/>
    </row>
    <row r="7736" spans="11:22" x14ac:dyDescent="0.25">
      <c r="K7736" s="254"/>
      <c r="L7736" s="255"/>
      <c r="M7736" s="255"/>
      <c r="N7736" s="255"/>
      <c r="O7736" s="255"/>
      <c r="P7736" s="255"/>
      <c r="Q7736" s="255"/>
      <c r="R7736" s="255"/>
      <c r="S7736" s="255"/>
      <c r="T7736" s="255"/>
      <c r="U7736" s="255"/>
      <c r="V7736" s="255"/>
    </row>
    <row r="7737" spans="11:22" x14ac:dyDescent="0.25">
      <c r="K7737" s="254"/>
      <c r="L7737" s="255"/>
      <c r="M7737" s="255"/>
      <c r="N7737" s="255"/>
      <c r="O7737" s="255"/>
      <c r="P7737" s="255"/>
      <c r="Q7737" s="255"/>
      <c r="R7737" s="255"/>
      <c r="S7737" s="255"/>
      <c r="T7737" s="255"/>
      <c r="U7737" s="255"/>
      <c r="V7737" s="255"/>
    </row>
    <row r="7738" spans="11:22" x14ac:dyDescent="0.25">
      <c r="K7738" s="254"/>
      <c r="L7738" s="255"/>
      <c r="M7738" s="255"/>
      <c r="N7738" s="255"/>
      <c r="O7738" s="255"/>
      <c r="P7738" s="255"/>
      <c r="Q7738" s="255"/>
      <c r="R7738" s="255"/>
      <c r="S7738" s="255"/>
      <c r="T7738" s="255"/>
      <c r="U7738" s="255"/>
      <c r="V7738" s="255"/>
    </row>
    <row r="7739" spans="11:22" x14ac:dyDescent="0.25">
      <c r="K7739" s="254"/>
      <c r="L7739" s="255"/>
      <c r="M7739" s="255"/>
      <c r="N7739" s="255"/>
      <c r="O7739" s="255"/>
      <c r="P7739" s="255"/>
      <c r="Q7739" s="255"/>
      <c r="R7739" s="255"/>
      <c r="S7739" s="255"/>
      <c r="T7739" s="255"/>
      <c r="U7739" s="255"/>
      <c r="V7739" s="255"/>
    </row>
    <row r="7740" spans="11:22" x14ac:dyDescent="0.25">
      <c r="K7740" s="254"/>
      <c r="L7740" s="255"/>
      <c r="M7740" s="255"/>
      <c r="N7740" s="255"/>
      <c r="O7740" s="255"/>
      <c r="P7740" s="255"/>
      <c r="Q7740" s="255"/>
      <c r="R7740" s="255"/>
      <c r="S7740" s="255"/>
      <c r="T7740" s="255"/>
      <c r="U7740" s="255"/>
      <c r="V7740" s="255"/>
    </row>
    <row r="7741" spans="11:22" x14ac:dyDescent="0.25">
      <c r="K7741" s="254"/>
      <c r="L7741" s="255"/>
      <c r="M7741" s="255"/>
      <c r="N7741" s="255"/>
      <c r="O7741" s="255"/>
      <c r="P7741" s="255"/>
      <c r="Q7741" s="255"/>
      <c r="R7741" s="255"/>
      <c r="S7741" s="255"/>
      <c r="T7741" s="255"/>
      <c r="U7741" s="255"/>
      <c r="V7741" s="255"/>
    </row>
    <row r="7742" spans="11:22" x14ac:dyDescent="0.25">
      <c r="K7742" s="254"/>
      <c r="L7742" s="255"/>
      <c r="M7742" s="255"/>
      <c r="N7742" s="255"/>
      <c r="O7742" s="255"/>
      <c r="P7742" s="255"/>
      <c r="Q7742" s="255"/>
      <c r="R7742" s="255"/>
      <c r="S7742" s="255"/>
      <c r="T7742" s="255"/>
      <c r="U7742" s="255"/>
      <c r="V7742" s="255"/>
    </row>
    <row r="7743" spans="11:22" x14ac:dyDescent="0.25">
      <c r="K7743" s="254"/>
      <c r="L7743" s="255"/>
      <c r="M7743" s="255"/>
      <c r="N7743" s="255"/>
      <c r="O7743" s="255"/>
      <c r="P7743" s="255"/>
      <c r="Q7743" s="255"/>
      <c r="R7743" s="255"/>
      <c r="S7743" s="255"/>
      <c r="T7743" s="255"/>
      <c r="U7743" s="255"/>
      <c r="V7743" s="255"/>
    </row>
    <row r="7744" spans="11:22" x14ac:dyDescent="0.25">
      <c r="K7744" s="254"/>
      <c r="L7744" s="255"/>
      <c r="M7744" s="255"/>
      <c r="N7744" s="255"/>
      <c r="O7744" s="255"/>
      <c r="P7744" s="255"/>
      <c r="Q7744" s="255"/>
      <c r="R7744" s="255"/>
      <c r="S7744" s="255"/>
      <c r="T7744" s="255"/>
      <c r="U7744" s="255"/>
      <c r="V7744" s="255"/>
    </row>
    <row r="7745" spans="11:22" x14ac:dyDescent="0.25">
      <c r="K7745" s="254"/>
      <c r="L7745" s="255"/>
      <c r="M7745" s="255"/>
      <c r="N7745" s="255"/>
      <c r="O7745" s="255"/>
      <c r="P7745" s="255"/>
      <c r="Q7745" s="255"/>
      <c r="R7745" s="255"/>
      <c r="S7745" s="255"/>
      <c r="T7745" s="255"/>
      <c r="U7745" s="255"/>
      <c r="V7745" s="255"/>
    </row>
    <row r="7746" spans="11:22" x14ac:dyDescent="0.25">
      <c r="K7746" s="254"/>
      <c r="L7746" s="255"/>
      <c r="M7746" s="255"/>
      <c r="N7746" s="255"/>
      <c r="O7746" s="255"/>
      <c r="P7746" s="255"/>
      <c r="Q7746" s="255"/>
      <c r="R7746" s="255"/>
      <c r="S7746" s="255"/>
      <c r="T7746" s="255"/>
      <c r="U7746" s="255"/>
      <c r="V7746" s="255"/>
    </row>
    <row r="7747" spans="11:22" x14ac:dyDescent="0.25">
      <c r="K7747" s="254"/>
      <c r="L7747" s="255"/>
      <c r="M7747" s="255"/>
      <c r="N7747" s="255"/>
      <c r="O7747" s="255"/>
      <c r="P7747" s="255"/>
      <c r="Q7747" s="255"/>
      <c r="R7747" s="255"/>
      <c r="S7747" s="255"/>
      <c r="T7747" s="255"/>
      <c r="U7747" s="255"/>
      <c r="V7747" s="255"/>
    </row>
    <row r="7748" spans="11:22" x14ac:dyDescent="0.25">
      <c r="K7748" s="254"/>
      <c r="L7748" s="255"/>
      <c r="M7748" s="255"/>
      <c r="N7748" s="255"/>
      <c r="O7748" s="255"/>
      <c r="P7748" s="255"/>
      <c r="Q7748" s="255"/>
      <c r="R7748" s="255"/>
      <c r="S7748" s="255"/>
      <c r="T7748" s="255"/>
      <c r="U7748" s="255"/>
      <c r="V7748" s="255"/>
    </row>
    <row r="7749" spans="11:22" x14ac:dyDescent="0.25">
      <c r="K7749" s="254"/>
      <c r="L7749" s="255"/>
      <c r="M7749" s="255"/>
      <c r="N7749" s="255"/>
      <c r="O7749" s="255"/>
      <c r="P7749" s="255"/>
      <c r="Q7749" s="255"/>
      <c r="R7749" s="255"/>
      <c r="S7749" s="255"/>
      <c r="T7749" s="255"/>
      <c r="U7749" s="255"/>
      <c r="V7749" s="255"/>
    </row>
    <row r="7750" spans="11:22" x14ac:dyDescent="0.25">
      <c r="K7750" s="254"/>
      <c r="L7750" s="255"/>
      <c r="M7750" s="255"/>
      <c r="N7750" s="255"/>
      <c r="O7750" s="255"/>
      <c r="P7750" s="255"/>
      <c r="Q7750" s="255"/>
      <c r="R7750" s="255"/>
      <c r="S7750" s="255"/>
      <c r="T7750" s="255"/>
      <c r="U7750" s="255"/>
      <c r="V7750" s="255"/>
    </row>
    <row r="7751" spans="11:22" x14ac:dyDescent="0.25">
      <c r="K7751" s="254"/>
      <c r="L7751" s="255"/>
      <c r="M7751" s="255"/>
      <c r="N7751" s="255"/>
      <c r="O7751" s="255"/>
      <c r="P7751" s="255"/>
      <c r="Q7751" s="255"/>
      <c r="R7751" s="255"/>
      <c r="S7751" s="255"/>
      <c r="T7751" s="255"/>
      <c r="U7751" s="255"/>
      <c r="V7751" s="255"/>
    </row>
    <row r="7752" spans="11:22" x14ac:dyDescent="0.25">
      <c r="K7752" s="254"/>
      <c r="L7752" s="255"/>
      <c r="M7752" s="255"/>
      <c r="N7752" s="255"/>
      <c r="O7752" s="255"/>
      <c r="P7752" s="255"/>
      <c r="Q7752" s="255"/>
      <c r="R7752" s="255"/>
      <c r="S7752" s="255"/>
      <c r="T7752" s="255"/>
      <c r="U7752" s="255"/>
      <c r="V7752" s="255"/>
    </row>
    <row r="7753" spans="11:22" x14ac:dyDescent="0.25">
      <c r="K7753" s="254"/>
      <c r="L7753" s="255"/>
      <c r="M7753" s="255"/>
      <c r="N7753" s="255"/>
      <c r="O7753" s="255"/>
      <c r="P7753" s="255"/>
      <c r="Q7753" s="255"/>
      <c r="R7753" s="255"/>
      <c r="S7753" s="255"/>
      <c r="T7753" s="255"/>
      <c r="U7753" s="255"/>
      <c r="V7753" s="255"/>
    </row>
    <row r="7754" spans="11:22" x14ac:dyDescent="0.25">
      <c r="K7754" s="254"/>
      <c r="L7754" s="255"/>
      <c r="M7754" s="255"/>
      <c r="N7754" s="255"/>
      <c r="O7754" s="255"/>
      <c r="P7754" s="255"/>
      <c r="Q7754" s="255"/>
      <c r="R7754" s="255"/>
      <c r="S7754" s="255"/>
      <c r="T7754" s="255"/>
      <c r="U7754" s="255"/>
      <c r="V7754" s="255"/>
    </row>
    <row r="7755" spans="11:22" x14ac:dyDescent="0.25">
      <c r="K7755" s="254"/>
      <c r="L7755" s="255"/>
      <c r="M7755" s="255"/>
      <c r="N7755" s="255"/>
      <c r="O7755" s="255"/>
      <c r="P7755" s="255"/>
      <c r="Q7755" s="255"/>
      <c r="R7755" s="255"/>
      <c r="S7755" s="255"/>
      <c r="T7755" s="255"/>
      <c r="U7755" s="255"/>
      <c r="V7755" s="255"/>
    </row>
    <row r="7756" spans="11:22" x14ac:dyDescent="0.25">
      <c r="K7756" s="254"/>
      <c r="L7756" s="255"/>
      <c r="M7756" s="255"/>
      <c r="N7756" s="255"/>
      <c r="O7756" s="255"/>
      <c r="P7756" s="255"/>
      <c r="Q7756" s="255"/>
      <c r="R7756" s="255"/>
      <c r="S7756" s="255"/>
      <c r="T7756" s="255"/>
      <c r="U7756" s="255"/>
      <c r="V7756" s="255"/>
    </row>
    <row r="7757" spans="11:22" x14ac:dyDescent="0.25">
      <c r="K7757" s="254"/>
      <c r="L7757" s="255"/>
      <c r="M7757" s="255"/>
      <c r="N7757" s="255"/>
      <c r="O7757" s="255"/>
      <c r="P7757" s="255"/>
      <c r="Q7757" s="255"/>
      <c r="R7757" s="255"/>
      <c r="S7757" s="255"/>
      <c r="T7757" s="255"/>
      <c r="U7757" s="255"/>
      <c r="V7757" s="255"/>
    </row>
    <row r="7758" spans="11:22" x14ac:dyDescent="0.25">
      <c r="K7758" s="254"/>
      <c r="L7758" s="255"/>
      <c r="M7758" s="255"/>
      <c r="N7758" s="255"/>
      <c r="O7758" s="255"/>
      <c r="P7758" s="255"/>
      <c r="Q7758" s="255"/>
      <c r="R7758" s="255"/>
      <c r="S7758" s="255"/>
      <c r="T7758" s="255"/>
      <c r="U7758" s="255"/>
      <c r="V7758" s="255"/>
    </row>
    <row r="7759" spans="11:22" x14ac:dyDescent="0.25">
      <c r="K7759" s="254"/>
      <c r="L7759" s="255"/>
      <c r="M7759" s="255"/>
      <c r="N7759" s="255"/>
      <c r="O7759" s="255"/>
      <c r="P7759" s="255"/>
      <c r="Q7759" s="255"/>
      <c r="R7759" s="255"/>
      <c r="S7759" s="255"/>
      <c r="T7759" s="255"/>
      <c r="U7759" s="255"/>
      <c r="V7759" s="255"/>
    </row>
    <row r="7760" spans="11:22" x14ac:dyDescent="0.25">
      <c r="K7760" s="254"/>
      <c r="L7760" s="255"/>
      <c r="M7760" s="255"/>
      <c r="N7760" s="255"/>
      <c r="O7760" s="255"/>
      <c r="P7760" s="255"/>
      <c r="Q7760" s="255"/>
      <c r="R7760" s="255"/>
      <c r="S7760" s="255"/>
      <c r="T7760" s="255"/>
      <c r="U7760" s="255"/>
      <c r="V7760" s="255"/>
    </row>
    <row r="7761" spans="11:22" x14ac:dyDescent="0.25">
      <c r="K7761" s="254"/>
      <c r="L7761" s="255"/>
      <c r="M7761" s="255"/>
      <c r="N7761" s="255"/>
      <c r="O7761" s="255"/>
      <c r="P7761" s="255"/>
      <c r="Q7761" s="255"/>
      <c r="R7761" s="255"/>
      <c r="S7761" s="255"/>
      <c r="T7761" s="255"/>
      <c r="U7761" s="255"/>
      <c r="V7761" s="255"/>
    </row>
    <row r="7762" spans="11:22" x14ac:dyDescent="0.25">
      <c r="K7762" s="254"/>
      <c r="L7762" s="255"/>
      <c r="M7762" s="255"/>
      <c r="N7762" s="255"/>
      <c r="O7762" s="255"/>
      <c r="P7762" s="255"/>
      <c r="Q7762" s="255"/>
      <c r="R7762" s="255"/>
      <c r="S7762" s="255"/>
      <c r="T7762" s="255"/>
      <c r="U7762" s="255"/>
      <c r="V7762" s="255"/>
    </row>
    <row r="7763" spans="11:22" x14ac:dyDescent="0.25">
      <c r="K7763" s="254"/>
      <c r="L7763" s="255"/>
      <c r="M7763" s="255"/>
      <c r="N7763" s="255"/>
      <c r="O7763" s="255"/>
      <c r="P7763" s="255"/>
      <c r="Q7763" s="255"/>
      <c r="R7763" s="255"/>
      <c r="S7763" s="255"/>
      <c r="T7763" s="255"/>
      <c r="U7763" s="255"/>
      <c r="V7763" s="255"/>
    </row>
    <row r="7764" spans="11:22" x14ac:dyDescent="0.25">
      <c r="K7764" s="254"/>
      <c r="L7764" s="255"/>
      <c r="M7764" s="255"/>
      <c r="N7764" s="255"/>
      <c r="O7764" s="255"/>
      <c r="P7764" s="255"/>
      <c r="Q7764" s="255"/>
      <c r="R7764" s="255"/>
      <c r="S7764" s="255"/>
      <c r="T7764" s="255"/>
      <c r="U7764" s="255"/>
      <c r="V7764" s="255"/>
    </row>
    <row r="7765" spans="11:22" x14ac:dyDescent="0.25">
      <c r="K7765" s="254"/>
      <c r="L7765" s="255"/>
      <c r="M7765" s="255"/>
      <c r="N7765" s="255"/>
      <c r="O7765" s="255"/>
      <c r="P7765" s="255"/>
      <c r="Q7765" s="255"/>
      <c r="R7765" s="255"/>
      <c r="S7765" s="255"/>
      <c r="T7765" s="255"/>
      <c r="U7765" s="255"/>
      <c r="V7765" s="255"/>
    </row>
    <row r="7766" spans="11:22" x14ac:dyDescent="0.25">
      <c r="K7766" s="254"/>
      <c r="L7766" s="255"/>
      <c r="M7766" s="255"/>
      <c r="N7766" s="255"/>
      <c r="O7766" s="255"/>
      <c r="P7766" s="255"/>
      <c r="Q7766" s="255"/>
      <c r="R7766" s="255"/>
      <c r="S7766" s="255"/>
      <c r="T7766" s="255"/>
      <c r="U7766" s="255"/>
      <c r="V7766" s="255"/>
    </row>
    <row r="7767" spans="11:22" x14ac:dyDescent="0.25">
      <c r="K7767" s="254"/>
      <c r="L7767" s="255"/>
      <c r="M7767" s="255"/>
      <c r="N7767" s="255"/>
      <c r="O7767" s="255"/>
      <c r="P7767" s="255"/>
      <c r="Q7767" s="255"/>
      <c r="R7767" s="255"/>
      <c r="S7767" s="255"/>
      <c r="T7767" s="255"/>
      <c r="U7767" s="255"/>
      <c r="V7767" s="255"/>
    </row>
    <row r="7768" spans="11:22" x14ac:dyDescent="0.25">
      <c r="K7768" s="254"/>
      <c r="L7768" s="255"/>
      <c r="M7768" s="255"/>
      <c r="N7768" s="255"/>
      <c r="O7768" s="255"/>
      <c r="P7768" s="255"/>
      <c r="Q7768" s="255"/>
      <c r="R7768" s="255"/>
      <c r="S7768" s="255"/>
      <c r="T7768" s="255"/>
      <c r="U7768" s="255"/>
      <c r="V7768" s="255"/>
    </row>
    <row r="7769" spans="11:22" x14ac:dyDescent="0.25">
      <c r="K7769" s="254"/>
      <c r="L7769" s="255"/>
      <c r="M7769" s="255"/>
      <c r="N7769" s="255"/>
      <c r="O7769" s="255"/>
      <c r="P7769" s="255"/>
      <c r="Q7769" s="255"/>
      <c r="R7769" s="255"/>
      <c r="S7769" s="255"/>
      <c r="T7769" s="255"/>
      <c r="U7769" s="255"/>
      <c r="V7769" s="255"/>
    </row>
    <row r="7770" spans="11:22" x14ac:dyDescent="0.25">
      <c r="K7770" s="254"/>
      <c r="L7770" s="255"/>
      <c r="M7770" s="255"/>
      <c r="N7770" s="255"/>
      <c r="O7770" s="255"/>
      <c r="P7770" s="255"/>
      <c r="Q7770" s="255"/>
      <c r="R7770" s="255"/>
      <c r="S7770" s="255"/>
      <c r="T7770" s="255"/>
      <c r="U7770" s="255"/>
      <c r="V7770" s="255"/>
    </row>
    <row r="7771" spans="11:22" x14ac:dyDescent="0.25">
      <c r="K7771" s="254"/>
      <c r="L7771" s="255"/>
      <c r="M7771" s="255"/>
      <c r="N7771" s="255"/>
      <c r="O7771" s="255"/>
      <c r="P7771" s="255"/>
      <c r="Q7771" s="255"/>
      <c r="R7771" s="255"/>
      <c r="S7771" s="255"/>
      <c r="T7771" s="255"/>
      <c r="U7771" s="255"/>
      <c r="V7771" s="255"/>
    </row>
    <row r="7772" spans="11:22" x14ac:dyDescent="0.25">
      <c r="K7772" s="254"/>
      <c r="L7772" s="255"/>
      <c r="M7772" s="255"/>
      <c r="N7772" s="255"/>
      <c r="O7772" s="255"/>
      <c r="P7772" s="255"/>
      <c r="Q7772" s="255"/>
      <c r="R7772" s="255"/>
      <c r="S7772" s="255"/>
      <c r="T7772" s="255"/>
      <c r="U7772" s="255"/>
      <c r="V7772" s="255"/>
    </row>
    <row r="7773" spans="11:22" x14ac:dyDescent="0.25">
      <c r="K7773" s="254"/>
      <c r="L7773" s="255"/>
      <c r="M7773" s="255"/>
      <c r="N7773" s="255"/>
      <c r="O7773" s="255"/>
      <c r="P7773" s="255"/>
      <c r="Q7773" s="255"/>
      <c r="R7773" s="255"/>
      <c r="S7773" s="255"/>
      <c r="T7773" s="255"/>
      <c r="U7773" s="255"/>
      <c r="V7773" s="255"/>
    </row>
    <row r="7774" spans="11:22" x14ac:dyDescent="0.25">
      <c r="K7774" s="254"/>
      <c r="L7774" s="255"/>
      <c r="M7774" s="255"/>
      <c r="N7774" s="255"/>
      <c r="O7774" s="255"/>
      <c r="P7774" s="255"/>
      <c r="Q7774" s="255"/>
      <c r="R7774" s="255"/>
      <c r="S7774" s="255"/>
      <c r="T7774" s="255"/>
      <c r="U7774" s="255"/>
      <c r="V7774" s="255"/>
    </row>
    <row r="7775" spans="11:22" x14ac:dyDescent="0.25">
      <c r="K7775" s="254"/>
      <c r="L7775" s="255"/>
      <c r="M7775" s="255"/>
      <c r="N7775" s="255"/>
      <c r="O7775" s="255"/>
      <c r="P7775" s="255"/>
      <c r="Q7775" s="255"/>
      <c r="R7775" s="255"/>
      <c r="S7775" s="255"/>
      <c r="T7775" s="255"/>
      <c r="U7775" s="255"/>
      <c r="V7775" s="255"/>
    </row>
    <row r="7776" spans="11:22" x14ac:dyDescent="0.25">
      <c r="K7776" s="254"/>
      <c r="L7776" s="255"/>
      <c r="M7776" s="255"/>
      <c r="N7776" s="255"/>
      <c r="O7776" s="255"/>
      <c r="P7776" s="255"/>
      <c r="Q7776" s="255"/>
      <c r="R7776" s="255"/>
      <c r="S7776" s="255"/>
      <c r="T7776" s="255"/>
      <c r="U7776" s="255"/>
      <c r="V7776" s="255"/>
    </row>
    <row r="7777" spans="11:22" x14ac:dyDescent="0.25">
      <c r="K7777" s="254"/>
      <c r="L7777" s="255"/>
      <c r="M7777" s="255"/>
      <c r="N7777" s="255"/>
      <c r="O7777" s="255"/>
      <c r="P7777" s="255"/>
      <c r="Q7777" s="255"/>
      <c r="R7777" s="255"/>
      <c r="S7777" s="255"/>
      <c r="T7777" s="255"/>
      <c r="U7777" s="255"/>
      <c r="V7777" s="255"/>
    </row>
    <row r="7778" spans="11:22" x14ac:dyDescent="0.25">
      <c r="K7778" s="254"/>
      <c r="L7778" s="255"/>
      <c r="M7778" s="255"/>
      <c r="N7778" s="255"/>
      <c r="O7778" s="255"/>
      <c r="P7778" s="255"/>
      <c r="Q7778" s="255"/>
      <c r="R7778" s="255"/>
      <c r="S7778" s="255"/>
      <c r="T7778" s="255"/>
      <c r="U7778" s="255"/>
      <c r="V7778" s="255"/>
    </row>
    <row r="7779" spans="11:22" x14ac:dyDescent="0.25">
      <c r="K7779" s="254"/>
      <c r="L7779" s="255"/>
      <c r="M7779" s="255"/>
      <c r="N7779" s="255"/>
      <c r="O7779" s="255"/>
      <c r="P7779" s="255"/>
      <c r="Q7779" s="255"/>
      <c r="R7779" s="255"/>
      <c r="S7779" s="255"/>
      <c r="T7779" s="255"/>
      <c r="U7779" s="255"/>
      <c r="V7779" s="255"/>
    </row>
    <row r="7780" spans="11:22" x14ac:dyDescent="0.25">
      <c r="K7780" s="254"/>
      <c r="L7780" s="255"/>
      <c r="M7780" s="255"/>
      <c r="N7780" s="255"/>
      <c r="O7780" s="255"/>
      <c r="P7780" s="255"/>
      <c r="Q7780" s="255"/>
      <c r="R7780" s="255"/>
      <c r="S7780" s="255"/>
      <c r="T7780" s="255"/>
      <c r="U7780" s="255"/>
      <c r="V7780" s="255"/>
    </row>
    <row r="7781" spans="11:22" x14ac:dyDescent="0.25">
      <c r="K7781" s="254"/>
      <c r="L7781" s="255"/>
      <c r="M7781" s="255"/>
      <c r="N7781" s="255"/>
      <c r="O7781" s="255"/>
      <c r="P7781" s="255"/>
      <c r="Q7781" s="255"/>
      <c r="R7781" s="255"/>
      <c r="S7781" s="255"/>
      <c r="T7781" s="255"/>
      <c r="U7781" s="255"/>
      <c r="V7781" s="255"/>
    </row>
    <row r="7782" spans="11:22" x14ac:dyDescent="0.25">
      <c r="K7782" s="254"/>
      <c r="L7782" s="255"/>
      <c r="M7782" s="255"/>
      <c r="N7782" s="255"/>
      <c r="O7782" s="255"/>
      <c r="P7782" s="255"/>
      <c r="Q7782" s="255"/>
      <c r="R7782" s="255"/>
      <c r="S7782" s="255"/>
      <c r="T7782" s="255"/>
      <c r="U7782" s="255"/>
      <c r="V7782" s="255"/>
    </row>
    <row r="7783" spans="11:22" x14ac:dyDescent="0.25">
      <c r="K7783" s="254"/>
      <c r="L7783" s="255"/>
      <c r="M7783" s="255"/>
      <c r="N7783" s="255"/>
      <c r="O7783" s="255"/>
      <c r="P7783" s="255"/>
      <c r="Q7783" s="255"/>
      <c r="R7783" s="255"/>
      <c r="S7783" s="255"/>
      <c r="T7783" s="255"/>
      <c r="U7783" s="255"/>
      <c r="V7783" s="255"/>
    </row>
    <row r="7784" spans="11:22" x14ac:dyDescent="0.25">
      <c r="K7784" s="254"/>
      <c r="L7784" s="255"/>
      <c r="M7784" s="255"/>
      <c r="N7784" s="255"/>
      <c r="O7784" s="255"/>
      <c r="P7784" s="255"/>
      <c r="Q7784" s="255"/>
      <c r="R7784" s="255"/>
      <c r="S7784" s="255"/>
      <c r="T7784" s="255"/>
      <c r="U7784" s="255"/>
      <c r="V7784" s="255"/>
    </row>
    <row r="7785" spans="11:22" x14ac:dyDescent="0.25">
      <c r="K7785" s="254"/>
      <c r="L7785" s="255"/>
      <c r="M7785" s="255"/>
      <c r="N7785" s="255"/>
      <c r="O7785" s="255"/>
      <c r="P7785" s="255"/>
      <c r="Q7785" s="255"/>
      <c r="R7785" s="255"/>
      <c r="S7785" s="255"/>
      <c r="T7785" s="255"/>
      <c r="U7785" s="255"/>
      <c r="V7785" s="255"/>
    </row>
    <row r="7786" spans="11:22" x14ac:dyDescent="0.25">
      <c r="K7786" s="254"/>
      <c r="L7786" s="255"/>
      <c r="M7786" s="255"/>
      <c r="N7786" s="255"/>
      <c r="O7786" s="255"/>
      <c r="P7786" s="255"/>
      <c r="Q7786" s="255"/>
      <c r="R7786" s="255"/>
      <c r="S7786" s="255"/>
      <c r="T7786" s="255"/>
      <c r="U7786" s="255"/>
      <c r="V7786" s="255"/>
    </row>
    <row r="7787" spans="11:22" x14ac:dyDescent="0.25">
      <c r="K7787" s="254"/>
      <c r="L7787" s="255"/>
      <c r="M7787" s="255"/>
      <c r="N7787" s="255"/>
      <c r="O7787" s="255"/>
      <c r="P7787" s="255"/>
      <c r="Q7787" s="255"/>
      <c r="R7787" s="255"/>
      <c r="S7787" s="255"/>
      <c r="T7787" s="255"/>
      <c r="U7787" s="255"/>
      <c r="V7787" s="255"/>
    </row>
    <row r="7788" spans="11:22" x14ac:dyDescent="0.25">
      <c r="K7788" s="254"/>
      <c r="L7788" s="255"/>
      <c r="M7788" s="255"/>
      <c r="N7788" s="255"/>
      <c r="O7788" s="255"/>
      <c r="P7788" s="255"/>
      <c r="Q7788" s="255"/>
      <c r="R7788" s="255"/>
      <c r="S7788" s="255"/>
      <c r="T7788" s="255"/>
      <c r="U7788" s="255"/>
      <c r="V7788" s="255"/>
    </row>
    <row r="7789" spans="11:22" x14ac:dyDescent="0.25">
      <c r="K7789" s="254"/>
      <c r="L7789" s="255"/>
      <c r="M7789" s="255"/>
      <c r="N7789" s="255"/>
      <c r="O7789" s="255"/>
      <c r="P7789" s="255"/>
      <c r="Q7789" s="255"/>
      <c r="R7789" s="255"/>
      <c r="S7789" s="255"/>
      <c r="T7789" s="255"/>
      <c r="U7789" s="255"/>
      <c r="V7789" s="255"/>
    </row>
    <row r="7790" spans="11:22" x14ac:dyDescent="0.25">
      <c r="K7790" s="254"/>
      <c r="L7790" s="255"/>
      <c r="M7790" s="255"/>
      <c r="N7790" s="255"/>
      <c r="O7790" s="255"/>
      <c r="P7790" s="255"/>
      <c r="Q7790" s="255"/>
      <c r="R7790" s="255"/>
      <c r="S7790" s="255"/>
      <c r="T7790" s="255"/>
      <c r="U7790" s="255"/>
      <c r="V7790" s="255"/>
    </row>
    <row r="7791" spans="11:22" x14ac:dyDescent="0.25">
      <c r="K7791" s="254"/>
      <c r="L7791" s="255"/>
      <c r="M7791" s="255"/>
      <c r="N7791" s="255"/>
      <c r="O7791" s="255"/>
      <c r="P7791" s="255"/>
      <c r="Q7791" s="255"/>
      <c r="R7791" s="255"/>
      <c r="S7791" s="255"/>
      <c r="T7791" s="255"/>
      <c r="U7791" s="255"/>
      <c r="V7791" s="255"/>
    </row>
    <row r="7792" spans="11:22" x14ac:dyDescent="0.25">
      <c r="K7792" s="254"/>
      <c r="L7792" s="255"/>
      <c r="M7792" s="255"/>
      <c r="N7792" s="255"/>
      <c r="O7792" s="255"/>
      <c r="P7792" s="255"/>
      <c r="Q7792" s="255"/>
      <c r="R7792" s="255"/>
      <c r="S7792" s="255"/>
      <c r="T7792" s="255"/>
      <c r="U7792" s="255"/>
      <c r="V7792" s="255"/>
    </row>
    <row r="7793" spans="11:22" x14ac:dyDescent="0.25">
      <c r="K7793" s="254"/>
      <c r="L7793" s="255"/>
      <c r="M7793" s="255"/>
      <c r="N7793" s="255"/>
      <c r="O7793" s="255"/>
      <c r="P7793" s="255"/>
      <c r="Q7793" s="255"/>
      <c r="R7793" s="255"/>
      <c r="S7793" s="255"/>
      <c r="T7793" s="255"/>
      <c r="U7793" s="255"/>
      <c r="V7793" s="255"/>
    </row>
    <row r="7794" spans="11:22" x14ac:dyDescent="0.25">
      <c r="K7794" s="254"/>
      <c r="L7794" s="255"/>
      <c r="M7794" s="255"/>
      <c r="N7794" s="255"/>
      <c r="O7794" s="255"/>
      <c r="P7794" s="255"/>
      <c r="Q7794" s="255"/>
      <c r="R7794" s="255"/>
      <c r="S7794" s="255"/>
      <c r="T7794" s="255"/>
      <c r="U7794" s="255"/>
      <c r="V7794" s="255"/>
    </row>
    <row r="7795" spans="11:22" x14ac:dyDescent="0.25">
      <c r="K7795" s="254"/>
      <c r="L7795" s="255"/>
      <c r="M7795" s="255"/>
      <c r="N7795" s="255"/>
      <c r="O7795" s="255"/>
      <c r="P7795" s="255"/>
      <c r="Q7795" s="255"/>
      <c r="R7795" s="255"/>
      <c r="S7795" s="255"/>
      <c r="T7795" s="255"/>
      <c r="U7795" s="255"/>
      <c r="V7795" s="255"/>
    </row>
    <row r="7796" spans="11:22" x14ac:dyDescent="0.25">
      <c r="K7796" s="254"/>
      <c r="L7796" s="255"/>
      <c r="M7796" s="255"/>
      <c r="N7796" s="255"/>
      <c r="O7796" s="255"/>
      <c r="P7796" s="255"/>
      <c r="Q7796" s="255"/>
      <c r="R7796" s="255"/>
      <c r="S7796" s="255"/>
      <c r="T7796" s="255"/>
      <c r="U7796" s="255"/>
      <c r="V7796" s="255"/>
    </row>
    <row r="7797" spans="11:22" x14ac:dyDescent="0.25">
      <c r="K7797" s="254"/>
      <c r="L7797" s="255"/>
      <c r="M7797" s="255"/>
      <c r="N7797" s="255"/>
      <c r="O7797" s="255"/>
      <c r="P7797" s="255"/>
      <c r="Q7797" s="255"/>
      <c r="R7797" s="255"/>
      <c r="S7797" s="255"/>
      <c r="T7797" s="255"/>
      <c r="U7797" s="255"/>
      <c r="V7797" s="255"/>
    </row>
    <row r="7798" spans="11:22" x14ac:dyDescent="0.25">
      <c r="K7798" s="254"/>
      <c r="L7798" s="255"/>
      <c r="M7798" s="255"/>
      <c r="N7798" s="255"/>
      <c r="O7798" s="255"/>
      <c r="P7798" s="255"/>
      <c r="Q7798" s="255"/>
      <c r="R7798" s="255"/>
      <c r="S7798" s="255"/>
      <c r="T7798" s="255"/>
      <c r="U7798" s="255"/>
      <c r="V7798" s="255"/>
    </row>
    <row r="7799" spans="11:22" x14ac:dyDescent="0.25">
      <c r="K7799" s="254"/>
      <c r="L7799" s="255"/>
      <c r="M7799" s="255"/>
      <c r="N7799" s="255"/>
      <c r="O7799" s="255"/>
      <c r="P7799" s="255"/>
      <c r="Q7799" s="255"/>
      <c r="R7799" s="255"/>
      <c r="S7799" s="255"/>
      <c r="T7799" s="255"/>
      <c r="U7799" s="255"/>
      <c r="V7799" s="255"/>
    </row>
    <row r="7800" spans="11:22" x14ac:dyDescent="0.25">
      <c r="K7800" s="254"/>
      <c r="L7800" s="255"/>
      <c r="M7800" s="255"/>
      <c r="N7800" s="255"/>
      <c r="O7800" s="255"/>
      <c r="P7800" s="255"/>
      <c r="Q7800" s="255"/>
      <c r="R7800" s="255"/>
      <c r="S7800" s="255"/>
      <c r="T7800" s="255"/>
      <c r="U7800" s="255"/>
      <c r="V7800" s="255"/>
    </row>
    <row r="7801" spans="11:22" x14ac:dyDescent="0.25">
      <c r="K7801" s="254"/>
      <c r="L7801" s="255"/>
      <c r="M7801" s="255"/>
      <c r="N7801" s="255"/>
      <c r="O7801" s="255"/>
      <c r="P7801" s="255"/>
      <c r="Q7801" s="255"/>
      <c r="R7801" s="255"/>
      <c r="S7801" s="255"/>
      <c r="T7801" s="255"/>
      <c r="U7801" s="255"/>
      <c r="V7801" s="255"/>
    </row>
    <row r="7802" spans="11:22" x14ac:dyDescent="0.25">
      <c r="K7802" s="254"/>
      <c r="L7802" s="255"/>
      <c r="M7802" s="255"/>
      <c r="N7802" s="255"/>
      <c r="O7802" s="255"/>
      <c r="P7802" s="255"/>
      <c r="Q7802" s="255"/>
      <c r="R7802" s="255"/>
      <c r="S7802" s="255"/>
      <c r="T7802" s="255"/>
      <c r="U7802" s="255"/>
      <c r="V7802" s="255"/>
    </row>
    <row r="7803" spans="11:22" x14ac:dyDescent="0.25">
      <c r="K7803" s="254"/>
      <c r="L7803" s="255"/>
      <c r="M7803" s="255"/>
      <c r="N7803" s="255"/>
      <c r="O7803" s="255"/>
      <c r="P7803" s="255"/>
      <c r="Q7803" s="255"/>
      <c r="R7803" s="255"/>
      <c r="S7803" s="255"/>
      <c r="T7803" s="255"/>
      <c r="U7803" s="255"/>
      <c r="V7803" s="255"/>
    </row>
    <row r="7804" spans="11:22" x14ac:dyDescent="0.25">
      <c r="K7804" s="254"/>
      <c r="L7804" s="255"/>
      <c r="M7804" s="255"/>
      <c r="N7804" s="255"/>
      <c r="O7804" s="255"/>
      <c r="P7804" s="255"/>
      <c r="Q7804" s="255"/>
      <c r="R7804" s="255"/>
      <c r="S7804" s="255"/>
      <c r="T7804" s="255"/>
      <c r="U7804" s="255"/>
      <c r="V7804" s="255"/>
    </row>
    <row r="7805" spans="11:22" x14ac:dyDescent="0.25">
      <c r="K7805" s="254"/>
      <c r="L7805" s="255"/>
      <c r="M7805" s="255"/>
      <c r="N7805" s="255"/>
      <c r="O7805" s="255"/>
      <c r="P7805" s="255"/>
      <c r="Q7805" s="255"/>
      <c r="R7805" s="255"/>
      <c r="S7805" s="255"/>
      <c r="T7805" s="255"/>
      <c r="U7805" s="255"/>
      <c r="V7805" s="255"/>
    </row>
    <row r="7806" spans="11:22" x14ac:dyDescent="0.25">
      <c r="K7806" s="254"/>
      <c r="L7806" s="255"/>
      <c r="M7806" s="255"/>
      <c r="N7806" s="255"/>
      <c r="O7806" s="255"/>
      <c r="P7806" s="255"/>
      <c r="Q7806" s="255"/>
      <c r="R7806" s="255"/>
      <c r="S7806" s="255"/>
      <c r="T7806" s="255"/>
      <c r="U7806" s="255"/>
      <c r="V7806" s="255"/>
    </row>
    <row r="7807" spans="11:22" x14ac:dyDescent="0.25">
      <c r="K7807" s="254"/>
      <c r="L7807" s="255"/>
      <c r="M7807" s="255"/>
      <c r="N7807" s="255"/>
      <c r="O7807" s="255"/>
      <c r="P7807" s="255"/>
      <c r="Q7807" s="255"/>
      <c r="R7807" s="255"/>
      <c r="S7807" s="255"/>
      <c r="T7807" s="255"/>
      <c r="U7807" s="255"/>
      <c r="V7807" s="255"/>
    </row>
    <row r="7808" spans="11:22" x14ac:dyDescent="0.25">
      <c r="K7808" s="254"/>
      <c r="L7808" s="255"/>
      <c r="M7808" s="255"/>
      <c r="N7808" s="255"/>
      <c r="O7808" s="255"/>
      <c r="P7808" s="255"/>
      <c r="Q7808" s="255"/>
      <c r="R7808" s="255"/>
      <c r="S7808" s="255"/>
      <c r="T7808" s="255"/>
      <c r="U7808" s="255"/>
      <c r="V7808" s="255"/>
    </row>
    <row r="7809" spans="11:22" x14ac:dyDescent="0.25">
      <c r="K7809" s="254"/>
      <c r="L7809" s="255"/>
      <c r="M7809" s="255"/>
      <c r="N7809" s="255"/>
      <c r="O7809" s="255"/>
      <c r="P7809" s="255"/>
      <c r="Q7809" s="255"/>
      <c r="R7809" s="255"/>
      <c r="S7809" s="255"/>
      <c r="T7809" s="255"/>
      <c r="U7809" s="255"/>
      <c r="V7809" s="255"/>
    </row>
    <row r="7810" spans="11:22" x14ac:dyDescent="0.25">
      <c r="K7810" s="254"/>
      <c r="L7810" s="255"/>
      <c r="M7810" s="255"/>
      <c r="N7810" s="255"/>
      <c r="O7810" s="255"/>
      <c r="P7810" s="255"/>
      <c r="Q7810" s="255"/>
      <c r="R7810" s="255"/>
      <c r="S7810" s="255"/>
      <c r="T7810" s="255"/>
      <c r="U7810" s="255"/>
      <c r="V7810" s="255"/>
    </row>
    <row r="7811" spans="11:22" x14ac:dyDescent="0.25">
      <c r="K7811" s="254"/>
      <c r="L7811" s="255"/>
      <c r="M7811" s="255"/>
      <c r="N7811" s="255"/>
      <c r="O7811" s="255"/>
      <c r="P7811" s="255"/>
      <c r="Q7811" s="255"/>
      <c r="R7811" s="255"/>
      <c r="S7811" s="255"/>
      <c r="T7811" s="255"/>
      <c r="U7811" s="255"/>
      <c r="V7811" s="255"/>
    </row>
    <row r="7812" spans="11:22" x14ac:dyDescent="0.25">
      <c r="K7812" s="254"/>
      <c r="L7812" s="255"/>
      <c r="M7812" s="255"/>
      <c r="N7812" s="255"/>
      <c r="O7812" s="255"/>
      <c r="P7812" s="255"/>
      <c r="Q7812" s="255"/>
      <c r="R7812" s="255"/>
      <c r="S7812" s="255"/>
      <c r="T7812" s="255"/>
      <c r="U7812" s="255"/>
      <c r="V7812" s="255"/>
    </row>
    <row r="7813" spans="11:22" x14ac:dyDescent="0.25">
      <c r="K7813" s="254"/>
      <c r="L7813" s="255"/>
      <c r="M7813" s="255"/>
      <c r="N7813" s="255"/>
      <c r="O7813" s="255"/>
      <c r="P7813" s="255"/>
      <c r="Q7813" s="255"/>
      <c r="R7813" s="255"/>
      <c r="S7813" s="255"/>
      <c r="T7813" s="255"/>
      <c r="U7813" s="255"/>
      <c r="V7813" s="255"/>
    </row>
    <row r="7814" spans="11:22" x14ac:dyDescent="0.25">
      <c r="K7814" s="254"/>
      <c r="L7814" s="255"/>
      <c r="M7814" s="255"/>
      <c r="N7814" s="255"/>
      <c r="O7814" s="255"/>
      <c r="P7814" s="255"/>
      <c r="Q7814" s="255"/>
      <c r="R7814" s="255"/>
      <c r="S7814" s="255"/>
      <c r="T7814" s="255"/>
      <c r="U7814" s="255"/>
      <c r="V7814" s="255"/>
    </row>
    <row r="7815" spans="11:22" x14ac:dyDescent="0.25">
      <c r="K7815" s="254"/>
      <c r="L7815" s="255"/>
      <c r="M7815" s="255"/>
      <c r="N7815" s="255"/>
      <c r="O7815" s="255"/>
      <c r="P7815" s="255"/>
      <c r="Q7815" s="255"/>
      <c r="R7815" s="255"/>
      <c r="S7815" s="255"/>
      <c r="T7815" s="255"/>
      <c r="U7815" s="255"/>
      <c r="V7815" s="255"/>
    </row>
    <row r="7816" spans="11:22" x14ac:dyDescent="0.25">
      <c r="K7816" s="254"/>
      <c r="L7816" s="255"/>
      <c r="M7816" s="255"/>
      <c r="N7816" s="255"/>
      <c r="O7816" s="255"/>
      <c r="P7816" s="255"/>
      <c r="Q7816" s="255"/>
      <c r="R7816" s="255"/>
      <c r="S7816" s="255"/>
      <c r="T7816" s="255"/>
      <c r="U7816" s="255"/>
      <c r="V7816" s="255"/>
    </row>
    <row r="7817" spans="11:22" x14ac:dyDescent="0.25">
      <c r="K7817" s="254"/>
      <c r="L7817" s="255"/>
      <c r="M7817" s="255"/>
      <c r="N7817" s="255"/>
      <c r="O7817" s="255"/>
      <c r="P7817" s="255"/>
      <c r="Q7817" s="255"/>
      <c r="R7817" s="255"/>
      <c r="S7817" s="255"/>
      <c r="T7817" s="255"/>
      <c r="U7817" s="255"/>
      <c r="V7817" s="255"/>
    </row>
    <row r="7818" spans="11:22" x14ac:dyDescent="0.25">
      <c r="K7818" s="254"/>
      <c r="L7818" s="255"/>
      <c r="M7818" s="255"/>
      <c r="N7818" s="255"/>
      <c r="O7818" s="255"/>
      <c r="P7818" s="255"/>
      <c r="Q7818" s="255"/>
      <c r="R7818" s="255"/>
      <c r="S7818" s="255"/>
      <c r="T7818" s="255"/>
      <c r="U7818" s="255"/>
      <c r="V7818" s="255"/>
    </row>
    <row r="7819" spans="11:22" x14ac:dyDescent="0.25">
      <c r="K7819" s="254"/>
      <c r="L7819" s="255"/>
      <c r="M7819" s="255"/>
      <c r="N7819" s="255"/>
      <c r="O7819" s="255"/>
      <c r="P7819" s="255"/>
      <c r="Q7819" s="255"/>
      <c r="R7819" s="255"/>
      <c r="S7819" s="255"/>
      <c r="T7819" s="255"/>
      <c r="U7819" s="255"/>
      <c r="V7819" s="255"/>
    </row>
    <row r="7820" spans="11:22" x14ac:dyDescent="0.25">
      <c r="K7820" s="254"/>
      <c r="L7820" s="255"/>
      <c r="M7820" s="255"/>
      <c r="N7820" s="255"/>
      <c r="O7820" s="255"/>
      <c r="P7820" s="255"/>
      <c r="Q7820" s="255"/>
      <c r="R7820" s="255"/>
      <c r="S7820" s="255"/>
      <c r="T7820" s="255"/>
      <c r="U7820" s="255"/>
      <c r="V7820" s="255"/>
    </row>
    <row r="7821" spans="11:22" x14ac:dyDescent="0.25">
      <c r="K7821" s="254"/>
      <c r="L7821" s="255"/>
      <c r="M7821" s="255"/>
      <c r="N7821" s="255"/>
      <c r="O7821" s="255"/>
      <c r="P7821" s="255"/>
      <c r="Q7821" s="255"/>
      <c r="R7821" s="255"/>
      <c r="S7821" s="255"/>
      <c r="T7821" s="255"/>
      <c r="U7821" s="255"/>
      <c r="V7821" s="255"/>
    </row>
    <row r="7822" spans="11:22" x14ac:dyDescent="0.25">
      <c r="K7822" s="254"/>
      <c r="L7822" s="255"/>
      <c r="M7822" s="255"/>
      <c r="N7822" s="255"/>
      <c r="O7822" s="255"/>
      <c r="P7822" s="255"/>
      <c r="Q7822" s="255"/>
      <c r="R7822" s="255"/>
      <c r="S7822" s="255"/>
      <c r="T7822" s="255"/>
      <c r="U7822" s="255"/>
      <c r="V7822" s="255"/>
    </row>
    <row r="7823" spans="11:22" x14ac:dyDescent="0.25">
      <c r="K7823" s="254"/>
      <c r="L7823" s="255"/>
      <c r="M7823" s="255"/>
      <c r="N7823" s="255"/>
      <c r="O7823" s="255"/>
      <c r="P7823" s="255"/>
      <c r="Q7823" s="255"/>
      <c r="R7823" s="255"/>
      <c r="S7823" s="255"/>
      <c r="T7823" s="255"/>
      <c r="U7823" s="255"/>
      <c r="V7823" s="255"/>
    </row>
    <row r="7824" spans="11:22" x14ac:dyDescent="0.25">
      <c r="K7824" s="254"/>
      <c r="L7824" s="255"/>
      <c r="M7824" s="255"/>
      <c r="N7824" s="255"/>
      <c r="O7824" s="255"/>
      <c r="P7824" s="255"/>
      <c r="Q7824" s="255"/>
      <c r="R7824" s="255"/>
      <c r="S7824" s="255"/>
      <c r="T7824" s="255"/>
      <c r="U7824" s="255"/>
      <c r="V7824" s="255"/>
    </row>
    <row r="7825" spans="11:22" x14ac:dyDescent="0.25">
      <c r="K7825" s="254"/>
      <c r="L7825" s="255"/>
      <c r="M7825" s="255"/>
      <c r="N7825" s="255"/>
      <c r="O7825" s="255"/>
      <c r="P7825" s="255"/>
      <c r="Q7825" s="255"/>
      <c r="R7825" s="255"/>
      <c r="S7825" s="255"/>
      <c r="T7825" s="255"/>
      <c r="U7825" s="255"/>
      <c r="V7825" s="255"/>
    </row>
    <row r="7826" spans="11:22" x14ac:dyDescent="0.25">
      <c r="K7826" s="254"/>
      <c r="L7826" s="255"/>
      <c r="M7826" s="255"/>
      <c r="N7826" s="255"/>
      <c r="O7826" s="255"/>
      <c r="P7826" s="255"/>
      <c r="Q7826" s="255"/>
      <c r="R7826" s="255"/>
      <c r="S7826" s="255"/>
      <c r="T7826" s="255"/>
      <c r="U7826" s="255"/>
      <c r="V7826" s="255"/>
    </row>
    <row r="7827" spans="11:22" x14ac:dyDescent="0.25">
      <c r="K7827" s="254"/>
      <c r="L7827" s="255"/>
      <c r="M7827" s="255"/>
      <c r="N7827" s="255"/>
      <c r="O7827" s="255"/>
      <c r="P7827" s="255"/>
      <c r="Q7827" s="255"/>
      <c r="R7827" s="255"/>
      <c r="S7827" s="255"/>
      <c r="T7827" s="255"/>
      <c r="U7827" s="255"/>
      <c r="V7827" s="255"/>
    </row>
    <row r="7828" spans="11:22" x14ac:dyDescent="0.25">
      <c r="K7828" s="254"/>
      <c r="L7828" s="255"/>
      <c r="M7828" s="255"/>
      <c r="N7828" s="255"/>
      <c r="O7828" s="255"/>
      <c r="P7828" s="255"/>
      <c r="Q7828" s="255"/>
      <c r="R7828" s="255"/>
      <c r="S7828" s="255"/>
      <c r="T7828" s="255"/>
      <c r="U7828" s="255"/>
      <c r="V7828" s="255"/>
    </row>
    <row r="7829" spans="11:22" x14ac:dyDescent="0.25">
      <c r="K7829" s="254"/>
      <c r="L7829" s="255"/>
      <c r="M7829" s="255"/>
      <c r="N7829" s="255"/>
      <c r="O7829" s="255"/>
      <c r="P7829" s="255"/>
      <c r="Q7829" s="255"/>
      <c r="R7829" s="255"/>
      <c r="S7829" s="255"/>
      <c r="T7829" s="255"/>
      <c r="U7829" s="255"/>
      <c r="V7829" s="255"/>
    </row>
    <row r="7830" spans="11:22" x14ac:dyDescent="0.25">
      <c r="K7830" s="254"/>
      <c r="L7830" s="255"/>
      <c r="M7830" s="255"/>
      <c r="N7830" s="255"/>
      <c r="O7830" s="255"/>
      <c r="P7830" s="255"/>
      <c r="Q7830" s="255"/>
      <c r="R7830" s="255"/>
      <c r="S7830" s="255"/>
      <c r="T7830" s="255"/>
      <c r="U7830" s="255"/>
      <c r="V7830" s="255"/>
    </row>
    <row r="7831" spans="11:22" x14ac:dyDescent="0.25">
      <c r="K7831" s="254"/>
      <c r="L7831" s="255"/>
      <c r="M7831" s="255"/>
      <c r="N7831" s="255"/>
      <c r="O7831" s="255"/>
      <c r="P7831" s="255"/>
      <c r="Q7831" s="255"/>
      <c r="R7831" s="255"/>
      <c r="S7831" s="255"/>
      <c r="T7831" s="255"/>
      <c r="U7831" s="255"/>
      <c r="V7831" s="255"/>
    </row>
    <row r="7832" spans="11:22" x14ac:dyDescent="0.25">
      <c r="K7832" s="254"/>
      <c r="L7832" s="255"/>
      <c r="M7832" s="255"/>
      <c r="N7832" s="255"/>
      <c r="O7832" s="255"/>
      <c r="P7832" s="255"/>
      <c r="Q7832" s="255"/>
      <c r="R7832" s="255"/>
      <c r="S7832" s="255"/>
      <c r="T7832" s="255"/>
      <c r="U7832" s="255"/>
      <c r="V7832" s="255"/>
    </row>
    <row r="7833" spans="11:22" x14ac:dyDescent="0.25">
      <c r="K7833" s="254"/>
      <c r="L7833" s="255"/>
      <c r="M7833" s="255"/>
      <c r="N7833" s="255"/>
      <c r="O7833" s="255"/>
      <c r="P7833" s="255"/>
      <c r="Q7833" s="255"/>
      <c r="R7833" s="255"/>
      <c r="S7833" s="255"/>
      <c r="T7833" s="255"/>
      <c r="U7833" s="255"/>
      <c r="V7833" s="255"/>
    </row>
    <row r="7834" spans="11:22" x14ac:dyDescent="0.25">
      <c r="K7834" s="254"/>
      <c r="L7834" s="255"/>
      <c r="M7834" s="255"/>
      <c r="N7834" s="255"/>
      <c r="O7834" s="255"/>
      <c r="P7834" s="255"/>
      <c r="Q7834" s="255"/>
      <c r="R7834" s="255"/>
      <c r="S7834" s="255"/>
      <c r="T7834" s="255"/>
      <c r="U7834" s="255"/>
      <c r="V7834" s="255"/>
    </row>
    <row r="7835" spans="11:22" x14ac:dyDescent="0.25">
      <c r="K7835" s="254"/>
      <c r="L7835" s="255"/>
      <c r="M7835" s="255"/>
      <c r="N7835" s="255"/>
      <c r="O7835" s="255"/>
      <c r="P7835" s="255"/>
      <c r="Q7835" s="255"/>
      <c r="R7835" s="255"/>
      <c r="S7835" s="255"/>
      <c r="T7835" s="255"/>
      <c r="U7835" s="255"/>
      <c r="V7835" s="255"/>
    </row>
    <row r="7836" spans="11:22" x14ac:dyDescent="0.25">
      <c r="K7836" s="254"/>
      <c r="L7836" s="255"/>
      <c r="M7836" s="255"/>
      <c r="N7836" s="255"/>
      <c r="O7836" s="255"/>
      <c r="P7836" s="255"/>
      <c r="Q7836" s="255"/>
      <c r="R7836" s="255"/>
      <c r="S7836" s="255"/>
      <c r="T7836" s="255"/>
      <c r="U7836" s="255"/>
      <c r="V7836" s="255"/>
    </row>
    <row r="7837" spans="11:22" x14ac:dyDescent="0.25">
      <c r="K7837" s="254"/>
      <c r="L7837" s="255"/>
      <c r="M7837" s="255"/>
      <c r="N7837" s="255"/>
      <c r="O7837" s="255"/>
      <c r="P7837" s="255"/>
      <c r="Q7837" s="255"/>
      <c r="R7837" s="255"/>
      <c r="S7837" s="255"/>
      <c r="T7837" s="255"/>
      <c r="U7837" s="255"/>
      <c r="V7837" s="255"/>
    </row>
    <row r="7838" spans="11:22" x14ac:dyDescent="0.25">
      <c r="K7838" s="254"/>
      <c r="L7838" s="255"/>
      <c r="M7838" s="255"/>
      <c r="N7838" s="255"/>
      <c r="O7838" s="255"/>
      <c r="P7838" s="255"/>
      <c r="Q7838" s="255"/>
      <c r="R7838" s="255"/>
      <c r="S7838" s="255"/>
      <c r="T7838" s="255"/>
      <c r="U7838" s="255"/>
      <c r="V7838" s="255"/>
    </row>
    <row r="7839" spans="11:22" x14ac:dyDescent="0.25">
      <c r="K7839" s="254"/>
      <c r="L7839" s="255"/>
      <c r="M7839" s="255"/>
      <c r="N7839" s="255"/>
      <c r="O7839" s="255"/>
      <c r="P7839" s="255"/>
      <c r="Q7839" s="255"/>
      <c r="R7839" s="255"/>
      <c r="S7839" s="255"/>
      <c r="T7839" s="255"/>
      <c r="U7839" s="255"/>
      <c r="V7839" s="255"/>
    </row>
    <row r="7840" spans="11:22" x14ac:dyDescent="0.25">
      <c r="K7840" s="254"/>
      <c r="L7840" s="255"/>
      <c r="M7840" s="255"/>
      <c r="N7840" s="255"/>
      <c r="O7840" s="255"/>
      <c r="P7840" s="255"/>
      <c r="Q7840" s="255"/>
      <c r="R7840" s="255"/>
      <c r="S7840" s="255"/>
      <c r="T7840" s="255"/>
      <c r="U7840" s="255"/>
      <c r="V7840" s="255"/>
    </row>
    <row r="7841" spans="11:22" x14ac:dyDescent="0.25">
      <c r="K7841" s="254"/>
      <c r="L7841" s="255"/>
      <c r="M7841" s="255"/>
      <c r="N7841" s="255"/>
      <c r="O7841" s="255"/>
      <c r="P7841" s="255"/>
      <c r="Q7841" s="255"/>
      <c r="R7841" s="255"/>
      <c r="S7841" s="255"/>
      <c r="T7841" s="255"/>
      <c r="U7841" s="255"/>
      <c r="V7841" s="255"/>
    </row>
    <row r="7842" spans="11:22" x14ac:dyDescent="0.25">
      <c r="K7842" s="254"/>
      <c r="L7842" s="255"/>
      <c r="M7842" s="255"/>
      <c r="N7842" s="255"/>
      <c r="O7842" s="255"/>
      <c r="P7842" s="255"/>
      <c r="Q7842" s="255"/>
      <c r="R7842" s="255"/>
      <c r="S7842" s="255"/>
      <c r="T7842" s="255"/>
      <c r="U7842" s="255"/>
      <c r="V7842" s="255"/>
    </row>
    <row r="7843" spans="11:22" x14ac:dyDescent="0.25">
      <c r="K7843" s="254"/>
      <c r="L7843" s="255"/>
      <c r="M7843" s="255"/>
      <c r="N7843" s="255"/>
      <c r="O7843" s="255"/>
      <c r="P7843" s="255"/>
      <c r="Q7843" s="255"/>
      <c r="R7843" s="255"/>
      <c r="S7843" s="255"/>
      <c r="T7843" s="255"/>
      <c r="U7843" s="255"/>
      <c r="V7843" s="255"/>
    </row>
    <row r="7844" spans="11:22" x14ac:dyDescent="0.25">
      <c r="K7844" s="254"/>
      <c r="L7844" s="255"/>
      <c r="M7844" s="255"/>
      <c r="N7844" s="255"/>
      <c r="O7844" s="255"/>
      <c r="P7844" s="255"/>
      <c r="Q7844" s="255"/>
      <c r="R7844" s="255"/>
      <c r="S7844" s="255"/>
      <c r="T7844" s="255"/>
      <c r="U7844" s="255"/>
      <c r="V7844" s="255"/>
    </row>
    <row r="7845" spans="11:22" x14ac:dyDescent="0.25">
      <c r="K7845" s="254"/>
      <c r="L7845" s="255"/>
      <c r="M7845" s="255"/>
      <c r="N7845" s="255"/>
      <c r="O7845" s="255"/>
      <c r="P7845" s="255"/>
      <c r="Q7845" s="255"/>
      <c r="R7845" s="255"/>
      <c r="S7845" s="255"/>
      <c r="T7845" s="255"/>
      <c r="U7845" s="255"/>
      <c r="V7845" s="255"/>
    </row>
    <row r="7846" spans="11:22" x14ac:dyDescent="0.25">
      <c r="K7846" s="254"/>
      <c r="L7846" s="255"/>
      <c r="M7846" s="255"/>
      <c r="N7846" s="255"/>
      <c r="O7846" s="255"/>
      <c r="P7846" s="255"/>
      <c r="Q7846" s="255"/>
      <c r="R7846" s="255"/>
      <c r="S7846" s="255"/>
      <c r="T7846" s="255"/>
      <c r="U7846" s="255"/>
      <c r="V7846" s="255"/>
    </row>
    <row r="7847" spans="11:22" x14ac:dyDescent="0.25">
      <c r="K7847" s="254"/>
      <c r="L7847" s="255"/>
      <c r="M7847" s="255"/>
      <c r="N7847" s="255"/>
      <c r="O7847" s="255"/>
      <c r="P7847" s="255"/>
      <c r="Q7847" s="255"/>
      <c r="R7847" s="255"/>
      <c r="S7847" s="255"/>
      <c r="T7847" s="255"/>
      <c r="U7847" s="255"/>
      <c r="V7847" s="255"/>
    </row>
    <row r="7848" spans="11:22" x14ac:dyDescent="0.25">
      <c r="K7848" s="254"/>
      <c r="L7848" s="255"/>
      <c r="M7848" s="255"/>
      <c r="N7848" s="255"/>
      <c r="O7848" s="255"/>
      <c r="P7848" s="255"/>
      <c r="Q7848" s="255"/>
      <c r="R7848" s="255"/>
      <c r="S7848" s="255"/>
      <c r="T7848" s="255"/>
      <c r="U7848" s="255"/>
      <c r="V7848" s="255"/>
    </row>
    <row r="7849" spans="11:22" x14ac:dyDescent="0.25">
      <c r="K7849" s="254"/>
      <c r="L7849" s="255"/>
      <c r="M7849" s="255"/>
      <c r="N7849" s="255"/>
      <c r="O7849" s="255"/>
      <c r="P7849" s="255"/>
      <c r="Q7849" s="255"/>
      <c r="R7849" s="255"/>
      <c r="S7849" s="255"/>
      <c r="T7849" s="255"/>
      <c r="U7849" s="255"/>
      <c r="V7849" s="255"/>
    </row>
    <row r="7850" spans="11:22" x14ac:dyDescent="0.25">
      <c r="K7850" s="254"/>
      <c r="L7850" s="255"/>
      <c r="M7850" s="255"/>
      <c r="N7850" s="255"/>
      <c r="O7850" s="255"/>
      <c r="P7850" s="255"/>
      <c r="Q7850" s="255"/>
      <c r="R7850" s="255"/>
      <c r="S7850" s="255"/>
      <c r="T7850" s="255"/>
      <c r="U7850" s="255"/>
      <c r="V7850" s="255"/>
    </row>
    <row r="7851" spans="11:22" x14ac:dyDescent="0.25">
      <c r="K7851" s="254"/>
      <c r="L7851" s="255"/>
      <c r="M7851" s="255"/>
      <c r="N7851" s="255"/>
      <c r="O7851" s="255"/>
      <c r="P7851" s="255"/>
      <c r="Q7851" s="255"/>
      <c r="R7851" s="255"/>
      <c r="S7851" s="255"/>
      <c r="T7851" s="255"/>
      <c r="U7851" s="255"/>
      <c r="V7851" s="255"/>
    </row>
    <row r="7852" spans="11:22" x14ac:dyDescent="0.25">
      <c r="K7852" s="254"/>
      <c r="L7852" s="255"/>
      <c r="M7852" s="255"/>
      <c r="N7852" s="255"/>
      <c r="O7852" s="255"/>
      <c r="P7852" s="255"/>
      <c r="Q7852" s="255"/>
      <c r="R7852" s="255"/>
      <c r="S7852" s="255"/>
      <c r="T7852" s="255"/>
      <c r="U7852" s="255"/>
      <c r="V7852" s="255"/>
    </row>
    <row r="7853" spans="11:22" x14ac:dyDescent="0.25">
      <c r="K7853" s="254"/>
      <c r="L7853" s="255"/>
      <c r="M7853" s="255"/>
      <c r="N7853" s="255"/>
      <c r="O7853" s="255"/>
      <c r="P7853" s="255"/>
      <c r="Q7853" s="255"/>
      <c r="R7853" s="255"/>
      <c r="S7853" s="255"/>
      <c r="T7853" s="255"/>
      <c r="U7853" s="255"/>
      <c r="V7853" s="255"/>
    </row>
    <row r="7854" spans="11:22" x14ac:dyDescent="0.25">
      <c r="K7854" s="254"/>
      <c r="L7854" s="255"/>
      <c r="M7854" s="255"/>
      <c r="N7854" s="255"/>
      <c r="O7854" s="255"/>
      <c r="P7854" s="255"/>
      <c r="Q7854" s="255"/>
      <c r="R7854" s="255"/>
      <c r="S7854" s="255"/>
      <c r="T7854" s="255"/>
      <c r="U7854" s="255"/>
      <c r="V7854" s="255"/>
    </row>
    <row r="7855" spans="11:22" x14ac:dyDescent="0.25">
      <c r="K7855" s="254"/>
      <c r="L7855" s="255"/>
      <c r="M7855" s="255"/>
      <c r="N7855" s="255"/>
      <c r="O7855" s="255"/>
      <c r="P7855" s="255"/>
      <c r="Q7855" s="255"/>
      <c r="R7855" s="255"/>
      <c r="S7855" s="255"/>
      <c r="T7855" s="255"/>
      <c r="U7855" s="255"/>
      <c r="V7855" s="255"/>
    </row>
    <row r="7856" spans="11:22" x14ac:dyDescent="0.25">
      <c r="K7856" s="254"/>
      <c r="L7856" s="255"/>
      <c r="M7856" s="255"/>
      <c r="N7856" s="255"/>
      <c r="O7856" s="255"/>
      <c r="P7856" s="255"/>
      <c r="Q7856" s="255"/>
      <c r="R7856" s="255"/>
      <c r="S7856" s="255"/>
      <c r="T7856" s="255"/>
      <c r="U7856" s="255"/>
      <c r="V7856" s="255"/>
    </row>
    <row r="7857" spans="11:22" x14ac:dyDescent="0.25">
      <c r="K7857" s="254"/>
      <c r="L7857" s="255"/>
      <c r="M7857" s="255"/>
      <c r="N7857" s="255"/>
      <c r="O7857" s="255"/>
      <c r="P7857" s="255"/>
      <c r="Q7857" s="255"/>
      <c r="R7857" s="255"/>
      <c r="S7857" s="255"/>
      <c r="T7857" s="255"/>
      <c r="U7857" s="255"/>
      <c r="V7857" s="255"/>
    </row>
    <row r="7858" spans="11:22" x14ac:dyDescent="0.25">
      <c r="K7858" s="254"/>
      <c r="L7858" s="255"/>
      <c r="M7858" s="255"/>
      <c r="N7858" s="255"/>
      <c r="O7858" s="255"/>
      <c r="P7858" s="255"/>
      <c r="Q7858" s="255"/>
      <c r="R7858" s="255"/>
      <c r="S7858" s="255"/>
      <c r="T7858" s="255"/>
      <c r="U7858" s="255"/>
      <c r="V7858" s="255"/>
    </row>
    <row r="7859" spans="11:22" x14ac:dyDescent="0.25">
      <c r="K7859" s="254"/>
      <c r="L7859" s="255"/>
      <c r="M7859" s="255"/>
      <c r="N7859" s="255"/>
      <c r="O7859" s="255"/>
      <c r="P7859" s="255"/>
      <c r="Q7859" s="255"/>
      <c r="R7859" s="255"/>
      <c r="S7859" s="255"/>
      <c r="T7859" s="255"/>
      <c r="U7859" s="255"/>
      <c r="V7859" s="255"/>
    </row>
    <row r="7860" spans="11:22" x14ac:dyDescent="0.25">
      <c r="K7860" s="254"/>
      <c r="L7860" s="255"/>
      <c r="M7860" s="255"/>
      <c r="N7860" s="255"/>
      <c r="O7860" s="255"/>
      <c r="P7860" s="255"/>
      <c r="Q7860" s="255"/>
      <c r="R7860" s="255"/>
      <c r="S7860" s="255"/>
      <c r="T7860" s="255"/>
      <c r="U7860" s="255"/>
      <c r="V7860" s="255"/>
    </row>
    <row r="7861" spans="11:22" x14ac:dyDescent="0.25">
      <c r="K7861" s="254"/>
      <c r="L7861" s="255"/>
      <c r="M7861" s="255"/>
      <c r="N7861" s="255"/>
      <c r="O7861" s="255"/>
      <c r="P7861" s="255"/>
      <c r="Q7861" s="255"/>
      <c r="R7861" s="255"/>
      <c r="S7861" s="255"/>
      <c r="T7861" s="255"/>
      <c r="U7861" s="255"/>
      <c r="V7861" s="255"/>
    </row>
    <row r="7862" spans="11:22" x14ac:dyDescent="0.25">
      <c r="K7862" s="254"/>
      <c r="L7862" s="255"/>
      <c r="M7862" s="255"/>
      <c r="N7862" s="255"/>
      <c r="O7862" s="255"/>
      <c r="P7862" s="255"/>
      <c r="Q7862" s="255"/>
      <c r="R7862" s="255"/>
      <c r="S7862" s="255"/>
      <c r="T7862" s="255"/>
      <c r="U7862" s="255"/>
      <c r="V7862" s="255"/>
    </row>
    <row r="7863" spans="11:22" x14ac:dyDescent="0.25">
      <c r="K7863" s="254"/>
      <c r="L7863" s="255"/>
      <c r="M7863" s="255"/>
      <c r="N7863" s="255"/>
      <c r="O7863" s="255"/>
      <c r="P7863" s="255"/>
      <c r="Q7863" s="255"/>
      <c r="R7863" s="255"/>
      <c r="S7863" s="255"/>
      <c r="T7863" s="255"/>
      <c r="U7863" s="255"/>
      <c r="V7863" s="255"/>
    </row>
    <row r="7864" spans="11:22" x14ac:dyDescent="0.25">
      <c r="K7864" s="254"/>
      <c r="L7864" s="255"/>
      <c r="M7864" s="255"/>
      <c r="N7864" s="255"/>
      <c r="O7864" s="255"/>
      <c r="P7864" s="255"/>
      <c r="Q7864" s="255"/>
      <c r="R7864" s="255"/>
      <c r="S7864" s="255"/>
      <c r="T7864" s="255"/>
      <c r="U7864" s="255"/>
      <c r="V7864" s="255"/>
    </row>
    <row r="7865" spans="11:22" x14ac:dyDescent="0.25">
      <c r="K7865" s="254"/>
      <c r="L7865" s="255"/>
      <c r="M7865" s="255"/>
      <c r="N7865" s="255"/>
      <c r="O7865" s="255"/>
      <c r="P7865" s="255"/>
      <c r="Q7865" s="255"/>
      <c r="R7865" s="255"/>
      <c r="S7865" s="255"/>
      <c r="T7865" s="255"/>
      <c r="U7865" s="255"/>
      <c r="V7865" s="255"/>
    </row>
    <row r="7866" spans="11:22" x14ac:dyDescent="0.25">
      <c r="K7866" s="254"/>
      <c r="L7866" s="255"/>
      <c r="M7866" s="255"/>
      <c r="N7866" s="255"/>
      <c r="O7866" s="255"/>
      <c r="P7866" s="255"/>
      <c r="Q7866" s="255"/>
      <c r="R7866" s="255"/>
      <c r="S7866" s="255"/>
      <c r="T7866" s="255"/>
      <c r="U7866" s="255"/>
      <c r="V7866" s="255"/>
    </row>
    <row r="7867" spans="11:22" x14ac:dyDescent="0.25">
      <c r="K7867" s="254"/>
      <c r="L7867" s="255"/>
      <c r="M7867" s="255"/>
      <c r="N7867" s="255"/>
      <c r="O7867" s="255"/>
      <c r="P7867" s="255"/>
      <c r="Q7867" s="255"/>
      <c r="R7867" s="255"/>
      <c r="S7867" s="255"/>
      <c r="T7867" s="255"/>
      <c r="U7867" s="255"/>
      <c r="V7867" s="255"/>
    </row>
    <row r="7868" spans="11:22" x14ac:dyDescent="0.25">
      <c r="K7868" s="254"/>
      <c r="L7868" s="255"/>
      <c r="M7868" s="255"/>
      <c r="N7868" s="255"/>
      <c r="O7868" s="255"/>
      <c r="P7868" s="255"/>
      <c r="Q7868" s="255"/>
      <c r="R7868" s="255"/>
      <c r="S7868" s="255"/>
      <c r="T7868" s="255"/>
      <c r="U7868" s="255"/>
      <c r="V7868" s="255"/>
    </row>
    <row r="7869" spans="11:22" x14ac:dyDescent="0.25">
      <c r="K7869" s="254"/>
      <c r="L7869" s="255"/>
      <c r="M7869" s="255"/>
      <c r="N7869" s="255"/>
      <c r="O7869" s="255"/>
      <c r="P7869" s="255"/>
      <c r="Q7869" s="255"/>
      <c r="R7869" s="255"/>
      <c r="S7869" s="255"/>
      <c r="T7869" s="255"/>
      <c r="U7869" s="255"/>
      <c r="V7869" s="255"/>
    </row>
    <row r="7870" spans="11:22" x14ac:dyDescent="0.25">
      <c r="K7870" s="254"/>
      <c r="L7870" s="255"/>
      <c r="M7870" s="255"/>
      <c r="N7870" s="255"/>
      <c r="O7870" s="255"/>
      <c r="P7870" s="255"/>
      <c r="Q7870" s="255"/>
      <c r="R7870" s="255"/>
      <c r="S7870" s="255"/>
      <c r="T7870" s="255"/>
      <c r="U7870" s="255"/>
      <c r="V7870" s="255"/>
    </row>
    <row r="7871" spans="11:22" x14ac:dyDescent="0.25">
      <c r="K7871" s="254"/>
      <c r="L7871" s="255"/>
      <c r="M7871" s="255"/>
      <c r="N7871" s="255"/>
      <c r="O7871" s="255"/>
      <c r="P7871" s="255"/>
      <c r="Q7871" s="255"/>
      <c r="R7871" s="255"/>
      <c r="S7871" s="255"/>
      <c r="T7871" s="255"/>
      <c r="U7871" s="255"/>
      <c r="V7871" s="255"/>
    </row>
    <row r="7872" spans="11:22" x14ac:dyDescent="0.25">
      <c r="K7872" s="254"/>
      <c r="L7872" s="255"/>
      <c r="M7872" s="255"/>
      <c r="N7872" s="255"/>
      <c r="O7872" s="255"/>
      <c r="P7872" s="255"/>
      <c r="Q7872" s="255"/>
      <c r="R7872" s="255"/>
      <c r="S7872" s="255"/>
      <c r="T7872" s="255"/>
      <c r="U7872" s="255"/>
      <c r="V7872" s="255"/>
    </row>
    <row r="7873" spans="11:22" x14ac:dyDescent="0.25">
      <c r="K7873" s="254"/>
      <c r="L7873" s="255"/>
      <c r="M7873" s="255"/>
      <c r="N7873" s="255"/>
      <c r="O7873" s="255"/>
      <c r="P7873" s="255"/>
      <c r="Q7873" s="255"/>
      <c r="R7873" s="255"/>
      <c r="S7873" s="255"/>
      <c r="T7873" s="255"/>
      <c r="U7873" s="255"/>
      <c r="V7873" s="255"/>
    </row>
    <row r="7874" spans="11:22" x14ac:dyDescent="0.25">
      <c r="K7874" s="254"/>
      <c r="L7874" s="255"/>
      <c r="M7874" s="255"/>
      <c r="N7874" s="255"/>
      <c r="O7874" s="255"/>
      <c r="P7874" s="255"/>
      <c r="Q7874" s="255"/>
      <c r="R7874" s="255"/>
      <c r="S7874" s="255"/>
      <c r="T7874" s="255"/>
      <c r="U7874" s="255"/>
      <c r="V7874" s="255"/>
    </row>
    <row r="7875" spans="11:22" x14ac:dyDescent="0.25">
      <c r="K7875" s="254"/>
      <c r="L7875" s="255"/>
      <c r="M7875" s="255"/>
      <c r="N7875" s="255"/>
      <c r="O7875" s="255"/>
      <c r="P7875" s="255"/>
      <c r="Q7875" s="255"/>
      <c r="R7875" s="255"/>
      <c r="S7875" s="255"/>
      <c r="T7875" s="255"/>
      <c r="U7875" s="255"/>
      <c r="V7875" s="255"/>
    </row>
    <row r="7876" spans="11:22" x14ac:dyDescent="0.25">
      <c r="K7876" s="254"/>
      <c r="L7876" s="255"/>
      <c r="M7876" s="255"/>
      <c r="N7876" s="255"/>
      <c r="O7876" s="255"/>
      <c r="P7876" s="255"/>
      <c r="Q7876" s="255"/>
      <c r="R7876" s="255"/>
      <c r="S7876" s="255"/>
      <c r="T7876" s="255"/>
      <c r="U7876" s="255"/>
      <c r="V7876" s="255"/>
    </row>
    <row r="7877" spans="11:22" x14ac:dyDescent="0.25">
      <c r="K7877" s="254"/>
      <c r="L7877" s="255"/>
      <c r="M7877" s="255"/>
      <c r="N7877" s="255"/>
      <c r="O7877" s="255"/>
      <c r="P7877" s="255"/>
      <c r="Q7877" s="255"/>
      <c r="R7877" s="255"/>
      <c r="S7877" s="255"/>
      <c r="T7877" s="255"/>
      <c r="U7877" s="255"/>
      <c r="V7877" s="255"/>
    </row>
    <row r="7878" spans="11:22" x14ac:dyDescent="0.25">
      <c r="K7878" s="254"/>
      <c r="L7878" s="255"/>
      <c r="M7878" s="255"/>
      <c r="N7878" s="255"/>
      <c r="O7878" s="255"/>
      <c r="P7878" s="255"/>
      <c r="Q7878" s="255"/>
      <c r="R7878" s="255"/>
      <c r="S7878" s="255"/>
      <c r="T7878" s="255"/>
      <c r="U7878" s="255"/>
      <c r="V7878" s="255"/>
    </row>
    <row r="7879" spans="11:22" x14ac:dyDescent="0.25">
      <c r="K7879" s="254"/>
      <c r="L7879" s="255"/>
      <c r="M7879" s="255"/>
      <c r="N7879" s="255"/>
      <c r="O7879" s="255"/>
      <c r="P7879" s="255"/>
      <c r="Q7879" s="255"/>
      <c r="R7879" s="255"/>
      <c r="S7879" s="255"/>
      <c r="T7879" s="255"/>
      <c r="U7879" s="255"/>
      <c r="V7879" s="255"/>
    </row>
    <row r="7880" spans="11:22" x14ac:dyDescent="0.25">
      <c r="K7880" s="254"/>
      <c r="L7880" s="255"/>
      <c r="M7880" s="255"/>
      <c r="N7880" s="255"/>
      <c r="O7880" s="255"/>
      <c r="P7880" s="255"/>
      <c r="Q7880" s="255"/>
      <c r="R7880" s="255"/>
      <c r="S7880" s="255"/>
      <c r="T7880" s="255"/>
      <c r="U7880" s="255"/>
      <c r="V7880" s="255"/>
    </row>
    <row r="7881" spans="11:22" x14ac:dyDescent="0.25">
      <c r="K7881" s="254"/>
      <c r="L7881" s="255"/>
      <c r="M7881" s="255"/>
      <c r="N7881" s="255"/>
      <c r="O7881" s="255"/>
      <c r="P7881" s="255"/>
      <c r="Q7881" s="255"/>
      <c r="R7881" s="255"/>
      <c r="S7881" s="255"/>
      <c r="T7881" s="255"/>
      <c r="U7881" s="255"/>
      <c r="V7881" s="255"/>
    </row>
    <row r="7882" spans="11:22" x14ac:dyDescent="0.25">
      <c r="K7882" s="254"/>
      <c r="L7882" s="255"/>
      <c r="M7882" s="255"/>
      <c r="N7882" s="255"/>
      <c r="O7882" s="255"/>
      <c r="P7882" s="255"/>
      <c r="Q7882" s="255"/>
      <c r="R7882" s="255"/>
      <c r="S7882" s="255"/>
      <c r="T7882" s="255"/>
      <c r="U7882" s="255"/>
      <c r="V7882" s="255"/>
    </row>
    <row r="7883" spans="11:22" x14ac:dyDescent="0.25">
      <c r="K7883" s="254"/>
      <c r="L7883" s="255"/>
      <c r="M7883" s="255"/>
      <c r="N7883" s="255"/>
      <c r="O7883" s="255"/>
      <c r="P7883" s="255"/>
      <c r="Q7883" s="255"/>
      <c r="R7883" s="255"/>
      <c r="S7883" s="255"/>
      <c r="T7883" s="255"/>
      <c r="U7883" s="255"/>
      <c r="V7883" s="255"/>
    </row>
    <row r="7884" spans="11:22" x14ac:dyDescent="0.25">
      <c r="K7884" s="254"/>
      <c r="L7884" s="255"/>
      <c r="M7884" s="255"/>
      <c r="N7884" s="255"/>
      <c r="O7884" s="255"/>
      <c r="P7884" s="255"/>
      <c r="Q7884" s="255"/>
      <c r="R7884" s="255"/>
      <c r="S7884" s="255"/>
      <c r="T7884" s="255"/>
      <c r="U7884" s="255"/>
      <c r="V7884" s="255"/>
    </row>
    <row r="7885" spans="11:22" x14ac:dyDescent="0.25">
      <c r="K7885" s="254"/>
      <c r="L7885" s="255"/>
      <c r="M7885" s="255"/>
      <c r="N7885" s="255"/>
      <c r="O7885" s="255"/>
      <c r="P7885" s="255"/>
      <c r="Q7885" s="255"/>
      <c r="R7885" s="255"/>
      <c r="S7885" s="255"/>
      <c r="T7885" s="255"/>
      <c r="U7885" s="255"/>
      <c r="V7885" s="255"/>
    </row>
    <row r="7886" spans="11:22" x14ac:dyDescent="0.25">
      <c r="K7886" s="254"/>
      <c r="L7886" s="255"/>
      <c r="M7886" s="255"/>
      <c r="N7886" s="255"/>
      <c r="O7886" s="255"/>
      <c r="P7886" s="255"/>
      <c r="Q7886" s="255"/>
      <c r="R7886" s="255"/>
      <c r="S7886" s="255"/>
      <c r="T7886" s="255"/>
      <c r="U7886" s="255"/>
      <c r="V7886" s="255"/>
    </row>
    <row r="7887" spans="11:22" x14ac:dyDescent="0.25">
      <c r="K7887" s="254"/>
      <c r="L7887" s="255"/>
      <c r="M7887" s="255"/>
      <c r="N7887" s="255"/>
      <c r="O7887" s="255"/>
      <c r="P7887" s="255"/>
      <c r="Q7887" s="255"/>
      <c r="R7887" s="255"/>
      <c r="S7887" s="255"/>
      <c r="T7887" s="255"/>
      <c r="U7887" s="255"/>
      <c r="V7887" s="255"/>
    </row>
    <row r="7888" spans="11:22" x14ac:dyDescent="0.25">
      <c r="K7888" s="254"/>
      <c r="L7888" s="255"/>
      <c r="M7888" s="255"/>
      <c r="N7888" s="255"/>
      <c r="O7888" s="255"/>
      <c r="P7888" s="255"/>
      <c r="Q7888" s="255"/>
      <c r="R7888" s="255"/>
      <c r="S7888" s="255"/>
      <c r="T7888" s="255"/>
      <c r="U7888" s="255"/>
      <c r="V7888" s="255"/>
    </row>
    <row r="7889" spans="11:22" x14ac:dyDescent="0.25">
      <c r="K7889" s="254"/>
      <c r="L7889" s="255"/>
      <c r="M7889" s="255"/>
      <c r="N7889" s="255"/>
      <c r="O7889" s="255"/>
      <c r="P7889" s="255"/>
      <c r="Q7889" s="255"/>
      <c r="R7889" s="255"/>
      <c r="S7889" s="255"/>
      <c r="T7889" s="255"/>
      <c r="U7889" s="255"/>
      <c r="V7889" s="255"/>
    </row>
    <row r="7890" spans="11:22" x14ac:dyDescent="0.25">
      <c r="K7890" s="254"/>
      <c r="L7890" s="255"/>
      <c r="M7890" s="255"/>
      <c r="N7890" s="255"/>
      <c r="O7890" s="255"/>
      <c r="P7890" s="255"/>
      <c r="Q7890" s="255"/>
      <c r="R7890" s="255"/>
      <c r="S7890" s="255"/>
      <c r="T7890" s="255"/>
      <c r="U7890" s="255"/>
      <c r="V7890" s="255"/>
    </row>
    <row r="7891" spans="11:22" x14ac:dyDescent="0.25">
      <c r="K7891" s="254"/>
      <c r="L7891" s="255"/>
      <c r="M7891" s="255"/>
      <c r="N7891" s="255"/>
      <c r="O7891" s="255"/>
      <c r="P7891" s="255"/>
      <c r="Q7891" s="255"/>
      <c r="R7891" s="255"/>
      <c r="S7891" s="255"/>
      <c r="T7891" s="255"/>
      <c r="U7891" s="255"/>
      <c r="V7891" s="255"/>
    </row>
    <row r="7892" spans="11:22" x14ac:dyDescent="0.25">
      <c r="K7892" s="254"/>
      <c r="L7892" s="255"/>
      <c r="M7892" s="255"/>
      <c r="N7892" s="255"/>
      <c r="O7892" s="255"/>
      <c r="P7892" s="255"/>
      <c r="Q7892" s="255"/>
      <c r="R7892" s="255"/>
      <c r="S7892" s="255"/>
      <c r="T7892" s="255"/>
      <c r="U7892" s="255"/>
      <c r="V7892" s="255"/>
    </row>
    <row r="7893" spans="11:22" x14ac:dyDescent="0.25">
      <c r="K7893" s="254"/>
      <c r="L7893" s="255"/>
      <c r="M7893" s="255"/>
      <c r="N7893" s="255"/>
      <c r="O7893" s="255"/>
      <c r="P7893" s="255"/>
      <c r="Q7893" s="255"/>
      <c r="R7893" s="255"/>
      <c r="S7893" s="255"/>
      <c r="T7893" s="255"/>
      <c r="U7893" s="255"/>
      <c r="V7893" s="255"/>
    </row>
    <row r="7894" spans="11:22" x14ac:dyDescent="0.25">
      <c r="K7894" s="254"/>
      <c r="L7894" s="255"/>
      <c r="M7894" s="255"/>
      <c r="N7894" s="255"/>
      <c r="O7894" s="255"/>
      <c r="P7894" s="255"/>
      <c r="Q7894" s="255"/>
      <c r="R7894" s="255"/>
      <c r="S7894" s="255"/>
      <c r="T7894" s="255"/>
      <c r="U7894" s="255"/>
      <c r="V7894" s="255"/>
    </row>
    <row r="7895" spans="11:22" x14ac:dyDescent="0.25">
      <c r="K7895" s="254"/>
      <c r="L7895" s="255"/>
      <c r="M7895" s="255"/>
      <c r="N7895" s="255"/>
      <c r="O7895" s="255"/>
      <c r="P7895" s="255"/>
      <c r="Q7895" s="255"/>
      <c r="R7895" s="255"/>
      <c r="S7895" s="255"/>
      <c r="T7895" s="255"/>
      <c r="U7895" s="255"/>
      <c r="V7895" s="255"/>
    </row>
    <row r="7896" spans="11:22" x14ac:dyDescent="0.25">
      <c r="K7896" s="254"/>
      <c r="L7896" s="255"/>
      <c r="M7896" s="255"/>
      <c r="N7896" s="255"/>
      <c r="O7896" s="255"/>
      <c r="P7896" s="255"/>
      <c r="Q7896" s="255"/>
      <c r="R7896" s="255"/>
      <c r="S7896" s="255"/>
      <c r="T7896" s="255"/>
      <c r="U7896" s="255"/>
      <c r="V7896" s="255"/>
    </row>
    <row r="7897" spans="11:22" x14ac:dyDescent="0.25">
      <c r="K7897" s="254"/>
      <c r="L7897" s="255"/>
      <c r="M7897" s="255"/>
      <c r="N7897" s="255"/>
      <c r="O7897" s="255"/>
      <c r="P7897" s="255"/>
      <c r="Q7897" s="255"/>
      <c r="R7897" s="255"/>
      <c r="S7897" s="255"/>
      <c r="T7897" s="255"/>
      <c r="U7897" s="255"/>
      <c r="V7897" s="255"/>
    </row>
    <row r="7898" spans="11:22" x14ac:dyDescent="0.25">
      <c r="K7898" s="254"/>
      <c r="L7898" s="255"/>
      <c r="M7898" s="255"/>
      <c r="N7898" s="255"/>
      <c r="O7898" s="255"/>
      <c r="P7898" s="255"/>
      <c r="Q7898" s="255"/>
      <c r="R7898" s="255"/>
      <c r="S7898" s="255"/>
      <c r="T7898" s="255"/>
      <c r="U7898" s="255"/>
      <c r="V7898" s="255"/>
    </row>
    <row r="7899" spans="11:22" x14ac:dyDescent="0.25">
      <c r="K7899" s="254"/>
      <c r="L7899" s="255"/>
      <c r="M7899" s="255"/>
      <c r="N7899" s="255"/>
      <c r="O7899" s="255"/>
      <c r="P7899" s="255"/>
      <c r="Q7899" s="255"/>
      <c r="R7899" s="255"/>
      <c r="S7899" s="255"/>
      <c r="T7899" s="255"/>
      <c r="U7899" s="255"/>
      <c r="V7899" s="255"/>
    </row>
    <row r="7900" spans="11:22" x14ac:dyDescent="0.25">
      <c r="K7900" s="254"/>
      <c r="L7900" s="255"/>
      <c r="M7900" s="255"/>
      <c r="N7900" s="255"/>
      <c r="O7900" s="255"/>
      <c r="P7900" s="255"/>
      <c r="Q7900" s="255"/>
      <c r="R7900" s="255"/>
      <c r="S7900" s="255"/>
      <c r="T7900" s="255"/>
      <c r="U7900" s="255"/>
      <c r="V7900" s="255"/>
    </row>
    <row r="7901" spans="11:22" x14ac:dyDescent="0.25">
      <c r="K7901" s="254"/>
      <c r="L7901" s="255"/>
      <c r="M7901" s="255"/>
      <c r="N7901" s="255"/>
      <c r="O7901" s="255"/>
      <c r="P7901" s="255"/>
      <c r="Q7901" s="255"/>
      <c r="R7901" s="255"/>
      <c r="S7901" s="255"/>
      <c r="T7901" s="255"/>
      <c r="U7901" s="255"/>
      <c r="V7901" s="255"/>
    </row>
    <row r="7902" spans="11:22" x14ac:dyDescent="0.25">
      <c r="K7902" s="254"/>
      <c r="L7902" s="255"/>
      <c r="M7902" s="255"/>
      <c r="N7902" s="255"/>
      <c r="O7902" s="255"/>
      <c r="P7902" s="255"/>
      <c r="Q7902" s="255"/>
      <c r="R7902" s="255"/>
      <c r="S7902" s="255"/>
      <c r="T7902" s="255"/>
      <c r="U7902" s="255"/>
      <c r="V7902" s="255"/>
    </row>
    <row r="7903" spans="11:22" x14ac:dyDescent="0.25">
      <c r="K7903" s="254"/>
      <c r="L7903" s="255"/>
      <c r="M7903" s="255"/>
      <c r="N7903" s="255"/>
      <c r="O7903" s="255"/>
      <c r="P7903" s="255"/>
      <c r="Q7903" s="255"/>
      <c r="R7903" s="255"/>
      <c r="S7903" s="255"/>
      <c r="T7903" s="255"/>
      <c r="U7903" s="255"/>
      <c r="V7903" s="255"/>
    </row>
    <row r="7904" spans="11:22" x14ac:dyDescent="0.25">
      <c r="K7904" s="254"/>
      <c r="L7904" s="255"/>
      <c r="M7904" s="255"/>
      <c r="N7904" s="255"/>
      <c r="O7904" s="255"/>
      <c r="P7904" s="255"/>
      <c r="Q7904" s="255"/>
      <c r="R7904" s="255"/>
      <c r="S7904" s="255"/>
      <c r="T7904" s="255"/>
      <c r="U7904" s="255"/>
      <c r="V7904" s="255"/>
    </row>
    <row r="7905" spans="11:22" x14ac:dyDescent="0.25">
      <c r="K7905" s="254"/>
      <c r="L7905" s="255"/>
      <c r="M7905" s="255"/>
      <c r="N7905" s="255"/>
      <c r="O7905" s="255"/>
      <c r="P7905" s="255"/>
      <c r="Q7905" s="255"/>
      <c r="R7905" s="255"/>
      <c r="S7905" s="255"/>
      <c r="T7905" s="255"/>
      <c r="U7905" s="255"/>
      <c r="V7905" s="255"/>
    </row>
    <row r="7906" spans="11:22" x14ac:dyDescent="0.25">
      <c r="K7906" s="254"/>
      <c r="L7906" s="255"/>
      <c r="M7906" s="255"/>
      <c r="N7906" s="255"/>
      <c r="O7906" s="255"/>
      <c r="P7906" s="255"/>
      <c r="Q7906" s="255"/>
      <c r="R7906" s="255"/>
      <c r="S7906" s="255"/>
      <c r="T7906" s="255"/>
      <c r="U7906" s="255"/>
      <c r="V7906" s="255"/>
    </row>
    <row r="7907" spans="11:22" x14ac:dyDescent="0.25">
      <c r="K7907" s="254"/>
      <c r="L7907" s="255"/>
      <c r="M7907" s="255"/>
      <c r="N7907" s="255"/>
      <c r="O7907" s="255"/>
      <c r="P7907" s="255"/>
      <c r="Q7907" s="255"/>
      <c r="R7907" s="255"/>
      <c r="S7907" s="255"/>
      <c r="T7907" s="255"/>
      <c r="U7907" s="255"/>
      <c r="V7907" s="255"/>
    </row>
    <row r="7908" spans="11:22" x14ac:dyDescent="0.25">
      <c r="K7908" s="254"/>
      <c r="L7908" s="255"/>
      <c r="M7908" s="255"/>
      <c r="N7908" s="255"/>
      <c r="O7908" s="255"/>
      <c r="P7908" s="255"/>
      <c r="Q7908" s="255"/>
      <c r="R7908" s="255"/>
      <c r="S7908" s="255"/>
      <c r="T7908" s="255"/>
      <c r="U7908" s="255"/>
      <c r="V7908" s="255"/>
    </row>
    <row r="7909" spans="11:22" x14ac:dyDescent="0.25">
      <c r="K7909" s="254"/>
      <c r="L7909" s="255"/>
      <c r="M7909" s="255"/>
      <c r="N7909" s="255"/>
      <c r="O7909" s="255"/>
      <c r="P7909" s="255"/>
      <c r="Q7909" s="255"/>
      <c r="R7909" s="255"/>
      <c r="S7909" s="255"/>
      <c r="T7909" s="255"/>
      <c r="U7909" s="255"/>
      <c r="V7909" s="255"/>
    </row>
    <row r="7910" spans="11:22" x14ac:dyDescent="0.25">
      <c r="K7910" s="254"/>
      <c r="L7910" s="255"/>
      <c r="M7910" s="255"/>
      <c r="N7910" s="255"/>
      <c r="O7910" s="255"/>
      <c r="P7910" s="255"/>
      <c r="Q7910" s="255"/>
      <c r="R7910" s="255"/>
      <c r="S7910" s="255"/>
      <c r="T7910" s="255"/>
      <c r="U7910" s="255"/>
      <c r="V7910" s="255"/>
    </row>
    <row r="7911" spans="11:22" x14ac:dyDescent="0.25">
      <c r="K7911" s="254"/>
      <c r="L7911" s="255"/>
      <c r="M7911" s="255"/>
      <c r="N7911" s="255"/>
      <c r="O7911" s="255"/>
      <c r="P7911" s="255"/>
      <c r="Q7911" s="255"/>
      <c r="R7911" s="255"/>
      <c r="S7911" s="255"/>
      <c r="T7911" s="255"/>
      <c r="U7911" s="255"/>
      <c r="V7911" s="255"/>
    </row>
    <row r="7912" spans="11:22" x14ac:dyDescent="0.25">
      <c r="K7912" s="254"/>
      <c r="L7912" s="255"/>
      <c r="M7912" s="255"/>
      <c r="N7912" s="255"/>
      <c r="O7912" s="255"/>
      <c r="P7912" s="255"/>
      <c r="Q7912" s="255"/>
      <c r="R7912" s="255"/>
      <c r="S7912" s="255"/>
      <c r="T7912" s="255"/>
      <c r="U7912" s="255"/>
      <c r="V7912" s="255"/>
    </row>
    <row r="7913" spans="11:22" x14ac:dyDescent="0.25">
      <c r="K7913" s="254"/>
      <c r="L7913" s="255"/>
      <c r="M7913" s="255"/>
      <c r="N7913" s="255"/>
      <c r="O7913" s="255"/>
      <c r="P7913" s="255"/>
      <c r="Q7913" s="255"/>
      <c r="R7913" s="255"/>
      <c r="S7913" s="255"/>
      <c r="T7913" s="255"/>
      <c r="U7913" s="255"/>
      <c r="V7913" s="255"/>
    </row>
    <row r="7914" spans="11:22" x14ac:dyDescent="0.25">
      <c r="K7914" s="254"/>
      <c r="L7914" s="255"/>
      <c r="M7914" s="255"/>
      <c r="N7914" s="255"/>
      <c r="O7914" s="255"/>
      <c r="P7914" s="255"/>
      <c r="Q7914" s="255"/>
      <c r="R7914" s="255"/>
      <c r="S7914" s="255"/>
      <c r="T7914" s="255"/>
      <c r="U7914" s="255"/>
      <c r="V7914" s="255"/>
    </row>
    <row r="7915" spans="11:22" x14ac:dyDescent="0.25">
      <c r="K7915" s="254"/>
      <c r="L7915" s="255"/>
      <c r="M7915" s="255"/>
      <c r="N7915" s="255"/>
      <c r="O7915" s="255"/>
      <c r="P7915" s="255"/>
      <c r="Q7915" s="255"/>
      <c r="R7915" s="255"/>
      <c r="S7915" s="255"/>
      <c r="T7915" s="255"/>
      <c r="U7915" s="255"/>
      <c r="V7915" s="255"/>
    </row>
    <row r="7916" spans="11:22" x14ac:dyDescent="0.25">
      <c r="K7916" s="254"/>
      <c r="L7916" s="255"/>
      <c r="M7916" s="255"/>
      <c r="N7916" s="255"/>
      <c r="O7916" s="255"/>
      <c r="P7916" s="255"/>
      <c r="Q7916" s="255"/>
      <c r="R7916" s="255"/>
      <c r="S7916" s="255"/>
      <c r="T7916" s="255"/>
      <c r="U7916" s="255"/>
      <c r="V7916" s="255"/>
    </row>
    <row r="7917" spans="11:22" x14ac:dyDescent="0.25">
      <c r="K7917" s="254"/>
      <c r="L7917" s="255"/>
      <c r="M7917" s="255"/>
      <c r="N7917" s="255"/>
      <c r="O7917" s="255"/>
      <c r="P7917" s="255"/>
      <c r="Q7917" s="255"/>
      <c r="R7917" s="255"/>
      <c r="S7917" s="255"/>
      <c r="T7917" s="255"/>
      <c r="U7917" s="255"/>
      <c r="V7917" s="255"/>
    </row>
    <row r="7918" spans="11:22" x14ac:dyDescent="0.25">
      <c r="K7918" s="254"/>
      <c r="L7918" s="255"/>
      <c r="M7918" s="255"/>
      <c r="N7918" s="255"/>
      <c r="O7918" s="255"/>
      <c r="P7918" s="255"/>
      <c r="Q7918" s="255"/>
      <c r="R7918" s="255"/>
      <c r="S7918" s="255"/>
      <c r="T7918" s="255"/>
      <c r="U7918" s="255"/>
      <c r="V7918" s="255"/>
    </row>
    <row r="7919" spans="11:22" x14ac:dyDescent="0.25">
      <c r="K7919" s="254"/>
      <c r="L7919" s="255"/>
      <c r="M7919" s="255"/>
      <c r="N7919" s="255"/>
      <c r="O7919" s="255"/>
      <c r="P7919" s="255"/>
      <c r="Q7919" s="255"/>
      <c r="R7919" s="255"/>
      <c r="S7919" s="255"/>
      <c r="T7919" s="255"/>
      <c r="U7919" s="255"/>
      <c r="V7919" s="255"/>
    </row>
    <row r="7920" spans="11:22" x14ac:dyDescent="0.25">
      <c r="K7920" s="254"/>
      <c r="L7920" s="255"/>
      <c r="M7920" s="255"/>
      <c r="N7920" s="255"/>
      <c r="O7920" s="255"/>
      <c r="P7920" s="255"/>
      <c r="Q7920" s="255"/>
      <c r="R7920" s="255"/>
      <c r="S7920" s="255"/>
      <c r="T7920" s="255"/>
      <c r="U7920" s="255"/>
      <c r="V7920" s="255"/>
    </row>
    <row r="7921" spans="11:22" x14ac:dyDescent="0.25">
      <c r="K7921" s="254"/>
      <c r="L7921" s="255"/>
      <c r="M7921" s="255"/>
      <c r="N7921" s="255"/>
      <c r="O7921" s="255"/>
      <c r="P7921" s="255"/>
      <c r="Q7921" s="255"/>
      <c r="R7921" s="255"/>
      <c r="S7921" s="255"/>
      <c r="T7921" s="255"/>
      <c r="U7921" s="255"/>
      <c r="V7921" s="255"/>
    </row>
    <row r="7922" spans="11:22" x14ac:dyDescent="0.25">
      <c r="K7922" s="254"/>
      <c r="L7922" s="255"/>
      <c r="M7922" s="255"/>
      <c r="N7922" s="255"/>
      <c r="O7922" s="255"/>
      <c r="P7922" s="255"/>
      <c r="Q7922" s="255"/>
      <c r="R7922" s="255"/>
      <c r="S7922" s="255"/>
      <c r="T7922" s="255"/>
      <c r="U7922" s="255"/>
      <c r="V7922" s="255"/>
    </row>
    <row r="7923" spans="11:22" x14ac:dyDescent="0.25">
      <c r="K7923" s="254"/>
      <c r="L7923" s="255"/>
      <c r="M7923" s="255"/>
      <c r="N7923" s="255"/>
      <c r="O7923" s="255"/>
      <c r="P7923" s="255"/>
      <c r="Q7923" s="255"/>
      <c r="R7923" s="255"/>
      <c r="S7923" s="255"/>
      <c r="T7923" s="255"/>
      <c r="U7923" s="255"/>
      <c r="V7923" s="255"/>
    </row>
    <row r="7924" spans="11:22" x14ac:dyDescent="0.25">
      <c r="K7924" s="254"/>
      <c r="L7924" s="255"/>
      <c r="M7924" s="255"/>
      <c r="N7924" s="255"/>
      <c r="O7924" s="255"/>
      <c r="P7924" s="255"/>
      <c r="Q7924" s="255"/>
      <c r="R7924" s="255"/>
      <c r="S7924" s="255"/>
      <c r="T7924" s="255"/>
      <c r="U7924" s="255"/>
      <c r="V7924" s="255"/>
    </row>
    <row r="7925" spans="11:22" x14ac:dyDescent="0.25">
      <c r="K7925" s="254"/>
      <c r="L7925" s="255"/>
      <c r="M7925" s="255"/>
      <c r="N7925" s="255"/>
      <c r="O7925" s="255"/>
      <c r="P7925" s="255"/>
      <c r="Q7925" s="255"/>
      <c r="R7925" s="255"/>
      <c r="S7925" s="255"/>
      <c r="T7925" s="255"/>
      <c r="U7925" s="255"/>
      <c r="V7925" s="255"/>
    </row>
    <row r="7926" spans="11:22" x14ac:dyDescent="0.25">
      <c r="K7926" s="254"/>
      <c r="L7926" s="255"/>
      <c r="M7926" s="255"/>
      <c r="N7926" s="255"/>
      <c r="O7926" s="255"/>
      <c r="P7926" s="255"/>
      <c r="Q7926" s="255"/>
      <c r="R7926" s="255"/>
      <c r="S7926" s="255"/>
      <c r="T7926" s="255"/>
      <c r="U7926" s="255"/>
      <c r="V7926" s="255"/>
    </row>
    <row r="7927" spans="11:22" x14ac:dyDescent="0.25">
      <c r="K7927" s="254"/>
      <c r="L7927" s="255"/>
      <c r="M7927" s="255"/>
      <c r="N7927" s="255"/>
      <c r="O7927" s="255"/>
      <c r="P7927" s="255"/>
      <c r="Q7927" s="255"/>
      <c r="R7927" s="255"/>
      <c r="S7927" s="255"/>
      <c r="T7927" s="255"/>
      <c r="U7927" s="255"/>
      <c r="V7927" s="255"/>
    </row>
    <row r="7928" spans="11:22" x14ac:dyDescent="0.25">
      <c r="K7928" s="254"/>
      <c r="L7928" s="255"/>
      <c r="M7928" s="255"/>
      <c r="N7928" s="255"/>
      <c r="O7928" s="255"/>
      <c r="P7928" s="255"/>
      <c r="Q7928" s="255"/>
      <c r="R7928" s="255"/>
      <c r="S7928" s="255"/>
      <c r="T7928" s="255"/>
      <c r="U7928" s="255"/>
      <c r="V7928" s="255"/>
    </row>
    <row r="7929" spans="11:22" x14ac:dyDescent="0.25">
      <c r="K7929" s="254"/>
      <c r="L7929" s="255"/>
      <c r="M7929" s="255"/>
      <c r="N7929" s="255"/>
      <c r="O7929" s="255"/>
      <c r="P7929" s="255"/>
      <c r="Q7929" s="255"/>
      <c r="R7929" s="255"/>
      <c r="S7929" s="255"/>
      <c r="T7929" s="255"/>
      <c r="U7929" s="255"/>
      <c r="V7929" s="255"/>
    </row>
    <row r="7930" spans="11:22" x14ac:dyDescent="0.25">
      <c r="K7930" s="254"/>
      <c r="L7930" s="255"/>
      <c r="M7930" s="255"/>
      <c r="N7930" s="255"/>
      <c r="O7930" s="255"/>
      <c r="P7930" s="255"/>
      <c r="Q7930" s="255"/>
      <c r="R7930" s="255"/>
      <c r="S7930" s="255"/>
      <c r="T7930" s="255"/>
      <c r="U7930" s="255"/>
      <c r="V7930" s="255"/>
    </row>
    <row r="7931" spans="11:22" x14ac:dyDescent="0.25">
      <c r="K7931" s="254"/>
      <c r="L7931" s="255"/>
      <c r="M7931" s="255"/>
      <c r="N7931" s="255"/>
      <c r="O7931" s="255"/>
      <c r="P7931" s="255"/>
      <c r="Q7931" s="255"/>
      <c r="R7931" s="255"/>
      <c r="S7931" s="255"/>
      <c r="T7931" s="255"/>
      <c r="U7931" s="255"/>
      <c r="V7931" s="255"/>
    </row>
    <row r="7932" spans="11:22" x14ac:dyDescent="0.25">
      <c r="K7932" s="254"/>
      <c r="L7932" s="255"/>
      <c r="M7932" s="255"/>
      <c r="N7932" s="255"/>
      <c r="O7932" s="255"/>
      <c r="P7932" s="255"/>
      <c r="Q7932" s="255"/>
      <c r="R7932" s="255"/>
      <c r="S7932" s="255"/>
      <c r="T7932" s="255"/>
      <c r="U7932" s="255"/>
      <c r="V7932" s="255"/>
    </row>
    <row r="7933" spans="11:22" x14ac:dyDescent="0.25">
      <c r="K7933" s="254"/>
      <c r="L7933" s="255"/>
      <c r="M7933" s="255"/>
      <c r="N7933" s="255"/>
      <c r="O7933" s="255"/>
      <c r="P7933" s="255"/>
      <c r="Q7933" s="255"/>
      <c r="R7933" s="255"/>
      <c r="S7933" s="255"/>
      <c r="T7933" s="255"/>
      <c r="U7933" s="255"/>
      <c r="V7933" s="255"/>
    </row>
    <row r="7934" spans="11:22" x14ac:dyDescent="0.25">
      <c r="K7934" s="254"/>
      <c r="L7934" s="255"/>
      <c r="M7934" s="255"/>
      <c r="N7934" s="255"/>
      <c r="O7934" s="255"/>
      <c r="P7934" s="255"/>
      <c r="Q7934" s="255"/>
      <c r="R7934" s="255"/>
      <c r="S7934" s="255"/>
      <c r="T7934" s="255"/>
      <c r="U7934" s="255"/>
      <c r="V7934" s="255"/>
    </row>
    <row r="7935" spans="11:22" x14ac:dyDescent="0.25">
      <c r="K7935" s="254"/>
      <c r="L7935" s="255"/>
      <c r="M7935" s="255"/>
      <c r="N7935" s="255"/>
      <c r="O7935" s="255"/>
      <c r="P7935" s="255"/>
      <c r="Q7935" s="255"/>
      <c r="R7935" s="255"/>
      <c r="S7935" s="255"/>
      <c r="T7935" s="255"/>
      <c r="U7935" s="255"/>
      <c r="V7935" s="255"/>
    </row>
    <row r="7936" spans="11:22" x14ac:dyDescent="0.25">
      <c r="K7936" s="254"/>
      <c r="L7936" s="255"/>
      <c r="M7936" s="255"/>
      <c r="N7936" s="255"/>
      <c r="O7936" s="255"/>
      <c r="P7936" s="255"/>
      <c r="Q7936" s="255"/>
      <c r="R7936" s="255"/>
      <c r="S7936" s="255"/>
      <c r="T7936" s="255"/>
      <c r="U7936" s="255"/>
      <c r="V7936" s="255"/>
    </row>
    <row r="7937" spans="11:22" x14ac:dyDescent="0.25">
      <c r="K7937" s="254"/>
      <c r="L7937" s="255"/>
      <c r="M7937" s="255"/>
      <c r="N7937" s="255"/>
      <c r="O7937" s="255"/>
      <c r="P7937" s="255"/>
      <c r="Q7937" s="255"/>
      <c r="R7937" s="255"/>
      <c r="S7937" s="255"/>
      <c r="T7937" s="255"/>
      <c r="U7937" s="255"/>
      <c r="V7937" s="255"/>
    </row>
    <row r="7938" spans="11:22" x14ac:dyDescent="0.25">
      <c r="K7938" s="254"/>
      <c r="L7938" s="255"/>
      <c r="M7938" s="255"/>
      <c r="N7938" s="255"/>
      <c r="O7938" s="255"/>
      <c r="P7938" s="255"/>
      <c r="Q7938" s="255"/>
      <c r="R7938" s="255"/>
      <c r="S7938" s="255"/>
      <c r="T7938" s="255"/>
      <c r="U7938" s="255"/>
      <c r="V7938" s="255"/>
    </row>
    <row r="7939" spans="11:22" x14ac:dyDescent="0.25">
      <c r="K7939" s="254"/>
      <c r="L7939" s="255"/>
      <c r="M7939" s="255"/>
      <c r="N7939" s="255"/>
      <c r="O7939" s="255"/>
      <c r="P7939" s="255"/>
      <c r="Q7939" s="255"/>
      <c r="R7939" s="255"/>
      <c r="S7939" s="255"/>
      <c r="T7939" s="255"/>
      <c r="U7939" s="255"/>
      <c r="V7939" s="255"/>
    </row>
    <row r="7940" spans="11:22" x14ac:dyDescent="0.25">
      <c r="K7940" s="254"/>
      <c r="L7940" s="255"/>
      <c r="M7940" s="255"/>
      <c r="N7940" s="255"/>
      <c r="O7940" s="255"/>
      <c r="P7940" s="255"/>
      <c r="Q7940" s="255"/>
      <c r="R7940" s="255"/>
      <c r="S7940" s="255"/>
      <c r="T7940" s="255"/>
      <c r="U7940" s="255"/>
      <c r="V7940" s="255"/>
    </row>
    <row r="7941" spans="11:22" x14ac:dyDescent="0.25">
      <c r="K7941" s="254"/>
      <c r="L7941" s="255"/>
      <c r="M7941" s="255"/>
      <c r="N7941" s="255"/>
      <c r="O7941" s="255"/>
      <c r="P7941" s="255"/>
      <c r="Q7941" s="255"/>
      <c r="R7941" s="255"/>
      <c r="S7941" s="255"/>
      <c r="T7941" s="255"/>
      <c r="U7941" s="255"/>
      <c r="V7941" s="255"/>
    </row>
    <row r="7942" spans="11:22" x14ac:dyDescent="0.25">
      <c r="K7942" s="254"/>
      <c r="L7942" s="255"/>
      <c r="M7942" s="255"/>
      <c r="N7942" s="255"/>
      <c r="O7942" s="255"/>
      <c r="P7942" s="255"/>
      <c r="Q7942" s="255"/>
      <c r="R7942" s="255"/>
      <c r="S7942" s="255"/>
      <c r="T7942" s="255"/>
      <c r="U7942" s="255"/>
      <c r="V7942" s="255"/>
    </row>
    <row r="7943" spans="11:22" x14ac:dyDescent="0.25">
      <c r="K7943" s="254"/>
      <c r="L7943" s="255"/>
      <c r="M7943" s="255"/>
      <c r="N7943" s="255"/>
      <c r="O7943" s="255"/>
      <c r="P7943" s="255"/>
      <c r="Q7943" s="255"/>
      <c r="R7943" s="255"/>
      <c r="S7943" s="255"/>
      <c r="T7943" s="255"/>
      <c r="U7943" s="255"/>
      <c r="V7943" s="255"/>
    </row>
    <row r="7944" spans="11:22" x14ac:dyDescent="0.25">
      <c r="K7944" s="254"/>
      <c r="L7944" s="255"/>
      <c r="M7944" s="255"/>
      <c r="N7944" s="255"/>
      <c r="O7944" s="255"/>
      <c r="P7944" s="255"/>
      <c r="Q7944" s="255"/>
      <c r="R7944" s="255"/>
      <c r="S7944" s="255"/>
      <c r="T7944" s="255"/>
      <c r="U7944" s="255"/>
      <c r="V7944" s="255"/>
    </row>
    <row r="7945" spans="11:22" x14ac:dyDescent="0.25">
      <c r="K7945" s="254"/>
      <c r="L7945" s="255"/>
      <c r="M7945" s="255"/>
      <c r="N7945" s="255"/>
      <c r="O7945" s="255"/>
      <c r="P7945" s="255"/>
      <c r="Q7945" s="255"/>
      <c r="R7945" s="255"/>
      <c r="S7945" s="255"/>
      <c r="T7945" s="255"/>
      <c r="U7945" s="255"/>
      <c r="V7945" s="255"/>
    </row>
    <row r="7946" spans="11:22" x14ac:dyDescent="0.25">
      <c r="K7946" s="254"/>
      <c r="L7946" s="255"/>
      <c r="M7946" s="255"/>
      <c r="N7946" s="255"/>
      <c r="O7946" s="255"/>
      <c r="P7946" s="255"/>
      <c r="Q7946" s="255"/>
      <c r="R7946" s="255"/>
      <c r="S7946" s="255"/>
      <c r="T7946" s="255"/>
      <c r="U7946" s="255"/>
      <c r="V7946" s="255"/>
    </row>
    <row r="7947" spans="11:22" x14ac:dyDescent="0.25">
      <c r="K7947" s="254"/>
      <c r="L7947" s="255"/>
      <c r="M7947" s="255"/>
      <c r="N7947" s="255"/>
      <c r="O7947" s="255"/>
      <c r="P7947" s="255"/>
      <c r="Q7947" s="255"/>
      <c r="R7947" s="255"/>
      <c r="S7947" s="255"/>
      <c r="T7947" s="255"/>
      <c r="U7947" s="255"/>
      <c r="V7947" s="255"/>
    </row>
    <row r="7948" spans="11:22" x14ac:dyDescent="0.25">
      <c r="K7948" s="254"/>
      <c r="L7948" s="255"/>
      <c r="M7948" s="255"/>
      <c r="N7948" s="255"/>
      <c r="O7948" s="255"/>
      <c r="P7948" s="255"/>
      <c r="Q7948" s="255"/>
      <c r="R7948" s="255"/>
      <c r="S7948" s="255"/>
      <c r="T7948" s="255"/>
      <c r="U7948" s="255"/>
      <c r="V7948" s="255"/>
    </row>
    <row r="7949" spans="11:22" x14ac:dyDescent="0.25">
      <c r="K7949" s="254"/>
      <c r="L7949" s="255"/>
      <c r="M7949" s="255"/>
      <c r="N7949" s="255"/>
      <c r="O7949" s="255"/>
      <c r="P7949" s="255"/>
      <c r="Q7949" s="255"/>
      <c r="R7949" s="255"/>
      <c r="S7949" s="255"/>
      <c r="T7949" s="255"/>
      <c r="U7949" s="255"/>
      <c r="V7949" s="255"/>
    </row>
    <row r="7950" spans="11:22" x14ac:dyDescent="0.25">
      <c r="K7950" s="254"/>
      <c r="L7950" s="255"/>
      <c r="M7950" s="255"/>
      <c r="N7950" s="255"/>
      <c r="O7950" s="255"/>
      <c r="P7950" s="255"/>
      <c r="Q7950" s="255"/>
      <c r="R7950" s="255"/>
      <c r="S7950" s="255"/>
      <c r="T7950" s="255"/>
      <c r="U7950" s="255"/>
      <c r="V7950" s="255"/>
    </row>
    <row r="7951" spans="11:22" x14ac:dyDescent="0.25">
      <c r="K7951" s="254"/>
      <c r="L7951" s="255"/>
      <c r="M7951" s="255"/>
      <c r="N7951" s="255"/>
      <c r="O7951" s="255"/>
      <c r="P7951" s="255"/>
      <c r="Q7951" s="255"/>
      <c r="R7951" s="255"/>
      <c r="S7951" s="255"/>
      <c r="T7951" s="255"/>
      <c r="U7951" s="255"/>
      <c r="V7951" s="255"/>
    </row>
    <row r="7952" spans="11:22" x14ac:dyDescent="0.25">
      <c r="K7952" s="254"/>
      <c r="L7952" s="255"/>
      <c r="M7952" s="255"/>
      <c r="N7952" s="255"/>
      <c r="O7952" s="255"/>
      <c r="P7952" s="255"/>
      <c r="Q7952" s="255"/>
      <c r="R7952" s="255"/>
      <c r="S7952" s="255"/>
      <c r="T7952" s="255"/>
      <c r="U7952" s="255"/>
      <c r="V7952" s="255"/>
    </row>
    <row r="7953" spans="11:22" x14ac:dyDescent="0.25">
      <c r="K7953" s="254"/>
      <c r="L7953" s="255"/>
      <c r="M7953" s="255"/>
      <c r="N7953" s="255"/>
      <c r="O7953" s="255"/>
      <c r="P7953" s="255"/>
      <c r="Q7953" s="255"/>
      <c r="R7953" s="255"/>
      <c r="S7953" s="255"/>
      <c r="T7953" s="255"/>
      <c r="U7953" s="255"/>
      <c r="V7953" s="255"/>
    </row>
    <row r="7954" spans="11:22" x14ac:dyDescent="0.25">
      <c r="K7954" s="254"/>
      <c r="L7954" s="255"/>
      <c r="M7954" s="255"/>
      <c r="N7954" s="255"/>
      <c r="O7954" s="255"/>
      <c r="P7954" s="255"/>
      <c r="Q7954" s="255"/>
      <c r="R7954" s="255"/>
      <c r="S7954" s="255"/>
      <c r="T7954" s="255"/>
      <c r="U7954" s="255"/>
      <c r="V7954" s="255"/>
    </row>
    <row r="7955" spans="11:22" x14ac:dyDescent="0.25">
      <c r="K7955" s="254"/>
      <c r="L7955" s="255"/>
      <c r="M7955" s="255"/>
      <c r="N7955" s="255"/>
      <c r="O7955" s="255"/>
      <c r="P7955" s="255"/>
      <c r="Q7955" s="255"/>
      <c r="R7955" s="255"/>
      <c r="S7955" s="255"/>
      <c r="T7955" s="255"/>
      <c r="U7955" s="255"/>
      <c r="V7955" s="255"/>
    </row>
    <row r="7956" spans="11:22" x14ac:dyDescent="0.25">
      <c r="K7956" s="254"/>
      <c r="L7956" s="255"/>
      <c r="M7956" s="255"/>
      <c r="N7956" s="255"/>
      <c r="O7956" s="255"/>
      <c r="P7956" s="255"/>
      <c r="Q7956" s="255"/>
      <c r="R7956" s="255"/>
      <c r="S7956" s="255"/>
      <c r="T7956" s="255"/>
      <c r="U7956" s="255"/>
      <c r="V7956" s="255"/>
    </row>
    <row r="7957" spans="11:22" x14ac:dyDescent="0.25">
      <c r="K7957" s="254"/>
      <c r="L7957" s="255"/>
      <c r="M7957" s="255"/>
      <c r="N7957" s="255"/>
      <c r="O7957" s="255"/>
      <c r="P7957" s="255"/>
      <c r="Q7957" s="255"/>
      <c r="R7957" s="255"/>
      <c r="S7957" s="255"/>
      <c r="T7957" s="255"/>
      <c r="U7957" s="255"/>
      <c r="V7957" s="255"/>
    </row>
    <row r="7958" spans="11:22" x14ac:dyDescent="0.25">
      <c r="K7958" s="254"/>
      <c r="L7958" s="255"/>
      <c r="M7958" s="255"/>
      <c r="N7958" s="255"/>
      <c r="O7958" s="255"/>
      <c r="P7958" s="255"/>
      <c r="Q7958" s="255"/>
      <c r="R7958" s="255"/>
      <c r="S7958" s="255"/>
      <c r="T7958" s="255"/>
      <c r="U7958" s="255"/>
      <c r="V7958" s="255"/>
    </row>
    <row r="7959" spans="11:22" x14ac:dyDescent="0.25">
      <c r="K7959" s="254"/>
      <c r="L7959" s="255"/>
      <c r="M7959" s="255"/>
      <c r="N7959" s="255"/>
      <c r="O7959" s="255"/>
      <c r="P7959" s="255"/>
      <c r="Q7959" s="255"/>
      <c r="R7959" s="255"/>
      <c r="S7959" s="255"/>
      <c r="T7959" s="255"/>
      <c r="U7959" s="255"/>
      <c r="V7959" s="255"/>
    </row>
    <row r="7960" spans="11:22" x14ac:dyDescent="0.25">
      <c r="K7960" s="254"/>
      <c r="L7960" s="255"/>
      <c r="M7960" s="255"/>
      <c r="N7960" s="255"/>
      <c r="O7960" s="255"/>
      <c r="P7960" s="255"/>
      <c r="Q7960" s="255"/>
      <c r="R7960" s="255"/>
      <c r="S7960" s="255"/>
      <c r="T7960" s="255"/>
      <c r="U7960" s="255"/>
      <c r="V7960" s="255"/>
    </row>
    <row r="7961" spans="11:22" x14ac:dyDescent="0.25">
      <c r="K7961" s="254"/>
      <c r="L7961" s="255"/>
      <c r="M7961" s="255"/>
      <c r="N7961" s="255"/>
      <c r="O7961" s="255"/>
      <c r="P7961" s="255"/>
      <c r="Q7961" s="255"/>
      <c r="R7961" s="255"/>
      <c r="S7961" s="255"/>
      <c r="T7961" s="255"/>
      <c r="U7961" s="255"/>
      <c r="V7961" s="255"/>
    </row>
    <row r="7962" spans="11:22" x14ac:dyDescent="0.25">
      <c r="K7962" s="254"/>
      <c r="L7962" s="255"/>
      <c r="M7962" s="255"/>
      <c r="N7962" s="255"/>
      <c r="O7962" s="255"/>
      <c r="P7962" s="255"/>
      <c r="Q7962" s="255"/>
      <c r="R7962" s="255"/>
      <c r="S7962" s="255"/>
      <c r="T7962" s="255"/>
      <c r="U7962" s="255"/>
      <c r="V7962" s="255"/>
    </row>
    <row r="7963" spans="11:22" x14ac:dyDescent="0.25">
      <c r="K7963" s="254"/>
      <c r="L7963" s="255"/>
      <c r="M7963" s="255"/>
      <c r="N7963" s="255"/>
      <c r="O7963" s="255"/>
      <c r="P7963" s="255"/>
      <c r="Q7963" s="255"/>
      <c r="R7963" s="255"/>
      <c r="S7963" s="255"/>
      <c r="T7963" s="255"/>
      <c r="U7963" s="255"/>
      <c r="V7963" s="255"/>
    </row>
    <row r="7964" spans="11:22" x14ac:dyDescent="0.25">
      <c r="K7964" s="254"/>
      <c r="L7964" s="255"/>
      <c r="M7964" s="255"/>
      <c r="N7964" s="255"/>
      <c r="O7964" s="255"/>
      <c r="P7964" s="255"/>
      <c r="Q7964" s="255"/>
      <c r="R7964" s="255"/>
      <c r="S7964" s="255"/>
      <c r="T7964" s="255"/>
      <c r="U7964" s="255"/>
      <c r="V7964" s="255"/>
    </row>
    <row r="7965" spans="11:22" x14ac:dyDescent="0.25">
      <c r="K7965" s="254"/>
      <c r="L7965" s="255"/>
      <c r="M7965" s="255"/>
      <c r="N7965" s="255"/>
      <c r="O7965" s="255"/>
      <c r="P7965" s="255"/>
      <c r="Q7965" s="255"/>
      <c r="R7965" s="255"/>
      <c r="S7965" s="255"/>
      <c r="T7965" s="255"/>
      <c r="U7965" s="255"/>
      <c r="V7965" s="255"/>
    </row>
    <row r="7966" spans="11:22" x14ac:dyDescent="0.25">
      <c r="K7966" s="254"/>
      <c r="L7966" s="255"/>
      <c r="M7966" s="255"/>
      <c r="N7966" s="255"/>
      <c r="O7966" s="255"/>
      <c r="P7966" s="255"/>
      <c r="Q7966" s="255"/>
      <c r="R7966" s="255"/>
      <c r="S7966" s="255"/>
      <c r="T7966" s="255"/>
      <c r="U7966" s="255"/>
      <c r="V7966" s="255"/>
    </row>
    <row r="7967" spans="11:22" x14ac:dyDescent="0.25">
      <c r="K7967" s="254"/>
      <c r="L7967" s="255"/>
      <c r="M7967" s="255"/>
      <c r="N7967" s="255"/>
      <c r="O7967" s="255"/>
      <c r="P7967" s="255"/>
      <c r="Q7967" s="255"/>
      <c r="R7967" s="255"/>
      <c r="S7967" s="255"/>
      <c r="T7967" s="255"/>
      <c r="U7967" s="255"/>
      <c r="V7967" s="255"/>
    </row>
    <row r="7968" spans="11:22" x14ac:dyDescent="0.25">
      <c r="K7968" s="254"/>
      <c r="L7968" s="255"/>
      <c r="M7968" s="255"/>
      <c r="N7968" s="255"/>
      <c r="O7968" s="255"/>
      <c r="P7968" s="255"/>
      <c r="Q7968" s="255"/>
      <c r="R7968" s="255"/>
      <c r="S7968" s="255"/>
      <c r="T7968" s="255"/>
      <c r="U7968" s="255"/>
      <c r="V7968" s="255"/>
    </row>
    <row r="7969" spans="11:22" x14ac:dyDescent="0.25">
      <c r="K7969" s="254"/>
      <c r="L7969" s="255"/>
      <c r="M7969" s="255"/>
      <c r="N7969" s="255"/>
      <c r="O7969" s="255"/>
      <c r="P7969" s="255"/>
      <c r="Q7969" s="255"/>
      <c r="R7969" s="255"/>
      <c r="S7969" s="255"/>
      <c r="T7969" s="255"/>
      <c r="U7969" s="255"/>
      <c r="V7969" s="255"/>
    </row>
    <row r="7970" spans="11:22" x14ac:dyDescent="0.25">
      <c r="K7970" s="254"/>
      <c r="L7970" s="255"/>
      <c r="M7970" s="255"/>
      <c r="N7970" s="255"/>
      <c r="O7970" s="255"/>
      <c r="P7970" s="255"/>
      <c r="Q7970" s="255"/>
      <c r="R7970" s="255"/>
      <c r="S7970" s="255"/>
      <c r="T7970" s="255"/>
      <c r="U7970" s="255"/>
      <c r="V7970" s="255"/>
    </row>
    <row r="7971" spans="11:22" x14ac:dyDescent="0.25">
      <c r="K7971" s="254"/>
      <c r="L7971" s="255"/>
      <c r="M7971" s="255"/>
      <c r="N7971" s="255"/>
      <c r="O7971" s="255"/>
      <c r="P7971" s="255"/>
      <c r="Q7971" s="255"/>
      <c r="R7971" s="255"/>
      <c r="S7971" s="255"/>
      <c r="T7971" s="255"/>
      <c r="U7971" s="255"/>
      <c r="V7971" s="255"/>
    </row>
    <row r="7972" spans="11:22" x14ac:dyDescent="0.25">
      <c r="K7972" s="254"/>
      <c r="L7972" s="255"/>
      <c r="M7972" s="255"/>
      <c r="N7972" s="255"/>
      <c r="O7972" s="255"/>
      <c r="P7972" s="255"/>
      <c r="Q7972" s="255"/>
      <c r="R7972" s="255"/>
      <c r="S7972" s="255"/>
      <c r="T7972" s="255"/>
      <c r="U7972" s="255"/>
      <c r="V7972" s="255"/>
    </row>
    <row r="7973" spans="11:22" x14ac:dyDescent="0.25">
      <c r="K7973" s="254"/>
      <c r="L7973" s="255"/>
      <c r="M7973" s="255"/>
      <c r="N7973" s="255"/>
      <c r="O7973" s="255"/>
      <c r="P7973" s="255"/>
      <c r="Q7973" s="255"/>
      <c r="R7973" s="255"/>
      <c r="S7973" s="255"/>
      <c r="T7973" s="255"/>
      <c r="U7973" s="255"/>
      <c r="V7973" s="255"/>
    </row>
    <row r="7974" spans="11:22" x14ac:dyDescent="0.25">
      <c r="K7974" s="254"/>
      <c r="L7974" s="255"/>
      <c r="M7974" s="255"/>
      <c r="N7974" s="255"/>
      <c r="O7974" s="255"/>
      <c r="P7974" s="255"/>
      <c r="Q7974" s="255"/>
      <c r="R7974" s="255"/>
      <c r="S7974" s="255"/>
      <c r="T7974" s="255"/>
      <c r="U7974" s="255"/>
      <c r="V7974" s="255"/>
    </row>
    <row r="7975" spans="11:22" x14ac:dyDescent="0.25">
      <c r="K7975" s="254"/>
      <c r="L7975" s="255"/>
      <c r="M7975" s="255"/>
      <c r="N7975" s="255"/>
      <c r="O7975" s="255"/>
      <c r="P7975" s="255"/>
      <c r="Q7975" s="255"/>
      <c r="R7975" s="255"/>
      <c r="S7975" s="255"/>
      <c r="T7975" s="255"/>
      <c r="U7975" s="255"/>
      <c r="V7975" s="255"/>
    </row>
    <row r="7976" spans="11:22" x14ac:dyDescent="0.25">
      <c r="K7976" s="254"/>
      <c r="L7976" s="255"/>
      <c r="M7976" s="255"/>
      <c r="N7976" s="255"/>
      <c r="O7976" s="255"/>
      <c r="P7976" s="255"/>
      <c r="Q7976" s="255"/>
      <c r="R7976" s="255"/>
      <c r="S7976" s="255"/>
      <c r="T7976" s="255"/>
      <c r="U7976" s="255"/>
      <c r="V7976" s="255"/>
    </row>
    <row r="7977" spans="11:22" x14ac:dyDescent="0.25">
      <c r="K7977" s="254"/>
      <c r="L7977" s="255"/>
      <c r="M7977" s="255"/>
      <c r="N7977" s="255"/>
      <c r="O7977" s="255"/>
      <c r="P7977" s="255"/>
      <c r="Q7977" s="255"/>
      <c r="R7977" s="255"/>
      <c r="S7977" s="255"/>
      <c r="T7977" s="255"/>
      <c r="U7977" s="255"/>
      <c r="V7977" s="255"/>
    </row>
    <row r="7978" spans="11:22" x14ac:dyDescent="0.25">
      <c r="K7978" s="254"/>
      <c r="L7978" s="255"/>
      <c r="M7978" s="255"/>
      <c r="N7978" s="255"/>
      <c r="O7978" s="255"/>
      <c r="P7978" s="255"/>
      <c r="Q7978" s="255"/>
      <c r="R7978" s="255"/>
      <c r="S7978" s="255"/>
      <c r="T7978" s="255"/>
      <c r="U7978" s="255"/>
      <c r="V7978" s="255"/>
    </row>
    <row r="7979" spans="11:22" x14ac:dyDescent="0.25">
      <c r="K7979" s="254"/>
      <c r="L7979" s="255"/>
      <c r="M7979" s="255"/>
      <c r="N7979" s="255"/>
      <c r="O7979" s="255"/>
      <c r="P7979" s="255"/>
      <c r="Q7979" s="255"/>
      <c r="R7979" s="255"/>
      <c r="S7979" s="255"/>
      <c r="T7979" s="255"/>
      <c r="U7979" s="255"/>
      <c r="V7979" s="255"/>
    </row>
    <row r="7980" spans="11:22" x14ac:dyDescent="0.25">
      <c r="K7980" s="254"/>
      <c r="L7980" s="255"/>
      <c r="M7980" s="255"/>
      <c r="N7980" s="255"/>
      <c r="O7980" s="255"/>
      <c r="P7980" s="255"/>
      <c r="Q7980" s="255"/>
      <c r="R7980" s="255"/>
      <c r="S7980" s="255"/>
      <c r="T7980" s="255"/>
      <c r="U7980" s="255"/>
      <c r="V7980" s="255"/>
    </row>
    <row r="7981" spans="11:22" x14ac:dyDescent="0.25">
      <c r="K7981" s="254"/>
      <c r="L7981" s="255"/>
      <c r="M7981" s="255"/>
      <c r="N7981" s="255"/>
      <c r="O7981" s="255"/>
      <c r="P7981" s="255"/>
      <c r="Q7981" s="255"/>
      <c r="R7981" s="255"/>
      <c r="S7981" s="255"/>
      <c r="T7981" s="255"/>
      <c r="U7981" s="255"/>
      <c r="V7981" s="255"/>
    </row>
    <row r="7982" spans="11:22" x14ac:dyDescent="0.25">
      <c r="K7982" s="254"/>
      <c r="L7982" s="255"/>
      <c r="M7982" s="255"/>
      <c r="N7982" s="255"/>
      <c r="O7982" s="255"/>
      <c r="P7982" s="255"/>
      <c r="Q7982" s="255"/>
      <c r="R7982" s="255"/>
      <c r="S7982" s="255"/>
      <c r="T7982" s="255"/>
      <c r="U7982" s="255"/>
      <c r="V7982" s="255"/>
    </row>
    <row r="7983" spans="11:22" x14ac:dyDescent="0.25">
      <c r="K7983" s="254"/>
      <c r="L7983" s="255"/>
      <c r="M7983" s="255"/>
      <c r="N7983" s="255"/>
      <c r="O7983" s="255"/>
      <c r="P7983" s="255"/>
      <c r="Q7983" s="255"/>
      <c r="R7983" s="255"/>
      <c r="S7983" s="255"/>
      <c r="T7983" s="255"/>
      <c r="U7983" s="255"/>
      <c r="V7983" s="255"/>
    </row>
    <row r="7984" spans="11:22" x14ac:dyDescent="0.25">
      <c r="K7984" s="254"/>
      <c r="L7984" s="255"/>
      <c r="M7984" s="255"/>
      <c r="N7984" s="255"/>
      <c r="O7984" s="255"/>
      <c r="P7984" s="255"/>
      <c r="Q7984" s="255"/>
      <c r="R7984" s="255"/>
      <c r="S7984" s="255"/>
      <c r="T7984" s="255"/>
      <c r="U7984" s="255"/>
      <c r="V7984" s="255"/>
    </row>
    <row r="7985" spans="11:22" x14ac:dyDescent="0.25">
      <c r="K7985" s="254"/>
      <c r="L7985" s="255"/>
      <c r="M7985" s="255"/>
      <c r="N7985" s="255"/>
      <c r="O7985" s="255"/>
      <c r="P7985" s="255"/>
      <c r="Q7985" s="255"/>
      <c r="R7985" s="255"/>
      <c r="S7985" s="255"/>
      <c r="T7985" s="255"/>
      <c r="U7985" s="255"/>
      <c r="V7985" s="255"/>
    </row>
    <row r="7986" spans="11:22" x14ac:dyDescent="0.25">
      <c r="K7986" s="254"/>
      <c r="L7986" s="255"/>
      <c r="M7986" s="255"/>
      <c r="N7986" s="255"/>
      <c r="O7986" s="255"/>
      <c r="P7986" s="255"/>
      <c r="Q7986" s="255"/>
      <c r="R7986" s="255"/>
      <c r="S7986" s="255"/>
      <c r="T7986" s="255"/>
      <c r="U7986" s="255"/>
      <c r="V7986" s="255"/>
    </row>
    <row r="7987" spans="11:22" x14ac:dyDescent="0.25">
      <c r="K7987" s="254"/>
      <c r="L7987" s="255"/>
      <c r="M7987" s="255"/>
      <c r="N7987" s="255"/>
      <c r="O7987" s="255"/>
      <c r="P7987" s="255"/>
      <c r="Q7987" s="255"/>
      <c r="R7987" s="255"/>
      <c r="S7987" s="255"/>
      <c r="T7987" s="255"/>
      <c r="U7987" s="255"/>
      <c r="V7987" s="255"/>
    </row>
    <row r="7988" spans="11:22" x14ac:dyDescent="0.25">
      <c r="K7988" s="254"/>
      <c r="L7988" s="255"/>
      <c r="M7988" s="255"/>
      <c r="N7988" s="255"/>
      <c r="O7988" s="255"/>
      <c r="P7988" s="255"/>
      <c r="Q7988" s="255"/>
      <c r="R7988" s="255"/>
      <c r="S7988" s="255"/>
      <c r="T7988" s="255"/>
      <c r="U7988" s="255"/>
      <c r="V7988" s="255"/>
    </row>
    <row r="7989" spans="11:22" x14ac:dyDescent="0.25">
      <c r="K7989" s="254"/>
      <c r="L7989" s="255"/>
      <c r="M7989" s="255"/>
      <c r="N7989" s="255"/>
      <c r="O7989" s="255"/>
      <c r="P7989" s="255"/>
      <c r="Q7989" s="255"/>
      <c r="R7989" s="255"/>
      <c r="S7989" s="255"/>
      <c r="T7989" s="255"/>
      <c r="U7989" s="255"/>
      <c r="V7989" s="255"/>
    </row>
    <row r="7990" spans="11:22" x14ac:dyDescent="0.25">
      <c r="K7990" s="254"/>
      <c r="L7990" s="255"/>
      <c r="M7990" s="255"/>
      <c r="N7990" s="255"/>
      <c r="O7990" s="255"/>
      <c r="P7990" s="255"/>
      <c r="Q7990" s="255"/>
      <c r="R7990" s="255"/>
      <c r="S7990" s="255"/>
      <c r="T7990" s="255"/>
      <c r="U7990" s="255"/>
      <c r="V7990" s="255"/>
    </row>
    <row r="7991" spans="11:22" x14ac:dyDescent="0.25">
      <c r="K7991" s="254"/>
      <c r="L7991" s="255"/>
      <c r="M7991" s="255"/>
      <c r="N7991" s="255"/>
      <c r="O7991" s="255"/>
      <c r="P7991" s="255"/>
      <c r="Q7991" s="255"/>
      <c r="R7991" s="255"/>
      <c r="S7991" s="255"/>
      <c r="T7991" s="255"/>
      <c r="U7991" s="255"/>
      <c r="V7991" s="255"/>
    </row>
    <row r="7992" spans="11:22" x14ac:dyDescent="0.25">
      <c r="K7992" s="254"/>
      <c r="L7992" s="255"/>
      <c r="M7992" s="255"/>
      <c r="N7992" s="255"/>
      <c r="O7992" s="255"/>
      <c r="P7992" s="255"/>
      <c r="Q7992" s="255"/>
      <c r="R7992" s="255"/>
      <c r="S7992" s="255"/>
      <c r="T7992" s="255"/>
      <c r="U7992" s="255"/>
      <c r="V7992" s="255"/>
    </row>
    <row r="7993" spans="11:22" x14ac:dyDescent="0.25">
      <c r="K7993" s="254"/>
      <c r="L7993" s="255"/>
      <c r="M7993" s="255"/>
      <c r="N7993" s="255"/>
      <c r="O7993" s="255"/>
      <c r="P7993" s="255"/>
      <c r="Q7993" s="255"/>
      <c r="R7993" s="255"/>
      <c r="S7993" s="255"/>
      <c r="T7993" s="255"/>
      <c r="U7993" s="255"/>
      <c r="V7993" s="255"/>
    </row>
    <row r="7994" spans="11:22" x14ac:dyDescent="0.25">
      <c r="K7994" s="254"/>
      <c r="L7994" s="255"/>
      <c r="M7994" s="255"/>
      <c r="N7994" s="255"/>
      <c r="O7994" s="255"/>
      <c r="P7994" s="255"/>
      <c r="Q7994" s="255"/>
      <c r="R7994" s="255"/>
      <c r="S7994" s="255"/>
      <c r="T7994" s="255"/>
      <c r="U7994" s="255"/>
      <c r="V7994" s="255"/>
    </row>
    <row r="7995" spans="11:22" x14ac:dyDescent="0.25">
      <c r="K7995" s="254"/>
      <c r="L7995" s="255"/>
      <c r="M7995" s="255"/>
      <c r="N7995" s="255"/>
      <c r="O7995" s="255"/>
      <c r="P7995" s="255"/>
      <c r="Q7995" s="255"/>
      <c r="R7995" s="255"/>
      <c r="S7995" s="255"/>
      <c r="T7995" s="255"/>
      <c r="U7995" s="255"/>
      <c r="V7995" s="255"/>
    </row>
    <row r="7996" spans="11:22" x14ac:dyDescent="0.25">
      <c r="K7996" s="254"/>
      <c r="L7996" s="255"/>
      <c r="M7996" s="255"/>
      <c r="N7996" s="255"/>
      <c r="O7996" s="255"/>
      <c r="P7996" s="255"/>
      <c r="Q7996" s="255"/>
      <c r="R7996" s="255"/>
      <c r="S7996" s="255"/>
      <c r="T7996" s="255"/>
      <c r="U7996" s="255"/>
      <c r="V7996" s="255"/>
    </row>
    <row r="7997" spans="11:22" x14ac:dyDescent="0.25">
      <c r="K7997" s="254"/>
      <c r="L7997" s="255"/>
      <c r="M7997" s="255"/>
      <c r="N7997" s="255"/>
      <c r="O7997" s="255"/>
      <c r="P7997" s="255"/>
      <c r="Q7997" s="255"/>
      <c r="R7997" s="255"/>
      <c r="S7997" s="255"/>
      <c r="T7997" s="255"/>
      <c r="U7997" s="255"/>
      <c r="V7997" s="255"/>
    </row>
    <row r="7998" spans="11:22" x14ac:dyDescent="0.25">
      <c r="K7998" s="254"/>
      <c r="L7998" s="255"/>
      <c r="M7998" s="255"/>
      <c r="N7998" s="255"/>
      <c r="O7998" s="255"/>
      <c r="P7998" s="255"/>
      <c r="Q7998" s="255"/>
      <c r="R7998" s="255"/>
      <c r="S7998" s="255"/>
      <c r="T7998" s="255"/>
      <c r="U7998" s="255"/>
      <c r="V7998" s="255"/>
    </row>
    <row r="7999" spans="11:22" x14ac:dyDescent="0.25">
      <c r="K7999" s="254"/>
      <c r="L7999" s="255"/>
      <c r="M7999" s="255"/>
      <c r="N7999" s="255"/>
      <c r="O7999" s="255"/>
      <c r="P7999" s="255"/>
      <c r="Q7999" s="255"/>
      <c r="R7999" s="255"/>
      <c r="S7999" s="255"/>
      <c r="T7999" s="255"/>
      <c r="U7999" s="255"/>
      <c r="V7999" s="255"/>
    </row>
    <row r="8000" spans="11:22" x14ac:dyDescent="0.25">
      <c r="K8000" s="254"/>
      <c r="L8000" s="255"/>
      <c r="M8000" s="255"/>
      <c r="N8000" s="255"/>
      <c r="O8000" s="255"/>
      <c r="P8000" s="255"/>
      <c r="Q8000" s="255"/>
      <c r="R8000" s="255"/>
      <c r="S8000" s="255"/>
      <c r="T8000" s="255"/>
      <c r="U8000" s="255"/>
      <c r="V8000" s="255"/>
    </row>
    <row r="8001" spans="11:22" x14ac:dyDescent="0.25">
      <c r="K8001" s="254"/>
      <c r="L8001" s="255"/>
      <c r="M8001" s="255"/>
      <c r="N8001" s="255"/>
      <c r="O8001" s="255"/>
      <c r="P8001" s="255"/>
      <c r="Q8001" s="255"/>
      <c r="R8001" s="255"/>
      <c r="S8001" s="255"/>
      <c r="T8001" s="255"/>
      <c r="U8001" s="255"/>
      <c r="V8001" s="255"/>
    </row>
    <row r="8002" spans="11:22" x14ac:dyDescent="0.25">
      <c r="K8002" s="254"/>
      <c r="L8002" s="255"/>
      <c r="M8002" s="255"/>
      <c r="N8002" s="255"/>
      <c r="O8002" s="255"/>
      <c r="P8002" s="255"/>
      <c r="Q8002" s="255"/>
      <c r="R8002" s="255"/>
      <c r="S8002" s="255"/>
      <c r="T8002" s="255"/>
      <c r="U8002" s="255"/>
      <c r="V8002" s="255"/>
    </row>
    <row r="8003" spans="11:22" x14ac:dyDescent="0.25">
      <c r="K8003" s="254"/>
      <c r="L8003" s="255"/>
      <c r="M8003" s="255"/>
      <c r="N8003" s="255"/>
      <c r="O8003" s="255"/>
      <c r="P8003" s="255"/>
      <c r="Q8003" s="255"/>
      <c r="R8003" s="255"/>
      <c r="S8003" s="255"/>
      <c r="T8003" s="255"/>
      <c r="U8003" s="255"/>
      <c r="V8003" s="255"/>
    </row>
    <row r="8004" spans="11:22" x14ac:dyDescent="0.25">
      <c r="K8004" s="254"/>
      <c r="L8004" s="255"/>
      <c r="M8004" s="255"/>
      <c r="N8004" s="255"/>
      <c r="O8004" s="255"/>
      <c r="P8004" s="255"/>
      <c r="Q8004" s="255"/>
      <c r="R8004" s="255"/>
      <c r="S8004" s="255"/>
      <c r="T8004" s="255"/>
      <c r="U8004" s="255"/>
      <c r="V8004" s="255"/>
    </row>
    <row r="8005" spans="11:22" x14ac:dyDescent="0.25">
      <c r="K8005" s="254"/>
      <c r="L8005" s="255"/>
      <c r="M8005" s="255"/>
      <c r="N8005" s="255"/>
      <c r="O8005" s="255"/>
      <c r="P8005" s="255"/>
      <c r="Q8005" s="255"/>
      <c r="R8005" s="255"/>
      <c r="S8005" s="255"/>
      <c r="T8005" s="255"/>
      <c r="U8005" s="255"/>
      <c r="V8005" s="255"/>
    </row>
    <row r="8006" spans="11:22" x14ac:dyDescent="0.25">
      <c r="K8006" s="254"/>
      <c r="L8006" s="255"/>
      <c r="M8006" s="255"/>
      <c r="N8006" s="255"/>
      <c r="O8006" s="255"/>
      <c r="P8006" s="255"/>
      <c r="Q8006" s="255"/>
      <c r="R8006" s="255"/>
      <c r="S8006" s="255"/>
      <c r="T8006" s="255"/>
      <c r="U8006" s="255"/>
      <c r="V8006" s="255"/>
    </row>
    <row r="8007" spans="11:22" x14ac:dyDescent="0.25">
      <c r="K8007" s="254"/>
      <c r="L8007" s="255"/>
      <c r="M8007" s="255"/>
      <c r="N8007" s="255"/>
      <c r="O8007" s="255"/>
      <c r="P8007" s="255"/>
      <c r="Q8007" s="255"/>
      <c r="R8007" s="255"/>
      <c r="S8007" s="255"/>
      <c r="T8007" s="255"/>
      <c r="U8007" s="255"/>
      <c r="V8007" s="255"/>
    </row>
    <row r="8008" spans="11:22" x14ac:dyDescent="0.25">
      <c r="K8008" s="254"/>
      <c r="L8008" s="255"/>
      <c r="M8008" s="255"/>
      <c r="N8008" s="255"/>
      <c r="O8008" s="255"/>
      <c r="P8008" s="255"/>
      <c r="Q8008" s="255"/>
      <c r="R8008" s="255"/>
      <c r="S8008" s="255"/>
      <c r="T8008" s="255"/>
      <c r="U8008" s="255"/>
      <c r="V8008" s="255"/>
    </row>
    <row r="8009" spans="11:22" x14ac:dyDescent="0.25">
      <c r="K8009" s="254"/>
      <c r="L8009" s="255"/>
      <c r="M8009" s="255"/>
      <c r="N8009" s="255"/>
      <c r="O8009" s="255"/>
      <c r="P8009" s="255"/>
      <c r="Q8009" s="255"/>
      <c r="R8009" s="255"/>
      <c r="S8009" s="255"/>
      <c r="T8009" s="255"/>
      <c r="U8009" s="255"/>
      <c r="V8009" s="255"/>
    </row>
    <row r="8010" spans="11:22" x14ac:dyDescent="0.25">
      <c r="K8010" s="254"/>
      <c r="L8010" s="255"/>
      <c r="M8010" s="255"/>
      <c r="N8010" s="255"/>
      <c r="O8010" s="255"/>
      <c r="P8010" s="255"/>
      <c r="Q8010" s="255"/>
      <c r="R8010" s="255"/>
      <c r="S8010" s="255"/>
      <c r="T8010" s="255"/>
      <c r="U8010" s="255"/>
      <c r="V8010" s="255"/>
    </row>
    <row r="8011" spans="11:22" x14ac:dyDescent="0.25">
      <c r="K8011" s="254"/>
      <c r="L8011" s="255"/>
      <c r="M8011" s="255"/>
      <c r="N8011" s="255"/>
      <c r="O8011" s="255"/>
      <c r="P8011" s="255"/>
      <c r="Q8011" s="255"/>
      <c r="R8011" s="255"/>
      <c r="S8011" s="255"/>
      <c r="T8011" s="255"/>
      <c r="U8011" s="255"/>
      <c r="V8011" s="255"/>
    </row>
    <row r="8012" spans="11:22" x14ac:dyDescent="0.25">
      <c r="K8012" s="254"/>
      <c r="L8012" s="255"/>
      <c r="M8012" s="255"/>
      <c r="N8012" s="255"/>
      <c r="O8012" s="255"/>
      <c r="P8012" s="255"/>
      <c r="Q8012" s="255"/>
      <c r="R8012" s="255"/>
      <c r="S8012" s="255"/>
      <c r="T8012" s="255"/>
      <c r="U8012" s="255"/>
      <c r="V8012" s="255"/>
    </row>
    <row r="8013" spans="11:22" x14ac:dyDescent="0.25">
      <c r="K8013" s="254"/>
      <c r="L8013" s="255"/>
      <c r="M8013" s="255"/>
      <c r="N8013" s="255"/>
      <c r="O8013" s="255"/>
      <c r="P8013" s="255"/>
      <c r="Q8013" s="255"/>
      <c r="R8013" s="255"/>
      <c r="S8013" s="255"/>
      <c r="T8013" s="255"/>
      <c r="U8013" s="255"/>
      <c r="V8013" s="255"/>
    </row>
    <row r="8014" spans="11:22" x14ac:dyDescent="0.25">
      <c r="K8014" s="254"/>
      <c r="L8014" s="255"/>
      <c r="M8014" s="255"/>
      <c r="N8014" s="255"/>
      <c r="O8014" s="255"/>
      <c r="P8014" s="255"/>
      <c r="Q8014" s="255"/>
      <c r="R8014" s="255"/>
      <c r="S8014" s="255"/>
      <c r="T8014" s="255"/>
      <c r="U8014" s="255"/>
      <c r="V8014" s="255"/>
    </row>
    <row r="8015" spans="11:22" x14ac:dyDescent="0.25">
      <c r="K8015" s="254"/>
      <c r="L8015" s="255"/>
      <c r="M8015" s="255"/>
      <c r="N8015" s="255"/>
      <c r="O8015" s="255"/>
      <c r="P8015" s="255"/>
      <c r="Q8015" s="255"/>
      <c r="R8015" s="255"/>
      <c r="S8015" s="255"/>
      <c r="T8015" s="255"/>
      <c r="U8015" s="255"/>
      <c r="V8015" s="255"/>
    </row>
    <row r="8016" spans="11:22" x14ac:dyDescent="0.25">
      <c r="K8016" s="254"/>
      <c r="L8016" s="255"/>
      <c r="M8016" s="255"/>
      <c r="N8016" s="255"/>
      <c r="O8016" s="255"/>
      <c r="P8016" s="255"/>
      <c r="Q8016" s="255"/>
      <c r="R8016" s="255"/>
      <c r="S8016" s="255"/>
      <c r="T8016" s="255"/>
      <c r="U8016" s="255"/>
      <c r="V8016" s="255"/>
    </row>
    <row r="8017" spans="11:22" x14ac:dyDescent="0.25">
      <c r="K8017" s="254"/>
      <c r="L8017" s="255"/>
      <c r="M8017" s="255"/>
      <c r="N8017" s="255"/>
      <c r="O8017" s="255"/>
      <c r="P8017" s="255"/>
      <c r="Q8017" s="255"/>
      <c r="R8017" s="255"/>
      <c r="S8017" s="255"/>
      <c r="T8017" s="255"/>
      <c r="U8017" s="255"/>
      <c r="V8017" s="255"/>
    </row>
    <row r="8018" spans="11:22" x14ac:dyDescent="0.25">
      <c r="K8018" s="254"/>
      <c r="L8018" s="255"/>
      <c r="M8018" s="255"/>
      <c r="N8018" s="255"/>
      <c r="O8018" s="255"/>
      <c r="P8018" s="255"/>
      <c r="Q8018" s="255"/>
      <c r="R8018" s="255"/>
      <c r="S8018" s="255"/>
      <c r="T8018" s="255"/>
      <c r="U8018" s="255"/>
      <c r="V8018" s="255"/>
    </row>
    <row r="8019" spans="11:22" x14ac:dyDescent="0.25">
      <c r="K8019" s="254"/>
      <c r="L8019" s="255"/>
      <c r="M8019" s="255"/>
      <c r="N8019" s="255"/>
      <c r="O8019" s="255"/>
      <c r="P8019" s="255"/>
      <c r="Q8019" s="255"/>
      <c r="R8019" s="255"/>
      <c r="S8019" s="255"/>
      <c r="T8019" s="255"/>
      <c r="U8019" s="255"/>
      <c r="V8019" s="255"/>
    </row>
    <row r="8020" spans="11:22" x14ac:dyDescent="0.25">
      <c r="K8020" s="254"/>
      <c r="L8020" s="255"/>
      <c r="M8020" s="255"/>
      <c r="N8020" s="255"/>
      <c r="O8020" s="255"/>
      <c r="P8020" s="255"/>
      <c r="Q8020" s="255"/>
      <c r="R8020" s="255"/>
      <c r="S8020" s="255"/>
      <c r="T8020" s="255"/>
      <c r="U8020" s="255"/>
      <c r="V8020" s="255"/>
    </row>
    <row r="8021" spans="11:22" x14ac:dyDescent="0.25">
      <c r="K8021" s="254"/>
      <c r="L8021" s="255"/>
      <c r="M8021" s="255"/>
      <c r="N8021" s="255"/>
      <c r="O8021" s="255"/>
      <c r="P8021" s="255"/>
      <c r="Q8021" s="255"/>
      <c r="R8021" s="255"/>
      <c r="S8021" s="255"/>
      <c r="T8021" s="255"/>
      <c r="U8021" s="255"/>
      <c r="V8021" s="255"/>
    </row>
    <row r="8022" spans="11:22" x14ac:dyDescent="0.25">
      <c r="K8022" s="254"/>
      <c r="L8022" s="255"/>
      <c r="M8022" s="255"/>
      <c r="N8022" s="255"/>
      <c r="O8022" s="255"/>
      <c r="P8022" s="255"/>
      <c r="Q8022" s="255"/>
      <c r="R8022" s="255"/>
      <c r="S8022" s="255"/>
      <c r="T8022" s="255"/>
      <c r="U8022" s="255"/>
      <c r="V8022" s="255"/>
    </row>
    <row r="8023" spans="11:22" x14ac:dyDescent="0.25">
      <c r="K8023" s="254"/>
      <c r="L8023" s="255"/>
      <c r="M8023" s="255"/>
      <c r="N8023" s="255"/>
      <c r="O8023" s="255"/>
      <c r="P8023" s="255"/>
      <c r="Q8023" s="255"/>
      <c r="R8023" s="255"/>
      <c r="S8023" s="255"/>
      <c r="T8023" s="255"/>
      <c r="U8023" s="255"/>
      <c r="V8023" s="255"/>
    </row>
    <row r="8024" spans="11:22" x14ac:dyDescent="0.25">
      <c r="K8024" s="254"/>
      <c r="L8024" s="255"/>
      <c r="M8024" s="255"/>
      <c r="N8024" s="255"/>
      <c r="O8024" s="255"/>
      <c r="P8024" s="255"/>
      <c r="Q8024" s="255"/>
      <c r="R8024" s="255"/>
      <c r="S8024" s="255"/>
      <c r="T8024" s="255"/>
      <c r="U8024" s="255"/>
      <c r="V8024" s="255"/>
    </row>
    <row r="8025" spans="11:22" x14ac:dyDescent="0.25">
      <c r="K8025" s="254"/>
      <c r="L8025" s="255"/>
      <c r="M8025" s="255"/>
      <c r="N8025" s="255"/>
      <c r="O8025" s="255"/>
      <c r="P8025" s="255"/>
      <c r="Q8025" s="255"/>
      <c r="R8025" s="255"/>
      <c r="S8025" s="255"/>
      <c r="T8025" s="255"/>
      <c r="U8025" s="255"/>
      <c r="V8025" s="255"/>
    </row>
    <row r="8026" spans="11:22" x14ac:dyDescent="0.25">
      <c r="K8026" s="254"/>
      <c r="L8026" s="255"/>
      <c r="M8026" s="255"/>
      <c r="N8026" s="255"/>
      <c r="O8026" s="255"/>
      <c r="P8026" s="255"/>
      <c r="Q8026" s="255"/>
      <c r="R8026" s="255"/>
      <c r="S8026" s="255"/>
      <c r="T8026" s="255"/>
      <c r="U8026" s="255"/>
      <c r="V8026" s="255"/>
    </row>
    <row r="8027" spans="11:22" x14ac:dyDescent="0.25">
      <c r="K8027" s="254"/>
      <c r="L8027" s="255"/>
      <c r="M8027" s="255"/>
      <c r="N8027" s="255"/>
      <c r="O8027" s="255"/>
      <c r="P8027" s="255"/>
      <c r="Q8027" s="255"/>
      <c r="R8027" s="255"/>
      <c r="S8027" s="255"/>
      <c r="T8027" s="255"/>
      <c r="U8027" s="255"/>
      <c r="V8027" s="255"/>
    </row>
    <row r="8028" spans="11:22" x14ac:dyDescent="0.25">
      <c r="K8028" s="254"/>
      <c r="L8028" s="255"/>
      <c r="M8028" s="255"/>
      <c r="N8028" s="255"/>
      <c r="O8028" s="255"/>
      <c r="P8028" s="255"/>
      <c r="Q8028" s="255"/>
      <c r="R8028" s="255"/>
      <c r="S8028" s="255"/>
      <c r="T8028" s="255"/>
      <c r="U8028" s="255"/>
      <c r="V8028" s="255"/>
    </row>
    <row r="8029" spans="11:22" x14ac:dyDescent="0.25">
      <c r="K8029" s="254"/>
      <c r="L8029" s="255"/>
      <c r="M8029" s="255"/>
      <c r="N8029" s="255"/>
      <c r="O8029" s="255"/>
      <c r="P8029" s="255"/>
      <c r="Q8029" s="255"/>
      <c r="R8029" s="255"/>
      <c r="S8029" s="255"/>
      <c r="T8029" s="255"/>
      <c r="U8029" s="255"/>
      <c r="V8029" s="255"/>
    </row>
    <row r="8030" spans="11:22" x14ac:dyDescent="0.25">
      <c r="K8030" s="254"/>
      <c r="L8030" s="255"/>
      <c r="M8030" s="255"/>
      <c r="N8030" s="255"/>
      <c r="O8030" s="255"/>
      <c r="P8030" s="255"/>
      <c r="Q8030" s="255"/>
      <c r="R8030" s="255"/>
      <c r="S8030" s="255"/>
      <c r="T8030" s="255"/>
      <c r="U8030" s="255"/>
      <c r="V8030" s="255"/>
    </row>
    <row r="8031" spans="11:22" x14ac:dyDescent="0.25">
      <c r="K8031" s="254"/>
      <c r="L8031" s="255"/>
      <c r="M8031" s="255"/>
      <c r="N8031" s="255"/>
      <c r="O8031" s="255"/>
      <c r="P8031" s="255"/>
      <c r="Q8031" s="255"/>
      <c r="R8031" s="255"/>
      <c r="S8031" s="255"/>
      <c r="T8031" s="255"/>
      <c r="U8031" s="255"/>
      <c r="V8031" s="255"/>
    </row>
    <row r="8032" spans="11:22" x14ac:dyDescent="0.25">
      <c r="K8032" s="254"/>
      <c r="L8032" s="255"/>
      <c r="M8032" s="255"/>
      <c r="N8032" s="255"/>
      <c r="O8032" s="255"/>
      <c r="P8032" s="255"/>
      <c r="Q8032" s="255"/>
      <c r="R8032" s="255"/>
      <c r="S8032" s="255"/>
      <c r="T8032" s="255"/>
      <c r="U8032" s="255"/>
      <c r="V8032" s="255"/>
    </row>
    <row r="8033" spans="11:22" x14ac:dyDescent="0.25">
      <c r="K8033" s="254"/>
      <c r="L8033" s="255"/>
      <c r="M8033" s="255"/>
      <c r="N8033" s="255"/>
      <c r="O8033" s="255"/>
      <c r="P8033" s="255"/>
      <c r="Q8033" s="255"/>
      <c r="R8033" s="255"/>
      <c r="S8033" s="255"/>
      <c r="T8033" s="255"/>
      <c r="U8033" s="255"/>
      <c r="V8033" s="255"/>
    </row>
    <row r="8034" spans="11:22" x14ac:dyDescent="0.25">
      <c r="K8034" s="254"/>
      <c r="L8034" s="255"/>
      <c r="M8034" s="255"/>
      <c r="N8034" s="255"/>
      <c r="O8034" s="255"/>
      <c r="P8034" s="255"/>
      <c r="Q8034" s="255"/>
      <c r="R8034" s="255"/>
      <c r="S8034" s="255"/>
      <c r="T8034" s="255"/>
      <c r="U8034" s="255"/>
      <c r="V8034" s="255"/>
    </row>
    <row r="8035" spans="11:22" x14ac:dyDescent="0.25">
      <c r="K8035" s="254"/>
      <c r="L8035" s="255"/>
      <c r="M8035" s="255"/>
      <c r="N8035" s="255"/>
      <c r="O8035" s="255"/>
      <c r="P8035" s="255"/>
      <c r="Q8035" s="255"/>
      <c r="R8035" s="255"/>
      <c r="S8035" s="255"/>
      <c r="T8035" s="255"/>
      <c r="U8035" s="255"/>
      <c r="V8035" s="255"/>
    </row>
    <row r="8036" spans="11:22" x14ac:dyDescent="0.25">
      <c r="K8036" s="254"/>
      <c r="L8036" s="255"/>
      <c r="M8036" s="255"/>
      <c r="N8036" s="255"/>
      <c r="O8036" s="255"/>
      <c r="P8036" s="255"/>
      <c r="Q8036" s="255"/>
      <c r="R8036" s="255"/>
      <c r="S8036" s="255"/>
      <c r="T8036" s="255"/>
      <c r="U8036" s="255"/>
      <c r="V8036" s="255"/>
    </row>
    <row r="8037" spans="11:22" x14ac:dyDescent="0.25">
      <c r="K8037" s="254"/>
      <c r="L8037" s="255"/>
      <c r="M8037" s="255"/>
      <c r="N8037" s="255"/>
      <c r="O8037" s="255"/>
      <c r="P8037" s="255"/>
      <c r="Q8037" s="255"/>
      <c r="R8037" s="255"/>
      <c r="S8037" s="255"/>
      <c r="T8037" s="255"/>
      <c r="U8037" s="255"/>
      <c r="V8037" s="255"/>
    </row>
    <row r="8038" spans="11:22" x14ac:dyDescent="0.25">
      <c r="K8038" s="254"/>
      <c r="L8038" s="255"/>
      <c r="M8038" s="255"/>
      <c r="N8038" s="255"/>
      <c r="O8038" s="255"/>
      <c r="P8038" s="255"/>
      <c r="Q8038" s="255"/>
      <c r="R8038" s="255"/>
      <c r="S8038" s="255"/>
      <c r="T8038" s="255"/>
      <c r="U8038" s="255"/>
      <c r="V8038" s="255"/>
    </row>
    <row r="8039" spans="11:22" x14ac:dyDescent="0.25">
      <c r="K8039" s="254"/>
      <c r="L8039" s="255"/>
      <c r="M8039" s="255"/>
      <c r="N8039" s="255"/>
      <c r="O8039" s="255"/>
      <c r="P8039" s="255"/>
      <c r="Q8039" s="255"/>
      <c r="R8039" s="255"/>
      <c r="S8039" s="255"/>
      <c r="T8039" s="255"/>
      <c r="U8039" s="255"/>
      <c r="V8039" s="255"/>
    </row>
    <row r="8040" spans="11:22" x14ac:dyDescent="0.25">
      <c r="K8040" s="254"/>
      <c r="L8040" s="255"/>
      <c r="M8040" s="255"/>
      <c r="N8040" s="255"/>
      <c r="O8040" s="255"/>
      <c r="P8040" s="255"/>
      <c r="Q8040" s="255"/>
      <c r="R8040" s="255"/>
      <c r="S8040" s="255"/>
      <c r="T8040" s="255"/>
      <c r="U8040" s="255"/>
      <c r="V8040" s="255"/>
    </row>
    <row r="8041" spans="11:22" x14ac:dyDescent="0.25">
      <c r="K8041" s="254"/>
      <c r="L8041" s="255"/>
      <c r="M8041" s="255"/>
      <c r="N8041" s="255"/>
      <c r="O8041" s="255"/>
      <c r="P8041" s="255"/>
      <c r="Q8041" s="255"/>
      <c r="R8041" s="255"/>
      <c r="S8041" s="255"/>
      <c r="T8041" s="255"/>
      <c r="U8041" s="255"/>
      <c r="V8041" s="255"/>
    </row>
    <row r="8042" spans="11:22" x14ac:dyDescent="0.25">
      <c r="K8042" s="254"/>
      <c r="L8042" s="255"/>
      <c r="M8042" s="255"/>
      <c r="N8042" s="255"/>
      <c r="O8042" s="255"/>
      <c r="P8042" s="255"/>
      <c r="Q8042" s="255"/>
      <c r="R8042" s="255"/>
      <c r="S8042" s="255"/>
      <c r="T8042" s="255"/>
      <c r="U8042" s="255"/>
      <c r="V8042" s="255"/>
    </row>
    <row r="8043" spans="11:22" x14ac:dyDescent="0.25">
      <c r="K8043" s="254"/>
      <c r="L8043" s="255"/>
      <c r="M8043" s="255"/>
      <c r="N8043" s="255"/>
      <c r="O8043" s="255"/>
      <c r="P8043" s="255"/>
      <c r="Q8043" s="255"/>
      <c r="R8043" s="255"/>
      <c r="S8043" s="255"/>
      <c r="T8043" s="255"/>
      <c r="U8043" s="255"/>
      <c r="V8043" s="255"/>
    </row>
    <row r="8044" spans="11:22" x14ac:dyDescent="0.25">
      <c r="K8044" s="254"/>
      <c r="L8044" s="255"/>
      <c r="M8044" s="255"/>
      <c r="N8044" s="255"/>
      <c r="O8044" s="255"/>
      <c r="P8044" s="255"/>
      <c r="Q8044" s="255"/>
      <c r="R8044" s="255"/>
      <c r="S8044" s="255"/>
      <c r="T8044" s="255"/>
      <c r="U8044" s="255"/>
      <c r="V8044" s="255"/>
    </row>
    <row r="8045" spans="11:22" x14ac:dyDescent="0.25">
      <c r="K8045" s="254"/>
      <c r="L8045" s="255"/>
      <c r="M8045" s="255"/>
      <c r="N8045" s="255"/>
      <c r="O8045" s="255"/>
      <c r="P8045" s="255"/>
      <c r="Q8045" s="255"/>
      <c r="R8045" s="255"/>
      <c r="S8045" s="255"/>
      <c r="T8045" s="255"/>
      <c r="U8045" s="255"/>
      <c r="V8045" s="255"/>
    </row>
    <row r="8046" spans="11:22" x14ac:dyDescent="0.25">
      <c r="K8046" s="254"/>
      <c r="L8046" s="255"/>
      <c r="M8046" s="255"/>
      <c r="N8046" s="255"/>
      <c r="O8046" s="255"/>
      <c r="P8046" s="255"/>
      <c r="Q8046" s="255"/>
      <c r="R8046" s="255"/>
      <c r="S8046" s="255"/>
      <c r="T8046" s="255"/>
      <c r="U8046" s="255"/>
      <c r="V8046" s="255"/>
    </row>
    <row r="8047" spans="11:22" x14ac:dyDescent="0.25">
      <c r="K8047" s="254"/>
      <c r="L8047" s="255"/>
      <c r="M8047" s="255"/>
      <c r="N8047" s="255"/>
      <c r="O8047" s="255"/>
      <c r="P8047" s="255"/>
      <c r="Q8047" s="255"/>
      <c r="R8047" s="255"/>
      <c r="S8047" s="255"/>
      <c r="T8047" s="255"/>
      <c r="U8047" s="255"/>
      <c r="V8047" s="255"/>
    </row>
    <row r="8048" spans="11:22" x14ac:dyDescent="0.25">
      <c r="K8048" s="254"/>
      <c r="L8048" s="255"/>
      <c r="M8048" s="255"/>
      <c r="N8048" s="255"/>
      <c r="O8048" s="255"/>
      <c r="P8048" s="255"/>
      <c r="Q8048" s="255"/>
      <c r="R8048" s="255"/>
      <c r="S8048" s="255"/>
      <c r="T8048" s="255"/>
      <c r="U8048" s="255"/>
      <c r="V8048" s="255"/>
    </row>
    <row r="8049" spans="11:22" x14ac:dyDescent="0.25">
      <c r="K8049" s="254"/>
      <c r="L8049" s="255"/>
      <c r="M8049" s="255"/>
      <c r="N8049" s="255"/>
      <c r="O8049" s="255"/>
      <c r="P8049" s="255"/>
      <c r="Q8049" s="255"/>
      <c r="R8049" s="255"/>
      <c r="S8049" s="255"/>
      <c r="T8049" s="255"/>
      <c r="U8049" s="255"/>
      <c r="V8049" s="255"/>
    </row>
    <row r="8050" spans="11:22" x14ac:dyDescent="0.25">
      <c r="K8050" s="254"/>
      <c r="L8050" s="255"/>
      <c r="M8050" s="255"/>
      <c r="N8050" s="255"/>
      <c r="O8050" s="255"/>
      <c r="P8050" s="255"/>
      <c r="Q8050" s="255"/>
      <c r="R8050" s="255"/>
      <c r="S8050" s="255"/>
      <c r="T8050" s="255"/>
      <c r="U8050" s="255"/>
      <c r="V8050" s="255"/>
    </row>
    <row r="8051" spans="11:22" x14ac:dyDescent="0.25">
      <c r="K8051" s="254"/>
      <c r="L8051" s="255"/>
      <c r="M8051" s="255"/>
      <c r="N8051" s="255"/>
      <c r="O8051" s="255"/>
      <c r="P8051" s="255"/>
      <c r="Q8051" s="255"/>
      <c r="R8051" s="255"/>
      <c r="S8051" s="255"/>
      <c r="T8051" s="255"/>
      <c r="U8051" s="255"/>
      <c r="V8051" s="255"/>
    </row>
    <row r="8052" spans="11:22" x14ac:dyDescent="0.25">
      <c r="K8052" s="254"/>
      <c r="L8052" s="255"/>
      <c r="M8052" s="255"/>
      <c r="N8052" s="255"/>
      <c r="O8052" s="255"/>
      <c r="P8052" s="255"/>
      <c r="Q8052" s="255"/>
      <c r="R8052" s="255"/>
      <c r="S8052" s="255"/>
      <c r="T8052" s="255"/>
      <c r="U8052" s="255"/>
      <c r="V8052" s="255"/>
    </row>
    <row r="8053" spans="11:22" x14ac:dyDescent="0.25">
      <c r="K8053" s="254"/>
      <c r="L8053" s="255"/>
      <c r="M8053" s="255"/>
      <c r="N8053" s="255"/>
      <c r="O8053" s="255"/>
      <c r="P8053" s="255"/>
      <c r="Q8053" s="255"/>
      <c r="R8053" s="255"/>
      <c r="S8053" s="255"/>
      <c r="T8053" s="255"/>
      <c r="U8053" s="255"/>
      <c r="V8053" s="255"/>
    </row>
    <row r="8054" spans="11:22" x14ac:dyDescent="0.25">
      <c r="K8054" s="254"/>
      <c r="L8054" s="255"/>
      <c r="M8054" s="255"/>
      <c r="N8054" s="255"/>
      <c r="O8054" s="255"/>
      <c r="P8054" s="255"/>
      <c r="Q8054" s="255"/>
      <c r="R8054" s="255"/>
      <c r="S8054" s="255"/>
      <c r="T8054" s="255"/>
      <c r="U8054" s="255"/>
      <c r="V8054" s="255"/>
    </row>
    <row r="8055" spans="11:22" x14ac:dyDescent="0.25">
      <c r="K8055" s="254"/>
      <c r="L8055" s="255"/>
      <c r="M8055" s="255"/>
      <c r="N8055" s="255"/>
      <c r="O8055" s="255"/>
      <c r="P8055" s="255"/>
      <c r="Q8055" s="255"/>
      <c r="R8055" s="255"/>
      <c r="S8055" s="255"/>
      <c r="T8055" s="255"/>
      <c r="U8055" s="255"/>
      <c r="V8055" s="255"/>
    </row>
    <row r="8056" spans="11:22" x14ac:dyDescent="0.25">
      <c r="K8056" s="254"/>
      <c r="L8056" s="255"/>
      <c r="M8056" s="255"/>
      <c r="N8056" s="255"/>
      <c r="O8056" s="255"/>
      <c r="P8056" s="255"/>
      <c r="Q8056" s="255"/>
      <c r="R8056" s="255"/>
      <c r="S8056" s="255"/>
      <c r="T8056" s="255"/>
      <c r="U8056" s="255"/>
      <c r="V8056" s="255"/>
    </row>
    <row r="8057" spans="11:22" x14ac:dyDescent="0.25">
      <c r="K8057" s="254"/>
      <c r="L8057" s="255"/>
      <c r="M8057" s="255"/>
      <c r="N8057" s="255"/>
      <c r="O8057" s="255"/>
      <c r="P8057" s="255"/>
      <c r="Q8057" s="255"/>
      <c r="R8057" s="255"/>
      <c r="S8057" s="255"/>
      <c r="T8057" s="255"/>
      <c r="U8057" s="255"/>
      <c r="V8057" s="255"/>
    </row>
    <row r="8058" spans="11:22" x14ac:dyDescent="0.25">
      <c r="K8058" s="254"/>
      <c r="L8058" s="255"/>
      <c r="M8058" s="255"/>
      <c r="N8058" s="255"/>
      <c r="O8058" s="255"/>
      <c r="P8058" s="255"/>
      <c r="Q8058" s="255"/>
      <c r="R8058" s="255"/>
      <c r="S8058" s="255"/>
      <c r="T8058" s="255"/>
      <c r="U8058" s="255"/>
      <c r="V8058" s="255"/>
    </row>
    <row r="8059" spans="11:22" x14ac:dyDescent="0.25">
      <c r="K8059" s="254"/>
      <c r="L8059" s="255"/>
      <c r="M8059" s="255"/>
      <c r="N8059" s="255"/>
      <c r="O8059" s="255"/>
      <c r="P8059" s="255"/>
      <c r="Q8059" s="255"/>
      <c r="R8059" s="255"/>
      <c r="S8059" s="255"/>
      <c r="T8059" s="255"/>
      <c r="U8059" s="255"/>
      <c r="V8059" s="255"/>
    </row>
    <row r="8060" spans="11:22" x14ac:dyDescent="0.25">
      <c r="K8060" s="254"/>
      <c r="L8060" s="255"/>
      <c r="M8060" s="255"/>
      <c r="N8060" s="255"/>
      <c r="O8060" s="255"/>
      <c r="P8060" s="255"/>
      <c r="Q8060" s="255"/>
      <c r="R8060" s="255"/>
      <c r="S8060" s="255"/>
      <c r="T8060" s="255"/>
      <c r="U8060" s="255"/>
      <c r="V8060" s="255"/>
    </row>
    <row r="8061" spans="11:22" x14ac:dyDescent="0.25">
      <c r="K8061" s="254"/>
      <c r="L8061" s="255"/>
      <c r="M8061" s="255"/>
      <c r="N8061" s="255"/>
      <c r="O8061" s="255"/>
      <c r="P8061" s="255"/>
      <c r="Q8061" s="255"/>
      <c r="R8061" s="255"/>
      <c r="S8061" s="255"/>
      <c r="T8061" s="255"/>
      <c r="U8061" s="255"/>
      <c r="V8061" s="255"/>
    </row>
    <row r="8062" spans="11:22" x14ac:dyDescent="0.25">
      <c r="K8062" s="254"/>
      <c r="L8062" s="255"/>
      <c r="M8062" s="255"/>
      <c r="N8062" s="255"/>
      <c r="O8062" s="255"/>
      <c r="P8062" s="255"/>
      <c r="Q8062" s="255"/>
      <c r="R8062" s="255"/>
      <c r="S8062" s="255"/>
      <c r="T8062" s="255"/>
      <c r="U8062" s="255"/>
      <c r="V8062" s="255"/>
    </row>
    <row r="8063" spans="11:22" x14ac:dyDescent="0.25">
      <c r="K8063" s="254"/>
      <c r="L8063" s="255"/>
      <c r="M8063" s="255"/>
      <c r="N8063" s="255"/>
      <c r="O8063" s="255"/>
      <c r="P8063" s="255"/>
      <c r="Q8063" s="255"/>
      <c r="R8063" s="255"/>
      <c r="S8063" s="255"/>
      <c r="T8063" s="255"/>
      <c r="U8063" s="255"/>
      <c r="V8063" s="255"/>
    </row>
    <row r="8064" spans="11:22" x14ac:dyDescent="0.25">
      <c r="K8064" s="254"/>
      <c r="L8064" s="255"/>
      <c r="M8064" s="255"/>
      <c r="N8064" s="255"/>
      <c r="O8064" s="255"/>
      <c r="P8064" s="255"/>
      <c r="Q8064" s="255"/>
      <c r="R8064" s="255"/>
      <c r="S8064" s="255"/>
      <c r="T8064" s="255"/>
      <c r="U8064" s="255"/>
      <c r="V8064" s="255"/>
    </row>
    <row r="8065" spans="11:22" x14ac:dyDescent="0.25">
      <c r="K8065" s="254"/>
      <c r="L8065" s="255"/>
      <c r="M8065" s="255"/>
      <c r="N8065" s="255"/>
      <c r="O8065" s="255"/>
      <c r="P8065" s="255"/>
      <c r="Q8065" s="255"/>
      <c r="R8065" s="255"/>
      <c r="S8065" s="255"/>
      <c r="T8065" s="255"/>
      <c r="U8065" s="255"/>
      <c r="V8065" s="255"/>
    </row>
    <row r="8066" spans="11:22" x14ac:dyDescent="0.25">
      <c r="K8066" s="254"/>
      <c r="L8066" s="255"/>
      <c r="M8066" s="255"/>
      <c r="N8066" s="255"/>
      <c r="O8066" s="255"/>
      <c r="P8066" s="255"/>
      <c r="Q8066" s="255"/>
      <c r="R8066" s="255"/>
      <c r="S8066" s="255"/>
      <c r="T8066" s="255"/>
      <c r="U8066" s="255"/>
      <c r="V8066" s="255"/>
    </row>
    <row r="8067" spans="11:22" x14ac:dyDescent="0.25">
      <c r="K8067" s="254"/>
      <c r="L8067" s="255"/>
      <c r="M8067" s="255"/>
      <c r="N8067" s="255"/>
      <c r="O8067" s="255"/>
      <c r="P8067" s="255"/>
      <c r="Q8067" s="255"/>
      <c r="R8067" s="255"/>
      <c r="S8067" s="255"/>
      <c r="T8067" s="255"/>
      <c r="U8067" s="255"/>
      <c r="V8067" s="255"/>
    </row>
    <row r="8068" spans="11:22" x14ac:dyDescent="0.25">
      <c r="K8068" s="254"/>
      <c r="L8068" s="255"/>
      <c r="M8068" s="255"/>
      <c r="N8068" s="255"/>
      <c r="O8068" s="255"/>
      <c r="P8068" s="255"/>
      <c r="Q8068" s="255"/>
      <c r="R8068" s="255"/>
      <c r="S8068" s="255"/>
      <c r="T8068" s="255"/>
      <c r="U8068" s="255"/>
      <c r="V8068" s="255"/>
    </row>
    <row r="8069" spans="11:22" x14ac:dyDescent="0.25">
      <c r="K8069" s="254"/>
      <c r="L8069" s="255"/>
      <c r="M8069" s="255"/>
      <c r="N8069" s="255"/>
      <c r="O8069" s="255"/>
      <c r="P8069" s="255"/>
      <c r="Q8069" s="255"/>
      <c r="R8069" s="255"/>
      <c r="S8069" s="255"/>
      <c r="T8069" s="255"/>
      <c r="U8069" s="255"/>
      <c r="V8069" s="255"/>
    </row>
    <row r="8070" spans="11:22" x14ac:dyDescent="0.25">
      <c r="K8070" s="254"/>
      <c r="L8070" s="255"/>
      <c r="M8070" s="255"/>
      <c r="N8070" s="255"/>
      <c r="O8070" s="255"/>
      <c r="P8070" s="255"/>
      <c r="Q8070" s="255"/>
      <c r="R8070" s="255"/>
      <c r="S8070" s="255"/>
      <c r="T8070" s="255"/>
      <c r="U8070" s="255"/>
      <c r="V8070" s="255"/>
    </row>
    <row r="8071" spans="11:22" x14ac:dyDescent="0.25">
      <c r="K8071" s="254"/>
      <c r="L8071" s="255"/>
      <c r="M8071" s="255"/>
      <c r="N8071" s="255"/>
      <c r="O8071" s="255"/>
      <c r="P8071" s="255"/>
      <c r="Q8071" s="255"/>
      <c r="R8071" s="255"/>
      <c r="S8071" s="255"/>
      <c r="T8071" s="255"/>
      <c r="U8071" s="255"/>
      <c r="V8071" s="255"/>
    </row>
    <row r="8072" spans="11:22" x14ac:dyDescent="0.25">
      <c r="K8072" s="254"/>
      <c r="L8072" s="255"/>
      <c r="M8072" s="255"/>
      <c r="N8072" s="255"/>
      <c r="O8072" s="255"/>
      <c r="P8072" s="255"/>
      <c r="Q8072" s="255"/>
      <c r="R8072" s="255"/>
      <c r="S8072" s="255"/>
      <c r="T8072" s="255"/>
      <c r="U8072" s="255"/>
      <c r="V8072" s="255"/>
    </row>
    <row r="8073" spans="11:22" x14ac:dyDescent="0.25">
      <c r="K8073" s="254"/>
      <c r="L8073" s="255"/>
      <c r="M8073" s="255"/>
      <c r="N8073" s="255"/>
      <c r="O8073" s="255"/>
      <c r="P8073" s="255"/>
      <c r="Q8073" s="255"/>
      <c r="R8073" s="255"/>
      <c r="S8073" s="255"/>
      <c r="T8073" s="255"/>
      <c r="U8073" s="255"/>
      <c r="V8073" s="255"/>
    </row>
    <row r="8074" spans="11:22" x14ac:dyDescent="0.25">
      <c r="K8074" s="254"/>
      <c r="L8074" s="255"/>
      <c r="M8074" s="255"/>
      <c r="N8074" s="255"/>
      <c r="O8074" s="255"/>
      <c r="P8074" s="255"/>
      <c r="Q8074" s="255"/>
      <c r="R8074" s="255"/>
      <c r="S8074" s="255"/>
      <c r="T8074" s="255"/>
      <c r="U8074" s="255"/>
      <c r="V8074" s="255"/>
    </row>
    <row r="8075" spans="11:22" x14ac:dyDescent="0.25">
      <c r="K8075" s="254"/>
      <c r="L8075" s="255"/>
      <c r="M8075" s="255"/>
      <c r="N8075" s="255"/>
      <c r="O8075" s="255"/>
      <c r="P8075" s="255"/>
      <c r="Q8075" s="255"/>
      <c r="R8075" s="255"/>
      <c r="S8075" s="255"/>
      <c r="T8075" s="255"/>
      <c r="U8075" s="255"/>
      <c r="V8075" s="255"/>
    </row>
    <row r="8076" spans="11:22" x14ac:dyDescent="0.25">
      <c r="K8076" s="254"/>
      <c r="L8076" s="255"/>
      <c r="M8076" s="255"/>
      <c r="N8076" s="255"/>
      <c r="O8076" s="255"/>
      <c r="P8076" s="255"/>
      <c r="Q8076" s="255"/>
      <c r="R8076" s="255"/>
      <c r="S8076" s="255"/>
      <c r="T8076" s="255"/>
      <c r="U8076" s="255"/>
      <c r="V8076" s="255"/>
    </row>
    <row r="8077" spans="11:22" x14ac:dyDescent="0.25">
      <c r="K8077" s="254"/>
      <c r="L8077" s="255"/>
      <c r="M8077" s="255"/>
      <c r="N8077" s="255"/>
      <c r="O8077" s="255"/>
      <c r="P8077" s="255"/>
      <c r="Q8077" s="255"/>
      <c r="R8077" s="255"/>
      <c r="S8077" s="255"/>
      <c r="T8077" s="255"/>
      <c r="U8077" s="255"/>
      <c r="V8077" s="255"/>
    </row>
    <row r="8078" spans="11:22" x14ac:dyDescent="0.25">
      <c r="K8078" s="254"/>
      <c r="L8078" s="255"/>
      <c r="M8078" s="255"/>
      <c r="N8078" s="255"/>
      <c r="O8078" s="255"/>
      <c r="P8078" s="255"/>
      <c r="Q8078" s="255"/>
      <c r="R8078" s="255"/>
      <c r="S8078" s="255"/>
      <c r="T8078" s="255"/>
      <c r="U8078" s="255"/>
      <c r="V8078" s="255"/>
    </row>
    <row r="8079" spans="11:22" x14ac:dyDescent="0.25">
      <c r="K8079" s="254"/>
      <c r="L8079" s="255"/>
      <c r="M8079" s="255"/>
      <c r="N8079" s="255"/>
      <c r="O8079" s="255"/>
      <c r="P8079" s="255"/>
      <c r="Q8079" s="255"/>
      <c r="R8079" s="255"/>
      <c r="S8079" s="255"/>
      <c r="T8079" s="255"/>
      <c r="U8079" s="255"/>
      <c r="V8079" s="255"/>
    </row>
    <row r="8080" spans="11:22" x14ac:dyDescent="0.25">
      <c r="K8080" s="254"/>
      <c r="L8080" s="255"/>
      <c r="M8080" s="255"/>
      <c r="N8080" s="255"/>
      <c r="O8080" s="255"/>
      <c r="P8080" s="255"/>
      <c r="Q8080" s="255"/>
      <c r="R8080" s="255"/>
      <c r="S8080" s="255"/>
      <c r="T8080" s="255"/>
      <c r="U8080" s="255"/>
      <c r="V8080" s="255"/>
    </row>
    <row r="8081" spans="11:22" x14ac:dyDescent="0.25">
      <c r="K8081" s="254"/>
      <c r="L8081" s="255"/>
      <c r="M8081" s="255"/>
      <c r="N8081" s="255"/>
      <c r="O8081" s="255"/>
      <c r="P8081" s="255"/>
      <c r="Q8081" s="255"/>
      <c r="R8081" s="255"/>
      <c r="S8081" s="255"/>
      <c r="T8081" s="255"/>
      <c r="U8081" s="255"/>
      <c r="V8081" s="255"/>
    </row>
    <row r="8082" spans="11:22" x14ac:dyDescent="0.25">
      <c r="K8082" s="254"/>
      <c r="L8082" s="255"/>
      <c r="M8082" s="255"/>
      <c r="N8082" s="255"/>
      <c r="O8082" s="255"/>
      <c r="P8082" s="255"/>
      <c r="Q8082" s="255"/>
      <c r="R8082" s="255"/>
      <c r="S8082" s="255"/>
      <c r="T8082" s="255"/>
      <c r="U8082" s="255"/>
      <c r="V8082" s="255"/>
    </row>
    <row r="8083" spans="11:22" x14ac:dyDescent="0.25">
      <c r="K8083" s="254"/>
      <c r="L8083" s="255"/>
      <c r="M8083" s="255"/>
      <c r="N8083" s="255"/>
      <c r="O8083" s="255"/>
      <c r="P8083" s="255"/>
      <c r="Q8083" s="255"/>
      <c r="R8083" s="255"/>
      <c r="S8083" s="255"/>
      <c r="T8083" s="255"/>
      <c r="U8083" s="255"/>
      <c r="V8083" s="255"/>
    </row>
    <row r="8084" spans="11:22" x14ac:dyDescent="0.25">
      <c r="K8084" s="254"/>
      <c r="L8084" s="255"/>
      <c r="M8084" s="255"/>
      <c r="N8084" s="255"/>
      <c r="O8084" s="255"/>
      <c r="P8084" s="255"/>
      <c r="Q8084" s="255"/>
      <c r="R8084" s="255"/>
      <c r="S8084" s="255"/>
      <c r="T8084" s="255"/>
      <c r="U8084" s="255"/>
      <c r="V8084" s="255"/>
    </row>
    <row r="8085" spans="11:22" x14ac:dyDescent="0.25">
      <c r="K8085" s="254"/>
      <c r="L8085" s="255"/>
      <c r="M8085" s="255"/>
      <c r="N8085" s="255"/>
      <c r="O8085" s="255"/>
      <c r="P8085" s="255"/>
      <c r="Q8085" s="255"/>
      <c r="R8085" s="255"/>
      <c r="S8085" s="255"/>
      <c r="T8085" s="255"/>
      <c r="U8085" s="255"/>
      <c r="V8085" s="255"/>
    </row>
    <row r="8086" spans="11:22" x14ac:dyDescent="0.25">
      <c r="K8086" s="254"/>
      <c r="L8086" s="255"/>
      <c r="M8086" s="255"/>
      <c r="N8086" s="255"/>
      <c r="O8086" s="255"/>
      <c r="P8086" s="255"/>
      <c r="Q8086" s="255"/>
      <c r="R8086" s="255"/>
      <c r="S8086" s="255"/>
      <c r="T8086" s="255"/>
      <c r="U8086" s="255"/>
      <c r="V8086" s="255"/>
    </row>
    <row r="8087" spans="11:22" x14ac:dyDescent="0.25">
      <c r="K8087" s="254"/>
      <c r="L8087" s="255"/>
      <c r="M8087" s="255"/>
      <c r="N8087" s="255"/>
      <c r="O8087" s="255"/>
      <c r="P8087" s="255"/>
      <c r="Q8087" s="255"/>
      <c r="R8087" s="255"/>
      <c r="S8087" s="255"/>
      <c r="T8087" s="255"/>
      <c r="U8087" s="255"/>
      <c r="V8087" s="255"/>
    </row>
    <row r="8088" spans="11:22" x14ac:dyDescent="0.25">
      <c r="K8088" s="254"/>
      <c r="L8088" s="255"/>
      <c r="M8088" s="255"/>
      <c r="N8088" s="255"/>
      <c r="O8088" s="255"/>
      <c r="P8088" s="255"/>
      <c r="Q8088" s="255"/>
      <c r="R8088" s="255"/>
      <c r="S8088" s="255"/>
      <c r="T8088" s="255"/>
      <c r="U8088" s="255"/>
      <c r="V8088" s="255"/>
    </row>
    <row r="8089" spans="11:22" x14ac:dyDescent="0.25">
      <c r="K8089" s="254"/>
      <c r="L8089" s="255"/>
      <c r="M8089" s="255"/>
      <c r="N8089" s="255"/>
      <c r="O8089" s="255"/>
      <c r="P8089" s="255"/>
      <c r="Q8089" s="255"/>
      <c r="R8089" s="255"/>
      <c r="S8089" s="255"/>
      <c r="T8089" s="255"/>
      <c r="U8089" s="255"/>
      <c r="V8089" s="255"/>
    </row>
    <row r="8090" spans="11:22" x14ac:dyDescent="0.25">
      <c r="K8090" s="254"/>
      <c r="L8090" s="255"/>
      <c r="M8090" s="255"/>
      <c r="N8090" s="255"/>
      <c r="O8090" s="255"/>
      <c r="P8090" s="255"/>
      <c r="Q8090" s="255"/>
      <c r="R8090" s="255"/>
      <c r="S8090" s="255"/>
      <c r="T8090" s="255"/>
      <c r="U8090" s="255"/>
      <c r="V8090" s="255"/>
    </row>
    <row r="8091" spans="11:22" x14ac:dyDescent="0.25">
      <c r="K8091" s="254"/>
      <c r="L8091" s="255"/>
      <c r="M8091" s="255"/>
      <c r="N8091" s="255"/>
      <c r="O8091" s="255"/>
      <c r="P8091" s="255"/>
      <c r="Q8091" s="255"/>
      <c r="R8091" s="255"/>
      <c r="S8091" s="255"/>
      <c r="T8091" s="255"/>
      <c r="U8091" s="255"/>
      <c r="V8091" s="255"/>
    </row>
    <row r="8092" spans="11:22" x14ac:dyDescent="0.25">
      <c r="K8092" s="254"/>
      <c r="L8092" s="255"/>
      <c r="M8092" s="255"/>
      <c r="N8092" s="255"/>
      <c r="O8092" s="255"/>
      <c r="P8092" s="255"/>
      <c r="Q8092" s="255"/>
      <c r="R8092" s="255"/>
      <c r="S8092" s="255"/>
      <c r="T8092" s="255"/>
      <c r="U8092" s="255"/>
      <c r="V8092" s="255"/>
    </row>
    <row r="8093" spans="11:22" x14ac:dyDescent="0.25">
      <c r="K8093" s="254"/>
      <c r="L8093" s="255"/>
      <c r="M8093" s="255"/>
      <c r="N8093" s="255"/>
      <c r="O8093" s="255"/>
      <c r="P8093" s="255"/>
      <c r="Q8093" s="255"/>
      <c r="R8093" s="255"/>
      <c r="S8093" s="255"/>
      <c r="T8093" s="255"/>
      <c r="U8093" s="255"/>
      <c r="V8093" s="255"/>
    </row>
    <row r="8094" spans="11:22" x14ac:dyDescent="0.25">
      <c r="K8094" s="254"/>
      <c r="L8094" s="255"/>
      <c r="M8094" s="255"/>
      <c r="N8094" s="255"/>
      <c r="O8094" s="255"/>
      <c r="P8094" s="255"/>
      <c r="Q8094" s="255"/>
      <c r="R8094" s="255"/>
      <c r="S8094" s="255"/>
      <c r="T8094" s="255"/>
      <c r="U8094" s="255"/>
      <c r="V8094" s="255"/>
    </row>
    <row r="8095" spans="11:22" x14ac:dyDescent="0.25">
      <c r="K8095" s="254"/>
      <c r="L8095" s="255"/>
      <c r="M8095" s="255"/>
      <c r="N8095" s="255"/>
      <c r="O8095" s="255"/>
      <c r="P8095" s="255"/>
      <c r="Q8095" s="255"/>
      <c r="R8095" s="255"/>
      <c r="S8095" s="255"/>
      <c r="T8095" s="255"/>
      <c r="U8095" s="255"/>
      <c r="V8095" s="255"/>
    </row>
    <row r="8096" spans="11:22" x14ac:dyDescent="0.25">
      <c r="K8096" s="254"/>
      <c r="L8096" s="255"/>
      <c r="M8096" s="255"/>
      <c r="N8096" s="255"/>
      <c r="O8096" s="255"/>
      <c r="P8096" s="255"/>
      <c r="Q8096" s="255"/>
      <c r="R8096" s="255"/>
      <c r="S8096" s="255"/>
      <c r="T8096" s="255"/>
      <c r="U8096" s="255"/>
      <c r="V8096" s="255"/>
    </row>
    <row r="8097" spans="11:22" x14ac:dyDescent="0.25">
      <c r="K8097" s="254"/>
      <c r="L8097" s="255"/>
      <c r="M8097" s="255"/>
      <c r="N8097" s="255"/>
      <c r="O8097" s="255"/>
      <c r="P8097" s="255"/>
      <c r="Q8097" s="255"/>
      <c r="R8097" s="255"/>
      <c r="S8097" s="255"/>
      <c r="T8097" s="255"/>
      <c r="U8097" s="255"/>
      <c r="V8097" s="255"/>
    </row>
    <row r="8098" spans="11:22" x14ac:dyDescent="0.25">
      <c r="K8098" s="254"/>
      <c r="L8098" s="255"/>
      <c r="M8098" s="255"/>
      <c r="N8098" s="255"/>
      <c r="O8098" s="255"/>
      <c r="P8098" s="255"/>
      <c r="Q8098" s="255"/>
      <c r="R8098" s="255"/>
      <c r="S8098" s="255"/>
      <c r="T8098" s="255"/>
      <c r="U8098" s="255"/>
      <c r="V8098" s="255"/>
    </row>
    <row r="8099" spans="11:22" x14ac:dyDescent="0.25">
      <c r="K8099" s="254"/>
      <c r="L8099" s="255"/>
      <c r="M8099" s="255"/>
      <c r="N8099" s="255"/>
      <c r="O8099" s="255"/>
      <c r="P8099" s="255"/>
      <c r="Q8099" s="255"/>
      <c r="R8099" s="255"/>
      <c r="S8099" s="255"/>
      <c r="T8099" s="255"/>
      <c r="U8099" s="255"/>
      <c r="V8099" s="255"/>
    </row>
    <row r="8100" spans="11:22" x14ac:dyDescent="0.25">
      <c r="K8100" s="254"/>
      <c r="L8100" s="255"/>
      <c r="M8100" s="255"/>
      <c r="N8100" s="255"/>
      <c r="O8100" s="255"/>
      <c r="P8100" s="255"/>
      <c r="Q8100" s="255"/>
      <c r="R8100" s="255"/>
      <c r="S8100" s="255"/>
      <c r="T8100" s="255"/>
      <c r="U8100" s="255"/>
      <c r="V8100" s="255"/>
    </row>
    <row r="8101" spans="11:22" x14ac:dyDescent="0.25">
      <c r="K8101" s="254"/>
      <c r="L8101" s="255"/>
      <c r="M8101" s="255"/>
      <c r="N8101" s="255"/>
      <c r="O8101" s="255"/>
      <c r="P8101" s="255"/>
      <c r="Q8101" s="255"/>
      <c r="R8101" s="255"/>
      <c r="S8101" s="255"/>
      <c r="T8101" s="255"/>
      <c r="U8101" s="255"/>
      <c r="V8101" s="255"/>
    </row>
    <row r="8102" spans="11:22" x14ac:dyDescent="0.25">
      <c r="K8102" s="254"/>
      <c r="L8102" s="255"/>
      <c r="M8102" s="255"/>
      <c r="N8102" s="255"/>
      <c r="O8102" s="255"/>
      <c r="P8102" s="255"/>
      <c r="Q8102" s="255"/>
      <c r="R8102" s="255"/>
      <c r="S8102" s="255"/>
      <c r="T8102" s="255"/>
      <c r="U8102" s="255"/>
      <c r="V8102" s="255"/>
    </row>
    <row r="8103" spans="11:22" x14ac:dyDescent="0.25">
      <c r="K8103" s="254"/>
      <c r="L8103" s="255"/>
      <c r="M8103" s="255"/>
      <c r="N8103" s="255"/>
      <c r="O8103" s="255"/>
      <c r="P8103" s="255"/>
      <c r="Q8103" s="255"/>
      <c r="R8103" s="255"/>
      <c r="S8103" s="255"/>
      <c r="T8103" s="255"/>
      <c r="U8103" s="255"/>
      <c r="V8103" s="255"/>
    </row>
    <row r="8104" spans="11:22" x14ac:dyDescent="0.25">
      <c r="K8104" s="254"/>
      <c r="L8104" s="255"/>
      <c r="M8104" s="255"/>
      <c r="N8104" s="255"/>
      <c r="O8104" s="255"/>
      <c r="P8104" s="255"/>
      <c r="Q8104" s="255"/>
      <c r="R8104" s="255"/>
      <c r="S8104" s="255"/>
      <c r="T8104" s="255"/>
      <c r="U8104" s="255"/>
      <c r="V8104" s="255"/>
    </row>
    <row r="8105" spans="11:22" x14ac:dyDescent="0.25">
      <c r="K8105" s="254"/>
      <c r="L8105" s="255"/>
      <c r="M8105" s="255"/>
      <c r="N8105" s="255"/>
      <c r="O8105" s="255"/>
      <c r="P8105" s="255"/>
      <c r="Q8105" s="255"/>
      <c r="R8105" s="255"/>
      <c r="S8105" s="255"/>
      <c r="T8105" s="255"/>
      <c r="U8105" s="255"/>
      <c r="V8105" s="255"/>
    </row>
    <row r="8106" spans="11:22" x14ac:dyDescent="0.25">
      <c r="K8106" s="254"/>
      <c r="L8106" s="255"/>
      <c r="M8106" s="255"/>
      <c r="N8106" s="255"/>
      <c r="O8106" s="255"/>
      <c r="P8106" s="255"/>
      <c r="Q8106" s="255"/>
      <c r="R8106" s="255"/>
      <c r="S8106" s="255"/>
      <c r="T8106" s="255"/>
      <c r="U8106" s="255"/>
      <c r="V8106" s="255"/>
    </row>
    <row r="8107" spans="11:22" x14ac:dyDescent="0.25">
      <c r="K8107" s="254"/>
      <c r="L8107" s="255"/>
      <c r="M8107" s="255"/>
      <c r="N8107" s="255"/>
      <c r="O8107" s="255"/>
      <c r="P8107" s="255"/>
      <c r="Q8107" s="255"/>
      <c r="R8107" s="255"/>
      <c r="S8107" s="255"/>
      <c r="T8107" s="255"/>
      <c r="U8107" s="255"/>
      <c r="V8107" s="255"/>
    </row>
    <row r="8108" spans="11:22" x14ac:dyDescent="0.25">
      <c r="K8108" s="254"/>
      <c r="L8108" s="255"/>
      <c r="M8108" s="255"/>
      <c r="N8108" s="255"/>
      <c r="O8108" s="255"/>
      <c r="P8108" s="255"/>
      <c r="Q8108" s="255"/>
      <c r="R8108" s="255"/>
      <c r="S8108" s="255"/>
      <c r="T8108" s="255"/>
      <c r="U8108" s="255"/>
      <c r="V8108" s="255"/>
    </row>
    <row r="8109" spans="11:22" x14ac:dyDescent="0.25">
      <c r="K8109" s="254"/>
      <c r="L8109" s="255"/>
      <c r="M8109" s="255"/>
      <c r="N8109" s="255"/>
      <c r="O8109" s="255"/>
      <c r="P8109" s="255"/>
      <c r="Q8109" s="255"/>
      <c r="R8109" s="255"/>
      <c r="S8109" s="255"/>
      <c r="T8109" s="255"/>
      <c r="U8109" s="255"/>
      <c r="V8109" s="255"/>
    </row>
    <row r="8110" spans="11:22" x14ac:dyDescent="0.25">
      <c r="K8110" s="254"/>
      <c r="L8110" s="255"/>
      <c r="M8110" s="255"/>
      <c r="N8110" s="255"/>
      <c r="O8110" s="255"/>
      <c r="P8110" s="255"/>
      <c r="Q8110" s="255"/>
      <c r="R8110" s="255"/>
      <c r="S8110" s="255"/>
      <c r="T8110" s="255"/>
      <c r="U8110" s="255"/>
      <c r="V8110" s="255"/>
    </row>
    <row r="8111" spans="11:22" x14ac:dyDescent="0.25">
      <c r="K8111" s="254"/>
      <c r="L8111" s="255"/>
      <c r="M8111" s="255"/>
      <c r="N8111" s="255"/>
      <c r="O8111" s="255"/>
      <c r="P8111" s="255"/>
      <c r="Q8111" s="255"/>
      <c r="R8111" s="255"/>
      <c r="S8111" s="255"/>
      <c r="T8111" s="255"/>
      <c r="U8111" s="255"/>
      <c r="V8111" s="255"/>
    </row>
    <row r="8112" spans="11:22" x14ac:dyDescent="0.25">
      <c r="K8112" s="254"/>
      <c r="L8112" s="255"/>
      <c r="M8112" s="255"/>
      <c r="N8112" s="255"/>
      <c r="O8112" s="255"/>
      <c r="P8112" s="255"/>
      <c r="Q8112" s="255"/>
      <c r="R8112" s="255"/>
      <c r="S8112" s="255"/>
      <c r="T8112" s="255"/>
      <c r="U8112" s="255"/>
      <c r="V8112" s="255"/>
    </row>
    <row r="8113" spans="11:22" x14ac:dyDescent="0.25">
      <c r="K8113" s="254"/>
      <c r="L8113" s="255"/>
      <c r="M8113" s="255"/>
      <c r="N8113" s="255"/>
      <c r="O8113" s="255"/>
      <c r="P8113" s="255"/>
      <c r="Q8113" s="255"/>
      <c r="R8113" s="255"/>
      <c r="S8113" s="255"/>
      <c r="T8113" s="255"/>
      <c r="U8113" s="255"/>
      <c r="V8113" s="255"/>
    </row>
    <row r="8114" spans="11:22" x14ac:dyDescent="0.25">
      <c r="K8114" s="254"/>
      <c r="L8114" s="255"/>
      <c r="M8114" s="255"/>
      <c r="N8114" s="255"/>
      <c r="O8114" s="255"/>
      <c r="P8114" s="255"/>
      <c r="Q8114" s="255"/>
      <c r="R8114" s="255"/>
      <c r="S8114" s="255"/>
      <c r="T8114" s="255"/>
      <c r="U8114" s="255"/>
      <c r="V8114" s="255"/>
    </row>
    <row r="8115" spans="11:22" x14ac:dyDescent="0.25">
      <c r="K8115" s="254"/>
      <c r="L8115" s="255"/>
      <c r="M8115" s="255"/>
      <c r="N8115" s="255"/>
      <c r="O8115" s="255"/>
      <c r="P8115" s="255"/>
      <c r="Q8115" s="255"/>
      <c r="R8115" s="255"/>
      <c r="S8115" s="255"/>
      <c r="T8115" s="255"/>
      <c r="U8115" s="255"/>
      <c r="V8115" s="255"/>
    </row>
    <row r="8116" spans="11:22" x14ac:dyDescent="0.25">
      <c r="K8116" s="254"/>
      <c r="L8116" s="255"/>
      <c r="M8116" s="255"/>
      <c r="N8116" s="255"/>
      <c r="O8116" s="255"/>
      <c r="P8116" s="255"/>
      <c r="Q8116" s="255"/>
      <c r="R8116" s="255"/>
      <c r="S8116" s="255"/>
      <c r="T8116" s="255"/>
      <c r="U8116" s="255"/>
      <c r="V8116" s="255"/>
    </row>
    <row r="8117" spans="11:22" x14ac:dyDescent="0.25">
      <c r="K8117" s="254"/>
      <c r="L8117" s="255"/>
      <c r="M8117" s="255"/>
      <c r="N8117" s="255"/>
      <c r="O8117" s="255"/>
      <c r="P8117" s="255"/>
      <c r="Q8117" s="255"/>
      <c r="R8117" s="255"/>
      <c r="S8117" s="255"/>
      <c r="T8117" s="255"/>
      <c r="U8117" s="255"/>
      <c r="V8117" s="255"/>
    </row>
    <row r="8118" spans="11:22" x14ac:dyDescent="0.25">
      <c r="K8118" s="254"/>
      <c r="L8118" s="255"/>
      <c r="M8118" s="255"/>
      <c r="N8118" s="255"/>
      <c r="O8118" s="255"/>
      <c r="P8118" s="255"/>
      <c r="Q8118" s="255"/>
      <c r="R8118" s="255"/>
      <c r="S8118" s="255"/>
      <c r="T8118" s="255"/>
      <c r="U8118" s="255"/>
      <c r="V8118" s="255"/>
    </row>
    <row r="8119" spans="11:22" x14ac:dyDescent="0.25">
      <c r="K8119" s="254"/>
      <c r="L8119" s="255"/>
      <c r="M8119" s="255"/>
      <c r="N8119" s="255"/>
      <c r="O8119" s="255"/>
      <c r="P8119" s="255"/>
      <c r="Q8119" s="255"/>
      <c r="R8119" s="255"/>
      <c r="S8119" s="255"/>
      <c r="T8119" s="255"/>
      <c r="U8119" s="255"/>
      <c r="V8119" s="255"/>
    </row>
    <row r="8120" spans="11:22" x14ac:dyDescent="0.25">
      <c r="K8120" s="254"/>
      <c r="L8120" s="255"/>
      <c r="M8120" s="255"/>
      <c r="N8120" s="255"/>
      <c r="O8120" s="255"/>
      <c r="P8120" s="255"/>
      <c r="Q8120" s="255"/>
      <c r="R8120" s="255"/>
      <c r="S8120" s="255"/>
      <c r="T8120" s="255"/>
      <c r="U8120" s="255"/>
      <c r="V8120" s="255"/>
    </row>
    <row r="8121" spans="11:22" x14ac:dyDescent="0.25">
      <c r="K8121" s="254"/>
      <c r="L8121" s="255"/>
      <c r="M8121" s="255"/>
      <c r="N8121" s="255"/>
      <c r="O8121" s="255"/>
      <c r="P8121" s="255"/>
      <c r="Q8121" s="255"/>
      <c r="R8121" s="255"/>
      <c r="S8121" s="255"/>
      <c r="T8121" s="255"/>
      <c r="U8121" s="255"/>
      <c r="V8121" s="255"/>
    </row>
    <row r="8122" spans="11:22" x14ac:dyDescent="0.25">
      <c r="K8122" s="254"/>
      <c r="L8122" s="255"/>
      <c r="M8122" s="255"/>
      <c r="N8122" s="255"/>
      <c r="O8122" s="255"/>
      <c r="P8122" s="255"/>
      <c r="Q8122" s="255"/>
      <c r="R8122" s="255"/>
      <c r="S8122" s="255"/>
      <c r="T8122" s="255"/>
      <c r="U8122" s="255"/>
      <c r="V8122" s="255"/>
    </row>
    <row r="8123" spans="11:22" x14ac:dyDescent="0.25">
      <c r="K8123" s="254"/>
      <c r="L8123" s="255"/>
      <c r="M8123" s="255"/>
      <c r="N8123" s="255"/>
      <c r="O8123" s="255"/>
      <c r="P8123" s="255"/>
      <c r="Q8123" s="255"/>
      <c r="R8123" s="255"/>
      <c r="S8123" s="255"/>
      <c r="T8123" s="255"/>
      <c r="U8123" s="255"/>
      <c r="V8123" s="255"/>
    </row>
    <row r="8124" spans="11:22" x14ac:dyDescent="0.25">
      <c r="K8124" s="254"/>
      <c r="L8124" s="255"/>
      <c r="M8124" s="255"/>
      <c r="N8124" s="255"/>
      <c r="O8124" s="255"/>
      <c r="P8124" s="255"/>
      <c r="Q8124" s="255"/>
      <c r="R8124" s="255"/>
      <c r="S8124" s="255"/>
      <c r="T8124" s="255"/>
      <c r="U8124" s="255"/>
      <c r="V8124" s="255"/>
    </row>
    <row r="8125" spans="11:22" x14ac:dyDescent="0.25">
      <c r="K8125" s="254"/>
      <c r="L8125" s="255"/>
      <c r="M8125" s="255"/>
      <c r="N8125" s="255"/>
      <c r="O8125" s="255"/>
      <c r="P8125" s="255"/>
      <c r="Q8125" s="255"/>
      <c r="R8125" s="255"/>
      <c r="S8125" s="255"/>
      <c r="T8125" s="255"/>
      <c r="U8125" s="255"/>
      <c r="V8125" s="255"/>
    </row>
    <row r="8126" spans="11:22" x14ac:dyDescent="0.25">
      <c r="K8126" s="254"/>
      <c r="L8126" s="255"/>
      <c r="M8126" s="255"/>
      <c r="N8126" s="255"/>
      <c r="O8126" s="255"/>
      <c r="P8126" s="255"/>
      <c r="Q8126" s="255"/>
      <c r="R8126" s="255"/>
      <c r="S8126" s="255"/>
      <c r="T8126" s="255"/>
      <c r="U8126" s="255"/>
      <c r="V8126" s="255"/>
    </row>
    <row r="8127" spans="11:22" x14ac:dyDescent="0.25">
      <c r="K8127" s="254"/>
      <c r="L8127" s="255"/>
      <c r="M8127" s="255"/>
      <c r="N8127" s="255"/>
      <c r="O8127" s="255"/>
      <c r="P8127" s="255"/>
      <c r="Q8127" s="255"/>
      <c r="R8127" s="255"/>
      <c r="S8127" s="255"/>
      <c r="T8127" s="255"/>
      <c r="U8127" s="255"/>
      <c r="V8127" s="255"/>
    </row>
    <row r="8128" spans="11:22" x14ac:dyDescent="0.25">
      <c r="K8128" s="254"/>
      <c r="L8128" s="255"/>
      <c r="M8128" s="255"/>
      <c r="N8128" s="255"/>
      <c r="O8128" s="255"/>
      <c r="P8128" s="255"/>
      <c r="Q8128" s="255"/>
      <c r="R8128" s="255"/>
      <c r="S8128" s="255"/>
      <c r="T8128" s="255"/>
      <c r="U8128" s="255"/>
      <c r="V8128" s="255"/>
    </row>
    <row r="8129" spans="11:22" x14ac:dyDescent="0.25">
      <c r="K8129" s="254"/>
      <c r="L8129" s="255"/>
      <c r="M8129" s="255"/>
      <c r="N8129" s="255"/>
      <c r="O8129" s="255"/>
      <c r="P8129" s="255"/>
      <c r="Q8129" s="255"/>
      <c r="R8129" s="255"/>
      <c r="S8129" s="255"/>
      <c r="T8129" s="255"/>
      <c r="U8129" s="255"/>
      <c r="V8129" s="255"/>
    </row>
    <row r="8130" spans="11:22" x14ac:dyDescent="0.25">
      <c r="K8130" s="254"/>
      <c r="L8130" s="255"/>
      <c r="M8130" s="255"/>
      <c r="N8130" s="255"/>
      <c r="O8130" s="255"/>
      <c r="P8130" s="255"/>
      <c r="Q8130" s="255"/>
      <c r="R8130" s="255"/>
      <c r="S8130" s="255"/>
      <c r="T8130" s="255"/>
      <c r="U8130" s="255"/>
      <c r="V8130" s="255"/>
    </row>
    <row r="8131" spans="11:22" x14ac:dyDescent="0.25">
      <c r="K8131" s="254"/>
      <c r="L8131" s="255"/>
      <c r="M8131" s="255"/>
      <c r="N8131" s="255"/>
      <c r="O8131" s="255"/>
      <c r="P8131" s="255"/>
      <c r="Q8131" s="255"/>
      <c r="R8131" s="255"/>
      <c r="S8131" s="255"/>
      <c r="T8131" s="255"/>
      <c r="U8131" s="255"/>
      <c r="V8131" s="255"/>
    </row>
    <row r="8132" spans="11:22" x14ac:dyDescent="0.25">
      <c r="K8132" s="254"/>
      <c r="L8132" s="255"/>
      <c r="M8132" s="255"/>
      <c r="N8132" s="255"/>
      <c r="O8132" s="255"/>
      <c r="P8132" s="255"/>
      <c r="Q8132" s="255"/>
      <c r="R8132" s="255"/>
      <c r="S8132" s="255"/>
      <c r="T8132" s="255"/>
      <c r="U8132" s="255"/>
      <c r="V8132" s="255"/>
    </row>
    <row r="8133" spans="11:22" x14ac:dyDescent="0.25">
      <c r="K8133" s="254"/>
      <c r="L8133" s="255"/>
      <c r="M8133" s="255"/>
      <c r="N8133" s="255"/>
      <c r="O8133" s="255"/>
      <c r="P8133" s="255"/>
      <c r="Q8133" s="255"/>
      <c r="R8133" s="255"/>
      <c r="S8133" s="255"/>
      <c r="T8133" s="255"/>
      <c r="U8133" s="255"/>
      <c r="V8133" s="255"/>
    </row>
    <row r="8134" spans="11:22" x14ac:dyDescent="0.25">
      <c r="K8134" s="254"/>
      <c r="L8134" s="255"/>
      <c r="M8134" s="255"/>
      <c r="N8134" s="255"/>
      <c r="O8134" s="255"/>
      <c r="P8134" s="255"/>
      <c r="Q8134" s="255"/>
      <c r="R8134" s="255"/>
      <c r="S8134" s="255"/>
      <c r="T8134" s="255"/>
      <c r="U8134" s="255"/>
      <c r="V8134" s="255"/>
    </row>
    <row r="8135" spans="11:22" x14ac:dyDescent="0.25">
      <c r="K8135" s="254"/>
      <c r="L8135" s="255"/>
      <c r="M8135" s="255"/>
      <c r="N8135" s="255"/>
      <c r="O8135" s="255"/>
      <c r="P8135" s="255"/>
      <c r="Q8135" s="255"/>
      <c r="R8135" s="255"/>
      <c r="S8135" s="255"/>
      <c r="T8135" s="255"/>
      <c r="U8135" s="255"/>
      <c r="V8135" s="255"/>
    </row>
    <row r="8136" spans="11:22" x14ac:dyDescent="0.25">
      <c r="K8136" s="254"/>
      <c r="L8136" s="255"/>
      <c r="M8136" s="255"/>
      <c r="N8136" s="255"/>
      <c r="O8136" s="255"/>
      <c r="P8136" s="255"/>
      <c r="Q8136" s="255"/>
      <c r="R8136" s="255"/>
      <c r="S8136" s="255"/>
      <c r="T8136" s="255"/>
      <c r="U8136" s="255"/>
      <c r="V8136" s="255"/>
    </row>
    <row r="8137" spans="11:22" x14ac:dyDescent="0.25">
      <c r="K8137" s="254"/>
      <c r="L8137" s="255"/>
      <c r="M8137" s="255"/>
      <c r="N8137" s="255"/>
      <c r="O8137" s="255"/>
      <c r="P8137" s="255"/>
      <c r="Q8137" s="255"/>
      <c r="R8137" s="255"/>
      <c r="S8137" s="255"/>
      <c r="T8137" s="255"/>
      <c r="U8137" s="255"/>
      <c r="V8137" s="255"/>
    </row>
    <row r="8138" spans="11:22" x14ac:dyDescent="0.25">
      <c r="K8138" s="254"/>
      <c r="L8138" s="255"/>
      <c r="M8138" s="255"/>
      <c r="N8138" s="255"/>
      <c r="O8138" s="255"/>
      <c r="P8138" s="255"/>
      <c r="Q8138" s="255"/>
      <c r="R8138" s="255"/>
      <c r="S8138" s="255"/>
      <c r="T8138" s="255"/>
      <c r="U8138" s="255"/>
      <c r="V8138" s="255"/>
    </row>
    <row r="8139" spans="11:22" x14ac:dyDescent="0.25">
      <c r="K8139" s="254"/>
      <c r="L8139" s="255"/>
      <c r="M8139" s="255"/>
      <c r="N8139" s="255"/>
      <c r="O8139" s="255"/>
      <c r="P8139" s="255"/>
      <c r="Q8139" s="255"/>
      <c r="R8139" s="255"/>
      <c r="S8139" s="255"/>
      <c r="T8139" s="255"/>
      <c r="U8139" s="255"/>
      <c r="V8139" s="255"/>
    </row>
    <row r="8140" spans="11:22" x14ac:dyDescent="0.25">
      <c r="K8140" s="254"/>
      <c r="L8140" s="255"/>
      <c r="M8140" s="255"/>
      <c r="N8140" s="255"/>
      <c r="O8140" s="255"/>
      <c r="P8140" s="255"/>
      <c r="Q8140" s="255"/>
      <c r="R8140" s="255"/>
      <c r="S8140" s="255"/>
      <c r="T8140" s="255"/>
      <c r="U8140" s="255"/>
      <c r="V8140" s="255"/>
    </row>
    <row r="8141" spans="11:22" x14ac:dyDescent="0.25">
      <c r="K8141" s="254"/>
      <c r="L8141" s="255"/>
      <c r="M8141" s="255"/>
      <c r="N8141" s="255"/>
      <c r="O8141" s="255"/>
      <c r="P8141" s="255"/>
      <c r="Q8141" s="255"/>
      <c r="R8141" s="255"/>
      <c r="S8141" s="255"/>
      <c r="T8141" s="255"/>
      <c r="U8141" s="255"/>
      <c r="V8141" s="255"/>
    </row>
    <row r="8142" spans="11:22" x14ac:dyDescent="0.25">
      <c r="K8142" s="254"/>
      <c r="L8142" s="255"/>
      <c r="M8142" s="255"/>
      <c r="N8142" s="255"/>
      <c r="O8142" s="255"/>
      <c r="P8142" s="255"/>
      <c r="Q8142" s="255"/>
      <c r="R8142" s="255"/>
      <c r="S8142" s="255"/>
      <c r="T8142" s="255"/>
      <c r="U8142" s="255"/>
      <c r="V8142" s="255"/>
    </row>
    <row r="8143" spans="11:22" x14ac:dyDescent="0.25">
      <c r="K8143" s="254"/>
      <c r="L8143" s="255"/>
      <c r="M8143" s="255"/>
      <c r="N8143" s="255"/>
      <c r="O8143" s="255"/>
      <c r="P8143" s="255"/>
      <c r="Q8143" s="255"/>
      <c r="R8143" s="255"/>
      <c r="S8143" s="255"/>
      <c r="T8143" s="255"/>
      <c r="U8143" s="255"/>
      <c r="V8143" s="255"/>
    </row>
    <row r="8144" spans="11:22" x14ac:dyDescent="0.25">
      <c r="K8144" s="254"/>
      <c r="L8144" s="255"/>
      <c r="M8144" s="255"/>
      <c r="N8144" s="255"/>
      <c r="O8144" s="255"/>
      <c r="P8144" s="255"/>
      <c r="Q8144" s="255"/>
      <c r="R8144" s="255"/>
      <c r="S8144" s="255"/>
      <c r="T8144" s="255"/>
      <c r="U8144" s="255"/>
      <c r="V8144" s="255"/>
    </row>
    <row r="8145" spans="11:22" x14ac:dyDescent="0.25">
      <c r="K8145" s="254"/>
      <c r="L8145" s="255"/>
      <c r="M8145" s="255"/>
      <c r="N8145" s="255"/>
      <c r="O8145" s="255"/>
      <c r="P8145" s="255"/>
      <c r="Q8145" s="255"/>
      <c r="R8145" s="255"/>
      <c r="S8145" s="255"/>
      <c r="T8145" s="255"/>
      <c r="U8145" s="255"/>
      <c r="V8145" s="255"/>
    </row>
    <row r="8146" spans="11:22" x14ac:dyDescent="0.25">
      <c r="K8146" s="254"/>
      <c r="L8146" s="255"/>
      <c r="M8146" s="255"/>
      <c r="N8146" s="255"/>
      <c r="O8146" s="255"/>
      <c r="P8146" s="255"/>
      <c r="Q8146" s="255"/>
      <c r="R8146" s="255"/>
      <c r="S8146" s="255"/>
      <c r="T8146" s="255"/>
      <c r="U8146" s="255"/>
      <c r="V8146" s="255"/>
    </row>
    <row r="8147" spans="11:22" x14ac:dyDescent="0.25">
      <c r="K8147" s="254"/>
      <c r="L8147" s="255"/>
      <c r="M8147" s="255"/>
      <c r="N8147" s="255"/>
      <c r="O8147" s="255"/>
      <c r="P8147" s="255"/>
      <c r="Q8147" s="255"/>
      <c r="R8147" s="255"/>
      <c r="S8147" s="255"/>
      <c r="T8147" s="255"/>
      <c r="U8147" s="255"/>
      <c r="V8147" s="255"/>
    </row>
    <row r="8148" spans="11:22" x14ac:dyDescent="0.25">
      <c r="K8148" s="254"/>
      <c r="L8148" s="255"/>
      <c r="M8148" s="255"/>
      <c r="N8148" s="255"/>
      <c r="O8148" s="255"/>
      <c r="P8148" s="255"/>
      <c r="Q8148" s="255"/>
      <c r="R8148" s="255"/>
      <c r="S8148" s="255"/>
      <c r="T8148" s="255"/>
      <c r="U8148" s="255"/>
      <c r="V8148" s="255"/>
    </row>
    <row r="8149" spans="11:22" x14ac:dyDescent="0.25">
      <c r="K8149" s="254"/>
      <c r="L8149" s="255"/>
      <c r="M8149" s="255"/>
      <c r="N8149" s="255"/>
      <c r="O8149" s="255"/>
      <c r="P8149" s="255"/>
      <c r="Q8149" s="255"/>
      <c r="R8149" s="255"/>
      <c r="S8149" s="255"/>
      <c r="T8149" s="255"/>
      <c r="U8149" s="255"/>
      <c r="V8149" s="255"/>
    </row>
    <row r="8150" spans="11:22" x14ac:dyDescent="0.25">
      <c r="K8150" s="254"/>
      <c r="L8150" s="255"/>
      <c r="M8150" s="255"/>
      <c r="N8150" s="255"/>
      <c r="O8150" s="255"/>
      <c r="P8150" s="255"/>
      <c r="Q8150" s="255"/>
      <c r="R8150" s="255"/>
      <c r="S8150" s="255"/>
      <c r="T8150" s="255"/>
      <c r="U8150" s="255"/>
      <c r="V8150" s="255"/>
    </row>
    <row r="8151" spans="11:22" x14ac:dyDescent="0.25">
      <c r="K8151" s="254"/>
      <c r="L8151" s="255"/>
      <c r="M8151" s="255"/>
      <c r="N8151" s="255"/>
      <c r="O8151" s="255"/>
      <c r="P8151" s="255"/>
      <c r="Q8151" s="255"/>
      <c r="R8151" s="255"/>
      <c r="S8151" s="255"/>
      <c r="T8151" s="255"/>
      <c r="U8151" s="255"/>
      <c r="V8151" s="255"/>
    </row>
    <row r="8152" spans="11:22" x14ac:dyDescent="0.25">
      <c r="K8152" s="254"/>
      <c r="L8152" s="255"/>
      <c r="M8152" s="255"/>
      <c r="N8152" s="255"/>
      <c r="O8152" s="255"/>
      <c r="P8152" s="255"/>
      <c r="Q8152" s="255"/>
      <c r="R8152" s="255"/>
      <c r="S8152" s="255"/>
      <c r="T8152" s="255"/>
      <c r="U8152" s="255"/>
      <c r="V8152" s="255"/>
    </row>
    <row r="8153" spans="11:22" x14ac:dyDescent="0.25">
      <c r="K8153" s="254"/>
      <c r="L8153" s="255"/>
      <c r="M8153" s="255"/>
      <c r="N8153" s="255"/>
      <c r="O8153" s="255"/>
      <c r="P8153" s="255"/>
      <c r="Q8153" s="255"/>
      <c r="R8153" s="255"/>
      <c r="S8153" s="255"/>
      <c r="T8153" s="255"/>
      <c r="U8153" s="255"/>
      <c r="V8153" s="255"/>
    </row>
    <row r="8154" spans="11:22" x14ac:dyDescent="0.25">
      <c r="K8154" s="254"/>
      <c r="L8154" s="255"/>
      <c r="M8154" s="255"/>
      <c r="N8154" s="255"/>
      <c r="O8154" s="255"/>
      <c r="P8154" s="255"/>
      <c r="Q8154" s="255"/>
      <c r="R8154" s="255"/>
      <c r="S8154" s="255"/>
      <c r="T8154" s="255"/>
      <c r="U8154" s="255"/>
      <c r="V8154" s="255"/>
    </row>
    <row r="8155" spans="11:22" x14ac:dyDescent="0.25">
      <c r="K8155" s="254"/>
      <c r="L8155" s="255"/>
      <c r="M8155" s="255"/>
      <c r="N8155" s="255"/>
      <c r="O8155" s="255"/>
      <c r="P8155" s="255"/>
      <c r="Q8155" s="255"/>
      <c r="R8155" s="255"/>
      <c r="S8155" s="255"/>
      <c r="T8155" s="255"/>
      <c r="U8155" s="255"/>
      <c r="V8155" s="255"/>
    </row>
    <row r="8156" spans="11:22" x14ac:dyDescent="0.25">
      <c r="K8156" s="254"/>
      <c r="L8156" s="255"/>
      <c r="M8156" s="255"/>
      <c r="N8156" s="255"/>
      <c r="O8156" s="255"/>
      <c r="P8156" s="255"/>
      <c r="Q8156" s="255"/>
      <c r="R8156" s="255"/>
      <c r="S8156" s="255"/>
      <c r="T8156" s="255"/>
      <c r="U8156" s="255"/>
      <c r="V8156" s="255"/>
    </row>
    <row r="8157" spans="11:22" x14ac:dyDescent="0.25">
      <c r="K8157" s="254"/>
      <c r="L8157" s="255"/>
      <c r="M8157" s="255"/>
      <c r="N8157" s="255"/>
      <c r="O8157" s="255"/>
      <c r="P8157" s="255"/>
      <c r="Q8157" s="255"/>
      <c r="R8157" s="255"/>
      <c r="S8157" s="255"/>
      <c r="T8157" s="255"/>
      <c r="U8157" s="255"/>
      <c r="V8157" s="255"/>
    </row>
    <row r="8158" spans="11:22" x14ac:dyDescent="0.25">
      <c r="K8158" s="254"/>
      <c r="L8158" s="255"/>
      <c r="M8158" s="255"/>
      <c r="N8158" s="255"/>
      <c r="O8158" s="255"/>
      <c r="P8158" s="255"/>
      <c r="Q8158" s="255"/>
      <c r="R8158" s="255"/>
      <c r="S8158" s="255"/>
      <c r="T8158" s="255"/>
      <c r="U8158" s="255"/>
      <c r="V8158" s="255"/>
    </row>
    <row r="8159" spans="11:22" x14ac:dyDescent="0.25">
      <c r="K8159" s="254"/>
      <c r="L8159" s="255"/>
      <c r="M8159" s="255"/>
      <c r="N8159" s="255"/>
      <c r="O8159" s="255"/>
      <c r="P8159" s="255"/>
      <c r="Q8159" s="255"/>
      <c r="R8159" s="255"/>
      <c r="S8159" s="255"/>
      <c r="T8159" s="255"/>
      <c r="U8159" s="255"/>
      <c r="V8159" s="255"/>
    </row>
    <row r="8160" spans="11:22" x14ac:dyDescent="0.25">
      <c r="K8160" s="254"/>
      <c r="L8160" s="255"/>
      <c r="M8160" s="255"/>
      <c r="N8160" s="255"/>
      <c r="O8160" s="255"/>
      <c r="P8160" s="255"/>
      <c r="Q8160" s="255"/>
      <c r="R8160" s="255"/>
      <c r="S8160" s="255"/>
      <c r="T8160" s="255"/>
      <c r="U8160" s="255"/>
      <c r="V8160" s="255"/>
    </row>
    <row r="8161" spans="11:22" x14ac:dyDescent="0.25">
      <c r="K8161" s="254"/>
      <c r="L8161" s="255"/>
      <c r="M8161" s="255"/>
      <c r="N8161" s="255"/>
      <c r="O8161" s="255"/>
      <c r="P8161" s="255"/>
      <c r="Q8161" s="255"/>
      <c r="R8161" s="255"/>
      <c r="S8161" s="255"/>
      <c r="T8161" s="255"/>
      <c r="U8161" s="255"/>
      <c r="V8161" s="255"/>
    </row>
    <row r="8162" spans="11:22" x14ac:dyDescent="0.25">
      <c r="K8162" s="254"/>
      <c r="L8162" s="255"/>
      <c r="M8162" s="255"/>
      <c r="N8162" s="255"/>
      <c r="O8162" s="255"/>
      <c r="P8162" s="255"/>
      <c r="Q8162" s="255"/>
      <c r="R8162" s="255"/>
      <c r="S8162" s="255"/>
      <c r="T8162" s="255"/>
      <c r="U8162" s="255"/>
      <c r="V8162" s="255"/>
    </row>
    <row r="8163" spans="11:22" x14ac:dyDescent="0.25">
      <c r="K8163" s="254"/>
      <c r="L8163" s="255"/>
      <c r="M8163" s="255"/>
      <c r="N8163" s="255"/>
      <c r="O8163" s="255"/>
      <c r="P8163" s="255"/>
      <c r="Q8163" s="255"/>
      <c r="R8163" s="255"/>
      <c r="S8163" s="255"/>
      <c r="T8163" s="255"/>
      <c r="U8163" s="255"/>
      <c r="V8163" s="255"/>
    </row>
    <row r="8164" spans="11:22" x14ac:dyDescent="0.25">
      <c r="K8164" s="254"/>
      <c r="L8164" s="255"/>
      <c r="M8164" s="255"/>
      <c r="N8164" s="255"/>
      <c r="O8164" s="255"/>
      <c r="P8164" s="255"/>
      <c r="Q8164" s="255"/>
      <c r="R8164" s="255"/>
      <c r="S8164" s="255"/>
      <c r="T8164" s="255"/>
      <c r="U8164" s="255"/>
      <c r="V8164" s="255"/>
    </row>
    <row r="8165" spans="11:22" x14ac:dyDescent="0.25">
      <c r="K8165" s="254"/>
      <c r="L8165" s="255"/>
      <c r="M8165" s="255"/>
      <c r="N8165" s="255"/>
      <c r="O8165" s="255"/>
      <c r="P8165" s="255"/>
      <c r="Q8165" s="255"/>
      <c r="R8165" s="255"/>
      <c r="S8165" s="255"/>
      <c r="T8165" s="255"/>
      <c r="U8165" s="255"/>
      <c r="V8165" s="255"/>
    </row>
    <row r="8166" spans="11:22" x14ac:dyDescent="0.25">
      <c r="K8166" s="254"/>
      <c r="L8166" s="255"/>
      <c r="M8166" s="255"/>
      <c r="N8166" s="255"/>
      <c r="O8166" s="255"/>
      <c r="P8166" s="255"/>
      <c r="Q8166" s="255"/>
      <c r="R8166" s="255"/>
      <c r="S8166" s="255"/>
      <c r="T8166" s="255"/>
      <c r="U8166" s="255"/>
      <c r="V8166" s="255"/>
    </row>
    <row r="8167" spans="11:22" x14ac:dyDescent="0.25">
      <c r="K8167" s="254"/>
      <c r="L8167" s="255"/>
      <c r="M8167" s="255"/>
      <c r="N8167" s="255"/>
      <c r="O8167" s="255"/>
      <c r="P8167" s="255"/>
      <c r="Q8167" s="255"/>
      <c r="R8167" s="255"/>
      <c r="S8167" s="255"/>
      <c r="T8167" s="255"/>
      <c r="U8167" s="255"/>
      <c r="V8167" s="255"/>
    </row>
    <row r="8168" spans="11:22" x14ac:dyDescent="0.25">
      <c r="K8168" s="254"/>
      <c r="L8168" s="255"/>
      <c r="M8168" s="255"/>
      <c r="N8168" s="255"/>
      <c r="O8168" s="255"/>
      <c r="P8168" s="255"/>
      <c r="Q8168" s="255"/>
      <c r="R8168" s="255"/>
      <c r="S8168" s="255"/>
      <c r="T8168" s="255"/>
      <c r="U8168" s="255"/>
      <c r="V8168" s="255"/>
    </row>
    <row r="8169" spans="11:22" x14ac:dyDescent="0.25">
      <c r="K8169" s="254"/>
      <c r="L8169" s="255"/>
      <c r="M8169" s="255"/>
      <c r="N8169" s="255"/>
      <c r="O8169" s="255"/>
      <c r="P8169" s="255"/>
      <c r="Q8169" s="255"/>
      <c r="R8169" s="255"/>
      <c r="S8169" s="255"/>
      <c r="T8169" s="255"/>
      <c r="U8169" s="255"/>
      <c r="V8169" s="255"/>
    </row>
    <row r="8170" spans="11:22" x14ac:dyDescent="0.25">
      <c r="K8170" s="254"/>
      <c r="L8170" s="255"/>
      <c r="M8170" s="255"/>
      <c r="N8170" s="255"/>
      <c r="O8170" s="255"/>
      <c r="P8170" s="255"/>
      <c r="Q8170" s="255"/>
      <c r="R8170" s="255"/>
      <c r="S8170" s="255"/>
      <c r="T8170" s="255"/>
      <c r="U8170" s="255"/>
      <c r="V8170" s="255"/>
    </row>
    <row r="8171" spans="11:22" x14ac:dyDescent="0.25">
      <c r="K8171" s="254"/>
      <c r="L8171" s="255"/>
      <c r="M8171" s="255"/>
      <c r="N8171" s="255"/>
      <c r="O8171" s="255"/>
      <c r="P8171" s="255"/>
      <c r="Q8171" s="255"/>
      <c r="R8171" s="255"/>
      <c r="S8171" s="255"/>
      <c r="T8171" s="255"/>
      <c r="U8171" s="255"/>
      <c r="V8171" s="255"/>
    </row>
    <row r="8172" spans="11:22" x14ac:dyDescent="0.25">
      <c r="K8172" s="254"/>
      <c r="L8172" s="255"/>
      <c r="M8172" s="255"/>
      <c r="N8172" s="255"/>
      <c r="O8172" s="255"/>
      <c r="P8172" s="255"/>
      <c r="Q8172" s="255"/>
      <c r="R8172" s="255"/>
      <c r="S8172" s="255"/>
      <c r="T8172" s="255"/>
      <c r="U8172" s="255"/>
      <c r="V8172" s="255"/>
    </row>
    <row r="8173" spans="11:22" x14ac:dyDescent="0.25">
      <c r="K8173" s="254"/>
      <c r="L8173" s="255"/>
      <c r="M8173" s="255"/>
      <c r="N8173" s="255"/>
      <c r="O8173" s="255"/>
      <c r="P8173" s="255"/>
      <c r="Q8173" s="255"/>
      <c r="R8173" s="255"/>
      <c r="S8173" s="255"/>
      <c r="T8173" s="255"/>
      <c r="U8173" s="255"/>
      <c r="V8173" s="255"/>
    </row>
    <row r="8174" spans="11:22" x14ac:dyDescent="0.25">
      <c r="K8174" s="254"/>
      <c r="L8174" s="255"/>
      <c r="M8174" s="255"/>
      <c r="N8174" s="255"/>
      <c r="O8174" s="255"/>
      <c r="P8174" s="255"/>
      <c r="Q8174" s="255"/>
      <c r="R8174" s="255"/>
      <c r="S8174" s="255"/>
      <c r="T8174" s="255"/>
      <c r="U8174" s="255"/>
      <c r="V8174" s="255"/>
    </row>
    <row r="8175" spans="11:22" x14ac:dyDescent="0.25">
      <c r="K8175" s="254"/>
      <c r="L8175" s="255"/>
      <c r="M8175" s="255"/>
      <c r="N8175" s="255"/>
      <c r="O8175" s="255"/>
      <c r="P8175" s="255"/>
      <c r="Q8175" s="255"/>
      <c r="R8175" s="255"/>
      <c r="S8175" s="255"/>
      <c r="T8175" s="255"/>
      <c r="U8175" s="255"/>
      <c r="V8175" s="255"/>
    </row>
    <row r="8176" spans="11:22" x14ac:dyDescent="0.25">
      <c r="K8176" s="254"/>
      <c r="L8176" s="255"/>
      <c r="M8176" s="255"/>
      <c r="N8176" s="255"/>
      <c r="O8176" s="255"/>
      <c r="P8176" s="255"/>
      <c r="Q8176" s="255"/>
      <c r="R8176" s="255"/>
      <c r="S8176" s="255"/>
      <c r="T8176" s="255"/>
      <c r="U8176" s="255"/>
      <c r="V8176" s="255"/>
    </row>
    <row r="8177" spans="11:22" x14ac:dyDescent="0.25">
      <c r="K8177" s="254"/>
      <c r="L8177" s="255"/>
      <c r="M8177" s="255"/>
      <c r="N8177" s="255"/>
      <c r="O8177" s="255"/>
      <c r="P8177" s="255"/>
      <c r="Q8177" s="255"/>
      <c r="R8177" s="255"/>
      <c r="S8177" s="255"/>
      <c r="T8177" s="255"/>
      <c r="U8177" s="255"/>
      <c r="V8177" s="255"/>
    </row>
    <row r="8178" spans="11:22" x14ac:dyDescent="0.25">
      <c r="K8178" s="254"/>
      <c r="L8178" s="255"/>
      <c r="M8178" s="255"/>
      <c r="N8178" s="255"/>
      <c r="O8178" s="255"/>
      <c r="P8178" s="255"/>
      <c r="Q8178" s="255"/>
      <c r="R8178" s="255"/>
      <c r="S8178" s="255"/>
      <c r="T8178" s="255"/>
      <c r="U8178" s="255"/>
      <c r="V8178" s="255"/>
    </row>
    <row r="8179" spans="11:22" x14ac:dyDescent="0.25">
      <c r="K8179" s="254"/>
      <c r="L8179" s="255"/>
      <c r="M8179" s="255"/>
      <c r="N8179" s="255"/>
      <c r="O8179" s="255"/>
      <c r="P8179" s="255"/>
      <c r="Q8179" s="255"/>
      <c r="R8179" s="255"/>
      <c r="S8179" s="255"/>
      <c r="T8179" s="255"/>
      <c r="U8179" s="255"/>
      <c r="V8179" s="255"/>
    </row>
    <row r="8180" spans="11:22" x14ac:dyDescent="0.25">
      <c r="K8180" s="254"/>
      <c r="L8180" s="255"/>
      <c r="M8180" s="255"/>
      <c r="N8180" s="255"/>
      <c r="O8180" s="255"/>
      <c r="P8180" s="255"/>
      <c r="Q8180" s="255"/>
      <c r="R8180" s="255"/>
      <c r="S8180" s="255"/>
      <c r="T8180" s="255"/>
      <c r="U8180" s="255"/>
      <c r="V8180" s="255"/>
    </row>
    <row r="8181" spans="11:22" x14ac:dyDescent="0.25">
      <c r="K8181" s="254"/>
      <c r="L8181" s="255"/>
      <c r="M8181" s="255"/>
      <c r="N8181" s="255"/>
      <c r="O8181" s="255"/>
      <c r="P8181" s="255"/>
      <c r="Q8181" s="255"/>
      <c r="R8181" s="255"/>
      <c r="S8181" s="255"/>
      <c r="T8181" s="255"/>
      <c r="U8181" s="255"/>
      <c r="V8181" s="255"/>
    </row>
    <row r="8182" spans="11:22" x14ac:dyDescent="0.25">
      <c r="K8182" s="254"/>
      <c r="L8182" s="255"/>
      <c r="M8182" s="255"/>
      <c r="N8182" s="255"/>
      <c r="O8182" s="255"/>
      <c r="P8182" s="255"/>
      <c r="Q8182" s="255"/>
      <c r="R8182" s="255"/>
      <c r="S8182" s="255"/>
      <c r="T8182" s="255"/>
      <c r="U8182" s="255"/>
      <c r="V8182" s="255"/>
    </row>
    <row r="8183" spans="11:22" x14ac:dyDescent="0.25">
      <c r="K8183" s="254"/>
      <c r="L8183" s="255"/>
      <c r="M8183" s="255"/>
      <c r="N8183" s="255"/>
      <c r="O8183" s="255"/>
      <c r="P8183" s="255"/>
      <c r="Q8183" s="255"/>
      <c r="R8183" s="255"/>
      <c r="S8183" s="255"/>
      <c r="T8183" s="255"/>
      <c r="U8183" s="255"/>
      <c r="V8183" s="255"/>
    </row>
    <row r="8184" spans="11:22" x14ac:dyDescent="0.25">
      <c r="K8184" s="254"/>
      <c r="L8184" s="255"/>
      <c r="M8184" s="255"/>
      <c r="N8184" s="255"/>
      <c r="O8184" s="255"/>
      <c r="P8184" s="255"/>
      <c r="Q8184" s="255"/>
      <c r="R8184" s="255"/>
      <c r="S8184" s="255"/>
      <c r="T8184" s="255"/>
      <c r="U8184" s="255"/>
      <c r="V8184" s="255"/>
    </row>
    <row r="8185" spans="11:22" x14ac:dyDescent="0.25">
      <c r="K8185" s="254"/>
      <c r="L8185" s="255"/>
      <c r="M8185" s="255"/>
      <c r="N8185" s="255"/>
      <c r="O8185" s="255"/>
      <c r="P8185" s="255"/>
      <c r="Q8185" s="255"/>
      <c r="R8185" s="255"/>
      <c r="S8185" s="255"/>
      <c r="T8185" s="255"/>
      <c r="U8185" s="255"/>
      <c r="V8185" s="255"/>
    </row>
    <row r="8186" spans="11:22" x14ac:dyDescent="0.25">
      <c r="K8186" s="254"/>
      <c r="L8186" s="255"/>
      <c r="M8186" s="255"/>
      <c r="N8186" s="255"/>
      <c r="O8186" s="255"/>
      <c r="P8186" s="255"/>
      <c r="Q8186" s="255"/>
      <c r="R8186" s="255"/>
      <c r="S8186" s="255"/>
      <c r="T8186" s="255"/>
      <c r="U8186" s="255"/>
      <c r="V8186" s="255"/>
    </row>
    <row r="8187" spans="11:22" x14ac:dyDescent="0.25">
      <c r="K8187" s="254"/>
      <c r="L8187" s="255"/>
      <c r="M8187" s="255"/>
      <c r="N8187" s="255"/>
      <c r="O8187" s="255"/>
      <c r="P8187" s="255"/>
      <c r="Q8187" s="255"/>
      <c r="R8187" s="255"/>
      <c r="S8187" s="255"/>
      <c r="T8187" s="255"/>
      <c r="U8187" s="255"/>
      <c r="V8187" s="255"/>
    </row>
    <row r="8188" spans="11:22" x14ac:dyDescent="0.25">
      <c r="K8188" s="254"/>
      <c r="L8188" s="255"/>
      <c r="M8188" s="255"/>
      <c r="N8188" s="255"/>
      <c r="O8188" s="255"/>
      <c r="P8188" s="255"/>
      <c r="Q8188" s="255"/>
      <c r="R8188" s="255"/>
      <c r="S8188" s="255"/>
      <c r="T8188" s="255"/>
      <c r="U8188" s="255"/>
      <c r="V8188" s="255"/>
    </row>
    <row r="8189" spans="11:22" x14ac:dyDescent="0.25">
      <c r="K8189" s="254"/>
      <c r="L8189" s="255"/>
      <c r="M8189" s="255"/>
      <c r="N8189" s="255"/>
      <c r="O8189" s="255"/>
      <c r="P8189" s="255"/>
      <c r="Q8189" s="255"/>
      <c r="R8189" s="255"/>
      <c r="S8189" s="255"/>
      <c r="T8189" s="255"/>
      <c r="U8189" s="255"/>
      <c r="V8189" s="255"/>
    </row>
    <row r="8190" spans="11:22" x14ac:dyDescent="0.25">
      <c r="K8190" s="254"/>
      <c r="L8190" s="255"/>
      <c r="M8190" s="255"/>
      <c r="N8190" s="255"/>
      <c r="O8190" s="255"/>
      <c r="P8190" s="255"/>
      <c r="Q8190" s="255"/>
      <c r="R8190" s="255"/>
      <c r="S8190" s="255"/>
      <c r="T8190" s="255"/>
      <c r="U8190" s="255"/>
      <c r="V8190" s="255"/>
    </row>
    <row r="8191" spans="11:22" x14ac:dyDescent="0.25">
      <c r="K8191" s="254"/>
      <c r="L8191" s="255"/>
      <c r="M8191" s="255"/>
      <c r="N8191" s="255"/>
      <c r="O8191" s="255"/>
      <c r="P8191" s="255"/>
      <c r="Q8191" s="255"/>
      <c r="R8191" s="255"/>
      <c r="S8191" s="255"/>
      <c r="T8191" s="255"/>
      <c r="U8191" s="255"/>
      <c r="V8191" s="255"/>
    </row>
    <row r="8192" spans="11:22" x14ac:dyDescent="0.25">
      <c r="K8192" s="254"/>
      <c r="L8192" s="255"/>
      <c r="M8192" s="255"/>
      <c r="N8192" s="255"/>
      <c r="O8192" s="255"/>
      <c r="P8192" s="255"/>
      <c r="Q8192" s="255"/>
      <c r="R8192" s="255"/>
      <c r="S8192" s="255"/>
      <c r="T8192" s="255"/>
      <c r="U8192" s="255"/>
      <c r="V8192" s="255"/>
    </row>
    <row r="8193" spans="11:22" x14ac:dyDescent="0.25">
      <c r="K8193" s="254"/>
      <c r="L8193" s="255"/>
      <c r="M8193" s="255"/>
      <c r="N8193" s="255"/>
      <c r="O8193" s="255"/>
      <c r="P8193" s="255"/>
      <c r="Q8193" s="255"/>
      <c r="R8193" s="255"/>
      <c r="S8193" s="255"/>
      <c r="T8193" s="255"/>
      <c r="U8193" s="255"/>
      <c r="V8193" s="255"/>
    </row>
    <row r="8194" spans="11:22" x14ac:dyDescent="0.25">
      <c r="K8194" s="254"/>
      <c r="L8194" s="255"/>
      <c r="M8194" s="255"/>
      <c r="N8194" s="255"/>
      <c r="O8194" s="255"/>
      <c r="P8194" s="255"/>
      <c r="Q8194" s="255"/>
      <c r="R8194" s="255"/>
      <c r="S8194" s="255"/>
      <c r="T8194" s="255"/>
      <c r="U8194" s="255"/>
      <c r="V8194" s="255"/>
    </row>
    <row r="8195" spans="11:22" x14ac:dyDescent="0.25">
      <c r="K8195" s="254"/>
      <c r="L8195" s="255"/>
      <c r="M8195" s="255"/>
      <c r="N8195" s="255"/>
      <c r="O8195" s="255"/>
      <c r="P8195" s="255"/>
      <c r="Q8195" s="255"/>
      <c r="R8195" s="255"/>
      <c r="S8195" s="255"/>
      <c r="T8195" s="255"/>
      <c r="U8195" s="255"/>
      <c r="V8195" s="255"/>
    </row>
    <row r="8196" spans="11:22" x14ac:dyDescent="0.25">
      <c r="K8196" s="254"/>
      <c r="L8196" s="255"/>
      <c r="M8196" s="255"/>
      <c r="N8196" s="255"/>
      <c r="O8196" s="255"/>
      <c r="P8196" s="255"/>
      <c r="Q8196" s="255"/>
      <c r="R8196" s="255"/>
      <c r="S8196" s="255"/>
      <c r="T8196" s="255"/>
      <c r="U8196" s="255"/>
      <c r="V8196" s="255"/>
    </row>
    <row r="8197" spans="11:22" x14ac:dyDescent="0.25">
      <c r="K8197" s="254"/>
      <c r="L8197" s="255"/>
      <c r="M8197" s="255"/>
      <c r="N8197" s="255"/>
      <c r="O8197" s="255"/>
      <c r="P8197" s="255"/>
      <c r="Q8197" s="255"/>
      <c r="R8197" s="255"/>
      <c r="S8197" s="255"/>
      <c r="T8197" s="255"/>
      <c r="U8197" s="255"/>
      <c r="V8197" s="255"/>
    </row>
    <row r="8198" spans="11:22" x14ac:dyDescent="0.25">
      <c r="K8198" s="254"/>
      <c r="L8198" s="255"/>
      <c r="M8198" s="255"/>
      <c r="N8198" s="255"/>
      <c r="O8198" s="255"/>
      <c r="P8198" s="255"/>
      <c r="Q8198" s="255"/>
      <c r="R8198" s="255"/>
      <c r="S8198" s="255"/>
      <c r="T8198" s="255"/>
      <c r="U8198" s="255"/>
      <c r="V8198" s="255"/>
    </row>
    <row r="8199" spans="11:22" x14ac:dyDescent="0.25">
      <c r="K8199" s="254"/>
      <c r="L8199" s="255"/>
      <c r="M8199" s="255"/>
      <c r="N8199" s="255"/>
      <c r="O8199" s="255"/>
      <c r="P8199" s="255"/>
      <c r="Q8199" s="255"/>
      <c r="R8199" s="255"/>
      <c r="S8199" s="255"/>
      <c r="T8199" s="255"/>
      <c r="U8199" s="255"/>
      <c r="V8199" s="255"/>
    </row>
    <row r="8200" spans="11:22" x14ac:dyDescent="0.25">
      <c r="K8200" s="254"/>
      <c r="L8200" s="255"/>
      <c r="M8200" s="255"/>
      <c r="N8200" s="255"/>
      <c r="O8200" s="255"/>
      <c r="P8200" s="255"/>
      <c r="Q8200" s="255"/>
      <c r="R8200" s="255"/>
      <c r="S8200" s="255"/>
      <c r="T8200" s="255"/>
      <c r="U8200" s="255"/>
      <c r="V8200" s="255"/>
    </row>
    <row r="8201" spans="11:22" x14ac:dyDescent="0.25">
      <c r="K8201" s="254"/>
      <c r="L8201" s="255"/>
      <c r="M8201" s="255"/>
      <c r="N8201" s="255"/>
      <c r="O8201" s="255"/>
      <c r="P8201" s="255"/>
      <c r="Q8201" s="255"/>
      <c r="R8201" s="255"/>
      <c r="S8201" s="255"/>
      <c r="T8201" s="255"/>
      <c r="U8201" s="255"/>
      <c r="V8201" s="255"/>
    </row>
    <row r="8202" spans="11:22" x14ac:dyDescent="0.25">
      <c r="K8202" s="254"/>
      <c r="L8202" s="255"/>
      <c r="M8202" s="255"/>
      <c r="N8202" s="255"/>
      <c r="O8202" s="255"/>
      <c r="P8202" s="255"/>
      <c r="Q8202" s="255"/>
      <c r="R8202" s="255"/>
      <c r="S8202" s="255"/>
      <c r="T8202" s="255"/>
      <c r="U8202" s="255"/>
      <c r="V8202" s="255"/>
    </row>
    <row r="8203" spans="11:22" x14ac:dyDescent="0.25">
      <c r="K8203" s="254"/>
      <c r="L8203" s="255"/>
      <c r="M8203" s="255"/>
      <c r="N8203" s="255"/>
      <c r="O8203" s="255"/>
      <c r="P8203" s="255"/>
      <c r="Q8203" s="255"/>
      <c r="R8203" s="255"/>
      <c r="S8203" s="255"/>
      <c r="T8203" s="255"/>
      <c r="U8203" s="255"/>
      <c r="V8203" s="255"/>
    </row>
    <row r="8204" spans="11:22" x14ac:dyDescent="0.25">
      <c r="K8204" s="254"/>
      <c r="L8204" s="255"/>
      <c r="M8204" s="255"/>
      <c r="N8204" s="255"/>
      <c r="O8204" s="255"/>
      <c r="P8204" s="255"/>
      <c r="Q8204" s="255"/>
      <c r="R8204" s="255"/>
      <c r="S8204" s="255"/>
      <c r="T8204" s="255"/>
      <c r="U8204" s="255"/>
      <c r="V8204" s="255"/>
    </row>
    <row r="8205" spans="11:22" x14ac:dyDescent="0.25">
      <c r="K8205" s="254"/>
      <c r="L8205" s="255"/>
      <c r="M8205" s="255"/>
      <c r="N8205" s="255"/>
      <c r="O8205" s="255"/>
      <c r="P8205" s="255"/>
      <c r="Q8205" s="255"/>
      <c r="R8205" s="255"/>
      <c r="S8205" s="255"/>
      <c r="T8205" s="255"/>
      <c r="U8205" s="255"/>
      <c r="V8205" s="255"/>
    </row>
    <row r="8206" spans="11:22" x14ac:dyDescent="0.25">
      <c r="K8206" s="254"/>
      <c r="L8206" s="255"/>
      <c r="M8206" s="255"/>
      <c r="N8206" s="255"/>
      <c r="O8206" s="255"/>
      <c r="P8206" s="255"/>
      <c r="Q8206" s="255"/>
      <c r="R8206" s="255"/>
      <c r="S8206" s="255"/>
      <c r="T8206" s="255"/>
      <c r="U8206" s="255"/>
      <c r="V8206" s="255"/>
    </row>
    <row r="8207" spans="11:22" x14ac:dyDescent="0.25">
      <c r="K8207" s="254"/>
      <c r="L8207" s="255"/>
      <c r="M8207" s="255"/>
      <c r="N8207" s="255"/>
      <c r="O8207" s="255"/>
      <c r="P8207" s="255"/>
      <c r="Q8207" s="255"/>
      <c r="R8207" s="255"/>
      <c r="S8207" s="255"/>
      <c r="T8207" s="255"/>
      <c r="U8207" s="255"/>
      <c r="V8207" s="255"/>
    </row>
    <row r="8208" spans="11:22" x14ac:dyDescent="0.25">
      <c r="K8208" s="254"/>
      <c r="L8208" s="255"/>
      <c r="M8208" s="255"/>
      <c r="N8208" s="255"/>
      <c r="O8208" s="255"/>
      <c r="P8208" s="255"/>
      <c r="Q8208" s="255"/>
      <c r="R8208" s="255"/>
      <c r="S8208" s="255"/>
      <c r="T8208" s="255"/>
      <c r="U8208" s="255"/>
      <c r="V8208" s="255"/>
    </row>
    <row r="8209" spans="11:22" x14ac:dyDescent="0.25">
      <c r="K8209" s="254"/>
      <c r="L8209" s="255"/>
      <c r="M8209" s="255"/>
      <c r="N8209" s="255"/>
      <c r="O8209" s="255"/>
      <c r="P8209" s="255"/>
      <c r="Q8209" s="255"/>
      <c r="R8209" s="255"/>
      <c r="S8209" s="255"/>
      <c r="T8209" s="255"/>
      <c r="U8209" s="255"/>
      <c r="V8209" s="255"/>
    </row>
    <row r="8210" spans="11:22" x14ac:dyDescent="0.25">
      <c r="K8210" s="254"/>
      <c r="L8210" s="255"/>
      <c r="M8210" s="255"/>
      <c r="N8210" s="255"/>
      <c r="O8210" s="255"/>
      <c r="P8210" s="255"/>
      <c r="Q8210" s="255"/>
      <c r="R8210" s="255"/>
      <c r="S8210" s="255"/>
      <c r="T8210" s="255"/>
      <c r="U8210" s="255"/>
      <c r="V8210" s="255"/>
    </row>
    <row r="8211" spans="11:22" x14ac:dyDescent="0.25">
      <c r="K8211" s="254"/>
      <c r="L8211" s="255"/>
      <c r="M8211" s="255"/>
      <c r="N8211" s="255"/>
      <c r="O8211" s="255"/>
      <c r="P8211" s="255"/>
      <c r="Q8211" s="255"/>
      <c r="R8211" s="255"/>
      <c r="S8211" s="255"/>
      <c r="T8211" s="255"/>
      <c r="U8211" s="255"/>
      <c r="V8211" s="255"/>
    </row>
    <row r="8212" spans="11:22" x14ac:dyDescent="0.25">
      <c r="K8212" s="254"/>
      <c r="L8212" s="255"/>
      <c r="M8212" s="255"/>
      <c r="N8212" s="255"/>
      <c r="O8212" s="255"/>
      <c r="P8212" s="255"/>
      <c r="Q8212" s="255"/>
      <c r="R8212" s="255"/>
      <c r="S8212" s="255"/>
      <c r="T8212" s="255"/>
      <c r="U8212" s="255"/>
      <c r="V8212" s="255"/>
    </row>
    <row r="8213" spans="11:22" x14ac:dyDescent="0.25">
      <c r="K8213" s="254"/>
      <c r="L8213" s="255"/>
      <c r="M8213" s="255"/>
      <c r="N8213" s="255"/>
      <c r="O8213" s="255"/>
      <c r="P8213" s="255"/>
      <c r="Q8213" s="255"/>
      <c r="R8213" s="255"/>
      <c r="S8213" s="255"/>
      <c r="T8213" s="255"/>
      <c r="U8213" s="255"/>
      <c r="V8213" s="255"/>
    </row>
    <row r="8214" spans="11:22" x14ac:dyDescent="0.25">
      <c r="K8214" s="254"/>
      <c r="L8214" s="255"/>
      <c r="M8214" s="255"/>
      <c r="N8214" s="255"/>
      <c r="O8214" s="255"/>
      <c r="P8214" s="255"/>
      <c r="Q8214" s="255"/>
      <c r="R8214" s="255"/>
      <c r="S8214" s="255"/>
      <c r="T8214" s="255"/>
      <c r="U8214" s="255"/>
      <c r="V8214" s="255"/>
    </row>
    <row r="8215" spans="11:22" x14ac:dyDescent="0.25">
      <c r="K8215" s="254"/>
      <c r="L8215" s="255"/>
      <c r="M8215" s="255"/>
      <c r="N8215" s="255"/>
      <c r="O8215" s="255"/>
      <c r="P8215" s="255"/>
      <c r="Q8215" s="255"/>
      <c r="R8215" s="255"/>
      <c r="S8215" s="255"/>
      <c r="T8215" s="255"/>
      <c r="U8215" s="255"/>
      <c r="V8215" s="255"/>
    </row>
    <row r="8216" spans="11:22" x14ac:dyDescent="0.25">
      <c r="K8216" s="254"/>
      <c r="L8216" s="255"/>
      <c r="M8216" s="255"/>
      <c r="N8216" s="255"/>
      <c r="O8216" s="255"/>
      <c r="P8216" s="255"/>
      <c r="Q8216" s="255"/>
      <c r="R8216" s="255"/>
      <c r="S8216" s="255"/>
      <c r="T8216" s="255"/>
      <c r="U8216" s="255"/>
      <c r="V8216" s="255"/>
    </row>
    <row r="8217" spans="11:22" x14ac:dyDescent="0.25">
      <c r="K8217" s="254"/>
      <c r="L8217" s="255"/>
      <c r="M8217" s="255"/>
      <c r="N8217" s="255"/>
      <c r="O8217" s="255"/>
      <c r="P8217" s="255"/>
      <c r="Q8217" s="255"/>
      <c r="R8217" s="255"/>
      <c r="S8217" s="255"/>
      <c r="T8217" s="255"/>
      <c r="U8217" s="255"/>
      <c r="V8217" s="255"/>
    </row>
    <row r="8218" spans="11:22" x14ac:dyDescent="0.25">
      <c r="K8218" s="254"/>
      <c r="L8218" s="255"/>
      <c r="M8218" s="255"/>
      <c r="N8218" s="255"/>
      <c r="O8218" s="255"/>
      <c r="P8218" s="255"/>
      <c r="Q8218" s="255"/>
      <c r="R8218" s="255"/>
      <c r="S8218" s="255"/>
      <c r="T8218" s="255"/>
      <c r="U8218" s="255"/>
      <c r="V8218" s="255"/>
    </row>
    <row r="8219" spans="11:22" x14ac:dyDescent="0.25">
      <c r="K8219" s="254"/>
      <c r="L8219" s="255"/>
      <c r="M8219" s="255"/>
      <c r="N8219" s="255"/>
      <c r="O8219" s="255"/>
      <c r="P8219" s="255"/>
      <c r="Q8219" s="255"/>
      <c r="R8219" s="255"/>
      <c r="S8219" s="255"/>
      <c r="T8219" s="255"/>
      <c r="U8219" s="255"/>
      <c r="V8219" s="255"/>
    </row>
    <row r="8220" spans="11:22" x14ac:dyDescent="0.25">
      <c r="K8220" s="254"/>
      <c r="L8220" s="255"/>
      <c r="M8220" s="255"/>
      <c r="N8220" s="255"/>
      <c r="O8220" s="255"/>
      <c r="P8220" s="255"/>
      <c r="Q8220" s="255"/>
      <c r="R8220" s="255"/>
      <c r="S8220" s="255"/>
      <c r="T8220" s="255"/>
      <c r="U8220" s="255"/>
      <c r="V8220" s="255"/>
    </row>
    <row r="8221" spans="11:22" x14ac:dyDescent="0.25">
      <c r="K8221" s="254"/>
      <c r="L8221" s="255"/>
      <c r="M8221" s="255"/>
      <c r="N8221" s="255"/>
      <c r="O8221" s="255"/>
      <c r="P8221" s="255"/>
      <c r="Q8221" s="255"/>
      <c r="R8221" s="255"/>
      <c r="S8221" s="255"/>
      <c r="T8221" s="255"/>
      <c r="U8221" s="255"/>
      <c r="V8221" s="255"/>
    </row>
    <row r="8222" spans="11:22" x14ac:dyDescent="0.25">
      <c r="K8222" s="254"/>
      <c r="L8222" s="255"/>
      <c r="M8222" s="255"/>
      <c r="N8222" s="255"/>
      <c r="O8222" s="255"/>
      <c r="P8222" s="255"/>
      <c r="Q8222" s="255"/>
      <c r="R8222" s="255"/>
      <c r="S8222" s="255"/>
      <c r="T8222" s="255"/>
      <c r="U8222" s="255"/>
      <c r="V8222" s="255"/>
    </row>
    <row r="8223" spans="11:22" x14ac:dyDescent="0.25">
      <c r="K8223" s="254"/>
      <c r="L8223" s="255"/>
      <c r="M8223" s="255"/>
      <c r="N8223" s="255"/>
      <c r="O8223" s="255"/>
      <c r="P8223" s="255"/>
      <c r="Q8223" s="255"/>
      <c r="R8223" s="255"/>
      <c r="S8223" s="255"/>
      <c r="T8223" s="255"/>
      <c r="U8223" s="255"/>
      <c r="V8223" s="255"/>
    </row>
    <row r="8224" spans="11:22" x14ac:dyDescent="0.25">
      <c r="K8224" s="254"/>
      <c r="L8224" s="255"/>
      <c r="M8224" s="255"/>
      <c r="N8224" s="255"/>
      <c r="O8224" s="255"/>
      <c r="P8224" s="255"/>
      <c r="Q8224" s="255"/>
      <c r="R8224" s="255"/>
      <c r="S8224" s="255"/>
      <c r="T8224" s="255"/>
      <c r="U8224" s="255"/>
      <c r="V8224" s="255"/>
    </row>
    <row r="8225" spans="11:22" x14ac:dyDescent="0.25">
      <c r="K8225" s="254"/>
      <c r="L8225" s="255"/>
      <c r="M8225" s="255"/>
      <c r="N8225" s="255"/>
      <c r="O8225" s="255"/>
      <c r="P8225" s="255"/>
      <c r="Q8225" s="255"/>
      <c r="R8225" s="255"/>
      <c r="S8225" s="255"/>
      <c r="T8225" s="255"/>
      <c r="U8225" s="255"/>
      <c r="V8225" s="255"/>
    </row>
    <row r="8226" spans="11:22" x14ac:dyDescent="0.25">
      <c r="K8226" s="254"/>
      <c r="L8226" s="255"/>
      <c r="M8226" s="255"/>
      <c r="N8226" s="255"/>
      <c r="O8226" s="255"/>
      <c r="P8226" s="255"/>
      <c r="Q8226" s="255"/>
      <c r="R8226" s="255"/>
      <c r="S8226" s="255"/>
      <c r="T8226" s="255"/>
      <c r="U8226" s="255"/>
      <c r="V8226" s="255"/>
    </row>
    <row r="8227" spans="11:22" x14ac:dyDescent="0.25">
      <c r="K8227" s="254"/>
      <c r="L8227" s="255"/>
      <c r="M8227" s="255"/>
      <c r="N8227" s="255"/>
      <c r="O8227" s="255"/>
      <c r="P8227" s="255"/>
      <c r="Q8227" s="255"/>
      <c r="R8227" s="255"/>
      <c r="S8227" s="255"/>
      <c r="T8227" s="255"/>
      <c r="U8227" s="255"/>
      <c r="V8227" s="255"/>
    </row>
    <row r="8228" spans="11:22" x14ac:dyDescent="0.25">
      <c r="K8228" s="254"/>
      <c r="L8228" s="255"/>
      <c r="M8228" s="255"/>
      <c r="N8228" s="255"/>
      <c r="O8228" s="255"/>
      <c r="P8228" s="255"/>
      <c r="Q8228" s="255"/>
      <c r="R8228" s="255"/>
      <c r="S8228" s="255"/>
      <c r="T8228" s="255"/>
      <c r="U8228" s="255"/>
      <c r="V8228" s="255"/>
    </row>
    <row r="8229" spans="11:22" x14ac:dyDescent="0.25">
      <c r="K8229" s="254"/>
      <c r="L8229" s="255"/>
      <c r="M8229" s="255"/>
      <c r="N8229" s="255"/>
      <c r="O8229" s="255"/>
      <c r="P8229" s="255"/>
      <c r="Q8229" s="255"/>
      <c r="R8229" s="255"/>
      <c r="S8229" s="255"/>
      <c r="T8229" s="255"/>
      <c r="U8229" s="255"/>
      <c r="V8229" s="255"/>
    </row>
    <row r="8230" spans="11:22" x14ac:dyDescent="0.25">
      <c r="K8230" s="254"/>
      <c r="L8230" s="255"/>
      <c r="M8230" s="255"/>
      <c r="N8230" s="255"/>
      <c r="O8230" s="255"/>
      <c r="P8230" s="255"/>
      <c r="Q8230" s="255"/>
      <c r="R8230" s="255"/>
      <c r="S8230" s="255"/>
      <c r="T8230" s="255"/>
      <c r="U8230" s="255"/>
      <c r="V8230" s="255"/>
    </row>
    <row r="8231" spans="11:22" x14ac:dyDescent="0.25">
      <c r="K8231" s="254"/>
      <c r="L8231" s="255"/>
      <c r="M8231" s="255"/>
      <c r="N8231" s="255"/>
      <c r="O8231" s="255"/>
      <c r="P8231" s="255"/>
      <c r="Q8231" s="255"/>
      <c r="R8231" s="255"/>
      <c r="S8231" s="255"/>
      <c r="T8231" s="255"/>
      <c r="U8231" s="255"/>
      <c r="V8231" s="255"/>
    </row>
    <row r="8232" spans="11:22" x14ac:dyDescent="0.25">
      <c r="K8232" s="254"/>
      <c r="L8232" s="255"/>
      <c r="M8232" s="255"/>
      <c r="N8232" s="255"/>
      <c r="O8232" s="255"/>
      <c r="P8232" s="255"/>
      <c r="Q8232" s="255"/>
      <c r="R8232" s="255"/>
      <c r="S8232" s="255"/>
      <c r="T8232" s="255"/>
      <c r="U8232" s="255"/>
      <c r="V8232" s="255"/>
    </row>
    <row r="8233" spans="11:22" x14ac:dyDescent="0.25">
      <c r="K8233" s="254"/>
      <c r="L8233" s="255"/>
      <c r="M8233" s="255"/>
      <c r="N8233" s="255"/>
      <c r="O8233" s="255"/>
      <c r="P8233" s="255"/>
      <c r="Q8233" s="255"/>
      <c r="R8233" s="255"/>
      <c r="S8233" s="255"/>
      <c r="T8233" s="255"/>
      <c r="U8233" s="255"/>
      <c r="V8233" s="255"/>
    </row>
    <row r="8234" spans="11:22" x14ac:dyDescent="0.25">
      <c r="K8234" s="254"/>
      <c r="L8234" s="255"/>
      <c r="M8234" s="255"/>
      <c r="N8234" s="255"/>
      <c r="O8234" s="255"/>
      <c r="P8234" s="255"/>
      <c r="Q8234" s="255"/>
      <c r="R8234" s="255"/>
      <c r="S8234" s="255"/>
      <c r="T8234" s="255"/>
      <c r="U8234" s="255"/>
      <c r="V8234" s="255"/>
    </row>
    <row r="8235" spans="11:22" x14ac:dyDescent="0.25">
      <c r="K8235" s="254"/>
      <c r="L8235" s="255"/>
      <c r="M8235" s="255"/>
      <c r="N8235" s="255"/>
      <c r="O8235" s="255"/>
      <c r="P8235" s="255"/>
      <c r="Q8235" s="255"/>
      <c r="R8235" s="255"/>
      <c r="S8235" s="255"/>
      <c r="T8235" s="255"/>
      <c r="U8235" s="255"/>
      <c r="V8235" s="255"/>
    </row>
    <row r="8236" spans="11:22" x14ac:dyDescent="0.25">
      <c r="K8236" s="254"/>
      <c r="L8236" s="255"/>
      <c r="M8236" s="255"/>
      <c r="N8236" s="255"/>
      <c r="O8236" s="255"/>
      <c r="P8236" s="255"/>
      <c r="Q8236" s="255"/>
      <c r="R8236" s="255"/>
      <c r="S8236" s="255"/>
      <c r="T8236" s="255"/>
      <c r="U8236" s="255"/>
      <c r="V8236" s="255"/>
    </row>
    <row r="8237" spans="11:22" x14ac:dyDescent="0.25">
      <c r="K8237" s="254"/>
      <c r="L8237" s="255"/>
      <c r="M8237" s="255"/>
      <c r="N8237" s="255"/>
      <c r="O8237" s="255"/>
      <c r="P8237" s="255"/>
      <c r="Q8237" s="255"/>
      <c r="R8237" s="255"/>
      <c r="S8237" s="255"/>
      <c r="T8237" s="255"/>
      <c r="U8237" s="255"/>
      <c r="V8237" s="255"/>
    </row>
    <row r="8238" spans="11:22" x14ac:dyDescent="0.25">
      <c r="K8238" s="254"/>
      <c r="L8238" s="255"/>
      <c r="M8238" s="255"/>
      <c r="N8238" s="255"/>
      <c r="O8238" s="255"/>
      <c r="P8238" s="255"/>
      <c r="Q8238" s="255"/>
      <c r="R8238" s="255"/>
      <c r="S8238" s="255"/>
      <c r="T8238" s="255"/>
      <c r="U8238" s="255"/>
      <c r="V8238" s="255"/>
    </row>
    <row r="8239" spans="11:22" x14ac:dyDescent="0.25">
      <c r="K8239" s="254"/>
      <c r="L8239" s="255"/>
      <c r="M8239" s="255"/>
      <c r="N8239" s="255"/>
      <c r="O8239" s="255"/>
      <c r="P8239" s="255"/>
      <c r="Q8239" s="255"/>
      <c r="R8239" s="255"/>
      <c r="S8239" s="255"/>
      <c r="T8239" s="255"/>
      <c r="U8239" s="255"/>
      <c r="V8239" s="255"/>
    </row>
    <row r="8240" spans="11:22" x14ac:dyDescent="0.25">
      <c r="K8240" s="254"/>
      <c r="L8240" s="255"/>
      <c r="M8240" s="255"/>
      <c r="N8240" s="255"/>
      <c r="O8240" s="255"/>
      <c r="P8240" s="255"/>
      <c r="Q8240" s="255"/>
      <c r="R8240" s="255"/>
      <c r="S8240" s="255"/>
      <c r="T8240" s="255"/>
      <c r="U8240" s="255"/>
      <c r="V8240" s="255"/>
    </row>
    <row r="8241" spans="11:22" x14ac:dyDescent="0.25">
      <c r="K8241" s="254"/>
      <c r="L8241" s="255"/>
      <c r="M8241" s="255"/>
      <c r="N8241" s="255"/>
      <c r="O8241" s="255"/>
      <c r="P8241" s="255"/>
      <c r="Q8241" s="255"/>
      <c r="R8241" s="255"/>
      <c r="S8241" s="255"/>
      <c r="T8241" s="255"/>
      <c r="U8241" s="255"/>
      <c r="V8241" s="255"/>
    </row>
    <row r="8242" spans="11:22" x14ac:dyDescent="0.25">
      <c r="K8242" s="254"/>
      <c r="L8242" s="255"/>
      <c r="M8242" s="255"/>
      <c r="N8242" s="255"/>
      <c r="O8242" s="255"/>
      <c r="P8242" s="255"/>
      <c r="Q8242" s="255"/>
      <c r="R8242" s="255"/>
      <c r="S8242" s="255"/>
      <c r="T8242" s="255"/>
      <c r="U8242" s="255"/>
      <c r="V8242" s="255"/>
    </row>
    <row r="8243" spans="11:22" x14ac:dyDescent="0.25">
      <c r="K8243" s="254"/>
      <c r="L8243" s="255"/>
      <c r="M8243" s="255"/>
      <c r="N8243" s="255"/>
      <c r="O8243" s="255"/>
      <c r="P8243" s="255"/>
      <c r="Q8243" s="255"/>
      <c r="R8243" s="255"/>
      <c r="S8243" s="255"/>
      <c r="T8243" s="255"/>
      <c r="U8243" s="255"/>
      <c r="V8243" s="255"/>
    </row>
    <row r="8244" spans="11:22" x14ac:dyDescent="0.25">
      <c r="K8244" s="254"/>
      <c r="L8244" s="255"/>
      <c r="M8244" s="255"/>
      <c r="N8244" s="255"/>
      <c r="O8244" s="255"/>
      <c r="P8244" s="255"/>
      <c r="Q8244" s="255"/>
      <c r="R8244" s="255"/>
      <c r="S8244" s="255"/>
      <c r="T8244" s="255"/>
      <c r="U8244" s="255"/>
      <c r="V8244" s="255"/>
    </row>
    <row r="8245" spans="11:22" x14ac:dyDescent="0.25">
      <c r="K8245" s="254"/>
      <c r="L8245" s="255"/>
      <c r="M8245" s="255"/>
      <c r="N8245" s="255"/>
      <c r="O8245" s="255"/>
      <c r="P8245" s="255"/>
      <c r="Q8245" s="255"/>
      <c r="R8245" s="255"/>
      <c r="S8245" s="255"/>
      <c r="T8245" s="255"/>
      <c r="U8245" s="255"/>
      <c r="V8245" s="255"/>
    </row>
    <row r="8246" spans="11:22" x14ac:dyDescent="0.25">
      <c r="K8246" s="254"/>
      <c r="L8246" s="255"/>
      <c r="M8246" s="255"/>
      <c r="N8246" s="255"/>
      <c r="O8246" s="255"/>
      <c r="P8246" s="255"/>
      <c r="Q8246" s="255"/>
      <c r="R8246" s="255"/>
      <c r="S8246" s="255"/>
      <c r="T8246" s="255"/>
      <c r="U8246" s="255"/>
      <c r="V8246" s="255"/>
    </row>
    <row r="8247" spans="11:22" x14ac:dyDescent="0.25">
      <c r="K8247" s="254"/>
      <c r="L8247" s="255"/>
      <c r="M8247" s="255"/>
      <c r="N8247" s="255"/>
      <c r="O8247" s="255"/>
      <c r="P8247" s="255"/>
      <c r="Q8247" s="255"/>
      <c r="R8247" s="255"/>
      <c r="S8247" s="255"/>
      <c r="T8247" s="255"/>
      <c r="U8247" s="255"/>
      <c r="V8247" s="255"/>
    </row>
    <row r="8248" spans="11:22" x14ac:dyDescent="0.25">
      <c r="K8248" s="254"/>
      <c r="L8248" s="255"/>
      <c r="M8248" s="255"/>
      <c r="N8248" s="255"/>
      <c r="O8248" s="255"/>
      <c r="P8248" s="255"/>
      <c r="Q8248" s="255"/>
      <c r="R8248" s="255"/>
      <c r="S8248" s="255"/>
      <c r="T8248" s="255"/>
      <c r="U8248" s="255"/>
      <c r="V8248" s="255"/>
    </row>
    <row r="8249" spans="11:22" x14ac:dyDescent="0.25">
      <c r="K8249" s="254"/>
      <c r="L8249" s="255"/>
      <c r="M8249" s="255"/>
      <c r="N8249" s="255"/>
      <c r="O8249" s="255"/>
      <c r="P8249" s="255"/>
      <c r="Q8249" s="255"/>
      <c r="R8249" s="255"/>
      <c r="S8249" s="255"/>
      <c r="T8249" s="255"/>
      <c r="U8249" s="255"/>
      <c r="V8249" s="255"/>
    </row>
    <row r="8250" spans="11:22" x14ac:dyDescent="0.25">
      <c r="K8250" s="254"/>
      <c r="L8250" s="255"/>
      <c r="M8250" s="255"/>
      <c r="N8250" s="255"/>
      <c r="O8250" s="255"/>
      <c r="P8250" s="255"/>
      <c r="Q8250" s="255"/>
      <c r="R8250" s="255"/>
      <c r="S8250" s="255"/>
      <c r="T8250" s="255"/>
      <c r="U8250" s="255"/>
      <c r="V8250" s="255"/>
    </row>
    <row r="8251" spans="11:22" x14ac:dyDescent="0.25">
      <c r="K8251" s="254"/>
      <c r="L8251" s="255"/>
      <c r="M8251" s="255"/>
      <c r="N8251" s="255"/>
      <c r="O8251" s="255"/>
      <c r="P8251" s="255"/>
      <c r="Q8251" s="255"/>
      <c r="R8251" s="255"/>
      <c r="S8251" s="255"/>
      <c r="T8251" s="255"/>
      <c r="U8251" s="255"/>
      <c r="V8251" s="255"/>
    </row>
    <row r="8252" spans="11:22" x14ac:dyDescent="0.25">
      <c r="K8252" s="254"/>
      <c r="L8252" s="255"/>
      <c r="M8252" s="255"/>
      <c r="N8252" s="255"/>
      <c r="O8252" s="255"/>
      <c r="P8252" s="255"/>
      <c r="Q8252" s="255"/>
      <c r="R8252" s="255"/>
      <c r="S8252" s="255"/>
      <c r="T8252" s="255"/>
      <c r="U8252" s="255"/>
      <c r="V8252" s="255"/>
    </row>
    <row r="8253" spans="11:22" x14ac:dyDescent="0.25">
      <c r="K8253" s="254"/>
      <c r="L8253" s="255"/>
      <c r="M8253" s="255"/>
      <c r="N8253" s="255"/>
      <c r="O8253" s="255"/>
      <c r="P8253" s="255"/>
      <c r="Q8253" s="255"/>
      <c r="R8253" s="255"/>
      <c r="S8253" s="255"/>
      <c r="T8253" s="255"/>
      <c r="U8253" s="255"/>
      <c r="V8253" s="255"/>
    </row>
    <row r="8254" spans="11:22" x14ac:dyDescent="0.25">
      <c r="K8254" s="254"/>
      <c r="L8254" s="255"/>
      <c r="M8254" s="255"/>
      <c r="N8254" s="255"/>
      <c r="O8254" s="255"/>
      <c r="P8254" s="255"/>
      <c r="Q8254" s="255"/>
      <c r="R8254" s="255"/>
      <c r="S8254" s="255"/>
      <c r="T8254" s="255"/>
      <c r="U8254" s="255"/>
      <c r="V8254" s="255"/>
    </row>
    <row r="8255" spans="11:22" x14ac:dyDescent="0.25">
      <c r="K8255" s="254"/>
      <c r="L8255" s="255"/>
      <c r="M8255" s="255"/>
      <c r="N8255" s="255"/>
      <c r="O8255" s="255"/>
      <c r="P8255" s="255"/>
      <c r="Q8255" s="255"/>
      <c r="R8255" s="255"/>
      <c r="S8255" s="255"/>
      <c r="T8255" s="255"/>
      <c r="U8255" s="255"/>
      <c r="V8255" s="255"/>
    </row>
    <row r="8256" spans="11:22" x14ac:dyDescent="0.25">
      <c r="K8256" s="254"/>
      <c r="L8256" s="255"/>
      <c r="M8256" s="255"/>
      <c r="N8256" s="255"/>
      <c r="O8256" s="255"/>
      <c r="P8256" s="255"/>
      <c r="Q8256" s="255"/>
      <c r="R8256" s="255"/>
      <c r="S8256" s="255"/>
      <c r="T8256" s="255"/>
      <c r="U8256" s="255"/>
      <c r="V8256" s="255"/>
    </row>
    <row r="8257" spans="11:22" x14ac:dyDescent="0.25">
      <c r="K8257" s="254"/>
      <c r="L8257" s="255"/>
      <c r="M8257" s="255"/>
      <c r="N8257" s="255"/>
      <c r="O8257" s="255"/>
      <c r="P8257" s="255"/>
      <c r="Q8257" s="255"/>
      <c r="R8257" s="255"/>
      <c r="S8257" s="255"/>
      <c r="T8257" s="255"/>
      <c r="U8257" s="255"/>
      <c r="V8257" s="255"/>
    </row>
    <row r="8258" spans="11:22" x14ac:dyDescent="0.25">
      <c r="K8258" s="254"/>
      <c r="L8258" s="255"/>
      <c r="M8258" s="255"/>
      <c r="N8258" s="255"/>
      <c r="O8258" s="255"/>
      <c r="P8258" s="255"/>
      <c r="Q8258" s="255"/>
      <c r="R8258" s="255"/>
      <c r="S8258" s="255"/>
      <c r="T8258" s="255"/>
      <c r="U8258" s="255"/>
      <c r="V8258" s="255"/>
    </row>
    <row r="8259" spans="11:22" x14ac:dyDescent="0.25">
      <c r="K8259" s="254"/>
      <c r="L8259" s="255"/>
      <c r="M8259" s="255"/>
      <c r="N8259" s="255"/>
      <c r="O8259" s="255"/>
      <c r="P8259" s="255"/>
      <c r="Q8259" s="255"/>
      <c r="R8259" s="255"/>
      <c r="S8259" s="255"/>
      <c r="T8259" s="255"/>
      <c r="U8259" s="255"/>
      <c r="V8259" s="255"/>
    </row>
    <row r="8260" spans="11:22" x14ac:dyDescent="0.25">
      <c r="K8260" s="254"/>
      <c r="L8260" s="255"/>
      <c r="M8260" s="255"/>
      <c r="N8260" s="255"/>
      <c r="O8260" s="255"/>
      <c r="P8260" s="255"/>
      <c r="Q8260" s="255"/>
      <c r="R8260" s="255"/>
      <c r="S8260" s="255"/>
      <c r="T8260" s="255"/>
      <c r="U8260" s="255"/>
      <c r="V8260" s="255"/>
    </row>
    <row r="8261" spans="11:22" x14ac:dyDescent="0.25">
      <c r="K8261" s="254"/>
      <c r="L8261" s="255"/>
      <c r="M8261" s="255"/>
      <c r="N8261" s="255"/>
      <c r="O8261" s="255"/>
      <c r="P8261" s="255"/>
      <c r="Q8261" s="255"/>
      <c r="R8261" s="255"/>
      <c r="S8261" s="255"/>
      <c r="T8261" s="255"/>
      <c r="U8261" s="255"/>
      <c r="V8261" s="255"/>
    </row>
    <row r="8262" spans="11:22" x14ac:dyDescent="0.25">
      <c r="K8262" s="254"/>
      <c r="L8262" s="255"/>
      <c r="M8262" s="255"/>
      <c r="N8262" s="255"/>
      <c r="O8262" s="255"/>
      <c r="P8262" s="255"/>
      <c r="Q8262" s="255"/>
      <c r="R8262" s="255"/>
      <c r="S8262" s="255"/>
      <c r="T8262" s="255"/>
      <c r="U8262" s="255"/>
      <c r="V8262" s="255"/>
    </row>
    <row r="8263" spans="11:22" x14ac:dyDescent="0.25">
      <c r="K8263" s="254"/>
      <c r="L8263" s="255"/>
      <c r="M8263" s="255"/>
      <c r="N8263" s="255"/>
      <c r="O8263" s="255"/>
      <c r="P8263" s="255"/>
      <c r="Q8263" s="255"/>
      <c r="R8263" s="255"/>
      <c r="S8263" s="255"/>
      <c r="T8263" s="255"/>
      <c r="U8263" s="255"/>
      <c r="V8263" s="255"/>
    </row>
    <row r="8264" spans="11:22" x14ac:dyDescent="0.25">
      <c r="K8264" s="254"/>
      <c r="L8264" s="255"/>
      <c r="M8264" s="255"/>
      <c r="N8264" s="255"/>
      <c r="O8264" s="255"/>
      <c r="P8264" s="255"/>
      <c r="Q8264" s="255"/>
      <c r="R8264" s="255"/>
      <c r="S8264" s="255"/>
      <c r="T8264" s="255"/>
      <c r="U8264" s="255"/>
      <c r="V8264" s="255"/>
    </row>
    <row r="8265" spans="11:22" x14ac:dyDescent="0.25">
      <c r="K8265" s="254"/>
      <c r="L8265" s="255"/>
      <c r="M8265" s="255"/>
      <c r="N8265" s="255"/>
      <c r="O8265" s="255"/>
      <c r="P8265" s="255"/>
      <c r="Q8265" s="255"/>
      <c r="R8265" s="255"/>
      <c r="S8265" s="255"/>
      <c r="T8265" s="255"/>
      <c r="U8265" s="255"/>
      <c r="V8265" s="255"/>
    </row>
    <row r="8266" spans="11:22" x14ac:dyDescent="0.25">
      <c r="K8266" s="254"/>
      <c r="L8266" s="255"/>
      <c r="M8266" s="255"/>
      <c r="N8266" s="255"/>
      <c r="O8266" s="255"/>
      <c r="P8266" s="255"/>
      <c r="Q8266" s="255"/>
      <c r="R8266" s="255"/>
      <c r="S8266" s="255"/>
      <c r="T8266" s="255"/>
      <c r="U8266" s="255"/>
      <c r="V8266" s="255"/>
    </row>
    <row r="8267" spans="11:22" x14ac:dyDescent="0.25">
      <c r="K8267" s="254"/>
      <c r="L8267" s="255"/>
      <c r="M8267" s="255"/>
      <c r="N8267" s="255"/>
      <c r="O8267" s="255"/>
      <c r="P8267" s="255"/>
      <c r="Q8267" s="255"/>
      <c r="R8267" s="255"/>
      <c r="S8267" s="255"/>
      <c r="T8267" s="255"/>
      <c r="U8267" s="255"/>
      <c r="V8267" s="255"/>
    </row>
    <row r="8268" spans="11:22" x14ac:dyDescent="0.25">
      <c r="K8268" s="254"/>
      <c r="L8268" s="255"/>
      <c r="M8268" s="255"/>
      <c r="N8268" s="255"/>
      <c r="O8268" s="255"/>
      <c r="P8268" s="255"/>
      <c r="Q8268" s="255"/>
      <c r="R8268" s="255"/>
      <c r="S8268" s="255"/>
      <c r="T8268" s="255"/>
      <c r="U8268" s="255"/>
      <c r="V8268" s="255"/>
    </row>
    <row r="8269" spans="11:22" x14ac:dyDescent="0.25">
      <c r="K8269" s="254"/>
      <c r="L8269" s="255"/>
      <c r="M8269" s="255"/>
      <c r="N8269" s="255"/>
      <c r="O8269" s="255"/>
      <c r="P8269" s="255"/>
      <c r="Q8269" s="255"/>
      <c r="R8269" s="255"/>
      <c r="S8269" s="255"/>
      <c r="T8269" s="255"/>
      <c r="U8269" s="255"/>
      <c r="V8269" s="255"/>
    </row>
    <row r="8270" spans="11:22" x14ac:dyDescent="0.25">
      <c r="K8270" s="254"/>
      <c r="L8270" s="255"/>
      <c r="M8270" s="255"/>
      <c r="N8270" s="255"/>
      <c r="O8270" s="255"/>
      <c r="P8270" s="255"/>
      <c r="Q8270" s="255"/>
      <c r="R8270" s="255"/>
      <c r="S8270" s="255"/>
      <c r="T8270" s="255"/>
      <c r="U8270" s="255"/>
      <c r="V8270" s="255"/>
    </row>
    <row r="8271" spans="11:22" x14ac:dyDescent="0.25">
      <c r="K8271" s="254"/>
      <c r="L8271" s="255"/>
      <c r="M8271" s="255"/>
      <c r="N8271" s="255"/>
      <c r="O8271" s="255"/>
      <c r="P8271" s="255"/>
      <c r="Q8271" s="255"/>
      <c r="R8271" s="255"/>
      <c r="S8271" s="255"/>
      <c r="T8271" s="255"/>
      <c r="U8271" s="255"/>
      <c r="V8271" s="255"/>
    </row>
    <row r="8272" spans="11:22" x14ac:dyDescent="0.25">
      <c r="K8272" s="254"/>
      <c r="L8272" s="255"/>
      <c r="M8272" s="255"/>
      <c r="N8272" s="255"/>
      <c r="O8272" s="255"/>
      <c r="P8272" s="255"/>
      <c r="Q8272" s="255"/>
      <c r="R8272" s="255"/>
      <c r="S8272" s="255"/>
      <c r="T8272" s="255"/>
      <c r="U8272" s="255"/>
      <c r="V8272" s="255"/>
    </row>
    <row r="8273" spans="11:22" x14ac:dyDescent="0.25">
      <c r="K8273" s="254"/>
      <c r="L8273" s="255"/>
      <c r="M8273" s="255"/>
      <c r="N8273" s="255"/>
      <c r="O8273" s="255"/>
      <c r="P8273" s="255"/>
      <c r="Q8273" s="255"/>
      <c r="R8273" s="255"/>
      <c r="S8273" s="255"/>
      <c r="T8273" s="255"/>
      <c r="U8273" s="255"/>
      <c r="V8273" s="255"/>
    </row>
    <row r="8274" spans="11:22" x14ac:dyDescent="0.25">
      <c r="K8274" s="254"/>
      <c r="L8274" s="255"/>
      <c r="M8274" s="255"/>
      <c r="N8274" s="255"/>
      <c r="O8274" s="255"/>
      <c r="P8274" s="255"/>
      <c r="Q8274" s="255"/>
      <c r="R8274" s="255"/>
      <c r="S8274" s="255"/>
      <c r="T8274" s="255"/>
      <c r="U8274" s="255"/>
      <c r="V8274" s="255"/>
    </row>
    <row r="8275" spans="11:22" x14ac:dyDescent="0.25">
      <c r="K8275" s="254"/>
      <c r="L8275" s="255"/>
      <c r="M8275" s="255"/>
      <c r="N8275" s="255"/>
      <c r="O8275" s="255"/>
      <c r="P8275" s="255"/>
      <c r="Q8275" s="255"/>
      <c r="R8275" s="255"/>
      <c r="S8275" s="255"/>
      <c r="T8275" s="255"/>
      <c r="U8275" s="255"/>
      <c r="V8275" s="255"/>
    </row>
    <row r="8276" spans="11:22" x14ac:dyDescent="0.25">
      <c r="K8276" s="254"/>
      <c r="L8276" s="255"/>
      <c r="M8276" s="255"/>
      <c r="N8276" s="255"/>
      <c r="O8276" s="255"/>
      <c r="P8276" s="255"/>
      <c r="Q8276" s="255"/>
      <c r="R8276" s="255"/>
      <c r="S8276" s="255"/>
      <c r="T8276" s="255"/>
      <c r="U8276" s="255"/>
      <c r="V8276" s="255"/>
    </row>
    <row r="8277" spans="11:22" x14ac:dyDescent="0.25">
      <c r="K8277" s="254"/>
      <c r="L8277" s="255"/>
      <c r="M8277" s="255"/>
      <c r="N8277" s="255"/>
      <c r="O8277" s="255"/>
      <c r="P8277" s="255"/>
      <c r="Q8277" s="255"/>
      <c r="R8277" s="255"/>
      <c r="S8277" s="255"/>
      <c r="T8277" s="255"/>
      <c r="U8277" s="255"/>
      <c r="V8277" s="255"/>
    </row>
    <row r="8278" spans="11:22" x14ac:dyDescent="0.25">
      <c r="K8278" s="254"/>
      <c r="L8278" s="255"/>
      <c r="M8278" s="255"/>
      <c r="N8278" s="255"/>
      <c r="O8278" s="255"/>
      <c r="P8278" s="255"/>
      <c r="Q8278" s="255"/>
      <c r="R8278" s="255"/>
      <c r="S8278" s="255"/>
      <c r="T8278" s="255"/>
      <c r="U8278" s="255"/>
      <c r="V8278" s="255"/>
    </row>
    <row r="8279" spans="11:22" x14ac:dyDescent="0.25">
      <c r="K8279" s="254"/>
      <c r="L8279" s="255"/>
      <c r="M8279" s="255"/>
      <c r="N8279" s="255"/>
      <c r="O8279" s="255"/>
      <c r="P8279" s="255"/>
      <c r="Q8279" s="255"/>
      <c r="R8279" s="255"/>
      <c r="S8279" s="255"/>
      <c r="T8279" s="255"/>
      <c r="U8279" s="255"/>
      <c r="V8279" s="255"/>
    </row>
    <row r="8280" spans="11:22" x14ac:dyDescent="0.25">
      <c r="K8280" s="254"/>
      <c r="L8280" s="255"/>
      <c r="M8280" s="255"/>
      <c r="N8280" s="255"/>
      <c r="O8280" s="255"/>
      <c r="P8280" s="255"/>
      <c r="Q8280" s="255"/>
      <c r="R8280" s="255"/>
      <c r="S8280" s="255"/>
      <c r="T8280" s="255"/>
      <c r="U8280" s="255"/>
      <c r="V8280" s="255"/>
    </row>
    <row r="8281" spans="11:22" x14ac:dyDescent="0.25">
      <c r="K8281" s="254"/>
      <c r="L8281" s="255"/>
      <c r="M8281" s="255"/>
      <c r="N8281" s="255"/>
      <c r="O8281" s="255"/>
      <c r="P8281" s="255"/>
      <c r="Q8281" s="255"/>
      <c r="R8281" s="255"/>
      <c r="S8281" s="255"/>
      <c r="T8281" s="255"/>
      <c r="U8281" s="255"/>
      <c r="V8281" s="255"/>
    </row>
    <row r="8282" spans="11:22" x14ac:dyDescent="0.25">
      <c r="K8282" s="254"/>
      <c r="L8282" s="255"/>
      <c r="M8282" s="255"/>
      <c r="N8282" s="255"/>
      <c r="O8282" s="255"/>
      <c r="P8282" s="255"/>
      <c r="Q8282" s="255"/>
      <c r="R8282" s="255"/>
      <c r="S8282" s="255"/>
      <c r="T8282" s="255"/>
      <c r="U8282" s="255"/>
      <c r="V8282" s="255"/>
    </row>
    <row r="8283" spans="11:22" x14ac:dyDescent="0.25">
      <c r="K8283" s="254"/>
      <c r="L8283" s="255"/>
      <c r="M8283" s="255"/>
      <c r="N8283" s="255"/>
      <c r="O8283" s="255"/>
      <c r="P8283" s="255"/>
      <c r="Q8283" s="255"/>
      <c r="R8283" s="255"/>
      <c r="S8283" s="255"/>
      <c r="T8283" s="255"/>
      <c r="U8283" s="255"/>
      <c r="V8283" s="255"/>
    </row>
    <row r="8284" spans="11:22" x14ac:dyDescent="0.25">
      <c r="K8284" s="254"/>
      <c r="L8284" s="255"/>
      <c r="M8284" s="255"/>
      <c r="N8284" s="255"/>
      <c r="O8284" s="255"/>
      <c r="P8284" s="255"/>
      <c r="Q8284" s="255"/>
      <c r="R8284" s="255"/>
      <c r="S8284" s="255"/>
      <c r="T8284" s="255"/>
      <c r="U8284" s="255"/>
      <c r="V8284" s="255"/>
    </row>
    <row r="8285" spans="11:22" x14ac:dyDescent="0.25">
      <c r="K8285" s="254"/>
      <c r="L8285" s="255"/>
      <c r="M8285" s="255"/>
      <c r="N8285" s="255"/>
      <c r="O8285" s="255"/>
      <c r="P8285" s="255"/>
      <c r="Q8285" s="255"/>
      <c r="R8285" s="255"/>
      <c r="S8285" s="255"/>
      <c r="T8285" s="255"/>
      <c r="U8285" s="255"/>
      <c r="V8285" s="255"/>
    </row>
    <row r="8286" spans="11:22" x14ac:dyDescent="0.25">
      <c r="K8286" s="254"/>
      <c r="L8286" s="255"/>
      <c r="M8286" s="255"/>
      <c r="N8286" s="255"/>
      <c r="O8286" s="255"/>
      <c r="P8286" s="255"/>
      <c r="Q8286" s="255"/>
      <c r="R8286" s="255"/>
      <c r="S8286" s="255"/>
      <c r="T8286" s="255"/>
      <c r="U8286" s="255"/>
      <c r="V8286" s="255"/>
    </row>
    <row r="8287" spans="11:22" x14ac:dyDescent="0.25">
      <c r="K8287" s="254"/>
      <c r="L8287" s="255"/>
      <c r="M8287" s="255"/>
      <c r="N8287" s="255"/>
      <c r="O8287" s="255"/>
      <c r="P8287" s="255"/>
      <c r="Q8287" s="255"/>
      <c r="R8287" s="255"/>
      <c r="S8287" s="255"/>
      <c r="T8287" s="255"/>
      <c r="U8287" s="255"/>
      <c r="V8287" s="255"/>
    </row>
    <row r="8288" spans="11:22" x14ac:dyDescent="0.25">
      <c r="K8288" s="254"/>
      <c r="L8288" s="255"/>
      <c r="M8288" s="255"/>
      <c r="N8288" s="255"/>
      <c r="O8288" s="255"/>
      <c r="P8288" s="255"/>
      <c r="Q8288" s="255"/>
      <c r="R8288" s="255"/>
      <c r="S8288" s="255"/>
      <c r="T8288" s="255"/>
      <c r="U8288" s="255"/>
      <c r="V8288" s="255"/>
    </row>
    <row r="8289" spans="11:22" x14ac:dyDescent="0.25">
      <c r="K8289" s="254"/>
      <c r="L8289" s="255"/>
      <c r="M8289" s="255"/>
      <c r="N8289" s="255"/>
      <c r="O8289" s="255"/>
      <c r="P8289" s="255"/>
      <c r="Q8289" s="255"/>
      <c r="R8289" s="255"/>
      <c r="S8289" s="255"/>
      <c r="T8289" s="255"/>
      <c r="U8289" s="255"/>
      <c r="V8289" s="255"/>
    </row>
    <row r="8290" spans="11:22" x14ac:dyDescent="0.25">
      <c r="K8290" s="254"/>
      <c r="L8290" s="255"/>
      <c r="M8290" s="255"/>
      <c r="N8290" s="255"/>
      <c r="O8290" s="255"/>
      <c r="P8290" s="255"/>
      <c r="Q8290" s="255"/>
      <c r="R8290" s="255"/>
      <c r="S8290" s="255"/>
      <c r="T8290" s="255"/>
      <c r="U8290" s="255"/>
      <c r="V8290" s="255"/>
    </row>
    <row r="8291" spans="11:22" x14ac:dyDescent="0.25">
      <c r="K8291" s="254"/>
      <c r="L8291" s="255"/>
      <c r="M8291" s="255"/>
      <c r="N8291" s="255"/>
      <c r="O8291" s="255"/>
      <c r="P8291" s="255"/>
      <c r="Q8291" s="255"/>
      <c r="R8291" s="255"/>
      <c r="S8291" s="255"/>
      <c r="T8291" s="255"/>
      <c r="U8291" s="255"/>
      <c r="V8291" s="255"/>
    </row>
    <row r="8292" spans="11:22" x14ac:dyDescent="0.25">
      <c r="K8292" s="254"/>
      <c r="L8292" s="255"/>
      <c r="M8292" s="255"/>
      <c r="N8292" s="255"/>
      <c r="O8292" s="255"/>
      <c r="P8292" s="255"/>
      <c r="Q8292" s="255"/>
      <c r="R8292" s="255"/>
      <c r="S8292" s="255"/>
      <c r="T8292" s="255"/>
      <c r="U8292" s="255"/>
      <c r="V8292" s="255"/>
    </row>
    <row r="8293" spans="11:22" x14ac:dyDescent="0.25">
      <c r="K8293" s="254"/>
      <c r="L8293" s="255"/>
      <c r="M8293" s="255"/>
      <c r="N8293" s="255"/>
      <c r="O8293" s="255"/>
      <c r="P8293" s="255"/>
      <c r="Q8293" s="255"/>
      <c r="R8293" s="255"/>
      <c r="S8293" s="255"/>
      <c r="T8293" s="255"/>
      <c r="U8293" s="255"/>
      <c r="V8293" s="255"/>
    </row>
    <row r="8294" spans="11:22" x14ac:dyDescent="0.25">
      <c r="K8294" s="254"/>
      <c r="L8294" s="255"/>
      <c r="M8294" s="255"/>
      <c r="N8294" s="255"/>
      <c r="O8294" s="255"/>
      <c r="P8294" s="255"/>
      <c r="Q8294" s="255"/>
      <c r="R8294" s="255"/>
      <c r="S8294" s="255"/>
      <c r="T8294" s="255"/>
      <c r="U8294" s="255"/>
      <c r="V8294" s="255"/>
    </row>
    <row r="8295" spans="11:22" x14ac:dyDescent="0.25">
      <c r="K8295" s="254"/>
      <c r="L8295" s="255"/>
      <c r="M8295" s="255"/>
      <c r="N8295" s="255"/>
      <c r="O8295" s="255"/>
      <c r="P8295" s="255"/>
      <c r="Q8295" s="255"/>
      <c r="R8295" s="255"/>
      <c r="S8295" s="255"/>
      <c r="T8295" s="255"/>
      <c r="U8295" s="255"/>
      <c r="V8295" s="255"/>
    </row>
    <row r="8296" spans="11:22" x14ac:dyDescent="0.25">
      <c r="K8296" s="254"/>
      <c r="L8296" s="255"/>
      <c r="M8296" s="255"/>
      <c r="N8296" s="255"/>
      <c r="O8296" s="255"/>
      <c r="P8296" s="255"/>
      <c r="Q8296" s="255"/>
      <c r="R8296" s="255"/>
      <c r="S8296" s="255"/>
      <c r="T8296" s="255"/>
      <c r="U8296" s="255"/>
      <c r="V8296" s="255"/>
    </row>
    <row r="8297" spans="11:22" x14ac:dyDescent="0.25">
      <c r="K8297" s="254"/>
      <c r="L8297" s="255"/>
      <c r="M8297" s="255"/>
      <c r="N8297" s="255"/>
      <c r="O8297" s="255"/>
      <c r="P8297" s="255"/>
      <c r="Q8297" s="255"/>
      <c r="R8297" s="255"/>
      <c r="S8297" s="255"/>
      <c r="T8297" s="255"/>
      <c r="U8297" s="255"/>
      <c r="V8297" s="255"/>
    </row>
    <row r="8298" spans="11:22" x14ac:dyDescent="0.25">
      <c r="K8298" s="254"/>
      <c r="L8298" s="255"/>
      <c r="M8298" s="255"/>
      <c r="N8298" s="255"/>
      <c r="O8298" s="255"/>
      <c r="P8298" s="255"/>
      <c r="Q8298" s="255"/>
      <c r="R8298" s="255"/>
      <c r="S8298" s="255"/>
      <c r="T8298" s="255"/>
      <c r="U8298" s="255"/>
      <c r="V8298" s="255"/>
    </row>
    <row r="8299" spans="11:22" x14ac:dyDescent="0.25">
      <c r="K8299" s="254"/>
      <c r="L8299" s="255"/>
      <c r="M8299" s="255"/>
      <c r="N8299" s="255"/>
      <c r="O8299" s="255"/>
      <c r="P8299" s="255"/>
      <c r="Q8299" s="255"/>
      <c r="R8299" s="255"/>
      <c r="S8299" s="255"/>
      <c r="T8299" s="255"/>
      <c r="U8299" s="255"/>
      <c r="V8299" s="255"/>
    </row>
    <row r="8300" spans="11:22" x14ac:dyDescent="0.25">
      <c r="K8300" s="254"/>
      <c r="L8300" s="255"/>
      <c r="M8300" s="255"/>
      <c r="N8300" s="255"/>
      <c r="O8300" s="255"/>
      <c r="P8300" s="255"/>
      <c r="Q8300" s="255"/>
      <c r="R8300" s="255"/>
      <c r="S8300" s="255"/>
      <c r="T8300" s="255"/>
      <c r="U8300" s="255"/>
      <c r="V8300" s="255"/>
    </row>
    <row r="8301" spans="11:22" x14ac:dyDescent="0.25">
      <c r="K8301" s="254"/>
      <c r="L8301" s="255"/>
      <c r="M8301" s="255"/>
      <c r="N8301" s="255"/>
      <c r="O8301" s="255"/>
      <c r="P8301" s="255"/>
      <c r="Q8301" s="255"/>
      <c r="R8301" s="255"/>
      <c r="S8301" s="255"/>
      <c r="T8301" s="255"/>
      <c r="U8301" s="255"/>
      <c r="V8301" s="255"/>
    </row>
    <row r="8302" spans="11:22" x14ac:dyDescent="0.25">
      <c r="K8302" s="254"/>
      <c r="L8302" s="255"/>
      <c r="M8302" s="255"/>
      <c r="N8302" s="255"/>
      <c r="O8302" s="255"/>
      <c r="P8302" s="255"/>
      <c r="Q8302" s="255"/>
      <c r="R8302" s="255"/>
      <c r="S8302" s="255"/>
      <c r="T8302" s="255"/>
      <c r="U8302" s="255"/>
      <c r="V8302" s="255"/>
    </row>
    <row r="8303" spans="11:22" x14ac:dyDescent="0.25">
      <c r="K8303" s="254"/>
      <c r="L8303" s="255"/>
      <c r="M8303" s="255"/>
      <c r="N8303" s="255"/>
      <c r="O8303" s="255"/>
      <c r="P8303" s="255"/>
      <c r="Q8303" s="255"/>
      <c r="R8303" s="255"/>
      <c r="S8303" s="255"/>
      <c r="T8303" s="255"/>
      <c r="U8303" s="255"/>
      <c r="V8303" s="255"/>
    </row>
    <row r="8304" spans="11:22" x14ac:dyDescent="0.25">
      <c r="K8304" s="254"/>
      <c r="L8304" s="255"/>
      <c r="M8304" s="255"/>
      <c r="N8304" s="255"/>
      <c r="O8304" s="255"/>
      <c r="P8304" s="255"/>
      <c r="Q8304" s="255"/>
      <c r="R8304" s="255"/>
      <c r="S8304" s="255"/>
      <c r="T8304" s="255"/>
      <c r="U8304" s="255"/>
      <c r="V8304" s="255"/>
    </row>
    <row r="8305" spans="11:22" x14ac:dyDescent="0.25">
      <c r="K8305" s="254"/>
      <c r="L8305" s="255"/>
      <c r="M8305" s="255"/>
      <c r="N8305" s="255"/>
      <c r="O8305" s="255"/>
      <c r="P8305" s="255"/>
      <c r="Q8305" s="255"/>
      <c r="R8305" s="255"/>
      <c r="S8305" s="255"/>
      <c r="T8305" s="255"/>
      <c r="U8305" s="255"/>
      <c r="V8305" s="255"/>
    </row>
    <row r="8306" spans="11:22" x14ac:dyDescent="0.25">
      <c r="K8306" s="254"/>
      <c r="L8306" s="255"/>
      <c r="M8306" s="255"/>
      <c r="N8306" s="255"/>
      <c r="O8306" s="255"/>
      <c r="P8306" s="255"/>
      <c r="Q8306" s="255"/>
      <c r="R8306" s="255"/>
      <c r="S8306" s="255"/>
      <c r="T8306" s="255"/>
      <c r="U8306" s="255"/>
      <c r="V8306" s="255"/>
    </row>
    <row r="8307" spans="11:22" x14ac:dyDescent="0.25">
      <c r="K8307" s="254"/>
      <c r="L8307" s="255"/>
      <c r="M8307" s="255"/>
      <c r="N8307" s="255"/>
      <c r="O8307" s="255"/>
      <c r="P8307" s="255"/>
      <c r="Q8307" s="255"/>
      <c r="R8307" s="255"/>
      <c r="S8307" s="255"/>
      <c r="T8307" s="255"/>
      <c r="U8307" s="255"/>
      <c r="V8307" s="255"/>
    </row>
    <row r="8308" spans="11:22" x14ac:dyDescent="0.25">
      <c r="K8308" s="254"/>
      <c r="L8308" s="255"/>
      <c r="M8308" s="255"/>
      <c r="N8308" s="255"/>
      <c r="O8308" s="255"/>
      <c r="P8308" s="255"/>
      <c r="Q8308" s="255"/>
      <c r="R8308" s="255"/>
      <c r="S8308" s="255"/>
      <c r="T8308" s="255"/>
      <c r="U8308" s="255"/>
      <c r="V8308" s="255"/>
    </row>
    <row r="8309" spans="11:22" x14ac:dyDescent="0.25">
      <c r="K8309" s="254"/>
      <c r="L8309" s="255"/>
      <c r="M8309" s="255"/>
      <c r="N8309" s="255"/>
      <c r="O8309" s="255"/>
      <c r="P8309" s="255"/>
      <c r="Q8309" s="255"/>
      <c r="R8309" s="255"/>
      <c r="S8309" s="255"/>
      <c r="T8309" s="255"/>
      <c r="U8309" s="255"/>
      <c r="V8309" s="255"/>
    </row>
    <row r="8310" spans="11:22" x14ac:dyDescent="0.25">
      <c r="K8310" s="254"/>
      <c r="L8310" s="255"/>
      <c r="M8310" s="255"/>
      <c r="N8310" s="255"/>
      <c r="O8310" s="255"/>
      <c r="P8310" s="255"/>
      <c r="Q8310" s="255"/>
      <c r="R8310" s="255"/>
      <c r="S8310" s="255"/>
      <c r="T8310" s="255"/>
      <c r="U8310" s="255"/>
      <c r="V8310" s="255"/>
    </row>
    <row r="8311" spans="11:22" x14ac:dyDescent="0.25">
      <c r="K8311" s="254"/>
      <c r="L8311" s="255"/>
      <c r="M8311" s="255"/>
      <c r="N8311" s="255"/>
      <c r="O8311" s="255"/>
      <c r="P8311" s="255"/>
      <c r="Q8311" s="255"/>
      <c r="R8311" s="255"/>
      <c r="S8311" s="255"/>
      <c r="T8311" s="255"/>
      <c r="U8311" s="255"/>
      <c r="V8311" s="255"/>
    </row>
    <row r="8312" spans="11:22" x14ac:dyDescent="0.25">
      <c r="K8312" s="254"/>
      <c r="L8312" s="255"/>
      <c r="M8312" s="255"/>
      <c r="N8312" s="255"/>
      <c r="O8312" s="255"/>
      <c r="P8312" s="255"/>
      <c r="Q8312" s="255"/>
      <c r="R8312" s="255"/>
      <c r="S8312" s="255"/>
      <c r="T8312" s="255"/>
      <c r="U8312" s="255"/>
      <c r="V8312" s="255"/>
    </row>
    <row r="8313" spans="11:22" x14ac:dyDescent="0.25">
      <c r="K8313" s="254"/>
      <c r="L8313" s="255"/>
      <c r="M8313" s="255"/>
      <c r="N8313" s="255"/>
      <c r="O8313" s="255"/>
      <c r="P8313" s="255"/>
      <c r="Q8313" s="255"/>
      <c r="R8313" s="255"/>
      <c r="S8313" s="255"/>
      <c r="T8313" s="255"/>
      <c r="U8313" s="255"/>
      <c r="V8313" s="255"/>
    </row>
    <row r="8314" spans="11:22" x14ac:dyDescent="0.25">
      <c r="K8314" s="254"/>
      <c r="L8314" s="255"/>
      <c r="M8314" s="255"/>
      <c r="N8314" s="255"/>
      <c r="O8314" s="255"/>
      <c r="P8314" s="255"/>
      <c r="Q8314" s="255"/>
      <c r="R8314" s="255"/>
      <c r="S8314" s="255"/>
      <c r="T8314" s="255"/>
      <c r="U8314" s="255"/>
      <c r="V8314" s="255"/>
    </row>
    <row r="8315" spans="11:22" x14ac:dyDescent="0.25">
      <c r="K8315" s="254"/>
      <c r="L8315" s="255"/>
      <c r="M8315" s="255"/>
      <c r="N8315" s="255"/>
      <c r="O8315" s="255"/>
      <c r="P8315" s="255"/>
      <c r="Q8315" s="255"/>
      <c r="R8315" s="255"/>
      <c r="S8315" s="255"/>
      <c r="T8315" s="255"/>
      <c r="U8315" s="255"/>
      <c r="V8315" s="255"/>
    </row>
    <row r="8316" spans="11:22" x14ac:dyDescent="0.25">
      <c r="K8316" s="254"/>
      <c r="L8316" s="255"/>
      <c r="M8316" s="255"/>
      <c r="N8316" s="255"/>
      <c r="O8316" s="255"/>
      <c r="P8316" s="255"/>
      <c r="Q8316" s="255"/>
      <c r="R8316" s="255"/>
      <c r="S8316" s="255"/>
      <c r="T8316" s="255"/>
      <c r="U8316" s="255"/>
      <c r="V8316" s="255"/>
    </row>
    <row r="8317" spans="11:22" x14ac:dyDescent="0.25">
      <c r="K8317" s="254"/>
      <c r="L8317" s="255"/>
      <c r="M8317" s="255"/>
      <c r="N8317" s="255"/>
      <c r="O8317" s="255"/>
      <c r="P8317" s="255"/>
      <c r="Q8317" s="255"/>
      <c r="R8317" s="255"/>
      <c r="S8317" s="255"/>
      <c r="T8317" s="255"/>
      <c r="U8317" s="255"/>
      <c r="V8317" s="255"/>
    </row>
    <row r="8318" spans="11:22" x14ac:dyDescent="0.25">
      <c r="K8318" s="254"/>
      <c r="L8318" s="255"/>
      <c r="M8318" s="255"/>
      <c r="N8318" s="255"/>
      <c r="O8318" s="255"/>
      <c r="P8318" s="255"/>
      <c r="Q8318" s="255"/>
      <c r="R8318" s="255"/>
      <c r="S8318" s="255"/>
      <c r="T8318" s="255"/>
      <c r="U8318" s="255"/>
      <c r="V8318" s="255"/>
    </row>
    <row r="8319" spans="11:22" x14ac:dyDescent="0.25">
      <c r="K8319" s="254"/>
      <c r="L8319" s="255"/>
      <c r="M8319" s="255"/>
      <c r="N8319" s="255"/>
      <c r="O8319" s="255"/>
      <c r="P8319" s="255"/>
      <c r="Q8319" s="255"/>
      <c r="R8319" s="255"/>
      <c r="S8319" s="255"/>
      <c r="T8319" s="255"/>
      <c r="U8319" s="255"/>
      <c r="V8319" s="255"/>
    </row>
    <row r="8320" spans="11:22" x14ac:dyDescent="0.25">
      <c r="K8320" s="254"/>
      <c r="L8320" s="255"/>
      <c r="M8320" s="255"/>
      <c r="N8320" s="255"/>
      <c r="O8320" s="255"/>
      <c r="P8320" s="255"/>
      <c r="Q8320" s="255"/>
      <c r="R8320" s="255"/>
      <c r="S8320" s="255"/>
      <c r="T8320" s="255"/>
      <c r="U8320" s="255"/>
      <c r="V8320" s="255"/>
    </row>
    <row r="8321" spans="11:22" x14ac:dyDescent="0.25">
      <c r="K8321" s="254"/>
      <c r="L8321" s="255"/>
      <c r="M8321" s="255"/>
      <c r="N8321" s="255"/>
      <c r="O8321" s="255"/>
      <c r="P8321" s="255"/>
      <c r="Q8321" s="255"/>
      <c r="R8321" s="255"/>
      <c r="S8321" s="255"/>
      <c r="T8321" s="255"/>
      <c r="U8321" s="255"/>
      <c r="V8321" s="255"/>
    </row>
    <row r="8322" spans="11:22" x14ac:dyDescent="0.25">
      <c r="K8322" s="254"/>
      <c r="L8322" s="255"/>
      <c r="M8322" s="255"/>
      <c r="N8322" s="255"/>
      <c r="O8322" s="255"/>
      <c r="P8322" s="255"/>
      <c r="Q8322" s="255"/>
      <c r="R8322" s="255"/>
      <c r="S8322" s="255"/>
      <c r="T8322" s="255"/>
      <c r="U8322" s="255"/>
      <c r="V8322" s="255"/>
    </row>
    <row r="8323" spans="11:22" x14ac:dyDescent="0.25">
      <c r="K8323" s="254"/>
      <c r="L8323" s="255"/>
      <c r="M8323" s="255"/>
      <c r="N8323" s="255"/>
      <c r="O8323" s="255"/>
      <c r="P8323" s="255"/>
      <c r="Q8323" s="255"/>
      <c r="R8323" s="255"/>
      <c r="S8323" s="255"/>
      <c r="T8323" s="255"/>
      <c r="U8323" s="255"/>
      <c r="V8323" s="255"/>
    </row>
    <row r="8324" spans="11:22" x14ac:dyDescent="0.25">
      <c r="K8324" s="254"/>
      <c r="L8324" s="255"/>
      <c r="M8324" s="255"/>
      <c r="N8324" s="255"/>
      <c r="O8324" s="255"/>
      <c r="P8324" s="255"/>
      <c r="Q8324" s="255"/>
      <c r="R8324" s="255"/>
      <c r="S8324" s="255"/>
      <c r="T8324" s="255"/>
      <c r="U8324" s="255"/>
      <c r="V8324" s="255"/>
    </row>
    <row r="8325" spans="11:22" x14ac:dyDescent="0.25">
      <c r="K8325" s="254"/>
      <c r="L8325" s="255"/>
      <c r="M8325" s="255"/>
      <c r="N8325" s="255"/>
      <c r="O8325" s="255"/>
      <c r="P8325" s="255"/>
      <c r="Q8325" s="255"/>
      <c r="R8325" s="255"/>
      <c r="S8325" s="255"/>
      <c r="T8325" s="255"/>
      <c r="U8325" s="255"/>
      <c r="V8325" s="255"/>
    </row>
    <row r="8326" spans="11:22" x14ac:dyDescent="0.25">
      <c r="K8326" s="254"/>
      <c r="L8326" s="255"/>
      <c r="M8326" s="255"/>
      <c r="N8326" s="255"/>
      <c r="O8326" s="255"/>
      <c r="P8326" s="255"/>
      <c r="Q8326" s="255"/>
      <c r="R8326" s="255"/>
      <c r="S8326" s="255"/>
      <c r="T8326" s="255"/>
      <c r="U8326" s="255"/>
      <c r="V8326" s="255"/>
    </row>
    <row r="8327" spans="11:22" x14ac:dyDescent="0.25">
      <c r="K8327" s="254"/>
      <c r="L8327" s="255"/>
      <c r="M8327" s="255"/>
      <c r="N8327" s="255"/>
      <c r="O8327" s="255"/>
      <c r="P8327" s="255"/>
      <c r="Q8327" s="255"/>
      <c r="R8327" s="255"/>
      <c r="S8327" s="255"/>
      <c r="T8327" s="255"/>
      <c r="U8327" s="255"/>
      <c r="V8327" s="255"/>
    </row>
    <row r="8328" spans="11:22" x14ac:dyDescent="0.25">
      <c r="K8328" s="254"/>
      <c r="L8328" s="255"/>
      <c r="M8328" s="255"/>
      <c r="N8328" s="255"/>
      <c r="O8328" s="255"/>
      <c r="P8328" s="255"/>
      <c r="Q8328" s="255"/>
      <c r="R8328" s="255"/>
      <c r="S8328" s="255"/>
      <c r="T8328" s="255"/>
      <c r="U8328" s="255"/>
      <c r="V8328" s="255"/>
    </row>
    <row r="8329" spans="11:22" x14ac:dyDescent="0.25">
      <c r="K8329" s="254"/>
      <c r="L8329" s="255"/>
      <c r="M8329" s="255"/>
      <c r="N8329" s="255"/>
      <c r="O8329" s="255"/>
      <c r="P8329" s="255"/>
      <c r="Q8329" s="255"/>
      <c r="R8329" s="255"/>
      <c r="S8329" s="255"/>
      <c r="T8329" s="255"/>
      <c r="U8329" s="255"/>
      <c r="V8329" s="255"/>
    </row>
    <row r="8330" spans="11:22" x14ac:dyDescent="0.25">
      <c r="K8330" s="254"/>
      <c r="L8330" s="255"/>
      <c r="M8330" s="255"/>
      <c r="N8330" s="255"/>
      <c r="O8330" s="255"/>
      <c r="P8330" s="255"/>
      <c r="Q8330" s="255"/>
      <c r="R8330" s="255"/>
      <c r="S8330" s="255"/>
      <c r="T8330" s="255"/>
      <c r="U8330" s="255"/>
      <c r="V8330" s="255"/>
    </row>
    <row r="8331" spans="11:22" x14ac:dyDescent="0.25">
      <c r="K8331" s="254"/>
      <c r="L8331" s="255"/>
      <c r="M8331" s="255"/>
      <c r="N8331" s="255"/>
      <c r="O8331" s="255"/>
      <c r="P8331" s="255"/>
      <c r="Q8331" s="255"/>
      <c r="R8331" s="255"/>
      <c r="S8331" s="255"/>
      <c r="T8331" s="255"/>
      <c r="U8331" s="255"/>
      <c r="V8331" s="255"/>
    </row>
    <row r="8332" spans="11:22" x14ac:dyDescent="0.25">
      <c r="K8332" s="254"/>
      <c r="L8332" s="255"/>
      <c r="M8332" s="255"/>
      <c r="N8332" s="255"/>
      <c r="O8332" s="255"/>
      <c r="P8332" s="255"/>
      <c r="Q8332" s="255"/>
      <c r="R8332" s="255"/>
      <c r="S8332" s="255"/>
      <c r="T8332" s="255"/>
      <c r="U8332" s="255"/>
      <c r="V8332" s="255"/>
    </row>
    <row r="8333" spans="11:22" x14ac:dyDescent="0.25">
      <c r="K8333" s="254"/>
      <c r="L8333" s="255"/>
      <c r="M8333" s="255"/>
      <c r="N8333" s="255"/>
      <c r="O8333" s="255"/>
      <c r="P8333" s="255"/>
      <c r="Q8333" s="255"/>
      <c r="R8333" s="255"/>
      <c r="S8333" s="255"/>
      <c r="T8333" s="255"/>
      <c r="U8333" s="255"/>
      <c r="V8333" s="255"/>
    </row>
    <row r="8334" spans="11:22" x14ac:dyDescent="0.25">
      <c r="K8334" s="254"/>
      <c r="L8334" s="255"/>
      <c r="M8334" s="255"/>
      <c r="N8334" s="255"/>
      <c r="O8334" s="255"/>
      <c r="P8334" s="255"/>
      <c r="Q8334" s="255"/>
      <c r="R8334" s="255"/>
      <c r="S8334" s="255"/>
      <c r="T8334" s="255"/>
      <c r="U8334" s="255"/>
      <c r="V8334" s="255"/>
    </row>
    <row r="8335" spans="11:22" x14ac:dyDescent="0.25">
      <c r="K8335" s="254"/>
      <c r="L8335" s="255"/>
      <c r="M8335" s="255"/>
      <c r="N8335" s="255"/>
      <c r="O8335" s="255"/>
      <c r="P8335" s="255"/>
      <c r="Q8335" s="255"/>
      <c r="R8335" s="255"/>
      <c r="S8335" s="255"/>
      <c r="T8335" s="255"/>
      <c r="U8335" s="255"/>
      <c r="V8335" s="255"/>
    </row>
    <row r="8336" spans="11:22" x14ac:dyDescent="0.25">
      <c r="K8336" s="254"/>
      <c r="L8336" s="255"/>
      <c r="M8336" s="255"/>
      <c r="N8336" s="255"/>
      <c r="O8336" s="255"/>
      <c r="P8336" s="255"/>
      <c r="Q8336" s="255"/>
      <c r="R8336" s="255"/>
      <c r="S8336" s="255"/>
      <c r="T8336" s="255"/>
      <c r="U8336" s="255"/>
      <c r="V8336" s="255"/>
    </row>
    <row r="8337" spans="11:22" x14ac:dyDescent="0.25">
      <c r="K8337" s="254"/>
      <c r="L8337" s="255"/>
      <c r="M8337" s="255"/>
      <c r="N8337" s="255"/>
      <c r="O8337" s="255"/>
      <c r="P8337" s="255"/>
      <c r="Q8337" s="255"/>
      <c r="R8337" s="255"/>
      <c r="S8337" s="255"/>
      <c r="T8337" s="255"/>
      <c r="U8337" s="255"/>
      <c r="V8337" s="255"/>
    </row>
    <row r="8338" spans="11:22" x14ac:dyDescent="0.25">
      <c r="K8338" s="254"/>
      <c r="L8338" s="255"/>
      <c r="M8338" s="255"/>
      <c r="N8338" s="255"/>
      <c r="O8338" s="255"/>
      <c r="P8338" s="255"/>
      <c r="Q8338" s="255"/>
      <c r="R8338" s="255"/>
      <c r="S8338" s="255"/>
      <c r="T8338" s="255"/>
      <c r="U8338" s="255"/>
      <c r="V8338" s="255"/>
    </row>
    <row r="8339" spans="11:22" x14ac:dyDescent="0.25">
      <c r="K8339" s="254"/>
      <c r="L8339" s="255"/>
      <c r="M8339" s="255"/>
      <c r="N8339" s="255"/>
      <c r="O8339" s="255"/>
      <c r="P8339" s="255"/>
      <c r="Q8339" s="255"/>
      <c r="R8339" s="255"/>
      <c r="S8339" s="255"/>
      <c r="T8339" s="255"/>
      <c r="U8339" s="255"/>
      <c r="V8339" s="255"/>
    </row>
    <row r="8340" spans="11:22" x14ac:dyDescent="0.25">
      <c r="K8340" s="254"/>
      <c r="L8340" s="255"/>
      <c r="M8340" s="255"/>
      <c r="N8340" s="255"/>
      <c r="O8340" s="255"/>
      <c r="P8340" s="255"/>
      <c r="Q8340" s="255"/>
      <c r="R8340" s="255"/>
      <c r="S8340" s="255"/>
      <c r="T8340" s="255"/>
      <c r="U8340" s="255"/>
      <c r="V8340" s="255"/>
    </row>
    <row r="8341" spans="11:22" x14ac:dyDescent="0.25">
      <c r="K8341" s="254"/>
      <c r="L8341" s="255"/>
      <c r="M8341" s="255"/>
      <c r="N8341" s="255"/>
      <c r="O8341" s="255"/>
      <c r="P8341" s="255"/>
      <c r="Q8341" s="255"/>
      <c r="R8341" s="255"/>
      <c r="S8341" s="255"/>
      <c r="T8341" s="255"/>
      <c r="U8341" s="255"/>
      <c r="V8341" s="255"/>
    </row>
    <row r="8342" spans="11:22" x14ac:dyDescent="0.25">
      <c r="K8342" s="254"/>
      <c r="L8342" s="255"/>
      <c r="M8342" s="255"/>
      <c r="N8342" s="255"/>
      <c r="O8342" s="255"/>
      <c r="P8342" s="255"/>
      <c r="Q8342" s="255"/>
      <c r="R8342" s="255"/>
      <c r="S8342" s="255"/>
      <c r="T8342" s="255"/>
      <c r="U8342" s="255"/>
      <c r="V8342" s="255"/>
    </row>
    <row r="8343" spans="11:22" x14ac:dyDescent="0.25">
      <c r="K8343" s="254"/>
      <c r="L8343" s="255"/>
      <c r="M8343" s="255"/>
      <c r="N8343" s="255"/>
      <c r="O8343" s="255"/>
      <c r="P8343" s="255"/>
      <c r="Q8343" s="255"/>
      <c r="R8343" s="255"/>
      <c r="S8343" s="255"/>
      <c r="T8343" s="255"/>
      <c r="U8343" s="255"/>
      <c r="V8343" s="255"/>
    </row>
    <row r="8344" spans="11:22" x14ac:dyDescent="0.25">
      <c r="K8344" s="254"/>
      <c r="L8344" s="255"/>
      <c r="M8344" s="255"/>
      <c r="N8344" s="255"/>
      <c r="O8344" s="255"/>
      <c r="P8344" s="255"/>
      <c r="Q8344" s="255"/>
      <c r="R8344" s="255"/>
      <c r="S8344" s="255"/>
      <c r="T8344" s="255"/>
      <c r="U8344" s="255"/>
      <c r="V8344" s="255"/>
    </row>
    <row r="8345" spans="11:22" x14ac:dyDescent="0.25">
      <c r="K8345" s="254"/>
      <c r="L8345" s="255"/>
      <c r="M8345" s="255"/>
      <c r="N8345" s="255"/>
      <c r="O8345" s="255"/>
      <c r="P8345" s="255"/>
      <c r="Q8345" s="255"/>
      <c r="R8345" s="255"/>
      <c r="S8345" s="255"/>
      <c r="T8345" s="255"/>
      <c r="U8345" s="255"/>
      <c r="V8345" s="255"/>
    </row>
    <row r="8346" spans="11:22" x14ac:dyDescent="0.25">
      <c r="K8346" s="254"/>
      <c r="L8346" s="255"/>
      <c r="M8346" s="255"/>
      <c r="N8346" s="255"/>
      <c r="O8346" s="255"/>
      <c r="P8346" s="255"/>
      <c r="Q8346" s="255"/>
      <c r="R8346" s="255"/>
      <c r="S8346" s="255"/>
      <c r="T8346" s="255"/>
      <c r="U8346" s="255"/>
      <c r="V8346" s="255"/>
    </row>
    <row r="8347" spans="11:22" x14ac:dyDescent="0.25">
      <c r="K8347" s="254"/>
      <c r="L8347" s="255"/>
      <c r="M8347" s="255"/>
      <c r="N8347" s="255"/>
      <c r="O8347" s="255"/>
      <c r="P8347" s="255"/>
      <c r="Q8347" s="255"/>
      <c r="R8347" s="255"/>
      <c r="S8347" s="255"/>
      <c r="T8347" s="255"/>
      <c r="U8347" s="255"/>
      <c r="V8347" s="255"/>
    </row>
    <row r="8348" spans="11:22" x14ac:dyDescent="0.25">
      <c r="K8348" s="254"/>
      <c r="L8348" s="255"/>
      <c r="M8348" s="255"/>
      <c r="N8348" s="255"/>
      <c r="O8348" s="255"/>
      <c r="P8348" s="255"/>
      <c r="Q8348" s="255"/>
      <c r="R8348" s="255"/>
      <c r="S8348" s="255"/>
      <c r="T8348" s="255"/>
      <c r="U8348" s="255"/>
      <c r="V8348" s="255"/>
    </row>
    <row r="8349" spans="11:22" x14ac:dyDescent="0.25">
      <c r="K8349" s="254"/>
      <c r="L8349" s="255"/>
      <c r="M8349" s="255"/>
      <c r="N8349" s="255"/>
      <c r="O8349" s="255"/>
      <c r="P8349" s="255"/>
      <c r="Q8349" s="255"/>
      <c r="R8349" s="255"/>
      <c r="S8349" s="255"/>
      <c r="T8349" s="255"/>
      <c r="U8349" s="255"/>
      <c r="V8349" s="255"/>
    </row>
    <row r="8350" spans="11:22" x14ac:dyDescent="0.25">
      <c r="K8350" s="254"/>
      <c r="L8350" s="255"/>
      <c r="M8350" s="255"/>
      <c r="N8350" s="255"/>
      <c r="O8350" s="255"/>
      <c r="P8350" s="255"/>
      <c r="Q8350" s="255"/>
      <c r="R8350" s="255"/>
      <c r="S8350" s="255"/>
      <c r="T8350" s="255"/>
      <c r="U8350" s="255"/>
      <c r="V8350" s="255"/>
    </row>
    <row r="8351" spans="11:22" x14ac:dyDescent="0.25">
      <c r="K8351" s="254"/>
      <c r="L8351" s="255"/>
      <c r="M8351" s="255"/>
      <c r="N8351" s="255"/>
      <c r="O8351" s="255"/>
      <c r="P8351" s="255"/>
      <c r="Q8351" s="255"/>
      <c r="R8351" s="255"/>
      <c r="S8351" s="255"/>
      <c r="T8351" s="255"/>
      <c r="U8351" s="255"/>
      <c r="V8351" s="255"/>
    </row>
    <row r="8352" spans="11:22" x14ac:dyDescent="0.25">
      <c r="K8352" s="254"/>
      <c r="L8352" s="255"/>
      <c r="M8352" s="255"/>
      <c r="N8352" s="255"/>
      <c r="O8352" s="255"/>
      <c r="P8352" s="255"/>
      <c r="Q8352" s="255"/>
      <c r="R8352" s="255"/>
      <c r="S8352" s="255"/>
      <c r="T8352" s="255"/>
      <c r="U8352" s="255"/>
      <c r="V8352" s="255"/>
    </row>
    <row r="8353" spans="11:22" x14ac:dyDescent="0.25">
      <c r="K8353" s="254"/>
      <c r="L8353" s="255"/>
      <c r="M8353" s="255"/>
      <c r="N8353" s="255"/>
      <c r="O8353" s="255"/>
      <c r="P8353" s="255"/>
      <c r="Q8353" s="255"/>
      <c r="R8353" s="255"/>
      <c r="S8353" s="255"/>
      <c r="T8353" s="255"/>
      <c r="U8353" s="255"/>
      <c r="V8353" s="255"/>
    </row>
    <row r="8354" spans="11:22" x14ac:dyDescent="0.25">
      <c r="K8354" s="254"/>
      <c r="L8354" s="255"/>
      <c r="M8354" s="255"/>
      <c r="N8354" s="255"/>
      <c r="O8354" s="255"/>
      <c r="P8354" s="255"/>
      <c r="Q8354" s="255"/>
      <c r="R8354" s="255"/>
      <c r="S8354" s="255"/>
      <c r="T8354" s="255"/>
      <c r="U8354" s="255"/>
      <c r="V8354" s="255"/>
    </row>
    <row r="8355" spans="11:22" x14ac:dyDescent="0.25">
      <c r="K8355" s="254"/>
      <c r="L8355" s="255"/>
      <c r="M8355" s="255"/>
      <c r="N8355" s="255"/>
      <c r="O8355" s="255"/>
      <c r="P8355" s="255"/>
      <c r="Q8355" s="255"/>
      <c r="R8355" s="255"/>
      <c r="S8355" s="255"/>
      <c r="T8355" s="255"/>
      <c r="U8355" s="255"/>
      <c r="V8355" s="255"/>
    </row>
    <row r="8356" spans="11:22" x14ac:dyDescent="0.25">
      <c r="K8356" s="254"/>
      <c r="L8356" s="255"/>
      <c r="M8356" s="255"/>
      <c r="N8356" s="255"/>
      <c r="O8356" s="255"/>
      <c r="P8356" s="255"/>
      <c r="Q8356" s="255"/>
      <c r="R8356" s="255"/>
      <c r="S8356" s="255"/>
      <c r="T8356" s="255"/>
      <c r="U8356" s="255"/>
      <c r="V8356" s="255"/>
    </row>
    <row r="8357" spans="11:22" x14ac:dyDescent="0.25">
      <c r="K8357" s="254"/>
      <c r="L8357" s="255"/>
      <c r="M8357" s="255"/>
      <c r="N8357" s="255"/>
      <c r="O8357" s="255"/>
      <c r="P8357" s="255"/>
      <c r="Q8357" s="255"/>
      <c r="R8357" s="255"/>
      <c r="S8357" s="255"/>
      <c r="T8357" s="255"/>
      <c r="U8357" s="255"/>
      <c r="V8357" s="255"/>
    </row>
    <row r="8358" spans="11:22" x14ac:dyDescent="0.25">
      <c r="K8358" s="254"/>
      <c r="L8358" s="255"/>
      <c r="M8358" s="255"/>
      <c r="N8358" s="255"/>
      <c r="O8358" s="255"/>
      <c r="P8358" s="255"/>
      <c r="Q8358" s="255"/>
      <c r="R8358" s="255"/>
      <c r="S8358" s="255"/>
      <c r="T8358" s="255"/>
      <c r="U8358" s="255"/>
      <c r="V8358" s="255"/>
    </row>
    <row r="8359" spans="11:22" x14ac:dyDescent="0.25">
      <c r="K8359" s="254"/>
      <c r="L8359" s="255"/>
      <c r="M8359" s="255"/>
      <c r="N8359" s="255"/>
      <c r="O8359" s="255"/>
      <c r="P8359" s="255"/>
      <c r="Q8359" s="255"/>
      <c r="R8359" s="255"/>
      <c r="S8359" s="255"/>
      <c r="T8359" s="255"/>
      <c r="U8359" s="255"/>
      <c r="V8359" s="255"/>
    </row>
    <row r="8360" spans="11:22" x14ac:dyDescent="0.25">
      <c r="K8360" s="254"/>
      <c r="L8360" s="255"/>
      <c r="M8360" s="255"/>
      <c r="N8360" s="255"/>
      <c r="O8360" s="255"/>
      <c r="P8360" s="255"/>
      <c r="Q8360" s="255"/>
      <c r="R8360" s="255"/>
      <c r="S8360" s="255"/>
      <c r="T8360" s="255"/>
      <c r="U8360" s="255"/>
      <c r="V8360" s="255"/>
    </row>
    <row r="8361" spans="11:22" x14ac:dyDescent="0.25">
      <c r="K8361" s="254"/>
      <c r="L8361" s="255"/>
      <c r="M8361" s="255"/>
      <c r="N8361" s="255"/>
      <c r="O8361" s="255"/>
      <c r="P8361" s="255"/>
      <c r="Q8361" s="255"/>
      <c r="R8361" s="255"/>
      <c r="S8361" s="255"/>
      <c r="T8361" s="255"/>
      <c r="U8361" s="255"/>
      <c r="V8361" s="255"/>
    </row>
    <row r="8362" spans="11:22" x14ac:dyDescent="0.25">
      <c r="K8362" s="254"/>
      <c r="L8362" s="255"/>
      <c r="M8362" s="255"/>
      <c r="N8362" s="255"/>
      <c r="O8362" s="255"/>
      <c r="P8362" s="255"/>
      <c r="Q8362" s="255"/>
      <c r="R8362" s="255"/>
      <c r="S8362" s="255"/>
      <c r="T8362" s="255"/>
      <c r="U8362" s="255"/>
      <c r="V8362" s="255"/>
    </row>
    <row r="8363" spans="11:22" x14ac:dyDescent="0.25">
      <c r="K8363" s="254"/>
      <c r="L8363" s="255"/>
      <c r="M8363" s="255"/>
      <c r="N8363" s="255"/>
      <c r="O8363" s="255"/>
      <c r="P8363" s="255"/>
      <c r="Q8363" s="255"/>
      <c r="R8363" s="255"/>
      <c r="S8363" s="255"/>
      <c r="T8363" s="255"/>
      <c r="U8363" s="255"/>
      <c r="V8363" s="255"/>
    </row>
    <row r="8364" spans="11:22" x14ac:dyDescent="0.25">
      <c r="K8364" s="254"/>
      <c r="L8364" s="255"/>
      <c r="M8364" s="255"/>
      <c r="N8364" s="255"/>
      <c r="O8364" s="255"/>
      <c r="P8364" s="255"/>
      <c r="Q8364" s="255"/>
      <c r="R8364" s="255"/>
      <c r="S8364" s="255"/>
      <c r="T8364" s="255"/>
      <c r="U8364" s="255"/>
      <c r="V8364" s="255"/>
    </row>
    <row r="8365" spans="11:22" x14ac:dyDescent="0.25">
      <c r="K8365" s="254"/>
      <c r="L8365" s="255"/>
      <c r="M8365" s="255"/>
      <c r="N8365" s="255"/>
      <c r="O8365" s="255"/>
      <c r="P8365" s="255"/>
      <c r="Q8365" s="255"/>
      <c r="R8365" s="255"/>
      <c r="S8365" s="255"/>
      <c r="T8365" s="255"/>
      <c r="U8365" s="255"/>
      <c r="V8365" s="255"/>
    </row>
    <row r="8366" spans="11:22" x14ac:dyDescent="0.25">
      <c r="K8366" s="254"/>
      <c r="L8366" s="255"/>
      <c r="M8366" s="255"/>
      <c r="N8366" s="255"/>
      <c r="O8366" s="255"/>
      <c r="P8366" s="255"/>
      <c r="Q8366" s="255"/>
      <c r="R8366" s="255"/>
      <c r="S8366" s="255"/>
      <c r="T8366" s="255"/>
      <c r="U8366" s="255"/>
      <c r="V8366" s="255"/>
    </row>
    <row r="8367" spans="11:22" x14ac:dyDescent="0.25">
      <c r="K8367" s="254"/>
      <c r="L8367" s="255"/>
      <c r="M8367" s="255"/>
      <c r="N8367" s="255"/>
      <c r="O8367" s="255"/>
      <c r="P8367" s="255"/>
      <c r="Q8367" s="255"/>
      <c r="R8367" s="255"/>
      <c r="S8367" s="255"/>
      <c r="T8367" s="255"/>
      <c r="U8367" s="255"/>
      <c r="V8367" s="255"/>
    </row>
    <row r="8368" spans="11:22" x14ac:dyDescent="0.25">
      <c r="K8368" s="254"/>
      <c r="L8368" s="255"/>
      <c r="M8368" s="255"/>
      <c r="N8368" s="255"/>
      <c r="O8368" s="255"/>
      <c r="P8368" s="255"/>
      <c r="Q8368" s="255"/>
      <c r="R8368" s="255"/>
      <c r="S8368" s="255"/>
      <c r="T8368" s="255"/>
      <c r="U8368" s="255"/>
      <c r="V8368" s="255"/>
    </row>
    <row r="8369" spans="11:22" x14ac:dyDescent="0.25">
      <c r="K8369" s="254"/>
      <c r="L8369" s="255"/>
      <c r="M8369" s="255"/>
      <c r="N8369" s="255"/>
      <c r="O8369" s="255"/>
      <c r="P8369" s="255"/>
      <c r="Q8369" s="255"/>
      <c r="R8369" s="255"/>
      <c r="S8369" s="255"/>
      <c r="T8369" s="255"/>
      <c r="U8369" s="255"/>
      <c r="V8369" s="255"/>
    </row>
    <row r="8370" spans="11:22" x14ac:dyDescent="0.25">
      <c r="K8370" s="254"/>
      <c r="L8370" s="255"/>
      <c r="M8370" s="255"/>
      <c r="N8370" s="255"/>
      <c r="O8370" s="255"/>
      <c r="P8370" s="255"/>
      <c r="Q8370" s="255"/>
      <c r="R8370" s="255"/>
      <c r="S8370" s="255"/>
      <c r="T8370" s="255"/>
      <c r="U8370" s="255"/>
      <c r="V8370" s="255"/>
    </row>
    <row r="8371" spans="11:22" x14ac:dyDescent="0.25">
      <c r="K8371" s="254"/>
      <c r="L8371" s="255"/>
      <c r="M8371" s="255"/>
      <c r="N8371" s="255"/>
      <c r="O8371" s="255"/>
      <c r="P8371" s="255"/>
      <c r="Q8371" s="255"/>
      <c r="R8371" s="255"/>
      <c r="S8371" s="255"/>
      <c r="T8371" s="255"/>
      <c r="U8371" s="255"/>
      <c r="V8371" s="255"/>
    </row>
    <row r="8372" spans="11:22" x14ac:dyDescent="0.25">
      <c r="K8372" s="254"/>
      <c r="L8372" s="255"/>
      <c r="M8372" s="255"/>
      <c r="N8372" s="255"/>
      <c r="O8372" s="255"/>
      <c r="P8372" s="255"/>
      <c r="Q8372" s="255"/>
      <c r="R8372" s="255"/>
      <c r="S8372" s="255"/>
      <c r="T8372" s="255"/>
      <c r="U8372" s="255"/>
      <c r="V8372" s="255"/>
    </row>
    <row r="8373" spans="11:22" x14ac:dyDescent="0.25">
      <c r="K8373" s="254"/>
      <c r="L8373" s="255"/>
      <c r="M8373" s="255"/>
      <c r="N8373" s="255"/>
      <c r="O8373" s="255"/>
      <c r="P8373" s="255"/>
      <c r="Q8373" s="255"/>
      <c r="R8373" s="255"/>
      <c r="S8373" s="255"/>
      <c r="T8373" s="255"/>
      <c r="U8373" s="255"/>
      <c r="V8373" s="255"/>
    </row>
    <row r="8374" spans="11:22" x14ac:dyDescent="0.25">
      <c r="K8374" s="254"/>
      <c r="L8374" s="255"/>
      <c r="M8374" s="255"/>
      <c r="N8374" s="255"/>
      <c r="O8374" s="255"/>
      <c r="P8374" s="255"/>
      <c r="Q8374" s="255"/>
      <c r="R8374" s="255"/>
      <c r="S8374" s="255"/>
      <c r="T8374" s="255"/>
      <c r="U8374" s="255"/>
      <c r="V8374" s="255"/>
    </row>
    <row r="8375" spans="11:22" x14ac:dyDescent="0.25">
      <c r="K8375" s="254"/>
      <c r="L8375" s="255"/>
      <c r="M8375" s="255"/>
      <c r="N8375" s="255"/>
      <c r="O8375" s="255"/>
      <c r="P8375" s="255"/>
      <c r="Q8375" s="255"/>
      <c r="R8375" s="255"/>
      <c r="S8375" s="255"/>
      <c r="T8375" s="255"/>
      <c r="U8375" s="255"/>
      <c r="V8375" s="255"/>
    </row>
    <row r="8376" spans="11:22" x14ac:dyDescent="0.25">
      <c r="K8376" s="254"/>
      <c r="L8376" s="255"/>
      <c r="M8376" s="255"/>
      <c r="N8376" s="255"/>
      <c r="O8376" s="255"/>
      <c r="P8376" s="255"/>
      <c r="Q8376" s="255"/>
      <c r="R8376" s="255"/>
      <c r="S8376" s="255"/>
      <c r="T8376" s="255"/>
      <c r="U8376" s="255"/>
      <c r="V8376" s="255"/>
    </row>
    <row r="8377" spans="11:22" x14ac:dyDescent="0.25">
      <c r="K8377" s="254"/>
      <c r="L8377" s="255"/>
      <c r="M8377" s="255"/>
      <c r="N8377" s="255"/>
      <c r="O8377" s="255"/>
      <c r="P8377" s="255"/>
      <c r="Q8377" s="255"/>
      <c r="R8377" s="255"/>
      <c r="S8377" s="255"/>
      <c r="T8377" s="255"/>
      <c r="U8377" s="255"/>
      <c r="V8377" s="255"/>
    </row>
    <row r="8378" spans="11:22" x14ac:dyDescent="0.25">
      <c r="K8378" s="254"/>
      <c r="L8378" s="255"/>
      <c r="M8378" s="255"/>
      <c r="N8378" s="255"/>
      <c r="O8378" s="255"/>
      <c r="P8378" s="255"/>
      <c r="Q8378" s="255"/>
      <c r="R8378" s="255"/>
      <c r="S8378" s="255"/>
      <c r="T8378" s="255"/>
      <c r="U8378" s="255"/>
      <c r="V8378" s="255"/>
    </row>
    <row r="8379" spans="11:22" x14ac:dyDescent="0.25">
      <c r="K8379" s="254"/>
      <c r="L8379" s="255"/>
      <c r="M8379" s="255"/>
      <c r="N8379" s="255"/>
      <c r="O8379" s="255"/>
      <c r="P8379" s="255"/>
      <c r="Q8379" s="255"/>
      <c r="R8379" s="255"/>
      <c r="S8379" s="255"/>
      <c r="T8379" s="255"/>
      <c r="U8379" s="255"/>
      <c r="V8379" s="255"/>
    </row>
    <row r="8380" spans="11:22" x14ac:dyDescent="0.25">
      <c r="K8380" s="254"/>
      <c r="L8380" s="255"/>
      <c r="M8380" s="255"/>
      <c r="N8380" s="255"/>
      <c r="O8380" s="255"/>
      <c r="P8380" s="255"/>
      <c r="Q8380" s="255"/>
      <c r="R8380" s="255"/>
      <c r="S8380" s="255"/>
      <c r="T8380" s="255"/>
      <c r="U8380" s="255"/>
      <c r="V8380" s="255"/>
    </row>
    <row r="8381" spans="11:22" x14ac:dyDescent="0.25">
      <c r="K8381" s="254"/>
      <c r="L8381" s="255"/>
      <c r="M8381" s="255"/>
      <c r="N8381" s="255"/>
      <c r="O8381" s="255"/>
      <c r="P8381" s="255"/>
      <c r="Q8381" s="255"/>
      <c r="R8381" s="255"/>
      <c r="S8381" s="255"/>
      <c r="T8381" s="255"/>
      <c r="U8381" s="255"/>
      <c r="V8381" s="255"/>
    </row>
    <row r="8382" spans="11:22" x14ac:dyDescent="0.25">
      <c r="K8382" s="254"/>
      <c r="L8382" s="255"/>
      <c r="M8382" s="255"/>
      <c r="N8382" s="255"/>
      <c r="O8382" s="255"/>
      <c r="P8382" s="255"/>
      <c r="Q8382" s="255"/>
      <c r="R8382" s="255"/>
      <c r="S8382" s="255"/>
      <c r="T8382" s="255"/>
      <c r="U8382" s="255"/>
      <c r="V8382" s="255"/>
    </row>
    <row r="8383" spans="11:22" x14ac:dyDescent="0.25">
      <c r="K8383" s="254"/>
      <c r="L8383" s="255"/>
      <c r="M8383" s="255"/>
      <c r="N8383" s="255"/>
      <c r="O8383" s="255"/>
      <c r="P8383" s="255"/>
      <c r="Q8383" s="255"/>
      <c r="R8383" s="255"/>
      <c r="S8383" s="255"/>
      <c r="T8383" s="255"/>
      <c r="U8383" s="255"/>
      <c r="V8383" s="255"/>
    </row>
    <row r="8384" spans="11:22" x14ac:dyDescent="0.25">
      <c r="K8384" s="254"/>
      <c r="L8384" s="255"/>
      <c r="M8384" s="255"/>
      <c r="N8384" s="255"/>
      <c r="O8384" s="255"/>
      <c r="P8384" s="255"/>
      <c r="Q8384" s="255"/>
      <c r="R8384" s="255"/>
      <c r="S8384" s="255"/>
      <c r="T8384" s="255"/>
      <c r="U8384" s="255"/>
      <c r="V8384" s="255"/>
    </row>
    <row r="8385" spans="11:22" x14ac:dyDescent="0.25">
      <c r="K8385" s="254"/>
      <c r="L8385" s="255"/>
      <c r="M8385" s="255"/>
      <c r="N8385" s="255"/>
      <c r="O8385" s="255"/>
      <c r="P8385" s="255"/>
      <c r="Q8385" s="255"/>
      <c r="R8385" s="255"/>
      <c r="S8385" s="255"/>
      <c r="T8385" s="255"/>
      <c r="U8385" s="255"/>
      <c r="V8385" s="255"/>
    </row>
    <row r="8386" spans="11:22" x14ac:dyDescent="0.25">
      <c r="K8386" s="254"/>
      <c r="L8386" s="255"/>
      <c r="M8386" s="255"/>
      <c r="N8386" s="255"/>
      <c r="O8386" s="255"/>
      <c r="P8386" s="255"/>
      <c r="Q8386" s="255"/>
      <c r="R8386" s="255"/>
      <c r="S8386" s="255"/>
      <c r="T8386" s="255"/>
      <c r="U8386" s="255"/>
      <c r="V8386" s="255"/>
    </row>
    <row r="8387" spans="11:22" x14ac:dyDescent="0.25">
      <c r="K8387" s="254"/>
      <c r="L8387" s="255"/>
      <c r="M8387" s="255"/>
      <c r="N8387" s="255"/>
      <c r="O8387" s="255"/>
      <c r="P8387" s="255"/>
      <c r="Q8387" s="255"/>
      <c r="R8387" s="255"/>
      <c r="S8387" s="255"/>
      <c r="T8387" s="255"/>
      <c r="U8387" s="255"/>
      <c r="V8387" s="255"/>
    </row>
    <row r="8388" spans="11:22" x14ac:dyDescent="0.25">
      <c r="K8388" s="254"/>
      <c r="L8388" s="255"/>
      <c r="M8388" s="255"/>
      <c r="N8388" s="255"/>
      <c r="O8388" s="255"/>
      <c r="P8388" s="255"/>
      <c r="Q8388" s="255"/>
      <c r="R8388" s="255"/>
      <c r="S8388" s="255"/>
      <c r="T8388" s="255"/>
      <c r="U8388" s="255"/>
      <c r="V8388" s="255"/>
    </row>
    <row r="8389" spans="11:22" x14ac:dyDescent="0.25">
      <c r="K8389" s="254"/>
      <c r="L8389" s="255"/>
      <c r="M8389" s="255"/>
      <c r="N8389" s="255"/>
      <c r="O8389" s="255"/>
      <c r="P8389" s="255"/>
      <c r="Q8389" s="255"/>
      <c r="R8389" s="255"/>
      <c r="S8389" s="255"/>
      <c r="T8389" s="255"/>
      <c r="U8389" s="255"/>
      <c r="V8389" s="255"/>
    </row>
    <row r="8390" spans="11:22" x14ac:dyDescent="0.25">
      <c r="K8390" s="254"/>
      <c r="L8390" s="255"/>
      <c r="M8390" s="255"/>
      <c r="N8390" s="255"/>
      <c r="O8390" s="255"/>
      <c r="P8390" s="255"/>
      <c r="Q8390" s="255"/>
      <c r="R8390" s="255"/>
      <c r="S8390" s="255"/>
      <c r="T8390" s="255"/>
      <c r="U8390" s="255"/>
      <c r="V8390" s="255"/>
    </row>
    <row r="8391" spans="11:22" x14ac:dyDescent="0.25">
      <c r="K8391" s="254"/>
      <c r="L8391" s="255"/>
      <c r="M8391" s="255"/>
      <c r="N8391" s="255"/>
      <c r="O8391" s="255"/>
      <c r="P8391" s="255"/>
      <c r="Q8391" s="255"/>
      <c r="R8391" s="255"/>
      <c r="S8391" s="255"/>
      <c r="T8391" s="255"/>
      <c r="U8391" s="255"/>
      <c r="V8391" s="255"/>
    </row>
    <row r="8392" spans="11:22" x14ac:dyDescent="0.25">
      <c r="K8392" s="254"/>
      <c r="L8392" s="255"/>
      <c r="M8392" s="255"/>
      <c r="N8392" s="255"/>
      <c r="O8392" s="255"/>
      <c r="P8392" s="255"/>
      <c r="Q8392" s="255"/>
      <c r="R8392" s="255"/>
      <c r="S8392" s="255"/>
      <c r="T8392" s="255"/>
      <c r="U8392" s="255"/>
      <c r="V8392" s="255"/>
    </row>
    <row r="8393" spans="11:22" x14ac:dyDescent="0.25">
      <c r="K8393" s="254"/>
      <c r="L8393" s="255"/>
      <c r="M8393" s="255"/>
      <c r="N8393" s="255"/>
      <c r="O8393" s="255"/>
      <c r="P8393" s="255"/>
      <c r="Q8393" s="255"/>
      <c r="R8393" s="255"/>
      <c r="S8393" s="255"/>
      <c r="T8393" s="255"/>
      <c r="U8393" s="255"/>
      <c r="V8393" s="255"/>
    </row>
    <row r="8394" spans="11:22" x14ac:dyDescent="0.25">
      <c r="K8394" s="254"/>
      <c r="L8394" s="255"/>
      <c r="M8394" s="255"/>
      <c r="N8394" s="255"/>
      <c r="O8394" s="255"/>
      <c r="P8394" s="255"/>
      <c r="Q8394" s="255"/>
      <c r="R8394" s="255"/>
      <c r="S8394" s="255"/>
      <c r="T8394" s="255"/>
      <c r="U8394" s="255"/>
      <c r="V8394" s="255"/>
    </row>
    <row r="8395" spans="11:22" x14ac:dyDescent="0.25">
      <c r="K8395" s="254"/>
      <c r="L8395" s="255"/>
      <c r="M8395" s="255"/>
      <c r="N8395" s="255"/>
      <c r="O8395" s="255"/>
      <c r="P8395" s="255"/>
      <c r="Q8395" s="255"/>
      <c r="R8395" s="255"/>
      <c r="S8395" s="255"/>
      <c r="T8395" s="255"/>
      <c r="U8395" s="255"/>
      <c r="V8395" s="255"/>
    </row>
    <row r="8396" spans="11:22" x14ac:dyDescent="0.25">
      <c r="K8396" s="254"/>
      <c r="L8396" s="255"/>
      <c r="M8396" s="255"/>
      <c r="N8396" s="255"/>
      <c r="O8396" s="255"/>
      <c r="P8396" s="255"/>
      <c r="Q8396" s="255"/>
      <c r="R8396" s="255"/>
      <c r="S8396" s="255"/>
      <c r="T8396" s="255"/>
      <c r="U8396" s="255"/>
      <c r="V8396" s="255"/>
    </row>
    <row r="8397" spans="11:22" x14ac:dyDescent="0.25">
      <c r="K8397" s="254"/>
      <c r="L8397" s="255"/>
      <c r="M8397" s="255"/>
      <c r="N8397" s="255"/>
      <c r="O8397" s="255"/>
      <c r="P8397" s="255"/>
      <c r="Q8397" s="255"/>
      <c r="R8397" s="255"/>
      <c r="S8397" s="255"/>
      <c r="T8397" s="255"/>
      <c r="U8397" s="255"/>
      <c r="V8397" s="255"/>
    </row>
    <row r="8398" spans="11:22" x14ac:dyDescent="0.25">
      <c r="K8398" s="254"/>
      <c r="L8398" s="255"/>
      <c r="M8398" s="255"/>
      <c r="N8398" s="255"/>
      <c r="O8398" s="255"/>
      <c r="P8398" s="255"/>
      <c r="Q8398" s="255"/>
      <c r="R8398" s="255"/>
      <c r="S8398" s="255"/>
      <c r="T8398" s="255"/>
      <c r="U8398" s="255"/>
      <c r="V8398" s="255"/>
    </row>
    <row r="8399" spans="11:22" x14ac:dyDescent="0.25">
      <c r="K8399" s="254"/>
      <c r="L8399" s="255"/>
      <c r="M8399" s="255"/>
      <c r="N8399" s="255"/>
      <c r="O8399" s="255"/>
      <c r="P8399" s="255"/>
      <c r="Q8399" s="255"/>
      <c r="R8399" s="255"/>
      <c r="S8399" s="255"/>
      <c r="T8399" s="255"/>
      <c r="U8399" s="255"/>
      <c r="V8399" s="255"/>
    </row>
    <row r="8400" spans="11:22" x14ac:dyDescent="0.25">
      <c r="K8400" s="254"/>
      <c r="L8400" s="255"/>
      <c r="M8400" s="255"/>
      <c r="N8400" s="255"/>
      <c r="O8400" s="255"/>
      <c r="P8400" s="255"/>
      <c r="Q8400" s="255"/>
      <c r="R8400" s="255"/>
      <c r="S8400" s="255"/>
      <c r="T8400" s="255"/>
      <c r="U8400" s="255"/>
      <c r="V8400" s="255"/>
    </row>
    <row r="8401" spans="11:22" x14ac:dyDescent="0.25">
      <c r="K8401" s="254"/>
      <c r="L8401" s="255"/>
      <c r="M8401" s="255"/>
      <c r="N8401" s="255"/>
      <c r="O8401" s="255"/>
      <c r="P8401" s="255"/>
      <c r="Q8401" s="255"/>
      <c r="R8401" s="255"/>
      <c r="S8401" s="255"/>
      <c r="T8401" s="255"/>
      <c r="U8401" s="255"/>
      <c r="V8401" s="255"/>
    </row>
    <row r="8402" spans="11:22" x14ac:dyDescent="0.25">
      <c r="K8402" s="254"/>
      <c r="L8402" s="255"/>
      <c r="M8402" s="255"/>
      <c r="N8402" s="255"/>
      <c r="O8402" s="255"/>
      <c r="P8402" s="255"/>
      <c r="Q8402" s="255"/>
      <c r="R8402" s="255"/>
      <c r="S8402" s="255"/>
      <c r="T8402" s="255"/>
      <c r="U8402" s="255"/>
      <c r="V8402" s="255"/>
    </row>
    <row r="8403" spans="11:22" x14ac:dyDescent="0.25">
      <c r="K8403" s="254"/>
      <c r="L8403" s="255"/>
      <c r="M8403" s="255"/>
      <c r="N8403" s="255"/>
      <c r="O8403" s="255"/>
      <c r="P8403" s="255"/>
      <c r="Q8403" s="255"/>
      <c r="R8403" s="255"/>
      <c r="S8403" s="255"/>
      <c r="T8403" s="255"/>
      <c r="U8403" s="255"/>
      <c r="V8403" s="255"/>
    </row>
    <row r="8404" spans="11:22" x14ac:dyDescent="0.25">
      <c r="K8404" s="254"/>
      <c r="L8404" s="255"/>
      <c r="M8404" s="255"/>
      <c r="N8404" s="255"/>
      <c r="O8404" s="255"/>
      <c r="P8404" s="255"/>
      <c r="Q8404" s="255"/>
      <c r="R8404" s="255"/>
      <c r="S8404" s="255"/>
      <c r="T8404" s="255"/>
      <c r="U8404" s="255"/>
      <c r="V8404" s="255"/>
    </row>
    <row r="8405" spans="11:22" x14ac:dyDescent="0.25">
      <c r="K8405" s="254"/>
      <c r="L8405" s="255"/>
      <c r="M8405" s="255"/>
      <c r="N8405" s="255"/>
      <c r="O8405" s="255"/>
      <c r="P8405" s="255"/>
      <c r="Q8405" s="255"/>
      <c r="R8405" s="255"/>
      <c r="S8405" s="255"/>
      <c r="T8405" s="255"/>
      <c r="U8405" s="255"/>
      <c r="V8405" s="255"/>
    </row>
    <row r="8406" spans="11:22" x14ac:dyDescent="0.25">
      <c r="K8406" s="254"/>
      <c r="L8406" s="255"/>
      <c r="M8406" s="255"/>
      <c r="N8406" s="255"/>
      <c r="O8406" s="255"/>
      <c r="P8406" s="255"/>
      <c r="Q8406" s="255"/>
      <c r="R8406" s="255"/>
      <c r="S8406" s="255"/>
      <c r="T8406" s="255"/>
      <c r="U8406" s="255"/>
      <c r="V8406" s="255"/>
    </row>
    <row r="8407" spans="11:22" x14ac:dyDescent="0.25">
      <c r="K8407" s="254"/>
      <c r="L8407" s="255"/>
      <c r="M8407" s="255"/>
      <c r="N8407" s="255"/>
      <c r="O8407" s="255"/>
      <c r="P8407" s="255"/>
      <c r="Q8407" s="255"/>
      <c r="R8407" s="255"/>
      <c r="S8407" s="255"/>
      <c r="T8407" s="255"/>
      <c r="U8407" s="255"/>
      <c r="V8407" s="255"/>
    </row>
    <row r="8408" spans="11:22" x14ac:dyDescent="0.25">
      <c r="K8408" s="254"/>
      <c r="L8408" s="255"/>
      <c r="M8408" s="255"/>
      <c r="N8408" s="255"/>
      <c r="O8408" s="255"/>
      <c r="P8408" s="255"/>
      <c r="Q8408" s="255"/>
      <c r="R8408" s="255"/>
      <c r="S8408" s="255"/>
      <c r="T8408" s="255"/>
      <c r="U8408" s="255"/>
      <c r="V8408" s="255"/>
    </row>
    <row r="8409" spans="11:22" x14ac:dyDescent="0.25">
      <c r="K8409" s="254"/>
      <c r="L8409" s="255"/>
      <c r="M8409" s="255"/>
      <c r="N8409" s="255"/>
      <c r="O8409" s="255"/>
      <c r="P8409" s="255"/>
      <c r="Q8409" s="255"/>
      <c r="R8409" s="255"/>
      <c r="S8409" s="255"/>
      <c r="T8409" s="255"/>
      <c r="U8409" s="255"/>
      <c r="V8409" s="255"/>
    </row>
    <row r="8410" spans="11:22" x14ac:dyDescent="0.25">
      <c r="K8410" s="254"/>
      <c r="L8410" s="255"/>
      <c r="M8410" s="255"/>
      <c r="N8410" s="255"/>
      <c r="O8410" s="255"/>
      <c r="P8410" s="255"/>
      <c r="Q8410" s="255"/>
      <c r="R8410" s="255"/>
      <c r="S8410" s="255"/>
      <c r="T8410" s="255"/>
      <c r="U8410" s="255"/>
      <c r="V8410" s="255"/>
    </row>
    <row r="8411" spans="11:22" x14ac:dyDescent="0.25">
      <c r="K8411" s="254"/>
      <c r="L8411" s="255"/>
      <c r="M8411" s="255"/>
      <c r="N8411" s="255"/>
      <c r="O8411" s="255"/>
      <c r="P8411" s="255"/>
      <c r="Q8411" s="255"/>
      <c r="R8411" s="255"/>
      <c r="S8411" s="255"/>
      <c r="T8411" s="255"/>
      <c r="U8411" s="255"/>
      <c r="V8411" s="255"/>
    </row>
    <row r="8412" spans="11:22" x14ac:dyDescent="0.25">
      <c r="K8412" s="254"/>
      <c r="L8412" s="255"/>
      <c r="M8412" s="255"/>
      <c r="N8412" s="255"/>
      <c r="O8412" s="255"/>
      <c r="P8412" s="255"/>
      <c r="Q8412" s="255"/>
      <c r="R8412" s="255"/>
      <c r="S8412" s="255"/>
      <c r="T8412" s="255"/>
      <c r="U8412" s="255"/>
      <c r="V8412" s="255"/>
    </row>
    <row r="8413" spans="11:22" x14ac:dyDescent="0.25">
      <c r="K8413" s="254"/>
      <c r="L8413" s="255"/>
      <c r="M8413" s="255"/>
      <c r="N8413" s="255"/>
      <c r="O8413" s="255"/>
      <c r="P8413" s="255"/>
      <c r="Q8413" s="255"/>
      <c r="R8413" s="255"/>
      <c r="S8413" s="255"/>
      <c r="T8413" s="255"/>
      <c r="U8413" s="255"/>
      <c r="V8413" s="255"/>
    </row>
    <row r="8414" spans="11:22" x14ac:dyDescent="0.25">
      <c r="K8414" s="254"/>
      <c r="L8414" s="255"/>
      <c r="M8414" s="255"/>
      <c r="N8414" s="255"/>
      <c r="O8414" s="255"/>
      <c r="P8414" s="255"/>
      <c r="Q8414" s="255"/>
      <c r="R8414" s="255"/>
      <c r="S8414" s="255"/>
      <c r="T8414" s="255"/>
      <c r="U8414" s="255"/>
      <c r="V8414" s="255"/>
    </row>
    <row r="8415" spans="11:22" x14ac:dyDescent="0.25">
      <c r="K8415" s="254"/>
      <c r="L8415" s="255"/>
      <c r="M8415" s="255"/>
      <c r="N8415" s="255"/>
      <c r="O8415" s="255"/>
      <c r="P8415" s="255"/>
      <c r="Q8415" s="255"/>
      <c r="R8415" s="255"/>
      <c r="S8415" s="255"/>
      <c r="T8415" s="255"/>
      <c r="U8415" s="255"/>
      <c r="V8415" s="255"/>
    </row>
    <row r="8416" spans="11:22" x14ac:dyDescent="0.25">
      <c r="K8416" s="254"/>
      <c r="L8416" s="255"/>
      <c r="M8416" s="255"/>
      <c r="N8416" s="255"/>
      <c r="O8416" s="255"/>
      <c r="P8416" s="255"/>
      <c r="Q8416" s="255"/>
      <c r="R8416" s="255"/>
      <c r="S8416" s="255"/>
      <c r="T8416" s="255"/>
      <c r="U8416" s="255"/>
      <c r="V8416" s="255"/>
    </row>
    <row r="8417" spans="11:22" x14ac:dyDescent="0.25">
      <c r="K8417" s="254"/>
      <c r="L8417" s="255"/>
      <c r="M8417" s="255"/>
      <c r="N8417" s="255"/>
      <c r="O8417" s="255"/>
      <c r="P8417" s="255"/>
      <c r="Q8417" s="255"/>
      <c r="R8417" s="255"/>
      <c r="S8417" s="255"/>
      <c r="T8417" s="255"/>
      <c r="U8417" s="255"/>
      <c r="V8417" s="255"/>
    </row>
    <row r="8418" spans="11:22" x14ac:dyDescent="0.25">
      <c r="K8418" s="254"/>
      <c r="L8418" s="255"/>
      <c r="M8418" s="255"/>
      <c r="N8418" s="255"/>
      <c r="O8418" s="255"/>
      <c r="P8418" s="255"/>
      <c r="Q8418" s="255"/>
      <c r="R8418" s="255"/>
      <c r="S8418" s="255"/>
      <c r="T8418" s="255"/>
      <c r="U8418" s="255"/>
      <c r="V8418" s="255"/>
    </row>
    <row r="8419" spans="11:22" x14ac:dyDescent="0.25">
      <c r="K8419" s="254"/>
      <c r="L8419" s="255"/>
      <c r="M8419" s="255"/>
      <c r="N8419" s="255"/>
      <c r="O8419" s="255"/>
      <c r="P8419" s="255"/>
      <c r="Q8419" s="255"/>
      <c r="R8419" s="255"/>
      <c r="S8419" s="255"/>
      <c r="T8419" s="255"/>
      <c r="U8419" s="255"/>
      <c r="V8419" s="255"/>
    </row>
    <row r="8420" spans="11:22" x14ac:dyDescent="0.25">
      <c r="K8420" s="254"/>
      <c r="L8420" s="255"/>
      <c r="M8420" s="255"/>
      <c r="N8420" s="255"/>
      <c r="O8420" s="255"/>
      <c r="P8420" s="255"/>
      <c r="Q8420" s="255"/>
      <c r="R8420" s="255"/>
      <c r="S8420" s="255"/>
      <c r="T8420" s="255"/>
      <c r="U8420" s="255"/>
      <c r="V8420" s="255"/>
    </row>
    <row r="8421" spans="11:22" x14ac:dyDescent="0.25">
      <c r="K8421" s="254"/>
      <c r="L8421" s="255"/>
      <c r="M8421" s="255"/>
      <c r="N8421" s="255"/>
      <c r="O8421" s="255"/>
      <c r="P8421" s="255"/>
      <c r="Q8421" s="255"/>
      <c r="R8421" s="255"/>
      <c r="S8421" s="255"/>
      <c r="T8421" s="255"/>
      <c r="U8421" s="255"/>
      <c r="V8421" s="255"/>
    </row>
    <row r="8422" spans="11:22" x14ac:dyDescent="0.25">
      <c r="K8422" s="254"/>
      <c r="L8422" s="255"/>
      <c r="M8422" s="255"/>
      <c r="N8422" s="255"/>
      <c r="O8422" s="255"/>
      <c r="P8422" s="255"/>
      <c r="Q8422" s="255"/>
      <c r="R8422" s="255"/>
      <c r="S8422" s="255"/>
      <c r="T8422" s="255"/>
      <c r="U8422" s="255"/>
      <c r="V8422" s="255"/>
    </row>
    <row r="8423" spans="11:22" x14ac:dyDescent="0.25">
      <c r="K8423" s="254"/>
      <c r="L8423" s="255"/>
      <c r="M8423" s="255"/>
      <c r="N8423" s="255"/>
      <c r="O8423" s="255"/>
      <c r="P8423" s="255"/>
      <c r="Q8423" s="255"/>
      <c r="R8423" s="255"/>
      <c r="S8423" s="255"/>
      <c r="T8423" s="255"/>
      <c r="U8423" s="255"/>
      <c r="V8423" s="255"/>
    </row>
    <row r="8424" spans="11:22" x14ac:dyDescent="0.25">
      <c r="K8424" s="254"/>
      <c r="L8424" s="255"/>
      <c r="M8424" s="255"/>
      <c r="N8424" s="255"/>
      <c r="O8424" s="255"/>
      <c r="P8424" s="255"/>
      <c r="Q8424" s="255"/>
      <c r="R8424" s="255"/>
      <c r="S8424" s="255"/>
      <c r="T8424" s="255"/>
      <c r="U8424" s="255"/>
      <c r="V8424" s="255"/>
    </row>
    <row r="8425" spans="11:22" x14ac:dyDescent="0.25">
      <c r="K8425" s="254"/>
      <c r="L8425" s="255"/>
      <c r="M8425" s="255"/>
      <c r="N8425" s="255"/>
      <c r="O8425" s="255"/>
      <c r="P8425" s="255"/>
      <c r="Q8425" s="255"/>
      <c r="R8425" s="255"/>
      <c r="S8425" s="255"/>
      <c r="T8425" s="255"/>
      <c r="U8425" s="255"/>
      <c r="V8425" s="255"/>
    </row>
    <row r="8426" spans="11:22" x14ac:dyDescent="0.25">
      <c r="K8426" s="254"/>
      <c r="L8426" s="255"/>
      <c r="M8426" s="255"/>
      <c r="N8426" s="255"/>
      <c r="O8426" s="255"/>
      <c r="P8426" s="255"/>
      <c r="Q8426" s="255"/>
      <c r="R8426" s="255"/>
      <c r="S8426" s="255"/>
      <c r="T8426" s="255"/>
      <c r="U8426" s="255"/>
      <c r="V8426" s="255"/>
    </row>
    <row r="8427" spans="11:22" x14ac:dyDescent="0.25">
      <c r="K8427" s="254"/>
      <c r="L8427" s="255"/>
      <c r="M8427" s="255"/>
      <c r="N8427" s="255"/>
      <c r="O8427" s="255"/>
      <c r="P8427" s="255"/>
      <c r="Q8427" s="255"/>
      <c r="R8427" s="255"/>
      <c r="S8427" s="255"/>
      <c r="T8427" s="255"/>
      <c r="U8427" s="255"/>
      <c r="V8427" s="255"/>
    </row>
    <row r="8428" spans="11:22" x14ac:dyDescent="0.25">
      <c r="K8428" s="254"/>
      <c r="L8428" s="255"/>
      <c r="M8428" s="255"/>
      <c r="N8428" s="255"/>
      <c r="O8428" s="255"/>
      <c r="P8428" s="255"/>
      <c r="Q8428" s="255"/>
      <c r="R8428" s="255"/>
      <c r="S8428" s="255"/>
      <c r="T8428" s="255"/>
      <c r="U8428" s="255"/>
      <c r="V8428" s="255"/>
    </row>
    <row r="8429" spans="11:22" x14ac:dyDescent="0.25">
      <c r="K8429" s="254"/>
      <c r="L8429" s="255"/>
      <c r="M8429" s="255"/>
      <c r="N8429" s="255"/>
      <c r="O8429" s="255"/>
      <c r="P8429" s="255"/>
      <c r="Q8429" s="255"/>
      <c r="R8429" s="255"/>
      <c r="S8429" s="255"/>
      <c r="T8429" s="255"/>
      <c r="U8429" s="255"/>
      <c r="V8429" s="255"/>
    </row>
    <row r="8430" spans="11:22" x14ac:dyDescent="0.25">
      <c r="K8430" s="254"/>
      <c r="L8430" s="255"/>
      <c r="M8430" s="255"/>
      <c r="N8430" s="255"/>
      <c r="O8430" s="255"/>
      <c r="P8430" s="255"/>
      <c r="Q8430" s="255"/>
      <c r="R8430" s="255"/>
      <c r="S8430" s="255"/>
      <c r="T8430" s="255"/>
      <c r="U8430" s="255"/>
      <c r="V8430" s="255"/>
    </row>
    <row r="8431" spans="11:22" x14ac:dyDescent="0.25">
      <c r="K8431" s="254"/>
      <c r="L8431" s="255"/>
      <c r="M8431" s="255"/>
      <c r="N8431" s="255"/>
      <c r="O8431" s="255"/>
      <c r="P8431" s="255"/>
      <c r="Q8431" s="255"/>
      <c r="R8431" s="255"/>
      <c r="S8431" s="255"/>
      <c r="T8431" s="255"/>
      <c r="U8431" s="255"/>
      <c r="V8431" s="255"/>
    </row>
    <row r="8432" spans="11:22" x14ac:dyDescent="0.25">
      <c r="K8432" s="254"/>
      <c r="L8432" s="255"/>
      <c r="M8432" s="255"/>
      <c r="N8432" s="255"/>
      <c r="O8432" s="255"/>
      <c r="P8432" s="255"/>
      <c r="Q8432" s="255"/>
      <c r="R8432" s="255"/>
      <c r="S8432" s="255"/>
      <c r="T8432" s="255"/>
      <c r="U8432" s="255"/>
      <c r="V8432" s="255"/>
    </row>
    <row r="8433" spans="11:22" x14ac:dyDescent="0.25">
      <c r="K8433" s="254"/>
      <c r="L8433" s="255"/>
      <c r="M8433" s="255"/>
      <c r="N8433" s="255"/>
      <c r="O8433" s="255"/>
      <c r="P8433" s="255"/>
      <c r="Q8433" s="255"/>
      <c r="R8433" s="255"/>
      <c r="S8433" s="255"/>
      <c r="T8433" s="255"/>
      <c r="U8433" s="255"/>
      <c r="V8433" s="255"/>
    </row>
    <row r="8434" spans="11:22" x14ac:dyDescent="0.25">
      <c r="K8434" s="254"/>
      <c r="L8434" s="255"/>
      <c r="M8434" s="255"/>
      <c r="N8434" s="255"/>
      <c r="O8434" s="255"/>
      <c r="P8434" s="255"/>
      <c r="Q8434" s="255"/>
      <c r="R8434" s="255"/>
      <c r="S8434" s="255"/>
      <c r="T8434" s="255"/>
      <c r="U8434" s="255"/>
      <c r="V8434" s="255"/>
    </row>
    <row r="8435" spans="11:22" x14ac:dyDescent="0.25">
      <c r="K8435" s="254"/>
      <c r="L8435" s="255"/>
      <c r="M8435" s="255"/>
      <c r="N8435" s="255"/>
      <c r="O8435" s="255"/>
      <c r="P8435" s="255"/>
      <c r="Q8435" s="255"/>
      <c r="R8435" s="255"/>
      <c r="S8435" s="255"/>
      <c r="T8435" s="255"/>
      <c r="U8435" s="255"/>
      <c r="V8435" s="255"/>
    </row>
    <row r="8436" spans="11:22" x14ac:dyDescent="0.25">
      <c r="K8436" s="254"/>
      <c r="L8436" s="255"/>
      <c r="M8436" s="255"/>
      <c r="N8436" s="255"/>
      <c r="O8436" s="255"/>
      <c r="P8436" s="255"/>
      <c r="Q8436" s="255"/>
      <c r="R8436" s="255"/>
      <c r="S8436" s="255"/>
      <c r="T8436" s="255"/>
      <c r="U8436" s="255"/>
      <c r="V8436" s="255"/>
    </row>
    <row r="8437" spans="11:22" x14ac:dyDescent="0.25">
      <c r="K8437" s="254"/>
      <c r="L8437" s="255"/>
      <c r="M8437" s="255"/>
      <c r="N8437" s="255"/>
      <c r="O8437" s="255"/>
      <c r="P8437" s="255"/>
      <c r="Q8437" s="255"/>
      <c r="R8437" s="255"/>
      <c r="S8437" s="255"/>
      <c r="T8437" s="255"/>
      <c r="U8437" s="255"/>
      <c r="V8437" s="255"/>
    </row>
    <row r="8438" spans="11:22" x14ac:dyDescent="0.25">
      <c r="K8438" s="254"/>
      <c r="L8438" s="255"/>
      <c r="M8438" s="255"/>
      <c r="N8438" s="255"/>
      <c r="O8438" s="255"/>
      <c r="P8438" s="255"/>
      <c r="Q8438" s="255"/>
      <c r="R8438" s="255"/>
      <c r="S8438" s="255"/>
      <c r="T8438" s="255"/>
      <c r="U8438" s="255"/>
      <c r="V8438" s="255"/>
    </row>
    <row r="8439" spans="11:22" x14ac:dyDescent="0.25">
      <c r="K8439" s="254"/>
      <c r="L8439" s="255"/>
      <c r="M8439" s="255"/>
      <c r="N8439" s="255"/>
      <c r="O8439" s="255"/>
      <c r="P8439" s="255"/>
      <c r="Q8439" s="255"/>
      <c r="R8439" s="255"/>
      <c r="S8439" s="255"/>
      <c r="T8439" s="255"/>
      <c r="U8439" s="255"/>
      <c r="V8439" s="255"/>
    </row>
    <row r="8440" spans="11:22" x14ac:dyDescent="0.25">
      <c r="K8440" s="254"/>
      <c r="L8440" s="255"/>
      <c r="M8440" s="255"/>
      <c r="N8440" s="255"/>
      <c r="O8440" s="255"/>
      <c r="P8440" s="255"/>
      <c r="Q8440" s="255"/>
      <c r="R8440" s="255"/>
      <c r="S8440" s="255"/>
      <c r="T8440" s="255"/>
      <c r="U8440" s="255"/>
      <c r="V8440" s="255"/>
    </row>
    <row r="8441" spans="11:22" x14ac:dyDescent="0.25">
      <c r="K8441" s="254"/>
      <c r="L8441" s="255"/>
      <c r="M8441" s="255"/>
      <c r="N8441" s="255"/>
      <c r="O8441" s="255"/>
      <c r="P8441" s="255"/>
      <c r="Q8441" s="255"/>
      <c r="R8441" s="255"/>
      <c r="S8441" s="255"/>
      <c r="T8441" s="255"/>
      <c r="U8441" s="255"/>
      <c r="V8441" s="255"/>
    </row>
    <row r="8442" spans="11:22" x14ac:dyDescent="0.25">
      <c r="K8442" s="254"/>
      <c r="L8442" s="255"/>
      <c r="M8442" s="255"/>
      <c r="N8442" s="255"/>
      <c r="O8442" s="255"/>
      <c r="P8442" s="255"/>
      <c r="Q8442" s="255"/>
      <c r="R8442" s="255"/>
      <c r="S8442" s="255"/>
      <c r="T8442" s="255"/>
      <c r="U8442" s="255"/>
      <c r="V8442" s="255"/>
    </row>
    <row r="8443" spans="11:22" x14ac:dyDescent="0.25">
      <c r="K8443" s="254"/>
      <c r="L8443" s="255"/>
      <c r="M8443" s="255"/>
      <c r="N8443" s="255"/>
      <c r="O8443" s="255"/>
      <c r="P8443" s="255"/>
      <c r="Q8443" s="255"/>
      <c r="R8443" s="255"/>
      <c r="S8443" s="255"/>
      <c r="T8443" s="255"/>
      <c r="U8443" s="255"/>
      <c r="V8443" s="255"/>
    </row>
    <row r="8444" spans="11:22" x14ac:dyDescent="0.25">
      <c r="K8444" s="254"/>
      <c r="L8444" s="255"/>
      <c r="M8444" s="255"/>
      <c r="N8444" s="255"/>
      <c r="O8444" s="255"/>
      <c r="P8444" s="255"/>
      <c r="Q8444" s="255"/>
      <c r="R8444" s="255"/>
      <c r="S8444" s="255"/>
      <c r="T8444" s="255"/>
      <c r="U8444" s="255"/>
      <c r="V8444" s="255"/>
    </row>
    <row r="8445" spans="11:22" x14ac:dyDescent="0.25">
      <c r="K8445" s="254"/>
      <c r="L8445" s="255"/>
      <c r="M8445" s="255"/>
      <c r="N8445" s="255"/>
      <c r="O8445" s="255"/>
      <c r="P8445" s="255"/>
      <c r="Q8445" s="255"/>
      <c r="R8445" s="255"/>
      <c r="S8445" s="255"/>
      <c r="T8445" s="255"/>
      <c r="U8445" s="255"/>
      <c r="V8445" s="255"/>
    </row>
    <row r="8446" spans="11:22" x14ac:dyDescent="0.25">
      <c r="K8446" s="254"/>
      <c r="L8446" s="255"/>
      <c r="M8446" s="255"/>
      <c r="N8446" s="255"/>
      <c r="O8446" s="255"/>
      <c r="P8446" s="255"/>
      <c r="Q8446" s="255"/>
      <c r="R8446" s="255"/>
      <c r="S8446" s="255"/>
      <c r="T8446" s="255"/>
      <c r="U8446" s="255"/>
      <c r="V8446" s="255"/>
    </row>
    <row r="8447" spans="11:22" x14ac:dyDescent="0.25">
      <c r="K8447" s="254"/>
      <c r="L8447" s="255"/>
      <c r="M8447" s="255"/>
      <c r="N8447" s="255"/>
      <c r="O8447" s="255"/>
      <c r="P8447" s="255"/>
      <c r="Q8447" s="255"/>
      <c r="R8447" s="255"/>
      <c r="S8447" s="255"/>
      <c r="T8447" s="255"/>
      <c r="U8447" s="255"/>
      <c r="V8447" s="255"/>
    </row>
    <row r="8448" spans="11:22" x14ac:dyDescent="0.25">
      <c r="K8448" s="254"/>
      <c r="L8448" s="255"/>
      <c r="M8448" s="255"/>
      <c r="N8448" s="255"/>
      <c r="O8448" s="255"/>
      <c r="P8448" s="255"/>
      <c r="Q8448" s="255"/>
      <c r="R8448" s="255"/>
      <c r="S8448" s="255"/>
      <c r="T8448" s="255"/>
      <c r="U8448" s="255"/>
      <c r="V8448" s="255"/>
    </row>
    <row r="8449" spans="11:22" x14ac:dyDescent="0.25">
      <c r="K8449" s="254"/>
      <c r="L8449" s="255"/>
      <c r="M8449" s="255"/>
      <c r="N8449" s="255"/>
      <c r="O8449" s="255"/>
      <c r="P8449" s="255"/>
      <c r="Q8449" s="255"/>
      <c r="R8449" s="255"/>
      <c r="S8449" s="255"/>
      <c r="T8449" s="255"/>
      <c r="U8449" s="255"/>
      <c r="V8449" s="255"/>
    </row>
    <row r="8450" spans="11:22" x14ac:dyDescent="0.25">
      <c r="K8450" s="254"/>
      <c r="L8450" s="255"/>
      <c r="M8450" s="255"/>
      <c r="N8450" s="255"/>
      <c r="O8450" s="255"/>
      <c r="P8450" s="255"/>
      <c r="Q8450" s="255"/>
      <c r="R8450" s="255"/>
      <c r="S8450" s="255"/>
      <c r="T8450" s="255"/>
      <c r="U8450" s="255"/>
      <c r="V8450" s="255"/>
    </row>
    <row r="8451" spans="11:22" x14ac:dyDescent="0.25">
      <c r="K8451" s="254"/>
      <c r="L8451" s="255"/>
      <c r="M8451" s="255"/>
      <c r="N8451" s="255"/>
      <c r="O8451" s="255"/>
      <c r="P8451" s="255"/>
      <c r="Q8451" s="255"/>
      <c r="R8451" s="255"/>
      <c r="S8451" s="255"/>
      <c r="T8451" s="255"/>
      <c r="U8451" s="255"/>
      <c r="V8451" s="255"/>
    </row>
    <row r="8452" spans="11:22" x14ac:dyDescent="0.25">
      <c r="K8452" s="254"/>
      <c r="L8452" s="255"/>
      <c r="M8452" s="255"/>
      <c r="N8452" s="255"/>
      <c r="O8452" s="255"/>
      <c r="P8452" s="255"/>
      <c r="Q8452" s="255"/>
      <c r="R8452" s="255"/>
      <c r="S8452" s="255"/>
      <c r="T8452" s="255"/>
      <c r="U8452" s="255"/>
      <c r="V8452" s="255"/>
    </row>
    <row r="8453" spans="11:22" x14ac:dyDescent="0.25">
      <c r="K8453" s="254"/>
      <c r="L8453" s="255"/>
      <c r="M8453" s="255"/>
      <c r="N8453" s="255"/>
      <c r="O8453" s="255"/>
      <c r="P8453" s="255"/>
      <c r="Q8453" s="255"/>
      <c r="R8453" s="255"/>
      <c r="S8453" s="255"/>
      <c r="T8453" s="255"/>
      <c r="U8453" s="255"/>
      <c r="V8453" s="255"/>
    </row>
    <row r="8454" spans="11:22" x14ac:dyDescent="0.25">
      <c r="K8454" s="254"/>
      <c r="L8454" s="255"/>
      <c r="M8454" s="255"/>
      <c r="N8454" s="255"/>
      <c r="O8454" s="255"/>
      <c r="P8454" s="255"/>
      <c r="Q8454" s="255"/>
      <c r="R8454" s="255"/>
      <c r="S8454" s="255"/>
      <c r="T8454" s="255"/>
      <c r="U8454" s="255"/>
      <c r="V8454" s="255"/>
    </row>
    <row r="8455" spans="11:22" x14ac:dyDescent="0.25">
      <c r="K8455" s="254"/>
      <c r="L8455" s="255"/>
      <c r="M8455" s="255"/>
      <c r="N8455" s="255"/>
      <c r="O8455" s="255"/>
      <c r="P8455" s="255"/>
      <c r="Q8455" s="255"/>
      <c r="R8455" s="255"/>
      <c r="S8455" s="255"/>
      <c r="T8455" s="255"/>
      <c r="U8455" s="255"/>
      <c r="V8455" s="255"/>
    </row>
    <row r="8456" spans="11:22" x14ac:dyDescent="0.25">
      <c r="K8456" s="254"/>
      <c r="L8456" s="255"/>
      <c r="M8456" s="255"/>
      <c r="N8456" s="255"/>
      <c r="O8456" s="255"/>
      <c r="P8456" s="255"/>
      <c r="Q8456" s="255"/>
      <c r="R8456" s="255"/>
      <c r="S8456" s="255"/>
      <c r="T8456" s="255"/>
      <c r="U8456" s="255"/>
      <c r="V8456" s="255"/>
    </row>
    <row r="8457" spans="11:22" x14ac:dyDescent="0.25">
      <c r="K8457" s="254"/>
      <c r="L8457" s="255"/>
      <c r="M8457" s="255"/>
      <c r="N8457" s="255"/>
      <c r="O8457" s="255"/>
      <c r="P8457" s="255"/>
      <c r="Q8457" s="255"/>
      <c r="R8457" s="255"/>
      <c r="S8457" s="255"/>
      <c r="T8457" s="255"/>
      <c r="U8457" s="255"/>
      <c r="V8457" s="255"/>
    </row>
    <row r="8458" spans="11:22" x14ac:dyDescent="0.25">
      <c r="K8458" s="254"/>
      <c r="L8458" s="255"/>
      <c r="M8458" s="255"/>
      <c r="N8458" s="255"/>
      <c r="O8458" s="255"/>
      <c r="P8458" s="255"/>
      <c r="Q8458" s="255"/>
      <c r="R8458" s="255"/>
      <c r="S8458" s="255"/>
      <c r="T8458" s="255"/>
      <c r="U8458" s="255"/>
      <c r="V8458" s="255"/>
    </row>
    <row r="8459" spans="11:22" x14ac:dyDescent="0.25">
      <c r="K8459" s="254"/>
      <c r="L8459" s="255"/>
      <c r="M8459" s="255"/>
      <c r="N8459" s="255"/>
      <c r="O8459" s="255"/>
      <c r="P8459" s="255"/>
      <c r="Q8459" s="255"/>
      <c r="R8459" s="255"/>
      <c r="S8459" s="255"/>
      <c r="T8459" s="255"/>
      <c r="U8459" s="255"/>
      <c r="V8459" s="255"/>
    </row>
    <row r="8460" spans="11:22" x14ac:dyDescent="0.25">
      <c r="K8460" s="254"/>
      <c r="L8460" s="255"/>
      <c r="M8460" s="255"/>
      <c r="N8460" s="255"/>
      <c r="O8460" s="255"/>
      <c r="P8460" s="255"/>
      <c r="Q8460" s="255"/>
      <c r="R8460" s="255"/>
      <c r="S8460" s="255"/>
      <c r="T8460" s="255"/>
      <c r="U8460" s="255"/>
      <c r="V8460" s="255"/>
    </row>
    <row r="8461" spans="11:22" x14ac:dyDescent="0.25">
      <c r="K8461" s="254"/>
      <c r="L8461" s="255"/>
      <c r="M8461" s="255"/>
      <c r="N8461" s="255"/>
      <c r="O8461" s="255"/>
      <c r="P8461" s="255"/>
      <c r="Q8461" s="255"/>
      <c r="R8461" s="255"/>
      <c r="S8461" s="255"/>
      <c r="T8461" s="255"/>
      <c r="U8461" s="255"/>
      <c r="V8461" s="255"/>
    </row>
    <row r="8462" spans="11:22" x14ac:dyDescent="0.25">
      <c r="K8462" s="254"/>
      <c r="L8462" s="255"/>
      <c r="M8462" s="255"/>
      <c r="N8462" s="255"/>
      <c r="O8462" s="255"/>
      <c r="P8462" s="255"/>
      <c r="Q8462" s="255"/>
      <c r="R8462" s="255"/>
      <c r="S8462" s="255"/>
      <c r="T8462" s="255"/>
      <c r="U8462" s="255"/>
      <c r="V8462" s="255"/>
    </row>
    <row r="8463" spans="11:22" x14ac:dyDescent="0.25">
      <c r="K8463" s="254"/>
      <c r="L8463" s="255"/>
      <c r="M8463" s="255"/>
      <c r="N8463" s="255"/>
      <c r="O8463" s="255"/>
      <c r="P8463" s="255"/>
      <c r="Q8463" s="255"/>
      <c r="R8463" s="255"/>
      <c r="S8463" s="255"/>
      <c r="T8463" s="255"/>
      <c r="U8463" s="255"/>
      <c r="V8463" s="255"/>
    </row>
    <row r="8464" spans="11:22" x14ac:dyDescent="0.25">
      <c r="K8464" s="254"/>
      <c r="L8464" s="255"/>
      <c r="M8464" s="255"/>
      <c r="N8464" s="255"/>
      <c r="O8464" s="255"/>
      <c r="P8464" s="255"/>
      <c r="Q8464" s="255"/>
      <c r="R8464" s="255"/>
      <c r="S8464" s="255"/>
      <c r="T8464" s="255"/>
      <c r="U8464" s="255"/>
      <c r="V8464" s="255"/>
    </row>
    <row r="8465" spans="11:22" x14ac:dyDescent="0.25">
      <c r="K8465" s="254"/>
      <c r="L8465" s="255"/>
      <c r="M8465" s="255"/>
      <c r="N8465" s="255"/>
      <c r="O8465" s="255"/>
      <c r="P8465" s="255"/>
      <c r="Q8465" s="255"/>
      <c r="R8465" s="255"/>
      <c r="S8465" s="255"/>
      <c r="T8465" s="255"/>
      <c r="U8465" s="255"/>
      <c r="V8465" s="255"/>
    </row>
    <row r="8466" spans="11:22" x14ac:dyDescent="0.25">
      <c r="K8466" s="254"/>
      <c r="L8466" s="255"/>
      <c r="M8466" s="255"/>
      <c r="N8466" s="255"/>
      <c r="O8466" s="255"/>
      <c r="P8466" s="255"/>
      <c r="Q8466" s="255"/>
      <c r="R8466" s="255"/>
      <c r="S8466" s="255"/>
      <c r="T8466" s="255"/>
      <c r="U8466" s="255"/>
      <c r="V8466" s="255"/>
    </row>
    <row r="8467" spans="11:22" x14ac:dyDescent="0.25">
      <c r="K8467" s="254"/>
      <c r="L8467" s="255"/>
      <c r="M8467" s="255"/>
      <c r="N8467" s="255"/>
      <c r="O8467" s="255"/>
      <c r="P8467" s="255"/>
      <c r="Q8467" s="255"/>
      <c r="R8467" s="255"/>
      <c r="S8467" s="255"/>
      <c r="T8467" s="255"/>
      <c r="U8467" s="255"/>
      <c r="V8467" s="255"/>
    </row>
    <row r="8468" spans="11:22" x14ac:dyDescent="0.25">
      <c r="K8468" s="254"/>
      <c r="L8468" s="255"/>
      <c r="M8468" s="255"/>
      <c r="N8468" s="255"/>
      <c r="O8468" s="255"/>
      <c r="P8468" s="255"/>
      <c r="Q8468" s="255"/>
      <c r="R8468" s="255"/>
      <c r="S8468" s="255"/>
      <c r="T8468" s="255"/>
      <c r="U8468" s="255"/>
      <c r="V8468" s="255"/>
    </row>
    <row r="8469" spans="11:22" x14ac:dyDescent="0.25">
      <c r="K8469" s="254"/>
      <c r="L8469" s="255"/>
      <c r="M8469" s="255"/>
      <c r="N8469" s="255"/>
      <c r="O8469" s="255"/>
      <c r="P8469" s="255"/>
      <c r="Q8469" s="255"/>
      <c r="R8469" s="255"/>
      <c r="S8469" s="255"/>
      <c r="T8469" s="255"/>
      <c r="U8469" s="255"/>
      <c r="V8469" s="255"/>
    </row>
    <row r="8470" spans="11:22" x14ac:dyDescent="0.25">
      <c r="K8470" s="254"/>
      <c r="L8470" s="255"/>
      <c r="M8470" s="255"/>
      <c r="N8470" s="255"/>
      <c r="O8470" s="255"/>
      <c r="P8470" s="255"/>
      <c r="Q8470" s="255"/>
      <c r="R8470" s="255"/>
      <c r="S8470" s="255"/>
      <c r="T8470" s="255"/>
      <c r="U8470" s="255"/>
      <c r="V8470" s="255"/>
    </row>
    <row r="8471" spans="11:22" x14ac:dyDescent="0.25">
      <c r="K8471" s="254"/>
      <c r="L8471" s="255"/>
      <c r="M8471" s="255"/>
      <c r="N8471" s="255"/>
      <c r="O8471" s="255"/>
      <c r="P8471" s="255"/>
      <c r="Q8471" s="255"/>
      <c r="R8471" s="255"/>
      <c r="S8471" s="255"/>
      <c r="T8471" s="255"/>
      <c r="U8471" s="255"/>
      <c r="V8471" s="255"/>
    </row>
    <row r="8472" spans="11:22" x14ac:dyDescent="0.25">
      <c r="K8472" s="254"/>
      <c r="L8472" s="255"/>
      <c r="M8472" s="255"/>
      <c r="N8472" s="255"/>
      <c r="O8472" s="255"/>
      <c r="P8472" s="255"/>
      <c r="Q8472" s="255"/>
      <c r="R8472" s="255"/>
      <c r="S8472" s="255"/>
      <c r="T8472" s="255"/>
      <c r="U8472" s="255"/>
      <c r="V8472" s="255"/>
    </row>
    <row r="8473" spans="11:22" x14ac:dyDescent="0.25">
      <c r="K8473" s="254"/>
      <c r="L8473" s="255"/>
      <c r="M8473" s="255"/>
      <c r="N8473" s="255"/>
      <c r="O8473" s="255"/>
      <c r="P8473" s="255"/>
      <c r="Q8473" s="255"/>
      <c r="R8473" s="255"/>
      <c r="S8473" s="255"/>
      <c r="T8473" s="255"/>
      <c r="U8473" s="255"/>
      <c r="V8473" s="255"/>
    </row>
    <row r="8474" spans="11:22" x14ac:dyDescent="0.25">
      <c r="K8474" s="254"/>
      <c r="L8474" s="255"/>
      <c r="M8474" s="255"/>
      <c r="N8474" s="255"/>
      <c r="O8474" s="255"/>
      <c r="P8474" s="255"/>
      <c r="Q8474" s="255"/>
      <c r="R8474" s="255"/>
      <c r="S8474" s="255"/>
      <c r="T8474" s="255"/>
      <c r="U8474" s="255"/>
      <c r="V8474" s="255"/>
    </row>
    <row r="8475" spans="11:22" x14ac:dyDescent="0.25">
      <c r="K8475" s="254"/>
      <c r="L8475" s="255"/>
      <c r="M8475" s="255"/>
      <c r="N8475" s="255"/>
      <c r="O8475" s="255"/>
      <c r="P8475" s="255"/>
      <c r="Q8475" s="255"/>
      <c r="R8475" s="255"/>
      <c r="S8475" s="255"/>
      <c r="T8475" s="255"/>
      <c r="U8475" s="255"/>
      <c r="V8475" s="255"/>
    </row>
    <row r="8476" spans="11:22" x14ac:dyDescent="0.25">
      <c r="K8476" s="254"/>
      <c r="L8476" s="255"/>
      <c r="M8476" s="255"/>
      <c r="N8476" s="255"/>
      <c r="O8476" s="255"/>
      <c r="P8476" s="255"/>
      <c r="Q8476" s="255"/>
      <c r="R8476" s="255"/>
      <c r="S8476" s="255"/>
      <c r="T8476" s="255"/>
      <c r="U8476" s="255"/>
      <c r="V8476" s="255"/>
    </row>
    <row r="8477" spans="11:22" x14ac:dyDescent="0.25">
      <c r="K8477" s="254"/>
      <c r="L8477" s="255"/>
      <c r="M8477" s="255"/>
      <c r="N8477" s="255"/>
      <c r="O8477" s="255"/>
      <c r="P8477" s="255"/>
      <c r="Q8477" s="255"/>
      <c r="R8477" s="255"/>
      <c r="S8477" s="255"/>
      <c r="T8477" s="255"/>
      <c r="U8477" s="255"/>
      <c r="V8477" s="255"/>
    </row>
    <row r="8478" spans="11:22" x14ac:dyDescent="0.25">
      <c r="K8478" s="254"/>
      <c r="L8478" s="255"/>
      <c r="M8478" s="255"/>
      <c r="N8478" s="255"/>
      <c r="O8478" s="255"/>
      <c r="P8478" s="255"/>
      <c r="Q8478" s="255"/>
      <c r="R8478" s="255"/>
      <c r="S8478" s="255"/>
      <c r="T8478" s="255"/>
      <c r="U8478" s="255"/>
      <c r="V8478" s="255"/>
    </row>
    <row r="8479" spans="11:22" x14ac:dyDescent="0.25">
      <c r="K8479" s="254"/>
      <c r="L8479" s="255"/>
      <c r="M8479" s="255"/>
      <c r="N8479" s="255"/>
      <c r="O8479" s="255"/>
      <c r="P8479" s="255"/>
      <c r="Q8479" s="255"/>
      <c r="R8479" s="255"/>
      <c r="S8479" s="255"/>
      <c r="T8479" s="255"/>
      <c r="U8479" s="255"/>
      <c r="V8479" s="255"/>
    </row>
    <row r="8480" spans="11:22" x14ac:dyDescent="0.25">
      <c r="K8480" s="254"/>
      <c r="L8480" s="255"/>
      <c r="M8480" s="255"/>
      <c r="N8480" s="255"/>
      <c r="O8480" s="255"/>
      <c r="P8480" s="255"/>
      <c r="Q8480" s="255"/>
      <c r="R8480" s="255"/>
      <c r="S8480" s="255"/>
      <c r="T8480" s="255"/>
      <c r="U8480" s="255"/>
      <c r="V8480" s="255"/>
    </row>
    <row r="8481" spans="11:22" x14ac:dyDescent="0.25">
      <c r="K8481" s="254"/>
      <c r="L8481" s="255"/>
      <c r="M8481" s="255"/>
      <c r="N8481" s="255"/>
      <c r="O8481" s="255"/>
      <c r="P8481" s="255"/>
      <c r="Q8481" s="255"/>
      <c r="R8481" s="255"/>
      <c r="S8481" s="255"/>
      <c r="T8481" s="255"/>
      <c r="U8481" s="255"/>
      <c r="V8481" s="255"/>
    </row>
    <row r="8482" spans="11:22" x14ac:dyDescent="0.25">
      <c r="K8482" s="254"/>
      <c r="L8482" s="255"/>
      <c r="M8482" s="255"/>
      <c r="N8482" s="255"/>
      <c r="O8482" s="255"/>
      <c r="P8482" s="255"/>
      <c r="Q8482" s="255"/>
      <c r="R8482" s="255"/>
      <c r="S8482" s="255"/>
      <c r="T8482" s="255"/>
      <c r="U8482" s="255"/>
      <c r="V8482" s="255"/>
    </row>
    <row r="8483" spans="11:22" x14ac:dyDescent="0.25">
      <c r="K8483" s="254"/>
      <c r="L8483" s="255"/>
      <c r="M8483" s="255"/>
      <c r="N8483" s="255"/>
      <c r="O8483" s="255"/>
      <c r="P8483" s="255"/>
      <c r="Q8483" s="255"/>
      <c r="R8483" s="255"/>
      <c r="S8483" s="255"/>
      <c r="T8483" s="255"/>
      <c r="U8483" s="255"/>
      <c r="V8483" s="255"/>
    </row>
    <row r="8484" spans="11:22" x14ac:dyDescent="0.25">
      <c r="K8484" s="254"/>
      <c r="L8484" s="255"/>
      <c r="M8484" s="255"/>
      <c r="N8484" s="255"/>
      <c r="O8484" s="255"/>
      <c r="P8484" s="255"/>
      <c r="Q8484" s="255"/>
      <c r="R8484" s="255"/>
      <c r="S8484" s="255"/>
      <c r="T8484" s="255"/>
      <c r="U8484" s="255"/>
      <c r="V8484" s="255"/>
    </row>
    <row r="8485" spans="11:22" x14ac:dyDescent="0.25">
      <c r="K8485" s="254"/>
      <c r="L8485" s="255"/>
      <c r="M8485" s="255"/>
      <c r="N8485" s="255"/>
      <c r="O8485" s="255"/>
      <c r="P8485" s="255"/>
      <c r="Q8485" s="255"/>
      <c r="R8485" s="255"/>
      <c r="S8485" s="255"/>
      <c r="T8485" s="255"/>
      <c r="U8485" s="255"/>
      <c r="V8485" s="255"/>
    </row>
    <row r="8486" spans="11:22" x14ac:dyDescent="0.25">
      <c r="K8486" s="254"/>
      <c r="L8486" s="255"/>
      <c r="M8486" s="255"/>
      <c r="N8486" s="255"/>
      <c r="O8486" s="255"/>
      <c r="P8486" s="255"/>
      <c r="Q8486" s="255"/>
      <c r="R8486" s="255"/>
      <c r="S8486" s="255"/>
      <c r="T8486" s="255"/>
      <c r="U8486" s="255"/>
      <c r="V8486" s="255"/>
    </row>
    <row r="8487" spans="11:22" x14ac:dyDescent="0.25">
      <c r="K8487" s="254"/>
      <c r="L8487" s="255"/>
      <c r="M8487" s="255"/>
      <c r="N8487" s="255"/>
      <c r="O8487" s="255"/>
      <c r="P8487" s="255"/>
      <c r="Q8487" s="255"/>
      <c r="R8487" s="255"/>
      <c r="S8487" s="255"/>
      <c r="T8487" s="255"/>
      <c r="U8487" s="255"/>
      <c r="V8487" s="255"/>
    </row>
    <row r="8488" spans="11:22" x14ac:dyDescent="0.25">
      <c r="K8488" s="254"/>
      <c r="L8488" s="255"/>
      <c r="M8488" s="255"/>
      <c r="N8488" s="255"/>
      <c r="O8488" s="255"/>
      <c r="P8488" s="255"/>
      <c r="Q8488" s="255"/>
      <c r="R8488" s="255"/>
      <c r="S8488" s="255"/>
      <c r="T8488" s="255"/>
      <c r="U8488" s="255"/>
      <c r="V8488" s="255"/>
    </row>
    <row r="8489" spans="11:22" x14ac:dyDescent="0.25">
      <c r="K8489" s="254"/>
      <c r="L8489" s="255"/>
      <c r="M8489" s="255"/>
      <c r="N8489" s="255"/>
      <c r="O8489" s="255"/>
      <c r="P8489" s="255"/>
      <c r="Q8489" s="255"/>
      <c r="R8489" s="255"/>
      <c r="S8489" s="255"/>
      <c r="T8489" s="255"/>
      <c r="U8489" s="255"/>
      <c r="V8489" s="255"/>
    </row>
    <row r="8490" spans="11:22" x14ac:dyDescent="0.25">
      <c r="K8490" s="254"/>
      <c r="L8490" s="255"/>
      <c r="M8490" s="255"/>
      <c r="N8490" s="255"/>
      <c r="O8490" s="255"/>
      <c r="P8490" s="255"/>
      <c r="Q8490" s="255"/>
      <c r="R8490" s="255"/>
      <c r="S8490" s="255"/>
      <c r="T8490" s="255"/>
      <c r="U8490" s="255"/>
      <c r="V8490" s="255"/>
    </row>
    <row r="8491" spans="11:22" x14ac:dyDescent="0.25">
      <c r="K8491" s="254"/>
      <c r="L8491" s="255"/>
      <c r="M8491" s="255"/>
      <c r="N8491" s="255"/>
      <c r="O8491" s="255"/>
      <c r="P8491" s="255"/>
      <c r="Q8491" s="255"/>
      <c r="R8491" s="255"/>
      <c r="S8491" s="255"/>
      <c r="T8491" s="255"/>
      <c r="U8491" s="255"/>
      <c r="V8491" s="255"/>
    </row>
    <row r="8492" spans="11:22" x14ac:dyDescent="0.25">
      <c r="K8492" s="254"/>
      <c r="L8492" s="255"/>
      <c r="M8492" s="255"/>
      <c r="N8492" s="255"/>
      <c r="O8492" s="255"/>
      <c r="P8492" s="255"/>
      <c r="Q8492" s="255"/>
      <c r="R8492" s="255"/>
      <c r="S8492" s="255"/>
      <c r="T8492" s="255"/>
      <c r="U8492" s="255"/>
      <c r="V8492" s="255"/>
    </row>
    <row r="8493" spans="11:22" x14ac:dyDescent="0.25">
      <c r="K8493" s="254"/>
      <c r="L8493" s="255"/>
      <c r="M8493" s="255"/>
      <c r="N8493" s="255"/>
      <c r="O8493" s="255"/>
      <c r="P8493" s="255"/>
      <c r="Q8493" s="255"/>
      <c r="R8493" s="255"/>
      <c r="S8493" s="255"/>
      <c r="T8493" s="255"/>
      <c r="U8493" s="255"/>
      <c r="V8493" s="255"/>
    </row>
    <row r="8494" spans="11:22" x14ac:dyDescent="0.25">
      <c r="K8494" s="254"/>
      <c r="L8494" s="255"/>
      <c r="M8494" s="255"/>
      <c r="N8494" s="255"/>
      <c r="O8494" s="255"/>
      <c r="P8494" s="255"/>
      <c r="Q8494" s="255"/>
      <c r="R8494" s="255"/>
      <c r="S8494" s="255"/>
      <c r="T8494" s="255"/>
      <c r="U8494" s="255"/>
      <c r="V8494" s="255"/>
    </row>
    <row r="8495" spans="11:22" x14ac:dyDescent="0.25">
      <c r="K8495" s="254"/>
      <c r="L8495" s="255"/>
      <c r="M8495" s="255"/>
      <c r="N8495" s="255"/>
      <c r="O8495" s="255"/>
      <c r="P8495" s="255"/>
      <c r="Q8495" s="255"/>
      <c r="R8495" s="255"/>
      <c r="S8495" s="255"/>
      <c r="T8495" s="255"/>
      <c r="U8495" s="255"/>
      <c r="V8495" s="255"/>
    </row>
    <row r="8496" spans="11:22" x14ac:dyDescent="0.25">
      <c r="K8496" s="254"/>
      <c r="L8496" s="255"/>
      <c r="M8496" s="255"/>
      <c r="N8496" s="255"/>
      <c r="O8496" s="255"/>
      <c r="P8496" s="255"/>
      <c r="Q8496" s="255"/>
      <c r="R8496" s="255"/>
      <c r="S8496" s="255"/>
      <c r="T8496" s="255"/>
      <c r="U8496" s="255"/>
      <c r="V8496" s="255"/>
    </row>
    <row r="8497" spans="11:22" x14ac:dyDescent="0.25">
      <c r="K8497" s="254"/>
      <c r="L8497" s="255"/>
      <c r="M8497" s="255"/>
      <c r="N8497" s="255"/>
      <c r="O8497" s="255"/>
      <c r="P8497" s="255"/>
      <c r="Q8497" s="255"/>
      <c r="R8497" s="255"/>
      <c r="S8497" s="255"/>
      <c r="T8497" s="255"/>
      <c r="U8497" s="255"/>
      <c r="V8497" s="255"/>
    </row>
    <row r="8498" spans="11:22" x14ac:dyDescent="0.25">
      <c r="K8498" s="254"/>
      <c r="L8498" s="255"/>
      <c r="M8498" s="255"/>
      <c r="N8498" s="255"/>
      <c r="O8498" s="255"/>
      <c r="P8498" s="255"/>
      <c r="Q8498" s="255"/>
      <c r="R8498" s="255"/>
      <c r="S8498" s="255"/>
      <c r="T8498" s="255"/>
      <c r="U8498" s="255"/>
      <c r="V8498" s="255"/>
    </row>
    <row r="8499" spans="11:22" x14ac:dyDescent="0.25">
      <c r="K8499" s="254"/>
      <c r="L8499" s="255"/>
      <c r="M8499" s="255"/>
      <c r="N8499" s="255"/>
      <c r="O8499" s="255"/>
      <c r="P8499" s="255"/>
      <c r="Q8499" s="255"/>
      <c r="R8499" s="255"/>
      <c r="S8499" s="255"/>
      <c r="T8499" s="255"/>
      <c r="U8499" s="255"/>
      <c r="V8499" s="255"/>
    </row>
    <row r="8500" spans="11:22" x14ac:dyDescent="0.25">
      <c r="K8500" s="254"/>
      <c r="L8500" s="255"/>
      <c r="M8500" s="255"/>
      <c r="N8500" s="255"/>
      <c r="O8500" s="255"/>
      <c r="P8500" s="255"/>
      <c r="Q8500" s="255"/>
      <c r="R8500" s="255"/>
      <c r="S8500" s="255"/>
      <c r="T8500" s="255"/>
      <c r="U8500" s="255"/>
      <c r="V8500" s="255"/>
    </row>
    <row r="8501" spans="11:22" x14ac:dyDescent="0.25">
      <c r="K8501" s="254"/>
      <c r="L8501" s="255"/>
      <c r="M8501" s="255"/>
      <c r="N8501" s="255"/>
      <c r="O8501" s="255"/>
      <c r="P8501" s="255"/>
      <c r="Q8501" s="255"/>
      <c r="R8501" s="255"/>
      <c r="S8501" s="255"/>
      <c r="T8501" s="255"/>
      <c r="U8501" s="255"/>
      <c r="V8501" s="255"/>
    </row>
    <row r="8502" spans="11:22" x14ac:dyDescent="0.25">
      <c r="K8502" s="254"/>
      <c r="L8502" s="255"/>
      <c r="M8502" s="255"/>
      <c r="N8502" s="255"/>
      <c r="O8502" s="255"/>
      <c r="P8502" s="255"/>
      <c r="Q8502" s="255"/>
      <c r="R8502" s="255"/>
      <c r="S8502" s="255"/>
      <c r="T8502" s="255"/>
      <c r="U8502" s="255"/>
      <c r="V8502" s="255"/>
    </row>
    <row r="8503" spans="11:22" x14ac:dyDescent="0.25">
      <c r="K8503" s="254"/>
      <c r="L8503" s="255"/>
      <c r="M8503" s="255"/>
      <c r="N8503" s="255"/>
      <c r="O8503" s="255"/>
      <c r="P8503" s="255"/>
      <c r="Q8503" s="255"/>
      <c r="R8503" s="255"/>
      <c r="S8503" s="255"/>
      <c r="T8503" s="255"/>
      <c r="U8503" s="255"/>
      <c r="V8503" s="255"/>
    </row>
    <row r="8504" spans="11:22" x14ac:dyDescent="0.25">
      <c r="K8504" s="254"/>
      <c r="L8504" s="255"/>
      <c r="M8504" s="255"/>
      <c r="N8504" s="255"/>
      <c r="O8504" s="255"/>
      <c r="P8504" s="255"/>
      <c r="Q8504" s="255"/>
      <c r="R8504" s="255"/>
      <c r="S8504" s="255"/>
      <c r="T8504" s="255"/>
      <c r="U8504" s="255"/>
      <c r="V8504" s="255"/>
    </row>
    <row r="8505" spans="11:22" x14ac:dyDescent="0.25">
      <c r="K8505" s="254"/>
      <c r="L8505" s="255"/>
      <c r="M8505" s="255"/>
      <c r="N8505" s="255"/>
      <c r="O8505" s="255"/>
      <c r="P8505" s="255"/>
      <c r="Q8505" s="255"/>
      <c r="R8505" s="255"/>
      <c r="S8505" s="255"/>
      <c r="T8505" s="255"/>
      <c r="U8505" s="255"/>
      <c r="V8505" s="255"/>
    </row>
    <row r="8506" spans="11:22" x14ac:dyDescent="0.25">
      <c r="K8506" s="254"/>
      <c r="L8506" s="255"/>
      <c r="M8506" s="255"/>
      <c r="N8506" s="255"/>
      <c r="O8506" s="255"/>
      <c r="P8506" s="255"/>
      <c r="Q8506" s="255"/>
      <c r="R8506" s="255"/>
      <c r="S8506" s="255"/>
      <c r="T8506" s="255"/>
      <c r="U8506" s="255"/>
      <c r="V8506" s="255"/>
    </row>
    <row r="8507" spans="11:22" x14ac:dyDescent="0.25">
      <c r="K8507" s="254"/>
      <c r="L8507" s="255"/>
      <c r="M8507" s="255"/>
      <c r="N8507" s="255"/>
      <c r="O8507" s="255"/>
      <c r="P8507" s="255"/>
      <c r="Q8507" s="255"/>
      <c r="R8507" s="255"/>
      <c r="S8507" s="255"/>
      <c r="T8507" s="255"/>
      <c r="U8507" s="255"/>
      <c r="V8507" s="255"/>
    </row>
    <row r="8508" spans="11:22" x14ac:dyDescent="0.25">
      <c r="K8508" s="254"/>
      <c r="L8508" s="255"/>
      <c r="M8508" s="255"/>
      <c r="N8508" s="255"/>
      <c r="O8508" s="255"/>
      <c r="P8508" s="255"/>
      <c r="Q8508" s="255"/>
      <c r="R8508" s="255"/>
      <c r="S8508" s="255"/>
      <c r="T8508" s="255"/>
      <c r="U8508" s="255"/>
      <c r="V8508" s="255"/>
    </row>
    <row r="8509" spans="11:22" x14ac:dyDescent="0.25">
      <c r="K8509" s="254"/>
      <c r="L8509" s="255"/>
      <c r="M8509" s="255"/>
      <c r="N8509" s="255"/>
      <c r="O8509" s="255"/>
      <c r="P8509" s="255"/>
      <c r="Q8509" s="255"/>
      <c r="R8509" s="255"/>
      <c r="S8509" s="255"/>
      <c r="T8509" s="255"/>
      <c r="U8509" s="255"/>
      <c r="V8509" s="255"/>
    </row>
    <row r="8510" spans="11:22" x14ac:dyDescent="0.25">
      <c r="K8510" s="254"/>
      <c r="L8510" s="255"/>
      <c r="M8510" s="255"/>
      <c r="N8510" s="255"/>
      <c r="O8510" s="255"/>
      <c r="P8510" s="255"/>
      <c r="Q8510" s="255"/>
      <c r="R8510" s="255"/>
      <c r="S8510" s="255"/>
      <c r="T8510" s="255"/>
      <c r="U8510" s="255"/>
      <c r="V8510" s="255"/>
    </row>
    <row r="8511" spans="11:22" x14ac:dyDescent="0.25">
      <c r="K8511" s="254"/>
      <c r="L8511" s="255"/>
      <c r="M8511" s="255"/>
      <c r="N8511" s="255"/>
      <c r="O8511" s="255"/>
      <c r="P8511" s="255"/>
      <c r="Q8511" s="255"/>
      <c r="R8511" s="255"/>
      <c r="S8511" s="255"/>
      <c r="T8511" s="255"/>
      <c r="U8511" s="255"/>
      <c r="V8511" s="255"/>
    </row>
    <row r="8512" spans="11:22" x14ac:dyDescent="0.25">
      <c r="K8512" s="254"/>
      <c r="L8512" s="255"/>
      <c r="M8512" s="255"/>
      <c r="N8512" s="255"/>
      <c r="O8512" s="255"/>
      <c r="P8512" s="255"/>
      <c r="Q8512" s="255"/>
      <c r="R8512" s="255"/>
      <c r="S8512" s="255"/>
      <c r="T8512" s="255"/>
      <c r="U8512" s="255"/>
      <c r="V8512" s="255"/>
    </row>
    <row r="8513" spans="11:22" x14ac:dyDescent="0.25">
      <c r="K8513" s="254"/>
      <c r="L8513" s="255"/>
      <c r="M8513" s="255"/>
      <c r="N8513" s="255"/>
      <c r="O8513" s="255"/>
      <c r="P8513" s="255"/>
      <c r="Q8513" s="255"/>
      <c r="R8513" s="255"/>
      <c r="S8513" s="255"/>
      <c r="T8513" s="255"/>
      <c r="U8513" s="255"/>
      <c r="V8513" s="255"/>
    </row>
    <row r="8514" spans="11:22" x14ac:dyDescent="0.25">
      <c r="K8514" s="254"/>
      <c r="L8514" s="255"/>
      <c r="M8514" s="255"/>
      <c r="N8514" s="255"/>
      <c r="O8514" s="255"/>
      <c r="P8514" s="255"/>
      <c r="Q8514" s="255"/>
      <c r="R8514" s="255"/>
      <c r="S8514" s="255"/>
      <c r="T8514" s="255"/>
      <c r="U8514" s="255"/>
      <c r="V8514" s="255"/>
    </row>
    <row r="8515" spans="11:22" x14ac:dyDescent="0.25">
      <c r="K8515" s="254"/>
      <c r="L8515" s="255"/>
      <c r="M8515" s="255"/>
      <c r="N8515" s="255"/>
      <c r="O8515" s="255"/>
      <c r="P8515" s="255"/>
      <c r="Q8515" s="255"/>
      <c r="R8515" s="255"/>
      <c r="S8515" s="255"/>
      <c r="T8515" s="255"/>
      <c r="U8515" s="255"/>
      <c r="V8515" s="255"/>
    </row>
    <row r="8516" spans="11:22" x14ac:dyDescent="0.25">
      <c r="K8516" s="254"/>
      <c r="L8516" s="255"/>
      <c r="M8516" s="255"/>
      <c r="N8516" s="255"/>
      <c r="O8516" s="255"/>
      <c r="P8516" s="255"/>
      <c r="Q8516" s="255"/>
      <c r="R8516" s="255"/>
      <c r="S8516" s="255"/>
      <c r="T8516" s="255"/>
      <c r="U8516" s="255"/>
      <c r="V8516" s="255"/>
    </row>
    <row r="8517" spans="11:22" x14ac:dyDescent="0.25">
      <c r="K8517" s="254"/>
      <c r="L8517" s="255"/>
      <c r="M8517" s="255"/>
      <c r="N8517" s="255"/>
      <c r="O8517" s="255"/>
      <c r="P8517" s="255"/>
      <c r="Q8517" s="255"/>
      <c r="R8517" s="255"/>
      <c r="S8517" s="255"/>
      <c r="T8517" s="255"/>
      <c r="U8517" s="255"/>
      <c r="V8517" s="255"/>
    </row>
    <row r="8518" spans="11:22" x14ac:dyDescent="0.25">
      <c r="K8518" s="254"/>
      <c r="L8518" s="255"/>
      <c r="M8518" s="255"/>
      <c r="N8518" s="255"/>
      <c r="O8518" s="255"/>
      <c r="P8518" s="255"/>
      <c r="Q8518" s="255"/>
      <c r="R8518" s="255"/>
      <c r="S8518" s="255"/>
      <c r="T8518" s="255"/>
      <c r="U8518" s="255"/>
      <c r="V8518" s="255"/>
    </row>
    <row r="8519" spans="11:22" x14ac:dyDescent="0.25">
      <c r="K8519" s="254"/>
      <c r="L8519" s="255"/>
      <c r="M8519" s="255"/>
      <c r="N8519" s="255"/>
      <c r="O8519" s="255"/>
      <c r="P8519" s="255"/>
      <c r="Q8519" s="255"/>
      <c r="R8519" s="255"/>
      <c r="S8519" s="255"/>
      <c r="T8519" s="255"/>
      <c r="U8519" s="255"/>
      <c r="V8519" s="255"/>
    </row>
    <row r="8520" spans="11:22" x14ac:dyDescent="0.25">
      <c r="K8520" s="254"/>
      <c r="L8520" s="255"/>
      <c r="M8520" s="255"/>
      <c r="N8520" s="255"/>
      <c r="O8520" s="255"/>
      <c r="P8520" s="255"/>
      <c r="Q8520" s="255"/>
      <c r="R8520" s="255"/>
      <c r="S8520" s="255"/>
      <c r="T8520" s="255"/>
      <c r="U8520" s="255"/>
      <c r="V8520" s="255"/>
    </row>
    <row r="8521" spans="11:22" x14ac:dyDescent="0.25">
      <c r="K8521" s="254"/>
      <c r="L8521" s="255"/>
      <c r="M8521" s="255"/>
      <c r="N8521" s="255"/>
      <c r="O8521" s="255"/>
      <c r="P8521" s="255"/>
      <c r="Q8521" s="255"/>
      <c r="R8521" s="255"/>
      <c r="S8521" s="255"/>
      <c r="T8521" s="255"/>
      <c r="U8521" s="255"/>
      <c r="V8521" s="255"/>
    </row>
    <row r="8522" spans="11:22" x14ac:dyDescent="0.25">
      <c r="K8522" s="254"/>
      <c r="L8522" s="255"/>
      <c r="M8522" s="255"/>
      <c r="N8522" s="255"/>
      <c r="O8522" s="255"/>
      <c r="P8522" s="255"/>
      <c r="Q8522" s="255"/>
      <c r="R8522" s="255"/>
      <c r="S8522" s="255"/>
      <c r="T8522" s="255"/>
      <c r="U8522" s="255"/>
      <c r="V8522" s="255"/>
    </row>
    <row r="8523" spans="11:22" x14ac:dyDescent="0.25">
      <c r="K8523" s="254"/>
      <c r="L8523" s="255"/>
      <c r="M8523" s="255"/>
      <c r="N8523" s="255"/>
      <c r="O8523" s="255"/>
      <c r="P8523" s="255"/>
      <c r="Q8523" s="255"/>
      <c r="R8523" s="255"/>
      <c r="S8523" s="255"/>
      <c r="T8523" s="255"/>
      <c r="U8523" s="255"/>
      <c r="V8523" s="255"/>
    </row>
    <row r="8524" spans="11:22" x14ac:dyDescent="0.25">
      <c r="K8524" s="254"/>
      <c r="L8524" s="255"/>
      <c r="M8524" s="255"/>
      <c r="N8524" s="255"/>
      <c r="O8524" s="255"/>
      <c r="P8524" s="255"/>
      <c r="Q8524" s="255"/>
      <c r="R8524" s="255"/>
      <c r="S8524" s="255"/>
      <c r="T8524" s="255"/>
      <c r="U8524" s="255"/>
      <c r="V8524" s="255"/>
    </row>
    <row r="8525" spans="11:22" x14ac:dyDescent="0.25">
      <c r="K8525" s="254"/>
      <c r="L8525" s="255"/>
      <c r="M8525" s="255"/>
      <c r="N8525" s="255"/>
      <c r="O8525" s="255"/>
      <c r="P8525" s="255"/>
      <c r="Q8525" s="255"/>
      <c r="R8525" s="255"/>
      <c r="S8525" s="255"/>
      <c r="T8525" s="255"/>
      <c r="U8525" s="255"/>
      <c r="V8525" s="255"/>
    </row>
    <row r="8526" spans="11:22" x14ac:dyDescent="0.25">
      <c r="K8526" s="254"/>
      <c r="L8526" s="255"/>
      <c r="M8526" s="255"/>
      <c r="N8526" s="255"/>
      <c r="O8526" s="255"/>
      <c r="P8526" s="255"/>
      <c r="Q8526" s="255"/>
      <c r="R8526" s="255"/>
      <c r="S8526" s="255"/>
      <c r="T8526" s="255"/>
      <c r="U8526" s="255"/>
      <c r="V8526" s="255"/>
    </row>
    <row r="8527" spans="11:22" x14ac:dyDescent="0.25">
      <c r="K8527" s="254"/>
      <c r="L8527" s="255"/>
      <c r="M8527" s="255"/>
      <c r="N8527" s="255"/>
      <c r="O8527" s="255"/>
      <c r="P8527" s="255"/>
      <c r="Q8527" s="255"/>
      <c r="R8527" s="255"/>
      <c r="S8527" s="255"/>
      <c r="T8527" s="255"/>
      <c r="U8527" s="255"/>
      <c r="V8527" s="255"/>
    </row>
    <row r="8528" spans="11:22" x14ac:dyDescent="0.25">
      <c r="K8528" s="254"/>
      <c r="L8528" s="255"/>
      <c r="M8528" s="255"/>
      <c r="N8528" s="255"/>
      <c r="O8528" s="255"/>
      <c r="P8528" s="255"/>
      <c r="Q8528" s="255"/>
      <c r="R8528" s="255"/>
      <c r="S8528" s="255"/>
      <c r="T8528" s="255"/>
      <c r="U8528" s="255"/>
      <c r="V8528" s="255"/>
    </row>
    <row r="8529" spans="11:22" x14ac:dyDescent="0.25">
      <c r="K8529" s="254"/>
      <c r="L8529" s="255"/>
      <c r="M8529" s="255"/>
      <c r="N8529" s="255"/>
      <c r="O8529" s="255"/>
      <c r="P8529" s="255"/>
      <c r="Q8529" s="255"/>
      <c r="R8529" s="255"/>
      <c r="S8529" s="255"/>
      <c r="T8529" s="255"/>
      <c r="U8529" s="255"/>
      <c r="V8529" s="255"/>
    </row>
    <row r="8530" spans="11:22" x14ac:dyDescent="0.25">
      <c r="K8530" s="254"/>
      <c r="L8530" s="255"/>
      <c r="M8530" s="255"/>
      <c r="N8530" s="255"/>
      <c r="O8530" s="255"/>
      <c r="P8530" s="255"/>
      <c r="Q8530" s="255"/>
      <c r="R8530" s="255"/>
      <c r="S8530" s="255"/>
      <c r="T8530" s="255"/>
      <c r="U8530" s="255"/>
      <c r="V8530" s="255"/>
    </row>
    <row r="8531" spans="11:22" x14ac:dyDescent="0.25">
      <c r="K8531" s="254"/>
      <c r="L8531" s="255"/>
      <c r="M8531" s="255"/>
      <c r="N8531" s="255"/>
      <c r="O8531" s="255"/>
      <c r="P8531" s="255"/>
      <c r="Q8531" s="255"/>
      <c r="R8531" s="255"/>
      <c r="S8531" s="255"/>
      <c r="T8531" s="255"/>
      <c r="U8531" s="255"/>
      <c r="V8531" s="255"/>
    </row>
    <row r="8532" spans="11:22" x14ac:dyDescent="0.25">
      <c r="K8532" s="254"/>
      <c r="L8532" s="255"/>
      <c r="M8532" s="255"/>
      <c r="N8532" s="255"/>
      <c r="O8532" s="255"/>
      <c r="P8532" s="255"/>
      <c r="Q8532" s="255"/>
      <c r="R8532" s="255"/>
      <c r="S8532" s="255"/>
      <c r="T8532" s="255"/>
      <c r="U8532" s="255"/>
      <c r="V8532" s="255"/>
    </row>
    <row r="8533" spans="11:22" x14ac:dyDescent="0.25">
      <c r="K8533" s="254"/>
      <c r="L8533" s="255"/>
      <c r="M8533" s="255"/>
      <c r="N8533" s="255"/>
      <c r="O8533" s="255"/>
      <c r="P8533" s="255"/>
      <c r="Q8533" s="255"/>
      <c r="R8533" s="255"/>
      <c r="S8533" s="255"/>
      <c r="T8533" s="255"/>
      <c r="U8533" s="255"/>
      <c r="V8533" s="255"/>
    </row>
    <row r="8534" spans="11:22" x14ac:dyDescent="0.25">
      <c r="K8534" s="254"/>
      <c r="L8534" s="255"/>
      <c r="M8534" s="255"/>
      <c r="N8534" s="255"/>
      <c r="O8534" s="255"/>
      <c r="P8534" s="255"/>
      <c r="Q8534" s="255"/>
      <c r="R8534" s="255"/>
      <c r="S8534" s="255"/>
      <c r="T8534" s="255"/>
      <c r="U8534" s="255"/>
      <c r="V8534" s="255"/>
    </row>
    <row r="8535" spans="11:22" x14ac:dyDescent="0.25">
      <c r="K8535" s="254"/>
      <c r="L8535" s="255"/>
      <c r="M8535" s="255"/>
      <c r="N8535" s="255"/>
      <c r="O8535" s="255"/>
      <c r="P8535" s="255"/>
      <c r="Q8535" s="255"/>
      <c r="R8535" s="255"/>
      <c r="S8535" s="255"/>
      <c r="T8535" s="255"/>
      <c r="U8535" s="255"/>
      <c r="V8535" s="255"/>
    </row>
    <row r="8536" spans="11:22" x14ac:dyDescent="0.25">
      <c r="K8536" s="254"/>
      <c r="L8536" s="255"/>
      <c r="M8536" s="255"/>
      <c r="N8536" s="255"/>
      <c r="O8536" s="255"/>
      <c r="P8536" s="255"/>
      <c r="Q8536" s="255"/>
      <c r="R8536" s="255"/>
      <c r="S8536" s="255"/>
      <c r="T8536" s="255"/>
      <c r="U8536" s="255"/>
      <c r="V8536" s="255"/>
    </row>
    <row r="8537" spans="11:22" x14ac:dyDescent="0.25">
      <c r="K8537" s="254"/>
      <c r="L8537" s="255"/>
      <c r="M8537" s="255"/>
      <c r="N8537" s="255"/>
      <c r="O8537" s="255"/>
      <c r="P8537" s="255"/>
      <c r="Q8537" s="255"/>
      <c r="R8537" s="255"/>
      <c r="S8537" s="255"/>
      <c r="T8537" s="255"/>
      <c r="U8537" s="255"/>
      <c r="V8537" s="255"/>
    </row>
    <row r="8538" spans="11:22" x14ac:dyDescent="0.25">
      <c r="K8538" s="254"/>
      <c r="L8538" s="255"/>
      <c r="M8538" s="255"/>
      <c r="N8538" s="255"/>
      <c r="O8538" s="255"/>
      <c r="P8538" s="255"/>
      <c r="Q8538" s="255"/>
      <c r="R8538" s="255"/>
      <c r="S8538" s="255"/>
      <c r="T8538" s="255"/>
      <c r="U8538" s="255"/>
      <c r="V8538" s="255"/>
    </row>
    <row r="8539" spans="11:22" x14ac:dyDescent="0.25">
      <c r="K8539" s="254"/>
      <c r="L8539" s="255"/>
      <c r="M8539" s="255"/>
      <c r="N8539" s="255"/>
      <c r="O8539" s="255"/>
      <c r="P8539" s="255"/>
      <c r="Q8539" s="255"/>
      <c r="R8539" s="255"/>
      <c r="S8539" s="255"/>
      <c r="T8539" s="255"/>
      <c r="U8539" s="255"/>
      <c r="V8539" s="255"/>
    </row>
    <row r="8540" spans="11:22" x14ac:dyDescent="0.25">
      <c r="K8540" s="254"/>
      <c r="L8540" s="255"/>
      <c r="M8540" s="255"/>
      <c r="N8540" s="255"/>
      <c r="O8540" s="255"/>
      <c r="P8540" s="255"/>
      <c r="Q8540" s="255"/>
      <c r="R8540" s="255"/>
      <c r="S8540" s="255"/>
      <c r="T8540" s="255"/>
      <c r="U8540" s="255"/>
      <c r="V8540" s="255"/>
    </row>
    <row r="8541" spans="11:22" x14ac:dyDescent="0.25">
      <c r="K8541" s="254"/>
      <c r="L8541" s="255"/>
      <c r="M8541" s="255"/>
      <c r="N8541" s="255"/>
      <c r="O8541" s="255"/>
      <c r="P8541" s="255"/>
      <c r="Q8541" s="255"/>
      <c r="R8541" s="255"/>
      <c r="S8541" s="255"/>
      <c r="T8541" s="255"/>
      <c r="U8541" s="255"/>
      <c r="V8541" s="255"/>
    </row>
    <row r="8542" spans="11:22" x14ac:dyDescent="0.25">
      <c r="K8542" s="254"/>
      <c r="L8542" s="255"/>
      <c r="M8542" s="255"/>
      <c r="N8542" s="255"/>
      <c r="O8542" s="255"/>
      <c r="P8542" s="255"/>
      <c r="Q8542" s="255"/>
      <c r="R8542" s="255"/>
      <c r="S8542" s="255"/>
      <c r="T8542" s="255"/>
      <c r="U8542" s="255"/>
      <c r="V8542" s="255"/>
    </row>
    <row r="8543" spans="11:22" x14ac:dyDescent="0.25">
      <c r="K8543" s="254"/>
      <c r="L8543" s="255"/>
      <c r="M8543" s="255"/>
      <c r="N8543" s="255"/>
      <c r="O8543" s="255"/>
      <c r="P8543" s="255"/>
      <c r="Q8543" s="255"/>
      <c r="R8543" s="255"/>
      <c r="S8543" s="255"/>
      <c r="T8543" s="255"/>
      <c r="U8543" s="255"/>
      <c r="V8543" s="255"/>
    </row>
    <row r="8544" spans="11:22" x14ac:dyDescent="0.25">
      <c r="K8544" s="254"/>
      <c r="L8544" s="255"/>
      <c r="M8544" s="255"/>
      <c r="N8544" s="255"/>
      <c r="O8544" s="255"/>
      <c r="P8544" s="255"/>
      <c r="Q8544" s="255"/>
      <c r="R8544" s="255"/>
      <c r="S8544" s="255"/>
      <c r="T8544" s="255"/>
      <c r="U8544" s="255"/>
      <c r="V8544" s="255"/>
    </row>
    <row r="8545" spans="11:22" x14ac:dyDescent="0.25">
      <c r="K8545" s="254"/>
      <c r="L8545" s="255"/>
      <c r="M8545" s="255"/>
      <c r="N8545" s="255"/>
      <c r="O8545" s="255"/>
      <c r="P8545" s="255"/>
      <c r="Q8545" s="255"/>
      <c r="R8545" s="255"/>
      <c r="S8545" s="255"/>
      <c r="T8545" s="255"/>
      <c r="U8545" s="255"/>
      <c r="V8545" s="255"/>
    </row>
    <row r="8546" spans="11:22" x14ac:dyDescent="0.25">
      <c r="K8546" s="254"/>
      <c r="L8546" s="255"/>
      <c r="M8546" s="255"/>
      <c r="N8546" s="255"/>
      <c r="O8546" s="255"/>
      <c r="P8546" s="255"/>
      <c r="Q8546" s="255"/>
      <c r="R8546" s="255"/>
      <c r="S8546" s="255"/>
      <c r="T8546" s="255"/>
      <c r="U8546" s="255"/>
      <c r="V8546" s="255"/>
    </row>
    <row r="8547" spans="11:22" x14ac:dyDescent="0.25">
      <c r="K8547" s="254"/>
      <c r="L8547" s="255"/>
      <c r="M8547" s="255"/>
      <c r="N8547" s="255"/>
      <c r="O8547" s="255"/>
      <c r="P8547" s="255"/>
      <c r="Q8547" s="255"/>
      <c r="R8547" s="255"/>
      <c r="S8547" s="255"/>
      <c r="T8547" s="255"/>
      <c r="U8547" s="255"/>
      <c r="V8547" s="255"/>
    </row>
    <row r="8548" spans="11:22" x14ac:dyDescent="0.25">
      <c r="K8548" s="254"/>
      <c r="L8548" s="255"/>
      <c r="M8548" s="255"/>
      <c r="N8548" s="255"/>
      <c r="O8548" s="255"/>
      <c r="P8548" s="255"/>
      <c r="Q8548" s="255"/>
      <c r="R8548" s="255"/>
      <c r="S8548" s="255"/>
      <c r="T8548" s="255"/>
      <c r="U8548" s="255"/>
      <c r="V8548" s="255"/>
    </row>
    <row r="8549" spans="11:22" x14ac:dyDescent="0.25">
      <c r="K8549" s="254"/>
      <c r="L8549" s="255"/>
      <c r="M8549" s="255"/>
      <c r="N8549" s="255"/>
      <c r="O8549" s="255"/>
      <c r="P8549" s="255"/>
      <c r="Q8549" s="255"/>
      <c r="R8549" s="255"/>
      <c r="S8549" s="255"/>
      <c r="T8549" s="255"/>
      <c r="U8549" s="255"/>
      <c r="V8549" s="255"/>
    </row>
    <row r="8550" spans="11:22" x14ac:dyDescent="0.25">
      <c r="K8550" s="254"/>
      <c r="L8550" s="255"/>
      <c r="M8550" s="255"/>
      <c r="N8550" s="255"/>
      <c r="O8550" s="255"/>
      <c r="P8550" s="255"/>
      <c r="Q8550" s="255"/>
      <c r="R8550" s="255"/>
      <c r="S8550" s="255"/>
      <c r="T8550" s="255"/>
      <c r="U8550" s="255"/>
      <c r="V8550" s="255"/>
    </row>
    <row r="8551" spans="11:22" x14ac:dyDescent="0.25">
      <c r="K8551" s="254"/>
      <c r="L8551" s="255"/>
      <c r="M8551" s="255"/>
      <c r="N8551" s="255"/>
      <c r="O8551" s="255"/>
      <c r="P8551" s="255"/>
      <c r="Q8551" s="255"/>
      <c r="R8551" s="255"/>
      <c r="S8551" s="255"/>
      <c r="T8551" s="255"/>
      <c r="U8551" s="255"/>
      <c r="V8551" s="255"/>
    </row>
    <row r="8552" spans="11:22" x14ac:dyDescent="0.25">
      <c r="K8552" s="254"/>
      <c r="L8552" s="255"/>
      <c r="M8552" s="255"/>
      <c r="N8552" s="255"/>
      <c r="O8552" s="255"/>
      <c r="P8552" s="255"/>
      <c r="Q8552" s="255"/>
      <c r="R8552" s="255"/>
      <c r="S8552" s="255"/>
      <c r="T8552" s="255"/>
      <c r="U8552" s="255"/>
      <c r="V8552" s="255"/>
    </row>
    <row r="8553" spans="11:22" x14ac:dyDescent="0.25">
      <c r="K8553" s="254"/>
      <c r="L8553" s="255"/>
      <c r="M8553" s="255"/>
      <c r="N8553" s="255"/>
      <c r="O8553" s="255"/>
      <c r="P8553" s="255"/>
      <c r="Q8553" s="255"/>
      <c r="R8553" s="255"/>
      <c r="S8553" s="255"/>
      <c r="T8553" s="255"/>
      <c r="U8553" s="255"/>
      <c r="V8553" s="255"/>
    </row>
    <row r="8554" spans="11:22" x14ac:dyDescent="0.25">
      <c r="K8554" s="254"/>
      <c r="L8554" s="255"/>
      <c r="M8554" s="255"/>
      <c r="N8554" s="255"/>
      <c r="O8554" s="255"/>
      <c r="P8554" s="255"/>
      <c r="Q8554" s="255"/>
      <c r="R8554" s="255"/>
      <c r="S8554" s="255"/>
      <c r="T8554" s="255"/>
      <c r="U8554" s="255"/>
      <c r="V8554" s="255"/>
    </row>
    <row r="8555" spans="11:22" x14ac:dyDescent="0.25">
      <c r="K8555" s="254"/>
      <c r="L8555" s="255"/>
      <c r="M8555" s="255"/>
      <c r="N8555" s="255"/>
      <c r="O8555" s="255"/>
      <c r="P8555" s="255"/>
      <c r="Q8555" s="255"/>
      <c r="R8555" s="255"/>
      <c r="S8555" s="255"/>
      <c r="T8555" s="255"/>
      <c r="U8555" s="255"/>
      <c r="V8555" s="255"/>
    </row>
    <row r="8556" spans="11:22" x14ac:dyDescent="0.25">
      <c r="K8556" s="254"/>
      <c r="L8556" s="255"/>
      <c r="M8556" s="255"/>
      <c r="N8556" s="255"/>
      <c r="O8556" s="255"/>
      <c r="P8556" s="255"/>
      <c r="Q8556" s="255"/>
      <c r="R8556" s="255"/>
      <c r="S8556" s="255"/>
      <c r="T8556" s="255"/>
      <c r="U8556" s="255"/>
      <c r="V8556" s="255"/>
    </row>
    <row r="8557" spans="11:22" x14ac:dyDescent="0.25">
      <c r="K8557" s="254"/>
      <c r="L8557" s="255"/>
      <c r="M8557" s="255"/>
      <c r="N8557" s="255"/>
      <c r="O8557" s="255"/>
      <c r="P8557" s="255"/>
      <c r="Q8557" s="255"/>
      <c r="R8557" s="255"/>
      <c r="S8557" s="255"/>
      <c r="T8557" s="255"/>
      <c r="U8557" s="255"/>
      <c r="V8557" s="255"/>
    </row>
    <row r="8558" spans="11:22" x14ac:dyDescent="0.25">
      <c r="K8558" s="254"/>
      <c r="L8558" s="255"/>
      <c r="M8558" s="255"/>
      <c r="N8558" s="255"/>
      <c r="O8558" s="255"/>
      <c r="P8558" s="255"/>
      <c r="Q8558" s="255"/>
      <c r="R8558" s="255"/>
      <c r="S8558" s="255"/>
      <c r="T8558" s="255"/>
      <c r="U8558" s="255"/>
      <c r="V8558" s="255"/>
    </row>
    <row r="8559" spans="11:22" x14ac:dyDescent="0.25">
      <c r="K8559" s="254"/>
      <c r="L8559" s="255"/>
      <c r="M8559" s="255"/>
      <c r="N8559" s="255"/>
      <c r="O8559" s="255"/>
      <c r="P8559" s="255"/>
      <c r="Q8559" s="255"/>
      <c r="R8559" s="255"/>
      <c r="S8559" s="255"/>
      <c r="T8559" s="255"/>
      <c r="U8559" s="255"/>
      <c r="V8559" s="255"/>
    </row>
    <row r="8560" spans="11:22" x14ac:dyDescent="0.25">
      <c r="K8560" s="254"/>
      <c r="L8560" s="255"/>
      <c r="M8560" s="255"/>
      <c r="N8560" s="255"/>
      <c r="O8560" s="255"/>
      <c r="P8560" s="255"/>
      <c r="Q8560" s="255"/>
      <c r="R8560" s="255"/>
      <c r="S8560" s="255"/>
      <c r="T8560" s="255"/>
      <c r="U8560" s="255"/>
      <c r="V8560" s="255"/>
    </row>
    <row r="8561" spans="11:22" x14ac:dyDescent="0.25">
      <c r="K8561" s="254"/>
      <c r="L8561" s="255"/>
      <c r="M8561" s="255"/>
      <c r="N8561" s="255"/>
      <c r="O8561" s="255"/>
      <c r="P8561" s="255"/>
      <c r="Q8561" s="255"/>
      <c r="R8561" s="255"/>
      <c r="S8561" s="255"/>
      <c r="T8561" s="255"/>
      <c r="U8561" s="255"/>
      <c r="V8561" s="255"/>
    </row>
    <row r="8562" spans="11:22" x14ac:dyDescent="0.25">
      <c r="K8562" s="254"/>
      <c r="L8562" s="255"/>
      <c r="M8562" s="255"/>
      <c r="N8562" s="255"/>
      <c r="O8562" s="255"/>
      <c r="P8562" s="255"/>
      <c r="Q8562" s="255"/>
      <c r="R8562" s="255"/>
      <c r="S8562" s="255"/>
      <c r="T8562" s="255"/>
      <c r="U8562" s="255"/>
      <c r="V8562" s="255"/>
    </row>
    <row r="8563" spans="11:22" x14ac:dyDescent="0.25">
      <c r="K8563" s="254"/>
      <c r="L8563" s="255"/>
      <c r="M8563" s="255"/>
      <c r="N8563" s="255"/>
      <c r="O8563" s="255"/>
      <c r="P8563" s="255"/>
      <c r="Q8563" s="255"/>
      <c r="R8563" s="255"/>
      <c r="S8563" s="255"/>
      <c r="T8563" s="255"/>
      <c r="U8563" s="255"/>
      <c r="V8563" s="255"/>
    </row>
    <row r="8564" spans="11:22" x14ac:dyDescent="0.25">
      <c r="K8564" s="254"/>
      <c r="L8564" s="255"/>
      <c r="M8564" s="255"/>
      <c r="N8564" s="255"/>
      <c r="O8564" s="255"/>
      <c r="P8564" s="255"/>
      <c r="Q8564" s="255"/>
      <c r="R8564" s="255"/>
      <c r="S8564" s="255"/>
      <c r="T8564" s="255"/>
      <c r="U8564" s="255"/>
      <c r="V8564" s="255"/>
    </row>
    <row r="8565" spans="11:22" x14ac:dyDescent="0.25">
      <c r="K8565" s="254"/>
      <c r="L8565" s="255"/>
      <c r="M8565" s="255"/>
      <c r="N8565" s="255"/>
      <c r="O8565" s="255"/>
      <c r="P8565" s="255"/>
      <c r="Q8565" s="255"/>
      <c r="R8565" s="255"/>
      <c r="S8565" s="255"/>
      <c r="T8565" s="255"/>
      <c r="U8565" s="255"/>
      <c r="V8565" s="255"/>
    </row>
    <row r="8566" spans="11:22" x14ac:dyDescent="0.25">
      <c r="K8566" s="254"/>
      <c r="L8566" s="255"/>
      <c r="M8566" s="255"/>
      <c r="N8566" s="255"/>
      <c r="O8566" s="255"/>
      <c r="P8566" s="255"/>
      <c r="Q8566" s="255"/>
      <c r="R8566" s="255"/>
      <c r="S8566" s="255"/>
      <c r="T8566" s="255"/>
      <c r="U8566" s="255"/>
      <c r="V8566" s="255"/>
    </row>
    <row r="8567" spans="11:22" x14ac:dyDescent="0.25">
      <c r="K8567" s="254"/>
      <c r="L8567" s="255"/>
      <c r="M8567" s="255"/>
      <c r="N8567" s="255"/>
      <c r="O8567" s="255"/>
      <c r="P8567" s="255"/>
      <c r="Q8567" s="255"/>
      <c r="R8567" s="255"/>
      <c r="S8567" s="255"/>
      <c r="T8567" s="255"/>
      <c r="U8567" s="255"/>
      <c r="V8567" s="255"/>
    </row>
    <row r="8568" spans="11:22" x14ac:dyDescent="0.25">
      <c r="K8568" s="254"/>
      <c r="L8568" s="255"/>
      <c r="M8568" s="255"/>
      <c r="N8568" s="255"/>
      <c r="O8568" s="255"/>
      <c r="P8568" s="255"/>
      <c r="Q8568" s="255"/>
      <c r="R8568" s="255"/>
      <c r="S8568" s="255"/>
      <c r="T8568" s="255"/>
      <c r="U8568" s="255"/>
      <c r="V8568" s="255"/>
    </row>
    <row r="8569" spans="11:22" x14ac:dyDescent="0.25">
      <c r="K8569" s="254"/>
      <c r="L8569" s="255"/>
      <c r="M8569" s="255"/>
      <c r="N8569" s="255"/>
      <c r="O8569" s="255"/>
      <c r="P8569" s="255"/>
      <c r="Q8569" s="255"/>
      <c r="R8569" s="255"/>
      <c r="S8569" s="255"/>
      <c r="T8569" s="255"/>
      <c r="U8569" s="255"/>
      <c r="V8569" s="255"/>
    </row>
    <row r="8570" spans="11:22" x14ac:dyDescent="0.25">
      <c r="K8570" s="254"/>
      <c r="L8570" s="255"/>
      <c r="M8570" s="255"/>
      <c r="N8570" s="255"/>
      <c r="O8570" s="255"/>
      <c r="P8570" s="255"/>
      <c r="Q8570" s="255"/>
      <c r="R8570" s="255"/>
      <c r="S8570" s="255"/>
      <c r="T8570" s="255"/>
      <c r="U8570" s="255"/>
      <c r="V8570" s="255"/>
    </row>
  </sheetData>
  <autoFilter ref="K1:AA1"/>
  <phoneticPr fontId="0" type="noConversion"/>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101"/>
  <sheetViews>
    <sheetView workbookViewId="0"/>
  </sheetViews>
  <sheetFormatPr defaultRowHeight="15" x14ac:dyDescent="0.25"/>
  <cols>
    <col min="1" max="1" width="22.28515625" customWidth="1"/>
    <col min="2" max="2" width="36.5703125" bestFit="1" customWidth="1"/>
    <col min="3" max="3" width="9.28515625" customWidth="1"/>
    <col min="6" max="6" width="9.5703125" bestFit="1" customWidth="1"/>
    <col min="7" max="7" width="42.7109375" bestFit="1" customWidth="1"/>
    <col min="9" max="9" width="15.5703125" bestFit="1" customWidth="1"/>
    <col min="10" max="10" width="22.140625" bestFit="1" customWidth="1"/>
    <col min="11" max="11" width="5" bestFit="1" customWidth="1"/>
    <col min="12" max="12" width="2" bestFit="1" customWidth="1"/>
    <col min="13" max="13" width="12" bestFit="1" customWidth="1"/>
    <col min="14" max="14" width="11.42578125" bestFit="1" customWidth="1"/>
    <col min="15" max="15" width="42.7109375" bestFit="1" customWidth="1"/>
  </cols>
  <sheetData>
    <row r="1" spans="1:12" ht="126.75" thickBot="1" x14ac:dyDescent="0.3">
      <c r="A1" s="112" t="s">
        <v>90</v>
      </c>
      <c r="B1" s="113" t="s">
        <v>80</v>
      </c>
      <c r="C1" s="113" t="s">
        <v>113</v>
      </c>
      <c r="D1" s="113" t="s">
        <v>91</v>
      </c>
      <c r="E1" s="113" t="s">
        <v>93</v>
      </c>
      <c r="F1" s="114" t="s">
        <v>92</v>
      </c>
    </row>
    <row r="2" spans="1:12" x14ac:dyDescent="0.25">
      <c r="A2" s="238"/>
      <c r="B2" s="238"/>
      <c r="C2" s="238"/>
      <c r="D2" s="239"/>
      <c r="E2" s="240"/>
      <c r="F2" s="241"/>
    </row>
    <row r="3" spans="1:12" x14ac:dyDescent="0.25">
      <c r="A3" s="238"/>
      <c r="B3" s="238"/>
      <c r="C3" s="238"/>
      <c r="D3" s="239"/>
      <c r="E3" s="240"/>
      <c r="F3" s="241"/>
    </row>
    <row r="4" spans="1:12" x14ac:dyDescent="0.25">
      <c r="A4" s="238"/>
      <c r="B4" s="238"/>
      <c r="C4" s="238"/>
      <c r="D4" s="239"/>
      <c r="E4" s="240"/>
      <c r="F4" s="241"/>
    </row>
    <row r="5" spans="1:12" x14ac:dyDescent="0.25">
      <c r="A5" s="238"/>
      <c r="B5" s="238"/>
      <c r="C5" s="238"/>
      <c r="D5" s="239"/>
      <c r="E5" s="240"/>
      <c r="F5" s="241"/>
    </row>
    <row r="6" spans="1:12" x14ac:dyDescent="0.25">
      <c r="A6" s="238"/>
      <c r="B6" s="238"/>
      <c r="C6" s="238"/>
      <c r="D6" s="239"/>
      <c r="E6" s="240"/>
      <c r="F6" s="241"/>
    </row>
    <row r="7" spans="1:12" x14ac:dyDescent="0.25">
      <c r="A7" s="238"/>
      <c r="B7" s="238"/>
      <c r="C7" s="238"/>
      <c r="D7" s="239"/>
      <c r="E7" s="240"/>
      <c r="F7" s="241"/>
    </row>
    <row r="8" spans="1:12" x14ac:dyDescent="0.25">
      <c r="A8" s="238"/>
      <c r="B8" s="238"/>
      <c r="C8" s="238"/>
      <c r="D8" s="239"/>
      <c r="E8" s="240"/>
      <c r="F8" s="243"/>
      <c r="G8" s="274"/>
      <c r="H8" s="275"/>
      <c r="I8" s="275"/>
      <c r="J8" s="275"/>
      <c r="K8" s="275"/>
      <c r="L8" s="275"/>
    </row>
    <row r="9" spans="1:12" x14ac:dyDescent="0.25">
      <c r="A9" s="238"/>
      <c r="B9" s="238"/>
      <c r="C9" s="238"/>
      <c r="D9" s="262"/>
      <c r="E9" s="263"/>
      <c r="F9" s="264"/>
    </row>
    <row r="10" spans="1:12" x14ac:dyDescent="0.25">
      <c r="A10" s="238"/>
      <c r="B10" s="238"/>
      <c r="C10" s="238"/>
      <c r="D10" s="239"/>
      <c r="E10" s="240"/>
      <c r="F10" s="241"/>
    </row>
    <row r="11" spans="1:12" x14ac:dyDescent="0.25">
      <c r="A11" s="238"/>
      <c r="B11" s="238"/>
      <c r="C11" s="238"/>
      <c r="D11" s="239"/>
      <c r="E11" s="240"/>
      <c r="F11" s="241"/>
    </row>
    <row r="12" spans="1:12" x14ac:dyDescent="0.25">
      <c r="A12" s="238"/>
      <c r="B12" s="238"/>
      <c r="C12" s="238"/>
      <c r="D12" s="239"/>
      <c r="E12" s="240"/>
      <c r="F12" s="241"/>
    </row>
    <row r="13" spans="1:12" x14ac:dyDescent="0.25">
      <c r="A13" s="238"/>
      <c r="B13" s="238"/>
      <c r="C13" s="238"/>
      <c r="D13" s="239"/>
      <c r="E13" s="240"/>
      <c r="F13" s="241"/>
    </row>
    <row r="14" spans="1:12" x14ac:dyDescent="0.25">
      <c r="A14" s="238"/>
      <c r="B14" s="238"/>
      <c r="C14" s="238"/>
      <c r="D14" s="239"/>
      <c r="E14" s="240"/>
      <c r="F14" s="241"/>
    </row>
    <row r="15" spans="1:12" x14ac:dyDescent="0.25">
      <c r="A15" s="238"/>
      <c r="B15" s="238"/>
      <c r="C15" s="238"/>
      <c r="D15" s="239"/>
      <c r="E15" s="240"/>
      <c r="F15" s="241"/>
    </row>
    <row r="16" spans="1:12" x14ac:dyDescent="0.25">
      <c r="A16" s="238"/>
      <c r="B16" s="238"/>
      <c r="C16" s="238"/>
      <c r="D16" s="239"/>
      <c r="E16" s="240"/>
      <c r="F16" s="241"/>
    </row>
    <row r="17" spans="1:6" x14ac:dyDescent="0.25">
      <c r="A17" s="238"/>
      <c r="B17" s="238"/>
      <c r="C17" s="238"/>
      <c r="D17" s="239"/>
      <c r="E17" s="240"/>
      <c r="F17" s="241"/>
    </row>
    <row r="18" spans="1:6" x14ac:dyDescent="0.25">
      <c r="A18" s="238"/>
      <c r="B18" s="238"/>
      <c r="C18" s="238"/>
      <c r="D18" s="239"/>
      <c r="E18" s="240"/>
      <c r="F18" s="241"/>
    </row>
    <row r="19" spans="1:6" x14ac:dyDescent="0.25">
      <c r="A19" s="238"/>
      <c r="B19" s="238"/>
      <c r="C19" s="238"/>
      <c r="D19" s="239"/>
      <c r="E19" s="240"/>
      <c r="F19" s="241"/>
    </row>
    <row r="20" spans="1:6" x14ac:dyDescent="0.25">
      <c r="A20" s="238"/>
      <c r="B20" s="238"/>
      <c r="C20" s="238"/>
      <c r="D20" s="239"/>
      <c r="E20" s="240"/>
      <c r="F20" s="241"/>
    </row>
    <row r="21" spans="1:6" x14ac:dyDescent="0.25">
      <c r="A21" s="238"/>
      <c r="B21" s="238"/>
      <c r="C21" s="238"/>
      <c r="D21" s="239"/>
      <c r="E21" s="240"/>
      <c r="F21" s="241"/>
    </row>
    <row r="22" spans="1:6" x14ac:dyDescent="0.25">
      <c r="A22" s="238"/>
      <c r="B22" s="238"/>
      <c r="C22" s="238"/>
      <c r="D22" s="239"/>
      <c r="E22" s="240"/>
      <c r="F22" s="241"/>
    </row>
    <row r="23" spans="1:6" x14ac:dyDescent="0.25">
      <c r="A23" s="107"/>
      <c r="B23" s="63"/>
      <c r="C23" s="244"/>
      <c r="D23" s="245"/>
      <c r="E23" s="246"/>
      <c r="F23" s="247"/>
    </row>
    <row r="24" spans="1:6" x14ac:dyDescent="0.25">
      <c r="A24" s="107"/>
      <c r="B24" s="63"/>
      <c r="C24" s="63"/>
      <c r="D24" s="63"/>
      <c r="E24" s="63"/>
      <c r="F24" s="108"/>
    </row>
    <row r="25" spans="1:6" x14ac:dyDescent="0.25">
      <c r="A25" s="107"/>
      <c r="B25" s="63"/>
      <c r="C25" s="63"/>
      <c r="D25" s="63"/>
      <c r="E25" s="63"/>
      <c r="F25" s="108"/>
    </row>
    <row r="26" spans="1:6" x14ac:dyDescent="0.25">
      <c r="A26" s="107"/>
      <c r="B26" s="63"/>
      <c r="C26" s="63"/>
      <c r="D26" s="63"/>
      <c r="E26" s="63"/>
      <c r="F26" s="108"/>
    </row>
    <row r="27" spans="1:6" x14ac:dyDescent="0.25">
      <c r="A27" s="107"/>
      <c r="B27" s="63"/>
      <c r="C27" s="63"/>
      <c r="D27" s="63"/>
      <c r="E27" s="63"/>
      <c r="F27" s="108"/>
    </row>
    <row r="28" spans="1:6" x14ac:dyDescent="0.25">
      <c r="A28" s="107"/>
      <c r="B28" s="63"/>
      <c r="C28" s="63"/>
      <c r="D28" s="63"/>
      <c r="E28" s="63"/>
      <c r="F28" s="108"/>
    </row>
    <row r="29" spans="1:6" x14ac:dyDescent="0.25">
      <c r="A29" s="107"/>
      <c r="B29" s="63"/>
      <c r="C29" s="63"/>
      <c r="D29" s="63"/>
      <c r="E29" s="63"/>
      <c r="F29" s="108"/>
    </row>
    <row r="30" spans="1:6" x14ac:dyDescent="0.25">
      <c r="A30" s="107"/>
      <c r="B30" s="63"/>
      <c r="C30" s="63"/>
      <c r="D30" s="63"/>
      <c r="E30" s="63"/>
      <c r="F30" s="108"/>
    </row>
    <row r="31" spans="1:6" x14ac:dyDescent="0.25">
      <c r="A31" s="107"/>
      <c r="B31" s="63"/>
      <c r="C31" s="63"/>
      <c r="D31" s="63"/>
      <c r="E31" s="63"/>
      <c r="F31" s="108"/>
    </row>
    <row r="32" spans="1:6" x14ac:dyDescent="0.25">
      <c r="A32" s="107"/>
      <c r="B32" s="63"/>
      <c r="C32" s="63"/>
      <c r="D32" s="63"/>
      <c r="E32" s="63"/>
      <c r="F32" s="108"/>
    </row>
    <row r="33" spans="1:6" x14ac:dyDescent="0.25">
      <c r="A33" s="107"/>
      <c r="B33" s="63"/>
      <c r="C33" s="63"/>
      <c r="D33" s="63"/>
      <c r="E33" s="63"/>
      <c r="F33" s="108"/>
    </row>
    <row r="34" spans="1:6" x14ac:dyDescent="0.25">
      <c r="A34" s="107"/>
      <c r="B34" s="63"/>
      <c r="C34" s="63"/>
      <c r="D34" s="63"/>
      <c r="E34" s="63"/>
      <c r="F34" s="108"/>
    </row>
    <row r="35" spans="1:6" x14ac:dyDescent="0.25">
      <c r="A35" s="107"/>
      <c r="B35" s="63"/>
      <c r="C35" s="63"/>
      <c r="D35" s="63"/>
      <c r="E35" s="63"/>
      <c r="F35" s="108"/>
    </row>
    <row r="36" spans="1:6" x14ac:dyDescent="0.25">
      <c r="A36" s="107"/>
      <c r="B36" s="63"/>
      <c r="C36" s="63"/>
      <c r="D36" s="63"/>
      <c r="E36" s="63"/>
      <c r="F36" s="108"/>
    </row>
    <row r="37" spans="1:6" x14ac:dyDescent="0.25">
      <c r="A37" s="107"/>
      <c r="B37" s="63"/>
      <c r="C37" s="63"/>
      <c r="D37" s="63"/>
      <c r="E37" s="63"/>
      <c r="F37" s="108"/>
    </row>
    <row r="38" spans="1:6" x14ac:dyDescent="0.25">
      <c r="A38" s="107"/>
      <c r="B38" s="63"/>
      <c r="C38" s="63"/>
      <c r="D38" s="63"/>
      <c r="E38" s="63"/>
      <c r="F38" s="108"/>
    </row>
    <row r="39" spans="1:6" x14ac:dyDescent="0.25">
      <c r="A39" s="107"/>
      <c r="B39" s="63"/>
      <c r="C39" s="63"/>
      <c r="D39" s="63"/>
      <c r="E39" s="63"/>
      <c r="F39" s="108"/>
    </row>
    <row r="40" spans="1:6" x14ac:dyDescent="0.25">
      <c r="A40" s="107"/>
      <c r="B40" s="63"/>
      <c r="C40" s="63"/>
      <c r="D40" s="63"/>
      <c r="E40" s="63"/>
      <c r="F40" s="108"/>
    </row>
    <row r="41" spans="1:6" x14ac:dyDescent="0.25">
      <c r="A41" s="107"/>
      <c r="B41" s="63"/>
      <c r="C41" s="63"/>
      <c r="D41" s="63"/>
      <c r="E41" s="63"/>
      <c r="F41" s="108"/>
    </row>
    <row r="42" spans="1:6" x14ac:dyDescent="0.25">
      <c r="A42" s="107"/>
      <c r="B42" s="63"/>
      <c r="C42" s="63"/>
      <c r="D42" s="63"/>
      <c r="E42" s="63"/>
      <c r="F42" s="108"/>
    </row>
    <row r="43" spans="1:6" x14ac:dyDescent="0.25">
      <c r="A43" s="107"/>
      <c r="B43" s="63"/>
      <c r="C43" s="63"/>
      <c r="D43" s="63"/>
      <c r="E43" s="63"/>
      <c r="F43" s="108"/>
    </row>
    <row r="44" spans="1:6" x14ac:dyDescent="0.25">
      <c r="A44" s="107"/>
      <c r="B44" s="63"/>
      <c r="C44" s="63"/>
      <c r="D44" s="63"/>
      <c r="E44" s="63"/>
      <c r="F44" s="108"/>
    </row>
    <row r="45" spans="1:6" x14ac:dyDescent="0.25">
      <c r="A45" s="107"/>
      <c r="B45" s="63"/>
      <c r="C45" s="63"/>
      <c r="D45" s="63"/>
      <c r="E45" s="63"/>
      <c r="F45" s="108"/>
    </row>
    <row r="46" spans="1:6" x14ac:dyDescent="0.25">
      <c r="A46" s="107"/>
      <c r="B46" s="63"/>
      <c r="C46" s="63"/>
      <c r="D46" s="63"/>
      <c r="E46" s="63"/>
      <c r="F46" s="108"/>
    </row>
    <row r="47" spans="1:6" x14ac:dyDescent="0.25">
      <c r="A47" s="107"/>
      <c r="B47" s="63"/>
      <c r="C47" s="63"/>
      <c r="D47" s="63"/>
      <c r="E47" s="63"/>
      <c r="F47" s="108"/>
    </row>
    <row r="48" spans="1:6" x14ac:dyDescent="0.25">
      <c r="A48" s="107"/>
      <c r="B48" s="63"/>
      <c r="C48" s="63"/>
      <c r="D48" s="63"/>
      <c r="E48" s="63"/>
      <c r="F48" s="108"/>
    </row>
    <row r="49" spans="1:6" x14ac:dyDescent="0.25">
      <c r="A49" s="107"/>
      <c r="B49" s="63"/>
      <c r="C49" s="63"/>
      <c r="D49" s="63"/>
      <c r="E49" s="63"/>
      <c r="F49" s="108"/>
    </row>
    <row r="50" spans="1:6" x14ac:dyDescent="0.25">
      <c r="A50" s="107"/>
      <c r="B50" s="63"/>
      <c r="C50" s="63"/>
      <c r="D50" s="63"/>
      <c r="E50" s="63"/>
      <c r="F50" s="108"/>
    </row>
    <row r="51" spans="1:6" x14ac:dyDescent="0.25">
      <c r="A51" s="107"/>
      <c r="B51" s="63"/>
      <c r="C51" s="63"/>
      <c r="D51" s="63"/>
      <c r="E51" s="63"/>
      <c r="F51" s="108"/>
    </row>
    <row r="52" spans="1:6" x14ac:dyDescent="0.25">
      <c r="A52" s="107"/>
      <c r="B52" s="63"/>
      <c r="C52" s="63"/>
      <c r="D52" s="63"/>
      <c r="E52" s="63"/>
      <c r="F52" s="108"/>
    </row>
    <row r="53" spans="1:6" x14ac:dyDescent="0.25">
      <c r="A53" s="107"/>
      <c r="B53" s="63"/>
      <c r="C53" s="63"/>
      <c r="D53" s="63"/>
      <c r="E53" s="63"/>
      <c r="F53" s="108"/>
    </row>
    <row r="54" spans="1:6" x14ac:dyDescent="0.25">
      <c r="A54" s="107"/>
      <c r="B54" s="63"/>
      <c r="C54" s="63"/>
      <c r="D54" s="63"/>
      <c r="E54" s="63"/>
      <c r="F54" s="108"/>
    </row>
    <row r="55" spans="1:6" x14ac:dyDescent="0.25">
      <c r="A55" s="107"/>
      <c r="B55" s="63"/>
      <c r="C55" s="63"/>
      <c r="D55" s="63"/>
      <c r="E55" s="63"/>
      <c r="F55" s="108"/>
    </row>
    <row r="56" spans="1:6" x14ac:dyDescent="0.25">
      <c r="A56" s="107"/>
      <c r="B56" s="63"/>
      <c r="C56" s="63"/>
      <c r="D56" s="63"/>
      <c r="E56" s="63"/>
      <c r="F56" s="108"/>
    </row>
    <row r="57" spans="1:6" x14ac:dyDescent="0.25">
      <c r="A57" s="107"/>
      <c r="B57" s="63"/>
      <c r="C57" s="63"/>
      <c r="D57" s="63"/>
      <c r="E57" s="63"/>
      <c r="F57" s="108"/>
    </row>
    <row r="58" spans="1:6" x14ac:dyDescent="0.25">
      <c r="A58" s="107"/>
      <c r="B58" s="63"/>
      <c r="C58" s="63"/>
      <c r="D58" s="63"/>
      <c r="E58" s="63"/>
      <c r="F58" s="108"/>
    </row>
    <row r="59" spans="1:6" x14ac:dyDescent="0.25">
      <c r="A59" s="107"/>
      <c r="B59" s="63"/>
      <c r="C59" s="63"/>
      <c r="D59" s="63"/>
      <c r="E59" s="63"/>
      <c r="F59" s="108"/>
    </row>
    <row r="60" spans="1:6" x14ac:dyDescent="0.25">
      <c r="A60" s="107"/>
      <c r="B60" s="63"/>
      <c r="C60" s="63"/>
      <c r="D60" s="63"/>
      <c r="E60" s="63"/>
      <c r="F60" s="108"/>
    </row>
    <row r="61" spans="1:6" x14ac:dyDescent="0.25">
      <c r="A61" s="107"/>
      <c r="B61" s="63"/>
      <c r="C61" s="63"/>
      <c r="D61" s="63"/>
      <c r="E61" s="63"/>
      <c r="F61" s="108"/>
    </row>
    <row r="62" spans="1:6" x14ac:dyDescent="0.25">
      <c r="A62" s="107"/>
      <c r="B62" s="63"/>
      <c r="C62" s="63"/>
      <c r="D62" s="63"/>
      <c r="E62" s="63"/>
      <c r="F62" s="108"/>
    </row>
    <row r="63" spans="1:6" x14ac:dyDescent="0.25">
      <c r="A63" s="107"/>
      <c r="B63" s="63"/>
      <c r="C63" s="63"/>
      <c r="D63" s="63"/>
      <c r="E63" s="63"/>
      <c r="F63" s="108"/>
    </row>
    <row r="64" spans="1:6" x14ac:dyDescent="0.25">
      <c r="A64" s="107"/>
      <c r="B64" s="63"/>
      <c r="C64" s="63"/>
      <c r="D64" s="63"/>
      <c r="E64" s="63"/>
      <c r="F64" s="108"/>
    </row>
    <row r="65" spans="1:6" x14ac:dyDescent="0.25">
      <c r="A65" s="107"/>
      <c r="B65" s="63"/>
      <c r="C65" s="63"/>
      <c r="D65" s="63"/>
      <c r="E65" s="63"/>
      <c r="F65" s="108"/>
    </row>
    <row r="66" spans="1:6" x14ac:dyDescent="0.25">
      <c r="A66" s="107"/>
      <c r="B66" s="63"/>
      <c r="C66" s="63"/>
      <c r="D66" s="63"/>
      <c r="E66" s="63"/>
      <c r="F66" s="108"/>
    </row>
    <row r="67" spans="1:6" x14ac:dyDescent="0.25">
      <c r="A67" s="107"/>
      <c r="B67" s="63"/>
      <c r="C67" s="63"/>
      <c r="D67" s="63"/>
      <c r="E67" s="63"/>
      <c r="F67" s="108"/>
    </row>
    <row r="68" spans="1:6" x14ac:dyDescent="0.25">
      <c r="A68" s="107"/>
      <c r="B68" s="63"/>
      <c r="C68" s="63"/>
      <c r="D68" s="63"/>
      <c r="E68" s="63"/>
      <c r="F68" s="108"/>
    </row>
    <row r="69" spans="1:6" x14ac:dyDescent="0.25">
      <c r="A69" s="107"/>
      <c r="B69" s="63"/>
      <c r="C69" s="63"/>
      <c r="D69" s="63"/>
      <c r="E69" s="63"/>
      <c r="F69" s="108"/>
    </row>
    <row r="70" spans="1:6" x14ac:dyDescent="0.25">
      <c r="A70" s="107"/>
      <c r="B70" s="63"/>
      <c r="C70" s="63"/>
      <c r="D70" s="63"/>
      <c r="E70" s="63"/>
      <c r="F70" s="108"/>
    </row>
    <row r="71" spans="1:6" x14ac:dyDescent="0.25">
      <c r="A71" s="107"/>
      <c r="B71" s="63"/>
      <c r="C71" s="63"/>
      <c r="D71" s="63"/>
      <c r="E71" s="63"/>
      <c r="F71" s="108"/>
    </row>
    <row r="72" spans="1:6" x14ac:dyDescent="0.25">
      <c r="A72" s="107"/>
      <c r="B72" s="63"/>
      <c r="C72" s="63"/>
      <c r="D72" s="63"/>
      <c r="E72" s="63"/>
      <c r="F72" s="108"/>
    </row>
    <row r="73" spans="1:6" x14ac:dyDescent="0.25">
      <c r="A73" s="107"/>
      <c r="B73" s="63"/>
      <c r="C73" s="63"/>
      <c r="D73" s="63"/>
      <c r="E73" s="63"/>
      <c r="F73" s="108"/>
    </row>
    <row r="74" spans="1:6" x14ac:dyDescent="0.25">
      <c r="A74" s="107"/>
      <c r="B74" s="63"/>
      <c r="C74" s="63"/>
      <c r="D74" s="63"/>
      <c r="E74" s="63"/>
      <c r="F74" s="108"/>
    </row>
    <row r="75" spans="1:6" x14ac:dyDescent="0.25">
      <c r="A75" s="107"/>
      <c r="B75" s="63"/>
      <c r="C75" s="63"/>
      <c r="D75" s="63"/>
      <c r="E75" s="63"/>
      <c r="F75" s="108"/>
    </row>
    <row r="76" spans="1:6" x14ac:dyDescent="0.25">
      <c r="A76" s="107"/>
      <c r="B76" s="63"/>
      <c r="C76" s="63"/>
      <c r="D76" s="63"/>
      <c r="E76" s="63"/>
      <c r="F76" s="108"/>
    </row>
    <row r="77" spans="1:6" x14ac:dyDescent="0.25">
      <c r="A77" s="107"/>
      <c r="B77" s="63"/>
      <c r="C77" s="63"/>
      <c r="D77" s="63"/>
      <c r="E77" s="63"/>
      <c r="F77" s="108"/>
    </row>
    <row r="78" spans="1:6" x14ac:dyDescent="0.25">
      <c r="A78" s="107"/>
      <c r="B78" s="63"/>
      <c r="C78" s="63"/>
      <c r="D78" s="63"/>
      <c r="E78" s="63"/>
      <c r="F78" s="108"/>
    </row>
    <row r="79" spans="1:6" x14ac:dyDescent="0.25">
      <c r="A79" s="107"/>
      <c r="B79" s="63"/>
      <c r="C79" s="63"/>
      <c r="D79" s="63"/>
      <c r="E79" s="63"/>
      <c r="F79" s="108"/>
    </row>
    <row r="80" spans="1:6" x14ac:dyDescent="0.25">
      <c r="A80" s="107"/>
      <c r="B80" s="63"/>
      <c r="C80" s="63"/>
      <c r="D80" s="63"/>
      <c r="E80" s="63"/>
      <c r="F80" s="108"/>
    </row>
    <row r="81" spans="1:6" x14ac:dyDescent="0.25">
      <c r="A81" s="107"/>
      <c r="B81" s="63"/>
      <c r="C81" s="63"/>
      <c r="D81" s="63"/>
      <c r="E81" s="63"/>
      <c r="F81" s="108"/>
    </row>
    <row r="82" spans="1:6" x14ac:dyDescent="0.25">
      <c r="A82" s="107"/>
      <c r="B82" s="63"/>
      <c r="C82" s="63"/>
      <c r="D82" s="63"/>
      <c r="E82" s="63"/>
      <c r="F82" s="108"/>
    </row>
    <row r="83" spans="1:6" x14ac:dyDescent="0.25">
      <c r="A83" s="107"/>
      <c r="B83" s="63"/>
      <c r="C83" s="63"/>
      <c r="D83" s="63"/>
      <c r="E83" s="63"/>
      <c r="F83" s="108"/>
    </row>
    <row r="84" spans="1:6" x14ac:dyDescent="0.25">
      <c r="A84" s="107"/>
      <c r="B84" s="63"/>
      <c r="C84" s="63"/>
      <c r="D84" s="63"/>
      <c r="E84" s="63"/>
      <c r="F84" s="108"/>
    </row>
    <row r="85" spans="1:6" x14ac:dyDescent="0.25">
      <c r="A85" s="107"/>
      <c r="B85" s="63"/>
      <c r="C85" s="63"/>
      <c r="D85" s="63"/>
      <c r="E85" s="63"/>
      <c r="F85" s="108"/>
    </row>
    <row r="86" spans="1:6" x14ac:dyDescent="0.25">
      <c r="A86" s="107"/>
      <c r="B86" s="63"/>
      <c r="C86" s="63"/>
      <c r="D86" s="63"/>
      <c r="E86" s="63"/>
      <c r="F86" s="108"/>
    </row>
    <row r="87" spans="1:6" x14ac:dyDescent="0.25">
      <c r="A87" s="107"/>
      <c r="B87" s="63"/>
      <c r="C87" s="63"/>
      <c r="D87" s="63"/>
      <c r="E87" s="63"/>
      <c r="F87" s="108"/>
    </row>
    <row r="88" spans="1:6" x14ac:dyDescent="0.25">
      <c r="A88" s="107"/>
      <c r="B88" s="63"/>
      <c r="C88" s="63"/>
      <c r="D88" s="63"/>
      <c r="E88" s="63"/>
      <c r="F88" s="108"/>
    </row>
    <row r="89" spans="1:6" x14ac:dyDescent="0.25">
      <c r="A89" s="107"/>
      <c r="B89" s="63"/>
      <c r="C89" s="63"/>
      <c r="D89" s="63"/>
      <c r="E89" s="63"/>
      <c r="F89" s="108"/>
    </row>
    <row r="90" spans="1:6" x14ac:dyDescent="0.25">
      <c r="A90" s="107"/>
      <c r="B90" s="63"/>
      <c r="C90" s="63"/>
      <c r="D90" s="63"/>
      <c r="E90" s="63"/>
      <c r="F90" s="108"/>
    </row>
    <row r="91" spans="1:6" x14ac:dyDescent="0.25">
      <c r="A91" s="107"/>
      <c r="B91" s="63"/>
      <c r="C91" s="63"/>
      <c r="D91" s="63"/>
      <c r="E91" s="63"/>
      <c r="F91" s="108"/>
    </row>
    <row r="92" spans="1:6" x14ac:dyDescent="0.25">
      <c r="A92" s="107"/>
      <c r="B92" s="63"/>
      <c r="C92" s="63"/>
      <c r="D92" s="63"/>
      <c r="E92" s="63"/>
      <c r="F92" s="108"/>
    </row>
    <row r="93" spans="1:6" x14ac:dyDescent="0.25">
      <c r="A93" s="107"/>
      <c r="B93" s="63"/>
      <c r="C93" s="63"/>
      <c r="D93" s="63"/>
      <c r="E93" s="63"/>
      <c r="F93" s="108"/>
    </row>
    <row r="94" spans="1:6" x14ac:dyDescent="0.25">
      <c r="A94" s="107"/>
      <c r="B94" s="63"/>
      <c r="C94" s="63"/>
      <c r="D94" s="63"/>
      <c r="E94" s="63"/>
      <c r="F94" s="108"/>
    </row>
    <row r="95" spans="1:6" x14ac:dyDescent="0.25">
      <c r="A95" s="107"/>
      <c r="B95" s="63"/>
      <c r="C95" s="63"/>
      <c r="D95" s="63"/>
      <c r="E95" s="63"/>
      <c r="F95" s="108"/>
    </row>
    <row r="96" spans="1:6" x14ac:dyDescent="0.25">
      <c r="A96" s="107"/>
      <c r="B96" s="63"/>
      <c r="C96" s="63"/>
      <c r="D96" s="63"/>
      <c r="E96" s="63"/>
      <c r="F96" s="108"/>
    </row>
    <row r="97" spans="1:6" x14ac:dyDescent="0.25">
      <c r="A97" s="107"/>
      <c r="B97" s="63"/>
      <c r="C97" s="63"/>
      <c r="D97" s="63"/>
      <c r="E97" s="63"/>
      <c r="F97" s="108"/>
    </row>
    <row r="98" spans="1:6" x14ac:dyDescent="0.25">
      <c r="A98" s="107"/>
      <c r="B98" s="63"/>
      <c r="C98" s="63"/>
      <c r="D98" s="63"/>
      <c r="E98" s="63"/>
      <c r="F98" s="108"/>
    </row>
    <row r="99" spans="1:6" x14ac:dyDescent="0.25">
      <c r="A99" s="107"/>
      <c r="B99" s="63"/>
      <c r="C99" s="63"/>
      <c r="D99" s="63"/>
      <c r="E99" s="63"/>
      <c r="F99" s="108"/>
    </row>
    <row r="100" spans="1:6" x14ac:dyDescent="0.25">
      <c r="A100" s="107"/>
      <c r="B100" s="63"/>
      <c r="C100" s="63"/>
      <c r="D100" s="63"/>
      <c r="E100" s="63"/>
      <c r="F100" s="108"/>
    </row>
    <row r="101" spans="1:6" ht="15.75" thickBot="1" x14ac:dyDescent="0.3">
      <c r="A101" s="109"/>
      <c r="B101" s="110"/>
      <c r="C101" s="110"/>
      <c r="D101" s="110"/>
      <c r="E101" s="110"/>
      <c r="F101" s="111"/>
    </row>
  </sheetData>
  <mergeCells count="1">
    <mergeCell ref="G8:L8"/>
  </mergeCells>
  <phoneticPr fontId="21" type="noConversion"/>
  <pageMargins left="0.7" right="0.7" top="0.75" bottom="0.75" header="0.3" footer="0.3"/>
  <pageSetup paperSize="9" orientation="portrait" verticalDpi="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9"/>
  <sheetViews>
    <sheetView workbookViewId="0"/>
  </sheetViews>
  <sheetFormatPr defaultRowHeight="15" x14ac:dyDescent="0.25"/>
  <cols>
    <col min="1" max="1" width="14.7109375" bestFit="1" customWidth="1"/>
    <col min="2" max="9" width="6.7109375" customWidth="1"/>
    <col min="10" max="10" width="14.7109375" bestFit="1" customWidth="1"/>
    <col min="11" max="11" width="39.5703125" bestFit="1" customWidth="1"/>
  </cols>
  <sheetData>
    <row r="1" spans="1:12" ht="18.75" x14ac:dyDescent="0.3">
      <c r="A1" t="s">
        <v>107</v>
      </c>
    </row>
    <row r="2" spans="1:12" ht="15.75" thickBot="1" x14ac:dyDescent="0.3"/>
    <row r="3" spans="1:12" ht="158.25" thickBot="1" x14ac:dyDescent="0.3">
      <c r="B3" s="198" t="s">
        <v>19</v>
      </c>
      <c r="C3" s="199" t="s">
        <v>108</v>
      </c>
      <c r="D3" s="200" t="s">
        <v>64</v>
      </c>
      <c r="E3" s="199" t="s">
        <v>110</v>
      </c>
      <c r="F3" s="200" t="s">
        <v>64</v>
      </c>
      <c r="G3" s="200" t="s">
        <v>109</v>
      </c>
      <c r="H3" s="200" t="s">
        <v>65</v>
      </c>
      <c r="I3" s="201" t="s">
        <v>12</v>
      </c>
    </row>
    <row r="4" spans="1:12" ht="15.75" thickBot="1" x14ac:dyDescent="0.3">
      <c r="A4" s="21" t="s">
        <v>56</v>
      </c>
      <c r="B4" s="22">
        <v>0</v>
      </c>
      <c r="C4" s="184">
        <v>0</v>
      </c>
      <c r="D4" s="189">
        <f>100*(C5-C4)</f>
        <v>10</v>
      </c>
      <c r="E4" s="184">
        <v>0</v>
      </c>
      <c r="F4" s="266">
        <f>100*(E5-E4)</f>
        <v>5</v>
      </c>
      <c r="G4" s="190">
        <v>0</v>
      </c>
      <c r="H4" s="191">
        <f>100*(G5-G4)</f>
        <v>10</v>
      </c>
      <c r="I4" s="23">
        <v>1</v>
      </c>
      <c r="K4" s="196" t="s">
        <v>66</v>
      </c>
      <c r="L4" s="202">
        <v>0.1</v>
      </c>
    </row>
    <row r="5" spans="1:12" ht="15.75" thickBot="1" x14ac:dyDescent="0.3">
      <c r="A5" s="24" t="s">
        <v>57</v>
      </c>
      <c r="B5" s="25">
        <v>25</v>
      </c>
      <c r="C5" s="185">
        <v>0.1</v>
      </c>
      <c r="D5" s="187">
        <f>100*(C6-C5)</f>
        <v>20</v>
      </c>
      <c r="E5" s="185">
        <v>0.05</v>
      </c>
      <c r="F5" s="267">
        <f>100*(E6-E5)</f>
        <v>10</v>
      </c>
      <c r="G5" s="188">
        <v>0.1</v>
      </c>
      <c r="H5" s="192">
        <f>100*(G6-G5)</f>
        <v>20</v>
      </c>
      <c r="I5" s="26">
        <v>0.8</v>
      </c>
      <c r="K5" s="197" t="s">
        <v>51</v>
      </c>
      <c r="L5" s="203">
        <v>0.1</v>
      </c>
    </row>
    <row r="6" spans="1:12" x14ac:dyDescent="0.25">
      <c r="A6" s="24" t="s">
        <v>58</v>
      </c>
      <c r="B6" s="25">
        <v>33</v>
      </c>
      <c r="C6" s="185">
        <v>0.3</v>
      </c>
      <c r="D6" s="187">
        <f>100*(C7-C6)</f>
        <v>20</v>
      </c>
      <c r="E6" s="185">
        <v>0.15</v>
      </c>
      <c r="F6" s="267">
        <f>100*(E7-E6)</f>
        <v>10</v>
      </c>
      <c r="G6" s="188">
        <v>0.3</v>
      </c>
      <c r="H6" s="192">
        <f>100*(G7-G6)</f>
        <v>20</v>
      </c>
      <c r="I6" s="26">
        <v>0.6</v>
      </c>
    </row>
    <row r="7" spans="1:12" x14ac:dyDescent="0.25">
      <c r="A7" s="24" t="s">
        <v>59</v>
      </c>
      <c r="B7" s="25">
        <v>66</v>
      </c>
      <c r="C7" s="185">
        <v>0.5</v>
      </c>
      <c r="D7" s="187">
        <f>100*(C8-C7)</f>
        <v>19.999999999999996</v>
      </c>
      <c r="E7" s="185">
        <v>0.25</v>
      </c>
      <c r="F7" s="267">
        <f>100*(E8-E7)</f>
        <v>9.9999999999999982</v>
      </c>
      <c r="G7" s="188">
        <v>0.5</v>
      </c>
      <c r="H7" s="192">
        <f>100*(G8-G7)</f>
        <v>19.999999999999996</v>
      </c>
      <c r="I7" s="26">
        <v>0.4</v>
      </c>
    </row>
    <row r="8" spans="1:12" x14ac:dyDescent="0.25">
      <c r="A8" s="24" t="s">
        <v>60</v>
      </c>
      <c r="B8" s="25">
        <v>75</v>
      </c>
      <c r="C8" s="185">
        <v>0.7</v>
      </c>
      <c r="D8" s="187">
        <f>100*(C9-C8)</f>
        <v>30.000000000000004</v>
      </c>
      <c r="E8" s="185">
        <v>0.35</v>
      </c>
      <c r="F8" s="267">
        <f>100*(E9-E8)</f>
        <v>65</v>
      </c>
      <c r="G8" s="188">
        <v>0.7</v>
      </c>
      <c r="H8" s="192">
        <f>100*(G9-G8)</f>
        <v>30.000000000000004</v>
      </c>
      <c r="I8" s="26">
        <v>0.2</v>
      </c>
    </row>
    <row r="9" spans="1:12" ht="15.75" thickBot="1" x14ac:dyDescent="0.3">
      <c r="A9" s="27" t="s">
        <v>61</v>
      </c>
      <c r="B9" s="28">
        <v>100</v>
      </c>
      <c r="C9" s="186">
        <v>1</v>
      </c>
      <c r="D9" s="193"/>
      <c r="E9" s="186">
        <v>1</v>
      </c>
      <c r="F9" s="193"/>
      <c r="G9" s="194">
        <v>1</v>
      </c>
      <c r="H9" s="195"/>
      <c r="I9" s="29">
        <v>0</v>
      </c>
    </row>
  </sheetData>
  <phoneticPr fontId="0" type="noConversion"/>
  <pageMargins left="0.7" right="0.7" top="0.75" bottom="0.75" header="0.3" footer="0.3"/>
  <pageSetup paperSize="9" orientation="portrait"/>
  <ignoredErrors>
    <ignoredError sqref="G4:H9 D4:D9" unlockedFormula="1"/>
  </ignoredError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16"/>
  <sheetViews>
    <sheetView workbookViewId="0">
      <selection sqref="A1:A2"/>
    </sheetView>
  </sheetViews>
  <sheetFormatPr defaultColWidth="10.85546875" defaultRowHeight="15" x14ac:dyDescent="0.25"/>
  <cols>
    <col min="1" max="1" width="6.42578125" bestFit="1" customWidth="1"/>
    <col min="2" max="2" width="6.85546875" bestFit="1" customWidth="1"/>
    <col min="3" max="3" width="3.85546875" hidden="1" customWidth="1"/>
    <col min="4" max="4" width="5.5703125" hidden="1" customWidth="1"/>
    <col min="5" max="5" width="14.140625" hidden="1" customWidth="1"/>
    <col min="6" max="6" width="6.85546875" hidden="1" customWidth="1"/>
    <col min="7" max="11" width="7.7109375" hidden="1" customWidth="1"/>
    <col min="12" max="12" width="7" hidden="1" customWidth="1"/>
    <col min="13" max="13" width="12" style="1" hidden="1" customWidth="1"/>
    <col min="14" max="18" width="7.5703125" hidden="1" customWidth="1"/>
    <col min="19" max="19" width="10.42578125" bestFit="1" customWidth="1"/>
    <col min="20" max="20" width="11.140625" bestFit="1" customWidth="1"/>
    <col min="21" max="21" width="15" bestFit="1" customWidth="1"/>
    <col min="22" max="22" width="10.5703125" bestFit="1" customWidth="1"/>
    <col min="23" max="23" width="9.85546875" bestFit="1" customWidth="1"/>
    <col min="24" max="24" width="14" bestFit="1" customWidth="1"/>
    <col min="25" max="25" width="12.28515625" bestFit="1" customWidth="1"/>
    <col min="26" max="16384" width="10.85546875" style="36"/>
  </cols>
  <sheetData>
    <row r="1" spans="1:25" s="35" customFormat="1" x14ac:dyDescent="0.25">
      <c r="A1" s="276" t="s">
        <v>24</v>
      </c>
      <c r="B1" s="276" t="s">
        <v>23</v>
      </c>
      <c r="C1" s="276"/>
      <c r="D1" s="276" t="s">
        <v>25</v>
      </c>
      <c r="E1" s="276" t="s">
        <v>26</v>
      </c>
      <c r="F1" s="276" t="s">
        <v>12</v>
      </c>
      <c r="G1" s="278" t="s">
        <v>53</v>
      </c>
      <c r="H1" s="278"/>
      <c r="I1" s="278"/>
      <c r="J1" s="278"/>
      <c r="K1" s="278"/>
      <c r="L1" s="56"/>
      <c r="M1" s="56"/>
      <c r="N1" s="278" t="s">
        <v>53</v>
      </c>
      <c r="O1" s="278"/>
      <c r="P1" s="278"/>
      <c r="Q1" s="278"/>
      <c r="R1" s="278"/>
      <c r="S1" s="7" t="s">
        <v>29</v>
      </c>
      <c r="T1" s="8" t="s">
        <v>30</v>
      </c>
      <c r="U1" s="9" t="s">
        <v>31</v>
      </c>
      <c r="V1" s="10" t="s">
        <v>32</v>
      </c>
      <c r="W1" s="11" t="s">
        <v>33</v>
      </c>
      <c r="X1" s="276" t="s">
        <v>27</v>
      </c>
      <c r="Y1" s="276" t="s">
        <v>28</v>
      </c>
    </row>
    <row r="2" spans="1:25" s="35" customFormat="1" x14ac:dyDescent="0.25">
      <c r="A2" s="277"/>
      <c r="B2" s="277"/>
      <c r="C2" s="277"/>
      <c r="D2" s="277"/>
      <c r="E2" s="277"/>
      <c r="F2" s="277"/>
      <c r="G2" s="56">
        <v>4</v>
      </c>
      <c r="H2" s="56">
        <v>3</v>
      </c>
      <c r="I2" s="56">
        <v>2</v>
      </c>
      <c r="J2" s="56">
        <v>1</v>
      </c>
      <c r="K2" s="56">
        <v>0</v>
      </c>
      <c r="L2" s="56"/>
      <c r="M2" s="56"/>
      <c r="N2" s="56">
        <v>4</v>
      </c>
      <c r="O2" s="56">
        <v>3</v>
      </c>
      <c r="P2" s="56">
        <v>2</v>
      </c>
      <c r="Q2" s="56">
        <v>1</v>
      </c>
      <c r="R2" s="56">
        <v>0</v>
      </c>
      <c r="S2" s="12">
        <v>0.9</v>
      </c>
      <c r="T2" s="13">
        <v>0.7</v>
      </c>
      <c r="U2" s="14">
        <v>0.49999999999999994</v>
      </c>
      <c r="V2" s="15">
        <v>0.29999999999999993</v>
      </c>
      <c r="W2" s="16">
        <v>9.9999999999999922E-2</v>
      </c>
      <c r="X2" s="277"/>
      <c r="Y2" s="277"/>
    </row>
    <row r="3" spans="1:25" x14ac:dyDescent="0.25">
      <c r="A3" s="59">
        <v>4</v>
      </c>
      <c r="B3" s="59">
        <v>4</v>
      </c>
      <c r="C3" s="3" t="str">
        <f>CONCATENATE(A3,B3)</f>
        <v>44</v>
      </c>
      <c r="D3" s="5">
        <f>B3/A3</f>
        <v>1</v>
      </c>
      <c r="E3" s="5">
        <f>ROUND(D3,2)</f>
        <v>1</v>
      </c>
      <c r="F3" s="3">
        <f t="shared" ref="F3:F15" si="0">IF(E3=1,0.9,IF(OR(E3=0.75,E3=0.67),0.7,IF(E3=0.5,0.5,IF(OR(E3=0.25,E3=0.33),0.3,0.1))))</f>
        <v>0.9</v>
      </c>
      <c r="G3" s="3">
        <v>1</v>
      </c>
      <c r="H3" s="3">
        <v>0</v>
      </c>
      <c r="I3" s="3">
        <v>0</v>
      </c>
      <c r="J3" s="3">
        <v>0</v>
      </c>
      <c r="K3" s="3">
        <v>0</v>
      </c>
      <c r="L3" s="3">
        <f>SUM(G3:K3)</f>
        <v>1</v>
      </c>
      <c r="M3" s="3">
        <f>1/L3</f>
        <v>1</v>
      </c>
      <c r="N3" s="20">
        <f>$M3*G3</f>
        <v>1</v>
      </c>
      <c r="O3" s="20">
        <f>$M3*H3</f>
        <v>0</v>
      </c>
      <c r="P3" s="20">
        <f>$M3*I3</f>
        <v>0</v>
      </c>
      <c r="Q3" s="20">
        <f>$M3*J3</f>
        <v>0</v>
      </c>
      <c r="R3" s="20">
        <f>$M3*K3</f>
        <v>0</v>
      </c>
      <c r="S3" s="5">
        <v>1</v>
      </c>
      <c r="T3" s="5">
        <v>0</v>
      </c>
      <c r="U3" s="5">
        <v>0</v>
      </c>
      <c r="V3" s="5">
        <v>0</v>
      </c>
      <c r="W3" s="5">
        <v>0</v>
      </c>
      <c r="X3" s="5">
        <f>S3*S$2+T3*T$2+U3*U$2+V3*V$2+W3*W$2</f>
        <v>0.9</v>
      </c>
      <c r="Y3" s="5">
        <f>SQRT(S3*(S$2-X3)^2+T3*(T$2-X3)^2+U3*(U$2-X3)^2+V3*(V$2-X3)^2+W3*(W$2-X3)^2)</f>
        <v>0</v>
      </c>
    </row>
    <row r="4" spans="1:25" x14ac:dyDescent="0.25">
      <c r="A4" s="59">
        <v>4</v>
      </c>
      <c r="B4" s="59">
        <v>3</v>
      </c>
      <c r="C4" s="3" t="str">
        <f t="shared" ref="C4:C16" si="1">CONCATENATE(A4,B4)</f>
        <v>43</v>
      </c>
      <c r="D4" s="5">
        <f t="shared" ref="D4:D16" si="2">B4/A4</f>
        <v>0.75</v>
      </c>
      <c r="E4" s="5">
        <f t="shared" ref="E4:E16" si="3">ROUND(D4,2)</f>
        <v>0.75</v>
      </c>
      <c r="F4" s="3">
        <f t="shared" si="0"/>
        <v>0.7</v>
      </c>
      <c r="G4" s="3">
        <f>(1-Settings!$L$4)^$B4*Settings!$L$4^(G$2-$B4)*(FACT(G$2)/(FACT($B4)*FACT(G$2-$B4)))</f>
        <v>0.29160000000000003</v>
      </c>
      <c r="H4" s="3">
        <f>(1-Settings!$L$4)^$B4*Settings!$L$4^(H$2-$B4)*(FACT(H$2)/(FACT($B4)*FACT(H$2-$B4)))</f>
        <v>0.72900000000000009</v>
      </c>
      <c r="I4" s="3">
        <v>0</v>
      </c>
      <c r="J4" s="3">
        <v>0</v>
      </c>
      <c r="K4" s="3">
        <v>0</v>
      </c>
      <c r="L4" s="3">
        <f t="shared" ref="L4:L16" si="4">SUM(G4:K4)</f>
        <v>1.0206000000000002</v>
      </c>
      <c r="M4" s="3">
        <f t="shared" ref="M4:M16" si="5">1/L4</f>
        <v>0.9798157946306093</v>
      </c>
      <c r="N4" s="20">
        <f t="shared" ref="N4:N16" si="6">$M4*G4</f>
        <v>0.2857142857142857</v>
      </c>
      <c r="O4" s="20">
        <f t="shared" ref="O4:O16" si="7">$M4*H4</f>
        <v>0.7142857142857143</v>
      </c>
      <c r="P4" s="20">
        <f t="shared" ref="P4:Q16" si="8">$M4*I4</f>
        <v>0</v>
      </c>
      <c r="Q4" s="20">
        <f t="shared" ref="Q4:Q16" si="9">$M4*J4</f>
        <v>0</v>
      </c>
      <c r="R4" s="20">
        <f t="shared" ref="R4:R16" si="10">$M4*K4</f>
        <v>0</v>
      </c>
      <c r="S4" s="5">
        <f t="shared" ref="S4:T7" si="11">N4</f>
        <v>0.2857142857142857</v>
      </c>
      <c r="T4" s="5">
        <f t="shared" si="11"/>
        <v>0.7142857142857143</v>
      </c>
      <c r="U4" s="5">
        <f>100*P4</f>
        <v>0</v>
      </c>
      <c r="V4" s="5">
        <f>100*Q4</f>
        <v>0</v>
      </c>
      <c r="W4" s="5">
        <f>100*R4</f>
        <v>0</v>
      </c>
      <c r="X4" s="5">
        <f t="shared" ref="X4:X16" si="12">S4*S$2+T4*T$2+U4*U$2+V4*V$2+W4*W$2</f>
        <v>0.75714285714285712</v>
      </c>
      <c r="Y4" s="5">
        <f t="shared" ref="Y4:Y9" si="13">SQRT(S4*(S$2-X4)^2+T4*(T$2-X4)^2+U4*(U$2-X4)^2+V4*(V$2-X4)^2+W4*(W$2-X4)^2)</f>
        <v>9.0350790290525146E-2</v>
      </c>
    </row>
    <row r="5" spans="1:25" x14ac:dyDescent="0.25">
      <c r="A5" s="59">
        <v>4</v>
      </c>
      <c r="B5" s="59">
        <v>2</v>
      </c>
      <c r="C5" s="3" t="str">
        <f t="shared" si="1"/>
        <v>42</v>
      </c>
      <c r="D5" s="5">
        <f t="shared" si="2"/>
        <v>0.5</v>
      </c>
      <c r="E5" s="5">
        <f t="shared" si="3"/>
        <v>0.5</v>
      </c>
      <c r="F5" s="3">
        <f t="shared" si="0"/>
        <v>0.5</v>
      </c>
      <c r="G5" s="3">
        <f>(1-Settings!$L$4)^$B5*Settings!$L$4^(G$2-$B5)*(FACT(G$2)/(FACT($B5)*FACT(G$2-$B5)))</f>
        <v>4.8600000000000004E-2</v>
      </c>
      <c r="H5" s="3">
        <f>(1-Settings!$L$4)^$B5*Settings!$L$4^(H$2-$B5)*(FACT(H$2)/(FACT($B5)*FACT(H$2-$B5)))</f>
        <v>0.24300000000000005</v>
      </c>
      <c r="I5" s="3">
        <f>(1-Settings!$L$4)^$B5*Settings!$L$4^(I$2-$B5)*(FACT(I$2)/(FACT($B5)*FACT(I$2-$B5)))</f>
        <v>0.81</v>
      </c>
      <c r="J5" s="3">
        <v>0</v>
      </c>
      <c r="K5" s="3">
        <v>0</v>
      </c>
      <c r="L5" s="3">
        <f t="shared" si="4"/>
        <v>1.1016000000000001</v>
      </c>
      <c r="M5" s="3">
        <f t="shared" si="5"/>
        <v>0.90777051561365274</v>
      </c>
      <c r="N5" s="20">
        <f t="shared" si="6"/>
        <v>4.4117647058823525E-2</v>
      </c>
      <c r="O5" s="20">
        <f t="shared" si="7"/>
        <v>0.22058823529411767</v>
      </c>
      <c r="P5" s="20">
        <f>$M5*I5</f>
        <v>0.73529411764705876</v>
      </c>
      <c r="Q5" s="20">
        <f t="shared" si="9"/>
        <v>0</v>
      </c>
      <c r="R5" s="20">
        <f t="shared" si="10"/>
        <v>0</v>
      </c>
      <c r="S5" s="5">
        <f t="shared" si="11"/>
        <v>4.4117647058823525E-2</v>
      </c>
      <c r="T5" s="5">
        <f t="shared" si="11"/>
        <v>0.22058823529411767</v>
      </c>
      <c r="U5" s="5">
        <f>P5</f>
        <v>0.73529411764705876</v>
      </c>
      <c r="V5" s="5">
        <f>100*Q5</f>
        <v>0</v>
      </c>
      <c r="W5" s="5">
        <f>100*R5</f>
        <v>0</v>
      </c>
      <c r="X5" s="5">
        <f t="shared" si="12"/>
        <v>0.56176470588235283</v>
      </c>
      <c r="Y5" s="5">
        <f t="shared" si="13"/>
        <v>0.10985205527637117</v>
      </c>
    </row>
    <row r="6" spans="1:25" x14ac:dyDescent="0.25">
      <c r="A6" s="59">
        <v>4</v>
      </c>
      <c r="B6" s="59">
        <v>1</v>
      </c>
      <c r="C6" s="3" t="str">
        <f t="shared" si="1"/>
        <v>41</v>
      </c>
      <c r="D6" s="5">
        <f t="shared" si="2"/>
        <v>0.25</v>
      </c>
      <c r="E6" s="5">
        <f t="shared" si="3"/>
        <v>0.25</v>
      </c>
      <c r="F6" s="3">
        <f t="shared" si="0"/>
        <v>0.3</v>
      </c>
      <c r="G6" s="3">
        <f>(1-Settings!$L$4)^$B6*Settings!$L$4^(G$2-$B6)*(FACT(G$2)/(FACT($B6)*FACT(G$2-$B6)))</f>
        <v>3.6000000000000008E-3</v>
      </c>
      <c r="H6" s="3">
        <f>(1-Settings!$L$4)^$B6*Settings!$L$4^(H$2-$B6)*(FACT(H$2)/(FACT($B6)*FACT(H$2-$B6)))</f>
        <v>2.700000000000001E-2</v>
      </c>
      <c r="I6" s="3">
        <f>(1-Settings!$L$4)^$B6*Settings!$L$4^(I$2-$B6)*(FACT(I$2)/(FACT($B6)*FACT(I$2-$B6)))</f>
        <v>0.18000000000000002</v>
      </c>
      <c r="J6" s="3">
        <f>(1-Settings!$L$4)^$B6*Settings!$L$4^(J$2-$B6)*(FACT(J$2)/(FACT($B6)*FACT(J$2-$B6)))</f>
        <v>0.9</v>
      </c>
      <c r="K6" s="3">
        <v>0</v>
      </c>
      <c r="L6" s="3">
        <f t="shared" si="4"/>
        <v>1.1106</v>
      </c>
      <c r="M6" s="3">
        <f t="shared" si="5"/>
        <v>0.90041419052764271</v>
      </c>
      <c r="N6" s="20">
        <f t="shared" si="6"/>
        <v>3.2414910858995145E-3</v>
      </c>
      <c r="O6" s="20">
        <f t="shared" si="7"/>
        <v>2.4311183144246361E-2</v>
      </c>
      <c r="P6" s="20">
        <f t="shared" si="8"/>
        <v>0.16207455429497572</v>
      </c>
      <c r="Q6" s="20">
        <f t="shared" si="9"/>
        <v>0.81037277147487841</v>
      </c>
      <c r="R6" s="20">
        <f t="shared" si="10"/>
        <v>0</v>
      </c>
      <c r="S6" s="5">
        <f t="shared" si="11"/>
        <v>3.2414910858995145E-3</v>
      </c>
      <c r="T6" s="5">
        <f t="shared" si="11"/>
        <v>2.4311183144246361E-2</v>
      </c>
      <c r="U6" s="5">
        <f>P6</f>
        <v>0.16207455429497572</v>
      </c>
      <c r="V6" s="5">
        <f>Q6</f>
        <v>0.81037277147487841</v>
      </c>
      <c r="W6" s="5">
        <f>100*R6</f>
        <v>0</v>
      </c>
      <c r="X6" s="5">
        <f t="shared" si="12"/>
        <v>0.34408427876823333</v>
      </c>
      <c r="Y6" s="5">
        <f t="shared" si="13"/>
        <v>9.7960627964948047E-2</v>
      </c>
    </row>
    <row r="7" spans="1:25" x14ac:dyDescent="0.25">
      <c r="A7" s="59">
        <v>4</v>
      </c>
      <c r="B7" s="59">
        <v>0</v>
      </c>
      <c r="C7" s="3" t="str">
        <f t="shared" si="1"/>
        <v>40</v>
      </c>
      <c r="D7" s="5">
        <f t="shared" si="2"/>
        <v>0</v>
      </c>
      <c r="E7" s="5">
        <f t="shared" si="3"/>
        <v>0</v>
      </c>
      <c r="F7" s="3">
        <f t="shared" si="0"/>
        <v>0.1</v>
      </c>
      <c r="G7" s="3">
        <f>(1-Settings!$L$4)^$B7*Settings!$L$4^(G$2-$B7)*(FACT(G$2)/(FACT($B7)*FACT(G$2-$B7)))</f>
        <v>1.0000000000000005E-4</v>
      </c>
      <c r="H7" s="3">
        <f>(1-Settings!$L$4)^$B7*Settings!$L$4^(H$2-$B7)*(FACT(H$2)/(FACT($B7)*FACT(H$2-$B7)))</f>
        <v>1.0000000000000002E-3</v>
      </c>
      <c r="I7" s="3">
        <f>(1-Settings!$L$4)^$B7*Settings!$L$4^(I$2-$B7)*(FACT(I$2)/(FACT($B7)*FACT(I$2-$B7)))</f>
        <v>1.0000000000000002E-2</v>
      </c>
      <c r="J7" s="3">
        <f>(1-Settings!$L$4)^$B7*Settings!$L$4^(J$2-$B7)*(FACT(J$2)/(FACT($B7)*FACT(J$2-$B7)))</f>
        <v>0.1</v>
      </c>
      <c r="K7" s="3">
        <f>(1-Settings!$L$4)^$B7*Settings!$L$4^(K$2-$B7)*(FACT(K$2)/(FACT($B7)*FACT(K$2-$B7)))</f>
        <v>1</v>
      </c>
      <c r="L7" s="3">
        <f t="shared" si="4"/>
        <v>1.1111</v>
      </c>
      <c r="M7" s="3">
        <f t="shared" si="5"/>
        <v>0.90000900009000095</v>
      </c>
      <c r="N7" s="20">
        <f t="shared" si="6"/>
        <v>9.0000900009000139E-5</v>
      </c>
      <c r="O7" s="20">
        <f t="shared" si="7"/>
        <v>9.0000900009000115E-4</v>
      </c>
      <c r="P7" s="20">
        <f t="shared" si="8"/>
        <v>9.0000900009000115E-3</v>
      </c>
      <c r="Q7" s="20">
        <f t="shared" si="9"/>
        <v>9.0000900009000101E-2</v>
      </c>
      <c r="R7" s="20">
        <f t="shared" si="10"/>
        <v>0.90000900009000095</v>
      </c>
      <c r="S7" s="5">
        <f t="shared" si="11"/>
        <v>9.0000900009000139E-5</v>
      </c>
      <c r="T7" s="5">
        <f t="shared" si="11"/>
        <v>9.0000900009000115E-4</v>
      </c>
      <c r="U7" s="5">
        <f>P7</f>
        <v>9.0000900009000115E-3</v>
      </c>
      <c r="V7" s="5">
        <f>Q7</f>
        <v>9.0000900009000101E-2</v>
      </c>
      <c r="W7" s="5">
        <f>R7</f>
        <v>0.90000900009000095</v>
      </c>
      <c r="X7" s="5">
        <f t="shared" si="12"/>
        <v>0.12221222212222116</v>
      </c>
      <c r="Y7" s="5">
        <f t="shared" si="13"/>
        <v>7.0201648163951774E-2</v>
      </c>
    </row>
    <row r="8" spans="1:25" x14ac:dyDescent="0.25">
      <c r="A8" s="59">
        <v>3</v>
      </c>
      <c r="B8" s="59">
        <v>3</v>
      </c>
      <c r="C8" s="3" t="str">
        <f t="shared" si="1"/>
        <v>33</v>
      </c>
      <c r="D8" s="5">
        <f t="shared" si="2"/>
        <v>1</v>
      </c>
      <c r="E8" s="5">
        <f t="shared" si="3"/>
        <v>1</v>
      </c>
      <c r="F8" s="3">
        <f t="shared" si="0"/>
        <v>0.9</v>
      </c>
      <c r="G8" s="3">
        <v>0</v>
      </c>
      <c r="H8" s="3">
        <v>1</v>
      </c>
      <c r="I8" s="3">
        <v>0</v>
      </c>
      <c r="J8" s="3">
        <v>0</v>
      </c>
      <c r="K8" s="3">
        <v>0</v>
      </c>
      <c r="L8" s="3">
        <f t="shared" si="4"/>
        <v>1</v>
      </c>
      <c r="M8" s="3">
        <f t="shared" si="5"/>
        <v>1</v>
      </c>
      <c r="N8" s="20">
        <f t="shared" si="6"/>
        <v>0</v>
      </c>
      <c r="O8" s="20">
        <f t="shared" si="7"/>
        <v>1</v>
      </c>
      <c r="P8" s="20">
        <f t="shared" si="8"/>
        <v>0</v>
      </c>
      <c r="Q8" s="20">
        <f t="shared" si="9"/>
        <v>0</v>
      </c>
      <c r="R8" s="20">
        <f t="shared" si="10"/>
        <v>0</v>
      </c>
      <c r="S8" s="5">
        <v>1</v>
      </c>
      <c r="T8" s="5">
        <v>0</v>
      </c>
      <c r="U8" s="5">
        <v>0</v>
      </c>
      <c r="V8" s="5">
        <v>0</v>
      </c>
      <c r="W8" s="5">
        <v>0</v>
      </c>
      <c r="X8" s="5">
        <f t="shared" si="12"/>
        <v>0.9</v>
      </c>
      <c r="Y8" s="5">
        <f t="shared" si="13"/>
        <v>0</v>
      </c>
    </row>
    <row r="9" spans="1:25" x14ac:dyDescent="0.25">
      <c r="A9" s="59">
        <v>3</v>
      </c>
      <c r="B9" s="59">
        <v>2</v>
      </c>
      <c r="C9" s="3" t="str">
        <f t="shared" si="1"/>
        <v>32</v>
      </c>
      <c r="D9" s="5">
        <f t="shared" si="2"/>
        <v>0.66666666666666663</v>
      </c>
      <c r="E9" s="5">
        <f t="shared" si="3"/>
        <v>0.67</v>
      </c>
      <c r="F9" s="3">
        <f>IF(E9=1,0.9,IF(OR(E9=0.75,E9=0.67),0.7,IF(E9=0.5,0.5,IF(OR(E9=0.25,E9=0.33),0.3,0.1))))</f>
        <v>0.7</v>
      </c>
      <c r="G9" s="3">
        <v>0</v>
      </c>
      <c r="H9" s="3">
        <f>(1-Settings!$L$4)^$B9*Settings!$L$4^(H$2-$B9)*(FACT(H$2)/(FACT($B9)*FACT(H$2-$B9)))</f>
        <v>0.24300000000000005</v>
      </c>
      <c r="I9" s="3">
        <f>(1-Settings!$L$4)^$B9*Settings!$L$4^(I$2-$B9)*(FACT(I$2)/(FACT($B9)*FACT(I$2-$B9)))</f>
        <v>0.81</v>
      </c>
      <c r="J9" s="3">
        <v>0</v>
      </c>
      <c r="K9" s="3">
        <v>0</v>
      </c>
      <c r="L9" s="3">
        <f t="shared" si="4"/>
        <v>1.0530000000000002</v>
      </c>
      <c r="M9" s="3">
        <f t="shared" si="5"/>
        <v>0.94966761633428287</v>
      </c>
      <c r="N9" s="20">
        <f t="shared" si="6"/>
        <v>0</v>
      </c>
      <c r="O9" s="20">
        <f t="shared" si="7"/>
        <v>0.23076923076923078</v>
      </c>
      <c r="P9" s="20">
        <f t="shared" si="8"/>
        <v>0.76923076923076916</v>
      </c>
      <c r="Q9" s="20">
        <f t="shared" si="9"/>
        <v>0</v>
      </c>
      <c r="R9" s="20">
        <f t="shared" si="10"/>
        <v>0</v>
      </c>
      <c r="S9" s="5">
        <f t="shared" ref="S9:T11" si="14">O9</f>
        <v>0.23076923076923078</v>
      </c>
      <c r="T9" s="5">
        <f t="shared" si="14"/>
        <v>0.76923076923076916</v>
      </c>
      <c r="U9" s="5">
        <v>0</v>
      </c>
      <c r="V9" s="5">
        <v>0</v>
      </c>
      <c r="W9" s="5">
        <v>0</v>
      </c>
      <c r="X9" s="5">
        <f t="shared" si="12"/>
        <v>0.74615384615384606</v>
      </c>
      <c r="Y9" s="5">
        <f t="shared" si="13"/>
        <v>8.4265008846948666E-2</v>
      </c>
    </row>
    <row r="10" spans="1:25" x14ac:dyDescent="0.25">
      <c r="A10" s="59">
        <v>3</v>
      </c>
      <c r="B10" s="59">
        <v>1</v>
      </c>
      <c r="C10" s="3" t="str">
        <f t="shared" si="1"/>
        <v>31</v>
      </c>
      <c r="D10" s="5">
        <f t="shared" si="2"/>
        <v>0.33333333333333331</v>
      </c>
      <c r="E10" s="5">
        <f t="shared" si="3"/>
        <v>0.33</v>
      </c>
      <c r="F10" s="3">
        <f t="shared" si="0"/>
        <v>0.3</v>
      </c>
      <c r="G10" s="3">
        <v>0</v>
      </c>
      <c r="H10" s="3">
        <f>(1-Settings!$L$4)^$B10*Settings!$L$4^(H$2-$B10)*(FACT(H$2)/(FACT($B10)*FACT(H$2-$B10)))</f>
        <v>2.700000000000001E-2</v>
      </c>
      <c r="I10" s="3">
        <f>(1-Settings!$L$4)^$B10*Settings!$L$4^(I$2-$B10)*(FACT(I$2)/(FACT($B10)*FACT(I$2-$B10)))</f>
        <v>0.18000000000000002</v>
      </c>
      <c r="J10" s="3">
        <f>(1-Settings!$L$4)^$B10*Settings!$L$4^(J$2-$B10)*(FACT(J$2)/(FACT($B10)*FACT(J$2-$B10)))</f>
        <v>0.9</v>
      </c>
      <c r="K10" s="3">
        <v>0</v>
      </c>
      <c r="L10" s="3">
        <f t="shared" si="4"/>
        <v>1.107</v>
      </c>
      <c r="M10" s="3">
        <f t="shared" si="5"/>
        <v>0.90334236675700097</v>
      </c>
      <c r="N10" s="20">
        <f t="shared" si="6"/>
        <v>0</v>
      </c>
      <c r="O10" s="20">
        <f t="shared" si="7"/>
        <v>2.4390243902439036E-2</v>
      </c>
      <c r="P10" s="20">
        <f t="shared" si="8"/>
        <v>0.16260162601626019</v>
      </c>
      <c r="Q10" s="20">
        <f t="shared" si="8"/>
        <v>0.81300813008130091</v>
      </c>
      <c r="R10" s="20">
        <f t="shared" si="10"/>
        <v>0</v>
      </c>
      <c r="S10" s="5">
        <f t="shared" si="14"/>
        <v>2.4390243902439036E-2</v>
      </c>
      <c r="T10" s="5">
        <f t="shared" si="14"/>
        <v>0.16260162601626019</v>
      </c>
      <c r="U10" s="5">
        <v>0</v>
      </c>
      <c r="V10" s="5">
        <f>Q10</f>
        <v>0.81300813008130091</v>
      </c>
      <c r="W10" s="5">
        <v>0</v>
      </c>
      <c r="X10" s="5">
        <f t="shared" si="12"/>
        <v>0.37967479674796745</v>
      </c>
      <c r="Y10" s="5">
        <f>SQRT(S10*(S$2-X10)^2+T10*(T$2-X10)^2+U10*(U$2-X10)^2+V10*(V$2-X10)^2+W10*(W$2-X10)^2)</f>
        <v>0.16866734933190169</v>
      </c>
    </row>
    <row r="11" spans="1:25" x14ac:dyDescent="0.25">
      <c r="A11" s="59">
        <v>3</v>
      </c>
      <c r="B11" s="59">
        <v>0</v>
      </c>
      <c r="C11" s="3" t="str">
        <f t="shared" si="1"/>
        <v>30</v>
      </c>
      <c r="D11" s="5">
        <f t="shared" si="2"/>
        <v>0</v>
      </c>
      <c r="E11" s="5">
        <f t="shared" si="3"/>
        <v>0</v>
      </c>
      <c r="F11" s="3">
        <f t="shared" si="0"/>
        <v>0.1</v>
      </c>
      <c r="G11" s="3">
        <v>0</v>
      </c>
      <c r="H11" s="3">
        <f>(1-Settings!$L$4)^$B11*Settings!$L$4^(H$2-$B11)*(FACT(H$2)/(FACT($B11)*FACT(H$2-$B11)))</f>
        <v>1.0000000000000002E-3</v>
      </c>
      <c r="I11" s="3">
        <f>(1-Settings!$L$4)^$B11*Settings!$L$4^(I$2-$B11)*(FACT(I$2)/(FACT($B11)*FACT(I$2-$B11)))</f>
        <v>1.0000000000000002E-2</v>
      </c>
      <c r="J11" s="3">
        <f>(1-Settings!$L$4)^$B11*Settings!$L$4^(J$2-$B11)*(FACT(J$2)/(FACT($B11)*FACT(J$2-$B11)))</f>
        <v>0.1</v>
      </c>
      <c r="K11" s="3">
        <f>(1-Settings!$L$4)^$B11*Settings!$L$4^(K$2-$B11)*(FACT(K$2)/(FACT($B11)*FACT(K$2-$B11)))</f>
        <v>1</v>
      </c>
      <c r="L11" s="3">
        <f t="shared" si="4"/>
        <v>1.111</v>
      </c>
      <c r="M11" s="3">
        <f t="shared" si="5"/>
        <v>0.90009000900090008</v>
      </c>
      <c r="N11" s="20">
        <f t="shared" si="6"/>
        <v>0</v>
      </c>
      <c r="O11" s="20">
        <f t="shared" si="7"/>
        <v>9.0009000900090027E-4</v>
      </c>
      <c r="P11" s="20">
        <f t="shared" si="8"/>
        <v>9.0009000900090029E-3</v>
      </c>
      <c r="Q11" s="20">
        <f t="shared" si="9"/>
        <v>9.0009000900090008E-2</v>
      </c>
      <c r="R11" s="20">
        <f t="shared" si="10"/>
        <v>0.90009000900090008</v>
      </c>
      <c r="S11" s="5">
        <f t="shared" si="14"/>
        <v>9.0009000900090027E-4</v>
      </c>
      <c r="T11" s="5">
        <f t="shared" si="14"/>
        <v>9.0009000900090029E-3</v>
      </c>
      <c r="U11" s="5">
        <v>0</v>
      </c>
      <c r="V11" s="5">
        <f>Q11</f>
        <v>9.0009000900090008E-2</v>
      </c>
      <c r="W11" s="5">
        <f>R11</f>
        <v>0.90009000900090008</v>
      </c>
      <c r="X11" s="5">
        <f t="shared" si="12"/>
        <v>0.12412241224122404</v>
      </c>
      <c r="Y11" s="5">
        <f t="shared" ref="Y11:Y16" si="15">SQRT(S11*(S$2-X11)^2+T11*(T$2-X11)^2+U11*(U$2-X11)^2+V11*(V$2-X11)^2+W11*(W$2-X11)^2)</f>
        <v>8.2673157081557369E-2</v>
      </c>
    </row>
    <row r="12" spans="1:25" x14ac:dyDescent="0.25">
      <c r="A12" s="59">
        <v>2</v>
      </c>
      <c r="B12" s="59">
        <v>2</v>
      </c>
      <c r="C12" s="3" t="str">
        <f t="shared" si="1"/>
        <v>22</v>
      </c>
      <c r="D12" s="5">
        <f t="shared" si="2"/>
        <v>1</v>
      </c>
      <c r="E12" s="5">
        <f t="shared" si="3"/>
        <v>1</v>
      </c>
      <c r="F12" s="3">
        <f t="shared" si="0"/>
        <v>0.9</v>
      </c>
      <c r="G12" s="3">
        <v>0</v>
      </c>
      <c r="H12" s="3">
        <v>0</v>
      </c>
      <c r="I12" s="3">
        <v>1</v>
      </c>
      <c r="J12" s="3">
        <v>0</v>
      </c>
      <c r="K12" s="3">
        <v>0</v>
      </c>
      <c r="L12" s="3">
        <f t="shared" si="4"/>
        <v>1</v>
      </c>
      <c r="M12" s="3">
        <f t="shared" si="5"/>
        <v>1</v>
      </c>
      <c r="N12" s="20">
        <f t="shared" si="6"/>
        <v>0</v>
      </c>
      <c r="O12" s="20">
        <f t="shared" si="7"/>
        <v>0</v>
      </c>
      <c r="P12" s="20">
        <f t="shared" si="8"/>
        <v>1</v>
      </c>
      <c r="Q12" s="20">
        <f t="shared" si="9"/>
        <v>0</v>
      </c>
      <c r="R12" s="20">
        <f t="shared" si="10"/>
        <v>0</v>
      </c>
      <c r="S12" s="5">
        <v>1</v>
      </c>
      <c r="T12" s="5">
        <v>0</v>
      </c>
      <c r="U12" s="5">
        <v>0</v>
      </c>
      <c r="V12" s="5">
        <v>0</v>
      </c>
      <c r="W12" s="5">
        <v>0</v>
      </c>
      <c r="X12" s="5">
        <f t="shared" si="12"/>
        <v>0.9</v>
      </c>
      <c r="Y12" s="5">
        <f t="shared" si="15"/>
        <v>0</v>
      </c>
    </row>
    <row r="13" spans="1:25" x14ac:dyDescent="0.25">
      <c r="A13" s="59">
        <v>2</v>
      </c>
      <c r="B13" s="59">
        <v>1</v>
      </c>
      <c r="C13" s="3" t="str">
        <f t="shared" si="1"/>
        <v>21</v>
      </c>
      <c r="D13" s="5">
        <f t="shared" si="2"/>
        <v>0.5</v>
      </c>
      <c r="E13" s="5">
        <f t="shared" si="3"/>
        <v>0.5</v>
      </c>
      <c r="F13" s="3">
        <f t="shared" si="0"/>
        <v>0.5</v>
      </c>
      <c r="G13" s="3">
        <v>0</v>
      </c>
      <c r="H13" s="3">
        <v>0</v>
      </c>
      <c r="I13" s="3">
        <f>(1-Settings!$L$4)^$B13*Settings!$L$4^(I$2-$B13)*(FACT(I$2)/(FACT($B13)*FACT(I$2-$B13)))</f>
        <v>0.18000000000000002</v>
      </c>
      <c r="J13" s="3">
        <f>(1-Settings!$L$4)^$B13*Settings!$L$4^(J$2-$B13)*(FACT(J$2)/(FACT($B13)*FACT(J$2-$B13)))</f>
        <v>0.9</v>
      </c>
      <c r="K13" s="3">
        <v>0</v>
      </c>
      <c r="L13" s="3">
        <f t="shared" si="4"/>
        <v>1.08</v>
      </c>
      <c r="M13" s="3">
        <f t="shared" si="5"/>
        <v>0.92592592592592582</v>
      </c>
      <c r="N13" s="20">
        <f t="shared" si="6"/>
        <v>0</v>
      </c>
      <c r="O13" s="20">
        <f t="shared" si="7"/>
        <v>0</v>
      </c>
      <c r="P13" s="20">
        <f t="shared" si="8"/>
        <v>0.16666666666666666</v>
      </c>
      <c r="Q13" s="20">
        <f t="shared" si="9"/>
        <v>0.83333333333333326</v>
      </c>
      <c r="R13" s="20">
        <f t="shared" si="10"/>
        <v>0</v>
      </c>
      <c r="S13" s="5">
        <f>P13</f>
        <v>0.16666666666666666</v>
      </c>
      <c r="T13" s="5">
        <v>0</v>
      </c>
      <c r="U13" s="5">
        <f>Q13</f>
        <v>0.83333333333333326</v>
      </c>
      <c r="V13" s="5">
        <v>0</v>
      </c>
      <c r="W13" s="5">
        <v>0</v>
      </c>
      <c r="X13" s="5">
        <f t="shared" si="12"/>
        <v>0.56666666666666654</v>
      </c>
      <c r="Y13" s="5">
        <f t="shared" si="15"/>
        <v>0.14907119849998601</v>
      </c>
    </row>
    <row r="14" spans="1:25" x14ac:dyDescent="0.25">
      <c r="A14" s="59">
        <v>2</v>
      </c>
      <c r="B14" s="59">
        <v>0</v>
      </c>
      <c r="C14" s="3" t="str">
        <f t="shared" si="1"/>
        <v>20</v>
      </c>
      <c r="D14" s="5">
        <f t="shared" si="2"/>
        <v>0</v>
      </c>
      <c r="E14" s="5">
        <f t="shared" si="3"/>
        <v>0</v>
      </c>
      <c r="F14" s="3">
        <f t="shared" si="0"/>
        <v>0.1</v>
      </c>
      <c r="G14" s="3">
        <v>0</v>
      </c>
      <c r="H14" s="3">
        <v>0</v>
      </c>
      <c r="I14" s="3">
        <f>(1-Settings!$L$4)^$B14*Settings!$L$4^(I$2-$B14)*(FACT(I$2)/(FACT($B14)*FACT(I$2-$B14)))</f>
        <v>1.0000000000000002E-2</v>
      </c>
      <c r="J14" s="3">
        <f>(1-Settings!$L$4)^$B14*Settings!$L$4^(J$2-$B14)*(FACT(J$2)/(FACT($B14)*FACT(J$2-$B14)))</f>
        <v>0.1</v>
      </c>
      <c r="K14" s="3">
        <f>(1-Settings!$L$4)^$B14*Settings!$L$4^(K$2-$B14)*(FACT(K$2)/(FACT($B14)*FACT(K$2-$B14)))</f>
        <v>1</v>
      </c>
      <c r="L14" s="3">
        <f t="shared" si="4"/>
        <v>1.1100000000000001</v>
      </c>
      <c r="M14" s="3">
        <f t="shared" si="5"/>
        <v>0.9009009009009008</v>
      </c>
      <c r="N14" s="20">
        <f t="shared" si="6"/>
        <v>0</v>
      </c>
      <c r="O14" s="20">
        <f t="shared" si="7"/>
        <v>0</v>
      </c>
      <c r="P14" s="20">
        <f t="shared" si="8"/>
        <v>9.0090090090090089E-3</v>
      </c>
      <c r="Q14" s="20">
        <f t="shared" si="9"/>
        <v>9.0090090090090086E-2</v>
      </c>
      <c r="R14" s="20">
        <f t="shared" si="10"/>
        <v>0.9009009009009008</v>
      </c>
      <c r="S14" s="5">
        <f>P14</f>
        <v>9.0090090090090089E-3</v>
      </c>
      <c r="T14" s="5">
        <v>0</v>
      </c>
      <c r="U14" s="5">
        <f>Q14</f>
        <v>9.0090090090090086E-2</v>
      </c>
      <c r="V14" s="5">
        <v>0</v>
      </c>
      <c r="W14" s="5">
        <f>R14</f>
        <v>0.9009009009009008</v>
      </c>
      <c r="X14" s="5">
        <f t="shared" si="12"/>
        <v>0.14324324324324317</v>
      </c>
      <c r="Y14" s="5">
        <f t="shared" si="15"/>
        <v>0.13531519535508893</v>
      </c>
    </row>
    <row r="15" spans="1:25" x14ac:dyDescent="0.25">
      <c r="A15" s="59">
        <v>1</v>
      </c>
      <c r="B15" s="59">
        <v>1</v>
      </c>
      <c r="C15" s="3" t="str">
        <f t="shared" si="1"/>
        <v>11</v>
      </c>
      <c r="D15" s="5">
        <f t="shared" si="2"/>
        <v>1</v>
      </c>
      <c r="E15" s="5">
        <f t="shared" si="3"/>
        <v>1</v>
      </c>
      <c r="F15" s="3">
        <f t="shared" si="0"/>
        <v>0.9</v>
      </c>
      <c r="G15" s="3">
        <v>0</v>
      </c>
      <c r="H15" s="3">
        <v>0</v>
      </c>
      <c r="I15" s="3">
        <v>0</v>
      </c>
      <c r="J15" s="3">
        <v>1</v>
      </c>
      <c r="K15" s="3">
        <v>0</v>
      </c>
      <c r="L15" s="3">
        <f t="shared" si="4"/>
        <v>1</v>
      </c>
      <c r="M15" s="3">
        <f t="shared" si="5"/>
        <v>1</v>
      </c>
      <c r="N15" s="20">
        <f t="shared" si="6"/>
        <v>0</v>
      </c>
      <c r="O15" s="20">
        <f t="shared" si="7"/>
        <v>0</v>
      </c>
      <c r="P15" s="20">
        <f t="shared" si="8"/>
        <v>0</v>
      </c>
      <c r="Q15" s="20">
        <f t="shared" si="9"/>
        <v>1</v>
      </c>
      <c r="R15" s="20">
        <f t="shared" si="10"/>
        <v>0</v>
      </c>
      <c r="S15" s="5">
        <v>1</v>
      </c>
      <c r="T15" s="5">
        <v>0</v>
      </c>
      <c r="U15" s="5">
        <v>0</v>
      </c>
      <c r="V15" s="5">
        <v>0</v>
      </c>
      <c r="W15" s="5">
        <v>0</v>
      </c>
      <c r="X15" s="5">
        <f t="shared" si="12"/>
        <v>0.9</v>
      </c>
      <c r="Y15" s="5">
        <f t="shared" si="15"/>
        <v>0</v>
      </c>
    </row>
    <row r="16" spans="1:25" x14ac:dyDescent="0.25">
      <c r="A16" s="59">
        <v>1</v>
      </c>
      <c r="B16" s="59">
        <v>0</v>
      </c>
      <c r="C16" s="3" t="str">
        <f t="shared" si="1"/>
        <v>10</v>
      </c>
      <c r="D16" s="5">
        <f t="shared" si="2"/>
        <v>0</v>
      </c>
      <c r="E16" s="5">
        <f t="shared" si="3"/>
        <v>0</v>
      </c>
      <c r="F16" s="3">
        <f>IF(E16=1,0.9,IF(OR(E16=0.75,E16=0.67),0.7,IF(E16=0.5,0.5,IF(OR(E16=0.25,E16=0.33),0.3,0.1))))</f>
        <v>0.1</v>
      </c>
      <c r="G16" s="3">
        <v>0</v>
      </c>
      <c r="H16" s="3">
        <v>0</v>
      </c>
      <c r="I16" s="3">
        <v>0</v>
      </c>
      <c r="J16" s="3">
        <f>(1-Settings!$L$4)^$B16*Settings!$L$4^(J$2-$B16)*(FACT(J$2)/(FACT($B16)*FACT(J$2-$B16)))</f>
        <v>0.1</v>
      </c>
      <c r="K16" s="3">
        <f>(1-Settings!$L$4)^$B16*Settings!$L$4^(K$2-$B16)*(FACT(K$2)/(FACT($B16)*FACT(K$2-$B16)))</f>
        <v>1</v>
      </c>
      <c r="L16" s="3">
        <f t="shared" si="4"/>
        <v>1.1000000000000001</v>
      </c>
      <c r="M16" s="3">
        <f t="shared" si="5"/>
        <v>0.90909090909090906</v>
      </c>
      <c r="N16" s="20">
        <f t="shared" si="6"/>
        <v>0</v>
      </c>
      <c r="O16" s="20">
        <f t="shared" si="7"/>
        <v>0</v>
      </c>
      <c r="P16" s="20">
        <f t="shared" si="8"/>
        <v>0</v>
      </c>
      <c r="Q16" s="20">
        <f t="shared" si="9"/>
        <v>9.0909090909090912E-2</v>
      </c>
      <c r="R16" s="20">
        <f t="shared" si="10"/>
        <v>0.90909090909090906</v>
      </c>
      <c r="S16" s="5">
        <f>Q16</f>
        <v>9.0909090909090912E-2</v>
      </c>
      <c r="T16" s="5">
        <v>0</v>
      </c>
      <c r="U16" s="5">
        <v>0</v>
      </c>
      <c r="V16" s="5">
        <v>0</v>
      </c>
      <c r="W16" s="5">
        <f>R16</f>
        <v>0.90909090909090906</v>
      </c>
      <c r="X16" s="5">
        <f t="shared" si="12"/>
        <v>0.17272727272727267</v>
      </c>
      <c r="Y16" s="5">
        <f t="shared" si="15"/>
        <v>0.22998382983042759</v>
      </c>
    </row>
  </sheetData>
  <mergeCells count="10">
    <mergeCell ref="X1:X2"/>
    <mergeCell ref="Y1:Y2"/>
    <mergeCell ref="G1:K1"/>
    <mergeCell ref="N1:R1"/>
    <mergeCell ref="A1:A2"/>
    <mergeCell ref="B1:B2"/>
    <mergeCell ref="D1:D2"/>
    <mergeCell ref="C1:C2"/>
    <mergeCell ref="E1:E2"/>
    <mergeCell ref="F1:F2"/>
  </mergeCells>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02"/>
  <sheetViews>
    <sheetView workbookViewId="0">
      <pane xSplit="3" ySplit="2" topLeftCell="D3" activePane="bottomRight" state="frozen"/>
      <selection pane="topRight" activeCell="E1" sqref="E1"/>
      <selection pane="bottomLeft" activeCell="A3" sqref="A3"/>
      <selection pane="bottomRight" activeCell="D3" sqref="D3"/>
    </sheetView>
  </sheetViews>
  <sheetFormatPr defaultRowHeight="15" x14ac:dyDescent="0.25"/>
  <cols>
    <col min="1" max="1" width="4.140625" bestFit="1" customWidth="1"/>
    <col min="2" max="2" width="15.5703125" bestFit="1" customWidth="1"/>
    <col min="3" max="3" width="22.140625" bestFit="1" customWidth="1"/>
    <col min="4" max="4" width="9.42578125" bestFit="1" customWidth="1"/>
    <col min="5" max="5" width="18.140625" customWidth="1"/>
    <col min="6" max="6" width="14.140625" hidden="1" customWidth="1"/>
    <col min="7" max="7" width="19.7109375" hidden="1" customWidth="1"/>
    <col min="8" max="8" width="25.140625" customWidth="1"/>
    <col min="9" max="9" width="14.7109375" customWidth="1"/>
    <col min="10" max="10" width="11" bestFit="1" customWidth="1"/>
    <col min="11" max="11" width="11.42578125" bestFit="1" customWidth="1"/>
    <col min="12" max="15" width="11.42578125" hidden="1" customWidth="1"/>
    <col min="16" max="16" width="13.5703125" style="42" customWidth="1"/>
    <col min="17" max="17" width="11.7109375" style="42" bestFit="1" customWidth="1"/>
    <col min="18" max="18" width="12.140625" bestFit="1" customWidth="1"/>
    <col min="19" max="19" width="19.7109375" bestFit="1" customWidth="1"/>
    <col min="20" max="20" width="16.140625" style="42" bestFit="1" customWidth="1"/>
    <col min="21" max="21" width="14" customWidth="1"/>
    <col min="22" max="31" width="12.140625" hidden="1" customWidth="1"/>
    <col min="32" max="32" width="17.140625" customWidth="1"/>
    <col min="33" max="33" width="14.5703125" hidden="1" customWidth="1"/>
  </cols>
  <sheetData>
    <row r="1" spans="1:33" s="67" customFormat="1" x14ac:dyDescent="0.25">
      <c r="A1" s="286" t="s">
        <v>18</v>
      </c>
      <c r="B1" s="282" t="s">
        <v>90</v>
      </c>
      <c r="C1" s="287" t="s">
        <v>80</v>
      </c>
      <c r="D1" s="282" t="s">
        <v>11</v>
      </c>
      <c r="E1" s="282" t="s">
        <v>34</v>
      </c>
      <c r="F1" s="282" t="s">
        <v>0</v>
      </c>
      <c r="G1" s="282" t="s">
        <v>22</v>
      </c>
      <c r="H1" s="282" t="s">
        <v>49</v>
      </c>
      <c r="I1" s="282" t="s">
        <v>62</v>
      </c>
      <c r="J1" s="284" t="s">
        <v>63</v>
      </c>
      <c r="K1" s="286" t="s">
        <v>19</v>
      </c>
      <c r="L1" s="287"/>
      <c r="M1" s="287"/>
      <c r="N1" s="287"/>
      <c r="O1" s="287"/>
      <c r="P1" s="288"/>
      <c r="Q1" s="286" t="s">
        <v>20</v>
      </c>
      <c r="R1" s="287"/>
      <c r="S1" s="287"/>
      <c r="T1" s="288"/>
      <c r="U1" s="279" t="s">
        <v>21</v>
      </c>
      <c r="V1" s="280"/>
      <c r="W1" s="280"/>
      <c r="X1" s="280"/>
      <c r="Y1" s="280"/>
      <c r="Z1" s="280"/>
      <c r="AA1" s="280"/>
      <c r="AB1" s="280"/>
      <c r="AC1" s="280"/>
      <c r="AD1" s="280"/>
      <c r="AE1" s="280"/>
      <c r="AF1" s="280"/>
      <c r="AG1" s="281"/>
    </row>
    <row r="2" spans="1:33" s="67" customFormat="1" ht="15" customHeight="1" thickBot="1" x14ac:dyDescent="0.3">
      <c r="A2" s="289"/>
      <c r="B2" s="291"/>
      <c r="C2" s="290"/>
      <c r="D2" s="283"/>
      <c r="E2" s="283"/>
      <c r="F2" s="283"/>
      <c r="G2" s="283"/>
      <c r="H2" s="283"/>
      <c r="I2" s="283"/>
      <c r="J2" s="285"/>
      <c r="K2" s="157" t="s">
        <v>24</v>
      </c>
      <c r="L2" s="152" t="s">
        <v>112</v>
      </c>
      <c r="M2" s="152" t="s">
        <v>95</v>
      </c>
      <c r="N2" s="152" t="s">
        <v>96</v>
      </c>
      <c r="O2" s="152" t="s">
        <v>97</v>
      </c>
      <c r="P2" s="158" t="s">
        <v>23</v>
      </c>
      <c r="Q2" s="150" t="s">
        <v>47</v>
      </c>
      <c r="R2" s="154" t="s">
        <v>48</v>
      </c>
      <c r="S2" s="155" t="s">
        <v>74</v>
      </c>
      <c r="T2" s="156" t="s">
        <v>75</v>
      </c>
      <c r="U2" s="150" t="s">
        <v>45</v>
      </c>
      <c r="V2" s="151" t="s">
        <v>69</v>
      </c>
      <c r="W2" s="151" t="s">
        <v>70</v>
      </c>
      <c r="X2" s="151" t="s">
        <v>71</v>
      </c>
      <c r="Y2" s="151" t="s">
        <v>72</v>
      </c>
      <c r="Z2" s="151" t="s">
        <v>73</v>
      </c>
      <c r="AA2" s="151" t="s">
        <v>99</v>
      </c>
      <c r="AB2" s="151" t="s">
        <v>100</v>
      </c>
      <c r="AC2" s="151" t="s">
        <v>101</v>
      </c>
      <c r="AD2" s="151" t="s">
        <v>102</v>
      </c>
      <c r="AE2" s="151" t="s">
        <v>103</v>
      </c>
      <c r="AF2" s="156" t="s">
        <v>46</v>
      </c>
      <c r="AG2" s="153" t="s">
        <v>9</v>
      </c>
    </row>
    <row r="3" spans="1:33" x14ac:dyDescent="0.25">
      <c r="A3" s="178">
        <v>1</v>
      </c>
      <c r="B3" s="75" t="e">
        <f>IF(A3="","",INDEX(InputData!K:K,MATCH($E3,InputData!$N:$N,0)))</f>
        <v>#N/A</v>
      </c>
      <c r="C3" s="74" t="e">
        <f>IF(A3="","",INDEX(InputData!L:L,MATCH($E3,InputData!$N:$N,0)))</f>
        <v>#N/A</v>
      </c>
      <c r="D3" s="74" t="e">
        <f>IF(A3="","",INDEX(InputData!M:M,MATCH($E3,InputData!$N:$N,0)))</f>
        <v>#N/A</v>
      </c>
      <c r="E3" s="74" t="str">
        <f>IF(A3="","",IF(ISERROR(VLOOKUP(A3,InputData!$D$2:$N$5001,11,FALSE))=TRUE,"",VLOOKUP(A3,InputData!$D$2:$N$5001,11,FALSE)))</f>
        <v/>
      </c>
      <c r="F3" s="86" t="str">
        <f>IF(H3="","",1*ISERROR(VLOOKUP(H3,H$1:H2,1,FALSE)))</f>
        <v/>
      </c>
      <c r="G3" s="86" t="str">
        <f>IF(F3=0,0,IF(F3="","",SUM(F$2:F3)))</f>
        <v/>
      </c>
      <c r="H3" s="177" t="str">
        <f>IF(E3="","",B3&amp;"-"&amp;D3)</f>
        <v/>
      </c>
      <c r="I3" s="74">
        <f t="array" ref="I3">IF(A3="","",MAX(IF(InputData!$N$2:$N$5001=E3,InputData!$O$2:$O$5001)))</f>
        <v>0</v>
      </c>
      <c r="J3" s="160">
        <f>IF(A3="","",COUNTIF(InputData!N:N,E3))</f>
        <v>1048575</v>
      </c>
      <c r="K3" s="159" t="e">
        <f>IF($B3="","",VLOOKUP($B3,Baseline!A$2:F$101,4,FALSE))</f>
        <v>#N/A</v>
      </c>
      <c r="L3" s="86">
        <f t="array" ref="L3">IF($A3="","",MAX(IF(InputData!$N$2:$N$5001=$E3,InputData!W$2:W$5001)))</f>
        <v>0</v>
      </c>
      <c r="M3" s="86">
        <f t="array" ref="M3">IF($A3="","",MAX(IF(InputData!$N$2:$N$5001=$E3,InputData!X$2:X$5001)))</f>
        <v>0</v>
      </c>
      <c r="N3" s="86">
        <f t="array" ref="N3">IF($A3="","",MAX(IF(InputData!$N$2:$N$5001=$E3,InputData!Y$2:Y$5001)))</f>
        <v>0</v>
      </c>
      <c r="O3" s="86">
        <f t="array" ref="O3">IF($A3="","",MAX(IF(InputData!$N$2:$N$5001=$E3,InputData!Z$2:Z$5001)))</f>
        <v>0</v>
      </c>
      <c r="P3" s="160">
        <f>IF(A3="","",SUM(L3:O3))</f>
        <v>0</v>
      </c>
      <c r="Q3" s="161" t="e">
        <f>IF($B3="","",VLOOKUP($B3,Baseline!A$2:F$101,5,FALSE))</f>
        <v>#N/A</v>
      </c>
      <c r="R3" s="76">
        <f t="array" ref="R3">IF($A3="","",SUM(IF(InputData!$N$2:$N$5001=$E3,InputData!$Q$2:$Q$5001))/COUNTIF(InputData!$N$2:$N$5001,$E3))</f>
        <v>0</v>
      </c>
      <c r="S3" s="76">
        <f t="array" ref="S3">IF($A3="","",IF(ISERROR(STDEV(IF(InputData!$N$2:$N$5001=$E3,InputData!$Q$2:$Q$5001))),"",STDEV(IF(InputData!$N$2:$N$5001=$E3,InputData!$Q$2:$Q$5001))))</f>
        <v>0</v>
      </c>
      <c r="T3" s="162">
        <f t="array" ref="T3">IF($A3="","",IF(ISERROR(STDEV(IF(InputData!$G$2:$G$5001=$H3,InputData!$Q$2:$Q$5001))),"",STDEV(IF(InputData!$G$2:$G$5001=$H3,InputData!$Q$2:$Q$5001))))</f>
        <v>0</v>
      </c>
      <c r="U3" s="169" t="e">
        <f>IF($B3="","",VLOOKUP($B3,Baseline!A$2:F$101,6,FALSE))</f>
        <v>#N/A</v>
      </c>
      <c r="V3" s="170">
        <f>IF($A3="","",IF(ISERROR(INDEX(InputData!$R:$R,MATCH(CONCATENATE($E3,"-1"),InputData!$AA:$AA,0)))=TRUE,0,INDEX(InputData!$R:$R,MATCH(CONCATENATE($E3,"-1"),InputData!$AA:$AA,0))))</f>
        <v>0</v>
      </c>
      <c r="W3" s="170">
        <f>IF($A3="","",IF(ISERROR(INDEX(InputData!$R:$R,MATCH(CONCATENATE($E3,"-2"),InputData!$AA:$AA,0)))=TRUE,0,INDEX(InputData!$R:$R,MATCH(CONCATENATE($E3,"-2"),InputData!$AA:$AA,0))))</f>
        <v>0</v>
      </c>
      <c r="X3" s="170">
        <f>IF($A3="","",IF(ISERROR(INDEX(InputData!$R:$R,MATCH(CONCATENATE($E3,"-3"),InputData!$AA:$AA,0)))=TRUE,0,INDEX(InputData!$R:$R,MATCH(CONCATENATE($E3,"-3"),InputData!$AA:$AA,0))))</f>
        <v>0</v>
      </c>
      <c r="Y3" s="170">
        <f>IF($A3="","",IF(ISERROR(INDEX(InputData!$R:$R,MATCH(CONCATENATE($E3,"-4"),InputData!$AA:$AA,0)))=TRUE,0,INDEX(InputData!$R:$R,MATCH(CONCATENATE($E3,"-4"),InputData!$AA:$AA,0))))</f>
        <v>0</v>
      </c>
      <c r="Z3" s="170">
        <f>IF($A3="","",IF(ISERROR(INDEX(InputData!$R:$R,MATCH(CONCATENATE($E3,"-5"),InputData!$AA:$AA,0)))=TRUE,0,INDEX(InputData!$R:$R,MATCH(CONCATENATE($E3,"-5"),InputData!$AA:$AA,0))))</f>
        <v>0</v>
      </c>
      <c r="AA3" s="170">
        <f>IF($A3="","",IF(ISERROR(INDEX(InputData!$R:$R,MATCH(CONCATENATE($E3,"-6"),InputData!$AA:$AA,0)))=TRUE,0,INDEX(InputData!$R:$R,MATCH(CONCATENATE($E3,"-6"),InputData!$AA:$AA,0))))</f>
        <v>0</v>
      </c>
      <c r="AB3" s="170">
        <f>IF($A3="","",IF(ISERROR(INDEX(InputData!$R:$R,MATCH(CONCATENATE($E3,"-7"),InputData!$AA:$AA,0)))=TRUE,0,INDEX(InputData!$R:$R,MATCH(CONCATENATE($E3,"-7"),InputData!$AA:$AA,0))))</f>
        <v>0</v>
      </c>
      <c r="AC3" s="170">
        <f>IF($A3="","",IF(ISERROR(INDEX(InputData!$R:$R,MATCH(CONCATENATE($E3,"-8"),InputData!$AA:$AA,0)))=TRUE,0,INDEX(InputData!$R:$R,MATCH(CONCATENATE($E3,"-8"),InputData!$AA:$AA,0))))</f>
        <v>0</v>
      </c>
      <c r="AD3" s="170">
        <f>IF($A3="","",IF(ISERROR(INDEX(InputData!$R:$R,MATCH(CONCATENATE($E3,"-9"),InputData!$AA:$AA,0)))=TRUE,0,INDEX(InputData!$R:$R,MATCH(CONCATENATE($E3,"-9"),InputData!$AA:$AA,0))))</f>
        <v>0</v>
      </c>
      <c r="AE3" s="170">
        <f>IF($A3="","",IF(ISERROR(INDEX(InputData!$R:$R,MATCH(CONCATENATE($E3,"-10"),InputData!$AA:$AA,0)))=TRUE,0,INDEX(InputData!$R:$R,MATCH(CONCATENATE($E3,"-10"),InputData!$AA:$AA,0))))</f>
        <v>0</v>
      </c>
      <c r="AF3" s="171">
        <f>IF(A3="","",SUM(V3:AE3))</f>
        <v>0</v>
      </c>
      <c r="AG3" s="167">
        <f>IF(A3="","",SUMPRODUCT(V3:AE3,V3:AE3))</f>
        <v>0</v>
      </c>
    </row>
    <row r="4" spans="1:33" x14ac:dyDescent="0.25">
      <c r="A4" s="179" t="b">
        <f>IF(A3&lt;MAX(InputData!D:D),A3+1,IF(OR(A3="",A3=MAX(InputData!D:D)),""))</f>
        <v>0</v>
      </c>
      <c r="B4" s="4" t="e">
        <f>IF(A4="","",INDEX(InputData!K:K,MATCH($E4,InputData!$N:$N,0)))</f>
        <v>#N/A</v>
      </c>
      <c r="C4" s="3" t="e">
        <f>IF(A4="","",INDEX(InputData!L:L,MATCH($E4,InputData!$N:$N,0)))</f>
        <v>#N/A</v>
      </c>
      <c r="D4" s="3" t="e">
        <f>IF(A4="","",INDEX(InputData!M:M,MATCH($E4,InputData!$N:$N,0)))</f>
        <v>#N/A</v>
      </c>
      <c r="E4" s="3" t="str">
        <f>IF(A4="","",IF(ISERROR(VLOOKUP(A4,InputData!$D$2:$N$5001,11,FALSE))=TRUE,"",VLOOKUP(A4,InputData!$D$2:$N$5001,11,FALSE)))</f>
        <v/>
      </c>
      <c r="F4" s="58" t="str">
        <f>IF(H4="","",1*ISERROR(VLOOKUP(H4,H$1:H3,1,FALSE)))</f>
        <v/>
      </c>
      <c r="G4" s="58" t="str">
        <f>IF(F4=0,0,IF(F4="","",SUM(F$2:F4)))</f>
        <v/>
      </c>
      <c r="H4" s="144" t="str">
        <f t="shared" ref="H4:H67" si="0">IF(E4="","",B4&amp;"-"&amp;D4)</f>
        <v/>
      </c>
      <c r="I4" s="3">
        <f t="array" ref="I4">IF(A4="","",MAX(IF(InputData!$N$2:$N$5001=E4,InputData!$O$2:$O$5001)))</f>
        <v>0</v>
      </c>
      <c r="J4" s="146">
        <f>IF(A4="","",COUNTIF(InputData!N:N,E4))</f>
        <v>1048575</v>
      </c>
      <c r="K4" s="145" t="e">
        <f>IF($B4="","",VLOOKUP($B4,Baseline!A$2:F$101,4,FALSE))</f>
        <v>#N/A</v>
      </c>
      <c r="L4" s="58">
        <f t="array" ref="L4">IF($A4="","",MAX(IF(InputData!$N$2:$N$5001=$E4,InputData!W$2:W$5001)))</f>
        <v>0</v>
      </c>
      <c r="M4" s="58">
        <f t="array" ref="M4">IF($A4="","",MAX(IF(InputData!$N$2:$N$5001=$E4,InputData!X$2:X$5001)))</f>
        <v>0</v>
      </c>
      <c r="N4" s="58">
        <f t="array" ref="N4">IF($A4="","",MAX(IF(InputData!$N$2:$N$5001=$E4,InputData!Y$2:Y$5001)))</f>
        <v>0</v>
      </c>
      <c r="O4" s="58">
        <f t="array" ref="O4">IF($A4="","",MAX(IF(InputData!$N$2:$N$5001=$E4,InputData!Z$2:Z$5001)))</f>
        <v>0</v>
      </c>
      <c r="P4" s="146">
        <f t="shared" ref="P4:P67" si="1">IF(A4="","",SUM(L4:O4))</f>
        <v>0</v>
      </c>
      <c r="Q4" s="163" t="e">
        <f>IF($B4="","",VLOOKUP($B4,Baseline!A$2:F$101,5,FALSE))</f>
        <v>#N/A</v>
      </c>
      <c r="R4" s="6">
        <f t="array" ref="R4">IF($A4="","",SUM(IF(InputData!$N$2:$N$5001=$E4,InputData!$Q$2:$Q$5001))/COUNTIF(InputData!$N$2:$N$5001,$E4))</f>
        <v>0</v>
      </c>
      <c r="S4" s="6">
        <f t="array" ref="S4">IF($A4="","",IF(ISERROR(STDEV(IF(InputData!$N$2:$N$5001=$E4,InputData!$Q$2:$Q$5001))),"",STDEV(IF(InputData!$N$2:$N$5001=$E4,InputData!$Q$2:$Q$5001))))</f>
        <v>0</v>
      </c>
      <c r="T4" s="164">
        <f t="array" ref="T4">IF($A4="","",IF(ISERROR(STDEV(IF(InputData!$G$2:$G$5001=$H4,InputData!$Q$2:$Q$5001))),"",STDEV(IF(InputData!$G$2:$G$5001=$H4,InputData!$Q$2:$Q$5001))))</f>
        <v>0</v>
      </c>
      <c r="U4" s="172" t="e">
        <f>IF($B4="","",VLOOKUP($B4,Baseline!A$2:F$101,6,FALSE))</f>
        <v>#N/A</v>
      </c>
      <c r="V4" s="66">
        <f>IF($A4="","",IF(ISERROR(INDEX(InputData!$R:$R,MATCH(CONCATENATE($E4,"-1"),InputData!$AA:$AA,0)))=TRUE,0,INDEX(InputData!$R:$R,MATCH(CONCATENATE($E4,"-1"),InputData!$AA:$AA,0))))</f>
        <v>0</v>
      </c>
      <c r="W4" s="66">
        <f>IF($A4="","",IF(ISERROR(INDEX(InputData!$R:$R,MATCH(CONCATENATE($E4,"-2"),InputData!$AA:$AA,0)))=TRUE,0,INDEX(InputData!$R:$R,MATCH(CONCATENATE($E4,"-2"),InputData!$AA:$AA,0))))</f>
        <v>0</v>
      </c>
      <c r="X4" s="66">
        <f>IF($A4="","",IF(ISERROR(INDEX(InputData!$R:$R,MATCH(CONCATENATE($E4,"-3"),InputData!$AA:$AA,0)))=TRUE,0,INDEX(InputData!$R:$R,MATCH(CONCATENATE($E4,"-3"),InputData!$AA:$AA,0))))</f>
        <v>0</v>
      </c>
      <c r="Y4" s="66">
        <f>IF($A4="","",IF(ISERROR(INDEX(InputData!$R:$R,MATCH(CONCATENATE($E4,"-4"),InputData!$AA:$AA,0)))=TRUE,0,INDEX(InputData!$R:$R,MATCH(CONCATENATE($E4,"-4"),InputData!$AA:$AA,0))))</f>
        <v>0</v>
      </c>
      <c r="Z4" s="66">
        <f>IF($A4="","",IF(ISERROR(INDEX(InputData!$R:$R,MATCH(CONCATENATE($E4,"-5"),InputData!$AA:$AA,0)))=TRUE,0,INDEX(InputData!$R:$R,MATCH(CONCATENATE($E4,"-5"),InputData!$AA:$AA,0))))</f>
        <v>0</v>
      </c>
      <c r="AA4" s="66">
        <f>IF($A4="","",IF(ISERROR(INDEX(InputData!$R:$R,MATCH(CONCATENATE($E4,"-6"),InputData!$AA:$AA,0)))=TRUE,0,INDEX(InputData!$R:$R,MATCH(CONCATENATE($E4,"-6"),InputData!$AA:$AA,0))))</f>
        <v>0</v>
      </c>
      <c r="AB4" s="66">
        <f>IF($A4="","",IF(ISERROR(INDEX(InputData!$R:$R,MATCH(CONCATENATE($E4,"-7"),InputData!$AA:$AA,0)))=TRUE,0,INDEX(InputData!$R:$R,MATCH(CONCATENATE($E4,"-7"),InputData!$AA:$AA,0))))</f>
        <v>0</v>
      </c>
      <c r="AC4" s="66">
        <f>IF($A4="","",IF(ISERROR(INDEX(InputData!$R:$R,MATCH(CONCATENATE($E4,"-8"),InputData!$AA:$AA,0)))=TRUE,0,INDEX(InputData!$R:$R,MATCH(CONCATENATE($E4,"-8"),InputData!$AA:$AA,0))))</f>
        <v>0</v>
      </c>
      <c r="AD4" s="66">
        <f>IF($A4="","",IF(ISERROR(INDEX(InputData!$R:$R,MATCH(CONCATENATE($E4,"-9"),InputData!$AA:$AA,0)))=TRUE,0,INDEX(InputData!$R:$R,MATCH(CONCATENATE($E4,"-9"),InputData!$AA:$AA,0))))</f>
        <v>0</v>
      </c>
      <c r="AE4" s="66">
        <f>IF($A4="","",IF(ISERROR(INDEX(InputData!$R:$R,MATCH(CONCATENATE($E4,"-10"),InputData!$AA:$AA,0)))=TRUE,0,INDEX(InputData!$R:$R,MATCH(CONCATENATE($E4,"-10"),InputData!$AA:$AA,0))))</f>
        <v>0</v>
      </c>
      <c r="AF4" s="173">
        <f t="shared" ref="AF4:AF67" si="2">IF(A4="","",SUM(V4:AE4))</f>
        <v>0</v>
      </c>
      <c r="AG4" s="168">
        <f t="shared" ref="AG4:AG67" si="3">IF(A4="","",SUMPRODUCT(V4:AE4,V4:AE4))</f>
        <v>0</v>
      </c>
    </row>
    <row r="5" spans="1:33" x14ac:dyDescent="0.25">
      <c r="A5" s="179" t="b">
        <f>IF(A4&lt;MAX(InputData!D:D),A4+1,IF(OR(A4="",A4=MAX(InputData!D:D)),""))</f>
        <v>0</v>
      </c>
      <c r="B5" s="4" t="e">
        <f>IF(A5="","",INDEX(InputData!K:K,MATCH($E5,InputData!$N:$N,0)))</f>
        <v>#N/A</v>
      </c>
      <c r="C5" s="3" t="e">
        <f>IF(A5="","",INDEX(InputData!L:L,MATCH($E5,InputData!$N:$N,0)))</f>
        <v>#N/A</v>
      </c>
      <c r="D5" s="3" t="e">
        <f>IF(A5="","",INDEX(InputData!M:M,MATCH($E5,InputData!$N:$N,0)))</f>
        <v>#N/A</v>
      </c>
      <c r="E5" s="3" t="str">
        <f>IF(A5="","",IF(ISERROR(VLOOKUP(A5,InputData!$D$2:$N$5001,11,FALSE))=TRUE,"",VLOOKUP(A5,InputData!$D$2:$N$5001,11,FALSE)))</f>
        <v/>
      </c>
      <c r="F5" s="58" t="str">
        <f>IF(H5="","",1*ISERROR(VLOOKUP(H5,H$1:H4,1,FALSE)))</f>
        <v/>
      </c>
      <c r="G5" s="58" t="str">
        <f>IF(F5=0,0,IF(F5="","",SUM(F$2:F5)))</f>
        <v/>
      </c>
      <c r="H5" s="144" t="str">
        <f t="shared" si="0"/>
        <v/>
      </c>
      <c r="I5" s="3">
        <f t="array" ref="I5">IF(A5="","",MAX(IF(InputData!$N$2:$N$5001=E5,InputData!$O$2:$O$5001)))</f>
        <v>0</v>
      </c>
      <c r="J5" s="146">
        <f>IF(A5="","",COUNTIF(InputData!N:N,E5))</f>
        <v>1048575</v>
      </c>
      <c r="K5" s="145" t="e">
        <f>IF($B5="","",VLOOKUP($B5,Baseline!A$2:F$101,4,FALSE))</f>
        <v>#N/A</v>
      </c>
      <c r="L5" s="58">
        <f t="array" ref="L5">IF($A5="","",MAX(IF(InputData!$N$2:$N$5001=$E5,InputData!W$2:W$5001)))</f>
        <v>0</v>
      </c>
      <c r="M5" s="58">
        <f t="array" ref="M5">IF($A5="","",MAX(IF(InputData!$N$2:$N$5001=$E5,InputData!X$2:X$5001)))</f>
        <v>0</v>
      </c>
      <c r="N5" s="58">
        <f t="array" ref="N5">IF($A5="","",MAX(IF(InputData!$N$2:$N$5001=$E5,InputData!Y$2:Y$5001)))</f>
        <v>0</v>
      </c>
      <c r="O5" s="58">
        <f t="array" ref="O5">IF($A5="","",MAX(IF(InputData!$N$2:$N$5001=$E5,InputData!Z$2:Z$5001)))</f>
        <v>0</v>
      </c>
      <c r="P5" s="146">
        <f t="shared" si="1"/>
        <v>0</v>
      </c>
      <c r="Q5" s="163" t="e">
        <f>IF($B5="","",VLOOKUP($B5,Baseline!A$2:F$101,5,FALSE))</f>
        <v>#N/A</v>
      </c>
      <c r="R5" s="6">
        <f t="array" ref="R5">IF($A5="","",SUM(IF(InputData!$N$2:$N$5001=$E5,InputData!$Q$2:$Q$5001))/COUNTIF(InputData!$N$2:$N$5001,$E5))</f>
        <v>0</v>
      </c>
      <c r="S5" s="6">
        <f t="array" ref="S5">IF($A5="","",IF(ISERROR(STDEV(IF(InputData!$N$2:$N$5001=$E5,InputData!$Q$2:$Q$5001))),"",STDEV(IF(InputData!$N$2:$N$5001=$E5,InputData!$Q$2:$Q$5001))))</f>
        <v>0</v>
      </c>
      <c r="T5" s="164">
        <f t="array" ref="T5">IF($A5="","",IF(ISERROR(STDEV(IF(InputData!$G$2:$G$5001=$H5,InputData!$Q$2:$Q$5001))),"",STDEV(IF(InputData!$G$2:$G$5001=$H5,InputData!$Q$2:$Q$5001))))</f>
        <v>0</v>
      </c>
      <c r="U5" s="172" t="e">
        <f>IF($B5="","",VLOOKUP($B5,Baseline!A$2:F$101,6,FALSE))</f>
        <v>#N/A</v>
      </c>
      <c r="V5" s="66">
        <f>IF($A5="","",IF(ISERROR(INDEX(InputData!$R:$R,MATCH(CONCATENATE($E5,"-1"),InputData!$AA:$AA,0)))=TRUE,0,INDEX(InputData!$R:$R,MATCH(CONCATENATE($E5,"-1"),InputData!$AA:$AA,0))))</f>
        <v>0</v>
      </c>
      <c r="W5" s="66">
        <f>IF($A5="","",IF(ISERROR(INDEX(InputData!$R:$R,MATCH(CONCATENATE($E5,"-2"),InputData!$AA:$AA,0)))=TRUE,0,INDEX(InputData!$R:$R,MATCH(CONCATENATE($E5,"-2"),InputData!$AA:$AA,0))))</f>
        <v>0</v>
      </c>
      <c r="X5" s="66">
        <f>IF($A5="","",IF(ISERROR(INDEX(InputData!$R:$R,MATCH(CONCATENATE($E5,"-3"),InputData!$AA:$AA,0)))=TRUE,0,INDEX(InputData!$R:$R,MATCH(CONCATENATE($E5,"-3"),InputData!$AA:$AA,0))))</f>
        <v>0</v>
      </c>
      <c r="Y5" s="66">
        <f>IF($A5="","",IF(ISERROR(INDEX(InputData!$R:$R,MATCH(CONCATENATE($E5,"-4"),InputData!$AA:$AA,0)))=TRUE,0,INDEX(InputData!$R:$R,MATCH(CONCATENATE($E5,"-4"),InputData!$AA:$AA,0))))</f>
        <v>0</v>
      </c>
      <c r="Z5" s="66">
        <f>IF($A5="","",IF(ISERROR(INDEX(InputData!$R:$R,MATCH(CONCATENATE($E5,"-5"),InputData!$AA:$AA,0)))=TRUE,0,INDEX(InputData!$R:$R,MATCH(CONCATENATE($E5,"-5"),InputData!$AA:$AA,0))))</f>
        <v>0</v>
      </c>
      <c r="AA5" s="66">
        <f>IF($A5="","",IF(ISERROR(INDEX(InputData!$R:$R,MATCH(CONCATENATE($E5,"-6"),InputData!$AA:$AA,0)))=TRUE,0,INDEX(InputData!$R:$R,MATCH(CONCATENATE($E5,"-6"),InputData!$AA:$AA,0))))</f>
        <v>0</v>
      </c>
      <c r="AB5" s="66">
        <f>IF($A5="","",IF(ISERROR(INDEX(InputData!$R:$R,MATCH(CONCATENATE($E5,"-7"),InputData!$AA:$AA,0)))=TRUE,0,INDEX(InputData!$R:$R,MATCH(CONCATENATE($E5,"-7"),InputData!$AA:$AA,0))))</f>
        <v>0</v>
      </c>
      <c r="AC5" s="66">
        <f>IF($A5="","",IF(ISERROR(INDEX(InputData!$R:$R,MATCH(CONCATENATE($E5,"-8"),InputData!$AA:$AA,0)))=TRUE,0,INDEX(InputData!$R:$R,MATCH(CONCATENATE($E5,"-8"),InputData!$AA:$AA,0))))</f>
        <v>0</v>
      </c>
      <c r="AD5" s="66">
        <f>IF($A5="","",IF(ISERROR(INDEX(InputData!$R:$R,MATCH(CONCATENATE($E5,"-9"),InputData!$AA:$AA,0)))=TRUE,0,INDEX(InputData!$R:$R,MATCH(CONCATENATE($E5,"-9"),InputData!$AA:$AA,0))))</f>
        <v>0</v>
      </c>
      <c r="AE5" s="66">
        <f>IF($A5="","",IF(ISERROR(INDEX(InputData!$R:$R,MATCH(CONCATENATE($E5,"-10"),InputData!$AA:$AA,0)))=TRUE,0,INDEX(InputData!$R:$R,MATCH(CONCATENATE($E5,"-10"),InputData!$AA:$AA,0))))</f>
        <v>0</v>
      </c>
      <c r="AF5" s="173">
        <f t="shared" si="2"/>
        <v>0</v>
      </c>
      <c r="AG5" s="168">
        <f t="shared" si="3"/>
        <v>0</v>
      </c>
    </row>
    <row r="6" spans="1:33" x14ac:dyDescent="0.25">
      <c r="A6" s="179" t="b">
        <f>IF(A5&lt;MAX(InputData!D:D),A5+1,IF(OR(A5="",A5=MAX(InputData!D:D)),""))</f>
        <v>0</v>
      </c>
      <c r="B6" s="4" t="e">
        <f>IF(A6="","",INDEX(InputData!K:K,MATCH($E6,InputData!$N:$N,0)))</f>
        <v>#N/A</v>
      </c>
      <c r="C6" s="3" t="e">
        <f>IF(A6="","",INDEX(InputData!L:L,MATCH($E6,InputData!$N:$N,0)))</f>
        <v>#N/A</v>
      </c>
      <c r="D6" s="3" t="e">
        <f>IF(A6="","",INDEX(InputData!M:M,MATCH($E6,InputData!$N:$N,0)))</f>
        <v>#N/A</v>
      </c>
      <c r="E6" s="3" t="str">
        <f>IF(A6="","",IF(ISERROR(VLOOKUP(A6,InputData!$D$2:$N$5001,11,FALSE))=TRUE,"",VLOOKUP(A6,InputData!$D$2:$N$5001,11,FALSE)))</f>
        <v/>
      </c>
      <c r="F6" s="58" t="str">
        <f>IF(H6="","",1*ISERROR(VLOOKUP(H6,H$1:H5,1,FALSE)))</f>
        <v/>
      </c>
      <c r="G6" s="58" t="str">
        <f>IF(F6=0,0,IF(F6="","",SUM(F$2:F6)))</f>
        <v/>
      </c>
      <c r="H6" s="144" t="str">
        <f t="shared" si="0"/>
        <v/>
      </c>
      <c r="I6" s="3">
        <f t="array" ref="I6">IF(A6="","",MAX(IF(InputData!$N$2:$N$5001=E6,InputData!$O$2:$O$5001)))</f>
        <v>0</v>
      </c>
      <c r="J6" s="146">
        <f>IF(A6="","",COUNTIF(InputData!N:N,E6))</f>
        <v>1048575</v>
      </c>
      <c r="K6" s="145" t="e">
        <f>IF($B6="","",VLOOKUP($B6,Baseline!A$2:F$101,4,FALSE))</f>
        <v>#N/A</v>
      </c>
      <c r="L6" s="58">
        <f t="array" ref="L6">IF($A6="","",MAX(IF(InputData!$N$2:$N$5001=$E6,InputData!W$2:W$5001)))</f>
        <v>0</v>
      </c>
      <c r="M6" s="58">
        <f t="array" ref="M6">IF($A6="","",MAX(IF(InputData!$N$2:$N$5001=$E6,InputData!X$2:X$5001)))</f>
        <v>0</v>
      </c>
      <c r="N6" s="58">
        <f t="array" ref="N6">IF($A6="","",MAX(IF(InputData!$N$2:$N$5001=$E6,InputData!Y$2:Y$5001)))</f>
        <v>0</v>
      </c>
      <c r="O6" s="58">
        <f t="array" ref="O6">IF($A6="","",MAX(IF(InputData!$N$2:$N$5001=$E6,InputData!Z$2:Z$5001)))</f>
        <v>0</v>
      </c>
      <c r="P6" s="146">
        <f t="shared" si="1"/>
        <v>0</v>
      </c>
      <c r="Q6" s="163" t="e">
        <f>IF($B6="","",VLOOKUP($B6,Baseline!A$2:F$101,5,FALSE))</f>
        <v>#N/A</v>
      </c>
      <c r="R6" s="6">
        <f t="array" ref="R6">IF($A6="","",SUM(IF(InputData!$N$2:$N$5001=$E6,InputData!$Q$2:$Q$5001))/COUNTIF(InputData!$N$2:$N$5001,$E6))</f>
        <v>0</v>
      </c>
      <c r="S6" s="6">
        <f t="array" ref="S6">IF($A6="","",IF(ISERROR(STDEV(IF(InputData!$N$2:$N$5001=$E6,InputData!$Q$2:$Q$5001))),"",STDEV(IF(InputData!$N$2:$N$5001=$E6,InputData!$Q$2:$Q$5001))))</f>
        <v>0</v>
      </c>
      <c r="T6" s="164">
        <f t="array" ref="T6">IF($A6="","",IF(ISERROR(STDEV(IF(InputData!$G$2:$G$5001=$H6,InputData!$Q$2:$Q$5001))),"",STDEV(IF(InputData!$G$2:$G$5001=$H6,InputData!$Q$2:$Q$5001))))</f>
        <v>0</v>
      </c>
      <c r="U6" s="172" t="e">
        <f>IF($B6="","",VLOOKUP($B6,Baseline!A$2:F$101,6,FALSE))</f>
        <v>#N/A</v>
      </c>
      <c r="V6" s="66">
        <f>IF($A6="","",IF(ISERROR(INDEX(InputData!$R:$R,MATCH(CONCATENATE($E6,"-1"),InputData!$AA:$AA,0)))=TRUE,0,INDEX(InputData!$R:$R,MATCH(CONCATENATE($E6,"-1"),InputData!$AA:$AA,0))))</f>
        <v>0</v>
      </c>
      <c r="W6" s="66">
        <f>IF($A6="","",IF(ISERROR(INDEX(InputData!$R:$R,MATCH(CONCATENATE($E6,"-2"),InputData!$AA:$AA,0)))=TRUE,0,INDEX(InputData!$R:$R,MATCH(CONCATENATE($E6,"-2"),InputData!$AA:$AA,0))))</f>
        <v>0</v>
      </c>
      <c r="X6" s="66">
        <f>IF($A6="","",IF(ISERROR(INDEX(InputData!$R:$R,MATCH(CONCATENATE($E6,"-3"),InputData!$AA:$AA,0)))=TRUE,0,INDEX(InputData!$R:$R,MATCH(CONCATENATE($E6,"-3"),InputData!$AA:$AA,0))))</f>
        <v>0</v>
      </c>
      <c r="Y6" s="66">
        <f>IF($A6="","",IF(ISERROR(INDEX(InputData!$R:$R,MATCH(CONCATENATE($E6,"-4"),InputData!$AA:$AA,0)))=TRUE,0,INDEX(InputData!$R:$R,MATCH(CONCATENATE($E6,"-4"),InputData!$AA:$AA,0))))</f>
        <v>0</v>
      </c>
      <c r="Z6" s="66">
        <f>IF($A6="","",IF(ISERROR(INDEX(InputData!$R:$R,MATCH(CONCATENATE($E6,"-5"),InputData!$AA:$AA,0)))=TRUE,0,INDEX(InputData!$R:$R,MATCH(CONCATENATE($E6,"-5"),InputData!$AA:$AA,0))))</f>
        <v>0</v>
      </c>
      <c r="AA6" s="66">
        <f>IF($A6="","",IF(ISERROR(INDEX(InputData!$R:$R,MATCH(CONCATENATE($E6,"-6"),InputData!$AA:$AA,0)))=TRUE,0,INDEX(InputData!$R:$R,MATCH(CONCATENATE($E6,"-6"),InputData!$AA:$AA,0))))</f>
        <v>0</v>
      </c>
      <c r="AB6" s="66">
        <f>IF($A6="","",IF(ISERROR(INDEX(InputData!$R:$R,MATCH(CONCATENATE($E6,"-7"),InputData!$AA:$AA,0)))=TRUE,0,INDEX(InputData!$R:$R,MATCH(CONCATENATE($E6,"-7"),InputData!$AA:$AA,0))))</f>
        <v>0</v>
      </c>
      <c r="AC6" s="66">
        <f>IF($A6="","",IF(ISERROR(INDEX(InputData!$R:$R,MATCH(CONCATENATE($E6,"-8"),InputData!$AA:$AA,0)))=TRUE,0,INDEX(InputData!$R:$R,MATCH(CONCATENATE($E6,"-8"),InputData!$AA:$AA,0))))</f>
        <v>0</v>
      </c>
      <c r="AD6" s="66">
        <f>IF($A6="","",IF(ISERROR(INDEX(InputData!$R:$R,MATCH(CONCATENATE($E6,"-9"),InputData!$AA:$AA,0)))=TRUE,0,INDEX(InputData!$R:$R,MATCH(CONCATENATE($E6,"-9"),InputData!$AA:$AA,0))))</f>
        <v>0</v>
      </c>
      <c r="AE6" s="66">
        <f>IF($A6="","",IF(ISERROR(INDEX(InputData!$R:$R,MATCH(CONCATENATE($E6,"-10"),InputData!$AA:$AA,0)))=TRUE,0,INDEX(InputData!$R:$R,MATCH(CONCATENATE($E6,"-10"),InputData!$AA:$AA,0))))</f>
        <v>0</v>
      </c>
      <c r="AF6" s="173">
        <f t="shared" si="2"/>
        <v>0</v>
      </c>
      <c r="AG6" s="168">
        <f t="shared" si="3"/>
        <v>0</v>
      </c>
    </row>
    <row r="7" spans="1:33" x14ac:dyDescent="0.25">
      <c r="A7" s="179" t="b">
        <f>IF(A6&lt;MAX(InputData!D:D),A6+1,IF(OR(A6="",A6=MAX(InputData!D:D)),""))</f>
        <v>0</v>
      </c>
      <c r="B7" s="4" t="e">
        <f>IF(A7="","",INDEX(InputData!K:K,MATCH($E7,InputData!$N:$N,0)))</f>
        <v>#N/A</v>
      </c>
      <c r="C7" s="3" t="e">
        <f>IF(A7="","",INDEX(InputData!L:L,MATCH($E7,InputData!$N:$N,0)))</f>
        <v>#N/A</v>
      </c>
      <c r="D7" s="3" t="e">
        <f>IF(A7="","",INDEX(InputData!M:M,MATCH($E7,InputData!$N:$N,0)))</f>
        <v>#N/A</v>
      </c>
      <c r="E7" s="3" t="str">
        <f>IF(A7="","",IF(ISERROR(VLOOKUP(A7,InputData!$D$2:$N$5001,11,FALSE))=TRUE,"",VLOOKUP(A7,InputData!$D$2:$N$5001,11,FALSE)))</f>
        <v/>
      </c>
      <c r="F7" s="58" t="str">
        <f>IF(H7="","",1*ISERROR(VLOOKUP(H7,H$1:H6,1,FALSE)))</f>
        <v/>
      </c>
      <c r="G7" s="58" t="str">
        <f>IF(F7=0,0,IF(F7="","",SUM(F$2:F7)))</f>
        <v/>
      </c>
      <c r="H7" s="144" t="str">
        <f t="shared" si="0"/>
        <v/>
      </c>
      <c r="I7" s="3">
        <f t="array" ref="I7">IF(A7="","",MAX(IF(InputData!$N$2:$N$5001=E7,InputData!$O$2:$O$5001)))</f>
        <v>0</v>
      </c>
      <c r="J7" s="146">
        <f>IF(A7="","",COUNTIF(InputData!N:N,E7))</f>
        <v>1048575</v>
      </c>
      <c r="K7" s="145" t="e">
        <f>IF($B7="","",VLOOKUP($B7,Baseline!A$2:F$101,4,FALSE))</f>
        <v>#N/A</v>
      </c>
      <c r="L7" s="58">
        <f t="array" ref="L7">IF($A7="","",MAX(IF(InputData!$N$2:$N$5001=$E7,InputData!W$2:W$5001)))</f>
        <v>0</v>
      </c>
      <c r="M7" s="58">
        <f t="array" ref="M7">IF($A7="","",MAX(IF(InputData!$N$2:$N$5001=$E7,InputData!X$2:X$5001)))</f>
        <v>0</v>
      </c>
      <c r="N7" s="58">
        <f t="array" ref="N7">IF($A7="","",MAX(IF(InputData!$N$2:$N$5001=$E7,InputData!Y$2:Y$5001)))</f>
        <v>0</v>
      </c>
      <c r="O7" s="58">
        <f t="array" ref="O7">IF($A7="","",MAX(IF(InputData!$N$2:$N$5001=$E7,InputData!Z$2:Z$5001)))</f>
        <v>0</v>
      </c>
      <c r="P7" s="146">
        <f t="shared" si="1"/>
        <v>0</v>
      </c>
      <c r="Q7" s="163" t="e">
        <f>IF($B7="","",VLOOKUP($B7,Baseline!A$2:F$101,5,FALSE))</f>
        <v>#N/A</v>
      </c>
      <c r="R7" s="6">
        <f t="array" ref="R7">IF($A7="","",SUM(IF(InputData!$N$2:$N$5001=$E7,InputData!$Q$2:$Q$5001))/COUNTIF(InputData!$N$2:$N$5001,$E7))</f>
        <v>0</v>
      </c>
      <c r="S7" s="6">
        <f t="array" ref="S7">IF($A7="","",IF(ISERROR(STDEV(IF(InputData!$N$2:$N$5001=$E7,InputData!$Q$2:$Q$5001))),"",STDEV(IF(InputData!$N$2:$N$5001=$E7,InputData!$Q$2:$Q$5001))))</f>
        <v>0</v>
      </c>
      <c r="T7" s="164">
        <f t="array" ref="T7">IF($A7="","",IF(ISERROR(STDEV(IF(InputData!$G$2:$G$5001=$H7,InputData!$Q$2:$Q$5001))),"",STDEV(IF(InputData!$G$2:$G$5001=$H7,InputData!$Q$2:$Q$5001))))</f>
        <v>0</v>
      </c>
      <c r="U7" s="172" t="e">
        <f>IF($B7="","",VLOOKUP($B7,Baseline!A$2:F$101,6,FALSE))</f>
        <v>#N/A</v>
      </c>
      <c r="V7" s="66">
        <f>IF($A7="","",IF(ISERROR(INDEX(InputData!$R:$R,MATCH(CONCATENATE($E7,"-1"),InputData!$AA:$AA,0)))=TRUE,0,INDEX(InputData!$R:$R,MATCH(CONCATENATE($E7,"-1"),InputData!$AA:$AA,0))))</f>
        <v>0</v>
      </c>
      <c r="W7" s="66">
        <f>IF($A7="","",IF(ISERROR(INDEX(InputData!$R:$R,MATCH(CONCATENATE($E7,"-2"),InputData!$AA:$AA,0)))=TRUE,0,INDEX(InputData!$R:$R,MATCH(CONCATENATE($E7,"-2"),InputData!$AA:$AA,0))))</f>
        <v>0</v>
      </c>
      <c r="X7" s="66">
        <f>IF($A7="","",IF(ISERROR(INDEX(InputData!$R:$R,MATCH(CONCATENATE($E7,"-3"),InputData!$AA:$AA,0)))=TRUE,0,INDEX(InputData!$R:$R,MATCH(CONCATENATE($E7,"-3"),InputData!$AA:$AA,0))))</f>
        <v>0</v>
      </c>
      <c r="Y7" s="66">
        <f>IF($A7="","",IF(ISERROR(INDEX(InputData!$R:$R,MATCH(CONCATENATE($E7,"-4"),InputData!$AA:$AA,0)))=TRUE,0,INDEX(InputData!$R:$R,MATCH(CONCATENATE($E7,"-4"),InputData!$AA:$AA,0))))</f>
        <v>0</v>
      </c>
      <c r="Z7" s="66">
        <f>IF($A7="","",IF(ISERROR(INDEX(InputData!$R:$R,MATCH(CONCATENATE($E7,"-5"),InputData!$AA:$AA,0)))=TRUE,0,INDEX(InputData!$R:$R,MATCH(CONCATENATE($E7,"-5"),InputData!$AA:$AA,0))))</f>
        <v>0</v>
      </c>
      <c r="AA7" s="66">
        <f>IF($A7="","",IF(ISERROR(INDEX(InputData!$R:$R,MATCH(CONCATENATE($E7,"-6"),InputData!$AA:$AA,0)))=TRUE,0,INDEX(InputData!$R:$R,MATCH(CONCATENATE($E7,"-6"),InputData!$AA:$AA,0))))</f>
        <v>0</v>
      </c>
      <c r="AB7" s="66">
        <f>IF($A7="","",IF(ISERROR(INDEX(InputData!$R:$R,MATCH(CONCATENATE($E7,"-7"),InputData!$AA:$AA,0)))=TRUE,0,INDEX(InputData!$R:$R,MATCH(CONCATENATE($E7,"-7"),InputData!$AA:$AA,0))))</f>
        <v>0</v>
      </c>
      <c r="AC7" s="66">
        <f>IF($A7="","",IF(ISERROR(INDEX(InputData!$R:$R,MATCH(CONCATENATE($E7,"-8"),InputData!$AA:$AA,0)))=TRUE,0,INDEX(InputData!$R:$R,MATCH(CONCATENATE($E7,"-8"),InputData!$AA:$AA,0))))</f>
        <v>0</v>
      </c>
      <c r="AD7" s="66">
        <f>IF($A7="","",IF(ISERROR(INDEX(InputData!$R:$R,MATCH(CONCATENATE($E7,"-9"),InputData!$AA:$AA,0)))=TRUE,0,INDEX(InputData!$R:$R,MATCH(CONCATENATE($E7,"-9"),InputData!$AA:$AA,0))))</f>
        <v>0</v>
      </c>
      <c r="AE7" s="66">
        <f>IF($A7="","",IF(ISERROR(INDEX(InputData!$R:$R,MATCH(CONCATENATE($E7,"-10"),InputData!$AA:$AA,0)))=TRUE,0,INDEX(InputData!$R:$R,MATCH(CONCATENATE($E7,"-10"),InputData!$AA:$AA,0))))</f>
        <v>0</v>
      </c>
      <c r="AF7" s="173">
        <f t="shared" si="2"/>
        <v>0</v>
      </c>
      <c r="AG7" s="168">
        <f t="shared" si="3"/>
        <v>0</v>
      </c>
    </row>
    <row r="8" spans="1:33" x14ac:dyDescent="0.25">
      <c r="A8" s="179" t="b">
        <f>IF(A7&lt;MAX(InputData!D:D),A7+1,IF(OR(A7="",A7=MAX(InputData!D:D)),""))</f>
        <v>0</v>
      </c>
      <c r="B8" s="4" t="e">
        <f>IF(A8="","",INDEX(InputData!K:K,MATCH($E8,InputData!$N:$N,0)))</f>
        <v>#N/A</v>
      </c>
      <c r="C8" s="3" t="e">
        <f>IF(A8="","",INDEX(InputData!L:L,MATCH($E8,InputData!$N:$N,0)))</f>
        <v>#N/A</v>
      </c>
      <c r="D8" s="3" t="e">
        <f>IF(A8="","",INDEX(InputData!M:M,MATCH($E8,InputData!$N:$N,0)))</f>
        <v>#N/A</v>
      </c>
      <c r="E8" s="3" t="str">
        <f>IF(A8="","",IF(ISERROR(VLOOKUP(A8,InputData!$D$2:$N$5001,11,FALSE))=TRUE,"",VLOOKUP(A8,InputData!$D$2:$N$5001,11,FALSE)))</f>
        <v/>
      </c>
      <c r="F8" s="58" t="str">
        <f>IF(H8="","",1*ISERROR(VLOOKUP(H8,H$1:H7,1,FALSE)))</f>
        <v/>
      </c>
      <c r="G8" s="58" t="str">
        <f>IF(F8=0,0,IF(F8="","",SUM(F$2:F8)))</f>
        <v/>
      </c>
      <c r="H8" s="144" t="str">
        <f t="shared" si="0"/>
        <v/>
      </c>
      <c r="I8" s="3">
        <f t="array" ref="I8">IF(A8="","",MAX(IF(InputData!$N$2:$N$5001=E8,InputData!$O$2:$O$5001)))</f>
        <v>0</v>
      </c>
      <c r="J8" s="146">
        <f>IF(A8="","",COUNTIF(InputData!N:N,E8))</f>
        <v>1048575</v>
      </c>
      <c r="K8" s="145" t="e">
        <f>IF($B8="","",VLOOKUP($B8,Baseline!A$2:F$101,4,FALSE))</f>
        <v>#N/A</v>
      </c>
      <c r="L8" s="58">
        <f t="array" ref="L8">IF($A8="","",MAX(IF(InputData!$N$2:$N$5001=$E8,InputData!W$2:W$5001)))</f>
        <v>0</v>
      </c>
      <c r="M8" s="58">
        <f t="array" ref="M8">IF($A8="","",MAX(IF(InputData!$N$2:$N$5001=$E8,InputData!X$2:X$5001)))</f>
        <v>0</v>
      </c>
      <c r="N8" s="58">
        <f t="array" ref="N8">IF($A8="","",MAX(IF(InputData!$N$2:$N$5001=$E8,InputData!Y$2:Y$5001)))</f>
        <v>0</v>
      </c>
      <c r="O8" s="58">
        <f t="array" ref="O8">IF($A8="","",MAX(IF(InputData!$N$2:$N$5001=$E8,InputData!Z$2:Z$5001)))</f>
        <v>0</v>
      </c>
      <c r="P8" s="146">
        <f t="shared" si="1"/>
        <v>0</v>
      </c>
      <c r="Q8" s="163" t="e">
        <f>IF($B8="","",VLOOKUP($B8,Baseline!A$2:F$101,5,FALSE))</f>
        <v>#N/A</v>
      </c>
      <c r="R8" s="6">
        <f t="array" ref="R8">IF($A8="","",SUM(IF(InputData!$N$2:$N$5001=$E8,InputData!$Q$2:$Q$5001))/COUNTIF(InputData!$N$2:$N$5001,$E8))</f>
        <v>0</v>
      </c>
      <c r="S8" s="6">
        <f t="array" ref="S8">IF($A8="","",IF(ISERROR(STDEV(IF(InputData!$N$2:$N$5001=$E8,InputData!$Q$2:$Q$5001))),"",STDEV(IF(InputData!$N$2:$N$5001=$E8,InputData!$Q$2:$Q$5001))))</f>
        <v>0</v>
      </c>
      <c r="T8" s="164">
        <f t="array" ref="T8">IF($A8="","",IF(ISERROR(STDEV(IF(InputData!$G$2:$G$5001=$H8,InputData!$Q$2:$Q$5001))),"",STDEV(IF(InputData!$G$2:$G$5001=$H8,InputData!$Q$2:$Q$5001))))</f>
        <v>0</v>
      </c>
      <c r="U8" s="172" t="e">
        <f>IF($B8="","",VLOOKUP($B8,Baseline!A$2:F$101,6,FALSE))</f>
        <v>#N/A</v>
      </c>
      <c r="V8" s="66">
        <f>IF($A8="","",IF(ISERROR(INDEX(InputData!$R:$R,MATCH(CONCATENATE($E8,"-1"),InputData!$AA:$AA,0)))=TRUE,0,INDEX(InputData!$R:$R,MATCH(CONCATENATE($E8,"-1"),InputData!$AA:$AA,0))))</f>
        <v>0</v>
      </c>
      <c r="W8" s="66">
        <f>IF($A8="","",IF(ISERROR(INDEX(InputData!$R:$R,MATCH(CONCATENATE($E8,"-2"),InputData!$AA:$AA,0)))=TRUE,0,INDEX(InputData!$R:$R,MATCH(CONCATENATE($E8,"-2"),InputData!$AA:$AA,0))))</f>
        <v>0</v>
      </c>
      <c r="X8" s="66">
        <f>IF($A8="","",IF(ISERROR(INDEX(InputData!$R:$R,MATCH(CONCATENATE($E8,"-3"),InputData!$AA:$AA,0)))=TRUE,0,INDEX(InputData!$R:$R,MATCH(CONCATENATE($E8,"-3"),InputData!$AA:$AA,0))))</f>
        <v>0</v>
      </c>
      <c r="Y8" s="66">
        <f>IF($A8="","",IF(ISERROR(INDEX(InputData!$R:$R,MATCH(CONCATENATE($E8,"-4"),InputData!$AA:$AA,0)))=TRUE,0,INDEX(InputData!$R:$R,MATCH(CONCATENATE($E8,"-4"),InputData!$AA:$AA,0))))</f>
        <v>0</v>
      </c>
      <c r="Z8" s="66">
        <f>IF($A8="","",IF(ISERROR(INDEX(InputData!$R:$R,MATCH(CONCATENATE($E8,"-5"),InputData!$AA:$AA,0)))=TRUE,0,INDEX(InputData!$R:$R,MATCH(CONCATENATE($E8,"-5"),InputData!$AA:$AA,0))))</f>
        <v>0</v>
      </c>
      <c r="AA8" s="66">
        <f>IF($A8="","",IF(ISERROR(INDEX(InputData!$R:$R,MATCH(CONCATENATE($E8,"-6"),InputData!$AA:$AA,0)))=TRUE,0,INDEX(InputData!$R:$R,MATCH(CONCATENATE($E8,"-6"),InputData!$AA:$AA,0))))</f>
        <v>0</v>
      </c>
      <c r="AB8" s="66">
        <f>IF($A8="","",IF(ISERROR(INDEX(InputData!$R:$R,MATCH(CONCATENATE($E8,"-7"),InputData!$AA:$AA,0)))=TRUE,0,INDEX(InputData!$R:$R,MATCH(CONCATENATE($E8,"-7"),InputData!$AA:$AA,0))))</f>
        <v>0</v>
      </c>
      <c r="AC8" s="66">
        <f>IF($A8="","",IF(ISERROR(INDEX(InputData!$R:$R,MATCH(CONCATENATE($E8,"-8"),InputData!$AA:$AA,0)))=TRUE,0,INDEX(InputData!$R:$R,MATCH(CONCATENATE($E8,"-8"),InputData!$AA:$AA,0))))</f>
        <v>0</v>
      </c>
      <c r="AD8" s="66">
        <f>IF($A8="","",IF(ISERROR(INDEX(InputData!$R:$R,MATCH(CONCATENATE($E8,"-9"),InputData!$AA:$AA,0)))=TRUE,0,INDEX(InputData!$R:$R,MATCH(CONCATENATE($E8,"-9"),InputData!$AA:$AA,0))))</f>
        <v>0</v>
      </c>
      <c r="AE8" s="66">
        <f>IF($A8="","",IF(ISERROR(INDEX(InputData!$R:$R,MATCH(CONCATENATE($E8,"-10"),InputData!$AA:$AA,0)))=TRUE,0,INDEX(InputData!$R:$R,MATCH(CONCATENATE($E8,"-10"),InputData!$AA:$AA,0))))</f>
        <v>0</v>
      </c>
      <c r="AF8" s="173">
        <f t="shared" si="2"/>
        <v>0</v>
      </c>
      <c r="AG8" s="168">
        <f t="shared" si="3"/>
        <v>0</v>
      </c>
    </row>
    <row r="9" spans="1:33" x14ac:dyDescent="0.25">
      <c r="A9" s="179" t="b">
        <f>IF(A8&lt;MAX(InputData!D:D),A8+1,IF(OR(A8="",A8=MAX(InputData!D:D)),""))</f>
        <v>0</v>
      </c>
      <c r="B9" s="4" t="e">
        <f>IF(A9="","",INDEX(InputData!K:K,MATCH($E9,InputData!$N:$N,0)))</f>
        <v>#N/A</v>
      </c>
      <c r="C9" s="3" t="e">
        <f>IF(A9="","",INDEX(InputData!L:L,MATCH($E9,InputData!$N:$N,0)))</f>
        <v>#N/A</v>
      </c>
      <c r="D9" s="3" t="e">
        <f>IF(A9="","",INDEX(InputData!M:M,MATCH($E9,InputData!$N:$N,0)))</f>
        <v>#N/A</v>
      </c>
      <c r="E9" s="3" t="str">
        <f>IF(A9="","",IF(ISERROR(VLOOKUP(A9,InputData!$D$2:$N$5001,11,FALSE))=TRUE,"",VLOOKUP(A9,InputData!$D$2:$N$5001,11,FALSE)))</f>
        <v/>
      </c>
      <c r="F9" s="58" t="str">
        <f>IF(H9="","",1*ISERROR(VLOOKUP(H9,H$1:H8,1,FALSE)))</f>
        <v/>
      </c>
      <c r="G9" s="58" t="str">
        <f>IF(F9=0,0,IF(F9="","",SUM(F$2:F9)))</f>
        <v/>
      </c>
      <c r="H9" s="144" t="str">
        <f t="shared" si="0"/>
        <v/>
      </c>
      <c r="I9" s="3">
        <f t="array" ref="I9">IF(A9="","",MAX(IF(InputData!$N$2:$N$5001=E9,InputData!$O$2:$O$5001)))</f>
        <v>0</v>
      </c>
      <c r="J9" s="146">
        <f>IF(A9="","",COUNTIF(InputData!N:N,E9))</f>
        <v>1048575</v>
      </c>
      <c r="K9" s="145" t="e">
        <f>IF($B9="","",VLOOKUP($B9,Baseline!A$2:F$101,4,FALSE))</f>
        <v>#N/A</v>
      </c>
      <c r="L9" s="58">
        <f t="array" ref="L9">IF($A9="","",MAX(IF(InputData!$N$2:$N$5001=$E9,InputData!W$2:W$5001)))</f>
        <v>0</v>
      </c>
      <c r="M9" s="58">
        <f t="array" ref="M9">IF($A9="","",MAX(IF(InputData!$N$2:$N$5001=$E9,InputData!X$2:X$5001)))</f>
        <v>0</v>
      </c>
      <c r="N9" s="58">
        <f t="array" ref="N9">IF($A9="","",MAX(IF(InputData!$N$2:$N$5001=$E9,InputData!Y$2:Y$5001)))</f>
        <v>0</v>
      </c>
      <c r="O9" s="58">
        <f t="array" ref="O9">IF($A9="","",MAX(IF(InputData!$N$2:$N$5001=$E9,InputData!Z$2:Z$5001)))</f>
        <v>0</v>
      </c>
      <c r="P9" s="146">
        <f t="shared" si="1"/>
        <v>0</v>
      </c>
      <c r="Q9" s="163" t="e">
        <f>IF($B9="","",VLOOKUP($B9,Baseline!A$2:F$101,5,FALSE))</f>
        <v>#N/A</v>
      </c>
      <c r="R9" s="6">
        <f t="array" ref="R9">IF($A9="","",SUM(IF(InputData!$N$2:$N$5001=$E9,InputData!$Q$2:$Q$5001))/COUNTIF(InputData!$N$2:$N$5001,$E9))</f>
        <v>0</v>
      </c>
      <c r="S9" s="6">
        <f t="array" ref="S9">IF($A9="","",IF(ISERROR(STDEV(IF(InputData!$N$2:$N$5001=$E9,InputData!$Q$2:$Q$5001))),"",STDEV(IF(InputData!$N$2:$N$5001=$E9,InputData!$Q$2:$Q$5001))))</f>
        <v>0</v>
      </c>
      <c r="T9" s="164">
        <f t="array" ref="T9">IF($A9="","",IF(ISERROR(STDEV(IF(InputData!$G$2:$G$5001=$H9,InputData!$Q$2:$Q$5001))),"",STDEV(IF(InputData!$G$2:$G$5001=$H9,InputData!$Q$2:$Q$5001))))</f>
        <v>0</v>
      </c>
      <c r="U9" s="172" t="e">
        <f>IF($B9="","",VLOOKUP($B9,Baseline!A$2:F$101,6,FALSE))</f>
        <v>#N/A</v>
      </c>
      <c r="V9" s="66">
        <f>IF($A9="","",IF(ISERROR(INDEX(InputData!$R:$R,MATCH(CONCATENATE($E9,"-1"),InputData!$AA:$AA,0)))=TRUE,0,INDEX(InputData!$R:$R,MATCH(CONCATENATE($E9,"-1"),InputData!$AA:$AA,0))))</f>
        <v>0</v>
      </c>
      <c r="W9" s="66">
        <f>IF($A9="","",IF(ISERROR(INDEX(InputData!$R:$R,MATCH(CONCATENATE($E9,"-2"),InputData!$AA:$AA,0)))=TRUE,0,INDEX(InputData!$R:$R,MATCH(CONCATENATE($E9,"-2"),InputData!$AA:$AA,0))))</f>
        <v>0</v>
      </c>
      <c r="X9" s="66">
        <f>IF($A9="","",IF(ISERROR(INDEX(InputData!$R:$R,MATCH(CONCATENATE($E9,"-3"),InputData!$AA:$AA,0)))=TRUE,0,INDEX(InputData!$R:$R,MATCH(CONCATENATE($E9,"-3"),InputData!$AA:$AA,0))))</f>
        <v>0</v>
      </c>
      <c r="Y9" s="66">
        <f>IF($A9="","",IF(ISERROR(INDEX(InputData!$R:$R,MATCH(CONCATENATE($E9,"-4"),InputData!$AA:$AA,0)))=TRUE,0,INDEX(InputData!$R:$R,MATCH(CONCATENATE($E9,"-4"),InputData!$AA:$AA,0))))</f>
        <v>0</v>
      </c>
      <c r="Z9" s="66">
        <f>IF($A9="","",IF(ISERROR(INDEX(InputData!$R:$R,MATCH(CONCATENATE($E9,"-5"),InputData!$AA:$AA,0)))=TRUE,0,INDEX(InputData!$R:$R,MATCH(CONCATENATE($E9,"-5"),InputData!$AA:$AA,0))))</f>
        <v>0</v>
      </c>
      <c r="AA9" s="66">
        <f>IF($A9="","",IF(ISERROR(INDEX(InputData!$R:$R,MATCH(CONCATENATE($E9,"-6"),InputData!$AA:$AA,0)))=TRUE,0,INDEX(InputData!$R:$R,MATCH(CONCATENATE($E9,"-6"),InputData!$AA:$AA,0))))</f>
        <v>0</v>
      </c>
      <c r="AB9" s="66">
        <f>IF($A9="","",IF(ISERROR(INDEX(InputData!$R:$R,MATCH(CONCATENATE($E9,"-7"),InputData!$AA:$AA,0)))=TRUE,0,INDEX(InputData!$R:$R,MATCH(CONCATENATE($E9,"-7"),InputData!$AA:$AA,0))))</f>
        <v>0</v>
      </c>
      <c r="AC9" s="66">
        <f>IF($A9="","",IF(ISERROR(INDEX(InputData!$R:$R,MATCH(CONCATENATE($E9,"-8"),InputData!$AA:$AA,0)))=TRUE,0,INDEX(InputData!$R:$R,MATCH(CONCATENATE($E9,"-8"),InputData!$AA:$AA,0))))</f>
        <v>0</v>
      </c>
      <c r="AD9" s="66">
        <f>IF($A9="","",IF(ISERROR(INDEX(InputData!$R:$R,MATCH(CONCATENATE($E9,"-9"),InputData!$AA:$AA,0)))=TRUE,0,INDEX(InputData!$R:$R,MATCH(CONCATENATE($E9,"-9"),InputData!$AA:$AA,0))))</f>
        <v>0</v>
      </c>
      <c r="AE9" s="66">
        <f>IF($A9="","",IF(ISERROR(INDEX(InputData!$R:$R,MATCH(CONCATENATE($E9,"-10"),InputData!$AA:$AA,0)))=TRUE,0,INDEX(InputData!$R:$R,MATCH(CONCATENATE($E9,"-10"),InputData!$AA:$AA,0))))</f>
        <v>0</v>
      </c>
      <c r="AF9" s="173">
        <f t="shared" si="2"/>
        <v>0</v>
      </c>
      <c r="AG9" s="168">
        <f t="shared" si="3"/>
        <v>0</v>
      </c>
    </row>
    <row r="10" spans="1:33" x14ac:dyDescent="0.25">
      <c r="A10" s="179" t="b">
        <f>IF(A9&lt;MAX(InputData!D:D),A9+1,IF(OR(A9="",A9=MAX(InputData!D:D)),""))</f>
        <v>0</v>
      </c>
      <c r="B10" s="4" t="e">
        <f>IF(A10="","",INDEX(InputData!K:K,MATCH($E10,InputData!$N:$N,0)))</f>
        <v>#N/A</v>
      </c>
      <c r="C10" s="3" t="e">
        <f>IF(A10="","",INDEX(InputData!L:L,MATCH($E10,InputData!$N:$N,0)))</f>
        <v>#N/A</v>
      </c>
      <c r="D10" s="3" t="e">
        <f>IF(A10="","",INDEX(InputData!M:M,MATCH($E10,InputData!$N:$N,0)))</f>
        <v>#N/A</v>
      </c>
      <c r="E10" s="3" t="str">
        <f>IF(A10="","",IF(ISERROR(VLOOKUP(A10,InputData!$D$2:$N$5001,11,FALSE))=TRUE,"",VLOOKUP(A10,InputData!$D$2:$N$5001,11,FALSE)))</f>
        <v/>
      </c>
      <c r="F10" s="58" t="str">
        <f>IF(H10="","",1*ISERROR(VLOOKUP(H10,H$1:H9,1,FALSE)))</f>
        <v/>
      </c>
      <c r="G10" s="58" t="str">
        <f>IF(F10=0,0,IF(F10="","",SUM(F$2:F10)))</f>
        <v/>
      </c>
      <c r="H10" s="144" t="str">
        <f t="shared" si="0"/>
        <v/>
      </c>
      <c r="I10" s="3">
        <f t="array" ref="I10">IF(A10="","",MAX(IF(InputData!$N$2:$N$5001=E10,InputData!$O$2:$O$5001)))</f>
        <v>0</v>
      </c>
      <c r="J10" s="146">
        <f>IF(A10="","",COUNTIF(InputData!N:N,E10))</f>
        <v>1048575</v>
      </c>
      <c r="K10" s="145" t="e">
        <f>IF($B10="","",VLOOKUP($B10,Baseline!A$2:F$101,4,FALSE))</f>
        <v>#N/A</v>
      </c>
      <c r="L10" s="58">
        <f t="array" ref="L10">IF($A10="","",MAX(IF(InputData!$N$2:$N$5001=$E10,InputData!W$2:W$5001)))</f>
        <v>0</v>
      </c>
      <c r="M10" s="58">
        <f t="array" ref="M10">IF($A10="","",MAX(IF(InputData!$N$2:$N$5001=$E10,InputData!X$2:X$5001)))</f>
        <v>0</v>
      </c>
      <c r="N10" s="58">
        <f t="array" ref="N10">IF($A10="","",MAX(IF(InputData!$N$2:$N$5001=$E10,InputData!Y$2:Y$5001)))</f>
        <v>0</v>
      </c>
      <c r="O10" s="58">
        <f t="array" ref="O10">IF($A10="","",MAX(IF(InputData!$N$2:$N$5001=$E10,InputData!Z$2:Z$5001)))</f>
        <v>0</v>
      </c>
      <c r="P10" s="146">
        <f t="shared" si="1"/>
        <v>0</v>
      </c>
      <c r="Q10" s="163" t="e">
        <f>IF($B10="","",VLOOKUP($B10,Baseline!A$2:F$101,5,FALSE))</f>
        <v>#N/A</v>
      </c>
      <c r="R10" s="6">
        <f t="array" ref="R10">IF($A10="","",SUM(IF(InputData!$N$2:$N$5001=$E10,InputData!$Q$2:$Q$5001))/COUNTIF(InputData!$N$2:$N$5001,$E10))</f>
        <v>0</v>
      </c>
      <c r="S10" s="6">
        <f t="array" ref="S10">IF($A10="","",IF(ISERROR(STDEV(IF(InputData!$N$2:$N$5001=$E10,InputData!$Q$2:$Q$5001))),"",STDEV(IF(InputData!$N$2:$N$5001=$E10,InputData!$Q$2:$Q$5001))))</f>
        <v>0</v>
      </c>
      <c r="T10" s="164">
        <f t="array" ref="T10">IF($A10="","",IF(ISERROR(STDEV(IF(InputData!$G$2:$G$5001=$H10,InputData!$Q$2:$Q$5001))),"",STDEV(IF(InputData!$G$2:$G$5001=$H10,InputData!$Q$2:$Q$5001))))</f>
        <v>0</v>
      </c>
      <c r="U10" s="172" t="e">
        <f>IF($B10="","",VLOOKUP($B10,Baseline!A$2:F$101,6,FALSE))</f>
        <v>#N/A</v>
      </c>
      <c r="V10" s="66">
        <f>IF($A10="","",IF(ISERROR(INDEX(InputData!$R:$R,MATCH(CONCATENATE($E10,"-1"),InputData!$AA:$AA,0)))=TRUE,0,INDEX(InputData!$R:$R,MATCH(CONCATENATE($E10,"-1"),InputData!$AA:$AA,0))))</f>
        <v>0</v>
      </c>
      <c r="W10" s="66">
        <f>IF($A10="","",IF(ISERROR(INDEX(InputData!$R:$R,MATCH(CONCATENATE($E10,"-2"),InputData!$AA:$AA,0)))=TRUE,0,INDEX(InputData!$R:$R,MATCH(CONCATENATE($E10,"-2"),InputData!$AA:$AA,0))))</f>
        <v>0</v>
      </c>
      <c r="X10" s="66">
        <f>IF($A10="","",IF(ISERROR(INDEX(InputData!$R:$R,MATCH(CONCATENATE($E10,"-3"),InputData!$AA:$AA,0)))=TRUE,0,INDEX(InputData!$R:$R,MATCH(CONCATENATE($E10,"-3"),InputData!$AA:$AA,0))))</f>
        <v>0</v>
      </c>
      <c r="Y10" s="66">
        <f>IF($A10="","",IF(ISERROR(INDEX(InputData!$R:$R,MATCH(CONCATENATE($E10,"-4"),InputData!$AA:$AA,0)))=TRUE,0,INDEX(InputData!$R:$R,MATCH(CONCATENATE($E10,"-4"),InputData!$AA:$AA,0))))</f>
        <v>0</v>
      </c>
      <c r="Z10" s="66">
        <f>IF($A10="","",IF(ISERROR(INDEX(InputData!$R:$R,MATCH(CONCATENATE($E10,"-5"),InputData!$AA:$AA,0)))=TRUE,0,INDEX(InputData!$R:$R,MATCH(CONCATENATE($E10,"-5"),InputData!$AA:$AA,0))))</f>
        <v>0</v>
      </c>
      <c r="AA10" s="66">
        <f>IF($A10="","",IF(ISERROR(INDEX(InputData!$R:$R,MATCH(CONCATENATE($E10,"-6"),InputData!$AA:$AA,0)))=TRUE,0,INDEX(InputData!$R:$R,MATCH(CONCATENATE($E10,"-6"),InputData!$AA:$AA,0))))</f>
        <v>0</v>
      </c>
      <c r="AB10" s="66">
        <f>IF($A10="","",IF(ISERROR(INDEX(InputData!$R:$R,MATCH(CONCATENATE($E10,"-7"),InputData!$AA:$AA,0)))=TRUE,0,INDEX(InputData!$R:$R,MATCH(CONCATENATE($E10,"-7"),InputData!$AA:$AA,0))))</f>
        <v>0</v>
      </c>
      <c r="AC10" s="66">
        <f>IF($A10="","",IF(ISERROR(INDEX(InputData!$R:$R,MATCH(CONCATENATE($E10,"-8"),InputData!$AA:$AA,0)))=TRUE,0,INDEX(InputData!$R:$R,MATCH(CONCATENATE($E10,"-8"),InputData!$AA:$AA,0))))</f>
        <v>0</v>
      </c>
      <c r="AD10" s="66">
        <f>IF($A10="","",IF(ISERROR(INDEX(InputData!$R:$R,MATCH(CONCATENATE($E10,"-9"),InputData!$AA:$AA,0)))=TRUE,0,INDEX(InputData!$R:$R,MATCH(CONCATENATE($E10,"-9"),InputData!$AA:$AA,0))))</f>
        <v>0</v>
      </c>
      <c r="AE10" s="66">
        <f>IF($A10="","",IF(ISERROR(INDEX(InputData!$R:$R,MATCH(CONCATENATE($E10,"-10"),InputData!$AA:$AA,0)))=TRUE,0,INDEX(InputData!$R:$R,MATCH(CONCATENATE($E10,"-10"),InputData!$AA:$AA,0))))</f>
        <v>0</v>
      </c>
      <c r="AF10" s="173">
        <f t="shared" si="2"/>
        <v>0</v>
      </c>
      <c r="AG10" s="168">
        <f t="shared" si="3"/>
        <v>0</v>
      </c>
    </row>
    <row r="11" spans="1:33" x14ac:dyDescent="0.25">
      <c r="A11" s="179" t="b">
        <f>IF(A10&lt;MAX(InputData!D:D),A10+1,IF(OR(A10="",A10=MAX(InputData!D:D)),""))</f>
        <v>0</v>
      </c>
      <c r="B11" s="4" t="e">
        <f>IF(A11="","",INDEX(InputData!K:K,MATCH($E11,InputData!$N:$N,0)))</f>
        <v>#N/A</v>
      </c>
      <c r="C11" s="3" t="e">
        <f>IF(A11="","",INDEX(InputData!L:L,MATCH($E11,InputData!$N:$N,0)))</f>
        <v>#N/A</v>
      </c>
      <c r="D11" s="3" t="e">
        <f>IF(A11="","",INDEX(InputData!M:M,MATCH($E11,InputData!$N:$N,0)))</f>
        <v>#N/A</v>
      </c>
      <c r="E11" s="3" t="str">
        <f>IF(A11="","",IF(ISERROR(VLOOKUP(A11,InputData!$D$2:$N$5001,11,FALSE))=TRUE,"",VLOOKUP(A11,InputData!$D$2:$N$5001,11,FALSE)))</f>
        <v/>
      </c>
      <c r="F11" s="58" t="str">
        <f>IF(H11="","",1*ISERROR(VLOOKUP(H11,H$1:H10,1,FALSE)))</f>
        <v/>
      </c>
      <c r="G11" s="58" t="str">
        <f>IF(F11=0,0,IF(F11="","",SUM(F$2:F11)))</f>
        <v/>
      </c>
      <c r="H11" s="144" t="str">
        <f t="shared" si="0"/>
        <v/>
      </c>
      <c r="I11" s="3">
        <f t="array" ref="I11">IF(A11="","",MAX(IF(InputData!$N$2:$N$5001=E11,InputData!$O$2:$O$5001)))</f>
        <v>0</v>
      </c>
      <c r="J11" s="146">
        <f>IF(A11="","",COUNTIF(InputData!N:N,E11))</f>
        <v>1048575</v>
      </c>
      <c r="K11" s="145" t="e">
        <f>IF($B11="","",VLOOKUP($B11,Baseline!A$2:F$101,4,FALSE))</f>
        <v>#N/A</v>
      </c>
      <c r="L11" s="58">
        <f t="array" ref="L11">IF($A11="","",MAX(IF(InputData!$N$2:$N$5001=$E11,InputData!W$2:W$5001)))</f>
        <v>0</v>
      </c>
      <c r="M11" s="58">
        <f t="array" ref="M11">IF($A11="","",MAX(IF(InputData!$N$2:$N$5001=$E11,InputData!X$2:X$5001)))</f>
        <v>0</v>
      </c>
      <c r="N11" s="58">
        <f t="array" ref="N11">IF($A11="","",MAX(IF(InputData!$N$2:$N$5001=$E11,InputData!Y$2:Y$5001)))</f>
        <v>0</v>
      </c>
      <c r="O11" s="58">
        <f t="array" ref="O11">IF($A11="","",MAX(IF(InputData!$N$2:$N$5001=$E11,InputData!Z$2:Z$5001)))</f>
        <v>0</v>
      </c>
      <c r="P11" s="146">
        <f t="shared" si="1"/>
        <v>0</v>
      </c>
      <c r="Q11" s="163" t="e">
        <f>IF($B11="","",VLOOKUP($B11,Baseline!A$2:F$101,5,FALSE))</f>
        <v>#N/A</v>
      </c>
      <c r="R11" s="6">
        <f t="array" ref="R11">IF($A11="","",SUM(IF(InputData!$N$2:$N$5001=$E11,InputData!$Q$2:$Q$5001))/COUNTIF(InputData!$N$2:$N$5001,$E11))</f>
        <v>0</v>
      </c>
      <c r="S11" s="6">
        <f t="array" ref="S11">IF($A11="","",IF(ISERROR(STDEV(IF(InputData!$N$2:$N$5001=$E11,InputData!$Q$2:$Q$5001))),"",STDEV(IF(InputData!$N$2:$N$5001=$E11,InputData!$Q$2:$Q$5001))))</f>
        <v>0</v>
      </c>
      <c r="T11" s="164">
        <f t="array" ref="T11">IF($A11="","",IF(ISERROR(STDEV(IF(InputData!$G$2:$G$5001=$H11,InputData!$Q$2:$Q$5001))),"",STDEV(IF(InputData!$G$2:$G$5001=$H11,InputData!$Q$2:$Q$5001))))</f>
        <v>0</v>
      </c>
      <c r="U11" s="172" t="e">
        <f>IF($B11="","",VLOOKUP($B11,Baseline!A$2:F$101,6,FALSE))</f>
        <v>#N/A</v>
      </c>
      <c r="V11" s="66">
        <f>IF($A11="","",IF(ISERROR(INDEX(InputData!$R:$R,MATCH(CONCATENATE($E11,"-1"),InputData!$AA:$AA,0)))=TRUE,0,INDEX(InputData!$R:$R,MATCH(CONCATENATE($E11,"-1"),InputData!$AA:$AA,0))))</f>
        <v>0</v>
      </c>
      <c r="W11" s="66">
        <f>IF($A11="","",IF(ISERROR(INDEX(InputData!$R:$R,MATCH(CONCATENATE($E11,"-2"),InputData!$AA:$AA,0)))=TRUE,0,INDEX(InputData!$R:$R,MATCH(CONCATENATE($E11,"-2"),InputData!$AA:$AA,0))))</f>
        <v>0</v>
      </c>
      <c r="X11" s="66">
        <f>IF($A11="","",IF(ISERROR(INDEX(InputData!$R:$R,MATCH(CONCATENATE($E11,"-3"),InputData!$AA:$AA,0)))=TRUE,0,INDEX(InputData!$R:$R,MATCH(CONCATENATE($E11,"-3"),InputData!$AA:$AA,0))))</f>
        <v>0</v>
      </c>
      <c r="Y11" s="66">
        <f>IF($A11="","",IF(ISERROR(INDEX(InputData!$R:$R,MATCH(CONCATENATE($E11,"-4"),InputData!$AA:$AA,0)))=TRUE,0,INDEX(InputData!$R:$R,MATCH(CONCATENATE($E11,"-4"),InputData!$AA:$AA,0))))</f>
        <v>0</v>
      </c>
      <c r="Z11" s="66">
        <f>IF($A11="","",IF(ISERROR(INDEX(InputData!$R:$R,MATCH(CONCATENATE($E11,"-5"),InputData!$AA:$AA,0)))=TRUE,0,INDEX(InputData!$R:$R,MATCH(CONCATENATE($E11,"-5"),InputData!$AA:$AA,0))))</f>
        <v>0</v>
      </c>
      <c r="AA11" s="66">
        <f>IF($A11="","",IF(ISERROR(INDEX(InputData!$R:$R,MATCH(CONCATENATE($E11,"-6"),InputData!$AA:$AA,0)))=TRUE,0,INDEX(InputData!$R:$R,MATCH(CONCATENATE($E11,"-6"),InputData!$AA:$AA,0))))</f>
        <v>0</v>
      </c>
      <c r="AB11" s="66">
        <f>IF($A11="","",IF(ISERROR(INDEX(InputData!$R:$R,MATCH(CONCATENATE($E11,"-7"),InputData!$AA:$AA,0)))=TRUE,0,INDEX(InputData!$R:$R,MATCH(CONCATENATE($E11,"-7"),InputData!$AA:$AA,0))))</f>
        <v>0</v>
      </c>
      <c r="AC11" s="66">
        <f>IF($A11="","",IF(ISERROR(INDEX(InputData!$R:$R,MATCH(CONCATENATE($E11,"-8"),InputData!$AA:$AA,0)))=TRUE,0,INDEX(InputData!$R:$R,MATCH(CONCATENATE($E11,"-8"),InputData!$AA:$AA,0))))</f>
        <v>0</v>
      </c>
      <c r="AD11" s="66">
        <f>IF($A11="","",IF(ISERROR(INDEX(InputData!$R:$R,MATCH(CONCATENATE($E11,"-9"),InputData!$AA:$AA,0)))=TRUE,0,INDEX(InputData!$R:$R,MATCH(CONCATENATE($E11,"-9"),InputData!$AA:$AA,0))))</f>
        <v>0</v>
      </c>
      <c r="AE11" s="66">
        <f>IF($A11="","",IF(ISERROR(INDEX(InputData!$R:$R,MATCH(CONCATENATE($E11,"-10"),InputData!$AA:$AA,0)))=TRUE,0,INDEX(InputData!$R:$R,MATCH(CONCATENATE($E11,"-10"),InputData!$AA:$AA,0))))</f>
        <v>0</v>
      </c>
      <c r="AF11" s="173">
        <f t="shared" si="2"/>
        <v>0</v>
      </c>
      <c r="AG11" s="168">
        <f t="shared" si="3"/>
        <v>0</v>
      </c>
    </row>
    <row r="12" spans="1:33" x14ac:dyDescent="0.25">
      <c r="A12" s="179" t="b">
        <f>IF(A11&lt;MAX(InputData!D:D),A11+1,IF(OR(A11="",A11=MAX(InputData!D:D)),""))</f>
        <v>0</v>
      </c>
      <c r="B12" s="4" t="e">
        <f>IF(A12="","",INDEX(InputData!K:K,MATCH($E12,InputData!$N:$N,0)))</f>
        <v>#N/A</v>
      </c>
      <c r="C12" s="3" t="e">
        <f>IF(A12="","",INDEX(InputData!L:L,MATCH($E12,InputData!$N:$N,0)))</f>
        <v>#N/A</v>
      </c>
      <c r="D12" s="3" t="e">
        <f>IF(A12="","",INDEX(InputData!M:M,MATCH($E12,InputData!$N:$N,0)))</f>
        <v>#N/A</v>
      </c>
      <c r="E12" s="3" t="str">
        <f>IF(A12="","",IF(ISERROR(VLOOKUP(A12,InputData!$D$2:$N$5001,11,FALSE))=TRUE,"",VLOOKUP(A12,InputData!$D$2:$N$5001,11,FALSE)))</f>
        <v/>
      </c>
      <c r="F12" s="58" t="str">
        <f>IF(H12="","",1*ISERROR(VLOOKUP(H12,H$1:H11,1,FALSE)))</f>
        <v/>
      </c>
      <c r="G12" s="58" t="str">
        <f>IF(F12=0,0,IF(F12="","",SUM(F$2:F12)))</f>
        <v/>
      </c>
      <c r="H12" s="144" t="str">
        <f t="shared" si="0"/>
        <v/>
      </c>
      <c r="I12" s="3">
        <f t="array" ref="I12">IF(A12="","",MAX(IF(InputData!$N$2:$N$5001=E12,InputData!$O$2:$O$5001)))</f>
        <v>0</v>
      </c>
      <c r="J12" s="146">
        <f>IF(A12="","",COUNTIF(InputData!N:N,E12))</f>
        <v>1048575</v>
      </c>
      <c r="K12" s="145" t="e">
        <f>IF($B12="","",VLOOKUP($B12,Baseline!A$2:F$101,4,FALSE))</f>
        <v>#N/A</v>
      </c>
      <c r="L12" s="58">
        <f t="array" ref="L12">IF($A12="","",MAX(IF(InputData!$N$2:$N$5001=$E12,InputData!W$2:W$5001)))</f>
        <v>0</v>
      </c>
      <c r="M12" s="58">
        <f t="array" ref="M12">IF($A12="","",MAX(IF(InputData!$N$2:$N$5001=$E12,InputData!X$2:X$5001)))</f>
        <v>0</v>
      </c>
      <c r="N12" s="58">
        <f t="array" ref="N12">IF($A12="","",MAX(IF(InputData!$N$2:$N$5001=$E12,InputData!Y$2:Y$5001)))</f>
        <v>0</v>
      </c>
      <c r="O12" s="58">
        <f t="array" ref="O12">IF($A12="","",MAX(IF(InputData!$N$2:$N$5001=$E12,InputData!Z$2:Z$5001)))</f>
        <v>0</v>
      </c>
      <c r="P12" s="146">
        <f t="shared" si="1"/>
        <v>0</v>
      </c>
      <c r="Q12" s="163" t="e">
        <f>IF($B12="","",VLOOKUP($B12,Baseline!A$2:F$101,5,FALSE))</f>
        <v>#N/A</v>
      </c>
      <c r="R12" s="6">
        <f t="array" ref="R12">IF($A12="","",SUM(IF(InputData!$N$2:$N$5001=$E12,InputData!$Q$2:$Q$5001))/COUNTIF(InputData!$N$2:$N$5001,$E12))</f>
        <v>0</v>
      </c>
      <c r="S12" s="6">
        <f t="array" ref="S12">IF($A12="","",IF(ISERROR(STDEV(IF(InputData!$N$2:$N$5001=$E12,InputData!$Q$2:$Q$5001))),"",STDEV(IF(InputData!$N$2:$N$5001=$E12,InputData!$Q$2:$Q$5001))))</f>
        <v>0</v>
      </c>
      <c r="T12" s="164">
        <f t="array" ref="T12">IF($A12="","",IF(ISERROR(STDEV(IF(InputData!$G$2:$G$5001=$H12,InputData!$Q$2:$Q$5001))),"",STDEV(IF(InputData!$G$2:$G$5001=$H12,InputData!$Q$2:$Q$5001))))</f>
        <v>0</v>
      </c>
      <c r="U12" s="172" t="e">
        <f>IF($B12="","",VLOOKUP($B12,Baseline!A$2:F$101,6,FALSE))</f>
        <v>#N/A</v>
      </c>
      <c r="V12" s="66">
        <f>IF($A12="","",IF(ISERROR(INDEX(InputData!$R:$R,MATCH(CONCATENATE($E12,"-1"),InputData!$AA:$AA,0)))=TRUE,0,INDEX(InputData!$R:$R,MATCH(CONCATENATE($E12,"-1"),InputData!$AA:$AA,0))))</f>
        <v>0</v>
      </c>
      <c r="W12" s="66">
        <f>IF($A12="","",IF(ISERROR(INDEX(InputData!$R:$R,MATCH(CONCATENATE($E12,"-2"),InputData!$AA:$AA,0)))=TRUE,0,INDEX(InputData!$R:$R,MATCH(CONCATENATE($E12,"-2"),InputData!$AA:$AA,0))))</f>
        <v>0</v>
      </c>
      <c r="X12" s="66">
        <f>IF($A12="","",IF(ISERROR(INDEX(InputData!$R:$R,MATCH(CONCATENATE($E12,"-3"),InputData!$AA:$AA,0)))=TRUE,0,INDEX(InputData!$R:$R,MATCH(CONCATENATE($E12,"-3"),InputData!$AA:$AA,0))))</f>
        <v>0</v>
      </c>
      <c r="Y12" s="66">
        <f>IF($A12="","",IF(ISERROR(INDEX(InputData!$R:$R,MATCH(CONCATENATE($E12,"-4"),InputData!$AA:$AA,0)))=TRUE,0,INDEX(InputData!$R:$R,MATCH(CONCATENATE($E12,"-4"),InputData!$AA:$AA,0))))</f>
        <v>0</v>
      </c>
      <c r="Z12" s="66">
        <f>IF($A12="","",IF(ISERROR(INDEX(InputData!$R:$R,MATCH(CONCATENATE($E12,"-5"),InputData!$AA:$AA,0)))=TRUE,0,INDEX(InputData!$R:$R,MATCH(CONCATENATE($E12,"-5"),InputData!$AA:$AA,0))))</f>
        <v>0</v>
      </c>
      <c r="AA12" s="66">
        <f>IF($A12="","",IF(ISERROR(INDEX(InputData!$R:$R,MATCH(CONCATENATE($E12,"-6"),InputData!$AA:$AA,0)))=TRUE,0,INDEX(InputData!$R:$R,MATCH(CONCATENATE($E12,"-6"),InputData!$AA:$AA,0))))</f>
        <v>0</v>
      </c>
      <c r="AB12" s="66">
        <f>IF($A12="","",IF(ISERROR(INDEX(InputData!$R:$R,MATCH(CONCATENATE($E12,"-7"),InputData!$AA:$AA,0)))=TRUE,0,INDEX(InputData!$R:$R,MATCH(CONCATENATE($E12,"-7"),InputData!$AA:$AA,0))))</f>
        <v>0</v>
      </c>
      <c r="AC12" s="66">
        <f>IF($A12="","",IF(ISERROR(INDEX(InputData!$R:$R,MATCH(CONCATENATE($E12,"-8"),InputData!$AA:$AA,0)))=TRUE,0,INDEX(InputData!$R:$R,MATCH(CONCATENATE($E12,"-8"),InputData!$AA:$AA,0))))</f>
        <v>0</v>
      </c>
      <c r="AD12" s="66">
        <f>IF($A12="","",IF(ISERROR(INDEX(InputData!$R:$R,MATCH(CONCATENATE($E12,"-9"),InputData!$AA:$AA,0)))=TRUE,0,INDEX(InputData!$R:$R,MATCH(CONCATENATE($E12,"-9"),InputData!$AA:$AA,0))))</f>
        <v>0</v>
      </c>
      <c r="AE12" s="66">
        <f>IF($A12="","",IF(ISERROR(INDEX(InputData!$R:$R,MATCH(CONCATENATE($E12,"-10"),InputData!$AA:$AA,0)))=TRUE,0,INDEX(InputData!$R:$R,MATCH(CONCATENATE($E12,"-10"),InputData!$AA:$AA,0))))</f>
        <v>0</v>
      </c>
      <c r="AF12" s="173">
        <f t="shared" si="2"/>
        <v>0</v>
      </c>
      <c r="AG12" s="168">
        <f t="shared" si="3"/>
        <v>0</v>
      </c>
    </row>
    <row r="13" spans="1:33" x14ac:dyDescent="0.25">
      <c r="A13" s="179" t="b">
        <f>IF(A12&lt;MAX(InputData!D:D),A12+1,IF(OR(A12="",A12=MAX(InputData!D:D)),""))</f>
        <v>0</v>
      </c>
      <c r="B13" s="4" t="e">
        <f>IF(A13="","",INDEX(InputData!K:K,MATCH($E13,InputData!$N:$N,0)))</f>
        <v>#N/A</v>
      </c>
      <c r="C13" s="3" t="e">
        <f>IF(A13="","",INDEX(InputData!L:L,MATCH($E13,InputData!$N:$N,0)))</f>
        <v>#N/A</v>
      </c>
      <c r="D13" s="3" t="e">
        <f>IF(A13="","",INDEX(InputData!M:M,MATCH($E13,InputData!$N:$N,0)))</f>
        <v>#N/A</v>
      </c>
      <c r="E13" s="3" t="str">
        <f>IF(A13="","",IF(ISERROR(VLOOKUP(A13,InputData!$D$2:$N$5001,11,FALSE))=TRUE,"",VLOOKUP(A13,InputData!$D$2:$N$5001,11,FALSE)))</f>
        <v/>
      </c>
      <c r="F13" s="58" t="str">
        <f>IF(H13="","",1*ISERROR(VLOOKUP(H13,H$1:H12,1,FALSE)))</f>
        <v/>
      </c>
      <c r="G13" s="58" t="str">
        <f>IF(F13=0,0,IF(F13="","",SUM(F$2:F13)))</f>
        <v/>
      </c>
      <c r="H13" s="144" t="str">
        <f t="shared" si="0"/>
        <v/>
      </c>
      <c r="I13" s="3">
        <f t="array" ref="I13">IF(A13="","",MAX(IF(InputData!$N$2:$N$5001=E13,InputData!$O$2:$O$5001)))</f>
        <v>0</v>
      </c>
      <c r="J13" s="146">
        <f>IF(A13="","",COUNTIF(InputData!N:N,E13))</f>
        <v>1048575</v>
      </c>
      <c r="K13" s="145" t="e">
        <f>IF($B13="","",VLOOKUP($B13,Baseline!A$2:F$101,4,FALSE))</f>
        <v>#N/A</v>
      </c>
      <c r="L13" s="58">
        <f t="array" ref="L13">IF($A13="","",MAX(IF(InputData!$N$2:$N$5001=$E13,InputData!W$2:W$5001)))</f>
        <v>0</v>
      </c>
      <c r="M13" s="58">
        <f t="array" ref="M13">IF($A13="","",MAX(IF(InputData!$N$2:$N$5001=$E13,InputData!X$2:X$5001)))</f>
        <v>0</v>
      </c>
      <c r="N13" s="58">
        <f t="array" ref="N13">IF($A13="","",MAX(IF(InputData!$N$2:$N$5001=$E13,InputData!Y$2:Y$5001)))</f>
        <v>0</v>
      </c>
      <c r="O13" s="58">
        <f t="array" ref="O13">IF($A13="","",MAX(IF(InputData!$N$2:$N$5001=$E13,InputData!Z$2:Z$5001)))</f>
        <v>0</v>
      </c>
      <c r="P13" s="146">
        <f t="shared" si="1"/>
        <v>0</v>
      </c>
      <c r="Q13" s="163" t="e">
        <f>IF($B13="","",VLOOKUP($B13,Baseline!A$2:F$101,5,FALSE))</f>
        <v>#N/A</v>
      </c>
      <c r="R13" s="6">
        <f t="array" ref="R13">IF($A13="","",SUM(IF(InputData!$N$2:$N$5001=$E13,InputData!$Q$2:$Q$5001))/COUNTIF(InputData!$N$2:$N$5001,$E13))</f>
        <v>0</v>
      </c>
      <c r="S13" s="6">
        <f t="array" ref="S13">IF($A13="","",IF(ISERROR(STDEV(IF(InputData!$N$2:$N$5001=$E13,InputData!$Q$2:$Q$5001))),"",STDEV(IF(InputData!$N$2:$N$5001=$E13,InputData!$Q$2:$Q$5001))))</f>
        <v>0</v>
      </c>
      <c r="T13" s="164">
        <f t="array" ref="T13">IF($A13="","",IF(ISERROR(STDEV(IF(InputData!$G$2:$G$5001=$H13,InputData!$Q$2:$Q$5001))),"",STDEV(IF(InputData!$G$2:$G$5001=$H13,InputData!$Q$2:$Q$5001))))</f>
        <v>0</v>
      </c>
      <c r="U13" s="172" t="e">
        <f>IF($B13="","",VLOOKUP($B13,Baseline!A$2:F$101,6,FALSE))</f>
        <v>#N/A</v>
      </c>
      <c r="V13" s="66">
        <f>IF($A13="","",IF(ISERROR(INDEX(InputData!$R:$R,MATCH(CONCATENATE($E13,"-1"),InputData!$AA:$AA,0)))=TRUE,0,INDEX(InputData!$R:$R,MATCH(CONCATENATE($E13,"-1"),InputData!$AA:$AA,0))))</f>
        <v>0</v>
      </c>
      <c r="W13" s="66">
        <f>IF($A13="","",IF(ISERROR(INDEX(InputData!$R:$R,MATCH(CONCATENATE($E13,"-2"),InputData!$AA:$AA,0)))=TRUE,0,INDEX(InputData!$R:$R,MATCH(CONCATENATE($E13,"-2"),InputData!$AA:$AA,0))))</f>
        <v>0</v>
      </c>
      <c r="X13" s="66">
        <f>IF($A13="","",IF(ISERROR(INDEX(InputData!$R:$R,MATCH(CONCATENATE($E13,"-3"),InputData!$AA:$AA,0)))=TRUE,0,INDEX(InputData!$R:$R,MATCH(CONCATENATE($E13,"-3"),InputData!$AA:$AA,0))))</f>
        <v>0</v>
      </c>
      <c r="Y13" s="66">
        <f>IF($A13="","",IF(ISERROR(INDEX(InputData!$R:$R,MATCH(CONCATENATE($E13,"-4"),InputData!$AA:$AA,0)))=TRUE,0,INDEX(InputData!$R:$R,MATCH(CONCATENATE($E13,"-4"),InputData!$AA:$AA,0))))</f>
        <v>0</v>
      </c>
      <c r="Z13" s="66">
        <f>IF($A13="","",IF(ISERROR(INDEX(InputData!$R:$R,MATCH(CONCATENATE($E13,"-5"),InputData!$AA:$AA,0)))=TRUE,0,INDEX(InputData!$R:$R,MATCH(CONCATENATE($E13,"-5"),InputData!$AA:$AA,0))))</f>
        <v>0</v>
      </c>
      <c r="AA13" s="66">
        <f>IF($A13="","",IF(ISERROR(INDEX(InputData!$R:$R,MATCH(CONCATENATE($E13,"-6"),InputData!$AA:$AA,0)))=TRUE,0,INDEX(InputData!$R:$R,MATCH(CONCATENATE($E13,"-6"),InputData!$AA:$AA,0))))</f>
        <v>0</v>
      </c>
      <c r="AB13" s="66">
        <f>IF($A13="","",IF(ISERROR(INDEX(InputData!$R:$R,MATCH(CONCATENATE($E13,"-7"),InputData!$AA:$AA,0)))=TRUE,0,INDEX(InputData!$R:$R,MATCH(CONCATENATE($E13,"-7"),InputData!$AA:$AA,0))))</f>
        <v>0</v>
      </c>
      <c r="AC13" s="66">
        <f>IF($A13="","",IF(ISERROR(INDEX(InputData!$R:$R,MATCH(CONCATENATE($E13,"-8"),InputData!$AA:$AA,0)))=TRUE,0,INDEX(InputData!$R:$R,MATCH(CONCATENATE($E13,"-8"),InputData!$AA:$AA,0))))</f>
        <v>0</v>
      </c>
      <c r="AD13" s="66">
        <f>IF($A13="","",IF(ISERROR(INDEX(InputData!$R:$R,MATCH(CONCATENATE($E13,"-9"),InputData!$AA:$AA,0)))=TRUE,0,INDEX(InputData!$R:$R,MATCH(CONCATENATE($E13,"-9"),InputData!$AA:$AA,0))))</f>
        <v>0</v>
      </c>
      <c r="AE13" s="66">
        <f>IF($A13="","",IF(ISERROR(INDEX(InputData!$R:$R,MATCH(CONCATENATE($E13,"-10"),InputData!$AA:$AA,0)))=TRUE,0,INDEX(InputData!$R:$R,MATCH(CONCATENATE($E13,"-10"),InputData!$AA:$AA,0))))</f>
        <v>0</v>
      </c>
      <c r="AF13" s="173">
        <f t="shared" si="2"/>
        <v>0</v>
      </c>
      <c r="AG13" s="168">
        <f t="shared" si="3"/>
        <v>0</v>
      </c>
    </row>
    <row r="14" spans="1:33" x14ac:dyDescent="0.25">
      <c r="A14" s="179" t="b">
        <f>IF(A13&lt;MAX(InputData!D:D),A13+1,IF(OR(A13="",A13=MAX(InputData!D:D)),""))</f>
        <v>0</v>
      </c>
      <c r="B14" s="4" t="e">
        <f>IF(A14="","",INDEX(InputData!K:K,MATCH($E14,InputData!$N:$N,0)))</f>
        <v>#N/A</v>
      </c>
      <c r="C14" s="3" t="e">
        <f>IF(A14="","",INDEX(InputData!L:L,MATCH($E14,InputData!$N:$N,0)))</f>
        <v>#N/A</v>
      </c>
      <c r="D14" s="3" t="e">
        <f>IF(A14="","",INDEX(InputData!M:M,MATCH($E14,InputData!$N:$N,0)))</f>
        <v>#N/A</v>
      </c>
      <c r="E14" s="3" t="str">
        <f>IF(A14="","",IF(ISERROR(VLOOKUP(A14,InputData!$D$2:$N$5001,11,FALSE))=TRUE,"",VLOOKUP(A14,InputData!$D$2:$N$5001,11,FALSE)))</f>
        <v/>
      </c>
      <c r="F14" s="58" t="str">
        <f>IF(H14="","",1*ISERROR(VLOOKUP(H14,H$1:H13,1,FALSE)))</f>
        <v/>
      </c>
      <c r="G14" s="58" t="str">
        <f>IF(F14=0,0,IF(F14="","",SUM(F$2:F14)))</f>
        <v/>
      </c>
      <c r="H14" s="144" t="str">
        <f t="shared" si="0"/>
        <v/>
      </c>
      <c r="I14" s="3">
        <f t="array" ref="I14">IF(A14="","",MAX(IF(InputData!$N$2:$N$5001=E14,InputData!$O$2:$O$5001)))</f>
        <v>0</v>
      </c>
      <c r="J14" s="146">
        <f>IF(A14="","",COUNTIF(InputData!N:N,E14))</f>
        <v>1048575</v>
      </c>
      <c r="K14" s="145" t="e">
        <f>IF($B14="","",VLOOKUP($B14,Baseline!A$2:F$101,4,FALSE))</f>
        <v>#N/A</v>
      </c>
      <c r="L14" s="58">
        <f t="array" ref="L14">IF($A14="","",MAX(IF(InputData!$N$2:$N$5001=$E14,InputData!W$2:W$5001)))</f>
        <v>0</v>
      </c>
      <c r="M14" s="58">
        <f t="array" ref="M14">IF($A14="","",MAX(IF(InputData!$N$2:$N$5001=$E14,InputData!X$2:X$5001)))</f>
        <v>0</v>
      </c>
      <c r="N14" s="58">
        <f t="array" ref="N14">IF($A14="","",MAX(IF(InputData!$N$2:$N$5001=$E14,InputData!Y$2:Y$5001)))</f>
        <v>0</v>
      </c>
      <c r="O14" s="58">
        <f t="array" ref="O14">IF($A14="","",MAX(IF(InputData!$N$2:$N$5001=$E14,InputData!Z$2:Z$5001)))</f>
        <v>0</v>
      </c>
      <c r="P14" s="146">
        <f t="shared" si="1"/>
        <v>0</v>
      </c>
      <c r="Q14" s="163" t="e">
        <f>IF($B14="","",VLOOKUP($B14,Baseline!A$2:F$101,5,FALSE))</f>
        <v>#N/A</v>
      </c>
      <c r="R14" s="6">
        <f t="array" ref="R14">IF($A14="","",SUM(IF(InputData!$N$2:$N$5001=$E14,InputData!$Q$2:$Q$5001))/COUNTIF(InputData!$N$2:$N$5001,$E14))</f>
        <v>0</v>
      </c>
      <c r="S14" s="6">
        <f t="array" ref="S14">IF($A14="","",IF(ISERROR(STDEV(IF(InputData!$N$2:$N$5001=$E14,InputData!$Q$2:$Q$5001))),"",STDEV(IF(InputData!$N$2:$N$5001=$E14,InputData!$Q$2:$Q$5001))))</f>
        <v>0</v>
      </c>
      <c r="T14" s="164">
        <f t="array" ref="T14">IF($A14="","",IF(ISERROR(STDEV(IF(InputData!$G$2:$G$5001=$H14,InputData!$Q$2:$Q$5001))),"",STDEV(IF(InputData!$G$2:$G$5001=$H14,InputData!$Q$2:$Q$5001))))</f>
        <v>0</v>
      </c>
      <c r="U14" s="172" t="e">
        <f>IF($B14="","",VLOOKUP($B14,Baseline!A$2:F$101,6,FALSE))</f>
        <v>#N/A</v>
      </c>
      <c r="V14" s="66">
        <f>IF($A14="","",IF(ISERROR(INDEX(InputData!$R:$R,MATCH(CONCATENATE($E14,"-1"),InputData!$AA:$AA,0)))=TRUE,0,INDEX(InputData!$R:$R,MATCH(CONCATENATE($E14,"-1"),InputData!$AA:$AA,0))))</f>
        <v>0</v>
      </c>
      <c r="W14" s="66">
        <f>IF($A14="","",IF(ISERROR(INDEX(InputData!$R:$R,MATCH(CONCATENATE($E14,"-2"),InputData!$AA:$AA,0)))=TRUE,0,INDEX(InputData!$R:$R,MATCH(CONCATENATE($E14,"-2"),InputData!$AA:$AA,0))))</f>
        <v>0</v>
      </c>
      <c r="X14" s="66">
        <f>IF($A14="","",IF(ISERROR(INDEX(InputData!$R:$R,MATCH(CONCATENATE($E14,"-3"),InputData!$AA:$AA,0)))=TRUE,0,INDEX(InputData!$R:$R,MATCH(CONCATENATE($E14,"-3"),InputData!$AA:$AA,0))))</f>
        <v>0</v>
      </c>
      <c r="Y14" s="66">
        <f>IF($A14="","",IF(ISERROR(INDEX(InputData!$R:$R,MATCH(CONCATENATE($E14,"-4"),InputData!$AA:$AA,0)))=TRUE,0,INDEX(InputData!$R:$R,MATCH(CONCATENATE($E14,"-4"),InputData!$AA:$AA,0))))</f>
        <v>0</v>
      </c>
      <c r="Z14" s="66">
        <f>IF($A14="","",IF(ISERROR(INDEX(InputData!$R:$R,MATCH(CONCATENATE($E14,"-5"),InputData!$AA:$AA,0)))=TRUE,0,INDEX(InputData!$R:$R,MATCH(CONCATENATE($E14,"-5"),InputData!$AA:$AA,0))))</f>
        <v>0</v>
      </c>
      <c r="AA14" s="66">
        <f>IF($A14="","",IF(ISERROR(INDEX(InputData!$R:$R,MATCH(CONCATENATE($E14,"-6"),InputData!$AA:$AA,0)))=TRUE,0,INDEX(InputData!$R:$R,MATCH(CONCATENATE($E14,"-6"),InputData!$AA:$AA,0))))</f>
        <v>0</v>
      </c>
      <c r="AB14" s="66">
        <f>IF($A14="","",IF(ISERROR(INDEX(InputData!$R:$R,MATCH(CONCATENATE($E14,"-7"),InputData!$AA:$AA,0)))=TRUE,0,INDEX(InputData!$R:$R,MATCH(CONCATENATE($E14,"-7"),InputData!$AA:$AA,0))))</f>
        <v>0</v>
      </c>
      <c r="AC14" s="66">
        <f>IF($A14="","",IF(ISERROR(INDEX(InputData!$R:$R,MATCH(CONCATENATE($E14,"-8"),InputData!$AA:$AA,0)))=TRUE,0,INDEX(InputData!$R:$R,MATCH(CONCATENATE($E14,"-8"),InputData!$AA:$AA,0))))</f>
        <v>0</v>
      </c>
      <c r="AD14" s="66">
        <f>IF($A14="","",IF(ISERROR(INDEX(InputData!$R:$R,MATCH(CONCATENATE($E14,"-9"),InputData!$AA:$AA,0)))=TRUE,0,INDEX(InputData!$R:$R,MATCH(CONCATENATE($E14,"-9"),InputData!$AA:$AA,0))))</f>
        <v>0</v>
      </c>
      <c r="AE14" s="66">
        <f>IF($A14="","",IF(ISERROR(INDEX(InputData!$R:$R,MATCH(CONCATENATE($E14,"-10"),InputData!$AA:$AA,0)))=TRUE,0,INDEX(InputData!$R:$R,MATCH(CONCATENATE($E14,"-10"),InputData!$AA:$AA,0))))</f>
        <v>0</v>
      </c>
      <c r="AF14" s="173">
        <f t="shared" si="2"/>
        <v>0</v>
      </c>
      <c r="AG14" s="168">
        <f t="shared" si="3"/>
        <v>0</v>
      </c>
    </row>
    <row r="15" spans="1:33" x14ac:dyDescent="0.25">
      <c r="A15" s="179" t="b">
        <f>IF(A14&lt;MAX(InputData!D:D),A14+1,IF(OR(A14="",A14=MAX(InputData!D:D)),""))</f>
        <v>0</v>
      </c>
      <c r="B15" s="4" t="e">
        <f>IF(A15="","",INDEX(InputData!K:K,MATCH($E15,InputData!$N:$N,0)))</f>
        <v>#N/A</v>
      </c>
      <c r="C15" s="3" t="e">
        <f>IF(A15="","",INDEX(InputData!L:L,MATCH($E15,InputData!$N:$N,0)))</f>
        <v>#N/A</v>
      </c>
      <c r="D15" s="3" t="e">
        <f>IF(A15="","",INDEX(InputData!M:M,MATCH($E15,InputData!$N:$N,0)))</f>
        <v>#N/A</v>
      </c>
      <c r="E15" s="3" t="str">
        <f>IF(A15="","",IF(ISERROR(VLOOKUP(A15,InputData!$D$2:$N$5001,11,FALSE))=TRUE,"",VLOOKUP(A15,InputData!$D$2:$N$5001,11,FALSE)))</f>
        <v/>
      </c>
      <c r="F15" s="58" t="str">
        <f>IF(H15="","",1*ISERROR(VLOOKUP(H15,H$1:H14,1,FALSE)))</f>
        <v/>
      </c>
      <c r="G15" s="58" t="str">
        <f>IF(F15=0,0,IF(F15="","",SUM(F$2:F15)))</f>
        <v/>
      </c>
      <c r="H15" s="144" t="str">
        <f t="shared" si="0"/>
        <v/>
      </c>
      <c r="I15" s="3">
        <f t="array" ref="I15">IF(A15="","",MAX(IF(InputData!$N$2:$N$5001=E15,InputData!$O$2:$O$5001)))</f>
        <v>0</v>
      </c>
      <c r="J15" s="146">
        <f>IF(A15="","",COUNTIF(InputData!N:N,E15))</f>
        <v>1048575</v>
      </c>
      <c r="K15" s="145" t="e">
        <f>IF($B15="","",VLOOKUP($B15,Baseline!A$2:F$101,4,FALSE))</f>
        <v>#N/A</v>
      </c>
      <c r="L15" s="58">
        <f t="array" ref="L15">IF($A15="","",MAX(IF(InputData!$N$2:$N$5001=$E15,InputData!W$2:W$5001)))</f>
        <v>0</v>
      </c>
      <c r="M15" s="58">
        <f t="array" ref="M15">IF($A15="","",MAX(IF(InputData!$N$2:$N$5001=$E15,InputData!X$2:X$5001)))</f>
        <v>0</v>
      </c>
      <c r="N15" s="58">
        <f t="array" ref="N15">IF($A15="","",MAX(IF(InputData!$N$2:$N$5001=$E15,InputData!Y$2:Y$5001)))</f>
        <v>0</v>
      </c>
      <c r="O15" s="58">
        <f t="array" ref="O15">IF($A15="","",MAX(IF(InputData!$N$2:$N$5001=$E15,InputData!Z$2:Z$5001)))</f>
        <v>0</v>
      </c>
      <c r="P15" s="146">
        <f t="shared" si="1"/>
        <v>0</v>
      </c>
      <c r="Q15" s="163" t="e">
        <f>IF($B15="","",VLOOKUP($B15,Baseline!A$2:F$101,5,FALSE))</f>
        <v>#N/A</v>
      </c>
      <c r="R15" s="6">
        <f t="array" ref="R15">IF($A15="","",SUM(IF(InputData!$N$2:$N$5001=$E15,InputData!$Q$2:$Q$5001))/COUNTIF(InputData!$N$2:$N$5001,$E15))</f>
        <v>0</v>
      </c>
      <c r="S15" s="6">
        <f t="array" ref="S15">IF($A15="","",IF(ISERROR(STDEV(IF(InputData!$N$2:$N$5001=$E15,InputData!$Q$2:$Q$5001))),"",STDEV(IF(InputData!$N$2:$N$5001=$E15,InputData!$Q$2:$Q$5001))))</f>
        <v>0</v>
      </c>
      <c r="T15" s="164">
        <f t="array" ref="T15">IF($A15="","",IF(ISERROR(STDEV(IF(InputData!$G$2:$G$5001=$H15,InputData!$Q$2:$Q$5001))),"",STDEV(IF(InputData!$G$2:$G$5001=$H15,InputData!$Q$2:$Q$5001))))</f>
        <v>0</v>
      </c>
      <c r="U15" s="172" t="e">
        <f>IF($B15="","",VLOOKUP($B15,Baseline!A$2:F$101,6,FALSE))</f>
        <v>#N/A</v>
      </c>
      <c r="V15" s="66">
        <f>IF($A15="","",IF(ISERROR(INDEX(InputData!$R:$R,MATCH(CONCATENATE($E15,"-1"),InputData!$AA:$AA,0)))=TRUE,0,INDEX(InputData!$R:$R,MATCH(CONCATENATE($E15,"-1"),InputData!$AA:$AA,0))))</f>
        <v>0</v>
      </c>
      <c r="W15" s="66">
        <f>IF($A15="","",IF(ISERROR(INDEX(InputData!$R:$R,MATCH(CONCATENATE($E15,"-2"),InputData!$AA:$AA,0)))=TRUE,0,INDEX(InputData!$R:$R,MATCH(CONCATENATE($E15,"-2"),InputData!$AA:$AA,0))))</f>
        <v>0</v>
      </c>
      <c r="X15" s="66">
        <f>IF($A15="","",IF(ISERROR(INDEX(InputData!$R:$R,MATCH(CONCATENATE($E15,"-3"),InputData!$AA:$AA,0)))=TRUE,0,INDEX(InputData!$R:$R,MATCH(CONCATENATE($E15,"-3"),InputData!$AA:$AA,0))))</f>
        <v>0</v>
      </c>
      <c r="Y15" s="66">
        <f>IF($A15="","",IF(ISERROR(INDEX(InputData!$R:$R,MATCH(CONCATENATE($E15,"-4"),InputData!$AA:$AA,0)))=TRUE,0,INDEX(InputData!$R:$R,MATCH(CONCATENATE($E15,"-4"),InputData!$AA:$AA,0))))</f>
        <v>0</v>
      </c>
      <c r="Z15" s="66">
        <f>IF($A15="","",IF(ISERROR(INDEX(InputData!$R:$R,MATCH(CONCATENATE($E15,"-5"),InputData!$AA:$AA,0)))=TRUE,0,INDEX(InputData!$R:$R,MATCH(CONCATENATE($E15,"-5"),InputData!$AA:$AA,0))))</f>
        <v>0</v>
      </c>
      <c r="AA15" s="66">
        <f>IF($A15="","",IF(ISERROR(INDEX(InputData!$R:$R,MATCH(CONCATENATE($E15,"-6"),InputData!$AA:$AA,0)))=TRUE,0,INDEX(InputData!$R:$R,MATCH(CONCATENATE($E15,"-6"),InputData!$AA:$AA,0))))</f>
        <v>0</v>
      </c>
      <c r="AB15" s="66">
        <f>IF($A15="","",IF(ISERROR(INDEX(InputData!$R:$R,MATCH(CONCATENATE($E15,"-7"),InputData!$AA:$AA,0)))=TRUE,0,INDEX(InputData!$R:$R,MATCH(CONCATENATE($E15,"-7"),InputData!$AA:$AA,0))))</f>
        <v>0</v>
      </c>
      <c r="AC15" s="66">
        <f>IF($A15="","",IF(ISERROR(INDEX(InputData!$R:$R,MATCH(CONCATENATE($E15,"-8"),InputData!$AA:$AA,0)))=TRUE,0,INDEX(InputData!$R:$R,MATCH(CONCATENATE($E15,"-8"),InputData!$AA:$AA,0))))</f>
        <v>0</v>
      </c>
      <c r="AD15" s="66">
        <f>IF($A15="","",IF(ISERROR(INDEX(InputData!$R:$R,MATCH(CONCATENATE($E15,"-9"),InputData!$AA:$AA,0)))=TRUE,0,INDEX(InputData!$R:$R,MATCH(CONCATENATE($E15,"-9"),InputData!$AA:$AA,0))))</f>
        <v>0</v>
      </c>
      <c r="AE15" s="66">
        <f>IF($A15="","",IF(ISERROR(INDEX(InputData!$R:$R,MATCH(CONCATENATE($E15,"-10"),InputData!$AA:$AA,0)))=TRUE,0,INDEX(InputData!$R:$R,MATCH(CONCATENATE($E15,"-10"),InputData!$AA:$AA,0))))</f>
        <v>0</v>
      </c>
      <c r="AF15" s="173">
        <f t="shared" si="2"/>
        <v>0</v>
      </c>
      <c r="AG15" s="168">
        <f t="shared" si="3"/>
        <v>0</v>
      </c>
    </row>
    <row r="16" spans="1:33" x14ac:dyDescent="0.25">
      <c r="A16" s="179" t="b">
        <f>IF(A15&lt;MAX(InputData!D:D),A15+1,IF(OR(A15="",A15=MAX(InputData!D:D)),""))</f>
        <v>0</v>
      </c>
      <c r="B16" s="4" t="e">
        <f>IF(A16="","",INDEX(InputData!K:K,MATCH($E16,InputData!$N:$N,0)))</f>
        <v>#N/A</v>
      </c>
      <c r="C16" s="3" t="e">
        <f>IF(A16="","",INDEX(InputData!L:L,MATCH($E16,InputData!$N:$N,0)))</f>
        <v>#N/A</v>
      </c>
      <c r="D16" s="3" t="e">
        <f>IF(A16="","",INDEX(InputData!M:M,MATCH($E16,InputData!$N:$N,0)))</f>
        <v>#N/A</v>
      </c>
      <c r="E16" s="3" t="str">
        <f>IF(A16="","",IF(ISERROR(VLOOKUP(A16,InputData!$D$2:$N$5001,11,FALSE))=TRUE,"",VLOOKUP(A16,InputData!$D$2:$N$5001,11,FALSE)))</f>
        <v/>
      </c>
      <c r="F16" s="58" t="str">
        <f>IF(H16="","",1*ISERROR(VLOOKUP(H16,H$1:H15,1,FALSE)))</f>
        <v/>
      </c>
      <c r="G16" s="58" t="str">
        <f>IF(F16=0,0,IF(F16="","",SUM(F$2:F16)))</f>
        <v/>
      </c>
      <c r="H16" s="144" t="str">
        <f t="shared" si="0"/>
        <v/>
      </c>
      <c r="I16" s="3">
        <f t="array" ref="I16">IF(A16="","",MAX(IF(InputData!$N$2:$N$5001=E16,InputData!$O$2:$O$5001)))</f>
        <v>0</v>
      </c>
      <c r="J16" s="146">
        <f>IF(A16="","",COUNTIF(InputData!N:N,E16))</f>
        <v>1048575</v>
      </c>
      <c r="K16" s="145" t="e">
        <f>IF($B16="","",VLOOKUP($B16,Baseline!A$2:F$101,4,FALSE))</f>
        <v>#N/A</v>
      </c>
      <c r="L16" s="58">
        <f t="array" ref="L16">IF($A16="","",MAX(IF(InputData!$N$2:$N$5001=$E16,InputData!W$2:W$5001)))</f>
        <v>0</v>
      </c>
      <c r="M16" s="58">
        <f t="array" ref="M16">IF($A16="","",MAX(IF(InputData!$N$2:$N$5001=$E16,InputData!X$2:X$5001)))</f>
        <v>0</v>
      </c>
      <c r="N16" s="58">
        <f t="array" ref="N16">IF($A16="","",MAX(IF(InputData!$N$2:$N$5001=$E16,InputData!Y$2:Y$5001)))</f>
        <v>0</v>
      </c>
      <c r="O16" s="58">
        <f t="array" ref="O16">IF($A16="","",MAX(IF(InputData!$N$2:$N$5001=$E16,InputData!Z$2:Z$5001)))</f>
        <v>0</v>
      </c>
      <c r="P16" s="146">
        <f t="shared" si="1"/>
        <v>0</v>
      </c>
      <c r="Q16" s="163" t="e">
        <f>IF($B16="","",VLOOKUP($B16,Baseline!A$2:F$101,5,FALSE))</f>
        <v>#N/A</v>
      </c>
      <c r="R16" s="6">
        <f t="array" ref="R16">IF($A16="","",SUM(IF(InputData!$N$2:$N$5001=$E16,InputData!$Q$2:$Q$5001))/COUNTIF(InputData!$N$2:$N$5001,$E16))</f>
        <v>0</v>
      </c>
      <c r="S16" s="6">
        <f t="array" ref="S16">IF($A16="","",IF(ISERROR(STDEV(IF(InputData!$N$2:$N$5001=$E16,InputData!$Q$2:$Q$5001))),"",STDEV(IF(InputData!$N$2:$N$5001=$E16,InputData!$Q$2:$Q$5001))))</f>
        <v>0</v>
      </c>
      <c r="T16" s="164">
        <f t="array" ref="T16">IF($A16="","",IF(ISERROR(STDEV(IF(InputData!$G$2:$G$5001=$H16,InputData!$Q$2:$Q$5001))),"",STDEV(IF(InputData!$G$2:$G$5001=$H16,InputData!$Q$2:$Q$5001))))</f>
        <v>0</v>
      </c>
      <c r="U16" s="172" t="e">
        <f>IF($B16="","",VLOOKUP($B16,Baseline!A$2:F$101,6,FALSE))</f>
        <v>#N/A</v>
      </c>
      <c r="V16" s="66">
        <f>IF($A16="","",IF(ISERROR(INDEX(InputData!$R:$R,MATCH(CONCATENATE($E16,"-1"),InputData!$AA:$AA,0)))=TRUE,0,INDEX(InputData!$R:$R,MATCH(CONCATENATE($E16,"-1"),InputData!$AA:$AA,0))))</f>
        <v>0</v>
      </c>
      <c r="W16" s="66">
        <f>IF($A16="","",IF(ISERROR(INDEX(InputData!$R:$R,MATCH(CONCATENATE($E16,"-2"),InputData!$AA:$AA,0)))=TRUE,0,INDEX(InputData!$R:$R,MATCH(CONCATENATE($E16,"-2"),InputData!$AA:$AA,0))))</f>
        <v>0</v>
      </c>
      <c r="X16" s="66">
        <f>IF($A16="","",IF(ISERROR(INDEX(InputData!$R:$R,MATCH(CONCATENATE($E16,"-3"),InputData!$AA:$AA,0)))=TRUE,0,INDEX(InputData!$R:$R,MATCH(CONCATENATE($E16,"-3"),InputData!$AA:$AA,0))))</f>
        <v>0</v>
      </c>
      <c r="Y16" s="66">
        <f>IF($A16="","",IF(ISERROR(INDEX(InputData!$R:$R,MATCH(CONCATENATE($E16,"-4"),InputData!$AA:$AA,0)))=TRUE,0,INDEX(InputData!$R:$R,MATCH(CONCATENATE($E16,"-4"),InputData!$AA:$AA,0))))</f>
        <v>0</v>
      </c>
      <c r="Z16" s="66">
        <f>IF($A16="","",IF(ISERROR(INDEX(InputData!$R:$R,MATCH(CONCATENATE($E16,"-5"),InputData!$AA:$AA,0)))=TRUE,0,INDEX(InputData!$R:$R,MATCH(CONCATENATE($E16,"-5"),InputData!$AA:$AA,0))))</f>
        <v>0</v>
      </c>
      <c r="AA16" s="66">
        <f>IF($A16="","",IF(ISERROR(INDEX(InputData!$R:$R,MATCH(CONCATENATE($E16,"-6"),InputData!$AA:$AA,0)))=TRUE,0,INDEX(InputData!$R:$R,MATCH(CONCATENATE($E16,"-6"),InputData!$AA:$AA,0))))</f>
        <v>0</v>
      </c>
      <c r="AB16" s="66">
        <f>IF($A16="","",IF(ISERROR(INDEX(InputData!$R:$R,MATCH(CONCATENATE($E16,"-7"),InputData!$AA:$AA,0)))=TRUE,0,INDEX(InputData!$R:$R,MATCH(CONCATENATE($E16,"-7"),InputData!$AA:$AA,0))))</f>
        <v>0</v>
      </c>
      <c r="AC16" s="66">
        <f>IF($A16="","",IF(ISERROR(INDEX(InputData!$R:$R,MATCH(CONCATENATE($E16,"-8"),InputData!$AA:$AA,0)))=TRUE,0,INDEX(InputData!$R:$R,MATCH(CONCATENATE($E16,"-8"),InputData!$AA:$AA,0))))</f>
        <v>0</v>
      </c>
      <c r="AD16" s="66">
        <f>IF($A16="","",IF(ISERROR(INDEX(InputData!$R:$R,MATCH(CONCATENATE($E16,"-9"),InputData!$AA:$AA,0)))=TRUE,0,INDEX(InputData!$R:$R,MATCH(CONCATENATE($E16,"-9"),InputData!$AA:$AA,0))))</f>
        <v>0</v>
      </c>
      <c r="AE16" s="66">
        <f>IF($A16="","",IF(ISERROR(INDEX(InputData!$R:$R,MATCH(CONCATENATE($E16,"-10"),InputData!$AA:$AA,0)))=TRUE,0,INDEX(InputData!$R:$R,MATCH(CONCATENATE($E16,"-10"),InputData!$AA:$AA,0))))</f>
        <v>0</v>
      </c>
      <c r="AF16" s="173">
        <f t="shared" si="2"/>
        <v>0</v>
      </c>
      <c r="AG16" s="168">
        <f t="shared" si="3"/>
        <v>0</v>
      </c>
    </row>
    <row r="17" spans="1:33" x14ac:dyDescent="0.25">
      <c r="A17" s="179" t="b">
        <f>IF(A16&lt;MAX(InputData!D:D),A16+1,IF(OR(A16="",A16=MAX(InputData!D:D)),""))</f>
        <v>0</v>
      </c>
      <c r="B17" s="4" t="e">
        <f>IF(A17="","",INDEX(InputData!K:K,MATCH($E17,InputData!$N:$N,0)))</f>
        <v>#N/A</v>
      </c>
      <c r="C17" s="3" t="e">
        <f>IF(A17="","",INDEX(InputData!L:L,MATCH($E17,InputData!$N:$N,0)))</f>
        <v>#N/A</v>
      </c>
      <c r="D17" s="3" t="e">
        <f>IF(A17="","",INDEX(InputData!M:M,MATCH($E17,InputData!$N:$N,0)))</f>
        <v>#N/A</v>
      </c>
      <c r="E17" s="3" t="str">
        <f>IF(A17="","",IF(ISERROR(VLOOKUP(A17,InputData!$D$2:$N$5001,11,FALSE))=TRUE,"",VLOOKUP(A17,InputData!$D$2:$N$5001,11,FALSE)))</f>
        <v/>
      </c>
      <c r="F17" s="58" t="str">
        <f>IF(H17="","",1*ISERROR(VLOOKUP(H17,H$1:H16,1,FALSE)))</f>
        <v/>
      </c>
      <c r="G17" s="58" t="str">
        <f>IF(F17=0,0,IF(F17="","",SUM(F$2:F17)))</f>
        <v/>
      </c>
      <c r="H17" s="144" t="str">
        <f t="shared" si="0"/>
        <v/>
      </c>
      <c r="I17" s="3">
        <f t="array" ref="I17">IF(A17="","",MAX(IF(InputData!$N$2:$N$5001=E17,InputData!$O$2:$O$5001)))</f>
        <v>0</v>
      </c>
      <c r="J17" s="146">
        <f>IF(A17="","",COUNTIF(InputData!N:N,E17))</f>
        <v>1048575</v>
      </c>
      <c r="K17" s="145" t="e">
        <f>IF($B17="","",VLOOKUP($B17,Baseline!A$2:F$101,4,FALSE))</f>
        <v>#N/A</v>
      </c>
      <c r="L17" s="58">
        <f t="array" ref="L17">IF($A17="","",MAX(IF(InputData!$N$2:$N$5001=$E17,InputData!W$2:W$5001)))</f>
        <v>0</v>
      </c>
      <c r="M17" s="58">
        <f t="array" ref="M17">IF($A17="","",MAX(IF(InputData!$N$2:$N$5001=$E17,InputData!X$2:X$5001)))</f>
        <v>0</v>
      </c>
      <c r="N17" s="58">
        <f t="array" ref="N17">IF($A17="","",MAX(IF(InputData!$N$2:$N$5001=$E17,InputData!Y$2:Y$5001)))</f>
        <v>0</v>
      </c>
      <c r="O17" s="58">
        <f t="array" ref="O17">IF($A17="","",MAX(IF(InputData!$N$2:$N$5001=$E17,InputData!Z$2:Z$5001)))</f>
        <v>0</v>
      </c>
      <c r="P17" s="146">
        <f t="shared" si="1"/>
        <v>0</v>
      </c>
      <c r="Q17" s="163" t="e">
        <f>IF($B17="","",VLOOKUP($B17,Baseline!A$2:F$101,5,FALSE))</f>
        <v>#N/A</v>
      </c>
      <c r="R17" s="6">
        <f t="array" ref="R17">IF($A17="","",SUM(IF(InputData!$N$2:$N$5001=$E17,InputData!$Q$2:$Q$5001))/COUNTIF(InputData!$N$2:$N$5001,$E17))</f>
        <v>0</v>
      </c>
      <c r="S17" s="6">
        <f t="array" ref="S17">IF($A17="","",IF(ISERROR(STDEV(IF(InputData!$N$2:$N$5001=$E17,InputData!$Q$2:$Q$5001))),"",STDEV(IF(InputData!$N$2:$N$5001=$E17,InputData!$Q$2:$Q$5001))))</f>
        <v>0</v>
      </c>
      <c r="T17" s="164">
        <f t="array" ref="T17">IF($A17="","",IF(ISERROR(STDEV(IF(InputData!$G$2:$G$5001=$H17,InputData!$Q$2:$Q$5001))),"",STDEV(IF(InputData!$G$2:$G$5001=$H17,InputData!$Q$2:$Q$5001))))</f>
        <v>0</v>
      </c>
      <c r="U17" s="172" t="e">
        <f>IF($B17="","",VLOOKUP($B17,Baseline!A$2:F$101,6,FALSE))</f>
        <v>#N/A</v>
      </c>
      <c r="V17" s="66">
        <f>IF($A17="","",IF(ISERROR(INDEX(InputData!$R:$R,MATCH(CONCATENATE($E17,"-1"),InputData!$AA:$AA,0)))=TRUE,0,INDEX(InputData!$R:$R,MATCH(CONCATENATE($E17,"-1"),InputData!$AA:$AA,0))))</f>
        <v>0</v>
      </c>
      <c r="W17" s="66">
        <f>IF($A17="","",IF(ISERROR(INDEX(InputData!$R:$R,MATCH(CONCATENATE($E17,"-2"),InputData!$AA:$AA,0)))=TRUE,0,INDEX(InputData!$R:$R,MATCH(CONCATENATE($E17,"-2"),InputData!$AA:$AA,0))))</f>
        <v>0</v>
      </c>
      <c r="X17" s="66">
        <f>IF($A17="","",IF(ISERROR(INDEX(InputData!$R:$R,MATCH(CONCATENATE($E17,"-3"),InputData!$AA:$AA,0)))=TRUE,0,INDEX(InputData!$R:$R,MATCH(CONCATENATE($E17,"-3"),InputData!$AA:$AA,0))))</f>
        <v>0</v>
      </c>
      <c r="Y17" s="66">
        <f>IF($A17="","",IF(ISERROR(INDEX(InputData!$R:$R,MATCH(CONCATENATE($E17,"-4"),InputData!$AA:$AA,0)))=TRUE,0,INDEX(InputData!$R:$R,MATCH(CONCATENATE($E17,"-4"),InputData!$AA:$AA,0))))</f>
        <v>0</v>
      </c>
      <c r="Z17" s="66">
        <f>IF($A17="","",IF(ISERROR(INDEX(InputData!$R:$R,MATCH(CONCATENATE($E17,"-5"),InputData!$AA:$AA,0)))=TRUE,0,INDEX(InputData!$R:$R,MATCH(CONCATENATE($E17,"-5"),InputData!$AA:$AA,0))))</f>
        <v>0</v>
      </c>
      <c r="AA17" s="66">
        <f>IF($A17="","",IF(ISERROR(INDEX(InputData!$R:$R,MATCH(CONCATENATE($E17,"-6"),InputData!$AA:$AA,0)))=TRUE,0,INDEX(InputData!$R:$R,MATCH(CONCATENATE($E17,"-6"),InputData!$AA:$AA,0))))</f>
        <v>0</v>
      </c>
      <c r="AB17" s="66">
        <f>IF($A17="","",IF(ISERROR(INDEX(InputData!$R:$R,MATCH(CONCATENATE($E17,"-7"),InputData!$AA:$AA,0)))=TRUE,0,INDEX(InputData!$R:$R,MATCH(CONCATENATE($E17,"-7"),InputData!$AA:$AA,0))))</f>
        <v>0</v>
      </c>
      <c r="AC17" s="66">
        <f>IF($A17="","",IF(ISERROR(INDEX(InputData!$R:$R,MATCH(CONCATENATE($E17,"-8"),InputData!$AA:$AA,0)))=TRUE,0,INDEX(InputData!$R:$R,MATCH(CONCATENATE($E17,"-8"),InputData!$AA:$AA,0))))</f>
        <v>0</v>
      </c>
      <c r="AD17" s="66">
        <f>IF($A17="","",IF(ISERROR(INDEX(InputData!$R:$R,MATCH(CONCATENATE($E17,"-9"),InputData!$AA:$AA,0)))=TRUE,0,INDEX(InputData!$R:$R,MATCH(CONCATENATE($E17,"-9"),InputData!$AA:$AA,0))))</f>
        <v>0</v>
      </c>
      <c r="AE17" s="66">
        <f>IF($A17="","",IF(ISERROR(INDEX(InputData!$R:$R,MATCH(CONCATENATE($E17,"-10"),InputData!$AA:$AA,0)))=TRUE,0,INDEX(InputData!$R:$R,MATCH(CONCATENATE($E17,"-10"),InputData!$AA:$AA,0))))</f>
        <v>0</v>
      </c>
      <c r="AF17" s="173">
        <f t="shared" si="2"/>
        <v>0</v>
      </c>
      <c r="AG17" s="168">
        <f t="shared" si="3"/>
        <v>0</v>
      </c>
    </row>
    <row r="18" spans="1:33" x14ac:dyDescent="0.25">
      <c r="A18" s="179" t="b">
        <f>IF(A17&lt;MAX(InputData!D:D),A17+1,IF(OR(A17="",A17=MAX(InputData!D:D)),""))</f>
        <v>0</v>
      </c>
      <c r="B18" s="4" t="e">
        <f>IF(A18="","",INDEX(InputData!K:K,MATCH($E18,InputData!$N:$N,0)))</f>
        <v>#N/A</v>
      </c>
      <c r="C18" s="3" t="e">
        <f>IF(A18="","",INDEX(InputData!L:L,MATCH($E18,InputData!$N:$N,0)))</f>
        <v>#N/A</v>
      </c>
      <c r="D18" s="3" t="e">
        <f>IF(A18="","",INDEX(InputData!M:M,MATCH($E18,InputData!$N:$N,0)))</f>
        <v>#N/A</v>
      </c>
      <c r="E18" s="3" t="str">
        <f>IF(A18="","",IF(ISERROR(VLOOKUP(A18,InputData!$D$2:$N$5001,11,FALSE))=TRUE,"",VLOOKUP(A18,InputData!$D$2:$N$5001,11,FALSE)))</f>
        <v/>
      </c>
      <c r="F18" s="58" t="str">
        <f>IF(H18="","",1*ISERROR(VLOOKUP(H18,H$1:H17,1,FALSE)))</f>
        <v/>
      </c>
      <c r="G18" s="58" t="str">
        <f>IF(F18=0,0,IF(F18="","",SUM(F$2:F18)))</f>
        <v/>
      </c>
      <c r="H18" s="144" t="str">
        <f t="shared" si="0"/>
        <v/>
      </c>
      <c r="I18" s="3">
        <f t="array" ref="I18">IF(A18="","",MAX(IF(InputData!$N$2:$N$5001=E18,InputData!$O$2:$O$5001)))</f>
        <v>0</v>
      </c>
      <c r="J18" s="146">
        <f>IF(A18="","",COUNTIF(InputData!N:N,E18))</f>
        <v>1048575</v>
      </c>
      <c r="K18" s="145" t="e">
        <f>IF($B18="","",VLOOKUP($B18,Baseline!A$2:F$101,4,FALSE))</f>
        <v>#N/A</v>
      </c>
      <c r="L18" s="58">
        <f t="array" ref="L18">IF($A18="","",MAX(IF(InputData!$N$2:$N$5001=$E18,InputData!W$2:W$5001)))</f>
        <v>0</v>
      </c>
      <c r="M18" s="58">
        <f t="array" ref="M18">IF($A18="","",MAX(IF(InputData!$N$2:$N$5001=$E18,InputData!X$2:X$5001)))</f>
        <v>0</v>
      </c>
      <c r="N18" s="58">
        <f t="array" ref="N18">IF($A18="","",MAX(IF(InputData!$N$2:$N$5001=$E18,InputData!Y$2:Y$5001)))</f>
        <v>0</v>
      </c>
      <c r="O18" s="58">
        <f t="array" ref="O18">IF($A18="","",MAX(IF(InputData!$N$2:$N$5001=$E18,InputData!Z$2:Z$5001)))</f>
        <v>0</v>
      </c>
      <c r="P18" s="146">
        <f t="shared" si="1"/>
        <v>0</v>
      </c>
      <c r="Q18" s="163" t="e">
        <f>IF($B18="","",VLOOKUP($B18,Baseline!A$2:F$101,5,FALSE))</f>
        <v>#N/A</v>
      </c>
      <c r="R18" s="6">
        <f t="array" ref="R18">IF($A18="","",SUM(IF(InputData!$N$2:$N$5001=$E18,InputData!$Q$2:$Q$5001))/COUNTIF(InputData!$N$2:$N$5001,$E18))</f>
        <v>0</v>
      </c>
      <c r="S18" s="6">
        <f t="array" ref="S18">IF($A18="","",IF(ISERROR(STDEV(IF(InputData!$N$2:$N$5001=$E18,InputData!$Q$2:$Q$5001))),"",STDEV(IF(InputData!$N$2:$N$5001=$E18,InputData!$Q$2:$Q$5001))))</f>
        <v>0</v>
      </c>
      <c r="T18" s="164">
        <f t="array" ref="T18">IF($A18="","",IF(ISERROR(STDEV(IF(InputData!$G$2:$G$5001=$H18,InputData!$Q$2:$Q$5001))),"",STDEV(IF(InputData!$G$2:$G$5001=$H18,InputData!$Q$2:$Q$5001))))</f>
        <v>0</v>
      </c>
      <c r="U18" s="172" t="e">
        <f>IF($B18="","",VLOOKUP($B18,Baseline!A$2:F$101,6,FALSE))</f>
        <v>#N/A</v>
      </c>
      <c r="V18" s="66">
        <f>IF($A18="","",IF(ISERROR(INDEX(InputData!$R:$R,MATCH(CONCATENATE($E18,"-1"),InputData!$AA:$AA,0)))=TRUE,0,INDEX(InputData!$R:$R,MATCH(CONCATENATE($E18,"-1"),InputData!$AA:$AA,0))))</f>
        <v>0</v>
      </c>
      <c r="W18" s="66">
        <f>IF($A18="","",IF(ISERROR(INDEX(InputData!$R:$R,MATCH(CONCATENATE($E18,"-2"),InputData!$AA:$AA,0)))=TRUE,0,INDEX(InputData!$R:$R,MATCH(CONCATENATE($E18,"-2"),InputData!$AA:$AA,0))))</f>
        <v>0</v>
      </c>
      <c r="X18" s="66">
        <f>IF($A18="","",IF(ISERROR(INDEX(InputData!$R:$R,MATCH(CONCATENATE($E18,"-3"),InputData!$AA:$AA,0)))=TRUE,0,INDEX(InputData!$R:$R,MATCH(CONCATENATE($E18,"-3"),InputData!$AA:$AA,0))))</f>
        <v>0</v>
      </c>
      <c r="Y18" s="66">
        <f>IF($A18="","",IF(ISERROR(INDEX(InputData!$R:$R,MATCH(CONCATENATE($E18,"-4"),InputData!$AA:$AA,0)))=TRUE,0,INDEX(InputData!$R:$R,MATCH(CONCATENATE($E18,"-4"),InputData!$AA:$AA,0))))</f>
        <v>0</v>
      </c>
      <c r="Z18" s="66">
        <f>IF($A18="","",IF(ISERROR(INDEX(InputData!$R:$R,MATCH(CONCATENATE($E18,"-5"),InputData!$AA:$AA,0)))=TRUE,0,INDEX(InputData!$R:$R,MATCH(CONCATENATE($E18,"-5"),InputData!$AA:$AA,0))))</f>
        <v>0</v>
      </c>
      <c r="AA18" s="66">
        <f>IF($A18="","",IF(ISERROR(INDEX(InputData!$R:$R,MATCH(CONCATENATE($E18,"-6"),InputData!$AA:$AA,0)))=TRUE,0,INDEX(InputData!$R:$R,MATCH(CONCATENATE($E18,"-6"),InputData!$AA:$AA,0))))</f>
        <v>0</v>
      </c>
      <c r="AB18" s="66">
        <f>IF($A18="","",IF(ISERROR(INDEX(InputData!$R:$R,MATCH(CONCATENATE($E18,"-7"),InputData!$AA:$AA,0)))=TRUE,0,INDEX(InputData!$R:$R,MATCH(CONCATENATE($E18,"-7"),InputData!$AA:$AA,0))))</f>
        <v>0</v>
      </c>
      <c r="AC18" s="66">
        <f>IF($A18="","",IF(ISERROR(INDEX(InputData!$R:$R,MATCH(CONCATENATE($E18,"-8"),InputData!$AA:$AA,0)))=TRUE,0,INDEX(InputData!$R:$R,MATCH(CONCATENATE($E18,"-8"),InputData!$AA:$AA,0))))</f>
        <v>0</v>
      </c>
      <c r="AD18" s="66">
        <f>IF($A18="","",IF(ISERROR(INDEX(InputData!$R:$R,MATCH(CONCATENATE($E18,"-9"),InputData!$AA:$AA,0)))=TRUE,0,INDEX(InputData!$R:$R,MATCH(CONCATENATE($E18,"-9"),InputData!$AA:$AA,0))))</f>
        <v>0</v>
      </c>
      <c r="AE18" s="66">
        <f>IF($A18="","",IF(ISERROR(INDEX(InputData!$R:$R,MATCH(CONCATENATE($E18,"-10"),InputData!$AA:$AA,0)))=TRUE,0,INDEX(InputData!$R:$R,MATCH(CONCATENATE($E18,"-10"),InputData!$AA:$AA,0))))</f>
        <v>0</v>
      </c>
      <c r="AF18" s="173">
        <f t="shared" si="2"/>
        <v>0</v>
      </c>
      <c r="AG18" s="168">
        <f t="shared" si="3"/>
        <v>0</v>
      </c>
    </row>
    <row r="19" spans="1:33" x14ac:dyDescent="0.25">
      <c r="A19" s="179" t="b">
        <f>IF(A18&lt;MAX(InputData!D:D),A18+1,IF(OR(A18="",A18=MAX(InputData!D:D)),""))</f>
        <v>0</v>
      </c>
      <c r="B19" s="4" t="e">
        <f>IF(A19="","",INDEX(InputData!K:K,MATCH($E19,InputData!$N:$N,0)))</f>
        <v>#N/A</v>
      </c>
      <c r="C19" s="3" t="e">
        <f>IF(A19="","",INDEX(InputData!L:L,MATCH($E19,InputData!$N:$N,0)))</f>
        <v>#N/A</v>
      </c>
      <c r="D19" s="3" t="e">
        <f>IF(A19="","",INDEX(InputData!M:M,MATCH($E19,InputData!$N:$N,0)))</f>
        <v>#N/A</v>
      </c>
      <c r="E19" s="3" t="str">
        <f>IF(A19="","",IF(ISERROR(VLOOKUP(A19,InputData!$D$2:$N$5001,11,FALSE))=TRUE,"",VLOOKUP(A19,InputData!$D$2:$N$5001,11,FALSE)))</f>
        <v/>
      </c>
      <c r="F19" s="58" t="str">
        <f>IF(H19="","",1*ISERROR(VLOOKUP(H19,H$1:H18,1,FALSE)))</f>
        <v/>
      </c>
      <c r="G19" s="58" t="str">
        <f>IF(F19=0,0,IF(F19="","",SUM(F$2:F19)))</f>
        <v/>
      </c>
      <c r="H19" s="144" t="str">
        <f t="shared" si="0"/>
        <v/>
      </c>
      <c r="I19" s="3">
        <f t="array" ref="I19">IF(A19="","",MAX(IF(InputData!$N$2:$N$5001=E19,InputData!$O$2:$O$5001)))</f>
        <v>0</v>
      </c>
      <c r="J19" s="146">
        <f>IF(A19="","",COUNTIF(InputData!N:N,E19))</f>
        <v>1048575</v>
      </c>
      <c r="K19" s="145" t="e">
        <f>IF($B19="","",VLOOKUP($B19,Baseline!A$2:F$101,4,FALSE))</f>
        <v>#N/A</v>
      </c>
      <c r="L19" s="58">
        <f t="array" ref="L19">IF($A19="","",MAX(IF(InputData!$N$2:$N$5001=$E19,InputData!W$2:W$5001)))</f>
        <v>0</v>
      </c>
      <c r="M19" s="58">
        <f t="array" ref="M19">IF($A19="","",MAX(IF(InputData!$N$2:$N$5001=$E19,InputData!X$2:X$5001)))</f>
        <v>0</v>
      </c>
      <c r="N19" s="58">
        <f t="array" ref="N19">IF($A19="","",MAX(IF(InputData!$N$2:$N$5001=$E19,InputData!Y$2:Y$5001)))</f>
        <v>0</v>
      </c>
      <c r="O19" s="58">
        <f t="array" ref="O19">IF($A19="","",MAX(IF(InputData!$N$2:$N$5001=$E19,InputData!Z$2:Z$5001)))</f>
        <v>0</v>
      </c>
      <c r="P19" s="146">
        <f t="shared" si="1"/>
        <v>0</v>
      </c>
      <c r="Q19" s="163" t="e">
        <f>IF($B19="","",VLOOKUP($B19,Baseline!A$2:F$101,5,FALSE))</f>
        <v>#N/A</v>
      </c>
      <c r="R19" s="6">
        <f t="array" ref="R19">IF($A19="","",SUM(IF(InputData!$N$2:$N$5001=$E19,InputData!$Q$2:$Q$5001))/COUNTIF(InputData!$N$2:$N$5001,$E19))</f>
        <v>0</v>
      </c>
      <c r="S19" s="6">
        <f t="array" ref="S19">IF($A19="","",IF(ISERROR(STDEV(IF(InputData!$N$2:$N$5001=$E19,InputData!$Q$2:$Q$5001))),"",STDEV(IF(InputData!$N$2:$N$5001=$E19,InputData!$Q$2:$Q$5001))))</f>
        <v>0</v>
      </c>
      <c r="T19" s="164">
        <f t="array" ref="T19">IF($A19="","",IF(ISERROR(STDEV(IF(InputData!$G$2:$G$5001=$H19,InputData!$Q$2:$Q$5001))),"",STDEV(IF(InputData!$G$2:$G$5001=$H19,InputData!$Q$2:$Q$5001))))</f>
        <v>0</v>
      </c>
      <c r="U19" s="172" t="e">
        <f>IF($B19="","",VLOOKUP($B19,Baseline!A$2:F$101,6,FALSE))</f>
        <v>#N/A</v>
      </c>
      <c r="V19" s="66">
        <f>IF($A19="","",IF(ISERROR(INDEX(InputData!$R:$R,MATCH(CONCATENATE($E19,"-1"),InputData!$AA:$AA,0)))=TRUE,0,INDEX(InputData!$R:$R,MATCH(CONCATENATE($E19,"-1"),InputData!$AA:$AA,0))))</f>
        <v>0</v>
      </c>
      <c r="W19" s="66">
        <f>IF($A19="","",IF(ISERROR(INDEX(InputData!$R:$R,MATCH(CONCATENATE($E19,"-2"),InputData!$AA:$AA,0)))=TRUE,0,INDEX(InputData!$R:$R,MATCH(CONCATENATE($E19,"-2"),InputData!$AA:$AA,0))))</f>
        <v>0</v>
      </c>
      <c r="X19" s="66">
        <f>IF($A19="","",IF(ISERROR(INDEX(InputData!$R:$R,MATCH(CONCATENATE($E19,"-3"),InputData!$AA:$AA,0)))=TRUE,0,INDEX(InputData!$R:$R,MATCH(CONCATENATE($E19,"-3"),InputData!$AA:$AA,0))))</f>
        <v>0</v>
      </c>
      <c r="Y19" s="66">
        <f>IF($A19="","",IF(ISERROR(INDEX(InputData!$R:$R,MATCH(CONCATENATE($E19,"-4"),InputData!$AA:$AA,0)))=TRUE,0,INDEX(InputData!$R:$R,MATCH(CONCATENATE($E19,"-4"),InputData!$AA:$AA,0))))</f>
        <v>0</v>
      </c>
      <c r="Z19" s="66">
        <f>IF($A19="","",IF(ISERROR(INDEX(InputData!$R:$R,MATCH(CONCATENATE($E19,"-5"),InputData!$AA:$AA,0)))=TRUE,0,INDEX(InputData!$R:$R,MATCH(CONCATENATE($E19,"-5"),InputData!$AA:$AA,0))))</f>
        <v>0</v>
      </c>
      <c r="AA19" s="66">
        <f>IF($A19="","",IF(ISERROR(INDEX(InputData!$R:$R,MATCH(CONCATENATE($E19,"-6"),InputData!$AA:$AA,0)))=TRUE,0,INDEX(InputData!$R:$R,MATCH(CONCATENATE($E19,"-6"),InputData!$AA:$AA,0))))</f>
        <v>0</v>
      </c>
      <c r="AB19" s="66">
        <f>IF($A19="","",IF(ISERROR(INDEX(InputData!$R:$R,MATCH(CONCATENATE($E19,"-7"),InputData!$AA:$AA,0)))=TRUE,0,INDEX(InputData!$R:$R,MATCH(CONCATENATE($E19,"-7"),InputData!$AA:$AA,0))))</f>
        <v>0</v>
      </c>
      <c r="AC19" s="66">
        <f>IF($A19="","",IF(ISERROR(INDEX(InputData!$R:$R,MATCH(CONCATENATE($E19,"-8"),InputData!$AA:$AA,0)))=TRUE,0,INDEX(InputData!$R:$R,MATCH(CONCATENATE($E19,"-8"),InputData!$AA:$AA,0))))</f>
        <v>0</v>
      </c>
      <c r="AD19" s="66">
        <f>IF($A19="","",IF(ISERROR(INDEX(InputData!$R:$R,MATCH(CONCATENATE($E19,"-9"),InputData!$AA:$AA,0)))=TRUE,0,INDEX(InputData!$R:$R,MATCH(CONCATENATE($E19,"-9"),InputData!$AA:$AA,0))))</f>
        <v>0</v>
      </c>
      <c r="AE19" s="66">
        <f>IF($A19="","",IF(ISERROR(INDEX(InputData!$R:$R,MATCH(CONCATENATE($E19,"-10"),InputData!$AA:$AA,0)))=TRUE,0,INDEX(InputData!$R:$R,MATCH(CONCATENATE($E19,"-10"),InputData!$AA:$AA,0))))</f>
        <v>0</v>
      </c>
      <c r="AF19" s="173">
        <f t="shared" si="2"/>
        <v>0</v>
      </c>
      <c r="AG19" s="168">
        <f t="shared" si="3"/>
        <v>0</v>
      </c>
    </row>
    <row r="20" spans="1:33" x14ac:dyDescent="0.25">
      <c r="A20" s="179" t="b">
        <f>IF(A19&lt;MAX(InputData!D:D),A19+1,IF(OR(A19="",A19=MAX(InputData!D:D)),""))</f>
        <v>0</v>
      </c>
      <c r="B20" s="4" t="e">
        <f>IF(A20="","",INDEX(InputData!K:K,MATCH($E20,InputData!$N:$N,0)))</f>
        <v>#N/A</v>
      </c>
      <c r="C20" s="3" t="e">
        <f>IF(A20="","",INDEX(InputData!L:L,MATCH($E20,InputData!$N:$N,0)))</f>
        <v>#N/A</v>
      </c>
      <c r="D20" s="3" t="e">
        <f>IF(A20="","",INDEX(InputData!M:M,MATCH($E20,InputData!$N:$N,0)))</f>
        <v>#N/A</v>
      </c>
      <c r="E20" s="3" t="str">
        <f>IF(A20="","",IF(ISERROR(VLOOKUP(A20,InputData!$D$2:$N$5001,11,FALSE))=TRUE,"",VLOOKUP(A20,InputData!$D$2:$N$5001,11,FALSE)))</f>
        <v/>
      </c>
      <c r="F20" s="58" t="str">
        <f>IF(H20="","",1*ISERROR(VLOOKUP(H20,H$1:H19,1,FALSE)))</f>
        <v/>
      </c>
      <c r="G20" s="58" t="str">
        <f>IF(F20=0,0,IF(F20="","",SUM(F$2:F20)))</f>
        <v/>
      </c>
      <c r="H20" s="144" t="str">
        <f t="shared" si="0"/>
        <v/>
      </c>
      <c r="I20" s="3">
        <f t="array" ref="I20">IF(A20="","",MAX(IF(InputData!$N$2:$N$5001=E20,InputData!$O$2:$O$5001)))</f>
        <v>0</v>
      </c>
      <c r="J20" s="146">
        <f>IF(A20="","",COUNTIF(InputData!N:N,E20))</f>
        <v>1048575</v>
      </c>
      <c r="K20" s="145" t="e">
        <f>IF($B20="","",VLOOKUP($B20,Baseline!A$2:F$101,4,FALSE))</f>
        <v>#N/A</v>
      </c>
      <c r="L20" s="58">
        <f t="array" ref="L20">IF($A20="","",MAX(IF(InputData!$N$2:$N$5001=$E20,InputData!W$2:W$5001)))</f>
        <v>0</v>
      </c>
      <c r="M20" s="58">
        <f t="array" ref="M20">IF($A20="","",MAX(IF(InputData!$N$2:$N$5001=$E20,InputData!X$2:X$5001)))</f>
        <v>0</v>
      </c>
      <c r="N20" s="58">
        <f t="array" ref="N20">IF($A20="","",MAX(IF(InputData!$N$2:$N$5001=$E20,InputData!Y$2:Y$5001)))</f>
        <v>0</v>
      </c>
      <c r="O20" s="58">
        <f t="array" ref="O20">IF($A20="","",MAX(IF(InputData!$N$2:$N$5001=$E20,InputData!Z$2:Z$5001)))</f>
        <v>0</v>
      </c>
      <c r="P20" s="146">
        <f t="shared" si="1"/>
        <v>0</v>
      </c>
      <c r="Q20" s="163" t="e">
        <f>IF($B20="","",VLOOKUP($B20,Baseline!A$2:F$101,5,FALSE))</f>
        <v>#N/A</v>
      </c>
      <c r="R20" s="6">
        <f t="array" ref="R20">IF($A20="","",SUM(IF(InputData!$N$2:$N$5001=$E20,InputData!$Q$2:$Q$5001))/COUNTIF(InputData!$N$2:$N$5001,$E20))</f>
        <v>0</v>
      </c>
      <c r="S20" s="6">
        <f t="array" ref="S20">IF($A20="","",IF(ISERROR(STDEV(IF(InputData!$N$2:$N$5001=$E20,InputData!$Q$2:$Q$5001))),"",STDEV(IF(InputData!$N$2:$N$5001=$E20,InputData!$Q$2:$Q$5001))))</f>
        <v>0</v>
      </c>
      <c r="T20" s="164">
        <f t="array" ref="T20">IF($A20="","",IF(ISERROR(STDEV(IF(InputData!$G$2:$G$5001=$H20,InputData!$Q$2:$Q$5001))),"",STDEV(IF(InputData!$G$2:$G$5001=$H20,InputData!$Q$2:$Q$5001))))</f>
        <v>0</v>
      </c>
      <c r="U20" s="172" t="e">
        <f>IF($B20="","",VLOOKUP($B20,Baseline!A$2:F$101,6,FALSE))</f>
        <v>#N/A</v>
      </c>
      <c r="V20" s="66">
        <f>IF($A20="","",IF(ISERROR(INDEX(InputData!$R:$R,MATCH(CONCATENATE($E20,"-1"),InputData!$AA:$AA,0)))=TRUE,0,INDEX(InputData!$R:$R,MATCH(CONCATENATE($E20,"-1"),InputData!$AA:$AA,0))))</f>
        <v>0</v>
      </c>
      <c r="W20" s="66">
        <f>IF($A20="","",IF(ISERROR(INDEX(InputData!$R:$R,MATCH(CONCATENATE($E20,"-2"),InputData!$AA:$AA,0)))=TRUE,0,INDEX(InputData!$R:$R,MATCH(CONCATENATE($E20,"-2"),InputData!$AA:$AA,0))))</f>
        <v>0</v>
      </c>
      <c r="X20" s="66">
        <f>IF($A20="","",IF(ISERROR(INDEX(InputData!$R:$R,MATCH(CONCATENATE($E20,"-3"),InputData!$AA:$AA,0)))=TRUE,0,INDEX(InputData!$R:$R,MATCH(CONCATENATE($E20,"-3"),InputData!$AA:$AA,0))))</f>
        <v>0</v>
      </c>
      <c r="Y20" s="66">
        <f>IF($A20="","",IF(ISERROR(INDEX(InputData!$R:$R,MATCH(CONCATENATE($E20,"-4"),InputData!$AA:$AA,0)))=TRUE,0,INDEX(InputData!$R:$R,MATCH(CONCATENATE($E20,"-4"),InputData!$AA:$AA,0))))</f>
        <v>0</v>
      </c>
      <c r="Z20" s="66">
        <f>IF($A20="","",IF(ISERROR(INDEX(InputData!$R:$R,MATCH(CONCATENATE($E20,"-5"),InputData!$AA:$AA,0)))=TRUE,0,INDEX(InputData!$R:$R,MATCH(CONCATENATE($E20,"-5"),InputData!$AA:$AA,0))))</f>
        <v>0</v>
      </c>
      <c r="AA20" s="66">
        <f>IF($A20="","",IF(ISERROR(INDEX(InputData!$R:$R,MATCH(CONCATENATE($E20,"-6"),InputData!$AA:$AA,0)))=TRUE,0,INDEX(InputData!$R:$R,MATCH(CONCATENATE($E20,"-6"),InputData!$AA:$AA,0))))</f>
        <v>0</v>
      </c>
      <c r="AB20" s="66">
        <f>IF($A20="","",IF(ISERROR(INDEX(InputData!$R:$R,MATCH(CONCATENATE($E20,"-7"),InputData!$AA:$AA,0)))=TRUE,0,INDEX(InputData!$R:$R,MATCH(CONCATENATE($E20,"-7"),InputData!$AA:$AA,0))))</f>
        <v>0</v>
      </c>
      <c r="AC20" s="66">
        <f>IF($A20="","",IF(ISERROR(INDEX(InputData!$R:$R,MATCH(CONCATENATE($E20,"-8"),InputData!$AA:$AA,0)))=TRUE,0,INDEX(InputData!$R:$R,MATCH(CONCATENATE($E20,"-8"),InputData!$AA:$AA,0))))</f>
        <v>0</v>
      </c>
      <c r="AD20" s="66">
        <f>IF($A20="","",IF(ISERROR(INDEX(InputData!$R:$R,MATCH(CONCATENATE($E20,"-9"),InputData!$AA:$AA,0)))=TRUE,0,INDEX(InputData!$R:$R,MATCH(CONCATENATE($E20,"-9"),InputData!$AA:$AA,0))))</f>
        <v>0</v>
      </c>
      <c r="AE20" s="66">
        <f>IF($A20="","",IF(ISERROR(INDEX(InputData!$R:$R,MATCH(CONCATENATE($E20,"-10"),InputData!$AA:$AA,0)))=TRUE,0,INDEX(InputData!$R:$R,MATCH(CONCATENATE($E20,"-10"),InputData!$AA:$AA,0))))</f>
        <v>0</v>
      </c>
      <c r="AF20" s="173">
        <f t="shared" si="2"/>
        <v>0</v>
      </c>
      <c r="AG20" s="168">
        <f t="shared" si="3"/>
        <v>0</v>
      </c>
    </row>
    <row r="21" spans="1:33" x14ac:dyDescent="0.25">
      <c r="A21" s="179" t="b">
        <f>IF(A20&lt;MAX(InputData!D:D),A20+1,IF(OR(A20="",A20=MAX(InputData!D:D)),""))</f>
        <v>0</v>
      </c>
      <c r="B21" s="4" t="e">
        <f>IF(A21="","",INDEX(InputData!K:K,MATCH($E21,InputData!$N:$N,0)))</f>
        <v>#N/A</v>
      </c>
      <c r="C21" s="3" t="e">
        <f>IF(A21="","",INDEX(InputData!L:L,MATCH($E21,InputData!$N:$N,0)))</f>
        <v>#N/A</v>
      </c>
      <c r="D21" s="3" t="e">
        <f>IF(A21="","",INDEX(InputData!M:M,MATCH($E21,InputData!$N:$N,0)))</f>
        <v>#N/A</v>
      </c>
      <c r="E21" s="3" t="str">
        <f>IF(A21="","",IF(ISERROR(VLOOKUP(A21,InputData!$D$2:$N$5001,11,FALSE))=TRUE,"",VLOOKUP(A21,InputData!$D$2:$N$5001,11,FALSE)))</f>
        <v/>
      </c>
      <c r="F21" s="58" t="str">
        <f>IF(H21="","",1*ISERROR(VLOOKUP(H21,H$1:H20,1,FALSE)))</f>
        <v/>
      </c>
      <c r="G21" s="58" t="str">
        <f>IF(F21=0,0,IF(F21="","",SUM(F$2:F21)))</f>
        <v/>
      </c>
      <c r="H21" s="144" t="str">
        <f t="shared" si="0"/>
        <v/>
      </c>
      <c r="I21" s="3">
        <f t="array" ref="I21">IF(A21="","",MAX(IF(InputData!$N$2:$N$5001=E21,InputData!$O$2:$O$5001)))</f>
        <v>0</v>
      </c>
      <c r="J21" s="146">
        <f>IF(A21="","",COUNTIF(InputData!N:N,E21))</f>
        <v>1048575</v>
      </c>
      <c r="K21" s="145" t="e">
        <f>IF($B21="","",VLOOKUP($B21,Baseline!A$2:F$101,4,FALSE))</f>
        <v>#N/A</v>
      </c>
      <c r="L21" s="58">
        <f t="array" ref="L21">IF($A21="","",MAX(IF(InputData!$N$2:$N$5001=$E21,InputData!W$2:W$5001)))</f>
        <v>0</v>
      </c>
      <c r="M21" s="58">
        <f t="array" ref="M21">IF($A21="","",MAX(IF(InputData!$N$2:$N$5001=$E21,InputData!X$2:X$5001)))</f>
        <v>0</v>
      </c>
      <c r="N21" s="58">
        <f t="array" ref="N21">IF($A21="","",MAX(IF(InputData!$N$2:$N$5001=$E21,InputData!Y$2:Y$5001)))</f>
        <v>0</v>
      </c>
      <c r="O21" s="58">
        <f t="array" ref="O21">IF($A21="","",MAX(IF(InputData!$N$2:$N$5001=$E21,InputData!Z$2:Z$5001)))</f>
        <v>0</v>
      </c>
      <c r="P21" s="146">
        <f t="shared" si="1"/>
        <v>0</v>
      </c>
      <c r="Q21" s="163" t="e">
        <f>IF($B21="","",VLOOKUP($B21,Baseline!A$2:F$101,5,FALSE))</f>
        <v>#N/A</v>
      </c>
      <c r="R21" s="6">
        <f t="array" ref="R21">IF($A21="","",SUM(IF(InputData!$N$2:$N$5001=$E21,InputData!$Q$2:$Q$5001))/COUNTIF(InputData!$N$2:$N$5001,$E21))</f>
        <v>0</v>
      </c>
      <c r="S21" s="6">
        <f t="array" ref="S21">IF($A21="","",IF(ISERROR(STDEV(IF(InputData!$N$2:$N$5001=$E21,InputData!$Q$2:$Q$5001))),"",STDEV(IF(InputData!$N$2:$N$5001=$E21,InputData!$Q$2:$Q$5001))))</f>
        <v>0</v>
      </c>
      <c r="T21" s="164">
        <f t="array" ref="T21">IF($A21="","",IF(ISERROR(STDEV(IF(InputData!$G$2:$G$5001=$H21,InputData!$Q$2:$Q$5001))),"",STDEV(IF(InputData!$G$2:$G$5001=$H21,InputData!$Q$2:$Q$5001))))</f>
        <v>0</v>
      </c>
      <c r="U21" s="172" t="e">
        <f>IF($B21="","",VLOOKUP($B21,Baseline!A$2:F$101,6,FALSE))</f>
        <v>#N/A</v>
      </c>
      <c r="V21" s="66">
        <f>IF($A21="","",IF(ISERROR(INDEX(InputData!$R:$R,MATCH(CONCATENATE($E21,"-1"),InputData!$AA:$AA,0)))=TRUE,0,INDEX(InputData!$R:$R,MATCH(CONCATENATE($E21,"-1"),InputData!$AA:$AA,0))))</f>
        <v>0</v>
      </c>
      <c r="W21" s="66">
        <f>IF($A21="","",IF(ISERROR(INDEX(InputData!$R:$R,MATCH(CONCATENATE($E21,"-2"),InputData!$AA:$AA,0)))=TRUE,0,INDEX(InputData!$R:$R,MATCH(CONCATENATE($E21,"-2"),InputData!$AA:$AA,0))))</f>
        <v>0</v>
      </c>
      <c r="X21" s="66">
        <f>IF($A21="","",IF(ISERROR(INDEX(InputData!$R:$R,MATCH(CONCATENATE($E21,"-3"),InputData!$AA:$AA,0)))=TRUE,0,INDEX(InputData!$R:$R,MATCH(CONCATENATE($E21,"-3"),InputData!$AA:$AA,0))))</f>
        <v>0</v>
      </c>
      <c r="Y21" s="66">
        <f>IF($A21="","",IF(ISERROR(INDEX(InputData!$R:$R,MATCH(CONCATENATE($E21,"-4"),InputData!$AA:$AA,0)))=TRUE,0,INDEX(InputData!$R:$R,MATCH(CONCATENATE($E21,"-4"),InputData!$AA:$AA,0))))</f>
        <v>0</v>
      </c>
      <c r="Z21" s="66">
        <f>IF($A21="","",IF(ISERROR(INDEX(InputData!$R:$R,MATCH(CONCATENATE($E21,"-5"),InputData!$AA:$AA,0)))=TRUE,0,INDEX(InputData!$R:$R,MATCH(CONCATENATE($E21,"-5"),InputData!$AA:$AA,0))))</f>
        <v>0</v>
      </c>
      <c r="AA21" s="66">
        <f>IF($A21="","",IF(ISERROR(INDEX(InputData!$R:$R,MATCH(CONCATENATE($E21,"-6"),InputData!$AA:$AA,0)))=TRUE,0,INDEX(InputData!$R:$R,MATCH(CONCATENATE($E21,"-6"),InputData!$AA:$AA,0))))</f>
        <v>0</v>
      </c>
      <c r="AB21" s="66">
        <f>IF($A21="","",IF(ISERROR(INDEX(InputData!$R:$R,MATCH(CONCATENATE($E21,"-7"),InputData!$AA:$AA,0)))=TRUE,0,INDEX(InputData!$R:$R,MATCH(CONCATENATE($E21,"-7"),InputData!$AA:$AA,0))))</f>
        <v>0</v>
      </c>
      <c r="AC21" s="66">
        <f>IF($A21="","",IF(ISERROR(INDEX(InputData!$R:$R,MATCH(CONCATENATE($E21,"-8"),InputData!$AA:$AA,0)))=TRUE,0,INDEX(InputData!$R:$R,MATCH(CONCATENATE($E21,"-8"),InputData!$AA:$AA,0))))</f>
        <v>0</v>
      </c>
      <c r="AD21" s="66">
        <f>IF($A21="","",IF(ISERROR(INDEX(InputData!$R:$R,MATCH(CONCATENATE($E21,"-9"),InputData!$AA:$AA,0)))=TRUE,0,INDEX(InputData!$R:$R,MATCH(CONCATENATE($E21,"-9"),InputData!$AA:$AA,0))))</f>
        <v>0</v>
      </c>
      <c r="AE21" s="66">
        <f>IF($A21="","",IF(ISERROR(INDEX(InputData!$R:$R,MATCH(CONCATENATE($E21,"-10"),InputData!$AA:$AA,0)))=TRUE,0,INDEX(InputData!$R:$R,MATCH(CONCATENATE($E21,"-10"),InputData!$AA:$AA,0))))</f>
        <v>0</v>
      </c>
      <c r="AF21" s="173">
        <f t="shared" si="2"/>
        <v>0</v>
      </c>
      <c r="AG21" s="168">
        <f t="shared" si="3"/>
        <v>0</v>
      </c>
    </row>
    <row r="22" spans="1:33" x14ac:dyDescent="0.25">
      <c r="A22" s="179" t="b">
        <f>IF(A21&lt;MAX(InputData!D:D),A21+1,IF(OR(A21="",A21=MAX(InputData!D:D)),""))</f>
        <v>0</v>
      </c>
      <c r="B22" s="4" t="e">
        <f>IF(A22="","",INDEX(InputData!K:K,MATCH($E22,InputData!$N:$N,0)))</f>
        <v>#N/A</v>
      </c>
      <c r="C22" s="3" t="e">
        <f>IF(A22="","",INDEX(InputData!L:L,MATCH($E22,InputData!$N:$N,0)))</f>
        <v>#N/A</v>
      </c>
      <c r="D22" s="3" t="e">
        <f>IF(A22="","",INDEX(InputData!M:M,MATCH($E22,InputData!$N:$N,0)))</f>
        <v>#N/A</v>
      </c>
      <c r="E22" s="3" t="str">
        <f>IF(A22="","",IF(ISERROR(VLOOKUP(A22,InputData!$D$2:$N$5001,11,FALSE))=TRUE,"",VLOOKUP(A22,InputData!$D$2:$N$5001,11,FALSE)))</f>
        <v/>
      </c>
      <c r="F22" s="58" t="str">
        <f>IF(H22="","",1*ISERROR(VLOOKUP(H22,H$1:H21,1,FALSE)))</f>
        <v/>
      </c>
      <c r="G22" s="58" t="str">
        <f>IF(F22=0,0,IF(F22="","",SUM(F$2:F22)))</f>
        <v/>
      </c>
      <c r="H22" s="144" t="str">
        <f t="shared" si="0"/>
        <v/>
      </c>
      <c r="I22" s="3">
        <f t="array" ref="I22">IF(A22="","",MAX(IF(InputData!$N$2:$N$5001=E22,InputData!$O$2:$O$5001)))</f>
        <v>0</v>
      </c>
      <c r="J22" s="146">
        <f>IF(A22="","",COUNTIF(InputData!N:N,E22))</f>
        <v>1048575</v>
      </c>
      <c r="K22" s="145" t="e">
        <f>IF($B22="","",VLOOKUP($B22,Baseline!A$2:F$101,4,FALSE))</f>
        <v>#N/A</v>
      </c>
      <c r="L22" s="58">
        <f t="array" ref="L22">IF($A22="","",MAX(IF(InputData!$N$2:$N$5001=$E22,InputData!W$2:W$5001)))</f>
        <v>0</v>
      </c>
      <c r="M22" s="58">
        <f t="array" ref="M22">IF($A22="","",MAX(IF(InputData!$N$2:$N$5001=$E22,InputData!X$2:X$5001)))</f>
        <v>0</v>
      </c>
      <c r="N22" s="58">
        <f t="array" ref="N22">IF($A22="","",MAX(IF(InputData!$N$2:$N$5001=$E22,InputData!Y$2:Y$5001)))</f>
        <v>0</v>
      </c>
      <c r="O22" s="58">
        <f t="array" ref="O22">IF($A22="","",MAX(IF(InputData!$N$2:$N$5001=$E22,InputData!Z$2:Z$5001)))</f>
        <v>0</v>
      </c>
      <c r="P22" s="146">
        <f t="shared" si="1"/>
        <v>0</v>
      </c>
      <c r="Q22" s="163" t="e">
        <f>IF($B22="","",VLOOKUP($B22,Baseline!A$2:F$101,5,FALSE))</f>
        <v>#N/A</v>
      </c>
      <c r="R22" s="6">
        <f t="array" ref="R22">IF($A22="","",SUM(IF(InputData!$N$2:$N$5001=$E22,InputData!$Q$2:$Q$5001))/COUNTIF(InputData!$N$2:$N$5001,$E22))</f>
        <v>0</v>
      </c>
      <c r="S22" s="6">
        <f t="array" ref="S22">IF($A22="","",IF(ISERROR(STDEV(IF(InputData!$N$2:$N$5001=$E22,InputData!$Q$2:$Q$5001))),"",STDEV(IF(InputData!$N$2:$N$5001=$E22,InputData!$Q$2:$Q$5001))))</f>
        <v>0</v>
      </c>
      <c r="T22" s="164">
        <f t="array" ref="T22">IF($A22="","",IF(ISERROR(STDEV(IF(InputData!$G$2:$G$5001=$H22,InputData!$Q$2:$Q$5001))),"",STDEV(IF(InputData!$G$2:$G$5001=$H22,InputData!$Q$2:$Q$5001))))</f>
        <v>0</v>
      </c>
      <c r="U22" s="172" t="e">
        <f>IF($B22="","",VLOOKUP($B22,Baseline!A$2:F$101,6,FALSE))</f>
        <v>#N/A</v>
      </c>
      <c r="V22" s="66">
        <f>IF($A22="","",IF(ISERROR(INDEX(InputData!$R:$R,MATCH(CONCATENATE($E22,"-1"),InputData!$AA:$AA,0)))=TRUE,0,INDEX(InputData!$R:$R,MATCH(CONCATENATE($E22,"-1"),InputData!$AA:$AA,0))))</f>
        <v>0</v>
      </c>
      <c r="W22" s="66">
        <f>IF($A22="","",IF(ISERROR(INDEX(InputData!$R:$R,MATCH(CONCATENATE($E22,"-2"),InputData!$AA:$AA,0)))=TRUE,0,INDEX(InputData!$R:$R,MATCH(CONCATENATE($E22,"-2"),InputData!$AA:$AA,0))))</f>
        <v>0</v>
      </c>
      <c r="X22" s="66">
        <f>IF($A22="","",IF(ISERROR(INDEX(InputData!$R:$R,MATCH(CONCATENATE($E22,"-3"),InputData!$AA:$AA,0)))=TRUE,0,INDEX(InputData!$R:$R,MATCH(CONCATENATE($E22,"-3"),InputData!$AA:$AA,0))))</f>
        <v>0</v>
      </c>
      <c r="Y22" s="66">
        <f>IF($A22="","",IF(ISERROR(INDEX(InputData!$R:$R,MATCH(CONCATENATE($E22,"-4"),InputData!$AA:$AA,0)))=TRUE,0,INDEX(InputData!$R:$R,MATCH(CONCATENATE($E22,"-4"),InputData!$AA:$AA,0))))</f>
        <v>0</v>
      </c>
      <c r="Z22" s="66">
        <f>IF($A22="","",IF(ISERROR(INDEX(InputData!$R:$R,MATCH(CONCATENATE($E22,"-5"),InputData!$AA:$AA,0)))=TRUE,0,INDEX(InputData!$R:$R,MATCH(CONCATENATE($E22,"-5"),InputData!$AA:$AA,0))))</f>
        <v>0</v>
      </c>
      <c r="AA22" s="66">
        <f>IF($A22="","",IF(ISERROR(INDEX(InputData!$R:$R,MATCH(CONCATENATE($E22,"-6"),InputData!$AA:$AA,0)))=TRUE,0,INDEX(InputData!$R:$R,MATCH(CONCATENATE($E22,"-6"),InputData!$AA:$AA,0))))</f>
        <v>0</v>
      </c>
      <c r="AB22" s="66">
        <f>IF($A22="","",IF(ISERROR(INDEX(InputData!$R:$R,MATCH(CONCATENATE($E22,"-7"),InputData!$AA:$AA,0)))=TRUE,0,INDEX(InputData!$R:$R,MATCH(CONCATENATE($E22,"-7"),InputData!$AA:$AA,0))))</f>
        <v>0</v>
      </c>
      <c r="AC22" s="66">
        <f>IF($A22="","",IF(ISERROR(INDEX(InputData!$R:$R,MATCH(CONCATENATE($E22,"-8"),InputData!$AA:$AA,0)))=TRUE,0,INDEX(InputData!$R:$R,MATCH(CONCATENATE($E22,"-8"),InputData!$AA:$AA,0))))</f>
        <v>0</v>
      </c>
      <c r="AD22" s="66">
        <f>IF($A22="","",IF(ISERROR(INDEX(InputData!$R:$R,MATCH(CONCATENATE($E22,"-9"),InputData!$AA:$AA,0)))=TRUE,0,INDEX(InputData!$R:$R,MATCH(CONCATENATE($E22,"-9"),InputData!$AA:$AA,0))))</f>
        <v>0</v>
      </c>
      <c r="AE22" s="66">
        <f>IF($A22="","",IF(ISERROR(INDEX(InputData!$R:$R,MATCH(CONCATENATE($E22,"-10"),InputData!$AA:$AA,0)))=TRUE,0,INDEX(InputData!$R:$R,MATCH(CONCATENATE($E22,"-10"),InputData!$AA:$AA,0))))</f>
        <v>0</v>
      </c>
      <c r="AF22" s="173">
        <f t="shared" si="2"/>
        <v>0</v>
      </c>
      <c r="AG22" s="168">
        <f t="shared" si="3"/>
        <v>0</v>
      </c>
    </row>
    <row r="23" spans="1:33" x14ac:dyDescent="0.25">
      <c r="A23" s="179" t="b">
        <f>IF(A22&lt;MAX(InputData!D:D),A22+1,IF(OR(A22="",A22=MAX(InputData!D:D)),""))</f>
        <v>0</v>
      </c>
      <c r="B23" s="4" t="e">
        <f>IF(A23="","",INDEX(InputData!K:K,MATCH($E23,InputData!$N:$N,0)))</f>
        <v>#N/A</v>
      </c>
      <c r="C23" s="3" t="e">
        <f>IF(A23="","",INDEX(InputData!L:L,MATCH($E23,InputData!$N:$N,0)))</f>
        <v>#N/A</v>
      </c>
      <c r="D23" s="3" t="e">
        <f>IF(A23="","",INDEX(InputData!M:M,MATCH($E23,InputData!$N:$N,0)))</f>
        <v>#N/A</v>
      </c>
      <c r="E23" s="3" t="str">
        <f>IF(A23="","",IF(ISERROR(VLOOKUP(A23,InputData!$D$2:$N$5001,11,FALSE))=TRUE,"",VLOOKUP(A23,InputData!$D$2:$N$5001,11,FALSE)))</f>
        <v/>
      </c>
      <c r="F23" s="58" t="str">
        <f>IF(H23="","",1*ISERROR(VLOOKUP(H23,H$1:H22,1,FALSE)))</f>
        <v/>
      </c>
      <c r="G23" s="58" t="str">
        <f>IF(F23=0,0,IF(F23="","",SUM(F$2:F23)))</f>
        <v/>
      </c>
      <c r="H23" s="144" t="str">
        <f t="shared" si="0"/>
        <v/>
      </c>
      <c r="I23" s="3">
        <f t="array" ref="I23">IF(A23="","",MAX(IF(InputData!$N$2:$N$5001=E23,InputData!$O$2:$O$5001)))</f>
        <v>0</v>
      </c>
      <c r="J23" s="146">
        <f>IF(A23="","",COUNTIF(InputData!N:N,E23))</f>
        <v>1048575</v>
      </c>
      <c r="K23" s="145" t="e">
        <f>IF($B23="","",VLOOKUP($B23,Baseline!A$2:F$101,4,FALSE))</f>
        <v>#N/A</v>
      </c>
      <c r="L23" s="58">
        <f t="array" ref="L23">IF($A23="","",MAX(IF(InputData!$N$2:$N$5001=$E23,InputData!W$2:W$5001)))</f>
        <v>0</v>
      </c>
      <c r="M23" s="58">
        <f t="array" ref="M23">IF($A23="","",MAX(IF(InputData!$N$2:$N$5001=$E23,InputData!X$2:X$5001)))</f>
        <v>0</v>
      </c>
      <c r="N23" s="58">
        <f t="array" ref="N23">IF($A23="","",MAX(IF(InputData!$N$2:$N$5001=$E23,InputData!Y$2:Y$5001)))</f>
        <v>0</v>
      </c>
      <c r="O23" s="58">
        <f t="array" ref="O23">IF($A23="","",MAX(IF(InputData!$N$2:$N$5001=$E23,InputData!Z$2:Z$5001)))</f>
        <v>0</v>
      </c>
      <c r="P23" s="146">
        <f t="shared" si="1"/>
        <v>0</v>
      </c>
      <c r="Q23" s="163" t="e">
        <f>IF($B23="","",VLOOKUP($B23,Baseline!A$2:F$101,5,FALSE))</f>
        <v>#N/A</v>
      </c>
      <c r="R23" s="6">
        <f t="array" ref="R23">IF($A23="","",SUM(IF(InputData!$N$2:$N$5001=$E23,InputData!$Q$2:$Q$5001))/COUNTIF(InputData!$N$2:$N$5001,$E23))</f>
        <v>0</v>
      </c>
      <c r="S23" s="6">
        <f t="array" ref="S23">IF($A23="","",IF(ISERROR(STDEV(IF(InputData!$N$2:$N$5001=$E23,InputData!$Q$2:$Q$5001))),"",STDEV(IF(InputData!$N$2:$N$5001=$E23,InputData!$Q$2:$Q$5001))))</f>
        <v>0</v>
      </c>
      <c r="T23" s="164">
        <f t="array" ref="T23">IF($A23="","",IF(ISERROR(STDEV(IF(InputData!$G$2:$G$5001=$H23,InputData!$Q$2:$Q$5001))),"",STDEV(IF(InputData!$G$2:$G$5001=$H23,InputData!$Q$2:$Q$5001))))</f>
        <v>0</v>
      </c>
      <c r="U23" s="172" t="e">
        <f>IF($B23="","",VLOOKUP($B23,Baseline!A$2:F$101,6,FALSE))</f>
        <v>#N/A</v>
      </c>
      <c r="V23" s="66">
        <f>IF($A23="","",IF(ISERROR(INDEX(InputData!$R:$R,MATCH(CONCATENATE($E23,"-1"),InputData!$AA:$AA,0)))=TRUE,0,INDEX(InputData!$R:$R,MATCH(CONCATENATE($E23,"-1"),InputData!$AA:$AA,0))))</f>
        <v>0</v>
      </c>
      <c r="W23" s="66">
        <f>IF($A23="","",IF(ISERROR(INDEX(InputData!$R:$R,MATCH(CONCATENATE($E23,"-2"),InputData!$AA:$AA,0)))=TRUE,0,INDEX(InputData!$R:$R,MATCH(CONCATENATE($E23,"-2"),InputData!$AA:$AA,0))))</f>
        <v>0</v>
      </c>
      <c r="X23" s="66">
        <f>IF($A23="","",IF(ISERROR(INDEX(InputData!$R:$R,MATCH(CONCATENATE($E23,"-3"),InputData!$AA:$AA,0)))=TRUE,0,INDEX(InputData!$R:$R,MATCH(CONCATENATE($E23,"-3"),InputData!$AA:$AA,0))))</f>
        <v>0</v>
      </c>
      <c r="Y23" s="66">
        <f>IF($A23="","",IF(ISERROR(INDEX(InputData!$R:$R,MATCH(CONCATENATE($E23,"-4"),InputData!$AA:$AA,0)))=TRUE,0,INDEX(InputData!$R:$R,MATCH(CONCATENATE($E23,"-4"),InputData!$AA:$AA,0))))</f>
        <v>0</v>
      </c>
      <c r="Z23" s="66">
        <f>IF($A23="","",IF(ISERROR(INDEX(InputData!$R:$R,MATCH(CONCATENATE($E23,"-5"),InputData!$AA:$AA,0)))=TRUE,0,INDEX(InputData!$R:$R,MATCH(CONCATENATE($E23,"-5"),InputData!$AA:$AA,0))))</f>
        <v>0</v>
      </c>
      <c r="AA23" s="66">
        <f>IF($A23="","",IF(ISERROR(INDEX(InputData!$R:$R,MATCH(CONCATENATE($E23,"-6"),InputData!$AA:$AA,0)))=TRUE,0,INDEX(InputData!$R:$R,MATCH(CONCATENATE($E23,"-6"),InputData!$AA:$AA,0))))</f>
        <v>0</v>
      </c>
      <c r="AB23" s="66">
        <f>IF($A23="","",IF(ISERROR(INDEX(InputData!$R:$R,MATCH(CONCATENATE($E23,"-7"),InputData!$AA:$AA,0)))=TRUE,0,INDEX(InputData!$R:$R,MATCH(CONCATENATE($E23,"-7"),InputData!$AA:$AA,0))))</f>
        <v>0</v>
      </c>
      <c r="AC23" s="66">
        <f>IF($A23="","",IF(ISERROR(INDEX(InputData!$R:$R,MATCH(CONCATENATE($E23,"-8"),InputData!$AA:$AA,0)))=TRUE,0,INDEX(InputData!$R:$R,MATCH(CONCATENATE($E23,"-8"),InputData!$AA:$AA,0))))</f>
        <v>0</v>
      </c>
      <c r="AD23" s="66">
        <f>IF($A23="","",IF(ISERROR(INDEX(InputData!$R:$R,MATCH(CONCATENATE($E23,"-9"),InputData!$AA:$AA,0)))=TRUE,0,INDEX(InputData!$R:$R,MATCH(CONCATENATE($E23,"-9"),InputData!$AA:$AA,0))))</f>
        <v>0</v>
      </c>
      <c r="AE23" s="66">
        <f>IF($A23="","",IF(ISERROR(INDEX(InputData!$R:$R,MATCH(CONCATENATE($E23,"-10"),InputData!$AA:$AA,0)))=TRUE,0,INDEX(InputData!$R:$R,MATCH(CONCATENATE($E23,"-10"),InputData!$AA:$AA,0))))</f>
        <v>0</v>
      </c>
      <c r="AF23" s="173">
        <f t="shared" si="2"/>
        <v>0</v>
      </c>
      <c r="AG23" s="168">
        <f t="shared" si="3"/>
        <v>0</v>
      </c>
    </row>
    <row r="24" spans="1:33" x14ac:dyDescent="0.25">
      <c r="A24" s="179" t="b">
        <f>IF(A23&lt;MAX(InputData!D:D),A23+1,IF(OR(A23="",A23=MAX(InputData!D:D)),""))</f>
        <v>0</v>
      </c>
      <c r="B24" s="4" t="e">
        <f>IF(A24="","",INDEX(InputData!K:K,MATCH($E24,InputData!$N:$N,0)))</f>
        <v>#N/A</v>
      </c>
      <c r="C24" s="3" t="e">
        <f>IF(A24="","",INDEX(InputData!L:L,MATCH($E24,InputData!$N:$N,0)))</f>
        <v>#N/A</v>
      </c>
      <c r="D24" s="3" t="e">
        <f>IF(A24="","",INDEX(InputData!M:M,MATCH($E24,InputData!$N:$N,0)))</f>
        <v>#N/A</v>
      </c>
      <c r="E24" s="3" t="str">
        <f>IF(A24="","",IF(ISERROR(VLOOKUP(A24,InputData!$D$2:$N$5001,11,FALSE))=TRUE,"",VLOOKUP(A24,InputData!$D$2:$N$5001,11,FALSE)))</f>
        <v/>
      </c>
      <c r="F24" s="58" t="str">
        <f>IF(H24="","",1*ISERROR(VLOOKUP(H24,H$1:H23,1,FALSE)))</f>
        <v/>
      </c>
      <c r="G24" s="58" t="str">
        <f>IF(F24=0,0,IF(F24="","",SUM(F$2:F24)))</f>
        <v/>
      </c>
      <c r="H24" s="144" t="str">
        <f t="shared" si="0"/>
        <v/>
      </c>
      <c r="I24" s="3">
        <f t="array" ref="I24">IF(A24="","",MAX(IF(InputData!$N$2:$N$5001=E24,InputData!$O$2:$O$5001)))</f>
        <v>0</v>
      </c>
      <c r="J24" s="146">
        <f>IF(A24="","",COUNTIF(InputData!N:N,E24))</f>
        <v>1048575</v>
      </c>
      <c r="K24" s="145" t="e">
        <f>IF($B24="","",VLOOKUP($B24,Baseline!A$2:F$101,4,FALSE))</f>
        <v>#N/A</v>
      </c>
      <c r="L24" s="58">
        <f t="array" ref="L24">IF($A24="","",MAX(IF(InputData!$N$2:$N$5001=$E24,InputData!W$2:W$5001)))</f>
        <v>0</v>
      </c>
      <c r="M24" s="58">
        <f t="array" ref="M24">IF($A24="","",MAX(IF(InputData!$N$2:$N$5001=$E24,InputData!X$2:X$5001)))</f>
        <v>0</v>
      </c>
      <c r="N24" s="58">
        <f t="array" ref="N24">IF($A24="","",MAX(IF(InputData!$N$2:$N$5001=$E24,InputData!Y$2:Y$5001)))</f>
        <v>0</v>
      </c>
      <c r="O24" s="58">
        <f t="array" ref="O24">IF($A24="","",MAX(IF(InputData!$N$2:$N$5001=$E24,InputData!Z$2:Z$5001)))</f>
        <v>0</v>
      </c>
      <c r="P24" s="146">
        <f t="shared" si="1"/>
        <v>0</v>
      </c>
      <c r="Q24" s="163" t="e">
        <f>IF($B24="","",VLOOKUP($B24,Baseline!A$2:F$101,5,FALSE))</f>
        <v>#N/A</v>
      </c>
      <c r="R24" s="6">
        <f t="array" ref="R24">IF($A24="","",SUM(IF(InputData!$N$2:$N$5001=$E24,InputData!$Q$2:$Q$5001))/COUNTIF(InputData!$N$2:$N$5001,$E24))</f>
        <v>0</v>
      </c>
      <c r="S24" s="6">
        <f t="array" ref="S24">IF($A24="","",IF(ISERROR(STDEV(IF(InputData!$N$2:$N$5001=$E24,InputData!$Q$2:$Q$5001))),"",STDEV(IF(InputData!$N$2:$N$5001=$E24,InputData!$Q$2:$Q$5001))))</f>
        <v>0</v>
      </c>
      <c r="T24" s="164">
        <f t="array" ref="T24">IF($A24="","",IF(ISERROR(STDEV(IF(InputData!$G$2:$G$5001=$H24,InputData!$Q$2:$Q$5001))),"",STDEV(IF(InputData!$G$2:$G$5001=$H24,InputData!$Q$2:$Q$5001))))</f>
        <v>0</v>
      </c>
      <c r="U24" s="172" t="e">
        <f>IF($B24="","",VLOOKUP($B24,Baseline!A$2:F$101,6,FALSE))</f>
        <v>#N/A</v>
      </c>
      <c r="V24" s="66">
        <f>IF($A24="","",IF(ISERROR(INDEX(InputData!$R:$R,MATCH(CONCATENATE($E24,"-1"),InputData!$AA:$AA,0)))=TRUE,0,INDEX(InputData!$R:$R,MATCH(CONCATENATE($E24,"-1"),InputData!$AA:$AA,0))))</f>
        <v>0</v>
      </c>
      <c r="W24" s="66">
        <f>IF($A24="","",IF(ISERROR(INDEX(InputData!$R:$R,MATCH(CONCATENATE($E24,"-2"),InputData!$AA:$AA,0)))=TRUE,0,INDEX(InputData!$R:$R,MATCH(CONCATENATE($E24,"-2"),InputData!$AA:$AA,0))))</f>
        <v>0</v>
      </c>
      <c r="X24" s="66">
        <f>IF($A24="","",IF(ISERROR(INDEX(InputData!$R:$R,MATCH(CONCATENATE($E24,"-3"),InputData!$AA:$AA,0)))=TRUE,0,INDEX(InputData!$R:$R,MATCH(CONCATENATE($E24,"-3"),InputData!$AA:$AA,0))))</f>
        <v>0</v>
      </c>
      <c r="Y24" s="66">
        <f>IF($A24="","",IF(ISERROR(INDEX(InputData!$R:$R,MATCH(CONCATENATE($E24,"-4"),InputData!$AA:$AA,0)))=TRUE,0,INDEX(InputData!$R:$R,MATCH(CONCATENATE($E24,"-4"),InputData!$AA:$AA,0))))</f>
        <v>0</v>
      </c>
      <c r="Z24" s="66">
        <f>IF($A24="","",IF(ISERROR(INDEX(InputData!$R:$R,MATCH(CONCATENATE($E24,"-5"),InputData!$AA:$AA,0)))=TRUE,0,INDEX(InputData!$R:$R,MATCH(CONCATENATE($E24,"-5"),InputData!$AA:$AA,0))))</f>
        <v>0</v>
      </c>
      <c r="AA24" s="66">
        <f>IF($A24="","",IF(ISERROR(INDEX(InputData!$R:$R,MATCH(CONCATENATE($E24,"-6"),InputData!$AA:$AA,0)))=TRUE,0,INDEX(InputData!$R:$R,MATCH(CONCATENATE($E24,"-6"),InputData!$AA:$AA,0))))</f>
        <v>0</v>
      </c>
      <c r="AB24" s="66">
        <f>IF($A24="","",IF(ISERROR(INDEX(InputData!$R:$R,MATCH(CONCATENATE($E24,"-7"),InputData!$AA:$AA,0)))=TRUE,0,INDEX(InputData!$R:$R,MATCH(CONCATENATE($E24,"-7"),InputData!$AA:$AA,0))))</f>
        <v>0</v>
      </c>
      <c r="AC24" s="66">
        <f>IF($A24="","",IF(ISERROR(INDEX(InputData!$R:$R,MATCH(CONCATENATE($E24,"-8"),InputData!$AA:$AA,0)))=TRUE,0,INDEX(InputData!$R:$R,MATCH(CONCATENATE($E24,"-8"),InputData!$AA:$AA,0))))</f>
        <v>0</v>
      </c>
      <c r="AD24" s="66">
        <f>IF($A24="","",IF(ISERROR(INDEX(InputData!$R:$R,MATCH(CONCATENATE($E24,"-9"),InputData!$AA:$AA,0)))=TRUE,0,INDEX(InputData!$R:$R,MATCH(CONCATENATE($E24,"-9"),InputData!$AA:$AA,0))))</f>
        <v>0</v>
      </c>
      <c r="AE24" s="66">
        <f>IF($A24="","",IF(ISERROR(INDEX(InputData!$R:$R,MATCH(CONCATENATE($E24,"-10"),InputData!$AA:$AA,0)))=TRUE,0,INDEX(InputData!$R:$R,MATCH(CONCATENATE($E24,"-10"),InputData!$AA:$AA,0))))</f>
        <v>0</v>
      </c>
      <c r="AF24" s="173">
        <f t="shared" si="2"/>
        <v>0</v>
      </c>
      <c r="AG24" s="168">
        <f t="shared" si="3"/>
        <v>0</v>
      </c>
    </row>
    <row r="25" spans="1:33" x14ac:dyDescent="0.25">
      <c r="A25" s="179" t="b">
        <f>IF(A24&lt;MAX(InputData!D:D),A24+1,IF(OR(A24="",A24=MAX(InputData!D:D)),""))</f>
        <v>0</v>
      </c>
      <c r="B25" s="4" t="e">
        <f>IF(A25="","",INDEX(InputData!K:K,MATCH($E25,InputData!$N:$N,0)))</f>
        <v>#N/A</v>
      </c>
      <c r="C25" s="3" t="e">
        <f>IF(A25="","",INDEX(InputData!L:L,MATCH($E25,InputData!$N:$N,0)))</f>
        <v>#N/A</v>
      </c>
      <c r="D25" s="3" t="e">
        <f>IF(A25="","",INDEX(InputData!M:M,MATCH($E25,InputData!$N:$N,0)))</f>
        <v>#N/A</v>
      </c>
      <c r="E25" s="3" t="str">
        <f>IF(A25="","",IF(ISERROR(VLOOKUP(A25,InputData!$D$2:$N$5001,11,FALSE))=TRUE,"",VLOOKUP(A25,InputData!$D$2:$N$5001,11,FALSE)))</f>
        <v/>
      </c>
      <c r="F25" s="58" t="str">
        <f>IF(H25="","",1*ISERROR(VLOOKUP(H25,H$1:H24,1,FALSE)))</f>
        <v/>
      </c>
      <c r="G25" s="58" t="str">
        <f>IF(F25=0,0,IF(F25="","",SUM(F$2:F25)))</f>
        <v/>
      </c>
      <c r="H25" s="144" t="str">
        <f t="shared" si="0"/>
        <v/>
      </c>
      <c r="I25" s="3">
        <f t="array" ref="I25">IF(A25="","",MAX(IF(InputData!$N$2:$N$5001=E25,InputData!$O$2:$O$5001)))</f>
        <v>0</v>
      </c>
      <c r="J25" s="146">
        <f>IF(A25="","",COUNTIF(InputData!N:N,E25))</f>
        <v>1048575</v>
      </c>
      <c r="K25" s="145" t="e">
        <f>IF($B25="","",VLOOKUP($B25,Baseline!A$2:F$101,4,FALSE))</f>
        <v>#N/A</v>
      </c>
      <c r="L25" s="58">
        <f t="array" ref="L25">IF($A25="","",MAX(IF(InputData!$N$2:$N$5001=$E25,InputData!W$2:W$5001)))</f>
        <v>0</v>
      </c>
      <c r="M25" s="58">
        <f t="array" ref="M25">IF($A25="","",MAX(IF(InputData!$N$2:$N$5001=$E25,InputData!X$2:X$5001)))</f>
        <v>0</v>
      </c>
      <c r="N25" s="58">
        <f t="array" ref="N25">IF($A25="","",MAX(IF(InputData!$N$2:$N$5001=$E25,InputData!Y$2:Y$5001)))</f>
        <v>0</v>
      </c>
      <c r="O25" s="58">
        <f t="array" ref="O25">IF($A25="","",MAX(IF(InputData!$N$2:$N$5001=$E25,InputData!Z$2:Z$5001)))</f>
        <v>0</v>
      </c>
      <c r="P25" s="146">
        <f t="shared" si="1"/>
        <v>0</v>
      </c>
      <c r="Q25" s="163" t="e">
        <f>IF($B25="","",VLOOKUP($B25,Baseline!A$2:F$101,5,FALSE))</f>
        <v>#N/A</v>
      </c>
      <c r="R25" s="6">
        <f t="array" ref="R25">IF($A25="","",SUM(IF(InputData!$N$2:$N$5001=$E25,InputData!$Q$2:$Q$5001))/COUNTIF(InputData!$N$2:$N$5001,$E25))</f>
        <v>0</v>
      </c>
      <c r="S25" s="6">
        <f t="array" ref="S25">IF($A25="","",IF(ISERROR(STDEV(IF(InputData!$N$2:$N$5001=$E25,InputData!$Q$2:$Q$5001))),"",STDEV(IF(InputData!$N$2:$N$5001=$E25,InputData!$Q$2:$Q$5001))))</f>
        <v>0</v>
      </c>
      <c r="T25" s="164">
        <f t="array" ref="T25">IF($A25="","",IF(ISERROR(STDEV(IF(InputData!$G$2:$G$5001=$H25,InputData!$Q$2:$Q$5001))),"",STDEV(IF(InputData!$G$2:$G$5001=$H25,InputData!$Q$2:$Q$5001))))</f>
        <v>0</v>
      </c>
      <c r="U25" s="172" t="e">
        <f>IF($B25="","",VLOOKUP($B25,Baseline!A$2:F$101,6,FALSE))</f>
        <v>#N/A</v>
      </c>
      <c r="V25" s="66">
        <f>IF($A25="","",IF(ISERROR(INDEX(InputData!$R:$R,MATCH(CONCATENATE($E25,"-1"),InputData!$AA:$AA,0)))=TRUE,0,INDEX(InputData!$R:$R,MATCH(CONCATENATE($E25,"-1"),InputData!$AA:$AA,0))))</f>
        <v>0</v>
      </c>
      <c r="W25" s="66">
        <f>IF($A25="","",IF(ISERROR(INDEX(InputData!$R:$R,MATCH(CONCATENATE($E25,"-2"),InputData!$AA:$AA,0)))=TRUE,0,INDEX(InputData!$R:$R,MATCH(CONCATENATE($E25,"-2"),InputData!$AA:$AA,0))))</f>
        <v>0</v>
      </c>
      <c r="X25" s="66">
        <f>IF($A25="","",IF(ISERROR(INDEX(InputData!$R:$R,MATCH(CONCATENATE($E25,"-3"),InputData!$AA:$AA,0)))=TRUE,0,INDEX(InputData!$R:$R,MATCH(CONCATENATE($E25,"-3"),InputData!$AA:$AA,0))))</f>
        <v>0</v>
      </c>
      <c r="Y25" s="66">
        <f>IF($A25="","",IF(ISERROR(INDEX(InputData!$R:$R,MATCH(CONCATENATE($E25,"-4"),InputData!$AA:$AA,0)))=TRUE,0,INDEX(InputData!$R:$R,MATCH(CONCATENATE($E25,"-4"),InputData!$AA:$AA,0))))</f>
        <v>0</v>
      </c>
      <c r="Z25" s="66">
        <f>IF($A25="","",IF(ISERROR(INDEX(InputData!$R:$R,MATCH(CONCATENATE($E25,"-5"),InputData!$AA:$AA,0)))=TRUE,0,INDEX(InputData!$R:$R,MATCH(CONCATENATE($E25,"-5"),InputData!$AA:$AA,0))))</f>
        <v>0</v>
      </c>
      <c r="AA25" s="66">
        <f>IF($A25="","",IF(ISERROR(INDEX(InputData!$R:$R,MATCH(CONCATENATE($E25,"-6"),InputData!$AA:$AA,0)))=TRUE,0,INDEX(InputData!$R:$R,MATCH(CONCATENATE($E25,"-6"),InputData!$AA:$AA,0))))</f>
        <v>0</v>
      </c>
      <c r="AB25" s="66">
        <f>IF($A25="","",IF(ISERROR(INDEX(InputData!$R:$R,MATCH(CONCATENATE($E25,"-7"),InputData!$AA:$AA,0)))=TRUE,0,INDEX(InputData!$R:$R,MATCH(CONCATENATE($E25,"-7"),InputData!$AA:$AA,0))))</f>
        <v>0</v>
      </c>
      <c r="AC25" s="66">
        <f>IF($A25="","",IF(ISERROR(INDEX(InputData!$R:$R,MATCH(CONCATENATE($E25,"-8"),InputData!$AA:$AA,0)))=TRUE,0,INDEX(InputData!$R:$R,MATCH(CONCATENATE($E25,"-8"),InputData!$AA:$AA,0))))</f>
        <v>0</v>
      </c>
      <c r="AD25" s="66">
        <f>IF($A25="","",IF(ISERROR(INDEX(InputData!$R:$R,MATCH(CONCATENATE($E25,"-9"),InputData!$AA:$AA,0)))=TRUE,0,INDEX(InputData!$R:$R,MATCH(CONCATENATE($E25,"-9"),InputData!$AA:$AA,0))))</f>
        <v>0</v>
      </c>
      <c r="AE25" s="66">
        <f>IF($A25="","",IF(ISERROR(INDEX(InputData!$R:$R,MATCH(CONCATENATE($E25,"-10"),InputData!$AA:$AA,0)))=TRUE,0,INDEX(InputData!$R:$R,MATCH(CONCATENATE($E25,"-10"),InputData!$AA:$AA,0))))</f>
        <v>0</v>
      </c>
      <c r="AF25" s="173">
        <f t="shared" si="2"/>
        <v>0</v>
      </c>
      <c r="AG25" s="168">
        <f t="shared" si="3"/>
        <v>0</v>
      </c>
    </row>
    <row r="26" spans="1:33" x14ac:dyDescent="0.25">
      <c r="A26" s="179" t="b">
        <f>IF(A25&lt;MAX(InputData!D:D),A25+1,IF(OR(A25="",A25=MAX(InputData!D:D)),""))</f>
        <v>0</v>
      </c>
      <c r="B26" s="4" t="e">
        <f>IF(A26="","",INDEX(InputData!K:K,MATCH($E26,InputData!$N:$N,0)))</f>
        <v>#N/A</v>
      </c>
      <c r="C26" s="3" t="e">
        <f>IF(A26="","",INDEX(InputData!L:L,MATCH($E26,InputData!$N:$N,0)))</f>
        <v>#N/A</v>
      </c>
      <c r="D26" s="3" t="e">
        <f>IF(A26="","",INDEX(InputData!M:M,MATCH($E26,InputData!$N:$N,0)))</f>
        <v>#N/A</v>
      </c>
      <c r="E26" s="3" t="str">
        <f>IF(A26="","",IF(ISERROR(VLOOKUP(A26,InputData!$D$2:$N$5001,11,FALSE))=TRUE,"",VLOOKUP(A26,InputData!$D$2:$N$5001,11,FALSE)))</f>
        <v/>
      </c>
      <c r="F26" s="58" t="str">
        <f>IF(H26="","",1*ISERROR(VLOOKUP(H26,H$1:H25,1,FALSE)))</f>
        <v/>
      </c>
      <c r="G26" s="58" t="str">
        <f>IF(F26=0,0,IF(F26="","",SUM(F$2:F26)))</f>
        <v/>
      </c>
      <c r="H26" s="144" t="str">
        <f t="shared" si="0"/>
        <v/>
      </c>
      <c r="I26" s="3">
        <f t="array" ref="I26">IF(A26="","",MAX(IF(InputData!$N$2:$N$5001=E26,InputData!$O$2:$O$5001)))</f>
        <v>0</v>
      </c>
      <c r="J26" s="146">
        <f>IF(A26="","",COUNTIF(InputData!N:N,E26))</f>
        <v>1048575</v>
      </c>
      <c r="K26" s="145" t="e">
        <f>IF($B26="","",VLOOKUP($B26,Baseline!A$2:F$101,4,FALSE))</f>
        <v>#N/A</v>
      </c>
      <c r="L26" s="58">
        <f t="array" ref="L26">IF($A26="","",MAX(IF(InputData!$N$2:$N$5001=$E26,InputData!W$2:W$5001)))</f>
        <v>0</v>
      </c>
      <c r="M26" s="58">
        <f t="array" ref="M26">IF($A26="","",MAX(IF(InputData!$N$2:$N$5001=$E26,InputData!X$2:X$5001)))</f>
        <v>0</v>
      </c>
      <c r="N26" s="58">
        <f t="array" ref="N26">IF($A26="","",MAX(IF(InputData!$N$2:$N$5001=$E26,InputData!Y$2:Y$5001)))</f>
        <v>0</v>
      </c>
      <c r="O26" s="58">
        <f t="array" ref="O26">IF($A26="","",MAX(IF(InputData!$N$2:$N$5001=$E26,InputData!Z$2:Z$5001)))</f>
        <v>0</v>
      </c>
      <c r="P26" s="146">
        <f t="shared" si="1"/>
        <v>0</v>
      </c>
      <c r="Q26" s="163" t="e">
        <f>IF($B26="","",VLOOKUP($B26,Baseline!A$2:F$101,5,FALSE))</f>
        <v>#N/A</v>
      </c>
      <c r="R26" s="6">
        <f t="array" ref="R26">IF($A26="","",SUM(IF(InputData!$N$2:$N$5001=$E26,InputData!$Q$2:$Q$5001))/COUNTIF(InputData!$N$2:$N$5001,$E26))</f>
        <v>0</v>
      </c>
      <c r="S26" s="6">
        <f t="array" ref="S26">IF($A26="","",IF(ISERROR(STDEV(IF(InputData!$N$2:$N$5001=$E26,InputData!$Q$2:$Q$5001))),"",STDEV(IF(InputData!$N$2:$N$5001=$E26,InputData!$Q$2:$Q$5001))))</f>
        <v>0</v>
      </c>
      <c r="T26" s="164">
        <f t="array" ref="T26">IF($A26="","",IF(ISERROR(STDEV(IF(InputData!$G$2:$G$5001=$H26,InputData!$Q$2:$Q$5001))),"",STDEV(IF(InputData!$G$2:$G$5001=$H26,InputData!$Q$2:$Q$5001))))</f>
        <v>0</v>
      </c>
      <c r="U26" s="172" t="e">
        <f>IF($B26="","",VLOOKUP($B26,Baseline!A$2:F$101,6,FALSE))</f>
        <v>#N/A</v>
      </c>
      <c r="V26" s="66">
        <f>IF($A26="","",IF(ISERROR(INDEX(InputData!$R:$R,MATCH(CONCATENATE($E26,"-1"),InputData!$AA:$AA,0)))=TRUE,0,INDEX(InputData!$R:$R,MATCH(CONCATENATE($E26,"-1"),InputData!$AA:$AA,0))))</f>
        <v>0</v>
      </c>
      <c r="W26" s="66">
        <f>IF($A26="","",IF(ISERROR(INDEX(InputData!$R:$R,MATCH(CONCATENATE($E26,"-2"),InputData!$AA:$AA,0)))=TRUE,0,INDEX(InputData!$R:$R,MATCH(CONCATENATE($E26,"-2"),InputData!$AA:$AA,0))))</f>
        <v>0</v>
      </c>
      <c r="X26" s="66">
        <f>IF($A26="","",IF(ISERROR(INDEX(InputData!$R:$R,MATCH(CONCATENATE($E26,"-3"),InputData!$AA:$AA,0)))=TRUE,0,INDEX(InputData!$R:$R,MATCH(CONCATENATE($E26,"-3"),InputData!$AA:$AA,0))))</f>
        <v>0</v>
      </c>
      <c r="Y26" s="66">
        <f>IF($A26="","",IF(ISERROR(INDEX(InputData!$R:$R,MATCH(CONCATENATE($E26,"-4"),InputData!$AA:$AA,0)))=TRUE,0,INDEX(InputData!$R:$R,MATCH(CONCATENATE($E26,"-4"),InputData!$AA:$AA,0))))</f>
        <v>0</v>
      </c>
      <c r="Z26" s="66">
        <f>IF($A26="","",IF(ISERROR(INDEX(InputData!$R:$R,MATCH(CONCATENATE($E26,"-5"),InputData!$AA:$AA,0)))=TRUE,0,INDEX(InputData!$R:$R,MATCH(CONCATENATE($E26,"-5"),InputData!$AA:$AA,0))))</f>
        <v>0</v>
      </c>
      <c r="AA26" s="66">
        <f>IF($A26="","",IF(ISERROR(INDEX(InputData!$R:$R,MATCH(CONCATENATE($E26,"-6"),InputData!$AA:$AA,0)))=TRUE,0,INDEX(InputData!$R:$R,MATCH(CONCATENATE($E26,"-6"),InputData!$AA:$AA,0))))</f>
        <v>0</v>
      </c>
      <c r="AB26" s="66">
        <f>IF($A26="","",IF(ISERROR(INDEX(InputData!$R:$R,MATCH(CONCATENATE($E26,"-7"),InputData!$AA:$AA,0)))=TRUE,0,INDEX(InputData!$R:$R,MATCH(CONCATENATE($E26,"-7"),InputData!$AA:$AA,0))))</f>
        <v>0</v>
      </c>
      <c r="AC26" s="66">
        <f>IF($A26="","",IF(ISERROR(INDEX(InputData!$R:$R,MATCH(CONCATENATE($E26,"-8"),InputData!$AA:$AA,0)))=TRUE,0,INDEX(InputData!$R:$R,MATCH(CONCATENATE($E26,"-8"),InputData!$AA:$AA,0))))</f>
        <v>0</v>
      </c>
      <c r="AD26" s="66">
        <f>IF($A26="","",IF(ISERROR(INDEX(InputData!$R:$R,MATCH(CONCATENATE($E26,"-9"),InputData!$AA:$AA,0)))=TRUE,0,INDEX(InputData!$R:$R,MATCH(CONCATENATE($E26,"-9"),InputData!$AA:$AA,0))))</f>
        <v>0</v>
      </c>
      <c r="AE26" s="66">
        <f>IF($A26="","",IF(ISERROR(INDEX(InputData!$R:$R,MATCH(CONCATENATE($E26,"-10"),InputData!$AA:$AA,0)))=TRUE,0,INDEX(InputData!$R:$R,MATCH(CONCATENATE($E26,"-10"),InputData!$AA:$AA,0))))</f>
        <v>0</v>
      </c>
      <c r="AF26" s="173">
        <f t="shared" si="2"/>
        <v>0</v>
      </c>
      <c r="AG26" s="168">
        <f t="shared" si="3"/>
        <v>0</v>
      </c>
    </row>
    <row r="27" spans="1:33" x14ac:dyDescent="0.25">
      <c r="A27" s="179" t="b">
        <f>IF(A26&lt;MAX(InputData!D:D),A26+1,IF(OR(A26="",A26=MAX(InputData!D:D)),""))</f>
        <v>0</v>
      </c>
      <c r="B27" s="4" t="e">
        <f>IF(A27="","",INDEX(InputData!K:K,MATCH($E27,InputData!$N:$N,0)))</f>
        <v>#N/A</v>
      </c>
      <c r="C27" s="3" t="e">
        <f>IF(A27="","",INDEX(InputData!L:L,MATCH($E27,InputData!$N:$N,0)))</f>
        <v>#N/A</v>
      </c>
      <c r="D27" s="3" t="e">
        <f>IF(A27="","",INDEX(InputData!M:M,MATCH($E27,InputData!$N:$N,0)))</f>
        <v>#N/A</v>
      </c>
      <c r="E27" s="3" t="str">
        <f>IF(A27="","",IF(ISERROR(VLOOKUP(A27,InputData!$D$2:$N$5001,11,FALSE))=TRUE,"",VLOOKUP(A27,InputData!$D$2:$N$5001,11,FALSE)))</f>
        <v/>
      </c>
      <c r="F27" s="58" t="str">
        <f>IF(H27="","",1*ISERROR(VLOOKUP(H27,H$1:H26,1,FALSE)))</f>
        <v/>
      </c>
      <c r="G27" s="58" t="str">
        <f>IF(F27=0,0,IF(F27="","",SUM(F$2:F27)))</f>
        <v/>
      </c>
      <c r="H27" s="144" t="str">
        <f t="shared" si="0"/>
        <v/>
      </c>
      <c r="I27" s="3">
        <f t="array" ref="I27">IF(A27="","",MAX(IF(InputData!$N$2:$N$5001=E27,InputData!$O$2:$O$5001)))</f>
        <v>0</v>
      </c>
      <c r="J27" s="146">
        <f>IF(A27="","",COUNTIF(InputData!N:N,E27))</f>
        <v>1048575</v>
      </c>
      <c r="K27" s="145" t="e">
        <f>IF($B27="","",VLOOKUP($B27,Baseline!A$2:F$101,4,FALSE))</f>
        <v>#N/A</v>
      </c>
      <c r="L27" s="58">
        <f t="array" ref="L27">IF($A27="","",MAX(IF(InputData!$N$2:$N$5001=$E27,InputData!W$2:W$5001)))</f>
        <v>0</v>
      </c>
      <c r="M27" s="58">
        <f t="array" ref="M27">IF($A27="","",MAX(IF(InputData!$N$2:$N$5001=$E27,InputData!X$2:X$5001)))</f>
        <v>0</v>
      </c>
      <c r="N27" s="58">
        <f t="array" ref="N27">IF($A27="","",MAX(IF(InputData!$N$2:$N$5001=$E27,InputData!Y$2:Y$5001)))</f>
        <v>0</v>
      </c>
      <c r="O27" s="58">
        <f t="array" ref="O27">IF($A27="","",MAX(IF(InputData!$N$2:$N$5001=$E27,InputData!Z$2:Z$5001)))</f>
        <v>0</v>
      </c>
      <c r="P27" s="146">
        <f t="shared" si="1"/>
        <v>0</v>
      </c>
      <c r="Q27" s="163" t="e">
        <f>IF($B27="","",VLOOKUP($B27,Baseline!A$2:F$101,5,FALSE))</f>
        <v>#N/A</v>
      </c>
      <c r="R27" s="6">
        <f t="array" ref="R27">IF($A27="","",SUM(IF(InputData!$N$2:$N$5001=$E27,InputData!$Q$2:$Q$5001))/COUNTIF(InputData!$N$2:$N$5001,$E27))</f>
        <v>0</v>
      </c>
      <c r="S27" s="6">
        <f t="array" ref="S27">IF($A27="","",IF(ISERROR(STDEV(IF(InputData!$N$2:$N$5001=$E27,InputData!$Q$2:$Q$5001))),"",STDEV(IF(InputData!$N$2:$N$5001=$E27,InputData!$Q$2:$Q$5001))))</f>
        <v>0</v>
      </c>
      <c r="T27" s="164">
        <f t="array" ref="T27">IF($A27="","",IF(ISERROR(STDEV(IF(InputData!$G$2:$G$5001=$H27,InputData!$Q$2:$Q$5001))),"",STDEV(IF(InputData!$G$2:$G$5001=$H27,InputData!$Q$2:$Q$5001))))</f>
        <v>0</v>
      </c>
      <c r="U27" s="172" t="e">
        <f>IF($B27="","",VLOOKUP($B27,Baseline!A$2:F$101,6,FALSE))</f>
        <v>#N/A</v>
      </c>
      <c r="V27" s="66">
        <f>IF($A27="","",IF(ISERROR(INDEX(InputData!$R:$R,MATCH(CONCATENATE($E27,"-1"),InputData!$AA:$AA,0)))=TRUE,0,INDEX(InputData!$R:$R,MATCH(CONCATENATE($E27,"-1"),InputData!$AA:$AA,0))))</f>
        <v>0</v>
      </c>
      <c r="W27" s="66">
        <f>IF($A27="","",IF(ISERROR(INDEX(InputData!$R:$R,MATCH(CONCATENATE($E27,"-2"),InputData!$AA:$AA,0)))=TRUE,0,INDEX(InputData!$R:$R,MATCH(CONCATENATE($E27,"-2"),InputData!$AA:$AA,0))))</f>
        <v>0</v>
      </c>
      <c r="X27" s="66">
        <f>IF($A27="","",IF(ISERROR(INDEX(InputData!$R:$R,MATCH(CONCATENATE($E27,"-3"),InputData!$AA:$AA,0)))=TRUE,0,INDEX(InputData!$R:$R,MATCH(CONCATENATE($E27,"-3"),InputData!$AA:$AA,0))))</f>
        <v>0</v>
      </c>
      <c r="Y27" s="66">
        <f>IF($A27="","",IF(ISERROR(INDEX(InputData!$R:$R,MATCH(CONCATENATE($E27,"-4"),InputData!$AA:$AA,0)))=TRUE,0,INDEX(InputData!$R:$R,MATCH(CONCATENATE($E27,"-4"),InputData!$AA:$AA,0))))</f>
        <v>0</v>
      </c>
      <c r="Z27" s="66">
        <f>IF($A27="","",IF(ISERROR(INDEX(InputData!$R:$R,MATCH(CONCATENATE($E27,"-5"),InputData!$AA:$AA,0)))=TRUE,0,INDEX(InputData!$R:$R,MATCH(CONCATENATE($E27,"-5"),InputData!$AA:$AA,0))))</f>
        <v>0</v>
      </c>
      <c r="AA27" s="66">
        <f>IF($A27="","",IF(ISERROR(INDEX(InputData!$R:$R,MATCH(CONCATENATE($E27,"-6"),InputData!$AA:$AA,0)))=TRUE,0,INDEX(InputData!$R:$R,MATCH(CONCATENATE($E27,"-6"),InputData!$AA:$AA,0))))</f>
        <v>0</v>
      </c>
      <c r="AB27" s="66">
        <f>IF($A27="","",IF(ISERROR(INDEX(InputData!$R:$R,MATCH(CONCATENATE($E27,"-7"),InputData!$AA:$AA,0)))=TRUE,0,INDEX(InputData!$R:$R,MATCH(CONCATENATE($E27,"-7"),InputData!$AA:$AA,0))))</f>
        <v>0</v>
      </c>
      <c r="AC27" s="66">
        <f>IF($A27="","",IF(ISERROR(INDEX(InputData!$R:$R,MATCH(CONCATENATE($E27,"-8"),InputData!$AA:$AA,0)))=TRUE,0,INDEX(InputData!$R:$R,MATCH(CONCATENATE($E27,"-8"),InputData!$AA:$AA,0))))</f>
        <v>0</v>
      </c>
      <c r="AD27" s="66">
        <f>IF($A27="","",IF(ISERROR(INDEX(InputData!$R:$R,MATCH(CONCATENATE($E27,"-9"),InputData!$AA:$AA,0)))=TRUE,0,INDEX(InputData!$R:$R,MATCH(CONCATENATE($E27,"-9"),InputData!$AA:$AA,0))))</f>
        <v>0</v>
      </c>
      <c r="AE27" s="66">
        <f>IF($A27="","",IF(ISERROR(INDEX(InputData!$R:$R,MATCH(CONCATENATE($E27,"-10"),InputData!$AA:$AA,0)))=TRUE,0,INDEX(InputData!$R:$R,MATCH(CONCATENATE($E27,"-10"),InputData!$AA:$AA,0))))</f>
        <v>0</v>
      </c>
      <c r="AF27" s="173">
        <f t="shared" si="2"/>
        <v>0</v>
      </c>
      <c r="AG27" s="168">
        <f t="shared" si="3"/>
        <v>0</v>
      </c>
    </row>
    <row r="28" spans="1:33" x14ac:dyDescent="0.25">
      <c r="A28" s="179" t="b">
        <f>IF(A27&lt;MAX(InputData!D:D),A27+1,IF(OR(A27="",A27=MAX(InputData!D:D)),""))</f>
        <v>0</v>
      </c>
      <c r="B28" s="4" t="e">
        <f>IF(A28="","",INDEX(InputData!K:K,MATCH($E28,InputData!$N:$N,0)))</f>
        <v>#N/A</v>
      </c>
      <c r="C28" s="3" t="e">
        <f>IF(A28="","",INDEX(InputData!L:L,MATCH($E28,InputData!$N:$N,0)))</f>
        <v>#N/A</v>
      </c>
      <c r="D28" s="3" t="e">
        <f>IF(A28="","",INDEX(InputData!M:M,MATCH($E28,InputData!$N:$N,0)))</f>
        <v>#N/A</v>
      </c>
      <c r="E28" s="3" t="str">
        <f>IF(A28="","",IF(ISERROR(VLOOKUP(A28,InputData!$D$2:$N$5001,11,FALSE))=TRUE,"",VLOOKUP(A28,InputData!$D$2:$N$5001,11,FALSE)))</f>
        <v/>
      </c>
      <c r="F28" s="58" t="str">
        <f>IF(H28="","",1*ISERROR(VLOOKUP(H28,H$1:H27,1,FALSE)))</f>
        <v/>
      </c>
      <c r="G28" s="58" t="str">
        <f>IF(F28=0,0,IF(F28="","",SUM(F$2:F28)))</f>
        <v/>
      </c>
      <c r="H28" s="144" t="str">
        <f t="shared" si="0"/>
        <v/>
      </c>
      <c r="I28" s="3">
        <f t="array" ref="I28">IF(A28="","",MAX(IF(InputData!$N$2:$N$5001=E28,InputData!$O$2:$O$5001)))</f>
        <v>0</v>
      </c>
      <c r="J28" s="146">
        <f>IF(A28="","",COUNTIF(InputData!N:N,E28))</f>
        <v>1048575</v>
      </c>
      <c r="K28" s="145" t="e">
        <f>IF($B28="","",VLOOKUP($B28,Baseline!A$2:F$101,4,FALSE))</f>
        <v>#N/A</v>
      </c>
      <c r="L28" s="58">
        <f t="array" ref="L28">IF($A28="","",MAX(IF(InputData!$N$2:$N$5001=$E28,InputData!W$2:W$5001)))</f>
        <v>0</v>
      </c>
      <c r="M28" s="58">
        <f t="array" ref="M28">IF($A28="","",MAX(IF(InputData!$N$2:$N$5001=$E28,InputData!X$2:X$5001)))</f>
        <v>0</v>
      </c>
      <c r="N28" s="58">
        <f t="array" ref="N28">IF($A28="","",MAX(IF(InputData!$N$2:$N$5001=$E28,InputData!Y$2:Y$5001)))</f>
        <v>0</v>
      </c>
      <c r="O28" s="58">
        <f t="array" ref="O28">IF($A28="","",MAX(IF(InputData!$N$2:$N$5001=$E28,InputData!Z$2:Z$5001)))</f>
        <v>0</v>
      </c>
      <c r="P28" s="146">
        <f t="shared" si="1"/>
        <v>0</v>
      </c>
      <c r="Q28" s="163" t="e">
        <f>IF($B28="","",VLOOKUP($B28,Baseline!A$2:F$101,5,FALSE))</f>
        <v>#N/A</v>
      </c>
      <c r="R28" s="6">
        <f t="array" ref="R28">IF($A28="","",SUM(IF(InputData!$N$2:$N$5001=$E28,InputData!$Q$2:$Q$5001))/COUNTIF(InputData!$N$2:$N$5001,$E28))</f>
        <v>0</v>
      </c>
      <c r="S28" s="6">
        <f t="array" ref="S28">IF($A28="","",IF(ISERROR(STDEV(IF(InputData!$N$2:$N$5001=$E28,InputData!$Q$2:$Q$5001))),"",STDEV(IF(InputData!$N$2:$N$5001=$E28,InputData!$Q$2:$Q$5001))))</f>
        <v>0</v>
      </c>
      <c r="T28" s="164">
        <f t="array" ref="T28">IF($A28="","",IF(ISERROR(STDEV(IF(InputData!$G$2:$G$5001=$H28,InputData!$Q$2:$Q$5001))),"",STDEV(IF(InputData!$G$2:$G$5001=$H28,InputData!$Q$2:$Q$5001))))</f>
        <v>0</v>
      </c>
      <c r="U28" s="172" t="e">
        <f>IF($B28="","",VLOOKUP($B28,Baseline!A$2:F$101,6,FALSE))</f>
        <v>#N/A</v>
      </c>
      <c r="V28" s="66">
        <f>IF($A28="","",IF(ISERROR(INDEX(InputData!$R:$R,MATCH(CONCATENATE($E28,"-1"),InputData!$AA:$AA,0)))=TRUE,0,INDEX(InputData!$R:$R,MATCH(CONCATENATE($E28,"-1"),InputData!$AA:$AA,0))))</f>
        <v>0</v>
      </c>
      <c r="W28" s="66">
        <f>IF($A28="","",IF(ISERROR(INDEX(InputData!$R:$R,MATCH(CONCATENATE($E28,"-2"),InputData!$AA:$AA,0)))=TRUE,0,INDEX(InputData!$R:$R,MATCH(CONCATENATE($E28,"-2"),InputData!$AA:$AA,0))))</f>
        <v>0</v>
      </c>
      <c r="X28" s="66">
        <f>IF($A28="","",IF(ISERROR(INDEX(InputData!$R:$R,MATCH(CONCATENATE($E28,"-3"),InputData!$AA:$AA,0)))=TRUE,0,INDEX(InputData!$R:$R,MATCH(CONCATENATE($E28,"-3"),InputData!$AA:$AA,0))))</f>
        <v>0</v>
      </c>
      <c r="Y28" s="66">
        <f>IF($A28="","",IF(ISERROR(INDEX(InputData!$R:$R,MATCH(CONCATENATE($E28,"-4"),InputData!$AA:$AA,0)))=TRUE,0,INDEX(InputData!$R:$R,MATCH(CONCATENATE($E28,"-4"),InputData!$AA:$AA,0))))</f>
        <v>0</v>
      </c>
      <c r="Z28" s="66">
        <f>IF($A28="","",IF(ISERROR(INDEX(InputData!$R:$R,MATCH(CONCATENATE($E28,"-5"),InputData!$AA:$AA,0)))=TRUE,0,INDEX(InputData!$R:$R,MATCH(CONCATENATE($E28,"-5"),InputData!$AA:$AA,0))))</f>
        <v>0</v>
      </c>
      <c r="AA28" s="66">
        <f>IF($A28="","",IF(ISERROR(INDEX(InputData!$R:$R,MATCH(CONCATENATE($E28,"-6"),InputData!$AA:$AA,0)))=TRUE,0,INDEX(InputData!$R:$R,MATCH(CONCATENATE($E28,"-6"),InputData!$AA:$AA,0))))</f>
        <v>0</v>
      </c>
      <c r="AB28" s="66">
        <f>IF($A28="","",IF(ISERROR(INDEX(InputData!$R:$R,MATCH(CONCATENATE($E28,"-7"),InputData!$AA:$AA,0)))=TRUE,0,INDEX(InputData!$R:$R,MATCH(CONCATENATE($E28,"-7"),InputData!$AA:$AA,0))))</f>
        <v>0</v>
      </c>
      <c r="AC28" s="66">
        <f>IF($A28="","",IF(ISERROR(INDEX(InputData!$R:$R,MATCH(CONCATENATE($E28,"-8"),InputData!$AA:$AA,0)))=TRUE,0,INDEX(InputData!$R:$R,MATCH(CONCATENATE($E28,"-8"),InputData!$AA:$AA,0))))</f>
        <v>0</v>
      </c>
      <c r="AD28" s="66">
        <f>IF($A28="","",IF(ISERROR(INDEX(InputData!$R:$R,MATCH(CONCATENATE($E28,"-9"),InputData!$AA:$AA,0)))=TRUE,0,INDEX(InputData!$R:$R,MATCH(CONCATENATE($E28,"-9"),InputData!$AA:$AA,0))))</f>
        <v>0</v>
      </c>
      <c r="AE28" s="66">
        <f>IF($A28="","",IF(ISERROR(INDEX(InputData!$R:$R,MATCH(CONCATENATE($E28,"-10"),InputData!$AA:$AA,0)))=TRUE,0,INDEX(InputData!$R:$R,MATCH(CONCATENATE($E28,"-10"),InputData!$AA:$AA,0))))</f>
        <v>0</v>
      </c>
      <c r="AF28" s="173">
        <f t="shared" si="2"/>
        <v>0</v>
      </c>
      <c r="AG28" s="168">
        <f t="shared" si="3"/>
        <v>0</v>
      </c>
    </row>
    <row r="29" spans="1:33" x14ac:dyDescent="0.25">
      <c r="A29" s="179" t="b">
        <f>IF(A28&lt;MAX(InputData!D:D),A28+1,IF(OR(A28="",A28=MAX(InputData!D:D)),""))</f>
        <v>0</v>
      </c>
      <c r="B29" s="4" t="e">
        <f>IF(A29="","",INDEX(InputData!K:K,MATCH($E29,InputData!$N:$N,0)))</f>
        <v>#N/A</v>
      </c>
      <c r="C29" s="3" t="e">
        <f>IF(A29="","",INDEX(InputData!L:L,MATCH($E29,InputData!$N:$N,0)))</f>
        <v>#N/A</v>
      </c>
      <c r="D29" s="3" t="e">
        <f>IF(A29="","",INDEX(InputData!M:M,MATCH($E29,InputData!$N:$N,0)))</f>
        <v>#N/A</v>
      </c>
      <c r="E29" s="3" t="str">
        <f>IF(A29="","",IF(ISERROR(VLOOKUP(A29,InputData!$D$2:$N$5001,11,FALSE))=TRUE,"",VLOOKUP(A29,InputData!$D$2:$N$5001,11,FALSE)))</f>
        <v/>
      </c>
      <c r="F29" s="58" t="str">
        <f>IF(H29="","",1*ISERROR(VLOOKUP(H29,H$1:H28,1,FALSE)))</f>
        <v/>
      </c>
      <c r="G29" s="58" t="str">
        <f>IF(F29=0,0,IF(F29="","",SUM(F$2:F29)))</f>
        <v/>
      </c>
      <c r="H29" s="144" t="str">
        <f t="shared" si="0"/>
        <v/>
      </c>
      <c r="I29" s="3">
        <f t="array" ref="I29">IF(A29="","",MAX(IF(InputData!$N$2:$N$5001=E29,InputData!$O$2:$O$5001)))</f>
        <v>0</v>
      </c>
      <c r="J29" s="146">
        <f>IF(A29="","",COUNTIF(InputData!N:N,E29))</f>
        <v>1048575</v>
      </c>
      <c r="K29" s="145" t="e">
        <f>IF($B29="","",VLOOKUP($B29,Baseline!A$2:F$101,4,FALSE))</f>
        <v>#N/A</v>
      </c>
      <c r="L29" s="58">
        <f t="array" ref="L29">IF($A29="","",MAX(IF(InputData!$N$2:$N$5001=$E29,InputData!W$2:W$5001)))</f>
        <v>0</v>
      </c>
      <c r="M29" s="58">
        <f t="array" ref="M29">IF($A29="","",MAX(IF(InputData!$N$2:$N$5001=$E29,InputData!X$2:X$5001)))</f>
        <v>0</v>
      </c>
      <c r="N29" s="58">
        <f t="array" ref="N29">IF($A29="","",MAX(IF(InputData!$N$2:$N$5001=$E29,InputData!Y$2:Y$5001)))</f>
        <v>0</v>
      </c>
      <c r="O29" s="58">
        <f t="array" ref="O29">IF($A29="","",MAX(IF(InputData!$N$2:$N$5001=$E29,InputData!Z$2:Z$5001)))</f>
        <v>0</v>
      </c>
      <c r="P29" s="146">
        <f t="shared" si="1"/>
        <v>0</v>
      </c>
      <c r="Q29" s="163" t="e">
        <f>IF($B29="","",VLOOKUP($B29,Baseline!A$2:F$101,5,FALSE))</f>
        <v>#N/A</v>
      </c>
      <c r="R29" s="6">
        <f t="array" ref="R29">IF($A29="","",SUM(IF(InputData!$N$2:$N$5001=$E29,InputData!$Q$2:$Q$5001))/COUNTIF(InputData!$N$2:$N$5001,$E29))</f>
        <v>0</v>
      </c>
      <c r="S29" s="6">
        <f t="array" ref="S29">IF($A29="","",IF(ISERROR(STDEV(IF(InputData!$N$2:$N$5001=$E29,InputData!$Q$2:$Q$5001))),"",STDEV(IF(InputData!$N$2:$N$5001=$E29,InputData!$Q$2:$Q$5001))))</f>
        <v>0</v>
      </c>
      <c r="T29" s="164">
        <f t="array" ref="T29">IF($A29="","",IF(ISERROR(STDEV(IF(InputData!$G$2:$G$5001=$H29,InputData!$Q$2:$Q$5001))),"",STDEV(IF(InputData!$G$2:$G$5001=$H29,InputData!$Q$2:$Q$5001))))</f>
        <v>0</v>
      </c>
      <c r="U29" s="172" t="e">
        <f>IF($B29="","",VLOOKUP($B29,Baseline!A$2:F$101,6,FALSE))</f>
        <v>#N/A</v>
      </c>
      <c r="V29" s="66">
        <f>IF($A29="","",IF(ISERROR(INDEX(InputData!$R:$R,MATCH(CONCATENATE($E29,"-1"),InputData!$AA:$AA,0)))=TRUE,0,INDEX(InputData!$R:$R,MATCH(CONCATENATE($E29,"-1"),InputData!$AA:$AA,0))))</f>
        <v>0</v>
      </c>
      <c r="W29" s="66">
        <f>IF($A29="","",IF(ISERROR(INDEX(InputData!$R:$R,MATCH(CONCATENATE($E29,"-2"),InputData!$AA:$AA,0)))=TRUE,0,INDEX(InputData!$R:$R,MATCH(CONCATENATE($E29,"-2"),InputData!$AA:$AA,0))))</f>
        <v>0</v>
      </c>
      <c r="X29" s="66">
        <f>IF($A29="","",IF(ISERROR(INDEX(InputData!$R:$R,MATCH(CONCATENATE($E29,"-3"),InputData!$AA:$AA,0)))=TRUE,0,INDEX(InputData!$R:$R,MATCH(CONCATENATE($E29,"-3"),InputData!$AA:$AA,0))))</f>
        <v>0</v>
      </c>
      <c r="Y29" s="66">
        <f>IF($A29="","",IF(ISERROR(INDEX(InputData!$R:$R,MATCH(CONCATENATE($E29,"-4"),InputData!$AA:$AA,0)))=TRUE,0,INDEX(InputData!$R:$R,MATCH(CONCATENATE($E29,"-4"),InputData!$AA:$AA,0))))</f>
        <v>0</v>
      </c>
      <c r="Z29" s="66">
        <f>IF($A29="","",IF(ISERROR(INDEX(InputData!$R:$R,MATCH(CONCATENATE($E29,"-5"),InputData!$AA:$AA,0)))=TRUE,0,INDEX(InputData!$R:$R,MATCH(CONCATENATE($E29,"-5"),InputData!$AA:$AA,0))))</f>
        <v>0</v>
      </c>
      <c r="AA29" s="66">
        <f>IF($A29="","",IF(ISERROR(INDEX(InputData!$R:$R,MATCH(CONCATENATE($E29,"-6"),InputData!$AA:$AA,0)))=TRUE,0,INDEX(InputData!$R:$R,MATCH(CONCATENATE($E29,"-6"),InputData!$AA:$AA,0))))</f>
        <v>0</v>
      </c>
      <c r="AB29" s="66">
        <f>IF($A29="","",IF(ISERROR(INDEX(InputData!$R:$R,MATCH(CONCATENATE($E29,"-7"),InputData!$AA:$AA,0)))=TRUE,0,INDEX(InputData!$R:$R,MATCH(CONCATENATE($E29,"-7"),InputData!$AA:$AA,0))))</f>
        <v>0</v>
      </c>
      <c r="AC29" s="66">
        <f>IF($A29="","",IF(ISERROR(INDEX(InputData!$R:$R,MATCH(CONCATENATE($E29,"-8"),InputData!$AA:$AA,0)))=TRUE,0,INDEX(InputData!$R:$R,MATCH(CONCATENATE($E29,"-8"),InputData!$AA:$AA,0))))</f>
        <v>0</v>
      </c>
      <c r="AD29" s="66">
        <f>IF($A29="","",IF(ISERROR(INDEX(InputData!$R:$R,MATCH(CONCATENATE($E29,"-9"),InputData!$AA:$AA,0)))=TRUE,0,INDEX(InputData!$R:$R,MATCH(CONCATENATE($E29,"-9"),InputData!$AA:$AA,0))))</f>
        <v>0</v>
      </c>
      <c r="AE29" s="66">
        <f>IF($A29="","",IF(ISERROR(INDEX(InputData!$R:$R,MATCH(CONCATENATE($E29,"-10"),InputData!$AA:$AA,0)))=TRUE,0,INDEX(InputData!$R:$R,MATCH(CONCATENATE($E29,"-10"),InputData!$AA:$AA,0))))</f>
        <v>0</v>
      </c>
      <c r="AF29" s="173">
        <f t="shared" si="2"/>
        <v>0</v>
      </c>
      <c r="AG29" s="168">
        <f t="shared" si="3"/>
        <v>0</v>
      </c>
    </row>
    <row r="30" spans="1:33" x14ac:dyDescent="0.25">
      <c r="A30" s="179" t="b">
        <f>IF(A29&lt;MAX(InputData!D:D),A29+1,IF(OR(A29="",A29=MAX(InputData!D:D)),""))</f>
        <v>0</v>
      </c>
      <c r="B30" s="4" t="e">
        <f>IF(A30="","",INDEX(InputData!K:K,MATCH($E30,InputData!$N:$N,0)))</f>
        <v>#N/A</v>
      </c>
      <c r="C30" s="3" t="e">
        <f>IF(A30="","",INDEX(InputData!L:L,MATCH($E30,InputData!$N:$N,0)))</f>
        <v>#N/A</v>
      </c>
      <c r="D30" s="3" t="e">
        <f>IF(A30="","",INDEX(InputData!M:M,MATCH($E30,InputData!$N:$N,0)))</f>
        <v>#N/A</v>
      </c>
      <c r="E30" s="3" t="str">
        <f>IF(A30="","",IF(ISERROR(VLOOKUP(A30,InputData!$D$2:$N$5001,11,FALSE))=TRUE,"",VLOOKUP(A30,InputData!$D$2:$N$5001,11,FALSE)))</f>
        <v/>
      </c>
      <c r="F30" s="58" t="str">
        <f>IF(H30="","",1*ISERROR(VLOOKUP(H30,H$1:H29,1,FALSE)))</f>
        <v/>
      </c>
      <c r="G30" s="58" t="str">
        <f>IF(F30=0,0,IF(F30="","",SUM(F$2:F30)))</f>
        <v/>
      </c>
      <c r="H30" s="144" t="str">
        <f t="shared" si="0"/>
        <v/>
      </c>
      <c r="I30" s="3">
        <f t="array" ref="I30">IF(A30="","",MAX(IF(InputData!$N$2:$N$5001=E30,InputData!$O$2:$O$5001)))</f>
        <v>0</v>
      </c>
      <c r="J30" s="146">
        <f>IF(A30="","",COUNTIF(InputData!N:N,E30))</f>
        <v>1048575</v>
      </c>
      <c r="K30" s="145" t="e">
        <f>IF($B30="","",VLOOKUP($B30,Baseline!A$2:F$101,4,FALSE))</f>
        <v>#N/A</v>
      </c>
      <c r="L30" s="58">
        <f t="array" ref="L30">IF($A30="","",MAX(IF(InputData!$N$2:$N$5001=$E30,InputData!W$2:W$5001)))</f>
        <v>0</v>
      </c>
      <c r="M30" s="58">
        <f t="array" ref="M30">IF($A30="","",MAX(IF(InputData!$N$2:$N$5001=$E30,InputData!X$2:X$5001)))</f>
        <v>0</v>
      </c>
      <c r="N30" s="58">
        <f t="array" ref="N30">IF($A30="","",MAX(IF(InputData!$N$2:$N$5001=$E30,InputData!Y$2:Y$5001)))</f>
        <v>0</v>
      </c>
      <c r="O30" s="58">
        <f t="array" ref="O30">IF($A30="","",MAX(IF(InputData!$N$2:$N$5001=$E30,InputData!Z$2:Z$5001)))</f>
        <v>0</v>
      </c>
      <c r="P30" s="146">
        <f t="shared" si="1"/>
        <v>0</v>
      </c>
      <c r="Q30" s="163" t="e">
        <f>IF($B30="","",VLOOKUP($B30,Baseline!A$2:F$101,5,FALSE))</f>
        <v>#N/A</v>
      </c>
      <c r="R30" s="6">
        <f t="array" ref="R30">IF($A30="","",SUM(IF(InputData!$N$2:$N$5001=$E30,InputData!$Q$2:$Q$5001))/COUNTIF(InputData!$N$2:$N$5001,$E30))</f>
        <v>0</v>
      </c>
      <c r="S30" s="6">
        <f t="array" ref="S30">IF($A30="","",IF(ISERROR(STDEV(IF(InputData!$N$2:$N$5001=$E30,InputData!$Q$2:$Q$5001))),"",STDEV(IF(InputData!$N$2:$N$5001=$E30,InputData!$Q$2:$Q$5001))))</f>
        <v>0</v>
      </c>
      <c r="T30" s="164">
        <f t="array" ref="T30">IF($A30="","",IF(ISERROR(STDEV(IF(InputData!$G$2:$G$5001=$H30,InputData!$Q$2:$Q$5001))),"",STDEV(IF(InputData!$G$2:$G$5001=$H30,InputData!$Q$2:$Q$5001))))</f>
        <v>0</v>
      </c>
      <c r="U30" s="172" t="e">
        <f>IF($B30="","",VLOOKUP($B30,Baseline!A$2:F$101,6,FALSE))</f>
        <v>#N/A</v>
      </c>
      <c r="V30" s="66">
        <f>IF($A30="","",IF(ISERROR(INDEX(InputData!$R:$R,MATCH(CONCATENATE($E30,"-1"),InputData!$AA:$AA,0)))=TRUE,0,INDEX(InputData!$R:$R,MATCH(CONCATENATE($E30,"-1"),InputData!$AA:$AA,0))))</f>
        <v>0</v>
      </c>
      <c r="W30" s="66">
        <f>IF($A30="","",IF(ISERROR(INDEX(InputData!$R:$R,MATCH(CONCATENATE($E30,"-2"),InputData!$AA:$AA,0)))=TRUE,0,INDEX(InputData!$R:$R,MATCH(CONCATENATE($E30,"-2"),InputData!$AA:$AA,0))))</f>
        <v>0</v>
      </c>
      <c r="X30" s="66">
        <f>IF($A30="","",IF(ISERROR(INDEX(InputData!$R:$R,MATCH(CONCATENATE($E30,"-3"),InputData!$AA:$AA,0)))=TRUE,0,INDEX(InputData!$R:$R,MATCH(CONCATENATE($E30,"-3"),InputData!$AA:$AA,0))))</f>
        <v>0</v>
      </c>
      <c r="Y30" s="66">
        <f>IF($A30="","",IF(ISERROR(INDEX(InputData!$R:$R,MATCH(CONCATENATE($E30,"-4"),InputData!$AA:$AA,0)))=TRUE,0,INDEX(InputData!$R:$R,MATCH(CONCATENATE($E30,"-4"),InputData!$AA:$AA,0))))</f>
        <v>0</v>
      </c>
      <c r="Z30" s="66">
        <f>IF($A30="","",IF(ISERROR(INDEX(InputData!$R:$R,MATCH(CONCATENATE($E30,"-5"),InputData!$AA:$AA,0)))=TRUE,0,INDEX(InputData!$R:$R,MATCH(CONCATENATE($E30,"-5"),InputData!$AA:$AA,0))))</f>
        <v>0</v>
      </c>
      <c r="AA30" s="66">
        <f>IF($A30="","",IF(ISERROR(INDEX(InputData!$R:$R,MATCH(CONCATENATE($E30,"-6"),InputData!$AA:$AA,0)))=TRUE,0,INDEX(InputData!$R:$R,MATCH(CONCATENATE($E30,"-6"),InputData!$AA:$AA,0))))</f>
        <v>0</v>
      </c>
      <c r="AB30" s="66">
        <f>IF($A30="","",IF(ISERROR(INDEX(InputData!$R:$R,MATCH(CONCATENATE($E30,"-7"),InputData!$AA:$AA,0)))=TRUE,0,INDEX(InputData!$R:$R,MATCH(CONCATENATE($E30,"-7"),InputData!$AA:$AA,0))))</f>
        <v>0</v>
      </c>
      <c r="AC30" s="66">
        <f>IF($A30="","",IF(ISERROR(INDEX(InputData!$R:$R,MATCH(CONCATENATE($E30,"-8"),InputData!$AA:$AA,0)))=TRUE,0,INDEX(InputData!$R:$R,MATCH(CONCATENATE($E30,"-8"),InputData!$AA:$AA,0))))</f>
        <v>0</v>
      </c>
      <c r="AD30" s="66">
        <f>IF($A30="","",IF(ISERROR(INDEX(InputData!$R:$R,MATCH(CONCATENATE($E30,"-9"),InputData!$AA:$AA,0)))=TRUE,0,INDEX(InputData!$R:$R,MATCH(CONCATENATE($E30,"-9"),InputData!$AA:$AA,0))))</f>
        <v>0</v>
      </c>
      <c r="AE30" s="66">
        <f>IF($A30="","",IF(ISERROR(INDEX(InputData!$R:$R,MATCH(CONCATENATE($E30,"-10"),InputData!$AA:$AA,0)))=TRUE,0,INDEX(InputData!$R:$R,MATCH(CONCATENATE($E30,"-10"),InputData!$AA:$AA,0))))</f>
        <v>0</v>
      </c>
      <c r="AF30" s="173">
        <f t="shared" si="2"/>
        <v>0</v>
      </c>
      <c r="AG30" s="168">
        <f t="shared" si="3"/>
        <v>0</v>
      </c>
    </row>
    <row r="31" spans="1:33" x14ac:dyDescent="0.25">
      <c r="A31" s="179" t="b">
        <f>IF(A30&lt;MAX(InputData!D:D),A30+1,IF(OR(A30="",A30=MAX(InputData!D:D)),""))</f>
        <v>0</v>
      </c>
      <c r="B31" s="4" t="e">
        <f>IF(A31="","",INDEX(InputData!K:K,MATCH($E31,InputData!$N:$N,0)))</f>
        <v>#N/A</v>
      </c>
      <c r="C31" s="3" t="e">
        <f>IF(A31="","",INDEX(InputData!L:L,MATCH($E31,InputData!$N:$N,0)))</f>
        <v>#N/A</v>
      </c>
      <c r="D31" s="3" t="e">
        <f>IF(A31="","",INDEX(InputData!M:M,MATCH($E31,InputData!$N:$N,0)))</f>
        <v>#N/A</v>
      </c>
      <c r="E31" s="3" t="str">
        <f>IF(A31="","",IF(ISERROR(VLOOKUP(A31,InputData!$D$2:$N$5001,11,FALSE))=TRUE,"",VLOOKUP(A31,InputData!$D$2:$N$5001,11,FALSE)))</f>
        <v/>
      </c>
      <c r="F31" s="58" t="str">
        <f>IF(H31="","",1*ISERROR(VLOOKUP(H31,H$1:H30,1,FALSE)))</f>
        <v/>
      </c>
      <c r="G31" s="58" t="str">
        <f>IF(F31=0,0,IF(F31="","",SUM(F$2:F31)))</f>
        <v/>
      </c>
      <c r="H31" s="144" t="str">
        <f t="shared" si="0"/>
        <v/>
      </c>
      <c r="I31" s="3">
        <f t="array" ref="I31">IF(A31="","",MAX(IF(InputData!$N$2:$N$5001=E31,InputData!$O$2:$O$5001)))</f>
        <v>0</v>
      </c>
      <c r="J31" s="146">
        <f>IF(A31="","",COUNTIF(InputData!N:N,E31))</f>
        <v>1048575</v>
      </c>
      <c r="K31" s="145" t="e">
        <f>IF($B31="","",VLOOKUP($B31,Baseline!A$2:F$101,4,FALSE))</f>
        <v>#N/A</v>
      </c>
      <c r="L31" s="58">
        <f t="array" ref="L31">IF($A31="","",MAX(IF(InputData!$N$2:$N$5001=$E31,InputData!W$2:W$5001)))</f>
        <v>0</v>
      </c>
      <c r="M31" s="58">
        <f t="array" ref="M31">IF($A31="","",MAX(IF(InputData!$N$2:$N$5001=$E31,InputData!X$2:X$5001)))</f>
        <v>0</v>
      </c>
      <c r="N31" s="58">
        <f t="array" ref="N31">IF($A31="","",MAX(IF(InputData!$N$2:$N$5001=$E31,InputData!Y$2:Y$5001)))</f>
        <v>0</v>
      </c>
      <c r="O31" s="58">
        <f t="array" ref="O31">IF($A31="","",MAX(IF(InputData!$N$2:$N$5001=$E31,InputData!Z$2:Z$5001)))</f>
        <v>0</v>
      </c>
      <c r="P31" s="146">
        <f t="shared" si="1"/>
        <v>0</v>
      </c>
      <c r="Q31" s="163" t="e">
        <f>IF($B31="","",VLOOKUP($B31,Baseline!A$2:F$101,5,FALSE))</f>
        <v>#N/A</v>
      </c>
      <c r="R31" s="6">
        <f t="array" ref="R31">IF($A31="","",SUM(IF(InputData!$N$2:$N$5001=$E31,InputData!$Q$2:$Q$5001))/COUNTIF(InputData!$N$2:$N$5001,$E31))</f>
        <v>0</v>
      </c>
      <c r="S31" s="6">
        <f t="array" ref="S31">IF($A31="","",IF(ISERROR(STDEV(IF(InputData!$N$2:$N$5001=$E31,InputData!$Q$2:$Q$5001))),"",STDEV(IF(InputData!$N$2:$N$5001=$E31,InputData!$Q$2:$Q$5001))))</f>
        <v>0</v>
      </c>
      <c r="T31" s="164">
        <f t="array" ref="T31">IF($A31="","",IF(ISERROR(STDEV(IF(InputData!$G$2:$G$5001=$H31,InputData!$Q$2:$Q$5001))),"",STDEV(IF(InputData!$G$2:$G$5001=$H31,InputData!$Q$2:$Q$5001))))</f>
        <v>0</v>
      </c>
      <c r="U31" s="172" t="e">
        <f>IF($B31="","",VLOOKUP($B31,Baseline!A$2:F$101,6,FALSE))</f>
        <v>#N/A</v>
      </c>
      <c r="V31" s="66">
        <f>IF($A31="","",IF(ISERROR(INDEX(InputData!$R:$R,MATCH(CONCATENATE($E31,"-1"),InputData!$AA:$AA,0)))=TRUE,0,INDEX(InputData!$R:$R,MATCH(CONCATENATE($E31,"-1"),InputData!$AA:$AA,0))))</f>
        <v>0</v>
      </c>
      <c r="W31" s="66">
        <f>IF($A31="","",IF(ISERROR(INDEX(InputData!$R:$R,MATCH(CONCATENATE($E31,"-2"),InputData!$AA:$AA,0)))=TRUE,0,INDEX(InputData!$R:$R,MATCH(CONCATENATE($E31,"-2"),InputData!$AA:$AA,0))))</f>
        <v>0</v>
      </c>
      <c r="X31" s="66">
        <f>IF($A31="","",IF(ISERROR(INDEX(InputData!$R:$R,MATCH(CONCATENATE($E31,"-3"),InputData!$AA:$AA,0)))=TRUE,0,INDEX(InputData!$R:$R,MATCH(CONCATENATE($E31,"-3"),InputData!$AA:$AA,0))))</f>
        <v>0</v>
      </c>
      <c r="Y31" s="66">
        <f>IF($A31="","",IF(ISERROR(INDEX(InputData!$R:$R,MATCH(CONCATENATE($E31,"-4"),InputData!$AA:$AA,0)))=TRUE,0,INDEX(InputData!$R:$R,MATCH(CONCATENATE($E31,"-4"),InputData!$AA:$AA,0))))</f>
        <v>0</v>
      </c>
      <c r="Z31" s="66">
        <f>IF($A31="","",IF(ISERROR(INDEX(InputData!$R:$R,MATCH(CONCATENATE($E31,"-5"),InputData!$AA:$AA,0)))=TRUE,0,INDEX(InputData!$R:$R,MATCH(CONCATENATE($E31,"-5"),InputData!$AA:$AA,0))))</f>
        <v>0</v>
      </c>
      <c r="AA31" s="66">
        <f>IF($A31="","",IF(ISERROR(INDEX(InputData!$R:$R,MATCH(CONCATENATE($E31,"-6"),InputData!$AA:$AA,0)))=TRUE,0,INDEX(InputData!$R:$R,MATCH(CONCATENATE($E31,"-6"),InputData!$AA:$AA,0))))</f>
        <v>0</v>
      </c>
      <c r="AB31" s="66">
        <f>IF($A31="","",IF(ISERROR(INDEX(InputData!$R:$R,MATCH(CONCATENATE($E31,"-7"),InputData!$AA:$AA,0)))=TRUE,0,INDEX(InputData!$R:$R,MATCH(CONCATENATE($E31,"-7"),InputData!$AA:$AA,0))))</f>
        <v>0</v>
      </c>
      <c r="AC31" s="66">
        <f>IF($A31="","",IF(ISERROR(INDEX(InputData!$R:$R,MATCH(CONCATENATE($E31,"-8"),InputData!$AA:$AA,0)))=TRUE,0,INDEX(InputData!$R:$R,MATCH(CONCATENATE($E31,"-8"),InputData!$AA:$AA,0))))</f>
        <v>0</v>
      </c>
      <c r="AD31" s="66">
        <f>IF($A31="","",IF(ISERROR(INDEX(InputData!$R:$R,MATCH(CONCATENATE($E31,"-9"),InputData!$AA:$AA,0)))=TRUE,0,INDEX(InputData!$R:$R,MATCH(CONCATENATE($E31,"-9"),InputData!$AA:$AA,0))))</f>
        <v>0</v>
      </c>
      <c r="AE31" s="66">
        <f>IF($A31="","",IF(ISERROR(INDEX(InputData!$R:$R,MATCH(CONCATENATE($E31,"-10"),InputData!$AA:$AA,0)))=TRUE,0,INDEX(InputData!$R:$R,MATCH(CONCATENATE($E31,"-10"),InputData!$AA:$AA,0))))</f>
        <v>0</v>
      </c>
      <c r="AF31" s="173">
        <f t="shared" si="2"/>
        <v>0</v>
      </c>
      <c r="AG31" s="168">
        <f t="shared" si="3"/>
        <v>0</v>
      </c>
    </row>
    <row r="32" spans="1:33" x14ac:dyDescent="0.25">
      <c r="A32" s="179" t="b">
        <f>IF(A31&lt;MAX(InputData!D:D),A31+1,IF(OR(A31="",A31=MAX(InputData!D:D)),""))</f>
        <v>0</v>
      </c>
      <c r="B32" s="4" t="e">
        <f>IF(A32="","",INDEX(InputData!K:K,MATCH($E32,InputData!$N:$N,0)))</f>
        <v>#N/A</v>
      </c>
      <c r="C32" s="3" t="e">
        <f>IF(A32="","",INDEX(InputData!L:L,MATCH($E32,InputData!$N:$N,0)))</f>
        <v>#N/A</v>
      </c>
      <c r="D32" s="3" t="e">
        <f>IF(A32="","",INDEX(InputData!M:M,MATCH($E32,InputData!$N:$N,0)))</f>
        <v>#N/A</v>
      </c>
      <c r="E32" s="3" t="str">
        <f>IF(A32="","",IF(ISERROR(VLOOKUP(A32,InputData!$D$2:$N$5001,11,FALSE))=TRUE,"",VLOOKUP(A32,InputData!$D$2:$N$5001,11,FALSE)))</f>
        <v/>
      </c>
      <c r="F32" s="58" t="str">
        <f>IF(H32="","",1*ISERROR(VLOOKUP(H32,H$1:H31,1,FALSE)))</f>
        <v/>
      </c>
      <c r="G32" s="58" t="str">
        <f>IF(F32=0,0,IF(F32="","",SUM(F$2:F32)))</f>
        <v/>
      </c>
      <c r="H32" s="144" t="str">
        <f t="shared" si="0"/>
        <v/>
      </c>
      <c r="I32" s="3">
        <f t="array" ref="I32">IF(A32="","",MAX(IF(InputData!$N$2:$N$5001=E32,InputData!$O$2:$O$5001)))</f>
        <v>0</v>
      </c>
      <c r="J32" s="146">
        <f>IF(A32="","",COUNTIF(InputData!N:N,E32))</f>
        <v>1048575</v>
      </c>
      <c r="K32" s="145" t="e">
        <f>IF($B32="","",VLOOKUP($B32,Baseline!A$2:F$101,4,FALSE))</f>
        <v>#N/A</v>
      </c>
      <c r="L32" s="58">
        <f t="array" ref="L32">IF($A32="","",MAX(IF(InputData!$N$2:$N$5001=$E32,InputData!W$2:W$5001)))</f>
        <v>0</v>
      </c>
      <c r="M32" s="58">
        <f t="array" ref="M32">IF($A32="","",MAX(IF(InputData!$N$2:$N$5001=$E32,InputData!X$2:X$5001)))</f>
        <v>0</v>
      </c>
      <c r="N32" s="58">
        <f t="array" ref="N32">IF($A32="","",MAX(IF(InputData!$N$2:$N$5001=$E32,InputData!Y$2:Y$5001)))</f>
        <v>0</v>
      </c>
      <c r="O32" s="58">
        <f t="array" ref="O32">IF($A32="","",MAX(IF(InputData!$N$2:$N$5001=$E32,InputData!Z$2:Z$5001)))</f>
        <v>0</v>
      </c>
      <c r="P32" s="146">
        <f t="shared" si="1"/>
        <v>0</v>
      </c>
      <c r="Q32" s="163" t="e">
        <f>IF($B32="","",VLOOKUP($B32,Baseline!A$2:F$101,5,FALSE))</f>
        <v>#N/A</v>
      </c>
      <c r="R32" s="6">
        <f t="array" ref="R32">IF($A32="","",SUM(IF(InputData!$N$2:$N$5001=$E32,InputData!$Q$2:$Q$5001))/COUNTIF(InputData!$N$2:$N$5001,$E32))</f>
        <v>0</v>
      </c>
      <c r="S32" s="6">
        <f t="array" ref="S32">IF($A32="","",IF(ISERROR(STDEV(IF(InputData!$N$2:$N$5001=$E32,InputData!$Q$2:$Q$5001))),"",STDEV(IF(InputData!$N$2:$N$5001=$E32,InputData!$Q$2:$Q$5001))))</f>
        <v>0</v>
      </c>
      <c r="T32" s="164">
        <f t="array" ref="T32">IF($A32="","",IF(ISERROR(STDEV(IF(InputData!$G$2:$G$5001=$H32,InputData!$Q$2:$Q$5001))),"",STDEV(IF(InputData!$G$2:$G$5001=$H32,InputData!$Q$2:$Q$5001))))</f>
        <v>0</v>
      </c>
      <c r="U32" s="172" t="e">
        <f>IF($B32="","",VLOOKUP($B32,Baseline!A$2:F$101,6,FALSE))</f>
        <v>#N/A</v>
      </c>
      <c r="V32" s="66">
        <f>IF($A32="","",IF(ISERROR(INDEX(InputData!$R:$R,MATCH(CONCATENATE($E32,"-1"),InputData!$AA:$AA,0)))=TRUE,0,INDEX(InputData!$R:$R,MATCH(CONCATENATE($E32,"-1"),InputData!$AA:$AA,0))))</f>
        <v>0</v>
      </c>
      <c r="W32" s="66">
        <f>IF($A32="","",IF(ISERROR(INDEX(InputData!$R:$R,MATCH(CONCATENATE($E32,"-2"),InputData!$AA:$AA,0)))=TRUE,0,INDEX(InputData!$R:$R,MATCH(CONCATENATE($E32,"-2"),InputData!$AA:$AA,0))))</f>
        <v>0</v>
      </c>
      <c r="X32" s="66">
        <f>IF($A32="","",IF(ISERROR(INDEX(InputData!$R:$R,MATCH(CONCATENATE($E32,"-3"),InputData!$AA:$AA,0)))=TRUE,0,INDEX(InputData!$R:$R,MATCH(CONCATENATE($E32,"-3"),InputData!$AA:$AA,0))))</f>
        <v>0</v>
      </c>
      <c r="Y32" s="66">
        <f>IF($A32="","",IF(ISERROR(INDEX(InputData!$R:$R,MATCH(CONCATENATE($E32,"-4"),InputData!$AA:$AA,0)))=TRUE,0,INDEX(InputData!$R:$R,MATCH(CONCATENATE($E32,"-4"),InputData!$AA:$AA,0))))</f>
        <v>0</v>
      </c>
      <c r="Z32" s="66">
        <f>IF($A32="","",IF(ISERROR(INDEX(InputData!$R:$R,MATCH(CONCATENATE($E32,"-5"),InputData!$AA:$AA,0)))=TRUE,0,INDEX(InputData!$R:$R,MATCH(CONCATENATE($E32,"-5"),InputData!$AA:$AA,0))))</f>
        <v>0</v>
      </c>
      <c r="AA32" s="66">
        <f>IF($A32="","",IF(ISERROR(INDEX(InputData!$R:$R,MATCH(CONCATENATE($E32,"-6"),InputData!$AA:$AA,0)))=TRUE,0,INDEX(InputData!$R:$R,MATCH(CONCATENATE($E32,"-6"),InputData!$AA:$AA,0))))</f>
        <v>0</v>
      </c>
      <c r="AB32" s="66">
        <f>IF($A32="","",IF(ISERROR(INDEX(InputData!$R:$R,MATCH(CONCATENATE($E32,"-7"),InputData!$AA:$AA,0)))=TRUE,0,INDEX(InputData!$R:$R,MATCH(CONCATENATE($E32,"-7"),InputData!$AA:$AA,0))))</f>
        <v>0</v>
      </c>
      <c r="AC32" s="66">
        <f>IF($A32="","",IF(ISERROR(INDEX(InputData!$R:$R,MATCH(CONCATENATE($E32,"-8"),InputData!$AA:$AA,0)))=TRUE,0,INDEX(InputData!$R:$R,MATCH(CONCATENATE($E32,"-8"),InputData!$AA:$AA,0))))</f>
        <v>0</v>
      </c>
      <c r="AD32" s="66">
        <f>IF($A32="","",IF(ISERROR(INDEX(InputData!$R:$R,MATCH(CONCATENATE($E32,"-9"),InputData!$AA:$AA,0)))=TRUE,0,INDEX(InputData!$R:$R,MATCH(CONCATENATE($E32,"-9"),InputData!$AA:$AA,0))))</f>
        <v>0</v>
      </c>
      <c r="AE32" s="66">
        <f>IF($A32="","",IF(ISERROR(INDEX(InputData!$R:$R,MATCH(CONCATENATE($E32,"-10"),InputData!$AA:$AA,0)))=TRUE,0,INDEX(InputData!$R:$R,MATCH(CONCATENATE($E32,"-10"),InputData!$AA:$AA,0))))</f>
        <v>0</v>
      </c>
      <c r="AF32" s="173">
        <f t="shared" si="2"/>
        <v>0</v>
      </c>
      <c r="AG32" s="168">
        <f t="shared" si="3"/>
        <v>0</v>
      </c>
    </row>
    <row r="33" spans="1:33" x14ac:dyDescent="0.25">
      <c r="A33" s="179" t="b">
        <f>IF(A32&lt;MAX(InputData!D:D),A32+1,IF(OR(A32="",A32=MAX(InputData!D:D)),""))</f>
        <v>0</v>
      </c>
      <c r="B33" s="4" t="e">
        <f>IF(A33="","",INDEX(InputData!K:K,MATCH($E33,InputData!$N:$N,0)))</f>
        <v>#N/A</v>
      </c>
      <c r="C33" s="3" t="e">
        <f>IF(A33="","",INDEX(InputData!L:L,MATCH($E33,InputData!$N:$N,0)))</f>
        <v>#N/A</v>
      </c>
      <c r="D33" s="3" t="e">
        <f>IF(A33="","",INDEX(InputData!M:M,MATCH($E33,InputData!$N:$N,0)))</f>
        <v>#N/A</v>
      </c>
      <c r="E33" s="3" t="str">
        <f>IF(A33="","",IF(ISERROR(VLOOKUP(A33,InputData!$D$2:$N$5001,11,FALSE))=TRUE,"",VLOOKUP(A33,InputData!$D$2:$N$5001,11,FALSE)))</f>
        <v/>
      </c>
      <c r="F33" s="58" t="str">
        <f>IF(H33="","",1*ISERROR(VLOOKUP(H33,H$1:H32,1,FALSE)))</f>
        <v/>
      </c>
      <c r="G33" s="58" t="str">
        <f>IF(F33=0,0,IF(F33="","",SUM(F$2:F33)))</f>
        <v/>
      </c>
      <c r="H33" s="144" t="str">
        <f t="shared" si="0"/>
        <v/>
      </c>
      <c r="I33" s="3">
        <f t="array" ref="I33">IF(A33="","",MAX(IF(InputData!$N$2:$N$5001=E33,InputData!$O$2:$O$5001)))</f>
        <v>0</v>
      </c>
      <c r="J33" s="146">
        <f>IF(A33="","",COUNTIF(InputData!N:N,E33))</f>
        <v>1048575</v>
      </c>
      <c r="K33" s="145" t="e">
        <f>IF($B33="","",VLOOKUP($B33,Baseline!A$2:F$101,4,FALSE))</f>
        <v>#N/A</v>
      </c>
      <c r="L33" s="58">
        <f t="array" ref="L33">IF($A33="","",MAX(IF(InputData!$N$2:$N$5001=$E33,InputData!W$2:W$5001)))</f>
        <v>0</v>
      </c>
      <c r="M33" s="58">
        <f t="array" ref="M33">IF($A33="","",MAX(IF(InputData!$N$2:$N$5001=$E33,InputData!X$2:X$5001)))</f>
        <v>0</v>
      </c>
      <c r="N33" s="58">
        <f t="array" ref="N33">IF($A33="","",MAX(IF(InputData!$N$2:$N$5001=$E33,InputData!Y$2:Y$5001)))</f>
        <v>0</v>
      </c>
      <c r="O33" s="58">
        <f t="array" ref="O33">IF($A33="","",MAX(IF(InputData!$N$2:$N$5001=$E33,InputData!Z$2:Z$5001)))</f>
        <v>0</v>
      </c>
      <c r="P33" s="146">
        <f t="shared" si="1"/>
        <v>0</v>
      </c>
      <c r="Q33" s="163" t="e">
        <f>IF($B33="","",VLOOKUP($B33,Baseline!A$2:F$101,5,FALSE))</f>
        <v>#N/A</v>
      </c>
      <c r="R33" s="6">
        <f t="array" ref="R33">IF($A33="","",SUM(IF(InputData!$N$2:$N$5001=$E33,InputData!$Q$2:$Q$5001))/COUNTIF(InputData!$N$2:$N$5001,$E33))</f>
        <v>0</v>
      </c>
      <c r="S33" s="6">
        <f t="array" ref="S33">IF($A33="","",IF(ISERROR(STDEV(IF(InputData!$N$2:$N$5001=$E33,InputData!$Q$2:$Q$5001))),"",STDEV(IF(InputData!$N$2:$N$5001=$E33,InputData!$Q$2:$Q$5001))))</f>
        <v>0</v>
      </c>
      <c r="T33" s="164">
        <f t="array" ref="T33">IF($A33="","",IF(ISERROR(STDEV(IF(InputData!$G$2:$G$5001=$H33,InputData!$Q$2:$Q$5001))),"",STDEV(IF(InputData!$G$2:$G$5001=$H33,InputData!$Q$2:$Q$5001))))</f>
        <v>0</v>
      </c>
      <c r="U33" s="172" t="e">
        <f>IF($B33="","",VLOOKUP($B33,Baseline!A$2:F$101,6,FALSE))</f>
        <v>#N/A</v>
      </c>
      <c r="V33" s="66">
        <f>IF($A33="","",IF(ISERROR(INDEX(InputData!$R:$R,MATCH(CONCATENATE($E33,"-1"),InputData!$AA:$AA,0)))=TRUE,0,INDEX(InputData!$R:$R,MATCH(CONCATENATE($E33,"-1"),InputData!$AA:$AA,0))))</f>
        <v>0</v>
      </c>
      <c r="W33" s="66">
        <f>IF($A33="","",IF(ISERROR(INDEX(InputData!$R:$R,MATCH(CONCATENATE($E33,"-2"),InputData!$AA:$AA,0)))=TRUE,0,INDEX(InputData!$R:$R,MATCH(CONCATENATE($E33,"-2"),InputData!$AA:$AA,0))))</f>
        <v>0</v>
      </c>
      <c r="X33" s="66">
        <f>IF($A33="","",IF(ISERROR(INDEX(InputData!$R:$R,MATCH(CONCATENATE($E33,"-3"),InputData!$AA:$AA,0)))=TRUE,0,INDEX(InputData!$R:$R,MATCH(CONCATENATE($E33,"-3"),InputData!$AA:$AA,0))))</f>
        <v>0</v>
      </c>
      <c r="Y33" s="66">
        <f>IF($A33="","",IF(ISERROR(INDEX(InputData!$R:$R,MATCH(CONCATENATE($E33,"-4"),InputData!$AA:$AA,0)))=TRUE,0,INDEX(InputData!$R:$R,MATCH(CONCATENATE($E33,"-4"),InputData!$AA:$AA,0))))</f>
        <v>0</v>
      </c>
      <c r="Z33" s="66">
        <f>IF($A33="","",IF(ISERROR(INDEX(InputData!$R:$R,MATCH(CONCATENATE($E33,"-5"),InputData!$AA:$AA,0)))=TRUE,0,INDEX(InputData!$R:$R,MATCH(CONCATENATE($E33,"-5"),InputData!$AA:$AA,0))))</f>
        <v>0</v>
      </c>
      <c r="AA33" s="66">
        <f>IF($A33="","",IF(ISERROR(INDEX(InputData!$R:$R,MATCH(CONCATENATE($E33,"-6"),InputData!$AA:$AA,0)))=TRUE,0,INDEX(InputData!$R:$R,MATCH(CONCATENATE($E33,"-6"),InputData!$AA:$AA,0))))</f>
        <v>0</v>
      </c>
      <c r="AB33" s="66">
        <f>IF($A33="","",IF(ISERROR(INDEX(InputData!$R:$R,MATCH(CONCATENATE($E33,"-7"),InputData!$AA:$AA,0)))=TRUE,0,INDEX(InputData!$R:$R,MATCH(CONCATENATE($E33,"-7"),InputData!$AA:$AA,0))))</f>
        <v>0</v>
      </c>
      <c r="AC33" s="66">
        <f>IF($A33="","",IF(ISERROR(INDEX(InputData!$R:$R,MATCH(CONCATENATE($E33,"-8"),InputData!$AA:$AA,0)))=TRUE,0,INDEX(InputData!$R:$R,MATCH(CONCATENATE($E33,"-8"),InputData!$AA:$AA,0))))</f>
        <v>0</v>
      </c>
      <c r="AD33" s="66">
        <f>IF($A33="","",IF(ISERROR(INDEX(InputData!$R:$R,MATCH(CONCATENATE($E33,"-9"),InputData!$AA:$AA,0)))=TRUE,0,INDEX(InputData!$R:$R,MATCH(CONCATENATE($E33,"-9"),InputData!$AA:$AA,0))))</f>
        <v>0</v>
      </c>
      <c r="AE33" s="66">
        <f>IF($A33="","",IF(ISERROR(INDEX(InputData!$R:$R,MATCH(CONCATENATE($E33,"-10"),InputData!$AA:$AA,0)))=TRUE,0,INDEX(InputData!$R:$R,MATCH(CONCATENATE($E33,"-10"),InputData!$AA:$AA,0))))</f>
        <v>0</v>
      </c>
      <c r="AF33" s="173">
        <f t="shared" si="2"/>
        <v>0</v>
      </c>
      <c r="AG33" s="168">
        <f t="shared" si="3"/>
        <v>0</v>
      </c>
    </row>
    <row r="34" spans="1:33" x14ac:dyDescent="0.25">
      <c r="A34" s="179" t="b">
        <f>IF(A33&lt;MAX(InputData!D:D),A33+1,IF(OR(A33="",A33=MAX(InputData!D:D)),""))</f>
        <v>0</v>
      </c>
      <c r="B34" s="4" t="e">
        <f>IF(A34="","",INDEX(InputData!K:K,MATCH($E34,InputData!$N:$N,0)))</f>
        <v>#N/A</v>
      </c>
      <c r="C34" s="3" t="e">
        <f>IF(A34="","",INDEX(InputData!L:L,MATCH($E34,InputData!$N:$N,0)))</f>
        <v>#N/A</v>
      </c>
      <c r="D34" s="3" t="e">
        <f>IF(A34="","",INDEX(InputData!M:M,MATCH($E34,InputData!$N:$N,0)))</f>
        <v>#N/A</v>
      </c>
      <c r="E34" s="3" t="str">
        <f>IF(A34="","",IF(ISERROR(VLOOKUP(A34,InputData!$D$2:$N$5001,11,FALSE))=TRUE,"",VLOOKUP(A34,InputData!$D$2:$N$5001,11,FALSE)))</f>
        <v/>
      </c>
      <c r="F34" s="58" t="str">
        <f>IF(H34="","",1*ISERROR(VLOOKUP(H34,H$1:H33,1,FALSE)))</f>
        <v/>
      </c>
      <c r="G34" s="58" t="str">
        <f>IF(F34=0,0,IF(F34="","",SUM(F$2:F34)))</f>
        <v/>
      </c>
      <c r="H34" s="144" t="str">
        <f t="shared" si="0"/>
        <v/>
      </c>
      <c r="I34" s="3">
        <f t="array" ref="I34">IF(A34="","",MAX(IF(InputData!$N$2:$N$5001=E34,InputData!$O$2:$O$5001)))</f>
        <v>0</v>
      </c>
      <c r="J34" s="146">
        <f>IF(A34="","",COUNTIF(InputData!N:N,E34))</f>
        <v>1048575</v>
      </c>
      <c r="K34" s="145" t="e">
        <f>IF($B34="","",VLOOKUP($B34,Baseline!A$2:F$101,4,FALSE))</f>
        <v>#N/A</v>
      </c>
      <c r="L34" s="58">
        <f t="array" ref="L34">IF($A34="","",MAX(IF(InputData!$N$2:$N$5001=$E34,InputData!W$2:W$5001)))</f>
        <v>0</v>
      </c>
      <c r="M34" s="58">
        <f t="array" ref="M34">IF($A34="","",MAX(IF(InputData!$N$2:$N$5001=$E34,InputData!X$2:X$5001)))</f>
        <v>0</v>
      </c>
      <c r="N34" s="58">
        <f t="array" ref="N34">IF($A34="","",MAX(IF(InputData!$N$2:$N$5001=$E34,InputData!Y$2:Y$5001)))</f>
        <v>0</v>
      </c>
      <c r="O34" s="58">
        <f t="array" ref="O34">IF($A34="","",MAX(IF(InputData!$N$2:$N$5001=$E34,InputData!Z$2:Z$5001)))</f>
        <v>0</v>
      </c>
      <c r="P34" s="146">
        <f t="shared" si="1"/>
        <v>0</v>
      </c>
      <c r="Q34" s="163" t="e">
        <f>IF($B34="","",VLOOKUP($B34,Baseline!A$2:F$101,5,FALSE))</f>
        <v>#N/A</v>
      </c>
      <c r="R34" s="6">
        <f t="array" ref="R34">IF($A34="","",SUM(IF(InputData!$N$2:$N$5001=$E34,InputData!$Q$2:$Q$5001))/COUNTIF(InputData!$N$2:$N$5001,$E34))</f>
        <v>0</v>
      </c>
      <c r="S34" s="6">
        <f t="array" ref="S34">IF($A34="","",IF(ISERROR(STDEV(IF(InputData!$N$2:$N$5001=$E34,InputData!$Q$2:$Q$5001))),"",STDEV(IF(InputData!$N$2:$N$5001=$E34,InputData!$Q$2:$Q$5001))))</f>
        <v>0</v>
      </c>
      <c r="T34" s="164">
        <f t="array" ref="T34">IF($A34="","",IF(ISERROR(STDEV(IF(InputData!$G$2:$G$5001=$H34,InputData!$Q$2:$Q$5001))),"",STDEV(IF(InputData!$G$2:$G$5001=$H34,InputData!$Q$2:$Q$5001))))</f>
        <v>0</v>
      </c>
      <c r="U34" s="172" t="e">
        <f>IF($B34="","",VLOOKUP($B34,Baseline!A$2:F$101,6,FALSE))</f>
        <v>#N/A</v>
      </c>
      <c r="V34" s="66">
        <f>IF($A34="","",IF(ISERROR(INDEX(InputData!$R:$R,MATCH(CONCATENATE($E34,"-1"),InputData!$AA:$AA,0)))=TRUE,0,INDEX(InputData!$R:$R,MATCH(CONCATENATE($E34,"-1"),InputData!$AA:$AA,0))))</f>
        <v>0</v>
      </c>
      <c r="W34" s="66">
        <f>IF($A34="","",IF(ISERROR(INDEX(InputData!$R:$R,MATCH(CONCATENATE($E34,"-2"),InputData!$AA:$AA,0)))=TRUE,0,INDEX(InputData!$R:$R,MATCH(CONCATENATE($E34,"-2"),InputData!$AA:$AA,0))))</f>
        <v>0</v>
      </c>
      <c r="X34" s="66">
        <f>IF($A34="","",IF(ISERROR(INDEX(InputData!$R:$R,MATCH(CONCATENATE($E34,"-3"),InputData!$AA:$AA,0)))=TRUE,0,INDEX(InputData!$R:$R,MATCH(CONCATENATE($E34,"-3"),InputData!$AA:$AA,0))))</f>
        <v>0</v>
      </c>
      <c r="Y34" s="66">
        <f>IF($A34="","",IF(ISERROR(INDEX(InputData!$R:$R,MATCH(CONCATENATE($E34,"-4"),InputData!$AA:$AA,0)))=TRUE,0,INDEX(InputData!$R:$R,MATCH(CONCATENATE($E34,"-4"),InputData!$AA:$AA,0))))</f>
        <v>0</v>
      </c>
      <c r="Z34" s="66">
        <f>IF($A34="","",IF(ISERROR(INDEX(InputData!$R:$R,MATCH(CONCATENATE($E34,"-5"),InputData!$AA:$AA,0)))=TRUE,0,INDEX(InputData!$R:$R,MATCH(CONCATENATE($E34,"-5"),InputData!$AA:$AA,0))))</f>
        <v>0</v>
      </c>
      <c r="AA34" s="66">
        <f>IF($A34="","",IF(ISERROR(INDEX(InputData!$R:$R,MATCH(CONCATENATE($E34,"-6"),InputData!$AA:$AA,0)))=TRUE,0,INDEX(InputData!$R:$R,MATCH(CONCATENATE($E34,"-6"),InputData!$AA:$AA,0))))</f>
        <v>0</v>
      </c>
      <c r="AB34" s="66">
        <f>IF($A34="","",IF(ISERROR(INDEX(InputData!$R:$R,MATCH(CONCATENATE($E34,"-7"),InputData!$AA:$AA,0)))=TRUE,0,INDEX(InputData!$R:$R,MATCH(CONCATENATE($E34,"-7"),InputData!$AA:$AA,0))))</f>
        <v>0</v>
      </c>
      <c r="AC34" s="66">
        <f>IF($A34="","",IF(ISERROR(INDEX(InputData!$R:$R,MATCH(CONCATENATE($E34,"-8"),InputData!$AA:$AA,0)))=TRUE,0,INDEX(InputData!$R:$R,MATCH(CONCATENATE($E34,"-8"),InputData!$AA:$AA,0))))</f>
        <v>0</v>
      </c>
      <c r="AD34" s="66">
        <f>IF($A34="","",IF(ISERROR(INDEX(InputData!$R:$R,MATCH(CONCATENATE($E34,"-9"),InputData!$AA:$AA,0)))=TRUE,0,INDEX(InputData!$R:$R,MATCH(CONCATENATE($E34,"-9"),InputData!$AA:$AA,0))))</f>
        <v>0</v>
      </c>
      <c r="AE34" s="66">
        <f>IF($A34="","",IF(ISERROR(INDEX(InputData!$R:$R,MATCH(CONCATENATE($E34,"-10"),InputData!$AA:$AA,0)))=TRUE,0,INDEX(InputData!$R:$R,MATCH(CONCATENATE($E34,"-10"),InputData!$AA:$AA,0))))</f>
        <v>0</v>
      </c>
      <c r="AF34" s="173">
        <f t="shared" si="2"/>
        <v>0</v>
      </c>
      <c r="AG34" s="168">
        <f t="shared" si="3"/>
        <v>0</v>
      </c>
    </row>
    <row r="35" spans="1:33" x14ac:dyDescent="0.25">
      <c r="A35" s="179" t="b">
        <f>IF(A34&lt;MAX(InputData!D:D),A34+1,IF(OR(A34="",A34=MAX(InputData!D:D)),""))</f>
        <v>0</v>
      </c>
      <c r="B35" s="4" t="e">
        <f>IF(A35="","",INDEX(InputData!K:K,MATCH($E35,InputData!$N:$N,0)))</f>
        <v>#N/A</v>
      </c>
      <c r="C35" s="3" t="e">
        <f>IF(A35="","",INDEX(InputData!L:L,MATCH($E35,InputData!$N:$N,0)))</f>
        <v>#N/A</v>
      </c>
      <c r="D35" s="3" t="e">
        <f>IF(A35="","",INDEX(InputData!M:M,MATCH($E35,InputData!$N:$N,0)))</f>
        <v>#N/A</v>
      </c>
      <c r="E35" s="3" t="str">
        <f>IF(A35="","",IF(ISERROR(VLOOKUP(A35,InputData!$D$2:$N$5001,11,FALSE))=TRUE,"",VLOOKUP(A35,InputData!$D$2:$N$5001,11,FALSE)))</f>
        <v/>
      </c>
      <c r="F35" s="58" t="str">
        <f>IF(H35="","",1*ISERROR(VLOOKUP(H35,H$1:H34,1,FALSE)))</f>
        <v/>
      </c>
      <c r="G35" s="58" t="str">
        <f>IF(F35=0,0,IF(F35="","",SUM(F$2:F35)))</f>
        <v/>
      </c>
      <c r="H35" s="144" t="str">
        <f t="shared" si="0"/>
        <v/>
      </c>
      <c r="I35" s="3">
        <f t="array" ref="I35">IF(A35="","",MAX(IF(InputData!$N$2:$N$5001=E35,InputData!$O$2:$O$5001)))</f>
        <v>0</v>
      </c>
      <c r="J35" s="146">
        <f>IF(A35="","",COUNTIF(InputData!N:N,E35))</f>
        <v>1048575</v>
      </c>
      <c r="K35" s="145" t="e">
        <f>IF($B35="","",VLOOKUP($B35,Baseline!A$2:F$101,4,FALSE))</f>
        <v>#N/A</v>
      </c>
      <c r="L35" s="58">
        <f t="array" ref="L35">IF($A35="","",MAX(IF(InputData!$N$2:$N$5001=$E35,InputData!W$2:W$5001)))</f>
        <v>0</v>
      </c>
      <c r="M35" s="58">
        <f t="array" ref="M35">IF($A35="","",MAX(IF(InputData!$N$2:$N$5001=$E35,InputData!X$2:X$5001)))</f>
        <v>0</v>
      </c>
      <c r="N35" s="58">
        <f t="array" ref="N35">IF($A35="","",MAX(IF(InputData!$N$2:$N$5001=$E35,InputData!Y$2:Y$5001)))</f>
        <v>0</v>
      </c>
      <c r="O35" s="58">
        <f t="array" ref="O35">IF($A35="","",MAX(IF(InputData!$N$2:$N$5001=$E35,InputData!Z$2:Z$5001)))</f>
        <v>0</v>
      </c>
      <c r="P35" s="146">
        <f t="shared" si="1"/>
        <v>0</v>
      </c>
      <c r="Q35" s="163" t="e">
        <f>IF($B35="","",VLOOKUP($B35,Baseline!A$2:F$101,5,FALSE))</f>
        <v>#N/A</v>
      </c>
      <c r="R35" s="6">
        <f t="array" ref="R35">IF($A35="","",SUM(IF(InputData!$N$2:$N$5001=$E35,InputData!$Q$2:$Q$5001))/COUNTIF(InputData!$N$2:$N$5001,$E35))</f>
        <v>0</v>
      </c>
      <c r="S35" s="6">
        <f t="array" ref="S35">IF($A35="","",IF(ISERROR(STDEV(IF(InputData!$N$2:$N$5001=$E35,InputData!$Q$2:$Q$5001))),"",STDEV(IF(InputData!$N$2:$N$5001=$E35,InputData!$Q$2:$Q$5001))))</f>
        <v>0</v>
      </c>
      <c r="T35" s="164">
        <f t="array" ref="T35">IF($A35="","",IF(ISERROR(STDEV(IF(InputData!$G$2:$G$5001=$H35,InputData!$Q$2:$Q$5001))),"",STDEV(IF(InputData!$G$2:$G$5001=$H35,InputData!$Q$2:$Q$5001))))</f>
        <v>0</v>
      </c>
      <c r="U35" s="172" t="e">
        <f>IF($B35="","",VLOOKUP($B35,Baseline!A$2:F$101,6,FALSE))</f>
        <v>#N/A</v>
      </c>
      <c r="V35" s="66">
        <f>IF($A35="","",IF(ISERROR(INDEX(InputData!$R:$R,MATCH(CONCATENATE($E35,"-1"),InputData!$AA:$AA,0)))=TRUE,0,INDEX(InputData!$R:$R,MATCH(CONCATENATE($E35,"-1"),InputData!$AA:$AA,0))))</f>
        <v>0</v>
      </c>
      <c r="W35" s="66">
        <f>IF($A35="","",IF(ISERROR(INDEX(InputData!$R:$R,MATCH(CONCATENATE($E35,"-2"),InputData!$AA:$AA,0)))=TRUE,0,INDEX(InputData!$R:$R,MATCH(CONCATENATE($E35,"-2"),InputData!$AA:$AA,0))))</f>
        <v>0</v>
      </c>
      <c r="X35" s="66">
        <f>IF($A35="","",IF(ISERROR(INDEX(InputData!$R:$R,MATCH(CONCATENATE($E35,"-3"),InputData!$AA:$AA,0)))=TRUE,0,INDEX(InputData!$R:$R,MATCH(CONCATENATE($E35,"-3"),InputData!$AA:$AA,0))))</f>
        <v>0</v>
      </c>
      <c r="Y35" s="66">
        <f>IF($A35="","",IF(ISERROR(INDEX(InputData!$R:$R,MATCH(CONCATENATE($E35,"-4"),InputData!$AA:$AA,0)))=TRUE,0,INDEX(InputData!$R:$R,MATCH(CONCATENATE($E35,"-4"),InputData!$AA:$AA,0))))</f>
        <v>0</v>
      </c>
      <c r="Z35" s="66">
        <f>IF($A35="","",IF(ISERROR(INDEX(InputData!$R:$R,MATCH(CONCATENATE($E35,"-5"),InputData!$AA:$AA,0)))=TRUE,0,INDEX(InputData!$R:$R,MATCH(CONCATENATE($E35,"-5"),InputData!$AA:$AA,0))))</f>
        <v>0</v>
      </c>
      <c r="AA35" s="66">
        <f>IF($A35="","",IF(ISERROR(INDEX(InputData!$R:$R,MATCH(CONCATENATE($E35,"-6"),InputData!$AA:$AA,0)))=TRUE,0,INDEX(InputData!$R:$R,MATCH(CONCATENATE($E35,"-6"),InputData!$AA:$AA,0))))</f>
        <v>0</v>
      </c>
      <c r="AB35" s="66">
        <f>IF($A35="","",IF(ISERROR(INDEX(InputData!$R:$R,MATCH(CONCATENATE($E35,"-7"),InputData!$AA:$AA,0)))=TRUE,0,INDEX(InputData!$R:$R,MATCH(CONCATENATE($E35,"-7"),InputData!$AA:$AA,0))))</f>
        <v>0</v>
      </c>
      <c r="AC35" s="66">
        <f>IF($A35="","",IF(ISERROR(INDEX(InputData!$R:$R,MATCH(CONCATENATE($E35,"-8"),InputData!$AA:$AA,0)))=TRUE,0,INDEX(InputData!$R:$R,MATCH(CONCATENATE($E35,"-8"),InputData!$AA:$AA,0))))</f>
        <v>0</v>
      </c>
      <c r="AD35" s="66">
        <f>IF($A35="","",IF(ISERROR(INDEX(InputData!$R:$R,MATCH(CONCATENATE($E35,"-9"),InputData!$AA:$AA,0)))=TRUE,0,INDEX(InputData!$R:$R,MATCH(CONCATENATE($E35,"-9"),InputData!$AA:$AA,0))))</f>
        <v>0</v>
      </c>
      <c r="AE35" s="66">
        <f>IF($A35="","",IF(ISERROR(INDEX(InputData!$R:$R,MATCH(CONCATENATE($E35,"-10"),InputData!$AA:$AA,0)))=TRUE,0,INDEX(InputData!$R:$R,MATCH(CONCATENATE($E35,"-10"),InputData!$AA:$AA,0))))</f>
        <v>0</v>
      </c>
      <c r="AF35" s="173">
        <f t="shared" si="2"/>
        <v>0</v>
      </c>
      <c r="AG35" s="168">
        <f t="shared" si="3"/>
        <v>0</v>
      </c>
    </row>
    <row r="36" spans="1:33" x14ac:dyDescent="0.25">
      <c r="A36" s="179" t="b">
        <f>IF(A35&lt;MAX(InputData!D:D),A35+1,IF(OR(A35="",A35=MAX(InputData!D:D)),""))</f>
        <v>0</v>
      </c>
      <c r="B36" s="4" t="e">
        <f>IF(A36="","",INDEX(InputData!K:K,MATCH($E36,InputData!$N:$N,0)))</f>
        <v>#N/A</v>
      </c>
      <c r="C36" s="3" t="e">
        <f>IF(A36="","",INDEX(InputData!L:L,MATCH($E36,InputData!$N:$N,0)))</f>
        <v>#N/A</v>
      </c>
      <c r="D36" s="3" t="e">
        <f>IF(A36="","",INDEX(InputData!M:M,MATCH($E36,InputData!$N:$N,0)))</f>
        <v>#N/A</v>
      </c>
      <c r="E36" s="3" t="str">
        <f>IF(A36="","",IF(ISERROR(VLOOKUP(A36,InputData!$D$2:$N$5001,11,FALSE))=TRUE,"",VLOOKUP(A36,InputData!$D$2:$N$5001,11,FALSE)))</f>
        <v/>
      </c>
      <c r="F36" s="58" t="str">
        <f>IF(H36="","",1*ISERROR(VLOOKUP(H36,H$1:H35,1,FALSE)))</f>
        <v/>
      </c>
      <c r="G36" s="58" t="str">
        <f>IF(F36=0,0,IF(F36="","",SUM(F$2:F36)))</f>
        <v/>
      </c>
      <c r="H36" s="144" t="str">
        <f t="shared" si="0"/>
        <v/>
      </c>
      <c r="I36" s="3">
        <f t="array" ref="I36">IF(A36="","",MAX(IF(InputData!$N$2:$N$5001=E36,InputData!$O$2:$O$5001)))</f>
        <v>0</v>
      </c>
      <c r="J36" s="146">
        <f>IF(A36="","",COUNTIF(InputData!N:N,E36))</f>
        <v>1048575</v>
      </c>
      <c r="K36" s="145" t="e">
        <f>IF($B36="","",VLOOKUP($B36,Baseline!A$2:F$101,4,FALSE))</f>
        <v>#N/A</v>
      </c>
      <c r="L36" s="58">
        <f t="array" ref="L36">IF($A36="","",MAX(IF(InputData!$N$2:$N$5001=$E36,InputData!W$2:W$5001)))</f>
        <v>0</v>
      </c>
      <c r="M36" s="58">
        <f t="array" ref="M36">IF($A36="","",MAX(IF(InputData!$N$2:$N$5001=$E36,InputData!X$2:X$5001)))</f>
        <v>0</v>
      </c>
      <c r="N36" s="58">
        <f t="array" ref="N36">IF($A36="","",MAX(IF(InputData!$N$2:$N$5001=$E36,InputData!Y$2:Y$5001)))</f>
        <v>0</v>
      </c>
      <c r="O36" s="58">
        <f t="array" ref="O36">IF($A36="","",MAX(IF(InputData!$N$2:$N$5001=$E36,InputData!Z$2:Z$5001)))</f>
        <v>0</v>
      </c>
      <c r="P36" s="146">
        <f t="shared" si="1"/>
        <v>0</v>
      </c>
      <c r="Q36" s="163" t="e">
        <f>IF($B36="","",VLOOKUP($B36,Baseline!A$2:F$101,5,FALSE))</f>
        <v>#N/A</v>
      </c>
      <c r="R36" s="6">
        <f t="array" ref="R36">IF($A36="","",SUM(IF(InputData!$N$2:$N$5001=$E36,InputData!$Q$2:$Q$5001))/COUNTIF(InputData!$N$2:$N$5001,$E36))</f>
        <v>0</v>
      </c>
      <c r="S36" s="6">
        <f t="array" ref="S36">IF($A36="","",IF(ISERROR(STDEV(IF(InputData!$N$2:$N$5001=$E36,InputData!$Q$2:$Q$5001))),"",STDEV(IF(InputData!$N$2:$N$5001=$E36,InputData!$Q$2:$Q$5001))))</f>
        <v>0</v>
      </c>
      <c r="T36" s="164">
        <f t="array" ref="T36">IF($A36="","",IF(ISERROR(STDEV(IF(InputData!$G$2:$G$5001=$H36,InputData!$Q$2:$Q$5001))),"",STDEV(IF(InputData!$G$2:$G$5001=$H36,InputData!$Q$2:$Q$5001))))</f>
        <v>0</v>
      </c>
      <c r="U36" s="172" t="e">
        <f>IF($B36="","",VLOOKUP($B36,Baseline!A$2:F$101,6,FALSE))</f>
        <v>#N/A</v>
      </c>
      <c r="V36" s="66">
        <f>IF($A36="","",IF(ISERROR(INDEX(InputData!$R:$R,MATCH(CONCATENATE($E36,"-1"),InputData!$AA:$AA,0)))=TRUE,0,INDEX(InputData!$R:$R,MATCH(CONCATENATE($E36,"-1"),InputData!$AA:$AA,0))))</f>
        <v>0</v>
      </c>
      <c r="W36" s="66">
        <f>IF($A36="","",IF(ISERROR(INDEX(InputData!$R:$R,MATCH(CONCATENATE($E36,"-2"),InputData!$AA:$AA,0)))=TRUE,0,INDEX(InputData!$R:$R,MATCH(CONCATENATE($E36,"-2"),InputData!$AA:$AA,0))))</f>
        <v>0</v>
      </c>
      <c r="X36" s="66">
        <f>IF($A36="","",IF(ISERROR(INDEX(InputData!$R:$R,MATCH(CONCATENATE($E36,"-3"),InputData!$AA:$AA,0)))=TRUE,0,INDEX(InputData!$R:$R,MATCH(CONCATENATE($E36,"-3"),InputData!$AA:$AA,0))))</f>
        <v>0</v>
      </c>
      <c r="Y36" s="66">
        <f>IF($A36="","",IF(ISERROR(INDEX(InputData!$R:$R,MATCH(CONCATENATE($E36,"-4"),InputData!$AA:$AA,0)))=TRUE,0,INDEX(InputData!$R:$R,MATCH(CONCATENATE($E36,"-4"),InputData!$AA:$AA,0))))</f>
        <v>0</v>
      </c>
      <c r="Z36" s="66">
        <f>IF($A36="","",IF(ISERROR(INDEX(InputData!$R:$R,MATCH(CONCATENATE($E36,"-5"),InputData!$AA:$AA,0)))=TRUE,0,INDEX(InputData!$R:$R,MATCH(CONCATENATE($E36,"-5"),InputData!$AA:$AA,0))))</f>
        <v>0</v>
      </c>
      <c r="AA36" s="66">
        <f>IF($A36="","",IF(ISERROR(INDEX(InputData!$R:$R,MATCH(CONCATENATE($E36,"-6"),InputData!$AA:$AA,0)))=TRUE,0,INDEX(InputData!$R:$R,MATCH(CONCATENATE($E36,"-6"),InputData!$AA:$AA,0))))</f>
        <v>0</v>
      </c>
      <c r="AB36" s="66">
        <f>IF($A36="","",IF(ISERROR(INDEX(InputData!$R:$R,MATCH(CONCATENATE($E36,"-7"),InputData!$AA:$AA,0)))=TRUE,0,INDEX(InputData!$R:$R,MATCH(CONCATENATE($E36,"-7"),InputData!$AA:$AA,0))))</f>
        <v>0</v>
      </c>
      <c r="AC36" s="66">
        <f>IF($A36="","",IF(ISERROR(INDEX(InputData!$R:$R,MATCH(CONCATENATE($E36,"-8"),InputData!$AA:$AA,0)))=TRUE,0,INDEX(InputData!$R:$R,MATCH(CONCATENATE($E36,"-8"),InputData!$AA:$AA,0))))</f>
        <v>0</v>
      </c>
      <c r="AD36" s="66">
        <f>IF($A36="","",IF(ISERROR(INDEX(InputData!$R:$R,MATCH(CONCATENATE($E36,"-9"),InputData!$AA:$AA,0)))=TRUE,0,INDEX(InputData!$R:$R,MATCH(CONCATENATE($E36,"-9"),InputData!$AA:$AA,0))))</f>
        <v>0</v>
      </c>
      <c r="AE36" s="66">
        <f>IF($A36="","",IF(ISERROR(INDEX(InputData!$R:$R,MATCH(CONCATENATE($E36,"-10"),InputData!$AA:$AA,0)))=TRUE,0,INDEX(InputData!$R:$R,MATCH(CONCATENATE($E36,"-10"),InputData!$AA:$AA,0))))</f>
        <v>0</v>
      </c>
      <c r="AF36" s="173">
        <f t="shared" si="2"/>
        <v>0</v>
      </c>
      <c r="AG36" s="168">
        <f t="shared" si="3"/>
        <v>0</v>
      </c>
    </row>
    <row r="37" spans="1:33" x14ac:dyDescent="0.25">
      <c r="A37" s="179" t="b">
        <f>IF(A36&lt;MAX(InputData!D:D),A36+1,IF(OR(A36="",A36=MAX(InputData!D:D)),""))</f>
        <v>0</v>
      </c>
      <c r="B37" s="4" t="e">
        <f>IF(A37="","",INDEX(InputData!K:K,MATCH($E37,InputData!$N:$N,0)))</f>
        <v>#N/A</v>
      </c>
      <c r="C37" s="3" t="e">
        <f>IF(A37="","",INDEX(InputData!L:L,MATCH($E37,InputData!$N:$N,0)))</f>
        <v>#N/A</v>
      </c>
      <c r="D37" s="3" t="e">
        <f>IF(A37="","",INDEX(InputData!M:M,MATCH($E37,InputData!$N:$N,0)))</f>
        <v>#N/A</v>
      </c>
      <c r="E37" s="3" t="str">
        <f>IF(A37="","",IF(ISERROR(VLOOKUP(A37,InputData!$D$2:$N$5001,11,FALSE))=TRUE,"",VLOOKUP(A37,InputData!$D$2:$N$5001,11,FALSE)))</f>
        <v/>
      </c>
      <c r="F37" s="58" t="str">
        <f>IF(H37="","",1*ISERROR(VLOOKUP(H37,H$1:H36,1,FALSE)))</f>
        <v/>
      </c>
      <c r="G37" s="58" t="str">
        <f>IF(F37=0,0,IF(F37="","",SUM(F$2:F37)))</f>
        <v/>
      </c>
      <c r="H37" s="144" t="str">
        <f t="shared" si="0"/>
        <v/>
      </c>
      <c r="I37" s="3">
        <f t="array" ref="I37">IF(A37="","",MAX(IF(InputData!$N$2:$N$5001=E37,InputData!$O$2:$O$5001)))</f>
        <v>0</v>
      </c>
      <c r="J37" s="146">
        <f>IF(A37="","",COUNTIF(InputData!N:N,E37))</f>
        <v>1048575</v>
      </c>
      <c r="K37" s="145" t="e">
        <f>IF($B37="","",VLOOKUP($B37,Baseline!A$2:F$101,4,FALSE))</f>
        <v>#N/A</v>
      </c>
      <c r="L37" s="58">
        <f t="array" ref="L37">IF($A37="","",MAX(IF(InputData!$N$2:$N$5001=$E37,InputData!W$2:W$5001)))</f>
        <v>0</v>
      </c>
      <c r="M37" s="58">
        <f t="array" ref="M37">IF($A37="","",MAX(IF(InputData!$N$2:$N$5001=$E37,InputData!X$2:X$5001)))</f>
        <v>0</v>
      </c>
      <c r="N37" s="58">
        <f t="array" ref="N37">IF($A37="","",MAX(IF(InputData!$N$2:$N$5001=$E37,InputData!Y$2:Y$5001)))</f>
        <v>0</v>
      </c>
      <c r="O37" s="58">
        <f t="array" ref="O37">IF($A37="","",MAX(IF(InputData!$N$2:$N$5001=$E37,InputData!Z$2:Z$5001)))</f>
        <v>0</v>
      </c>
      <c r="P37" s="146">
        <f t="shared" si="1"/>
        <v>0</v>
      </c>
      <c r="Q37" s="163" t="e">
        <f>IF($B37="","",VLOOKUP($B37,Baseline!A$2:F$101,5,FALSE))</f>
        <v>#N/A</v>
      </c>
      <c r="R37" s="6">
        <f t="array" ref="R37">IF($A37="","",SUM(IF(InputData!$N$2:$N$5001=$E37,InputData!$Q$2:$Q$5001))/COUNTIF(InputData!$N$2:$N$5001,$E37))</f>
        <v>0</v>
      </c>
      <c r="S37" s="6">
        <f t="array" ref="S37">IF($A37="","",IF(ISERROR(STDEV(IF(InputData!$N$2:$N$5001=$E37,InputData!$Q$2:$Q$5001))),"",STDEV(IF(InputData!$N$2:$N$5001=$E37,InputData!$Q$2:$Q$5001))))</f>
        <v>0</v>
      </c>
      <c r="T37" s="164">
        <f t="array" ref="T37">IF($A37="","",IF(ISERROR(STDEV(IF(InputData!$G$2:$G$5001=$H37,InputData!$Q$2:$Q$5001))),"",STDEV(IF(InputData!$G$2:$G$5001=$H37,InputData!$Q$2:$Q$5001))))</f>
        <v>0</v>
      </c>
      <c r="U37" s="172" t="e">
        <f>IF($B37="","",VLOOKUP($B37,Baseline!A$2:F$101,6,FALSE))</f>
        <v>#N/A</v>
      </c>
      <c r="V37" s="66">
        <f>IF($A37="","",IF(ISERROR(INDEX(InputData!$R:$R,MATCH(CONCATENATE($E37,"-1"),InputData!$AA:$AA,0)))=TRUE,0,INDEX(InputData!$R:$R,MATCH(CONCATENATE($E37,"-1"),InputData!$AA:$AA,0))))</f>
        <v>0</v>
      </c>
      <c r="W37" s="66">
        <f>IF($A37="","",IF(ISERROR(INDEX(InputData!$R:$R,MATCH(CONCATENATE($E37,"-2"),InputData!$AA:$AA,0)))=TRUE,0,INDEX(InputData!$R:$R,MATCH(CONCATENATE($E37,"-2"),InputData!$AA:$AA,0))))</f>
        <v>0</v>
      </c>
      <c r="X37" s="66">
        <f>IF($A37="","",IF(ISERROR(INDEX(InputData!$R:$R,MATCH(CONCATENATE($E37,"-3"),InputData!$AA:$AA,0)))=TRUE,0,INDEX(InputData!$R:$R,MATCH(CONCATENATE($E37,"-3"),InputData!$AA:$AA,0))))</f>
        <v>0</v>
      </c>
      <c r="Y37" s="66">
        <f>IF($A37="","",IF(ISERROR(INDEX(InputData!$R:$R,MATCH(CONCATENATE($E37,"-4"),InputData!$AA:$AA,0)))=TRUE,0,INDEX(InputData!$R:$R,MATCH(CONCATENATE($E37,"-4"),InputData!$AA:$AA,0))))</f>
        <v>0</v>
      </c>
      <c r="Z37" s="66">
        <f>IF($A37="","",IF(ISERROR(INDEX(InputData!$R:$R,MATCH(CONCATENATE($E37,"-5"),InputData!$AA:$AA,0)))=TRUE,0,INDEX(InputData!$R:$R,MATCH(CONCATENATE($E37,"-5"),InputData!$AA:$AA,0))))</f>
        <v>0</v>
      </c>
      <c r="AA37" s="66">
        <f>IF($A37="","",IF(ISERROR(INDEX(InputData!$R:$R,MATCH(CONCATENATE($E37,"-6"),InputData!$AA:$AA,0)))=TRUE,0,INDEX(InputData!$R:$R,MATCH(CONCATENATE($E37,"-6"),InputData!$AA:$AA,0))))</f>
        <v>0</v>
      </c>
      <c r="AB37" s="66">
        <f>IF($A37="","",IF(ISERROR(INDEX(InputData!$R:$R,MATCH(CONCATENATE($E37,"-7"),InputData!$AA:$AA,0)))=TRUE,0,INDEX(InputData!$R:$R,MATCH(CONCATENATE($E37,"-7"),InputData!$AA:$AA,0))))</f>
        <v>0</v>
      </c>
      <c r="AC37" s="66">
        <f>IF($A37="","",IF(ISERROR(INDEX(InputData!$R:$R,MATCH(CONCATENATE($E37,"-8"),InputData!$AA:$AA,0)))=TRUE,0,INDEX(InputData!$R:$R,MATCH(CONCATENATE($E37,"-8"),InputData!$AA:$AA,0))))</f>
        <v>0</v>
      </c>
      <c r="AD37" s="66">
        <f>IF($A37="","",IF(ISERROR(INDEX(InputData!$R:$R,MATCH(CONCATENATE($E37,"-9"),InputData!$AA:$AA,0)))=TRUE,0,INDEX(InputData!$R:$R,MATCH(CONCATENATE($E37,"-9"),InputData!$AA:$AA,0))))</f>
        <v>0</v>
      </c>
      <c r="AE37" s="66">
        <f>IF($A37="","",IF(ISERROR(INDEX(InputData!$R:$R,MATCH(CONCATENATE($E37,"-10"),InputData!$AA:$AA,0)))=TRUE,0,INDEX(InputData!$R:$R,MATCH(CONCATENATE($E37,"-10"),InputData!$AA:$AA,0))))</f>
        <v>0</v>
      </c>
      <c r="AF37" s="173">
        <f t="shared" si="2"/>
        <v>0</v>
      </c>
      <c r="AG37" s="168">
        <f t="shared" si="3"/>
        <v>0</v>
      </c>
    </row>
    <row r="38" spans="1:33" x14ac:dyDescent="0.25">
      <c r="A38" s="179" t="b">
        <f>IF(A37&lt;MAX(InputData!D:D),A37+1,IF(OR(A37="",A37=MAX(InputData!D:D)),""))</f>
        <v>0</v>
      </c>
      <c r="B38" s="4" t="e">
        <f>IF(A38="","",INDEX(InputData!K:K,MATCH($E38,InputData!$N:$N,0)))</f>
        <v>#N/A</v>
      </c>
      <c r="C38" s="3" t="e">
        <f>IF(A38="","",INDEX(InputData!L:L,MATCH($E38,InputData!$N:$N,0)))</f>
        <v>#N/A</v>
      </c>
      <c r="D38" s="3" t="e">
        <f>IF(A38="","",INDEX(InputData!M:M,MATCH($E38,InputData!$N:$N,0)))</f>
        <v>#N/A</v>
      </c>
      <c r="E38" s="3" t="str">
        <f>IF(A38="","",IF(ISERROR(VLOOKUP(A38,InputData!$D$2:$N$5001,11,FALSE))=TRUE,"",VLOOKUP(A38,InputData!$D$2:$N$5001,11,FALSE)))</f>
        <v/>
      </c>
      <c r="F38" s="58" t="str">
        <f>IF(H38="","",1*ISERROR(VLOOKUP(H38,H$1:H37,1,FALSE)))</f>
        <v/>
      </c>
      <c r="G38" s="58" t="str">
        <f>IF(F38=0,0,IF(F38="","",SUM(F$2:F38)))</f>
        <v/>
      </c>
      <c r="H38" s="144" t="str">
        <f t="shared" si="0"/>
        <v/>
      </c>
      <c r="I38" s="3">
        <f t="array" ref="I38">IF(A38="","",MAX(IF(InputData!$N$2:$N$5001=E38,InputData!$O$2:$O$5001)))</f>
        <v>0</v>
      </c>
      <c r="J38" s="146">
        <f>IF(A38="","",COUNTIF(InputData!N:N,E38))</f>
        <v>1048575</v>
      </c>
      <c r="K38" s="145" t="e">
        <f>IF($B38="","",VLOOKUP($B38,Baseline!A$2:F$101,4,FALSE))</f>
        <v>#N/A</v>
      </c>
      <c r="L38" s="58">
        <f t="array" ref="L38">IF($A38="","",MAX(IF(InputData!$N$2:$N$5001=$E38,InputData!W$2:W$5001)))</f>
        <v>0</v>
      </c>
      <c r="M38" s="58">
        <f t="array" ref="M38">IF($A38="","",MAX(IF(InputData!$N$2:$N$5001=$E38,InputData!X$2:X$5001)))</f>
        <v>0</v>
      </c>
      <c r="N38" s="58">
        <f t="array" ref="N38">IF($A38="","",MAX(IF(InputData!$N$2:$N$5001=$E38,InputData!Y$2:Y$5001)))</f>
        <v>0</v>
      </c>
      <c r="O38" s="58">
        <f t="array" ref="O38">IF($A38="","",MAX(IF(InputData!$N$2:$N$5001=$E38,InputData!Z$2:Z$5001)))</f>
        <v>0</v>
      </c>
      <c r="P38" s="146">
        <f t="shared" si="1"/>
        <v>0</v>
      </c>
      <c r="Q38" s="163" t="e">
        <f>IF($B38="","",VLOOKUP($B38,Baseline!A$2:F$101,5,FALSE))</f>
        <v>#N/A</v>
      </c>
      <c r="R38" s="6">
        <f t="array" ref="R38">IF($A38="","",SUM(IF(InputData!$N$2:$N$5001=$E38,InputData!$Q$2:$Q$5001))/COUNTIF(InputData!$N$2:$N$5001,$E38))</f>
        <v>0</v>
      </c>
      <c r="S38" s="6">
        <f t="array" ref="S38">IF($A38="","",IF(ISERROR(STDEV(IF(InputData!$N$2:$N$5001=$E38,InputData!$Q$2:$Q$5001))),"",STDEV(IF(InputData!$N$2:$N$5001=$E38,InputData!$Q$2:$Q$5001))))</f>
        <v>0</v>
      </c>
      <c r="T38" s="164">
        <f t="array" ref="T38">IF($A38="","",IF(ISERROR(STDEV(IF(InputData!$G$2:$G$5001=$H38,InputData!$Q$2:$Q$5001))),"",STDEV(IF(InputData!$G$2:$G$5001=$H38,InputData!$Q$2:$Q$5001))))</f>
        <v>0</v>
      </c>
      <c r="U38" s="172" t="e">
        <f>IF($B38="","",VLOOKUP($B38,Baseline!A$2:F$101,6,FALSE))</f>
        <v>#N/A</v>
      </c>
      <c r="V38" s="66">
        <f>IF($A38="","",IF(ISERROR(INDEX(InputData!$R:$R,MATCH(CONCATENATE($E38,"-1"),InputData!$AA:$AA,0)))=TRUE,0,INDEX(InputData!$R:$R,MATCH(CONCATENATE($E38,"-1"),InputData!$AA:$AA,0))))</f>
        <v>0</v>
      </c>
      <c r="W38" s="66">
        <f>IF($A38="","",IF(ISERROR(INDEX(InputData!$R:$R,MATCH(CONCATENATE($E38,"-2"),InputData!$AA:$AA,0)))=TRUE,0,INDEX(InputData!$R:$R,MATCH(CONCATENATE($E38,"-2"),InputData!$AA:$AA,0))))</f>
        <v>0</v>
      </c>
      <c r="X38" s="66">
        <f>IF($A38="","",IF(ISERROR(INDEX(InputData!$R:$R,MATCH(CONCATENATE($E38,"-3"),InputData!$AA:$AA,0)))=TRUE,0,INDEX(InputData!$R:$R,MATCH(CONCATENATE($E38,"-3"),InputData!$AA:$AA,0))))</f>
        <v>0</v>
      </c>
      <c r="Y38" s="66">
        <f>IF($A38="","",IF(ISERROR(INDEX(InputData!$R:$R,MATCH(CONCATENATE($E38,"-4"),InputData!$AA:$AA,0)))=TRUE,0,INDEX(InputData!$R:$R,MATCH(CONCATENATE($E38,"-4"),InputData!$AA:$AA,0))))</f>
        <v>0</v>
      </c>
      <c r="Z38" s="66">
        <f>IF($A38="","",IF(ISERROR(INDEX(InputData!$R:$R,MATCH(CONCATENATE($E38,"-5"),InputData!$AA:$AA,0)))=TRUE,0,INDEX(InputData!$R:$R,MATCH(CONCATENATE($E38,"-5"),InputData!$AA:$AA,0))))</f>
        <v>0</v>
      </c>
      <c r="AA38" s="66">
        <f>IF($A38="","",IF(ISERROR(INDEX(InputData!$R:$R,MATCH(CONCATENATE($E38,"-6"),InputData!$AA:$AA,0)))=TRUE,0,INDEX(InputData!$R:$R,MATCH(CONCATENATE($E38,"-6"),InputData!$AA:$AA,0))))</f>
        <v>0</v>
      </c>
      <c r="AB38" s="66">
        <f>IF($A38="","",IF(ISERROR(INDEX(InputData!$R:$R,MATCH(CONCATENATE($E38,"-7"),InputData!$AA:$AA,0)))=TRUE,0,INDEX(InputData!$R:$R,MATCH(CONCATENATE($E38,"-7"),InputData!$AA:$AA,0))))</f>
        <v>0</v>
      </c>
      <c r="AC38" s="66">
        <f>IF($A38="","",IF(ISERROR(INDEX(InputData!$R:$R,MATCH(CONCATENATE($E38,"-8"),InputData!$AA:$AA,0)))=TRUE,0,INDEX(InputData!$R:$R,MATCH(CONCATENATE($E38,"-8"),InputData!$AA:$AA,0))))</f>
        <v>0</v>
      </c>
      <c r="AD38" s="66">
        <f>IF($A38="","",IF(ISERROR(INDEX(InputData!$R:$R,MATCH(CONCATENATE($E38,"-9"),InputData!$AA:$AA,0)))=TRUE,0,INDEX(InputData!$R:$R,MATCH(CONCATENATE($E38,"-9"),InputData!$AA:$AA,0))))</f>
        <v>0</v>
      </c>
      <c r="AE38" s="66">
        <f>IF($A38="","",IF(ISERROR(INDEX(InputData!$R:$R,MATCH(CONCATENATE($E38,"-10"),InputData!$AA:$AA,0)))=TRUE,0,INDEX(InputData!$R:$R,MATCH(CONCATENATE($E38,"-10"),InputData!$AA:$AA,0))))</f>
        <v>0</v>
      </c>
      <c r="AF38" s="173">
        <f t="shared" si="2"/>
        <v>0</v>
      </c>
      <c r="AG38" s="168">
        <f t="shared" si="3"/>
        <v>0</v>
      </c>
    </row>
    <row r="39" spans="1:33" x14ac:dyDescent="0.25">
      <c r="A39" s="179" t="b">
        <f>IF(A38&lt;MAX(InputData!D:D),A38+1,IF(OR(A38="",A38=MAX(InputData!D:D)),""))</f>
        <v>0</v>
      </c>
      <c r="B39" s="4" t="e">
        <f>IF(A39="","",INDEX(InputData!K:K,MATCH($E39,InputData!$N:$N,0)))</f>
        <v>#N/A</v>
      </c>
      <c r="C39" s="3" t="e">
        <f>IF(A39="","",INDEX(InputData!L:L,MATCH($E39,InputData!$N:$N,0)))</f>
        <v>#N/A</v>
      </c>
      <c r="D39" s="3" t="e">
        <f>IF(A39="","",INDEX(InputData!M:M,MATCH($E39,InputData!$N:$N,0)))</f>
        <v>#N/A</v>
      </c>
      <c r="E39" s="3" t="str">
        <f>IF(A39="","",IF(ISERROR(VLOOKUP(A39,InputData!$D$2:$N$5001,11,FALSE))=TRUE,"",VLOOKUP(A39,InputData!$D$2:$N$5001,11,FALSE)))</f>
        <v/>
      </c>
      <c r="F39" s="58" t="str">
        <f>IF(H39="","",1*ISERROR(VLOOKUP(H39,H$1:H38,1,FALSE)))</f>
        <v/>
      </c>
      <c r="G39" s="58" t="str">
        <f>IF(F39=0,0,IF(F39="","",SUM(F$2:F39)))</f>
        <v/>
      </c>
      <c r="H39" s="144" t="str">
        <f t="shared" si="0"/>
        <v/>
      </c>
      <c r="I39" s="3">
        <f t="array" ref="I39">IF(A39="","",MAX(IF(InputData!$N$2:$N$5001=E39,InputData!$O$2:$O$5001)))</f>
        <v>0</v>
      </c>
      <c r="J39" s="146">
        <f>IF(A39="","",COUNTIF(InputData!N:N,E39))</f>
        <v>1048575</v>
      </c>
      <c r="K39" s="145" t="e">
        <f>IF($B39="","",VLOOKUP($B39,Baseline!A$2:F$101,4,FALSE))</f>
        <v>#N/A</v>
      </c>
      <c r="L39" s="58">
        <f t="array" ref="L39">IF($A39="","",MAX(IF(InputData!$N$2:$N$5001=$E39,InputData!W$2:W$5001)))</f>
        <v>0</v>
      </c>
      <c r="M39" s="58">
        <f t="array" ref="M39">IF($A39="","",MAX(IF(InputData!$N$2:$N$5001=$E39,InputData!X$2:X$5001)))</f>
        <v>0</v>
      </c>
      <c r="N39" s="58">
        <f t="array" ref="N39">IF($A39="","",MAX(IF(InputData!$N$2:$N$5001=$E39,InputData!Y$2:Y$5001)))</f>
        <v>0</v>
      </c>
      <c r="O39" s="58">
        <f t="array" ref="O39">IF($A39="","",MAX(IF(InputData!$N$2:$N$5001=$E39,InputData!Z$2:Z$5001)))</f>
        <v>0</v>
      </c>
      <c r="P39" s="146">
        <f t="shared" si="1"/>
        <v>0</v>
      </c>
      <c r="Q39" s="163" t="e">
        <f>IF($B39="","",VLOOKUP($B39,Baseline!A$2:F$101,5,FALSE))</f>
        <v>#N/A</v>
      </c>
      <c r="R39" s="6">
        <f t="array" ref="R39">IF($A39="","",SUM(IF(InputData!$N$2:$N$5001=$E39,InputData!$Q$2:$Q$5001))/COUNTIF(InputData!$N$2:$N$5001,$E39))</f>
        <v>0</v>
      </c>
      <c r="S39" s="6">
        <f t="array" ref="S39">IF($A39="","",IF(ISERROR(STDEV(IF(InputData!$N$2:$N$5001=$E39,InputData!$Q$2:$Q$5001))),"",STDEV(IF(InputData!$N$2:$N$5001=$E39,InputData!$Q$2:$Q$5001))))</f>
        <v>0</v>
      </c>
      <c r="T39" s="164">
        <f t="array" ref="T39">IF($A39="","",IF(ISERROR(STDEV(IF(InputData!$G$2:$G$5001=$H39,InputData!$Q$2:$Q$5001))),"",STDEV(IF(InputData!$G$2:$G$5001=$H39,InputData!$Q$2:$Q$5001))))</f>
        <v>0</v>
      </c>
      <c r="U39" s="172" t="e">
        <f>IF($B39="","",VLOOKUP($B39,Baseline!A$2:F$101,6,FALSE))</f>
        <v>#N/A</v>
      </c>
      <c r="V39" s="66">
        <f>IF($A39="","",IF(ISERROR(INDEX(InputData!$R:$R,MATCH(CONCATENATE($E39,"-1"),InputData!$AA:$AA,0)))=TRUE,0,INDEX(InputData!$R:$R,MATCH(CONCATENATE($E39,"-1"),InputData!$AA:$AA,0))))</f>
        <v>0</v>
      </c>
      <c r="W39" s="66">
        <f>IF($A39="","",IF(ISERROR(INDEX(InputData!$R:$R,MATCH(CONCATENATE($E39,"-2"),InputData!$AA:$AA,0)))=TRUE,0,INDEX(InputData!$R:$R,MATCH(CONCATENATE($E39,"-2"),InputData!$AA:$AA,0))))</f>
        <v>0</v>
      </c>
      <c r="X39" s="66">
        <f>IF($A39="","",IF(ISERROR(INDEX(InputData!$R:$R,MATCH(CONCATENATE($E39,"-3"),InputData!$AA:$AA,0)))=TRUE,0,INDEX(InputData!$R:$R,MATCH(CONCATENATE($E39,"-3"),InputData!$AA:$AA,0))))</f>
        <v>0</v>
      </c>
      <c r="Y39" s="66">
        <f>IF($A39="","",IF(ISERROR(INDEX(InputData!$R:$R,MATCH(CONCATENATE($E39,"-4"),InputData!$AA:$AA,0)))=TRUE,0,INDEX(InputData!$R:$R,MATCH(CONCATENATE($E39,"-4"),InputData!$AA:$AA,0))))</f>
        <v>0</v>
      </c>
      <c r="Z39" s="66">
        <f>IF($A39="","",IF(ISERROR(INDEX(InputData!$R:$R,MATCH(CONCATENATE($E39,"-5"),InputData!$AA:$AA,0)))=TRUE,0,INDEX(InputData!$R:$R,MATCH(CONCATENATE($E39,"-5"),InputData!$AA:$AA,0))))</f>
        <v>0</v>
      </c>
      <c r="AA39" s="66">
        <f>IF($A39="","",IF(ISERROR(INDEX(InputData!$R:$R,MATCH(CONCATENATE($E39,"-6"),InputData!$AA:$AA,0)))=TRUE,0,INDEX(InputData!$R:$R,MATCH(CONCATENATE($E39,"-6"),InputData!$AA:$AA,0))))</f>
        <v>0</v>
      </c>
      <c r="AB39" s="66">
        <f>IF($A39="","",IF(ISERROR(INDEX(InputData!$R:$R,MATCH(CONCATENATE($E39,"-7"),InputData!$AA:$AA,0)))=TRUE,0,INDEX(InputData!$R:$R,MATCH(CONCATENATE($E39,"-7"),InputData!$AA:$AA,0))))</f>
        <v>0</v>
      </c>
      <c r="AC39" s="66">
        <f>IF($A39="","",IF(ISERROR(INDEX(InputData!$R:$R,MATCH(CONCATENATE($E39,"-8"),InputData!$AA:$AA,0)))=TRUE,0,INDEX(InputData!$R:$R,MATCH(CONCATENATE($E39,"-8"),InputData!$AA:$AA,0))))</f>
        <v>0</v>
      </c>
      <c r="AD39" s="66">
        <f>IF($A39="","",IF(ISERROR(INDEX(InputData!$R:$R,MATCH(CONCATENATE($E39,"-9"),InputData!$AA:$AA,0)))=TRUE,0,INDEX(InputData!$R:$R,MATCH(CONCATENATE($E39,"-9"),InputData!$AA:$AA,0))))</f>
        <v>0</v>
      </c>
      <c r="AE39" s="66">
        <f>IF($A39="","",IF(ISERROR(INDEX(InputData!$R:$R,MATCH(CONCATENATE($E39,"-10"),InputData!$AA:$AA,0)))=TRUE,0,INDEX(InputData!$R:$R,MATCH(CONCATENATE($E39,"-10"),InputData!$AA:$AA,0))))</f>
        <v>0</v>
      </c>
      <c r="AF39" s="173">
        <f t="shared" si="2"/>
        <v>0</v>
      </c>
      <c r="AG39" s="168">
        <f t="shared" si="3"/>
        <v>0</v>
      </c>
    </row>
    <row r="40" spans="1:33" x14ac:dyDescent="0.25">
      <c r="A40" s="179" t="b">
        <f>IF(A39&lt;MAX(InputData!D:D),A39+1,IF(OR(A39="",A39=MAX(InputData!D:D)),""))</f>
        <v>0</v>
      </c>
      <c r="B40" s="4" t="e">
        <f>IF(A40="","",INDEX(InputData!K:K,MATCH($E40,InputData!$N:$N,0)))</f>
        <v>#N/A</v>
      </c>
      <c r="C40" s="3" t="e">
        <f>IF(A40="","",INDEX(InputData!L:L,MATCH($E40,InputData!$N:$N,0)))</f>
        <v>#N/A</v>
      </c>
      <c r="D40" s="3" t="e">
        <f>IF(A40="","",INDEX(InputData!M:M,MATCH($E40,InputData!$N:$N,0)))</f>
        <v>#N/A</v>
      </c>
      <c r="E40" s="3" t="str">
        <f>IF(A40="","",IF(ISERROR(VLOOKUP(A40,InputData!$D$2:$N$5001,11,FALSE))=TRUE,"",VLOOKUP(A40,InputData!$D$2:$N$5001,11,FALSE)))</f>
        <v/>
      </c>
      <c r="F40" s="58" t="str">
        <f>IF(H40="","",1*ISERROR(VLOOKUP(H40,H$1:H39,1,FALSE)))</f>
        <v/>
      </c>
      <c r="G40" s="58" t="str">
        <f>IF(F40=0,0,IF(F40="","",SUM(F$2:F40)))</f>
        <v/>
      </c>
      <c r="H40" s="144" t="str">
        <f t="shared" si="0"/>
        <v/>
      </c>
      <c r="I40" s="3">
        <f t="array" ref="I40">IF(A40="","",MAX(IF(InputData!$N$2:$N$5001=E40,InputData!$O$2:$O$5001)))</f>
        <v>0</v>
      </c>
      <c r="J40" s="146">
        <f>IF(A40="","",COUNTIF(InputData!N:N,E40))</f>
        <v>1048575</v>
      </c>
      <c r="K40" s="145" t="e">
        <f>IF($B40="","",VLOOKUP($B40,Baseline!A$2:F$101,4,FALSE))</f>
        <v>#N/A</v>
      </c>
      <c r="L40" s="58">
        <f t="array" ref="L40">IF($A40="","",MAX(IF(InputData!$N$2:$N$5001=$E40,InputData!W$2:W$5001)))</f>
        <v>0</v>
      </c>
      <c r="M40" s="58">
        <f t="array" ref="M40">IF($A40="","",MAX(IF(InputData!$N$2:$N$5001=$E40,InputData!X$2:X$5001)))</f>
        <v>0</v>
      </c>
      <c r="N40" s="58">
        <f t="array" ref="N40">IF($A40="","",MAX(IF(InputData!$N$2:$N$5001=$E40,InputData!Y$2:Y$5001)))</f>
        <v>0</v>
      </c>
      <c r="O40" s="58">
        <f t="array" ref="O40">IF($A40="","",MAX(IF(InputData!$N$2:$N$5001=$E40,InputData!Z$2:Z$5001)))</f>
        <v>0</v>
      </c>
      <c r="P40" s="146">
        <f t="shared" si="1"/>
        <v>0</v>
      </c>
      <c r="Q40" s="163" t="e">
        <f>IF($B40="","",VLOOKUP($B40,Baseline!A$2:F$101,5,FALSE))</f>
        <v>#N/A</v>
      </c>
      <c r="R40" s="6">
        <f t="array" ref="R40">IF($A40="","",SUM(IF(InputData!$N$2:$N$5001=$E40,InputData!$Q$2:$Q$5001))/COUNTIF(InputData!$N$2:$N$5001,$E40))</f>
        <v>0</v>
      </c>
      <c r="S40" s="6">
        <f t="array" ref="S40">IF($A40="","",IF(ISERROR(STDEV(IF(InputData!$N$2:$N$5001=$E40,InputData!$Q$2:$Q$5001))),"",STDEV(IF(InputData!$N$2:$N$5001=$E40,InputData!$Q$2:$Q$5001))))</f>
        <v>0</v>
      </c>
      <c r="T40" s="164">
        <f t="array" ref="T40">IF($A40="","",IF(ISERROR(STDEV(IF(InputData!$G$2:$G$5001=$H40,InputData!$Q$2:$Q$5001))),"",STDEV(IF(InputData!$G$2:$G$5001=$H40,InputData!$Q$2:$Q$5001))))</f>
        <v>0</v>
      </c>
      <c r="U40" s="172" t="e">
        <f>IF($B40="","",VLOOKUP($B40,Baseline!A$2:F$101,6,FALSE))</f>
        <v>#N/A</v>
      </c>
      <c r="V40" s="66">
        <f>IF($A40="","",IF(ISERROR(INDEX(InputData!$R:$R,MATCH(CONCATENATE($E40,"-1"),InputData!$AA:$AA,0)))=TRUE,0,INDEX(InputData!$R:$R,MATCH(CONCATENATE($E40,"-1"),InputData!$AA:$AA,0))))</f>
        <v>0</v>
      </c>
      <c r="W40" s="66">
        <f>IF($A40="","",IF(ISERROR(INDEX(InputData!$R:$R,MATCH(CONCATENATE($E40,"-2"),InputData!$AA:$AA,0)))=TRUE,0,INDEX(InputData!$R:$R,MATCH(CONCATENATE($E40,"-2"),InputData!$AA:$AA,0))))</f>
        <v>0</v>
      </c>
      <c r="X40" s="66">
        <f>IF($A40="","",IF(ISERROR(INDEX(InputData!$R:$R,MATCH(CONCATENATE($E40,"-3"),InputData!$AA:$AA,0)))=TRUE,0,INDEX(InputData!$R:$R,MATCH(CONCATENATE($E40,"-3"),InputData!$AA:$AA,0))))</f>
        <v>0</v>
      </c>
      <c r="Y40" s="66">
        <f>IF($A40="","",IF(ISERROR(INDEX(InputData!$R:$R,MATCH(CONCATENATE($E40,"-4"),InputData!$AA:$AA,0)))=TRUE,0,INDEX(InputData!$R:$R,MATCH(CONCATENATE($E40,"-4"),InputData!$AA:$AA,0))))</f>
        <v>0</v>
      </c>
      <c r="Z40" s="66">
        <f>IF($A40="","",IF(ISERROR(INDEX(InputData!$R:$R,MATCH(CONCATENATE($E40,"-5"),InputData!$AA:$AA,0)))=TRUE,0,INDEX(InputData!$R:$R,MATCH(CONCATENATE($E40,"-5"),InputData!$AA:$AA,0))))</f>
        <v>0</v>
      </c>
      <c r="AA40" s="66">
        <f>IF($A40="","",IF(ISERROR(INDEX(InputData!$R:$R,MATCH(CONCATENATE($E40,"-6"),InputData!$AA:$AA,0)))=TRUE,0,INDEX(InputData!$R:$R,MATCH(CONCATENATE($E40,"-6"),InputData!$AA:$AA,0))))</f>
        <v>0</v>
      </c>
      <c r="AB40" s="66">
        <f>IF($A40="","",IF(ISERROR(INDEX(InputData!$R:$R,MATCH(CONCATENATE($E40,"-7"),InputData!$AA:$AA,0)))=TRUE,0,INDEX(InputData!$R:$R,MATCH(CONCATENATE($E40,"-7"),InputData!$AA:$AA,0))))</f>
        <v>0</v>
      </c>
      <c r="AC40" s="66">
        <f>IF($A40="","",IF(ISERROR(INDEX(InputData!$R:$R,MATCH(CONCATENATE($E40,"-8"),InputData!$AA:$AA,0)))=TRUE,0,INDEX(InputData!$R:$R,MATCH(CONCATENATE($E40,"-8"),InputData!$AA:$AA,0))))</f>
        <v>0</v>
      </c>
      <c r="AD40" s="66">
        <f>IF($A40="","",IF(ISERROR(INDEX(InputData!$R:$R,MATCH(CONCATENATE($E40,"-9"),InputData!$AA:$AA,0)))=TRUE,0,INDEX(InputData!$R:$R,MATCH(CONCATENATE($E40,"-9"),InputData!$AA:$AA,0))))</f>
        <v>0</v>
      </c>
      <c r="AE40" s="66">
        <f>IF($A40="","",IF(ISERROR(INDEX(InputData!$R:$R,MATCH(CONCATENATE($E40,"-10"),InputData!$AA:$AA,0)))=TRUE,0,INDEX(InputData!$R:$R,MATCH(CONCATENATE($E40,"-10"),InputData!$AA:$AA,0))))</f>
        <v>0</v>
      </c>
      <c r="AF40" s="173">
        <f t="shared" si="2"/>
        <v>0</v>
      </c>
      <c r="AG40" s="168">
        <f t="shared" si="3"/>
        <v>0</v>
      </c>
    </row>
    <row r="41" spans="1:33" x14ac:dyDescent="0.25">
      <c r="A41" s="179" t="b">
        <f>IF(A40&lt;MAX(InputData!D:D),A40+1,IF(OR(A40="",A40=MAX(InputData!D:D)),""))</f>
        <v>0</v>
      </c>
      <c r="B41" s="4" t="e">
        <f>IF(A41="","",INDEX(InputData!K:K,MATCH($E41,InputData!$N:$N,0)))</f>
        <v>#N/A</v>
      </c>
      <c r="C41" s="3" t="e">
        <f>IF(A41="","",INDEX(InputData!L:L,MATCH($E41,InputData!$N:$N,0)))</f>
        <v>#N/A</v>
      </c>
      <c r="D41" s="3" t="e">
        <f>IF(A41="","",INDEX(InputData!M:M,MATCH($E41,InputData!$N:$N,0)))</f>
        <v>#N/A</v>
      </c>
      <c r="E41" s="3" t="str">
        <f>IF(A41="","",IF(ISERROR(VLOOKUP(A41,InputData!$D$2:$N$5001,11,FALSE))=TRUE,"",VLOOKUP(A41,InputData!$D$2:$N$5001,11,FALSE)))</f>
        <v/>
      </c>
      <c r="F41" s="58" t="str">
        <f>IF(H41="","",1*ISERROR(VLOOKUP(H41,H$1:H40,1,FALSE)))</f>
        <v/>
      </c>
      <c r="G41" s="58" t="str">
        <f>IF(F41=0,0,IF(F41="","",SUM(F$2:F41)))</f>
        <v/>
      </c>
      <c r="H41" s="144" t="str">
        <f t="shared" si="0"/>
        <v/>
      </c>
      <c r="I41" s="3">
        <f t="array" ref="I41">IF(A41="","",MAX(IF(InputData!$N$2:$N$5001=E41,InputData!$O$2:$O$5001)))</f>
        <v>0</v>
      </c>
      <c r="J41" s="146">
        <f>IF(A41="","",COUNTIF(InputData!N:N,E41))</f>
        <v>1048575</v>
      </c>
      <c r="K41" s="145" t="e">
        <f>IF($B41="","",VLOOKUP($B41,Baseline!A$2:F$101,4,FALSE))</f>
        <v>#N/A</v>
      </c>
      <c r="L41" s="58">
        <f t="array" ref="L41">IF($A41="","",MAX(IF(InputData!$N$2:$N$5001=$E41,InputData!W$2:W$5001)))</f>
        <v>0</v>
      </c>
      <c r="M41" s="58">
        <f t="array" ref="M41">IF($A41="","",MAX(IF(InputData!$N$2:$N$5001=$E41,InputData!X$2:X$5001)))</f>
        <v>0</v>
      </c>
      <c r="N41" s="58">
        <f t="array" ref="N41">IF($A41="","",MAX(IF(InputData!$N$2:$N$5001=$E41,InputData!Y$2:Y$5001)))</f>
        <v>0</v>
      </c>
      <c r="O41" s="58">
        <f t="array" ref="O41">IF($A41="","",MAX(IF(InputData!$N$2:$N$5001=$E41,InputData!Z$2:Z$5001)))</f>
        <v>0</v>
      </c>
      <c r="P41" s="146">
        <f t="shared" si="1"/>
        <v>0</v>
      </c>
      <c r="Q41" s="163" t="e">
        <f>IF($B41="","",VLOOKUP($B41,Baseline!A$2:F$101,5,FALSE))</f>
        <v>#N/A</v>
      </c>
      <c r="R41" s="6">
        <f t="array" ref="R41">IF($A41="","",SUM(IF(InputData!$N$2:$N$5001=$E41,InputData!$Q$2:$Q$5001))/COUNTIF(InputData!$N$2:$N$5001,$E41))</f>
        <v>0</v>
      </c>
      <c r="S41" s="6">
        <f t="array" ref="S41">IF($A41="","",IF(ISERROR(STDEV(IF(InputData!$N$2:$N$5001=$E41,InputData!$Q$2:$Q$5001))),"",STDEV(IF(InputData!$N$2:$N$5001=$E41,InputData!$Q$2:$Q$5001))))</f>
        <v>0</v>
      </c>
      <c r="T41" s="164">
        <f t="array" ref="T41">IF($A41="","",IF(ISERROR(STDEV(IF(InputData!$G$2:$G$5001=$H41,InputData!$Q$2:$Q$5001))),"",STDEV(IF(InputData!$G$2:$G$5001=$H41,InputData!$Q$2:$Q$5001))))</f>
        <v>0</v>
      </c>
      <c r="U41" s="172" t="e">
        <f>IF($B41="","",VLOOKUP($B41,Baseline!A$2:F$101,6,FALSE))</f>
        <v>#N/A</v>
      </c>
      <c r="V41" s="66">
        <f>IF($A41="","",IF(ISERROR(INDEX(InputData!$R:$R,MATCH(CONCATENATE($E41,"-1"),InputData!$AA:$AA,0)))=TRUE,0,INDEX(InputData!$R:$R,MATCH(CONCATENATE($E41,"-1"),InputData!$AA:$AA,0))))</f>
        <v>0</v>
      </c>
      <c r="W41" s="66">
        <f>IF($A41="","",IF(ISERROR(INDEX(InputData!$R:$R,MATCH(CONCATENATE($E41,"-2"),InputData!$AA:$AA,0)))=TRUE,0,INDEX(InputData!$R:$R,MATCH(CONCATENATE($E41,"-2"),InputData!$AA:$AA,0))))</f>
        <v>0</v>
      </c>
      <c r="X41" s="66">
        <f>IF($A41="","",IF(ISERROR(INDEX(InputData!$R:$R,MATCH(CONCATENATE($E41,"-3"),InputData!$AA:$AA,0)))=TRUE,0,INDEX(InputData!$R:$R,MATCH(CONCATENATE($E41,"-3"),InputData!$AA:$AA,0))))</f>
        <v>0</v>
      </c>
      <c r="Y41" s="66">
        <f>IF($A41="","",IF(ISERROR(INDEX(InputData!$R:$R,MATCH(CONCATENATE($E41,"-4"),InputData!$AA:$AA,0)))=TRUE,0,INDEX(InputData!$R:$R,MATCH(CONCATENATE($E41,"-4"),InputData!$AA:$AA,0))))</f>
        <v>0</v>
      </c>
      <c r="Z41" s="66">
        <f>IF($A41="","",IF(ISERROR(INDEX(InputData!$R:$R,MATCH(CONCATENATE($E41,"-5"),InputData!$AA:$AA,0)))=TRUE,0,INDEX(InputData!$R:$R,MATCH(CONCATENATE($E41,"-5"),InputData!$AA:$AA,0))))</f>
        <v>0</v>
      </c>
      <c r="AA41" s="66">
        <f>IF($A41="","",IF(ISERROR(INDEX(InputData!$R:$R,MATCH(CONCATENATE($E41,"-6"),InputData!$AA:$AA,0)))=TRUE,0,INDEX(InputData!$R:$R,MATCH(CONCATENATE($E41,"-6"),InputData!$AA:$AA,0))))</f>
        <v>0</v>
      </c>
      <c r="AB41" s="66">
        <f>IF($A41="","",IF(ISERROR(INDEX(InputData!$R:$R,MATCH(CONCATENATE($E41,"-7"),InputData!$AA:$AA,0)))=TRUE,0,INDEX(InputData!$R:$R,MATCH(CONCATENATE($E41,"-7"),InputData!$AA:$AA,0))))</f>
        <v>0</v>
      </c>
      <c r="AC41" s="66">
        <f>IF($A41="","",IF(ISERROR(INDEX(InputData!$R:$R,MATCH(CONCATENATE($E41,"-8"),InputData!$AA:$AA,0)))=TRUE,0,INDEX(InputData!$R:$R,MATCH(CONCATENATE($E41,"-8"),InputData!$AA:$AA,0))))</f>
        <v>0</v>
      </c>
      <c r="AD41" s="66">
        <f>IF($A41="","",IF(ISERROR(INDEX(InputData!$R:$R,MATCH(CONCATENATE($E41,"-9"),InputData!$AA:$AA,0)))=TRUE,0,INDEX(InputData!$R:$R,MATCH(CONCATENATE($E41,"-9"),InputData!$AA:$AA,0))))</f>
        <v>0</v>
      </c>
      <c r="AE41" s="66">
        <f>IF($A41="","",IF(ISERROR(INDEX(InputData!$R:$R,MATCH(CONCATENATE($E41,"-10"),InputData!$AA:$AA,0)))=TRUE,0,INDEX(InputData!$R:$R,MATCH(CONCATENATE($E41,"-10"),InputData!$AA:$AA,0))))</f>
        <v>0</v>
      </c>
      <c r="AF41" s="173">
        <f t="shared" si="2"/>
        <v>0</v>
      </c>
      <c r="AG41" s="168">
        <f t="shared" si="3"/>
        <v>0</v>
      </c>
    </row>
    <row r="42" spans="1:33" x14ac:dyDescent="0.25">
      <c r="A42" s="179" t="b">
        <f>IF(A41&lt;MAX(InputData!D:D),A41+1,IF(OR(A41="",A41=MAX(InputData!D:D)),""))</f>
        <v>0</v>
      </c>
      <c r="B42" s="4" t="e">
        <f>IF(A42="","",INDEX(InputData!K:K,MATCH($E42,InputData!$N:$N,0)))</f>
        <v>#N/A</v>
      </c>
      <c r="C42" s="3" t="e">
        <f>IF(A42="","",INDEX(InputData!L:L,MATCH($E42,InputData!$N:$N,0)))</f>
        <v>#N/A</v>
      </c>
      <c r="D42" s="3" t="e">
        <f>IF(A42="","",INDEX(InputData!M:M,MATCH($E42,InputData!$N:$N,0)))</f>
        <v>#N/A</v>
      </c>
      <c r="E42" s="3" t="str">
        <f>IF(A42="","",IF(ISERROR(VLOOKUP(A42,InputData!$D$2:$N$5001,11,FALSE))=TRUE,"",VLOOKUP(A42,InputData!$D$2:$N$5001,11,FALSE)))</f>
        <v/>
      </c>
      <c r="F42" s="58" t="str">
        <f>IF(H42="","",1*ISERROR(VLOOKUP(H42,H$1:H41,1,FALSE)))</f>
        <v/>
      </c>
      <c r="G42" s="58" t="str">
        <f>IF(F42=0,0,IF(F42="","",SUM(F$2:F42)))</f>
        <v/>
      </c>
      <c r="H42" s="144" t="str">
        <f t="shared" si="0"/>
        <v/>
      </c>
      <c r="I42" s="3">
        <f t="array" ref="I42">IF(A42="","",MAX(IF(InputData!$N$2:$N$5001=E42,InputData!$O$2:$O$5001)))</f>
        <v>0</v>
      </c>
      <c r="J42" s="146">
        <f>IF(A42="","",COUNTIF(InputData!N:N,E42))</f>
        <v>1048575</v>
      </c>
      <c r="K42" s="145" t="e">
        <f>IF($B42="","",VLOOKUP($B42,Baseline!A$2:F$101,4,FALSE))</f>
        <v>#N/A</v>
      </c>
      <c r="L42" s="58">
        <f t="array" ref="L42">IF($A42="","",MAX(IF(InputData!$N$2:$N$5001=$E42,InputData!W$2:W$5001)))</f>
        <v>0</v>
      </c>
      <c r="M42" s="58">
        <f t="array" ref="M42">IF($A42="","",MAX(IF(InputData!$N$2:$N$5001=$E42,InputData!X$2:X$5001)))</f>
        <v>0</v>
      </c>
      <c r="N42" s="58">
        <f t="array" ref="N42">IF($A42="","",MAX(IF(InputData!$N$2:$N$5001=$E42,InputData!Y$2:Y$5001)))</f>
        <v>0</v>
      </c>
      <c r="O42" s="58">
        <f t="array" ref="O42">IF($A42="","",MAX(IF(InputData!$N$2:$N$5001=$E42,InputData!Z$2:Z$5001)))</f>
        <v>0</v>
      </c>
      <c r="P42" s="146">
        <f t="shared" si="1"/>
        <v>0</v>
      </c>
      <c r="Q42" s="163" t="e">
        <f>IF($B42="","",VLOOKUP($B42,Baseline!A$2:F$101,5,FALSE))</f>
        <v>#N/A</v>
      </c>
      <c r="R42" s="6">
        <f t="array" ref="R42">IF($A42="","",SUM(IF(InputData!$N$2:$N$5001=$E42,InputData!$Q$2:$Q$5001))/COUNTIF(InputData!$N$2:$N$5001,$E42))</f>
        <v>0</v>
      </c>
      <c r="S42" s="6">
        <f t="array" ref="S42">IF($A42="","",IF(ISERROR(STDEV(IF(InputData!$N$2:$N$5001=$E42,InputData!$Q$2:$Q$5001))),"",STDEV(IF(InputData!$N$2:$N$5001=$E42,InputData!$Q$2:$Q$5001))))</f>
        <v>0</v>
      </c>
      <c r="T42" s="164">
        <f t="array" ref="T42">IF($A42="","",IF(ISERROR(STDEV(IF(InputData!$G$2:$G$5001=$H42,InputData!$Q$2:$Q$5001))),"",STDEV(IF(InputData!$G$2:$G$5001=$H42,InputData!$Q$2:$Q$5001))))</f>
        <v>0</v>
      </c>
      <c r="U42" s="172" t="e">
        <f>IF($B42="","",VLOOKUP($B42,Baseline!A$2:F$101,6,FALSE))</f>
        <v>#N/A</v>
      </c>
      <c r="V42" s="66">
        <f>IF($A42="","",IF(ISERROR(INDEX(InputData!$R:$R,MATCH(CONCATENATE($E42,"-1"),InputData!$AA:$AA,0)))=TRUE,0,INDEX(InputData!$R:$R,MATCH(CONCATENATE($E42,"-1"),InputData!$AA:$AA,0))))</f>
        <v>0</v>
      </c>
      <c r="W42" s="66">
        <f>IF($A42="","",IF(ISERROR(INDEX(InputData!$R:$R,MATCH(CONCATENATE($E42,"-2"),InputData!$AA:$AA,0)))=TRUE,0,INDEX(InputData!$R:$R,MATCH(CONCATENATE($E42,"-2"),InputData!$AA:$AA,0))))</f>
        <v>0</v>
      </c>
      <c r="X42" s="66">
        <f>IF($A42="","",IF(ISERROR(INDEX(InputData!$R:$R,MATCH(CONCATENATE($E42,"-3"),InputData!$AA:$AA,0)))=TRUE,0,INDEX(InputData!$R:$R,MATCH(CONCATENATE($E42,"-3"),InputData!$AA:$AA,0))))</f>
        <v>0</v>
      </c>
      <c r="Y42" s="66">
        <f>IF($A42="","",IF(ISERROR(INDEX(InputData!$R:$R,MATCH(CONCATENATE($E42,"-4"),InputData!$AA:$AA,0)))=TRUE,0,INDEX(InputData!$R:$R,MATCH(CONCATENATE($E42,"-4"),InputData!$AA:$AA,0))))</f>
        <v>0</v>
      </c>
      <c r="Z42" s="66">
        <f>IF($A42="","",IF(ISERROR(INDEX(InputData!$R:$R,MATCH(CONCATENATE($E42,"-5"),InputData!$AA:$AA,0)))=TRUE,0,INDEX(InputData!$R:$R,MATCH(CONCATENATE($E42,"-5"),InputData!$AA:$AA,0))))</f>
        <v>0</v>
      </c>
      <c r="AA42" s="66">
        <f>IF($A42="","",IF(ISERROR(INDEX(InputData!$R:$R,MATCH(CONCATENATE($E42,"-6"),InputData!$AA:$AA,0)))=TRUE,0,INDEX(InputData!$R:$R,MATCH(CONCATENATE($E42,"-6"),InputData!$AA:$AA,0))))</f>
        <v>0</v>
      </c>
      <c r="AB42" s="66">
        <f>IF($A42="","",IF(ISERROR(INDEX(InputData!$R:$R,MATCH(CONCATENATE($E42,"-7"),InputData!$AA:$AA,0)))=TRUE,0,INDEX(InputData!$R:$R,MATCH(CONCATENATE($E42,"-7"),InputData!$AA:$AA,0))))</f>
        <v>0</v>
      </c>
      <c r="AC42" s="66">
        <f>IF($A42="","",IF(ISERROR(INDEX(InputData!$R:$R,MATCH(CONCATENATE($E42,"-8"),InputData!$AA:$AA,0)))=TRUE,0,INDEX(InputData!$R:$R,MATCH(CONCATENATE($E42,"-8"),InputData!$AA:$AA,0))))</f>
        <v>0</v>
      </c>
      <c r="AD42" s="66">
        <f>IF($A42="","",IF(ISERROR(INDEX(InputData!$R:$R,MATCH(CONCATENATE($E42,"-9"),InputData!$AA:$AA,0)))=TRUE,0,INDEX(InputData!$R:$R,MATCH(CONCATENATE($E42,"-9"),InputData!$AA:$AA,0))))</f>
        <v>0</v>
      </c>
      <c r="AE42" s="66">
        <f>IF($A42="","",IF(ISERROR(INDEX(InputData!$R:$R,MATCH(CONCATENATE($E42,"-10"),InputData!$AA:$AA,0)))=TRUE,0,INDEX(InputData!$R:$R,MATCH(CONCATENATE($E42,"-10"),InputData!$AA:$AA,0))))</f>
        <v>0</v>
      </c>
      <c r="AF42" s="173">
        <f t="shared" si="2"/>
        <v>0</v>
      </c>
      <c r="AG42" s="168">
        <f t="shared" si="3"/>
        <v>0</v>
      </c>
    </row>
    <row r="43" spans="1:33" x14ac:dyDescent="0.25">
      <c r="A43" s="179" t="b">
        <f>IF(A42&lt;MAX(InputData!D:D),A42+1,IF(OR(A42="",A42=MAX(InputData!D:D)),""))</f>
        <v>0</v>
      </c>
      <c r="B43" s="4" t="e">
        <f>IF(A43="","",INDEX(InputData!K:K,MATCH($E43,InputData!$N:$N,0)))</f>
        <v>#N/A</v>
      </c>
      <c r="C43" s="3" t="e">
        <f>IF(A43="","",INDEX(InputData!L:L,MATCH($E43,InputData!$N:$N,0)))</f>
        <v>#N/A</v>
      </c>
      <c r="D43" s="3" t="e">
        <f>IF(A43="","",INDEX(InputData!M:M,MATCH($E43,InputData!$N:$N,0)))</f>
        <v>#N/A</v>
      </c>
      <c r="E43" s="3" t="str">
        <f>IF(A43="","",IF(ISERROR(VLOOKUP(A43,InputData!$D$2:$N$5001,11,FALSE))=TRUE,"",VLOOKUP(A43,InputData!$D$2:$N$5001,11,FALSE)))</f>
        <v/>
      </c>
      <c r="F43" s="58" t="str">
        <f>IF(H43="","",1*ISERROR(VLOOKUP(H43,H$1:H42,1,FALSE)))</f>
        <v/>
      </c>
      <c r="G43" s="58" t="str">
        <f>IF(F43=0,0,IF(F43="","",SUM(F$2:F43)))</f>
        <v/>
      </c>
      <c r="H43" s="144" t="str">
        <f t="shared" si="0"/>
        <v/>
      </c>
      <c r="I43" s="3">
        <f t="array" ref="I43">IF(A43="","",MAX(IF(InputData!$N$2:$N$5001=E43,InputData!$O$2:$O$5001)))</f>
        <v>0</v>
      </c>
      <c r="J43" s="146">
        <f>IF(A43="","",COUNTIF(InputData!N:N,E43))</f>
        <v>1048575</v>
      </c>
      <c r="K43" s="145" t="e">
        <f>IF($B43="","",VLOOKUP($B43,Baseline!A$2:F$101,4,FALSE))</f>
        <v>#N/A</v>
      </c>
      <c r="L43" s="58">
        <f t="array" ref="L43">IF($A43="","",MAX(IF(InputData!$N$2:$N$5001=$E43,InputData!W$2:W$5001)))</f>
        <v>0</v>
      </c>
      <c r="M43" s="58">
        <f t="array" ref="M43">IF($A43="","",MAX(IF(InputData!$N$2:$N$5001=$E43,InputData!X$2:X$5001)))</f>
        <v>0</v>
      </c>
      <c r="N43" s="58">
        <f t="array" ref="N43">IF($A43="","",MAX(IF(InputData!$N$2:$N$5001=$E43,InputData!Y$2:Y$5001)))</f>
        <v>0</v>
      </c>
      <c r="O43" s="58">
        <f t="array" ref="O43">IF($A43="","",MAX(IF(InputData!$N$2:$N$5001=$E43,InputData!Z$2:Z$5001)))</f>
        <v>0</v>
      </c>
      <c r="P43" s="146">
        <f t="shared" si="1"/>
        <v>0</v>
      </c>
      <c r="Q43" s="163" t="e">
        <f>IF($B43="","",VLOOKUP($B43,Baseline!A$2:F$101,5,FALSE))</f>
        <v>#N/A</v>
      </c>
      <c r="R43" s="6">
        <f t="array" ref="R43">IF($A43="","",SUM(IF(InputData!$N$2:$N$5001=$E43,InputData!$Q$2:$Q$5001))/COUNTIF(InputData!$N$2:$N$5001,$E43))</f>
        <v>0</v>
      </c>
      <c r="S43" s="6">
        <f t="array" ref="S43">IF($A43="","",IF(ISERROR(STDEV(IF(InputData!$N$2:$N$5001=$E43,InputData!$Q$2:$Q$5001))),"",STDEV(IF(InputData!$N$2:$N$5001=$E43,InputData!$Q$2:$Q$5001))))</f>
        <v>0</v>
      </c>
      <c r="T43" s="164">
        <f t="array" ref="T43">IF($A43="","",IF(ISERROR(STDEV(IF(InputData!$G$2:$G$5001=$H43,InputData!$Q$2:$Q$5001))),"",STDEV(IF(InputData!$G$2:$G$5001=$H43,InputData!$Q$2:$Q$5001))))</f>
        <v>0</v>
      </c>
      <c r="U43" s="172" t="e">
        <f>IF($B43="","",VLOOKUP($B43,Baseline!A$2:F$101,6,FALSE))</f>
        <v>#N/A</v>
      </c>
      <c r="V43" s="66">
        <f>IF($A43="","",IF(ISERROR(INDEX(InputData!$R:$R,MATCH(CONCATENATE($E43,"-1"),InputData!$AA:$AA,0)))=TRUE,0,INDEX(InputData!$R:$R,MATCH(CONCATENATE($E43,"-1"),InputData!$AA:$AA,0))))</f>
        <v>0</v>
      </c>
      <c r="W43" s="66">
        <f>IF($A43="","",IF(ISERROR(INDEX(InputData!$R:$R,MATCH(CONCATENATE($E43,"-2"),InputData!$AA:$AA,0)))=TRUE,0,INDEX(InputData!$R:$R,MATCH(CONCATENATE($E43,"-2"),InputData!$AA:$AA,0))))</f>
        <v>0</v>
      </c>
      <c r="X43" s="66">
        <f>IF($A43="","",IF(ISERROR(INDEX(InputData!$R:$R,MATCH(CONCATENATE($E43,"-3"),InputData!$AA:$AA,0)))=TRUE,0,INDEX(InputData!$R:$R,MATCH(CONCATENATE($E43,"-3"),InputData!$AA:$AA,0))))</f>
        <v>0</v>
      </c>
      <c r="Y43" s="66">
        <f>IF($A43="","",IF(ISERROR(INDEX(InputData!$R:$R,MATCH(CONCATENATE($E43,"-4"),InputData!$AA:$AA,0)))=TRUE,0,INDEX(InputData!$R:$R,MATCH(CONCATENATE($E43,"-4"),InputData!$AA:$AA,0))))</f>
        <v>0</v>
      </c>
      <c r="Z43" s="66">
        <f>IF($A43="","",IF(ISERROR(INDEX(InputData!$R:$R,MATCH(CONCATENATE($E43,"-5"),InputData!$AA:$AA,0)))=TRUE,0,INDEX(InputData!$R:$R,MATCH(CONCATENATE($E43,"-5"),InputData!$AA:$AA,0))))</f>
        <v>0</v>
      </c>
      <c r="AA43" s="66">
        <f>IF($A43="","",IF(ISERROR(INDEX(InputData!$R:$R,MATCH(CONCATENATE($E43,"-6"),InputData!$AA:$AA,0)))=TRUE,0,INDEX(InputData!$R:$R,MATCH(CONCATENATE($E43,"-6"),InputData!$AA:$AA,0))))</f>
        <v>0</v>
      </c>
      <c r="AB43" s="66">
        <f>IF($A43="","",IF(ISERROR(INDEX(InputData!$R:$R,MATCH(CONCATENATE($E43,"-7"),InputData!$AA:$AA,0)))=TRUE,0,INDEX(InputData!$R:$R,MATCH(CONCATENATE($E43,"-7"),InputData!$AA:$AA,0))))</f>
        <v>0</v>
      </c>
      <c r="AC43" s="66">
        <f>IF($A43="","",IF(ISERROR(INDEX(InputData!$R:$R,MATCH(CONCATENATE($E43,"-8"),InputData!$AA:$AA,0)))=TRUE,0,INDEX(InputData!$R:$R,MATCH(CONCATENATE($E43,"-8"),InputData!$AA:$AA,0))))</f>
        <v>0</v>
      </c>
      <c r="AD43" s="66">
        <f>IF($A43="","",IF(ISERROR(INDEX(InputData!$R:$R,MATCH(CONCATENATE($E43,"-9"),InputData!$AA:$AA,0)))=TRUE,0,INDEX(InputData!$R:$R,MATCH(CONCATENATE($E43,"-9"),InputData!$AA:$AA,0))))</f>
        <v>0</v>
      </c>
      <c r="AE43" s="66">
        <f>IF($A43="","",IF(ISERROR(INDEX(InputData!$R:$R,MATCH(CONCATENATE($E43,"-10"),InputData!$AA:$AA,0)))=TRUE,0,INDEX(InputData!$R:$R,MATCH(CONCATENATE($E43,"-10"),InputData!$AA:$AA,0))))</f>
        <v>0</v>
      </c>
      <c r="AF43" s="173">
        <f t="shared" si="2"/>
        <v>0</v>
      </c>
      <c r="AG43" s="168">
        <f t="shared" si="3"/>
        <v>0</v>
      </c>
    </row>
    <row r="44" spans="1:33" x14ac:dyDescent="0.25">
      <c r="A44" s="179" t="b">
        <f>IF(A43&lt;MAX(InputData!D:D),A43+1,IF(OR(A43="",A43=MAX(InputData!D:D)),""))</f>
        <v>0</v>
      </c>
      <c r="B44" s="4" t="e">
        <f>IF(A44="","",INDEX(InputData!K:K,MATCH($E44,InputData!$N:$N,0)))</f>
        <v>#N/A</v>
      </c>
      <c r="C44" s="3" t="e">
        <f>IF(A44="","",INDEX(InputData!L:L,MATCH($E44,InputData!$N:$N,0)))</f>
        <v>#N/A</v>
      </c>
      <c r="D44" s="3" t="e">
        <f>IF(A44="","",INDEX(InputData!M:M,MATCH($E44,InputData!$N:$N,0)))</f>
        <v>#N/A</v>
      </c>
      <c r="E44" s="3" t="str">
        <f>IF(A44="","",IF(ISERROR(VLOOKUP(A44,InputData!$D$2:$N$5001,11,FALSE))=TRUE,"",VLOOKUP(A44,InputData!$D$2:$N$5001,11,FALSE)))</f>
        <v/>
      </c>
      <c r="F44" s="58" t="str">
        <f>IF(H44="","",1*ISERROR(VLOOKUP(H44,H$1:H43,1,FALSE)))</f>
        <v/>
      </c>
      <c r="G44" s="58" t="str">
        <f>IF(F44=0,0,IF(F44="","",SUM(F$2:F44)))</f>
        <v/>
      </c>
      <c r="H44" s="144" t="str">
        <f t="shared" si="0"/>
        <v/>
      </c>
      <c r="I44" s="3">
        <f t="array" ref="I44">IF(A44="","",MAX(IF(InputData!$N$2:$N$5001=E44,InputData!$O$2:$O$5001)))</f>
        <v>0</v>
      </c>
      <c r="J44" s="146">
        <f>IF(A44="","",COUNTIF(InputData!N:N,E44))</f>
        <v>1048575</v>
      </c>
      <c r="K44" s="145" t="e">
        <f>IF($B44="","",VLOOKUP($B44,Baseline!A$2:F$101,4,FALSE))</f>
        <v>#N/A</v>
      </c>
      <c r="L44" s="58">
        <f t="array" ref="L44">IF($A44="","",MAX(IF(InputData!$N$2:$N$5001=$E44,InputData!W$2:W$5001)))</f>
        <v>0</v>
      </c>
      <c r="M44" s="58">
        <f t="array" ref="M44">IF($A44="","",MAX(IF(InputData!$N$2:$N$5001=$E44,InputData!X$2:X$5001)))</f>
        <v>0</v>
      </c>
      <c r="N44" s="58">
        <f t="array" ref="N44">IF($A44="","",MAX(IF(InputData!$N$2:$N$5001=$E44,InputData!Y$2:Y$5001)))</f>
        <v>0</v>
      </c>
      <c r="O44" s="58">
        <f t="array" ref="O44">IF($A44="","",MAX(IF(InputData!$N$2:$N$5001=$E44,InputData!Z$2:Z$5001)))</f>
        <v>0</v>
      </c>
      <c r="P44" s="146">
        <f t="shared" si="1"/>
        <v>0</v>
      </c>
      <c r="Q44" s="163" t="e">
        <f>IF($B44="","",VLOOKUP($B44,Baseline!A$2:F$101,5,FALSE))</f>
        <v>#N/A</v>
      </c>
      <c r="R44" s="6">
        <f t="array" ref="R44">IF($A44="","",SUM(IF(InputData!$N$2:$N$5001=$E44,InputData!$Q$2:$Q$5001))/COUNTIF(InputData!$N$2:$N$5001,$E44))</f>
        <v>0</v>
      </c>
      <c r="S44" s="6">
        <f t="array" ref="S44">IF($A44="","",IF(ISERROR(STDEV(IF(InputData!$N$2:$N$5001=$E44,InputData!$Q$2:$Q$5001))),"",STDEV(IF(InputData!$N$2:$N$5001=$E44,InputData!$Q$2:$Q$5001))))</f>
        <v>0</v>
      </c>
      <c r="T44" s="164">
        <f t="array" ref="T44">IF($A44="","",IF(ISERROR(STDEV(IF(InputData!$G$2:$G$5001=$H44,InputData!$Q$2:$Q$5001))),"",STDEV(IF(InputData!$G$2:$G$5001=$H44,InputData!$Q$2:$Q$5001))))</f>
        <v>0</v>
      </c>
      <c r="U44" s="172" t="e">
        <f>IF($B44="","",VLOOKUP($B44,Baseline!A$2:F$101,6,FALSE))</f>
        <v>#N/A</v>
      </c>
      <c r="V44" s="66">
        <f>IF($A44="","",IF(ISERROR(INDEX(InputData!$R:$R,MATCH(CONCATENATE($E44,"-1"),InputData!$AA:$AA,0)))=TRUE,0,INDEX(InputData!$R:$R,MATCH(CONCATENATE($E44,"-1"),InputData!$AA:$AA,0))))</f>
        <v>0</v>
      </c>
      <c r="W44" s="66">
        <f>IF($A44="","",IF(ISERROR(INDEX(InputData!$R:$R,MATCH(CONCATENATE($E44,"-2"),InputData!$AA:$AA,0)))=TRUE,0,INDEX(InputData!$R:$R,MATCH(CONCATENATE($E44,"-2"),InputData!$AA:$AA,0))))</f>
        <v>0</v>
      </c>
      <c r="X44" s="66">
        <f>IF($A44="","",IF(ISERROR(INDEX(InputData!$R:$R,MATCH(CONCATENATE($E44,"-3"),InputData!$AA:$AA,0)))=TRUE,0,INDEX(InputData!$R:$R,MATCH(CONCATENATE($E44,"-3"),InputData!$AA:$AA,0))))</f>
        <v>0</v>
      </c>
      <c r="Y44" s="66">
        <f>IF($A44="","",IF(ISERROR(INDEX(InputData!$R:$R,MATCH(CONCATENATE($E44,"-4"),InputData!$AA:$AA,0)))=TRUE,0,INDEX(InputData!$R:$R,MATCH(CONCATENATE($E44,"-4"),InputData!$AA:$AA,0))))</f>
        <v>0</v>
      </c>
      <c r="Z44" s="66">
        <f>IF($A44="","",IF(ISERROR(INDEX(InputData!$R:$R,MATCH(CONCATENATE($E44,"-5"),InputData!$AA:$AA,0)))=TRUE,0,INDEX(InputData!$R:$R,MATCH(CONCATENATE($E44,"-5"),InputData!$AA:$AA,0))))</f>
        <v>0</v>
      </c>
      <c r="AA44" s="66">
        <f>IF($A44="","",IF(ISERROR(INDEX(InputData!$R:$R,MATCH(CONCATENATE($E44,"-6"),InputData!$AA:$AA,0)))=TRUE,0,INDEX(InputData!$R:$R,MATCH(CONCATENATE($E44,"-6"),InputData!$AA:$AA,0))))</f>
        <v>0</v>
      </c>
      <c r="AB44" s="66">
        <f>IF($A44="","",IF(ISERROR(INDEX(InputData!$R:$R,MATCH(CONCATENATE($E44,"-7"),InputData!$AA:$AA,0)))=TRUE,0,INDEX(InputData!$R:$R,MATCH(CONCATENATE($E44,"-7"),InputData!$AA:$AA,0))))</f>
        <v>0</v>
      </c>
      <c r="AC44" s="66">
        <f>IF($A44="","",IF(ISERROR(INDEX(InputData!$R:$R,MATCH(CONCATENATE($E44,"-8"),InputData!$AA:$AA,0)))=TRUE,0,INDEX(InputData!$R:$R,MATCH(CONCATENATE($E44,"-8"),InputData!$AA:$AA,0))))</f>
        <v>0</v>
      </c>
      <c r="AD44" s="66">
        <f>IF($A44="","",IF(ISERROR(INDEX(InputData!$R:$R,MATCH(CONCATENATE($E44,"-9"),InputData!$AA:$AA,0)))=TRUE,0,INDEX(InputData!$R:$R,MATCH(CONCATENATE($E44,"-9"),InputData!$AA:$AA,0))))</f>
        <v>0</v>
      </c>
      <c r="AE44" s="66">
        <f>IF($A44="","",IF(ISERROR(INDEX(InputData!$R:$R,MATCH(CONCATENATE($E44,"-10"),InputData!$AA:$AA,0)))=TRUE,0,INDEX(InputData!$R:$R,MATCH(CONCATENATE($E44,"-10"),InputData!$AA:$AA,0))))</f>
        <v>0</v>
      </c>
      <c r="AF44" s="173">
        <f t="shared" si="2"/>
        <v>0</v>
      </c>
      <c r="AG44" s="168">
        <f t="shared" si="3"/>
        <v>0</v>
      </c>
    </row>
    <row r="45" spans="1:33" x14ac:dyDescent="0.25">
      <c r="A45" s="179" t="b">
        <f>IF(A44&lt;MAX(InputData!D:D),A44+1,IF(OR(A44="",A44=MAX(InputData!D:D)),""))</f>
        <v>0</v>
      </c>
      <c r="B45" s="4" t="e">
        <f>IF(A45="","",INDEX(InputData!K:K,MATCH($E45,InputData!$N:$N,0)))</f>
        <v>#N/A</v>
      </c>
      <c r="C45" s="3" t="e">
        <f>IF(A45="","",INDEX(InputData!L:L,MATCH($E45,InputData!$N:$N,0)))</f>
        <v>#N/A</v>
      </c>
      <c r="D45" s="3" t="e">
        <f>IF(A45="","",INDEX(InputData!M:M,MATCH($E45,InputData!$N:$N,0)))</f>
        <v>#N/A</v>
      </c>
      <c r="E45" s="3" t="str">
        <f>IF(A45="","",IF(ISERROR(VLOOKUP(A45,InputData!$D$2:$N$5001,11,FALSE))=TRUE,"",VLOOKUP(A45,InputData!$D$2:$N$5001,11,FALSE)))</f>
        <v/>
      </c>
      <c r="F45" s="58" t="str">
        <f>IF(H45="","",1*ISERROR(VLOOKUP(H45,H$1:H44,1,FALSE)))</f>
        <v/>
      </c>
      <c r="G45" s="58" t="str">
        <f>IF(F45=0,0,IF(F45="","",SUM(F$2:F45)))</f>
        <v/>
      </c>
      <c r="H45" s="144" t="str">
        <f t="shared" si="0"/>
        <v/>
      </c>
      <c r="I45" s="3">
        <f t="array" ref="I45">IF(A45="","",MAX(IF(InputData!$N$2:$N$5001=E45,InputData!$O$2:$O$5001)))</f>
        <v>0</v>
      </c>
      <c r="J45" s="146">
        <f>IF(A45="","",COUNTIF(InputData!N:N,E45))</f>
        <v>1048575</v>
      </c>
      <c r="K45" s="145" t="e">
        <f>IF($B45="","",VLOOKUP($B45,Baseline!A$2:F$101,4,FALSE))</f>
        <v>#N/A</v>
      </c>
      <c r="L45" s="58">
        <f t="array" ref="L45">IF($A45="","",MAX(IF(InputData!$N$2:$N$5001=$E45,InputData!W$2:W$5001)))</f>
        <v>0</v>
      </c>
      <c r="M45" s="58">
        <f t="array" ref="M45">IF($A45="","",MAX(IF(InputData!$N$2:$N$5001=$E45,InputData!X$2:X$5001)))</f>
        <v>0</v>
      </c>
      <c r="N45" s="58">
        <f t="array" ref="N45">IF($A45="","",MAX(IF(InputData!$N$2:$N$5001=$E45,InputData!Y$2:Y$5001)))</f>
        <v>0</v>
      </c>
      <c r="O45" s="58">
        <f t="array" ref="O45">IF($A45="","",MAX(IF(InputData!$N$2:$N$5001=$E45,InputData!Z$2:Z$5001)))</f>
        <v>0</v>
      </c>
      <c r="P45" s="146">
        <f t="shared" si="1"/>
        <v>0</v>
      </c>
      <c r="Q45" s="163" t="e">
        <f>IF($B45="","",VLOOKUP($B45,Baseline!A$2:F$101,5,FALSE))</f>
        <v>#N/A</v>
      </c>
      <c r="R45" s="6">
        <f t="array" ref="R45">IF($A45="","",SUM(IF(InputData!$N$2:$N$5001=$E45,InputData!$Q$2:$Q$5001))/COUNTIF(InputData!$N$2:$N$5001,$E45))</f>
        <v>0</v>
      </c>
      <c r="S45" s="6">
        <f t="array" ref="S45">IF($A45="","",IF(ISERROR(STDEV(IF(InputData!$N$2:$N$5001=$E45,InputData!$Q$2:$Q$5001))),"",STDEV(IF(InputData!$N$2:$N$5001=$E45,InputData!$Q$2:$Q$5001))))</f>
        <v>0</v>
      </c>
      <c r="T45" s="164">
        <f t="array" ref="T45">IF($A45="","",IF(ISERROR(STDEV(IF(InputData!$G$2:$G$5001=$H45,InputData!$Q$2:$Q$5001))),"",STDEV(IF(InputData!$G$2:$G$5001=$H45,InputData!$Q$2:$Q$5001))))</f>
        <v>0</v>
      </c>
      <c r="U45" s="172" t="e">
        <f>IF($B45="","",VLOOKUP($B45,Baseline!A$2:F$101,6,FALSE))</f>
        <v>#N/A</v>
      </c>
      <c r="V45" s="66">
        <f>IF($A45="","",IF(ISERROR(INDEX(InputData!$R:$R,MATCH(CONCATENATE($E45,"-1"),InputData!$AA:$AA,0)))=TRUE,0,INDEX(InputData!$R:$R,MATCH(CONCATENATE($E45,"-1"),InputData!$AA:$AA,0))))</f>
        <v>0</v>
      </c>
      <c r="W45" s="66">
        <f>IF($A45="","",IF(ISERROR(INDEX(InputData!$R:$R,MATCH(CONCATENATE($E45,"-2"),InputData!$AA:$AA,0)))=TRUE,0,INDEX(InputData!$R:$R,MATCH(CONCATENATE($E45,"-2"),InputData!$AA:$AA,0))))</f>
        <v>0</v>
      </c>
      <c r="X45" s="66">
        <f>IF($A45="","",IF(ISERROR(INDEX(InputData!$R:$R,MATCH(CONCATENATE($E45,"-3"),InputData!$AA:$AA,0)))=TRUE,0,INDEX(InputData!$R:$R,MATCH(CONCATENATE($E45,"-3"),InputData!$AA:$AA,0))))</f>
        <v>0</v>
      </c>
      <c r="Y45" s="66">
        <f>IF($A45="","",IF(ISERROR(INDEX(InputData!$R:$R,MATCH(CONCATENATE($E45,"-4"),InputData!$AA:$AA,0)))=TRUE,0,INDEX(InputData!$R:$R,MATCH(CONCATENATE($E45,"-4"),InputData!$AA:$AA,0))))</f>
        <v>0</v>
      </c>
      <c r="Z45" s="66">
        <f>IF($A45="","",IF(ISERROR(INDEX(InputData!$R:$R,MATCH(CONCATENATE($E45,"-5"),InputData!$AA:$AA,0)))=TRUE,0,INDEX(InputData!$R:$R,MATCH(CONCATENATE($E45,"-5"),InputData!$AA:$AA,0))))</f>
        <v>0</v>
      </c>
      <c r="AA45" s="66">
        <f>IF($A45="","",IF(ISERROR(INDEX(InputData!$R:$R,MATCH(CONCATENATE($E45,"-6"),InputData!$AA:$AA,0)))=TRUE,0,INDEX(InputData!$R:$R,MATCH(CONCATENATE($E45,"-6"),InputData!$AA:$AA,0))))</f>
        <v>0</v>
      </c>
      <c r="AB45" s="66">
        <f>IF($A45="","",IF(ISERROR(INDEX(InputData!$R:$R,MATCH(CONCATENATE($E45,"-7"),InputData!$AA:$AA,0)))=TRUE,0,INDEX(InputData!$R:$R,MATCH(CONCATENATE($E45,"-7"),InputData!$AA:$AA,0))))</f>
        <v>0</v>
      </c>
      <c r="AC45" s="66">
        <f>IF($A45="","",IF(ISERROR(INDEX(InputData!$R:$R,MATCH(CONCATENATE($E45,"-8"),InputData!$AA:$AA,0)))=TRUE,0,INDEX(InputData!$R:$R,MATCH(CONCATENATE($E45,"-8"),InputData!$AA:$AA,0))))</f>
        <v>0</v>
      </c>
      <c r="AD45" s="66">
        <f>IF($A45="","",IF(ISERROR(INDEX(InputData!$R:$R,MATCH(CONCATENATE($E45,"-9"),InputData!$AA:$AA,0)))=TRUE,0,INDEX(InputData!$R:$R,MATCH(CONCATENATE($E45,"-9"),InputData!$AA:$AA,0))))</f>
        <v>0</v>
      </c>
      <c r="AE45" s="66">
        <f>IF($A45="","",IF(ISERROR(INDEX(InputData!$R:$R,MATCH(CONCATENATE($E45,"-10"),InputData!$AA:$AA,0)))=TRUE,0,INDEX(InputData!$R:$R,MATCH(CONCATENATE($E45,"-10"),InputData!$AA:$AA,0))))</f>
        <v>0</v>
      </c>
      <c r="AF45" s="173">
        <f t="shared" si="2"/>
        <v>0</v>
      </c>
      <c r="AG45" s="168">
        <f t="shared" si="3"/>
        <v>0</v>
      </c>
    </row>
    <row r="46" spans="1:33" x14ac:dyDescent="0.25">
      <c r="A46" s="179" t="b">
        <f>IF(A45&lt;MAX(InputData!D:D),A45+1,IF(OR(A45="",A45=MAX(InputData!D:D)),""))</f>
        <v>0</v>
      </c>
      <c r="B46" s="4" t="e">
        <f>IF(A46="","",INDEX(InputData!K:K,MATCH($E46,InputData!$N:$N,0)))</f>
        <v>#N/A</v>
      </c>
      <c r="C46" s="3" t="e">
        <f>IF(A46="","",INDEX(InputData!L:L,MATCH($E46,InputData!$N:$N,0)))</f>
        <v>#N/A</v>
      </c>
      <c r="D46" s="3" t="e">
        <f>IF(A46="","",INDEX(InputData!M:M,MATCH($E46,InputData!$N:$N,0)))</f>
        <v>#N/A</v>
      </c>
      <c r="E46" s="3" t="str">
        <f>IF(A46="","",IF(ISERROR(VLOOKUP(A46,InputData!$D$2:$N$5001,11,FALSE))=TRUE,"",VLOOKUP(A46,InputData!$D$2:$N$5001,11,FALSE)))</f>
        <v/>
      </c>
      <c r="F46" s="58" t="str">
        <f>IF(H46="","",1*ISERROR(VLOOKUP(H46,H$1:H45,1,FALSE)))</f>
        <v/>
      </c>
      <c r="G46" s="58" t="str">
        <f>IF(F46=0,0,IF(F46="","",SUM(F$2:F46)))</f>
        <v/>
      </c>
      <c r="H46" s="144" t="str">
        <f t="shared" si="0"/>
        <v/>
      </c>
      <c r="I46" s="3">
        <f t="array" ref="I46">IF(A46="","",MAX(IF(InputData!$N$2:$N$5001=E46,InputData!$O$2:$O$5001)))</f>
        <v>0</v>
      </c>
      <c r="J46" s="146">
        <f>IF(A46="","",COUNTIF(InputData!N:N,E46))</f>
        <v>1048575</v>
      </c>
      <c r="K46" s="145" t="e">
        <f>IF($B46="","",VLOOKUP($B46,Baseline!A$2:F$101,4,FALSE))</f>
        <v>#N/A</v>
      </c>
      <c r="L46" s="58">
        <f t="array" ref="L46">IF($A46="","",MAX(IF(InputData!$N$2:$N$5001=$E46,InputData!W$2:W$5001)))</f>
        <v>0</v>
      </c>
      <c r="M46" s="58">
        <f t="array" ref="M46">IF($A46="","",MAX(IF(InputData!$N$2:$N$5001=$E46,InputData!X$2:X$5001)))</f>
        <v>0</v>
      </c>
      <c r="N46" s="58">
        <f t="array" ref="N46">IF($A46="","",MAX(IF(InputData!$N$2:$N$5001=$E46,InputData!Y$2:Y$5001)))</f>
        <v>0</v>
      </c>
      <c r="O46" s="58">
        <f t="array" ref="O46">IF($A46="","",MAX(IF(InputData!$N$2:$N$5001=$E46,InputData!Z$2:Z$5001)))</f>
        <v>0</v>
      </c>
      <c r="P46" s="146">
        <f t="shared" si="1"/>
        <v>0</v>
      </c>
      <c r="Q46" s="163" t="e">
        <f>IF($B46="","",VLOOKUP($B46,Baseline!A$2:F$101,5,FALSE))</f>
        <v>#N/A</v>
      </c>
      <c r="R46" s="6">
        <f t="array" ref="R46">IF($A46="","",SUM(IF(InputData!$N$2:$N$5001=$E46,InputData!$Q$2:$Q$5001))/COUNTIF(InputData!$N$2:$N$5001,$E46))</f>
        <v>0</v>
      </c>
      <c r="S46" s="6">
        <f t="array" ref="S46">IF($A46="","",IF(ISERROR(STDEV(IF(InputData!$N$2:$N$5001=$E46,InputData!$Q$2:$Q$5001))),"",STDEV(IF(InputData!$N$2:$N$5001=$E46,InputData!$Q$2:$Q$5001))))</f>
        <v>0</v>
      </c>
      <c r="T46" s="164">
        <f t="array" ref="T46">IF($A46="","",IF(ISERROR(STDEV(IF(InputData!$G$2:$G$5001=$H46,InputData!$Q$2:$Q$5001))),"",STDEV(IF(InputData!$G$2:$G$5001=$H46,InputData!$Q$2:$Q$5001))))</f>
        <v>0</v>
      </c>
      <c r="U46" s="172" t="e">
        <f>IF($B46="","",VLOOKUP($B46,Baseline!A$2:F$101,6,FALSE))</f>
        <v>#N/A</v>
      </c>
      <c r="V46" s="66">
        <f>IF($A46="","",IF(ISERROR(INDEX(InputData!$R:$R,MATCH(CONCATENATE($E46,"-1"),InputData!$AA:$AA,0)))=TRUE,0,INDEX(InputData!$R:$R,MATCH(CONCATENATE($E46,"-1"),InputData!$AA:$AA,0))))</f>
        <v>0</v>
      </c>
      <c r="W46" s="66">
        <f>IF($A46="","",IF(ISERROR(INDEX(InputData!$R:$R,MATCH(CONCATENATE($E46,"-2"),InputData!$AA:$AA,0)))=TRUE,0,INDEX(InputData!$R:$R,MATCH(CONCATENATE($E46,"-2"),InputData!$AA:$AA,0))))</f>
        <v>0</v>
      </c>
      <c r="X46" s="66">
        <f>IF($A46="","",IF(ISERROR(INDEX(InputData!$R:$R,MATCH(CONCATENATE($E46,"-3"),InputData!$AA:$AA,0)))=TRUE,0,INDEX(InputData!$R:$R,MATCH(CONCATENATE($E46,"-3"),InputData!$AA:$AA,0))))</f>
        <v>0</v>
      </c>
      <c r="Y46" s="66">
        <f>IF($A46="","",IF(ISERROR(INDEX(InputData!$R:$R,MATCH(CONCATENATE($E46,"-4"),InputData!$AA:$AA,0)))=TRUE,0,INDEX(InputData!$R:$R,MATCH(CONCATENATE($E46,"-4"),InputData!$AA:$AA,0))))</f>
        <v>0</v>
      </c>
      <c r="Z46" s="66">
        <f>IF($A46="","",IF(ISERROR(INDEX(InputData!$R:$R,MATCH(CONCATENATE($E46,"-5"),InputData!$AA:$AA,0)))=TRUE,0,INDEX(InputData!$R:$R,MATCH(CONCATENATE($E46,"-5"),InputData!$AA:$AA,0))))</f>
        <v>0</v>
      </c>
      <c r="AA46" s="66">
        <f>IF($A46="","",IF(ISERROR(INDEX(InputData!$R:$R,MATCH(CONCATENATE($E46,"-6"),InputData!$AA:$AA,0)))=TRUE,0,INDEX(InputData!$R:$R,MATCH(CONCATENATE($E46,"-6"),InputData!$AA:$AA,0))))</f>
        <v>0</v>
      </c>
      <c r="AB46" s="66">
        <f>IF($A46="","",IF(ISERROR(INDEX(InputData!$R:$R,MATCH(CONCATENATE($E46,"-7"),InputData!$AA:$AA,0)))=TRUE,0,INDEX(InputData!$R:$R,MATCH(CONCATENATE($E46,"-7"),InputData!$AA:$AA,0))))</f>
        <v>0</v>
      </c>
      <c r="AC46" s="66">
        <f>IF($A46="","",IF(ISERROR(INDEX(InputData!$R:$R,MATCH(CONCATENATE($E46,"-8"),InputData!$AA:$AA,0)))=TRUE,0,INDEX(InputData!$R:$R,MATCH(CONCATENATE($E46,"-8"),InputData!$AA:$AA,0))))</f>
        <v>0</v>
      </c>
      <c r="AD46" s="66">
        <f>IF($A46="","",IF(ISERROR(INDEX(InputData!$R:$R,MATCH(CONCATENATE($E46,"-9"),InputData!$AA:$AA,0)))=TRUE,0,INDEX(InputData!$R:$R,MATCH(CONCATENATE($E46,"-9"),InputData!$AA:$AA,0))))</f>
        <v>0</v>
      </c>
      <c r="AE46" s="66">
        <f>IF($A46="","",IF(ISERROR(INDEX(InputData!$R:$R,MATCH(CONCATENATE($E46,"-10"),InputData!$AA:$AA,0)))=TRUE,0,INDEX(InputData!$R:$R,MATCH(CONCATENATE($E46,"-10"),InputData!$AA:$AA,0))))</f>
        <v>0</v>
      </c>
      <c r="AF46" s="173">
        <f t="shared" si="2"/>
        <v>0</v>
      </c>
      <c r="AG46" s="168">
        <f t="shared" si="3"/>
        <v>0</v>
      </c>
    </row>
    <row r="47" spans="1:33" x14ac:dyDescent="0.25">
      <c r="A47" s="179" t="b">
        <f>IF(A46&lt;MAX(InputData!D:D),A46+1,IF(OR(A46="",A46=MAX(InputData!D:D)),""))</f>
        <v>0</v>
      </c>
      <c r="B47" s="4" t="e">
        <f>IF(A47="","",INDEX(InputData!K:K,MATCH($E47,InputData!$N:$N,0)))</f>
        <v>#N/A</v>
      </c>
      <c r="C47" s="3" t="e">
        <f>IF(A47="","",INDEX(InputData!L:L,MATCH($E47,InputData!$N:$N,0)))</f>
        <v>#N/A</v>
      </c>
      <c r="D47" s="3" t="e">
        <f>IF(A47="","",INDEX(InputData!M:M,MATCH($E47,InputData!$N:$N,0)))</f>
        <v>#N/A</v>
      </c>
      <c r="E47" s="3" t="str">
        <f>IF(A47="","",IF(ISERROR(VLOOKUP(A47,InputData!$D$2:$N$5001,11,FALSE))=TRUE,"",VLOOKUP(A47,InputData!$D$2:$N$5001,11,FALSE)))</f>
        <v/>
      </c>
      <c r="F47" s="58" t="str">
        <f>IF(H47="","",1*ISERROR(VLOOKUP(H47,H$1:H46,1,FALSE)))</f>
        <v/>
      </c>
      <c r="G47" s="58" t="str">
        <f>IF(F47=0,0,IF(F47="","",SUM(F$2:F47)))</f>
        <v/>
      </c>
      <c r="H47" s="144" t="str">
        <f t="shared" si="0"/>
        <v/>
      </c>
      <c r="I47" s="3">
        <f t="array" ref="I47">IF(A47="","",MAX(IF(InputData!$N$2:$N$5001=E47,InputData!$O$2:$O$5001)))</f>
        <v>0</v>
      </c>
      <c r="J47" s="146">
        <f>IF(A47="","",COUNTIF(InputData!N:N,E47))</f>
        <v>1048575</v>
      </c>
      <c r="K47" s="145" t="e">
        <f>IF($B47="","",VLOOKUP($B47,Baseline!A$2:F$101,4,FALSE))</f>
        <v>#N/A</v>
      </c>
      <c r="L47" s="58">
        <f t="array" ref="L47">IF($A47="","",MAX(IF(InputData!$N$2:$N$5001=$E47,InputData!W$2:W$5001)))</f>
        <v>0</v>
      </c>
      <c r="M47" s="58">
        <f t="array" ref="M47">IF($A47="","",MAX(IF(InputData!$N$2:$N$5001=$E47,InputData!X$2:X$5001)))</f>
        <v>0</v>
      </c>
      <c r="N47" s="58">
        <f t="array" ref="N47">IF($A47="","",MAX(IF(InputData!$N$2:$N$5001=$E47,InputData!Y$2:Y$5001)))</f>
        <v>0</v>
      </c>
      <c r="O47" s="58">
        <f t="array" ref="O47">IF($A47="","",MAX(IF(InputData!$N$2:$N$5001=$E47,InputData!Z$2:Z$5001)))</f>
        <v>0</v>
      </c>
      <c r="P47" s="146">
        <f t="shared" si="1"/>
        <v>0</v>
      </c>
      <c r="Q47" s="163" t="e">
        <f>IF($B47="","",VLOOKUP($B47,Baseline!A$2:F$101,5,FALSE))</f>
        <v>#N/A</v>
      </c>
      <c r="R47" s="6">
        <f t="array" ref="R47">IF($A47="","",SUM(IF(InputData!$N$2:$N$5001=$E47,InputData!$Q$2:$Q$5001))/COUNTIF(InputData!$N$2:$N$5001,$E47))</f>
        <v>0</v>
      </c>
      <c r="S47" s="6">
        <f t="array" ref="S47">IF($A47="","",IF(ISERROR(STDEV(IF(InputData!$N$2:$N$5001=$E47,InputData!$Q$2:$Q$5001))),"",STDEV(IF(InputData!$N$2:$N$5001=$E47,InputData!$Q$2:$Q$5001))))</f>
        <v>0</v>
      </c>
      <c r="T47" s="164">
        <f t="array" ref="T47">IF($A47="","",IF(ISERROR(STDEV(IF(InputData!$G$2:$G$5001=$H47,InputData!$Q$2:$Q$5001))),"",STDEV(IF(InputData!$G$2:$G$5001=$H47,InputData!$Q$2:$Q$5001))))</f>
        <v>0</v>
      </c>
      <c r="U47" s="172" t="e">
        <f>IF($B47="","",VLOOKUP($B47,Baseline!A$2:F$101,6,FALSE))</f>
        <v>#N/A</v>
      </c>
      <c r="V47" s="66">
        <f>IF($A47="","",IF(ISERROR(INDEX(InputData!$R:$R,MATCH(CONCATENATE($E47,"-1"),InputData!$AA:$AA,0)))=TRUE,0,INDEX(InputData!$R:$R,MATCH(CONCATENATE($E47,"-1"),InputData!$AA:$AA,0))))</f>
        <v>0</v>
      </c>
      <c r="W47" s="66">
        <f>IF($A47="","",IF(ISERROR(INDEX(InputData!$R:$R,MATCH(CONCATENATE($E47,"-2"),InputData!$AA:$AA,0)))=TRUE,0,INDEX(InputData!$R:$R,MATCH(CONCATENATE($E47,"-2"),InputData!$AA:$AA,0))))</f>
        <v>0</v>
      </c>
      <c r="X47" s="66">
        <f>IF($A47="","",IF(ISERROR(INDEX(InputData!$R:$R,MATCH(CONCATENATE($E47,"-3"),InputData!$AA:$AA,0)))=TRUE,0,INDEX(InputData!$R:$R,MATCH(CONCATENATE($E47,"-3"),InputData!$AA:$AA,0))))</f>
        <v>0</v>
      </c>
      <c r="Y47" s="66">
        <f>IF($A47="","",IF(ISERROR(INDEX(InputData!$R:$R,MATCH(CONCATENATE($E47,"-4"),InputData!$AA:$AA,0)))=TRUE,0,INDEX(InputData!$R:$R,MATCH(CONCATENATE($E47,"-4"),InputData!$AA:$AA,0))))</f>
        <v>0</v>
      </c>
      <c r="Z47" s="66">
        <f>IF($A47="","",IF(ISERROR(INDEX(InputData!$R:$R,MATCH(CONCATENATE($E47,"-5"),InputData!$AA:$AA,0)))=TRUE,0,INDEX(InputData!$R:$R,MATCH(CONCATENATE($E47,"-5"),InputData!$AA:$AA,0))))</f>
        <v>0</v>
      </c>
      <c r="AA47" s="66">
        <f>IF($A47="","",IF(ISERROR(INDEX(InputData!$R:$R,MATCH(CONCATENATE($E47,"-6"),InputData!$AA:$AA,0)))=TRUE,0,INDEX(InputData!$R:$R,MATCH(CONCATENATE($E47,"-6"),InputData!$AA:$AA,0))))</f>
        <v>0</v>
      </c>
      <c r="AB47" s="66">
        <f>IF($A47="","",IF(ISERROR(INDEX(InputData!$R:$R,MATCH(CONCATENATE($E47,"-7"),InputData!$AA:$AA,0)))=TRUE,0,INDEX(InputData!$R:$R,MATCH(CONCATENATE($E47,"-7"),InputData!$AA:$AA,0))))</f>
        <v>0</v>
      </c>
      <c r="AC47" s="66">
        <f>IF($A47="","",IF(ISERROR(INDEX(InputData!$R:$R,MATCH(CONCATENATE($E47,"-8"),InputData!$AA:$AA,0)))=TRUE,0,INDEX(InputData!$R:$R,MATCH(CONCATENATE($E47,"-8"),InputData!$AA:$AA,0))))</f>
        <v>0</v>
      </c>
      <c r="AD47" s="66">
        <f>IF($A47="","",IF(ISERROR(INDEX(InputData!$R:$R,MATCH(CONCATENATE($E47,"-9"),InputData!$AA:$AA,0)))=TRUE,0,INDEX(InputData!$R:$R,MATCH(CONCATENATE($E47,"-9"),InputData!$AA:$AA,0))))</f>
        <v>0</v>
      </c>
      <c r="AE47" s="66">
        <f>IF($A47="","",IF(ISERROR(INDEX(InputData!$R:$R,MATCH(CONCATENATE($E47,"-10"),InputData!$AA:$AA,0)))=TRUE,0,INDEX(InputData!$R:$R,MATCH(CONCATENATE($E47,"-10"),InputData!$AA:$AA,0))))</f>
        <v>0</v>
      </c>
      <c r="AF47" s="173">
        <f t="shared" si="2"/>
        <v>0</v>
      </c>
      <c r="AG47" s="168">
        <f t="shared" si="3"/>
        <v>0</v>
      </c>
    </row>
    <row r="48" spans="1:33" x14ac:dyDescent="0.25">
      <c r="A48" s="179" t="b">
        <f>IF(A47&lt;MAX(InputData!D:D),A47+1,IF(OR(A47="",A47=MAX(InputData!D:D)),""))</f>
        <v>0</v>
      </c>
      <c r="B48" s="4" t="e">
        <f>IF(A48="","",INDEX(InputData!K:K,MATCH($E48,InputData!$N:$N,0)))</f>
        <v>#N/A</v>
      </c>
      <c r="C48" s="3" t="e">
        <f>IF(A48="","",INDEX(InputData!L:L,MATCH($E48,InputData!$N:$N,0)))</f>
        <v>#N/A</v>
      </c>
      <c r="D48" s="3" t="e">
        <f>IF(A48="","",INDEX(InputData!M:M,MATCH($E48,InputData!$N:$N,0)))</f>
        <v>#N/A</v>
      </c>
      <c r="E48" s="3" t="str">
        <f>IF(A48="","",IF(ISERROR(VLOOKUP(A48,InputData!$D$2:$N$5001,11,FALSE))=TRUE,"",VLOOKUP(A48,InputData!$D$2:$N$5001,11,FALSE)))</f>
        <v/>
      </c>
      <c r="F48" s="58" t="str">
        <f>IF(H48="","",1*ISERROR(VLOOKUP(H48,H$1:H47,1,FALSE)))</f>
        <v/>
      </c>
      <c r="G48" s="58" t="str">
        <f>IF(F48=0,0,IF(F48="","",SUM(F$2:F48)))</f>
        <v/>
      </c>
      <c r="H48" s="144" t="str">
        <f t="shared" si="0"/>
        <v/>
      </c>
      <c r="I48" s="3">
        <f t="array" ref="I48">IF(A48="","",MAX(IF(InputData!$N$2:$N$5001=E48,InputData!$O$2:$O$5001)))</f>
        <v>0</v>
      </c>
      <c r="J48" s="146">
        <f>IF(A48="","",COUNTIF(InputData!N:N,E48))</f>
        <v>1048575</v>
      </c>
      <c r="K48" s="145" t="e">
        <f>IF($B48="","",VLOOKUP($B48,Baseline!A$2:F$101,4,FALSE))</f>
        <v>#N/A</v>
      </c>
      <c r="L48" s="58">
        <f t="array" ref="L48">IF($A48="","",MAX(IF(InputData!$N$2:$N$5001=$E48,InputData!W$2:W$5001)))</f>
        <v>0</v>
      </c>
      <c r="M48" s="58">
        <f t="array" ref="M48">IF($A48="","",MAX(IF(InputData!$N$2:$N$5001=$E48,InputData!X$2:X$5001)))</f>
        <v>0</v>
      </c>
      <c r="N48" s="58">
        <f t="array" ref="N48">IF($A48="","",MAX(IF(InputData!$N$2:$N$5001=$E48,InputData!Y$2:Y$5001)))</f>
        <v>0</v>
      </c>
      <c r="O48" s="58">
        <f t="array" ref="O48">IF($A48="","",MAX(IF(InputData!$N$2:$N$5001=$E48,InputData!Z$2:Z$5001)))</f>
        <v>0</v>
      </c>
      <c r="P48" s="146">
        <f t="shared" si="1"/>
        <v>0</v>
      </c>
      <c r="Q48" s="163" t="e">
        <f>IF($B48="","",VLOOKUP($B48,Baseline!A$2:F$101,5,FALSE))</f>
        <v>#N/A</v>
      </c>
      <c r="R48" s="6">
        <f t="array" ref="R48">IF($A48="","",SUM(IF(InputData!$N$2:$N$5001=$E48,InputData!$Q$2:$Q$5001))/COUNTIF(InputData!$N$2:$N$5001,$E48))</f>
        <v>0</v>
      </c>
      <c r="S48" s="6">
        <f t="array" ref="S48">IF($A48="","",IF(ISERROR(STDEV(IF(InputData!$N$2:$N$5001=$E48,InputData!$Q$2:$Q$5001))),"",STDEV(IF(InputData!$N$2:$N$5001=$E48,InputData!$Q$2:$Q$5001))))</f>
        <v>0</v>
      </c>
      <c r="T48" s="164">
        <f t="array" ref="T48">IF($A48="","",IF(ISERROR(STDEV(IF(InputData!$G$2:$G$5001=$H48,InputData!$Q$2:$Q$5001))),"",STDEV(IF(InputData!$G$2:$G$5001=$H48,InputData!$Q$2:$Q$5001))))</f>
        <v>0</v>
      </c>
      <c r="U48" s="172" t="e">
        <f>IF($B48="","",VLOOKUP($B48,Baseline!A$2:F$101,6,FALSE))</f>
        <v>#N/A</v>
      </c>
      <c r="V48" s="66">
        <f>IF($A48="","",IF(ISERROR(INDEX(InputData!$R:$R,MATCH(CONCATENATE($E48,"-1"),InputData!$AA:$AA,0)))=TRUE,0,INDEX(InputData!$R:$R,MATCH(CONCATENATE($E48,"-1"),InputData!$AA:$AA,0))))</f>
        <v>0</v>
      </c>
      <c r="W48" s="66">
        <f>IF($A48="","",IF(ISERROR(INDEX(InputData!$R:$R,MATCH(CONCATENATE($E48,"-2"),InputData!$AA:$AA,0)))=TRUE,0,INDEX(InputData!$R:$R,MATCH(CONCATENATE($E48,"-2"),InputData!$AA:$AA,0))))</f>
        <v>0</v>
      </c>
      <c r="X48" s="66">
        <f>IF($A48="","",IF(ISERROR(INDEX(InputData!$R:$R,MATCH(CONCATENATE($E48,"-3"),InputData!$AA:$AA,0)))=TRUE,0,INDEX(InputData!$R:$R,MATCH(CONCATENATE($E48,"-3"),InputData!$AA:$AA,0))))</f>
        <v>0</v>
      </c>
      <c r="Y48" s="66">
        <f>IF($A48="","",IF(ISERROR(INDEX(InputData!$R:$R,MATCH(CONCATENATE($E48,"-4"),InputData!$AA:$AA,0)))=TRUE,0,INDEX(InputData!$R:$R,MATCH(CONCATENATE($E48,"-4"),InputData!$AA:$AA,0))))</f>
        <v>0</v>
      </c>
      <c r="Z48" s="66">
        <f>IF($A48="","",IF(ISERROR(INDEX(InputData!$R:$R,MATCH(CONCATENATE($E48,"-5"),InputData!$AA:$AA,0)))=TRUE,0,INDEX(InputData!$R:$R,MATCH(CONCATENATE($E48,"-5"),InputData!$AA:$AA,0))))</f>
        <v>0</v>
      </c>
      <c r="AA48" s="66">
        <f>IF($A48="","",IF(ISERROR(INDEX(InputData!$R:$R,MATCH(CONCATENATE($E48,"-6"),InputData!$AA:$AA,0)))=TRUE,0,INDEX(InputData!$R:$R,MATCH(CONCATENATE($E48,"-6"),InputData!$AA:$AA,0))))</f>
        <v>0</v>
      </c>
      <c r="AB48" s="66">
        <f>IF($A48="","",IF(ISERROR(INDEX(InputData!$R:$R,MATCH(CONCATENATE($E48,"-7"),InputData!$AA:$AA,0)))=TRUE,0,INDEX(InputData!$R:$R,MATCH(CONCATENATE($E48,"-7"),InputData!$AA:$AA,0))))</f>
        <v>0</v>
      </c>
      <c r="AC48" s="66">
        <f>IF($A48="","",IF(ISERROR(INDEX(InputData!$R:$R,MATCH(CONCATENATE($E48,"-8"),InputData!$AA:$AA,0)))=TRUE,0,INDEX(InputData!$R:$R,MATCH(CONCATENATE($E48,"-8"),InputData!$AA:$AA,0))))</f>
        <v>0</v>
      </c>
      <c r="AD48" s="66">
        <f>IF($A48="","",IF(ISERROR(INDEX(InputData!$R:$R,MATCH(CONCATENATE($E48,"-9"),InputData!$AA:$AA,0)))=TRUE,0,INDEX(InputData!$R:$R,MATCH(CONCATENATE($E48,"-9"),InputData!$AA:$AA,0))))</f>
        <v>0</v>
      </c>
      <c r="AE48" s="66">
        <f>IF($A48="","",IF(ISERROR(INDEX(InputData!$R:$R,MATCH(CONCATENATE($E48,"-10"),InputData!$AA:$AA,0)))=TRUE,0,INDEX(InputData!$R:$R,MATCH(CONCATENATE($E48,"-10"),InputData!$AA:$AA,0))))</f>
        <v>0</v>
      </c>
      <c r="AF48" s="173">
        <f t="shared" si="2"/>
        <v>0</v>
      </c>
      <c r="AG48" s="168">
        <f t="shared" si="3"/>
        <v>0</v>
      </c>
    </row>
    <row r="49" spans="1:33" x14ac:dyDescent="0.25">
      <c r="A49" s="179" t="b">
        <f>IF(A48&lt;MAX(InputData!D:D),A48+1,IF(OR(A48="",A48=MAX(InputData!D:D)),""))</f>
        <v>0</v>
      </c>
      <c r="B49" s="4" t="e">
        <f>IF(A49="","",INDEX(InputData!K:K,MATCH($E49,InputData!$N:$N,0)))</f>
        <v>#N/A</v>
      </c>
      <c r="C49" s="3" t="e">
        <f>IF(A49="","",INDEX(InputData!L:L,MATCH($E49,InputData!$N:$N,0)))</f>
        <v>#N/A</v>
      </c>
      <c r="D49" s="3" t="e">
        <f>IF(A49="","",INDEX(InputData!M:M,MATCH($E49,InputData!$N:$N,0)))</f>
        <v>#N/A</v>
      </c>
      <c r="E49" s="3" t="str">
        <f>IF(A49="","",IF(ISERROR(VLOOKUP(A49,InputData!$D$2:$N$5001,11,FALSE))=TRUE,"",VLOOKUP(A49,InputData!$D$2:$N$5001,11,FALSE)))</f>
        <v/>
      </c>
      <c r="F49" s="58" t="str">
        <f>IF(H49="","",1*ISERROR(VLOOKUP(H49,H$1:H48,1,FALSE)))</f>
        <v/>
      </c>
      <c r="G49" s="58" t="str">
        <f>IF(F49=0,0,IF(F49="","",SUM(F$2:F49)))</f>
        <v/>
      </c>
      <c r="H49" s="144" t="str">
        <f t="shared" si="0"/>
        <v/>
      </c>
      <c r="I49" s="3">
        <f t="array" ref="I49">IF(A49="","",MAX(IF(InputData!$N$2:$N$5001=E49,InputData!$O$2:$O$5001)))</f>
        <v>0</v>
      </c>
      <c r="J49" s="146">
        <f>IF(A49="","",COUNTIF(InputData!N:N,E49))</f>
        <v>1048575</v>
      </c>
      <c r="K49" s="145" t="e">
        <f>IF($B49="","",VLOOKUP($B49,Baseline!A$2:F$101,4,FALSE))</f>
        <v>#N/A</v>
      </c>
      <c r="L49" s="58">
        <f t="array" ref="L49">IF($A49="","",MAX(IF(InputData!$N$2:$N$5001=$E49,InputData!W$2:W$5001)))</f>
        <v>0</v>
      </c>
      <c r="M49" s="58">
        <f t="array" ref="M49">IF($A49="","",MAX(IF(InputData!$N$2:$N$5001=$E49,InputData!X$2:X$5001)))</f>
        <v>0</v>
      </c>
      <c r="N49" s="58">
        <f t="array" ref="N49">IF($A49="","",MAX(IF(InputData!$N$2:$N$5001=$E49,InputData!Y$2:Y$5001)))</f>
        <v>0</v>
      </c>
      <c r="O49" s="58">
        <f t="array" ref="O49">IF($A49="","",MAX(IF(InputData!$N$2:$N$5001=$E49,InputData!Z$2:Z$5001)))</f>
        <v>0</v>
      </c>
      <c r="P49" s="146">
        <f t="shared" si="1"/>
        <v>0</v>
      </c>
      <c r="Q49" s="163" t="e">
        <f>IF($B49="","",VLOOKUP($B49,Baseline!A$2:F$101,5,FALSE))</f>
        <v>#N/A</v>
      </c>
      <c r="R49" s="6">
        <f t="array" ref="R49">IF($A49="","",SUM(IF(InputData!$N$2:$N$5001=$E49,InputData!$Q$2:$Q$5001))/COUNTIF(InputData!$N$2:$N$5001,$E49))</f>
        <v>0</v>
      </c>
      <c r="S49" s="6">
        <f t="array" ref="S49">IF($A49="","",IF(ISERROR(STDEV(IF(InputData!$N$2:$N$5001=$E49,InputData!$Q$2:$Q$5001))),"",STDEV(IF(InputData!$N$2:$N$5001=$E49,InputData!$Q$2:$Q$5001))))</f>
        <v>0</v>
      </c>
      <c r="T49" s="164">
        <f t="array" ref="T49">IF($A49="","",IF(ISERROR(STDEV(IF(InputData!$G$2:$G$5001=$H49,InputData!$Q$2:$Q$5001))),"",STDEV(IF(InputData!$G$2:$G$5001=$H49,InputData!$Q$2:$Q$5001))))</f>
        <v>0</v>
      </c>
      <c r="U49" s="172" t="e">
        <f>IF($B49="","",VLOOKUP($B49,Baseline!A$2:F$101,6,FALSE))</f>
        <v>#N/A</v>
      </c>
      <c r="V49" s="66">
        <f>IF($A49="","",IF(ISERROR(INDEX(InputData!$R:$R,MATCH(CONCATENATE($E49,"-1"),InputData!$AA:$AA,0)))=TRUE,0,INDEX(InputData!$R:$R,MATCH(CONCATENATE($E49,"-1"),InputData!$AA:$AA,0))))</f>
        <v>0</v>
      </c>
      <c r="W49" s="66">
        <f>IF($A49="","",IF(ISERROR(INDEX(InputData!$R:$R,MATCH(CONCATENATE($E49,"-2"),InputData!$AA:$AA,0)))=TRUE,0,INDEX(InputData!$R:$R,MATCH(CONCATENATE($E49,"-2"),InputData!$AA:$AA,0))))</f>
        <v>0</v>
      </c>
      <c r="X49" s="66">
        <f>IF($A49="","",IF(ISERROR(INDEX(InputData!$R:$R,MATCH(CONCATENATE($E49,"-3"),InputData!$AA:$AA,0)))=TRUE,0,INDEX(InputData!$R:$R,MATCH(CONCATENATE($E49,"-3"),InputData!$AA:$AA,0))))</f>
        <v>0</v>
      </c>
      <c r="Y49" s="66">
        <f>IF($A49="","",IF(ISERROR(INDEX(InputData!$R:$R,MATCH(CONCATENATE($E49,"-4"),InputData!$AA:$AA,0)))=TRUE,0,INDEX(InputData!$R:$R,MATCH(CONCATENATE($E49,"-4"),InputData!$AA:$AA,0))))</f>
        <v>0</v>
      </c>
      <c r="Z49" s="66">
        <f>IF($A49="","",IF(ISERROR(INDEX(InputData!$R:$R,MATCH(CONCATENATE($E49,"-5"),InputData!$AA:$AA,0)))=TRUE,0,INDEX(InputData!$R:$R,MATCH(CONCATENATE($E49,"-5"),InputData!$AA:$AA,0))))</f>
        <v>0</v>
      </c>
      <c r="AA49" s="66">
        <f>IF($A49="","",IF(ISERROR(INDEX(InputData!$R:$R,MATCH(CONCATENATE($E49,"-6"),InputData!$AA:$AA,0)))=TRUE,0,INDEX(InputData!$R:$R,MATCH(CONCATENATE($E49,"-6"),InputData!$AA:$AA,0))))</f>
        <v>0</v>
      </c>
      <c r="AB49" s="66">
        <f>IF($A49="","",IF(ISERROR(INDEX(InputData!$R:$R,MATCH(CONCATENATE($E49,"-7"),InputData!$AA:$AA,0)))=TRUE,0,INDEX(InputData!$R:$R,MATCH(CONCATENATE($E49,"-7"),InputData!$AA:$AA,0))))</f>
        <v>0</v>
      </c>
      <c r="AC49" s="66">
        <f>IF($A49="","",IF(ISERROR(INDEX(InputData!$R:$R,MATCH(CONCATENATE($E49,"-8"),InputData!$AA:$AA,0)))=TRUE,0,INDEX(InputData!$R:$R,MATCH(CONCATENATE($E49,"-8"),InputData!$AA:$AA,0))))</f>
        <v>0</v>
      </c>
      <c r="AD49" s="66">
        <f>IF($A49="","",IF(ISERROR(INDEX(InputData!$R:$R,MATCH(CONCATENATE($E49,"-9"),InputData!$AA:$AA,0)))=TRUE,0,INDEX(InputData!$R:$R,MATCH(CONCATENATE($E49,"-9"),InputData!$AA:$AA,0))))</f>
        <v>0</v>
      </c>
      <c r="AE49" s="66">
        <f>IF($A49="","",IF(ISERROR(INDEX(InputData!$R:$R,MATCH(CONCATENATE($E49,"-10"),InputData!$AA:$AA,0)))=TRUE,0,INDEX(InputData!$R:$R,MATCH(CONCATENATE($E49,"-10"),InputData!$AA:$AA,0))))</f>
        <v>0</v>
      </c>
      <c r="AF49" s="173">
        <f t="shared" si="2"/>
        <v>0</v>
      </c>
      <c r="AG49" s="168">
        <f t="shared" si="3"/>
        <v>0</v>
      </c>
    </row>
    <row r="50" spans="1:33" x14ac:dyDescent="0.25">
      <c r="A50" s="179" t="b">
        <f>IF(A49&lt;MAX(InputData!D:D),A49+1,IF(OR(A49="",A49=MAX(InputData!D:D)),""))</f>
        <v>0</v>
      </c>
      <c r="B50" s="4" t="e">
        <f>IF(A50="","",INDEX(InputData!K:K,MATCH($E50,InputData!$N:$N,0)))</f>
        <v>#N/A</v>
      </c>
      <c r="C50" s="3" t="e">
        <f>IF(A50="","",INDEX(InputData!L:L,MATCH($E50,InputData!$N:$N,0)))</f>
        <v>#N/A</v>
      </c>
      <c r="D50" s="3" t="e">
        <f>IF(A50="","",INDEX(InputData!M:M,MATCH($E50,InputData!$N:$N,0)))</f>
        <v>#N/A</v>
      </c>
      <c r="E50" s="3" t="str">
        <f>IF(A50="","",IF(ISERROR(VLOOKUP(A50,InputData!$D$2:$N$5001,11,FALSE))=TRUE,"",VLOOKUP(A50,InputData!$D$2:$N$5001,11,FALSE)))</f>
        <v/>
      </c>
      <c r="F50" s="58" t="str">
        <f>IF(H50="","",1*ISERROR(VLOOKUP(H50,H$1:H49,1,FALSE)))</f>
        <v/>
      </c>
      <c r="G50" s="58" t="str">
        <f>IF(F50=0,0,IF(F50="","",SUM(F$2:F50)))</f>
        <v/>
      </c>
      <c r="H50" s="144" t="str">
        <f t="shared" si="0"/>
        <v/>
      </c>
      <c r="I50" s="3">
        <f t="array" ref="I50">IF(A50="","",MAX(IF(InputData!$N$2:$N$5001=E50,InputData!$O$2:$O$5001)))</f>
        <v>0</v>
      </c>
      <c r="J50" s="146">
        <f>IF(A50="","",COUNTIF(InputData!N:N,E50))</f>
        <v>1048575</v>
      </c>
      <c r="K50" s="145" t="e">
        <f>IF($B50="","",VLOOKUP($B50,Baseline!A$2:F$101,4,FALSE))</f>
        <v>#N/A</v>
      </c>
      <c r="L50" s="58">
        <f t="array" ref="L50">IF($A50="","",MAX(IF(InputData!$N$2:$N$5001=$E50,InputData!W$2:W$5001)))</f>
        <v>0</v>
      </c>
      <c r="M50" s="58">
        <f t="array" ref="M50">IF($A50="","",MAX(IF(InputData!$N$2:$N$5001=$E50,InputData!X$2:X$5001)))</f>
        <v>0</v>
      </c>
      <c r="N50" s="58">
        <f t="array" ref="N50">IF($A50="","",MAX(IF(InputData!$N$2:$N$5001=$E50,InputData!Y$2:Y$5001)))</f>
        <v>0</v>
      </c>
      <c r="O50" s="58">
        <f t="array" ref="O50">IF($A50="","",MAX(IF(InputData!$N$2:$N$5001=$E50,InputData!Z$2:Z$5001)))</f>
        <v>0</v>
      </c>
      <c r="P50" s="146">
        <f t="shared" si="1"/>
        <v>0</v>
      </c>
      <c r="Q50" s="163" t="e">
        <f>IF($B50="","",VLOOKUP($B50,Baseline!A$2:F$101,5,FALSE))</f>
        <v>#N/A</v>
      </c>
      <c r="R50" s="6">
        <f t="array" ref="R50">IF($A50="","",SUM(IF(InputData!$N$2:$N$5001=$E50,InputData!$Q$2:$Q$5001))/COUNTIF(InputData!$N$2:$N$5001,$E50))</f>
        <v>0</v>
      </c>
      <c r="S50" s="6">
        <f t="array" ref="S50">IF($A50="","",IF(ISERROR(STDEV(IF(InputData!$N$2:$N$5001=$E50,InputData!$Q$2:$Q$5001))),"",STDEV(IF(InputData!$N$2:$N$5001=$E50,InputData!$Q$2:$Q$5001))))</f>
        <v>0</v>
      </c>
      <c r="T50" s="164">
        <f t="array" ref="T50">IF($A50="","",IF(ISERROR(STDEV(IF(InputData!$G$2:$G$5001=$H50,InputData!$Q$2:$Q$5001))),"",STDEV(IF(InputData!$G$2:$G$5001=$H50,InputData!$Q$2:$Q$5001))))</f>
        <v>0</v>
      </c>
      <c r="U50" s="172" t="e">
        <f>IF($B50="","",VLOOKUP($B50,Baseline!A$2:F$101,6,FALSE))</f>
        <v>#N/A</v>
      </c>
      <c r="V50" s="66">
        <f>IF($A50="","",IF(ISERROR(INDEX(InputData!$R:$R,MATCH(CONCATENATE($E50,"-1"),InputData!$AA:$AA,0)))=TRUE,0,INDEX(InputData!$R:$R,MATCH(CONCATENATE($E50,"-1"),InputData!$AA:$AA,0))))</f>
        <v>0</v>
      </c>
      <c r="W50" s="66">
        <f>IF($A50="","",IF(ISERROR(INDEX(InputData!$R:$R,MATCH(CONCATENATE($E50,"-2"),InputData!$AA:$AA,0)))=TRUE,0,INDEX(InputData!$R:$R,MATCH(CONCATENATE($E50,"-2"),InputData!$AA:$AA,0))))</f>
        <v>0</v>
      </c>
      <c r="X50" s="66">
        <f>IF($A50="","",IF(ISERROR(INDEX(InputData!$R:$R,MATCH(CONCATENATE($E50,"-3"),InputData!$AA:$AA,0)))=TRUE,0,INDEX(InputData!$R:$R,MATCH(CONCATENATE($E50,"-3"),InputData!$AA:$AA,0))))</f>
        <v>0</v>
      </c>
      <c r="Y50" s="66">
        <f>IF($A50="","",IF(ISERROR(INDEX(InputData!$R:$R,MATCH(CONCATENATE($E50,"-4"),InputData!$AA:$AA,0)))=TRUE,0,INDEX(InputData!$R:$R,MATCH(CONCATENATE($E50,"-4"),InputData!$AA:$AA,0))))</f>
        <v>0</v>
      </c>
      <c r="Z50" s="66">
        <f>IF($A50="","",IF(ISERROR(INDEX(InputData!$R:$R,MATCH(CONCATENATE($E50,"-5"),InputData!$AA:$AA,0)))=TRUE,0,INDEX(InputData!$R:$R,MATCH(CONCATENATE($E50,"-5"),InputData!$AA:$AA,0))))</f>
        <v>0</v>
      </c>
      <c r="AA50" s="66">
        <f>IF($A50="","",IF(ISERROR(INDEX(InputData!$R:$R,MATCH(CONCATENATE($E50,"-6"),InputData!$AA:$AA,0)))=TRUE,0,INDEX(InputData!$R:$R,MATCH(CONCATENATE($E50,"-6"),InputData!$AA:$AA,0))))</f>
        <v>0</v>
      </c>
      <c r="AB50" s="66">
        <f>IF($A50="","",IF(ISERROR(INDEX(InputData!$R:$R,MATCH(CONCATENATE($E50,"-7"),InputData!$AA:$AA,0)))=TRUE,0,INDEX(InputData!$R:$R,MATCH(CONCATENATE($E50,"-7"),InputData!$AA:$AA,0))))</f>
        <v>0</v>
      </c>
      <c r="AC50" s="66">
        <f>IF($A50="","",IF(ISERROR(INDEX(InputData!$R:$R,MATCH(CONCATENATE($E50,"-8"),InputData!$AA:$AA,0)))=TRUE,0,INDEX(InputData!$R:$R,MATCH(CONCATENATE($E50,"-8"),InputData!$AA:$AA,0))))</f>
        <v>0</v>
      </c>
      <c r="AD50" s="66">
        <f>IF($A50="","",IF(ISERROR(INDEX(InputData!$R:$R,MATCH(CONCATENATE($E50,"-9"),InputData!$AA:$AA,0)))=TRUE,0,INDEX(InputData!$R:$R,MATCH(CONCATENATE($E50,"-9"),InputData!$AA:$AA,0))))</f>
        <v>0</v>
      </c>
      <c r="AE50" s="66">
        <f>IF($A50="","",IF(ISERROR(INDEX(InputData!$R:$R,MATCH(CONCATENATE($E50,"-10"),InputData!$AA:$AA,0)))=TRUE,0,INDEX(InputData!$R:$R,MATCH(CONCATENATE($E50,"-10"),InputData!$AA:$AA,0))))</f>
        <v>0</v>
      </c>
      <c r="AF50" s="173">
        <f t="shared" si="2"/>
        <v>0</v>
      </c>
      <c r="AG50" s="168">
        <f t="shared" si="3"/>
        <v>0</v>
      </c>
    </row>
    <row r="51" spans="1:33" x14ac:dyDescent="0.25">
      <c r="A51" s="179" t="b">
        <f>IF(A50&lt;MAX(InputData!D:D),A50+1,IF(OR(A50="",A50=MAX(InputData!D:D)),""))</f>
        <v>0</v>
      </c>
      <c r="B51" s="4" t="e">
        <f>IF(A51="","",INDEX(InputData!K:K,MATCH($E51,InputData!$N:$N,0)))</f>
        <v>#N/A</v>
      </c>
      <c r="C51" s="3" t="e">
        <f>IF(A51="","",INDEX(InputData!L:L,MATCH($E51,InputData!$N:$N,0)))</f>
        <v>#N/A</v>
      </c>
      <c r="D51" s="3" t="e">
        <f>IF(A51="","",INDEX(InputData!M:M,MATCH($E51,InputData!$N:$N,0)))</f>
        <v>#N/A</v>
      </c>
      <c r="E51" s="3" t="str">
        <f>IF(A51="","",IF(ISERROR(VLOOKUP(A51,InputData!$D$2:$N$5001,11,FALSE))=TRUE,"",VLOOKUP(A51,InputData!$D$2:$N$5001,11,FALSE)))</f>
        <v/>
      </c>
      <c r="F51" s="58" t="str">
        <f>IF(H51="","",1*ISERROR(VLOOKUP(H51,H$1:H50,1,FALSE)))</f>
        <v/>
      </c>
      <c r="G51" s="58" t="str">
        <f>IF(F51=0,0,IF(F51="","",SUM(F$2:F51)))</f>
        <v/>
      </c>
      <c r="H51" s="144" t="str">
        <f t="shared" si="0"/>
        <v/>
      </c>
      <c r="I51" s="3">
        <f t="array" ref="I51">IF(A51="","",MAX(IF(InputData!$N$2:$N$5001=E51,InputData!$O$2:$O$5001)))</f>
        <v>0</v>
      </c>
      <c r="J51" s="146">
        <f>IF(A51="","",COUNTIF(InputData!N:N,E51))</f>
        <v>1048575</v>
      </c>
      <c r="K51" s="145" t="e">
        <f>IF($B51="","",VLOOKUP($B51,Baseline!A$2:F$101,4,FALSE))</f>
        <v>#N/A</v>
      </c>
      <c r="L51" s="58">
        <f t="array" ref="L51">IF($A51="","",MAX(IF(InputData!$N$2:$N$5001=$E51,InputData!W$2:W$5001)))</f>
        <v>0</v>
      </c>
      <c r="M51" s="58">
        <f t="array" ref="M51">IF($A51="","",MAX(IF(InputData!$N$2:$N$5001=$E51,InputData!X$2:X$5001)))</f>
        <v>0</v>
      </c>
      <c r="N51" s="58">
        <f t="array" ref="N51">IF($A51="","",MAX(IF(InputData!$N$2:$N$5001=$E51,InputData!Y$2:Y$5001)))</f>
        <v>0</v>
      </c>
      <c r="O51" s="58">
        <f t="array" ref="O51">IF($A51="","",MAX(IF(InputData!$N$2:$N$5001=$E51,InputData!Z$2:Z$5001)))</f>
        <v>0</v>
      </c>
      <c r="P51" s="146">
        <f t="shared" si="1"/>
        <v>0</v>
      </c>
      <c r="Q51" s="163" t="e">
        <f>IF($B51="","",VLOOKUP($B51,Baseline!A$2:F$101,5,FALSE))</f>
        <v>#N/A</v>
      </c>
      <c r="R51" s="6">
        <f t="array" ref="R51">IF($A51="","",SUM(IF(InputData!$N$2:$N$5001=$E51,InputData!$Q$2:$Q$5001))/COUNTIF(InputData!$N$2:$N$5001,$E51))</f>
        <v>0</v>
      </c>
      <c r="S51" s="6">
        <f t="array" ref="S51">IF($A51="","",IF(ISERROR(STDEV(IF(InputData!$N$2:$N$5001=$E51,InputData!$Q$2:$Q$5001))),"",STDEV(IF(InputData!$N$2:$N$5001=$E51,InputData!$Q$2:$Q$5001))))</f>
        <v>0</v>
      </c>
      <c r="T51" s="164">
        <f t="array" ref="T51">IF($A51="","",IF(ISERROR(STDEV(IF(InputData!$G$2:$G$5001=$H51,InputData!$Q$2:$Q$5001))),"",STDEV(IF(InputData!$G$2:$G$5001=$H51,InputData!$Q$2:$Q$5001))))</f>
        <v>0</v>
      </c>
      <c r="U51" s="172" t="e">
        <f>IF($B51="","",VLOOKUP($B51,Baseline!A$2:F$101,6,FALSE))</f>
        <v>#N/A</v>
      </c>
      <c r="V51" s="66">
        <f>IF($A51="","",IF(ISERROR(INDEX(InputData!$R:$R,MATCH(CONCATENATE($E51,"-1"),InputData!$AA:$AA,0)))=TRUE,0,INDEX(InputData!$R:$R,MATCH(CONCATENATE($E51,"-1"),InputData!$AA:$AA,0))))</f>
        <v>0</v>
      </c>
      <c r="W51" s="66">
        <f>IF($A51="","",IF(ISERROR(INDEX(InputData!$R:$R,MATCH(CONCATENATE($E51,"-2"),InputData!$AA:$AA,0)))=TRUE,0,INDEX(InputData!$R:$R,MATCH(CONCATENATE($E51,"-2"),InputData!$AA:$AA,0))))</f>
        <v>0</v>
      </c>
      <c r="X51" s="66">
        <f>IF($A51="","",IF(ISERROR(INDEX(InputData!$R:$R,MATCH(CONCATENATE($E51,"-3"),InputData!$AA:$AA,0)))=TRUE,0,INDEX(InputData!$R:$R,MATCH(CONCATENATE($E51,"-3"),InputData!$AA:$AA,0))))</f>
        <v>0</v>
      </c>
      <c r="Y51" s="66">
        <f>IF($A51="","",IF(ISERROR(INDEX(InputData!$R:$R,MATCH(CONCATENATE($E51,"-4"),InputData!$AA:$AA,0)))=TRUE,0,INDEX(InputData!$R:$R,MATCH(CONCATENATE($E51,"-4"),InputData!$AA:$AA,0))))</f>
        <v>0</v>
      </c>
      <c r="Z51" s="66">
        <f>IF($A51="","",IF(ISERROR(INDEX(InputData!$R:$R,MATCH(CONCATENATE($E51,"-5"),InputData!$AA:$AA,0)))=TRUE,0,INDEX(InputData!$R:$R,MATCH(CONCATENATE($E51,"-5"),InputData!$AA:$AA,0))))</f>
        <v>0</v>
      </c>
      <c r="AA51" s="66">
        <f>IF($A51="","",IF(ISERROR(INDEX(InputData!$R:$R,MATCH(CONCATENATE($E51,"-6"),InputData!$AA:$AA,0)))=TRUE,0,INDEX(InputData!$R:$R,MATCH(CONCATENATE($E51,"-6"),InputData!$AA:$AA,0))))</f>
        <v>0</v>
      </c>
      <c r="AB51" s="66">
        <f>IF($A51="","",IF(ISERROR(INDEX(InputData!$R:$R,MATCH(CONCATENATE($E51,"-7"),InputData!$AA:$AA,0)))=TRUE,0,INDEX(InputData!$R:$R,MATCH(CONCATENATE($E51,"-7"),InputData!$AA:$AA,0))))</f>
        <v>0</v>
      </c>
      <c r="AC51" s="66">
        <f>IF($A51="","",IF(ISERROR(INDEX(InputData!$R:$R,MATCH(CONCATENATE($E51,"-8"),InputData!$AA:$AA,0)))=TRUE,0,INDEX(InputData!$R:$R,MATCH(CONCATENATE($E51,"-8"),InputData!$AA:$AA,0))))</f>
        <v>0</v>
      </c>
      <c r="AD51" s="66">
        <f>IF($A51="","",IF(ISERROR(INDEX(InputData!$R:$R,MATCH(CONCATENATE($E51,"-9"),InputData!$AA:$AA,0)))=TRUE,0,INDEX(InputData!$R:$R,MATCH(CONCATENATE($E51,"-9"),InputData!$AA:$AA,0))))</f>
        <v>0</v>
      </c>
      <c r="AE51" s="66">
        <f>IF($A51="","",IF(ISERROR(INDEX(InputData!$R:$R,MATCH(CONCATENATE($E51,"-10"),InputData!$AA:$AA,0)))=TRUE,0,INDEX(InputData!$R:$R,MATCH(CONCATENATE($E51,"-10"),InputData!$AA:$AA,0))))</f>
        <v>0</v>
      </c>
      <c r="AF51" s="173">
        <f t="shared" si="2"/>
        <v>0</v>
      </c>
      <c r="AG51" s="168">
        <f t="shared" si="3"/>
        <v>0</v>
      </c>
    </row>
    <row r="52" spans="1:33" x14ac:dyDescent="0.25">
      <c r="A52" s="179" t="b">
        <f>IF(A51&lt;MAX(InputData!D:D),A51+1,IF(OR(A51="",A51=MAX(InputData!D:D)),""))</f>
        <v>0</v>
      </c>
      <c r="B52" s="4" t="e">
        <f>IF(A52="","",INDEX(InputData!K:K,MATCH($E52,InputData!$N:$N,0)))</f>
        <v>#N/A</v>
      </c>
      <c r="C52" s="3" t="e">
        <f>IF(A52="","",INDEX(InputData!L:L,MATCH($E52,InputData!$N:$N,0)))</f>
        <v>#N/A</v>
      </c>
      <c r="D52" s="3" t="e">
        <f>IF(A52="","",INDEX(InputData!M:M,MATCH($E52,InputData!$N:$N,0)))</f>
        <v>#N/A</v>
      </c>
      <c r="E52" s="3" t="str">
        <f>IF(A52="","",IF(ISERROR(VLOOKUP(A52,InputData!$D$2:$N$5001,11,FALSE))=TRUE,"",VLOOKUP(A52,InputData!$D$2:$N$5001,11,FALSE)))</f>
        <v/>
      </c>
      <c r="F52" s="58" t="str">
        <f>IF(H52="","",1*ISERROR(VLOOKUP(H52,H$1:H51,1,FALSE)))</f>
        <v/>
      </c>
      <c r="G52" s="58" t="str">
        <f>IF(F52=0,0,IF(F52="","",SUM(F$2:F52)))</f>
        <v/>
      </c>
      <c r="H52" s="144" t="str">
        <f t="shared" si="0"/>
        <v/>
      </c>
      <c r="I52" s="3">
        <f t="array" ref="I52">IF(A52="","",MAX(IF(InputData!$N$2:$N$5001=E52,InputData!$O$2:$O$5001)))</f>
        <v>0</v>
      </c>
      <c r="J52" s="146">
        <f>IF(A52="","",COUNTIF(InputData!N:N,E52))</f>
        <v>1048575</v>
      </c>
      <c r="K52" s="145" t="e">
        <f>IF($B52="","",VLOOKUP($B52,Baseline!A$2:F$101,4,FALSE))</f>
        <v>#N/A</v>
      </c>
      <c r="L52" s="58">
        <f t="array" ref="L52">IF($A52="","",MAX(IF(InputData!$N$2:$N$5001=$E52,InputData!W$2:W$5001)))</f>
        <v>0</v>
      </c>
      <c r="M52" s="58">
        <f t="array" ref="M52">IF($A52="","",MAX(IF(InputData!$N$2:$N$5001=$E52,InputData!X$2:X$5001)))</f>
        <v>0</v>
      </c>
      <c r="N52" s="58">
        <f t="array" ref="N52">IF($A52="","",MAX(IF(InputData!$N$2:$N$5001=$E52,InputData!Y$2:Y$5001)))</f>
        <v>0</v>
      </c>
      <c r="O52" s="58">
        <f t="array" ref="O52">IF($A52="","",MAX(IF(InputData!$N$2:$N$5001=$E52,InputData!Z$2:Z$5001)))</f>
        <v>0</v>
      </c>
      <c r="P52" s="146">
        <f t="shared" si="1"/>
        <v>0</v>
      </c>
      <c r="Q52" s="163" t="e">
        <f>IF($B52="","",VLOOKUP($B52,Baseline!A$2:F$101,5,FALSE))</f>
        <v>#N/A</v>
      </c>
      <c r="R52" s="6">
        <f t="array" ref="R52">IF($A52="","",SUM(IF(InputData!$N$2:$N$5001=$E52,InputData!$Q$2:$Q$5001))/COUNTIF(InputData!$N$2:$N$5001,$E52))</f>
        <v>0</v>
      </c>
      <c r="S52" s="6">
        <f t="array" ref="S52">IF($A52="","",IF(ISERROR(STDEV(IF(InputData!$N$2:$N$5001=$E52,InputData!$Q$2:$Q$5001))),"",STDEV(IF(InputData!$N$2:$N$5001=$E52,InputData!$Q$2:$Q$5001))))</f>
        <v>0</v>
      </c>
      <c r="T52" s="164">
        <f t="array" ref="T52">IF($A52="","",IF(ISERROR(STDEV(IF(InputData!$G$2:$G$5001=$H52,InputData!$Q$2:$Q$5001))),"",STDEV(IF(InputData!$G$2:$G$5001=$H52,InputData!$Q$2:$Q$5001))))</f>
        <v>0</v>
      </c>
      <c r="U52" s="172" t="e">
        <f>IF($B52="","",VLOOKUP($B52,Baseline!A$2:F$101,6,FALSE))</f>
        <v>#N/A</v>
      </c>
      <c r="V52" s="66">
        <f>IF($A52="","",IF(ISERROR(INDEX(InputData!$R:$R,MATCH(CONCATENATE($E52,"-1"),InputData!$AA:$AA,0)))=TRUE,0,INDEX(InputData!$R:$R,MATCH(CONCATENATE($E52,"-1"),InputData!$AA:$AA,0))))</f>
        <v>0</v>
      </c>
      <c r="W52" s="66">
        <f>IF($A52="","",IF(ISERROR(INDEX(InputData!$R:$R,MATCH(CONCATENATE($E52,"-2"),InputData!$AA:$AA,0)))=TRUE,0,INDEX(InputData!$R:$R,MATCH(CONCATENATE($E52,"-2"),InputData!$AA:$AA,0))))</f>
        <v>0</v>
      </c>
      <c r="X52" s="66">
        <f>IF($A52="","",IF(ISERROR(INDEX(InputData!$R:$R,MATCH(CONCATENATE($E52,"-3"),InputData!$AA:$AA,0)))=TRUE,0,INDEX(InputData!$R:$R,MATCH(CONCATENATE($E52,"-3"),InputData!$AA:$AA,0))))</f>
        <v>0</v>
      </c>
      <c r="Y52" s="66">
        <f>IF($A52="","",IF(ISERROR(INDEX(InputData!$R:$R,MATCH(CONCATENATE($E52,"-4"),InputData!$AA:$AA,0)))=TRUE,0,INDEX(InputData!$R:$R,MATCH(CONCATENATE($E52,"-4"),InputData!$AA:$AA,0))))</f>
        <v>0</v>
      </c>
      <c r="Z52" s="66">
        <f>IF($A52="","",IF(ISERROR(INDEX(InputData!$R:$R,MATCH(CONCATENATE($E52,"-5"),InputData!$AA:$AA,0)))=TRUE,0,INDEX(InputData!$R:$R,MATCH(CONCATENATE($E52,"-5"),InputData!$AA:$AA,0))))</f>
        <v>0</v>
      </c>
      <c r="AA52" s="66">
        <f>IF($A52="","",IF(ISERROR(INDEX(InputData!$R:$R,MATCH(CONCATENATE($E52,"-6"),InputData!$AA:$AA,0)))=TRUE,0,INDEX(InputData!$R:$R,MATCH(CONCATENATE($E52,"-6"),InputData!$AA:$AA,0))))</f>
        <v>0</v>
      </c>
      <c r="AB52" s="66">
        <f>IF($A52="","",IF(ISERROR(INDEX(InputData!$R:$R,MATCH(CONCATENATE($E52,"-7"),InputData!$AA:$AA,0)))=TRUE,0,INDEX(InputData!$R:$R,MATCH(CONCATENATE($E52,"-7"),InputData!$AA:$AA,0))))</f>
        <v>0</v>
      </c>
      <c r="AC52" s="66">
        <f>IF($A52="","",IF(ISERROR(INDEX(InputData!$R:$R,MATCH(CONCATENATE($E52,"-8"),InputData!$AA:$AA,0)))=TRUE,0,INDEX(InputData!$R:$R,MATCH(CONCATENATE($E52,"-8"),InputData!$AA:$AA,0))))</f>
        <v>0</v>
      </c>
      <c r="AD52" s="66">
        <f>IF($A52="","",IF(ISERROR(INDEX(InputData!$R:$R,MATCH(CONCATENATE($E52,"-9"),InputData!$AA:$AA,0)))=TRUE,0,INDEX(InputData!$R:$R,MATCH(CONCATENATE($E52,"-9"),InputData!$AA:$AA,0))))</f>
        <v>0</v>
      </c>
      <c r="AE52" s="66">
        <f>IF($A52="","",IF(ISERROR(INDEX(InputData!$R:$R,MATCH(CONCATENATE($E52,"-10"),InputData!$AA:$AA,0)))=TRUE,0,INDEX(InputData!$R:$R,MATCH(CONCATENATE($E52,"-10"),InputData!$AA:$AA,0))))</f>
        <v>0</v>
      </c>
      <c r="AF52" s="173">
        <f t="shared" si="2"/>
        <v>0</v>
      </c>
      <c r="AG52" s="168">
        <f t="shared" si="3"/>
        <v>0</v>
      </c>
    </row>
    <row r="53" spans="1:33" x14ac:dyDescent="0.25">
      <c r="A53" s="179" t="b">
        <f>IF(A52&lt;MAX(InputData!D:D),A52+1,IF(OR(A52="",A52=MAX(InputData!D:D)),""))</f>
        <v>0</v>
      </c>
      <c r="B53" s="4" t="e">
        <f>IF(A53="","",INDEX(InputData!K:K,MATCH($E53,InputData!$N:$N,0)))</f>
        <v>#N/A</v>
      </c>
      <c r="C53" s="3" t="e">
        <f>IF(A53="","",INDEX(InputData!L:L,MATCH($E53,InputData!$N:$N,0)))</f>
        <v>#N/A</v>
      </c>
      <c r="D53" s="3" t="e">
        <f>IF(A53="","",INDEX(InputData!M:M,MATCH($E53,InputData!$N:$N,0)))</f>
        <v>#N/A</v>
      </c>
      <c r="E53" s="3" t="str">
        <f>IF(A53="","",IF(ISERROR(VLOOKUP(A53,InputData!$D$2:$N$5001,11,FALSE))=TRUE,"",VLOOKUP(A53,InputData!$D$2:$N$5001,11,FALSE)))</f>
        <v/>
      </c>
      <c r="F53" s="58" t="str">
        <f>IF(H53="","",1*ISERROR(VLOOKUP(H53,H$1:H52,1,FALSE)))</f>
        <v/>
      </c>
      <c r="G53" s="58" t="str">
        <f>IF(F53=0,0,IF(F53="","",SUM(F$2:F53)))</f>
        <v/>
      </c>
      <c r="H53" s="144" t="str">
        <f t="shared" si="0"/>
        <v/>
      </c>
      <c r="I53" s="3">
        <f t="array" ref="I53">IF(A53="","",MAX(IF(InputData!$N$2:$N$5001=E53,InputData!$O$2:$O$5001)))</f>
        <v>0</v>
      </c>
      <c r="J53" s="146">
        <f>IF(A53="","",COUNTIF(InputData!N:N,E53))</f>
        <v>1048575</v>
      </c>
      <c r="K53" s="145" t="e">
        <f>IF($B53="","",VLOOKUP($B53,Baseline!A$2:F$101,4,FALSE))</f>
        <v>#N/A</v>
      </c>
      <c r="L53" s="58">
        <f t="array" ref="L53">IF($A53="","",MAX(IF(InputData!$N$2:$N$5001=$E53,InputData!W$2:W$5001)))</f>
        <v>0</v>
      </c>
      <c r="M53" s="58">
        <f t="array" ref="M53">IF($A53="","",MAX(IF(InputData!$N$2:$N$5001=$E53,InputData!X$2:X$5001)))</f>
        <v>0</v>
      </c>
      <c r="N53" s="58">
        <f t="array" ref="N53">IF($A53="","",MAX(IF(InputData!$N$2:$N$5001=$E53,InputData!Y$2:Y$5001)))</f>
        <v>0</v>
      </c>
      <c r="O53" s="58">
        <f t="array" ref="O53">IF($A53="","",MAX(IF(InputData!$N$2:$N$5001=$E53,InputData!Z$2:Z$5001)))</f>
        <v>0</v>
      </c>
      <c r="P53" s="146">
        <f t="shared" si="1"/>
        <v>0</v>
      </c>
      <c r="Q53" s="163" t="e">
        <f>IF($B53="","",VLOOKUP($B53,Baseline!A$2:F$101,5,FALSE))</f>
        <v>#N/A</v>
      </c>
      <c r="R53" s="6">
        <f t="array" ref="R53">IF($A53="","",SUM(IF(InputData!$N$2:$N$5001=$E53,InputData!$Q$2:$Q$5001))/COUNTIF(InputData!$N$2:$N$5001,$E53))</f>
        <v>0</v>
      </c>
      <c r="S53" s="6">
        <f t="array" ref="S53">IF($A53="","",IF(ISERROR(STDEV(IF(InputData!$N$2:$N$5001=$E53,InputData!$Q$2:$Q$5001))),"",STDEV(IF(InputData!$N$2:$N$5001=$E53,InputData!$Q$2:$Q$5001))))</f>
        <v>0</v>
      </c>
      <c r="T53" s="164">
        <f t="array" ref="T53">IF($A53="","",IF(ISERROR(STDEV(IF(InputData!$G$2:$G$5001=$H53,InputData!$Q$2:$Q$5001))),"",STDEV(IF(InputData!$G$2:$G$5001=$H53,InputData!$Q$2:$Q$5001))))</f>
        <v>0</v>
      </c>
      <c r="U53" s="172" t="e">
        <f>IF($B53="","",VLOOKUP($B53,Baseline!A$2:F$101,6,FALSE))</f>
        <v>#N/A</v>
      </c>
      <c r="V53" s="66">
        <f>IF($A53="","",IF(ISERROR(INDEX(InputData!$R:$R,MATCH(CONCATENATE($E53,"-1"),InputData!$AA:$AA,0)))=TRUE,0,INDEX(InputData!$R:$R,MATCH(CONCATENATE($E53,"-1"),InputData!$AA:$AA,0))))</f>
        <v>0</v>
      </c>
      <c r="W53" s="66">
        <f>IF($A53="","",IF(ISERROR(INDEX(InputData!$R:$R,MATCH(CONCATENATE($E53,"-2"),InputData!$AA:$AA,0)))=TRUE,0,INDEX(InputData!$R:$R,MATCH(CONCATENATE($E53,"-2"),InputData!$AA:$AA,0))))</f>
        <v>0</v>
      </c>
      <c r="X53" s="66">
        <f>IF($A53="","",IF(ISERROR(INDEX(InputData!$R:$R,MATCH(CONCATENATE($E53,"-3"),InputData!$AA:$AA,0)))=TRUE,0,INDEX(InputData!$R:$R,MATCH(CONCATENATE($E53,"-3"),InputData!$AA:$AA,0))))</f>
        <v>0</v>
      </c>
      <c r="Y53" s="66">
        <f>IF($A53="","",IF(ISERROR(INDEX(InputData!$R:$R,MATCH(CONCATENATE($E53,"-4"),InputData!$AA:$AA,0)))=TRUE,0,INDEX(InputData!$R:$R,MATCH(CONCATENATE($E53,"-4"),InputData!$AA:$AA,0))))</f>
        <v>0</v>
      </c>
      <c r="Z53" s="66">
        <f>IF($A53="","",IF(ISERROR(INDEX(InputData!$R:$R,MATCH(CONCATENATE($E53,"-5"),InputData!$AA:$AA,0)))=TRUE,0,INDEX(InputData!$R:$R,MATCH(CONCATENATE($E53,"-5"),InputData!$AA:$AA,0))))</f>
        <v>0</v>
      </c>
      <c r="AA53" s="66">
        <f>IF($A53="","",IF(ISERROR(INDEX(InputData!$R:$R,MATCH(CONCATENATE($E53,"-6"),InputData!$AA:$AA,0)))=TRUE,0,INDEX(InputData!$R:$R,MATCH(CONCATENATE($E53,"-6"),InputData!$AA:$AA,0))))</f>
        <v>0</v>
      </c>
      <c r="AB53" s="66">
        <f>IF($A53="","",IF(ISERROR(INDEX(InputData!$R:$R,MATCH(CONCATENATE($E53,"-7"),InputData!$AA:$AA,0)))=TRUE,0,INDEX(InputData!$R:$R,MATCH(CONCATENATE($E53,"-7"),InputData!$AA:$AA,0))))</f>
        <v>0</v>
      </c>
      <c r="AC53" s="66">
        <f>IF($A53="","",IF(ISERROR(INDEX(InputData!$R:$R,MATCH(CONCATENATE($E53,"-8"),InputData!$AA:$AA,0)))=TRUE,0,INDEX(InputData!$R:$R,MATCH(CONCATENATE($E53,"-8"),InputData!$AA:$AA,0))))</f>
        <v>0</v>
      </c>
      <c r="AD53" s="66">
        <f>IF($A53="","",IF(ISERROR(INDEX(InputData!$R:$R,MATCH(CONCATENATE($E53,"-9"),InputData!$AA:$AA,0)))=TRUE,0,INDEX(InputData!$R:$R,MATCH(CONCATENATE($E53,"-9"),InputData!$AA:$AA,0))))</f>
        <v>0</v>
      </c>
      <c r="AE53" s="66">
        <f>IF($A53="","",IF(ISERROR(INDEX(InputData!$R:$R,MATCH(CONCATENATE($E53,"-10"),InputData!$AA:$AA,0)))=TRUE,0,INDEX(InputData!$R:$R,MATCH(CONCATENATE($E53,"-10"),InputData!$AA:$AA,0))))</f>
        <v>0</v>
      </c>
      <c r="AF53" s="173">
        <f t="shared" si="2"/>
        <v>0</v>
      </c>
      <c r="AG53" s="168">
        <f t="shared" si="3"/>
        <v>0</v>
      </c>
    </row>
    <row r="54" spans="1:33" x14ac:dyDescent="0.25">
      <c r="A54" s="179" t="b">
        <f>IF(A53&lt;MAX(InputData!D:D),A53+1,IF(OR(A53="",A53=MAX(InputData!D:D)),""))</f>
        <v>0</v>
      </c>
      <c r="B54" s="4" t="e">
        <f>IF(A54="","",INDEX(InputData!K:K,MATCH($E54,InputData!$N:$N,0)))</f>
        <v>#N/A</v>
      </c>
      <c r="C54" s="3" t="e">
        <f>IF(A54="","",INDEX(InputData!L:L,MATCH($E54,InputData!$N:$N,0)))</f>
        <v>#N/A</v>
      </c>
      <c r="D54" s="3" t="e">
        <f>IF(A54="","",INDEX(InputData!M:M,MATCH($E54,InputData!$N:$N,0)))</f>
        <v>#N/A</v>
      </c>
      <c r="E54" s="3" t="str">
        <f>IF(A54="","",IF(ISERROR(VLOOKUP(A54,InputData!$D$2:$N$5001,11,FALSE))=TRUE,"",VLOOKUP(A54,InputData!$D$2:$N$5001,11,FALSE)))</f>
        <v/>
      </c>
      <c r="F54" s="58" t="str">
        <f>IF(H54="","",1*ISERROR(VLOOKUP(H54,H$1:H53,1,FALSE)))</f>
        <v/>
      </c>
      <c r="G54" s="58" t="str">
        <f>IF(F54=0,0,IF(F54="","",SUM(F$2:F54)))</f>
        <v/>
      </c>
      <c r="H54" s="144" t="str">
        <f t="shared" si="0"/>
        <v/>
      </c>
      <c r="I54" s="3">
        <f t="array" ref="I54">IF(A54="","",MAX(IF(InputData!$N$2:$N$5001=E54,InputData!$O$2:$O$5001)))</f>
        <v>0</v>
      </c>
      <c r="J54" s="146">
        <f>IF(A54="","",COUNTIF(InputData!N:N,E54))</f>
        <v>1048575</v>
      </c>
      <c r="K54" s="145" t="e">
        <f>IF($B54="","",VLOOKUP($B54,Baseline!A$2:F$101,4,FALSE))</f>
        <v>#N/A</v>
      </c>
      <c r="L54" s="58">
        <f t="array" ref="L54">IF($A54="","",MAX(IF(InputData!$N$2:$N$5001=$E54,InputData!W$2:W$5001)))</f>
        <v>0</v>
      </c>
      <c r="M54" s="58">
        <f t="array" ref="M54">IF($A54="","",MAX(IF(InputData!$N$2:$N$5001=$E54,InputData!X$2:X$5001)))</f>
        <v>0</v>
      </c>
      <c r="N54" s="58">
        <f t="array" ref="N54">IF($A54="","",MAX(IF(InputData!$N$2:$N$5001=$E54,InputData!Y$2:Y$5001)))</f>
        <v>0</v>
      </c>
      <c r="O54" s="58">
        <f t="array" ref="O54">IF($A54="","",MAX(IF(InputData!$N$2:$N$5001=$E54,InputData!Z$2:Z$5001)))</f>
        <v>0</v>
      </c>
      <c r="P54" s="146">
        <f t="shared" si="1"/>
        <v>0</v>
      </c>
      <c r="Q54" s="163" t="e">
        <f>IF($B54="","",VLOOKUP($B54,Baseline!A$2:F$101,5,FALSE))</f>
        <v>#N/A</v>
      </c>
      <c r="R54" s="6">
        <f t="array" ref="R54">IF($A54="","",SUM(IF(InputData!$N$2:$N$5001=$E54,InputData!$Q$2:$Q$5001))/COUNTIF(InputData!$N$2:$N$5001,$E54))</f>
        <v>0</v>
      </c>
      <c r="S54" s="6">
        <f t="array" ref="S54">IF($A54="","",IF(ISERROR(STDEV(IF(InputData!$N$2:$N$5001=$E54,InputData!$Q$2:$Q$5001))),"",STDEV(IF(InputData!$N$2:$N$5001=$E54,InputData!$Q$2:$Q$5001))))</f>
        <v>0</v>
      </c>
      <c r="T54" s="164">
        <f t="array" ref="T54">IF($A54="","",IF(ISERROR(STDEV(IF(InputData!$G$2:$G$5001=$H54,InputData!$Q$2:$Q$5001))),"",STDEV(IF(InputData!$G$2:$G$5001=$H54,InputData!$Q$2:$Q$5001))))</f>
        <v>0</v>
      </c>
      <c r="U54" s="172" t="e">
        <f>IF($B54="","",VLOOKUP($B54,Baseline!A$2:F$101,6,FALSE))</f>
        <v>#N/A</v>
      </c>
      <c r="V54" s="66">
        <f>IF($A54="","",IF(ISERROR(INDEX(InputData!$R:$R,MATCH(CONCATENATE($E54,"-1"),InputData!$AA:$AA,0)))=TRUE,0,INDEX(InputData!$R:$R,MATCH(CONCATENATE($E54,"-1"),InputData!$AA:$AA,0))))</f>
        <v>0</v>
      </c>
      <c r="W54" s="66">
        <f>IF($A54="","",IF(ISERROR(INDEX(InputData!$R:$R,MATCH(CONCATENATE($E54,"-2"),InputData!$AA:$AA,0)))=TRUE,0,INDEX(InputData!$R:$R,MATCH(CONCATENATE($E54,"-2"),InputData!$AA:$AA,0))))</f>
        <v>0</v>
      </c>
      <c r="X54" s="66">
        <f>IF($A54="","",IF(ISERROR(INDEX(InputData!$R:$R,MATCH(CONCATENATE($E54,"-3"),InputData!$AA:$AA,0)))=TRUE,0,INDEX(InputData!$R:$R,MATCH(CONCATENATE($E54,"-3"),InputData!$AA:$AA,0))))</f>
        <v>0</v>
      </c>
      <c r="Y54" s="66">
        <f>IF($A54="","",IF(ISERROR(INDEX(InputData!$R:$R,MATCH(CONCATENATE($E54,"-4"),InputData!$AA:$AA,0)))=TRUE,0,INDEX(InputData!$R:$R,MATCH(CONCATENATE($E54,"-4"),InputData!$AA:$AA,0))))</f>
        <v>0</v>
      </c>
      <c r="Z54" s="66">
        <f>IF($A54="","",IF(ISERROR(INDEX(InputData!$R:$R,MATCH(CONCATENATE($E54,"-5"),InputData!$AA:$AA,0)))=TRUE,0,INDEX(InputData!$R:$R,MATCH(CONCATENATE($E54,"-5"),InputData!$AA:$AA,0))))</f>
        <v>0</v>
      </c>
      <c r="AA54" s="66">
        <f>IF($A54="","",IF(ISERROR(INDEX(InputData!$R:$R,MATCH(CONCATENATE($E54,"-6"),InputData!$AA:$AA,0)))=TRUE,0,INDEX(InputData!$R:$R,MATCH(CONCATENATE($E54,"-6"),InputData!$AA:$AA,0))))</f>
        <v>0</v>
      </c>
      <c r="AB54" s="66">
        <f>IF($A54="","",IF(ISERROR(INDEX(InputData!$R:$R,MATCH(CONCATENATE($E54,"-7"),InputData!$AA:$AA,0)))=TRUE,0,INDEX(InputData!$R:$R,MATCH(CONCATENATE($E54,"-7"),InputData!$AA:$AA,0))))</f>
        <v>0</v>
      </c>
      <c r="AC54" s="66">
        <f>IF($A54="","",IF(ISERROR(INDEX(InputData!$R:$R,MATCH(CONCATENATE($E54,"-8"),InputData!$AA:$AA,0)))=TRUE,0,INDEX(InputData!$R:$R,MATCH(CONCATENATE($E54,"-8"),InputData!$AA:$AA,0))))</f>
        <v>0</v>
      </c>
      <c r="AD54" s="66">
        <f>IF($A54="","",IF(ISERROR(INDEX(InputData!$R:$R,MATCH(CONCATENATE($E54,"-9"),InputData!$AA:$AA,0)))=TRUE,0,INDEX(InputData!$R:$R,MATCH(CONCATENATE($E54,"-9"),InputData!$AA:$AA,0))))</f>
        <v>0</v>
      </c>
      <c r="AE54" s="66">
        <f>IF($A54="","",IF(ISERROR(INDEX(InputData!$R:$R,MATCH(CONCATENATE($E54,"-10"),InputData!$AA:$AA,0)))=TRUE,0,INDEX(InputData!$R:$R,MATCH(CONCATENATE($E54,"-10"),InputData!$AA:$AA,0))))</f>
        <v>0</v>
      </c>
      <c r="AF54" s="173">
        <f t="shared" si="2"/>
        <v>0</v>
      </c>
      <c r="AG54" s="168">
        <f t="shared" si="3"/>
        <v>0</v>
      </c>
    </row>
    <row r="55" spans="1:33" x14ac:dyDescent="0.25">
      <c r="A55" s="179" t="b">
        <f>IF(A54&lt;MAX(InputData!D:D),A54+1,IF(OR(A54="",A54=MAX(InputData!D:D)),""))</f>
        <v>0</v>
      </c>
      <c r="B55" s="4" t="e">
        <f>IF(A55="","",INDEX(InputData!K:K,MATCH($E55,InputData!$N:$N,0)))</f>
        <v>#N/A</v>
      </c>
      <c r="C55" s="3" t="e">
        <f>IF(A55="","",INDEX(InputData!L:L,MATCH($E55,InputData!$N:$N,0)))</f>
        <v>#N/A</v>
      </c>
      <c r="D55" s="3" t="e">
        <f>IF(A55="","",INDEX(InputData!M:M,MATCH($E55,InputData!$N:$N,0)))</f>
        <v>#N/A</v>
      </c>
      <c r="E55" s="3" t="str">
        <f>IF(A55="","",IF(ISERROR(VLOOKUP(A55,InputData!$D$2:$N$5001,11,FALSE))=TRUE,"",VLOOKUP(A55,InputData!$D$2:$N$5001,11,FALSE)))</f>
        <v/>
      </c>
      <c r="F55" s="58" t="str">
        <f>IF(H55="","",1*ISERROR(VLOOKUP(H55,H$1:H54,1,FALSE)))</f>
        <v/>
      </c>
      <c r="G55" s="58" t="str">
        <f>IF(F55=0,0,IF(F55="","",SUM(F$2:F55)))</f>
        <v/>
      </c>
      <c r="H55" s="144" t="str">
        <f t="shared" si="0"/>
        <v/>
      </c>
      <c r="I55" s="3">
        <f t="array" ref="I55">IF(A55="","",MAX(IF(InputData!$N$2:$N$5001=E55,InputData!$O$2:$O$5001)))</f>
        <v>0</v>
      </c>
      <c r="J55" s="146">
        <f>IF(A55="","",COUNTIF(InputData!N:N,E55))</f>
        <v>1048575</v>
      </c>
      <c r="K55" s="145" t="e">
        <f>IF($B55="","",VLOOKUP($B55,Baseline!A$2:F$101,4,FALSE))</f>
        <v>#N/A</v>
      </c>
      <c r="L55" s="58">
        <f t="array" ref="L55">IF($A55="","",MAX(IF(InputData!$N$2:$N$5001=$E55,InputData!W$2:W$5001)))</f>
        <v>0</v>
      </c>
      <c r="M55" s="58">
        <f t="array" ref="M55">IF($A55="","",MAX(IF(InputData!$N$2:$N$5001=$E55,InputData!X$2:X$5001)))</f>
        <v>0</v>
      </c>
      <c r="N55" s="58">
        <f t="array" ref="N55">IF($A55="","",MAX(IF(InputData!$N$2:$N$5001=$E55,InputData!Y$2:Y$5001)))</f>
        <v>0</v>
      </c>
      <c r="O55" s="58">
        <f t="array" ref="O55">IF($A55="","",MAX(IF(InputData!$N$2:$N$5001=$E55,InputData!Z$2:Z$5001)))</f>
        <v>0</v>
      </c>
      <c r="P55" s="146">
        <f t="shared" si="1"/>
        <v>0</v>
      </c>
      <c r="Q55" s="163" t="e">
        <f>IF($B55="","",VLOOKUP($B55,Baseline!A$2:F$101,5,FALSE))</f>
        <v>#N/A</v>
      </c>
      <c r="R55" s="6">
        <f t="array" ref="R55">IF($A55="","",SUM(IF(InputData!$N$2:$N$5001=$E55,InputData!$Q$2:$Q$5001))/COUNTIF(InputData!$N$2:$N$5001,$E55))</f>
        <v>0</v>
      </c>
      <c r="S55" s="6">
        <f t="array" ref="S55">IF($A55="","",IF(ISERROR(STDEV(IF(InputData!$N$2:$N$5001=$E55,InputData!$Q$2:$Q$5001))),"",STDEV(IF(InputData!$N$2:$N$5001=$E55,InputData!$Q$2:$Q$5001))))</f>
        <v>0</v>
      </c>
      <c r="T55" s="164">
        <f t="array" ref="T55">IF($A55="","",IF(ISERROR(STDEV(IF(InputData!$G$2:$G$5001=$H55,InputData!$Q$2:$Q$5001))),"",STDEV(IF(InputData!$G$2:$G$5001=$H55,InputData!$Q$2:$Q$5001))))</f>
        <v>0</v>
      </c>
      <c r="U55" s="172" t="e">
        <f>IF($B55="","",VLOOKUP($B55,Baseline!A$2:F$101,6,FALSE))</f>
        <v>#N/A</v>
      </c>
      <c r="V55" s="66">
        <f>IF($A55="","",IF(ISERROR(INDEX(InputData!$R:$R,MATCH(CONCATENATE($E55,"-1"),InputData!$AA:$AA,0)))=TRUE,0,INDEX(InputData!$R:$R,MATCH(CONCATENATE($E55,"-1"),InputData!$AA:$AA,0))))</f>
        <v>0</v>
      </c>
      <c r="W55" s="66">
        <f>IF($A55="","",IF(ISERROR(INDEX(InputData!$R:$R,MATCH(CONCATENATE($E55,"-2"),InputData!$AA:$AA,0)))=TRUE,0,INDEX(InputData!$R:$R,MATCH(CONCATENATE($E55,"-2"),InputData!$AA:$AA,0))))</f>
        <v>0</v>
      </c>
      <c r="X55" s="66">
        <f>IF($A55="","",IF(ISERROR(INDEX(InputData!$R:$R,MATCH(CONCATENATE($E55,"-3"),InputData!$AA:$AA,0)))=TRUE,0,INDEX(InputData!$R:$R,MATCH(CONCATENATE($E55,"-3"),InputData!$AA:$AA,0))))</f>
        <v>0</v>
      </c>
      <c r="Y55" s="66">
        <f>IF($A55="","",IF(ISERROR(INDEX(InputData!$R:$R,MATCH(CONCATENATE($E55,"-4"),InputData!$AA:$AA,0)))=TRUE,0,INDEX(InputData!$R:$R,MATCH(CONCATENATE($E55,"-4"),InputData!$AA:$AA,0))))</f>
        <v>0</v>
      </c>
      <c r="Z55" s="66">
        <f>IF($A55="","",IF(ISERROR(INDEX(InputData!$R:$R,MATCH(CONCATENATE($E55,"-5"),InputData!$AA:$AA,0)))=TRUE,0,INDEX(InputData!$R:$R,MATCH(CONCATENATE($E55,"-5"),InputData!$AA:$AA,0))))</f>
        <v>0</v>
      </c>
      <c r="AA55" s="66">
        <f>IF($A55="","",IF(ISERROR(INDEX(InputData!$R:$R,MATCH(CONCATENATE($E55,"-6"),InputData!$AA:$AA,0)))=TRUE,0,INDEX(InputData!$R:$R,MATCH(CONCATENATE($E55,"-6"),InputData!$AA:$AA,0))))</f>
        <v>0</v>
      </c>
      <c r="AB55" s="66">
        <f>IF($A55="","",IF(ISERROR(INDEX(InputData!$R:$R,MATCH(CONCATENATE($E55,"-7"),InputData!$AA:$AA,0)))=TRUE,0,INDEX(InputData!$R:$R,MATCH(CONCATENATE($E55,"-7"),InputData!$AA:$AA,0))))</f>
        <v>0</v>
      </c>
      <c r="AC55" s="66">
        <f>IF($A55="","",IF(ISERROR(INDEX(InputData!$R:$R,MATCH(CONCATENATE($E55,"-8"),InputData!$AA:$AA,0)))=TRUE,0,INDEX(InputData!$R:$R,MATCH(CONCATENATE($E55,"-8"),InputData!$AA:$AA,0))))</f>
        <v>0</v>
      </c>
      <c r="AD55" s="66">
        <f>IF($A55="","",IF(ISERROR(INDEX(InputData!$R:$R,MATCH(CONCATENATE($E55,"-9"),InputData!$AA:$AA,0)))=TRUE,0,INDEX(InputData!$R:$R,MATCH(CONCATENATE($E55,"-9"),InputData!$AA:$AA,0))))</f>
        <v>0</v>
      </c>
      <c r="AE55" s="66">
        <f>IF($A55="","",IF(ISERROR(INDEX(InputData!$R:$R,MATCH(CONCATENATE($E55,"-10"),InputData!$AA:$AA,0)))=TRUE,0,INDEX(InputData!$R:$R,MATCH(CONCATENATE($E55,"-10"),InputData!$AA:$AA,0))))</f>
        <v>0</v>
      </c>
      <c r="AF55" s="173">
        <f t="shared" si="2"/>
        <v>0</v>
      </c>
      <c r="AG55" s="168">
        <f t="shared" si="3"/>
        <v>0</v>
      </c>
    </row>
    <row r="56" spans="1:33" x14ac:dyDescent="0.25">
      <c r="A56" s="179" t="b">
        <f>IF(A55&lt;MAX(InputData!D:D),A55+1,IF(OR(A55="",A55=MAX(InputData!D:D)),""))</f>
        <v>0</v>
      </c>
      <c r="B56" s="4" t="e">
        <f>IF(A56="","",INDEX(InputData!K:K,MATCH($E56,InputData!$N:$N,0)))</f>
        <v>#N/A</v>
      </c>
      <c r="C56" s="3" t="e">
        <f>IF(A56="","",INDEX(InputData!L:L,MATCH($E56,InputData!$N:$N,0)))</f>
        <v>#N/A</v>
      </c>
      <c r="D56" s="3" t="e">
        <f>IF(A56="","",INDEX(InputData!M:M,MATCH($E56,InputData!$N:$N,0)))</f>
        <v>#N/A</v>
      </c>
      <c r="E56" s="3" t="str">
        <f>IF(A56="","",IF(ISERROR(VLOOKUP(A56,InputData!$D$2:$N$5001,11,FALSE))=TRUE,"",VLOOKUP(A56,InputData!$D$2:$N$5001,11,FALSE)))</f>
        <v/>
      </c>
      <c r="F56" s="58" t="str">
        <f>IF(H56="","",1*ISERROR(VLOOKUP(H56,H$1:H55,1,FALSE)))</f>
        <v/>
      </c>
      <c r="G56" s="58" t="str">
        <f>IF(F56=0,0,IF(F56="","",SUM(F$2:F56)))</f>
        <v/>
      </c>
      <c r="H56" s="144" t="str">
        <f t="shared" si="0"/>
        <v/>
      </c>
      <c r="I56" s="3">
        <f t="array" ref="I56">IF(A56="","",MAX(IF(InputData!$N$2:$N$5001=E56,InputData!$O$2:$O$5001)))</f>
        <v>0</v>
      </c>
      <c r="J56" s="146">
        <f>IF(A56="","",COUNTIF(InputData!N:N,E56))</f>
        <v>1048575</v>
      </c>
      <c r="K56" s="145" t="e">
        <f>IF($B56="","",VLOOKUP($B56,Baseline!A$2:F$101,4,FALSE))</f>
        <v>#N/A</v>
      </c>
      <c r="L56" s="58">
        <f t="array" ref="L56">IF($A56="","",MAX(IF(InputData!$N$2:$N$5001=$E56,InputData!W$2:W$5001)))</f>
        <v>0</v>
      </c>
      <c r="M56" s="58">
        <f t="array" ref="M56">IF($A56="","",MAX(IF(InputData!$N$2:$N$5001=$E56,InputData!X$2:X$5001)))</f>
        <v>0</v>
      </c>
      <c r="N56" s="58">
        <f t="array" ref="N56">IF($A56="","",MAX(IF(InputData!$N$2:$N$5001=$E56,InputData!Y$2:Y$5001)))</f>
        <v>0</v>
      </c>
      <c r="O56" s="58">
        <f t="array" ref="O56">IF($A56="","",MAX(IF(InputData!$N$2:$N$5001=$E56,InputData!Z$2:Z$5001)))</f>
        <v>0</v>
      </c>
      <c r="P56" s="146">
        <f t="shared" si="1"/>
        <v>0</v>
      </c>
      <c r="Q56" s="163" t="e">
        <f>IF($B56="","",VLOOKUP($B56,Baseline!A$2:F$101,5,FALSE))</f>
        <v>#N/A</v>
      </c>
      <c r="R56" s="6">
        <f t="array" ref="R56">IF($A56="","",SUM(IF(InputData!$N$2:$N$5001=$E56,InputData!$Q$2:$Q$5001))/COUNTIF(InputData!$N$2:$N$5001,$E56))</f>
        <v>0</v>
      </c>
      <c r="S56" s="6">
        <f t="array" ref="S56">IF($A56="","",IF(ISERROR(STDEV(IF(InputData!$N$2:$N$5001=$E56,InputData!$Q$2:$Q$5001))),"",STDEV(IF(InputData!$N$2:$N$5001=$E56,InputData!$Q$2:$Q$5001))))</f>
        <v>0</v>
      </c>
      <c r="T56" s="164">
        <f t="array" ref="T56">IF($A56="","",IF(ISERROR(STDEV(IF(InputData!$G$2:$G$5001=$H56,InputData!$Q$2:$Q$5001))),"",STDEV(IF(InputData!$G$2:$G$5001=$H56,InputData!$Q$2:$Q$5001))))</f>
        <v>0</v>
      </c>
      <c r="U56" s="172" t="e">
        <f>IF($B56="","",VLOOKUP($B56,Baseline!A$2:F$101,6,FALSE))</f>
        <v>#N/A</v>
      </c>
      <c r="V56" s="66">
        <f>IF($A56="","",IF(ISERROR(INDEX(InputData!$R:$R,MATCH(CONCATENATE($E56,"-1"),InputData!$AA:$AA,0)))=TRUE,0,INDEX(InputData!$R:$R,MATCH(CONCATENATE($E56,"-1"),InputData!$AA:$AA,0))))</f>
        <v>0</v>
      </c>
      <c r="W56" s="66">
        <f>IF($A56="","",IF(ISERROR(INDEX(InputData!$R:$R,MATCH(CONCATENATE($E56,"-2"),InputData!$AA:$AA,0)))=TRUE,0,INDEX(InputData!$R:$R,MATCH(CONCATENATE($E56,"-2"),InputData!$AA:$AA,0))))</f>
        <v>0</v>
      </c>
      <c r="X56" s="66">
        <f>IF($A56="","",IF(ISERROR(INDEX(InputData!$R:$R,MATCH(CONCATENATE($E56,"-3"),InputData!$AA:$AA,0)))=TRUE,0,INDEX(InputData!$R:$R,MATCH(CONCATENATE($E56,"-3"),InputData!$AA:$AA,0))))</f>
        <v>0</v>
      </c>
      <c r="Y56" s="66">
        <f>IF($A56="","",IF(ISERROR(INDEX(InputData!$R:$R,MATCH(CONCATENATE($E56,"-4"),InputData!$AA:$AA,0)))=TRUE,0,INDEX(InputData!$R:$R,MATCH(CONCATENATE($E56,"-4"),InputData!$AA:$AA,0))))</f>
        <v>0</v>
      </c>
      <c r="Z56" s="66">
        <f>IF($A56="","",IF(ISERROR(INDEX(InputData!$R:$R,MATCH(CONCATENATE($E56,"-5"),InputData!$AA:$AA,0)))=TRUE,0,INDEX(InputData!$R:$R,MATCH(CONCATENATE($E56,"-5"),InputData!$AA:$AA,0))))</f>
        <v>0</v>
      </c>
      <c r="AA56" s="66">
        <f>IF($A56="","",IF(ISERROR(INDEX(InputData!$R:$R,MATCH(CONCATENATE($E56,"-6"),InputData!$AA:$AA,0)))=TRUE,0,INDEX(InputData!$R:$R,MATCH(CONCATENATE($E56,"-6"),InputData!$AA:$AA,0))))</f>
        <v>0</v>
      </c>
      <c r="AB56" s="66">
        <f>IF($A56="","",IF(ISERROR(INDEX(InputData!$R:$R,MATCH(CONCATENATE($E56,"-7"),InputData!$AA:$AA,0)))=TRUE,0,INDEX(InputData!$R:$R,MATCH(CONCATENATE($E56,"-7"),InputData!$AA:$AA,0))))</f>
        <v>0</v>
      </c>
      <c r="AC56" s="66">
        <f>IF($A56="","",IF(ISERROR(INDEX(InputData!$R:$R,MATCH(CONCATENATE($E56,"-8"),InputData!$AA:$AA,0)))=TRUE,0,INDEX(InputData!$R:$R,MATCH(CONCATENATE($E56,"-8"),InputData!$AA:$AA,0))))</f>
        <v>0</v>
      </c>
      <c r="AD56" s="66">
        <f>IF($A56="","",IF(ISERROR(INDEX(InputData!$R:$R,MATCH(CONCATENATE($E56,"-9"),InputData!$AA:$AA,0)))=TRUE,0,INDEX(InputData!$R:$R,MATCH(CONCATENATE($E56,"-9"),InputData!$AA:$AA,0))))</f>
        <v>0</v>
      </c>
      <c r="AE56" s="66">
        <f>IF($A56="","",IF(ISERROR(INDEX(InputData!$R:$R,MATCH(CONCATENATE($E56,"-10"),InputData!$AA:$AA,0)))=TRUE,0,INDEX(InputData!$R:$R,MATCH(CONCATENATE($E56,"-10"),InputData!$AA:$AA,0))))</f>
        <v>0</v>
      </c>
      <c r="AF56" s="173">
        <f t="shared" si="2"/>
        <v>0</v>
      </c>
      <c r="AG56" s="168">
        <f t="shared" si="3"/>
        <v>0</v>
      </c>
    </row>
    <row r="57" spans="1:33" x14ac:dyDescent="0.25">
      <c r="A57" s="179" t="b">
        <f>IF(A56&lt;MAX(InputData!D:D),A56+1,IF(OR(A56="",A56=MAX(InputData!D:D)),""))</f>
        <v>0</v>
      </c>
      <c r="B57" s="4" t="e">
        <f>IF(A57="","",INDEX(InputData!K:K,MATCH($E57,InputData!$N:$N,0)))</f>
        <v>#N/A</v>
      </c>
      <c r="C57" s="3" t="e">
        <f>IF(A57="","",INDEX(InputData!L:L,MATCH($E57,InputData!$N:$N,0)))</f>
        <v>#N/A</v>
      </c>
      <c r="D57" s="3" t="e">
        <f>IF(A57="","",INDEX(InputData!M:M,MATCH($E57,InputData!$N:$N,0)))</f>
        <v>#N/A</v>
      </c>
      <c r="E57" s="3" t="str">
        <f>IF(A57="","",IF(ISERROR(VLOOKUP(A57,InputData!$D$2:$N$5001,11,FALSE))=TRUE,"",VLOOKUP(A57,InputData!$D$2:$N$5001,11,FALSE)))</f>
        <v/>
      </c>
      <c r="F57" s="58" t="str">
        <f>IF(H57="","",1*ISERROR(VLOOKUP(H57,H$1:H56,1,FALSE)))</f>
        <v/>
      </c>
      <c r="G57" s="58" t="str">
        <f>IF(F57=0,0,IF(F57="","",SUM(F$2:F57)))</f>
        <v/>
      </c>
      <c r="H57" s="144" t="str">
        <f t="shared" si="0"/>
        <v/>
      </c>
      <c r="I57" s="3">
        <f t="array" ref="I57">IF(A57="","",MAX(IF(InputData!$N$2:$N$5001=E57,InputData!$O$2:$O$5001)))</f>
        <v>0</v>
      </c>
      <c r="J57" s="146">
        <f>IF(A57="","",COUNTIF(InputData!N:N,E57))</f>
        <v>1048575</v>
      </c>
      <c r="K57" s="145" t="e">
        <f>IF($B57="","",VLOOKUP($B57,Baseline!A$2:F$101,4,FALSE))</f>
        <v>#N/A</v>
      </c>
      <c r="L57" s="58">
        <f t="array" ref="L57">IF($A57="","",MAX(IF(InputData!$N$2:$N$5001=$E57,InputData!W$2:W$5001)))</f>
        <v>0</v>
      </c>
      <c r="M57" s="58">
        <f t="array" ref="M57">IF($A57="","",MAX(IF(InputData!$N$2:$N$5001=$E57,InputData!X$2:X$5001)))</f>
        <v>0</v>
      </c>
      <c r="N57" s="58">
        <f t="array" ref="N57">IF($A57="","",MAX(IF(InputData!$N$2:$N$5001=$E57,InputData!Y$2:Y$5001)))</f>
        <v>0</v>
      </c>
      <c r="O57" s="58">
        <f t="array" ref="O57">IF($A57="","",MAX(IF(InputData!$N$2:$N$5001=$E57,InputData!Z$2:Z$5001)))</f>
        <v>0</v>
      </c>
      <c r="P57" s="146">
        <f t="shared" si="1"/>
        <v>0</v>
      </c>
      <c r="Q57" s="163" t="e">
        <f>IF($B57="","",VLOOKUP($B57,Baseline!A$2:F$101,5,FALSE))</f>
        <v>#N/A</v>
      </c>
      <c r="R57" s="6">
        <f t="array" ref="R57">IF($A57="","",SUM(IF(InputData!$N$2:$N$5001=$E57,InputData!$Q$2:$Q$5001))/COUNTIF(InputData!$N$2:$N$5001,$E57))</f>
        <v>0</v>
      </c>
      <c r="S57" s="6">
        <f t="array" ref="S57">IF($A57="","",IF(ISERROR(STDEV(IF(InputData!$N$2:$N$5001=$E57,InputData!$Q$2:$Q$5001))),"",STDEV(IF(InputData!$N$2:$N$5001=$E57,InputData!$Q$2:$Q$5001))))</f>
        <v>0</v>
      </c>
      <c r="T57" s="164">
        <f t="array" ref="T57">IF($A57="","",IF(ISERROR(STDEV(IF(InputData!$G$2:$G$5001=$H57,InputData!$Q$2:$Q$5001))),"",STDEV(IF(InputData!$G$2:$G$5001=$H57,InputData!$Q$2:$Q$5001))))</f>
        <v>0</v>
      </c>
      <c r="U57" s="172" t="e">
        <f>IF($B57="","",VLOOKUP($B57,Baseline!A$2:F$101,6,FALSE))</f>
        <v>#N/A</v>
      </c>
      <c r="V57" s="66">
        <f>IF($A57="","",IF(ISERROR(INDEX(InputData!$R:$R,MATCH(CONCATENATE($E57,"-1"),InputData!$AA:$AA,0)))=TRUE,0,INDEX(InputData!$R:$R,MATCH(CONCATENATE($E57,"-1"),InputData!$AA:$AA,0))))</f>
        <v>0</v>
      </c>
      <c r="W57" s="66">
        <f>IF($A57="","",IF(ISERROR(INDEX(InputData!$R:$R,MATCH(CONCATENATE($E57,"-2"),InputData!$AA:$AA,0)))=TRUE,0,INDEX(InputData!$R:$R,MATCH(CONCATENATE($E57,"-2"),InputData!$AA:$AA,0))))</f>
        <v>0</v>
      </c>
      <c r="X57" s="66">
        <f>IF($A57="","",IF(ISERROR(INDEX(InputData!$R:$R,MATCH(CONCATENATE($E57,"-3"),InputData!$AA:$AA,0)))=TRUE,0,INDEX(InputData!$R:$R,MATCH(CONCATENATE($E57,"-3"),InputData!$AA:$AA,0))))</f>
        <v>0</v>
      </c>
      <c r="Y57" s="66">
        <f>IF($A57="","",IF(ISERROR(INDEX(InputData!$R:$R,MATCH(CONCATENATE($E57,"-4"),InputData!$AA:$AA,0)))=TRUE,0,INDEX(InputData!$R:$R,MATCH(CONCATENATE($E57,"-4"),InputData!$AA:$AA,0))))</f>
        <v>0</v>
      </c>
      <c r="Z57" s="66">
        <f>IF($A57="","",IF(ISERROR(INDEX(InputData!$R:$R,MATCH(CONCATENATE($E57,"-5"),InputData!$AA:$AA,0)))=TRUE,0,INDEX(InputData!$R:$R,MATCH(CONCATENATE($E57,"-5"),InputData!$AA:$AA,0))))</f>
        <v>0</v>
      </c>
      <c r="AA57" s="66">
        <f>IF($A57="","",IF(ISERROR(INDEX(InputData!$R:$R,MATCH(CONCATENATE($E57,"-6"),InputData!$AA:$AA,0)))=TRUE,0,INDEX(InputData!$R:$R,MATCH(CONCATENATE($E57,"-6"),InputData!$AA:$AA,0))))</f>
        <v>0</v>
      </c>
      <c r="AB57" s="66">
        <f>IF($A57="","",IF(ISERROR(INDEX(InputData!$R:$R,MATCH(CONCATENATE($E57,"-7"),InputData!$AA:$AA,0)))=TRUE,0,INDEX(InputData!$R:$R,MATCH(CONCATENATE($E57,"-7"),InputData!$AA:$AA,0))))</f>
        <v>0</v>
      </c>
      <c r="AC57" s="66">
        <f>IF($A57="","",IF(ISERROR(INDEX(InputData!$R:$R,MATCH(CONCATENATE($E57,"-8"),InputData!$AA:$AA,0)))=TRUE,0,INDEX(InputData!$R:$R,MATCH(CONCATENATE($E57,"-8"),InputData!$AA:$AA,0))))</f>
        <v>0</v>
      </c>
      <c r="AD57" s="66">
        <f>IF($A57="","",IF(ISERROR(INDEX(InputData!$R:$R,MATCH(CONCATENATE($E57,"-9"),InputData!$AA:$AA,0)))=TRUE,0,INDEX(InputData!$R:$R,MATCH(CONCATENATE($E57,"-9"),InputData!$AA:$AA,0))))</f>
        <v>0</v>
      </c>
      <c r="AE57" s="66">
        <f>IF($A57="","",IF(ISERROR(INDEX(InputData!$R:$R,MATCH(CONCATENATE($E57,"-10"),InputData!$AA:$AA,0)))=TRUE,0,INDEX(InputData!$R:$R,MATCH(CONCATENATE($E57,"-10"),InputData!$AA:$AA,0))))</f>
        <v>0</v>
      </c>
      <c r="AF57" s="173">
        <f t="shared" si="2"/>
        <v>0</v>
      </c>
      <c r="AG57" s="168">
        <f t="shared" si="3"/>
        <v>0</v>
      </c>
    </row>
    <row r="58" spans="1:33" x14ac:dyDescent="0.25">
      <c r="A58" s="179" t="b">
        <f>IF(A57&lt;MAX(InputData!D:D),A57+1,IF(OR(A57="",A57=MAX(InputData!D:D)),""))</f>
        <v>0</v>
      </c>
      <c r="B58" s="4" t="e">
        <f>IF(A58="","",INDEX(InputData!K:K,MATCH($E58,InputData!$N:$N,0)))</f>
        <v>#N/A</v>
      </c>
      <c r="C58" s="3" t="e">
        <f>IF(A58="","",INDEX(InputData!L:L,MATCH($E58,InputData!$N:$N,0)))</f>
        <v>#N/A</v>
      </c>
      <c r="D58" s="3" t="e">
        <f>IF(A58="","",INDEX(InputData!M:M,MATCH($E58,InputData!$N:$N,0)))</f>
        <v>#N/A</v>
      </c>
      <c r="E58" s="3" t="str">
        <f>IF(A58="","",IF(ISERROR(VLOOKUP(A58,InputData!$D$2:$N$5001,11,FALSE))=TRUE,"",VLOOKUP(A58,InputData!$D$2:$N$5001,11,FALSE)))</f>
        <v/>
      </c>
      <c r="F58" s="58" t="str">
        <f>IF(H58="","",1*ISERROR(VLOOKUP(H58,H$1:H57,1,FALSE)))</f>
        <v/>
      </c>
      <c r="G58" s="58" t="str">
        <f>IF(F58=0,0,IF(F58="","",SUM(F$2:F58)))</f>
        <v/>
      </c>
      <c r="H58" s="144" t="str">
        <f t="shared" si="0"/>
        <v/>
      </c>
      <c r="I58" s="3">
        <f t="array" ref="I58">IF(A58="","",MAX(IF(InputData!$N$2:$N$5001=E58,InputData!$O$2:$O$5001)))</f>
        <v>0</v>
      </c>
      <c r="J58" s="146">
        <f>IF(A58="","",COUNTIF(InputData!N:N,E58))</f>
        <v>1048575</v>
      </c>
      <c r="K58" s="145" t="e">
        <f>IF($B58="","",VLOOKUP($B58,Baseline!A$2:F$101,4,FALSE))</f>
        <v>#N/A</v>
      </c>
      <c r="L58" s="58">
        <f t="array" ref="L58">IF($A58="","",MAX(IF(InputData!$N$2:$N$5001=$E58,InputData!W$2:W$5001)))</f>
        <v>0</v>
      </c>
      <c r="M58" s="58">
        <f t="array" ref="M58">IF($A58="","",MAX(IF(InputData!$N$2:$N$5001=$E58,InputData!X$2:X$5001)))</f>
        <v>0</v>
      </c>
      <c r="N58" s="58">
        <f t="array" ref="N58">IF($A58="","",MAX(IF(InputData!$N$2:$N$5001=$E58,InputData!Y$2:Y$5001)))</f>
        <v>0</v>
      </c>
      <c r="O58" s="58">
        <f t="array" ref="O58">IF($A58="","",MAX(IF(InputData!$N$2:$N$5001=$E58,InputData!Z$2:Z$5001)))</f>
        <v>0</v>
      </c>
      <c r="P58" s="146">
        <f t="shared" si="1"/>
        <v>0</v>
      </c>
      <c r="Q58" s="163" t="e">
        <f>IF($B58="","",VLOOKUP($B58,Baseline!A$2:F$101,5,FALSE))</f>
        <v>#N/A</v>
      </c>
      <c r="R58" s="6">
        <f t="array" ref="R58">IF($A58="","",SUM(IF(InputData!$N$2:$N$5001=$E58,InputData!$Q$2:$Q$5001))/COUNTIF(InputData!$N$2:$N$5001,$E58))</f>
        <v>0</v>
      </c>
      <c r="S58" s="6">
        <f t="array" ref="S58">IF($A58="","",IF(ISERROR(STDEV(IF(InputData!$N$2:$N$5001=$E58,InputData!$Q$2:$Q$5001))),"",STDEV(IF(InputData!$N$2:$N$5001=$E58,InputData!$Q$2:$Q$5001))))</f>
        <v>0</v>
      </c>
      <c r="T58" s="164">
        <f t="array" ref="T58">IF($A58="","",IF(ISERROR(STDEV(IF(InputData!$G$2:$G$5001=$H58,InputData!$Q$2:$Q$5001))),"",STDEV(IF(InputData!$G$2:$G$5001=$H58,InputData!$Q$2:$Q$5001))))</f>
        <v>0</v>
      </c>
      <c r="U58" s="172" t="e">
        <f>IF($B58="","",VLOOKUP($B58,Baseline!A$2:F$101,6,FALSE))</f>
        <v>#N/A</v>
      </c>
      <c r="V58" s="66">
        <f>IF($A58="","",IF(ISERROR(INDEX(InputData!$R:$R,MATCH(CONCATENATE($E58,"-1"),InputData!$AA:$AA,0)))=TRUE,0,INDEX(InputData!$R:$R,MATCH(CONCATENATE($E58,"-1"),InputData!$AA:$AA,0))))</f>
        <v>0</v>
      </c>
      <c r="W58" s="66">
        <f>IF($A58="","",IF(ISERROR(INDEX(InputData!$R:$R,MATCH(CONCATENATE($E58,"-2"),InputData!$AA:$AA,0)))=TRUE,0,INDEX(InputData!$R:$R,MATCH(CONCATENATE($E58,"-2"),InputData!$AA:$AA,0))))</f>
        <v>0</v>
      </c>
      <c r="X58" s="66">
        <f>IF($A58="","",IF(ISERROR(INDEX(InputData!$R:$R,MATCH(CONCATENATE($E58,"-3"),InputData!$AA:$AA,0)))=TRUE,0,INDEX(InputData!$R:$R,MATCH(CONCATENATE($E58,"-3"),InputData!$AA:$AA,0))))</f>
        <v>0</v>
      </c>
      <c r="Y58" s="66">
        <f>IF($A58="","",IF(ISERROR(INDEX(InputData!$R:$R,MATCH(CONCATENATE($E58,"-4"),InputData!$AA:$AA,0)))=TRUE,0,INDEX(InputData!$R:$R,MATCH(CONCATENATE($E58,"-4"),InputData!$AA:$AA,0))))</f>
        <v>0</v>
      </c>
      <c r="Z58" s="66">
        <f>IF($A58="","",IF(ISERROR(INDEX(InputData!$R:$R,MATCH(CONCATENATE($E58,"-5"),InputData!$AA:$AA,0)))=TRUE,0,INDEX(InputData!$R:$R,MATCH(CONCATENATE($E58,"-5"),InputData!$AA:$AA,0))))</f>
        <v>0</v>
      </c>
      <c r="AA58" s="66">
        <f>IF($A58="","",IF(ISERROR(INDEX(InputData!$R:$R,MATCH(CONCATENATE($E58,"-6"),InputData!$AA:$AA,0)))=TRUE,0,INDEX(InputData!$R:$R,MATCH(CONCATENATE($E58,"-6"),InputData!$AA:$AA,0))))</f>
        <v>0</v>
      </c>
      <c r="AB58" s="66">
        <f>IF($A58="","",IF(ISERROR(INDEX(InputData!$R:$R,MATCH(CONCATENATE($E58,"-7"),InputData!$AA:$AA,0)))=TRUE,0,INDEX(InputData!$R:$R,MATCH(CONCATENATE($E58,"-7"),InputData!$AA:$AA,0))))</f>
        <v>0</v>
      </c>
      <c r="AC58" s="66">
        <f>IF($A58="","",IF(ISERROR(INDEX(InputData!$R:$R,MATCH(CONCATENATE($E58,"-8"),InputData!$AA:$AA,0)))=TRUE,0,INDEX(InputData!$R:$R,MATCH(CONCATENATE($E58,"-8"),InputData!$AA:$AA,0))))</f>
        <v>0</v>
      </c>
      <c r="AD58" s="66">
        <f>IF($A58="","",IF(ISERROR(INDEX(InputData!$R:$R,MATCH(CONCATENATE($E58,"-9"),InputData!$AA:$AA,0)))=TRUE,0,INDEX(InputData!$R:$R,MATCH(CONCATENATE($E58,"-9"),InputData!$AA:$AA,0))))</f>
        <v>0</v>
      </c>
      <c r="AE58" s="66">
        <f>IF($A58="","",IF(ISERROR(INDEX(InputData!$R:$R,MATCH(CONCATENATE($E58,"-10"),InputData!$AA:$AA,0)))=TRUE,0,INDEX(InputData!$R:$R,MATCH(CONCATENATE($E58,"-10"),InputData!$AA:$AA,0))))</f>
        <v>0</v>
      </c>
      <c r="AF58" s="173">
        <f t="shared" si="2"/>
        <v>0</v>
      </c>
      <c r="AG58" s="168">
        <f t="shared" si="3"/>
        <v>0</v>
      </c>
    </row>
    <row r="59" spans="1:33" x14ac:dyDescent="0.25">
      <c r="A59" s="179" t="b">
        <f>IF(A58&lt;MAX(InputData!D:D),A58+1,IF(OR(A58="",A58=MAX(InputData!D:D)),""))</f>
        <v>0</v>
      </c>
      <c r="B59" s="4" t="e">
        <f>IF(A59="","",INDEX(InputData!K:K,MATCH($E59,InputData!$N:$N,0)))</f>
        <v>#N/A</v>
      </c>
      <c r="C59" s="3" t="e">
        <f>IF(A59="","",INDEX(InputData!L:L,MATCH($E59,InputData!$N:$N,0)))</f>
        <v>#N/A</v>
      </c>
      <c r="D59" s="3" t="e">
        <f>IF(A59="","",INDEX(InputData!M:M,MATCH($E59,InputData!$N:$N,0)))</f>
        <v>#N/A</v>
      </c>
      <c r="E59" s="3" t="str">
        <f>IF(A59="","",IF(ISERROR(VLOOKUP(A59,InputData!$D$2:$N$5001,11,FALSE))=TRUE,"",VLOOKUP(A59,InputData!$D$2:$N$5001,11,FALSE)))</f>
        <v/>
      </c>
      <c r="F59" s="58" t="str">
        <f>IF(H59="","",1*ISERROR(VLOOKUP(H59,H$1:H58,1,FALSE)))</f>
        <v/>
      </c>
      <c r="G59" s="58" t="str">
        <f>IF(F59=0,0,IF(F59="","",SUM(F$2:F59)))</f>
        <v/>
      </c>
      <c r="H59" s="144" t="str">
        <f t="shared" si="0"/>
        <v/>
      </c>
      <c r="I59" s="3">
        <f t="array" ref="I59">IF(A59="","",MAX(IF(InputData!$N$2:$N$5001=E59,InputData!$O$2:$O$5001)))</f>
        <v>0</v>
      </c>
      <c r="J59" s="146">
        <f>IF(A59="","",COUNTIF(InputData!N:N,E59))</f>
        <v>1048575</v>
      </c>
      <c r="K59" s="145" t="e">
        <f>IF($B59="","",VLOOKUP($B59,Baseline!A$2:F$101,4,FALSE))</f>
        <v>#N/A</v>
      </c>
      <c r="L59" s="58">
        <f t="array" ref="L59">IF($A59="","",MAX(IF(InputData!$N$2:$N$5001=$E59,InputData!W$2:W$5001)))</f>
        <v>0</v>
      </c>
      <c r="M59" s="58">
        <f t="array" ref="M59">IF($A59="","",MAX(IF(InputData!$N$2:$N$5001=$E59,InputData!X$2:X$5001)))</f>
        <v>0</v>
      </c>
      <c r="N59" s="58">
        <f t="array" ref="N59">IF($A59="","",MAX(IF(InputData!$N$2:$N$5001=$E59,InputData!Y$2:Y$5001)))</f>
        <v>0</v>
      </c>
      <c r="O59" s="58">
        <f t="array" ref="O59">IF($A59="","",MAX(IF(InputData!$N$2:$N$5001=$E59,InputData!Z$2:Z$5001)))</f>
        <v>0</v>
      </c>
      <c r="P59" s="146">
        <f t="shared" si="1"/>
        <v>0</v>
      </c>
      <c r="Q59" s="163" t="e">
        <f>IF($B59="","",VLOOKUP($B59,Baseline!A$2:F$101,5,FALSE))</f>
        <v>#N/A</v>
      </c>
      <c r="R59" s="6">
        <f t="array" ref="R59">IF($A59="","",SUM(IF(InputData!$N$2:$N$5001=$E59,InputData!$Q$2:$Q$5001))/COUNTIF(InputData!$N$2:$N$5001,$E59))</f>
        <v>0</v>
      </c>
      <c r="S59" s="6">
        <f t="array" ref="S59">IF($A59="","",IF(ISERROR(STDEV(IF(InputData!$N$2:$N$5001=$E59,InputData!$Q$2:$Q$5001))),"",STDEV(IF(InputData!$N$2:$N$5001=$E59,InputData!$Q$2:$Q$5001))))</f>
        <v>0</v>
      </c>
      <c r="T59" s="164">
        <f t="array" ref="T59">IF($A59="","",IF(ISERROR(STDEV(IF(InputData!$G$2:$G$5001=$H59,InputData!$Q$2:$Q$5001))),"",STDEV(IF(InputData!$G$2:$G$5001=$H59,InputData!$Q$2:$Q$5001))))</f>
        <v>0</v>
      </c>
      <c r="U59" s="172" t="e">
        <f>IF($B59="","",VLOOKUP($B59,Baseline!A$2:F$101,6,FALSE))</f>
        <v>#N/A</v>
      </c>
      <c r="V59" s="66">
        <f>IF($A59="","",IF(ISERROR(INDEX(InputData!$R:$R,MATCH(CONCATENATE($E59,"-1"),InputData!$AA:$AA,0)))=TRUE,0,INDEX(InputData!$R:$R,MATCH(CONCATENATE($E59,"-1"),InputData!$AA:$AA,0))))</f>
        <v>0</v>
      </c>
      <c r="W59" s="66">
        <f>IF($A59="","",IF(ISERROR(INDEX(InputData!$R:$R,MATCH(CONCATENATE($E59,"-2"),InputData!$AA:$AA,0)))=TRUE,0,INDEX(InputData!$R:$R,MATCH(CONCATENATE($E59,"-2"),InputData!$AA:$AA,0))))</f>
        <v>0</v>
      </c>
      <c r="X59" s="66">
        <f>IF($A59="","",IF(ISERROR(INDEX(InputData!$R:$R,MATCH(CONCATENATE($E59,"-3"),InputData!$AA:$AA,0)))=TRUE,0,INDEX(InputData!$R:$R,MATCH(CONCATENATE($E59,"-3"),InputData!$AA:$AA,0))))</f>
        <v>0</v>
      </c>
      <c r="Y59" s="66">
        <f>IF($A59="","",IF(ISERROR(INDEX(InputData!$R:$R,MATCH(CONCATENATE($E59,"-4"),InputData!$AA:$AA,0)))=TRUE,0,INDEX(InputData!$R:$R,MATCH(CONCATENATE($E59,"-4"),InputData!$AA:$AA,0))))</f>
        <v>0</v>
      </c>
      <c r="Z59" s="66">
        <f>IF($A59="","",IF(ISERROR(INDEX(InputData!$R:$R,MATCH(CONCATENATE($E59,"-5"),InputData!$AA:$AA,0)))=TRUE,0,INDEX(InputData!$R:$R,MATCH(CONCATENATE($E59,"-5"),InputData!$AA:$AA,0))))</f>
        <v>0</v>
      </c>
      <c r="AA59" s="66">
        <f>IF($A59="","",IF(ISERROR(INDEX(InputData!$R:$R,MATCH(CONCATENATE($E59,"-6"),InputData!$AA:$AA,0)))=TRUE,0,INDEX(InputData!$R:$R,MATCH(CONCATENATE($E59,"-6"),InputData!$AA:$AA,0))))</f>
        <v>0</v>
      </c>
      <c r="AB59" s="66">
        <f>IF($A59="","",IF(ISERROR(INDEX(InputData!$R:$R,MATCH(CONCATENATE($E59,"-7"),InputData!$AA:$AA,0)))=TRUE,0,INDEX(InputData!$R:$R,MATCH(CONCATENATE($E59,"-7"),InputData!$AA:$AA,0))))</f>
        <v>0</v>
      </c>
      <c r="AC59" s="66">
        <f>IF($A59="","",IF(ISERROR(INDEX(InputData!$R:$R,MATCH(CONCATENATE($E59,"-8"),InputData!$AA:$AA,0)))=TRUE,0,INDEX(InputData!$R:$R,MATCH(CONCATENATE($E59,"-8"),InputData!$AA:$AA,0))))</f>
        <v>0</v>
      </c>
      <c r="AD59" s="66">
        <f>IF($A59="","",IF(ISERROR(INDEX(InputData!$R:$R,MATCH(CONCATENATE($E59,"-9"),InputData!$AA:$AA,0)))=TRUE,0,INDEX(InputData!$R:$R,MATCH(CONCATENATE($E59,"-9"),InputData!$AA:$AA,0))))</f>
        <v>0</v>
      </c>
      <c r="AE59" s="66">
        <f>IF($A59="","",IF(ISERROR(INDEX(InputData!$R:$R,MATCH(CONCATENATE($E59,"-10"),InputData!$AA:$AA,0)))=TRUE,0,INDEX(InputData!$R:$R,MATCH(CONCATENATE($E59,"-10"),InputData!$AA:$AA,0))))</f>
        <v>0</v>
      </c>
      <c r="AF59" s="173">
        <f t="shared" si="2"/>
        <v>0</v>
      </c>
      <c r="AG59" s="168">
        <f t="shared" si="3"/>
        <v>0</v>
      </c>
    </row>
    <row r="60" spans="1:33" x14ac:dyDescent="0.25">
      <c r="A60" s="179" t="b">
        <f>IF(A59&lt;MAX(InputData!D:D),A59+1,IF(OR(A59="",A59=MAX(InputData!D:D)),""))</f>
        <v>0</v>
      </c>
      <c r="B60" s="4" t="e">
        <f>IF(A60="","",INDEX(InputData!K:K,MATCH($E60,InputData!$N:$N,0)))</f>
        <v>#N/A</v>
      </c>
      <c r="C60" s="3" t="e">
        <f>IF(A60="","",INDEX(InputData!L:L,MATCH($E60,InputData!$N:$N,0)))</f>
        <v>#N/A</v>
      </c>
      <c r="D60" s="3" t="e">
        <f>IF(A60="","",INDEX(InputData!M:M,MATCH($E60,InputData!$N:$N,0)))</f>
        <v>#N/A</v>
      </c>
      <c r="E60" s="3" t="str">
        <f>IF(A60="","",IF(ISERROR(VLOOKUP(A60,InputData!$D$2:$N$5001,11,FALSE))=TRUE,"",VLOOKUP(A60,InputData!$D$2:$N$5001,11,FALSE)))</f>
        <v/>
      </c>
      <c r="F60" s="58" t="str">
        <f>IF(H60="","",1*ISERROR(VLOOKUP(H60,H$1:H59,1,FALSE)))</f>
        <v/>
      </c>
      <c r="G60" s="58" t="str">
        <f>IF(F60=0,0,IF(F60="","",SUM(F$2:F60)))</f>
        <v/>
      </c>
      <c r="H60" s="144" t="str">
        <f t="shared" si="0"/>
        <v/>
      </c>
      <c r="I60" s="3">
        <f t="array" ref="I60">IF(A60="","",MAX(IF(InputData!$N$2:$N$5001=E60,InputData!$O$2:$O$5001)))</f>
        <v>0</v>
      </c>
      <c r="J60" s="146">
        <f>IF(A60="","",COUNTIF(InputData!N:N,E60))</f>
        <v>1048575</v>
      </c>
      <c r="K60" s="145" t="e">
        <f>IF($B60="","",VLOOKUP($B60,Baseline!A$2:F$101,4,FALSE))</f>
        <v>#N/A</v>
      </c>
      <c r="L60" s="58">
        <f t="array" ref="L60">IF($A60="","",MAX(IF(InputData!$N$2:$N$5001=$E60,InputData!W$2:W$5001)))</f>
        <v>0</v>
      </c>
      <c r="M60" s="58">
        <f t="array" ref="M60">IF($A60="","",MAX(IF(InputData!$N$2:$N$5001=$E60,InputData!X$2:X$5001)))</f>
        <v>0</v>
      </c>
      <c r="N60" s="58">
        <f t="array" ref="N60">IF($A60="","",MAX(IF(InputData!$N$2:$N$5001=$E60,InputData!Y$2:Y$5001)))</f>
        <v>0</v>
      </c>
      <c r="O60" s="58">
        <f t="array" ref="O60">IF($A60="","",MAX(IF(InputData!$N$2:$N$5001=$E60,InputData!Z$2:Z$5001)))</f>
        <v>0</v>
      </c>
      <c r="P60" s="146">
        <f t="shared" si="1"/>
        <v>0</v>
      </c>
      <c r="Q60" s="163" t="e">
        <f>IF($B60="","",VLOOKUP($B60,Baseline!A$2:F$101,5,FALSE))</f>
        <v>#N/A</v>
      </c>
      <c r="R60" s="6">
        <f t="array" ref="R60">IF($A60="","",SUM(IF(InputData!$N$2:$N$5001=$E60,InputData!$Q$2:$Q$5001))/COUNTIF(InputData!$N$2:$N$5001,$E60))</f>
        <v>0</v>
      </c>
      <c r="S60" s="6">
        <f t="array" ref="S60">IF($A60="","",IF(ISERROR(STDEV(IF(InputData!$N$2:$N$5001=$E60,InputData!$Q$2:$Q$5001))),"",STDEV(IF(InputData!$N$2:$N$5001=$E60,InputData!$Q$2:$Q$5001))))</f>
        <v>0</v>
      </c>
      <c r="T60" s="164">
        <f t="array" ref="T60">IF($A60="","",IF(ISERROR(STDEV(IF(InputData!$G$2:$G$5001=$H60,InputData!$Q$2:$Q$5001))),"",STDEV(IF(InputData!$G$2:$G$5001=$H60,InputData!$Q$2:$Q$5001))))</f>
        <v>0</v>
      </c>
      <c r="U60" s="172" t="e">
        <f>IF($B60="","",VLOOKUP($B60,Baseline!A$2:F$101,6,FALSE))</f>
        <v>#N/A</v>
      </c>
      <c r="V60" s="66">
        <f>IF($A60="","",IF(ISERROR(INDEX(InputData!$R:$R,MATCH(CONCATENATE($E60,"-1"),InputData!$AA:$AA,0)))=TRUE,0,INDEX(InputData!$R:$R,MATCH(CONCATENATE($E60,"-1"),InputData!$AA:$AA,0))))</f>
        <v>0</v>
      </c>
      <c r="W60" s="66">
        <f>IF($A60="","",IF(ISERROR(INDEX(InputData!$R:$R,MATCH(CONCATENATE($E60,"-2"),InputData!$AA:$AA,0)))=TRUE,0,INDEX(InputData!$R:$R,MATCH(CONCATENATE($E60,"-2"),InputData!$AA:$AA,0))))</f>
        <v>0</v>
      </c>
      <c r="X60" s="66">
        <f>IF($A60="","",IF(ISERROR(INDEX(InputData!$R:$R,MATCH(CONCATENATE($E60,"-3"),InputData!$AA:$AA,0)))=TRUE,0,INDEX(InputData!$R:$R,MATCH(CONCATENATE($E60,"-3"),InputData!$AA:$AA,0))))</f>
        <v>0</v>
      </c>
      <c r="Y60" s="66">
        <f>IF($A60="","",IF(ISERROR(INDEX(InputData!$R:$R,MATCH(CONCATENATE($E60,"-4"),InputData!$AA:$AA,0)))=TRUE,0,INDEX(InputData!$R:$R,MATCH(CONCATENATE($E60,"-4"),InputData!$AA:$AA,0))))</f>
        <v>0</v>
      </c>
      <c r="Z60" s="66">
        <f>IF($A60="","",IF(ISERROR(INDEX(InputData!$R:$R,MATCH(CONCATENATE($E60,"-5"),InputData!$AA:$AA,0)))=TRUE,0,INDEX(InputData!$R:$R,MATCH(CONCATENATE($E60,"-5"),InputData!$AA:$AA,0))))</f>
        <v>0</v>
      </c>
      <c r="AA60" s="66">
        <f>IF($A60="","",IF(ISERROR(INDEX(InputData!$R:$R,MATCH(CONCATENATE($E60,"-6"),InputData!$AA:$AA,0)))=TRUE,0,INDEX(InputData!$R:$R,MATCH(CONCATENATE($E60,"-6"),InputData!$AA:$AA,0))))</f>
        <v>0</v>
      </c>
      <c r="AB60" s="66">
        <f>IF($A60="","",IF(ISERROR(INDEX(InputData!$R:$R,MATCH(CONCATENATE($E60,"-7"),InputData!$AA:$AA,0)))=TRUE,0,INDEX(InputData!$R:$R,MATCH(CONCATENATE($E60,"-7"),InputData!$AA:$AA,0))))</f>
        <v>0</v>
      </c>
      <c r="AC60" s="66">
        <f>IF($A60="","",IF(ISERROR(INDEX(InputData!$R:$R,MATCH(CONCATENATE($E60,"-8"),InputData!$AA:$AA,0)))=TRUE,0,INDEX(InputData!$R:$R,MATCH(CONCATENATE($E60,"-8"),InputData!$AA:$AA,0))))</f>
        <v>0</v>
      </c>
      <c r="AD60" s="66">
        <f>IF($A60="","",IF(ISERROR(INDEX(InputData!$R:$R,MATCH(CONCATENATE($E60,"-9"),InputData!$AA:$AA,0)))=TRUE,0,INDEX(InputData!$R:$R,MATCH(CONCATENATE($E60,"-9"),InputData!$AA:$AA,0))))</f>
        <v>0</v>
      </c>
      <c r="AE60" s="66">
        <f>IF($A60="","",IF(ISERROR(INDEX(InputData!$R:$R,MATCH(CONCATENATE($E60,"-10"),InputData!$AA:$AA,0)))=TRUE,0,INDEX(InputData!$R:$R,MATCH(CONCATENATE($E60,"-10"),InputData!$AA:$AA,0))))</f>
        <v>0</v>
      </c>
      <c r="AF60" s="173">
        <f t="shared" si="2"/>
        <v>0</v>
      </c>
      <c r="AG60" s="168">
        <f t="shared" si="3"/>
        <v>0</v>
      </c>
    </row>
    <row r="61" spans="1:33" x14ac:dyDescent="0.25">
      <c r="A61" s="179" t="b">
        <f>IF(A60&lt;MAX(InputData!D:D),A60+1,IF(OR(A60="",A60=MAX(InputData!D:D)),""))</f>
        <v>0</v>
      </c>
      <c r="B61" s="4" t="e">
        <f>IF(A61="","",INDEX(InputData!K:K,MATCH($E61,InputData!$N:$N,0)))</f>
        <v>#N/A</v>
      </c>
      <c r="C61" s="3" t="e">
        <f>IF(A61="","",INDEX(InputData!L:L,MATCH($E61,InputData!$N:$N,0)))</f>
        <v>#N/A</v>
      </c>
      <c r="D61" s="3" t="e">
        <f>IF(A61="","",INDEX(InputData!M:M,MATCH($E61,InputData!$N:$N,0)))</f>
        <v>#N/A</v>
      </c>
      <c r="E61" s="3" t="str">
        <f>IF(A61="","",IF(ISERROR(VLOOKUP(A61,InputData!$D$2:$N$5001,11,FALSE))=TRUE,"",VLOOKUP(A61,InputData!$D$2:$N$5001,11,FALSE)))</f>
        <v/>
      </c>
      <c r="F61" s="58" t="str">
        <f>IF(H61="","",1*ISERROR(VLOOKUP(H61,H$1:H60,1,FALSE)))</f>
        <v/>
      </c>
      <c r="G61" s="58" t="str">
        <f>IF(F61=0,0,IF(F61="","",SUM(F$2:F61)))</f>
        <v/>
      </c>
      <c r="H61" s="144" t="str">
        <f t="shared" si="0"/>
        <v/>
      </c>
      <c r="I61" s="3">
        <f t="array" ref="I61">IF(A61="","",MAX(IF(InputData!$N$2:$N$5001=E61,InputData!$O$2:$O$5001)))</f>
        <v>0</v>
      </c>
      <c r="J61" s="146">
        <f>IF(A61="","",COUNTIF(InputData!N:N,E61))</f>
        <v>1048575</v>
      </c>
      <c r="K61" s="145" t="e">
        <f>IF($B61="","",VLOOKUP($B61,Baseline!A$2:F$101,4,FALSE))</f>
        <v>#N/A</v>
      </c>
      <c r="L61" s="58">
        <f t="array" ref="L61">IF($A61="","",MAX(IF(InputData!$N$2:$N$5001=$E61,InputData!W$2:W$5001)))</f>
        <v>0</v>
      </c>
      <c r="M61" s="58">
        <f t="array" ref="M61">IF($A61="","",MAX(IF(InputData!$N$2:$N$5001=$E61,InputData!X$2:X$5001)))</f>
        <v>0</v>
      </c>
      <c r="N61" s="58">
        <f t="array" ref="N61">IF($A61="","",MAX(IF(InputData!$N$2:$N$5001=$E61,InputData!Y$2:Y$5001)))</f>
        <v>0</v>
      </c>
      <c r="O61" s="58">
        <f t="array" ref="O61">IF($A61="","",MAX(IF(InputData!$N$2:$N$5001=$E61,InputData!Z$2:Z$5001)))</f>
        <v>0</v>
      </c>
      <c r="P61" s="146">
        <f t="shared" si="1"/>
        <v>0</v>
      </c>
      <c r="Q61" s="163" t="e">
        <f>IF($B61="","",VLOOKUP($B61,Baseline!A$2:F$101,5,FALSE))</f>
        <v>#N/A</v>
      </c>
      <c r="R61" s="6">
        <f t="array" ref="R61">IF($A61="","",SUM(IF(InputData!$N$2:$N$5001=$E61,InputData!$Q$2:$Q$5001))/COUNTIF(InputData!$N$2:$N$5001,$E61))</f>
        <v>0</v>
      </c>
      <c r="S61" s="6">
        <f t="array" ref="S61">IF($A61="","",IF(ISERROR(STDEV(IF(InputData!$N$2:$N$5001=$E61,InputData!$Q$2:$Q$5001))),"",STDEV(IF(InputData!$N$2:$N$5001=$E61,InputData!$Q$2:$Q$5001))))</f>
        <v>0</v>
      </c>
      <c r="T61" s="164">
        <f t="array" ref="T61">IF($A61="","",IF(ISERROR(STDEV(IF(InputData!$G$2:$G$5001=$H61,InputData!$Q$2:$Q$5001))),"",STDEV(IF(InputData!$G$2:$G$5001=$H61,InputData!$Q$2:$Q$5001))))</f>
        <v>0</v>
      </c>
      <c r="U61" s="172" t="e">
        <f>IF($B61="","",VLOOKUP($B61,Baseline!A$2:F$101,6,FALSE))</f>
        <v>#N/A</v>
      </c>
      <c r="V61" s="66">
        <f>IF($A61="","",IF(ISERROR(INDEX(InputData!$R:$R,MATCH(CONCATENATE($E61,"-1"),InputData!$AA:$AA,0)))=TRUE,0,INDEX(InputData!$R:$R,MATCH(CONCATENATE($E61,"-1"),InputData!$AA:$AA,0))))</f>
        <v>0</v>
      </c>
      <c r="W61" s="66">
        <f>IF($A61="","",IF(ISERROR(INDEX(InputData!$R:$R,MATCH(CONCATENATE($E61,"-2"),InputData!$AA:$AA,0)))=TRUE,0,INDEX(InputData!$R:$R,MATCH(CONCATENATE($E61,"-2"),InputData!$AA:$AA,0))))</f>
        <v>0</v>
      </c>
      <c r="X61" s="66">
        <f>IF($A61="","",IF(ISERROR(INDEX(InputData!$R:$R,MATCH(CONCATENATE($E61,"-3"),InputData!$AA:$AA,0)))=TRUE,0,INDEX(InputData!$R:$R,MATCH(CONCATENATE($E61,"-3"),InputData!$AA:$AA,0))))</f>
        <v>0</v>
      </c>
      <c r="Y61" s="66">
        <f>IF($A61="","",IF(ISERROR(INDEX(InputData!$R:$R,MATCH(CONCATENATE($E61,"-4"),InputData!$AA:$AA,0)))=TRUE,0,INDEX(InputData!$R:$R,MATCH(CONCATENATE($E61,"-4"),InputData!$AA:$AA,0))))</f>
        <v>0</v>
      </c>
      <c r="Z61" s="66">
        <f>IF($A61="","",IF(ISERROR(INDEX(InputData!$R:$R,MATCH(CONCATENATE($E61,"-5"),InputData!$AA:$AA,0)))=TRUE,0,INDEX(InputData!$R:$R,MATCH(CONCATENATE($E61,"-5"),InputData!$AA:$AA,0))))</f>
        <v>0</v>
      </c>
      <c r="AA61" s="66">
        <f>IF($A61="","",IF(ISERROR(INDEX(InputData!$R:$R,MATCH(CONCATENATE($E61,"-6"),InputData!$AA:$AA,0)))=TRUE,0,INDEX(InputData!$R:$R,MATCH(CONCATENATE($E61,"-6"),InputData!$AA:$AA,0))))</f>
        <v>0</v>
      </c>
      <c r="AB61" s="66">
        <f>IF($A61="","",IF(ISERROR(INDEX(InputData!$R:$R,MATCH(CONCATENATE($E61,"-7"),InputData!$AA:$AA,0)))=TRUE,0,INDEX(InputData!$R:$R,MATCH(CONCATENATE($E61,"-7"),InputData!$AA:$AA,0))))</f>
        <v>0</v>
      </c>
      <c r="AC61" s="66">
        <f>IF($A61="","",IF(ISERROR(INDEX(InputData!$R:$R,MATCH(CONCATENATE($E61,"-8"),InputData!$AA:$AA,0)))=TRUE,0,INDEX(InputData!$R:$R,MATCH(CONCATENATE($E61,"-8"),InputData!$AA:$AA,0))))</f>
        <v>0</v>
      </c>
      <c r="AD61" s="66">
        <f>IF($A61="","",IF(ISERROR(INDEX(InputData!$R:$R,MATCH(CONCATENATE($E61,"-9"),InputData!$AA:$AA,0)))=TRUE,0,INDEX(InputData!$R:$R,MATCH(CONCATENATE($E61,"-9"),InputData!$AA:$AA,0))))</f>
        <v>0</v>
      </c>
      <c r="AE61" s="66">
        <f>IF($A61="","",IF(ISERROR(INDEX(InputData!$R:$R,MATCH(CONCATENATE($E61,"-10"),InputData!$AA:$AA,0)))=TRUE,0,INDEX(InputData!$R:$R,MATCH(CONCATENATE($E61,"-10"),InputData!$AA:$AA,0))))</f>
        <v>0</v>
      </c>
      <c r="AF61" s="173">
        <f t="shared" si="2"/>
        <v>0</v>
      </c>
      <c r="AG61" s="168">
        <f t="shared" si="3"/>
        <v>0</v>
      </c>
    </row>
    <row r="62" spans="1:33" x14ac:dyDescent="0.25">
      <c r="A62" s="179" t="b">
        <f>IF(A61&lt;MAX(InputData!D:D),A61+1,IF(OR(A61="",A61=MAX(InputData!D:D)),""))</f>
        <v>0</v>
      </c>
      <c r="B62" s="4" t="e">
        <f>IF(A62="","",INDEX(InputData!K:K,MATCH($E62,InputData!$N:$N,0)))</f>
        <v>#N/A</v>
      </c>
      <c r="C62" s="3" t="e">
        <f>IF(A62="","",INDEX(InputData!L:L,MATCH($E62,InputData!$N:$N,0)))</f>
        <v>#N/A</v>
      </c>
      <c r="D62" s="3" t="e">
        <f>IF(A62="","",INDEX(InputData!M:M,MATCH($E62,InputData!$N:$N,0)))</f>
        <v>#N/A</v>
      </c>
      <c r="E62" s="3" t="str">
        <f>IF(A62="","",IF(ISERROR(VLOOKUP(A62,InputData!$D$2:$N$5001,11,FALSE))=TRUE,"",VLOOKUP(A62,InputData!$D$2:$N$5001,11,FALSE)))</f>
        <v/>
      </c>
      <c r="F62" s="58" t="str">
        <f>IF(H62="","",1*ISERROR(VLOOKUP(H62,H$1:H61,1,FALSE)))</f>
        <v/>
      </c>
      <c r="G62" s="58" t="str">
        <f>IF(F62=0,0,IF(F62="","",SUM(F$2:F62)))</f>
        <v/>
      </c>
      <c r="H62" s="144" t="str">
        <f t="shared" si="0"/>
        <v/>
      </c>
      <c r="I62" s="3">
        <f t="array" ref="I62">IF(A62="","",MAX(IF(InputData!$N$2:$N$5001=E62,InputData!$O$2:$O$5001)))</f>
        <v>0</v>
      </c>
      <c r="J62" s="146">
        <f>IF(A62="","",COUNTIF(InputData!N:N,E62))</f>
        <v>1048575</v>
      </c>
      <c r="K62" s="145" t="e">
        <f>IF($B62="","",VLOOKUP($B62,Baseline!A$2:F$101,4,FALSE))</f>
        <v>#N/A</v>
      </c>
      <c r="L62" s="58">
        <f t="array" ref="L62">IF($A62="","",MAX(IF(InputData!$N$2:$N$5001=$E62,InputData!W$2:W$5001)))</f>
        <v>0</v>
      </c>
      <c r="M62" s="58">
        <f t="array" ref="M62">IF($A62="","",MAX(IF(InputData!$N$2:$N$5001=$E62,InputData!X$2:X$5001)))</f>
        <v>0</v>
      </c>
      <c r="N62" s="58">
        <f t="array" ref="N62">IF($A62="","",MAX(IF(InputData!$N$2:$N$5001=$E62,InputData!Y$2:Y$5001)))</f>
        <v>0</v>
      </c>
      <c r="O62" s="58">
        <f t="array" ref="O62">IF($A62="","",MAX(IF(InputData!$N$2:$N$5001=$E62,InputData!Z$2:Z$5001)))</f>
        <v>0</v>
      </c>
      <c r="P62" s="146">
        <f t="shared" si="1"/>
        <v>0</v>
      </c>
      <c r="Q62" s="163" t="e">
        <f>IF($B62="","",VLOOKUP($B62,Baseline!A$2:F$101,5,FALSE))</f>
        <v>#N/A</v>
      </c>
      <c r="R62" s="6">
        <f t="array" ref="R62">IF($A62="","",SUM(IF(InputData!$N$2:$N$5001=$E62,InputData!$Q$2:$Q$5001))/COUNTIF(InputData!$N$2:$N$5001,$E62))</f>
        <v>0</v>
      </c>
      <c r="S62" s="6">
        <f t="array" ref="S62">IF($A62="","",IF(ISERROR(STDEV(IF(InputData!$N$2:$N$5001=$E62,InputData!$Q$2:$Q$5001))),"",STDEV(IF(InputData!$N$2:$N$5001=$E62,InputData!$Q$2:$Q$5001))))</f>
        <v>0</v>
      </c>
      <c r="T62" s="164">
        <f t="array" ref="T62">IF($A62="","",IF(ISERROR(STDEV(IF(InputData!$G$2:$G$5001=$H62,InputData!$Q$2:$Q$5001))),"",STDEV(IF(InputData!$G$2:$G$5001=$H62,InputData!$Q$2:$Q$5001))))</f>
        <v>0</v>
      </c>
      <c r="U62" s="172" t="e">
        <f>IF($B62="","",VLOOKUP($B62,Baseline!A$2:F$101,6,FALSE))</f>
        <v>#N/A</v>
      </c>
      <c r="V62" s="66">
        <f>IF($A62="","",IF(ISERROR(INDEX(InputData!$R:$R,MATCH(CONCATENATE($E62,"-1"),InputData!$AA:$AA,0)))=TRUE,0,INDEX(InputData!$R:$R,MATCH(CONCATENATE($E62,"-1"),InputData!$AA:$AA,0))))</f>
        <v>0</v>
      </c>
      <c r="W62" s="66">
        <f>IF($A62="","",IF(ISERROR(INDEX(InputData!$R:$R,MATCH(CONCATENATE($E62,"-2"),InputData!$AA:$AA,0)))=TRUE,0,INDEX(InputData!$R:$R,MATCH(CONCATENATE($E62,"-2"),InputData!$AA:$AA,0))))</f>
        <v>0</v>
      </c>
      <c r="X62" s="66">
        <f>IF($A62="","",IF(ISERROR(INDEX(InputData!$R:$R,MATCH(CONCATENATE($E62,"-3"),InputData!$AA:$AA,0)))=TRUE,0,INDEX(InputData!$R:$R,MATCH(CONCATENATE($E62,"-3"),InputData!$AA:$AA,0))))</f>
        <v>0</v>
      </c>
      <c r="Y62" s="66">
        <f>IF($A62="","",IF(ISERROR(INDEX(InputData!$R:$R,MATCH(CONCATENATE($E62,"-4"),InputData!$AA:$AA,0)))=TRUE,0,INDEX(InputData!$R:$R,MATCH(CONCATENATE($E62,"-4"),InputData!$AA:$AA,0))))</f>
        <v>0</v>
      </c>
      <c r="Z62" s="66">
        <f>IF($A62="","",IF(ISERROR(INDEX(InputData!$R:$R,MATCH(CONCATENATE($E62,"-5"),InputData!$AA:$AA,0)))=TRUE,0,INDEX(InputData!$R:$R,MATCH(CONCATENATE($E62,"-5"),InputData!$AA:$AA,0))))</f>
        <v>0</v>
      </c>
      <c r="AA62" s="66">
        <f>IF($A62="","",IF(ISERROR(INDEX(InputData!$R:$R,MATCH(CONCATENATE($E62,"-6"),InputData!$AA:$AA,0)))=TRUE,0,INDEX(InputData!$R:$R,MATCH(CONCATENATE($E62,"-6"),InputData!$AA:$AA,0))))</f>
        <v>0</v>
      </c>
      <c r="AB62" s="66">
        <f>IF($A62="","",IF(ISERROR(INDEX(InputData!$R:$R,MATCH(CONCATENATE($E62,"-7"),InputData!$AA:$AA,0)))=TRUE,0,INDEX(InputData!$R:$R,MATCH(CONCATENATE($E62,"-7"),InputData!$AA:$AA,0))))</f>
        <v>0</v>
      </c>
      <c r="AC62" s="66">
        <f>IF($A62="","",IF(ISERROR(INDEX(InputData!$R:$R,MATCH(CONCATENATE($E62,"-8"),InputData!$AA:$AA,0)))=TRUE,0,INDEX(InputData!$R:$R,MATCH(CONCATENATE($E62,"-8"),InputData!$AA:$AA,0))))</f>
        <v>0</v>
      </c>
      <c r="AD62" s="66">
        <f>IF($A62="","",IF(ISERROR(INDEX(InputData!$R:$R,MATCH(CONCATENATE($E62,"-9"),InputData!$AA:$AA,0)))=TRUE,0,INDEX(InputData!$R:$R,MATCH(CONCATENATE($E62,"-9"),InputData!$AA:$AA,0))))</f>
        <v>0</v>
      </c>
      <c r="AE62" s="66">
        <f>IF($A62="","",IF(ISERROR(INDEX(InputData!$R:$R,MATCH(CONCATENATE($E62,"-10"),InputData!$AA:$AA,0)))=TRUE,0,INDEX(InputData!$R:$R,MATCH(CONCATENATE($E62,"-10"),InputData!$AA:$AA,0))))</f>
        <v>0</v>
      </c>
      <c r="AF62" s="173">
        <f t="shared" si="2"/>
        <v>0</v>
      </c>
      <c r="AG62" s="168">
        <f t="shared" si="3"/>
        <v>0</v>
      </c>
    </row>
    <row r="63" spans="1:33" x14ac:dyDescent="0.25">
      <c r="A63" s="179" t="b">
        <f>IF(A62&lt;MAX(InputData!D:D),A62+1,IF(OR(A62="",A62=MAX(InputData!D:D)),""))</f>
        <v>0</v>
      </c>
      <c r="B63" s="4" t="e">
        <f>IF(A63="","",INDEX(InputData!K:K,MATCH($E63,InputData!$N:$N,0)))</f>
        <v>#N/A</v>
      </c>
      <c r="C63" s="3" t="e">
        <f>IF(A63="","",INDEX(InputData!L:L,MATCH($E63,InputData!$N:$N,0)))</f>
        <v>#N/A</v>
      </c>
      <c r="D63" s="3" t="e">
        <f>IF(A63="","",INDEX(InputData!M:M,MATCH($E63,InputData!$N:$N,0)))</f>
        <v>#N/A</v>
      </c>
      <c r="E63" s="3" t="str">
        <f>IF(A63="","",IF(ISERROR(VLOOKUP(A63,InputData!$D$2:$N$5001,11,FALSE))=TRUE,"",VLOOKUP(A63,InputData!$D$2:$N$5001,11,FALSE)))</f>
        <v/>
      </c>
      <c r="F63" s="58" t="str">
        <f>IF(H63="","",1*ISERROR(VLOOKUP(H63,H$1:H62,1,FALSE)))</f>
        <v/>
      </c>
      <c r="G63" s="58" t="str">
        <f>IF(F63=0,0,IF(F63="","",SUM(F$2:F63)))</f>
        <v/>
      </c>
      <c r="H63" s="144" t="str">
        <f t="shared" si="0"/>
        <v/>
      </c>
      <c r="I63" s="3">
        <f t="array" ref="I63">IF(A63="","",MAX(IF(InputData!$N$2:$N$5001=E63,InputData!$O$2:$O$5001)))</f>
        <v>0</v>
      </c>
      <c r="J63" s="146">
        <f>IF(A63="","",COUNTIF(InputData!N:N,E63))</f>
        <v>1048575</v>
      </c>
      <c r="K63" s="145" t="e">
        <f>IF($B63="","",VLOOKUP($B63,Baseline!A$2:F$101,4,FALSE))</f>
        <v>#N/A</v>
      </c>
      <c r="L63" s="58">
        <f t="array" ref="L63">IF($A63="","",MAX(IF(InputData!$N$2:$N$5001=$E63,InputData!W$2:W$5001)))</f>
        <v>0</v>
      </c>
      <c r="M63" s="58">
        <f t="array" ref="M63">IF($A63="","",MAX(IF(InputData!$N$2:$N$5001=$E63,InputData!X$2:X$5001)))</f>
        <v>0</v>
      </c>
      <c r="N63" s="58">
        <f t="array" ref="N63">IF($A63="","",MAX(IF(InputData!$N$2:$N$5001=$E63,InputData!Y$2:Y$5001)))</f>
        <v>0</v>
      </c>
      <c r="O63" s="58">
        <f t="array" ref="O63">IF($A63="","",MAX(IF(InputData!$N$2:$N$5001=$E63,InputData!Z$2:Z$5001)))</f>
        <v>0</v>
      </c>
      <c r="P63" s="146">
        <f t="shared" si="1"/>
        <v>0</v>
      </c>
      <c r="Q63" s="163" t="e">
        <f>IF($B63="","",VLOOKUP($B63,Baseline!A$2:F$101,5,FALSE))</f>
        <v>#N/A</v>
      </c>
      <c r="R63" s="6">
        <f t="array" ref="R63">IF($A63="","",SUM(IF(InputData!$N$2:$N$5001=$E63,InputData!$Q$2:$Q$5001))/COUNTIF(InputData!$N$2:$N$5001,$E63))</f>
        <v>0</v>
      </c>
      <c r="S63" s="6">
        <f t="array" ref="S63">IF($A63="","",IF(ISERROR(STDEV(IF(InputData!$N$2:$N$5001=$E63,InputData!$Q$2:$Q$5001))),"",STDEV(IF(InputData!$N$2:$N$5001=$E63,InputData!$Q$2:$Q$5001))))</f>
        <v>0</v>
      </c>
      <c r="T63" s="164">
        <f t="array" ref="T63">IF($A63="","",IF(ISERROR(STDEV(IF(InputData!$G$2:$G$5001=$H63,InputData!$Q$2:$Q$5001))),"",STDEV(IF(InputData!$G$2:$G$5001=$H63,InputData!$Q$2:$Q$5001))))</f>
        <v>0</v>
      </c>
      <c r="U63" s="172" t="e">
        <f>IF($B63="","",VLOOKUP($B63,Baseline!A$2:F$101,6,FALSE))</f>
        <v>#N/A</v>
      </c>
      <c r="V63" s="66">
        <f>IF($A63="","",IF(ISERROR(INDEX(InputData!$R:$R,MATCH(CONCATENATE($E63,"-1"),InputData!$AA:$AA,0)))=TRUE,0,INDEX(InputData!$R:$R,MATCH(CONCATENATE($E63,"-1"),InputData!$AA:$AA,0))))</f>
        <v>0</v>
      </c>
      <c r="W63" s="66">
        <f>IF($A63="","",IF(ISERROR(INDEX(InputData!$R:$R,MATCH(CONCATENATE($E63,"-2"),InputData!$AA:$AA,0)))=TRUE,0,INDEX(InputData!$R:$R,MATCH(CONCATENATE($E63,"-2"),InputData!$AA:$AA,0))))</f>
        <v>0</v>
      </c>
      <c r="X63" s="66">
        <f>IF($A63="","",IF(ISERROR(INDEX(InputData!$R:$R,MATCH(CONCATENATE($E63,"-3"),InputData!$AA:$AA,0)))=TRUE,0,INDEX(InputData!$R:$R,MATCH(CONCATENATE($E63,"-3"),InputData!$AA:$AA,0))))</f>
        <v>0</v>
      </c>
      <c r="Y63" s="66">
        <f>IF($A63="","",IF(ISERROR(INDEX(InputData!$R:$R,MATCH(CONCATENATE($E63,"-4"),InputData!$AA:$AA,0)))=TRUE,0,INDEX(InputData!$R:$R,MATCH(CONCATENATE($E63,"-4"),InputData!$AA:$AA,0))))</f>
        <v>0</v>
      </c>
      <c r="Z63" s="66">
        <f>IF($A63="","",IF(ISERROR(INDEX(InputData!$R:$R,MATCH(CONCATENATE($E63,"-5"),InputData!$AA:$AA,0)))=TRUE,0,INDEX(InputData!$R:$R,MATCH(CONCATENATE($E63,"-5"),InputData!$AA:$AA,0))))</f>
        <v>0</v>
      </c>
      <c r="AA63" s="66">
        <f>IF($A63="","",IF(ISERROR(INDEX(InputData!$R:$R,MATCH(CONCATENATE($E63,"-6"),InputData!$AA:$AA,0)))=TRUE,0,INDEX(InputData!$R:$R,MATCH(CONCATENATE($E63,"-6"),InputData!$AA:$AA,0))))</f>
        <v>0</v>
      </c>
      <c r="AB63" s="66">
        <f>IF($A63="","",IF(ISERROR(INDEX(InputData!$R:$R,MATCH(CONCATENATE($E63,"-7"),InputData!$AA:$AA,0)))=TRUE,0,INDEX(InputData!$R:$R,MATCH(CONCATENATE($E63,"-7"),InputData!$AA:$AA,0))))</f>
        <v>0</v>
      </c>
      <c r="AC63" s="66">
        <f>IF($A63="","",IF(ISERROR(INDEX(InputData!$R:$R,MATCH(CONCATENATE($E63,"-8"),InputData!$AA:$AA,0)))=TRUE,0,INDEX(InputData!$R:$R,MATCH(CONCATENATE($E63,"-8"),InputData!$AA:$AA,0))))</f>
        <v>0</v>
      </c>
      <c r="AD63" s="66">
        <f>IF($A63="","",IF(ISERROR(INDEX(InputData!$R:$R,MATCH(CONCATENATE($E63,"-9"),InputData!$AA:$AA,0)))=TRUE,0,INDEX(InputData!$R:$R,MATCH(CONCATENATE($E63,"-9"),InputData!$AA:$AA,0))))</f>
        <v>0</v>
      </c>
      <c r="AE63" s="66">
        <f>IF($A63="","",IF(ISERROR(INDEX(InputData!$R:$R,MATCH(CONCATENATE($E63,"-10"),InputData!$AA:$AA,0)))=TRUE,0,INDEX(InputData!$R:$R,MATCH(CONCATENATE($E63,"-10"),InputData!$AA:$AA,0))))</f>
        <v>0</v>
      </c>
      <c r="AF63" s="173">
        <f t="shared" si="2"/>
        <v>0</v>
      </c>
      <c r="AG63" s="168">
        <f t="shared" si="3"/>
        <v>0</v>
      </c>
    </row>
    <row r="64" spans="1:33" x14ac:dyDescent="0.25">
      <c r="A64" s="179" t="b">
        <f>IF(A63&lt;MAX(InputData!D:D),A63+1,IF(OR(A63="",A63=MAX(InputData!D:D)),""))</f>
        <v>0</v>
      </c>
      <c r="B64" s="4" t="e">
        <f>IF(A64="","",INDEX(InputData!K:K,MATCH($E64,InputData!$N:$N,0)))</f>
        <v>#N/A</v>
      </c>
      <c r="C64" s="3" t="e">
        <f>IF(A64="","",INDEX(InputData!L:L,MATCH($E64,InputData!$N:$N,0)))</f>
        <v>#N/A</v>
      </c>
      <c r="D64" s="3" t="e">
        <f>IF(A64="","",INDEX(InputData!M:M,MATCH($E64,InputData!$N:$N,0)))</f>
        <v>#N/A</v>
      </c>
      <c r="E64" s="3" t="str">
        <f>IF(A64="","",IF(ISERROR(VLOOKUP(A64,InputData!$D$2:$N$5001,11,FALSE))=TRUE,"",VLOOKUP(A64,InputData!$D$2:$N$5001,11,FALSE)))</f>
        <v/>
      </c>
      <c r="F64" s="58" t="str">
        <f>IF(H64="","",1*ISERROR(VLOOKUP(H64,H$1:H63,1,FALSE)))</f>
        <v/>
      </c>
      <c r="G64" s="58" t="str">
        <f>IF(F64=0,0,IF(F64="","",SUM(F$2:F64)))</f>
        <v/>
      </c>
      <c r="H64" s="144" t="str">
        <f t="shared" si="0"/>
        <v/>
      </c>
      <c r="I64" s="3">
        <f t="array" ref="I64">IF(A64="","",MAX(IF(InputData!$N$2:$N$5001=E64,InputData!$O$2:$O$5001)))</f>
        <v>0</v>
      </c>
      <c r="J64" s="146">
        <f>IF(A64="","",COUNTIF(InputData!N:N,E64))</f>
        <v>1048575</v>
      </c>
      <c r="K64" s="145" t="e">
        <f>IF($B64="","",VLOOKUP($B64,Baseline!A$2:F$101,4,FALSE))</f>
        <v>#N/A</v>
      </c>
      <c r="L64" s="58">
        <f t="array" ref="L64">IF($A64="","",MAX(IF(InputData!$N$2:$N$5001=$E64,InputData!W$2:W$5001)))</f>
        <v>0</v>
      </c>
      <c r="M64" s="58">
        <f t="array" ref="M64">IF($A64="","",MAX(IF(InputData!$N$2:$N$5001=$E64,InputData!X$2:X$5001)))</f>
        <v>0</v>
      </c>
      <c r="N64" s="58">
        <f t="array" ref="N64">IF($A64="","",MAX(IF(InputData!$N$2:$N$5001=$E64,InputData!Y$2:Y$5001)))</f>
        <v>0</v>
      </c>
      <c r="O64" s="58">
        <f t="array" ref="O64">IF($A64="","",MAX(IF(InputData!$N$2:$N$5001=$E64,InputData!Z$2:Z$5001)))</f>
        <v>0</v>
      </c>
      <c r="P64" s="146">
        <f t="shared" si="1"/>
        <v>0</v>
      </c>
      <c r="Q64" s="163" t="e">
        <f>IF($B64="","",VLOOKUP($B64,Baseline!A$2:F$101,5,FALSE))</f>
        <v>#N/A</v>
      </c>
      <c r="R64" s="6">
        <f t="array" ref="R64">IF($A64="","",SUM(IF(InputData!$N$2:$N$5001=$E64,InputData!$Q$2:$Q$5001))/COUNTIF(InputData!$N$2:$N$5001,$E64))</f>
        <v>0</v>
      </c>
      <c r="S64" s="6">
        <f t="array" ref="S64">IF($A64="","",IF(ISERROR(STDEV(IF(InputData!$N$2:$N$5001=$E64,InputData!$Q$2:$Q$5001))),"",STDEV(IF(InputData!$N$2:$N$5001=$E64,InputData!$Q$2:$Q$5001))))</f>
        <v>0</v>
      </c>
      <c r="T64" s="164">
        <f t="array" ref="T64">IF($A64="","",IF(ISERROR(STDEV(IF(InputData!$G$2:$G$5001=$H64,InputData!$Q$2:$Q$5001))),"",STDEV(IF(InputData!$G$2:$G$5001=$H64,InputData!$Q$2:$Q$5001))))</f>
        <v>0</v>
      </c>
      <c r="U64" s="172" t="e">
        <f>IF($B64="","",VLOOKUP($B64,Baseline!A$2:F$101,6,FALSE))</f>
        <v>#N/A</v>
      </c>
      <c r="V64" s="66">
        <f>IF($A64="","",IF(ISERROR(INDEX(InputData!$R:$R,MATCH(CONCATENATE($E64,"-1"),InputData!$AA:$AA,0)))=TRUE,0,INDEX(InputData!$R:$R,MATCH(CONCATENATE($E64,"-1"),InputData!$AA:$AA,0))))</f>
        <v>0</v>
      </c>
      <c r="W64" s="66">
        <f>IF($A64="","",IF(ISERROR(INDEX(InputData!$R:$R,MATCH(CONCATENATE($E64,"-2"),InputData!$AA:$AA,0)))=TRUE,0,INDEX(InputData!$R:$R,MATCH(CONCATENATE($E64,"-2"),InputData!$AA:$AA,0))))</f>
        <v>0</v>
      </c>
      <c r="X64" s="66">
        <f>IF($A64="","",IF(ISERROR(INDEX(InputData!$R:$R,MATCH(CONCATENATE($E64,"-3"),InputData!$AA:$AA,0)))=TRUE,0,INDEX(InputData!$R:$R,MATCH(CONCATENATE($E64,"-3"),InputData!$AA:$AA,0))))</f>
        <v>0</v>
      </c>
      <c r="Y64" s="66">
        <f>IF($A64="","",IF(ISERROR(INDEX(InputData!$R:$R,MATCH(CONCATENATE($E64,"-4"),InputData!$AA:$AA,0)))=TRUE,0,INDEX(InputData!$R:$R,MATCH(CONCATENATE($E64,"-4"),InputData!$AA:$AA,0))))</f>
        <v>0</v>
      </c>
      <c r="Z64" s="66">
        <f>IF($A64="","",IF(ISERROR(INDEX(InputData!$R:$R,MATCH(CONCATENATE($E64,"-5"),InputData!$AA:$AA,0)))=TRUE,0,INDEX(InputData!$R:$R,MATCH(CONCATENATE($E64,"-5"),InputData!$AA:$AA,0))))</f>
        <v>0</v>
      </c>
      <c r="AA64" s="66">
        <f>IF($A64="","",IF(ISERROR(INDEX(InputData!$R:$R,MATCH(CONCATENATE($E64,"-6"),InputData!$AA:$AA,0)))=TRUE,0,INDEX(InputData!$R:$R,MATCH(CONCATENATE($E64,"-6"),InputData!$AA:$AA,0))))</f>
        <v>0</v>
      </c>
      <c r="AB64" s="66">
        <f>IF($A64="","",IF(ISERROR(INDEX(InputData!$R:$R,MATCH(CONCATENATE($E64,"-7"),InputData!$AA:$AA,0)))=TRUE,0,INDEX(InputData!$R:$R,MATCH(CONCATENATE($E64,"-7"),InputData!$AA:$AA,0))))</f>
        <v>0</v>
      </c>
      <c r="AC64" s="66">
        <f>IF($A64="","",IF(ISERROR(INDEX(InputData!$R:$R,MATCH(CONCATENATE($E64,"-8"),InputData!$AA:$AA,0)))=TRUE,0,INDEX(InputData!$R:$R,MATCH(CONCATENATE($E64,"-8"),InputData!$AA:$AA,0))))</f>
        <v>0</v>
      </c>
      <c r="AD64" s="66">
        <f>IF($A64="","",IF(ISERROR(INDEX(InputData!$R:$R,MATCH(CONCATENATE($E64,"-9"),InputData!$AA:$AA,0)))=TRUE,0,INDEX(InputData!$R:$R,MATCH(CONCATENATE($E64,"-9"),InputData!$AA:$AA,0))))</f>
        <v>0</v>
      </c>
      <c r="AE64" s="66">
        <f>IF($A64="","",IF(ISERROR(INDEX(InputData!$R:$R,MATCH(CONCATENATE($E64,"-10"),InputData!$AA:$AA,0)))=TRUE,0,INDEX(InputData!$R:$R,MATCH(CONCATENATE($E64,"-10"),InputData!$AA:$AA,0))))</f>
        <v>0</v>
      </c>
      <c r="AF64" s="173">
        <f t="shared" si="2"/>
        <v>0</v>
      </c>
      <c r="AG64" s="168">
        <f t="shared" si="3"/>
        <v>0</v>
      </c>
    </row>
    <row r="65" spans="1:33" x14ac:dyDescent="0.25">
      <c r="A65" s="179" t="b">
        <f>IF(A64&lt;MAX(InputData!D:D),A64+1,IF(OR(A64="",A64=MAX(InputData!D:D)),""))</f>
        <v>0</v>
      </c>
      <c r="B65" s="4" t="e">
        <f>IF(A65="","",INDEX(InputData!K:K,MATCH($E65,InputData!$N:$N,0)))</f>
        <v>#N/A</v>
      </c>
      <c r="C65" s="3" t="e">
        <f>IF(A65="","",INDEX(InputData!L:L,MATCH($E65,InputData!$N:$N,0)))</f>
        <v>#N/A</v>
      </c>
      <c r="D65" s="3" t="e">
        <f>IF(A65="","",INDEX(InputData!M:M,MATCH($E65,InputData!$N:$N,0)))</f>
        <v>#N/A</v>
      </c>
      <c r="E65" s="3" t="str">
        <f>IF(A65="","",IF(ISERROR(VLOOKUP(A65,InputData!$D$2:$N$5001,11,FALSE))=TRUE,"",VLOOKUP(A65,InputData!$D$2:$N$5001,11,FALSE)))</f>
        <v/>
      </c>
      <c r="F65" s="58" t="str">
        <f>IF(H65="","",1*ISERROR(VLOOKUP(H65,H$1:H64,1,FALSE)))</f>
        <v/>
      </c>
      <c r="G65" s="58" t="str">
        <f>IF(F65=0,0,IF(F65="","",SUM(F$2:F65)))</f>
        <v/>
      </c>
      <c r="H65" s="144" t="str">
        <f t="shared" si="0"/>
        <v/>
      </c>
      <c r="I65" s="3">
        <f t="array" ref="I65">IF(A65="","",MAX(IF(InputData!$N$2:$N$5001=E65,InputData!$O$2:$O$5001)))</f>
        <v>0</v>
      </c>
      <c r="J65" s="146">
        <f>IF(A65="","",COUNTIF(InputData!N:N,E65))</f>
        <v>1048575</v>
      </c>
      <c r="K65" s="145" t="e">
        <f>IF($B65="","",VLOOKUP($B65,Baseline!A$2:F$101,4,FALSE))</f>
        <v>#N/A</v>
      </c>
      <c r="L65" s="58">
        <f t="array" ref="L65">IF($A65="","",MAX(IF(InputData!$N$2:$N$5001=$E65,InputData!W$2:W$5001)))</f>
        <v>0</v>
      </c>
      <c r="M65" s="58">
        <f t="array" ref="M65">IF($A65="","",MAX(IF(InputData!$N$2:$N$5001=$E65,InputData!X$2:X$5001)))</f>
        <v>0</v>
      </c>
      <c r="N65" s="58">
        <f t="array" ref="N65">IF($A65="","",MAX(IF(InputData!$N$2:$N$5001=$E65,InputData!Y$2:Y$5001)))</f>
        <v>0</v>
      </c>
      <c r="O65" s="58">
        <f t="array" ref="O65">IF($A65="","",MAX(IF(InputData!$N$2:$N$5001=$E65,InputData!Z$2:Z$5001)))</f>
        <v>0</v>
      </c>
      <c r="P65" s="146">
        <f t="shared" si="1"/>
        <v>0</v>
      </c>
      <c r="Q65" s="163" t="e">
        <f>IF($B65="","",VLOOKUP($B65,Baseline!A$2:F$101,5,FALSE))</f>
        <v>#N/A</v>
      </c>
      <c r="R65" s="6">
        <f t="array" ref="R65">IF($A65="","",SUM(IF(InputData!$N$2:$N$5001=$E65,InputData!$Q$2:$Q$5001))/COUNTIF(InputData!$N$2:$N$5001,$E65))</f>
        <v>0</v>
      </c>
      <c r="S65" s="6">
        <f t="array" ref="S65">IF($A65="","",IF(ISERROR(STDEV(IF(InputData!$N$2:$N$5001=$E65,InputData!$Q$2:$Q$5001))),"",STDEV(IF(InputData!$N$2:$N$5001=$E65,InputData!$Q$2:$Q$5001))))</f>
        <v>0</v>
      </c>
      <c r="T65" s="164">
        <f t="array" ref="T65">IF($A65="","",IF(ISERROR(STDEV(IF(InputData!$G$2:$G$5001=$H65,InputData!$Q$2:$Q$5001))),"",STDEV(IF(InputData!$G$2:$G$5001=$H65,InputData!$Q$2:$Q$5001))))</f>
        <v>0</v>
      </c>
      <c r="U65" s="172" t="e">
        <f>IF($B65="","",VLOOKUP($B65,Baseline!A$2:F$101,6,FALSE))</f>
        <v>#N/A</v>
      </c>
      <c r="V65" s="66">
        <f>IF($A65="","",IF(ISERROR(INDEX(InputData!$R:$R,MATCH(CONCATENATE($E65,"-1"),InputData!$AA:$AA,0)))=TRUE,0,INDEX(InputData!$R:$R,MATCH(CONCATENATE($E65,"-1"),InputData!$AA:$AA,0))))</f>
        <v>0</v>
      </c>
      <c r="W65" s="66">
        <f>IF($A65="","",IF(ISERROR(INDEX(InputData!$R:$R,MATCH(CONCATENATE($E65,"-2"),InputData!$AA:$AA,0)))=TRUE,0,INDEX(InputData!$R:$R,MATCH(CONCATENATE($E65,"-2"),InputData!$AA:$AA,0))))</f>
        <v>0</v>
      </c>
      <c r="X65" s="66">
        <f>IF($A65="","",IF(ISERROR(INDEX(InputData!$R:$R,MATCH(CONCATENATE($E65,"-3"),InputData!$AA:$AA,0)))=TRUE,0,INDEX(InputData!$R:$R,MATCH(CONCATENATE($E65,"-3"),InputData!$AA:$AA,0))))</f>
        <v>0</v>
      </c>
      <c r="Y65" s="66">
        <f>IF($A65="","",IF(ISERROR(INDEX(InputData!$R:$R,MATCH(CONCATENATE($E65,"-4"),InputData!$AA:$AA,0)))=TRUE,0,INDEX(InputData!$R:$R,MATCH(CONCATENATE($E65,"-4"),InputData!$AA:$AA,0))))</f>
        <v>0</v>
      </c>
      <c r="Z65" s="66">
        <f>IF($A65="","",IF(ISERROR(INDEX(InputData!$R:$R,MATCH(CONCATENATE($E65,"-5"),InputData!$AA:$AA,0)))=TRUE,0,INDEX(InputData!$R:$R,MATCH(CONCATENATE($E65,"-5"),InputData!$AA:$AA,0))))</f>
        <v>0</v>
      </c>
      <c r="AA65" s="66">
        <f>IF($A65="","",IF(ISERROR(INDEX(InputData!$R:$R,MATCH(CONCATENATE($E65,"-6"),InputData!$AA:$AA,0)))=TRUE,0,INDEX(InputData!$R:$R,MATCH(CONCATENATE($E65,"-6"),InputData!$AA:$AA,0))))</f>
        <v>0</v>
      </c>
      <c r="AB65" s="66">
        <f>IF($A65="","",IF(ISERROR(INDEX(InputData!$R:$R,MATCH(CONCATENATE($E65,"-7"),InputData!$AA:$AA,0)))=TRUE,0,INDEX(InputData!$R:$R,MATCH(CONCATENATE($E65,"-7"),InputData!$AA:$AA,0))))</f>
        <v>0</v>
      </c>
      <c r="AC65" s="66">
        <f>IF($A65="","",IF(ISERROR(INDEX(InputData!$R:$R,MATCH(CONCATENATE($E65,"-8"),InputData!$AA:$AA,0)))=TRUE,0,INDEX(InputData!$R:$R,MATCH(CONCATENATE($E65,"-8"),InputData!$AA:$AA,0))))</f>
        <v>0</v>
      </c>
      <c r="AD65" s="66">
        <f>IF($A65="","",IF(ISERROR(INDEX(InputData!$R:$R,MATCH(CONCATENATE($E65,"-9"),InputData!$AA:$AA,0)))=TRUE,0,INDEX(InputData!$R:$R,MATCH(CONCATENATE($E65,"-9"),InputData!$AA:$AA,0))))</f>
        <v>0</v>
      </c>
      <c r="AE65" s="66">
        <f>IF($A65="","",IF(ISERROR(INDEX(InputData!$R:$R,MATCH(CONCATENATE($E65,"-10"),InputData!$AA:$AA,0)))=TRUE,0,INDEX(InputData!$R:$R,MATCH(CONCATENATE($E65,"-10"),InputData!$AA:$AA,0))))</f>
        <v>0</v>
      </c>
      <c r="AF65" s="173">
        <f t="shared" si="2"/>
        <v>0</v>
      </c>
      <c r="AG65" s="168">
        <f t="shared" si="3"/>
        <v>0</v>
      </c>
    </row>
    <row r="66" spans="1:33" x14ac:dyDescent="0.25">
      <c r="A66" s="179" t="b">
        <f>IF(A65&lt;MAX(InputData!D:D),A65+1,IF(OR(A65="",A65=MAX(InputData!D:D)),""))</f>
        <v>0</v>
      </c>
      <c r="B66" s="4" t="e">
        <f>IF(A66="","",INDEX(InputData!K:K,MATCH($E66,InputData!$N:$N,0)))</f>
        <v>#N/A</v>
      </c>
      <c r="C66" s="3" t="e">
        <f>IF(A66="","",INDEX(InputData!L:L,MATCH($E66,InputData!$N:$N,0)))</f>
        <v>#N/A</v>
      </c>
      <c r="D66" s="3" t="e">
        <f>IF(A66="","",INDEX(InputData!M:M,MATCH($E66,InputData!$N:$N,0)))</f>
        <v>#N/A</v>
      </c>
      <c r="E66" s="3" t="str">
        <f>IF(A66="","",IF(ISERROR(VLOOKUP(A66,InputData!$D$2:$N$5001,11,FALSE))=TRUE,"",VLOOKUP(A66,InputData!$D$2:$N$5001,11,FALSE)))</f>
        <v/>
      </c>
      <c r="F66" s="58" t="str">
        <f>IF(H66="","",1*ISERROR(VLOOKUP(H66,H$1:H65,1,FALSE)))</f>
        <v/>
      </c>
      <c r="G66" s="58" t="str">
        <f>IF(F66=0,0,IF(F66="","",SUM(F$2:F66)))</f>
        <v/>
      </c>
      <c r="H66" s="144" t="str">
        <f t="shared" si="0"/>
        <v/>
      </c>
      <c r="I66" s="3">
        <f t="array" ref="I66">IF(A66="","",MAX(IF(InputData!$N$2:$N$5001=E66,InputData!$O$2:$O$5001)))</f>
        <v>0</v>
      </c>
      <c r="J66" s="146">
        <f>IF(A66="","",COUNTIF(InputData!N:N,E66))</f>
        <v>1048575</v>
      </c>
      <c r="K66" s="145" t="e">
        <f>IF($B66="","",VLOOKUP($B66,Baseline!A$2:F$101,4,FALSE))</f>
        <v>#N/A</v>
      </c>
      <c r="L66" s="58">
        <f t="array" ref="L66">IF($A66="","",MAX(IF(InputData!$N$2:$N$5001=$E66,InputData!W$2:W$5001)))</f>
        <v>0</v>
      </c>
      <c r="M66" s="58">
        <f t="array" ref="M66">IF($A66="","",MAX(IF(InputData!$N$2:$N$5001=$E66,InputData!X$2:X$5001)))</f>
        <v>0</v>
      </c>
      <c r="N66" s="58">
        <f t="array" ref="N66">IF($A66="","",MAX(IF(InputData!$N$2:$N$5001=$E66,InputData!Y$2:Y$5001)))</f>
        <v>0</v>
      </c>
      <c r="O66" s="58">
        <f t="array" ref="O66">IF($A66="","",MAX(IF(InputData!$N$2:$N$5001=$E66,InputData!Z$2:Z$5001)))</f>
        <v>0</v>
      </c>
      <c r="P66" s="146">
        <f t="shared" si="1"/>
        <v>0</v>
      </c>
      <c r="Q66" s="163" t="e">
        <f>IF($B66="","",VLOOKUP($B66,Baseline!A$2:F$101,5,FALSE))</f>
        <v>#N/A</v>
      </c>
      <c r="R66" s="6">
        <f t="array" ref="R66">IF($A66="","",SUM(IF(InputData!$N$2:$N$5001=$E66,InputData!$Q$2:$Q$5001))/COUNTIF(InputData!$N$2:$N$5001,$E66))</f>
        <v>0</v>
      </c>
      <c r="S66" s="6">
        <f t="array" ref="S66">IF($A66="","",IF(ISERROR(STDEV(IF(InputData!$N$2:$N$5001=$E66,InputData!$Q$2:$Q$5001))),"",STDEV(IF(InputData!$N$2:$N$5001=$E66,InputData!$Q$2:$Q$5001))))</f>
        <v>0</v>
      </c>
      <c r="T66" s="164">
        <f t="array" ref="T66">IF($A66="","",IF(ISERROR(STDEV(IF(InputData!$G$2:$G$5001=$H66,InputData!$Q$2:$Q$5001))),"",STDEV(IF(InputData!$G$2:$G$5001=$H66,InputData!$Q$2:$Q$5001))))</f>
        <v>0</v>
      </c>
      <c r="U66" s="172" t="e">
        <f>IF($B66="","",VLOOKUP($B66,Baseline!A$2:F$101,6,FALSE))</f>
        <v>#N/A</v>
      </c>
      <c r="V66" s="66">
        <f>IF($A66="","",IF(ISERROR(INDEX(InputData!$R:$R,MATCH(CONCATENATE($E66,"-1"),InputData!$AA:$AA,0)))=TRUE,0,INDEX(InputData!$R:$R,MATCH(CONCATENATE($E66,"-1"),InputData!$AA:$AA,0))))</f>
        <v>0</v>
      </c>
      <c r="W66" s="66">
        <f>IF($A66="","",IF(ISERROR(INDEX(InputData!$R:$R,MATCH(CONCATENATE($E66,"-2"),InputData!$AA:$AA,0)))=TRUE,0,INDEX(InputData!$R:$R,MATCH(CONCATENATE($E66,"-2"),InputData!$AA:$AA,0))))</f>
        <v>0</v>
      </c>
      <c r="X66" s="66">
        <f>IF($A66="","",IF(ISERROR(INDEX(InputData!$R:$R,MATCH(CONCATENATE($E66,"-3"),InputData!$AA:$AA,0)))=TRUE,0,INDEX(InputData!$R:$R,MATCH(CONCATENATE($E66,"-3"),InputData!$AA:$AA,0))))</f>
        <v>0</v>
      </c>
      <c r="Y66" s="66">
        <f>IF($A66="","",IF(ISERROR(INDEX(InputData!$R:$R,MATCH(CONCATENATE($E66,"-4"),InputData!$AA:$AA,0)))=TRUE,0,INDEX(InputData!$R:$R,MATCH(CONCATENATE($E66,"-4"),InputData!$AA:$AA,0))))</f>
        <v>0</v>
      </c>
      <c r="Z66" s="66">
        <f>IF($A66="","",IF(ISERROR(INDEX(InputData!$R:$R,MATCH(CONCATENATE($E66,"-5"),InputData!$AA:$AA,0)))=TRUE,0,INDEX(InputData!$R:$R,MATCH(CONCATENATE($E66,"-5"),InputData!$AA:$AA,0))))</f>
        <v>0</v>
      </c>
      <c r="AA66" s="66">
        <f>IF($A66="","",IF(ISERROR(INDEX(InputData!$R:$R,MATCH(CONCATENATE($E66,"-6"),InputData!$AA:$AA,0)))=TRUE,0,INDEX(InputData!$R:$R,MATCH(CONCATENATE($E66,"-6"),InputData!$AA:$AA,0))))</f>
        <v>0</v>
      </c>
      <c r="AB66" s="66">
        <f>IF($A66="","",IF(ISERROR(INDEX(InputData!$R:$R,MATCH(CONCATENATE($E66,"-7"),InputData!$AA:$AA,0)))=TRUE,0,INDEX(InputData!$R:$R,MATCH(CONCATENATE($E66,"-7"),InputData!$AA:$AA,0))))</f>
        <v>0</v>
      </c>
      <c r="AC66" s="66">
        <f>IF($A66="","",IF(ISERROR(INDEX(InputData!$R:$R,MATCH(CONCATENATE($E66,"-8"),InputData!$AA:$AA,0)))=TRUE,0,INDEX(InputData!$R:$R,MATCH(CONCATENATE($E66,"-8"),InputData!$AA:$AA,0))))</f>
        <v>0</v>
      </c>
      <c r="AD66" s="66">
        <f>IF($A66="","",IF(ISERROR(INDEX(InputData!$R:$R,MATCH(CONCATENATE($E66,"-9"),InputData!$AA:$AA,0)))=TRUE,0,INDEX(InputData!$R:$R,MATCH(CONCATENATE($E66,"-9"),InputData!$AA:$AA,0))))</f>
        <v>0</v>
      </c>
      <c r="AE66" s="66">
        <f>IF($A66="","",IF(ISERROR(INDEX(InputData!$R:$R,MATCH(CONCATENATE($E66,"-10"),InputData!$AA:$AA,0)))=TRUE,0,INDEX(InputData!$R:$R,MATCH(CONCATENATE($E66,"-10"),InputData!$AA:$AA,0))))</f>
        <v>0</v>
      </c>
      <c r="AF66" s="173">
        <f t="shared" si="2"/>
        <v>0</v>
      </c>
      <c r="AG66" s="168">
        <f t="shared" si="3"/>
        <v>0</v>
      </c>
    </row>
    <row r="67" spans="1:33" x14ac:dyDescent="0.25">
      <c r="A67" s="179" t="b">
        <f>IF(A66&lt;MAX(InputData!D:D),A66+1,IF(OR(A66="",A66=MAX(InputData!D:D)),""))</f>
        <v>0</v>
      </c>
      <c r="B67" s="4" t="e">
        <f>IF(A67="","",INDEX(InputData!K:K,MATCH($E67,InputData!$N:$N,0)))</f>
        <v>#N/A</v>
      </c>
      <c r="C67" s="3" t="e">
        <f>IF(A67="","",INDEX(InputData!L:L,MATCH($E67,InputData!$N:$N,0)))</f>
        <v>#N/A</v>
      </c>
      <c r="D67" s="3" t="e">
        <f>IF(A67="","",INDEX(InputData!M:M,MATCH($E67,InputData!$N:$N,0)))</f>
        <v>#N/A</v>
      </c>
      <c r="E67" s="3" t="str">
        <f>IF(A67="","",IF(ISERROR(VLOOKUP(A67,InputData!$D$2:$N$5001,11,FALSE))=TRUE,"",VLOOKUP(A67,InputData!$D$2:$N$5001,11,FALSE)))</f>
        <v/>
      </c>
      <c r="F67" s="58" t="str">
        <f>IF(H67="","",1*ISERROR(VLOOKUP(H67,H$1:H66,1,FALSE)))</f>
        <v/>
      </c>
      <c r="G67" s="58" t="str">
        <f>IF(F67=0,0,IF(F67="","",SUM(F$2:F67)))</f>
        <v/>
      </c>
      <c r="H67" s="144" t="str">
        <f t="shared" si="0"/>
        <v/>
      </c>
      <c r="I67" s="3">
        <f t="array" ref="I67">IF(A67="","",MAX(IF(InputData!$N$2:$N$5001=E67,InputData!$O$2:$O$5001)))</f>
        <v>0</v>
      </c>
      <c r="J67" s="146">
        <f>IF(A67="","",COUNTIF(InputData!N:N,E67))</f>
        <v>1048575</v>
      </c>
      <c r="K67" s="145" t="e">
        <f>IF($B67="","",VLOOKUP($B67,Baseline!A$2:F$101,4,FALSE))</f>
        <v>#N/A</v>
      </c>
      <c r="L67" s="58">
        <f t="array" ref="L67">IF($A67="","",MAX(IF(InputData!$N$2:$N$5001=$E67,InputData!W$2:W$5001)))</f>
        <v>0</v>
      </c>
      <c r="M67" s="58">
        <f t="array" ref="M67">IF($A67="","",MAX(IF(InputData!$N$2:$N$5001=$E67,InputData!X$2:X$5001)))</f>
        <v>0</v>
      </c>
      <c r="N67" s="58">
        <f t="array" ref="N67">IF($A67="","",MAX(IF(InputData!$N$2:$N$5001=$E67,InputData!Y$2:Y$5001)))</f>
        <v>0</v>
      </c>
      <c r="O67" s="58">
        <f t="array" ref="O67">IF($A67="","",MAX(IF(InputData!$N$2:$N$5001=$E67,InputData!Z$2:Z$5001)))</f>
        <v>0</v>
      </c>
      <c r="P67" s="146">
        <f t="shared" si="1"/>
        <v>0</v>
      </c>
      <c r="Q67" s="163" t="e">
        <f>IF($B67="","",VLOOKUP($B67,Baseline!A$2:F$101,5,FALSE))</f>
        <v>#N/A</v>
      </c>
      <c r="R67" s="6">
        <f t="array" ref="R67">IF($A67="","",SUM(IF(InputData!$N$2:$N$5001=$E67,InputData!$Q$2:$Q$5001))/COUNTIF(InputData!$N$2:$N$5001,$E67))</f>
        <v>0</v>
      </c>
      <c r="S67" s="6">
        <f t="array" ref="S67">IF($A67="","",IF(ISERROR(STDEV(IF(InputData!$N$2:$N$5001=$E67,InputData!$Q$2:$Q$5001))),"",STDEV(IF(InputData!$N$2:$N$5001=$E67,InputData!$Q$2:$Q$5001))))</f>
        <v>0</v>
      </c>
      <c r="T67" s="164">
        <f t="array" ref="T67">IF($A67="","",IF(ISERROR(STDEV(IF(InputData!$G$2:$G$5001=$H67,InputData!$Q$2:$Q$5001))),"",STDEV(IF(InputData!$G$2:$G$5001=$H67,InputData!$Q$2:$Q$5001))))</f>
        <v>0</v>
      </c>
      <c r="U67" s="172" t="e">
        <f>IF($B67="","",VLOOKUP($B67,Baseline!A$2:F$101,6,FALSE))</f>
        <v>#N/A</v>
      </c>
      <c r="V67" s="66">
        <f>IF($A67="","",IF(ISERROR(INDEX(InputData!$R:$R,MATCH(CONCATENATE($E67,"-1"),InputData!$AA:$AA,0)))=TRUE,0,INDEX(InputData!$R:$R,MATCH(CONCATENATE($E67,"-1"),InputData!$AA:$AA,0))))</f>
        <v>0</v>
      </c>
      <c r="W67" s="66">
        <f>IF($A67="","",IF(ISERROR(INDEX(InputData!$R:$R,MATCH(CONCATENATE($E67,"-2"),InputData!$AA:$AA,0)))=TRUE,0,INDEX(InputData!$R:$R,MATCH(CONCATENATE($E67,"-2"),InputData!$AA:$AA,0))))</f>
        <v>0</v>
      </c>
      <c r="X67" s="66">
        <f>IF($A67="","",IF(ISERROR(INDEX(InputData!$R:$R,MATCH(CONCATENATE($E67,"-3"),InputData!$AA:$AA,0)))=TRUE,0,INDEX(InputData!$R:$R,MATCH(CONCATENATE($E67,"-3"),InputData!$AA:$AA,0))))</f>
        <v>0</v>
      </c>
      <c r="Y67" s="66">
        <f>IF($A67="","",IF(ISERROR(INDEX(InputData!$R:$R,MATCH(CONCATENATE($E67,"-4"),InputData!$AA:$AA,0)))=TRUE,0,INDEX(InputData!$R:$R,MATCH(CONCATENATE($E67,"-4"),InputData!$AA:$AA,0))))</f>
        <v>0</v>
      </c>
      <c r="Z67" s="66">
        <f>IF($A67="","",IF(ISERROR(INDEX(InputData!$R:$R,MATCH(CONCATENATE($E67,"-5"),InputData!$AA:$AA,0)))=TRUE,0,INDEX(InputData!$R:$R,MATCH(CONCATENATE($E67,"-5"),InputData!$AA:$AA,0))))</f>
        <v>0</v>
      </c>
      <c r="AA67" s="66">
        <f>IF($A67="","",IF(ISERROR(INDEX(InputData!$R:$R,MATCH(CONCATENATE($E67,"-6"),InputData!$AA:$AA,0)))=TRUE,0,INDEX(InputData!$R:$R,MATCH(CONCATENATE($E67,"-6"),InputData!$AA:$AA,0))))</f>
        <v>0</v>
      </c>
      <c r="AB67" s="66">
        <f>IF($A67="","",IF(ISERROR(INDEX(InputData!$R:$R,MATCH(CONCATENATE($E67,"-7"),InputData!$AA:$AA,0)))=TRUE,0,INDEX(InputData!$R:$R,MATCH(CONCATENATE($E67,"-7"),InputData!$AA:$AA,0))))</f>
        <v>0</v>
      </c>
      <c r="AC67" s="66">
        <f>IF($A67="","",IF(ISERROR(INDEX(InputData!$R:$R,MATCH(CONCATENATE($E67,"-8"),InputData!$AA:$AA,0)))=TRUE,0,INDEX(InputData!$R:$R,MATCH(CONCATENATE($E67,"-8"),InputData!$AA:$AA,0))))</f>
        <v>0</v>
      </c>
      <c r="AD67" s="66">
        <f>IF($A67="","",IF(ISERROR(INDEX(InputData!$R:$R,MATCH(CONCATENATE($E67,"-9"),InputData!$AA:$AA,0)))=TRUE,0,INDEX(InputData!$R:$R,MATCH(CONCATENATE($E67,"-9"),InputData!$AA:$AA,0))))</f>
        <v>0</v>
      </c>
      <c r="AE67" s="66">
        <f>IF($A67="","",IF(ISERROR(INDEX(InputData!$R:$R,MATCH(CONCATENATE($E67,"-10"),InputData!$AA:$AA,0)))=TRUE,0,INDEX(InputData!$R:$R,MATCH(CONCATENATE($E67,"-10"),InputData!$AA:$AA,0))))</f>
        <v>0</v>
      </c>
      <c r="AF67" s="173">
        <f t="shared" si="2"/>
        <v>0</v>
      </c>
      <c r="AG67" s="168">
        <f t="shared" si="3"/>
        <v>0</v>
      </c>
    </row>
    <row r="68" spans="1:33" x14ac:dyDescent="0.25">
      <c r="A68" s="179" t="b">
        <f>IF(A67&lt;MAX(InputData!D:D),A67+1,IF(OR(A67="",A67=MAX(InputData!D:D)),""))</f>
        <v>0</v>
      </c>
      <c r="B68" s="4" t="e">
        <f>IF(A68="","",INDEX(InputData!K:K,MATCH($E68,InputData!$N:$N,0)))</f>
        <v>#N/A</v>
      </c>
      <c r="C68" s="3" t="e">
        <f>IF(A68="","",INDEX(InputData!L:L,MATCH($E68,InputData!$N:$N,0)))</f>
        <v>#N/A</v>
      </c>
      <c r="D68" s="3" t="e">
        <f>IF(A68="","",INDEX(InputData!M:M,MATCH($E68,InputData!$N:$N,0)))</f>
        <v>#N/A</v>
      </c>
      <c r="E68" s="3" t="str">
        <f>IF(A68="","",IF(ISERROR(VLOOKUP(A68,InputData!$D$2:$N$5001,11,FALSE))=TRUE,"",VLOOKUP(A68,InputData!$D$2:$N$5001,11,FALSE)))</f>
        <v/>
      </c>
      <c r="F68" s="58" t="str">
        <f>IF(H68="","",1*ISERROR(VLOOKUP(H68,H$1:H67,1,FALSE)))</f>
        <v/>
      </c>
      <c r="G68" s="58" t="str">
        <f>IF(F68=0,0,IF(F68="","",SUM(F$2:F68)))</f>
        <v/>
      </c>
      <c r="H68" s="144" t="str">
        <f t="shared" ref="H68:H102" si="4">IF(E68="","",B68&amp;"-"&amp;D68)</f>
        <v/>
      </c>
      <c r="I68" s="3">
        <f t="array" ref="I68">IF(A68="","",MAX(IF(InputData!$N$2:$N$5001=E68,InputData!$O$2:$O$5001)))</f>
        <v>0</v>
      </c>
      <c r="J68" s="146">
        <f>IF(A68="","",COUNTIF(InputData!N:N,E68))</f>
        <v>1048575</v>
      </c>
      <c r="K68" s="145" t="e">
        <f>IF($B68="","",VLOOKUP($B68,Baseline!A$2:F$101,4,FALSE))</f>
        <v>#N/A</v>
      </c>
      <c r="L68" s="58">
        <f t="array" ref="L68">IF($A68="","",MAX(IF(InputData!$N$2:$N$5001=$E68,InputData!W$2:W$5001)))</f>
        <v>0</v>
      </c>
      <c r="M68" s="58">
        <f t="array" ref="M68">IF($A68="","",MAX(IF(InputData!$N$2:$N$5001=$E68,InputData!X$2:X$5001)))</f>
        <v>0</v>
      </c>
      <c r="N68" s="58">
        <f t="array" ref="N68">IF($A68="","",MAX(IF(InputData!$N$2:$N$5001=$E68,InputData!Y$2:Y$5001)))</f>
        <v>0</v>
      </c>
      <c r="O68" s="58">
        <f t="array" ref="O68">IF($A68="","",MAX(IF(InputData!$N$2:$N$5001=$E68,InputData!Z$2:Z$5001)))</f>
        <v>0</v>
      </c>
      <c r="P68" s="146">
        <f t="shared" ref="P68:P102" si="5">IF(A68="","",SUM(L68:O68))</f>
        <v>0</v>
      </c>
      <c r="Q68" s="163" t="e">
        <f>IF($B68="","",VLOOKUP($B68,Baseline!A$2:F$101,5,FALSE))</f>
        <v>#N/A</v>
      </c>
      <c r="R68" s="6">
        <f t="array" ref="R68">IF($A68="","",SUM(IF(InputData!$N$2:$N$5001=$E68,InputData!$Q$2:$Q$5001))/COUNTIF(InputData!$N$2:$N$5001,$E68))</f>
        <v>0</v>
      </c>
      <c r="S68" s="6">
        <f t="array" ref="S68">IF($A68="","",IF(ISERROR(STDEV(IF(InputData!$N$2:$N$5001=$E68,InputData!$Q$2:$Q$5001))),"",STDEV(IF(InputData!$N$2:$N$5001=$E68,InputData!$Q$2:$Q$5001))))</f>
        <v>0</v>
      </c>
      <c r="T68" s="164">
        <f t="array" ref="T68">IF($A68="","",IF(ISERROR(STDEV(IF(InputData!$G$2:$G$5001=$H68,InputData!$Q$2:$Q$5001))),"",STDEV(IF(InputData!$G$2:$G$5001=$H68,InputData!$Q$2:$Q$5001))))</f>
        <v>0</v>
      </c>
      <c r="U68" s="172" t="e">
        <f>IF($B68="","",VLOOKUP($B68,Baseline!A$2:F$101,6,FALSE))</f>
        <v>#N/A</v>
      </c>
      <c r="V68" s="66">
        <f>IF($A68="","",IF(ISERROR(INDEX(InputData!$R:$R,MATCH(CONCATENATE($E68,"-1"),InputData!$AA:$AA,0)))=TRUE,0,INDEX(InputData!$R:$R,MATCH(CONCATENATE($E68,"-1"),InputData!$AA:$AA,0))))</f>
        <v>0</v>
      </c>
      <c r="W68" s="66">
        <f>IF($A68="","",IF(ISERROR(INDEX(InputData!$R:$R,MATCH(CONCATENATE($E68,"-2"),InputData!$AA:$AA,0)))=TRUE,0,INDEX(InputData!$R:$R,MATCH(CONCATENATE($E68,"-2"),InputData!$AA:$AA,0))))</f>
        <v>0</v>
      </c>
      <c r="X68" s="66">
        <f>IF($A68="","",IF(ISERROR(INDEX(InputData!$R:$R,MATCH(CONCATENATE($E68,"-3"),InputData!$AA:$AA,0)))=TRUE,0,INDEX(InputData!$R:$R,MATCH(CONCATENATE($E68,"-3"),InputData!$AA:$AA,0))))</f>
        <v>0</v>
      </c>
      <c r="Y68" s="66">
        <f>IF($A68="","",IF(ISERROR(INDEX(InputData!$R:$R,MATCH(CONCATENATE($E68,"-4"),InputData!$AA:$AA,0)))=TRUE,0,INDEX(InputData!$R:$R,MATCH(CONCATENATE($E68,"-4"),InputData!$AA:$AA,0))))</f>
        <v>0</v>
      </c>
      <c r="Z68" s="66">
        <f>IF($A68="","",IF(ISERROR(INDEX(InputData!$R:$R,MATCH(CONCATENATE($E68,"-5"),InputData!$AA:$AA,0)))=TRUE,0,INDEX(InputData!$R:$R,MATCH(CONCATENATE($E68,"-5"),InputData!$AA:$AA,0))))</f>
        <v>0</v>
      </c>
      <c r="AA68" s="66">
        <f>IF($A68="","",IF(ISERROR(INDEX(InputData!$R:$R,MATCH(CONCATENATE($E68,"-6"),InputData!$AA:$AA,0)))=TRUE,0,INDEX(InputData!$R:$R,MATCH(CONCATENATE($E68,"-6"),InputData!$AA:$AA,0))))</f>
        <v>0</v>
      </c>
      <c r="AB68" s="66">
        <f>IF($A68="","",IF(ISERROR(INDEX(InputData!$R:$R,MATCH(CONCATENATE($E68,"-7"),InputData!$AA:$AA,0)))=TRUE,0,INDEX(InputData!$R:$R,MATCH(CONCATENATE($E68,"-7"),InputData!$AA:$AA,0))))</f>
        <v>0</v>
      </c>
      <c r="AC68" s="66">
        <f>IF($A68="","",IF(ISERROR(INDEX(InputData!$R:$R,MATCH(CONCATENATE($E68,"-8"),InputData!$AA:$AA,0)))=TRUE,0,INDEX(InputData!$R:$R,MATCH(CONCATENATE($E68,"-8"),InputData!$AA:$AA,0))))</f>
        <v>0</v>
      </c>
      <c r="AD68" s="66">
        <f>IF($A68="","",IF(ISERROR(INDEX(InputData!$R:$R,MATCH(CONCATENATE($E68,"-9"),InputData!$AA:$AA,0)))=TRUE,0,INDEX(InputData!$R:$R,MATCH(CONCATENATE($E68,"-9"),InputData!$AA:$AA,0))))</f>
        <v>0</v>
      </c>
      <c r="AE68" s="66">
        <f>IF($A68="","",IF(ISERROR(INDEX(InputData!$R:$R,MATCH(CONCATENATE($E68,"-10"),InputData!$AA:$AA,0)))=TRUE,0,INDEX(InputData!$R:$R,MATCH(CONCATENATE($E68,"-10"),InputData!$AA:$AA,0))))</f>
        <v>0</v>
      </c>
      <c r="AF68" s="173">
        <f t="shared" ref="AF68:AF102" si="6">IF(A68="","",SUM(V68:AE68))</f>
        <v>0</v>
      </c>
      <c r="AG68" s="168">
        <f t="shared" ref="AG68:AG102" si="7">IF(A68="","",SUMPRODUCT(V68:AE68,V68:AE68))</f>
        <v>0</v>
      </c>
    </row>
    <row r="69" spans="1:33" x14ac:dyDescent="0.25">
      <c r="A69" s="179" t="b">
        <f>IF(A68&lt;MAX(InputData!D:D),A68+1,IF(OR(A68="",A68=MAX(InputData!D:D)),""))</f>
        <v>0</v>
      </c>
      <c r="B69" s="4" t="e">
        <f>IF(A69="","",INDEX(InputData!K:K,MATCH($E69,InputData!$N:$N,0)))</f>
        <v>#N/A</v>
      </c>
      <c r="C69" s="3" t="e">
        <f>IF(A69="","",INDEX(InputData!L:L,MATCH($E69,InputData!$N:$N,0)))</f>
        <v>#N/A</v>
      </c>
      <c r="D69" s="3" t="e">
        <f>IF(A69="","",INDEX(InputData!M:M,MATCH($E69,InputData!$N:$N,0)))</f>
        <v>#N/A</v>
      </c>
      <c r="E69" s="3" t="str">
        <f>IF(A69="","",IF(ISERROR(VLOOKUP(A69,InputData!$D$2:$N$5001,11,FALSE))=TRUE,"",VLOOKUP(A69,InputData!$D$2:$N$5001,11,FALSE)))</f>
        <v/>
      </c>
      <c r="F69" s="58" t="str">
        <f>IF(H69="","",1*ISERROR(VLOOKUP(H69,H$1:H68,1,FALSE)))</f>
        <v/>
      </c>
      <c r="G69" s="58" t="str">
        <f>IF(F69=0,0,IF(F69="","",SUM(F$2:F69)))</f>
        <v/>
      </c>
      <c r="H69" s="144" t="str">
        <f t="shared" si="4"/>
        <v/>
      </c>
      <c r="I69" s="3">
        <f t="array" ref="I69">IF(A69="","",MAX(IF(InputData!$N$2:$N$5001=E69,InputData!$O$2:$O$5001)))</f>
        <v>0</v>
      </c>
      <c r="J69" s="146">
        <f>IF(A69="","",COUNTIF(InputData!N:N,E69))</f>
        <v>1048575</v>
      </c>
      <c r="K69" s="145" t="e">
        <f>IF($B69="","",VLOOKUP($B69,Baseline!A$2:F$101,4,FALSE))</f>
        <v>#N/A</v>
      </c>
      <c r="L69" s="58">
        <f t="array" ref="L69">IF($A69="","",MAX(IF(InputData!$N$2:$N$5001=$E69,InputData!W$2:W$5001)))</f>
        <v>0</v>
      </c>
      <c r="M69" s="58">
        <f t="array" ref="M69">IF($A69="","",MAX(IF(InputData!$N$2:$N$5001=$E69,InputData!X$2:X$5001)))</f>
        <v>0</v>
      </c>
      <c r="N69" s="58">
        <f t="array" ref="N69">IF($A69="","",MAX(IF(InputData!$N$2:$N$5001=$E69,InputData!Y$2:Y$5001)))</f>
        <v>0</v>
      </c>
      <c r="O69" s="58">
        <f t="array" ref="O69">IF($A69="","",MAX(IF(InputData!$N$2:$N$5001=$E69,InputData!Z$2:Z$5001)))</f>
        <v>0</v>
      </c>
      <c r="P69" s="146">
        <f t="shared" si="5"/>
        <v>0</v>
      </c>
      <c r="Q69" s="163" t="e">
        <f>IF($B69="","",VLOOKUP($B69,Baseline!A$2:F$101,5,FALSE))</f>
        <v>#N/A</v>
      </c>
      <c r="R69" s="6">
        <f t="array" ref="R69">IF($A69="","",SUM(IF(InputData!$N$2:$N$5001=$E69,InputData!$Q$2:$Q$5001))/COUNTIF(InputData!$N$2:$N$5001,$E69))</f>
        <v>0</v>
      </c>
      <c r="S69" s="6">
        <f t="array" ref="S69">IF($A69="","",IF(ISERROR(STDEV(IF(InputData!$N$2:$N$5001=$E69,InputData!$Q$2:$Q$5001))),"",STDEV(IF(InputData!$N$2:$N$5001=$E69,InputData!$Q$2:$Q$5001))))</f>
        <v>0</v>
      </c>
      <c r="T69" s="164">
        <f t="array" ref="T69">IF($A69="","",IF(ISERROR(STDEV(IF(InputData!$G$2:$G$5001=$H69,InputData!$Q$2:$Q$5001))),"",STDEV(IF(InputData!$G$2:$G$5001=$H69,InputData!$Q$2:$Q$5001))))</f>
        <v>0</v>
      </c>
      <c r="U69" s="172" t="e">
        <f>IF($B69="","",VLOOKUP($B69,Baseline!A$2:F$101,6,FALSE))</f>
        <v>#N/A</v>
      </c>
      <c r="V69" s="66">
        <f>IF($A69="","",IF(ISERROR(INDEX(InputData!$R:$R,MATCH(CONCATENATE($E69,"-1"),InputData!$AA:$AA,0)))=TRUE,0,INDEX(InputData!$R:$R,MATCH(CONCATENATE($E69,"-1"),InputData!$AA:$AA,0))))</f>
        <v>0</v>
      </c>
      <c r="W69" s="66">
        <f>IF($A69="","",IF(ISERROR(INDEX(InputData!$R:$R,MATCH(CONCATENATE($E69,"-2"),InputData!$AA:$AA,0)))=TRUE,0,INDEX(InputData!$R:$R,MATCH(CONCATENATE($E69,"-2"),InputData!$AA:$AA,0))))</f>
        <v>0</v>
      </c>
      <c r="X69" s="66">
        <f>IF($A69="","",IF(ISERROR(INDEX(InputData!$R:$R,MATCH(CONCATENATE($E69,"-3"),InputData!$AA:$AA,0)))=TRUE,0,INDEX(InputData!$R:$R,MATCH(CONCATENATE($E69,"-3"),InputData!$AA:$AA,0))))</f>
        <v>0</v>
      </c>
      <c r="Y69" s="66">
        <f>IF($A69="","",IF(ISERROR(INDEX(InputData!$R:$R,MATCH(CONCATENATE($E69,"-4"),InputData!$AA:$AA,0)))=TRUE,0,INDEX(InputData!$R:$R,MATCH(CONCATENATE($E69,"-4"),InputData!$AA:$AA,0))))</f>
        <v>0</v>
      </c>
      <c r="Z69" s="66">
        <f>IF($A69="","",IF(ISERROR(INDEX(InputData!$R:$R,MATCH(CONCATENATE($E69,"-5"),InputData!$AA:$AA,0)))=TRUE,0,INDEX(InputData!$R:$R,MATCH(CONCATENATE($E69,"-5"),InputData!$AA:$AA,0))))</f>
        <v>0</v>
      </c>
      <c r="AA69" s="66">
        <f>IF($A69="","",IF(ISERROR(INDEX(InputData!$R:$R,MATCH(CONCATENATE($E69,"-6"),InputData!$AA:$AA,0)))=TRUE,0,INDEX(InputData!$R:$R,MATCH(CONCATENATE($E69,"-6"),InputData!$AA:$AA,0))))</f>
        <v>0</v>
      </c>
      <c r="AB69" s="66">
        <f>IF($A69="","",IF(ISERROR(INDEX(InputData!$R:$R,MATCH(CONCATENATE($E69,"-7"),InputData!$AA:$AA,0)))=TRUE,0,INDEX(InputData!$R:$R,MATCH(CONCATENATE($E69,"-7"),InputData!$AA:$AA,0))))</f>
        <v>0</v>
      </c>
      <c r="AC69" s="66">
        <f>IF($A69="","",IF(ISERROR(INDEX(InputData!$R:$R,MATCH(CONCATENATE($E69,"-8"),InputData!$AA:$AA,0)))=TRUE,0,INDEX(InputData!$R:$R,MATCH(CONCATENATE($E69,"-8"),InputData!$AA:$AA,0))))</f>
        <v>0</v>
      </c>
      <c r="AD69" s="66">
        <f>IF($A69="","",IF(ISERROR(INDEX(InputData!$R:$R,MATCH(CONCATENATE($E69,"-9"),InputData!$AA:$AA,0)))=TRUE,0,INDEX(InputData!$R:$R,MATCH(CONCATENATE($E69,"-9"),InputData!$AA:$AA,0))))</f>
        <v>0</v>
      </c>
      <c r="AE69" s="66">
        <f>IF($A69="","",IF(ISERROR(INDEX(InputData!$R:$R,MATCH(CONCATENATE($E69,"-10"),InputData!$AA:$AA,0)))=TRUE,0,INDEX(InputData!$R:$R,MATCH(CONCATENATE($E69,"-10"),InputData!$AA:$AA,0))))</f>
        <v>0</v>
      </c>
      <c r="AF69" s="173">
        <f t="shared" si="6"/>
        <v>0</v>
      </c>
      <c r="AG69" s="168">
        <f t="shared" si="7"/>
        <v>0</v>
      </c>
    </row>
    <row r="70" spans="1:33" x14ac:dyDescent="0.25">
      <c r="A70" s="179" t="b">
        <f>IF(A69&lt;MAX(InputData!D:D),A69+1,IF(OR(A69="",A69=MAX(InputData!D:D)),""))</f>
        <v>0</v>
      </c>
      <c r="B70" s="4" t="e">
        <f>IF(A70="","",INDEX(InputData!K:K,MATCH($E70,InputData!$N:$N,0)))</f>
        <v>#N/A</v>
      </c>
      <c r="C70" s="3" t="e">
        <f>IF(A70="","",INDEX(InputData!L:L,MATCH($E70,InputData!$N:$N,0)))</f>
        <v>#N/A</v>
      </c>
      <c r="D70" s="3" t="e">
        <f>IF(A70="","",INDEX(InputData!M:M,MATCH($E70,InputData!$N:$N,0)))</f>
        <v>#N/A</v>
      </c>
      <c r="E70" s="3" t="str">
        <f>IF(A70="","",IF(ISERROR(VLOOKUP(A70,InputData!$D$2:$N$5001,11,FALSE))=TRUE,"",VLOOKUP(A70,InputData!$D$2:$N$5001,11,FALSE)))</f>
        <v/>
      </c>
      <c r="F70" s="58" t="str">
        <f>IF(H70="","",1*ISERROR(VLOOKUP(H70,H$1:H69,1,FALSE)))</f>
        <v/>
      </c>
      <c r="G70" s="58" t="str">
        <f>IF(F70=0,0,IF(F70="","",SUM(F$2:F70)))</f>
        <v/>
      </c>
      <c r="H70" s="144" t="str">
        <f t="shared" si="4"/>
        <v/>
      </c>
      <c r="I70" s="3">
        <f t="array" ref="I70">IF(A70="","",MAX(IF(InputData!$N$2:$N$5001=E70,InputData!$O$2:$O$5001)))</f>
        <v>0</v>
      </c>
      <c r="J70" s="146">
        <f>IF(A70="","",COUNTIF(InputData!N:N,E70))</f>
        <v>1048575</v>
      </c>
      <c r="K70" s="145" t="e">
        <f>IF($B70="","",VLOOKUP($B70,Baseline!A$2:F$101,4,FALSE))</f>
        <v>#N/A</v>
      </c>
      <c r="L70" s="58">
        <f t="array" ref="L70">IF($A70="","",MAX(IF(InputData!$N$2:$N$5001=$E70,InputData!W$2:W$5001)))</f>
        <v>0</v>
      </c>
      <c r="M70" s="58">
        <f t="array" ref="M70">IF($A70="","",MAX(IF(InputData!$N$2:$N$5001=$E70,InputData!X$2:X$5001)))</f>
        <v>0</v>
      </c>
      <c r="N70" s="58">
        <f t="array" ref="N70">IF($A70="","",MAX(IF(InputData!$N$2:$N$5001=$E70,InputData!Y$2:Y$5001)))</f>
        <v>0</v>
      </c>
      <c r="O70" s="58">
        <f t="array" ref="O70">IF($A70="","",MAX(IF(InputData!$N$2:$N$5001=$E70,InputData!Z$2:Z$5001)))</f>
        <v>0</v>
      </c>
      <c r="P70" s="146">
        <f t="shared" si="5"/>
        <v>0</v>
      </c>
      <c r="Q70" s="163" t="e">
        <f>IF($B70="","",VLOOKUP($B70,Baseline!A$2:F$101,5,FALSE))</f>
        <v>#N/A</v>
      </c>
      <c r="R70" s="6">
        <f t="array" ref="R70">IF($A70="","",SUM(IF(InputData!$N$2:$N$5001=$E70,InputData!$Q$2:$Q$5001))/COUNTIF(InputData!$N$2:$N$5001,$E70))</f>
        <v>0</v>
      </c>
      <c r="S70" s="6">
        <f t="array" ref="S70">IF($A70="","",IF(ISERROR(STDEV(IF(InputData!$N$2:$N$5001=$E70,InputData!$Q$2:$Q$5001))),"",STDEV(IF(InputData!$N$2:$N$5001=$E70,InputData!$Q$2:$Q$5001))))</f>
        <v>0</v>
      </c>
      <c r="T70" s="164">
        <f t="array" ref="T70">IF($A70="","",IF(ISERROR(STDEV(IF(InputData!$G$2:$G$5001=$H70,InputData!$Q$2:$Q$5001))),"",STDEV(IF(InputData!$G$2:$G$5001=$H70,InputData!$Q$2:$Q$5001))))</f>
        <v>0</v>
      </c>
      <c r="U70" s="172" t="e">
        <f>IF($B70="","",VLOOKUP($B70,Baseline!A$2:F$101,6,FALSE))</f>
        <v>#N/A</v>
      </c>
      <c r="V70" s="66">
        <f>IF($A70="","",IF(ISERROR(INDEX(InputData!$R:$R,MATCH(CONCATENATE($E70,"-1"),InputData!$AA:$AA,0)))=TRUE,0,INDEX(InputData!$R:$R,MATCH(CONCATENATE($E70,"-1"),InputData!$AA:$AA,0))))</f>
        <v>0</v>
      </c>
      <c r="W70" s="66">
        <f>IF($A70="","",IF(ISERROR(INDEX(InputData!$R:$R,MATCH(CONCATENATE($E70,"-2"),InputData!$AA:$AA,0)))=TRUE,0,INDEX(InputData!$R:$R,MATCH(CONCATENATE($E70,"-2"),InputData!$AA:$AA,0))))</f>
        <v>0</v>
      </c>
      <c r="X70" s="66">
        <f>IF($A70="","",IF(ISERROR(INDEX(InputData!$R:$R,MATCH(CONCATENATE($E70,"-3"),InputData!$AA:$AA,0)))=TRUE,0,INDEX(InputData!$R:$R,MATCH(CONCATENATE($E70,"-3"),InputData!$AA:$AA,0))))</f>
        <v>0</v>
      </c>
      <c r="Y70" s="66">
        <f>IF($A70="","",IF(ISERROR(INDEX(InputData!$R:$R,MATCH(CONCATENATE($E70,"-4"),InputData!$AA:$AA,0)))=TRUE,0,INDEX(InputData!$R:$R,MATCH(CONCATENATE($E70,"-4"),InputData!$AA:$AA,0))))</f>
        <v>0</v>
      </c>
      <c r="Z70" s="66">
        <f>IF($A70="","",IF(ISERROR(INDEX(InputData!$R:$R,MATCH(CONCATENATE($E70,"-5"),InputData!$AA:$AA,0)))=TRUE,0,INDEX(InputData!$R:$R,MATCH(CONCATENATE($E70,"-5"),InputData!$AA:$AA,0))))</f>
        <v>0</v>
      </c>
      <c r="AA70" s="66">
        <f>IF($A70="","",IF(ISERROR(INDEX(InputData!$R:$R,MATCH(CONCATENATE($E70,"-6"),InputData!$AA:$AA,0)))=TRUE,0,INDEX(InputData!$R:$R,MATCH(CONCATENATE($E70,"-6"),InputData!$AA:$AA,0))))</f>
        <v>0</v>
      </c>
      <c r="AB70" s="66">
        <f>IF($A70="","",IF(ISERROR(INDEX(InputData!$R:$R,MATCH(CONCATENATE($E70,"-7"),InputData!$AA:$AA,0)))=TRUE,0,INDEX(InputData!$R:$R,MATCH(CONCATENATE($E70,"-7"),InputData!$AA:$AA,0))))</f>
        <v>0</v>
      </c>
      <c r="AC70" s="66">
        <f>IF($A70="","",IF(ISERROR(INDEX(InputData!$R:$R,MATCH(CONCATENATE($E70,"-8"),InputData!$AA:$AA,0)))=TRUE,0,INDEX(InputData!$R:$R,MATCH(CONCATENATE($E70,"-8"),InputData!$AA:$AA,0))))</f>
        <v>0</v>
      </c>
      <c r="AD70" s="66">
        <f>IF($A70="","",IF(ISERROR(INDEX(InputData!$R:$R,MATCH(CONCATENATE($E70,"-9"),InputData!$AA:$AA,0)))=TRUE,0,INDEX(InputData!$R:$R,MATCH(CONCATENATE($E70,"-9"),InputData!$AA:$AA,0))))</f>
        <v>0</v>
      </c>
      <c r="AE70" s="66">
        <f>IF($A70="","",IF(ISERROR(INDEX(InputData!$R:$R,MATCH(CONCATENATE($E70,"-10"),InputData!$AA:$AA,0)))=TRUE,0,INDEX(InputData!$R:$R,MATCH(CONCATENATE($E70,"-10"),InputData!$AA:$AA,0))))</f>
        <v>0</v>
      </c>
      <c r="AF70" s="173">
        <f t="shared" si="6"/>
        <v>0</v>
      </c>
      <c r="AG70" s="168">
        <f t="shared" si="7"/>
        <v>0</v>
      </c>
    </row>
    <row r="71" spans="1:33" x14ac:dyDescent="0.25">
      <c r="A71" s="179" t="b">
        <f>IF(A70&lt;MAX(InputData!D:D),A70+1,IF(OR(A70="",A70=MAX(InputData!D:D)),""))</f>
        <v>0</v>
      </c>
      <c r="B71" s="4" t="e">
        <f>IF(A71="","",INDEX(InputData!K:K,MATCH($E71,InputData!$N:$N,0)))</f>
        <v>#N/A</v>
      </c>
      <c r="C71" s="3" t="e">
        <f>IF(A71="","",INDEX(InputData!L:L,MATCH($E71,InputData!$N:$N,0)))</f>
        <v>#N/A</v>
      </c>
      <c r="D71" s="3" t="e">
        <f>IF(A71="","",INDEX(InputData!M:M,MATCH($E71,InputData!$N:$N,0)))</f>
        <v>#N/A</v>
      </c>
      <c r="E71" s="3" t="str">
        <f>IF(A71="","",IF(ISERROR(VLOOKUP(A71,InputData!$D$2:$N$5001,11,FALSE))=TRUE,"",VLOOKUP(A71,InputData!$D$2:$N$5001,11,FALSE)))</f>
        <v/>
      </c>
      <c r="F71" s="58" t="str">
        <f>IF(H71="","",1*ISERROR(VLOOKUP(H71,H$1:H70,1,FALSE)))</f>
        <v/>
      </c>
      <c r="G71" s="58" t="str">
        <f>IF(F71=0,0,IF(F71="","",SUM(F$2:F71)))</f>
        <v/>
      </c>
      <c r="H71" s="144" t="str">
        <f t="shared" si="4"/>
        <v/>
      </c>
      <c r="I71" s="3">
        <f t="array" ref="I71">IF(A71="","",MAX(IF(InputData!$N$2:$N$5001=E71,InputData!$O$2:$O$5001)))</f>
        <v>0</v>
      </c>
      <c r="J71" s="146">
        <f>IF(A71="","",COUNTIF(InputData!N:N,E71))</f>
        <v>1048575</v>
      </c>
      <c r="K71" s="145" t="e">
        <f>IF($B71="","",VLOOKUP($B71,Baseline!A$2:F$101,4,FALSE))</f>
        <v>#N/A</v>
      </c>
      <c r="L71" s="58">
        <f t="array" ref="L71">IF($A71="","",MAX(IF(InputData!$N$2:$N$5001=$E71,InputData!W$2:W$5001)))</f>
        <v>0</v>
      </c>
      <c r="M71" s="58">
        <f t="array" ref="M71">IF($A71="","",MAX(IF(InputData!$N$2:$N$5001=$E71,InputData!X$2:X$5001)))</f>
        <v>0</v>
      </c>
      <c r="N71" s="58">
        <f t="array" ref="N71">IF($A71="","",MAX(IF(InputData!$N$2:$N$5001=$E71,InputData!Y$2:Y$5001)))</f>
        <v>0</v>
      </c>
      <c r="O71" s="58">
        <f t="array" ref="O71">IF($A71="","",MAX(IF(InputData!$N$2:$N$5001=$E71,InputData!Z$2:Z$5001)))</f>
        <v>0</v>
      </c>
      <c r="P71" s="146">
        <f t="shared" si="5"/>
        <v>0</v>
      </c>
      <c r="Q71" s="163" t="e">
        <f>IF($B71="","",VLOOKUP($B71,Baseline!A$2:F$101,5,FALSE))</f>
        <v>#N/A</v>
      </c>
      <c r="R71" s="6">
        <f t="array" ref="R71">IF($A71="","",SUM(IF(InputData!$N$2:$N$5001=$E71,InputData!$Q$2:$Q$5001))/COUNTIF(InputData!$N$2:$N$5001,$E71))</f>
        <v>0</v>
      </c>
      <c r="S71" s="6">
        <f t="array" ref="S71">IF($A71="","",IF(ISERROR(STDEV(IF(InputData!$N$2:$N$5001=$E71,InputData!$Q$2:$Q$5001))),"",STDEV(IF(InputData!$N$2:$N$5001=$E71,InputData!$Q$2:$Q$5001))))</f>
        <v>0</v>
      </c>
      <c r="T71" s="164">
        <f t="array" ref="T71">IF($A71="","",IF(ISERROR(STDEV(IF(InputData!$G$2:$G$5001=$H71,InputData!$Q$2:$Q$5001))),"",STDEV(IF(InputData!$G$2:$G$5001=$H71,InputData!$Q$2:$Q$5001))))</f>
        <v>0</v>
      </c>
      <c r="U71" s="172" t="e">
        <f>IF($B71="","",VLOOKUP($B71,Baseline!A$2:F$101,6,FALSE))</f>
        <v>#N/A</v>
      </c>
      <c r="V71" s="66">
        <f>IF($A71="","",IF(ISERROR(INDEX(InputData!$R:$R,MATCH(CONCATENATE($E71,"-1"),InputData!$AA:$AA,0)))=TRUE,0,INDEX(InputData!$R:$R,MATCH(CONCATENATE($E71,"-1"),InputData!$AA:$AA,0))))</f>
        <v>0</v>
      </c>
      <c r="W71" s="66">
        <f>IF($A71="","",IF(ISERROR(INDEX(InputData!$R:$R,MATCH(CONCATENATE($E71,"-2"),InputData!$AA:$AA,0)))=TRUE,0,INDEX(InputData!$R:$R,MATCH(CONCATENATE($E71,"-2"),InputData!$AA:$AA,0))))</f>
        <v>0</v>
      </c>
      <c r="X71" s="66">
        <f>IF($A71="","",IF(ISERROR(INDEX(InputData!$R:$R,MATCH(CONCATENATE($E71,"-3"),InputData!$AA:$AA,0)))=TRUE,0,INDEX(InputData!$R:$R,MATCH(CONCATENATE($E71,"-3"),InputData!$AA:$AA,0))))</f>
        <v>0</v>
      </c>
      <c r="Y71" s="66">
        <f>IF($A71="","",IF(ISERROR(INDEX(InputData!$R:$R,MATCH(CONCATENATE($E71,"-4"),InputData!$AA:$AA,0)))=TRUE,0,INDEX(InputData!$R:$R,MATCH(CONCATENATE($E71,"-4"),InputData!$AA:$AA,0))))</f>
        <v>0</v>
      </c>
      <c r="Z71" s="66">
        <f>IF($A71="","",IF(ISERROR(INDEX(InputData!$R:$R,MATCH(CONCATENATE($E71,"-5"),InputData!$AA:$AA,0)))=TRUE,0,INDEX(InputData!$R:$R,MATCH(CONCATENATE($E71,"-5"),InputData!$AA:$AA,0))))</f>
        <v>0</v>
      </c>
      <c r="AA71" s="66">
        <f>IF($A71="","",IF(ISERROR(INDEX(InputData!$R:$R,MATCH(CONCATENATE($E71,"-6"),InputData!$AA:$AA,0)))=TRUE,0,INDEX(InputData!$R:$R,MATCH(CONCATENATE($E71,"-6"),InputData!$AA:$AA,0))))</f>
        <v>0</v>
      </c>
      <c r="AB71" s="66">
        <f>IF($A71="","",IF(ISERROR(INDEX(InputData!$R:$R,MATCH(CONCATENATE($E71,"-7"),InputData!$AA:$AA,0)))=TRUE,0,INDEX(InputData!$R:$R,MATCH(CONCATENATE($E71,"-7"),InputData!$AA:$AA,0))))</f>
        <v>0</v>
      </c>
      <c r="AC71" s="66">
        <f>IF($A71="","",IF(ISERROR(INDEX(InputData!$R:$R,MATCH(CONCATENATE($E71,"-8"),InputData!$AA:$AA,0)))=TRUE,0,INDEX(InputData!$R:$R,MATCH(CONCATENATE($E71,"-8"),InputData!$AA:$AA,0))))</f>
        <v>0</v>
      </c>
      <c r="AD71" s="66">
        <f>IF($A71="","",IF(ISERROR(INDEX(InputData!$R:$R,MATCH(CONCATENATE($E71,"-9"),InputData!$AA:$AA,0)))=TRUE,0,INDEX(InputData!$R:$R,MATCH(CONCATENATE($E71,"-9"),InputData!$AA:$AA,0))))</f>
        <v>0</v>
      </c>
      <c r="AE71" s="66">
        <f>IF($A71="","",IF(ISERROR(INDEX(InputData!$R:$R,MATCH(CONCATENATE($E71,"-10"),InputData!$AA:$AA,0)))=TRUE,0,INDEX(InputData!$R:$R,MATCH(CONCATENATE($E71,"-10"),InputData!$AA:$AA,0))))</f>
        <v>0</v>
      </c>
      <c r="AF71" s="173">
        <f t="shared" si="6"/>
        <v>0</v>
      </c>
      <c r="AG71" s="168">
        <f t="shared" si="7"/>
        <v>0</v>
      </c>
    </row>
    <row r="72" spans="1:33" x14ac:dyDescent="0.25">
      <c r="A72" s="179" t="b">
        <f>IF(A71&lt;MAX(InputData!D:D),A71+1,IF(OR(A71="",A71=MAX(InputData!D:D)),""))</f>
        <v>0</v>
      </c>
      <c r="B72" s="4" t="e">
        <f>IF(A72="","",INDEX(InputData!K:K,MATCH($E72,InputData!$N:$N,0)))</f>
        <v>#N/A</v>
      </c>
      <c r="C72" s="3" t="e">
        <f>IF(A72="","",INDEX(InputData!L:L,MATCH($E72,InputData!$N:$N,0)))</f>
        <v>#N/A</v>
      </c>
      <c r="D72" s="3" t="e">
        <f>IF(A72="","",INDEX(InputData!M:M,MATCH($E72,InputData!$N:$N,0)))</f>
        <v>#N/A</v>
      </c>
      <c r="E72" s="3" t="str">
        <f>IF(A72="","",IF(ISERROR(VLOOKUP(A72,InputData!$D$2:$N$5001,11,FALSE))=TRUE,"",VLOOKUP(A72,InputData!$D$2:$N$5001,11,FALSE)))</f>
        <v/>
      </c>
      <c r="F72" s="58" t="str">
        <f>IF(H72="","",1*ISERROR(VLOOKUP(H72,H$1:H71,1,FALSE)))</f>
        <v/>
      </c>
      <c r="G72" s="58" t="str">
        <f>IF(F72=0,0,IF(F72="","",SUM(F$2:F72)))</f>
        <v/>
      </c>
      <c r="H72" s="144" t="str">
        <f t="shared" si="4"/>
        <v/>
      </c>
      <c r="I72" s="3">
        <f t="array" ref="I72">IF(A72="","",MAX(IF(InputData!$N$2:$N$5001=E72,InputData!$O$2:$O$5001)))</f>
        <v>0</v>
      </c>
      <c r="J72" s="146">
        <f>IF(A72="","",COUNTIF(InputData!N:N,E72))</f>
        <v>1048575</v>
      </c>
      <c r="K72" s="145" t="e">
        <f>IF($B72="","",VLOOKUP($B72,Baseline!A$2:F$101,4,FALSE))</f>
        <v>#N/A</v>
      </c>
      <c r="L72" s="58">
        <f t="array" ref="L72">IF($A72="","",MAX(IF(InputData!$N$2:$N$5001=$E72,InputData!W$2:W$5001)))</f>
        <v>0</v>
      </c>
      <c r="M72" s="58">
        <f t="array" ref="M72">IF($A72="","",MAX(IF(InputData!$N$2:$N$5001=$E72,InputData!X$2:X$5001)))</f>
        <v>0</v>
      </c>
      <c r="N72" s="58">
        <f t="array" ref="N72">IF($A72="","",MAX(IF(InputData!$N$2:$N$5001=$E72,InputData!Y$2:Y$5001)))</f>
        <v>0</v>
      </c>
      <c r="O72" s="58">
        <f t="array" ref="O72">IF($A72="","",MAX(IF(InputData!$N$2:$N$5001=$E72,InputData!Z$2:Z$5001)))</f>
        <v>0</v>
      </c>
      <c r="P72" s="146">
        <f t="shared" si="5"/>
        <v>0</v>
      </c>
      <c r="Q72" s="163" t="e">
        <f>IF($B72="","",VLOOKUP($B72,Baseline!A$2:F$101,5,FALSE))</f>
        <v>#N/A</v>
      </c>
      <c r="R72" s="6">
        <f t="array" ref="R72">IF($A72="","",SUM(IF(InputData!$N$2:$N$5001=$E72,InputData!$Q$2:$Q$5001))/COUNTIF(InputData!$N$2:$N$5001,$E72))</f>
        <v>0</v>
      </c>
      <c r="S72" s="6">
        <f t="array" ref="S72">IF($A72="","",IF(ISERROR(STDEV(IF(InputData!$N$2:$N$5001=$E72,InputData!$Q$2:$Q$5001))),"",STDEV(IF(InputData!$N$2:$N$5001=$E72,InputData!$Q$2:$Q$5001))))</f>
        <v>0</v>
      </c>
      <c r="T72" s="164">
        <f t="array" ref="T72">IF($A72="","",IF(ISERROR(STDEV(IF(InputData!$G$2:$G$5001=$H72,InputData!$Q$2:$Q$5001))),"",STDEV(IF(InputData!$G$2:$G$5001=$H72,InputData!$Q$2:$Q$5001))))</f>
        <v>0</v>
      </c>
      <c r="U72" s="172" t="e">
        <f>IF($B72="","",VLOOKUP($B72,Baseline!A$2:F$101,6,FALSE))</f>
        <v>#N/A</v>
      </c>
      <c r="V72" s="66">
        <f>IF($A72="","",IF(ISERROR(INDEX(InputData!$R:$R,MATCH(CONCATENATE($E72,"-1"),InputData!$AA:$AA,0)))=TRUE,0,INDEX(InputData!$R:$R,MATCH(CONCATENATE($E72,"-1"),InputData!$AA:$AA,0))))</f>
        <v>0</v>
      </c>
      <c r="W72" s="66">
        <f>IF($A72="","",IF(ISERROR(INDEX(InputData!$R:$R,MATCH(CONCATENATE($E72,"-2"),InputData!$AA:$AA,0)))=TRUE,0,INDEX(InputData!$R:$R,MATCH(CONCATENATE($E72,"-2"),InputData!$AA:$AA,0))))</f>
        <v>0</v>
      </c>
      <c r="X72" s="66">
        <f>IF($A72="","",IF(ISERROR(INDEX(InputData!$R:$R,MATCH(CONCATENATE($E72,"-3"),InputData!$AA:$AA,0)))=TRUE,0,INDEX(InputData!$R:$R,MATCH(CONCATENATE($E72,"-3"),InputData!$AA:$AA,0))))</f>
        <v>0</v>
      </c>
      <c r="Y72" s="66">
        <f>IF($A72="","",IF(ISERROR(INDEX(InputData!$R:$R,MATCH(CONCATENATE($E72,"-4"),InputData!$AA:$AA,0)))=TRUE,0,INDEX(InputData!$R:$R,MATCH(CONCATENATE($E72,"-4"),InputData!$AA:$AA,0))))</f>
        <v>0</v>
      </c>
      <c r="Z72" s="66">
        <f>IF($A72="","",IF(ISERROR(INDEX(InputData!$R:$R,MATCH(CONCATENATE($E72,"-5"),InputData!$AA:$AA,0)))=TRUE,0,INDEX(InputData!$R:$R,MATCH(CONCATENATE($E72,"-5"),InputData!$AA:$AA,0))))</f>
        <v>0</v>
      </c>
      <c r="AA72" s="66">
        <f>IF($A72="","",IF(ISERROR(INDEX(InputData!$R:$R,MATCH(CONCATENATE($E72,"-6"),InputData!$AA:$AA,0)))=TRUE,0,INDEX(InputData!$R:$R,MATCH(CONCATENATE($E72,"-6"),InputData!$AA:$AA,0))))</f>
        <v>0</v>
      </c>
      <c r="AB72" s="66">
        <f>IF($A72="","",IF(ISERROR(INDEX(InputData!$R:$R,MATCH(CONCATENATE($E72,"-7"),InputData!$AA:$AA,0)))=TRUE,0,INDEX(InputData!$R:$R,MATCH(CONCATENATE($E72,"-7"),InputData!$AA:$AA,0))))</f>
        <v>0</v>
      </c>
      <c r="AC72" s="66">
        <f>IF($A72="","",IF(ISERROR(INDEX(InputData!$R:$R,MATCH(CONCATENATE($E72,"-8"),InputData!$AA:$AA,0)))=TRUE,0,INDEX(InputData!$R:$R,MATCH(CONCATENATE($E72,"-8"),InputData!$AA:$AA,0))))</f>
        <v>0</v>
      </c>
      <c r="AD72" s="66">
        <f>IF($A72="","",IF(ISERROR(INDEX(InputData!$R:$R,MATCH(CONCATENATE($E72,"-9"),InputData!$AA:$AA,0)))=TRUE,0,INDEX(InputData!$R:$R,MATCH(CONCATENATE($E72,"-9"),InputData!$AA:$AA,0))))</f>
        <v>0</v>
      </c>
      <c r="AE72" s="66">
        <f>IF($A72="","",IF(ISERROR(INDEX(InputData!$R:$R,MATCH(CONCATENATE($E72,"-10"),InputData!$AA:$AA,0)))=TRUE,0,INDEX(InputData!$R:$R,MATCH(CONCATENATE($E72,"-10"),InputData!$AA:$AA,0))))</f>
        <v>0</v>
      </c>
      <c r="AF72" s="173">
        <f t="shared" si="6"/>
        <v>0</v>
      </c>
      <c r="AG72" s="168">
        <f t="shared" si="7"/>
        <v>0</v>
      </c>
    </row>
    <row r="73" spans="1:33" x14ac:dyDescent="0.25">
      <c r="A73" s="179" t="b">
        <f>IF(A72&lt;MAX(InputData!D:D),A72+1,IF(OR(A72="",A72=MAX(InputData!D:D)),""))</f>
        <v>0</v>
      </c>
      <c r="B73" s="4" t="e">
        <f>IF(A73="","",INDEX(InputData!K:K,MATCH($E73,InputData!$N:$N,0)))</f>
        <v>#N/A</v>
      </c>
      <c r="C73" s="3" t="e">
        <f>IF(A73="","",INDEX(InputData!L:L,MATCH($E73,InputData!$N:$N,0)))</f>
        <v>#N/A</v>
      </c>
      <c r="D73" s="3" t="e">
        <f>IF(A73="","",INDEX(InputData!M:M,MATCH($E73,InputData!$N:$N,0)))</f>
        <v>#N/A</v>
      </c>
      <c r="E73" s="3" t="str">
        <f>IF(A73="","",IF(ISERROR(VLOOKUP(A73,InputData!$D$2:$N$5001,11,FALSE))=TRUE,"",VLOOKUP(A73,InputData!$D$2:$N$5001,11,FALSE)))</f>
        <v/>
      </c>
      <c r="F73" s="58" t="str">
        <f>IF(H73="","",1*ISERROR(VLOOKUP(H73,H$1:H72,1,FALSE)))</f>
        <v/>
      </c>
      <c r="G73" s="58" t="str">
        <f>IF(F73=0,0,IF(F73="","",SUM(F$2:F73)))</f>
        <v/>
      </c>
      <c r="H73" s="144" t="str">
        <f t="shared" si="4"/>
        <v/>
      </c>
      <c r="I73" s="3">
        <f t="array" ref="I73">IF(A73="","",MAX(IF(InputData!$N$2:$N$5001=E73,InputData!$O$2:$O$5001)))</f>
        <v>0</v>
      </c>
      <c r="J73" s="146">
        <f>IF(A73="","",COUNTIF(InputData!N:N,E73))</f>
        <v>1048575</v>
      </c>
      <c r="K73" s="145" t="e">
        <f>IF($B73="","",VLOOKUP($B73,Baseline!A$2:F$101,4,FALSE))</f>
        <v>#N/A</v>
      </c>
      <c r="L73" s="58">
        <f t="array" ref="L73">IF($A73="","",MAX(IF(InputData!$N$2:$N$5001=$E73,InputData!W$2:W$5001)))</f>
        <v>0</v>
      </c>
      <c r="M73" s="58">
        <f t="array" ref="M73">IF($A73="","",MAX(IF(InputData!$N$2:$N$5001=$E73,InputData!X$2:X$5001)))</f>
        <v>0</v>
      </c>
      <c r="N73" s="58">
        <f t="array" ref="N73">IF($A73="","",MAX(IF(InputData!$N$2:$N$5001=$E73,InputData!Y$2:Y$5001)))</f>
        <v>0</v>
      </c>
      <c r="O73" s="58">
        <f t="array" ref="O73">IF($A73="","",MAX(IF(InputData!$N$2:$N$5001=$E73,InputData!Z$2:Z$5001)))</f>
        <v>0</v>
      </c>
      <c r="P73" s="146">
        <f t="shared" si="5"/>
        <v>0</v>
      </c>
      <c r="Q73" s="163" t="e">
        <f>IF($B73="","",VLOOKUP($B73,Baseline!A$2:F$101,5,FALSE))</f>
        <v>#N/A</v>
      </c>
      <c r="R73" s="6">
        <f t="array" ref="R73">IF($A73="","",SUM(IF(InputData!$N$2:$N$5001=$E73,InputData!$Q$2:$Q$5001))/COUNTIF(InputData!$N$2:$N$5001,$E73))</f>
        <v>0</v>
      </c>
      <c r="S73" s="6">
        <f t="array" ref="S73">IF($A73="","",IF(ISERROR(STDEV(IF(InputData!$N$2:$N$5001=$E73,InputData!$Q$2:$Q$5001))),"",STDEV(IF(InputData!$N$2:$N$5001=$E73,InputData!$Q$2:$Q$5001))))</f>
        <v>0</v>
      </c>
      <c r="T73" s="164">
        <f t="array" ref="T73">IF($A73="","",IF(ISERROR(STDEV(IF(InputData!$G$2:$G$5001=$H73,InputData!$Q$2:$Q$5001))),"",STDEV(IF(InputData!$G$2:$G$5001=$H73,InputData!$Q$2:$Q$5001))))</f>
        <v>0</v>
      </c>
      <c r="U73" s="172" t="e">
        <f>IF($B73="","",VLOOKUP($B73,Baseline!A$2:F$101,6,FALSE))</f>
        <v>#N/A</v>
      </c>
      <c r="V73" s="66">
        <f>IF($A73="","",IF(ISERROR(INDEX(InputData!$R:$R,MATCH(CONCATENATE($E73,"-1"),InputData!$AA:$AA,0)))=TRUE,0,INDEX(InputData!$R:$R,MATCH(CONCATENATE($E73,"-1"),InputData!$AA:$AA,0))))</f>
        <v>0</v>
      </c>
      <c r="W73" s="66">
        <f>IF($A73="","",IF(ISERROR(INDEX(InputData!$R:$R,MATCH(CONCATENATE($E73,"-2"),InputData!$AA:$AA,0)))=TRUE,0,INDEX(InputData!$R:$R,MATCH(CONCATENATE($E73,"-2"),InputData!$AA:$AA,0))))</f>
        <v>0</v>
      </c>
      <c r="X73" s="66">
        <f>IF($A73="","",IF(ISERROR(INDEX(InputData!$R:$R,MATCH(CONCATENATE($E73,"-3"),InputData!$AA:$AA,0)))=TRUE,0,INDEX(InputData!$R:$R,MATCH(CONCATENATE($E73,"-3"),InputData!$AA:$AA,0))))</f>
        <v>0</v>
      </c>
      <c r="Y73" s="66">
        <f>IF($A73="","",IF(ISERROR(INDEX(InputData!$R:$R,MATCH(CONCATENATE($E73,"-4"),InputData!$AA:$AA,0)))=TRUE,0,INDEX(InputData!$R:$R,MATCH(CONCATENATE($E73,"-4"),InputData!$AA:$AA,0))))</f>
        <v>0</v>
      </c>
      <c r="Z73" s="66">
        <f>IF($A73="","",IF(ISERROR(INDEX(InputData!$R:$R,MATCH(CONCATENATE($E73,"-5"),InputData!$AA:$AA,0)))=TRUE,0,INDEX(InputData!$R:$R,MATCH(CONCATENATE($E73,"-5"),InputData!$AA:$AA,0))))</f>
        <v>0</v>
      </c>
      <c r="AA73" s="66">
        <f>IF($A73="","",IF(ISERROR(INDEX(InputData!$R:$R,MATCH(CONCATENATE($E73,"-6"),InputData!$AA:$AA,0)))=TRUE,0,INDEX(InputData!$R:$R,MATCH(CONCATENATE($E73,"-6"),InputData!$AA:$AA,0))))</f>
        <v>0</v>
      </c>
      <c r="AB73" s="66">
        <f>IF($A73="","",IF(ISERROR(INDEX(InputData!$R:$R,MATCH(CONCATENATE($E73,"-7"),InputData!$AA:$AA,0)))=TRUE,0,INDEX(InputData!$R:$R,MATCH(CONCATENATE($E73,"-7"),InputData!$AA:$AA,0))))</f>
        <v>0</v>
      </c>
      <c r="AC73" s="66">
        <f>IF($A73="","",IF(ISERROR(INDEX(InputData!$R:$R,MATCH(CONCATENATE($E73,"-8"),InputData!$AA:$AA,0)))=TRUE,0,INDEX(InputData!$R:$R,MATCH(CONCATENATE($E73,"-8"),InputData!$AA:$AA,0))))</f>
        <v>0</v>
      </c>
      <c r="AD73" s="66">
        <f>IF($A73="","",IF(ISERROR(INDEX(InputData!$R:$R,MATCH(CONCATENATE($E73,"-9"),InputData!$AA:$AA,0)))=TRUE,0,INDEX(InputData!$R:$R,MATCH(CONCATENATE($E73,"-9"),InputData!$AA:$AA,0))))</f>
        <v>0</v>
      </c>
      <c r="AE73" s="66">
        <f>IF($A73="","",IF(ISERROR(INDEX(InputData!$R:$R,MATCH(CONCATENATE($E73,"-10"),InputData!$AA:$AA,0)))=TRUE,0,INDEX(InputData!$R:$R,MATCH(CONCATENATE($E73,"-10"),InputData!$AA:$AA,0))))</f>
        <v>0</v>
      </c>
      <c r="AF73" s="173">
        <f t="shared" si="6"/>
        <v>0</v>
      </c>
      <c r="AG73" s="168">
        <f t="shared" si="7"/>
        <v>0</v>
      </c>
    </row>
    <row r="74" spans="1:33" x14ac:dyDescent="0.25">
      <c r="A74" s="179" t="b">
        <f>IF(A73&lt;MAX(InputData!D:D),A73+1,IF(OR(A73="",A73=MAX(InputData!D:D)),""))</f>
        <v>0</v>
      </c>
      <c r="B74" s="4" t="e">
        <f>IF(A74="","",INDEX(InputData!K:K,MATCH($E74,InputData!$N:$N,0)))</f>
        <v>#N/A</v>
      </c>
      <c r="C74" s="3" t="e">
        <f>IF(A74="","",INDEX(InputData!L:L,MATCH($E74,InputData!$N:$N,0)))</f>
        <v>#N/A</v>
      </c>
      <c r="D74" s="3" t="e">
        <f>IF(A74="","",INDEX(InputData!M:M,MATCH($E74,InputData!$N:$N,0)))</f>
        <v>#N/A</v>
      </c>
      <c r="E74" s="3" t="str">
        <f>IF(A74="","",IF(ISERROR(VLOOKUP(A74,InputData!$D$2:$N$5001,11,FALSE))=TRUE,"",VLOOKUP(A74,InputData!$D$2:$N$5001,11,FALSE)))</f>
        <v/>
      </c>
      <c r="F74" s="58" t="str">
        <f>IF(H74="","",1*ISERROR(VLOOKUP(H74,H$1:H73,1,FALSE)))</f>
        <v/>
      </c>
      <c r="G74" s="58" t="str">
        <f>IF(F74=0,0,IF(F74="","",SUM(F$2:F74)))</f>
        <v/>
      </c>
      <c r="H74" s="144" t="str">
        <f t="shared" si="4"/>
        <v/>
      </c>
      <c r="I74" s="3">
        <f t="array" ref="I74">IF(A74="","",MAX(IF(InputData!$N$2:$N$5001=E74,InputData!$O$2:$O$5001)))</f>
        <v>0</v>
      </c>
      <c r="J74" s="146">
        <f>IF(A74="","",COUNTIF(InputData!N:N,E74))</f>
        <v>1048575</v>
      </c>
      <c r="K74" s="145" t="e">
        <f>IF($B74="","",VLOOKUP($B74,Baseline!A$2:F$101,4,FALSE))</f>
        <v>#N/A</v>
      </c>
      <c r="L74" s="58">
        <f t="array" ref="L74">IF($A74="","",MAX(IF(InputData!$N$2:$N$5001=$E74,InputData!W$2:W$5001)))</f>
        <v>0</v>
      </c>
      <c r="M74" s="58">
        <f t="array" ref="M74">IF($A74="","",MAX(IF(InputData!$N$2:$N$5001=$E74,InputData!X$2:X$5001)))</f>
        <v>0</v>
      </c>
      <c r="N74" s="58">
        <f t="array" ref="N74">IF($A74="","",MAX(IF(InputData!$N$2:$N$5001=$E74,InputData!Y$2:Y$5001)))</f>
        <v>0</v>
      </c>
      <c r="O74" s="58">
        <f t="array" ref="O74">IF($A74="","",MAX(IF(InputData!$N$2:$N$5001=$E74,InputData!Z$2:Z$5001)))</f>
        <v>0</v>
      </c>
      <c r="P74" s="146">
        <f t="shared" si="5"/>
        <v>0</v>
      </c>
      <c r="Q74" s="163" t="e">
        <f>IF($B74="","",VLOOKUP($B74,Baseline!A$2:F$101,5,FALSE))</f>
        <v>#N/A</v>
      </c>
      <c r="R74" s="6">
        <f t="array" ref="R74">IF($A74="","",SUM(IF(InputData!$N$2:$N$5001=$E74,InputData!$Q$2:$Q$5001))/COUNTIF(InputData!$N$2:$N$5001,$E74))</f>
        <v>0</v>
      </c>
      <c r="S74" s="6">
        <f t="array" ref="S74">IF($A74="","",IF(ISERROR(STDEV(IF(InputData!$N$2:$N$5001=$E74,InputData!$Q$2:$Q$5001))),"",STDEV(IF(InputData!$N$2:$N$5001=$E74,InputData!$Q$2:$Q$5001))))</f>
        <v>0</v>
      </c>
      <c r="T74" s="164">
        <f t="array" ref="T74">IF($A74="","",IF(ISERROR(STDEV(IF(InputData!$G$2:$G$5001=$H74,InputData!$Q$2:$Q$5001))),"",STDEV(IF(InputData!$G$2:$G$5001=$H74,InputData!$Q$2:$Q$5001))))</f>
        <v>0</v>
      </c>
      <c r="U74" s="172" t="e">
        <f>IF($B74="","",VLOOKUP($B74,Baseline!A$2:F$101,6,FALSE))</f>
        <v>#N/A</v>
      </c>
      <c r="V74" s="66">
        <f>IF($A74="","",IF(ISERROR(INDEX(InputData!$R:$R,MATCH(CONCATENATE($E74,"-1"),InputData!$AA:$AA,0)))=TRUE,0,INDEX(InputData!$R:$R,MATCH(CONCATENATE($E74,"-1"),InputData!$AA:$AA,0))))</f>
        <v>0</v>
      </c>
      <c r="W74" s="66">
        <f>IF($A74="","",IF(ISERROR(INDEX(InputData!$R:$R,MATCH(CONCATENATE($E74,"-2"),InputData!$AA:$AA,0)))=TRUE,0,INDEX(InputData!$R:$R,MATCH(CONCATENATE($E74,"-2"),InputData!$AA:$AA,0))))</f>
        <v>0</v>
      </c>
      <c r="X74" s="66">
        <f>IF($A74="","",IF(ISERROR(INDEX(InputData!$R:$R,MATCH(CONCATENATE($E74,"-3"),InputData!$AA:$AA,0)))=TRUE,0,INDEX(InputData!$R:$R,MATCH(CONCATENATE($E74,"-3"),InputData!$AA:$AA,0))))</f>
        <v>0</v>
      </c>
      <c r="Y74" s="66">
        <f>IF($A74="","",IF(ISERROR(INDEX(InputData!$R:$R,MATCH(CONCATENATE($E74,"-4"),InputData!$AA:$AA,0)))=TRUE,0,INDEX(InputData!$R:$R,MATCH(CONCATENATE($E74,"-4"),InputData!$AA:$AA,0))))</f>
        <v>0</v>
      </c>
      <c r="Z74" s="66">
        <f>IF($A74="","",IF(ISERROR(INDEX(InputData!$R:$R,MATCH(CONCATENATE($E74,"-5"),InputData!$AA:$AA,0)))=TRUE,0,INDEX(InputData!$R:$R,MATCH(CONCATENATE($E74,"-5"),InputData!$AA:$AA,0))))</f>
        <v>0</v>
      </c>
      <c r="AA74" s="66">
        <f>IF($A74="","",IF(ISERROR(INDEX(InputData!$R:$R,MATCH(CONCATENATE($E74,"-6"),InputData!$AA:$AA,0)))=TRUE,0,INDEX(InputData!$R:$R,MATCH(CONCATENATE($E74,"-6"),InputData!$AA:$AA,0))))</f>
        <v>0</v>
      </c>
      <c r="AB74" s="66">
        <f>IF($A74="","",IF(ISERROR(INDEX(InputData!$R:$R,MATCH(CONCATENATE($E74,"-7"),InputData!$AA:$AA,0)))=TRUE,0,INDEX(InputData!$R:$R,MATCH(CONCATENATE($E74,"-7"),InputData!$AA:$AA,0))))</f>
        <v>0</v>
      </c>
      <c r="AC74" s="66">
        <f>IF($A74="","",IF(ISERROR(INDEX(InputData!$R:$R,MATCH(CONCATENATE($E74,"-8"),InputData!$AA:$AA,0)))=TRUE,0,INDEX(InputData!$R:$R,MATCH(CONCATENATE($E74,"-8"),InputData!$AA:$AA,0))))</f>
        <v>0</v>
      </c>
      <c r="AD74" s="66">
        <f>IF($A74="","",IF(ISERROR(INDEX(InputData!$R:$R,MATCH(CONCATENATE($E74,"-9"),InputData!$AA:$AA,0)))=TRUE,0,INDEX(InputData!$R:$R,MATCH(CONCATENATE($E74,"-9"),InputData!$AA:$AA,0))))</f>
        <v>0</v>
      </c>
      <c r="AE74" s="66">
        <f>IF($A74="","",IF(ISERROR(INDEX(InputData!$R:$R,MATCH(CONCATENATE($E74,"-10"),InputData!$AA:$AA,0)))=TRUE,0,INDEX(InputData!$R:$R,MATCH(CONCATENATE($E74,"-10"),InputData!$AA:$AA,0))))</f>
        <v>0</v>
      </c>
      <c r="AF74" s="173">
        <f t="shared" si="6"/>
        <v>0</v>
      </c>
      <c r="AG74" s="168">
        <f t="shared" si="7"/>
        <v>0</v>
      </c>
    </row>
    <row r="75" spans="1:33" x14ac:dyDescent="0.25">
      <c r="A75" s="179" t="b">
        <f>IF(A74&lt;MAX(InputData!D:D),A74+1,IF(OR(A74="",A74=MAX(InputData!D:D)),""))</f>
        <v>0</v>
      </c>
      <c r="B75" s="4" t="e">
        <f>IF(A75="","",INDEX(InputData!K:K,MATCH($E75,InputData!$N:$N,0)))</f>
        <v>#N/A</v>
      </c>
      <c r="C75" s="3" t="e">
        <f>IF(A75="","",INDEX(InputData!L:L,MATCH($E75,InputData!$N:$N,0)))</f>
        <v>#N/A</v>
      </c>
      <c r="D75" s="3" t="e">
        <f>IF(A75="","",INDEX(InputData!M:M,MATCH($E75,InputData!$N:$N,0)))</f>
        <v>#N/A</v>
      </c>
      <c r="E75" s="3" t="str">
        <f>IF(A75="","",IF(ISERROR(VLOOKUP(A75,InputData!$D$2:$N$5001,11,FALSE))=TRUE,"",VLOOKUP(A75,InputData!$D$2:$N$5001,11,FALSE)))</f>
        <v/>
      </c>
      <c r="F75" s="58" t="str">
        <f>IF(H75="","",1*ISERROR(VLOOKUP(H75,H$1:H74,1,FALSE)))</f>
        <v/>
      </c>
      <c r="G75" s="58" t="str">
        <f>IF(F75=0,0,IF(F75="","",SUM(F$2:F75)))</f>
        <v/>
      </c>
      <c r="H75" s="144" t="str">
        <f t="shared" si="4"/>
        <v/>
      </c>
      <c r="I75" s="3">
        <f t="array" ref="I75">IF(A75="","",MAX(IF(InputData!$N$2:$N$5001=E75,InputData!$O$2:$O$5001)))</f>
        <v>0</v>
      </c>
      <c r="J75" s="146">
        <f>IF(A75="","",COUNTIF(InputData!N:N,E75))</f>
        <v>1048575</v>
      </c>
      <c r="K75" s="145" t="e">
        <f>IF($B75="","",VLOOKUP($B75,Baseline!A$2:F$101,4,FALSE))</f>
        <v>#N/A</v>
      </c>
      <c r="L75" s="58">
        <f t="array" ref="L75">IF($A75="","",MAX(IF(InputData!$N$2:$N$5001=$E75,InputData!W$2:W$5001)))</f>
        <v>0</v>
      </c>
      <c r="M75" s="58">
        <f t="array" ref="M75">IF($A75="","",MAX(IF(InputData!$N$2:$N$5001=$E75,InputData!X$2:X$5001)))</f>
        <v>0</v>
      </c>
      <c r="N75" s="58">
        <f t="array" ref="N75">IF($A75="","",MAX(IF(InputData!$N$2:$N$5001=$E75,InputData!Y$2:Y$5001)))</f>
        <v>0</v>
      </c>
      <c r="O75" s="58">
        <f t="array" ref="O75">IF($A75="","",MAX(IF(InputData!$N$2:$N$5001=$E75,InputData!Z$2:Z$5001)))</f>
        <v>0</v>
      </c>
      <c r="P75" s="146">
        <f t="shared" si="5"/>
        <v>0</v>
      </c>
      <c r="Q75" s="163" t="e">
        <f>IF($B75="","",VLOOKUP($B75,Baseline!A$2:F$101,5,FALSE))</f>
        <v>#N/A</v>
      </c>
      <c r="R75" s="6">
        <f t="array" ref="R75">IF($A75="","",SUM(IF(InputData!$N$2:$N$5001=$E75,InputData!$Q$2:$Q$5001))/COUNTIF(InputData!$N$2:$N$5001,$E75))</f>
        <v>0</v>
      </c>
      <c r="S75" s="6">
        <f t="array" ref="S75">IF($A75="","",IF(ISERROR(STDEV(IF(InputData!$N$2:$N$5001=$E75,InputData!$Q$2:$Q$5001))),"",STDEV(IF(InputData!$N$2:$N$5001=$E75,InputData!$Q$2:$Q$5001))))</f>
        <v>0</v>
      </c>
      <c r="T75" s="164">
        <f t="array" ref="T75">IF($A75="","",IF(ISERROR(STDEV(IF(InputData!$G$2:$G$5001=$H75,InputData!$Q$2:$Q$5001))),"",STDEV(IF(InputData!$G$2:$G$5001=$H75,InputData!$Q$2:$Q$5001))))</f>
        <v>0</v>
      </c>
      <c r="U75" s="172" t="e">
        <f>IF($B75="","",VLOOKUP($B75,Baseline!A$2:F$101,6,FALSE))</f>
        <v>#N/A</v>
      </c>
      <c r="V75" s="66">
        <f>IF($A75="","",IF(ISERROR(INDEX(InputData!$R:$R,MATCH(CONCATENATE($E75,"-1"),InputData!$AA:$AA,0)))=TRUE,0,INDEX(InputData!$R:$R,MATCH(CONCATENATE($E75,"-1"),InputData!$AA:$AA,0))))</f>
        <v>0</v>
      </c>
      <c r="W75" s="66">
        <f>IF($A75="","",IF(ISERROR(INDEX(InputData!$R:$R,MATCH(CONCATENATE($E75,"-2"),InputData!$AA:$AA,0)))=TRUE,0,INDEX(InputData!$R:$R,MATCH(CONCATENATE($E75,"-2"),InputData!$AA:$AA,0))))</f>
        <v>0</v>
      </c>
      <c r="X75" s="66">
        <f>IF($A75="","",IF(ISERROR(INDEX(InputData!$R:$R,MATCH(CONCATENATE($E75,"-3"),InputData!$AA:$AA,0)))=TRUE,0,INDEX(InputData!$R:$R,MATCH(CONCATENATE($E75,"-3"),InputData!$AA:$AA,0))))</f>
        <v>0</v>
      </c>
      <c r="Y75" s="66">
        <f>IF($A75="","",IF(ISERROR(INDEX(InputData!$R:$R,MATCH(CONCATENATE($E75,"-4"),InputData!$AA:$AA,0)))=TRUE,0,INDEX(InputData!$R:$R,MATCH(CONCATENATE($E75,"-4"),InputData!$AA:$AA,0))))</f>
        <v>0</v>
      </c>
      <c r="Z75" s="66">
        <f>IF($A75="","",IF(ISERROR(INDEX(InputData!$R:$R,MATCH(CONCATENATE($E75,"-5"),InputData!$AA:$AA,0)))=TRUE,0,INDEX(InputData!$R:$R,MATCH(CONCATENATE($E75,"-5"),InputData!$AA:$AA,0))))</f>
        <v>0</v>
      </c>
      <c r="AA75" s="66">
        <f>IF($A75="","",IF(ISERROR(INDEX(InputData!$R:$R,MATCH(CONCATENATE($E75,"-6"),InputData!$AA:$AA,0)))=TRUE,0,INDEX(InputData!$R:$R,MATCH(CONCATENATE($E75,"-6"),InputData!$AA:$AA,0))))</f>
        <v>0</v>
      </c>
      <c r="AB75" s="66">
        <f>IF($A75="","",IF(ISERROR(INDEX(InputData!$R:$R,MATCH(CONCATENATE($E75,"-7"),InputData!$AA:$AA,0)))=TRUE,0,INDEX(InputData!$R:$R,MATCH(CONCATENATE($E75,"-7"),InputData!$AA:$AA,0))))</f>
        <v>0</v>
      </c>
      <c r="AC75" s="66">
        <f>IF($A75="","",IF(ISERROR(INDEX(InputData!$R:$R,MATCH(CONCATENATE($E75,"-8"),InputData!$AA:$AA,0)))=TRUE,0,INDEX(InputData!$R:$R,MATCH(CONCATENATE($E75,"-8"),InputData!$AA:$AA,0))))</f>
        <v>0</v>
      </c>
      <c r="AD75" s="66">
        <f>IF($A75="","",IF(ISERROR(INDEX(InputData!$R:$R,MATCH(CONCATENATE($E75,"-9"),InputData!$AA:$AA,0)))=TRUE,0,INDEX(InputData!$R:$R,MATCH(CONCATENATE($E75,"-9"),InputData!$AA:$AA,0))))</f>
        <v>0</v>
      </c>
      <c r="AE75" s="66">
        <f>IF($A75="","",IF(ISERROR(INDEX(InputData!$R:$R,MATCH(CONCATENATE($E75,"-10"),InputData!$AA:$AA,0)))=TRUE,0,INDEX(InputData!$R:$R,MATCH(CONCATENATE($E75,"-10"),InputData!$AA:$AA,0))))</f>
        <v>0</v>
      </c>
      <c r="AF75" s="173">
        <f t="shared" si="6"/>
        <v>0</v>
      </c>
      <c r="AG75" s="168">
        <f t="shared" si="7"/>
        <v>0</v>
      </c>
    </row>
    <row r="76" spans="1:33" x14ac:dyDescent="0.25">
      <c r="A76" s="179" t="b">
        <f>IF(A75&lt;MAX(InputData!D:D),A75+1,IF(OR(A75="",A75=MAX(InputData!D:D)),""))</f>
        <v>0</v>
      </c>
      <c r="B76" s="4" t="e">
        <f>IF(A76="","",INDEX(InputData!K:K,MATCH($E76,InputData!$N:$N,0)))</f>
        <v>#N/A</v>
      </c>
      <c r="C76" s="3" t="e">
        <f>IF(A76="","",INDEX(InputData!L:L,MATCH($E76,InputData!$N:$N,0)))</f>
        <v>#N/A</v>
      </c>
      <c r="D76" s="3" t="e">
        <f>IF(A76="","",INDEX(InputData!M:M,MATCH($E76,InputData!$N:$N,0)))</f>
        <v>#N/A</v>
      </c>
      <c r="E76" s="3" t="str">
        <f>IF(A76="","",IF(ISERROR(VLOOKUP(A76,InputData!$D$2:$N$5001,11,FALSE))=TRUE,"",VLOOKUP(A76,InputData!$D$2:$N$5001,11,FALSE)))</f>
        <v/>
      </c>
      <c r="F76" s="58" t="str">
        <f>IF(H76="","",1*ISERROR(VLOOKUP(H76,H$1:H75,1,FALSE)))</f>
        <v/>
      </c>
      <c r="G76" s="58" t="str">
        <f>IF(F76=0,0,IF(F76="","",SUM(F$2:F76)))</f>
        <v/>
      </c>
      <c r="H76" s="144" t="str">
        <f t="shared" si="4"/>
        <v/>
      </c>
      <c r="I76" s="3">
        <f t="array" ref="I76">IF(A76="","",MAX(IF(InputData!$N$2:$N$5001=E76,InputData!$O$2:$O$5001)))</f>
        <v>0</v>
      </c>
      <c r="J76" s="146">
        <f>IF(A76="","",COUNTIF(InputData!N:N,E76))</f>
        <v>1048575</v>
      </c>
      <c r="K76" s="145" t="e">
        <f>IF($B76="","",VLOOKUP($B76,Baseline!A$2:F$101,4,FALSE))</f>
        <v>#N/A</v>
      </c>
      <c r="L76" s="58">
        <f t="array" ref="L76">IF($A76="","",MAX(IF(InputData!$N$2:$N$5001=$E76,InputData!W$2:W$5001)))</f>
        <v>0</v>
      </c>
      <c r="M76" s="58">
        <f t="array" ref="M76">IF($A76="","",MAX(IF(InputData!$N$2:$N$5001=$E76,InputData!X$2:X$5001)))</f>
        <v>0</v>
      </c>
      <c r="N76" s="58">
        <f t="array" ref="N76">IF($A76="","",MAX(IF(InputData!$N$2:$N$5001=$E76,InputData!Y$2:Y$5001)))</f>
        <v>0</v>
      </c>
      <c r="O76" s="58">
        <f t="array" ref="O76">IF($A76="","",MAX(IF(InputData!$N$2:$N$5001=$E76,InputData!Z$2:Z$5001)))</f>
        <v>0</v>
      </c>
      <c r="P76" s="146">
        <f t="shared" si="5"/>
        <v>0</v>
      </c>
      <c r="Q76" s="163" t="e">
        <f>IF($B76="","",VLOOKUP($B76,Baseline!A$2:F$101,5,FALSE))</f>
        <v>#N/A</v>
      </c>
      <c r="R76" s="6">
        <f t="array" ref="R76">IF($A76="","",SUM(IF(InputData!$N$2:$N$5001=$E76,InputData!$Q$2:$Q$5001))/COUNTIF(InputData!$N$2:$N$5001,$E76))</f>
        <v>0</v>
      </c>
      <c r="S76" s="6">
        <f t="array" ref="S76">IF($A76="","",IF(ISERROR(STDEV(IF(InputData!$N$2:$N$5001=$E76,InputData!$Q$2:$Q$5001))),"",STDEV(IF(InputData!$N$2:$N$5001=$E76,InputData!$Q$2:$Q$5001))))</f>
        <v>0</v>
      </c>
      <c r="T76" s="164">
        <f t="array" ref="T76">IF($A76="","",IF(ISERROR(STDEV(IF(InputData!$G$2:$G$5001=$H76,InputData!$Q$2:$Q$5001))),"",STDEV(IF(InputData!$G$2:$G$5001=$H76,InputData!$Q$2:$Q$5001))))</f>
        <v>0</v>
      </c>
      <c r="U76" s="172" t="e">
        <f>IF($B76="","",VLOOKUP($B76,Baseline!A$2:F$101,6,FALSE))</f>
        <v>#N/A</v>
      </c>
      <c r="V76" s="66">
        <f>IF($A76="","",IF(ISERROR(INDEX(InputData!$R:$R,MATCH(CONCATENATE($E76,"-1"),InputData!$AA:$AA,0)))=TRUE,0,INDEX(InputData!$R:$R,MATCH(CONCATENATE($E76,"-1"),InputData!$AA:$AA,0))))</f>
        <v>0</v>
      </c>
      <c r="W76" s="66">
        <f>IF($A76="","",IF(ISERROR(INDEX(InputData!$R:$R,MATCH(CONCATENATE($E76,"-2"),InputData!$AA:$AA,0)))=TRUE,0,INDEX(InputData!$R:$R,MATCH(CONCATENATE($E76,"-2"),InputData!$AA:$AA,0))))</f>
        <v>0</v>
      </c>
      <c r="X76" s="66">
        <f>IF($A76="","",IF(ISERROR(INDEX(InputData!$R:$R,MATCH(CONCATENATE($E76,"-3"),InputData!$AA:$AA,0)))=TRUE,0,INDEX(InputData!$R:$R,MATCH(CONCATENATE($E76,"-3"),InputData!$AA:$AA,0))))</f>
        <v>0</v>
      </c>
      <c r="Y76" s="66">
        <f>IF($A76="","",IF(ISERROR(INDEX(InputData!$R:$R,MATCH(CONCATENATE($E76,"-4"),InputData!$AA:$AA,0)))=TRUE,0,INDEX(InputData!$R:$R,MATCH(CONCATENATE($E76,"-4"),InputData!$AA:$AA,0))))</f>
        <v>0</v>
      </c>
      <c r="Z76" s="66">
        <f>IF($A76="","",IF(ISERROR(INDEX(InputData!$R:$R,MATCH(CONCATENATE($E76,"-5"),InputData!$AA:$AA,0)))=TRUE,0,INDEX(InputData!$R:$R,MATCH(CONCATENATE($E76,"-5"),InputData!$AA:$AA,0))))</f>
        <v>0</v>
      </c>
      <c r="AA76" s="66">
        <f>IF($A76="","",IF(ISERROR(INDEX(InputData!$R:$R,MATCH(CONCATENATE($E76,"-6"),InputData!$AA:$AA,0)))=TRUE,0,INDEX(InputData!$R:$R,MATCH(CONCATENATE($E76,"-6"),InputData!$AA:$AA,0))))</f>
        <v>0</v>
      </c>
      <c r="AB76" s="66">
        <f>IF($A76="","",IF(ISERROR(INDEX(InputData!$R:$R,MATCH(CONCATENATE($E76,"-7"),InputData!$AA:$AA,0)))=TRUE,0,INDEX(InputData!$R:$R,MATCH(CONCATENATE($E76,"-7"),InputData!$AA:$AA,0))))</f>
        <v>0</v>
      </c>
      <c r="AC76" s="66">
        <f>IF($A76="","",IF(ISERROR(INDEX(InputData!$R:$R,MATCH(CONCATENATE($E76,"-8"),InputData!$AA:$AA,0)))=TRUE,0,INDEX(InputData!$R:$R,MATCH(CONCATENATE($E76,"-8"),InputData!$AA:$AA,0))))</f>
        <v>0</v>
      </c>
      <c r="AD76" s="66">
        <f>IF($A76="","",IF(ISERROR(INDEX(InputData!$R:$R,MATCH(CONCATENATE($E76,"-9"),InputData!$AA:$AA,0)))=TRUE,0,INDEX(InputData!$R:$R,MATCH(CONCATENATE($E76,"-9"),InputData!$AA:$AA,0))))</f>
        <v>0</v>
      </c>
      <c r="AE76" s="66">
        <f>IF($A76="","",IF(ISERROR(INDEX(InputData!$R:$R,MATCH(CONCATENATE($E76,"-10"),InputData!$AA:$AA,0)))=TRUE,0,INDEX(InputData!$R:$R,MATCH(CONCATENATE($E76,"-10"),InputData!$AA:$AA,0))))</f>
        <v>0</v>
      </c>
      <c r="AF76" s="173">
        <f t="shared" si="6"/>
        <v>0</v>
      </c>
      <c r="AG76" s="168">
        <f t="shared" si="7"/>
        <v>0</v>
      </c>
    </row>
    <row r="77" spans="1:33" x14ac:dyDescent="0.25">
      <c r="A77" s="179" t="b">
        <f>IF(A76&lt;MAX(InputData!D:D),A76+1,IF(OR(A76="",A76=MAX(InputData!D:D)),""))</f>
        <v>0</v>
      </c>
      <c r="B77" s="4" t="e">
        <f>IF(A77="","",INDEX(InputData!K:K,MATCH($E77,InputData!$N:$N,0)))</f>
        <v>#N/A</v>
      </c>
      <c r="C77" s="3" t="e">
        <f>IF(A77="","",INDEX(InputData!L:L,MATCH($E77,InputData!$N:$N,0)))</f>
        <v>#N/A</v>
      </c>
      <c r="D77" s="3" t="e">
        <f>IF(A77="","",INDEX(InputData!M:M,MATCH($E77,InputData!$N:$N,0)))</f>
        <v>#N/A</v>
      </c>
      <c r="E77" s="3" t="str">
        <f>IF(A77="","",IF(ISERROR(VLOOKUP(A77,InputData!$D$2:$N$5001,11,FALSE))=TRUE,"",VLOOKUP(A77,InputData!$D$2:$N$5001,11,FALSE)))</f>
        <v/>
      </c>
      <c r="F77" s="58" t="str">
        <f>IF(H77="","",1*ISERROR(VLOOKUP(H77,H$1:H76,1,FALSE)))</f>
        <v/>
      </c>
      <c r="G77" s="58" t="str">
        <f>IF(F77=0,0,IF(F77="","",SUM(F$2:F77)))</f>
        <v/>
      </c>
      <c r="H77" s="144" t="str">
        <f t="shared" si="4"/>
        <v/>
      </c>
      <c r="I77" s="3">
        <f t="array" ref="I77">IF(A77="","",MAX(IF(InputData!$N$2:$N$5001=E77,InputData!$O$2:$O$5001)))</f>
        <v>0</v>
      </c>
      <c r="J77" s="146">
        <f>IF(A77="","",COUNTIF(InputData!N:N,E77))</f>
        <v>1048575</v>
      </c>
      <c r="K77" s="145" t="e">
        <f>IF($B77="","",VLOOKUP($B77,Baseline!A$2:F$101,4,FALSE))</f>
        <v>#N/A</v>
      </c>
      <c r="L77" s="58">
        <f t="array" ref="L77">IF($A77="","",MAX(IF(InputData!$N$2:$N$5001=$E77,InputData!W$2:W$5001)))</f>
        <v>0</v>
      </c>
      <c r="M77" s="58">
        <f t="array" ref="M77">IF($A77="","",MAX(IF(InputData!$N$2:$N$5001=$E77,InputData!X$2:X$5001)))</f>
        <v>0</v>
      </c>
      <c r="N77" s="58">
        <f t="array" ref="N77">IF($A77="","",MAX(IF(InputData!$N$2:$N$5001=$E77,InputData!Y$2:Y$5001)))</f>
        <v>0</v>
      </c>
      <c r="O77" s="58">
        <f t="array" ref="O77">IF($A77="","",MAX(IF(InputData!$N$2:$N$5001=$E77,InputData!Z$2:Z$5001)))</f>
        <v>0</v>
      </c>
      <c r="P77" s="146">
        <f t="shared" si="5"/>
        <v>0</v>
      </c>
      <c r="Q77" s="163" t="e">
        <f>IF($B77="","",VLOOKUP($B77,Baseline!A$2:F$101,5,FALSE))</f>
        <v>#N/A</v>
      </c>
      <c r="R77" s="6">
        <f t="array" ref="R77">IF($A77="","",SUM(IF(InputData!$N$2:$N$5001=$E77,InputData!$Q$2:$Q$5001))/COUNTIF(InputData!$N$2:$N$5001,$E77))</f>
        <v>0</v>
      </c>
      <c r="S77" s="6">
        <f t="array" ref="S77">IF($A77="","",IF(ISERROR(STDEV(IF(InputData!$N$2:$N$5001=$E77,InputData!$Q$2:$Q$5001))),"",STDEV(IF(InputData!$N$2:$N$5001=$E77,InputData!$Q$2:$Q$5001))))</f>
        <v>0</v>
      </c>
      <c r="T77" s="164">
        <f t="array" ref="T77">IF($A77="","",IF(ISERROR(STDEV(IF(InputData!$G$2:$G$5001=$H77,InputData!$Q$2:$Q$5001))),"",STDEV(IF(InputData!$G$2:$G$5001=$H77,InputData!$Q$2:$Q$5001))))</f>
        <v>0</v>
      </c>
      <c r="U77" s="172" t="e">
        <f>IF($B77="","",VLOOKUP($B77,Baseline!A$2:F$101,6,FALSE))</f>
        <v>#N/A</v>
      </c>
      <c r="V77" s="66">
        <f>IF($A77="","",IF(ISERROR(INDEX(InputData!$R:$R,MATCH(CONCATENATE($E77,"-1"),InputData!$AA:$AA,0)))=TRUE,0,INDEX(InputData!$R:$R,MATCH(CONCATENATE($E77,"-1"),InputData!$AA:$AA,0))))</f>
        <v>0</v>
      </c>
      <c r="W77" s="66">
        <f>IF($A77="","",IF(ISERROR(INDEX(InputData!$R:$R,MATCH(CONCATENATE($E77,"-2"),InputData!$AA:$AA,0)))=TRUE,0,INDEX(InputData!$R:$R,MATCH(CONCATENATE($E77,"-2"),InputData!$AA:$AA,0))))</f>
        <v>0</v>
      </c>
      <c r="X77" s="66">
        <f>IF($A77="","",IF(ISERROR(INDEX(InputData!$R:$R,MATCH(CONCATENATE($E77,"-3"),InputData!$AA:$AA,0)))=TRUE,0,INDEX(InputData!$R:$R,MATCH(CONCATENATE($E77,"-3"),InputData!$AA:$AA,0))))</f>
        <v>0</v>
      </c>
      <c r="Y77" s="66">
        <f>IF($A77="","",IF(ISERROR(INDEX(InputData!$R:$R,MATCH(CONCATENATE($E77,"-4"),InputData!$AA:$AA,0)))=TRUE,0,INDEX(InputData!$R:$R,MATCH(CONCATENATE($E77,"-4"),InputData!$AA:$AA,0))))</f>
        <v>0</v>
      </c>
      <c r="Z77" s="66">
        <f>IF($A77="","",IF(ISERROR(INDEX(InputData!$R:$R,MATCH(CONCATENATE($E77,"-5"),InputData!$AA:$AA,0)))=TRUE,0,INDEX(InputData!$R:$R,MATCH(CONCATENATE($E77,"-5"),InputData!$AA:$AA,0))))</f>
        <v>0</v>
      </c>
      <c r="AA77" s="66">
        <f>IF($A77="","",IF(ISERROR(INDEX(InputData!$R:$R,MATCH(CONCATENATE($E77,"-6"),InputData!$AA:$AA,0)))=TRUE,0,INDEX(InputData!$R:$R,MATCH(CONCATENATE($E77,"-6"),InputData!$AA:$AA,0))))</f>
        <v>0</v>
      </c>
      <c r="AB77" s="66">
        <f>IF($A77="","",IF(ISERROR(INDEX(InputData!$R:$R,MATCH(CONCATENATE($E77,"-7"),InputData!$AA:$AA,0)))=TRUE,0,INDEX(InputData!$R:$R,MATCH(CONCATENATE($E77,"-7"),InputData!$AA:$AA,0))))</f>
        <v>0</v>
      </c>
      <c r="AC77" s="66">
        <f>IF($A77="","",IF(ISERROR(INDEX(InputData!$R:$R,MATCH(CONCATENATE($E77,"-8"),InputData!$AA:$AA,0)))=TRUE,0,INDEX(InputData!$R:$R,MATCH(CONCATENATE($E77,"-8"),InputData!$AA:$AA,0))))</f>
        <v>0</v>
      </c>
      <c r="AD77" s="66">
        <f>IF($A77="","",IF(ISERROR(INDEX(InputData!$R:$R,MATCH(CONCATENATE($E77,"-9"),InputData!$AA:$AA,0)))=TRUE,0,INDEX(InputData!$R:$R,MATCH(CONCATENATE($E77,"-9"),InputData!$AA:$AA,0))))</f>
        <v>0</v>
      </c>
      <c r="AE77" s="66">
        <f>IF($A77="","",IF(ISERROR(INDEX(InputData!$R:$R,MATCH(CONCATENATE($E77,"-10"),InputData!$AA:$AA,0)))=TRUE,0,INDEX(InputData!$R:$R,MATCH(CONCATENATE($E77,"-10"),InputData!$AA:$AA,0))))</f>
        <v>0</v>
      </c>
      <c r="AF77" s="173">
        <f t="shared" si="6"/>
        <v>0</v>
      </c>
      <c r="AG77" s="168">
        <f t="shared" si="7"/>
        <v>0</v>
      </c>
    </row>
    <row r="78" spans="1:33" x14ac:dyDescent="0.25">
      <c r="A78" s="179" t="b">
        <f>IF(A77&lt;MAX(InputData!D:D),A77+1,IF(OR(A77="",A77=MAX(InputData!D:D)),""))</f>
        <v>0</v>
      </c>
      <c r="B78" s="4" t="e">
        <f>IF(A78="","",INDEX(InputData!K:K,MATCH($E78,InputData!$N:$N,0)))</f>
        <v>#N/A</v>
      </c>
      <c r="C78" s="3" t="e">
        <f>IF(A78="","",INDEX(InputData!L:L,MATCH($E78,InputData!$N:$N,0)))</f>
        <v>#N/A</v>
      </c>
      <c r="D78" s="3" t="e">
        <f>IF(A78="","",INDEX(InputData!M:M,MATCH($E78,InputData!$N:$N,0)))</f>
        <v>#N/A</v>
      </c>
      <c r="E78" s="3" t="str">
        <f>IF(A78="","",IF(ISERROR(VLOOKUP(A78,InputData!$D$2:$N$5001,11,FALSE))=TRUE,"",VLOOKUP(A78,InputData!$D$2:$N$5001,11,FALSE)))</f>
        <v/>
      </c>
      <c r="F78" s="58" t="str">
        <f>IF(H78="","",1*ISERROR(VLOOKUP(H78,H$1:H77,1,FALSE)))</f>
        <v/>
      </c>
      <c r="G78" s="58" t="str">
        <f>IF(F78=0,0,IF(F78="","",SUM(F$2:F78)))</f>
        <v/>
      </c>
      <c r="H78" s="144" t="str">
        <f t="shared" si="4"/>
        <v/>
      </c>
      <c r="I78" s="3">
        <f t="array" ref="I78">IF(A78="","",MAX(IF(InputData!$N$2:$N$5001=E78,InputData!$O$2:$O$5001)))</f>
        <v>0</v>
      </c>
      <c r="J78" s="146">
        <f>IF(A78="","",COUNTIF(InputData!N:N,E78))</f>
        <v>1048575</v>
      </c>
      <c r="K78" s="145" t="e">
        <f>IF($B78="","",VLOOKUP($B78,Baseline!A$2:F$101,4,FALSE))</f>
        <v>#N/A</v>
      </c>
      <c r="L78" s="58">
        <f t="array" ref="L78">IF($A78="","",MAX(IF(InputData!$N$2:$N$5001=$E78,InputData!W$2:W$5001)))</f>
        <v>0</v>
      </c>
      <c r="M78" s="58">
        <f t="array" ref="M78">IF($A78="","",MAX(IF(InputData!$N$2:$N$5001=$E78,InputData!X$2:X$5001)))</f>
        <v>0</v>
      </c>
      <c r="N78" s="58">
        <f t="array" ref="N78">IF($A78="","",MAX(IF(InputData!$N$2:$N$5001=$E78,InputData!Y$2:Y$5001)))</f>
        <v>0</v>
      </c>
      <c r="O78" s="58">
        <f t="array" ref="O78">IF($A78="","",MAX(IF(InputData!$N$2:$N$5001=$E78,InputData!Z$2:Z$5001)))</f>
        <v>0</v>
      </c>
      <c r="P78" s="146">
        <f t="shared" si="5"/>
        <v>0</v>
      </c>
      <c r="Q78" s="163" t="e">
        <f>IF($B78="","",VLOOKUP($B78,Baseline!A$2:F$101,5,FALSE))</f>
        <v>#N/A</v>
      </c>
      <c r="R78" s="6">
        <f t="array" ref="R78">IF($A78="","",SUM(IF(InputData!$N$2:$N$5001=$E78,InputData!$Q$2:$Q$5001))/COUNTIF(InputData!$N$2:$N$5001,$E78))</f>
        <v>0</v>
      </c>
      <c r="S78" s="6">
        <f t="array" ref="S78">IF($A78="","",IF(ISERROR(STDEV(IF(InputData!$N$2:$N$5001=$E78,InputData!$Q$2:$Q$5001))),"",STDEV(IF(InputData!$N$2:$N$5001=$E78,InputData!$Q$2:$Q$5001))))</f>
        <v>0</v>
      </c>
      <c r="T78" s="164">
        <f t="array" ref="T78">IF($A78="","",IF(ISERROR(STDEV(IF(InputData!$G$2:$G$5001=$H78,InputData!$Q$2:$Q$5001))),"",STDEV(IF(InputData!$G$2:$G$5001=$H78,InputData!$Q$2:$Q$5001))))</f>
        <v>0</v>
      </c>
      <c r="U78" s="172" t="e">
        <f>IF($B78="","",VLOOKUP($B78,Baseline!A$2:F$101,6,FALSE))</f>
        <v>#N/A</v>
      </c>
      <c r="V78" s="66">
        <f>IF($A78="","",IF(ISERROR(INDEX(InputData!$R:$R,MATCH(CONCATENATE($E78,"-1"),InputData!$AA:$AA,0)))=TRUE,0,INDEX(InputData!$R:$R,MATCH(CONCATENATE($E78,"-1"),InputData!$AA:$AA,0))))</f>
        <v>0</v>
      </c>
      <c r="W78" s="66">
        <f>IF($A78="","",IF(ISERROR(INDEX(InputData!$R:$R,MATCH(CONCATENATE($E78,"-2"),InputData!$AA:$AA,0)))=TRUE,0,INDEX(InputData!$R:$R,MATCH(CONCATENATE($E78,"-2"),InputData!$AA:$AA,0))))</f>
        <v>0</v>
      </c>
      <c r="X78" s="66">
        <f>IF($A78="","",IF(ISERROR(INDEX(InputData!$R:$R,MATCH(CONCATENATE($E78,"-3"),InputData!$AA:$AA,0)))=TRUE,0,INDEX(InputData!$R:$R,MATCH(CONCATENATE($E78,"-3"),InputData!$AA:$AA,0))))</f>
        <v>0</v>
      </c>
      <c r="Y78" s="66">
        <f>IF($A78="","",IF(ISERROR(INDEX(InputData!$R:$R,MATCH(CONCATENATE($E78,"-4"),InputData!$AA:$AA,0)))=TRUE,0,INDEX(InputData!$R:$R,MATCH(CONCATENATE($E78,"-4"),InputData!$AA:$AA,0))))</f>
        <v>0</v>
      </c>
      <c r="Z78" s="66">
        <f>IF($A78="","",IF(ISERROR(INDEX(InputData!$R:$R,MATCH(CONCATENATE($E78,"-5"),InputData!$AA:$AA,0)))=TRUE,0,INDEX(InputData!$R:$R,MATCH(CONCATENATE($E78,"-5"),InputData!$AA:$AA,0))))</f>
        <v>0</v>
      </c>
      <c r="AA78" s="66">
        <f>IF($A78="","",IF(ISERROR(INDEX(InputData!$R:$R,MATCH(CONCATENATE($E78,"-6"),InputData!$AA:$AA,0)))=TRUE,0,INDEX(InputData!$R:$R,MATCH(CONCATENATE($E78,"-6"),InputData!$AA:$AA,0))))</f>
        <v>0</v>
      </c>
      <c r="AB78" s="66">
        <f>IF($A78="","",IF(ISERROR(INDEX(InputData!$R:$R,MATCH(CONCATENATE($E78,"-7"),InputData!$AA:$AA,0)))=TRUE,0,INDEX(InputData!$R:$R,MATCH(CONCATENATE($E78,"-7"),InputData!$AA:$AA,0))))</f>
        <v>0</v>
      </c>
      <c r="AC78" s="66">
        <f>IF($A78="","",IF(ISERROR(INDEX(InputData!$R:$R,MATCH(CONCATENATE($E78,"-8"),InputData!$AA:$AA,0)))=TRUE,0,INDEX(InputData!$R:$R,MATCH(CONCATENATE($E78,"-8"),InputData!$AA:$AA,0))))</f>
        <v>0</v>
      </c>
      <c r="AD78" s="66">
        <f>IF($A78="","",IF(ISERROR(INDEX(InputData!$R:$R,MATCH(CONCATENATE($E78,"-9"),InputData!$AA:$AA,0)))=TRUE,0,INDEX(InputData!$R:$R,MATCH(CONCATENATE($E78,"-9"),InputData!$AA:$AA,0))))</f>
        <v>0</v>
      </c>
      <c r="AE78" s="66">
        <f>IF($A78="","",IF(ISERROR(INDEX(InputData!$R:$R,MATCH(CONCATENATE($E78,"-10"),InputData!$AA:$AA,0)))=TRUE,0,INDEX(InputData!$R:$R,MATCH(CONCATENATE($E78,"-10"),InputData!$AA:$AA,0))))</f>
        <v>0</v>
      </c>
      <c r="AF78" s="173">
        <f t="shared" si="6"/>
        <v>0</v>
      </c>
      <c r="AG78" s="168">
        <f t="shared" si="7"/>
        <v>0</v>
      </c>
    </row>
    <row r="79" spans="1:33" x14ac:dyDescent="0.25">
      <c r="A79" s="179" t="b">
        <f>IF(A78&lt;MAX(InputData!D:D),A78+1,IF(OR(A78="",A78=MAX(InputData!D:D)),""))</f>
        <v>0</v>
      </c>
      <c r="B79" s="4" t="e">
        <f>IF(A79="","",INDEX(InputData!K:K,MATCH($E79,InputData!$N:$N,0)))</f>
        <v>#N/A</v>
      </c>
      <c r="C79" s="3" t="e">
        <f>IF(A79="","",INDEX(InputData!L:L,MATCH($E79,InputData!$N:$N,0)))</f>
        <v>#N/A</v>
      </c>
      <c r="D79" s="3" t="e">
        <f>IF(A79="","",INDEX(InputData!M:M,MATCH($E79,InputData!$N:$N,0)))</f>
        <v>#N/A</v>
      </c>
      <c r="E79" s="3" t="str">
        <f>IF(A79="","",IF(ISERROR(VLOOKUP(A79,InputData!$D$2:$N$5001,11,FALSE))=TRUE,"",VLOOKUP(A79,InputData!$D$2:$N$5001,11,FALSE)))</f>
        <v/>
      </c>
      <c r="F79" s="58" t="str">
        <f>IF(H79="","",1*ISERROR(VLOOKUP(H79,H$1:H78,1,FALSE)))</f>
        <v/>
      </c>
      <c r="G79" s="58" t="str">
        <f>IF(F79=0,0,IF(F79="","",SUM(F$2:F79)))</f>
        <v/>
      </c>
      <c r="H79" s="144" t="str">
        <f t="shared" si="4"/>
        <v/>
      </c>
      <c r="I79" s="3">
        <f t="array" ref="I79">IF(A79="","",MAX(IF(InputData!$N$2:$N$5001=E79,InputData!$O$2:$O$5001)))</f>
        <v>0</v>
      </c>
      <c r="J79" s="146">
        <f>IF(A79="","",COUNTIF(InputData!N:N,E79))</f>
        <v>1048575</v>
      </c>
      <c r="K79" s="145" t="e">
        <f>IF($B79="","",VLOOKUP($B79,Baseline!A$2:F$101,4,FALSE))</f>
        <v>#N/A</v>
      </c>
      <c r="L79" s="58">
        <f t="array" ref="L79">IF($A79="","",MAX(IF(InputData!$N$2:$N$5001=$E79,InputData!W$2:W$5001)))</f>
        <v>0</v>
      </c>
      <c r="M79" s="58">
        <f t="array" ref="M79">IF($A79="","",MAX(IF(InputData!$N$2:$N$5001=$E79,InputData!X$2:X$5001)))</f>
        <v>0</v>
      </c>
      <c r="N79" s="58">
        <f t="array" ref="N79">IF($A79="","",MAX(IF(InputData!$N$2:$N$5001=$E79,InputData!Y$2:Y$5001)))</f>
        <v>0</v>
      </c>
      <c r="O79" s="58">
        <f t="array" ref="O79">IF($A79="","",MAX(IF(InputData!$N$2:$N$5001=$E79,InputData!Z$2:Z$5001)))</f>
        <v>0</v>
      </c>
      <c r="P79" s="146">
        <f t="shared" si="5"/>
        <v>0</v>
      </c>
      <c r="Q79" s="163" t="e">
        <f>IF($B79="","",VLOOKUP($B79,Baseline!A$2:F$101,5,FALSE))</f>
        <v>#N/A</v>
      </c>
      <c r="R79" s="6">
        <f t="array" ref="R79">IF($A79="","",SUM(IF(InputData!$N$2:$N$5001=$E79,InputData!$Q$2:$Q$5001))/COUNTIF(InputData!$N$2:$N$5001,$E79))</f>
        <v>0</v>
      </c>
      <c r="S79" s="6">
        <f t="array" ref="S79">IF($A79="","",IF(ISERROR(STDEV(IF(InputData!$N$2:$N$5001=$E79,InputData!$Q$2:$Q$5001))),"",STDEV(IF(InputData!$N$2:$N$5001=$E79,InputData!$Q$2:$Q$5001))))</f>
        <v>0</v>
      </c>
      <c r="T79" s="164">
        <f t="array" ref="T79">IF($A79="","",IF(ISERROR(STDEV(IF(InputData!$G$2:$G$5001=$H79,InputData!$Q$2:$Q$5001))),"",STDEV(IF(InputData!$G$2:$G$5001=$H79,InputData!$Q$2:$Q$5001))))</f>
        <v>0</v>
      </c>
      <c r="U79" s="172" t="e">
        <f>IF($B79="","",VLOOKUP($B79,Baseline!A$2:F$101,6,FALSE))</f>
        <v>#N/A</v>
      </c>
      <c r="V79" s="66">
        <f>IF($A79="","",IF(ISERROR(INDEX(InputData!$R:$R,MATCH(CONCATENATE($E79,"-1"),InputData!$AA:$AA,0)))=TRUE,0,INDEX(InputData!$R:$R,MATCH(CONCATENATE($E79,"-1"),InputData!$AA:$AA,0))))</f>
        <v>0</v>
      </c>
      <c r="W79" s="66">
        <f>IF($A79="","",IF(ISERROR(INDEX(InputData!$R:$R,MATCH(CONCATENATE($E79,"-2"),InputData!$AA:$AA,0)))=TRUE,0,INDEX(InputData!$R:$R,MATCH(CONCATENATE($E79,"-2"),InputData!$AA:$AA,0))))</f>
        <v>0</v>
      </c>
      <c r="X79" s="66">
        <f>IF($A79="","",IF(ISERROR(INDEX(InputData!$R:$R,MATCH(CONCATENATE($E79,"-3"),InputData!$AA:$AA,0)))=TRUE,0,INDEX(InputData!$R:$R,MATCH(CONCATENATE($E79,"-3"),InputData!$AA:$AA,0))))</f>
        <v>0</v>
      </c>
      <c r="Y79" s="66">
        <f>IF($A79="","",IF(ISERROR(INDEX(InputData!$R:$R,MATCH(CONCATENATE($E79,"-4"),InputData!$AA:$AA,0)))=TRUE,0,INDEX(InputData!$R:$R,MATCH(CONCATENATE($E79,"-4"),InputData!$AA:$AA,0))))</f>
        <v>0</v>
      </c>
      <c r="Z79" s="66">
        <f>IF($A79="","",IF(ISERROR(INDEX(InputData!$R:$R,MATCH(CONCATENATE($E79,"-5"),InputData!$AA:$AA,0)))=TRUE,0,INDEX(InputData!$R:$R,MATCH(CONCATENATE($E79,"-5"),InputData!$AA:$AA,0))))</f>
        <v>0</v>
      </c>
      <c r="AA79" s="66">
        <f>IF($A79="","",IF(ISERROR(INDEX(InputData!$R:$R,MATCH(CONCATENATE($E79,"-6"),InputData!$AA:$AA,0)))=TRUE,0,INDEX(InputData!$R:$R,MATCH(CONCATENATE($E79,"-6"),InputData!$AA:$AA,0))))</f>
        <v>0</v>
      </c>
      <c r="AB79" s="66">
        <f>IF($A79="","",IF(ISERROR(INDEX(InputData!$R:$R,MATCH(CONCATENATE($E79,"-7"),InputData!$AA:$AA,0)))=TRUE,0,INDEX(InputData!$R:$R,MATCH(CONCATENATE($E79,"-7"),InputData!$AA:$AA,0))))</f>
        <v>0</v>
      </c>
      <c r="AC79" s="66">
        <f>IF($A79="","",IF(ISERROR(INDEX(InputData!$R:$R,MATCH(CONCATENATE($E79,"-8"),InputData!$AA:$AA,0)))=TRUE,0,INDEX(InputData!$R:$R,MATCH(CONCATENATE($E79,"-8"),InputData!$AA:$AA,0))))</f>
        <v>0</v>
      </c>
      <c r="AD79" s="66">
        <f>IF($A79="","",IF(ISERROR(INDEX(InputData!$R:$R,MATCH(CONCATENATE($E79,"-9"),InputData!$AA:$AA,0)))=TRUE,0,INDEX(InputData!$R:$R,MATCH(CONCATENATE($E79,"-9"),InputData!$AA:$AA,0))))</f>
        <v>0</v>
      </c>
      <c r="AE79" s="66">
        <f>IF($A79="","",IF(ISERROR(INDEX(InputData!$R:$R,MATCH(CONCATENATE($E79,"-10"),InputData!$AA:$AA,0)))=TRUE,0,INDEX(InputData!$R:$R,MATCH(CONCATENATE($E79,"-10"),InputData!$AA:$AA,0))))</f>
        <v>0</v>
      </c>
      <c r="AF79" s="173">
        <f t="shared" si="6"/>
        <v>0</v>
      </c>
      <c r="AG79" s="168">
        <f t="shared" si="7"/>
        <v>0</v>
      </c>
    </row>
    <row r="80" spans="1:33" x14ac:dyDescent="0.25">
      <c r="A80" s="179" t="b">
        <f>IF(A79&lt;MAX(InputData!D:D),A79+1,IF(OR(A79="",A79=MAX(InputData!D:D)),""))</f>
        <v>0</v>
      </c>
      <c r="B80" s="4" t="e">
        <f>IF(A80="","",INDEX(InputData!K:K,MATCH($E80,InputData!$N:$N,0)))</f>
        <v>#N/A</v>
      </c>
      <c r="C80" s="3" t="e">
        <f>IF(A80="","",INDEX(InputData!L:L,MATCH($E80,InputData!$N:$N,0)))</f>
        <v>#N/A</v>
      </c>
      <c r="D80" s="3" t="e">
        <f>IF(A80="","",INDEX(InputData!M:M,MATCH($E80,InputData!$N:$N,0)))</f>
        <v>#N/A</v>
      </c>
      <c r="E80" s="3" t="str">
        <f>IF(A80="","",IF(ISERROR(VLOOKUP(A80,InputData!$D$2:$N$5001,11,FALSE))=TRUE,"",VLOOKUP(A80,InputData!$D$2:$N$5001,11,FALSE)))</f>
        <v/>
      </c>
      <c r="F80" s="58" t="str">
        <f>IF(H80="","",1*ISERROR(VLOOKUP(H80,H$1:H79,1,FALSE)))</f>
        <v/>
      </c>
      <c r="G80" s="58" t="str">
        <f>IF(F80=0,0,IF(F80="","",SUM(F$2:F80)))</f>
        <v/>
      </c>
      <c r="H80" s="144" t="str">
        <f t="shared" si="4"/>
        <v/>
      </c>
      <c r="I80" s="3">
        <f t="array" ref="I80">IF(A80="","",MAX(IF(InputData!$N$2:$N$5001=E80,InputData!$O$2:$O$5001)))</f>
        <v>0</v>
      </c>
      <c r="J80" s="146">
        <f>IF(A80="","",COUNTIF(InputData!N:N,E80))</f>
        <v>1048575</v>
      </c>
      <c r="K80" s="145" t="e">
        <f>IF($B80="","",VLOOKUP($B80,Baseline!A$2:F$101,4,FALSE))</f>
        <v>#N/A</v>
      </c>
      <c r="L80" s="58">
        <f t="array" ref="L80">IF($A80="","",MAX(IF(InputData!$N$2:$N$5001=$E80,InputData!W$2:W$5001)))</f>
        <v>0</v>
      </c>
      <c r="M80" s="58">
        <f t="array" ref="M80">IF($A80="","",MAX(IF(InputData!$N$2:$N$5001=$E80,InputData!X$2:X$5001)))</f>
        <v>0</v>
      </c>
      <c r="N80" s="58">
        <f t="array" ref="N80">IF($A80="","",MAX(IF(InputData!$N$2:$N$5001=$E80,InputData!Y$2:Y$5001)))</f>
        <v>0</v>
      </c>
      <c r="O80" s="58">
        <f t="array" ref="O80">IF($A80="","",MAX(IF(InputData!$N$2:$N$5001=$E80,InputData!Z$2:Z$5001)))</f>
        <v>0</v>
      </c>
      <c r="P80" s="146">
        <f t="shared" si="5"/>
        <v>0</v>
      </c>
      <c r="Q80" s="163" t="e">
        <f>IF($B80="","",VLOOKUP($B80,Baseline!A$2:F$101,5,FALSE))</f>
        <v>#N/A</v>
      </c>
      <c r="R80" s="6">
        <f t="array" ref="R80">IF($A80="","",SUM(IF(InputData!$N$2:$N$5001=$E80,InputData!$Q$2:$Q$5001))/COUNTIF(InputData!$N$2:$N$5001,$E80))</f>
        <v>0</v>
      </c>
      <c r="S80" s="6">
        <f t="array" ref="S80">IF($A80="","",IF(ISERROR(STDEV(IF(InputData!$N$2:$N$5001=$E80,InputData!$Q$2:$Q$5001))),"",STDEV(IF(InputData!$N$2:$N$5001=$E80,InputData!$Q$2:$Q$5001))))</f>
        <v>0</v>
      </c>
      <c r="T80" s="164">
        <f t="array" ref="T80">IF($A80="","",IF(ISERROR(STDEV(IF(InputData!$G$2:$G$5001=$H80,InputData!$Q$2:$Q$5001))),"",STDEV(IF(InputData!$G$2:$G$5001=$H80,InputData!$Q$2:$Q$5001))))</f>
        <v>0</v>
      </c>
      <c r="U80" s="172" t="e">
        <f>IF($B80="","",VLOOKUP($B80,Baseline!A$2:F$101,6,FALSE))</f>
        <v>#N/A</v>
      </c>
      <c r="V80" s="66">
        <f>IF($A80="","",IF(ISERROR(INDEX(InputData!$R:$R,MATCH(CONCATENATE($E80,"-1"),InputData!$AA:$AA,0)))=TRUE,0,INDEX(InputData!$R:$R,MATCH(CONCATENATE($E80,"-1"),InputData!$AA:$AA,0))))</f>
        <v>0</v>
      </c>
      <c r="W80" s="66">
        <f>IF($A80="","",IF(ISERROR(INDEX(InputData!$R:$R,MATCH(CONCATENATE($E80,"-2"),InputData!$AA:$AA,0)))=TRUE,0,INDEX(InputData!$R:$R,MATCH(CONCATENATE($E80,"-2"),InputData!$AA:$AA,0))))</f>
        <v>0</v>
      </c>
      <c r="X80" s="66">
        <f>IF($A80="","",IF(ISERROR(INDEX(InputData!$R:$R,MATCH(CONCATENATE($E80,"-3"),InputData!$AA:$AA,0)))=TRUE,0,INDEX(InputData!$R:$R,MATCH(CONCATENATE($E80,"-3"),InputData!$AA:$AA,0))))</f>
        <v>0</v>
      </c>
      <c r="Y80" s="66">
        <f>IF($A80="","",IF(ISERROR(INDEX(InputData!$R:$R,MATCH(CONCATENATE($E80,"-4"),InputData!$AA:$AA,0)))=TRUE,0,INDEX(InputData!$R:$R,MATCH(CONCATENATE($E80,"-4"),InputData!$AA:$AA,0))))</f>
        <v>0</v>
      </c>
      <c r="Z80" s="66">
        <f>IF($A80="","",IF(ISERROR(INDEX(InputData!$R:$R,MATCH(CONCATENATE($E80,"-5"),InputData!$AA:$AA,0)))=TRUE,0,INDEX(InputData!$R:$R,MATCH(CONCATENATE($E80,"-5"),InputData!$AA:$AA,0))))</f>
        <v>0</v>
      </c>
      <c r="AA80" s="66">
        <f>IF($A80="","",IF(ISERROR(INDEX(InputData!$R:$R,MATCH(CONCATENATE($E80,"-6"),InputData!$AA:$AA,0)))=TRUE,0,INDEX(InputData!$R:$R,MATCH(CONCATENATE($E80,"-6"),InputData!$AA:$AA,0))))</f>
        <v>0</v>
      </c>
      <c r="AB80" s="66">
        <f>IF($A80="","",IF(ISERROR(INDEX(InputData!$R:$R,MATCH(CONCATENATE($E80,"-7"),InputData!$AA:$AA,0)))=TRUE,0,INDEX(InputData!$R:$R,MATCH(CONCATENATE($E80,"-7"),InputData!$AA:$AA,0))))</f>
        <v>0</v>
      </c>
      <c r="AC80" s="66">
        <f>IF($A80="","",IF(ISERROR(INDEX(InputData!$R:$R,MATCH(CONCATENATE($E80,"-8"),InputData!$AA:$AA,0)))=TRUE,0,INDEX(InputData!$R:$R,MATCH(CONCATENATE($E80,"-8"),InputData!$AA:$AA,0))))</f>
        <v>0</v>
      </c>
      <c r="AD80" s="66">
        <f>IF($A80="","",IF(ISERROR(INDEX(InputData!$R:$R,MATCH(CONCATENATE($E80,"-9"),InputData!$AA:$AA,0)))=TRUE,0,INDEX(InputData!$R:$R,MATCH(CONCATENATE($E80,"-9"),InputData!$AA:$AA,0))))</f>
        <v>0</v>
      </c>
      <c r="AE80" s="66">
        <f>IF($A80="","",IF(ISERROR(INDEX(InputData!$R:$R,MATCH(CONCATENATE($E80,"-10"),InputData!$AA:$AA,0)))=TRUE,0,INDEX(InputData!$R:$R,MATCH(CONCATENATE($E80,"-10"),InputData!$AA:$AA,0))))</f>
        <v>0</v>
      </c>
      <c r="AF80" s="173">
        <f t="shared" si="6"/>
        <v>0</v>
      </c>
      <c r="AG80" s="168">
        <f t="shared" si="7"/>
        <v>0</v>
      </c>
    </row>
    <row r="81" spans="1:33" x14ac:dyDescent="0.25">
      <c r="A81" s="179" t="b">
        <f>IF(A80&lt;MAX(InputData!D:D),A80+1,IF(OR(A80="",A80=MAX(InputData!D:D)),""))</f>
        <v>0</v>
      </c>
      <c r="B81" s="4" t="e">
        <f>IF(A81="","",INDEX(InputData!K:K,MATCH($E81,InputData!$N:$N,0)))</f>
        <v>#N/A</v>
      </c>
      <c r="C81" s="3" t="e">
        <f>IF(A81="","",INDEX(InputData!L:L,MATCH($E81,InputData!$N:$N,0)))</f>
        <v>#N/A</v>
      </c>
      <c r="D81" s="3" t="e">
        <f>IF(A81="","",INDEX(InputData!M:M,MATCH($E81,InputData!$N:$N,0)))</f>
        <v>#N/A</v>
      </c>
      <c r="E81" s="3" t="str">
        <f>IF(A81="","",IF(ISERROR(VLOOKUP(A81,InputData!$D$2:$N$5001,11,FALSE))=TRUE,"",VLOOKUP(A81,InputData!$D$2:$N$5001,11,FALSE)))</f>
        <v/>
      </c>
      <c r="F81" s="58" t="str">
        <f>IF(H81="","",1*ISERROR(VLOOKUP(H81,H$1:H80,1,FALSE)))</f>
        <v/>
      </c>
      <c r="G81" s="58" t="str">
        <f>IF(F81=0,0,IF(F81="","",SUM(F$2:F81)))</f>
        <v/>
      </c>
      <c r="H81" s="144" t="str">
        <f t="shared" si="4"/>
        <v/>
      </c>
      <c r="I81" s="3">
        <f t="array" ref="I81">IF(A81="","",MAX(IF(InputData!$N$2:$N$5001=E81,InputData!$O$2:$O$5001)))</f>
        <v>0</v>
      </c>
      <c r="J81" s="146">
        <f>IF(A81="","",COUNTIF(InputData!N:N,E81))</f>
        <v>1048575</v>
      </c>
      <c r="K81" s="145" t="e">
        <f>IF($B81="","",VLOOKUP($B81,Baseline!A$2:F$101,4,FALSE))</f>
        <v>#N/A</v>
      </c>
      <c r="L81" s="58">
        <f t="array" ref="L81">IF($A81="","",MAX(IF(InputData!$N$2:$N$5001=$E81,InputData!W$2:W$5001)))</f>
        <v>0</v>
      </c>
      <c r="M81" s="58">
        <f t="array" ref="M81">IF($A81="","",MAX(IF(InputData!$N$2:$N$5001=$E81,InputData!X$2:X$5001)))</f>
        <v>0</v>
      </c>
      <c r="N81" s="58">
        <f t="array" ref="N81">IF($A81="","",MAX(IF(InputData!$N$2:$N$5001=$E81,InputData!Y$2:Y$5001)))</f>
        <v>0</v>
      </c>
      <c r="O81" s="58">
        <f t="array" ref="O81">IF($A81="","",MAX(IF(InputData!$N$2:$N$5001=$E81,InputData!Z$2:Z$5001)))</f>
        <v>0</v>
      </c>
      <c r="P81" s="146">
        <f t="shared" si="5"/>
        <v>0</v>
      </c>
      <c r="Q81" s="163" t="e">
        <f>IF($B81="","",VLOOKUP($B81,Baseline!A$2:F$101,5,FALSE))</f>
        <v>#N/A</v>
      </c>
      <c r="R81" s="6">
        <f t="array" ref="R81">IF($A81="","",SUM(IF(InputData!$N$2:$N$5001=$E81,InputData!$Q$2:$Q$5001))/COUNTIF(InputData!$N$2:$N$5001,$E81))</f>
        <v>0</v>
      </c>
      <c r="S81" s="6">
        <f t="array" ref="S81">IF($A81="","",IF(ISERROR(STDEV(IF(InputData!$N$2:$N$5001=$E81,InputData!$Q$2:$Q$5001))),"",STDEV(IF(InputData!$N$2:$N$5001=$E81,InputData!$Q$2:$Q$5001))))</f>
        <v>0</v>
      </c>
      <c r="T81" s="164">
        <f t="array" ref="T81">IF($A81="","",IF(ISERROR(STDEV(IF(InputData!$G$2:$G$5001=$H81,InputData!$Q$2:$Q$5001))),"",STDEV(IF(InputData!$G$2:$G$5001=$H81,InputData!$Q$2:$Q$5001))))</f>
        <v>0</v>
      </c>
      <c r="U81" s="172" t="e">
        <f>IF($B81="","",VLOOKUP($B81,Baseline!A$2:F$101,6,FALSE))</f>
        <v>#N/A</v>
      </c>
      <c r="V81" s="66">
        <f>IF($A81="","",IF(ISERROR(INDEX(InputData!$R:$R,MATCH(CONCATENATE($E81,"-1"),InputData!$AA:$AA,0)))=TRUE,0,INDEX(InputData!$R:$R,MATCH(CONCATENATE($E81,"-1"),InputData!$AA:$AA,0))))</f>
        <v>0</v>
      </c>
      <c r="W81" s="66">
        <f>IF($A81="","",IF(ISERROR(INDEX(InputData!$R:$R,MATCH(CONCATENATE($E81,"-2"),InputData!$AA:$AA,0)))=TRUE,0,INDEX(InputData!$R:$R,MATCH(CONCATENATE($E81,"-2"),InputData!$AA:$AA,0))))</f>
        <v>0</v>
      </c>
      <c r="X81" s="66">
        <f>IF($A81="","",IF(ISERROR(INDEX(InputData!$R:$R,MATCH(CONCATENATE($E81,"-3"),InputData!$AA:$AA,0)))=TRUE,0,INDEX(InputData!$R:$R,MATCH(CONCATENATE($E81,"-3"),InputData!$AA:$AA,0))))</f>
        <v>0</v>
      </c>
      <c r="Y81" s="66">
        <f>IF($A81="","",IF(ISERROR(INDEX(InputData!$R:$R,MATCH(CONCATENATE($E81,"-4"),InputData!$AA:$AA,0)))=TRUE,0,INDEX(InputData!$R:$R,MATCH(CONCATENATE($E81,"-4"),InputData!$AA:$AA,0))))</f>
        <v>0</v>
      </c>
      <c r="Z81" s="66">
        <f>IF($A81="","",IF(ISERROR(INDEX(InputData!$R:$R,MATCH(CONCATENATE($E81,"-5"),InputData!$AA:$AA,0)))=TRUE,0,INDEX(InputData!$R:$R,MATCH(CONCATENATE($E81,"-5"),InputData!$AA:$AA,0))))</f>
        <v>0</v>
      </c>
      <c r="AA81" s="66">
        <f>IF($A81="","",IF(ISERROR(INDEX(InputData!$R:$R,MATCH(CONCATENATE($E81,"-6"),InputData!$AA:$AA,0)))=TRUE,0,INDEX(InputData!$R:$R,MATCH(CONCATENATE($E81,"-6"),InputData!$AA:$AA,0))))</f>
        <v>0</v>
      </c>
      <c r="AB81" s="66">
        <f>IF($A81="","",IF(ISERROR(INDEX(InputData!$R:$R,MATCH(CONCATENATE($E81,"-7"),InputData!$AA:$AA,0)))=TRUE,0,INDEX(InputData!$R:$R,MATCH(CONCATENATE($E81,"-7"),InputData!$AA:$AA,0))))</f>
        <v>0</v>
      </c>
      <c r="AC81" s="66">
        <f>IF($A81="","",IF(ISERROR(INDEX(InputData!$R:$R,MATCH(CONCATENATE($E81,"-8"),InputData!$AA:$AA,0)))=TRUE,0,INDEX(InputData!$R:$R,MATCH(CONCATENATE($E81,"-8"),InputData!$AA:$AA,0))))</f>
        <v>0</v>
      </c>
      <c r="AD81" s="66">
        <f>IF($A81="","",IF(ISERROR(INDEX(InputData!$R:$R,MATCH(CONCATENATE($E81,"-9"),InputData!$AA:$AA,0)))=TRUE,0,INDEX(InputData!$R:$R,MATCH(CONCATENATE($E81,"-9"),InputData!$AA:$AA,0))))</f>
        <v>0</v>
      </c>
      <c r="AE81" s="66">
        <f>IF($A81="","",IF(ISERROR(INDEX(InputData!$R:$R,MATCH(CONCATENATE($E81,"-10"),InputData!$AA:$AA,0)))=TRUE,0,INDEX(InputData!$R:$R,MATCH(CONCATENATE($E81,"-10"),InputData!$AA:$AA,0))))</f>
        <v>0</v>
      </c>
      <c r="AF81" s="173">
        <f t="shared" si="6"/>
        <v>0</v>
      </c>
      <c r="AG81" s="168">
        <f t="shared" si="7"/>
        <v>0</v>
      </c>
    </row>
    <row r="82" spans="1:33" x14ac:dyDescent="0.25">
      <c r="A82" s="179" t="b">
        <f>IF(A81&lt;MAX(InputData!D:D),A81+1,IF(OR(A81="",A81=MAX(InputData!D:D)),""))</f>
        <v>0</v>
      </c>
      <c r="B82" s="4" t="e">
        <f>IF(A82="","",INDEX(InputData!K:K,MATCH($E82,InputData!$N:$N,0)))</f>
        <v>#N/A</v>
      </c>
      <c r="C82" s="3" t="e">
        <f>IF(A82="","",INDEX(InputData!L:L,MATCH($E82,InputData!$N:$N,0)))</f>
        <v>#N/A</v>
      </c>
      <c r="D82" s="3" t="e">
        <f>IF(A82="","",INDEX(InputData!M:M,MATCH($E82,InputData!$N:$N,0)))</f>
        <v>#N/A</v>
      </c>
      <c r="E82" s="3" t="str">
        <f>IF(A82="","",IF(ISERROR(VLOOKUP(A82,InputData!$D$2:$N$5001,11,FALSE))=TRUE,"",VLOOKUP(A82,InputData!$D$2:$N$5001,11,FALSE)))</f>
        <v/>
      </c>
      <c r="F82" s="58" t="str">
        <f>IF(H82="","",1*ISERROR(VLOOKUP(H82,H$1:H81,1,FALSE)))</f>
        <v/>
      </c>
      <c r="G82" s="58" t="str">
        <f>IF(F82=0,0,IF(F82="","",SUM(F$2:F82)))</f>
        <v/>
      </c>
      <c r="H82" s="144" t="str">
        <f t="shared" si="4"/>
        <v/>
      </c>
      <c r="I82" s="3">
        <f t="array" ref="I82">IF(A82="","",MAX(IF(InputData!$N$2:$N$5001=E82,InputData!$O$2:$O$5001)))</f>
        <v>0</v>
      </c>
      <c r="J82" s="146">
        <f>IF(A82="","",COUNTIF(InputData!N:N,E82))</f>
        <v>1048575</v>
      </c>
      <c r="K82" s="145" t="e">
        <f>IF($B82="","",VLOOKUP($B82,Baseline!A$2:F$101,4,FALSE))</f>
        <v>#N/A</v>
      </c>
      <c r="L82" s="58">
        <f t="array" ref="L82">IF($A82="","",MAX(IF(InputData!$N$2:$N$5001=$E82,InputData!W$2:W$5001)))</f>
        <v>0</v>
      </c>
      <c r="M82" s="58">
        <f t="array" ref="M82">IF($A82="","",MAX(IF(InputData!$N$2:$N$5001=$E82,InputData!X$2:X$5001)))</f>
        <v>0</v>
      </c>
      <c r="N82" s="58">
        <f t="array" ref="N82">IF($A82="","",MAX(IF(InputData!$N$2:$N$5001=$E82,InputData!Y$2:Y$5001)))</f>
        <v>0</v>
      </c>
      <c r="O82" s="58">
        <f t="array" ref="O82">IF($A82="","",MAX(IF(InputData!$N$2:$N$5001=$E82,InputData!Z$2:Z$5001)))</f>
        <v>0</v>
      </c>
      <c r="P82" s="146">
        <f t="shared" si="5"/>
        <v>0</v>
      </c>
      <c r="Q82" s="163" t="e">
        <f>IF($B82="","",VLOOKUP($B82,Baseline!A$2:F$101,5,FALSE))</f>
        <v>#N/A</v>
      </c>
      <c r="R82" s="6">
        <f t="array" ref="R82">IF($A82="","",SUM(IF(InputData!$N$2:$N$5001=$E82,InputData!$Q$2:$Q$5001))/COUNTIF(InputData!$N$2:$N$5001,$E82))</f>
        <v>0</v>
      </c>
      <c r="S82" s="6">
        <f t="array" ref="S82">IF($A82="","",IF(ISERROR(STDEV(IF(InputData!$N$2:$N$5001=$E82,InputData!$Q$2:$Q$5001))),"",STDEV(IF(InputData!$N$2:$N$5001=$E82,InputData!$Q$2:$Q$5001))))</f>
        <v>0</v>
      </c>
      <c r="T82" s="164">
        <f t="array" ref="T82">IF($A82="","",IF(ISERROR(STDEV(IF(InputData!$G$2:$G$5001=$H82,InputData!$Q$2:$Q$5001))),"",STDEV(IF(InputData!$G$2:$G$5001=$H82,InputData!$Q$2:$Q$5001))))</f>
        <v>0</v>
      </c>
      <c r="U82" s="172" t="e">
        <f>IF($B82="","",VLOOKUP($B82,Baseline!A$2:F$101,6,FALSE))</f>
        <v>#N/A</v>
      </c>
      <c r="V82" s="66">
        <f>IF($A82="","",IF(ISERROR(INDEX(InputData!$R:$R,MATCH(CONCATENATE($E82,"-1"),InputData!$AA:$AA,0)))=TRUE,0,INDEX(InputData!$R:$R,MATCH(CONCATENATE($E82,"-1"),InputData!$AA:$AA,0))))</f>
        <v>0</v>
      </c>
      <c r="W82" s="66">
        <f>IF($A82="","",IF(ISERROR(INDEX(InputData!$R:$R,MATCH(CONCATENATE($E82,"-2"),InputData!$AA:$AA,0)))=TRUE,0,INDEX(InputData!$R:$R,MATCH(CONCATENATE($E82,"-2"),InputData!$AA:$AA,0))))</f>
        <v>0</v>
      </c>
      <c r="X82" s="66">
        <f>IF($A82="","",IF(ISERROR(INDEX(InputData!$R:$R,MATCH(CONCATENATE($E82,"-3"),InputData!$AA:$AA,0)))=TRUE,0,INDEX(InputData!$R:$R,MATCH(CONCATENATE($E82,"-3"),InputData!$AA:$AA,0))))</f>
        <v>0</v>
      </c>
      <c r="Y82" s="66">
        <f>IF($A82="","",IF(ISERROR(INDEX(InputData!$R:$R,MATCH(CONCATENATE($E82,"-4"),InputData!$AA:$AA,0)))=TRUE,0,INDEX(InputData!$R:$R,MATCH(CONCATENATE($E82,"-4"),InputData!$AA:$AA,0))))</f>
        <v>0</v>
      </c>
      <c r="Z82" s="66">
        <f>IF($A82="","",IF(ISERROR(INDEX(InputData!$R:$R,MATCH(CONCATENATE($E82,"-5"),InputData!$AA:$AA,0)))=TRUE,0,INDEX(InputData!$R:$R,MATCH(CONCATENATE($E82,"-5"),InputData!$AA:$AA,0))))</f>
        <v>0</v>
      </c>
      <c r="AA82" s="66">
        <f>IF($A82="","",IF(ISERROR(INDEX(InputData!$R:$R,MATCH(CONCATENATE($E82,"-6"),InputData!$AA:$AA,0)))=TRUE,0,INDEX(InputData!$R:$R,MATCH(CONCATENATE($E82,"-6"),InputData!$AA:$AA,0))))</f>
        <v>0</v>
      </c>
      <c r="AB82" s="66">
        <f>IF($A82="","",IF(ISERROR(INDEX(InputData!$R:$R,MATCH(CONCATENATE($E82,"-7"),InputData!$AA:$AA,0)))=TRUE,0,INDEX(InputData!$R:$R,MATCH(CONCATENATE($E82,"-7"),InputData!$AA:$AA,0))))</f>
        <v>0</v>
      </c>
      <c r="AC82" s="66">
        <f>IF($A82="","",IF(ISERROR(INDEX(InputData!$R:$R,MATCH(CONCATENATE($E82,"-8"),InputData!$AA:$AA,0)))=TRUE,0,INDEX(InputData!$R:$R,MATCH(CONCATENATE($E82,"-8"),InputData!$AA:$AA,0))))</f>
        <v>0</v>
      </c>
      <c r="AD82" s="66">
        <f>IF($A82="","",IF(ISERROR(INDEX(InputData!$R:$R,MATCH(CONCATENATE($E82,"-9"),InputData!$AA:$AA,0)))=TRUE,0,INDEX(InputData!$R:$R,MATCH(CONCATENATE($E82,"-9"),InputData!$AA:$AA,0))))</f>
        <v>0</v>
      </c>
      <c r="AE82" s="66">
        <f>IF($A82="","",IF(ISERROR(INDEX(InputData!$R:$R,MATCH(CONCATENATE($E82,"-10"),InputData!$AA:$AA,0)))=TRUE,0,INDEX(InputData!$R:$R,MATCH(CONCATENATE($E82,"-10"),InputData!$AA:$AA,0))))</f>
        <v>0</v>
      </c>
      <c r="AF82" s="173">
        <f t="shared" si="6"/>
        <v>0</v>
      </c>
      <c r="AG82" s="168">
        <f t="shared" si="7"/>
        <v>0</v>
      </c>
    </row>
    <row r="83" spans="1:33" x14ac:dyDescent="0.25">
      <c r="A83" s="179" t="b">
        <f>IF(A82&lt;MAX(InputData!D:D),A82+1,IF(OR(A82="",A82=MAX(InputData!D:D)),""))</f>
        <v>0</v>
      </c>
      <c r="B83" s="4" t="e">
        <f>IF(A83="","",INDEX(InputData!K:K,MATCH($E83,InputData!$N:$N,0)))</f>
        <v>#N/A</v>
      </c>
      <c r="C83" s="3" t="e">
        <f>IF(A83="","",INDEX(InputData!L:L,MATCH($E83,InputData!$N:$N,0)))</f>
        <v>#N/A</v>
      </c>
      <c r="D83" s="3" t="e">
        <f>IF(A83="","",INDEX(InputData!M:M,MATCH($E83,InputData!$N:$N,0)))</f>
        <v>#N/A</v>
      </c>
      <c r="E83" s="3" t="str">
        <f>IF(A83="","",IF(ISERROR(VLOOKUP(A83,InputData!$D$2:$N$5001,11,FALSE))=TRUE,"",VLOOKUP(A83,InputData!$D$2:$N$5001,11,FALSE)))</f>
        <v/>
      </c>
      <c r="F83" s="58" t="str">
        <f>IF(H83="","",1*ISERROR(VLOOKUP(H83,H$1:H82,1,FALSE)))</f>
        <v/>
      </c>
      <c r="G83" s="58" t="str">
        <f>IF(F83=0,0,IF(F83="","",SUM(F$2:F83)))</f>
        <v/>
      </c>
      <c r="H83" s="144" t="str">
        <f t="shared" si="4"/>
        <v/>
      </c>
      <c r="I83" s="3">
        <f t="array" ref="I83">IF(A83="","",MAX(IF(InputData!$N$2:$N$5001=E83,InputData!$O$2:$O$5001)))</f>
        <v>0</v>
      </c>
      <c r="J83" s="146">
        <f>IF(A83="","",COUNTIF(InputData!N:N,E83))</f>
        <v>1048575</v>
      </c>
      <c r="K83" s="145" t="e">
        <f>IF($B83="","",VLOOKUP($B83,Baseline!A$2:F$101,4,FALSE))</f>
        <v>#N/A</v>
      </c>
      <c r="L83" s="58">
        <f t="array" ref="L83">IF($A83="","",MAX(IF(InputData!$N$2:$N$5001=$E83,InputData!W$2:W$5001)))</f>
        <v>0</v>
      </c>
      <c r="M83" s="58">
        <f t="array" ref="M83">IF($A83="","",MAX(IF(InputData!$N$2:$N$5001=$E83,InputData!X$2:X$5001)))</f>
        <v>0</v>
      </c>
      <c r="N83" s="58">
        <f t="array" ref="N83">IF($A83="","",MAX(IF(InputData!$N$2:$N$5001=$E83,InputData!Y$2:Y$5001)))</f>
        <v>0</v>
      </c>
      <c r="O83" s="58">
        <f t="array" ref="O83">IF($A83="","",MAX(IF(InputData!$N$2:$N$5001=$E83,InputData!Z$2:Z$5001)))</f>
        <v>0</v>
      </c>
      <c r="P83" s="146">
        <f t="shared" si="5"/>
        <v>0</v>
      </c>
      <c r="Q83" s="163" t="e">
        <f>IF($B83="","",VLOOKUP($B83,Baseline!A$2:F$101,5,FALSE))</f>
        <v>#N/A</v>
      </c>
      <c r="R83" s="6">
        <f t="array" ref="R83">IF($A83="","",SUM(IF(InputData!$N$2:$N$5001=$E83,InputData!$Q$2:$Q$5001))/COUNTIF(InputData!$N$2:$N$5001,$E83))</f>
        <v>0</v>
      </c>
      <c r="S83" s="6">
        <f t="array" ref="S83">IF($A83="","",IF(ISERROR(STDEV(IF(InputData!$N$2:$N$5001=$E83,InputData!$Q$2:$Q$5001))),"",STDEV(IF(InputData!$N$2:$N$5001=$E83,InputData!$Q$2:$Q$5001))))</f>
        <v>0</v>
      </c>
      <c r="T83" s="164">
        <f t="array" ref="T83">IF($A83="","",IF(ISERROR(STDEV(IF(InputData!$G$2:$G$5001=$H83,InputData!$Q$2:$Q$5001))),"",STDEV(IF(InputData!$G$2:$G$5001=$H83,InputData!$Q$2:$Q$5001))))</f>
        <v>0</v>
      </c>
      <c r="U83" s="172" t="e">
        <f>IF($B83="","",VLOOKUP($B83,Baseline!A$2:F$101,6,FALSE))</f>
        <v>#N/A</v>
      </c>
      <c r="V83" s="66">
        <f>IF($A83="","",IF(ISERROR(INDEX(InputData!$R:$R,MATCH(CONCATENATE($E83,"-1"),InputData!$AA:$AA,0)))=TRUE,0,INDEX(InputData!$R:$R,MATCH(CONCATENATE($E83,"-1"),InputData!$AA:$AA,0))))</f>
        <v>0</v>
      </c>
      <c r="W83" s="66">
        <f>IF($A83="","",IF(ISERROR(INDEX(InputData!$R:$R,MATCH(CONCATENATE($E83,"-2"),InputData!$AA:$AA,0)))=TRUE,0,INDEX(InputData!$R:$R,MATCH(CONCATENATE($E83,"-2"),InputData!$AA:$AA,0))))</f>
        <v>0</v>
      </c>
      <c r="X83" s="66">
        <f>IF($A83="","",IF(ISERROR(INDEX(InputData!$R:$R,MATCH(CONCATENATE($E83,"-3"),InputData!$AA:$AA,0)))=TRUE,0,INDEX(InputData!$R:$R,MATCH(CONCATENATE($E83,"-3"),InputData!$AA:$AA,0))))</f>
        <v>0</v>
      </c>
      <c r="Y83" s="66">
        <f>IF($A83="","",IF(ISERROR(INDEX(InputData!$R:$R,MATCH(CONCATENATE($E83,"-4"),InputData!$AA:$AA,0)))=TRUE,0,INDEX(InputData!$R:$R,MATCH(CONCATENATE($E83,"-4"),InputData!$AA:$AA,0))))</f>
        <v>0</v>
      </c>
      <c r="Z83" s="66">
        <f>IF($A83="","",IF(ISERROR(INDEX(InputData!$R:$R,MATCH(CONCATENATE($E83,"-5"),InputData!$AA:$AA,0)))=TRUE,0,INDEX(InputData!$R:$R,MATCH(CONCATENATE($E83,"-5"),InputData!$AA:$AA,0))))</f>
        <v>0</v>
      </c>
      <c r="AA83" s="66">
        <f>IF($A83="","",IF(ISERROR(INDEX(InputData!$R:$R,MATCH(CONCATENATE($E83,"-6"),InputData!$AA:$AA,0)))=TRUE,0,INDEX(InputData!$R:$R,MATCH(CONCATENATE($E83,"-6"),InputData!$AA:$AA,0))))</f>
        <v>0</v>
      </c>
      <c r="AB83" s="66">
        <f>IF($A83="","",IF(ISERROR(INDEX(InputData!$R:$R,MATCH(CONCATENATE($E83,"-7"),InputData!$AA:$AA,0)))=TRUE,0,INDEX(InputData!$R:$R,MATCH(CONCATENATE($E83,"-7"),InputData!$AA:$AA,0))))</f>
        <v>0</v>
      </c>
      <c r="AC83" s="66">
        <f>IF($A83="","",IF(ISERROR(INDEX(InputData!$R:$R,MATCH(CONCATENATE($E83,"-8"),InputData!$AA:$AA,0)))=TRUE,0,INDEX(InputData!$R:$R,MATCH(CONCATENATE($E83,"-8"),InputData!$AA:$AA,0))))</f>
        <v>0</v>
      </c>
      <c r="AD83" s="66">
        <f>IF($A83="","",IF(ISERROR(INDEX(InputData!$R:$R,MATCH(CONCATENATE($E83,"-9"),InputData!$AA:$AA,0)))=TRUE,0,INDEX(InputData!$R:$R,MATCH(CONCATENATE($E83,"-9"),InputData!$AA:$AA,0))))</f>
        <v>0</v>
      </c>
      <c r="AE83" s="66">
        <f>IF($A83="","",IF(ISERROR(INDEX(InputData!$R:$R,MATCH(CONCATENATE($E83,"-10"),InputData!$AA:$AA,0)))=TRUE,0,INDEX(InputData!$R:$R,MATCH(CONCATENATE($E83,"-10"),InputData!$AA:$AA,0))))</f>
        <v>0</v>
      </c>
      <c r="AF83" s="173">
        <f t="shared" si="6"/>
        <v>0</v>
      </c>
      <c r="AG83" s="168">
        <f t="shared" si="7"/>
        <v>0</v>
      </c>
    </row>
    <row r="84" spans="1:33" x14ac:dyDescent="0.25">
      <c r="A84" s="179" t="b">
        <f>IF(A83&lt;MAX(InputData!D:D),A83+1,IF(OR(A83="",A83=MAX(InputData!D:D)),""))</f>
        <v>0</v>
      </c>
      <c r="B84" s="4" t="e">
        <f>IF(A84="","",INDEX(InputData!K:K,MATCH($E84,InputData!$N:$N,0)))</f>
        <v>#N/A</v>
      </c>
      <c r="C84" s="3" t="e">
        <f>IF(A84="","",INDEX(InputData!L:L,MATCH($E84,InputData!$N:$N,0)))</f>
        <v>#N/A</v>
      </c>
      <c r="D84" s="3" t="e">
        <f>IF(A84="","",INDEX(InputData!M:M,MATCH($E84,InputData!$N:$N,0)))</f>
        <v>#N/A</v>
      </c>
      <c r="E84" s="3" t="str">
        <f>IF(A84="","",IF(ISERROR(VLOOKUP(A84,InputData!$D$2:$N$5001,11,FALSE))=TRUE,"",VLOOKUP(A84,InputData!$D$2:$N$5001,11,FALSE)))</f>
        <v/>
      </c>
      <c r="F84" s="58" t="str">
        <f>IF(H84="","",1*ISERROR(VLOOKUP(H84,H$1:H83,1,FALSE)))</f>
        <v/>
      </c>
      <c r="G84" s="58" t="str">
        <f>IF(F84=0,0,IF(F84="","",SUM(F$2:F84)))</f>
        <v/>
      </c>
      <c r="H84" s="144" t="str">
        <f t="shared" si="4"/>
        <v/>
      </c>
      <c r="I84" s="3">
        <f t="array" ref="I84">IF(A84="","",MAX(IF(InputData!$N$2:$N$5001=E84,InputData!$O$2:$O$5001)))</f>
        <v>0</v>
      </c>
      <c r="J84" s="146">
        <f>IF(A84="","",COUNTIF(InputData!N:N,E84))</f>
        <v>1048575</v>
      </c>
      <c r="K84" s="145" t="e">
        <f>IF($B84="","",VLOOKUP($B84,Baseline!A$2:F$101,4,FALSE))</f>
        <v>#N/A</v>
      </c>
      <c r="L84" s="58">
        <f t="array" ref="L84">IF($A84="","",MAX(IF(InputData!$N$2:$N$5001=$E84,InputData!W$2:W$5001)))</f>
        <v>0</v>
      </c>
      <c r="M84" s="58">
        <f t="array" ref="M84">IF($A84="","",MAX(IF(InputData!$N$2:$N$5001=$E84,InputData!X$2:X$5001)))</f>
        <v>0</v>
      </c>
      <c r="N84" s="58">
        <f t="array" ref="N84">IF($A84="","",MAX(IF(InputData!$N$2:$N$5001=$E84,InputData!Y$2:Y$5001)))</f>
        <v>0</v>
      </c>
      <c r="O84" s="58">
        <f t="array" ref="O84">IF($A84="","",MAX(IF(InputData!$N$2:$N$5001=$E84,InputData!Z$2:Z$5001)))</f>
        <v>0</v>
      </c>
      <c r="P84" s="146">
        <f t="shared" si="5"/>
        <v>0</v>
      </c>
      <c r="Q84" s="163" t="e">
        <f>IF($B84="","",VLOOKUP($B84,Baseline!A$2:F$101,5,FALSE))</f>
        <v>#N/A</v>
      </c>
      <c r="R84" s="6">
        <f t="array" ref="R84">IF($A84="","",SUM(IF(InputData!$N$2:$N$5001=$E84,InputData!$Q$2:$Q$5001))/COUNTIF(InputData!$N$2:$N$5001,$E84))</f>
        <v>0</v>
      </c>
      <c r="S84" s="6">
        <f t="array" ref="S84">IF($A84="","",IF(ISERROR(STDEV(IF(InputData!$N$2:$N$5001=$E84,InputData!$Q$2:$Q$5001))),"",STDEV(IF(InputData!$N$2:$N$5001=$E84,InputData!$Q$2:$Q$5001))))</f>
        <v>0</v>
      </c>
      <c r="T84" s="164">
        <f t="array" ref="T84">IF($A84="","",IF(ISERROR(STDEV(IF(InputData!$G$2:$G$5001=$H84,InputData!$Q$2:$Q$5001))),"",STDEV(IF(InputData!$G$2:$G$5001=$H84,InputData!$Q$2:$Q$5001))))</f>
        <v>0</v>
      </c>
      <c r="U84" s="172" t="e">
        <f>IF($B84="","",VLOOKUP($B84,Baseline!A$2:F$101,6,FALSE))</f>
        <v>#N/A</v>
      </c>
      <c r="V84" s="66">
        <f>IF($A84="","",IF(ISERROR(INDEX(InputData!$R:$R,MATCH(CONCATENATE($E84,"-1"),InputData!$AA:$AA,0)))=TRUE,0,INDEX(InputData!$R:$R,MATCH(CONCATENATE($E84,"-1"),InputData!$AA:$AA,0))))</f>
        <v>0</v>
      </c>
      <c r="W84" s="66">
        <f>IF($A84="","",IF(ISERROR(INDEX(InputData!$R:$R,MATCH(CONCATENATE($E84,"-2"),InputData!$AA:$AA,0)))=TRUE,0,INDEX(InputData!$R:$R,MATCH(CONCATENATE($E84,"-2"),InputData!$AA:$AA,0))))</f>
        <v>0</v>
      </c>
      <c r="X84" s="66">
        <f>IF($A84="","",IF(ISERROR(INDEX(InputData!$R:$R,MATCH(CONCATENATE($E84,"-3"),InputData!$AA:$AA,0)))=TRUE,0,INDEX(InputData!$R:$R,MATCH(CONCATENATE($E84,"-3"),InputData!$AA:$AA,0))))</f>
        <v>0</v>
      </c>
      <c r="Y84" s="66">
        <f>IF($A84="","",IF(ISERROR(INDEX(InputData!$R:$R,MATCH(CONCATENATE($E84,"-4"),InputData!$AA:$AA,0)))=TRUE,0,INDEX(InputData!$R:$R,MATCH(CONCATENATE($E84,"-4"),InputData!$AA:$AA,0))))</f>
        <v>0</v>
      </c>
      <c r="Z84" s="66">
        <f>IF($A84="","",IF(ISERROR(INDEX(InputData!$R:$R,MATCH(CONCATENATE($E84,"-5"),InputData!$AA:$AA,0)))=TRUE,0,INDEX(InputData!$R:$R,MATCH(CONCATENATE($E84,"-5"),InputData!$AA:$AA,0))))</f>
        <v>0</v>
      </c>
      <c r="AA84" s="66">
        <f>IF($A84="","",IF(ISERROR(INDEX(InputData!$R:$R,MATCH(CONCATENATE($E84,"-6"),InputData!$AA:$AA,0)))=TRUE,0,INDEX(InputData!$R:$R,MATCH(CONCATENATE($E84,"-6"),InputData!$AA:$AA,0))))</f>
        <v>0</v>
      </c>
      <c r="AB84" s="66">
        <f>IF($A84="","",IF(ISERROR(INDEX(InputData!$R:$R,MATCH(CONCATENATE($E84,"-7"),InputData!$AA:$AA,0)))=TRUE,0,INDEX(InputData!$R:$R,MATCH(CONCATENATE($E84,"-7"),InputData!$AA:$AA,0))))</f>
        <v>0</v>
      </c>
      <c r="AC84" s="66">
        <f>IF($A84="","",IF(ISERROR(INDEX(InputData!$R:$R,MATCH(CONCATENATE($E84,"-8"),InputData!$AA:$AA,0)))=TRUE,0,INDEX(InputData!$R:$R,MATCH(CONCATENATE($E84,"-8"),InputData!$AA:$AA,0))))</f>
        <v>0</v>
      </c>
      <c r="AD84" s="66">
        <f>IF($A84="","",IF(ISERROR(INDEX(InputData!$R:$R,MATCH(CONCATENATE($E84,"-9"),InputData!$AA:$AA,0)))=TRUE,0,INDEX(InputData!$R:$R,MATCH(CONCATENATE($E84,"-9"),InputData!$AA:$AA,0))))</f>
        <v>0</v>
      </c>
      <c r="AE84" s="66">
        <f>IF($A84="","",IF(ISERROR(INDEX(InputData!$R:$R,MATCH(CONCATENATE($E84,"-10"),InputData!$AA:$AA,0)))=TRUE,0,INDEX(InputData!$R:$R,MATCH(CONCATENATE($E84,"-10"),InputData!$AA:$AA,0))))</f>
        <v>0</v>
      </c>
      <c r="AF84" s="173">
        <f t="shared" si="6"/>
        <v>0</v>
      </c>
      <c r="AG84" s="168">
        <f t="shared" si="7"/>
        <v>0</v>
      </c>
    </row>
    <row r="85" spans="1:33" x14ac:dyDescent="0.25">
      <c r="A85" s="179" t="b">
        <f>IF(A84&lt;MAX(InputData!D:D),A84+1,IF(OR(A84="",A84=MAX(InputData!D:D)),""))</f>
        <v>0</v>
      </c>
      <c r="B85" s="4" t="e">
        <f>IF(A85="","",INDEX(InputData!K:K,MATCH($E85,InputData!$N:$N,0)))</f>
        <v>#N/A</v>
      </c>
      <c r="C85" s="3" t="e">
        <f>IF(A85="","",INDEX(InputData!L:L,MATCH($E85,InputData!$N:$N,0)))</f>
        <v>#N/A</v>
      </c>
      <c r="D85" s="3" t="e">
        <f>IF(A85="","",INDEX(InputData!M:M,MATCH($E85,InputData!$N:$N,0)))</f>
        <v>#N/A</v>
      </c>
      <c r="E85" s="3" t="str">
        <f>IF(A85="","",IF(ISERROR(VLOOKUP(A85,InputData!$D$2:$N$5001,11,FALSE))=TRUE,"",VLOOKUP(A85,InputData!$D$2:$N$5001,11,FALSE)))</f>
        <v/>
      </c>
      <c r="F85" s="58" t="str">
        <f>IF(H85="","",1*ISERROR(VLOOKUP(H85,H$1:H84,1,FALSE)))</f>
        <v/>
      </c>
      <c r="G85" s="58" t="str">
        <f>IF(F85=0,0,IF(F85="","",SUM(F$2:F85)))</f>
        <v/>
      </c>
      <c r="H85" s="144" t="str">
        <f t="shared" si="4"/>
        <v/>
      </c>
      <c r="I85" s="3">
        <f t="array" ref="I85">IF(A85="","",MAX(IF(InputData!$N$2:$N$5001=E85,InputData!$O$2:$O$5001)))</f>
        <v>0</v>
      </c>
      <c r="J85" s="146">
        <f>IF(A85="","",COUNTIF(InputData!N:N,E85))</f>
        <v>1048575</v>
      </c>
      <c r="K85" s="145" t="e">
        <f>IF($B85="","",VLOOKUP($B85,Baseline!A$2:F$101,4,FALSE))</f>
        <v>#N/A</v>
      </c>
      <c r="L85" s="58">
        <f t="array" ref="L85">IF($A85="","",MAX(IF(InputData!$N$2:$N$5001=$E85,InputData!W$2:W$5001)))</f>
        <v>0</v>
      </c>
      <c r="M85" s="58">
        <f t="array" ref="M85">IF($A85="","",MAX(IF(InputData!$N$2:$N$5001=$E85,InputData!X$2:X$5001)))</f>
        <v>0</v>
      </c>
      <c r="N85" s="58">
        <f t="array" ref="N85">IF($A85="","",MAX(IF(InputData!$N$2:$N$5001=$E85,InputData!Y$2:Y$5001)))</f>
        <v>0</v>
      </c>
      <c r="O85" s="58">
        <f t="array" ref="O85">IF($A85="","",MAX(IF(InputData!$N$2:$N$5001=$E85,InputData!Z$2:Z$5001)))</f>
        <v>0</v>
      </c>
      <c r="P85" s="146">
        <f t="shared" si="5"/>
        <v>0</v>
      </c>
      <c r="Q85" s="163" t="e">
        <f>IF($B85="","",VLOOKUP($B85,Baseline!A$2:F$101,5,FALSE))</f>
        <v>#N/A</v>
      </c>
      <c r="R85" s="6">
        <f t="array" ref="R85">IF($A85="","",SUM(IF(InputData!$N$2:$N$5001=$E85,InputData!$Q$2:$Q$5001))/COUNTIF(InputData!$N$2:$N$5001,$E85))</f>
        <v>0</v>
      </c>
      <c r="S85" s="6">
        <f t="array" ref="S85">IF($A85="","",IF(ISERROR(STDEV(IF(InputData!$N$2:$N$5001=$E85,InputData!$Q$2:$Q$5001))),"",STDEV(IF(InputData!$N$2:$N$5001=$E85,InputData!$Q$2:$Q$5001))))</f>
        <v>0</v>
      </c>
      <c r="T85" s="164">
        <f t="array" ref="T85">IF($A85="","",IF(ISERROR(STDEV(IF(InputData!$G$2:$G$5001=$H85,InputData!$Q$2:$Q$5001))),"",STDEV(IF(InputData!$G$2:$G$5001=$H85,InputData!$Q$2:$Q$5001))))</f>
        <v>0</v>
      </c>
      <c r="U85" s="172" t="e">
        <f>IF($B85="","",VLOOKUP($B85,Baseline!A$2:F$101,6,FALSE))</f>
        <v>#N/A</v>
      </c>
      <c r="V85" s="66">
        <f>IF($A85="","",IF(ISERROR(INDEX(InputData!$R:$R,MATCH(CONCATENATE($E85,"-1"),InputData!$AA:$AA,0)))=TRUE,0,INDEX(InputData!$R:$R,MATCH(CONCATENATE($E85,"-1"),InputData!$AA:$AA,0))))</f>
        <v>0</v>
      </c>
      <c r="W85" s="66">
        <f>IF($A85="","",IF(ISERROR(INDEX(InputData!$R:$R,MATCH(CONCATENATE($E85,"-2"),InputData!$AA:$AA,0)))=TRUE,0,INDEX(InputData!$R:$R,MATCH(CONCATENATE($E85,"-2"),InputData!$AA:$AA,0))))</f>
        <v>0</v>
      </c>
      <c r="X85" s="66">
        <f>IF($A85="","",IF(ISERROR(INDEX(InputData!$R:$R,MATCH(CONCATENATE($E85,"-3"),InputData!$AA:$AA,0)))=TRUE,0,INDEX(InputData!$R:$R,MATCH(CONCATENATE($E85,"-3"),InputData!$AA:$AA,0))))</f>
        <v>0</v>
      </c>
      <c r="Y85" s="66">
        <f>IF($A85="","",IF(ISERROR(INDEX(InputData!$R:$R,MATCH(CONCATENATE($E85,"-4"),InputData!$AA:$AA,0)))=TRUE,0,INDEX(InputData!$R:$R,MATCH(CONCATENATE($E85,"-4"),InputData!$AA:$AA,0))))</f>
        <v>0</v>
      </c>
      <c r="Z85" s="66">
        <f>IF($A85="","",IF(ISERROR(INDEX(InputData!$R:$R,MATCH(CONCATENATE($E85,"-5"),InputData!$AA:$AA,0)))=TRUE,0,INDEX(InputData!$R:$R,MATCH(CONCATENATE($E85,"-5"),InputData!$AA:$AA,0))))</f>
        <v>0</v>
      </c>
      <c r="AA85" s="66">
        <f>IF($A85="","",IF(ISERROR(INDEX(InputData!$R:$R,MATCH(CONCATENATE($E85,"-6"),InputData!$AA:$AA,0)))=TRUE,0,INDEX(InputData!$R:$R,MATCH(CONCATENATE($E85,"-6"),InputData!$AA:$AA,0))))</f>
        <v>0</v>
      </c>
      <c r="AB85" s="66">
        <f>IF($A85="","",IF(ISERROR(INDEX(InputData!$R:$R,MATCH(CONCATENATE($E85,"-7"),InputData!$AA:$AA,0)))=TRUE,0,INDEX(InputData!$R:$R,MATCH(CONCATENATE($E85,"-7"),InputData!$AA:$AA,0))))</f>
        <v>0</v>
      </c>
      <c r="AC85" s="66">
        <f>IF($A85="","",IF(ISERROR(INDEX(InputData!$R:$R,MATCH(CONCATENATE($E85,"-8"),InputData!$AA:$AA,0)))=TRUE,0,INDEX(InputData!$R:$R,MATCH(CONCATENATE($E85,"-8"),InputData!$AA:$AA,0))))</f>
        <v>0</v>
      </c>
      <c r="AD85" s="66">
        <f>IF($A85="","",IF(ISERROR(INDEX(InputData!$R:$R,MATCH(CONCATENATE($E85,"-9"),InputData!$AA:$AA,0)))=TRUE,0,INDEX(InputData!$R:$R,MATCH(CONCATENATE($E85,"-9"),InputData!$AA:$AA,0))))</f>
        <v>0</v>
      </c>
      <c r="AE85" s="66">
        <f>IF($A85="","",IF(ISERROR(INDEX(InputData!$R:$R,MATCH(CONCATENATE($E85,"-10"),InputData!$AA:$AA,0)))=TRUE,0,INDEX(InputData!$R:$R,MATCH(CONCATENATE($E85,"-10"),InputData!$AA:$AA,0))))</f>
        <v>0</v>
      </c>
      <c r="AF85" s="173">
        <f t="shared" si="6"/>
        <v>0</v>
      </c>
      <c r="AG85" s="168">
        <f t="shared" si="7"/>
        <v>0</v>
      </c>
    </row>
    <row r="86" spans="1:33" x14ac:dyDescent="0.25">
      <c r="A86" s="179" t="b">
        <f>IF(A85&lt;MAX(InputData!D:D),A85+1,IF(OR(A85="",A85=MAX(InputData!D:D)),""))</f>
        <v>0</v>
      </c>
      <c r="B86" s="4" t="e">
        <f>IF(A86="","",INDEX(InputData!K:K,MATCH($E86,InputData!$N:$N,0)))</f>
        <v>#N/A</v>
      </c>
      <c r="C86" s="3" t="e">
        <f>IF(A86="","",INDEX(InputData!L:L,MATCH($E86,InputData!$N:$N,0)))</f>
        <v>#N/A</v>
      </c>
      <c r="D86" s="3" t="e">
        <f>IF(A86="","",INDEX(InputData!M:M,MATCH($E86,InputData!$N:$N,0)))</f>
        <v>#N/A</v>
      </c>
      <c r="E86" s="3" t="str">
        <f>IF(A86="","",IF(ISERROR(VLOOKUP(A86,InputData!$D$2:$N$5001,11,FALSE))=TRUE,"",VLOOKUP(A86,InputData!$D$2:$N$5001,11,FALSE)))</f>
        <v/>
      </c>
      <c r="F86" s="58" t="str">
        <f>IF(H86="","",1*ISERROR(VLOOKUP(H86,H$1:H85,1,FALSE)))</f>
        <v/>
      </c>
      <c r="G86" s="58" t="str">
        <f>IF(F86=0,0,IF(F86="","",SUM(F$2:F86)))</f>
        <v/>
      </c>
      <c r="H86" s="144" t="str">
        <f t="shared" si="4"/>
        <v/>
      </c>
      <c r="I86" s="3">
        <f t="array" ref="I86">IF(A86="","",MAX(IF(InputData!$N$2:$N$5001=E86,InputData!$O$2:$O$5001)))</f>
        <v>0</v>
      </c>
      <c r="J86" s="146">
        <f>IF(A86="","",COUNTIF(InputData!N:N,E86))</f>
        <v>1048575</v>
      </c>
      <c r="K86" s="145" t="e">
        <f>IF($B86="","",VLOOKUP($B86,Baseline!A$2:F$101,4,FALSE))</f>
        <v>#N/A</v>
      </c>
      <c r="L86" s="58">
        <f t="array" ref="L86">IF($A86="","",MAX(IF(InputData!$N$2:$N$5001=$E86,InputData!W$2:W$5001)))</f>
        <v>0</v>
      </c>
      <c r="M86" s="58">
        <f t="array" ref="M86">IF($A86="","",MAX(IF(InputData!$N$2:$N$5001=$E86,InputData!X$2:X$5001)))</f>
        <v>0</v>
      </c>
      <c r="N86" s="58">
        <f t="array" ref="N86">IF($A86="","",MAX(IF(InputData!$N$2:$N$5001=$E86,InputData!Y$2:Y$5001)))</f>
        <v>0</v>
      </c>
      <c r="O86" s="58">
        <f t="array" ref="O86">IF($A86="","",MAX(IF(InputData!$N$2:$N$5001=$E86,InputData!Z$2:Z$5001)))</f>
        <v>0</v>
      </c>
      <c r="P86" s="146">
        <f t="shared" si="5"/>
        <v>0</v>
      </c>
      <c r="Q86" s="163" t="e">
        <f>IF($B86="","",VLOOKUP($B86,Baseline!A$2:F$101,5,FALSE))</f>
        <v>#N/A</v>
      </c>
      <c r="R86" s="6">
        <f t="array" ref="R86">IF($A86="","",SUM(IF(InputData!$N$2:$N$5001=$E86,InputData!$Q$2:$Q$5001))/COUNTIF(InputData!$N$2:$N$5001,$E86))</f>
        <v>0</v>
      </c>
      <c r="S86" s="6">
        <f t="array" ref="S86">IF($A86="","",IF(ISERROR(STDEV(IF(InputData!$N$2:$N$5001=$E86,InputData!$Q$2:$Q$5001))),"",STDEV(IF(InputData!$N$2:$N$5001=$E86,InputData!$Q$2:$Q$5001))))</f>
        <v>0</v>
      </c>
      <c r="T86" s="164">
        <f t="array" ref="T86">IF($A86="","",IF(ISERROR(STDEV(IF(InputData!$G$2:$G$5001=$H86,InputData!$Q$2:$Q$5001))),"",STDEV(IF(InputData!$G$2:$G$5001=$H86,InputData!$Q$2:$Q$5001))))</f>
        <v>0</v>
      </c>
      <c r="U86" s="172" t="e">
        <f>IF($B86="","",VLOOKUP($B86,Baseline!A$2:F$101,6,FALSE))</f>
        <v>#N/A</v>
      </c>
      <c r="V86" s="66">
        <f>IF($A86="","",IF(ISERROR(INDEX(InputData!$R:$R,MATCH(CONCATENATE($E86,"-1"),InputData!$AA:$AA,0)))=TRUE,0,INDEX(InputData!$R:$R,MATCH(CONCATENATE($E86,"-1"),InputData!$AA:$AA,0))))</f>
        <v>0</v>
      </c>
      <c r="W86" s="66">
        <f>IF($A86="","",IF(ISERROR(INDEX(InputData!$R:$R,MATCH(CONCATENATE($E86,"-2"),InputData!$AA:$AA,0)))=TRUE,0,INDEX(InputData!$R:$R,MATCH(CONCATENATE($E86,"-2"),InputData!$AA:$AA,0))))</f>
        <v>0</v>
      </c>
      <c r="X86" s="66">
        <f>IF($A86="","",IF(ISERROR(INDEX(InputData!$R:$R,MATCH(CONCATENATE($E86,"-3"),InputData!$AA:$AA,0)))=TRUE,0,INDEX(InputData!$R:$R,MATCH(CONCATENATE($E86,"-3"),InputData!$AA:$AA,0))))</f>
        <v>0</v>
      </c>
      <c r="Y86" s="66">
        <f>IF($A86="","",IF(ISERROR(INDEX(InputData!$R:$R,MATCH(CONCATENATE($E86,"-4"),InputData!$AA:$AA,0)))=TRUE,0,INDEX(InputData!$R:$R,MATCH(CONCATENATE($E86,"-4"),InputData!$AA:$AA,0))))</f>
        <v>0</v>
      </c>
      <c r="Z86" s="66">
        <f>IF($A86="","",IF(ISERROR(INDEX(InputData!$R:$R,MATCH(CONCATENATE($E86,"-5"),InputData!$AA:$AA,0)))=TRUE,0,INDEX(InputData!$R:$R,MATCH(CONCATENATE($E86,"-5"),InputData!$AA:$AA,0))))</f>
        <v>0</v>
      </c>
      <c r="AA86" s="66">
        <f>IF($A86="","",IF(ISERROR(INDEX(InputData!$R:$R,MATCH(CONCATENATE($E86,"-6"),InputData!$AA:$AA,0)))=TRUE,0,INDEX(InputData!$R:$R,MATCH(CONCATENATE($E86,"-6"),InputData!$AA:$AA,0))))</f>
        <v>0</v>
      </c>
      <c r="AB86" s="66">
        <f>IF($A86="","",IF(ISERROR(INDEX(InputData!$R:$R,MATCH(CONCATENATE($E86,"-7"),InputData!$AA:$AA,0)))=TRUE,0,INDEX(InputData!$R:$R,MATCH(CONCATENATE($E86,"-7"),InputData!$AA:$AA,0))))</f>
        <v>0</v>
      </c>
      <c r="AC86" s="66">
        <f>IF($A86="","",IF(ISERROR(INDEX(InputData!$R:$R,MATCH(CONCATENATE($E86,"-8"),InputData!$AA:$AA,0)))=TRUE,0,INDEX(InputData!$R:$R,MATCH(CONCATENATE($E86,"-8"),InputData!$AA:$AA,0))))</f>
        <v>0</v>
      </c>
      <c r="AD86" s="66">
        <f>IF($A86="","",IF(ISERROR(INDEX(InputData!$R:$R,MATCH(CONCATENATE($E86,"-9"),InputData!$AA:$AA,0)))=TRUE,0,INDEX(InputData!$R:$R,MATCH(CONCATENATE($E86,"-9"),InputData!$AA:$AA,0))))</f>
        <v>0</v>
      </c>
      <c r="AE86" s="66">
        <f>IF($A86="","",IF(ISERROR(INDEX(InputData!$R:$R,MATCH(CONCATENATE($E86,"-10"),InputData!$AA:$AA,0)))=TRUE,0,INDEX(InputData!$R:$R,MATCH(CONCATENATE($E86,"-10"),InputData!$AA:$AA,0))))</f>
        <v>0</v>
      </c>
      <c r="AF86" s="173">
        <f t="shared" si="6"/>
        <v>0</v>
      </c>
      <c r="AG86" s="168">
        <f t="shared" si="7"/>
        <v>0</v>
      </c>
    </row>
    <row r="87" spans="1:33" x14ac:dyDescent="0.25">
      <c r="A87" s="179" t="b">
        <f>IF(A86&lt;MAX(InputData!D:D),A86+1,IF(OR(A86="",A86=MAX(InputData!D:D)),""))</f>
        <v>0</v>
      </c>
      <c r="B87" s="4" t="e">
        <f>IF(A87="","",INDEX(InputData!K:K,MATCH($E87,InputData!$N:$N,0)))</f>
        <v>#N/A</v>
      </c>
      <c r="C87" s="3" t="e">
        <f>IF(A87="","",INDEX(InputData!L:L,MATCH($E87,InputData!$N:$N,0)))</f>
        <v>#N/A</v>
      </c>
      <c r="D87" s="3" t="e">
        <f>IF(A87="","",INDEX(InputData!M:M,MATCH($E87,InputData!$N:$N,0)))</f>
        <v>#N/A</v>
      </c>
      <c r="E87" s="3" t="str">
        <f>IF(A87="","",IF(ISERROR(VLOOKUP(A87,InputData!$D$2:$N$5001,11,FALSE))=TRUE,"",VLOOKUP(A87,InputData!$D$2:$N$5001,11,FALSE)))</f>
        <v/>
      </c>
      <c r="F87" s="58" t="str">
        <f>IF(H87="","",1*ISERROR(VLOOKUP(H87,H$1:H86,1,FALSE)))</f>
        <v/>
      </c>
      <c r="G87" s="58" t="str">
        <f>IF(F87=0,0,IF(F87="","",SUM(F$2:F87)))</f>
        <v/>
      </c>
      <c r="H87" s="144" t="str">
        <f t="shared" si="4"/>
        <v/>
      </c>
      <c r="I87" s="3">
        <f t="array" ref="I87">IF(A87="","",MAX(IF(InputData!$N$2:$N$5001=E87,InputData!$O$2:$O$5001)))</f>
        <v>0</v>
      </c>
      <c r="J87" s="146">
        <f>IF(A87="","",COUNTIF(InputData!N:N,E87))</f>
        <v>1048575</v>
      </c>
      <c r="K87" s="145" t="e">
        <f>IF($B87="","",VLOOKUP($B87,Baseline!A$2:F$101,4,FALSE))</f>
        <v>#N/A</v>
      </c>
      <c r="L87" s="58">
        <f t="array" ref="L87">IF($A87="","",MAX(IF(InputData!$N$2:$N$5001=$E87,InputData!W$2:W$5001)))</f>
        <v>0</v>
      </c>
      <c r="M87" s="58">
        <f t="array" ref="M87">IF($A87="","",MAX(IF(InputData!$N$2:$N$5001=$E87,InputData!X$2:X$5001)))</f>
        <v>0</v>
      </c>
      <c r="N87" s="58">
        <f t="array" ref="N87">IF($A87="","",MAX(IF(InputData!$N$2:$N$5001=$E87,InputData!Y$2:Y$5001)))</f>
        <v>0</v>
      </c>
      <c r="O87" s="58">
        <f t="array" ref="O87">IF($A87="","",MAX(IF(InputData!$N$2:$N$5001=$E87,InputData!Z$2:Z$5001)))</f>
        <v>0</v>
      </c>
      <c r="P87" s="146">
        <f t="shared" si="5"/>
        <v>0</v>
      </c>
      <c r="Q87" s="163" t="e">
        <f>IF($B87="","",VLOOKUP($B87,Baseline!A$2:F$101,5,FALSE))</f>
        <v>#N/A</v>
      </c>
      <c r="R87" s="6">
        <f t="array" ref="R87">IF($A87="","",SUM(IF(InputData!$N$2:$N$5001=$E87,InputData!$Q$2:$Q$5001))/COUNTIF(InputData!$N$2:$N$5001,$E87))</f>
        <v>0</v>
      </c>
      <c r="S87" s="6">
        <f t="array" ref="S87">IF($A87="","",IF(ISERROR(STDEV(IF(InputData!$N$2:$N$5001=$E87,InputData!$Q$2:$Q$5001))),"",STDEV(IF(InputData!$N$2:$N$5001=$E87,InputData!$Q$2:$Q$5001))))</f>
        <v>0</v>
      </c>
      <c r="T87" s="164">
        <f t="array" ref="T87">IF($A87="","",IF(ISERROR(STDEV(IF(InputData!$G$2:$G$5001=$H87,InputData!$Q$2:$Q$5001))),"",STDEV(IF(InputData!$G$2:$G$5001=$H87,InputData!$Q$2:$Q$5001))))</f>
        <v>0</v>
      </c>
      <c r="U87" s="172" t="e">
        <f>IF($B87="","",VLOOKUP($B87,Baseline!A$2:F$101,6,FALSE))</f>
        <v>#N/A</v>
      </c>
      <c r="V87" s="66">
        <f>IF($A87="","",IF(ISERROR(INDEX(InputData!$R:$R,MATCH(CONCATENATE($E87,"-1"),InputData!$AA:$AA,0)))=TRUE,0,INDEX(InputData!$R:$R,MATCH(CONCATENATE($E87,"-1"),InputData!$AA:$AA,0))))</f>
        <v>0</v>
      </c>
      <c r="W87" s="66">
        <f>IF($A87="","",IF(ISERROR(INDEX(InputData!$R:$R,MATCH(CONCATENATE($E87,"-2"),InputData!$AA:$AA,0)))=TRUE,0,INDEX(InputData!$R:$R,MATCH(CONCATENATE($E87,"-2"),InputData!$AA:$AA,0))))</f>
        <v>0</v>
      </c>
      <c r="X87" s="66">
        <f>IF($A87="","",IF(ISERROR(INDEX(InputData!$R:$R,MATCH(CONCATENATE($E87,"-3"),InputData!$AA:$AA,0)))=TRUE,0,INDEX(InputData!$R:$R,MATCH(CONCATENATE($E87,"-3"),InputData!$AA:$AA,0))))</f>
        <v>0</v>
      </c>
      <c r="Y87" s="66">
        <f>IF($A87="","",IF(ISERROR(INDEX(InputData!$R:$R,MATCH(CONCATENATE($E87,"-4"),InputData!$AA:$AA,0)))=TRUE,0,INDEX(InputData!$R:$R,MATCH(CONCATENATE($E87,"-4"),InputData!$AA:$AA,0))))</f>
        <v>0</v>
      </c>
      <c r="Z87" s="66">
        <f>IF($A87="","",IF(ISERROR(INDEX(InputData!$R:$R,MATCH(CONCATENATE($E87,"-5"),InputData!$AA:$AA,0)))=TRUE,0,INDEX(InputData!$R:$R,MATCH(CONCATENATE($E87,"-5"),InputData!$AA:$AA,0))))</f>
        <v>0</v>
      </c>
      <c r="AA87" s="66">
        <f>IF($A87="","",IF(ISERROR(INDEX(InputData!$R:$R,MATCH(CONCATENATE($E87,"-6"),InputData!$AA:$AA,0)))=TRUE,0,INDEX(InputData!$R:$R,MATCH(CONCATENATE($E87,"-6"),InputData!$AA:$AA,0))))</f>
        <v>0</v>
      </c>
      <c r="AB87" s="66">
        <f>IF($A87="","",IF(ISERROR(INDEX(InputData!$R:$R,MATCH(CONCATENATE($E87,"-7"),InputData!$AA:$AA,0)))=TRUE,0,INDEX(InputData!$R:$R,MATCH(CONCATENATE($E87,"-7"),InputData!$AA:$AA,0))))</f>
        <v>0</v>
      </c>
      <c r="AC87" s="66">
        <f>IF($A87="","",IF(ISERROR(INDEX(InputData!$R:$R,MATCH(CONCATENATE($E87,"-8"),InputData!$AA:$AA,0)))=TRUE,0,INDEX(InputData!$R:$R,MATCH(CONCATENATE($E87,"-8"),InputData!$AA:$AA,0))))</f>
        <v>0</v>
      </c>
      <c r="AD87" s="66">
        <f>IF($A87="","",IF(ISERROR(INDEX(InputData!$R:$R,MATCH(CONCATENATE($E87,"-9"),InputData!$AA:$AA,0)))=TRUE,0,INDEX(InputData!$R:$R,MATCH(CONCATENATE($E87,"-9"),InputData!$AA:$AA,0))))</f>
        <v>0</v>
      </c>
      <c r="AE87" s="66">
        <f>IF($A87="","",IF(ISERROR(INDEX(InputData!$R:$R,MATCH(CONCATENATE($E87,"-10"),InputData!$AA:$AA,0)))=TRUE,0,INDEX(InputData!$R:$R,MATCH(CONCATENATE($E87,"-10"),InputData!$AA:$AA,0))))</f>
        <v>0</v>
      </c>
      <c r="AF87" s="173">
        <f t="shared" si="6"/>
        <v>0</v>
      </c>
      <c r="AG87" s="168">
        <f t="shared" si="7"/>
        <v>0</v>
      </c>
    </row>
    <row r="88" spans="1:33" x14ac:dyDescent="0.25">
      <c r="A88" s="179" t="b">
        <f>IF(A87&lt;MAX(InputData!D:D),A87+1,IF(OR(A87="",A87=MAX(InputData!D:D)),""))</f>
        <v>0</v>
      </c>
      <c r="B88" s="4" t="e">
        <f>IF(A88="","",INDEX(InputData!K:K,MATCH($E88,InputData!$N:$N,0)))</f>
        <v>#N/A</v>
      </c>
      <c r="C88" s="3" t="e">
        <f>IF(A88="","",INDEX(InputData!L:L,MATCH($E88,InputData!$N:$N,0)))</f>
        <v>#N/A</v>
      </c>
      <c r="D88" s="3" t="e">
        <f>IF(A88="","",INDEX(InputData!M:M,MATCH($E88,InputData!$N:$N,0)))</f>
        <v>#N/A</v>
      </c>
      <c r="E88" s="3" t="str">
        <f>IF(A88="","",IF(ISERROR(VLOOKUP(A88,InputData!$D$2:$N$5001,11,FALSE))=TRUE,"",VLOOKUP(A88,InputData!$D$2:$N$5001,11,FALSE)))</f>
        <v/>
      </c>
      <c r="F88" s="58" t="str">
        <f>IF(H88="","",1*ISERROR(VLOOKUP(H88,H$1:H87,1,FALSE)))</f>
        <v/>
      </c>
      <c r="G88" s="58" t="str">
        <f>IF(F88=0,0,IF(F88="","",SUM(F$2:F88)))</f>
        <v/>
      </c>
      <c r="H88" s="144" t="str">
        <f t="shared" si="4"/>
        <v/>
      </c>
      <c r="I88" s="3">
        <f t="array" ref="I88">IF(A88="","",MAX(IF(InputData!$N$2:$N$5001=E88,InputData!$O$2:$O$5001)))</f>
        <v>0</v>
      </c>
      <c r="J88" s="146">
        <f>IF(A88="","",COUNTIF(InputData!N:N,E88))</f>
        <v>1048575</v>
      </c>
      <c r="K88" s="145" t="e">
        <f>IF($B88="","",VLOOKUP($B88,Baseline!A$2:F$101,4,FALSE))</f>
        <v>#N/A</v>
      </c>
      <c r="L88" s="58">
        <f t="array" ref="L88">IF($A88="","",MAX(IF(InputData!$N$2:$N$5001=$E88,InputData!W$2:W$5001)))</f>
        <v>0</v>
      </c>
      <c r="M88" s="58">
        <f t="array" ref="M88">IF($A88="","",MAX(IF(InputData!$N$2:$N$5001=$E88,InputData!X$2:X$5001)))</f>
        <v>0</v>
      </c>
      <c r="N88" s="58">
        <f t="array" ref="N88">IF($A88="","",MAX(IF(InputData!$N$2:$N$5001=$E88,InputData!Y$2:Y$5001)))</f>
        <v>0</v>
      </c>
      <c r="O88" s="58">
        <f t="array" ref="O88">IF($A88="","",MAX(IF(InputData!$N$2:$N$5001=$E88,InputData!Z$2:Z$5001)))</f>
        <v>0</v>
      </c>
      <c r="P88" s="146">
        <f t="shared" si="5"/>
        <v>0</v>
      </c>
      <c r="Q88" s="163" t="e">
        <f>IF($B88="","",VLOOKUP($B88,Baseline!A$2:F$101,5,FALSE))</f>
        <v>#N/A</v>
      </c>
      <c r="R88" s="6">
        <f t="array" ref="R88">IF($A88="","",SUM(IF(InputData!$N$2:$N$5001=$E88,InputData!$Q$2:$Q$5001))/COUNTIF(InputData!$N$2:$N$5001,$E88))</f>
        <v>0</v>
      </c>
      <c r="S88" s="6">
        <f t="array" ref="S88">IF($A88="","",IF(ISERROR(STDEV(IF(InputData!$N$2:$N$5001=$E88,InputData!$Q$2:$Q$5001))),"",STDEV(IF(InputData!$N$2:$N$5001=$E88,InputData!$Q$2:$Q$5001))))</f>
        <v>0</v>
      </c>
      <c r="T88" s="164">
        <f t="array" ref="T88">IF($A88="","",IF(ISERROR(STDEV(IF(InputData!$G$2:$G$5001=$H88,InputData!$Q$2:$Q$5001))),"",STDEV(IF(InputData!$G$2:$G$5001=$H88,InputData!$Q$2:$Q$5001))))</f>
        <v>0</v>
      </c>
      <c r="U88" s="172" t="e">
        <f>IF($B88="","",VLOOKUP($B88,Baseline!A$2:F$101,6,FALSE))</f>
        <v>#N/A</v>
      </c>
      <c r="V88" s="66">
        <f>IF($A88="","",IF(ISERROR(INDEX(InputData!$R:$R,MATCH(CONCATENATE($E88,"-1"),InputData!$AA:$AA,0)))=TRUE,0,INDEX(InputData!$R:$R,MATCH(CONCATENATE($E88,"-1"),InputData!$AA:$AA,0))))</f>
        <v>0</v>
      </c>
      <c r="W88" s="66">
        <f>IF($A88="","",IF(ISERROR(INDEX(InputData!$R:$R,MATCH(CONCATENATE($E88,"-2"),InputData!$AA:$AA,0)))=TRUE,0,INDEX(InputData!$R:$R,MATCH(CONCATENATE($E88,"-2"),InputData!$AA:$AA,0))))</f>
        <v>0</v>
      </c>
      <c r="X88" s="66">
        <f>IF($A88="","",IF(ISERROR(INDEX(InputData!$R:$R,MATCH(CONCATENATE($E88,"-3"),InputData!$AA:$AA,0)))=TRUE,0,INDEX(InputData!$R:$R,MATCH(CONCATENATE($E88,"-3"),InputData!$AA:$AA,0))))</f>
        <v>0</v>
      </c>
      <c r="Y88" s="66">
        <f>IF($A88="","",IF(ISERROR(INDEX(InputData!$R:$R,MATCH(CONCATENATE($E88,"-4"),InputData!$AA:$AA,0)))=TRUE,0,INDEX(InputData!$R:$R,MATCH(CONCATENATE($E88,"-4"),InputData!$AA:$AA,0))))</f>
        <v>0</v>
      </c>
      <c r="Z88" s="66">
        <f>IF($A88="","",IF(ISERROR(INDEX(InputData!$R:$R,MATCH(CONCATENATE($E88,"-5"),InputData!$AA:$AA,0)))=TRUE,0,INDEX(InputData!$R:$R,MATCH(CONCATENATE($E88,"-5"),InputData!$AA:$AA,0))))</f>
        <v>0</v>
      </c>
      <c r="AA88" s="66">
        <f>IF($A88="","",IF(ISERROR(INDEX(InputData!$R:$R,MATCH(CONCATENATE($E88,"-6"),InputData!$AA:$AA,0)))=TRUE,0,INDEX(InputData!$R:$R,MATCH(CONCATENATE($E88,"-6"),InputData!$AA:$AA,0))))</f>
        <v>0</v>
      </c>
      <c r="AB88" s="66">
        <f>IF($A88="","",IF(ISERROR(INDEX(InputData!$R:$R,MATCH(CONCATENATE($E88,"-7"),InputData!$AA:$AA,0)))=TRUE,0,INDEX(InputData!$R:$R,MATCH(CONCATENATE($E88,"-7"),InputData!$AA:$AA,0))))</f>
        <v>0</v>
      </c>
      <c r="AC88" s="66">
        <f>IF($A88="","",IF(ISERROR(INDEX(InputData!$R:$R,MATCH(CONCATENATE($E88,"-8"),InputData!$AA:$AA,0)))=TRUE,0,INDEX(InputData!$R:$R,MATCH(CONCATENATE($E88,"-8"),InputData!$AA:$AA,0))))</f>
        <v>0</v>
      </c>
      <c r="AD88" s="66">
        <f>IF($A88="","",IF(ISERROR(INDEX(InputData!$R:$R,MATCH(CONCATENATE($E88,"-9"),InputData!$AA:$AA,0)))=TRUE,0,INDEX(InputData!$R:$R,MATCH(CONCATENATE($E88,"-9"),InputData!$AA:$AA,0))))</f>
        <v>0</v>
      </c>
      <c r="AE88" s="66">
        <f>IF($A88="","",IF(ISERROR(INDEX(InputData!$R:$R,MATCH(CONCATENATE($E88,"-10"),InputData!$AA:$AA,0)))=TRUE,0,INDEX(InputData!$R:$R,MATCH(CONCATENATE($E88,"-10"),InputData!$AA:$AA,0))))</f>
        <v>0</v>
      </c>
      <c r="AF88" s="173">
        <f t="shared" si="6"/>
        <v>0</v>
      </c>
      <c r="AG88" s="168">
        <f t="shared" si="7"/>
        <v>0</v>
      </c>
    </row>
    <row r="89" spans="1:33" x14ac:dyDescent="0.25">
      <c r="A89" s="179" t="b">
        <f>IF(A88&lt;MAX(InputData!D:D),A88+1,IF(OR(A88="",A88=MAX(InputData!D:D)),""))</f>
        <v>0</v>
      </c>
      <c r="B89" s="4" t="e">
        <f>IF(A89="","",INDEX(InputData!K:K,MATCH($E89,InputData!$N:$N,0)))</f>
        <v>#N/A</v>
      </c>
      <c r="C89" s="3" t="e">
        <f>IF(A89="","",INDEX(InputData!L:L,MATCH($E89,InputData!$N:$N,0)))</f>
        <v>#N/A</v>
      </c>
      <c r="D89" s="3" t="e">
        <f>IF(A89="","",INDEX(InputData!M:M,MATCH($E89,InputData!$N:$N,0)))</f>
        <v>#N/A</v>
      </c>
      <c r="E89" s="3" t="str">
        <f>IF(A89="","",IF(ISERROR(VLOOKUP(A89,InputData!$D$2:$N$5001,11,FALSE))=TRUE,"",VLOOKUP(A89,InputData!$D$2:$N$5001,11,FALSE)))</f>
        <v/>
      </c>
      <c r="F89" s="58" t="str">
        <f>IF(H89="","",1*ISERROR(VLOOKUP(H89,H$1:H88,1,FALSE)))</f>
        <v/>
      </c>
      <c r="G89" s="58" t="str">
        <f>IF(F89=0,0,IF(F89="","",SUM(F$2:F89)))</f>
        <v/>
      </c>
      <c r="H89" s="144" t="str">
        <f t="shared" si="4"/>
        <v/>
      </c>
      <c r="I89" s="3">
        <f t="array" ref="I89">IF(A89="","",MAX(IF(InputData!$N$2:$N$5001=E89,InputData!$O$2:$O$5001)))</f>
        <v>0</v>
      </c>
      <c r="J89" s="146">
        <f>IF(A89="","",COUNTIF(InputData!N:N,E89))</f>
        <v>1048575</v>
      </c>
      <c r="K89" s="145" t="e">
        <f>IF($B89="","",VLOOKUP($B89,Baseline!A$2:F$101,4,FALSE))</f>
        <v>#N/A</v>
      </c>
      <c r="L89" s="58">
        <f t="array" ref="L89">IF($A89="","",MAX(IF(InputData!$N$2:$N$5001=$E89,InputData!W$2:W$5001)))</f>
        <v>0</v>
      </c>
      <c r="M89" s="58">
        <f t="array" ref="M89">IF($A89="","",MAX(IF(InputData!$N$2:$N$5001=$E89,InputData!X$2:X$5001)))</f>
        <v>0</v>
      </c>
      <c r="N89" s="58">
        <f t="array" ref="N89">IF($A89="","",MAX(IF(InputData!$N$2:$N$5001=$E89,InputData!Y$2:Y$5001)))</f>
        <v>0</v>
      </c>
      <c r="O89" s="58">
        <f t="array" ref="O89">IF($A89="","",MAX(IF(InputData!$N$2:$N$5001=$E89,InputData!Z$2:Z$5001)))</f>
        <v>0</v>
      </c>
      <c r="P89" s="146">
        <f t="shared" si="5"/>
        <v>0</v>
      </c>
      <c r="Q89" s="163" t="e">
        <f>IF($B89="","",VLOOKUP($B89,Baseline!A$2:F$101,5,FALSE))</f>
        <v>#N/A</v>
      </c>
      <c r="R89" s="6">
        <f t="array" ref="R89">IF($A89="","",SUM(IF(InputData!$N$2:$N$5001=$E89,InputData!$Q$2:$Q$5001))/COUNTIF(InputData!$N$2:$N$5001,$E89))</f>
        <v>0</v>
      </c>
      <c r="S89" s="6">
        <f t="array" ref="S89">IF($A89="","",IF(ISERROR(STDEV(IF(InputData!$N$2:$N$5001=$E89,InputData!$Q$2:$Q$5001))),"",STDEV(IF(InputData!$N$2:$N$5001=$E89,InputData!$Q$2:$Q$5001))))</f>
        <v>0</v>
      </c>
      <c r="T89" s="164">
        <f t="array" ref="T89">IF($A89="","",IF(ISERROR(STDEV(IF(InputData!$G$2:$G$5001=$H89,InputData!$Q$2:$Q$5001))),"",STDEV(IF(InputData!$G$2:$G$5001=$H89,InputData!$Q$2:$Q$5001))))</f>
        <v>0</v>
      </c>
      <c r="U89" s="172" t="e">
        <f>IF($B89="","",VLOOKUP($B89,Baseline!A$2:F$101,6,FALSE))</f>
        <v>#N/A</v>
      </c>
      <c r="V89" s="66">
        <f>IF($A89="","",IF(ISERROR(INDEX(InputData!$R:$R,MATCH(CONCATENATE($E89,"-1"),InputData!$AA:$AA,0)))=TRUE,0,INDEX(InputData!$R:$R,MATCH(CONCATENATE($E89,"-1"),InputData!$AA:$AA,0))))</f>
        <v>0</v>
      </c>
      <c r="W89" s="66">
        <f>IF($A89="","",IF(ISERROR(INDEX(InputData!$R:$R,MATCH(CONCATENATE($E89,"-2"),InputData!$AA:$AA,0)))=TRUE,0,INDEX(InputData!$R:$R,MATCH(CONCATENATE($E89,"-2"),InputData!$AA:$AA,0))))</f>
        <v>0</v>
      </c>
      <c r="X89" s="66">
        <f>IF($A89="","",IF(ISERROR(INDEX(InputData!$R:$R,MATCH(CONCATENATE($E89,"-3"),InputData!$AA:$AA,0)))=TRUE,0,INDEX(InputData!$R:$R,MATCH(CONCATENATE($E89,"-3"),InputData!$AA:$AA,0))))</f>
        <v>0</v>
      </c>
      <c r="Y89" s="66">
        <f>IF($A89="","",IF(ISERROR(INDEX(InputData!$R:$R,MATCH(CONCATENATE($E89,"-4"),InputData!$AA:$AA,0)))=TRUE,0,INDEX(InputData!$R:$R,MATCH(CONCATENATE($E89,"-4"),InputData!$AA:$AA,0))))</f>
        <v>0</v>
      </c>
      <c r="Z89" s="66">
        <f>IF($A89="","",IF(ISERROR(INDEX(InputData!$R:$R,MATCH(CONCATENATE($E89,"-5"),InputData!$AA:$AA,0)))=TRUE,0,INDEX(InputData!$R:$R,MATCH(CONCATENATE($E89,"-5"),InputData!$AA:$AA,0))))</f>
        <v>0</v>
      </c>
      <c r="AA89" s="66">
        <f>IF($A89="","",IF(ISERROR(INDEX(InputData!$R:$R,MATCH(CONCATENATE($E89,"-6"),InputData!$AA:$AA,0)))=TRUE,0,INDEX(InputData!$R:$R,MATCH(CONCATENATE($E89,"-6"),InputData!$AA:$AA,0))))</f>
        <v>0</v>
      </c>
      <c r="AB89" s="66">
        <f>IF($A89="","",IF(ISERROR(INDEX(InputData!$R:$R,MATCH(CONCATENATE($E89,"-7"),InputData!$AA:$AA,0)))=TRUE,0,INDEX(InputData!$R:$R,MATCH(CONCATENATE($E89,"-7"),InputData!$AA:$AA,0))))</f>
        <v>0</v>
      </c>
      <c r="AC89" s="66">
        <f>IF($A89="","",IF(ISERROR(INDEX(InputData!$R:$R,MATCH(CONCATENATE($E89,"-8"),InputData!$AA:$AA,0)))=TRUE,0,INDEX(InputData!$R:$R,MATCH(CONCATENATE($E89,"-8"),InputData!$AA:$AA,0))))</f>
        <v>0</v>
      </c>
      <c r="AD89" s="66">
        <f>IF($A89="","",IF(ISERROR(INDEX(InputData!$R:$R,MATCH(CONCATENATE($E89,"-9"),InputData!$AA:$AA,0)))=TRUE,0,INDEX(InputData!$R:$R,MATCH(CONCATENATE($E89,"-9"),InputData!$AA:$AA,0))))</f>
        <v>0</v>
      </c>
      <c r="AE89" s="66">
        <f>IF($A89="","",IF(ISERROR(INDEX(InputData!$R:$R,MATCH(CONCATENATE($E89,"-10"),InputData!$AA:$AA,0)))=TRUE,0,INDEX(InputData!$R:$R,MATCH(CONCATENATE($E89,"-10"),InputData!$AA:$AA,0))))</f>
        <v>0</v>
      </c>
      <c r="AF89" s="173">
        <f t="shared" si="6"/>
        <v>0</v>
      </c>
      <c r="AG89" s="168">
        <f t="shared" si="7"/>
        <v>0</v>
      </c>
    </row>
    <row r="90" spans="1:33" x14ac:dyDescent="0.25">
      <c r="A90" s="179" t="b">
        <f>IF(A89&lt;MAX(InputData!D:D),A89+1,IF(OR(A89="",A89=MAX(InputData!D:D)),""))</f>
        <v>0</v>
      </c>
      <c r="B90" s="4" t="e">
        <f>IF(A90="","",INDEX(InputData!K:K,MATCH($E90,InputData!$N:$N,0)))</f>
        <v>#N/A</v>
      </c>
      <c r="C90" s="3" t="e">
        <f>IF(A90="","",INDEX(InputData!L:L,MATCH($E90,InputData!$N:$N,0)))</f>
        <v>#N/A</v>
      </c>
      <c r="D90" s="3" t="e">
        <f>IF(A90="","",INDEX(InputData!M:M,MATCH($E90,InputData!$N:$N,0)))</f>
        <v>#N/A</v>
      </c>
      <c r="E90" s="3" t="str">
        <f>IF(A90="","",IF(ISERROR(VLOOKUP(A90,InputData!$D$2:$N$5001,11,FALSE))=TRUE,"",VLOOKUP(A90,InputData!$D$2:$N$5001,11,FALSE)))</f>
        <v/>
      </c>
      <c r="F90" s="58" t="str">
        <f>IF(H90="","",1*ISERROR(VLOOKUP(H90,H$1:H89,1,FALSE)))</f>
        <v/>
      </c>
      <c r="G90" s="58" t="str">
        <f>IF(F90=0,0,IF(F90="","",SUM(F$2:F90)))</f>
        <v/>
      </c>
      <c r="H90" s="144" t="str">
        <f t="shared" si="4"/>
        <v/>
      </c>
      <c r="I90" s="3">
        <f t="array" ref="I90">IF(A90="","",MAX(IF(InputData!$N$2:$N$5001=E90,InputData!$O$2:$O$5001)))</f>
        <v>0</v>
      </c>
      <c r="J90" s="146">
        <f>IF(A90="","",COUNTIF(InputData!N:N,E90))</f>
        <v>1048575</v>
      </c>
      <c r="K90" s="145" t="e">
        <f>IF($B90="","",VLOOKUP($B90,Baseline!A$2:F$101,4,FALSE))</f>
        <v>#N/A</v>
      </c>
      <c r="L90" s="58">
        <f t="array" ref="L90">IF($A90="","",MAX(IF(InputData!$N$2:$N$5001=$E90,InputData!W$2:W$5001)))</f>
        <v>0</v>
      </c>
      <c r="M90" s="58">
        <f t="array" ref="M90">IF($A90="","",MAX(IF(InputData!$N$2:$N$5001=$E90,InputData!X$2:X$5001)))</f>
        <v>0</v>
      </c>
      <c r="N90" s="58">
        <f t="array" ref="N90">IF($A90="","",MAX(IF(InputData!$N$2:$N$5001=$E90,InputData!Y$2:Y$5001)))</f>
        <v>0</v>
      </c>
      <c r="O90" s="58">
        <f t="array" ref="O90">IF($A90="","",MAX(IF(InputData!$N$2:$N$5001=$E90,InputData!Z$2:Z$5001)))</f>
        <v>0</v>
      </c>
      <c r="P90" s="146">
        <f t="shared" si="5"/>
        <v>0</v>
      </c>
      <c r="Q90" s="163" t="e">
        <f>IF($B90="","",VLOOKUP($B90,Baseline!A$2:F$101,5,FALSE))</f>
        <v>#N/A</v>
      </c>
      <c r="R90" s="6">
        <f t="array" ref="R90">IF($A90="","",SUM(IF(InputData!$N$2:$N$5001=$E90,InputData!$Q$2:$Q$5001))/COUNTIF(InputData!$N$2:$N$5001,$E90))</f>
        <v>0</v>
      </c>
      <c r="S90" s="6">
        <f t="array" ref="S90">IF($A90="","",IF(ISERROR(STDEV(IF(InputData!$N$2:$N$5001=$E90,InputData!$Q$2:$Q$5001))),"",STDEV(IF(InputData!$N$2:$N$5001=$E90,InputData!$Q$2:$Q$5001))))</f>
        <v>0</v>
      </c>
      <c r="T90" s="164">
        <f t="array" ref="T90">IF($A90="","",IF(ISERROR(STDEV(IF(InputData!$G$2:$G$5001=$H90,InputData!$Q$2:$Q$5001))),"",STDEV(IF(InputData!$G$2:$G$5001=$H90,InputData!$Q$2:$Q$5001))))</f>
        <v>0</v>
      </c>
      <c r="U90" s="172" t="e">
        <f>IF($B90="","",VLOOKUP($B90,Baseline!A$2:F$101,6,FALSE))</f>
        <v>#N/A</v>
      </c>
      <c r="V90" s="66">
        <f>IF($A90="","",IF(ISERROR(INDEX(InputData!$R:$R,MATCH(CONCATENATE($E90,"-1"),InputData!$AA:$AA,0)))=TRUE,0,INDEX(InputData!$R:$R,MATCH(CONCATENATE($E90,"-1"),InputData!$AA:$AA,0))))</f>
        <v>0</v>
      </c>
      <c r="W90" s="66">
        <f>IF($A90="","",IF(ISERROR(INDEX(InputData!$R:$R,MATCH(CONCATENATE($E90,"-2"),InputData!$AA:$AA,0)))=TRUE,0,INDEX(InputData!$R:$R,MATCH(CONCATENATE($E90,"-2"),InputData!$AA:$AA,0))))</f>
        <v>0</v>
      </c>
      <c r="X90" s="66">
        <f>IF($A90="","",IF(ISERROR(INDEX(InputData!$R:$R,MATCH(CONCATENATE($E90,"-3"),InputData!$AA:$AA,0)))=TRUE,0,INDEX(InputData!$R:$R,MATCH(CONCATENATE($E90,"-3"),InputData!$AA:$AA,0))))</f>
        <v>0</v>
      </c>
      <c r="Y90" s="66">
        <f>IF($A90="","",IF(ISERROR(INDEX(InputData!$R:$R,MATCH(CONCATENATE($E90,"-4"),InputData!$AA:$AA,0)))=TRUE,0,INDEX(InputData!$R:$R,MATCH(CONCATENATE($E90,"-4"),InputData!$AA:$AA,0))))</f>
        <v>0</v>
      </c>
      <c r="Z90" s="66">
        <f>IF($A90="","",IF(ISERROR(INDEX(InputData!$R:$R,MATCH(CONCATENATE($E90,"-5"),InputData!$AA:$AA,0)))=TRUE,0,INDEX(InputData!$R:$R,MATCH(CONCATENATE($E90,"-5"),InputData!$AA:$AA,0))))</f>
        <v>0</v>
      </c>
      <c r="AA90" s="66">
        <f>IF($A90="","",IF(ISERROR(INDEX(InputData!$R:$R,MATCH(CONCATENATE($E90,"-6"),InputData!$AA:$AA,0)))=TRUE,0,INDEX(InputData!$R:$R,MATCH(CONCATENATE($E90,"-6"),InputData!$AA:$AA,0))))</f>
        <v>0</v>
      </c>
      <c r="AB90" s="66">
        <f>IF($A90="","",IF(ISERROR(INDEX(InputData!$R:$R,MATCH(CONCATENATE($E90,"-7"),InputData!$AA:$AA,0)))=TRUE,0,INDEX(InputData!$R:$R,MATCH(CONCATENATE($E90,"-7"),InputData!$AA:$AA,0))))</f>
        <v>0</v>
      </c>
      <c r="AC90" s="66">
        <f>IF($A90="","",IF(ISERROR(INDEX(InputData!$R:$R,MATCH(CONCATENATE($E90,"-8"),InputData!$AA:$AA,0)))=TRUE,0,INDEX(InputData!$R:$R,MATCH(CONCATENATE($E90,"-8"),InputData!$AA:$AA,0))))</f>
        <v>0</v>
      </c>
      <c r="AD90" s="66">
        <f>IF($A90="","",IF(ISERROR(INDEX(InputData!$R:$R,MATCH(CONCATENATE($E90,"-9"),InputData!$AA:$AA,0)))=TRUE,0,INDEX(InputData!$R:$R,MATCH(CONCATENATE($E90,"-9"),InputData!$AA:$AA,0))))</f>
        <v>0</v>
      </c>
      <c r="AE90" s="66">
        <f>IF($A90="","",IF(ISERROR(INDEX(InputData!$R:$R,MATCH(CONCATENATE($E90,"-10"),InputData!$AA:$AA,0)))=TRUE,0,INDEX(InputData!$R:$R,MATCH(CONCATENATE($E90,"-10"),InputData!$AA:$AA,0))))</f>
        <v>0</v>
      </c>
      <c r="AF90" s="173">
        <f t="shared" si="6"/>
        <v>0</v>
      </c>
      <c r="AG90" s="168">
        <f t="shared" si="7"/>
        <v>0</v>
      </c>
    </row>
    <row r="91" spans="1:33" x14ac:dyDescent="0.25">
      <c r="A91" s="179" t="b">
        <f>IF(A90&lt;MAX(InputData!D:D),A90+1,IF(OR(A90="",A90=MAX(InputData!D:D)),""))</f>
        <v>0</v>
      </c>
      <c r="B91" s="4" t="e">
        <f>IF(A91="","",INDEX(InputData!K:K,MATCH($E91,InputData!$N:$N,0)))</f>
        <v>#N/A</v>
      </c>
      <c r="C91" s="3" t="e">
        <f>IF(A91="","",INDEX(InputData!L:L,MATCH($E91,InputData!$N:$N,0)))</f>
        <v>#N/A</v>
      </c>
      <c r="D91" s="3" t="e">
        <f>IF(A91="","",INDEX(InputData!M:M,MATCH($E91,InputData!$N:$N,0)))</f>
        <v>#N/A</v>
      </c>
      <c r="E91" s="3" t="str">
        <f>IF(A91="","",IF(ISERROR(VLOOKUP(A91,InputData!$D$2:$N$5001,11,FALSE))=TRUE,"",VLOOKUP(A91,InputData!$D$2:$N$5001,11,FALSE)))</f>
        <v/>
      </c>
      <c r="F91" s="58" t="str">
        <f>IF(H91="","",1*ISERROR(VLOOKUP(H91,H$1:H90,1,FALSE)))</f>
        <v/>
      </c>
      <c r="G91" s="58" t="str">
        <f>IF(F91=0,0,IF(F91="","",SUM(F$2:F91)))</f>
        <v/>
      </c>
      <c r="H91" s="144" t="str">
        <f t="shared" si="4"/>
        <v/>
      </c>
      <c r="I91" s="3">
        <f t="array" ref="I91">IF(A91="","",MAX(IF(InputData!$N$2:$N$5001=E91,InputData!$O$2:$O$5001)))</f>
        <v>0</v>
      </c>
      <c r="J91" s="146">
        <f>IF(A91="","",COUNTIF(InputData!N:N,E91))</f>
        <v>1048575</v>
      </c>
      <c r="K91" s="145" t="e">
        <f>IF($B91="","",VLOOKUP($B91,Baseline!A$2:F$101,4,FALSE))</f>
        <v>#N/A</v>
      </c>
      <c r="L91" s="58">
        <f t="array" ref="L91">IF($A91="","",MAX(IF(InputData!$N$2:$N$5001=$E91,InputData!W$2:W$5001)))</f>
        <v>0</v>
      </c>
      <c r="M91" s="58">
        <f t="array" ref="M91">IF($A91="","",MAX(IF(InputData!$N$2:$N$5001=$E91,InputData!X$2:X$5001)))</f>
        <v>0</v>
      </c>
      <c r="N91" s="58">
        <f t="array" ref="N91">IF($A91="","",MAX(IF(InputData!$N$2:$N$5001=$E91,InputData!Y$2:Y$5001)))</f>
        <v>0</v>
      </c>
      <c r="O91" s="58">
        <f t="array" ref="O91">IF($A91="","",MAX(IF(InputData!$N$2:$N$5001=$E91,InputData!Z$2:Z$5001)))</f>
        <v>0</v>
      </c>
      <c r="P91" s="146">
        <f t="shared" si="5"/>
        <v>0</v>
      </c>
      <c r="Q91" s="163" t="e">
        <f>IF($B91="","",VLOOKUP($B91,Baseline!A$2:F$101,5,FALSE))</f>
        <v>#N/A</v>
      </c>
      <c r="R91" s="6">
        <f t="array" ref="R91">IF($A91="","",SUM(IF(InputData!$N$2:$N$5001=$E91,InputData!$Q$2:$Q$5001))/COUNTIF(InputData!$N$2:$N$5001,$E91))</f>
        <v>0</v>
      </c>
      <c r="S91" s="6">
        <f t="array" ref="S91">IF($A91="","",IF(ISERROR(STDEV(IF(InputData!$N$2:$N$5001=$E91,InputData!$Q$2:$Q$5001))),"",STDEV(IF(InputData!$N$2:$N$5001=$E91,InputData!$Q$2:$Q$5001))))</f>
        <v>0</v>
      </c>
      <c r="T91" s="164">
        <f t="array" ref="T91">IF($A91="","",IF(ISERROR(STDEV(IF(InputData!$G$2:$G$5001=$H91,InputData!$Q$2:$Q$5001))),"",STDEV(IF(InputData!$G$2:$G$5001=$H91,InputData!$Q$2:$Q$5001))))</f>
        <v>0</v>
      </c>
      <c r="U91" s="172" t="e">
        <f>IF($B91="","",VLOOKUP($B91,Baseline!A$2:F$101,6,FALSE))</f>
        <v>#N/A</v>
      </c>
      <c r="V91" s="66">
        <f>IF($A91="","",IF(ISERROR(INDEX(InputData!$R:$R,MATCH(CONCATENATE($E91,"-1"),InputData!$AA:$AA,0)))=TRUE,0,INDEX(InputData!$R:$R,MATCH(CONCATENATE($E91,"-1"),InputData!$AA:$AA,0))))</f>
        <v>0</v>
      </c>
      <c r="W91" s="66">
        <f>IF($A91="","",IF(ISERROR(INDEX(InputData!$R:$R,MATCH(CONCATENATE($E91,"-2"),InputData!$AA:$AA,0)))=TRUE,0,INDEX(InputData!$R:$R,MATCH(CONCATENATE($E91,"-2"),InputData!$AA:$AA,0))))</f>
        <v>0</v>
      </c>
      <c r="X91" s="66">
        <f>IF($A91="","",IF(ISERROR(INDEX(InputData!$R:$R,MATCH(CONCATENATE($E91,"-3"),InputData!$AA:$AA,0)))=TRUE,0,INDEX(InputData!$R:$R,MATCH(CONCATENATE($E91,"-3"),InputData!$AA:$AA,0))))</f>
        <v>0</v>
      </c>
      <c r="Y91" s="66">
        <f>IF($A91="","",IF(ISERROR(INDEX(InputData!$R:$R,MATCH(CONCATENATE($E91,"-4"),InputData!$AA:$AA,0)))=TRUE,0,INDEX(InputData!$R:$R,MATCH(CONCATENATE($E91,"-4"),InputData!$AA:$AA,0))))</f>
        <v>0</v>
      </c>
      <c r="Z91" s="66">
        <f>IF($A91="","",IF(ISERROR(INDEX(InputData!$R:$R,MATCH(CONCATENATE($E91,"-5"),InputData!$AA:$AA,0)))=TRUE,0,INDEX(InputData!$R:$R,MATCH(CONCATENATE($E91,"-5"),InputData!$AA:$AA,0))))</f>
        <v>0</v>
      </c>
      <c r="AA91" s="66">
        <f>IF($A91="","",IF(ISERROR(INDEX(InputData!$R:$R,MATCH(CONCATENATE($E91,"-6"),InputData!$AA:$AA,0)))=TRUE,0,INDEX(InputData!$R:$R,MATCH(CONCATENATE($E91,"-6"),InputData!$AA:$AA,0))))</f>
        <v>0</v>
      </c>
      <c r="AB91" s="66">
        <f>IF($A91="","",IF(ISERROR(INDEX(InputData!$R:$R,MATCH(CONCATENATE($E91,"-7"),InputData!$AA:$AA,0)))=TRUE,0,INDEX(InputData!$R:$R,MATCH(CONCATENATE($E91,"-7"),InputData!$AA:$AA,0))))</f>
        <v>0</v>
      </c>
      <c r="AC91" s="66">
        <f>IF($A91="","",IF(ISERROR(INDEX(InputData!$R:$R,MATCH(CONCATENATE($E91,"-8"),InputData!$AA:$AA,0)))=TRUE,0,INDEX(InputData!$R:$R,MATCH(CONCATENATE($E91,"-8"),InputData!$AA:$AA,0))))</f>
        <v>0</v>
      </c>
      <c r="AD91" s="66">
        <f>IF($A91="","",IF(ISERROR(INDEX(InputData!$R:$R,MATCH(CONCATENATE($E91,"-9"),InputData!$AA:$AA,0)))=TRUE,0,INDEX(InputData!$R:$R,MATCH(CONCATENATE($E91,"-9"),InputData!$AA:$AA,0))))</f>
        <v>0</v>
      </c>
      <c r="AE91" s="66">
        <f>IF($A91="","",IF(ISERROR(INDEX(InputData!$R:$R,MATCH(CONCATENATE($E91,"-10"),InputData!$AA:$AA,0)))=TRUE,0,INDEX(InputData!$R:$R,MATCH(CONCATENATE($E91,"-10"),InputData!$AA:$AA,0))))</f>
        <v>0</v>
      </c>
      <c r="AF91" s="173">
        <f t="shared" si="6"/>
        <v>0</v>
      </c>
      <c r="AG91" s="168">
        <f t="shared" si="7"/>
        <v>0</v>
      </c>
    </row>
    <row r="92" spans="1:33" x14ac:dyDescent="0.25">
      <c r="A92" s="179" t="b">
        <f>IF(A91&lt;MAX(InputData!D:D),A91+1,IF(OR(A91="",A91=MAX(InputData!D:D)),""))</f>
        <v>0</v>
      </c>
      <c r="B92" s="4" t="e">
        <f>IF(A92="","",INDEX(InputData!K:K,MATCH($E92,InputData!$N:$N,0)))</f>
        <v>#N/A</v>
      </c>
      <c r="C92" s="3" t="e">
        <f>IF(A92="","",INDEX(InputData!L:L,MATCH($E92,InputData!$N:$N,0)))</f>
        <v>#N/A</v>
      </c>
      <c r="D92" s="3" t="e">
        <f>IF(A92="","",INDEX(InputData!M:M,MATCH($E92,InputData!$N:$N,0)))</f>
        <v>#N/A</v>
      </c>
      <c r="E92" s="3" t="str">
        <f>IF(A92="","",IF(ISERROR(VLOOKUP(A92,InputData!$D$2:$N$5001,11,FALSE))=TRUE,"",VLOOKUP(A92,InputData!$D$2:$N$5001,11,FALSE)))</f>
        <v/>
      </c>
      <c r="F92" s="58" t="str">
        <f>IF(H92="","",1*ISERROR(VLOOKUP(H92,H$1:H91,1,FALSE)))</f>
        <v/>
      </c>
      <c r="G92" s="58" t="str">
        <f>IF(F92=0,0,IF(F92="","",SUM(F$2:F92)))</f>
        <v/>
      </c>
      <c r="H92" s="144" t="str">
        <f t="shared" si="4"/>
        <v/>
      </c>
      <c r="I92" s="3">
        <f t="array" ref="I92">IF(A92="","",MAX(IF(InputData!$N$2:$N$5001=E92,InputData!$O$2:$O$5001)))</f>
        <v>0</v>
      </c>
      <c r="J92" s="146">
        <f>IF(A92="","",COUNTIF(InputData!N:N,E92))</f>
        <v>1048575</v>
      </c>
      <c r="K92" s="145" t="e">
        <f>IF($B92="","",VLOOKUP($B92,Baseline!A$2:F$101,4,FALSE))</f>
        <v>#N/A</v>
      </c>
      <c r="L92" s="58">
        <f t="array" ref="L92">IF($A92="","",MAX(IF(InputData!$N$2:$N$5001=$E92,InputData!W$2:W$5001)))</f>
        <v>0</v>
      </c>
      <c r="M92" s="58">
        <f t="array" ref="M92">IF($A92="","",MAX(IF(InputData!$N$2:$N$5001=$E92,InputData!X$2:X$5001)))</f>
        <v>0</v>
      </c>
      <c r="N92" s="58">
        <f t="array" ref="N92">IF($A92="","",MAX(IF(InputData!$N$2:$N$5001=$E92,InputData!Y$2:Y$5001)))</f>
        <v>0</v>
      </c>
      <c r="O92" s="58">
        <f t="array" ref="O92">IF($A92="","",MAX(IF(InputData!$N$2:$N$5001=$E92,InputData!Z$2:Z$5001)))</f>
        <v>0</v>
      </c>
      <c r="P92" s="146">
        <f t="shared" si="5"/>
        <v>0</v>
      </c>
      <c r="Q92" s="163" t="e">
        <f>IF($B92="","",VLOOKUP($B92,Baseline!A$2:F$101,5,FALSE))</f>
        <v>#N/A</v>
      </c>
      <c r="R92" s="6">
        <f t="array" ref="R92">IF($A92="","",SUM(IF(InputData!$N$2:$N$5001=$E92,InputData!$Q$2:$Q$5001))/COUNTIF(InputData!$N$2:$N$5001,$E92))</f>
        <v>0</v>
      </c>
      <c r="S92" s="6">
        <f t="array" ref="S92">IF($A92="","",IF(ISERROR(STDEV(IF(InputData!$N$2:$N$5001=$E92,InputData!$Q$2:$Q$5001))),"",STDEV(IF(InputData!$N$2:$N$5001=$E92,InputData!$Q$2:$Q$5001))))</f>
        <v>0</v>
      </c>
      <c r="T92" s="164">
        <f t="array" ref="T92">IF($A92="","",IF(ISERROR(STDEV(IF(InputData!$G$2:$G$5001=$H92,InputData!$Q$2:$Q$5001))),"",STDEV(IF(InputData!$G$2:$G$5001=$H92,InputData!$Q$2:$Q$5001))))</f>
        <v>0</v>
      </c>
      <c r="U92" s="172" t="e">
        <f>IF($B92="","",VLOOKUP($B92,Baseline!A$2:F$101,6,FALSE))</f>
        <v>#N/A</v>
      </c>
      <c r="V92" s="66">
        <f>IF($A92="","",IF(ISERROR(INDEX(InputData!$R:$R,MATCH(CONCATENATE($E92,"-1"),InputData!$AA:$AA,0)))=TRUE,0,INDEX(InputData!$R:$R,MATCH(CONCATENATE($E92,"-1"),InputData!$AA:$AA,0))))</f>
        <v>0</v>
      </c>
      <c r="W92" s="66">
        <f>IF($A92="","",IF(ISERROR(INDEX(InputData!$R:$R,MATCH(CONCATENATE($E92,"-2"),InputData!$AA:$AA,0)))=TRUE,0,INDEX(InputData!$R:$R,MATCH(CONCATENATE($E92,"-2"),InputData!$AA:$AA,0))))</f>
        <v>0</v>
      </c>
      <c r="X92" s="66">
        <f>IF($A92="","",IF(ISERROR(INDEX(InputData!$R:$R,MATCH(CONCATENATE($E92,"-3"),InputData!$AA:$AA,0)))=TRUE,0,INDEX(InputData!$R:$R,MATCH(CONCATENATE($E92,"-3"),InputData!$AA:$AA,0))))</f>
        <v>0</v>
      </c>
      <c r="Y92" s="66">
        <f>IF($A92="","",IF(ISERROR(INDEX(InputData!$R:$R,MATCH(CONCATENATE($E92,"-4"),InputData!$AA:$AA,0)))=TRUE,0,INDEX(InputData!$R:$R,MATCH(CONCATENATE($E92,"-4"),InputData!$AA:$AA,0))))</f>
        <v>0</v>
      </c>
      <c r="Z92" s="66">
        <f>IF($A92="","",IF(ISERROR(INDEX(InputData!$R:$R,MATCH(CONCATENATE($E92,"-5"),InputData!$AA:$AA,0)))=TRUE,0,INDEX(InputData!$R:$R,MATCH(CONCATENATE($E92,"-5"),InputData!$AA:$AA,0))))</f>
        <v>0</v>
      </c>
      <c r="AA92" s="66">
        <f>IF($A92="","",IF(ISERROR(INDEX(InputData!$R:$R,MATCH(CONCATENATE($E92,"-6"),InputData!$AA:$AA,0)))=TRUE,0,INDEX(InputData!$R:$R,MATCH(CONCATENATE($E92,"-6"),InputData!$AA:$AA,0))))</f>
        <v>0</v>
      </c>
      <c r="AB92" s="66">
        <f>IF($A92="","",IF(ISERROR(INDEX(InputData!$R:$R,MATCH(CONCATENATE($E92,"-7"),InputData!$AA:$AA,0)))=TRUE,0,INDEX(InputData!$R:$R,MATCH(CONCATENATE($E92,"-7"),InputData!$AA:$AA,0))))</f>
        <v>0</v>
      </c>
      <c r="AC92" s="66">
        <f>IF($A92="","",IF(ISERROR(INDEX(InputData!$R:$R,MATCH(CONCATENATE($E92,"-8"),InputData!$AA:$AA,0)))=TRUE,0,INDEX(InputData!$R:$R,MATCH(CONCATENATE($E92,"-8"),InputData!$AA:$AA,0))))</f>
        <v>0</v>
      </c>
      <c r="AD92" s="66">
        <f>IF($A92="","",IF(ISERROR(INDEX(InputData!$R:$R,MATCH(CONCATENATE($E92,"-9"),InputData!$AA:$AA,0)))=TRUE,0,INDEX(InputData!$R:$R,MATCH(CONCATENATE($E92,"-9"),InputData!$AA:$AA,0))))</f>
        <v>0</v>
      </c>
      <c r="AE92" s="66">
        <f>IF($A92="","",IF(ISERROR(INDEX(InputData!$R:$R,MATCH(CONCATENATE($E92,"-10"),InputData!$AA:$AA,0)))=TRUE,0,INDEX(InputData!$R:$R,MATCH(CONCATENATE($E92,"-10"),InputData!$AA:$AA,0))))</f>
        <v>0</v>
      </c>
      <c r="AF92" s="173">
        <f t="shared" si="6"/>
        <v>0</v>
      </c>
      <c r="AG92" s="168">
        <f t="shared" si="7"/>
        <v>0</v>
      </c>
    </row>
    <row r="93" spans="1:33" x14ac:dyDescent="0.25">
      <c r="A93" s="179" t="b">
        <f>IF(A92&lt;MAX(InputData!D:D),A92+1,IF(OR(A92="",A92=MAX(InputData!D:D)),""))</f>
        <v>0</v>
      </c>
      <c r="B93" s="4" t="e">
        <f>IF(A93="","",INDEX(InputData!K:K,MATCH($E93,InputData!$N:$N,0)))</f>
        <v>#N/A</v>
      </c>
      <c r="C93" s="3" t="e">
        <f>IF(A93="","",INDEX(InputData!L:L,MATCH($E93,InputData!$N:$N,0)))</f>
        <v>#N/A</v>
      </c>
      <c r="D93" s="3" t="e">
        <f>IF(A93="","",INDEX(InputData!M:M,MATCH($E93,InputData!$N:$N,0)))</f>
        <v>#N/A</v>
      </c>
      <c r="E93" s="3" t="str">
        <f>IF(A93="","",IF(ISERROR(VLOOKUP(A93,InputData!$D$2:$N$5001,11,FALSE))=TRUE,"",VLOOKUP(A93,InputData!$D$2:$N$5001,11,FALSE)))</f>
        <v/>
      </c>
      <c r="F93" s="58" t="str">
        <f>IF(H93="","",1*ISERROR(VLOOKUP(H93,H$1:H92,1,FALSE)))</f>
        <v/>
      </c>
      <c r="G93" s="58" t="str">
        <f>IF(F93=0,0,IF(F93="","",SUM(F$2:F93)))</f>
        <v/>
      </c>
      <c r="H93" s="144" t="str">
        <f t="shared" si="4"/>
        <v/>
      </c>
      <c r="I93" s="3">
        <f t="array" ref="I93">IF(A93="","",MAX(IF(InputData!$N$2:$N$5001=E93,InputData!$O$2:$O$5001)))</f>
        <v>0</v>
      </c>
      <c r="J93" s="146">
        <f>IF(A93="","",COUNTIF(InputData!N:N,E93))</f>
        <v>1048575</v>
      </c>
      <c r="K93" s="145" t="e">
        <f>IF($B93="","",VLOOKUP($B93,Baseline!A$2:F$101,4,FALSE))</f>
        <v>#N/A</v>
      </c>
      <c r="L93" s="58">
        <f t="array" ref="L93">IF($A93="","",MAX(IF(InputData!$N$2:$N$5001=$E93,InputData!W$2:W$5001)))</f>
        <v>0</v>
      </c>
      <c r="M93" s="58">
        <f t="array" ref="M93">IF($A93="","",MAX(IF(InputData!$N$2:$N$5001=$E93,InputData!X$2:X$5001)))</f>
        <v>0</v>
      </c>
      <c r="N93" s="58">
        <f t="array" ref="N93">IF($A93="","",MAX(IF(InputData!$N$2:$N$5001=$E93,InputData!Y$2:Y$5001)))</f>
        <v>0</v>
      </c>
      <c r="O93" s="58">
        <f t="array" ref="O93">IF($A93="","",MAX(IF(InputData!$N$2:$N$5001=$E93,InputData!Z$2:Z$5001)))</f>
        <v>0</v>
      </c>
      <c r="P93" s="146">
        <f t="shared" si="5"/>
        <v>0</v>
      </c>
      <c r="Q93" s="163" t="e">
        <f>IF($B93="","",VLOOKUP($B93,Baseline!A$2:F$101,5,FALSE))</f>
        <v>#N/A</v>
      </c>
      <c r="R93" s="6">
        <f t="array" ref="R93">IF($A93="","",SUM(IF(InputData!$N$2:$N$5001=$E93,InputData!$Q$2:$Q$5001))/COUNTIF(InputData!$N$2:$N$5001,$E93))</f>
        <v>0</v>
      </c>
      <c r="S93" s="6">
        <f t="array" ref="S93">IF($A93="","",IF(ISERROR(STDEV(IF(InputData!$N$2:$N$5001=$E93,InputData!$Q$2:$Q$5001))),"",STDEV(IF(InputData!$N$2:$N$5001=$E93,InputData!$Q$2:$Q$5001))))</f>
        <v>0</v>
      </c>
      <c r="T93" s="164">
        <f t="array" ref="T93">IF($A93="","",IF(ISERROR(STDEV(IF(InputData!$G$2:$G$5001=$H93,InputData!$Q$2:$Q$5001))),"",STDEV(IF(InputData!$G$2:$G$5001=$H93,InputData!$Q$2:$Q$5001))))</f>
        <v>0</v>
      </c>
      <c r="U93" s="172" t="e">
        <f>IF($B93="","",VLOOKUP($B93,Baseline!A$2:F$101,6,FALSE))</f>
        <v>#N/A</v>
      </c>
      <c r="V93" s="66">
        <f>IF($A93="","",IF(ISERROR(INDEX(InputData!$R:$R,MATCH(CONCATENATE($E93,"-1"),InputData!$AA:$AA,0)))=TRUE,0,INDEX(InputData!$R:$R,MATCH(CONCATENATE($E93,"-1"),InputData!$AA:$AA,0))))</f>
        <v>0</v>
      </c>
      <c r="W93" s="66">
        <f>IF($A93="","",IF(ISERROR(INDEX(InputData!$R:$R,MATCH(CONCATENATE($E93,"-2"),InputData!$AA:$AA,0)))=TRUE,0,INDEX(InputData!$R:$R,MATCH(CONCATENATE($E93,"-2"),InputData!$AA:$AA,0))))</f>
        <v>0</v>
      </c>
      <c r="X93" s="66">
        <f>IF($A93="","",IF(ISERROR(INDEX(InputData!$R:$R,MATCH(CONCATENATE($E93,"-3"),InputData!$AA:$AA,0)))=TRUE,0,INDEX(InputData!$R:$R,MATCH(CONCATENATE($E93,"-3"),InputData!$AA:$AA,0))))</f>
        <v>0</v>
      </c>
      <c r="Y93" s="66">
        <f>IF($A93="","",IF(ISERROR(INDEX(InputData!$R:$R,MATCH(CONCATENATE($E93,"-4"),InputData!$AA:$AA,0)))=TRUE,0,INDEX(InputData!$R:$R,MATCH(CONCATENATE($E93,"-4"),InputData!$AA:$AA,0))))</f>
        <v>0</v>
      </c>
      <c r="Z93" s="66">
        <f>IF($A93="","",IF(ISERROR(INDEX(InputData!$R:$R,MATCH(CONCATENATE($E93,"-5"),InputData!$AA:$AA,0)))=TRUE,0,INDEX(InputData!$R:$R,MATCH(CONCATENATE($E93,"-5"),InputData!$AA:$AA,0))))</f>
        <v>0</v>
      </c>
      <c r="AA93" s="66">
        <f>IF($A93="","",IF(ISERROR(INDEX(InputData!$R:$R,MATCH(CONCATENATE($E93,"-6"),InputData!$AA:$AA,0)))=TRUE,0,INDEX(InputData!$R:$R,MATCH(CONCATENATE($E93,"-6"),InputData!$AA:$AA,0))))</f>
        <v>0</v>
      </c>
      <c r="AB93" s="66">
        <f>IF($A93="","",IF(ISERROR(INDEX(InputData!$R:$R,MATCH(CONCATENATE($E93,"-7"),InputData!$AA:$AA,0)))=TRUE,0,INDEX(InputData!$R:$R,MATCH(CONCATENATE($E93,"-7"),InputData!$AA:$AA,0))))</f>
        <v>0</v>
      </c>
      <c r="AC93" s="66">
        <f>IF($A93="","",IF(ISERROR(INDEX(InputData!$R:$R,MATCH(CONCATENATE($E93,"-8"),InputData!$AA:$AA,0)))=TRUE,0,INDEX(InputData!$R:$R,MATCH(CONCATENATE($E93,"-8"),InputData!$AA:$AA,0))))</f>
        <v>0</v>
      </c>
      <c r="AD93" s="66">
        <f>IF($A93="","",IF(ISERROR(INDEX(InputData!$R:$R,MATCH(CONCATENATE($E93,"-9"),InputData!$AA:$AA,0)))=TRUE,0,INDEX(InputData!$R:$R,MATCH(CONCATENATE($E93,"-9"),InputData!$AA:$AA,0))))</f>
        <v>0</v>
      </c>
      <c r="AE93" s="66">
        <f>IF($A93="","",IF(ISERROR(INDEX(InputData!$R:$R,MATCH(CONCATENATE($E93,"-10"),InputData!$AA:$AA,0)))=TRUE,0,INDEX(InputData!$R:$R,MATCH(CONCATENATE($E93,"-10"),InputData!$AA:$AA,0))))</f>
        <v>0</v>
      </c>
      <c r="AF93" s="173">
        <f t="shared" si="6"/>
        <v>0</v>
      </c>
      <c r="AG93" s="168">
        <f t="shared" si="7"/>
        <v>0</v>
      </c>
    </row>
    <row r="94" spans="1:33" x14ac:dyDescent="0.25">
      <c r="A94" s="179" t="b">
        <f>IF(A93&lt;MAX(InputData!D:D),A93+1,IF(OR(A93="",A93=MAX(InputData!D:D)),""))</f>
        <v>0</v>
      </c>
      <c r="B94" s="4" t="e">
        <f>IF(A94="","",INDEX(InputData!K:K,MATCH($E94,InputData!$N:$N,0)))</f>
        <v>#N/A</v>
      </c>
      <c r="C94" s="3" t="e">
        <f>IF(A94="","",INDEX(InputData!L:L,MATCH($E94,InputData!$N:$N,0)))</f>
        <v>#N/A</v>
      </c>
      <c r="D94" s="3" t="e">
        <f>IF(A94="","",INDEX(InputData!M:M,MATCH($E94,InputData!$N:$N,0)))</f>
        <v>#N/A</v>
      </c>
      <c r="E94" s="3" t="str">
        <f>IF(A94="","",IF(ISERROR(VLOOKUP(A94,InputData!$D$2:$N$5001,11,FALSE))=TRUE,"",VLOOKUP(A94,InputData!$D$2:$N$5001,11,FALSE)))</f>
        <v/>
      </c>
      <c r="F94" s="58" t="str">
        <f>IF(H94="","",1*ISERROR(VLOOKUP(H94,H$1:H93,1,FALSE)))</f>
        <v/>
      </c>
      <c r="G94" s="58" t="str">
        <f>IF(F94=0,0,IF(F94="","",SUM(F$2:F94)))</f>
        <v/>
      </c>
      <c r="H94" s="144" t="str">
        <f t="shared" si="4"/>
        <v/>
      </c>
      <c r="I94" s="3">
        <f t="array" ref="I94">IF(A94="","",MAX(IF(InputData!$N$2:$N$5001=E94,InputData!$O$2:$O$5001)))</f>
        <v>0</v>
      </c>
      <c r="J94" s="146">
        <f>IF(A94="","",COUNTIF(InputData!N:N,E94))</f>
        <v>1048575</v>
      </c>
      <c r="K94" s="145" t="e">
        <f>IF($B94="","",VLOOKUP($B94,Baseline!A$2:F$101,4,FALSE))</f>
        <v>#N/A</v>
      </c>
      <c r="L94" s="58">
        <f t="array" ref="L94">IF($A94="","",MAX(IF(InputData!$N$2:$N$5001=$E94,InputData!W$2:W$5001)))</f>
        <v>0</v>
      </c>
      <c r="M94" s="58">
        <f t="array" ref="M94">IF($A94="","",MAX(IF(InputData!$N$2:$N$5001=$E94,InputData!X$2:X$5001)))</f>
        <v>0</v>
      </c>
      <c r="N94" s="58">
        <f t="array" ref="N94">IF($A94="","",MAX(IF(InputData!$N$2:$N$5001=$E94,InputData!Y$2:Y$5001)))</f>
        <v>0</v>
      </c>
      <c r="O94" s="58">
        <f t="array" ref="O94">IF($A94="","",MAX(IF(InputData!$N$2:$N$5001=$E94,InputData!Z$2:Z$5001)))</f>
        <v>0</v>
      </c>
      <c r="P94" s="146">
        <f t="shared" si="5"/>
        <v>0</v>
      </c>
      <c r="Q94" s="163" t="e">
        <f>IF($B94="","",VLOOKUP($B94,Baseline!A$2:F$101,5,FALSE))</f>
        <v>#N/A</v>
      </c>
      <c r="R94" s="6">
        <f t="array" ref="R94">IF($A94="","",SUM(IF(InputData!$N$2:$N$5001=$E94,InputData!$Q$2:$Q$5001))/COUNTIF(InputData!$N$2:$N$5001,$E94))</f>
        <v>0</v>
      </c>
      <c r="S94" s="6">
        <f t="array" ref="S94">IF($A94="","",IF(ISERROR(STDEV(IF(InputData!$N$2:$N$5001=$E94,InputData!$Q$2:$Q$5001))),"",STDEV(IF(InputData!$N$2:$N$5001=$E94,InputData!$Q$2:$Q$5001))))</f>
        <v>0</v>
      </c>
      <c r="T94" s="164">
        <f t="array" ref="T94">IF($A94="","",IF(ISERROR(STDEV(IF(InputData!$G$2:$G$5001=$H94,InputData!$Q$2:$Q$5001))),"",STDEV(IF(InputData!$G$2:$G$5001=$H94,InputData!$Q$2:$Q$5001))))</f>
        <v>0</v>
      </c>
      <c r="U94" s="172" t="e">
        <f>IF($B94="","",VLOOKUP($B94,Baseline!A$2:F$101,6,FALSE))</f>
        <v>#N/A</v>
      </c>
      <c r="V94" s="66">
        <f>IF($A94="","",IF(ISERROR(INDEX(InputData!$R:$R,MATCH(CONCATENATE($E94,"-1"),InputData!$AA:$AA,0)))=TRUE,0,INDEX(InputData!$R:$R,MATCH(CONCATENATE($E94,"-1"),InputData!$AA:$AA,0))))</f>
        <v>0</v>
      </c>
      <c r="W94" s="66">
        <f>IF($A94="","",IF(ISERROR(INDEX(InputData!$R:$R,MATCH(CONCATENATE($E94,"-2"),InputData!$AA:$AA,0)))=TRUE,0,INDEX(InputData!$R:$R,MATCH(CONCATENATE($E94,"-2"),InputData!$AA:$AA,0))))</f>
        <v>0</v>
      </c>
      <c r="X94" s="66">
        <f>IF($A94="","",IF(ISERROR(INDEX(InputData!$R:$R,MATCH(CONCATENATE($E94,"-3"),InputData!$AA:$AA,0)))=TRUE,0,INDEX(InputData!$R:$R,MATCH(CONCATENATE($E94,"-3"),InputData!$AA:$AA,0))))</f>
        <v>0</v>
      </c>
      <c r="Y94" s="66">
        <f>IF($A94="","",IF(ISERROR(INDEX(InputData!$R:$R,MATCH(CONCATENATE($E94,"-4"),InputData!$AA:$AA,0)))=TRUE,0,INDEX(InputData!$R:$R,MATCH(CONCATENATE($E94,"-4"),InputData!$AA:$AA,0))))</f>
        <v>0</v>
      </c>
      <c r="Z94" s="66">
        <f>IF($A94="","",IF(ISERROR(INDEX(InputData!$R:$R,MATCH(CONCATENATE($E94,"-5"),InputData!$AA:$AA,0)))=TRUE,0,INDEX(InputData!$R:$R,MATCH(CONCATENATE($E94,"-5"),InputData!$AA:$AA,0))))</f>
        <v>0</v>
      </c>
      <c r="AA94" s="66">
        <f>IF($A94="","",IF(ISERROR(INDEX(InputData!$R:$R,MATCH(CONCATENATE($E94,"-6"),InputData!$AA:$AA,0)))=TRUE,0,INDEX(InputData!$R:$R,MATCH(CONCATENATE($E94,"-6"),InputData!$AA:$AA,0))))</f>
        <v>0</v>
      </c>
      <c r="AB94" s="66">
        <f>IF($A94="","",IF(ISERROR(INDEX(InputData!$R:$R,MATCH(CONCATENATE($E94,"-7"),InputData!$AA:$AA,0)))=TRUE,0,INDEX(InputData!$R:$R,MATCH(CONCATENATE($E94,"-7"),InputData!$AA:$AA,0))))</f>
        <v>0</v>
      </c>
      <c r="AC94" s="66">
        <f>IF($A94="","",IF(ISERROR(INDEX(InputData!$R:$R,MATCH(CONCATENATE($E94,"-8"),InputData!$AA:$AA,0)))=TRUE,0,INDEX(InputData!$R:$R,MATCH(CONCATENATE($E94,"-8"),InputData!$AA:$AA,0))))</f>
        <v>0</v>
      </c>
      <c r="AD94" s="66">
        <f>IF($A94="","",IF(ISERROR(INDEX(InputData!$R:$R,MATCH(CONCATENATE($E94,"-9"),InputData!$AA:$AA,0)))=TRUE,0,INDEX(InputData!$R:$R,MATCH(CONCATENATE($E94,"-9"),InputData!$AA:$AA,0))))</f>
        <v>0</v>
      </c>
      <c r="AE94" s="66">
        <f>IF($A94="","",IF(ISERROR(INDEX(InputData!$R:$R,MATCH(CONCATENATE($E94,"-10"),InputData!$AA:$AA,0)))=TRUE,0,INDEX(InputData!$R:$R,MATCH(CONCATENATE($E94,"-10"),InputData!$AA:$AA,0))))</f>
        <v>0</v>
      </c>
      <c r="AF94" s="173">
        <f t="shared" si="6"/>
        <v>0</v>
      </c>
      <c r="AG94" s="168">
        <f t="shared" si="7"/>
        <v>0</v>
      </c>
    </row>
    <row r="95" spans="1:33" x14ac:dyDescent="0.25">
      <c r="A95" s="179" t="b">
        <f>IF(A94&lt;MAX(InputData!D:D),A94+1,IF(OR(A94="",A94=MAX(InputData!D:D)),""))</f>
        <v>0</v>
      </c>
      <c r="B95" s="4" t="e">
        <f>IF(A95="","",INDEX(InputData!K:K,MATCH($E95,InputData!$N:$N,0)))</f>
        <v>#N/A</v>
      </c>
      <c r="C95" s="3" t="e">
        <f>IF(A95="","",INDEX(InputData!L:L,MATCH($E95,InputData!$N:$N,0)))</f>
        <v>#N/A</v>
      </c>
      <c r="D95" s="3" t="e">
        <f>IF(A95="","",INDEX(InputData!M:M,MATCH($E95,InputData!$N:$N,0)))</f>
        <v>#N/A</v>
      </c>
      <c r="E95" s="3" t="str">
        <f>IF(A95="","",IF(ISERROR(VLOOKUP(A95,InputData!$D$2:$N$5001,11,FALSE))=TRUE,"",VLOOKUP(A95,InputData!$D$2:$N$5001,11,FALSE)))</f>
        <v/>
      </c>
      <c r="F95" s="58" t="str">
        <f>IF(H95="","",1*ISERROR(VLOOKUP(H95,H$1:H94,1,FALSE)))</f>
        <v/>
      </c>
      <c r="G95" s="58" t="str">
        <f>IF(F95=0,0,IF(F95="","",SUM(F$2:F95)))</f>
        <v/>
      </c>
      <c r="H95" s="144" t="str">
        <f t="shared" si="4"/>
        <v/>
      </c>
      <c r="I95" s="3">
        <f t="array" ref="I95">IF(A95="","",MAX(IF(InputData!$N$2:$N$5001=E95,InputData!$O$2:$O$5001)))</f>
        <v>0</v>
      </c>
      <c r="J95" s="146">
        <f>IF(A95="","",COUNTIF(InputData!N:N,E95))</f>
        <v>1048575</v>
      </c>
      <c r="K95" s="145" t="e">
        <f>IF($B95="","",VLOOKUP($B95,Baseline!A$2:F$101,4,FALSE))</f>
        <v>#N/A</v>
      </c>
      <c r="L95" s="58">
        <f t="array" ref="L95">IF($A95="","",MAX(IF(InputData!$N$2:$N$5001=$E95,InputData!W$2:W$5001)))</f>
        <v>0</v>
      </c>
      <c r="M95" s="58">
        <f t="array" ref="M95">IF($A95="","",MAX(IF(InputData!$N$2:$N$5001=$E95,InputData!X$2:X$5001)))</f>
        <v>0</v>
      </c>
      <c r="N95" s="58">
        <f t="array" ref="N95">IF($A95="","",MAX(IF(InputData!$N$2:$N$5001=$E95,InputData!Y$2:Y$5001)))</f>
        <v>0</v>
      </c>
      <c r="O95" s="58">
        <f t="array" ref="O95">IF($A95="","",MAX(IF(InputData!$N$2:$N$5001=$E95,InputData!Z$2:Z$5001)))</f>
        <v>0</v>
      </c>
      <c r="P95" s="146">
        <f t="shared" si="5"/>
        <v>0</v>
      </c>
      <c r="Q95" s="163" t="e">
        <f>IF($B95="","",VLOOKUP($B95,Baseline!A$2:F$101,5,FALSE))</f>
        <v>#N/A</v>
      </c>
      <c r="R95" s="6">
        <f t="array" ref="R95">IF($A95="","",SUM(IF(InputData!$N$2:$N$5001=$E95,InputData!$Q$2:$Q$5001))/COUNTIF(InputData!$N$2:$N$5001,$E95))</f>
        <v>0</v>
      </c>
      <c r="S95" s="6">
        <f t="array" ref="S95">IF($A95="","",IF(ISERROR(STDEV(IF(InputData!$N$2:$N$5001=$E95,InputData!$Q$2:$Q$5001))),"",STDEV(IF(InputData!$N$2:$N$5001=$E95,InputData!$Q$2:$Q$5001))))</f>
        <v>0</v>
      </c>
      <c r="T95" s="164">
        <f t="array" ref="T95">IF($A95="","",IF(ISERROR(STDEV(IF(InputData!$G$2:$G$5001=$H95,InputData!$Q$2:$Q$5001))),"",STDEV(IF(InputData!$G$2:$G$5001=$H95,InputData!$Q$2:$Q$5001))))</f>
        <v>0</v>
      </c>
      <c r="U95" s="172" t="e">
        <f>IF($B95="","",VLOOKUP($B95,Baseline!A$2:F$101,6,FALSE))</f>
        <v>#N/A</v>
      </c>
      <c r="V95" s="66">
        <f>IF($A95="","",IF(ISERROR(INDEX(InputData!$R:$R,MATCH(CONCATENATE($E95,"-1"),InputData!$AA:$AA,0)))=TRUE,0,INDEX(InputData!$R:$R,MATCH(CONCATENATE($E95,"-1"),InputData!$AA:$AA,0))))</f>
        <v>0</v>
      </c>
      <c r="W95" s="66">
        <f>IF($A95="","",IF(ISERROR(INDEX(InputData!$R:$R,MATCH(CONCATENATE($E95,"-2"),InputData!$AA:$AA,0)))=TRUE,0,INDEX(InputData!$R:$R,MATCH(CONCATENATE($E95,"-2"),InputData!$AA:$AA,0))))</f>
        <v>0</v>
      </c>
      <c r="X95" s="66">
        <f>IF($A95="","",IF(ISERROR(INDEX(InputData!$R:$R,MATCH(CONCATENATE($E95,"-3"),InputData!$AA:$AA,0)))=TRUE,0,INDEX(InputData!$R:$R,MATCH(CONCATENATE($E95,"-3"),InputData!$AA:$AA,0))))</f>
        <v>0</v>
      </c>
      <c r="Y95" s="66">
        <f>IF($A95="","",IF(ISERROR(INDEX(InputData!$R:$R,MATCH(CONCATENATE($E95,"-4"),InputData!$AA:$AA,0)))=TRUE,0,INDEX(InputData!$R:$R,MATCH(CONCATENATE($E95,"-4"),InputData!$AA:$AA,0))))</f>
        <v>0</v>
      </c>
      <c r="Z95" s="66">
        <f>IF($A95="","",IF(ISERROR(INDEX(InputData!$R:$R,MATCH(CONCATENATE($E95,"-5"),InputData!$AA:$AA,0)))=TRUE,0,INDEX(InputData!$R:$R,MATCH(CONCATENATE($E95,"-5"),InputData!$AA:$AA,0))))</f>
        <v>0</v>
      </c>
      <c r="AA95" s="66">
        <f>IF($A95="","",IF(ISERROR(INDEX(InputData!$R:$R,MATCH(CONCATENATE($E95,"-6"),InputData!$AA:$AA,0)))=TRUE,0,INDEX(InputData!$R:$R,MATCH(CONCATENATE($E95,"-6"),InputData!$AA:$AA,0))))</f>
        <v>0</v>
      </c>
      <c r="AB95" s="66">
        <f>IF($A95="","",IF(ISERROR(INDEX(InputData!$R:$R,MATCH(CONCATENATE($E95,"-7"),InputData!$AA:$AA,0)))=TRUE,0,INDEX(InputData!$R:$R,MATCH(CONCATENATE($E95,"-7"),InputData!$AA:$AA,0))))</f>
        <v>0</v>
      </c>
      <c r="AC95" s="66">
        <f>IF($A95="","",IF(ISERROR(INDEX(InputData!$R:$R,MATCH(CONCATENATE($E95,"-8"),InputData!$AA:$AA,0)))=TRUE,0,INDEX(InputData!$R:$R,MATCH(CONCATENATE($E95,"-8"),InputData!$AA:$AA,0))))</f>
        <v>0</v>
      </c>
      <c r="AD95" s="66">
        <f>IF($A95="","",IF(ISERROR(INDEX(InputData!$R:$R,MATCH(CONCATENATE($E95,"-9"),InputData!$AA:$AA,0)))=TRUE,0,INDEX(InputData!$R:$R,MATCH(CONCATENATE($E95,"-9"),InputData!$AA:$AA,0))))</f>
        <v>0</v>
      </c>
      <c r="AE95" s="66">
        <f>IF($A95="","",IF(ISERROR(INDEX(InputData!$R:$R,MATCH(CONCATENATE($E95,"-10"),InputData!$AA:$AA,0)))=TRUE,0,INDEX(InputData!$R:$R,MATCH(CONCATENATE($E95,"-10"),InputData!$AA:$AA,0))))</f>
        <v>0</v>
      </c>
      <c r="AF95" s="173">
        <f t="shared" si="6"/>
        <v>0</v>
      </c>
      <c r="AG95" s="168">
        <f t="shared" si="7"/>
        <v>0</v>
      </c>
    </row>
    <row r="96" spans="1:33" x14ac:dyDescent="0.25">
      <c r="A96" s="179" t="b">
        <f>IF(A95&lt;MAX(InputData!D:D),A95+1,IF(OR(A95="",A95=MAX(InputData!D:D)),""))</f>
        <v>0</v>
      </c>
      <c r="B96" s="4" t="e">
        <f>IF(A96="","",INDEX(InputData!K:K,MATCH($E96,InputData!$N:$N,0)))</f>
        <v>#N/A</v>
      </c>
      <c r="C96" s="3" t="e">
        <f>IF(A96="","",INDEX(InputData!L:L,MATCH($E96,InputData!$N:$N,0)))</f>
        <v>#N/A</v>
      </c>
      <c r="D96" s="3" t="e">
        <f>IF(A96="","",INDEX(InputData!M:M,MATCH($E96,InputData!$N:$N,0)))</f>
        <v>#N/A</v>
      </c>
      <c r="E96" s="3" t="str">
        <f>IF(A96="","",IF(ISERROR(VLOOKUP(A96,InputData!$D$2:$N$5001,11,FALSE))=TRUE,"",VLOOKUP(A96,InputData!$D$2:$N$5001,11,FALSE)))</f>
        <v/>
      </c>
      <c r="F96" s="58" t="str">
        <f>IF(H96="","",1*ISERROR(VLOOKUP(H96,H$1:H95,1,FALSE)))</f>
        <v/>
      </c>
      <c r="G96" s="58" t="str">
        <f>IF(F96=0,0,IF(F96="","",SUM(F$2:F96)))</f>
        <v/>
      </c>
      <c r="H96" s="144" t="str">
        <f t="shared" si="4"/>
        <v/>
      </c>
      <c r="I96" s="3">
        <f t="array" ref="I96">IF(A96="","",MAX(IF(InputData!$N$2:$N$5001=E96,InputData!$O$2:$O$5001)))</f>
        <v>0</v>
      </c>
      <c r="J96" s="146">
        <f>IF(A96="","",COUNTIF(InputData!N:N,E96))</f>
        <v>1048575</v>
      </c>
      <c r="K96" s="145" t="e">
        <f>IF($B96="","",VLOOKUP($B96,Baseline!A$2:F$101,4,FALSE))</f>
        <v>#N/A</v>
      </c>
      <c r="L96" s="58">
        <f t="array" ref="L96">IF($A96="","",MAX(IF(InputData!$N$2:$N$5001=$E96,InputData!W$2:W$5001)))</f>
        <v>0</v>
      </c>
      <c r="M96" s="58">
        <f t="array" ref="M96">IF($A96="","",MAX(IF(InputData!$N$2:$N$5001=$E96,InputData!X$2:X$5001)))</f>
        <v>0</v>
      </c>
      <c r="N96" s="58">
        <f t="array" ref="N96">IF($A96="","",MAX(IF(InputData!$N$2:$N$5001=$E96,InputData!Y$2:Y$5001)))</f>
        <v>0</v>
      </c>
      <c r="O96" s="58">
        <f t="array" ref="O96">IF($A96="","",MAX(IF(InputData!$N$2:$N$5001=$E96,InputData!Z$2:Z$5001)))</f>
        <v>0</v>
      </c>
      <c r="P96" s="146">
        <f t="shared" si="5"/>
        <v>0</v>
      </c>
      <c r="Q96" s="163" t="e">
        <f>IF($B96="","",VLOOKUP($B96,Baseline!A$2:F$101,5,FALSE))</f>
        <v>#N/A</v>
      </c>
      <c r="R96" s="6">
        <f t="array" ref="R96">IF($A96="","",SUM(IF(InputData!$N$2:$N$5001=$E96,InputData!$Q$2:$Q$5001))/COUNTIF(InputData!$N$2:$N$5001,$E96))</f>
        <v>0</v>
      </c>
      <c r="S96" s="6">
        <f t="array" ref="S96">IF($A96="","",IF(ISERROR(STDEV(IF(InputData!$N$2:$N$5001=$E96,InputData!$Q$2:$Q$5001))),"",STDEV(IF(InputData!$N$2:$N$5001=$E96,InputData!$Q$2:$Q$5001))))</f>
        <v>0</v>
      </c>
      <c r="T96" s="164">
        <f t="array" ref="T96">IF($A96="","",IF(ISERROR(STDEV(IF(InputData!$G$2:$G$5001=$H96,InputData!$Q$2:$Q$5001))),"",STDEV(IF(InputData!$G$2:$G$5001=$H96,InputData!$Q$2:$Q$5001))))</f>
        <v>0</v>
      </c>
      <c r="U96" s="172" t="e">
        <f>IF($B96="","",VLOOKUP($B96,Baseline!A$2:F$101,6,FALSE))</f>
        <v>#N/A</v>
      </c>
      <c r="V96" s="66">
        <f>IF($A96="","",IF(ISERROR(INDEX(InputData!$R:$R,MATCH(CONCATENATE($E96,"-1"),InputData!$AA:$AA,0)))=TRUE,0,INDEX(InputData!$R:$R,MATCH(CONCATENATE($E96,"-1"),InputData!$AA:$AA,0))))</f>
        <v>0</v>
      </c>
      <c r="W96" s="66">
        <f>IF($A96="","",IF(ISERROR(INDEX(InputData!$R:$R,MATCH(CONCATENATE($E96,"-2"),InputData!$AA:$AA,0)))=TRUE,0,INDEX(InputData!$R:$R,MATCH(CONCATENATE($E96,"-2"),InputData!$AA:$AA,0))))</f>
        <v>0</v>
      </c>
      <c r="X96" s="66">
        <f>IF($A96="","",IF(ISERROR(INDEX(InputData!$R:$R,MATCH(CONCATENATE($E96,"-3"),InputData!$AA:$AA,0)))=TRUE,0,INDEX(InputData!$R:$R,MATCH(CONCATENATE($E96,"-3"),InputData!$AA:$AA,0))))</f>
        <v>0</v>
      </c>
      <c r="Y96" s="66">
        <f>IF($A96="","",IF(ISERROR(INDEX(InputData!$R:$R,MATCH(CONCATENATE($E96,"-4"),InputData!$AA:$AA,0)))=TRUE,0,INDEX(InputData!$R:$R,MATCH(CONCATENATE($E96,"-4"),InputData!$AA:$AA,0))))</f>
        <v>0</v>
      </c>
      <c r="Z96" s="66">
        <f>IF($A96="","",IF(ISERROR(INDEX(InputData!$R:$R,MATCH(CONCATENATE($E96,"-5"),InputData!$AA:$AA,0)))=TRUE,0,INDEX(InputData!$R:$R,MATCH(CONCATENATE($E96,"-5"),InputData!$AA:$AA,0))))</f>
        <v>0</v>
      </c>
      <c r="AA96" s="66">
        <f>IF($A96="","",IF(ISERROR(INDEX(InputData!$R:$R,MATCH(CONCATENATE($E96,"-6"),InputData!$AA:$AA,0)))=TRUE,0,INDEX(InputData!$R:$R,MATCH(CONCATENATE($E96,"-6"),InputData!$AA:$AA,0))))</f>
        <v>0</v>
      </c>
      <c r="AB96" s="66">
        <f>IF($A96="","",IF(ISERROR(INDEX(InputData!$R:$R,MATCH(CONCATENATE($E96,"-7"),InputData!$AA:$AA,0)))=TRUE,0,INDEX(InputData!$R:$R,MATCH(CONCATENATE($E96,"-7"),InputData!$AA:$AA,0))))</f>
        <v>0</v>
      </c>
      <c r="AC96" s="66">
        <f>IF($A96="","",IF(ISERROR(INDEX(InputData!$R:$R,MATCH(CONCATENATE($E96,"-8"),InputData!$AA:$AA,0)))=TRUE,0,INDEX(InputData!$R:$R,MATCH(CONCATENATE($E96,"-8"),InputData!$AA:$AA,0))))</f>
        <v>0</v>
      </c>
      <c r="AD96" s="66">
        <f>IF($A96="","",IF(ISERROR(INDEX(InputData!$R:$R,MATCH(CONCATENATE($E96,"-9"),InputData!$AA:$AA,0)))=TRUE,0,INDEX(InputData!$R:$R,MATCH(CONCATENATE($E96,"-9"),InputData!$AA:$AA,0))))</f>
        <v>0</v>
      </c>
      <c r="AE96" s="66">
        <f>IF($A96="","",IF(ISERROR(INDEX(InputData!$R:$R,MATCH(CONCATENATE($E96,"-10"),InputData!$AA:$AA,0)))=TRUE,0,INDEX(InputData!$R:$R,MATCH(CONCATENATE($E96,"-10"),InputData!$AA:$AA,0))))</f>
        <v>0</v>
      </c>
      <c r="AF96" s="173">
        <f t="shared" si="6"/>
        <v>0</v>
      </c>
      <c r="AG96" s="168">
        <f t="shared" si="7"/>
        <v>0</v>
      </c>
    </row>
    <row r="97" spans="1:33" x14ac:dyDescent="0.25">
      <c r="A97" s="179" t="b">
        <f>IF(A96&lt;MAX(InputData!D:D),A96+1,IF(OR(A96="",A96=MAX(InputData!D:D)),""))</f>
        <v>0</v>
      </c>
      <c r="B97" s="4" t="e">
        <f>IF(A97="","",INDEX(InputData!K:K,MATCH($E97,InputData!$N:$N,0)))</f>
        <v>#N/A</v>
      </c>
      <c r="C97" s="3" t="e">
        <f>IF(A97="","",INDEX(InputData!L:L,MATCH($E97,InputData!$N:$N,0)))</f>
        <v>#N/A</v>
      </c>
      <c r="D97" s="3" t="e">
        <f>IF(A97="","",INDEX(InputData!M:M,MATCH($E97,InputData!$N:$N,0)))</f>
        <v>#N/A</v>
      </c>
      <c r="E97" s="3" t="str">
        <f>IF(A97="","",IF(ISERROR(VLOOKUP(A97,InputData!$D$2:$N$5001,11,FALSE))=TRUE,"",VLOOKUP(A97,InputData!$D$2:$N$5001,11,FALSE)))</f>
        <v/>
      </c>
      <c r="F97" s="58" t="str">
        <f>IF(H97="","",1*ISERROR(VLOOKUP(H97,H$1:H96,1,FALSE)))</f>
        <v/>
      </c>
      <c r="G97" s="58" t="str">
        <f>IF(F97=0,0,IF(F97="","",SUM(F$2:F97)))</f>
        <v/>
      </c>
      <c r="H97" s="144" t="str">
        <f t="shared" si="4"/>
        <v/>
      </c>
      <c r="I97" s="3">
        <f t="array" ref="I97">IF(A97="","",MAX(IF(InputData!$N$2:$N$5001=E97,InputData!$O$2:$O$5001)))</f>
        <v>0</v>
      </c>
      <c r="J97" s="146">
        <f>IF(A97="","",COUNTIF(InputData!N:N,E97))</f>
        <v>1048575</v>
      </c>
      <c r="K97" s="145" t="e">
        <f>IF($B97="","",VLOOKUP($B97,Baseline!A$2:F$101,4,FALSE))</f>
        <v>#N/A</v>
      </c>
      <c r="L97" s="58">
        <f t="array" ref="L97">IF($A97="","",MAX(IF(InputData!$N$2:$N$5001=$E97,InputData!W$2:W$5001)))</f>
        <v>0</v>
      </c>
      <c r="M97" s="58">
        <f t="array" ref="M97">IF($A97="","",MAX(IF(InputData!$N$2:$N$5001=$E97,InputData!X$2:X$5001)))</f>
        <v>0</v>
      </c>
      <c r="N97" s="58">
        <f t="array" ref="N97">IF($A97="","",MAX(IF(InputData!$N$2:$N$5001=$E97,InputData!Y$2:Y$5001)))</f>
        <v>0</v>
      </c>
      <c r="O97" s="58">
        <f t="array" ref="O97">IF($A97="","",MAX(IF(InputData!$N$2:$N$5001=$E97,InputData!Z$2:Z$5001)))</f>
        <v>0</v>
      </c>
      <c r="P97" s="146">
        <f t="shared" si="5"/>
        <v>0</v>
      </c>
      <c r="Q97" s="163" t="e">
        <f>IF($B97="","",VLOOKUP($B97,Baseline!A$2:F$101,5,FALSE))</f>
        <v>#N/A</v>
      </c>
      <c r="R97" s="6">
        <f t="array" ref="R97">IF($A97="","",SUM(IF(InputData!$N$2:$N$5001=$E97,InputData!$Q$2:$Q$5001))/COUNTIF(InputData!$N$2:$N$5001,$E97))</f>
        <v>0</v>
      </c>
      <c r="S97" s="6">
        <f t="array" ref="S97">IF($A97="","",IF(ISERROR(STDEV(IF(InputData!$N$2:$N$5001=$E97,InputData!$Q$2:$Q$5001))),"",STDEV(IF(InputData!$N$2:$N$5001=$E97,InputData!$Q$2:$Q$5001))))</f>
        <v>0</v>
      </c>
      <c r="T97" s="164">
        <f t="array" ref="T97">IF($A97="","",IF(ISERROR(STDEV(IF(InputData!$G$2:$G$5001=$H97,InputData!$Q$2:$Q$5001))),"",STDEV(IF(InputData!$G$2:$G$5001=$H97,InputData!$Q$2:$Q$5001))))</f>
        <v>0</v>
      </c>
      <c r="U97" s="172" t="e">
        <f>IF($B97="","",VLOOKUP($B97,Baseline!A$2:F$101,6,FALSE))</f>
        <v>#N/A</v>
      </c>
      <c r="V97" s="66">
        <f>IF($A97="","",IF(ISERROR(INDEX(InputData!$R:$R,MATCH(CONCATENATE($E97,"-1"),InputData!$AA:$AA,0)))=TRUE,0,INDEX(InputData!$R:$R,MATCH(CONCATENATE($E97,"-1"),InputData!$AA:$AA,0))))</f>
        <v>0</v>
      </c>
      <c r="W97" s="66">
        <f>IF($A97="","",IF(ISERROR(INDEX(InputData!$R:$R,MATCH(CONCATENATE($E97,"-2"),InputData!$AA:$AA,0)))=TRUE,0,INDEX(InputData!$R:$R,MATCH(CONCATENATE($E97,"-2"),InputData!$AA:$AA,0))))</f>
        <v>0</v>
      </c>
      <c r="X97" s="66">
        <f>IF($A97="","",IF(ISERROR(INDEX(InputData!$R:$R,MATCH(CONCATENATE($E97,"-3"),InputData!$AA:$AA,0)))=TRUE,0,INDEX(InputData!$R:$R,MATCH(CONCATENATE($E97,"-3"),InputData!$AA:$AA,0))))</f>
        <v>0</v>
      </c>
      <c r="Y97" s="66">
        <f>IF($A97="","",IF(ISERROR(INDEX(InputData!$R:$R,MATCH(CONCATENATE($E97,"-4"),InputData!$AA:$AA,0)))=TRUE,0,INDEX(InputData!$R:$R,MATCH(CONCATENATE($E97,"-4"),InputData!$AA:$AA,0))))</f>
        <v>0</v>
      </c>
      <c r="Z97" s="66">
        <f>IF($A97="","",IF(ISERROR(INDEX(InputData!$R:$R,MATCH(CONCATENATE($E97,"-5"),InputData!$AA:$AA,0)))=TRUE,0,INDEX(InputData!$R:$R,MATCH(CONCATENATE($E97,"-5"),InputData!$AA:$AA,0))))</f>
        <v>0</v>
      </c>
      <c r="AA97" s="66">
        <f>IF($A97="","",IF(ISERROR(INDEX(InputData!$R:$R,MATCH(CONCATENATE($E97,"-6"),InputData!$AA:$AA,0)))=TRUE,0,INDEX(InputData!$R:$R,MATCH(CONCATENATE($E97,"-6"),InputData!$AA:$AA,0))))</f>
        <v>0</v>
      </c>
      <c r="AB97" s="66">
        <f>IF($A97="","",IF(ISERROR(INDEX(InputData!$R:$R,MATCH(CONCATENATE($E97,"-7"),InputData!$AA:$AA,0)))=TRUE,0,INDEX(InputData!$R:$R,MATCH(CONCATENATE($E97,"-7"),InputData!$AA:$AA,0))))</f>
        <v>0</v>
      </c>
      <c r="AC97" s="66">
        <f>IF($A97="","",IF(ISERROR(INDEX(InputData!$R:$R,MATCH(CONCATENATE($E97,"-8"),InputData!$AA:$AA,0)))=TRUE,0,INDEX(InputData!$R:$R,MATCH(CONCATENATE($E97,"-8"),InputData!$AA:$AA,0))))</f>
        <v>0</v>
      </c>
      <c r="AD97" s="66">
        <f>IF($A97="","",IF(ISERROR(INDEX(InputData!$R:$R,MATCH(CONCATENATE($E97,"-9"),InputData!$AA:$AA,0)))=TRUE,0,INDEX(InputData!$R:$R,MATCH(CONCATENATE($E97,"-9"),InputData!$AA:$AA,0))))</f>
        <v>0</v>
      </c>
      <c r="AE97" s="66">
        <f>IF($A97="","",IF(ISERROR(INDEX(InputData!$R:$R,MATCH(CONCATENATE($E97,"-10"),InputData!$AA:$AA,0)))=TRUE,0,INDEX(InputData!$R:$R,MATCH(CONCATENATE($E97,"-10"),InputData!$AA:$AA,0))))</f>
        <v>0</v>
      </c>
      <c r="AF97" s="173">
        <f t="shared" si="6"/>
        <v>0</v>
      </c>
      <c r="AG97" s="168">
        <f t="shared" si="7"/>
        <v>0</v>
      </c>
    </row>
    <row r="98" spans="1:33" x14ac:dyDescent="0.25">
      <c r="A98" s="179" t="b">
        <f>IF(A97&lt;MAX(InputData!D:D),A97+1,IF(OR(A97="",A97=MAX(InputData!D:D)),""))</f>
        <v>0</v>
      </c>
      <c r="B98" s="4" t="e">
        <f>IF(A98="","",INDEX(InputData!K:K,MATCH($E98,InputData!$N:$N,0)))</f>
        <v>#N/A</v>
      </c>
      <c r="C98" s="3" t="e">
        <f>IF(A98="","",INDEX(InputData!L:L,MATCH($E98,InputData!$N:$N,0)))</f>
        <v>#N/A</v>
      </c>
      <c r="D98" s="3" t="e">
        <f>IF(A98="","",INDEX(InputData!M:M,MATCH($E98,InputData!$N:$N,0)))</f>
        <v>#N/A</v>
      </c>
      <c r="E98" s="3" t="str">
        <f>IF(A98="","",IF(ISERROR(VLOOKUP(A98,InputData!$D$2:$N$5001,11,FALSE))=TRUE,"",VLOOKUP(A98,InputData!$D$2:$N$5001,11,FALSE)))</f>
        <v/>
      </c>
      <c r="F98" s="58" t="str">
        <f>IF(H98="","",1*ISERROR(VLOOKUP(H98,H$1:H97,1,FALSE)))</f>
        <v/>
      </c>
      <c r="G98" s="58" t="str">
        <f>IF(F98=0,0,IF(F98="","",SUM(F$2:F98)))</f>
        <v/>
      </c>
      <c r="H98" s="144" t="str">
        <f t="shared" si="4"/>
        <v/>
      </c>
      <c r="I98" s="3">
        <f t="array" ref="I98">IF(A98="","",MAX(IF(InputData!$N$2:$N$5001=E98,InputData!$O$2:$O$5001)))</f>
        <v>0</v>
      </c>
      <c r="J98" s="146">
        <f>IF(A98="","",COUNTIF(InputData!N:N,E98))</f>
        <v>1048575</v>
      </c>
      <c r="K98" s="145" t="e">
        <f>IF($B98="","",VLOOKUP($B98,Baseline!A$2:F$101,4,FALSE))</f>
        <v>#N/A</v>
      </c>
      <c r="L98" s="58">
        <f t="array" ref="L98">IF($A98="","",MAX(IF(InputData!$N$2:$N$5001=$E98,InputData!W$2:W$5001)))</f>
        <v>0</v>
      </c>
      <c r="M98" s="58">
        <f t="array" ref="M98">IF($A98="","",MAX(IF(InputData!$N$2:$N$5001=$E98,InputData!X$2:X$5001)))</f>
        <v>0</v>
      </c>
      <c r="N98" s="58">
        <f t="array" ref="N98">IF($A98="","",MAX(IF(InputData!$N$2:$N$5001=$E98,InputData!Y$2:Y$5001)))</f>
        <v>0</v>
      </c>
      <c r="O98" s="58">
        <f t="array" ref="O98">IF($A98="","",MAX(IF(InputData!$N$2:$N$5001=$E98,InputData!Z$2:Z$5001)))</f>
        <v>0</v>
      </c>
      <c r="P98" s="146">
        <f t="shared" si="5"/>
        <v>0</v>
      </c>
      <c r="Q98" s="163" t="e">
        <f>IF($B98="","",VLOOKUP($B98,Baseline!A$2:F$101,5,FALSE))</f>
        <v>#N/A</v>
      </c>
      <c r="R98" s="6">
        <f t="array" ref="R98">IF($A98="","",SUM(IF(InputData!$N$2:$N$5001=$E98,InputData!$Q$2:$Q$5001))/COUNTIF(InputData!$N$2:$N$5001,$E98))</f>
        <v>0</v>
      </c>
      <c r="S98" s="6">
        <f t="array" ref="S98">IF($A98="","",IF(ISERROR(STDEV(IF(InputData!$N$2:$N$5001=$E98,InputData!$Q$2:$Q$5001))),"",STDEV(IF(InputData!$N$2:$N$5001=$E98,InputData!$Q$2:$Q$5001))))</f>
        <v>0</v>
      </c>
      <c r="T98" s="164">
        <f t="array" ref="T98">IF($A98="","",IF(ISERROR(STDEV(IF(InputData!$G$2:$G$5001=$H98,InputData!$Q$2:$Q$5001))),"",STDEV(IF(InputData!$G$2:$G$5001=$H98,InputData!$Q$2:$Q$5001))))</f>
        <v>0</v>
      </c>
      <c r="U98" s="172" t="e">
        <f>IF($B98="","",VLOOKUP($B98,Baseline!A$2:F$101,6,FALSE))</f>
        <v>#N/A</v>
      </c>
      <c r="V98" s="66">
        <f>IF($A98="","",IF(ISERROR(INDEX(InputData!$R:$R,MATCH(CONCATENATE($E98,"-1"),InputData!$AA:$AA,0)))=TRUE,0,INDEX(InputData!$R:$R,MATCH(CONCATENATE($E98,"-1"),InputData!$AA:$AA,0))))</f>
        <v>0</v>
      </c>
      <c r="W98" s="66">
        <f>IF($A98="","",IF(ISERROR(INDEX(InputData!$R:$R,MATCH(CONCATENATE($E98,"-2"),InputData!$AA:$AA,0)))=TRUE,0,INDEX(InputData!$R:$R,MATCH(CONCATENATE($E98,"-2"),InputData!$AA:$AA,0))))</f>
        <v>0</v>
      </c>
      <c r="X98" s="66">
        <f>IF($A98="","",IF(ISERROR(INDEX(InputData!$R:$R,MATCH(CONCATENATE($E98,"-3"),InputData!$AA:$AA,0)))=TRUE,0,INDEX(InputData!$R:$R,MATCH(CONCATENATE($E98,"-3"),InputData!$AA:$AA,0))))</f>
        <v>0</v>
      </c>
      <c r="Y98" s="66">
        <f>IF($A98="","",IF(ISERROR(INDEX(InputData!$R:$R,MATCH(CONCATENATE($E98,"-4"),InputData!$AA:$AA,0)))=TRUE,0,INDEX(InputData!$R:$R,MATCH(CONCATENATE($E98,"-4"),InputData!$AA:$AA,0))))</f>
        <v>0</v>
      </c>
      <c r="Z98" s="66">
        <f>IF($A98="","",IF(ISERROR(INDEX(InputData!$R:$R,MATCH(CONCATENATE($E98,"-5"),InputData!$AA:$AA,0)))=TRUE,0,INDEX(InputData!$R:$R,MATCH(CONCATENATE($E98,"-5"),InputData!$AA:$AA,0))))</f>
        <v>0</v>
      </c>
      <c r="AA98" s="66">
        <f>IF($A98="","",IF(ISERROR(INDEX(InputData!$R:$R,MATCH(CONCATENATE($E98,"-6"),InputData!$AA:$AA,0)))=TRUE,0,INDEX(InputData!$R:$R,MATCH(CONCATENATE($E98,"-6"),InputData!$AA:$AA,0))))</f>
        <v>0</v>
      </c>
      <c r="AB98" s="66">
        <f>IF($A98="","",IF(ISERROR(INDEX(InputData!$R:$R,MATCH(CONCATENATE($E98,"-7"),InputData!$AA:$AA,0)))=TRUE,0,INDEX(InputData!$R:$R,MATCH(CONCATENATE($E98,"-7"),InputData!$AA:$AA,0))))</f>
        <v>0</v>
      </c>
      <c r="AC98" s="66">
        <f>IF($A98="","",IF(ISERROR(INDEX(InputData!$R:$R,MATCH(CONCATENATE($E98,"-8"),InputData!$AA:$AA,0)))=TRUE,0,INDEX(InputData!$R:$R,MATCH(CONCATENATE($E98,"-8"),InputData!$AA:$AA,0))))</f>
        <v>0</v>
      </c>
      <c r="AD98" s="66">
        <f>IF($A98="","",IF(ISERROR(INDEX(InputData!$R:$R,MATCH(CONCATENATE($E98,"-9"),InputData!$AA:$AA,0)))=TRUE,0,INDEX(InputData!$R:$R,MATCH(CONCATENATE($E98,"-9"),InputData!$AA:$AA,0))))</f>
        <v>0</v>
      </c>
      <c r="AE98" s="66">
        <f>IF($A98="","",IF(ISERROR(INDEX(InputData!$R:$R,MATCH(CONCATENATE($E98,"-10"),InputData!$AA:$AA,0)))=TRUE,0,INDEX(InputData!$R:$R,MATCH(CONCATENATE($E98,"-10"),InputData!$AA:$AA,0))))</f>
        <v>0</v>
      </c>
      <c r="AF98" s="173">
        <f t="shared" si="6"/>
        <v>0</v>
      </c>
      <c r="AG98" s="168">
        <f t="shared" si="7"/>
        <v>0</v>
      </c>
    </row>
    <row r="99" spans="1:33" x14ac:dyDescent="0.25">
      <c r="A99" s="179" t="b">
        <f>IF(A98&lt;MAX(InputData!D:D),A98+1,IF(OR(A98="",A98=MAX(InputData!D:D)),""))</f>
        <v>0</v>
      </c>
      <c r="B99" s="4" t="e">
        <f>IF(A99="","",INDEX(InputData!K:K,MATCH($E99,InputData!$N:$N,0)))</f>
        <v>#N/A</v>
      </c>
      <c r="C99" s="3" t="e">
        <f>IF(A99="","",INDEX(InputData!L:L,MATCH($E99,InputData!$N:$N,0)))</f>
        <v>#N/A</v>
      </c>
      <c r="D99" s="3" t="e">
        <f>IF(A99="","",INDEX(InputData!M:M,MATCH($E99,InputData!$N:$N,0)))</f>
        <v>#N/A</v>
      </c>
      <c r="E99" s="3" t="str">
        <f>IF(A99="","",IF(ISERROR(VLOOKUP(A99,InputData!$D$2:$N$5001,11,FALSE))=TRUE,"",VLOOKUP(A99,InputData!$D$2:$N$5001,11,FALSE)))</f>
        <v/>
      </c>
      <c r="F99" s="58" t="str">
        <f>IF(H99="","",1*ISERROR(VLOOKUP(H99,H$1:H98,1,FALSE)))</f>
        <v/>
      </c>
      <c r="G99" s="58" t="str">
        <f>IF(F99=0,0,IF(F99="","",SUM(F$2:F99)))</f>
        <v/>
      </c>
      <c r="H99" s="144" t="str">
        <f t="shared" si="4"/>
        <v/>
      </c>
      <c r="I99" s="3">
        <f t="array" ref="I99">IF(A99="","",MAX(IF(InputData!$N$2:$N$5001=E99,InputData!$O$2:$O$5001)))</f>
        <v>0</v>
      </c>
      <c r="J99" s="146">
        <f>IF(A99="","",COUNTIF(InputData!N:N,E99))</f>
        <v>1048575</v>
      </c>
      <c r="K99" s="145" t="e">
        <f>IF($B99="","",VLOOKUP($B99,Baseline!A$2:F$101,4,FALSE))</f>
        <v>#N/A</v>
      </c>
      <c r="L99" s="58">
        <f t="array" ref="L99">IF($A99="","",MAX(IF(InputData!$N$2:$N$5001=$E99,InputData!W$2:W$5001)))</f>
        <v>0</v>
      </c>
      <c r="M99" s="58">
        <f t="array" ref="M99">IF($A99="","",MAX(IF(InputData!$N$2:$N$5001=$E99,InputData!X$2:X$5001)))</f>
        <v>0</v>
      </c>
      <c r="N99" s="58">
        <f t="array" ref="N99">IF($A99="","",MAX(IF(InputData!$N$2:$N$5001=$E99,InputData!Y$2:Y$5001)))</f>
        <v>0</v>
      </c>
      <c r="O99" s="58">
        <f t="array" ref="O99">IF($A99="","",MAX(IF(InputData!$N$2:$N$5001=$E99,InputData!Z$2:Z$5001)))</f>
        <v>0</v>
      </c>
      <c r="P99" s="146">
        <f t="shared" si="5"/>
        <v>0</v>
      </c>
      <c r="Q99" s="163" t="e">
        <f>IF($B99="","",VLOOKUP($B99,Baseline!A$2:F$101,5,FALSE))</f>
        <v>#N/A</v>
      </c>
      <c r="R99" s="6">
        <f t="array" ref="R99">IF($A99="","",SUM(IF(InputData!$N$2:$N$5001=$E99,InputData!$Q$2:$Q$5001))/COUNTIF(InputData!$N$2:$N$5001,$E99))</f>
        <v>0</v>
      </c>
      <c r="S99" s="6">
        <f t="array" ref="S99">IF($A99="","",IF(ISERROR(STDEV(IF(InputData!$N$2:$N$5001=$E99,InputData!$Q$2:$Q$5001))),"",STDEV(IF(InputData!$N$2:$N$5001=$E99,InputData!$Q$2:$Q$5001))))</f>
        <v>0</v>
      </c>
      <c r="T99" s="164">
        <f t="array" ref="T99">IF($A99="","",IF(ISERROR(STDEV(IF(InputData!$G$2:$G$5001=$H99,InputData!$Q$2:$Q$5001))),"",STDEV(IF(InputData!$G$2:$G$5001=$H99,InputData!$Q$2:$Q$5001))))</f>
        <v>0</v>
      </c>
      <c r="U99" s="172" t="e">
        <f>IF($B99="","",VLOOKUP($B99,Baseline!A$2:F$101,6,FALSE))</f>
        <v>#N/A</v>
      </c>
      <c r="V99" s="66">
        <f>IF($A99="","",IF(ISERROR(INDEX(InputData!$R:$R,MATCH(CONCATENATE($E99,"-1"),InputData!$AA:$AA,0)))=TRUE,0,INDEX(InputData!$R:$R,MATCH(CONCATENATE($E99,"-1"),InputData!$AA:$AA,0))))</f>
        <v>0</v>
      </c>
      <c r="W99" s="66">
        <f>IF($A99="","",IF(ISERROR(INDEX(InputData!$R:$R,MATCH(CONCATENATE($E99,"-2"),InputData!$AA:$AA,0)))=TRUE,0,INDEX(InputData!$R:$R,MATCH(CONCATENATE($E99,"-2"),InputData!$AA:$AA,0))))</f>
        <v>0</v>
      </c>
      <c r="X99" s="66">
        <f>IF($A99="","",IF(ISERROR(INDEX(InputData!$R:$R,MATCH(CONCATENATE($E99,"-3"),InputData!$AA:$AA,0)))=TRUE,0,INDEX(InputData!$R:$R,MATCH(CONCATENATE($E99,"-3"),InputData!$AA:$AA,0))))</f>
        <v>0</v>
      </c>
      <c r="Y99" s="66">
        <f>IF($A99="","",IF(ISERROR(INDEX(InputData!$R:$R,MATCH(CONCATENATE($E99,"-4"),InputData!$AA:$AA,0)))=TRUE,0,INDEX(InputData!$R:$R,MATCH(CONCATENATE($E99,"-4"),InputData!$AA:$AA,0))))</f>
        <v>0</v>
      </c>
      <c r="Z99" s="66">
        <f>IF($A99="","",IF(ISERROR(INDEX(InputData!$R:$R,MATCH(CONCATENATE($E99,"-5"),InputData!$AA:$AA,0)))=TRUE,0,INDEX(InputData!$R:$R,MATCH(CONCATENATE($E99,"-5"),InputData!$AA:$AA,0))))</f>
        <v>0</v>
      </c>
      <c r="AA99" s="66">
        <f>IF($A99="","",IF(ISERROR(INDEX(InputData!$R:$R,MATCH(CONCATENATE($E99,"-6"),InputData!$AA:$AA,0)))=TRUE,0,INDEX(InputData!$R:$R,MATCH(CONCATENATE($E99,"-6"),InputData!$AA:$AA,0))))</f>
        <v>0</v>
      </c>
      <c r="AB99" s="66">
        <f>IF($A99="","",IF(ISERROR(INDEX(InputData!$R:$R,MATCH(CONCATENATE($E99,"-7"),InputData!$AA:$AA,0)))=TRUE,0,INDEX(InputData!$R:$R,MATCH(CONCATENATE($E99,"-7"),InputData!$AA:$AA,0))))</f>
        <v>0</v>
      </c>
      <c r="AC99" s="66">
        <f>IF($A99="","",IF(ISERROR(INDEX(InputData!$R:$R,MATCH(CONCATENATE($E99,"-8"),InputData!$AA:$AA,0)))=TRUE,0,INDEX(InputData!$R:$R,MATCH(CONCATENATE($E99,"-8"),InputData!$AA:$AA,0))))</f>
        <v>0</v>
      </c>
      <c r="AD99" s="66">
        <f>IF($A99="","",IF(ISERROR(INDEX(InputData!$R:$R,MATCH(CONCATENATE($E99,"-9"),InputData!$AA:$AA,0)))=TRUE,0,INDEX(InputData!$R:$R,MATCH(CONCATENATE($E99,"-9"),InputData!$AA:$AA,0))))</f>
        <v>0</v>
      </c>
      <c r="AE99" s="66">
        <f>IF($A99="","",IF(ISERROR(INDEX(InputData!$R:$R,MATCH(CONCATENATE($E99,"-10"),InputData!$AA:$AA,0)))=TRUE,0,INDEX(InputData!$R:$R,MATCH(CONCATENATE($E99,"-10"),InputData!$AA:$AA,0))))</f>
        <v>0</v>
      </c>
      <c r="AF99" s="173">
        <f t="shared" si="6"/>
        <v>0</v>
      </c>
      <c r="AG99" s="168">
        <f t="shared" si="7"/>
        <v>0</v>
      </c>
    </row>
    <row r="100" spans="1:33" x14ac:dyDescent="0.25">
      <c r="A100" s="179" t="b">
        <f>IF(A99&lt;MAX(InputData!D:D),A99+1,IF(OR(A99="",A99=MAX(InputData!D:D)),""))</f>
        <v>0</v>
      </c>
      <c r="B100" s="4" t="e">
        <f>IF(A100="","",INDEX(InputData!K:K,MATCH($E100,InputData!$N:$N,0)))</f>
        <v>#N/A</v>
      </c>
      <c r="C100" s="3" t="e">
        <f>IF(A100="","",INDEX(InputData!L:L,MATCH($E100,InputData!$N:$N,0)))</f>
        <v>#N/A</v>
      </c>
      <c r="D100" s="3" t="e">
        <f>IF(A100="","",INDEX(InputData!M:M,MATCH($E100,InputData!$N:$N,0)))</f>
        <v>#N/A</v>
      </c>
      <c r="E100" s="3" t="str">
        <f>IF(A100="","",IF(ISERROR(VLOOKUP(A100,InputData!$D$2:$N$5001,11,FALSE))=TRUE,"",VLOOKUP(A100,InputData!$D$2:$N$5001,11,FALSE)))</f>
        <v/>
      </c>
      <c r="F100" s="58" t="str">
        <f>IF(H100="","",1*ISERROR(VLOOKUP(H100,H$1:H99,1,FALSE)))</f>
        <v/>
      </c>
      <c r="G100" s="58" t="str">
        <f>IF(F100=0,0,IF(F100="","",SUM(F$2:F100)))</f>
        <v/>
      </c>
      <c r="H100" s="144" t="str">
        <f t="shared" si="4"/>
        <v/>
      </c>
      <c r="I100" s="3">
        <f t="array" ref="I100">IF(A100="","",MAX(IF(InputData!$N$2:$N$5001=E100,InputData!$O$2:$O$5001)))</f>
        <v>0</v>
      </c>
      <c r="J100" s="146">
        <f>IF(A100="","",COUNTIF(InputData!N:N,E100))</f>
        <v>1048575</v>
      </c>
      <c r="K100" s="145" t="e">
        <f>IF($B100="","",VLOOKUP($B100,Baseline!A$2:F$101,4,FALSE))</f>
        <v>#N/A</v>
      </c>
      <c r="L100" s="58">
        <f t="array" ref="L100">IF($A100="","",MAX(IF(InputData!$N$2:$N$5001=$E100,InputData!W$2:W$5001)))</f>
        <v>0</v>
      </c>
      <c r="M100" s="58">
        <f t="array" ref="M100">IF($A100="","",MAX(IF(InputData!$N$2:$N$5001=$E100,InputData!X$2:X$5001)))</f>
        <v>0</v>
      </c>
      <c r="N100" s="58">
        <f t="array" ref="N100">IF($A100="","",MAX(IF(InputData!$N$2:$N$5001=$E100,InputData!Y$2:Y$5001)))</f>
        <v>0</v>
      </c>
      <c r="O100" s="58">
        <f t="array" ref="O100">IF($A100="","",MAX(IF(InputData!$N$2:$N$5001=$E100,InputData!Z$2:Z$5001)))</f>
        <v>0</v>
      </c>
      <c r="P100" s="146">
        <f t="shared" si="5"/>
        <v>0</v>
      </c>
      <c r="Q100" s="163" t="e">
        <f>IF($B100="","",VLOOKUP($B100,Baseline!A$2:F$101,5,FALSE))</f>
        <v>#N/A</v>
      </c>
      <c r="R100" s="6">
        <f t="array" ref="R100">IF($A100="","",SUM(IF(InputData!$N$2:$N$5001=$E100,InputData!$Q$2:$Q$5001))/COUNTIF(InputData!$N$2:$N$5001,$E100))</f>
        <v>0</v>
      </c>
      <c r="S100" s="6">
        <f t="array" ref="S100">IF($A100="","",IF(ISERROR(STDEV(IF(InputData!$N$2:$N$5001=$E100,InputData!$Q$2:$Q$5001))),"",STDEV(IF(InputData!$N$2:$N$5001=$E100,InputData!$Q$2:$Q$5001))))</f>
        <v>0</v>
      </c>
      <c r="T100" s="164">
        <f t="array" ref="T100">IF($A100="","",IF(ISERROR(STDEV(IF(InputData!$G$2:$G$5001=$H100,InputData!$Q$2:$Q$5001))),"",STDEV(IF(InputData!$G$2:$G$5001=$H100,InputData!$Q$2:$Q$5001))))</f>
        <v>0</v>
      </c>
      <c r="U100" s="172" t="e">
        <f>IF($B100="","",VLOOKUP($B100,Baseline!A$2:F$101,6,FALSE))</f>
        <v>#N/A</v>
      </c>
      <c r="V100" s="66">
        <f>IF($A100="","",IF(ISERROR(INDEX(InputData!$R:$R,MATCH(CONCATENATE($E100,"-1"),InputData!$AA:$AA,0)))=TRUE,0,INDEX(InputData!$R:$R,MATCH(CONCATENATE($E100,"-1"),InputData!$AA:$AA,0))))</f>
        <v>0</v>
      </c>
      <c r="W100" s="66">
        <f>IF($A100="","",IF(ISERROR(INDEX(InputData!$R:$R,MATCH(CONCATENATE($E100,"-2"),InputData!$AA:$AA,0)))=TRUE,0,INDEX(InputData!$R:$R,MATCH(CONCATENATE($E100,"-2"),InputData!$AA:$AA,0))))</f>
        <v>0</v>
      </c>
      <c r="X100" s="66">
        <f>IF($A100="","",IF(ISERROR(INDEX(InputData!$R:$R,MATCH(CONCATENATE($E100,"-3"),InputData!$AA:$AA,0)))=TRUE,0,INDEX(InputData!$R:$R,MATCH(CONCATENATE($E100,"-3"),InputData!$AA:$AA,0))))</f>
        <v>0</v>
      </c>
      <c r="Y100" s="66">
        <f>IF($A100="","",IF(ISERROR(INDEX(InputData!$R:$R,MATCH(CONCATENATE($E100,"-4"),InputData!$AA:$AA,0)))=TRUE,0,INDEX(InputData!$R:$R,MATCH(CONCATENATE($E100,"-4"),InputData!$AA:$AA,0))))</f>
        <v>0</v>
      </c>
      <c r="Z100" s="66">
        <f>IF($A100="","",IF(ISERROR(INDEX(InputData!$R:$R,MATCH(CONCATENATE($E100,"-5"),InputData!$AA:$AA,0)))=TRUE,0,INDEX(InputData!$R:$R,MATCH(CONCATENATE($E100,"-5"),InputData!$AA:$AA,0))))</f>
        <v>0</v>
      </c>
      <c r="AA100" s="66">
        <f>IF($A100="","",IF(ISERROR(INDEX(InputData!$R:$R,MATCH(CONCATENATE($E100,"-6"),InputData!$AA:$AA,0)))=TRUE,0,INDEX(InputData!$R:$R,MATCH(CONCATENATE($E100,"-6"),InputData!$AA:$AA,0))))</f>
        <v>0</v>
      </c>
      <c r="AB100" s="66">
        <f>IF($A100="","",IF(ISERROR(INDEX(InputData!$R:$R,MATCH(CONCATENATE($E100,"-7"),InputData!$AA:$AA,0)))=TRUE,0,INDEX(InputData!$R:$R,MATCH(CONCATENATE($E100,"-7"),InputData!$AA:$AA,0))))</f>
        <v>0</v>
      </c>
      <c r="AC100" s="66">
        <f>IF($A100="","",IF(ISERROR(INDEX(InputData!$R:$R,MATCH(CONCATENATE($E100,"-8"),InputData!$AA:$AA,0)))=TRUE,0,INDEX(InputData!$R:$R,MATCH(CONCATENATE($E100,"-8"),InputData!$AA:$AA,0))))</f>
        <v>0</v>
      </c>
      <c r="AD100" s="66">
        <f>IF($A100="","",IF(ISERROR(INDEX(InputData!$R:$R,MATCH(CONCATENATE($E100,"-9"),InputData!$AA:$AA,0)))=TRUE,0,INDEX(InputData!$R:$R,MATCH(CONCATENATE($E100,"-9"),InputData!$AA:$AA,0))))</f>
        <v>0</v>
      </c>
      <c r="AE100" s="66">
        <f>IF($A100="","",IF(ISERROR(INDEX(InputData!$R:$R,MATCH(CONCATENATE($E100,"-10"),InputData!$AA:$AA,0)))=TRUE,0,INDEX(InputData!$R:$R,MATCH(CONCATENATE($E100,"-10"),InputData!$AA:$AA,0))))</f>
        <v>0</v>
      </c>
      <c r="AF100" s="173">
        <f t="shared" si="6"/>
        <v>0</v>
      </c>
      <c r="AG100" s="168">
        <f t="shared" si="7"/>
        <v>0</v>
      </c>
    </row>
    <row r="101" spans="1:33" x14ac:dyDescent="0.25">
      <c r="A101" s="179" t="b">
        <f>IF(A100&lt;MAX(InputData!D:D),A100+1,IF(OR(A100="",A100=MAX(InputData!D:D)),""))</f>
        <v>0</v>
      </c>
      <c r="B101" s="4" t="e">
        <f>IF(A101="","",INDEX(InputData!K:K,MATCH($E101,InputData!$N:$N,0)))</f>
        <v>#N/A</v>
      </c>
      <c r="C101" s="3" t="e">
        <f>IF(A101="","",INDEX(InputData!L:L,MATCH($E101,InputData!$N:$N,0)))</f>
        <v>#N/A</v>
      </c>
      <c r="D101" s="3" t="e">
        <f>IF(A101="","",INDEX(InputData!M:M,MATCH($E101,InputData!$N:$N,0)))</f>
        <v>#N/A</v>
      </c>
      <c r="E101" s="3" t="str">
        <f>IF(A101="","",IF(ISERROR(VLOOKUP(A101,InputData!$D$2:$N$5001,11,FALSE))=TRUE,"",VLOOKUP(A101,InputData!$D$2:$N$5001,11,FALSE)))</f>
        <v/>
      </c>
      <c r="F101" s="58" t="str">
        <f>IF(H101="","",1*ISERROR(VLOOKUP(H101,H$1:H100,1,FALSE)))</f>
        <v/>
      </c>
      <c r="G101" s="58" t="str">
        <f>IF(F101=0,0,IF(F101="","",SUM(F$2:F101)))</f>
        <v/>
      </c>
      <c r="H101" s="144" t="str">
        <f t="shared" si="4"/>
        <v/>
      </c>
      <c r="I101" s="3">
        <f t="array" ref="I101">IF(A101="","",MAX(IF(InputData!$N$2:$N$5001=E101,InputData!$O$2:$O$5001)))</f>
        <v>0</v>
      </c>
      <c r="J101" s="146">
        <f>IF(A101="","",COUNTIF(InputData!N:N,E101))</f>
        <v>1048575</v>
      </c>
      <c r="K101" s="145" t="e">
        <f>IF($B101="","",VLOOKUP($B101,Baseline!A$2:F$101,4,FALSE))</f>
        <v>#N/A</v>
      </c>
      <c r="L101" s="58">
        <f t="array" ref="L101">IF($A101="","",MAX(IF(InputData!$N$2:$N$5001=$E101,InputData!W$2:W$5001)))</f>
        <v>0</v>
      </c>
      <c r="M101" s="58">
        <f t="array" ref="M101">IF($A101="","",MAX(IF(InputData!$N$2:$N$5001=$E101,InputData!X$2:X$5001)))</f>
        <v>0</v>
      </c>
      <c r="N101" s="58">
        <f t="array" ref="N101">IF($A101="","",MAX(IF(InputData!$N$2:$N$5001=$E101,InputData!Y$2:Y$5001)))</f>
        <v>0</v>
      </c>
      <c r="O101" s="58">
        <f t="array" ref="O101">IF($A101="","",MAX(IF(InputData!$N$2:$N$5001=$E101,InputData!Z$2:Z$5001)))</f>
        <v>0</v>
      </c>
      <c r="P101" s="146">
        <f t="shared" si="5"/>
        <v>0</v>
      </c>
      <c r="Q101" s="163" t="e">
        <f>IF($B101="","",VLOOKUP($B101,Baseline!A$2:F$101,5,FALSE))</f>
        <v>#N/A</v>
      </c>
      <c r="R101" s="6">
        <f t="array" ref="R101">IF($A101="","",SUM(IF(InputData!$N$2:$N$5001=$E101,InputData!$Q$2:$Q$5001))/COUNTIF(InputData!$N$2:$N$5001,$E101))</f>
        <v>0</v>
      </c>
      <c r="S101" s="6">
        <f t="array" ref="S101">IF($A101="","",IF(ISERROR(STDEV(IF(InputData!$N$2:$N$5001=$E101,InputData!$Q$2:$Q$5001))),"",STDEV(IF(InputData!$N$2:$N$5001=$E101,InputData!$Q$2:$Q$5001))))</f>
        <v>0</v>
      </c>
      <c r="T101" s="164">
        <f t="array" ref="T101">IF($A101="","",IF(ISERROR(STDEV(IF(InputData!$G$2:$G$5001=$H101,InputData!$Q$2:$Q$5001))),"",STDEV(IF(InputData!$G$2:$G$5001=$H101,InputData!$Q$2:$Q$5001))))</f>
        <v>0</v>
      </c>
      <c r="U101" s="172" t="e">
        <f>IF($B101="","",VLOOKUP($B101,Baseline!A$2:F$101,6,FALSE))</f>
        <v>#N/A</v>
      </c>
      <c r="V101" s="66">
        <f>IF($A101="","",IF(ISERROR(INDEX(InputData!$R:$R,MATCH(CONCATENATE($E101,"-1"),InputData!$AA:$AA,0)))=TRUE,0,INDEX(InputData!$R:$R,MATCH(CONCATENATE($E101,"-1"),InputData!$AA:$AA,0))))</f>
        <v>0</v>
      </c>
      <c r="W101" s="66">
        <f>IF($A101="","",IF(ISERROR(INDEX(InputData!$R:$R,MATCH(CONCATENATE($E101,"-2"),InputData!$AA:$AA,0)))=TRUE,0,INDEX(InputData!$R:$R,MATCH(CONCATENATE($E101,"-2"),InputData!$AA:$AA,0))))</f>
        <v>0</v>
      </c>
      <c r="X101" s="66">
        <f>IF($A101="","",IF(ISERROR(INDEX(InputData!$R:$R,MATCH(CONCATENATE($E101,"-3"),InputData!$AA:$AA,0)))=TRUE,0,INDEX(InputData!$R:$R,MATCH(CONCATENATE($E101,"-3"),InputData!$AA:$AA,0))))</f>
        <v>0</v>
      </c>
      <c r="Y101" s="66">
        <f>IF($A101="","",IF(ISERROR(INDEX(InputData!$R:$R,MATCH(CONCATENATE($E101,"-4"),InputData!$AA:$AA,0)))=TRUE,0,INDEX(InputData!$R:$R,MATCH(CONCATENATE($E101,"-4"),InputData!$AA:$AA,0))))</f>
        <v>0</v>
      </c>
      <c r="Z101" s="66">
        <f>IF($A101="","",IF(ISERROR(INDEX(InputData!$R:$R,MATCH(CONCATENATE($E101,"-5"),InputData!$AA:$AA,0)))=TRUE,0,INDEX(InputData!$R:$R,MATCH(CONCATENATE($E101,"-5"),InputData!$AA:$AA,0))))</f>
        <v>0</v>
      </c>
      <c r="AA101" s="66">
        <f>IF($A101="","",IF(ISERROR(INDEX(InputData!$R:$R,MATCH(CONCATENATE($E101,"-6"),InputData!$AA:$AA,0)))=TRUE,0,INDEX(InputData!$R:$R,MATCH(CONCATENATE($E101,"-6"),InputData!$AA:$AA,0))))</f>
        <v>0</v>
      </c>
      <c r="AB101" s="66">
        <f>IF($A101="","",IF(ISERROR(INDEX(InputData!$R:$R,MATCH(CONCATENATE($E101,"-7"),InputData!$AA:$AA,0)))=TRUE,0,INDEX(InputData!$R:$R,MATCH(CONCATENATE($E101,"-7"),InputData!$AA:$AA,0))))</f>
        <v>0</v>
      </c>
      <c r="AC101" s="66">
        <f>IF($A101="","",IF(ISERROR(INDEX(InputData!$R:$R,MATCH(CONCATENATE($E101,"-8"),InputData!$AA:$AA,0)))=TRUE,0,INDEX(InputData!$R:$R,MATCH(CONCATENATE($E101,"-8"),InputData!$AA:$AA,0))))</f>
        <v>0</v>
      </c>
      <c r="AD101" s="66">
        <f>IF($A101="","",IF(ISERROR(INDEX(InputData!$R:$R,MATCH(CONCATENATE($E101,"-9"),InputData!$AA:$AA,0)))=TRUE,0,INDEX(InputData!$R:$R,MATCH(CONCATENATE($E101,"-9"),InputData!$AA:$AA,0))))</f>
        <v>0</v>
      </c>
      <c r="AE101" s="66">
        <f>IF($A101="","",IF(ISERROR(INDEX(InputData!$R:$R,MATCH(CONCATENATE($E101,"-10"),InputData!$AA:$AA,0)))=TRUE,0,INDEX(InputData!$R:$R,MATCH(CONCATENATE($E101,"-10"),InputData!$AA:$AA,0))))</f>
        <v>0</v>
      </c>
      <c r="AF101" s="173">
        <f t="shared" si="6"/>
        <v>0</v>
      </c>
      <c r="AG101" s="168">
        <f t="shared" si="7"/>
        <v>0</v>
      </c>
    </row>
    <row r="102" spans="1:33" x14ac:dyDescent="0.25">
      <c r="A102" s="179" t="b">
        <f>IF(A101&lt;MAX(InputData!D:D),A101+1,IF(OR(A101="",A101=MAX(InputData!D:D)),""))</f>
        <v>0</v>
      </c>
      <c r="B102" s="4" t="e">
        <f>IF(A102="","",INDEX(InputData!K:K,MATCH($E102,InputData!$N:$N,0)))</f>
        <v>#N/A</v>
      </c>
      <c r="C102" s="3" t="e">
        <f>IF(A102="","",INDEX(InputData!L:L,MATCH($E102,InputData!$N:$N,0)))</f>
        <v>#N/A</v>
      </c>
      <c r="D102" s="3" t="e">
        <f>IF(A102="","",INDEX(InputData!M:M,MATCH($E102,InputData!$N:$N,0)))</f>
        <v>#N/A</v>
      </c>
      <c r="E102" s="3" t="str">
        <f>IF(A102="","",IF(ISERROR(VLOOKUP(A102,InputData!$D$2:$N$5001,11,FALSE))=TRUE,"",VLOOKUP(A102,InputData!$D$2:$N$5001,11,FALSE)))</f>
        <v/>
      </c>
      <c r="F102" s="58" t="str">
        <f>IF(H102="","",1*ISERROR(VLOOKUP(H102,H$1:H101,1,FALSE)))</f>
        <v/>
      </c>
      <c r="G102" s="58" t="str">
        <f>IF(F102=0,0,IF(F102="","",SUM(F$2:F102)))</f>
        <v/>
      </c>
      <c r="H102" s="144" t="str">
        <f t="shared" si="4"/>
        <v/>
      </c>
      <c r="I102" s="3">
        <f t="array" ref="I102">IF(A102="","",MAX(IF(InputData!$N$2:$N$5001=E102,InputData!$O$2:$O$5001)))</f>
        <v>0</v>
      </c>
      <c r="J102" s="146">
        <f>IF(A102="","",COUNTIF(InputData!N:N,E102))</f>
        <v>1048575</v>
      </c>
      <c r="K102" s="145" t="e">
        <f>IF($B102="","",VLOOKUP($B102,Baseline!A$2:F$101,4,FALSE))</f>
        <v>#N/A</v>
      </c>
      <c r="L102" s="58">
        <f t="array" ref="L102">IF($A102="","",MAX(IF(InputData!$N$2:$N$5001=$E102,InputData!W$2:W$5001)))</f>
        <v>0</v>
      </c>
      <c r="M102" s="58">
        <f t="array" ref="M102">IF($A102="","",MAX(IF(InputData!$N$2:$N$5001=$E102,InputData!X$2:X$5001)))</f>
        <v>0</v>
      </c>
      <c r="N102" s="58">
        <f t="array" ref="N102">IF($A102="","",MAX(IF(InputData!$N$2:$N$5001=$E102,InputData!Y$2:Y$5001)))</f>
        <v>0</v>
      </c>
      <c r="O102" s="58">
        <f t="array" ref="O102">IF($A102="","",MAX(IF(InputData!$N$2:$N$5001=$E102,InputData!Z$2:Z$5001)))</f>
        <v>0</v>
      </c>
      <c r="P102" s="146">
        <f t="shared" si="5"/>
        <v>0</v>
      </c>
      <c r="Q102" s="163" t="e">
        <f>IF($B102="","",VLOOKUP($B102,Baseline!A$2:F$101,5,FALSE))</f>
        <v>#N/A</v>
      </c>
      <c r="R102" s="6">
        <f t="array" ref="R102">IF($A102="","",SUM(IF(InputData!$N$2:$N$5001=$E102,InputData!$Q$2:$Q$5001))/COUNTIF(InputData!$N$2:$N$5001,$E102))</f>
        <v>0</v>
      </c>
      <c r="S102" s="6">
        <f t="array" ref="S102">IF($A102="","",IF(ISERROR(STDEV(IF(InputData!$N$2:$N$5001=$E102,InputData!$Q$2:$Q$5001))),"",STDEV(IF(InputData!$N$2:$N$5001=$E102,InputData!$Q$2:$Q$5001))))</f>
        <v>0</v>
      </c>
      <c r="T102" s="164">
        <f t="array" ref="T102">IF($A102="","",IF(ISERROR(STDEV(IF(InputData!$G$2:$G$5001=$H102,InputData!$Q$2:$Q$5001))),"",STDEV(IF(InputData!$G$2:$G$5001=$H102,InputData!$Q$2:$Q$5001))))</f>
        <v>0</v>
      </c>
      <c r="U102" s="172" t="e">
        <f>IF($B102="","",VLOOKUP($B102,Baseline!A$2:F$101,6,FALSE))</f>
        <v>#N/A</v>
      </c>
      <c r="V102" s="66">
        <f>IF($A102="","",IF(ISERROR(INDEX(InputData!$R:$R,MATCH(CONCATENATE($E102,"-1"),InputData!$AA:$AA,0)))=TRUE,0,INDEX(InputData!$R:$R,MATCH(CONCATENATE($E102,"-1"),InputData!$AA:$AA,0))))</f>
        <v>0</v>
      </c>
      <c r="W102" s="66">
        <f>IF($A102="","",IF(ISERROR(INDEX(InputData!$R:$R,MATCH(CONCATENATE($E102,"-2"),InputData!$AA:$AA,0)))=TRUE,0,INDEX(InputData!$R:$R,MATCH(CONCATENATE($E102,"-2"),InputData!$AA:$AA,0))))</f>
        <v>0</v>
      </c>
      <c r="X102" s="66">
        <f>IF($A102="","",IF(ISERROR(INDEX(InputData!$R:$R,MATCH(CONCATENATE($E102,"-3"),InputData!$AA:$AA,0)))=TRUE,0,INDEX(InputData!$R:$R,MATCH(CONCATENATE($E102,"-3"),InputData!$AA:$AA,0))))</f>
        <v>0</v>
      </c>
      <c r="Y102" s="66">
        <f>IF($A102="","",IF(ISERROR(INDEX(InputData!$R:$R,MATCH(CONCATENATE($E102,"-4"),InputData!$AA:$AA,0)))=TRUE,0,INDEX(InputData!$R:$R,MATCH(CONCATENATE($E102,"-4"),InputData!$AA:$AA,0))))</f>
        <v>0</v>
      </c>
      <c r="Z102" s="66">
        <f>IF($A102="","",IF(ISERROR(INDEX(InputData!$R:$R,MATCH(CONCATENATE($E102,"-5"),InputData!$AA:$AA,0)))=TRUE,0,INDEX(InputData!$R:$R,MATCH(CONCATENATE($E102,"-5"),InputData!$AA:$AA,0))))</f>
        <v>0</v>
      </c>
      <c r="AA102" s="66">
        <f>IF($A102="","",IF(ISERROR(INDEX(InputData!$R:$R,MATCH(CONCATENATE($E102,"-6"),InputData!$AA:$AA,0)))=TRUE,0,INDEX(InputData!$R:$R,MATCH(CONCATENATE($E102,"-6"),InputData!$AA:$AA,0))))</f>
        <v>0</v>
      </c>
      <c r="AB102" s="66">
        <f>IF($A102="","",IF(ISERROR(INDEX(InputData!$R:$R,MATCH(CONCATENATE($E102,"-7"),InputData!$AA:$AA,0)))=TRUE,0,INDEX(InputData!$R:$R,MATCH(CONCATENATE($E102,"-7"),InputData!$AA:$AA,0))))</f>
        <v>0</v>
      </c>
      <c r="AC102" s="66">
        <f>IF($A102="","",IF(ISERROR(INDEX(InputData!$R:$R,MATCH(CONCATENATE($E102,"-8"),InputData!$AA:$AA,0)))=TRUE,0,INDEX(InputData!$R:$R,MATCH(CONCATENATE($E102,"-8"),InputData!$AA:$AA,0))))</f>
        <v>0</v>
      </c>
      <c r="AD102" s="66">
        <f>IF($A102="","",IF(ISERROR(INDEX(InputData!$R:$R,MATCH(CONCATENATE($E102,"-9"),InputData!$AA:$AA,0)))=TRUE,0,INDEX(InputData!$R:$R,MATCH(CONCATENATE($E102,"-9"),InputData!$AA:$AA,0))))</f>
        <v>0</v>
      </c>
      <c r="AE102" s="66">
        <f>IF($A102="","",IF(ISERROR(INDEX(InputData!$R:$R,MATCH(CONCATENATE($E102,"-10"),InputData!$AA:$AA,0)))=TRUE,0,INDEX(InputData!$R:$R,MATCH(CONCATENATE($E102,"-10"),InputData!$AA:$AA,0))))</f>
        <v>0</v>
      </c>
      <c r="AF102" s="173">
        <f t="shared" si="6"/>
        <v>0</v>
      </c>
      <c r="AG102" s="168">
        <f t="shared" si="7"/>
        <v>0</v>
      </c>
    </row>
    <row r="103" spans="1:33" x14ac:dyDescent="0.25">
      <c r="A103" s="179" t="b">
        <f>IF(A102&lt;MAX(InputData!D:D),A102+1,IF(OR(A102="",A102=MAX(InputData!D:D)),""))</f>
        <v>0</v>
      </c>
      <c r="B103" s="4" t="e">
        <f>IF(A103="","",INDEX(InputData!K:K,MATCH($E103,InputData!$N:$N,0)))</f>
        <v>#N/A</v>
      </c>
      <c r="C103" s="3" t="e">
        <f>IF(A103="","",INDEX(InputData!L:L,MATCH($E103,InputData!$N:$N,0)))</f>
        <v>#N/A</v>
      </c>
      <c r="D103" s="3" t="e">
        <f>IF(A103="","",INDEX(InputData!M:M,MATCH($E103,InputData!$N:$N,0)))</f>
        <v>#N/A</v>
      </c>
      <c r="E103" s="3" t="str">
        <f>IF(A103="","",IF(ISERROR(VLOOKUP(A103,InputData!$D$2:$N$5001,11,FALSE))=TRUE,"",VLOOKUP(A103,InputData!$D$2:$N$5001,11,FALSE)))</f>
        <v/>
      </c>
      <c r="F103" s="58" t="str">
        <f>IF(H103="","",1*ISERROR(VLOOKUP(H103,H$1:H102,1,FALSE)))</f>
        <v/>
      </c>
      <c r="G103" s="58" t="str">
        <f>IF(F103=0,0,IF(F103="","",SUM(F$2:F103)))</f>
        <v/>
      </c>
      <c r="H103" s="144" t="str">
        <f t="shared" ref="H103:H166" si="8">IF(E103="","",B103&amp;"-"&amp;D103)</f>
        <v/>
      </c>
      <c r="I103" s="3">
        <f t="array" ref="I103">IF(A103="","",MAX(IF(InputData!$N$2:$N$5001=E103,InputData!$O$2:$O$5001)))</f>
        <v>0</v>
      </c>
      <c r="J103" s="146">
        <f>IF(A103="","",COUNTIF(InputData!N:N,E103))</f>
        <v>1048575</v>
      </c>
      <c r="K103" s="145" t="e">
        <f>IF($B103="","",VLOOKUP($B103,Baseline!A$2:F$101,4,FALSE))</f>
        <v>#N/A</v>
      </c>
      <c r="L103" s="58">
        <f t="array" ref="L103">IF($A103="","",MAX(IF(InputData!$N$2:$N$5001=$E103,InputData!W$2:W$5001)))</f>
        <v>0</v>
      </c>
      <c r="M103" s="58">
        <f t="array" ref="M103">IF($A103="","",MAX(IF(InputData!$N$2:$N$5001=$E103,InputData!X$2:X$5001)))</f>
        <v>0</v>
      </c>
      <c r="N103" s="58">
        <f t="array" ref="N103">IF($A103="","",MAX(IF(InputData!$N$2:$N$5001=$E103,InputData!Y$2:Y$5001)))</f>
        <v>0</v>
      </c>
      <c r="O103" s="58">
        <f t="array" ref="O103">IF($A103="","",MAX(IF(InputData!$N$2:$N$5001=$E103,InputData!Z$2:Z$5001)))</f>
        <v>0</v>
      </c>
      <c r="P103" s="146">
        <f t="shared" ref="P103:P166" si="9">IF(A103="","",SUM(L103:O103))</f>
        <v>0</v>
      </c>
      <c r="Q103" s="163" t="e">
        <f>IF($B103="","",VLOOKUP($B103,Baseline!A$2:F$101,5,FALSE))</f>
        <v>#N/A</v>
      </c>
      <c r="R103" s="6">
        <f t="array" ref="R103">IF($A103="","",SUM(IF(InputData!$N$2:$N$5001=$E103,InputData!$Q$2:$Q$5001))/COUNTIF(InputData!$N$2:$N$5001,$E103))</f>
        <v>0</v>
      </c>
      <c r="S103" s="6">
        <f t="array" ref="S103">IF($A103="","",IF(ISERROR(STDEV(IF(InputData!$N$2:$N$5001=$E103,InputData!$Q$2:$Q$5001))),"",STDEV(IF(InputData!$N$2:$N$5001=$E103,InputData!$Q$2:$Q$5001))))</f>
        <v>0</v>
      </c>
      <c r="T103" s="164">
        <f t="array" ref="T103">IF($A103="","",IF(ISERROR(STDEV(IF(InputData!$G$2:$G$5001=$H103,InputData!$Q$2:$Q$5001))),"",STDEV(IF(InputData!$G$2:$G$5001=$H103,InputData!$Q$2:$Q$5001))))</f>
        <v>0</v>
      </c>
      <c r="U103" s="172" t="e">
        <f>IF($B103="","",VLOOKUP($B103,Baseline!A$2:F$101,6,FALSE))</f>
        <v>#N/A</v>
      </c>
      <c r="V103" s="66">
        <f>IF($A103="","",IF(ISERROR(INDEX(InputData!$R:$R,MATCH(CONCATENATE($E103,"-1"),InputData!$AA:$AA,0)))=TRUE,0,INDEX(InputData!$R:$R,MATCH(CONCATENATE($E103,"-1"),InputData!$AA:$AA,0))))</f>
        <v>0</v>
      </c>
      <c r="W103" s="66">
        <f>IF($A103="","",IF(ISERROR(INDEX(InputData!$R:$R,MATCH(CONCATENATE($E103,"-2"),InputData!$AA:$AA,0)))=TRUE,0,INDEX(InputData!$R:$R,MATCH(CONCATENATE($E103,"-2"),InputData!$AA:$AA,0))))</f>
        <v>0</v>
      </c>
      <c r="X103" s="66">
        <f>IF($A103="","",IF(ISERROR(INDEX(InputData!$R:$R,MATCH(CONCATENATE($E103,"-3"),InputData!$AA:$AA,0)))=TRUE,0,INDEX(InputData!$R:$R,MATCH(CONCATENATE($E103,"-3"),InputData!$AA:$AA,0))))</f>
        <v>0</v>
      </c>
      <c r="Y103" s="66">
        <f>IF($A103="","",IF(ISERROR(INDEX(InputData!$R:$R,MATCH(CONCATENATE($E103,"-4"),InputData!$AA:$AA,0)))=TRUE,0,INDEX(InputData!$R:$R,MATCH(CONCATENATE($E103,"-4"),InputData!$AA:$AA,0))))</f>
        <v>0</v>
      </c>
      <c r="Z103" s="66">
        <f>IF($A103="","",IF(ISERROR(INDEX(InputData!$R:$R,MATCH(CONCATENATE($E103,"-5"),InputData!$AA:$AA,0)))=TRUE,0,INDEX(InputData!$R:$R,MATCH(CONCATENATE($E103,"-5"),InputData!$AA:$AA,0))))</f>
        <v>0</v>
      </c>
      <c r="AA103" s="66">
        <f>IF($A103="","",IF(ISERROR(INDEX(InputData!$R:$R,MATCH(CONCATENATE($E103,"-6"),InputData!$AA:$AA,0)))=TRUE,0,INDEX(InputData!$R:$R,MATCH(CONCATENATE($E103,"-6"),InputData!$AA:$AA,0))))</f>
        <v>0</v>
      </c>
      <c r="AB103" s="66">
        <f>IF($A103="","",IF(ISERROR(INDEX(InputData!$R:$R,MATCH(CONCATENATE($E103,"-7"),InputData!$AA:$AA,0)))=TRUE,0,INDEX(InputData!$R:$R,MATCH(CONCATENATE($E103,"-7"),InputData!$AA:$AA,0))))</f>
        <v>0</v>
      </c>
      <c r="AC103" s="66">
        <f>IF($A103="","",IF(ISERROR(INDEX(InputData!$R:$R,MATCH(CONCATENATE($E103,"-8"),InputData!$AA:$AA,0)))=TRUE,0,INDEX(InputData!$R:$R,MATCH(CONCATENATE($E103,"-8"),InputData!$AA:$AA,0))))</f>
        <v>0</v>
      </c>
      <c r="AD103" s="66">
        <f>IF($A103="","",IF(ISERROR(INDEX(InputData!$R:$R,MATCH(CONCATENATE($E103,"-9"),InputData!$AA:$AA,0)))=TRUE,0,INDEX(InputData!$R:$R,MATCH(CONCATENATE($E103,"-9"),InputData!$AA:$AA,0))))</f>
        <v>0</v>
      </c>
      <c r="AE103" s="66">
        <f>IF($A103="","",IF(ISERROR(INDEX(InputData!$R:$R,MATCH(CONCATENATE($E103,"-10"),InputData!$AA:$AA,0)))=TRUE,0,INDEX(InputData!$R:$R,MATCH(CONCATENATE($E103,"-10"),InputData!$AA:$AA,0))))</f>
        <v>0</v>
      </c>
      <c r="AF103" s="173">
        <f t="shared" ref="AF103:AF166" si="10">IF(A103="","",SUM(V103:AE103))</f>
        <v>0</v>
      </c>
      <c r="AG103" s="168">
        <f t="shared" ref="AG103:AG166" si="11">IF(A103="","",SUMPRODUCT(V103:AE103,V103:AE103))</f>
        <v>0</v>
      </c>
    </row>
    <row r="104" spans="1:33" x14ac:dyDescent="0.25">
      <c r="A104" s="179" t="b">
        <f>IF(A103&lt;MAX(InputData!D:D),A103+1,IF(OR(A103="",A103=MAX(InputData!D:D)),""))</f>
        <v>0</v>
      </c>
      <c r="B104" s="4" t="e">
        <f>IF(A104="","",INDEX(InputData!K:K,MATCH($E104,InputData!$N:$N,0)))</f>
        <v>#N/A</v>
      </c>
      <c r="C104" s="3" t="e">
        <f>IF(A104="","",INDEX(InputData!L:L,MATCH($E104,InputData!$N:$N,0)))</f>
        <v>#N/A</v>
      </c>
      <c r="D104" s="3" t="e">
        <f>IF(A104="","",INDEX(InputData!M:M,MATCH($E104,InputData!$N:$N,0)))</f>
        <v>#N/A</v>
      </c>
      <c r="E104" s="3" t="str">
        <f>IF(A104="","",IF(ISERROR(VLOOKUP(A104,InputData!$D$2:$N$5001,11,FALSE))=TRUE,"",VLOOKUP(A104,InputData!$D$2:$N$5001,11,FALSE)))</f>
        <v/>
      </c>
      <c r="F104" s="58" t="str">
        <f>IF(H104="","",1*ISERROR(VLOOKUP(H104,H$1:H103,1,FALSE)))</f>
        <v/>
      </c>
      <c r="G104" s="58" t="str">
        <f>IF(F104=0,0,IF(F104="","",SUM(F$2:F104)))</f>
        <v/>
      </c>
      <c r="H104" s="144" t="str">
        <f t="shared" si="8"/>
        <v/>
      </c>
      <c r="I104" s="3">
        <f t="array" ref="I104">IF(A104="","",MAX(IF(InputData!$N$2:$N$5001=E104,InputData!$O$2:$O$5001)))</f>
        <v>0</v>
      </c>
      <c r="J104" s="146">
        <f>IF(A104="","",COUNTIF(InputData!N:N,E104))</f>
        <v>1048575</v>
      </c>
      <c r="K104" s="145" t="e">
        <f>IF($B104="","",VLOOKUP($B104,Baseline!A$2:F$101,4,FALSE))</f>
        <v>#N/A</v>
      </c>
      <c r="L104" s="58">
        <f t="array" ref="L104">IF($A104="","",MAX(IF(InputData!$N$2:$N$5001=$E104,InputData!W$2:W$5001)))</f>
        <v>0</v>
      </c>
      <c r="M104" s="58">
        <f t="array" ref="M104">IF($A104="","",MAX(IF(InputData!$N$2:$N$5001=$E104,InputData!X$2:X$5001)))</f>
        <v>0</v>
      </c>
      <c r="N104" s="58">
        <f t="array" ref="N104">IF($A104="","",MAX(IF(InputData!$N$2:$N$5001=$E104,InputData!Y$2:Y$5001)))</f>
        <v>0</v>
      </c>
      <c r="O104" s="58">
        <f t="array" ref="O104">IF($A104="","",MAX(IF(InputData!$N$2:$N$5001=$E104,InputData!Z$2:Z$5001)))</f>
        <v>0</v>
      </c>
      <c r="P104" s="146">
        <f t="shared" si="9"/>
        <v>0</v>
      </c>
      <c r="Q104" s="163" t="e">
        <f>IF($B104="","",VLOOKUP($B104,Baseline!A$2:F$101,5,FALSE))</f>
        <v>#N/A</v>
      </c>
      <c r="R104" s="6">
        <f t="array" ref="R104">IF($A104="","",SUM(IF(InputData!$N$2:$N$5001=$E104,InputData!$Q$2:$Q$5001))/COUNTIF(InputData!$N$2:$N$5001,$E104))</f>
        <v>0</v>
      </c>
      <c r="S104" s="6">
        <f t="array" ref="S104">IF($A104="","",IF(ISERROR(STDEV(IF(InputData!$N$2:$N$5001=$E104,InputData!$Q$2:$Q$5001))),"",STDEV(IF(InputData!$N$2:$N$5001=$E104,InputData!$Q$2:$Q$5001))))</f>
        <v>0</v>
      </c>
      <c r="T104" s="164">
        <f t="array" ref="T104">IF($A104="","",IF(ISERROR(STDEV(IF(InputData!$G$2:$G$5001=$H104,InputData!$Q$2:$Q$5001))),"",STDEV(IF(InputData!$G$2:$G$5001=$H104,InputData!$Q$2:$Q$5001))))</f>
        <v>0</v>
      </c>
      <c r="U104" s="172" t="e">
        <f>IF($B104="","",VLOOKUP($B104,Baseline!A$2:F$101,6,FALSE))</f>
        <v>#N/A</v>
      </c>
      <c r="V104" s="66">
        <f>IF($A104="","",IF(ISERROR(INDEX(InputData!$R:$R,MATCH(CONCATENATE($E104,"-1"),InputData!$AA:$AA,0)))=TRUE,0,INDEX(InputData!$R:$R,MATCH(CONCATENATE($E104,"-1"),InputData!$AA:$AA,0))))</f>
        <v>0</v>
      </c>
      <c r="W104" s="66">
        <f>IF($A104="","",IF(ISERROR(INDEX(InputData!$R:$R,MATCH(CONCATENATE($E104,"-2"),InputData!$AA:$AA,0)))=TRUE,0,INDEX(InputData!$R:$R,MATCH(CONCATENATE($E104,"-2"),InputData!$AA:$AA,0))))</f>
        <v>0</v>
      </c>
      <c r="X104" s="66">
        <f>IF($A104="","",IF(ISERROR(INDEX(InputData!$R:$R,MATCH(CONCATENATE($E104,"-3"),InputData!$AA:$AA,0)))=TRUE,0,INDEX(InputData!$R:$R,MATCH(CONCATENATE($E104,"-3"),InputData!$AA:$AA,0))))</f>
        <v>0</v>
      </c>
      <c r="Y104" s="66">
        <f>IF($A104="","",IF(ISERROR(INDEX(InputData!$R:$R,MATCH(CONCATENATE($E104,"-4"),InputData!$AA:$AA,0)))=TRUE,0,INDEX(InputData!$R:$R,MATCH(CONCATENATE($E104,"-4"),InputData!$AA:$AA,0))))</f>
        <v>0</v>
      </c>
      <c r="Z104" s="66">
        <f>IF($A104="","",IF(ISERROR(INDEX(InputData!$R:$R,MATCH(CONCATENATE($E104,"-5"),InputData!$AA:$AA,0)))=TRUE,0,INDEX(InputData!$R:$R,MATCH(CONCATENATE($E104,"-5"),InputData!$AA:$AA,0))))</f>
        <v>0</v>
      </c>
      <c r="AA104" s="66">
        <f>IF($A104="","",IF(ISERROR(INDEX(InputData!$R:$R,MATCH(CONCATENATE($E104,"-6"),InputData!$AA:$AA,0)))=TRUE,0,INDEX(InputData!$R:$R,MATCH(CONCATENATE($E104,"-6"),InputData!$AA:$AA,0))))</f>
        <v>0</v>
      </c>
      <c r="AB104" s="66">
        <f>IF($A104="","",IF(ISERROR(INDEX(InputData!$R:$R,MATCH(CONCATENATE($E104,"-7"),InputData!$AA:$AA,0)))=TRUE,0,INDEX(InputData!$R:$R,MATCH(CONCATENATE($E104,"-7"),InputData!$AA:$AA,0))))</f>
        <v>0</v>
      </c>
      <c r="AC104" s="66">
        <f>IF($A104="","",IF(ISERROR(INDEX(InputData!$R:$R,MATCH(CONCATENATE($E104,"-8"),InputData!$AA:$AA,0)))=TRUE,0,INDEX(InputData!$R:$R,MATCH(CONCATENATE($E104,"-8"),InputData!$AA:$AA,0))))</f>
        <v>0</v>
      </c>
      <c r="AD104" s="66">
        <f>IF($A104="","",IF(ISERROR(INDEX(InputData!$R:$R,MATCH(CONCATENATE($E104,"-9"),InputData!$AA:$AA,0)))=TRUE,0,INDEX(InputData!$R:$R,MATCH(CONCATENATE($E104,"-9"),InputData!$AA:$AA,0))))</f>
        <v>0</v>
      </c>
      <c r="AE104" s="66">
        <f>IF($A104="","",IF(ISERROR(INDEX(InputData!$R:$R,MATCH(CONCATENATE($E104,"-10"),InputData!$AA:$AA,0)))=TRUE,0,INDEX(InputData!$R:$R,MATCH(CONCATENATE($E104,"-10"),InputData!$AA:$AA,0))))</f>
        <v>0</v>
      </c>
      <c r="AF104" s="173">
        <f t="shared" si="10"/>
        <v>0</v>
      </c>
      <c r="AG104" s="168">
        <f t="shared" si="11"/>
        <v>0</v>
      </c>
    </row>
    <row r="105" spans="1:33" x14ac:dyDescent="0.25">
      <c r="A105" s="179" t="b">
        <f>IF(A104&lt;MAX(InputData!D:D),A104+1,IF(OR(A104="",A104=MAX(InputData!D:D)),""))</f>
        <v>0</v>
      </c>
      <c r="B105" s="4" t="e">
        <f>IF(A105="","",INDEX(InputData!K:K,MATCH($E105,InputData!$N:$N,0)))</f>
        <v>#N/A</v>
      </c>
      <c r="C105" s="3" t="e">
        <f>IF(A105="","",INDEX(InputData!L:L,MATCH($E105,InputData!$N:$N,0)))</f>
        <v>#N/A</v>
      </c>
      <c r="D105" s="3" t="e">
        <f>IF(A105="","",INDEX(InputData!M:M,MATCH($E105,InputData!$N:$N,0)))</f>
        <v>#N/A</v>
      </c>
      <c r="E105" s="3" t="str">
        <f>IF(A105="","",IF(ISERROR(VLOOKUP(A105,InputData!$D$2:$N$5001,11,FALSE))=TRUE,"",VLOOKUP(A105,InputData!$D$2:$N$5001,11,FALSE)))</f>
        <v/>
      </c>
      <c r="F105" s="58" t="str">
        <f>IF(H105="","",1*ISERROR(VLOOKUP(H105,H$1:H104,1,FALSE)))</f>
        <v/>
      </c>
      <c r="G105" s="58" t="str">
        <f>IF(F105=0,0,IF(F105="","",SUM(F$2:F105)))</f>
        <v/>
      </c>
      <c r="H105" s="144" t="str">
        <f t="shared" si="8"/>
        <v/>
      </c>
      <c r="I105" s="3">
        <f t="array" ref="I105">IF(A105="","",MAX(IF(InputData!$N$2:$N$5001=E105,InputData!$O$2:$O$5001)))</f>
        <v>0</v>
      </c>
      <c r="J105" s="146">
        <f>IF(A105="","",COUNTIF(InputData!N:N,E105))</f>
        <v>1048575</v>
      </c>
      <c r="K105" s="145" t="e">
        <f>IF($B105="","",VLOOKUP($B105,Baseline!A$2:F$101,4,FALSE))</f>
        <v>#N/A</v>
      </c>
      <c r="L105" s="58">
        <f t="array" ref="L105">IF($A105="","",MAX(IF(InputData!$N$2:$N$5001=$E105,InputData!W$2:W$5001)))</f>
        <v>0</v>
      </c>
      <c r="M105" s="58">
        <f t="array" ref="M105">IF($A105="","",MAX(IF(InputData!$N$2:$N$5001=$E105,InputData!X$2:X$5001)))</f>
        <v>0</v>
      </c>
      <c r="N105" s="58">
        <f t="array" ref="N105">IF($A105="","",MAX(IF(InputData!$N$2:$N$5001=$E105,InputData!Y$2:Y$5001)))</f>
        <v>0</v>
      </c>
      <c r="O105" s="58">
        <f t="array" ref="O105">IF($A105="","",MAX(IF(InputData!$N$2:$N$5001=$E105,InputData!Z$2:Z$5001)))</f>
        <v>0</v>
      </c>
      <c r="P105" s="146">
        <f t="shared" si="9"/>
        <v>0</v>
      </c>
      <c r="Q105" s="163" t="e">
        <f>IF($B105="","",VLOOKUP($B105,Baseline!A$2:F$101,5,FALSE))</f>
        <v>#N/A</v>
      </c>
      <c r="R105" s="6">
        <f t="array" ref="R105">IF($A105="","",SUM(IF(InputData!$N$2:$N$5001=$E105,InputData!$Q$2:$Q$5001))/COUNTIF(InputData!$N$2:$N$5001,$E105))</f>
        <v>0</v>
      </c>
      <c r="S105" s="6">
        <f t="array" ref="S105">IF($A105="","",IF(ISERROR(STDEV(IF(InputData!$N$2:$N$5001=$E105,InputData!$Q$2:$Q$5001))),"",STDEV(IF(InputData!$N$2:$N$5001=$E105,InputData!$Q$2:$Q$5001))))</f>
        <v>0</v>
      </c>
      <c r="T105" s="164">
        <f t="array" ref="T105">IF($A105="","",IF(ISERROR(STDEV(IF(InputData!$G$2:$G$5001=$H105,InputData!$Q$2:$Q$5001))),"",STDEV(IF(InputData!$G$2:$G$5001=$H105,InputData!$Q$2:$Q$5001))))</f>
        <v>0</v>
      </c>
      <c r="U105" s="172" t="e">
        <f>IF($B105="","",VLOOKUP($B105,Baseline!A$2:F$101,6,FALSE))</f>
        <v>#N/A</v>
      </c>
      <c r="V105" s="66">
        <f>IF($A105="","",IF(ISERROR(INDEX(InputData!$R:$R,MATCH(CONCATENATE($E105,"-1"),InputData!$AA:$AA,0)))=TRUE,0,INDEX(InputData!$R:$R,MATCH(CONCATENATE($E105,"-1"),InputData!$AA:$AA,0))))</f>
        <v>0</v>
      </c>
      <c r="W105" s="66">
        <f>IF($A105="","",IF(ISERROR(INDEX(InputData!$R:$R,MATCH(CONCATENATE($E105,"-2"),InputData!$AA:$AA,0)))=TRUE,0,INDEX(InputData!$R:$R,MATCH(CONCATENATE($E105,"-2"),InputData!$AA:$AA,0))))</f>
        <v>0</v>
      </c>
      <c r="X105" s="66">
        <f>IF($A105="","",IF(ISERROR(INDEX(InputData!$R:$R,MATCH(CONCATENATE($E105,"-3"),InputData!$AA:$AA,0)))=TRUE,0,INDEX(InputData!$R:$R,MATCH(CONCATENATE($E105,"-3"),InputData!$AA:$AA,0))))</f>
        <v>0</v>
      </c>
      <c r="Y105" s="66">
        <f>IF($A105="","",IF(ISERROR(INDEX(InputData!$R:$R,MATCH(CONCATENATE($E105,"-4"),InputData!$AA:$AA,0)))=TRUE,0,INDEX(InputData!$R:$R,MATCH(CONCATENATE($E105,"-4"),InputData!$AA:$AA,0))))</f>
        <v>0</v>
      </c>
      <c r="Z105" s="66">
        <f>IF($A105="","",IF(ISERROR(INDEX(InputData!$R:$R,MATCH(CONCATENATE($E105,"-5"),InputData!$AA:$AA,0)))=TRUE,0,INDEX(InputData!$R:$R,MATCH(CONCATENATE($E105,"-5"),InputData!$AA:$AA,0))))</f>
        <v>0</v>
      </c>
      <c r="AA105" s="66">
        <f>IF($A105="","",IF(ISERROR(INDEX(InputData!$R:$R,MATCH(CONCATENATE($E105,"-6"),InputData!$AA:$AA,0)))=TRUE,0,INDEX(InputData!$R:$R,MATCH(CONCATENATE($E105,"-6"),InputData!$AA:$AA,0))))</f>
        <v>0</v>
      </c>
      <c r="AB105" s="66">
        <f>IF($A105="","",IF(ISERROR(INDEX(InputData!$R:$R,MATCH(CONCATENATE($E105,"-7"),InputData!$AA:$AA,0)))=TRUE,0,INDEX(InputData!$R:$R,MATCH(CONCATENATE($E105,"-7"),InputData!$AA:$AA,0))))</f>
        <v>0</v>
      </c>
      <c r="AC105" s="66">
        <f>IF($A105="","",IF(ISERROR(INDEX(InputData!$R:$R,MATCH(CONCATENATE($E105,"-8"),InputData!$AA:$AA,0)))=TRUE,0,INDEX(InputData!$R:$R,MATCH(CONCATENATE($E105,"-8"),InputData!$AA:$AA,0))))</f>
        <v>0</v>
      </c>
      <c r="AD105" s="66">
        <f>IF($A105="","",IF(ISERROR(INDEX(InputData!$R:$R,MATCH(CONCATENATE($E105,"-9"),InputData!$AA:$AA,0)))=TRUE,0,INDEX(InputData!$R:$R,MATCH(CONCATENATE($E105,"-9"),InputData!$AA:$AA,0))))</f>
        <v>0</v>
      </c>
      <c r="AE105" s="66">
        <f>IF($A105="","",IF(ISERROR(INDEX(InputData!$R:$R,MATCH(CONCATENATE($E105,"-10"),InputData!$AA:$AA,0)))=TRUE,0,INDEX(InputData!$R:$R,MATCH(CONCATENATE($E105,"-10"),InputData!$AA:$AA,0))))</f>
        <v>0</v>
      </c>
      <c r="AF105" s="173">
        <f t="shared" si="10"/>
        <v>0</v>
      </c>
      <c r="AG105" s="168">
        <f t="shared" si="11"/>
        <v>0</v>
      </c>
    </row>
    <row r="106" spans="1:33" x14ac:dyDescent="0.25">
      <c r="A106" s="179" t="b">
        <f>IF(A105&lt;MAX(InputData!D:D),A105+1,IF(OR(A105="",A105=MAX(InputData!D:D)),""))</f>
        <v>0</v>
      </c>
      <c r="B106" s="4" t="e">
        <f>IF(A106="","",INDEX(InputData!K:K,MATCH($E106,InputData!$N:$N,0)))</f>
        <v>#N/A</v>
      </c>
      <c r="C106" s="3" t="e">
        <f>IF(A106="","",INDEX(InputData!L:L,MATCH($E106,InputData!$N:$N,0)))</f>
        <v>#N/A</v>
      </c>
      <c r="D106" s="3" t="e">
        <f>IF(A106="","",INDEX(InputData!M:M,MATCH($E106,InputData!$N:$N,0)))</f>
        <v>#N/A</v>
      </c>
      <c r="E106" s="3" t="str">
        <f>IF(A106="","",IF(ISERROR(VLOOKUP(A106,InputData!$D$2:$N$5001,11,FALSE))=TRUE,"",VLOOKUP(A106,InputData!$D$2:$N$5001,11,FALSE)))</f>
        <v/>
      </c>
      <c r="F106" s="58" t="str">
        <f>IF(H106="","",1*ISERROR(VLOOKUP(H106,H$1:H105,1,FALSE)))</f>
        <v/>
      </c>
      <c r="G106" s="58" t="str">
        <f>IF(F106=0,0,IF(F106="","",SUM(F$2:F106)))</f>
        <v/>
      </c>
      <c r="H106" s="144" t="str">
        <f t="shared" si="8"/>
        <v/>
      </c>
      <c r="I106" s="3">
        <f t="array" ref="I106">IF(A106="","",MAX(IF(InputData!$N$2:$N$5001=E106,InputData!$O$2:$O$5001)))</f>
        <v>0</v>
      </c>
      <c r="J106" s="146">
        <f>IF(A106="","",COUNTIF(InputData!N:N,E106))</f>
        <v>1048575</v>
      </c>
      <c r="K106" s="145" t="e">
        <f>IF($B106="","",VLOOKUP($B106,Baseline!A$2:F$101,4,FALSE))</f>
        <v>#N/A</v>
      </c>
      <c r="L106" s="58">
        <f t="array" ref="L106">IF($A106="","",MAX(IF(InputData!$N$2:$N$5001=$E106,InputData!W$2:W$5001)))</f>
        <v>0</v>
      </c>
      <c r="M106" s="58">
        <f t="array" ref="M106">IF($A106="","",MAX(IF(InputData!$N$2:$N$5001=$E106,InputData!X$2:X$5001)))</f>
        <v>0</v>
      </c>
      <c r="N106" s="58">
        <f t="array" ref="N106">IF($A106="","",MAX(IF(InputData!$N$2:$N$5001=$E106,InputData!Y$2:Y$5001)))</f>
        <v>0</v>
      </c>
      <c r="O106" s="58">
        <f t="array" ref="O106">IF($A106="","",MAX(IF(InputData!$N$2:$N$5001=$E106,InputData!Z$2:Z$5001)))</f>
        <v>0</v>
      </c>
      <c r="P106" s="146">
        <f t="shared" si="9"/>
        <v>0</v>
      </c>
      <c r="Q106" s="163" t="e">
        <f>IF($B106="","",VLOOKUP($B106,Baseline!A$2:F$101,5,FALSE))</f>
        <v>#N/A</v>
      </c>
      <c r="R106" s="6">
        <f t="array" ref="R106">IF($A106="","",SUM(IF(InputData!$N$2:$N$5001=$E106,InputData!$Q$2:$Q$5001))/COUNTIF(InputData!$N$2:$N$5001,$E106))</f>
        <v>0</v>
      </c>
      <c r="S106" s="6">
        <f t="array" ref="S106">IF($A106="","",IF(ISERROR(STDEV(IF(InputData!$N$2:$N$5001=$E106,InputData!$Q$2:$Q$5001))),"",STDEV(IF(InputData!$N$2:$N$5001=$E106,InputData!$Q$2:$Q$5001))))</f>
        <v>0</v>
      </c>
      <c r="T106" s="164">
        <f t="array" ref="T106">IF($A106="","",IF(ISERROR(STDEV(IF(InputData!$G$2:$G$5001=$H106,InputData!$Q$2:$Q$5001))),"",STDEV(IF(InputData!$G$2:$G$5001=$H106,InputData!$Q$2:$Q$5001))))</f>
        <v>0</v>
      </c>
      <c r="U106" s="172" t="e">
        <f>IF($B106="","",VLOOKUP($B106,Baseline!A$2:F$101,6,FALSE))</f>
        <v>#N/A</v>
      </c>
      <c r="V106" s="66">
        <f>IF($A106="","",IF(ISERROR(INDEX(InputData!$R:$R,MATCH(CONCATENATE($E106,"-1"),InputData!$AA:$AA,0)))=TRUE,0,INDEX(InputData!$R:$R,MATCH(CONCATENATE($E106,"-1"),InputData!$AA:$AA,0))))</f>
        <v>0</v>
      </c>
      <c r="W106" s="66">
        <f>IF($A106="","",IF(ISERROR(INDEX(InputData!$R:$R,MATCH(CONCATENATE($E106,"-2"),InputData!$AA:$AA,0)))=TRUE,0,INDEX(InputData!$R:$R,MATCH(CONCATENATE($E106,"-2"),InputData!$AA:$AA,0))))</f>
        <v>0</v>
      </c>
      <c r="X106" s="66">
        <f>IF($A106="","",IF(ISERROR(INDEX(InputData!$R:$R,MATCH(CONCATENATE($E106,"-3"),InputData!$AA:$AA,0)))=TRUE,0,INDEX(InputData!$R:$R,MATCH(CONCATENATE($E106,"-3"),InputData!$AA:$AA,0))))</f>
        <v>0</v>
      </c>
      <c r="Y106" s="66">
        <f>IF($A106="","",IF(ISERROR(INDEX(InputData!$R:$R,MATCH(CONCATENATE($E106,"-4"),InputData!$AA:$AA,0)))=TRUE,0,INDEX(InputData!$R:$R,MATCH(CONCATENATE($E106,"-4"),InputData!$AA:$AA,0))))</f>
        <v>0</v>
      </c>
      <c r="Z106" s="66">
        <f>IF($A106="","",IF(ISERROR(INDEX(InputData!$R:$R,MATCH(CONCATENATE($E106,"-5"),InputData!$AA:$AA,0)))=TRUE,0,INDEX(InputData!$R:$R,MATCH(CONCATENATE($E106,"-5"),InputData!$AA:$AA,0))))</f>
        <v>0</v>
      </c>
      <c r="AA106" s="66">
        <f>IF($A106="","",IF(ISERROR(INDEX(InputData!$R:$R,MATCH(CONCATENATE($E106,"-6"),InputData!$AA:$AA,0)))=TRUE,0,INDEX(InputData!$R:$R,MATCH(CONCATENATE($E106,"-6"),InputData!$AA:$AA,0))))</f>
        <v>0</v>
      </c>
      <c r="AB106" s="66">
        <f>IF($A106="","",IF(ISERROR(INDEX(InputData!$R:$R,MATCH(CONCATENATE($E106,"-7"),InputData!$AA:$AA,0)))=TRUE,0,INDEX(InputData!$R:$R,MATCH(CONCATENATE($E106,"-7"),InputData!$AA:$AA,0))))</f>
        <v>0</v>
      </c>
      <c r="AC106" s="66">
        <f>IF($A106="","",IF(ISERROR(INDEX(InputData!$R:$R,MATCH(CONCATENATE($E106,"-8"),InputData!$AA:$AA,0)))=TRUE,0,INDEX(InputData!$R:$R,MATCH(CONCATENATE($E106,"-8"),InputData!$AA:$AA,0))))</f>
        <v>0</v>
      </c>
      <c r="AD106" s="66">
        <f>IF($A106="","",IF(ISERROR(INDEX(InputData!$R:$R,MATCH(CONCATENATE($E106,"-9"),InputData!$AA:$AA,0)))=TRUE,0,INDEX(InputData!$R:$R,MATCH(CONCATENATE($E106,"-9"),InputData!$AA:$AA,0))))</f>
        <v>0</v>
      </c>
      <c r="AE106" s="66">
        <f>IF($A106="","",IF(ISERROR(INDEX(InputData!$R:$R,MATCH(CONCATENATE($E106,"-10"),InputData!$AA:$AA,0)))=TRUE,0,INDEX(InputData!$R:$R,MATCH(CONCATENATE($E106,"-10"),InputData!$AA:$AA,0))))</f>
        <v>0</v>
      </c>
      <c r="AF106" s="173">
        <f t="shared" si="10"/>
        <v>0</v>
      </c>
      <c r="AG106" s="168">
        <f t="shared" si="11"/>
        <v>0</v>
      </c>
    </row>
    <row r="107" spans="1:33" x14ac:dyDescent="0.25">
      <c r="A107" s="179" t="b">
        <f>IF(A106&lt;MAX(InputData!D:D),A106+1,IF(OR(A106="",A106=MAX(InputData!D:D)),""))</f>
        <v>0</v>
      </c>
      <c r="B107" s="4" t="e">
        <f>IF(A107="","",INDEX(InputData!K:K,MATCH($E107,InputData!$N:$N,0)))</f>
        <v>#N/A</v>
      </c>
      <c r="C107" s="3" t="e">
        <f>IF(A107="","",INDEX(InputData!L:L,MATCH($E107,InputData!$N:$N,0)))</f>
        <v>#N/A</v>
      </c>
      <c r="D107" s="3" t="e">
        <f>IF(A107="","",INDEX(InputData!M:M,MATCH($E107,InputData!$N:$N,0)))</f>
        <v>#N/A</v>
      </c>
      <c r="E107" s="3" t="str">
        <f>IF(A107="","",IF(ISERROR(VLOOKUP(A107,InputData!$D$2:$N$5001,11,FALSE))=TRUE,"",VLOOKUP(A107,InputData!$D$2:$N$5001,11,FALSE)))</f>
        <v/>
      </c>
      <c r="F107" s="58" t="str">
        <f>IF(H107="","",1*ISERROR(VLOOKUP(H107,H$1:H106,1,FALSE)))</f>
        <v/>
      </c>
      <c r="G107" s="58" t="str">
        <f>IF(F107=0,0,IF(F107="","",SUM(F$2:F107)))</f>
        <v/>
      </c>
      <c r="H107" s="144" t="str">
        <f t="shared" si="8"/>
        <v/>
      </c>
      <c r="I107" s="3">
        <f t="array" ref="I107">IF(A107="","",MAX(IF(InputData!$N$2:$N$5001=E107,InputData!$O$2:$O$5001)))</f>
        <v>0</v>
      </c>
      <c r="J107" s="146">
        <f>IF(A107="","",COUNTIF(InputData!N:N,E107))</f>
        <v>1048575</v>
      </c>
      <c r="K107" s="145" t="e">
        <f>IF($B107="","",VLOOKUP($B107,Baseline!A$2:F$101,4,FALSE))</f>
        <v>#N/A</v>
      </c>
      <c r="L107" s="58">
        <f t="array" ref="L107">IF($A107="","",MAX(IF(InputData!$N$2:$N$5001=$E107,InputData!W$2:W$5001)))</f>
        <v>0</v>
      </c>
      <c r="M107" s="58">
        <f t="array" ref="M107">IF($A107="","",MAX(IF(InputData!$N$2:$N$5001=$E107,InputData!X$2:X$5001)))</f>
        <v>0</v>
      </c>
      <c r="N107" s="58">
        <f t="array" ref="N107">IF($A107="","",MAX(IF(InputData!$N$2:$N$5001=$E107,InputData!Y$2:Y$5001)))</f>
        <v>0</v>
      </c>
      <c r="O107" s="58">
        <f t="array" ref="O107">IF($A107="","",MAX(IF(InputData!$N$2:$N$5001=$E107,InputData!Z$2:Z$5001)))</f>
        <v>0</v>
      </c>
      <c r="P107" s="146">
        <f t="shared" si="9"/>
        <v>0</v>
      </c>
      <c r="Q107" s="163" t="e">
        <f>IF($B107="","",VLOOKUP($B107,Baseline!A$2:F$101,5,FALSE))</f>
        <v>#N/A</v>
      </c>
      <c r="R107" s="6">
        <f t="array" ref="R107">IF($A107="","",SUM(IF(InputData!$N$2:$N$5001=$E107,InputData!$Q$2:$Q$5001))/COUNTIF(InputData!$N$2:$N$5001,$E107))</f>
        <v>0</v>
      </c>
      <c r="S107" s="6">
        <f t="array" ref="S107">IF($A107="","",IF(ISERROR(STDEV(IF(InputData!$N$2:$N$5001=$E107,InputData!$Q$2:$Q$5001))),"",STDEV(IF(InputData!$N$2:$N$5001=$E107,InputData!$Q$2:$Q$5001))))</f>
        <v>0</v>
      </c>
      <c r="T107" s="164">
        <f t="array" ref="T107">IF($A107="","",IF(ISERROR(STDEV(IF(InputData!$G$2:$G$5001=$H107,InputData!$Q$2:$Q$5001))),"",STDEV(IF(InputData!$G$2:$G$5001=$H107,InputData!$Q$2:$Q$5001))))</f>
        <v>0</v>
      </c>
      <c r="U107" s="172" t="e">
        <f>IF($B107="","",VLOOKUP($B107,Baseline!A$2:F$101,6,FALSE))</f>
        <v>#N/A</v>
      </c>
      <c r="V107" s="66">
        <f>IF($A107="","",IF(ISERROR(INDEX(InputData!$R:$R,MATCH(CONCATENATE($E107,"-1"),InputData!$AA:$AA,0)))=TRUE,0,INDEX(InputData!$R:$R,MATCH(CONCATENATE($E107,"-1"),InputData!$AA:$AA,0))))</f>
        <v>0</v>
      </c>
      <c r="W107" s="66">
        <f>IF($A107="","",IF(ISERROR(INDEX(InputData!$R:$R,MATCH(CONCATENATE($E107,"-2"),InputData!$AA:$AA,0)))=TRUE,0,INDEX(InputData!$R:$R,MATCH(CONCATENATE($E107,"-2"),InputData!$AA:$AA,0))))</f>
        <v>0</v>
      </c>
      <c r="X107" s="66">
        <f>IF($A107="","",IF(ISERROR(INDEX(InputData!$R:$R,MATCH(CONCATENATE($E107,"-3"),InputData!$AA:$AA,0)))=TRUE,0,INDEX(InputData!$R:$R,MATCH(CONCATENATE($E107,"-3"),InputData!$AA:$AA,0))))</f>
        <v>0</v>
      </c>
      <c r="Y107" s="66">
        <f>IF($A107="","",IF(ISERROR(INDEX(InputData!$R:$R,MATCH(CONCATENATE($E107,"-4"),InputData!$AA:$AA,0)))=TRUE,0,INDEX(InputData!$R:$R,MATCH(CONCATENATE($E107,"-4"),InputData!$AA:$AA,0))))</f>
        <v>0</v>
      </c>
      <c r="Z107" s="66">
        <f>IF($A107="","",IF(ISERROR(INDEX(InputData!$R:$R,MATCH(CONCATENATE($E107,"-5"),InputData!$AA:$AA,0)))=TRUE,0,INDEX(InputData!$R:$R,MATCH(CONCATENATE($E107,"-5"),InputData!$AA:$AA,0))))</f>
        <v>0</v>
      </c>
      <c r="AA107" s="66">
        <f>IF($A107="","",IF(ISERROR(INDEX(InputData!$R:$R,MATCH(CONCATENATE($E107,"-6"),InputData!$AA:$AA,0)))=TRUE,0,INDEX(InputData!$R:$R,MATCH(CONCATENATE($E107,"-6"),InputData!$AA:$AA,0))))</f>
        <v>0</v>
      </c>
      <c r="AB107" s="66">
        <f>IF($A107="","",IF(ISERROR(INDEX(InputData!$R:$R,MATCH(CONCATENATE($E107,"-7"),InputData!$AA:$AA,0)))=TRUE,0,INDEX(InputData!$R:$R,MATCH(CONCATENATE($E107,"-7"),InputData!$AA:$AA,0))))</f>
        <v>0</v>
      </c>
      <c r="AC107" s="66">
        <f>IF($A107="","",IF(ISERROR(INDEX(InputData!$R:$R,MATCH(CONCATENATE($E107,"-8"),InputData!$AA:$AA,0)))=TRUE,0,INDEX(InputData!$R:$R,MATCH(CONCATENATE($E107,"-8"),InputData!$AA:$AA,0))))</f>
        <v>0</v>
      </c>
      <c r="AD107" s="66">
        <f>IF($A107="","",IF(ISERROR(INDEX(InputData!$R:$R,MATCH(CONCATENATE($E107,"-9"),InputData!$AA:$AA,0)))=TRUE,0,INDEX(InputData!$R:$R,MATCH(CONCATENATE($E107,"-9"),InputData!$AA:$AA,0))))</f>
        <v>0</v>
      </c>
      <c r="AE107" s="66">
        <f>IF($A107="","",IF(ISERROR(INDEX(InputData!$R:$R,MATCH(CONCATENATE($E107,"-10"),InputData!$AA:$AA,0)))=TRUE,0,INDEX(InputData!$R:$R,MATCH(CONCATENATE($E107,"-10"),InputData!$AA:$AA,0))))</f>
        <v>0</v>
      </c>
      <c r="AF107" s="173">
        <f t="shared" si="10"/>
        <v>0</v>
      </c>
      <c r="AG107" s="168">
        <f t="shared" si="11"/>
        <v>0</v>
      </c>
    </row>
    <row r="108" spans="1:33" x14ac:dyDescent="0.25">
      <c r="A108" s="179" t="b">
        <f>IF(A107&lt;MAX(InputData!D:D),A107+1,IF(OR(A107="",A107=MAX(InputData!D:D)),""))</f>
        <v>0</v>
      </c>
      <c r="B108" s="4" t="e">
        <f>IF(A108="","",INDEX(InputData!K:K,MATCH($E108,InputData!$N:$N,0)))</f>
        <v>#N/A</v>
      </c>
      <c r="C108" s="3" t="e">
        <f>IF(A108="","",INDEX(InputData!L:L,MATCH($E108,InputData!$N:$N,0)))</f>
        <v>#N/A</v>
      </c>
      <c r="D108" s="3" t="e">
        <f>IF(A108="","",INDEX(InputData!M:M,MATCH($E108,InputData!$N:$N,0)))</f>
        <v>#N/A</v>
      </c>
      <c r="E108" s="3" t="str">
        <f>IF(A108="","",IF(ISERROR(VLOOKUP(A108,InputData!$D$2:$N$5001,11,FALSE))=TRUE,"",VLOOKUP(A108,InputData!$D$2:$N$5001,11,FALSE)))</f>
        <v/>
      </c>
      <c r="F108" s="58" t="str">
        <f>IF(H108="","",1*ISERROR(VLOOKUP(H108,H$1:H107,1,FALSE)))</f>
        <v/>
      </c>
      <c r="G108" s="58" t="str">
        <f>IF(F108=0,0,IF(F108="","",SUM(F$2:F108)))</f>
        <v/>
      </c>
      <c r="H108" s="144" t="str">
        <f t="shared" si="8"/>
        <v/>
      </c>
      <c r="I108" s="3">
        <f t="array" ref="I108">IF(A108="","",MAX(IF(InputData!$N$2:$N$5001=E108,InputData!$O$2:$O$5001)))</f>
        <v>0</v>
      </c>
      <c r="J108" s="146">
        <f>IF(A108="","",COUNTIF(InputData!N:N,E108))</f>
        <v>1048575</v>
      </c>
      <c r="K108" s="145" t="e">
        <f>IF($B108="","",VLOOKUP($B108,Baseline!A$2:F$101,4,FALSE))</f>
        <v>#N/A</v>
      </c>
      <c r="L108" s="58">
        <f t="array" ref="L108">IF($A108="","",MAX(IF(InputData!$N$2:$N$5001=$E108,InputData!W$2:W$5001)))</f>
        <v>0</v>
      </c>
      <c r="M108" s="58">
        <f t="array" ref="M108">IF($A108="","",MAX(IF(InputData!$N$2:$N$5001=$E108,InputData!X$2:X$5001)))</f>
        <v>0</v>
      </c>
      <c r="N108" s="58">
        <f t="array" ref="N108">IF($A108="","",MAX(IF(InputData!$N$2:$N$5001=$E108,InputData!Y$2:Y$5001)))</f>
        <v>0</v>
      </c>
      <c r="O108" s="58">
        <f t="array" ref="O108">IF($A108="","",MAX(IF(InputData!$N$2:$N$5001=$E108,InputData!Z$2:Z$5001)))</f>
        <v>0</v>
      </c>
      <c r="P108" s="146">
        <f t="shared" si="9"/>
        <v>0</v>
      </c>
      <c r="Q108" s="163" t="e">
        <f>IF($B108="","",VLOOKUP($B108,Baseline!A$2:F$101,5,FALSE))</f>
        <v>#N/A</v>
      </c>
      <c r="R108" s="6">
        <f t="array" ref="R108">IF($A108="","",SUM(IF(InputData!$N$2:$N$5001=$E108,InputData!$Q$2:$Q$5001))/COUNTIF(InputData!$N$2:$N$5001,$E108))</f>
        <v>0</v>
      </c>
      <c r="S108" s="6">
        <f t="array" ref="S108">IF($A108="","",IF(ISERROR(STDEV(IF(InputData!$N$2:$N$5001=$E108,InputData!$Q$2:$Q$5001))),"",STDEV(IF(InputData!$N$2:$N$5001=$E108,InputData!$Q$2:$Q$5001))))</f>
        <v>0</v>
      </c>
      <c r="T108" s="164">
        <f t="array" ref="T108">IF($A108="","",IF(ISERROR(STDEV(IF(InputData!$G$2:$G$5001=$H108,InputData!$Q$2:$Q$5001))),"",STDEV(IF(InputData!$G$2:$G$5001=$H108,InputData!$Q$2:$Q$5001))))</f>
        <v>0</v>
      </c>
      <c r="U108" s="172" t="e">
        <f>IF($B108="","",VLOOKUP($B108,Baseline!A$2:F$101,6,FALSE))</f>
        <v>#N/A</v>
      </c>
      <c r="V108" s="66">
        <f>IF($A108="","",IF(ISERROR(INDEX(InputData!$R:$R,MATCH(CONCATENATE($E108,"-1"),InputData!$AA:$AA,0)))=TRUE,0,INDEX(InputData!$R:$R,MATCH(CONCATENATE($E108,"-1"),InputData!$AA:$AA,0))))</f>
        <v>0</v>
      </c>
      <c r="W108" s="66">
        <f>IF($A108="","",IF(ISERROR(INDEX(InputData!$R:$R,MATCH(CONCATENATE($E108,"-2"),InputData!$AA:$AA,0)))=TRUE,0,INDEX(InputData!$R:$R,MATCH(CONCATENATE($E108,"-2"),InputData!$AA:$AA,0))))</f>
        <v>0</v>
      </c>
      <c r="X108" s="66">
        <f>IF($A108="","",IF(ISERROR(INDEX(InputData!$R:$R,MATCH(CONCATENATE($E108,"-3"),InputData!$AA:$AA,0)))=TRUE,0,INDEX(InputData!$R:$R,MATCH(CONCATENATE($E108,"-3"),InputData!$AA:$AA,0))))</f>
        <v>0</v>
      </c>
      <c r="Y108" s="66">
        <f>IF($A108="","",IF(ISERROR(INDEX(InputData!$R:$R,MATCH(CONCATENATE($E108,"-4"),InputData!$AA:$AA,0)))=TRUE,0,INDEX(InputData!$R:$R,MATCH(CONCATENATE($E108,"-4"),InputData!$AA:$AA,0))))</f>
        <v>0</v>
      </c>
      <c r="Z108" s="66">
        <f>IF($A108="","",IF(ISERROR(INDEX(InputData!$R:$R,MATCH(CONCATENATE($E108,"-5"),InputData!$AA:$AA,0)))=TRUE,0,INDEX(InputData!$R:$R,MATCH(CONCATENATE($E108,"-5"),InputData!$AA:$AA,0))))</f>
        <v>0</v>
      </c>
      <c r="AA108" s="66">
        <f>IF($A108="","",IF(ISERROR(INDEX(InputData!$R:$R,MATCH(CONCATENATE($E108,"-6"),InputData!$AA:$AA,0)))=TRUE,0,INDEX(InputData!$R:$R,MATCH(CONCATENATE($E108,"-6"),InputData!$AA:$AA,0))))</f>
        <v>0</v>
      </c>
      <c r="AB108" s="66">
        <f>IF($A108="","",IF(ISERROR(INDEX(InputData!$R:$R,MATCH(CONCATENATE($E108,"-7"),InputData!$AA:$AA,0)))=TRUE,0,INDEX(InputData!$R:$R,MATCH(CONCATENATE($E108,"-7"),InputData!$AA:$AA,0))))</f>
        <v>0</v>
      </c>
      <c r="AC108" s="66">
        <f>IF($A108="","",IF(ISERROR(INDEX(InputData!$R:$R,MATCH(CONCATENATE($E108,"-8"),InputData!$AA:$AA,0)))=TRUE,0,INDEX(InputData!$R:$R,MATCH(CONCATENATE($E108,"-8"),InputData!$AA:$AA,0))))</f>
        <v>0</v>
      </c>
      <c r="AD108" s="66">
        <f>IF($A108="","",IF(ISERROR(INDEX(InputData!$R:$R,MATCH(CONCATENATE($E108,"-9"),InputData!$AA:$AA,0)))=TRUE,0,INDEX(InputData!$R:$R,MATCH(CONCATENATE($E108,"-9"),InputData!$AA:$AA,0))))</f>
        <v>0</v>
      </c>
      <c r="AE108" s="66">
        <f>IF($A108="","",IF(ISERROR(INDEX(InputData!$R:$R,MATCH(CONCATENATE($E108,"-10"),InputData!$AA:$AA,0)))=TRUE,0,INDEX(InputData!$R:$R,MATCH(CONCATENATE($E108,"-10"),InputData!$AA:$AA,0))))</f>
        <v>0</v>
      </c>
      <c r="AF108" s="173">
        <f t="shared" si="10"/>
        <v>0</v>
      </c>
      <c r="AG108" s="168">
        <f t="shared" si="11"/>
        <v>0</v>
      </c>
    </row>
    <row r="109" spans="1:33" x14ac:dyDescent="0.25">
      <c r="A109" s="179" t="b">
        <f>IF(A108&lt;MAX(InputData!D:D),A108+1,IF(OR(A108="",A108=MAX(InputData!D:D)),""))</f>
        <v>0</v>
      </c>
      <c r="B109" s="4" t="e">
        <f>IF(A109="","",INDEX(InputData!K:K,MATCH($E109,InputData!$N:$N,0)))</f>
        <v>#N/A</v>
      </c>
      <c r="C109" s="3" t="e">
        <f>IF(A109="","",INDEX(InputData!L:L,MATCH($E109,InputData!$N:$N,0)))</f>
        <v>#N/A</v>
      </c>
      <c r="D109" s="3" t="e">
        <f>IF(A109="","",INDEX(InputData!M:M,MATCH($E109,InputData!$N:$N,0)))</f>
        <v>#N/A</v>
      </c>
      <c r="E109" s="3" t="str">
        <f>IF(A109="","",IF(ISERROR(VLOOKUP(A109,InputData!$D$2:$N$5001,11,FALSE))=TRUE,"",VLOOKUP(A109,InputData!$D$2:$N$5001,11,FALSE)))</f>
        <v/>
      </c>
      <c r="F109" s="58" t="str">
        <f>IF(H109="","",1*ISERROR(VLOOKUP(H109,H$1:H108,1,FALSE)))</f>
        <v/>
      </c>
      <c r="G109" s="58" t="str">
        <f>IF(F109=0,0,IF(F109="","",SUM(F$2:F109)))</f>
        <v/>
      </c>
      <c r="H109" s="144" t="str">
        <f t="shared" si="8"/>
        <v/>
      </c>
      <c r="I109" s="3">
        <f t="array" ref="I109">IF(A109="","",MAX(IF(InputData!$N$2:$N$5001=E109,InputData!$O$2:$O$5001)))</f>
        <v>0</v>
      </c>
      <c r="J109" s="146">
        <f>IF(A109="","",COUNTIF(InputData!N:N,E109))</f>
        <v>1048575</v>
      </c>
      <c r="K109" s="145" t="e">
        <f>IF($B109="","",VLOOKUP($B109,Baseline!A$2:F$101,4,FALSE))</f>
        <v>#N/A</v>
      </c>
      <c r="L109" s="58">
        <f t="array" ref="L109">IF($A109="","",MAX(IF(InputData!$N$2:$N$5001=$E109,InputData!W$2:W$5001)))</f>
        <v>0</v>
      </c>
      <c r="M109" s="58">
        <f t="array" ref="M109">IF($A109="","",MAX(IF(InputData!$N$2:$N$5001=$E109,InputData!X$2:X$5001)))</f>
        <v>0</v>
      </c>
      <c r="N109" s="58">
        <f t="array" ref="N109">IF($A109="","",MAX(IF(InputData!$N$2:$N$5001=$E109,InputData!Y$2:Y$5001)))</f>
        <v>0</v>
      </c>
      <c r="O109" s="58">
        <f t="array" ref="O109">IF($A109="","",MAX(IF(InputData!$N$2:$N$5001=$E109,InputData!Z$2:Z$5001)))</f>
        <v>0</v>
      </c>
      <c r="P109" s="146">
        <f t="shared" si="9"/>
        <v>0</v>
      </c>
      <c r="Q109" s="163" t="e">
        <f>IF($B109="","",VLOOKUP($B109,Baseline!A$2:F$101,5,FALSE))</f>
        <v>#N/A</v>
      </c>
      <c r="R109" s="6">
        <f t="array" ref="R109">IF($A109="","",SUM(IF(InputData!$N$2:$N$5001=$E109,InputData!$Q$2:$Q$5001))/COUNTIF(InputData!$N$2:$N$5001,$E109))</f>
        <v>0</v>
      </c>
      <c r="S109" s="6">
        <f t="array" ref="S109">IF($A109="","",IF(ISERROR(STDEV(IF(InputData!$N$2:$N$5001=$E109,InputData!$Q$2:$Q$5001))),"",STDEV(IF(InputData!$N$2:$N$5001=$E109,InputData!$Q$2:$Q$5001))))</f>
        <v>0</v>
      </c>
      <c r="T109" s="164">
        <f t="array" ref="T109">IF($A109="","",IF(ISERROR(STDEV(IF(InputData!$G$2:$G$5001=$H109,InputData!$Q$2:$Q$5001))),"",STDEV(IF(InputData!$G$2:$G$5001=$H109,InputData!$Q$2:$Q$5001))))</f>
        <v>0</v>
      </c>
      <c r="U109" s="172" t="e">
        <f>IF($B109="","",VLOOKUP($B109,Baseline!A$2:F$101,6,FALSE))</f>
        <v>#N/A</v>
      </c>
      <c r="V109" s="66">
        <f>IF($A109="","",IF(ISERROR(INDEX(InputData!$R:$R,MATCH(CONCATENATE($E109,"-1"),InputData!$AA:$AA,0)))=TRUE,0,INDEX(InputData!$R:$R,MATCH(CONCATENATE($E109,"-1"),InputData!$AA:$AA,0))))</f>
        <v>0</v>
      </c>
      <c r="W109" s="66">
        <f>IF($A109="","",IF(ISERROR(INDEX(InputData!$R:$R,MATCH(CONCATENATE($E109,"-2"),InputData!$AA:$AA,0)))=TRUE,0,INDEX(InputData!$R:$R,MATCH(CONCATENATE($E109,"-2"),InputData!$AA:$AA,0))))</f>
        <v>0</v>
      </c>
      <c r="X109" s="66">
        <f>IF($A109="","",IF(ISERROR(INDEX(InputData!$R:$R,MATCH(CONCATENATE($E109,"-3"),InputData!$AA:$AA,0)))=TRUE,0,INDEX(InputData!$R:$R,MATCH(CONCATENATE($E109,"-3"),InputData!$AA:$AA,0))))</f>
        <v>0</v>
      </c>
      <c r="Y109" s="66">
        <f>IF($A109="","",IF(ISERROR(INDEX(InputData!$R:$R,MATCH(CONCATENATE($E109,"-4"),InputData!$AA:$AA,0)))=TRUE,0,INDEX(InputData!$R:$R,MATCH(CONCATENATE($E109,"-4"),InputData!$AA:$AA,0))))</f>
        <v>0</v>
      </c>
      <c r="Z109" s="66">
        <f>IF($A109="","",IF(ISERROR(INDEX(InputData!$R:$R,MATCH(CONCATENATE($E109,"-5"),InputData!$AA:$AA,0)))=TRUE,0,INDEX(InputData!$R:$R,MATCH(CONCATENATE($E109,"-5"),InputData!$AA:$AA,0))))</f>
        <v>0</v>
      </c>
      <c r="AA109" s="66">
        <f>IF($A109="","",IF(ISERROR(INDEX(InputData!$R:$R,MATCH(CONCATENATE($E109,"-6"),InputData!$AA:$AA,0)))=TRUE,0,INDEX(InputData!$R:$R,MATCH(CONCATENATE($E109,"-6"),InputData!$AA:$AA,0))))</f>
        <v>0</v>
      </c>
      <c r="AB109" s="66">
        <f>IF($A109="","",IF(ISERROR(INDEX(InputData!$R:$R,MATCH(CONCATENATE($E109,"-7"),InputData!$AA:$AA,0)))=TRUE,0,INDEX(InputData!$R:$R,MATCH(CONCATENATE($E109,"-7"),InputData!$AA:$AA,0))))</f>
        <v>0</v>
      </c>
      <c r="AC109" s="66">
        <f>IF($A109="","",IF(ISERROR(INDEX(InputData!$R:$R,MATCH(CONCATENATE($E109,"-8"),InputData!$AA:$AA,0)))=TRUE,0,INDEX(InputData!$R:$R,MATCH(CONCATENATE($E109,"-8"),InputData!$AA:$AA,0))))</f>
        <v>0</v>
      </c>
      <c r="AD109" s="66">
        <f>IF($A109="","",IF(ISERROR(INDEX(InputData!$R:$R,MATCH(CONCATENATE($E109,"-9"),InputData!$AA:$AA,0)))=TRUE,0,INDEX(InputData!$R:$R,MATCH(CONCATENATE($E109,"-9"),InputData!$AA:$AA,0))))</f>
        <v>0</v>
      </c>
      <c r="AE109" s="66">
        <f>IF($A109="","",IF(ISERROR(INDEX(InputData!$R:$R,MATCH(CONCATENATE($E109,"-10"),InputData!$AA:$AA,0)))=TRUE,0,INDEX(InputData!$R:$R,MATCH(CONCATENATE($E109,"-10"),InputData!$AA:$AA,0))))</f>
        <v>0</v>
      </c>
      <c r="AF109" s="173">
        <f t="shared" si="10"/>
        <v>0</v>
      </c>
      <c r="AG109" s="168">
        <f t="shared" si="11"/>
        <v>0</v>
      </c>
    </row>
    <row r="110" spans="1:33" x14ac:dyDescent="0.25">
      <c r="A110" s="179" t="b">
        <f>IF(A109&lt;MAX(InputData!D:D),A109+1,IF(OR(A109="",A109=MAX(InputData!D:D)),""))</f>
        <v>0</v>
      </c>
      <c r="B110" s="4" t="e">
        <f>IF(A110="","",INDEX(InputData!K:K,MATCH($E110,InputData!$N:$N,0)))</f>
        <v>#N/A</v>
      </c>
      <c r="C110" s="3" t="e">
        <f>IF(A110="","",INDEX(InputData!L:L,MATCH($E110,InputData!$N:$N,0)))</f>
        <v>#N/A</v>
      </c>
      <c r="D110" s="3" t="e">
        <f>IF(A110="","",INDEX(InputData!M:M,MATCH($E110,InputData!$N:$N,0)))</f>
        <v>#N/A</v>
      </c>
      <c r="E110" s="3" t="str">
        <f>IF(A110="","",IF(ISERROR(VLOOKUP(A110,InputData!$D$2:$N$5001,11,FALSE))=TRUE,"",VLOOKUP(A110,InputData!$D$2:$N$5001,11,FALSE)))</f>
        <v/>
      </c>
      <c r="F110" s="58" t="str">
        <f>IF(H110="","",1*ISERROR(VLOOKUP(H110,H$1:H109,1,FALSE)))</f>
        <v/>
      </c>
      <c r="G110" s="58" t="str">
        <f>IF(F110=0,0,IF(F110="","",SUM(F$2:F110)))</f>
        <v/>
      </c>
      <c r="H110" s="144" t="str">
        <f t="shared" si="8"/>
        <v/>
      </c>
      <c r="I110" s="3">
        <f t="array" ref="I110">IF(A110="","",MAX(IF(InputData!$N$2:$N$5001=E110,InputData!$O$2:$O$5001)))</f>
        <v>0</v>
      </c>
      <c r="J110" s="146">
        <f>IF(A110="","",COUNTIF(InputData!N:N,E110))</f>
        <v>1048575</v>
      </c>
      <c r="K110" s="145" t="e">
        <f>IF($B110="","",VLOOKUP($B110,Baseline!A$2:F$101,4,FALSE))</f>
        <v>#N/A</v>
      </c>
      <c r="L110" s="58">
        <f t="array" ref="L110">IF($A110="","",MAX(IF(InputData!$N$2:$N$5001=$E110,InputData!W$2:W$5001)))</f>
        <v>0</v>
      </c>
      <c r="M110" s="58">
        <f t="array" ref="M110">IF($A110="","",MAX(IF(InputData!$N$2:$N$5001=$E110,InputData!X$2:X$5001)))</f>
        <v>0</v>
      </c>
      <c r="N110" s="58">
        <f t="array" ref="N110">IF($A110="","",MAX(IF(InputData!$N$2:$N$5001=$E110,InputData!Y$2:Y$5001)))</f>
        <v>0</v>
      </c>
      <c r="O110" s="58">
        <f t="array" ref="O110">IF($A110="","",MAX(IF(InputData!$N$2:$N$5001=$E110,InputData!Z$2:Z$5001)))</f>
        <v>0</v>
      </c>
      <c r="P110" s="146">
        <f t="shared" si="9"/>
        <v>0</v>
      </c>
      <c r="Q110" s="163" t="e">
        <f>IF($B110="","",VLOOKUP($B110,Baseline!A$2:F$101,5,FALSE))</f>
        <v>#N/A</v>
      </c>
      <c r="R110" s="6">
        <f t="array" ref="R110">IF($A110="","",SUM(IF(InputData!$N$2:$N$5001=$E110,InputData!$Q$2:$Q$5001))/COUNTIF(InputData!$N$2:$N$5001,$E110))</f>
        <v>0</v>
      </c>
      <c r="S110" s="6">
        <f t="array" ref="S110">IF($A110="","",IF(ISERROR(STDEV(IF(InputData!$N$2:$N$5001=$E110,InputData!$Q$2:$Q$5001))),"",STDEV(IF(InputData!$N$2:$N$5001=$E110,InputData!$Q$2:$Q$5001))))</f>
        <v>0</v>
      </c>
      <c r="T110" s="164">
        <f t="array" ref="T110">IF($A110="","",IF(ISERROR(STDEV(IF(InputData!$G$2:$G$5001=$H110,InputData!$Q$2:$Q$5001))),"",STDEV(IF(InputData!$G$2:$G$5001=$H110,InputData!$Q$2:$Q$5001))))</f>
        <v>0</v>
      </c>
      <c r="U110" s="172" t="e">
        <f>IF($B110="","",VLOOKUP($B110,Baseline!A$2:F$101,6,FALSE))</f>
        <v>#N/A</v>
      </c>
      <c r="V110" s="66">
        <f>IF($A110="","",IF(ISERROR(INDEX(InputData!$R:$R,MATCH(CONCATENATE($E110,"-1"),InputData!$AA:$AA,0)))=TRUE,0,INDEX(InputData!$R:$R,MATCH(CONCATENATE($E110,"-1"),InputData!$AA:$AA,0))))</f>
        <v>0</v>
      </c>
      <c r="W110" s="66">
        <f>IF($A110="","",IF(ISERROR(INDEX(InputData!$R:$R,MATCH(CONCATENATE($E110,"-2"),InputData!$AA:$AA,0)))=TRUE,0,INDEX(InputData!$R:$R,MATCH(CONCATENATE($E110,"-2"),InputData!$AA:$AA,0))))</f>
        <v>0</v>
      </c>
      <c r="X110" s="66">
        <f>IF($A110="","",IF(ISERROR(INDEX(InputData!$R:$R,MATCH(CONCATENATE($E110,"-3"),InputData!$AA:$AA,0)))=TRUE,0,INDEX(InputData!$R:$R,MATCH(CONCATENATE($E110,"-3"),InputData!$AA:$AA,0))))</f>
        <v>0</v>
      </c>
      <c r="Y110" s="66">
        <f>IF($A110="","",IF(ISERROR(INDEX(InputData!$R:$R,MATCH(CONCATENATE($E110,"-4"),InputData!$AA:$AA,0)))=TRUE,0,INDEX(InputData!$R:$R,MATCH(CONCATENATE($E110,"-4"),InputData!$AA:$AA,0))))</f>
        <v>0</v>
      </c>
      <c r="Z110" s="66">
        <f>IF($A110="","",IF(ISERROR(INDEX(InputData!$R:$R,MATCH(CONCATENATE($E110,"-5"),InputData!$AA:$AA,0)))=TRUE,0,INDEX(InputData!$R:$R,MATCH(CONCATENATE($E110,"-5"),InputData!$AA:$AA,0))))</f>
        <v>0</v>
      </c>
      <c r="AA110" s="66">
        <f>IF($A110="","",IF(ISERROR(INDEX(InputData!$R:$R,MATCH(CONCATENATE($E110,"-6"),InputData!$AA:$AA,0)))=TRUE,0,INDEX(InputData!$R:$R,MATCH(CONCATENATE($E110,"-6"),InputData!$AA:$AA,0))))</f>
        <v>0</v>
      </c>
      <c r="AB110" s="66">
        <f>IF($A110="","",IF(ISERROR(INDEX(InputData!$R:$R,MATCH(CONCATENATE($E110,"-7"),InputData!$AA:$AA,0)))=TRUE,0,INDEX(InputData!$R:$R,MATCH(CONCATENATE($E110,"-7"),InputData!$AA:$AA,0))))</f>
        <v>0</v>
      </c>
      <c r="AC110" s="66">
        <f>IF($A110="","",IF(ISERROR(INDEX(InputData!$R:$R,MATCH(CONCATENATE($E110,"-8"),InputData!$AA:$AA,0)))=TRUE,0,INDEX(InputData!$R:$R,MATCH(CONCATENATE($E110,"-8"),InputData!$AA:$AA,0))))</f>
        <v>0</v>
      </c>
      <c r="AD110" s="66">
        <f>IF($A110="","",IF(ISERROR(INDEX(InputData!$R:$R,MATCH(CONCATENATE($E110,"-9"),InputData!$AA:$AA,0)))=TRUE,0,INDEX(InputData!$R:$R,MATCH(CONCATENATE($E110,"-9"),InputData!$AA:$AA,0))))</f>
        <v>0</v>
      </c>
      <c r="AE110" s="66">
        <f>IF($A110="","",IF(ISERROR(INDEX(InputData!$R:$R,MATCH(CONCATENATE($E110,"-10"),InputData!$AA:$AA,0)))=TRUE,0,INDEX(InputData!$R:$R,MATCH(CONCATENATE($E110,"-10"),InputData!$AA:$AA,0))))</f>
        <v>0</v>
      </c>
      <c r="AF110" s="173">
        <f t="shared" si="10"/>
        <v>0</v>
      </c>
      <c r="AG110" s="168">
        <f t="shared" si="11"/>
        <v>0</v>
      </c>
    </row>
    <row r="111" spans="1:33" x14ac:dyDescent="0.25">
      <c r="A111" s="179" t="b">
        <f>IF(A110&lt;MAX(InputData!D:D),A110+1,IF(OR(A110="",A110=MAX(InputData!D:D)),""))</f>
        <v>0</v>
      </c>
      <c r="B111" s="4" t="e">
        <f>IF(A111="","",INDEX(InputData!K:K,MATCH($E111,InputData!$N:$N,0)))</f>
        <v>#N/A</v>
      </c>
      <c r="C111" s="3" t="e">
        <f>IF(A111="","",INDEX(InputData!L:L,MATCH($E111,InputData!$N:$N,0)))</f>
        <v>#N/A</v>
      </c>
      <c r="D111" s="3" t="e">
        <f>IF(A111="","",INDEX(InputData!M:M,MATCH($E111,InputData!$N:$N,0)))</f>
        <v>#N/A</v>
      </c>
      <c r="E111" s="3" t="str">
        <f>IF(A111="","",IF(ISERROR(VLOOKUP(A111,InputData!$D$2:$N$5001,11,FALSE))=TRUE,"",VLOOKUP(A111,InputData!$D$2:$N$5001,11,FALSE)))</f>
        <v/>
      </c>
      <c r="F111" s="58" t="str">
        <f>IF(H111="","",1*ISERROR(VLOOKUP(H111,H$1:H110,1,FALSE)))</f>
        <v/>
      </c>
      <c r="G111" s="58" t="str">
        <f>IF(F111=0,0,IF(F111="","",SUM(F$2:F111)))</f>
        <v/>
      </c>
      <c r="H111" s="144" t="str">
        <f t="shared" si="8"/>
        <v/>
      </c>
      <c r="I111" s="3">
        <f t="array" ref="I111">IF(A111="","",MAX(IF(InputData!$N$2:$N$5001=E111,InputData!$O$2:$O$5001)))</f>
        <v>0</v>
      </c>
      <c r="J111" s="146">
        <f>IF(A111="","",COUNTIF(InputData!N:N,E111))</f>
        <v>1048575</v>
      </c>
      <c r="K111" s="145" t="e">
        <f>IF($B111="","",VLOOKUP($B111,Baseline!A$2:F$101,4,FALSE))</f>
        <v>#N/A</v>
      </c>
      <c r="L111" s="58">
        <f t="array" ref="L111">IF($A111="","",MAX(IF(InputData!$N$2:$N$5001=$E111,InputData!W$2:W$5001)))</f>
        <v>0</v>
      </c>
      <c r="M111" s="58">
        <f t="array" ref="M111">IF($A111="","",MAX(IF(InputData!$N$2:$N$5001=$E111,InputData!X$2:X$5001)))</f>
        <v>0</v>
      </c>
      <c r="N111" s="58">
        <f t="array" ref="N111">IF($A111="","",MAX(IF(InputData!$N$2:$N$5001=$E111,InputData!Y$2:Y$5001)))</f>
        <v>0</v>
      </c>
      <c r="O111" s="58">
        <f t="array" ref="O111">IF($A111="","",MAX(IF(InputData!$N$2:$N$5001=$E111,InputData!Z$2:Z$5001)))</f>
        <v>0</v>
      </c>
      <c r="P111" s="146">
        <f t="shared" si="9"/>
        <v>0</v>
      </c>
      <c r="Q111" s="163" t="e">
        <f>IF($B111="","",VLOOKUP($B111,Baseline!A$2:F$101,5,FALSE))</f>
        <v>#N/A</v>
      </c>
      <c r="R111" s="6">
        <f t="array" ref="R111">IF($A111="","",SUM(IF(InputData!$N$2:$N$5001=$E111,InputData!$Q$2:$Q$5001))/COUNTIF(InputData!$N$2:$N$5001,$E111))</f>
        <v>0</v>
      </c>
      <c r="S111" s="6">
        <f t="array" ref="S111">IF($A111="","",IF(ISERROR(STDEV(IF(InputData!$N$2:$N$5001=$E111,InputData!$Q$2:$Q$5001))),"",STDEV(IF(InputData!$N$2:$N$5001=$E111,InputData!$Q$2:$Q$5001))))</f>
        <v>0</v>
      </c>
      <c r="T111" s="164">
        <f t="array" ref="T111">IF($A111="","",IF(ISERROR(STDEV(IF(InputData!$G$2:$G$5001=$H111,InputData!$Q$2:$Q$5001))),"",STDEV(IF(InputData!$G$2:$G$5001=$H111,InputData!$Q$2:$Q$5001))))</f>
        <v>0</v>
      </c>
      <c r="U111" s="172" t="e">
        <f>IF($B111="","",VLOOKUP($B111,Baseline!A$2:F$101,6,FALSE))</f>
        <v>#N/A</v>
      </c>
      <c r="V111" s="66">
        <f>IF($A111="","",IF(ISERROR(INDEX(InputData!$R:$R,MATCH(CONCATENATE($E111,"-1"),InputData!$AA:$AA,0)))=TRUE,0,INDEX(InputData!$R:$R,MATCH(CONCATENATE($E111,"-1"),InputData!$AA:$AA,0))))</f>
        <v>0</v>
      </c>
      <c r="W111" s="66">
        <f>IF($A111="","",IF(ISERROR(INDEX(InputData!$R:$R,MATCH(CONCATENATE($E111,"-2"),InputData!$AA:$AA,0)))=TRUE,0,INDEX(InputData!$R:$R,MATCH(CONCATENATE($E111,"-2"),InputData!$AA:$AA,0))))</f>
        <v>0</v>
      </c>
      <c r="X111" s="66">
        <f>IF($A111="","",IF(ISERROR(INDEX(InputData!$R:$R,MATCH(CONCATENATE($E111,"-3"),InputData!$AA:$AA,0)))=TRUE,0,INDEX(InputData!$R:$R,MATCH(CONCATENATE($E111,"-3"),InputData!$AA:$AA,0))))</f>
        <v>0</v>
      </c>
      <c r="Y111" s="66">
        <f>IF($A111="","",IF(ISERROR(INDEX(InputData!$R:$R,MATCH(CONCATENATE($E111,"-4"),InputData!$AA:$AA,0)))=TRUE,0,INDEX(InputData!$R:$R,MATCH(CONCATENATE($E111,"-4"),InputData!$AA:$AA,0))))</f>
        <v>0</v>
      </c>
      <c r="Z111" s="66">
        <f>IF($A111="","",IF(ISERROR(INDEX(InputData!$R:$R,MATCH(CONCATENATE($E111,"-5"),InputData!$AA:$AA,0)))=TRUE,0,INDEX(InputData!$R:$R,MATCH(CONCATENATE($E111,"-5"),InputData!$AA:$AA,0))))</f>
        <v>0</v>
      </c>
      <c r="AA111" s="66">
        <f>IF($A111="","",IF(ISERROR(INDEX(InputData!$R:$R,MATCH(CONCATENATE($E111,"-6"),InputData!$AA:$AA,0)))=TRUE,0,INDEX(InputData!$R:$R,MATCH(CONCATENATE($E111,"-6"),InputData!$AA:$AA,0))))</f>
        <v>0</v>
      </c>
      <c r="AB111" s="66">
        <f>IF($A111="","",IF(ISERROR(INDEX(InputData!$R:$R,MATCH(CONCATENATE($E111,"-7"),InputData!$AA:$AA,0)))=TRUE,0,INDEX(InputData!$R:$R,MATCH(CONCATENATE($E111,"-7"),InputData!$AA:$AA,0))))</f>
        <v>0</v>
      </c>
      <c r="AC111" s="66">
        <f>IF($A111="","",IF(ISERROR(INDEX(InputData!$R:$R,MATCH(CONCATENATE($E111,"-8"),InputData!$AA:$AA,0)))=TRUE,0,INDEX(InputData!$R:$R,MATCH(CONCATENATE($E111,"-8"),InputData!$AA:$AA,0))))</f>
        <v>0</v>
      </c>
      <c r="AD111" s="66">
        <f>IF($A111="","",IF(ISERROR(INDEX(InputData!$R:$R,MATCH(CONCATENATE($E111,"-9"),InputData!$AA:$AA,0)))=TRUE,0,INDEX(InputData!$R:$R,MATCH(CONCATENATE($E111,"-9"),InputData!$AA:$AA,0))))</f>
        <v>0</v>
      </c>
      <c r="AE111" s="66">
        <f>IF($A111="","",IF(ISERROR(INDEX(InputData!$R:$R,MATCH(CONCATENATE($E111,"-10"),InputData!$AA:$AA,0)))=TRUE,0,INDEX(InputData!$R:$R,MATCH(CONCATENATE($E111,"-10"),InputData!$AA:$AA,0))))</f>
        <v>0</v>
      </c>
      <c r="AF111" s="173">
        <f t="shared" si="10"/>
        <v>0</v>
      </c>
      <c r="AG111" s="168">
        <f t="shared" si="11"/>
        <v>0</v>
      </c>
    </row>
    <row r="112" spans="1:33" x14ac:dyDescent="0.25">
      <c r="A112" s="179" t="b">
        <f>IF(A111&lt;MAX(InputData!D:D),A111+1,IF(OR(A111="",A111=MAX(InputData!D:D)),""))</f>
        <v>0</v>
      </c>
      <c r="B112" s="4" t="e">
        <f>IF(A112="","",INDEX(InputData!K:K,MATCH($E112,InputData!$N:$N,0)))</f>
        <v>#N/A</v>
      </c>
      <c r="C112" s="3" t="e">
        <f>IF(A112="","",INDEX(InputData!L:L,MATCH($E112,InputData!$N:$N,0)))</f>
        <v>#N/A</v>
      </c>
      <c r="D112" s="3" t="e">
        <f>IF(A112="","",INDEX(InputData!M:M,MATCH($E112,InputData!$N:$N,0)))</f>
        <v>#N/A</v>
      </c>
      <c r="E112" s="3" t="str">
        <f>IF(A112="","",IF(ISERROR(VLOOKUP(A112,InputData!$D$2:$N$5001,11,FALSE))=TRUE,"",VLOOKUP(A112,InputData!$D$2:$N$5001,11,FALSE)))</f>
        <v/>
      </c>
      <c r="F112" s="58" t="str">
        <f>IF(H112="","",1*ISERROR(VLOOKUP(H112,H$1:H111,1,FALSE)))</f>
        <v/>
      </c>
      <c r="G112" s="58" t="str">
        <f>IF(F112=0,0,IF(F112="","",SUM(F$2:F112)))</f>
        <v/>
      </c>
      <c r="H112" s="144" t="str">
        <f t="shared" si="8"/>
        <v/>
      </c>
      <c r="I112" s="3">
        <f t="array" ref="I112">IF(A112="","",MAX(IF(InputData!$N$2:$N$5001=E112,InputData!$O$2:$O$5001)))</f>
        <v>0</v>
      </c>
      <c r="J112" s="146">
        <f>IF(A112="","",COUNTIF(InputData!N:N,E112))</f>
        <v>1048575</v>
      </c>
      <c r="K112" s="145" t="e">
        <f>IF($B112="","",VLOOKUP($B112,Baseline!A$2:F$101,4,FALSE))</f>
        <v>#N/A</v>
      </c>
      <c r="L112" s="58">
        <f t="array" ref="L112">IF($A112="","",MAX(IF(InputData!$N$2:$N$5001=$E112,InputData!W$2:W$5001)))</f>
        <v>0</v>
      </c>
      <c r="M112" s="58">
        <f t="array" ref="M112">IF($A112="","",MAX(IF(InputData!$N$2:$N$5001=$E112,InputData!X$2:X$5001)))</f>
        <v>0</v>
      </c>
      <c r="N112" s="58">
        <f t="array" ref="N112">IF($A112="","",MAX(IF(InputData!$N$2:$N$5001=$E112,InputData!Y$2:Y$5001)))</f>
        <v>0</v>
      </c>
      <c r="O112" s="58">
        <f t="array" ref="O112">IF($A112="","",MAX(IF(InputData!$N$2:$N$5001=$E112,InputData!Z$2:Z$5001)))</f>
        <v>0</v>
      </c>
      <c r="P112" s="146">
        <f t="shared" si="9"/>
        <v>0</v>
      </c>
      <c r="Q112" s="163" t="e">
        <f>IF($B112="","",VLOOKUP($B112,Baseline!A$2:F$101,5,FALSE))</f>
        <v>#N/A</v>
      </c>
      <c r="R112" s="6">
        <f t="array" ref="R112">IF($A112="","",SUM(IF(InputData!$N$2:$N$5001=$E112,InputData!$Q$2:$Q$5001))/COUNTIF(InputData!$N$2:$N$5001,$E112))</f>
        <v>0</v>
      </c>
      <c r="S112" s="6">
        <f t="array" ref="S112">IF($A112="","",IF(ISERROR(STDEV(IF(InputData!$N$2:$N$5001=$E112,InputData!$Q$2:$Q$5001))),"",STDEV(IF(InputData!$N$2:$N$5001=$E112,InputData!$Q$2:$Q$5001))))</f>
        <v>0</v>
      </c>
      <c r="T112" s="164">
        <f t="array" ref="T112">IF($A112="","",IF(ISERROR(STDEV(IF(InputData!$G$2:$G$5001=$H112,InputData!$Q$2:$Q$5001))),"",STDEV(IF(InputData!$G$2:$G$5001=$H112,InputData!$Q$2:$Q$5001))))</f>
        <v>0</v>
      </c>
      <c r="U112" s="172" t="e">
        <f>IF($B112="","",VLOOKUP($B112,Baseline!A$2:F$101,6,FALSE))</f>
        <v>#N/A</v>
      </c>
      <c r="V112" s="66">
        <f>IF($A112="","",IF(ISERROR(INDEX(InputData!$R:$R,MATCH(CONCATENATE($E112,"-1"),InputData!$AA:$AA,0)))=TRUE,0,INDEX(InputData!$R:$R,MATCH(CONCATENATE($E112,"-1"),InputData!$AA:$AA,0))))</f>
        <v>0</v>
      </c>
      <c r="W112" s="66">
        <f>IF($A112="","",IF(ISERROR(INDEX(InputData!$R:$R,MATCH(CONCATENATE($E112,"-2"),InputData!$AA:$AA,0)))=TRUE,0,INDEX(InputData!$R:$R,MATCH(CONCATENATE($E112,"-2"),InputData!$AA:$AA,0))))</f>
        <v>0</v>
      </c>
      <c r="X112" s="66">
        <f>IF($A112="","",IF(ISERROR(INDEX(InputData!$R:$R,MATCH(CONCATENATE($E112,"-3"),InputData!$AA:$AA,0)))=TRUE,0,INDEX(InputData!$R:$R,MATCH(CONCATENATE($E112,"-3"),InputData!$AA:$AA,0))))</f>
        <v>0</v>
      </c>
      <c r="Y112" s="66">
        <f>IF($A112="","",IF(ISERROR(INDEX(InputData!$R:$R,MATCH(CONCATENATE($E112,"-4"),InputData!$AA:$AA,0)))=TRUE,0,INDEX(InputData!$R:$R,MATCH(CONCATENATE($E112,"-4"),InputData!$AA:$AA,0))))</f>
        <v>0</v>
      </c>
      <c r="Z112" s="66">
        <f>IF($A112="","",IF(ISERROR(INDEX(InputData!$R:$R,MATCH(CONCATENATE($E112,"-5"),InputData!$AA:$AA,0)))=TRUE,0,INDEX(InputData!$R:$R,MATCH(CONCATENATE($E112,"-5"),InputData!$AA:$AA,0))))</f>
        <v>0</v>
      </c>
      <c r="AA112" s="66">
        <f>IF($A112="","",IF(ISERROR(INDEX(InputData!$R:$R,MATCH(CONCATENATE($E112,"-6"),InputData!$AA:$AA,0)))=TRUE,0,INDEX(InputData!$R:$R,MATCH(CONCATENATE($E112,"-6"),InputData!$AA:$AA,0))))</f>
        <v>0</v>
      </c>
      <c r="AB112" s="66">
        <f>IF($A112="","",IF(ISERROR(INDEX(InputData!$R:$R,MATCH(CONCATENATE($E112,"-7"),InputData!$AA:$AA,0)))=TRUE,0,INDEX(InputData!$R:$R,MATCH(CONCATENATE($E112,"-7"),InputData!$AA:$AA,0))))</f>
        <v>0</v>
      </c>
      <c r="AC112" s="66">
        <f>IF($A112="","",IF(ISERROR(INDEX(InputData!$R:$R,MATCH(CONCATENATE($E112,"-8"),InputData!$AA:$AA,0)))=TRUE,0,INDEX(InputData!$R:$R,MATCH(CONCATENATE($E112,"-8"),InputData!$AA:$AA,0))))</f>
        <v>0</v>
      </c>
      <c r="AD112" s="66">
        <f>IF($A112="","",IF(ISERROR(INDEX(InputData!$R:$R,MATCH(CONCATENATE($E112,"-9"),InputData!$AA:$AA,0)))=TRUE,0,INDEX(InputData!$R:$R,MATCH(CONCATENATE($E112,"-9"),InputData!$AA:$AA,0))))</f>
        <v>0</v>
      </c>
      <c r="AE112" s="66">
        <f>IF($A112="","",IF(ISERROR(INDEX(InputData!$R:$R,MATCH(CONCATENATE($E112,"-10"),InputData!$AA:$AA,0)))=TRUE,0,INDEX(InputData!$R:$R,MATCH(CONCATENATE($E112,"-10"),InputData!$AA:$AA,0))))</f>
        <v>0</v>
      </c>
      <c r="AF112" s="173">
        <f t="shared" si="10"/>
        <v>0</v>
      </c>
      <c r="AG112" s="168">
        <f t="shared" si="11"/>
        <v>0</v>
      </c>
    </row>
    <row r="113" spans="1:33" x14ac:dyDescent="0.25">
      <c r="A113" s="179" t="b">
        <f>IF(A112&lt;MAX(InputData!D:D),A112+1,IF(OR(A112="",A112=MAX(InputData!D:D)),""))</f>
        <v>0</v>
      </c>
      <c r="B113" s="4" t="e">
        <f>IF(A113="","",INDEX(InputData!K:K,MATCH($E113,InputData!$N:$N,0)))</f>
        <v>#N/A</v>
      </c>
      <c r="C113" s="3" t="e">
        <f>IF(A113="","",INDEX(InputData!L:L,MATCH($E113,InputData!$N:$N,0)))</f>
        <v>#N/A</v>
      </c>
      <c r="D113" s="3" t="e">
        <f>IF(A113="","",INDEX(InputData!M:M,MATCH($E113,InputData!$N:$N,0)))</f>
        <v>#N/A</v>
      </c>
      <c r="E113" s="3" t="str">
        <f>IF(A113="","",IF(ISERROR(VLOOKUP(A113,InputData!$D$2:$N$5001,11,FALSE))=TRUE,"",VLOOKUP(A113,InputData!$D$2:$N$5001,11,FALSE)))</f>
        <v/>
      </c>
      <c r="F113" s="58" t="str">
        <f>IF(H113="","",1*ISERROR(VLOOKUP(H113,H$1:H112,1,FALSE)))</f>
        <v/>
      </c>
      <c r="G113" s="58" t="str">
        <f>IF(F113=0,0,IF(F113="","",SUM(F$2:F113)))</f>
        <v/>
      </c>
      <c r="H113" s="144" t="str">
        <f t="shared" si="8"/>
        <v/>
      </c>
      <c r="I113" s="3">
        <f t="array" ref="I113">IF(A113="","",MAX(IF(InputData!$N$2:$N$5001=E113,InputData!$O$2:$O$5001)))</f>
        <v>0</v>
      </c>
      <c r="J113" s="146">
        <f>IF(A113="","",COUNTIF(InputData!N:N,E113))</f>
        <v>1048575</v>
      </c>
      <c r="K113" s="145" t="e">
        <f>IF($B113="","",VLOOKUP($B113,Baseline!A$2:F$101,4,FALSE))</f>
        <v>#N/A</v>
      </c>
      <c r="L113" s="58">
        <f t="array" ref="L113">IF($A113="","",MAX(IF(InputData!$N$2:$N$5001=$E113,InputData!W$2:W$5001)))</f>
        <v>0</v>
      </c>
      <c r="M113" s="58">
        <f t="array" ref="M113">IF($A113="","",MAX(IF(InputData!$N$2:$N$5001=$E113,InputData!X$2:X$5001)))</f>
        <v>0</v>
      </c>
      <c r="N113" s="58">
        <f t="array" ref="N113">IF($A113="","",MAX(IF(InputData!$N$2:$N$5001=$E113,InputData!Y$2:Y$5001)))</f>
        <v>0</v>
      </c>
      <c r="O113" s="58">
        <f t="array" ref="O113">IF($A113="","",MAX(IF(InputData!$N$2:$N$5001=$E113,InputData!Z$2:Z$5001)))</f>
        <v>0</v>
      </c>
      <c r="P113" s="146">
        <f t="shared" si="9"/>
        <v>0</v>
      </c>
      <c r="Q113" s="163" t="e">
        <f>IF($B113="","",VLOOKUP($B113,Baseline!A$2:F$101,5,FALSE))</f>
        <v>#N/A</v>
      </c>
      <c r="R113" s="6">
        <f t="array" ref="R113">IF($A113="","",SUM(IF(InputData!$N$2:$N$5001=$E113,InputData!$Q$2:$Q$5001))/COUNTIF(InputData!$N$2:$N$5001,$E113))</f>
        <v>0</v>
      </c>
      <c r="S113" s="6">
        <f t="array" ref="S113">IF($A113="","",IF(ISERROR(STDEV(IF(InputData!$N$2:$N$5001=$E113,InputData!$Q$2:$Q$5001))),"",STDEV(IF(InputData!$N$2:$N$5001=$E113,InputData!$Q$2:$Q$5001))))</f>
        <v>0</v>
      </c>
      <c r="T113" s="164">
        <f t="array" ref="T113">IF($A113="","",IF(ISERROR(STDEV(IF(InputData!$G$2:$G$5001=$H113,InputData!$Q$2:$Q$5001))),"",STDEV(IF(InputData!$G$2:$G$5001=$H113,InputData!$Q$2:$Q$5001))))</f>
        <v>0</v>
      </c>
      <c r="U113" s="172" t="e">
        <f>IF($B113="","",VLOOKUP($B113,Baseline!A$2:F$101,6,FALSE))</f>
        <v>#N/A</v>
      </c>
      <c r="V113" s="66">
        <f>IF($A113="","",IF(ISERROR(INDEX(InputData!$R:$R,MATCH(CONCATENATE($E113,"-1"),InputData!$AA:$AA,0)))=TRUE,0,INDEX(InputData!$R:$R,MATCH(CONCATENATE($E113,"-1"),InputData!$AA:$AA,0))))</f>
        <v>0</v>
      </c>
      <c r="W113" s="66">
        <f>IF($A113="","",IF(ISERROR(INDEX(InputData!$R:$R,MATCH(CONCATENATE($E113,"-2"),InputData!$AA:$AA,0)))=TRUE,0,INDEX(InputData!$R:$R,MATCH(CONCATENATE($E113,"-2"),InputData!$AA:$AA,0))))</f>
        <v>0</v>
      </c>
      <c r="X113" s="66">
        <f>IF($A113="","",IF(ISERROR(INDEX(InputData!$R:$R,MATCH(CONCATENATE($E113,"-3"),InputData!$AA:$AA,0)))=TRUE,0,INDEX(InputData!$R:$R,MATCH(CONCATENATE($E113,"-3"),InputData!$AA:$AA,0))))</f>
        <v>0</v>
      </c>
      <c r="Y113" s="66">
        <f>IF($A113="","",IF(ISERROR(INDEX(InputData!$R:$R,MATCH(CONCATENATE($E113,"-4"),InputData!$AA:$AA,0)))=TRUE,0,INDEX(InputData!$R:$R,MATCH(CONCATENATE($E113,"-4"),InputData!$AA:$AA,0))))</f>
        <v>0</v>
      </c>
      <c r="Z113" s="66">
        <f>IF($A113="","",IF(ISERROR(INDEX(InputData!$R:$R,MATCH(CONCATENATE($E113,"-5"),InputData!$AA:$AA,0)))=TRUE,0,INDEX(InputData!$R:$R,MATCH(CONCATENATE($E113,"-5"),InputData!$AA:$AA,0))))</f>
        <v>0</v>
      </c>
      <c r="AA113" s="66">
        <f>IF($A113="","",IF(ISERROR(INDEX(InputData!$R:$R,MATCH(CONCATENATE($E113,"-6"),InputData!$AA:$AA,0)))=TRUE,0,INDEX(InputData!$R:$R,MATCH(CONCATENATE($E113,"-6"),InputData!$AA:$AA,0))))</f>
        <v>0</v>
      </c>
      <c r="AB113" s="66">
        <f>IF($A113="","",IF(ISERROR(INDEX(InputData!$R:$R,MATCH(CONCATENATE($E113,"-7"),InputData!$AA:$AA,0)))=TRUE,0,INDEX(InputData!$R:$R,MATCH(CONCATENATE($E113,"-7"),InputData!$AA:$AA,0))))</f>
        <v>0</v>
      </c>
      <c r="AC113" s="66">
        <f>IF($A113="","",IF(ISERROR(INDEX(InputData!$R:$R,MATCH(CONCATENATE($E113,"-8"),InputData!$AA:$AA,0)))=TRUE,0,INDEX(InputData!$R:$R,MATCH(CONCATENATE($E113,"-8"),InputData!$AA:$AA,0))))</f>
        <v>0</v>
      </c>
      <c r="AD113" s="66">
        <f>IF($A113="","",IF(ISERROR(INDEX(InputData!$R:$R,MATCH(CONCATENATE($E113,"-9"),InputData!$AA:$AA,0)))=TRUE,0,INDEX(InputData!$R:$R,MATCH(CONCATENATE($E113,"-9"),InputData!$AA:$AA,0))))</f>
        <v>0</v>
      </c>
      <c r="AE113" s="66">
        <f>IF($A113="","",IF(ISERROR(INDEX(InputData!$R:$R,MATCH(CONCATENATE($E113,"-10"),InputData!$AA:$AA,0)))=TRUE,0,INDEX(InputData!$R:$R,MATCH(CONCATENATE($E113,"-10"),InputData!$AA:$AA,0))))</f>
        <v>0</v>
      </c>
      <c r="AF113" s="173">
        <f t="shared" si="10"/>
        <v>0</v>
      </c>
      <c r="AG113" s="168">
        <f t="shared" si="11"/>
        <v>0</v>
      </c>
    </row>
    <row r="114" spans="1:33" x14ac:dyDescent="0.25">
      <c r="A114" s="179" t="b">
        <f>IF(A113&lt;MAX(InputData!D:D),A113+1,IF(OR(A113="",A113=MAX(InputData!D:D)),""))</f>
        <v>0</v>
      </c>
      <c r="B114" s="4" t="e">
        <f>IF(A114="","",INDEX(InputData!K:K,MATCH($E114,InputData!$N:$N,0)))</f>
        <v>#N/A</v>
      </c>
      <c r="C114" s="3" t="e">
        <f>IF(A114="","",INDEX(InputData!L:L,MATCH($E114,InputData!$N:$N,0)))</f>
        <v>#N/A</v>
      </c>
      <c r="D114" s="3" t="e">
        <f>IF(A114="","",INDEX(InputData!M:M,MATCH($E114,InputData!$N:$N,0)))</f>
        <v>#N/A</v>
      </c>
      <c r="E114" s="3" t="str">
        <f>IF(A114="","",IF(ISERROR(VLOOKUP(A114,InputData!$D$2:$N$5001,11,FALSE))=TRUE,"",VLOOKUP(A114,InputData!$D$2:$N$5001,11,FALSE)))</f>
        <v/>
      </c>
      <c r="F114" s="58" t="str">
        <f>IF(H114="","",1*ISERROR(VLOOKUP(H114,H$1:H113,1,FALSE)))</f>
        <v/>
      </c>
      <c r="G114" s="58" t="str">
        <f>IF(F114=0,0,IF(F114="","",SUM(F$2:F114)))</f>
        <v/>
      </c>
      <c r="H114" s="144" t="str">
        <f t="shared" si="8"/>
        <v/>
      </c>
      <c r="I114" s="3">
        <f t="array" ref="I114">IF(A114="","",MAX(IF(InputData!$N$2:$N$5001=E114,InputData!$O$2:$O$5001)))</f>
        <v>0</v>
      </c>
      <c r="J114" s="146">
        <f>IF(A114="","",COUNTIF(InputData!N:N,E114))</f>
        <v>1048575</v>
      </c>
      <c r="K114" s="145" t="e">
        <f>IF($B114="","",VLOOKUP($B114,Baseline!A$2:F$101,4,FALSE))</f>
        <v>#N/A</v>
      </c>
      <c r="L114" s="58">
        <f t="array" ref="L114">IF($A114="","",MAX(IF(InputData!$N$2:$N$5001=$E114,InputData!W$2:W$5001)))</f>
        <v>0</v>
      </c>
      <c r="M114" s="58">
        <f t="array" ref="M114">IF($A114="","",MAX(IF(InputData!$N$2:$N$5001=$E114,InputData!X$2:X$5001)))</f>
        <v>0</v>
      </c>
      <c r="N114" s="58">
        <f t="array" ref="N114">IF($A114="","",MAX(IF(InputData!$N$2:$N$5001=$E114,InputData!Y$2:Y$5001)))</f>
        <v>0</v>
      </c>
      <c r="O114" s="58">
        <f t="array" ref="O114">IF($A114="","",MAX(IF(InputData!$N$2:$N$5001=$E114,InputData!Z$2:Z$5001)))</f>
        <v>0</v>
      </c>
      <c r="P114" s="146">
        <f t="shared" si="9"/>
        <v>0</v>
      </c>
      <c r="Q114" s="163" t="e">
        <f>IF($B114="","",VLOOKUP($B114,Baseline!A$2:F$101,5,FALSE))</f>
        <v>#N/A</v>
      </c>
      <c r="R114" s="6">
        <f t="array" ref="R114">IF($A114="","",SUM(IF(InputData!$N$2:$N$5001=$E114,InputData!$Q$2:$Q$5001))/COUNTIF(InputData!$N$2:$N$5001,$E114))</f>
        <v>0</v>
      </c>
      <c r="S114" s="6">
        <f t="array" ref="S114">IF($A114="","",IF(ISERROR(STDEV(IF(InputData!$N$2:$N$5001=$E114,InputData!$Q$2:$Q$5001))),"",STDEV(IF(InputData!$N$2:$N$5001=$E114,InputData!$Q$2:$Q$5001))))</f>
        <v>0</v>
      </c>
      <c r="T114" s="164">
        <f t="array" ref="T114">IF($A114="","",IF(ISERROR(STDEV(IF(InputData!$G$2:$G$5001=$H114,InputData!$Q$2:$Q$5001))),"",STDEV(IF(InputData!$G$2:$G$5001=$H114,InputData!$Q$2:$Q$5001))))</f>
        <v>0</v>
      </c>
      <c r="U114" s="172" t="e">
        <f>IF($B114="","",VLOOKUP($B114,Baseline!A$2:F$101,6,FALSE))</f>
        <v>#N/A</v>
      </c>
      <c r="V114" s="66">
        <f>IF($A114="","",IF(ISERROR(INDEX(InputData!$R:$R,MATCH(CONCATENATE($E114,"-1"),InputData!$AA:$AA,0)))=TRUE,0,INDEX(InputData!$R:$R,MATCH(CONCATENATE($E114,"-1"),InputData!$AA:$AA,0))))</f>
        <v>0</v>
      </c>
      <c r="W114" s="66">
        <f>IF($A114="","",IF(ISERROR(INDEX(InputData!$R:$R,MATCH(CONCATENATE($E114,"-2"),InputData!$AA:$AA,0)))=TRUE,0,INDEX(InputData!$R:$R,MATCH(CONCATENATE($E114,"-2"),InputData!$AA:$AA,0))))</f>
        <v>0</v>
      </c>
      <c r="X114" s="66">
        <f>IF($A114="","",IF(ISERROR(INDEX(InputData!$R:$R,MATCH(CONCATENATE($E114,"-3"),InputData!$AA:$AA,0)))=TRUE,0,INDEX(InputData!$R:$R,MATCH(CONCATENATE($E114,"-3"),InputData!$AA:$AA,0))))</f>
        <v>0</v>
      </c>
      <c r="Y114" s="66">
        <f>IF($A114="","",IF(ISERROR(INDEX(InputData!$R:$R,MATCH(CONCATENATE($E114,"-4"),InputData!$AA:$AA,0)))=TRUE,0,INDEX(InputData!$R:$R,MATCH(CONCATENATE($E114,"-4"),InputData!$AA:$AA,0))))</f>
        <v>0</v>
      </c>
      <c r="Z114" s="66">
        <f>IF($A114="","",IF(ISERROR(INDEX(InputData!$R:$R,MATCH(CONCATENATE($E114,"-5"),InputData!$AA:$AA,0)))=TRUE,0,INDEX(InputData!$R:$R,MATCH(CONCATENATE($E114,"-5"),InputData!$AA:$AA,0))))</f>
        <v>0</v>
      </c>
      <c r="AA114" s="66">
        <f>IF($A114="","",IF(ISERROR(INDEX(InputData!$R:$R,MATCH(CONCATENATE($E114,"-6"),InputData!$AA:$AA,0)))=TRUE,0,INDEX(InputData!$R:$R,MATCH(CONCATENATE($E114,"-6"),InputData!$AA:$AA,0))))</f>
        <v>0</v>
      </c>
      <c r="AB114" s="66">
        <f>IF($A114="","",IF(ISERROR(INDEX(InputData!$R:$R,MATCH(CONCATENATE($E114,"-7"),InputData!$AA:$AA,0)))=TRUE,0,INDEX(InputData!$R:$R,MATCH(CONCATENATE($E114,"-7"),InputData!$AA:$AA,0))))</f>
        <v>0</v>
      </c>
      <c r="AC114" s="66">
        <f>IF($A114="","",IF(ISERROR(INDEX(InputData!$R:$R,MATCH(CONCATENATE($E114,"-8"),InputData!$AA:$AA,0)))=TRUE,0,INDEX(InputData!$R:$R,MATCH(CONCATENATE($E114,"-8"),InputData!$AA:$AA,0))))</f>
        <v>0</v>
      </c>
      <c r="AD114" s="66">
        <f>IF($A114="","",IF(ISERROR(INDEX(InputData!$R:$R,MATCH(CONCATENATE($E114,"-9"),InputData!$AA:$AA,0)))=TRUE,0,INDEX(InputData!$R:$R,MATCH(CONCATENATE($E114,"-9"),InputData!$AA:$AA,0))))</f>
        <v>0</v>
      </c>
      <c r="AE114" s="66">
        <f>IF($A114="","",IF(ISERROR(INDEX(InputData!$R:$R,MATCH(CONCATENATE($E114,"-10"),InputData!$AA:$AA,0)))=TRUE,0,INDEX(InputData!$R:$R,MATCH(CONCATENATE($E114,"-10"),InputData!$AA:$AA,0))))</f>
        <v>0</v>
      </c>
      <c r="AF114" s="173">
        <f t="shared" si="10"/>
        <v>0</v>
      </c>
      <c r="AG114" s="168">
        <f t="shared" si="11"/>
        <v>0</v>
      </c>
    </row>
    <row r="115" spans="1:33" x14ac:dyDescent="0.25">
      <c r="A115" s="179" t="b">
        <f>IF(A114&lt;MAX(InputData!D:D),A114+1,IF(OR(A114="",A114=MAX(InputData!D:D)),""))</f>
        <v>0</v>
      </c>
      <c r="B115" s="4" t="e">
        <f>IF(A115="","",INDEX(InputData!K:K,MATCH($E115,InputData!$N:$N,0)))</f>
        <v>#N/A</v>
      </c>
      <c r="C115" s="3" t="e">
        <f>IF(A115="","",INDEX(InputData!L:L,MATCH($E115,InputData!$N:$N,0)))</f>
        <v>#N/A</v>
      </c>
      <c r="D115" s="3" t="e">
        <f>IF(A115="","",INDEX(InputData!M:M,MATCH($E115,InputData!$N:$N,0)))</f>
        <v>#N/A</v>
      </c>
      <c r="E115" s="3" t="str">
        <f>IF(A115="","",IF(ISERROR(VLOOKUP(A115,InputData!$D$2:$N$5001,11,FALSE))=TRUE,"",VLOOKUP(A115,InputData!$D$2:$N$5001,11,FALSE)))</f>
        <v/>
      </c>
      <c r="F115" s="58" t="str">
        <f>IF(H115="","",1*ISERROR(VLOOKUP(H115,H$1:H114,1,FALSE)))</f>
        <v/>
      </c>
      <c r="G115" s="58" t="str">
        <f>IF(F115=0,0,IF(F115="","",SUM(F$2:F115)))</f>
        <v/>
      </c>
      <c r="H115" s="144" t="str">
        <f t="shared" si="8"/>
        <v/>
      </c>
      <c r="I115" s="3">
        <f t="array" ref="I115">IF(A115="","",MAX(IF(InputData!$N$2:$N$5001=E115,InputData!$O$2:$O$5001)))</f>
        <v>0</v>
      </c>
      <c r="J115" s="146">
        <f>IF(A115="","",COUNTIF(InputData!N:N,E115))</f>
        <v>1048575</v>
      </c>
      <c r="K115" s="145" t="e">
        <f>IF($B115="","",VLOOKUP($B115,Baseline!A$2:F$101,4,FALSE))</f>
        <v>#N/A</v>
      </c>
      <c r="L115" s="58">
        <f t="array" ref="L115">IF($A115="","",MAX(IF(InputData!$N$2:$N$5001=$E115,InputData!W$2:W$5001)))</f>
        <v>0</v>
      </c>
      <c r="M115" s="58">
        <f t="array" ref="M115">IF($A115="","",MAX(IF(InputData!$N$2:$N$5001=$E115,InputData!X$2:X$5001)))</f>
        <v>0</v>
      </c>
      <c r="N115" s="58">
        <f t="array" ref="N115">IF($A115="","",MAX(IF(InputData!$N$2:$N$5001=$E115,InputData!Y$2:Y$5001)))</f>
        <v>0</v>
      </c>
      <c r="O115" s="58">
        <f t="array" ref="O115">IF($A115="","",MAX(IF(InputData!$N$2:$N$5001=$E115,InputData!Z$2:Z$5001)))</f>
        <v>0</v>
      </c>
      <c r="P115" s="146">
        <f t="shared" si="9"/>
        <v>0</v>
      </c>
      <c r="Q115" s="163" t="e">
        <f>IF($B115="","",VLOOKUP($B115,Baseline!A$2:F$101,5,FALSE))</f>
        <v>#N/A</v>
      </c>
      <c r="R115" s="6">
        <f t="array" ref="R115">IF($A115="","",SUM(IF(InputData!$N$2:$N$5001=$E115,InputData!$Q$2:$Q$5001))/COUNTIF(InputData!$N$2:$N$5001,$E115))</f>
        <v>0</v>
      </c>
      <c r="S115" s="6">
        <f t="array" ref="S115">IF($A115="","",IF(ISERROR(STDEV(IF(InputData!$N$2:$N$5001=$E115,InputData!$Q$2:$Q$5001))),"",STDEV(IF(InputData!$N$2:$N$5001=$E115,InputData!$Q$2:$Q$5001))))</f>
        <v>0</v>
      </c>
      <c r="T115" s="164">
        <f t="array" ref="T115">IF($A115="","",IF(ISERROR(STDEV(IF(InputData!$G$2:$G$5001=$H115,InputData!$Q$2:$Q$5001))),"",STDEV(IF(InputData!$G$2:$G$5001=$H115,InputData!$Q$2:$Q$5001))))</f>
        <v>0</v>
      </c>
      <c r="U115" s="172" t="e">
        <f>IF($B115="","",VLOOKUP($B115,Baseline!A$2:F$101,6,FALSE))</f>
        <v>#N/A</v>
      </c>
      <c r="V115" s="66">
        <f>IF($A115="","",IF(ISERROR(INDEX(InputData!$R:$R,MATCH(CONCATENATE($E115,"-1"),InputData!$AA:$AA,0)))=TRUE,0,INDEX(InputData!$R:$R,MATCH(CONCATENATE($E115,"-1"),InputData!$AA:$AA,0))))</f>
        <v>0</v>
      </c>
      <c r="W115" s="66">
        <f>IF($A115="","",IF(ISERROR(INDEX(InputData!$R:$R,MATCH(CONCATENATE($E115,"-2"),InputData!$AA:$AA,0)))=TRUE,0,INDEX(InputData!$R:$R,MATCH(CONCATENATE($E115,"-2"),InputData!$AA:$AA,0))))</f>
        <v>0</v>
      </c>
      <c r="X115" s="66">
        <f>IF($A115="","",IF(ISERROR(INDEX(InputData!$R:$R,MATCH(CONCATENATE($E115,"-3"),InputData!$AA:$AA,0)))=TRUE,0,INDEX(InputData!$R:$R,MATCH(CONCATENATE($E115,"-3"),InputData!$AA:$AA,0))))</f>
        <v>0</v>
      </c>
      <c r="Y115" s="66">
        <f>IF($A115="","",IF(ISERROR(INDEX(InputData!$R:$R,MATCH(CONCATENATE($E115,"-4"),InputData!$AA:$AA,0)))=TRUE,0,INDEX(InputData!$R:$R,MATCH(CONCATENATE($E115,"-4"),InputData!$AA:$AA,0))))</f>
        <v>0</v>
      </c>
      <c r="Z115" s="66">
        <f>IF($A115="","",IF(ISERROR(INDEX(InputData!$R:$R,MATCH(CONCATENATE($E115,"-5"),InputData!$AA:$AA,0)))=TRUE,0,INDEX(InputData!$R:$R,MATCH(CONCATENATE($E115,"-5"),InputData!$AA:$AA,0))))</f>
        <v>0</v>
      </c>
      <c r="AA115" s="66">
        <f>IF($A115="","",IF(ISERROR(INDEX(InputData!$R:$R,MATCH(CONCATENATE($E115,"-6"),InputData!$AA:$AA,0)))=TRUE,0,INDEX(InputData!$R:$R,MATCH(CONCATENATE($E115,"-6"),InputData!$AA:$AA,0))))</f>
        <v>0</v>
      </c>
      <c r="AB115" s="66">
        <f>IF($A115="","",IF(ISERROR(INDEX(InputData!$R:$R,MATCH(CONCATENATE($E115,"-7"),InputData!$AA:$AA,0)))=TRUE,0,INDEX(InputData!$R:$R,MATCH(CONCATENATE($E115,"-7"),InputData!$AA:$AA,0))))</f>
        <v>0</v>
      </c>
      <c r="AC115" s="66">
        <f>IF($A115="","",IF(ISERROR(INDEX(InputData!$R:$R,MATCH(CONCATENATE($E115,"-8"),InputData!$AA:$AA,0)))=TRUE,0,INDEX(InputData!$R:$R,MATCH(CONCATENATE($E115,"-8"),InputData!$AA:$AA,0))))</f>
        <v>0</v>
      </c>
      <c r="AD115" s="66">
        <f>IF($A115="","",IF(ISERROR(INDEX(InputData!$R:$R,MATCH(CONCATENATE($E115,"-9"),InputData!$AA:$AA,0)))=TRUE,0,INDEX(InputData!$R:$R,MATCH(CONCATENATE($E115,"-9"),InputData!$AA:$AA,0))))</f>
        <v>0</v>
      </c>
      <c r="AE115" s="66">
        <f>IF($A115="","",IF(ISERROR(INDEX(InputData!$R:$R,MATCH(CONCATENATE($E115,"-10"),InputData!$AA:$AA,0)))=TRUE,0,INDEX(InputData!$R:$R,MATCH(CONCATENATE($E115,"-10"),InputData!$AA:$AA,0))))</f>
        <v>0</v>
      </c>
      <c r="AF115" s="173">
        <f t="shared" si="10"/>
        <v>0</v>
      </c>
      <c r="AG115" s="168">
        <f t="shared" si="11"/>
        <v>0</v>
      </c>
    </row>
    <row r="116" spans="1:33" x14ac:dyDescent="0.25">
      <c r="A116" s="179" t="b">
        <f>IF(A115&lt;MAX(InputData!D:D),A115+1,IF(OR(A115="",A115=MAX(InputData!D:D)),""))</f>
        <v>0</v>
      </c>
      <c r="B116" s="4" t="e">
        <f>IF(A116="","",INDEX(InputData!K:K,MATCH($E116,InputData!$N:$N,0)))</f>
        <v>#N/A</v>
      </c>
      <c r="C116" s="3" t="e">
        <f>IF(A116="","",INDEX(InputData!L:L,MATCH($E116,InputData!$N:$N,0)))</f>
        <v>#N/A</v>
      </c>
      <c r="D116" s="3" t="e">
        <f>IF(A116="","",INDEX(InputData!M:M,MATCH($E116,InputData!$N:$N,0)))</f>
        <v>#N/A</v>
      </c>
      <c r="E116" s="3" t="str">
        <f>IF(A116="","",IF(ISERROR(VLOOKUP(A116,InputData!$D$2:$N$5001,11,FALSE))=TRUE,"",VLOOKUP(A116,InputData!$D$2:$N$5001,11,FALSE)))</f>
        <v/>
      </c>
      <c r="F116" s="58" t="str">
        <f>IF(H116="","",1*ISERROR(VLOOKUP(H116,H$1:H115,1,FALSE)))</f>
        <v/>
      </c>
      <c r="G116" s="58" t="str">
        <f>IF(F116=0,0,IF(F116="","",SUM(F$2:F116)))</f>
        <v/>
      </c>
      <c r="H116" s="144" t="str">
        <f t="shared" si="8"/>
        <v/>
      </c>
      <c r="I116" s="3">
        <f t="array" ref="I116">IF(A116="","",MAX(IF(InputData!$N$2:$N$5001=E116,InputData!$O$2:$O$5001)))</f>
        <v>0</v>
      </c>
      <c r="J116" s="146">
        <f>IF(A116="","",COUNTIF(InputData!N:N,E116))</f>
        <v>1048575</v>
      </c>
      <c r="K116" s="145" t="e">
        <f>IF($B116="","",VLOOKUP($B116,Baseline!A$2:F$101,4,FALSE))</f>
        <v>#N/A</v>
      </c>
      <c r="L116" s="58">
        <f t="array" ref="L116">IF($A116="","",MAX(IF(InputData!$N$2:$N$5001=$E116,InputData!W$2:W$5001)))</f>
        <v>0</v>
      </c>
      <c r="M116" s="58">
        <f t="array" ref="M116">IF($A116="","",MAX(IF(InputData!$N$2:$N$5001=$E116,InputData!X$2:X$5001)))</f>
        <v>0</v>
      </c>
      <c r="N116" s="58">
        <f t="array" ref="N116">IF($A116="","",MAX(IF(InputData!$N$2:$N$5001=$E116,InputData!Y$2:Y$5001)))</f>
        <v>0</v>
      </c>
      <c r="O116" s="58">
        <f t="array" ref="O116">IF($A116="","",MAX(IF(InputData!$N$2:$N$5001=$E116,InputData!Z$2:Z$5001)))</f>
        <v>0</v>
      </c>
      <c r="P116" s="146">
        <f t="shared" si="9"/>
        <v>0</v>
      </c>
      <c r="Q116" s="163" t="e">
        <f>IF($B116="","",VLOOKUP($B116,Baseline!A$2:F$101,5,FALSE))</f>
        <v>#N/A</v>
      </c>
      <c r="R116" s="6">
        <f t="array" ref="R116">IF($A116="","",SUM(IF(InputData!$N$2:$N$5001=$E116,InputData!$Q$2:$Q$5001))/COUNTIF(InputData!$N$2:$N$5001,$E116))</f>
        <v>0</v>
      </c>
      <c r="S116" s="6">
        <f t="array" ref="S116">IF($A116="","",IF(ISERROR(STDEV(IF(InputData!$N$2:$N$5001=$E116,InputData!$Q$2:$Q$5001))),"",STDEV(IF(InputData!$N$2:$N$5001=$E116,InputData!$Q$2:$Q$5001))))</f>
        <v>0</v>
      </c>
      <c r="T116" s="164">
        <f t="array" ref="T116">IF($A116="","",IF(ISERROR(STDEV(IF(InputData!$G$2:$G$5001=$H116,InputData!$Q$2:$Q$5001))),"",STDEV(IF(InputData!$G$2:$G$5001=$H116,InputData!$Q$2:$Q$5001))))</f>
        <v>0</v>
      </c>
      <c r="U116" s="172" t="e">
        <f>IF($B116="","",VLOOKUP($B116,Baseline!A$2:F$101,6,FALSE))</f>
        <v>#N/A</v>
      </c>
      <c r="V116" s="66">
        <f>IF($A116="","",IF(ISERROR(INDEX(InputData!$R:$R,MATCH(CONCATENATE($E116,"-1"),InputData!$AA:$AA,0)))=TRUE,0,INDEX(InputData!$R:$R,MATCH(CONCATENATE($E116,"-1"),InputData!$AA:$AA,0))))</f>
        <v>0</v>
      </c>
      <c r="W116" s="66">
        <f>IF($A116="","",IF(ISERROR(INDEX(InputData!$R:$R,MATCH(CONCATENATE($E116,"-2"),InputData!$AA:$AA,0)))=TRUE,0,INDEX(InputData!$R:$R,MATCH(CONCATENATE($E116,"-2"),InputData!$AA:$AA,0))))</f>
        <v>0</v>
      </c>
      <c r="X116" s="66">
        <f>IF($A116="","",IF(ISERROR(INDEX(InputData!$R:$R,MATCH(CONCATENATE($E116,"-3"),InputData!$AA:$AA,0)))=TRUE,0,INDEX(InputData!$R:$R,MATCH(CONCATENATE($E116,"-3"),InputData!$AA:$AA,0))))</f>
        <v>0</v>
      </c>
      <c r="Y116" s="66">
        <f>IF($A116="","",IF(ISERROR(INDEX(InputData!$R:$R,MATCH(CONCATENATE($E116,"-4"),InputData!$AA:$AA,0)))=TRUE,0,INDEX(InputData!$R:$R,MATCH(CONCATENATE($E116,"-4"),InputData!$AA:$AA,0))))</f>
        <v>0</v>
      </c>
      <c r="Z116" s="66">
        <f>IF($A116="","",IF(ISERROR(INDEX(InputData!$R:$R,MATCH(CONCATENATE($E116,"-5"),InputData!$AA:$AA,0)))=TRUE,0,INDEX(InputData!$R:$R,MATCH(CONCATENATE($E116,"-5"),InputData!$AA:$AA,0))))</f>
        <v>0</v>
      </c>
      <c r="AA116" s="66">
        <f>IF($A116="","",IF(ISERROR(INDEX(InputData!$R:$R,MATCH(CONCATENATE($E116,"-6"),InputData!$AA:$AA,0)))=TRUE,0,INDEX(InputData!$R:$R,MATCH(CONCATENATE($E116,"-6"),InputData!$AA:$AA,0))))</f>
        <v>0</v>
      </c>
      <c r="AB116" s="66">
        <f>IF($A116="","",IF(ISERROR(INDEX(InputData!$R:$R,MATCH(CONCATENATE($E116,"-7"),InputData!$AA:$AA,0)))=TRUE,0,INDEX(InputData!$R:$R,MATCH(CONCATENATE($E116,"-7"),InputData!$AA:$AA,0))))</f>
        <v>0</v>
      </c>
      <c r="AC116" s="66">
        <f>IF($A116="","",IF(ISERROR(INDEX(InputData!$R:$R,MATCH(CONCATENATE($E116,"-8"),InputData!$AA:$AA,0)))=TRUE,0,INDEX(InputData!$R:$R,MATCH(CONCATENATE($E116,"-8"),InputData!$AA:$AA,0))))</f>
        <v>0</v>
      </c>
      <c r="AD116" s="66">
        <f>IF($A116="","",IF(ISERROR(INDEX(InputData!$R:$R,MATCH(CONCATENATE($E116,"-9"),InputData!$AA:$AA,0)))=TRUE,0,INDEX(InputData!$R:$R,MATCH(CONCATENATE($E116,"-9"),InputData!$AA:$AA,0))))</f>
        <v>0</v>
      </c>
      <c r="AE116" s="66">
        <f>IF($A116="","",IF(ISERROR(INDEX(InputData!$R:$R,MATCH(CONCATENATE($E116,"-10"),InputData!$AA:$AA,0)))=TRUE,0,INDEX(InputData!$R:$R,MATCH(CONCATENATE($E116,"-10"),InputData!$AA:$AA,0))))</f>
        <v>0</v>
      </c>
      <c r="AF116" s="173">
        <f t="shared" si="10"/>
        <v>0</v>
      </c>
      <c r="AG116" s="168">
        <f t="shared" si="11"/>
        <v>0</v>
      </c>
    </row>
    <row r="117" spans="1:33" x14ac:dyDescent="0.25">
      <c r="A117" s="179" t="b">
        <f>IF(A116&lt;MAX(InputData!D:D),A116+1,IF(OR(A116="",A116=MAX(InputData!D:D)),""))</f>
        <v>0</v>
      </c>
      <c r="B117" s="4" t="e">
        <f>IF(A117="","",INDEX(InputData!K:K,MATCH($E117,InputData!$N:$N,0)))</f>
        <v>#N/A</v>
      </c>
      <c r="C117" s="3" t="e">
        <f>IF(A117="","",INDEX(InputData!L:L,MATCH($E117,InputData!$N:$N,0)))</f>
        <v>#N/A</v>
      </c>
      <c r="D117" s="3" t="e">
        <f>IF(A117="","",INDEX(InputData!M:M,MATCH($E117,InputData!$N:$N,0)))</f>
        <v>#N/A</v>
      </c>
      <c r="E117" s="3" t="str">
        <f>IF(A117="","",IF(ISERROR(VLOOKUP(A117,InputData!$D$2:$N$5001,11,FALSE))=TRUE,"",VLOOKUP(A117,InputData!$D$2:$N$5001,11,FALSE)))</f>
        <v/>
      </c>
      <c r="F117" s="58" t="str">
        <f>IF(H117="","",1*ISERROR(VLOOKUP(H117,H$1:H116,1,FALSE)))</f>
        <v/>
      </c>
      <c r="G117" s="58" t="str">
        <f>IF(F117=0,0,IF(F117="","",SUM(F$2:F117)))</f>
        <v/>
      </c>
      <c r="H117" s="144" t="str">
        <f t="shared" si="8"/>
        <v/>
      </c>
      <c r="I117" s="3">
        <f t="array" ref="I117">IF(A117="","",MAX(IF(InputData!$N$2:$N$5001=E117,InputData!$O$2:$O$5001)))</f>
        <v>0</v>
      </c>
      <c r="J117" s="146">
        <f>IF(A117="","",COUNTIF(InputData!N:N,E117))</f>
        <v>1048575</v>
      </c>
      <c r="K117" s="145" t="e">
        <f>IF($B117="","",VLOOKUP($B117,Baseline!A$2:F$101,4,FALSE))</f>
        <v>#N/A</v>
      </c>
      <c r="L117" s="58">
        <f t="array" ref="L117">IF($A117="","",MAX(IF(InputData!$N$2:$N$5001=$E117,InputData!W$2:W$5001)))</f>
        <v>0</v>
      </c>
      <c r="M117" s="58">
        <f t="array" ref="M117">IF($A117="","",MAX(IF(InputData!$N$2:$N$5001=$E117,InputData!X$2:X$5001)))</f>
        <v>0</v>
      </c>
      <c r="N117" s="58">
        <f t="array" ref="N117">IF($A117="","",MAX(IF(InputData!$N$2:$N$5001=$E117,InputData!Y$2:Y$5001)))</f>
        <v>0</v>
      </c>
      <c r="O117" s="58">
        <f t="array" ref="O117">IF($A117="","",MAX(IF(InputData!$N$2:$N$5001=$E117,InputData!Z$2:Z$5001)))</f>
        <v>0</v>
      </c>
      <c r="P117" s="146">
        <f t="shared" si="9"/>
        <v>0</v>
      </c>
      <c r="Q117" s="163" t="e">
        <f>IF($B117="","",VLOOKUP($B117,Baseline!A$2:F$101,5,FALSE))</f>
        <v>#N/A</v>
      </c>
      <c r="R117" s="6">
        <f t="array" ref="R117">IF($A117="","",SUM(IF(InputData!$N$2:$N$5001=$E117,InputData!$Q$2:$Q$5001))/COUNTIF(InputData!$N$2:$N$5001,$E117))</f>
        <v>0</v>
      </c>
      <c r="S117" s="6">
        <f t="array" ref="S117">IF($A117="","",IF(ISERROR(STDEV(IF(InputData!$N$2:$N$5001=$E117,InputData!$Q$2:$Q$5001))),"",STDEV(IF(InputData!$N$2:$N$5001=$E117,InputData!$Q$2:$Q$5001))))</f>
        <v>0</v>
      </c>
      <c r="T117" s="164">
        <f t="array" ref="T117">IF($A117="","",IF(ISERROR(STDEV(IF(InputData!$G$2:$G$5001=$H117,InputData!$Q$2:$Q$5001))),"",STDEV(IF(InputData!$G$2:$G$5001=$H117,InputData!$Q$2:$Q$5001))))</f>
        <v>0</v>
      </c>
      <c r="U117" s="172" t="e">
        <f>IF($B117="","",VLOOKUP($B117,Baseline!A$2:F$101,6,FALSE))</f>
        <v>#N/A</v>
      </c>
      <c r="V117" s="66">
        <f>IF($A117="","",IF(ISERROR(INDEX(InputData!$R:$R,MATCH(CONCATENATE($E117,"-1"),InputData!$AA:$AA,0)))=TRUE,0,INDEX(InputData!$R:$R,MATCH(CONCATENATE($E117,"-1"),InputData!$AA:$AA,0))))</f>
        <v>0</v>
      </c>
      <c r="W117" s="66">
        <f>IF($A117="","",IF(ISERROR(INDEX(InputData!$R:$R,MATCH(CONCATENATE($E117,"-2"),InputData!$AA:$AA,0)))=TRUE,0,INDEX(InputData!$R:$R,MATCH(CONCATENATE($E117,"-2"),InputData!$AA:$AA,0))))</f>
        <v>0</v>
      </c>
      <c r="X117" s="66">
        <f>IF($A117="","",IF(ISERROR(INDEX(InputData!$R:$R,MATCH(CONCATENATE($E117,"-3"),InputData!$AA:$AA,0)))=TRUE,0,INDEX(InputData!$R:$R,MATCH(CONCATENATE($E117,"-3"),InputData!$AA:$AA,0))))</f>
        <v>0</v>
      </c>
      <c r="Y117" s="66">
        <f>IF($A117="","",IF(ISERROR(INDEX(InputData!$R:$R,MATCH(CONCATENATE($E117,"-4"),InputData!$AA:$AA,0)))=TRUE,0,INDEX(InputData!$R:$R,MATCH(CONCATENATE($E117,"-4"),InputData!$AA:$AA,0))))</f>
        <v>0</v>
      </c>
      <c r="Z117" s="66">
        <f>IF($A117="","",IF(ISERROR(INDEX(InputData!$R:$R,MATCH(CONCATENATE($E117,"-5"),InputData!$AA:$AA,0)))=TRUE,0,INDEX(InputData!$R:$R,MATCH(CONCATENATE($E117,"-5"),InputData!$AA:$AA,0))))</f>
        <v>0</v>
      </c>
      <c r="AA117" s="66">
        <f>IF($A117="","",IF(ISERROR(INDEX(InputData!$R:$R,MATCH(CONCATENATE($E117,"-6"),InputData!$AA:$AA,0)))=TRUE,0,INDEX(InputData!$R:$R,MATCH(CONCATENATE($E117,"-6"),InputData!$AA:$AA,0))))</f>
        <v>0</v>
      </c>
      <c r="AB117" s="66">
        <f>IF($A117="","",IF(ISERROR(INDEX(InputData!$R:$R,MATCH(CONCATENATE($E117,"-7"),InputData!$AA:$AA,0)))=TRUE,0,INDEX(InputData!$R:$R,MATCH(CONCATENATE($E117,"-7"),InputData!$AA:$AA,0))))</f>
        <v>0</v>
      </c>
      <c r="AC117" s="66">
        <f>IF($A117="","",IF(ISERROR(INDEX(InputData!$R:$R,MATCH(CONCATENATE($E117,"-8"),InputData!$AA:$AA,0)))=TRUE,0,INDEX(InputData!$R:$R,MATCH(CONCATENATE($E117,"-8"),InputData!$AA:$AA,0))))</f>
        <v>0</v>
      </c>
      <c r="AD117" s="66">
        <f>IF($A117="","",IF(ISERROR(INDEX(InputData!$R:$R,MATCH(CONCATENATE($E117,"-9"),InputData!$AA:$AA,0)))=TRUE,0,INDEX(InputData!$R:$R,MATCH(CONCATENATE($E117,"-9"),InputData!$AA:$AA,0))))</f>
        <v>0</v>
      </c>
      <c r="AE117" s="66">
        <f>IF($A117="","",IF(ISERROR(INDEX(InputData!$R:$R,MATCH(CONCATENATE($E117,"-10"),InputData!$AA:$AA,0)))=TRUE,0,INDEX(InputData!$R:$R,MATCH(CONCATENATE($E117,"-10"),InputData!$AA:$AA,0))))</f>
        <v>0</v>
      </c>
      <c r="AF117" s="173">
        <f t="shared" si="10"/>
        <v>0</v>
      </c>
      <c r="AG117" s="168">
        <f t="shared" si="11"/>
        <v>0</v>
      </c>
    </row>
    <row r="118" spans="1:33" x14ac:dyDescent="0.25">
      <c r="A118" s="179" t="b">
        <f>IF(A117&lt;MAX(InputData!D:D),A117+1,IF(OR(A117="",A117=MAX(InputData!D:D)),""))</f>
        <v>0</v>
      </c>
      <c r="B118" s="4" t="e">
        <f>IF(A118="","",INDEX(InputData!K:K,MATCH($E118,InputData!$N:$N,0)))</f>
        <v>#N/A</v>
      </c>
      <c r="C118" s="3" t="e">
        <f>IF(A118="","",INDEX(InputData!L:L,MATCH($E118,InputData!$N:$N,0)))</f>
        <v>#N/A</v>
      </c>
      <c r="D118" s="3" t="e">
        <f>IF(A118="","",INDEX(InputData!M:M,MATCH($E118,InputData!$N:$N,0)))</f>
        <v>#N/A</v>
      </c>
      <c r="E118" s="3" t="str">
        <f>IF(A118="","",IF(ISERROR(VLOOKUP(A118,InputData!$D$2:$N$5001,11,FALSE))=TRUE,"",VLOOKUP(A118,InputData!$D$2:$N$5001,11,FALSE)))</f>
        <v/>
      </c>
      <c r="F118" s="58" t="str">
        <f>IF(H118="","",1*ISERROR(VLOOKUP(H118,H$1:H117,1,FALSE)))</f>
        <v/>
      </c>
      <c r="G118" s="58" t="str">
        <f>IF(F118=0,0,IF(F118="","",SUM(F$2:F118)))</f>
        <v/>
      </c>
      <c r="H118" s="144" t="str">
        <f t="shared" si="8"/>
        <v/>
      </c>
      <c r="I118" s="3">
        <f t="array" ref="I118">IF(A118="","",MAX(IF(InputData!$N$2:$N$5001=E118,InputData!$O$2:$O$5001)))</f>
        <v>0</v>
      </c>
      <c r="J118" s="146">
        <f>IF(A118="","",COUNTIF(InputData!N:N,E118))</f>
        <v>1048575</v>
      </c>
      <c r="K118" s="145" t="e">
        <f>IF($B118="","",VLOOKUP($B118,Baseline!A$2:F$101,4,FALSE))</f>
        <v>#N/A</v>
      </c>
      <c r="L118" s="58">
        <f t="array" ref="L118">IF($A118="","",MAX(IF(InputData!$N$2:$N$5001=$E118,InputData!W$2:W$5001)))</f>
        <v>0</v>
      </c>
      <c r="M118" s="58">
        <f t="array" ref="M118">IF($A118="","",MAX(IF(InputData!$N$2:$N$5001=$E118,InputData!X$2:X$5001)))</f>
        <v>0</v>
      </c>
      <c r="N118" s="58">
        <f t="array" ref="N118">IF($A118="","",MAX(IF(InputData!$N$2:$N$5001=$E118,InputData!Y$2:Y$5001)))</f>
        <v>0</v>
      </c>
      <c r="O118" s="58">
        <f t="array" ref="O118">IF($A118="","",MAX(IF(InputData!$N$2:$N$5001=$E118,InputData!Z$2:Z$5001)))</f>
        <v>0</v>
      </c>
      <c r="P118" s="146">
        <f t="shared" si="9"/>
        <v>0</v>
      </c>
      <c r="Q118" s="163" t="e">
        <f>IF($B118="","",VLOOKUP($B118,Baseline!A$2:F$101,5,FALSE))</f>
        <v>#N/A</v>
      </c>
      <c r="R118" s="6">
        <f t="array" ref="R118">IF($A118="","",SUM(IF(InputData!$N$2:$N$5001=$E118,InputData!$Q$2:$Q$5001))/COUNTIF(InputData!$N$2:$N$5001,$E118))</f>
        <v>0</v>
      </c>
      <c r="S118" s="6">
        <f t="array" ref="S118">IF($A118="","",IF(ISERROR(STDEV(IF(InputData!$N$2:$N$5001=$E118,InputData!$Q$2:$Q$5001))),"",STDEV(IF(InputData!$N$2:$N$5001=$E118,InputData!$Q$2:$Q$5001))))</f>
        <v>0</v>
      </c>
      <c r="T118" s="164">
        <f t="array" ref="T118">IF($A118="","",IF(ISERROR(STDEV(IF(InputData!$G$2:$G$5001=$H118,InputData!$Q$2:$Q$5001))),"",STDEV(IF(InputData!$G$2:$G$5001=$H118,InputData!$Q$2:$Q$5001))))</f>
        <v>0</v>
      </c>
      <c r="U118" s="172" t="e">
        <f>IF($B118="","",VLOOKUP($B118,Baseline!A$2:F$101,6,FALSE))</f>
        <v>#N/A</v>
      </c>
      <c r="V118" s="66">
        <f>IF($A118="","",IF(ISERROR(INDEX(InputData!$R:$R,MATCH(CONCATENATE($E118,"-1"),InputData!$AA:$AA,0)))=TRUE,0,INDEX(InputData!$R:$R,MATCH(CONCATENATE($E118,"-1"),InputData!$AA:$AA,0))))</f>
        <v>0</v>
      </c>
      <c r="W118" s="66">
        <f>IF($A118="","",IF(ISERROR(INDEX(InputData!$R:$R,MATCH(CONCATENATE($E118,"-2"),InputData!$AA:$AA,0)))=TRUE,0,INDEX(InputData!$R:$R,MATCH(CONCATENATE($E118,"-2"),InputData!$AA:$AA,0))))</f>
        <v>0</v>
      </c>
      <c r="X118" s="66">
        <f>IF($A118="","",IF(ISERROR(INDEX(InputData!$R:$R,MATCH(CONCATENATE($E118,"-3"),InputData!$AA:$AA,0)))=TRUE,0,INDEX(InputData!$R:$R,MATCH(CONCATENATE($E118,"-3"),InputData!$AA:$AA,0))))</f>
        <v>0</v>
      </c>
      <c r="Y118" s="66">
        <f>IF($A118="","",IF(ISERROR(INDEX(InputData!$R:$R,MATCH(CONCATENATE($E118,"-4"),InputData!$AA:$AA,0)))=TRUE,0,INDEX(InputData!$R:$R,MATCH(CONCATENATE($E118,"-4"),InputData!$AA:$AA,0))))</f>
        <v>0</v>
      </c>
      <c r="Z118" s="66">
        <f>IF($A118="","",IF(ISERROR(INDEX(InputData!$R:$R,MATCH(CONCATENATE($E118,"-5"),InputData!$AA:$AA,0)))=TRUE,0,INDEX(InputData!$R:$R,MATCH(CONCATENATE($E118,"-5"),InputData!$AA:$AA,0))))</f>
        <v>0</v>
      </c>
      <c r="AA118" s="66">
        <f>IF($A118="","",IF(ISERROR(INDEX(InputData!$R:$R,MATCH(CONCATENATE($E118,"-6"),InputData!$AA:$AA,0)))=TRUE,0,INDEX(InputData!$R:$R,MATCH(CONCATENATE($E118,"-6"),InputData!$AA:$AA,0))))</f>
        <v>0</v>
      </c>
      <c r="AB118" s="66">
        <f>IF($A118="","",IF(ISERROR(INDEX(InputData!$R:$R,MATCH(CONCATENATE($E118,"-7"),InputData!$AA:$AA,0)))=TRUE,0,INDEX(InputData!$R:$R,MATCH(CONCATENATE($E118,"-7"),InputData!$AA:$AA,0))))</f>
        <v>0</v>
      </c>
      <c r="AC118" s="66">
        <f>IF($A118="","",IF(ISERROR(INDEX(InputData!$R:$R,MATCH(CONCATENATE($E118,"-8"),InputData!$AA:$AA,0)))=TRUE,0,INDEX(InputData!$R:$R,MATCH(CONCATENATE($E118,"-8"),InputData!$AA:$AA,0))))</f>
        <v>0</v>
      </c>
      <c r="AD118" s="66">
        <f>IF($A118="","",IF(ISERROR(INDEX(InputData!$R:$R,MATCH(CONCATENATE($E118,"-9"),InputData!$AA:$AA,0)))=TRUE,0,INDEX(InputData!$R:$R,MATCH(CONCATENATE($E118,"-9"),InputData!$AA:$AA,0))))</f>
        <v>0</v>
      </c>
      <c r="AE118" s="66">
        <f>IF($A118="","",IF(ISERROR(INDEX(InputData!$R:$R,MATCH(CONCATENATE($E118,"-10"),InputData!$AA:$AA,0)))=TRUE,0,INDEX(InputData!$R:$R,MATCH(CONCATENATE($E118,"-10"),InputData!$AA:$AA,0))))</f>
        <v>0</v>
      </c>
      <c r="AF118" s="173">
        <f t="shared" si="10"/>
        <v>0</v>
      </c>
      <c r="AG118" s="168">
        <f t="shared" si="11"/>
        <v>0</v>
      </c>
    </row>
    <row r="119" spans="1:33" x14ac:dyDescent="0.25">
      <c r="A119" s="179" t="b">
        <f>IF(A118&lt;MAX(InputData!D:D),A118+1,IF(OR(A118="",A118=MAX(InputData!D:D)),""))</f>
        <v>0</v>
      </c>
      <c r="B119" s="4" t="e">
        <f>IF(A119="","",INDEX(InputData!K:K,MATCH($E119,InputData!$N:$N,0)))</f>
        <v>#N/A</v>
      </c>
      <c r="C119" s="3" t="e">
        <f>IF(A119="","",INDEX(InputData!L:L,MATCH($E119,InputData!$N:$N,0)))</f>
        <v>#N/A</v>
      </c>
      <c r="D119" s="3" t="e">
        <f>IF(A119="","",INDEX(InputData!M:M,MATCH($E119,InputData!$N:$N,0)))</f>
        <v>#N/A</v>
      </c>
      <c r="E119" s="3" t="str">
        <f>IF(A119="","",IF(ISERROR(VLOOKUP(A119,InputData!$D$2:$N$5001,11,FALSE))=TRUE,"",VLOOKUP(A119,InputData!$D$2:$N$5001,11,FALSE)))</f>
        <v/>
      </c>
      <c r="F119" s="58" t="str">
        <f>IF(H119="","",1*ISERROR(VLOOKUP(H119,H$1:H118,1,FALSE)))</f>
        <v/>
      </c>
      <c r="G119" s="58" t="str">
        <f>IF(F119=0,0,IF(F119="","",SUM(F$2:F119)))</f>
        <v/>
      </c>
      <c r="H119" s="144" t="str">
        <f t="shared" si="8"/>
        <v/>
      </c>
      <c r="I119" s="3">
        <f t="array" ref="I119">IF(A119="","",MAX(IF(InputData!$N$2:$N$5001=E119,InputData!$O$2:$O$5001)))</f>
        <v>0</v>
      </c>
      <c r="J119" s="146">
        <f>IF(A119="","",COUNTIF(InputData!N:N,E119))</f>
        <v>1048575</v>
      </c>
      <c r="K119" s="145" t="e">
        <f>IF($B119="","",VLOOKUP($B119,Baseline!A$2:F$101,4,FALSE))</f>
        <v>#N/A</v>
      </c>
      <c r="L119" s="58">
        <f t="array" ref="L119">IF($A119="","",MAX(IF(InputData!$N$2:$N$5001=$E119,InputData!W$2:W$5001)))</f>
        <v>0</v>
      </c>
      <c r="M119" s="58">
        <f t="array" ref="M119">IF($A119="","",MAX(IF(InputData!$N$2:$N$5001=$E119,InputData!X$2:X$5001)))</f>
        <v>0</v>
      </c>
      <c r="N119" s="58">
        <f t="array" ref="N119">IF($A119="","",MAX(IF(InputData!$N$2:$N$5001=$E119,InputData!Y$2:Y$5001)))</f>
        <v>0</v>
      </c>
      <c r="O119" s="58">
        <f t="array" ref="O119">IF($A119="","",MAX(IF(InputData!$N$2:$N$5001=$E119,InputData!Z$2:Z$5001)))</f>
        <v>0</v>
      </c>
      <c r="P119" s="146">
        <f t="shared" si="9"/>
        <v>0</v>
      </c>
      <c r="Q119" s="163" t="e">
        <f>IF($B119="","",VLOOKUP($B119,Baseline!A$2:F$101,5,FALSE))</f>
        <v>#N/A</v>
      </c>
      <c r="R119" s="6">
        <f t="array" ref="R119">IF($A119="","",SUM(IF(InputData!$N$2:$N$5001=$E119,InputData!$Q$2:$Q$5001))/COUNTIF(InputData!$N$2:$N$5001,$E119))</f>
        <v>0</v>
      </c>
      <c r="S119" s="6">
        <f t="array" ref="S119">IF($A119="","",IF(ISERROR(STDEV(IF(InputData!$N$2:$N$5001=$E119,InputData!$Q$2:$Q$5001))),"",STDEV(IF(InputData!$N$2:$N$5001=$E119,InputData!$Q$2:$Q$5001))))</f>
        <v>0</v>
      </c>
      <c r="T119" s="164">
        <f t="array" ref="T119">IF($A119="","",IF(ISERROR(STDEV(IF(InputData!$G$2:$G$5001=$H119,InputData!$Q$2:$Q$5001))),"",STDEV(IF(InputData!$G$2:$G$5001=$H119,InputData!$Q$2:$Q$5001))))</f>
        <v>0</v>
      </c>
      <c r="U119" s="172" t="e">
        <f>IF($B119="","",VLOOKUP($B119,Baseline!A$2:F$101,6,FALSE))</f>
        <v>#N/A</v>
      </c>
      <c r="V119" s="66">
        <f>IF($A119="","",IF(ISERROR(INDEX(InputData!$R:$R,MATCH(CONCATENATE($E119,"-1"),InputData!$AA:$AA,0)))=TRUE,0,INDEX(InputData!$R:$R,MATCH(CONCATENATE($E119,"-1"),InputData!$AA:$AA,0))))</f>
        <v>0</v>
      </c>
      <c r="W119" s="66">
        <f>IF($A119="","",IF(ISERROR(INDEX(InputData!$R:$R,MATCH(CONCATENATE($E119,"-2"),InputData!$AA:$AA,0)))=TRUE,0,INDEX(InputData!$R:$R,MATCH(CONCATENATE($E119,"-2"),InputData!$AA:$AA,0))))</f>
        <v>0</v>
      </c>
      <c r="X119" s="66">
        <f>IF($A119="","",IF(ISERROR(INDEX(InputData!$R:$R,MATCH(CONCATENATE($E119,"-3"),InputData!$AA:$AA,0)))=TRUE,0,INDEX(InputData!$R:$R,MATCH(CONCATENATE($E119,"-3"),InputData!$AA:$AA,0))))</f>
        <v>0</v>
      </c>
      <c r="Y119" s="66">
        <f>IF($A119="","",IF(ISERROR(INDEX(InputData!$R:$R,MATCH(CONCATENATE($E119,"-4"),InputData!$AA:$AA,0)))=TRUE,0,INDEX(InputData!$R:$R,MATCH(CONCATENATE($E119,"-4"),InputData!$AA:$AA,0))))</f>
        <v>0</v>
      </c>
      <c r="Z119" s="66">
        <f>IF($A119="","",IF(ISERROR(INDEX(InputData!$R:$R,MATCH(CONCATENATE($E119,"-5"),InputData!$AA:$AA,0)))=TRUE,0,INDEX(InputData!$R:$R,MATCH(CONCATENATE($E119,"-5"),InputData!$AA:$AA,0))))</f>
        <v>0</v>
      </c>
      <c r="AA119" s="66">
        <f>IF($A119="","",IF(ISERROR(INDEX(InputData!$R:$R,MATCH(CONCATENATE($E119,"-6"),InputData!$AA:$AA,0)))=TRUE,0,INDEX(InputData!$R:$R,MATCH(CONCATENATE($E119,"-6"),InputData!$AA:$AA,0))))</f>
        <v>0</v>
      </c>
      <c r="AB119" s="66">
        <f>IF($A119="","",IF(ISERROR(INDEX(InputData!$R:$R,MATCH(CONCATENATE($E119,"-7"),InputData!$AA:$AA,0)))=TRUE,0,INDEX(InputData!$R:$R,MATCH(CONCATENATE($E119,"-7"),InputData!$AA:$AA,0))))</f>
        <v>0</v>
      </c>
      <c r="AC119" s="66">
        <f>IF($A119="","",IF(ISERROR(INDEX(InputData!$R:$R,MATCH(CONCATENATE($E119,"-8"),InputData!$AA:$AA,0)))=TRUE,0,INDEX(InputData!$R:$R,MATCH(CONCATENATE($E119,"-8"),InputData!$AA:$AA,0))))</f>
        <v>0</v>
      </c>
      <c r="AD119" s="66">
        <f>IF($A119="","",IF(ISERROR(INDEX(InputData!$R:$R,MATCH(CONCATENATE($E119,"-9"),InputData!$AA:$AA,0)))=TRUE,0,INDEX(InputData!$R:$R,MATCH(CONCATENATE($E119,"-9"),InputData!$AA:$AA,0))))</f>
        <v>0</v>
      </c>
      <c r="AE119" s="66">
        <f>IF($A119="","",IF(ISERROR(INDEX(InputData!$R:$R,MATCH(CONCATENATE($E119,"-10"),InputData!$AA:$AA,0)))=TRUE,0,INDEX(InputData!$R:$R,MATCH(CONCATENATE($E119,"-10"),InputData!$AA:$AA,0))))</f>
        <v>0</v>
      </c>
      <c r="AF119" s="173">
        <f t="shared" si="10"/>
        <v>0</v>
      </c>
      <c r="AG119" s="168">
        <f t="shared" si="11"/>
        <v>0</v>
      </c>
    </row>
    <row r="120" spans="1:33" x14ac:dyDescent="0.25">
      <c r="A120" s="179" t="b">
        <f>IF(A119&lt;MAX(InputData!D:D),A119+1,IF(OR(A119="",A119=MAX(InputData!D:D)),""))</f>
        <v>0</v>
      </c>
      <c r="B120" s="4" t="e">
        <f>IF(A120="","",INDEX(InputData!K:K,MATCH($E120,InputData!$N:$N,0)))</f>
        <v>#N/A</v>
      </c>
      <c r="C120" s="3" t="e">
        <f>IF(A120="","",INDEX(InputData!L:L,MATCH($E120,InputData!$N:$N,0)))</f>
        <v>#N/A</v>
      </c>
      <c r="D120" s="3" t="e">
        <f>IF(A120="","",INDEX(InputData!M:M,MATCH($E120,InputData!$N:$N,0)))</f>
        <v>#N/A</v>
      </c>
      <c r="E120" s="3" t="str">
        <f>IF(A120="","",IF(ISERROR(VLOOKUP(A120,InputData!$D$2:$N$5001,11,FALSE))=TRUE,"",VLOOKUP(A120,InputData!$D$2:$N$5001,11,FALSE)))</f>
        <v/>
      </c>
      <c r="F120" s="58" t="str">
        <f>IF(H120="","",1*ISERROR(VLOOKUP(H120,H$1:H119,1,FALSE)))</f>
        <v/>
      </c>
      <c r="G120" s="58" t="str">
        <f>IF(F120=0,0,IF(F120="","",SUM(F$2:F120)))</f>
        <v/>
      </c>
      <c r="H120" s="144" t="str">
        <f t="shared" si="8"/>
        <v/>
      </c>
      <c r="I120" s="3">
        <f t="array" ref="I120">IF(A120="","",MAX(IF(InputData!$N$2:$N$5001=E120,InputData!$O$2:$O$5001)))</f>
        <v>0</v>
      </c>
      <c r="J120" s="146">
        <f>IF(A120="","",COUNTIF(InputData!N:N,E120))</f>
        <v>1048575</v>
      </c>
      <c r="K120" s="145" t="e">
        <f>IF($B120="","",VLOOKUP($B120,Baseline!A$2:F$101,4,FALSE))</f>
        <v>#N/A</v>
      </c>
      <c r="L120" s="58">
        <f t="array" ref="L120">IF($A120="","",MAX(IF(InputData!$N$2:$N$5001=$E120,InputData!W$2:W$5001)))</f>
        <v>0</v>
      </c>
      <c r="M120" s="58">
        <f t="array" ref="M120">IF($A120="","",MAX(IF(InputData!$N$2:$N$5001=$E120,InputData!X$2:X$5001)))</f>
        <v>0</v>
      </c>
      <c r="N120" s="58">
        <f t="array" ref="N120">IF($A120="","",MAX(IF(InputData!$N$2:$N$5001=$E120,InputData!Y$2:Y$5001)))</f>
        <v>0</v>
      </c>
      <c r="O120" s="58">
        <f t="array" ref="O120">IF($A120="","",MAX(IF(InputData!$N$2:$N$5001=$E120,InputData!Z$2:Z$5001)))</f>
        <v>0</v>
      </c>
      <c r="P120" s="146">
        <f t="shared" si="9"/>
        <v>0</v>
      </c>
      <c r="Q120" s="163" t="e">
        <f>IF($B120="","",VLOOKUP($B120,Baseline!A$2:F$101,5,FALSE))</f>
        <v>#N/A</v>
      </c>
      <c r="R120" s="6">
        <f t="array" ref="R120">IF($A120="","",SUM(IF(InputData!$N$2:$N$5001=$E120,InputData!$Q$2:$Q$5001))/COUNTIF(InputData!$N$2:$N$5001,$E120))</f>
        <v>0</v>
      </c>
      <c r="S120" s="6">
        <f t="array" ref="S120">IF($A120="","",IF(ISERROR(STDEV(IF(InputData!$N$2:$N$5001=$E120,InputData!$Q$2:$Q$5001))),"",STDEV(IF(InputData!$N$2:$N$5001=$E120,InputData!$Q$2:$Q$5001))))</f>
        <v>0</v>
      </c>
      <c r="T120" s="164">
        <f t="array" ref="T120">IF($A120="","",IF(ISERROR(STDEV(IF(InputData!$G$2:$G$5001=$H120,InputData!$Q$2:$Q$5001))),"",STDEV(IF(InputData!$G$2:$G$5001=$H120,InputData!$Q$2:$Q$5001))))</f>
        <v>0</v>
      </c>
      <c r="U120" s="172" t="e">
        <f>IF($B120="","",VLOOKUP($B120,Baseline!A$2:F$101,6,FALSE))</f>
        <v>#N/A</v>
      </c>
      <c r="V120" s="66">
        <f>IF($A120="","",IF(ISERROR(INDEX(InputData!$R:$R,MATCH(CONCATENATE($E120,"-1"),InputData!$AA:$AA,0)))=TRUE,0,INDEX(InputData!$R:$R,MATCH(CONCATENATE($E120,"-1"),InputData!$AA:$AA,0))))</f>
        <v>0</v>
      </c>
      <c r="W120" s="66">
        <f>IF($A120="","",IF(ISERROR(INDEX(InputData!$R:$R,MATCH(CONCATENATE($E120,"-2"),InputData!$AA:$AA,0)))=TRUE,0,INDEX(InputData!$R:$R,MATCH(CONCATENATE($E120,"-2"),InputData!$AA:$AA,0))))</f>
        <v>0</v>
      </c>
      <c r="X120" s="66">
        <f>IF($A120="","",IF(ISERROR(INDEX(InputData!$R:$R,MATCH(CONCATENATE($E120,"-3"),InputData!$AA:$AA,0)))=TRUE,0,INDEX(InputData!$R:$R,MATCH(CONCATENATE($E120,"-3"),InputData!$AA:$AA,0))))</f>
        <v>0</v>
      </c>
      <c r="Y120" s="66">
        <f>IF($A120="","",IF(ISERROR(INDEX(InputData!$R:$R,MATCH(CONCATENATE($E120,"-4"),InputData!$AA:$AA,0)))=TRUE,0,INDEX(InputData!$R:$R,MATCH(CONCATENATE($E120,"-4"),InputData!$AA:$AA,0))))</f>
        <v>0</v>
      </c>
      <c r="Z120" s="66">
        <f>IF($A120="","",IF(ISERROR(INDEX(InputData!$R:$R,MATCH(CONCATENATE($E120,"-5"),InputData!$AA:$AA,0)))=TRUE,0,INDEX(InputData!$R:$R,MATCH(CONCATENATE($E120,"-5"),InputData!$AA:$AA,0))))</f>
        <v>0</v>
      </c>
      <c r="AA120" s="66">
        <f>IF($A120="","",IF(ISERROR(INDEX(InputData!$R:$R,MATCH(CONCATENATE($E120,"-6"),InputData!$AA:$AA,0)))=TRUE,0,INDEX(InputData!$R:$R,MATCH(CONCATENATE($E120,"-6"),InputData!$AA:$AA,0))))</f>
        <v>0</v>
      </c>
      <c r="AB120" s="66">
        <f>IF($A120="","",IF(ISERROR(INDEX(InputData!$R:$R,MATCH(CONCATENATE($E120,"-7"),InputData!$AA:$AA,0)))=TRUE,0,INDEX(InputData!$R:$R,MATCH(CONCATENATE($E120,"-7"),InputData!$AA:$AA,0))))</f>
        <v>0</v>
      </c>
      <c r="AC120" s="66">
        <f>IF($A120="","",IF(ISERROR(INDEX(InputData!$R:$R,MATCH(CONCATENATE($E120,"-8"),InputData!$AA:$AA,0)))=TRUE,0,INDEX(InputData!$R:$R,MATCH(CONCATENATE($E120,"-8"),InputData!$AA:$AA,0))))</f>
        <v>0</v>
      </c>
      <c r="AD120" s="66">
        <f>IF($A120="","",IF(ISERROR(INDEX(InputData!$R:$R,MATCH(CONCATENATE($E120,"-9"),InputData!$AA:$AA,0)))=TRUE,0,INDEX(InputData!$R:$R,MATCH(CONCATENATE($E120,"-9"),InputData!$AA:$AA,0))))</f>
        <v>0</v>
      </c>
      <c r="AE120" s="66">
        <f>IF($A120="","",IF(ISERROR(INDEX(InputData!$R:$R,MATCH(CONCATENATE($E120,"-10"),InputData!$AA:$AA,0)))=TRUE,0,INDEX(InputData!$R:$R,MATCH(CONCATENATE($E120,"-10"),InputData!$AA:$AA,0))))</f>
        <v>0</v>
      </c>
      <c r="AF120" s="173">
        <f t="shared" si="10"/>
        <v>0</v>
      </c>
      <c r="AG120" s="168">
        <f t="shared" si="11"/>
        <v>0</v>
      </c>
    </row>
    <row r="121" spans="1:33" x14ac:dyDescent="0.25">
      <c r="A121" s="179" t="b">
        <f>IF(A120&lt;MAX(InputData!D:D),A120+1,IF(OR(A120="",A120=MAX(InputData!D:D)),""))</f>
        <v>0</v>
      </c>
      <c r="B121" s="4" t="e">
        <f>IF(A121="","",INDEX(InputData!K:K,MATCH($E121,InputData!$N:$N,0)))</f>
        <v>#N/A</v>
      </c>
      <c r="C121" s="3" t="e">
        <f>IF(A121="","",INDEX(InputData!L:L,MATCH($E121,InputData!$N:$N,0)))</f>
        <v>#N/A</v>
      </c>
      <c r="D121" s="3" t="e">
        <f>IF(A121="","",INDEX(InputData!M:M,MATCH($E121,InputData!$N:$N,0)))</f>
        <v>#N/A</v>
      </c>
      <c r="E121" s="3" t="str">
        <f>IF(A121="","",IF(ISERROR(VLOOKUP(A121,InputData!$D$2:$N$5001,11,FALSE))=TRUE,"",VLOOKUP(A121,InputData!$D$2:$N$5001,11,FALSE)))</f>
        <v/>
      </c>
      <c r="F121" s="58" t="str">
        <f>IF(H121="","",1*ISERROR(VLOOKUP(H121,H$1:H120,1,FALSE)))</f>
        <v/>
      </c>
      <c r="G121" s="58" t="str">
        <f>IF(F121=0,0,IF(F121="","",SUM(F$2:F121)))</f>
        <v/>
      </c>
      <c r="H121" s="144" t="str">
        <f t="shared" si="8"/>
        <v/>
      </c>
      <c r="I121" s="3">
        <f t="array" ref="I121">IF(A121="","",MAX(IF(InputData!$N$2:$N$5001=E121,InputData!$O$2:$O$5001)))</f>
        <v>0</v>
      </c>
      <c r="J121" s="146">
        <f>IF(A121="","",COUNTIF(InputData!N:N,E121))</f>
        <v>1048575</v>
      </c>
      <c r="K121" s="145" t="e">
        <f>IF($B121="","",VLOOKUP($B121,Baseline!A$2:F$101,4,FALSE))</f>
        <v>#N/A</v>
      </c>
      <c r="L121" s="58">
        <f t="array" ref="L121">IF($A121="","",MAX(IF(InputData!$N$2:$N$5001=$E121,InputData!W$2:W$5001)))</f>
        <v>0</v>
      </c>
      <c r="M121" s="58">
        <f t="array" ref="M121">IF($A121="","",MAX(IF(InputData!$N$2:$N$5001=$E121,InputData!X$2:X$5001)))</f>
        <v>0</v>
      </c>
      <c r="N121" s="58">
        <f t="array" ref="N121">IF($A121="","",MAX(IF(InputData!$N$2:$N$5001=$E121,InputData!Y$2:Y$5001)))</f>
        <v>0</v>
      </c>
      <c r="O121" s="58">
        <f t="array" ref="O121">IF($A121="","",MAX(IF(InputData!$N$2:$N$5001=$E121,InputData!Z$2:Z$5001)))</f>
        <v>0</v>
      </c>
      <c r="P121" s="146">
        <f t="shared" si="9"/>
        <v>0</v>
      </c>
      <c r="Q121" s="163" t="e">
        <f>IF($B121="","",VLOOKUP($B121,Baseline!A$2:F$101,5,FALSE))</f>
        <v>#N/A</v>
      </c>
      <c r="R121" s="6">
        <f t="array" ref="R121">IF($A121="","",SUM(IF(InputData!$N$2:$N$5001=$E121,InputData!$Q$2:$Q$5001))/COUNTIF(InputData!$N$2:$N$5001,$E121))</f>
        <v>0</v>
      </c>
      <c r="S121" s="6">
        <f t="array" ref="S121">IF($A121="","",IF(ISERROR(STDEV(IF(InputData!$N$2:$N$5001=$E121,InputData!$Q$2:$Q$5001))),"",STDEV(IF(InputData!$N$2:$N$5001=$E121,InputData!$Q$2:$Q$5001))))</f>
        <v>0</v>
      </c>
      <c r="T121" s="164">
        <f t="array" ref="T121">IF($A121="","",IF(ISERROR(STDEV(IF(InputData!$G$2:$G$5001=$H121,InputData!$Q$2:$Q$5001))),"",STDEV(IF(InputData!$G$2:$G$5001=$H121,InputData!$Q$2:$Q$5001))))</f>
        <v>0</v>
      </c>
      <c r="U121" s="172" t="e">
        <f>IF($B121="","",VLOOKUP($B121,Baseline!A$2:F$101,6,FALSE))</f>
        <v>#N/A</v>
      </c>
      <c r="V121" s="66">
        <f>IF($A121="","",IF(ISERROR(INDEX(InputData!$R:$R,MATCH(CONCATENATE($E121,"-1"),InputData!$AA:$AA,0)))=TRUE,0,INDEX(InputData!$R:$R,MATCH(CONCATENATE($E121,"-1"),InputData!$AA:$AA,0))))</f>
        <v>0</v>
      </c>
      <c r="W121" s="66">
        <f>IF($A121="","",IF(ISERROR(INDEX(InputData!$R:$R,MATCH(CONCATENATE($E121,"-2"),InputData!$AA:$AA,0)))=TRUE,0,INDEX(InputData!$R:$R,MATCH(CONCATENATE($E121,"-2"),InputData!$AA:$AA,0))))</f>
        <v>0</v>
      </c>
      <c r="X121" s="66">
        <f>IF($A121="","",IF(ISERROR(INDEX(InputData!$R:$R,MATCH(CONCATENATE($E121,"-3"),InputData!$AA:$AA,0)))=TRUE,0,INDEX(InputData!$R:$R,MATCH(CONCATENATE($E121,"-3"),InputData!$AA:$AA,0))))</f>
        <v>0</v>
      </c>
      <c r="Y121" s="66">
        <f>IF($A121="","",IF(ISERROR(INDEX(InputData!$R:$R,MATCH(CONCATENATE($E121,"-4"),InputData!$AA:$AA,0)))=TRUE,0,INDEX(InputData!$R:$R,MATCH(CONCATENATE($E121,"-4"),InputData!$AA:$AA,0))))</f>
        <v>0</v>
      </c>
      <c r="Z121" s="66">
        <f>IF($A121="","",IF(ISERROR(INDEX(InputData!$R:$R,MATCH(CONCATENATE($E121,"-5"),InputData!$AA:$AA,0)))=TRUE,0,INDEX(InputData!$R:$R,MATCH(CONCATENATE($E121,"-5"),InputData!$AA:$AA,0))))</f>
        <v>0</v>
      </c>
      <c r="AA121" s="66">
        <f>IF($A121="","",IF(ISERROR(INDEX(InputData!$R:$R,MATCH(CONCATENATE($E121,"-6"),InputData!$AA:$AA,0)))=TRUE,0,INDEX(InputData!$R:$R,MATCH(CONCATENATE($E121,"-6"),InputData!$AA:$AA,0))))</f>
        <v>0</v>
      </c>
      <c r="AB121" s="66">
        <f>IF($A121="","",IF(ISERROR(INDEX(InputData!$R:$R,MATCH(CONCATENATE($E121,"-7"),InputData!$AA:$AA,0)))=TRUE,0,INDEX(InputData!$R:$R,MATCH(CONCATENATE($E121,"-7"),InputData!$AA:$AA,0))))</f>
        <v>0</v>
      </c>
      <c r="AC121" s="66">
        <f>IF($A121="","",IF(ISERROR(INDEX(InputData!$R:$R,MATCH(CONCATENATE($E121,"-8"),InputData!$AA:$AA,0)))=TRUE,0,INDEX(InputData!$R:$R,MATCH(CONCATENATE($E121,"-8"),InputData!$AA:$AA,0))))</f>
        <v>0</v>
      </c>
      <c r="AD121" s="66">
        <f>IF($A121="","",IF(ISERROR(INDEX(InputData!$R:$R,MATCH(CONCATENATE($E121,"-9"),InputData!$AA:$AA,0)))=TRUE,0,INDEX(InputData!$R:$R,MATCH(CONCATENATE($E121,"-9"),InputData!$AA:$AA,0))))</f>
        <v>0</v>
      </c>
      <c r="AE121" s="66">
        <f>IF($A121="","",IF(ISERROR(INDEX(InputData!$R:$R,MATCH(CONCATENATE($E121,"-10"),InputData!$AA:$AA,0)))=TRUE,0,INDEX(InputData!$R:$R,MATCH(CONCATENATE($E121,"-10"),InputData!$AA:$AA,0))))</f>
        <v>0</v>
      </c>
      <c r="AF121" s="173">
        <f t="shared" si="10"/>
        <v>0</v>
      </c>
      <c r="AG121" s="168">
        <f t="shared" si="11"/>
        <v>0</v>
      </c>
    </row>
    <row r="122" spans="1:33" x14ac:dyDescent="0.25">
      <c r="A122" s="179" t="b">
        <f>IF(A121&lt;MAX(InputData!D:D),A121+1,IF(OR(A121="",A121=MAX(InputData!D:D)),""))</f>
        <v>0</v>
      </c>
      <c r="B122" s="4" t="e">
        <f>IF(A122="","",INDEX(InputData!K:K,MATCH($E122,InputData!$N:$N,0)))</f>
        <v>#N/A</v>
      </c>
      <c r="C122" s="3" t="e">
        <f>IF(A122="","",INDEX(InputData!L:L,MATCH($E122,InputData!$N:$N,0)))</f>
        <v>#N/A</v>
      </c>
      <c r="D122" s="3" t="e">
        <f>IF(A122="","",INDEX(InputData!M:M,MATCH($E122,InputData!$N:$N,0)))</f>
        <v>#N/A</v>
      </c>
      <c r="E122" s="3" t="str">
        <f>IF(A122="","",IF(ISERROR(VLOOKUP(A122,InputData!$D$2:$N$5001,11,FALSE))=TRUE,"",VLOOKUP(A122,InputData!$D$2:$N$5001,11,FALSE)))</f>
        <v/>
      </c>
      <c r="F122" s="58" t="str">
        <f>IF(H122="","",1*ISERROR(VLOOKUP(H122,H$1:H121,1,FALSE)))</f>
        <v/>
      </c>
      <c r="G122" s="58" t="str">
        <f>IF(F122=0,0,IF(F122="","",SUM(F$2:F122)))</f>
        <v/>
      </c>
      <c r="H122" s="144" t="str">
        <f t="shared" si="8"/>
        <v/>
      </c>
      <c r="I122" s="3">
        <f t="array" ref="I122">IF(A122="","",MAX(IF(InputData!$N$2:$N$5001=E122,InputData!$O$2:$O$5001)))</f>
        <v>0</v>
      </c>
      <c r="J122" s="146">
        <f>IF(A122="","",COUNTIF(InputData!N:N,E122))</f>
        <v>1048575</v>
      </c>
      <c r="K122" s="145" t="e">
        <f>IF($B122="","",VLOOKUP($B122,Baseline!A$2:F$101,4,FALSE))</f>
        <v>#N/A</v>
      </c>
      <c r="L122" s="58">
        <f t="array" ref="L122">IF($A122="","",MAX(IF(InputData!$N$2:$N$5001=$E122,InputData!W$2:W$5001)))</f>
        <v>0</v>
      </c>
      <c r="M122" s="58">
        <f t="array" ref="M122">IF($A122="","",MAX(IF(InputData!$N$2:$N$5001=$E122,InputData!X$2:X$5001)))</f>
        <v>0</v>
      </c>
      <c r="N122" s="58">
        <f t="array" ref="N122">IF($A122="","",MAX(IF(InputData!$N$2:$N$5001=$E122,InputData!Y$2:Y$5001)))</f>
        <v>0</v>
      </c>
      <c r="O122" s="58">
        <f t="array" ref="O122">IF($A122="","",MAX(IF(InputData!$N$2:$N$5001=$E122,InputData!Z$2:Z$5001)))</f>
        <v>0</v>
      </c>
      <c r="P122" s="146">
        <f t="shared" si="9"/>
        <v>0</v>
      </c>
      <c r="Q122" s="163" t="e">
        <f>IF($B122="","",VLOOKUP($B122,Baseline!A$2:F$101,5,FALSE))</f>
        <v>#N/A</v>
      </c>
      <c r="R122" s="6">
        <f t="array" ref="R122">IF($A122="","",SUM(IF(InputData!$N$2:$N$5001=$E122,InputData!$Q$2:$Q$5001))/COUNTIF(InputData!$N$2:$N$5001,$E122))</f>
        <v>0</v>
      </c>
      <c r="S122" s="6">
        <f t="array" ref="S122">IF($A122="","",IF(ISERROR(STDEV(IF(InputData!$N$2:$N$5001=$E122,InputData!$Q$2:$Q$5001))),"",STDEV(IF(InputData!$N$2:$N$5001=$E122,InputData!$Q$2:$Q$5001))))</f>
        <v>0</v>
      </c>
      <c r="T122" s="164">
        <f t="array" ref="T122">IF($A122="","",IF(ISERROR(STDEV(IF(InputData!$G$2:$G$5001=$H122,InputData!$Q$2:$Q$5001))),"",STDEV(IF(InputData!$G$2:$G$5001=$H122,InputData!$Q$2:$Q$5001))))</f>
        <v>0</v>
      </c>
      <c r="U122" s="172" t="e">
        <f>IF($B122="","",VLOOKUP($B122,Baseline!A$2:F$101,6,FALSE))</f>
        <v>#N/A</v>
      </c>
      <c r="V122" s="66">
        <f>IF($A122="","",IF(ISERROR(INDEX(InputData!$R:$R,MATCH(CONCATENATE($E122,"-1"),InputData!$AA:$AA,0)))=TRUE,0,INDEX(InputData!$R:$R,MATCH(CONCATENATE($E122,"-1"),InputData!$AA:$AA,0))))</f>
        <v>0</v>
      </c>
      <c r="W122" s="66">
        <f>IF($A122="","",IF(ISERROR(INDEX(InputData!$R:$R,MATCH(CONCATENATE($E122,"-2"),InputData!$AA:$AA,0)))=TRUE,0,INDEX(InputData!$R:$R,MATCH(CONCATENATE($E122,"-2"),InputData!$AA:$AA,0))))</f>
        <v>0</v>
      </c>
      <c r="X122" s="66">
        <f>IF($A122="","",IF(ISERROR(INDEX(InputData!$R:$R,MATCH(CONCATENATE($E122,"-3"),InputData!$AA:$AA,0)))=TRUE,0,INDEX(InputData!$R:$R,MATCH(CONCATENATE($E122,"-3"),InputData!$AA:$AA,0))))</f>
        <v>0</v>
      </c>
      <c r="Y122" s="66">
        <f>IF($A122="","",IF(ISERROR(INDEX(InputData!$R:$R,MATCH(CONCATENATE($E122,"-4"),InputData!$AA:$AA,0)))=TRUE,0,INDEX(InputData!$R:$R,MATCH(CONCATENATE($E122,"-4"),InputData!$AA:$AA,0))))</f>
        <v>0</v>
      </c>
      <c r="Z122" s="66">
        <f>IF($A122="","",IF(ISERROR(INDEX(InputData!$R:$R,MATCH(CONCATENATE($E122,"-5"),InputData!$AA:$AA,0)))=TRUE,0,INDEX(InputData!$R:$R,MATCH(CONCATENATE($E122,"-5"),InputData!$AA:$AA,0))))</f>
        <v>0</v>
      </c>
      <c r="AA122" s="66">
        <f>IF($A122="","",IF(ISERROR(INDEX(InputData!$R:$R,MATCH(CONCATENATE($E122,"-6"),InputData!$AA:$AA,0)))=TRUE,0,INDEX(InputData!$R:$R,MATCH(CONCATENATE($E122,"-6"),InputData!$AA:$AA,0))))</f>
        <v>0</v>
      </c>
      <c r="AB122" s="66">
        <f>IF($A122="","",IF(ISERROR(INDEX(InputData!$R:$R,MATCH(CONCATENATE($E122,"-7"),InputData!$AA:$AA,0)))=TRUE,0,INDEX(InputData!$R:$R,MATCH(CONCATENATE($E122,"-7"),InputData!$AA:$AA,0))))</f>
        <v>0</v>
      </c>
      <c r="AC122" s="66">
        <f>IF($A122="","",IF(ISERROR(INDEX(InputData!$R:$R,MATCH(CONCATENATE($E122,"-8"),InputData!$AA:$AA,0)))=TRUE,0,INDEX(InputData!$R:$R,MATCH(CONCATENATE($E122,"-8"),InputData!$AA:$AA,0))))</f>
        <v>0</v>
      </c>
      <c r="AD122" s="66">
        <f>IF($A122="","",IF(ISERROR(INDEX(InputData!$R:$R,MATCH(CONCATENATE($E122,"-9"),InputData!$AA:$AA,0)))=TRUE,0,INDEX(InputData!$R:$R,MATCH(CONCATENATE($E122,"-9"),InputData!$AA:$AA,0))))</f>
        <v>0</v>
      </c>
      <c r="AE122" s="66">
        <f>IF($A122="","",IF(ISERROR(INDEX(InputData!$R:$R,MATCH(CONCATENATE($E122,"-10"),InputData!$AA:$AA,0)))=TRUE,0,INDEX(InputData!$R:$R,MATCH(CONCATENATE($E122,"-10"),InputData!$AA:$AA,0))))</f>
        <v>0</v>
      </c>
      <c r="AF122" s="173">
        <f t="shared" si="10"/>
        <v>0</v>
      </c>
      <c r="AG122" s="168">
        <f t="shared" si="11"/>
        <v>0</v>
      </c>
    </row>
    <row r="123" spans="1:33" x14ac:dyDescent="0.25">
      <c r="A123" s="179" t="b">
        <f>IF(A122&lt;MAX(InputData!D:D),A122+1,IF(OR(A122="",A122=MAX(InputData!D:D)),""))</f>
        <v>0</v>
      </c>
      <c r="B123" s="4" t="e">
        <f>IF(A123="","",INDEX(InputData!K:K,MATCH($E123,InputData!$N:$N,0)))</f>
        <v>#N/A</v>
      </c>
      <c r="C123" s="3" t="e">
        <f>IF(A123="","",INDEX(InputData!L:L,MATCH($E123,InputData!$N:$N,0)))</f>
        <v>#N/A</v>
      </c>
      <c r="D123" s="3" t="e">
        <f>IF(A123="","",INDEX(InputData!M:M,MATCH($E123,InputData!$N:$N,0)))</f>
        <v>#N/A</v>
      </c>
      <c r="E123" s="3" t="str">
        <f>IF(A123="","",IF(ISERROR(VLOOKUP(A123,InputData!$D$2:$N$5001,11,FALSE))=TRUE,"",VLOOKUP(A123,InputData!$D$2:$N$5001,11,FALSE)))</f>
        <v/>
      </c>
      <c r="F123" s="58" t="str">
        <f>IF(H123="","",1*ISERROR(VLOOKUP(H123,H$1:H122,1,FALSE)))</f>
        <v/>
      </c>
      <c r="G123" s="58" t="str">
        <f>IF(F123=0,0,IF(F123="","",SUM(F$2:F123)))</f>
        <v/>
      </c>
      <c r="H123" s="144" t="str">
        <f t="shared" si="8"/>
        <v/>
      </c>
      <c r="I123" s="3">
        <f t="array" ref="I123">IF(A123="","",MAX(IF(InputData!$N$2:$N$5001=E123,InputData!$O$2:$O$5001)))</f>
        <v>0</v>
      </c>
      <c r="J123" s="146">
        <f>IF(A123="","",COUNTIF(InputData!N:N,E123))</f>
        <v>1048575</v>
      </c>
      <c r="K123" s="145" t="e">
        <f>IF($B123="","",VLOOKUP($B123,Baseline!A$2:F$101,4,FALSE))</f>
        <v>#N/A</v>
      </c>
      <c r="L123" s="58">
        <f t="array" ref="L123">IF($A123="","",MAX(IF(InputData!$N$2:$N$5001=$E123,InputData!W$2:W$5001)))</f>
        <v>0</v>
      </c>
      <c r="M123" s="58">
        <f t="array" ref="M123">IF($A123="","",MAX(IF(InputData!$N$2:$N$5001=$E123,InputData!X$2:X$5001)))</f>
        <v>0</v>
      </c>
      <c r="N123" s="58">
        <f t="array" ref="N123">IF($A123="","",MAX(IF(InputData!$N$2:$N$5001=$E123,InputData!Y$2:Y$5001)))</f>
        <v>0</v>
      </c>
      <c r="O123" s="58">
        <f t="array" ref="O123">IF($A123="","",MAX(IF(InputData!$N$2:$N$5001=$E123,InputData!Z$2:Z$5001)))</f>
        <v>0</v>
      </c>
      <c r="P123" s="146">
        <f t="shared" si="9"/>
        <v>0</v>
      </c>
      <c r="Q123" s="163" t="e">
        <f>IF($B123="","",VLOOKUP($B123,Baseline!A$2:F$101,5,FALSE))</f>
        <v>#N/A</v>
      </c>
      <c r="R123" s="6">
        <f t="array" ref="R123">IF($A123="","",SUM(IF(InputData!$N$2:$N$5001=$E123,InputData!$Q$2:$Q$5001))/COUNTIF(InputData!$N$2:$N$5001,$E123))</f>
        <v>0</v>
      </c>
      <c r="S123" s="6">
        <f t="array" ref="S123">IF($A123="","",IF(ISERROR(STDEV(IF(InputData!$N$2:$N$5001=$E123,InputData!$Q$2:$Q$5001))),"",STDEV(IF(InputData!$N$2:$N$5001=$E123,InputData!$Q$2:$Q$5001))))</f>
        <v>0</v>
      </c>
      <c r="T123" s="164">
        <f t="array" ref="T123">IF($A123="","",IF(ISERROR(STDEV(IF(InputData!$G$2:$G$5001=$H123,InputData!$Q$2:$Q$5001))),"",STDEV(IF(InputData!$G$2:$G$5001=$H123,InputData!$Q$2:$Q$5001))))</f>
        <v>0</v>
      </c>
      <c r="U123" s="172" t="e">
        <f>IF($B123="","",VLOOKUP($B123,Baseline!A$2:F$101,6,FALSE))</f>
        <v>#N/A</v>
      </c>
      <c r="V123" s="66">
        <f>IF($A123="","",IF(ISERROR(INDEX(InputData!$R:$R,MATCH(CONCATENATE($E123,"-1"),InputData!$AA:$AA,0)))=TRUE,0,INDEX(InputData!$R:$R,MATCH(CONCATENATE($E123,"-1"),InputData!$AA:$AA,0))))</f>
        <v>0</v>
      </c>
      <c r="W123" s="66">
        <f>IF($A123="","",IF(ISERROR(INDEX(InputData!$R:$R,MATCH(CONCATENATE($E123,"-2"),InputData!$AA:$AA,0)))=TRUE,0,INDEX(InputData!$R:$R,MATCH(CONCATENATE($E123,"-2"),InputData!$AA:$AA,0))))</f>
        <v>0</v>
      </c>
      <c r="X123" s="66">
        <f>IF($A123="","",IF(ISERROR(INDEX(InputData!$R:$R,MATCH(CONCATENATE($E123,"-3"),InputData!$AA:$AA,0)))=TRUE,0,INDEX(InputData!$R:$R,MATCH(CONCATENATE($E123,"-3"),InputData!$AA:$AA,0))))</f>
        <v>0</v>
      </c>
      <c r="Y123" s="66">
        <f>IF($A123="","",IF(ISERROR(INDEX(InputData!$R:$R,MATCH(CONCATENATE($E123,"-4"),InputData!$AA:$AA,0)))=TRUE,0,INDEX(InputData!$R:$R,MATCH(CONCATENATE($E123,"-4"),InputData!$AA:$AA,0))))</f>
        <v>0</v>
      </c>
      <c r="Z123" s="66">
        <f>IF($A123="","",IF(ISERROR(INDEX(InputData!$R:$R,MATCH(CONCATENATE($E123,"-5"),InputData!$AA:$AA,0)))=TRUE,0,INDEX(InputData!$R:$R,MATCH(CONCATENATE($E123,"-5"),InputData!$AA:$AA,0))))</f>
        <v>0</v>
      </c>
      <c r="AA123" s="66">
        <f>IF($A123="","",IF(ISERROR(INDEX(InputData!$R:$R,MATCH(CONCATENATE($E123,"-6"),InputData!$AA:$AA,0)))=TRUE,0,INDEX(InputData!$R:$R,MATCH(CONCATENATE($E123,"-6"),InputData!$AA:$AA,0))))</f>
        <v>0</v>
      </c>
      <c r="AB123" s="66">
        <f>IF($A123="","",IF(ISERROR(INDEX(InputData!$R:$R,MATCH(CONCATENATE($E123,"-7"),InputData!$AA:$AA,0)))=TRUE,0,INDEX(InputData!$R:$R,MATCH(CONCATENATE($E123,"-7"),InputData!$AA:$AA,0))))</f>
        <v>0</v>
      </c>
      <c r="AC123" s="66">
        <f>IF($A123="","",IF(ISERROR(INDEX(InputData!$R:$R,MATCH(CONCATENATE($E123,"-8"),InputData!$AA:$AA,0)))=TRUE,0,INDEX(InputData!$R:$R,MATCH(CONCATENATE($E123,"-8"),InputData!$AA:$AA,0))))</f>
        <v>0</v>
      </c>
      <c r="AD123" s="66">
        <f>IF($A123="","",IF(ISERROR(INDEX(InputData!$R:$R,MATCH(CONCATENATE($E123,"-9"),InputData!$AA:$AA,0)))=TRUE,0,INDEX(InputData!$R:$R,MATCH(CONCATENATE($E123,"-9"),InputData!$AA:$AA,0))))</f>
        <v>0</v>
      </c>
      <c r="AE123" s="66">
        <f>IF($A123="","",IF(ISERROR(INDEX(InputData!$R:$R,MATCH(CONCATENATE($E123,"-10"),InputData!$AA:$AA,0)))=TRUE,0,INDEX(InputData!$R:$R,MATCH(CONCATENATE($E123,"-10"),InputData!$AA:$AA,0))))</f>
        <v>0</v>
      </c>
      <c r="AF123" s="173">
        <f t="shared" si="10"/>
        <v>0</v>
      </c>
      <c r="AG123" s="168">
        <f t="shared" si="11"/>
        <v>0</v>
      </c>
    </row>
    <row r="124" spans="1:33" x14ac:dyDescent="0.25">
      <c r="A124" s="179" t="b">
        <f>IF(A123&lt;MAX(InputData!D:D),A123+1,IF(OR(A123="",A123=MAX(InputData!D:D)),""))</f>
        <v>0</v>
      </c>
      <c r="B124" s="4" t="e">
        <f>IF(A124="","",INDEX(InputData!K:K,MATCH($E124,InputData!$N:$N,0)))</f>
        <v>#N/A</v>
      </c>
      <c r="C124" s="3" t="e">
        <f>IF(A124="","",INDEX(InputData!L:L,MATCH($E124,InputData!$N:$N,0)))</f>
        <v>#N/A</v>
      </c>
      <c r="D124" s="3" t="e">
        <f>IF(A124="","",INDEX(InputData!M:M,MATCH($E124,InputData!$N:$N,0)))</f>
        <v>#N/A</v>
      </c>
      <c r="E124" s="3" t="str">
        <f>IF(A124="","",IF(ISERROR(VLOOKUP(A124,InputData!$D$2:$N$5001,11,FALSE))=TRUE,"",VLOOKUP(A124,InputData!$D$2:$N$5001,11,FALSE)))</f>
        <v/>
      </c>
      <c r="F124" s="58" t="str">
        <f>IF(H124="","",1*ISERROR(VLOOKUP(H124,H$1:H123,1,FALSE)))</f>
        <v/>
      </c>
      <c r="G124" s="58" t="str">
        <f>IF(F124=0,0,IF(F124="","",SUM(F$2:F124)))</f>
        <v/>
      </c>
      <c r="H124" s="144" t="str">
        <f t="shared" si="8"/>
        <v/>
      </c>
      <c r="I124" s="3">
        <f t="array" ref="I124">IF(A124="","",MAX(IF(InputData!$N$2:$N$5001=E124,InputData!$O$2:$O$5001)))</f>
        <v>0</v>
      </c>
      <c r="J124" s="146">
        <f>IF(A124="","",COUNTIF(InputData!N:N,E124))</f>
        <v>1048575</v>
      </c>
      <c r="K124" s="145" t="e">
        <f>IF($B124="","",VLOOKUP($B124,Baseline!A$2:F$101,4,FALSE))</f>
        <v>#N/A</v>
      </c>
      <c r="L124" s="58">
        <f t="array" ref="L124">IF($A124="","",MAX(IF(InputData!$N$2:$N$5001=$E124,InputData!W$2:W$5001)))</f>
        <v>0</v>
      </c>
      <c r="M124" s="58">
        <f t="array" ref="M124">IF($A124="","",MAX(IF(InputData!$N$2:$N$5001=$E124,InputData!X$2:X$5001)))</f>
        <v>0</v>
      </c>
      <c r="N124" s="58">
        <f t="array" ref="N124">IF($A124="","",MAX(IF(InputData!$N$2:$N$5001=$E124,InputData!Y$2:Y$5001)))</f>
        <v>0</v>
      </c>
      <c r="O124" s="58">
        <f t="array" ref="O124">IF($A124="","",MAX(IF(InputData!$N$2:$N$5001=$E124,InputData!Z$2:Z$5001)))</f>
        <v>0</v>
      </c>
      <c r="P124" s="146">
        <f t="shared" si="9"/>
        <v>0</v>
      </c>
      <c r="Q124" s="163" t="e">
        <f>IF($B124="","",VLOOKUP($B124,Baseline!A$2:F$101,5,FALSE))</f>
        <v>#N/A</v>
      </c>
      <c r="R124" s="6">
        <f t="array" ref="R124">IF($A124="","",SUM(IF(InputData!$N$2:$N$5001=$E124,InputData!$Q$2:$Q$5001))/COUNTIF(InputData!$N$2:$N$5001,$E124))</f>
        <v>0</v>
      </c>
      <c r="S124" s="6">
        <f t="array" ref="S124">IF($A124="","",IF(ISERROR(STDEV(IF(InputData!$N$2:$N$5001=$E124,InputData!$Q$2:$Q$5001))),"",STDEV(IF(InputData!$N$2:$N$5001=$E124,InputData!$Q$2:$Q$5001))))</f>
        <v>0</v>
      </c>
      <c r="T124" s="164">
        <f t="array" ref="T124">IF($A124="","",IF(ISERROR(STDEV(IF(InputData!$G$2:$G$5001=$H124,InputData!$Q$2:$Q$5001))),"",STDEV(IF(InputData!$G$2:$G$5001=$H124,InputData!$Q$2:$Q$5001))))</f>
        <v>0</v>
      </c>
      <c r="U124" s="172" t="e">
        <f>IF($B124="","",VLOOKUP($B124,Baseline!A$2:F$101,6,FALSE))</f>
        <v>#N/A</v>
      </c>
      <c r="V124" s="66">
        <f>IF($A124="","",IF(ISERROR(INDEX(InputData!$R:$R,MATCH(CONCATENATE($E124,"-1"),InputData!$AA:$AA,0)))=TRUE,0,INDEX(InputData!$R:$R,MATCH(CONCATENATE($E124,"-1"),InputData!$AA:$AA,0))))</f>
        <v>0</v>
      </c>
      <c r="W124" s="66">
        <f>IF($A124="","",IF(ISERROR(INDEX(InputData!$R:$R,MATCH(CONCATENATE($E124,"-2"),InputData!$AA:$AA,0)))=TRUE,0,INDEX(InputData!$R:$R,MATCH(CONCATENATE($E124,"-2"),InputData!$AA:$AA,0))))</f>
        <v>0</v>
      </c>
      <c r="X124" s="66">
        <f>IF($A124="","",IF(ISERROR(INDEX(InputData!$R:$R,MATCH(CONCATENATE($E124,"-3"),InputData!$AA:$AA,0)))=TRUE,0,INDEX(InputData!$R:$R,MATCH(CONCATENATE($E124,"-3"),InputData!$AA:$AA,0))))</f>
        <v>0</v>
      </c>
      <c r="Y124" s="66">
        <f>IF($A124="","",IF(ISERROR(INDEX(InputData!$R:$R,MATCH(CONCATENATE($E124,"-4"),InputData!$AA:$AA,0)))=TRUE,0,INDEX(InputData!$R:$R,MATCH(CONCATENATE($E124,"-4"),InputData!$AA:$AA,0))))</f>
        <v>0</v>
      </c>
      <c r="Z124" s="66">
        <f>IF($A124="","",IF(ISERROR(INDEX(InputData!$R:$R,MATCH(CONCATENATE($E124,"-5"),InputData!$AA:$AA,0)))=TRUE,0,INDEX(InputData!$R:$R,MATCH(CONCATENATE($E124,"-5"),InputData!$AA:$AA,0))))</f>
        <v>0</v>
      </c>
      <c r="AA124" s="66">
        <f>IF($A124="","",IF(ISERROR(INDEX(InputData!$R:$R,MATCH(CONCATENATE($E124,"-6"),InputData!$AA:$AA,0)))=TRUE,0,INDEX(InputData!$R:$R,MATCH(CONCATENATE($E124,"-6"),InputData!$AA:$AA,0))))</f>
        <v>0</v>
      </c>
      <c r="AB124" s="66">
        <f>IF($A124="","",IF(ISERROR(INDEX(InputData!$R:$R,MATCH(CONCATENATE($E124,"-7"),InputData!$AA:$AA,0)))=TRUE,0,INDEX(InputData!$R:$R,MATCH(CONCATENATE($E124,"-7"),InputData!$AA:$AA,0))))</f>
        <v>0</v>
      </c>
      <c r="AC124" s="66">
        <f>IF($A124="","",IF(ISERROR(INDEX(InputData!$R:$R,MATCH(CONCATENATE($E124,"-8"),InputData!$AA:$AA,0)))=TRUE,0,INDEX(InputData!$R:$R,MATCH(CONCATENATE($E124,"-8"),InputData!$AA:$AA,0))))</f>
        <v>0</v>
      </c>
      <c r="AD124" s="66">
        <f>IF($A124="","",IF(ISERROR(INDEX(InputData!$R:$R,MATCH(CONCATENATE($E124,"-9"),InputData!$AA:$AA,0)))=TRUE,0,INDEX(InputData!$R:$R,MATCH(CONCATENATE($E124,"-9"),InputData!$AA:$AA,0))))</f>
        <v>0</v>
      </c>
      <c r="AE124" s="66">
        <f>IF($A124="","",IF(ISERROR(INDEX(InputData!$R:$R,MATCH(CONCATENATE($E124,"-10"),InputData!$AA:$AA,0)))=TRUE,0,INDEX(InputData!$R:$R,MATCH(CONCATENATE($E124,"-10"),InputData!$AA:$AA,0))))</f>
        <v>0</v>
      </c>
      <c r="AF124" s="173">
        <f t="shared" si="10"/>
        <v>0</v>
      </c>
      <c r="AG124" s="168">
        <f t="shared" si="11"/>
        <v>0</v>
      </c>
    </row>
    <row r="125" spans="1:33" x14ac:dyDescent="0.25">
      <c r="A125" s="179" t="b">
        <f>IF(A124&lt;MAX(InputData!D:D),A124+1,IF(OR(A124="",A124=MAX(InputData!D:D)),""))</f>
        <v>0</v>
      </c>
      <c r="B125" s="4" t="e">
        <f>IF(A125="","",INDEX(InputData!K:K,MATCH($E125,InputData!$N:$N,0)))</f>
        <v>#N/A</v>
      </c>
      <c r="C125" s="3" t="e">
        <f>IF(A125="","",INDEX(InputData!L:L,MATCH($E125,InputData!$N:$N,0)))</f>
        <v>#N/A</v>
      </c>
      <c r="D125" s="3" t="e">
        <f>IF(A125="","",INDEX(InputData!M:M,MATCH($E125,InputData!$N:$N,0)))</f>
        <v>#N/A</v>
      </c>
      <c r="E125" s="3" t="str">
        <f>IF(A125="","",IF(ISERROR(VLOOKUP(A125,InputData!$D$2:$N$5001,11,FALSE))=TRUE,"",VLOOKUP(A125,InputData!$D$2:$N$5001,11,FALSE)))</f>
        <v/>
      </c>
      <c r="F125" s="58" t="str">
        <f>IF(H125="","",1*ISERROR(VLOOKUP(H125,H$1:H124,1,FALSE)))</f>
        <v/>
      </c>
      <c r="G125" s="58" t="str">
        <f>IF(F125=0,0,IF(F125="","",SUM(F$2:F125)))</f>
        <v/>
      </c>
      <c r="H125" s="144" t="str">
        <f t="shared" si="8"/>
        <v/>
      </c>
      <c r="I125" s="3">
        <f t="array" ref="I125">IF(A125="","",MAX(IF(InputData!$N$2:$N$5001=E125,InputData!$O$2:$O$5001)))</f>
        <v>0</v>
      </c>
      <c r="J125" s="146">
        <f>IF(A125="","",COUNTIF(InputData!N:N,E125))</f>
        <v>1048575</v>
      </c>
      <c r="K125" s="145" t="e">
        <f>IF($B125="","",VLOOKUP($B125,Baseline!A$2:F$101,4,FALSE))</f>
        <v>#N/A</v>
      </c>
      <c r="L125" s="58">
        <f t="array" ref="L125">IF($A125="","",MAX(IF(InputData!$N$2:$N$5001=$E125,InputData!W$2:W$5001)))</f>
        <v>0</v>
      </c>
      <c r="M125" s="58">
        <f t="array" ref="M125">IF($A125="","",MAX(IF(InputData!$N$2:$N$5001=$E125,InputData!X$2:X$5001)))</f>
        <v>0</v>
      </c>
      <c r="N125" s="58">
        <f t="array" ref="N125">IF($A125="","",MAX(IF(InputData!$N$2:$N$5001=$E125,InputData!Y$2:Y$5001)))</f>
        <v>0</v>
      </c>
      <c r="O125" s="58">
        <f t="array" ref="O125">IF($A125="","",MAX(IF(InputData!$N$2:$N$5001=$E125,InputData!Z$2:Z$5001)))</f>
        <v>0</v>
      </c>
      <c r="P125" s="146">
        <f t="shared" si="9"/>
        <v>0</v>
      </c>
      <c r="Q125" s="163" t="e">
        <f>IF($B125="","",VLOOKUP($B125,Baseline!A$2:F$101,5,FALSE))</f>
        <v>#N/A</v>
      </c>
      <c r="R125" s="6">
        <f t="array" ref="R125">IF($A125="","",SUM(IF(InputData!$N$2:$N$5001=$E125,InputData!$Q$2:$Q$5001))/COUNTIF(InputData!$N$2:$N$5001,$E125))</f>
        <v>0</v>
      </c>
      <c r="S125" s="6">
        <f t="array" ref="S125">IF($A125="","",IF(ISERROR(STDEV(IF(InputData!$N$2:$N$5001=$E125,InputData!$Q$2:$Q$5001))),"",STDEV(IF(InputData!$N$2:$N$5001=$E125,InputData!$Q$2:$Q$5001))))</f>
        <v>0</v>
      </c>
      <c r="T125" s="164">
        <f t="array" ref="T125">IF($A125="","",IF(ISERROR(STDEV(IF(InputData!$G$2:$G$5001=$H125,InputData!$Q$2:$Q$5001))),"",STDEV(IF(InputData!$G$2:$G$5001=$H125,InputData!$Q$2:$Q$5001))))</f>
        <v>0</v>
      </c>
      <c r="U125" s="172" t="e">
        <f>IF($B125="","",VLOOKUP($B125,Baseline!A$2:F$101,6,FALSE))</f>
        <v>#N/A</v>
      </c>
      <c r="V125" s="66">
        <f>IF($A125="","",IF(ISERROR(INDEX(InputData!$R:$R,MATCH(CONCATENATE($E125,"-1"),InputData!$AA:$AA,0)))=TRUE,0,INDEX(InputData!$R:$R,MATCH(CONCATENATE($E125,"-1"),InputData!$AA:$AA,0))))</f>
        <v>0</v>
      </c>
      <c r="W125" s="66">
        <f>IF($A125="","",IF(ISERROR(INDEX(InputData!$R:$R,MATCH(CONCATENATE($E125,"-2"),InputData!$AA:$AA,0)))=TRUE,0,INDEX(InputData!$R:$R,MATCH(CONCATENATE($E125,"-2"),InputData!$AA:$AA,0))))</f>
        <v>0</v>
      </c>
      <c r="X125" s="66">
        <f>IF($A125="","",IF(ISERROR(INDEX(InputData!$R:$R,MATCH(CONCATENATE($E125,"-3"),InputData!$AA:$AA,0)))=TRUE,0,INDEX(InputData!$R:$R,MATCH(CONCATENATE($E125,"-3"),InputData!$AA:$AA,0))))</f>
        <v>0</v>
      </c>
      <c r="Y125" s="66">
        <f>IF($A125="","",IF(ISERROR(INDEX(InputData!$R:$R,MATCH(CONCATENATE($E125,"-4"),InputData!$AA:$AA,0)))=TRUE,0,INDEX(InputData!$R:$R,MATCH(CONCATENATE($E125,"-4"),InputData!$AA:$AA,0))))</f>
        <v>0</v>
      </c>
      <c r="Z125" s="66">
        <f>IF($A125="","",IF(ISERROR(INDEX(InputData!$R:$R,MATCH(CONCATENATE($E125,"-5"),InputData!$AA:$AA,0)))=TRUE,0,INDEX(InputData!$R:$R,MATCH(CONCATENATE($E125,"-5"),InputData!$AA:$AA,0))))</f>
        <v>0</v>
      </c>
      <c r="AA125" s="66">
        <f>IF($A125="","",IF(ISERROR(INDEX(InputData!$R:$R,MATCH(CONCATENATE($E125,"-6"),InputData!$AA:$AA,0)))=TRUE,0,INDEX(InputData!$R:$R,MATCH(CONCATENATE($E125,"-6"),InputData!$AA:$AA,0))))</f>
        <v>0</v>
      </c>
      <c r="AB125" s="66">
        <f>IF($A125="","",IF(ISERROR(INDEX(InputData!$R:$R,MATCH(CONCATENATE($E125,"-7"),InputData!$AA:$AA,0)))=TRUE,0,INDEX(InputData!$R:$R,MATCH(CONCATENATE($E125,"-7"),InputData!$AA:$AA,0))))</f>
        <v>0</v>
      </c>
      <c r="AC125" s="66">
        <f>IF($A125="","",IF(ISERROR(INDEX(InputData!$R:$R,MATCH(CONCATENATE($E125,"-8"),InputData!$AA:$AA,0)))=TRUE,0,INDEX(InputData!$R:$R,MATCH(CONCATENATE($E125,"-8"),InputData!$AA:$AA,0))))</f>
        <v>0</v>
      </c>
      <c r="AD125" s="66">
        <f>IF($A125="","",IF(ISERROR(INDEX(InputData!$R:$R,MATCH(CONCATENATE($E125,"-9"),InputData!$AA:$AA,0)))=TRUE,0,INDEX(InputData!$R:$R,MATCH(CONCATENATE($E125,"-9"),InputData!$AA:$AA,0))))</f>
        <v>0</v>
      </c>
      <c r="AE125" s="66">
        <f>IF($A125="","",IF(ISERROR(INDEX(InputData!$R:$R,MATCH(CONCATENATE($E125,"-10"),InputData!$AA:$AA,0)))=TRUE,0,INDEX(InputData!$R:$R,MATCH(CONCATENATE($E125,"-10"),InputData!$AA:$AA,0))))</f>
        <v>0</v>
      </c>
      <c r="AF125" s="173">
        <f t="shared" si="10"/>
        <v>0</v>
      </c>
      <c r="AG125" s="168">
        <f t="shared" si="11"/>
        <v>0</v>
      </c>
    </row>
    <row r="126" spans="1:33" x14ac:dyDescent="0.25">
      <c r="A126" s="179" t="b">
        <f>IF(A125&lt;MAX(InputData!D:D),A125+1,IF(OR(A125="",A125=MAX(InputData!D:D)),""))</f>
        <v>0</v>
      </c>
      <c r="B126" s="4" t="e">
        <f>IF(A126="","",INDEX(InputData!K:K,MATCH($E126,InputData!$N:$N,0)))</f>
        <v>#N/A</v>
      </c>
      <c r="C126" s="3" t="e">
        <f>IF(A126="","",INDEX(InputData!L:L,MATCH($E126,InputData!$N:$N,0)))</f>
        <v>#N/A</v>
      </c>
      <c r="D126" s="3" t="e">
        <f>IF(A126="","",INDEX(InputData!M:M,MATCH($E126,InputData!$N:$N,0)))</f>
        <v>#N/A</v>
      </c>
      <c r="E126" s="3" t="str">
        <f>IF(A126="","",IF(ISERROR(VLOOKUP(A126,InputData!$D$2:$N$5001,11,FALSE))=TRUE,"",VLOOKUP(A126,InputData!$D$2:$N$5001,11,FALSE)))</f>
        <v/>
      </c>
      <c r="F126" s="58" t="str">
        <f>IF(H126="","",1*ISERROR(VLOOKUP(H126,H$1:H125,1,FALSE)))</f>
        <v/>
      </c>
      <c r="G126" s="58" t="str">
        <f>IF(F126=0,0,IF(F126="","",SUM(F$2:F126)))</f>
        <v/>
      </c>
      <c r="H126" s="144" t="str">
        <f t="shared" si="8"/>
        <v/>
      </c>
      <c r="I126" s="3">
        <f t="array" ref="I126">IF(A126="","",MAX(IF(InputData!$N$2:$N$5001=E126,InputData!$O$2:$O$5001)))</f>
        <v>0</v>
      </c>
      <c r="J126" s="146">
        <f>IF(A126="","",COUNTIF(InputData!N:N,E126))</f>
        <v>1048575</v>
      </c>
      <c r="K126" s="145" t="e">
        <f>IF($B126="","",VLOOKUP($B126,Baseline!A$2:F$101,4,FALSE))</f>
        <v>#N/A</v>
      </c>
      <c r="L126" s="58">
        <f t="array" ref="L126">IF($A126="","",MAX(IF(InputData!$N$2:$N$5001=$E126,InputData!W$2:W$5001)))</f>
        <v>0</v>
      </c>
      <c r="M126" s="58">
        <f t="array" ref="M126">IF($A126="","",MAX(IF(InputData!$N$2:$N$5001=$E126,InputData!X$2:X$5001)))</f>
        <v>0</v>
      </c>
      <c r="N126" s="58">
        <f t="array" ref="N126">IF($A126="","",MAX(IF(InputData!$N$2:$N$5001=$E126,InputData!Y$2:Y$5001)))</f>
        <v>0</v>
      </c>
      <c r="O126" s="58">
        <f t="array" ref="O126">IF($A126="","",MAX(IF(InputData!$N$2:$N$5001=$E126,InputData!Z$2:Z$5001)))</f>
        <v>0</v>
      </c>
      <c r="P126" s="146">
        <f t="shared" si="9"/>
        <v>0</v>
      </c>
      <c r="Q126" s="163" t="e">
        <f>IF($B126="","",VLOOKUP($B126,Baseline!A$2:F$101,5,FALSE))</f>
        <v>#N/A</v>
      </c>
      <c r="R126" s="6">
        <f t="array" ref="R126">IF($A126="","",SUM(IF(InputData!$N$2:$N$5001=$E126,InputData!$Q$2:$Q$5001))/COUNTIF(InputData!$N$2:$N$5001,$E126))</f>
        <v>0</v>
      </c>
      <c r="S126" s="6">
        <f t="array" ref="S126">IF($A126="","",IF(ISERROR(STDEV(IF(InputData!$N$2:$N$5001=$E126,InputData!$Q$2:$Q$5001))),"",STDEV(IF(InputData!$N$2:$N$5001=$E126,InputData!$Q$2:$Q$5001))))</f>
        <v>0</v>
      </c>
      <c r="T126" s="164">
        <f t="array" ref="T126">IF($A126="","",IF(ISERROR(STDEV(IF(InputData!$G$2:$G$5001=$H126,InputData!$Q$2:$Q$5001))),"",STDEV(IF(InputData!$G$2:$G$5001=$H126,InputData!$Q$2:$Q$5001))))</f>
        <v>0</v>
      </c>
      <c r="U126" s="172" t="e">
        <f>IF($B126="","",VLOOKUP($B126,Baseline!A$2:F$101,6,FALSE))</f>
        <v>#N/A</v>
      </c>
      <c r="V126" s="66">
        <f>IF($A126="","",IF(ISERROR(INDEX(InputData!$R:$R,MATCH(CONCATENATE($E126,"-1"),InputData!$AA:$AA,0)))=TRUE,0,INDEX(InputData!$R:$R,MATCH(CONCATENATE($E126,"-1"),InputData!$AA:$AA,0))))</f>
        <v>0</v>
      </c>
      <c r="W126" s="66">
        <f>IF($A126="","",IF(ISERROR(INDEX(InputData!$R:$R,MATCH(CONCATENATE($E126,"-2"),InputData!$AA:$AA,0)))=TRUE,0,INDEX(InputData!$R:$R,MATCH(CONCATENATE($E126,"-2"),InputData!$AA:$AA,0))))</f>
        <v>0</v>
      </c>
      <c r="X126" s="66">
        <f>IF($A126="","",IF(ISERROR(INDEX(InputData!$R:$R,MATCH(CONCATENATE($E126,"-3"),InputData!$AA:$AA,0)))=TRUE,0,INDEX(InputData!$R:$R,MATCH(CONCATENATE($E126,"-3"),InputData!$AA:$AA,0))))</f>
        <v>0</v>
      </c>
      <c r="Y126" s="66">
        <f>IF($A126="","",IF(ISERROR(INDEX(InputData!$R:$R,MATCH(CONCATENATE($E126,"-4"),InputData!$AA:$AA,0)))=TRUE,0,INDEX(InputData!$R:$R,MATCH(CONCATENATE($E126,"-4"),InputData!$AA:$AA,0))))</f>
        <v>0</v>
      </c>
      <c r="Z126" s="66">
        <f>IF($A126="","",IF(ISERROR(INDEX(InputData!$R:$R,MATCH(CONCATENATE($E126,"-5"),InputData!$AA:$AA,0)))=TRUE,0,INDEX(InputData!$R:$R,MATCH(CONCATENATE($E126,"-5"),InputData!$AA:$AA,0))))</f>
        <v>0</v>
      </c>
      <c r="AA126" s="66">
        <f>IF($A126="","",IF(ISERROR(INDEX(InputData!$R:$R,MATCH(CONCATENATE($E126,"-6"),InputData!$AA:$AA,0)))=TRUE,0,INDEX(InputData!$R:$R,MATCH(CONCATENATE($E126,"-6"),InputData!$AA:$AA,0))))</f>
        <v>0</v>
      </c>
      <c r="AB126" s="66">
        <f>IF($A126="","",IF(ISERROR(INDEX(InputData!$R:$R,MATCH(CONCATENATE($E126,"-7"),InputData!$AA:$AA,0)))=TRUE,0,INDEX(InputData!$R:$R,MATCH(CONCATENATE($E126,"-7"),InputData!$AA:$AA,0))))</f>
        <v>0</v>
      </c>
      <c r="AC126" s="66">
        <f>IF($A126="","",IF(ISERROR(INDEX(InputData!$R:$R,MATCH(CONCATENATE($E126,"-8"),InputData!$AA:$AA,0)))=TRUE,0,INDEX(InputData!$R:$R,MATCH(CONCATENATE($E126,"-8"),InputData!$AA:$AA,0))))</f>
        <v>0</v>
      </c>
      <c r="AD126" s="66">
        <f>IF($A126="","",IF(ISERROR(INDEX(InputData!$R:$R,MATCH(CONCATENATE($E126,"-9"),InputData!$AA:$AA,0)))=TRUE,0,INDEX(InputData!$R:$R,MATCH(CONCATENATE($E126,"-9"),InputData!$AA:$AA,0))))</f>
        <v>0</v>
      </c>
      <c r="AE126" s="66">
        <f>IF($A126="","",IF(ISERROR(INDEX(InputData!$R:$R,MATCH(CONCATENATE($E126,"-10"),InputData!$AA:$AA,0)))=TRUE,0,INDEX(InputData!$R:$R,MATCH(CONCATENATE($E126,"-10"),InputData!$AA:$AA,0))))</f>
        <v>0</v>
      </c>
      <c r="AF126" s="173">
        <f t="shared" si="10"/>
        <v>0</v>
      </c>
      <c r="AG126" s="168">
        <f t="shared" si="11"/>
        <v>0</v>
      </c>
    </row>
    <row r="127" spans="1:33" x14ac:dyDescent="0.25">
      <c r="A127" s="179" t="b">
        <f>IF(A126&lt;MAX(InputData!D:D),A126+1,IF(OR(A126="",A126=MAX(InputData!D:D)),""))</f>
        <v>0</v>
      </c>
      <c r="B127" s="4" t="e">
        <f>IF(A127="","",INDEX(InputData!K:K,MATCH($E127,InputData!$N:$N,0)))</f>
        <v>#N/A</v>
      </c>
      <c r="C127" s="3" t="e">
        <f>IF(A127="","",INDEX(InputData!L:L,MATCH($E127,InputData!$N:$N,0)))</f>
        <v>#N/A</v>
      </c>
      <c r="D127" s="3" t="e">
        <f>IF(A127="","",INDEX(InputData!M:M,MATCH($E127,InputData!$N:$N,0)))</f>
        <v>#N/A</v>
      </c>
      <c r="E127" s="3" t="str">
        <f>IF(A127="","",IF(ISERROR(VLOOKUP(A127,InputData!$D$2:$N$5001,11,FALSE))=TRUE,"",VLOOKUP(A127,InputData!$D$2:$N$5001,11,FALSE)))</f>
        <v/>
      </c>
      <c r="F127" s="58" t="str">
        <f>IF(H127="","",1*ISERROR(VLOOKUP(H127,H$1:H126,1,FALSE)))</f>
        <v/>
      </c>
      <c r="G127" s="58" t="str">
        <f>IF(F127=0,0,IF(F127="","",SUM(F$2:F127)))</f>
        <v/>
      </c>
      <c r="H127" s="144" t="str">
        <f t="shared" si="8"/>
        <v/>
      </c>
      <c r="I127" s="3">
        <f t="array" ref="I127">IF(A127="","",MAX(IF(InputData!$N$2:$N$5001=E127,InputData!$O$2:$O$5001)))</f>
        <v>0</v>
      </c>
      <c r="J127" s="146">
        <f>IF(A127="","",COUNTIF(InputData!N:N,E127))</f>
        <v>1048575</v>
      </c>
      <c r="K127" s="145" t="e">
        <f>IF($B127="","",VLOOKUP($B127,Baseline!A$2:F$101,4,FALSE))</f>
        <v>#N/A</v>
      </c>
      <c r="L127" s="58">
        <f t="array" ref="L127">IF($A127="","",MAX(IF(InputData!$N$2:$N$5001=$E127,InputData!W$2:W$5001)))</f>
        <v>0</v>
      </c>
      <c r="M127" s="58">
        <f t="array" ref="M127">IF($A127="","",MAX(IF(InputData!$N$2:$N$5001=$E127,InputData!X$2:X$5001)))</f>
        <v>0</v>
      </c>
      <c r="N127" s="58">
        <f t="array" ref="N127">IF($A127="","",MAX(IF(InputData!$N$2:$N$5001=$E127,InputData!Y$2:Y$5001)))</f>
        <v>0</v>
      </c>
      <c r="O127" s="58">
        <f t="array" ref="O127">IF($A127="","",MAX(IF(InputData!$N$2:$N$5001=$E127,InputData!Z$2:Z$5001)))</f>
        <v>0</v>
      </c>
      <c r="P127" s="146">
        <f t="shared" si="9"/>
        <v>0</v>
      </c>
      <c r="Q127" s="163" t="e">
        <f>IF($B127="","",VLOOKUP($B127,Baseline!A$2:F$101,5,FALSE))</f>
        <v>#N/A</v>
      </c>
      <c r="R127" s="6">
        <f t="array" ref="R127">IF($A127="","",SUM(IF(InputData!$N$2:$N$5001=$E127,InputData!$Q$2:$Q$5001))/COUNTIF(InputData!$N$2:$N$5001,$E127))</f>
        <v>0</v>
      </c>
      <c r="S127" s="6">
        <f t="array" ref="S127">IF($A127="","",IF(ISERROR(STDEV(IF(InputData!$N$2:$N$5001=$E127,InputData!$Q$2:$Q$5001))),"",STDEV(IF(InputData!$N$2:$N$5001=$E127,InputData!$Q$2:$Q$5001))))</f>
        <v>0</v>
      </c>
      <c r="T127" s="164">
        <f t="array" ref="T127">IF($A127="","",IF(ISERROR(STDEV(IF(InputData!$G$2:$G$5001=$H127,InputData!$Q$2:$Q$5001))),"",STDEV(IF(InputData!$G$2:$G$5001=$H127,InputData!$Q$2:$Q$5001))))</f>
        <v>0</v>
      </c>
      <c r="U127" s="172" t="e">
        <f>IF($B127="","",VLOOKUP($B127,Baseline!A$2:F$101,6,FALSE))</f>
        <v>#N/A</v>
      </c>
      <c r="V127" s="66">
        <f>IF($A127="","",IF(ISERROR(INDEX(InputData!$R:$R,MATCH(CONCATENATE($E127,"-1"),InputData!$AA:$AA,0)))=TRUE,0,INDEX(InputData!$R:$R,MATCH(CONCATENATE($E127,"-1"),InputData!$AA:$AA,0))))</f>
        <v>0</v>
      </c>
      <c r="W127" s="66">
        <f>IF($A127="","",IF(ISERROR(INDEX(InputData!$R:$R,MATCH(CONCATENATE($E127,"-2"),InputData!$AA:$AA,0)))=TRUE,0,INDEX(InputData!$R:$R,MATCH(CONCATENATE($E127,"-2"),InputData!$AA:$AA,0))))</f>
        <v>0</v>
      </c>
      <c r="X127" s="66">
        <f>IF($A127="","",IF(ISERROR(INDEX(InputData!$R:$R,MATCH(CONCATENATE($E127,"-3"),InputData!$AA:$AA,0)))=TRUE,0,INDEX(InputData!$R:$R,MATCH(CONCATENATE($E127,"-3"),InputData!$AA:$AA,0))))</f>
        <v>0</v>
      </c>
      <c r="Y127" s="66">
        <f>IF($A127="","",IF(ISERROR(INDEX(InputData!$R:$R,MATCH(CONCATENATE($E127,"-4"),InputData!$AA:$AA,0)))=TRUE,0,INDEX(InputData!$R:$R,MATCH(CONCATENATE($E127,"-4"),InputData!$AA:$AA,0))))</f>
        <v>0</v>
      </c>
      <c r="Z127" s="66">
        <f>IF($A127="","",IF(ISERROR(INDEX(InputData!$R:$R,MATCH(CONCATENATE($E127,"-5"),InputData!$AA:$AA,0)))=TRUE,0,INDEX(InputData!$R:$R,MATCH(CONCATENATE($E127,"-5"),InputData!$AA:$AA,0))))</f>
        <v>0</v>
      </c>
      <c r="AA127" s="66">
        <f>IF($A127="","",IF(ISERROR(INDEX(InputData!$R:$R,MATCH(CONCATENATE($E127,"-6"),InputData!$AA:$AA,0)))=TRUE,0,INDEX(InputData!$R:$R,MATCH(CONCATENATE($E127,"-6"),InputData!$AA:$AA,0))))</f>
        <v>0</v>
      </c>
      <c r="AB127" s="66">
        <f>IF($A127="","",IF(ISERROR(INDEX(InputData!$R:$R,MATCH(CONCATENATE($E127,"-7"),InputData!$AA:$AA,0)))=TRUE,0,INDEX(InputData!$R:$R,MATCH(CONCATENATE($E127,"-7"),InputData!$AA:$AA,0))))</f>
        <v>0</v>
      </c>
      <c r="AC127" s="66">
        <f>IF($A127="","",IF(ISERROR(INDEX(InputData!$R:$R,MATCH(CONCATENATE($E127,"-8"),InputData!$AA:$AA,0)))=TRUE,0,INDEX(InputData!$R:$R,MATCH(CONCATENATE($E127,"-8"),InputData!$AA:$AA,0))))</f>
        <v>0</v>
      </c>
      <c r="AD127" s="66">
        <f>IF($A127="","",IF(ISERROR(INDEX(InputData!$R:$R,MATCH(CONCATENATE($E127,"-9"),InputData!$AA:$AA,0)))=TRUE,0,INDEX(InputData!$R:$R,MATCH(CONCATENATE($E127,"-9"),InputData!$AA:$AA,0))))</f>
        <v>0</v>
      </c>
      <c r="AE127" s="66">
        <f>IF($A127="","",IF(ISERROR(INDEX(InputData!$R:$R,MATCH(CONCATENATE($E127,"-10"),InputData!$AA:$AA,0)))=TRUE,0,INDEX(InputData!$R:$R,MATCH(CONCATENATE($E127,"-10"),InputData!$AA:$AA,0))))</f>
        <v>0</v>
      </c>
      <c r="AF127" s="173">
        <f t="shared" si="10"/>
        <v>0</v>
      </c>
      <c r="AG127" s="168">
        <f t="shared" si="11"/>
        <v>0</v>
      </c>
    </row>
    <row r="128" spans="1:33" x14ac:dyDescent="0.25">
      <c r="A128" s="179" t="b">
        <f>IF(A127&lt;MAX(InputData!D:D),A127+1,IF(OR(A127="",A127=MAX(InputData!D:D)),""))</f>
        <v>0</v>
      </c>
      <c r="B128" s="4" t="e">
        <f>IF(A128="","",INDEX(InputData!K:K,MATCH($E128,InputData!$N:$N,0)))</f>
        <v>#N/A</v>
      </c>
      <c r="C128" s="3" t="e">
        <f>IF(A128="","",INDEX(InputData!L:L,MATCH($E128,InputData!$N:$N,0)))</f>
        <v>#N/A</v>
      </c>
      <c r="D128" s="3" t="e">
        <f>IF(A128="","",INDEX(InputData!M:M,MATCH($E128,InputData!$N:$N,0)))</f>
        <v>#N/A</v>
      </c>
      <c r="E128" s="3" t="str">
        <f>IF(A128="","",IF(ISERROR(VLOOKUP(A128,InputData!$D$2:$N$5001,11,FALSE))=TRUE,"",VLOOKUP(A128,InputData!$D$2:$N$5001,11,FALSE)))</f>
        <v/>
      </c>
      <c r="F128" s="58" t="str">
        <f>IF(H128="","",1*ISERROR(VLOOKUP(H128,H$1:H127,1,FALSE)))</f>
        <v/>
      </c>
      <c r="G128" s="58" t="str">
        <f>IF(F128=0,0,IF(F128="","",SUM(F$2:F128)))</f>
        <v/>
      </c>
      <c r="H128" s="144" t="str">
        <f t="shared" si="8"/>
        <v/>
      </c>
      <c r="I128" s="3">
        <f t="array" ref="I128">IF(A128="","",MAX(IF(InputData!$N$2:$N$5001=E128,InputData!$O$2:$O$5001)))</f>
        <v>0</v>
      </c>
      <c r="J128" s="146">
        <f>IF(A128="","",COUNTIF(InputData!N:N,E128))</f>
        <v>1048575</v>
      </c>
      <c r="K128" s="145" t="e">
        <f>IF($B128="","",VLOOKUP($B128,Baseline!A$2:F$101,4,FALSE))</f>
        <v>#N/A</v>
      </c>
      <c r="L128" s="58">
        <f t="array" ref="L128">IF($A128="","",MAX(IF(InputData!$N$2:$N$5001=$E128,InputData!W$2:W$5001)))</f>
        <v>0</v>
      </c>
      <c r="M128" s="58">
        <f t="array" ref="M128">IF($A128="","",MAX(IF(InputData!$N$2:$N$5001=$E128,InputData!X$2:X$5001)))</f>
        <v>0</v>
      </c>
      <c r="N128" s="58">
        <f t="array" ref="N128">IF($A128="","",MAX(IF(InputData!$N$2:$N$5001=$E128,InputData!Y$2:Y$5001)))</f>
        <v>0</v>
      </c>
      <c r="O128" s="58">
        <f t="array" ref="O128">IF($A128="","",MAX(IF(InputData!$N$2:$N$5001=$E128,InputData!Z$2:Z$5001)))</f>
        <v>0</v>
      </c>
      <c r="P128" s="146">
        <f t="shared" si="9"/>
        <v>0</v>
      </c>
      <c r="Q128" s="163" t="e">
        <f>IF($B128="","",VLOOKUP($B128,Baseline!A$2:F$101,5,FALSE))</f>
        <v>#N/A</v>
      </c>
      <c r="R128" s="6">
        <f t="array" ref="R128">IF($A128="","",SUM(IF(InputData!$N$2:$N$5001=$E128,InputData!$Q$2:$Q$5001))/COUNTIF(InputData!$N$2:$N$5001,$E128))</f>
        <v>0</v>
      </c>
      <c r="S128" s="6">
        <f t="array" ref="S128">IF($A128="","",IF(ISERROR(STDEV(IF(InputData!$N$2:$N$5001=$E128,InputData!$Q$2:$Q$5001))),"",STDEV(IF(InputData!$N$2:$N$5001=$E128,InputData!$Q$2:$Q$5001))))</f>
        <v>0</v>
      </c>
      <c r="T128" s="164">
        <f t="array" ref="T128">IF($A128="","",IF(ISERROR(STDEV(IF(InputData!$G$2:$G$5001=$H128,InputData!$Q$2:$Q$5001))),"",STDEV(IF(InputData!$G$2:$G$5001=$H128,InputData!$Q$2:$Q$5001))))</f>
        <v>0</v>
      </c>
      <c r="U128" s="172" t="e">
        <f>IF($B128="","",VLOOKUP($B128,Baseline!A$2:F$101,6,FALSE))</f>
        <v>#N/A</v>
      </c>
      <c r="V128" s="66">
        <f>IF($A128="","",IF(ISERROR(INDEX(InputData!$R:$R,MATCH(CONCATENATE($E128,"-1"),InputData!$AA:$AA,0)))=TRUE,0,INDEX(InputData!$R:$R,MATCH(CONCATENATE($E128,"-1"),InputData!$AA:$AA,0))))</f>
        <v>0</v>
      </c>
      <c r="W128" s="66">
        <f>IF($A128="","",IF(ISERROR(INDEX(InputData!$R:$R,MATCH(CONCATENATE($E128,"-2"),InputData!$AA:$AA,0)))=TRUE,0,INDEX(InputData!$R:$R,MATCH(CONCATENATE($E128,"-2"),InputData!$AA:$AA,0))))</f>
        <v>0</v>
      </c>
      <c r="X128" s="66">
        <f>IF($A128="","",IF(ISERROR(INDEX(InputData!$R:$R,MATCH(CONCATENATE($E128,"-3"),InputData!$AA:$AA,0)))=TRUE,0,INDEX(InputData!$R:$R,MATCH(CONCATENATE($E128,"-3"),InputData!$AA:$AA,0))))</f>
        <v>0</v>
      </c>
      <c r="Y128" s="66">
        <f>IF($A128="","",IF(ISERROR(INDEX(InputData!$R:$R,MATCH(CONCATENATE($E128,"-4"),InputData!$AA:$AA,0)))=TRUE,0,INDEX(InputData!$R:$R,MATCH(CONCATENATE($E128,"-4"),InputData!$AA:$AA,0))))</f>
        <v>0</v>
      </c>
      <c r="Z128" s="66">
        <f>IF($A128="","",IF(ISERROR(INDEX(InputData!$R:$R,MATCH(CONCATENATE($E128,"-5"),InputData!$AA:$AA,0)))=TRUE,0,INDEX(InputData!$R:$R,MATCH(CONCATENATE($E128,"-5"),InputData!$AA:$AA,0))))</f>
        <v>0</v>
      </c>
      <c r="AA128" s="66">
        <f>IF($A128="","",IF(ISERROR(INDEX(InputData!$R:$R,MATCH(CONCATENATE($E128,"-6"),InputData!$AA:$AA,0)))=TRUE,0,INDEX(InputData!$R:$R,MATCH(CONCATENATE($E128,"-6"),InputData!$AA:$AA,0))))</f>
        <v>0</v>
      </c>
      <c r="AB128" s="66">
        <f>IF($A128="","",IF(ISERROR(INDEX(InputData!$R:$R,MATCH(CONCATENATE($E128,"-7"),InputData!$AA:$AA,0)))=TRUE,0,INDEX(InputData!$R:$R,MATCH(CONCATENATE($E128,"-7"),InputData!$AA:$AA,0))))</f>
        <v>0</v>
      </c>
      <c r="AC128" s="66">
        <f>IF($A128="","",IF(ISERROR(INDEX(InputData!$R:$R,MATCH(CONCATENATE($E128,"-8"),InputData!$AA:$AA,0)))=TRUE,0,INDEX(InputData!$R:$R,MATCH(CONCATENATE($E128,"-8"),InputData!$AA:$AA,0))))</f>
        <v>0</v>
      </c>
      <c r="AD128" s="66">
        <f>IF($A128="","",IF(ISERROR(INDEX(InputData!$R:$R,MATCH(CONCATENATE($E128,"-9"),InputData!$AA:$AA,0)))=TRUE,0,INDEX(InputData!$R:$R,MATCH(CONCATENATE($E128,"-9"),InputData!$AA:$AA,0))))</f>
        <v>0</v>
      </c>
      <c r="AE128" s="66">
        <f>IF($A128="","",IF(ISERROR(INDEX(InputData!$R:$R,MATCH(CONCATENATE($E128,"-10"),InputData!$AA:$AA,0)))=TRUE,0,INDEX(InputData!$R:$R,MATCH(CONCATENATE($E128,"-10"),InputData!$AA:$AA,0))))</f>
        <v>0</v>
      </c>
      <c r="AF128" s="173">
        <f t="shared" si="10"/>
        <v>0</v>
      </c>
      <c r="AG128" s="168">
        <f t="shared" si="11"/>
        <v>0</v>
      </c>
    </row>
    <row r="129" spans="1:33" x14ac:dyDescent="0.25">
      <c r="A129" s="179" t="b">
        <f>IF(A128&lt;MAX(InputData!D:D),A128+1,IF(OR(A128="",A128=MAX(InputData!D:D)),""))</f>
        <v>0</v>
      </c>
      <c r="B129" s="4" t="e">
        <f>IF(A129="","",INDEX(InputData!K:K,MATCH($E129,InputData!$N:$N,0)))</f>
        <v>#N/A</v>
      </c>
      <c r="C129" s="3" t="e">
        <f>IF(A129="","",INDEX(InputData!L:L,MATCH($E129,InputData!$N:$N,0)))</f>
        <v>#N/A</v>
      </c>
      <c r="D129" s="3" t="e">
        <f>IF(A129="","",INDEX(InputData!M:M,MATCH($E129,InputData!$N:$N,0)))</f>
        <v>#N/A</v>
      </c>
      <c r="E129" s="3" t="str">
        <f>IF(A129="","",IF(ISERROR(VLOOKUP(A129,InputData!$D$2:$N$5001,11,FALSE))=TRUE,"",VLOOKUP(A129,InputData!$D$2:$N$5001,11,FALSE)))</f>
        <v/>
      </c>
      <c r="F129" s="58" t="str">
        <f>IF(H129="","",1*ISERROR(VLOOKUP(H129,H$1:H128,1,FALSE)))</f>
        <v/>
      </c>
      <c r="G129" s="58" t="str">
        <f>IF(F129=0,0,IF(F129="","",SUM(F$2:F129)))</f>
        <v/>
      </c>
      <c r="H129" s="144" t="str">
        <f t="shared" si="8"/>
        <v/>
      </c>
      <c r="I129" s="3">
        <f t="array" ref="I129">IF(A129="","",MAX(IF(InputData!$N$2:$N$5001=E129,InputData!$O$2:$O$5001)))</f>
        <v>0</v>
      </c>
      <c r="J129" s="146">
        <f>IF(A129="","",COUNTIF(InputData!N:N,E129))</f>
        <v>1048575</v>
      </c>
      <c r="K129" s="145" t="e">
        <f>IF($B129="","",VLOOKUP($B129,Baseline!A$2:F$101,4,FALSE))</f>
        <v>#N/A</v>
      </c>
      <c r="L129" s="58">
        <f t="array" ref="L129">IF($A129="","",MAX(IF(InputData!$N$2:$N$5001=$E129,InputData!W$2:W$5001)))</f>
        <v>0</v>
      </c>
      <c r="M129" s="58">
        <f t="array" ref="M129">IF($A129="","",MAX(IF(InputData!$N$2:$N$5001=$E129,InputData!X$2:X$5001)))</f>
        <v>0</v>
      </c>
      <c r="N129" s="58">
        <f t="array" ref="N129">IF($A129="","",MAX(IF(InputData!$N$2:$N$5001=$E129,InputData!Y$2:Y$5001)))</f>
        <v>0</v>
      </c>
      <c r="O129" s="58">
        <f t="array" ref="O129">IF($A129="","",MAX(IF(InputData!$N$2:$N$5001=$E129,InputData!Z$2:Z$5001)))</f>
        <v>0</v>
      </c>
      <c r="P129" s="146">
        <f t="shared" si="9"/>
        <v>0</v>
      </c>
      <c r="Q129" s="163" t="e">
        <f>IF($B129="","",VLOOKUP($B129,Baseline!A$2:F$101,5,FALSE))</f>
        <v>#N/A</v>
      </c>
      <c r="R129" s="6">
        <f t="array" ref="R129">IF($A129="","",SUM(IF(InputData!$N$2:$N$5001=$E129,InputData!$Q$2:$Q$5001))/COUNTIF(InputData!$N$2:$N$5001,$E129))</f>
        <v>0</v>
      </c>
      <c r="S129" s="6">
        <f t="array" ref="S129">IF($A129="","",IF(ISERROR(STDEV(IF(InputData!$N$2:$N$5001=$E129,InputData!$Q$2:$Q$5001))),"",STDEV(IF(InputData!$N$2:$N$5001=$E129,InputData!$Q$2:$Q$5001))))</f>
        <v>0</v>
      </c>
      <c r="T129" s="164">
        <f t="array" ref="T129">IF($A129="","",IF(ISERROR(STDEV(IF(InputData!$G$2:$G$5001=$H129,InputData!$Q$2:$Q$5001))),"",STDEV(IF(InputData!$G$2:$G$5001=$H129,InputData!$Q$2:$Q$5001))))</f>
        <v>0</v>
      </c>
      <c r="U129" s="172" t="e">
        <f>IF($B129="","",VLOOKUP($B129,Baseline!A$2:F$101,6,FALSE))</f>
        <v>#N/A</v>
      </c>
      <c r="V129" s="66">
        <f>IF($A129="","",IF(ISERROR(INDEX(InputData!$R:$R,MATCH(CONCATENATE($E129,"-1"),InputData!$AA:$AA,0)))=TRUE,0,INDEX(InputData!$R:$R,MATCH(CONCATENATE($E129,"-1"),InputData!$AA:$AA,0))))</f>
        <v>0</v>
      </c>
      <c r="W129" s="66">
        <f>IF($A129="","",IF(ISERROR(INDEX(InputData!$R:$R,MATCH(CONCATENATE($E129,"-2"),InputData!$AA:$AA,0)))=TRUE,0,INDEX(InputData!$R:$R,MATCH(CONCATENATE($E129,"-2"),InputData!$AA:$AA,0))))</f>
        <v>0</v>
      </c>
      <c r="X129" s="66">
        <f>IF($A129="","",IF(ISERROR(INDEX(InputData!$R:$R,MATCH(CONCATENATE($E129,"-3"),InputData!$AA:$AA,0)))=TRUE,0,INDEX(InputData!$R:$R,MATCH(CONCATENATE($E129,"-3"),InputData!$AA:$AA,0))))</f>
        <v>0</v>
      </c>
      <c r="Y129" s="66">
        <f>IF($A129="","",IF(ISERROR(INDEX(InputData!$R:$R,MATCH(CONCATENATE($E129,"-4"),InputData!$AA:$AA,0)))=TRUE,0,INDEX(InputData!$R:$R,MATCH(CONCATENATE($E129,"-4"),InputData!$AA:$AA,0))))</f>
        <v>0</v>
      </c>
      <c r="Z129" s="66">
        <f>IF($A129="","",IF(ISERROR(INDEX(InputData!$R:$R,MATCH(CONCATENATE($E129,"-5"),InputData!$AA:$AA,0)))=TRUE,0,INDEX(InputData!$R:$R,MATCH(CONCATENATE($E129,"-5"),InputData!$AA:$AA,0))))</f>
        <v>0</v>
      </c>
      <c r="AA129" s="66">
        <f>IF($A129="","",IF(ISERROR(INDEX(InputData!$R:$R,MATCH(CONCATENATE($E129,"-6"),InputData!$AA:$AA,0)))=TRUE,0,INDEX(InputData!$R:$R,MATCH(CONCATENATE($E129,"-6"),InputData!$AA:$AA,0))))</f>
        <v>0</v>
      </c>
      <c r="AB129" s="66">
        <f>IF($A129="","",IF(ISERROR(INDEX(InputData!$R:$R,MATCH(CONCATENATE($E129,"-7"),InputData!$AA:$AA,0)))=TRUE,0,INDEX(InputData!$R:$R,MATCH(CONCATENATE($E129,"-7"),InputData!$AA:$AA,0))))</f>
        <v>0</v>
      </c>
      <c r="AC129" s="66">
        <f>IF($A129="","",IF(ISERROR(INDEX(InputData!$R:$R,MATCH(CONCATENATE($E129,"-8"),InputData!$AA:$AA,0)))=TRUE,0,INDEX(InputData!$R:$R,MATCH(CONCATENATE($E129,"-8"),InputData!$AA:$AA,0))))</f>
        <v>0</v>
      </c>
      <c r="AD129" s="66">
        <f>IF($A129="","",IF(ISERROR(INDEX(InputData!$R:$R,MATCH(CONCATENATE($E129,"-9"),InputData!$AA:$AA,0)))=TRUE,0,INDEX(InputData!$R:$R,MATCH(CONCATENATE($E129,"-9"),InputData!$AA:$AA,0))))</f>
        <v>0</v>
      </c>
      <c r="AE129" s="66">
        <f>IF($A129="","",IF(ISERROR(INDEX(InputData!$R:$R,MATCH(CONCATENATE($E129,"-10"),InputData!$AA:$AA,0)))=TRUE,0,INDEX(InputData!$R:$R,MATCH(CONCATENATE($E129,"-10"),InputData!$AA:$AA,0))))</f>
        <v>0</v>
      </c>
      <c r="AF129" s="173">
        <f t="shared" si="10"/>
        <v>0</v>
      </c>
      <c r="AG129" s="168">
        <f t="shared" si="11"/>
        <v>0</v>
      </c>
    </row>
    <row r="130" spans="1:33" x14ac:dyDescent="0.25">
      <c r="A130" s="179" t="b">
        <f>IF(A129&lt;MAX(InputData!D:D),A129+1,IF(OR(A129="",A129=MAX(InputData!D:D)),""))</f>
        <v>0</v>
      </c>
      <c r="B130" s="4" t="e">
        <f>IF(A130="","",INDEX(InputData!K:K,MATCH($E130,InputData!$N:$N,0)))</f>
        <v>#N/A</v>
      </c>
      <c r="C130" s="3" t="e">
        <f>IF(A130="","",INDEX(InputData!L:L,MATCH($E130,InputData!$N:$N,0)))</f>
        <v>#N/A</v>
      </c>
      <c r="D130" s="3" t="e">
        <f>IF(A130="","",INDEX(InputData!M:M,MATCH($E130,InputData!$N:$N,0)))</f>
        <v>#N/A</v>
      </c>
      <c r="E130" s="3" t="str">
        <f>IF(A130="","",IF(ISERROR(VLOOKUP(A130,InputData!$D$2:$N$5001,11,FALSE))=TRUE,"",VLOOKUP(A130,InputData!$D$2:$N$5001,11,FALSE)))</f>
        <v/>
      </c>
      <c r="F130" s="58" t="str">
        <f>IF(H130="","",1*ISERROR(VLOOKUP(H130,H$1:H129,1,FALSE)))</f>
        <v/>
      </c>
      <c r="G130" s="58" t="str">
        <f>IF(F130=0,0,IF(F130="","",SUM(F$2:F130)))</f>
        <v/>
      </c>
      <c r="H130" s="144" t="str">
        <f t="shared" si="8"/>
        <v/>
      </c>
      <c r="I130" s="3">
        <f t="array" ref="I130">IF(A130="","",MAX(IF(InputData!$N$2:$N$5001=E130,InputData!$O$2:$O$5001)))</f>
        <v>0</v>
      </c>
      <c r="J130" s="146">
        <f>IF(A130="","",COUNTIF(InputData!N:N,E130))</f>
        <v>1048575</v>
      </c>
      <c r="K130" s="145" t="e">
        <f>IF($B130="","",VLOOKUP($B130,Baseline!A$2:F$101,4,FALSE))</f>
        <v>#N/A</v>
      </c>
      <c r="L130" s="58">
        <f t="array" ref="L130">IF($A130="","",MAX(IF(InputData!$N$2:$N$5001=$E130,InputData!W$2:W$5001)))</f>
        <v>0</v>
      </c>
      <c r="M130" s="58">
        <f t="array" ref="M130">IF($A130="","",MAX(IF(InputData!$N$2:$N$5001=$E130,InputData!X$2:X$5001)))</f>
        <v>0</v>
      </c>
      <c r="N130" s="58">
        <f t="array" ref="N130">IF($A130="","",MAX(IF(InputData!$N$2:$N$5001=$E130,InputData!Y$2:Y$5001)))</f>
        <v>0</v>
      </c>
      <c r="O130" s="58">
        <f t="array" ref="O130">IF($A130="","",MAX(IF(InputData!$N$2:$N$5001=$E130,InputData!Z$2:Z$5001)))</f>
        <v>0</v>
      </c>
      <c r="P130" s="146">
        <f t="shared" si="9"/>
        <v>0</v>
      </c>
      <c r="Q130" s="163" t="e">
        <f>IF($B130="","",VLOOKUP($B130,Baseline!A$2:F$101,5,FALSE))</f>
        <v>#N/A</v>
      </c>
      <c r="R130" s="6">
        <f t="array" ref="R130">IF($A130="","",SUM(IF(InputData!$N$2:$N$5001=$E130,InputData!$Q$2:$Q$5001))/COUNTIF(InputData!$N$2:$N$5001,$E130))</f>
        <v>0</v>
      </c>
      <c r="S130" s="6">
        <f t="array" ref="S130">IF($A130="","",IF(ISERROR(STDEV(IF(InputData!$N$2:$N$5001=$E130,InputData!$Q$2:$Q$5001))),"",STDEV(IF(InputData!$N$2:$N$5001=$E130,InputData!$Q$2:$Q$5001))))</f>
        <v>0</v>
      </c>
      <c r="T130" s="164">
        <f t="array" ref="T130">IF($A130="","",IF(ISERROR(STDEV(IF(InputData!$G$2:$G$5001=$H130,InputData!$Q$2:$Q$5001))),"",STDEV(IF(InputData!$G$2:$G$5001=$H130,InputData!$Q$2:$Q$5001))))</f>
        <v>0</v>
      </c>
      <c r="U130" s="172" t="e">
        <f>IF($B130="","",VLOOKUP($B130,Baseline!A$2:F$101,6,FALSE))</f>
        <v>#N/A</v>
      </c>
      <c r="V130" s="66">
        <f>IF($A130="","",IF(ISERROR(INDEX(InputData!$R:$R,MATCH(CONCATENATE($E130,"-1"),InputData!$AA:$AA,0)))=TRUE,0,INDEX(InputData!$R:$R,MATCH(CONCATENATE($E130,"-1"),InputData!$AA:$AA,0))))</f>
        <v>0</v>
      </c>
      <c r="W130" s="66">
        <f>IF($A130="","",IF(ISERROR(INDEX(InputData!$R:$R,MATCH(CONCATENATE($E130,"-2"),InputData!$AA:$AA,0)))=TRUE,0,INDEX(InputData!$R:$R,MATCH(CONCATENATE($E130,"-2"),InputData!$AA:$AA,0))))</f>
        <v>0</v>
      </c>
      <c r="X130" s="66">
        <f>IF($A130="","",IF(ISERROR(INDEX(InputData!$R:$R,MATCH(CONCATENATE($E130,"-3"),InputData!$AA:$AA,0)))=TRUE,0,INDEX(InputData!$R:$R,MATCH(CONCATENATE($E130,"-3"),InputData!$AA:$AA,0))))</f>
        <v>0</v>
      </c>
      <c r="Y130" s="66">
        <f>IF($A130="","",IF(ISERROR(INDEX(InputData!$R:$R,MATCH(CONCATENATE($E130,"-4"),InputData!$AA:$AA,0)))=TRUE,0,INDEX(InputData!$R:$R,MATCH(CONCATENATE($E130,"-4"),InputData!$AA:$AA,0))))</f>
        <v>0</v>
      </c>
      <c r="Z130" s="66">
        <f>IF($A130="","",IF(ISERROR(INDEX(InputData!$R:$R,MATCH(CONCATENATE($E130,"-5"),InputData!$AA:$AA,0)))=TRUE,0,INDEX(InputData!$R:$R,MATCH(CONCATENATE($E130,"-5"),InputData!$AA:$AA,0))))</f>
        <v>0</v>
      </c>
      <c r="AA130" s="66">
        <f>IF($A130="","",IF(ISERROR(INDEX(InputData!$R:$R,MATCH(CONCATENATE($E130,"-6"),InputData!$AA:$AA,0)))=TRUE,0,INDEX(InputData!$R:$R,MATCH(CONCATENATE($E130,"-6"),InputData!$AA:$AA,0))))</f>
        <v>0</v>
      </c>
      <c r="AB130" s="66">
        <f>IF($A130="","",IF(ISERROR(INDEX(InputData!$R:$R,MATCH(CONCATENATE($E130,"-7"),InputData!$AA:$AA,0)))=TRUE,0,INDEX(InputData!$R:$R,MATCH(CONCATENATE($E130,"-7"),InputData!$AA:$AA,0))))</f>
        <v>0</v>
      </c>
      <c r="AC130" s="66">
        <f>IF($A130="","",IF(ISERROR(INDEX(InputData!$R:$R,MATCH(CONCATENATE($E130,"-8"),InputData!$AA:$AA,0)))=TRUE,0,INDEX(InputData!$R:$R,MATCH(CONCATENATE($E130,"-8"),InputData!$AA:$AA,0))))</f>
        <v>0</v>
      </c>
      <c r="AD130" s="66">
        <f>IF($A130="","",IF(ISERROR(INDEX(InputData!$R:$R,MATCH(CONCATENATE($E130,"-9"),InputData!$AA:$AA,0)))=TRUE,0,INDEX(InputData!$R:$R,MATCH(CONCATENATE($E130,"-9"),InputData!$AA:$AA,0))))</f>
        <v>0</v>
      </c>
      <c r="AE130" s="66">
        <f>IF($A130="","",IF(ISERROR(INDEX(InputData!$R:$R,MATCH(CONCATENATE($E130,"-10"),InputData!$AA:$AA,0)))=TRUE,0,INDEX(InputData!$R:$R,MATCH(CONCATENATE($E130,"-10"),InputData!$AA:$AA,0))))</f>
        <v>0</v>
      </c>
      <c r="AF130" s="173">
        <f t="shared" si="10"/>
        <v>0</v>
      </c>
      <c r="AG130" s="168">
        <f t="shared" si="11"/>
        <v>0</v>
      </c>
    </row>
    <row r="131" spans="1:33" x14ac:dyDescent="0.25">
      <c r="A131" s="179" t="b">
        <f>IF(A130&lt;MAX(InputData!D:D),A130+1,IF(OR(A130="",A130=MAX(InputData!D:D)),""))</f>
        <v>0</v>
      </c>
      <c r="B131" s="4" t="e">
        <f>IF(A131="","",INDEX(InputData!K:K,MATCH($E131,InputData!$N:$N,0)))</f>
        <v>#N/A</v>
      </c>
      <c r="C131" s="3" t="e">
        <f>IF(A131="","",INDEX(InputData!L:L,MATCH($E131,InputData!$N:$N,0)))</f>
        <v>#N/A</v>
      </c>
      <c r="D131" s="3" t="e">
        <f>IF(A131="","",INDEX(InputData!M:M,MATCH($E131,InputData!$N:$N,0)))</f>
        <v>#N/A</v>
      </c>
      <c r="E131" s="3" t="str">
        <f>IF(A131="","",IF(ISERROR(VLOOKUP(A131,InputData!$D$2:$N$5001,11,FALSE))=TRUE,"",VLOOKUP(A131,InputData!$D$2:$N$5001,11,FALSE)))</f>
        <v/>
      </c>
      <c r="F131" s="58" t="str">
        <f>IF(H131="","",1*ISERROR(VLOOKUP(H131,H$1:H130,1,FALSE)))</f>
        <v/>
      </c>
      <c r="G131" s="58" t="str">
        <f>IF(F131=0,0,IF(F131="","",SUM(F$2:F131)))</f>
        <v/>
      </c>
      <c r="H131" s="144" t="str">
        <f t="shared" si="8"/>
        <v/>
      </c>
      <c r="I131" s="3">
        <f t="array" ref="I131">IF(A131="","",MAX(IF(InputData!$N$2:$N$5001=E131,InputData!$O$2:$O$5001)))</f>
        <v>0</v>
      </c>
      <c r="J131" s="146">
        <f>IF(A131="","",COUNTIF(InputData!N:N,E131))</f>
        <v>1048575</v>
      </c>
      <c r="K131" s="145" t="e">
        <f>IF($B131="","",VLOOKUP($B131,Baseline!A$2:F$101,4,FALSE))</f>
        <v>#N/A</v>
      </c>
      <c r="L131" s="58">
        <f t="array" ref="L131">IF($A131="","",MAX(IF(InputData!$N$2:$N$5001=$E131,InputData!W$2:W$5001)))</f>
        <v>0</v>
      </c>
      <c r="M131" s="58">
        <f t="array" ref="M131">IF($A131="","",MAX(IF(InputData!$N$2:$N$5001=$E131,InputData!X$2:X$5001)))</f>
        <v>0</v>
      </c>
      <c r="N131" s="58">
        <f t="array" ref="N131">IF($A131="","",MAX(IF(InputData!$N$2:$N$5001=$E131,InputData!Y$2:Y$5001)))</f>
        <v>0</v>
      </c>
      <c r="O131" s="58">
        <f t="array" ref="O131">IF($A131="","",MAX(IF(InputData!$N$2:$N$5001=$E131,InputData!Z$2:Z$5001)))</f>
        <v>0</v>
      </c>
      <c r="P131" s="146">
        <f t="shared" si="9"/>
        <v>0</v>
      </c>
      <c r="Q131" s="163" t="e">
        <f>IF($B131="","",VLOOKUP($B131,Baseline!A$2:F$101,5,FALSE))</f>
        <v>#N/A</v>
      </c>
      <c r="R131" s="6">
        <f t="array" ref="R131">IF($A131="","",SUM(IF(InputData!$N$2:$N$5001=$E131,InputData!$Q$2:$Q$5001))/COUNTIF(InputData!$N$2:$N$5001,$E131))</f>
        <v>0</v>
      </c>
      <c r="S131" s="6">
        <f t="array" ref="S131">IF($A131="","",IF(ISERROR(STDEV(IF(InputData!$N$2:$N$5001=$E131,InputData!$Q$2:$Q$5001))),"",STDEV(IF(InputData!$N$2:$N$5001=$E131,InputData!$Q$2:$Q$5001))))</f>
        <v>0</v>
      </c>
      <c r="T131" s="164">
        <f t="array" ref="T131">IF($A131="","",IF(ISERROR(STDEV(IF(InputData!$G$2:$G$5001=$H131,InputData!$Q$2:$Q$5001))),"",STDEV(IF(InputData!$G$2:$G$5001=$H131,InputData!$Q$2:$Q$5001))))</f>
        <v>0</v>
      </c>
      <c r="U131" s="172" t="e">
        <f>IF($B131="","",VLOOKUP($B131,Baseline!A$2:F$101,6,FALSE))</f>
        <v>#N/A</v>
      </c>
      <c r="V131" s="66">
        <f>IF($A131="","",IF(ISERROR(INDEX(InputData!$R:$R,MATCH(CONCATENATE($E131,"-1"),InputData!$AA:$AA,0)))=TRUE,0,INDEX(InputData!$R:$R,MATCH(CONCATENATE($E131,"-1"),InputData!$AA:$AA,0))))</f>
        <v>0</v>
      </c>
      <c r="W131" s="66">
        <f>IF($A131="","",IF(ISERROR(INDEX(InputData!$R:$R,MATCH(CONCATENATE($E131,"-2"),InputData!$AA:$AA,0)))=TRUE,0,INDEX(InputData!$R:$R,MATCH(CONCATENATE($E131,"-2"),InputData!$AA:$AA,0))))</f>
        <v>0</v>
      </c>
      <c r="X131" s="66">
        <f>IF($A131="","",IF(ISERROR(INDEX(InputData!$R:$R,MATCH(CONCATENATE($E131,"-3"),InputData!$AA:$AA,0)))=TRUE,0,INDEX(InputData!$R:$R,MATCH(CONCATENATE($E131,"-3"),InputData!$AA:$AA,0))))</f>
        <v>0</v>
      </c>
      <c r="Y131" s="66">
        <f>IF($A131="","",IF(ISERROR(INDEX(InputData!$R:$R,MATCH(CONCATENATE($E131,"-4"),InputData!$AA:$AA,0)))=TRUE,0,INDEX(InputData!$R:$R,MATCH(CONCATENATE($E131,"-4"),InputData!$AA:$AA,0))))</f>
        <v>0</v>
      </c>
      <c r="Z131" s="66">
        <f>IF($A131="","",IF(ISERROR(INDEX(InputData!$R:$R,MATCH(CONCATENATE($E131,"-5"),InputData!$AA:$AA,0)))=TRUE,0,INDEX(InputData!$R:$R,MATCH(CONCATENATE($E131,"-5"),InputData!$AA:$AA,0))))</f>
        <v>0</v>
      </c>
      <c r="AA131" s="66">
        <f>IF($A131="","",IF(ISERROR(INDEX(InputData!$R:$R,MATCH(CONCATENATE($E131,"-6"),InputData!$AA:$AA,0)))=TRUE,0,INDEX(InputData!$R:$R,MATCH(CONCATENATE($E131,"-6"),InputData!$AA:$AA,0))))</f>
        <v>0</v>
      </c>
      <c r="AB131" s="66">
        <f>IF($A131="","",IF(ISERROR(INDEX(InputData!$R:$R,MATCH(CONCATENATE($E131,"-7"),InputData!$AA:$AA,0)))=TRUE,0,INDEX(InputData!$R:$R,MATCH(CONCATENATE($E131,"-7"),InputData!$AA:$AA,0))))</f>
        <v>0</v>
      </c>
      <c r="AC131" s="66">
        <f>IF($A131="","",IF(ISERROR(INDEX(InputData!$R:$R,MATCH(CONCATENATE($E131,"-8"),InputData!$AA:$AA,0)))=TRUE,0,INDEX(InputData!$R:$R,MATCH(CONCATENATE($E131,"-8"),InputData!$AA:$AA,0))))</f>
        <v>0</v>
      </c>
      <c r="AD131" s="66">
        <f>IF($A131="","",IF(ISERROR(INDEX(InputData!$R:$R,MATCH(CONCATENATE($E131,"-9"),InputData!$AA:$AA,0)))=TRUE,0,INDEX(InputData!$R:$R,MATCH(CONCATENATE($E131,"-9"),InputData!$AA:$AA,0))))</f>
        <v>0</v>
      </c>
      <c r="AE131" s="66">
        <f>IF($A131="","",IF(ISERROR(INDEX(InputData!$R:$R,MATCH(CONCATENATE($E131,"-10"),InputData!$AA:$AA,0)))=TRUE,0,INDEX(InputData!$R:$R,MATCH(CONCATENATE($E131,"-10"),InputData!$AA:$AA,0))))</f>
        <v>0</v>
      </c>
      <c r="AF131" s="173">
        <f t="shared" si="10"/>
        <v>0</v>
      </c>
      <c r="AG131" s="168">
        <f t="shared" si="11"/>
        <v>0</v>
      </c>
    </row>
    <row r="132" spans="1:33" x14ac:dyDescent="0.25">
      <c r="A132" s="179" t="b">
        <f>IF(A131&lt;MAX(InputData!D:D),A131+1,IF(OR(A131="",A131=MAX(InputData!D:D)),""))</f>
        <v>0</v>
      </c>
      <c r="B132" s="4" t="e">
        <f>IF(A132="","",INDEX(InputData!K:K,MATCH($E132,InputData!$N:$N,0)))</f>
        <v>#N/A</v>
      </c>
      <c r="C132" s="3" t="e">
        <f>IF(A132="","",INDEX(InputData!L:L,MATCH($E132,InputData!$N:$N,0)))</f>
        <v>#N/A</v>
      </c>
      <c r="D132" s="3" t="e">
        <f>IF(A132="","",INDEX(InputData!M:M,MATCH($E132,InputData!$N:$N,0)))</f>
        <v>#N/A</v>
      </c>
      <c r="E132" s="3" t="str">
        <f>IF(A132="","",IF(ISERROR(VLOOKUP(A132,InputData!$D$2:$N$5001,11,FALSE))=TRUE,"",VLOOKUP(A132,InputData!$D$2:$N$5001,11,FALSE)))</f>
        <v/>
      </c>
      <c r="F132" s="58" t="str">
        <f>IF(H132="","",1*ISERROR(VLOOKUP(H132,H$1:H131,1,FALSE)))</f>
        <v/>
      </c>
      <c r="G132" s="58" t="str">
        <f>IF(F132=0,0,IF(F132="","",SUM(F$2:F132)))</f>
        <v/>
      </c>
      <c r="H132" s="144" t="str">
        <f t="shared" si="8"/>
        <v/>
      </c>
      <c r="I132" s="3">
        <f t="array" ref="I132">IF(A132="","",MAX(IF(InputData!$N$2:$N$5001=E132,InputData!$O$2:$O$5001)))</f>
        <v>0</v>
      </c>
      <c r="J132" s="146">
        <f>IF(A132="","",COUNTIF(InputData!N:N,E132))</f>
        <v>1048575</v>
      </c>
      <c r="K132" s="145" t="e">
        <f>IF($B132="","",VLOOKUP($B132,Baseline!A$2:F$101,4,FALSE))</f>
        <v>#N/A</v>
      </c>
      <c r="L132" s="58">
        <f t="array" ref="L132">IF($A132="","",MAX(IF(InputData!$N$2:$N$5001=$E132,InputData!W$2:W$5001)))</f>
        <v>0</v>
      </c>
      <c r="M132" s="58">
        <f t="array" ref="M132">IF($A132="","",MAX(IF(InputData!$N$2:$N$5001=$E132,InputData!X$2:X$5001)))</f>
        <v>0</v>
      </c>
      <c r="N132" s="58">
        <f t="array" ref="N132">IF($A132="","",MAX(IF(InputData!$N$2:$N$5001=$E132,InputData!Y$2:Y$5001)))</f>
        <v>0</v>
      </c>
      <c r="O132" s="58">
        <f t="array" ref="O132">IF($A132="","",MAX(IF(InputData!$N$2:$N$5001=$E132,InputData!Z$2:Z$5001)))</f>
        <v>0</v>
      </c>
      <c r="P132" s="146">
        <f t="shared" si="9"/>
        <v>0</v>
      </c>
      <c r="Q132" s="163" t="e">
        <f>IF($B132="","",VLOOKUP($B132,Baseline!A$2:F$101,5,FALSE))</f>
        <v>#N/A</v>
      </c>
      <c r="R132" s="6">
        <f t="array" ref="R132">IF($A132="","",SUM(IF(InputData!$N$2:$N$5001=$E132,InputData!$Q$2:$Q$5001))/COUNTIF(InputData!$N$2:$N$5001,$E132))</f>
        <v>0</v>
      </c>
      <c r="S132" s="6">
        <f t="array" ref="S132">IF($A132="","",IF(ISERROR(STDEV(IF(InputData!$N$2:$N$5001=$E132,InputData!$Q$2:$Q$5001))),"",STDEV(IF(InputData!$N$2:$N$5001=$E132,InputData!$Q$2:$Q$5001))))</f>
        <v>0</v>
      </c>
      <c r="T132" s="164">
        <f t="array" ref="T132">IF($A132="","",IF(ISERROR(STDEV(IF(InputData!$G$2:$G$5001=$H132,InputData!$Q$2:$Q$5001))),"",STDEV(IF(InputData!$G$2:$G$5001=$H132,InputData!$Q$2:$Q$5001))))</f>
        <v>0</v>
      </c>
      <c r="U132" s="172" t="e">
        <f>IF($B132="","",VLOOKUP($B132,Baseline!A$2:F$101,6,FALSE))</f>
        <v>#N/A</v>
      </c>
      <c r="V132" s="66">
        <f>IF($A132="","",IF(ISERROR(INDEX(InputData!$R:$R,MATCH(CONCATENATE($E132,"-1"),InputData!$AA:$AA,0)))=TRUE,0,INDEX(InputData!$R:$R,MATCH(CONCATENATE($E132,"-1"),InputData!$AA:$AA,0))))</f>
        <v>0</v>
      </c>
      <c r="W132" s="66">
        <f>IF($A132="","",IF(ISERROR(INDEX(InputData!$R:$R,MATCH(CONCATENATE($E132,"-2"),InputData!$AA:$AA,0)))=TRUE,0,INDEX(InputData!$R:$R,MATCH(CONCATENATE($E132,"-2"),InputData!$AA:$AA,0))))</f>
        <v>0</v>
      </c>
      <c r="X132" s="66">
        <f>IF($A132="","",IF(ISERROR(INDEX(InputData!$R:$R,MATCH(CONCATENATE($E132,"-3"),InputData!$AA:$AA,0)))=TRUE,0,INDEX(InputData!$R:$R,MATCH(CONCATENATE($E132,"-3"),InputData!$AA:$AA,0))))</f>
        <v>0</v>
      </c>
      <c r="Y132" s="66">
        <f>IF($A132="","",IF(ISERROR(INDEX(InputData!$R:$R,MATCH(CONCATENATE($E132,"-4"),InputData!$AA:$AA,0)))=TRUE,0,INDEX(InputData!$R:$R,MATCH(CONCATENATE($E132,"-4"),InputData!$AA:$AA,0))))</f>
        <v>0</v>
      </c>
      <c r="Z132" s="66">
        <f>IF($A132="","",IF(ISERROR(INDEX(InputData!$R:$R,MATCH(CONCATENATE($E132,"-5"),InputData!$AA:$AA,0)))=TRUE,0,INDEX(InputData!$R:$R,MATCH(CONCATENATE($E132,"-5"),InputData!$AA:$AA,0))))</f>
        <v>0</v>
      </c>
      <c r="AA132" s="66">
        <f>IF($A132="","",IF(ISERROR(INDEX(InputData!$R:$R,MATCH(CONCATENATE($E132,"-6"),InputData!$AA:$AA,0)))=TRUE,0,INDEX(InputData!$R:$R,MATCH(CONCATENATE($E132,"-6"),InputData!$AA:$AA,0))))</f>
        <v>0</v>
      </c>
      <c r="AB132" s="66">
        <f>IF($A132="","",IF(ISERROR(INDEX(InputData!$R:$R,MATCH(CONCATENATE($E132,"-7"),InputData!$AA:$AA,0)))=TRUE,0,INDEX(InputData!$R:$R,MATCH(CONCATENATE($E132,"-7"),InputData!$AA:$AA,0))))</f>
        <v>0</v>
      </c>
      <c r="AC132" s="66">
        <f>IF($A132="","",IF(ISERROR(INDEX(InputData!$R:$R,MATCH(CONCATENATE($E132,"-8"),InputData!$AA:$AA,0)))=TRUE,0,INDEX(InputData!$R:$R,MATCH(CONCATENATE($E132,"-8"),InputData!$AA:$AA,0))))</f>
        <v>0</v>
      </c>
      <c r="AD132" s="66">
        <f>IF($A132="","",IF(ISERROR(INDEX(InputData!$R:$R,MATCH(CONCATENATE($E132,"-9"),InputData!$AA:$AA,0)))=TRUE,0,INDEX(InputData!$R:$R,MATCH(CONCATENATE($E132,"-9"),InputData!$AA:$AA,0))))</f>
        <v>0</v>
      </c>
      <c r="AE132" s="66">
        <f>IF($A132="","",IF(ISERROR(INDEX(InputData!$R:$R,MATCH(CONCATENATE($E132,"-10"),InputData!$AA:$AA,0)))=TRUE,0,INDEX(InputData!$R:$R,MATCH(CONCATENATE($E132,"-10"),InputData!$AA:$AA,0))))</f>
        <v>0</v>
      </c>
      <c r="AF132" s="173">
        <f t="shared" si="10"/>
        <v>0</v>
      </c>
      <c r="AG132" s="168">
        <f t="shared" si="11"/>
        <v>0</v>
      </c>
    </row>
    <row r="133" spans="1:33" x14ac:dyDescent="0.25">
      <c r="A133" s="179" t="b">
        <f>IF(A132&lt;MAX(InputData!D:D),A132+1,IF(OR(A132="",A132=MAX(InputData!D:D)),""))</f>
        <v>0</v>
      </c>
      <c r="B133" s="4" t="e">
        <f>IF(A133="","",INDEX(InputData!K:K,MATCH($E133,InputData!$N:$N,0)))</f>
        <v>#N/A</v>
      </c>
      <c r="C133" s="3" t="e">
        <f>IF(A133="","",INDEX(InputData!L:L,MATCH($E133,InputData!$N:$N,0)))</f>
        <v>#N/A</v>
      </c>
      <c r="D133" s="3" t="e">
        <f>IF(A133="","",INDEX(InputData!M:M,MATCH($E133,InputData!$N:$N,0)))</f>
        <v>#N/A</v>
      </c>
      <c r="E133" s="3" t="str">
        <f>IF(A133="","",IF(ISERROR(VLOOKUP(A133,InputData!$D$2:$N$5001,11,FALSE))=TRUE,"",VLOOKUP(A133,InputData!$D$2:$N$5001,11,FALSE)))</f>
        <v/>
      </c>
      <c r="F133" s="58" t="str">
        <f>IF(H133="","",1*ISERROR(VLOOKUP(H133,H$1:H132,1,FALSE)))</f>
        <v/>
      </c>
      <c r="G133" s="58" t="str">
        <f>IF(F133=0,0,IF(F133="","",SUM(F$2:F133)))</f>
        <v/>
      </c>
      <c r="H133" s="144" t="str">
        <f t="shared" si="8"/>
        <v/>
      </c>
      <c r="I133" s="3">
        <f t="array" ref="I133">IF(A133="","",MAX(IF(InputData!$N$2:$N$5001=E133,InputData!$O$2:$O$5001)))</f>
        <v>0</v>
      </c>
      <c r="J133" s="146">
        <f>IF(A133="","",COUNTIF(InputData!N:N,E133))</f>
        <v>1048575</v>
      </c>
      <c r="K133" s="145" t="e">
        <f>IF($B133="","",VLOOKUP($B133,Baseline!A$2:F$101,4,FALSE))</f>
        <v>#N/A</v>
      </c>
      <c r="L133" s="58">
        <f t="array" ref="L133">IF($A133="","",MAX(IF(InputData!$N$2:$N$5001=$E133,InputData!W$2:W$5001)))</f>
        <v>0</v>
      </c>
      <c r="M133" s="58">
        <f t="array" ref="M133">IF($A133="","",MAX(IF(InputData!$N$2:$N$5001=$E133,InputData!X$2:X$5001)))</f>
        <v>0</v>
      </c>
      <c r="N133" s="58">
        <f t="array" ref="N133">IF($A133="","",MAX(IF(InputData!$N$2:$N$5001=$E133,InputData!Y$2:Y$5001)))</f>
        <v>0</v>
      </c>
      <c r="O133" s="58">
        <f t="array" ref="O133">IF($A133="","",MAX(IF(InputData!$N$2:$N$5001=$E133,InputData!Z$2:Z$5001)))</f>
        <v>0</v>
      </c>
      <c r="P133" s="146">
        <f t="shared" si="9"/>
        <v>0</v>
      </c>
      <c r="Q133" s="163" t="e">
        <f>IF($B133="","",VLOOKUP($B133,Baseline!A$2:F$101,5,FALSE))</f>
        <v>#N/A</v>
      </c>
      <c r="R133" s="6">
        <f t="array" ref="R133">IF($A133="","",SUM(IF(InputData!$N$2:$N$5001=$E133,InputData!$Q$2:$Q$5001))/COUNTIF(InputData!$N$2:$N$5001,$E133))</f>
        <v>0</v>
      </c>
      <c r="S133" s="6">
        <f t="array" ref="S133">IF($A133="","",IF(ISERROR(STDEV(IF(InputData!$N$2:$N$5001=$E133,InputData!$Q$2:$Q$5001))),"",STDEV(IF(InputData!$N$2:$N$5001=$E133,InputData!$Q$2:$Q$5001))))</f>
        <v>0</v>
      </c>
      <c r="T133" s="164">
        <f t="array" ref="T133">IF($A133="","",IF(ISERROR(STDEV(IF(InputData!$G$2:$G$5001=$H133,InputData!$Q$2:$Q$5001))),"",STDEV(IF(InputData!$G$2:$G$5001=$H133,InputData!$Q$2:$Q$5001))))</f>
        <v>0</v>
      </c>
      <c r="U133" s="172" t="e">
        <f>IF($B133="","",VLOOKUP($B133,Baseline!A$2:F$101,6,FALSE))</f>
        <v>#N/A</v>
      </c>
      <c r="V133" s="66">
        <f>IF($A133="","",IF(ISERROR(INDEX(InputData!$R:$R,MATCH(CONCATENATE($E133,"-1"),InputData!$AA:$AA,0)))=TRUE,0,INDEX(InputData!$R:$R,MATCH(CONCATENATE($E133,"-1"),InputData!$AA:$AA,0))))</f>
        <v>0</v>
      </c>
      <c r="W133" s="66">
        <f>IF($A133="","",IF(ISERROR(INDEX(InputData!$R:$R,MATCH(CONCATENATE($E133,"-2"),InputData!$AA:$AA,0)))=TRUE,0,INDEX(InputData!$R:$R,MATCH(CONCATENATE($E133,"-2"),InputData!$AA:$AA,0))))</f>
        <v>0</v>
      </c>
      <c r="X133" s="66">
        <f>IF($A133="","",IF(ISERROR(INDEX(InputData!$R:$R,MATCH(CONCATENATE($E133,"-3"),InputData!$AA:$AA,0)))=TRUE,0,INDEX(InputData!$R:$R,MATCH(CONCATENATE($E133,"-3"),InputData!$AA:$AA,0))))</f>
        <v>0</v>
      </c>
      <c r="Y133" s="66">
        <f>IF($A133="","",IF(ISERROR(INDEX(InputData!$R:$R,MATCH(CONCATENATE($E133,"-4"),InputData!$AA:$AA,0)))=TRUE,0,INDEX(InputData!$R:$R,MATCH(CONCATENATE($E133,"-4"),InputData!$AA:$AA,0))))</f>
        <v>0</v>
      </c>
      <c r="Z133" s="66">
        <f>IF($A133="","",IF(ISERROR(INDEX(InputData!$R:$R,MATCH(CONCATENATE($E133,"-5"),InputData!$AA:$AA,0)))=TRUE,0,INDEX(InputData!$R:$R,MATCH(CONCATENATE($E133,"-5"),InputData!$AA:$AA,0))))</f>
        <v>0</v>
      </c>
      <c r="AA133" s="66">
        <f>IF($A133="","",IF(ISERROR(INDEX(InputData!$R:$R,MATCH(CONCATENATE($E133,"-6"),InputData!$AA:$AA,0)))=TRUE,0,INDEX(InputData!$R:$R,MATCH(CONCATENATE($E133,"-6"),InputData!$AA:$AA,0))))</f>
        <v>0</v>
      </c>
      <c r="AB133" s="66">
        <f>IF($A133="","",IF(ISERROR(INDEX(InputData!$R:$R,MATCH(CONCATENATE($E133,"-7"),InputData!$AA:$AA,0)))=TRUE,0,INDEX(InputData!$R:$R,MATCH(CONCATENATE($E133,"-7"),InputData!$AA:$AA,0))))</f>
        <v>0</v>
      </c>
      <c r="AC133" s="66">
        <f>IF($A133="","",IF(ISERROR(INDEX(InputData!$R:$R,MATCH(CONCATENATE($E133,"-8"),InputData!$AA:$AA,0)))=TRUE,0,INDEX(InputData!$R:$R,MATCH(CONCATENATE($E133,"-8"),InputData!$AA:$AA,0))))</f>
        <v>0</v>
      </c>
      <c r="AD133" s="66">
        <f>IF($A133="","",IF(ISERROR(INDEX(InputData!$R:$R,MATCH(CONCATENATE($E133,"-9"),InputData!$AA:$AA,0)))=TRUE,0,INDEX(InputData!$R:$R,MATCH(CONCATENATE($E133,"-9"),InputData!$AA:$AA,0))))</f>
        <v>0</v>
      </c>
      <c r="AE133" s="66">
        <f>IF($A133="","",IF(ISERROR(INDEX(InputData!$R:$R,MATCH(CONCATENATE($E133,"-10"),InputData!$AA:$AA,0)))=TRUE,0,INDEX(InputData!$R:$R,MATCH(CONCATENATE($E133,"-10"),InputData!$AA:$AA,0))))</f>
        <v>0</v>
      </c>
      <c r="AF133" s="173">
        <f t="shared" si="10"/>
        <v>0</v>
      </c>
      <c r="AG133" s="168">
        <f t="shared" si="11"/>
        <v>0</v>
      </c>
    </row>
    <row r="134" spans="1:33" x14ac:dyDescent="0.25">
      <c r="A134" s="179" t="b">
        <f>IF(A133&lt;MAX(InputData!D:D),A133+1,IF(OR(A133="",A133=MAX(InputData!D:D)),""))</f>
        <v>0</v>
      </c>
      <c r="B134" s="4" t="e">
        <f>IF(A134="","",INDEX(InputData!K:K,MATCH($E134,InputData!$N:$N,0)))</f>
        <v>#N/A</v>
      </c>
      <c r="C134" s="3" t="e">
        <f>IF(A134="","",INDEX(InputData!L:L,MATCH($E134,InputData!$N:$N,0)))</f>
        <v>#N/A</v>
      </c>
      <c r="D134" s="3" t="e">
        <f>IF(A134="","",INDEX(InputData!M:M,MATCH($E134,InputData!$N:$N,0)))</f>
        <v>#N/A</v>
      </c>
      <c r="E134" s="3" t="str">
        <f>IF(A134="","",IF(ISERROR(VLOOKUP(A134,InputData!$D$2:$N$5001,11,FALSE))=TRUE,"",VLOOKUP(A134,InputData!$D$2:$N$5001,11,FALSE)))</f>
        <v/>
      </c>
      <c r="F134" s="58" t="str">
        <f>IF(H134="","",1*ISERROR(VLOOKUP(H134,H$1:H133,1,FALSE)))</f>
        <v/>
      </c>
      <c r="G134" s="58" t="str">
        <f>IF(F134=0,0,IF(F134="","",SUM(F$2:F134)))</f>
        <v/>
      </c>
      <c r="H134" s="144" t="str">
        <f t="shared" si="8"/>
        <v/>
      </c>
      <c r="I134" s="3">
        <f t="array" ref="I134">IF(A134="","",MAX(IF(InputData!$N$2:$N$5001=E134,InputData!$O$2:$O$5001)))</f>
        <v>0</v>
      </c>
      <c r="J134" s="146">
        <f>IF(A134="","",COUNTIF(InputData!N:N,E134))</f>
        <v>1048575</v>
      </c>
      <c r="K134" s="145" t="e">
        <f>IF($B134="","",VLOOKUP($B134,Baseline!A$2:F$101,4,FALSE))</f>
        <v>#N/A</v>
      </c>
      <c r="L134" s="58">
        <f t="array" ref="L134">IF($A134="","",MAX(IF(InputData!$N$2:$N$5001=$E134,InputData!W$2:W$5001)))</f>
        <v>0</v>
      </c>
      <c r="M134" s="58">
        <f t="array" ref="M134">IF($A134="","",MAX(IF(InputData!$N$2:$N$5001=$E134,InputData!X$2:X$5001)))</f>
        <v>0</v>
      </c>
      <c r="N134" s="58">
        <f t="array" ref="N134">IF($A134="","",MAX(IF(InputData!$N$2:$N$5001=$E134,InputData!Y$2:Y$5001)))</f>
        <v>0</v>
      </c>
      <c r="O134" s="58">
        <f t="array" ref="O134">IF($A134="","",MAX(IF(InputData!$N$2:$N$5001=$E134,InputData!Z$2:Z$5001)))</f>
        <v>0</v>
      </c>
      <c r="P134" s="146">
        <f t="shared" si="9"/>
        <v>0</v>
      </c>
      <c r="Q134" s="163" t="e">
        <f>IF($B134="","",VLOOKUP($B134,Baseline!A$2:F$101,5,FALSE))</f>
        <v>#N/A</v>
      </c>
      <c r="R134" s="6">
        <f t="array" ref="R134">IF($A134="","",SUM(IF(InputData!$N$2:$N$5001=$E134,InputData!$Q$2:$Q$5001))/COUNTIF(InputData!$N$2:$N$5001,$E134))</f>
        <v>0</v>
      </c>
      <c r="S134" s="6">
        <f t="array" ref="S134">IF($A134="","",IF(ISERROR(STDEV(IF(InputData!$N$2:$N$5001=$E134,InputData!$Q$2:$Q$5001))),"",STDEV(IF(InputData!$N$2:$N$5001=$E134,InputData!$Q$2:$Q$5001))))</f>
        <v>0</v>
      </c>
      <c r="T134" s="164">
        <f t="array" ref="T134">IF($A134="","",IF(ISERROR(STDEV(IF(InputData!$G$2:$G$5001=$H134,InputData!$Q$2:$Q$5001))),"",STDEV(IF(InputData!$G$2:$G$5001=$H134,InputData!$Q$2:$Q$5001))))</f>
        <v>0</v>
      </c>
      <c r="U134" s="172" t="e">
        <f>IF($B134="","",VLOOKUP($B134,Baseline!A$2:F$101,6,FALSE))</f>
        <v>#N/A</v>
      </c>
      <c r="V134" s="66">
        <f>IF($A134="","",IF(ISERROR(INDEX(InputData!$R:$R,MATCH(CONCATENATE($E134,"-1"),InputData!$AA:$AA,0)))=TRUE,0,INDEX(InputData!$R:$R,MATCH(CONCATENATE($E134,"-1"),InputData!$AA:$AA,0))))</f>
        <v>0</v>
      </c>
      <c r="W134" s="66">
        <f>IF($A134="","",IF(ISERROR(INDEX(InputData!$R:$R,MATCH(CONCATENATE($E134,"-2"),InputData!$AA:$AA,0)))=TRUE,0,INDEX(InputData!$R:$R,MATCH(CONCATENATE($E134,"-2"),InputData!$AA:$AA,0))))</f>
        <v>0</v>
      </c>
      <c r="X134" s="66">
        <f>IF($A134="","",IF(ISERROR(INDEX(InputData!$R:$R,MATCH(CONCATENATE($E134,"-3"),InputData!$AA:$AA,0)))=TRUE,0,INDEX(InputData!$R:$R,MATCH(CONCATENATE($E134,"-3"),InputData!$AA:$AA,0))))</f>
        <v>0</v>
      </c>
      <c r="Y134" s="66">
        <f>IF($A134="","",IF(ISERROR(INDEX(InputData!$R:$R,MATCH(CONCATENATE($E134,"-4"),InputData!$AA:$AA,0)))=TRUE,0,INDEX(InputData!$R:$R,MATCH(CONCATENATE($E134,"-4"),InputData!$AA:$AA,0))))</f>
        <v>0</v>
      </c>
      <c r="Z134" s="66">
        <f>IF($A134="","",IF(ISERROR(INDEX(InputData!$R:$R,MATCH(CONCATENATE($E134,"-5"),InputData!$AA:$AA,0)))=TRUE,0,INDEX(InputData!$R:$R,MATCH(CONCATENATE($E134,"-5"),InputData!$AA:$AA,0))))</f>
        <v>0</v>
      </c>
      <c r="AA134" s="66">
        <f>IF($A134="","",IF(ISERROR(INDEX(InputData!$R:$R,MATCH(CONCATENATE($E134,"-6"),InputData!$AA:$AA,0)))=TRUE,0,INDEX(InputData!$R:$R,MATCH(CONCATENATE($E134,"-6"),InputData!$AA:$AA,0))))</f>
        <v>0</v>
      </c>
      <c r="AB134" s="66">
        <f>IF($A134="","",IF(ISERROR(INDEX(InputData!$R:$R,MATCH(CONCATENATE($E134,"-7"),InputData!$AA:$AA,0)))=TRUE,0,INDEX(InputData!$R:$R,MATCH(CONCATENATE($E134,"-7"),InputData!$AA:$AA,0))))</f>
        <v>0</v>
      </c>
      <c r="AC134" s="66">
        <f>IF($A134="","",IF(ISERROR(INDEX(InputData!$R:$R,MATCH(CONCATENATE($E134,"-8"),InputData!$AA:$AA,0)))=TRUE,0,INDEX(InputData!$R:$R,MATCH(CONCATENATE($E134,"-8"),InputData!$AA:$AA,0))))</f>
        <v>0</v>
      </c>
      <c r="AD134" s="66">
        <f>IF($A134="","",IF(ISERROR(INDEX(InputData!$R:$R,MATCH(CONCATENATE($E134,"-9"),InputData!$AA:$AA,0)))=TRUE,0,INDEX(InputData!$R:$R,MATCH(CONCATENATE($E134,"-9"),InputData!$AA:$AA,0))))</f>
        <v>0</v>
      </c>
      <c r="AE134" s="66">
        <f>IF($A134="","",IF(ISERROR(INDEX(InputData!$R:$R,MATCH(CONCATENATE($E134,"-10"),InputData!$AA:$AA,0)))=TRUE,0,INDEX(InputData!$R:$R,MATCH(CONCATENATE($E134,"-10"),InputData!$AA:$AA,0))))</f>
        <v>0</v>
      </c>
      <c r="AF134" s="173">
        <f t="shared" si="10"/>
        <v>0</v>
      </c>
      <c r="AG134" s="168">
        <f t="shared" si="11"/>
        <v>0</v>
      </c>
    </row>
    <row r="135" spans="1:33" x14ac:dyDescent="0.25">
      <c r="A135" s="179" t="b">
        <f>IF(A134&lt;MAX(InputData!D:D),A134+1,IF(OR(A134="",A134=MAX(InputData!D:D)),""))</f>
        <v>0</v>
      </c>
      <c r="B135" s="4" t="e">
        <f>IF(A135="","",INDEX(InputData!K:K,MATCH($E135,InputData!$N:$N,0)))</f>
        <v>#N/A</v>
      </c>
      <c r="C135" s="3" t="e">
        <f>IF(A135="","",INDEX(InputData!L:L,MATCH($E135,InputData!$N:$N,0)))</f>
        <v>#N/A</v>
      </c>
      <c r="D135" s="3" t="e">
        <f>IF(A135="","",INDEX(InputData!M:M,MATCH($E135,InputData!$N:$N,0)))</f>
        <v>#N/A</v>
      </c>
      <c r="E135" s="3" t="str">
        <f>IF(A135="","",IF(ISERROR(VLOOKUP(A135,InputData!$D$2:$N$5001,11,FALSE))=TRUE,"",VLOOKUP(A135,InputData!$D$2:$N$5001,11,FALSE)))</f>
        <v/>
      </c>
      <c r="F135" s="58" t="str">
        <f>IF(H135="","",1*ISERROR(VLOOKUP(H135,H$1:H134,1,FALSE)))</f>
        <v/>
      </c>
      <c r="G135" s="58" t="str">
        <f>IF(F135=0,0,IF(F135="","",SUM(F$2:F135)))</f>
        <v/>
      </c>
      <c r="H135" s="144" t="str">
        <f t="shared" si="8"/>
        <v/>
      </c>
      <c r="I135" s="3">
        <f t="array" ref="I135">IF(A135="","",MAX(IF(InputData!$N$2:$N$5001=E135,InputData!$O$2:$O$5001)))</f>
        <v>0</v>
      </c>
      <c r="J135" s="146">
        <f>IF(A135="","",COUNTIF(InputData!N:N,E135))</f>
        <v>1048575</v>
      </c>
      <c r="K135" s="145" t="e">
        <f>IF($B135="","",VLOOKUP($B135,Baseline!A$2:F$101,4,FALSE))</f>
        <v>#N/A</v>
      </c>
      <c r="L135" s="58">
        <f t="array" ref="L135">IF($A135="","",MAX(IF(InputData!$N$2:$N$5001=$E135,InputData!W$2:W$5001)))</f>
        <v>0</v>
      </c>
      <c r="M135" s="58">
        <f t="array" ref="M135">IF($A135="","",MAX(IF(InputData!$N$2:$N$5001=$E135,InputData!X$2:X$5001)))</f>
        <v>0</v>
      </c>
      <c r="N135" s="58">
        <f t="array" ref="N135">IF($A135="","",MAX(IF(InputData!$N$2:$N$5001=$E135,InputData!Y$2:Y$5001)))</f>
        <v>0</v>
      </c>
      <c r="O135" s="58">
        <f t="array" ref="O135">IF($A135="","",MAX(IF(InputData!$N$2:$N$5001=$E135,InputData!Z$2:Z$5001)))</f>
        <v>0</v>
      </c>
      <c r="P135" s="146">
        <f t="shared" si="9"/>
        <v>0</v>
      </c>
      <c r="Q135" s="163" t="e">
        <f>IF($B135="","",VLOOKUP($B135,Baseline!A$2:F$101,5,FALSE))</f>
        <v>#N/A</v>
      </c>
      <c r="R135" s="6">
        <f t="array" ref="R135">IF($A135="","",SUM(IF(InputData!$N$2:$N$5001=$E135,InputData!$Q$2:$Q$5001))/COUNTIF(InputData!$N$2:$N$5001,$E135))</f>
        <v>0</v>
      </c>
      <c r="S135" s="6">
        <f t="array" ref="S135">IF($A135="","",IF(ISERROR(STDEV(IF(InputData!$N$2:$N$5001=$E135,InputData!$Q$2:$Q$5001))),"",STDEV(IF(InputData!$N$2:$N$5001=$E135,InputData!$Q$2:$Q$5001))))</f>
        <v>0</v>
      </c>
      <c r="T135" s="164">
        <f t="array" ref="T135">IF($A135="","",IF(ISERROR(STDEV(IF(InputData!$G$2:$G$5001=$H135,InputData!$Q$2:$Q$5001))),"",STDEV(IF(InputData!$G$2:$G$5001=$H135,InputData!$Q$2:$Q$5001))))</f>
        <v>0</v>
      </c>
      <c r="U135" s="172" t="e">
        <f>IF($B135="","",VLOOKUP($B135,Baseline!A$2:F$101,6,FALSE))</f>
        <v>#N/A</v>
      </c>
      <c r="V135" s="66">
        <f>IF($A135="","",IF(ISERROR(INDEX(InputData!$R:$R,MATCH(CONCATENATE($E135,"-1"),InputData!$AA:$AA,0)))=TRUE,0,INDEX(InputData!$R:$R,MATCH(CONCATENATE($E135,"-1"),InputData!$AA:$AA,0))))</f>
        <v>0</v>
      </c>
      <c r="W135" s="66">
        <f>IF($A135="","",IF(ISERROR(INDEX(InputData!$R:$R,MATCH(CONCATENATE($E135,"-2"),InputData!$AA:$AA,0)))=TRUE,0,INDEX(InputData!$R:$R,MATCH(CONCATENATE($E135,"-2"),InputData!$AA:$AA,0))))</f>
        <v>0</v>
      </c>
      <c r="X135" s="66">
        <f>IF($A135="","",IF(ISERROR(INDEX(InputData!$R:$R,MATCH(CONCATENATE($E135,"-3"),InputData!$AA:$AA,0)))=TRUE,0,INDEX(InputData!$R:$R,MATCH(CONCATENATE($E135,"-3"),InputData!$AA:$AA,0))))</f>
        <v>0</v>
      </c>
      <c r="Y135" s="66">
        <f>IF($A135="","",IF(ISERROR(INDEX(InputData!$R:$R,MATCH(CONCATENATE($E135,"-4"),InputData!$AA:$AA,0)))=TRUE,0,INDEX(InputData!$R:$R,MATCH(CONCATENATE($E135,"-4"),InputData!$AA:$AA,0))))</f>
        <v>0</v>
      </c>
      <c r="Z135" s="66">
        <f>IF($A135="","",IF(ISERROR(INDEX(InputData!$R:$R,MATCH(CONCATENATE($E135,"-5"),InputData!$AA:$AA,0)))=TRUE,0,INDEX(InputData!$R:$R,MATCH(CONCATENATE($E135,"-5"),InputData!$AA:$AA,0))))</f>
        <v>0</v>
      </c>
      <c r="AA135" s="66">
        <f>IF($A135="","",IF(ISERROR(INDEX(InputData!$R:$R,MATCH(CONCATENATE($E135,"-6"),InputData!$AA:$AA,0)))=TRUE,0,INDEX(InputData!$R:$R,MATCH(CONCATENATE($E135,"-6"),InputData!$AA:$AA,0))))</f>
        <v>0</v>
      </c>
      <c r="AB135" s="66">
        <f>IF($A135="","",IF(ISERROR(INDEX(InputData!$R:$R,MATCH(CONCATENATE($E135,"-7"),InputData!$AA:$AA,0)))=TRUE,0,INDEX(InputData!$R:$R,MATCH(CONCATENATE($E135,"-7"),InputData!$AA:$AA,0))))</f>
        <v>0</v>
      </c>
      <c r="AC135" s="66">
        <f>IF($A135="","",IF(ISERROR(INDEX(InputData!$R:$R,MATCH(CONCATENATE($E135,"-8"),InputData!$AA:$AA,0)))=TRUE,0,INDEX(InputData!$R:$R,MATCH(CONCATENATE($E135,"-8"),InputData!$AA:$AA,0))))</f>
        <v>0</v>
      </c>
      <c r="AD135" s="66">
        <f>IF($A135="","",IF(ISERROR(INDEX(InputData!$R:$R,MATCH(CONCATENATE($E135,"-9"),InputData!$AA:$AA,0)))=TRUE,0,INDEX(InputData!$R:$R,MATCH(CONCATENATE($E135,"-9"),InputData!$AA:$AA,0))))</f>
        <v>0</v>
      </c>
      <c r="AE135" s="66">
        <f>IF($A135="","",IF(ISERROR(INDEX(InputData!$R:$R,MATCH(CONCATENATE($E135,"-10"),InputData!$AA:$AA,0)))=TRUE,0,INDEX(InputData!$R:$R,MATCH(CONCATENATE($E135,"-10"),InputData!$AA:$AA,0))))</f>
        <v>0</v>
      </c>
      <c r="AF135" s="173">
        <f t="shared" si="10"/>
        <v>0</v>
      </c>
      <c r="AG135" s="168">
        <f t="shared" si="11"/>
        <v>0</v>
      </c>
    </row>
    <row r="136" spans="1:33" x14ac:dyDescent="0.25">
      <c r="A136" s="179" t="b">
        <f>IF(A135&lt;MAX(InputData!D:D),A135+1,IF(OR(A135="",A135=MAX(InputData!D:D)),""))</f>
        <v>0</v>
      </c>
      <c r="B136" s="4" t="e">
        <f>IF(A136="","",INDEX(InputData!K:K,MATCH($E136,InputData!$N:$N,0)))</f>
        <v>#N/A</v>
      </c>
      <c r="C136" s="3" t="e">
        <f>IF(A136="","",INDEX(InputData!L:L,MATCH($E136,InputData!$N:$N,0)))</f>
        <v>#N/A</v>
      </c>
      <c r="D136" s="3" t="e">
        <f>IF(A136="","",INDEX(InputData!M:M,MATCH($E136,InputData!$N:$N,0)))</f>
        <v>#N/A</v>
      </c>
      <c r="E136" s="3" t="str">
        <f>IF(A136="","",IF(ISERROR(VLOOKUP(A136,InputData!$D$2:$N$5001,11,FALSE))=TRUE,"",VLOOKUP(A136,InputData!$D$2:$N$5001,11,FALSE)))</f>
        <v/>
      </c>
      <c r="F136" s="58" t="str">
        <f>IF(H136="","",1*ISERROR(VLOOKUP(H136,H$1:H135,1,FALSE)))</f>
        <v/>
      </c>
      <c r="G136" s="58" t="str">
        <f>IF(F136=0,0,IF(F136="","",SUM(F$2:F136)))</f>
        <v/>
      </c>
      <c r="H136" s="144" t="str">
        <f t="shared" si="8"/>
        <v/>
      </c>
      <c r="I136" s="3">
        <f t="array" ref="I136">IF(A136="","",MAX(IF(InputData!$N$2:$N$5001=E136,InputData!$O$2:$O$5001)))</f>
        <v>0</v>
      </c>
      <c r="J136" s="146">
        <f>IF(A136="","",COUNTIF(InputData!N:N,E136))</f>
        <v>1048575</v>
      </c>
      <c r="K136" s="145" t="e">
        <f>IF($B136="","",VLOOKUP($B136,Baseline!A$2:F$101,4,FALSE))</f>
        <v>#N/A</v>
      </c>
      <c r="L136" s="58">
        <f t="array" ref="L136">IF($A136="","",MAX(IF(InputData!$N$2:$N$5001=$E136,InputData!W$2:W$5001)))</f>
        <v>0</v>
      </c>
      <c r="M136" s="58">
        <f t="array" ref="M136">IF($A136="","",MAX(IF(InputData!$N$2:$N$5001=$E136,InputData!X$2:X$5001)))</f>
        <v>0</v>
      </c>
      <c r="N136" s="58">
        <f t="array" ref="N136">IF($A136="","",MAX(IF(InputData!$N$2:$N$5001=$E136,InputData!Y$2:Y$5001)))</f>
        <v>0</v>
      </c>
      <c r="O136" s="58">
        <f t="array" ref="O136">IF($A136="","",MAX(IF(InputData!$N$2:$N$5001=$E136,InputData!Z$2:Z$5001)))</f>
        <v>0</v>
      </c>
      <c r="P136" s="146">
        <f t="shared" si="9"/>
        <v>0</v>
      </c>
      <c r="Q136" s="163" t="e">
        <f>IF($B136="","",VLOOKUP($B136,Baseline!A$2:F$101,5,FALSE))</f>
        <v>#N/A</v>
      </c>
      <c r="R136" s="6">
        <f t="array" ref="R136">IF($A136="","",SUM(IF(InputData!$N$2:$N$5001=$E136,InputData!$Q$2:$Q$5001))/COUNTIF(InputData!$N$2:$N$5001,$E136))</f>
        <v>0</v>
      </c>
      <c r="S136" s="6">
        <f t="array" ref="S136">IF($A136="","",IF(ISERROR(STDEV(IF(InputData!$N$2:$N$5001=$E136,InputData!$Q$2:$Q$5001))),"",STDEV(IF(InputData!$N$2:$N$5001=$E136,InputData!$Q$2:$Q$5001))))</f>
        <v>0</v>
      </c>
      <c r="T136" s="164">
        <f t="array" ref="T136">IF($A136="","",IF(ISERROR(STDEV(IF(InputData!$G$2:$G$5001=$H136,InputData!$Q$2:$Q$5001))),"",STDEV(IF(InputData!$G$2:$G$5001=$H136,InputData!$Q$2:$Q$5001))))</f>
        <v>0</v>
      </c>
      <c r="U136" s="172" t="e">
        <f>IF($B136="","",VLOOKUP($B136,Baseline!A$2:F$101,6,FALSE))</f>
        <v>#N/A</v>
      </c>
      <c r="V136" s="66">
        <f>IF($A136="","",IF(ISERROR(INDEX(InputData!$R:$R,MATCH(CONCATENATE($E136,"-1"),InputData!$AA:$AA,0)))=TRUE,0,INDEX(InputData!$R:$R,MATCH(CONCATENATE($E136,"-1"),InputData!$AA:$AA,0))))</f>
        <v>0</v>
      </c>
      <c r="W136" s="66">
        <f>IF($A136="","",IF(ISERROR(INDEX(InputData!$R:$R,MATCH(CONCATENATE($E136,"-2"),InputData!$AA:$AA,0)))=TRUE,0,INDEX(InputData!$R:$R,MATCH(CONCATENATE($E136,"-2"),InputData!$AA:$AA,0))))</f>
        <v>0</v>
      </c>
      <c r="X136" s="66">
        <f>IF($A136="","",IF(ISERROR(INDEX(InputData!$R:$R,MATCH(CONCATENATE($E136,"-3"),InputData!$AA:$AA,0)))=TRUE,0,INDEX(InputData!$R:$R,MATCH(CONCATENATE($E136,"-3"),InputData!$AA:$AA,0))))</f>
        <v>0</v>
      </c>
      <c r="Y136" s="66">
        <f>IF($A136="","",IF(ISERROR(INDEX(InputData!$R:$R,MATCH(CONCATENATE($E136,"-4"),InputData!$AA:$AA,0)))=TRUE,0,INDEX(InputData!$R:$R,MATCH(CONCATENATE($E136,"-4"),InputData!$AA:$AA,0))))</f>
        <v>0</v>
      </c>
      <c r="Z136" s="66">
        <f>IF($A136="","",IF(ISERROR(INDEX(InputData!$R:$R,MATCH(CONCATENATE($E136,"-5"),InputData!$AA:$AA,0)))=TRUE,0,INDEX(InputData!$R:$R,MATCH(CONCATENATE($E136,"-5"),InputData!$AA:$AA,0))))</f>
        <v>0</v>
      </c>
      <c r="AA136" s="66">
        <f>IF($A136="","",IF(ISERROR(INDEX(InputData!$R:$R,MATCH(CONCATENATE($E136,"-6"),InputData!$AA:$AA,0)))=TRUE,0,INDEX(InputData!$R:$R,MATCH(CONCATENATE($E136,"-6"),InputData!$AA:$AA,0))))</f>
        <v>0</v>
      </c>
      <c r="AB136" s="66">
        <f>IF($A136="","",IF(ISERROR(INDEX(InputData!$R:$R,MATCH(CONCATENATE($E136,"-7"),InputData!$AA:$AA,0)))=TRUE,0,INDEX(InputData!$R:$R,MATCH(CONCATENATE($E136,"-7"),InputData!$AA:$AA,0))))</f>
        <v>0</v>
      </c>
      <c r="AC136" s="66">
        <f>IF($A136="","",IF(ISERROR(INDEX(InputData!$R:$R,MATCH(CONCATENATE($E136,"-8"),InputData!$AA:$AA,0)))=TRUE,0,INDEX(InputData!$R:$R,MATCH(CONCATENATE($E136,"-8"),InputData!$AA:$AA,0))))</f>
        <v>0</v>
      </c>
      <c r="AD136" s="66">
        <f>IF($A136="","",IF(ISERROR(INDEX(InputData!$R:$R,MATCH(CONCATENATE($E136,"-9"),InputData!$AA:$AA,0)))=TRUE,0,INDEX(InputData!$R:$R,MATCH(CONCATENATE($E136,"-9"),InputData!$AA:$AA,0))))</f>
        <v>0</v>
      </c>
      <c r="AE136" s="66">
        <f>IF($A136="","",IF(ISERROR(INDEX(InputData!$R:$R,MATCH(CONCATENATE($E136,"-10"),InputData!$AA:$AA,0)))=TRUE,0,INDEX(InputData!$R:$R,MATCH(CONCATENATE($E136,"-10"),InputData!$AA:$AA,0))))</f>
        <v>0</v>
      </c>
      <c r="AF136" s="173">
        <f t="shared" si="10"/>
        <v>0</v>
      </c>
      <c r="AG136" s="168">
        <f t="shared" si="11"/>
        <v>0</v>
      </c>
    </row>
    <row r="137" spans="1:33" x14ac:dyDescent="0.25">
      <c r="A137" s="179" t="b">
        <f>IF(A136&lt;MAX(InputData!D:D),A136+1,IF(OR(A136="",A136=MAX(InputData!D:D)),""))</f>
        <v>0</v>
      </c>
      <c r="B137" s="4" t="e">
        <f>IF(A137="","",INDEX(InputData!K:K,MATCH($E137,InputData!$N:$N,0)))</f>
        <v>#N/A</v>
      </c>
      <c r="C137" s="3" t="e">
        <f>IF(A137="","",INDEX(InputData!L:L,MATCH($E137,InputData!$N:$N,0)))</f>
        <v>#N/A</v>
      </c>
      <c r="D137" s="3" t="e">
        <f>IF(A137="","",INDEX(InputData!M:M,MATCH($E137,InputData!$N:$N,0)))</f>
        <v>#N/A</v>
      </c>
      <c r="E137" s="3" t="str">
        <f>IF(A137="","",IF(ISERROR(VLOOKUP(A137,InputData!$D$2:$N$5001,11,FALSE))=TRUE,"",VLOOKUP(A137,InputData!$D$2:$N$5001,11,FALSE)))</f>
        <v/>
      </c>
      <c r="F137" s="58" t="str">
        <f>IF(H137="","",1*ISERROR(VLOOKUP(H137,H$1:H136,1,FALSE)))</f>
        <v/>
      </c>
      <c r="G137" s="58" t="str">
        <f>IF(F137=0,0,IF(F137="","",SUM(F$2:F137)))</f>
        <v/>
      </c>
      <c r="H137" s="144" t="str">
        <f t="shared" si="8"/>
        <v/>
      </c>
      <c r="I137" s="3">
        <f t="array" ref="I137">IF(A137="","",MAX(IF(InputData!$N$2:$N$5001=E137,InputData!$O$2:$O$5001)))</f>
        <v>0</v>
      </c>
      <c r="J137" s="146">
        <f>IF(A137="","",COUNTIF(InputData!N:N,E137))</f>
        <v>1048575</v>
      </c>
      <c r="K137" s="145" t="e">
        <f>IF($B137="","",VLOOKUP($B137,Baseline!A$2:F$101,4,FALSE))</f>
        <v>#N/A</v>
      </c>
      <c r="L137" s="58">
        <f t="array" ref="L137">IF($A137="","",MAX(IF(InputData!$N$2:$N$5001=$E137,InputData!W$2:W$5001)))</f>
        <v>0</v>
      </c>
      <c r="M137" s="58">
        <f t="array" ref="M137">IF($A137="","",MAX(IF(InputData!$N$2:$N$5001=$E137,InputData!X$2:X$5001)))</f>
        <v>0</v>
      </c>
      <c r="N137" s="58">
        <f t="array" ref="N137">IF($A137="","",MAX(IF(InputData!$N$2:$N$5001=$E137,InputData!Y$2:Y$5001)))</f>
        <v>0</v>
      </c>
      <c r="O137" s="58">
        <f t="array" ref="O137">IF($A137="","",MAX(IF(InputData!$N$2:$N$5001=$E137,InputData!Z$2:Z$5001)))</f>
        <v>0</v>
      </c>
      <c r="P137" s="146">
        <f t="shared" si="9"/>
        <v>0</v>
      </c>
      <c r="Q137" s="163" t="e">
        <f>IF($B137="","",VLOOKUP($B137,Baseline!A$2:F$101,5,FALSE))</f>
        <v>#N/A</v>
      </c>
      <c r="R137" s="6">
        <f t="array" ref="R137">IF($A137="","",SUM(IF(InputData!$N$2:$N$5001=$E137,InputData!$Q$2:$Q$5001))/COUNTIF(InputData!$N$2:$N$5001,$E137))</f>
        <v>0</v>
      </c>
      <c r="S137" s="6">
        <f t="array" ref="S137">IF($A137="","",IF(ISERROR(STDEV(IF(InputData!$N$2:$N$5001=$E137,InputData!$Q$2:$Q$5001))),"",STDEV(IF(InputData!$N$2:$N$5001=$E137,InputData!$Q$2:$Q$5001))))</f>
        <v>0</v>
      </c>
      <c r="T137" s="164">
        <f t="array" ref="T137">IF($A137="","",IF(ISERROR(STDEV(IF(InputData!$G$2:$G$5001=$H137,InputData!$Q$2:$Q$5001))),"",STDEV(IF(InputData!$G$2:$G$5001=$H137,InputData!$Q$2:$Q$5001))))</f>
        <v>0</v>
      </c>
      <c r="U137" s="172" t="e">
        <f>IF($B137="","",VLOOKUP($B137,Baseline!A$2:F$101,6,FALSE))</f>
        <v>#N/A</v>
      </c>
      <c r="V137" s="66">
        <f>IF($A137="","",IF(ISERROR(INDEX(InputData!$R:$R,MATCH(CONCATENATE($E137,"-1"),InputData!$AA:$AA,0)))=TRUE,0,INDEX(InputData!$R:$R,MATCH(CONCATENATE($E137,"-1"),InputData!$AA:$AA,0))))</f>
        <v>0</v>
      </c>
      <c r="W137" s="66">
        <f>IF($A137="","",IF(ISERROR(INDEX(InputData!$R:$R,MATCH(CONCATENATE($E137,"-2"),InputData!$AA:$AA,0)))=TRUE,0,INDEX(InputData!$R:$R,MATCH(CONCATENATE($E137,"-2"),InputData!$AA:$AA,0))))</f>
        <v>0</v>
      </c>
      <c r="X137" s="66">
        <f>IF($A137="","",IF(ISERROR(INDEX(InputData!$R:$R,MATCH(CONCATENATE($E137,"-3"),InputData!$AA:$AA,0)))=TRUE,0,INDEX(InputData!$R:$R,MATCH(CONCATENATE($E137,"-3"),InputData!$AA:$AA,0))))</f>
        <v>0</v>
      </c>
      <c r="Y137" s="66">
        <f>IF($A137="","",IF(ISERROR(INDEX(InputData!$R:$R,MATCH(CONCATENATE($E137,"-4"),InputData!$AA:$AA,0)))=TRUE,0,INDEX(InputData!$R:$R,MATCH(CONCATENATE($E137,"-4"),InputData!$AA:$AA,0))))</f>
        <v>0</v>
      </c>
      <c r="Z137" s="66">
        <f>IF($A137="","",IF(ISERROR(INDEX(InputData!$R:$R,MATCH(CONCATENATE($E137,"-5"),InputData!$AA:$AA,0)))=TRUE,0,INDEX(InputData!$R:$R,MATCH(CONCATENATE($E137,"-5"),InputData!$AA:$AA,0))))</f>
        <v>0</v>
      </c>
      <c r="AA137" s="66">
        <f>IF($A137="","",IF(ISERROR(INDEX(InputData!$R:$R,MATCH(CONCATENATE($E137,"-6"),InputData!$AA:$AA,0)))=TRUE,0,INDEX(InputData!$R:$R,MATCH(CONCATENATE($E137,"-6"),InputData!$AA:$AA,0))))</f>
        <v>0</v>
      </c>
      <c r="AB137" s="66">
        <f>IF($A137="","",IF(ISERROR(INDEX(InputData!$R:$R,MATCH(CONCATENATE($E137,"-7"),InputData!$AA:$AA,0)))=TRUE,0,INDEX(InputData!$R:$R,MATCH(CONCATENATE($E137,"-7"),InputData!$AA:$AA,0))))</f>
        <v>0</v>
      </c>
      <c r="AC137" s="66">
        <f>IF($A137="","",IF(ISERROR(INDEX(InputData!$R:$R,MATCH(CONCATENATE($E137,"-8"),InputData!$AA:$AA,0)))=TRUE,0,INDEX(InputData!$R:$R,MATCH(CONCATENATE($E137,"-8"),InputData!$AA:$AA,0))))</f>
        <v>0</v>
      </c>
      <c r="AD137" s="66">
        <f>IF($A137="","",IF(ISERROR(INDEX(InputData!$R:$R,MATCH(CONCATENATE($E137,"-9"),InputData!$AA:$AA,0)))=TRUE,0,INDEX(InputData!$R:$R,MATCH(CONCATENATE($E137,"-9"),InputData!$AA:$AA,0))))</f>
        <v>0</v>
      </c>
      <c r="AE137" s="66">
        <f>IF($A137="","",IF(ISERROR(INDEX(InputData!$R:$R,MATCH(CONCATENATE($E137,"-10"),InputData!$AA:$AA,0)))=TRUE,0,INDEX(InputData!$R:$R,MATCH(CONCATENATE($E137,"-10"),InputData!$AA:$AA,0))))</f>
        <v>0</v>
      </c>
      <c r="AF137" s="173">
        <f t="shared" si="10"/>
        <v>0</v>
      </c>
      <c r="AG137" s="168">
        <f t="shared" si="11"/>
        <v>0</v>
      </c>
    </row>
    <row r="138" spans="1:33" x14ac:dyDescent="0.25">
      <c r="A138" s="179" t="b">
        <f>IF(A137&lt;MAX(InputData!D:D),A137+1,IF(OR(A137="",A137=MAX(InputData!D:D)),""))</f>
        <v>0</v>
      </c>
      <c r="B138" s="4" t="e">
        <f>IF(A138="","",INDEX(InputData!K:K,MATCH($E138,InputData!$N:$N,0)))</f>
        <v>#N/A</v>
      </c>
      <c r="C138" s="3" t="e">
        <f>IF(A138="","",INDEX(InputData!L:L,MATCH($E138,InputData!$N:$N,0)))</f>
        <v>#N/A</v>
      </c>
      <c r="D138" s="3" t="e">
        <f>IF(A138="","",INDEX(InputData!M:M,MATCH($E138,InputData!$N:$N,0)))</f>
        <v>#N/A</v>
      </c>
      <c r="E138" s="3" t="str">
        <f>IF(A138="","",IF(ISERROR(VLOOKUP(A138,InputData!$D$2:$N$5001,11,FALSE))=TRUE,"",VLOOKUP(A138,InputData!$D$2:$N$5001,11,FALSE)))</f>
        <v/>
      </c>
      <c r="F138" s="58" t="str">
        <f>IF(H138="","",1*ISERROR(VLOOKUP(H138,H$1:H137,1,FALSE)))</f>
        <v/>
      </c>
      <c r="G138" s="58" t="str">
        <f>IF(F138=0,0,IF(F138="","",SUM(F$2:F138)))</f>
        <v/>
      </c>
      <c r="H138" s="144" t="str">
        <f t="shared" si="8"/>
        <v/>
      </c>
      <c r="I138" s="3">
        <f t="array" ref="I138">IF(A138="","",MAX(IF(InputData!$N$2:$N$5001=E138,InputData!$O$2:$O$5001)))</f>
        <v>0</v>
      </c>
      <c r="J138" s="146">
        <f>IF(A138="","",COUNTIF(InputData!N:N,E138))</f>
        <v>1048575</v>
      </c>
      <c r="K138" s="145" t="e">
        <f>IF($B138="","",VLOOKUP($B138,Baseline!A$2:F$101,4,FALSE))</f>
        <v>#N/A</v>
      </c>
      <c r="L138" s="58">
        <f t="array" ref="L138">IF($A138="","",MAX(IF(InputData!$N$2:$N$5001=$E138,InputData!W$2:W$5001)))</f>
        <v>0</v>
      </c>
      <c r="M138" s="58">
        <f t="array" ref="M138">IF($A138="","",MAX(IF(InputData!$N$2:$N$5001=$E138,InputData!X$2:X$5001)))</f>
        <v>0</v>
      </c>
      <c r="N138" s="58">
        <f t="array" ref="N138">IF($A138="","",MAX(IF(InputData!$N$2:$N$5001=$E138,InputData!Y$2:Y$5001)))</f>
        <v>0</v>
      </c>
      <c r="O138" s="58">
        <f t="array" ref="O138">IF($A138="","",MAX(IF(InputData!$N$2:$N$5001=$E138,InputData!Z$2:Z$5001)))</f>
        <v>0</v>
      </c>
      <c r="P138" s="146">
        <f t="shared" si="9"/>
        <v>0</v>
      </c>
      <c r="Q138" s="163" t="e">
        <f>IF($B138="","",VLOOKUP($B138,Baseline!A$2:F$101,5,FALSE))</f>
        <v>#N/A</v>
      </c>
      <c r="R138" s="6">
        <f t="array" ref="R138">IF($A138="","",SUM(IF(InputData!$N$2:$N$5001=$E138,InputData!$Q$2:$Q$5001))/COUNTIF(InputData!$N$2:$N$5001,$E138))</f>
        <v>0</v>
      </c>
      <c r="S138" s="6">
        <f t="array" ref="S138">IF($A138="","",IF(ISERROR(STDEV(IF(InputData!$N$2:$N$5001=$E138,InputData!$Q$2:$Q$5001))),"",STDEV(IF(InputData!$N$2:$N$5001=$E138,InputData!$Q$2:$Q$5001))))</f>
        <v>0</v>
      </c>
      <c r="T138" s="164">
        <f t="array" ref="T138">IF($A138="","",IF(ISERROR(STDEV(IF(InputData!$G$2:$G$5001=$H138,InputData!$Q$2:$Q$5001))),"",STDEV(IF(InputData!$G$2:$G$5001=$H138,InputData!$Q$2:$Q$5001))))</f>
        <v>0</v>
      </c>
      <c r="U138" s="172" t="e">
        <f>IF($B138="","",VLOOKUP($B138,Baseline!A$2:F$101,6,FALSE))</f>
        <v>#N/A</v>
      </c>
      <c r="V138" s="66">
        <f>IF($A138="","",IF(ISERROR(INDEX(InputData!$R:$R,MATCH(CONCATENATE($E138,"-1"),InputData!$AA:$AA,0)))=TRUE,0,INDEX(InputData!$R:$R,MATCH(CONCATENATE($E138,"-1"),InputData!$AA:$AA,0))))</f>
        <v>0</v>
      </c>
      <c r="W138" s="66">
        <f>IF($A138="","",IF(ISERROR(INDEX(InputData!$R:$R,MATCH(CONCATENATE($E138,"-2"),InputData!$AA:$AA,0)))=TRUE,0,INDEX(InputData!$R:$R,MATCH(CONCATENATE($E138,"-2"),InputData!$AA:$AA,0))))</f>
        <v>0</v>
      </c>
      <c r="X138" s="66">
        <f>IF($A138="","",IF(ISERROR(INDEX(InputData!$R:$R,MATCH(CONCATENATE($E138,"-3"),InputData!$AA:$AA,0)))=TRUE,0,INDEX(InputData!$R:$R,MATCH(CONCATENATE($E138,"-3"),InputData!$AA:$AA,0))))</f>
        <v>0</v>
      </c>
      <c r="Y138" s="66">
        <f>IF($A138="","",IF(ISERROR(INDEX(InputData!$R:$R,MATCH(CONCATENATE($E138,"-4"),InputData!$AA:$AA,0)))=TRUE,0,INDEX(InputData!$R:$R,MATCH(CONCATENATE($E138,"-4"),InputData!$AA:$AA,0))))</f>
        <v>0</v>
      </c>
      <c r="Z138" s="66">
        <f>IF($A138="","",IF(ISERROR(INDEX(InputData!$R:$R,MATCH(CONCATENATE($E138,"-5"),InputData!$AA:$AA,0)))=TRUE,0,INDEX(InputData!$R:$R,MATCH(CONCATENATE($E138,"-5"),InputData!$AA:$AA,0))))</f>
        <v>0</v>
      </c>
      <c r="AA138" s="66">
        <f>IF($A138="","",IF(ISERROR(INDEX(InputData!$R:$R,MATCH(CONCATENATE($E138,"-6"),InputData!$AA:$AA,0)))=TRUE,0,INDEX(InputData!$R:$R,MATCH(CONCATENATE($E138,"-6"),InputData!$AA:$AA,0))))</f>
        <v>0</v>
      </c>
      <c r="AB138" s="66">
        <f>IF($A138="","",IF(ISERROR(INDEX(InputData!$R:$R,MATCH(CONCATENATE($E138,"-7"),InputData!$AA:$AA,0)))=TRUE,0,INDEX(InputData!$R:$R,MATCH(CONCATENATE($E138,"-7"),InputData!$AA:$AA,0))))</f>
        <v>0</v>
      </c>
      <c r="AC138" s="66">
        <f>IF($A138="","",IF(ISERROR(INDEX(InputData!$R:$R,MATCH(CONCATENATE($E138,"-8"),InputData!$AA:$AA,0)))=TRUE,0,INDEX(InputData!$R:$R,MATCH(CONCATENATE($E138,"-8"),InputData!$AA:$AA,0))))</f>
        <v>0</v>
      </c>
      <c r="AD138" s="66">
        <f>IF($A138="","",IF(ISERROR(INDEX(InputData!$R:$R,MATCH(CONCATENATE($E138,"-9"),InputData!$AA:$AA,0)))=TRUE,0,INDEX(InputData!$R:$R,MATCH(CONCATENATE($E138,"-9"),InputData!$AA:$AA,0))))</f>
        <v>0</v>
      </c>
      <c r="AE138" s="66">
        <f>IF($A138="","",IF(ISERROR(INDEX(InputData!$R:$R,MATCH(CONCATENATE($E138,"-10"),InputData!$AA:$AA,0)))=TRUE,0,INDEX(InputData!$R:$R,MATCH(CONCATENATE($E138,"-10"),InputData!$AA:$AA,0))))</f>
        <v>0</v>
      </c>
      <c r="AF138" s="173">
        <f t="shared" si="10"/>
        <v>0</v>
      </c>
      <c r="AG138" s="168">
        <f t="shared" si="11"/>
        <v>0</v>
      </c>
    </row>
    <row r="139" spans="1:33" x14ac:dyDescent="0.25">
      <c r="A139" s="179" t="b">
        <f>IF(A138&lt;MAX(InputData!D:D),A138+1,IF(OR(A138="",A138=MAX(InputData!D:D)),""))</f>
        <v>0</v>
      </c>
      <c r="B139" s="4" t="e">
        <f>IF(A139="","",INDEX(InputData!K:K,MATCH($E139,InputData!$N:$N,0)))</f>
        <v>#N/A</v>
      </c>
      <c r="C139" s="3" t="e">
        <f>IF(A139="","",INDEX(InputData!L:L,MATCH($E139,InputData!$N:$N,0)))</f>
        <v>#N/A</v>
      </c>
      <c r="D139" s="3" t="e">
        <f>IF(A139="","",INDEX(InputData!M:M,MATCH($E139,InputData!$N:$N,0)))</f>
        <v>#N/A</v>
      </c>
      <c r="E139" s="3" t="str">
        <f>IF(A139="","",IF(ISERROR(VLOOKUP(A139,InputData!$D$2:$N$5001,11,FALSE))=TRUE,"",VLOOKUP(A139,InputData!$D$2:$N$5001,11,FALSE)))</f>
        <v/>
      </c>
      <c r="F139" s="58" t="str">
        <f>IF(H139="","",1*ISERROR(VLOOKUP(H139,H$1:H138,1,FALSE)))</f>
        <v/>
      </c>
      <c r="G139" s="58" t="str">
        <f>IF(F139=0,0,IF(F139="","",SUM(F$2:F139)))</f>
        <v/>
      </c>
      <c r="H139" s="144" t="str">
        <f t="shared" si="8"/>
        <v/>
      </c>
      <c r="I139" s="3">
        <f t="array" ref="I139">IF(A139="","",MAX(IF(InputData!$N$2:$N$5001=E139,InputData!$O$2:$O$5001)))</f>
        <v>0</v>
      </c>
      <c r="J139" s="146">
        <f>IF(A139="","",COUNTIF(InputData!N:N,E139))</f>
        <v>1048575</v>
      </c>
      <c r="K139" s="145" t="e">
        <f>IF($B139="","",VLOOKUP($B139,Baseline!A$2:F$101,4,FALSE))</f>
        <v>#N/A</v>
      </c>
      <c r="L139" s="58">
        <f t="array" ref="L139">IF($A139="","",MAX(IF(InputData!$N$2:$N$5001=$E139,InputData!W$2:W$5001)))</f>
        <v>0</v>
      </c>
      <c r="M139" s="58">
        <f t="array" ref="M139">IF($A139="","",MAX(IF(InputData!$N$2:$N$5001=$E139,InputData!X$2:X$5001)))</f>
        <v>0</v>
      </c>
      <c r="N139" s="58">
        <f t="array" ref="N139">IF($A139="","",MAX(IF(InputData!$N$2:$N$5001=$E139,InputData!Y$2:Y$5001)))</f>
        <v>0</v>
      </c>
      <c r="O139" s="58">
        <f t="array" ref="O139">IF($A139="","",MAX(IF(InputData!$N$2:$N$5001=$E139,InputData!Z$2:Z$5001)))</f>
        <v>0</v>
      </c>
      <c r="P139" s="146">
        <f t="shared" si="9"/>
        <v>0</v>
      </c>
      <c r="Q139" s="163" t="e">
        <f>IF($B139="","",VLOOKUP($B139,Baseline!A$2:F$101,5,FALSE))</f>
        <v>#N/A</v>
      </c>
      <c r="R139" s="6">
        <f t="array" ref="R139">IF($A139="","",SUM(IF(InputData!$N$2:$N$5001=$E139,InputData!$Q$2:$Q$5001))/COUNTIF(InputData!$N$2:$N$5001,$E139))</f>
        <v>0</v>
      </c>
      <c r="S139" s="6">
        <f t="array" ref="S139">IF($A139="","",IF(ISERROR(STDEV(IF(InputData!$N$2:$N$5001=$E139,InputData!$Q$2:$Q$5001))),"",STDEV(IF(InputData!$N$2:$N$5001=$E139,InputData!$Q$2:$Q$5001))))</f>
        <v>0</v>
      </c>
      <c r="T139" s="164">
        <f t="array" ref="T139">IF($A139="","",IF(ISERROR(STDEV(IF(InputData!$G$2:$G$5001=$H139,InputData!$Q$2:$Q$5001))),"",STDEV(IF(InputData!$G$2:$G$5001=$H139,InputData!$Q$2:$Q$5001))))</f>
        <v>0</v>
      </c>
      <c r="U139" s="172" t="e">
        <f>IF($B139="","",VLOOKUP($B139,Baseline!A$2:F$101,6,FALSE))</f>
        <v>#N/A</v>
      </c>
      <c r="V139" s="66">
        <f>IF($A139="","",IF(ISERROR(INDEX(InputData!$R:$R,MATCH(CONCATENATE($E139,"-1"),InputData!$AA:$AA,0)))=TRUE,0,INDEX(InputData!$R:$R,MATCH(CONCATENATE($E139,"-1"),InputData!$AA:$AA,0))))</f>
        <v>0</v>
      </c>
      <c r="W139" s="66">
        <f>IF($A139="","",IF(ISERROR(INDEX(InputData!$R:$R,MATCH(CONCATENATE($E139,"-2"),InputData!$AA:$AA,0)))=TRUE,0,INDEX(InputData!$R:$R,MATCH(CONCATENATE($E139,"-2"),InputData!$AA:$AA,0))))</f>
        <v>0</v>
      </c>
      <c r="X139" s="66">
        <f>IF($A139="","",IF(ISERROR(INDEX(InputData!$R:$R,MATCH(CONCATENATE($E139,"-3"),InputData!$AA:$AA,0)))=TRUE,0,INDEX(InputData!$R:$R,MATCH(CONCATENATE($E139,"-3"),InputData!$AA:$AA,0))))</f>
        <v>0</v>
      </c>
      <c r="Y139" s="66">
        <f>IF($A139="","",IF(ISERROR(INDEX(InputData!$R:$R,MATCH(CONCATENATE($E139,"-4"),InputData!$AA:$AA,0)))=TRUE,0,INDEX(InputData!$R:$R,MATCH(CONCATENATE($E139,"-4"),InputData!$AA:$AA,0))))</f>
        <v>0</v>
      </c>
      <c r="Z139" s="66">
        <f>IF($A139="","",IF(ISERROR(INDEX(InputData!$R:$R,MATCH(CONCATENATE($E139,"-5"),InputData!$AA:$AA,0)))=TRUE,0,INDEX(InputData!$R:$R,MATCH(CONCATENATE($E139,"-5"),InputData!$AA:$AA,0))))</f>
        <v>0</v>
      </c>
      <c r="AA139" s="66">
        <f>IF($A139="","",IF(ISERROR(INDEX(InputData!$R:$R,MATCH(CONCATENATE($E139,"-6"),InputData!$AA:$AA,0)))=TRUE,0,INDEX(InputData!$R:$R,MATCH(CONCATENATE($E139,"-6"),InputData!$AA:$AA,0))))</f>
        <v>0</v>
      </c>
      <c r="AB139" s="66">
        <f>IF($A139="","",IF(ISERROR(INDEX(InputData!$R:$R,MATCH(CONCATENATE($E139,"-7"),InputData!$AA:$AA,0)))=TRUE,0,INDEX(InputData!$R:$R,MATCH(CONCATENATE($E139,"-7"),InputData!$AA:$AA,0))))</f>
        <v>0</v>
      </c>
      <c r="AC139" s="66">
        <f>IF($A139="","",IF(ISERROR(INDEX(InputData!$R:$R,MATCH(CONCATENATE($E139,"-8"),InputData!$AA:$AA,0)))=TRUE,0,INDEX(InputData!$R:$R,MATCH(CONCATENATE($E139,"-8"),InputData!$AA:$AA,0))))</f>
        <v>0</v>
      </c>
      <c r="AD139" s="66">
        <f>IF($A139="","",IF(ISERROR(INDEX(InputData!$R:$R,MATCH(CONCATENATE($E139,"-9"),InputData!$AA:$AA,0)))=TRUE,0,INDEX(InputData!$R:$R,MATCH(CONCATENATE($E139,"-9"),InputData!$AA:$AA,0))))</f>
        <v>0</v>
      </c>
      <c r="AE139" s="66">
        <f>IF($A139="","",IF(ISERROR(INDEX(InputData!$R:$R,MATCH(CONCATENATE($E139,"-10"),InputData!$AA:$AA,0)))=TRUE,0,INDEX(InputData!$R:$R,MATCH(CONCATENATE($E139,"-10"),InputData!$AA:$AA,0))))</f>
        <v>0</v>
      </c>
      <c r="AF139" s="173">
        <f t="shared" si="10"/>
        <v>0</v>
      </c>
      <c r="AG139" s="168">
        <f t="shared" si="11"/>
        <v>0</v>
      </c>
    </row>
    <row r="140" spans="1:33" x14ac:dyDescent="0.25">
      <c r="A140" s="179" t="b">
        <f>IF(A139&lt;MAX(InputData!D:D),A139+1,IF(OR(A139="",A139=MAX(InputData!D:D)),""))</f>
        <v>0</v>
      </c>
      <c r="B140" s="4" t="e">
        <f>IF(A140="","",INDEX(InputData!K:K,MATCH($E140,InputData!$N:$N,0)))</f>
        <v>#N/A</v>
      </c>
      <c r="C140" s="3" t="e">
        <f>IF(A140="","",INDEX(InputData!L:L,MATCH($E140,InputData!$N:$N,0)))</f>
        <v>#N/A</v>
      </c>
      <c r="D140" s="3" t="e">
        <f>IF(A140="","",INDEX(InputData!M:M,MATCH($E140,InputData!$N:$N,0)))</f>
        <v>#N/A</v>
      </c>
      <c r="E140" s="3" t="str">
        <f>IF(A140="","",IF(ISERROR(VLOOKUP(A140,InputData!$D$2:$N$5001,11,FALSE))=TRUE,"",VLOOKUP(A140,InputData!$D$2:$N$5001,11,FALSE)))</f>
        <v/>
      </c>
      <c r="F140" s="58" t="str">
        <f>IF(H140="","",1*ISERROR(VLOOKUP(H140,H$1:H139,1,FALSE)))</f>
        <v/>
      </c>
      <c r="G140" s="58" t="str">
        <f>IF(F140=0,0,IF(F140="","",SUM(F$2:F140)))</f>
        <v/>
      </c>
      <c r="H140" s="144" t="str">
        <f t="shared" si="8"/>
        <v/>
      </c>
      <c r="I140" s="3">
        <f t="array" ref="I140">IF(A140="","",MAX(IF(InputData!$N$2:$N$5001=E140,InputData!$O$2:$O$5001)))</f>
        <v>0</v>
      </c>
      <c r="J140" s="146">
        <f>IF(A140="","",COUNTIF(InputData!N:N,E140))</f>
        <v>1048575</v>
      </c>
      <c r="K140" s="145" t="e">
        <f>IF($B140="","",VLOOKUP($B140,Baseline!A$2:F$101,4,FALSE))</f>
        <v>#N/A</v>
      </c>
      <c r="L140" s="58">
        <f t="array" ref="L140">IF($A140="","",MAX(IF(InputData!$N$2:$N$5001=$E140,InputData!W$2:W$5001)))</f>
        <v>0</v>
      </c>
      <c r="M140" s="58">
        <f t="array" ref="M140">IF($A140="","",MAX(IF(InputData!$N$2:$N$5001=$E140,InputData!X$2:X$5001)))</f>
        <v>0</v>
      </c>
      <c r="N140" s="58">
        <f t="array" ref="N140">IF($A140="","",MAX(IF(InputData!$N$2:$N$5001=$E140,InputData!Y$2:Y$5001)))</f>
        <v>0</v>
      </c>
      <c r="O140" s="58">
        <f t="array" ref="O140">IF($A140="","",MAX(IF(InputData!$N$2:$N$5001=$E140,InputData!Z$2:Z$5001)))</f>
        <v>0</v>
      </c>
      <c r="P140" s="146">
        <f t="shared" si="9"/>
        <v>0</v>
      </c>
      <c r="Q140" s="163" t="e">
        <f>IF($B140="","",VLOOKUP($B140,Baseline!A$2:F$101,5,FALSE))</f>
        <v>#N/A</v>
      </c>
      <c r="R140" s="6">
        <f t="array" ref="R140">IF($A140="","",SUM(IF(InputData!$N$2:$N$5001=$E140,InputData!$Q$2:$Q$5001))/COUNTIF(InputData!$N$2:$N$5001,$E140))</f>
        <v>0</v>
      </c>
      <c r="S140" s="6">
        <f t="array" ref="S140">IF($A140="","",IF(ISERROR(STDEV(IF(InputData!$N$2:$N$5001=$E140,InputData!$Q$2:$Q$5001))),"",STDEV(IF(InputData!$N$2:$N$5001=$E140,InputData!$Q$2:$Q$5001))))</f>
        <v>0</v>
      </c>
      <c r="T140" s="164">
        <f t="array" ref="T140">IF($A140="","",IF(ISERROR(STDEV(IF(InputData!$G$2:$G$5001=$H140,InputData!$Q$2:$Q$5001))),"",STDEV(IF(InputData!$G$2:$G$5001=$H140,InputData!$Q$2:$Q$5001))))</f>
        <v>0</v>
      </c>
      <c r="U140" s="172" t="e">
        <f>IF($B140="","",VLOOKUP($B140,Baseline!A$2:F$101,6,FALSE))</f>
        <v>#N/A</v>
      </c>
      <c r="V140" s="66">
        <f>IF($A140="","",IF(ISERROR(INDEX(InputData!$R:$R,MATCH(CONCATENATE($E140,"-1"),InputData!$AA:$AA,0)))=TRUE,0,INDEX(InputData!$R:$R,MATCH(CONCATENATE($E140,"-1"),InputData!$AA:$AA,0))))</f>
        <v>0</v>
      </c>
      <c r="W140" s="66">
        <f>IF($A140="","",IF(ISERROR(INDEX(InputData!$R:$R,MATCH(CONCATENATE($E140,"-2"),InputData!$AA:$AA,0)))=TRUE,0,INDEX(InputData!$R:$R,MATCH(CONCATENATE($E140,"-2"),InputData!$AA:$AA,0))))</f>
        <v>0</v>
      </c>
      <c r="X140" s="66">
        <f>IF($A140="","",IF(ISERROR(INDEX(InputData!$R:$R,MATCH(CONCATENATE($E140,"-3"),InputData!$AA:$AA,0)))=TRUE,0,INDEX(InputData!$R:$R,MATCH(CONCATENATE($E140,"-3"),InputData!$AA:$AA,0))))</f>
        <v>0</v>
      </c>
      <c r="Y140" s="66">
        <f>IF($A140="","",IF(ISERROR(INDEX(InputData!$R:$R,MATCH(CONCATENATE($E140,"-4"),InputData!$AA:$AA,0)))=TRUE,0,INDEX(InputData!$R:$R,MATCH(CONCATENATE($E140,"-4"),InputData!$AA:$AA,0))))</f>
        <v>0</v>
      </c>
      <c r="Z140" s="66">
        <f>IF($A140="","",IF(ISERROR(INDEX(InputData!$R:$R,MATCH(CONCATENATE($E140,"-5"),InputData!$AA:$AA,0)))=TRUE,0,INDEX(InputData!$R:$R,MATCH(CONCATENATE($E140,"-5"),InputData!$AA:$AA,0))))</f>
        <v>0</v>
      </c>
      <c r="AA140" s="66">
        <f>IF($A140="","",IF(ISERROR(INDEX(InputData!$R:$R,MATCH(CONCATENATE($E140,"-6"),InputData!$AA:$AA,0)))=TRUE,0,INDEX(InputData!$R:$R,MATCH(CONCATENATE($E140,"-6"),InputData!$AA:$AA,0))))</f>
        <v>0</v>
      </c>
      <c r="AB140" s="66">
        <f>IF($A140="","",IF(ISERROR(INDEX(InputData!$R:$R,MATCH(CONCATENATE($E140,"-7"),InputData!$AA:$AA,0)))=TRUE,0,INDEX(InputData!$R:$R,MATCH(CONCATENATE($E140,"-7"),InputData!$AA:$AA,0))))</f>
        <v>0</v>
      </c>
      <c r="AC140" s="66">
        <f>IF($A140="","",IF(ISERROR(INDEX(InputData!$R:$R,MATCH(CONCATENATE($E140,"-8"),InputData!$AA:$AA,0)))=TRUE,0,INDEX(InputData!$R:$R,MATCH(CONCATENATE($E140,"-8"),InputData!$AA:$AA,0))))</f>
        <v>0</v>
      </c>
      <c r="AD140" s="66">
        <f>IF($A140="","",IF(ISERROR(INDEX(InputData!$R:$R,MATCH(CONCATENATE($E140,"-9"),InputData!$AA:$AA,0)))=TRUE,0,INDEX(InputData!$R:$R,MATCH(CONCATENATE($E140,"-9"),InputData!$AA:$AA,0))))</f>
        <v>0</v>
      </c>
      <c r="AE140" s="66">
        <f>IF($A140="","",IF(ISERROR(INDEX(InputData!$R:$R,MATCH(CONCATENATE($E140,"-10"),InputData!$AA:$AA,0)))=TRUE,0,INDEX(InputData!$R:$R,MATCH(CONCATENATE($E140,"-10"),InputData!$AA:$AA,0))))</f>
        <v>0</v>
      </c>
      <c r="AF140" s="173">
        <f t="shared" si="10"/>
        <v>0</v>
      </c>
      <c r="AG140" s="168">
        <f t="shared" si="11"/>
        <v>0</v>
      </c>
    </row>
    <row r="141" spans="1:33" x14ac:dyDescent="0.25">
      <c r="A141" s="179" t="b">
        <f>IF(A140&lt;MAX(InputData!D:D),A140+1,IF(OR(A140="",A140=MAX(InputData!D:D)),""))</f>
        <v>0</v>
      </c>
      <c r="B141" s="4" t="e">
        <f>IF(A141="","",INDEX(InputData!K:K,MATCH($E141,InputData!$N:$N,0)))</f>
        <v>#N/A</v>
      </c>
      <c r="C141" s="3" t="e">
        <f>IF(A141="","",INDEX(InputData!L:L,MATCH($E141,InputData!$N:$N,0)))</f>
        <v>#N/A</v>
      </c>
      <c r="D141" s="3" t="e">
        <f>IF(A141="","",INDEX(InputData!M:M,MATCH($E141,InputData!$N:$N,0)))</f>
        <v>#N/A</v>
      </c>
      <c r="E141" s="3" t="str">
        <f>IF(A141="","",IF(ISERROR(VLOOKUP(A141,InputData!$D$2:$N$5001,11,FALSE))=TRUE,"",VLOOKUP(A141,InputData!$D$2:$N$5001,11,FALSE)))</f>
        <v/>
      </c>
      <c r="F141" s="58" t="str">
        <f>IF(H141="","",1*ISERROR(VLOOKUP(H141,H$1:H140,1,FALSE)))</f>
        <v/>
      </c>
      <c r="G141" s="58" t="str">
        <f>IF(F141=0,0,IF(F141="","",SUM(F$2:F141)))</f>
        <v/>
      </c>
      <c r="H141" s="144" t="str">
        <f t="shared" si="8"/>
        <v/>
      </c>
      <c r="I141" s="3">
        <f t="array" ref="I141">IF(A141="","",MAX(IF(InputData!$N$2:$N$5001=E141,InputData!$O$2:$O$5001)))</f>
        <v>0</v>
      </c>
      <c r="J141" s="146">
        <f>IF(A141="","",COUNTIF(InputData!N:N,E141))</f>
        <v>1048575</v>
      </c>
      <c r="K141" s="145" t="e">
        <f>IF($B141="","",VLOOKUP($B141,Baseline!A$2:F$101,4,FALSE))</f>
        <v>#N/A</v>
      </c>
      <c r="L141" s="58">
        <f t="array" ref="L141">IF($A141="","",MAX(IF(InputData!$N$2:$N$5001=$E141,InputData!W$2:W$5001)))</f>
        <v>0</v>
      </c>
      <c r="M141" s="58">
        <f t="array" ref="M141">IF($A141="","",MAX(IF(InputData!$N$2:$N$5001=$E141,InputData!X$2:X$5001)))</f>
        <v>0</v>
      </c>
      <c r="N141" s="58">
        <f t="array" ref="N141">IF($A141="","",MAX(IF(InputData!$N$2:$N$5001=$E141,InputData!Y$2:Y$5001)))</f>
        <v>0</v>
      </c>
      <c r="O141" s="58">
        <f t="array" ref="O141">IF($A141="","",MAX(IF(InputData!$N$2:$N$5001=$E141,InputData!Z$2:Z$5001)))</f>
        <v>0</v>
      </c>
      <c r="P141" s="146">
        <f t="shared" si="9"/>
        <v>0</v>
      </c>
      <c r="Q141" s="163" t="e">
        <f>IF($B141="","",VLOOKUP($B141,Baseline!A$2:F$101,5,FALSE))</f>
        <v>#N/A</v>
      </c>
      <c r="R141" s="6">
        <f t="array" ref="R141">IF($A141="","",SUM(IF(InputData!$N$2:$N$5001=$E141,InputData!$Q$2:$Q$5001))/COUNTIF(InputData!$N$2:$N$5001,$E141))</f>
        <v>0</v>
      </c>
      <c r="S141" s="6">
        <f t="array" ref="S141">IF($A141="","",IF(ISERROR(STDEV(IF(InputData!$N$2:$N$5001=$E141,InputData!$Q$2:$Q$5001))),"",STDEV(IF(InputData!$N$2:$N$5001=$E141,InputData!$Q$2:$Q$5001))))</f>
        <v>0</v>
      </c>
      <c r="T141" s="164">
        <f t="array" ref="T141">IF($A141="","",IF(ISERROR(STDEV(IF(InputData!$G$2:$G$5001=$H141,InputData!$Q$2:$Q$5001))),"",STDEV(IF(InputData!$G$2:$G$5001=$H141,InputData!$Q$2:$Q$5001))))</f>
        <v>0</v>
      </c>
      <c r="U141" s="172" t="e">
        <f>IF($B141="","",VLOOKUP($B141,Baseline!A$2:F$101,6,FALSE))</f>
        <v>#N/A</v>
      </c>
      <c r="V141" s="66">
        <f>IF($A141="","",IF(ISERROR(INDEX(InputData!$R:$R,MATCH(CONCATENATE($E141,"-1"),InputData!$AA:$AA,0)))=TRUE,0,INDEX(InputData!$R:$R,MATCH(CONCATENATE($E141,"-1"),InputData!$AA:$AA,0))))</f>
        <v>0</v>
      </c>
      <c r="W141" s="66">
        <f>IF($A141="","",IF(ISERROR(INDEX(InputData!$R:$R,MATCH(CONCATENATE($E141,"-2"),InputData!$AA:$AA,0)))=TRUE,0,INDEX(InputData!$R:$R,MATCH(CONCATENATE($E141,"-2"),InputData!$AA:$AA,0))))</f>
        <v>0</v>
      </c>
      <c r="X141" s="66">
        <f>IF($A141="","",IF(ISERROR(INDEX(InputData!$R:$R,MATCH(CONCATENATE($E141,"-3"),InputData!$AA:$AA,0)))=TRUE,0,INDEX(InputData!$R:$R,MATCH(CONCATENATE($E141,"-3"),InputData!$AA:$AA,0))))</f>
        <v>0</v>
      </c>
      <c r="Y141" s="66">
        <f>IF($A141="","",IF(ISERROR(INDEX(InputData!$R:$R,MATCH(CONCATENATE($E141,"-4"),InputData!$AA:$AA,0)))=TRUE,0,INDEX(InputData!$R:$R,MATCH(CONCATENATE($E141,"-4"),InputData!$AA:$AA,0))))</f>
        <v>0</v>
      </c>
      <c r="Z141" s="66">
        <f>IF($A141="","",IF(ISERROR(INDEX(InputData!$R:$R,MATCH(CONCATENATE($E141,"-5"),InputData!$AA:$AA,0)))=TRUE,0,INDEX(InputData!$R:$R,MATCH(CONCATENATE($E141,"-5"),InputData!$AA:$AA,0))))</f>
        <v>0</v>
      </c>
      <c r="AA141" s="66">
        <f>IF($A141="","",IF(ISERROR(INDEX(InputData!$R:$R,MATCH(CONCATENATE($E141,"-6"),InputData!$AA:$AA,0)))=TRUE,0,INDEX(InputData!$R:$R,MATCH(CONCATENATE($E141,"-6"),InputData!$AA:$AA,0))))</f>
        <v>0</v>
      </c>
      <c r="AB141" s="66">
        <f>IF($A141="","",IF(ISERROR(INDEX(InputData!$R:$R,MATCH(CONCATENATE($E141,"-7"),InputData!$AA:$AA,0)))=TRUE,0,INDEX(InputData!$R:$R,MATCH(CONCATENATE($E141,"-7"),InputData!$AA:$AA,0))))</f>
        <v>0</v>
      </c>
      <c r="AC141" s="66">
        <f>IF($A141="","",IF(ISERROR(INDEX(InputData!$R:$R,MATCH(CONCATENATE($E141,"-8"),InputData!$AA:$AA,0)))=TRUE,0,INDEX(InputData!$R:$R,MATCH(CONCATENATE($E141,"-8"),InputData!$AA:$AA,0))))</f>
        <v>0</v>
      </c>
      <c r="AD141" s="66">
        <f>IF($A141="","",IF(ISERROR(INDEX(InputData!$R:$R,MATCH(CONCATENATE($E141,"-9"),InputData!$AA:$AA,0)))=TRUE,0,INDEX(InputData!$R:$R,MATCH(CONCATENATE($E141,"-9"),InputData!$AA:$AA,0))))</f>
        <v>0</v>
      </c>
      <c r="AE141" s="66">
        <f>IF($A141="","",IF(ISERROR(INDEX(InputData!$R:$R,MATCH(CONCATENATE($E141,"-10"),InputData!$AA:$AA,0)))=TRUE,0,INDEX(InputData!$R:$R,MATCH(CONCATENATE($E141,"-10"),InputData!$AA:$AA,0))))</f>
        <v>0</v>
      </c>
      <c r="AF141" s="173">
        <f t="shared" si="10"/>
        <v>0</v>
      </c>
      <c r="AG141" s="168">
        <f t="shared" si="11"/>
        <v>0</v>
      </c>
    </row>
    <row r="142" spans="1:33" x14ac:dyDescent="0.25">
      <c r="A142" s="179" t="b">
        <f>IF(A141&lt;MAX(InputData!D:D),A141+1,IF(OR(A141="",A141=MAX(InputData!D:D)),""))</f>
        <v>0</v>
      </c>
      <c r="B142" s="4" t="e">
        <f>IF(A142="","",INDEX(InputData!K:K,MATCH($E142,InputData!$N:$N,0)))</f>
        <v>#N/A</v>
      </c>
      <c r="C142" s="3" t="e">
        <f>IF(A142="","",INDEX(InputData!L:L,MATCH($E142,InputData!$N:$N,0)))</f>
        <v>#N/A</v>
      </c>
      <c r="D142" s="3" t="e">
        <f>IF(A142="","",INDEX(InputData!M:M,MATCH($E142,InputData!$N:$N,0)))</f>
        <v>#N/A</v>
      </c>
      <c r="E142" s="3" t="str">
        <f>IF(A142="","",IF(ISERROR(VLOOKUP(A142,InputData!$D$2:$N$5001,11,FALSE))=TRUE,"",VLOOKUP(A142,InputData!$D$2:$N$5001,11,FALSE)))</f>
        <v/>
      </c>
      <c r="F142" s="58" t="str">
        <f>IF(H142="","",1*ISERROR(VLOOKUP(H142,H$1:H141,1,FALSE)))</f>
        <v/>
      </c>
      <c r="G142" s="58" t="str">
        <f>IF(F142=0,0,IF(F142="","",SUM(F$2:F142)))</f>
        <v/>
      </c>
      <c r="H142" s="144" t="str">
        <f t="shared" si="8"/>
        <v/>
      </c>
      <c r="I142" s="3">
        <f t="array" ref="I142">IF(A142="","",MAX(IF(InputData!$N$2:$N$5001=E142,InputData!$O$2:$O$5001)))</f>
        <v>0</v>
      </c>
      <c r="J142" s="146">
        <f>IF(A142="","",COUNTIF(InputData!N:N,E142))</f>
        <v>1048575</v>
      </c>
      <c r="K142" s="145" t="e">
        <f>IF($B142="","",VLOOKUP($B142,Baseline!A$2:F$101,4,FALSE))</f>
        <v>#N/A</v>
      </c>
      <c r="L142" s="58">
        <f t="array" ref="L142">IF($A142="","",MAX(IF(InputData!$N$2:$N$5001=$E142,InputData!W$2:W$5001)))</f>
        <v>0</v>
      </c>
      <c r="M142" s="58">
        <f t="array" ref="M142">IF($A142="","",MAX(IF(InputData!$N$2:$N$5001=$E142,InputData!X$2:X$5001)))</f>
        <v>0</v>
      </c>
      <c r="N142" s="58">
        <f t="array" ref="N142">IF($A142="","",MAX(IF(InputData!$N$2:$N$5001=$E142,InputData!Y$2:Y$5001)))</f>
        <v>0</v>
      </c>
      <c r="O142" s="58">
        <f t="array" ref="O142">IF($A142="","",MAX(IF(InputData!$N$2:$N$5001=$E142,InputData!Z$2:Z$5001)))</f>
        <v>0</v>
      </c>
      <c r="P142" s="146">
        <f t="shared" si="9"/>
        <v>0</v>
      </c>
      <c r="Q142" s="163" t="e">
        <f>IF($B142="","",VLOOKUP($B142,Baseline!A$2:F$101,5,FALSE))</f>
        <v>#N/A</v>
      </c>
      <c r="R142" s="6">
        <f t="array" ref="R142">IF($A142="","",SUM(IF(InputData!$N$2:$N$5001=$E142,InputData!$Q$2:$Q$5001))/COUNTIF(InputData!$N$2:$N$5001,$E142))</f>
        <v>0</v>
      </c>
      <c r="S142" s="6">
        <f t="array" ref="S142">IF($A142="","",IF(ISERROR(STDEV(IF(InputData!$N$2:$N$5001=$E142,InputData!$Q$2:$Q$5001))),"",STDEV(IF(InputData!$N$2:$N$5001=$E142,InputData!$Q$2:$Q$5001))))</f>
        <v>0</v>
      </c>
      <c r="T142" s="164">
        <f t="array" ref="T142">IF($A142="","",IF(ISERROR(STDEV(IF(InputData!$G$2:$G$5001=$H142,InputData!$Q$2:$Q$5001))),"",STDEV(IF(InputData!$G$2:$G$5001=$H142,InputData!$Q$2:$Q$5001))))</f>
        <v>0</v>
      </c>
      <c r="U142" s="172" t="e">
        <f>IF($B142="","",VLOOKUP($B142,Baseline!A$2:F$101,6,FALSE))</f>
        <v>#N/A</v>
      </c>
      <c r="V142" s="66">
        <f>IF($A142="","",IF(ISERROR(INDEX(InputData!$R:$R,MATCH(CONCATENATE($E142,"-1"),InputData!$AA:$AA,0)))=TRUE,0,INDEX(InputData!$R:$R,MATCH(CONCATENATE($E142,"-1"),InputData!$AA:$AA,0))))</f>
        <v>0</v>
      </c>
      <c r="W142" s="66">
        <f>IF($A142="","",IF(ISERROR(INDEX(InputData!$R:$R,MATCH(CONCATENATE($E142,"-2"),InputData!$AA:$AA,0)))=TRUE,0,INDEX(InputData!$R:$R,MATCH(CONCATENATE($E142,"-2"),InputData!$AA:$AA,0))))</f>
        <v>0</v>
      </c>
      <c r="X142" s="66">
        <f>IF($A142="","",IF(ISERROR(INDEX(InputData!$R:$R,MATCH(CONCATENATE($E142,"-3"),InputData!$AA:$AA,0)))=TRUE,0,INDEX(InputData!$R:$R,MATCH(CONCATENATE($E142,"-3"),InputData!$AA:$AA,0))))</f>
        <v>0</v>
      </c>
      <c r="Y142" s="66">
        <f>IF($A142="","",IF(ISERROR(INDEX(InputData!$R:$R,MATCH(CONCATENATE($E142,"-4"),InputData!$AA:$AA,0)))=TRUE,0,INDEX(InputData!$R:$R,MATCH(CONCATENATE($E142,"-4"),InputData!$AA:$AA,0))))</f>
        <v>0</v>
      </c>
      <c r="Z142" s="66">
        <f>IF($A142="","",IF(ISERROR(INDEX(InputData!$R:$R,MATCH(CONCATENATE($E142,"-5"),InputData!$AA:$AA,0)))=TRUE,0,INDEX(InputData!$R:$R,MATCH(CONCATENATE($E142,"-5"),InputData!$AA:$AA,0))))</f>
        <v>0</v>
      </c>
      <c r="AA142" s="66">
        <f>IF($A142="","",IF(ISERROR(INDEX(InputData!$R:$R,MATCH(CONCATENATE($E142,"-6"),InputData!$AA:$AA,0)))=TRUE,0,INDEX(InputData!$R:$R,MATCH(CONCATENATE($E142,"-6"),InputData!$AA:$AA,0))))</f>
        <v>0</v>
      </c>
      <c r="AB142" s="66">
        <f>IF($A142="","",IF(ISERROR(INDEX(InputData!$R:$R,MATCH(CONCATENATE($E142,"-7"),InputData!$AA:$AA,0)))=TRUE,0,INDEX(InputData!$R:$R,MATCH(CONCATENATE($E142,"-7"),InputData!$AA:$AA,0))))</f>
        <v>0</v>
      </c>
      <c r="AC142" s="66">
        <f>IF($A142="","",IF(ISERROR(INDEX(InputData!$R:$R,MATCH(CONCATENATE($E142,"-8"),InputData!$AA:$AA,0)))=TRUE,0,INDEX(InputData!$R:$R,MATCH(CONCATENATE($E142,"-8"),InputData!$AA:$AA,0))))</f>
        <v>0</v>
      </c>
      <c r="AD142" s="66">
        <f>IF($A142="","",IF(ISERROR(INDEX(InputData!$R:$R,MATCH(CONCATENATE($E142,"-9"),InputData!$AA:$AA,0)))=TRUE,0,INDEX(InputData!$R:$R,MATCH(CONCATENATE($E142,"-9"),InputData!$AA:$AA,0))))</f>
        <v>0</v>
      </c>
      <c r="AE142" s="66">
        <f>IF($A142="","",IF(ISERROR(INDEX(InputData!$R:$R,MATCH(CONCATENATE($E142,"-10"),InputData!$AA:$AA,0)))=TRUE,0,INDEX(InputData!$R:$R,MATCH(CONCATENATE($E142,"-10"),InputData!$AA:$AA,0))))</f>
        <v>0</v>
      </c>
      <c r="AF142" s="173">
        <f t="shared" si="10"/>
        <v>0</v>
      </c>
      <c r="AG142" s="168">
        <f t="shared" si="11"/>
        <v>0</v>
      </c>
    </row>
    <row r="143" spans="1:33" x14ac:dyDescent="0.25">
      <c r="A143" s="179" t="b">
        <f>IF(A142&lt;MAX(InputData!D:D),A142+1,IF(OR(A142="",A142=MAX(InputData!D:D)),""))</f>
        <v>0</v>
      </c>
      <c r="B143" s="4" t="e">
        <f>IF(A143="","",INDEX(InputData!K:K,MATCH($E143,InputData!$N:$N,0)))</f>
        <v>#N/A</v>
      </c>
      <c r="C143" s="3" t="e">
        <f>IF(A143="","",INDEX(InputData!L:L,MATCH($E143,InputData!$N:$N,0)))</f>
        <v>#N/A</v>
      </c>
      <c r="D143" s="3" t="e">
        <f>IF(A143="","",INDEX(InputData!M:M,MATCH($E143,InputData!$N:$N,0)))</f>
        <v>#N/A</v>
      </c>
      <c r="E143" s="3" t="str">
        <f>IF(A143="","",IF(ISERROR(VLOOKUP(A143,InputData!$D$2:$N$5001,11,FALSE))=TRUE,"",VLOOKUP(A143,InputData!$D$2:$N$5001,11,FALSE)))</f>
        <v/>
      </c>
      <c r="F143" s="58" t="str">
        <f>IF(H143="","",1*ISERROR(VLOOKUP(H143,H$1:H142,1,FALSE)))</f>
        <v/>
      </c>
      <c r="G143" s="58" t="str">
        <f>IF(F143=0,0,IF(F143="","",SUM(F$2:F143)))</f>
        <v/>
      </c>
      <c r="H143" s="144" t="str">
        <f t="shared" si="8"/>
        <v/>
      </c>
      <c r="I143" s="3">
        <f t="array" ref="I143">IF(A143="","",MAX(IF(InputData!$N$2:$N$5001=E143,InputData!$O$2:$O$5001)))</f>
        <v>0</v>
      </c>
      <c r="J143" s="146">
        <f>IF(A143="","",COUNTIF(InputData!N:N,E143))</f>
        <v>1048575</v>
      </c>
      <c r="K143" s="145" t="e">
        <f>IF($B143="","",VLOOKUP($B143,Baseline!A$2:F$101,4,FALSE))</f>
        <v>#N/A</v>
      </c>
      <c r="L143" s="58">
        <f t="array" ref="L143">IF($A143="","",MAX(IF(InputData!$N$2:$N$5001=$E143,InputData!W$2:W$5001)))</f>
        <v>0</v>
      </c>
      <c r="M143" s="58">
        <f t="array" ref="M143">IF($A143="","",MAX(IF(InputData!$N$2:$N$5001=$E143,InputData!X$2:X$5001)))</f>
        <v>0</v>
      </c>
      <c r="N143" s="58">
        <f t="array" ref="N143">IF($A143="","",MAX(IF(InputData!$N$2:$N$5001=$E143,InputData!Y$2:Y$5001)))</f>
        <v>0</v>
      </c>
      <c r="O143" s="58">
        <f t="array" ref="O143">IF($A143="","",MAX(IF(InputData!$N$2:$N$5001=$E143,InputData!Z$2:Z$5001)))</f>
        <v>0</v>
      </c>
      <c r="P143" s="146">
        <f t="shared" si="9"/>
        <v>0</v>
      </c>
      <c r="Q143" s="163" t="e">
        <f>IF($B143="","",VLOOKUP($B143,Baseline!A$2:F$101,5,FALSE))</f>
        <v>#N/A</v>
      </c>
      <c r="R143" s="6">
        <f t="array" ref="R143">IF($A143="","",SUM(IF(InputData!$N$2:$N$5001=$E143,InputData!$Q$2:$Q$5001))/COUNTIF(InputData!$N$2:$N$5001,$E143))</f>
        <v>0</v>
      </c>
      <c r="S143" s="6">
        <f t="array" ref="S143">IF($A143="","",IF(ISERROR(STDEV(IF(InputData!$N$2:$N$5001=$E143,InputData!$Q$2:$Q$5001))),"",STDEV(IF(InputData!$N$2:$N$5001=$E143,InputData!$Q$2:$Q$5001))))</f>
        <v>0</v>
      </c>
      <c r="T143" s="164">
        <f t="array" ref="T143">IF($A143="","",IF(ISERROR(STDEV(IF(InputData!$G$2:$G$5001=$H143,InputData!$Q$2:$Q$5001))),"",STDEV(IF(InputData!$G$2:$G$5001=$H143,InputData!$Q$2:$Q$5001))))</f>
        <v>0</v>
      </c>
      <c r="U143" s="172" t="e">
        <f>IF($B143="","",VLOOKUP($B143,Baseline!A$2:F$101,6,FALSE))</f>
        <v>#N/A</v>
      </c>
      <c r="V143" s="66">
        <f>IF($A143="","",IF(ISERROR(INDEX(InputData!$R:$R,MATCH(CONCATENATE($E143,"-1"),InputData!$AA:$AA,0)))=TRUE,0,INDEX(InputData!$R:$R,MATCH(CONCATENATE($E143,"-1"),InputData!$AA:$AA,0))))</f>
        <v>0</v>
      </c>
      <c r="W143" s="66">
        <f>IF($A143="","",IF(ISERROR(INDEX(InputData!$R:$R,MATCH(CONCATENATE($E143,"-2"),InputData!$AA:$AA,0)))=TRUE,0,INDEX(InputData!$R:$R,MATCH(CONCATENATE($E143,"-2"),InputData!$AA:$AA,0))))</f>
        <v>0</v>
      </c>
      <c r="X143" s="66">
        <f>IF($A143="","",IF(ISERROR(INDEX(InputData!$R:$R,MATCH(CONCATENATE($E143,"-3"),InputData!$AA:$AA,0)))=TRUE,0,INDEX(InputData!$R:$R,MATCH(CONCATENATE($E143,"-3"),InputData!$AA:$AA,0))))</f>
        <v>0</v>
      </c>
      <c r="Y143" s="66">
        <f>IF($A143="","",IF(ISERROR(INDEX(InputData!$R:$R,MATCH(CONCATENATE($E143,"-4"),InputData!$AA:$AA,0)))=TRUE,0,INDEX(InputData!$R:$R,MATCH(CONCATENATE($E143,"-4"),InputData!$AA:$AA,0))))</f>
        <v>0</v>
      </c>
      <c r="Z143" s="66">
        <f>IF($A143="","",IF(ISERROR(INDEX(InputData!$R:$R,MATCH(CONCATENATE($E143,"-5"),InputData!$AA:$AA,0)))=TRUE,0,INDEX(InputData!$R:$R,MATCH(CONCATENATE($E143,"-5"),InputData!$AA:$AA,0))))</f>
        <v>0</v>
      </c>
      <c r="AA143" s="66">
        <f>IF($A143="","",IF(ISERROR(INDEX(InputData!$R:$R,MATCH(CONCATENATE($E143,"-6"),InputData!$AA:$AA,0)))=TRUE,0,INDEX(InputData!$R:$R,MATCH(CONCATENATE($E143,"-6"),InputData!$AA:$AA,0))))</f>
        <v>0</v>
      </c>
      <c r="AB143" s="66">
        <f>IF($A143="","",IF(ISERROR(INDEX(InputData!$R:$R,MATCH(CONCATENATE($E143,"-7"),InputData!$AA:$AA,0)))=TRUE,0,INDEX(InputData!$R:$R,MATCH(CONCATENATE($E143,"-7"),InputData!$AA:$AA,0))))</f>
        <v>0</v>
      </c>
      <c r="AC143" s="66">
        <f>IF($A143="","",IF(ISERROR(INDEX(InputData!$R:$R,MATCH(CONCATENATE($E143,"-8"),InputData!$AA:$AA,0)))=TRUE,0,INDEX(InputData!$R:$R,MATCH(CONCATENATE($E143,"-8"),InputData!$AA:$AA,0))))</f>
        <v>0</v>
      </c>
      <c r="AD143" s="66">
        <f>IF($A143="","",IF(ISERROR(INDEX(InputData!$R:$R,MATCH(CONCATENATE($E143,"-9"),InputData!$AA:$AA,0)))=TRUE,0,INDEX(InputData!$R:$R,MATCH(CONCATENATE($E143,"-9"),InputData!$AA:$AA,0))))</f>
        <v>0</v>
      </c>
      <c r="AE143" s="66">
        <f>IF($A143="","",IF(ISERROR(INDEX(InputData!$R:$R,MATCH(CONCATENATE($E143,"-10"),InputData!$AA:$AA,0)))=TRUE,0,INDEX(InputData!$R:$R,MATCH(CONCATENATE($E143,"-10"),InputData!$AA:$AA,0))))</f>
        <v>0</v>
      </c>
      <c r="AF143" s="173">
        <f t="shared" si="10"/>
        <v>0</v>
      </c>
      <c r="AG143" s="168">
        <f t="shared" si="11"/>
        <v>0</v>
      </c>
    </row>
    <row r="144" spans="1:33" x14ac:dyDescent="0.25">
      <c r="A144" s="179" t="b">
        <f>IF(A143&lt;MAX(InputData!D:D),A143+1,IF(OR(A143="",A143=MAX(InputData!D:D)),""))</f>
        <v>0</v>
      </c>
      <c r="B144" s="4" t="e">
        <f>IF(A144="","",INDEX(InputData!K:K,MATCH($E144,InputData!$N:$N,0)))</f>
        <v>#N/A</v>
      </c>
      <c r="C144" s="3" t="e">
        <f>IF(A144="","",INDEX(InputData!L:L,MATCH($E144,InputData!$N:$N,0)))</f>
        <v>#N/A</v>
      </c>
      <c r="D144" s="3" t="e">
        <f>IF(A144="","",INDEX(InputData!M:M,MATCH($E144,InputData!$N:$N,0)))</f>
        <v>#N/A</v>
      </c>
      <c r="E144" s="3" t="str">
        <f>IF(A144="","",IF(ISERROR(VLOOKUP(A144,InputData!$D$2:$N$5001,11,FALSE))=TRUE,"",VLOOKUP(A144,InputData!$D$2:$N$5001,11,FALSE)))</f>
        <v/>
      </c>
      <c r="F144" s="58" t="str">
        <f>IF(H144="","",1*ISERROR(VLOOKUP(H144,H$1:H143,1,FALSE)))</f>
        <v/>
      </c>
      <c r="G144" s="58" t="str">
        <f>IF(F144=0,0,IF(F144="","",SUM(F$2:F144)))</f>
        <v/>
      </c>
      <c r="H144" s="144" t="str">
        <f t="shared" si="8"/>
        <v/>
      </c>
      <c r="I144" s="3">
        <f t="array" ref="I144">IF(A144="","",MAX(IF(InputData!$N$2:$N$5001=E144,InputData!$O$2:$O$5001)))</f>
        <v>0</v>
      </c>
      <c r="J144" s="146">
        <f>IF(A144="","",COUNTIF(InputData!N:N,E144))</f>
        <v>1048575</v>
      </c>
      <c r="K144" s="145" t="e">
        <f>IF($B144="","",VLOOKUP($B144,Baseline!A$2:F$101,4,FALSE))</f>
        <v>#N/A</v>
      </c>
      <c r="L144" s="58">
        <f t="array" ref="L144">IF($A144="","",MAX(IF(InputData!$N$2:$N$5001=$E144,InputData!W$2:W$5001)))</f>
        <v>0</v>
      </c>
      <c r="M144" s="58">
        <f t="array" ref="M144">IF($A144="","",MAX(IF(InputData!$N$2:$N$5001=$E144,InputData!X$2:X$5001)))</f>
        <v>0</v>
      </c>
      <c r="N144" s="58">
        <f t="array" ref="N144">IF($A144="","",MAX(IF(InputData!$N$2:$N$5001=$E144,InputData!Y$2:Y$5001)))</f>
        <v>0</v>
      </c>
      <c r="O144" s="58">
        <f t="array" ref="O144">IF($A144="","",MAX(IF(InputData!$N$2:$N$5001=$E144,InputData!Z$2:Z$5001)))</f>
        <v>0</v>
      </c>
      <c r="P144" s="146">
        <f t="shared" si="9"/>
        <v>0</v>
      </c>
      <c r="Q144" s="163" t="e">
        <f>IF($B144="","",VLOOKUP($B144,Baseline!A$2:F$101,5,FALSE))</f>
        <v>#N/A</v>
      </c>
      <c r="R144" s="6">
        <f t="array" ref="R144">IF($A144="","",SUM(IF(InputData!$N$2:$N$5001=$E144,InputData!$Q$2:$Q$5001))/COUNTIF(InputData!$N$2:$N$5001,$E144))</f>
        <v>0</v>
      </c>
      <c r="S144" s="6">
        <f t="array" ref="S144">IF($A144="","",IF(ISERROR(STDEV(IF(InputData!$N$2:$N$5001=$E144,InputData!$Q$2:$Q$5001))),"",STDEV(IF(InputData!$N$2:$N$5001=$E144,InputData!$Q$2:$Q$5001))))</f>
        <v>0</v>
      </c>
      <c r="T144" s="164">
        <f t="array" ref="T144">IF($A144="","",IF(ISERROR(STDEV(IF(InputData!$G$2:$G$5001=$H144,InputData!$Q$2:$Q$5001))),"",STDEV(IF(InputData!$G$2:$G$5001=$H144,InputData!$Q$2:$Q$5001))))</f>
        <v>0</v>
      </c>
      <c r="U144" s="172" t="e">
        <f>IF($B144="","",VLOOKUP($B144,Baseline!A$2:F$101,6,FALSE))</f>
        <v>#N/A</v>
      </c>
      <c r="V144" s="66">
        <f>IF($A144="","",IF(ISERROR(INDEX(InputData!$R:$R,MATCH(CONCATENATE($E144,"-1"),InputData!$AA:$AA,0)))=TRUE,0,INDEX(InputData!$R:$R,MATCH(CONCATENATE($E144,"-1"),InputData!$AA:$AA,0))))</f>
        <v>0</v>
      </c>
      <c r="W144" s="66">
        <f>IF($A144="","",IF(ISERROR(INDEX(InputData!$R:$R,MATCH(CONCATENATE($E144,"-2"),InputData!$AA:$AA,0)))=TRUE,0,INDEX(InputData!$R:$R,MATCH(CONCATENATE($E144,"-2"),InputData!$AA:$AA,0))))</f>
        <v>0</v>
      </c>
      <c r="X144" s="66">
        <f>IF($A144="","",IF(ISERROR(INDEX(InputData!$R:$R,MATCH(CONCATENATE($E144,"-3"),InputData!$AA:$AA,0)))=TRUE,0,INDEX(InputData!$R:$R,MATCH(CONCATENATE($E144,"-3"),InputData!$AA:$AA,0))))</f>
        <v>0</v>
      </c>
      <c r="Y144" s="66">
        <f>IF($A144="","",IF(ISERROR(INDEX(InputData!$R:$R,MATCH(CONCATENATE($E144,"-4"),InputData!$AA:$AA,0)))=TRUE,0,INDEX(InputData!$R:$R,MATCH(CONCATENATE($E144,"-4"),InputData!$AA:$AA,0))))</f>
        <v>0</v>
      </c>
      <c r="Z144" s="66">
        <f>IF($A144="","",IF(ISERROR(INDEX(InputData!$R:$R,MATCH(CONCATENATE($E144,"-5"),InputData!$AA:$AA,0)))=TRUE,0,INDEX(InputData!$R:$R,MATCH(CONCATENATE($E144,"-5"),InputData!$AA:$AA,0))))</f>
        <v>0</v>
      </c>
      <c r="AA144" s="66">
        <f>IF($A144="","",IF(ISERROR(INDEX(InputData!$R:$R,MATCH(CONCATENATE($E144,"-6"),InputData!$AA:$AA,0)))=TRUE,0,INDEX(InputData!$R:$R,MATCH(CONCATENATE($E144,"-6"),InputData!$AA:$AA,0))))</f>
        <v>0</v>
      </c>
      <c r="AB144" s="66">
        <f>IF($A144="","",IF(ISERROR(INDEX(InputData!$R:$R,MATCH(CONCATENATE($E144,"-7"),InputData!$AA:$AA,0)))=TRUE,0,INDEX(InputData!$R:$R,MATCH(CONCATENATE($E144,"-7"),InputData!$AA:$AA,0))))</f>
        <v>0</v>
      </c>
      <c r="AC144" s="66">
        <f>IF($A144="","",IF(ISERROR(INDEX(InputData!$R:$R,MATCH(CONCATENATE($E144,"-8"),InputData!$AA:$AA,0)))=TRUE,0,INDEX(InputData!$R:$R,MATCH(CONCATENATE($E144,"-8"),InputData!$AA:$AA,0))))</f>
        <v>0</v>
      </c>
      <c r="AD144" s="66">
        <f>IF($A144="","",IF(ISERROR(INDEX(InputData!$R:$R,MATCH(CONCATENATE($E144,"-9"),InputData!$AA:$AA,0)))=TRUE,0,INDEX(InputData!$R:$R,MATCH(CONCATENATE($E144,"-9"),InputData!$AA:$AA,0))))</f>
        <v>0</v>
      </c>
      <c r="AE144" s="66">
        <f>IF($A144="","",IF(ISERROR(INDEX(InputData!$R:$R,MATCH(CONCATENATE($E144,"-10"),InputData!$AA:$AA,0)))=TRUE,0,INDEX(InputData!$R:$R,MATCH(CONCATENATE($E144,"-10"),InputData!$AA:$AA,0))))</f>
        <v>0</v>
      </c>
      <c r="AF144" s="173">
        <f t="shared" si="10"/>
        <v>0</v>
      </c>
      <c r="AG144" s="168">
        <f t="shared" si="11"/>
        <v>0</v>
      </c>
    </row>
    <row r="145" spans="1:33" x14ac:dyDescent="0.25">
      <c r="A145" s="179" t="b">
        <f>IF(A144&lt;MAX(InputData!D:D),A144+1,IF(OR(A144="",A144=MAX(InputData!D:D)),""))</f>
        <v>0</v>
      </c>
      <c r="B145" s="4" t="e">
        <f>IF(A145="","",INDEX(InputData!K:K,MATCH($E145,InputData!$N:$N,0)))</f>
        <v>#N/A</v>
      </c>
      <c r="C145" s="3" t="e">
        <f>IF(A145="","",INDEX(InputData!L:L,MATCH($E145,InputData!$N:$N,0)))</f>
        <v>#N/A</v>
      </c>
      <c r="D145" s="3" t="e">
        <f>IF(A145="","",INDEX(InputData!M:M,MATCH($E145,InputData!$N:$N,0)))</f>
        <v>#N/A</v>
      </c>
      <c r="E145" s="3" t="str">
        <f>IF(A145="","",IF(ISERROR(VLOOKUP(A145,InputData!$D$2:$N$5001,11,FALSE))=TRUE,"",VLOOKUP(A145,InputData!$D$2:$N$5001,11,FALSE)))</f>
        <v/>
      </c>
      <c r="F145" s="58" t="str">
        <f>IF(H145="","",1*ISERROR(VLOOKUP(H145,H$1:H144,1,FALSE)))</f>
        <v/>
      </c>
      <c r="G145" s="58" t="str">
        <f>IF(F145=0,0,IF(F145="","",SUM(F$2:F145)))</f>
        <v/>
      </c>
      <c r="H145" s="144" t="str">
        <f t="shared" si="8"/>
        <v/>
      </c>
      <c r="I145" s="3">
        <f t="array" ref="I145">IF(A145="","",MAX(IF(InputData!$N$2:$N$5001=E145,InputData!$O$2:$O$5001)))</f>
        <v>0</v>
      </c>
      <c r="J145" s="146">
        <f>IF(A145="","",COUNTIF(InputData!N:N,E145))</f>
        <v>1048575</v>
      </c>
      <c r="K145" s="145" t="e">
        <f>IF($B145="","",VLOOKUP($B145,Baseline!A$2:F$101,4,FALSE))</f>
        <v>#N/A</v>
      </c>
      <c r="L145" s="58">
        <f t="array" ref="L145">IF($A145="","",MAX(IF(InputData!$N$2:$N$5001=$E145,InputData!W$2:W$5001)))</f>
        <v>0</v>
      </c>
      <c r="M145" s="58">
        <f t="array" ref="M145">IF($A145="","",MAX(IF(InputData!$N$2:$N$5001=$E145,InputData!X$2:X$5001)))</f>
        <v>0</v>
      </c>
      <c r="N145" s="58">
        <f t="array" ref="N145">IF($A145="","",MAX(IF(InputData!$N$2:$N$5001=$E145,InputData!Y$2:Y$5001)))</f>
        <v>0</v>
      </c>
      <c r="O145" s="58">
        <f t="array" ref="O145">IF($A145="","",MAX(IF(InputData!$N$2:$N$5001=$E145,InputData!Z$2:Z$5001)))</f>
        <v>0</v>
      </c>
      <c r="P145" s="146">
        <f t="shared" si="9"/>
        <v>0</v>
      </c>
      <c r="Q145" s="163" t="e">
        <f>IF($B145="","",VLOOKUP($B145,Baseline!A$2:F$101,5,FALSE))</f>
        <v>#N/A</v>
      </c>
      <c r="R145" s="6">
        <f t="array" ref="R145">IF($A145="","",SUM(IF(InputData!$N$2:$N$5001=$E145,InputData!$Q$2:$Q$5001))/COUNTIF(InputData!$N$2:$N$5001,$E145))</f>
        <v>0</v>
      </c>
      <c r="S145" s="6">
        <f t="array" ref="S145">IF($A145="","",IF(ISERROR(STDEV(IF(InputData!$N$2:$N$5001=$E145,InputData!$Q$2:$Q$5001))),"",STDEV(IF(InputData!$N$2:$N$5001=$E145,InputData!$Q$2:$Q$5001))))</f>
        <v>0</v>
      </c>
      <c r="T145" s="164">
        <f t="array" ref="T145">IF($A145="","",IF(ISERROR(STDEV(IF(InputData!$G$2:$G$5001=$H145,InputData!$Q$2:$Q$5001))),"",STDEV(IF(InputData!$G$2:$G$5001=$H145,InputData!$Q$2:$Q$5001))))</f>
        <v>0</v>
      </c>
      <c r="U145" s="172" t="e">
        <f>IF($B145="","",VLOOKUP($B145,Baseline!A$2:F$101,6,FALSE))</f>
        <v>#N/A</v>
      </c>
      <c r="V145" s="66">
        <f>IF($A145="","",IF(ISERROR(INDEX(InputData!$R:$R,MATCH(CONCATENATE($E145,"-1"),InputData!$AA:$AA,0)))=TRUE,0,INDEX(InputData!$R:$R,MATCH(CONCATENATE($E145,"-1"),InputData!$AA:$AA,0))))</f>
        <v>0</v>
      </c>
      <c r="W145" s="66">
        <f>IF($A145="","",IF(ISERROR(INDEX(InputData!$R:$R,MATCH(CONCATENATE($E145,"-2"),InputData!$AA:$AA,0)))=TRUE,0,INDEX(InputData!$R:$R,MATCH(CONCATENATE($E145,"-2"),InputData!$AA:$AA,0))))</f>
        <v>0</v>
      </c>
      <c r="X145" s="66">
        <f>IF($A145="","",IF(ISERROR(INDEX(InputData!$R:$R,MATCH(CONCATENATE($E145,"-3"),InputData!$AA:$AA,0)))=TRUE,0,INDEX(InputData!$R:$R,MATCH(CONCATENATE($E145,"-3"),InputData!$AA:$AA,0))))</f>
        <v>0</v>
      </c>
      <c r="Y145" s="66">
        <f>IF($A145="","",IF(ISERROR(INDEX(InputData!$R:$R,MATCH(CONCATENATE($E145,"-4"),InputData!$AA:$AA,0)))=TRUE,0,INDEX(InputData!$R:$R,MATCH(CONCATENATE($E145,"-4"),InputData!$AA:$AA,0))))</f>
        <v>0</v>
      </c>
      <c r="Z145" s="66">
        <f>IF($A145="","",IF(ISERROR(INDEX(InputData!$R:$R,MATCH(CONCATENATE($E145,"-5"),InputData!$AA:$AA,0)))=TRUE,0,INDEX(InputData!$R:$R,MATCH(CONCATENATE($E145,"-5"),InputData!$AA:$AA,0))))</f>
        <v>0</v>
      </c>
      <c r="AA145" s="66">
        <f>IF($A145="","",IF(ISERROR(INDEX(InputData!$R:$R,MATCH(CONCATENATE($E145,"-6"),InputData!$AA:$AA,0)))=TRUE,0,INDEX(InputData!$R:$R,MATCH(CONCATENATE($E145,"-6"),InputData!$AA:$AA,0))))</f>
        <v>0</v>
      </c>
      <c r="AB145" s="66">
        <f>IF($A145="","",IF(ISERROR(INDEX(InputData!$R:$R,MATCH(CONCATENATE($E145,"-7"),InputData!$AA:$AA,0)))=TRUE,0,INDEX(InputData!$R:$R,MATCH(CONCATENATE($E145,"-7"),InputData!$AA:$AA,0))))</f>
        <v>0</v>
      </c>
      <c r="AC145" s="66">
        <f>IF($A145="","",IF(ISERROR(INDEX(InputData!$R:$R,MATCH(CONCATENATE($E145,"-8"),InputData!$AA:$AA,0)))=TRUE,0,INDEX(InputData!$R:$R,MATCH(CONCATENATE($E145,"-8"),InputData!$AA:$AA,0))))</f>
        <v>0</v>
      </c>
      <c r="AD145" s="66">
        <f>IF($A145="","",IF(ISERROR(INDEX(InputData!$R:$R,MATCH(CONCATENATE($E145,"-9"),InputData!$AA:$AA,0)))=TRUE,0,INDEX(InputData!$R:$R,MATCH(CONCATENATE($E145,"-9"),InputData!$AA:$AA,0))))</f>
        <v>0</v>
      </c>
      <c r="AE145" s="66">
        <f>IF($A145="","",IF(ISERROR(INDEX(InputData!$R:$R,MATCH(CONCATENATE($E145,"-10"),InputData!$AA:$AA,0)))=TRUE,0,INDEX(InputData!$R:$R,MATCH(CONCATENATE($E145,"-10"),InputData!$AA:$AA,0))))</f>
        <v>0</v>
      </c>
      <c r="AF145" s="173">
        <f t="shared" si="10"/>
        <v>0</v>
      </c>
      <c r="AG145" s="168">
        <f t="shared" si="11"/>
        <v>0</v>
      </c>
    </row>
    <row r="146" spans="1:33" x14ac:dyDescent="0.25">
      <c r="A146" s="179" t="b">
        <f>IF(A145&lt;MAX(InputData!D:D),A145+1,IF(OR(A145="",A145=MAX(InputData!D:D)),""))</f>
        <v>0</v>
      </c>
      <c r="B146" s="4" t="e">
        <f>IF(A146="","",INDEX(InputData!K:K,MATCH($E146,InputData!$N:$N,0)))</f>
        <v>#N/A</v>
      </c>
      <c r="C146" s="3" t="e">
        <f>IF(A146="","",INDEX(InputData!L:L,MATCH($E146,InputData!$N:$N,0)))</f>
        <v>#N/A</v>
      </c>
      <c r="D146" s="3" t="e">
        <f>IF(A146="","",INDEX(InputData!M:M,MATCH($E146,InputData!$N:$N,0)))</f>
        <v>#N/A</v>
      </c>
      <c r="E146" s="3" t="str">
        <f>IF(A146="","",IF(ISERROR(VLOOKUP(A146,InputData!$D$2:$N$5001,11,FALSE))=TRUE,"",VLOOKUP(A146,InputData!$D$2:$N$5001,11,FALSE)))</f>
        <v/>
      </c>
      <c r="F146" s="58" t="str">
        <f>IF(H146="","",1*ISERROR(VLOOKUP(H146,H$1:H145,1,FALSE)))</f>
        <v/>
      </c>
      <c r="G146" s="58" t="str">
        <f>IF(F146=0,0,IF(F146="","",SUM(F$2:F146)))</f>
        <v/>
      </c>
      <c r="H146" s="144" t="str">
        <f t="shared" si="8"/>
        <v/>
      </c>
      <c r="I146" s="3">
        <f t="array" ref="I146">IF(A146="","",MAX(IF(InputData!$N$2:$N$5001=E146,InputData!$O$2:$O$5001)))</f>
        <v>0</v>
      </c>
      <c r="J146" s="146">
        <f>IF(A146="","",COUNTIF(InputData!N:N,E146))</f>
        <v>1048575</v>
      </c>
      <c r="K146" s="145" t="e">
        <f>IF($B146="","",VLOOKUP($B146,Baseline!A$2:F$101,4,FALSE))</f>
        <v>#N/A</v>
      </c>
      <c r="L146" s="58">
        <f t="array" ref="L146">IF($A146="","",MAX(IF(InputData!$N$2:$N$5001=$E146,InputData!W$2:W$5001)))</f>
        <v>0</v>
      </c>
      <c r="M146" s="58">
        <f t="array" ref="M146">IF($A146="","",MAX(IF(InputData!$N$2:$N$5001=$E146,InputData!X$2:X$5001)))</f>
        <v>0</v>
      </c>
      <c r="N146" s="58">
        <f t="array" ref="N146">IF($A146="","",MAX(IF(InputData!$N$2:$N$5001=$E146,InputData!Y$2:Y$5001)))</f>
        <v>0</v>
      </c>
      <c r="O146" s="58">
        <f t="array" ref="O146">IF($A146="","",MAX(IF(InputData!$N$2:$N$5001=$E146,InputData!Z$2:Z$5001)))</f>
        <v>0</v>
      </c>
      <c r="P146" s="146">
        <f t="shared" si="9"/>
        <v>0</v>
      </c>
      <c r="Q146" s="163" t="e">
        <f>IF($B146="","",VLOOKUP($B146,Baseline!A$2:F$101,5,FALSE))</f>
        <v>#N/A</v>
      </c>
      <c r="R146" s="6">
        <f t="array" ref="R146">IF($A146="","",SUM(IF(InputData!$N$2:$N$5001=$E146,InputData!$Q$2:$Q$5001))/COUNTIF(InputData!$N$2:$N$5001,$E146))</f>
        <v>0</v>
      </c>
      <c r="S146" s="6">
        <f t="array" ref="S146">IF($A146="","",IF(ISERROR(STDEV(IF(InputData!$N$2:$N$5001=$E146,InputData!$Q$2:$Q$5001))),"",STDEV(IF(InputData!$N$2:$N$5001=$E146,InputData!$Q$2:$Q$5001))))</f>
        <v>0</v>
      </c>
      <c r="T146" s="164">
        <f t="array" ref="T146">IF($A146="","",IF(ISERROR(STDEV(IF(InputData!$G$2:$G$5001=$H146,InputData!$Q$2:$Q$5001))),"",STDEV(IF(InputData!$G$2:$G$5001=$H146,InputData!$Q$2:$Q$5001))))</f>
        <v>0</v>
      </c>
      <c r="U146" s="172" t="e">
        <f>IF($B146="","",VLOOKUP($B146,Baseline!A$2:F$101,6,FALSE))</f>
        <v>#N/A</v>
      </c>
      <c r="V146" s="66">
        <f>IF($A146="","",IF(ISERROR(INDEX(InputData!$R:$R,MATCH(CONCATENATE($E146,"-1"),InputData!$AA:$AA,0)))=TRUE,0,INDEX(InputData!$R:$R,MATCH(CONCATENATE($E146,"-1"),InputData!$AA:$AA,0))))</f>
        <v>0</v>
      </c>
      <c r="W146" s="66">
        <f>IF($A146="","",IF(ISERROR(INDEX(InputData!$R:$R,MATCH(CONCATENATE($E146,"-2"),InputData!$AA:$AA,0)))=TRUE,0,INDEX(InputData!$R:$R,MATCH(CONCATENATE($E146,"-2"),InputData!$AA:$AA,0))))</f>
        <v>0</v>
      </c>
      <c r="X146" s="66">
        <f>IF($A146="","",IF(ISERROR(INDEX(InputData!$R:$R,MATCH(CONCATENATE($E146,"-3"),InputData!$AA:$AA,0)))=TRUE,0,INDEX(InputData!$R:$R,MATCH(CONCATENATE($E146,"-3"),InputData!$AA:$AA,0))))</f>
        <v>0</v>
      </c>
      <c r="Y146" s="66">
        <f>IF($A146="","",IF(ISERROR(INDEX(InputData!$R:$R,MATCH(CONCATENATE($E146,"-4"),InputData!$AA:$AA,0)))=TRUE,0,INDEX(InputData!$R:$R,MATCH(CONCATENATE($E146,"-4"),InputData!$AA:$AA,0))))</f>
        <v>0</v>
      </c>
      <c r="Z146" s="66">
        <f>IF($A146="","",IF(ISERROR(INDEX(InputData!$R:$R,MATCH(CONCATENATE($E146,"-5"),InputData!$AA:$AA,0)))=TRUE,0,INDEX(InputData!$R:$R,MATCH(CONCATENATE($E146,"-5"),InputData!$AA:$AA,0))))</f>
        <v>0</v>
      </c>
      <c r="AA146" s="66">
        <f>IF($A146="","",IF(ISERROR(INDEX(InputData!$R:$R,MATCH(CONCATENATE($E146,"-6"),InputData!$AA:$AA,0)))=TRUE,0,INDEX(InputData!$R:$R,MATCH(CONCATENATE($E146,"-6"),InputData!$AA:$AA,0))))</f>
        <v>0</v>
      </c>
      <c r="AB146" s="66">
        <f>IF($A146="","",IF(ISERROR(INDEX(InputData!$R:$R,MATCH(CONCATENATE($E146,"-7"),InputData!$AA:$AA,0)))=TRUE,0,INDEX(InputData!$R:$R,MATCH(CONCATENATE($E146,"-7"),InputData!$AA:$AA,0))))</f>
        <v>0</v>
      </c>
      <c r="AC146" s="66">
        <f>IF($A146="","",IF(ISERROR(INDEX(InputData!$R:$R,MATCH(CONCATENATE($E146,"-8"),InputData!$AA:$AA,0)))=TRUE,0,INDEX(InputData!$R:$R,MATCH(CONCATENATE($E146,"-8"),InputData!$AA:$AA,0))))</f>
        <v>0</v>
      </c>
      <c r="AD146" s="66">
        <f>IF($A146="","",IF(ISERROR(INDEX(InputData!$R:$R,MATCH(CONCATENATE($E146,"-9"),InputData!$AA:$AA,0)))=TRUE,0,INDEX(InputData!$R:$R,MATCH(CONCATENATE($E146,"-9"),InputData!$AA:$AA,0))))</f>
        <v>0</v>
      </c>
      <c r="AE146" s="66">
        <f>IF($A146="","",IF(ISERROR(INDEX(InputData!$R:$R,MATCH(CONCATENATE($E146,"-10"),InputData!$AA:$AA,0)))=TRUE,0,INDEX(InputData!$R:$R,MATCH(CONCATENATE($E146,"-10"),InputData!$AA:$AA,0))))</f>
        <v>0</v>
      </c>
      <c r="AF146" s="173">
        <f t="shared" si="10"/>
        <v>0</v>
      </c>
      <c r="AG146" s="168">
        <f t="shared" si="11"/>
        <v>0</v>
      </c>
    </row>
    <row r="147" spans="1:33" x14ac:dyDescent="0.25">
      <c r="A147" s="179" t="b">
        <f>IF(A146&lt;MAX(InputData!D:D),A146+1,IF(OR(A146="",A146=MAX(InputData!D:D)),""))</f>
        <v>0</v>
      </c>
      <c r="B147" s="4" t="e">
        <f>IF(A147="","",INDEX(InputData!K:K,MATCH($E147,InputData!$N:$N,0)))</f>
        <v>#N/A</v>
      </c>
      <c r="C147" s="3" t="e">
        <f>IF(A147="","",INDEX(InputData!L:L,MATCH($E147,InputData!$N:$N,0)))</f>
        <v>#N/A</v>
      </c>
      <c r="D147" s="3" t="e">
        <f>IF(A147="","",INDEX(InputData!M:M,MATCH($E147,InputData!$N:$N,0)))</f>
        <v>#N/A</v>
      </c>
      <c r="E147" s="3" t="str">
        <f>IF(A147="","",IF(ISERROR(VLOOKUP(A147,InputData!$D$2:$N$5001,11,FALSE))=TRUE,"",VLOOKUP(A147,InputData!$D$2:$N$5001,11,FALSE)))</f>
        <v/>
      </c>
      <c r="F147" s="58" t="str">
        <f>IF(H147="","",1*ISERROR(VLOOKUP(H147,H$1:H146,1,FALSE)))</f>
        <v/>
      </c>
      <c r="G147" s="58" t="str">
        <f>IF(F147=0,0,IF(F147="","",SUM(F$2:F147)))</f>
        <v/>
      </c>
      <c r="H147" s="144" t="str">
        <f t="shared" si="8"/>
        <v/>
      </c>
      <c r="I147" s="3">
        <f t="array" ref="I147">IF(A147="","",MAX(IF(InputData!$N$2:$N$5001=E147,InputData!$O$2:$O$5001)))</f>
        <v>0</v>
      </c>
      <c r="J147" s="146">
        <f>IF(A147="","",COUNTIF(InputData!N:N,E147))</f>
        <v>1048575</v>
      </c>
      <c r="K147" s="145" t="e">
        <f>IF($B147="","",VLOOKUP($B147,Baseline!A$2:F$101,4,FALSE))</f>
        <v>#N/A</v>
      </c>
      <c r="L147" s="58">
        <f t="array" ref="L147">IF($A147="","",MAX(IF(InputData!$N$2:$N$5001=$E147,InputData!W$2:W$5001)))</f>
        <v>0</v>
      </c>
      <c r="M147" s="58">
        <f t="array" ref="M147">IF($A147="","",MAX(IF(InputData!$N$2:$N$5001=$E147,InputData!X$2:X$5001)))</f>
        <v>0</v>
      </c>
      <c r="N147" s="58">
        <f t="array" ref="N147">IF($A147="","",MAX(IF(InputData!$N$2:$N$5001=$E147,InputData!Y$2:Y$5001)))</f>
        <v>0</v>
      </c>
      <c r="O147" s="58">
        <f t="array" ref="O147">IF($A147="","",MAX(IF(InputData!$N$2:$N$5001=$E147,InputData!Z$2:Z$5001)))</f>
        <v>0</v>
      </c>
      <c r="P147" s="146">
        <f t="shared" si="9"/>
        <v>0</v>
      </c>
      <c r="Q147" s="163" t="e">
        <f>IF($B147="","",VLOOKUP($B147,Baseline!A$2:F$101,5,FALSE))</f>
        <v>#N/A</v>
      </c>
      <c r="R147" s="6">
        <f t="array" ref="R147">IF($A147="","",SUM(IF(InputData!$N$2:$N$5001=$E147,InputData!$Q$2:$Q$5001))/COUNTIF(InputData!$N$2:$N$5001,$E147))</f>
        <v>0</v>
      </c>
      <c r="S147" s="6">
        <f t="array" ref="S147">IF($A147="","",IF(ISERROR(STDEV(IF(InputData!$N$2:$N$5001=$E147,InputData!$Q$2:$Q$5001))),"",STDEV(IF(InputData!$N$2:$N$5001=$E147,InputData!$Q$2:$Q$5001))))</f>
        <v>0</v>
      </c>
      <c r="T147" s="164">
        <f t="array" ref="T147">IF($A147="","",IF(ISERROR(STDEV(IF(InputData!$G$2:$G$5001=$H147,InputData!$Q$2:$Q$5001))),"",STDEV(IF(InputData!$G$2:$G$5001=$H147,InputData!$Q$2:$Q$5001))))</f>
        <v>0</v>
      </c>
      <c r="U147" s="172" t="e">
        <f>IF($B147="","",VLOOKUP($B147,Baseline!A$2:F$101,6,FALSE))</f>
        <v>#N/A</v>
      </c>
      <c r="V147" s="66">
        <f>IF($A147="","",IF(ISERROR(INDEX(InputData!$R:$R,MATCH(CONCATENATE($E147,"-1"),InputData!$AA:$AA,0)))=TRUE,0,INDEX(InputData!$R:$R,MATCH(CONCATENATE($E147,"-1"),InputData!$AA:$AA,0))))</f>
        <v>0</v>
      </c>
      <c r="W147" s="66">
        <f>IF($A147="","",IF(ISERROR(INDEX(InputData!$R:$R,MATCH(CONCATENATE($E147,"-2"),InputData!$AA:$AA,0)))=TRUE,0,INDEX(InputData!$R:$R,MATCH(CONCATENATE($E147,"-2"),InputData!$AA:$AA,0))))</f>
        <v>0</v>
      </c>
      <c r="X147" s="66">
        <f>IF($A147="","",IF(ISERROR(INDEX(InputData!$R:$R,MATCH(CONCATENATE($E147,"-3"),InputData!$AA:$AA,0)))=TRUE,0,INDEX(InputData!$R:$R,MATCH(CONCATENATE($E147,"-3"),InputData!$AA:$AA,0))))</f>
        <v>0</v>
      </c>
      <c r="Y147" s="66">
        <f>IF($A147="","",IF(ISERROR(INDEX(InputData!$R:$R,MATCH(CONCATENATE($E147,"-4"),InputData!$AA:$AA,0)))=TRUE,0,INDEX(InputData!$R:$R,MATCH(CONCATENATE($E147,"-4"),InputData!$AA:$AA,0))))</f>
        <v>0</v>
      </c>
      <c r="Z147" s="66">
        <f>IF($A147="","",IF(ISERROR(INDEX(InputData!$R:$R,MATCH(CONCATENATE($E147,"-5"),InputData!$AA:$AA,0)))=TRUE,0,INDEX(InputData!$R:$R,MATCH(CONCATENATE($E147,"-5"),InputData!$AA:$AA,0))))</f>
        <v>0</v>
      </c>
      <c r="AA147" s="66">
        <f>IF($A147="","",IF(ISERROR(INDEX(InputData!$R:$R,MATCH(CONCATENATE($E147,"-6"),InputData!$AA:$AA,0)))=TRUE,0,INDEX(InputData!$R:$R,MATCH(CONCATENATE($E147,"-6"),InputData!$AA:$AA,0))))</f>
        <v>0</v>
      </c>
      <c r="AB147" s="66">
        <f>IF($A147="","",IF(ISERROR(INDEX(InputData!$R:$R,MATCH(CONCATENATE($E147,"-7"),InputData!$AA:$AA,0)))=TRUE,0,INDEX(InputData!$R:$R,MATCH(CONCATENATE($E147,"-7"),InputData!$AA:$AA,0))))</f>
        <v>0</v>
      </c>
      <c r="AC147" s="66">
        <f>IF($A147="","",IF(ISERROR(INDEX(InputData!$R:$R,MATCH(CONCATENATE($E147,"-8"),InputData!$AA:$AA,0)))=TRUE,0,INDEX(InputData!$R:$R,MATCH(CONCATENATE($E147,"-8"),InputData!$AA:$AA,0))))</f>
        <v>0</v>
      </c>
      <c r="AD147" s="66">
        <f>IF($A147="","",IF(ISERROR(INDEX(InputData!$R:$R,MATCH(CONCATENATE($E147,"-9"),InputData!$AA:$AA,0)))=TRUE,0,INDEX(InputData!$R:$R,MATCH(CONCATENATE($E147,"-9"),InputData!$AA:$AA,0))))</f>
        <v>0</v>
      </c>
      <c r="AE147" s="66">
        <f>IF($A147="","",IF(ISERROR(INDEX(InputData!$R:$R,MATCH(CONCATENATE($E147,"-10"),InputData!$AA:$AA,0)))=TRUE,0,INDEX(InputData!$R:$R,MATCH(CONCATENATE($E147,"-10"),InputData!$AA:$AA,0))))</f>
        <v>0</v>
      </c>
      <c r="AF147" s="173">
        <f t="shared" si="10"/>
        <v>0</v>
      </c>
      <c r="AG147" s="168">
        <f t="shared" si="11"/>
        <v>0</v>
      </c>
    </row>
    <row r="148" spans="1:33" x14ac:dyDescent="0.25">
      <c r="A148" s="179" t="b">
        <f>IF(A147&lt;MAX(InputData!D:D),A147+1,IF(OR(A147="",A147=MAX(InputData!D:D)),""))</f>
        <v>0</v>
      </c>
      <c r="B148" s="4" t="e">
        <f>IF(A148="","",INDEX(InputData!K:K,MATCH($E148,InputData!$N:$N,0)))</f>
        <v>#N/A</v>
      </c>
      <c r="C148" s="3" t="e">
        <f>IF(A148="","",INDEX(InputData!L:L,MATCH($E148,InputData!$N:$N,0)))</f>
        <v>#N/A</v>
      </c>
      <c r="D148" s="3" t="e">
        <f>IF(A148="","",INDEX(InputData!M:M,MATCH($E148,InputData!$N:$N,0)))</f>
        <v>#N/A</v>
      </c>
      <c r="E148" s="3" t="str">
        <f>IF(A148="","",IF(ISERROR(VLOOKUP(A148,InputData!$D$2:$N$5001,11,FALSE))=TRUE,"",VLOOKUP(A148,InputData!$D$2:$N$5001,11,FALSE)))</f>
        <v/>
      </c>
      <c r="F148" s="58" t="str">
        <f>IF(H148="","",1*ISERROR(VLOOKUP(H148,H$1:H147,1,FALSE)))</f>
        <v/>
      </c>
      <c r="G148" s="58" t="str">
        <f>IF(F148=0,0,IF(F148="","",SUM(F$2:F148)))</f>
        <v/>
      </c>
      <c r="H148" s="144" t="str">
        <f t="shared" si="8"/>
        <v/>
      </c>
      <c r="I148" s="3">
        <f t="array" ref="I148">IF(A148="","",MAX(IF(InputData!$N$2:$N$5001=E148,InputData!$O$2:$O$5001)))</f>
        <v>0</v>
      </c>
      <c r="J148" s="146">
        <f>IF(A148="","",COUNTIF(InputData!N:N,E148))</f>
        <v>1048575</v>
      </c>
      <c r="K148" s="145" t="e">
        <f>IF($B148="","",VLOOKUP($B148,Baseline!A$2:F$101,4,FALSE))</f>
        <v>#N/A</v>
      </c>
      <c r="L148" s="58">
        <f t="array" ref="L148">IF($A148="","",MAX(IF(InputData!$N$2:$N$5001=$E148,InputData!W$2:W$5001)))</f>
        <v>0</v>
      </c>
      <c r="M148" s="58">
        <f t="array" ref="M148">IF($A148="","",MAX(IF(InputData!$N$2:$N$5001=$E148,InputData!X$2:X$5001)))</f>
        <v>0</v>
      </c>
      <c r="N148" s="58">
        <f t="array" ref="N148">IF($A148="","",MAX(IF(InputData!$N$2:$N$5001=$E148,InputData!Y$2:Y$5001)))</f>
        <v>0</v>
      </c>
      <c r="O148" s="58">
        <f t="array" ref="O148">IF($A148="","",MAX(IF(InputData!$N$2:$N$5001=$E148,InputData!Z$2:Z$5001)))</f>
        <v>0</v>
      </c>
      <c r="P148" s="146">
        <f t="shared" si="9"/>
        <v>0</v>
      </c>
      <c r="Q148" s="163" t="e">
        <f>IF($B148="","",VLOOKUP($B148,Baseline!A$2:F$101,5,FALSE))</f>
        <v>#N/A</v>
      </c>
      <c r="R148" s="6">
        <f t="array" ref="R148">IF($A148="","",SUM(IF(InputData!$N$2:$N$5001=$E148,InputData!$Q$2:$Q$5001))/COUNTIF(InputData!$N$2:$N$5001,$E148))</f>
        <v>0</v>
      </c>
      <c r="S148" s="6">
        <f t="array" ref="S148">IF($A148="","",IF(ISERROR(STDEV(IF(InputData!$N$2:$N$5001=$E148,InputData!$Q$2:$Q$5001))),"",STDEV(IF(InputData!$N$2:$N$5001=$E148,InputData!$Q$2:$Q$5001))))</f>
        <v>0</v>
      </c>
      <c r="T148" s="164">
        <f t="array" ref="T148">IF($A148="","",IF(ISERROR(STDEV(IF(InputData!$G$2:$G$5001=$H148,InputData!$Q$2:$Q$5001))),"",STDEV(IF(InputData!$G$2:$G$5001=$H148,InputData!$Q$2:$Q$5001))))</f>
        <v>0</v>
      </c>
      <c r="U148" s="172" t="e">
        <f>IF($B148="","",VLOOKUP($B148,Baseline!A$2:F$101,6,FALSE))</f>
        <v>#N/A</v>
      </c>
      <c r="V148" s="66">
        <f>IF($A148="","",IF(ISERROR(INDEX(InputData!$R:$R,MATCH(CONCATENATE($E148,"-1"),InputData!$AA:$AA,0)))=TRUE,0,INDEX(InputData!$R:$R,MATCH(CONCATENATE($E148,"-1"),InputData!$AA:$AA,0))))</f>
        <v>0</v>
      </c>
      <c r="W148" s="66">
        <f>IF($A148="","",IF(ISERROR(INDEX(InputData!$R:$R,MATCH(CONCATENATE($E148,"-2"),InputData!$AA:$AA,0)))=TRUE,0,INDEX(InputData!$R:$R,MATCH(CONCATENATE($E148,"-2"),InputData!$AA:$AA,0))))</f>
        <v>0</v>
      </c>
      <c r="X148" s="66">
        <f>IF($A148="","",IF(ISERROR(INDEX(InputData!$R:$R,MATCH(CONCATENATE($E148,"-3"),InputData!$AA:$AA,0)))=TRUE,0,INDEX(InputData!$R:$R,MATCH(CONCATENATE($E148,"-3"),InputData!$AA:$AA,0))))</f>
        <v>0</v>
      </c>
      <c r="Y148" s="66">
        <f>IF($A148="","",IF(ISERROR(INDEX(InputData!$R:$R,MATCH(CONCATENATE($E148,"-4"),InputData!$AA:$AA,0)))=TRUE,0,INDEX(InputData!$R:$R,MATCH(CONCATENATE($E148,"-4"),InputData!$AA:$AA,0))))</f>
        <v>0</v>
      </c>
      <c r="Z148" s="66">
        <f>IF($A148="","",IF(ISERROR(INDEX(InputData!$R:$R,MATCH(CONCATENATE($E148,"-5"),InputData!$AA:$AA,0)))=TRUE,0,INDEX(InputData!$R:$R,MATCH(CONCATENATE($E148,"-5"),InputData!$AA:$AA,0))))</f>
        <v>0</v>
      </c>
      <c r="AA148" s="66">
        <f>IF($A148="","",IF(ISERROR(INDEX(InputData!$R:$R,MATCH(CONCATENATE($E148,"-6"),InputData!$AA:$AA,0)))=TRUE,0,INDEX(InputData!$R:$R,MATCH(CONCATENATE($E148,"-6"),InputData!$AA:$AA,0))))</f>
        <v>0</v>
      </c>
      <c r="AB148" s="66">
        <f>IF($A148="","",IF(ISERROR(INDEX(InputData!$R:$R,MATCH(CONCATENATE($E148,"-7"),InputData!$AA:$AA,0)))=TRUE,0,INDEX(InputData!$R:$R,MATCH(CONCATENATE($E148,"-7"),InputData!$AA:$AA,0))))</f>
        <v>0</v>
      </c>
      <c r="AC148" s="66">
        <f>IF($A148="","",IF(ISERROR(INDEX(InputData!$R:$R,MATCH(CONCATENATE($E148,"-8"),InputData!$AA:$AA,0)))=TRUE,0,INDEX(InputData!$R:$R,MATCH(CONCATENATE($E148,"-8"),InputData!$AA:$AA,0))))</f>
        <v>0</v>
      </c>
      <c r="AD148" s="66">
        <f>IF($A148="","",IF(ISERROR(INDEX(InputData!$R:$R,MATCH(CONCATENATE($E148,"-9"),InputData!$AA:$AA,0)))=TRUE,0,INDEX(InputData!$R:$R,MATCH(CONCATENATE($E148,"-9"),InputData!$AA:$AA,0))))</f>
        <v>0</v>
      </c>
      <c r="AE148" s="66">
        <f>IF($A148="","",IF(ISERROR(INDEX(InputData!$R:$R,MATCH(CONCATENATE($E148,"-10"),InputData!$AA:$AA,0)))=TRUE,0,INDEX(InputData!$R:$R,MATCH(CONCATENATE($E148,"-10"),InputData!$AA:$AA,0))))</f>
        <v>0</v>
      </c>
      <c r="AF148" s="173">
        <f t="shared" si="10"/>
        <v>0</v>
      </c>
      <c r="AG148" s="168">
        <f t="shared" si="11"/>
        <v>0</v>
      </c>
    </row>
    <row r="149" spans="1:33" x14ac:dyDescent="0.25">
      <c r="A149" s="179" t="b">
        <f>IF(A148&lt;MAX(InputData!D:D),A148+1,IF(OR(A148="",A148=MAX(InputData!D:D)),""))</f>
        <v>0</v>
      </c>
      <c r="B149" s="4" t="e">
        <f>IF(A149="","",INDEX(InputData!K:K,MATCH($E149,InputData!$N:$N,0)))</f>
        <v>#N/A</v>
      </c>
      <c r="C149" s="3" t="e">
        <f>IF(A149="","",INDEX(InputData!L:L,MATCH($E149,InputData!$N:$N,0)))</f>
        <v>#N/A</v>
      </c>
      <c r="D149" s="3" t="e">
        <f>IF(A149="","",INDEX(InputData!M:M,MATCH($E149,InputData!$N:$N,0)))</f>
        <v>#N/A</v>
      </c>
      <c r="E149" s="3" t="str">
        <f>IF(A149="","",IF(ISERROR(VLOOKUP(A149,InputData!$D$2:$N$5001,11,FALSE))=TRUE,"",VLOOKUP(A149,InputData!$D$2:$N$5001,11,FALSE)))</f>
        <v/>
      </c>
      <c r="F149" s="58" t="str">
        <f>IF(H149="","",1*ISERROR(VLOOKUP(H149,H$1:H148,1,FALSE)))</f>
        <v/>
      </c>
      <c r="G149" s="58" t="str">
        <f>IF(F149=0,0,IF(F149="","",SUM(F$2:F149)))</f>
        <v/>
      </c>
      <c r="H149" s="144" t="str">
        <f t="shared" si="8"/>
        <v/>
      </c>
      <c r="I149" s="3">
        <f t="array" ref="I149">IF(A149="","",MAX(IF(InputData!$N$2:$N$5001=E149,InputData!$O$2:$O$5001)))</f>
        <v>0</v>
      </c>
      <c r="J149" s="146">
        <f>IF(A149="","",COUNTIF(InputData!N:N,E149))</f>
        <v>1048575</v>
      </c>
      <c r="K149" s="145" t="e">
        <f>IF($B149="","",VLOOKUP($B149,Baseline!A$2:F$101,4,FALSE))</f>
        <v>#N/A</v>
      </c>
      <c r="L149" s="58">
        <f t="array" ref="L149">IF($A149="","",MAX(IF(InputData!$N$2:$N$5001=$E149,InputData!W$2:W$5001)))</f>
        <v>0</v>
      </c>
      <c r="M149" s="58">
        <f t="array" ref="M149">IF($A149="","",MAX(IF(InputData!$N$2:$N$5001=$E149,InputData!X$2:X$5001)))</f>
        <v>0</v>
      </c>
      <c r="N149" s="58">
        <f t="array" ref="N149">IF($A149="","",MAX(IF(InputData!$N$2:$N$5001=$E149,InputData!Y$2:Y$5001)))</f>
        <v>0</v>
      </c>
      <c r="O149" s="58">
        <f t="array" ref="O149">IF($A149="","",MAX(IF(InputData!$N$2:$N$5001=$E149,InputData!Z$2:Z$5001)))</f>
        <v>0</v>
      </c>
      <c r="P149" s="146">
        <f t="shared" si="9"/>
        <v>0</v>
      </c>
      <c r="Q149" s="163" t="e">
        <f>IF($B149="","",VLOOKUP($B149,Baseline!A$2:F$101,5,FALSE))</f>
        <v>#N/A</v>
      </c>
      <c r="R149" s="6">
        <f t="array" ref="R149">IF($A149="","",SUM(IF(InputData!$N$2:$N$5001=$E149,InputData!$Q$2:$Q$5001))/COUNTIF(InputData!$N$2:$N$5001,$E149))</f>
        <v>0</v>
      </c>
      <c r="S149" s="6">
        <f t="array" ref="S149">IF($A149="","",IF(ISERROR(STDEV(IF(InputData!$N$2:$N$5001=$E149,InputData!$Q$2:$Q$5001))),"",STDEV(IF(InputData!$N$2:$N$5001=$E149,InputData!$Q$2:$Q$5001))))</f>
        <v>0</v>
      </c>
      <c r="T149" s="164">
        <f t="array" ref="T149">IF($A149="","",IF(ISERROR(STDEV(IF(InputData!$G$2:$G$5001=$H149,InputData!$Q$2:$Q$5001))),"",STDEV(IF(InputData!$G$2:$G$5001=$H149,InputData!$Q$2:$Q$5001))))</f>
        <v>0</v>
      </c>
      <c r="U149" s="172" t="e">
        <f>IF($B149="","",VLOOKUP($B149,Baseline!A$2:F$101,6,FALSE))</f>
        <v>#N/A</v>
      </c>
      <c r="V149" s="66">
        <f>IF($A149="","",IF(ISERROR(INDEX(InputData!$R:$R,MATCH(CONCATENATE($E149,"-1"),InputData!$AA:$AA,0)))=TRUE,0,INDEX(InputData!$R:$R,MATCH(CONCATENATE($E149,"-1"),InputData!$AA:$AA,0))))</f>
        <v>0</v>
      </c>
      <c r="W149" s="66">
        <f>IF($A149="","",IF(ISERROR(INDEX(InputData!$R:$R,MATCH(CONCATENATE($E149,"-2"),InputData!$AA:$AA,0)))=TRUE,0,INDEX(InputData!$R:$R,MATCH(CONCATENATE($E149,"-2"),InputData!$AA:$AA,0))))</f>
        <v>0</v>
      </c>
      <c r="X149" s="66">
        <f>IF($A149="","",IF(ISERROR(INDEX(InputData!$R:$R,MATCH(CONCATENATE($E149,"-3"),InputData!$AA:$AA,0)))=TRUE,0,INDEX(InputData!$R:$R,MATCH(CONCATENATE($E149,"-3"),InputData!$AA:$AA,0))))</f>
        <v>0</v>
      </c>
      <c r="Y149" s="66">
        <f>IF($A149="","",IF(ISERROR(INDEX(InputData!$R:$R,MATCH(CONCATENATE($E149,"-4"),InputData!$AA:$AA,0)))=TRUE,0,INDEX(InputData!$R:$R,MATCH(CONCATENATE($E149,"-4"),InputData!$AA:$AA,0))))</f>
        <v>0</v>
      </c>
      <c r="Z149" s="66">
        <f>IF($A149="","",IF(ISERROR(INDEX(InputData!$R:$R,MATCH(CONCATENATE($E149,"-5"),InputData!$AA:$AA,0)))=TRUE,0,INDEX(InputData!$R:$R,MATCH(CONCATENATE($E149,"-5"),InputData!$AA:$AA,0))))</f>
        <v>0</v>
      </c>
      <c r="AA149" s="66">
        <f>IF($A149="","",IF(ISERROR(INDEX(InputData!$R:$R,MATCH(CONCATENATE($E149,"-6"),InputData!$AA:$AA,0)))=TRUE,0,INDEX(InputData!$R:$R,MATCH(CONCATENATE($E149,"-6"),InputData!$AA:$AA,0))))</f>
        <v>0</v>
      </c>
      <c r="AB149" s="66">
        <f>IF($A149="","",IF(ISERROR(INDEX(InputData!$R:$R,MATCH(CONCATENATE($E149,"-7"),InputData!$AA:$AA,0)))=TRUE,0,INDEX(InputData!$R:$R,MATCH(CONCATENATE($E149,"-7"),InputData!$AA:$AA,0))))</f>
        <v>0</v>
      </c>
      <c r="AC149" s="66">
        <f>IF($A149="","",IF(ISERROR(INDEX(InputData!$R:$R,MATCH(CONCATENATE($E149,"-8"),InputData!$AA:$AA,0)))=TRUE,0,INDEX(InputData!$R:$R,MATCH(CONCATENATE($E149,"-8"),InputData!$AA:$AA,0))))</f>
        <v>0</v>
      </c>
      <c r="AD149" s="66">
        <f>IF($A149="","",IF(ISERROR(INDEX(InputData!$R:$R,MATCH(CONCATENATE($E149,"-9"),InputData!$AA:$AA,0)))=TRUE,0,INDEX(InputData!$R:$R,MATCH(CONCATENATE($E149,"-9"),InputData!$AA:$AA,0))))</f>
        <v>0</v>
      </c>
      <c r="AE149" s="66">
        <f>IF($A149="","",IF(ISERROR(INDEX(InputData!$R:$R,MATCH(CONCATENATE($E149,"-10"),InputData!$AA:$AA,0)))=TRUE,0,INDEX(InputData!$R:$R,MATCH(CONCATENATE($E149,"-10"),InputData!$AA:$AA,0))))</f>
        <v>0</v>
      </c>
      <c r="AF149" s="173">
        <f t="shared" si="10"/>
        <v>0</v>
      </c>
      <c r="AG149" s="168">
        <f t="shared" si="11"/>
        <v>0</v>
      </c>
    </row>
    <row r="150" spans="1:33" x14ac:dyDescent="0.25">
      <c r="A150" s="179" t="b">
        <f>IF(A149&lt;MAX(InputData!D:D),A149+1,IF(OR(A149="",A149=MAX(InputData!D:D)),""))</f>
        <v>0</v>
      </c>
      <c r="B150" s="4" t="e">
        <f>IF(A150="","",INDEX(InputData!K:K,MATCH($E150,InputData!$N:$N,0)))</f>
        <v>#N/A</v>
      </c>
      <c r="C150" s="3" t="e">
        <f>IF(A150="","",INDEX(InputData!L:L,MATCH($E150,InputData!$N:$N,0)))</f>
        <v>#N/A</v>
      </c>
      <c r="D150" s="3" t="e">
        <f>IF(A150="","",INDEX(InputData!M:M,MATCH($E150,InputData!$N:$N,0)))</f>
        <v>#N/A</v>
      </c>
      <c r="E150" s="3" t="str">
        <f>IF(A150="","",IF(ISERROR(VLOOKUP(A150,InputData!$D$2:$N$5001,11,FALSE))=TRUE,"",VLOOKUP(A150,InputData!$D$2:$N$5001,11,FALSE)))</f>
        <v/>
      </c>
      <c r="F150" s="58" t="str">
        <f>IF(H150="","",1*ISERROR(VLOOKUP(H150,H$1:H149,1,FALSE)))</f>
        <v/>
      </c>
      <c r="G150" s="58" t="str">
        <f>IF(F150=0,0,IF(F150="","",SUM(F$2:F150)))</f>
        <v/>
      </c>
      <c r="H150" s="144" t="str">
        <f t="shared" si="8"/>
        <v/>
      </c>
      <c r="I150" s="3">
        <f t="array" ref="I150">IF(A150="","",MAX(IF(InputData!$N$2:$N$5001=E150,InputData!$O$2:$O$5001)))</f>
        <v>0</v>
      </c>
      <c r="J150" s="146">
        <f>IF(A150="","",COUNTIF(InputData!N:N,E150))</f>
        <v>1048575</v>
      </c>
      <c r="K150" s="145" t="e">
        <f>IF($B150="","",VLOOKUP($B150,Baseline!A$2:F$101,4,FALSE))</f>
        <v>#N/A</v>
      </c>
      <c r="L150" s="58">
        <f t="array" ref="L150">IF($A150="","",MAX(IF(InputData!$N$2:$N$5001=$E150,InputData!W$2:W$5001)))</f>
        <v>0</v>
      </c>
      <c r="M150" s="58">
        <f t="array" ref="M150">IF($A150="","",MAX(IF(InputData!$N$2:$N$5001=$E150,InputData!X$2:X$5001)))</f>
        <v>0</v>
      </c>
      <c r="N150" s="58">
        <f t="array" ref="N150">IF($A150="","",MAX(IF(InputData!$N$2:$N$5001=$E150,InputData!Y$2:Y$5001)))</f>
        <v>0</v>
      </c>
      <c r="O150" s="58">
        <f t="array" ref="O150">IF($A150="","",MAX(IF(InputData!$N$2:$N$5001=$E150,InputData!Z$2:Z$5001)))</f>
        <v>0</v>
      </c>
      <c r="P150" s="146">
        <f t="shared" si="9"/>
        <v>0</v>
      </c>
      <c r="Q150" s="163" t="e">
        <f>IF($B150="","",VLOOKUP($B150,Baseline!A$2:F$101,5,FALSE))</f>
        <v>#N/A</v>
      </c>
      <c r="R150" s="6">
        <f t="array" ref="R150">IF($A150="","",SUM(IF(InputData!$N$2:$N$5001=$E150,InputData!$Q$2:$Q$5001))/COUNTIF(InputData!$N$2:$N$5001,$E150))</f>
        <v>0</v>
      </c>
      <c r="S150" s="6">
        <f t="array" ref="S150">IF($A150="","",IF(ISERROR(STDEV(IF(InputData!$N$2:$N$5001=$E150,InputData!$Q$2:$Q$5001))),"",STDEV(IF(InputData!$N$2:$N$5001=$E150,InputData!$Q$2:$Q$5001))))</f>
        <v>0</v>
      </c>
      <c r="T150" s="164">
        <f t="array" ref="T150">IF($A150="","",IF(ISERROR(STDEV(IF(InputData!$G$2:$G$5001=$H150,InputData!$Q$2:$Q$5001))),"",STDEV(IF(InputData!$G$2:$G$5001=$H150,InputData!$Q$2:$Q$5001))))</f>
        <v>0</v>
      </c>
      <c r="U150" s="172" t="e">
        <f>IF($B150="","",VLOOKUP($B150,Baseline!A$2:F$101,6,FALSE))</f>
        <v>#N/A</v>
      </c>
      <c r="V150" s="66">
        <f>IF($A150="","",IF(ISERROR(INDEX(InputData!$R:$R,MATCH(CONCATENATE($E150,"-1"),InputData!$AA:$AA,0)))=TRUE,0,INDEX(InputData!$R:$R,MATCH(CONCATENATE($E150,"-1"),InputData!$AA:$AA,0))))</f>
        <v>0</v>
      </c>
      <c r="W150" s="66">
        <f>IF($A150="","",IF(ISERROR(INDEX(InputData!$R:$R,MATCH(CONCATENATE($E150,"-2"),InputData!$AA:$AA,0)))=TRUE,0,INDEX(InputData!$R:$R,MATCH(CONCATENATE($E150,"-2"),InputData!$AA:$AA,0))))</f>
        <v>0</v>
      </c>
      <c r="X150" s="66">
        <f>IF($A150="","",IF(ISERROR(INDEX(InputData!$R:$R,MATCH(CONCATENATE($E150,"-3"),InputData!$AA:$AA,0)))=TRUE,0,INDEX(InputData!$R:$R,MATCH(CONCATENATE($E150,"-3"),InputData!$AA:$AA,0))))</f>
        <v>0</v>
      </c>
      <c r="Y150" s="66">
        <f>IF($A150="","",IF(ISERROR(INDEX(InputData!$R:$R,MATCH(CONCATENATE($E150,"-4"),InputData!$AA:$AA,0)))=TRUE,0,INDEX(InputData!$R:$R,MATCH(CONCATENATE($E150,"-4"),InputData!$AA:$AA,0))))</f>
        <v>0</v>
      </c>
      <c r="Z150" s="66">
        <f>IF($A150="","",IF(ISERROR(INDEX(InputData!$R:$R,MATCH(CONCATENATE($E150,"-5"),InputData!$AA:$AA,0)))=TRUE,0,INDEX(InputData!$R:$R,MATCH(CONCATENATE($E150,"-5"),InputData!$AA:$AA,0))))</f>
        <v>0</v>
      </c>
      <c r="AA150" s="66">
        <f>IF($A150="","",IF(ISERROR(INDEX(InputData!$R:$R,MATCH(CONCATENATE($E150,"-6"),InputData!$AA:$AA,0)))=TRUE,0,INDEX(InputData!$R:$R,MATCH(CONCATENATE($E150,"-6"),InputData!$AA:$AA,0))))</f>
        <v>0</v>
      </c>
      <c r="AB150" s="66">
        <f>IF($A150="","",IF(ISERROR(INDEX(InputData!$R:$R,MATCH(CONCATENATE($E150,"-7"),InputData!$AA:$AA,0)))=TRUE,0,INDEX(InputData!$R:$R,MATCH(CONCATENATE($E150,"-7"),InputData!$AA:$AA,0))))</f>
        <v>0</v>
      </c>
      <c r="AC150" s="66">
        <f>IF($A150="","",IF(ISERROR(INDEX(InputData!$R:$R,MATCH(CONCATENATE($E150,"-8"),InputData!$AA:$AA,0)))=TRUE,0,INDEX(InputData!$R:$R,MATCH(CONCATENATE($E150,"-8"),InputData!$AA:$AA,0))))</f>
        <v>0</v>
      </c>
      <c r="AD150" s="66">
        <f>IF($A150="","",IF(ISERROR(INDEX(InputData!$R:$R,MATCH(CONCATENATE($E150,"-9"),InputData!$AA:$AA,0)))=TRUE,0,INDEX(InputData!$R:$R,MATCH(CONCATENATE($E150,"-9"),InputData!$AA:$AA,0))))</f>
        <v>0</v>
      </c>
      <c r="AE150" s="66">
        <f>IF($A150="","",IF(ISERROR(INDEX(InputData!$R:$R,MATCH(CONCATENATE($E150,"-10"),InputData!$AA:$AA,0)))=TRUE,0,INDEX(InputData!$R:$R,MATCH(CONCATENATE($E150,"-10"),InputData!$AA:$AA,0))))</f>
        <v>0</v>
      </c>
      <c r="AF150" s="173">
        <f t="shared" si="10"/>
        <v>0</v>
      </c>
      <c r="AG150" s="168">
        <f t="shared" si="11"/>
        <v>0</v>
      </c>
    </row>
    <row r="151" spans="1:33" x14ac:dyDescent="0.25">
      <c r="A151" s="179" t="b">
        <f>IF(A150&lt;MAX(InputData!D:D),A150+1,IF(OR(A150="",A150=MAX(InputData!D:D)),""))</f>
        <v>0</v>
      </c>
      <c r="B151" s="4" t="e">
        <f>IF(A151="","",INDEX(InputData!K:K,MATCH($E151,InputData!$N:$N,0)))</f>
        <v>#N/A</v>
      </c>
      <c r="C151" s="3" t="e">
        <f>IF(A151="","",INDEX(InputData!L:L,MATCH($E151,InputData!$N:$N,0)))</f>
        <v>#N/A</v>
      </c>
      <c r="D151" s="3" t="e">
        <f>IF(A151="","",INDEX(InputData!M:M,MATCH($E151,InputData!$N:$N,0)))</f>
        <v>#N/A</v>
      </c>
      <c r="E151" s="3" t="str">
        <f>IF(A151="","",IF(ISERROR(VLOOKUP(A151,InputData!$D$2:$N$5001,11,FALSE))=TRUE,"",VLOOKUP(A151,InputData!$D$2:$N$5001,11,FALSE)))</f>
        <v/>
      </c>
      <c r="F151" s="58" t="str">
        <f>IF(H151="","",1*ISERROR(VLOOKUP(H151,H$1:H150,1,FALSE)))</f>
        <v/>
      </c>
      <c r="G151" s="58" t="str">
        <f>IF(F151=0,0,IF(F151="","",SUM(F$2:F151)))</f>
        <v/>
      </c>
      <c r="H151" s="144" t="str">
        <f t="shared" si="8"/>
        <v/>
      </c>
      <c r="I151" s="3">
        <f t="array" ref="I151">IF(A151="","",MAX(IF(InputData!$N$2:$N$5001=E151,InputData!$O$2:$O$5001)))</f>
        <v>0</v>
      </c>
      <c r="J151" s="146">
        <f>IF(A151="","",COUNTIF(InputData!N:N,E151))</f>
        <v>1048575</v>
      </c>
      <c r="K151" s="145" t="e">
        <f>IF($B151="","",VLOOKUP($B151,Baseline!A$2:F$101,4,FALSE))</f>
        <v>#N/A</v>
      </c>
      <c r="L151" s="58">
        <f t="array" ref="L151">IF($A151="","",MAX(IF(InputData!$N$2:$N$5001=$E151,InputData!W$2:W$5001)))</f>
        <v>0</v>
      </c>
      <c r="M151" s="58">
        <f t="array" ref="M151">IF($A151="","",MAX(IF(InputData!$N$2:$N$5001=$E151,InputData!X$2:X$5001)))</f>
        <v>0</v>
      </c>
      <c r="N151" s="58">
        <f t="array" ref="N151">IF($A151="","",MAX(IF(InputData!$N$2:$N$5001=$E151,InputData!Y$2:Y$5001)))</f>
        <v>0</v>
      </c>
      <c r="O151" s="58">
        <f t="array" ref="O151">IF($A151="","",MAX(IF(InputData!$N$2:$N$5001=$E151,InputData!Z$2:Z$5001)))</f>
        <v>0</v>
      </c>
      <c r="P151" s="146">
        <f t="shared" si="9"/>
        <v>0</v>
      </c>
      <c r="Q151" s="163" t="e">
        <f>IF($B151="","",VLOOKUP($B151,Baseline!A$2:F$101,5,FALSE))</f>
        <v>#N/A</v>
      </c>
      <c r="R151" s="6">
        <f t="array" ref="R151">IF($A151="","",SUM(IF(InputData!$N$2:$N$5001=$E151,InputData!$Q$2:$Q$5001))/COUNTIF(InputData!$N$2:$N$5001,$E151))</f>
        <v>0</v>
      </c>
      <c r="S151" s="6">
        <f t="array" ref="S151">IF($A151="","",IF(ISERROR(STDEV(IF(InputData!$N$2:$N$5001=$E151,InputData!$Q$2:$Q$5001))),"",STDEV(IF(InputData!$N$2:$N$5001=$E151,InputData!$Q$2:$Q$5001))))</f>
        <v>0</v>
      </c>
      <c r="T151" s="164">
        <f t="array" ref="T151">IF($A151="","",IF(ISERROR(STDEV(IF(InputData!$G$2:$G$5001=$H151,InputData!$Q$2:$Q$5001))),"",STDEV(IF(InputData!$G$2:$G$5001=$H151,InputData!$Q$2:$Q$5001))))</f>
        <v>0</v>
      </c>
      <c r="U151" s="172" t="e">
        <f>IF($B151="","",VLOOKUP($B151,Baseline!A$2:F$101,6,FALSE))</f>
        <v>#N/A</v>
      </c>
      <c r="V151" s="66">
        <f>IF($A151="","",IF(ISERROR(INDEX(InputData!$R:$R,MATCH(CONCATENATE($E151,"-1"),InputData!$AA:$AA,0)))=TRUE,0,INDEX(InputData!$R:$R,MATCH(CONCATENATE($E151,"-1"),InputData!$AA:$AA,0))))</f>
        <v>0</v>
      </c>
      <c r="W151" s="66">
        <f>IF($A151="","",IF(ISERROR(INDEX(InputData!$R:$R,MATCH(CONCATENATE($E151,"-2"),InputData!$AA:$AA,0)))=TRUE,0,INDEX(InputData!$R:$R,MATCH(CONCATENATE($E151,"-2"),InputData!$AA:$AA,0))))</f>
        <v>0</v>
      </c>
      <c r="X151" s="66">
        <f>IF($A151="","",IF(ISERROR(INDEX(InputData!$R:$R,MATCH(CONCATENATE($E151,"-3"),InputData!$AA:$AA,0)))=TRUE,0,INDEX(InputData!$R:$R,MATCH(CONCATENATE($E151,"-3"),InputData!$AA:$AA,0))))</f>
        <v>0</v>
      </c>
      <c r="Y151" s="66">
        <f>IF($A151="","",IF(ISERROR(INDEX(InputData!$R:$R,MATCH(CONCATENATE($E151,"-4"),InputData!$AA:$AA,0)))=TRUE,0,INDEX(InputData!$R:$R,MATCH(CONCATENATE($E151,"-4"),InputData!$AA:$AA,0))))</f>
        <v>0</v>
      </c>
      <c r="Z151" s="66">
        <f>IF($A151="","",IF(ISERROR(INDEX(InputData!$R:$R,MATCH(CONCATENATE($E151,"-5"),InputData!$AA:$AA,0)))=TRUE,0,INDEX(InputData!$R:$R,MATCH(CONCATENATE($E151,"-5"),InputData!$AA:$AA,0))))</f>
        <v>0</v>
      </c>
      <c r="AA151" s="66">
        <f>IF($A151="","",IF(ISERROR(INDEX(InputData!$R:$R,MATCH(CONCATENATE($E151,"-6"),InputData!$AA:$AA,0)))=TRUE,0,INDEX(InputData!$R:$R,MATCH(CONCATENATE($E151,"-6"),InputData!$AA:$AA,0))))</f>
        <v>0</v>
      </c>
      <c r="AB151" s="66">
        <f>IF($A151="","",IF(ISERROR(INDEX(InputData!$R:$R,MATCH(CONCATENATE($E151,"-7"),InputData!$AA:$AA,0)))=TRUE,0,INDEX(InputData!$R:$R,MATCH(CONCATENATE($E151,"-7"),InputData!$AA:$AA,0))))</f>
        <v>0</v>
      </c>
      <c r="AC151" s="66">
        <f>IF($A151="","",IF(ISERROR(INDEX(InputData!$R:$R,MATCH(CONCATENATE($E151,"-8"),InputData!$AA:$AA,0)))=TRUE,0,INDEX(InputData!$R:$R,MATCH(CONCATENATE($E151,"-8"),InputData!$AA:$AA,0))))</f>
        <v>0</v>
      </c>
      <c r="AD151" s="66">
        <f>IF($A151="","",IF(ISERROR(INDEX(InputData!$R:$R,MATCH(CONCATENATE($E151,"-9"),InputData!$AA:$AA,0)))=TRUE,0,INDEX(InputData!$R:$R,MATCH(CONCATENATE($E151,"-9"),InputData!$AA:$AA,0))))</f>
        <v>0</v>
      </c>
      <c r="AE151" s="66">
        <f>IF($A151="","",IF(ISERROR(INDEX(InputData!$R:$R,MATCH(CONCATENATE($E151,"-10"),InputData!$AA:$AA,0)))=TRUE,0,INDEX(InputData!$R:$R,MATCH(CONCATENATE($E151,"-10"),InputData!$AA:$AA,0))))</f>
        <v>0</v>
      </c>
      <c r="AF151" s="173">
        <f t="shared" si="10"/>
        <v>0</v>
      </c>
      <c r="AG151" s="168">
        <f t="shared" si="11"/>
        <v>0</v>
      </c>
    </row>
    <row r="152" spans="1:33" x14ac:dyDescent="0.25">
      <c r="A152" s="179" t="b">
        <f>IF(A151&lt;MAX(InputData!D:D),A151+1,IF(OR(A151="",A151=MAX(InputData!D:D)),""))</f>
        <v>0</v>
      </c>
      <c r="B152" s="4" t="e">
        <f>IF(A152="","",INDEX(InputData!K:K,MATCH($E152,InputData!$N:$N,0)))</f>
        <v>#N/A</v>
      </c>
      <c r="C152" s="3" t="e">
        <f>IF(A152="","",INDEX(InputData!L:L,MATCH($E152,InputData!$N:$N,0)))</f>
        <v>#N/A</v>
      </c>
      <c r="D152" s="3" t="e">
        <f>IF(A152="","",INDEX(InputData!M:M,MATCH($E152,InputData!$N:$N,0)))</f>
        <v>#N/A</v>
      </c>
      <c r="E152" s="3" t="str">
        <f>IF(A152="","",IF(ISERROR(VLOOKUP(A152,InputData!$D$2:$N$5001,11,FALSE))=TRUE,"",VLOOKUP(A152,InputData!$D$2:$N$5001,11,FALSE)))</f>
        <v/>
      </c>
      <c r="F152" s="58" t="str">
        <f>IF(H152="","",1*ISERROR(VLOOKUP(H152,H$1:H151,1,FALSE)))</f>
        <v/>
      </c>
      <c r="G152" s="58" t="str">
        <f>IF(F152=0,0,IF(F152="","",SUM(F$2:F152)))</f>
        <v/>
      </c>
      <c r="H152" s="144" t="str">
        <f t="shared" si="8"/>
        <v/>
      </c>
      <c r="I152" s="3">
        <f t="array" ref="I152">IF(A152="","",MAX(IF(InputData!$N$2:$N$5001=E152,InputData!$O$2:$O$5001)))</f>
        <v>0</v>
      </c>
      <c r="J152" s="146">
        <f>IF(A152="","",COUNTIF(InputData!N:N,E152))</f>
        <v>1048575</v>
      </c>
      <c r="K152" s="145" t="e">
        <f>IF($B152="","",VLOOKUP($B152,Baseline!A$2:F$101,4,FALSE))</f>
        <v>#N/A</v>
      </c>
      <c r="L152" s="58">
        <f t="array" ref="L152">IF($A152="","",MAX(IF(InputData!$N$2:$N$5001=$E152,InputData!W$2:W$5001)))</f>
        <v>0</v>
      </c>
      <c r="M152" s="58">
        <f t="array" ref="M152">IF($A152="","",MAX(IF(InputData!$N$2:$N$5001=$E152,InputData!X$2:X$5001)))</f>
        <v>0</v>
      </c>
      <c r="N152" s="58">
        <f t="array" ref="N152">IF($A152="","",MAX(IF(InputData!$N$2:$N$5001=$E152,InputData!Y$2:Y$5001)))</f>
        <v>0</v>
      </c>
      <c r="O152" s="58">
        <f t="array" ref="O152">IF($A152="","",MAX(IF(InputData!$N$2:$N$5001=$E152,InputData!Z$2:Z$5001)))</f>
        <v>0</v>
      </c>
      <c r="P152" s="146">
        <f t="shared" si="9"/>
        <v>0</v>
      </c>
      <c r="Q152" s="163" t="e">
        <f>IF($B152="","",VLOOKUP($B152,Baseline!A$2:F$101,5,FALSE))</f>
        <v>#N/A</v>
      </c>
      <c r="R152" s="6">
        <f t="array" ref="R152">IF($A152="","",SUM(IF(InputData!$N$2:$N$5001=$E152,InputData!$Q$2:$Q$5001))/COUNTIF(InputData!$N$2:$N$5001,$E152))</f>
        <v>0</v>
      </c>
      <c r="S152" s="6">
        <f t="array" ref="S152">IF($A152="","",IF(ISERROR(STDEV(IF(InputData!$N$2:$N$5001=$E152,InputData!$Q$2:$Q$5001))),"",STDEV(IF(InputData!$N$2:$N$5001=$E152,InputData!$Q$2:$Q$5001))))</f>
        <v>0</v>
      </c>
      <c r="T152" s="164">
        <f t="array" ref="T152">IF($A152="","",IF(ISERROR(STDEV(IF(InputData!$G$2:$G$5001=$H152,InputData!$Q$2:$Q$5001))),"",STDEV(IF(InputData!$G$2:$G$5001=$H152,InputData!$Q$2:$Q$5001))))</f>
        <v>0</v>
      </c>
      <c r="U152" s="172" t="e">
        <f>IF($B152="","",VLOOKUP($B152,Baseline!A$2:F$101,6,FALSE))</f>
        <v>#N/A</v>
      </c>
      <c r="V152" s="66">
        <f>IF($A152="","",IF(ISERROR(INDEX(InputData!$R:$R,MATCH(CONCATENATE($E152,"-1"),InputData!$AA:$AA,0)))=TRUE,0,INDEX(InputData!$R:$R,MATCH(CONCATENATE($E152,"-1"),InputData!$AA:$AA,0))))</f>
        <v>0</v>
      </c>
      <c r="W152" s="66">
        <f>IF($A152="","",IF(ISERROR(INDEX(InputData!$R:$R,MATCH(CONCATENATE($E152,"-2"),InputData!$AA:$AA,0)))=TRUE,0,INDEX(InputData!$R:$R,MATCH(CONCATENATE($E152,"-2"),InputData!$AA:$AA,0))))</f>
        <v>0</v>
      </c>
      <c r="X152" s="66">
        <f>IF($A152="","",IF(ISERROR(INDEX(InputData!$R:$R,MATCH(CONCATENATE($E152,"-3"),InputData!$AA:$AA,0)))=TRUE,0,INDEX(InputData!$R:$R,MATCH(CONCATENATE($E152,"-3"),InputData!$AA:$AA,0))))</f>
        <v>0</v>
      </c>
      <c r="Y152" s="66">
        <f>IF($A152="","",IF(ISERROR(INDEX(InputData!$R:$R,MATCH(CONCATENATE($E152,"-4"),InputData!$AA:$AA,0)))=TRUE,0,INDEX(InputData!$R:$R,MATCH(CONCATENATE($E152,"-4"),InputData!$AA:$AA,0))))</f>
        <v>0</v>
      </c>
      <c r="Z152" s="66">
        <f>IF($A152="","",IF(ISERROR(INDEX(InputData!$R:$R,MATCH(CONCATENATE($E152,"-5"),InputData!$AA:$AA,0)))=TRUE,0,INDEX(InputData!$R:$R,MATCH(CONCATENATE($E152,"-5"),InputData!$AA:$AA,0))))</f>
        <v>0</v>
      </c>
      <c r="AA152" s="66">
        <f>IF($A152="","",IF(ISERROR(INDEX(InputData!$R:$R,MATCH(CONCATENATE($E152,"-6"),InputData!$AA:$AA,0)))=TRUE,0,INDEX(InputData!$R:$R,MATCH(CONCATENATE($E152,"-6"),InputData!$AA:$AA,0))))</f>
        <v>0</v>
      </c>
      <c r="AB152" s="66">
        <f>IF($A152="","",IF(ISERROR(INDEX(InputData!$R:$R,MATCH(CONCATENATE($E152,"-7"),InputData!$AA:$AA,0)))=TRUE,0,INDEX(InputData!$R:$R,MATCH(CONCATENATE($E152,"-7"),InputData!$AA:$AA,0))))</f>
        <v>0</v>
      </c>
      <c r="AC152" s="66">
        <f>IF($A152="","",IF(ISERROR(INDEX(InputData!$R:$R,MATCH(CONCATENATE($E152,"-8"),InputData!$AA:$AA,0)))=TRUE,0,INDEX(InputData!$R:$R,MATCH(CONCATENATE($E152,"-8"),InputData!$AA:$AA,0))))</f>
        <v>0</v>
      </c>
      <c r="AD152" s="66">
        <f>IF($A152="","",IF(ISERROR(INDEX(InputData!$R:$R,MATCH(CONCATENATE($E152,"-9"),InputData!$AA:$AA,0)))=TRUE,0,INDEX(InputData!$R:$R,MATCH(CONCATENATE($E152,"-9"),InputData!$AA:$AA,0))))</f>
        <v>0</v>
      </c>
      <c r="AE152" s="66">
        <f>IF($A152="","",IF(ISERROR(INDEX(InputData!$R:$R,MATCH(CONCATENATE($E152,"-10"),InputData!$AA:$AA,0)))=TRUE,0,INDEX(InputData!$R:$R,MATCH(CONCATENATE($E152,"-10"),InputData!$AA:$AA,0))))</f>
        <v>0</v>
      </c>
      <c r="AF152" s="173">
        <f t="shared" si="10"/>
        <v>0</v>
      </c>
      <c r="AG152" s="168">
        <f t="shared" si="11"/>
        <v>0</v>
      </c>
    </row>
    <row r="153" spans="1:33" x14ac:dyDescent="0.25">
      <c r="A153" s="179" t="b">
        <f>IF(A152&lt;MAX(InputData!D:D),A152+1,IF(OR(A152="",A152=MAX(InputData!D:D)),""))</f>
        <v>0</v>
      </c>
      <c r="B153" s="4" t="e">
        <f>IF(A153="","",INDEX(InputData!K:K,MATCH($E153,InputData!$N:$N,0)))</f>
        <v>#N/A</v>
      </c>
      <c r="C153" s="3" t="e">
        <f>IF(A153="","",INDEX(InputData!L:L,MATCH($E153,InputData!$N:$N,0)))</f>
        <v>#N/A</v>
      </c>
      <c r="D153" s="3" t="e">
        <f>IF(A153="","",INDEX(InputData!M:M,MATCH($E153,InputData!$N:$N,0)))</f>
        <v>#N/A</v>
      </c>
      <c r="E153" s="3" t="str">
        <f>IF(A153="","",IF(ISERROR(VLOOKUP(A153,InputData!$D$2:$N$5001,11,FALSE))=TRUE,"",VLOOKUP(A153,InputData!$D$2:$N$5001,11,FALSE)))</f>
        <v/>
      </c>
      <c r="F153" s="58" t="str">
        <f>IF(H153="","",1*ISERROR(VLOOKUP(H153,H$1:H152,1,FALSE)))</f>
        <v/>
      </c>
      <c r="G153" s="58" t="str">
        <f>IF(F153=0,0,IF(F153="","",SUM(F$2:F153)))</f>
        <v/>
      </c>
      <c r="H153" s="144" t="str">
        <f t="shared" si="8"/>
        <v/>
      </c>
      <c r="I153" s="3">
        <f t="array" ref="I153">IF(A153="","",MAX(IF(InputData!$N$2:$N$5001=E153,InputData!$O$2:$O$5001)))</f>
        <v>0</v>
      </c>
      <c r="J153" s="146">
        <f>IF(A153="","",COUNTIF(InputData!N:N,E153))</f>
        <v>1048575</v>
      </c>
      <c r="K153" s="145" t="e">
        <f>IF($B153="","",VLOOKUP($B153,Baseline!A$2:F$101,4,FALSE))</f>
        <v>#N/A</v>
      </c>
      <c r="L153" s="58">
        <f t="array" ref="L153">IF($A153="","",MAX(IF(InputData!$N$2:$N$5001=$E153,InputData!W$2:W$5001)))</f>
        <v>0</v>
      </c>
      <c r="M153" s="58">
        <f t="array" ref="M153">IF($A153="","",MAX(IF(InputData!$N$2:$N$5001=$E153,InputData!X$2:X$5001)))</f>
        <v>0</v>
      </c>
      <c r="N153" s="58">
        <f t="array" ref="N153">IF($A153="","",MAX(IF(InputData!$N$2:$N$5001=$E153,InputData!Y$2:Y$5001)))</f>
        <v>0</v>
      </c>
      <c r="O153" s="58">
        <f t="array" ref="O153">IF($A153="","",MAX(IF(InputData!$N$2:$N$5001=$E153,InputData!Z$2:Z$5001)))</f>
        <v>0</v>
      </c>
      <c r="P153" s="146">
        <f t="shared" si="9"/>
        <v>0</v>
      </c>
      <c r="Q153" s="163" t="e">
        <f>IF($B153="","",VLOOKUP($B153,Baseline!A$2:F$101,5,FALSE))</f>
        <v>#N/A</v>
      </c>
      <c r="R153" s="6">
        <f t="array" ref="R153">IF($A153="","",SUM(IF(InputData!$N$2:$N$5001=$E153,InputData!$Q$2:$Q$5001))/COUNTIF(InputData!$N$2:$N$5001,$E153))</f>
        <v>0</v>
      </c>
      <c r="S153" s="6">
        <f t="array" ref="S153">IF($A153="","",IF(ISERROR(STDEV(IF(InputData!$N$2:$N$5001=$E153,InputData!$Q$2:$Q$5001))),"",STDEV(IF(InputData!$N$2:$N$5001=$E153,InputData!$Q$2:$Q$5001))))</f>
        <v>0</v>
      </c>
      <c r="T153" s="164">
        <f t="array" ref="T153">IF($A153="","",IF(ISERROR(STDEV(IF(InputData!$G$2:$G$5001=$H153,InputData!$Q$2:$Q$5001))),"",STDEV(IF(InputData!$G$2:$G$5001=$H153,InputData!$Q$2:$Q$5001))))</f>
        <v>0</v>
      </c>
      <c r="U153" s="172" t="e">
        <f>IF($B153="","",VLOOKUP($B153,Baseline!A$2:F$101,6,FALSE))</f>
        <v>#N/A</v>
      </c>
      <c r="V153" s="66">
        <f>IF($A153="","",IF(ISERROR(INDEX(InputData!$R:$R,MATCH(CONCATENATE($E153,"-1"),InputData!$AA:$AA,0)))=TRUE,0,INDEX(InputData!$R:$R,MATCH(CONCATENATE($E153,"-1"),InputData!$AA:$AA,0))))</f>
        <v>0</v>
      </c>
      <c r="W153" s="66">
        <f>IF($A153="","",IF(ISERROR(INDEX(InputData!$R:$R,MATCH(CONCATENATE($E153,"-2"),InputData!$AA:$AA,0)))=TRUE,0,INDEX(InputData!$R:$R,MATCH(CONCATENATE($E153,"-2"),InputData!$AA:$AA,0))))</f>
        <v>0</v>
      </c>
      <c r="X153" s="66">
        <f>IF($A153="","",IF(ISERROR(INDEX(InputData!$R:$R,MATCH(CONCATENATE($E153,"-3"),InputData!$AA:$AA,0)))=TRUE,0,INDEX(InputData!$R:$R,MATCH(CONCATENATE($E153,"-3"),InputData!$AA:$AA,0))))</f>
        <v>0</v>
      </c>
      <c r="Y153" s="66">
        <f>IF($A153="","",IF(ISERROR(INDEX(InputData!$R:$R,MATCH(CONCATENATE($E153,"-4"),InputData!$AA:$AA,0)))=TRUE,0,INDEX(InputData!$R:$R,MATCH(CONCATENATE($E153,"-4"),InputData!$AA:$AA,0))))</f>
        <v>0</v>
      </c>
      <c r="Z153" s="66">
        <f>IF($A153="","",IF(ISERROR(INDEX(InputData!$R:$R,MATCH(CONCATENATE($E153,"-5"),InputData!$AA:$AA,0)))=TRUE,0,INDEX(InputData!$R:$R,MATCH(CONCATENATE($E153,"-5"),InputData!$AA:$AA,0))))</f>
        <v>0</v>
      </c>
      <c r="AA153" s="66">
        <f>IF($A153="","",IF(ISERROR(INDEX(InputData!$R:$R,MATCH(CONCATENATE($E153,"-6"),InputData!$AA:$AA,0)))=TRUE,0,INDEX(InputData!$R:$R,MATCH(CONCATENATE($E153,"-6"),InputData!$AA:$AA,0))))</f>
        <v>0</v>
      </c>
      <c r="AB153" s="66">
        <f>IF($A153="","",IF(ISERROR(INDEX(InputData!$R:$R,MATCH(CONCATENATE($E153,"-7"),InputData!$AA:$AA,0)))=TRUE,0,INDEX(InputData!$R:$R,MATCH(CONCATENATE($E153,"-7"),InputData!$AA:$AA,0))))</f>
        <v>0</v>
      </c>
      <c r="AC153" s="66">
        <f>IF($A153="","",IF(ISERROR(INDEX(InputData!$R:$R,MATCH(CONCATENATE($E153,"-8"),InputData!$AA:$AA,0)))=TRUE,0,INDEX(InputData!$R:$R,MATCH(CONCATENATE($E153,"-8"),InputData!$AA:$AA,0))))</f>
        <v>0</v>
      </c>
      <c r="AD153" s="66">
        <f>IF($A153="","",IF(ISERROR(INDEX(InputData!$R:$R,MATCH(CONCATENATE($E153,"-9"),InputData!$AA:$AA,0)))=TRUE,0,INDEX(InputData!$R:$R,MATCH(CONCATENATE($E153,"-9"),InputData!$AA:$AA,0))))</f>
        <v>0</v>
      </c>
      <c r="AE153" s="66">
        <f>IF($A153="","",IF(ISERROR(INDEX(InputData!$R:$R,MATCH(CONCATENATE($E153,"-10"),InputData!$AA:$AA,0)))=TRUE,0,INDEX(InputData!$R:$R,MATCH(CONCATENATE($E153,"-10"),InputData!$AA:$AA,0))))</f>
        <v>0</v>
      </c>
      <c r="AF153" s="173">
        <f t="shared" si="10"/>
        <v>0</v>
      </c>
      <c r="AG153" s="168">
        <f t="shared" si="11"/>
        <v>0</v>
      </c>
    </row>
    <row r="154" spans="1:33" x14ac:dyDescent="0.25">
      <c r="A154" s="179" t="b">
        <f>IF(A153&lt;MAX(InputData!D:D),A153+1,IF(OR(A153="",A153=MAX(InputData!D:D)),""))</f>
        <v>0</v>
      </c>
      <c r="B154" s="4" t="e">
        <f>IF(A154="","",INDEX(InputData!K:K,MATCH($E154,InputData!$N:$N,0)))</f>
        <v>#N/A</v>
      </c>
      <c r="C154" s="3" t="e">
        <f>IF(A154="","",INDEX(InputData!L:L,MATCH($E154,InputData!$N:$N,0)))</f>
        <v>#N/A</v>
      </c>
      <c r="D154" s="3" t="e">
        <f>IF(A154="","",INDEX(InputData!M:M,MATCH($E154,InputData!$N:$N,0)))</f>
        <v>#N/A</v>
      </c>
      <c r="E154" s="3" t="str">
        <f>IF(A154="","",IF(ISERROR(VLOOKUP(A154,InputData!$D$2:$N$5001,11,FALSE))=TRUE,"",VLOOKUP(A154,InputData!$D$2:$N$5001,11,FALSE)))</f>
        <v/>
      </c>
      <c r="F154" s="58" t="str">
        <f>IF(H154="","",1*ISERROR(VLOOKUP(H154,H$1:H153,1,FALSE)))</f>
        <v/>
      </c>
      <c r="G154" s="58" t="str">
        <f>IF(F154=0,0,IF(F154="","",SUM(F$2:F154)))</f>
        <v/>
      </c>
      <c r="H154" s="144" t="str">
        <f t="shared" si="8"/>
        <v/>
      </c>
      <c r="I154" s="3">
        <f t="array" ref="I154">IF(A154="","",MAX(IF(InputData!$N$2:$N$5001=E154,InputData!$O$2:$O$5001)))</f>
        <v>0</v>
      </c>
      <c r="J154" s="146">
        <f>IF(A154="","",COUNTIF(InputData!N:N,E154))</f>
        <v>1048575</v>
      </c>
      <c r="K154" s="145" t="e">
        <f>IF($B154="","",VLOOKUP($B154,Baseline!A$2:F$101,4,FALSE))</f>
        <v>#N/A</v>
      </c>
      <c r="L154" s="58">
        <f t="array" ref="L154">IF($A154="","",MAX(IF(InputData!$N$2:$N$5001=$E154,InputData!W$2:W$5001)))</f>
        <v>0</v>
      </c>
      <c r="M154" s="58">
        <f t="array" ref="M154">IF($A154="","",MAX(IF(InputData!$N$2:$N$5001=$E154,InputData!X$2:X$5001)))</f>
        <v>0</v>
      </c>
      <c r="N154" s="58">
        <f t="array" ref="N154">IF($A154="","",MAX(IF(InputData!$N$2:$N$5001=$E154,InputData!Y$2:Y$5001)))</f>
        <v>0</v>
      </c>
      <c r="O154" s="58">
        <f t="array" ref="O154">IF($A154="","",MAX(IF(InputData!$N$2:$N$5001=$E154,InputData!Z$2:Z$5001)))</f>
        <v>0</v>
      </c>
      <c r="P154" s="146">
        <f t="shared" si="9"/>
        <v>0</v>
      </c>
      <c r="Q154" s="163" t="e">
        <f>IF($B154="","",VLOOKUP($B154,Baseline!A$2:F$101,5,FALSE))</f>
        <v>#N/A</v>
      </c>
      <c r="R154" s="6">
        <f t="array" ref="R154">IF($A154="","",SUM(IF(InputData!$N$2:$N$5001=$E154,InputData!$Q$2:$Q$5001))/COUNTIF(InputData!$N$2:$N$5001,$E154))</f>
        <v>0</v>
      </c>
      <c r="S154" s="6">
        <f t="array" ref="S154">IF($A154="","",IF(ISERROR(STDEV(IF(InputData!$N$2:$N$5001=$E154,InputData!$Q$2:$Q$5001))),"",STDEV(IF(InputData!$N$2:$N$5001=$E154,InputData!$Q$2:$Q$5001))))</f>
        <v>0</v>
      </c>
      <c r="T154" s="164">
        <f t="array" ref="T154">IF($A154="","",IF(ISERROR(STDEV(IF(InputData!$G$2:$G$5001=$H154,InputData!$Q$2:$Q$5001))),"",STDEV(IF(InputData!$G$2:$G$5001=$H154,InputData!$Q$2:$Q$5001))))</f>
        <v>0</v>
      </c>
      <c r="U154" s="172" t="e">
        <f>IF($B154="","",VLOOKUP($B154,Baseline!A$2:F$101,6,FALSE))</f>
        <v>#N/A</v>
      </c>
      <c r="V154" s="66">
        <f>IF($A154="","",IF(ISERROR(INDEX(InputData!$R:$R,MATCH(CONCATENATE($E154,"-1"),InputData!$AA:$AA,0)))=TRUE,0,INDEX(InputData!$R:$R,MATCH(CONCATENATE($E154,"-1"),InputData!$AA:$AA,0))))</f>
        <v>0</v>
      </c>
      <c r="W154" s="66">
        <f>IF($A154="","",IF(ISERROR(INDEX(InputData!$R:$R,MATCH(CONCATENATE($E154,"-2"),InputData!$AA:$AA,0)))=TRUE,0,INDEX(InputData!$R:$R,MATCH(CONCATENATE($E154,"-2"),InputData!$AA:$AA,0))))</f>
        <v>0</v>
      </c>
      <c r="X154" s="66">
        <f>IF($A154="","",IF(ISERROR(INDEX(InputData!$R:$R,MATCH(CONCATENATE($E154,"-3"),InputData!$AA:$AA,0)))=TRUE,0,INDEX(InputData!$R:$R,MATCH(CONCATENATE($E154,"-3"),InputData!$AA:$AA,0))))</f>
        <v>0</v>
      </c>
      <c r="Y154" s="66">
        <f>IF($A154="","",IF(ISERROR(INDEX(InputData!$R:$R,MATCH(CONCATENATE($E154,"-4"),InputData!$AA:$AA,0)))=TRUE,0,INDEX(InputData!$R:$R,MATCH(CONCATENATE($E154,"-4"),InputData!$AA:$AA,0))))</f>
        <v>0</v>
      </c>
      <c r="Z154" s="66">
        <f>IF($A154="","",IF(ISERROR(INDEX(InputData!$R:$R,MATCH(CONCATENATE($E154,"-5"),InputData!$AA:$AA,0)))=TRUE,0,INDEX(InputData!$R:$R,MATCH(CONCATENATE($E154,"-5"),InputData!$AA:$AA,0))))</f>
        <v>0</v>
      </c>
      <c r="AA154" s="66">
        <f>IF($A154="","",IF(ISERROR(INDEX(InputData!$R:$R,MATCH(CONCATENATE($E154,"-6"),InputData!$AA:$AA,0)))=TRUE,0,INDEX(InputData!$R:$R,MATCH(CONCATENATE($E154,"-6"),InputData!$AA:$AA,0))))</f>
        <v>0</v>
      </c>
      <c r="AB154" s="66">
        <f>IF($A154="","",IF(ISERROR(INDEX(InputData!$R:$R,MATCH(CONCATENATE($E154,"-7"),InputData!$AA:$AA,0)))=TRUE,0,INDEX(InputData!$R:$R,MATCH(CONCATENATE($E154,"-7"),InputData!$AA:$AA,0))))</f>
        <v>0</v>
      </c>
      <c r="AC154" s="66">
        <f>IF($A154="","",IF(ISERROR(INDEX(InputData!$R:$R,MATCH(CONCATENATE($E154,"-8"),InputData!$AA:$AA,0)))=TRUE,0,INDEX(InputData!$R:$R,MATCH(CONCATENATE($E154,"-8"),InputData!$AA:$AA,0))))</f>
        <v>0</v>
      </c>
      <c r="AD154" s="66">
        <f>IF($A154="","",IF(ISERROR(INDEX(InputData!$R:$R,MATCH(CONCATENATE($E154,"-9"),InputData!$AA:$AA,0)))=TRUE,0,INDEX(InputData!$R:$R,MATCH(CONCATENATE($E154,"-9"),InputData!$AA:$AA,0))))</f>
        <v>0</v>
      </c>
      <c r="AE154" s="66">
        <f>IF($A154="","",IF(ISERROR(INDEX(InputData!$R:$R,MATCH(CONCATENATE($E154,"-10"),InputData!$AA:$AA,0)))=TRUE,0,INDEX(InputData!$R:$R,MATCH(CONCATENATE($E154,"-10"),InputData!$AA:$AA,0))))</f>
        <v>0</v>
      </c>
      <c r="AF154" s="173">
        <f t="shared" si="10"/>
        <v>0</v>
      </c>
      <c r="AG154" s="168">
        <f t="shared" si="11"/>
        <v>0</v>
      </c>
    </row>
    <row r="155" spans="1:33" x14ac:dyDescent="0.25">
      <c r="A155" s="179" t="b">
        <f>IF(A154&lt;MAX(InputData!D:D),A154+1,IF(OR(A154="",A154=MAX(InputData!D:D)),""))</f>
        <v>0</v>
      </c>
      <c r="B155" s="4" t="e">
        <f>IF(A155="","",INDEX(InputData!K:K,MATCH($E155,InputData!$N:$N,0)))</f>
        <v>#N/A</v>
      </c>
      <c r="C155" s="3" t="e">
        <f>IF(A155="","",INDEX(InputData!L:L,MATCH($E155,InputData!$N:$N,0)))</f>
        <v>#N/A</v>
      </c>
      <c r="D155" s="3" t="e">
        <f>IF(A155="","",INDEX(InputData!M:M,MATCH($E155,InputData!$N:$N,0)))</f>
        <v>#N/A</v>
      </c>
      <c r="E155" s="3" t="str">
        <f>IF(A155="","",IF(ISERROR(VLOOKUP(A155,InputData!$D$2:$N$5001,11,FALSE))=TRUE,"",VLOOKUP(A155,InputData!$D$2:$N$5001,11,FALSE)))</f>
        <v/>
      </c>
      <c r="F155" s="58" t="str">
        <f>IF(H155="","",1*ISERROR(VLOOKUP(H155,H$1:H154,1,FALSE)))</f>
        <v/>
      </c>
      <c r="G155" s="58" t="str">
        <f>IF(F155=0,0,IF(F155="","",SUM(F$2:F155)))</f>
        <v/>
      </c>
      <c r="H155" s="144" t="str">
        <f t="shared" si="8"/>
        <v/>
      </c>
      <c r="I155" s="3">
        <f t="array" ref="I155">IF(A155="","",MAX(IF(InputData!$N$2:$N$5001=E155,InputData!$O$2:$O$5001)))</f>
        <v>0</v>
      </c>
      <c r="J155" s="146">
        <f>IF(A155="","",COUNTIF(InputData!N:N,E155))</f>
        <v>1048575</v>
      </c>
      <c r="K155" s="145" t="e">
        <f>IF($B155="","",VLOOKUP($B155,Baseline!A$2:F$101,4,FALSE))</f>
        <v>#N/A</v>
      </c>
      <c r="L155" s="58">
        <f t="array" ref="L155">IF($A155="","",MAX(IF(InputData!$N$2:$N$5001=$E155,InputData!W$2:W$5001)))</f>
        <v>0</v>
      </c>
      <c r="M155" s="58">
        <f t="array" ref="M155">IF($A155="","",MAX(IF(InputData!$N$2:$N$5001=$E155,InputData!X$2:X$5001)))</f>
        <v>0</v>
      </c>
      <c r="N155" s="58">
        <f t="array" ref="N155">IF($A155="","",MAX(IF(InputData!$N$2:$N$5001=$E155,InputData!Y$2:Y$5001)))</f>
        <v>0</v>
      </c>
      <c r="O155" s="58">
        <f t="array" ref="O155">IF($A155="","",MAX(IF(InputData!$N$2:$N$5001=$E155,InputData!Z$2:Z$5001)))</f>
        <v>0</v>
      </c>
      <c r="P155" s="146">
        <f t="shared" si="9"/>
        <v>0</v>
      </c>
      <c r="Q155" s="163" t="e">
        <f>IF($B155="","",VLOOKUP($B155,Baseline!A$2:F$101,5,FALSE))</f>
        <v>#N/A</v>
      </c>
      <c r="R155" s="6">
        <f t="array" ref="R155">IF($A155="","",SUM(IF(InputData!$N$2:$N$5001=$E155,InputData!$Q$2:$Q$5001))/COUNTIF(InputData!$N$2:$N$5001,$E155))</f>
        <v>0</v>
      </c>
      <c r="S155" s="6">
        <f t="array" ref="S155">IF($A155="","",IF(ISERROR(STDEV(IF(InputData!$N$2:$N$5001=$E155,InputData!$Q$2:$Q$5001))),"",STDEV(IF(InputData!$N$2:$N$5001=$E155,InputData!$Q$2:$Q$5001))))</f>
        <v>0</v>
      </c>
      <c r="T155" s="164">
        <f t="array" ref="T155">IF($A155="","",IF(ISERROR(STDEV(IF(InputData!$G$2:$G$5001=$H155,InputData!$Q$2:$Q$5001))),"",STDEV(IF(InputData!$G$2:$G$5001=$H155,InputData!$Q$2:$Q$5001))))</f>
        <v>0</v>
      </c>
      <c r="U155" s="172" t="e">
        <f>IF($B155="","",VLOOKUP($B155,Baseline!A$2:F$101,6,FALSE))</f>
        <v>#N/A</v>
      </c>
      <c r="V155" s="66">
        <f>IF($A155="","",IF(ISERROR(INDEX(InputData!$R:$R,MATCH(CONCATENATE($E155,"-1"),InputData!$AA:$AA,0)))=TRUE,0,INDEX(InputData!$R:$R,MATCH(CONCATENATE($E155,"-1"),InputData!$AA:$AA,0))))</f>
        <v>0</v>
      </c>
      <c r="W155" s="66">
        <f>IF($A155="","",IF(ISERROR(INDEX(InputData!$R:$R,MATCH(CONCATENATE($E155,"-2"),InputData!$AA:$AA,0)))=TRUE,0,INDEX(InputData!$R:$R,MATCH(CONCATENATE($E155,"-2"),InputData!$AA:$AA,0))))</f>
        <v>0</v>
      </c>
      <c r="X155" s="66">
        <f>IF($A155="","",IF(ISERROR(INDEX(InputData!$R:$R,MATCH(CONCATENATE($E155,"-3"),InputData!$AA:$AA,0)))=TRUE,0,INDEX(InputData!$R:$R,MATCH(CONCATENATE($E155,"-3"),InputData!$AA:$AA,0))))</f>
        <v>0</v>
      </c>
      <c r="Y155" s="66">
        <f>IF($A155="","",IF(ISERROR(INDEX(InputData!$R:$R,MATCH(CONCATENATE($E155,"-4"),InputData!$AA:$AA,0)))=TRUE,0,INDEX(InputData!$R:$R,MATCH(CONCATENATE($E155,"-4"),InputData!$AA:$AA,0))))</f>
        <v>0</v>
      </c>
      <c r="Z155" s="66">
        <f>IF($A155="","",IF(ISERROR(INDEX(InputData!$R:$R,MATCH(CONCATENATE($E155,"-5"),InputData!$AA:$AA,0)))=TRUE,0,INDEX(InputData!$R:$R,MATCH(CONCATENATE($E155,"-5"),InputData!$AA:$AA,0))))</f>
        <v>0</v>
      </c>
      <c r="AA155" s="66">
        <f>IF($A155="","",IF(ISERROR(INDEX(InputData!$R:$R,MATCH(CONCATENATE($E155,"-6"),InputData!$AA:$AA,0)))=TRUE,0,INDEX(InputData!$R:$R,MATCH(CONCATENATE($E155,"-6"),InputData!$AA:$AA,0))))</f>
        <v>0</v>
      </c>
      <c r="AB155" s="66">
        <f>IF($A155="","",IF(ISERROR(INDEX(InputData!$R:$R,MATCH(CONCATENATE($E155,"-7"),InputData!$AA:$AA,0)))=TRUE,0,INDEX(InputData!$R:$R,MATCH(CONCATENATE($E155,"-7"),InputData!$AA:$AA,0))))</f>
        <v>0</v>
      </c>
      <c r="AC155" s="66">
        <f>IF($A155="","",IF(ISERROR(INDEX(InputData!$R:$R,MATCH(CONCATENATE($E155,"-8"),InputData!$AA:$AA,0)))=TRUE,0,INDEX(InputData!$R:$R,MATCH(CONCATENATE($E155,"-8"),InputData!$AA:$AA,0))))</f>
        <v>0</v>
      </c>
      <c r="AD155" s="66">
        <f>IF($A155="","",IF(ISERROR(INDEX(InputData!$R:$R,MATCH(CONCATENATE($E155,"-9"),InputData!$AA:$AA,0)))=TRUE,0,INDEX(InputData!$R:$R,MATCH(CONCATENATE($E155,"-9"),InputData!$AA:$AA,0))))</f>
        <v>0</v>
      </c>
      <c r="AE155" s="66">
        <f>IF($A155="","",IF(ISERROR(INDEX(InputData!$R:$R,MATCH(CONCATENATE($E155,"-10"),InputData!$AA:$AA,0)))=TRUE,0,INDEX(InputData!$R:$R,MATCH(CONCATENATE($E155,"-10"),InputData!$AA:$AA,0))))</f>
        <v>0</v>
      </c>
      <c r="AF155" s="173">
        <f t="shared" si="10"/>
        <v>0</v>
      </c>
      <c r="AG155" s="168">
        <f t="shared" si="11"/>
        <v>0</v>
      </c>
    </row>
    <row r="156" spans="1:33" x14ac:dyDescent="0.25">
      <c r="A156" s="179" t="b">
        <f>IF(A155&lt;MAX(InputData!D:D),A155+1,IF(OR(A155="",A155=MAX(InputData!D:D)),""))</f>
        <v>0</v>
      </c>
      <c r="B156" s="4" t="e">
        <f>IF(A156="","",INDEX(InputData!K:K,MATCH($E156,InputData!$N:$N,0)))</f>
        <v>#N/A</v>
      </c>
      <c r="C156" s="3" t="e">
        <f>IF(A156="","",INDEX(InputData!L:L,MATCH($E156,InputData!$N:$N,0)))</f>
        <v>#N/A</v>
      </c>
      <c r="D156" s="3" t="e">
        <f>IF(A156="","",INDEX(InputData!M:M,MATCH($E156,InputData!$N:$N,0)))</f>
        <v>#N/A</v>
      </c>
      <c r="E156" s="3" t="str">
        <f>IF(A156="","",IF(ISERROR(VLOOKUP(A156,InputData!$D$2:$N$5001,11,FALSE))=TRUE,"",VLOOKUP(A156,InputData!$D$2:$N$5001,11,FALSE)))</f>
        <v/>
      </c>
      <c r="F156" s="58" t="str">
        <f>IF(H156="","",1*ISERROR(VLOOKUP(H156,H$1:H155,1,FALSE)))</f>
        <v/>
      </c>
      <c r="G156" s="58" t="str">
        <f>IF(F156=0,0,IF(F156="","",SUM(F$2:F156)))</f>
        <v/>
      </c>
      <c r="H156" s="144" t="str">
        <f t="shared" si="8"/>
        <v/>
      </c>
      <c r="I156" s="3">
        <f t="array" ref="I156">IF(A156="","",MAX(IF(InputData!$N$2:$N$5001=E156,InputData!$O$2:$O$5001)))</f>
        <v>0</v>
      </c>
      <c r="J156" s="146">
        <f>IF(A156="","",COUNTIF(InputData!N:N,E156))</f>
        <v>1048575</v>
      </c>
      <c r="K156" s="145" t="e">
        <f>IF($B156="","",VLOOKUP($B156,Baseline!A$2:F$101,4,FALSE))</f>
        <v>#N/A</v>
      </c>
      <c r="L156" s="58">
        <f t="array" ref="L156">IF($A156="","",MAX(IF(InputData!$N$2:$N$5001=$E156,InputData!W$2:W$5001)))</f>
        <v>0</v>
      </c>
      <c r="M156" s="58">
        <f t="array" ref="M156">IF($A156="","",MAX(IF(InputData!$N$2:$N$5001=$E156,InputData!X$2:X$5001)))</f>
        <v>0</v>
      </c>
      <c r="N156" s="58">
        <f t="array" ref="N156">IF($A156="","",MAX(IF(InputData!$N$2:$N$5001=$E156,InputData!Y$2:Y$5001)))</f>
        <v>0</v>
      </c>
      <c r="O156" s="58">
        <f t="array" ref="O156">IF($A156="","",MAX(IF(InputData!$N$2:$N$5001=$E156,InputData!Z$2:Z$5001)))</f>
        <v>0</v>
      </c>
      <c r="P156" s="146">
        <f t="shared" si="9"/>
        <v>0</v>
      </c>
      <c r="Q156" s="163" t="e">
        <f>IF($B156="","",VLOOKUP($B156,Baseline!A$2:F$101,5,FALSE))</f>
        <v>#N/A</v>
      </c>
      <c r="R156" s="6">
        <f t="array" ref="R156">IF($A156="","",SUM(IF(InputData!$N$2:$N$5001=$E156,InputData!$Q$2:$Q$5001))/COUNTIF(InputData!$N$2:$N$5001,$E156))</f>
        <v>0</v>
      </c>
      <c r="S156" s="6">
        <f t="array" ref="S156">IF($A156="","",IF(ISERROR(STDEV(IF(InputData!$N$2:$N$5001=$E156,InputData!$Q$2:$Q$5001))),"",STDEV(IF(InputData!$N$2:$N$5001=$E156,InputData!$Q$2:$Q$5001))))</f>
        <v>0</v>
      </c>
      <c r="T156" s="164">
        <f t="array" ref="T156">IF($A156="","",IF(ISERROR(STDEV(IF(InputData!$G$2:$G$5001=$H156,InputData!$Q$2:$Q$5001))),"",STDEV(IF(InputData!$G$2:$G$5001=$H156,InputData!$Q$2:$Q$5001))))</f>
        <v>0</v>
      </c>
      <c r="U156" s="172" t="e">
        <f>IF($B156="","",VLOOKUP($B156,Baseline!A$2:F$101,6,FALSE))</f>
        <v>#N/A</v>
      </c>
      <c r="V156" s="66">
        <f>IF($A156="","",IF(ISERROR(INDEX(InputData!$R:$R,MATCH(CONCATENATE($E156,"-1"),InputData!$AA:$AA,0)))=TRUE,0,INDEX(InputData!$R:$R,MATCH(CONCATENATE($E156,"-1"),InputData!$AA:$AA,0))))</f>
        <v>0</v>
      </c>
      <c r="W156" s="66">
        <f>IF($A156="","",IF(ISERROR(INDEX(InputData!$R:$R,MATCH(CONCATENATE($E156,"-2"),InputData!$AA:$AA,0)))=TRUE,0,INDEX(InputData!$R:$R,MATCH(CONCATENATE($E156,"-2"),InputData!$AA:$AA,0))))</f>
        <v>0</v>
      </c>
      <c r="X156" s="66">
        <f>IF($A156="","",IF(ISERROR(INDEX(InputData!$R:$R,MATCH(CONCATENATE($E156,"-3"),InputData!$AA:$AA,0)))=TRUE,0,INDEX(InputData!$R:$R,MATCH(CONCATENATE($E156,"-3"),InputData!$AA:$AA,0))))</f>
        <v>0</v>
      </c>
      <c r="Y156" s="66">
        <f>IF($A156="","",IF(ISERROR(INDEX(InputData!$R:$R,MATCH(CONCATENATE($E156,"-4"),InputData!$AA:$AA,0)))=TRUE,0,INDEX(InputData!$R:$R,MATCH(CONCATENATE($E156,"-4"),InputData!$AA:$AA,0))))</f>
        <v>0</v>
      </c>
      <c r="Z156" s="66">
        <f>IF($A156="","",IF(ISERROR(INDEX(InputData!$R:$R,MATCH(CONCATENATE($E156,"-5"),InputData!$AA:$AA,0)))=TRUE,0,INDEX(InputData!$R:$R,MATCH(CONCATENATE($E156,"-5"),InputData!$AA:$AA,0))))</f>
        <v>0</v>
      </c>
      <c r="AA156" s="66">
        <f>IF($A156="","",IF(ISERROR(INDEX(InputData!$R:$R,MATCH(CONCATENATE($E156,"-6"),InputData!$AA:$AA,0)))=TRUE,0,INDEX(InputData!$R:$R,MATCH(CONCATENATE($E156,"-6"),InputData!$AA:$AA,0))))</f>
        <v>0</v>
      </c>
      <c r="AB156" s="66">
        <f>IF($A156="","",IF(ISERROR(INDEX(InputData!$R:$R,MATCH(CONCATENATE($E156,"-7"),InputData!$AA:$AA,0)))=TRUE,0,INDEX(InputData!$R:$R,MATCH(CONCATENATE($E156,"-7"),InputData!$AA:$AA,0))))</f>
        <v>0</v>
      </c>
      <c r="AC156" s="66">
        <f>IF($A156="","",IF(ISERROR(INDEX(InputData!$R:$R,MATCH(CONCATENATE($E156,"-8"),InputData!$AA:$AA,0)))=TRUE,0,INDEX(InputData!$R:$R,MATCH(CONCATENATE($E156,"-8"),InputData!$AA:$AA,0))))</f>
        <v>0</v>
      </c>
      <c r="AD156" s="66">
        <f>IF($A156="","",IF(ISERROR(INDEX(InputData!$R:$R,MATCH(CONCATENATE($E156,"-9"),InputData!$AA:$AA,0)))=TRUE,0,INDEX(InputData!$R:$R,MATCH(CONCATENATE($E156,"-9"),InputData!$AA:$AA,0))))</f>
        <v>0</v>
      </c>
      <c r="AE156" s="66">
        <f>IF($A156="","",IF(ISERROR(INDEX(InputData!$R:$R,MATCH(CONCATENATE($E156,"-10"),InputData!$AA:$AA,0)))=TRUE,0,INDEX(InputData!$R:$R,MATCH(CONCATENATE($E156,"-10"),InputData!$AA:$AA,0))))</f>
        <v>0</v>
      </c>
      <c r="AF156" s="173">
        <f t="shared" si="10"/>
        <v>0</v>
      </c>
      <c r="AG156" s="168">
        <f t="shared" si="11"/>
        <v>0</v>
      </c>
    </row>
    <row r="157" spans="1:33" x14ac:dyDescent="0.25">
      <c r="A157" s="179" t="b">
        <f>IF(A156&lt;MAX(InputData!D:D),A156+1,IF(OR(A156="",A156=MAX(InputData!D:D)),""))</f>
        <v>0</v>
      </c>
      <c r="B157" s="4" t="e">
        <f>IF(A157="","",INDEX(InputData!K:K,MATCH($E157,InputData!$N:$N,0)))</f>
        <v>#N/A</v>
      </c>
      <c r="C157" s="3" t="e">
        <f>IF(A157="","",INDEX(InputData!L:L,MATCH($E157,InputData!$N:$N,0)))</f>
        <v>#N/A</v>
      </c>
      <c r="D157" s="3" t="e">
        <f>IF(A157="","",INDEX(InputData!M:M,MATCH($E157,InputData!$N:$N,0)))</f>
        <v>#N/A</v>
      </c>
      <c r="E157" s="3" t="str">
        <f>IF(A157="","",IF(ISERROR(VLOOKUP(A157,InputData!$D$2:$N$5001,11,FALSE))=TRUE,"",VLOOKUP(A157,InputData!$D$2:$N$5001,11,FALSE)))</f>
        <v/>
      </c>
      <c r="F157" s="58" t="str">
        <f>IF(H157="","",1*ISERROR(VLOOKUP(H157,H$1:H156,1,FALSE)))</f>
        <v/>
      </c>
      <c r="G157" s="58" t="str">
        <f>IF(F157=0,0,IF(F157="","",SUM(F$2:F157)))</f>
        <v/>
      </c>
      <c r="H157" s="144" t="str">
        <f t="shared" si="8"/>
        <v/>
      </c>
      <c r="I157" s="3">
        <f t="array" ref="I157">IF(A157="","",MAX(IF(InputData!$N$2:$N$5001=E157,InputData!$O$2:$O$5001)))</f>
        <v>0</v>
      </c>
      <c r="J157" s="146">
        <f>IF(A157="","",COUNTIF(InputData!N:N,E157))</f>
        <v>1048575</v>
      </c>
      <c r="K157" s="145" t="e">
        <f>IF($B157="","",VLOOKUP($B157,Baseline!A$2:F$101,4,FALSE))</f>
        <v>#N/A</v>
      </c>
      <c r="L157" s="58">
        <f t="array" ref="L157">IF($A157="","",MAX(IF(InputData!$N$2:$N$5001=$E157,InputData!W$2:W$5001)))</f>
        <v>0</v>
      </c>
      <c r="M157" s="58">
        <f t="array" ref="M157">IF($A157="","",MAX(IF(InputData!$N$2:$N$5001=$E157,InputData!X$2:X$5001)))</f>
        <v>0</v>
      </c>
      <c r="N157" s="58">
        <f t="array" ref="N157">IF($A157="","",MAX(IF(InputData!$N$2:$N$5001=$E157,InputData!Y$2:Y$5001)))</f>
        <v>0</v>
      </c>
      <c r="O157" s="58">
        <f t="array" ref="O157">IF($A157="","",MAX(IF(InputData!$N$2:$N$5001=$E157,InputData!Z$2:Z$5001)))</f>
        <v>0</v>
      </c>
      <c r="P157" s="146">
        <f t="shared" si="9"/>
        <v>0</v>
      </c>
      <c r="Q157" s="163" t="e">
        <f>IF($B157="","",VLOOKUP($B157,Baseline!A$2:F$101,5,FALSE))</f>
        <v>#N/A</v>
      </c>
      <c r="R157" s="6">
        <f t="array" ref="R157">IF($A157="","",SUM(IF(InputData!$N$2:$N$5001=$E157,InputData!$Q$2:$Q$5001))/COUNTIF(InputData!$N$2:$N$5001,$E157))</f>
        <v>0</v>
      </c>
      <c r="S157" s="6">
        <f t="array" ref="S157">IF($A157="","",IF(ISERROR(STDEV(IF(InputData!$N$2:$N$5001=$E157,InputData!$Q$2:$Q$5001))),"",STDEV(IF(InputData!$N$2:$N$5001=$E157,InputData!$Q$2:$Q$5001))))</f>
        <v>0</v>
      </c>
      <c r="T157" s="164">
        <f t="array" ref="T157">IF($A157="","",IF(ISERROR(STDEV(IF(InputData!$G$2:$G$5001=$H157,InputData!$Q$2:$Q$5001))),"",STDEV(IF(InputData!$G$2:$G$5001=$H157,InputData!$Q$2:$Q$5001))))</f>
        <v>0</v>
      </c>
      <c r="U157" s="172" t="e">
        <f>IF($B157="","",VLOOKUP($B157,Baseline!A$2:F$101,6,FALSE))</f>
        <v>#N/A</v>
      </c>
      <c r="V157" s="66">
        <f>IF($A157="","",IF(ISERROR(INDEX(InputData!$R:$R,MATCH(CONCATENATE($E157,"-1"),InputData!$AA:$AA,0)))=TRUE,0,INDEX(InputData!$R:$R,MATCH(CONCATENATE($E157,"-1"),InputData!$AA:$AA,0))))</f>
        <v>0</v>
      </c>
      <c r="W157" s="66">
        <f>IF($A157="","",IF(ISERROR(INDEX(InputData!$R:$R,MATCH(CONCATENATE($E157,"-2"),InputData!$AA:$AA,0)))=TRUE,0,INDEX(InputData!$R:$R,MATCH(CONCATENATE($E157,"-2"),InputData!$AA:$AA,0))))</f>
        <v>0</v>
      </c>
      <c r="X157" s="66">
        <f>IF($A157="","",IF(ISERROR(INDEX(InputData!$R:$R,MATCH(CONCATENATE($E157,"-3"),InputData!$AA:$AA,0)))=TRUE,0,INDEX(InputData!$R:$R,MATCH(CONCATENATE($E157,"-3"),InputData!$AA:$AA,0))))</f>
        <v>0</v>
      </c>
      <c r="Y157" s="66">
        <f>IF($A157="","",IF(ISERROR(INDEX(InputData!$R:$R,MATCH(CONCATENATE($E157,"-4"),InputData!$AA:$AA,0)))=TRUE,0,INDEX(InputData!$R:$R,MATCH(CONCATENATE($E157,"-4"),InputData!$AA:$AA,0))))</f>
        <v>0</v>
      </c>
      <c r="Z157" s="66">
        <f>IF($A157="","",IF(ISERROR(INDEX(InputData!$R:$R,MATCH(CONCATENATE($E157,"-5"),InputData!$AA:$AA,0)))=TRUE,0,INDEX(InputData!$R:$R,MATCH(CONCATENATE($E157,"-5"),InputData!$AA:$AA,0))))</f>
        <v>0</v>
      </c>
      <c r="AA157" s="66">
        <f>IF($A157="","",IF(ISERROR(INDEX(InputData!$R:$R,MATCH(CONCATENATE($E157,"-6"),InputData!$AA:$AA,0)))=TRUE,0,INDEX(InputData!$R:$R,MATCH(CONCATENATE($E157,"-6"),InputData!$AA:$AA,0))))</f>
        <v>0</v>
      </c>
      <c r="AB157" s="66">
        <f>IF($A157="","",IF(ISERROR(INDEX(InputData!$R:$R,MATCH(CONCATENATE($E157,"-7"),InputData!$AA:$AA,0)))=TRUE,0,INDEX(InputData!$R:$R,MATCH(CONCATENATE($E157,"-7"),InputData!$AA:$AA,0))))</f>
        <v>0</v>
      </c>
      <c r="AC157" s="66">
        <f>IF($A157="","",IF(ISERROR(INDEX(InputData!$R:$R,MATCH(CONCATENATE($E157,"-8"),InputData!$AA:$AA,0)))=TRUE,0,INDEX(InputData!$R:$R,MATCH(CONCATENATE($E157,"-8"),InputData!$AA:$AA,0))))</f>
        <v>0</v>
      </c>
      <c r="AD157" s="66">
        <f>IF($A157="","",IF(ISERROR(INDEX(InputData!$R:$R,MATCH(CONCATENATE($E157,"-9"),InputData!$AA:$AA,0)))=TRUE,0,INDEX(InputData!$R:$R,MATCH(CONCATENATE($E157,"-9"),InputData!$AA:$AA,0))))</f>
        <v>0</v>
      </c>
      <c r="AE157" s="66">
        <f>IF($A157="","",IF(ISERROR(INDEX(InputData!$R:$R,MATCH(CONCATENATE($E157,"-10"),InputData!$AA:$AA,0)))=TRUE,0,INDEX(InputData!$R:$R,MATCH(CONCATENATE($E157,"-10"),InputData!$AA:$AA,0))))</f>
        <v>0</v>
      </c>
      <c r="AF157" s="173">
        <f t="shared" si="10"/>
        <v>0</v>
      </c>
      <c r="AG157" s="168">
        <f t="shared" si="11"/>
        <v>0</v>
      </c>
    </row>
    <row r="158" spans="1:33" x14ac:dyDescent="0.25">
      <c r="A158" s="179" t="b">
        <f>IF(A157&lt;MAX(InputData!D:D),A157+1,IF(OR(A157="",A157=MAX(InputData!D:D)),""))</f>
        <v>0</v>
      </c>
      <c r="B158" s="4" t="e">
        <f>IF(A158="","",INDEX(InputData!K:K,MATCH($E158,InputData!$N:$N,0)))</f>
        <v>#N/A</v>
      </c>
      <c r="C158" s="3" t="e">
        <f>IF(A158="","",INDEX(InputData!L:L,MATCH($E158,InputData!$N:$N,0)))</f>
        <v>#N/A</v>
      </c>
      <c r="D158" s="3" t="e">
        <f>IF(A158="","",INDEX(InputData!M:M,MATCH($E158,InputData!$N:$N,0)))</f>
        <v>#N/A</v>
      </c>
      <c r="E158" s="3" t="str">
        <f>IF(A158="","",IF(ISERROR(VLOOKUP(A158,InputData!$D$2:$N$5001,11,FALSE))=TRUE,"",VLOOKUP(A158,InputData!$D$2:$N$5001,11,FALSE)))</f>
        <v/>
      </c>
      <c r="F158" s="58" t="str">
        <f>IF(H158="","",1*ISERROR(VLOOKUP(H158,H$1:H157,1,FALSE)))</f>
        <v/>
      </c>
      <c r="G158" s="58" t="str">
        <f>IF(F158=0,0,IF(F158="","",SUM(F$2:F158)))</f>
        <v/>
      </c>
      <c r="H158" s="144" t="str">
        <f t="shared" si="8"/>
        <v/>
      </c>
      <c r="I158" s="3">
        <f t="array" ref="I158">IF(A158="","",MAX(IF(InputData!$N$2:$N$5001=E158,InputData!$O$2:$O$5001)))</f>
        <v>0</v>
      </c>
      <c r="J158" s="146">
        <f>IF(A158="","",COUNTIF(InputData!N:N,E158))</f>
        <v>1048575</v>
      </c>
      <c r="K158" s="145" t="e">
        <f>IF($B158="","",VLOOKUP($B158,Baseline!A$2:F$101,4,FALSE))</f>
        <v>#N/A</v>
      </c>
      <c r="L158" s="58">
        <f t="array" ref="L158">IF($A158="","",MAX(IF(InputData!$N$2:$N$5001=$E158,InputData!W$2:W$5001)))</f>
        <v>0</v>
      </c>
      <c r="M158" s="58">
        <f t="array" ref="M158">IF($A158="","",MAX(IF(InputData!$N$2:$N$5001=$E158,InputData!X$2:X$5001)))</f>
        <v>0</v>
      </c>
      <c r="N158" s="58">
        <f t="array" ref="N158">IF($A158="","",MAX(IF(InputData!$N$2:$N$5001=$E158,InputData!Y$2:Y$5001)))</f>
        <v>0</v>
      </c>
      <c r="O158" s="58">
        <f t="array" ref="O158">IF($A158="","",MAX(IF(InputData!$N$2:$N$5001=$E158,InputData!Z$2:Z$5001)))</f>
        <v>0</v>
      </c>
      <c r="P158" s="146">
        <f t="shared" si="9"/>
        <v>0</v>
      </c>
      <c r="Q158" s="163" t="e">
        <f>IF($B158="","",VLOOKUP($B158,Baseline!A$2:F$101,5,FALSE))</f>
        <v>#N/A</v>
      </c>
      <c r="R158" s="6">
        <f t="array" ref="R158">IF($A158="","",SUM(IF(InputData!$N$2:$N$5001=$E158,InputData!$Q$2:$Q$5001))/COUNTIF(InputData!$N$2:$N$5001,$E158))</f>
        <v>0</v>
      </c>
      <c r="S158" s="6">
        <f t="array" ref="S158">IF($A158="","",IF(ISERROR(STDEV(IF(InputData!$N$2:$N$5001=$E158,InputData!$Q$2:$Q$5001))),"",STDEV(IF(InputData!$N$2:$N$5001=$E158,InputData!$Q$2:$Q$5001))))</f>
        <v>0</v>
      </c>
      <c r="T158" s="164">
        <f t="array" ref="T158">IF($A158="","",IF(ISERROR(STDEV(IF(InputData!$G$2:$G$5001=$H158,InputData!$Q$2:$Q$5001))),"",STDEV(IF(InputData!$G$2:$G$5001=$H158,InputData!$Q$2:$Q$5001))))</f>
        <v>0</v>
      </c>
      <c r="U158" s="172" t="e">
        <f>IF($B158="","",VLOOKUP($B158,Baseline!A$2:F$101,6,FALSE))</f>
        <v>#N/A</v>
      </c>
      <c r="V158" s="66">
        <f>IF($A158="","",IF(ISERROR(INDEX(InputData!$R:$R,MATCH(CONCATENATE($E158,"-1"),InputData!$AA:$AA,0)))=TRUE,0,INDEX(InputData!$R:$R,MATCH(CONCATENATE($E158,"-1"),InputData!$AA:$AA,0))))</f>
        <v>0</v>
      </c>
      <c r="W158" s="66">
        <f>IF($A158="","",IF(ISERROR(INDEX(InputData!$R:$R,MATCH(CONCATENATE($E158,"-2"),InputData!$AA:$AA,0)))=TRUE,0,INDEX(InputData!$R:$R,MATCH(CONCATENATE($E158,"-2"),InputData!$AA:$AA,0))))</f>
        <v>0</v>
      </c>
      <c r="X158" s="66">
        <f>IF($A158="","",IF(ISERROR(INDEX(InputData!$R:$R,MATCH(CONCATENATE($E158,"-3"),InputData!$AA:$AA,0)))=TRUE,0,INDEX(InputData!$R:$R,MATCH(CONCATENATE($E158,"-3"),InputData!$AA:$AA,0))))</f>
        <v>0</v>
      </c>
      <c r="Y158" s="66">
        <f>IF($A158="","",IF(ISERROR(INDEX(InputData!$R:$R,MATCH(CONCATENATE($E158,"-4"),InputData!$AA:$AA,0)))=TRUE,0,INDEX(InputData!$R:$R,MATCH(CONCATENATE($E158,"-4"),InputData!$AA:$AA,0))))</f>
        <v>0</v>
      </c>
      <c r="Z158" s="66">
        <f>IF($A158="","",IF(ISERROR(INDEX(InputData!$R:$R,MATCH(CONCATENATE($E158,"-5"),InputData!$AA:$AA,0)))=TRUE,0,INDEX(InputData!$R:$R,MATCH(CONCATENATE($E158,"-5"),InputData!$AA:$AA,0))))</f>
        <v>0</v>
      </c>
      <c r="AA158" s="66">
        <f>IF($A158="","",IF(ISERROR(INDEX(InputData!$R:$R,MATCH(CONCATENATE($E158,"-6"),InputData!$AA:$AA,0)))=TRUE,0,INDEX(InputData!$R:$R,MATCH(CONCATENATE($E158,"-6"),InputData!$AA:$AA,0))))</f>
        <v>0</v>
      </c>
      <c r="AB158" s="66">
        <f>IF($A158="","",IF(ISERROR(INDEX(InputData!$R:$R,MATCH(CONCATENATE($E158,"-7"),InputData!$AA:$AA,0)))=TRUE,0,INDEX(InputData!$R:$R,MATCH(CONCATENATE($E158,"-7"),InputData!$AA:$AA,0))))</f>
        <v>0</v>
      </c>
      <c r="AC158" s="66">
        <f>IF($A158="","",IF(ISERROR(INDEX(InputData!$R:$R,MATCH(CONCATENATE($E158,"-8"),InputData!$AA:$AA,0)))=TRUE,0,INDEX(InputData!$R:$R,MATCH(CONCATENATE($E158,"-8"),InputData!$AA:$AA,0))))</f>
        <v>0</v>
      </c>
      <c r="AD158" s="66">
        <f>IF($A158="","",IF(ISERROR(INDEX(InputData!$R:$R,MATCH(CONCATENATE($E158,"-9"),InputData!$AA:$AA,0)))=TRUE,0,INDEX(InputData!$R:$R,MATCH(CONCATENATE($E158,"-9"),InputData!$AA:$AA,0))))</f>
        <v>0</v>
      </c>
      <c r="AE158" s="66">
        <f>IF($A158="","",IF(ISERROR(INDEX(InputData!$R:$R,MATCH(CONCATENATE($E158,"-10"),InputData!$AA:$AA,0)))=TRUE,0,INDEX(InputData!$R:$R,MATCH(CONCATENATE($E158,"-10"),InputData!$AA:$AA,0))))</f>
        <v>0</v>
      </c>
      <c r="AF158" s="173">
        <f t="shared" si="10"/>
        <v>0</v>
      </c>
      <c r="AG158" s="168">
        <f t="shared" si="11"/>
        <v>0</v>
      </c>
    </row>
    <row r="159" spans="1:33" x14ac:dyDescent="0.25">
      <c r="A159" s="179" t="b">
        <f>IF(A158&lt;MAX(InputData!D:D),A158+1,IF(OR(A158="",A158=MAX(InputData!D:D)),""))</f>
        <v>0</v>
      </c>
      <c r="B159" s="4" t="e">
        <f>IF(A159="","",INDEX(InputData!K:K,MATCH($E159,InputData!$N:$N,0)))</f>
        <v>#N/A</v>
      </c>
      <c r="C159" s="3" t="e">
        <f>IF(A159="","",INDEX(InputData!L:L,MATCH($E159,InputData!$N:$N,0)))</f>
        <v>#N/A</v>
      </c>
      <c r="D159" s="3" t="e">
        <f>IF(A159="","",INDEX(InputData!M:M,MATCH($E159,InputData!$N:$N,0)))</f>
        <v>#N/A</v>
      </c>
      <c r="E159" s="3" t="str">
        <f>IF(A159="","",IF(ISERROR(VLOOKUP(A159,InputData!$D$2:$N$5001,11,FALSE))=TRUE,"",VLOOKUP(A159,InputData!$D$2:$N$5001,11,FALSE)))</f>
        <v/>
      </c>
      <c r="F159" s="58" t="str">
        <f>IF(H159="","",1*ISERROR(VLOOKUP(H159,H$1:H158,1,FALSE)))</f>
        <v/>
      </c>
      <c r="G159" s="58" t="str">
        <f>IF(F159=0,0,IF(F159="","",SUM(F$2:F159)))</f>
        <v/>
      </c>
      <c r="H159" s="144" t="str">
        <f t="shared" si="8"/>
        <v/>
      </c>
      <c r="I159" s="3">
        <f t="array" ref="I159">IF(A159="","",MAX(IF(InputData!$N$2:$N$5001=E159,InputData!$O$2:$O$5001)))</f>
        <v>0</v>
      </c>
      <c r="J159" s="146">
        <f>IF(A159="","",COUNTIF(InputData!N:N,E159))</f>
        <v>1048575</v>
      </c>
      <c r="K159" s="145" t="e">
        <f>IF($B159="","",VLOOKUP($B159,Baseline!A$2:F$101,4,FALSE))</f>
        <v>#N/A</v>
      </c>
      <c r="L159" s="58">
        <f t="array" ref="L159">IF($A159="","",MAX(IF(InputData!$N$2:$N$5001=$E159,InputData!W$2:W$5001)))</f>
        <v>0</v>
      </c>
      <c r="M159" s="58">
        <f t="array" ref="M159">IF($A159="","",MAX(IF(InputData!$N$2:$N$5001=$E159,InputData!X$2:X$5001)))</f>
        <v>0</v>
      </c>
      <c r="N159" s="58">
        <f t="array" ref="N159">IF($A159="","",MAX(IF(InputData!$N$2:$N$5001=$E159,InputData!Y$2:Y$5001)))</f>
        <v>0</v>
      </c>
      <c r="O159" s="58">
        <f t="array" ref="O159">IF($A159="","",MAX(IF(InputData!$N$2:$N$5001=$E159,InputData!Z$2:Z$5001)))</f>
        <v>0</v>
      </c>
      <c r="P159" s="146">
        <f t="shared" si="9"/>
        <v>0</v>
      </c>
      <c r="Q159" s="163" t="e">
        <f>IF($B159="","",VLOOKUP($B159,Baseline!A$2:F$101,5,FALSE))</f>
        <v>#N/A</v>
      </c>
      <c r="R159" s="6">
        <f t="array" ref="R159">IF($A159="","",SUM(IF(InputData!$N$2:$N$5001=$E159,InputData!$Q$2:$Q$5001))/COUNTIF(InputData!$N$2:$N$5001,$E159))</f>
        <v>0</v>
      </c>
      <c r="S159" s="6">
        <f t="array" ref="S159">IF($A159="","",IF(ISERROR(STDEV(IF(InputData!$N$2:$N$5001=$E159,InputData!$Q$2:$Q$5001))),"",STDEV(IF(InputData!$N$2:$N$5001=$E159,InputData!$Q$2:$Q$5001))))</f>
        <v>0</v>
      </c>
      <c r="T159" s="164">
        <f t="array" ref="T159">IF($A159="","",IF(ISERROR(STDEV(IF(InputData!$G$2:$G$5001=$H159,InputData!$Q$2:$Q$5001))),"",STDEV(IF(InputData!$G$2:$G$5001=$H159,InputData!$Q$2:$Q$5001))))</f>
        <v>0</v>
      </c>
      <c r="U159" s="172" t="e">
        <f>IF($B159="","",VLOOKUP($B159,Baseline!A$2:F$101,6,FALSE))</f>
        <v>#N/A</v>
      </c>
      <c r="V159" s="66">
        <f>IF($A159="","",IF(ISERROR(INDEX(InputData!$R:$R,MATCH(CONCATENATE($E159,"-1"),InputData!$AA:$AA,0)))=TRUE,0,INDEX(InputData!$R:$R,MATCH(CONCATENATE($E159,"-1"),InputData!$AA:$AA,0))))</f>
        <v>0</v>
      </c>
      <c r="W159" s="66">
        <f>IF($A159="","",IF(ISERROR(INDEX(InputData!$R:$R,MATCH(CONCATENATE($E159,"-2"),InputData!$AA:$AA,0)))=TRUE,0,INDEX(InputData!$R:$R,MATCH(CONCATENATE($E159,"-2"),InputData!$AA:$AA,0))))</f>
        <v>0</v>
      </c>
      <c r="X159" s="66">
        <f>IF($A159="","",IF(ISERROR(INDEX(InputData!$R:$R,MATCH(CONCATENATE($E159,"-3"),InputData!$AA:$AA,0)))=TRUE,0,INDEX(InputData!$R:$R,MATCH(CONCATENATE($E159,"-3"),InputData!$AA:$AA,0))))</f>
        <v>0</v>
      </c>
      <c r="Y159" s="66">
        <f>IF($A159="","",IF(ISERROR(INDEX(InputData!$R:$R,MATCH(CONCATENATE($E159,"-4"),InputData!$AA:$AA,0)))=TRUE,0,INDEX(InputData!$R:$R,MATCH(CONCATENATE($E159,"-4"),InputData!$AA:$AA,0))))</f>
        <v>0</v>
      </c>
      <c r="Z159" s="66">
        <f>IF($A159="","",IF(ISERROR(INDEX(InputData!$R:$R,MATCH(CONCATENATE($E159,"-5"),InputData!$AA:$AA,0)))=TRUE,0,INDEX(InputData!$R:$R,MATCH(CONCATENATE($E159,"-5"),InputData!$AA:$AA,0))))</f>
        <v>0</v>
      </c>
      <c r="AA159" s="66">
        <f>IF($A159="","",IF(ISERROR(INDEX(InputData!$R:$R,MATCH(CONCATENATE($E159,"-6"),InputData!$AA:$AA,0)))=TRUE,0,INDEX(InputData!$R:$R,MATCH(CONCATENATE($E159,"-6"),InputData!$AA:$AA,0))))</f>
        <v>0</v>
      </c>
      <c r="AB159" s="66">
        <f>IF($A159="","",IF(ISERROR(INDEX(InputData!$R:$R,MATCH(CONCATENATE($E159,"-7"),InputData!$AA:$AA,0)))=TRUE,0,INDEX(InputData!$R:$R,MATCH(CONCATENATE($E159,"-7"),InputData!$AA:$AA,0))))</f>
        <v>0</v>
      </c>
      <c r="AC159" s="66">
        <f>IF($A159="","",IF(ISERROR(INDEX(InputData!$R:$R,MATCH(CONCATENATE($E159,"-8"),InputData!$AA:$AA,0)))=TRUE,0,INDEX(InputData!$R:$R,MATCH(CONCATENATE($E159,"-8"),InputData!$AA:$AA,0))))</f>
        <v>0</v>
      </c>
      <c r="AD159" s="66">
        <f>IF($A159="","",IF(ISERROR(INDEX(InputData!$R:$R,MATCH(CONCATENATE($E159,"-9"),InputData!$AA:$AA,0)))=TRUE,0,INDEX(InputData!$R:$R,MATCH(CONCATENATE($E159,"-9"),InputData!$AA:$AA,0))))</f>
        <v>0</v>
      </c>
      <c r="AE159" s="66">
        <f>IF($A159="","",IF(ISERROR(INDEX(InputData!$R:$R,MATCH(CONCATENATE($E159,"-10"),InputData!$AA:$AA,0)))=TRUE,0,INDEX(InputData!$R:$R,MATCH(CONCATENATE($E159,"-10"),InputData!$AA:$AA,0))))</f>
        <v>0</v>
      </c>
      <c r="AF159" s="173">
        <f t="shared" si="10"/>
        <v>0</v>
      </c>
      <c r="AG159" s="168">
        <f t="shared" si="11"/>
        <v>0</v>
      </c>
    </row>
    <row r="160" spans="1:33" x14ac:dyDescent="0.25">
      <c r="A160" s="179" t="b">
        <f>IF(A159&lt;MAX(InputData!D:D),A159+1,IF(OR(A159="",A159=MAX(InputData!D:D)),""))</f>
        <v>0</v>
      </c>
      <c r="B160" s="4" t="e">
        <f>IF(A160="","",INDEX(InputData!K:K,MATCH($E160,InputData!$N:$N,0)))</f>
        <v>#N/A</v>
      </c>
      <c r="C160" s="3" t="e">
        <f>IF(A160="","",INDEX(InputData!L:L,MATCH($E160,InputData!$N:$N,0)))</f>
        <v>#N/A</v>
      </c>
      <c r="D160" s="3" t="e">
        <f>IF(A160="","",INDEX(InputData!M:M,MATCH($E160,InputData!$N:$N,0)))</f>
        <v>#N/A</v>
      </c>
      <c r="E160" s="3" t="str">
        <f>IF(A160="","",IF(ISERROR(VLOOKUP(A160,InputData!$D$2:$N$5001,11,FALSE))=TRUE,"",VLOOKUP(A160,InputData!$D$2:$N$5001,11,FALSE)))</f>
        <v/>
      </c>
      <c r="F160" s="58" t="str">
        <f>IF(H160="","",1*ISERROR(VLOOKUP(H160,H$1:H159,1,FALSE)))</f>
        <v/>
      </c>
      <c r="G160" s="58" t="str">
        <f>IF(F160=0,0,IF(F160="","",SUM(F$2:F160)))</f>
        <v/>
      </c>
      <c r="H160" s="144" t="str">
        <f t="shared" si="8"/>
        <v/>
      </c>
      <c r="I160" s="3">
        <f t="array" ref="I160">IF(A160="","",MAX(IF(InputData!$N$2:$N$5001=E160,InputData!$O$2:$O$5001)))</f>
        <v>0</v>
      </c>
      <c r="J160" s="146">
        <f>IF(A160="","",COUNTIF(InputData!N:N,E160))</f>
        <v>1048575</v>
      </c>
      <c r="K160" s="145" t="e">
        <f>IF($B160="","",VLOOKUP($B160,Baseline!A$2:F$101,4,FALSE))</f>
        <v>#N/A</v>
      </c>
      <c r="L160" s="58">
        <f t="array" ref="L160">IF($A160="","",MAX(IF(InputData!$N$2:$N$5001=$E160,InputData!W$2:W$5001)))</f>
        <v>0</v>
      </c>
      <c r="M160" s="58">
        <f t="array" ref="M160">IF($A160="","",MAX(IF(InputData!$N$2:$N$5001=$E160,InputData!X$2:X$5001)))</f>
        <v>0</v>
      </c>
      <c r="N160" s="58">
        <f t="array" ref="N160">IF($A160="","",MAX(IF(InputData!$N$2:$N$5001=$E160,InputData!Y$2:Y$5001)))</f>
        <v>0</v>
      </c>
      <c r="O160" s="58">
        <f t="array" ref="O160">IF($A160="","",MAX(IF(InputData!$N$2:$N$5001=$E160,InputData!Z$2:Z$5001)))</f>
        <v>0</v>
      </c>
      <c r="P160" s="146">
        <f t="shared" si="9"/>
        <v>0</v>
      </c>
      <c r="Q160" s="163" t="e">
        <f>IF($B160="","",VLOOKUP($B160,Baseline!A$2:F$101,5,FALSE))</f>
        <v>#N/A</v>
      </c>
      <c r="R160" s="6">
        <f t="array" ref="R160">IF($A160="","",SUM(IF(InputData!$N$2:$N$5001=$E160,InputData!$Q$2:$Q$5001))/COUNTIF(InputData!$N$2:$N$5001,$E160))</f>
        <v>0</v>
      </c>
      <c r="S160" s="6">
        <f t="array" ref="S160">IF($A160="","",IF(ISERROR(STDEV(IF(InputData!$N$2:$N$5001=$E160,InputData!$Q$2:$Q$5001))),"",STDEV(IF(InputData!$N$2:$N$5001=$E160,InputData!$Q$2:$Q$5001))))</f>
        <v>0</v>
      </c>
      <c r="T160" s="164">
        <f t="array" ref="T160">IF($A160="","",IF(ISERROR(STDEV(IF(InputData!$G$2:$G$5001=$H160,InputData!$Q$2:$Q$5001))),"",STDEV(IF(InputData!$G$2:$G$5001=$H160,InputData!$Q$2:$Q$5001))))</f>
        <v>0</v>
      </c>
      <c r="U160" s="172" t="e">
        <f>IF($B160="","",VLOOKUP($B160,Baseline!A$2:F$101,6,FALSE))</f>
        <v>#N/A</v>
      </c>
      <c r="V160" s="66">
        <f>IF($A160="","",IF(ISERROR(INDEX(InputData!$R:$R,MATCH(CONCATENATE($E160,"-1"),InputData!$AA:$AA,0)))=TRUE,0,INDEX(InputData!$R:$R,MATCH(CONCATENATE($E160,"-1"),InputData!$AA:$AA,0))))</f>
        <v>0</v>
      </c>
      <c r="W160" s="66">
        <f>IF($A160="","",IF(ISERROR(INDEX(InputData!$R:$R,MATCH(CONCATENATE($E160,"-2"),InputData!$AA:$AA,0)))=TRUE,0,INDEX(InputData!$R:$R,MATCH(CONCATENATE($E160,"-2"),InputData!$AA:$AA,0))))</f>
        <v>0</v>
      </c>
      <c r="X160" s="66">
        <f>IF($A160="","",IF(ISERROR(INDEX(InputData!$R:$R,MATCH(CONCATENATE($E160,"-3"),InputData!$AA:$AA,0)))=TRUE,0,INDEX(InputData!$R:$R,MATCH(CONCATENATE($E160,"-3"),InputData!$AA:$AA,0))))</f>
        <v>0</v>
      </c>
      <c r="Y160" s="66">
        <f>IF($A160="","",IF(ISERROR(INDEX(InputData!$R:$R,MATCH(CONCATENATE($E160,"-4"),InputData!$AA:$AA,0)))=TRUE,0,INDEX(InputData!$R:$R,MATCH(CONCATENATE($E160,"-4"),InputData!$AA:$AA,0))))</f>
        <v>0</v>
      </c>
      <c r="Z160" s="66">
        <f>IF($A160="","",IF(ISERROR(INDEX(InputData!$R:$R,MATCH(CONCATENATE($E160,"-5"),InputData!$AA:$AA,0)))=TRUE,0,INDEX(InputData!$R:$R,MATCH(CONCATENATE($E160,"-5"),InputData!$AA:$AA,0))))</f>
        <v>0</v>
      </c>
      <c r="AA160" s="66">
        <f>IF($A160="","",IF(ISERROR(INDEX(InputData!$R:$R,MATCH(CONCATENATE($E160,"-6"),InputData!$AA:$AA,0)))=TRUE,0,INDEX(InputData!$R:$R,MATCH(CONCATENATE($E160,"-6"),InputData!$AA:$AA,0))))</f>
        <v>0</v>
      </c>
      <c r="AB160" s="66">
        <f>IF($A160="","",IF(ISERROR(INDEX(InputData!$R:$R,MATCH(CONCATENATE($E160,"-7"),InputData!$AA:$AA,0)))=TRUE,0,INDEX(InputData!$R:$R,MATCH(CONCATENATE($E160,"-7"),InputData!$AA:$AA,0))))</f>
        <v>0</v>
      </c>
      <c r="AC160" s="66">
        <f>IF($A160="","",IF(ISERROR(INDEX(InputData!$R:$R,MATCH(CONCATENATE($E160,"-8"),InputData!$AA:$AA,0)))=TRUE,0,INDEX(InputData!$R:$R,MATCH(CONCATENATE($E160,"-8"),InputData!$AA:$AA,0))))</f>
        <v>0</v>
      </c>
      <c r="AD160" s="66">
        <f>IF($A160="","",IF(ISERROR(INDEX(InputData!$R:$R,MATCH(CONCATENATE($E160,"-9"),InputData!$AA:$AA,0)))=TRUE,0,INDEX(InputData!$R:$R,MATCH(CONCATENATE($E160,"-9"),InputData!$AA:$AA,0))))</f>
        <v>0</v>
      </c>
      <c r="AE160" s="66">
        <f>IF($A160="","",IF(ISERROR(INDEX(InputData!$R:$R,MATCH(CONCATENATE($E160,"-10"),InputData!$AA:$AA,0)))=TRUE,0,INDEX(InputData!$R:$R,MATCH(CONCATENATE($E160,"-10"),InputData!$AA:$AA,0))))</f>
        <v>0</v>
      </c>
      <c r="AF160" s="173">
        <f t="shared" si="10"/>
        <v>0</v>
      </c>
      <c r="AG160" s="168">
        <f t="shared" si="11"/>
        <v>0</v>
      </c>
    </row>
    <row r="161" spans="1:33" x14ac:dyDescent="0.25">
      <c r="A161" s="179" t="b">
        <f>IF(A160&lt;MAX(InputData!D:D),A160+1,IF(OR(A160="",A160=MAX(InputData!D:D)),""))</f>
        <v>0</v>
      </c>
      <c r="B161" s="4" t="e">
        <f>IF(A161="","",INDEX(InputData!K:K,MATCH($E161,InputData!$N:$N,0)))</f>
        <v>#N/A</v>
      </c>
      <c r="C161" s="3" t="e">
        <f>IF(A161="","",INDEX(InputData!L:L,MATCH($E161,InputData!$N:$N,0)))</f>
        <v>#N/A</v>
      </c>
      <c r="D161" s="3" t="e">
        <f>IF(A161="","",INDEX(InputData!M:M,MATCH($E161,InputData!$N:$N,0)))</f>
        <v>#N/A</v>
      </c>
      <c r="E161" s="3" t="str">
        <f>IF(A161="","",IF(ISERROR(VLOOKUP(A161,InputData!$D$2:$N$5001,11,FALSE))=TRUE,"",VLOOKUP(A161,InputData!$D$2:$N$5001,11,FALSE)))</f>
        <v/>
      </c>
      <c r="F161" s="58" t="str">
        <f>IF(H161="","",1*ISERROR(VLOOKUP(H161,H$1:H160,1,FALSE)))</f>
        <v/>
      </c>
      <c r="G161" s="58" t="str">
        <f>IF(F161=0,0,IF(F161="","",SUM(F$2:F161)))</f>
        <v/>
      </c>
      <c r="H161" s="144" t="str">
        <f t="shared" si="8"/>
        <v/>
      </c>
      <c r="I161" s="3">
        <f t="array" ref="I161">IF(A161="","",MAX(IF(InputData!$N$2:$N$5001=E161,InputData!$O$2:$O$5001)))</f>
        <v>0</v>
      </c>
      <c r="J161" s="146">
        <f>IF(A161="","",COUNTIF(InputData!N:N,E161))</f>
        <v>1048575</v>
      </c>
      <c r="K161" s="145" t="e">
        <f>IF($B161="","",VLOOKUP($B161,Baseline!A$2:F$101,4,FALSE))</f>
        <v>#N/A</v>
      </c>
      <c r="L161" s="58">
        <f t="array" ref="L161">IF($A161="","",MAX(IF(InputData!$N$2:$N$5001=$E161,InputData!W$2:W$5001)))</f>
        <v>0</v>
      </c>
      <c r="M161" s="58">
        <f t="array" ref="M161">IF($A161="","",MAX(IF(InputData!$N$2:$N$5001=$E161,InputData!X$2:X$5001)))</f>
        <v>0</v>
      </c>
      <c r="N161" s="58">
        <f t="array" ref="N161">IF($A161="","",MAX(IF(InputData!$N$2:$N$5001=$E161,InputData!Y$2:Y$5001)))</f>
        <v>0</v>
      </c>
      <c r="O161" s="58">
        <f t="array" ref="O161">IF($A161="","",MAX(IF(InputData!$N$2:$N$5001=$E161,InputData!Z$2:Z$5001)))</f>
        <v>0</v>
      </c>
      <c r="P161" s="146">
        <f t="shared" si="9"/>
        <v>0</v>
      </c>
      <c r="Q161" s="163" t="e">
        <f>IF($B161="","",VLOOKUP($B161,Baseline!A$2:F$101,5,FALSE))</f>
        <v>#N/A</v>
      </c>
      <c r="R161" s="6">
        <f t="array" ref="R161">IF($A161="","",SUM(IF(InputData!$N$2:$N$5001=$E161,InputData!$Q$2:$Q$5001))/COUNTIF(InputData!$N$2:$N$5001,$E161))</f>
        <v>0</v>
      </c>
      <c r="S161" s="6">
        <f t="array" ref="S161">IF($A161="","",IF(ISERROR(STDEV(IF(InputData!$N$2:$N$5001=$E161,InputData!$Q$2:$Q$5001))),"",STDEV(IF(InputData!$N$2:$N$5001=$E161,InputData!$Q$2:$Q$5001))))</f>
        <v>0</v>
      </c>
      <c r="T161" s="164">
        <f t="array" ref="T161">IF($A161="","",IF(ISERROR(STDEV(IF(InputData!$G$2:$G$5001=$H161,InputData!$Q$2:$Q$5001))),"",STDEV(IF(InputData!$G$2:$G$5001=$H161,InputData!$Q$2:$Q$5001))))</f>
        <v>0</v>
      </c>
      <c r="U161" s="172" t="e">
        <f>IF($B161="","",VLOOKUP($B161,Baseline!A$2:F$101,6,FALSE))</f>
        <v>#N/A</v>
      </c>
      <c r="V161" s="66">
        <f>IF($A161="","",IF(ISERROR(INDEX(InputData!$R:$R,MATCH(CONCATENATE($E161,"-1"),InputData!$AA:$AA,0)))=TRUE,0,INDEX(InputData!$R:$R,MATCH(CONCATENATE($E161,"-1"),InputData!$AA:$AA,0))))</f>
        <v>0</v>
      </c>
      <c r="W161" s="66">
        <f>IF($A161="","",IF(ISERROR(INDEX(InputData!$R:$R,MATCH(CONCATENATE($E161,"-2"),InputData!$AA:$AA,0)))=TRUE,0,INDEX(InputData!$R:$R,MATCH(CONCATENATE($E161,"-2"),InputData!$AA:$AA,0))))</f>
        <v>0</v>
      </c>
      <c r="X161" s="66">
        <f>IF($A161="","",IF(ISERROR(INDEX(InputData!$R:$R,MATCH(CONCATENATE($E161,"-3"),InputData!$AA:$AA,0)))=TRUE,0,INDEX(InputData!$R:$R,MATCH(CONCATENATE($E161,"-3"),InputData!$AA:$AA,0))))</f>
        <v>0</v>
      </c>
      <c r="Y161" s="66">
        <f>IF($A161="","",IF(ISERROR(INDEX(InputData!$R:$R,MATCH(CONCATENATE($E161,"-4"),InputData!$AA:$AA,0)))=TRUE,0,INDEX(InputData!$R:$R,MATCH(CONCATENATE($E161,"-4"),InputData!$AA:$AA,0))))</f>
        <v>0</v>
      </c>
      <c r="Z161" s="66">
        <f>IF($A161="","",IF(ISERROR(INDEX(InputData!$R:$R,MATCH(CONCATENATE($E161,"-5"),InputData!$AA:$AA,0)))=TRUE,0,INDEX(InputData!$R:$R,MATCH(CONCATENATE($E161,"-5"),InputData!$AA:$AA,0))))</f>
        <v>0</v>
      </c>
      <c r="AA161" s="66">
        <f>IF($A161="","",IF(ISERROR(INDEX(InputData!$R:$R,MATCH(CONCATENATE($E161,"-6"),InputData!$AA:$AA,0)))=TRUE,0,INDEX(InputData!$R:$R,MATCH(CONCATENATE($E161,"-6"),InputData!$AA:$AA,0))))</f>
        <v>0</v>
      </c>
      <c r="AB161" s="66">
        <f>IF($A161="","",IF(ISERROR(INDEX(InputData!$R:$R,MATCH(CONCATENATE($E161,"-7"),InputData!$AA:$AA,0)))=TRUE,0,INDEX(InputData!$R:$R,MATCH(CONCATENATE($E161,"-7"),InputData!$AA:$AA,0))))</f>
        <v>0</v>
      </c>
      <c r="AC161" s="66">
        <f>IF($A161="","",IF(ISERROR(INDEX(InputData!$R:$R,MATCH(CONCATENATE($E161,"-8"),InputData!$AA:$AA,0)))=TRUE,0,INDEX(InputData!$R:$R,MATCH(CONCATENATE($E161,"-8"),InputData!$AA:$AA,0))))</f>
        <v>0</v>
      </c>
      <c r="AD161" s="66">
        <f>IF($A161="","",IF(ISERROR(INDEX(InputData!$R:$R,MATCH(CONCATENATE($E161,"-9"),InputData!$AA:$AA,0)))=TRUE,0,INDEX(InputData!$R:$R,MATCH(CONCATENATE($E161,"-9"),InputData!$AA:$AA,0))))</f>
        <v>0</v>
      </c>
      <c r="AE161" s="66">
        <f>IF($A161="","",IF(ISERROR(INDEX(InputData!$R:$R,MATCH(CONCATENATE($E161,"-10"),InputData!$AA:$AA,0)))=TRUE,0,INDEX(InputData!$R:$R,MATCH(CONCATENATE($E161,"-10"),InputData!$AA:$AA,0))))</f>
        <v>0</v>
      </c>
      <c r="AF161" s="173">
        <f t="shared" si="10"/>
        <v>0</v>
      </c>
      <c r="AG161" s="168">
        <f t="shared" si="11"/>
        <v>0</v>
      </c>
    </row>
    <row r="162" spans="1:33" x14ac:dyDescent="0.25">
      <c r="A162" s="179" t="b">
        <f>IF(A161&lt;MAX(InputData!D:D),A161+1,IF(OR(A161="",A161=MAX(InputData!D:D)),""))</f>
        <v>0</v>
      </c>
      <c r="B162" s="4" t="e">
        <f>IF(A162="","",INDEX(InputData!K:K,MATCH($E162,InputData!$N:$N,0)))</f>
        <v>#N/A</v>
      </c>
      <c r="C162" s="3" t="e">
        <f>IF(A162="","",INDEX(InputData!L:L,MATCH($E162,InputData!$N:$N,0)))</f>
        <v>#N/A</v>
      </c>
      <c r="D162" s="3" t="e">
        <f>IF(A162="","",INDEX(InputData!M:M,MATCH($E162,InputData!$N:$N,0)))</f>
        <v>#N/A</v>
      </c>
      <c r="E162" s="3" t="str">
        <f>IF(A162="","",IF(ISERROR(VLOOKUP(A162,InputData!$D$2:$N$5001,11,FALSE))=TRUE,"",VLOOKUP(A162,InputData!$D$2:$N$5001,11,FALSE)))</f>
        <v/>
      </c>
      <c r="F162" s="58" t="str">
        <f>IF(H162="","",1*ISERROR(VLOOKUP(H162,H$1:H161,1,FALSE)))</f>
        <v/>
      </c>
      <c r="G162" s="58" t="str">
        <f>IF(F162=0,0,IF(F162="","",SUM(F$2:F162)))</f>
        <v/>
      </c>
      <c r="H162" s="144" t="str">
        <f t="shared" si="8"/>
        <v/>
      </c>
      <c r="I162" s="3">
        <f t="array" ref="I162">IF(A162="","",MAX(IF(InputData!$N$2:$N$5001=E162,InputData!$O$2:$O$5001)))</f>
        <v>0</v>
      </c>
      <c r="J162" s="146">
        <f>IF(A162="","",COUNTIF(InputData!N:N,E162))</f>
        <v>1048575</v>
      </c>
      <c r="K162" s="145" t="e">
        <f>IF($B162="","",VLOOKUP($B162,Baseline!A$2:F$101,4,FALSE))</f>
        <v>#N/A</v>
      </c>
      <c r="L162" s="58">
        <f t="array" ref="L162">IF($A162="","",MAX(IF(InputData!$N$2:$N$5001=$E162,InputData!W$2:W$5001)))</f>
        <v>0</v>
      </c>
      <c r="M162" s="58">
        <f t="array" ref="M162">IF($A162="","",MAX(IF(InputData!$N$2:$N$5001=$E162,InputData!X$2:X$5001)))</f>
        <v>0</v>
      </c>
      <c r="N162" s="58">
        <f t="array" ref="N162">IF($A162="","",MAX(IF(InputData!$N$2:$N$5001=$E162,InputData!Y$2:Y$5001)))</f>
        <v>0</v>
      </c>
      <c r="O162" s="58">
        <f t="array" ref="O162">IF($A162="","",MAX(IF(InputData!$N$2:$N$5001=$E162,InputData!Z$2:Z$5001)))</f>
        <v>0</v>
      </c>
      <c r="P162" s="146">
        <f t="shared" si="9"/>
        <v>0</v>
      </c>
      <c r="Q162" s="163" t="e">
        <f>IF($B162="","",VLOOKUP($B162,Baseline!A$2:F$101,5,FALSE))</f>
        <v>#N/A</v>
      </c>
      <c r="R162" s="6">
        <f t="array" ref="R162">IF($A162="","",SUM(IF(InputData!$N$2:$N$5001=$E162,InputData!$Q$2:$Q$5001))/COUNTIF(InputData!$N$2:$N$5001,$E162))</f>
        <v>0</v>
      </c>
      <c r="S162" s="6">
        <f t="array" ref="S162">IF($A162="","",IF(ISERROR(STDEV(IF(InputData!$N$2:$N$5001=$E162,InputData!$Q$2:$Q$5001))),"",STDEV(IF(InputData!$N$2:$N$5001=$E162,InputData!$Q$2:$Q$5001))))</f>
        <v>0</v>
      </c>
      <c r="T162" s="164">
        <f t="array" ref="T162">IF($A162="","",IF(ISERROR(STDEV(IF(InputData!$G$2:$G$5001=$H162,InputData!$Q$2:$Q$5001))),"",STDEV(IF(InputData!$G$2:$G$5001=$H162,InputData!$Q$2:$Q$5001))))</f>
        <v>0</v>
      </c>
      <c r="U162" s="172" t="e">
        <f>IF($B162="","",VLOOKUP($B162,Baseline!A$2:F$101,6,FALSE))</f>
        <v>#N/A</v>
      </c>
      <c r="V162" s="66">
        <f>IF($A162="","",IF(ISERROR(INDEX(InputData!$R:$R,MATCH(CONCATENATE($E162,"-1"),InputData!$AA:$AA,0)))=TRUE,0,INDEX(InputData!$R:$R,MATCH(CONCATENATE($E162,"-1"),InputData!$AA:$AA,0))))</f>
        <v>0</v>
      </c>
      <c r="W162" s="66">
        <f>IF($A162="","",IF(ISERROR(INDEX(InputData!$R:$R,MATCH(CONCATENATE($E162,"-2"),InputData!$AA:$AA,0)))=TRUE,0,INDEX(InputData!$R:$R,MATCH(CONCATENATE($E162,"-2"),InputData!$AA:$AA,0))))</f>
        <v>0</v>
      </c>
      <c r="X162" s="66">
        <f>IF($A162="","",IF(ISERROR(INDEX(InputData!$R:$R,MATCH(CONCATENATE($E162,"-3"),InputData!$AA:$AA,0)))=TRUE,0,INDEX(InputData!$R:$R,MATCH(CONCATENATE($E162,"-3"),InputData!$AA:$AA,0))))</f>
        <v>0</v>
      </c>
      <c r="Y162" s="66">
        <f>IF($A162="","",IF(ISERROR(INDEX(InputData!$R:$R,MATCH(CONCATENATE($E162,"-4"),InputData!$AA:$AA,0)))=TRUE,0,INDEX(InputData!$R:$R,MATCH(CONCATENATE($E162,"-4"),InputData!$AA:$AA,0))))</f>
        <v>0</v>
      </c>
      <c r="Z162" s="66">
        <f>IF($A162="","",IF(ISERROR(INDEX(InputData!$R:$R,MATCH(CONCATENATE($E162,"-5"),InputData!$AA:$AA,0)))=TRUE,0,INDEX(InputData!$R:$R,MATCH(CONCATENATE($E162,"-5"),InputData!$AA:$AA,0))))</f>
        <v>0</v>
      </c>
      <c r="AA162" s="66">
        <f>IF($A162="","",IF(ISERROR(INDEX(InputData!$R:$R,MATCH(CONCATENATE($E162,"-6"),InputData!$AA:$AA,0)))=TRUE,0,INDEX(InputData!$R:$R,MATCH(CONCATENATE($E162,"-6"),InputData!$AA:$AA,0))))</f>
        <v>0</v>
      </c>
      <c r="AB162" s="66">
        <f>IF($A162="","",IF(ISERROR(INDEX(InputData!$R:$R,MATCH(CONCATENATE($E162,"-7"),InputData!$AA:$AA,0)))=TRUE,0,INDEX(InputData!$R:$R,MATCH(CONCATENATE($E162,"-7"),InputData!$AA:$AA,0))))</f>
        <v>0</v>
      </c>
      <c r="AC162" s="66">
        <f>IF($A162="","",IF(ISERROR(INDEX(InputData!$R:$R,MATCH(CONCATENATE($E162,"-8"),InputData!$AA:$AA,0)))=TRUE,0,INDEX(InputData!$R:$R,MATCH(CONCATENATE($E162,"-8"),InputData!$AA:$AA,0))))</f>
        <v>0</v>
      </c>
      <c r="AD162" s="66">
        <f>IF($A162="","",IF(ISERROR(INDEX(InputData!$R:$R,MATCH(CONCATENATE($E162,"-9"),InputData!$AA:$AA,0)))=TRUE,0,INDEX(InputData!$R:$R,MATCH(CONCATENATE($E162,"-9"),InputData!$AA:$AA,0))))</f>
        <v>0</v>
      </c>
      <c r="AE162" s="66">
        <f>IF($A162="","",IF(ISERROR(INDEX(InputData!$R:$R,MATCH(CONCATENATE($E162,"-10"),InputData!$AA:$AA,0)))=TRUE,0,INDEX(InputData!$R:$R,MATCH(CONCATENATE($E162,"-10"),InputData!$AA:$AA,0))))</f>
        <v>0</v>
      </c>
      <c r="AF162" s="173">
        <f t="shared" si="10"/>
        <v>0</v>
      </c>
      <c r="AG162" s="168">
        <f t="shared" si="11"/>
        <v>0</v>
      </c>
    </row>
    <row r="163" spans="1:33" x14ac:dyDescent="0.25">
      <c r="A163" s="179" t="b">
        <f>IF(A162&lt;MAX(InputData!D:D),A162+1,IF(OR(A162="",A162=MAX(InputData!D:D)),""))</f>
        <v>0</v>
      </c>
      <c r="B163" s="4" t="e">
        <f>IF(A163="","",INDEX(InputData!K:K,MATCH($E163,InputData!$N:$N,0)))</f>
        <v>#N/A</v>
      </c>
      <c r="C163" s="3" t="e">
        <f>IF(A163="","",INDEX(InputData!L:L,MATCH($E163,InputData!$N:$N,0)))</f>
        <v>#N/A</v>
      </c>
      <c r="D163" s="3" t="e">
        <f>IF(A163="","",INDEX(InputData!M:M,MATCH($E163,InputData!$N:$N,0)))</f>
        <v>#N/A</v>
      </c>
      <c r="E163" s="3" t="str">
        <f>IF(A163="","",IF(ISERROR(VLOOKUP(A163,InputData!$D$2:$N$5001,11,FALSE))=TRUE,"",VLOOKUP(A163,InputData!$D$2:$N$5001,11,FALSE)))</f>
        <v/>
      </c>
      <c r="F163" s="58" t="str">
        <f>IF(H163="","",1*ISERROR(VLOOKUP(H163,H$1:H162,1,FALSE)))</f>
        <v/>
      </c>
      <c r="G163" s="58" t="str">
        <f>IF(F163=0,0,IF(F163="","",SUM(F$2:F163)))</f>
        <v/>
      </c>
      <c r="H163" s="144" t="str">
        <f t="shared" si="8"/>
        <v/>
      </c>
      <c r="I163" s="3">
        <f t="array" ref="I163">IF(A163="","",MAX(IF(InputData!$N$2:$N$5001=E163,InputData!$O$2:$O$5001)))</f>
        <v>0</v>
      </c>
      <c r="J163" s="146">
        <f>IF(A163="","",COUNTIF(InputData!N:N,E163))</f>
        <v>1048575</v>
      </c>
      <c r="K163" s="145" t="e">
        <f>IF($B163="","",VLOOKUP($B163,Baseline!A$2:F$101,4,FALSE))</f>
        <v>#N/A</v>
      </c>
      <c r="L163" s="58">
        <f t="array" ref="L163">IF($A163="","",MAX(IF(InputData!$N$2:$N$5001=$E163,InputData!W$2:W$5001)))</f>
        <v>0</v>
      </c>
      <c r="M163" s="58">
        <f t="array" ref="M163">IF($A163="","",MAX(IF(InputData!$N$2:$N$5001=$E163,InputData!X$2:X$5001)))</f>
        <v>0</v>
      </c>
      <c r="N163" s="58">
        <f t="array" ref="N163">IF($A163="","",MAX(IF(InputData!$N$2:$N$5001=$E163,InputData!Y$2:Y$5001)))</f>
        <v>0</v>
      </c>
      <c r="O163" s="58">
        <f t="array" ref="O163">IF($A163="","",MAX(IF(InputData!$N$2:$N$5001=$E163,InputData!Z$2:Z$5001)))</f>
        <v>0</v>
      </c>
      <c r="P163" s="146">
        <f t="shared" si="9"/>
        <v>0</v>
      </c>
      <c r="Q163" s="163" t="e">
        <f>IF($B163="","",VLOOKUP($B163,Baseline!A$2:F$101,5,FALSE))</f>
        <v>#N/A</v>
      </c>
      <c r="R163" s="6">
        <f t="array" ref="R163">IF($A163="","",SUM(IF(InputData!$N$2:$N$5001=$E163,InputData!$Q$2:$Q$5001))/COUNTIF(InputData!$N$2:$N$5001,$E163))</f>
        <v>0</v>
      </c>
      <c r="S163" s="6">
        <f t="array" ref="S163">IF($A163="","",IF(ISERROR(STDEV(IF(InputData!$N$2:$N$5001=$E163,InputData!$Q$2:$Q$5001))),"",STDEV(IF(InputData!$N$2:$N$5001=$E163,InputData!$Q$2:$Q$5001))))</f>
        <v>0</v>
      </c>
      <c r="T163" s="164">
        <f t="array" ref="T163">IF($A163="","",IF(ISERROR(STDEV(IF(InputData!$G$2:$G$5001=$H163,InputData!$Q$2:$Q$5001))),"",STDEV(IF(InputData!$G$2:$G$5001=$H163,InputData!$Q$2:$Q$5001))))</f>
        <v>0</v>
      </c>
      <c r="U163" s="172" t="e">
        <f>IF($B163="","",VLOOKUP($B163,Baseline!A$2:F$101,6,FALSE))</f>
        <v>#N/A</v>
      </c>
      <c r="V163" s="66">
        <f>IF($A163="","",IF(ISERROR(INDEX(InputData!$R:$R,MATCH(CONCATENATE($E163,"-1"),InputData!$AA:$AA,0)))=TRUE,0,INDEX(InputData!$R:$R,MATCH(CONCATENATE($E163,"-1"),InputData!$AA:$AA,0))))</f>
        <v>0</v>
      </c>
      <c r="W163" s="66">
        <f>IF($A163="","",IF(ISERROR(INDEX(InputData!$R:$R,MATCH(CONCATENATE($E163,"-2"),InputData!$AA:$AA,0)))=TRUE,0,INDEX(InputData!$R:$R,MATCH(CONCATENATE($E163,"-2"),InputData!$AA:$AA,0))))</f>
        <v>0</v>
      </c>
      <c r="X163" s="66">
        <f>IF($A163="","",IF(ISERROR(INDEX(InputData!$R:$R,MATCH(CONCATENATE($E163,"-3"),InputData!$AA:$AA,0)))=TRUE,0,INDEX(InputData!$R:$R,MATCH(CONCATENATE($E163,"-3"),InputData!$AA:$AA,0))))</f>
        <v>0</v>
      </c>
      <c r="Y163" s="66">
        <f>IF($A163="","",IF(ISERROR(INDEX(InputData!$R:$R,MATCH(CONCATENATE($E163,"-4"),InputData!$AA:$AA,0)))=TRUE,0,INDEX(InputData!$R:$R,MATCH(CONCATENATE($E163,"-4"),InputData!$AA:$AA,0))))</f>
        <v>0</v>
      </c>
      <c r="Z163" s="66">
        <f>IF($A163="","",IF(ISERROR(INDEX(InputData!$R:$R,MATCH(CONCATENATE($E163,"-5"),InputData!$AA:$AA,0)))=TRUE,0,INDEX(InputData!$R:$R,MATCH(CONCATENATE($E163,"-5"),InputData!$AA:$AA,0))))</f>
        <v>0</v>
      </c>
      <c r="AA163" s="66">
        <f>IF($A163="","",IF(ISERROR(INDEX(InputData!$R:$R,MATCH(CONCATENATE($E163,"-6"),InputData!$AA:$AA,0)))=TRUE,0,INDEX(InputData!$R:$R,MATCH(CONCATENATE($E163,"-6"),InputData!$AA:$AA,0))))</f>
        <v>0</v>
      </c>
      <c r="AB163" s="66">
        <f>IF($A163="","",IF(ISERROR(INDEX(InputData!$R:$R,MATCH(CONCATENATE($E163,"-7"),InputData!$AA:$AA,0)))=TRUE,0,INDEX(InputData!$R:$R,MATCH(CONCATENATE($E163,"-7"),InputData!$AA:$AA,0))))</f>
        <v>0</v>
      </c>
      <c r="AC163" s="66">
        <f>IF($A163="","",IF(ISERROR(INDEX(InputData!$R:$R,MATCH(CONCATENATE($E163,"-8"),InputData!$AA:$AA,0)))=TRUE,0,INDEX(InputData!$R:$R,MATCH(CONCATENATE($E163,"-8"),InputData!$AA:$AA,0))))</f>
        <v>0</v>
      </c>
      <c r="AD163" s="66">
        <f>IF($A163="","",IF(ISERROR(INDEX(InputData!$R:$R,MATCH(CONCATENATE($E163,"-9"),InputData!$AA:$AA,0)))=TRUE,0,INDEX(InputData!$R:$R,MATCH(CONCATENATE($E163,"-9"),InputData!$AA:$AA,0))))</f>
        <v>0</v>
      </c>
      <c r="AE163" s="66">
        <f>IF($A163="","",IF(ISERROR(INDEX(InputData!$R:$R,MATCH(CONCATENATE($E163,"-10"),InputData!$AA:$AA,0)))=TRUE,0,INDEX(InputData!$R:$R,MATCH(CONCATENATE($E163,"-10"),InputData!$AA:$AA,0))))</f>
        <v>0</v>
      </c>
      <c r="AF163" s="173">
        <f t="shared" si="10"/>
        <v>0</v>
      </c>
      <c r="AG163" s="168">
        <f t="shared" si="11"/>
        <v>0</v>
      </c>
    </row>
    <row r="164" spans="1:33" x14ac:dyDescent="0.25">
      <c r="A164" s="179" t="b">
        <f>IF(A163&lt;MAX(InputData!D:D),A163+1,IF(OR(A163="",A163=MAX(InputData!D:D)),""))</f>
        <v>0</v>
      </c>
      <c r="B164" s="4" t="e">
        <f>IF(A164="","",INDEX(InputData!K:K,MATCH($E164,InputData!$N:$N,0)))</f>
        <v>#N/A</v>
      </c>
      <c r="C164" s="3" t="e">
        <f>IF(A164="","",INDEX(InputData!L:L,MATCH($E164,InputData!$N:$N,0)))</f>
        <v>#N/A</v>
      </c>
      <c r="D164" s="3" t="e">
        <f>IF(A164="","",INDEX(InputData!M:M,MATCH($E164,InputData!$N:$N,0)))</f>
        <v>#N/A</v>
      </c>
      <c r="E164" s="3" t="str">
        <f>IF(A164="","",IF(ISERROR(VLOOKUP(A164,InputData!$D$2:$N$5001,11,FALSE))=TRUE,"",VLOOKUP(A164,InputData!$D$2:$N$5001,11,FALSE)))</f>
        <v/>
      </c>
      <c r="F164" s="58" t="str">
        <f>IF(H164="","",1*ISERROR(VLOOKUP(H164,H$1:H163,1,FALSE)))</f>
        <v/>
      </c>
      <c r="G164" s="58" t="str">
        <f>IF(F164=0,0,IF(F164="","",SUM(F$2:F164)))</f>
        <v/>
      </c>
      <c r="H164" s="144" t="str">
        <f t="shared" si="8"/>
        <v/>
      </c>
      <c r="I164" s="3">
        <f t="array" ref="I164">IF(A164="","",MAX(IF(InputData!$N$2:$N$5001=E164,InputData!$O$2:$O$5001)))</f>
        <v>0</v>
      </c>
      <c r="J164" s="146">
        <f>IF(A164="","",COUNTIF(InputData!N:N,E164))</f>
        <v>1048575</v>
      </c>
      <c r="K164" s="145" t="e">
        <f>IF($B164="","",VLOOKUP($B164,Baseline!A$2:F$101,4,FALSE))</f>
        <v>#N/A</v>
      </c>
      <c r="L164" s="58">
        <f t="array" ref="L164">IF($A164="","",MAX(IF(InputData!$N$2:$N$5001=$E164,InputData!W$2:W$5001)))</f>
        <v>0</v>
      </c>
      <c r="M164" s="58">
        <f t="array" ref="M164">IF($A164="","",MAX(IF(InputData!$N$2:$N$5001=$E164,InputData!X$2:X$5001)))</f>
        <v>0</v>
      </c>
      <c r="N164" s="58">
        <f t="array" ref="N164">IF($A164="","",MAX(IF(InputData!$N$2:$N$5001=$E164,InputData!Y$2:Y$5001)))</f>
        <v>0</v>
      </c>
      <c r="O164" s="58">
        <f t="array" ref="O164">IF($A164="","",MAX(IF(InputData!$N$2:$N$5001=$E164,InputData!Z$2:Z$5001)))</f>
        <v>0</v>
      </c>
      <c r="P164" s="146">
        <f t="shared" si="9"/>
        <v>0</v>
      </c>
      <c r="Q164" s="163" t="e">
        <f>IF($B164="","",VLOOKUP($B164,Baseline!A$2:F$101,5,FALSE))</f>
        <v>#N/A</v>
      </c>
      <c r="R164" s="6">
        <f t="array" ref="R164">IF($A164="","",SUM(IF(InputData!$N$2:$N$5001=$E164,InputData!$Q$2:$Q$5001))/COUNTIF(InputData!$N$2:$N$5001,$E164))</f>
        <v>0</v>
      </c>
      <c r="S164" s="6">
        <f t="array" ref="S164">IF($A164="","",IF(ISERROR(STDEV(IF(InputData!$N$2:$N$5001=$E164,InputData!$Q$2:$Q$5001))),"",STDEV(IF(InputData!$N$2:$N$5001=$E164,InputData!$Q$2:$Q$5001))))</f>
        <v>0</v>
      </c>
      <c r="T164" s="164">
        <f t="array" ref="T164">IF($A164="","",IF(ISERROR(STDEV(IF(InputData!$G$2:$G$5001=$H164,InputData!$Q$2:$Q$5001))),"",STDEV(IF(InputData!$G$2:$G$5001=$H164,InputData!$Q$2:$Q$5001))))</f>
        <v>0</v>
      </c>
      <c r="U164" s="172" t="e">
        <f>IF($B164="","",VLOOKUP($B164,Baseline!A$2:F$101,6,FALSE))</f>
        <v>#N/A</v>
      </c>
      <c r="V164" s="66">
        <f>IF($A164="","",IF(ISERROR(INDEX(InputData!$R:$R,MATCH(CONCATENATE($E164,"-1"),InputData!$AA:$AA,0)))=TRUE,0,INDEX(InputData!$R:$R,MATCH(CONCATENATE($E164,"-1"),InputData!$AA:$AA,0))))</f>
        <v>0</v>
      </c>
      <c r="W164" s="66">
        <f>IF($A164="","",IF(ISERROR(INDEX(InputData!$R:$R,MATCH(CONCATENATE($E164,"-2"),InputData!$AA:$AA,0)))=TRUE,0,INDEX(InputData!$R:$R,MATCH(CONCATENATE($E164,"-2"),InputData!$AA:$AA,0))))</f>
        <v>0</v>
      </c>
      <c r="X164" s="66">
        <f>IF($A164="","",IF(ISERROR(INDEX(InputData!$R:$R,MATCH(CONCATENATE($E164,"-3"),InputData!$AA:$AA,0)))=TRUE,0,INDEX(InputData!$R:$R,MATCH(CONCATENATE($E164,"-3"),InputData!$AA:$AA,0))))</f>
        <v>0</v>
      </c>
      <c r="Y164" s="66">
        <f>IF($A164="","",IF(ISERROR(INDEX(InputData!$R:$R,MATCH(CONCATENATE($E164,"-4"),InputData!$AA:$AA,0)))=TRUE,0,INDEX(InputData!$R:$R,MATCH(CONCATENATE($E164,"-4"),InputData!$AA:$AA,0))))</f>
        <v>0</v>
      </c>
      <c r="Z164" s="66">
        <f>IF($A164="","",IF(ISERROR(INDEX(InputData!$R:$R,MATCH(CONCATENATE($E164,"-5"),InputData!$AA:$AA,0)))=TRUE,0,INDEX(InputData!$R:$R,MATCH(CONCATENATE($E164,"-5"),InputData!$AA:$AA,0))))</f>
        <v>0</v>
      </c>
      <c r="AA164" s="66">
        <f>IF($A164="","",IF(ISERROR(INDEX(InputData!$R:$R,MATCH(CONCATENATE($E164,"-6"),InputData!$AA:$AA,0)))=TRUE,0,INDEX(InputData!$R:$R,MATCH(CONCATENATE($E164,"-6"),InputData!$AA:$AA,0))))</f>
        <v>0</v>
      </c>
      <c r="AB164" s="66">
        <f>IF($A164="","",IF(ISERROR(INDEX(InputData!$R:$R,MATCH(CONCATENATE($E164,"-7"),InputData!$AA:$AA,0)))=TRUE,0,INDEX(InputData!$R:$R,MATCH(CONCATENATE($E164,"-7"),InputData!$AA:$AA,0))))</f>
        <v>0</v>
      </c>
      <c r="AC164" s="66">
        <f>IF($A164="","",IF(ISERROR(INDEX(InputData!$R:$R,MATCH(CONCATENATE($E164,"-8"),InputData!$AA:$AA,0)))=TRUE,0,INDEX(InputData!$R:$R,MATCH(CONCATENATE($E164,"-8"),InputData!$AA:$AA,0))))</f>
        <v>0</v>
      </c>
      <c r="AD164" s="66">
        <f>IF($A164="","",IF(ISERROR(INDEX(InputData!$R:$R,MATCH(CONCATENATE($E164,"-9"),InputData!$AA:$AA,0)))=TRUE,0,INDEX(InputData!$R:$R,MATCH(CONCATENATE($E164,"-9"),InputData!$AA:$AA,0))))</f>
        <v>0</v>
      </c>
      <c r="AE164" s="66">
        <f>IF($A164="","",IF(ISERROR(INDEX(InputData!$R:$R,MATCH(CONCATENATE($E164,"-10"),InputData!$AA:$AA,0)))=TRUE,0,INDEX(InputData!$R:$R,MATCH(CONCATENATE($E164,"-10"),InputData!$AA:$AA,0))))</f>
        <v>0</v>
      </c>
      <c r="AF164" s="173">
        <f t="shared" si="10"/>
        <v>0</v>
      </c>
      <c r="AG164" s="168">
        <f t="shared" si="11"/>
        <v>0</v>
      </c>
    </row>
    <row r="165" spans="1:33" x14ac:dyDescent="0.25">
      <c r="A165" s="179" t="b">
        <f>IF(A164&lt;MAX(InputData!D:D),A164+1,IF(OR(A164="",A164=MAX(InputData!D:D)),""))</f>
        <v>0</v>
      </c>
      <c r="B165" s="4" t="e">
        <f>IF(A165="","",INDEX(InputData!K:K,MATCH($E165,InputData!$N:$N,0)))</f>
        <v>#N/A</v>
      </c>
      <c r="C165" s="3" t="e">
        <f>IF(A165="","",INDEX(InputData!L:L,MATCH($E165,InputData!$N:$N,0)))</f>
        <v>#N/A</v>
      </c>
      <c r="D165" s="3" t="e">
        <f>IF(A165="","",INDEX(InputData!M:M,MATCH($E165,InputData!$N:$N,0)))</f>
        <v>#N/A</v>
      </c>
      <c r="E165" s="3" t="str">
        <f>IF(A165="","",IF(ISERROR(VLOOKUP(A165,InputData!$D$2:$N$5001,11,FALSE))=TRUE,"",VLOOKUP(A165,InputData!$D$2:$N$5001,11,FALSE)))</f>
        <v/>
      </c>
      <c r="F165" s="58" t="str">
        <f>IF(H165="","",1*ISERROR(VLOOKUP(H165,H$1:H164,1,FALSE)))</f>
        <v/>
      </c>
      <c r="G165" s="58" t="str">
        <f>IF(F165=0,0,IF(F165="","",SUM(F$2:F165)))</f>
        <v/>
      </c>
      <c r="H165" s="144" t="str">
        <f t="shared" si="8"/>
        <v/>
      </c>
      <c r="I165" s="3">
        <f t="array" ref="I165">IF(A165="","",MAX(IF(InputData!$N$2:$N$5001=E165,InputData!$O$2:$O$5001)))</f>
        <v>0</v>
      </c>
      <c r="J165" s="146">
        <f>IF(A165="","",COUNTIF(InputData!N:N,E165))</f>
        <v>1048575</v>
      </c>
      <c r="K165" s="145" t="e">
        <f>IF($B165="","",VLOOKUP($B165,Baseline!A$2:F$101,4,FALSE))</f>
        <v>#N/A</v>
      </c>
      <c r="L165" s="58">
        <f t="array" ref="L165">IF($A165="","",MAX(IF(InputData!$N$2:$N$5001=$E165,InputData!W$2:W$5001)))</f>
        <v>0</v>
      </c>
      <c r="M165" s="58">
        <f t="array" ref="M165">IF($A165="","",MAX(IF(InputData!$N$2:$N$5001=$E165,InputData!X$2:X$5001)))</f>
        <v>0</v>
      </c>
      <c r="N165" s="58">
        <f t="array" ref="N165">IF($A165="","",MAX(IF(InputData!$N$2:$N$5001=$E165,InputData!Y$2:Y$5001)))</f>
        <v>0</v>
      </c>
      <c r="O165" s="58">
        <f t="array" ref="O165">IF($A165="","",MAX(IF(InputData!$N$2:$N$5001=$E165,InputData!Z$2:Z$5001)))</f>
        <v>0</v>
      </c>
      <c r="P165" s="146">
        <f t="shared" si="9"/>
        <v>0</v>
      </c>
      <c r="Q165" s="163" t="e">
        <f>IF($B165="","",VLOOKUP($B165,Baseline!A$2:F$101,5,FALSE))</f>
        <v>#N/A</v>
      </c>
      <c r="R165" s="6">
        <f t="array" ref="R165">IF($A165="","",SUM(IF(InputData!$N$2:$N$5001=$E165,InputData!$Q$2:$Q$5001))/COUNTIF(InputData!$N$2:$N$5001,$E165))</f>
        <v>0</v>
      </c>
      <c r="S165" s="6">
        <f t="array" ref="S165">IF($A165="","",IF(ISERROR(STDEV(IF(InputData!$N$2:$N$5001=$E165,InputData!$Q$2:$Q$5001))),"",STDEV(IF(InputData!$N$2:$N$5001=$E165,InputData!$Q$2:$Q$5001))))</f>
        <v>0</v>
      </c>
      <c r="T165" s="164">
        <f t="array" ref="T165">IF($A165="","",IF(ISERROR(STDEV(IF(InputData!$G$2:$G$5001=$H165,InputData!$Q$2:$Q$5001))),"",STDEV(IF(InputData!$G$2:$G$5001=$H165,InputData!$Q$2:$Q$5001))))</f>
        <v>0</v>
      </c>
      <c r="U165" s="172" t="e">
        <f>IF($B165="","",VLOOKUP($B165,Baseline!A$2:F$101,6,FALSE))</f>
        <v>#N/A</v>
      </c>
      <c r="V165" s="66">
        <f>IF($A165="","",IF(ISERROR(INDEX(InputData!$R:$R,MATCH(CONCATENATE($E165,"-1"),InputData!$AA:$AA,0)))=TRUE,0,INDEX(InputData!$R:$R,MATCH(CONCATENATE($E165,"-1"),InputData!$AA:$AA,0))))</f>
        <v>0</v>
      </c>
      <c r="W165" s="66">
        <f>IF($A165="","",IF(ISERROR(INDEX(InputData!$R:$R,MATCH(CONCATENATE($E165,"-2"),InputData!$AA:$AA,0)))=TRUE,0,INDEX(InputData!$R:$R,MATCH(CONCATENATE($E165,"-2"),InputData!$AA:$AA,0))))</f>
        <v>0</v>
      </c>
      <c r="X165" s="66">
        <f>IF($A165="","",IF(ISERROR(INDEX(InputData!$R:$R,MATCH(CONCATENATE($E165,"-3"),InputData!$AA:$AA,0)))=TRUE,0,INDEX(InputData!$R:$R,MATCH(CONCATENATE($E165,"-3"),InputData!$AA:$AA,0))))</f>
        <v>0</v>
      </c>
      <c r="Y165" s="66">
        <f>IF($A165="","",IF(ISERROR(INDEX(InputData!$R:$R,MATCH(CONCATENATE($E165,"-4"),InputData!$AA:$AA,0)))=TRUE,0,INDEX(InputData!$R:$R,MATCH(CONCATENATE($E165,"-4"),InputData!$AA:$AA,0))))</f>
        <v>0</v>
      </c>
      <c r="Z165" s="66">
        <f>IF($A165="","",IF(ISERROR(INDEX(InputData!$R:$R,MATCH(CONCATENATE($E165,"-5"),InputData!$AA:$AA,0)))=TRUE,0,INDEX(InputData!$R:$R,MATCH(CONCATENATE($E165,"-5"),InputData!$AA:$AA,0))))</f>
        <v>0</v>
      </c>
      <c r="AA165" s="66">
        <f>IF($A165="","",IF(ISERROR(INDEX(InputData!$R:$R,MATCH(CONCATENATE($E165,"-6"),InputData!$AA:$AA,0)))=TRUE,0,INDEX(InputData!$R:$R,MATCH(CONCATENATE($E165,"-6"),InputData!$AA:$AA,0))))</f>
        <v>0</v>
      </c>
      <c r="AB165" s="66">
        <f>IF($A165="","",IF(ISERROR(INDEX(InputData!$R:$R,MATCH(CONCATENATE($E165,"-7"),InputData!$AA:$AA,0)))=TRUE,0,INDEX(InputData!$R:$R,MATCH(CONCATENATE($E165,"-7"),InputData!$AA:$AA,0))))</f>
        <v>0</v>
      </c>
      <c r="AC165" s="66">
        <f>IF($A165="","",IF(ISERROR(INDEX(InputData!$R:$R,MATCH(CONCATENATE($E165,"-8"),InputData!$AA:$AA,0)))=TRUE,0,INDEX(InputData!$R:$R,MATCH(CONCATENATE($E165,"-8"),InputData!$AA:$AA,0))))</f>
        <v>0</v>
      </c>
      <c r="AD165" s="66">
        <f>IF($A165="","",IF(ISERROR(INDEX(InputData!$R:$R,MATCH(CONCATENATE($E165,"-9"),InputData!$AA:$AA,0)))=TRUE,0,INDEX(InputData!$R:$R,MATCH(CONCATENATE($E165,"-9"),InputData!$AA:$AA,0))))</f>
        <v>0</v>
      </c>
      <c r="AE165" s="66">
        <f>IF($A165="","",IF(ISERROR(INDEX(InputData!$R:$R,MATCH(CONCATENATE($E165,"-10"),InputData!$AA:$AA,0)))=TRUE,0,INDEX(InputData!$R:$R,MATCH(CONCATENATE($E165,"-10"),InputData!$AA:$AA,0))))</f>
        <v>0</v>
      </c>
      <c r="AF165" s="173">
        <f t="shared" si="10"/>
        <v>0</v>
      </c>
      <c r="AG165" s="168">
        <f t="shared" si="11"/>
        <v>0</v>
      </c>
    </row>
    <row r="166" spans="1:33" x14ac:dyDescent="0.25">
      <c r="A166" s="179" t="b">
        <f>IF(A165&lt;MAX(InputData!D:D),A165+1,IF(OR(A165="",A165=MAX(InputData!D:D)),""))</f>
        <v>0</v>
      </c>
      <c r="B166" s="4" t="e">
        <f>IF(A166="","",INDEX(InputData!K:K,MATCH($E166,InputData!$N:$N,0)))</f>
        <v>#N/A</v>
      </c>
      <c r="C166" s="3" t="e">
        <f>IF(A166="","",INDEX(InputData!L:L,MATCH($E166,InputData!$N:$N,0)))</f>
        <v>#N/A</v>
      </c>
      <c r="D166" s="3" t="e">
        <f>IF(A166="","",INDEX(InputData!M:M,MATCH($E166,InputData!$N:$N,0)))</f>
        <v>#N/A</v>
      </c>
      <c r="E166" s="3" t="str">
        <f>IF(A166="","",IF(ISERROR(VLOOKUP(A166,InputData!$D$2:$N$5001,11,FALSE))=TRUE,"",VLOOKUP(A166,InputData!$D$2:$N$5001,11,FALSE)))</f>
        <v/>
      </c>
      <c r="F166" s="58" t="str">
        <f>IF(H166="","",1*ISERROR(VLOOKUP(H166,H$1:H165,1,FALSE)))</f>
        <v/>
      </c>
      <c r="G166" s="58" t="str">
        <f>IF(F166=0,0,IF(F166="","",SUM(F$2:F166)))</f>
        <v/>
      </c>
      <c r="H166" s="144" t="str">
        <f t="shared" si="8"/>
        <v/>
      </c>
      <c r="I166" s="3">
        <f t="array" ref="I166">IF(A166="","",MAX(IF(InputData!$N$2:$N$5001=E166,InputData!$O$2:$O$5001)))</f>
        <v>0</v>
      </c>
      <c r="J166" s="146">
        <f>IF(A166="","",COUNTIF(InputData!N:N,E166))</f>
        <v>1048575</v>
      </c>
      <c r="K166" s="145" t="e">
        <f>IF($B166="","",VLOOKUP($B166,Baseline!A$2:F$101,4,FALSE))</f>
        <v>#N/A</v>
      </c>
      <c r="L166" s="58">
        <f t="array" ref="L166">IF($A166="","",MAX(IF(InputData!$N$2:$N$5001=$E166,InputData!W$2:W$5001)))</f>
        <v>0</v>
      </c>
      <c r="M166" s="58">
        <f t="array" ref="M166">IF($A166="","",MAX(IF(InputData!$N$2:$N$5001=$E166,InputData!X$2:X$5001)))</f>
        <v>0</v>
      </c>
      <c r="N166" s="58">
        <f t="array" ref="N166">IF($A166="","",MAX(IF(InputData!$N$2:$N$5001=$E166,InputData!Y$2:Y$5001)))</f>
        <v>0</v>
      </c>
      <c r="O166" s="58">
        <f t="array" ref="O166">IF($A166="","",MAX(IF(InputData!$N$2:$N$5001=$E166,InputData!Z$2:Z$5001)))</f>
        <v>0</v>
      </c>
      <c r="P166" s="146">
        <f t="shared" si="9"/>
        <v>0</v>
      </c>
      <c r="Q166" s="163" t="e">
        <f>IF($B166="","",VLOOKUP($B166,Baseline!A$2:F$101,5,FALSE))</f>
        <v>#N/A</v>
      </c>
      <c r="R166" s="6">
        <f t="array" ref="R166">IF($A166="","",SUM(IF(InputData!$N$2:$N$5001=$E166,InputData!$Q$2:$Q$5001))/COUNTIF(InputData!$N$2:$N$5001,$E166))</f>
        <v>0</v>
      </c>
      <c r="S166" s="6">
        <f t="array" ref="S166">IF($A166="","",IF(ISERROR(STDEV(IF(InputData!$N$2:$N$5001=$E166,InputData!$Q$2:$Q$5001))),"",STDEV(IF(InputData!$N$2:$N$5001=$E166,InputData!$Q$2:$Q$5001))))</f>
        <v>0</v>
      </c>
      <c r="T166" s="164">
        <f t="array" ref="T166">IF($A166="","",IF(ISERROR(STDEV(IF(InputData!$G$2:$G$5001=$H166,InputData!$Q$2:$Q$5001))),"",STDEV(IF(InputData!$G$2:$G$5001=$H166,InputData!$Q$2:$Q$5001))))</f>
        <v>0</v>
      </c>
      <c r="U166" s="172" t="e">
        <f>IF($B166="","",VLOOKUP($B166,Baseline!A$2:F$101,6,FALSE))</f>
        <v>#N/A</v>
      </c>
      <c r="V166" s="66">
        <f>IF($A166="","",IF(ISERROR(INDEX(InputData!$R:$R,MATCH(CONCATENATE($E166,"-1"),InputData!$AA:$AA,0)))=TRUE,0,INDEX(InputData!$R:$R,MATCH(CONCATENATE($E166,"-1"),InputData!$AA:$AA,0))))</f>
        <v>0</v>
      </c>
      <c r="W166" s="66">
        <f>IF($A166="","",IF(ISERROR(INDEX(InputData!$R:$R,MATCH(CONCATENATE($E166,"-2"),InputData!$AA:$AA,0)))=TRUE,0,INDEX(InputData!$R:$R,MATCH(CONCATENATE($E166,"-2"),InputData!$AA:$AA,0))))</f>
        <v>0</v>
      </c>
      <c r="X166" s="66">
        <f>IF($A166="","",IF(ISERROR(INDEX(InputData!$R:$R,MATCH(CONCATENATE($E166,"-3"),InputData!$AA:$AA,0)))=TRUE,0,INDEX(InputData!$R:$R,MATCH(CONCATENATE($E166,"-3"),InputData!$AA:$AA,0))))</f>
        <v>0</v>
      </c>
      <c r="Y166" s="66">
        <f>IF($A166="","",IF(ISERROR(INDEX(InputData!$R:$R,MATCH(CONCATENATE($E166,"-4"),InputData!$AA:$AA,0)))=TRUE,0,INDEX(InputData!$R:$R,MATCH(CONCATENATE($E166,"-4"),InputData!$AA:$AA,0))))</f>
        <v>0</v>
      </c>
      <c r="Z166" s="66">
        <f>IF($A166="","",IF(ISERROR(INDEX(InputData!$R:$R,MATCH(CONCATENATE($E166,"-5"),InputData!$AA:$AA,0)))=TRUE,0,INDEX(InputData!$R:$R,MATCH(CONCATENATE($E166,"-5"),InputData!$AA:$AA,0))))</f>
        <v>0</v>
      </c>
      <c r="AA166" s="66">
        <f>IF($A166="","",IF(ISERROR(INDEX(InputData!$R:$R,MATCH(CONCATENATE($E166,"-6"),InputData!$AA:$AA,0)))=TRUE,0,INDEX(InputData!$R:$R,MATCH(CONCATENATE($E166,"-6"),InputData!$AA:$AA,0))))</f>
        <v>0</v>
      </c>
      <c r="AB166" s="66">
        <f>IF($A166="","",IF(ISERROR(INDEX(InputData!$R:$R,MATCH(CONCATENATE($E166,"-7"),InputData!$AA:$AA,0)))=TRUE,0,INDEX(InputData!$R:$R,MATCH(CONCATENATE($E166,"-7"),InputData!$AA:$AA,0))))</f>
        <v>0</v>
      </c>
      <c r="AC166" s="66">
        <f>IF($A166="","",IF(ISERROR(INDEX(InputData!$R:$R,MATCH(CONCATENATE($E166,"-8"),InputData!$AA:$AA,0)))=TRUE,0,INDEX(InputData!$R:$R,MATCH(CONCATENATE($E166,"-8"),InputData!$AA:$AA,0))))</f>
        <v>0</v>
      </c>
      <c r="AD166" s="66">
        <f>IF($A166="","",IF(ISERROR(INDEX(InputData!$R:$R,MATCH(CONCATENATE($E166,"-9"),InputData!$AA:$AA,0)))=TRUE,0,INDEX(InputData!$R:$R,MATCH(CONCATENATE($E166,"-9"),InputData!$AA:$AA,0))))</f>
        <v>0</v>
      </c>
      <c r="AE166" s="66">
        <f>IF($A166="","",IF(ISERROR(INDEX(InputData!$R:$R,MATCH(CONCATENATE($E166,"-10"),InputData!$AA:$AA,0)))=TRUE,0,INDEX(InputData!$R:$R,MATCH(CONCATENATE($E166,"-10"),InputData!$AA:$AA,0))))</f>
        <v>0</v>
      </c>
      <c r="AF166" s="173">
        <f t="shared" si="10"/>
        <v>0</v>
      </c>
      <c r="AG166" s="168">
        <f t="shared" si="11"/>
        <v>0</v>
      </c>
    </row>
    <row r="167" spans="1:33" x14ac:dyDescent="0.25">
      <c r="A167" s="179" t="b">
        <f>IF(A166&lt;MAX(InputData!D:D),A166+1,IF(OR(A166="",A166=MAX(InputData!D:D)),""))</f>
        <v>0</v>
      </c>
      <c r="B167" s="4" t="e">
        <f>IF(A167="","",INDEX(InputData!K:K,MATCH($E167,InputData!$N:$N,0)))</f>
        <v>#N/A</v>
      </c>
      <c r="C167" s="3" t="e">
        <f>IF(A167="","",INDEX(InputData!L:L,MATCH($E167,InputData!$N:$N,0)))</f>
        <v>#N/A</v>
      </c>
      <c r="D167" s="3" t="e">
        <f>IF(A167="","",INDEX(InputData!M:M,MATCH($E167,InputData!$N:$N,0)))</f>
        <v>#N/A</v>
      </c>
      <c r="E167" s="3" t="str">
        <f>IF(A167="","",IF(ISERROR(VLOOKUP(A167,InputData!$D$2:$N$5001,11,FALSE))=TRUE,"",VLOOKUP(A167,InputData!$D$2:$N$5001,11,FALSE)))</f>
        <v/>
      </c>
      <c r="F167" s="58" t="str">
        <f>IF(H167="","",1*ISERROR(VLOOKUP(H167,H$1:H166,1,FALSE)))</f>
        <v/>
      </c>
      <c r="G167" s="58" t="str">
        <f>IF(F167=0,0,IF(F167="","",SUM(F$2:F167)))</f>
        <v/>
      </c>
      <c r="H167" s="144" t="str">
        <f t="shared" ref="H167:H202" si="12">IF(E167="","",B167&amp;"-"&amp;D167)</f>
        <v/>
      </c>
      <c r="I167" s="3">
        <f t="array" ref="I167">IF(A167="","",MAX(IF(InputData!$N$2:$N$5001=E167,InputData!$O$2:$O$5001)))</f>
        <v>0</v>
      </c>
      <c r="J167" s="146">
        <f>IF(A167="","",COUNTIF(InputData!N:N,E167))</f>
        <v>1048575</v>
      </c>
      <c r="K167" s="145" t="e">
        <f>IF($B167="","",VLOOKUP($B167,Baseline!A$2:F$101,4,FALSE))</f>
        <v>#N/A</v>
      </c>
      <c r="L167" s="58">
        <f t="array" ref="L167">IF($A167="","",MAX(IF(InputData!$N$2:$N$5001=$E167,InputData!W$2:W$5001)))</f>
        <v>0</v>
      </c>
      <c r="M167" s="58">
        <f t="array" ref="M167">IF($A167="","",MAX(IF(InputData!$N$2:$N$5001=$E167,InputData!X$2:X$5001)))</f>
        <v>0</v>
      </c>
      <c r="N167" s="58">
        <f t="array" ref="N167">IF($A167="","",MAX(IF(InputData!$N$2:$N$5001=$E167,InputData!Y$2:Y$5001)))</f>
        <v>0</v>
      </c>
      <c r="O167" s="58">
        <f t="array" ref="O167">IF($A167="","",MAX(IF(InputData!$N$2:$N$5001=$E167,InputData!Z$2:Z$5001)))</f>
        <v>0</v>
      </c>
      <c r="P167" s="146">
        <f t="shared" ref="P167:P202" si="13">IF(A167="","",SUM(L167:O167))</f>
        <v>0</v>
      </c>
      <c r="Q167" s="163" t="e">
        <f>IF($B167="","",VLOOKUP($B167,Baseline!A$2:F$101,5,FALSE))</f>
        <v>#N/A</v>
      </c>
      <c r="R167" s="6">
        <f t="array" ref="R167">IF($A167="","",SUM(IF(InputData!$N$2:$N$5001=$E167,InputData!$Q$2:$Q$5001))/COUNTIF(InputData!$N$2:$N$5001,$E167))</f>
        <v>0</v>
      </c>
      <c r="S167" s="6">
        <f t="array" ref="S167">IF($A167="","",IF(ISERROR(STDEV(IF(InputData!$N$2:$N$5001=$E167,InputData!$Q$2:$Q$5001))),"",STDEV(IF(InputData!$N$2:$N$5001=$E167,InputData!$Q$2:$Q$5001))))</f>
        <v>0</v>
      </c>
      <c r="T167" s="164">
        <f t="array" ref="T167">IF($A167="","",IF(ISERROR(STDEV(IF(InputData!$G$2:$G$5001=$H167,InputData!$Q$2:$Q$5001))),"",STDEV(IF(InputData!$G$2:$G$5001=$H167,InputData!$Q$2:$Q$5001))))</f>
        <v>0</v>
      </c>
      <c r="U167" s="172" t="e">
        <f>IF($B167="","",VLOOKUP($B167,Baseline!A$2:F$101,6,FALSE))</f>
        <v>#N/A</v>
      </c>
      <c r="V167" s="66">
        <f>IF($A167="","",IF(ISERROR(INDEX(InputData!$R:$R,MATCH(CONCATENATE($E167,"-1"),InputData!$AA:$AA,0)))=TRUE,0,INDEX(InputData!$R:$R,MATCH(CONCATENATE($E167,"-1"),InputData!$AA:$AA,0))))</f>
        <v>0</v>
      </c>
      <c r="W167" s="66">
        <f>IF($A167="","",IF(ISERROR(INDEX(InputData!$R:$R,MATCH(CONCATENATE($E167,"-2"),InputData!$AA:$AA,0)))=TRUE,0,INDEX(InputData!$R:$R,MATCH(CONCATENATE($E167,"-2"),InputData!$AA:$AA,0))))</f>
        <v>0</v>
      </c>
      <c r="X167" s="66">
        <f>IF($A167="","",IF(ISERROR(INDEX(InputData!$R:$R,MATCH(CONCATENATE($E167,"-3"),InputData!$AA:$AA,0)))=TRUE,0,INDEX(InputData!$R:$R,MATCH(CONCATENATE($E167,"-3"),InputData!$AA:$AA,0))))</f>
        <v>0</v>
      </c>
      <c r="Y167" s="66">
        <f>IF($A167="","",IF(ISERROR(INDEX(InputData!$R:$R,MATCH(CONCATENATE($E167,"-4"),InputData!$AA:$AA,0)))=TRUE,0,INDEX(InputData!$R:$R,MATCH(CONCATENATE($E167,"-4"),InputData!$AA:$AA,0))))</f>
        <v>0</v>
      </c>
      <c r="Z167" s="66">
        <f>IF($A167="","",IF(ISERROR(INDEX(InputData!$R:$R,MATCH(CONCATENATE($E167,"-5"),InputData!$AA:$AA,0)))=TRUE,0,INDEX(InputData!$R:$R,MATCH(CONCATENATE($E167,"-5"),InputData!$AA:$AA,0))))</f>
        <v>0</v>
      </c>
      <c r="AA167" s="66">
        <f>IF($A167="","",IF(ISERROR(INDEX(InputData!$R:$R,MATCH(CONCATENATE($E167,"-6"),InputData!$AA:$AA,0)))=TRUE,0,INDEX(InputData!$R:$R,MATCH(CONCATENATE($E167,"-6"),InputData!$AA:$AA,0))))</f>
        <v>0</v>
      </c>
      <c r="AB167" s="66">
        <f>IF($A167="","",IF(ISERROR(INDEX(InputData!$R:$R,MATCH(CONCATENATE($E167,"-7"),InputData!$AA:$AA,0)))=TRUE,0,INDEX(InputData!$R:$R,MATCH(CONCATENATE($E167,"-7"),InputData!$AA:$AA,0))))</f>
        <v>0</v>
      </c>
      <c r="AC167" s="66">
        <f>IF($A167="","",IF(ISERROR(INDEX(InputData!$R:$R,MATCH(CONCATENATE($E167,"-8"),InputData!$AA:$AA,0)))=TRUE,0,INDEX(InputData!$R:$R,MATCH(CONCATENATE($E167,"-8"),InputData!$AA:$AA,0))))</f>
        <v>0</v>
      </c>
      <c r="AD167" s="66">
        <f>IF($A167="","",IF(ISERROR(INDEX(InputData!$R:$R,MATCH(CONCATENATE($E167,"-9"),InputData!$AA:$AA,0)))=TRUE,0,INDEX(InputData!$R:$R,MATCH(CONCATENATE($E167,"-9"),InputData!$AA:$AA,0))))</f>
        <v>0</v>
      </c>
      <c r="AE167" s="66">
        <f>IF($A167="","",IF(ISERROR(INDEX(InputData!$R:$R,MATCH(CONCATENATE($E167,"-10"),InputData!$AA:$AA,0)))=TRUE,0,INDEX(InputData!$R:$R,MATCH(CONCATENATE($E167,"-10"),InputData!$AA:$AA,0))))</f>
        <v>0</v>
      </c>
      <c r="AF167" s="173">
        <f t="shared" ref="AF167:AF202" si="14">IF(A167="","",SUM(V167:AE167))</f>
        <v>0</v>
      </c>
      <c r="AG167" s="168">
        <f t="shared" ref="AG167:AG202" si="15">IF(A167="","",SUMPRODUCT(V167:AE167,V167:AE167))</f>
        <v>0</v>
      </c>
    </row>
    <row r="168" spans="1:33" x14ac:dyDescent="0.25">
      <c r="A168" s="179" t="b">
        <f>IF(A167&lt;MAX(InputData!D:D),A167+1,IF(OR(A167="",A167=MAX(InputData!D:D)),""))</f>
        <v>0</v>
      </c>
      <c r="B168" s="4" t="e">
        <f>IF(A168="","",INDEX(InputData!K:K,MATCH($E168,InputData!$N:$N,0)))</f>
        <v>#N/A</v>
      </c>
      <c r="C168" s="3" t="e">
        <f>IF(A168="","",INDEX(InputData!L:L,MATCH($E168,InputData!$N:$N,0)))</f>
        <v>#N/A</v>
      </c>
      <c r="D168" s="3" t="e">
        <f>IF(A168="","",INDEX(InputData!M:M,MATCH($E168,InputData!$N:$N,0)))</f>
        <v>#N/A</v>
      </c>
      <c r="E168" s="3" t="str">
        <f>IF(A168="","",IF(ISERROR(VLOOKUP(A168,InputData!$D$2:$N$5001,11,FALSE))=TRUE,"",VLOOKUP(A168,InputData!$D$2:$N$5001,11,FALSE)))</f>
        <v/>
      </c>
      <c r="F168" s="58" t="str">
        <f>IF(H168="","",1*ISERROR(VLOOKUP(H168,H$1:H167,1,FALSE)))</f>
        <v/>
      </c>
      <c r="G168" s="58" t="str">
        <f>IF(F168=0,0,IF(F168="","",SUM(F$2:F168)))</f>
        <v/>
      </c>
      <c r="H168" s="144" t="str">
        <f t="shared" si="12"/>
        <v/>
      </c>
      <c r="I168" s="3">
        <f t="array" ref="I168">IF(A168="","",MAX(IF(InputData!$N$2:$N$5001=E168,InputData!$O$2:$O$5001)))</f>
        <v>0</v>
      </c>
      <c r="J168" s="146">
        <f>IF(A168="","",COUNTIF(InputData!N:N,E168))</f>
        <v>1048575</v>
      </c>
      <c r="K168" s="145" t="e">
        <f>IF($B168="","",VLOOKUP($B168,Baseline!A$2:F$101,4,FALSE))</f>
        <v>#N/A</v>
      </c>
      <c r="L168" s="58">
        <f t="array" ref="L168">IF($A168="","",MAX(IF(InputData!$N$2:$N$5001=$E168,InputData!W$2:W$5001)))</f>
        <v>0</v>
      </c>
      <c r="M168" s="58">
        <f t="array" ref="M168">IF($A168="","",MAX(IF(InputData!$N$2:$N$5001=$E168,InputData!X$2:X$5001)))</f>
        <v>0</v>
      </c>
      <c r="N168" s="58">
        <f t="array" ref="N168">IF($A168="","",MAX(IF(InputData!$N$2:$N$5001=$E168,InputData!Y$2:Y$5001)))</f>
        <v>0</v>
      </c>
      <c r="O168" s="58">
        <f t="array" ref="O168">IF($A168="","",MAX(IF(InputData!$N$2:$N$5001=$E168,InputData!Z$2:Z$5001)))</f>
        <v>0</v>
      </c>
      <c r="P168" s="146">
        <f t="shared" si="13"/>
        <v>0</v>
      </c>
      <c r="Q168" s="163" t="e">
        <f>IF($B168="","",VLOOKUP($B168,Baseline!A$2:F$101,5,FALSE))</f>
        <v>#N/A</v>
      </c>
      <c r="R168" s="6">
        <f t="array" ref="R168">IF($A168="","",SUM(IF(InputData!$N$2:$N$5001=$E168,InputData!$Q$2:$Q$5001))/COUNTIF(InputData!$N$2:$N$5001,$E168))</f>
        <v>0</v>
      </c>
      <c r="S168" s="6">
        <f t="array" ref="S168">IF($A168="","",IF(ISERROR(STDEV(IF(InputData!$N$2:$N$5001=$E168,InputData!$Q$2:$Q$5001))),"",STDEV(IF(InputData!$N$2:$N$5001=$E168,InputData!$Q$2:$Q$5001))))</f>
        <v>0</v>
      </c>
      <c r="T168" s="164">
        <f t="array" ref="T168">IF($A168="","",IF(ISERROR(STDEV(IF(InputData!$G$2:$G$5001=$H168,InputData!$Q$2:$Q$5001))),"",STDEV(IF(InputData!$G$2:$G$5001=$H168,InputData!$Q$2:$Q$5001))))</f>
        <v>0</v>
      </c>
      <c r="U168" s="172" t="e">
        <f>IF($B168="","",VLOOKUP($B168,Baseline!A$2:F$101,6,FALSE))</f>
        <v>#N/A</v>
      </c>
      <c r="V168" s="66">
        <f>IF($A168="","",IF(ISERROR(INDEX(InputData!$R:$R,MATCH(CONCATENATE($E168,"-1"),InputData!$AA:$AA,0)))=TRUE,0,INDEX(InputData!$R:$R,MATCH(CONCATENATE($E168,"-1"),InputData!$AA:$AA,0))))</f>
        <v>0</v>
      </c>
      <c r="W168" s="66">
        <f>IF($A168="","",IF(ISERROR(INDEX(InputData!$R:$R,MATCH(CONCATENATE($E168,"-2"),InputData!$AA:$AA,0)))=TRUE,0,INDEX(InputData!$R:$R,MATCH(CONCATENATE($E168,"-2"),InputData!$AA:$AA,0))))</f>
        <v>0</v>
      </c>
      <c r="X168" s="66">
        <f>IF($A168="","",IF(ISERROR(INDEX(InputData!$R:$R,MATCH(CONCATENATE($E168,"-3"),InputData!$AA:$AA,0)))=TRUE,0,INDEX(InputData!$R:$R,MATCH(CONCATENATE($E168,"-3"),InputData!$AA:$AA,0))))</f>
        <v>0</v>
      </c>
      <c r="Y168" s="66">
        <f>IF($A168="","",IF(ISERROR(INDEX(InputData!$R:$R,MATCH(CONCATENATE($E168,"-4"),InputData!$AA:$AA,0)))=TRUE,0,INDEX(InputData!$R:$R,MATCH(CONCATENATE($E168,"-4"),InputData!$AA:$AA,0))))</f>
        <v>0</v>
      </c>
      <c r="Z168" s="66">
        <f>IF($A168="","",IF(ISERROR(INDEX(InputData!$R:$R,MATCH(CONCATENATE($E168,"-5"),InputData!$AA:$AA,0)))=TRUE,0,INDEX(InputData!$R:$R,MATCH(CONCATENATE($E168,"-5"),InputData!$AA:$AA,0))))</f>
        <v>0</v>
      </c>
      <c r="AA168" s="66">
        <f>IF($A168="","",IF(ISERROR(INDEX(InputData!$R:$R,MATCH(CONCATENATE($E168,"-6"),InputData!$AA:$AA,0)))=TRUE,0,INDEX(InputData!$R:$R,MATCH(CONCATENATE($E168,"-6"),InputData!$AA:$AA,0))))</f>
        <v>0</v>
      </c>
      <c r="AB168" s="66">
        <f>IF($A168="","",IF(ISERROR(INDEX(InputData!$R:$R,MATCH(CONCATENATE($E168,"-7"),InputData!$AA:$AA,0)))=TRUE,0,INDEX(InputData!$R:$R,MATCH(CONCATENATE($E168,"-7"),InputData!$AA:$AA,0))))</f>
        <v>0</v>
      </c>
      <c r="AC168" s="66">
        <f>IF($A168="","",IF(ISERROR(INDEX(InputData!$R:$R,MATCH(CONCATENATE($E168,"-8"),InputData!$AA:$AA,0)))=TRUE,0,INDEX(InputData!$R:$R,MATCH(CONCATENATE($E168,"-8"),InputData!$AA:$AA,0))))</f>
        <v>0</v>
      </c>
      <c r="AD168" s="66">
        <f>IF($A168="","",IF(ISERROR(INDEX(InputData!$R:$R,MATCH(CONCATENATE($E168,"-9"),InputData!$AA:$AA,0)))=TRUE,0,INDEX(InputData!$R:$R,MATCH(CONCATENATE($E168,"-9"),InputData!$AA:$AA,0))))</f>
        <v>0</v>
      </c>
      <c r="AE168" s="66">
        <f>IF($A168="","",IF(ISERROR(INDEX(InputData!$R:$R,MATCH(CONCATENATE($E168,"-10"),InputData!$AA:$AA,0)))=TRUE,0,INDEX(InputData!$R:$R,MATCH(CONCATENATE($E168,"-10"),InputData!$AA:$AA,0))))</f>
        <v>0</v>
      </c>
      <c r="AF168" s="173">
        <f t="shared" si="14"/>
        <v>0</v>
      </c>
      <c r="AG168" s="168">
        <f t="shared" si="15"/>
        <v>0</v>
      </c>
    </row>
    <row r="169" spans="1:33" x14ac:dyDescent="0.25">
      <c r="A169" s="179" t="b">
        <f>IF(A168&lt;MAX(InputData!D:D),A168+1,IF(OR(A168="",A168=MAX(InputData!D:D)),""))</f>
        <v>0</v>
      </c>
      <c r="B169" s="4" t="e">
        <f>IF(A169="","",INDEX(InputData!K:K,MATCH($E169,InputData!$N:$N,0)))</f>
        <v>#N/A</v>
      </c>
      <c r="C169" s="3" t="e">
        <f>IF(A169="","",INDEX(InputData!L:L,MATCH($E169,InputData!$N:$N,0)))</f>
        <v>#N/A</v>
      </c>
      <c r="D169" s="3" t="e">
        <f>IF(A169="","",INDEX(InputData!M:M,MATCH($E169,InputData!$N:$N,0)))</f>
        <v>#N/A</v>
      </c>
      <c r="E169" s="3" t="str">
        <f>IF(A169="","",IF(ISERROR(VLOOKUP(A169,InputData!$D$2:$N$5001,11,FALSE))=TRUE,"",VLOOKUP(A169,InputData!$D$2:$N$5001,11,FALSE)))</f>
        <v/>
      </c>
      <c r="F169" s="58" t="str">
        <f>IF(H169="","",1*ISERROR(VLOOKUP(H169,H$1:H168,1,FALSE)))</f>
        <v/>
      </c>
      <c r="G169" s="58" t="str">
        <f>IF(F169=0,0,IF(F169="","",SUM(F$2:F169)))</f>
        <v/>
      </c>
      <c r="H169" s="144" t="str">
        <f t="shared" si="12"/>
        <v/>
      </c>
      <c r="I169" s="3">
        <f t="array" ref="I169">IF(A169="","",MAX(IF(InputData!$N$2:$N$5001=E169,InputData!$O$2:$O$5001)))</f>
        <v>0</v>
      </c>
      <c r="J169" s="146">
        <f>IF(A169="","",COUNTIF(InputData!N:N,E169))</f>
        <v>1048575</v>
      </c>
      <c r="K169" s="145" t="e">
        <f>IF($B169="","",VLOOKUP($B169,Baseline!A$2:F$101,4,FALSE))</f>
        <v>#N/A</v>
      </c>
      <c r="L169" s="58">
        <f t="array" ref="L169">IF($A169="","",MAX(IF(InputData!$N$2:$N$5001=$E169,InputData!W$2:W$5001)))</f>
        <v>0</v>
      </c>
      <c r="M169" s="58">
        <f t="array" ref="M169">IF($A169="","",MAX(IF(InputData!$N$2:$N$5001=$E169,InputData!X$2:X$5001)))</f>
        <v>0</v>
      </c>
      <c r="N169" s="58">
        <f t="array" ref="N169">IF($A169="","",MAX(IF(InputData!$N$2:$N$5001=$E169,InputData!Y$2:Y$5001)))</f>
        <v>0</v>
      </c>
      <c r="O169" s="58">
        <f t="array" ref="O169">IF($A169="","",MAX(IF(InputData!$N$2:$N$5001=$E169,InputData!Z$2:Z$5001)))</f>
        <v>0</v>
      </c>
      <c r="P169" s="146">
        <f t="shared" si="13"/>
        <v>0</v>
      </c>
      <c r="Q169" s="163" t="e">
        <f>IF($B169="","",VLOOKUP($B169,Baseline!A$2:F$101,5,FALSE))</f>
        <v>#N/A</v>
      </c>
      <c r="R169" s="6">
        <f t="array" ref="R169">IF($A169="","",SUM(IF(InputData!$N$2:$N$5001=$E169,InputData!$Q$2:$Q$5001))/COUNTIF(InputData!$N$2:$N$5001,$E169))</f>
        <v>0</v>
      </c>
      <c r="S169" s="6">
        <f t="array" ref="S169">IF($A169="","",IF(ISERROR(STDEV(IF(InputData!$N$2:$N$5001=$E169,InputData!$Q$2:$Q$5001))),"",STDEV(IF(InputData!$N$2:$N$5001=$E169,InputData!$Q$2:$Q$5001))))</f>
        <v>0</v>
      </c>
      <c r="T169" s="164">
        <f t="array" ref="T169">IF($A169="","",IF(ISERROR(STDEV(IF(InputData!$G$2:$G$5001=$H169,InputData!$Q$2:$Q$5001))),"",STDEV(IF(InputData!$G$2:$G$5001=$H169,InputData!$Q$2:$Q$5001))))</f>
        <v>0</v>
      </c>
      <c r="U169" s="172" t="e">
        <f>IF($B169="","",VLOOKUP($B169,Baseline!A$2:F$101,6,FALSE))</f>
        <v>#N/A</v>
      </c>
      <c r="V169" s="66">
        <f>IF($A169="","",IF(ISERROR(INDEX(InputData!$R:$R,MATCH(CONCATENATE($E169,"-1"),InputData!$AA:$AA,0)))=TRUE,0,INDEX(InputData!$R:$R,MATCH(CONCATENATE($E169,"-1"),InputData!$AA:$AA,0))))</f>
        <v>0</v>
      </c>
      <c r="W169" s="66">
        <f>IF($A169="","",IF(ISERROR(INDEX(InputData!$R:$R,MATCH(CONCATENATE($E169,"-2"),InputData!$AA:$AA,0)))=TRUE,0,INDEX(InputData!$R:$R,MATCH(CONCATENATE($E169,"-2"),InputData!$AA:$AA,0))))</f>
        <v>0</v>
      </c>
      <c r="X169" s="66">
        <f>IF($A169="","",IF(ISERROR(INDEX(InputData!$R:$R,MATCH(CONCATENATE($E169,"-3"),InputData!$AA:$AA,0)))=TRUE,0,INDEX(InputData!$R:$R,MATCH(CONCATENATE($E169,"-3"),InputData!$AA:$AA,0))))</f>
        <v>0</v>
      </c>
      <c r="Y169" s="66">
        <f>IF($A169="","",IF(ISERROR(INDEX(InputData!$R:$R,MATCH(CONCATENATE($E169,"-4"),InputData!$AA:$AA,0)))=TRUE,0,INDEX(InputData!$R:$R,MATCH(CONCATENATE($E169,"-4"),InputData!$AA:$AA,0))))</f>
        <v>0</v>
      </c>
      <c r="Z169" s="66">
        <f>IF($A169="","",IF(ISERROR(INDEX(InputData!$R:$R,MATCH(CONCATENATE($E169,"-5"),InputData!$AA:$AA,0)))=TRUE,0,INDEX(InputData!$R:$R,MATCH(CONCATENATE($E169,"-5"),InputData!$AA:$AA,0))))</f>
        <v>0</v>
      </c>
      <c r="AA169" s="66">
        <f>IF($A169="","",IF(ISERROR(INDEX(InputData!$R:$R,MATCH(CONCATENATE($E169,"-6"),InputData!$AA:$AA,0)))=TRUE,0,INDEX(InputData!$R:$R,MATCH(CONCATENATE($E169,"-6"),InputData!$AA:$AA,0))))</f>
        <v>0</v>
      </c>
      <c r="AB169" s="66">
        <f>IF($A169="","",IF(ISERROR(INDEX(InputData!$R:$R,MATCH(CONCATENATE($E169,"-7"),InputData!$AA:$AA,0)))=TRUE,0,INDEX(InputData!$R:$R,MATCH(CONCATENATE($E169,"-7"),InputData!$AA:$AA,0))))</f>
        <v>0</v>
      </c>
      <c r="AC169" s="66">
        <f>IF($A169="","",IF(ISERROR(INDEX(InputData!$R:$R,MATCH(CONCATENATE($E169,"-8"),InputData!$AA:$AA,0)))=TRUE,0,INDEX(InputData!$R:$R,MATCH(CONCATENATE($E169,"-8"),InputData!$AA:$AA,0))))</f>
        <v>0</v>
      </c>
      <c r="AD169" s="66">
        <f>IF($A169="","",IF(ISERROR(INDEX(InputData!$R:$R,MATCH(CONCATENATE($E169,"-9"),InputData!$AA:$AA,0)))=TRUE,0,INDEX(InputData!$R:$R,MATCH(CONCATENATE($E169,"-9"),InputData!$AA:$AA,0))))</f>
        <v>0</v>
      </c>
      <c r="AE169" s="66">
        <f>IF($A169="","",IF(ISERROR(INDEX(InputData!$R:$R,MATCH(CONCATENATE($E169,"-10"),InputData!$AA:$AA,0)))=TRUE,0,INDEX(InputData!$R:$R,MATCH(CONCATENATE($E169,"-10"),InputData!$AA:$AA,0))))</f>
        <v>0</v>
      </c>
      <c r="AF169" s="173">
        <f t="shared" si="14"/>
        <v>0</v>
      </c>
      <c r="AG169" s="168">
        <f t="shared" si="15"/>
        <v>0</v>
      </c>
    </row>
    <row r="170" spans="1:33" x14ac:dyDescent="0.25">
      <c r="A170" s="179" t="b">
        <f>IF(A169&lt;MAX(InputData!D:D),A169+1,IF(OR(A169="",A169=MAX(InputData!D:D)),""))</f>
        <v>0</v>
      </c>
      <c r="B170" s="4" t="e">
        <f>IF(A170="","",INDEX(InputData!K:K,MATCH($E170,InputData!$N:$N,0)))</f>
        <v>#N/A</v>
      </c>
      <c r="C170" s="3" t="e">
        <f>IF(A170="","",INDEX(InputData!L:L,MATCH($E170,InputData!$N:$N,0)))</f>
        <v>#N/A</v>
      </c>
      <c r="D170" s="3" t="e">
        <f>IF(A170="","",INDEX(InputData!M:M,MATCH($E170,InputData!$N:$N,0)))</f>
        <v>#N/A</v>
      </c>
      <c r="E170" s="3" t="str">
        <f>IF(A170="","",IF(ISERROR(VLOOKUP(A170,InputData!$D$2:$N$5001,11,FALSE))=TRUE,"",VLOOKUP(A170,InputData!$D$2:$N$5001,11,FALSE)))</f>
        <v/>
      </c>
      <c r="F170" s="58" t="str">
        <f>IF(H170="","",1*ISERROR(VLOOKUP(H170,H$1:H169,1,FALSE)))</f>
        <v/>
      </c>
      <c r="G170" s="58" t="str">
        <f>IF(F170=0,0,IF(F170="","",SUM(F$2:F170)))</f>
        <v/>
      </c>
      <c r="H170" s="144" t="str">
        <f t="shared" si="12"/>
        <v/>
      </c>
      <c r="I170" s="3">
        <f t="array" ref="I170">IF(A170="","",MAX(IF(InputData!$N$2:$N$5001=E170,InputData!$O$2:$O$5001)))</f>
        <v>0</v>
      </c>
      <c r="J170" s="146">
        <f>IF(A170="","",COUNTIF(InputData!N:N,E170))</f>
        <v>1048575</v>
      </c>
      <c r="K170" s="145" t="e">
        <f>IF($B170="","",VLOOKUP($B170,Baseline!A$2:F$101,4,FALSE))</f>
        <v>#N/A</v>
      </c>
      <c r="L170" s="58">
        <f t="array" ref="L170">IF($A170="","",MAX(IF(InputData!$N$2:$N$5001=$E170,InputData!W$2:W$5001)))</f>
        <v>0</v>
      </c>
      <c r="M170" s="58">
        <f t="array" ref="M170">IF($A170="","",MAX(IF(InputData!$N$2:$N$5001=$E170,InputData!X$2:X$5001)))</f>
        <v>0</v>
      </c>
      <c r="N170" s="58">
        <f t="array" ref="N170">IF($A170="","",MAX(IF(InputData!$N$2:$N$5001=$E170,InputData!Y$2:Y$5001)))</f>
        <v>0</v>
      </c>
      <c r="O170" s="58">
        <f t="array" ref="O170">IF($A170="","",MAX(IF(InputData!$N$2:$N$5001=$E170,InputData!Z$2:Z$5001)))</f>
        <v>0</v>
      </c>
      <c r="P170" s="146">
        <f t="shared" si="13"/>
        <v>0</v>
      </c>
      <c r="Q170" s="163" t="e">
        <f>IF($B170="","",VLOOKUP($B170,Baseline!A$2:F$101,5,FALSE))</f>
        <v>#N/A</v>
      </c>
      <c r="R170" s="6">
        <f t="array" ref="R170">IF($A170="","",SUM(IF(InputData!$N$2:$N$5001=$E170,InputData!$Q$2:$Q$5001))/COUNTIF(InputData!$N$2:$N$5001,$E170))</f>
        <v>0</v>
      </c>
      <c r="S170" s="6">
        <f t="array" ref="S170">IF($A170="","",IF(ISERROR(STDEV(IF(InputData!$N$2:$N$5001=$E170,InputData!$Q$2:$Q$5001))),"",STDEV(IF(InputData!$N$2:$N$5001=$E170,InputData!$Q$2:$Q$5001))))</f>
        <v>0</v>
      </c>
      <c r="T170" s="164">
        <f t="array" ref="T170">IF($A170="","",IF(ISERROR(STDEV(IF(InputData!$G$2:$G$5001=$H170,InputData!$Q$2:$Q$5001))),"",STDEV(IF(InputData!$G$2:$G$5001=$H170,InputData!$Q$2:$Q$5001))))</f>
        <v>0</v>
      </c>
      <c r="U170" s="172" t="e">
        <f>IF($B170="","",VLOOKUP($B170,Baseline!A$2:F$101,6,FALSE))</f>
        <v>#N/A</v>
      </c>
      <c r="V170" s="66">
        <f>IF($A170="","",IF(ISERROR(INDEX(InputData!$R:$R,MATCH(CONCATENATE($E170,"-1"),InputData!$AA:$AA,0)))=TRUE,0,INDEX(InputData!$R:$R,MATCH(CONCATENATE($E170,"-1"),InputData!$AA:$AA,0))))</f>
        <v>0</v>
      </c>
      <c r="W170" s="66">
        <f>IF($A170="","",IF(ISERROR(INDEX(InputData!$R:$R,MATCH(CONCATENATE($E170,"-2"),InputData!$AA:$AA,0)))=TRUE,0,INDEX(InputData!$R:$R,MATCH(CONCATENATE($E170,"-2"),InputData!$AA:$AA,0))))</f>
        <v>0</v>
      </c>
      <c r="X170" s="66">
        <f>IF($A170="","",IF(ISERROR(INDEX(InputData!$R:$R,MATCH(CONCATENATE($E170,"-3"),InputData!$AA:$AA,0)))=TRUE,0,INDEX(InputData!$R:$R,MATCH(CONCATENATE($E170,"-3"),InputData!$AA:$AA,0))))</f>
        <v>0</v>
      </c>
      <c r="Y170" s="66">
        <f>IF($A170="","",IF(ISERROR(INDEX(InputData!$R:$R,MATCH(CONCATENATE($E170,"-4"),InputData!$AA:$AA,0)))=TRUE,0,INDEX(InputData!$R:$R,MATCH(CONCATENATE($E170,"-4"),InputData!$AA:$AA,0))))</f>
        <v>0</v>
      </c>
      <c r="Z170" s="66">
        <f>IF($A170="","",IF(ISERROR(INDEX(InputData!$R:$R,MATCH(CONCATENATE($E170,"-5"),InputData!$AA:$AA,0)))=TRUE,0,INDEX(InputData!$R:$R,MATCH(CONCATENATE($E170,"-5"),InputData!$AA:$AA,0))))</f>
        <v>0</v>
      </c>
      <c r="AA170" s="66">
        <f>IF($A170="","",IF(ISERROR(INDEX(InputData!$R:$R,MATCH(CONCATENATE($E170,"-6"),InputData!$AA:$AA,0)))=TRUE,0,INDEX(InputData!$R:$R,MATCH(CONCATENATE($E170,"-6"),InputData!$AA:$AA,0))))</f>
        <v>0</v>
      </c>
      <c r="AB170" s="66">
        <f>IF($A170="","",IF(ISERROR(INDEX(InputData!$R:$R,MATCH(CONCATENATE($E170,"-7"),InputData!$AA:$AA,0)))=TRUE,0,INDEX(InputData!$R:$R,MATCH(CONCATENATE($E170,"-7"),InputData!$AA:$AA,0))))</f>
        <v>0</v>
      </c>
      <c r="AC170" s="66">
        <f>IF($A170="","",IF(ISERROR(INDEX(InputData!$R:$R,MATCH(CONCATENATE($E170,"-8"),InputData!$AA:$AA,0)))=TRUE,0,INDEX(InputData!$R:$R,MATCH(CONCATENATE($E170,"-8"),InputData!$AA:$AA,0))))</f>
        <v>0</v>
      </c>
      <c r="AD170" s="66">
        <f>IF($A170="","",IF(ISERROR(INDEX(InputData!$R:$R,MATCH(CONCATENATE($E170,"-9"),InputData!$AA:$AA,0)))=TRUE,0,INDEX(InputData!$R:$R,MATCH(CONCATENATE($E170,"-9"),InputData!$AA:$AA,0))))</f>
        <v>0</v>
      </c>
      <c r="AE170" s="66">
        <f>IF($A170="","",IF(ISERROR(INDEX(InputData!$R:$R,MATCH(CONCATENATE($E170,"-10"),InputData!$AA:$AA,0)))=TRUE,0,INDEX(InputData!$R:$R,MATCH(CONCATENATE($E170,"-10"),InputData!$AA:$AA,0))))</f>
        <v>0</v>
      </c>
      <c r="AF170" s="173">
        <f t="shared" si="14"/>
        <v>0</v>
      </c>
      <c r="AG170" s="168">
        <f t="shared" si="15"/>
        <v>0</v>
      </c>
    </row>
    <row r="171" spans="1:33" x14ac:dyDescent="0.25">
      <c r="A171" s="179" t="b">
        <f>IF(A170&lt;MAX(InputData!D:D),A170+1,IF(OR(A170="",A170=MAX(InputData!D:D)),""))</f>
        <v>0</v>
      </c>
      <c r="B171" s="4" t="e">
        <f>IF(A171="","",INDEX(InputData!K:K,MATCH($E171,InputData!$N:$N,0)))</f>
        <v>#N/A</v>
      </c>
      <c r="C171" s="3" t="e">
        <f>IF(A171="","",INDEX(InputData!L:L,MATCH($E171,InputData!$N:$N,0)))</f>
        <v>#N/A</v>
      </c>
      <c r="D171" s="3" t="e">
        <f>IF(A171="","",INDEX(InputData!M:M,MATCH($E171,InputData!$N:$N,0)))</f>
        <v>#N/A</v>
      </c>
      <c r="E171" s="3" t="str">
        <f>IF(A171="","",IF(ISERROR(VLOOKUP(A171,InputData!$D$2:$N$5001,11,FALSE))=TRUE,"",VLOOKUP(A171,InputData!$D$2:$N$5001,11,FALSE)))</f>
        <v/>
      </c>
      <c r="F171" s="58" t="str">
        <f>IF(H171="","",1*ISERROR(VLOOKUP(H171,H$1:H170,1,FALSE)))</f>
        <v/>
      </c>
      <c r="G171" s="58" t="str">
        <f>IF(F171=0,0,IF(F171="","",SUM(F$2:F171)))</f>
        <v/>
      </c>
      <c r="H171" s="144" t="str">
        <f t="shared" si="12"/>
        <v/>
      </c>
      <c r="I171" s="3">
        <f t="array" ref="I171">IF(A171="","",MAX(IF(InputData!$N$2:$N$5001=E171,InputData!$O$2:$O$5001)))</f>
        <v>0</v>
      </c>
      <c r="J171" s="146">
        <f>IF(A171="","",COUNTIF(InputData!N:N,E171))</f>
        <v>1048575</v>
      </c>
      <c r="K171" s="145" t="e">
        <f>IF($B171="","",VLOOKUP($B171,Baseline!A$2:F$101,4,FALSE))</f>
        <v>#N/A</v>
      </c>
      <c r="L171" s="58">
        <f t="array" ref="L171">IF($A171="","",MAX(IF(InputData!$N$2:$N$5001=$E171,InputData!W$2:W$5001)))</f>
        <v>0</v>
      </c>
      <c r="M171" s="58">
        <f t="array" ref="M171">IF($A171="","",MAX(IF(InputData!$N$2:$N$5001=$E171,InputData!X$2:X$5001)))</f>
        <v>0</v>
      </c>
      <c r="N171" s="58">
        <f t="array" ref="N171">IF($A171="","",MAX(IF(InputData!$N$2:$N$5001=$E171,InputData!Y$2:Y$5001)))</f>
        <v>0</v>
      </c>
      <c r="O171" s="58">
        <f t="array" ref="O171">IF($A171="","",MAX(IF(InputData!$N$2:$N$5001=$E171,InputData!Z$2:Z$5001)))</f>
        <v>0</v>
      </c>
      <c r="P171" s="146">
        <f t="shared" si="13"/>
        <v>0</v>
      </c>
      <c r="Q171" s="163" t="e">
        <f>IF($B171="","",VLOOKUP($B171,Baseline!A$2:F$101,5,FALSE))</f>
        <v>#N/A</v>
      </c>
      <c r="R171" s="6">
        <f t="array" ref="R171">IF($A171="","",SUM(IF(InputData!$N$2:$N$5001=$E171,InputData!$Q$2:$Q$5001))/COUNTIF(InputData!$N$2:$N$5001,$E171))</f>
        <v>0</v>
      </c>
      <c r="S171" s="6">
        <f t="array" ref="S171">IF($A171="","",IF(ISERROR(STDEV(IF(InputData!$N$2:$N$5001=$E171,InputData!$Q$2:$Q$5001))),"",STDEV(IF(InputData!$N$2:$N$5001=$E171,InputData!$Q$2:$Q$5001))))</f>
        <v>0</v>
      </c>
      <c r="T171" s="164">
        <f t="array" ref="T171">IF($A171="","",IF(ISERROR(STDEV(IF(InputData!$G$2:$G$5001=$H171,InputData!$Q$2:$Q$5001))),"",STDEV(IF(InputData!$G$2:$G$5001=$H171,InputData!$Q$2:$Q$5001))))</f>
        <v>0</v>
      </c>
      <c r="U171" s="172" t="e">
        <f>IF($B171="","",VLOOKUP($B171,Baseline!A$2:F$101,6,FALSE))</f>
        <v>#N/A</v>
      </c>
      <c r="V171" s="66">
        <f>IF($A171="","",IF(ISERROR(INDEX(InputData!$R:$R,MATCH(CONCATENATE($E171,"-1"),InputData!$AA:$AA,0)))=TRUE,0,INDEX(InputData!$R:$R,MATCH(CONCATENATE($E171,"-1"),InputData!$AA:$AA,0))))</f>
        <v>0</v>
      </c>
      <c r="W171" s="66">
        <f>IF($A171="","",IF(ISERROR(INDEX(InputData!$R:$R,MATCH(CONCATENATE($E171,"-2"),InputData!$AA:$AA,0)))=TRUE,0,INDEX(InputData!$R:$R,MATCH(CONCATENATE($E171,"-2"),InputData!$AA:$AA,0))))</f>
        <v>0</v>
      </c>
      <c r="X171" s="66">
        <f>IF($A171="","",IF(ISERROR(INDEX(InputData!$R:$R,MATCH(CONCATENATE($E171,"-3"),InputData!$AA:$AA,0)))=TRUE,0,INDEX(InputData!$R:$R,MATCH(CONCATENATE($E171,"-3"),InputData!$AA:$AA,0))))</f>
        <v>0</v>
      </c>
      <c r="Y171" s="66">
        <f>IF($A171="","",IF(ISERROR(INDEX(InputData!$R:$R,MATCH(CONCATENATE($E171,"-4"),InputData!$AA:$AA,0)))=TRUE,0,INDEX(InputData!$R:$R,MATCH(CONCATENATE($E171,"-4"),InputData!$AA:$AA,0))))</f>
        <v>0</v>
      </c>
      <c r="Z171" s="66">
        <f>IF($A171="","",IF(ISERROR(INDEX(InputData!$R:$R,MATCH(CONCATENATE($E171,"-5"),InputData!$AA:$AA,0)))=TRUE,0,INDEX(InputData!$R:$R,MATCH(CONCATENATE($E171,"-5"),InputData!$AA:$AA,0))))</f>
        <v>0</v>
      </c>
      <c r="AA171" s="66">
        <f>IF($A171="","",IF(ISERROR(INDEX(InputData!$R:$R,MATCH(CONCATENATE($E171,"-6"),InputData!$AA:$AA,0)))=TRUE,0,INDEX(InputData!$R:$R,MATCH(CONCATENATE($E171,"-6"),InputData!$AA:$AA,0))))</f>
        <v>0</v>
      </c>
      <c r="AB171" s="66">
        <f>IF($A171="","",IF(ISERROR(INDEX(InputData!$R:$R,MATCH(CONCATENATE($E171,"-7"),InputData!$AA:$AA,0)))=TRUE,0,INDEX(InputData!$R:$R,MATCH(CONCATENATE($E171,"-7"),InputData!$AA:$AA,0))))</f>
        <v>0</v>
      </c>
      <c r="AC171" s="66">
        <f>IF($A171="","",IF(ISERROR(INDEX(InputData!$R:$R,MATCH(CONCATENATE($E171,"-8"),InputData!$AA:$AA,0)))=TRUE,0,INDEX(InputData!$R:$R,MATCH(CONCATENATE($E171,"-8"),InputData!$AA:$AA,0))))</f>
        <v>0</v>
      </c>
      <c r="AD171" s="66">
        <f>IF($A171="","",IF(ISERROR(INDEX(InputData!$R:$R,MATCH(CONCATENATE($E171,"-9"),InputData!$AA:$AA,0)))=TRUE,0,INDEX(InputData!$R:$R,MATCH(CONCATENATE($E171,"-9"),InputData!$AA:$AA,0))))</f>
        <v>0</v>
      </c>
      <c r="AE171" s="66">
        <f>IF($A171="","",IF(ISERROR(INDEX(InputData!$R:$R,MATCH(CONCATENATE($E171,"-10"),InputData!$AA:$AA,0)))=TRUE,0,INDEX(InputData!$R:$R,MATCH(CONCATENATE($E171,"-10"),InputData!$AA:$AA,0))))</f>
        <v>0</v>
      </c>
      <c r="AF171" s="173">
        <f t="shared" si="14"/>
        <v>0</v>
      </c>
      <c r="AG171" s="168">
        <f t="shared" si="15"/>
        <v>0</v>
      </c>
    </row>
    <row r="172" spans="1:33" x14ac:dyDescent="0.25">
      <c r="A172" s="179" t="b">
        <f>IF(A171&lt;MAX(InputData!D:D),A171+1,IF(OR(A171="",A171=MAX(InputData!D:D)),""))</f>
        <v>0</v>
      </c>
      <c r="B172" s="4" t="e">
        <f>IF(A172="","",INDEX(InputData!K:K,MATCH($E172,InputData!$N:$N,0)))</f>
        <v>#N/A</v>
      </c>
      <c r="C172" s="3" t="e">
        <f>IF(A172="","",INDEX(InputData!L:L,MATCH($E172,InputData!$N:$N,0)))</f>
        <v>#N/A</v>
      </c>
      <c r="D172" s="3" t="e">
        <f>IF(A172="","",INDEX(InputData!M:M,MATCH($E172,InputData!$N:$N,0)))</f>
        <v>#N/A</v>
      </c>
      <c r="E172" s="3" t="str">
        <f>IF(A172="","",IF(ISERROR(VLOOKUP(A172,InputData!$D$2:$N$5001,11,FALSE))=TRUE,"",VLOOKUP(A172,InputData!$D$2:$N$5001,11,FALSE)))</f>
        <v/>
      </c>
      <c r="F172" s="58" t="str">
        <f>IF(H172="","",1*ISERROR(VLOOKUP(H172,H$1:H171,1,FALSE)))</f>
        <v/>
      </c>
      <c r="G172" s="58" t="str">
        <f>IF(F172=0,0,IF(F172="","",SUM(F$2:F172)))</f>
        <v/>
      </c>
      <c r="H172" s="144" t="str">
        <f t="shared" si="12"/>
        <v/>
      </c>
      <c r="I172" s="3">
        <f t="array" ref="I172">IF(A172="","",MAX(IF(InputData!$N$2:$N$5001=E172,InputData!$O$2:$O$5001)))</f>
        <v>0</v>
      </c>
      <c r="J172" s="146">
        <f>IF(A172="","",COUNTIF(InputData!N:N,E172))</f>
        <v>1048575</v>
      </c>
      <c r="K172" s="145" t="e">
        <f>IF($B172="","",VLOOKUP($B172,Baseline!A$2:F$101,4,FALSE))</f>
        <v>#N/A</v>
      </c>
      <c r="L172" s="58">
        <f t="array" ref="L172">IF($A172="","",MAX(IF(InputData!$N$2:$N$5001=$E172,InputData!W$2:W$5001)))</f>
        <v>0</v>
      </c>
      <c r="M172" s="58">
        <f t="array" ref="M172">IF($A172="","",MAX(IF(InputData!$N$2:$N$5001=$E172,InputData!X$2:X$5001)))</f>
        <v>0</v>
      </c>
      <c r="N172" s="58">
        <f t="array" ref="N172">IF($A172="","",MAX(IF(InputData!$N$2:$N$5001=$E172,InputData!Y$2:Y$5001)))</f>
        <v>0</v>
      </c>
      <c r="O172" s="58">
        <f t="array" ref="O172">IF($A172="","",MAX(IF(InputData!$N$2:$N$5001=$E172,InputData!Z$2:Z$5001)))</f>
        <v>0</v>
      </c>
      <c r="P172" s="146">
        <f t="shared" si="13"/>
        <v>0</v>
      </c>
      <c r="Q172" s="163" t="e">
        <f>IF($B172="","",VLOOKUP($B172,Baseline!A$2:F$101,5,FALSE))</f>
        <v>#N/A</v>
      </c>
      <c r="R172" s="6">
        <f t="array" ref="R172">IF($A172="","",SUM(IF(InputData!$N$2:$N$5001=$E172,InputData!$Q$2:$Q$5001))/COUNTIF(InputData!$N$2:$N$5001,$E172))</f>
        <v>0</v>
      </c>
      <c r="S172" s="6">
        <f t="array" ref="S172">IF($A172="","",IF(ISERROR(STDEV(IF(InputData!$N$2:$N$5001=$E172,InputData!$Q$2:$Q$5001))),"",STDEV(IF(InputData!$N$2:$N$5001=$E172,InputData!$Q$2:$Q$5001))))</f>
        <v>0</v>
      </c>
      <c r="T172" s="164">
        <f t="array" ref="T172">IF($A172="","",IF(ISERROR(STDEV(IF(InputData!$G$2:$G$5001=$H172,InputData!$Q$2:$Q$5001))),"",STDEV(IF(InputData!$G$2:$G$5001=$H172,InputData!$Q$2:$Q$5001))))</f>
        <v>0</v>
      </c>
      <c r="U172" s="172" t="e">
        <f>IF($B172="","",VLOOKUP($B172,Baseline!A$2:F$101,6,FALSE))</f>
        <v>#N/A</v>
      </c>
      <c r="V172" s="66">
        <f>IF($A172="","",IF(ISERROR(INDEX(InputData!$R:$R,MATCH(CONCATENATE($E172,"-1"),InputData!$AA:$AA,0)))=TRUE,0,INDEX(InputData!$R:$R,MATCH(CONCATENATE($E172,"-1"),InputData!$AA:$AA,0))))</f>
        <v>0</v>
      </c>
      <c r="W172" s="66">
        <f>IF($A172="","",IF(ISERROR(INDEX(InputData!$R:$R,MATCH(CONCATENATE($E172,"-2"),InputData!$AA:$AA,0)))=TRUE,0,INDEX(InputData!$R:$R,MATCH(CONCATENATE($E172,"-2"),InputData!$AA:$AA,0))))</f>
        <v>0</v>
      </c>
      <c r="X172" s="66">
        <f>IF($A172="","",IF(ISERROR(INDEX(InputData!$R:$R,MATCH(CONCATENATE($E172,"-3"),InputData!$AA:$AA,0)))=TRUE,0,INDEX(InputData!$R:$R,MATCH(CONCATENATE($E172,"-3"),InputData!$AA:$AA,0))))</f>
        <v>0</v>
      </c>
      <c r="Y172" s="66">
        <f>IF($A172="","",IF(ISERROR(INDEX(InputData!$R:$R,MATCH(CONCATENATE($E172,"-4"),InputData!$AA:$AA,0)))=TRUE,0,INDEX(InputData!$R:$R,MATCH(CONCATENATE($E172,"-4"),InputData!$AA:$AA,0))))</f>
        <v>0</v>
      </c>
      <c r="Z172" s="66">
        <f>IF($A172="","",IF(ISERROR(INDEX(InputData!$R:$R,MATCH(CONCATENATE($E172,"-5"),InputData!$AA:$AA,0)))=TRUE,0,INDEX(InputData!$R:$R,MATCH(CONCATENATE($E172,"-5"),InputData!$AA:$AA,0))))</f>
        <v>0</v>
      </c>
      <c r="AA172" s="66">
        <f>IF($A172="","",IF(ISERROR(INDEX(InputData!$R:$R,MATCH(CONCATENATE($E172,"-6"),InputData!$AA:$AA,0)))=TRUE,0,INDEX(InputData!$R:$R,MATCH(CONCATENATE($E172,"-6"),InputData!$AA:$AA,0))))</f>
        <v>0</v>
      </c>
      <c r="AB172" s="66">
        <f>IF($A172="","",IF(ISERROR(INDEX(InputData!$R:$R,MATCH(CONCATENATE($E172,"-7"),InputData!$AA:$AA,0)))=TRUE,0,INDEX(InputData!$R:$R,MATCH(CONCATENATE($E172,"-7"),InputData!$AA:$AA,0))))</f>
        <v>0</v>
      </c>
      <c r="AC172" s="66">
        <f>IF($A172="","",IF(ISERROR(INDEX(InputData!$R:$R,MATCH(CONCATENATE($E172,"-8"),InputData!$AA:$AA,0)))=TRUE,0,INDEX(InputData!$R:$R,MATCH(CONCATENATE($E172,"-8"),InputData!$AA:$AA,0))))</f>
        <v>0</v>
      </c>
      <c r="AD172" s="66">
        <f>IF($A172="","",IF(ISERROR(INDEX(InputData!$R:$R,MATCH(CONCATENATE($E172,"-9"),InputData!$AA:$AA,0)))=TRUE,0,INDEX(InputData!$R:$R,MATCH(CONCATENATE($E172,"-9"),InputData!$AA:$AA,0))))</f>
        <v>0</v>
      </c>
      <c r="AE172" s="66">
        <f>IF($A172="","",IF(ISERROR(INDEX(InputData!$R:$R,MATCH(CONCATENATE($E172,"-10"),InputData!$AA:$AA,0)))=TRUE,0,INDEX(InputData!$R:$R,MATCH(CONCATENATE($E172,"-10"),InputData!$AA:$AA,0))))</f>
        <v>0</v>
      </c>
      <c r="AF172" s="173">
        <f t="shared" si="14"/>
        <v>0</v>
      </c>
      <c r="AG172" s="168">
        <f t="shared" si="15"/>
        <v>0</v>
      </c>
    </row>
    <row r="173" spans="1:33" x14ac:dyDescent="0.25">
      <c r="A173" s="179" t="b">
        <f>IF(A172&lt;MAX(InputData!D:D),A172+1,IF(OR(A172="",A172=MAX(InputData!D:D)),""))</f>
        <v>0</v>
      </c>
      <c r="B173" s="4" t="e">
        <f>IF(A173="","",INDEX(InputData!K:K,MATCH($E173,InputData!$N:$N,0)))</f>
        <v>#N/A</v>
      </c>
      <c r="C173" s="3" t="e">
        <f>IF(A173="","",INDEX(InputData!L:L,MATCH($E173,InputData!$N:$N,0)))</f>
        <v>#N/A</v>
      </c>
      <c r="D173" s="3" t="e">
        <f>IF(A173="","",INDEX(InputData!M:M,MATCH($E173,InputData!$N:$N,0)))</f>
        <v>#N/A</v>
      </c>
      <c r="E173" s="3" t="str">
        <f>IF(A173="","",IF(ISERROR(VLOOKUP(A173,InputData!$D$2:$N$5001,11,FALSE))=TRUE,"",VLOOKUP(A173,InputData!$D$2:$N$5001,11,FALSE)))</f>
        <v/>
      </c>
      <c r="F173" s="58" t="str">
        <f>IF(H173="","",1*ISERROR(VLOOKUP(H173,H$1:H172,1,FALSE)))</f>
        <v/>
      </c>
      <c r="G173" s="58" t="str">
        <f>IF(F173=0,0,IF(F173="","",SUM(F$2:F173)))</f>
        <v/>
      </c>
      <c r="H173" s="144" t="str">
        <f t="shared" si="12"/>
        <v/>
      </c>
      <c r="I173" s="3">
        <f t="array" ref="I173">IF(A173="","",MAX(IF(InputData!$N$2:$N$5001=E173,InputData!$O$2:$O$5001)))</f>
        <v>0</v>
      </c>
      <c r="J173" s="146">
        <f>IF(A173="","",COUNTIF(InputData!N:N,E173))</f>
        <v>1048575</v>
      </c>
      <c r="K173" s="145" t="e">
        <f>IF($B173="","",VLOOKUP($B173,Baseline!A$2:F$101,4,FALSE))</f>
        <v>#N/A</v>
      </c>
      <c r="L173" s="58">
        <f t="array" ref="L173">IF($A173="","",MAX(IF(InputData!$N$2:$N$5001=$E173,InputData!W$2:W$5001)))</f>
        <v>0</v>
      </c>
      <c r="M173" s="58">
        <f t="array" ref="M173">IF($A173="","",MAX(IF(InputData!$N$2:$N$5001=$E173,InputData!X$2:X$5001)))</f>
        <v>0</v>
      </c>
      <c r="N173" s="58">
        <f t="array" ref="N173">IF($A173="","",MAX(IF(InputData!$N$2:$N$5001=$E173,InputData!Y$2:Y$5001)))</f>
        <v>0</v>
      </c>
      <c r="O173" s="58">
        <f t="array" ref="O173">IF($A173="","",MAX(IF(InputData!$N$2:$N$5001=$E173,InputData!Z$2:Z$5001)))</f>
        <v>0</v>
      </c>
      <c r="P173" s="146">
        <f t="shared" si="13"/>
        <v>0</v>
      </c>
      <c r="Q173" s="163" t="e">
        <f>IF($B173="","",VLOOKUP($B173,Baseline!A$2:F$101,5,FALSE))</f>
        <v>#N/A</v>
      </c>
      <c r="R173" s="6">
        <f t="array" ref="R173">IF($A173="","",SUM(IF(InputData!$N$2:$N$5001=$E173,InputData!$Q$2:$Q$5001))/COUNTIF(InputData!$N$2:$N$5001,$E173))</f>
        <v>0</v>
      </c>
      <c r="S173" s="6">
        <f t="array" ref="S173">IF($A173="","",IF(ISERROR(STDEV(IF(InputData!$N$2:$N$5001=$E173,InputData!$Q$2:$Q$5001))),"",STDEV(IF(InputData!$N$2:$N$5001=$E173,InputData!$Q$2:$Q$5001))))</f>
        <v>0</v>
      </c>
      <c r="T173" s="164">
        <f t="array" ref="T173">IF($A173="","",IF(ISERROR(STDEV(IF(InputData!$G$2:$G$5001=$H173,InputData!$Q$2:$Q$5001))),"",STDEV(IF(InputData!$G$2:$G$5001=$H173,InputData!$Q$2:$Q$5001))))</f>
        <v>0</v>
      </c>
      <c r="U173" s="172" t="e">
        <f>IF($B173="","",VLOOKUP($B173,Baseline!A$2:F$101,6,FALSE))</f>
        <v>#N/A</v>
      </c>
      <c r="V173" s="66">
        <f>IF($A173="","",IF(ISERROR(INDEX(InputData!$R:$R,MATCH(CONCATENATE($E173,"-1"),InputData!$AA:$AA,0)))=TRUE,0,INDEX(InputData!$R:$R,MATCH(CONCATENATE($E173,"-1"),InputData!$AA:$AA,0))))</f>
        <v>0</v>
      </c>
      <c r="W173" s="66">
        <f>IF($A173="","",IF(ISERROR(INDEX(InputData!$R:$R,MATCH(CONCATENATE($E173,"-2"),InputData!$AA:$AA,0)))=TRUE,0,INDEX(InputData!$R:$R,MATCH(CONCATENATE($E173,"-2"),InputData!$AA:$AA,0))))</f>
        <v>0</v>
      </c>
      <c r="X173" s="66">
        <f>IF($A173="","",IF(ISERROR(INDEX(InputData!$R:$R,MATCH(CONCATENATE($E173,"-3"),InputData!$AA:$AA,0)))=TRUE,0,INDEX(InputData!$R:$R,MATCH(CONCATENATE($E173,"-3"),InputData!$AA:$AA,0))))</f>
        <v>0</v>
      </c>
      <c r="Y173" s="66">
        <f>IF($A173="","",IF(ISERROR(INDEX(InputData!$R:$R,MATCH(CONCATENATE($E173,"-4"),InputData!$AA:$AA,0)))=TRUE,0,INDEX(InputData!$R:$R,MATCH(CONCATENATE($E173,"-4"),InputData!$AA:$AA,0))))</f>
        <v>0</v>
      </c>
      <c r="Z173" s="66">
        <f>IF($A173="","",IF(ISERROR(INDEX(InputData!$R:$R,MATCH(CONCATENATE($E173,"-5"),InputData!$AA:$AA,0)))=TRUE,0,INDEX(InputData!$R:$R,MATCH(CONCATENATE($E173,"-5"),InputData!$AA:$AA,0))))</f>
        <v>0</v>
      </c>
      <c r="AA173" s="66">
        <f>IF($A173="","",IF(ISERROR(INDEX(InputData!$R:$R,MATCH(CONCATENATE($E173,"-6"),InputData!$AA:$AA,0)))=TRUE,0,INDEX(InputData!$R:$R,MATCH(CONCATENATE($E173,"-6"),InputData!$AA:$AA,0))))</f>
        <v>0</v>
      </c>
      <c r="AB173" s="66">
        <f>IF($A173="","",IF(ISERROR(INDEX(InputData!$R:$R,MATCH(CONCATENATE($E173,"-7"),InputData!$AA:$AA,0)))=TRUE,0,INDEX(InputData!$R:$R,MATCH(CONCATENATE($E173,"-7"),InputData!$AA:$AA,0))))</f>
        <v>0</v>
      </c>
      <c r="AC173" s="66">
        <f>IF($A173="","",IF(ISERROR(INDEX(InputData!$R:$R,MATCH(CONCATENATE($E173,"-8"),InputData!$AA:$AA,0)))=TRUE,0,INDEX(InputData!$R:$R,MATCH(CONCATENATE($E173,"-8"),InputData!$AA:$AA,0))))</f>
        <v>0</v>
      </c>
      <c r="AD173" s="66">
        <f>IF($A173="","",IF(ISERROR(INDEX(InputData!$R:$R,MATCH(CONCATENATE($E173,"-9"),InputData!$AA:$AA,0)))=TRUE,0,INDEX(InputData!$R:$R,MATCH(CONCATENATE($E173,"-9"),InputData!$AA:$AA,0))))</f>
        <v>0</v>
      </c>
      <c r="AE173" s="66">
        <f>IF($A173="","",IF(ISERROR(INDEX(InputData!$R:$R,MATCH(CONCATENATE($E173,"-10"),InputData!$AA:$AA,0)))=TRUE,0,INDEX(InputData!$R:$R,MATCH(CONCATENATE($E173,"-10"),InputData!$AA:$AA,0))))</f>
        <v>0</v>
      </c>
      <c r="AF173" s="173">
        <f t="shared" si="14"/>
        <v>0</v>
      </c>
      <c r="AG173" s="168">
        <f t="shared" si="15"/>
        <v>0</v>
      </c>
    </row>
    <row r="174" spans="1:33" x14ac:dyDescent="0.25">
      <c r="A174" s="179" t="b">
        <f>IF(A173&lt;MAX(InputData!D:D),A173+1,IF(OR(A173="",A173=MAX(InputData!D:D)),""))</f>
        <v>0</v>
      </c>
      <c r="B174" s="4" t="e">
        <f>IF(A174="","",INDEX(InputData!K:K,MATCH($E174,InputData!$N:$N,0)))</f>
        <v>#N/A</v>
      </c>
      <c r="C174" s="3" t="e">
        <f>IF(A174="","",INDEX(InputData!L:L,MATCH($E174,InputData!$N:$N,0)))</f>
        <v>#N/A</v>
      </c>
      <c r="D174" s="3" t="e">
        <f>IF(A174="","",INDEX(InputData!M:M,MATCH($E174,InputData!$N:$N,0)))</f>
        <v>#N/A</v>
      </c>
      <c r="E174" s="3" t="str">
        <f>IF(A174="","",IF(ISERROR(VLOOKUP(A174,InputData!$D$2:$N$5001,11,FALSE))=TRUE,"",VLOOKUP(A174,InputData!$D$2:$N$5001,11,FALSE)))</f>
        <v/>
      </c>
      <c r="F174" s="58" t="str">
        <f>IF(H174="","",1*ISERROR(VLOOKUP(H174,H$1:H173,1,FALSE)))</f>
        <v/>
      </c>
      <c r="G174" s="58" t="str">
        <f>IF(F174=0,0,IF(F174="","",SUM(F$2:F174)))</f>
        <v/>
      </c>
      <c r="H174" s="144" t="str">
        <f t="shared" si="12"/>
        <v/>
      </c>
      <c r="I174" s="3">
        <f t="array" ref="I174">IF(A174="","",MAX(IF(InputData!$N$2:$N$5001=E174,InputData!$O$2:$O$5001)))</f>
        <v>0</v>
      </c>
      <c r="J174" s="146">
        <f>IF(A174="","",COUNTIF(InputData!N:N,E174))</f>
        <v>1048575</v>
      </c>
      <c r="K174" s="145" t="e">
        <f>IF($B174="","",VLOOKUP($B174,Baseline!A$2:F$101,4,FALSE))</f>
        <v>#N/A</v>
      </c>
      <c r="L174" s="58">
        <f t="array" ref="L174">IF($A174="","",MAX(IF(InputData!$N$2:$N$5001=$E174,InputData!W$2:W$5001)))</f>
        <v>0</v>
      </c>
      <c r="M174" s="58">
        <f t="array" ref="M174">IF($A174="","",MAX(IF(InputData!$N$2:$N$5001=$E174,InputData!X$2:X$5001)))</f>
        <v>0</v>
      </c>
      <c r="N174" s="58">
        <f t="array" ref="N174">IF($A174="","",MAX(IF(InputData!$N$2:$N$5001=$E174,InputData!Y$2:Y$5001)))</f>
        <v>0</v>
      </c>
      <c r="O174" s="58">
        <f t="array" ref="O174">IF($A174="","",MAX(IF(InputData!$N$2:$N$5001=$E174,InputData!Z$2:Z$5001)))</f>
        <v>0</v>
      </c>
      <c r="P174" s="146">
        <f t="shared" si="13"/>
        <v>0</v>
      </c>
      <c r="Q174" s="163" t="e">
        <f>IF($B174="","",VLOOKUP($B174,Baseline!A$2:F$101,5,FALSE))</f>
        <v>#N/A</v>
      </c>
      <c r="R174" s="6">
        <f t="array" ref="R174">IF($A174="","",SUM(IF(InputData!$N$2:$N$5001=$E174,InputData!$Q$2:$Q$5001))/COUNTIF(InputData!$N$2:$N$5001,$E174))</f>
        <v>0</v>
      </c>
      <c r="S174" s="6">
        <f t="array" ref="S174">IF($A174="","",IF(ISERROR(STDEV(IF(InputData!$N$2:$N$5001=$E174,InputData!$Q$2:$Q$5001))),"",STDEV(IF(InputData!$N$2:$N$5001=$E174,InputData!$Q$2:$Q$5001))))</f>
        <v>0</v>
      </c>
      <c r="T174" s="164">
        <f t="array" ref="T174">IF($A174="","",IF(ISERROR(STDEV(IF(InputData!$G$2:$G$5001=$H174,InputData!$Q$2:$Q$5001))),"",STDEV(IF(InputData!$G$2:$G$5001=$H174,InputData!$Q$2:$Q$5001))))</f>
        <v>0</v>
      </c>
      <c r="U174" s="172" t="e">
        <f>IF($B174="","",VLOOKUP($B174,Baseline!A$2:F$101,6,FALSE))</f>
        <v>#N/A</v>
      </c>
      <c r="V174" s="66">
        <f>IF($A174="","",IF(ISERROR(INDEX(InputData!$R:$R,MATCH(CONCATENATE($E174,"-1"),InputData!$AA:$AA,0)))=TRUE,0,INDEX(InputData!$R:$R,MATCH(CONCATENATE($E174,"-1"),InputData!$AA:$AA,0))))</f>
        <v>0</v>
      </c>
      <c r="W174" s="66">
        <f>IF($A174="","",IF(ISERROR(INDEX(InputData!$R:$R,MATCH(CONCATENATE($E174,"-2"),InputData!$AA:$AA,0)))=TRUE,0,INDEX(InputData!$R:$R,MATCH(CONCATENATE($E174,"-2"),InputData!$AA:$AA,0))))</f>
        <v>0</v>
      </c>
      <c r="X174" s="66">
        <f>IF($A174="","",IF(ISERROR(INDEX(InputData!$R:$R,MATCH(CONCATENATE($E174,"-3"),InputData!$AA:$AA,0)))=TRUE,0,INDEX(InputData!$R:$R,MATCH(CONCATENATE($E174,"-3"),InputData!$AA:$AA,0))))</f>
        <v>0</v>
      </c>
      <c r="Y174" s="66">
        <f>IF($A174="","",IF(ISERROR(INDEX(InputData!$R:$R,MATCH(CONCATENATE($E174,"-4"),InputData!$AA:$AA,0)))=TRUE,0,INDEX(InputData!$R:$R,MATCH(CONCATENATE($E174,"-4"),InputData!$AA:$AA,0))))</f>
        <v>0</v>
      </c>
      <c r="Z174" s="66">
        <f>IF($A174="","",IF(ISERROR(INDEX(InputData!$R:$R,MATCH(CONCATENATE($E174,"-5"),InputData!$AA:$AA,0)))=TRUE,0,INDEX(InputData!$R:$R,MATCH(CONCATENATE($E174,"-5"),InputData!$AA:$AA,0))))</f>
        <v>0</v>
      </c>
      <c r="AA174" s="66">
        <f>IF($A174="","",IF(ISERROR(INDEX(InputData!$R:$R,MATCH(CONCATENATE($E174,"-6"),InputData!$AA:$AA,0)))=TRUE,0,INDEX(InputData!$R:$R,MATCH(CONCATENATE($E174,"-6"),InputData!$AA:$AA,0))))</f>
        <v>0</v>
      </c>
      <c r="AB174" s="66">
        <f>IF($A174="","",IF(ISERROR(INDEX(InputData!$R:$R,MATCH(CONCATENATE($E174,"-7"),InputData!$AA:$AA,0)))=TRUE,0,INDEX(InputData!$R:$R,MATCH(CONCATENATE($E174,"-7"),InputData!$AA:$AA,0))))</f>
        <v>0</v>
      </c>
      <c r="AC174" s="66">
        <f>IF($A174="","",IF(ISERROR(INDEX(InputData!$R:$R,MATCH(CONCATENATE($E174,"-8"),InputData!$AA:$AA,0)))=TRUE,0,INDEX(InputData!$R:$R,MATCH(CONCATENATE($E174,"-8"),InputData!$AA:$AA,0))))</f>
        <v>0</v>
      </c>
      <c r="AD174" s="66">
        <f>IF($A174="","",IF(ISERROR(INDEX(InputData!$R:$R,MATCH(CONCATENATE($E174,"-9"),InputData!$AA:$AA,0)))=TRUE,0,INDEX(InputData!$R:$R,MATCH(CONCATENATE($E174,"-9"),InputData!$AA:$AA,0))))</f>
        <v>0</v>
      </c>
      <c r="AE174" s="66">
        <f>IF($A174="","",IF(ISERROR(INDEX(InputData!$R:$R,MATCH(CONCATENATE($E174,"-10"),InputData!$AA:$AA,0)))=TRUE,0,INDEX(InputData!$R:$R,MATCH(CONCATENATE($E174,"-10"),InputData!$AA:$AA,0))))</f>
        <v>0</v>
      </c>
      <c r="AF174" s="173">
        <f t="shared" si="14"/>
        <v>0</v>
      </c>
      <c r="AG174" s="168">
        <f t="shared" si="15"/>
        <v>0</v>
      </c>
    </row>
    <row r="175" spans="1:33" x14ac:dyDescent="0.25">
      <c r="A175" s="179" t="b">
        <f>IF(A174&lt;MAX(InputData!D:D),A174+1,IF(OR(A174="",A174=MAX(InputData!D:D)),""))</f>
        <v>0</v>
      </c>
      <c r="B175" s="4" t="e">
        <f>IF(A175="","",INDEX(InputData!K:K,MATCH($E175,InputData!$N:$N,0)))</f>
        <v>#N/A</v>
      </c>
      <c r="C175" s="3" t="e">
        <f>IF(A175="","",INDEX(InputData!L:L,MATCH($E175,InputData!$N:$N,0)))</f>
        <v>#N/A</v>
      </c>
      <c r="D175" s="3" t="e">
        <f>IF(A175="","",INDEX(InputData!M:M,MATCH($E175,InputData!$N:$N,0)))</f>
        <v>#N/A</v>
      </c>
      <c r="E175" s="3" t="str">
        <f>IF(A175="","",IF(ISERROR(VLOOKUP(A175,InputData!$D$2:$N$5001,11,FALSE))=TRUE,"",VLOOKUP(A175,InputData!$D$2:$N$5001,11,FALSE)))</f>
        <v/>
      </c>
      <c r="F175" s="58" t="str">
        <f>IF(H175="","",1*ISERROR(VLOOKUP(H175,H$1:H174,1,FALSE)))</f>
        <v/>
      </c>
      <c r="G175" s="58" t="str">
        <f>IF(F175=0,0,IF(F175="","",SUM(F$2:F175)))</f>
        <v/>
      </c>
      <c r="H175" s="144" t="str">
        <f t="shared" si="12"/>
        <v/>
      </c>
      <c r="I175" s="3">
        <f t="array" ref="I175">IF(A175="","",MAX(IF(InputData!$N$2:$N$5001=E175,InputData!$O$2:$O$5001)))</f>
        <v>0</v>
      </c>
      <c r="J175" s="146">
        <f>IF(A175="","",COUNTIF(InputData!N:N,E175))</f>
        <v>1048575</v>
      </c>
      <c r="K175" s="145" t="e">
        <f>IF($B175="","",VLOOKUP($B175,Baseline!A$2:F$101,4,FALSE))</f>
        <v>#N/A</v>
      </c>
      <c r="L175" s="58">
        <f t="array" ref="L175">IF($A175="","",MAX(IF(InputData!$N$2:$N$5001=$E175,InputData!W$2:W$5001)))</f>
        <v>0</v>
      </c>
      <c r="M175" s="58">
        <f t="array" ref="M175">IF($A175="","",MAX(IF(InputData!$N$2:$N$5001=$E175,InputData!X$2:X$5001)))</f>
        <v>0</v>
      </c>
      <c r="N175" s="58">
        <f t="array" ref="N175">IF($A175="","",MAX(IF(InputData!$N$2:$N$5001=$E175,InputData!Y$2:Y$5001)))</f>
        <v>0</v>
      </c>
      <c r="O175" s="58">
        <f t="array" ref="O175">IF($A175="","",MAX(IF(InputData!$N$2:$N$5001=$E175,InputData!Z$2:Z$5001)))</f>
        <v>0</v>
      </c>
      <c r="P175" s="146">
        <f t="shared" si="13"/>
        <v>0</v>
      </c>
      <c r="Q175" s="163" t="e">
        <f>IF($B175="","",VLOOKUP($B175,Baseline!A$2:F$101,5,FALSE))</f>
        <v>#N/A</v>
      </c>
      <c r="R175" s="6">
        <f t="array" ref="R175">IF($A175="","",SUM(IF(InputData!$N$2:$N$5001=$E175,InputData!$Q$2:$Q$5001))/COUNTIF(InputData!$N$2:$N$5001,$E175))</f>
        <v>0</v>
      </c>
      <c r="S175" s="6">
        <f t="array" ref="S175">IF($A175="","",IF(ISERROR(STDEV(IF(InputData!$N$2:$N$5001=$E175,InputData!$Q$2:$Q$5001))),"",STDEV(IF(InputData!$N$2:$N$5001=$E175,InputData!$Q$2:$Q$5001))))</f>
        <v>0</v>
      </c>
      <c r="T175" s="164">
        <f t="array" ref="T175">IF($A175="","",IF(ISERROR(STDEV(IF(InputData!$G$2:$G$5001=$H175,InputData!$Q$2:$Q$5001))),"",STDEV(IF(InputData!$G$2:$G$5001=$H175,InputData!$Q$2:$Q$5001))))</f>
        <v>0</v>
      </c>
      <c r="U175" s="172" t="e">
        <f>IF($B175="","",VLOOKUP($B175,Baseline!A$2:F$101,6,FALSE))</f>
        <v>#N/A</v>
      </c>
      <c r="V175" s="66">
        <f>IF($A175="","",IF(ISERROR(INDEX(InputData!$R:$R,MATCH(CONCATENATE($E175,"-1"),InputData!$AA:$AA,0)))=TRUE,0,INDEX(InputData!$R:$R,MATCH(CONCATENATE($E175,"-1"),InputData!$AA:$AA,0))))</f>
        <v>0</v>
      </c>
      <c r="W175" s="66">
        <f>IF($A175="","",IF(ISERROR(INDEX(InputData!$R:$R,MATCH(CONCATENATE($E175,"-2"),InputData!$AA:$AA,0)))=TRUE,0,INDEX(InputData!$R:$R,MATCH(CONCATENATE($E175,"-2"),InputData!$AA:$AA,0))))</f>
        <v>0</v>
      </c>
      <c r="X175" s="66">
        <f>IF($A175="","",IF(ISERROR(INDEX(InputData!$R:$R,MATCH(CONCATENATE($E175,"-3"),InputData!$AA:$AA,0)))=TRUE,0,INDEX(InputData!$R:$R,MATCH(CONCATENATE($E175,"-3"),InputData!$AA:$AA,0))))</f>
        <v>0</v>
      </c>
      <c r="Y175" s="66">
        <f>IF($A175="","",IF(ISERROR(INDEX(InputData!$R:$R,MATCH(CONCATENATE($E175,"-4"),InputData!$AA:$AA,0)))=TRUE,0,INDEX(InputData!$R:$R,MATCH(CONCATENATE($E175,"-4"),InputData!$AA:$AA,0))))</f>
        <v>0</v>
      </c>
      <c r="Z175" s="66">
        <f>IF($A175="","",IF(ISERROR(INDEX(InputData!$R:$R,MATCH(CONCATENATE($E175,"-5"),InputData!$AA:$AA,0)))=TRUE,0,INDEX(InputData!$R:$R,MATCH(CONCATENATE($E175,"-5"),InputData!$AA:$AA,0))))</f>
        <v>0</v>
      </c>
      <c r="AA175" s="66">
        <f>IF($A175="","",IF(ISERROR(INDEX(InputData!$R:$R,MATCH(CONCATENATE($E175,"-6"),InputData!$AA:$AA,0)))=TRUE,0,INDEX(InputData!$R:$R,MATCH(CONCATENATE($E175,"-6"),InputData!$AA:$AA,0))))</f>
        <v>0</v>
      </c>
      <c r="AB175" s="66">
        <f>IF($A175="","",IF(ISERROR(INDEX(InputData!$R:$R,MATCH(CONCATENATE($E175,"-7"),InputData!$AA:$AA,0)))=TRUE,0,INDEX(InputData!$R:$R,MATCH(CONCATENATE($E175,"-7"),InputData!$AA:$AA,0))))</f>
        <v>0</v>
      </c>
      <c r="AC175" s="66">
        <f>IF($A175="","",IF(ISERROR(INDEX(InputData!$R:$R,MATCH(CONCATENATE($E175,"-8"),InputData!$AA:$AA,0)))=TRUE,0,INDEX(InputData!$R:$R,MATCH(CONCATENATE($E175,"-8"),InputData!$AA:$AA,0))))</f>
        <v>0</v>
      </c>
      <c r="AD175" s="66">
        <f>IF($A175="","",IF(ISERROR(INDEX(InputData!$R:$R,MATCH(CONCATENATE($E175,"-9"),InputData!$AA:$AA,0)))=TRUE,0,INDEX(InputData!$R:$R,MATCH(CONCATENATE($E175,"-9"),InputData!$AA:$AA,0))))</f>
        <v>0</v>
      </c>
      <c r="AE175" s="66">
        <f>IF($A175="","",IF(ISERROR(INDEX(InputData!$R:$R,MATCH(CONCATENATE($E175,"-10"),InputData!$AA:$AA,0)))=TRUE,0,INDEX(InputData!$R:$R,MATCH(CONCATENATE($E175,"-10"),InputData!$AA:$AA,0))))</f>
        <v>0</v>
      </c>
      <c r="AF175" s="173">
        <f t="shared" si="14"/>
        <v>0</v>
      </c>
      <c r="AG175" s="168">
        <f t="shared" si="15"/>
        <v>0</v>
      </c>
    </row>
    <row r="176" spans="1:33" x14ac:dyDescent="0.25">
      <c r="A176" s="179" t="b">
        <f>IF(A175&lt;MAX(InputData!D:D),A175+1,IF(OR(A175="",A175=MAX(InputData!D:D)),""))</f>
        <v>0</v>
      </c>
      <c r="B176" s="4" t="e">
        <f>IF(A176="","",INDEX(InputData!K:K,MATCH($E176,InputData!$N:$N,0)))</f>
        <v>#N/A</v>
      </c>
      <c r="C176" s="3" t="e">
        <f>IF(A176="","",INDEX(InputData!L:L,MATCH($E176,InputData!$N:$N,0)))</f>
        <v>#N/A</v>
      </c>
      <c r="D176" s="3" t="e">
        <f>IF(A176="","",INDEX(InputData!M:M,MATCH($E176,InputData!$N:$N,0)))</f>
        <v>#N/A</v>
      </c>
      <c r="E176" s="3" t="str">
        <f>IF(A176="","",IF(ISERROR(VLOOKUP(A176,InputData!$D$2:$N$5001,11,FALSE))=TRUE,"",VLOOKUP(A176,InputData!$D$2:$N$5001,11,FALSE)))</f>
        <v/>
      </c>
      <c r="F176" s="58" t="str">
        <f>IF(H176="","",1*ISERROR(VLOOKUP(H176,H$1:H175,1,FALSE)))</f>
        <v/>
      </c>
      <c r="G176" s="58" t="str">
        <f>IF(F176=0,0,IF(F176="","",SUM(F$2:F176)))</f>
        <v/>
      </c>
      <c r="H176" s="144" t="str">
        <f t="shared" si="12"/>
        <v/>
      </c>
      <c r="I176" s="3">
        <f t="array" ref="I176">IF(A176="","",MAX(IF(InputData!$N$2:$N$5001=E176,InputData!$O$2:$O$5001)))</f>
        <v>0</v>
      </c>
      <c r="J176" s="146">
        <f>IF(A176="","",COUNTIF(InputData!N:N,E176))</f>
        <v>1048575</v>
      </c>
      <c r="K176" s="145" t="e">
        <f>IF($B176="","",VLOOKUP($B176,Baseline!A$2:F$101,4,FALSE))</f>
        <v>#N/A</v>
      </c>
      <c r="L176" s="58">
        <f t="array" ref="L176">IF($A176="","",MAX(IF(InputData!$N$2:$N$5001=$E176,InputData!W$2:W$5001)))</f>
        <v>0</v>
      </c>
      <c r="M176" s="58">
        <f t="array" ref="M176">IF($A176="","",MAX(IF(InputData!$N$2:$N$5001=$E176,InputData!X$2:X$5001)))</f>
        <v>0</v>
      </c>
      <c r="N176" s="58">
        <f t="array" ref="N176">IF($A176="","",MAX(IF(InputData!$N$2:$N$5001=$E176,InputData!Y$2:Y$5001)))</f>
        <v>0</v>
      </c>
      <c r="O176" s="58">
        <f t="array" ref="O176">IF($A176="","",MAX(IF(InputData!$N$2:$N$5001=$E176,InputData!Z$2:Z$5001)))</f>
        <v>0</v>
      </c>
      <c r="P176" s="146">
        <f t="shared" si="13"/>
        <v>0</v>
      </c>
      <c r="Q176" s="163" t="e">
        <f>IF($B176="","",VLOOKUP($B176,Baseline!A$2:F$101,5,FALSE))</f>
        <v>#N/A</v>
      </c>
      <c r="R176" s="6">
        <f t="array" ref="R176">IF($A176="","",SUM(IF(InputData!$N$2:$N$5001=$E176,InputData!$Q$2:$Q$5001))/COUNTIF(InputData!$N$2:$N$5001,$E176))</f>
        <v>0</v>
      </c>
      <c r="S176" s="6">
        <f t="array" ref="S176">IF($A176="","",IF(ISERROR(STDEV(IF(InputData!$N$2:$N$5001=$E176,InputData!$Q$2:$Q$5001))),"",STDEV(IF(InputData!$N$2:$N$5001=$E176,InputData!$Q$2:$Q$5001))))</f>
        <v>0</v>
      </c>
      <c r="T176" s="164">
        <f t="array" ref="T176">IF($A176="","",IF(ISERROR(STDEV(IF(InputData!$G$2:$G$5001=$H176,InputData!$Q$2:$Q$5001))),"",STDEV(IF(InputData!$G$2:$G$5001=$H176,InputData!$Q$2:$Q$5001))))</f>
        <v>0</v>
      </c>
      <c r="U176" s="172" t="e">
        <f>IF($B176="","",VLOOKUP($B176,Baseline!A$2:F$101,6,FALSE))</f>
        <v>#N/A</v>
      </c>
      <c r="V176" s="66">
        <f>IF($A176="","",IF(ISERROR(INDEX(InputData!$R:$R,MATCH(CONCATENATE($E176,"-1"),InputData!$AA:$AA,0)))=TRUE,0,INDEX(InputData!$R:$R,MATCH(CONCATENATE($E176,"-1"),InputData!$AA:$AA,0))))</f>
        <v>0</v>
      </c>
      <c r="W176" s="66">
        <f>IF($A176="","",IF(ISERROR(INDEX(InputData!$R:$R,MATCH(CONCATENATE($E176,"-2"),InputData!$AA:$AA,0)))=TRUE,0,INDEX(InputData!$R:$R,MATCH(CONCATENATE($E176,"-2"),InputData!$AA:$AA,0))))</f>
        <v>0</v>
      </c>
      <c r="X176" s="66">
        <f>IF($A176="","",IF(ISERROR(INDEX(InputData!$R:$R,MATCH(CONCATENATE($E176,"-3"),InputData!$AA:$AA,0)))=TRUE,0,INDEX(InputData!$R:$R,MATCH(CONCATENATE($E176,"-3"),InputData!$AA:$AA,0))))</f>
        <v>0</v>
      </c>
      <c r="Y176" s="66">
        <f>IF($A176="","",IF(ISERROR(INDEX(InputData!$R:$R,MATCH(CONCATENATE($E176,"-4"),InputData!$AA:$AA,0)))=TRUE,0,INDEX(InputData!$R:$R,MATCH(CONCATENATE($E176,"-4"),InputData!$AA:$AA,0))))</f>
        <v>0</v>
      </c>
      <c r="Z176" s="66">
        <f>IF($A176="","",IF(ISERROR(INDEX(InputData!$R:$R,MATCH(CONCATENATE($E176,"-5"),InputData!$AA:$AA,0)))=TRUE,0,INDEX(InputData!$R:$R,MATCH(CONCATENATE($E176,"-5"),InputData!$AA:$AA,0))))</f>
        <v>0</v>
      </c>
      <c r="AA176" s="66">
        <f>IF($A176="","",IF(ISERROR(INDEX(InputData!$R:$R,MATCH(CONCATENATE($E176,"-6"),InputData!$AA:$AA,0)))=TRUE,0,INDEX(InputData!$R:$R,MATCH(CONCATENATE($E176,"-6"),InputData!$AA:$AA,0))))</f>
        <v>0</v>
      </c>
      <c r="AB176" s="66">
        <f>IF($A176="","",IF(ISERROR(INDEX(InputData!$R:$R,MATCH(CONCATENATE($E176,"-7"),InputData!$AA:$AA,0)))=TRUE,0,INDEX(InputData!$R:$R,MATCH(CONCATENATE($E176,"-7"),InputData!$AA:$AA,0))))</f>
        <v>0</v>
      </c>
      <c r="AC176" s="66">
        <f>IF($A176="","",IF(ISERROR(INDEX(InputData!$R:$R,MATCH(CONCATENATE($E176,"-8"),InputData!$AA:$AA,0)))=TRUE,0,INDEX(InputData!$R:$R,MATCH(CONCATENATE($E176,"-8"),InputData!$AA:$AA,0))))</f>
        <v>0</v>
      </c>
      <c r="AD176" s="66">
        <f>IF($A176="","",IF(ISERROR(INDEX(InputData!$R:$R,MATCH(CONCATENATE($E176,"-9"),InputData!$AA:$AA,0)))=TRUE,0,INDEX(InputData!$R:$R,MATCH(CONCATENATE($E176,"-9"),InputData!$AA:$AA,0))))</f>
        <v>0</v>
      </c>
      <c r="AE176" s="66">
        <f>IF($A176="","",IF(ISERROR(INDEX(InputData!$R:$R,MATCH(CONCATENATE($E176,"-10"),InputData!$AA:$AA,0)))=TRUE,0,INDEX(InputData!$R:$R,MATCH(CONCATENATE($E176,"-10"),InputData!$AA:$AA,0))))</f>
        <v>0</v>
      </c>
      <c r="AF176" s="173">
        <f t="shared" si="14"/>
        <v>0</v>
      </c>
      <c r="AG176" s="168">
        <f t="shared" si="15"/>
        <v>0</v>
      </c>
    </row>
    <row r="177" spans="1:33" x14ac:dyDescent="0.25">
      <c r="A177" s="179" t="b">
        <f>IF(A176&lt;MAX(InputData!D:D),A176+1,IF(OR(A176="",A176=MAX(InputData!D:D)),""))</f>
        <v>0</v>
      </c>
      <c r="B177" s="4" t="e">
        <f>IF(A177="","",INDEX(InputData!K:K,MATCH($E177,InputData!$N:$N,0)))</f>
        <v>#N/A</v>
      </c>
      <c r="C177" s="3" t="e">
        <f>IF(A177="","",INDEX(InputData!L:L,MATCH($E177,InputData!$N:$N,0)))</f>
        <v>#N/A</v>
      </c>
      <c r="D177" s="3" t="e">
        <f>IF(A177="","",INDEX(InputData!M:M,MATCH($E177,InputData!$N:$N,0)))</f>
        <v>#N/A</v>
      </c>
      <c r="E177" s="3" t="str">
        <f>IF(A177="","",IF(ISERROR(VLOOKUP(A177,InputData!$D$2:$N$5001,11,FALSE))=TRUE,"",VLOOKUP(A177,InputData!$D$2:$N$5001,11,FALSE)))</f>
        <v/>
      </c>
      <c r="F177" s="58" t="str">
        <f>IF(H177="","",1*ISERROR(VLOOKUP(H177,H$1:H176,1,FALSE)))</f>
        <v/>
      </c>
      <c r="G177" s="58" t="str">
        <f>IF(F177=0,0,IF(F177="","",SUM(F$2:F177)))</f>
        <v/>
      </c>
      <c r="H177" s="144" t="str">
        <f t="shared" si="12"/>
        <v/>
      </c>
      <c r="I177" s="3">
        <f t="array" ref="I177">IF(A177="","",MAX(IF(InputData!$N$2:$N$5001=E177,InputData!$O$2:$O$5001)))</f>
        <v>0</v>
      </c>
      <c r="J177" s="146">
        <f>IF(A177="","",COUNTIF(InputData!N:N,E177))</f>
        <v>1048575</v>
      </c>
      <c r="K177" s="145" t="e">
        <f>IF($B177="","",VLOOKUP($B177,Baseline!A$2:F$101,4,FALSE))</f>
        <v>#N/A</v>
      </c>
      <c r="L177" s="58">
        <f t="array" ref="L177">IF($A177="","",MAX(IF(InputData!$N$2:$N$5001=$E177,InputData!W$2:W$5001)))</f>
        <v>0</v>
      </c>
      <c r="M177" s="58">
        <f t="array" ref="M177">IF($A177="","",MAX(IF(InputData!$N$2:$N$5001=$E177,InputData!X$2:X$5001)))</f>
        <v>0</v>
      </c>
      <c r="N177" s="58">
        <f t="array" ref="N177">IF($A177="","",MAX(IF(InputData!$N$2:$N$5001=$E177,InputData!Y$2:Y$5001)))</f>
        <v>0</v>
      </c>
      <c r="O177" s="58">
        <f t="array" ref="O177">IF($A177="","",MAX(IF(InputData!$N$2:$N$5001=$E177,InputData!Z$2:Z$5001)))</f>
        <v>0</v>
      </c>
      <c r="P177" s="146">
        <f t="shared" si="13"/>
        <v>0</v>
      </c>
      <c r="Q177" s="163" t="e">
        <f>IF($B177="","",VLOOKUP($B177,Baseline!A$2:F$101,5,FALSE))</f>
        <v>#N/A</v>
      </c>
      <c r="R177" s="6">
        <f t="array" ref="R177">IF($A177="","",SUM(IF(InputData!$N$2:$N$5001=$E177,InputData!$Q$2:$Q$5001))/COUNTIF(InputData!$N$2:$N$5001,$E177))</f>
        <v>0</v>
      </c>
      <c r="S177" s="6">
        <f t="array" ref="S177">IF($A177="","",IF(ISERROR(STDEV(IF(InputData!$N$2:$N$5001=$E177,InputData!$Q$2:$Q$5001))),"",STDEV(IF(InputData!$N$2:$N$5001=$E177,InputData!$Q$2:$Q$5001))))</f>
        <v>0</v>
      </c>
      <c r="T177" s="164">
        <f t="array" ref="T177">IF($A177="","",IF(ISERROR(STDEV(IF(InputData!$G$2:$G$5001=$H177,InputData!$Q$2:$Q$5001))),"",STDEV(IF(InputData!$G$2:$G$5001=$H177,InputData!$Q$2:$Q$5001))))</f>
        <v>0</v>
      </c>
      <c r="U177" s="172" t="e">
        <f>IF($B177="","",VLOOKUP($B177,Baseline!A$2:F$101,6,FALSE))</f>
        <v>#N/A</v>
      </c>
      <c r="V177" s="66">
        <f>IF($A177="","",IF(ISERROR(INDEX(InputData!$R:$R,MATCH(CONCATENATE($E177,"-1"),InputData!$AA:$AA,0)))=TRUE,0,INDEX(InputData!$R:$R,MATCH(CONCATENATE($E177,"-1"),InputData!$AA:$AA,0))))</f>
        <v>0</v>
      </c>
      <c r="W177" s="66">
        <f>IF($A177="","",IF(ISERROR(INDEX(InputData!$R:$R,MATCH(CONCATENATE($E177,"-2"),InputData!$AA:$AA,0)))=TRUE,0,INDEX(InputData!$R:$R,MATCH(CONCATENATE($E177,"-2"),InputData!$AA:$AA,0))))</f>
        <v>0</v>
      </c>
      <c r="X177" s="66">
        <f>IF($A177="","",IF(ISERROR(INDEX(InputData!$R:$R,MATCH(CONCATENATE($E177,"-3"),InputData!$AA:$AA,0)))=TRUE,0,INDEX(InputData!$R:$R,MATCH(CONCATENATE($E177,"-3"),InputData!$AA:$AA,0))))</f>
        <v>0</v>
      </c>
      <c r="Y177" s="66">
        <f>IF($A177="","",IF(ISERROR(INDEX(InputData!$R:$R,MATCH(CONCATENATE($E177,"-4"),InputData!$AA:$AA,0)))=TRUE,0,INDEX(InputData!$R:$R,MATCH(CONCATENATE($E177,"-4"),InputData!$AA:$AA,0))))</f>
        <v>0</v>
      </c>
      <c r="Z177" s="66">
        <f>IF($A177="","",IF(ISERROR(INDEX(InputData!$R:$R,MATCH(CONCATENATE($E177,"-5"),InputData!$AA:$AA,0)))=TRUE,0,INDEX(InputData!$R:$R,MATCH(CONCATENATE($E177,"-5"),InputData!$AA:$AA,0))))</f>
        <v>0</v>
      </c>
      <c r="AA177" s="66">
        <f>IF($A177="","",IF(ISERROR(INDEX(InputData!$R:$R,MATCH(CONCATENATE($E177,"-6"),InputData!$AA:$AA,0)))=TRUE,0,INDEX(InputData!$R:$R,MATCH(CONCATENATE($E177,"-6"),InputData!$AA:$AA,0))))</f>
        <v>0</v>
      </c>
      <c r="AB177" s="66">
        <f>IF($A177="","",IF(ISERROR(INDEX(InputData!$R:$R,MATCH(CONCATENATE($E177,"-7"),InputData!$AA:$AA,0)))=TRUE,0,INDEX(InputData!$R:$R,MATCH(CONCATENATE($E177,"-7"),InputData!$AA:$AA,0))))</f>
        <v>0</v>
      </c>
      <c r="AC177" s="66">
        <f>IF($A177="","",IF(ISERROR(INDEX(InputData!$R:$R,MATCH(CONCATENATE($E177,"-8"),InputData!$AA:$AA,0)))=TRUE,0,INDEX(InputData!$R:$R,MATCH(CONCATENATE($E177,"-8"),InputData!$AA:$AA,0))))</f>
        <v>0</v>
      </c>
      <c r="AD177" s="66">
        <f>IF($A177="","",IF(ISERROR(INDEX(InputData!$R:$R,MATCH(CONCATENATE($E177,"-9"),InputData!$AA:$AA,0)))=TRUE,0,INDEX(InputData!$R:$R,MATCH(CONCATENATE($E177,"-9"),InputData!$AA:$AA,0))))</f>
        <v>0</v>
      </c>
      <c r="AE177" s="66">
        <f>IF($A177="","",IF(ISERROR(INDEX(InputData!$R:$R,MATCH(CONCATENATE($E177,"-10"),InputData!$AA:$AA,0)))=TRUE,0,INDEX(InputData!$R:$R,MATCH(CONCATENATE($E177,"-10"),InputData!$AA:$AA,0))))</f>
        <v>0</v>
      </c>
      <c r="AF177" s="173">
        <f t="shared" si="14"/>
        <v>0</v>
      </c>
      <c r="AG177" s="168">
        <f t="shared" si="15"/>
        <v>0</v>
      </c>
    </row>
    <row r="178" spans="1:33" x14ac:dyDescent="0.25">
      <c r="A178" s="179" t="b">
        <f>IF(A177&lt;MAX(InputData!D:D),A177+1,IF(OR(A177="",A177=MAX(InputData!D:D)),""))</f>
        <v>0</v>
      </c>
      <c r="B178" s="4" t="e">
        <f>IF(A178="","",INDEX(InputData!K:K,MATCH($E178,InputData!$N:$N,0)))</f>
        <v>#N/A</v>
      </c>
      <c r="C178" s="3" t="e">
        <f>IF(A178="","",INDEX(InputData!L:L,MATCH($E178,InputData!$N:$N,0)))</f>
        <v>#N/A</v>
      </c>
      <c r="D178" s="3" t="e">
        <f>IF(A178="","",INDEX(InputData!M:M,MATCH($E178,InputData!$N:$N,0)))</f>
        <v>#N/A</v>
      </c>
      <c r="E178" s="3" t="str">
        <f>IF(A178="","",IF(ISERROR(VLOOKUP(A178,InputData!$D$2:$N$5001,11,FALSE))=TRUE,"",VLOOKUP(A178,InputData!$D$2:$N$5001,11,FALSE)))</f>
        <v/>
      </c>
      <c r="F178" s="58" t="str">
        <f>IF(H178="","",1*ISERROR(VLOOKUP(H178,H$1:H177,1,FALSE)))</f>
        <v/>
      </c>
      <c r="G178" s="58" t="str">
        <f>IF(F178=0,0,IF(F178="","",SUM(F$2:F178)))</f>
        <v/>
      </c>
      <c r="H178" s="144" t="str">
        <f t="shared" si="12"/>
        <v/>
      </c>
      <c r="I178" s="3">
        <f t="array" ref="I178">IF(A178="","",MAX(IF(InputData!$N$2:$N$5001=E178,InputData!$O$2:$O$5001)))</f>
        <v>0</v>
      </c>
      <c r="J178" s="146">
        <f>IF(A178="","",COUNTIF(InputData!N:N,E178))</f>
        <v>1048575</v>
      </c>
      <c r="K178" s="145" t="e">
        <f>IF($B178="","",VLOOKUP($B178,Baseline!A$2:F$101,4,FALSE))</f>
        <v>#N/A</v>
      </c>
      <c r="L178" s="58">
        <f t="array" ref="L178">IF($A178="","",MAX(IF(InputData!$N$2:$N$5001=$E178,InputData!W$2:W$5001)))</f>
        <v>0</v>
      </c>
      <c r="M178" s="58">
        <f t="array" ref="M178">IF($A178="","",MAX(IF(InputData!$N$2:$N$5001=$E178,InputData!X$2:X$5001)))</f>
        <v>0</v>
      </c>
      <c r="N178" s="58">
        <f t="array" ref="N178">IF($A178="","",MAX(IF(InputData!$N$2:$N$5001=$E178,InputData!Y$2:Y$5001)))</f>
        <v>0</v>
      </c>
      <c r="O178" s="58">
        <f t="array" ref="O178">IF($A178="","",MAX(IF(InputData!$N$2:$N$5001=$E178,InputData!Z$2:Z$5001)))</f>
        <v>0</v>
      </c>
      <c r="P178" s="146">
        <f t="shared" si="13"/>
        <v>0</v>
      </c>
      <c r="Q178" s="163" t="e">
        <f>IF($B178="","",VLOOKUP($B178,Baseline!A$2:F$101,5,FALSE))</f>
        <v>#N/A</v>
      </c>
      <c r="R178" s="6">
        <f t="array" ref="R178">IF($A178="","",SUM(IF(InputData!$N$2:$N$5001=$E178,InputData!$Q$2:$Q$5001))/COUNTIF(InputData!$N$2:$N$5001,$E178))</f>
        <v>0</v>
      </c>
      <c r="S178" s="6">
        <f t="array" ref="S178">IF($A178="","",IF(ISERROR(STDEV(IF(InputData!$N$2:$N$5001=$E178,InputData!$Q$2:$Q$5001))),"",STDEV(IF(InputData!$N$2:$N$5001=$E178,InputData!$Q$2:$Q$5001))))</f>
        <v>0</v>
      </c>
      <c r="T178" s="164">
        <f t="array" ref="T178">IF($A178="","",IF(ISERROR(STDEV(IF(InputData!$G$2:$G$5001=$H178,InputData!$Q$2:$Q$5001))),"",STDEV(IF(InputData!$G$2:$G$5001=$H178,InputData!$Q$2:$Q$5001))))</f>
        <v>0</v>
      </c>
      <c r="U178" s="172" t="e">
        <f>IF($B178="","",VLOOKUP($B178,Baseline!A$2:F$101,6,FALSE))</f>
        <v>#N/A</v>
      </c>
      <c r="V178" s="66">
        <f>IF($A178="","",IF(ISERROR(INDEX(InputData!$R:$R,MATCH(CONCATENATE($E178,"-1"),InputData!$AA:$AA,0)))=TRUE,0,INDEX(InputData!$R:$R,MATCH(CONCATENATE($E178,"-1"),InputData!$AA:$AA,0))))</f>
        <v>0</v>
      </c>
      <c r="W178" s="66">
        <f>IF($A178="","",IF(ISERROR(INDEX(InputData!$R:$R,MATCH(CONCATENATE($E178,"-2"),InputData!$AA:$AA,0)))=TRUE,0,INDEX(InputData!$R:$R,MATCH(CONCATENATE($E178,"-2"),InputData!$AA:$AA,0))))</f>
        <v>0</v>
      </c>
      <c r="X178" s="66">
        <f>IF($A178="","",IF(ISERROR(INDEX(InputData!$R:$R,MATCH(CONCATENATE($E178,"-3"),InputData!$AA:$AA,0)))=TRUE,0,INDEX(InputData!$R:$R,MATCH(CONCATENATE($E178,"-3"),InputData!$AA:$AA,0))))</f>
        <v>0</v>
      </c>
      <c r="Y178" s="66">
        <f>IF($A178="","",IF(ISERROR(INDEX(InputData!$R:$R,MATCH(CONCATENATE($E178,"-4"),InputData!$AA:$AA,0)))=TRUE,0,INDEX(InputData!$R:$R,MATCH(CONCATENATE($E178,"-4"),InputData!$AA:$AA,0))))</f>
        <v>0</v>
      </c>
      <c r="Z178" s="66">
        <f>IF($A178="","",IF(ISERROR(INDEX(InputData!$R:$R,MATCH(CONCATENATE($E178,"-5"),InputData!$AA:$AA,0)))=TRUE,0,INDEX(InputData!$R:$R,MATCH(CONCATENATE($E178,"-5"),InputData!$AA:$AA,0))))</f>
        <v>0</v>
      </c>
      <c r="AA178" s="66">
        <f>IF($A178="","",IF(ISERROR(INDEX(InputData!$R:$R,MATCH(CONCATENATE($E178,"-6"),InputData!$AA:$AA,0)))=TRUE,0,INDEX(InputData!$R:$R,MATCH(CONCATENATE($E178,"-6"),InputData!$AA:$AA,0))))</f>
        <v>0</v>
      </c>
      <c r="AB178" s="66">
        <f>IF($A178="","",IF(ISERROR(INDEX(InputData!$R:$R,MATCH(CONCATENATE($E178,"-7"),InputData!$AA:$AA,0)))=TRUE,0,INDEX(InputData!$R:$R,MATCH(CONCATENATE($E178,"-7"),InputData!$AA:$AA,0))))</f>
        <v>0</v>
      </c>
      <c r="AC178" s="66">
        <f>IF($A178="","",IF(ISERROR(INDEX(InputData!$R:$R,MATCH(CONCATENATE($E178,"-8"),InputData!$AA:$AA,0)))=TRUE,0,INDEX(InputData!$R:$R,MATCH(CONCATENATE($E178,"-8"),InputData!$AA:$AA,0))))</f>
        <v>0</v>
      </c>
      <c r="AD178" s="66">
        <f>IF($A178="","",IF(ISERROR(INDEX(InputData!$R:$R,MATCH(CONCATENATE($E178,"-9"),InputData!$AA:$AA,0)))=TRUE,0,INDEX(InputData!$R:$R,MATCH(CONCATENATE($E178,"-9"),InputData!$AA:$AA,0))))</f>
        <v>0</v>
      </c>
      <c r="AE178" s="66">
        <f>IF($A178="","",IF(ISERROR(INDEX(InputData!$R:$R,MATCH(CONCATENATE($E178,"-10"),InputData!$AA:$AA,0)))=TRUE,0,INDEX(InputData!$R:$R,MATCH(CONCATENATE($E178,"-10"),InputData!$AA:$AA,0))))</f>
        <v>0</v>
      </c>
      <c r="AF178" s="173">
        <f t="shared" si="14"/>
        <v>0</v>
      </c>
      <c r="AG178" s="168">
        <f t="shared" si="15"/>
        <v>0</v>
      </c>
    </row>
    <row r="179" spans="1:33" x14ac:dyDescent="0.25">
      <c r="A179" s="179" t="b">
        <f>IF(A178&lt;MAX(InputData!D:D),A178+1,IF(OR(A178="",A178=MAX(InputData!D:D)),""))</f>
        <v>0</v>
      </c>
      <c r="B179" s="4" t="e">
        <f>IF(A179="","",INDEX(InputData!K:K,MATCH($E179,InputData!$N:$N,0)))</f>
        <v>#N/A</v>
      </c>
      <c r="C179" s="3" t="e">
        <f>IF(A179="","",INDEX(InputData!L:L,MATCH($E179,InputData!$N:$N,0)))</f>
        <v>#N/A</v>
      </c>
      <c r="D179" s="3" t="e">
        <f>IF(A179="","",INDEX(InputData!M:M,MATCH($E179,InputData!$N:$N,0)))</f>
        <v>#N/A</v>
      </c>
      <c r="E179" s="3" t="str">
        <f>IF(A179="","",IF(ISERROR(VLOOKUP(A179,InputData!$D$2:$N$5001,11,FALSE))=TRUE,"",VLOOKUP(A179,InputData!$D$2:$N$5001,11,FALSE)))</f>
        <v/>
      </c>
      <c r="F179" s="58" t="str">
        <f>IF(H179="","",1*ISERROR(VLOOKUP(H179,H$1:H178,1,FALSE)))</f>
        <v/>
      </c>
      <c r="G179" s="58" t="str">
        <f>IF(F179=0,0,IF(F179="","",SUM(F$2:F179)))</f>
        <v/>
      </c>
      <c r="H179" s="144" t="str">
        <f t="shared" si="12"/>
        <v/>
      </c>
      <c r="I179" s="3">
        <f t="array" ref="I179">IF(A179="","",MAX(IF(InputData!$N$2:$N$5001=E179,InputData!$O$2:$O$5001)))</f>
        <v>0</v>
      </c>
      <c r="J179" s="146">
        <f>IF(A179="","",COUNTIF(InputData!N:N,E179))</f>
        <v>1048575</v>
      </c>
      <c r="K179" s="145" t="e">
        <f>IF($B179="","",VLOOKUP($B179,Baseline!A$2:F$101,4,FALSE))</f>
        <v>#N/A</v>
      </c>
      <c r="L179" s="58">
        <f t="array" ref="L179">IF($A179="","",MAX(IF(InputData!$N$2:$N$5001=$E179,InputData!W$2:W$5001)))</f>
        <v>0</v>
      </c>
      <c r="M179" s="58">
        <f t="array" ref="M179">IF($A179="","",MAX(IF(InputData!$N$2:$N$5001=$E179,InputData!X$2:X$5001)))</f>
        <v>0</v>
      </c>
      <c r="N179" s="58">
        <f t="array" ref="N179">IF($A179="","",MAX(IF(InputData!$N$2:$N$5001=$E179,InputData!Y$2:Y$5001)))</f>
        <v>0</v>
      </c>
      <c r="O179" s="58">
        <f t="array" ref="O179">IF($A179="","",MAX(IF(InputData!$N$2:$N$5001=$E179,InputData!Z$2:Z$5001)))</f>
        <v>0</v>
      </c>
      <c r="P179" s="146">
        <f t="shared" si="13"/>
        <v>0</v>
      </c>
      <c r="Q179" s="163" t="e">
        <f>IF($B179="","",VLOOKUP($B179,Baseline!A$2:F$101,5,FALSE))</f>
        <v>#N/A</v>
      </c>
      <c r="R179" s="6">
        <f t="array" ref="R179">IF($A179="","",SUM(IF(InputData!$N$2:$N$5001=$E179,InputData!$Q$2:$Q$5001))/COUNTIF(InputData!$N$2:$N$5001,$E179))</f>
        <v>0</v>
      </c>
      <c r="S179" s="6">
        <f t="array" ref="S179">IF($A179="","",IF(ISERROR(STDEV(IF(InputData!$N$2:$N$5001=$E179,InputData!$Q$2:$Q$5001))),"",STDEV(IF(InputData!$N$2:$N$5001=$E179,InputData!$Q$2:$Q$5001))))</f>
        <v>0</v>
      </c>
      <c r="T179" s="164">
        <f t="array" ref="T179">IF($A179="","",IF(ISERROR(STDEV(IF(InputData!$G$2:$G$5001=$H179,InputData!$Q$2:$Q$5001))),"",STDEV(IF(InputData!$G$2:$G$5001=$H179,InputData!$Q$2:$Q$5001))))</f>
        <v>0</v>
      </c>
      <c r="U179" s="172" t="e">
        <f>IF($B179="","",VLOOKUP($B179,Baseline!A$2:F$101,6,FALSE))</f>
        <v>#N/A</v>
      </c>
      <c r="V179" s="66">
        <f>IF($A179="","",IF(ISERROR(INDEX(InputData!$R:$R,MATCH(CONCATENATE($E179,"-1"),InputData!$AA:$AA,0)))=TRUE,0,INDEX(InputData!$R:$R,MATCH(CONCATENATE($E179,"-1"),InputData!$AA:$AA,0))))</f>
        <v>0</v>
      </c>
      <c r="W179" s="66">
        <f>IF($A179="","",IF(ISERROR(INDEX(InputData!$R:$R,MATCH(CONCATENATE($E179,"-2"),InputData!$AA:$AA,0)))=TRUE,0,INDEX(InputData!$R:$R,MATCH(CONCATENATE($E179,"-2"),InputData!$AA:$AA,0))))</f>
        <v>0</v>
      </c>
      <c r="X179" s="66">
        <f>IF($A179="","",IF(ISERROR(INDEX(InputData!$R:$R,MATCH(CONCATENATE($E179,"-3"),InputData!$AA:$AA,0)))=TRUE,0,INDEX(InputData!$R:$R,MATCH(CONCATENATE($E179,"-3"),InputData!$AA:$AA,0))))</f>
        <v>0</v>
      </c>
      <c r="Y179" s="66">
        <f>IF($A179="","",IF(ISERROR(INDEX(InputData!$R:$R,MATCH(CONCATENATE($E179,"-4"),InputData!$AA:$AA,0)))=TRUE,0,INDEX(InputData!$R:$R,MATCH(CONCATENATE($E179,"-4"),InputData!$AA:$AA,0))))</f>
        <v>0</v>
      </c>
      <c r="Z179" s="66">
        <f>IF($A179="","",IF(ISERROR(INDEX(InputData!$R:$R,MATCH(CONCATENATE($E179,"-5"),InputData!$AA:$AA,0)))=TRUE,0,INDEX(InputData!$R:$R,MATCH(CONCATENATE($E179,"-5"),InputData!$AA:$AA,0))))</f>
        <v>0</v>
      </c>
      <c r="AA179" s="66">
        <f>IF($A179="","",IF(ISERROR(INDEX(InputData!$R:$R,MATCH(CONCATENATE($E179,"-6"),InputData!$AA:$AA,0)))=TRUE,0,INDEX(InputData!$R:$R,MATCH(CONCATENATE($E179,"-6"),InputData!$AA:$AA,0))))</f>
        <v>0</v>
      </c>
      <c r="AB179" s="66">
        <f>IF($A179="","",IF(ISERROR(INDEX(InputData!$R:$R,MATCH(CONCATENATE($E179,"-7"),InputData!$AA:$AA,0)))=TRUE,0,INDEX(InputData!$R:$R,MATCH(CONCATENATE($E179,"-7"),InputData!$AA:$AA,0))))</f>
        <v>0</v>
      </c>
      <c r="AC179" s="66">
        <f>IF($A179="","",IF(ISERROR(INDEX(InputData!$R:$R,MATCH(CONCATENATE($E179,"-8"),InputData!$AA:$AA,0)))=TRUE,0,INDEX(InputData!$R:$R,MATCH(CONCATENATE($E179,"-8"),InputData!$AA:$AA,0))))</f>
        <v>0</v>
      </c>
      <c r="AD179" s="66">
        <f>IF($A179="","",IF(ISERROR(INDEX(InputData!$R:$R,MATCH(CONCATENATE($E179,"-9"),InputData!$AA:$AA,0)))=TRUE,0,INDEX(InputData!$R:$R,MATCH(CONCATENATE($E179,"-9"),InputData!$AA:$AA,0))))</f>
        <v>0</v>
      </c>
      <c r="AE179" s="66">
        <f>IF($A179="","",IF(ISERROR(INDEX(InputData!$R:$R,MATCH(CONCATENATE($E179,"-10"),InputData!$AA:$AA,0)))=TRUE,0,INDEX(InputData!$R:$R,MATCH(CONCATENATE($E179,"-10"),InputData!$AA:$AA,0))))</f>
        <v>0</v>
      </c>
      <c r="AF179" s="173">
        <f t="shared" si="14"/>
        <v>0</v>
      </c>
      <c r="AG179" s="168">
        <f t="shared" si="15"/>
        <v>0</v>
      </c>
    </row>
    <row r="180" spans="1:33" x14ac:dyDescent="0.25">
      <c r="A180" s="179" t="b">
        <f>IF(A179&lt;MAX(InputData!D:D),A179+1,IF(OR(A179="",A179=MAX(InputData!D:D)),""))</f>
        <v>0</v>
      </c>
      <c r="B180" s="4" t="e">
        <f>IF(A180="","",INDEX(InputData!K:K,MATCH($E180,InputData!$N:$N,0)))</f>
        <v>#N/A</v>
      </c>
      <c r="C180" s="3" t="e">
        <f>IF(A180="","",INDEX(InputData!L:L,MATCH($E180,InputData!$N:$N,0)))</f>
        <v>#N/A</v>
      </c>
      <c r="D180" s="3" t="e">
        <f>IF(A180="","",INDEX(InputData!M:M,MATCH($E180,InputData!$N:$N,0)))</f>
        <v>#N/A</v>
      </c>
      <c r="E180" s="3" t="str">
        <f>IF(A180="","",IF(ISERROR(VLOOKUP(A180,InputData!$D$2:$N$5001,11,FALSE))=TRUE,"",VLOOKUP(A180,InputData!$D$2:$N$5001,11,FALSE)))</f>
        <v/>
      </c>
      <c r="F180" s="58" t="str">
        <f>IF(H180="","",1*ISERROR(VLOOKUP(H180,H$1:H179,1,FALSE)))</f>
        <v/>
      </c>
      <c r="G180" s="58" t="str">
        <f>IF(F180=0,0,IF(F180="","",SUM(F$2:F180)))</f>
        <v/>
      </c>
      <c r="H180" s="144" t="str">
        <f t="shared" si="12"/>
        <v/>
      </c>
      <c r="I180" s="3">
        <f t="array" ref="I180">IF(A180="","",MAX(IF(InputData!$N$2:$N$5001=E180,InputData!$O$2:$O$5001)))</f>
        <v>0</v>
      </c>
      <c r="J180" s="146">
        <f>IF(A180="","",COUNTIF(InputData!N:N,E180))</f>
        <v>1048575</v>
      </c>
      <c r="K180" s="145" t="e">
        <f>IF($B180="","",VLOOKUP($B180,Baseline!A$2:F$101,4,FALSE))</f>
        <v>#N/A</v>
      </c>
      <c r="L180" s="58">
        <f t="array" ref="L180">IF($A180="","",MAX(IF(InputData!$N$2:$N$5001=$E180,InputData!W$2:W$5001)))</f>
        <v>0</v>
      </c>
      <c r="M180" s="58">
        <f t="array" ref="M180">IF($A180="","",MAX(IF(InputData!$N$2:$N$5001=$E180,InputData!X$2:X$5001)))</f>
        <v>0</v>
      </c>
      <c r="N180" s="58">
        <f t="array" ref="N180">IF($A180="","",MAX(IF(InputData!$N$2:$N$5001=$E180,InputData!Y$2:Y$5001)))</f>
        <v>0</v>
      </c>
      <c r="O180" s="58">
        <f t="array" ref="O180">IF($A180="","",MAX(IF(InputData!$N$2:$N$5001=$E180,InputData!Z$2:Z$5001)))</f>
        <v>0</v>
      </c>
      <c r="P180" s="146">
        <f t="shared" si="13"/>
        <v>0</v>
      </c>
      <c r="Q180" s="163" t="e">
        <f>IF($B180="","",VLOOKUP($B180,Baseline!A$2:F$101,5,FALSE))</f>
        <v>#N/A</v>
      </c>
      <c r="R180" s="6">
        <f t="array" ref="R180">IF($A180="","",SUM(IF(InputData!$N$2:$N$5001=$E180,InputData!$Q$2:$Q$5001))/COUNTIF(InputData!$N$2:$N$5001,$E180))</f>
        <v>0</v>
      </c>
      <c r="S180" s="6">
        <f t="array" ref="S180">IF($A180="","",IF(ISERROR(STDEV(IF(InputData!$N$2:$N$5001=$E180,InputData!$Q$2:$Q$5001))),"",STDEV(IF(InputData!$N$2:$N$5001=$E180,InputData!$Q$2:$Q$5001))))</f>
        <v>0</v>
      </c>
      <c r="T180" s="164">
        <f t="array" ref="T180">IF($A180="","",IF(ISERROR(STDEV(IF(InputData!$G$2:$G$5001=$H180,InputData!$Q$2:$Q$5001))),"",STDEV(IF(InputData!$G$2:$G$5001=$H180,InputData!$Q$2:$Q$5001))))</f>
        <v>0</v>
      </c>
      <c r="U180" s="172" t="e">
        <f>IF($B180="","",VLOOKUP($B180,Baseline!A$2:F$101,6,FALSE))</f>
        <v>#N/A</v>
      </c>
      <c r="V180" s="66">
        <f>IF($A180="","",IF(ISERROR(INDEX(InputData!$R:$R,MATCH(CONCATENATE($E180,"-1"),InputData!$AA:$AA,0)))=TRUE,0,INDEX(InputData!$R:$R,MATCH(CONCATENATE($E180,"-1"),InputData!$AA:$AA,0))))</f>
        <v>0</v>
      </c>
      <c r="W180" s="66">
        <f>IF($A180="","",IF(ISERROR(INDEX(InputData!$R:$R,MATCH(CONCATENATE($E180,"-2"),InputData!$AA:$AA,0)))=TRUE,0,INDEX(InputData!$R:$R,MATCH(CONCATENATE($E180,"-2"),InputData!$AA:$AA,0))))</f>
        <v>0</v>
      </c>
      <c r="X180" s="66">
        <f>IF($A180="","",IF(ISERROR(INDEX(InputData!$R:$R,MATCH(CONCATENATE($E180,"-3"),InputData!$AA:$AA,0)))=TRUE,0,INDEX(InputData!$R:$R,MATCH(CONCATENATE($E180,"-3"),InputData!$AA:$AA,0))))</f>
        <v>0</v>
      </c>
      <c r="Y180" s="66">
        <f>IF($A180="","",IF(ISERROR(INDEX(InputData!$R:$R,MATCH(CONCATENATE($E180,"-4"),InputData!$AA:$AA,0)))=TRUE,0,INDEX(InputData!$R:$R,MATCH(CONCATENATE($E180,"-4"),InputData!$AA:$AA,0))))</f>
        <v>0</v>
      </c>
      <c r="Z180" s="66">
        <f>IF($A180="","",IF(ISERROR(INDEX(InputData!$R:$R,MATCH(CONCATENATE($E180,"-5"),InputData!$AA:$AA,0)))=TRUE,0,INDEX(InputData!$R:$R,MATCH(CONCATENATE($E180,"-5"),InputData!$AA:$AA,0))))</f>
        <v>0</v>
      </c>
      <c r="AA180" s="66">
        <f>IF($A180="","",IF(ISERROR(INDEX(InputData!$R:$R,MATCH(CONCATENATE($E180,"-6"),InputData!$AA:$AA,0)))=TRUE,0,INDEX(InputData!$R:$R,MATCH(CONCATENATE($E180,"-6"),InputData!$AA:$AA,0))))</f>
        <v>0</v>
      </c>
      <c r="AB180" s="66">
        <f>IF($A180="","",IF(ISERROR(INDEX(InputData!$R:$R,MATCH(CONCATENATE($E180,"-7"),InputData!$AA:$AA,0)))=TRUE,0,INDEX(InputData!$R:$R,MATCH(CONCATENATE($E180,"-7"),InputData!$AA:$AA,0))))</f>
        <v>0</v>
      </c>
      <c r="AC180" s="66">
        <f>IF($A180="","",IF(ISERROR(INDEX(InputData!$R:$R,MATCH(CONCATENATE($E180,"-8"),InputData!$AA:$AA,0)))=TRUE,0,INDEX(InputData!$R:$R,MATCH(CONCATENATE($E180,"-8"),InputData!$AA:$AA,0))))</f>
        <v>0</v>
      </c>
      <c r="AD180" s="66">
        <f>IF($A180="","",IF(ISERROR(INDEX(InputData!$R:$R,MATCH(CONCATENATE($E180,"-9"),InputData!$AA:$AA,0)))=TRUE,0,INDEX(InputData!$R:$R,MATCH(CONCATENATE($E180,"-9"),InputData!$AA:$AA,0))))</f>
        <v>0</v>
      </c>
      <c r="AE180" s="66">
        <f>IF($A180="","",IF(ISERROR(INDEX(InputData!$R:$R,MATCH(CONCATENATE($E180,"-10"),InputData!$AA:$AA,0)))=TRUE,0,INDEX(InputData!$R:$R,MATCH(CONCATENATE($E180,"-10"),InputData!$AA:$AA,0))))</f>
        <v>0</v>
      </c>
      <c r="AF180" s="173">
        <f t="shared" si="14"/>
        <v>0</v>
      </c>
      <c r="AG180" s="168">
        <f t="shared" si="15"/>
        <v>0</v>
      </c>
    </row>
    <row r="181" spans="1:33" x14ac:dyDescent="0.25">
      <c r="A181" s="179" t="b">
        <f>IF(A180&lt;MAX(InputData!D:D),A180+1,IF(OR(A180="",A180=MAX(InputData!D:D)),""))</f>
        <v>0</v>
      </c>
      <c r="B181" s="4" t="e">
        <f>IF(A181="","",INDEX(InputData!K:K,MATCH($E181,InputData!$N:$N,0)))</f>
        <v>#N/A</v>
      </c>
      <c r="C181" s="3" t="e">
        <f>IF(A181="","",INDEX(InputData!L:L,MATCH($E181,InputData!$N:$N,0)))</f>
        <v>#N/A</v>
      </c>
      <c r="D181" s="3" t="e">
        <f>IF(A181="","",INDEX(InputData!M:M,MATCH($E181,InputData!$N:$N,0)))</f>
        <v>#N/A</v>
      </c>
      <c r="E181" s="3" t="str">
        <f>IF(A181="","",IF(ISERROR(VLOOKUP(A181,InputData!$D$2:$N$5001,11,FALSE))=TRUE,"",VLOOKUP(A181,InputData!$D$2:$N$5001,11,FALSE)))</f>
        <v/>
      </c>
      <c r="F181" s="58" t="str">
        <f>IF(H181="","",1*ISERROR(VLOOKUP(H181,H$1:H180,1,FALSE)))</f>
        <v/>
      </c>
      <c r="G181" s="58" t="str">
        <f>IF(F181=0,0,IF(F181="","",SUM(F$2:F181)))</f>
        <v/>
      </c>
      <c r="H181" s="144" t="str">
        <f t="shared" si="12"/>
        <v/>
      </c>
      <c r="I181" s="3">
        <f t="array" ref="I181">IF(A181="","",MAX(IF(InputData!$N$2:$N$5001=E181,InputData!$O$2:$O$5001)))</f>
        <v>0</v>
      </c>
      <c r="J181" s="146">
        <f>IF(A181="","",COUNTIF(InputData!N:N,E181))</f>
        <v>1048575</v>
      </c>
      <c r="K181" s="145" t="e">
        <f>IF($B181="","",VLOOKUP($B181,Baseline!A$2:F$101,4,FALSE))</f>
        <v>#N/A</v>
      </c>
      <c r="L181" s="58">
        <f t="array" ref="L181">IF($A181="","",MAX(IF(InputData!$N$2:$N$5001=$E181,InputData!W$2:W$5001)))</f>
        <v>0</v>
      </c>
      <c r="M181" s="58">
        <f t="array" ref="M181">IF($A181="","",MAX(IF(InputData!$N$2:$N$5001=$E181,InputData!X$2:X$5001)))</f>
        <v>0</v>
      </c>
      <c r="N181" s="58">
        <f t="array" ref="N181">IF($A181="","",MAX(IF(InputData!$N$2:$N$5001=$E181,InputData!Y$2:Y$5001)))</f>
        <v>0</v>
      </c>
      <c r="O181" s="58">
        <f t="array" ref="O181">IF($A181="","",MAX(IF(InputData!$N$2:$N$5001=$E181,InputData!Z$2:Z$5001)))</f>
        <v>0</v>
      </c>
      <c r="P181" s="146">
        <f t="shared" si="13"/>
        <v>0</v>
      </c>
      <c r="Q181" s="163" t="e">
        <f>IF($B181="","",VLOOKUP($B181,Baseline!A$2:F$101,5,FALSE))</f>
        <v>#N/A</v>
      </c>
      <c r="R181" s="6">
        <f t="array" ref="R181">IF($A181="","",SUM(IF(InputData!$N$2:$N$5001=$E181,InputData!$Q$2:$Q$5001))/COUNTIF(InputData!$N$2:$N$5001,$E181))</f>
        <v>0</v>
      </c>
      <c r="S181" s="6">
        <f t="array" ref="S181">IF($A181="","",IF(ISERROR(STDEV(IF(InputData!$N$2:$N$5001=$E181,InputData!$Q$2:$Q$5001))),"",STDEV(IF(InputData!$N$2:$N$5001=$E181,InputData!$Q$2:$Q$5001))))</f>
        <v>0</v>
      </c>
      <c r="T181" s="164">
        <f t="array" ref="T181">IF($A181="","",IF(ISERROR(STDEV(IF(InputData!$G$2:$G$5001=$H181,InputData!$Q$2:$Q$5001))),"",STDEV(IF(InputData!$G$2:$G$5001=$H181,InputData!$Q$2:$Q$5001))))</f>
        <v>0</v>
      </c>
      <c r="U181" s="172" t="e">
        <f>IF($B181="","",VLOOKUP($B181,Baseline!A$2:F$101,6,FALSE))</f>
        <v>#N/A</v>
      </c>
      <c r="V181" s="66">
        <f>IF($A181="","",IF(ISERROR(INDEX(InputData!$R:$R,MATCH(CONCATENATE($E181,"-1"),InputData!$AA:$AA,0)))=TRUE,0,INDEX(InputData!$R:$R,MATCH(CONCATENATE($E181,"-1"),InputData!$AA:$AA,0))))</f>
        <v>0</v>
      </c>
      <c r="W181" s="66">
        <f>IF($A181="","",IF(ISERROR(INDEX(InputData!$R:$R,MATCH(CONCATENATE($E181,"-2"),InputData!$AA:$AA,0)))=TRUE,0,INDEX(InputData!$R:$R,MATCH(CONCATENATE($E181,"-2"),InputData!$AA:$AA,0))))</f>
        <v>0</v>
      </c>
      <c r="X181" s="66">
        <f>IF($A181="","",IF(ISERROR(INDEX(InputData!$R:$R,MATCH(CONCATENATE($E181,"-3"),InputData!$AA:$AA,0)))=TRUE,0,INDEX(InputData!$R:$R,MATCH(CONCATENATE($E181,"-3"),InputData!$AA:$AA,0))))</f>
        <v>0</v>
      </c>
      <c r="Y181" s="66">
        <f>IF($A181="","",IF(ISERROR(INDEX(InputData!$R:$R,MATCH(CONCATENATE($E181,"-4"),InputData!$AA:$AA,0)))=TRUE,0,INDEX(InputData!$R:$R,MATCH(CONCATENATE($E181,"-4"),InputData!$AA:$AA,0))))</f>
        <v>0</v>
      </c>
      <c r="Z181" s="66">
        <f>IF($A181="","",IF(ISERROR(INDEX(InputData!$R:$R,MATCH(CONCATENATE($E181,"-5"),InputData!$AA:$AA,0)))=TRUE,0,INDEX(InputData!$R:$R,MATCH(CONCATENATE($E181,"-5"),InputData!$AA:$AA,0))))</f>
        <v>0</v>
      </c>
      <c r="AA181" s="66">
        <f>IF($A181="","",IF(ISERROR(INDEX(InputData!$R:$R,MATCH(CONCATENATE($E181,"-6"),InputData!$AA:$AA,0)))=TRUE,0,INDEX(InputData!$R:$R,MATCH(CONCATENATE($E181,"-6"),InputData!$AA:$AA,0))))</f>
        <v>0</v>
      </c>
      <c r="AB181" s="66">
        <f>IF($A181="","",IF(ISERROR(INDEX(InputData!$R:$R,MATCH(CONCATENATE($E181,"-7"),InputData!$AA:$AA,0)))=TRUE,0,INDEX(InputData!$R:$R,MATCH(CONCATENATE($E181,"-7"),InputData!$AA:$AA,0))))</f>
        <v>0</v>
      </c>
      <c r="AC181" s="66">
        <f>IF($A181="","",IF(ISERROR(INDEX(InputData!$R:$R,MATCH(CONCATENATE($E181,"-8"),InputData!$AA:$AA,0)))=TRUE,0,INDEX(InputData!$R:$R,MATCH(CONCATENATE($E181,"-8"),InputData!$AA:$AA,0))))</f>
        <v>0</v>
      </c>
      <c r="AD181" s="66">
        <f>IF($A181="","",IF(ISERROR(INDEX(InputData!$R:$R,MATCH(CONCATENATE($E181,"-9"),InputData!$AA:$AA,0)))=TRUE,0,INDEX(InputData!$R:$R,MATCH(CONCATENATE($E181,"-9"),InputData!$AA:$AA,0))))</f>
        <v>0</v>
      </c>
      <c r="AE181" s="66">
        <f>IF($A181="","",IF(ISERROR(INDEX(InputData!$R:$R,MATCH(CONCATENATE($E181,"-10"),InputData!$AA:$AA,0)))=TRUE,0,INDEX(InputData!$R:$R,MATCH(CONCATENATE($E181,"-10"),InputData!$AA:$AA,0))))</f>
        <v>0</v>
      </c>
      <c r="AF181" s="173">
        <f t="shared" si="14"/>
        <v>0</v>
      </c>
      <c r="AG181" s="168">
        <f t="shared" si="15"/>
        <v>0</v>
      </c>
    </row>
    <row r="182" spans="1:33" x14ac:dyDescent="0.25">
      <c r="A182" s="179" t="b">
        <f>IF(A181&lt;MAX(InputData!D:D),A181+1,IF(OR(A181="",A181=MAX(InputData!D:D)),""))</f>
        <v>0</v>
      </c>
      <c r="B182" s="4" t="e">
        <f>IF(A182="","",INDEX(InputData!K:K,MATCH($E182,InputData!$N:$N,0)))</f>
        <v>#N/A</v>
      </c>
      <c r="C182" s="3" t="e">
        <f>IF(A182="","",INDEX(InputData!L:L,MATCH($E182,InputData!$N:$N,0)))</f>
        <v>#N/A</v>
      </c>
      <c r="D182" s="3" t="e">
        <f>IF(A182="","",INDEX(InputData!M:M,MATCH($E182,InputData!$N:$N,0)))</f>
        <v>#N/A</v>
      </c>
      <c r="E182" s="3" t="str">
        <f>IF(A182="","",IF(ISERROR(VLOOKUP(A182,InputData!$D$2:$N$5001,11,FALSE))=TRUE,"",VLOOKUP(A182,InputData!$D$2:$N$5001,11,FALSE)))</f>
        <v/>
      </c>
      <c r="F182" s="58" t="str">
        <f>IF(H182="","",1*ISERROR(VLOOKUP(H182,H$1:H181,1,FALSE)))</f>
        <v/>
      </c>
      <c r="G182" s="58" t="str">
        <f>IF(F182=0,0,IF(F182="","",SUM(F$2:F182)))</f>
        <v/>
      </c>
      <c r="H182" s="144" t="str">
        <f t="shared" si="12"/>
        <v/>
      </c>
      <c r="I182" s="3">
        <f t="array" ref="I182">IF(A182="","",MAX(IF(InputData!$N$2:$N$5001=E182,InputData!$O$2:$O$5001)))</f>
        <v>0</v>
      </c>
      <c r="J182" s="146">
        <f>IF(A182="","",COUNTIF(InputData!N:N,E182))</f>
        <v>1048575</v>
      </c>
      <c r="K182" s="145" t="e">
        <f>IF($B182="","",VLOOKUP($B182,Baseline!A$2:F$101,4,FALSE))</f>
        <v>#N/A</v>
      </c>
      <c r="L182" s="58">
        <f t="array" ref="L182">IF($A182="","",MAX(IF(InputData!$N$2:$N$5001=$E182,InputData!W$2:W$5001)))</f>
        <v>0</v>
      </c>
      <c r="M182" s="58">
        <f t="array" ref="M182">IF($A182="","",MAX(IF(InputData!$N$2:$N$5001=$E182,InputData!X$2:X$5001)))</f>
        <v>0</v>
      </c>
      <c r="N182" s="58">
        <f t="array" ref="N182">IF($A182="","",MAX(IF(InputData!$N$2:$N$5001=$E182,InputData!Y$2:Y$5001)))</f>
        <v>0</v>
      </c>
      <c r="O182" s="58">
        <f t="array" ref="O182">IF($A182="","",MAX(IF(InputData!$N$2:$N$5001=$E182,InputData!Z$2:Z$5001)))</f>
        <v>0</v>
      </c>
      <c r="P182" s="146">
        <f t="shared" si="13"/>
        <v>0</v>
      </c>
      <c r="Q182" s="163" t="e">
        <f>IF($B182="","",VLOOKUP($B182,Baseline!A$2:F$101,5,FALSE))</f>
        <v>#N/A</v>
      </c>
      <c r="R182" s="6">
        <f t="array" ref="R182">IF($A182="","",SUM(IF(InputData!$N$2:$N$5001=$E182,InputData!$Q$2:$Q$5001))/COUNTIF(InputData!$N$2:$N$5001,$E182))</f>
        <v>0</v>
      </c>
      <c r="S182" s="6">
        <f t="array" ref="S182">IF($A182="","",IF(ISERROR(STDEV(IF(InputData!$N$2:$N$5001=$E182,InputData!$Q$2:$Q$5001))),"",STDEV(IF(InputData!$N$2:$N$5001=$E182,InputData!$Q$2:$Q$5001))))</f>
        <v>0</v>
      </c>
      <c r="T182" s="164">
        <f t="array" ref="T182">IF($A182="","",IF(ISERROR(STDEV(IF(InputData!$G$2:$G$5001=$H182,InputData!$Q$2:$Q$5001))),"",STDEV(IF(InputData!$G$2:$G$5001=$H182,InputData!$Q$2:$Q$5001))))</f>
        <v>0</v>
      </c>
      <c r="U182" s="172" t="e">
        <f>IF($B182="","",VLOOKUP($B182,Baseline!A$2:F$101,6,FALSE))</f>
        <v>#N/A</v>
      </c>
      <c r="V182" s="66">
        <f>IF($A182="","",IF(ISERROR(INDEX(InputData!$R:$R,MATCH(CONCATENATE($E182,"-1"),InputData!$AA:$AA,0)))=TRUE,0,INDEX(InputData!$R:$R,MATCH(CONCATENATE($E182,"-1"),InputData!$AA:$AA,0))))</f>
        <v>0</v>
      </c>
      <c r="W182" s="66">
        <f>IF($A182="","",IF(ISERROR(INDEX(InputData!$R:$R,MATCH(CONCATENATE($E182,"-2"),InputData!$AA:$AA,0)))=TRUE,0,INDEX(InputData!$R:$R,MATCH(CONCATENATE($E182,"-2"),InputData!$AA:$AA,0))))</f>
        <v>0</v>
      </c>
      <c r="X182" s="66">
        <f>IF($A182="","",IF(ISERROR(INDEX(InputData!$R:$R,MATCH(CONCATENATE($E182,"-3"),InputData!$AA:$AA,0)))=TRUE,0,INDEX(InputData!$R:$R,MATCH(CONCATENATE($E182,"-3"),InputData!$AA:$AA,0))))</f>
        <v>0</v>
      </c>
      <c r="Y182" s="66">
        <f>IF($A182="","",IF(ISERROR(INDEX(InputData!$R:$R,MATCH(CONCATENATE($E182,"-4"),InputData!$AA:$AA,0)))=TRUE,0,INDEX(InputData!$R:$R,MATCH(CONCATENATE($E182,"-4"),InputData!$AA:$AA,0))))</f>
        <v>0</v>
      </c>
      <c r="Z182" s="66">
        <f>IF($A182="","",IF(ISERROR(INDEX(InputData!$R:$R,MATCH(CONCATENATE($E182,"-5"),InputData!$AA:$AA,0)))=TRUE,0,INDEX(InputData!$R:$R,MATCH(CONCATENATE($E182,"-5"),InputData!$AA:$AA,0))))</f>
        <v>0</v>
      </c>
      <c r="AA182" s="66">
        <f>IF($A182="","",IF(ISERROR(INDEX(InputData!$R:$R,MATCH(CONCATENATE($E182,"-6"),InputData!$AA:$AA,0)))=TRUE,0,INDEX(InputData!$R:$R,MATCH(CONCATENATE($E182,"-6"),InputData!$AA:$AA,0))))</f>
        <v>0</v>
      </c>
      <c r="AB182" s="66">
        <f>IF($A182="","",IF(ISERROR(INDEX(InputData!$R:$R,MATCH(CONCATENATE($E182,"-7"),InputData!$AA:$AA,0)))=TRUE,0,INDEX(InputData!$R:$R,MATCH(CONCATENATE($E182,"-7"),InputData!$AA:$AA,0))))</f>
        <v>0</v>
      </c>
      <c r="AC182" s="66">
        <f>IF($A182="","",IF(ISERROR(INDEX(InputData!$R:$R,MATCH(CONCATENATE($E182,"-8"),InputData!$AA:$AA,0)))=TRUE,0,INDEX(InputData!$R:$R,MATCH(CONCATENATE($E182,"-8"),InputData!$AA:$AA,0))))</f>
        <v>0</v>
      </c>
      <c r="AD182" s="66">
        <f>IF($A182="","",IF(ISERROR(INDEX(InputData!$R:$R,MATCH(CONCATENATE($E182,"-9"),InputData!$AA:$AA,0)))=TRUE,0,INDEX(InputData!$R:$R,MATCH(CONCATENATE($E182,"-9"),InputData!$AA:$AA,0))))</f>
        <v>0</v>
      </c>
      <c r="AE182" s="66">
        <f>IF($A182="","",IF(ISERROR(INDEX(InputData!$R:$R,MATCH(CONCATENATE($E182,"-10"),InputData!$AA:$AA,0)))=TRUE,0,INDEX(InputData!$R:$R,MATCH(CONCATENATE($E182,"-10"),InputData!$AA:$AA,0))))</f>
        <v>0</v>
      </c>
      <c r="AF182" s="173">
        <f t="shared" si="14"/>
        <v>0</v>
      </c>
      <c r="AG182" s="168">
        <f t="shared" si="15"/>
        <v>0</v>
      </c>
    </row>
    <row r="183" spans="1:33" x14ac:dyDescent="0.25">
      <c r="A183" s="179" t="b">
        <f>IF(A182&lt;MAX(InputData!D:D),A182+1,IF(OR(A182="",A182=MAX(InputData!D:D)),""))</f>
        <v>0</v>
      </c>
      <c r="B183" s="4" t="e">
        <f>IF(A183="","",INDEX(InputData!K:K,MATCH($E183,InputData!$N:$N,0)))</f>
        <v>#N/A</v>
      </c>
      <c r="C183" s="3" t="e">
        <f>IF(A183="","",INDEX(InputData!L:L,MATCH($E183,InputData!$N:$N,0)))</f>
        <v>#N/A</v>
      </c>
      <c r="D183" s="3" t="e">
        <f>IF(A183="","",INDEX(InputData!M:M,MATCH($E183,InputData!$N:$N,0)))</f>
        <v>#N/A</v>
      </c>
      <c r="E183" s="3" t="str">
        <f>IF(A183="","",IF(ISERROR(VLOOKUP(A183,InputData!$D$2:$N$5001,11,FALSE))=TRUE,"",VLOOKUP(A183,InputData!$D$2:$N$5001,11,FALSE)))</f>
        <v/>
      </c>
      <c r="F183" s="58" t="str">
        <f>IF(H183="","",1*ISERROR(VLOOKUP(H183,H$1:H182,1,FALSE)))</f>
        <v/>
      </c>
      <c r="G183" s="58" t="str">
        <f>IF(F183=0,0,IF(F183="","",SUM(F$2:F183)))</f>
        <v/>
      </c>
      <c r="H183" s="144" t="str">
        <f t="shared" si="12"/>
        <v/>
      </c>
      <c r="I183" s="3">
        <f t="array" ref="I183">IF(A183="","",MAX(IF(InputData!$N$2:$N$5001=E183,InputData!$O$2:$O$5001)))</f>
        <v>0</v>
      </c>
      <c r="J183" s="146">
        <f>IF(A183="","",COUNTIF(InputData!N:N,E183))</f>
        <v>1048575</v>
      </c>
      <c r="K183" s="145" t="e">
        <f>IF($B183="","",VLOOKUP($B183,Baseline!A$2:F$101,4,FALSE))</f>
        <v>#N/A</v>
      </c>
      <c r="L183" s="58">
        <f t="array" ref="L183">IF($A183="","",MAX(IF(InputData!$N$2:$N$5001=$E183,InputData!W$2:W$5001)))</f>
        <v>0</v>
      </c>
      <c r="M183" s="58">
        <f t="array" ref="M183">IF($A183="","",MAX(IF(InputData!$N$2:$N$5001=$E183,InputData!X$2:X$5001)))</f>
        <v>0</v>
      </c>
      <c r="N183" s="58">
        <f t="array" ref="N183">IF($A183="","",MAX(IF(InputData!$N$2:$N$5001=$E183,InputData!Y$2:Y$5001)))</f>
        <v>0</v>
      </c>
      <c r="O183" s="58">
        <f t="array" ref="O183">IF($A183="","",MAX(IF(InputData!$N$2:$N$5001=$E183,InputData!Z$2:Z$5001)))</f>
        <v>0</v>
      </c>
      <c r="P183" s="146">
        <f t="shared" si="13"/>
        <v>0</v>
      </c>
      <c r="Q183" s="163" t="e">
        <f>IF($B183="","",VLOOKUP($B183,Baseline!A$2:F$101,5,FALSE))</f>
        <v>#N/A</v>
      </c>
      <c r="R183" s="6">
        <f t="array" ref="R183">IF($A183="","",SUM(IF(InputData!$N$2:$N$5001=$E183,InputData!$Q$2:$Q$5001))/COUNTIF(InputData!$N$2:$N$5001,$E183))</f>
        <v>0</v>
      </c>
      <c r="S183" s="6">
        <f t="array" ref="S183">IF($A183="","",IF(ISERROR(STDEV(IF(InputData!$N$2:$N$5001=$E183,InputData!$Q$2:$Q$5001))),"",STDEV(IF(InputData!$N$2:$N$5001=$E183,InputData!$Q$2:$Q$5001))))</f>
        <v>0</v>
      </c>
      <c r="T183" s="164">
        <f t="array" ref="T183">IF($A183="","",IF(ISERROR(STDEV(IF(InputData!$G$2:$G$5001=$H183,InputData!$Q$2:$Q$5001))),"",STDEV(IF(InputData!$G$2:$G$5001=$H183,InputData!$Q$2:$Q$5001))))</f>
        <v>0</v>
      </c>
      <c r="U183" s="172" t="e">
        <f>IF($B183="","",VLOOKUP($B183,Baseline!A$2:F$101,6,FALSE))</f>
        <v>#N/A</v>
      </c>
      <c r="V183" s="66">
        <f>IF($A183="","",IF(ISERROR(INDEX(InputData!$R:$R,MATCH(CONCATENATE($E183,"-1"),InputData!$AA:$AA,0)))=TRUE,0,INDEX(InputData!$R:$R,MATCH(CONCATENATE($E183,"-1"),InputData!$AA:$AA,0))))</f>
        <v>0</v>
      </c>
      <c r="W183" s="66">
        <f>IF($A183="","",IF(ISERROR(INDEX(InputData!$R:$R,MATCH(CONCATENATE($E183,"-2"),InputData!$AA:$AA,0)))=TRUE,0,INDEX(InputData!$R:$R,MATCH(CONCATENATE($E183,"-2"),InputData!$AA:$AA,0))))</f>
        <v>0</v>
      </c>
      <c r="X183" s="66">
        <f>IF($A183="","",IF(ISERROR(INDEX(InputData!$R:$R,MATCH(CONCATENATE($E183,"-3"),InputData!$AA:$AA,0)))=TRUE,0,INDEX(InputData!$R:$R,MATCH(CONCATENATE($E183,"-3"),InputData!$AA:$AA,0))))</f>
        <v>0</v>
      </c>
      <c r="Y183" s="66">
        <f>IF($A183="","",IF(ISERROR(INDEX(InputData!$R:$R,MATCH(CONCATENATE($E183,"-4"),InputData!$AA:$AA,0)))=TRUE,0,INDEX(InputData!$R:$R,MATCH(CONCATENATE($E183,"-4"),InputData!$AA:$AA,0))))</f>
        <v>0</v>
      </c>
      <c r="Z183" s="66">
        <f>IF($A183="","",IF(ISERROR(INDEX(InputData!$R:$R,MATCH(CONCATENATE($E183,"-5"),InputData!$AA:$AA,0)))=TRUE,0,INDEX(InputData!$R:$R,MATCH(CONCATENATE($E183,"-5"),InputData!$AA:$AA,0))))</f>
        <v>0</v>
      </c>
      <c r="AA183" s="66">
        <f>IF($A183="","",IF(ISERROR(INDEX(InputData!$R:$R,MATCH(CONCATENATE($E183,"-6"),InputData!$AA:$AA,0)))=TRUE,0,INDEX(InputData!$R:$R,MATCH(CONCATENATE($E183,"-6"),InputData!$AA:$AA,0))))</f>
        <v>0</v>
      </c>
      <c r="AB183" s="66">
        <f>IF($A183="","",IF(ISERROR(INDEX(InputData!$R:$R,MATCH(CONCATENATE($E183,"-7"),InputData!$AA:$AA,0)))=TRUE,0,INDEX(InputData!$R:$R,MATCH(CONCATENATE($E183,"-7"),InputData!$AA:$AA,0))))</f>
        <v>0</v>
      </c>
      <c r="AC183" s="66">
        <f>IF($A183="","",IF(ISERROR(INDEX(InputData!$R:$R,MATCH(CONCATENATE($E183,"-8"),InputData!$AA:$AA,0)))=TRUE,0,INDEX(InputData!$R:$R,MATCH(CONCATENATE($E183,"-8"),InputData!$AA:$AA,0))))</f>
        <v>0</v>
      </c>
      <c r="AD183" s="66">
        <f>IF($A183="","",IF(ISERROR(INDEX(InputData!$R:$R,MATCH(CONCATENATE($E183,"-9"),InputData!$AA:$AA,0)))=TRUE,0,INDEX(InputData!$R:$R,MATCH(CONCATENATE($E183,"-9"),InputData!$AA:$AA,0))))</f>
        <v>0</v>
      </c>
      <c r="AE183" s="66">
        <f>IF($A183="","",IF(ISERROR(INDEX(InputData!$R:$R,MATCH(CONCATENATE($E183,"-10"),InputData!$AA:$AA,0)))=TRUE,0,INDEX(InputData!$R:$R,MATCH(CONCATENATE($E183,"-10"),InputData!$AA:$AA,0))))</f>
        <v>0</v>
      </c>
      <c r="AF183" s="173">
        <f t="shared" si="14"/>
        <v>0</v>
      </c>
      <c r="AG183" s="168">
        <f t="shared" si="15"/>
        <v>0</v>
      </c>
    </row>
    <row r="184" spans="1:33" x14ac:dyDescent="0.25">
      <c r="A184" s="179" t="b">
        <f>IF(A183&lt;MAX(InputData!D:D),A183+1,IF(OR(A183="",A183=MAX(InputData!D:D)),""))</f>
        <v>0</v>
      </c>
      <c r="B184" s="4" t="e">
        <f>IF(A184="","",INDEX(InputData!K:K,MATCH($E184,InputData!$N:$N,0)))</f>
        <v>#N/A</v>
      </c>
      <c r="C184" s="3" t="e">
        <f>IF(A184="","",INDEX(InputData!L:L,MATCH($E184,InputData!$N:$N,0)))</f>
        <v>#N/A</v>
      </c>
      <c r="D184" s="3" t="e">
        <f>IF(A184="","",INDEX(InputData!M:M,MATCH($E184,InputData!$N:$N,0)))</f>
        <v>#N/A</v>
      </c>
      <c r="E184" s="3" t="str">
        <f>IF(A184="","",IF(ISERROR(VLOOKUP(A184,InputData!$D$2:$N$5001,11,FALSE))=TRUE,"",VLOOKUP(A184,InputData!$D$2:$N$5001,11,FALSE)))</f>
        <v/>
      </c>
      <c r="F184" s="58" t="str">
        <f>IF(H184="","",1*ISERROR(VLOOKUP(H184,H$1:H183,1,FALSE)))</f>
        <v/>
      </c>
      <c r="G184" s="58" t="str">
        <f>IF(F184=0,0,IF(F184="","",SUM(F$2:F184)))</f>
        <v/>
      </c>
      <c r="H184" s="144" t="str">
        <f t="shared" si="12"/>
        <v/>
      </c>
      <c r="I184" s="3">
        <f t="array" ref="I184">IF(A184="","",MAX(IF(InputData!$N$2:$N$5001=E184,InputData!$O$2:$O$5001)))</f>
        <v>0</v>
      </c>
      <c r="J184" s="146">
        <f>IF(A184="","",COUNTIF(InputData!N:N,E184))</f>
        <v>1048575</v>
      </c>
      <c r="K184" s="145" t="e">
        <f>IF($B184="","",VLOOKUP($B184,Baseline!A$2:F$101,4,FALSE))</f>
        <v>#N/A</v>
      </c>
      <c r="L184" s="58">
        <f t="array" ref="L184">IF($A184="","",MAX(IF(InputData!$N$2:$N$5001=$E184,InputData!W$2:W$5001)))</f>
        <v>0</v>
      </c>
      <c r="M184" s="58">
        <f t="array" ref="M184">IF($A184="","",MAX(IF(InputData!$N$2:$N$5001=$E184,InputData!X$2:X$5001)))</f>
        <v>0</v>
      </c>
      <c r="N184" s="58">
        <f t="array" ref="N184">IF($A184="","",MAX(IF(InputData!$N$2:$N$5001=$E184,InputData!Y$2:Y$5001)))</f>
        <v>0</v>
      </c>
      <c r="O184" s="58">
        <f t="array" ref="O184">IF($A184="","",MAX(IF(InputData!$N$2:$N$5001=$E184,InputData!Z$2:Z$5001)))</f>
        <v>0</v>
      </c>
      <c r="P184" s="146">
        <f t="shared" si="13"/>
        <v>0</v>
      </c>
      <c r="Q184" s="163" t="e">
        <f>IF($B184="","",VLOOKUP($B184,Baseline!A$2:F$101,5,FALSE))</f>
        <v>#N/A</v>
      </c>
      <c r="R184" s="6">
        <f t="array" ref="R184">IF($A184="","",SUM(IF(InputData!$N$2:$N$5001=$E184,InputData!$Q$2:$Q$5001))/COUNTIF(InputData!$N$2:$N$5001,$E184))</f>
        <v>0</v>
      </c>
      <c r="S184" s="6">
        <f t="array" ref="S184">IF($A184="","",IF(ISERROR(STDEV(IF(InputData!$N$2:$N$5001=$E184,InputData!$Q$2:$Q$5001))),"",STDEV(IF(InputData!$N$2:$N$5001=$E184,InputData!$Q$2:$Q$5001))))</f>
        <v>0</v>
      </c>
      <c r="T184" s="164">
        <f t="array" ref="T184">IF($A184="","",IF(ISERROR(STDEV(IF(InputData!$G$2:$G$5001=$H184,InputData!$Q$2:$Q$5001))),"",STDEV(IF(InputData!$G$2:$G$5001=$H184,InputData!$Q$2:$Q$5001))))</f>
        <v>0</v>
      </c>
      <c r="U184" s="172" t="e">
        <f>IF($B184="","",VLOOKUP($B184,Baseline!A$2:F$101,6,FALSE))</f>
        <v>#N/A</v>
      </c>
      <c r="V184" s="66">
        <f>IF($A184="","",IF(ISERROR(INDEX(InputData!$R:$R,MATCH(CONCATENATE($E184,"-1"),InputData!$AA:$AA,0)))=TRUE,0,INDEX(InputData!$R:$R,MATCH(CONCATENATE($E184,"-1"),InputData!$AA:$AA,0))))</f>
        <v>0</v>
      </c>
      <c r="W184" s="66">
        <f>IF($A184="","",IF(ISERROR(INDEX(InputData!$R:$R,MATCH(CONCATENATE($E184,"-2"),InputData!$AA:$AA,0)))=TRUE,0,INDEX(InputData!$R:$R,MATCH(CONCATENATE($E184,"-2"),InputData!$AA:$AA,0))))</f>
        <v>0</v>
      </c>
      <c r="X184" s="66">
        <f>IF($A184="","",IF(ISERROR(INDEX(InputData!$R:$R,MATCH(CONCATENATE($E184,"-3"),InputData!$AA:$AA,0)))=TRUE,0,INDEX(InputData!$R:$R,MATCH(CONCATENATE($E184,"-3"),InputData!$AA:$AA,0))))</f>
        <v>0</v>
      </c>
      <c r="Y184" s="66">
        <f>IF($A184="","",IF(ISERROR(INDEX(InputData!$R:$R,MATCH(CONCATENATE($E184,"-4"),InputData!$AA:$AA,0)))=TRUE,0,INDEX(InputData!$R:$R,MATCH(CONCATENATE($E184,"-4"),InputData!$AA:$AA,0))))</f>
        <v>0</v>
      </c>
      <c r="Z184" s="66">
        <f>IF($A184="","",IF(ISERROR(INDEX(InputData!$R:$R,MATCH(CONCATENATE($E184,"-5"),InputData!$AA:$AA,0)))=TRUE,0,INDEX(InputData!$R:$R,MATCH(CONCATENATE($E184,"-5"),InputData!$AA:$AA,0))))</f>
        <v>0</v>
      </c>
      <c r="AA184" s="66">
        <f>IF($A184="","",IF(ISERROR(INDEX(InputData!$R:$R,MATCH(CONCATENATE($E184,"-6"),InputData!$AA:$AA,0)))=TRUE,0,INDEX(InputData!$R:$R,MATCH(CONCATENATE($E184,"-6"),InputData!$AA:$AA,0))))</f>
        <v>0</v>
      </c>
      <c r="AB184" s="66">
        <f>IF($A184="","",IF(ISERROR(INDEX(InputData!$R:$R,MATCH(CONCATENATE($E184,"-7"),InputData!$AA:$AA,0)))=TRUE,0,INDEX(InputData!$R:$R,MATCH(CONCATENATE($E184,"-7"),InputData!$AA:$AA,0))))</f>
        <v>0</v>
      </c>
      <c r="AC184" s="66">
        <f>IF($A184="","",IF(ISERROR(INDEX(InputData!$R:$R,MATCH(CONCATENATE($E184,"-8"),InputData!$AA:$AA,0)))=TRUE,0,INDEX(InputData!$R:$R,MATCH(CONCATENATE($E184,"-8"),InputData!$AA:$AA,0))))</f>
        <v>0</v>
      </c>
      <c r="AD184" s="66">
        <f>IF($A184="","",IF(ISERROR(INDEX(InputData!$R:$R,MATCH(CONCATENATE($E184,"-9"),InputData!$AA:$AA,0)))=TRUE,0,INDEX(InputData!$R:$R,MATCH(CONCATENATE($E184,"-9"),InputData!$AA:$AA,0))))</f>
        <v>0</v>
      </c>
      <c r="AE184" s="66">
        <f>IF($A184="","",IF(ISERROR(INDEX(InputData!$R:$R,MATCH(CONCATENATE($E184,"-10"),InputData!$AA:$AA,0)))=TRUE,0,INDEX(InputData!$R:$R,MATCH(CONCATENATE($E184,"-10"),InputData!$AA:$AA,0))))</f>
        <v>0</v>
      </c>
      <c r="AF184" s="173">
        <f t="shared" si="14"/>
        <v>0</v>
      </c>
      <c r="AG184" s="168">
        <f t="shared" si="15"/>
        <v>0</v>
      </c>
    </row>
    <row r="185" spans="1:33" x14ac:dyDescent="0.25">
      <c r="A185" s="179" t="b">
        <f>IF(A184&lt;MAX(InputData!D:D),A184+1,IF(OR(A184="",A184=MAX(InputData!D:D)),""))</f>
        <v>0</v>
      </c>
      <c r="B185" s="4" t="e">
        <f>IF(A185="","",INDEX(InputData!K:K,MATCH($E185,InputData!$N:$N,0)))</f>
        <v>#N/A</v>
      </c>
      <c r="C185" s="3" t="e">
        <f>IF(A185="","",INDEX(InputData!L:L,MATCH($E185,InputData!$N:$N,0)))</f>
        <v>#N/A</v>
      </c>
      <c r="D185" s="3" t="e">
        <f>IF(A185="","",INDEX(InputData!M:M,MATCH($E185,InputData!$N:$N,0)))</f>
        <v>#N/A</v>
      </c>
      <c r="E185" s="3" t="str">
        <f>IF(A185="","",IF(ISERROR(VLOOKUP(A185,InputData!$D$2:$N$5001,11,FALSE))=TRUE,"",VLOOKUP(A185,InputData!$D$2:$N$5001,11,FALSE)))</f>
        <v/>
      </c>
      <c r="F185" s="58" t="str">
        <f>IF(H185="","",1*ISERROR(VLOOKUP(H185,H$1:H184,1,FALSE)))</f>
        <v/>
      </c>
      <c r="G185" s="58" t="str">
        <f>IF(F185=0,0,IF(F185="","",SUM(F$2:F185)))</f>
        <v/>
      </c>
      <c r="H185" s="144" t="str">
        <f t="shared" si="12"/>
        <v/>
      </c>
      <c r="I185" s="3">
        <f t="array" ref="I185">IF(A185="","",MAX(IF(InputData!$N$2:$N$5001=E185,InputData!$O$2:$O$5001)))</f>
        <v>0</v>
      </c>
      <c r="J185" s="146">
        <f>IF(A185="","",COUNTIF(InputData!N:N,E185))</f>
        <v>1048575</v>
      </c>
      <c r="K185" s="145" t="e">
        <f>IF($B185="","",VLOOKUP($B185,Baseline!A$2:F$101,4,FALSE))</f>
        <v>#N/A</v>
      </c>
      <c r="L185" s="58">
        <f t="array" ref="L185">IF($A185="","",MAX(IF(InputData!$N$2:$N$5001=$E185,InputData!W$2:W$5001)))</f>
        <v>0</v>
      </c>
      <c r="M185" s="58">
        <f t="array" ref="M185">IF($A185="","",MAX(IF(InputData!$N$2:$N$5001=$E185,InputData!X$2:X$5001)))</f>
        <v>0</v>
      </c>
      <c r="N185" s="58">
        <f t="array" ref="N185">IF($A185="","",MAX(IF(InputData!$N$2:$N$5001=$E185,InputData!Y$2:Y$5001)))</f>
        <v>0</v>
      </c>
      <c r="O185" s="58">
        <f t="array" ref="O185">IF($A185="","",MAX(IF(InputData!$N$2:$N$5001=$E185,InputData!Z$2:Z$5001)))</f>
        <v>0</v>
      </c>
      <c r="P185" s="146">
        <f t="shared" si="13"/>
        <v>0</v>
      </c>
      <c r="Q185" s="163" t="e">
        <f>IF($B185="","",VLOOKUP($B185,Baseline!A$2:F$101,5,FALSE))</f>
        <v>#N/A</v>
      </c>
      <c r="R185" s="6">
        <f t="array" ref="R185">IF($A185="","",SUM(IF(InputData!$N$2:$N$5001=$E185,InputData!$Q$2:$Q$5001))/COUNTIF(InputData!$N$2:$N$5001,$E185))</f>
        <v>0</v>
      </c>
      <c r="S185" s="6">
        <f t="array" ref="S185">IF($A185="","",IF(ISERROR(STDEV(IF(InputData!$N$2:$N$5001=$E185,InputData!$Q$2:$Q$5001))),"",STDEV(IF(InputData!$N$2:$N$5001=$E185,InputData!$Q$2:$Q$5001))))</f>
        <v>0</v>
      </c>
      <c r="T185" s="164">
        <f t="array" ref="T185">IF($A185="","",IF(ISERROR(STDEV(IF(InputData!$G$2:$G$5001=$H185,InputData!$Q$2:$Q$5001))),"",STDEV(IF(InputData!$G$2:$G$5001=$H185,InputData!$Q$2:$Q$5001))))</f>
        <v>0</v>
      </c>
      <c r="U185" s="172" t="e">
        <f>IF($B185="","",VLOOKUP($B185,Baseline!A$2:F$101,6,FALSE))</f>
        <v>#N/A</v>
      </c>
      <c r="V185" s="66">
        <f>IF($A185="","",IF(ISERROR(INDEX(InputData!$R:$R,MATCH(CONCATENATE($E185,"-1"),InputData!$AA:$AA,0)))=TRUE,0,INDEX(InputData!$R:$R,MATCH(CONCATENATE($E185,"-1"),InputData!$AA:$AA,0))))</f>
        <v>0</v>
      </c>
      <c r="W185" s="66">
        <f>IF($A185="","",IF(ISERROR(INDEX(InputData!$R:$R,MATCH(CONCATENATE($E185,"-2"),InputData!$AA:$AA,0)))=TRUE,0,INDEX(InputData!$R:$R,MATCH(CONCATENATE($E185,"-2"),InputData!$AA:$AA,0))))</f>
        <v>0</v>
      </c>
      <c r="X185" s="66">
        <f>IF($A185="","",IF(ISERROR(INDEX(InputData!$R:$R,MATCH(CONCATENATE($E185,"-3"),InputData!$AA:$AA,0)))=TRUE,0,INDEX(InputData!$R:$R,MATCH(CONCATENATE($E185,"-3"),InputData!$AA:$AA,0))))</f>
        <v>0</v>
      </c>
      <c r="Y185" s="66">
        <f>IF($A185="","",IF(ISERROR(INDEX(InputData!$R:$R,MATCH(CONCATENATE($E185,"-4"),InputData!$AA:$AA,0)))=TRUE,0,INDEX(InputData!$R:$R,MATCH(CONCATENATE($E185,"-4"),InputData!$AA:$AA,0))))</f>
        <v>0</v>
      </c>
      <c r="Z185" s="66">
        <f>IF($A185="","",IF(ISERROR(INDEX(InputData!$R:$R,MATCH(CONCATENATE($E185,"-5"),InputData!$AA:$AA,0)))=TRUE,0,INDEX(InputData!$R:$R,MATCH(CONCATENATE($E185,"-5"),InputData!$AA:$AA,0))))</f>
        <v>0</v>
      </c>
      <c r="AA185" s="66">
        <f>IF($A185="","",IF(ISERROR(INDEX(InputData!$R:$R,MATCH(CONCATENATE($E185,"-6"),InputData!$AA:$AA,0)))=TRUE,0,INDEX(InputData!$R:$R,MATCH(CONCATENATE($E185,"-6"),InputData!$AA:$AA,0))))</f>
        <v>0</v>
      </c>
      <c r="AB185" s="66">
        <f>IF($A185="","",IF(ISERROR(INDEX(InputData!$R:$R,MATCH(CONCATENATE($E185,"-7"),InputData!$AA:$AA,0)))=TRUE,0,INDEX(InputData!$R:$R,MATCH(CONCATENATE($E185,"-7"),InputData!$AA:$AA,0))))</f>
        <v>0</v>
      </c>
      <c r="AC185" s="66">
        <f>IF($A185="","",IF(ISERROR(INDEX(InputData!$R:$R,MATCH(CONCATENATE($E185,"-8"),InputData!$AA:$AA,0)))=TRUE,0,INDEX(InputData!$R:$R,MATCH(CONCATENATE($E185,"-8"),InputData!$AA:$AA,0))))</f>
        <v>0</v>
      </c>
      <c r="AD185" s="66">
        <f>IF($A185="","",IF(ISERROR(INDEX(InputData!$R:$R,MATCH(CONCATENATE($E185,"-9"),InputData!$AA:$AA,0)))=TRUE,0,INDEX(InputData!$R:$R,MATCH(CONCATENATE($E185,"-9"),InputData!$AA:$AA,0))))</f>
        <v>0</v>
      </c>
      <c r="AE185" s="66">
        <f>IF($A185="","",IF(ISERROR(INDEX(InputData!$R:$R,MATCH(CONCATENATE($E185,"-10"),InputData!$AA:$AA,0)))=TRUE,0,INDEX(InputData!$R:$R,MATCH(CONCATENATE($E185,"-10"),InputData!$AA:$AA,0))))</f>
        <v>0</v>
      </c>
      <c r="AF185" s="173">
        <f t="shared" si="14"/>
        <v>0</v>
      </c>
      <c r="AG185" s="168">
        <f t="shared" si="15"/>
        <v>0</v>
      </c>
    </row>
    <row r="186" spans="1:33" x14ac:dyDescent="0.25">
      <c r="A186" s="179" t="b">
        <f>IF(A185&lt;MAX(InputData!D:D),A185+1,IF(OR(A185="",A185=MAX(InputData!D:D)),""))</f>
        <v>0</v>
      </c>
      <c r="B186" s="4" t="e">
        <f>IF(A186="","",INDEX(InputData!K:K,MATCH($E186,InputData!$N:$N,0)))</f>
        <v>#N/A</v>
      </c>
      <c r="C186" s="3" t="e">
        <f>IF(A186="","",INDEX(InputData!L:L,MATCH($E186,InputData!$N:$N,0)))</f>
        <v>#N/A</v>
      </c>
      <c r="D186" s="3" t="e">
        <f>IF(A186="","",INDEX(InputData!M:M,MATCH($E186,InputData!$N:$N,0)))</f>
        <v>#N/A</v>
      </c>
      <c r="E186" s="3" t="str">
        <f>IF(A186="","",IF(ISERROR(VLOOKUP(A186,InputData!$D$2:$N$5001,11,FALSE))=TRUE,"",VLOOKUP(A186,InputData!$D$2:$N$5001,11,FALSE)))</f>
        <v/>
      </c>
      <c r="F186" s="58" t="str">
        <f>IF(H186="","",1*ISERROR(VLOOKUP(H186,H$1:H185,1,FALSE)))</f>
        <v/>
      </c>
      <c r="G186" s="58" t="str">
        <f>IF(F186=0,0,IF(F186="","",SUM(F$2:F186)))</f>
        <v/>
      </c>
      <c r="H186" s="144" t="str">
        <f t="shared" si="12"/>
        <v/>
      </c>
      <c r="I186" s="3">
        <f t="array" ref="I186">IF(A186="","",MAX(IF(InputData!$N$2:$N$5001=E186,InputData!$O$2:$O$5001)))</f>
        <v>0</v>
      </c>
      <c r="J186" s="146">
        <f>IF(A186="","",COUNTIF(InputData!N:N,E186))</f>
        <v>1048575</v>
      </c>
      <c r="K186" s="145" t="e">
        <f>IF($B186="","",VLOOKUP($B186,Baseline!A$2:F$101,4,FALSE))</f>
        <v>#N/A</v>
      </c>
      <c r="L186" s="58">
        <f t="array" ref="L186">IF($A186="","",MAX(IF(InputData!$N$2:$N$5001=$E186,InputData!W$2:W$5001)))</f>
        <v>0</v>
      </c>
      <c r="M186" s="58">
        <f t="array" ref="M186">IF($A186="","",MAX(IF(InputData!$N$2:$N$5001=$E186,InputData!X$2:X$5001)))</f>
        <v>0</v>
      </c>
      <c r="N186" s="58">
        <f t="array" ref="N186">IF($A186="","",MAX(IF(InputData!$N$2:$N$5001=$E186,InputData!Y$2:Y$5001)))</f>
        <v>0</v>
      </c>
      <c r="O186" s="58">
        <f t="array" ref="O186">IF($A186="","",MAX(IF(InputData!$N$2:$N$5001=$E186,InputData!Z$2:Z$5001)))</f>
        <v>0</v>
      </c>
      <c r="P186" s="146">
        <f t="shared" si="13"/>
        <v>0</v>
      </c>
      <c r="Q186" s="163" t="e">
        <f>IF($B186="","",VLOOKUP($B186,Baseline!A$2:F$101,5,FALSE))</f>
        <v>#N/A</v>
      </c>
      <c r="R186" s="6">
        <f t="array" ref="R186">IF($A186="","",SUM(IF(InputData!$N$2:$N$5001=$E186,InputData!$Q$2:$Q$5001))/COUNTIF(InputData!$N$2:$N$5001,$E186))</f>
        <v>0</v>
      </c>
      <c r="S186" s="6">
        <f t="array" ref="S186">IF($A186="","",IF(ISERROR(STDEV(IF(InputData!$N$2:$N$5001=$E186,InputData!$Q$2:$Q$5001))),"",STDEV(IF(InputData!$N$2:$N$5001=$E186,InputData!$Q$2:$Q$5001))))</f>
        <v>0</v>
      </c>
      <c r="T186" s="164">
        <f t="array" ref="T186">IF($A186="","",IF(ISERROR(STDEV(IF(InputData!$G$2:$G$5001=$H186,InputData!$Q$2:$Q$5001))),"",STDEV(IF(InputData!$G$2:$G$5001=$H186,InputData!$Q$2:$Q$5001))))</f>
        <v>0</v>
      </c>
      <c r="U186" s="172" t="e">
        <f>IF($B186="","",VLOOKUP($B186,Baseline!A$2:F$101,6,FALSE))</f>
        <v>#N/A</v>
      </c>
      <c r="V186" s="66">
        <f>IF($A186="","",IF(ISERROR(INDEX(InputData!$R:$R,MATCH(CONCATENATE($E186,"-1"),InputData!$AA:$AA,0)))=TRUE,0,INDEX(InputData!$R:$R,MATCH(CONCATENATE($E186,"-1"),InputData!$AA:$AA,0))))</f>
        <v>0</v>
      </c>
      <c r="W186" s="66">
        <f>IF($A186="","",IF(ISERROR(INDEX(InputData!$R:$R,MATCH(CONCATENATE($E186,"-2"),InputData!$AA:$AA,0)))=TRUE,0,INDEX(InputData!$R:$R,MATCH(CONCATENATE($E186,"-2"),InputData!$AA:$AA,0))))</f>
        <v>0</v>
      </c>
      <c r="X186" s="66">
        <f>IF($A186="","",IF(ISERROR(INDEX(InputData!$R:$R,MATCH(CONCATENATE($E186,"-3"),InputData!$AA:$AA,0)))=TRUE,0,INDEX(InputData!$R:$R,MATCH(CONCATENATE($E186,"-3"),InputData!$AA:$AA,0))))</f>
        <v>0</v>
      </c>
      <c r="Y186" s="66">
        <f>IF($A186="","",IF(ISERROR(INDEX(InputData!$R:$R,MATCH(CONCATENATE($E186,"-4"),InputData!$AA:$AA,0)))=TRUE,0,INDEX(InputData!$R:$R,MATCH(CONCATENATE($E186,"-4"),InputData!$AA:$AA,0))))</f>
        <v>0</v>
      </c>
      <c r="Z186" s="66">
        <f>IF($A186="","",IF(ISERROR(INDEX(InputData!$R:$R,MATCH(CONCATENATE($E186,"-5"),InputData!$AA:$AA,0)))=TRUE,0,INDEX(InputData!$R:$R,MATCH(CONCATENATE($E186,"-5"),InputData!$AA:$AA,0))))</f>
        <v>0</v>
      </c>
      <c r="AA186" s="66">
        <f>IF($A186="","",IF(ISERROR(INDEX(InputData!$R:$R,MATCH(CONCATENATE($E186,"-6"),InputData!$AA:$AA,0)))=TRUE,0,INDEX(InputData!$R:$R,MATCH(CONCATENATE($E186,"-6"),InputData!$AA:$AA,0))))</f>
        <v>0</v>
      </c>
      <c r="AB186" s="66">
        <f>IF($A186="","",IF(ISERROR(INDEX(InputData!$R:$R,MATCH(CONCATENATE($E186,"-7"),InputData!$AA:$AA,0)))=TRUE,0,INDEX(InputData!$R:$R,MATCH(CONCATENATE($E186,"-7"),InputData!$AA:$AA,0))))</f>
        <v>0</v>
      </c>
      <c r="AC186" s="66">
        <f>IF($A186="","",IF(ISERROR(INDEX(InputData!$R:$R,MATCH(CONCATENATE($E186,"-8"),InputData!$AA:$AA,0)))=TRUE,0,INDEX(InputData!$R:$R,MATCH(CONCATENATE($E186,"-8"),InputData!$AA:$AA,0))))</f>
        <v>0</v>
      </c>
      <c r="AD186" s="66">
        <f>IF($A186="","",IF(ISERROR(INDEX(InputData!$R:$R,MATCH(CONCATENATE($E186,"-9"),InputData!$AA:$AA,0)))=TRUE,0,INDEX(InputData!$R:$R,MATCH(CONCATENATE($E186,"-9"),InputData!$AA:$AA,0))))</f>
        <v>0</v>
      </c>
      <c r="AE186" s="66">
        <f>IF($A186="","",IF(ISERROR(INDEX(InputData!$R:$R,MATCH(CONCATENATE($E186,"-10"),InputData!$AA:$AA,0)))=TRUE,0,INDEX(InputData!$R:$R,MATCH(CONCATENATE($E186,"-10"),InputData!$AA:$AA,0))))</f>
        <v>0</v>
      </c>
      <c r="AF186" s="173">
        <f t="shared" si="14"/>
        <v>0</v>
      </c>
      <c r="AG186" s="168">
        <f t="shared" si="15"/>
        <v>0</v>
      </c>
    </row>
    <row r="187" spans="1:33" x14ac:dyDescent="0.25">
      <c r="A187" s="179" t="b">
        <f>IF(A186&lt;MAX(InputData!D:D),A186+1,IF(OR(A186="",A186=MAX(InputData!D:D)),""))</f>
        <v>0</v>
      </c>
      <c r="B187" s="4" t="e">
        <f>IF(A187="","",INDEX(InputData!K:K,MATCH($E187,InputData!$N:$N,0)))</f>
        <v>#N/A</v>
      </c>
      <c r="C187" s="3" t="e">
        <f>IF(A187="","",INDEX(InputData!L:L,MATCH($E187,InputData!$N:$N,0)))</f>
        <v>#N/A</v>
      </c>
      <c r="D187" s="3" t="e">
        <f>IF(A187="","",INDEX(InputData!M:M,MATCH($E187,InputData!$N:$N,0)))</f>
        <v>#N/A</v>
      </c>
      <c r="E187" s="3" t="str">
        <f>IF(A187="","",IF(ISERROR(VLOOKUP(A187,InputData!$D$2:$N$5001,11,FALSE))=TRUE,"",VLOOKUP(A187,InputData!$D$2:$N$5001,11,FALSE)))</f>
        <v/>
      </c>
      <c r="F187" s="58" t="str">
        <f>IF(H187="","",1*ISERROR(VLOOKUP(H187,H$1:H186,1,FALSE)))</f>
        <v/>
      </c>
      <c r="G187" s="58" t="str">
        <f>IF(F187=0,0,IF(F187="","",SUM(F$2:F187)))</f>
        <v/>
      </c>
      <c r="H187" s="144" t="str">
        <f t="shared" si="12"/>
        <v/>
      </c>
      <c r="I187" s="3">
        <f t="array" ref="I187">IF(A187="","",MAX(IF(InputData!$N$2:$N$5001=E187,InputData!$O$2:$O$5001)))</f>
        <v>0</v>
      </c>
      <c r="J187" s="146">
        <f>IF(A187="","",COUNTIF(InputData!N:N,E187))</f>
        <v>1048575</v>
      </c>
      <c r="K187" s="145" t="e">
        <f>IF($B187="","",VLOOKUP($B187,Baseline!A$2:F$101,4,FALSE))</f>
        <v>#N/A</v>
      </c>
      <c r="L187" s="58">
        <f t="array" ref="L187">IF($A187="","",MAX(IF(InputData!$N$2:$N$5001=$E187,InputData!W$2:W$5001)))</f>
        <v>0</v>
      </c>
      <c r="M187" s="58">
        <f t="array" ref="M187">IF($A187="","",MAX(IF(InputData!$N$2:$N$5001=$E187,InputData!X$2:X$5001)))</f>
        <v>0</v>
      </c>
      <c r="N187" s="58">
        <f t="array" ref="N187">IF($A187="","",MAX(IF(InputData!$N$2:$N$5001=$E187,InputData!Y$2:Y$5001)))</f>
        <v>0</v>
      </c>
      <c r="O187" s="58">
        <f t="array" ref="O187">IF($A187="","",MAX(IF(InputData!$N$2:$N$5001=$E187,InputData!Z$2:Z$5001)))</f>
        <v>0</v>
      </c>
      <c r="P187" s="146">
        <f t="shared" si="13"/>
        <v>0</v>
      </c>
      <c r="Q187" s="163" t="e">
        <f>IF($B187="","",VLOOKUP($B187,Baseline!A$2:F$101,5,FALSE))</f>
        <v>#N/A</v>
      </c>
      <c r="R187" s="6">
        <f t="array" ref="R187">IF($A187="","",SUM(IF(InputData!$N$2:$N$5001=$E187,InputData!$Q$2:$Q$5001))/COUNTIF(InputData!$N$2:$N$5001,$E187))</f>
        <v>0</v>
      </c>
      <c r="S187" s="6">
        <f t="array" ref="S187">IF($A187="","",IF(ISERROR(STDEV(IF(InputData!$N$2:$N$5001=$E187,InputData!$Q$2:$Q$5001))),"",STDEV(IF(InputData!$N$2:$N$5001=$E187,InputData!$Q$2:$Q$5001))))</f>
        <v>0</v>
      </c>
      <c r="T187" s="164">
        <f t="array" ref="T187">IF($A187="","",IF(ISERROR(STDEV(IF(InputData!$G$2:$G$5001=$H187,InputData!$Q$2:$Q$5001))),"",STDEV(IF(InputData!$G$2:$G$5001=$H187,InputData!$Q$2:$Q$5001))))</f>
        <v>0</v>
      </c>
      <c r="U187" s="172" t="e">
        <f>IF($B187="","",VLOOKUP($B187,Baseline!A$2:F$101,6,FALSE))</f>
        <v>#N/A</v>
      </c>
      <c r="V187" s="66">
        <f>IF($A187="","",IF(ISERROR(INDEX(InputData!$R:$R,MATCH(CONCATENATE($E187,"-1"),InputData!$AA:$AA,0)))=TRUE,0,INDEX(InputData!$R:$R,MATCH(CONCATENATE($E187,"-1"),InputData!$AA:$AA,0))))</f>
        <v>0</v>
      </c>
      <c r="W187" s="66">
        <f>IF($A187="","",IF(ISERROR(INDEX(InputData!$R:$R,MATCH(CONCATENATE($E187,"-2"),InputData!$AA:$AA,0)))=TRUE,0,INDEX(InputData!$R:$R,MATCH(CONCATENATE($E187,"-2"),InputData!$AA:$AA,0))))</f>
        <v>0</v>
      </c>
      <c r="X187" s="66">
        <f>IF($A187="","",IF(ISERROR(INDEX(InputData!$R:$R,MATCH(CONCATENATE($E187,"-3"),InputData!$AA:$AA,0)))=TRUE,0,INDEX(InputData!$R:$R,MATCH(CONCATENATE($E187,"-3"),InputData!$AA:$AA,0))))</f>
        <v>0</v>
      </c>
      <c r="Y187" s="66">
        <f>IF($A187="","",IF(ISERROR(INDEX(InputData!$R:$R,MATCH(CONCATENATE($E187,"-4"),InputData!$AA:$AA,0)))=TRUE,0,INDEX(InputData!$R:$R,MATCH(CONCATENATE($E187,"-4"),InputData!$AA:$AA,0))))</f>
        <v>0</v>
      </c>
      <c r="Z187" s="66">
        <f>IF($A187="","",IF(ISERROR(INDEX(InputData!$R:$R,MATCH(CONCATENATE($E187,"-5"),InputData!$AA:$AA,0)))=TRUE,0,INDEX(InputData!$R:$R,MATCH(CONCATENATE($E187,"-5"),InputData!$AA:$AA,0))))</f>
        <v>0</v>
      </c>
      <c r="AA187" s="66">
        <f>IF($A187="","",IF(ISERROR(INDEX(InputData!$R:$R,MATCH(CONCATENATE($E187,"-6"),InputData!$AA:$AA,0)))=TRUE,0,INDEX(InputData!$R:$R,MATCH(CONCATENATE($E187,"-6"),InputData!$AA:$AA,0))))</f>
        <v>0</v>
      </c>
      <c r="AB187" s="66">
        <f>IF($A187="","",IF(ISERROR(INDEX(InputData!$R:$R,MATCH(CONCATENATE($E187,"-7"),InputData!$AA:$AA,0)))=TRUE,0,INDEX(InputData!$R:$R,MATCH(CONCATENATE($E187,"-7"),InputData!$AA:$AA,0))))</f>
        <v>0</v>
      </c>
      <c r="AC187" s="66">
        <f>IF($A187="","",IF(ISERROR(INDEX(InputData!$R:$R,MATCH(CONCATENATE($E187,"-8"),InputData!$AA:$AA,0)))=TRUE,0,INDEX(InputData!$R:$R,MATCH(CONCATENATE($E187,"-8"),InputData!$AA:$AA,0))))</f>
        <v>0</v>
      </c>
      <c r="AD187" s="66">
        <f>IF($A187="","",IF(ISERROR(INDEX(InputData!$R:$R,MATCH(CONCATENATE($E187,"-9"),InputData!$AA:$AA,0)))=TRUE,0,INDEX(InputData!$R:$R,MATCH(CONCATENATE($E187,"-9"),InputData!$AA:$AA,0))))</f>
        <v>0</v>
      </c>
      <c r="AE187" s="66">
        <f>IF($A187="","",IF(ISERROR(INDEX(InputData!$R:$R,MATCH(CONCATENATE($E187,"-10"),InputData!$AA:$AA,0)))=TRUE,0,INDEX(InputData!$R:$R,MATCH(CONCATENATE($E187,"-10"),InputData!$AA:$AA,0))))</f>
        <v>0</v>
      </c>
      <c r="AF187" s="173">
        <f t="shared" si="14"/>
        <v>0</v>
      </c>
      <c r="AG187" s="168">
        <f t="shared" si="15"/>
        <v>0</v>
      </c>
    </row>
    <row r="188" spans="1:33" x14ac:dyDescent="0.25">
      <c r="A188" s="179" t="b">
        <f>IF(A187&lt;MAX(InputData!D:D),A187+1,IF(OR(A187="",A187=MAX(InputData!D:D)),""))</f>
        <v>0</v>
      </c>
      <c r="B188" s="4" t="e">
        <f>IF(A188="","",INDEX(InputData!K:K,MATCH($E188,InputData!$N:$N,0)))</f>
        <v>#N/A</v>
      </c>
      <c r="C188" s="3" t="e">
        <f>IF(A188="","",INDEX(InputData!L:L,MATCH($E188,InputData!$N:$N,0)))</f>
        <v>#N/A</v>
      </c>
      <c r="D188" s="3" t="e">
        <f>IF(A188="","",INDEX(InputData!M:M,MATCH($E188,InputData!$N:$N,0)))</f>
        <v>#N/A</v>
      </c>
      <c r="E188" s="3" t="str">
        <f>IF(A188="","",IF(ISERROR(VLOOKUP(A188,InputData!$D$2:$N$5001,11,FALSE))=TRUE,"",VLOOKUP(A188,InputData!$D$2:$N$5001,11,FALSE)))</f>
        <v/>
      </c>
      <c r="F188" s="58" t="str">
        <f>IF(H188="","",1*ISERROR(VLOOKUP(H188,H$1:H187,1,FALSE)))</f>
        <v/>
      </c>
      <c r="G188" s="58" t="str">
        <f>IF(F188=0,0,IF(F188="","",SUM(F$2:F188)))</f>
        <v/>
      </c>
      <c r="H188" s="144" t="str">
        <f t="shared" si="12"/>
        <v/>
      </c>
      <c r="I188" s="3">
        <f t="array" ref="I188">IF(A188="","",MAX(IF(InputData!$N$2:$N$5001=E188,InputData!$O$2:$O$5001)))</f>
        <v>0</v>
      </c>
      <c r="J188" s="146">
        <f>IF(A188="","",COUNTIF(InputData!N:N,E188))</f>
        <v>1048575</v>
      </c>
      <c r="K188" s="145" t="e">
        <f>IF($B188="","",VLOOKUP($B188,Baseline!A$2:F$101,4,FALSE))</f>
        <v>#N/A</v>
      </c>
      <c r="L188" s="58">
        <f t="array" ref="L188">IF($A188="","",MAX(IF(InputData!$N$2:$N$5001=$E188,InputData!W$2:W$5001)))</f>
        <v>0</v>
      </c>
      <c r="M188" s="58">
        <f t="array" ref="M188">IF($A188="","",MAX(IF(InputData!$N$2:$N$5001=$E188,InputData!X$2:X$5001)))</f>
        <v>0</v>
      </c>
      <c r="N188" s="58">
        <f t="array" ref="N188">IF($A188="","",MAX(IF(InputData!$N$2:$N$5001=$E188,InputData!Y$2:Y$5001)))</f>
        <v>0</v>
      </c>
      <c r="O188" s="58">
        <f t="array" ref="O188">IF($A188="","",MAX(IF(InputData!$N$2:$N$5001=$E188,InputData!Z$2:Z$5001)))</f>
        <v>0</v>
      </c>
      <c r="P188" s="146">
        <f t="shared" si="13"/>
        <v>0</v>
      </c>
      <c r="Q188" s="163" t="e">
        <f>IF($B188="","",VLOOKUP($B188,Baseline!A$2:F$101,5,FALSE))</f>
        <v>#N/A</v>
      </c>
      <c r="R188" s="6">
        <f t="array" ref="R188">IF($A188="","",SUM(IF(InputData!$N$2:$N$5001=$E188,InputData!$Q$2:$Q$5001))/COUNTIF(InputData!$N$2:$N$5001,$E188))</f>
        <v>0</v>
      </c>
      <c r="S188" s="6">
        <f t="array" ref="S188">IF($A188="","",IF(ISERROR(STDEV(IF(InputData!$N$2:$N$5001=$E188,InputData!$Q$2:$Q$5001))),"",STDEV(IF(InputData!$N$2:$N$5001=$E188,InputData!$Q$2:$Q$5001))))</f>
        <v>0</v>
      </c>
      <c r="T188" s="164">
        <f t="array" ref="T188">IF($A188="","",IF(ISERROR(STDEV(IF(InputData!$G$2:$G$5001=$H188,InputData!$Q$2:$Q$5001))),"",STDEV(IF(InputData!$G$2:$G$5001=$H188,InputData!$Q$2:$Q$5001))))</f>
        <v>0</v>
      </c>
      <c r="U188" s="172" t="e">
        <f>IF($B188="","",VLOOKUP($B188,Baseline!A$2:F$101,6,FALSE))</f>
        <v>#N/A</v>
      </c>
      <c r="V188" s="66">
        <f>IF($A188="","",IF(ISERROR(INDEX(InputData!$R:$R,MATCH(CONCATENATE($E188,"-1"),InputData!$AA:$AA,0)))=TRUE,0,INDEX(InputData!$R:$R,MATCH(CONCATENATE($E188,"-1"),InputData!$AA:$AA,0))))</f>
        <v>0</v>
      </c>
      <c r="W188" s="66">
        <f>IF($A188="","",IF(ISERROR(INDEX(InputData!$R:$R,MATCH(CONCATENATE($E188,"-2"),InputData!$AA:$AA,0)))=TRUE,0,INDEX(InputData!$R:$R,MATCH(CONCATENATE($E188,"-2"),InputData!$AA:$AA,0))))</f>
        <v>0</v>
      </c>
      <c r="X188" s="66">
        <f>IF($A188="","",IF(ISERROR(INDEX(InputData!$R:$R,MATCH(CONCATENATE($E188,"-3"),InputData!$AA:$AA,0)))=TRUE,0,INDEX(InputData!$R:$R,MATCH(CONCATENATE($E188,"-3"),InputData!$AA:$AA,0))))</f>
        <v>0</v>
      </c>
      <c r="Y188" s="66">
        <f>IF($A188="","",IF(ISERROR(INDEX(InputData!$R:$R,MATCH(CONCATENATE($E188,"-4"),InputData!$AA:$AA,0)))=TRUE,0,INDEX(InputData!$R:$R,MATCH(CONCATENATE($E188,"-4"),InputData!$AA:$AA,0))))</f>
        <v>0</v>
      </c>
      <c r="Z188" s="66">
        <f>IF($A188="","",IF(ISERROR(INDEX(InputData!$R:$R,MATCH(CONCATENATE($E188,"-5"),InputData!$AA:$AA,0)))=TRUE,0,INDEX(InputData!$R:$R,MATCH(CONCATENATE($E188,"-5"),InputData!$AA:$AA,0))))</f>
        <v>0</v>
      </c>
      <c r="AA188" s="66">
        <f>IF($A188="","",IF(ISERROR(INDEX(InputData!$R:$R,MATCH(CONCATENATE($E188,"-6"),InputData!$AA:$AA,0)))=TRUE,0,INDEX(InputData!$R:$R,MATCH(CONCATENATE($E188,"-6"),InputData!$AA:$AA,0))))</f>
        <v>0</v>
      </c>
      <c r="AB188" s="66">
        <f>IF($A188="","",IF(ISERROR(INDEX(InputData!$R:$R,MATCH(CONCATENATE($E188,"-7"),InputData!$AA:$AA,0)))=TRUE,0,INDEX(InputData!$R:$R,MATCH(CONCATENATE($E188,"-7"),InputData!$AA:$AA,0))))</f>
        <v>0</v>
      </c>
      <c r="AC188" s="66">
        <f>IF($A188="","",IF(ISERROR(INDEX(InputData!$R:$R,MATCH(CONCATENATE($E188,"-8"),InputData!$AA:$AA,0)))=TRUE,0,INDEX(InputData!$R:$R,MATCH(CONCATENATE($E188,"-8"),InputData!$AA:$AA,0))))</f>
        <v>0</v>
      </c>
      <c r="AD188" s="66">
        <f>IF($A188="","",IF(ISERROR(INDEX(InputData!$R:$R,MATCH(CONCATENATE($E188,"-9"),InputData!$AA:$AA,0)))=TRUE,0,INDEX(InputData!$R:$R,MATCH(CONCATENATE($E188,"-9"),InputData!$AA:$AA,0))))</f>
        <v>0</v>
      </c>
      <c r="AE188" s="66">
        <f>IF($A188="","",IF(ISERROR(INDEX(InputData!$R:$R,MATCH(CONCATENATE($E188,"-10"),InputData!$AA:$AA,0)))=TRUE,0,INDEX(InputData!$R:$R,MATCH(CONCATENATE($E188,"-10"),InputData!$AA:$AA,0))))</f>
        <v>0</v>
      </c>
      <c r="AF188" s="173">
        <f t="shared" si="14"/>
        <v>0</v>
      </c>
      <c r="AG188" s="168">
        <f t="shared" si="15"/>
        <v>0</v>
      </c>
    </row>
    <row r="189" spans="1:33" x14ac:dyDescent="0.25">
      <c r="A189" s="179" t="b">
        <f>IF(A188&lt;MAX(InputData!D:D),A188+1,IF(OR(A188="",A188=MAX(InputData!D:D)),""))</f>
        <v>0</v>
      </c>
      <c r="B189" s="4" t="e">
        <f>IF(A189="","",INDEX(InputData!K:K,MATCH($E189,InputData!$N:$N,0)))</f>
        <v>#N/A</v>
      </c>
      <c r="C189" s="3" t="e">
        <f>IF(A189="","",INDEX(InputData!L:L,MATCH($E189,InputData!$N:$N,0)))</f>
        <v>#N/A</v>
      </c>
      <c r="D189" s="3" t="e">
        <f>IF(A189="","",INDEX(InputData!M:M,MATCH($E189,InputData!$N:$N,0)))</f>
        <v>#N/A</v>
      </c>
      <c r="E189" s="3" t="str">
        <f>IF(A189="","",IF(ISERROR(VLOOKUP(A189,InputData!$D$2:$N$5001,11,FALSE))=TRUE,"",VLOOKUP(A189,InputData!$D$2:$N$5001,11,FALSE)))</f>
        <v/>
      </c>
      <c r="F189" s="58" t="str">
        <f>IF(H189="","",1*ISERROR(VLOOKUP(H189,H$1:H188,1,FALSE)))</f>
        <v/>
      </c>
      <c r="G189" s="58" t="str">
        <f>IF(F189=0,0,IF(F189="","",SUM(F$2:F189)))</f>
        <v/>
      </c>
      <c r="H189" s="144" t="str">
        <f t="shared" si="12"/>
        <v/>
      </c>
      <c r="I189" s="3">
        <f t="array" ref="I189">IF(A189="","",MAX(IF(InputData!$N$2:$N$5001=E189,InputData!$O$2:$O$5001)))</f>
        <v>0</v>
      </c>
      <c r="J189" s="146">
        <f>IF(A189="","",COUNTIF(InputData!N:N,E189))</f>
        <v>1048575</v>
      </c>
      <c r="K189" s="145" t="e">
        <f>IF($B189="","",VLOOKUP($B189,Baseline!A$2:F$101,4,FALSE))</f>
        <v>#N/A</v>
      </c>
      <c r="L189" s="58">
        <f t="array" ref="L189">IF($A189="","",MAX(IF(InputData!$N$2:$N$5001=$E189,InputData!W$2:W$5001)))</f>
        <v>0</v>
      </c>
      <c r="M189" s="58">
        <f t="array" ref="M189">IF($A189="","",MAX(IF(InputData!$N$2:$N$5001=$E189,InputData!X$2:X$5001)))</f>
        <v>0</v>
      </c>
      <c r="N189" s="58">
        <f t="array" ref="N189">IF($A189="","",MAX(IF(InputData!$N$2:$N$5001=$E189,InputData!Y$2:Y$5001)))</f>
        <v>0</v>
      </c>
      <c r="O189" s="58">
        <f t="array" ref="O189">IF($A189="","",MAX(IF(InputData!$N$2:$N$5001=$E189,InputData!Z$2:Z$5001)))</f>
        <v>0</v>
      </c>
      <c r="P189" s="146">
        <f t="shared" si="13"/>
        <v>0</v>
      </c>
      <c r="Q189" s="163" t="e">
        <f>IF($B189="","",VLOOKUP($B189,Baseline!A$2:F$101,5,FALSE))</f>
        <v>#N/A</v>
      </c>
      <c r="R189" s="6">
        <f t="array" ref="R189">IF($A189="","",SUM(IF(InputData!$N$2:$N$5001=$E189,InputData!$Q$2:$Q$5001))/COUNTIF(InputData!$N$2:$N$5001,$E189))</f>
        <v>0</v>
      </c>
      <c r="S189" s="6">
        <f t="array" ref="S189">IF($A189="","",IF(ISERROR(STDEV(IF(InputData!$N$2:$N$5001=$E189,InputData!$Q$2:$Q$5001))),"",STDEV(IF(InputData!$N$2:$N$5001=$E189,InputData!$Q$2:$Q$5001))))</f>
        <v>0</v>
      </c>
      <c r="T189" s="164">
        <f t="array" ref="T189">IF($A189="","",IF(ISERROR(STDEV(IF(InputData!$G$2:$G$5001=$H189,InputData!$Q$2:$Q$5001))),"",STDEV(IF(InputData!$G$2:$G$5001=$H189,InputData!$Q$2:$Q$5001))))</f>
        <v>0</v>
      </c>
      <c r="U189" s="172" t="e">
        <f>IF($B189="","",VLOOKUP($B189,Baseline!A$2:F$101,6,FALSE))</f>
        <v>#N/A</v>
      </c>
      <c r="V189" s="66">
        <f>IF($A189="","",IF(ISERROR(INDEX(InputData!$R:$R,MATCH(CONCATENATE($E189,"-1"),InputData!$AA:$AA,0)))=TRUE,0,INDEX(InputData!$R:$R,MATCH(CONCATENATE($E189,"-1"),InputData!$AA:$AA,0))))</f>
        <v>0</v>
      </c>
      <c r="W189" s="66">
        <f>IF($A189="","",IF(ISERROR(INDEX(InputData!$R:$R,MATCH(CONCATENATE($E189,"-2"),InputData!$AA:$AA,0)))=TRUE,0,INDEX(InputData!$R:$R,MATCH(CONCATENATE($E189,"-2"),InputData!$AA:$AA,0))))</f>
        <v>0</v>
      </c>
      <c r="X189" s="66">
        <f>IF($A189="","",IF(ISERROR(INDEX(InputData!$R:$R,MATCH(CONCATENATE($E189,"-3"),InputData!$AA:$AA,0)))=TRUE,0,INDEX(InputData!$R:$R,MATCH(CONCATENATE($E189,"-3"),InputData!$AA:$AA,0))))</f>
        <v>0</v>
      </c>
      <c r="Y189" s="66">
        <f>IF($A189="","",IF(ISERROR(INDEX(InputData!$R:$R,MATCH(CONCATENATE($E189,"-4"),InputData!$AA:$AA,0)))=TRUE,0,INDEX(InputData!$R:$R,MATCH(CONCATENATE($E189,"-4"),InputData!$AA:$AA,0))))</f>
        <v>0</v>
      </c>
      <c r="Z189" s="66">
        <f>IF($A189="","",IF(ISERROR(INDEX(InputData!$R:$R,MATCH(CONCATENATE($E189,"-5"),InputData!$AA:$AA,0)))=TRUE,0,INDEX(InputData!$R:$R,MATCH(CONCATENATE($E189,"-5"),InputData!$AA:$AA,0))))</f>
        <v>0</v>
      </c>
      <c r="AA189" s="66">
        <f>IF($A189="","",IF(ISERROR(INDEX(InputData!$R:$R,MATCH(CONCATENATE($E189,"-6"),InputData!$AA:$AA,0)))=TRUE,0,INDEX(InputData!$R:$R,MATCH(CONCATENATE($E189,"-6"),InputData!$AA:$AA,0))))</f>
        <v>0</v>
      </c>
      <c r="AB189" s="66">
        <f>IF($A189="","",IF(ISERROR(INDEX(InputData!$R:$R,MATCH(CONCATENATE($E189,"-7"),InputData!$AA:$AA,0)))=TRUE,0,INDEX(InputData!$R:$R,MATCH(CONCATENATE($E189,"-7"),InputData!$AA:$AA,0))))</f>
        <v>0</v>
      </c>
      <c r="AC189" s="66">
        <f>IF($A189="","",IF(ISERROR(INDEX(InputData!$R:$R,MATCH(CONCATENATE($E189,"-8"),InputData!$AA:$AA,0)))=TRUE,0,INDEX(InputData!$R:$R,MATCH(CONCATENATE($E189,"-8"),InputData!$AA:$AA,0))))</f>
        <v>0</v>
      </c>
      <c r="AD189" s="66">
        <f>IF($A189="","",IF(ISERROR(INDEX(InputData!$R:$R,MATCH(CONCATENATE($E189,"-9"),InputData!$AA:$AA,0)))=TRUE,0,INDEX(InputData!$R:$R,MATCH(CONCATENATE($E189,"-9"),InputData!$AA:$AA,0))))</f>
        <v>0</v>
      </c>
      <c r="AE189" s="66">
        <f>IF($A189="","",IF(ISERROR(INDEX(InputData!$R:$R,MATCH(CONCATENATE($E189,"-10"),InputData!$AA:$AA,0)))=TRUE,0,INDEX(InputData!$R:$R,MATCH(CONCATENATE($E189,"-10"),InputData!$AA:$AA,0))))</f>
        <v>0</v>
      </c>
      <c r="AF189" s="173">
        <f t="shared" si="14"/>
        <v>0</v>
      </c>
      <c r="AG189" s="168">
        <f t="shared" si="15"/>
        <v>0</v>
      </c>
    </row>
    <row r="190" spans="1:33" x14ac:dyDescent="0.25">
      <c r="A190" s="179" t="b">
        <f>IF(A189&lt;MAX(InputData!D:D),A189+1,IF(OR(A189="",A189=MAX(InputData!D:D)),""))</f>
        <v>0</v>
      </c>
      <c r="B190" s="4" t="e">
        <f>IF(A190="","",INDEX(InputData!K:K,MATCH($E190,InputData!$N:$N,0)))</f>
        <v>#N/A</v>
      </c>
      <c r="C190" s="3" t="e">
        <f>IF(A190="","",INDEX(InputData!L:L,MATCH($E190,InputData!$N:$N,0)))</f>
        <v>#N/A</v>
      </c>
      <c r="D190" s="3" t="e">
        <f>IF(A190="","",INDEX(InputData!M:M,MATCH($E190,InputData!$N:$N,0)))</f>
        <v>#N/A</v>
      </c>
      <c r="E190" s="3" t="str">
        <f>IF(A190="","",IF(ISERROR(VLOOKUP(A190,InputData!$D$2:$N$5001,11,FALSE))=TRUE,"",VLOOKUP(A190,InputData!$D$2:$N$5001,11,FALSE)))</f>
        <v/>
      </c>
      <c r="F190" s="58" t="str">
        <f>IF(H190="","",1*ISERROR(VLOOKUP(H190,H$1:H189,1,FALSE)))</f>
        <v/>
      </c>
      <c r="G190" s="58" t="str">
        <f>IF(F190=0,0,IF(F190="","",SUM(F$2:F190)))</f>
        <v/>
      </c>
      <c r="H190" s="144" t="str">
        <f t="shared" si="12"/>
        <v/>
      </c>
      <c r="I190" s="3">
        <f t="array" ref="I190">IF(A190="","",MAX(IF(InputData!$N$2:$N$5001=E190,InputData!$O$2:$O$5001)))</f>
        <v>0</v>
      </c>
      <c r="J190" s="146">
        <f>IF(A190="","",COUNTIF(InputData!N:N,E190))</f>
        <v>1048575</v>
      </c>
      <c r="K190" s="145" t="e">
        <f>IF($B190="","",VLOOKUP($B190,Baseline!A$2:F$101,4,FALSE))</f>
        <v>#N/A</v>
      </c>
      <c r="L190" s="58">
        <f t="array" ref="L190">IF($A190="","",MAX(IF(InputData!$N$2:$N$5001=$E190,InputData!W$2:W$5001)))</f>
        <v>0</v>
      </c>
      <c r="M190" s="58">
        <f t="array" ref="M190">IF($A190="","",MAX(IF(InputData!$N$2:$N$5001=$E190,InputData!X$2:X$5001)))</f>
        <v>0</v>
      </c>
      <c r="N190" s="58">
        <f t="array" ref="N190">IF($A190="","",MAX(IF(InputData!$N$2:$N$5001=$E190,InputData!Y$2:Y$5001)))</f>
        <v>0</v>
      </c>
      <c r="O190" s="58">
        <f t="array" ref="O190">IF($A190="","",MAX(IF(InputData!$N$2:$N$5001=$E190,InputData!Z$2:Z$5001)))</f>
        <v>0</v>
      </c>
      <c r="P190" s="146">
        <f t="shared" si="13"/>
        <v>0</v>
      </c>
      <c r="Q190" s="163" t="e">
        <f>IF($B190="","",VLOOKUP($B190,Baseline!A$2:F$101,5,FALSE))</f>
        <v>#N/A</v>
      </c>
      <c r="R190" s="6">
        <f t="array" ref="R190">IF($A190="","",SUM(IF(InputData!$N$2:$N$5001=$E190,InputData!$Q$2:$Q$5001))/COUNTIF(InputData!$N$2:$N$5001,$E190))</f>
        <v>0</v>
      </c>
      <c r="S190" s="6">
        <f t="array" ref="S190">IF($A190="","",IF(ISERROR(STDEV(IF(InputData!$N$2:$N$5001=$E190,InputData!$Q$2:$Q$5001))),"",STDEV(IF(InputData!$N$2:$N$5001=$E190,InputData!$Q$2:$Q$5001))))</f>
        <v>0</v>
      </c>
      <c r="T190" s="164">
        <f t="array" ref="T190">IF($A190="","",IF(ISERROR(STDEV(IF(InputData!$G$2:$G$5001=$H190,InputData!$Q$2:$Q$5001))),"",STDEV(IF(InputData!$G$2:$G$5001=$H190,InputData!$Q$2:$Q$5001))))</f>
        <v>0</v>
      </c>
      <c r="U190" s="172" t="e">
        <f>IF($B190="","",VLOOKUP($B190,Baseline!A$2:F$101,6,FALSE))</f>
        <v>#N/A</v>
      </c>
      <c r="V190" s="66">
        <f>IF($A190="","",IF(ISERROR(INDEX(InputData!$R:$R,MATCH(CONCATENATE($E190,"-1"),InputData!$AA:$AA,0)))=TRUE,0,INDEX(InputData!$R:$R,MATCH(CONCATENATE($E190,"-1"),InputData!$AA:$AA,0))))</f>
        <v>0</v>
      </c>
      <c r="W190" s="66">
        <f>IF($A190="","",IF(ISERROR(INDEX(InputData!$R:$R,MATCH(CONCATENATE($E190,"-2"),InputData!$AA:$AA,0)))=TRUE,0,INDEX(InputData!$R:$R,MATCH(CONCATENATE($E190,"-2"),InputData!$AA:$AA,0))))</f>
        <v>0</v>
      </c>
      <c r="X190" s="66">
        <f>IF($A190="","",IF(ISERROR(INDEX(InputData!$R:$R,MATCH(CONCATENATE($E190,"-3"),InputData!$AA:$AA,0)))=TRUE,0,INDEX(InputData!$R:$R,MATCH(CONCATENATE($E190,"-3"),InputData!$AA:$AA,0))))</f>
        <v>0</v>
      </c>
      <c r="Y190" s="66">
        <f>IF($A190="","",IF(ISERROR(INDEX(InputData!$R:$R,MATCH(CONCATENATE($E190,"-4"),InputData!$AA:$AA,0)))=TRUE,0,INDEX(InputData!$R:$R,MATCH(CONCATENATE($E190,"-4"),InputData!$AA:$AA,0))))</f>
        <v>0</v>
      </c>
      <c r="Z190" s="66">
        <f>IF($A190="","",IF(ISERROR(INDEX(InputData!$R:$R,MATCH(CONCATENATE($E190,"-5"),InputData!$AA:$AA,0)))=TRUE,0,INDEX(InputData!$R:$R,MATCH(CONCATENATE($E190,"-5"),InputData!$AA:$AA,0))))</f>
        <v>0</v>
      </c>
      <c r="AA190" s="66">
        <f>IF($A190="","",IF(ISERROR(INDEX(InputData!$R:$R,MATCH(CONCATENATE($E190,"-6"),InputData!$AA:$AA,0)))=TRUE,0,INDEX(InputData!$R:$R,MATCH(CONCATENATE($E190,"-6"),InputData!$AA:$AA,0))))</f>
        <v>0</v>
      </c>
      <c r="AB190" s="66">
        <f>IF($A190="","",IF(ISERROR(INDEX(InputData!$R:$R,MATCH(CONCATENATE($E190,"-7"),InputData!$AA:$AA,0)))=TRUE,0,INDEX(InputData!$R:$R,MATCH(CONCATENATE($E190,"-7"),InputData!$AA:$AA,0))))</f>
        <v>0</v>
      </c>
      <c r="AC190" s="66">
        <f>IF($A190="","",IF(ISERROR(INDEX(InputData!$R:$R,MATCH(CONCATENATE($E190,"-8"),InputData!$AA:$AA,0)))=TRUE,0,INDEX(InputData!$R:$R,MATCH(CONCATENATE($E190,"-8"),InputData!$AA:$AA,0))))</f>
        <v>0</v>
      </c>
      <c r="AD190" s="66">
        <f>IF($A190="","",IF(ISERROR(INDEX(InputData!$R:$R,MATCH(CONCATENATE($E190,"-9"),InputData!$AA:$AA,0)))=TRUE,0,INDEX(InputData!$R:$R,MATCH(CONCATENATE($E190,"-9"),InputData!$AA:$AA,0))))</f>
        <v>0</v>
      </c>
      <c r="AE190" s="66">
        <f>IF($A190="","",IF(ISERROR(INDEX(InputData!$R:$R,MATCH(CONCATENATE($E190,"-10"),InputData!$AA:$AA,0)))=TRUE,0,INDEX(InputData!$R:$R,MATCH(CONCATENATE($E190,"-10"),InputData!$AA:$AA,0))))</f>
        <v>0</v>
      </c>
      <c r="AF190" s="173">
        <f t="shared" si="14"/>
        <v>0</v>
      </c>
      <c r="AG190" s="168">
        <f t="shared" si="15"/>
        <v>0</v>
      </c>
    </row>
    <row r="191" spans="1:33" x14ac:dyDescent="0.25">
      <c r="A191" s="179" t="b">
        <f>IF(A190&lt;MAX(InputData!D:D),A190+1,IF(OR(A190="",A190=MAX(InputData!D:D)),""))</f>
        <v>0</v>
      </c>
      <c r="B191" s="4" t="e">
        <f>IF(A191="","",INDEX(InputData!K:K,MATCH($E191,InputData!$N:$N,0)))</f>
        <v>#N/A</v>
      </c>
      <c r="C191" s="3" t="e">
        <f>IF(A191="","",INDEX(InputData!L:L,MATCH($E191,InputData!$N:$N,0)))</f>
        <v>#N/A</v>
      </c>
      <c r="D191" s="3" t="e">
        <f>IF(A191="","",INDEX(InputData!M:M,MATCH($E191,InputData!$N:$N,0)))</f>
        <v>#N/A</v>
      </c>
      <c r="E191" s="3" t="str">
        <f>IF(A191="","",IF(ISERROR(VLOOKUP(A191,InputData!$D$2:$N$5001,11,FALSE))=TRUE,"",VLOOKUP(A191,InputData!$D$2:$N$5001,11,FALSE)))</f>
        <v/>
      </c>
      <c r="F191" s="58" t="str">
        <f>IF(H191="","",1*ISERROR(VLOOKUP(H191,H$1:H190,1,FALSE)))</f>
        <v/>
      </c>
      <c r="G191" s="58" t="str">
        <f>IF(F191=0,0,IF(F191="","",SUM(F$2:F191)))</f>
        <v/>
      </c>
      <c r="H191" s="144" t="str">
        <f t="shared" si="12"/>
        <v/>
      </c>
      <c r="I191" s="3">
        <f t="array" ref="I191">IF(A191="","",MAX(IF(InputData!$N$2:$N$5001=E191,InputData!$O$2:$O$5001)))</f>
        <v>0</v>
      </c>
      <c r="J191" s="146">
        <f>IF(A191="","",COUNTIF(InputData!N:N,E191))</f>
        <v>1048575</v>
      </c>
      <c r="K191" s="145" t="e">
        <f>IF($B191="","",VLOOKUP($B191,Baseline!A$2:F$101,4,FALSE))</f>
        <v>#N/A</v>
      </c>
      <c r="L191" s="58">
        <f t="array" ref="L191">IF($A191="","",MAX(IF(InputData!$N$2:$N$5001=$E191,InputData!W$2:W$5001)))</f>
        <v>0</v>
      </c>
      <c r="M191" s="58">
        <f t="array" ref="M191">IF($A191="","",MAX(IF(InputData!$N$2:$N$5001=$E191,InputData!X$2:X$5001)))</f>
        <v>0</v>
      </c>
      <c r="N191" s="58">
        <f t="array" ref="N191">IF($A191="","",MAX(IF(InputData!$N$2:$N$5001=$E191,InputData!Y$2:Y$5001)))</f>
        <v>0</v>
      </c>
      <c r="O191" s="58">
        <f t="array" ref="O191">IF($A191="","",MAX(IF(InputData!$N$2:$N$5001=$E191,InputData!Z$2:Z$5001)))</f>
        <v>0</v>
      </c>
      <c r="P191" s="146">
        <f t="shared" si="13"/>
        <v>0</v>
      </c>
      <c r="Q191" s="163" t="e">
        <f>IF($B191="","",VLOOKUP($B191,Baseline!A$2:F$101,5,FALSE))</f>
        <v>#N/A</v>
      </c>
      <c r="R191" s="6">
        <f t="array" ref="R191">IF($A191="","",SUM(IF(InputData!$N$2:$N$5001=$E191,InputData!$Q$2:$Q$5001))/COUNTIF(InputData!$N$2:$N$5001,$E191))</f>
        <v>0</v>
      </c>
      <c r="S191" s="6">
        <f t="array" ref="S191">IF($A191="","",IF(ISERROR(STDEV(IF(InputData!$N$2:$N$5001=$E191,InputData!$Q$2:$Q$5001))),"",STDEV(IF(InputData!$N$2:$N$5001=$E191,InputData!$Q$2:$Q$5001))))</f>
        <v>0</v>
      </c>
      <c r="T191" s="164">
        <f t="array" ref="T191">IF($A191="","",IF(ISERROR(STDEV(IF(InputData!$G$2:$G$5001=$H191,InputData!$Q$2:$Q$5001))),"",STDEV(IF(InputData!$G$2:$G$5001=$H191,InputData!$Q$2:$Q$5001))))</f>
        <v>0</v>
      </c>
      <c r="U191" s="172" t="e">
        <f>IF($B191="","",VLOOKUP($B191,Baseline!A$2:F$101,6,FALSE))</f>
        <v>#N/A</v>
      </c>
      <c r="V191" s="66">
        <f>IF($A191="","",IF(ISERROR(INDEX(InputData!$R:$R,MATCH(CONCATENATE($E191,"-1"),InputData!$AA:$AA,0)))=TRUE,0,INDEX(InputData!$R:$R,MATCH(CONCATENATE($E191,"-1"),InputData!$AA:$AA,0))))</f>
        <v>0</v>
      </c>
      <c r="W191" s="66">
        <f>IF($A191="","",IF(ISERROR(INDEX(InputData!$R:$R,MATCH(CONCATENATE($E191,"-2"),InputData!$AA:$AA,0)))=TRUE,0,INDEX(InputData!$R:$R,MATCH(CONCATENATE($E191,"-2"),InputData!$AA:$AA,0))))</f>
        <v>0</v>
      </c>
      <c r="X191" s="66">
        <f>IF($A191="","",IF(ISERROR(INDEX(InputData!$R:$R,MATCH(CONCATENATE($E191,"-3"),InputData!$AA:$AA,0)))=TRUE,0,INDEX(InputData!$R:$R,MATCH(CONCATENATE($E191,"-3"),InputData!$AA:$AA,0))))</f>
        <v>0</v>
      </c>
      <c r="Y191" s="66">
        <f>IF($A191="","",IF(ISERROR(INDEX(InputData!$R:$R,MATCH(CONCATENATE($E191,"-4"),InputData!$AA:$AA,0)))=TRUE,0,INDEX(InputData!$R:$R,MATCH(CONCATENATE($E191,"-4"),InputData!$AA:$AA,0))))</f>
        <v>0</v>
      </c>
      <c r="Z191" s="66">
        <f>IF($A191="","",IF(ISERROR(INDEX(InputData!$R:$R,MATCH(CONCATENATE($E191,"-5"),InputData!$AA:$AA,0)))=TRUE,0,INDEX(InputData!$R:$R,MATCH(CONCATENATE($E191,"-5"),InputData!$AA:$AA,0))))</f>
        <v>0</v>
      </c>
      <c r="AA191" s="66">
        <f>IF($A191="","",IF(ISERROR(INDEX(InputData!$R:$R,MATCH(CONCATENATE($E191,"-6"),InputData!$AA:$AA,0)))=TRUE,0,INDEX(InputData!$R:$R,MATCH(CONCATENATE($E191,"-6"),InputData!$AA:$AA,0))))</f>
        <v>0</v>
      </c>
      <c r="AB191" s="66">
        <f>IF($A191="","",IF(ISERROR(INDEX(InputData!$R:$R,MATCH(CONCATENATE($E191,"-7"),InputData!$AA:$AA,0)))=TRUE,0,INDEX(InputData!$R:$R,MATCH(CONCATENATE($E191,"-7"),InputData!$AA:$AA,0))))</f>
        <v>0</v>
      </c>
      <c r="AC191" s="66">
        <f>IF($A191="","",IF(ISERROR(INDEX(InputData!$R:$R,MATCH(CONCATENATE($E191,"-8"),InputData!$AA:$AA,0)))=TRUE,0,INDEX(InputData!$R:$R,MATCH(CONCATENATE($E191,"-8"),InputData!$AA:$AA,0))))</f>
        <v>0</v>
      </c>
      <c r="AD191" s="66">
        <f>IF($A191="","",IF(ISERROR(INDEX(InputData!$R:$R,MATCH(CONCATENATE($E191,"-9"),InputData!$AA:$AA,0)))=TRUE,0,INDEX(InputData!$R:$R,MATCH(CONCATENATE($E191,"-9"),InputData!$AA:$AA,0))))</f>
        <v>0</v>
      </c>
      <c r="AE191" s="66">
        <f>IF($A191="","",IF(ISERROR(INDEX(InputData!$R:$R,MATCH(CONCATENATE($E191,"-10"),InputData!$AA:$AA,0)))=TRUE,0,INDEX(InputData!$R:$R,MATCH(CONCATENATE($E191,"-10"),InputData!$AA:$AA,0))))</f>
        <v>0</v>
      </c>
      <c r="AF191" s="173">
        <f t="shared" si="14"/>
        <v>0</v>
      </c>
      <c r="AG191" s="168">
        <f t="shared" si="15"/>
        <v>0</v>
      </c>
    </row>
    <row r="192" spans="1:33" x14ac:dyDescent="0.25">
      <c r="A192" s="179" t="b">
        <f>IF(A191&lt;MAX(InputData!D:D),A191+1,IF(OR(A191="",A191=MAX(InputData!D:D)),""))</f>
        <v>0</v>
      </c>
      <c r="B192" s="4" t="e">
        <f>IF(A192="","",INDEX(InputData!K:K,MATCH($E192,InputData!$N:$N,0)))</f>
        <v>#N/A</v>
      </c>
      <c r="C192" s="3" t="e">
        <f>IF(A192="","",INDEX(InputData!L:L,MATCH($E192,InputData!$N:$N,0)))</f>
        <v>#N/A</v>
      </c>
      <c r="D192" s="3" t="e">
        <f>IF(A192="","",INDEX(InputData!M:M,MATCH($E192,InputData!$N:$N,0)))</f>
        <v>#N/A</v>
      </c>
      <c r="E192" s="3" t="str">
        <f>IF(A192="","",IF(ISERROR(VLOOKUP(A192,InputData!$D$2:$N$5001,11,FALSE))=TRUE,"",VLOOKUP(A192,InputData!$D$2:$N$5001,11,FALSE)))</f>
        <v/>
      </c>
      <c r="F192" s="58" t="str">
        <f>IF(H192="","",1*ISERROR(VLOOKUP(H192,H$1:H191,1,FALSE)))</f>
        <v/>
      </c>
      <c r="G192" s="58" t="str">
        <f>IF(F192=0,0,IF(F192="","",SUM(F$2:F192)))</f>
        <v/>
      </c>
      <c r="H192" s="144" t="str">
        <f t="shared" si="12"/>
        <v/>
      </c>
      <c r="I192" s="3">
        <f t="array" ref="I192">IF(A192="","",MAX(IF(InputData!$N$2:$N$5001=E192,InputData!$O$2:$O$5001)))</f>
        <v>0</v>
      </c>
      <c r="J192" s="146">
        <f>IF(A192="","",COUNTIF(InputData!N:N,E192))</f>
        <v>1048575</v>
      </c>
      <c r="K192" s="145" t="e">
        <f>IF($B192="","",VLOOKUP($B192,Baseline!A$2:F$101,4,FALSE))</f>
        <v>#N/A</v>
      </c>
      <c r="L192" s="58">
        <f t="array" ref="L192">IF($A192="","",MAX(IF(InputData!$N$2:$N$5001=$E192,InputData!W$2:W$5001)))</f>
        <v>0</v>
      </c>
      <c r="M192" s="58">
        <f t="array" ref="M192">IF($A192="","",MAX(IF(InputData!$N$2:$N$5001=$E192,InputData!X$2:X$5001)))</f>
        <v>0</v>
      </c>
      <c r="N192" s="58">
        <f t="array" ref="N192">IF($A192="","",MAX(IF(InputData!$N$2:$N$5001=$E192,InputData!Y$2:Y$5001)))</f>
        <v>0</v>
      </c>
      <c r="O192" s="58">
        <f t="array" ref="O192">IF($A192="","",MAX(IF(InputData!$N$2:$N$5001=$E192,InputData!Z$2:Z$5001)))</f>
        <v>0</v>
      </c>
      <c r="P192" s="146">
        <f t="shared" si="13"/>
        <v>0</v>
      </c>
      <c r="Q192" s="163" t="e">
        <f>IF($B192="","",VLOOKUP($B192,Baseline!A$2:F$101,5,FALSE))</f>
        <v>#N/A</v>
      </c>
      <c r="R192" s="6">
        <f t="array" ref="R192">IF($A192="","",SUM(IF(InputData!$N$2:$N$5001=$E192,InputData!$Q$2:$Q$5001))/COUNTIF(InputData!$N$2:$N$5001,$E192))</f>
        <v>0</v>
      </c>
      <c r="S192" s="6">
        <f t="array" ref="S192">IF($A192="","",IF(ISERROR(STDEV(IF(InputData!$N$2:$N$5001=$E192,InputData!$Q$2:$Q$5001))),"",STDEV(IF(InputData!$N$2:$N$5001=$E192,InputData!$Q$2:$Q$5001))))</f>
        <v>0</v>
      </c>
      <c r="T192" s="164">
        <f t="array" ref="T192">IF($A192="","",IF(ISERROR(STDEV(IF(InputData!$G$2:$G$5001=$H192,InputData!$Q$2:$Q$5001))),"",STDEV(IF(InputData!$G$2:$G$5001=$H192,InputData!$Q$2:$Q$5001))))</f>
        <v>0</v>
      </c>
      <c r="U192" s="172" t="e">
        <f>IF($B192="","",VLOOKUP($B192,Baseline!A$2:F$101,6,FALSE))</f>
        <v>#N/A</v>
      </c>
      <c r="V192" s="66">
        <f>IF($A192="","",IF(ISERROR(INDEX(InputData!$R:$R,MATCH(CONCATENATE($E192,"-1"),InputData!$AA:$AA,0)))=TRUE,0,INDEX(InputData!$R:$R,MATCH(CONCATENATE($E192,"-1"),InputData!$AA:$AA,0))))</f>
        <v>0</v>
      </c>
      <c r="W192" s="66">
        <f>IF($A192="","",IF(ISERROR(INDEX(InputData!$R:$R,MATCH(CONCATENATE($E192,"-2"),InputData!$AA:$AA,0)))=TRUE,0,INDEX(InputData!$R:$R,MATCH(CONCATENATE($E192,"-2"),InputData!$AA:$AA,0))))</f>
        <v>0</v>
      </c>
      <c r="X192" s="66">
        <f>IF($A192="","",IF(ISERROR(INDEX(InputData!$R:$R,MATCH(CONCATENATE($E192,"-3"),InputData!$AA:$AA,0)))=TRUE,0,INDEX(InputData!$R:$R,MATCH(CONCATENATE($E192,"-3"),InputData!$AA:$AA,0))))</f>
        <v>0</v>
      </c>
      <c r="Y192" s="66">
        <f>IF($A192="","",IF(ISERROR(INDEX(InputData!$R:$R,MATCH(CONCATENATE($E192,"-4"),InputData!$AA:$AA,0)))=TRUE,0,INDEX(InputData!$R:$R,MATCH(CONCATENATE($E192,"-4"),InputData!$AA:$AA,0))))</f>
        <v>0</v>
      </c>
      <c r="Z192" s="66">
        <f>IF($A192="","",IF(ISERROR(INDEX(InputData!$R:$R,MATCH(CONCATENATE($E192,"-5"),InputData!$AA:$AA,0)))=TRUE,0,INDEX(InputData!$R:$R,MATCH(CONCATENATE($E192,"-5"),InputData!$AA:$AA,0))))</f>
        <v>0</v>
      </c>
      <c r="AA192" s="66">
        <f>IF($A192="","",IF(ISERROR(INDEX(InputData!$R:$R,MATCH(CONCATENATE($E192,"-6"),InputData!$AA:$AA,0)))=TRUE,0,INDEX(InputData!$R:$R,MATCH(CONCATENATE($E192,"-6"),InputData!$AA:$AA,0))))</f>
        <v>0</v>
      </c>
      <c r="AB192" s="66">
        <f>IF($A192="","",IF(ISERROR(INDEX(InputData!$R:$R,MATCH(CONCATENATE($E192,"-7"),InputData!$AA:$AA,0)))=TRUE,0,INDEX(InputData!$R:$R,MATCH(CONCATENATE($E192,"-7"),InputData!$AA:$AA,0))))</f>
        <v>0</v>
      </c>
      <c r="AC192" s="66">
        <f>IF($A192="","",IF(ISERROR(INDEX(InputData!$R:$R,MATCH(CONCATENATE($E192,"-8"),InputData!$AA:$AA,0)))=TRUE,0,INDEX(InputData!$R:$R,MATCH(CONCATENATE($E192,"-8"),InputData!$AA:$AA,0))))</f>
        <v>0</v>
      </c>
      <c r="AD192" s="66">
        <f>IF($A192="","",IF(ISERROR(INDEX(InputData!$R:$R,MATCH(CONCATENATE($E192,"-9"),InputData!$AA:$AA,0)))=TRUE,0,INDEX(InputData!$R:$R,MATCH(CONCATENATE($E192,"-9"),InputData!$AA:$AA,0))))</f>
        <v>0</v>
      </c>
      <c r="AE192" s="66">
        <f>IF($A192="","",IF(ISERROR(INDEX(InputData!$R:$R,MATCH(CONCATENATE($E192,"-10"),InputData!$AA:$AA,0)))=TRUE,0,INDEX(InputData!$R:$R,MATCH(CONCATENATE($E192,"-10"),InputData!$AA:$AA,0))))</f>
        <v>0</v>
      </c>
      <c r="AF192" s="173">
        <f t="shared" si="14"/>
        <v>0</v>
      </c>
      <c r="AG192" s="168">
        <f t="shared" si="15"/>
        <v>0</v>
      </c>
    </row>
    <row r="193" spans="1:33" x14ac:dyDescent="0.25">
      <c r="A193" s="179" t="b">
        <f>IF(A192&lt;MAX(InputData!D:D),A192+1,IF(OR(A192="",A192=MAX(InputData!D:D)),""))</f>
        <v>0</v>
      </c>
      <c r="B193" s="4" t="e">
        <f>IF(A193="","",INDEX(InputData!K:K,MATCH($E193,InputData!$N:$N,0)))</f>
        <v>#N/A</v>
      </c>
      <c r="C193" s="3" t="e">
        <f>IF(A193="","",INDEX(InputData!L:L,MATCH($E193,InputData!$N:$N,0)))</f>
        <v>#N/A</v>
      </c>
      <c r="D193" s="3" t="e">
        <f>IF(A193="","",INDEX(InputData!M:M,MATCH($E193,InputData!$N:$N,0)))</f>
        <v>#N/A</v>
      </c>
      <c r="E193" s="3" t="str">
        <f>IF(A193="","",IF(ISERROR(VLOOKUP(A193,InputData!$D$2:$N$5001,11,FALSE))=TRUE,"",VLOOKUP(A193,InputData!$D$2:$N$5001,11,FALSE)))</f>
        <v/>
      </c>
      <c r="F193" s="58" t="str">
        <f>IF(H193="","",1*ISERROR(VLOOKUP(H193,H$1:H192,1,FALSE)))</f>
        <v/>
      </c>
      <c r="G193" s="58" t="str">
        <f>IF(F193=0,0,IF(F193="","",SUM(F$2:F193)))</f>
        <v/>
      </c>
      <c r="H193" s="144" t="str">
        <f t="shared" si="12"/>
        <v/>
      </c>
      <c r="I193" s="3">
        <f t="array" ref="I193">IF(A193="","",MAX(IF(InputData!$N$2:$N$5001=E193,InputData!$O$2:$O$5001)))</f>
        <v>0</v>
      </c>
      <c r="J193" s="146">
        <f>IF(A193="","",COUNTIF(InputData!N:N,E193))</f>
        <v>1048575</v>
      </c>
      <c r="K193" s="145" t="e">
        <f>IF($B193="","",VLOOKUP($B193,Baseline!A$2:F$101,4,FALSE))</f>
        <v>#N/A</v>
      </c>
      <c r="L193" s="58">
        <f t="array" ref="L193">IF($A193="","",MAX(IF(InputData!$N$2:$N$5001=$E193,InputData!W$2:W$5001)))</f>
        <v>0</v>
      </c>
      <c r="M193" s="58">
        <f t="array" ref="M193">IF($A193="","",MAX(IF(InputData!$N$2:$N$5001=$E193,InputData!X$2:X$5001)))</f>
        <v>0</v>
      </c>
      <c r="N193" s="58">
        <f t="array" ref="N193">IF($A193="","",MAX(IF(InputData!$N$2:$N$5001=$E193,InputData!Y$2:Y$5001)))</f>
        <v>0</v>
      </c>
      <c r="O193" s="58">
        <f t="array" ref="O193">IF($A193="","",MAX(IF(InputData!$N$2:$N$5001=$E193,InputData!Z$2:Z$5001)))</f>
        <v>0</v>
      </c>
      <c r="P193" s="146">
        <f t="shared" si="13"/>
        <v>0</v>
      </c>
      <c r="Q193" s="163" t="e">
        <f>IF($B193="","",VLOOKUP($B193,Baseline!A$2:F$101,5,FALSE))</f>
        <v>#N/A</v>
      </c>
      <c r="R193" s="6">
        <f t="array" ref="R193">IF($A193="","",SUM(IF(InputData!$N$2:$N$5001=$E193,InputData!$Q$2:$Q$5001))/COUNTIF(InputData!$N$2:$N$5001,$E193))</f>
        <v>0</v>
      </c>
      <c r="S193" s="6">
        <f t="array" ref="S193">IF($A193="","",IF(ISERROR(STDEV(IF(InputData!$N$2:$N$5001=$E193,InputData!$Q$2:$Q$5001))),"",STDEV(IF(InputData!$N$2:$N$5001=$E193,InputData!$Q$2:$Q$5001))))</f>
        <v>0</v>
      </c>
      <c r="T193" s="164">
        <f t="array" ref="T193">IF($A193="","",IF(ISERROR(STDEV(IF(InputData!$G$2:$G$5001=$H193,InputData!$Q$2:$Q$5001))),"",STDEV(IF(InputData!$G$2:$G$5001=$H193,InputData!$Q$2:$Q$5001))))</f>
        <v>0</v>
      </c>
      <c r="U193" s="172" t="e">
        <f>IF($B193="","",VLOOKUP($B193,Baseline!A$2:F$101,6,FALSE))</f>
        <v>#N/A</v>
      </c>
      <c r="V193" s="66">
        <f>IF($A193="","",IF(ISERROR(INDEX(InputData!$R:$R,MATCH(CONCATENATE($E193,"-1"),InputData!$AA:$AA,0)))=TRUE,0,INDEX(InputData!$R:$R,MATCH(CONCATENATE($E193,"-1"),InputData!$AA:$AA,0))))</f>
        <v>0</v>
      </c>
      <c r="W193" s="66">
        <f>IF($A193="","",IF(ISERROR(INDEX(InputData!$R:$R,MATCH(CONCATENATE($E193,"-2"),InputData!$AA:$AA,0)))=TRUE,0,INDEX(InputData!$R:$R,MATCH(CONCATENATE($E193,"-2"),InputData!$AA:$AA,0))))</f>
        <v>0</v>
      </c>
      <c r="X193" s="66">
        <f>IF($A193="","",IF(ISERROR(INDEX(InputData!$R:$R,MATCH(CONCATENATE($E193,"-3"),InputData!$AA:$AA,0)))=TRUE,0,INDEX(InputData!$R:$R,MATCH(CONCATENATE($E193,"-3"),InputData!$AA:$AA,0))))</f>
        <v>0</v>
      </c>
      <c r="Y193" s="66">
        <f>IF($A193="","",IF(ISERROR(INDEX(InputData!$R:$R,MATCH(CONCATENATE($E193,"-4"),InputData!$AA:$AA,0)))=TRUE,0,INDEX(InputData!$R:$R,MATCH(CONCATENATE($E193,"-4"),InputData!$AA:$AA,0))))</f>
        <v>0</v>
      </c>
      <c r="Z193" s="66">
        <f>IF($A193="","",IF(ISERROR(INDEX(InputData!$R:$R,MATCH(CONCATENATE($E193,"-5"),InputData!$AA:$AA,0)))=TRUE,0,INDEX(InputData!$R:$R,MATCH(CONCATENATE($E193,"-5"),InputData!$AA:$AA,0))))</f>
        <v>0</v>
      </c>
      <c r="AA193" s="66">
        <f>IF($A193="","",IF(ISERROR(INDEX(InputData!$R:$R,MATCH(CONCATENATE($E193,"-6"),InputData!$AA:$AA,0)))=TRUE,0,INDEX(InputData!$R:$R,MATCH(CONCATENATE($E193,"-6"),InputData!$AA:$AA,0))))</f>
        <v>0</v>
      </c>
      <c r="AB193" s="66">
        <f>IF($A193="","",IF(ISERROR(INDEX(InputData!$R:$R,MATCH(CONCATENATE($E193,"-7"),InputData!$AA:$AA,0)))=TRUE,0,INDEX(InputData!$R:$R,MATCH(CONCATENATE($E193,"-7"),InputData!$AA:$AA,0))))</f>
        <v>0</v>
      </c>
      <c r="AC193" s="66">
        <f>IF($A193="","",IF(ISERROR(INDEX(InputData!$R:$R,MATCH(CONCATENATE($E193,"-8"),InputData!$AA:$AA,0)))=TRUE,0,INDEX(InputData!$R:$R,MATCH(CONCATENATE($E193,"-8"),InputData!$AA:$AA,0))))</f>
        <v>0</v>
      </c>
      <c r="AD193" s="66">
        <f>IF($A193="","",IF(ISERROR(INDEX(InputData!$R:$R,MATCH(CONCATENATE($E193,"-9"),InputData!$AA:$AA,0)))=TRUE,0,INDEX(InputData!$R:$R,MATCH(CONCATENATE($E193,"-9"),InputData!$AA:$AA,0))))</f>
        <v>0</v>
      </c>
      <c r="AE193" s="66">
        <f>IF($A193="","",IF(ISERROR(INDEX(InputData!$R:$R,MATCH(CONCATENATE($E193,"-10"),InputData!$AA:$AA,0)))=TRUE,0,INDEX(InputData!$R:$R,MATCH(CONCATENATE($E193,"-10"),InputData!$AA:$AA,0))))</f>
        <v>0</v>
      </c>
      <c r="AF193" s="173">
        <f t="shared" si="14"/>
        <v>0</v>
      </c>
      <c r="AG193" s="168">
        <f t="shared" si="15"/>
        <v>0</v>
      </c>
    </row>
    <row r="194" spans="1:33" x14ac:dyDescent="0.25">
      <c r="A194" s="179" t="b">
        <f>IF(A193&lt;MAX(InputData!D:D),A193+1,IF(OR(A193="",A193=MAX(InputData!D:D)),""))</f>
        <v>0</v>
      </c>
      <c r="B194" s="4" t="e">
        <f>IF(A194="","",INDEX(InputData!K:K,MATCH($E194,InputData!$N:$N,0)))</f>
        <v>#N/A</v>
      </c>
      <c r="C194" s="3" t="e">
        <f>IF(A194="","",INDEX(InputData!L:L,MATCH($E194,InputData!$N:$N,0)))</f>
        <v>#N/A</v>
      </c>
      <c r="D194" s="3" t="e">
        <f>IF(A194="","",INDEX(InputData!M:M,MATCH($E194,InputData!$N:$N,0)))</f>
        <v>#N/A</v>
      </c>
      <c r="E194" s="3" t="str">
        <f>IF(A194="","",IF(ISERROR(VLOOKUP(A194,InputData!$D$2:$N$5001,11,FALSE))=TRUE,"",VLOOKUP(A194,InputData!$D$2:$N$5001,11,FALSE)))</f>
        <v/>
      </c>
      <c r="F194" s="58" t="str">
        <f>IF(H194="","",1*ISERROR(VLOOKUP(H194,H$1:H193,1,FALSE)))</f>
        <v/>
      </c>
      <c r="G194" s="58" t="str">
        <f>IF(F194=0,0,IF(F194="","",SUM(F$2:F194)))</f>
        <v/>
      </c>
      <c r="H194" s="144" t="str">
        <f t="shared" si="12"/>
        <v/>
      </c>
      <c r="I194" s="3">
        <f t="array" ref="I194">IF(A194="","",MAX(IF(InputData!$N$2:$N$5001=E194,InputData!$O$2:$O$5001)))</f>
        <v>0</v>
      </c>
      <c r="J194" s="146">
        <f>IF(A194="","",COUNTIF(InputData!N:N,E194))</f>
        <v>1048575</v>
      </c>
      <c r="K194" s="145" t="e">
        <f>IF($B194="","",VLOOKUP($B194,Baseline!A$2:F$101,4,FALSE))</f>
        <v>#N/A</v>
      </c>
      <c r="L194" s="58">
        <f t="array" ref="L194">IF($A194="","",MAX(IF(InputData!$N$2:$N$5001=$E194,InputData!W$2:W$5001)))</f>
        <v>0</v>
      </c>
      <c r="M194" s="58">
        <f t="array" ref="M194">IF($A194="","",MAX(IF(InputData!$N$2:$N$5001=$E194,InputData!X$2:X$5001)))</f>
        <v>0</v>
      </c>
      <c r="N194" s="58">
        <f t="array" ref="N194">IF($A194="","",MAX(IF(InputData!$N$2:$N$5001=$E194,InputData!Y$2:Y$5001)))</f>
        <v>0</v>
      </c>
      <c r="O194" s="58">
        <f t="array" ref="O194">IF($A194="","",MAX(IF(InputData!$N$2:$N$5001=$E194,InputData!Z$2:Z$5001)))</f>
        <v>0</v>
      </c>
      <c r="P194" s="146">
        <f t="shared" si="13"/>
        <v>0</v>
      </c>
      <c r="Q194" s="163" t="e">
        <f>IF($B194="","",VLOOKUP($B194,Baseline!A$2:F$101,5,FALSE))</f>
        <v>#N/A</v>
      </c>
      <c r="R194" s="6">
        <f t="array" ref="R194">IF($A194="","",SUM(IF(InputData!$N$2:$N$5001=$E194,InputData!$Q$2:$Q$5001))/COUNTIF(InputData!$N$2:$N$5001,$E194))</f>
        <v>0</v>
      </c>
      <c r="S194" s="6">
        <f t="array" ref="S194">IF($A194="","",IF(ISERROR(STDEV(IF(InputData!$N$2:$N$5001=$E194,InputData!$Q$2:$Q$5001))),"",STDEV(IF(InputData!$N$2:$N$5001=$E194,InputData!$Q$2:$Q$5001))))</f>
        <v>0</v>
      </c>
      <c r="T194" s="164">
        <f t="array" ref="T194">IF($A194="","",IF(ISERROR(STDEV(IF(InputData!$G$2:$G$5001=$H194,InputData!$Q$2:$Q$5001))),"",STDEV(IF(InputData!$G$2:$G$5001=$H194,InputData!$Q$2:$Q$5001))))</f>
        <v>0</v>
      </c>
      <c r="U194" s="172" t="e">
        <f>IF($B194="","",VLOOKUP($B194,Baseline!A$2:F$101,6,FALSE))</f>
        <v>#N/A</v>
      </c>
      <c r="V194" s="66">
        <f>IF($A194="","",IF(ISERROR(INDEX(InputData!$R:$R,MATCH(CONCATENATE($E194,"-1"),InputData!$AA:$AA,0)))=TRUE,0,INDEX(InputData!$R:$R,MATCH(CONCATENATE($E194,"-1"),InputData!$AA:$AA,0))))</f>
        <v>0</v>
      </c>
      <c r="W194" s="66">
        <f>IF($A194="","",IF(ISERROR(INDEX(InputData!$R:$R,MATCH(CONCATENATE($E194,"-2"),InputData!$AA:$AA,0)))=TRUE,0,INDEX(InputData!$R:$R,MATCH(CONCATENATE($E194,"-2"),InputData!$AA:$AA,0))))</f>
        <v>0</v>
      </c>
      <c r="X194" s="66">
        <f>IF($A194="","",IF(ISERROR(INDEX(InputData!$R:$R,MATCH(CONCATENATE($E194,"-3"),InputData!$AA:$AA,0)))=TRUE,0,INDEX(InputData!$R:$R,MATCH(CONCATENATE($E194,"-3"),InputData!$AA:$AA,0))))</f>
        <v>0</v>
      </c>
      <c r="Y194" s="66">
        <f>IF($A194="","",IF(ISERROR(INDEX(InputData!$R:$R,MATCH(CONCATENATE($E194,"-4"),InputData!$AA:$AA,0)))=TRUE,0,INDEX(InputData!$R:$R,MATCH(CONCATENATE($E194,"-4"),InputData!$AA:$AA,0))))</f>
        <v>0</v>
      </c>
      <c r="Z194" s="66">
        <f>IF($A194="","",IF(ISERROR(INDEX(InputData!$R:$R,MATCH(CONCATENATE($E194,"-5"),InputData!$AA:$AA,0)))=TRUE,0,INDEX(InputData!$R:$R,MATCH(CONCATENATE($E194,"-5"),InputData!$AA:$AA,0))))</f>
        <v>0</v>
      </c>
      <c r="AA194" s="66">
        <f>IF($A194="","",IF(ISERROR(INDEX(InputData!$R:$R,MATCH(CONCATENATE($E194,"-6"),InputData!$AA:$AA,0)))=TRUE,0,INDEX(InputData!$R:$R,MATCH(CONCATENATE($E194,"-6"),InputData!$AA:$AA,0))))</f>
        <v>0</v>
      </c>
      <c r="AB194" s="66">
        <f>IF($A194="","",IF(ISERROR(INDEX(InputData!$R:$R,MATCH(CONCATENATE($E194,"-7"),InputData!$AA:$AA,0)))=TRUE,0,INDEX(InputData!$R:$R,MATCH(CONCATENATE($E194,"-7"),InputData!$AA:$AA,0))))</f>
        <v>0</v>
      </c>
      <c r="AC194" s="66">
        <f>IF($A194="","",IF(ISERROR(INDEX(InputData!$R:$R,MATCH(CONCATENATE($E194,"-8"),InputData!$AA:$AA,0)))=TRUE,0,INDEX(InputData!$R:$R,MATCH(CONCATENATE($E194,"-8"),InputData!$AA:$AA,0))))</f>
        <v>0</v>
      </c>
      <c r="AD194" s="66">
        <f>IF($A194="","",IF(ISERROR(INDEX(InputData!$R:$R,MATCH(CONCATENATE($E194,"-9"),InputData!$AA:$AA,0)))=TRUE,0,INDEX(InputData!$R:$R,MATCH(CONCATENATE($E194,"-9"),InputData!$AA:$AA,0))))</f>
        <v>0</v>
      </c>
      <c r="AE194" s="66">
        <f>IF($A194="","",IF(ISERROR(INDEX(InputData!$R:$R,MATCH(CONCATENATE($E194,"-10"),InputData!$AA:$AA,0)))=TRUE,0,INDEX(InputData!$R:$R,MATCH(CONCATENATE($E194,"-10"),InputData!$AA:$AA,0))))</f>
        <v>0</v>
      </c>
      <c r="AF194" s="173">
        <f t="shared" si="14"/>
        <v>0</v>
      </c>
      <c r="AG194" s="168">
        <f t="shared" si="15"/>
        <v>0</v>
      </c>
    </row>
    <row r="195" spans="1:33" x14ac:dyDescent="0.25">
      <c r="A195" s="179" t="b">
        <f>IF(A194&lt;MAX(InputData!D:D),A194+1,IF(OR(A194="",A194=MAX(InputData!D:D)),""))</f>
        <v>0</v>
      </c>
      <c r="B195" s="4" t="e">
        <f>IF(A195="","",INDEX(InputData!K:K,MATCH($E195,InputData!$N:$N,0)))</f>
        <v>#N/A</v>
      </c>
      <c r="C195" s="3" t="e">
        <f>IF(A195="","",INDEX(InputData!L:L,MATCH($E195,InputData!$N:$N,0)))</f>
        <v>#N/A</v>
      </c>
      <c r="D195" s="3" t="e">
        <f>IF(A195="","",INDEX(InputData!M:M,MATCH($E195,InputData!$N:$N,0)))</f>
        <v>#N/A</v>
      </c>
      <c r="E195" s="3" t="str">
        <f>IF(A195="","",IF(ISERROR(VLOOKUP(A195,InputData!$D$2:$N$5001,11,FALSE))=TRUE,"",VLOOKUP(A195,InputData!$D$2:$N$5001,11,FALSE)))</f>
        <v/>
      </c>
      <c r="F195" s="58" t="str">
        <f>IF(H195="","",1*ISERROR(VLOOKUP(H195,H$1:H194,1,FALSE)))</f>
        <v/>
      </c>
      <c r="G195" s="58" t="str">
        <f>IF(F195=0,0,IF(F195="","",SUM(F$2:F195)))</f>
        <v/>
      </c>
      <c r="H195" s="144" t="str">
        <f t="shared" si="12"/>
        <v/>
      </c>
      <c r="I195" s="3">
        <f t="array" ref="I195">IF(A195="","",MAX(IF(InputData!$N$2:$N$5001=E195,InputData!$O$2:$O$5001)))</f>
        <v>0</v>
      </c>
      <c r="J195" s="146">
        <f>IF(A195="","",COUNTIF(InputData!N:N,E195))</f>
        <v>1048575</v>
      </c>
      <c r="K195" s="145" t="e">
        <f>IF($B195="","",VLOOKUP($B195,Baseline!A$2:F$101,4,FALSE))</f>
        <v>#N/A</v>
      </c>
      <c r="L195" s="58">
        <f t="array" ref="L195">IF($A195="","",MAX(IF(InputData!$N$2:$N$5001=$E195,InputData!W$2:W$5001)))</f>
        <v>0</v>
      </c>
      <c r="M195" s="58">
        <f t="array" ref="M195">IF($A195="","",MAX(IF(InputData!$N$2:$N$5001=$E195,InputData!X$2:X$5001)))</f>
        <v>0</v>
      </c>
      <c r="N195" s="58">
        <f t="array" ref="N195">IF($A195="","",MAX(IF(InputData!$N$2:$N$5001=$E195,InputData!Y$2:Y$5001)))</f>
        <v>0</v>
      </c>
      <c r="O195" s="58">
        <f t="array" ref="O195">IF($A195="","",MAX(IF(InputData!$N$2:$N$5001=$E195,InputData!Z$2:Z$5001)))</f>
        <v>0</v>
      </c>
      <c r="P195" s="146">
        <f t="shared" si="13"/>
        <v>0</v>
      </c>
      <c r="Q195" s="163" t="e">
        <f>IF($B195="","",VLOOKUP($B195,Baseline!A$2:F$101,5,FALSE))</f>
        <v>#N/A</v>
      </c>
      <c r="R195" s="6">
        <f t="array" ref="R195">IF($A195="","",SUM(IF(InputData!$N$2:$N$5001=$E195,InputData!$Q$2:$Q$5001))/COUNTIF(InputData!$N$2:$N$5001,$E195))</f>
        <v>0</v>
      </c>
      <c r="S195" s="6">
        <f t="array" ref="S195">IF($A195="","",IF(ISERROR(STDEV(IF(InputData!$N$2:$N$5001=$E195,InputData!$Q$2:$Q$5001))),"",STDEV(IF(InputData!$N$2:$N$5001=$E195,InputData!$Q$2:$Q$5001))))</f>
        <v>0</v>
      </c>
      <c r="T195" s="164">
        <f t="array" ref="T195">IF($A195="","",IF(ISERROR(STDEV(IF(InputData!$G$2:$G$5001=$H195,InputData!$Q$2:$Q$5001))),"",STDEV(IF(InputData!$G$2:$G$5001=$H195,InputData!$Q$2:$Q$5001))))</f>
        <v>0</v>
      </c>
      <c r="U195" s="172" t="e">
        <f>IF($B195="","",VLOOKUP($B195,Baseline!A$2:F$101,6,FALSE))</f>
        <v>#N/A</v>
      </c>
      <c r="V195" s="66">
        <f>IF($A195="","",IF(ISERROR(INDEX(InputData!$R:$R,MATCH(CONCATENATE($E195,"-1"),InputData!$AA:$AA,0)))=TRUE,0,INDEX(InputData!$R:$R,MATCH(CONCATENATE($E195,"-1"),InputData!$AA:$AA,0))))</f>
        <v>0</v>
      </c>
      <c r="W195" s="66">
        <f>IF($A195="","",IF(ISERROR(INDEX(InputData!$R:$R,MATCH(CONCATENATE($E195,"-2"),InputData!$AA:$AA,0)))=TRUE,0,INDEX(InputData!$R:$R,MATCH(CONCATENATE($E195,"-2"),InputData!$AA:$AA,0))))</f>
        <v>0</v>
      </c>
      <c r="X195" s="66">
        <f>IF($A195="","",IF(ISERROR(INDEX(InputData!$R:$R,MATCH(CONCATENATE($E195,"-3"),InputData!$AA:$AA,0)))=TRUE,0,INDEX(InputData!$R:$R,MATCH(CONCATENATE($E195,"-3"),InputData!$AA:$AA,0))))</f>
        <v>0</v>
      </c>
      <c r="Y195" s="66">
        <f>IF($A195="","",IF(ISERROR(INDEX(InputData!$R:$R,MATCH(CONCATENATE($E195,"-4"),InputData!$AA:$AA,0)))=TRUE,0,INDEX(InputData!$R:$R,MATCH(CONCATENATE($E195,"-4"),InputData!$AA:$AA,0))))</f>
        <v>0</v>
      </c>
      <c r="Z195" s="66">
        <f>IF($A195="","",IF(ISERROR(INDEX(InputData!$R:$R,MATCH(CONCATENATE($E195,"-5"),InputData!$AA:$AA,0)))=TRUE,0,INDEX(InputData!$R:$R,MATCH(CONCATENATE($E195,"-5"),InputData!$AA:$AA,0))))</f>
        <v>0</v>
      </c>
      <c r="AA195" s="66">
        <f>IF($A195="","",IF(ISERROR(INDEX(InputData!$R:$R,MATCH(CONCATENATE($E195,"-6"),InputData!$AA:$AA,0)))=TRUE,0,INDEX(InputData!$R:$R,MATCH(CONCATENATE($E195,"-6"),InputData!$AA:$AA,0))))</f>
        <v>0</v>
      </c>
      <c r="AB195" s="66">
        <f>IF($A195="","",IF(ISERROR(INDEX(InputData!$R:$R,MATCH(CONCATENATE($E195,"-7"),InputData!$AA:$AA,0)))=TRUE,0,INDEX(InputData!$R:$R,MATCH(CONCATENATE($E195,"-7"),InputData!$AA:$AA,0))))</f>
        <v>0</v>
      </c>
      <c r="AC195" s="66">
        <f>IF($A195="","",IF(ISERROR(INDEX(InputData!$R:$R,MATCH(CONCATENATE($E195,"-8"),InputData!$AA:$AA,0)))=TRUE,0,INDEX(InputData!$R:$R,MATCH(CONCATENATE($E195,"-8"),InputData!$AA:$AA,0))))</f>
        <v>0</v>
      </c>
      <c r="AD195" s="66">
        <f>IF($A195="","",IF(ISERROR(INDEX(InputData!$R:$R,MATCH(CONCATENATE($E195,"-9"),InputData!$AA:$AA,0)))=TRUE,0,INDEX(InputData!$R:$R,MATCH(CONCATENATE($E195,"-9"),InputData!$AA:$AA,0))))</f>
        <v>0</v>
      </c>
      <c r="AE195" s="66">
        <f>IF($A195="","",IF(ISERROR(INDEX(InputData!$R:$R,MATCH(CONCATENATE($E195,"-10"),InputData!$AA:$AA,0)))=TRUE,0,INDEX(InputData!$R:$R,MATCH(CONCATENATE($E195,"-10"),InputData!$AA:$AA,0))))</f>
        <v>0</v>
      </c>
      <c r="AF195" s="173">
        <f t="shared" si="14"/>
        <v>0</v>
      </c>
      <c r="AG195" s="168">
        <f t="shared" si="15"/>
        <v>0</v>
      </c>
    </row>
    <row r="196" spans="1:33" x14ac:dyDescent="0.25">
      <c r="A196" s="179" t="b">
        <f>IF(A195&lt;MAX(InputData!D:D),A195+1,IF(OR(A195="",A195=MAX(InputData!D:D)),""))</f>
        <v>0</v>
      </c>
      <c r="B196" s="4" t="e">
        <f>IF(A196="","",INDEX(InputData!K:K,MATCH($E196,InputData!$N:$N,0)))</f>
        <v>#N/A</v>
      </c>
      <c r="C196" s="3" t="e">
        <f>IF(A196="","",INDEX(InputData!L:L,MATCH($E196,InputData!$N:$N,0)))</f>
        <v>#N/A</v>
      </c>
      <c r="D196" s="3" t="e">
        <f>IF(A196="","",INDEX(InputData!M:M,MATCH($E196,InputData!$N:$N,0)))</f>
        <v>#N/A</v>
      </c>
      <c r="E196" s="3" t="str">
        <f>IF(A196="","",IF(ISERROR(VLOOKUP(A196,InputData!$D$2:$N$5001,11,FALSE))=TRUE,"",VLOOKUP(A196,InputData!$D$2:$N$5001,11,FALSE)))</f>
        <v/>
      </c>
      <c r="F196" s="58" t="str">
        <f>IF(H196="","",1*ISERROR(VLOOKUP(H196,H$1:H195,1,FALSE)))</f>
        <v/>
      </c>
      <c r="G196" s="58" t="str">
        <f>IF(F196=0,0,IF(F196="","",SUM(F$2:F196)))</f>
        <v/>
      </c>
      <c r="H196" s="144" t="str">
        <f t="shared" si="12"/>
        <v/>
      </c>
      <c r="I196" s="3">
        <f t="array" ref="I196">IF(A196="","",MAX(IF(InputData!$N$2:$N$5001=E196,InputData!$O$2:$O$5001)))</f>
        <v>0</v>
      </c>
      <c r="J196" s="146">
        <f>IF(A196="","",COUNTIF(InputData!N:N,E196))</f>
        <v>1048575</v>
      </c>
      <c r="K196" s="145" t="e">
        <f>IF($B196="","",VLOOKUP($B196,Baseline!A$2:F$101,4,FALSE))</f>
        <v>#N/A</v>
      </c>
      <c r="L196" s="58">
        <f t="array" ref="L196">IF($A196="","",MAX(IF(InputData!$N$2:$N$5001=$E196,InputData!W$2:W$5001)))</f>
        <v>0</v>
      </c>
      <c r="M196" s="58">
        <f t="array" ref="M196">IF($A196="","",MAX(IF(InputData!$N$2:$N$5001=$E196,InputData!X$2:X$5001)))</f>
        <v>0</v>
      </c>
      <c r="N196" s="58">
        <f t="array" ref="N196">IF($A196="","",MAX(IF(InputData!$N$2:$N$5001=$E196,InputData!Y$2:Y$5001)))</f>
        <v>0</v>
      </c>
      <c r="O196" s="58">
        <f t="array" ref="O196">IF($A196="","",MAX(IF(InputData!$N$2:$N$5001=$E196,InputData!Z$2:Z$5001)))</f>
        <v>0</v>
      </c>
      <c r="P196" s="146">
        <f t="shared" si="13"/>
        <v>0</v>
      </c>
      <c r="Q196" s="163" t="e">
        <f>IF($B196="","",VLOOKUP($B196,Baseline!A$2:F$101,5,FALSE))</f>
        <v>#N/A</v>
      </c>
      <c r="R196" s="6">
        <f t="array" ref="R196">IF($A196="","",SUM(IF(InputData!$N$2:$N$5001=$E196,InputData!$Q$2:$Q$5001))/COUNTIF(InputData!$N$2:$N$5001,$E196))</f>
        <v>0</v>
      </c>
      <c r="S196" s="6">
        <f t="array" ref="S196">IF($A196="","",IF(ISERROR(STDEV(IF(InputData!$N$2:$N$5001=$E196,InputData!$Q$2:$Q$5001))),"",STDEV(IF(InputData!$N$2:$N$5001=$E196,InputData!$Q$2:$Q$5001))))</f>
        <v>0</v>
      </c>
      <c r="T196" s="164">
        <f t="array" ref="T196">IF($A196="","",IF(ISERROR(STDEV(IF(InputData!$G$2:$G$5001=$H196,InputData!$Q$2:$Q$5001))),"",STDEV(IF(InputData!$G$2:$G$5001=$H196,InputData!$Q$2:$Q$5001))))</f>
        <v>0</v>
      </c>
      <c r="U196" s="172" t="e">
        <f>IF($B196="","",VLOOKUP($B196,Baseline!A$2:F$101,6,FALSE))</f>
        <v>#N/A</v>
      </c>
      <c r="V196" s="66">
        <f>IF($A196="","",IF(ISERROR(INDEX(InputData!$R:$R,MATCH(CONCATENATE($E196,"-1"),InputData!$AA:$AA,0)))=TRUE,0,INDEX(InputData!$R:$R,MATCH(CONCATENATE($E196,"-1"),InputData!$AA:$AA,0))))</f>
        <v>0</v>
      </c>
      <c r="W196" s="66">
        <f>IF($A196="","",IF(ISERROR(INDEX(InputData!$R:$R,MATCH(CONCATENATE($E196,"-2"),InputData!$AA:$AA,0)))=TRUE,0,INDEX(InputData!$R:$R,MATCH(CONCATENATE($E196,"-2"),InputData!$AA:$AA,0))))</f>
        <v>0</v>
      </c>
      <c r="X196" s="66">
        <f>IF($A196="","",IF(ISERROR(INDEX(InputData!$R:$R,MATCH(CONCATENATE($E196,"-3"),InputData!$AA:$AA,0)))=TRUE,0,INDEX(InputData!$R:$R,MATCH(CONCATENATE($E196,"-3"),InputData!$AA:$AA,0))))</f>
        <v>0</v>
      </c>
      <c r="Y196" s="66">
        <f>IF($A196="","",IF(ISERROR(INDEX(InputData!$R:$R,MATCH(CONCATENATE($E196,"-4"),InputData!$AA:$AA,0)))=TRUE,0,INDEX(InputData!$R:$R,MATCH(CONCATENATE($E196,"-4"),InputData!$AA:$AA,0))))</f>
        <v>0</v>
      </c>
      <c r="Z196" s="66">
        <f>IF($A196="","",IF(ISERROR(INDEX(InputData!$R:$R,MATCH(CONCATENATE($E196,"-5"),InputData!$AA:$AA,0)))=TRUE,0,INDEX(InputData!$R:$R,MATCH(CONCATENATE($E196,"-5"),InputData!$AA:$AA,0))))</f>
        <v>0</v>
      </c>
      <c r="AA196" s="66">
        <f>IF($A196="","",IF(ISERROR(INDEX(InputData!$R:$R,MATCH(CONCATENATE($E196,"-6"),InputData!$AA:$AA,0)))=TRUE,0,INDEX(InputData!$R:$R,MATCH(CONCATENATE($E196,"-6"),InputData!$AA:$AA,0))))</f>
        <v>0</v>
      </c>
      <c r="AB196" s="66">
        <f>IF($A196="","",IF(ISERROR(INDEX(InputData!$R:$R,MATCH(CONCATENATE($E196,"-7"),InputData!$AA:$AA,0)))=TRUE,0,INDEX(InputData!$R:$R,MATCH(CONCATENATE($E196,"-7"),InputData!$AA:$AA,0))))</f>
        <v>0</v>
      </c>
      <c r="AC196" s="66">
        <f>IF($A196="","",IF(ISERROR(INDEX(InputData!$R:$R,MATCH(CONCATENATE($E196,"-8"),InputData!$AA:$AA,0)))=TRUE,0,INDEX(InputData!$R:$R,MATCH(CONCATENATE($E196,"-8"),InputData!$AA:$AA,0))))</f>
        <v>0</v>
      </c>
      <c r="AD196" s="66">
        <f>IF($A196="","",IF(ISERROR(INDEX(InputData!$R:$R,MATCH(CONCATENATE($E196,"-9"),InputData!$AA:$AA,0)))=TRUE,0,INDEX(InputData!$R:$R,MATCH(CONCATENATE($E196,"-9"),InputData!$AA:$AA,0))))</f>
        <v>0</v>
      </c>
      <c r="AE196" s="66">
        <f>IF($A196="","",IF(ISERROR(INDEX(InputData!$R:$R,MATCH(CONCATENATE($E196,"-10"),InputData!$AA:$AA,0)))=TRUE,0,INDEX(InputData!$R:$R,MATCH(CONCATENATE($E196,"-10"),InputData!$AA:$AA,0))))</f>
        <v>0</v>
      </c>
      <c r="AF196" s="173">
        <f t="shared" si="14"/>
        <v>0</v>
      </c>
      <c r="AG196" s="168">
        <f t="shared" si="15"/>
        <v>0</v>
      </c>
    </row>
    <row r="197" spans="1:33" x14ac:dyDescent="0.25">
      <c r="A197" s="179" t="b">
        <f>IF(A196&lt;MAX(InputData!D:D),A196+1,IF(OR(A196="",A196=MAX(InputData!D:D)),""))</f>
        <v>0</v>
      </c>
      <c r="B197" s="4" t="e">
        <f>IF(A197="","",INDEX(InputData!K:K,MATCH($E197,InputData!$N:$N,0)))</f>
        <v>#N/A</v>
      </c>
      <c r="C197" s="3" t="e">
        <f>IF(A197="","",INDEX(InputData!L:L,MATCH($E197,InputData!$N:$N,0)))</f>
        <v>#N/A</v>
      </c>
      <c r="D197" s="3" t="e">
        <f>IF(A197="","",INDEX(InputData!M:M,MATCH($E197,InputData!$N:$N,0)))</f>
        <v>#N/A</v>
      </c>
      <c r="E197" s="3" t="str">
        <f>IF(A197="","",IF(ISERROR(VLOOKUP(A197,InputData!$D$2:$N$5001,11,FALSE))=TRUE,"",VLOOKUP(A197,InputData!$D$2:$N$5001,11,FALSE)))</f>
        <v/>
      </c>
      <c r="F197" s="58" t="str">
        <f>IF(H197="","",1*ISERROR(VLOOKUP(H197,H$1:H196,1,FALSE)))</f>
        <v/>
      </c>
      <c r="G197" s="58" t="str">
        <f>IF(F197=0,0,IF(F197="","",SUM(F$2:F197)))</f>
        <v/>
      </c>
      <c r="H197" s="144" t="str">
        <f t="shared" si="12"/>
        <v/>
      </c>
      <c r="I197" s="3">
        <f t="array" ref="I197">IF(A197="","",MAX(IF(InputData!$N$2:$N$5001=E197,InputData!$O$2:$O$5001)))</f>
        <v>0</v>
      </c>
      <c r="J197" s="146">
        <f>IF(A197="","",COUNTIF(InputData!N:N,E197))</f>
        <v>1048575</v>
      </c>
      <c r="K197" s="145" t="e">
        <f>IF($B197="","",VLOOKUP($B197,Baseline!A$2:F$101,4,FALSE))</f>
        <v>#N/A</v>
      </c>
      <c r="L197" s="58">
        <f t="array" ref="L197">IF($A197="","",MAX(IF(InputData!$N$2:$N$5001=$E197,InputData!W$2:W$5001)))</f>
        <v>0</v>
      </c>
      <c r="M197" s="58">
        <f t="array" ref="M197">IF($A197="","",MAX(IF(InputData!$N$2:$N$5001=$E197,InputData!X$2:X$5001)))</f>
        <v>0</v>
      </c>
      <c r="N197" s="58">
        <f t="array" ref="N197">IF($A197="","",MAX(IF(InputData!$N$2:$N$5001=$E197,InputData!Y$2:Y$5001)))</f>
        <v>0</v>
      </c>
      <c r="O197" s="58">
        <f t="array" ref="O197">IF($A197="","",MAX(IF(InputData!$N$2:$N$5001=$E197,InputData!Z$2:Z$5001)))</f>
        <v>0</v>
      </c>
      <c r="P197" s="146">
        <f t="shared" si="13"/>
        <v>0</v>
      </c>
      <c r="Q197" s="163" t="e">
        <f>IF($B197="","",VLOOKUP($B197,Baseline!A$2:F$101,5,FALSE))</f>
        <v>#N/A</v>
      </c>
      <c r="R197" s="6">
        <f t="array" ref="R197">IF($A197="","",SUM(IF(InputData!$N$2:$N$5001=$E197,InputData!$Q$2:$Q$5001))/COUNTIF(InputData!$N$2:$N$5001,$E197))</f>
        <v>0</v>
      </c>
      <c r="S197" s="6">
        <f t="array" ref="S197">IF($A197="","",IF(ISERROR(STDEV(IF(InputData!$N$2:$N$5001=$E197,InputData!$Q$2:$Q$5001))),"",STDEV(IF(InputData!$N$2:$N$5001=$E197,InputData!$Q$2:$Q$5001))))</f>
        <v>0</v>
      </c>
      <c r="T197" s="164">
        <f t="array" ref="T197">IF($A197="","",IF(ISERROR(STDEV(IF(InputData!$G$2:$G$5001=$H197,InputData!$Q$2:$Q$5001))),"",STDEV(IF(InputData!$G$2:$G$5001=$H197,InputData!$Q$2:$Q$5001))))</f>
        <v>0</v>
      </c>
      <c r="U197" s="172" t="e">
        <f>IF($B197="","",VLOOKUP($B197,Baseline!A$2:F$101,6,FALSE))</f>
        <v>#N/A</v>
      </c>
      <c r="V197" s="66">
        <f>IF($A197="","",IF(ISERROR(INDEX(InputData!$R:$R,MATCH(CONCATENATE($E197,"-1"),InputData!$AA:$AA,0)))=TRUE,0,INDEX(InputData!$R:$R,MATCH(CONCATENATE($E197,"-1"),InputData!$AA:$AA,0))))</f>
        <v>0</v>
      </c>
      <c r="W197" s="66">
        <f>IF($A197="","",IF(ISERROR(INDEX(InputData!$R:$R,MATCH(CONCATENATE($E197,"-2"),InputData!$AA:$AA,0)))=TRUE,0,INDEX(InputData!$R:$R,MATCH(CONCATENATE($E197,"-2"),InputData!$AA:$AA,0))))</f>
        <v>0</v>
      </c>
      <c r="X197" s="66">
        <f>IF($A197="","",IF(ISERROR(INDEX(InputData!$R:$R,MATCH(CONCATENATE($E197,"-3"),InputData!$AA:$AA,0)))=TRUE,0,INDEX(InputData!$R:$R,MATCH(CONCATENATE($E197,"-3"),InputData!$AA:$AA,0))))</f>
        <v>0</v>
      </c>
      <c r="Y197" s="66">
        <f>IF($A197="","",IF(ISERROR(INDEX(InputData!$R:$R,MATCH(CONCATENATE($E197,"-4"),InputData!$AA:$AA,0)))=TRUE,0,INDEX(InputData!$R:$R,MATCH(CONCATENATE($E197,"-4"),InputData!$AA:$AA,0))))</f>
        <v>0</v>
      </c>
      <c r="Z197" s="66">
        <f>IF($A197="","",IF(ISERROR(INDEX(InputData!$R:$R,MATCH(CONCATENATE($E197,"-5"),InputData!$AA:$AA,0)))=TRUE,0,INDEX(InputData!$R:$R,MATCH(CONCATENATE($E197,"-5"),InputData!$AA:$AA,0))))</f>
        <v>0</v>
      </c>
      <c r="AA197" s="66">
        <f>IF($A197="","",IF(ISERROR(INDEX(InputData!$R:$R,MATCH(CONCATENATE($E197,"-6"),InputData!$AA:$AA,0)))=TRUE,0,INDEX(InputData!$R:$R,MATCH(CONCATENATE($E197,"-6"),InputData!$AA:$AA,0))))</f>
        <v>0</v>
      </c>
      <c r="AB197" s="66">
        <f>IF($A197="","",IF(ISERROR(INDEX(InputData!$R:$R,MATCH(CONCATENATE($E197,"-7"),InputData!$AA:$AA,0)))=TRUE,0,INDEX(InputData!$R:$R,MATCH(CONCATENATE($E197,"-7"),InputData!$AA:$AA,0))))</f>
        <v>0</v>
      </c>
      <c r="AC197" s="66">
        <f>IF($A197="","",IF(ISERROR(INDEX(InputData!$R:$R,MATCH(CONCATENATE($E197,"-8"),InputData!$AA:$AA,0)))=TRUE,0,INDEX(InputData!$R:$R,MATCH(CONCATENATE($E197,"-8"),InputData!$AA:$AA,0))))</f>
        <v>0</v>
      </c>
      <c r="AD197" s="66">
        <f>IF($A197="","",IF(ISERROR(INDEX(InputData!$R:$R,MATCH(CONCATENATE($E197,"-9"),InputData!$AA:$AA,0)))=TRUE,0,INDEX(InputData!$R:$R,MATCH(CONCATENATE($E197,"-9"),InputData!$AA:$AA,0))))</f>
        <v>0</v>
      </c>
      <c r="AE197" s="66">
        <f>IF($A197="","",IF(ISERROR(INDEX(InputData!$R:$R,MATCH(CONCATENATE($E197,"-10"),InputData!$AA:$AA,0)))=TRUE,0,INDEX(InputData!$R:$R,MATCH(CONCATENATE($E197,"-10"),InputData!$AA:$AA,0))))</f>
        <v>0</v>
      </c>
      <c r="AF197" s="173">
        <f t="shared" si="14"/>
        <v>0</v>
      </c>
      <c r="AG197" s="168">
        <f t="shared" si="15"/>
        <v>0</v>
      </c>
    </row>
    <row r="198" spans="1:33" x14ac:dyDescent="0.25">
      <c r="A198" s="179" t="b">
        <f>IF(A197&lt;MAX(InputData!D:D),A197+1,IF(OR(A197="",A197=MAX(InputData!D:D)),""))</f>
        <v>0</v>
      </c>
      <c r="B198" s="4" t="e">
        <f>IF(A198="","",INDEX(InputData!K:K,MATCH($E198,InputData!$N:$N,0)))</f>
        <v>#N/A</v>
      </c>
      <c r="C198" s="3" t="e">
        <f>IF(A198="","",INDEX(InputData!L:L,MATCH($E198,InputData!$N:$N,0)))</f>
        <v>#N/A</v>
      </c>
      <c r="D198" s="3" t="e">
        <f>IF(A198="","",INDEX(InputData!M:M,MATCH($E198,InputData!$N:$N,0)))</f>
        <v>#N/A</v>
      </c>
      <c r="E198" s="3" t="str">
        <f>IF(A198="","",IF(ISERROR(VLOOKUP(A198,InputData!$D$2:$N$5001,11,FALSE))=TRUE,"",VLOOKUP(A198,InputData!$D$2:$N$5001,11,FALSE)))</f>
        <v/>
      </c>
      <c r="F198" s="58" t="str">
        <f>IF(H198="","",1*ISERROR(VLOOKUP(H198,H$1:H197,1,FALSE)))</f>
        <v/>
      </c>
      <c r="G198" s="58" t="str">
        <f>IF(F198=0,0,IF(F198="","",SUM(F$2:F198)))</f>
        <v/>
      </c>
      <c r="H198" s="144" t="str">
        <f t="shared" si="12"/>
        <v/>
      </c>
      <c r="I198" s="3">
        <f t="array" ref="I198">IF(A198="","",MAX(IF(InputData!$N$2:$N$5001=E198,InputData!$O$2:$O$5001)))</f>
        <v>0</v>
      </c>
      <c r="J198" s="146">
        <f>IF(A198="","",COUNTIF(InputData!N:N,E198))</f>
        <v>1048575</v>
      </c>
      <c r="K198" s="145" t="e">
        <f>IF($B198="","",VLOOKUP($B198,Baseline!A$2:F$101,4,FALSE))</f>
        <v>#N/A</v>
      </c>
      <c r="L198" s="58">
        <f t="array" ref="L198">IF($A198="","",MAX(IF(InputData!$N$2:$N$5001=$E198,InputData!W$2:W$5001)))</f>
        <v>0</v>
      </c>
      <c r="M198" s="58">
        <f t="array" ref="M198">IF($A198="","",MAX(IF(InputData!$N$2:$N$5001=$E198,InputData!X$2:X$5001)))</f>
        <v>0</v>
      </c>
      <c r="N198" s="58">
        <f t="array" ref="N198">IF($A198="","",MAX(IF(InputData!$N$2:$N$5001=$E198,InputData!Y$2:Y$5001)))</f>
        <v>0</v>
      </c>
      <c r="O198" s="58">
        <f t="array" ref="O198">IF($A198="","",MAX(IF(InputData!$N$2:$N$5001=$E198,InputData!Z$2:Z$5001)))</f>
        <v>0</v>
      </c>
      <c r="P198" s="146">
        <f t="shared" si="13"/>
        <v>0</v>
      </c>
      <c r="Q198" s="163" t="e">
        <f>IF($B198="","",VLOOKUP($B198,Baseline!A$2:F$101,5,FALSE))</f>
        <v>#N/A</v>
      </c>
      <c r="R198" s="6">
        <f t="array" ref="R198">IF($A198="","",SUM(IF(InputData!$N$2:$N$5001=$E198,InputData!$Q$2:$Q$5001))/COUNTIF(InputData!$N$2:$N$5001,$E198))</f>
        <v>0</v>
      </c>
      <c r="S198" s="6">
        <f t="array" ref="S198">IF($A198="","",IF(ISERROR(STDEV(IF(InputData!$N$2:$N$5001=$E198,InputData!$Q$2:$Q$5001))),"",STDEV(IF(InputData!$N$2:$N$5001=$E198,InputData!$Q$2:$Q$5001))))</f>
        <v>0</v>
      </c>
      <c r="T198" s="164">
        <f t="array" ref="T198">IF($A198="","",IF(ISERROR(STDEV(IF(InputData!$G$2:$G$5001=$H198,InputData!$Q$2:$Q$5001))),"",STDEV(IF(InputData!$G$2:$G$5001=$H198,InputData!$Q$2:$Q$5001))))</f>
        <v>0</v>
      </c>
      <c r="U198" s="172" t="e">
        <f>IF($B198="","",VLOOKUP($B198,Baseline!A$2:F$101,6,FALSE))</f>
        <v>#N/A</v>
      </c>
      <c r="V198" s="66">
        <f>IF($A198="","",IF(ISERROR(INDEX(InputData!$R:$R,MATCH(CONCATENATE($E198,"-1"),InputData!$AA:$AA,0)))=TRUE,0,INDEX(InputData!$R:$R,MATCH(CONCATENATE($E198,"-1"),InputData!$AA:$AA,0))))</f>
        <v>0</v>
      </c>
      <c r="W198" s="66">
        <f>IF($A198="","",IF(ISERROR(INDEX(InputData!$R:$R,MATCH(CONCATENATE($E198,"-2"),InputData!$AA:$AA,0)))=TRUE,0,INDEX(InputData!$R:$R,MATCH(CONCATENATE($E198,"-2"),InputData!$AA:$AA,0))))</f>
        <v>0</v>
      </c>
      <c r="X198" s="66">
        <f>IF($A198="","",IF(ISERROR(INDEX(InputData!$R:$R,MATCH(CONCATENATE($E198,"-3"),InputData!$AA:$AA,0)))=TRUE,0,INDEX(InputData!$R:$R,MATCH(CONCATENATE($E198,"-3"),InputData!$AA:$AA,0))))</f>
        <v>0</v>
      </c>
      <c r="Y198" s="66">
        <f>IF($A198="","",IF(ISERROR(INDEX(InputData!$R:$R,MATCH(CONCATENATE($E198,"-4"),InputData!$AA:$AA,0)))=TRUE,0,INDEX(InputData!$R:$R,MATCH(CONCATENATE($E198,"-4"),InputData!$AA:$AA,0))))</f>
        <v>0</v>
      </c>
      <c r="Z198" s="66">
        <f>IF($A198="","",IF(ISERROR(INDEX(InputData!$R:$R,MATCH(CONCATENATE($E198,"-5"),InputData!$AA:$AA,0)))=TRUE,0,INDEX(InputData!$R:$R,MATCH(CONCATENATE($E198,"-5"),InputData!$AA:$AA,0))))</f>
        <v>0</v>
      </c>
      <c r="AA198" s="66">
        <f>IF($A198="","",IF(ISERROR(INDEX(InputData!$R:$R,MATCH(CONCATENATE($E198,"-6"),InputData!$AA:$AA,0)))=TRUE,0,INDEX(InputData!$R:$R,MATCH(CONCATENATE($E198,"-6"),InputData!$AA:$AA,0))))</f>
        <v>0</v>
      </c>
      <c r="AB198" s="66">
        <f>IF($A198="","",IF(ISERROR(INDEX(InputData!$R:$R,MATCH(CONCATENATE($E198,"-7"),InputData!$AA:$AA,0)))=TRUE,0,INDEX(InputData!$R:$R,MATCH(CONCATENATE($E198,"-7"),InputData!$AA:$AA,0))))</f>
        <v>0</v>
      </c>
      <c r="AC198" s="66">
        <f>IF($A198="","",IF(ISERROR(INDEX(InputData!$R:$R,MATCH(CONCATENATE($E198,"-8"),InputData!$AA:$AA,0)))=TRUE,0,INDEX(InputData!$R:$R,MATCH(CONCATENATE($E198,"-8"),InputData!$AA:$AA,0))))</f>
        <v>0</v>
      </c>
      <c r="AD198" s="66">
        <f>IF($A198="","",IF(ISERROR(INDEX(InputData!$R:$R,MATCH(CONCATENATE($E198,"-9"),InputData!$AA:$AA,0)))=TRUE,0,INDEX(InputData!$R:$R,MATCH(CONCATENATE($E198,"-9"),InputData!$AA:$AA,0))))</f>
        <v>0</v>
      </c>
      <c r="AE198" s="66">
        <f>IF($A198="","",IF(ISERROR(INDEX(InputData!$R:$R,MATCH(CONCATENATE($E198,"-10"),InputData!$AA:$AA,0)))=TRUE,0,INDEX(InputData!$R:$R,MATCH(CONCATENATE($E198,"-10"),InputData!$AA:$AA,0))))</f>
        <v>0</v>
      </c>
      <c r="AF198" s="173">
        <f t="shared" si="14"/>
        <v>0</v>
      </c>
      <c r="AG198" s="168">
        <f t="shared" si="15"/>
        <v>0</v>
      </c>
    </row>
    <row r="199" spans="1:33" x14ac:dyDescent="0.25">
      <c r="A199" s="179" t="b">
        <f>IF(A198&lt;MAX(InputData!D:D),A198+1,IF(OR(A198="",A198=MAX(InputData!D:D)),""))</f>
        <v>0</v>
      </c>
      <c r="B199" s="4" t="e">
        <f>IF(A199="","",INDEX(InputData!K:K,MATCH($E199,InputData!$N:$N,0)))</f>
        <v>#N/A</v>
      </c>
      <c r="C199" s="3" t="e">
        <f>IF(A199="","",INDEX(InputData!L:L,MATCH($E199,InputData!$N:$N,0)))</f>
        <v>#N/A</v>
      </c>
      <c r="D199" s="3" t="e">
        <f>IF(A199="","",INDEX(InputData!M:M,MATCH($E199,InputData!$N:$N,0)))</f>
        <v>#N/A</v>
      </c>
      <c r="E199" s="3" t="str">
        <f>IF(A199="","",IF(ISERROR(VLOOKUP(A199,InputData!$D$2:$N$5001,11,FALSE))=TRUE,"",VLOOKUP(A199,InputData!$D$2:$N$5001,11,FALSE)))</f>
        <v/>
      </c>
      <c r="F199" s="58" t="str">
        <f>IF(H199="","",1*ISERROR(VLOOKUP(H199,H$1:H198,1,FALSE)))</f>
        <v/>
      </c>
      <c r="G199" s="58" t="str">
        <f>IF(F199=0,0,IF(F199="","",SUM(F$2:F199)))</f>
        <v/>
      </c>
      <c r="H199" s="144" t="str">
        <f t="shared" si="12"/>
        <v/>
      </c>
      <c r="I199" s="3">
        <f t="array" ref="I199">IF(A199="","",MAX(IF(InputData!$N$2:$N$5001=E199,InputData!$O$2:$O$5001)))</f>
        <v>0</v>
      </c>
      <c r="J199" s="146">
        <f>IF(A199="","",COUNTIF(InputData!N:N,E199))</f>
        <v>1048575</v>
      </c>
      <c r="K199" s="145" t="e">
        <f>IF($B199="","",VLOOKUP($B199,Baseline!A$2:F$101,4,FALSE))</f>
        <v>#N/A</v>
      </c>
      <c r="L199" s="58">
        <f t="array" ref="L199">IF($A199="","",MAX(IF(InputData!$N$2:$N$5001=$E199,InputData!W$2:W$5001)))</f>
        <v>0</v>
      </c>
      <c r="M199" s="58">
        <f t="array" ref="M199">IF($A199="","",MAX(IF(InputData!$N$2:$N$5001=$E199,InputData!X$2:X$5001)))</f>
        <v>0</v>
      </c>
      <c r="N199" s="58">
        <f t="array" ref="N199">IF($A199="","",MAX(IF(InputData!$N$2:$N$5001=$E199,InputData!Y$2:Y$5001)))</f>
        <v>0</v>
      </c>
      <c r="O199" s="58">
        <f t="array" ref="O199">IF($A199="","",MAX(IF(InputData!$N$2:$N$5001=$E199,InputData!Z$2:Z$5001)))</f>
        <v>0</v>
      </c>
      <c r="P199" s="146">
        <f t="shared" si="13"/>
        <v>0</v>
      </c>
      <c r="Q199" s="163" t="e">
        <f>IF($B199="","",VLOOKUP($B199,Baseline!A$2:F$101,5,FALSE))</f>
        <v>#N/A</v>
      </c>
      <c r="R199" s="6">
        <f t="array" ref="R199">IF($A199="","",SUM(IF(InputData!$N$2:$N$5001=$E199,InputData!$Q$2:$Q$5001))/COUNTIF(InputData!$N$2:$N$5001,$E199))</f>
        <v>0</v>
      </c>
      <c r="S199" s="6">
        <f t="array" ref="S199">IF($A199="","",IF(ISERROR(STDEV(IF(InputData!$N$2:$N$5001=$E199,InputData!$Q$2:$Q$5001))),"",STDEV(IF(InputData!$N$2:$N$5001=$E199,InputData!$Q$2:$Q$5001))))</f>
        <v>0</v>
      </c>
      <c r="T199" s="164">
        <f t="array" ref="T199">IF($A199="","",IF(ISERROR(STDEV(IF(InputData!$G$2:$G$5001=$H199,InputData!$Q$2:$Q$5001))),"",STDEV(IF(InputData!$G$2:$G$5001=$H199,InputData!$Q$2:$Q$5001))))</f>
        <v>0</v>
      </c>
      <c r="U199" s="172" t="e">
        <f>IF($B199="","",VLOOKUP($B199,Baseline!A$2:F$101,6,FALSE))</f>
        <v>#N/A</v>
      </c>
      <c r="V199" s="66">
        <f>IF($A199="","",IF(ISERROR(INDEX(InputData!$R:$R,MATCH(CONCATENATE($E199,"-1"),InputData!$AA:$AA,0)))=TRUE,0,INDEX(InputData!$R:$R,MATCH(CONCATENATE($E199,"-1"),InputData!$AA:$AA,0))))</f>
        <v>0</v>
      </c>
      <c r="W199" s="66">
        <f>IF($A199="","",IF(ISERROR(INDEX(InputData!$R:$R,MATCH(CONCATENATE($E199,"-2"),InputData!$AA:$AA,0)))=TRUE,0,INDEX(InputData!$R:$R,MATCH(CONCATENATE($E199,"-2"),InputData!$AA:$AA,0))))</f>
        <v>0</v>
      </c>
      <c r="X199" s="66">
        <f>IF($A199="","",IF(ISERROR(INDEX(InputData!$R:$R,MATCH(CONCATENATE($E199,"-3"),InputData!$AA:$AA,0)))=TRUE,0,INDEX(InputData!$R:$R,MATCH(CONCATENATE($E199,"-3"),InputData!$AA:$AA,0))))</f>
        <v>0</v>
      </c>
      <c r="Y199" s="66">
        <f>IF($A199="","",IF(ISERROR(INDEX(InputData!$R:$R,MATCH(CONCATENATE($E199,"-4"),InputData!$AA:$AA,0)))=TRUE,0,INDEX(InputData!$R:$R,MATCH(CONCATENATE($E199,"-4"),InputData!$AA:$AA,0))))</f>
        <v>0</v>
      </c>
      <c r="Z199" s="66">
        <f>IF($A199="","",IF(ISERROR(INDEX(InputData!$R:$R,MATCH(CONCATENATE($E199,"-5"),InputData!$AA:$AA,0)))=TRUE,0,INDEX(InputData!$R:$R,MATCH(CONCATENATE($E199,"-5"),InputData!$AA:$AA,0))))</f>
        <v>0</v>
      </c>
      <c r="AA199" s="66">
        <f>IF($A199="","",IF(ISERROR(INDEX(InputData!$R:$R,MATCH(CONCATENATE($E199,"-6"),InputData!$AA:$AA,0)))=TRUE,0,INDEX(InputData!$R:$R,MATCH(CONCATENATE($E199,"-6"),InputData!$AA:$AA,0))))</f>
        <v>0</v>
      </c>
      <c r="AB199" s="66">
        <f>IF($A199="","",IF(ISERROR(INDEX(InputData!$R:$R,MATCH(CONCATENATE($E199,"-7"),InputData!$AA:$AA,0)))=TRUE,0,INDEX(InputData!$R:$R,MATCH(CONCATENATE($E199,"-7"),InputData!$AA:$AA,0))))</f>
        <v>0</v>
      </c>
      <c r="AC199" s="66">
        <f>IF($A199="","",IF(ISERROR(INDEX(InputData!$R:$R,MATCH(CONCATENATE($E199,"-8"),InputData!$AA:$AA,0)))=TRUE,0,INDEX(InputData!$R:$R,MATCH(CONCATENATE($E199,"-8"),InputData!$AA:$AA,0))))</f>
        <v>0</v>
      </c>
      <c r="AD199" s="66">
        <f>IF($A199="","",IF(ISERROR(INDEX(InputData!$R:$R,MATCH(CONCATENATE($E199,"-9"),InputData!$AA:$AA,0)))=TRUE,0,INDEX(InputData!$R:$R,MATCH(CONCATENATE($E199,"-9"),InputData!$AA:$AA,0))))</f>
        <v>0</v>
      </c>
      <c r="AE199" s="66">
        <f>IF($A199="","",IF(ISERROR(INDEX(InputData!$R:$R,MATCH(CONCATENATE($E199,"-10"),InputData!$AA:$AA,0)))=TRUE,0,INDEX(InputData!$R:$R,MATCH(CONCATENATE($E199,"-10"),InputData!$AA:$AA,0))))</f>
        <v>0</v>
      </c>
      <c r="AF199" s="173">
        <f t="shared" si="14"/>
        <v>0</v>
      </c>
      <c r="AG199" s="168">
        <f t="shared" si="15"/>
        <v>0</v>
      </c>
    </row>
    <row r="200" spans="1:33" x14ac:dyDescent="0.25">
      <c r="A200" s="179" t="b">
        <f>IF(A199&lt;MAX(InputData!D:D),A199+1,IF(OR(A199="",A199=MAX(InputData!D:D)),""))</f>
        <v>0</v>
      </c>
      <c r="B200" s="4" t="e">
        <f>IF(A200="","",INDEX(InputData!K:K,MATCH($E200,InputData!$N:$N,0)))</f>
        <v>#N/A</v>
      </c>
      <c r="C200" s="3" t="e">
        <f>IF(A200="","",INDEX(InputData!L:L,MATCH($E200,InputData!$N:$N,0)))</f>
        <v>#N/A</v>
      </c>
      <c r="D200" s="3" t="e">
        <f>IF(A200="","",INDEX(InputData!M:M,MATCH($E200,InputData!$N:$N,0)))</f>
        <v>#N/A</v>
      </c>
      <c r="E200" s="3" t="str">
        <f>IF(A200="","",IF(ISERROR(VLOOKUP(A200,InputData!$D$2:$N$5001,11,FALSE))=TRUE,"",VLOOKUP(A200,InputData!$D$2:$N$5001,11,FALSE)))</f>
        <v/>
      </c>
      <c r="F200" s="58" t="str">
        <f>IF(H200="","",1*ISERROR(VLOOKUP(H200,H$1:H199,1,FALSE)))</f>
        <v/>
      </c>
      <c r="G200" s="58" t="str">
        <f>IF(F200=0,0,IF(F200="","",SUM(F$2:F200)))</f>
        <v/>
      </c>
      <c r="H200" s="144" t="str">
        <f t="shared" si="12"/>
        <v/>
      </c>
      <c r="I200" s="3">
        <f t="array" ref="I200">IF(A200="","",MAX(IF(InputData!$N$2:$N$5001=E200,InputData!$O$2:$O$5001)))</f>
        <v>0</v>
      </c>
      <c r="J200" s="146">
        <f>IF(A200="","",COUNTIF(InputData!N:N,E200))</f>
        <v>1048575</v>
      </c>
      <c r="K200" s="145" t="e">
        <f>IF($B200="","",VLOOKUP($B200,Baseline!A$2:F$101,4,FALSE))</f>
        <v>#N/A</v>
      </c>
      <c r="L200" s="58">
        <f t="array" ref="L200">IF($A200="","",MAX(IF(InputData!$N$2:$N$5001=$E200,InputData!W$2:W$5001)))</f>
        <v>0</v>
      </c>
      <c r="M200" s="58">
        <f t="array" ref="M200">IF($A200="","",MAX(IF(InputData!$N$2:$N$5001=$E200,InputData!X$2:X$5001)))</f>
        <v>0</v>
      </c>
      <c r="N200" s="58">
        <f t="array" ref="N200">IF($A200="","",MAX(IF(InputData!$N$2:$N$5001=$E200,InputData!Y$2:Y$5001)))</f>
        <v>0</v>
      </c>
      <c r="O200" s="58">
        <f t="array" ref="O200">IF($A200="","",MAX(IF(InputData!$N$2:$N$5001=$E200,InputData!Z$2:Z$5001)))</f>
        <v>0</v>
      </c>
      <c r="P200" s="146">
        <f t="shared" si="13"/>
        <v>0</v>
      </c>
      <c r="Q200" s="163" t="e">
        <f>IF($B200="","",VLOOKUP($B200,Baseline!A$2:F$101,5,FALSE))</f>
        <v>#N/A</v>
      </c>
      <c r="R200" s="6">
        <f t="array" ref="R200">IF($A200="","",SUM(IF(InputData!$N$2:$N$5001=$E200,InputData!$Q$2:$Q$5001))/COUNTIF(InputData!$N$2:$N$5001,$E200))</f>
        <v>0</v>
      </c>
      <c r="S200" s="6">
        <f t="array" ref="S200">IF($A200="","",IF(ISERROR(STDEV(IF(InputData!$N$2:$N$5001=$E200,InputData!$Q$2:$Q$5001))),"",STDEV(IF(InputData!$N$2:$N$5001=$E200,InputData!$Q$2:$Q$5001))))</f>
        <v>0</v>
      </c>
      <c r="T200" s="164">
        <f t="array" ref="T200">IF($A200="","",IF(ISERROR(STDEV(IF(InputData!$G$2:$G$5001=$H200,InputData!$Q$2:$Q$5001))),"",STDEV(IF(InputData!$G$2:$G$5001=$H200,InputData!$Q$2:$Q$5001))))</f>
        <v>0</v>
      </c>
      <c r="U200" s="172" t="e">
        <f>IF($B200="","",VLOOKUP($B200,Baseline!A$2:F$101,6,FALSE))</f>
        <v>#N/A</v>
      </c>
      <c r="V200" s="66">
        <f>IF($A200="","",IF(ISERROR(INDEX(InputData!$R:$R,MATCH(CONCATENATE($E200,"-1"),InputData!$AA:$AA,0)))=TRUE,0,INDEX(InputData!$R:$R,MATCH(CONCATENATE($E200,"-1"),InputData!$AA:$AA,0))))</f>
        <v>0</v>
      </c>
      <c r="W200" s="66">
        <f>IF($A200="","",IF(ISERROR(INDEX(InputData!$R:$R,MATCH(CONCATENATE($E200,"-2"),InputData!$AA:$AA,0)))=TRUE,0,INDEX(InputData!$R:$R,MATCH(CONCATENATE($E200,"-2"),InputData!$AA:$AA,0))))</f>
        <v>0</v>
      </c>
      <c r="X200" s="66">
        <f>IF($A200="","",IF(ISERROR(INDEX(InputData!$R:$R,MATCH(CONCATENATE($E200,"-3"),InputData!$AA:$AA,0)))=TRUE,0,INDEX(InputData!$R:$R,MATCH(CONCATENATE($E200,"-3"),InputData!$AA:$AA,0))))</f>
        <v>0</v>
      </c>
      <c r="Y200" s="66">
        <f>IF($A200="","",IF(ISERROR(INDEX(InputData!$R:$R,MATCH(CONCATENATE($E200,"-4"),InputData!$AA:$AA,0)))=TRUE,0,INDEX(InputData!$R:$R,MATCH(CONCATENATE($E200,"-4"),InputData!$AA:$AA,0))))</f>
        <v>0</v>
      </c>
      <c r="Z200" s="66">
        <f>IF($A200="","",IF(ISERROR(INDEX(InputData!$R:$R,MATCH(CONCATENATE($E200,"-5"),InputData!$AA:$AA,0)))=TRUE,0,INDEX(InputData!$R:$R,MATCH(CONCATENATE($E200,"-5"),InputData!$AA:$AA,0))))</f>
        <v>0</v>
      </c>
      <c r="AA200" s="66">
        <f>IF($A200="","",IF(ISERROR(INDEX(InputData!$R:$R,MATCH(CONCATENATE($E200,"-6"),InputData!$AA:$AA,0)))=TRUE,0,INDEX(InputData!$R:$R,MATCH(CONCATENATE($E200,"-6"),InputData!$AA:$AA,0))))</f>
        <v>0</v>
      </c>
      <c r="AB200" s="66">
        <f>IF($A200="","",IF(ISERROR(INDEX(InputData!$R:$R,MATCH(CONCATENATE($E200,"-7"),InputData!$AA:$AA,0)))=TRUE,0,INDEX(InputData!$R:$R,MATCH(CONCATENATE($E200,"-7"),InputData!$AA:$AA,0))))</f>
        <v>0</v>
      </c>
      <c r="AC200" s="66">
        <f>IF($A200="","",IF(ISERROR(INDEX(InputData!$R:$R,MATCH(CONCATENATE($E200,"-8"),InputData!$AA:$AA,0)))=TRUE,0,INDEX(InputData!$R:$R,MATCH(CONCATENATE($E200,"-8"),InputData!$AA:$AA,0))))</f>
        <v>0</v>
      </c>
      <c r="AD200" s="66">
        <f>IF($A200="","",IF(ISERROR(INDEX(InputData!$R:$R,MATCH(CONCATENATE($E200,"-9"),InputData!$AA:$AA,0)))=TRUE,0,INDEX(InputData!$R:$R,MATCH(CONCATENATE($E200,"-9"),InputData!$AA:$AA,0))))</f>
        <v>0</v>
      </c>
      <c r="AE200" s="66">
        <f>IF($A200="","",IF(ISERROR(INDEX(InputData!$R:$R,MATCH(CONCATENATE($E200,"-10"),InputData!$AA:$AA,0)))=TRUE,0,INDEX(InputData!$R:$R,MATCH(CONCATENATE($E200,"-10"),InputData!$AA:$AA,0))))</f>
        <v>0</v>
      </c>
      <c r="AF200" s="173">
        <f t="shared" si="14"/>
        <v>0</v>
      </c>
      <c r="AG200" s="168">
        <f t="shared" si="15"/>
        <v>0</v>
      </c>
    </row>
    <row r="201" spans="1:33" x14ac:dyDescent="0.25">
      <c r="A201" s="179" t="b">
        <f>IF(A200&lt;MAX(InputData!D:D),A200+1,IF(OR(A200="",A200=MAX(InputData!D:D)),""))</f>
        <v>0</v>
      </c>
      <c r="B201" s="4" t="e">
        <f>IF(A201="","",INDEX(InputData!K:K,MATCH($E201,InputData!$N:$N,0)))</f>
        <v>#N/A</v>
      </c>
      <c r="C201" s="3" t="e">
        <f>IF(A201="","",INDEX(InputData!L:L,MATCH($E201,InputData!$N:$N,0)))</f>
        <v>#N/A</v>
      </c>
      <c r="D201" s="3" t="e">
        <f>IF(A201="","",INDEX(InputData!M:M,MATCH($E201,InputData!$N:$N,0)))</f>
        <v>#N/A</v>
      </c>
      <c r="E201" s="3" t="str">
        <f>IF(A201="","",IF(ISERROR(VLOOKUP(A201,InputData!$D$2:$N$5001,11,FALSE))=TRUE,"",VLOOKUP(A201,InputData!$D$2:$N$5001,11,FALSE)))</f>
        <v/>
      </c>
      <c r="F201" s="58" t="str">
        <f>IF(H201="","",1*ISERROR(VLOOKUP(H201,H$1:H200,1,FALSE)))</f>
        <v/>
      </c>
      <c r="G201" s="58" t="str">
        <f>IF(F201=0,0,IF(F201="","",SUM(F$2:F201)))</f>
        <v/>
      </c>
      <c r="H201" s="144" t="str">
        <f t="shared" si="12"/>
        <v/>
      </c>
      <c r="I201" s="3">
        <f t="array" ref="I201">IF(A201="","",MAX(IF(InputData!$N$2:$N$5001=E201,InputData!$O$2:$O$5001)))</f>
        <v>0</v>
      </c>
      <c r="J201" s="146">
        <f>IF(A201="","",COUNTIF(InputData!N:N,E201))</f>
        <v>1048575</v>
      </c>
      <c r="K201" s="145" t="e">
        <f>IF($B201="","",VLOOKUP($B201,Baseline!A$2:F$101,4,FALSE))</f>
        <v>#N/A</v>
      </c>
      <c r="L201" s="58">
        <f t="array" ref="L201">IF($A201="","",MAX(IF(InputData!$N$2:$N$5001=$E201,InputData!W$2:W$5001)))</f>
        <v>0</v>
      </c>
      <c r="M201" s="58">
        <f t="array" ref="M201">IF($A201="","",MAX(IF(InputData!$N$2:$N$5001=$E201,InputData!X$2:X$5001)))</f>
        <v>0</v>
      </c>
      <c r="N201" s="58">
        <f t="array" ref="N201">IF($A201="","",MAX(IF(InputData!$N$2:$N$5001=$E201,InputData!Y$2:Y$5001)))</f>
        <v>0</v>
      </c>
      <c r="O201" s="58">
        <f t="array" ref="O201">IF($A201="","",MAX(IF(InputData!$N$2:$N$5001=$E201,InputData!Z$2:Z$5001)))</f>
        <v>0</v>
      </c>
      <c r="P201" s="146">
        <f t="shared" si="13"/>
        <v>0</v>
      </c>
      <c r="Q201" s="163" t="e">
        <f>IF($B201="","",VLOOKUP($B201,Baseline!A$2:F$101,5,FALSE))</f>
        <v>#N/A</v>
      </c>
      <c r="R201" s="6">
        <f t="array" ref="R201">IF($A201="","",SUM(IF(InputData!$N$2:$N$5001=$E201,InputData!$Q$2:$Q$5001))/COUNTIF(InputData!$N$2:$N$5001,$E201))</f>
        <v>0</v>
      </c>
      <c r="S201" s="6">
        <f t="array" ref="S201">IF($A201="","",IF(ISERROR(STDEV(IF(InputData!$N$2:$N$5001=$E201,InputData!$Q$2:$Q$5001))),"",STDEV(IF(InputData!$N$2:$N$5001=$E201,InputData!$Q$2:$Q$5001))))</f>
        <v>0</v>
      </c>
      <c r="T201" s="164">
        <f t="array" ref="T201">IF($A201="","",IF(ISERROR(STDEV(IF(InputData!$G$2:$G$5001=$H201,InputData!$Q$2:$Q$5001))),"",STDEV(IF(InputData!$G$2:$G$5001=$H201,InputData!$Q$2:$Q$5001))))</f>
        <v>0</v>
      </c>
      <c r="U201" s="172" t="e">
        <f>IF($B201="","",VLOOKUP($B201,Baseline!A$2:F$101,6,FALSE))</f>
        <v>#N/A</v>
      </c>
      <c r="V201" s="66">
        <f>IF($A201="","",IF(ISERROR(INDEX(InputData!$R:$R,MATCH(CONCATENATE($E201,"-1"),InputData!$AA:$AA,0)))=TRUE,0,INDEX(InputData!$R:$R,MATCH(CONCATENATE($E201,"-1"),InputData!$AA:$AA,0))))</f>
        <v>0</v>
      </c>
      <c r="W201" s="66">
        <f>IF($A201="","",IF(ISERROR(INDEX(InputData!$R:$R,MATCH(CONCATENATE($E201,"-2"),InputData!$AA:$AA,0)))=TRUE,0,INDEX(InputData!$R:$R,MATCH(CONCATENATE($E201,"-2"),InputData!$AA:$AA,0))))</f>
        <v>0</v>
      </c>
      <c r="X201" s="66">
        <f>IF($A201="","",IF(ISERROR(INDEX(InputData!$R:$R,MATCH(CONCATENATE($E201,"-3"),InputData!$AA:$AA,0)))=TRUE,0,INDEX(InputData!$R:$R,MATCH(CONCATENATE($E201,"-3"),InputData!$AA:$AA,0))))</f>
        <v>0</v>
      </c>
      <c r="Y201" s="66">
        <f>IF($A201="","",IF(ISERROR(INDEX(InputData!$R:$R,MATCH(CONCATENATE($E201,"-4"),InputData!$AA:$AA,0)))=TRUE,0,INDEX(InputData!$R:$R,MATCH(CONCATENATE($E201,"-4"),InputData!$AA:$AA,0))))</f>
        <v>0</v>
      </c>
      <c r="Z201" s="66">
        <f>IF($A201="","",IF(ISERROR(INDEX(InputData!$R:$R,MATCH(CONCATENATE($E201,"-5"),InputData!$AA:$AA,0)))=TRUE,0,INDEX(InputData!$R:$R,MATCH(CONCATENATE($E201,"-5"),InputData!$AA:$AA,0))))</f>
        <v>0</v>
      </c>
      <c r="AA201" s="66">
        <f>IF($A201="","",IF(ISERROR(INDEX(InputData!$R:$R,MATCH(CONCATENATE($E201,"-6"),InputData!$AA:$AA,0)))=TRUE,0,INDEX(InputData!$R:$R,MATCH(CONCATENATE($E201,"-6"),InputData!$AA:$AA,0))))</f>
        <v>0</v>
      </c>
      <c r="AB201" s="66">
        <f>IF($A201="","",IF(ISERROR(INDEX(InputData!$R:$R,MATCH(CONCATENATE($E201,"-7"),InputData!$AA:$AA,0)))=TRUE,0,INDEX(InputData!$R:$R,MATCH(CONCATENATE($E201,"-7"),InputData!$AA:$AA,0))))</f>
        <v>0</v>
      </c>
      <c r="AC201" s="66">
        <f>IF($A201="","",IF(ISERROR(INDEX(InputData!$R:$R,MATCH(CONCATENATE($E201,"-8"),InputData!$AA:$AA,0)))=TRUE,0,INDEX(InputData!$R:$R,MATCH(CONCATENATE($E201,"-8"),InputData!$AA:$AA,0))))</f>
        <v>0</v>
      </c>
      <c r="AD201" s="66">
        <f>IF($A201="","",IF(ISERROR(INDEX(InputData!$R:$R,MATCH(CONCATENATE($E201,"-9"),InputData!$AA:$AA,0)))=TRUE,0,INDEX(InputData!$R:$R,MATCH(CONCATENATE($E201,"-9"),InputData!$AA:$AA,0))))</f>
        <v>0</v>
      </c>
      <c r="AE201" s="66">
        <f>IF($A201="","",IF(ISERROR(INDEX(InputData!$R:$R,MATCH(CONCATENATE($E201,"-10"),InputData!$AA:$AA,0)))=TRUE,0,INDEX(InputData!$R:$R,MATCH(CONCATENATE($E201,"-10"),InputData!$AA:$AA,0))))</f>
        <v>0</v>
      </c>
      <c r="AF201" s="173">
        <f t="shared" si="14"/>
        <v>0</v>
      </c>
      <c r="AG201" s="168">
        <f t="shared" si="15"/>
        <v>0</v>
      </c>
    </row>
    <row r="202" spans="1:33" ht="15.75" thickBot="1" x14ac:dyDescent="0.3">
      <c r="A202" s="180" t="b">
        <f>IF(A201&lt;MAX(InputData!D:D),A201+1,IF(OR(A201="",A201=MAX(InputData!D:D)),""))</f>
        <v>0</v>
      </c>
      <c r="B202" s="30" t="e">
        <f>IF(A202="","",INDEX(InputData!K:K,MATCH($E202,InputData!$N:$N,0)))</f>
        <v>#N/A</v>
      </c>
      <c r="C202" s="83" t="e">
        <f>IF(A202="","",INDEX(InputData!L:L,MATCH($E202,InputData!$N:$N,0)))</f>
        <v>#N/A</v>
      </c>
      <c r="D202" s="83" t="e">
        <f>IF(A202="","",INDEX(InputData!M:M,MATCH($E202,InputData!$N:$N,0)))</f>
        <v>#N/A</v>
      </c>
      <c r="E202" s="83" t="str">
        <f>IF(A202="","",IF(ISERROR(VLOOKUP(A202,InputData!$D$2:$N$5001,11,FALSE))=TRUE,"",VLOOKUP(A202,InputData!$D$2:$N$5001,11,FALSE)))</f>
        <v/>
      </c>
      <c r="F202" s="87" t="str">
        <f>IF(H202="","",1*ISERROR(VLOOKUP(H202,H$1:H201,1,FALSE)))</f>
        <v/>
      </c>
      <c r="G202" s="87" t="str">
        <f>IF(F202=0,0,IF(F202="","",SUM(F$2:F202)))</f>
        <v/>
      </c>
      <c r="H202" s="148" t="str">
        <f t="shared" si="12"/>
        <v/>
      </c>
      <c r="I202" s="83">
        <f t="array" ref="I202">IF(A202="","",MAX(IF(InputData!$N$2:$N$5001=E202,InputData!$O$2:$O$5001)))</f>
        <v>0</v>
      </c>
      <c r="J202" s="149">
        <f>IF(A202="","",COUNTIF(InputData!N:N,E202))</f>
        <v>1048575</v>
      </c>
      <c r="K202" s="147" t="e">
        <f>IF($B202="","",VLOOKUP($B202,Baseline!A$2:F$101,4,FALSE))</f>
        <v>#N/A</v>
      </c>
      <c r="L202" s="87">
        <f t="array" ref="L202">IF($A202="","",MAX(IF(InputData!$N$2:$N$5001=$E202,InputData!W$2:W$5001)))</f>
        <v>0</v>
      </c>
      <c r="M202" s="87">
        <f t="array" ref="M202">IF($A202="","",MAX(IF(InputData!$N$2:$N$5001=$E202,InputData!X$2:X$5001)))</f>
        <v>0</v>
      </c>
      <c r="N202" s="87">
        <f t="array" ref="N202">IF($A202="","",MAX(IF(InputData!$N$2:$N$5001=$E202,InputData!Y$2:Y$5001)))</f>
        <v>0</v>
      </c>
      <c r="O202" s="87">
        <f t="array" ref="O202">IF($A202="","",MAX(IF(InputData!$N$2:$N$5001=$E202,InputData!Z$2:Z$5001)))</f>
        <v>0</v>
      </c>
      <c r="P202" s="149">
        <f t="shared" si="13"/>
        <v>0</v>
      </c>
      <c r="Q202" s="165" t="e">
        <f>IF($B202="","",VLOOKUP($B202,Baseline!A$2:F$101,5,FALSE))</f>
        <v>#N/A</v>
      </c>
      <c r="R202" s="31">
        <f t="array" ref="R202">IF($A202="","",SUM(IF(InputData!$N$2:$N$5001=$E202,InputData!$Q$2:$Q$5001))/COUNTIF(InputData!$N$2:$N$5001,$E202))</f>
        <v>0</v>
      </c>
      <c r="S202" s="31">
        <f t="array" ref="S202">IF($A202="","",IF(ISERROR(STDEV(IF(InputData!$N$2:$N$5001=$E202,InputData!$Q$2:$Q$5001))),"",STDEV(IF(InputData!$N$2:$N$5001=$E202,InputData!$Q$2:$Q$5001))))</f>
        <v>0</v>
      </c>
      <c r="T202" s="166">
        <f t="array" ref="T202">IF($A202="","",IF(ISERROR(STDEV(IF(InputData!$G$2:$G$5001=$H202,InputData!$Q$2:$Q$5001))),"",STDEV(IF(InputData!$G$2:$G$5001=$H202,InputData!$Q$2:$Q$5001))))</f>
        <v>0</v>
      </c>
      <c r="U202" s="174" t="e">
        <f>IF($B202="","",VLOOKUP($B202,Baseline!A$2:F$101,6,FALSE))</f>
        <v>#N/A</v>
      </c>
      <c r="V202" s="175">
        <f>IF($A202="","",IF(ISERROR(INDEX(InputData!$R:$R,MATCH(CONCATENATE($E202,"-1"),InputData!$AA:$AA,0)))=TRUE,0,INDEX(InputData!$R:$R,MATCH(CONCATENATE($E202,"-1"),InputData!$AA:$AA,0))))</f>
        <v>0</v>
      </c>
      <c r="W202" s="175">
        <f>IF($A202="","",IF(ISERROR(INDEX(InputData!$R:$R,MATCH(CONCATENATE($E202,"-2"),InputData!$AA:$AA,0)))=TRUE,0,INDEX(InputData!$R:$R,MATCH(CONCATENATE($E202,"-2"),InputData!$AA:$AA,0))))</f>
        <v>0</v>
      </c>
      <c r="X202" s="175">
        <f>IF($A202="","",IF(ISERROR(INDEX(InputData!$R:$R,MATCH(CONCATENATE($E202,"-3"),InputData!$AA:$AA,0)))=TRUE,0,INDEX(InputData!$R:$R,MATCH(CONCATENATE($E202,"-3"),InputData!$AA:$AA,0))))</f>
        <v>0</v>
      </c>
      <c r="Y202" s="175">
        <f>IF($A202="","",IF(ISERROR(INDEX(InputData!$R:$R,MATCH(CONCATENATE($E202,"-4"),InputData!$AA:$AA,0)))=TRUE,0,INDEX(InputData!$R:$R,MATCH(CONCATENATE($E202,"-4"),InputData!$AA:$AA,0))))</f>
        <v>0</v>
      </c>
      <c r="Z202" s="175">
        <f>IF($A202="","",IF(ISERROR(INDEX(InputData!$R:$R,MATCH(CONCATENATE($E202,"-5"),InputData!$AA:$AA,0)))=TRUE,0,INDEX(InputData!$R:$R,MATCH(CONCATENATE($E202,"-5"),InputData!$AA:$AA,0))))</f>
        <v>0</v>
      </c>
      <c r="AA202" s="175">
        <f>IF($A202="","",IF(ISERROR(INDEX(InputData!$R:$R,MATCH(CONCATENATE($E202,"-6"),InputData!$AA:$AA,0)))=TRUE,0,INDEX(InputData!$R:$R,MATCH(CONCATENATE($E202,"-6"),InputData!$AA:$AA,0))))</f>
        <v>0</v>
      </c>
      <c r="AB202" s="175">
        <f>IF($A202="","",IF(ISERROR(INDEX(InputData!$R:$R,MATCH(CONCATENATE($E202,"-7"),InputData!$AA:$AA,0)))=TRUE,0,INDEX(InputData!$R:$R,MATCH(CONCATENATE($E202,"-7"),InputData!$AA:$AA,0))))</f>
        <v>0</v>
      </c>
      <c r="AC202" s="175">
        <f>IF($A202="","",IF(ISERROR(INDEX(InputData!$R:$R,MATCH(CONCATENATE($E202,"-8"),InputData!$AA:$AA,0)))=TRUE,0,INDEX(InputData!$R:$R,MATCH(CONCATENATE($E202,"-8"),InputData!$AA:$AA,0))))</f>
        <v>0</v>
      </c>
      <c r="AD202" s="175">
        <f>IF($A202="","",IF(ISERROR(INDEX(InputData!$R:$R,MATCH(CONCATENATE($E202,"-9"),InputData!$AA:$AA,0)))=TRUE,0,INDEX(InputData!$R:$R,MATCH(CONCATENATE($E202,"-9"),InputData!$AA:$AA,0))))</f>
        <v>0</v>
      </c>
      <c r="AE202" s="175">
        <f>IF($A202="","",IF(ISERROR(INDEX(InputData!$R:$R,MATCH(CONCATENATE($E202,"-10"),InputData!$AA:$AA,0)))=TRUE,0,INDEX(InputData!$R:$R,MATCH(CONCATENATE($E202,"-10"),InputData!$AA:$AA,0))))</f>
        <v>0</v>
      </c>
      <c r="AF202" s="176">
        <f t="shared" si="14"/>
        <v>0</v>
      </c>
      <c r="AG202" s="168">
        <f t="shared" si="15"/>
        <v>0</v>
      </c>
    </row>
  </sheetData>
  <mergeCells count="13">
    <mergeCell ref="A1:A2"/>
    <mergeCell ref="C1:C2"/>
    <mergeCell ref="D1:D2"/>
    <mergeCell ref="H1:H2"/>
    <mergeCell ref="E1:E2"/>
    <mergeCell ref="F1:F2"/>
    <mergeCell ref="B1:B2"/>
    <mergeCell ref="U1:AG1"/>
    <mergeCell ref="G1:G2"/>
    <mergeCell ref="J1:J2"/>
    <mergeCell ref="K1:P1"/>
    <mergeCell ref="Q1:T1"/>
    <mergeCell ref="I1:I2"/>
  </mergeCells>
  <phoneticPr fontId="0" type="noConversion"/>
  <pageMargins left="0.7" right="0.7" top="0.75" bottom="0.75" header="0.3" footer="0.3"/>
  <pageSetup paperSize="9" orientation="portrait"/>
  <ignoredErrors>
    <ignoredError sqref="B3:AF202" evalError="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Z65530"/>
  <sheetViews>
    <sheetView zoomScale="85" zoomScaleNormal="85" workbookViewId="0">
      <pane xSplit="7" ySplit="2" topLeftCell="H3" activePane="bottomRight" state="frozen"/>
      <selection pane="topRight" activeCell="E1" sqref="E1"/>
      <selection pane="bottomLeft" activeCell="A3" sqref="A3"/>
      <selection pane="bottomRight" activeCell="H3" sqref="H3"/>
    </sheetView>
  </sheetViews>
  <sheetFormatPr defaultRowHeight="15" x14ac:dyDescent="0.25"/>
  <cols>
    <col min="1" max="1" width="4.140625" style="1" bestFit="1" customWidth="1"/>
    <col min="2" max="2" width="21.5703125" style="1" customWidth="1"/>
    <col min="3" max="3" width="22.140625" style="1" bestFit="1" customWidth="1"/>
    <col min="4" max="4" width="5" bestFit="1" customWidth="1"/>
    <col min="5" max="5" width="20.42578125" bestFit="1" customWidth="1"/>
    <col min="6" max="6" width="13.85546875" style="1" bestFit="1" customWidth="1"/>
    <col min="7" max="7" width="14.7109375" style="1" bestFit="1" customWidth="1"/>
    <col min="8" max="8" width="8.7109375" style="2" customWidth="1"/>
    <col min="9" max="12" width="10.28515625" style="2" hidden="1" customWidth="1"/>
    <col min="13" max="13" width="12.140625" style="2" customWidth="1"/>
    <col min="14" max="14" width="14.5703125" style="38" customWidth="1"/>
    <col min="15" max="15" width="12.85546875" style="38" customWidth="1"/>
    <col min="16" max="16" width="9.7109375" style="2" bestFit="1" customWidth="1"/>
    <col min="17" max="21" width="9" style="2" customWidth="1"/>
    <col min="22" max="22" width="11.7109375" style="43" bestFit="1" customWidth="1"/>
    <col min="23" max="23" width="12.28515625" style="43" customWidth="1"/>
    <col min="24" max="24" width="7.7109375" style="19" customWidth="1"/>
    <col min="25" max="25" width="26.28515625" style="1" hidden="1" customWidth="1"/>
    <col min="26" max="26" width="16.5703125" style="1" hidden="1" customWidth="1"/>
    <col min="27" max="27" width="11" style="1" hidden="1" customWidth="1"/>
    <col min="28" max="28" width="5.7109375" style="1" customWidth="1"/>
    <col min="29" max="29" width="10.42578125" style="1" customWidth="1"/>
    <col min="30" max="30" width="21.42578125" style="1" customWidth="1"/>
    <col min="31" max="31" width="9" style="1" customWidth="1"/>
    <col min="32" max="32" width="18.85546875" style="1" hidden="1" customWidth="1"/>
    <col min="33" max="33" width="19" style="1" hidden="1" customWidth="1"/>
    <col min="34" max="34" width="26.28515625" style="1" hidden="1" customWidth="1"/>
    <col min="35" max="35" width="16.5703125" style="1" hidden="1" customWidth="1"/>
    <col min="36" max="36" width="11" style="1" hidden="1" customWidth="1"/>
    <col min="37" max="37" width="26.28515625" style="1" hidden="1" customWidth="1"/>
    <col min="38" max="38" width="16.5703125" style="1" hidden="1" customWidth="1"/>
    <col min="39" max="39" width="11" style="1" hidden="1" customWidth="1"/>
    <col min="40" max="40" width="17.42578125" style="1" hidden="1" customWidth="1"/>
    <col min="41" max="41" width="17.5703125" style="1" hidden="1" customWidth="1"/>
    <col min="42" max="42" width="7.5703125" style="1" customWidth="1"/>
    <col min="43" max="43" width="11.28515625" style="1" hidden="1" customWidth="1"/>
    <col min="44" max="44" width="13.42578125" style="1" hidden="1" customWidth="1"/>
    <col min="45" max="46" width="5.28515625" style="1" hidden="1" customWidth="1"/>
    <col min="47" max="48" width="4.5703125" style="1" hidden="1" customWidth="1"/>
    <col min="49" max="49" width="8.140625" style="1" customWidth="1"/>
    <col min="50" max="51" width="8.140625" style="2" customWidth="1"/>
    <col min="52" max="53" width="8.140625" style="1" customWidth="1"/>
    <col min="54" max="54" width="10.7109375" style="1" bestFit="1" customWidth="1"/>
    <col min="55" max="55" width="11.5703125" style="1" bestFit="1" customWidth="1"/>
    <col min="56" max="56" width="12.7109375" style="1" bestFit="1" customWidth="1"/>
    <col min="57" max="57" width="26.28515625" style="1" hidden="1" customWidth="1"/>
    <col min="58" max="58" width="16.5703125" style="34" hidden="1" customWidth="1"/>
    <col min="59" max="59" width="11" style="19" hidden="1" customWidth="1"/>
    <col min="60" max="60" width="7.7109375" style="1" bestFit="1" customWidth="1"/>
    <col min="61" max="61" width="9.7109375" style="1" bestFit="1" customWidth="1"/>
    <col min="62" max="62" width="10.42578125" style="1" customWidth="1"/>
    <col min="63" max="63" width="9" style="18" customWidth="1"/>
    <col min="64" max="64" width="18.85546875" style="18" hidden="1" customWidth="1"/>
    <col min="65" max="65" width="19" style="18" hidden="1" customWidth="1"/>
    <col min="66" max="66" width="26.28515625" style="1" hidden="1" customWidth="1"/>
    <col min="67" max="67" width="16.5703125" style="1" hidden="1" customWidth="1"/>
    <col min="68" max="68" width="11" style="1" hidden="1" customWidth="1"/>
    <col min="69" max="69" width="26.28515625" style="1" hidden="1" customWidth="1"/>
    <col min="70" max="70" width="16.5703125" style="1" hidden="1" customWidth="1"/>
    <col min="71" max="71" width="11" style="1" hidden="1" customWidth="1"/>
    <col min="72" max="72" width="17.42578125" style="1" hidden="1" customWidth="1"/>
    <col min="73" max="73" width="17.5703125" style="1" hidden="1" customWidth="1"/>
    <col min="74" max="74" width="7.7109375" style="1" customWidth="1"/>
    <col min="75" max="75" width="11.28515625" style="1" hidden="1" customWidth="1"/>
    <col min="76" max="76" width="13.42578125" style="1" hidden="1" customWidth="1"/>
    <col min="77" max="80" width="7.7109375" style="1" hidden="1" customWidth="1"/>
    <col min="81" max="85" width="7.7109375" style="1" customWidth="1"/>
    <col min="86" max="86" width="9.28515625" style="18" bestFit="1" customWidth="1"/>
    <col min="87" max="87" width="8.42578125" style="18" customWidth="1"/>
    <col min="88" max="88" width="9.7109375" style="18" bestFit="1" customWidth="1"/>
    <col min="89" max="89" width="14.28515625" style="18" hidden="1" customWidth="1"/>
    <col min="90" max="90" width="17.42578125" style="18" hidden="1" customWidth="1"/>
    <col min="91" max="94" width="9.7109375" style="18" hidden="1" customWidth="1"/>
    <col min="95" max="99" width="8.28515625" style="18" customWidth="1"/>
    <col min="100" max="100" width="13.5703125" style="37" bestFit="1" customWidth="1"/>
    <col min="101" max="101" width="12" style="37" customWidth="1"/>
    <col min="102" max="102" width="12.42578125" style="242" customWidth="1"/>
    <col min="103" max="103" width="25.5703125" style="242" bestFit="1" customWidth="1"/>
    <col min="104" max="16384" width="9.140625" style="1"/>
  </cols>
  <sheetData>
    <row r="1" spans="1:104" s="33" customFormat="1" ht="15.75" thickBot="1" x14ac:dyDescent="0.3">
      <c r="A1" s="294" t="s">
        <v>18</v>
      </c>
      <c r="B1" s="299" t="s">
        <v>90</v>
      </c>
      <c r="C1" s="296" t="s">
        <v>80</v>
      </c>
      <c r="D1" s="296" t="s">
        <v>11</v>
      </c>
      <c r="E1" s="297" t="s">
        <v>5</v>
      </c>
      <c r="F1" s="292" t="s">
        <v>62</v>
      </c>
      <c r="G1" s="292" t="s">
        <v>63</v>
      </c>
      <c r="H1" s="307" t="s">
        <v>19</v>
      </c>
      <c r="I1" s="308"/>
      <c r="J1" s="308"/>
      <c r="K1" s="308"/>
      <c r="L1" s="308"/>
      <c r="M1" s="309"/>
      <c r="N1" s="309"/>
      <c r="O1" s="309"/>
      <c r="P1" s="309"/>
      <c r="Q1" s="309"/>
      <c r="R1" s="309"/>
      <c r="S1" s="309"/>
      <c r="T1" s="309"/>
      <c r="U1" s="310"/>
      <c r="V1" s="307" t="s">
        <v>20</v>
      </c>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10"/>
      <c r="BB1" s="304" t="s">
        <v>21</v>
      </c>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c r="CA1" s="305"/>
      <c r="CB1" s="305"/>
      <c r="CC1" s="305"/>
      <c r="CD1" s="305"/>
      <c r="CE1" s="305"/>
      <c r="CF1" s="305"/>
      <c r="CG1" s="306"/>
      <c r="CH1" s="301" t="s">
        <v>76</v>
      </c>
      <c r="CI1" s="302"/>
      <c r="CJ1" s="302"/>
      <c r="CK1" s="302"/>
      <c r="CL1" s="302"/>
      <c r="CM1" s="302"/>
      <c r="CN1" s="302"/>
      <c r="CO1" s="302"/>
      <c r="CP1" s="302"/>
      <c r="CQ1" s="302"/>
      <c r="CR1" s="302"/>
      <c r="CS1" s="302"/>
      <c r="CT1" s="302"/>
      <c r="CU1" s="302"/>
      <c r="CV1" s="302"/>
      <c r="CW1" s="303"/>
    </row>
    <row r="2" spans="1:104" s="33" customFormat="1" ht="15.75" customHeight="1" thickBot="1" x14ac:dyDescent="0.25">
      <c r="A2" s="295"/>
      <c r="B2" s="300"/>
      <c r="C2" s="276"/>
      <c r="D2" s="276"/>
      <c r="E2" s="298"/>
      <c r="F2" s="293"/>
      <c r="G2" s="293"/>
      <c r="H2" s="204" t="s">
        <v>24</v>
      </c>
      <c r="I2" s="236" t="s">
        <v>94</v>
      </c>
      <c r="J2" s="236" t="s">
        <v>95</v>
      </c>
      <c r="K2" s="236" t="s">
        <v>96</v>
      </c>
      <c r="L2" s="236" t="s">
        <v>97</v>
      </c>
      <c r="M2" s="205" t="s">
        <v>23</v>
      </c>
      <c r="N2" s="237" t="s">
        <v>67</v>
      </c>
      <c r="O2" s="237" t="s">
        <v>68</v>
      </c>
      <c r="P2" s="205" t="s">
        <v>14</v>
      </c>
      <c r="Q2" s="222" t="s">
        <v>13</v>
      </c>
      <c r="R2" s="223" t="s">
        <v>15</v>
      </c>
      <c r="S2" s="224" t="s">
        <v>10</v>
      </c>
      <c r="T2" s="225" t="s">
        <v>16</v>
      </c>
      <c r="U2" s="226" t="s">
        <v>17</v>
      </c>
      <c r="V2" s="88" t="s">
        <v>47</v>
      </c>
      <c r="W2" s="206" t="s">
        <v>48</v>
      </c>
      <c r="X2" s="89" t="s">
        <v>35</v>
      </c>
      <c r="Y2" s="90" t="s">
        <v>36</v>
      </c>
      <c r="Z2" s="90" t="s">
        <v>37</v>
      </c>
      <c r="AA2" s="90" t="s">
        <v>38</v>
      </c>
      <c r="AB2" s="89" t="s">
        <v>12</v>
      </c>
      <c r="AC2" s="89" t="s">
        <v>14</v>
      </c>
      <c r="AD2" s="91" t="s">
        <v>111</v>
      </c>
      <c r="AE2" s="91" t="s">
        <v>39</v>
      </c>
      <c r="AF2" s="92" t="s">
        <v>40</v>
      </c>
      <c r="AG2" s="93" t="s">
        <v>41</v>
      </c>
      <c r="AH2" s="94" t="s">
        <v>36</v>
      </c>
      <c r="AI2" s="94" t="s">
        <v>37</v>
      </c>
      <c r="AJ2" s="94" t="s">
        <v>38</v>
      </c>
      <c r="AK2" s="95" t="s">
        <v>36</v>
      </c>
      <c r="AL2" s="95" t="s">
        <v>37</v>
      </c>
      <c r="AM2" s="95" t="s">
        <v>38</v>
      </c>
      <c r="AN2" s="96" t="s">
        <v>42</v>
      </c>
      <c r="AO2" s="97" t="s">
        <v>43</v>
      </c>
      <c r="AP2" s="91" t="s">
        <v>44</v>
      </c>
      <c r="AQ2" s="104" t="s">
        <v>54</v>
      </c>
      <c r="AR2" s="104" t="s">
        <v>55</v>
      </c>
      <c r="AS2" s="98">
        <f>LN(Settings!$C5/(1-Settings!$C5))</f>
        <v>-2.1972245773362191</v>
      </c>
      <c r="AT2" s="98">
        <f>LN(Settings!$C6/(1-Settings!$C6))</f>
        <v>-0.84729786038720356</v>
      </c>
      <c r="AU2" s="98">
        <f>LN(Settings!$C7/(1-Settings!$C7))</f>
        <v>0</v>
      </c>
      <c r="AV2" s="98">
        <f>LN(Settings!$C8/(1-Settings!$C8))</f>
        <v>0.84729786038720345</v>
      </c>
      <c r="AW2" s="68" t="s">
        <v>13</v>
      </c>
      <c r="AX2" s="69" t="s">
        <v>15</v>
      </c>
      <c r="AY2" s="70" t="s">
        <v>10</v>
      </c>
      <c r="AZ2" s="71" t="s">
        <v>16</v>
      </c>
      <c r="BA2" s="72" t="s">
        <v>17</v>
      </c>
      <c r="BB2" s="204" t="s">
        <v>45</v>
      </c>
      <c r="BC2" s="205" t="s">
        <v>46</v>
      </c>
      <c r="BD2" s="205" t="s">
        <v>50</v>
      </c>
      <c r="BE2" s="214" t="s">
        <v>36</v>
      </c>
      <c r="BF2" s="214" t="s">
        <v>37</v>
      </c>
      <c r="BG2" s="214" t="s">
        <v>38</v>
      </c>
      <c r="BH2" s="205" t="s">
        <v>12</v>
      </c>
      <c r="BI2" s="205" t="s">
        <v>14</v>
      </c>
      <c r="BJ2" s="205" t="s">
        <v>106</v>
      </c>
      <c r="BK2" s="215" t="s">
        <v>39</v>
      </c>
      <c r="BL2" s="216" t="s">
        <v>40</v>
      </c>
      <c r="BM2" s="217" t="s">
        <v>41</v>
      </c>
      <c r="BN2" s="218" t="s">
        <v>36</v>
      </c>
      <c r="BO2" s="218" t="s">
        <v>37</v>
      </c>
      <c r="BP2" s="218" t="s">
        <v>38</v>
      </c>
      <c r="BQ2" s="219" t="s">
        <v>36</v>
      </c>
      <c r="BR2" s="219" t="s">
        <v>37</v>
      </c>
      <c r="BS2" s="219" t="s">
        <v>38</v>
      </c>
      <c r="BT2" s="217" t="s">
        <v>42</v>
      </c>
      <c r="BU2" s="216" t="s">
        <v>43</v>
      </c>
      <c r="BV2" s="215" t="s">
        <v>44</v>
      </c>
      <c r="BW2" s="220" t="s">
        <v>54</v>
      </c>
      <c r="BX2" s="220" t="s">
        <v>55</v>
      </c>
      <c r="BY2" s="221">
        <f>LN(Settings!$G5/(1-Settings!$G5))</f>
        <v>-2.1972245773362191</v>
      </c>
      <c r="BZ2" s="221">
        <f>LN(Settings!$G6/(1-Settings!$G6))</f>
        <v>-0.84729786038720356</v>
      </c>
      <c r="CA2" s="221">
        <f>LN(Settings!$G7/(1-Settings!$G7))</f>
        <v>0</v>
      </c>
      <c r="CB2" s="221">
        <f>LN(Settings!$G8/(1-Settings!$G8))</f>
        <v>0.84729786038720345</v>
      </c>
      <c r="CC2" s="222" t="s">
        <v>13</v>
      </c>
      <c r="CD2" s="223" t="s">
        <v>15</v>
      </c>
      <c r="CE2" s="224" t="s">
        <v>10</v>
      </c>
      <c r="CF2" s="225" t="s">
        <v>16</v>
      </c>
      <c r="CG2" s="226" t="s">
        <v>17</v>
      </c>
      <c r="CH2" s="227" t="s">
        <v>79</v>
      </c>
      <c r="CI2" s="228" t="s">
        <v>52</v>
      </c>
      <c r="CJ2" s="228" t="s">
        <v>14</v>
      </c>
      <c r="CK2" s="104" t="s">
        <v>78</v>
      </c>
      <c r="CL2" s="104" t="s">
        <v>77</v>
      </c>
      <c r="CM2" s="98">
        <f>LN(Settings!$I5/(1-Settings!$I5))</f>
        <v>1.3862943611198908</v>
      </c>
      <c r="CN2" s="98">
        <f>LN(Settings!$I6/(1-Settings!$I6))</f>
        <v>0.40546510810816422</v>
      </c>
      <c r="CO2" s="98">
        <f>LN(Settings!$I7/(1-Settings!$I7))</f>
        <v>-0.40546510810816427</v>
      </c>
      <c r="CP2" s="98">
        <f>LN(Settings!$I8/(1-Settings!$I8))</f>
        <v>-1.3862943611198906</v>
      </c>
      <c r="CQ2" s="68" t="s">
        <v>13</v>
      </c>
      <c r="CR2" s="69" t="s">
        <v>15</v>
      </c>
      <c r="CS2" s="70" t="s">
        <v>10</v>
      </c>
      <c r="CT2" s="71" t="s">
        <v>16</v>
      </c>
      <c r="CU2" s="73" t="s">
        <v>17</v>
      </c>
      <c r="CV2" s="99" t="s">
        <v>104</v>
      </c>
      <c r="CW2" s="100" t="s">
        <v>105</v>
      </c>
      <c r="CX2" s="248" t="s">
        <v>114</v>
      </c>
      <c r="CY2" s="249" t="s">
        <v>115</v>
      </c>
      <c r="CZ2" s="33" t="s">
        <v>116</v>
      </c>
    </row>
    <row r="3" spans="1:104" x14ac:dyDescent="0.25">
      <c r="A3" s="129">
        <v>1</v>
      </c>
      <c r="B3" s="127" t="e">
        <f>IF($A3="","",INDEX(Summary!B:B,MATCH($A3,Summary!$G:$G,0)))</f>
        <v>#N/A</v>
      </c>
      <c r="C3" s="127" t="e">
        <f>IF($A3="","",INDEX(Summary!C:C,MATCH($A3,Summary!$G:$G,0)))</f>
        <v>#N/A</v>
      </c>
      <c r="D3" s="127" t="e">
        <f>IF($A3="","",INDEX(Summary!D:D,MATCH($A3,Summary!$G:$G,0)))</f>
        <v>#N/A</v>
      </c>
      <c r="E3" s="127" t="e">
        <f>IF($A3="","",INDEX(Summary!H:H,MATCH($A3,Summary!$G:$G,0)))</f>
        <v>#N/A</v>
      </c>
      <c r="F3" s="127" t="e">
        <f t="array" ref="F3">IF($A3="","",SUM(IF(Summary!$H$3:$H$202=$E3,Summary!$I$3:$I$202)))</f>
        <v>#N/A</v>
      </c>
      <c r="G3" s="127" t="e">
        <f t="array" ref="G3">IF($A3="","",SUM(IF(Summary!$H$3:$H$202=$E3,Summary!$J$3:$J$202)))</f>
        <v>#N/A</v>
      </c>
      <c r="H3" s="229" t="e">
        <f>IF($B3="","",IF(VLOOKUP($B3,Baseline!$A$2:$F$101,4,FALSE)&lt;M3,M3,VLOOKUP($B3,Baseline!$A$2:$F$101,4,FALSE)))</f>
        <v>#N/A</v>
      </c>
      <c r="I3" s="230" t="e">
        <f t="array" ref="I3">IF($A3="","",MAX(IF(Summary!$H$3:$H$202=$E3,Summary!$L$3:$L$202)))</f>
        <v>#N/A</v>
      </c>
      <c r="J3" s="230" t="e">
        <f t="array" ref="J3">IF($A3="","",MAX(IF(Summary!$H$3:$H$202=$E3,Summary!$M$3:$M$202)))</f>
        <v>#N/A</v>
      </c>
      <c r="K3" s="230" t="e">
        <f t="array" ref="K3">IF($A3="","",MAX(IF(Summary!$H$3:$H$202=$E3,Summary!$N$3:$N$202)))</f>
        <v>#N/A</v>
      </c>
      <c r="L3" s="230" t="e">
        <f t="array" ref="L3">IF($A3="","",MAX(IF(Summary!$H$3:$H$202=$E3,Summary!$O$3:$O$202)))</f>
        <v>#N/A</v>
      </c>
      <c r="M3" s="231" t="e">
        <f>IF(A3="","",SUM(I3:L3))</f>
        <v>#N/A</v>
      </c>
      <c r="N3" s="232" t="e">
        <f>IF(A3="","",VLOOKUP(CONCATENATE(H3,M3),Tax_Comp_Probs!$C$3:$Y$16,22,FALSE))</f>
        <v>#N/A</v>
      </c>
      <c r="O3" s="233" t="e">
        <f>IF(A3="","",VLOOKUP(CONCATENATE($H3,$M3),Tax_Comp_Probs!$C$3:$Y$16,23,FALSE))</f>
        <v>#N/A</v>
      </c>
      <c r="P3" s="231" t="e">
        <f t="shared" ref="P3:P34" si="0">IF(A3="","",IF(N3&gt;=0.9,"High",IF(N3&gt;=0.7,"Good",IF(N3&gt;=0.5,"Moderate",IF(N3&gt;=0.3,"Poor","Bad")))))</f>
        <v>#N/A</v>
      </c>
      <c r="Q3" s="234" t="e">
        <f>IF(A3="","",VLOOKUP(CONCATENATE($H3,$M3),Tax_Comp_Probs!$C$3:$W$16,17,FALSE))</f>
        <v>#N/A</v>
      </c>
      <c r="R3" s="234" t="e">
        <f>IF(A3="","",VLOOKUP(CONCATENATE($H3,$M3),Tax_Comp_Probs!$C$3:$W$16,18,FALSE))</f>
        <v>#N/A</v>
      </c>
      <c r="S3" s="234" t="e">
        <f>IF(A3="","",VLOOKUP(CONCATENATE($H3,$M3),Tax_Comp_Probs!$C$3:$W$16,19,FALSE))</f>
        <v>#N/A</v>
      </c>
      <c r="T3" s="234" t="e">
        <f>IF(A3="","",VLOOKUP(CONCATENATE($H3,$M3),Tax_Comp_Probs!$C$3:$W$16,20,FALSE))</f>
        <v>#N/A</v>
      </c>
      <c r="U3" s="235" t="e">
        <f>IF(A3="","",VLOOKUP(CONCATENATE($H3,$M3),Tax_Comp_Probs!$C$3:$W$16,21,FALSE))</f>
        <v>#N/A</v>
      </c>
      <c r="V3" s="137" t="e">
        <f>IF($B3="","",IF(VLOOKUP($B3,Baseline!$A$2:$F$101,5,FALSE)&lt;W3,W3,VLOOKUP($B3,Baseline!$A$2:$F$101,5,FALSE)))</f>
        <v>#N/A</v>
      </c>
      <c r="W3" s="76" t="e">
        <f t="array" ref="W3">IF(A3="","",AVERAGE(IF(Summary!$H$3:$H$202=E3,Summary!$R$3:$R$202)))</f>
        <v>#N/A</v>
      </c>
      <c r="X3" s="77" t="e">
        <f>IF(W3="","",(V3-W3)/V3)</f>
        <v>#N/A</v>
      </c>
      <c r="Y3" s="101" t="e">
        <f>IF(W3="","",IF($X3&lt;=Settings!$C$5,1,IF($X3&lt;=Settings!$C$6,0.8,IF($X3&lt;=Settings!$C$7,0.6,IF($X3&lt;=Settings!$C$8,0.4,0.2)))))</f>
        <v>#N/A</v>
      </c>
      <c r="Z3" s="101" t="e">
        <f>IF(W3="","",IF($X3&lt;=Settings!$C$5,0,IF($X3&lt;=Settings!$C$6,10,IF($X3&lt;=Settings!$C$7,30,IF($X3&lt;=Settings!$C$8,50,70)))))</f>
        <v>#N/A</v>
      </c>
      <c r="AA3" s="101" t="e">
        <f>IF(W3="","",VLOOKUP(Z3/100,Settings!$C$4:$D$8,2,FALSE))</f>
        <v>#N/A</v>
      </c>
      <c r="AB3" s="78" t="e">
        <f>IF(W3="","",Y3-((((100*X3)-Z3)/AA3)*0.2))</f>
        <v>#N/A</v>
      </c>
      <c r="AC3" s="75" t="e">
        <f>IF(W3="","",IF(AB3&gt;=Settings!$I$5,"High",IF(AB3&gt;=Settings!$I$6,"Good",IF(AB3&gt;=Settings!$I$7,"Moderate",IF(AB3&gt;=Settings!$I$8,"Poor","Bad")))))</f>
        <v>#N/A</v>
      </c>
      <c r="AD3" s="77" t="e">
        <f>IF($W3="","",IF(G3&gt;1,(VLOOKUP($E3,Summary!$H$3:$T$201,13,FALSE)/100)/SQRT(G3),0))</f>
        <v>#N/A</v>
      </c>
      <c r="AE3" s="181" t="e">
        <f>IF(AD3="","",AD3/V3*100)</f>
        <v>#N/A</v>
      </c>
      <c r="AF3" s="106" t="e">
        <f>IF(AD3="","",MAX(0,$X3-(1.96*$AE3)))</f>
        <v>#N/A</v>
      </c>
      <c r="AG3" s="106" t="e">
        <f>IF(AD3="","",MIN(1,$X3+(1.96*$AE3)))</f>
        <v>#N/A</v>
      </c>
      <c r="AH3" s="101" t="e">
        <f>IF($AD3="","",IF($AF3&lt;=Settings!$C$5,Settings!$I$4,IF($AF3&lt;=Settings!$C$6,Settings!$I$5,IF($AF3&lt;=Settings!$C$7,Settings!$I$6,IF($AF3&lt;=Settings!$C$8,Settings!$I$7,Settings!$I$8)))))</f>
        <v>#N/A</v>
      </c>
      <c r="AI3" s="101" t="e">
        <f>IF($AD3="","",IF($AF3&lt;=Settings!$C$5,0,IF($AF3&lt;=Settings!$C$6,10,IF($AF3&lt;=Settings!$C$7,30,IF($AF3&lt;=Settings!$C$8,50,70)))))</f>
        <v>#N/A</v>
      </c>
      <c r="AJ3" s="101" t="e">
        <f>IF($AD3="","",VLOOKUP(AI3/100,Settings!$C$4:$D$8,2,FALSE))</f>
        <v>#N/A</v>
      </c>
      <c r="AK3" s="101" t="e">
        <f>IF($AD3="","",IF($AG3&lt;=Settings!$C$5,Settings!$I$4,IF($AG3&lt;=Settings!$C$6,Settings!$I$5,IF($AG3&lt;=Settings!$C$7,Settings!$I$6,IF($AG3&lt;=Settings!$C$8,Settings!$I$7,Settings!$I$8)))))</f>
        <v>#N/A</v>
      </c>
      <c r="AL3" s="101" t="e">
        <f>IF($AD3="","",IF($AG3&lt;=Settings!$C$5,0,IF($AG3&lt;=Settings!$C$6,10,IF($AG3&lt;=Settings!$C$7,30,IF($AG3&lt;=Settings!$C$8,50,70)))))</f>
        <v>#N/A</v>
      </c>
      <c r="AM3" s="101" t="e">
        <f>IF($AD3="","",VLOOKUP(AL3/100,Settings!$C$4:$D$8,2,FALSE))</f>
        <v>#N/A</v>
      </c>
      <c r="AN3" s="105" t="e">
        <f>IF(AD3="","",AK3-((((100*AG3)-AL3)/AM3)*0.2))</f>
        <v>#N/A</v>
      </c>
      <c r="AO3" s="105" t="e">
        <f>IF(AD3="","",AH3-((((100*AF3)-AI3)/AJ3)*0.2))</f>
        <v>#N/A</v>
      </c>
      <c r="AP3" s="79" t="e">
        <f>IF(AD3="","",(AO3-AN3)/(2*1.96))</f>
        <v>#N/A</v>
      </c>
      <c r="AQ3" s="105" t="e">
        <f>IF(AD3="","",IF(X3=0,LN(0.1/0.9),IF(X3=1,LN(0.9/0.1),LN(X3/(1-X3)))))</f>
        <v>#N/A</v>
      </c>
      <c r="AR3" s="105" t="e">
        <f>IF(AD3="","",IF(X3=0,AE3/(0.1*0.9),IF(X3=1,AE3/(0.9*0.1),AE3/(X3*(1-X3)))))</f>
        <v>#N/A</v>
      </c>
      <c r="AS3" s="105" t="e">
        <f>IF($AD3="","",IF($AD3=0,"",NORMSDIST((AS$2-$AQ3)/$AR3)))</f>
        <v>#N/A</v>
      </c>
      <c r="AT3" s="105" t="e">
        <f>IF($AD3="","",IF($AD3=0,"",NORMSDIST((AT$2-$AQ3)/$AR3)))</f>
        <v>#N/A</v>
      </c>
      <c r="AU3" s="105" t="e">
        <f>IF($AD3="","",IF($AD3=0,"",NORMSDIST((AU$2-$AQ3)/$AR3)))</f>
        <v>#N/A</v>
      </c>
      <c r="AV3" s="105" t="e">
        <f>IF($AD3="","",IF($AD3=0,"",NORMSDIST((AV$2-$AQ3)/$AR3)))</f>
        <v>#N/A</v>
      </c>
      <c r="AW3" s="80" t="e">
        <f>IF($AV3="","",AS3)</f>
        <v>#N/A</v>
      </c>
      <c r="AX3" s="80" t="e">
        <f>IF($AV3="","",(AT3-AS3))</f>
        <v>#N/A</v>
      </c>
      <c r="AY3" s="80" t="e">
        <f>IF($AV3="","",(AU3-AT3))</f>
        <v>#N/A</v>
      </c>
      <c r="AZ3" s="80" t="e">
        <f>IF($AV3="","",(AV3-AU3))</f>
        <v>#N/A</v>
      </c>
      <c r="BA3" s="123" t="e">
        <f>IF($AV3="","",(1-AV3))</f>
        <v>#N/A</v>
      </c>
      <c r="BB3" s="256" t="e">
        <f>IF($B3="","",IF(VLOOKUP($B3,Baseline!$A$2:$F$101,6,FALSE)&lt;BC3,BC3,VLOOKUP($B3,Baseline!$A$2:$F$101,6,FALSE)))</f>
        <v>#N/A</v>
      </c>
      <c r="BC3" s="257" t="e">
        <f t="array" ref="BC3">IF($A3="","",SUM(IF(Summary!$H$3:$H$202=$E3,Summary!$AF$3:$AF$202)))</f>
        <v>#N/A</v>
      </c>
      <c r="BD3" s="208" t="e">
        <f>IF(OR(BB3=0,BC3=""),"",(BB3-BC3)/BB3)</f>
        <v>#N/A</v>
      </c>
      <c r="BE3" s="209" t="e">
        <f>IF($BD3="","",IF($BD3&lt;=Settings!$G$5,1,IF($BD3&lt;=Settings!$G$6,0.8,IF($BD3&lt;=Settings!$G$7,0.6,IF($BD3&lt;=Settings!$G$8,0.4,0.2)))))</f>
        <v>#N/A</v>
      </c>
      <c r="BF3" s="209" t="e">
        <f>IF($BD3="","",IF($BD3&lt;=Settings!$G$5,0,IF($BD3&lt;=Settings!$G$6,10,IF($BD3&lt;=Settings!$G$7,30,IF($BD3&lt;=Settings!$G$8,50,70)))))</f>
        <v>#N/A</v>
      </c>
      <c r="BG3" s="209" t="e">
        <f>IF($BD3="","",VLOOKUP(BF3/100,Settings!$G$4:$H$8,2,FALSE))</f>
        <v>#N/A</v>
      </c>
      <c r="BH3" s="207" t="e">
        <f>IF(BD3="","",BE3-((((100*BD3)-BF3)/BG3)*0.2))</f>
        <v>#N/A</v>
      </c>
      <c r="BI3" s="210" t="e">
        <f>IF(BD3="","",IF(BH3&gt;=Settings!$I$5,"High",IF(BH3&gt;=Settings!$I$6,"Good",IF(BH3&gt;=Settings!$I$7,"Moderate",IF(BH3&gt;=Settings!$I$8,"Poor","Bad")))))</f>
        <v>#N/A</v>
      </c>
      <c r="BJ3" s="207" t="e">
        <f t="array" ref="BJ3">IF(BD3="","",SQRT(Settings!$L$5^2*SUM(IF(Summary!$H$3:$H$202=$E3,Summary!$AG$3:$AG$202))))</f>
        <v>#N/A</v>
      </c>
      <c r="BK3" s="208" t="e">
        <f>IF(BD3="","",IF(BD3=1,0.001,BJ3/BB3))</f>
        <v>#N/A</v>
      </c>
      <c r="BL3" s="211" t="e">
        <f t="shared" ref="BL3:BL102" si="1">IF($BD3="","",MAX(0,$BD3-(1.96*$BK3)))</f>
        <v>#N/A</v>
      </c>
      <c r="BM3" s="211" t="e">
        <f t="shared" ref="BM3:BM102" si="2">IF($BD3="","",MIN(1,$BD3+(1.96*$BK3)))</f>
        <v>#N/A</v>
      </c>
      <c r="BN3" s="209" t="e">
        <f>IF($BD3="","",IF($BL3&lt;=Settings!$G$5,Settings!$I$4,IF($BL3&lt;=Settings!$G$6,Settings!$I$5,IF($BL3&lt;=Settings!$G$7,Settings!$I$6,IF($BL3&lt;=Settings!$G$8,Settings!$I$7,Settings!$I$8)))))</f>
        <v>#N/A</v>
      </c>
      <c r="BO3" s="209" t="e">
        <f>IF($BD3="","",IF($BL3&lt;=Settings!$G$5,0,IF($BL3&lt;=Settings!$G$6,10,IF($BL3&lt;=Settings!$G$7,30,IF($BL3&lt;=Settings!$G$8,50,70)))))</f>
        <v>#N/A</v>
      </c>
      <c r="BP3" s="209" t="e">
        <f>IF($BD3="","",VLOOKUP(BO3/100,Settings!$G$4:$H$8,2,FALSE))</f>
        <v>#N/A</v>
      </c>
      <c r="BQ3" s="209" t="e">
        <f>IF($BD3="","",IF($BM3&lt;=Settings!$G$5,Settings!$I$4,IF($BM3&lt;=Settings!$G$6,Settings!$I$5,IF($BM3&lt;=Settings!$G$7,Settings!$I$6,IF($BM3&lt;=Settings!$G$8,Settings!$I$7,Settings!$I$8)))))</f>
        <v>#N/A</v>
      </c>
      <c r="BR3" s="209" t="e">
        <f>IF($BD3="","",IF($BM3&lt;=Settings!$G$5,0,IF($BM3&lt;=Settings!$G$6,10,IF($BM3&lt;=Settings!$G$7,30,IF($BM3&lt;=Settings!$G$8,50,70)))))</f>
        <v>#N/A</v>
      </c>
      <c r="BS3" s="209" t="e">
        <f>IF($BD3="","",VLOOKUP(BR3/100,Settings!$G$4:$H$8,2,FALSE))</f>
        <v>#N/A</v>
      </c>
      <c r="BT3" s="211" t="e">
        <f>IF($BD3="","",BQ3-((((100*BM3)-BR3)/BS3)*0.2))</f>
        <v>#N/A</v>
      </c>
      <c r="BU3" s="211" t="e">
        <f>IF($BD3="","",BN3-((((100*BL3)-BO3)/BP3)*0.2))</f>
        <v>#N/A</v>
      </c>
      <c r="BV3" s="207" t="e">
        <f>IF($BD3="","",(BU3-BT3)/(2*1.96))</f>
        <v>#N/A</v>
      </c>
      <c r="BW3" s="211" t="e">
        <f>IF(BD3="","",IF(BD3&lt;0.0001,LN(0.1/0.9),IF(BD3=1,LN(0.9/0.1),LN(BD3/(1-BD3)))))</f>
        <v>#N/A</v>
      </c>
      <c r="BX3" s="211" t="e">
        <f>IF(BD3="","",IF(BD3=0,BK3/(0.1*0.9),IF(BD3=1,BK3/(0.9*0.1),BK3/(BD3*(1-BD3)))))</f>
        <v>#N/A</v>
      </c>
      <c r="BY3" s="211" t="e">
        <f t="shared" ref="BY3:CB18" si="3">IF($BD3="","",NORMSDIST((BY$2-$BW3)/$BX3))</f>
        <v>#N/A</v>
      </c>
      <c r="BZ3" s="211" t="e">
        <f t="shared" si="3"/>
        <v>#N/A</v>
      </c>
      <c r="CA3" s="211" t="e">
        <f t="shared" si="3"/>
        <v>#N/A</v>
      </c>
      <c r="CB3" s="211" t="e">
        <f t="shared" si="3"/>
        <v>#N/A</v>
      </c>
      <c r="CC3" s="212" t="e">
        <f>IF(BD3="","",BY3)</f>
        <v>#N/A</v>
      </c>
      <c r="CD3" s="212" t="e">
        <f>IF($BD3="","",(BZ3-BY3))</f>
        <v>#N/A</v>
      </c>
      <c r="CE3" s="212" t="e">
        <f>IF($BD3="","",(CA3-BZ3))</f>
        <v>#N/A</v>
      </c>
      <c r="CF3" s="212" t="e">
        <f>IF($BD3="","",(CB3-CA3))</f>
        <v>#N/A</v>
      </c>
      <c r="CG3" s="213" t="e">
        <f>IF($BD3="","",(1-CB3))</f>
        <v>#N/A</v>
      </c>
      <c r="CH3" s="141" t="e">
        <f t="shared" ref="CH3:CH34" si="4">IF(C3="","",IF(BH3="",AVERAGE(N3,AB3),AVERAGE(N3,AB3,BH3)))</f>
        <v>#N/A</v>
      </c>
      <c r="CI3" s="81" t="e">
        <f t="shared" ref="CI3:CI34" si="5">IF(C3="","",IF(BV3="",SQRT(SUM(O3^2,AP3^2))/3,SQRT(SUM(O3^2,AP3^2,BV3^2))/3))</f>
        <v>#N/A</v>
      </c>
      <c r="CJ3" s="265" t="e">
        <f>IF(C3="","",IF(CH3&gt;=Settings!I$5,"High",IF(CH3&gt;=Settings!I$6,"Good",IF(CH3&gt;=Settings!I$7,"Moderate",IF(CH3&gt;Settings!I$8,"Poor","Bad")))))</f>
        <v>#N/A</v>
      </c>
      <c r="CK3" s="117" t="e">
        <f>IF(CH3="","",IF(CH3=0,LN(0.1/0.9),IF(CH3=1,LN(0.9/0.1),LN(CH3/(1-CH3)))))</f>
        <v>#N/A</v>
      </c>
      <c r="CL3" s="118" t="e">
        <f>IF(CH3="","",IF(CH3=0,CI3/(0.1*0.9),IF(CH3=1,CI3/(0.9*0.1),CI3/(CH3*(1-CH3)))))</f>
        <v>#N/A</v>
      </c>
      <c r="CM3" s="105" t="e">
        <f t="shared" ref="CM3:CP22" si="6">IF($C3="","",NORMSDIST((CM$2-$CK3)/$CL3))</f>
        <v>#N/A</v>
      </c>
      <c r="CN3" s="105" t="e">
        <f t="shared" si="6"/>
        <v>#N/A</v>
      </c>
      <c r="CO3" s="105" t="e">
        <f t="shared" si="6"/>
        <v>#N/A</v>
      </c>
      <c r="CP3" s="105" t="e">
        <f t="shared" si="6"/>
        <v>#N/A</v>
      </c>
      <c r="CQ3" s="80" t="e">
        <f t="shared" ref="CQ3:CQ34" si="7">IF(C3="","",(1-CM3))</f>
        <v>#N/A</v>
      </c>
      <c r="CR3" s="80" t="e">
        <f t="shared" ref="CR3:CR34" si="8">IF(C3="","",(CM3-CN3))</f>
        <v>#N/A</v>
      </c>
      <c r="CS3" s="80" t="e">
        <f t="shared" ref="CS3:CS34" si="9">IF(C3="","",(CN3-CO3))</f>
        <v>#N/A</v>
      </c>
      <c r="CT3" s="80" t="e">
        <f t="shared" ref="CT3:CT34" si="10">IF(C3="","",(CO3-CP3))</f>
        <v>#N/A</v>
      </c>
      <c r="CU3" s="80" t="e">
        <f t="shared" ref="CU3:CU34" si="11">IF(C3="","",CP3)</f>
        <v>#N/A</v>
      </c>
      <c r="CV3" s="80" t="e">
        <f>IF($C3="","",SUM(CQ3:CR3))</f>
        <v>#N/A</v>
      </c>
      <c r="CW3" s="82" t="e">
        <f>IF($C3="","",SUM(CS3:CU3))</f>
        <v>#N/A</v>
      </c>
    </row>
    <row r="4" spans="1:104" x14ac:dyDescent="0.25">
      <c r="A4" s="130" t="b">
        <f>IF(A3&lt;MAX(Summary!G:G),A3+1,IF(OR(A3="",MAX(Summary!G:G)),""))</f>
        <v>0</v>
      </c>
      <c r="B4" s="126" t="e">
        <f>IF($A4="","",INDEX(Summary!B:B,MATCH($A4,Summary!$G:$G,0)))</f>
        <v>#N/A</v>
      </c>
      <c r="C4" s="126" t="e">
        <f>IF($A4="","",INDEX(Summary!C:C,MATCH($A4,Summary!$G:$G,0)))</f>
        <v>#N/A</v>
      </c>
      <c r="D4" s="126" t="e">
        <f>IF($A4="","",INDEX(Summary!D:D,MATCH($A4,Summary!$G:$G,0)))</f>
        <v>#N/A</v>
      </c>
      <c r="E4" s="126" t="e">
        <f>IF($A4="","",INDEX(Summary!H:H,MATCH($A4,Summary!$G:$G,0)))</f>
        <v>#N/A</v>
      </c>
      <c r="F4" s="126" t="e">
        <f t="array" ref="F4">IF($A4="","",SUM(IF(Summary!$H$3:$H$202=$E4,Summary!$I$3:$I$202)))</f>
        <v>#N/A</v>
      </c>
      <c r="G4" s="126" t="e">
        <f t="array" ref="G4">IF($A4="","",SUM(IF(Summary!$H$3:$H$202=$E4,Summary!$J$3:$J$202)))</f>
        <v>#N/A</v>
      </c>
      <c r="H4" s="32" t="e">
        <f>IF($B4="","",IF(VLOOKUP($B4,Baseline!$A$2:$F$101,4,FALSE)&lt;M4,M4,VLOOKUP($B4,Baseline!$A$2:$F$101,4,FALSE)))</f>
        <v>#N/A</v>
      </c>
      <c r="I4" s="132" t="e">
        <f t="array" ref="I4">IF($A4="","",MAX(IF(Summary!$H$3:$H$202=$E4,Summary!$L$3:$L$202)))</f>
        <v>#N/A</v>
      </c>
      <c r="J4" s="132" t="e">
        <f t="array" ref="J4">IF($A4="","",MAX(IF(Summary!$H$3:$H$202=$E4,Summary!$M$3:$M$202)))</f>
        <v>#N/A</v>
      </c>
      <c r="K4" s="132" t="e">
        <f t="array" ref="K4">IF($A4="","",MAX(IF(Summary!$H$3:$H$202=$E4,Summary!$N$3:$N$202)))</f>
        <v>#N/A</v>
      </c>
      <c r="L4" s="132" t="e">
        <f t="array" ref="L4">IF($A4="","",MAX(IF(Summary!$H$3:$H$202=$E4,Summary!$O$3:$O$202)))</f>
        <v>#N/A</v>
      </c>
      <c r="M4" s="4" t="e">
        <f t="shared" ref="M4:M67" si="12">IF(A4="","",SUM(I4:L4))</f>
        <v>#N/A</v>
      </c>
      <c r="N4" s="17" t="e">
        <f>IF(A4="","",VLOOKUP(CONCATENATE(H4,M4),Tax_Comp_Probs!$C$3:$Y$16,22,FALSE))</f>
        <v>#N/A</v>
      </c>
      <c r="O4" s="6" t="e">
        <f>IF(A4="","",VLOOKUP(CONCATENATE($H4,$M4),Tax_Comp_Probs!$C$3:$Y$16,23,FALSE))</f>
        <v>#N/A</v>
      </c>
      <c r="P4" s="4" t="e">
        <f t="shared" si="0"/>
        <v>#N/A</v>
      </c>
      <c r="Q4" s="52" t="e">
        <f>IF(A4="","",VLOOKUP(CONCATENATE($H4,$M4),Tax_Comp_Probs!$C$3:$W$16,17,FALSE))</f>
        <v>#N/A</v>
      </c>
      <c r="R4" s="52" t="e">
        <f>IF(A4="","",VLOOKUP(CONCATENATE($H4,$M4),Tax_Comp_Probs!$C$3:$W$16,18,FALSE))</f>
        <v>#N/A</v>
      </c>
      <c r="S4" s="52" t="e">
        <f>IF(A4="","",VLOOKUP(CONCATENATE($H4,$M4),Tax_Comp_Probs!$C$3:$W$16,19,FALSE))</f>
        <v>#N/A</v>
      </c>
      <c r="T4" s="52" t="e">
        <f>IF(A4="","",VLOOKUP(CONCATENATE($H4,$M4),Tax_Comp_Probs!$C$3:$W$16,20,FALSE))</f>
        <v>#N/A</v>
      </c>
      <c r="U4" s="134" t="e">
        <f>IF(A4="","",VLOOKUP(CONCATENATE($H4,$M4),Tax_Comp_Probs!$C$3:$W$16,21,FALSE))</f>
        <v>#N/A</v>
      </c>
      <c r="V4" s="44" t="e">
        <f>IF($B4="","",IF(VLOOKUP($B4,Baseline!$A$2:$F$101,5,FALSE)&lt;W4,W4,VLOOKUP($B4,Baseline!$A$2:$F$101,5,FALSE)))</f>
        <v>#N/A</v>
      </c>
      <c r="W4" s="6" t="e">
        <f t="array" ref="W4">IF(A4="","",AVERAGE(IF(Summary!$H$3:$H$202=E4,Summary!$R$3:$R$202)))</f>
        <v>#N/A</v>
      </c>
      <c r="X4" s="39" t="e">
        <f t="shared" ref="X4:X67" si="13">IF(W4="","",(V4-W4)/V4)</f>
        <v>#N/A</v>
      </c>
      <c r="Y4" s="102" t="e">
        <f>IF(W4="","",IF($X4&lt;=Settings!$C$5,1,IF($X4&lt;=Settings!$C$6,0.8,IF($X4&lt;=Settings!$C$7,0.6,IF($X4&lt;=Settings!$C$8,0.4,0.2)))))</f>
        <v>#N/A</v>
      </c>
      <c r="Z4" s="102" t="e">
        <f>IF(W4="","",IF($X4&lt;=Settings!$C$5,0,IF($X4&lt;=Settings!$C$6,10,IF($X4&lt;=Settings!$C$7,30,IF($X4&lt;=Settings!$C$8,50,70)))))</f>
        <v>#N/A</v>
      </c>
      <c r="AA4" s="102" t="e">
        <f>IF(W4="","",VLOOKUP(Z4/100,Settings!$C$4:$D$8,2,FALSE))</f>
        <v>#N/A</v>
      </c>
      <c r="AB4" s="17" t="e">
        <f t="shared" ref="AB4:AB19" si="14">IF(W4="","",Y4-((((100*X4)-Z4)/AA4)*0.2))</f>
        <v>#N/A</v>
      </c>
      <c r="AC4" s="4" t="e">
        <f>IF(W4="","",IF(AB4&gt;=Settings!$I$5,"High",IF(AB4&gt;=Settings!$I$6,"Good",IF(AB4&gt;=Settings!$I$7,"Moderate",IF(AB4&gt;=Settings!$I$8,"Poor","Bad")))))</f>
        <v>#N/A</v>
      </c>
      <c r="AD4" s="39" t="e">
        <f>IF($W4="","",IF(G4&gt;1,(VLOOKUP($E4,Summary!$H$3:$T$201,13,FALSE)/100)/SQRT(G4),0))</f>
        <v>#N/A</v>
      </c>
      <c r="AE4" s="182" t="e">
        <f t="shared" ref="AE4:AE67" si="15">IF(AD4="","",AD4/V4*100)</f>
        <v>#N/A</v>
      </c>
      <c r="AF4" s="136" t="e">
        <f t="shared" ref="AF4:AF67" si="16">IF(AD4="","",MAX(0,$X4-(1.96*$AE4)))</f>
        <v>#N/A</v>
      </c>
      <c r="AG4" s="136" t="e">
        <f t="shared" ref="AG4:AG67" si="17">IF(AD4="","",MIN(1,$X4+(1.96*$AE4)))</f>
        <v>#N/A</v>
      </c>
      <c r="AH4" s="102" t="e">
        <f>IF($AD4="","",IF($AF4&lt;=Settings!$C$5,Settings!$I$4,IF($AF4&lt;=Settings!$C$6,Settings!$I$5,IF($AF4&lt;=Settings!$C$7,Settings!$I$6,IF($AF4&lt;=Settings!$C$8,Settings!$I$7,Settings!$I$8)))))</f>
        <v>#N/A</v>
      </c>
      <c r="AI4" s="102" t="e">
        <f>IF($AD4="","",IF($AF4&lt;=Settings!$C$5,0,IF($AF4&lt;=Settings!$C$6,10,IF($AF4&lt;=Settings!$C$7,30,IF($AF4&lt;=Settings!$C$8,50,70)))))</f>
        <v>#N/A</v>
      </c>
      <c r="AJ4" s="102" t="e">
        <f>IF($AD4="","",VLOOKUP(AI4/100,Settings!$C$4:$D$8,2,FALSE))</f>
        <v>#N/A</v>
      </c>
      <c r="AK4" s="102" t="e">
        <f>IF($AD4="","",IF($AG4&lt;=Settings!$C$5,Settings!$I$4,IF($AG4&lt;=Settings!$C$6,Settings!$I$5,IF($AG4&lt;=Settings!$C$7,Settings!$I$6,IF($AG4&lt;=Settings!$C$8,Settings!$I$7,Settings!$I$8)))))</f>
        <v>#N/A</v>
      </c>
      <c r="AL4" s="102" t="e">
        <f>IF($AD4="","",IF($AG4&lt;=Settings!$C$5,0,IF($AG4&lt;=Settings!$C$6,10,IF($AG4&lt;=Settings!$C$7,30,IF($AG4&lt;=Settings!$C$8,50,70)))))</f>
        <v>#N/A</v>
      </c>
      <c r="AM4" s="102" t="e">
        <f>IF($AD4="","",VLOOKUP(AL4/100,Settings!$C$4:$D$8,2,FALSE))</f>
        <v>#N/A</v>
      </c>
      <c r="AN4" s="115" t="e">
        <f t="shared" ref="AN4:AN67" si="18">IF(AD4="","",AK4-((((100*AG4)-AL4)/AM4)*0.2))</f>
        <v>#N/A</v>
      </c>
      <c r="AO4" s="115" t="e">
        <f t="shared" ref="AO4:AO67" si="19">IF(AD4="","",AH4-((((100*AF4)-AI4)/AJ4)*0.2))</f>
        <v>#N/A</v>
      </c>
      <c r="AP4" s="45" t="e">
        <f t="shared" ref="AP4:AP67" si="20">IF(AD4="","",(AO4-AN4)/(2*1.96))</f>
        <v>#N/A</v>
      </c>
      <c r="AQ4" s="115" t="e">
        <f t="shared" ref="AQ4:AQ67" si="21">IF(AD4="","",IF(X4=0,LN(0.1/0.9),IF(X4=1,LN(0.9/0.1),LN(X4/(1-X4)))))</f>
        <v>#N/A</v>
      </c>
      <c r="AR4" s="115" t="e">
        <f t="shared" ref="AR4:AR67" si="22">IF(AD4="","",IF(X4=0,AE4/(0.1*0.9),IF(X4=1,AE4/(0.9*0.1),AE4/(X4*(1-X4)))))</f>
        <v>#N/A</v>
      </c>
      <c r="AS4" s="115" t="e">
        <f t="shared" ref="AS4:AV35" si="23">IF($AD4="","",IF($AD4=0,"",NORMSDIST((AS$2-$AQ4)/$AR4)))</f>
        <v>#N/A</v>
      </c>
      <c r="AT4" s="115" t="e">
        <f t="shared" si="23"/>
        <v>#N/A</v>
      </c>
      <c r="AU4" s="115" t="e">
        <f t="shared" si="23"/>
        <v>#N/A</v>
      </c>
      <c r="AV4" s="115" t="e">
        <f t="shared" si="23"/>
        <v>#N/A</v>
      </c>
      <c r="AW4" s="50" t="e">
        <f t="shared" ref="AW4:AW67" si="24">IF($AV4="","",AS4)</f>
        <v>#N/A</v>
      </c>
      <c r="AX4" s="50" t="e">
        <f t="shared" ref="AX4:AX67" si="25">IF($AV4="","",(AT4-AS4))</f>
        <v>#N/A</v>
      </c>
      <c r="AY4" s="50" t="e">
        <f t="shared" ref="AY4:AY67" si="26">IF($AV4="","",(AU4-AT4))</f>
        <v>#N/A</v>
      </c>
      <c r="AZ4" s="50" t="e">
        <f t="shared" ref="AZ4:AZ67" si="27">IF($AV4="","",(AV4-AU4))</f>
        <v>#N/A</v>
      </c>
      <c r="BA4" s="124" t="e">
        <f t="shared" ref="BA4:BA67" si="28">IF($AV4="","",(1-AV4))</f>
        <v>#N/A</v>
      </c>
      <c r="BB4" s="258" t="e">
        <f>IF($B4="","",IF(VLOOKUP($B4,Baseline!$A$2:$F$101,6,FALSE)&lt;BC4,BC4,VLOOKUP($B4,Baseline!$A$2:$F$101,6,FALSE)))</f>
        <v>#N/A</v>
      </c>
      <c r="BC4" s="259" t="e">
        <f t="array" ref="BC4">IF($A4="","",SUM(IF(Summary!$H$3:$H$202=$E4,Summary!$AF$3:$AF$202)))</f>
        <v>#N/A</v>
      </c>
      <c r="BD4" s="182" t="e">
        <f t="shared" ref="BD4:BD67" si="29">IF(OR(BB4=0,BC4=""),"",(BB4-BC4)/BB4)</f>
        <v>#N/A</v>
      </c>
      <c r="BE4" s="102" t="e">
        <f>IF($BD4="","",IF($BD4&lt;=Settings!$G$5,1,IF($BD4&lt;=Settings!$G$6,0.8,IF($BD4&lt;=Settings!$G$7,0.6,IF($BD4&lt;=Settings!$G$8,0.4,0.2)))))</f>
        <v>#N/A</v>
      </c>
      <c r="BF4" s="102" t="e">
        <f>IF($BD4="","",IF($BD4&lt;=Settings!$G$5,0,IF($BD4&lt;=Settings!$G$6,10,IF($BD4&lt;=Settings!$G$7,30,IF($BD4&lt;=Settings!$G$8,50,70)))))</f>
        <v>#N/A</v>
      </c>
      <c r="BG4" s="102" t="e">
        <f>IF($BD4="","",VLOOKUP(BF4/100,Settings!$G$4:$H$8,2,FALSE))</f>
        <v>#N/A</v>
      </c>
      <c r="BH4" s="45" t="e">
        <f t="shared" ref="BH4:BH67" si="30">IF(BD4="","",BE4-((((100*BD4)-BF4)/BG4)*0.2))</f>
        <v>#N/A</v>
      </c>
      <c r="BI4" s="47" t="e">
        <f>IF(BD4="","",IF(BH4&gt;=Settings!$I$5,"High",IF(BH4&gt;=Settings!$I$6,"Good",IF(BH4&gt;=Settings!$I$7,"Moderate",IF(BH4&gt;=Settings!$I$8,"Poor","Bad")))))</f>
        <v>#N/A</v>
      </c>
      <c r="BJ4" s="207" t="e">
        <f t="array" ref="BJ4">IF(BD4="","",SQRT(Settings!$L$5^2*SUM(IF(Summary!$H$3:$H$202=$E4,Summary!$AG$3:$AG$202))))</f>
        <v>#N/A</v>
      </c>
      <c r="BK4" s="182" t="e">
        <f t="shared" ref="BK4:BK67" si="31">IF(BD4="","",IF(BD4=1,0.001,BJ4/BB4))</f>
        <v>#N/A</v>
      </c>
      <c r="BL4" s="115" t="e">
        <f t="shared" si="1"/>
        <v>#N/A</v>
      </c>
      <c r="BM4" s="115" t="e">
        <f t="shared" si="2"/>
        <v>#N/A</v>
      </c>
      <c r="BN4" s="102" t="e">
        <f>IF($BD4="","",IF($BL4&lt;=Settings!$G$5,Settings!$I$4,IF($BL4&lt;=Settings!$G$6,Settings!$I$5,IF($BL4&lt;=Settings!$G$7,Settings!$I$6,IF($BL4&lt;=Settings!$G$8,Settings!$I$7,Settings!$I$8)))))</f>
        <v>#N/A</v>
      </c>
      <c r="BO4" s="102" t="e">
        <f>IF($BD4="","",IF($BL4&lt;=Settings!$G$5,0,IF($BL4&lt;=Settings!$G$6,10,IF($BL4&lt;=Settings!$G$7,30,IF($BL4&lt;=Settings!$G$8,50,70)))))</f>
        <v>#N/A</v>
      </c>
      <c r="BP4" s="102" t="e">
        <f>IF($BD4="","",VLOOKUP(BO4/100,Settings!$G$4:$H$8,2,FALSE))</f>
        <v>#N/A</v>
      </c>
      <c r="BQ4" s="102" t="e">
        <f>IF($BD4="","",IF($BM4&lt;=Settings!$G$5,Settings!$I$4,IF($BM4&lt;=Settings!$G$6,Settings!$I$5,IF($BM4&lt;=Settings!$G$7,Settings!$I$6,IF($BM4&lt;=Settings!$G$8,Settings!$I$7,Settings!$I$8)))))</f>
        <v>#N/A</v>
      </c>
      <c r="BR4" s="102" t="e">
        <f>IF($BD4="","",IF($BM4&lt;=Settings!$G$5,0,IF($BM4&lt;=Settings!$G$6,10,IF($BM4&lt;=Settings!$G$7,30,IF($BM4&lt;=Settings!$G$8,50,70)))))</f>
        <v>#N/A</v>
      </c>
      <c r="BS4" s="102" t="e">
        <f>IF($BD4="","",VLOOKUP(BR4/100,Settings!$G$4:$H$8,2,FALSE))</f>
        <v>#N/A</v>
      </c>
      <c r="BT4" s="115" t="e">
        <f t="shared" ref="BT4:BT67" si="32">IF($BD4="","",BQ4-((((100*BM4)-BR4)/BS4)*0.2))</f>
        <v>#N/A</v>
      </c>
      <c r="BU4" s="115" t="e">
        <f t="shared" ref="BU4:BU67" si="33">IF($BD4="","",BN4-((((100*BL4)-BO4)/BP4)*0.2))</f>
        <v>#N/A</v>
      </c>
      <c r="BV4" s="45" t="e">
        <f t="shared" ref="BV4:BV67" si="34">IF($BD4="","",(BU4-BT4)/(2*1.96))</f>
        <v>#N/A</v>
      </c>
      <c r="BW4" s="115" t="e">
        <f t="shared" ref="BW4:BW67" si="35">IF(BD4="","",IF(BD4&lt;0.0001,LN(0.1/0.9),IF(BD4=1,LN(0.9/0.1),LN(BD4/(1-BD4)))))</f>
        <v>#N/A</v>
      </c>
      <c r="BX4" s="115" t="e">
        <f t="shared" ref="BX4:BX67" si="36">IF(BD4="","",IF(BD4=0,BK4/(0.1*0.9),IF(BD4=1,BK4/(0.9*0.1),BK4/(BD4*(1-BD4)))))</f>
        <v>#N/A</v>
      </c>
      <c r="BY4" s="115" t="e">
        <f t="shared" si="3"/>
        <v>#N/A</v>
      </c>
      <c r="BZ4" s="115" t="e">
        <f t="shared" si="3"/>
        <v>#N/A</v>
      </c>
      <c r="CA4" s="115" t="e">
        <f t="shared" si="3"/>
        <v>#N/A</v>
      </c>
      <c r="CB4" s="115" t="e">
        <f t="shared" si="3"/>
        <v>#N/A</v>
      </c>
      <c r="CC4" s="50" t="e">
        <f t="shared" ref="CC4:CC46" si="37">IF(BD4="","",BY4)</f>
        <v>#N/A</v>
      </c>
      <c r="CD4" s="50" t="e">
        <f t="shared" ref="CD4:CD46" si="38">IF($BD4="","",(BZ4-BY4))</f>
        <v>#N/A</v>
      </c>
      <c r="CE4" s="50" t="e">
        <f t="shared" ref="CE4:CE46" si="39">IF($BD4="","",(CA4-BZ4))</f>
        <v>#N/A</v>
      </c>
      <c r="CF4" s="50" t="e">
        <f t="shared" ref="CF4:CF46" si="40">IF($BD4="","",(CB4-CA4))</f>
        <v>#N/A</v>
      </c>
      <c r="CG4" s="51" t="e">
        <f t="shared" ref="CG4:CG46" si="41">IF($BD4="","",(1-CB4))</f>
        <v>#N/A</v>
      </c>
      <c r="CH4" s="142" t="e">
        <f t="shared" si="4"/>
        <v>#N/A</v>
      </c>
      <c r="CI4" s="46" t="e">
        <f t="shared" si="5"/>
        <v>#N/A</v>
      </c>
      <c r="CJ4" s="265" t="e">
        <f>IF(C4="","",IF(CH4&gt;=Settings!I$5,"High",IF(CH4&gt;=Settings!I$6,"Good",IF(CH4&gt;=Settings!I$7,"Moderate",IF(CH4&gt;Settings!I$8,"Poor","Bad")))))</f>
        <v>#N/A</v>
      </c>
      <c r="CK4" s="119" t="e">
        <f t="shared" ref="CK4:CK67" si="42">IF(CH4="","",IF(CH4=0,LN(0.1/0.9),IF(CH4=1,LN(0.9/0.1),LN(CH4/(1-CH4)))))</f>
        <v>#N/A</v>
      </c>
      <c r="CL4" s="120" t="e">
        <f t="shared" ref="CL4:CL67" si="43">IF(CH4="","",IF(CH4=0,CI4/(0.1*0.9),IF(CH4=1,CI4/(0.9*0.1),CI4/(CH4*(1-CH4)))))</f>
        <v>#N/A</v>
      </c>
      <c r="CM4" s="115" t="e">
        <f t="shared" si="6"/>
        <v>#N/A</v>
      </c>
      <c r="CN4" s="115" t="e">
        <f t="shared" si="6"/>
        <v>#N/A</v>
      </c>
      <c r="CO4" s="115" t="e">
        <f t="shared" si="6"/>
        <v>#N/A</v>
      </c>
      <c r="CP4" s="115" t="e">
        <f t="shared" si="6"/>
        <v>#N/A</v>
      </c>
      <c r="CQ4" s="50" t="e">
        <f t="shared" si="7"/>
        <v>#N/A</v>
      </c>
      <c r="CR4" s="50" t="e">
        <f t="shared" si="8"/>
        <v>#N/A</v>
      </c>
      <c r="CS4" s="50" t="e">
        <f t="shared" si="9"/>
        <v>#N/A</v>
      </c>
      <c r="CT4" s="50" t="e">
        <f t="shared" si="10"/>
        <v>#N/A</v>
      </c>
      <c r="CU4" s="50" t="e">
        <f t="shared" si="11"/>
        <v>#N/A</v>
      </c>
      <c r="CV4" s="50" t="e">
        <f t="shared" ref="CV4:CV67" si="44">IF($C4="","",SUM(CQ4:CR4))</f>
        <v>#N/A</v>
      </c>
      <c r="CW4" s="51" t="e">
        <f t="shared" ref="CW4:CW67" si="45">IF($C4="","",SUM(CS4:CU4))</f>
        <v>#N/A</v>
      </c>
      <c r="CX4" s="250"/>
      <c r="CY4" s="253"/>
    </row>
    <row r="5" spans="1:104" x14ac:dyDescent="0.25">
      <c r="A5" s="130" t="b">
        <f>IF(A4&lt;MAX(Summary!G:G),A4+1,IF(OR(A4="",MAX(Summary!G:G)),""))</f>
        <v>0</v>
      </c>
      <c r="B5" s="126" t="e">
        <f>IF($A5="","",INDEX(Summary!B:B,MATCH($A5,Summary!$G:$G,0)))</f>
        <v>#N/A</v>
      </c>
      <c r="C5" s="126" t="e">
        <f>IF($A5="","",INDEX(Summary!C:C,MATCH($A5,Summary!$G:$G,0)))</f>
        <v>#N/A</v>
      </c>
      <c r="D5" s="126" t="e">
        <f>IF($A5="","",INDEX(Summary!D:D,MATCH($A5,Summary!$G:$G,0)))</f>
        <v>#N/A</v>
      </c>
      <c r="E5" s="126" t="e">
        <f>IF($A5="","",INDEX(Summary!H:H,MATCH($A5,Summary!$G:$G,0)))</f>
        <v>#N/A</v>
      </c>
      <c r="F5" s="126" t="e">
        <f t="array" ref="F5">IF($A5="","",SUM(IF(Summary!$H$3:$H$202=$E5,Summary!$I$3:$I$202)))</f>
        <v>#N/A</v>
      </c>
      <c r="G5" s="126" t="e">
        <f t="array" ref="G5">IF($A5="","",SUM(IF(Summary!$H$3:$H$202=$E5,Summary!$J$3:$J$202)))</f>
        <v>#N/A</v>
      </c>
      <c r="H5" s="32" t="e">
        <f>IF($B5="","",IF(VLOOKUP($B5,Baseline!$A$2:$F$101,4,FALSE)&lt;M5,M5,VLOOKUP($B5,Baseline!$A$2:$F$101,4,FALSE)))</f>
        <v>#N/A</v>
      </c>
      <c r="I5" s="132" t="e">
        <f t="array" ref="I5">IF($A5="","",MAX(IF(Summary!$H$3:$H$202=$E5,Summary!$L$3:$L$202)))</f>
        <v>#N/A</v>
      </c>
      <c r="J5" s="132" t="e">
        <f t="array" ref="J5">IF($A5="","",MAX(IF(Summary!$H$3:$H$202=$E5,Summary!$M$3:$M$202)))</f>
        <v>#N/A</v>
      </c>
      <c r="K5" s="132" t="e">
        <f t="array" ref="K5">IF($A5="","",MAX(IF(Summary!$H$3:$H$202=$E5,Summary!$N$3:$N$202)))</f>
        <v>#N/A</v>
      </c>
      <c r="L5" s="132" t="e">
        <f t="array" ref="L5">IF($A5="","",MAX(IF(Summary!$H$3:$H$202=$E5,Summary!$O$3:$O$202)))</f>
        <v>#N/A</v>
      </c>
      <c r="M5" s="4" t="e">
        <f t="shared" si="12"/>
        <v>#N/A</v>
      </c>
      <c r="N5" s="17" t="e">
        <f>IF(A5="","",VLOOKUP(CONCATENATE(H5,M5),Tax_Comp_Probs!$C$3:$Y$16,22,FALSE))</f>
        <v>#N/A</v>
      </c>
      <c r="O5" s="6" t="e">
        <f>IF(A5="","",VLOOKUP(CONCATENATE($H5,$M5),Tax_Comp_Probs!$C$3:$Y$16,23,FALSE))</f>
        <v>#N/A</v>
      </c>
      <c r="P5" s="4" t="e">
        <f t="shared" si="0"/>
        <v>#N/A</v>
      </c>
      <c r="Q5" s="52" t="e">
        <f>IF(A5="","",VLOOKUP(CONCATENATE($H5,$M5),Tax_Comp_Probs!$C$3:$W$16,17,FALSE))</f>
        <v>#N/A</v>
      </c>
      <c r="R5" s="52" t="e">
        <f>IF(A5="","",VLOOKUP(CONCATENATE($H5,$M5),Tax_Comp_Probs!$C$3:$W$16,18,FALSE))</f>
        <v>#N/A</v>
      </c>
      <c r="S5" s="52" t="e">
        <f>IF(A5="","",VLOOKUP(CONCATENATE($H5,$M5),Tax_Comp_Probs!$C$3:$W$16,19,FALSE))</f>
        <v>#N/A</v>
      </c>
      <c r="T5" s="52" t="e">
        <f>IF(A5="","",VLOOKUP(CONCATENATE($H5,$M5),Tax_Comp_Probs!$C$3:$W$16,20,FALSE))</f>
        <v>#N/A</v>
      </c>
      <c r="U5" s="134" t="e">
        <f>IF(A5="","",VLOOKUP(CONCATENATE($H5,$M5),Tax_Comp_Probs!$C$3:$W$16,21,FALSE))</f>
        <v>#N/A</v>
      </c>
      <c r="V5" s="44" t="e">
        <f>IF($B5="","",IF(VLOOKUP($B5,Baseline!$A$2:$F$101,5,FALSE)&lt;W5,W5,VLOOKUP($B5,Baseline!$A$2:$F$101,5,FALSE)))</f>
        <v>#N/A</v>
      </c>
      <c r="W5" s="6" t="e">
        <f t="array" ref="W5">IF(A5="","",AVERAGE(IF(Summary!$H$3:$H$202=E5,Summary!$R$3:$R$202)))</f>
        <v>#N/A</v>
      </c>
      <c r="X5" s="39" t="e">
        <f t="shared" si="13"/>
        <v>#N/A</v>
      </c>
      <c r="Y5" s="102" t="e">
        <f>IF(W5="","",IF($X5&lt;=Settings!$C$5,1,IF($X5&lt;=Settings!$C$6,0.8,IF($X5&lt;=Settings!$C$7,0.6,IF($X5&lt;=Settings!$C$8,0.4,0.2)))))</f>
        <v>#N/A</v>
      </c>
      <c r="Z5" s="102" t="e">
        <f>IF(W5="","",IF($X5&lt;=Settings!$C$5,0,IF($X5&lt;=Settings!$C$6,10,IF($X5&lt;=Settings!$C$7,30,IF($X5&lt;=Settings!$C$8,50,70)))))</f>
        <v>#N/A</v>
      </c>
      <c r="AA5" s="102" t="e">
        <f>IF(W5="","",VLOOKUP(Z5/100,Settings!$C$4:$D$8,2,FALSE))</f>
        <v>#N/A</v>
      </c>
      <c r="AB5" s="17" t="e">
        <f t="shared" si="14"/>
        <v>#N/A</v>
      </c>
      <c r="AC5" s="4" t="e">
        <f>IF(W5="","",IF(AB5&gt;=Settings!$I$5,"High",IF(AB5&gt;=Settings!$I$6,"Good",IF(AB5&gt;=Settings!$I$7,"Moderate",IF(AB5&gt;=Settings!$I$8,"Poor","Bad")))))</f>
        <v>#N/A</v>
      </c>
      <c r="AD5" s="39" t="e">
        <f>IF($W5="","",IF(G5&gt;1,(VLOOKUP($E5,Summary!$H$3:$T$201,13,FALSE)/100)/SQRT(G5),0))</f>
        <v>#N/A</v>
      </c>
      <c r="AE5" s="182" t="e">
        <f t="shared" si="15"/>
        <v>#N/A</v>
      </c>
      <c r="AF5" s="136" t="e">
        <f t="shared" si="16"/>
        <v>#N/A</v>
      </c>
      <c r="AG5" s="136" t="e">
        <f t="shared" si="17"/>
        <v>#N/A</v>
      </c>
      <c r="AH5" s="102" t="e">
        <f>IF($AD5="","",IF($AF5&lt;=Settings!$C$5,Settings!$I$4,IF($AF5&lt;=Settings!$C$6,Settings!$I$5,IF($AF5&lt;=Settings!$C$7,Settings!$I$6,IF($AF5&lt;=Settings!$C$8,Settings!$I$7,Settings!$I$8)))))</f>
        <v>#N/A</v>
      </c>
      <c r="AI5" s="102" t="e">
        <f>IF($AD5="","",IF($AF5&lt;=Settings!$C$5,0,IF($AF5&lt;=Settings!$C$6,10,IF($AF5&lt;=Settings!$C$7,30,IF($AF5&lt;=Settings!$C$8,50,70)))))</f>
        <v>#N/A</v>
      </c>
      <c r="AJ5" s="102" t="e">
        <f>IF($AD5="","",VLOOKUP(AI5/100,Settings!$C$4:$D$8,2,FALSE))</f>
        <v>#N/A</v>
      </c>
      <c r="AK5" s="102" t="e">
        <f>IF($AD5="","",IF($AG5&lt;=Settings!$C$5,Settings!$I$4,IF($AG5&lt;=Settings!$C$6,Settings!$I$5,IF($AG5&lt;=Settings!$C$7,Settings!$I$6,IF($AG5&lt;=Settings!$C$8,Settings!$I$7,Settings!$I$8)))))</f>
        <v>#N/A</v>
      </c>
      <c r="AL5" s="102" t="e">
        <f>IF($AD5="","",IF($AG5&lt;=Settings!$C$5,0,IF($AG5&lt;=Settings!$C$6,10,IF($AG5&lt;=Settings!$C$7,30,IF($AG5&lt;=Settings!$C$8,50,70)))))</f>
        <v>#N/A</v>
      </c>
      <c r="AM5" s="102" t="e">
        <f>IF($AD5="","",VLOOKUP(AL5/100,Settings!$C$4:$D$8,2,FALSE))</f>
        <v>#N/A</v>
      </c>
      <c r="AN5" s="115" t="e">
        <f t="shared" si="18"/>
        <v>#N/A</v>
      </c>
      <c r="AO5" s="115" t="e">
        <f t="shared" si="19"/>
        <v>#N/A</v>
      </c>
      <c r="AP5" s="45" t="e">
        <f t="shared" si="20"/>
        <v>#N/A</v>
      </c>
      <c r="AQ5" s="115" t="e">
        <f t="shared" si="21"/>
        <v>#N/A</v>
      </c>
      <c r="AR5" s="115" t="e">
        <f t="shared" si="22"/>
        <v>#N/A</v>
      </c>
      <c r="AS5" s="115" t="e">
        <f t="shared" si="23"/>
        <v>#N/A</v>
      </c>
      <c r="AT5" s="115" t="e">
        <f t="shared" si="23"/>
        <v>#N/A</v>
      </c>
      <c r="AU5" s="115" t="e">
        <f t="shared" si="23"/>
        <v>#N/A</v>
      </c>
      <c r="AV5" s="115" t="e">
        <f t="shared" si="23"/>
        <v>#N/A</v>
      </c>
      <c r="AW5" s="50" t="e">
        <f t="shared" si="24"/>
        <v>#N/A</v>
      </c>
      <c r="AX5" s="50" t="e">
        <f t="shared" si="25"/>
        <v>#N/A</v>
      </c>
      <c r="AY5" s="50" t="e">
        <f t="shared" si="26"/>
        <v>#N/A</v>
      </c>
      <c r="AZ5" s="50" t="e">
        <f t="shared" si="27"/>
        <v>#N/A</v>
      </c>
      <c r="BA5" s="124" t="e">
        <f t="shared" si="28"/>
        <v>#N/A</v>
      </c>
      <c r="BB5" s="258" t="e">
        <f>IF($B5="","",IF(VLOOKUP($B5,Baseline!$A$2:$F$101,6,FALSE)&lt;BC5,BC5,VLOOKUP($B5,Baseline!$A$2:$F$101,6,FALSE)))</f>
        <v>#N/A</v>
      </c>
      <c r="BC5" s="259" t="e">
        <f t="array" ref="BC5">IF($A5="","",SUM(IF(Summary!$H$3:$H$202=$E5,Summary!$AF$3:$AF$202)))</f>
        <v>#N/A</v>
      </c>
      <c r="BD5" s="182" t="e">
        <f t="shared" si="29"/>
        <v>#N/A</v>
      </c>
      <c r="BE5" s="102" t="e">
        <f>IF($BD5="","",IF($BD5&lt;=Settings!$G$5,1,IF($BD5&lt;=Settings!$G$6,0.8,IF($BD5&lt;=Settings!$G$7,0.6,IF($BD5&lt;=Settings!$G$8,0.4,0.2)))))</f>
        <v>#N/A</v>
      </c>
      <c r="BF5" s="102" t="e">
        <f>IF($BD5="","",IF($BD5&lt;=Settings!$G$5,0,IF($BD5&lt;=Settings!$G$6,10,IF($BD5&lt;=Settings!$G$7,30,IF($BD5&lt;=Settings!$G$8,50,70)))))</f>
        <v>#N/A</v>
      </c>
      <c r="BG5" s="102" t="e">
        <f>IF($BD5="","",VLOOKUP(BF5/100,Settings!$G$4:$H$8,2,FALSE))</f>
        <v>#N/A</v>
      </c>
      <c r="BH5" s="45" t="e">
        <f t="shared" si="30"/>
        <v>#N/A</v>
      </c>
      <c r="BI5" s="47" t="e">
        <f>IF(BD5="","",IF(BH5&gt;=Settings!$I$5,"High",IF(BH5&gt;=Settings!$I$6,"Good",IF(BH5&gt;=Settings!$I$7,"Moderate",IF(BH5&gt;=Settings!$I$8,"Poor","Bad")))))</f>
        <v>#N/A</v>
      </c>
      <c r="BJ5" s="207" t="e">
        <f t="array" ref="BJ5">IF(BD5="","",SQRT(Settings!$L$5^2*SUM(IF(Summary!$H$3:$H$202=$E5,Summary!$AG$3:$AG$202))))</f>
        <v>#N/A</v>
      </c>
      <c r="BK5" s="182" t="e">
        <f t="shared" si="31"/>
        <v>#N/A</v>
      </c>
      <c r="BL5" s="115" t="e">
        <f t="shared" si="1"/>
        <v>#N/A</v>
      </c>
      <c r="BM5" s="115" t="e">
        <f t="shared" si="2"/>
        <v>#N/A</v>
      </c>
      <c r="BN5" s="102" t="e">
        <f>IF($BD5="","",IF($BL5&lt;=Settings!$G$5,Settings!$I$4,IF($BL5&lt;=Settings!$G$6,Settings!$I$5,IF($BL5&lt;=Settings!$G$7,Settings!$I$6,IF($BL5&lt;=Settings!$G$8,Settings!$I$7,Settings!$I$8)))))</f>
        <v>#N/A</v>
      </c>
      <c r="BO5" s="102" t="e">
        <f>IF($BD5="","",IF($BL5&lt;=Settings!$G$5,0,IF($BL5&lt;=Settings!$G$6,10,IF($BL5&lt;=Settings!$G$7,30,IF($BL5&lt;=Settings!$G$8,50,70)))))</f>
        <v>#N/A</v>
      </c>
      <c r="BP5" s="102" t="e">
        <f>IF($BD5="","",VLOOKUP(BO5/100,Settings!$G$4:$H$8,2,FALSE))</f>
        <v>#N/A</v>
      </c>
      <c r="BQ5" s="102" t="e">
        <f>IF($BD5="","",IF($BM5&lt;=Settings!$G$5,Settings!$I$4,IF($BM5&lt;=Settings!$G$6,Settings!$I$5,IF($BM5&lt;=Settings!$G$7,Settings!$I$6,IF($BM5&lt;=Settings!$G$8,Settings!$I$7,Settings!$I$8)))))</f>
        <v>#N/A</v>
      </c>
      <c r="BR5" s="102" t="e">
        <f>IF($BD5="","",IF($BM5&lt;=Settings!$G$5,0,IF($BM5&lt;=Settings!$G$6,10,IF($BM5&lt;=Settings!$G$7,30,IF($BM5&lt;=Settings!$G$8,50,70)))))</f>
        <v>#N/A</v>
      </c>
      <c r="BS5" s="102" t="e">
        <f>IF($BD5="","",VLOOKUP(BR5/100,Settings!$G$4:$H$8,2,FALSE))</f>
        <v>#N/A</v>
      </c>
      <c r="BT5" s="115" t="e">
        <f t="shared" si="32"/>
        <v>#N/A</v>
      </c>
      <c r="BU5" s="115" t="e">
        <f t="shared" si="33"/>
        <v>#N/A</v>
      </c>
      <c r="BV5" s="45" t="e">
        <f t="shared" si="34"/>
        <v>#N/A</v>
      </c>
      <c r="BW5" s="115" t="e">
        <f t="shared" si="35"/>
        <v>#N/A</v>
      </c>
      <c r="BX5" s="115" t="e">
        <f t="shared" si="36"/>
        <v>#N/A</v>
      </c>
      <c r="BY5" s="115" t="e">
        <f t="shared" si="3"/>
        <v>#N/A</v>
      </c>
      <c r="BZ5" s="115" t="e">
        <f t="shared" si="3"/>
        <v>#N/A</v>
      </c>
      <c r="CA5" s="115" t="e">
        <f t="shared" si="3"/>
        <v>#N/A</v>
      </c>
      <c r="CB5" s="115" t="e">
        <f t="shared" si="3"/>
        <v>#N/A</v>
      </c>
      <c r="CC5" s="50" t="e">
        <f t="shared" si="37"/>
        <v>#N/A</v>
      </c>
      <c r="CD5" s="50" t="e">
        <f t="shared" si="38"/>
        <v>#N/A</v>
      </c>
      <c r="CE5" s="50" t="e">
        <f t="shared" si="39"/>
        <v>#N/A</v>
      </c>
      <c r="CF5" s="50" t="e">
        <f t="shared" si="40"/>
        <v>#N/A</v>
      </c>
      <c r="CG5" s="51" t="e">
        <f t="shared" si="41"/>
        <v>#N/A</v>
      </c>
      <c r="CH5" s="142" t="e">
        <f t="shared" si="4"/>
        <v>#N/A</v>
      </c>
      <c r="CI5" s="46" t="e">
        <f t="shared" si="5"/>
        <v>#N/A</v>
      </c>
      <c r="CJ5" s="265" t="e">
        <f>IF(C5="","",IF(CH5&gt;=Settings!I$5,"High",IF(CH5&gt;=Settings!I$6,"Good",IF(CH5&gt;=Settings!I$7,"Moderate",IF(CH5&gt;Settings!I$8,"Poor","Bad")))))</f>
        <v>#N/A</v>
      </c>
      <c r="CK5" s="119" t="e">
        <f t="shared" si="42"/>
        <v>#N/A</v>
      </c>
      <c r="CL5" s="120" t="e">
        <f t="shared" si="43"/>
        <v>#N/A</v>
      </c>
      <c r="CM5" s="115" t="e">
        <f t="shared" si="6"/>
        <v>#N/A</v>
      </c>
      <c r="CN5" s="115" t="e">
        <f t="shared" si="6"/>
        <v>#N/A</v>
      </c>
      <c r="CO5" s="115" t="e">
        <f t="shared" si="6"/>
        <v>#N/A</v>
      </c>
      <c r="CP5" s="115" t="e">
        <f t="shared" si="6"/>
        <v>#N/A</v>
      </c>
      <c r="CQ5" s="50" t="e">
        <f t="shared" si="7"/>
        <v>#N/A</v>
      </c>
      <c r="CR5" s="50" t="e">
        <f t="shared" si="8"/>
        <v>#N/A</v>
      </c>
      <c r="CS5" s="50" t="e">
        <f t="shared" si="9"/>
        <v>#N/A</v>
      </c>
      <c r="CT5" s="50" t="e">
        <f t="shared" si="10"/>
        <v>#N/A</v>
      </c>
      <c r="CU5" s="50" t="e">
        <f t="shared" si="11"/>
        <v>#N/A</v>
      </c>
      <c r="CV5" s="50" t="e">
        <f t="shared" si="44"/>
        <v>#N/A</v>
      </c>
      <c r="CW5" s="51" t="e">
        <f t="shared" si="45"/>
        <v>#N/A</v>
      </c>
      <c r="CX5" s="250"/>
      <c r="CY5" s="253"/>
    </row>
    <row r="6" spans="1:104" ht="15" customHeight="1" x14ac:dyDescent="0.25">
      <c r="A6" s="130" t="b">
        <f>IF(A5&lt;MAX(Summary!G:G),A5+1,IF(OR(A5="",MAX(Summary!G:G)),""))</f>
        <v>0</v>
      </c>
      <c r="B6" s="126" t="e">
        <f>IF($A6="","",INDEX(Summary!B:B,MATCH($A6,Summary!$G:$G,0)))</f>
        <v>#N/A</v>
      </c>
      <c r="C6" s="126" t="e">
        <f>IF($A6="","",INDEX(Summary!C:C,MATCH($A6,Summary!$G:$G,0)))</f>
        <v>#N/A</v>
      </c>
      <c r="D6" s="126" t="e">
        <f>IF($A6="","",INDEX(Summary!D:D,MATCH($A6,Summary!$G:$G,0)))</f>
        <v>#N/A</v>
      </c>
      <c r="E6" s="126" t="e">
        <f>IF($A6="","",INDEX(Summary!H:H,MATCH($A6,Summary!$G:$G,0)))</f>
        <v>#N/A</v>
      </c>
      <c r="F6" s="126" t="e">
        <f t="array" ref="F6">IF($A6="","",SUM(IF(Summary!$H$3:$H$202=$E6,Summary!$I$3:$I$202)))</f>
        <v>#N/A</v>
      </c>
      <c r="G6" s="126" t="e">
        <f t="array" ref="G6">IF($A6="","",SUM(IF(Summary!$H$3:$H$202=$E6,Summary!$J$3:$J$202)))</f>
        <v>#N/A</v>
      </c>
      <c r="H6" s="32" t="e">
        <f>IF($B6="","",IF(VLOOKUP($B6,Baseline!$A$2:$F$101,4,FALSE)&lt;M6,M6,VLOOKUP($B6,Baseline!$A$2:$F$101,4,FALSE)))</f>
        <v>#N/A</v>
      </c>
      <c r="I6" s="132" t="e">
        <f t="array" ref="I6">IF($A6="","",MAX(IF(Summary!$H$3:$H$202=$E6,Summary!$L$3:$L$202)))</f>
        <v>#N/A</v>
      </c>
      <c r="J6" s="132" t="e">
        <f t="array" ref="J6">IF($A6="","",MAX(IF(Summary!$H$3:$H$202=$E6,Summary!$M$3:$M$202)))</f>
        <v>#N/A</v>
      </c>
      <c r="K6" s="132" t="e">
        <f t="array" ref="K6">IF($A6="","",MAX(IF(Summary!$H$3:$H$202=$E6,Summary!$N$3:$N$202)))</f>
        <v>#N/A</v>
      </c>
      <c r="L6" s="132" t="e">
        <f t="array" ref="L6">IF($A6="","",MAX(IF(Summary!$H$3:$H$202=$E6,Summary!$O$3:$O$202)))</f>
        <v>#N/A</v>
      </c>
      <c r="M6" s="4" t="e">
        <f t="shared" si="12"/>
        <v>#N/A</v>
      </c>
      <c r="N6" s="17" t="e">
        <f>IF(A6="","",VLOOKUP(CONCATENATE(H6,M6),Tax_Comp_Probs!$C$3:$Y$16,22,FALSE))</f>
        <v>#N/A</v>
      </c>
      <c r="O6" s="6" t="e">
        <f>IF(A6="","",VLOOKUP(CONCATENATE($H6,$M6),Tax_Comp_Probs!$C$3:$Y$16,23,FALSE))</f>
        <v>#N/A</v>
      </c>
      <c r="P6" s="4" t="e">
        <f t="shared" si="0"/>
        <v>#N/A</v>
      </c>
      <c r="Q6" s="52" t="e">
        <f>IF(A6="","",VLOOKUP(CONCATENATE($H6,$M6),Tax_Comp_Probs!$C$3:$W$16,17,FALSE))</f>
        <v>#N/A</v>
      </c>
      <c r="R6" s="52" t="e">
        <f>IF(A6="","",VLOOKUP(CONCATENATE($H6,$M6),Tax_Comp_Probs!$C$3:$W$16,18,FALSE))</f>
        <v>#N/A</v>
      </c>
      <c r="S6" s="52" t="e">
        <f>IF(A6="","",VLOOKUP(CONCATENATE($H6,$M6),Tax_Comp_Probs!$C$3:$W$16,19,FALSE))</f>
        <v>#N/A</v>
      </c>
      <c r="T6" s="52" t="e">
        <f>IF(A6="","",VLOOKUP(CONCATENATE($H6,$M6),Tax_Comp_Probs!$C$3:$W$16,20,FALSE))</f>
        <v>#N/A</v>
      </c>
      <c r="U6" s="134" t="e">
        <f>IF(A6="","",VLOOKUP(CONCATENATE($H6,$M6),Tax_Comp_Probs!$C$3:$W$16,21,FALSE))</f>
        <v>#N/A</v>
      </c>
      <c r="V6" s="44" t="e">
        <f>IF($B6="","",IF(VLOOKUP($B6,Baseline!$A$2:$F$101,5,FALSE)&lt;W6,W6,VLOOKUP($B6,Baseline!$A$2:$F$101,5,FALSE)))</f>
        <v>#N/A</v>
      </c>
      <c r="W6" s="6" t="e">
        <f t="array" ref="W6">IF(A6="","",AVERAGE(IF(Summary!$H$3:$H$202=E6,Summary!$R$3:$R$202)))</f>
        <v>#N/A</v>
      </c>
      <c r="X6" s="39" t="e">
        <f t="shared" si="13"/>
        <v>#N/A</v>
      </c>
      <c r="Y6" s="102" t="e">
        <f>IF(W6="","",IF($X6&lt;=Settings!$C$5,1,IF($X6&lt;=Settings!$C$6,0.8,IF($X6&lt;=Settings!$C$7,0.6,IF($X6&lt;=Settings!$C$8,0.4,0.2)))))</f>
        <v>#N/A</v>
      </c>
      <c r="Z6" s="102" t="e">
        <f>IF(W6="","",IF($X6&lt;=Settings!$C$5,0,IF($X6&lt;=Settings!$C$6,10,IF($X6&lt;=Settings!$C$7,30,IF($X6&lt;=Settings!$C$8,50,70)))))</f>
        <v>#N/A</v>
      </c>
      <c r="AA6" s="102" t="e">
        <f>IF(W6="","",VLOOKUP(Z6/100,Settings!$C$4:$D$8,2,FALSE))</f>
        <v>#N/A</v>
      </c>
      <c r="AB6" s="17" t="e">
        <f t="shared" si="14"/>
        <v>#N/A</v>
      </c>
      <c r="AC6" s="4" t="e">
        <f>IF(W6="","",IF(AB6&gt;=Settings!$I$5,"High",IF(AB6&gt;=Settings!$I$6,"Good",IF(AB6&gt;=Settings!$I$7,"Moderate",IF(AB6&gt;=Settings!$I$8,"Poor","Bad")))))</f>
        <v>#N/A</v>
      </c>
      <c r="AD6" s="39" t="e">
        <f>IF($W6="","",IF(G6&gt;1,(VLOOKUP($E6,Summary!$H$3:$T$201,13,FALSE)/100)/SQRT(G6),0))</f>
        <v>#N/A</v>
      </c>
      <c r="AE6" s="182" t="e">
        <f t="shared" si="15"/>
        <v>#N/A</v>
      </c>
      <c r="AF6" s="136" t="e">
        <f t="shared" si="16"/>
        <v>#N/A</v>
      </c>
      <c r="AG6" s="136" t="e">
        <f t="shared" si="17"/>
        <v>#N/A</v>
      </c>
      <c r="AH6" s="102" t="e">
        <f>IF($AD6="","",IF($AF6&lt;=Settings!$C$5,Settings!$I$4,IF($AF6&lt;=Settings!$C$6,Settings!$I$5,IF($AF6&lt;=Settings!$C$7,Settings!$I$6,IF($AF6&lt;=Settings!$C$8,Settings!$I$7,Settings!$I$8)))))</f>
        <v>#N/A</v>
      </c>
      <c r="AI6" s="102" t="e">
        <f>IF($AD6="","",IF($AF6&lt;=Settings!$C$5,0,IF($AF6&lt;=Settings!$C$6,10,IF($AF6&lt;=Settings!$C$7,30,IF($AF6&lt;=Settings!$C$8,50,70)))))</f>
        <v>#N/A</v>
      </c>
      <c r="AJ6" s="102" t="e">
        <f>IF($AD6="","",VLOOKUP(AI6/100,Settings!$C$4:$D$8,2,FALSE))</f>
        <v>#N/A</v>
      </c>
      <c r="AK6" s="102" t="e">
        <f>IF($AD6="","",IF($AG6&lt;=Settings!$C$5,Settings!$I$4,IF($AG6&lt;=Settings!$C$6,Settings!$I$5,IF($AG6&lt;=Settings!$C$7,Settings!$I$6,IF($AG6&lt;=Settings!$C$8,Settings!$I$7,Settings!$I$8)))))</f>
        <v>#N/A</v>
      </c>
      <c r="AL6" s="102" t="e">
        <f>IF($AD6="","",IF($AG6&lt;=Settings!$C$5,0,IF($AG6&lt;=Settings!$C$6,10,IF($AG6&lt;=Settings!$C$7,30,IF($AG6&lt;=Settings!$C$8,50,70)))))</f>
        <v>#N/A</v>
      </c>
      <c r="AM6" s="102" t="e">
        <f>IF($AD6="","",VLOOKUP(AL6/100,Settings!$C$4:$D$8,2,FALSE))</f>
        <v>#N/A</v>
      </c>
      <c r="AN6" s="115" t="e">
        <f t="shared" si="18"/>
        <v>#N/A</v>
      </c>
      <c r="AO6" s="115" t="e">
        <f t="shared" si="19"/>
        <v>#N/A</v>
      </c>
      <c r="AP6" s="45" t="e">
        <f t="shared" si="20"/>
        <v>#N/A</v>
      </c>
      <c r="AQ6" s="115" t="e">
        <f t="shared" si="21"/>
        <v>#N/A</v>
      </c>
      <c r="AR6" s="115" t="e">
        <f t="shared" si="22"/>
        <v>#N/A</v>
      </c>
      <c r="AS6" s="115" t="e">
        <f t="shared" si="23"/>
        <v>#N/A</v>
      </c>
      <c r="AT6" s="115" t="e">
        <f t="shared" si="23"/>
        <v>#N/A</v>
      </c>
      <c r="AU6" s="115" t="e">
        <f t="shared" si="23"/>
        <v>#N/A</v>
      </c>
      <c r="AV6" s="115" t="e">
        <f t="shared" si="23"/>
        <v>#N/A</v>
      </c>
      <c r="AW6" s="50" t="e">
        <f t="shared" si="24"/>
        <v>#N/A</v>
      </c>
      <c r="AX6" s="50" t="e">
        <f t="shared" si="25"/>
        <v>#N/A</v>
      </c>
      <c r="AY6" s="50" t="e">
        <f t="shared" si="26"/>
        <v>#N/A</v>
      </c>
      <c r="AZ6" s="50" t="e">
        <f t="shared" si="27"/>
        <v>#N/A</v>
      </c>
      <c r="BA6" s="124" t="e">
        <f t="shared" si="28"/>
        <v>#N/A</v>
      </c>
      <c r="BB6" s="258" t="e">
        <f>IF($B6="","",IF(VLOOKUP($B6,Baseline!$A$2:$F$101,6,FALSE)&lt;BC6,BC6,VLOOKUP($B6,Baseline!$A$2:$F$101,6,FALSE)))</f>
        <v>#N/A</v>
      </c>
      <c r="BC6" s="259" t="e">
        <f t="array" ref="BC6">IF($A6="","",SUM(IF(Summary!$H$3:$H$202=$E6,Summary!$AF$3:$AF$202)))</f>
        <v>#N/A</v>
      </c>
      <c r="BD6" s="182" t="e">
        <f t="shared" si="29"/>
        <v>#N/A</v>
      </c>
      <c r="BE6" s="102" t="e">
        <f>IF($BD6="","",IF($BD6&lt;=Settings!$G$5,1,IF($BD6&lt;=Settings!$G$6,0.8,IF($BD6&lt;=Settings!$G$7,0.6,IF($BD6&lt;=Settings!$G$8,0.4,0.2)))))</f>
        <v>#N/A</v>
      </c>
      <c r="BF6" s="102" t="e">
        <f>IF($BD6="","",IF($BD6&lt;=Settings!$G$5,0,IF($BD6&lt;=Settings!$G$6,10,IF($BD6&lt;=Settings!$G$7,30,IF($BD6&lt;=Settings!$G$8,50,70)))))</f>
        <v>#N/A</v>
      </c>
      <c r="BG6" s="102" t="e">
        <f>IF($BD6="","",VLOOKUP(BF6/100,Settings!$G$4:$H$8,2,FALSE))</f>
        <v>#N/A</v>
      </c>
      <c r="BH6" s="45" t="e">
        <f t="shared" si="30"/>
        <v>#N/A</v>
      </c>
      <c r="BI6" s="47" t="e">
        <f>IF(BD6="","",IF(BH6&gt;=Settings!$I$5,"High",IF(BH6&gt;=Settings!$I$6,"Good",IF(BH6&gt;=Settings!$I$7,"Moderate",IF(BH6&gt;=Settings!$I$8,"Poor","Bad")))))</f>
        <v>#N/A</v>
      </c>
      <c r="BJ6" s="207" t="e">
        <f t="array" ref="BJ6">IF(BD6="","",SQRT(Settings!$L$5^2*SUM(IF(Summary!$H$3:$H$202=$E6,Summary!$AG$3:$AG$202))))</f>
        <v>#N/A</v>
      </c>
      <c r="BK6" s="182" t="e">
        <f t="shared" si="31"/>
        <v>#N/A</v>
      </c>
      <c r="BL6" s="115" t="e">
        <f t="shared" si="1"/>
        <v>#N/A</v>
      </c>
      <c r="BM6" s="115" t="e">
        <f t="shared" si="2"/>
        <v>#N/A</v>
      </c>
      <c r="BN6" s="102" t="e">
        <f>IF($BD6="","",IF($BL6&lt;=Settings!$G$5,Settings!$I$4,IF($BL6&lt;=Settings!$G$6,Settings!$I$5,IF($BL6&lt;=Settings!$G$7,Settings!$I$6,IF($BL6&lt;=Settings!$G$8,Settings!$I$7,Settings!$I$8)))))</f>
        <v>#N/A</v>
      </c>
      <c r="BO6" s="102" t="e">
        <f>IF($BD6="","",IF($BL6&lt;=Settings!$G$5,0,IF($BL6&lt;=Settings!$G$6,10,IF($BL6&lt;=Settings!$G$7,30,IF($BL6&lt;=Settings!$G$8,50,70)))))</f>
        <v>#N/A</v>
      </c>
      <c r="BP6" s="102" t="e">
        <f>IF($BD6="","",VLOOKUP(BO6/100,Settings!$G$4:$H$8,2,FALSE))</f>
        <v>#N/A</v>
      </c>
      <c r="BQ6" s="102" t="e">
        <f>IF($BD6="","",IF($BM6&lt;=Settings!$G$5,Settings!$I$4,IF($BM6&lt;=Settings!$G$6,Settings!$I$5,IF($BM6&lt;=Settings!$G$7,Settings!$I$6,IF($BM6&lt;=Settings!$G$8,Settings!$I$7,Settings!$I$8)))))</f>
        <v>#N/A</v>
      </c>
      <c r="BR6" s="102" t="e">
        <f>IF($BD6="","",IF($BM6&lt;=Settings!$G$5,0,IF($BM6&lt;=Settings!$G$6,10,IF($BM6&lt;=Settings!$G$7,30,IF($BM6&lt;=Settings!$G$8,50,70)))))</f>
        <v>#N/A</v>
      </c>
      <c r="BS6" s="102" t="e">
        <f>IF($BD6="","",VLOOKUP(BR6/100,Settings!$G$4:$H$8,2,FALSE))</f>
        <v>#N/A</v>
      </c>
      <c r="BT6" s="115" t="e">
        <f t="shared" si="32"/>
        <v>#N/A</v>
      </c>
      <c r="BU6" s="115" t="e">
        <f t="shared" si="33"/>
        <v>#N/A</v>
      </c>
      <c r="BV6" s="45" t="e">
        <f t="shared" si="34"/>
        <v>#N/A</v>
      </c>
      <c r="BW6" s="115" t="e">
        <f t="shared" si="35"/>
        <v>#N/A</v>
      </c>
      <c r="BX6" s="115" t="e">
        <f t="shared" si="36"/>
        <v>#N/A</v>
      </c>
      <c r="BY6" s="115" t="e">
        <f t="shared" si="3"/>
        <v>#N/A</v>
      </c>
      <c r="BZ6" s="115" t="e">
        <f t="shared" si="3"/>
        <v>#N/A</v>
      </c>
      <c r="CA6" s="115" t="e">
        <f t="shared" si="3"/>
        <v>#N/A</v>
      </c>
      <c r="CB6" s="115" t="e">
        <f t="shared" si="3"/>
        <v>#N/A</v>
      </c>
      <c r="CC6" s="50" t="e">
        <f t="shared" si="37"/>
        <v>#N/A</v>
      </c>
      <c r="CD6" s="50" t="e">
        <f t="shared" si="38"/>
        <v>#N/A</v>
      </c>
      <c r="CE6" s="50" t="e">
        <f t="shared" si="39"/>
        <v>#N/A</v>
      </c>
      <c r="CF6" s="50" t="e">
        <f t="shared" si="40"/>
        <v>#N/A</v>
      </c>
      <c r="CG6" s="51" t="e">
        <f t="shared" si="41"/>
        <v>#N/A</v>
      </c>
      <c r="CH6" s="142" t="e">
        <f t="shared" si="4"/>
        <v>#N/A</v>
      </c>
      <c r="CI6" s="46" t="e">
        <f t="shared" si="5"/>
        <v>#N/A</v>
      </c>
      <c r="CJ6" s="265" t="e">
        <f>IF(C6="","",IF(CH6&gt;=Settings!I$5,"High",IF(CH6&gt;=Settings!I$6,"Good",IF(CH6&gt;=Settings!I$7,"Moderate",IF(CH6&gt;Settings!I$8,"Poor","Bad")))))</f>
        <v>#N/A</v>
      </c>
      <c r="CK6" s="119" t="e">
        <f t="shared" si="42"/>
        <v>#N/A</v>
      </c>
      <c r="CL6" s="120" t="e">
        <f t="shared" si="43"/>
        <v>#N/A</v>
      </c>
      <c r="CM6" s="115" t="e">
        <f t="shared" si="6"/>
        <v>#N/A</v>
      </c>
      <c r="CN6" s="115" t="e">
        <f t="shared" si="6"/>
        <v>#N/A</v>
      </c>
      <c r="CO6" s="115" t="e">
        <f t="shared" si="6"/>
        <v>#N/A</v>
      </c>
      <c r="CP6" s="115" t="e">
        <f t="shared" si="6"/>
        <v>#N/A</v>
      </c>
      <c r="CQ6" s="50" t="e">
        <f t="shared" si="7"/>
        <v>#N/A</v>
      </c>
      <c r="CR6" s="50" t="e">
        <f t="shared" si="8"/>
        <v>#N/A</v>
      </c>
      <c r="CS6" s="50" t="e">
        <f t="shared" si="9"/>
        <v>#N/A</v>
      </c>
      <c r="CT6" s="50" t="e">
        <f t="shared" si="10"/>
        <v>#N/A</v>
      </c>
      <c r="CU6" s="50" t="e">
        <f t="shared" si="11"/>
        <v>#N/A</v>
      </c>
      <c r="CV6" s="50" t="e">
        <f t="shared" si="44"/>
        <v>#N/A</v>
      </c>
      <c r="CW6" s="51" t="e">
        <f t="shared" si="45"/>
        <v>#N/A</v>
      </c>
      <c r="CX6" s="250"/>
      <c r="CY6" s="253"/>
    </row>
    <row r="7" spans="1:104" x14ac:dyDescent="0.25">
      <c r="A7" s="130" t="b">
        <f>IF(A6&lt;MAX(Summary!G:G),A6+1,IF(OR(A6="",MAX(Summary!G:G)),""))</f>
        <v>0</v>
      </c>
      <c r="B7" s="126" t="e">
        <f>IF($A7="","",INDEX(Summary!B:B,MATCH($A7,Summary!$G:$G,0)))</f>
        <v>#N/A</v>
      </c>
      <c r="C7" s="126" t="e">
        <f>IF($A7="","",INDEX(Summary!C:C,MATCH($A7,Summary!$G:$G,0)))</f>
        <v>#N/A</v>
      </c>
      <c r="D7" s="126" t="e">
        <f>IF($A7="","",INDEX(Summary!D:D,MATCH($A7,Summary!$G:$G,0)))</f>
        <v>#N/A</v>
      </c>
      <c r="E7" s="126" t="e">
        <f>IF($A7="","",INDEX(Summary!H:H,MATCH($A7,Summary!$G:$G,0)))</f>
        <v>#N/A</v>
      </c>
      <c r="F7" s="126" t="e">
        <f t="array" ref="F7">IF($A7="","",SUM(IF(Summary!$H$3:$H$202=$E7,Summary!$I$3:$I$202)))</f>
        <v>#N/A</v>
      </c>
      <c r="G7" s="126" t="e">
        <f t="array" ref="G7">IF($A7="","",SUM(IF(Summary!$H$3:$H$202=$E7,Summary!$J$3:$J$202)))</f>
        <v>#N/A</v>
      </c>
      <c r="H7" s="32" t="e">
        <f>IF($B7="","",IF(VLOOKUP($B7,Baseline!$A$2:$F$101,4,FALSE)&lt;M7,M7,VLOOKUP($B7,Baseline!$A$2:$F$101,4,FALSE)))</f>
        <v>#N/A</v>
      </c>
      <c r="I7" s="132" t="e">
        <f t="array" ref="I7">IF($A7="","",MAX(IF(Summary!$H$3:$H$202=$E7,Summary!$L$3:$L$202)))</f>
        <v>#N/A</v>
      </c>
      <c r="J7" s="132" t="e">
        <f t="array" ref="J7">IF($A7="","",MAX(IF(Summary!$H$3:$H$202=$E7,Summary!$M$3:$M$202)))</f>
        <v>#N/A</v>
      </c>
      <c r="K7" s="132" t="e">
        <f t="array" ref="K7">IF($A7="","",MAX(IF(Summary!$H$3:$H$202=$E7,Summary!$N$3:$N$202)))</f>
        <v>#N/A</v>
      </c>
      <c r="L7" s="132" t="e">
        <f t="array" ref="L7">IF($A7="","",MAX(IF(Summary!$H$3:$H$202=$E7,Summary!$O$3:$O$202)))</f>
        <v>#N/A</v>
      </c>
      <c r="M7" s="4" t="e">
        <f t="shared" si="12"/>
        <v>#N/A</v>
      </c>
      <c r="N7" s="17" t="e">
        <f>IF(A7="","",VLOOKUP(CONCATENATE(H7,M7),Tax_Comp_Probs!$C$3:$Y$16,22,FALSE))</f>
        <v>#N/A</v>
      </c>
      <c r="O7" s="6" t="e">
        <f>IF(A7="","",VLOOKUP(CONCATENATE($H7,$M7),Tax_Comp_Probs!$C$3:$Y$16,23,FALSE))</f>
        <v>#N/A</v>
      </c>
      <c r="P7" s="4" t="e">
        <f t="shared" si="0"/>
        <v>#N/A</v>
      </c>
      <c r="Q7" s="52" t="e">
        <f>IF(A7="","",VLOOKUP(CONCATENATE($H7,$M7),Tax_Comp_Probs!$C$3:$W$16,17,FALSE))</f>
        <v>#N/A</v>
      </c>
      <c r="R7" s="52" t="e">
        <f>IF(A7="","",VLOOKUP(CONCATENATE($H7,$M7),Tax_Comp_Probs!$C$3:$W$16,18,FALSE))</f>
        <v>#N/A</v>
      </c>
      <c r="S7" s="52" t="e">
        <f>IF(A7="","",VLOOKUP(CONCATENATE($H7,$M7),Tax_Comp_Probs!$C$3:$W$16,19,FALSE))</f>
        <v>#N/A</v>
      </c>
      <c r="T7" s="52" t="e">
        <f>IF(A7="","",VLOOKUP(CONCATENATE($H7,$M7),Tax_Comp_Probs!$C$3:$W$16,20,FALSE))</f>
        <v>#N/A</v>
      </c>
      <c r="U7" s="134" t="e">
        <f>IF(A7="","",VLOOKUP(CONCATENATE($H7,$M7),Tax_Comp_Probs!$C$3:$W$16,21,FALSE))</f>
        <v>#N/A</v>
      </c>
      <c r="V7" s="44" t="e">
        <f>IF($B7="","",IF(VLOOKUP($B7,Baseline!$A$2:$F$101,5,FALSE)&lt;W7,W7,VLOOKUP($B7,Baseline!$A$2:$F$101,5,FALSE)))</f>
        <v>#N/A</v>
      </c>
      <c r="W7" s="6" t="e">
        <f t="array" ref="W7">IF(A7="","",AVERAGE(IF(Summary!$H$3:$H$202=E7,Summary!$R$3:$R$202)))</f>
        <v>#N/A</v>
      </c>
      <c r="X7" s="39" t="e">
        <f t="shared" si="13"/>
        <v>#N/A</v>
      </c>
      <c r="Y7" s="102" t="e">
        <f>IF(W7="","",IF($X7&lt;=Settings!$C$5,1,IF($X7&lt;=Settings!$C$6,0.8,IF($X7&lt;=Settings!$C$7,0.6,IF($X7&lt;=Settings!$C$8,0.4,0.2)))))</f>
        <v>#N/A</v>
      </c>
      <c r="Z7" s="102" t="e">
        <f>IF(W7="","",IF($X7&lt;=Settings!$C$5,0,IF($X7&lt;=Settings!$C$6,10,IF($X7&lt;=Settings!$C$7,30,IF($X7&lt;=Settings!$C$8,50,70)))))</f>
        <v>#N/A</v>
      </c>
      <c r="AA7" s="102" t="e">
        <f>IF(W7="","",VLOOKUP(Z7/100,Settings!$C$4:$D$8,2,FALSE))</f>
        <v>#N/A</v>
      </c>
      <c r="AB7" s="17" t="e">
        <f t="shared" si="14"/>
        <v>#N/A</v>
      </c>
      <c r="AC7" s="4" t="e">
        <f>IF(W7="","",IF(AB7&gt;=Settings!$I$5,"High",IF(AB7&gt;=Settings!$I$6,"Good",IF(AB7&gt;=Settings!$I$7,"Moderate",IF(AB7&gt;=Settings!$I$8,"Poor","Bad")))))</f>
        <v>#N/A</v>
      </c>
      <c r="AD7" s="39" t="e">
        <f>IF($W7="","",IF(G7&gt;1,(VLOOKUP($E7,Summary!$H$3:$T$201,13,FALSE)/100)/SQRT(G7),0))</f>
        <v>#N/A</v>
      </c>
      <c r="AE7" s="182" t="e">
        <f t="shared" si="15"/>
        <v>#N/A</v>
      </c>
      <c r="AF7" s="136" t="e">
        <f t="shared" si="16"/>
        <v>#N/A</v>
      </c>
      <c r="AG7" s="136" t="e">
        <f t="shared" si="17"/>
        <v>#N/A</v>
      </c>
      <c r="AH7" s="102" t="e">
        <f>IF($AD7="","",IF($AF7&lt;=Settings!$C$5,Settings!$I$4,IF($AF7&lt;=Settings!$C$6,Settings!$I$5,IF($AF7&lt;=Settings!$C$7,Settings!$I$6,IF($AF7&lt;=Settings!$C$8,Settings!$I$7,Settings!$I$8)))))</f>
        <v>#N/A</v>
      </c>
      <c r="AI7" s="102" t="e">
        <f>IF($AD7="","",IF($AF7&lt;=Settings!$C$5,0,IF($AF7&lt;=Settings!$C$6,10,IF($AF7&lt;=Settings!$C$7,30,IF($AF7&lt;=Settings!$C$8,50,70)))))</f>
        <v>#N/A</v>
      </c>
      <c r="AJ7" s="102" t="e">
        <f>IF($AD7="","",VLOOKUP(AI7/100,Settings!$C$4:$D$8,2,FALSE))</f>
        <v>#N/A</v>
      </c>
      <c r="AK7" s="102" t="e">
        <f>IF($AD7="","",IF($AG7&lt;=Settings!$C$5,Settings!$I$4,IF($AG7&lt;=Settings!$C$6,Settings!$I$5,IF($AG7&lt;=Settings!$C$7,Settings!$I$6,IF($AG7&lt;=Settings!$C$8,Settings!$I$7,Settings!$I$8)))))</f>
        <v>#N/A</v>
      </c>
      <c r="AL7" s="102" t="e">
        <f>IF($AD7="","",IF($AG7&lt;=Settings!$C$5,0,IF($AG7&lt;=Settings!$C$6,10,IF($AG7&lt;=Settings!$C$7,30,IF($AG7&lt;=Settings!$C$8,50,70)))))</f>
        <v>#N/A</v>
      </c>
      <c r="AM7" s="102" t="e">
        <f>IF($AD7="","",VLOOKUP(AL7/100,Settings!$C$4:$D$8,2,FALSE))</f>
        <v>#N/A</v>
      </c>
      <c r="AN7" s="115" t="e">
        <f t="shared" si="18"/>
        <v>#N/A</v>
      </c>
      <c r="AO7" s="115" t="e">
        <f t="shared" si="19"/>
        <v>#N/A</v>
      </c>
      <c r="AP7" s="45" t="e">
        <f t="shared" si="20"/>
        <v>#N/A</v>
      </c>
      <c r="AQ7" s="115" t="e">
        <f t="shared" si="21"/>
        <v>#N/A</v>
      </c>
      <c r="AR7" s="115" t="e">
        <f t="shared" si="22"/>
        <v>#N/A</v>
      </c>
      <c r="AS7" s="115" t="e">
        <f t="shared" si="23"/>
        <v>#N/A</v>
      </c>
      <c r="AT7" s="115" t="e">
        <f t="shared" si="23"/>
        <v>#N/A</v>
      </c>
      <c r="AU7" s="115" t="e">
        <f t="shared" si="23"/>
        <v>#N/A</v>
      </c>
      <c r="AV7" s="115" t="e">
        <f t="shared" si="23"/>
        <v>#N/A</v>
      </c>
      <c r="AW7" s="50" t="e">
        <f t="shared" si="24"/>
        <v>#N/A</v>
      </c>
      <c r="AX7" s="50" t="e">
        <f t="shared" si="25"/>
        <v>#N/A</v>
      </c>
      <c r="AY7" s="50" t="e">
        <f t="shared" si="26"/>
        <v>#N/A</v>
      </c>
      <c r="AZ7" s="50" t="e">
        <f t="shared" si="27"/>
        <v>#N/A</v>
      </c>
      <c r="BA7" s="124" t="e">
        <f t="shared" si="28"/>
        <v>#N/A</v>
      </c>
      <c r="BB7" s="258" t="e">
        <f>IF($B7="","",IF(VLOOKUP($B7,Baseline!$A$2:$F$101,6,FALSE)&lt;BC7,BC7,VLOOKUP($B7,Baseline!$A$2:$F$101,6,FALSE)))</f>
        <v>#N/A</v>
      </c>
      <c r="BC7" s="259" t="e">
        <f t="array" ref="BC7">IF($A7="","",SUM(IF(Summary!$H$3:$H$202=$E7,Summary!$AF$3:$AF$202)))</f>
        <v>#N/A</v>
      </c>
      <c r="BD7" s="182" t="e">
        <f t="shared" si="29"/>
        <v>#N/A</v>
      </c>
      <c r="BE7" s="102" t="e">
        <f>IF($BD7="","",IF($BD7&lt;=Settings!$G$5,1,IF($BD7&lt;=Settings!$G$6,0.8,IF($BD7&lt;=Settings!$G$7,0.6,IF($BD7&lt;=Settings!$G$8,0.4,0.2)))))</f>
        <v>#N/A</v>
      </c>
      <c r="BF7" s="102" t="e">
        <f>IF($BD7="","",IF($BD7&lt;=Settings!$G$5,0,IF($BD7&lt;=Settings!$G$6,10,IF($BD7&lt;=Settings!$G$7,30,IF($BD7&lt;=Settings!$G$8,50,70)))))</f>
        <v>#N/A</v>
      </c>
      <c r="BG7" s="102" t="e">
        <f>IF($BD7="","",VLOOKUP(BF7/100,Settings!$G$4:$H$8,2,FALSE))</f>
        <v>#N/A</v>
      </c>
      <c r="BH7" s="45" t="e">
        <f t="shared" si="30"/>
        <v>#N/A</v>
      </c>
      <c r="BI7" s="47" t="e">
        <f>IF(BD7="","",IF(BH7&gt;=Settings!$I$5,"High",IF(BH7&gt;=Settings!$I$6,"Good",IF(BH7&gt;=Settings!$I$7,"Moderate",IF(BH7&gt;=Settings!$I$8,"Poor","Bad")))))</f>
        <v>#N/A</v>
      </c>
      <c r="BJ7" s="207" t="e">
        <f t="array" ref="BJ7">IF(BD7="","",SQRT(Settings!$L$5^2*SUM(IF(Summary!$H$3:$H$202=$E7,Summary!$AG$3:$AG$202))))</f>
        <v>#N/A</v>
      </c>
      <c r="BK7" s="182" t="e">
        <f t="shared" si="31"/>
        <v>#N/A</v>
      </c>
      <c r="BL7" s="115" t="e">
        <f t="shared" si="1"/>
        <v>#N/A</v>
      </c>
      <c r="BM7" s="115" t="e">
        <f t="shared" si="2"/>
        <v>#N/A</v>
      </c>
      <c r="BN7" s="102" t="e">
        <f>IF($BD7="","",IF($BL7&lt;=Settings!$G$5,Settings!$I$4,IF($BL7&lt;=Settings!$G$6,Settings!$I$5,IF($BL7&lt;=Settings!$G$7,Settings!$I$6,IF($BL7&lt;=Settings!$G$8,Settings!$I$7,Settings!$I$8)))))</f>
        <v>#N/A</v>
      </c>
      <c r="BO7" s="102" t="e">
        <f>IF($BD7="","",IF($BL7&lt;=Settings!$G$5,0,IF($BL7&lt;=Settings!$G$6,10,IF($BL7&lt;=Settings!$G$7,30,IF($BL7&lt;=Settings!$G$8,50,70)))))</f>
        <v>#N/A</v>
      </c>
      <c r="BP7" s="102" t="e">
        <f>IF($BD7="","",VLOOKUP(BO7/100,Settings!$G$4:$H$8,2,FALSE))</f>
        <v>#N/A</v>
      </c>
      <c r="BQ7" s="102" t="e">
        <f>IF($BD7="","",IF($BM7&lt;=Settings!$G$5,Settings!$I$4,IF($BM7&lt;=Settings!$G$6,Settings!$I$5,IF($BM7&lt;=Settings!$G$7,Settings!$I$6,IF($BM7&lt;=Settings!$G$8,Settings!$I$7,Settings!$I$8)))))</f>
        <v>#N/A</v>
      </c>
      <c r="BR7" s="102" t="e">
        <f>IF($BD7="","",IF($BM7&lt;=Settings!$G$5,0,IF($BM7&lt;=Settings!$G$6,10,IF($BM7&lt;=Settings!$G$7,30,IF($BM7&lt;=Settings!$G$8,50,70)))))</f>
        <v>#N/A</v>
      </c>
      <c r="BS7" s="102" t="e">
        <f>IF($BD7="","",VLOOKUP(BR7/100,Settings!$G$4:$H$8,2,FALSE))</f>
        <v>#N/A</v>
      </c>
      <c r="BT7" s="115" t="e">
        <f t="shared" si="32"/>
        <v>#N/A</v>
      </c>
      <c r="BU7" s="115" t="e">
        <f t="shared" si="33"/>
        <v>#N/A</v>
      </c>
      <c r="BV7" s="45" t="e">
        <f t="shared" si="34"/>
        <v>#N/A</v>
      </c>
      <c r="BW7" s="115" t="e">
        <f t="shared" si="35"/>
        <v>#N/A</v>
      </c>
      <c r="BX7" s="115" t="e">
        <f t="shared" si="36"/>
        <v>#N/A</v>
      </c>
      <c r="BY7" s="115" t="e">
        <f t="shared" si="3"/>
        <v>#N/A</v>
      </c>
      <c r="BZ7" s="115" t="e">
        <f t="shared" si="3"/>
        <v>#N/A</v>
      </c>
      <c r="CA7" s="115" t="e">
        <f t="shared" si="3"/>
        <v>#N/A</v>
      </c>
      <c r="CB7" s="115" t="e">
        <f t="shared" si="3"/>
        <v>#N/A</v>
      </c>
      <c r="CC7" s="50" t="e">
        <f t="shared" si="37"/>
        <v>#N/A</v>
      </c>
      <c r="CD7" s="50" t="e">
        <f t="shared" si="38"/>
        <v>#N/A</v>
      </c>
      <c r="CE7" s="50" t="e">
        <f t="shared" si="39"/>
        <v>#N/A</v>
      </c>
      <c r="CF7" s="50" t="e">
        <f t="shared" si="40"/>
        <v>#N/A</v>
      </c>
      <c r="CG7" s="51" t="e">
        <f t="shared" si="41"/>
        <v>#N/A</v>
      </c>
      <c r="CH7" s="142" t="e">
        <f t="shared" si="4"/>
        <v>#N/A</v>
      </c>
      <c r="CI7" s="46" t="e">
        <f t="shared" si="5"/>
        <v>#N/A</v>
      </c>
      <c r="CJ7" s="265" t="e">
        <f>IF(C7="","",IF(CH7&gt;=Settings!I$5,"High",IF(CH7&gt;=Settings!I$6,"Good",IF(CH7&gt;=Settings!I$7,"Moderate",IF(CH7&gt;Settings!I$8,"Poor","Bad")))))</f>
        <v>#N/A</v>
      </c>
      <c r="CK7" s="119" t="e">
        <f t="shared" si="42"/>
        <v>#N/A</v>
      </c>
      <c r="CL7" s="120" t="e">
        <f t="shared" si="43"/>
        <v>#N/A</v>
      </c>
      <c r="CM7" s="115" t="e">
        <f t="shared" si="6"/>
        <v>#N/A</v>
      </c>
      <c r="CN7" s="115" t="e">
        <f t="shared" si="6"/>
        <v>#N/A</v>
      </c>
      <c r="CO7" s="115" t="e">
        <f t="shared" si="6"/>
        <v>#N/A</v>
      </c>
      <c r="CP7" s="115" t="e">
        <f t="shared" si="6"/>
        <v>#N/A</v>
      </c>
      <c r="CQ7" s="50" t="e">
        <f t="shared" si="7"/>
        <v>#N/A</v>
      </c>
      <c r="CR7" s="50" t="e">
        <f t="shared" si="8"/>
        <v>#N/A</v>
      </c>
      <c r="CS7" s="50" t="e">
        <f t="shared" si="9"/>
        <v>#N/A</v>
      </c>
      <c r="CT7" s="50" t="e">
        <f t="shared" si="10"/>
        <v>#N/A</v>
      </c>
      <c r="CU7" s="50" t="e">
        <f t="shared" si="11"/>
        <v>#N/A</v>
      </c>
      <c r="CV7" s="50" t="e">
        <f t="shared" si="44"/>
        <v>#N/A</v>
      </c>
      <c r="CW7" s="51" t="e">
        <f t="shared" si="45"/>
        <v>#N/A</v>
      </c>
      <c r="CX7" s="250"/>
      <c r="CY7" s="253"/>
    </row>
    <row r="8" spans="1:104" x14ac:dyDescent="0.25">
      <c r="A8" s="130" t="b">
        <f>IF(A7&lt;MAX(Summary!G:G),A7+1,IF(OR(A7="",MAX(Summary!G:G)),""))</f>
        <v>0</v>
      </c>
      <c r="B8" s="126" t="e">
        <f>IF($A8="","",INDEX(Summary!B:B,MATCH($A8,Summary!$G:$G,0)))</f>
        <v>#N/A</v>
      </c>
      <c r="C8" s="126" t="e">
        <f>IF($A8="","",INDEX(Summary!C:C,MATCH($A8,Summary!$G:$G,0)))</f>
        <v>#N/A</v>
      </c>
      <c r="D8" s="126" t="e">
        <f>IF($A8="","",INDEX(Summary!D:D,MATCH($A8,Summary!$G:$G,0)))</f>
        <v>#N/A</v>
      </c>
      <c r="E8" s="126" t="e">
        <f>IF($A8="","",INDEX(Summary!H:H,MATCH($A8,Summary!$G:$G,0)))</f>
        <v>#N/A</v>
      </c>
      <c r="F8" s="126" t="e">
        <f t="array" ref="F8">IF($A8="","",SUM(IF(Summary!$H$3:$H$202=$E8,Summary!$I$3:$I$202)))</f>
        <v>#N/A</v>
      </c>
      <c r="G8" s="126" t="e">
        <f t="array" ref="G8">IF($A8="","",SUM(IF(Summary!$H$3:$H$202=$E8,Summary!$J$3:$J$202)))</f>
        <v>#N/A</v>
      </c>
      <c r="H8" s="32" t="e">
        <f>IF($B8="","",IF(VLOOKUP($B8,Baseline!$A$2:$F$101,4,FALSE)&lt;M8,M8,VLOOKUP($B8,Baseline!$A$2:$F$101,4,FALSE)))</f>
        <v>#N/A</v>
      </c>
      <c r="I8" s="132" t="e">
        <f t="array" ref="I8">IF($A8="","",MAX(IF(Summary!$H$3:$H$202=$E8,Summary!$L$3:$L$202)))</f>
        <v>#N/A</v>
      </c>
      <c r="J8" s="132" t="e">
        <f t="array" ref="J8">IF($A8="","",MAX(IF(Summary!$H$3:$H$202=$E8,Summary!$M$3:$M$202)))</f>
        <v>#N/A</v>
      </c>
      <c r="K8" s="132" t="e">
        <f t="array" ref="K8">IF($A8="","",MAX(IF(Summary!$H$3:$H$202=$E8,Summary!$N$3:$N$202)))</f>
        <v>#N/A</v>
      </c>
      <c r="L8" s="132" t="e">
        <f t="array" ref="L8">IF($A8="","",MAX(IF(Summary!$H$3:$H$202=$E8,Summary!$O$3:$O$202)))</f>
        <v>#N/A</v>
      </c>
      <c r="M8" s="4" t="e">
        <f t="shared" si="12"/>
        <v>#N/A</v>
      </c>
      <c r="N8" s="17" t="e">
        <f>IF(A8="","",VLOOKUP(CONCATENATE(H8,M8),Tax_Comp_Probs!$C$3:$Y$16,22,FALSE))</f>
        <v>#N/A</v>
      </c>
      <c r="O8" s="6" t="e">
        <f>IF(A8="","",VLOOKUP(CONCATENATE($H8,$M8),Tax_Comp_Probs!$C$3:$Y$16,23,FALSE))</f>
        <v>#N/A</v>
      </c>
      <c r="P8" s="4" t="e">
        <f t="shared" si="0"/>
        <v>#N/A</v>
      </c>
      <c r="Q8" s="52" t="e">
        <f>IF(A8="","",VLOOKUP(CONCATENATE($H8,$M8),Tax_Comp_Probs!$C$3:$W$16,17,FALSE))</f>
        <v>#N/A</v>
      </c>
      <c r="R8" s="52" t="e">
        <f>IF(A8="","",VLOOKUP(CONCATENATE($H8,$M8),Tax_Comp_Probs!$C$3:$W$16,18,FALSE))</f>
        <v>#N/A</v>
      </c>
      <c r="S8" s="52" t="e">
        <f>IF(A8="","",VLOOKUP(CONCATENATE($H8,$M8),Tax_Comp_Probs!$C$3:$W$16,19,FALSE))</f>
        <v>#N/A</v>
      </c>
      <c r="T8" s="52" t="e">
        <f>IF(A8="","",VLOOKUP(CONCATENATE($H8,$M8),Tax_Comp_Probs!$C$3:$W$16,20,FALSE))</f>
        <v>#N/A</v>
      </c>
      <c r="U8" s="134" t="e">
        <f>IF(A8="","",VLOOKUP(CONCATENATE($H8,$M8),Tax_Comp_Probs!$C$3:$W$16,21,FALSE))</f>
        <v>#N/A</v>
      </c>
      <c r="V8" s="44" t="e">
        <f>IF($B8="","",IF(VLOOKUP($B8,Baseline!$A$2:$F$101,5,FALSE)&lt;W8,W8,VLOOKUP($B8,Baseline!$A$2:$F$101,5,FALSE)))</f>
        <v>#N/A</v>
      </c>
      <c r="W8" s="6" t="e">
        <f t="array" ref="W8">IF(A8="","",AVERAGE(IF(Summary!$H$3:$H$202=E8,Summary!$R$3:$R$202)))</f>
        <v>#N/A</v>
      </c>
      <c r="X8" s="39" t="e">
        <f t="shared" si="13"/>
        <v>#N/A</v>
      </c>
      <c r="Y8" s="102" t="e">
        <f>IF(W8="","",IF($X8&lt;=Settings!$C$5,1,IF($X8&lt;=Settings!$C$6,0.8,IF($X8&lt;=Settings!$C$7,0.6,IF($X8&lt;=Settings!$C$8,0.4,0.2)))))</f>
        <v>#N/A</v>
      </c>
      <c r="Z8" s="102" t="e">
        <f>IF(W8="","",IF($X8&lt;=Settings!$C$5,0,IF($X8&lt;=Settings!$C$6,10,IF($X8&lt;=Settings!$C$7,30,IF($X8&lt;=Settings!$C$8,50,70)))))</f>
        <v>#N/A</v>
      </c>
      <c r="AA8" s="102" t="e">
        <f>IF(W8="","",VLOOKUP(Z8/100,Settings!$C$4:$D$8,2,FALSE))</f>
        <v>#N/A</v>
      </c>
      <c r="AB8" s="17" t="e">
        <f t="shared" si="14"/>
        <v>#N/A</v>
      </c>
      <c r="AC8" s="4" t="e">
        <f>IF(W8="","",IF(AB8&gt;=Settings!$I$5,"High",IF(AB8&gt;=Settings!$I$6,"Good",IF(AB8&gt;=Settings!$I$7,"Moderate",IF(AB8&gt;=Settings!$I$8,"Poor","Bad")))))</f>
        <v>#N/A</v>
      </c>
      <c r="AD8" s="39" t="e">
        <f>IF($W8="","",IF(G8&gt;1,(VLOOKUP($E8,Summary!$H$3:$T$201,13,FALSE)/100)/SQRT(G8),0))</f>
        <v>#N/A</v>
      </c>
      <c r="AE8" s="182" t="e">
        <f t="shared" si="15"/>
        <v>#N/A</v>
      </c>
      <c r="AF8" s="136" t="e">
        <f t="shared" si="16"/>
        <v>#N/A</v>
      </c>
      <c r="AG8" s="136" t="e">
        <f t="shared" si="17"/>
        <v>#N/A</v>
      </c>
      <c r="AH8" s="102" t="e">
        <f>IF($AD8="","",IF($AF8&lt;=Settings!$C$5,Settings!$I$4,IF($AF8&lt;=Settings!$C$6,Settings!$I$5,IF($AF8&lt;=Settings!$C$7,Settings!$I$6,IF($AF8&lt;=Settings!$C$8,Settings!$I$7,Settings!$I$8)))))</f>
        <v>#N/A</v>
      </c>
      <c r="AI8" s="102" t="e">
        <f>IF($AD8="","",IF($AF8&lt;=Settings!$C$5,0,IF($AF8&lt;=Settings!$C$6,10,IF($AF8&lt;=Settings!$C$7,30,IF($AF8&lt;=Settings!$C$8,50,70)))))</f>
        <v>#N/A</v>
      </c>
      <c r="AJ8" s="102" t="e">
        <f>IF($AD8="","",VLOOKUP(AI8/100,Settings!$C$4:$D$8,2,FALSE))</f>
        <v>#N/A</v>
      </c>
      <c r="AK8" s="102" t="e">
        <f>IF($AD8="","",IF($AG8&lt;=Settings!$C$5,Settings!$I$4,IF($AG8&lt;=Settings!$C$6,Settings!$I$5,IF($AG8&lt;=Settings!$C$7,Settings!$I$6,IF($AG8&lt;=Settings!$C$8,Settings!$I$7,Settings!$I$8)))))</f>
        <v>#N/A</v>
      </c>
      <c r="AL8" s="102" t="e">
        <f>IF($AD8="","",IF($AG8&lt;=Settings!$C$5,0,IF($AG8&lt;=Settings!$C$6,10,IF($AG8&lt;=Settings!$C$7,30,IF($AG8&lt;=Settings!$C$8,50,70)))))</f>
        <v>#N/A</v>
      </c>
      <c r="AM8" s="102" t="e">
        <f>IF($AD8="","",VLOOKUP(AL8/100,Settings!$C$4:$D$8,2,FALSE))</f>
        <v>#N/A</v>
      </c>
      <c r="AN8" s="115" t="e">
        <f t="shared" si="18"/>
        <v>#N/A</v>
      </c>
      <c r="AO8" s="115" t="e">
        <f t="shared" si="19"/>
        <v>#N/A</v>
      </c>
      <c r="AP8" s="45" t="e">
        <f t="shared" si="20"/>
        <v>#N/A</v>
      </c>
      <c r="AQ8" s="115" t="e">
        <f t="shared" si="21"/>
        <v>#N/A</v>
      </c>
      <c r="AR8" s="115" t="e">
        <f t="shared" si="22"/>
        <v>#N/A</v>
      </c>
      <c r="AS8" s="115" t="e">
        <f t="shared" si="23"/>
        <v>#N/A</v>
      </c>
      <c r="AT8" s="115" t="e">
        <f t="shared" si="23"/>
        <v>#N/A</v>
      </c>
      <c r="AU8" s="115" t="e">
        <f t="shared" si="23"/>
        <v>#N/A</v>
      </c>
      <c r="AV8" s="115" t="e">
        <f t="shared" si="23"/>
        <v>#N/A</v>
      </c>
      <c r="AW8" s="50" t="e">
        <f t="shared" si="24"/>
        <v>#N/A</v>
      </c>
      <c r="AX8" s="50" t="e">
        <f t="shared" si="25"/>
        <v>#N/A</v>
      </c>
      <c r="AY8" s="50" t="e">
        <f t="shared" si="26"/>
        <v>#N/A</v>
      </c>
      <c r="AZ8" s="50" t="e">
        <f t="shared" si="27"/>
        <v>#N/A</v>
      </c>
      <c r="BA8" s="124" t="e">
        <f t="shared" si="28"/>
        <v>#N/A</v>
      </c>
      <c r="BB8" s="258" t="e">
        <f>IF($B8="","",IF(VLOOKUP($B8,Baseline!$A$2:$F$101,6,FALSE)&lt;BC8,BC8,VLOOKUP($B8,Baseline!$A$2:$F$101,6,FALSE)))</f>
        <v>#N/A</v>
      </c>
      <c r="BC8" s="259" t="e">
        <f t="array" ref="BC8">IF($A8="","",SUM(IF(Summary!$H$3:$H$202=$E8,Summary!$AF$3:$AF$202)))</f>
        <v>#N/A</v>
      </c>
      <c r="BD8" s="182" t="e">
        <f t="shared" si="29"/>
        <v>#N/A</v>
      </c>
      <c r="BE8" s="102" t="e">
        <f>IF($BD8="","",IF($BD8&lt;=Settings!$G$5,1,IF($BD8&lt;=Settings!$G$6,0.8,IF($BD8&lt;=Settings!$G$7,0.6,IF($BD8&lt;=Settings!$G$8,0.4,0.2)))))</f>
        <v>#N/A</v>
      </c>
      <c r="BF8" s="102" t="e">
        <f>IF($BD8="","",IF($BD8&lt;=Settings!$G$5,0,IF($BD8&lt;=Settings!$G$6,10,IF($BD8&lt;=Settings!$G$7,30,IF($BD8&lt;=Settings!$G$8,50,70)))))</f>
        <v>#N/A</v>
      </c>
      <c r="BG8" s="102" t="e">
        <f>IF($BD8="","",VLOOKUP(BF8/100,Settings!$G$4:$H$8,2,FALSE))</f>
        <v>#N/A</v>
      </c>
      <c r="BH8" s="45" t="e">
        <f t="shared" si="30"/>
        <v>#N/A</v>
      </c>
      <c r="BI8" s="47" t="e">
        <f>IF(BD8="","",IF(BH8&gt;=Settings!$I$5,"High",IF(BH8&gt;=Settings!$I$6,"Good",IF(BH8&gt;=Settings!$I$7,"Moderate",IF(BH8&gt;=Settings!$I$8,"Poor","Bad")))))</f>
        <v>#N/A</v>
      </c>
      <c r="BJ8" s="207" t="e">
        <f t="array" ref="BJ8">IF(BD8="","",SQRT(Settings!$L$5^2*SUM(IF(Summary!$H$3:$H$202=$E8,Summary!$AG$3:$AG$202))))</f>
        <v>#N/A</v>
      </c>
      <c r="BK8" s="182" t="e">
        <f t="shared" si="31"/>
        <v>#N/A</v>
      </c>
      <c r="BL8" s="115" t="e">
        <f t="shared" si="1"/>
        <v>#N/A</v>
      </c>
      <c r="BM8" s="115" t="e">
        <f t="shared" si="2"/>
        <v>#N/A</v>
      </c>
      <c r="BN8" s="102" t="e">
        <f>IF($BD8="","",IF($BL8&lt;=Settings!$G$5,Settings!$I$4,IF($BL8&lt;=Settings!$G$6,Settings!$I$5,IF($BL8&lt;=Settings!$G$7,Settings!$I$6,IF($BL8&lt;=Settings!$G$8,Settings!$I$7,Settings!$I$8)))))</f>
        <v>#N/A</v>
      </c>
      <c r="BO8" s="102" t="e">
        <f>IF($BD8="","",IF($BL8&lt;=Settings!$G$5,0,IF($BL8&lt;=Settings!$G$6,10,IF($BL8&lt;=Settings!$G$7,30,IF($BL8&lt;=Settings!$G$8,50,70)))))</f>
        <v>#N/A</v>
      </c>
      <c r="BP8" s="102" t="e">
        <f>IF($BD8="","",VLOOKUP(BO8/100,Settings!$G$4:$H$8,2,FALSE))</f>
        <v>#N/A</v>
      </c>
      <c r="BQ8" s="102" t="e">
        <f>IF($BD8="","",IF($BM8&lt;=Settings!$G$5,Settings!$I$4,IF($BM8&lt;=Settings!$G$6,Settings!$I$5,IF($BM8&lt;=Settings!$G$7,Settings!$I$6,IF($BM8&lt;=Settings!$G$8,Settings!$I$7,Settings!$I$8)))))</f>
        <v>#N/A</v>
      </c>
      <c r="BR8" s="102" t="e">
        <f>IF($BD8="","",IF($BM8&lt;=Settings!$G$5,0,IF($BM8&lt;=Settings!$G$6,10,IF($BM8&lt;=Settings!$G$7,30,IF($BM8&lt;=Settings!$G$8,50,70)))))</f>
        <v>#N/A</v>
      </c>
      <c r="BS8" s="102" t="e">
        <f>IF($BD8="","",VLOOKUP(BR8/100,Settings!$G$4:$H$8,2,FALSE))</f>
        <v>#N/A</v>
      </c>
      <c r="BT8" s="115" t="e">
        <f t="shared" si="32"/>
        <v>#N/A</v>
      </c>
      <c r="BU8" s="115" t="e">
        <f t="shared" si="33"/>
        <v>#N/A</v>
      </c>
      <c r="BV8" s="45" t="e">
        <f t="shared" si="34"/>
        <v>#N/A</v>
      </c>
      <c r="BW8" s="115" t="e">
        <f t="shared" si="35"/>
        <v>#N/A</v>
      </c>
      <c r="BX8" s="115" t="e">
        <f t="shared" si="36"/>
        <v>#N/A</v>
      </c>
      <c r="BY8" s="115" t="e">
        <f t="shared" si="3"/>
        <v>#N/A</v>
      </c>
      <c r="BZ8" s="115" t="e">
        <f t="shared" si="3"/>
        <v>#N/A</v>
      </c>
      <c r="CA8" s="115" t="e">
        <f t="shared" si="3"/>
        <v>#N/A</v>
      </c>
      <c r="CB8" s="115" t="e">
        <f t="shared" si="3"/>
        <v>#N/A</v>
      </c>
      <c r="CC8" s="50" t="e">
        <f t="shared" si="37"/>
        <v>#N/A</v>
      </c>
      <c r="CD8" s="50" t="e">
        <f t="shared" si="38"/>
        <v>#N/A</v>
      </c>
      <c r="CE8" s="50" t="e">
        <f t="shared" si="39"/>
        <v>#N/A</v>
      </c>
      <c r="CF8" s="50" t="e">
        <f t="shared" si="40"/>
        <v>#N/A</v>
      </c>
      <c r="CG8" s="51" t="e">
        <f t="shared" si="41"/>
        <v>#N/A</v>
      </c>
      <c r="CH8" s="142" t="e">
        <f t="shared" si="4"/>
        <v>#N/A</v>
      </c>
      <c r="CI8" s="46" t="e">
        <f t="shared" si="5"/>
        <v>#N/A</v>
      </c>
      <c r="CJ8" s="265" t="e">
        <f>IF(C8="","",IF(CH8&gt;=Settings!I$5,"High",IF(CH8&gt;=Settings!I$6,"Good",IF(CH8&gt;=Settings!I$7,"Moderate",IF(CH8&gt;Settings!I$8,"Poor","Bad")))))</f>
        <v>#N/A</v>
      </c>
      <c r="CK8" s="119" t="e">
        <f t="shared" si="42"/>
        <v>#N/A</v>
      </c>
      <c r="CL8" s="120" t="e">
        <f t="shared" si="43"/>
        <v>#N/A</v>
      </c>
      <c r="CM8" s="115" t="e">
        <f t="shared" si="6"/>
        <v>#N/A</v>
      </c>
      <c r="CN8" s="115" t="e">
        <f t="shared" si="6"/>
        <v>#N/A</v>
      </c>
      <c r="CO8" s="115" t="e">
        <f t="shared" si="6"/>
        <v>#N/A</v>
      </c>
      <c r="CP8" s="115" t="e">
        <f t="shared" si="6"/>
        <v>#N/A</v>
      </c>
      <c r="CQ8" s="50" t="e">
        <f t="shared" si="7"/>
        <v>#N/A</v>
      </c>
      <c r="CR8" s="50" t="e">
        <f t="shared" si="8"/>
        <v>#N/A</v>
      </c>
      <c r="CS8" s="50" t="e">
        <f t="shared" si="9"/>
        <v>#N/A</v>
      </c>
      <c r="CT8" s="50" t="e">
        <f t="shared" si="10"/>
        <v>#N/A</v>
      </c>
      <c r="CU8" s="50" t="e">
        <f t="shared" si="11"/>
        <v>#N/A</v>
      </c>
      <c r="CV8" s="50" t="e">
        <f t="shared" si="44"/>
        <v>#N/A</v>
      </c>
      <c r="CW8" s="51" t="e">
        <f t="shared" si="45"/>
        <v>#N/A</v>
      </c>
      <c r="CX8" s="250"/>
      <c r="CY8" s="253"/>
    </row>
    <row r="9" spans="1:104" x14ac:dyDescent="0.25">
      <c r="A9" s="130" t="b">
        <f>IF(A8&lt;MAX(Summary!G:G),A8+1,IF(OR(A8="",MAX(Summary!G:G)),""))</f>
        <v>0</v>
      </c>
      <c r="B9" s="126" t="e">
        <f>IF($A9="","",INDEX(Summary!B:B,MATCH($A9,Summary!$G:$G,0)))</f>
        <v>#N/A</v>
      </c>
      <c r="C9" s="126" t="e">
        <f>IF($A9="","",INDEX(Summary!C:C,MATCH($A9,Summary!$G:$G,0)))</f>
        <v>#N/A</v>
      </c>
      <c r="D9" s="126" t="e">
        <f>IF($A9="","",INDEX(Summary!D:D,MATCH($A9,Summary!$G:$G,0)))</f>
        <v>#N/A</v>
      </c>
      <c r="E9" s="126" t="e">
        <f>IF($A9="","",INDEX(Summary!H:H,MATCH($A9,Summary!$G:$G,0)))</f>
        <v>#N/A</v>
      </c>
      <c r="F9" s="126" t="e">
        <f t="array" ref="F9">IF($A9="","",SUM(IF(Summary!$H$3:$H$202=$E9,Summary!$I$3:$I$202)))</f>
        <v>#N/A</v>
      </c>
      <c r="G9" s="126" t="e">
        <f t="array" ref="G9">IF($A9="","",SUM(IF(Summary!$H$3:$H$202=$E9,Summary!$J$3:$J$202)))</f>
        <v>#N/A</v>
      </c>
      <c r="H9" s="32" t="e">
        <f>IF($B9="","",IF(VLOOKUP($B9,Baseline!$A$2:$F$101,4,FALSE)&lt;M9,M9,VLOOKUP($B9,Baseline!$A$2:$F$101,4,FALSE)))</f>
        <v>#N/A</v>
      </c>
      <c r="I9" s="132" t="e">
        <f t="array" ref="I9">IF($A9="","",MAX(IF(Summary!$H$3:$H$202=$E9,Summary!$L$3:$L$202)))</f>
        <v>#N/A</v>
      </c>
      <c r="J9" s="132" t="e">
        <f t="array" ref="J9">IF($A9="","",MAX(IF(Summary!$H$3:$H$202=$E9,Summary!$M$3:$M$202)))</f>
        <v>#N/A</v>
      </c>
      <c r="K9" s="132" t="e">
        <f t="array" ref="K9">IF($A9="","",MAX(IF(Summary!$H$3:$H$202=$E9,Summary!$N$3:$N$202)))</f>
        <v>#N/A</v>
      </c>
      <c r="L9" s="132" t="e">
        <f t="array" ref="L9">IF($A9="","",MAX(IF(Summary!$H$3:$H$202=$E9,Summary!$O$3:$O$202)))</f>
        <v>#N/A</v>
      </c>
      <c r="M9" s="4" t="e">
        <f t="shared" si="12"/>
        <v>#N/A</v>
      </c>
      <c r="N9" s="17" t="e">
        <f>IF(A9="","",VLOOKUP(CONCATENATE(H9,M9),Tax_Comp_Probs!$C$3:$Y$16,22,FALSE))</f>
        <v>#N/A</v>
      </c>
      <c r="O9" s="6" t="e">
        <f>IF(A9="","",VLOOKUP(CONCATENATE($H9,$M9),Tax_Comp_Probs!$C$3:$Y$16,23,FALSE))</f>
        <v>#N/A</v>
      </c>
      <c r="P9" s="4" t="e">
        <f t="shared" si="0"/>
        <v>#N/A</v>
      </c>
      <c r="Q9" s="52" t="e">
        <f>IF(A9="","",VLOOKUP(CONCATENATE($H9,$M9),Tax_Comp_Probs!$C$3:$W$16,17,FALSE))</f>
        <v>#N/A</v>
      </c>
      <c r="R9" s="52" t="e">
        <f>IF(A9="","",VLOOKUP(CONCATENATE($H9,$M9),Tax_Comp_Probs!$C$3:$W$16,18,FALSE))</f>
        <v>#N/A</v>
      </c>
      <c r="S9" s="52" t="e">
        <f>IF(A9="","",VLOOKUP(CONCATENATE($H9,$M9),Tax_Comp_Probs!$C$3:$W$16,19,FALSE))</f>
        <v>#N/A</v>
      </c>
      <c r="T9" s="52" t="e">
        <f>IF(A9="","",VLOOKUP(CONCATENATE($H9,$M9),Tax_Comp_Probs!$C$3:$W$16,20,FALSE))</f>
        <v>#N/A</v>
      </c>
      <c r="U9" s="134" t="e">
        <f>IF(A9="","",VLOOKUP(CONCATENATE($H9,$M9),Tax_Comp_Probs!$C$3:$W$16,21,FALSE))</f>
        <v>#N/A</v>
      </c>
      <c r="V9" s="44" t="e">
        <f>IF($B9="","",IF(VLOOKUP($B9,Baseline!$A$2:$F$101,5,FALSE)&lt;W9,W9,VLOOKUP($B9,Baseline!$A$2:$F$101,5,FALSE)))</f>
        <v>#N/A</v>
      </c>
      <c r="W9" s="6" t="e">
        <f t="array" ref="W9">IF(A9="","",AVERAGE(IF(Summary!$H$3:$H$202=E9,Summary!$R$3:$R$202)))</f>
        <v>#N/A</v>
      </c>
      <c r="X9" s="39" t="e">
        <f t="shared" si="13"/>
        <v>#N/A</v>
      </c>
      <c r="Y9" s="102" t="e">
        <f>IF(W9="","",IF($X9&lt;=Settings!$C$5,1,IF($X9&lt;=Settings!$C$6,0.8,IF($X9&lt;=Settings!$C$7,0.6,IF($X9&lt;=Settings!$C$8,0.4,0.2)))))</f>
        <v>#N/A</v>
      </c>
      <c r="Z9" s="102" t="e">
        <f>IF(W9="","",IF($X9&lt;=Settings!$C$5,0,IF($X9&lt;=Settings!$C$6,10,IF($X9&lt;=Settings!$C$7,30,IF($X9&lt;=Settings!$C$8,50,70)))))</f>
        <v>#N/A</v>
      </c>
      <c r="AA9" s="102" t="e">
        <f>IF(W9="","",VLOOKUP(Z9/100,Settings!$C$4:$D$8,2,FALSE))</f>
        <v>#N/A</v>
      </c>
      <c r="AB9" s="17" t="e">
        <f t="shared" si="14"/>
        <v>#N/A</v>
      </c>
      <c r="AC9" s="4" t="e">
        <f>IF(W9="","",IF(AB9&gt;=Settings!$I$5,"High",IF(AB9&gt;=Settings!$I$6,"Good",IF(AB9&gt;=Settings!$I$7,"Moderate",IF(AB9&gt;=Settings!$I$8,"Poor","Bad")))))</f>
        <v>#N/A</v>
      </c>
      <c r="AD9" s="39" t="e">
        <f>IF($W9="","",IF(G9&gt;1,(VLOOKUP($E9,Summary!$H$3:$T$201,13,FALSE)/100)/SQRT(G9),0))</f>
        <v>#N/A</v>
      </c>
      <c r="AE9" s="182" t="e">
        <f t="shared" si="15"/>
        <v>#N/A</v>
      </c>
      <c r="AF9" s="136" t="e">
        <f t="shared" si="16"/>
        <v>#N/A</v>
      </c>
      <c r="AG9" s="136" t="e">
        <f t="shared" si="17"/>
        <v>#N/A</v>
      </c>
      <c r="AH9" s="102" t="e">
        <f>IF($AD9="","",IF($AF9&lt;=Settings!$C$5,Settings!$I$4,IF($AF9&lt;=Settings!$C$6,Settings!$I$5,IF($AF9&lt;=Settings!$C$7,Settings!$I$6,IF($AF9&lt;=Settings!$C$8,Settings!$I$7,Settings!$I$8)))))</f>
        <v>#N/A</v>
      </c>
      <c r="AI9" s="102" t="e">
        <f>IF($AD9="","",IF($AF9&lt;=Settings!$C$5,0,IF($AF9&lt;=Settings!$C$6,10,IF($AF9&lt;=Settings!$C$7,30,IF($AF9&lt;=Settings!$C$8,50,70)))))</f>
        <v>#N/A</v>
      </c>
      <c r="AJ9" s="102" t="e">
        <f>IF($AD9="","",VLOOKUP(AI9/100,Settings!$C$4:$D$8,2,FALSE))</f>
        <v>#N/A</v>
      </c>
      <c r="AK9" s="102" t="e">
        <f>IF($AD9="","",IF($AG9&lt;=Settings!$C$5,Settings!$I$4,IF($AG9&lt;=Settings!$C$6,Settings!$I$5,IF($AG9&lt;=Settings!$C$7,Settings!$I$6,IF($AG9&lt;=Settings!$C$8,Settings!$I$7,Settings!$I$8)))))</f>
        <v>#N/A</v>
      </c>
      <c r="AL9" s="102" t="e">
        <f>IF($AD9="","",IF($AG9&lt;=Settings!$C$5,0,IF($AG9&lt;=Settings!$C$6,10,IF($AG9&lt;=Settings!$C$7,30,IF($AG9&lt;=Settings!$C$8,50,70)))))</f>
        <v>#N/A</v>
      </c>
      <c r="AM9" s="102" t="e">
        <f>IF($AD9="","",VLOOKUP(AL9/100,Settings!$C$4:$D$8,2,FALSE))</f>
        <v>#N/A</v>
      </c>
      <c r="AN9" s="115" t="e">
        <f t="shared" si="18"/>
        <v>#N/A</v>
      </c>
      <c r="AO9" s="115" t="e">
        <f t="shared" si="19"/>
        <v>#N/A</v>
      </c>
      <c r="AP9" s="45" t="e">
        <f t="shared" si="20"/>
        <v>#N/A</v>
      </c>
      <c r="AQ9" s="115" t="e">
        <f t="shared" si="21"/>
        <v>#N/A</v>
      </c>
      <c r="AR9" s="115" t="e">
        <f t="shared" si="22"/>
        <v>#N/A</v>
      </c>
      <c r="AS9" s="115" t="e">
        <f t="shared" si="23"/>
        <v>#N/A</v>
      </c>
      <c r="AT9" s="115" t="e">
        <f t="shared" si="23"/>
        <v>#N/A</v>
      </c>
      <c r="AU9" s="115" t="e">
        <f t="shared" si="23"/>
        <v>#N/A</v>
      </c>
      <c r="AV9" s="115" t="e">
        <f t="shared" si="23"/>
        <v>#N/A</v>
      </c>
      <c r="AW9" s="50" t="e">
        <f t="shared" si="24"/>
        <v>#N/A</v>
      </c>
      <c r="AX9" s="50" t="e">
        <f t="shared" si="25"/>
        <v>#N/A</v>
      </c>
      <c r="AY9" s="50" t="e">
        <f t="shared" si="26"/>
        <v>#N/A</v>
      </c>
      <c r="AZ9" s="50" t="e">
        <f t="shared" si="27"/>
        <v>#N/A</v>
      </c>
      <c r="BA9" s="124" t="e">
        <f t="shared" si="28"/>
        <v>#N/A</v>
      </c>
      <c r="BB9" s="258" t="e">
        <f>IF($B9="","",IF(VLOOKUP($B9,Baseline!$A$2:$F$101,6,FALSE)&lt;BC9,BC9,VLOOKUP($B9,Baseline!$A$2:$F$101,6,FALSE)))</f>
        <v>#N/A</v>
      </c>
      <c r="BC9" s="259" t="e">
        <f t="array" ref="BC9">IF($A9="","",SUM(IF(Summary!$H$3:$H$202=$E9,Summary!$AF$3:$AF$202)))</f>
        <v>#N/A</v>
      </c>
      <c r="BD9" s="182" t="e">
        <f t="shared" si="29"/>
        <v>#N/A</v>
      </c>
      <c r="BE9" s="102" t="e">
        <f>IF($BD9="","",IF($BD9&lt;=Settings!$G$5,1,IF($BD9&lt;=Settings!$G$6,0.8,IF($BD9&lt;=Settings!$G$7,0.6,IF($BD9&lt;=Settings!$G$8,0.4,0.2)))))</f>
        <v>#N/A</v>
      </c>
      <c r="BF9" s="102" t="e">
        <f>IF($BD9="","",IF($BD9&lt;=Settings!$G$5,0,IF($BD9&lt;=Settings!$G$6,10,IF($BD9&lt;=Settings!$G$7,30,IF($BD9&lt;=Settings!$G$8,50,70)))))</f>
        <v>#N/A</v>
      </c>
      <c r="BG9" s="102" t="e">
        <f>IF($BD9="","",VLOOKUP(BF9/100,Settings!$G$4:$H$8,2,FALSE))</f>
        <v>#N/A</v>
      </c>
      <c r="BH9" s="45" t="e">
        <f t="shared" si="30"/>
        <v>#N/A</v>
      </c>
      <c r="BI9" s="47" t="e">
        <f>IF(BD9="","",IF(BH9&gt;=Settings!$I$5,"High",IF(BH9&gt;=Settings!$I$6,"Good",IF(BH9&gt;=Settings!$I$7,"Moderate",IF(BH9&gt;=Settings!$I$8,"Poor","Bad")))))</f>
        <v>#N/A</v>
      </c>
      <c r="BJ9" s="207" t="e">
        <f t="array" ref="BJ9">IF(BD9="","",SQRT(Settings!$L$5^2*SUM(IF(Summary!$H$3:$H$202=$E9,Summary!$AG$3:$AG$202))))</f>
        <v>#N/A</v>
      </c>
      <c r="BK9" s="182" t="e">
        <f t="shared" si="31"/>
        <v>#N/A</v>
      </c>
      <c r="BL9" s="115" t="e">
        <f t="shared" si="1"/>
        <v>#N/A</v>
      </c>
      <c r="BM9" s="115" t="e">
        <f t="shared" si="2"/>
        <v>#N/A</v>
      </c>
      <c r="BN9" s="102" t="e">
        <f>IF($BD9="","",IF($BL9&lt;=Settings!$G$5,Settings!$I$4,IF($BL9&lt;=Settings!$G$6,Settings!$I$5,IF($BL9&lt;=Settings!$G$7,Settings!$I$6,IF($BL9&lt;=Settings!$G$8,Settings!$I$7,Settings!$I$8)))))</f>
        <v>#N/A</v>
      </c>
      <c r="BO9" s="102" t="e">
        <f>IF($BD9="","",IF($BL9&lt;=Settings!$G$5,0,IF($BL9&lt;=Settings!$G$6,10,IF($BL9&lt;=Settings!$G$7,30,IF($BL9&lt;=Settings!$G$8,50,70)))))</f>
        <v>#N/A</v>
      </c>
      <c r="BP9" s="102" t="e">
        <f>IF($BD9="","",VLOOKUP(BO9/100,Settings!$G$4:$H$8,2,FALSE))</f>
        <v>#N/A</v>
      </c>
      <c r="BQ9" s="102" t="e">
        <f>IF($BD9="","",IF($BM9&lt;=Settings!$G$5,Settings!$I$4,IF($BM9&lt;=Settings!$G$6,Settings!$I$5,IF($BM9&lt;=Settings!$G$7,Settings!$I$6,IF($BM9&lt;=Settings!$G$8,Settings!$I$7,Settings!$I$8)))))</f>
        <v>#N/A</v>
      </c>
      <c r="BR9" s="102" t="e">
        <f>IF($BD9="","",IF($BM9&lt;=Settings!$G$5,0,IF($BM9&lt;=Settings!$G$6,10,IF($BM9&lt;=Settings!$G$7,30,IF($BM9&lt;=Settings!$G$8,50,70)))))</f>
        <v>#N/A</v>
      </c>
      <c r="BS9" s="102" t="e">
        <f>IF($BD9="","",VLOOKUP(BR9/100,Settings!$G$4:$H$8,2,FALSE))</f>
        <v>#N/A</v>
      </c>
      <c r="BT9" s="115" t="e">
        <f t="shared" si="32"/>
        <v>#N/A</v>
      </c>
      <c r="BU9" s="115" t="e">
        <f t="shared" si="33"/>
        <v>#N/A</v>
      </c>
      <c r="BV9" s="45" t="e">
        <f t="shared" si="34"/>
        <v>#N/A</v>
      </c>
      <c r="BW9" s="115" t="e">
        <f t="shared" si="35"/>
        <v>#N/A</v>
      </c>
      <c r="BX9" s="115" t="e">
        <f t="shared" si="36"/>
        <v>#N/A</v>
      </c>
      <c r="BY9" s="115" t="e">
        <f t="shared" si="3"/>
        <v>#N/A</v>
      </c>
      <c r="BZ9" s="115" t="e">
        <f t="shared" si="3"/>
        <v>#N/A</v>
      </c>
      <c r="CA9" s="115" t="e">
        <f t="shared" si="3"/>
        <v>#N/A</v>
      </c>
      <c r="CB9" s="115" t="e">
        <f t="shared" si="3"/>
        <v>#N/A</v>
      </c>
      <c r="CC9" s="50" t="e">
        <f t="shared" si="37"/>
        <v>#N/A</v>
      </c>
      <c r="CD9" s="50" t="e">
        <f t="shared" si="38"/>
        <v>#N/A</v>
      </c>
      <c r="CE9" s="50" t="e">
        <f t="shared" si="39"/>
        <v>#N/A</v>
      </c>
      <c r="CF9" s="50" t="e">
        <f t="shared" si="40"/>
        <v>#N/A</v>
      </c>
      <c r="CG9" s="51" t="e">
        <f t="shared" si="41"/>
        <v>#N/A</v>
      </c>
      <c r="CH9" s="142" t="e">
        <f t="shared" si="4"/>
        <v>#N/A</v>
      </c>
      <c r="CI9" s="46" t="e">
        <f t="shared" si="5"/>
        <v>#N/A</v>
      </c>
      <c r="CJ9" s="265" t="e">
        <f>IF(C9="","",IF(CH9&gt;=Settings!I$5,"High",IF(CH9&gt;=Settings!I$6,"Good",IF(CH9&gt;=Settings!I$7,"Moderate",IF(CH9&gt;Settings!I$8,"Poor","Bad")))))</f>
        <v>#N/A</v>
      </c>
      <c r="CK9" s="119" t="e">
        <f t="shared" si="42"/>
        <v>#N/A</v>
      </c>
      <c r="CL9" s="120" t="e">
        <f t="shared" si="43"/>
        <v>#N/A</v>
      </c>
      <c r="CM9" s="115" t="e">
        <f t="shared" si="6"/>
        <v>#N/A</v>
      </c>
      <c r="CN9" s="115" t="e">
        <f t="shared" si="6"/>
        <v>#N/A</v>
      </c>
      <c r="CO9" s="115" t="e">
        <f t="shared" si="6"/>
        <v>#N/A</v>
      </c>
      <c r="CP9" s="115" t="e">
        <f t="shared" si="6"/>
        <v>#N/A</v>
      </c>
      <c r="CQ9" s="50" t="e">
        <f t="shared" si="7"/>
        <v>#N/A</v>
      </c>
      <c r="CR9" s="50" t="e">
        <f t="shared" si="8"/>
        <v>#N/A</v>
      </c>
      <c r="CS9" s="50" t="e">
        <f t="shared" si="9"/>
        <v>#N/A</v>
      </c>
      <c r="CT9" s="50" t="e">
        <f t="shared" si="10"/>
        <v>#N/A</v>
      </c>
      <c r="CU9" s="50" t="e">
        <f t="shared" si="11"/>
        <v>#N/A</v>
      </c>
      <c r="CV9" s="50" t="e">
        <f t="shared" si="44"/>
        <v>#N/A</v>
      </c>
      <c r="CW9" s="51" t="e">
        <f t="shared" si="45"/>
        <v>#N/A</v>
      </c>
    </row>
    <row r="10" spans="1:104" x14ac:dyDescent="0.25">
      <c r="A10" s="130" t="b">
        <f>IF(A9&lt;MAX(Summary!G:G),A9+1,IF(OR(A9="",MAX(Summary!G:G)),""))</f>
        <v>0</v>
      </c>
      <c r="B10" s="126" t="e">
        <f>IF($A10="","",INDEX(Summary!B:B,MATCH($A10,Summary!$G:$G,0)))</f>
        <v>#N/A</v>
      </c>
      <c r="C10" s="126" t="e">
        <f>IF($A10="","",INDEX(Summary!C:C,MATCH($A10,Summary!$G:$G,0)))</f>
        <v>#N/A</v>
      </c>
      <c r="D10" s="126" t="e">
        <f>IF($A10="","",INDEX(Summary!D:D,MATCH($A10,Summary!$G:$G,0)))</f>
        <v>#N/A</v>
      </c>
      <c r="E10" s="126" t="e">
        <f>IF($A10="","",INDEX(Summary!H:H,MATCH($A10,Summary!$G:$G,0)))</f>
        <v>#N/A</v>
      </c>
      <c r="F10" s="126" t="e">
        <f t="array" ref="F10">IF($A10="","",SUM(IF(Summary!$H$3:$H$202=$E10,Summary!$I$3:$I$202)))</f>
        <v>#N/A</v>
      </c>
      <c r="G10" s="126" t="e">
        <f t="array" ref="G10">IF($A10="","",SUM(IF(Summary!$H$3:$H$202=$E10,Summary!$J$3:$J$202)))</f>
        <v>#N/A</v>
      </c>
      <c r="H10" s="32" t="e">
        <f>IF($B10="","",IF(VLOOKUP($B10,Baseline!$A$2:$F$101,4,FALSE)&lt;M10,M10,VLOOKUP($B10,Baseline!$A$2:$F$101,4,FALSE)))</f>
        <v>#N/A</v>
      </c>
      <c r="I10" s="132" t="e">
        <f t="array" ref="I10">IF($A10="","",MAX(IF(Summary!$H$3:$H$202=$E10,Summary!$L$3:$L$202)))</f>
        <v>#N/A</v>
      </c>
      <c r="J10" s="132" t="e">
        <f t="array" ref="J10">IF($A10="","",MAX(IF(Summary!$H$3:$H$202=$E10,Summary!$M$3:$M$202)))</f>
        <v>#N/A</v>
      </c>
      <c r="K10" s="132" t="e">
        <f t="array" ref="K10">IF($A10="","",MAX(IF(Summary!$H$3:$H$202=$E10,Summary!$N$3:$N$202)))</f>
        <v>#N/A</v>
      </c>
      <c r="L10" s="132" t="e">
        <f t="array" ref="L10">IF($A10="","",MAX(IF(Summary!$H$3:$H$202=$E10,Summary!$O$3:$O$202)))</f>
        <v>#N/A</v>
      </c>
      <c r="M10" s="4" t="e">
        <f t="shared" si="12"/>
        <v>#N/A</v>
      </c>
      <c r="N10" s="17" t="e">
        <f>IF(A10="","",VLOOKUP(CONCATENATE(H10,M10),Tax_Comp_Probs!$C$3:$Y$16,22,FALSE))</f>
        <v>#N/A</v>
      </c>
      <c r="O10" s="6" t="e">
        <f>IF(A10="","",VLOOKUP(CONCATENATE($H10,$M10),Tax_Comp_Probs!$C$3:$Y$16,23,FALSE))</f>
        <v>#N/A</v>
      </c>
      <c r="P10" s="4" t="e">
        <f t="shared" si="0"/>
        <v>#N/A</v>
      </c>
      <c r="Q10" s="52" t="e">
        <f>IF(A10="","",VLOOKUP(CONCATENATE($H10,$M10),Tax_Comp_Probs!$C$3:$W$16,17,FALSE))</f>
        <v>#N/A</v>
      </c>
      <c r="R10" s="52" t="e">
        <f>IF(A10="","",VLOOKUP(CONCATENATE($H10,$M10),Tax_Comp_Probs!$C$3:$W$16,18,FALSE))</f>
        <v>#N/A</v>
      </c>
      <c r="S10" s="52" t="e">
        <f>IF(A10="","",VLOOKUP(CONCATENATE($H10,$M10),Tax_Comp_Probs!$C$3:$W$16,19,FALSE))</f>
        <v>#N/A</v>
      </c>
      <c r="T10" s="52" t="e">
        <f>IF(A10="","",VLOOKUP(CONCATENATE($H10,$M10),Tax_Comp_Probs!$C$3:$W$16,20,FALSE))</f>
        <v>#N/A</v>
      </c>
      <c r="U10" s="134" t="e">
        <f>IF(A10="","",VLOOKUP(CONCATENATE($H10,$M10),Tax_Comp_Probs!$C$3:$W$16,21,FALSE))</f>
        <v>#N/A</v>
      </c>
      <c r="V10" s="44" t="e">
        <f>IF($B10="","",IF(VLOOKUP($B10,Baseline!$A$2:$F$101,5,FALSE)&lt;W10,W10,VLOOKUP($B10,Baseline!$A$2:$F$101,5,FALSE)))</f>
        <v>#N/A</v>
      </c>
      <c r="W10" s="6" t="e">
        <f t="array" ref="W10">IF(A10="","",AVERAGE(IF(Summary!$H$3:$H$202=E10,Summary!$R$3:$R$202)))</f>
        <v>#N/A</v>
      </c>
      <c r="X10" s="39" t="e">
        <f t="shared" si="13"/>
        <v>#N/A</v>
      </c>
      <c r="Y10" s="102" t="e">
        <f>IF(W10="","",IF($X10&lt;=Settings!$C$5,1,IF($X10&lt;=Settings!$C$6,0.8,IF($X10&lt;=Settings!$C$7,0.6,IF($X10&lt;=Settings!$C$8,0.4,0.2)))))</f>
        <v>#N/A</v>
      </c>
      <c r="Z10" s="102" t="e">
        <f>IF(W10="","",IF($X10&lt;=Settings!$C$5,0,IF($X10&lt;=Settings!$C$6,10,IF($X10&lt;=Settings!$C$7,30,IF($X10&lt;=Settings!$C$8,50,70)))))</f>
        <v>#N/A</v>
      </c>
      <c r="AA10" s="102" t="e">
        <f>IF(W10="","",VLOOKUP(Z10/100,Settings!$C$4:$D$8,2,FALSE))</f>
        <v>#N/A</v>
      </c>
      <c r="AB10" s="17" t="e">
        <f t="shared" si="14"/>
        <v>#N/A</v>
      </c>
      <c r="AC10" s="4" t="e">
        <f>IF(W10="","",IF(AB10&gt;=Settings!$I$5,"High",IF(AB10&gt;=Settings!$I$6,"Good",IF(AB10&gt;=Settings!$I$7,"Moderate",IF(AB10&gt;=Settings!$I$8,"Poor","Bad")))))</f>
        <v>#N/A</v>
      </c>
      <c r="AD10" s="39" t="e">
        <f>IF($W10="","",IF(G10&gt;1,(VLOOKUP($E10,Summary!$H$3:$T$201,13,FALSE)/100)/SQRT(G10),0))</f>
        <v>#N/A</v>
      </c>
      <c r="AE10" s="182" t="e">
        <f t="shared" si="15"/>
        <v>#N/A</v>
      </c>
      <c r="AF10" s="136" t="e">
        <f t="shared" si="16"/>
        <v>#N/A</v>
      </c>
      <c r="AG10" s="136" t="e">
        <f t="shared" si="17"/>
        <v>#N/A</v>
      </c>
      <c r="AH10" s="102" t="e">
        <f>IF($AD10="","",IF($AF10&lt;=Settings!$C$5,Settings!$I$4,IF($AF10&lt;=Settings!$C$6,Settings!$I$5,IF($AF10&lt;=Settings!$C$7,Settings!$I$6,IF($AF10&lt;=Settings!$C$8,Settings!$I$7,Settings!$I$8)))))</f>
        <v>#N/A</v>
      </c>
      <c r="AI10" s="102" t="e">
        <f>IF($AD10="","",IF($AF10&lt;=Settings!$C$5,0,IF($AF10&lt;=Settings!$C$6,10,IF($AF10&lt;=Settings!$C$7,30,IF($AF10&lt;=Settings!$C$8,50,70)))))</f>
        <v>#N/A</v>
      </c>
      <c r="AJ10" s="102" t="e">
        <f>IF($AD10="","",VLOOKUP(AI10/100,Settings!$C$4:$D$8,2,FALSE))</f>
        <v>#N/A</v>
      </c>
      <c r="AK10" s="102" t="e">
        <f>IF($AD10="","",IF($AG10&lt;=Settings!$C$5,Settings!$I$4,IF($AG10&lt;=Settings!$C$6,Settings!$I$5,IF($AG10&lt;=Settings!$C$7,Settings!$I$6,IF($AG10&lt;=Settings!$C$8,Settings!$I$7,Settings!$I$8)))))</f>
        <v>#N/A</v>
      </c>
      <c r="AL10" s="102" t="e">
        <f>IF($AD10="","",IF($AG10&lt;=Settings!$C$5,0,IF($AG10&lt;=Settings!$C$6,10,IF($AG10&lt;=Settings!$C$7,30,IF($AG10&lt;=Settings!$C$8,50,70)))))</f>
        <v>#N/A</v>
      </c>
      <c r="AM10" s="102" t="e">
        <f>IF($AD10="","",VLOOKUP(AL10/100,Settings!$C$4:$D$8,2,FALSE))</f>
        <v>#N/A</v>
      </c>
      <c r="AN10" s="115" t="e">
        <f t="shared" si="18"/>
        <v>#N/A</v>
      </c>
      <c r="AO10" s="115" t="e">
        <f t="shared" si="19"/>
        <v>#N/A</v>
      </c>
      <c r="AP10" s="45" t="e">
        <f t="shared" si="20"/>
        <v>#N/A</v>
      </c>
      <c r="AQ10" s="115" t="e">
        <f t="shared" si="21"/>
        <v>#N/A</v>
      </c>
      <c r="AR10" s="115" t="e">
        <f t="shared" si="22"/>
        <v>#N/A</v>
      </c>
      <c r="AS10" s="115" t="e">
        <f t="shared" si="23"/>
        <v>#N/A</v>
      </c>
      <c r="AT10" s="115" t="e">
        <f t="shared" si="23"/>
        <v>#N/A</v>
      </c>
      <c r="AU10" s="115" t="e">
        <f t="shared" si="23"/>
        <v>#N/A</v>
      </c>
      <c r="AV10" s="115" t="e">
        <f t="shared" si="23"/>
        <v>#N/A</v>
      </c>
      <c r="AW10" s="50" t="e">
        <f t="shared" si="24"/>
        <v>#N/A</v>
      </c>
      <c r="AX10" s="50" t="e">
        <f t="shared" si="25"/>
        <v>#N/A</v>
      </c>
      <c r="AY10" s="50" t="e">
        <f t="shared" si="26"/>
        <v>#N/A</v>
      </c>
      <c r="AZ10" s="50" t="e">
        <f t="shared" si="27"/>
        <v>#N/A</v>
      </c>
      <c r="BA10" s="124" t="e">
        <f t="shared" si="28"/>
        <v>#N/A</v>
      </c>
      <c r="BB10" s="258" t="e">
        <f>IF($B10="","",IF(VLOOKUP($B10,Baseline!$A$2:$F$101,6,FALSE)&lt;BC10,BC10,VLOOKUP($B10,Baseline!$A$2:$F$101,6,FALSE)))</f>
        <v>#N/A</v>
      </c>
      <c r="BC10" s="259" t="e">
        <f t="array" ref="BC10">IF($A10="","",SUM(IF(Summary!$H$3:$H$202=$E10,Summary!$AF$3:$AF$202)))</f>
        <v>#N/A</v>
      </c>
      <c r="BD10" s="182" t="e">
        <f t="shared" si="29"/>
        <v>#N/A</v>
      </c>
      <c r="BE10" s="102" t="e">
        <f>IF($BD10="","",IF($BD10&lt;=Settings!$G$5,1,IF($BD10&lt;=Settings!$G$6,0.8,IF($BD10&lt;=Settings!$G$7,0.6,IF($BD10&lt;=Settings!$G$8,0.4,0.2)))))</f>
        <v>#N/A</v>
      </c>
      <c r="BF10" s="102" t="e">
        <f>IF($BD10="","",IF($BD10&lt;=Settings!$G$5,0,IF($BD10&lt;=Settings!$G$6,10,IF($BD10&lt;=Settings!$G$7,30,IF($BD10&lt;=Settings!$G$8,50,70)))))</f>
        <v>#N/A</v>
      </c>
      <c r="BG10" s="102" t="e">
        <f>IF($BD10="","",VLOOKUP(BF10/100,Settings!$G$4:$H$8,2,FALSE))</f>
        <v>#N/A</v>
      </c>
      <c r="BH10" s="45" t="e">
        <f t="shared" si="30"/>
        <v>#N/A</v>
      </c>
      <c r="BI10" s="47" t="e">
        <f>IF(BD10="","",IF(BH10&gt;=Settings!$I$5,"High",IF(BH10&gt;=Settings!$I$6,"Good",IF(BH10&gt;=Settings!$I$7,"Moderate",IF(BH10&gt;=Settings!$I$8,"Poor","Bad")))))</f>
        <v>#N/A</v>
      </c>
      <c r="BJ10" s="207" t="e">
        <f t="array" ref="BJ10">IF(BD10="","",SQRT(Settings!$L$5^2*SUM(IF(Summary!$H$3:$H$202=$E10,Summary!$AG$3:$AG$202))))</f>
        <v>#N/A</v>
      </c>
      <c r="BK10" s="182" t="e">
        <f t="shared" si="31"/>
        <v>#N/A</v>
      </c>
      <c r="BL10" s="115" t="e">
        <f t="shared" si="1"/>
        <v>#N/A</v>
      </c>
      <c r="BM10" s="115" t="e">
        <f t="shared" si="2"/>
        <v>#N/A</v>
      </c>
      <c r="BN10" s="102" t="e">
        <f>IF($BD10="","",IF($BL10&lt;=Settings!$G$5,Settings!$I$4,IF($BL10&lt;=Settings!$G$6,Settings!$I$5,IF($BL10&lt;=Settings!$G$7,Settings!$I$6,IF($BL10&lt;=Settings!$G$8,Settings!$I$7,Settings!$I$8)))))</f>
        <v>#N/A</v>
      </c>
      <c r="BO10" s="102" t="e">
        <f>IF($BD10="","",IF($BL10&lt;=Settings!$G$5,0,IF($BL10&lt;=Settings!$G$6,10,IF($BL10&lt;=Settings!$G$7,30,IF($BL10&lt;=Settings!$G$8,50,70)))))</f>
        <v>#N/A</v>
      </c>
      <c r="BP10" s="102" t="e">
        <f>IF($BD10="","",VLOOKUP(BO10/100,Settings!$G$4:$H$8,2,FALSE))</f>
        <v>#N/A</v>
      </c>
      <c r="BQ10" s="102" t="e">
        <f>IF($BD10="","",IF($BM10&lt;=Settings!$G$5,Settings!$I$4,IF($BM10&lt;=Settings!$G$6,Settings!$I$5,IF($BM10&lt;=Settings!$G$7,Settings!$I$6,IF($BM10&lt;=Settings!$G$8,Settings!$I$7,Settings!$I$8)))))</f>
        <v>#N/A</v>
      </c>
      <c r="BR10" s="102" t="e">
        <f>IF($BD10="","",IF($BM10&lt;=Settings!$G$5,0,IF($BM10&lt;=Settings!$G$6,10,IF($BM10&lt;=Settings!$G$7,30,IF($BM10&lt;=Settings!$G$8,50,70)))))</f>
        <v>#N/A</v>
      </c>
      <c r="BS10" s="102" t="e">
        <f>IF($BD10="","",VLOOKUP(BR10/100,Settings!$G$4:$H$8,2,FALSE))</f>
        <v>#N/A</v>
      </c>
      <c r="BT10" s="115" t="e">
        <f t="shared" si="32"/>
        <v>#N/A</v>
      </c>
      <c r="BU10" s="115" t="e">
        <f t="shared" si="33"/>
        <v>#N/A</v>
      </c>
      <c r="BV10" s="45" t="e">
        <f t="shared" si="34"/>
        <v>#N/A</v>
      </c>
      <c r="BW10" s="115" t="e">
        <f t="shared" si="35"/>
        <v>#N/A</v>
      </c>
      <c r="BX10" s="115" t="e">
        <f t="shared" si="36"/>
        <v>#N/A</v>
      </c>
      <c r="BY10" s="115" t="e">
        <f t="shared" si="3"/>
        <v>#N/A</v>
      </c>
      <c r="BZ10" s="115" t="e">
        <f t="shared" si="3"/>
        <v>#N/A</v>
      </c>
      <c r="CA10" s="115" t="e">
        <f t="shared" si="3"/>
        <v>#N/A</v>
      </c>
      <c r="CB10" s="115" t="e">
        <f t="shared" si="3"/>
        <v>#N/A</v>
      </c>
      <c r="CC10" s="50" t="e">
        <f t="shared" si="37"/>
        <v>#N/A</v>
      </c>
      <c r="CD10" s="50" t="e">
        <f t="shared" si="38"/>
        <v>#N/A</v>
      </c>
      <c r="CE10" s="50" t="e">
        <f t="shared" si="39"/>
        <v>#N/A</v>
      </c>
      <c r="CF10" s="50" t="e">
        <f t="shared" si="40"/>
        <v>#N/A</v>
      </c>
      <c r="CG10" s="51" t="e">
        <f t="shared" si="41"/>
        <v>#N/A</v>
      </c>
      <c r="CH10" s="142" t="e">
        <f t="shared" si="4"/>
        <v>#N/A</v>
      </c>
      <c r="CI10" s="46" t="e">
        <f t="shared" si="5"/>
        <v>#N/A</v>
      </c>
      <c r="CJ10" s="265" t="e">
        <f>IF(C10="","",IF(CH10&gt;=Settings!I$5,"High",IF(CH10&gt;=Settings!I$6,"Good",IF(CH10&gt;=Settings!I$7,"Moderate",IF(CH10&gt;Settings!I$8,"Poor","Bad")))))</f>
        <v>#N/A</v>
      </c>
      <c r="CK10" s="119" t="e">
        <f t="shared" si="42"/>
        <v>#N/A</v>
      </c>
      <c r="CL10" s="120" t="e">
        <f t="shared" si="43"/>
        <v>#N/A</v>
      </c>
      <c r="CM10" s="115" t="e">
        <f t="shared" si="6"/>
        <v>#N/A</v>
      </c>
      <c r="CN10" s="115" t="e">
        <f t="shared" si="6"/>
        <v>#N/A</v>
      </c>
      <c r="CO10" s="115" t="e">
        <f t="shared" si="6"/>
        <v>#N/A</v>
      </c>
      <c r="CP10" s="115" t="e">
        <f t="shared" si="6"/>
        <v>#N/A</v>
      </c>
      <c r="CQ10" s="50" t="e">
        <f t="shared" si="7"/>
        <v>#N/A</v>
      </c>
      <c r="CR10" s="50" t="e">
        <f t="shared" si="8"/>
        <v>#N/A</v>
      </c>
      <c r="CS10" s="50" t="e">
        <f t="shared" si="9"/>
        <v>#N/A</v>
      </c>
      <c r="CT10" s="50" t="e">
        <f t="shared" si="10"/>
        <v>#N/A</v>
      </c>
      <c r="CU10" s="50" t="e">
        <f t="shared" si="11"/>
        <v>#N/A</v>
      </c>
      <c r="CV10" s="50" t="e">
        <f t="shared" si="44"/>
        <v>#N/A</v>
      </c>
      <c r="CW10" s="51" t="e">
        <f t="shared" si="45"/>
        <v>#N/A</v>
      </c>
    </row>
    <row r="11" spans="1:104" x14ac:dyDescent="0.25">
      <c r="A11" s="130" t="b">
        <f>IF(A10&lt;MAX(Summary!G:G),A10+1,IF(OR(A10="",MAX(Summary!G:G)),""))</f>
        <v>0</v>
      </c>
      <c r="B11" s="126" t="e">
        <f>IF($A11="","",INDEX(Summary!B:B,MATCH($A11,Summary!$G:$G,0)))</f>
        <v>#N/A</v>
      </c>
      <c r="C11" s="126" t="e">
        <f>IF($A11="","",INDEX(Summary!C:C,MATCH($A11,Summary!$G:$G,0)))</f>
        <v>#N/A</v>
      </c>
      <c r="D11" s="126" t="e">
        <f>IF($A11="","",INDEX(Summary!D:D,MATCH($A11,Summary!$G:$G,0)))</f>
        <v>#N/A</v>
      </c>
      <c r="E11" s="126" t="e">
        <f>IF($A11="","",INDEX(Summary!H:H,MATCH($A11,Summary!$G:$G,0)))</f>
        <v>#N/A</v>
      </c>
      <c r="F11" s="126" t="e">
        <f t="array" ref="F11">IF($A11="","",SUM(IF(Summary!$H$3:$H$202=$E11,Summary!$I$3:$I$202)))</f>
        <v>#N/A</v>
      </c>
      <c r="G11" s="126" t="e">
        <f t="array" ref="G11">IF($A11="","",SUM(IF(Summary!$H$3:$H$202=$E11,Summary!$J$3:$J$202)))</f>
        <v>#N/A</v>
      </c>
      <c r="H11" s="32" t="e">
        <f>IF($B11="","",IF(VLOOKUP($B11,Baseline!$A$2:$F$101,4,FALSE)&lt;M11,M11,VLOOKUP($B11,Baseline!$A$2:$F$101,4,FALSE)))</f>
        <v>#N/A</v>
      </c>
      <c r="I11" s="132" t="e">
        <f t="array" ref="I11">IF($A11="","",MAX(IF(Summary!$H$3:$H$202=$E11,Summary!$L$3:$L$202)))</f>
        <v>#N/A</v>
      </c>
      <c r="J11" s="132" t="e">
        <f t="array" ref="J11">IF($A11="","",MAX(IF(Summary!$H$3:$H$202=$E11,Summary!$M$3:$M$202)))</f>
        <v>#N/A</v>
      </c>
      <c r="K11" s="132" t="e">
        <f t="array" ref="K11">IF($A11="","",MAX(IF(Summary!$H$3:$H$202=$E11,Summary!$N$3:$N$202)))</f>
        <v>#N/A</v>
      </c>
      <c r="L11" s="132" t="e">
        <f t="array" ref="L11">IF($A11="","",MAX(IF(Summary!$H$3:$H$202=$E11,Summary!$O$3:$O$202)))</f>
        <v>#N/A</v>
      </c>
      <c r="M11" s="4" t="e">
        <f t="shared" si="12"/>
        <v>#N/A</v>
      </c>
      <c r="N11" s="17" t="e">
        <f>IF(A11="","",VLOOKUP(CONCATENATE(H11,M11),Tax_Comp_Probs!$C$3:$Y$16,22,FALSE))</f>
        <v>#N/A</v>
      </c>
      <c r="O11" s="6" t="e">
        <f>IF(A11="","",VLOOKUP(CONCATENATE($H11,$M11),Tax_Comp_Probs!$C$3:$Y$16,23,FALSE))</f>
        <v>#N/A</v>
      </c>
      <c r="P11" s="4" t="e">
        <f t="shared" si="0"/>
        <v>#N/A</v>
      </c>
      <c r="Q11" s="52" t="e">
        <f>IF(A11="","",VLOOKUP(CONCATENATE($H11,$M11),Tax_Comp_Probs!$C$3:$W$16,17,FALSE))</f>
        <v>#N/A</v>
      </c>
      <c r="R11" s="52" t="e">
        <f>IF(A11="","",VLOOKUP(CONCATENATE($H11,$M11),Tax_Comp_Probs!$C$3:$W$16,18,FALSE))</f>
        <v>#N/A</v>
      </c>
      <c r="S11" s="52" t="e">
        <f>IF(A11="","",VLOOKUP(CONCATENATE($H11,$M11),Tax_Comp_Probs!$C$3:$W$16,19,FALSE))</f>
        <v>#N/A</v>
      </c>
      <c r="T11" s="52" t="e">
        <f>IF(A11="","",VLOOKUP(CONCATENATE($H11,$M11),Tax_Comp_Probs!$C$3:$W$16,20,FALSE))</f>
        <v>#N/A</v>
      </c>
      <c r="U11" s="134" t="e">
        <f>IF(A11="","",VLOOKUP(CONCATENATE($H11,$M11),Tax_Comp_Probs!$C$3:$W$16,21,FALSE))</f>
        <v>#N/A</v>
      </c>
      <c r="V11" s="44" t="e">
        <f>IF($B11="","",IF(VLOOKUP($B11,Baseline!$A$2:$F$101,5,FALSE)&lt;W11,W11,VLOOKUP($B11,Baseline!$A$2:$F$101,5,FALSE)))</f>
        <v>#N/A</v>
      </c>
      <c r="W11" s="6" t="e">
        <f t="array" ref="W11">IF(A11="","",AVERAGE(IF(Summary!$H$3:$H$202=E11,Summary!$R$3:$R$202)))</f>
        <v>#N/A</v>
      </c>
      <c r="X11" s="39" t="e">
        <f t="shared" si="13"/>
        <v>#N/A</v>
      </c>
      <c r="Y11" s="102" t="e">
        <f>IF(W11="","",IF($X11&lt;=Settings!$C$5,1,IF($X11&lt;=Settings!$C$6,0.8,IF($X11&lt;=Settings!$C$7,0.6,IF($X11&lt;=Settings!$C$8,0.4,0.2)))))</f>
        <v>#N/A</v>
      </c>
      <c r="Z11" s="102" t="e">
        <f>IF(W11="","",IF($X11&lt;=Settings!$C$5,0,IF($X11&lt;=Settings!$C$6,10,IF($X11&lt;=Settings!$C$7,30,IF($X11&lt;=Settings!$C$8,50,70)))))</f>
        <v>#N/A</v>
      </c>
      <c r="AA11" s="102" t="e">
        <f>IF(W11="","",VLOOKUP(Z11/100,Settings!$C$4:$D$8,2,FALSE))</f>
        <v>#N/A</v>
      </c>
      <c r="AB11" s="17" t="e">
        <f t="shared" si="14"/>
        <v>#N/A</v>
      </c>
      <c r="AC11" s="4" t="e">
        <f>IF(W11="","",IF(AB11&gt;=Settings!$I$5,"High",IF(AB11&gt;=Settings!$I$6,"Good",IF(AB11&gt;=Settings!$I$7,"Moderate",IF(AB11&gt;=Settings!$I$8,"Poor","Bad")))))</f>
        <v>#N/A</v>
      </c>
      <c r="AD11" s="39" t="e">
        <f>IF($W11="","",IF(G11&gt;1,(VLOOKUP($E11,Summary!$H$3:$T$201,13,FALSE)/100)/SQRT(G11),0))</f>
        <v>#N/A</v>
      </c>
      <c r="AE11" s="182" t="e">
        <f t="shared" si="15"/>
        <v>#N/A</v>
      </c>
      <c r="AF11" s="136" t="e">
        <f t="shared" si="16"/>
        <v>#N/A</v>
      </c>
      <c r="AG11" s="136" t="e">
        <f t="shared" si="17"/>
        <v>#N/A</v>
      </c>
      <c r="AH11" s="102" t="e">
        <f>IF($AD11="","",IF($AF11&lt;=Settings!$C$5,Settings!$I$4,IF($AF11&lt;=Settings!$C$6,Settings!$I$5,IF($AF11&lt;=Settings!$C$7,Settings!$I$6,IF($AF11&lt;=Settings!$C$8,Settings!$I$7,Settings!$I$8)))))</f>
        <v>#N/A</v>
      </c>
      <c r="AI11" s="102" t="e">
        <f>IF($AD11="","",IF($AF11&lt;=Settings!$C$5,0,IF($AF11&lt;=Settings!$C$6,10,IF($AF11&lt;=Settings!$C$7,30,IF($AF11&lt;=Settings!$C$8,50,70)))))</f>
        <v>#N/A</v>
      </c>
      <c r="AJ11" s="102" t="e">
        <f>IF($AD11="","",VLOOKUP(AI11/100,Settings!$C$4:$D$8,2,FALSE))</f>
        <v>#N/A</v>
      </c>
      <c r="AK11" s="102" t="e">
        <f>IF($AD11="","",IF($AG11&lt;=Settings!$C$5,Settings!$I$4,IF($AG11&lt;=Settings!$C$6,Settings!$I$5,IF($AG11&lt;=Settings!$C$7,Settings!$I$6,IF($AG11&lt;=Settings!$C$8,Settings!$I$7,Settings!$I$8)))))</f>
        <v>#N/A</v>
      </c>
      <c r="AL11" s="102" t="e">
        <f>IF($AD11="","",IF($AG11&lt;=Settings!$C$5,0,IF($AG11&lt;=Settings!$C$6,10,IF($AG11&lt;=Settings!$C$7,30,IF($AG11&lt;=Settings!$C$8,50,70)))))</f>
        <v>#N/A</v>
      </c>
      <c r="AM11" s="102" t="e">
        <f>IF($AD11="","",VLOOKUP(AL11/100,Settings!$C$4:$D$8,2,FALSE))</f>
        <v>#N/A</v>
      </c>
      <c r="AN11" s="115" t="e">
        <f t="shared" si="18"/>
        <v>#N/A</v>
      </c>
      <c r="AO11" s="115" t="e">
        <f t="shared" si="19"/>
        <v>#N/A</v>
      </c>
      <c r="AP11" s="45" t="e">
        <f t="shared" si="20"/>
        <v>#N/A</v>
      </c>
      <c r="AQ11" s="115" t="e">
        <f t="shared" si="21"/>
        <v>#N/A</v>
      </c>
      <c r="AR11" s="115" t="e">
        <f t="shared" si="22"/>
        <v>#N/A</v>
      </c>
      <c r="AS11" s="115" t="e">
        <f t="shared" si="23"/>
        <v>#N/A</v>
      </c>
      <c r="AT11" s="115" t="e">
        <f t="shared" si="23"/>
        <v>#N/A</v>
      </c>
      <c r="AU11" s="115" t="e">
        <f t="shared" si="23"/>
        <v>#N/A</v>
      </c>
      <c r="AV11" s="115" t="e">
        <f t="shared" si="23"/>
        <v>#N/A</v>
      </c>
      <c r="AW11" s="50" t="e">
        <f t="shared" si="24"/>
        <v>#N/A</v>
      </c>
      <c r="AX11" s="50" t="e">
        <f t="shared" si="25"/>
        <v>#N/A</v>
      </c>
      <c r="AY11" s="50" t="e">
        <f t="shared" si="26"/>
        <v>#N/A</v>
      </c>
      <c r="AZ11" s="50" t="e">
        <f t="shared" si="27"/>
        <v>#N/A</v>
      </c>
      <c r="BA11" s="124" t="e">
        <f t="shared" si="28"/>
        <v>#N/A</v>
      </c>
      <c r="BB11" s="258" t="e">
        <f>IF($B11="","",IF(VLOOKUP($B11,Baseline!$A$2:$F$101,6,FALSE)&lt;BC11,BC11,VLOOKUP($B11,Baseline!$A$2:$F$101,6,FALSE)))</f>
        <v>#N/A</v>
      </c>
      <c r="BC11" s="259" t="e">
        <f t="array" ref="BC11">IF($A11="","",SUM(IF(Summary!$H$3:$H$202=$E11,Summary!$AF$3:$AF$202)))</f>
        <v>#N/A</v>
      </c>
      <c r="BD11" s="182" t="e">
        <f t="shared" si="29"/>
        <v>#N/A</v>
      </c>
      <c r="BE11" s="102" t="e">
        <f>IF($BD11="","",IF($BD11&lt;=Settings!$G$5,1,IF($BD11&lt;=Settings!$G$6,0.8,IF($BD11&lt;=Settings!$G$7,0.6,IF($BD11&lt;=Settings!$G$8,0.4,0.2)))))</f>
        <v>#N/A</v>
      </c>
      <c r="BF11" s="102" t="e">
        <f>IF($BD11="","",IF($BD11&lt;=Settings!$G$5,0,IF($BD11&lt;=Settings!$G$6,10,IF($BD11&lt;=Settings!$G$7,30,IF($BD11&lt;=Settings!$G$8,50,70)))))</f>
        <v>#N/A</v>
      </c>
      <c r="BG11" s="102" t="e">
        <f>IF($BD11="","",VLOOKUP(BF11/100,Settings!$G$4:$H$8,2,FALSE))</f>
        <v>#N/A</v>
      </c>
      <c r="BH11" s="45" t="e">
        <f t="shared" si="30"/>
        <v>#N/A</v>
      </c>
      <c r="BI11" s="47" t="e">
        <f>IF(BD11="","",IF(BH11&gt;=Settings!$I$5,"High",IF(BH11&gt;=Settings!$I$6,"Good",IF(BH11&gt;=Settings!$I$7,"Moderate",IF(BH11&gt;=Settings!$I$8,"Poor","Bad")))))</f>
        <v>#N/A</v>
      </c>
      <c r="BJ11" s="207" t="e">
        <f t="array" ref="BJ11">IF(BD11="","",SQRT(Settings!$L$5^2*SUM(IF(Summary!$H$3:$H$202=$E11,Summary!$AG$3:$AG$202))))</f>
        <v>#N/A</v>
      </c>
      <c r="BK11" s="182" t="e">
        <f t="shared" si="31"/>
        <v>#N/A</v>
      </c>
      <c r="BL11" s="115" t="e">
        <f t="shared" si="1"/>
        <v>#N/A</v>
      </c>
      <c r="BM11" s="115" t="e">
        <f t="shared" si="2"/>
        <v>#N/A</v>
      </c>
      <c r="BN11" s="102" t="e">
        <f>IF($BD11="","",IF($BL11&lt;=Settings!$G$5,Settings!$I$4,IF($BL11&lt;=Settings!$G$6,Settings!$I$5,IF($BL11&lt;=Settings!$G$7,Settings!$I$6,IF($BL11&lt;=Settings!$G$8,Settings!$I$7,Settings!$I$8)))))</f>
        <v>#N/A</v>
      </c>
      <c r="BO11" s="102" t="e">
        <f>IF($BD11="","",IF($BL11&lt;=Settings!$G$5,0,IF($BL11&lt;=Settings!$G$6,10,IF($BL11&lt;=Settings!$G$7,30,IF($BL11&lt;=Settings!$G$8,50,70)))))</f>
        <v>#N/A</v>
      </c>
      <c r="BP11" s="102" t="e">
        <f>IF($BD11="","",VLOOKUP(BO11/100,Settings!$G$4:$H$8,2,FALSE))</f>
        <v>#N/A</v>
      </c>
      <c r="BQ11" s="102" t="e">
        <f>IF($BD11="","",IF($BM11&lt;=Settings!$G$5,Settings!$I$4,IF($BM11&lt;=Settings!$G$6,Settings!$I$5,IF($BM11&lt;=Settings!$G$7,Settings!$I$6,IF($BM11&lt;=Settings!$G$8,Settings!$I$7,Settings!$I$8)))))</f>
        <v>#N/A</v>
      </c>
      <c r="BR11" s="102" t="e">
        <f>IF($BD11="","",IF($BM11&lt;=Settings!$G$5,0,IF($BM11&lt;=Settings!$G$6,10,IF($BM11&lt;=Settings!$G$7,30,IF($BM11&lt;=Settings!$G$8,50,70)))))</f>
        <v>#N/A</v>
      </c>
      <c r="BS11" s="102" t="e">
        <f>IF($BD11="","",VLOOKUP(BR11/100,Settings!$G$4:$H$8,2,FALSE))</f>
        <v>#N/A</v>
      </c>
      <c r="BT11" s="115" t="e">
        <f t="shared" si="32"/>
        <v>#N/A</v>
      </c>
      <c r="BU11" s="115" t="e">
        <f t="shared" si="33"/>
        <v>#N/A</v>
      </c>
      <c r="BV11" s="45" t="e">
        <f t="shared" si="34"/>
        <v>#N/A</v>
      </c>
      <c r="BW11" s="115" t="e">
        <f t="shared" si="35"/>
        <v>#N/A</v>
      </c>
      <c r="BX11" s="115" t="e">
        <f t="shared" si="36"/>
        <v>#N/A</v>
      </c>
      <c r="BY11" s="115" t="e">
        <f t="shared" si="3"/>
        <v>#N/A</v>
      </c>
      <c r="BZ11" s="115" t="e">
        <f t="shared" si="3"/>
        <v>#N/A</v>
      </c>
      <c r="CA11" s="115" t="e">
        <f t="shared" si="3"/>
        <v>#N/A</v>
      </c>
      <c r="CB11" s="115" t="e">
        <f t="shared" si="3"/>
        <v>#N/A</v>
      </c>
      <c r="CC11" s="50" t="e">
        <f t="shared" si="37"/>
        <v>#N/A</v>
      </c>
      <c r="CD11" s="50" t="e">
        <f t="shared" si="38"/>
        <v>#N/A</v>
      </c>
      <c r="CE11" s="50" t="e">
        <f t="shared" si="39"/>
        <v>#N/A</v>
      </c>
      <c r="CF11" s="50" t="e">
        <f t="shared" si="40"/>
        <v>#N/A</v>
      </c>
      <c r="CG11" s="51" t="e">
        <f t="shared" si="41"/>
        <v>#N/A</v>
      </c>
      <c r="CH11" s="142" t="e">
        <f t="shared" si="4"/>
        <v>#N/A</v>
      </c>
      <c r="CI11" s="46" t="e">
        <f t="shared" si="5"/>
        <v>#N/A</v>
      </c>
      <c r="CJ11" s="265" t="e">
        <f>IF(C11="","",IF(CH11&gt;=Settings!I$5,"High",IF(CH11&gt;=Settings!I$6,"Good",IF(CH11&gt;=Settings!I$7,"Moderate",IF(CH11&gt;Settings!I$8,"Poor","Bad")))))</f>
        <v>#N/A</v>
      </c>
      <c r="CK11" s="119" t="e">
        <f t="shared" si="42"/>
        <v>#N/A</v>
      </c>
      <c r="CL11" s="120" t="e">
        <f t="shared" si="43"/>
        <v>#N/A</v>
      </c>
      <c r="CM11" s="115" t="e">
        <f t="shared" si="6"/>
        <v>#N/A</v>
      </c>
      <c r="CN11" s="115" t="e">
        <f t="shared" si="6"/>
        <v>#N/A</v>
      </c>
      <c r="CO11" s="115" t="e">
        <f t="shared" si="6"/>
        <v>#N/A</v>
      </c>
      <c r="CP11" s="115" t="e">
        <f t="shared" si="6"/>
        <v>#N/A</v>
      </c>
      <c r="CQ11" s="50" t="e">
        <f t="shared" si="7"/>
        <v>#N/A</v>
      </c>
      <c r="CR11" s="50" t="e">
        <f t="shared" si="8"/>
        <v>#N/A</v>
      </c>
      <c r="CS11" s="50" t="e">
        <f t="shared" si="9"/>
        <v>#N/A</v>
      </c>
      <c r="CT11" s="50" t="e">
        <f t="shared" si="10"/>
        <v>#N/A</v>
      </c>
      <c r="CU11" s="50" t="e">
        <f t="shared" si="11"/>
        <v>#N/A</v>
      </c>
      <c r="CV11" s="50" t="e">
        <f t="shared" si="44"/>
        <v>#N/A</v>
      </c>
      <c r="CW11" s="51" t="e">
        <f t="shared" si="45"/>
        <v>#N/A</v>
      </c>
      <c r="CX11" s="250"/>
      <c r="CY11" s="251"/>
    </row>
    <row r="12" spans="1:104" x14ac:dyDescent="0.25">
      <c r="A12" s="130" t="b">
        <f>IF(A11&lt;MAX(Summary!G:G),A11+1,IF(OR(A11="",MAX(Summary!G:G)),""))</f>
        <v>0</v>
      </c>
      <c r="B12" s="126" t="e">
        <f>IF($A12="","",INDEX(Summary!B:B,MATCH($A12,Summary!$G:$G,0)))</f>
        <v>#N/A</v>
      </c>
      <c r="C12" s="126" t="e">
        <f>IF($A12="","",INDEX(Summary!C:C,MATCH($A12,Summary!$G:$G,0)))</f>
        <v>#N/A</v>
      </c>
      <c r="D12" s="126" t="e">
        <f>IF($A12="","",INDEX(Summary!D:D,MATCH($A12,Summary!$G:$G,0)))</f>
        <v>#N/A</v>
      </c>
      <c r="E12" s="126" t="e">
        <f>IF($A12="","",INDEX(Summary!H:H,MATCH($A12,Summary!$G:$G,0)))</f>
        <v>#N/A</v>
      </c>
      <c r="F12" s="126" t="e">
        <f t="array" ref="F12">IF($A12="","",SUM(IF(Summary!$H$3:$H$202=$E12,Summary!$I$3:$I$202)))</f>
        <v>#N/A</v>
      </c>
      <c r="G12" s="126" t="e">
        <f t="array" ref="G12">IF($A12="","",SUM(IF(Summary!$H$3:$H$202=$E12,Summary!$J$3:$J$202)))</f>
        <v>#N/A</v>
      </c>
      <c r="H12" s="32" t="e">
        <f>IF($B12="","",IF(VLOOKUP($B12,Baseline!$A$2:$F$101,4,FALSE)&lt;M12,M12,VLOOKUP($B12,Baseline!$A$2:$F$101,4,FALSE)))</f>
        <v>#N/A</v>
      </c>
      <c r="I12" s="132" t="e">
        <f t="array" ref="I12">IF($A12="","",MAX(IF(Summary!$H$3:$H$202=$E12,Summary!$L$3:$L$202)))</f>
        <v>#N/A</v>
      </c>
      <c r="J12" s="132" t="e">
        <f t="array" ref="J12">IF($A12="","",MAX(IF(Summary!$H$3:$H$202=$E12,Summary!$M$3:$M$202)))</f>
        <v>#N/A</v>
      </c>
      <c r="K12" s="132" t="e">
        <f t="array" ref="K12">IF($A12="","",MAX(IF(Summary!$H$3:$H$202=$E12,Summary!$N$3:$N$202)))</f>
        <v>#N/A</v>
      </c>
      <c r="L12" s="132" t="e">
        <f t="array" ref="L12">IF($A12="","",MAX(IF(Summary!$H$3:$H$202=$E12,Summary!$O$3:$O$202)))</f>
        <v>#N/A</v>
      </c>
      <c r="M12" s="4" t="e">
        <f t="shared" si="12"/>
        <v>#N/A</v>
      </c>
      <c r="N12" s="17" t="e">
        <f>IF(A12="","",VLOOKUP(CONCATENATE(H12,M12),Tax_Comp_Probs!$C$3:$Y$16,22,FALSE))</f>
        <v>#N/A</v>
      </c>
      <c r="O12" s="6" t="e">
        <f>IF(A12="","",VLOOKUP(CONCATENATE($H12,$M12),Tax_Comp_Probs!$C$3:$Y$16,23,FALSE))</f>
        <v>#N/A</v>
      </c>
      <c r="P12" s="4" t="e">
        <f t="shared" si="0"/>
        <v>#N/A</v>
      </c>
      <c r="Q12" s="52" t="e">
        <f>IF(A12="","",VLOOKUP(CONCATENATE($H12,$M12),Tax_Comp_Probs!$C$3:$W$16,17,FALSE))</f>
        <v>#N/A</v>
      </c>
      <c r="R12" s="52" t="e">
        <f>IF(A12="","",VLOOKUP(CONCATENATE($H12,$M12),Tax_Comp_Probs!$C$3:$W$16,18,FALSE))</f>
        <v>#N/A</v>
      </c>
      <c r="S12" s="52" t="e">
        <f>IF(A12="","",VLOOKUP(CONCATENATE($H12,$M12),Tax_Comp_Probs!$C$3:$W$16,19,FALSE))</f>
        <v>#N/A</v>
      </c>
      <c r="T12" s="52" t="e">
        <f>IF(A12="","",VLOOKUP(CONCATENATE($H12,$M12),Tax_Comp_Probs!$C$3:$W$16,20,FALSE))</f>
        <v>#N/A</v>
      </c>
      <c r="U12" s="134" t="e">
        <f>IF(A12="","",VLOOKUP(CONCATENATE($H12,$M12),Tax_Comp_Probs!$C$3:$W$16,21,FALSE))</f>
        <v>#N/A</v>
      </c>
      <c r="V12" s="44" t="e">
        <f>IF($B12="","",IF(VLOOKUP($B12,Baseline!$A$2:$F$101,5,FALSE)&lt;W12,W12,VLOOKUP($B12,Baseline!$A$2:$F$101,5,FALSE)))</f>
        <v>#N/A</v>
      </c>
      <c r="W12" s="6" t="e">
        <f t="array" ref="W12">IF(A12="","",AVERAGE(IF(Summary!$H$3:$H$202=E12,Summary!$R$3:$R$202)))</f>
        <v>#N/A</v>
      </c>
      <c r="X12" s="39" t="e">
        <f t="shared" si="13"/>
        <v>#N/A</v>
      </c>
      <c r="Y12" s="102" t="e">
        <f>IF(W12="","",IF($X12&lt;=Settings!$C$5,1,IF($X12&lt;=Settings!$C$6,0.8,IF($X12&lt;=Settings!$C$7,0.6,IF($X12&lt;=Settings!$C$8,0.4,0.2)))))</f>
        <v>#N/A</v>
      </c>
      <c r="Z12" s="102" t="e">
        <f>IF(W12="","",IF($X12&lt;=Settings!$C$5,0,IF($X12&lt;=Settings!$C$6,10,IF($X12&lt;=Settings!$C$7,30,IF($X12&lt;=Settings!$C$8,50,70)))))</f>
        <v>#N/A</v>
      </c>
      <c r="AA12" s="102" t="e">
        <f>IF(W12="","",VLOOKUP(Z12/100,Settings!$C$4:$D$8,2,FALSE))</f>
        <v>#N/A</v>
      </c>
      <c r="AB12" s="17" t="e">
        <f t="shared" si="14"/>
        <v>#N/A</v>
      </c>
      <c r="AC12" s="4" t="e">
        <f>IF(W12="","",IF(AB12&gt;=Settings!$I$5,"High",IF(AB12&gt;=Settings!$I$6,"Good",IF(AB12&gt;=Settings!$I$7,"Moderate",IF(AB12&gt;=Settings!$I$8,"Poor","Bad")))))</f>
        <v>#N/A</v>
      </c>
      <c r="AD12" s="39" t="e">
        <f>IF($W12="","",IF(G12&gt;1,(VLOOKUP($E12,Summary!$H$3:$T$201,13,FALSE)/100)/SQRT(G12),0))</f>
        <v>#N/A</v>
      </c>
      <c r="AE12" s="182" t="e">
        <f t="shared" si="15"/>
        <v>#N/A</v>
      </c>
      <c r="AF12" s="136" t="e">
        <f t="shared" si="16"/>
        <v>#N/A</v>
      </c>
      <c r="AG12" s="136" t="e">
        <f t="shared" si="17"/>
        <v>#N/A</v>
      </c>
      <c r="AH12" s="102" t="e">
        <f>IF($AD12="","",IF($AF12&lt;=Settings!$C$5,Settings!$I$4,IF($AF12&lt;=Settings!$C$6,Settings!$I$5,IF($AF12&lt;=Settings!$C$7,Settings!$I$6,IF($AF12&lt;=Settings!$C$8,Settings!$I$7,Settings!$I$8)))))</f>
        <v>#N/A</v>
      </c>
      <c r="AI12" s="102" t="e">
        <f>IF($AD12="","",IF($AF12&lt;=Settings!$C$5,0,IF($AF12&lt;=Settings!$C$6,10,IF($AF12&lt;=Settings!$C$7,30,IF($AF12&lt;=Settings!$C$8,50,70)))))</f>
        <v>#N/A</v>
      </c>
      <c r="AJ12" s="102" t="e">
        <f>IF($AD12="","",VLOOKUP(AI12/100,Settings!$C$4:$D$8,2,FALSE))</f>
        <v>#N/A</v>
      </c>
      <c r="AK12" s="102" t="e">
        <f>IF($AD12="","",IF($AG12&lt;=Settings!$C$5,Settings!$I$4,IF($AG12&lt;=Settings!$C$6,Settings!$I$5,IF($AG12&lt;=Settings!$C$7,Settings!$I$6,IF($AG12&lt;=Settings!$C$8,Settings!$I$7,Settings!$I$8)))))</f>
        <v>#N/A</v>
      </c>
      <c r="AL12" s="102" t="e">
        <f>IF($AD12="","",IF($AG12&lt;=Settings!$C$5,0,IF($AG12&lt;=Settings!$C$6,10,IF($AG12&lt;=Settings!$C$7,30,IF($AG12&lt;=Settings!$C$8,50,70)))))</f>
        <v>#N/A</v>
      </c>
      <c r="AM12" s="102" t="e">
        <f>IF($AD12="","",VLOOKUP(AL12/100,Settings!$C$4:$D$8,2,FALSE))</f>
        <v>#N/A</v>
      </c>
      <c r="AN12" s="115" t="e">
        <f t="shared" si="18"/>
        <v>#N/A</v>
      </c>
      <c r="AO12" s="115" t="e">
        <f t="shared" si="19"/>
        <v>#N/A</v>
      </c>
      <c r="AP12" s="45" t="e">
        <f t="shared" si="20"/>
        <v>#N/A</v>
      </c>
      <c r="AQ12" s="115" t="e">
        <f t="shared" si="21"/>
        <v>#N/A</v>
      </c>
      <c r="AR12" s="115" t="e">
        <f t="shared" si="22"/>
        <v>#N/A</v>
      </c>
      <c r="AS12" s="115" t="e">
        <f t="shared" si="23"/>
        <v>#N/A</v>
      </c>
      <c r="AT12" s="115" t="e">
        <f t="shared" si="23"/>
        <v>#N/A</v>
      </c>
      <c r="AU12" s="115" t="e">
        <f t="shared" si="23"/>
        <v>#N/A</v>
      </c>
      <c r="AV12" s="115" t="e">
        <f t="shared" si="23"/>
        <v>#N/A</v>
      </c>
      <c r="AW12" s="50" t="e">
        <f t="shared" si="24"/>
        <v>#N/A</v>
      </c>
      <c r="AX12" s="50" t="e">
        <f t="shared" si="25"/>
        <v>#N/A</v>
      </c>
      <c r="AY12" s="50" t="e">
        <f t="shared" si="26"/>
        <v>#N/A</v>
      </c>
      <c r="AZ12" s="50" t="e">
        <f t="shared" si="27"/>
        <v>#N/A</v>
      </c>
      <c r="BA12" s="124" t="e">
        <f t="shared" si="28"/>
        <v>#N/A</v>
      </c>
      <c r="BB12" s="258" t="e">
        <f>IF($B12="","",IF(VLOOKUP($B12,Baseline!$A$2:$F$101,6,FALSE)&lt;BC12,BC12,VLOOKUP($B12,Baseline!$A$2:$F$101,6,FALSE)))</f>
        <v>#N/A</v>
      </c>
      <c r="BC12" s="259" t="e">
        <f t="array" ref="BC12">IF($A12="","",SUM(IF(Summary!$H$3:$H$202=$E12,Summary!$AF$3:$AF$202)))</f>
        <v>#N/A</v>
      </c>
      <c r="BD12" s="182" t="e">
        <f t="shared" si="29"/>
        <v>#N/A</v>
      </c>
      <c r="BE12" s="102" t="e">
        <f>IF($BD12="","",IF($BD12&lt;=Settings!$G$5,1,IF($BD12&lt;=Settings!$G$6,0.8,IF($BD12&lt;=Settings!$G$7,0.6,IF($BD12&lt;=Settings!$G$8,0.4,0.2)))))</f>
        <v>#N/A</v>
      </c>
      <c r="BF12" s="102" t="e">
        <f>IF($BD12="","",IF($BD12&lt;=Settings!$G$5,0,IF($BD12&lt;=Settings!$G$6,10,IF($BD12&lt;=Settings!$G$7,30,IF($BD12&lt;=Settings!$G$8,50,70)))))</f>
        <v>#N/A</v>
      </c>
      <c r="BG12" s="102" t="e">
        <f>IF($BD12="","",VLOOKUP(BF12/100,Settings!$G$4:$H$8,2,FALSE))</f>
        <v>#N/A</v>
      </c>
      <c r="BH12" s="45" t="e">
        <f t="shared" si="30"/>
        <v>#N/A</v>
      </c>
      <c r="BI12" s="47" t="e">
        <f>IF(BD12="","",IF(BH12&gt;=Settings!$I$5,"High",IF(BH12&gt;=Settings!$I$6,"Good",IF(BH12&gt;=Settings!$I$7,"Moderate",IF(BH12&gt;=Settings!$I$8,"Poor","Bad")))))</f>
        <v>#N/A</v>
      </c>
      <c r="BJ12" s="207" t="e">
        <f t="array" ref="BJ12">IF(BD12="","",SQRT(Settings!$L$5^2*SUM(IF(Summary!$H$3:$H$202=$E12,Summary!$AG$3:$AG$202))))</f>
        <v>#N/A</v>
      </c>
      <c r="BK12" s="182" t="e">
        <f t="shared" si="31"/>
        <v>#N/A</v>
      </c>
      <c r="BL12" s="115" t="e">
        <f t="shared" si="1"/>
        <v>#N/A</v>
      </c>
      <c r="BM12" s="115" t="e">
        <f t="shared" si="2"/>
        <v>#N/A</v>
      </c>
      <c r="BN12" s="102" t="e">
        <f>IF($BD12="","",IF($BL12&lt;=Settings!$G$5,Settings!$I$4,IF($BL12&lt;=Settings!$G$6,Settings!$I$5,IF($BL12&lt;=Settings!$G$7,Settings!$I$6,IF($BL12&lt;=Settings!$G$8,Settings!$I$7,Settings!$I$8)))))</f>
        <v>#N/A</v>
      </c>
      <c r="BO12" s="102" t="e">
        <f>IF($BD12="","",IF($BL12&lt;=Settings!$G$5,0,IF($BL12&lt;=Settings!$G$6,10,IF($BL12&lt;=Settings!$G$7,30,IF($BL12&lt;=Settings!$G$8,50,70)))))</f>
        <v>#N/A</v>
      </c>
      <c r="BP12" s="102" t="e">
        <f>IF($BD12="","",VLOOKUP(BO12/100,Settings!$G$4:$H$8,2,FALSE))</f>
        <v>#N/A</v>
      </c>
      <c r="BQ12" s="102" t="e">
        <f>IF($BD12="","",IF($BM12&lt;=Settings!$G$5,Settings!$I$4,IF($BM12&lt;=Settings!$G$6,Settings!$I$5,IF($BM12&lt;=Settings!$G$7,Settings!$I$6,IF($BM12&lt;=Settings!$G$8,Settings!$I$7,Settings!$I$8)))))</f>
        <v>#N/A</v>
      </c>
      <c r="BR12" s="102" t="e">
        <f>IF($BD12="","",IF($BM12&lt;=Settings!$G$5,0,IF($BM12&lt;=Settings!$G$6,10,IF($BM12&lt;=Settings!$G$7,30,IF($BM12&lt;=Settings!$G$8,50,70)))))</f>
        <v>#N/A</v>
      </c>
      <c r="BS12" s="102" t="e">
        <f>IF($BD12="","",VLOOKUP(BR12/100,Settings!$G$4:$H$8,2,FALSE))</f>
        <v>#N/A</v>
      </c>
      <c r="BT12" s="115" t="e">
        <f t="shared" si="32"/>
        <v>#N/A</v>
      </c>
      <c r="BU12" s="115" t="e">
        <f t="shared" si="33"/>
        <v>#N/A</v>
      </c>
      <c r="BV12" s="45" t="e">
        <f t="shared" si="34"/>
        <v>#N/A</v>
      </c>
      <c r="BW12" s="115" t="e">
        <f t="shared" si="35"/>
        <v>#N/A</v>
      </c>
      <c r="BX12" s="115" t="e">
        <f t="shared" si="36"/>
        <v>#N/A</v>
      </c>
      <c r="BY12" s="115" t="e">
        <f t="shared" si="3"/>
        <v>#N/A</v>
      </c>
      <c r="BZ12" s="115" t="e">
        <f t="shared" si="3"/>
        <v>#N/A</v>
      </c>
      <c r="CA12" s="115" t="e">
        <f t="shared" si="3"/>
        <v>#N/A</v>
      </c>
      <c r="CB12" s="115" t="e">
        <f t="shared" si="3"/>
        <v>#N/A</v>
      </c>
      <c r="CC12" s="50" t="e">
        <f t="shared" si="37"/>
        <v>#N/A</v>
      </c>
      <c r="CD12" s="50" t="e">
        <f t="shared" si="38"/>
        <v>#N/A</v>
      </c>
      <c r="CE12" s="50" t="e">
        <f t="shared" si="39"/>
        <v>#N/A</v>
      </c>
      <c r="CF12" s="50" t="e">
        <f t="shared" si="40"/>
        <v>#N/A</v>
      </c>
      <c r="CG12" s="51" t="e">
        <f t="shared" si="41"/>
        <v>#N/A</v>
      </c>
      <c r="CH12" s="142" t="e">
        <f t="shared" si="4"/>
        <v>#N/A</v>
      </c>
      <c r="CI12" s="46" t="e">
        <f t="shared" si="5"/>
        <v>#N/A</v>
      </c>
      <c r="CJ12" s="265" t="e">
        <f>IF(C12="","",IF(CH12&gt;=Settings!I$5,"High",IF(CH12&gt;=Settings!I$6,"Good",IF(CH12&gt;=Settings!I$7,"Moderate",IF(CH12&gt;Settings!I$8,"Poor","Bad")))))</f>
        <v>#N/A</v>
      </c>
      <c r="CK12" s="119" t="e">
        <f t="shared" si="42"/>
        <v>#N/A</v>
      </c>
      <c r="CL12" s="120" t="e">
        <f t="shared" si="43"/>
        <v>#N/A</v>
      </c>
      <c r="CM12" s="115" t="e">
        <f t="shared" si="6"/>
        <v>#N/A</v>
      </c>
      <c r="CN12" s="115" t="e">
        <f t="shared" si="6"/>
        <v>#N/A</v>
      </c>
      <c r="CO12" s="115" t="e">
        <f t="shared" si="6"/>
        <v>#N/A</v>
      </c>
      <c r="CP12" s="115" t="e">
        <f t="shared" si="6"/>
        <v>#N/A</v>
      </c>
      <c r="CQ12" s="50" t="e">
        <f t="shared" si="7"/>
        <v>#N/A</v>
      </c>
      <c r="CR12" s="50" t="e">
        <f t="shared" si="8"/>
        <v>#N/A</v>
      </c>
      <c r="CS12" s="50" t="e">
        <f t="shared" si="9"/>
        <v>#N/A</v>
      </c>
      <c r="CT12" s="50" t="e">
        <f t="shared" si="10"/>
        <v>#N/A</v>
      </c>
      <c r="CU12" s="50" t="e">
        <f t="shared" si="11"/>
        <v>#N/A</v>
      </c>
      <c r="CV12" s="50" t="e">
        <f t="shared" si="44"/>
        <v>#N/A</v>
      </c>
      <c r="CW12" s="51" t="e">
        <f t="shared" si="45"/>
        <v>#N/A</v>
      </c>
      <c r="CX12" s="250"/>
      <c r="CY12" s="253"/>
    </row>
    <row r="13" spans="1:104" x14ac:dyDescent="0.25">
      <c r="A13" s="130" t="b">
        <f>IF(A12&lt;MAX(Summary!G:G),A12+1,IF(OR(A12="",MAX(Summary!G:G)),""))</f>
        <v>0</v>
      </c>
      <c r="B13" s="126" t="e">
        <f>IF($A13="","",INDEX(Summary!B:B,MATCH($A13,Summary!$G:$G,0)))</f>
        <v>#N/A</v>
      </c>
      <c r="C13" s="126" t="e">
        <f>IF($A13="","",INDEX(Summary!C:C,MATCH($A13,Summary!$G:$G,0)))</f>
        <v>#N/A</v>
      </c>
      <c r="D13" s="126" t="e">
        <f>IF($A13="","",INDEX(Summary!D:D,MATCH($A13,Summary!$G:$G,0)))</f>
        <v>#N/A</v>
      </c>
      <c r="E13" s="126" t="e">
        <f>IF($A13="","",INDEX(Summary!H:H,MATCH($A13,Summary!$G:$G,0)))</f>
        <v>#N/A</v>
      </c>
      <c r="F13" s="126" t="e">
        <f t="array" ref="F13">IF($A13="","",SUM(IF(Summary!$H$3:$H$202=$E13,Summary!$I$3:$I$202)))</f>
        <v>#N/A</v>
      </c>
      <c r="G13" s="126" t="e">
        <f t="array" ref="G13">IF($A13="","",SUM(IF(Summary!$H$3:$H$202=$E13,Summary!$J$3:$J$202)))</f>
        <v>#N/A</v>
      </c>
      <c r="H13" s="32" t="e">
        <f>IF($B13="","",IF(VLOOKUP($B13,Baseline!$A$2:$F$101,4,FALSE)&lt;M13,M13,VLOOKUP($B13,Baseline!$A$2:$F$101,4,FALSE)))</f>
        <v>#N/A</v>
      </c>
      <c r="I13" s="132" t="e">
        <f t="array" ref="I13">IF($A13="","",MAX(IF(Summary!$H$3:$H$202=$E13,Summary!$L$3:$L$202)))</f>
        <v>#N/A</v>
      </c>
      <c r="J13" s="132" t="e">
        <f t="array" ref="J13">IF($A13="","",MAX(IF(Summary!$H$3:$H$202=$E13,Summary!$M$3:$M$202)))</f>
        <v>#N/A</v>
      </c>
      <c r="K13" s="132" t="e">
        <f t="array" ref="K13">IF($A13="","",MAX(IF(Summary!$H$3:$H$202=$E13,Summary!$N$3:$N$202)))</f>
        <v>#N/A</v>
      </c>
      <c r="L13" s="132" t="e">
        <f t="array" ref="L13">IF($A13="","",MAX(IF(Summary!$H$3:$H$202=$E13,Summary!$O$3:$O$202)))</f>
        <v>#N/A</v>
      </c>
      <c r="M13" s="4" t="e">
        <f t="shared" si="12"/>
        <v>#N/A</v>
      </c>
      <c r="N13" s="17" t="e">
        <f>IF(A13="","",VLOOKUP(CONCATENATE(H13,M13),Tax_Comp_Probs!$C$3:$Y$16,22,FALSE))</f>
        <v>#N/A</v>
      </c>
      <c r="O13" s="6" t="e">
        <f>IF(A13="","",VLOOKUP(CONCATENATE($H13,$M13),Tax_Comp_Probs!$C$3:$Y$16,23,FALSE))</f>
        <v>#N/A</v>
      </c>
      <c r="P13" s="4" t="e">
        <f t="shared" si="0"/>
        <v>#N/A</v>
      </c>
      <c r="Q13" s="52" t="e">
        <f>IF(A13="","",VLOOKUP(CONCATENATE($H13,$M13),Tax_Comp_Probs!$C$3:$W$16,17,FALSE))</f>
        <v>#N/A</v>
      </c>
      <c r="R13" s="52" t="e">
        <f>IF(A13="","",VLOOKUP(CONCATENATE($H13,$M13),Tax_Comp_Probs!$C$3:$W$16,18,FALSE))</f>
        <v>#N/A</v>
      </c>
      <c r="S13" s="52" t="e">
        <f>IF(A13="","",VLOOKUP(CONCATENATE($H13,$M13),Tax_Comp_Probs!$C$3:$W$16,19,FALSE))</f>
        <v>#N/A</v>
      </c>
      <c r="T13" s="52" t="e">
        <f>IF(A13="","",VLOOKUP(CONCATENATE($H13,$M13),Tax_Comp_Probs!$C$3:$W$16,20,FALSE))</f>
        <v>#N/A</v>
      </c>
      <c r="U13" s="134" t="e">
        <f>IF(A13="","",VLOOKUP(CONCATENATE($H13,$M13),Tax_Comp_Probs!$C$3:$W$16,21,FALSE))</f>
        <v>#N/A</v>
      </c>
      <c r="V13" s="44" t="e">
        <f>IF($B13="","",IF(VLOOKUP($B13,Baseline!$A$2:$F$101,5,FALSE)&lt;W13,W13,VLOOKUP($B13,Baseline!$A$2:$F$101,5,FALSE)))</f>
        <v>#N/A</v>
      </c>
      <c r="W13" s="6" t="e">
        <f t="array" ref="W13">IF(A13="","",AVERAGE(IF(Summary!$H$3:$H$202=E13,Summary!$R$3:$R$202)))</f>
        <v>#N/A</v>
      </c>
      <c r="X13" s="39" t="e">
        <f t="shared" si="13"/>
        <v>#N/A</v>
      </c>
      <c r="Y13" s="102" t="e">
        <f>IF(W13="","",IF($X13&lt;=Settings!$C$5,1,IF($X13&lt;=Settings!$C$6,0.8,IF($X13&lt;=Settings!$C$7,0.6,IF($X13&lt;=Settings!$C$8,0.4,0.2)))))</f>
        <v>#N/A</v>
      </c>
      <c r="Z13" s="102" t="e">
        <f>IF(W13="","",IF($X13&lt;=Settings!$C$5,0,IF($X13&lt;=Settings!$C$6,10,IF($X13&lt;=Settings!$C$7,30,IF($X13&lt;=Settings!$C$8,50,70)))))</f>
        <v>#N/A</v>
      </c>
      <c r="AA13" s="102" t="e">
        <f>IF(W13="","",VLOOKUP(Z13/100,Settings!$C$4:$D$8,2,FALSE))</f>
        <v>#N/A</v>
      </c>
      <c r="AB13" s="17" t="e">
        <f t="shared" si="14"/>
        <v>#N/A</v>
      </c>
      <c r="AC13" s="4" t="e">
        <f>IF(W13="","",IF(AB13&gt;=Settings!$I$5,"High",IF(AB13&gt;=Settings!$I$6,"Good",IF(AB13&gt;=Settings!$I$7,"Moderate",IF(AB13&gt;=Settings!$I$8,"Poor","Bad")))))</f>
        <v>#N/A</v>
      </c>
      <c r="AD13" s="39" t="e">
        <f>IF($W13="","",IF(G13&gt;1,(VLOOKUP($E13,Summary!$H$3:$T$201,13,FALSE)/100)/SQRT(G13),0))</f>
        <v>#N/A</v>
      </c>
      <c r="AE13" s="182" t="e">
        <f t="shared" si="15"/>
        <v>#N/A</v>
      </c>
      <c r="AF13" s="136" t="e">
        <f t="shared" si="16"/>
        <v>#N/A</v>
      </c>
      <c r="AG13" s="136" t="e">
        <f t="shared" si="17"/>
        <v>#N/A</v>
      </c>
      <c r="AH13" s="102" t="e">
        <f>IF($AD13="","",IF($AF13&lt;=Settings!$C$5,Settings!$I$4,IF($AF13&lt;=Settings!$C$6,Settings!$I$5,IF($AF13&lt;=Settings!$C$7,Settings!$I$6,IF($AF13&lt;=Settings!$C$8,Settings!$I$7,Settings!$I$8)))))</f>
        <v>#N/A</v>
      </c>
      <c r="AI13" s="102" t="e">
        <f>IF($AD13="","",IF($AF13&lt;=Settings!$C$5,0,IF($AF13&lt;=Settings!$C$6,10,IF($AF13&lt;=Settings!$C$7,30,IF($AF13&lt;=Settings!$C$8,50,70)))))</f>
        <v>#N/A</v>
      </c>
      <c r="AJ13" s="102" t="e">
        <f>IF($AD13="","",VLOOKUP(AI13/100,Settings!$C$4:$D$8,2,FALSE))</f>
        <v>#N/A</v>
      </c>
      <c r="AK13" s="102" t="e">
        <f>IF($AD13="","",IF($AG13&lt;=Settings!$C$5,Settings!$I$4,IF($AG13&lt;=Settings!$C$6,Settings!$I$5,IF($AG13&lt;=Settings!$C$7,Settings!$I$6,IF($AG13&lt;=Settings!$C$8,Settings!$I$7,Settings!$I$8)))))</f>
        <v>#N/A</v>
      </c>
      <c r="AL13" s="102" t="e">
        <f>IF($AD13="","",IF($AG13&lt;=Settings!$C$5,0,IF($AG13&lt;=Settings!$C$6,10,IF($AG13&lt;=Settings!$C$7,30,IF($AG13&lt;=Settings!$C$8,50,70)))))</f>
        <v>#N/A</v>
      </c>
      <c r="AM13" s="102" t="e">
        <f>IF($AD13="","",VLOOKUP(AL13/100,Settings!$C$4:$D$8,2,FALSE))</f>
        <v>#N/A</v>
      </c>
      <c r="AN13" s="115" t="e">
        <f t="shared" si="18"/>
        <v>#N/A</v>
      </c>
      <c r="AO13" s="115" t="e">
        <f t="shared" si="19"/>
        <v>#N/A</v>
      </c>
      <c r="AP13" s="45" t="e">
        <f t="shared" si="20"/>
        <v>#N/A</v>
      </c>
      <c r="AQ13" s="115" t="e">
        <f t="shared" si="21"/>
        <v>#N/A</v>
      </c>
      <c r="AR13" s="115" t="e">
        <f t="shared" si="22"/>
        <v>#N/A</v>
      </c>
      <c r="AS13" s="115" t="e">
        <f t="shared" si="23"/>
        <v>#N/A</v>
      </c>
      <c r="AT13" s="115" t="e">
        <f t="shared" si="23"/>
        <v>#N/A</v>
      </c>
      <c r="AU13" s="115" t="e">
        <f t="shared" si="23"/>
        <v>#N/A</v>
      </c>
      <c r="AV13" s="115" t="e">
        <f t="shared" si="23"/>
        <v>#N/A</v>
      </c>
      <c r="AW13" s="50" t="e">
        <f t="shared" si="24"/>
        <v>#N/A</v>
      </c>
      <c r="AX13" s="50" t="e">
        <f t="shared" si="25"/>
        <v>#N/A</v>
      </c>
      <c r="AY13" s="50" t="e">
        <f t="shared" si="26"/>
        <v>#N/A</v>
      </c>
      <c r="AZ13" s="50" t="e">
        <f t="shared" si="27"/>
        <v>#N/A</v>
      </c>
      <c r="BA13" s="124" t="e">
        <f t="shared" si="28"/>
        <v>#N/A</v>
      </c>
      <c r="BB13" s="258" t="e">
        <f>IF($B13="","",IF(VLOOKUP($B13,Baseline!$A$2:$F$101,6,FALSE)&lt;BC13,BC13,VLOOKUP($B13,Baseline!$A$2:$F$101,6,FALSE)))</f>
        <v>#N/A</v>
      </c>
      <c r="BC13" s="259" t="e">
        <f t="array" ref="BC13">IF($A13="","",SUM(IF(Summary!$H$3:$H$202=$E13,Summary!$AF$3:$AF$202)))</f>
        <v>#N/A</v>
      </c>
      <c r="BD13" s="182" t="e">
        <f t="shared" si="29"/>
        <v>#N/A</v>
      </c>
      <c r="BE13" s="102" t="e">
        <f>IF($BD13="","",IF($BD13&lt;=Settings!$G$5,1,IF($BD13&lt;=Settings!$G$6,0.8,IF($BD13&lt;=Settings!$G$7,0.6,IF($BD13&lt;=Settings!$G$8,0.4,0.2)))))</f>
        <v>#N/A</v>
      </c>
      <c r="BF13" s="102" t="e">
        <f>IF($BD13="","",IF($BD13&lt;=Settings!$G$5,0,IF($BD13&lt;=Settings!$G$6,10,IF($BD13&lt;=Settings!$G$7,30,IF($BD13&lt;=Settings!$G$8,50,70)))))</f>
        <v>#N/A</v>
      </c>
      <c r="BG13" s="102" t="e">
        <f>IF($BD13="","",VLOOKUP(BF13/100,Settings!$G$4:$H$8,2,FALSE))</f>
        <v>#N/A</v>
      </c>
      <c r="BH13" s="45" t="e">
        <f t="shared" si="30"/>
        <v>#N/A</v>
      </c>
      <c r="BI13" s="47" t="e">
        <f>IF(BD13="","",IF(BH13&gt;=Settings!$I$5,"High",IF(BH13&gt;=Settings!$I$6,"Good",IF(BH13&gt;=Settings!$I$7,"Moderate",IF(BH13&gt;=Settings!$I$8,"Poor","Bad")))))</f>
        <v>#N/A</v>
      </c>
      <c r="BJ13" s="207" t="e">
        <f t="array" ref="BJ13">IF(BD13="","",SQRT(Settings!$L$5^2*SUM(IF(Summary!$H$3:$H$202=$E13,Summary!$AG$3:$AG$202))))</f>
        <v>#N/A</v>
      </c>
      <c r="BK13" s="182" t="e">
        <f t="shared" si="31"/>
        <v>#N/A</v>
      </c>
      <c r="BL13" s="115" t="e">
        <f t="shared" si="1"/>
        <v>#N/A</v>
      </c>
      <c r="BM13" s="115" t="e">
        <f t="shared" si="2"/>
        <v>#N/A</v>
      </c>
      <c r="BN13" s="102" t="e">
        <f>IF($BD13="","",IF($BL13&lt;=Settings!$G$5,Settings!$I$4,IF($BL13&lt;=Settings!$G$6,Settings!$I$5,IF($BL13&lt;=Settings!$G$7,Settings!$I$6,IF($BL13&lt;=Settings!$G$8,Settings!$I$7,Settings!$I$8)))))</f>
        <v>#N/A</v>
      </c>
      <c r="BO13" s="102" t="e">
        <f>IF($BD13="","",IF($BL13&lt;=Settings!$G$5,0,IF($BL13&lt;=Settings!$G$6,10,IF($BL13&lt;=Settings!$G$7,30,IF($BL13&lt;=Settings!$G$8,50,70)))))</f>
        <v>#N/A</v>
      </c>
      <c r="BP13" s="102" t="e">
        <f>IF($BD13="","",VLOOKUP(BO13/100,Settings!$G$4:$H$8,2,FALSE))</f>
        <v>#N/A</v>
      </c>
      <c r="BQ13" s="102" t="e">
        <f>IF($BD13="","",IF($BM13&lt;=Settings!$G$5,Settings!$I$4,IF($BM13&lt;=Settings!$G$6,Settings!$I$5,IF($BM13&lt;=Settings!$G$7,Settings!$I$6,IF($BM13&lt;=Settings!$G$8,Settings!$I$7,Settings!$I$8)))))</f>
        <v>#N/A</v>
      </c>
      <c r="BR13" s="102" t="e">
        <f>IF($BD13="","",IF($BM13&lt;=Settings!$G$5,0,IF($BM13&lt;=Settings!$G$6,10,IF($BM13&lt;=Settings!$G$7,30,IF($BM13&lt;=Settings!$G$8,50,70)))))</f>
        <v>#N/A</v>
      </c>
      <c r="BS13" s="102" t="e">
        <f>IF($BD13="","",VLOOKUP(BR13/100,Settings!$G$4:$H$8,2,FALSE))</f>
        <v>#N/A</v>
      </c>
      <c r="BT13" s="115" t="e">
        <f t="shared" si="32"/>
        <v>#N/A</v>
      </c>
      <c r="BU13" s="115" t="e">
        <f t="shared" si="33"/>
        <v>#N/A</v>
      </c>
      <c r="BV13" s="45" t="e">
        <f t="shared" si="34"/>
        <v>#N/A</v>
      </c>
      <c r="BW13" s="115" t="e">
        <f t="shared" si="35"/>
        <v>#N/A</v>
      </c>
      <c r="BX13" s="115" t="e">
        <f t="shared" si="36"/>
        <v>#N/A</v>
      </c>
      <c r="BY13" s="115" t="e">
        <f t="shared" si="3"/>
        <v>#N/A</v>
      </c>
      <c r="BZ13" s="115" t="e">
        <f t="shared" si="3"/>
        <v>#N/A</v>
      </c>
      <c r="CA13" s="115" t="e">
        <f t="shared" si="3"/>
        <v>#N/A</v>
      </c>
      <c r="CB13" s="115" t="e">
        <f t="shared" si="3"/>
        <v>#N/A</v>
      </c>
      <c r="CC13" s="50" t="e">
        <f t="shared" si="37"/>
        <v>#N/A</v>
      </c>
      <c r="CD13" s="50" t="e">
        <f t="shared" si="38"/>
        <v>#N/A</v>
      </c>
      <c r="CE13" s="50" t="e">
        <f t="shared" si="39"/>
        <v>#N/A</v>
      </c>
      <c r="CF13" s="50" t="e">
        <f t="shared" si="40"/>
        <v>#N/A</v>
      </c>
      <c r="CG13" s="51" t="e">
        <f t="shared" si="41"/>
        <v>#N/A</v>
      </c>
      <c r="CH13" s="142" t="e">
        <f t="shared" si="4"/>
        <v>#N/A</v>
      </c>
      <c r="CI13" s="46" t="e">
        <f t="shared" si="5"/>
        <v>#N/A</v>
      </c>
      <c r="CJ13" s="265" t="e">
        <f>IF(C13="","",IF(CH13&gt;=Settings!I$5,"High",IF(CH13&gt;=Settings!I$6,"Good",IF(CH13&gt;=Settings!I$7,"Moderate",IF(CH13&gt;Settings!I$8,"Poor","Bad")))))</f>
        <v>#N/A</v>
      </c>
      <c r="CK13" s="119" t="e">
        <f t="shared" si="42"/>
        <v>#N/A</v>
      </c>
      <c r="CL13" s="120" t="e">
        <f t="shared" si="43"/>
        <v>#N/A</v>
      </c>
      <c r="CM13" s="115" t="e">
        <f t="shared" si="6"/>
        <v>#N/A</v>
      </c>
      <c r="CN13" s="115" t="e">
        <f t="shared" si="6"/>
        <v>#N/A</v>
      </c>
      <c r="CO13" s="115" t="e">
        <f t="shared" si="6"/>
        <v>#N/A</v>
      </c>
      <c r="CP13" s="115" t="e">
        <f t="shared" si="6"/>
        <v>#N/A</v>
      </c>
      <c r="CQ13" s="50" t="e">
        <f t="shared" si="7"/>
        <v>#N/A</v>
      </c>
      <c r="CR13" s="50" t="e">
        <f t="shared" si="8"/>
        <v>#N/A</v>
      </c>
      <c r="CS13" s="50" t="e">
        <f t="shared" si="9"/>
        <v>#N/A</v>
      </c>
      <c r="CT13" s="50" t="e">
        <f t="shared" si="10"/>
        <v>#N/A</v>
      </c>
      <c r="CU13" s="50" t="e">
        <f t="shared" si="11"/>
        <v>#N/A</v>
      </c>
      <c r="CV13" s="50" t="e">
        <f t="shared" si="44"/>
        <v>#N/A</v>
      </c>
      <c r="CW13" s="51" t="e">
        <f t="shared" si="45"/>
        <v>#N/A</v>
      </c>
      <c r="CX13" s="250"/>
      <c r="CY13" s="253"/>
    </row>
    <row r="14" spans="1:104" x14ac:dyDescent="0.25">
      <c r="A14" s="130" t="b">
        <f>IF(A13&lt;MAX(Summary!G:G),A13+1,IF(OR(A13="",MAX(Summary!G:G)),""))</f>
        <v>0</v>
      </c>
      <c r="B14" s="126" t="e">
        <f>IF($A14="","",INDEX(Summary!B:B,MATCH($A14,Summary!$G:$G,0)))</f>
        <v>#N/A</v>
      </c>
      <c r="C14" s="126" t="e">
        <f>IF($A14="","",INDEX(Summary!C:C,MATCH($A14,Summary!$G:$G,0)))</f>
        <v>#N/A</v>
      </c>
      <c r="D14" s="126" t="e">
        <f>IF($A14="","",INDEX(Summary!D:D,MATCH($A14,Summary!$G:$G,0)))</f>
        <v>#N/A</v>
      </c>
      <c r="E14" s="126" t="e">
        <f>IF($A14="","",INDEX(Summary!H:H,MATCH($A14,Summary!$G:$G,0)))</f>
        <v>#N/A</v>
      </c>
      <c r="F14" s="126" t="e">
        <f t="array" ref="F14">IF($A14="","",SUM(IF(Summary!$H$3:$H$202=$E14,Summary!$I$3:$I$202)))</f>
        <v>#N/A</v>
      </c>
      <c r="G14" s="126" t="e">
        <f t="array" ref="G14">IF($A14="","",SUM(IF(Summary!$H$3:$H$202=$E14,Summary!$J$3:$J$202)))</f>
        <v>#N/A</v>
      </c>
      <c r="H14" s="32" t="e">
        <f>IF($B14="","",IF(VLOOKUP($B14,Baseline!$A$2:$F$101,4,FALSE)&lt;M14,M14,VLOOKUP($B14,Baseline!$A$2:$F$101,4,FALSE)))</f>
        <v>#N/A</v>
      </c>
      <c r="I14" s="132" t="e">
        <f t="array" ref="I14">IF($A14="","",MAX(IF(Summary!$H$3:$H$202=$E14,Summary!$L$3:$L$202)))</f>
        <v>#N/A</v>
      </c>
      <c r="J14" s="132" t="e">
        <f t="array" ref="J14">IF($A14="","",MAX(IF(Summary!$H$3:$H$202=$E14,Summary!$M$3:$M$202)))</f>
        <v>#N/A</v>
      </c>
      <c r="K14" s="132" t="e">
        <f t="array" ref="K14">IF($A14="","",MAX(IF(Summary!$H$3:$H$202=$E14,Summary!$N$3:$N$202)))</f>
        <v>#N/A</v>
      </c>
      <c r="L14" s="132" t="e">
        <f t="array" ref="L14">IF($A14="","",MAX(IF(Summary!$H$3:$H$202=$E14,Summary!$O$3:$O$202)))</f>
        <v>#N/A</v>
      </c>
      <c r="M14" s="4" t="e">
        <f t="shared" si="12"/>
        <v>#N/A</v>
      </c>
      <c r="N14" s="17" t="e">
        <f>IF(A14="","",VLOOKUP(CONCATENATE(H14,M14),Tax_Comp_Probs!$C$3:$Y$16,22,FALSE))</f>
        <v>#N/A</v>
      </c>
      <c r="O14" s="6" t="e">
        <f>IF(A14="","",VLOOKUP(CONCATENATE($H14,$M14),Tax_Comp_Probs!$C$3:$Y$16,23,FALSE))</f>
        <v>#N/A</v>
      </c>
      <c r="P14" s="4" t="e">
        <f t="shared" si="0"/>
        <v>#N/A</v>
      </c>
      <c r="Q14" s="52" t="e">
        <f>IF(A14="","",VLOOKUP(CONCATENATE($H14,$M14),Tax_Comp_Probs!$C$3:$W$16,17,FALSE))</f>
        <v>#N/A</v>
      </c>
      <c r="R14" s="52" t="e">
        <f>IF(A14="","",VLOOKUP(CONCATENATE($H14,$M14),Tax_Comp_Probs!$C$3:$W$16,18,FALSE))</f>
        <v>#N/A</v>
      </c>
      <c r="S14" s="52" t="e">
        <f>IF(A14="","",VLOOKUP(CONCATENATE($H14,$M14),Tax_Comp_Probs!$C$3:$W$16,19,FALSE))</f>
        <v>#N/A</v>
      </c>
      <c r="T14" s="52" t="e">
        <f>IF(A14="","",VLOOKUP(CONCATENATE($H14,$M14),Tax_Comp_Probs!$C$3:$W$16,20,FALSE))</f>
        <v>#N/A</v>
      </c>
      <c r="U14" s="134" t="e">
        <f>IF(A14="","",VLOOKUP(CONCATENATE($H14,$M14),Tax_Comp_Probs!$C$3:$W$16,21,FALSE))</f>
        <v>#N/A</v>
      </c>
      <c r="V14" s="44" t="e">
        <f>IF($B14="","",IF(VLOOKUP($B14,Baseline!$A$2:$F$101,5,FALSE)&lt;W14,W14,VLOOKUP($B14,Baseline!$A$2:$F$101,5,FALSE)))</f>
        <v>#N/A</v>
      </c>
      <c r="W14" s="6" t="e">
        <f t="array" ref="W14">IF(A14="","",AVERAGE(IF(Summary!$H$3:$H$202=E14,Summary!$R$3:$R$202)))</f>
        <v>#N/A</v>
      </c>
      <c r="X14" s="39" t="e">
        <f t="shared" si="13"/>
        <v>#N/A</v>
      </c>
      <c r="Y14" s="102" t="e">
        <f>IF(W14="","",IF($X14&lt;=Settings!$C$5,1,IF($X14&lt;=Settings!$C$6,0.8,IF($X14&lt;=Settings!$C$7,0.6,IF($X14&lt;=Settings!$C$8,0.4,0.2)))))</f>
        <v>#N/A</v>
      </c>
      <c r="Z14" s="102" t="e">
        <f>IF(W14="","",IF($X14&lt;=Settings!$C$5,0,IF($X14&lt;=Settings!$C$6,10,IF($X14&lt;=Settings!$C$7,30,IF($X14&lt;=Settings!$C$8,50,70)))))</f>
        <v>#N/A</v>
      </c>
      <c r="AA14" s="102" t="e">
        <f>IF(W14="","",VLOOKUP(Z14/100,Settings!$C$4:$D$8,2,FALSE))</f>
        <v>#N/A</v>
      </c>
      <c r="AB14" s="17" t="e">
        <f t="shared" si="14"/>
        <v>#N/A</v>
      </c>
      <c r="AC14" s="4" t="e">
        <f>IF(W14="","",IF(AB14&gt;=Settings!$I$5,"High",IF(AB14&gt;=Settings!$I$6,"Good",IF(AB14&gt;=Settings!$I$7,"Moderate",IF(AB14&gt;=Settings!$I$8,"Poor","Bad")))))</f>
        <v>#N/A</v>
      </c>
      <c r="AD14" s="39" t="e">
        <f>IF($W14="","",IF(G14&gt;1,(VLOOKUP($E14,Summary!$H$3:$T$201,13,FALSE)/100)/SQRT(G14),0))</f>
        <v>#N/A</v>
      </c>
      <c r="AE14" s="182" t="e">
        <f t="shared" si="15"/>
        <v>#N/A</v>
      </c>
      <c r="AF14" s="136" t="e">
        <f t="shared" si="16"/>
        <v>#N/A</v>
      </c>
      <c r="AG14" s="136" t="e">
        <f t="shared" si="17"/>
        <v>#N/A</v>
      </c>
      <c r="AH14" s="102" t="e">
        <f>IF($AD14="","",IF($AF14&lt;=Settings!$C$5,Settings!$I$4,IF($AF14&lt;=Settings!$C$6,Settings!$I$5,IF($AF14&lt;=Settings!$C$7,Settings!$I$6,IF($AF14&lt;=Settings!$C$8,Settings!$I$7,Settings!$I$8)))))</f>
        <v>#N/A</v>
      </c>
      <c r="AI14" s="102" t="e">
        <f>IF($AD14="","",IF($AF14&lt;=Settings!$C$5,0,IF($AF14&lt;=Settings!$C$6,10,IF($AF14&lt;=Settings!$C$7,30,IF($AF14&lt;=Settings!$C$8,50,70)))))</f>
        <v>#N/A</v>
      </c>
      <c r="AJ14" s="102" t="e">
        <f>IF($AD14="","",VLOOKUP(AI14/100,Settings!$C$4:$D$8,2,FALSE))</f>
        <v>#N/A</v>
      </c>
      <c r="AK14" s="102" t="e">
        <f>IF($AD14="","",IF($AG14&lt;=Settings!$C$5,Settings!$I$4,IF($AG14&lt;=Settings!$C$6,Settings!$I$5,IF($AG14&lt;=Settings!$C$7,Settings!$I$6,IF($AG14&lt;=Settings!$C$8,Settings!$I$7,Settings!$I$8)))))</f>
        <v>#N/A</v>
      </c>
      <c r="AL14" s="102" t="e">
        <f>IF($AD14="","",IF($AG14&lt;=Settings!$C$5,0,IF($AG14&lt;=Settings!$C$6,10,IF($AG14&lt;=Settings!$C$7,30,IF($AG14&lt;=Settings!$C$8,50,70)))))</f>
        <v>#N/A</v>
      </c>
      <c r="AM14" s="102" t="e">
        <f>IF($AD14="","",VLOOKUP(AL14/100,Settings!$C$4:$D$8,2,FALSE))</f>
        <v>#N/A</v>
      </c>
      <c r="AN14" s="115" t="e">
        <f t="shared" si="18"/>
        <v>#N/A</v>
      </c>
      <c r="AO14" s="115" t="e">
        <f t="shared" si="19"/>
        <v>#N/A</v>
      </c>
      <c r="AP14" s="45" t="e">
        <f t="shared" si="20"/>
        <v>#N/A</v>
      </c>
      <c r="AQ14" s="115" t="e">
        <f t="shared" si="21"/>
        <v>#N/A</v>
      </c>
      <c r="AR14" s="115" t="e">
        <f t="shared" si="22"/>
        <v>#N/A</v>
      </c>
      <c r="AS14" s="115" t="e">
        <f t="shared" si="23"/>
        <v>#N/A</v>
      </c>
      <c r="AT14" s="115" t="e">
        <f t="shared" si="23"/>
        <v>#N/A</v>
      </c>
      <c r="AU14" s="115" t="e">
        <f t="shared" si="23"/>
        <v>#N/A</v>
      </c>
      <c r="AV14" s="115" t="e">
        <f t="shared" si="23"/>
        <v>#N/A</v>
      </c>
      <c r="AW14" s="50" t="e">
        <f t="shared" si="24"/>
        <v>#N/A</v>
      </c>
      <c r="AX14" s="50" t="e">
        <f t="shared" si="25"/>
        <v>#N/A</v>
      </c>
      <c r="AY14" s="50" t="e">
        <f t="shared" si="26"/>
        <v>#N/A</v>
      </c>
      <c r="AZ14" s="50" t="e">
        <f t="shared" si="27"/>
        <v>#N/A</v>
      </c>
      <c r="BA14" s="124" t="e">
        <f t="shared" si="28"/>
        <v>#N/A</v>
      </c>
      <c r="BB14" s="258" t="e">
        <f>IF($B14="","",IF(VLOOKUP($B14,Baseline!$A$2:$F$101,6,FALSE)&lt;BC14,BC14,VLOOKUP($B14,Baseline!$A$2:$F$101,6,FALSE)))</f>
        <v>#N/A</v>
      </c>
      <c r="BC14" s="259" t="e">
        <f t="array" ref="BC14">IF($A14="","",SUM(IF(Summary!$H$3:$H$202=$E14,Summary!$AF$3:$AF$202)))</f>
        <v>#N/A</v>
      </c>
      <c r="BD14" s="182" t="e">
        <f t="shared" si="29"/>
        <v>#N/A</v>
      </c>
      <c r="BE14" s="102" t="e">
        <f>IF($BD14="","",IF($BD14&lt;=Settings!$G$5,1,IF($BD14&lt;=Settings!$G$6,0.8,IF($BD14&lt;=Settings!$G$7,0.6,IF($BD14&lt;=Settings!$G$8,0.4,0.2)))))</f>
        <v>#N/A</v>
      </c>
      <c r="BF14" s="102" t="e">
        <f>IF($BD14="","",IF($BD14&lt;=Settings!$G$5,0,IF($BD14&lt;=Settings!$G$6,10,IF($BD14&lt;=Settings!$G$7,30,IF($BD14&lt;=Settings!$G$8,50,70)))))</f>
        <v>#N/A</v>
      </c>
      <c r="BG14" s="102" t="e">
        <f>IF($BD14="","",VLOOKUP(BF14/100,Settings!$G$4:$H$8,2,FALSE))</f>
        <v>#N/A</v>
      </c>
      <c r="BH14" s="45" t="e">
        <f t="shared" si="30"/>
        <v>#N/A</v>
      </c>
      <c r="BI14" s="47" t="e">
        <f>IF(BD14="","",IF(BH14&gt;=Settings!$I$5,"High",IF(BH14&gt;=Settings!$I$6,"Good",IF(BH14&gt;=Settings!$I$7,"Moderate",IF(BH14&gt;=Settings!$I$8,"Poor","Bad")))))</f>
        <v>#N/A</v>
      </c>
      <c r="BJ14" s="207" t="e">
        <f t="array" ref="BJ14">IF(BD14="","",SQRT(Settings!$L$5^2*SUM(IF(Summary!$H$3:$H$202=$E14,Summary!$AG$3:$AG$202))))</f>
        <v>#N/A</v>
      </c>
      <c r="BK14" s="182" t="e">
        <f t="shared" si="31"/>
        <v>#N/A</v>
      </c>
      <c r="BL14" s="115" t="e">
        <f t="shared" si="1"/>
        <v>#N/A</v>
      </c>
      <c r="BM14" s="115" t="e">
        <f t="shared" si="2"/>
        <v>#N/A</v>
      </c>
      <c r="BN14" s="102" t="e">
        <f>IF($BD14="","",IF($BL14&lt;=Settings!$G$5,Settings!$I$4,IF($BL14&lt;=Settings!$G$6,Settings!$I$5,IF($BL14&lt;=Settings!$G$7,Settings!$I$6,IF($BL14&lt;=Settings!$G$8,Settings!$I$7,Settings!$I$8)))))</f>
        <v>#N/A</v>
      </c>
      <c r="BO14" s="102" t="e">
        <f>IF($BD14="","",IF($BL14&lt;=Settings!$G$5,0,IF($BL14&lt;=Settings!$G$6,10,IF($BL14&lt;=Settings!$G$7,30,IF($BL14&lt;=Settings!$G$8,50,70)))))</f>
        <v>#N/A</v>
      </c>
      <c r="BP14" s="102" t="e">
        <f>IF($BD14="","",VLOOKUP(BO14/100,Settings!$G$4:$H$8,2,FALSE))</f>
        <v>#N/A</v>
      </c>
      <c r="BQ14" s="102" t="e">
        <f>IF($BD14="","",IF($BM14&lt;=Settings!$G$5,Settings!$I$4,IF($BM14&lt;=Settings!$G$6,Settings!$I$5,IF($BM14&lt;=Settings!$G$7,Settings!$I$6,IF($BM14&lt;=Settings!$G$8,Settings!$I$7,Settings!$I$8)))))</f>
        <v>#N/A</v>
      </c>
      <c r="BR14" s="102" t="e">
        <f>IF($BD14="","",IF($BM14&lt;=Settings!$G$5,0,IF($BM14&lt;=Settings!$G$6,10,IF($BM14&lt;=Settings!$G$7,30,IF($BM14&lt;=Settings!$G$8,50,70)))))</f>
        <v>#N/A</v>
      </c>
      <c r="BS14" s="102" t="e">
        <f>IF($BD14="","",VLOOKUP(BR14/100,Settings!$G$4:$H$8,2,FALSE))</f>
        <v>#N/A</v>
      </c>
      <c r="BT14" s="115" t="e">
        <f t="shared" si="32"/>
        <v>#N/A</v>
      </c>
      <c r="BU14" s="115" t="e">
        <f t="shared" si="33"/>
        <v>#N/A</v>
      </c>
      <c r="BV14" s="45" t="e">
        <f t="shared" si="34"/>
        <v>#N/A</v>
      </c>
      <c r="BW14" s="115" t="e">
        <f t="shared" si="35"/>
        <v>#N/A</v>
      </c>
      <c r="BX14" s="115" t="e">
        <f t="shared" si="36"/>
        <v>#N/A</v>
      </c>
      <c r="BY14" s="115" t="e">
        <f t="shared" si="3"/>
        <v>#N/A</v>
      </c>
      <c r="BZ14" s="115" t="e">
        <f t="shared" si="3"/>
        <v>#N/A</v>
      </c>
      <c r="CA14" s="115" t="e">
        <f t="shared" si="3"/>
        <v>#N/A</v>
      </c>
      <c r="CB14" s="115" t="e">
        <f t="shared" si="3"/>
        <v>#N/A</v>
      </c>
      <c r="CC14" s="50" t="e">
        <f t="shared" si="37"/>
        <v>#N/A</v>
      </c>
      <c r="CD14" s="50" t="e">
        <f t="shared" si="38"/>
        <v>#N/A</v>
      </c>
      <c r="CE14" s="50" t="e">
        <f t="shared" si="39"/>
        <v>#N/A</v>
      </c>
      <c r="CF14" s="50" t="e">
        <f t="shared" si="40"/>
        <v>#N/A</v>
      </c>
      <c r="CG14" s="51" t="e">
        <f t="shared" si="41"/>
        <v>#N/A</v>
      </c>
      <c r="CH14" s="142" t="e">
        <f t="shared" si="4"/>
        <v>#N/A</v>
      </c>
      <c r="CI14" s="46" t="e">
        <f t="shared" si="5"/>
        <v>#N/A</v>
      </c>
      <c r="CJ14" s="265" t="e">
        <f>IF(C14="","",IF(CH14&gt;=Settings!I$5,"High",IF(CH14&gt;=Settings!I$6,"Good",IF(CH14&gt;=Settings!I$7,"Moderate",IF(CH14&gt;Settings!I$8,"Poor","Bad")))))</f>
        <v>#N/A</v>
      </c>
      <c r="CK14" s="119" t="e">
        <f t="shared" si="42"/>
        <v>#N/A</v>
      </c>
      <c r="CL14" s="120" t="e">
        <f t="shared" si="43"/>
        <v>#N/A</v>
      </c>
      <c r="CM14" s="115" t="e">
        <f t="shared" si="6"/>
        <v>#N/A</v>
      </c>
      <c r="CN14" s="115" t="e">
        <f t="shared" si="6"/>
        <v>#N/A</v>
      </c>
      <c r="CO14" s="115" t="e">
        <f t="shared" si="6"/>
        <v>#N/A</v>
      </c>
      <c r="CP14" s="115" t="e">
        <f t="shared" si="6"/>
        <v>#N/A</v>
      </c>
      <c r="CQ14" s="50" t="e">
        <f t="shared" si="7"/>
        <v>#N/A</v>
      </c>
      <c r="CR14" s="50" t="e">
        <f t="shared" si="8"/>
        <v>#N/A</v>
      </c>
      <c r="CS14" s="50" t="e">
        <f t="shared" si="9"/>
        <v>#N/A</v>
      </c>
      <c r="CT14" s="50" t="e">
        <f t="shared" si="10"/>
        <v>#N/A</v>
      </c>
      <c r="CU14" s="50" t="e">
        <f t="shared" si="11"/>
        <v>#N/A</v>
      </c>
      <c r="CV14" s="50" t="e">
        <f t="shared" si="44"/>
        <v>#N/A</v>
      </c>
      <c r="CW14" s="51" t="e">
        <f t="shared" si="45"/>
        <v>#N/A</v>
      </c>
      <c r="CX14" s="250"/>
      <c r="CY14" s="253"/>
    </row>
    <row r="15" spans="1:104" x14ac:dyDescent="0.25">
      <c r="A15" s="130" t="b">
        <f>IF(A14&lt;MAX(Summary!G:G),A14+1,IF(OR(A14="",MAX(Summary!G:G)),""))</f>
        <v>0</v>
      </c>
      <c r="B15" s="126" t="e">
        <f>IF($A15="","",INDEX(Summary!B:B,MATCH($A15,Summary!$G:$G,0)))</f>
        <v>#N/A</v>
      </c>
      <c r="C15" s="126" t="e">
        <f>IF($A15="","",INDEX(Summary!C:C,MATCH($A15,Summary!$G:$G,0)))</f>
        <v>#N/A</v>
      </c>
      <c r="D15" s="126" t="e">
        <f>IF($A15="","",INDEX(Summary!D:D,MATCH($A15,Summary!$G:$G,0)))</f>
        <v>#N/A</v>
      </c>
      <c r="E15" s="126" t="e">
        <f>IF($A15="","",INDEX(Summary!H:H,MATCH($A15,Summary!$G:$G,0)))</f>
        <v>#N/A</v>
      </c>
      <c r="F15" s="126" t="e">
        <f t="array" ref="F15">IF($A15="","",SUM(IF(Summary!$H$3:$H$202=$E15,Summary!$I$3:$I$202)))</f>
        <v>#N/A</v>
      </c>
      <c r="G15" s="126" t="e">
        <f t="array" ref="G15">IF($A15="","",SUM(IF(Summary!$H$3:$H$202=$E15,Summary!$J$3:$J$202)))</f>
        <v>#N/A</v>
      </c>
      <c r="H15" s="32" t="e">
        <f>IF($B15="","",IF(VLOOKUP($B15,Baseline!$A$2:$F$101,4,FALSE)&lt;M15,M15,VLOOKUP($B15,Baseline!$A$2:$F$101,4,FALSE)))</f>
        <v>#N/A</v>
      </c>
      <c r="I15" s="132" t="e">
        <f t="array" ref="I15">IF($A15="","",MAX(IF(Summary!$H$3:$H$202=$E15,Summary!$L$3:$L$202)))</f>
        <v>#N/A</v>
      </c>
      <c r="J15" s="132" t="e">
        <f t="array" ref="J15">IF($A15="","",MAX(IF(Summary!$H$3:$H$202=$E15,Summary!$M$3:$M$202)))</f>
        <v>#N/A</v>
      </c>
      <c r="K15" s="132" t="e">
        <f t="array" ref="K15">IF($A15="","",MAX(IF(Summary!$H$3:$H$202=$E15,Summary!$N$3:$N$202)))</f>
        <v>#N/A</v>
      </c>
      <c r="L15" s="132" t="e">
        <f t="array" ref="L15">IF($A15="","",MAX(IF(Summary!$H$3:$H$202=$E15,Summary!$O$3:$O$202)))</f>
        <v>#N/A</v>
      </c>
      <c r="M15" s="4" t="e">
        <f t="shared" si="12"/>
        <v>#N/A</v>
      </c>
      <c r="N15" s="17" t="e">
        <f>IF(A15="","",VLOOKUP(CONCATENATE(H15,M15),Tax_Comp_Probs!$C$3:$Y$16,22,FALSE))</f>
        <v>#N/A</v>
      </c>
      <c r="O15" s="6" t="e">
        <f>IF(A15="","",VLOOKUP(CONCATENATE($H15,$M15),Tax_Comp_Probs!$C$3:$Y$16,23,FALSE))</f>
        <v>#N/A</v>
      </c>
      <c r="P15" s="4" t="e">
        <f t="shared" si="0"/>
        <v>#N/A</v>
      </c>
      <c r="Q15" s="52" t="e">
        <f>IF(A15="","",VLOOKUP(CONCATENATE($H15,$M15),Tax_Comp_Probs!$C$3:$W$16,17,FALSE))</f>
        <v>#N/A</v>
      </c>
      <c r="R15" s="52" t="e">
        <f>IF(A15="","",VLOOKUP(CONCATENATE($H15,$M15),Tax_Comp_Probs!$C$3:$W$16,18,FALSE))</f>
        <v>#N/A</v>
      </c>
      <c r="S15" s="52" t="e">
        <f>IF(A15="","",VLOOKUP(CONCATENATE($H15,$M15),Tax_Comp_Probs!$C$3:$W$16,19,FALSE))</f>
        <v>#N/A</v>
      </c>
      <c r="T15" s="52" t="e">
        <f>IF(A15="","",VLOOKUP(CONCATENATE($H15,$M15),Tax_Comp_Probs!$C$3:$W$16,20,FALSE))</f>
        <v>#N/A</v>
      </c>
      <c r="U15" s="134" t="e">
        <f>IF(A15="","",VLOOKUP(CONCATENATE($H15,$M15),Tax_Comp_Probs!$C$3:$W$16,21,FALSE))</f>
        <v>#N/A</v>
      </c>
      <c r="V15" s="44" t="e">
        <f>IF($B15="","",IF(VLOOKUP($B15,Baseline!$A$2:$F$101,5,FALSE)&lt;W15,W15,VLOOKUP($B15,Baseline!$A$2:$F$101,5,FALSE)))</f>
        <v>#N/A</v>
      </c>
      <c r="W15" s="6" t="e">
        <f t="array" ref="W15">IF(A15="","",AVERAGE(IF(Summary!$H$3:$H$202=E15,Summary!$R$3:$R$202)))</f>
        <v>#N/A</v>
      </c>
      <c r="X15" s="39" t="e">
        <f t="shared" si="13"/>
        <v>#N/A</v>
      </c>
      <c r="Y15" s="102" t="e">
        <f>IF(W15="","",IF($X15&lt;=Settings!$C$5,1,IF($X15&lt;=Settings!$C$6,0.8,IF($X15&lt;=Settings!$C$7,0.6,IF($X15&lt;=Settings!$C$8,0.4,0.2)))))</f>
        <v>#N/A</v>
      </c>
      <c r="Z15" s="102" t="e">
        <f>IF(W15="","",IF($X15&lt;=Settings!$C$5,0,IF($X15&lt;=Settings!$C$6,10,IF($X15&lt;=Settings!$C$7,30,IF($X15&lt;=Settings!$C$8,50,70)))))</f>
        <v>#N/A</v>
      </c>
      <c r="AA15" s="102" t="e">
        <f>IF(W15="","",VLOOKUP(Z15/100,Settings!$C$4:$D$8,2,FALSE))</f>
        <v>#N/A</v>
      </c>
      <c r="AB15" s="17" t="e">
        <f t="shared" si="14"/>
        <v>#N/A</v>
      </c>
      <c r="AC15" s="4" t="e">
        <f>IF(W15="","",IF(AB15&gt;=Settings!$I$5,"High",IF(AB15&gt;=Settings!$I$6,"Good",IF(AB15&gt;=Settings!$I$7,"Moderate",IF(AB15&gt;=Settings!$I$8,"Poor","Bad")))))</f>
        <v>#N/A</v>
      </c>
      <c r="AD15" s="39" t="e">
        <f>IF($W15="","",IF(G15&gt;1,(VLOOKUP($E15,Summary!$H$3:$T$201,13,FALSE)/100)/SQRT(G15),0))</f>
        <v>#N/A</v>
      </c>
      <c r="AE15" s="182" t="e">
        <f t="shared" si="15"/>
        <v>#N/A</v>
      </c>
      <c r="AF15" s="136" t="e">
        <f t="shared" si="16"/>
        <v>#N/A</v>
      </c>
      <c r="AG15" s="136" t="e">
        <f t="shared" si="17"/>
        <v>#N/A</v>
      </c>
      <c r="AH15" s="102" t="e">
        <f>IF($AD15="","",IF($AF15&lt;=Settings!$C$5,Settings!$I$4,IF($AF15&lt;=Settings!$C$6,Settings!$I$5,IF($AF15&lt;=Settings!$C$7,Settings!$I$6,IF($AF15&lt;=Settings!$C$8,Settings!$I$7,Settings!$I$8)))))</f>
        <v>#N/A</v>
      </c>
      <c r="AI15" s="102" t="e">
        <f>IF($AD15="","",IF($AF15&lt;=Settings!$C$5,0,IF($AF15&lt;=Settings!$C$6,10,IF($AF15&lt;=Settings!$C$7,30,IF($AF15&lt;=Settings!$C$8,50,70)))))</f>
        <v>#N/A</v>
      </c>
      <c r="AJ15" s="102" t="e">
        <f>IF($AD15="","",VLOOKUP(AI15/100,Settings!$C$4:$D$8,2,FALSE))</f>
        <v>#N/A</v>
      </c>
      <c r="AK15" s="102" t="e">
        <f>IF($AD15="","",IF($AG15&lt;=Settings!$C$5,Settings!$I$4,IF($AG15&lt;=Settings!$C$6,Settings!$I$5,IF($AG15&lt;=Settings!$C$7,Settings!$I$6,IF($AG15&lt;=Settings!$C$8,Settings!$I$7,Settings!$I$8)))))</f>
        <v>#N/A</v>
      </c>
      <c r="AL15" s="102" t="e">
        <f>IF($AD15="","",IF($AG15&lt;=Settings!$C$5,0,IF($AG15&lt;=Settings!$C$6,10,IF($AG15&lt;=Settings!$C$7,30,IF($AG15&lt;=Settings!$C$8,50,70)))))</f>
        <v>#N/A</v>
      </c>
      <c r="AM15" s="102" t="e">
        <f>IF($AD15="","",VLOOKUP(AL15/100,Settings!$C$4:$D$8,2,FALSE))</f>
        <v>#N/A</v>
      </c>
      <c r="AN15" s="115" t="e">
        <f t="shared" si="18"/>
        <v>#N/A</v>
      </c>
      <c r="AO15" s="115" t="e">
        <f t="shared" si="19"/>
        <v>#N/A</v>
      </c>
      <c r="AP15" s="45" t="e">
        <f t="shared" si="20"/>
        <v>#N/A</v>
      </c>
      <c r="AQ15" s="115" t="e">
        <f t="shared" si="21"/>
        <v>#N/A</v>
      </c>
      <c r="AR15" s="115" t="e">
        <f t="shared" si="22"/>
        <v>#N/A</v>
      </c>
      <c r="AS15" s="115" t="e">
        <f t="shared" si="23"/>
        <v>#N/A</v>
      </c>
      <c r="AT15" s="115" t="e">
        <f t="shared" si="23"/>
        <v>#N/A</v>
      </c>
      <c r="AU15" s="115" t="e">
        <f t="shared" si="23"/>
        <v>#N/A</v>
      </c>
      <c r="AV15" s="115" t="e">
        <f t="shared" si="23"/>
        <v>#N/A</v>
      </c>
      <c r="AW15" s="50" t="e">
        <f t="shared" si="24"/>
        <v>#N/A</v>
      </c>
      <c r="AX15" s="50" t="e">
        <f t="shared" si="25"/>
        <v>#N/A</v>
      </c>
      <c r="AY15" s="50" t="e">
        <f t="shared" si="26"/>
        <v>#N/A</v>
      </c>
      <c r="AZ15" s="50" t="e">
        <f t="shared" si="27"/>
        <v>#N/A</v>
      </c>
      <c r="BA15" s="124" t="e">
        <f t="shared" si="28"/>
        <v>#N/A</v>
      </c>
      <c r="BB15" s="258" t="e">
        <f>IF($B15="","",IF(VLOOKUP($B15,Baseline!$A$2:$F$101,6,FALSE)&lt;BC15,BC15,VLOOKUP($B15,Baseline!$A$2:$F$101,6,FALSE)))</f>
        <v>#N/A</v>
      </c>
      <c r="BC15" s="259" t="e">
        <f t="array" ref="BC15">IF($A15="","",SUM(IF(Summary!$H$3:$H$202=$E15,Summary!$AF$3:$AF$202)))</f>
        <v>#N/A</v>
      </c>
      <c r="BD15" s="182" t="e">
        <f t="shared" si="29"/>
        <v>#N/A</v>
      </c>
      <c r="BE15" s="102" t="e">
        <f>IF($BD15="","",IF($BD15&lt;=Settings!$G$5,1,IF($BD15&lt;=Settings!$G$6,0.8,IF($BD15&lt;=Settings!$G$7,0.6,IF($BD15&lt;=Settings!$G$8,0.4,0.2)))))</f>
        <v>#N/A</v>
      </c>
      <c r="BF15" s="102" t="e">
        <f>IF($BD15="","",IF($BD15&lt;=Settings!$G$5,0,IF($BD15&lt;=Settings!$G$6,10,IF($BD15&lt;=Settings!$G$7,30,IF($BD15&lt;=Settings!$G$8,50,70)))))</f>
        <v>#N/A</v>
      </c>
      <c r="BG15" s="102" t="e">
        <f>IF($BD15="","",VLOOKUP(BF15/100,Settings!$G$4:$H$8,2,FALSE))</f>
        <v>#N/A</v>
      </c>
      <c r="BH15" s="45" t="e">
        <f t="shared" si="30"/>
        <v>#N/A</v>
      </c>
      <c r="BI15" s="47" t="e">
        <f>IF(BD15="","",IF(BH15&gt;=Settings!$I$5,"High",IF(BH15&gt;=Settings!$I$6,"Good",IF(BH15&gt;=Settings!$I$7,"Moderate",IF(BH15&gt;=Settings!$I$8,"Poor","Bad")))))</f>
        <v>#N/A</v>
      </c>
      <c r="BJ15" s="207" t="e">
        <f t="array" ref="BJ15">IF(BD15="","",SQRT(Settings!$L$5^2*SUM(IF(Summary!$H$3:$H$202=$E15,Summary!$AG$3:$AG$202))))</f>
        <v>#N/A</v>
      </c>
      <c r="BK15" s="182" t="e">
        <f t="shared" si="31"/>
        <v>#N/A</v>
      </c>
      <c r="BL15" s="115" t="e">
        <f t="shared" si="1"/>
        <v>#N/A</v>
      </c>
      <c r="BM15" s="115" t="e">
        <f t="shared" si="2"/>
        <v>#N/A</v>
      </c>
      <c r="BN15" s="102" t="e">
        <f>IF($BD15="","",IF($BL15&lt;=Settings!$G$5,Settings!$I$4,IF($BL15&lt;=Settings!$G$6,Settings!$I$5,IF($BL15&lt;=Settings!$G$7,Settings!$I$6,IF($BL15&lt;=Settings!$G$8,Settings!$I$7,Settings!$I$8)))))</f>
        <v>#N/A</v>
      </c>
      <c r="BO15" s="102" t="e">
        <f>IF($BD15="","",IF($BL15&lt;=Settings!$G$5,0,IF($BL15&lt;=Settings!$G$6,10,IF($BL15&lt;=Settings!$G$7,30,IF($BL15&lt;=Settings!$G$8,50,70)))))</f>
        <v>#N/A</v>
      </c>
      <c r="BP15" s="102" t="e">
        <f>IF($BD15="","",VLOOKUP(BO15/100,Settings!$G$4:$H$8,2,FALSE))</f>
        <v>#N/A</v>
      </c>
      <c r="BQ15" s="102" t="e">
        <f>IF($BD15="","",IF($BM15&lt;=Settings!$G$5,Settings!$I$4,IF($BM15&lt;=Settings!$G$6,Settings!$I$5,IF($BM15&lt;=Settings!$G$7,Settings!$I$6,IF($BM15&lt;=Settings!$G$8,Settings!$I$7,Settings!$I$8)))))</f>
        <v>#N/A</v>
      </c>
      <c r="BR15" s="102" t="e">
        <f>IF($BD15="","",IF($BM15&lt;=Settings!$G$5,0,IF($BM15&lt;=Settings!$G$6,10,IF($BM15&lt;=Settings!$G$7,30,IF($BM15&lt;=Settings!$G$8,50,70)))))</f>
        <v>#N/A</v>
      </c>
      <c r="BS15" s="102" t="e">
        <f>IF($BD15="","",VLOOKUP(BR15/100,Settings!$G$4:$H$8,2,FALSE))</f>
        <v>#N/A</v>
      </c>
      <c r="BT15" s="115" t="e">
        <f t="shared" si="32"/>
        <v>#N/A</v>
      </c>
      <c r="BU15" s="115" t="e">
        <f t="shared" si="33"/>
        <v>#N/A</v>
      </c>
      <c r="BV15" s="45" t="e">
        <f t="shared" si="34"/>
        <v>#N/A</v>
      </c>
      <c r="BW15" s="115" t="e">
        <f t="shared" si="35"/>
        <v>#N/A</v>
      </c>
      <c r="BX15" s="115" t="e">
        <f t="shared" si="36"/>
        <v>#N/A</v>
      </c>
      <c r="BY15" s="115" t="e">
        <f t="shared" si="3"/>
        <v>#N/A</v>
      </c>
      <c r="BZ15" s="115" t="e">
        <f t="shared" si="3"/>
        <v>#N/A</v>
      </c>
      <c r="CA15" s="115" t="e">
        <f t="shared" si="3"/>
        <v>#N/A</v>
      </c>
      <c r="CB15" s="115" t="e">
        <f t="shared" si="3"/>
        <v>#N/A</v>
      </c>
      <c r="CC15" s="50" t="e">
        <f t="shared" si="37"/>
        <v>#N/A</v>
      </c>
      <c r="CD15" s="50" t="e">
        <f t="shared" si="38"/>
        <v>#N/A</v>
      </c>
      <c r="CE15" s="50" t="e">
        <f t="shared" si="39"/>
        <v>#N/A</v>
      </c>
      <c r="CF15" s="50" t="e">
        <f t="shared" si="40"/>
        <v>#N/A</v>
      </c>
      <c r="CG15" s="51" t="e">
        <f t="shared" si="41"/>
        <v>#N/A</v>
      </c>
      <c r="CH15" s="142" t="e">
        <f t="shared" si="4"/>
        <v>#N/A</v>
      </c>
      <c r="CI15" s="46" t="e">
        <f t="shared" si="5"/>
        <v>#N/A</v>
      </c>
      <c r="CJ15" s="265" t="e">
        <f>IF(C15="","",IF(CH15&gt;=Settings!I$5,"High",IF(CH15&gt;=Settings!I$6,"Good",IF(CH15&gt;=Settings!I$7,"Moderate",IF(CH15&gt;Settings!I$8,"Poor","Bad")))))</f>
        <v>#N/A</v>
      </c>
      <c r="CK15" s="119" t="e">
        <f t="shared" si="42"/>
        <v>#N/A</v>
      </c>
      <c r="CL15" s="120" t="e">
        <f t="shared" si="43"/>
        <v>#N/A</v>
      </c>
      <c r="CM15" s="115" t="e">
        <f t="shared" si="6"/>
        <v>#N/A</v>
      </c>
      <c r="CN15" s="115" t="e">
        <f t="shared" si="6"/>
        <v>#N/A</v>
      </c>
      <c r="CO15" s="115" t="e">
        <f t="shared" si="6"/>
        <v>#N/A</v>
      </c>
      <c r="CP15" s="115" t="e">
        <f t="shared" si="6"/>
        <v>#N/A</v>
      </c>
      <c r="CQ15" s="50" t="e">
        <f t="shared" si="7"/>
        <v>#N/A</v>
      </c>
      <c r="CR15" s="50" t="e">
        <f t="shared" si="8"/>
        <v>#N/A</v>
      </c>
      <c r="CS15" s="50" t="e">
        <f t="shared" si="9"/>
        <v>#N/A</v>
      </c>
      <c r="CT15" s="50" t="e">
        <f t="shared" si="10"/>
        <v>#N/A</v>
      </c>
      <c r="CU15" s="50" t="e">
        <f t="shared" si="11"/>
        <v>#N/A</v>
      </c>
      <c r="CV15" s="50" t="e">
        <f t="shared" si="44"/>
        <v>#N/A</v>
      </c>
      <c r="CW15" s="51" t="e">
        <f t="shared" si="45"/>
        <v>#N/A</v>
      </c>
      <c r="CX15" s="250"/>
      <c r="CY15" s="253"/>
    </row>
    <row r="16" spans="1:104" x14ac:dyDescent="0.25">
      <c r="A16" s="130" t="b">
        <f>IF(A15&lt;MAX(Summary!G:G),A15+1,IF(OR(A15="",MAX(Summary!G:G)),""))</f>
        <v>0</v>
      </c>
      <c r="B16" s="126" t="e">
        <f>IF($A16="","",INDEX(Summary!B:B,MATCH($A16,Summary!$G:$G,0)))</f>
        <v>#N/A</v>
      </c>
      <c r="C16" s="126" t="e">
        <f>IF($A16="","",INDEX(Summary!C:C,MATCH($A16,Summary!$G:$G,0)))</f>
        <v>#N/A</v>
      </c>
      <c r="D16" s="126" t="e">
        <f>IF($A16="","",INDEX(Summary!D:D,MATCH($A16,Summary!$G:$G,0)))</f>
        <v>#N/A</v>
      </c>
      <c r="E16" s="126" t="e">
        <f>IF($A16="","",INDEX(Summary!H:H,MATCH($A16,Summary!$G:$G,0)))</f>
        <v>#N/A</v>
      </c>
      <c r="F16" s="126" t="e">
        <f t="array" ref="F16">IF($A16="","",SUM(IF(Summary!$H$3:$H$202=$E16,Summary!$I$3:$I$202)))</f>
        <v>#N/A</v>
      </c>
      <c r="G16" s="126" t="e">
        <f t="array" ref="G16">IF($A16="","",SUM(IF(Summary!$H$3:$H$202=$E16,Summary!$J$3:$J$202)))</f>
        <v>#N/A</v>
      </c>
      <c r="H16" s="32" t="e">
        <f>IF($B16="","",IF(VLOOKUP($B16,Baseline!$A$2:$F$101,4,FALSE)&lt;M16,M16,VLOOKUP($B16,Baseline!$A$2:$F$101,4,FALSE)))</f>
        <v>#N/A</v>
      </c>
      <c r="I16" s="132" t="e">
        <f t="array" ref="I16">IF($A16="","",MAX(IF(Summary!$H$3:$H$202=$E16,Summary!$L$3:$L$202)))</f>
        <v>#N/A</v>
      </c>
      <c r="J16" s="132" t="e">
        <f t="array" ref="J16">IF($A16="","",MAX(IF(Summary!$H$3:$H$202=$E16,Summary!$M$3:$M$202)))</f>
        <v>#N/A</v>
      </c>
      <c r="K16" s="132" t="e">
        <f t="array" ref="K16">IF($A16="","",MAX(IF(Summary!$H$3:$H$202=$E16,Summary!$N$3:$N$202)))</f>
        <v>#N/A</v>
      </c>
      <c r="L16" s="132" t="e">
        <f t="array" ref="L16">IF($A16="","",MAX(IF(Summary!$H$3:$H$202=$E16,Summary!$O$3:$O$202)))</f>
        <v>#N/A</v>
      </c>
      <c r="M16" s="4" t="e">
        <f t="shared" si="12"/>
        <v>#N/A</v>
      </c>
      <c r="N16" s="17" t="e">
        <f>IF(A16="","",VLOOKUP(CONCATENATE(H16,M16),Tax_Comp_Probs!$C$3:$Y$16,22,FALSE))</f>
        <v>#N/A</v>
      </c>
      <c r="O16" s="6" t="e">
        <f>IF(A16="","",VLOOKUP(CONCATENATE($H16,$M16),Tax_Comp_Probs!$C$3:$Y$16,23,FALSE))</f>
        <v>#N/A</v>
      </c>
      <c r="P16" s="4" t="e">
        <f t="shared" si="0"/>
        <v>#N/A</v>
      </c>
      <c r="Q16" s="52" t="e">
        <f>IF(A16="","",VLOOKUP(CONCATENATE($H16,$M16),Tax_Comp_Probs!$C$3:$W$16,17,FALSE))</f>
        <v>#N/A</v>
      </c>
      <c r="R16" s="52" t="e">
        <f>IF(A16="","",VLOOKUP(CONCATENATE($H16,$M16),Tax_Comp_Probs!$C$3:$W$16,18,FALSE))</f>
        <v>#N/A</v>
      </c>
      <c r="S16" s="52" t="e">
        <f>IF(A16="","",VLOOKUP(CONCATENATE($H16,$M16),Tax_Comp_Probs!$C$3:$W$16,19,FALSE))</f>
        <v>#N/A</v>
      </c>
      <c r="T16" s="52" t="e">
        <f>IF(A16="","",VLOOKUP(CONCATENATE($H16,$M16),Tax_Comp_Probs!$C$3:$W$16,20,FALSE))</f>
        <v>#N/A</v>
      </c>
      <c r="U16" s="134" t="e">
        <f>IF(A16="","",VLOOKUP(CONCATENATE($H16,$M16),Tax_Comp_Probs!$C$3:$W$16,21,FALSE))</f>
        <v>#N/A</v>
      </c>
      <c r="V16" s="44" t="e">
        <f>IF($B16="","",IF(VLOOKUP($B16,Baseline!$A$2:$F$101,5,FALSE)&lt;W16,W16,VLOOKUP($B16,Baseline!$A$2:$F$101,5,FALSE)))</f>
        <v>#N/A</v>
      </c>
      <c r="W16" s="6" t="e">
        <f t="array" ref="W16">IF(A16="","",AVERAGE(IF(Summary!$H$3:$H$202=E16,Summary!$R$3:$R$202)))</f>
        <v>#N/A</v>
      </c>
      <c r="X16" s="39" t="e">
        <f t="shared" si="13"/>
        <v>#N/A</v>
      </c>
      <c r="Y16" s="102" t="e">
        <f>IF(W16="","",IF($X16&lt;=Settings!$C$5,1,IF($X16&lt;=Settings!$C$6,0.8,IF($X16&lt;=Settings!$C$7,0.6,IF($X16&lt;=Settings!$C$8,0.4,0.2)))))</f>
        <v>#N/A</v>
      </c>
      <c r="Z16" s="102" t="e">
        <f>IF(W16="","",IF($X16&lt;=Settings!$C$5,0,IF($X16&lt;=Settings!$C$6,10,IF($X16&lt;=Settings!$C$7,30,IF($X16&lt;=Settings!$C$8,50,70)))))</f>
        <v>#N/A</v>
      </c>
      <c r="AA16" s="102" t="e">
        <f>IF(W16="","",VLOOKUP(Z16/100,Settings!$C$4:$D$8,2,FALSE))</f>
        <v>#N/A</v>
      </c>
      <c r="AB16" s="17" t="e">
        <f t="shared" si="14"/>
        <v>#N/A</v>
      </c>
      <c r="AC16" s="4" t="e">
        <f>IF(W16="","",IF(AB16&gt;=Settings!$I$5,"High",IF(AB16&gt;=Settings!$I$6,"Good",IF(AB16&gt;=Settings!$I$7,"Moderate",IF(AB16&gt;=Settings!$I$8,"Poor","Bad")))))</f>
        <v>#N/A</v>
      </c>
      <c r="AD16" s="39" t="e">
        <f>IF($W16="","",IF(G16&gt;1,(VLOOKUP($E16,Summary!$H$3:$T$201,13,FALSE)/100)/SQRT(G16),0))</f>
        <v>#N/A</v>
      </c>
      <c r="AE16" s="182" t="e">
        <f t="shared" si="15"/>
        <v>#N/A</v>
      </c>
      <c r="AF16" s="136" t="e">
        <f t="shared" si="16"/>
        <v>#N/A</v>
      </c>
      <c r="AG16" s="136" t="e">
        <f t="shared" si="17"/>
        <v>#N/A</v>
      </c>
      <c r="AH16" s="102" t="e">
        <f>IF($AD16="","",IF($AF16&lt;=Settings!$C$5,Settings!$I$4,IF($AF16&lt;=Settings!$C$6,Settings!$I$5,IF($AF16&lt;=Settings!$C$7,Settings!$I$6,IF($AF16&lt;=Settings!$C$8,Settings!$I$7,Settings!$I$8)))))</f>
        <v>#N/A</v>
      </c>
      <c r="AI16" s="102" t="e">
        <f>IF($AD16="","",IF($AF16&lt;=Settings!$C$5,0,IF($AF16&lt;=Settings!$C$6,10,IF($AF16&lt;=Settings!$C$7,30,IF($AF16&lt;=Settings!$C$8,50,70)))))</f>
        <v>#N/A</v>
      </c>
      <c r="AJ16" s="102" t="e">
        <f>IF($AD16="","",VLOOKUP(AI16/100,Settings!$C$4:$D$8,2,FALSE))</f>
        <v>#N/A</v>
      </c>
      <c r="AK16" s="102" t="e">
        <f>IF($AD16="","",IF($AG16&lt;=Settings!$C$5,Settings!$I$4,IF($AG16&lt;=Settings!$C$6,Settings!$I$5,IF($AG16&lt;=Settings!$C$7,Settings!$I$6,IF($AG16&lt;=Settings!$C$8,Settings!$I$7,Settings!$I$8)))))</f>
        <v>#N/A</v>
      </c>
      <c r="AL16" s="102" t="e">
        <f>IF($AD16="","",IF($AG16&lt;=Settings!$C$5,0,IF($AG16&lt;=Settings!$C$6,10,IF($AG16&lt;=Settings!$C$7,30,IF($AG16&lt;=Settings!$C$8,50,70)))))</f>
        <v>#N/A</v>
      </c>
      <c r="AM16" s="102" t="e">
        <f>IF($AD16="","",VLOOKUP(AL16/100,Settings!$C$4:$D$8,2,FALSE))</f>
        <v>#N/A</v>
      </c>
      <c r="AN16" s="115" t="e">
        <f t="shared" si="18"/>
        <v>#N/A</v>
      </c>
      <c r="AO16" s="115" t="e">
        <f t="shared" si="19"/>
        <v>#N/A</v>
      </c>
      <c r="AP16" s="45" t="e">
        <f t="shared" si="20"/>
        <v>#N/A</v>
      </c>
      <c r="AQ16" s="115" t="e">
        <f t="shared" si="21"/>
        <v>#N/A</v>
      </c>
      <c r="AR16" s="115" t="e">
        <f t="shared" si="22"/>
        <v>#N/A</v>
      </c>
      <c r="AS16" s="115" t="e">
        <f t="shared" si="23"/>
        <v>#N/A</v>
      </c>
      <c r="AT16" s="115" t="e">
        <f t="shared" si="23"/>
        <v>#N/A</v>
      </c>
      <c r="AU16" s="115" t="e">
        <f t="shared" si="23"/>
        <v>#N/A</v>
      </c>
      <c r="AV16" s="115" t="e">
        <f t="shared" si="23"/>
        <v>#N/A</v>
      </c>
      <c r="AW16" s="50" t="e">
        <f t="shared" si="24"/>
        <v>#N/A</v>
      </c>
      <c r="AX16" s="50" t="e">
        <f t="shared" si="25"/>
        <v>#N/A</v>
      </c>
      <c r="AY16" s="50" t="e">
        <f t="shared" si="26"/>
        <v>#N/A</v>
      </c>
      <c r="AZ16" s="50" t="e">
        <f t="shared" si="27"/>
        <v>#N/A</v>
      </c>
      <c r="BA16" s="124" t="e">
        <f t="shared" si="28"/>
        <v>#N/A</v>
      </c>
      <c r="BB16" s="258" t="e">
        <f>IF($B16="","",IF(VLOOKUP($B16,Baseline!$A$2:$F$101,6,FALSE)&lt;BC16,BC16,VLOOKUP($B16,Baseline!$A$2:$F$101,6,FALSE)))</f>
        <v>#N/A</v>
      </c>
      <c r="BC16" s="259" t="e">
        <f t="array" ref="BC16">IF($A16="","",SUM(IF(Summary!$H$3:$H$202=$E16,Summary!$AF$3:$AF$202)))</f>
        <v>#N/A</v>
      </c>
      <c r="BD16" s="182" t="e">
        <f t="shared" si="29"/>
        <v>#N/A</v>
      </c>
      <c r="BE16" s="102" t="e">
        <f>IF($BD16="","",IF($BD16&lt;=Settings!$G$5,1,IF($BD16&lt;=Settings!$G$6,0.8,IF($BD16&lt;=Settings!$G$7,0.6,IF($BD16&lt;=Settings!$G$8,0.4,0.2)))))</f>
        <v>#N/A</v>
      </c>
      <c r="BF16" s="102" t="e">
        <f>IF($BD16="","",IF($BD16&lt;=Settings!$G$5,0,IF($BD16&lt;=Settings!$G$6,10,IF($BD16&lt;=Settings!$G$7,30,IF($BD16&lt;=Settings!$G$8,50,70)))))</f>
        <v>#N/A</v>
      </c>
      <c r="BG16" s="102" t="e">
        <f>IF($BD16="","",VLOOKUP(BF16/100,Settings!$G$4:$H$8,2,FALSE))</f>
        <v>#N/A</v>
      </c>
      <c r="BH16" s="45" t="e">
        <f t="shared" si="30"/>
        <v>#N/A</v>
      </c>
      <c r="BI16" s="47" t="e">
        <f>IF(BD16="","",IF(BH16&gt;=Settings!$I$5,"High",IF(BH16&gt;=Settings!$I$6,"Good",IF(BH16&gt;=Settings!$I$7,"Moderate",IF(BH16&gt;=Settings!$I$8,"Poor","Bad")))))</f>
        <v>#N/A</v>
      </c>
      <c r="BJ16" s="207" t="e">
        <f t="array" ref="BJ16">IF(BD16="","",SQRT(Settings!$L$5^2*SUM(IF(Summary!$H$3:$H$202=$E16,Summary!$AG$3:$AG$202))))</f>
        <v>#N/A</v>
      </c>
      <c r="BK16" s="182" t="e">
        <f t="shared" si="31"/>
        <v>#N/A</v>
      </c>
      <c r="BL16" s="115" t="e">
        <f t="shared" si="1"/>
        <v>#N/A</v>
      </c>
      <c r="BM16" s="115" t="e">
        <f t="shared" si="2"/>
        <v>#N/A</v>
      </c>
      <c r="BN16" s="102" t="e">
        <f>IF($BD16="","",IF($BL16&lt;=Settings!$G$5,Settings!$I$4,IF($BL16&lt;=Settings!$G$6,Settings!$I$5,IF($BL16&lt;=Settings!$G$7,Settings!$I$6,IF($BL16&lt;=Settings!$G$8,Settings!$I$7,Settings!$I$8)))))</f>
        <v>#N/A</v>
      </c>
      <c r="BO16" s="102" t="e">
        <f>IF($BD16="","",IF($BL16&lt;=Settings!$G$5,0,IF($BL16&lt;=Settings!$G$6,10,IF($BL16&lt;=Settings!$G$7,30,IF($BL16&lt;=Settings!$G$8,50,70)))))</f>
        <v>#N/A</v>
      </c>
      <c r="BP16" s="102" t="e">
        <f>IF($BD16="","",VLOOKUP(BO16/100,Settings!$G$4:$H$8,2,FALSE))</f>
        <v>#N/A</v>
      </c>
      <c r="BQ16" s="102" t="e">
        <f>IF($BD16="","",IF($BM16&lt;=Settings!$G$5,Settings!$I$4,IF($BM16&lt;=Settings!$G$6,Settings!$I$5,IF($BM16&lt;=Settings!$G$7,Settings!$I$6,IF($BM16&lt;=Settings!$G$8,Settings!$I$7,Settings!$I$8)))))</f>
        <v>#N/A</v>
      </c>
      <c r="BR16" s="102" t="e">
        <f>IF($BD16="","",IF($BM16&lt;=Settings!$G$5,0,IF($BM16&lt;=Settings!$G$6,10,IF($BM16&lt;=Settings!$G$7,30,IF($BM16&lt;=Settings!$G$8,50,70)))))</f>
        <v>#N/A</v>
      </c>
      <c r="BS16" s="102" t="e">
        <f>IF($BD16="","",VLOOKUP(BR16/100,Settings!$G$4:$H$8,2,FALSE))</f>
        <v>#N/A</v>
      </c>
      <c r="BT16" s="115" t="e">
        <f t="shared" si="32"/>
        <v>#N/A</v>
      </c>
      <c r="BU16" s="115" t="e">
        <f t="shared" si="33"/>
        <v>#N/A</v>
      </c>
      <c r="BV16" s="45" t="e">
        <f t="shared" si="34"/>
        <v>#N/A</v>
      </c>
      <c r="BW16" s="115" t="e">
        <f t="shared" si="35"/>
        <v>#N/A</v>
      </c>
      <c r="BX16" s="115" t="e">
        <f t="shared" si="36"/>
        <v>#N/A</v>
      </c>
      <c r="BY16" s="115" t="e">
        <f t="shared" si="3"/>
        <v>#N/A</v>
      </c>
      <c r="BZ16" s="115" t="e">
        <f t="shared" si="3"/>
        <v>#N/A</v>
      </c>
      <c r="CA16" s="115" t="e">
        <f t="shared" si="3"/>
        <v>#N/A</v>
      </c>
      <c r="CB16" s="115" t="e">
        <f t="shared" si="3"/>
        <v>#N/A</v>
      </c>
      <c r="CC16" s="50" t="e">
        <f t="shared" si="37"/>
        <v>#N/A</v>
      </c>
      <c r="CD16" s="50" t="e">
        <f t="shared" si="38"/>
        <v>#N/A</v>
      </c>
      <c r="CE16" s="50" t="e">
        <f t="shared" si="39"/>
        <v>#N/A</v>
      </c>
      <c r="CF16" s="50" t="e">
        <f t="shared" si="40"/>
        <v>#N/A</v>
      </c>
      <c r="CG16" s="51" t="e">
        <f t="shared" si="41"/>
        <v>#N/A</v>
      </c>
      <c r="CH16" s="142" t="e">
        <f t="shared" si="4"/>
        <v>#N/A</v>
      </c>
      <c r="CI16" s="46" t="e">
        <f t="shared" si="5"/>
        <v>#N/A</v>
      </c>
      <c r="CJ16" s="265" t="e">
        <f>IF(C16="","",IF(CH16&gt;=Settings!I$5,"High",IF(CH16&gt;=Settings!I$6,"Good",IF(CH16&gt;=Settings!I$7,"Moderate",IF(CH16&gt;Settings!I$8,"Poor","Bad")))))</f>
        <v>#N/A</v>
      </c>
      <c r="CK16" s="119" t="e">
        <f t="shared" si="42"/>
        <v>#N/A</v>
      </c>
      <c r="CL16" s="120" t="e">
        <f t="shared" si="43"/>
        <v>#N/A</v>
      </c>
      <c r="CM16" s="115" t="e">
        <f t="shared" si="6"/>
        <v>#N/A</v>
      </c>
      <c r="CN16" s="115" t="e">
        <f t="shared" si="6"/>
        <v>#N/A</v>
      </c>
      <c r="CO16" s="115" t="e">
        <f t="shared" si="6"/>
        <v>#N/A</v>
      </c>
      <c r="CP16" s="115" t="e">
        <f t="shared" si="6"/>
        <v>#N/A</v>
      </c>
      <c r="CQ16" s="50" t="e">
        <f t="shared" si="7"/>
        <v>#N/A</v>
      </c>
      <c r="CR16" s="50" t="e">
        <f t="shared" si="8"/>
        <v>#N/A</v>
      </c>
      <c r="CS16" s="50" t="e">
        <f t="shared" si="9"/>
        <v>#N/A</v>
      </c>
      <c r="CT16" s="50" t="e">
        <f t="shared" si="10"/>
        <v>#N/A</v>
      </c>
      <c r="CU16" s="50" t="e">
        <f t="shared" si="11"/>
        <v>#N/A</v>
      </c>
      <c r="CV16" s="50" t="e">
        <f t="shared" si="44"/>
        <v>#N/A</v>
      </c>
      <c r="CW16" s="51" t="e">
        <f t="shared" si="45"/>
        <v>#N/A</v>
      </c>
      <c r="CX16" s="250"/>
      <c r="CY16" s="253"/>
    </row>
    <row r="17" spans="1:103" x14ac:dyDescent="0.25">
      <c r="A17" s="130" t="b">
        <f>IF(A16&lt;MAX(Summary!G:G),A16+1,IF(OR(A16="",MAX(Summary!G:G)),""))</f>
        <v>0</v>
      </c>
      <c r="B17" s="126" t="e">
        <f>IF($A17="","",INDEX(Summary!B:B,MATCH($A17,Summary!$G:$G,0)))</f>
        <v>#N/A</v>
      </c>
      <c r="C17" s="126" t="e">
        <f>IF($A17="","",INDEX(Summary!C:C,MATCH($A17,Summary!$G:$G,0)))</f>
        <v>#N/A</v>
      </c>
      <c r="D17" s="126" t="e">
        <f>IF($A17="","",INDEX(Summary!D:D,MATCH($A17,Summary!$G:$G,0)))</f>
        <v>#N/A</v>
      </c>
      <c r="E17" s="126" t="e">
        <f>IF($A17="","",INDEX(Summary!H:H,MATCH($A17,Summary!$G:$G,0)))</f>
        <v>#N/A</v>
      </c>
      <c r="F17" s="126" t="e">
        <f t="array" ref="F17">IF($A17="","",SUM(IF(Summary!$H$3:$H$202=$E17,Summary!$I$3:$I$202)))</f>
        <v>#N/A</v>
      </c>
      <c r="G17" s="126" t="e">
        <f t="array" ref="G17">IF($A17="","",SUM(IF(Summary!$H$3:$H$202=$E17,Summary!$J$3:$J$202)))</f>
        <v>#N/A</v>
      </c>
      <c r="H17" s="32" t="e">
        <f>IF($B17="","",IF(VLOOKUP($B17,Baseline!$A$2:$F$101,4,FALSE)&lt;M17,M17,VLOOKUP($B17,Baseline!$A$2:$F$101,4,FALSE)))</f>
        <v>#N/A</v>
      </c>
      <c r="I17" s="132" t="e">
        <f t="array" ref="I17">IF($A17="","",MAX(IF(Summary!$H$3:$H$202=$E17,Summary!$L$3:$L$202)))</f>
        <v>#N/A</v>
      </c>
      <c r="J17" s="132" t="e">
        <f t="array" ref="J17">IF($A17="","",MAX(IF(Summary!$H$3:$H$202=$E17,Summary!$M$3:$M$202)))</f>
        <v>#N/A</v>
      </c>
      <c r="K17" s="132" t="e">
        <f t="array" ref="K17">IF($A17="","",MAX(IF(Summary!$H$3:$H$202=$E17,Summary!$N$3:$N$202)))</f>
        <v>#N/A</v>
      </c>
      <c r="L17" s="132" t="e">
        <f t="array" ref="L17">IF($A17="","",MAX(IF(Summary!$H$3:$H$202=$E17,Summary!$O$3:$O$202)))</f>
        <v>#N/A</v>
      </c>
      <c r="M17" s="4" t="e">
        <f t="shared" si="12"/>
        <v>#N/A</v>
      </c>
      <c r="N17" s="17" t="e">
        <f>IF(A17="","",VLOOKUP(CONCATENATE(H17,M17),Tax_Comp_Probs!$C$3:$Y$16,22,FALSE))</f>
        <v>#N/A</v>
      </c>
      <c r="O17" s="6" t="e">
        <f>IF(A17="","",VLOOKUP(CONCATENATE($H17,$M17),Tax_Comp_Probs!$C$3:$Y$16,23,FALSE))</f>
        <v>#N/A</v>
      </c>
      <c r="P17" s="4" t="e">
        <f t="shared" si="0"/>
        <v>#N/A</v>
      </c>
      <c r="Q17" s="52" t="e">
        <f>IF(A17="","",VLOOKUP(CONCATENATE($H17,$M17),Tax_Comp_Probs!$C$3:$W$16,17,FALSE))</f>
        <v>#N/A</v>
      </c>
      <c r="R17" s="52" t="e">
        <f>IF(A17="","",VLOOKUP(CONCATENATE($H17,$M17),Tax_Comp_Probs!$C$3:$W$16,18,FALSE))</f>
        <v>#N/A</v>
      </c>
      <c r="S17" s="52" t="e">
        <f>IF(A17="","",VLOOKUP(CONCATENATE($H17,$M17),Tax_Comp_Probs!$C$3:$W$16,19,FALSE))</f>
        <v>#N/A</v>
      </c>
      <c r="T17" s="52" t="e">
        <f>IF(A17="","",VLOOKUP(CONCATENATE($H17,$M17),Tax_Comp_Probs!$C$3:$W$16,20,FALSE))</f>
        <v>#N/A</v>
      </c>
      <c r="U17" s="134" t="e">
        <f>IF(A17="","",VLOOKUP(CONCATENATE($H17,$M17),Tax_Comp_Probs!$C$3:$W$16,21,FALSE))</f>
        <v>#N/A</v>
      </c>
      <c r="V17" s="44" t="e">
        <f>IF($B17="","",IF(VLOOKUP($B17,Baseline!$A$2:$F$101,5,FALSE)&lt;W17,W17,VLOOKUP($B17,Baseline!$A$2:$F$101,5,FALSE)))</f>
        <v>#N/A</v>
      </c>
      <c r="W17" s="6" t="e">
        <f t="array" ref="W17">IF(A17="","",AVERAGE(IF(Summary!$H$3:$H$202=E17,Summary!$R$3:$R$202)))</f>
        <v>#N/A</v>
      </c>
      <c r="X17" s="39" t="e">
        <f t="shared" si="13"/>
        <v>#N/A</v>
      </c>
      <c r="Y17" s="102" t="e">
        <f>IF(W17="","",IF($X17&lt;=Settings!$C$5,1,IF($X17&lt;=Settings!$C$6,0.8,IF($X17&lt;=Settings!$C$7,0.6,IF($X17&lt;=Settings!$C$8,0.4,0.2)))))</f>
        <v>#N/A</v>
      </c>
      <c r="Z17" s="102" t="e">
        <f>IF(W17="","",IF($X17&lt;=Settings!$C$5,0,IF($X17&lt;=Settings!$C$6,10,IF($X17&lt;=Settings!$C$7,30,IF($X17&lt;=Settings!$C$8,50,70)))))</f>
        <v>#N/A</v>
      </c>
      <c r="AA17" s="102" t="e">
        <f>IF(W17="","",VLOOKUP(Z17/100,Settings!$C$4:$D$8,2,FALSE))</f>
        <v>#N/A</v>
      </c>
      <c r="AB17" s="17" t="e">
        <f t="shared" si="14"/>
        <v>#N/A</v>
      </c>
      <c r="AC17" s="4" t="e">
        <f>IF(W17="","",IF(AB17&gt;=Settings!$I$5,"High",IF(AB17&gt;=Settings!$I$6,"Good",IF(AB17&gt;=Settings!$I$7,"Moderate",IF(AB17&gt;=Settings!$I$8,"Poor","Bad")))))</f>
        <v>#N/A</v>
      </c>
      <c r="AD17" s="39" t="e">
        <f>IF($W17="","",IF(G17&gt;1,(VLOOKUP($E17,Summary!$H$3:$T$201,13,FALSE)/100)/SQRT(G17),0))</f>
        <v>#N/A</v>
      </c>
      <c r="AE17" s="182" t="e">
        <f t="shared" si="15"/>
        <v>#N/A</v>
      </c>
      <c r="AF17" s="136" t="e">
        <f t="shared" si="16"/>
        <v>#N/A</v>
      </c>
      <c r="AG17" s="136" t="e">
        <f t="shared" si="17"/>
        <v>#N/A</v>
      </c>
      <c r="AH17" s="102" t="e">
        <f>IF($AD17="","",IF($AF17&lt;=Settings!$C$5,Settings!$I$4,IF($AF17&lt;=Settings!$C$6,Settings!$I$5,IF($AF17&lt;=Settings!$C$7,Settings!$I$6,IF($AF17&lt;=Settings!$C$8,Settings!$I$7,Settings!$I$8)))))</f>
        <v>#N/A</v>
      </c>
      <c r="AI17" s="102" t="e">
        <f>IF($AD17="","",IF($AF17&lt;=Settings!$C$5,0,IF($AF17&lt;=Settings!$C$6,10,IF($AF17&lt;=Settings!$C$7,30,IF($AF17&lt;=Settings!$C$8,50,70)))))</f>
        <v>#N/A</v>
      </c>
      <c r="AJ17" s="102" t="e">
        <f>IF($AD17="","",VLOOKUP(AI17/100,Settings!$C$4:$D$8,2,FALSE))</f>
        <v>#N/A</v>
      </c>
      <c r="AK17" s="102" t="e">
        <f>IF($AD17="","",IF($AG17&lt;=Settings!$C$5,Settings!$I$4,IF($AG17&lt;=Settings!$C$6,Settings!$I$5,IF($AG17&lt;=Settings!$C$7,Settings!$I$6,IF($AG17&lt;=Settings!$C$8,Settings!$I$7,Settings!$I$8)))))</f>
        <v>#N/A</v>
      </c>
      <c r="AL17" s="102" t="e">
        <f>IF($AD17="","",IF($AG17&lt;=Settings!$C$5,0,IF($AG17&lt;=Settings!$C$6,10,IF($AG17&lt;=Settings!$C$7,30,IF($AG17&lt;=Settings!$C$8,50,70)))))</f>
        <v>#N/A</v>
      </c>
      <c r="AM17" s="102" t="e">
        <f>IF($AD17="","",VLOOKUP(AL17/100,Settings!$C$4:$D$8,2,FALSE))</f>
        <v>#N/A</v>
      </c>
      <c r="AN17" s="115" t="e">
        <f t="shared" si="18"/>
        <v>#N/A</v>
      </c>
      <c r="AO17" s="115" t="e">
        <f t="shared" si="19"/>
        <v>#N/A</v>
      </c>
      <c r="AP17" s="45" t="e">
        <f t="shared" si="20"/>
        <v>#N/A</v>
      </c>
      <c r="AQ17" s="115" t="e">
        <f t="shared" si="21"/>
        <v>#N/A</v>
      </c>
      <c r="AR17" s="115" t="e">
        <f t="shared" si="22"/>
        <v>#N/A</v>
      </c>
      <c r="AS17" s="115" t="e">
        <f t="shared" si="23"/>
        <v>#N/A</v>
      </c>
      <c r="AT17" s="115" t="e">
        <f t="shared" si="23"/>
        <v>#N/A</v>
      </c>
      <c r="AU17" s="115" t="e">
        <f t="shared" si="23"/>
        <v>#N/A</v>
      </c>
      <c r="AV17" s="115" t="e">
        <f t="shared" si="23"/>
        <v>#N/A</v>
      </c>
      <c r="AW17" s="50" t="e">
        <f t="shared" si="24"/>
        <v>#N/A</v>
      </c>
      <c r="AX17" s="50" t="e">
        <f t="shared" si="25"/>
        <v>#N/A</v>
      </c>
      <c r="AY17" s="50" t="e">
        <f t="shared" si="26"/>
        <v>#N/A</v>
      </c>
      <c r="AZ17" s="50" t="e">
        <f t="shared" si="27"/>
        <v>#N/A</v>
      </c>
      <c r="BA17" s="124" t="e">
        <f t="shared" si="28"/>
        <v>#N/A</v>
      </c>
      <c r="BB17" s="258" t="e">
        <f>IF($B17="","",IF(VLOOKUP($B17,Baseline!$A$2:$F$101,6,FALSE)&lt;BC17,BC17,VLOOKUP($B17,Baseline!$A$2:$F$101,6,FALSE)))</f>
        <v>#N/A</v>
      </c>
      <c r="BC17" s="259" t="e">
        <f t="array" ref="BC17">IF($A17="","",SUM(IF(Summary!$H$3:$H$202=$E17,Summary!$AF$3:$AF$202)))</f>
        <v>#N/A</v>
      </c>
      <c r="BD17" s="182" t="e">
        <f t="shared" si="29"/>
        <v>#N/A</v>
      </c>
      <c r="BE17" s="102" t="e">
        <f>IF($BD17="","",IF($BD17&lt;=Settings!$G$5,1,IF($BD17&lt;=Settings!$G$6,0.8,IF($BD17&lt;=Settings!$G$7,0.6,IF($BD17&lt;=Settings!$G$8,0.4,0.2)))))</f>
        <v>#N/A</v>
      </c>
      <c r="BF17" s="102" t="e">
        <f>IF($BD17="","",IF($BD17&lt;=Settings!$G$5,0,IF($BD17&lt;=Settings!$G$6,10,IF($BD17&lt;=Settings!$G$7,30,IF($BD17&lt;=Settings!$G$8,50,70)))))</f>
        <v>#N/A</v>
      </c>
      <c r="BG17" s="102" t="e">
        <f>IF($BD17="","",VLOOKUP(BF17/100,Settings!$G$4:$H$8,2,FALSE))</f>
        <v>#N/A</v>
      </c>
      <c r="BH17" s="45" t="e">
        <f t="shared" si="30"/>
        <v>#N/A</v>
      </c>
      <c r="BI17" s="47" t="e">
        <f>IF(BD17="","",IF(BH17&gt;=Settings!$I$5,"High",IF(BH17&gt;=Settings!$I$6,"Good",IF(BH17&gt;=Settings!$I$7,"Moderate",IF(BH17&gt;=Settings!$I$8,"Poor","Bad")))))</f>
        <v>#N/A</v>
      </c>
      <c r="BJ17" s="207" t="e">
        <f t="array" ref="BJ17">IF(BD17="","",SQRT(Settings!$L$5^2*SUM(IF(Summary!$H$3:$H$202=$E17,Summary!$AG$3:$AG$202))))</f>
        <v>#N/A</v>
      </c>
      <c r="BK17" s="182" t="e">
        <f t="shared" si="31"/>
        <v>#N/A</v>
      </c>
      <c r="BL17" s="115" t="e">
        <f t="shared" si="1"/>
        <v>#N/A</v>
      </c>
      <c r="BM17" s="115" t="e">
        <f t="shared" si="2"/>
        <v>#N/A</v>
      </c>
      <c r="BN17" s="102" t="e">
        <f>IF($BD17="","",IF($BL17&lt;=Settings!$G$5,Settings!$I$4,IF($BL17&lt;=Settings!$G$6,Settings!$I$5,IF($BL17&lt;=Settings!$G$7,Settings!$I$6,IF($BL17&lt;=Settings!$G$8,Settings!$I$7,Settings!$I$8)))))</f>
        <v>#N/A</v>
      </c>
      <c r="BO17" s="102" t="e">
        <f>IF($BD17="","",IF($BL17&lt;=Settings!$G$5,0,IF($BL17&lt;=Settings!$G$6,10,IF($BL17&lt;=Settings!$G$7,30,IF($BL17&lt;=Settings!$G$8,50,70)))))</f>
        <v>#N/A</v>
      </c>
      <c r="BP17" s="102" t="e">
        <f>IF($BD17="","",VLOOKUP(BO17/100,Settings!$G$4:$H$8,2,FALSE))</f>
        <v>#N/A</v>
      </c>
      <c r="BQ17" s="102" t="e">
        <f>IF($BD17="","",IF($BM17&lt;=Settings!$G$5,Settings!$I$4,IF($BM17&lt;=Settings!$G$6,Settings!$I$5,IF($BM17&lt;=Settings!$G$7,Settings!$I$6,IF($BM17&lt;=Settings!$G$8,Settings!$I$7,Settings!$I$8)))))</f>
        <v>#N/A</v>
      </c>
      <c r="BR17" s="102" t="e">
        <f>IF($BD17="","",IF($BM17&lt;=Settings!$G$5,0,IF($BM17&lt;=Settings!$G$6,10,IF($BM17&lt;=Settings!$G$7,30,IF($BM17&lt;=Settings!$G$8,50,70)))))</f>
        <v>#N/A</v>
      </c>
      <c r="BS17" s="102" t="e">
        <f>IF($BD17="","",VLOOKUP(BR17/100,Settings!$G$4:$H$8,2,FALSE))</f>
        <v>#N/A</v>
      </c>
      <c r="BT17" s="115" t="e">
        <f t="shared" si="32"/>
        <v>#N/A</v>
      </c>
      <c r="BU17" s="115" t="e">
        <f t="shared" si="33"/>
        <v>#N/A</v>
      </c>
      <c r="BV17" s="45" t="e">
        <f t="shared" si="34"/>
        <v>#N/A</v>
      </c>
      <c r="BW17" s="115" t="e">
        <f t="shared" si="35"/>
        <v>#N/A</v>
      </c>
      <c r="BX17" s="115" t="e">
        <f t="shared" si="36"/>
        <v>#N/A</v>
      </c>
      <c r="BY17" s="115" t="e">
        <f t="shared" si="3"/>
        <v>#N/A</v>
      </c>
      <c r="BZ17" s="115" t="e">
        <f t="shared" si="3"/>
        <v>#N/A</v>
      </c>
      <c r="CA17" s="115" t="e">
        <f t="shared" si="3"/>
        <v>#N/A</v>
      </c>
      <c r="CB17" s="115" t="e">
        <f t="shared" si="3"/>
        <v>#N/A</v>
      </c>
      <c r="CC17" s="50" t="e">
        <f t="shared" si="37"/>
        <v>#N/A</v>
      </c>
      <c r="CD17" s="50" t="e">
        <f t="shared" si="38"/>
        <v>#N/A</v>
      </c>
      <c r="CE17" s="50" t="e">
        <f t="shared" si="39"/>
        <v>#N/A</v>
      </c>
      <c r="CF17" s="50" t="e">
        <f t="shared" si="40"/>
        <v>#N/A</v>
      </c>
      <c r="CG17" s="51" t="e">
        <f t="shared" si="41"/>
        <v>#N/A</v>
      </c>
      <c r="CH17" s="142" t="e">
        <f t="shared" si="4"/>
        <v>#N/A</v>
      </c>
      <c r="CI17" s="46" t="e">
        <f t="shared" si="5"/>
        <v>#N/A</v>
      </c>
      <c r="CJ17" s="265" t="e">
        <f>IF(C17="","",IF(CH17&gt;=Settings!I$5,"High",IF(CH17&gt;=Settings!I$6,"Good",IF(CH17&gt;=Settings!I$7,"Moderate",IF(CH17&gt;Settings!I$8,"Poor","Bad")))))</f>
        <v>#N/A</v>
      </c>
      <c r="CK17" s="119" t="e">
        <f t="shared" si="42"/>
        <v>#N/A</v>
      </c>
      <c r="CL17" s="120" t="e">
        <f t="shared" si="43"/>
        <v>#N/A</v>
      </c>
      <c r="CM17" s="115" t="e">
        <f t="shared" si="6"/>
        <v>#N/A</v>
      </c>
      <c r="CN17" s="115" t="e">
        <f t="shared" si="6"/>
        <v>#N/A</v>
      </c>
      <c r="CO17" s="115" t="e">
        <f t="shared" si="6"/>
        <v>#N/A</v>
      </c>
      <c r="CP17" s="115" t="e">
        <f t="shared" si="6"/>
        <v>#N/A</v>
      </c>
      <c r="CQ17" s="50" t="e">
        <f t="shared" si="7"/>
        <v>#N/A</v>
      </c>
      <c r="CR17" s="50" t="e">
        <f t="shared" si="8"/>
        <v>#N/A</v>
      </c>
      <c r="CS17" s="50" t="e">
        <f t="shared" si="9"/>
        <v>#N/A</v>
      </c>
      <c r="CT17" s="50" t="e">
        <f t="shared" si="10"/>
        <v>#N/A</v>
      </c>
      <c r="CU17" s="50" t="e">
        <f t="shared" si="11"/>
        <v>#N/A</v>
      </c>
      <c r="CV17" s="50" t="e">
        <f t="shared" si="44"/>
        <v>#N/A</v>
      </c>
      <c r="CW17" s="51" t="e">
        <f t="shared" si="45"/>
        <v>#N/A</v>
      </c>
    </row>
    <row r="18" spans="1:103" x14ac:dyDescent="0.25">
      <c r="A18" s="130" t="b">
        <f>IF(A17&lt;MAX(Summary!G:G),A17+1,IF(OR(A17="",MAX(Summary!G:G)),""))</f>
        <v>0</v>
      </c>
      <c r="B18" s="126" t="e">
        <f>IF($A18="","",INDEX(Summary!B:B,MATCH($A18,Summary!$G:$G,0)))</f>
        <v>#N/A</v>
      </c>
      <c r="C18" s="126" t="e">
        <f>IF($A18="","",INDEX(Summary!C:C,MATCH($A18,Summary!$G:$G,0)))</f>
        <v>#N/A</v>
      </c>
      <c r="D18" s="126" t="e">
        <f>IF($A18="","",INDEX(Summary!D:D,MATCH($A18,Summary!$G:$G,0)))</f>
        <v>#N/A</v>
      </c>
      <c r="E18" s="126" t="e">
        <f>IF($A18="","",INDEX(Summary!H:H,MATCH($A18,Summary!$G:$G,0)))</f>
        <v>#N/A</v>
      </c>
      <c r="F18" s="126" t="e">
        <f t="array" ref="F18">IF($A18="","",SUM(IF(Summary!$H$3:$H$202=$E18,Summary!$I$3:$I$202)))</f>
        <v>#N/A</v>
      </c>
      <c r="G18" s="126" t="e">
        <f t="array" ref="G18">IF($A18="","",SUM(IF(Summary!$H$3:$H$202=$E18,Summary!$J$3:$J$202)))</f>
        <v>#N/A</v>
      </c>
      <c r="H18" s="32" t="e">
        <f>IF($B18="","",IF(VLOOKUP($B18,Baseline!$A$2:$F$101,4,FALSE)&lt;M18,M18,VLOOKUP($B18,Baseline!$A$2:$F$101,4,FALSE)))</f>
        <v>#N/A</v>
      </c>
      <c r="I18" s="132" t="e">
        <f t="array" ref="I18">IF($A18="","",MAX(IF(Summary!$H$3:$H$202=$E18,Summary!$L$3:$L$202)))</f>
        <v>#N/A</v>
      </c>
      <c r="J18" s="132" t="e">
        <f t="array" ref="J18">IF($A18="","",MAX(IF(Summary!$H$3:$H$202=$E18,Summary!$M$3:$M$202)))</f>
        <v>#N/A</v>
      </c>
      <c r="K18" s="132" t="e">
        <f t="array" ref="K18">IF($A18="","",MAX(IF(Summary!$H$3:$H$202=$E18,Summary!$N$3:$N$202)))</f>
        <v>#N/A</v>
      </c>
      <c r="L18" s="132" t="e">
        <f t="array" ref="L18">IF($A18="","",MAX(IF(Summary!$H$3:$H$202=$E18,Summary!$O$3:$O$202)))</f>
        <v>#N/A</v>
      </c>
      <c r="M18" s="4" t="e">
        <f t="shared" si="12"/>
        <v>#N/A</v>
      </c>
      <c r="N18" s="17" t="e">
        <f>IF(A18="","",VLOOKUP(CONCATENATE(H18,M18),Tax_Comp_Probs!$C$3:$Y$16,22,FALSE))</f>
        <v>#N/A</v>
      </c>
      <c r="O18" s="6" t="e">
        <f>IF(A18="","",VLOOKUP(CONCATENATE($H18,$M18),Tax_Comp_Probs!$C$3:$Y$16,23,FALSE))</f>
        <v>#N/A</v>
      </c>
      <c r="P18" s="4" t="e">
        <f t="shared" si="0"/>
        <v>#N/A</v>
      </c>
      <c r="Q18" s="52" t="e">
        <f>IF(A18="","",VLOOKUP(CONCATENATE($H18,$M18),Tax_Comp_Probs!$C$3:$W$16,17,FALSE))</f>
        <v>#N/A</v>
      </c>
      <c r="R18" s="52" t="e">
        <f>IF(A18="","",VLOOKUP(CONCATENATE($H18,$M18),Tax_Comp_Probs!$C$3:$W$16,18,FALSE))</f>
        <v>#N/A</v>
      </c>
      <c r="S18" s="52" t="e">
        <f>IF(A18="","",VLOOKUP(CONCATENATE($H18,$M18),Tax_Comp_Probs!$C$3:$W$16,19,FALSE))</f>
        <v>#N/A</v>
      </c>
      <c r="T18" s="52" t="e">
        <f>IF(A18="","",VLOOKUP(CONCATENATE($H18,$M18),Tax_Comp_Probs!$C$3:$W$16,20,FALSE))</f>
        <v>#N/A</v>
      </c>
      <c r="U18" s="134" t="e">
        <f>IF(A18="","",VLOOKUP(CONCATENATE($H18,$M18),Tax_Comp_Probs!$C$3:$W$16,21,FALSE))</f>
        <v>#N/A</v>
      </c>
      <c r="V18" s="44" t="e">
        <f>IF($B18="","",IF(VLOOKUP($B18,Baseline!$A$2:$F$101,5,FALSE)&lt;W18,W18,VLOOKUP($B18,Baseline!$A$2:$F$101,5,FALSE)))</f>
        <v>#N/A</v>
      </c>
      <c r="W18" s="6" t="e">
        <f t="array" ref="W18">IF(A18="","",AVERAGE(IF(Summary!$H$3:$H$202=E18,Summary!$R$3:$R$202)))</f>
        <v>#N/A</v>
      </c>
      <c r="X18" s="39" t="e">
        <f t="shared" si="13"/>
        <v>#N/A</v>
      </c>
      <c r="Y18" s="102" t="e">
        <f>IF(W18="","",IF($X18&lt;=Settings!$C$5,1,IF($X18&lt;=Settings!$C$6,0.8,IF($X18&lt;=Settings!$C$7,0.6,IF($X18&lt;=Settings!$C$8,0.4,0.2)))))</f>
        <v>#N/A</v>
      </c>
      <c r="Z18" s="102" t="e">
        <f>IF(W18="","",IF($X18&lt;=Settings!$C$5,0,IF($X18&lt;=Settings!$C$6,10,IF($X18&lt;=Settings!$C$7,30,IF($X18&lt;=Settings!$C$8,50,70)))))</f>
        <v>#N/A</v>
      </c>
      <c r="AA18" s="102" t="e">
        <f>IF(W18="","",VLOOKUP(Z18/100,Settings!$C$4:$D$8,2,FALSE))</f>
        <v>#N/A</v>
      </c>
      <c r="AB18" s="17" t="e">
        <f t="shared" si="14"/>
        <v>#N/A</v>
      </c>
      <c r="AC18" s="4" t="e">
        <f>IF(W18="","",IF(AB18&gt;=Settings!$I$5,"High",IF(AB18&gt;=Settings!$I$6,"Good",IF(AB18&gt;=Settings!$I$7,"Moderate",IF(AB18&gt;=Settings!$I$8,"Poor","Bad")))))</f>
        <v>#N/A</v>
      </c>
      <c r="AD18" s="39" t="e">
        <f>IF($W18="","",IF(G18&gt;1,(VLOOKUP($E18,Summary!$H$3:$T$201,13,FALSE)/100)/SQRT(G18),0))</f>
        <v>#N/A</v>
      </c>
      <c r="AE18" s="182" t="e">
        <f t="shared" si="15"/>
        <v>#N/A</v>
      </c>
      <c r="AF18" s="136" t="e">
        <f t="shared" si="16"/>
        <v>#N/A</v>
      </c>
      <c r="AG18" s="136" t="e">
        <f t="shared" si="17"/>
        <v>#N/A</v>
      </c>
      <c r="AH18" s="102" t="e">
        <f>IF($AD18="","",IF($AF18&lt;=Settings!$C$5,Settings!$I$4,IF($AF18&lt;=Settings!$C$6,Settings!$I$5,IF($AF18&lt;=Settings!$C$7,Settings!$I$6,IF($AF18&lt;=Settings!$C$8,Settings!$I$7,Settings!$I$8)))))</f>
        <v>#N/A</v>
      </c>
      <c r="AI18" s="102" t="e">
        <f>IF($AD18="","",IF($AF18&lt;=Settings!$C$5,0,IF($AF18&lt;=Settings!$C$6,10,IF($AF18&lt;=Settings!$C$7,30,IF($AF18&lt;=Settings!$C$8,50,70)))))</f>
        <v>#N/A</v>
      </c>
      <c r="AJ18" s="102" t="e">
        <f>IF($AD18="","",VLOOKUP(AI18/100,Settings!$C$4:$D$8,2,FALSE))</f>
        <v>#N/A</v>
      </c>
      <c r="AK18" s="102" t="e">
        <f>IF($AD18="","",IF($AG18&lt;=Settings!$C$5,Settings!$I$4,IF($AG18&lt;=Settings!$C$6,Settings!$I$5,IF($AG18&lt;=Settings!$C$7,Settings!$I$6,IF($AG18&lt;=Settings!$C$8,Settings!$I$7,Settings!$I$8)))))</f>
        <v>#N/A</v>
      </c>
      <c r="AL18" s="102" t="e">
        <f>IF($AD18="","",IF($AG18&lt;=Settings!$C$5,0,IF($AG18&lt;=Settings!$C$6,10,IF($AG18&lt;=Settings!$C$7,30,IF($AG18&lt;=Settings!$C$8,50,70)))))</f>
        <v>#N/A</v>
      </c>
      <c r="AM18" s="102" t="e">
        <f>IF($AD18="","",VLOOKUP(AL18/100,Settings!$C$4:$D$8,2,FALSE))</f>
        <v>#N/A</v>
      </c>
      <c r="AN18" s="115" t="e">
        <f t="shared" si="18"/>
        <v>#N/A</v>
      </c>
      <c r="AO18" s="115" t="e">
        <f t="shared" si="19"/>
        <v>#N/A</v>
      </c>
      <c r="AP18" s="45" t="e">
        <f t="shared" si="20"/>
        <v>#N/A</v>
      </c>
      <c r="AQ18" s="115" t="e">
        <f t="shared" si="21"/>
        <v>#N/A</v>
      </c>
      <c r="AR18" s="115" t="e">
        <f t="shared" si="22"/>
        <v>#N/A</v>
      </c>
      <c r="AS18" s="115" t="e">
        <f t="shared" si="23"/>
        <v>#N/A</v>
      </c>
      <c r="AT18" s="115" t="e">
        <f t="shared" si="23"/>
        <v>#N/A</v>
      </c>
      <c r="AU18" s="115" t="e">
        <f t="shared" si="23"/>
        <v>#N/A</v>
      </c>
      <c r="AV18" s="115" t="e">
        <f t="shared" si="23"/>
        <v>#N/A</v>
      </c>
      <c r="AW18" s="50" t="e">
        <f t="shared" si="24"/>
        <v>#N/A</v>
      </c>
      <c r="AX18" s="50" t="e">
        <f t="shared" si="25"/>
        <v>#N/A</v>
      </c>
      <c r="AY18" s="50" t="e">
        <f t="shared" si="26"/>
        <v>#N/A</v>
      </c>
      <c r="AZ18" s="50" t="e">
        <f t="shared" si="27"/>
        <v>#N/A</v>
      </c>
      <c r="BA18" s="124" t="e">
        <f t="shared" si="28"/>
        <v>#N/A</v>
      </c>
      <c r="BB18" s="258" t="e">
        <f>IF($B18="","",IF(VLOOKUP($B18,Baseline!$A$2:$F$101,6,FALSE)&lt;BC18,BC18,VLOOKUP($B18,Baseline!$A$2:$F$101,6,FALSE)))</f>
        <v>#N/A</v>
      </c>
      <c r="BC18" s="259" t="e">
        <f t="array" ref="BC18">IF($A18="","",SUM(IF(Summary!$H$3:$H$202=$E18,Summary!$AF$3:$AF$202)))</f>
        <v>#N/A</v>
      </c>
      <c r="BD18" s="182" t="e">
        <f t="shared" si="29"/>
        <v>#N/A</v>
      </c>
      <c r="BE18" s="102" t="e">
        <f>IF($BD18="","",IF($BD18&lt;=Settings!$G$5,1,IF($BD18&lt;=Settings!$G$6,0.8,IF($BD18&lt;=Settings!$G$7,0.6,IF($BD18&lt;=Settings!$G$8,0.4,0.2)))))</f>
        <v>#N/A</v>
      </c>
      <c r="BF18" s="102" t="e">
        <f>IF($BD18="","",IF($BD18&lt;=Settings!$G$5,0,IF($BD18&lt;=Settings!$G$6,10,IF($BD18&lt;=Settings!$G$7,30,IF($BD18&lt;=Settings!$G$8,50,70)))))</f>
        <v>#N/A</v>
      </c>
      <c r="BG18" s="102" t="e">
        <f>IF($BD18="","",VLOOKUP(BF18/100,Settings!$G$4:$H$8,2,FALSE))</f>
        <v>#N/A</v>
      </c>
      <c r="BH18" s="45" t="e">
        <f t="shared" si="30"/>
        <v>#N/A</v>
      </c>
      <c r="BI18" s="47" t="e">
        <f>IF(BD18="","",IF(BH18&gt;=Settings!$I$5,"High",IF(BH18&gt;=Settings!$I$6,"Good",IF(BH18&gt;=Settings!$I$7,"Moderate",IF(BH18&gt;=Settings!$I$8,"Poor","Bad")))))</f>
        <v>#N/A</v>
      </c>
      <c r="BJ18" s="207" t="e">
        <f t="array" ref="BJ18">IF(BD18="","",SQRT(Settings!$L$5^2*SUM(IF(Summary!$H$3:$H$202=$E18,Summary!$AG$3:$AG$202))))</f>
        <v>#N/A</v>
      </c>
      <c r="BK18" s="182" t="e">
        <f t="shared" si="31"/>
        <v>#N/A</v>
      </c>
      <c r="BL18" s="115" t="e">
        <f t="shared" si="1"/>
        <v>#N/A</v>
      </c>
      <c r="BM18" s="115" t="e">
        <f t="shared" si="2"/>
        <v>#N/A</v>
      </c>
      <c r="BN18" s="102" t="e">
        <f>IF($BD18="","",IF($BL18&lt;=Settings!$G$5,Settings!$I$4,IF($BL18&lt;=Settings!$G$6,Settings!$I$5,IF($BL18&lt;=Settings!$G$7,Settings!$I$6,IF($BL18&lt;=Settings!$G$8,Settings!$I$7,Settings!$I$8)))))</f>
        <v>#N/A</v>
      </c>
      <c r="BO18" s="102" t="e">
        <f>IF($BD18="","",IF($BL18&lt;=Settings!$G$5,0,IF($BL18&lt;=Settings!$G$6,10,IF($BL18&lt;=Settings!$G$7,30,IF($BL18&lt;=Settings!$G$8,50,70)))))</f>
        <v>#N/A</v>
      </c>
      <c r="BP18" s="102" t="e">
        <f>IF($BD18="","",VLOOKUP(BO18/100,Settings!$G$4:$H$8,2,FALSE))</f>
        <v>#N/A</v>
      </c>
      <c r="BQ18" s="102" t="e">
        <f>IF($BD18="","",IF($BM18&lt;=Settings!$G$5,Settings!$I$4,IF($BM18&lt;=Settings!$G$6,Settings!$I$5,IF($BM18&lt;=Settings!$G$7,Settings!$I$6,IF($BM18&lt;=Settings!$G$8,Settings!$I$7,Settings!$I$8)))))</f>
        <v>#N/A</v>
      </c>
      <c r="BR18" s="102" t="e">
        <f>IF($BD18="","",IF($BM18&lt;=Settings!$G$5,0,IF($BM18&lt;=Settings!$G$6,10,IF($BM18&lt;=Settings!$G$7,30,IF($BM18&lt;=Settings!$G$8,50,70)))))</f>
        <v>#N/A</v>
      </c>
      <c r="BS18" s="102" t="e">
        <f>IF($BD18="","",VLOOKUP(BR18/100,Settings!$G$4:$H$8,2,FALSE))</f>
        <v>#N/A</v>
      </c>
      <c r="BT18" s="115" t="e">
        <f t="shared" si="32"/>
        <v>#N/A</v>
      </c>
      <c r="BU18" s="115" t="e">
        <f t="shared" si="33"/>
        <v>#N/A</v>
      </c>
      <c r="BV18" s="45" t="e">
        <f t="shared" si="34"/>
        <v>#N/A</v>
      </c>
      <c r="BW18" s="115" t="e">
        <f t="shared" si="35"/>
        <v>#N/A</v>
      </c>
      <c r="BX18" s="115" t="e">
        <f t="shared" si="36"/>
        <v>#N/A</v>
      </c>
      <c r="BY18" s="115" t="e">
        <f t="shared" si="3"/>
        <v>#N/A</v>
      </c>
      <c r="BZ18" s="115" t="e">
        <f t="shared" si="3"/>
        <v>#N/A</v>
      </c>
      <c r="CA18" s="115" t="e">
        <f t="shared" si="3"/>
        <v>#N/A</v>
      </c>
      <c r="CB18" s="115" t="e">
        <f t="shared" si="3"/>
        <v>#N/A</v>
      </c>
      <c r="CC18" s="50" t="e">
        <f t="shared" si="37"/>
        <v>#N/A</v>
      </c>
      <c r="CD18" s="50" t="e">
        <f t="shared" si="38"/>
        <v>#N/A</v>
      </c>
      <c r="CE18" s="50" t="e">
        <f t="shared" si="39"/>
        <v>#N/A</v>
      </c>
      <c r="CF18" s="50" t="e">
        <f t="shared" si="40"/>
        <v>#N/A</v>
      </c>
      <c r="CG18" s="51" t="e">
        <f t="shared" si="41"/>
        <v>#N/A</v>
      </c>
      <c r="CH18" s="142" t="e">
        <f t="shared" si="4"/>
        <v>#N/A</v>
      </c>
      <c r="CI18" s="46" t="e">
        <f t="shared" si="5"/>
        <v>#N/A</v>
      </c>
      <c r="CJ18" s="265" t="e">
        <f>IF(C18="","",IF(CH18&gt;=Settings!I$5,"High",IF(CH18&gt;=Settings!I$6,"Good",IF(CH18&gt;=Settings!I$7,"Moderate",IF(CH18&gt;Settings!I$8,"Poor","Bad")))))</f>
        <v>#N/A</v>
      </c>
      <c r="CK18" s="119" t="e">
        <f t="shared" si="42"/>
        <v>#N/A</v>
      </c>
      <c r="CL18" s="120" t="e">
        <f t="shared" si="43"/>
        <v>#N/A</v>
      </c>
      <c r="CM18" s="115" t="e">
        <f t="shared" si="6"/>
        <v>#N/A</v>
      </c>
      <c r="CN18" s="115" t="e">
        <f t="shared" si="6"/>
        <v>#N/A</v>
      </c>
      <c r="CO18" s="115" t="e">
        <f t="shared" si="6"/>
        <v>#N/A</v>
      </c>
      <c r="CP18" s="115" t="e">
        <f t="shared" si="6"/>
        <v>#N/A</v>
      </c>
      <c r="CQ18" s="50" t="e">
        <f t="shared" si="7"/>
        <v>#N/A</v>
      </c>
      <c r="CR18" s="50" t="e">
        <f t="shared" si="8"/>
        <v>#N/A</v>
      </c>
      <c r="CS18" s="50" t="e">
        <f t="shared" si="9"/>
        <v>#N/A</v>
      </c>
      <c r="CT18" s="50" t="e">
        <f t="shared" si="10"/>
        <v>#N/A</v>
      </c>
      <c r="CU18" s="50" t="e">
        <f t="shared" si="11"/>
        <v>#N/A</v>
      </c>
      <c r="CV18" s="50" t="e">
        <f t="shared" si="44"/>
        <v>#N/A</v>
      </c>
      <c r="CW18" s="51" t="e">
        <f t="shared" si="45"/>
        <v>#N/A</v>
      </c>
      <c r="CX18" s="250"/>
      <c r="CY18" s="253"/>
    </row>
    <row r="19" spans="1:103" x14ac:dyDescent="0.25">
      <c r="A19" s="130" t="b">
        <f>IF(A18&lt;MAX(Summary!G:G),A18+1,IF(OR(A18="",MAX(Summary!G:G)),""))</f>
        <v>0</v>
      </c>
      <c r="B19" s="126" t="e">
        <f>IF($A19="","",INDEX(Summary!B:B,MATCH($A19,Summary!$G:$G,0)))</f>
        <v>#N/A</v>
      </c>
      <c r="C19" s="126" t="e">
        <f>IF($A19="","",INDEX(Summary!C:C,MATCH($A19,Summary!$G:$G,0)))</f>
        <v>#N/A</v>
      </c>
      <c r="D19" s="126" t="e">
        <f>IF($A19="","",INDEX(Summary!D:D,MATCH($A19,Summary!$G:$G,0)))</f>
        <v>#N/A</v>
      </c>
      <c r="E19" s="126" t="e">
        <f>IF($A19="","",INDEX(Summary!H:H,MATCH($A19,Summary!$G:$G,0)))</f>
        <v>#N/A</v>
      </c>
      <c r="F19" s="126" t="e">
        <f t="array" ref="F19">IF($A19="","",SUM(IF(Summary!$H$3:$H$202=$E19,Summary!$I$3:$I$202)))</f>
        <v>#N/A</v>
      </c>
      <c r="G19" s="126" t="e">
        <f t="array" ref="G19">IF($A19="","",SUM(IF(Summary!$H$3:$H$202=$E19,Summary!$J$3:$J$202)))</f>
        <v>#N/A</v>
      </c>
      <c r="H19" s="32" t="e">
        <f>IF($B19="","",IF(VLOOKUP($B19,Baseline!$A$2:$F$101,4,FALSE)&lt;M19,M19,VLOOKUP($B19,Baseline!$A$2:$F$101,4,FALSE)))</f>
        <v>#N/A</v>
      </c>
      <c r="I19" s="132" t="e">
        <f t="array" ref="I19">IF($A19="","",MAX(IF(Summary!$H$3:$H$202=$E19,Summary!$L$3:$L$202)))</f>
        <v>#N/A</v>
      </c>
      <c r="J19" s="132" t="e">
        <f t="array" ref="J19">IF($A19="","",MAX(IF(Summary!$H$3:$H$202=$E19,Summary!$M$3:$M$202)))</f>
        <v>#N/A</v>
      </c>
      <c r="K19" s="132" t="e">
        <f t="array" ref="K19">IF($A19="","",MAX(IF(Summary!$H$3:$H$202=$E19,Summary!$N$3:$N$202)))</f>
        <v>#N/A</v>
      </c>
      <c r="L19" s="132" t="e">
        <f t="array" ref="L19">IF($A19="","",MAX(IF(Summary!$H$3:$H$202=$E19,Summary!$O$3:$O$202)))</f>
        <v>#N/A</v>
      </c>
      <c r="M19" s="4" t="e">
        <f t="shared" si="12"/>
        <v>#N/A</v>
      </c>
      <c r="N19" s="17" t="e">
        <f>IF(A19="","",VLOOKUP(CONCATENATE(H19,M19),Tax_Comp_Probs!$C$3:$Y$16,22,FALSE))</f>
        <v>#N/A</v>
      </c>
      <c r="O19" s="6" t="e">
        <f>IF(A19="","",VLOOKUP(CONCATENATE($H19,$M19),Tax_Comp_Probs!$C$3:$Y$16,23,FALSE))</f>
        <v>#N/A</v>
      </c>
      <c r="P19" s="4" t="e">
        <f t="shared" si="0"/>
        <v>#N/A</v>
      </c>
      <c r="Q19" s="52" t="e">
        <f>IF(A19="","",VLOOKUP(CONCATENATE($H19,$M19),Tax_Comp_Probs!$C$3:$W$16,17,FALSE))</f>
        <v>#N/A</v>
      </c>
      <c r="R19" s="52" t="e">
        <f>IF(A19="","",VLOOKUP(CONCATENATE($H19,$M19),Tax_Comp_Probs!$C$3:$W$16,18,FALSE))</f>
        <v>#N/A</v>
      </c>
      <c r="S19" s="52" t="e">
        <f>IF(A19="","",VLOOKUP(CONCATENATE($H19,$M19),Tax_Comp_Probs!$C$3:$W$16,19,FALSE))</f>
        <v>#N/A</v>
      </c>
      <c r="T19" s="52" t="e">
        <f>IF(A19="","",VLOOKUP(CONCATENATE($H19,$M19),Tax_Comp_Probs!$C$3:$W$16,20,FALSE))</f>
        <v>#N/A</v>
      </c>
      <c r="U19" s="134" t="e">
        <f>IF(A19="","",VLOOKUP(CONCATENATE($H19,$M19),Tax_Comp_Probs!$C$3:$W$16,21,FALSE))</f>
        <v>#N/A</v>
      </c>
      <c r="V19" s="44" t="e">
        <f>IF($B19="","",IF(VLOOKUP($B19,Baseline!$A$2:$F$101,5,FALSE)&lt;W19,W19,VLOOKUP($B19,Baseline!$A$2:$F$101,5,FALSE)))</f>
        <v>#N/A</v>
      </c>
      <c r="W19" s="6" t="e">
        <f t="array" ref="W19">IF(A19="","",AVERAGE(IF(Summary!$H$3:$H$202=E19,Summary!$R$3:$R$202)))</f>
        <v>#N/A</v>
      </c>
      <c r="X19" s="39" t="e">
        <f t="shared" si="13"/>
        <v>#N/A</v>
      </c>
      <c r="Y19" s="102" t="e">
        <f>IF(W19="","",IF($X19&lt;=Settings!$C$5,1,IF($X19&lt;=Settings!$C$6,0.8,IF($X19&lt;=Settings!$C$7,0.6,IF($X19&lt;=Settings!$C$8,0.4,0.2)))))</f>
        <v>#N/A</v>
      </c>
      <c r="Z19" s="102" t="e">
        <f>IF(W19="","",IF($X19&lt;=Settings!$C$5,0,IF($X19&lt;=Settings!$C$6,10,IF($X19&lt;=Settings!$C$7,30,IF($X19&lt;=Settings!$C$8,50,70)))))</f>
        <v>#N/A</v>
      </c>
      <c r="AA19" s="102" t="e">
        <f>IF(W19="","",VLOOKUP(Z19/100,Settings!$C$4:$D$8,2,FALSE))</f>
        <v>#N/A</v>
      </c>
      <c r="AB19" s="17" t="e">
        <f t="shared" si="14"/>
        <v>#N/A</v>
      </c>
      <c r="AC19" s="4" t="e">
        <f>IF(W19="","",IF(AB19&gt;=Settings!$I$5,"High",IF(AB19&gt;=Settings!$I$6,"Good",IF(AB19&gt;=Settings!$I$7,"Moderate",IF(AB19&gt;=Settings!$I$8,"Poor","Bad")))))</f>
        <v>#N/A</v>
      </c>
      <c r="AD19" s="39" t="e">
        <f>IF($W19="","",IF(G19&gt;1,(VLOOKUP($E19,Summary!$H$3:$T$201,13,FALSE)/100)/SQRT(G19),0))</f>
        <v>#N/A</v>
      </c>
      <c r="AE19" s="182" t="e">
        <f t="shared" si="15"/>
        <v>#N/A</v>
      </c>
      <c r="AF19" s="136" t="e">
        <f t="shared" si="16"/>
        <v>#N/A</v>
      </c>
      <c r="AG19" s="136" t="e">
        <f t="shared" si="17"/>
        <v>#N/A</v>
      </c>
      <c r="AH19" s="102" t="e">
        <f>IF($AD19="","",IF($AF19&lt;=Settings!$C$5,Settings!$I$4,IF($AF19&lt;=Settings!$C$6,Settings!$I$5,IF($AF19&lt;=Settings!$C$7,Settings!$I$6,IF($AF19&lt;=Settings!$C$8,Settings!$I$7,Settings!$I$8)))))</f>
        <v>#N/A</v>
      </c>
      <c r="AI19" s="102" t="e">
        <f>IF($AD19="","",IF($AF19&lt;=Settings!$C$5,0,IF($AF19&lt;=Settings!$C$6,10,IF($AF19&lt;=Settings!$C$7,30,IF($AF19&lt;=Settings!$C$8,50,70)))))</f>
        <v>#N/A</v>
      </c>
      <c r="AJ19" s="102" t="e">
        <f>IF($AD19="","",VLOOKUP(AI19/100,Settings!$C$4:$D$8,2,FALSE))</f>
        <v>#N/A</v>
      </c>
      <c r="AK19" s="102" t="e">
        <f>IF($AD19="","",IF($AG19&lt;=Settings!$C$5,Settings!$I$4,IF($AG19&lt;=Settings!$C$6,Settings!$I$5,IF($AG19&lt;=Settings!$C$7,Settings!$I$6,IF($AG19&lt;=Settings!$C$8,Settings!$I$7,Settings!$I$8)))))</f>
        <v>#N/A</v>
      </c>
      <c r="AL19" s="102" t="e">
        <f>IF($AD19="","",IF($AG19&lt;=Settings!$C$5,0,IF($AG19&lt;=Settings!$C$6,10,IF($AG19&lt;=Settings!$C$7,30,IF($AG19&lt;=Settings!$C$8,50,70)))))</f>
        <v>#N/A</v>
      </c>
      <c r="AM19" s="102" t="e">
        <f>IF($AD19="","",VLOOKUP(AL19/100,Settings!$C$4:$D$8,2,FALSE))</f>
        <v>#N/A</v>
      </c>
      <c r="AN19" s="115" t="e">
        <f t="shared" si="18"/>
        <v>#N/A</v>
      </c>
      <c r="AO19" s="115" t="e">
        <f t="shared" si="19"/>
        <v>#N/A</v>
      </c>
      <c r="AP19" s="45" t="e">
        <f t="shared" si="20"/>
        <v>#N/A</v>
      </c>
      <c r="AQ19" s="115" t="e">
        <f t="shared" si="21"/>
        <v>#N/A</v>
      </c>
      <c r="AR19" s="115" t="e">
        <f t="shared" si="22"/>
        <v>#N/A</v>
      </c>
      <c r="AS19" s="115" t="e">
        <f t="shared" si="23"/>
        <v>#N/A</v>
      </c>
      <c r="AT19" s="115" t="e">
        <f t="shared" si="23"/>
        <v>#N/A</v>
      </c>
      <c r="AU19" s="115" t="e">
        <f t="shared" si="23"/>
        <v>#N/A</v>
      </c>
      <c r="AV19" s="115" t="e">
        <f t="shared" si="23"/>
        <v>#N/A</v>
      </c>
      <c r="AW19" s="50" t="e">
        <f t="shared" si="24"/>
        <v>#N/A</v>
      </c>
      <c r="AX19" s="50" t="e">
        <f t="shared" si="25"/>
        <v>#N/A</v>
      </c>
      <c r="AY19" s="50" t="e">
        <f t="shared" si="26"/>
        <v>#N/A</v>
      </c>
      <c r="AZ19" s="50" t="e">
        <f t="shared" si="27"/>
        <v>#N/A</v>
      </c>
      <c r="BA19" s="124" t="e">
        <f t="shared" si="28"/>
        <v>#N/A</v>
      </c>
      <c r="BB19" s="258" t="e">
        <f>IF($B19="","",IF(VLOOKUP($B19,Baseline!$A$2:$F$101,6,FALSE)&lt;BC19,BC19,VLOOKUP($B19,Baseline!$A$2:$F$101,6,FALSE)))</f>
        <v>#N/A</v>
      </c>
      <c r="BC19" s="259" t="e">
        <f t="array" ref="BC19">IF($A19="","",SUM(IF(Summary!$H$3:$H$202=$E19,Summary!$AF$3:$AF$202)))</f>
        <v>#N/A</v>
      </c>
      <c r="BD19" s="182" t="e">
        <f t="shared" si="29"/>
        <v>#N/A</v>
      </c>
      <c r="BE19" s="102" t="e">
        <f>IF($BD19="","",IF($BD19&lt;=Settings!$G$5,1,IF($BD19&lt;=Settings!$G$6,0.8,IF($BD19&lt;=Settings!$G$7,0.6,IF($BD19&lt;=Settings!$G$8,0.4,0.2)))))</f>
        <v>#N/A</v>
      </c>
      <c r="BF19" s="102" t="e">
        <f>IF($BD19="","",IF($BD19&lt;=Settings!$G$5,0,IF($BD19&lt;=Settings!$G$6,10,IF($BD19&lt;=Settings!$G$7,30,IF($BD19&lt;=Settings!$G$8,50,70)))))</f>
        <v>#N/A</v>
      </c>
      <c r="BG19" s="102" t="e">
        <f>IF($BD19="","",VLOOKUP(BF19/100,Settings!$G$4:$H$8,2,FALSE))</f>
        <v>#N/A</v>
      </c>
      <c r="BH19" s="45" t="e">
        <f t="shared" si="30"/>
        <v>#N/A</v>
      </c>
      <c r="BI19" s="47" t="e">
        <f>IF(BD19="","",IF(BH19&gt;=Settings!$I$5,"High",IF(BH19&gt;=Settings!$I$6,"Good",IF(BH19&gt;=Settings!$I$7,"Moderate",IF(BH19&gt;=Settings!$I$8,"Poor","Bad")))))</f>
        <v>#N/A</v>
      </c>
      <c r="BJ19" s="207" t="e">
        <f t="array" ref="BJ19">IF(BD19="","",SQRT(Settings!$L$5^2*SUM(IF(Summary!$H$3:$H$202=$E19,Summary!$AG$3:$AG$202))))</f>
        <v>#N/A</v>
      </c>
      <c r="BK19" s="182" t="e">
        <f t="shared" si="31"/>
        <v>#N/A</v>
      </c>
      <c r="BL19" s="115" t="e">
        <f t="shared" si="1"/>
        <v>#N/A</v>
      </c>
      <c r="BM19" s="115" t="e">
        <f t="shared" si="2"/>
        <v>#N/A</v>
      </c>
      <c r="BN19" s="102" t="e">
        <f>IF($BD19="","",IF($BL19&lt;=Settings!$G$5,Settings!$I$4,IF($BL19&lt;=Settings!$G$6,Settings!$I$5,IF($BL19&lt;=Settings!$G$7,Settings!$I$6,IF($BL19&lt;=Settings!$G$8,Settings!$I$7,Settings!$I$8)))))</f>
        <v>#N/A</v>
      </c>
      <c r="BO19" s="102" t="e">
        <f>IF($BD19="","",IF($BL19&lt;=Settings!$G$5,0,IF($BL19&lt;=Settings!$G$6,10,IF($BL19&lt;=Settings!$G$7,30,IF($BL19&lt;=Settings!$G$8,50,70)))))</f>
        <v>#N/A</v>
      </c>
      <c r="BP19" s="102" t="e">
        <f>IF($BD19="","",VLOOKUP(BO19/100,Settings!$G$4:$H$8,2,FALSE))</f>
        <v>#N/A</v>
      </c>
      <c r="BQ19" s="102" t="e">
        <f>IF($BD19="","",IF($BM19&lt;=Settings!$G$5,Settings!$I$4,IF($BM19&lt;=Settings!$G$6,Settings!$I$5,IF($BM19&lt;=Settings!$G$7,Settings!$I$6,IF($BM19&lt;=Settings!$G$8,Settings!$I$7,Settings!$I$8)))))</f>
        <v>#N/A</v>
      </c>
      <c r="BR19" s="102" t="e">
        <f>IF($BD19="","",IF($BM19&lt;=Settings!$G$5,0,IF($BM19&lt;=Settings!$G$6,10,IF($BM19&lt;=Settings!$G$7,30,IF($BM19&lt;=Settings!$G$8,50,70)))))</f>
        <v>#N/A</v>
      </c>
      <c r="BS19" s="102" t="e">
        <f>IF($BD19="","",VLOOKUP(BR19/100,Settings!$G$4:$H$8,2,FALSE))</f>
        <v>#N/A</v>
      </c>
      <c r="BT19" s="115" t="e">
        <f t="shared" si="32"/>
        <v>#N/A</v>
      </c>
      <c r="BU19" s="115" t="e">
        <f t="shared" si="33"/>
        <v>#N/A</v>
      </c>
      <c r="BV19" s="45" t="e">
        <f t="shared" si="34"/>
        <v>#N/A</v>
      </c>
      <c r="BW19" s="115" t="e">
        <f t="shared" si="35"/>
        <v>#N/A</v>
      </c>
      <c r="BX19" s="115" t="e">
        <f t="shared" si="36"/>
        <v>#N/A</v>
      </c>
      <c r="BY19" s="115" t="e">
        <f t="shared" ref="BY19:CB82" si="46">IF($BD19="","",NORMSDIST((BY$2-$BW19)/$BX19))</f>
        <v>#N/A</v>
      </c>
      <c r="BZ19" s="115" t="e">
        <f t="shared" si="46"/>
        <v>#N/A</v>
      </c>
      <c r="CA19" s="115" t="e">
        <f t="shared" si="46"/>
        <v>#N/A</v>
      </c>
      <c r="CB19" s="115" t="e">
        <f t="shared" si="46"/>
        <v>#N/A</v>
      </c>
      <c r="CC19" s="50" t="e">
        <f t="shared" si="37"/>
        <v>#N/A</v>
      </c>
      <c r="CD19" s="50" t="e">
        <f t="shared" si="38"/>
        <v>#N/A</v>
      </c>
      <c r="CE19" s="50" t="e">
        <f t="shared" si="39"/>
        <v>#N/A</v>
      </c>
      <c r="CF19" s="50" t="e">
        <f t="shared" si="40"/>
        <v>#N/A</v>
      </c>
      <c r="CG19" s="51" t="e">
        <f t="shared" si="41"/>
        <v>#N/A</v>
      </c>
      <c r="CH19" s="142" t="e">
        <f t="shared" si="4"/>
        <v>#N/A</v>
      </c>
      <c r="CI19" s="46" t="e">
        <f t="shared" si="5"/>
        <v>#N/A</v>
      </c>
      <c r="CJ19" s="265" t="e">
        <f>IF(C19="","",IF(CH19&gt;=Settings!I$5,"High",IF(CH19&gt;=Settings!I$6,"Good",IF(CH19&gt;=Settings!I$7,"Moderate",IF(CH19&gt;Settings!I$8,"Poor","Bad")))))</f>
        <v>#N/A</v>
      </c>
      <c r="CK19" s="119" t="e">
        <f t="shared" si="42"/>
        <v>#N/A</v>
      </c>
      <c r="CL19" s="120" t="e">
        <f t="shared" si="43"/>
        <v>#N/A</v>
      </c>
      <c r="CM19" s="115" t="e">
        <f t="shared" si="6"/>
        <v>#N/A</v>
      </c>
      <c r="CN19" s="115" t="e">
        <f t="shared" si="6"/>
        <v>#N/A</v>
      </c>
      <c r="CO19" s="115" t="e">
        <f t="shared" si="6"/>
        <v>#N/A</v>
      </c>
      <c r="CP19" s="115" t="e">
        <f t="shared" si="6"/>
        <v>#N/A</v>
      </c>
      <c r="CQ19" s="50" t="e">
        <f t="shared" si="7"/>
        <v>#N/A</v>
      </c>
      <c r="CR19" s="50" t="e">
        <f t="shared" si="8"/>
        <v>#N/A</v>
      </c>
      <c r="CS19" s="50" t="e">
        <f t="shared" si="9"/>
        <v>#N/A</v>
      </c>
      <c r="CT19" s="50" t="e">
        <f t="shared" si="10"/>
        <v>#N/A</v>
      </c>
      <c r="CU19" s="50" t="e">
        <f t="shared" si="11"/>
        <v>#N/A</v>
      </c>
      <c r="CV19" s="50" t="e">
        <f t="shared" si="44"/>
        <v>#N/A</v>
      </c>
      <c r="CW19" s="51" t="e">
        <f t="shared" si="45"/>
        <v>#N/A</v>
      </c>
      <c r="CX19" s="250"/>
      <c r="CY19" s="253"/>
    </row>
    <row r="20" spans="1:103" x14ac:dyDescent="0.25">
      <c r="A20" s="130" t="b">
        <f>IF(A19&lt;MAX(Summary!G:G),A19+1,IF(OR(A19="",MAX(Summary!G:G)),""))</f>
        <v>0</v>
      </c>
      <c r="B20" s="126" t="e">
        <f>IF($A20="","",INDEX(Summary!B:B,MATCH($A20,Summary!$G:$G,0)))</f>
        <v>#N/A</v>
      </c>
      <c r="C20" s="126" t="e">
        <f>IF($A20="","",INDEX(Summary!C:C,MATCH($A20,Summary!$G:$G,0)))</f>
        <v>#N/A</v>
      </c>
      <c r="D20" s="126" t="e">
        <f>IF($A20="","",INDEX(Summary!D:D,MATCH($A20,Summary!$G:$G,0)))</f>
        <v>#N/A</v>
      </c>
      <c r="E20" s="126" t="e">
        <f>IF($A20="","",INDEX(Summary!H:H,MATCH($A20,Summary!$G:$G,0)))</f>
        <v>#N/A</v>
      </c>
      <c r="F20" s="126" t="e">
        <f t="array" ref="F20">IF($A20="","",SUM(IF(Summary!$H$3:$H$202=$E20,Summary!$I$3:$I$202)))</f>
        <v>#N/A</v>
      </c>
      <c r="G20" s="126" t="e">
        <f t="array" ref="G20">IF($A20="","",SUM(IF(Summary!$H$3:$H$202=$E20,Summary!$J$3:$J$202)))</f>
        <v>#N/A</v>
      </c>
      <c r="H20" s="32" t="e">
        <f>IF($B20="","",IF(VLOOKUP($B20,Baseline!$A$2:$F$101,4,FALSE)&lt;M20,M20,VLOOKUP($B20,Baseline!$A$2:$F$101,4,FALSE)))</f>
        <v>#N/A</v>
      </c>
      <c r="I20" s="132" t="e">
        <f t="array" ref="I20">IF($A20="","",MAX(IF(Summary!$H$3:$H$202=$E20,Summary!$L$3:$L$202)))</f>
        <v>#N/A</v>
      </c>
      <c r="J20" s="132" t="e">
        <f t="array" ref="J20">IF($A20="","",MAX(IF(Summary!$H$3:$H$202=$E20,Summary!$M$3:$M$202)))</f>
        <v>#N/A</v>
      </c>
      <c r="K20" s="132" t="e">
        <f t="array" ref="K20">IF($A20="","",MAX(IF(Summary!$H$3:$H$202=$E20,Summary!$N$3:$N$202)))</f>
        <v>#N/A</v>
      </c>
      <c r="L20" s="132" t="e">
        <f t="array" ref="L20">IF($A20="","",MAX(IF(Summary!$H$3:$H$202=$E20,Summary!$O$3:$O$202)))</f>
        <v>#N/A</v>
      </c>
      <c r="M20" s="4" t="e">
        <f t="shared" si="12"/>
        <v>#N/A</v>
      </c>
      <c r="N20" s="17" t="e">
        <f>IF(A20="","",VLOOKUP(CONCATENATE(H20,M20),Tax_Comp_Probs!$C$3:$Y$16,22,FALSE))</f>
        <v>#N/A</v>
      </c>
      <c r="O20" s="6" t="e">
        <f>IF(A20="","",VLOOKUP(CONCATENATE($H20,$M20),Tax_Comp_Probs!$C$3:$Y$16,23,FALSE))</f>
        <v>#N/A</v>
      </c>
      <c r="P20" s="4" t="e">
        <f t="shared" si="0"/>
        <v>#N/A</v>
      </c>
      <c r="Q20" s="52" t="e">
        <f>IF(A20="","",VLOOKUP(CONCATENATE($H20,$M20),Tax_Comp_Probs!$C$3:$W$16,17,FALSE))</f>
        <v>#N/A</v>
      </c>
      <c r="R20" s="52" t="e">
        <f>IF(A20="","",VLOOKUP(CONCATENATE($H20,$M20),Tax_Comp_Probs!$C$3:$W$16,18,FALSE))</f>
        <v>#N/A</v>
      </c>
      <c r="S20" s="52" t="e">
        <f>IF(A20="","",VLOOKUP(CONCATENATE($H20,$M20),Tax_Comp_Probs!$C$3:$W$16,19,FALSE))</f>
        <v>#N/A</v>
      </c>
      <c r="T20" s="52" t="e">
        <f>IF(A20="","",VLOOKUP(CONCATENATE($H20,$M20),Tax_Comp_Probs!$C$3:$W$16,20,FALSE))</f>
        <v>#N/A</v>
      </c>
      <c r="U20" s="134" t="e">
        <f>IF(A20="","",VLOOKUP(CONCATENATE($H20,$M20),Tax_Comp_Probs!$C$3:$W$16,21,FALSE))</f>
        <v>#N/A</v>
      </c>
      <c r="V20" s="44" t="e">
        <f>IF($B20="","",IF(VLOOKUP($B20,Baseline!$A$2:$F$101,5,FALSE)&lt;W20,W20,VLOOKUP($B20,Baseline!$A$2:$F$101,5,FALSE)))</f>
        <v>#N/A</v>
      </c>
      <c r="W20" s="6" t="e">
        <f t="array" ref="W20">IF(A20="","",AVERAGE(IF(Summary!$H$3:$H$202=E20,Summary!$R$3:$R$202)))</f>
        <v>#N/A</v>
      </c>
      <c r="X20" s="39" t="e">
        <f t="shared" si="13"/>
        <v>#N/A</v>
      </c>
      <c r="Y20" s="102" t="e">
        <f>IF(W20="","",IF($X20&lt;=Settings!$C$5,1,IF($X20&lt;=Settings!$C$6,0.8,IF($X20&lt;=Settings!$C$7,0.6,IF($X20&lt;=Settings!$C$8,0.4,0.2)))))</f>
        <v>#N/A</v>
      </c>
      <c r="Z20" s="102" t="e">
        <f>IF(W20="","",IF($X20&lt;=Settings!$C$5,0,IF($X20&lt;=Settings!$C$6,10,IF($X20&lt;=Settings!$C$7,30,IF($X20&lt;=Settings!$C$8,50,70)))))</f>
        <v>#N/A</v>
      </c>
      <c r="AA20" s="102" t="e">
        <f>IF(W20="","",VLOOKUP(Z20/100,Settings!$C$4:$D$8,2,FALSE))</f>
        <v>#N/A</v>
      </c>
      <c r="AB20" s="17" t="e">
        <f t="shared" ref="AB20:AB83" si="47">IF(W20="","",Y20-((((100*X20)-Z20)/AA20)*0.2))</f>
        <v>#N/A</v>
      </c>
      <c r="AC20" s="4" t="e">
        <f>IF(W20="","",IF(AB20&gt;=Settings!$I$5,"High",IF(AB20&gt;=Settings!$I$6,"Good",IF(AB20&gt;=Settings!$I$7,"Moderate",IF(AB20&gt;=Settings!$I$8,"Poor","Bad")))))</f>
        <v>#N/A</v>
      </c>
      <c r="AD20" s="39" t="e">
        <f>IF($W20="","",IF(G20&gt;1,(VLOOKUP($E20,Summary!$H$3:$T$201,13,FALSE)/100)/SQRT(G20),0))</f>
        <v>#N/A</v>
      </c>
      <c r="AE20" s="182" t="e">
        <f t="shared" si="15"/>
        <v>#N/A</v>
      </c>
      <c r="AF20" s="136" t="e">
        <f t="shared" si="16"/>
        <v>#N/A</v>
      </c>
      <c r="AG20" s="136" t="e">
        <f t="shared" si="17"/>
        <v>#N/A</v>
      </c>
      <c r="AH20" s="102" t="e">
        <f>IF($AD20="","",IF($AF20&lt;=Settings!$C$5,Settings!$I$4,IF($AF20&lt;=Settings!$C$6,Settings!$I$5,IF($AF20&lt;=Settings!$C$7,Settings!$I$6,IF($AF20&lt;=Settings!$C$8,Settings!$I$7,Settings!$I$8)))))</f>
        <v>#N/A</v>
      </c>
      <c r="AI20" s="102" t="e">
        <f>IF($AD20="","",IF($AF20&lt;=Settings!$C$5,0,IF($AF20&lt;=Settings!$C$6,10,IF($AF20&lt;=Settings!$C$7,30,IF($AF20&lt;=Settings!$C$8,50,70)))))</f>
        <v>#N/A</v>
      </c>
      <c r="AJ20" s="102" t="e">
        <f>IF($AD20="","",VLOOKUP(AI20/100,Settings!$C$4:$D$8,2,FALSE))</f>
        <v>#N/A</v>
      </c>
      <c r="AK20" s="102" t="e">
        <f>IF($AD20="","",IF($AG20&lt;=Settings!$C$5,Settings!$I$4,IF($AG20&lt;=Settings!$C$6,Settings!$I$5,IF($AG20&lt;=Settings!$C$7,Settings!$I$6,IF($AG20&lt;=Settings!$C$8,Settings!$I$7,Settings!$I$8)))))</f>
        <v>#N/A</v>
      </c>
      <c r="AL20" s="102" t="e">
        <f>IF($AD20="","",IF($AG20&lt;=Settings!$C$5,0,IF($AG20&lt;=Settings!$C$6,10,IF($AG20&lt;=Settings!$C$7,30,IF($AG20&lt;=Settings!$C$8,50,70)))))</f>
        <v>#N/A</v>
      </c>
      <c r="AM20" s="102" t="e">
        <f>IF($AD20="","",VLOOKUP(AL20/100,Settings!$C$4:$D$8,2,FALSE))</f>
        <v>#N/A</v>
      </c>
      <c r="AN20" s="115" t="e">
        <f t="shared" si="18"/>
        <v>#N/A</v>
      </c>
      <c r="AO20" s="115" t="e">
        <f t="shared" si="19"/>
        <v>#N/A</v>
      </c>
      <c r="AP20" s="45" t="e">
        <f t="shared" si="20"/>
        <v>#N/A</v>
      </c>
      <c r="AQ20" s="115" t="e">
        <f t="shared" si="21"/>
        <v>#N/A</v>
      </c>
      <c r="AR20" s="115" t="e">
        <f t="shared" si="22"/>
        <v>#N/A</v>
      </c>
      <c r="AS20" s="115" t="e">
        <f t="shared" si="23"/>
        <v>#N/A</v>
      </c>
      <c r="AT20" s="115" t="e">
        <f t="shared" si="23"/>
        <v>#N/A</v>
      </c>
      <c r="AU20" s="115" t="e">
        <f t="shared" si="23"/>
        <v>#N/A</v>
      </c>
      <c r="AV20" s="115" t="e">
        <f t="shared" si="23"/>
        <v>#N/A</v>
      </c>
      <c r="AW20" s="50" t="e">
        <f t="shared" si="24"/>
        <v>#N/A</v>
      </c>
      <c r="AX20" s="50" t="e">
        <f t="shared" si="25"/>
        <v>#N/A</v>
      </c>
      <c r="AY20" s="50" t="e">
        <f t="shared" si="26"/>
        <v>#N/A</v>
      </c>
      <c r="AZ20" s="50" t="e">
        <f t="shared" si="27"/>
        <v>#N/A</v>
      </c>
      <c r="BA20" s="124" t="e">
        <f t="shared" si="28"/>
        <v>#N/A</v>
      </c>
      <c r="BB20" s="258" t="e">
        <f>IF($B20="","",IF(VLOOKUP($B20,Baseline!$A$2:$F$101,6,FALSE)&lt;BC20,BC20,VLOOKUP($B20,Baseline!$A$2:$F$101,6,FALSE)))</f>
        <v>#N/A</v>
      </c>
      <c r="BC20" s="259" t="e">
        <f t="array" ref="BC20">IF($A20="","",SUM(IF(Summary!$H$3:$H$202=$E20,Summary!$AF$3:$AF$202)))</f>
        <v>#N/A</v>
      </c>
      <c r="BD20" s="182" t="e">
        <f t="shared" si="29"/>
        <v>#N/A</v>
      </c>
      <c r="BE20" s="102" t="e">
        <f>IF($BD20="","",IF($BD20&lt;=Settings!$G$5,1,IF($BD20&lt;=Settings!$G$6,0.8,IF($BD20&lt;=Settings!$G$7,0.6,IF($BD20&lt;=Settings!$G$8,0.4,0.2)))))</f>
        <v>#N/A</v>
      </c>
      <c r="BF20" s="102" t="e">
        <f>IF($BD20="","",IF($BD20&lt;=Settings!$G$5,0,IF($BD20&lt;=Settings!$G$6,10,IF($BD20&lt;=Settings!$G$7,30,IF($BD20&lt;=Settings!$G$8,50,70)))))</f>
        <v>#N/A</v>
      </c>
      <c r="BG20" s="102" t="e">
        <f>IF($BD20="","",VLOOKUP(BF20/100,Settings!$G$4:$H$8,2,FALSE))</f>
        <v>#N/A</v>
      </c>
      <c r="BH20" s="45" t="e">
        <f t="shared" si="30"/>
        <v>#N/A</v>
      </c>
      <c r="BI20" s="47" t="e">
        <f>IF(BD20="","",IF(BH20&gt;=Settings!$I$5,"High",IF(BH20&gt;=Settings!$I$6,"Good",IF(BH20&gt;=Settings!$I$7,"Moderate",IF(BH20&gt;=Settings!$I$8,"Poor","Bad")))))</f>
        <v>#N/A</v>
      </c>
      <c r="BJ20" s="207" t="e">
        <f t="array" ref="BJ20">IF(BD20="","",SQRT(Settings!$L$5^2*SUM(IF(Summary!$H$3:$H$202=$E20,Summary!$AG$3:$AG$202))))</f>
        <v>#N/A</v>
      </c>
      <c r="BK20" s="182" t="e">
        <f t="shared" si="31"/>
        <v>#N/A</v>
      </c>
      <c r="BL20" s="115" t="e">
        <f t="shared" si="1"/>
        <v>#N/A</v>
      </c>
      <c r="BM20" s="115" t="e">
        <f t="shared" si="2"/>
        <v>#N/A</v>
      </c>
      <c r="BN20" s="102" t="e">
        <f>IF($BD20="","",IF($BL20&lt;=Settings!$G$5,Settings!$I$4,IF($BL20&lt;=Settings!$G$6,Settings!$I$5,IF($BL20&lt;=Settings!$G$7,Settings!$I$6,IF($BL20&lt;=Settings!$G$8,Settings!$I$7,Settings!$I$8)))))</f>
        <v>#N/A</v>
      </c>
      <c r="BO20" s="102" t="e">
        <f>IF($BD20="","",IF($BL20&lt;=Settings!$G$5,0,IF($BL20&lt;=Settings!$G$6,10,IF($BL20&lt;=Settings!$G$7,30,IF($BL20&lt;=Settings!$G$8,50,70)))))</f>
        <v>#N/A</v>
      </c>
      <c r="BP20" s="102" t="e">
        <f>IF($BD20="","",VLOOKUP(BO20/100,Settings!$G$4:$H$8,2,FALSE))</f>
        <v>#N/A</v>
      </c>
      <c r="BQ20" s="102" t="e">
        <f>IF($BD20="","",IF($BM20&lt;=Settings!$G$5,Settings!$I$4,IF($BM20&lt;=Settings!$G$6,Settings!$I$5,IF($BM20&lt;=Settings!$G$7,Settings!$I$6,IF($BM20&lt;=Settings!$G$8,Settings!$I$7,Settings!$I$8)))))</f>
        <v>#N/A</v>
      </c>
      <c r="BR20" s="102" t="e">
        <f>IF($BD20="","",IF($BM20&lt;=Settings!$G$5,0,IF($BM20&lt;=Settings!$G$6,10,IF($BM20&lt;=Settings!$G$7,30,IF($BM20&lt;=Settings!$G$8,50,70)))))</f>
        <v>#N/A</v>
      </c>
      <c r="BS20" s="102" t="e">
        <f>IF($BD20="","",VLOOKUP(BR20/100,Settings!$G$4:$H$8,2,FALSE))</f>
        <v>#N/A</v>
      </c>
      <c r="BT20" s="115" t="e">
        <f t="shared" si="32"/>
        <v>#N/A</v>
      </c>
      <c r="BU20" s="115" t="e">
        <f t="shared" si="33"/>
        <v>#N/A</v>
      </c>
      <c r="BV20" s="45" t="e">
        <f t="shared" si="34"/>
        <v>#N/A</v>
      </c>
      <c r="BW20" s="115" t="e">
        <f t="shared" si="35"/>
        <v>#N/A</v>
      </c>
      <c r="BX20" s="115" t="e">
        <f t="shared" si="36"/>
        <v>#N/A</v>
      </c>
      <c r="BY20" s="115" t="e">
        <f t="shared" si="46"/>
        <v>#N/A</v>
      </c>
      <c r="BZ20" s="115" t="e">
        <f t="shared" si="46"/>
        <v>#N/A</v>
      </c>
      <c r="CA20" s="115" t="e">
        <f t="shared" si="46"/>
        <v>#N/A</v>
      </c>
      <c r="CB20" s="115" t="e">
        <f t="shared" si="46"/>
        <v>#N/A</v>
      </c>
      <c r="CC20" s="50" t="e">
        <f t="shared" si="37"/>
        <v>#N/A</v>
      </c>
      <c r="CD20" s="50" t="e">
        <f t="shared" si="38"/>
        <v>#N/A</v>
      </c>
      <c r="CE20" s="50" t="e">
        <f t="shared" si="39"/>
        <v>#N/A</v>
      </c>
      <c r="CF20" s="50" t="e">
        <f t="shared" si="40"/>
        <v>#N/A</v>
      </c>
      <c r="CG20" s="51" t="e">
        <f t="shared" si="41"/>
        <v>#N/A</v>
      </c>
      <c r="CH20" s="142" t="e">
        <f t="shared" si="4"/>
        <v>#N/A</v>
      </c>
      <c r="CI20" s="46" t="e">
        <f t="shared" si="5"/>
        <v>#N/A</v>
      </c>
      <c r="CJ20" s="265" t="e">
        <f>IF(C20="","",IF(CH20&gt;=Settings!I$5,"High",IF(CH20&gt;=Settings!I$6,"Good",IF(CH20&gt;=Settings!I$7,"Moderate",IF(CH20&gt;Settings!I$8,"Poor","Bad")))))</f>
        <v>#N/A</v>
      </c>
      <c r="CK20" s="119" t="e">
        <f t="shared" si="42"/>
        <v>#N/A</v>
      </c>
      <c r="CL20" s="120" t="e">
        <f t="shared" si="43"/>
        <v>#N/A</v>
      </c>
      <c r="CM20" s="115" t="e">
        <f t="shared" si="6"/>
        <v>#N/A</v>
      </c>
      <c r="CN20" s="115" t="e">
        <f t="shared" si="6"/>
        <v>#N/A</v>
      </c>
      <c r="CO20" s="115" t="e">
        <f t="shared" si="6"/>
        <v>#N/A</v>
      </c>
      <c r="CP20" s="115" t="e">
        <f t="shared" si="6"/>
        <v>#N/A</v>
      </c>
      <c r="CQ20" s="50" t="e">
        <f t="shared" si="7"/>
        <v>#N/A</v>
      </c>
      <c r="CR20" s="50" t="e">
        <f t="shared" si="8"/>
        <v>#N/A</v>
      </c>
      <c r="CS20" s="50" t="e">
        <f t="shared" si="9"/>
        <v>#N/A</v>
      </c>
      <c r="CT20" s="50" t="e">
        <f t="shared" si="10"/>
        <v>#N/A</v>
      </c>
      <c r="CU20" s="50" t="e">
        <f t="shared" si="11"/>
        <v>#N/A</v>
      </c>
      <c r="CV20" s="50" t="e">
        <f t="shared" si="44"/>
        <v>#N/A</v>
      </c>
      <c r="CW20" s="51" t="e">
        <f t="shared" si="45"/>
        <v>#N/A</v>
      </c>
      <c r="CX20" s="250"/>
      <c r="CY20" s="253"/>
    </row>
    <row r="21" spans="1:103" x14ac:dyDescent="0.25">
      <c r="A21" s="130" t="b">
        <f>IF(A20&lt;MAX(Summary!G:G),A20+1,IF(OR(A20="",MAX(Summary!G:G)),""))</f>
        <v>0</v>
      </c>
      <c r="B21" s="126" t="e">
        <f>IF($A21="","",INDEX(Summary!B:B,MATCH($A21,Summary!$G:$G,0)))</f>
        <v>#N/A</v>
      </c>
      <c r="C21" s="126" t="e">
        <f>IF($A21="","",INDEX(Summary!C:C,MATCH($A21,Summary!$G:$G,0)))</f>
        <v>#N/A</v>
      </c>
      <c r="D21" s="126" t="e">
        <f>IF($A21="","",INDEX(Summary!D:D,MATCH($A21,Summary!$G:$G,0)))</f>
        <v>#N/A</v>
      </c>
      <c r="E21" s="126" t="e">
        <f>IF($A21="","",INDEX(Summary!H:H,MATCH($A21,Summary!$G:$G,0)))</f>
        <v>#N/A</v>
      </c>
      <c r="F21" s="126" t="e">
        <f t="array" ref="F21">IF($A21="","",SUM(IF(Summary!$H$3:$H$202=$E21,Summary!$I$3:$I$202)))</f>
        <v>#N/A</v>
      </c>
      <c r="G21" s="126" t="e">
        <f t="array" ref="G21">IF($A21="","",SUM(IF(Summary!$H$3:$H$202=$E21,Summary!$J$3:$J$202)))</f>
        <v>#N/A</v>
      </c>
      <c r="H21" s="32" t="e">
        <f>IF($B21="","",IF(VLOOKUP($B21,Baseline!$A$2:$F$101,4,FALSE)&lt;M21,M21,VLOOKUP($B21,Baseline!$A$2:$F$101,4,FALSE)))</f>
        <v>#N/A</v>
      </c>
      <c r="I21" s="132" t="e">
        <f t="array" ref="I21">IF($A21="","",MAX(IF(Summary!$H$3:$H$202=$E21,Summary!$L$3:$L$202)))</f>
        <v>#N/A</v>
      </c>
      <c r="J21" s="132" t="e">
        <f t="array" ref="J21">IF($A21="","",MAX(IF(Summary!$H$3:$H$202=$E21,Summary!$M$3:$M$202)))</f>
        <v>#N/A</v>
      </c>
      <c r="K21" s="132" t="e">
        <f t="array" ref="K21">IF($A21="","",MAX(IF(Summary!$H$3:$H$202=$E21,Summary!$N$3:$N$202)))</f>
        <v>#N/A</v>
      </c>
      <c r="L21" s="132" t="e">
        <f t="array" ref="L21">IF($A21="","",MAX(IF(Summary!$H$3:$H$202=$E21,Summary!$O$3:$O$202)))</f>
        <v>#N/A</v>
      </c>
      <c r="M21" s="4" t="e">
        <f t="shared" si="12"/>
        <v>#N/A</v>
      </c>
      <c r="N21" s="17" t="e">
        <f>IF(A21="","",VLOOKUP(CONCATENATE(H21,M21),Tax_Comp_Probs!$C$3:$Y$16,22,FALSE))</f>
        <v>#N/A</v>
      </c>
      <c r="O21" s="6" t="e">
        <f>IF(A21="","",VLOOKUP(CONCATENATE($H21,$M21),Tax_Comp_Probs!$C$3:$Y$16,23,FALSE))</f>
        <v>#N/A</v>
      </c>
      <c r="P21" s="4" t="e">
        <f t="shared" si="0"/>
        <v>#N/A</v>
      </c>
      <c r="Q21" s="52" t="e">
        <f>IF(A21="","",VLOOKUP(CONCATENATE($H21,$M21),Tax_Comp_Probs!$C$3:$W$16,17,FALSE))</f>
        <v>#N/A</v>
      </c>
      <c r="R21" s="52" t="e">
        <f>IF(A21="","",VLOOKUP(CONCATENATE($H21,$M21),Tax_Comp_Probs!$C$3:$W$16,18,FALSE))</f>
        <v>#N/A</v>
      </c>
      <c r="S21" s="52" t="e">
        <f>IF(A21="","",VLOOKUP(CONCATENATE($H21,$M21),Tax_Comp_Probs!$C$3:$W$16,19,FALSE))</f>
        <v>#N/A</v>
      </c>
      <c r="T21" s="52" t="e">
        <f>IF(A21="","",VLOOKUP(CONCATENATE($H21,$M21),Tax_Comp_Probs!$C$3:$W$16,20,FALSE))</f>
        <v>#N/A</v>
      </c>
      <c r="U21" s="134" t="e">
        <f>IF(A21="","",VLOOKUP(CONCATENATE($H21,$M21),Tax_Comp_Probs!$C$3:$W$16,21,FALSE))</f>
        <v>#N/A</v>
      </c>
      <c r="V21" s="44" t="e">
        <f>IF($B21="","",IF(VLOOKUP($B21,Baseline!$A$2:$F$101,5,FALSE)&lt;W21,W21,VLOOKUP($B21,Baseline!$A$2:$F$101,5,FALSE)))</f>
        <v>#N/A</v>
      </c>
      <c r="W21" s="6" t="e">
        <f t="array" ref="W21">IF(A21="","",AVERAGE(IF(Summary!$H$3:$H$202=E21,Summary!$R$3:$R$202)))</f>
        <v>#N/A</v>
      </c>
      <c r="X21" s="39" t="e">
        <f t="shared" si="13"/>
        <v>#N/A</v>
      </c>
      <c r="Y21" s="102" t="e">
        <f>IF(W21="","",IF($X21&lt;=Settings!$C$5,1,IF($X21&lt;=Settings!$C$6,0.8,IF($X21&lt;=Settings!$C$7,0.6,IF($X21&lt;=Settings!$C$8,0.4,0.2)))))</f>
        <v>#N/A</v>
      </c>
      <c r="Z21" s="102" t="e">
        <f>IF(W21="","",IF($X21&lt;=Settings!$C$5,0,IF($X21&lt;=Settings!$C$6,10,IF($X21&lt;=Settings!$C$7,30,IF($X21&lt;=Settings!$C$8,50,70)))))</f>
        <v>#N/A</v>
      </c>
      <c r="AA21" s="102" t="e">
        <f>IF(W21="","",VLOOKUP(Z21/100,Settings!$C$4:$D$8,2,FALSE))</f>
        <v>#N/A</v>
      </c>
      <c r="AB21" s="17" t="e">
        <f t="shared" si="47"/>
        <v>#N/A</v>
      </c>
      <c r="AC21" s="4" t="e">
        <f>IF(W21="","",IF(AB21&gt;=Settings!$I$5,"High",IF(AB21&gt;=Settings!$I$6,"Good",IF(AB21&gt;=Settings!$I$7,"Moderate",IF(AB21&gt;=Settings!$I$8,"Poor","Bad")))))</f>
        <v>#N/A</v>
      </c>
      <c r="AD21" s="39" t="e">
        <f>IF($W21="","",IF(G21&gt;1,(VLOOKUP($E21,Summary!$H$3:$T$201,13,FALSE)/100)/SQRT(G21),0))</f>
        <v>#N/A</v>
      </c>
      <c r="AE21" s="182" t="e">
        <f t="shared" si="15"/>
        <v>#N/A</v>
      </c>
      <c r="AF21" s="136" t="e">
        <f t="shared" si="16"/>
        <v>#N/A</v>
      </c>
      <c r="AG21" s="136" t="e">
        <f t="shared" si="17"/>
        <v>#N/A</v>
      </c>
      <c r="AH21" s="102" t="e">
        <f>IF($AD21="","",IF($AF21&lt;=Settings!$C$5,Settings!$I$4,IF($AF21&lt;=Settings!$C$6,Settings!$I$5,IF($AF21&lt;=Settings!$C$7,Settings!$I$6,IF($AF21&lt;=Settings!$C$8,Settings!$I$7,Settings!$I$8)))))</f>
        <v>#N/A</v>
      </c>
      <c r="AI21" s="102" t="e">
        <f>IF($AD21="","",IF($AF21&lt;=Settings!$C$5,0,IF($AF21&lt;=Settings!$C$6,10,IF($AF21&lt;=Settings!$C$7,30,IF($AF21&lt;=Settings!$C$8,50,70)))))</f>
        <v>#N/A</v>
      </c>
      <c r="AJ21" s="102" t="e">
        <f>IF($AD21="","",VLOOKUP(AI21/100,Settings!$C$4:$D$8,2,FALSE))</f>
        <v>#N/A</v>
      </c>
      <c r="AK21" s="102" t="e">
        <f>IF($AD21="","",IF($AG21&lt;=Settings!$C$5,Settings!$I$4,IF($AG21&lt;=Settings!$C$6,Settings!$I$5,IF($AG21&lt;=Settings!$C$7,Settings!$I$6,IF($AG21&lt;=Settings!$C$8,Settings!$I$7,Settings!$I$8)))))</f>
        <v>#N/A</v>
      </c>
      <c r="AL21" s="102" t="e">
        <f>IF($AD21="","",IF($AG21&lt;=Settings!$C$5,0,IF($AG21&lt;=Settings!$C$6,10,IF($AG21&lt;=Settings!$C$7,30,IF($AG21&lt;=Settings!$C$8,50,70)))))</f>
        <v>#N/A</v>
      </c>
      <c r="AM21" s="102" t="e">
        <f>IF($AD21="","",VLOOKUP(AL21/100,Settings!$C$4:$D$8,2,FALSE))</f>
        <v>#N/A</v>
      </c>
      <c r="AN21" s="115" t="e">
        <f t="shared" si="18"/>
        <v>#N/A</v>
      </c>
      <c r="AO21" s="115" t="e">
        <f t="shared" si="19"/>
        <v>#N/A</v>
      </c>
      <c r="AP21" s="45" t="e">
        <f t="shared" si="20"/>
        <v>#N/A</v>
      </c>
      <c r="AQ21" s="115" t="e">
        <f t="shared" si="21"/>
        <v>#N/A</v>
      </c>
      <c r="AR21" s="115" t="e">
        <f t="shared" si="22"/>
        <v>#N/A</v>
      </c>
      <c r="AS21" s="115" t="e">
        <f t="shared" si="23"/>
        <v>#N/A</v>
      </c>
      <c r="AT21" s="115" t="e">
        <f t="shared" si="23"/>
        <v>#N/A</v>
      </c>
      <c r="AU21" s="115" t="e">
        <f t="shared" si="23"/>
        <v>#N/A</v>
      </c>
      <c r="AV21" s="115" t="e">
        <f t="shared" si="23"/>
        <v>#N/A</v>
      </c>
      <c r="AW21" s="50" t="e">
        <f t="shared" si="24"/>
        <v>#N/A</v>
      </c>
      <c r="AX21" s="50" t="e">
        <f t="shared" si="25"/>
        <v>#N/A</v>
      </c>
      <c r="AY21" s="50" t="e">
        <f t="shared" si="26"/>
        <v>#N/A</v>
      </c>
      <c r="AZ21" s="50" t="e">
        <f t="shared" si="27"/>
        <v>#N/A</v>
      </c>
      <c r="BA21" s="124" t="e">
        <f t="shared" si="28"/>
        <v>#N/A</v>
      </c>
      <c r="BB21" s="258" t="e">
        <f>IF($B21="","",IF(VLOOKUP($B21,Baseline!$A$2:$F$101,6,FALSE)&lt;BC21,BC21,VLOOKUP($B21,Baseline!$A$2:$F$101,6,FALSE)))</f>
        <v>#N/A</v>
      </c>
      <c r="BC21" s="259" t="e">
        <f t="array" ref="BC21">IF($A21="","",SUM(IF(Summary!$H$3:$H$202=$E21,Summary!$AF$3:$AF$202)))</f>
        <v>#N/A</v>
      </c>
      <c r="BD21" s="182" t="e">
        <f t="shared" si="29"/>
        <v>#N/A</v>
      </c>
      <c r="BE21" s="102" t="e">
        <f>IF($BD21="","",IF($BD21&lt;=Settings!$G$5,1,IF($BD21&lt;=Settings!$G$6,0.8,IF($BD21&lt;=Settings!$G$7,0.6,IF($BD21&lt;=Settings!$G$8,0.4,0.2)))))</f>
        <v>#N/A</v>
      </c>
      <c r="BF21" s="102" t="e">
        <f>IF($BD21="","",IF($BD21&lt;=Settings!$G$5,0,IF($BD21&lt;=Settings!$G$6,10,IF($BD21&lt;=Settings!$G$7,30,IF($BD21&lt;=Settings!$G$8,50,70)))))</f>
        <v>#N/A</v>
      </c>
      <c r="BG21" s="102" t="e">
        <f>IF($BD21="","",VLOOKUP(BF21/100,Settings!$G$4:$H$8,2,FALSE))</f>
        <v>#N/A</v>
      </c>
      <c r="BH21" s="45" t="e">
        <f t="shared" si="30"/>
        <v>#N/A</v>
      </c>
      <c r="BI21" s="47" t="e">
        <f>IF(BD21="","",IF(BH21&gt;=Settings!$I$5,"High",IF(BH21&gt;=Settings!$I$6,"Good",IF(BH21&gt;=Settings!$I$7,"Moderate",IF(BH21&gt;=Settings!$I$8,"Poor","Bad")))))</f>
        <v>#N/A</v>
      </c>
      <c r="BJ21" s="207" t="e">
        <f t="array" ref="BJ21">IF(BD21="","",SQRT(Settings!$L$5^2*SUM(IF(Summary!$H$3:$H$202=$E21,Summary!$AG$3:$AG$202))))</f>
        <v>#N/A</v>
      </c>
      <c r="BK21" s="182" t="e">
        <f t="shared" si="31"/>
        <v>#N/A</v>
      </c>
      <c r="BL21" s="115" t="e">
        <f t="shared" si="1"/>
        <v>#N/A</v>
      </c>
      <c r="BM21" s="115" t="e">
        <f t="shared" si="2"/>
        <v>#N/A</v>
      </c>
      <c r="BN21" s="102" t="e">
        <f>IF($BD21="","",IF($BL21&lt;=Settings!$G$5,Settings!$I$4,IF($BL21&lt;=Settings!$G$6,Settings!$I$5,IF($BL21&lt;=Settings!$G$7,Settings!$I$6,IF($BL21&lt;=Settings!$G$8,Settings!$I$7,Settings!$I$8)))))</f>
        <v>#N/A</v>
      </c>
      <c r="BO21" s="102" t="e">
        <f>IF($BD21="","",IF($BL21&lt;=Settings!$G$5,0,IF($BL21&lt;=Settings!$G$6,10,IF($BL21&lt;=Settings!$G$7,30,IF($BL21&lt;=Settings!$G$8,50,70)))))</f>
        <v>#N/A</v>
      </c>
      <c r="BP21" s="102" t="e">
        <f>IF($BD21="","",VLOOKUP(BO21/100,Settings!$G$4:$H$8,2,FALSE))</f>
        <v>#N/A</v>
      </c>
      <c r="BQ21" s="102" t="e">
        <f>IF($BD21="","",IF($BM21&lt;=Settings!$G$5,Settings!$I$4,IF($BM21&lt;=Settings!$G$6,Settings!$I$5,IF($BM21&lt;=Settings!$G$7,Settings!$I$6,IF($BM21&lt;=Settings!$G$8,Settings!$I$7,Settings!$I$8)))))</f>
        <v>#N/A</v>
      </c>
      <c r="BR21" s="102" t="e">
        <f>IF($BD21="","",IF($BM21&lt;=Settings!$G$5,0,IF($BM21&lt;=Settings!$G$6,10,IF($BM21&lt;=Settings!$G$7,30,IF($BM21&lt;=Settings!$G$8,50,70)))))</f>
        <v>#N/A</v>
      </c>
      <c r="BS21" s="102" t="e">
        <f>IF($BD21="","",VLOOKUP(BR21/100,Settings!$G$4:$H$8,2,FALSE))</f>
        <v>#N/A</v>
      </c>
      <c r="BT21" s="115" t="e">
        <f t="shared" si="32"/>
        <v>#N/A</v>
      </c>
      <c r="BU21" s="115" t="e">
        <f t="shared" si="33"/>
        <v>#N/A</v>
      </c>
      <c r="BV21" s="45" t="e">
        <f t="shared" si="34"/>
        <v>#N/A</v>
      </c>
      <c r="BW21" s="115" t="e">
        <f t="shared" si="35"/>
        <v>#N/A</v>
      </c>
      <c r="BX21" s="115" t="e">
        <f t="shared" si="36"/>
        <v>#N/A</v>
      </c>
      <c r="BY21" s="115" t="e">
        <f t="shared" si="46"/>
        <v>#N/A</v>
      </c>
      <c r="BZ21" s="115" t="e">
        <f t="shared" si="46"/>
        <v>#N/A</v>
      </c>
      <c r="CA21" s="115" t="e">
        <f t="shared" si="46"/>
        <v>#N/A</v>
      </c>
      <c r="CB21" s="115" t="e">
        <f t="shared" si="46"/>
        <v>#N/A</v>
      </c>
      <c r="CC21" s="50" t="e">
        <f t="shared" si="37"/>
        <v>#N/A</v>
      </c>
      <c r="CD21" s="50" t="e">
        <f t="shared" si="38"/>
        <v>#N/A</v>
      </c>
      <c r="CE21" s="50" t="e">
        <f t="shared" si="39"/>
        <v>#N/A</v>
      </c>
      <c r="CF21" s="50" t="e">
        <f t="shared" si="40"/>
        <v>#N/A</v>
      </c>
      <c r="CG21" s="51" t="e">
        <f t="shared" si="41"/>
        <v>#N/A</v>
      </c>
      <c r="CH21" s="142" t="e">
        <f t="shared" si="4"/>
        <v>#N/A</v>
      </c>
      <c r="CI21" s="46" t="e">
        <f t="shared" si="5"/>
        <v>#N/A</v>
      </c>
      <c r="CJ21" s="265" t="e">
        <f>IF(C21="","",IF(CH21&gt;=Settings!I$5,"High",IF(CH21&gt;=Settings!I$6,"Good",IF(CH21&gt;=Settings!I$7,"Moderate",IF(CH21&gt;Settings!I$8,"Poor","Bad")))))</f>
        <v>#N/A</v>
      </c>
      <c r="CK21" s="119" t="e">
        <f t="shared" si="42"/>
        <v>#N/A</v>
      </c>
      <c r="CL21" s="120" t="e">
        <f t="shared" si="43"/>
        <v>#N/A</v>
      </c>
      <c r="CM21" s="115" t="e">
        <f t="shared" si="6"/>
        <v>#N/A</v>
      </c>
      <c r="CN21" s="115" t="e">
        <f t="shared" si="6"/>
        <v>#N/A</v>
      </c>
      <c r="CO21" s="115" t="e">
        <f t="shared" si="6"/>
        <v>#N/A</v>
      </c>
      <c r="CP21" s="115" t="e">
        <f t="shared" si="6"/>
        <v>#N/A</v>
      </c>
      <c r="CQ21" s="50" t="e">
        <f t="shared" si="7"/>
        <v>#N/A</v>
      </c>
      <c r="CR21" s="50" t="e">
        <f t="shared" si="8"/>
        <v>#N/A</v>
      </c>
      <c r="CS21" s="50" t="e">
        <f t="shared" si="9"/>
        <v>#N/A</v>
      </c>
      <c r="CT21" s="50" t="e">
        <f t="shared" si="10"/>
        <v>#N/A</v>
      </c>
      <c r="CU21" s="50" t="e">
        <f t="shared" si="11"/>
        <v>#N/A</v>
      </c>
      <c r="CV21" s="50" t="e">
        <f t="shared" si="44"/>
        <v>#N/A</v>
      </c>
      <c r="CW21" s="51" t="e">
        <f t="shared" si="45"/>
        <v>#N/A</v>
      </c>
      <c r="CX21" s="250"/>
      <c r="CY21" s="253"/>
    </row>
    <row r="22" spans="1:103" x14ac:dyDescent="0.25">
      <c r="A22" s="130" t="b">
        <f>IF(A21&lt;MAX(Summary!G:G),A21+1,IF(OR(A21="",MAX(Summary!G:G)),""))</f>
        <v>0</v>
      </c>
      <c r="B22" s="126" t="e">
        <f>IF($A22="","",INDEX(Summary!B:B,MATCH($A22,Summary!$G:$G,0)))</f>
        <v>#N/A</v>
      </c>
      <c r="C22" s="126" t="e">
        <f>IF($A22="","",INDEX(Summary!C:C,MATCH($A22,Summary!$G:$G,0)))</f>
        <v>#N/A</v>
      </c>
      <c r="D22" s="126" t="e">
        <f>IF($A22="","",INDEX(Summary!D:D,MATCH($A22,Summary!$G:$G,0)))</f>
        <v>#N/A</v>
      </c>
      <c r="E22" s="126" t="e">
        <f>IF($A22="","",INDEX(Summary!H:H,MATCH($A22,Summary!$G:$G,0)))</f>
        <v>#N/A</v>
      </c>
      <c r="F22" s="126" t="e">
        <f t="array" ref="F22">IF($A22="","",SUM(IF(Summary!$H$3:$H$202=$E22,Summary!$I$3:$I$202)))</f>
        <v>#N/A</v>
      </c>
      <c r="G22" s="126" t="e">
        <f t="array" ref="G22">IF($A22="","",SUM(IF(Summary!$H$3:$H$202=$E22,Summary!$J$3:$J$202)))</f>
        <v>#N/A</v>
      </c>
      <c r="H22" s="32" t="e">
        <f>IF($B22="","",IF(VLOOKUP($B22,Baseline!$A$2:$F$101,4,FALSE)&lt;M22,M22,VLOOKUP($B22,Baseline!$A$2:$F$101,4,FALSE)))</f>
        <v>#N/A</v>
      </c>
      <c r="I22" s="132" t="e">
        <f t="array" ref="I22">IF($A22="","",MAX(IF(Summary!$H$3:$H$202=$E22,Summary!$L$3:$L$202)))</f>
        <v>#N/A</v>
      </c>
      <c r="J22" s="132" t="e">
        <f t="array" ref="J22">IF($A22="","",MAX(IF(Summary!$H$3:$H$202=$E22,Summary!$M$3:$M$202)))</f>
        <v>#N/A</v>
      </c>
      <c r="K22" s="132" t="e">
        <f t="array" ref="K22">IF($A22="","",MAX(IF(Summary!$H$3:$H$202=$E22,Summary!$N$3:$N$202)))</f>
        <v>#N/A</v>
      </c>
      <c r="L22" s="132" t="e">
        <f t="array" ref="L22">IF($A22="","",MAX(IF(Summary!$H$3:$H$202=$E22,Summary!$O$3:$O$202)))</f>
        <v>#N/A</v>
      </c>
      <c r="M22" s="4" t="e">
        <f t="shared" si="12"/>
        <v>#N/A</v>
      </c>
      <c r="N22" s="17" t="e">
        <f>IF(A22="","",VLOOKUP(CONCATENATE(H22,M22),Tax_Comp_Probs!$C$3:$Y$16,22,FALSE))</f>
        <v>#N/A</v>
      </c>
      <c r="O22" s="6" t="e">
        <f>IF(A22="","",VLOOKUP(CONCATENATE($H22,$M22),Tax_Comp_Probs!$C$3:$Y$16,23,FALSE))</f>
        <v>#N/A</v>
      </c>
      <c r="P22" s="4" t="e">
        <f t="shared" si="0"/>
        <v>#N/A</v>
      </c>
      <c r="Q22" s="52" t="e">
        <f>IF(A22="","",VLOOKUP(CONCATENATE($H22,$M22),Tax_Comp_Probs!$C$3:$W$16,17,FALSE))</f>
        <v>#N/A</v>
      </c>
      <c r="R22" s="52" t="e">
        <f>IF(A22="","",VLOOKUP(CONCATENATE($H22,$M22),Tax_Comp_Probs!$C$3:$W$16,18,FALSE))</f>
        <v>#N/A</v>
      </c>
      <c r="S22" s="52" t="e">
        <f>IF(A22="","",VLOOKUP(CONCATENATE($H22,$M22),Tax_Comp_Probs!$C$3:$W$16,19,FALSE))</f>
        <v>#N/A</v>
      </c>
      <c r="T22" s="52" t="e">
        <f>IF(A22="","",VLOOKUP(CONCATENATE($H22,$M22),Tax_Comp_Probs!$C$3:$W$16,20,FALSE))</f>
        <v>#N/A</v>
      </c>
      <c r="U22" s="134" t="e">
        <f>IF(A22="","",VLOOKUP(CONCATENATE($H22,$M22),Tax_Comp_Probs!$C$3:$W$16,21,FALSE))</f>
        <v>#N/A</v>
      </c>
      <c r="V22" s="44" t="e">
        <f>IF($B22="","",IF(VLOOKUP($B22,Baseline!$A$2:$F$101,5,FALSE)&lt;W22,W22,VLOOKUP($B22,Baseline!$A$2:$F$101,5,FALSE)))</f>
        <v>#N/A</v>
      </c>
      <c r="W22" s="6" t="e">
        <f t="array" ref="W22">IF(A22="","",AVERAGE(IF(Summary!$H$3:$H$202=E22,Summary!$R$3:$R$202)))</f>
        <v>#N/A</v>
      </c>
      <c r="X22" s="39" t="e">
        <f t="shared" si="13"/>
        <v>#N/A</v>
      </c>
      <c r="Y22" s="102" t="e">
        <f>IF(W22="","",IF($X22&lt;=Settings!$C$5,1,IF($X22&lt;=Settings!$C$6,0.8,IF($X22&lt;=Settings!$C$7,0.6,IF($X22&lt;=Settings!$C$8,0.4,0.2)))))</f>
        <v>#N/A</v>
      </c>
      <c r="Z22" s="102" t="e">
        <f>IF(W22="","",IF($X22&lt;=Settings!$C$5,0,IF($X22&lt;=Settings!$C$6,10,IF($X22&lt;=Settings!$C$7,30,IF($X22&lt;=Settings!$C$8,50,70)))))</f>
        <v>#N/A</v>
      </c>
      <c r="AA22" s="102" t="e">
        <f>IF(W22="","",VLOOKUP(Z22/100,Settings!$C$4:$D$8,2,FALSE))</f>
        <v>#N/A</v>
      </c>
      <c r="AB22" s="17" t="e">
        <f t="shared" si="47"/>
        <v>#N/A</v>
      </c>
      <c r="AC22" s="4" t="e">
        <f>IF(W22="","",IF(AB22&gt;=Settings!$I$5,"High",IF(AB22&gt;=Settings!$I$6,"Good",IF(AB22&gt;=Settings!$I$7,"Moderate",IF(AB22&gt;=Settings!$I$8,"Poor","Bad")))))</f>
        <v>#N/A</v>
      </c>
      <c r="AD22" s="39" t="e">
        <f>IF($W22="","",IF(G22&gt;1,(VLOOKUP($E22,Summary!$H$3:$T$201,13,FALSE)/100)/SQRT(G22),0))</f>
        <v>#N/A</v>
      </c>
      <c r="AE22" s="182" t="e">
        <f t="shared" si="15"/>
        <v>#N/A</v>
      </c>
      <c r="AF22" s="136" t="e">
        <f t="shared" si="16"/>
        <v>#N/A</v>
      </c>
      <c r="AG22" s="136" t="e">
        <f t="shared" si="17"/>
        <v>#N/A</v>
      </c>
      <c r="AH22" s="102" t="e">
        <f>IF($AD22="","",IF($AF22&lt;=Settings!$C$5,Settings!$I$4,IF($AF22&lt;=Settings!$C$6,Settings!$I$5,IF($AF22&lt;=Settings!$C$7,Settings!$I$6,IF($AF22&lt;=Settings!$C$8,Settings!$I$7,Settings!$I$8)))))</f>
        <v>#N/A</v>
      </c>
      <c r="AI22" s="102" t="e">
        <f>IF($AD22="","",IF($AF22&lt;=Settings!$C$5,0,IF($AF22&lt;=Settings!$C$6,10,IF($AF22&lt;=Settings!$C$7,30,IF($AF22&lt;=Settings!$C$8,50,70)))))</f>
        <v>#N/A</v>
      </c>
      <c r="AJ22" s="102" t="e">
        <f>IF($AD22="","",VLOOKUP(AI22/100,Settings!$C$4:$D$8,2,FALSE))</f>
        <v>#N/A</v>
      </c>
      <c r="AK22" s="102" t="e">
        <f>IF($AD22="","",IF($AG22&lt;=Settings!$C$5,Settings!$I$4,IF($AG22&lt;=Settings!$C$6,Settings!$I$5,IF($AG22&lt;=Settings!$C$7,Settings!$I$6,IF($AG22&lt;=Settings!$C$8,Settings!$I$7,Settings!$I$8)))))</f>
        <v>#N/A</v>
      </c>
      <c r="AL22" s="102" t="e">
        <f>IF($AD22="","",IF($AG22&lt;=Settings!$C$5,0,IF($AG22&lt;=Settings!$C$6,10,IF($AG22&lt;=Settings!$C$7,30,IF($AG22&lt;=Settings!$C$8,50,70)))))</f>
        <v>#N/A</v>
      </c>
      <c r="AM22" s="102" t="e">
        <f>IF($AD22="","",VLOOKUP(AL22/100,Settings!$C$4:$D$8,2,FALSE))</f>
        <v>#N/A</v>
      </c>
      <c r="AN22" s="115" t="e">
        <f t="shared" si="18"/>
        <v>#N/A</v>
      </c>
      <c r="AO22" s="115" t="e">
        <f t="shared" si="19"/>
        <v>#N/A</v>
      </c>
      <c r="AP22" s="45" t="e">
        <f t="shared" si="20"/>
        <v>#N/A</v>
      </c>
      <c r="AQ22" s="115" t="e">
        <f t="shared" si="21"/>
        <v>#N/A</v>
      </c>
      <c r="AR22" s="115" t="e">
        <f t="shared" si="22"/>
        <v>#N/A</v>
      </c>
      <c r="AS22" s="115" t="e">
        <f t="shared" si="23"/>
        <v>#N/A</v>
      </c>
      <c r="AT22" s="115" t="e">
        <f t="shared" si="23"/>
        <v>#N/A</v>
      </c>
      <c r="AU22" s="115" t="e">
        <f t="shared" si="23"/>
        <v>#N/A</v>
      </c>
      <c r="AV22" s="115" t="e">
        <f t="shared" si="23"/>
        <v>#N/A</v>
      </c>
      <c r="AW22" s="50" t="e">
        <f t="shared" si="24"/>
        <v>#N/A</v>
      </c>
      <c r="AX22" s="50" t="e">
        <f t="shared" si="25"/>
        <v>#N/A</v>
      </c>
      <c r="AY22" s="50" t="e">
        <f t="shared" si="26"/>
        <v>#N/A</v>
      </c>
      <c r="AZ22" s="50" t="e">
        <f t="shared" si="27"/>
        <v>#N/A</v>
      </c>
      <c r="BA22" s="124" t="e">
        <f t="shared" si="28"/>
        <v>#N/A</v>
      </c>
      <c r="BB22" s="258" t="e">
        <f>IF($B22="","",IF(VLOOKUP($B22,Baseline!$A$2:$F$101,6,FALSE)&lt;BC22,BC22,VLOOKUP($B22,Baseline!$A$2:$F$101,6,FALSE)))</f>
        <v>#N/A</v>
      </c>
      <c r="BC22" s="259" t="e">
        <f t="array" ref="BC22">IF($A22="","",SUM(IF(Summary!$H$3:$H$202=$E22,Summary!$AF$3:$AF$202)))</f>
        <v>#N/A</v>
      </c>
      <c r="BD22" s="182" t="e">
        <f t="shared" si="29"/>
        <v>#N/A</v>
      </c>
      <c r="BE22" s="102" t="e">
        <f>IF($BD22="","",IF($BD22&lt;=Settings!$G$5,1,IF($BD22&lt;=Settings!$G$6,0.8,IF($BD22&lt;=Settings!$G$7,0.6,IF($BD22&lt;=Settings!$G$8,0.4,0.2)))))</f>
        <v>#N/A</v>
      </c>
      <c r="BF22" s="102" t="e">
        <f>IF($BD22="","",IF($BD22&lt;=Settings!$G$5,0,IF($BD22&lt;=Settings!$G$6,10,IF($BD22&lt;=Settings!$G$7,30,IF($BD22&lt;=Settings!$G$8,50,70)))))</f>
        <v>#N/A</v>
      </c>
      <c r="BG22" s="102" t="e">
        <f>IF($BD22="","",VLOOKUP(BF22/100,Settings!$G$4:$H$8,2,FALSE))</f>
        <v>#N/A</v>
      </c>
      <c r="BH22" s="45" t="e">
        <f t="shared" si="30"/>
        <v>#N/A</v>
      </c>
      <c r="BI22" s="47" t="e">
        <f>IF(BD22="","",IF(BH22&gt;=Settings!$I$5,"High",IF(BH22&gt;=Settings!$I$6,"Good",IF(BH22&gt;=Settings!$I$7,"Moderate",IF(BH22&gt;=Settings!$I$8,"Poor","Bad")))))</f>
        <v>#N/A</v>
      </c>
      <c r="BJ22" s="207" t="e">
        <f t="array" ref="BJ22">IF(BD22="","",SQRT(Settings!$L$5^2*SUM(IF(Summary!$H$3:$H$202=$E22,Summary!$AG$3:$AG$202))))</f>
        <v>#N/A</v>
      </c>
      <c r="BK22" s="182" t="e">
        <f t="shared" si="31"/>
        <v>#N/A</v>
      </c>
      <c r="BL22" s="115" t="e">
        <f t="shared" si="1"/>
        <v>#N/A</v>
      </c>
      <c r="BM22" s="115" t="e">
        <f t="shared" si="2"/>
        <v>#N/A</v>
      </c>
      <c r="BN22" s="102" t="e">
        <f>IF($BD22="","",IF($BL22&lt;=Settings!$G$5,Settings!$I$4,IF($BL22&lt;=Settings!$G$6,Settings!$I$5,IF($BL22&lt;=Settings!$G$7,Settings!$I$6,IF($BL22&lt;=Settings!$G$8,Settings!$I$7,Settings!$I$8)))))</f>
        <v>#N/A</v>
      </c>
      <c r="BO22" s="102" t="e">
        <f>IF($BD22="","",IF($BL22&lt;=Settings!$G$5,0,IF($BL22&lt;=Settings!$G$6,10,IF($BL22&lt;=Settings!$G$7,30,IF($BL22&lt;=Settings!$G$8,50,70)))))</f>
        <v>#N/A</v>
      </c>
      <c r="BP22" s="102" t="e">
        <f>IF($BD22="","",VLOOKUP(BO22/100,Settings!$G$4:$H$8,2,FALSE))</f>
        <v>#N/A</v>
      </c>
      <c r="BQ22" s="102" t="e">
        <f>IF($BD22="","",IF($BM22&lt;=Settings!$G$5,Settings!$I$4,IF($BM22&lt;=Settings!$G$6,Settings!$I$5,IF($BM22&lt;=Settings!$G$7,Settings!$I$6,IF($BM22&lt;=Settings!$G$8,Settings!$I$7,Settings!$I$8)))))</f>
        <v>#N/A</v>
      </c>
      <c r="BR22" s="102" t="e">
        <f>IF($BD22="","",IF($BM22&lt;=Settings!$G$5,0,IF($BM22&lt;=Settings!$G$6,10,IF($BM22&lt;=Settings!$G$7,30,IF($BM22&lt;=Settings!$G$8,50,70)))))</f>
        <v>#N/A</v>
      </c>
      <c r="BS22" s="102" t="e">
        <f>IF($BD22="","",VLOOKUP(BR22/100,Settings!$G$4:$H$8,2,FALSE))</f>
        <v>#N/A</v>
      </c>
      <c r="BT22" s="115" t="e">
        <f t="shared" si="32"/>
        <v>#N/A</v>
      </c>
      <c r="BU22" s="115" t="e">
        <f t="shared" si="33"/>
        <v>#N/A</v>
      </c>
      <c r="BV22" s="45" t="e">
        <f t="shared" si="34"/>
        <v>#N/A</v>
      </c>
      <c r="BW22" s="115" t="e">
        <f t="shared" si="35"/>
        <v>#N/A</v>
      </c>
      <c r="BX22" s="115" t="e">
        <f t="shared" si="36"/>
        <v>#N/A</v>
      </c>
      <c r="BY22" s="115" t="e">
        <f t="shared" si="46"/>
        <v>#N/A</v>
      </c>
      <c r="BZ22" s="115" t="e">
        <f t="shared" si="46"/>
        <v>#N/A</v>
      </c>
      <c r="CA22" s="115" t="e">
        <f t="shared" si="46"/>
        <v>#N/A</v>
      </c>
      <c r="CB22" s="115" t="e">
        <f t="shared" si="46"/>
        <v>#N/A</v>
      </c>
      <c r="CC22" s="50" t="e">
        <f t="shared" si="37"/>
        <v>#N/A</v>
      </c>
      <c r="CD22" s="50" t="e">
        <f t="shared" si="38"/>
        <v>#N/A</v>
      </c>
      <c r="CE22" s="50" t="e">
        <f t="shared" si="39"/>
        <v>#N/A</v>
      </c>
      <c r="CF22" s="50" t="e">
        <f t="shared" si="40"/>
        <v>#N/A</v>
      </c>
      <c r="CG22" s="51" t="e">
        <f t="shared" si="41"/>
        <v>#N/A</v>
      </c>
      <c r="CH22" s="142" t="e">
        <f t="shared" si="4"/>
        <v>#N/A</v>
      </c>
      <c r="CI22" s="46" t="e">
        <f t="shared" si="5"/>
        <v>#N/A</v>
      </c>
      <c r="CJ22" s="265" t="e">
        <f>IF(C22="","",IF(CH22&gt;=Settings!I$5,"High",IF(CH22&gt;=Settings!I$6,"Good",IF(CH22&gt;=Settings!I$7,"Moderate",IF(CH22&gt;Settings!I$8,"Poor","Bad")))))</f>
        <v>#N/A</v>
      </c>
      <c r="CK22" s="119" t="e">
        <f t="shared" si="42"/>
        <v>#N/A</v>
      </c>
      <c r="CL22" s="120" t="e">
        <f t="shared" si="43"/>
        <v>#N/A</v>
      </c>
      <c r="CM22" s="115" t="e">
        <f t="shared" si="6"/>
        <v>#N/A</v>
      </c>
      <c r="CN22" s="115" t="e">
        <f t="shared" si="6"/>
        <v>#N/A</v>
      </c>
      <c r="CO22" s="115" t="e">
        <f t="shared" si="6"/>
        <v>#N/A</v>
      </c>
      <c r="CP22" s="115" t="e">
        <f t="shared" si="6"/>
        <v>#N/A</v>
      </c>
      <c r="CQ22" s="50" t="e">
        <f t="shared" si="7"/>
        <v>#N/A</v>
      </c>
      <c r="CR22" s="50" t="e">
        <f t="shared" si="8"/>
        <v>#N/A</v>
      </c>
      <c r="CS22" s="50" t="e">
        <f t="shared" si="9"/>
        <v>#N/A</v>
      </c>
      <c r="CT22" s="50" t="e">
        <f t="shared" si="10"/>
        <v>#N/A</v>
      </c>
      <c r="CU22" s="50" t="e">
        <f t="shared" si="11"/>
        <v>#N/A</v>
      </c>
      <c r="CV22" s="50" t="e">
        <f t="shared" si="44"/>
        <v>#N/A</v>
      </c>
      <c r="CW22" s="51" t="e">
        <f t="shared" si="45"/>
        <v>#N/A</v>
      </c>
      <c r="CX22" s="250"/>
      <c r="CY22" s="253"/>
    </row>
    <row r="23" spans="1:103" x14ac:dyDescent="0.25">
      <c r="A23" s="130" t="b">
        <f>IF(A22&lt;MAX(Summary!G:G),A22+1,IF(OR(A22="",MAX(Summary!G:G)),""))</f>
        <v>0</v>
      </c>
      <c r="B23" s="126" t="e">
        <f>IF($A23="","",INDEX(Summary!B:B,MATCH($A23,Summary!$G:$G,0)))</f>
        <v>#N/A</v>
      </c>
      <c r="C23" s="126" t="e">
        <f>IF($A23="","",INDEX(Summary!C:C,MATCH($A23,Summary!$G:$G,0)))</f>
        <v>#N/A</v>
      </c>
      <c r="D23" s="126" t="e">
        <f>IF($A23="","",INDEX(Summary!D:D,MATCH($A23,Summary!$G:$G,0)))</f>
        <v>#N/A</v>
      </c>
      <c r="E23" s="126" t="e">
        <f>IF($A23="","",INDEX(Summary!H:H,MATCH($A23,Summary!$G:$G,0)))</f>
        <v>#N/A</v>
      </c>
      <c r="F23" s="126" t="e">
        <f t="array" ref="F23">IF($A23="","",SUM(IF(Summary!$H$3:$H$202=$E23,Summary!$I$3:$I$202)))</f>
        <v>#N/A</v>
      </c>
      <c r="G23" s="126" t="e">
        <f t="array" ref="G23">IF($A23="","",SUM(IF(Summary!$H$3:$H$202=$E23,Summary!$J$3:$J$202)))</f>
        <v>#N/A</v>
      </c>
      <c r="H23" s="32" t="e">
        <f>IF($B23="","",IF(VLOOKUP($B23,Baseline!$A$2:$F$101,4,FALSE)&lt;M23,M23,VLOOKUP($B23,Baseline!$A$2:$F$101,4,FALSE)))</f>
        <v>#N/A</v>
      </c>
      <c r="I23" s="132" t="e">
        <f t="array" ref="I23">IF($A23="","",MAX(IF(Summary!$H$3:$H$202=$E23,Summary!$L$3:$L$202)))</f>
        <v>#N/A</v>
      </c>
      <c r="J23" s="132" t="e">
        <f t="array" ref="J23">IF($A23="","",MAX(IF(Summary!$H$3:$H$202=$E23,Summary!$M$3:$M$202)))</f>
        <v>#N/A</v>
      </c>
      <c r="K23" s="132" t="e">
        <f t="array" ref="K23">IF($A23="","",MAX(IF(Summary!$H$3:$H$202=$E23,Summary!$N$3:$N$202)))</f>
        <v>#N/A</v>
      </c>
      <c r="L23" s="132" t="e">
        <f t="array" ref="L23">IF($A23="","",MAX(IF(Summary!$H$3:$H$202=$E23,Summary!$O$3:$O$202)))</f>
        <v>#N/A</v>
      </c>
      <c r="M23" s="4" t="e">
        <f t="shared" si="12"/>
        <v>#N/A</v>
      </c>
      <c r="N23" s="17" t="e">
        <f>IF(A23="","",VLOOKUP(CONCATENATE(H23,M23),Tax_Comp_Probs!$C$3:$Y$16,22,FALSE))</f>
        <v>#N/A</v>
      </c>
      <c r="O23" s="6" t="e">
        <f>IF(A23="","",VLOOKUP(CONCATENATE($H23,$M23),Tax_Comp_Probs!$C$3:$Y$16,23,FALSE))</f>
        <v>#N/A</v>
      </c>
      <c r="P23" s="4" t="e">
        <f t="shared" si="0"/>
        <v>#N/A</v>
      </c>
      <c r="Q23" s="52" t="e">
        <f>IF(A23="","",VLOOKUP(CONCATENATE($H23,$M23),Tax_Comp_Probs!$C$3:$W$16,17,FALSE))</f>
        <v>#N/A</v>
      </c>
      <c r="R23" s="52" t="e">
        <f>IF(A23="","",VLOOKUP(CONCATENATE($H23,$M23),Tax_Comp_Probs!$C$3:$W$16,18,FALSE))</f>
        <v>#N/A</v>
      </c>
      <c r="S23" s="52" t="e">
        <f>IF(A23="","",VLOOKUP(CONCATENATE($H23,$M23),Tax_Comp_Probs!$C$3:$W$16,19,FALSE))</f>
        <v>#N/A</v>
      </c>
      <c r="T23" s="52" t="e">
        <f>IF(A23="","",VLOOKUP(CONCATENATE($H23,$M23),Tax_Comp_Probs!$C$3:$W$16,20,FALSE))</f>
        <v>#N/A</v>
      </c>
      <c r="U23" s="134" t="e">
        <f>IF(A23="","",VLOOKUP(CONCATENATE($H23,$M23),Tax_Comp_Probs!$C$3:$W$16,21,FALSE))</f>
        <v>#N/A</v>
      </c>
      <c r="V23" s="44" t="e">
        <f>IF($B23="","",IF(VLOOKUP($B23,Baseline!$A$2:$F$101,5,FALSE)&lt;W23,W23,VLOOKUP($B23,Baseline!$A$2:$F$101,5,FALSE)))</f>
        <v>#N/A</v>
      </c>
      <c r="W23" s="6" t="e">
        <f t="array" ref="W23">IF(A23="","",AVERAGE(IF(Summary!$H$3:$H$202=E23,Summary!$R$3:$R$202)))</f>
        <v>#N/A</v>
      </c>
      <c r="X23" s="39" t="e">
        <f t="shared" si="13"/>
        <v>#N/A</v>
      </c>
      <c r="Y23" s="102" t="e">
        <f>IF(W23="","",IF($X23&lt;=Settings!$C$5,1,IF($X23&lt;=Settings!$C$6,0.8,IF($X23&lt;=Settings!$C$7,0.6,IF($X23&lt;=Settings!$C$8,0.4,0.2)))))</f>
        <v>#N/A</v>
      </c>
      <c r="Z23" s="102" t="e">
        <f>IF(W23="","",IF($X23&lt;=Settings!$C$5,0,IF($X23&lt;=Settings!$C$6,10,IF($X23&lt;=Settings!$C$7,30,IF($X23&lt;=Settings!$C$8,50,70)))))</f>
        <v>#N/A</v>
      </c>
      <c r="AA23" s="102" t="e">
        <f>IF(W23="","",VLOOKUP(Z23/100,Settings!$C$4:$D$8,2,FALSE))</f>
        <v>#N/A</v>
      </c>
      <c r="AB23" s="17" t="e">
        <f t="shared" si="47"/>
        <v>#N/A</v>
      </c>
      <c r="AC23" s="4" t="e">
        <f>IF(W23="","",IF(AB23&gt;=Settings!$I$5,"High",IF(AB23&gt;=Settings!$I$6,"Good",IF(AB23&gt;=Settings!$I$7,"Moderate",IF(AB23&gt;=Settings!$I$8,"Poor","Bad")))))</f>
        <v>#N/A</v>
      </c>
      <c r="AD23" s="39" t="e">
        <f>IF($W23="","",IF(G23&gt;1,(VLOOKUP($E23,Summary!$H$3:$T$201,13,FALSE)/100)/SQRT(G23),0))</f>
        <v>#N/A</v>
      </c>
      <c r="AE23" s="182" t="e">
        <f t="shared" si="15"/>
        <v>#N/A</v>
      </c>
      <c r="AF23" s="136" t="e">
        <f t="shared" si="16"/>
        <v>#N/A</v>
      </c>
      <c r="AG23" s="136" t="e">
        <f t="shared" si="17"/>
        <v>#N/A</v>
      </c>
      <c r="AH23" s="102" t="e">
        <f>IF($AD23="","",IF($AF23&lt;=Settings!$C$5,Settings!$I$4,IF($AF23&lt;=Settings!$C$6,Settings!$I$5,IF($AF23&lt;=Settings!$C$7,Settings!$I$6,IF($AF23&lt;=Settings!$C$8,Settings!$I$7,Settings!$I$8)))))</f>
        <v>#N/A</v>
      </c>
      <c r="AI23" s="102" t="e">
        <f>IF($AD23="","",IF($AF23&lt;=Settings!$C$5,0,IF($AF23&lt;=Settings!$C$6,10,IF($AF23&lt;=Settings!$C$7,30,IF($AF23&lt;=Settings!$C$8,50,70)))))</f>
        <v>#N/A</v>
      </c>
      <c r="AJ23" s="102" t="e">
        <f>IF($AD23="","",VLOOKUP(AI23/100,Settings!$C$4:$D$8,2,FALSE))</f>
        <v>#N/A</v>
      </c>
      <c r="AK23" s="102" t="e">
        <f>IF($AD23="","",IF($AG23&lt;=Settings!$C$5,Settings!$I$4,IF($AG23&lt;=Settings!$C$6,Settings!$I$5,IF($AG23&lt;=Settings!$C$7,Settings!$I$6,IF($AG23&lt;=Settings!$C$8,Settings!$I$7,Settings!$I$8)))))</f>
        <v>#N/A</v>
      </c>
      <c r="AL23" s="102" t="e">
        <f>IF($AD23="","",IF($AG23&lt;=Settings!$C$5,0,IF($AG23&lt;=Settings!$C$6,10,IF($AG23&lt;=Settings!$C$7,30,IF($AG23&lt;=Settings!$C$8,50,70)))))</f>
        <v>#N/A</v>
      </c>
      <c r="AM23" s="102" t="e">
        <f>IF($AD23="","",VLOOKUP(AL23/100,Settings!$C$4:$D$8,2,FALSE))</f>
        <v>#N/A</v>
      </c>
      <c r="AN23" s="115" t="e">
        <f t="shared" si="18"/>
        <v>#N/A</v>
      </c>
      <c r="AO23" s="115" t="e">
        <f t="shared" si="19"/>
        <v>#N/A</v>
      </c>
      <c r="AP23" s="45" t="e">
        <f t="shared" si="20"/>
        <v>#N/A</v>
      </c>
      <c r="AQ23" s="115" t="e">
        <f t="shared" si="21"/>
        <v>#N/A</v>
      </c>
      <c r="AR23" s="115" t="e">
        <f t="shared" si="22"/>
        <v>#N/A</v>
      </c>
      <c r="AS23" s="115" t="e">
        <f t="shared" si="23"/>
        <v>#N/A</v>
      </c>
      <c r="AT23" s="115" t="e">
        <f t="shared" si="23"/>
        <v>#N/A</v>
      </c>
      <c r="AU23" s="115" t="e">
        <f t="shared" si="23"/>
        <v>#N/A</v>
      </c>
      <c r="AV23" s="115" t="e">
        <f t="shared" si="23"/>
        <v>#N/A</v>
      </c>
      <c r="AW23" s="50" t="e">
        <f t="shared" si="24"/>
        <v>#N/A</v>
      </c>
      <c r="AX23" s="50" t="e">
        <f t="shared" si="25"/>
        <v>#N/A</v>
      </c>
      <c r="AY23" s="50" t="e">
        <f t="shared" si="26"/>
        <v>#N/A</v>
      </c>
      <c r="AZ23" s="50" t="e">
        <f t="shared" si="27"/>
        <v>#N/A</v>
      </c>
      <c r="BA23" s="124" t="e">
        <f t="shared" si="28"/>
        <v>#N/A</v>
      </c>
      <c r="BB23" s="258" t="e">
        <f>IF($B23="","",IF(VLOOKUP($B23,Baseline!$A$2:$F$101,6,FALSE)&lt;BC23,BC23,VLOOKUP($B23,Baseline!$A$2:$F$101,6,FALSE)))</f>
        <v>#N/A</v>
      </c>
      <c r="BC23" s="259" t="e">
        <f t="array" ref="BC23">IF($A23="","",SUM(IF(Summary!$H$3:$H$202=$E23,Summary!$AF$3:$AF$202)))</f>
        <v>#N/A</v>
      </c>
      <c r="BD23" s="182" t="e">
        <f t="shared" si="29"/>
        <v>#N/A</v>
      </c>
      <c r="BE23" s="102" t="e">
        <f>IF($BD23="","",IF($BD23&lt;=Settings!$G$5,1,IF($BD23&lt;=Settings!$G$6,0.8,IF($BD23&lt;=Settings!$G$7,0.6,IF($BD23&lt;=Settings!$G$8,0.4,0.2)))))</f>
        <v>#N/A</v>
      </c>
      <c r="BF23" s="102" t="e">
        <f>IF($BD23="","",IF($BD23&lt;=Settings!$G$5,0,IF($BD23&lt;=Settings!$G$6,10,IF($BD23&lt;=Settings!$G$7,30,IF($BD23&lt;=Settings!$G$8,50,70)))))</f>
        <v>#N/A</v>
      </c>
      <c r="BG23" s="102" t="e">
        <f>IF($BD23="","",VLOOKUP(BF23/100,Settings!$G$4:$H$8,2,FALSE))</f>
        <v>#N/A</v>
      </c>
      <c r="BH23" s="45" t="e">
        <f t="shared" si="30"/>
        <v>#N/A</v>
      </c>
      <c r="BI23" s="47" t="e">
        <f>IF(BD23="","",IF(BH23&gt;=Settings!$I$5,"High",IF(BH23&gt;=Settings!$I$6,"Good",IF(BH23&gt;=Settings!$I$7,"Moderate",IF(BH23&gt;=Settings!$I$8,"Poor","Bad")))))</f>
        <v>#N/A</v>
      </c>
      <c r="BJ23" s="207" t="e">
        <f t="array" ref="BJ23">IF(BD23="","",SQRT(Settings!$L$5^2*SUM(IF(Summary!$H$3:$H$202=$E23,Summary!$AG$3:$AG$202))))</f>
        <v>#N/A</v>
      </c>
      <c r="BK23" s="182" t="e">
        <f t="shared" si="31"/>
        <v>#N/A</v>
      </c>
      <c r="BL23" s="115" t="e">
        <f t="shared" si="1"/>
        <v>#N/A</v>
      </c>
      <c r="BM23" s="115" t="e">
        <f t="shared" si="2"/>
        <v>#N/A</v>
      </c>
      <c r="BN23" s="102" t="e">
        <f>IF($BD23="","",IF($BL23&lt;=Settings!$G$5,Settings!$I$4,IF($BL23&lt;=Settings!$G$6,Settings!$I$5,IF($BL23&lt;=Settings!$G$7,Settings!$I$6,IF($BL23&lt;=Settings!$G$8,Settings!$I$7,Settings!$I$8)))))</f>
        <v>#N/A</v>
      </c>
      <c r="BO23" s="102" t="e">
        <f>IF($BD23="","",IF($BL23&lt;=Settings!$G$5,0,IF($BL23&lt;=Settings!$G$6,10,IF($BL23&lt;=Settings!$G$7,30,IF($BL23&lt;=Settings!$G$8,50,70)))))</f>
        <v>#N/A</v>
      </c>
      <c r="BP23" s="102" t="e">
        <f>IF($BD23="","",VLOOKUP(BO23/100,Settings!$G$4:$H$8,2,FALSE))</f>
        <v>#N/A</v>
      </c>
      <c r="BQ23" s="102" t="e">
        <f>IF($BD23="","",IF($BM23&lt;=Settings!$G$5,Settings!$I$4,IF($BM23&lt;=Settings!$G$6,Settings!$I$5,IF($BM23&lt;=Settings!$G$7,Settings!$I$6,IF($BM23&lt;=Settings!$G$8,Settings!$I$7,Settings!$I$8)))))</f>
        <v>#N/A</v>
      </c>
      <c r="BR23" s="102" t="e">
        <f>IF($BD23="","",IF($BM23&lt;=Settings!$G$5,0,IF($BM23&lt;=Settings!$G$6,10,IF($BM23&lt;=Settings!$G$7,30,IF($BM23&lt;=Settings!$G$8,50,70)))))</f>
        <v>#N/A</v>
      </c>
      <c r="BS23" s="102" t="e">
        <f>IF($BD23="","",VLOOKUP(BR23/100,Settings!$G$4:$H$8,2,FALSE))</f>
        <v>#N/A</v>
      </c>
      <c r="BT23" s="115" t="e">
        <f t="shared" si="32"/>
        <v>#N/A</v>
      </c>
      <c r="BU23" s="115" t="e">
        <f t="shared" si="33"/>
        <v>#N/A</v>
      </c>
      <c r="BV23" s="45" t="e">
        <f t="shared" si="34"/>
        <v>#N/A</v>
      </c>
      <c r="BW23" s="115" t="e">
        <f t="shared" si="35"/>
        <v>#N/A</v>
      </c>
      <c r="BX23" s="115" t="e">
        <f t="shared" si="36"/>
        <v>#N/A</v>
      </c>
      <c r="BY23" s="115" t="e">
        <f t="shared" si="46"/>
        <v>#N/A</v>
      </c>
      <c r="BZ23" s="115" t="e">
        <f t="shared" si="46"/>
        <v>#N/A</v>
      </c>
      <c r="CA23" s="115" t="e">
        <f t="shared" si="46"/>
        <v>#N/A</v>
      </c>
      <c r="CB23" s="115" t="e">
        <f t="shared" si="46"/>
        <v>#N/A</v>
      </c>
      <c r="CC23" s="50" t="e">
        <f t="shared" si="37"/>
        <v>#N/A</v>
      </c>
      <c r="CD23" s="50" t="e">
        <f t="shared" si="38"/>
        <v>#N/A</v>
      </c>
      <c r="CE23" s="50" t="e">
        <f t="shared" si="39"/>
        <v>#N/A</v>
      </c>
      <c r="CF23" s="50" t="e">
        <f t="shared" si="40"/>
        <v>#N/A</v>
      </c>
      <c r="CG23" s="51" t="e">
        <f t="shared" si="41"/>
        <v>#N/A</v>
      </c>
      <c r="CH23" s="142" t="e">
        <f t="shared" si="4"/>
        <v>#N/A</v>
      </c>
      <c r="CI23" s="46" t="e">
        <f t="shared" si="5"/>
        <v>#N/A</v>
      </c>
      <c r="CJ23" s="265" t="e">
        <f>IF(C23="","",IF(CH23&gt;=Settings!I$5,"High",IF(CH23&gt;=Settings!I$6,"Good",IF(CH23&gt;=Settings!I$7,"Moderate",IF(CH23&gt;Settings!I$8,"Poor","Bad")))))</f>
        <v>#N/A</v>
      </c>
      <c r="CK23" s="119" t="e">
        <f t="shared" si="42"/>
        <v>#N/A</v>
      </c>
      <c r="CL23" s="120" t="e">
        <f t="shared" si="43"/>
        <v>#N/A</v>
      </c>
      <c r="CM23" s="115" t="e">
        <f t="shared" ref="CM23:CP42" si="48">IF($C23="","",NORMSDIST((CM$2-$CK23)/$CL23))</f>
        <v>#N/A</v>
      </c>
      <c r="CN23" s="115" t="e">
        <f t="shared" si="48"/>
        <v>#N/A</v>
      </c>
      <c r="CO23" s="115" t="e">
        <f t="shared" si="48"/>
        <v>#N/A</v>
      </c>
      <c r="CP23" s="115" t="e">
        <f t="shared" si="48"/>
        <v>#N/A</v>
      </c>
      <c r="CQ23" s="50" t="e">
        <f t="shared" si="7"/>
        <v>#N/A</v>
      </c>
      <c r="CR23" s="50" t="e">
        <f t="shared" si="8"/>
        <v>#N/A</v>
      </c>
      <c r="CS23" s="50" t="e">
        <f t="shared" si="9"/>
        <v>#N/A</v>
      </c>
      <c r="CT23" s="50" t="e">
        <f t="shared" si="10"/>
        <v>#N/A</v>
      </c>
      <c r="CU23" s="50" t="e">
        <f t="shared" si="11"/>
        <v>#N/A</v>
      </c>
      <c r="CV23" s="50" t="e">
        <f t="shared" si="44"/>
        <v>#N/A</v>
      </c>
      <c r="CW23" s="51" t="e">
        <f t="shared" si="45"/>
        <v>#N/A</v>
      </c>
      <c r="CX23" s="250"/>
      <c r="CY23" s="251"/>
    </row>
    <row r="24" spans="1:103" x14ac:dyDescent="0.25">
      <c r="A24" s="130" t="b">
        <f>IF(A23&lt;MAX(Summary!G:G),A23+1,IF(OR(A23="",MAX(Summary!G:G)),""))</f>
        <v>0</v>
      </c>
      <c r="B24" s="126" t="e">
        <f>IF($A24="","",INDEX(Summary!B:B,MATCH($A24,Summary!$G:$G,0)))</f>
        <v>#N/A</v>
      </c>
      <c r="C24" s="126" t="e">
        <f>IF($A24="","",INDEX(Summary!C:C,MATCH($A24,Summary!$G:$G,0)))</f>
        <v>#N/A</v>
      </c>
      <c r="D24" s="126" t="e">
        <f>IF($A24="","",INDEX(Summary!D:D,MATCH($A24,Summary!$G:$G,0)))</f>
        <v>#N/A</v>
      </c>
      <c r="E24" s="126" t="e">
        <f>IF($A24="","",INDEX(Summary!H:H,MATCH($A24,Summary!$G:$G,0)))</f>
        <v>#N/A</v>
      </c>
      <c r="F24" s="126" t="e">
        <f t="array" ref="F24">IF($A24="","",SUM(IF(Summary!$H$3:$H$202=$E24,Summary!$I$3:$I$202)))</f>
        <v>#N/A</v>
      </c>
      <c r="G24" s="126" t="e">
        <f t="array" ref="G24">IF($A24="","",SUM(IF(Summary!$H$3:$H$202=$E24,Summary!$J$3:$J$202)))</f>
        <v>#N/A</v>
      </c>
      <c r="H24" s="32" t="e">
        <f>IF($B24="","",IF(VLOOKUP($B24,Baseline!$A$2:$F$101,4,FALSE)&lt;M24,M24,VLOOKUP($B24,Baseline!$A$2:$F$101,4,FALSE)))</f>
        <v>#N/A</v>
      </c>
      <c r="I24" s="132" t="e">
        <f t="array" ref="I24">IF($A24="","",MAX(IF(Summary!$H$3:$H$202=$E24,Summary!$L$3:$L$202)))</f>
        <v>#N/A</v>
      </c>
      <c r="J24" s="132" t="e">
        <f t="array" ref="J24">IF($A24="","",MAX(IF(Summary!$H$3:$H$202=$E24,Summary!$M$3:$M$202)))</f>
        <v>#N/A</v>
      </c>
      <c r="K24" s="132" t="e">
        <f t="array" ref="K24">IF($A24="","",MAX(IF(Summary!$H$3:$H$202=$E24,Summary!$N$3:$N$202)))</f>
        <v>#N/A</v>
      </c>
      <c r="L24" s="132" t="e">
        <f t="array" ref="L24">IF($A24="","",MAX(IF(Summary!$H$3:$H$202=$E24,Summary!$O$3:$O$202)))</f>
        <v>#N/A</v>
      </c>
      <c r="M24" s="4" t="e">
        <f t="shared" si="12"/>
        <v>#N/A</v>
      </c>
      <c r="N24" s="17" t="e">
        <f>IF(A24="","",VLOOKUP(CONCATENATE(H24,M24),Tax_Comp_Probs!$C$3:$Y$16,22,FALSE))</f>
        <v>#N/A</v>
      </c>
      <c r="O24" s="6" t="e">
        <f>IF(A24="","",VLOOKUP(CONCATENATE($H24,$M24),Tax_Comp_Probs!$C$3:$Y$16,23,FALSE))</f>
        <v>#N/A</v>
      </c>
      <c r="P24" s="4" t="e">
        <f t="shared" si="0"/>
        <v>#N/A</v>
      </c>
      <c r="Q24" s="52" t="e">
        <f>IF(A24="","",VLOOKUP(CONCATENATE($H24,$M24),Tax_Comp_Probs!$C$3:$W$16,17,FALSE))</f>
        <v>#N/A</v>
      </c>
      <c r="R24" s="52" t="e">
        <f>IF(A24="","",VLOOKUP(CONCATENATE($H24,$M24),Tax_Comp_Probs!$C$3:$W$16,18,FALSE))</f>
        <v>#N/A</v>
      </c>
      <c r="S24" s="52" t="e">
        <f>IF(A24="","",VLOOKUP(CONCATENATE($H24,$M24),Tax_Comp_Probs!$C$3:$W$16,19,FALSE))</f>
        <v>#N/A</v>
      </c>
      <c r="T24" s="52" t="e">
        <f>IF(A24="","",VLOOKUP(CONCATENATE($H24,$M24),Tax_Comp_Probs!$C$3:$W$16,20,FALSE))</f>
        <v>#N/A</v>
      </c>
      <c r="U24" s="134" t="e">
        <f>IF(A24="","",VLOOKUP(CONCATENATE($H24,$M24),Tax_Comp_Probs!$C$3:$W$16,21,FALSE))</f>
        <v>#N/A</v>
      </c>
      <c r="V24" s="44" t="e">
        <f>IF($B24="","",IF(VLOOKUP($B24,Baseline!$A$2:$F$101,5,FALSE)&lt;W24,W24,VLOOKUP($B24,Baseline!$A$2:$F$101,5,FALSE)))</f>
        <v>#N/A</v>
      </c>
      <c r="W24" s="6" t="e">
        <f t="array" ref="W24">IF(A24="","",AVERAGE(IF(Summary!$H$3:$H$202=E24,Summary!$R$3:$R$202)))</f>
        <v>#N/A</v>
      </c>
      <c r="X24" s="39" t="e">
        <f t="shared" si="13"/>
        <v>#N/A</v>
      </c>
      <c r="Y24" s="102" t="e">
        <f>IF(W24="","",IF($X24&lt;=Settings!$C$5,1,IF($X24&lt;=Settings!$C$6,0.8,IF($X24&lt;=Settings!$C$7,0.6,IF($X24&lt;=Settings!$C$8,0.4,0.2)))))</f>
        <v>#N/A</v>
      </c>
      <c r="Z24" s="102" t="e">
        <f>IF(W24="","",IF($X24&lt;=Settings!$C$5,0,IF($X24&lt;=Settings!$C$6,10,IF($X24&lt;=Settings!$C$7,30,IF($X24&lt;=Settings!$C$8,50,70)))))</f>
        <v>#N/A</v>
      </c>
      <c r="AA24" s="102" t="e">
        <f>IF(W24="","",VLOOKUP(Z24/100,Settings!$C$4:$D$8,2,FALSE))</f>
        <v>#N/A</v>
      </c>
      <c r="AB24" s="17" t="e">
        <f t="shared" si="47"/>
        <v>#N/A</v>
      </c>
      <c r="AC24" s="4" t="e">
        <f>IF(W24="","",IF(AB24&gt;=Settings!$I$5,"High",IF(AB24&gt;=Settings!$I$6,"Good",IF(AB24&gt;=Settings!$I$7,"Moderate",IF(AB24&gt;=Settings!$I$8,"Poor","Bad")))))</f>
        <v>#N/A</v>
      </c>
      <c r="AD24" s="39" t="e">
        <f>IF($W24="","",IF(G24&gt;1,(VLOOKUP($E24,Summary!$H$3:$T$201,13,FALSE)/100)/SQRT(G24),0))</f>
        <v>#N/A</v>
      </c>
      <c r="AE24" s="182" t="e">
        <f t="shared" si="15"/>
        <v>#N/A</v>
      </c>
      <c r="AF24" s="136" t="e">
        <f t="shared" si="16"/>
        <v>#N/A</v>
      </c>
      <c r="AG24" s="136" t="e">
        <f t="shared" si="17"/>
        <v>#N/A</v>
      </c>
      <c r="AH24" s="102" t="e">
        <f>IF($AD24="","",IF($AF24&lt;=Settings!$C$5,Settings!$I$4,IF($AF24&lt;=Settings!$C$6,Settings!$I$5,IF($AF24&lt;=Settings!$C$7,Settings!$I$6,IF($AF24&lt;=Settings!$C$8,Settings!$I$7,Settings!$I$8)))))</f>
        <v>#N/A</v>
      </c>
      <c r="AI24" s="102" t="e">
        <f>IF($AD24="","",IF($AF24&lt;=Settings!$C$5,0,IF($AF24&lt;=Settings!$C$6,10,IF($AF24&lt;=Settings!$C$7,30,IF($AF24&lt;=Settings!$C$8,50,70)))))</f>
        <v>#N/A</v>
      </c>
      <c r="AJ24" s="102" t="e">
        <f>IF($AD24="","",VLOOKUP(AI24/100,Settings!$C$4:$D$8,2,FALSE))</f>
        <v>#N/A</v>
      </c>
      <c r="AK24" s="102" t="e">
        <f>IF($AD24="","",IF($AG24&lt;=Settings!$C$5,Settings!$I$4,IF($AG24&lt;=Settings!$C$6,Settings!$I$5,IF($AG24&lt;=Settings!$C$7,Settings!$I$6,IF($AG24&lt;=Settings!$C$8,Settings!$I$7,Settings!$I$8)))))</f>
        <v>#N/A</v>
      </c>
      <c r="AL24" s="102" t="e">
        <f>IF($AD24="","",IF($AG24&lt;=Settings!$C$5,0,IF($AG24&lt;=Settings!$C$6,10,IF($AG24&lt;=Settings!$C$7,30,IF($AG24&lt;=Settings!$C$8,50,70)))))</f>
        <v>#N/A</v>
      </c>
      <c r="AM24" s="102" t="e">
        <f>IF($AD24="","",VLOOKUP(AL24/100,Settings!$C$4:$D$8,2,FALSE))</f>
        <v>#N/A</v>
      </c>
      <c r="AN24" s="115" t="e">
        <f t="shared" si="18"/>
        <v>#N/A</v>
      </c>
      <c r="AO24" s="115" t="e">
        <f t="shared" si="19"/>
        <v>#N/A</v>
      </c>
      <c r="AP24" s="45" t="e">
        <f t="shared" si="20"/>
        <v>#N/A</v>
      </c>
      <c r="AQ24" s="115" t="e">
        <f t="shared" si="21"/>
        <v>#N/A</v>
      </c>
      <c r="AR24" s="115" t="e">
        <f t="shared" si="22"/>
        <v>#N/A</v>
      </c>
      <c r="AS24" s="115" t="e">
        <f t="shared" si="23"/>
        <v>#N/A</v>
      </c>
      <c r="AT24" s="115" t="e">
        <f t="shared" si="23"/>
        <v>#N/A</v>
      </c>
      <c r="AU24" s="115" t="e">
        <f t="shared" si="23"/>
        <v>#N/A</v>
      </c>
      <c r="AV24" s="115" t="e">
        <f t="shared" si="23"/>
        <v>#N/A</v>
      </c>
      <c r="AW24" s="50" t="e">
        <f t="shared" si="24"/>
        <v>#N/A</v>
      </c>
      <c r="AX24" s="50" t="e">
        <f t="shared" si="25"/>
        <v>#N/A</v>
      </c>
      <c r="AY24" s="50" t="e">
        <f t="shared" si="26"/>
        <v>#N/A</v>
      </c>
      <c r="AZ24" s="50" t="e">
        <f t="shared" si="27"/>
        <v>#N/A</v>
      </c>
      <c r="BA24" s="124" t="e">
        <f t="shared" si="28"/>
        <v>#N/A</v>
      </c>
      <c r="BB24" s="258" t="e">
        <f>IF($B24="","",IF(VLOOKUP($B24,Baseline!$A$2:$F$101,6,FALSE)&lt;BC24,BC24,VLOOKUP($B24,Baseline!$A$2:$F$101,6,FALSE)))</f>
        <v>#N/A</v>
      </c>
      <c r="BC24" s="259" t="e">
        <f t="array" ref="BC24">IF($A24="","",SUM(IF(Summary!$H$3:$H$202=$E24,Summary!$AF$3:$AF$202)))</f>
        <v>#N/A</v>
      </c>
      <c r="BD24" s="182" t="e">
        <f t="shared" si="29"/>
        <v>#N/A</v>
      </c>
      <c r="BE24" s="102" t="e">
        <f>IF($BD24="","",IF($BD24&lt;=Settings!$G$5,1,IF($BD24&lt;=Settings!$G$6,0.8,IF($BD24&lt;=Settings!$G$7,0.6,IF($BD24&lt;=Settings!$G$8,0.4,0.2)))))</f>
        <v>#N/A</v>
      </c>
      <c r="BF24" s="102" t="e">
        <f>IF($BD24="","",IF($BD24&lt;=Settings!$G$5,0,IF($BD24&lt;=Settings!$G$6,10,IF($BD24&lt;=Settings!$G$7,30,IF($BD24&lt;=Settings!$G$8,50,70)))))</f>
        <v>#N/A</v>
      </c>
      <c r="BG24" s="102" t="e">
        <f>IF($BD24="","",VLOOKUP(BF24/100,Settings!$G$4:$H$8,2,FALSE))</f>
        <v>#N/A</v>
      </c>
      <c r="BH24" s="45" t="e">
        <f t="shared" si="30"/>
        <v>#N/A</v>
      </c>
      <c r="BI24" s="47" t="e">
        <f>IF(BD24="","",IF(BH24&gt;=Settings!$I$5,"High",IF(BH24&gt;=Settings!$I$6,"Good",IF(BH24&gt;=Settings!$I$7,"Moderate",IF(BH24&gt;=Settings!$I$8,"Poor","Bad")))))</f>
        <v>#N/A</v>
      </c>
      <c r="BJ24" s="207" t="e">
        <f t="array" ref="BJ24">IF(BD24="","",SQRT(Settings!$L$5^2*SUM(IF(Summary!$H$3:$H$202=$E24,Summary!$AG$3:$AG$202))))</f>
        <v>#N/A</v>
      </c>
      <c r="BK24" s="182" t="e">
        <f t="shared" si="31"/>
        <v>#N/A</v>
      </c>
      <c r="BL24" s="115" t="e">
        <f t="shared" si="1"/>
        <v>#N/A</v>
      </c>
      <c r="BM24" s="115" t="e">
        <f t="shared" si="2"/>
        <v>#N/A</v>
      </c>
      <c r="BN24" s="102" t="e">
        <f>IF($BD24="","",IF($BL24&lt;=Settings!$G$5,Settings!$I$4,IF($BL24&lt;=Settings!$G$6,Settings!$I$5,IF($BL24&lt;=Settings!$G$7,Settings!$I$6,IF($BL24&lt;=Settings!$G$8,Settings!$I$7,Settings!$I$8)))))</f>
        <v>#N/A</v>
      </c>
      <c r="BO24" s="102" t="e">
        <f>IF($BD24="","",IF($BL24&lt;=Settings!$G$5,0,IF($BL24&lt;=Settings!$G$6,10,IF($BL24&lt;=Settings!$G$7,30,IF($BL24&lt;=Settings!$G$8,50,70)))))</f>
        <v>#N/A</v>
      </c>
      <c r="BP24" s="102" t="e">
        <f>IF($BD24="","",VLOOKUP(BO24/100,Settings!$G$4:$H$8,2,FALSE))</f>
        <v>#N/A</v>
      </c>
      <c r="BQ24" s="102" t="e">
        <f>IF($BD24="","",IF($BM24&lt;=Settings!$G$5,Settings!$I$4,IF($BM24&lt;=Settings!$G$6,Settings!$I$5,IF($BM24&lt;=Settings!$G$7,Settings!$I$6,IF($BM24&lt;=Settings!$G$8,Settings!$I$7,Settings!$I$8)))))</f>
        <v>#N/A</v>
      </c>
      <c r="BR24" s="102" t="e">
        <f>IF($BD24="","",IF($BM24&lt;=Settings!$G$5,0,IF($BM24&lt;=Settings!$G$6,10,IF($BM24&lt;=Settings!$G$7,30,IF($BM24&lt;=Settings!$G$8,50,70)))))</f>
        <v>#N/A</v>
      </c>
      <c r="BS24" s="102" t="e">
        <f>IF($BD24="","",VLOOKUP(BR24/100,Settings!$G$4:$H$8,2,FALSE))</f>
        <v>#N/A</v>
      </c>
      <c r="BT24" s="115" t="e">
        <f t="shared" si="32"/>
        <v>#N/A</v>
      </c>
      <c r="BU24" s="115" t="e">
        <f t="shared" si="33"/>
        <v>#N/A</v>
      </c>
      <c r="BV24" s="45" t="e">
        <f t="shared" si="34"/>
        <v>#N/A</v>
      </c>
      <c r="BW24" s="115" t="e">
        <f t="shared" si="35"/>
        <v>#N/A</v>
      </c>
      <c r="BX24" s="115" t="e">
        <f t="shared" si="36"/>
        <v>#N/A</v>
      </c>
      <c r="BY24" s="115" t="e">
        <f t="shared" si="46"/>
        <v>#N/A</v>
      </c>
      <c r="BZ24" s="115" t="e">
        <f t="shared" si="46"/>
        <v>#N/A</v>
      </c>
      <c r="CA24" s="115" t="e">
        <f t="shared" si="46"/>
        <v>#N/A</v>
      </c>
      <c r="CB24" s="115" t="e">
        <f t="shared" si="46"/>
        <v>#N/A</v>
      </c>
      <c r="CC24" s="50" t="e">
        <f t="shared" si="37"/>
        <v>#N/A</v>
      </c>
      <c r="CD24" s="50" t="e">
        <f t="shared" si="38"/>
        <v>#N/A</v>
      </c>
      <c r="CE24" s="50" t="e">
        <f t="shared" si="39"/>
        <v>#N/A</v>
      </c>
      <c r="CF24" s="50" t="e">
        <f t="shared" si="40"/>
        <v>#N/A</v>
      </c>
      <c r="CG24" s="51" t="e">
        <f t="shared" si="41"/>
        <v>#N/A</v>
      </c>
      <c r="CH24" s="142" t="e">
        <f t="shared" si="4"/>
        <v>#N/A</v>
      </c>
      <c r="CI24" s="46" t="e">
        <f t="shared" si="5"/>
        <v>#N/A</v>
      </c>
      <c r="CJ24" s="265" t="e">
        <f>IF(C24="","",IF(CH24&gt;=Settings!I$5,"High",IF(CH24&gt;=Settings!I$6,"Good",IF(CH24&gt;=Settings!I$7,"Moderate",IF(CH24&gt;Settings!I$8,"Poor","Bad")))))</f>
        <v>#N/A</v>
      </c>
      <c r="CK24" s="119" t="e">
        <f t="shared" si="42"/>
        <v>#N/A</v>
      </c>
      <c r="CL24" s="120" t="e">
        <f t="shared" si="43"/>
        <v>#N/A</v>
      </c>
      <c r="CM24" s="115" t="e">
        <f t="shared" si="48"/>
        <v>#N/A</v>
      </c>
      <c r="CN24" s="115" t="e">
        <f t="shared" si="48"/>
        <v>#N/A</v>
      </c>
      <c r="CO24" s="115" t="e">
        <f t="shared" si="48"/>
        <v>#N/A</v>
      </c>
      <c r="CP24" s="115" t="e">
        <f t="shared" si="48"/>
        <v>#N/A</v>
      </c>
      <c r="CQ24" s="50" t="e">
        <f t="shared" si="7"/>
        <v>#N/A</v>
      </c>
      <c r="CR24" s="50" t="e">
        <f t="shared" si="8"/>
        <v>#N/A</v>
      </c>
      <c r="CS24" s="50" t="e">
        <f t="shared" si="9"/>
        <v>#N/A</v>
      </c>
      <c r="CT24" s="50" t="e">
        <f t="shared" si="10"/>
        <v>#N/A</v>
      </c>
      <c r="CU24" s="50" t="e">
        <f t="shared" si="11"/>
        <v>#N/A</v>
      </c>
      <c r="CV24" s="50" t="e">
        <f t="shared" si="44"/>
        <v>#N/A</v>
      </c>
      <c r="CW24" s="51" t="e">
        <f t="shared" si="45"/>
        <v>#N/A</v>
      </c>
      <c r="CX24" s="250"/>
      <c r="CY24" s="251"/>
    </row>
    <row r="25" spans="1:103" x14ac:dyDescent="0.25">
      <c r="A25" s="130" t="b">
        <f>IF(A24&lt;MAX(Summary!G:G),A24+1,IF(OR(A24="",MAX(Summary!G:G)),""))</f>
        <v>0</v>
      </c>
      <c r="B25" s="126" t="e">
        <f>IF($A25="","",INDEX(Summary!B:B,MATCH($A25,Summary!$G:$G,0)))</f>
        <v>#N/A</v>
      </c>
      <c r="C25" s="126" t="e">
        <f>IF($A25="","",INDEX(Summary!C:C,MATCH($A25,Summary!$G:$G,0)))</f>
        <v>#N/A</v>
      </c>
      <c r="D25" s="126" t="e">
        <f>IF($A25="","",INDEX(Summary!D:D,MATCH($A25,Summary!$G:$G,0)))</f>
        <v>#N/A</v>
      </c>
      <c r="E25" s="126" t="e">
        <f>IF($A25="","",INDEX(Summary!H:H,MATCH($A25,Summary!$G:$G,0)))</f>
        <v>#N/A</v>
      </c>
      <c r="F25" s="126" t="e">
        <f t="array" ref="F25">IF($A25="","",SUM(IF(Summary!$H$3:$H$202=$E25,Summary!$I$3:$I$202)))</f>
        <v>#N/A</v>
      </c>
      <c r="G25" s="126" t="e">
        <f t="array" ref="G25">IF($A25="","",SUM(IF(Summary!$H$3:$H$202=$E25,Summary!$J$3:$J$202)))</f>
        <v>#N/A</v>
      </c>
      <c r="H25" s="32" t="e">
        <f>IF($B25="","",IF(VLOOKUP($B25,Baseline!$A$2:$F$101,4,FALSE)&lt;M25,M25,VLOOKUP($B25,Baseline!$A$2:$F$101,4,FALSE)))</f>
        <v>#N/A</v>
      </c>
      <c r="I25" s="132" t="e">
        <f t="array" ref="I25">IF($A25="","",MAX(IF(Summary!$H$3:$H$202=$E25,Summary!$L$3:$L$202)))</f>
        <v>#N/A</v>
      </c>
      <c r="J25" s="132" t="e">
        <f t="array" ref="J25">IF($A25="","",MAX(IF(Summary!$H$3:$H$202=$E25,Summary!$M$3:$M$202)))</f>
        <v>#N/A</v>
      </c>
      <c r="K25" s="132" t="e">
        <f t="array" ref="K25">IF($A25="","",MAX(IF(Summary!$H$3:$H$202=$E25,Summary!$N$3:$N$202)))</f>
        <v>#N/A</v>
      </c>
      <c r="L25" s="132" t="e">
        <f t="array" ref="L25">IF($A25="","",MAX(IF(Summary!$H$3:$H$202=$E25,Summary!$O$3:$O$202)))</f>
        <v>#N/A</v>
      </c>
      <c r="M25" s="4" t="e">
        <f t="shared" si="12"/>
        <v>#N/A</v>
      </c>
      <c r="N25" s="17" t="e">
        <f>IF(A25="","",VLOOKUP(CONCATENATE(H25,M25),Tax_Comp_Probs!$C$3:$Y$16,22,FALSE))</f>
        <v>#N/A</v>
      </c>
      <c r="O25" s="6" t="e">
        <f>IF(A25="","",VLOOKUP(CONCATENATE($H25,$M25),Tax_Comp_Probs!$C$3:$Y$16,23,FALSE))</f>
        <v>#N/A</v>
      </c>
      <c r="P25" s="4" t="e">
        <f t="shared" si="0"/>
        <v>#N/A</v>
      </c>
      <c r="Q25" s="52" t="e">
        <f>IF(A25="","",VLOOKUP(CONCATENATE($H25,$M25),Tax_Comp_Probs!$C$3:$W$16,17,FALSE))</f>
        <v>#N/A</v>
      </c>
      <c r="R25" s="52" t="e">
        <f>IF(A25="","",VLOOKUP(CONCATENATE($H25,$M25),Tax_Comp_Probs!$C$3:$W$16,18,FALSE))</f>
        <v>#N/A</v>
      </c>
      <c r="S25" s="52" t="e">
        <f>IF(A25="","",VLOOKUP(CONCATENATE($H25,$M25),Tax_Comp_Probs!$C$3:$W$16,19,FALSE))</f>
        <v>#N/A</v>
      </c>
      <c r="T25" s="52" t="e">
        <f>IF(A25="","",VLOOKUP(CONCATENATE($H25,$M25),Tax_Comp_Probs!$C$3:$W$16,20,FALSE))</f>
        <v>#N/A</v>
      </c>
      <c r="U25" s="134" t="e">
        <f>IF(A25="","",VLOOKUP(CONCATENATE($H25,$M25),Tax_Comp_Probs!$C$3:$W$16,21,FALSE))</f>
        <v>#N/A</v>
      </c>
      <c r="V25" s="44" t="e">
        <f>IF($B25="","",IF(VLOOKUP($B25,Baseline!$A$2:$F$101,5,FALSE)&lt;W25,W25,VLOOKUP($B25,Baseline!$A$2:$F$101,5,FALSE)))</f>
        <v>#N/A</v>
      </c>
      <c r="W25" s="6" t="e">
        <f t="array" ref="W25">IF(A25="","",AVERAGE(IF(Summary!$H$3:$H$202=E25,Summary!$R$3:$R$202)))</f>
        <v>#N/A</v>
      </c>
      <c r="X25" s="39" t="e">
        <f t="shared" si="13"/>
        <v>#N/A</v>
      </c>
      <c r="Y25" s="102" t="e">
        <f>IF(W25="","",IF($X25&lt;=Settings!$C$5,1,IF($X25&lt;=Settings!$C$6,0.8,IF($X25&lt;=Settings!$C$7,0.6,IF($X25&lt;=Settings!$C$8,0.4,0.2)))))</f>
        <v>#N/A</v>
      </c>
      <c r="Z25" s="102" t="e">
        <f>IF(W25="","",IF($X25&lt;=Settings!$C$5,0,IF($X25&lt;=Settings!$C$6,10,IF($X25&lt;=Settings!$C$7,30,IF($X25&lt;=Settings!$C$8,50,70)))))</f>
        <v>#N/A</v>
      </c>
      <c r="AA25" s="102" t="e">
        <f>IF(W25="","",VLOOKUP(Z25/100,Settings!$C$4:$D$8,2,FALSE))</f>
        <v>#N/A</v>
      </c>
      <c r="AB25" s="17" t="e">
        <f t="shared" si="47"/>
        <v>#N/A</v>
      </c>
      <c r="AC25" s="4" t="e">
        <f>IF(W25="","",IF(AB25&gt;=Settings!$I$5,"High",IF(AB25&gt;=Settings!$I$6,"Good",IF(AB25&gt;=Settings!$I$7,"Moderate",IF(AB25&gt;=Settings!$I$8,"Poor","Bad")))))</f>
        <v>#N/A</v>
      </c>
      <c r="AD25" s="39" t="e">
        <f>IF($W25="","",IF(G25&gt;1,(VLOOKUP($E25,Summary!$H$3:$T$201,13,FALSE)/100)/SQRT(G25),0))</f>
        <v>#N/A</v>
      </c>
      <c r="AE25" s="182" t="e">
        <f t="shared" si="15"/>
        <v>#N/A</v>
      </c>
      <c r="AF25" s="136" t="e">
        <f t="shared" si="16"/>
        <v>#N/A</v>
      </c>
      <c r="AG25" s="136" t="e">
        <f t="shared" si="17"/>
        <v>#N/A</v>
      </c>
      <c r="AH25" s="102" t="e">
        <f>IF($AD25="","",IF($AF25&lt;=Settings!$C$5,Settings!$I$4,IF($AF25&lt;=Settings!$C$6,Settings!$I$5,IF($AF25&lt;=Settings!$C$7,Settings!$I$6,IF($AF25&lt;=Settings!$C$8,Settings!$I$7,Settings!$I$8)))))</f>
        <v>#N/A</v>
      </c>
      <c r="AI25" s="102" t="e">
        <f>IF($AD25="","",IF($AF25&lt;=Settings!$C$5,0,IF($AF25&lt;=Settings!$C$6,10,IF($AF25&lt;=Settings!$C$7,30,IF($AF25&lt;=Settings!$C$8,50,70)))))</f>
        <v>#N/A</v>
      </c>
      <c r="AJ25" s="102" t="e">
        <f>IF($AD25="","",VLOOKUP(AI25/100,Settings!$C$4:$D$8,2,FALSE))</f>
        <v>#N/A</v>
      </c>
      <c r="AK25" s="102" t="e">
        <f>IF($AD25="","",IF($AG25&lt;=Settings!$C$5,Settings!$I$4,IF($AG25&lt;=Settings!$C$6,Settings!$I$5,IF($AG25&lt;=Settings!$C$7,Settings!$I$6,IF($AG25&lt;=Settings!$C$8,Settings!$I$7,Settings!$I$8)))))</f>
        <v>#N/A</v>
      </c>
      <c r="AL25" s="102" t="e">
        <f>IF($AD25="","",IF($AG25&lt;=Settings!$C$5,0,IF($AG25&lt;=Settings!$C$6,10,IF($AG25&lt;=Settings!$C$7,30,IF($AG25&lt;=Settings!$C$8,50,70)))))</f>
        <v>#N/A</v>
      </c>
      <c r="AM25" s="102" t="e">
        <f>IF($AD25="","",VLOOKUP(AL25/100,Settings!$C$4:$D$8,2,FALSE))</f>
        <v>#N/A</v>
      </c>
      <c r="AN25" s="115" t="e">
        <f t="shared" si="18"/>
        <v>#N/A</v>
      </c>
      <c r="AO25" s="115" t="e">
        <f t="shared" si="19"/>
        <v>#N/A</v>
      </c>
      <c r="AP25" s="45" t="e">
        <f t="shared" si="20"/>
        <v>#N/A</v>
      </c>
      <c r="AQ25" s="115" t="e">
        <f t="shared" si="21"/>
        <v>#N/A</v>
      </c>
      <c r="AR25" s="115" t="e">
        <f t="shared" si="22"/>
        <v>#N/A</v>
      </c>
      <c r="AS25" s="115" t="e">
        <f t="shared" si="23"/>
        <v>#N/A</v>
      </c>
      <c r="AT25" s="115" t="e">
        <f t="shared" si="23"/>
        <v>#N/A</v>
      </c>
      <c r="AU25" s="115" t="e">
        <f t="shared" si="23"/>
        <v>#N/A</v>
      </c>
      <c r="AV25" s="115" t="e">
        <f t="shared" si="23"/>
        <v>#N/A</v>
      </c>
      <c r="AW25" s="50" t="e">
        <f t="shared" si="24"/>
        <v>#N/A</v>
      </c>
      <c r="AX25" s="50" t="e">
        <f t="shared" si="25"/>
        <v>#N/A</v>
      </c>
      <c r="AY25" s="50" t="e">
        <f t="shared" si="26"/>
        <v>#N/A</v>
      </c>
      <c r="AZ25" s="50" t="e">
        <f t="shared" si="27"/>
        <v>#N/A</v>
      </c>
      <c r="BA25" s="124" t="e">
        <f t="shared" si="28"/>
        <v>#N/A</v>
      </c>
      <c r="BB25" s="258" t="e">
        <f>IF($B25="","",IF(VLOOKUP($B25,Baseline!$A$2:$F$101,6,FALSE)&lt;BC25,BC25,VLOOKUP($B25,Baseline!$A$2:$F$101,6,FALSE)))</f>
        <v>#N/A</v>
      </c>
      <c r="BC25" s="259" t="e">
        <f t="array" ref="BC25">IF($A25="","",SUM(IF(Summary!$H$3:$H$202=$E25,Summary!$AF$3:$AF$202)))</f>
        <v>#N/A</v>
      </c>
      <c r="BD25" s="182" t="e">
        <f t="shared" si="29"/>
        <v>#N/A</v>
      </c>
      <c r="BE25" s="102" t="e">
        <f>IF($BD25="","",IF($BD25&lt;=Settings!$G$5,1,IF($BD25&lt;=Settings!$G$6,0.8,IF($BD25&lt;=Settings!$G$7,0.6,IF($BD25&lt;=Settings!$G$8,0.4,0.2)))))</f>
        <v>#N/A</v>
      </c>
      <c r="BF25" s="102" t="e">
        <f>IF($BD25="","",IF($BD25&lt;=Settings!$G$5,0,IF($BD25&lt;=Settings!$G$6,10,IF($BD25&lt;=Settings!$G$7,30,IF($BD25&lt;=Settings!$G$8,50,70)))))</f>
        <v>#N/A</v>
      </c>
      <c r="BG25" s="102" t="e">
        <f>IF($BD25="","",VLOOKUP(BF25/100,Settings!$G$4:$H$8,2,FALSE))</f>
        <v>#N/A</v>
      </c>
      <c r="BH25" s="45" t="e">
        <f t="shared" si="30"/>
        <v>#N/A</v>
      </c>
      <c r="BI25" s="47" t="e">
        <f>IF(BD25="","",IF(BH25&gt;=Settings!$I$5,"High",IF(BH25&gt;=Settings!$I$6,"Good",IF(BH25&gt;=Settings!$I$7,"Moderate",IF(BH25&gt;=Settings!$I$8,"Poor","Bad")))))</f>
        <v>#N/A</v>
      </c>
      <c r="BJ25" s="207" t="e">
        <f t="array" ref="BJ25">IF(BD25="","",SQRT(Settings!$L$5^2*SUM(IF(Summary!$H$3:$H$202=$E25,Summary!$AG$3:$AG$202))))</f>
        <v>#N/A</v>
      </c>
      <c r="BK25" s="182" t="e">
        <f t="shared" si="31"/>
        <v>#N/A</v>
      </c>
      <c r="BL25" s="115" t="e">
        <f t="shared" si="1"/>
        <v>#N/A</v>
      </c>
      <c r="BM25" s="115" t="e">
        <f t="shared" si="2"/>
        <v>#N/A</v>
      </c>
      <c r="BN25" s="102" t="e">
        <f>IF($BD25="","",IF($BL25&lt;=Settings!$G$5,Settings!$I$4,IF($BL25&lt;=Settings!$G$6,Settings!$I$5,IF($BL25&lt;=Settings!$G$7,Settings!$I$6,IF($BL25&lt;=Settings!$G$8,Settings!$I$7,Settings!$I$8)))))</f>
        <v>#N/A</v>
      </c>
      <c r="BO25" s="102" t="e">
        <f>IF($BD25="","",IF($BL25&lt;=Settings!$G$5,0,IF($BL25&lt;=Settings!$G$6,10,IF($BL25&lt;=Settings!$G$7,30,IF($BL25&lt;=Settings!$G$8,50,70)))))</f>
        <v>#N/A</v>
      </c>
      <c r="BP25" s="102" t="e">
        <f>IF($BD25="","",VLOOKUP(BO25/100,Settings!$G$4:$H$8,2,FALSE))</f>
        <v>#N/A</v>
      </c>
      <c r="BQ25" s="102" t="e">
        <f>IF($BD25="","",IF($BM25&lt;=Settings!$G$5,Settings!$I$4,IF($BM25&lt;=Settings!$G$6,Settings!$I$5,IF($BM25&lt;=Settings!$G$7,Settings!$I$6,IF($BM25&lt;=Settings!$G$8,Settings!$I$7,Settings!$I$8)))))</f>
        <v>#N/A</v>
      </c>
      <c r="BR25" s="102" t="e">
        <f>IF($BD25="","",IF($BM25&lt;=Settings!$G$5,0,IF($BM25&lt;=Settings!$G$6,10,IF($BM25&lt;=Settings!$G$7,30,IF($BM25&lt;=Settings!$G$8,50,70)))))</f>
        <v>#N/A</v>
      </c>
      <c r="BS25" s="102" t="e">
        <f>IF($BD25="","",VLOOKUP(BR25/100,Settings!$G$4:$H$8,2,FALSE))</f>
        <v>#N/A</v>
      </c>
      <c r="BT25" s="115" t="e">
        <f t="shared" si="32"/>
        <v>#N/A</v>
      </c>
      <c r="BU25" s="115" t="e">
        <f t="shared" si="33"/>
        <v>#N/A</v>
      </c>
      <c r="BV25" s="45" t="e">
        <f t="shared" si="34"/>
        <v>#N/A</v>
      </c>
      <c r="BW25" s="115" t="e">
        <f t="shared" si="35"/>
        <v>#N/A</v>
      </c>
      <c r="BX25" s="115" t="e">
        <f t="shared" si="36"/>
        <v>#N/A</v>
      </c>
      <c r="BY25" s="115" t="e">
        <f t="shared" si="46"/>
        <v>#N/A</v>
      </c>
      <c r="BZ25" s="115" t="e">
        <f t="shared" si="46"/>
        <v>#N/A</v>
      </c>
      <c r="CA25" s="115" t="e">
        <f t="shared" si="46"/>
        <v>#N/A</v>
      </c>
      <c r="CB25" s="115" t="e">
        <f t="shared" si="46"/>
        <v>#N/A</v>
      </c>
      <c r="CC25" s="50" t="e">
        <f>IF(BD25="","",BY25)</f>
        <v>#N/A</v>
      </c>
      <c r="CD25" s="50" t="e">
        <f>IF($BD25="","",(BZ25-BY25))</f>
        <v>#N/A</v>
      </c>
      <c r="CE25" s="50" t="e">
        <f>IF($BD25="","",(CA25-BZ25))</f>
        <v>#N/A</v>
      </c>
      <c r="CF25" s="50" t="e">
        <f>IF($BD25="","",(CB25-CA25))</f>
        <v>#N/A</v>
      </c>
      <c r="CG25" s="51" t="e">
        <f>IF($BD25="","",(1-CB25))</f>
        <v>#N/A</v>
      </c>
      <c r="CH25" s="142" t="e">
        <f t="shared" si="4"/>
        <v>#N/A</v>
      </c>
      <c r="CI25" s="46" t="e">
        <f t="shared" si="5"/>
        <v>#N/A</v>
      </c>
      <c r="CJ25" s="265" t="e">
        <f>IF(C25="","",IF(CH25&gt;=Settings!I$5,"High",IF(CH25&gt;=Settings!I$6,"Good",IF(CH25&gt;=Settings!I$7,"Moderate",IF(CH25&gt;Settings!I$8,"Poor","Bad")))))</f>
        <v>#N/A</v>
      </c>
      <c r="CK25" s="119" t="e">
        <f t="shared" si="42"/>
        <v>#N/A</v>
      </c>
      <c r="CL25" s="120" t="e">
        <f t="shared" si="43"/>
        <v>#N/A</v>
      </c>
      <c r="CM25" s="115" t="e">
        <f t="shared" si="48"/>
        <v>#N/A</v>
      </c>
      <c r="CN25" s="115" t="e">
        <f t="shared" si="48"/>
        <v>#N/A</v>
      </c>
      <c r="CO25" s="115" t="e">
        <f t="shared" si="48"/>
        <v>#N/A</v>
      </c>
      <c r="CP25" s="115" t="e">
        <f t="shared" si="48"/>
        <v>#N/A</v>
      </c>
      <c r="CQ25" s="50" t="e">
        <f t="shared" si="7"/>
        <v>#N/A</v>
      </c>
      <c r="CR25" s="50" t="e">
        <f t="shared" si="8"/>
        <v>#N/A</v>
      </c>
      <c r="CS25" s="50" t="e">
        <f t="shared" si="9"/>
        <v>#N/A</v>
      </c>
      <c r="CT25" s="50" t="e">
        <f t="shared" si="10"/>
        <v>#N/A</v>
      </c>
      <c r="CU25" s="50" t="e">
        <f t="shared" si="11"/>
        <v>#N/A</v>
      </c>
      <c r="CV25" s="50" t="e">
        <f t="shared" si="44"/>
        <v>#N/A</v>
      </c>
      <c r="CW25" s="51" t="e">
        <f t="shared" si="45"/>
        <v>#N/A</v>
      </c>
      <c r="CX25" s="250"/>
      <c r="CY25" s="251"/>
    </row>
    <row r="26" spans="1:103" x14ac:dyDescent="0.25">
      <c r="A26" s="130" t="b">
        <f>IF(A25&lt;MAX(Summary!G:G),A25+1,IF(OR(A25="",MAX(Summary!G:G)),""))</f>
        <v>0</v>
      </c>
      <c r="B26" s="126" t="e">
        <f>IF($A26="","",INDEX(Summary!B:B,MATCH($A26,Summary!$G:$G,0)))</f>
        <v>#N/A</v>
      </c>
      <c r="C26" s="126" t="e">
        <f>IF($A26="","",INDEX(Summary!C:C,MATCH($A26,Summary!$G:$G,0)))</f>
        <v>#N/A</v>
      </c>
      <c r="D26" s="126" t="e">
        <f>IF($A26="","",INDEX(Summary!D:D,MATCH($A26,Summary!$G:$G,0)))</f>
        <v>#N/A</v>
      </c>
      <c r="E26" s="126" t="e">
        <f>IF($A26="","",INDEX(Summary!H:H,MATCH($A26,Summary!$G:$G,0)))</f>
        <v>#N/A</v>
      </c>
      <c r="F26" s="126" t="e">
        <f t="array" ref="F26">IF($A26="","",SUM(IF(Summary!$H$3:$H$202=$E26,Summary!$I$3:$I$202)))</f>
        <v>#N/A</v>
      </c>
      <c r="G26" s="126" t="e">
        <f t="array" ref="G26">IF($A26="","",SUM(IF(Summary!$H$3:$H$202=$E26,Summary!$J$3:$J$202)))</f>
        <v>#N/A</v>
      </c>
      <c r="H26" s="32" t="e">
        <f>IF($B26="","",IF(VLOOKUP($B26,Baseline!$A$2:$F$101,4,FALSE)&lt;M26,M26,VLOOKUP($B26,Baseline!$A$2:$F$101,4,FALSE)))</f>
        <v>#N/A</v>
      </c>
      <c r="I26" s="132" t="e">
        <f t="array" ref="I26">IF($A26="","",MAX(IF(Summary!$H$3:$H$202=$E26,Summary!$L$3:$L$202)))</f>
        <v>#N/A</v>
      </c>
      <c r="J26" s="132" t="e">
        <f t="array" ref="J26">IF($A26="","",MAX(IF(Summary!$H$3:$H$202=$E26,Summary!$M$3:$M$202)))</f>
        <v>#N/A</v>
      </c>
      <c r="K26" s="132" t="e">
        <f t="array" ref="K26">IF($A26="","",MAX(IF(Summary!$H$3:$H$202=$E26,Summary!$N$3:$N$202)))</f>
        <v>#N/A</v>
      </c>
      <c r="L26" s="132" t="e">
        <f t="array" ref="L26">IF($A26="","",MAX(IF(Summary!$H$3:$H$202=$E26,Summary!$O$3:$O$202)))</f>
        <v>#N/A</v>
      </c>
      <c r="M26" s="4" t="e">
        <f t="shared" si="12"/>
        <v>#N/A</v>
      </c>
      <c r="N26" s="17" t="e">
        <f>IF(A26="","",VLOOKUP(CONCATENATE(H26,M26),Tax_Comp_Probs!$C$3:$Y$16,22,FALSE))</f>
        <v>#N/A</v>
      </c>
      <c r="O26" s="6" t="e">
        <f>IF(A26="","",VLOOKUP(CONCATENATE($H26,$M26),Tax_Comp_Probs!$C$3:$Y$16,23,FALSE))</f>
        <v>#N/A</v>
      </c>
      <c r="P26" s="4" t="e">
        <f t="shared" si="0"/>
        <v>#N/A</v>
      </c>
      <c r="Q26" s="52" t="e">
        <f>IF(A26="","",VLOOKUP(CONCATENATE($H26,$M26),Tax_Comp_Probs!$C$3:$W$16,17,FALSE))</f>
        <v>#N/A</v>
      </c>
      <c r="R26" s="52" t="e">
        <f>IF(A26="","",VLOOKUP(CONCATENATE($H26,$M26),Tax_Comp_Probs!$C$3:$W$16,18,FALSE))</f>
        <v>#N/A</v>
      </c>
      <c r="S26" s="52" t="e">
        <f>IF(A26="","",VLOOKUP(CONCATENATE($H26,$M26),Tax_Comp_Probs!$C$3:$W$16,19,FALSE))</f>
        <v>#N/A</v>
      </c>
      <c r="T26" s="52" t="e">
        <f>IF(A26="","",VLOOKUP(CONCATENATE($H26,$M26),Tax_Comp_Probs!$C$3:$W$16,20,FALSE))</f>
        <v>#N/A</v>
      </c>
      <c r="U26" s="134" t="e">
        <f>IF(A26="","",VLOOKUP(CONCATENATE($H26,$M26),Tax_Comp_Probs!$C$3:$W$16,21,FALSE))</f>
        <v>#N/A</v>
      </c>
      <c r="V26" s="44" t="e">
        <f>IF($B26="","",IF(VLOOKUP($B26,Baseline!$A$2:$F$101,5,FALSE)&lt;W26,W26,VLOOKUP($B26,Baseline!$A$2:$F$101,5,FALSE)))</f>
        <v>#N/A</v>
      </c>
      <c r="W26" s="6" t="e">
        <f t="array" ref="W26">IF(A26="","",AVERAGE(IF(Summary!$H$3:$H$202=E26,Summary!$R$3:$R$202)))</f>
        <v>#N/A</v>
      </c>
      <c r="X26" s="39" t="e">
        <f t="shared" si="13"/>
        <v>#N/A</v>
      </c>
      <c r="Y26" s="102" t="e">
        <f>IF(W26="","",IF($X26&lt;=Settings!$C$5,1,IF($X26&lt;=Settings!$C$6,0.8,IF($X26&lt;=Settings!$C$7,0.6,IF($X26&lt;=Settings!$C$8,0.4,0.2)))))</f>
        <v>#N/A</v>
      </c>
      <c r="Z26" s="102" t="e">
        <f>IF(W26="","",IF($X26&lt;=Settings!$C$5,0,IF($X26&lt;=Settings!$C$6,10,IF($X26&lt;=Settings!$C$7,30,IF($X26&lt;=Settings!$C$8,50,70)))))</f>
        <v>#N/A</v>
      </c>
      <c r="AA26" s="102" t="e">
        <f>IF(W26="","",VLOOKUP(Z26/100,Settings!$C$4:$D$8,2,FALSE))</f>
        <v>#N/A</v>
      </c>
      <c r="AB26" s="17" t="e">
        <f t="shared" si="47"/>
        <v>#N/A</v>
      </c>
      <c r="AC26" s="4" t="e">
        <f>IF(W26="","",IF(AB26&gt;=Settings!$I$5,"High",IF(AB26&gt;=Settings!$I$6,"Good",IF(AB26&gt;=Settings!$I$7,"Moderate",IF(AB26&gt;=Settings!$I$8,"Poor","Bad")))))</f>
        <v>#N/A</v>
      </c>
      <c r="AD26" s="39" t="e">
        <f>IF($W26="","",IF(G26&gt;1,(VLOOKUP($E26,Summary!$H$3:$T$201,13,FALSE)/100)/SQRT(G26),0))</f>
        <v>#N/A</v>
      </c>
      <c r="AE26" s="182" t="e">
        <f t="shared" si="15"/>
        <v>#N/A</v>
      </c>
      <c r="AF26" s="136" t="e">
        <f t="shared" si="16"/>
        <v>#N/A</v>
      </c>
      <c r="AG26" s="136" t="e">
        <f t="shared" si="17"/>
        <v>#N/A</v>
      </c>
      <c r="AH26" s="102" t="e">
        <f>IF($AD26="","",IF($AF26&lt;=Settings!$C$5,Settings!$I$4,IF($AF26&lt;=Settings!$C$6,Settings!$I$5,IF($AF26&lt;=Settings!$C$7,Settings!$I$6,IF($AF26&lt;=Settings!$C$8,Settings!$I$7,Settings!$I$8)))))</f>
        <v>#N/A</v>
      </c>
      <c r="AI26" s="102" t="e">
        <f>IF($AD26="","",IF($AF26&lt;=Settings!$C$5,0,IF($AF26&lt;=Settings!$C$6,10,IF($AF26&lt;=Settings!$C$7,30,IF($AF26&lt;=Settings!$C$8,50,70)))))</f>
        <v>#N/A</v>
      </c>
      <c r="AJ26" s="102" t="e">
        <f>IF($AD26="","",VLOOKUP(AI26/100,Settings!$C$4:$D$8,2,FALSE))</f>
        <v>#N/A</v>
      </c>
      <c r="AK26" s="102" t="e">
        <f>IF($AD26="","",IF($AG26&lt;=Settings!$C$5,Settings!$I$4,IF($AG26&lt;=Settings!$C$6,Settings!$I$5,IF($AG26&lt;=Settings!$C$7,Settings!$I$6,IF($AG26&lt;=Settings!$C$8,Settings!$I$7,Settings!$I$8)))))</f>
        <v>#N/A</v>
      </c>
      <c r="AL26" s="102" t="e">
        <f>IF($AD26="","",IF($AG26&lt;=Settings!$C$5,0,IF($AG26&lt;=Settings!$C$6,10,IF($AG26&lt;=Settings!$C$7,30,IF($AG26&lt;=Settings!$C$8,50,70)))))</f>
        <v>#N/A</v>
      </c>
      <c r="AM26" s="102" t="e">
        <f>IF($AD26="","",VLOOKUP(AL26/100,Settings!$C$4:$D$8,2,FALSE))</f>
        <v>#N/A</v>
      </c>
      <c r="AN26" s="115" t="e">
        <f t="shared" si="18"/>
        <v>#N/A</v>
      </c>
      <c r="AO26" s="115" t="e">
        <f t="shared" si="19"/>
        <v>#N/A</v>
      </c>
      <c r="AP26" s="45" t="e">
        <f t="shared" si="20"/>
        <v>#N/A</v>
      </c>
      <c r="AQ26" s="115" t="e">
        <f t="shared" si="21"/>
        <v>#N/A</v>
      </c>
      <c r="AR26" s="115" t="e">
        <f t="shared" si="22"/>
        <v>#N/A</v>
      </c>
      <c r="AS26" s="115" t="e">
        <f t="shared" si="23"/>
        <v>#N/A</v>
      </c>
      <c r="AT26" s="115" t="e">
        <f t="shared" si="23"/>
        <v>#N/A</v>
      </c>
      <c r="AU26" s="115" t="e">
        <f t="shared" si="23"/>
        <v>#N/A</v>
      </c>
      <c r="AV26" s="115" t="e">
        <f t="shared" si="23"/>
        <v>#N/A</v>
      </c>
      <c r="AW26" s="50" t="e">
        <f t="shared" si="24"/>
        <v>#N/A</v>
      </c>
      <c r="AX26" s="50" t="e">
        <f t="shared" si="25"/>
        <v>#N/A</v>
      </c>
      <c r="AY26" s="50" t="e">
        <f t="shared" si="26"/>
        <v>#N/A</v>
      </c>
      <c r="AZ26" s="50" t="e">
        <f t="shared" si="27"/>
        <v>#N/A</v>
      </c>
      <c r="BA26" s="124" t="e">
        <f t="shared" si="28"/>
        <v>#N/A</v>
      </c>
      <c r="BB26" s="258" t="e">
        <f>IF($B26="","",IF(VLOOKUP($B26,Baseline!$A$2:$F$101,6,FALSE)&lt;BC26,BC26,VLOOKUP($B26,Baseline!$A$2:$F$101,6,FALSE)))</f>
        <v>#N/A</v>
      </c>
      <c r="BC26" s="259" t="e">
        <f t="array" ref="BC26">IF($A26="","",SUM(IF(Summary!$H$3:$H$202=$E26,Summary!$AF$3:$AF$202)))</f>
        <v>#N/A</v>
      </c>
      <c r="BD26" s="182" t="e">
        <f t="shared" si="29"/>
        <v>#N/A</v>
      </c>
      <c r="BE26" s="102" t="e">
        <f>IF($BD26="","",IF($BD26&lt;=Settings!$G$5,1,IF($BD26&lt;=Settings!$G$6,0.8,IF($BD26&lt;=Settings!$G$7,0.6,IF($BD26&lt;=Settings!$G$8,0.4,0.2)))))</f>
        <v>#N/A</v>
      </c>
      <c r="BF26" s="102" t="e">
        <f>IF($BD26="","",IF($BD26&lt;=Settings!$G$5,0,IF($BD26&lt;=Settings!$G$6,10,IF($BD26&lt;=Settings!$G$7,30,IF($BD26&lt;=Settings!$G$8,50,70)))))</f>
        <v>#N/A</v>
      </c>
      <c r="BG26" s="102" t="e">
        <f>IF($BD26="","",VLOOKUP(BF26/100,Settings!$G$4:$H$8,2,FALSE))</f>
        <v>#N/A</v>
      </c>
      <c r="BH26" s="45" t="e">
        <f t="shared" si="30"/>
        <v>#N/A</v>
      </c>
      <c r="BI26" s="47" t="e">
        <f>IF(BD26="","",IF(BH26&gt;=Settings!$I$5,"High",IF(BH26&gt;=Settings!$I$6,"Good",IF(BH26&gt;=Settings!$I$7,"Moderate",IF(BH26&gt;=Settings!$I$8,"Poor","Bad")))))</f>
        <v>#N/A</v>
      </c>
      <c r="BJ26" s="207" t="e">
        <f t="array" ref="BJ26">IF(BD26="","",SQRT(Settings!$L$5^2*SUM(IF(Summary!$H$3:$H$202=$E26,Summary!$AG$3:$AG$202))))</f>
        <v>#N/A</v>
      </c>
      <c r="BK26" s="182" t="e">
        <f t="shared" si="31"/>
        <v>#N/A</v>
      </c>
      <c r="BL26" s="115" t="e">
        <f t="shared" si="1"/>
        <v>#N/A</v>
      </c>
      <c r="BM26" s="115" t="e">
        <f t="shared" si="2"/>
        <v>#N/A</v>
      </c>
      <c r="BN26" s="102" t="e">
        <f>IF($BD26="","",IF($BL26&lt;=Settings!$G$5,Settings!$I$4,IF($BL26&lt;=Settings!$G$6,Settings!$I$5,IF($BL26&lt;=Settings!$G$7,Settings!$I$6,IF($BL26&lt;=Settings!$G$8,Settings!$I$7,Settings!$I$8)))))</f>
        <v>#N/A</v>
      </c>
      <c r="BO26" s="102" t="e">
        <f>IF($BD26="","",IF($BL26&lt;=Settings!$G$5,0,IF($BL26&lt;=Settings!$G$6,10,IF($BL26&lt;=Settings!$G$7,30,IF($BL26&lt;=Settings!$G$8,50,70)))))</f>
        <v>#N/A</v>
      </c>
      <c r="BP26" s="102" t="e">
        <f>IF($BD26="","",VLOOKUP(BO26/100,Settings!$G$4:$H$8,2,FALSE))</f>
        <v>#N/A</v>
      </c>
      <c r="BQ26" s="102" t="e">
        <f>IF($BD26="","",IF($BM26&lt;=Settings!$G$5,Settings!$I$4,IF($BM26&lt;=Settings!$G$6,Settings!$I$5,IF($BM26&lt;=Settings!$G$7,Settings!$I$6,IF($BM26&lt;=Settings!$G$8,Settings!$I$7,Settings!$I$8)))))</f>
        <v>#N/A</v>
      </c>
      <c r="BR26" s="102" t="e">
        <f>IF($BD26="","",IF($BM26&lt;=Settings!$G$5,0,IF($BM26&lt;=Settings!$G$6,10,IF($BM26&lt;=Settings!$G$7,30,IF($BM26&lt;=Settings!$G$8,50,70)))))</f>
        <v>#N/A</v>
      </c>
      <c r="BS26" s="102" t="e">
        <f>IF($BD26="","",VLOOKUP(BR26/100,Settings!$G$4:$H$8,2,FALSE))</f>
        <v>#N/A</v>
      </c>
      <c r="BT26" s="115" t="e">
        <f t="shared" si="32"/>
        <v>#N/A</v>
      </c>
      <c r="BU26" s="115" t="e">
        <f t="shared" si="33"/>
        <v>#N/A</v>
      </c>
      <c r="BV26" s="45" t="e">
        <f t="shared" si="34"/>
        <v>#N/A</v>
      </c>
      <c r="BW26" s="115" t="e">
        <f t="shared" si="35"/>
        <v>#N/A</v>
      </c>
      <c r="BX26" s="115" t="e">
        <f t="shared" si="36"/>
        <v>#N/A</v>
      </c>
      <c r="BY26" s="115" t="e">
        <f t="shared" si="46"/>
        <v>#N/A</v>
      </c>
      <c r="BZ26" s="115" t="e">
        <f t="shared" si="46"/>
        <v>#N/A</v>
      </c>
      <c r="CA26" s="115" t="e">
        <f t="shared" si="46"/>
        <v>#N/A</v>
      </c>
      <c r="CB26" s="115" t="e">
        <f t="shared" si="46"/>
        <v>#N/A</v>
      </c>
      <c r="CC26" s="50" t="e">
        <f t="shared" si="37"/>
        <v>#N/A</v>
      </c>
      <c r="CD26" s="50" t="e">
        <f t="shared" si="38"/>
        <v>#N/A</v>
      </c>
      <c r="CE26" s="50" t="e">
        <f t="shared" si="39"/>
        <v>#N/A</v>
      </c>
      <c r="CF26" s="50" t="e">
        <f t="shared" si="40"/>
        <v>#N/A</v>
      </c>
      <c r="CG26" s="51" t="e">
        <f t="shared" si="41"/>
        <v>#N/A</v>
      </c>
      <c r="CH26" s="142" t="e">
        <f t="shared" si="4"/>
        <v>#N/A</v>
      </c>
      <c r="CI26" s="46" t="e">
        <f t="shared" si="5"/>
        <v>#N/A</v>
      </c>
      <c r="CJ26" s="265" t="e">
        <f>IF(C26="","",IF(CH26&gt;=Settings!I$5,"High",IF(CH26&gt;=Settings!I$6,"Good",IF(CH26&gt;=Settings!I$7,"Moderate",IF(CH26&gt;Settings!I$8,"Poor","Bad")))))</f>
        <v>#N/A</v>
      </c>
      <c r="CK26" s="119" t="e">
        <f t="shared" si="42"/>
        <v>#N/A</v>
      </c>
      <c r="CL26" s="120" t="e">
        <f t="shared" si="43"/>
        <v>#N/A</v>
      </c>
      <c r="CM26" s="115" t="e">
        <f t="shared" si="48"/>
        <v>#N/A</v>
      </c>
      <c r="CN26" s="115" t="e">
        <f t="shared" si="48"/>
        <v>#N/A</v>
      </c>
      <c r="CO26" s="115" t="e">
        <f t="shared" si="48"/>
        <v>#N/A</v>
      </c>
      <c r="CP26" s="115" t="e">
        <f t="shared" si="48"/>
        <v>#N/A</v>
      </c>
      <c r="CQ26" s="50" t="e">
        <f t="shared" si="7"/>
        <v>#N/A</v>
      </c>
      <c r="CR26" s="50" t="e">
        <f t="shared" si="8"/>
        <v>#N/A</v>
      </c>
      <c r="CS26" s="50" t="e">
        <f t="shared" si="9"/>
        <v>#N/A</v>
      </c>
      <c r="CT26" s="50" t="e">
        <f t="shared" si="10"/>
        <v>#N/A</v>
      </c>
      <c r="CU26" s="50" t="e">
        <f t="shared" si="11"/>
        <v>#N/A</v>
      </c>
      <c r="CV26" s="50" t="e">
        <f t="shared" si="44"/>
        <v>#N/A</v>
      </c>
      <c r="CW26" s="51" t="e">
        <f t="shared" si="45"/>
        <v>#N/A</v>
      </c>
      <c r="CX26" s="250"/>
      <c r="CY26" s="251"/>
    </row>
    <row r="27" spans="1:103" x14ac:dyDescent="0.25">
      <c r="A27" s="130" t="b">
        <f>IF(A26&lt;MAX(Summary!G:G),A26+1,IF(OR(A26="",MAX(Summary!G:G)),""))</f>
        <v>0</v>
      </c>
      <c r="B27" s="126" t="e">
        <f>IF($A27="","",INDEX(Summary!B:B,MATCH($A27,Summary!$G:$G,0)))</f>
        <v>#N/A</v>
      </c>
      <c r="C27" s="126" t="e">
        <f>IF($A27="","",INDEX(Summary!C:C,MATCH($A27,Summary!$G:$G,0)))</f>
        <v>#N/A</v>
      </c>
      <c r="D27" s="126" t="e">
        <f>IF($A27="","",INDEX(Summary!D:D,MATCH($A27,Summary!$G:$G,0)))</f>
        <v>#N/A</v>
      </c>
      <c r="E27" s="126" t="e">
        <f>IF($A27="","",INDEX(Summary!H:H,MATCH($A27,Summary!$G:$G,0)))</f>
        <v>#N/A</v>
      </c>
      <c r="F27" s="126" t="e">
        <f t="array" ref="F27">IF($A27="","",SUM(IF(Summary!$H$3:$H$202=$E27,Summary!$I$3:$I$202)))</f>
        <v>#N/A</v>
      </c>
      <c r="G27" s="126" t="e">
        <f t="array" ref="G27">IF($A27="","",SUM(IF(Summary!$H$3:$H$202=$E27,Summary!$J$3:$J$202)))</f>
        <v>#N/A</v>
      </c>
      <c r="H27" s="32" t="e">
        <f>IF($B27="","",IF(VLOOKUP($B27,Baseline!$A$2:$F$101,4,FALSE)&lt;M27,M27,VLOOKUP($B27,Baseline!$A$2:$F$101,4,FALSE)))</f>
        <v>#N/A</v>
      </c>
      <c r="I27" s="132" t="e">
        <f t="array" ref="I27">IF($A27="","",MAX(IF(Summary!$H$3:$H$202=$E27,Summary!$L$3:$L$202)))</f>
        <v>#N/A</v>
      </c>
      <c r="J27" s="132" t="e">
        <f t="array" ref="J27">IF($A27="","",MAX(IF(Summary!$H$3:$H$202=$E27,Summary!$M$3:$M$202)))</f>
        <v>#N/A</v>
      </c>
      <c r="K27" s="132" t="e">
        <f t="array" ref="K27">IF($A27="","",MAX(IF(Summary!$H$3:$H$202=$E27,Summary!$N$3:$N$202)))</f>
        <v>#N/A</v>
      </c>
      <c r="L27" s="132" t="e">
        <f t="array" ref="L27">IF($A27="","",MAX(IF(Summary!$H$3:$H$202=$E27,Summary!$O$3:$O$202)))</f>
        <v>#N/A</v>
      </c>
      <c r="M27" s="4" t="e">
        <f t="shared" si="12"/>
        <v>#N/A</v>
      </c>
      <c r="N27" s="17" t="e">
        <f>IF(A27="","",VLOOKUP(CONCATENATE(H27,M27),Tax_Comp_Probs!$C$3:$Y$16,22,FALSE))</f>
        <v>#N/A</v>
      </c>
      <c r="O27" s="6" t="e">
        <f>IF(A27="","",VLOOKUP(CONCATENATE($H27,$M27),Tax_Comp_Probs!$C$3:$Y$16,23,FALSE))</f>
        <v>#N/A</v>
      </c>
      <c r="P27" s="4" t="e">
        <f t="shared" si="0"/>
        <v>#N/A</v>
      </c>
      <c r="Q27" s="52" t="e">
        <f>IF(A27="","",VLOOKUP(CONCATENATE($H27,$M27),Tax_Comp_Probs!$C$3:$W$16,17,FALSE))</f>
        <v>#N/A</v>
      </c>
      <c r="R27" s="52" t="e">
        <f>IF(A27="","",VLOOKUP(CONCATENATE($H27,$M27),Tax_Comp_Probs!$C$3:$W$16,18,FALSE))</f>
        <v>#N/A</v>
      </c>
      <c r="S27" s="52" t="e">
        <f>IF(A27="","",VLOOKUP(CONCATENATE($H27,$M27),Tax_Comp_Probs!$C$3:$W$16,19,FALSE))</f>
        <v>#N/A</v>
      </c>
      <c r="T27" s="52" t="e">
        <f>IF(A27="","",VLOOKUP(CONCATENATE($H27,$M27),Tax_Comp_Probs!$C$3:$W$16,20,FALSE))</f>
        <v>#N/A</v>
      </c>
      <c r="U27" s="134" t="e">
        <f>IF(A27="","",VLOOKUP(CONCATENATE($H27,$M27),Tax_Comp_Probs!$C$3:$W$16,21,FALSE))</f>
        <v>#N/A</v>
      </c>
      <c r="V27" s="44" t="e">
        <f>IF($B27="","",IF(VLOOKUP($B27,Baseline!$A$2:$F$101,5,FALSE)&lt;W27,W27,VLOOKUP($B27,Baseline!$A$2:$F$101,5,FALSE)))</f>
        <v>#N/A</v>
      </c>
      <c r="W27" s="6" t="e">
        <f t="array" ref="W27">IF(A27="","",AVERAGE(IF(Summary!$H$3:$H$202=E27,Summary!$R$3:$R$202)))</f>
        <v>#N/A</v>
      </c>
      <c r="X27" s="39" t="e">
        <f t="shared" si="13"/>
        <v>#N/A</v>
      </c>
      <c r="Y27" s="102" t="e">
        <f>IF(W27="","",IF($X27&lt;=Settings!$C$5,1,IF($X27&lt;=Settings!$C$6,0.8,IF($X27&lt;=Settings!$C$7,0.6,IF($X27&lt;=Settings!$C$8,0.4,0.2)))))</f>
        <v>#N/A</v>
      </c>
      <c r="Z27" s="102" t="e">
        <f>IF(W27="","",IF($X27&lt;=Settings!$C$5,0,IF($X27&lt;=Settings!$C$6,10,IF($X27&lt;=Settings!$C$7,30,IF($X27&lt;=Settings!$C$8,50,70)))))</f>
        <v>#N/A</v>
      </c>
      <c r="AA27" s="102" t="e">
        <f>IF(W27="","",VLOOKUP(Z27/100,Settings!$C$4:$D$8,2,FALSE))</f>
        <v>#N/A</v>
      </c>
      <c r="AB27" s="17" t="e">
        <f t="shared" si="47"/>
        <v>#N/A</v>
      </c>
      <c r="AC27" s="4" t="e">
        <f>IF(W27="","",IF(AB27&gt;=Settings!$I$5,"High",IF(AB27&gt;=Settings!$I$6,"Good",IF(AB27&gt;=Settings!$I$7,"Moderate",IF(AB27&gt;=Settings!$I$8,"Poor","Bad")))))</f>
        <v>#N/A</v>
      </c>
      <c r="AD27" s="39" t="e">
        <f>IF($W27="","",IF(G27&gt;1,(VLOOKUP($E27,Summary!$H$3:$T$201,13,FALSE)/100)/SQRT(G27),0))</f>
        <v>#N/A</v>
      </c>
      <c r="AE27" s="182" t="e">
        <f t="shared" si="15"/>
        <v>#N/A</v>
      </c>
      <c r="AF27" s="136" t="e">
        <f t="shared" si="16"/>
        <v>#N/A</v>
      </c>
      <c r="AG27" s="136" t="e">
        <f t="shared" si="17"/>
        <v>#N/A</v>
      </c>
      <c r="AH27" s="102" t="e">
        <f>IF($AD27="","",IF($AF27&lt;=Settings!$C$5,Settings!$I$4,IF($AF27&lt;=Settings!$C$6,Settings!$I$5,IF($AF27&lt;=Settings!$C$7,Settings!$I$6,IF($AF27&lt;=Settings!$C$8,Settings!$I$7,Settings!$I$8)))))</f>
        <v>#N/A</v>
      </c>
      <c r="AI27" s="102" t="e">
        <f>IF($AD27="","",IF($AF27&lt;=Settings!$C$5,0,IF($AF27&lt;=Settings!$C$6,10,IF($AF27&lt;=Settings!$C$7,30,IF($AF27&lt;=Settings!$C$8,50,70)))))</f>
        <v>#N/A</v>
      </c>
      <c r="AJ27" s="102" t="e">
        <f>IF($AD27="","",VLOOKUP(AI27/100,Settings!$C$4:$D$8,2,FALSE))</f>
        <v>#N/A</v>
      </c>
      <c r="AK27" s="102" t="e">
        <f>IF($AD27="","",IF($AG27&lt;=Settings!$C$5,Settings!$I$4,IF($AG27&lt;=Settings!$C$6,Settings!$I$5,IF($AG27&lt;=Settings!$C$7,Settings!$I$6,IF($AG27&lt;=Settings!$C$8,Settings!$I$7,Settings!$I$8)))))</f>
        <v>#N/A</v>
      </c>
      <c r="AL27" s="102" t="e">
        <f>IF($AD27="","",IF($AG27&lt;=Settings!$C$5,0,IF($AG27&lt;=Settings!$C$6,10,IF($AG27&lt;=Settings!$C$7,30,IF($AG27&lt;=Settings!$C$8,50,70)))))</f>
        <v>#N/A</v>
      </c>
      <c r="AM27" s="102" t="e">
        <f>IF($AD27="","",VLOOKUP(AL27/100,Settings!$C$4:$D$8,2,FALSE))</f>
        <v>#N/A</v>
      </c>
      <c r="AN27" s="115" t="e">
        <f t="shared" si="18"/>
        <v>#N/A</v>
      </c>
      <c r="AO27" s="115" t="e">
        <f t="shared" si="19"/>
        <v>#N/A</v>
      </c>
      <c r="AP27" s="45" t="e">
        <f t="shared" si="20"/>
        <v>#N/A</v>
      </c>
      <c r="AQ27" s="115" t="e">
        <f t="shared" si="21"/>
        <v>#N/A</v>
      </c>
      <c r="AR27" s="115" t="e">
        <f t="shared" si="22"/>
        <v>#N/A</v>
      </c>
      <c r="AS27" s="115" t="e">
        <f t="shared" si="23"/>
        <v>#N/A</v>
      </c>
      <c r="AT27" s="115" t="e">
        <f t="shared" si="23"/>
        <v>#N/A</v>
      </c>
      <c r="AU27" s="115" t="e">
        <f t="shared" si="23"/>
        <v>#N/A</v>
      </c>
      <c r="AV27" s="115" t="e">
        <f t="shared" si="23"/>
        <v>#N/A</v>
      </c>
      <c r="AW27" s="50" t="e">
        <f t="shared" si="24"/>
        <v>#N/A</v>
      </c>
      <c r="AX27" s="50" t="e">
        <f t="shared" si="25"/>
        <v>#N/A</v>
      </c>
      <c r="AY27" s="50" t="e">
        <f t="shared" si="26"/>
        <v>#N/A</v>
      </c>
      <c r="AZ27" s="50" t="e">
        <f t="shared" si="27"/>
        <v>#N/A</v>
      </c>
      <c r="BA27" s="124" t="e">
        <f t="shared" si="28"/>
        <v>#N/A</v>
      </c>
      <c r="BB27" s="258" t="e">
        <f>IF($B27="","",IF(VLOOKUP($B27,Baseline!$A$2:$F$101,6,FALSE)&lt;BC27,BC27,VLOOKUP($B27,Baseline!$A$2:$F$101,6,FALSE)))</f>
        <v>#N/A</v>
      </c>
      <c r="BC27" s="259" t="e">
        <f t="array" ref="BC27">IF($A27="","",SUM(IF(Summary!$H$3:$H$202=$E27,Summary!$AF$3:$AF$202)))</f>
        <v>#N/A</v>
      </c>
      <c r="BD27" s="182" t="e">
        <f t="shared" si="29"/>
        <v>#N/A</v>
      </c>
      <c r="BE27" s="102" t="e">
        <f>IF($BD27="","",IF($BD27&lt;=Settings!$G$5,1,IF($BD27&lt;=Settings!$G$6,0.8,IF($BD27&lt;=Settings!$G$7,0.6,IF($BD27&lt;=Settings!$G$8,0.4,0.2)))))</f>
        <v>#N/A</v>
      </c>
      <c r="BF27" s="102" t="e">
        <f>IF($BD27="","",IF($BD27&lt;=Settings!$G$5,0,IF($BD27&lt;=Settings!$G$6,10,IF($BD27&lt;=Settings!$G$7,30,IF($BD27&lt;=Settings!$G$8,50,70)))))</f>
        <v>#N/A</v>
      </c>
      <c r="BG27" s="102" t="e">
        <f>IF($BD27="","",VLOOKUP(BF27/100,Settings!$G$4:$H$8,2,FALSE))</f>
        <v>#N/A</v>
      </c>
      <c r="BH27" s="45" t="e">
        <f t="shared" si="30"/>
        <v>#N/A</v>
      </c>
      <c r="BI27" s="47" t="e">
        <f>IF(BD27="","",IF(BH27&gt;=Settings!$I$5,"High",IF(BH27&gt;=Settings!$I$6,"Good",IF(BH27&gt;=Settings!$I$7,"Moderate",IF(BH27&gt;=Settings!$I$8,"Poor","Bad")))))</f>
        <v>#N/A</v>
      </c>
      <c r="BJ27" s="207" t="e">
        <f t="array" ref="BJ27">IF(BD27="","",SQRT(Settings!$L$5^2*SUM(IF(Summary!$H$3:$H$202=$E27,Summary!$AG$3:$AG$202))))</f>
        <v>#N/A</v>
      </c>
      <c r="BK27" s="182" t="e">
        <f t="shared" si="31"/>
        <v>#N/A</v>
      </c>
      <c r="BL27" s="115" t="e">
        <f t="shared" si="1"/>
        <v>#N/A</v>
      </c>
      <c r="BM27" s="115" t="e">
        <f t="shared" si="2"/>
        <v>#N/A</v>
      </c>
      <c r="BN27" s="102" t="e">
        <f>IF($BD27="","",IF($BL27&lt;=Settings!$G$5,Settings!$I$4,IF($BL27&lt;=Settings!$G$6,Settings!$I$5,IF($BL27&lt;=Settings!$G$7,Settings!$I$6,IF($BL27&lt;=Settings!$G$8,Settings!$I$7,Settings!$I$8)))))</f>
        <v>#N/A</v>
      </c>
      <c r="BO27" s="102" t="e">
        <f>IF($BD27="","",IF($BL27&lt;=Settings!$G$5,0,IF($BL27&lt;=Settings!$G$6,10,IF($BL27&lt;=Settings!$G$7,30,IF($BL27&lt;=Settings!$G$8,50,70)))))</f>
        <v>#N/A</v>
      </c>
      <c r="BP27" s="102" t="e">
        <f>IF($BD27="","",VLOOKUP(BO27/100,Settings!$G$4:$H$8,2,FALSE))</f>
        <v>#N/A</v>
      </c>
      <c r="BQ27" s="102" t="e">
        <f>IF($BD27="","",IF($BM27&lt;=Settings!$G$5,Settings!$I$4,IF($BM27&lt;=Settings!$G$6,Settings!$I$5,IF($BM27&lt;=Settings!$G$7,Settings!$I$6,IF($BM27&lt;=Settings!$G$8,Settings!$I$7,Settings!$I$8)))))</f>
        <v>#N/A</v>
      </c>
      <c r="BR27" s="102" t="e">
        <f>IF($BD27="","",IF($BM27&lt;=Settings!$G$5,0,IF($BM27&lt;=Settings!$G$6,10,IF($BM27&lt;=Settings!$G$7,30,IF($BM27&lt;=Settings!$G$8,50,70)))))</f>
        <v>#N/A</v>
      </c>
      <c r="BS27" s="102" t="e">
        <f>IF($BD27="","",VLOOKUP(BR27/100,Settings!$G$4:$H$8,2,FALSE))</f>
        <v>#N/A</v>
      </c>
      <c r="BT27" s="115" t="e">
        <f t="shared" si="32"/>
        <v>#N/A</v>
      </c>
      <c r="BU27" s="115" t="e">
        <f t="shared" si="33"/>
        <v>#N/A</v>
      </c>
      <c r="BV27" s="45" t="e">
        <f t="shared" si="34"/>
        <v>#N/A</v>
      </c>
      <c r="BW27" s="115" t="e">
        <f t="shared" si="35"/>
        <v>#N/A</v>
      </c>
      <c r="BX27" s="115" t="e">
        <f t="shared" si="36"/>
        <v>#N/A</v>
      </c>
      <c r="BY27" s="115" t="e">
        <f t="shared" si="46"/>
        <v>#N/A</v>
      </c>
      <c r="BZ27" s="115" t="e">
        <f t="shared" si="46"/>
        <v>#N/A</v>
      </c>
      <c r="CA27" s="115" t="e">
        <f t="shared" si="46"/>
        <v>#N/A</v>
      </c>
      <c r="CB27" s="115" t="e">
        <f t="shared" si="46"/>
        <v>#N/A</v>
      </c>
      <c r="CC27" s="50" t="e">
        <f t="shared" si="37"/>
        <v>#N/A</v>
      </c>
      <c r="CD27" s="50" t="e">
        <f t="shared" si="38"/>
        <v>#N/A</v>
      </c>
      <c r="CE27" s="50" t="e">
        <f t="shared" si="39"/>
        <v>#N/A</v>
      </c>
      <c r="CF27" s="50" t="e">
        <f t="shared" si="40"/>
        <v>#N/A</v>
      </c>
      <c r="CG27" s="51" t="e">
        <f t="shared" si="41"/>
        <v>#N/A</v>
      </c>
      <c r="CH27" s="142" t="e">
        <f t="shared" si="4"/>
        <v>#N/A</v>
      </c>
      <c r="CI27" s="46" t="e">
        <f t="shared" si="5"/>
        <v>#N/A</v>
      </c>
      <c r="CJ27" s="265" t="e">
        <f>IF(C27="","",IF(CH27&gt;=Settings!I$5,"High",IF(CH27&gt;=Settings!I$6,"Good",IF(CH27&gt;=Settings!I$7,"Moderate",IF(CH27&gt;Settings!I$8,"Poor","Bad")))))</f>
        <v>#N/A</v>
      </c>
      <c r="CK27" s="119" t="e">
        <f t="shared" si="42"/>
        <v>#N/A</v>
      </c>
      <c r="CL27" s="120" t="e">
        <f t="shared" si="43"/>
        <v>#N/A</v>
      </c>
      <c r="CM27" s="115" t="e">
        <f t="shared" si="48"/>
        <v>#N/A</v>
      </c>
      <c r="CN27" s="115" t="e">
        <f t="shared" si="48"/>
        <v>#N/A</v>
      </c>
      <c r="CO27" s="115" t="e">
        <f t="shared" si="48"/>
        <v>#N/A</v>
      </c>
      <c r="CP27" s="115" t="e">
        <f t="shared" si="48"/>
        <v>#N/A</v>
      </c>
      <c r="CQ27" s="50" t="e">
        <f t="shared" si="7"/>
        <v>#N/A</v>
      </c>
      <c r="CR27" s="50" t="e">
        <f t="shared" si="8"/>
        <v>#N/A</v>
      </c>
      <c r="CS27" s="50" t="e">
        <f t="shared" si="9"/>
        <v>#N/A</v>
      </c>
      <c r="CT27" s="50" t="e">
        <f t="shared" si="10"/>
        <v>#N/A</v>
      </c>
      <c r="CU27" s="50" t="e">
        <f t="shared" si="11"/>
        <v>#N/A</v>
      </c>
      <c r="CV27" s="50" t="e">
        <f t="shared" si="44"/>
        <v>#N/A</v>
      </c>
      <c r="CW27" s="51" t="e">
        <f t="shared" si="45"/>
        <v>#N/A</v>
      </c>
    </row>
    <row r="28" spans="1:103" x14ac:dyDescent="0.25">
      <c r="A28" s="130" t="b">
        <f>IF(A27&lt;MAX(Summary!G:G),A27+1,IF(OR(A27="",MAX(Summary!G:G)),""))</f>
        <v>0</v>
      </c>
      <c r="B28" s="126" t="e">
        <f>IF($A28="","",INDEX(Summary!B:B,MATCH($A28,Summary!$G:$G,0)))</f>
        <v>#N/A</v>
      </c>
      <c r="C28" s="126" t="e">
        <f>IF($A28="","",INDEX(Summary!C:C,MATCH($A28,Summary!$G:$G,0)))</f>
        <v>#N/A</v>
      </c>
      <c r="D28" s="126" t="e">
        <f>IF($A28="","",INDEX(Summary!D:D,MATCH($A28,Summary!$G:$G,0)))</f>
        <v>#N/A</v>
      </c>
      <c r="E28" s="126" t="e">
        <f>IF($A28="","",INDEX(Summary!H:H,MATCH($A28,Summary!$G:$G,0)))</f>
        <v>#N/A</v>
      </c>
      <c r="F28" s="126" t="e">
        <f t="array" ref="F28">IF($A28="","",SUM(IF(Summary!$H$3:$H$202=$E28,Summary!$I$3:$I$202)))</f>
        <v>#N/A</v>
      </c>
      <c r="G28" s="126" t="e">
        <f t="array" ref="G28">IF($A28="","",SUM(IF(Summary!$H$3:$H$202=$E28,Summary!$J$3:$J$202)))</f>
        <v>#N/A</v>
      </c>
      <c r="H28" s="32" t="e">
        <f>IF($B28="","",IF(VLOOKUP($B28,Baseline!$A$2:$F$101,4,FALSE)&lt;M28,M28,VLOOKUP($B28,Baseline!$A$2:$F$101,4,FALSE)))</f>
        <v>#N/A</v>
      </c>
      <c r="I28" s="132" t="e">
        <f t="array" ref="I28">IF($A28="","",MAX(IF(Summary!$H$3:$H$202=$E28,Summary!$L$3:$L$202)))</f>
        <v>#N/A</v>
      </c>
      <c r="J28" s="132" t="e">
        <f t="array" ref="J28">IF($A28="","",MAX(IF(Summary!$H$3:$H$202=$E28,Summary!$M$3:$M$202)))</f>
        <v>#N/A</v>
      </c>
      <c r="K28" s="132" t="e">
        <f t="array" ref="K28">IF($A28="","",MAX(IF(Summary!$H$3:$H$202=$E28,Summary!$N$3:$N$202)))</f>
        <v>#N/A</v>
      </c>
      <c r="L28" s="132" t="e">
        <f t="array" ref="L28">IF($A28="","",MAX(IF(Summary!$H$3:$H$202=$E28,Summary!$O$3:$O$202)))</f>
        <v>#N/A</v>
      </c>
      <c r="M28" s="4" t="e">
        <f t="shared" si="12"/>
        <v>#N/A</v>
      </c>
      <c r="N28" s="17" t="e">
        <f>IF(A28="","",VLOOKUP(CONCATENATE(H28,M28),Tax_Comp_Probs!$C$3:$Y$16,22,FALSE))</f>
        <v>#N/A</v>
      </c>
      <c r="O28" s="6" t="e">
        <f>IF(A28="","",VLOOKUP(CONCATENATE($H28,$M28),Tax_Comp_Probs!$C$3:$Y$16,23,FALSE))</f>
        <v>#N/A</v>
      </c>
      <c r="P28" s="4" t="e">
        <f t="shared" si="0"/>
        <v>#N/A</v>
      </c>
      <c r="Q28" s="52" t="e">
        <f>IF(A28="","",VLOOKUP(CONCATENATE($H28,$M28),Tax_Comp_Probs!$C$3:$W$16,17,FALSE))</f>
        <v>#N/A</v>
      </c>
      <c r="R28" s="52" t="e">
        <f>IF(A28="","",VLOOKUP(CONCATENATE($H28,$M28),Tax_Comp_Probs!$C$3:$W$16,18,FALSE))</f>
        <v>#N/A</v>
      </c>
      <c r="S28" s="52" t="e">
        <f>IF(A28="","",VLOOKUP(CONCATENATE($H28,$M28),Tax_Comp_Probs!$C$3:$W$16,19,FALSE))</f>
        <v>#N/A</v>
      </c>
      <c r="T28" s="52" t="e">
        <f>IF(A28="","",VLOOKUP(CONCATENATE($H28,$M28),Tax_Comp_Probs!$C$3:$W$16,20,FALSE))</f>
        <v>#N/A</v>
      </c>
      <c r="U28" s="134" t="e">
        <f>IF(A28="","",VLOOKUP(CONCATENATE($H28,$M28),Tax_Comp_Probs!$C$3:$W$16,21,FALSE))</f>
        <v>#N/A</v>
      </c>
      <c r="V28" s="44" t="e">
        <f>IF($B28="","",IF(VLOOKUP($B28,Baseline!$A$2:$F$101,5,FALSE)&lt;W28,W28,VLOOKUP($B28,Baseline!$A$2:$F$101,5,FALSE)))</f>
        <v>#N/A</v>
      </c>
      <c r="W28" s="6" t="e">
        <f t="array" ref="W28">IF(A28="","",AVERAGE(IF(Summary!$H$3:$H$202=E28,Summary!$R$3:$R$202)))</f>
        <v>#N/A</v>
      </c>
      <c r="X28" s="39" t="e">
        <f t="shared" si="13"/>
        <v>#N/A</v>
      </c>
      <c r="Y28" s="102" t="e">
        <f>IF(W28="","",IF($X28&lt;=Settings!$C$5,1,IF($X28&lt;=Settings!$C$6,0.8,IF($X28&lt;=Settings!$C$7,0.6,IF($X28&lt;=Settings!$C$8,0.4,0.2)))))</f>
        <v>#N/A</v>
      </c>
      <c r="Z28" s="102" t="e">
        <f>IF(W28="","",IF($X28&lt;=Settings!$C$5,0,IF($X28&lt;=Settings!$C$6,10,IF($X28&lt;=Settings!$C$7,30,IF($X28&lt;=Settings!$C$8,50,70)))))</f>
        <v>#N/A</v>
      </c>
      <c r="AA28" s="102" t="e">
        <f>IF(W28="","",VLOOKUP(Z28/100,Settings!$C$4:$D$8,2,FALSE))</f>
        <v>#N/A</v>
      </c>
      <c r="AB28" s="17" t="e">
        <f t="shared" si="47"/>
        <v>#N/A</v>
      </c>
      <c r="AC28" s="4" t="e">
        <f>IF(W28="","",IF(AB28&gt;=Settings!$I$5,"High",IF(AB28&gt;=Settings!$I$6,"Good",IF(AB28&gt;=Settings!$I$7,"Moderate",IF(AB28&gt;=Settings!$I$8,"Poor","Bad")))))</f>
        <v>#N/A</v>
      </c>
      <c r="AD28" s="39" t="e">
        <f>IF($W28="","",IF(G28&gt;1,(VLOOKUP($E28,Summary!$H$3:$T$201,13,FALSE)/100)/SQRT(G28),0))</f>
        <v>#N/A</v>
      </c>
      <c r="AE28" s="182" t="e">
        <f t="shared" si="15"/>
        <v>#N/A</v>
      </c>
      <c r="AF28" s="136" t="e">
        <f t="shared" si="16"/>
        <v>#N/A</v>
      </c>
      <c r="AG28" s="136" t="e">
        <f t="shared" si="17"/>
        <v>#N/A</v>
      </c>
      <c r="AH28" s="102" t="e">
        <f>IF($AD28="","",IF($AF28&lt;=Settings!$C$5,Settings!$I$4,IF($AF28&lt;=Settings!$C$6,Settings!$I$5,IF($AF28&lt;=Settings!$C$7,Settings!$I$6,IF($AF28&lt;=Settings!$C$8,Settings!$I$7,Settings!$I$8)))))</f>
        <v>#N/A</v>
      </c>
      <c r="AI28" s="102" t="e">
        <f>IF($AD28="","",IF($AF28&lt;=Settings!$C$5,0,IF($AF28&lt;=Settings!$C$6,10,IF($AF28&lt;=Settings!$C$7,30,IF($AF28&lt;=Settings!$C$8,50,70)))))</f>
        <v>#N/A</v>
      </c>
      <c r="AJ28" s="102" t="e">
        <f>IF($AD28="","",VLOOKUP(AI28/100,Settings!$C$4:$D$8,2,FALSE))</f>
        <v>#N/A</v>
      </c>
      <c r="AK28" s="102" t="e">
        <f>IF($AD28="","",IF($AG28&lt;=Settings!$C$5,Settings!$I$4,IF($AG28&lt;=Settings!$C$6,Settings!$I$5,IF($AG28&lt;=Settings!$C$7,Settings!$I$6,IF($AG28&lt;=Settings!$C$8,Settings!$I$7,Settings!$I$8)))))</f>
        <v>#N/A</v>
      </c>
      <c r="AL28" s="102" t="e">
        <f>IF($AD28="","",IF($AG28&lt;=Settings!$C$5,0,IF($AG28&lt;=Settings!$C$6,10,IF($AG28&lt;=Settings!$C$7,30,IF($AG28&lt;=Settings!$C$8,50,70)))))</f>
        <v>#N/A</v>
      </c>
      <c r="AM28" s="102" t="e">
        <f>IF($AD28="","",VLOOKUP(AL28/100,Settings!$C$4:$D$8,2,FALSE))</f>
        <v>#N/A</v>
      </c>
      <c r="AN28" s="115" t="e">
        <f t="shared" si="18"/>
        <v>#N/A</v>
      </c>
      <c r="AO28" s="115" t="e">
        <f t="shared" si="19"/>
        <v>#N/A</v>
      </c>
      <c r="AP28" s="45" t="e">
        <f t="shared" si="20"/>
        <v>#N/A</v>
      </c>
      <c r="AQ28" s="115" t="e">
        <f t="shared" si="21"/>
        <v>#N/A</v>
      </c>
      <c r="AR28" s="115" t="e">
        <f t="shared" si="22"/>
        <v>#N/A</v>
      </c>
      <c r="AS28" s="115" t="e">
        <f t="shared" si="23"/>
        <v>#N/A</v>
      </c>
      <c r="AT28" s="115" t="e">
        <f t="shared" si="23"/>
        <v>#N/A</v>
      </c>
      <c r="AU28" s="115" t="e">
        <f t="shared" si="23"/>
        <v>#N/A</v>
      </c>
      <c r="AV28" s="115" t="e">
        <f t="shared" si="23"/>
        <v>#N/A</v>
      </c>
      <c r="AW28" s="50" t="e">
        <f t="shared" si="24"/>
        <v>#N/A</v>
      </c>
      <c r="AX28" s="50" t="e">
        <f t="shared" si="25"/>
        <v>#N/A</v>
      </c>
      <c r="AY28" s="50" t="e">
        <f t="shared" si="26"/>
        <v>#N/A</v>
      </c>
      <c r="AZ28" s="50" t="e">
        <f t="shared" si="27"/>
        <v>#N/A</v>
      </c>
      <c r="BA28" s="124" t="e">
        <f t="shared" si="28"/>
        <v>#N/A</v>
      </c>
      <c r="BB28" s="258" t="e">
        <f>IF($B28="","",IF(VLOOKUP($B28,Baseline!$A$2:$F$101,6,FALSE)&lt;BC28,BC28,VLOOKUP($B28,Baseline!$A$2:$F$101,6,FALSE)))</f>
        <v>#N/A</v>
      </c>
      <c r="BC28" s="259" t="e">
        <f t="array" ref="BC28">IF($A28="","",SUM(IF(Summary!$H$3:$H$202=$E28,Summary!$AF$3:$AF$202)))</f>
        <v>#N/A</v>
      </c>
      <c r="BD28" s="182" t="e">
        <f t="shared" si="29"/>
        <v>#N/A</v>
      </c>
      <c r="BE28" s="102" t="e">
        <f>IF($BD28="","",IF($BD28&lt;=Settings!$G$5,1,IF($BD28&lt;=Settings!$G$6,0.8,IF($BD28&lt;=Settings!$G$7,0.6,IF($BD28&lt;=Settings!$G$8,0.4,0.2)))))</f>
        <v>#N/A</v>
      </c>
      <c r="BF28" s="102" t="e">
        <f>IF($BD28="","",IF($BD28&lt;=Settings!$G$5,0,IF($BD28&lt;=Settings!$G$6,10,IF($BD28&lt;=Settings!$G$7,30,IF($BD28&lt;=Settings!$G$8,50,70)))))</f>
        <v>#N/A</v>
      </c>
      <c r="BG28" s="102" t="e">
        <f>IF($BD28="","",VLOOKUP(BF28/100,Settings!$G$4:$H$8,2,FALSE))</f>
        <v>#N/A</v>
      </c>
      <c r="BH28" s="45" t="e">
        <f t="shared" si="30"/>
        <v>#N/A</v>
      </c>
      <c r="BI28" s="47" t="e">
        <f>IF(BD28="","",IF(BH28&gt;=Settings!$I$5,"High",IF(BH28&gt;=Settings!$I$6,"Good",IF(BH28&gt;=Settings!$I$7,"Moderate",IF(BH28&gt;=Settings!$I$8,"Poor","Bad")))))</f>
        <v>#N/A</v>
      </c>
      <c r="BJ28" s="207" t="e">
        <f t="array" ref="BJ28">IF(BD28="","",SQRT(Settings!$L$5^2*SUM(IF(Summary!$H$3:$H$202=$E28,Summary!$AG$3:$AG$202))))</f>
        <v>#N/A</v>
      </c>
      <c r="BK28" s="182" t="e">
        <f t="shared" si="31"/>
        <v>#N/A</v>
      </c>
      <c r="BL28" s="115" t="e">
        <f t="shared" si="1"/>
        <v>#N/A</v>
      </c>
      <c r="BM28" s="115" t="e">
        <f t="shared" si="2"/>
        <v>#N/A</v>
      </c>
      <c r="BN28" s="102" t="e">
        <f>IF($BD28="","",IF($BL28&lt;=Settings!$G$5,Settings!$I$4,IF($BL28&lt;=Settings!$G$6,Settings!$I$5,IF($BL28&lt;=Settings!$G$7,Settings!$I$6,IF($BL28&lt;=Settings!$G$8,Settings!$I$7,Settings!$I$8)))))</f>
        <v>#N/A</v>
      </c>
      <c r="BO28" s="102" t="e">
        <f>IF($BD28="","",IF($BL28&lt;=Settings!$G$5,0,IF($BL28&lt;=Settings!$G$6,10,IF($BL28&lt;=Settings!$G$7,30,IF($BL28&lt;=Settings!$G$8,50,70)))))</f>
        <v>#N/A</v>
      </c>
      <c r="BP28" s="102" t="e">
        <f>IF($BD28="","",VLOOKUP(BO28/100,Settings!$G$4:$H$8,2,FALSE))</f>
        <v>#N/A</v>
      </c>
      <c r="BQ28" s="102" t="e">
        <f>IF($BD28="","",IF($BM28&lt;=Settings!$G$5,Settings!$I$4,IF($BM28&lt;=Settings!$G$6,Settings!$I$5,IF($BM28&lt;=Settings!$G$7,Settings!$I$6,IF($BM28&lt;=Settings!$G$8,Settings!$I$7,Settings!$I$8)))))</f>
        <v>#N/A</v>
      </c>
      <c r="BR28" s="102" t="e">
        <f>IF($BD28="","",IF($BM28&lt;=Settings!$G$5,0,IF($BM28&lt;=Settings!$G$6,10,IF($BM28&lt;=Settings!$G$7,30,IF($BM28&lt;=Settings!$G$8,50,70)))))</f>
        <v>#N/A</v>
      </c>
      <c r="BS28" s="102" t="e">
        <f>IF($BD28="","",VLOOKUP(BR28/100,Settings!$G$4:$H$8,2,FALSE))</f>
        <v>#N/A</v>
      </c>
      <c r="BT28" s="115" t="e">
        <f t="shared" si="32"/>
        <v>#N/A</v>
      </c>
      <c r="BU28" s="115" t="e">
        <f t="shared" si="33"/>
        <v>#N/A</v>
      </c>
      <c r="BV28" s="45" t="e">
        <f t="shared" si="34"/>
        <v>#N/A</v>
      </c>
      <c r="BW28" s="115" t="e">
        <f t="shared" si="35"/>
        <v>#N/A</v>
      </c>
      <c r="BX28" s="115" t="e">
        <f t="shared" si="36"/>
        <v>#N/A</v>
      </c>
      <c r="BY28" s="115" t="e">
        <f t="shared" si="46"/>
        <v>#N/A</v>
      </c>
      <c r="BZ28" s="115" t="e">
        <f t="shared" si="46"/>
        <v>#N/A</v>
      </c>
      <c r="CA28" s="115" t="e">
        <f t="shared" si="46"/>
        <v>#N/A</v>
      </c>
      <c r="CB28" s="115" t="e">
        <f t="shared" si="46"/>
        <v>#N/A</v>
      </c>
      <c r="CC28" s="50" t="e">
        <f t="shared" si="37"/>
        <v>#N/A</v>
      </c>
      <c r="CD28" s="50" t="e">
        <f t="shared" si="38"/>
        <v>#N/A</v>
      </c>
      <c r="CE28" s="50" t="e">
        <f t="shared" si="39"/>
        <v>#N/A</v>
      </c>
      <c r="CF28" s="50" t="e">
        <f t="shared" si="40"/>
        <v>#N/A</v>
      </c>
      <c r="CG28" s="51" t="e">
        <f t="shared" si="41"/>
        <v>#N/A</v>
      </c>
      <c r="CH28" s="142" t="e">
        <f t="shared" si="4"/>
        <v>#N/A</v>
      </c>
      <c r="CI28" s="46" t="e">
        <f t="shared" si="5"/>
        <v>#N/A</v>
      </c>
      <c r="CJ28" s="265" t="e">
        <f>IF(C28="","",IF(CH28&gt;=Settings!I$5,"High",IF(CH28&gt;=Settings!I$6,"Good",IF(CH28&gt;=Settings!I$7,"Moderate",IF(CH28&gt;Settings!I$8,"Poor","Bad")))))</f>
        <v>#N/A</v>
      </c>
      <c r="CK28" s="119" t="e">
        <f t="shared" si="42"/>
        <v>#N/A</v>
      </c>
      <c r="CL28" s="120" t="e">
        <f t="shared" si="43"/>
        <v>#N/A</v>
      </c>
      <c r="CM28" s="115" t="e">
        <f t="shared" si="48"/>
        <v>#N/A</v>
      </c>
      <c r="CN28" s="115" t="e">
        <f t="shared" si="48"/>
        <v>#N/A</v>
      </c>
      <c r="CO28" s="115" t="e">
        <f t="shared" si="48"/>
        <v>#N/A</v>
      </c>
      <c r="CP28" s="115" t="e">
        <f t="shared" si="48"/>
        <v>#N/A</v>
      </c>
      <c r="CQ28" s="50" t="e">
        <f t="shared" si="7"/>
        <v>#N/A</v>
      </c>
      <c r="CR28" s="50" t="e">
        <f t="shared" si="8"/>
        <v>#N/A</v>
      </c>
      <c r="CS28" s="50" t="e">
        <f t="shared" si="9"/>
        <v>#N/A</v>
      </c>
      <c r="CT28" s="50" t="e">
        <f t="shared" si="10"/>
        <v>#N/A</v>
      </c>
      <c r="CU28" s="50" t="e">
        <f t="shared" si="11"/>
        <v>#N/A</v>
      </c>
      <c r="CV28" s="50" t="e">
        <f t="shared" si="44"/>
        <v>#N/A</v>
      </c>
      <c r="CW28" s="51" t="e">
        <f t="shared" si="45"/>
        <v>#N/A</v>
      </c>
    </row>
    <row r="29" spans="1:103" x14ac:dyDescent="0.25">
      <c r="A29" s="130" t="b">
        <f>IF(A28&lt;MAX(Summary!G:G),A28+1,IF(OR(A28="",MAX(Summary!G:G)),""))</f>
        <v>0</v>
      </c>
      <c r="B29" s="126" t="e">
        <f>IF($A29="","",INDEX(Summary!B:B,MATCH($A29,Summary!$G:$G,0)))</f>
        <v>#N/A</v>
      </c>
      <c r="C29" s="126" t="e">
        <f>IF($A29="","",INDEX(Summary!C:C,MATCH($A29,Summary!$G:$G,0)))</f>
        <v>#N/A</v>
      </c>
      <c r="D29" s="126" t="e">
        <f>IF($A29="","",INDEX(Summary!D:D,MATCH($A29,Summary!$G:$G,0)))</f>
        <v>#N/A</v>
      </c>
      <c r="E29" s="126" t="e">
        <f>IF($A29="","",INDEX(Summary!H:H,MATCH($A29,Summary!$G:$G,0)))</f>
        <v>#N/A</v>
      </c>
      <c r="F29" s="126" t="e">
        <f t="array" ref="F29">IF($A29="","",SUM(IF(Summary!$H$3:$H$202=$E29,Summary!$I$3:$I$202)))</f>
        <v>#N/A</v>
      </c>
      <c r="G29" s="126" t="e">
        <f t="array" ref="G29">IF($A29="","",SUM(IF(Summary!$H$3:$H$202=$E29,Summary!$J$3:$J$202)))</f>
        <v>#N/A</v>
      </c>
      <c r="H29" s="32" t="e">
        <f>IF($B29="","",IF(VLOOKUP($B29,Baseline!$A$2:$F$101,4,FALSE)&lt;M29,M29,VLOOKUP($B29,Baseline!$A$2:$F$101,4,FALSE)))</f>
        <v>#N/A</v>
      </c>
      <c r="I29" s="132" t="e">
        <f t="array" ref="I29">IF($A29="","",MAX(IF(Summary!$H$3:$H$202=$E29,Summary!$L$3:$L$202)))</f>
        <v>#N/A</v>
      </c>
      <c r="J29" s="132" t="e">
        <f t="array" ref="J29">IF($A29="","",MAX(IF(Summary!$H$3:$H$202=$E29,Summary!$M$3:$M$202)))</f>
        <v>#N/A</v>
      </c>
      <c r="K29" s="132" t="e">
        <f t="array" ref="K29">IF($A29="","",MAX(IF(Summary!$H$3:$H$202=$E29,Summary!$N$3:$N$202)))</f>
        <v>#N/A</v>
      </c>
      <c r="L29" s="132" t="e">
        <f t="array" ref="L29">IF($A29="","",MAX(IF(Summary!$H$3:$H$202=$E29,Summary!$O$3:$O$202)))</f>
        <v>#N/A</v>
      </c>
      <c r="M29" s="4" t="e">
        <f t="shared" si="12"/>
        <v>#N/A</v>
      </c>
      <c r="N29" s="17" t="e">
        <f>IF(A29="","",VLOOKUP(CONCATENATE(H29,M29),Tax_Comp_Probs!$C$3:$Y$16,22,FALSE))</f>
        <v>#N/A</v>
      </c>
      <c r="O29" s="6" t="e">
        <f>IF(A29="","",VLOOKUP(CONCATENATE($H29,$M29),Tax_Comp_Probs!$C$3:$Y$16,23,FALSE))</f>
        <v>#N/A</v>
      </c>
      <c r="P29" s="4" t="e">
        <f t="shared" si="0"/>
        <v>#N/A</v>
      </c>
      <c r="Q29" s="52" t="e">
        <f>IF(A29="","",VLOOKUP(CONCATENATE($H29,$M29),Tax_Comp_Probs!$C$3:$W$16,17,FALSE))</f>
        <v>#N/A</v>
      </c>
      <c r="R29" s="52" t="e">
        <f>IF(A29="","",VLOOKUP(CONCATENATE($H29,$M29),Tax_Comp_Probs!$C$3:$W$16,18,FALSE))</f>
        <v>#N/A</v>
      </c>
      <c r="S29" s="52" t="e">
        <f>IF(A29="","",VLOOKUP(CONCATENATE($H29,$M29),Tax_Comp_Probs!$C$3:$W$16,19,FALSE))</f>
        <v>#N/A</v>
      </c>
      <c r="T29" s="52" t="e">
        <f>IF(A29="","",VLOOKUP(CONCATENATE($H29,$M29),Tax_Comp_Probs!$C$3:$W$16,20,FALSE))</f>
        <v>#N/A</v>
      </c>
      <c r="U29" s="134" t="e">
        <f>IF(A29="","",VLOOKUP(CONCATENATE($H29,$M29),Tax_Comp_Probs!$C$3:$W$16,21,FALSE))</f>
        <v>#N/A</v>
      </c>
      <c r="V29" s="44" t="e">
        <f>IF($B29="","",IF(VLOOKUP($B29,Baseline!$A$2:$F$101,5,FALSE)&lt;W29,W29,VLOOKUP($B29,Baseline!$A$2:$F$101,5,FALSE)))</f>
        <v>#N/A</v>
      </c>
      <c r="W29" s="6" t="e">
        <f t="array" ref="W29">IF(A29="","",AVERAGE(IF(Summary!$H$3:$H$202=E29,Summary!$R$3:$R$202)))</f>
        <v>#N/A</v>
      </c>
      <c r="X29" s="39" t="e">
        <f t="shared" si="13"/>
        <v>#N/A</v>
      </c>
      <c r="Y29" s="102" t="e">
        <f>IF(W29="","",IF($X29&lt;=Settings!$C$5,1,IF($X29&lt;=Settings!$C$6,0.8,IF($X29&lt;=Settings!$C$7,0.6,IF($X29&lt;=Settings!$C$8,0.4,0.2)))))</f>
        <v>#N/A</v>
      </c>
      <c r="Z29" s="102" t="e">
        <f>IF(W29="","",IF($X29&lt;=Settings!$C$5,0,IF($X29&lt;=Settings!$C$6,10,IF($X29&lt;=Settings!$C$7,30,IF($X29&lt;=Settings!$C$8,50,70)))))</f>
        <v>#N/A</v>
      </c>
      <c r="AA29" s="102" t="e">
        <f>IF(W29="","",VLOOKUP(Z29/100,Settings!$C$4:$D$8,2,FALSE))</f>
        <v>#N/A</v>
      </c>
      <c r="AB29" s="17" t="e">
        <f t="shared" si="47"/>
        <v>#N/A</v>
      </c>
      <c r="AC29" s="4" t="e">
        <f>IF(W29="","",IF(AB29&gt;=Settings!$I$5,"High",IF(AB29&gt;=Settings!$I$6,"Good",IF(AB29&gt;=Settings!$I$7,"Moderate",IF(AB29&gt;=Settings!$I$8,"Poor","Bad")))))</f>
        <v>#N/A</v>
      </c>
      <c r="AD29" s="39" t="e">
        <f>IF($W29="","",IF(G29&gt;1,(VLOOKUP($E29,Summary!$H$3:$T$201,13,FALSE)/100)/SQRT(G29),0))</f>
        <v>#N/A</v>
      </c>
      <c r="AE29" s="182" t="e">
        <f t="shared" si="15"/>
        <v>#N/A</v>
      </c>
      <c r="AF29" s="136" t="e">
        <f t="shared" si="16"/>
        <v>#N/A</v>
      </c>
      <c r="AG29" s="136" t="e">
        <f t="shared" si="17"/>
        <v>#N/A</v>
      </c>
      <c r="AH29" s="102" t="e">
        <f>IF($AD29="","",IF($AF29&lt;=Settings!$C$5,Settings!$I$4,IF($AF29&lt;=Settings!$C$6,Settings!$I$5,IF($AF29&lt;=Settings!$C$7,Settings!$I$6,IF($AF29&lt;=Settings!$C$8,Settings!$I$7,Settings!$I$8)))))</f>
        <v>#N/A</v>
      </c>
      <c r="AI29" s="102" t="e">
        <f>IF($AD29="","",IF($AF29&lt;=Settings!$C$5,0,IF($AF29&lt;=Settings!$C$6,10,IF($AF29&lt;=Settings!$C$7,30,IF($AF29&lt;=Settings!$C$8,50,70)))))</f>
        <v>#N/A</v>
      </c>
      <c r="AJ29" s="102" t="e">
        <f>IF($AD29="","",VLOOKUP(AI29/100,Settings!$C$4:$D$8,2,FALSE))</f>
        <v>#N/A</v>
      </c>
      <c r="AK29" s="102" t="e">
        <f>IF($AD29="","",IF($AG29&lt;=Settings!$C$5,Settings!$I$4,IF($AG29&lt;=Settings!$C$6,Settings!$I$5,IF($AG29&lt;=Settings!$C$7,Settings!$I$6,IF($AG29&lt;=Settings!$C$8,Settings!$I$7,Settings!$I$8)))))</f>
        <v>#N/A</v>
      </c>
      <c r="AL29" s="102" t="e">
        <f>IF($AD29="","",IF($AG29&lt;=Settings!$C$5,0,IF($AG29&lt;=Settings!$C$6,10,IF($AG29&lt;=Settings!$C$7,30,IF($AG29&lt;=Settings!$C$8,50,70)))))</f>
        <v>#N/A</v>
      </c>
      <c r="AM29" s="102" t="e">
        <f>IF($AD29="","",VLOOKUP(AL29/100,Settings!$C$4:$D$8,2,FALSE))</f>
        <v>#N/A</v>
      </c>
      <c r="AN29" s="115" t="e">
        <f t="shared" si="18"/>
        <v>#N/A</v>
      </c>
      <c r="AO29" s="115" t="e">
        <f t="shared" si="19"/>
        <v>#N/A</v>
      </c>
      <c r="AP29" s="45" t="e">
        <f t="shared" si="20"/>
        <v>#N/A</v>
      </c>
      <c r="AQ29" s="115" t="e">
        <f t="shared" si="21"/>
        <v>#N/A</v>
      </c>
      <c r="AR29" s="115" t="e">
        <f t="shared" si="22"/>
        <v>#N/A</v>
      </c>
      <c r="AS29" s="115" t="e">
        <f t="shared" si="23"/>
        <v>#N/A</v>
      </c>
      <c r="AT29" s="115" t="e">
        <f t="shared" si="23"/>
        <v>#N/A</v>
      </c>
      <c r="AU29" s="115" t="e">
        <f t="shared" si="23"/>
        <v>#N/A</v>
      </c>
      <c r="AV29" s="115" t="e">
        <f t="shared" si="23"/>
        <v>#N/A</v>
      </c>
      <c r="AW29" s="50" t="e">
        <f t="shared" si="24"/>
        <v>#N/A</v>
      </c>
      <c r="AX29" s="50" t="e">
        <f t="shared" si="25"/>
        <v>#N/A</v>
      </c>
      <c r="AY29" s="50" t="e">
        <f t="shared" si="26"/>
        <v>#N/A</v>
      </c>
      <c r="AZ29" s="50" t="e">
        <f t="shared" si="27"/>
        <v>#N/A</v>
      </c>
      <c r="BA29" s="124" t="e">
        <f t="shared" si="28"/>
        <v>#N/A</v>
      </c>
      <c r="BB29" s="258" t="e">
        <f>IF($B29="","",IF(VLOOKUP($B29,Baseline!$A$2:$F$101,6,FALSE)&lt;BC29,BC29,VLOOKUP($B29,Baseline!$A$2:$F$101,6,FALSE)))</f>
        <v>#N/A</v>
      </c>
      <c r="BC29" s="259" t="e">
        <f t="array" ref="BC29">IF($A29="","",SUM(IF(Summary!$H$3:$H$202=$E29,Summary!$AF$3:$AF$202)))</f>
        <v>#N/A</v>
      </c>
      <c r="BD29" s="182" t="e">
        <f t="shared" si="29"/>
        <v>#N/A</v>
      </c>
      <c r="BE29" s="102" t="e">
        <f>IF($BD29="","",IF($BD29&lt;=Settings!$G$5,1,IF($BD29&lt;=Settings!$G$6,0.8,IF($BD29&lt;=Settings!$G$7,0.6,IF($BD29&lt;=Settings!$G$8,0.4,0.2)))))</f>
        <v>#N/A</v>
      </c>
      <c r="BF29" s="102" t="e">
        <f>IF($BD29="","",IF($BD29&lt;=Settings!$G$5,0,IF($BD29&lt;=Settings!$G$6,10,IF($BD29&lt;=Settings!$G$7,30,IF($BD29&lt;=Settings!$G$8,50,70)))))</f>
        <v>#N/A</v>
      </c>
      <c r="BG29" s="102" t="e">
        <f>IF($BD29="","",VLOOKUP(BF29/100,Settings!$G$4:$H$8,2,FALSE))</f>
        <v>#N/A</v>
      </c>
      <c r="BH29" s="45" t="e">
        <f t="shared" si="30"/>
        <v>#N/A</v>
      </c>
      <c r="BI29" s="47" t="e">
        <f>IF(BD29="","",IF(BH29&gt;=Settings!$I$5,"High",IF(BH29&gt;=Settings!$I$6,"Good",IF(BH29&gt;=Settings!$I$7,"Moderate",IF(BH29&gt;=Settings!$I$8,"Poor","Bad")))))</f>
        <v>#N/A</v>
      </c>
      <c r="BJ29" s="207" t="e">
        <f t="array" ref="BJ29">IF(BD29="","",SQRT(Settings!$L$5^2*SUM(IF(Summary!$H$3:$H$202=$E29,Summary!$AG$3:$AG$202))))</f>
        <v>#N/A</v>
      </c>
      <c r="BK29" s="182" t="e">
        <f t="shared" si="31"/>
        <v>#N/A</v>
      </c>
      <c r="BL29" s="115" t="e">
        <f t="shared" si="1"/>
        <v>#N/A</v>
      </c>
      <c r="BM29" s="115" t="e">
        <f t="shared" si="2"/>
        <v>#N/A</v>
      </c>
      <c r="BN29" s="102" t="e">
        <f>IF($BD29="","",IF($BL29&lt;=Settings!$G$5,Settings!$I$4,IF($BL29&lt;=Settings!$G$6,Settings!$I$5,IF($BL29&lt;=Settings!$G$7,Settings!$I$6,IF($BL29&lt;=Settings!$G$8,Settings!$I$7,Settings!$I$8)))))</f>
        <v>#N/A</v>
      </c>
      <c r="BO29" s="102" t="e">
        <f>IF($BD29="","",IF($BL29&lt;=Settings!$G$5,0,IF($BL29&lt;=Settings!$G$6,10,IF($BL29&lt;=Settings!$G$7,30,IF($BL29&lt;=Settings!$G$8,50,70)))))</f>
        <v>#N/A</v>
      </c>
      <c r="BP29" s="102" t="e">
        <f>IF($BD29="","",VLOOKUP(BO29/100,Settings!$G$4:$H$8,2,FALSE))</f>
        <v>#N/A</v>
      </c>
      <c r="BQ29" s="102" t="e">
        <f>IF($BD29="","",IF($BM29&lt;=Settings!$G$5,Settings!$I$4,IF($BM29&lt;=Settings!$G$6,Settings!$I$5,IF($BM29&lt;=Settings!$G$7,Settings!$I$6,IF($BM29&lt;=Settings!$G$8,Settings!$I$7,Settings!$I$8)))))</f>
        <v>#N/A</v>
      </c>
      <c r="BR29" s="102" t="e">
        <f>IF($BD29="","",IF($BM29&lt;=Settings!$G$5,0,IF($BM29&lt;=Settings!$G$6,10,IF($BM29&lt;=Settings!$G$7,30,IF($BM29&lt;=Settings!$G$8,50,70)))))</f>
        <v>#N/A</v>
      </c>
      <c r="BS29" s="102" t="e">
        <f>IF($BD29="","",VLOOKUP(BR29/100,Settings!$G$4:$H$8,2,FALSE))</f>
        <v>#N/A</v>
      </c>
      <c r="BT29" s="115" t="e">
        <f t="shared" si="32"/>
        <v>#N/A</v>
      </c>
      <c r="BU29" s="115" t="e">
        <f t="shared" si="33"/>
        <v>#N/A</v>
      </c>
      <c r="BV29" s="45" t="e">
        <f t="shared" si="34"/>
        <v>#N/A</v>
      </c>
      <c r="BW29" s="115" t="e">
        <f t="shared" si="35"/>
        <v>#N/A</v>
      </c>
      <c r="BX29" s="115" t="e">
        <f t="shared" si="36"/>
        <v>#N/A</v>
      </c>
      <c r="BY29" s="115" t="e">
        <f t="shared" si="46"/>
        <v>#N/A</v>
      </c>
      <c r="BZ29" s="115" t="e">
        <f t="shared" si="46"/>
        <v>#N/A</v>
      </c>
      <c r="CA29" s="115" t="e">
        <f t="shared" si="46"/>
        <v>#N/A</v>
      </c>
      <c r="CB29" s="115" t="e">
        <f t="shared" si="46"/>
        <v>#N/A</v>
      </c>
      <c r="CC29" s="50" t="e">
        <f t="shared" si="37"/>
        <v>#N/A</v>
      </c>
      <c r="CD29" s="50" t="e">
        <f t="shared" si="38"/>
        <v>#N/A</v>
      </c>
      <c r="CE29" s="50" t="e">
        <f t="shared" si="39"/>
        <v>#N/A</v>
      </c>
      <c r="CF29" s="50" t="e">
        <f t="shared" si="40"/>
        <v>#N/A</v>
      </c>
      <c r="CG29" s="51" t="e">
        <f t="shared" si="41"/>
        <v>#N/A</v>
      </c>
      <c r="CH29" s="142" t="e">
        <f t="shared" si="4"/>
        <v>#N/A</v>
      </c>
      <c r="CI29" s="46" t="e">
        <f t="shared" si="5"/>
        <v>#N/A</v>
      </c>
      <c r="CJ29" s="265" t="e">
        <f>IF(C29="","",IF(CH29&gt;=Settings!I$5,"High",IF(CH29&gt;=Settings!I$6,"Good",IF(CH29&gt;=Settings!I$7,"Moderate",IF(CH29&gt;Settings!I$8,"Poor","Bad")))))</f>
        <v>#N/A</v>
      </c>
      <c r="CK29" s="119" t="e">
        <f t="shared" si="42"/>
        <v>#N/A</v>
      </c>
      <c r="CL29" s="120" t="e">
        <f t="shared" si="43"/>
        <v>#N/A</v>
      </c>
      <c r="CM29" s="115" t="e">
        <f t="shared" si="48"/>
        <v>#N/A</v>
      </c>
      <c r="CN29" s="115" t="e">
        <f t="shared" si="48"/>
        <v>#N/A</v>
      </c>
      <c r="CO29" s="115" t="e">
        <f t="shared" si="48"/>
        <v>#N/A</v>
      </c>
      <c r="CP29" s="115" t="e">
        <f t="shared" si="48"/>
        <v>#N/A</v>
      </c>
      <c r="CQ29" s="50" t="e">
        <f t="shared" si="7"/>
        <v>#N/A</v>
      </c>
      <c r="CR29" s="50" t="e">
        <f t="shared" si="8"/>
        <v>#N/A</v>
      </c>
      <c r="CS29" s="50" t="e">
        <f t="shared" si="9"/>
        <v>#N/A</v>
      </c>
      <c r="CT29" s="50" t="e">
        <f t="shared" si="10"/>
        <v>#N/A</v>
      </c>
      <c r="CU29" s="50" t="e">
        <f t="shared" si="11"/>
        <v>#N/A</v>
      </c>
      <c r="CV29" s="50" t="e">
        <f t="shared" si="44"/>
        <v>#N/A</v>
      </c>
      <c r="CW29" s="51" t="e">
        <f t="shared" si="45"/>
        <v>#N/A</v>
      </c>
    </row>
    <row r="30" spans="1:103" x14ac:dyDescent="0.25">
      <c r="A30" s="130" t="b">
        <f>IF(A29&lt;MAX(Summary!G:G),A29+1,IF(OR(A29="",MAX(Summary!G:G)),""))</f>
        <v>0</v>
      </c>
      <c r="B30" s="126" t="e">
        <f>IF($A30="","",INDEX(Summary!B:B,MATCH($A30,Summary!$G:$G,0)))</f>
        <v>#N/A</v>
      </c>
      <c r="C30" s="126" t="e">
        <f>IF($A30="","",INDEX(Summary!C:C,MATCH($A30,Summary!$G:$G,0)))</f>
        <v>#N/A</v>
      </c>
      <c r="D30" s="126" t="e">
        <f>IF($A30="","",INDEX(Summary!D:D,MATCH($A30,Summary!$G:$G,0)))</f>
        <v>#N/A</v>
      </c>
      <c r="E30" s="126" t="e">
        <f>IF($A30="","",INDEX(Summary!H:H,MATCH($A30,Summary!$G:$G,0)))</f>
        <v>#N/A</v>
      </c>
      <c r="F30" s="126" t="e">
        <f t="array" ref="F30">IF($A30="","",SUM(IF(Summary!$H$3:$H$202=$E30,Summary!$I$3:$I$202)))</f>
        <v>#N/A</v>
      </c>
      <c r="G30" s="126" t="e">
        <f t="array" ref="G30">IF($A30="","",SUM(IF(Summary!$H$3:$H$202=$E30,Summary!$J$3:$J$202)))</f>
        <v>#N/A</v>
      </c>
      <c r="H30" s="32" t="e">
        <f>IF($B30="","",IF(VLOOKUP($B30,Baseline!$A$2:$F$101,4,FALSE)&lt;M30,M30,VLOOKUP($B30,Baseline!$A$2:$F$101,4,FALSE)))</f>
        <v>#N/A</v>
      </c>
      <c r="I30" s="132" t="e">
        <f t="array" ref="I30">IF($A30="","",MAX(IF(Summary!$H$3:$H$202=$E30,Summary!$L$3:$L$202)))</f>
        <v>#N/A</v>
      </c>
      <c r="J30" s="132" t="e">
        <f t="array" ref="J30">IF($A30="","",MAX(IF(Summary!$H$3:$H$202=$E30,Summary!$M$3:$M$202)))</f>
        <v>#N/A</v>
      </c>
      <c r="K30" s="132" t="e">
        <f t="array" ref="K30">IF($A30="","",MAX(IF(Summary!$H$3:$H$202=$E30,Summary!$N$3:$N$202)))</f>
        <v>#N/A</v>
      </c>
      <c r="L30" s="132" t="e">
        <f t="array" ref="L30">IF($A30="","",MAX(IF(Summary!$H$3:$H$202=$E30,Summary!$O$3:$O$202)))</f>
        <v>#N/A</v>
      </c>
      <c r="M30" s="4" t="e">
        <f t="shared" si="12"/>
        <v>#N/A</v>
      </c>
      <c r="N30" s="17" t="e">
        <f>IF(A30="","",VLOOKUP(CONCATENATE(H30,M30),Tax_Comp_Probs!$C$3:$Y$16,22,FALSE))</f>
        <v>#N/A</v>
      </c>
      <c r="O30" s="6" t="e">
        <f>IF(A30="","",VLOOKUP(CONCATENATE($H30,$M30),Tax_Comp_Probs!$C$3:$Y$16,23,FALSE))</f>
        <v>#N/A</v>
      </c>
      <c r="P30" s="4" t="e">
        <f t="shared" si="0"/>
        <v>#N/A</v>
      </c>
      <c r="Q30" s="52" t="e">
        <f>IF(A30="","",VLOOKUP(CONCATENATE($H30,$M30),Tax_Comp_Probs!$C$3:$W$16,17,FALSE))</f>
        <v>#N/A</v>
      </c>
      <c r="R30" s="52" t="e">
        <f>IF(A30="","",VLOOKUP(CONCATENATE($H30,$M30),Tax_Comp_Probs!$C$3:$W$16,18,FALSE))</f>
        <v>#N/A</v>
      </c>
      <c r="S30" s="52" t="e">
        <f>IF(A30="","",VLOOKUP(CONCATENATE($H30,$M30),Tax_Comp_Probs!$C$3:$W$16,19,FALSE))</f>
        <v>#N/A</v>
      </c>
      <c r="T30" s="52" t="e">
        <f>IF(A30="","",VLOOKUP(CONCATENATE($H30,$M30),Tax_Comp_Probs!$C$3:$W$16,20,FALSE))</f>
        <v>#N/A</v>
      </c>
      <c r="U30" s="134" t="e">
        <f>IF(A30="","",VLOOKUP(CONCATENATE($H30,$M30),Tax_Comp_Probs!$C$3:$W$16,21,FALSE))</f>
        <v>#N/A</v>
      </c>
      <c r="V30" s="44" t="e">
        <f>IF($B30="","",IF(VLOOKUP($B30,Baseline!$A$2:$F$101,5,FALSE)&lt;W30,W30,VLOOKUP($B30,Baseline!$A$2:$F$101,5,FALSE)))</f>
        <v>#N/A</v>
      </c>
      <c r="W30" s="6" t="e">
        <f t="array" ref="W30">IF(A30="","",AVERAGE(IF(Summary!$H$3:$H$202=E30,Summary!$R$3:$R$202)))</f>
        <v>#N/A</v>
      </c>
      <c r="X30" s="39" t="e">
        <f t="shared" si="13"/>
        <v>#N/A</v>
      </c>
      <c r="Y30" s="102" t="e">
        <f>IF(W30="","",IF($X30&lt;=Settings!$C$5,1,IF($X30&lt;=Settings!$C$6,0.8,IF($X30&lt;=Settings!$C$7,0.6,IF($X30&lt;=Settings!$C$8,0.4,0.2)))))</f>
        <v>#N/A</v>
      </c>
      <c r="Z30" s="102" t="e">
        <f>IF(W30="","",IF($X30&lt;=Settings!$C$5,0,IF($X30&lt;=Settings!$C$6,10,IF($X30&lt;=Settings!$C$7,30,IF($X30&lt;=Settings!$C$8,50,70)))))</f>
        <v>#N/A</v>
      </c>
      <c r="AA30" s="102" t="e">
        <f>IF(W30="","",VLOOKUP(Z30/100,Settings!$C$4:$D$8,2,FALSE))</f>
        <v>#N/A</v>
      </c>
      <c r="AB30" s="17" t="e">
        <f t="shared" si="47"/>
        <v>#N/A</v>
      </c>
      <c r="AC30" s="4" t="e">
        <f>IF(W30="","",IF(AB30&gt;=Settings!$I$5,"High",IF(AB30&gt;=Settings!$I$6,"Good",IF(AB30&gt;=Settings!$I$7,"Moderate",IF(AB30&gt;=Settings!$I$8,"Poor","Bad")))))</f>
        <v>#N/A</v>
      </c>
      <c r="AD30" s="39" t="e">
        <f>IF($W30="","",IF(G30&gt;1,(VLOOKUP($E30,Summary!$H$3:$T$201,13,FALSE)/100)/SQRT(G30),0))</f>
        <v>#N/A</v>
      </c>
      <c r="AE30" s="182" t="e">
        <f t="shared" si="15"/>
        <v>#N/A</v>
      </c>
      <c r="AF30" s="136" t="e">
        <f t="shared" si="16"/>
        <v>#N/A</v>
      </c>
      <c r="AG30" s="136" t="e">
        <f t="shared" si="17"/>
        <v>#N/A</v>
      </c>
      <c r="AH30" s="102" t="e">
        <f>IF($AD30="","",IF($AF30&lt;=Settings!$C$5,Settings!$I$4,IF($AF30&lt;=Settings!$C$6,Settings!$I$5,IF($AF30&lt;=Settings!$C$7,Settings!$I$6,IF($AF30&lt;=Settings!$C$8,Settings!$I$7,Settings!$I$8)))))</f>
        <v>#N/A</v>
      </c>
      <c r="AI30" s="102" t="e">
        <f>IF($AD30="","",IF($AF30&lt;=Settings!$C$5,0,IF($AF30&lt;=Settings!$C$6,10,IF($AF30&lt;=Settings!$C$7,30,IF($AF30&lt;=Settings!$C$8,50,70)))))</f>
        <v>#N/A</v>
      </c>
      <c r="AJ30" s="102" t="e">
        <f>IF($AD30="","",VLOOKUP(AI30/100,Settings!$C$4:$D$8,2,FALSE))</f>
        <v>#N/A</v>
      </c>
      <c r="AK30" s="102" t="e">
        <f>IF($AD30="","",IF($AG30&lt;=Settings!$C$5,Settings!$I$4,IF($AG30&lt;=Settings!$C$6,Settings!$I$5,IF($AG30&lt;=Settings!$C$7,Settings!$I$6,IF($AG30&lt;=Settings!$C$8,Settings!$I$7,Settings!$I$8)))))</f>
        <v>#N/A</v>
      </c>
      <c r="AL30" s="102" t="e">
        <f>IF($AD30="","",IF($AG30&lt;=Settings!$C$5,0,IF($AG30&lt;=Settings!$C$6,10,IF($AG30&lt;=Settings!$C$7,30,IF($AG30&lt;=Settings!$C$8,50,70)))))</f>
        <v>#N/A</v>
      </c>
      <c r="AM30" s="102" t="e">
        <f>IF($AD30="","",VLOOKUP(AL30/100,Settings!$C$4:$D$8,2,FALSE))</f>
        <v>#N/A</v>
      </c>
      <c r="AN30" s="115" t="e">
        <f t="shared" si="18"/>
        <v>#N/A</v>
      </c>
      <c r="AO30" s="115" t="e">
        <f t="shared" si="19"/>
        <v>#N/A</v>
      </c>
      <c r="AP30" s="45" t="e">
        <f t="shared" si="20"/>
        <v>#N/A</v>
      </c>
      <c r="AQ30" s="115" t="e">
        <f t="shared" si="21"/>
        <v>#N/A</v>
      </c>
      <c r="AR30" s="115" t="e">
        <f t="shared" si="22"/>
        <v>#N/A</v>
      </c>
      <c r="AS30" s="115" t="e">
        <f t="shared" si="23"/>
        <v>#N/A</v>
      </c>
      <c r="AT30" s="115" t="e">
        <f t="shared" si="23"/>
        <v>#N/A</v>
      </c>
      <c r="AU30" s="115" t="e">
        <f t="shared" si="23"/>
        <v>#N/A</v>
      </c>
      <c r="AV30" s="115" t="e">
        <f t="shared" si="23"/>
        <v>#N/A</v>
      </c>
      <c r="AW30" s="50" t="e">
        <f t="shared" si="24"/>
        <v>#N/A</v>
      </c>
      <c r="AX30" s="50" t="e">
        <f t="shared" si="25"/>
        <v>#N/A</v>
      </c>
      <c r="AY30" s="50" t="e">
        <f t="shared" si="26"/>
        <v>#N/A</v>
      </c>
      <c r="AZ30" s="50" t="e">
        <f t="shared" si="27"/>
        <v>#N/A</v>
      </c>
      <c r="BA30" s="124" t="e">
        <f t="shared" si="28"/>
        <v>#N/A</v>
      </c>
      <c r="BB30" s="258" t="e">
        <f>IF($B30="","",IF(VLOOKUP($B30,Baseline!$A$2:$F$101,6,FALSE)&lt;BC30,BC30,VLOOKUP($B30,Baseline!$A$2:$F$101,6,FALSE)))</f>
        <v>#N/A</v>
      </c>
      <c r="BC30" s="259" t="e">
        <f t="array" ref="BC30">IF($A30="","",SUM(IF(Summary!$H$3:$H$202=$E30,Summary!$AF$3:$AF$202)))</f>
        <v>#N/A</v>
      </c>
      <c r="BD30" s="182" t="e">
        <f t="shared" si="29"/>
        <v>#N/A</v>
      </c>
      <c r="BE30" s="102" t="e">
        <f>IF($BD30="","",IF($BD30&lt;=Settings!$G$5,1,IF($BD30&lt;=Settings!$G$6,0.8,IF($BD30&lt;=Settings!$G$7,0.6,IF($BD30&lt;=Settings!$G$8,0.4,0.2)))))</f>
        <v>#N/A</v>
      </c>
      <c r="BF30" s="102" t="e">
        <f>IF($BD30="","",IF($BD30&lt;=Settings!$G$5,0,IF($BD30&lt;=Settings!$G$6,10,IF($BD30&lt;=Settings!$G$7,30,IF($BD30&lt;=Settings!$G$8,50,70)))))</f>
        <v>#N/A</v>
      </c>
      <c r="BG30" s="102" t="e">
        <f>IF($BD30="","",VLOOKUP(BF30/100,Settings!$G$4:$H$8,2,FALSE))</f>
        <v>#N/A</v>
      </c>
      <c r="BH30" s="45" t="e">
        <f t="shared" si="30"/>
        <v>#N/A</v>
      </c>
      <c r="BI30" s="47" t="e">
        <f>IF(BD30="","",IF(BH30&gt;=Settings!$I$5,"High",IF(BH30&gt;=Settings!$I$6,"Good",IF(BH30&gt;=Settings!$I$7,"Moderate",IF(BH30&gt;=Settings!$I$8,"Poor","Bad")))))</f>
        <v>#N/A</v>
      </c>
      <c r="BJ30" s="207" t="e">
        <f t="array" ref="BJ30">IF(BD30="","",SQRT(Settings!$L$5^2*SUM(IF(Summary!$H$3:$H$202=$E30,Summary!$AG$3:$AG$202))))</f>
        <v>#N/A</v>
      </c>
      <c r="BK30" s="182" t="e">
        <f t="shared" si="31"/>
        <v>#N/A</v>
      </c>
      <c r="BL30" s="115" t="e">
        <f t="shared" si="1"/>
        <v>#N/A</v>
      </c>
      <c r="BM30" s="115" t="e">
        <f t="shared" si="2"/>
        <v>#N/A</v>
      </c>
      <c r="BN30" s="102" t="e">
        <f>IF($BD30="","",IF($BL30&lt;=Settings!$G$5,Settings!$I$4,IF($BL30&lt;=Settings!$G$6,Settings!$I$5,IF($BL30&lt;=Settings!$G$7,Settings!$I$6,IF($BL30&lt;=Settings!$G$8,Settings!$I$7,Settings!$I$8)))))</f>
        <v>#N/A</v>
      </c>
      <c r="BO30" s="102" t="e">
        <f>IF($BD30="","",IF($BL30&lt;=Settings!$G$5,0,IF($BL30&lt;=Settings!$G$6,10,IF($BL30&lt;=Settings!$G$7,30,IF($BL30&lt;=Settings!$G$8,50,70)))))</f>
        <v>#N/A</v>
      </c>
      <c r="BP30" s="102" t="e">
        <f>IF($BD30="","",VLOOKUP(BO30/100,Settings!$G$4:$H$8,2,FALSE))</f>
        <v>#N/A</v>
      </c>
      <c r="BQ30" s="102" t="e">
        <f>IF($BD30="","",IF($BM30&lt;=Settings!$G$5,Settings!$I$4,IF($BM30&lt;=Settings!$G$6,Settings!$I$5,IF($BM30&lt;=Settings!$G$7,Settings!$I$6,IF($BM30&lt;=Settings!$G$8,Settings!$I$7,Settings!$I$8)))))</f>
        <v>#N/A</v>
      </c>
      <c r="BR30" s="102" t="e">
        <f>IF($BD30="","",IF($BM30&lt;=Settings!$G$5,0,IF($BM30&lt;=Settings!$G$6,10,IF($BM30&lt;=Settings!$G$7,30,IF($BM30&lt;=Settings!$G$8,50,70)))))</f>
        <v>#N/A</v>
      </c>
      <c r="BS30" s="102" t="e">
        <f>IF($BD30="","",VLOOKUP(BR30/100,Settings!$G$4:$H$8,2,FALSE))</f>
        <v>#N/A</v>
      </c>
      <c r="BT30" s="115" t="e">
        <f t="shared" si="32"/>
        <v>#N/A</v>
      </c>
      <c r="BU30" s="115" t="e">
        <f t="shared" si="33"/>
        <v>#N/A</v>
      </c>
      <c r="BV30" s="45" t="e">
        <f t="shared" si="34"/>
        <v>#N/A</v>
      </c>
      <c r="BW30" s="115" t="e">
        <f t="shared" si="35"/>
        <v>#N/A</v>
      </c>
      <c r="BX30" s="115" t="e">
        <f t="shared" si="36"/>
        <v>#N/A</v>
      </c>
      <c r="BY30" s="115" t="e">
        <f t="shared" si="46"/>
        <v>#N/A</v>
      </c>
      <c r="BZ30" s="115" t="e">
        <f t="shared" si="46"/>
        <v>#N/A</v>
      </c>
      <c r="CA30" s="115" t="e">
        <f t="shared" si="46"/>
        <v>#N/A</v>
      </c>
      <c r="CB30" s="115" t="e">
        <f t="shared" si="46"/>
        <v>#N/A</v>
      </c>
      <c r="CC30" s="50" t="e">
        <f t="shared" si="37"/>
        <v>#N/A</v>
      </c>
      <c r="CD30" s="50" t="e">
        <f t="shared" si="38"/>
        <v>#N/A</v>
      </c>
      <c r="CE30" s="50" t="e">
        <f t="shared" si="39"/>
        <v>#N/A</v>
      </c>
      <c r="CF30" s="50" t="e">
        <f t="shared" si="40"/>
        <v>#N/A</v>
      </c>
      <c r="CG30" s="51" t="e">
        <f t="shared" si="41"/>
        <v>#N/A</v>
      </c>
      <c r="CH30" s="142" t="e">
        <f t="shared" si="4"/>
        <v>#N/A</v>
      </c>
      <c r="CI30" s="46" t="e">
        <f t="shared" si="5"/>
        <v>#N/A</v>
      </c>
      <c r="CJ30" s="265" t="e">
        <f>IF(C30="","",IF(CH30&gt;=Settings!I$5,"High",IF(CH30&gt;=Settings!I$6,"Good",IF(CH30&gt;=Settings!I$7,"Moderate",IF(CH30&gt;Settings!I$8,"Poor","Bad")))))</f>
        <v>#N/A</v>
      </c>
      <c r="CK30" s="119" t="e">
        <f t="shared" si="42"/>
        <v>#N/A</v>
      </c>
      <c r="CL30" s="120" t="e">
        <f t="shared" si="43"/>
        <v>#N/A</v>
      </c>
      <c r="CM30" s="115" t="e">
        <f t="shared" si="48"/>
        <v>#N/A</v>
      </c>
      <c r="CN30" s="115" t="e">
        <f t="shared" si="48"/>
        <v>#N/A</v>
      </c>
      <c r="CO30" s="115" t="e">
        <f t="shared" si="48"/>
        <v>#N/A</v>
      </c>
      <c r="CP30" s="115" t="e">
        <f t="shared" si="48"/>
        <v>#N/A</v>
      </c>
      <c r="CQ30" s="50" t="e">
        <f t="shared" si="7"/>
        <v>#N/A</v>
      </c>
      <c r="CR30" s="50" t="e">
        <f t="shared" si="8"/>
        <v>#N/A</v>
      </c>
      <c r="CS30" s="50" t="e">
        <f t="shared" si="9"/>
        <v>#N/A</v>
      </c>
      <c r="CT30" s="50" t="e">
        <f t="shared" si="10"/>
        <v>#N/A</v>
      </c>
      <c r="CU30" s="50" t="e">
        <f t="shared" si="11"/>
        <v>#N/A</v>
      </c>
      <c r="CV30" s="50" t="e">
        <f t="shared" si="44"/>
        <v>#N/A</v>
      </c>
      <c r="CW30" s="51" t="e">
        <f t="shared" si="45"/>
        <v>#N/A</v>
      </c>
    </row>
    <row r="31" spans="1:103" x14ac:dyDescent="0.25">
      <c r="A31" s="130" t="b">
        <f>IF(A30&lt;MAX(Summary!G:G),A30+1,IF(OR(A30="",MAX(Summary!G:G)),""))</f>
        <v>0</v>
      </c>
      <c r="B31" s="126" t="e">
        <f>IF($A31="","",INDEX(Summary!B:B,MATCH($A31,Summary!$G:$G,0)))</f>
        <v>#N/A</v>
      </c>
      <c r="C31" s="126" t="e">
        <f>IF($A31="","",INDEX(Summary!C:C,MATCH($A31,Summary!$G:$G,0)))</f>
        <v>#N/A</v>
      </c>
      <c r="D31" s="126" t="e">
        <f>IF($A31="","",INDEX(Summary!D:D,MATCH($A31,Summary!$G:$G,0)))</f>
        <v>#N/A</v>
      </c>
      <c r="E31" s="126" t="e">
        <f>IF($A31="","",INDEX(Summary!H:H,MATCH($A31,Summary!$G:$G,0)))</f>
        <v>#N/A</v>
      </c>
      <c r="F31" s="126" t="e">
        <f t="array" ref="F31">IF($A31="","",SUM(IF(Summary!$H$3:$H$202=$E31,Summary!$I$3:$I$202)))</f>
        <v>#N/A</v>
      </c>
      <c r="G31" s="126" t="e">
        <f t="array" ref="G31">IF($A31="","",SUM(IF(Summary!$H$3:$H$202=$E31,Summary!$J$3:$J$202)))</f>
        <v>#N/A</v>
      </c>
      <c r="H31" s="32" t="e">
        <f>IF($B31="","",IF(VLOOKUP($B31,Baseline!$A$2:$F$101,4,FALSE)&lt;M31,M31,VLOOKUP($B31,Baseline!$A$2:$F$101,4,FALSE)))</f>
        <v>#N/A</v>
      </c>
      <c r="I31" s="132" t="e">
        <f t="array" ref="I31">IF($A31="","",MAX(IF(Summary!$H$3:$H$202=$E31,Summary!$L$3:$L$202)))</f>
        <v>#N/A</v>
      </c>
      <c r="J31" s="132" t="e">
        <f t="array" ref="J31">IF($A31="","",MAX(IF(Summary!$H$3:$H$202=$E31,Summary!$M$3:$M$202)))</f>
        <v>#N/A</v>
      </c>
      <c r="K31" s="132" t="e">
        <f t="array" ref="K31">IF($A31="","",MAX(IF(Summary!$H$3:$H$202=$E31,Summary!$N$3:$N$202)))</f>
        <v>#N/A</v>
      </c>
      <c r="L31" s="132" t="e">
        <f t="array" ref="L31">IF($A31="","",MAX(IF(Summary!$H$3:$H$202=$E31,Summary!$O$3:$O$202)))</f>
        <v>#N/A</v>
      </c>
      <c r="M31" s="4" t="e">
        <f t="shared" si="12"/>
        <v>#N/A</v>
      </c>
      <c r="N31" s="17" t="e">
        <f>IF(A31="","",VLOOKUP(CONCATENATE(H31,M31),Tax_Comp_Probs!$C$3:$Y$16,22,FALSE))</f>
        <v>#N/A</v>
      </c>
      <c r="O31" s="6" t="e">
        <f>IF(A31="","",VLOOKUP(CONCATENATE($H31,$M31),Tax_Comp_Probs!$C$3:$Y$16,23,FALSE))</f>
        <v>#N/A</v>
      </c>
      <c r="P31" s="4" t="e">
        <f t="shared" si="0"/>
        <v>#N/A</v>
      </c>
      <c r="Q31" s="52" t="e">
        <f>IF(A31="","",VLOOKUP(CONCATENATE($H31,$M31),Tax_Comp_Probs!$C$3:$W$16,17,FALSE))</f>
        <v>#N/A</v>
      </c>
      <c r="R31" s="52" t="e">
        <f>IF(A31="","",VLOOKUP(CONCATENATE($H31,$M31),Tax_Comp_Probs!$C$3:$W$16,18,FALSE))</f>
        <v>#N/A</v>
      </c>
      <c r="S31" s="52" t="e">
        <f>IF(A31="","",VLOOKUP(CONCATENATE($H31,$M31),Tax_Comp_Probs!$C$3:$W$16,19,FALSE))</f>
        <v>#N/A</v>
      </c>
      <c r="T31" s="52" t="e">
        <f>IF(A31="","",VLOOKUP(CONCATENATE($H31,$M31),Tax_Comp_Probs!$C$3:$W$16,20,FALSE))</f>
        <v>#N/A</v>
      </c>
      <c r="U31" s="134" t="e">
        <f>IF(A31="","",VLOOKUP(CONCATENATE($H31,$M31),Tax_Comp_Probs!$C$3:$W$16,21,FALSE))</f>
        <v>#N/A</v>
      </c>
      <c r="V31" s="44" t="e">
        <f>IF($B31="","",IF(VLOOKUP($B31,Baseline!$A$2:$F$101,5,FALSE)&lt;W31,W31,VLOOKUP($B31,Baseline!$A$2:$F$101,5,FALSE)))</f>
        <v>#N/A</v>
      </c>
      <c r="W31" s="6" t="e">
        <f t="array" ref="W31">IF(A31="","",AVERAGE(IF(Summary!$H$3:$H$202=E31,Summary!$R$3:$R$202)))</f>
        <v>#N/A</v>
      </c>
      <c r="X31" s="39" t="e">
        <f t="shared" si="13"/>
        <v>#N/A</v>
      </c>
      <c r="Y31" s="102" t="e">
        <f>IF(W31="","",IF($X31&lt;=Settings!$C$5,1,IF($X31&lt;=Settings!$C$6,0.8,IF($X31&lt;=Settings!$C$7,0.6,IF($X31&lt;=Settings!$C$8,0.4,0.2)))))</f>
        <v>#N/A</v>
      </c>
      <c r="Z31" s="102" t="e">
        <f>IF(W31="","",IF($X31&lt;=Settings!$C$5,0,IF($X31&lt;=Settings!$C$6,10,IF($X31&lt;=Settings!$C$7,30,IF($X31&lt;=Settings!$C$8,50,70)))))</f>
        <v>#N/A</v>
      </c>
      <c r="AA31" s="102" t="e">
        <f>IF(W31="","",VLOOKUP(Z31/100,Settings!$C$4:$D$8,2,FALSE))</f>
        <v>#N/A</v>
      </c>
      <c r="AB31" s="17" t="e">
        <f t="shared" si="47"/>
        <v>#N/A</v>
      </c>
      <c r="AC31" s="4" t="e">
        <f>IF(W31="","",IF(AB31&gt;=Settings!$I$5,"High",IF(AB31&gt;=Settings!$I$6,"Good",IF(AB31&gt;=Settings!$I$7,"Moderate",IF(AB31&gt;=Settings!$I$8,"Poor","Bad")))))</f>
        <v>#N/A</v>
      </c>
      <c r="AD31" s="39" t="e">
        <f>IF($W31="","",IF(G31&gt;1,(VLOOKUP($E31,Summary!$H$3:$T$201,13,FALSE)/100)/SQRT(G31),0))</f>
        <v>#N/A</v>
      </c>
      <c r="AE31" s="182" t="e">
        <f t="shared" si="15"/>
        <v>#N/A</v>
      </c>
      <c r="AF31" s="136" t="e">
        <f t="shared" si="16"/>
        <v>#N/A</v>
      </c>
      <c r="AG31" s="136" t="e">
        <f t="shared" si="17"/>
        <v>#N/A</v>
      </c>
      <c r="AH31" s="102" t="e">
        <f>IF($AD31="","",IF($AF31&lt;=Settings!$C$5,Settings!$I$4,IF($AF31&lt;=Settings!$C$6,Settings!$I$5,IF($AF31&lt;=Settings!$C$7,Settings!$I$6,IF($AF31&lt;=Settings!$C$8,Settings!$I$7,Settings!$I$8)))))</f>
        <v>#N/A</v>
      </c>
      <c r="AI31" s="102" t="e">
        <f>IF($AD31="","",IF($AF31&lt;=Settings!$C$5,0,IF($AF31&lt;=Settings!$C$6,10,IF($AF31&lt;=Settings!$C$7,30,IF($AF31&lt;=Settings!$C$8,50,70)))))</f>
        <v>#N/A</v>
      </c>
      <c r="AJ31" s="102" t="e">
        <f>IF($AD31="","",VLOOKUP(AI31/100,Settings!$C$4:$D$8,2,FALSE))</f>
        <v>#N/A</v>
      </c>
      <c r="AK31" s="102" t="e">
        <f>IF($AD31="","",IF($AG31&lt;=Settings!$C$5,Settings!$I$4,IF($AG31&lt;=Settings!$C$6,Settings!$I$5,IF($AG31&lt;=Settings!$C$7,Settings!$I$6,IF($AG31&lt;=Settings!$C$8,Settings!$I$7,Settings!$I$8)))))</f>
        <v>#N/A</v>
      </c>
      <c r="AL31" s="102" t="e">
        <f>IF($AD31="","",IF($AG31&lt;=Settings!$C$5,0,IF($AG31&lt;=Settings!$C$6,10,IF($AG31&lt;=Settings!$C$7,30,IF($AG31&lt;=Settings!$C$8,50,70)))))</f>
        <v>#N/A</v>
      </c>
      <c r="AM31" s="102" t="e">
        <f>IF($AD31="","",VLOOKUP(AL31/100,Settings!$C$4:$D$8,2,FALSE))</f>
        <v>#N/A</v>
      </c>
      <c r="AN31" s="115" t="e">
        <f t="shared" si="18"/>
        <v>#N/A</v>
      </c>
      <c r="AO31" s="115" t="e">
        <f t="shared" si="19"/>
        <v>#N/A</v>
      </c>
      <c r="AP31" s="45" t="e">
        <f t="shared" si="20"/>
        <v>#N/A</v>
      </c>
      <c r="AQ31" s="115" t="e">
        <f t="shared" si="21"/>
        <v>#N/A</v>
      </c>
      <c r="AR31" s="115" t="e">
        <f t="shared" si="22"/>
        <v>#N/A</v>
      </c>
      <c r="AS31" s="115" t="e">
        <f t="shared" si="23"/>
        <v>#N/A</v>
      </c>
      <c r="AT31" s="115" t="e">
        <f t="shared" si="23"/>
        <v>#N/A</v>
      </c>
      <c r="AU31" s="115" t="e">
        <f t="shared" si="23"/>
        <v>#N/A</v>
      </c>
      <c r="AV31" s="115" t="e">
        <f t="shared" si="23"/>
        <v>#N/A</v>
      </c>
      <c r="AW31" s="50" t="e">
        <f t="shared" si="24"/>
        <v>#N/A</v>
      </c>
      <c r="AX31" s="50" t="e">
        <f t="shared" si="25"/>
        <v>#N/A</v>
      </c>
      <c r="AY31" s="50" t="e">
        <f t="shared" si="26"/>
        <v>#N/A</v>
      </c>
      <c r="AZ31" s="50" t="e">
        <f t="shared" si="27"/>
        <v>#N/A</v>
      </c>
      <c r="BA31" s="124" t="e">
        <f t="shared" si="28"/>
        <v>#N/A</v>
      </c>
      <c r="BB31" s="258" t="e">
        <f>IF($B31="","",IF(VLOOKUP($B31,Baseline!$A$2:$F$101,6,FALSE)&lt;BC31,BC31,VLOOKUP($B31,Baseline!$A$2:$F$101,6,FALSE)))</f>
        <v>#N/A</v>
      </c>
      <c r="BC31" s="259" t="e">
        <f t="array" ref="BC31">IF($A31="","",SUM(IF(Summary!$H$3:$H$202=$E31,Summary!$AF$3:$AF$202)))</f>
        <v>#N/A</v>
      </c>
      <c r="BD31" s="182" t="e">
        <f t="shared" si="29"/>
        <v>#N/A</v>
      </c>
      <c r="BE31" s="102" t="e">
        <f>IF($BD31="","",IF($BD31&lt;=Settings!$G$5,1,IF($BD31&lt;=Settings!$G$6,0.8,IF($BD31&lt;=Settings!$G$7,0.6,IF($BD31&lt;=Settings!$G$8,0.4,0.2)))))</f>
        <v>#N/A</v>
      </c>
      <c r="BF31" s="102" t="e">
        <f>IF($BD31="","",IF($BD31&lt;=Settings!$G$5,0,IF($BD31&lt;=Settings!$G$6,10,IF($BD31&lt;=Settings!$G$7,30,IF($BD31&lt;=Settings!$G$8,50,70)))))</f>
        <v>#N/A</v>
      </c>
      <c r="BG31" s="102" t="e">
        <f>IF($BD31="","",VLOOKUP(BF31/100,Settings!$G$4:$H$8,2,FALSE))</f>
        <v>#N/A</v>
      </c>
      <c r="BH31" s="45" t="e">
        <f t="shared" si="30"/>
        <v>#N/A</v>
      </c>
      <c r="BI31" s="47" t="e">
        <f>IF(BD31="","",IF(BH31&gt;=Settings!$I$5,"High",IF(BH31&gt;=Settings!$I$6,"Good",IF(BH31&gt;=Settings!$I$7,"Moderate",IF(BH31&gt;=Settings!$I$8,"Poor","Bad")))))</f>
        <v>#N/A</v>
      </c>
      <c r="BJ31" s="207" t="e">
        <f t="array" ref="BJ31">IF(BD31="","",SQRT(Settings!$L$5^2*SUM(IF(Summary!$H$3:$H$202=$E31,Summary!$AG$3:$AG$202))))</f>
        <v>#N/A</v>
      </c>
      <c r="BK31" s="182" t="e">
        <f t="shared" si="31"/>
        <v>#N/A</v>
      </c>
      <c r="BL31" s="115" t="e">
        <f t="shared" si="1"/>
        <v>#N/A</v>
      </c>
      <c r="BM31" s="115" t="e">
        <f t="shared" si="2"/>
        <v>#N/A</v>
      </c>
      <c r="BN31" s="102" t="e">
        <f>IF($BD31="","",IF($BL31&lt;=Settings!$G$5,Settings!$I$4,IF($BL31&lt;=Settings!$G$6,Settings!$I$5,IF($BL31&lt;=Settings!$G$7,Settings!$I$6,IF($BL31&lt;=Settings!$G$8,Settings!$I$7,Settings!$I$8)))))</f>
        <v>#N/A</v>
      </c>
      <c r="BO31" s="102" t="e">
        <f>IF($BD31="","",IF($BL31&lt;=Settings!$G$5,0,IF($BL31&lt;=Settings!$G$6,10,IF($BL31&lt;=Settings!$G$7,30,IF($BL31&lt;=Settings!$G$8,50,70)))))</f>
        <v>#N/A</v>
      </c>
      <c r="BP31" s="102" t="e">
        <f>IF($BD31="","",VLOOKUP(BO31/100,Settings!$G$4:$H$8,2,FALSE))</f>
        <v>#N/A</v>
      </c>
      <c r="BQ31" s="102" t="e">
        <f>IF($BD31="","",IF($BM31&lt;=Settings!$G$5,Settings!$I$4,IF($BM31&lt;=Settings!$G$6,Settings!$I$5,IF($BM31&lt;=Settings!$G$7,Settings!$I$6,IF($BM31&lt;=Settings!$G$8,Settings!$I$7,Settings!$I$8)))))</f>
        <v>#N/A</v>
      </c>
      <c r="BR31" s="102" t="e">
        <f>IF($BD31="","",IF($BM31&lt;=Settings!$G$5,0,IF($BM31&lt;=Settings!$G$6,10,IF($BM31&lt;=Settings!$G$7,30,IF($BM31&lt;=Settings!$G$8,50,70)))))</f>
        <v>#N/A</v>
      </c>
      <c r="BS31" s="102" t="e">
        <f>IF($BD31="","",VLOOKUP(BR31/100,Settings!$G$4:$H$8,2,FALSE))</f>
        <v>#N/A</v>
      </c>
      <c r="BT31" s="115" t="e">
        <f t="shared" si="32"/>
        <v>#N/A</v>
      </c>
      <c r="BU31" s="115" t="e">
        <f t="shared" si="33"/>
        <v>#N/A</v>
      </c>
      <c r="BV31" s="45" t="e">
        <f t="shared" si="34"/>
        <v>#N/A</v>
      </c>
      <c r="BW31" s="115" t="e">
        <f t="shared" si="35"/>
        <v>#N/A</v>
      </c>
      <c r="BX31" s="115" t="e">
        <f t="shared" si="36"/>
        <v>#N/A</v>
      </c>
      <c r="BY31" s="115" t="e">
        <f t="shared" si="46"/>
        <v>#N/A</v>
      </c>
      <c r="BZ31" s="115" t="e">
        <f t="shared" si="46"/>
        <v>#N/A</v>
      </c>
      <c r="CA31" s="115" t="e">
        <f t="shared" si="46"/>
        <v>#N/A</v>
      </c>
      <c r="CB31" s="115" t="e">
        <f t="shared" si="46"/>
        <v>#N/A</v>
      </c>
      <c r="CC31" s="50" t="e">
        <f t="shared" si="37"/>
        <v>#N/A</v>
      </c>
      <c r="CD31" s="50" t="e">
        <f t="shared" si="38"/>
        <v>#N/A</v>
      </c>
      <c r="CE31" s="50" t="e">
        <f t="shared" si="39"/>
        <v>#N/A</v>
      </c>
      <c r="CF31" s="50" t="e">
        <f t="shared" si="40"/>
        <v>#N/A</v>
      </c>
      <c r="CG31" s="51" t="e">
        <f t="shared" si="41"/>
        <v>#N/A</v>
      </c>
      <c r="CH31" s="142" t="e">
        <f t="shared" si="4"/>
        <v>#N/A</v>
      </c>
      <c r="CI31" s="46" t="e">
        <f t="shared" si="5"/>
        <v>#N/A</v>
      </c>
      <c r="CJ31" s="265" t="e">
        <f>IF(C31="","",IF(CH31&gt;=Settings!I$5,"High",IF(CH31&gt;=Settings!I$6,"Good",IF(CH31&gt;=Settings!I$7,"Moderate",IF(CH31&gt;Settings!I$8,"Poor","Bad")))))</f>
        <v>#N/A</v>
      </c>
      <c r="CK31" s="119" t="e">
        <f t="shared" si="42"/>
        <v>#N/A</v>
      </c>
      <c r="CL31" s="120" t="e">
        <f t="shared" si="43"/>
        <v>#N/A</v>
      </c>
      <c r="CM31" s="115" t="e">
        <f t="shared" si="48"/>
        <v>#N/A</v>
      </c>
      <c r="CN31" s="115" t="e">
        <f t="shared" si="48"/>
        <v>#N/A</v>
      </c>
      <c r="CO31" s="115" t="e">
        <f t="shared" si="48"/>
        <v>#N/A</v>
      </c>
      <c r="CP31" s="115" t="e">
        <f t="shared" si="48"/>
        <v>#N/A</v>
      </c>
      <c r="CQ31" s="50" t="e">
        <f t="shared" si="7"/>
        <v>#N/A</v>
      </c>
      <c r="CR31" s="50" t="e">
        <f t="shared" si="8"/>
        <v>#N/A</v>
      </c>
      <c r="CS31" s="50" t="e">
        <f t="shared" si="9"/>
        <v>#N/A</v>
      </c>
      <c r="CT31" s="50" t="e">
        <f t="shared" si="10"/>
        <v>#N/A</v>
      </c>
      <c r="CU31" s="50" t="e">
        <f t="shared" si="11"/>
        <v>#N/A</v>
      </c>
      <c r="CV31" s="50" t="e">
        <f t="shared" si="44"/>
        <v>#N/A</v>
      </c>
      <c r="CW31" s="51" t="e">
        <f t="shared" si="45"/>
        <v>#N/A</v>
      </c>
    </row>
    <row r="32" spans="1:103" x14ac:dyDescent="0.25">
      <c r="A32" s="130" t="b">
        <f>IF(A31&lt;MAX(Summary!G:G),A31+1,IF(OR(A31="",MAX(Summary!G:G)),""))</f>
        <v>0</v>
      </c>
      <c r="B32" s="126" t="e">
        <f>IF($A32="","",INDEX(Summary!B:B,MATCH($A32,Summary!$G:$G,0)))</f>
        <v>#N/A</v>
      </c>
      <c r="C32" s="126" t="e">
        <f>IF($A32="","",INDEX(Summary!C:C,MATCH($A32,Summary!$G:$G,0)))</f>
        <v>#N/A</v>
      </c>
      <c r="D32" s="126" t="e">
        <f>IF($A32="","",INDEX(Summary!D:D,MATCH($A32,Summary!$G:$G,0)))</f>
        <v>#N/A</v>
      </c>
      <c r="E32" s="126" t="e">
        <f>IF($A32="","",INDEX(Summary!H:H,MATCH($A32,Summary!$G:$G,0)))</f>
        <v>#N/A</v>
      </c>
      <c r="F32" s="126" t="e">
        <f t="array" ref="F32">IF($A32="","",SUM(IF(Summary!$H$3:$H$202=$E32,Summary!$I$3:$I$202)))</f>
        <v>#N/A</v>
      </c>
      <c r="G32" s="126" t="e">
        <f t="array" ref="G32">IF($A32="","",SUM(IF(Summary!$H$3:$H$202=$E32,Summary!$J$3:$J$202)))</f>
        <v>#N/A</v>
      </c>
      <c r="H32" s="32" t="e">
        <f>IF($B32="","",IF(VLOOKUP($B32,Baseline!$A$2:$F$101,4,FALSE)&lt;M32,M32,VLOOKUP($B32,Baseline!$A$2:$F$101,4,FALSE)))</f>
        <v>#N/A</v>
      </c>
      <c r="I32" s="132" t="e">
        <f t="array" ref="I32">IF($A32="","",MAX(IF(Summary!$H$3:$H$202=$E32,Summary!$L$3:$L$202)))</f>
        <v>#N/A</v>
      </c>
      <c r="J32" s="132" t="e">
        <f t="array" ref="J32">IF($A32="","",MAX(IF(Summary!$H$3:$H$202=$E32,Summary!$M$3:$M$202)))</f>
        <v>#N/A</v>
      </c>
      <c r="K32" s="132" t="e">
        <f t="array" ref="K32">IF($A32="","",MAX(IF(Summary!$H$3:$H$202=$E32,Summary!$N$3:$N$202)))</f>
        <v>#N/A</v>
      </c>
      <c r="L32" s="132" t="e">
        <f t="array" ref="L32">IF($A32="","",MAX(IF(Summary!$H$3:$H$202=$E32,Summary!$O$3:$O$202)))</f>
        <v>#N/A</v>
      </c>
      <c r="M32" s="4" t="e">
        <f t="shared" si="12"/>
        <v>#N/A</v>
      </c>
      <c r="N32" s="17" t="e">
        <f>IF(A32="","",VLOOKUP(CONCATENATE(H32,M32),Tax_Comp_Probs!$C$3:$Y$16,22,FALSE))</f>
        <v>#N/A</v>
      </c>
      <c r="O32" s="6" t="e">
        <f>IF(A32="","",VLOOKUP(CONCATENATE($H32,$M32),Tax_Comp_Probs!$C$3:$Y$16,23,FALSE))</f>
        <v>#N/A</v>
      </c>
      <c r="P32" s="4" t="e">
        <f t="shared" si="0"/>
        <v>#N/A</v>
      </c>
      <c r="Q32" s="52" t="e">
        <f>IF(A32="","",VLOOKUP(CONCATENATE($H32,$M32),Tax_Comp_Probs!$C$3:$W$16,17,FALSE))</f>
        <v>#N/A</v>
      </c>
      <c r="R32" s="52" t="e">
        <f>IF(A32="","",VLOOKUP(CONCATENATE($H32,$M32),Tax_Comp_Probs!$C$3:$W$16,18,FALSE))</f>
        <v>#N/A</v>
      </c>
      <c r="S32" s="52" t="e">
        <f>IF(A32="","",VLOOKUP(CONCATENATE($H32,$M32),Tax_Comp_Probs!$C$3:$W$16,19,FALSE))</f>
        <v>#N/A</v>
      </c>
      <c r="T32" s="52" t="e">
        <f>IF(A32="","",VLOOKUP(CONCATENATE($H32,$M32),Tax_Comp_Probs!$C$3:$W$16,20,FALSE))</f>
        <v>#N/A</v>
      </c>
      <c r="U32" s="134" t="e">
        <f>IF(A32="","",VLOOKUP(CONCATENATE($H32,$M32),Tax_Comp_Probs!$C$3:$W$16,21,FALSE))</f>
        <v>#N/A</v>
      </c>
      <c r="V32" s="44" t="e">
        <f>IF($B32="","",IF(VLOOKUP($B32,Baseline!$A$2:$F$101,5,FALSE)&lt;W32,W32,VLOOKUP($B32,Baseline!$A$2:$F$101,5,FALSE)))</f>
        <v>#N/A</v>
      </c>
      <c r="W32" s="6" t="e">
        <f t="array" ref="W32">IF(A32="","",AVERAGE(IF(Summary!$H$3:$H$202=E32,Summary!$R$3:$R$202)))</f>
        <v>#N/A</v>
      </c>
      <c r="X32" s="39" t="e">
        <f t="shared" si="13"/>
        <v>#N/A</v>
      </c>
      <c r="Y32" s="102" t="e">
        <f>IF(W32="","",IF($X32&lt;=Settings!$C$5,1,IF($X32&lt;=Settings!$C$6,0.8,IF($X32&lt;=Settings!$C$7,0.6,IF($X32&lt;=Settings!$C$8,0.4,0.2)))))</f>
        <v>#N/A</v>
      </c>
      <c r="Z32" s="102" t="e">
        <f>IF(W32="","",IF($X32&lt;=Settings!$C$5,0,IF($X32&lt;=Settings!$C$6,10,IF($X32&lt;=Settings!$C$7,30,IF($X32&lt;=Settings!$C$8,50,70)))))</f>
        <v>#N/A</v>
      </c>
      <c r="AA32" s="102" t="e">
        <f>IF(W32="","",VLOOKUP(Z32/100,Settings!$C$4:$D$8,2,FALSE))</f>
        <v>#N/A</v>
      </c>
      <c r="AB32" s="17" t="e">
        <f t="shared" si="47"/>
        <v>#N/A</v>
      </c>
      <c r="AC32" s="4" t="e">
        <f>IF(W32="","",IF(AB32&gt;=Settings!$I$5,"High",IF(AB32&gt;=Settings!$I$6,"Good",IF(AB32&gt;=Settings!$I$7,"Moderate",IF(AB32&gt;=Settings!$I$8,"Poor","Bad")))))</f>
        <v>#N/A</v>
      </c>
      <c r="AD32" s="39" t="e">
        <f>IF($W32="","",IF(G32&gt;1,(VLOOKUP($E32,Summary!$H$3:$T$201,13,FALSE)/100)/SQRT(G32),0))</f>
        <v>#N/A</v>
      </c>
      <c r="AE32" s="182" t="e">
        <f t="shared" si="15"/>
        <v>#N/A</v>
      </c>
      <c r="AF32" s="136" t="e">
        <f t="shared" si="16"/>
        <v>#N/A</v>
      </c>
      <c r="AG32" s="136" t="e">
        <f t="shared" si="17"/>
        <v>#N/A</v>
      </c>
      <c r="AH32" s="102" t="e">
        <f>IF($AD32="","",IF($AF32&lt;=Settings!$C$5,Settings!$I$4,IF($AF32&lt;=Settings!$C$6,Settings!$I$5,IF($AF32&lt;=Settings!$C$7,Settings!$I$6,IF($AF32&lt;=Settings!$C$8,Settings!$I$7,Settings!$I$8)))))</f>
        <v>#N/A</v>
      </c>
      <c r="AI32" s="102" t="e">
        <f>IF($AD32="","",IF($AF32&lt;=Settings!$C$5,0,IF($AF32&lt;=Settings!$C$6,10,IF($AF32&lt;=Settings!$C$7,30,IF($AF32&lt;=Settings!$C$8,50,70)))))</f>
        <v>#N/A</v>
      </c>
      <c r="AJ32" s="102" t="e">
        <f>IF($AD32="","",VLOOKUP(AI32/100,Settings!$C$4:$D$8,2,FALSE))</f>
        <v>#N/A</v>
      </c>
      <c r="AK32" s="102" t="e">
        <f>IF($AD32="","",IF($AG32&lt;=Settings!$C$5,Settings!$I$4,IF($AG32&lt;=Settings!$C$6,Settings!$I$5,IF($AG32&lt;=Settings!$C$7,Settings!$I$6,IF($AG32&lt;=Settings!$C$8,Settings!$I$7,Settings!$I$8)))))</f>
        <v>#N/A</v>
      </c>
      <c r="AL32" s="102" t="e">
        <f>IF($AD32="","",IF($AG32&lt;=Settings!$C$5,0,IF($AG32&lt;=Settings!$C$6,10,IF($AG32&lt;=Settings!$C$7,30,IF($AG32&lt;=Settings!$C$8,50,70)))))</f>
        <v>#N/A</v>
      </c>
      <c r="AM32" s="102" t="e">
        <f>IF($AD32="","",VLOOKUP(AL32/100,Settings!$C$4:$D$8,2,FALSE))</f>
        <v>#N/A</v>
      </c>
      <c r="AN32" s="115" t="e">
        <f t="shared" si="18"/>
        <v>#N/A</v>
      </c>
      <c r="AO32" s="115" t="e">
        <f t="shared" si="19"/>
        <v>#N/A</v>
      </c>
      <c r="AP32" s="45" t="e">
        <f t="shared" si="20"/>
        <v>#N/A</v>
      </c>
      <c r="AQ32" s="115" t="e">
        <f t="shared" si="21"/>
        <v>#N/A</v>
      </c>
      <c r="AR32" s="115" t="e">
        <f t="shared" si="22"/>
        <v>#N/A</v>
      </c>
      <c r="AS32" s="115" t="e">
        <f t="shared" si="23"/>
        <v>#N/A</v>
      </c>
      <c r="AT32" s="115" t="e">
        <f t="shared" si="23"/>
        <v>#N/A</v>
      </c>
      <c r="AU32" s="115" t="e">
        <f t="shared" si="23"/>
        <v>#N/A</v>
      </c>
      <c r="AV32" s="115" t="e">
        <f t="shared" si="23"/>
        <v>#N/A</v>
      </c>
      <c r="AW32" s="50" t="e">
        <f t="shared" si="24"/>
        <v>#N/A</v>
      </c>
      <c r="AX32" s="50" t="e">
        <f t="shared" si="25"/>
        <v>#N/A</v>
      </c>
      <c r="AY32" s="50" t="e">
        <f t="shared" si="26"/>
        <v>#N/A</v>
      </c>
      <c r="AZ32" s="50" t="e">
        <f t="shared" si="27"/>
        <v>#N/A</v>
      </c>
      <c r="BA32" s="124" t="e">
        <f t="shared" si="28"/>
        <v>#N/A</v>
      </c>
      <c r="BB32" s="258" t="e">
        <f>IF($B32="","",IF(VLOOKUP($B32,Baseline!$A$2:$F$101,6,FALSE)&lt;BC32,BC32,VLOOKUP($B32,Baseline!$A$2:$F$101,6,FALSE)))</f>
        <v>#N/A</v>
      </c>
      <c r="BC32" s="259" t="e">
        <f t="array" ref="BC32">IF($A32="","",SUM(IF(Summary!$H$3:$H$202=$E32,Summary!$AF$3:$AF$202)))</f>
        <v>#N/A</v>
      </c>
      <c r="BD32" s="182" t="e">
        <f t="shared" si="29"/>
        <v>#N/A</v>
      </c>
      <c r="BE32" s="102" t="e">
        <f>IF($BD32="","",IF($BD32&lt;=Settings!$G$5,1,IF($BD32&lt;=Settings!$G$6,0.8,IF($BD32&lt;=Settings!$G$7,0.6,IF($BD32&lt;=Settings!$G$8,0.4,0.2)))))</f>
        <v>#N/A</v>
      </c>
      <c r="BF32" s="102" t="e">
        <f>IF($BD32="","",IF($BD32&lt;=Settings!$G$5,0,IF($BD32&lt;=Settings!$G$6,10,IF($BD32&lt;=Settings!$G$7,30,IF($BD32&lt;=Settings!$G$8,50,70)))))</f>
        <v>#N/A</v>
      </c>
      <c r="BG32" s="102" t="e">
        <f>IF($BD32="","",VLOOKUP(BF32/100,Settings!$G$4:$H$8,2,FALSE))</f>
        <v>#N/A</v>
      </c>
      <c r="BH32" s="45" t="e">
        <f t="shared" si="30"/>
        <v>#N/A</v>
      </c>
      <c r="BI32" s="47" t="e">
        <f>IF(BD32="","",IF(BH32&gt;=Settings!$I$5,"High",IF(BH32&gt;=Settings!$I$6,"Good",IF(BH32&gt;=Settings!$I$7,"Moderate",IF(BH32&gt;=Settings!$I$8,"Poor","Bad")))))</f>
        <v>#N/A</v>
      </c>
      <c r="BJ32" s="207" t="e">
        <f t="array" ref="BJ32">IF(BD32="","",SQRT(Settings!$L$5^2*SUM(IF(Summary!$H$3:$H$202=$E32,Summary!$AG$3:$AG$202))))</f>
        <v>#N/A</v>
      </c>
      <c r="BK32" s="182" t="e">
        <f t="shared" si="31"/>
        <v>#N/A</v>
      </c>
      <c r="BL32" s="115" t="e">
        <f t="shared" si="1"/>
        <v>#N/A</v>
      </c>
      <c r="BM32" s="115" t="e">
        <f t="shared" si="2"/>
        <v>#N/A</v>
      </c>
      <c r="BN32" s="102" t="e">
        <f>IF($BD32="","",IF($BL32&lt;=Settings!$G$5,Settings!$I$4,IF($BL32&lt;=Settings!$G$6,Settings!$I$5,IF($BL32&lt;=Settings!$G$7,Settings!$I$6,IF($BL32&lt;=Settings!$G$8,Settings!$I$7,Settings!$I$8)))))</f>
        <v>#N/A</v>
      </c>
      <c r="BO32" s="102" t="e">
        <f>IF($BD32="","",IF($BL32&lt;=Settings!$G$5,0,IF($BL32&lt;=Settings!$G$6,10,IF($BL32&lt;=Settings!$G$7,30,IF($BL32&lt;=Settings!$G$8,50,70)))))</f>
        <v>#N/A</v>
      </c>
      <c r="BP32" s="102" t="e">
        <f>IF($BD32="","",VLOOKUP(BO32/100,Settings!$G$4:$H$8,2,FALSE))</f>
        <v>#N/A</v>
      </c>
      <c r="BQ32" s="102" t="e">
        <f>IF($BD32="","",IF($BM32&lt;=Settings!$G$5,Settings!$I$4,IF($BM32&lt;=Settings!$G$6,Settings!$I$5,IF($BM32&lt;=Settings!$G$7,Settings!$I$6,IF($BM32&lt;=Settings!$G$8,Settings!$I$7,Settings!$I$8)))))</f>
        <v>#N/A</v>
      </c>
      <c r="BR32" s="102" t="e">
        <f>IF($BD32="","",IF($BM32&lt;=Settings!$G$5,0,IF($BM32&lt;=Settings!$G$6,10,IF($BM32&lt;=Settings!$G$7,30,IF($BM32&lt;=Settings!$G$8,50,70)))))</f>
        <v>#N/A</v>
      </c>
      <c r="BS32" s="102" t="e">
        <f>IF($BD32="","",VLOOKUP(BR32/100,Settings!$G$4:$H$8,2,FALSE))</f>
        <v>#N/A</v>
      </c>
      <c r="BT32" s="115" t="e">
        <f t="shared" si="32"/>
        <v>#N/A</v>
      </c>
      <c r="BU32" s="115" t="e">
        <f t="shared" si="33"/>
        <v>#N/A</v>
      </c>
      <c r="BV32" s="45" t="e">
        <f t="shared" si="34"/>
        <v>#N/A</v>
      </c>
      <c r="BW32" s="115" t="e">
        <f t="shared" si="35"/>
        <v>#N/A</v>
      </c>
      <c r="BX32" s="115" t="e">
        <f t="shared" si="36"/>
        <v>#N/A</v>
      </c>
      <c r="BY32" s="115" t="e">
        <f t="shared" si="46"/>
        <v>#N/A</v>
      </c>
      <c r="BZ32" s="115" t="e">
        <f t="shared" si="46"/>
        <v>#N/A</v>
      </c>
      <c r="CA32" s="115" t="e">
        <f t="shared" si="46"/>
        <v>#N/A</v>
      </c>
      <c r="CB32" s="115" t="e">
        <f t="shared" si="46"/>
        <v>#N/A</v>
      </c>
      <c r="CC32" s="50" t="e">
        <f t="shared" si="37"/>
        <v>#N/A</v>
      </c>
      <c r="CD32" s="50" t="e">
        <f t="shared" si="38"/>
        <v>#N/A</v>
      </c>
      <c r="CE32" s="50" t="e">
        <f t="shared" si="39"/>
        <v>#N/A</v>
      </c>
      <c r="CF32" s="50" t="e">
        <f t="shared" si="40"/>
        <v>#N/A</v>
      </c>
      <c r="CG32" s="51" t="e">
        <f t="shared" si="41"/>
        <v>#N/A</v>
      </c>
      <c r="CH32" s="142" t="e">
        <f t="shared" si="4"/>
        <v>#N/A</v>
      </c>
      <c r="CI32" s="46" t="e">
        <f t="shared" si="5"/>
        <v>#N/A</v>
      </c>
      <c r="CJ32" s="265" t="e">
        <f>IF(C32="","",IF(CH32&gt;=Settings!I$5,"High",IF(CH32&gt;=Settings!I$6,"Good",IF(CH32&gt;=Settings!I$7,"Moderate",IF(CH32&gt;Settings!I$8,"Poor","Bad")))))</f>
        <v>#N/A</v>
      </c>
      <c r="CK32" s="119" t="e">
        <f t="shared" si="42"/>
        <v>#N/A</v>
      </c>
      <c r="CL32" s="120" t="e">
        <f t="shared" si="43"/>
        <v>#N/A</v>
      </c>
      <c r="CM32" s="115" t="e">
        <f t="shared" si="48"/>
        <v>#N/A</v>
      </c>
      <c r="CN32" s="115" t="e">
        <f t="shared" si="48"/>
        <v>#N/A</v>
      </c>
      <c r="CO32" s="115" t="e">
        <f t="shared" si="48"/>
        <v>#N/A</v>
      </c>
      <c r="CP32" s="115" t="e">
        <f t="shared" si="48"/>
        <v>#N/A</v>
      </c>
      <c r="CQ32" s="50" t="e">
        <f t="shared" si="7"/>
        <v>#N/A</v>
      </c>
      <c r="CR32" s="50" t="e">
        <f t="shared" si="8"/>
        <v>#N/A</v>
      </c>
      <c r="CS32" s="50" t="e">
        <f t="shared" si="9"/>
        <v>#N/A</v>
      </c>
      <c r="CT32" s="50" t="e">
        <f t="shared" si="10"/>
        <v>#N/A</v>
      </c>
      <c r="CU32" s="50" t="e">
        <f t="shared" si="11"/>
        <v>#N/A</v>
      </c>
      <c r="CV32" s="50" t="e">
        <f t="shared" si="44"/>
        <v>#N/A</v>
      </c>
      <c r="CW32" s="51" t="e">
        <f t="shared" si="45"/>
        <v>#N/A</v>
      </c>
    </row>
    <row r="33" spans="1:103" x14ac:dyDescent="0.25">
      <c r="A33" s="130" t="b">
        <f>IF(A32&lt;MAX(Summary!G:G),A32+1,IF(OR(A32="",MAX(Summary!G:G)),""))</f>
        <v>0</v>
      </c>
      <c r="B33" s="126" t="e">
        <f>IF($A33="","",INDEX(Summary!B:B,MATCH($A33,Summary!$G:$G,0)))</f>
        <v>#N/A</v>
      </c>
      <c r="C33" s="126" t="e">
        <f>IF($A33="","",INDEX(Summary!C:C,MATCH($A33,Summary!$G:$G,0)))</f>
        <v>#N/A</v>
      </c>
      <c r="D33" s="126" t="e">
        <f>IF($A33="","",INDEX(Summary!D:D,MATCH($A33,Summary!$G:$G,0)))</f>
        <v>#N/A</v>
      </c>
      <c r="E33" s="126" t="e">
        <f>IF($A33="","",INDEX(Summary!H:H,MATCH($A33,Summary!$G:$G,0)))</f>
        <v>#N/A</v>
      </c>
      <c r="F33" s="126" t="e">
        <f t="array" ref="F33">IF($A33="","",SUM(IF(Summary!$H$3:$H$202=$E33,Summary!$I$3:$I$202)))</f>
        <v>#N/A</v>
      </c>
      <c r="G33" s="126" t="e">
        <f t="array" ref="G33">IF($A33="","",SUM(IF(Summary!$H$3:$H$202=$E33,Summary!$J$3:$J$202)))</f>
        <v>#N/A</v>
      </c>
      <c r="H33" s="32" t="e">
        <f>IF($B33="","",IF(VLOOKUP($B33,Baseline!$A$2:$F$101,4,FALSE)&lt;M33,M33,VLOOKUP($B33,Baseline!$A$2:$F$101,4,FALSE)))</f>
        <v>#N/A</v>
      </c>
      <c r="I33" s="132" t="e">
        <f t="array" ref="I33">IF($A33="","",MAX(IF(Summary!$H$3:$H$202=$E33,Summary!$L$3:$L$202)))</f>
        <v>#N/A</v>
      </c>
      <c r="J33" s="132" t="e">
        <f t="array" ref="J33">IF($A33="","",MAX(IF(Summary!$H$3:$H$202=$E33,Summary!$M$3:$M$202)))</f>
        <v>#N/A</v>
      </c>
      <c r="K33" s="132" t="e">
        <f t="array" ref="K33">IF($A33="","",MAX(IF(Summary!$H$3:$H$202=$E33,Summary!$N$3:$N$202)))</f>
        <v>#N/A</v>
      </c>
      <c r="L33" s="132" t="e">
        <f t="array" ref="L33">IF($A33="","",MAX(IF(Summary!$H$3:$H$202=$E33,Summary!$O$3:$O$202)))</f>
        <v>#N/A</v>
      </c>
      <c r="M33" s="4" t="e">
        <f t="shared" si="12"/>
        <v>#N/A</v>
      </c>
      <c r="N33" s="17" t="e">
        <f>IF(A33="","",VLOOKUP(CONCATENATE(H33,M33),Tax_Comp_Probs!$C$3:$Y$16,22,FALSE))</f>
        <v>#N/A</v>
      </c>
      <c r="O33" s="6" t="e">
        <f>IF(A33="","",VLOOKUP(CONCATENATE($H33,$M33),Tax_Comp_Probs!$C$3:$Y$16,23,FALSE))</f>
        <v>#N/A</v>
      </c>
      <c r="P33" s="4" t="e">
        <f t="shared" si="0"/>
        <v>#N/A</v>
      </c>
      <c r="Q33" s="52" t="e">
        <f>IF(A33="","",VLOOKUP(CONCATENATE($H33,$M33),Tax_Comp_Probs!$C$3:$W$16,17,FALSE))</f>
        <v>#N/A</v>
      </c>
      <c r="R33" s="52" t="e">
        <f>IF(A33="","",VLOOKUP(CONCATENATE($H33,$M33),Tax_Comp_Probs!$C$3:$W$16,18,FALSE))</f>
        <v>#N/A</v>
      </c>
      <c r="S33" s="52" t="e">
        <f>IF(A33="","",VLOOKUP(CONCATENATE($H33,$M33),Tax_Comp_Probs!$C$3:$W$16,19,FALSE))</f>
        <v>#N/A</v>
      </c>
      <c r="T33" s="52" t="e">
        <f>IF(A33="","",VLOOKUP(CONCATENATE($H33,$M33),Tax_Comp_Probs!$C$3:$W$16,20,FALSE))</f>
        <v>#N/A</v>
      </c>
      <c r="U33" s="134" t="e">
        <f>IF(A33="","",VLOOKUP(CONCATENATE($H33,$M33),Tax_Comp_Probs!$C$3:$W$16,21,FALSE))</f>
        <v>#N/A</v>
      </c>
      <c r="V33" s="44" t="e">
        <f>IF($B33="","",IF(VLOOKUP($B33,Baseline!$A$2:$F$101,5,FALSE)&lt;W33,W33,VLOOKUP($B33,Baseline!$A$2:$F$101,5,FALSE)))</f>
        <v>#N/A</v>
      </c>
      <c r="W33" s="6" t="e">
        <f t="array" ref="W33">IF(A33="","",AVERAGE(IF(Summary!$H$3:$H$202=E33,Summary!$R$3:$R$202)))</f>
        <v>#N/A</v>
      </c>
      <c r="X33" s="39" t="e">
        <f t="shared" si="13"/>
        <v>#N/A</v>
      </c>
      <c r="Y33" s="102" t="e">
        <f>IF(W33="","",IF($X33&lt;=Settings!$C$5,1,IF($X33&lt;=Settings!$C$6,0.8,IF($X33&lt;=Settings!$C$7,0.6,IF($X33&lt;=Settings!$C$8,0.4,0.2)))))</f>
        <v>#N/A</v>
      </c>
      <c r="Z33" s="102" t="e">
        <f>IF(W33="","",IF($X33&lt;=Settings!$C$5,0,IF($X33&lt;=Settings!$C$6,10,IF($X33&lt;=Settings!$C$7,30,IF($X33&lt;=Settings!$C$8,50,70)))))</f>
        <v>#N/A</v>
      </c>
      <c r="AA33" s="102" t="e">
        <f>IF(W33="","",VLOOKUP(Z33/100,Settings!$C$4:$D$8,2,FALSE))</f>
        <v>#N/A</v>
      </c>
      <c r="AB33" s="17" t="e">
        <f t="shared" si="47"/>
        <v>#N/A</v>
      </c>
      <c r="AC33" s="4" t="e">
        <f>IF(W33="","",IF(AB33&gt;=Settings!$I$5,"High",IF(AB33&gt;=Settings!$I$6,"Good",IF(AB33&gt;=Settings!$I$7,"Moderate",IF(AB33&gt;=Settings!$I$8,"Poor","Bad")))))</f>
        <v>#N/A</v>
      </c>
      <c r="AD33" s="39" t="e">
        <f>IF($W33="","",IF(G33&gt;1,(VLOOKUP($E33,Summary!$H$3:$T$201,13,FALSE)/100)/SQRT(G33),0))</f>
        <v>#N/A</v>
      </c>
      <c r="AE33" s="182" t="e">
        <f t="shared" si="15"/>
        <v>#N/A</v>
      </c>
      <c r="AF33" s="136" t="e">
        <f t="shared" si="16"/>
        <v>#N/A</v>
      </c>
      <c r="AG33" s="136" t="e">
        <f t="shared" si="17"/>
        <v>#N/A</v>
      </c>
      <c r="AH33" s="102" t="e">
        <f>IF($AD33="","",IF($AF33&lt;=Settings!$C$5,Settings!$I$4,IF($AF33&lt;=Settings!$C$6,Settings!$I$5,IF($AF33&lt;=Settings!$C$7,Settings!$I$6,IF($AF33&lt;=Settings!$C$8,Settings!$I$7,Settings!$I$8)))))</f>
        <v>#N/A</v>
      </c>
      <c r="AI33" s="102" t="e">
        <f>IF($AD33="","",IF($AF33&lt;=Settings!$C$5,0,IF($AF33&lt;=Settings!$C$6,10,IF($AF33&lt;=Settings!$C$7,30,IF($AF33&lt;=Settings!$C$8,50,70)))))</f>
        <v>#N/A</v>
      </c>
      <c r="AJ33" s="102" t="e">
        <f>IF($AD33="","",VLOOKUP(AI33/100,Settings!$C$4:$D$8,2,FALSE))</f>
        <v>#N/A</v>
      </c>
      <c r="AK33" s="102" t="e">
        <f>IF($AD33="","",IF($AG33&lt;=Settings!$C$5,Settings!$I$4,IF($AG33&lt;=Settings!$C$6,Settings!$I$5,IF($AG33&lt;=Settings!$C$7,Settings!$I$6,IF($AG33&lt;=Settings!$C$8,Settings!$I$7,Settings!$I$8)))))</f>
        <v>#N/A</v>
      </c>
      <c r="AL33" s="102" t="e">
        <f>IF($AD33="","",IF($AG33&lt;=Settings!$C$5,0,IF($AG33&lt;=Settings!$C$6,10,IF($AG33&lt;=Settings!$C$7,30,IF($AG33&lt;=Settings!$C$8,50,70)))))</f>
        <v>#N/A</v>
      </c>
      <c r="AM33" s="102" t="e">
        <f>IF($AD33="","",VLOOKUP(AL33/100,Settings!$C$4:$D$8,2,FALSE))</f>
        <v>#N/A</v>
      </c>
      <c r="AN33" s="115" t="e">
        <f t="shared" si="18"/>
        <v>#N/A</v>
      </c>
      <c r="AO33" s="115" t="e">
        <f t="shared" si="19"/>
        <v>#N/A</v>
      </c>
      <c r="AP33" s="45" t="e">
        <f t="shared" si="20"/>
        <v>#N/A</v>
      </c>
      <c r="AQ33" s="115" t="e">
        <f t="shared" si="21"/>
        <v>#N/A</v>
      </c>
      <c r="AR33" s="115" t="e">
        <f t="shared" si="22"/>
        <v>#N/A</v>
      </c>
      <c r="AS33" s="115" t="e">
        <f t="shared" si="23"/>
        <v>#N/A</v>
      </c>
      <c r="AT33" s="115" t="e">
        <f t="shared" si="23"/>
        <v>#N/A</v>
      </c>
      <c r="AU33" s="115" t="e">
        <f t="shared" si="23"/>
        <v>#N/A</v>
      </c>
      <c r="AV33" s="115" t="e">
        <f t="shared" si="23"/>
        <v>#N/A</v>
      </c>
      <c r="AW33" s="50" t="e">
        <f t="shared" si="24"/>
        <v>#N/A</v>
      </c>
      <c r="AX33" s="50" t="e">
        <f t="shared" si="25"/>
        <v>#N/A</v>
      </c>
      <c r="AY33" s="50" t="e">
        <f t="shared" si="26"/>
        <v>#N/A</v>
      </c>
      <c r="AZ33" s="50" t="e">
        <f t="shared" si="27"/>
        <v>#N/A</v>
      </c>
      <c r="BA33" s="124" t="e">
        <f t="shared" si="28"/>
        <v>#N/A</v>
      </c>
      <c r="BB33" s="258" t="e">
        <f>IF($B33="","",IF(VLOOKUP($B33,Baseline!$A$2:$F$101,6,FALSE)&lt;BC33,BC33,VLOOKUP($B33,Baseline!$A$2:$F$101,6,FALSE)))</f>
        <v>#N/A</v>
      </c>
      <c r="BC33" s="259" t="e">
        <f t="array" ref="BC33">IF($A33="","",SUM(IF(Summary!$H$3:$H$202=$E33,Summary!$AF$3:$AF$202)))</f>
        <v>#N/A</v>
      </c>
      <c r="BD33" s="182" t="e">
        <f t="shared" si="29"/>
        <v>#N/A</v>
      </c>
      <c r="BE33" s="102" t="e">
        <f>IF($BD33="","",IF($BD33&lt;=Settings!$G$5,1,IF($BD33&lt;=Settings!$G$6,0.8,IF($BD33&lt;=Settings!$G$7,0.6,IF($BD33&lt;=Settings!$G$8,0.4,0.2)))))</f>
        <v>#N/A</v>
      </c>
      <c r="BF33" s="102" t="e">
        <f>IF($BD33="","",IF($BD33&lt;=Settings!$G$5,0,IF($BD33&lt;=Settings!$G$6,10,IF($BD33&lt;=Settings!$G$7,30,IF($BD33&lt;=Settings!$G$8,50,70)))))</f>
        <v>#N/A</v>
      </c>
      <c r="BG33" s="102" t="e">
        <f>IF($BD33="","",VLOOKUP(BF33/100,Settings!$G$4:$H$8,2,FALSE))</f>
        <v>#N/A</v>
      </c>
      <c r="BH33" s="45" t="e">
        <f t="shared" si="30"/>
        <v>#N/A</v>
      </c>
      <c r="BI33" s="47" t="e">
        <f>IF(BD33="","",IF(BH33&gt;=Settings!$I$5,"High",IF(BH33&gt;=Settings!$I$6,"Good",IF(BH33&gt;=Settings!$I$7,"Moderate",IF(BH33&gt;=Settings!$I$8,"Poor","Bad")))))</f>
        <v>#N/A</v>
      </c>
      <c r="BJ33" s="207" t="e">
        <f t="array" ref="BJ33">IF(BD33="","",SQRT(Settings!$L$5^2*SUM(IF(Summary!$H$3:$H$202=$E33,Summary!$AG$3:$AG$202))))</f>
        <v>#N/A</v>
      </c>
      <c r="BK33" s="182" t="e">
        <f t="shared" si="31"/>
        <v>#N/A</v>
      </c>
      <c r="BL33" s="115" t="e">
        <f t="shared" si="1"/>
        <v>#N/A</v>
      </c>
      <c r="BM33" s="115" t="e">
        <f t="shared" si="2"/>
        <v>#N/A</v>
      </c>
      <c r="BN33" s="102" t="e">
        <f>IF($BD33="","",IF($BL33&lt;=Settings!$G$5,Settings!$I$4,IF($BL33&lt;=Settings!$G$6,Settings!$I$5,IF($BL33&lt;=Settings!$G$7,Settings!$I$6,IF($BL33&lt;=Settings!$G$8,Settings!$I$7,Settings!$I$8)))))</f>
        <v>#N/A</v>
      </c>
      <c r="BO33" s="102" t="e">
        <f>IF($BD33="","",IF($BL33&lt;=Settings!$G$5,0,IF($BL33&lt;=Settings!$G$6,10,IF($BL33&lt;=Settings!$G$7,30,IF($BL33&lt;=Settings!$G$8,50,70)))))</f>
        <v>#N/A</v>
      </c>
      <c r="BP33" s="102" t="e">
        <f>IF($BD33="","",VLOOKUP(BO33/100,Settings!$G$4:$H$8,2,FALSE))</f>
        <v>#N/A</v>
      </c>
      <c r="BQ33" s="102" t="e">
        <f>IF($BD33="","",IF($BM33&lt;=Settings!$G$5,Settings!$I$4,IF($BM33&lt;=Settings!$G$6,Settings!$I$5,IF($BM33&lt;=Settings!$G$7,Settings!$I$6,IF($BM33&lt;=Settings!$G$8,Settings!$I$7,Settings!$I$8)))))</f>
        <v>#N/A</v>
      </c>
      <c r="BR33" s="102" t="e">
        <f>IF($BD33="","",IF($BM33&lt;=Settings!$G$5,0,IF($BM33&lt;=Settings!$G$6,10,IF($BM33&lt;=Settings!$G$7,30,IF($BM33&lt;=Settings!$G$8,50,70)))))</f>
        <v>#N/A</v>
      </c>
      <c r="BS33" s="102" t="e">
        <f>IF($BD33="","",VLOOKUP(BR33/100,Settings!$G$4:$H$8,2,FALSE))</f>
        <v>#N/A</v>
      </c>
      <c r="BT33" s="115" t="e">
        <f t="shared" si="32"/>
        <v>#N/A</v>
      </c>
      <c r="BU33" s="115" t="e">
        <f t="shared" si="33"/>
        <v>#N/A</v>
      </c>
      <c r="BV33" s="45" t="e">
        <f t="shared" si="34"/>
        <v>#N/A</v>
      </c>
      <c r="BW33" s="115" t="e">
        <f t="shared" si="35"/>
        <v>#N/A</v>
      </c>
      <c r="BX33" s="115" t="e">
        <f t="shared" si="36"/>
        <v>#N/A</v>
      </c>
      <c r="BY33" s="115" t="e">
        <f t="shared" si="46"/>
        <v>#N/A</v>
      </c>
      <c r="BZ33" s="115" t="e">
        <f t="shared" si="46"/>
        <v>#N/A</v>
      </c>
      <c r="CA33" s="115" t="e">
        <f t="shared" si="46"/>
        <v>#N/A</v>
      </c>
      <c r="CB33" s="115" t="e">
        <f t="shared" si="46"/>
        <v>#N/A</v>
      </c>
      <c r="CC33" s="50" t="e">
        <f t="shared" si="37"/>
        <v>#N/A</v>
      </c>
      <c r="CD33" s="50" t="e">
        <f t="shared" si="38"/>
        <v>#N/A</v>
      </c>
      <c r="CE33" s="50" t="e">
        <f t="shared" si="39"/>
        <v>#N/A</v>
      </c>
      <c r="CF33" s="50" t="e">
        <f t="shared" si="40"/>
        <v>#N/A</v>
      </c>
      <c r="CG33" s="51" t="e">
        <f t="shared" si="41"/>
        <v>#N/A</v>
      </c>
      <c r="CH33" s="142" t="e">
        <f t="shared" si="4"/>
        <v>#N/A</v>
      </c>
      <c r="CI33" s="46" t="e">
        <f t="shared" si="5"/>
        <v>#N/A</v>
      </c>
      <c r="CJ33" s="265" t="e">
        <f>IF(C33="","",IF(CH33&gt;=Settings!I$5,"High",IF(CH33&gt;=Settings!I$6,"Good",IF(CH33&gt;=Settings!I$7,"Moderate",IF(CH33&gt;Settings!I$8,"Poor","Bad")))))</f>
        <v>#N/A</v>
      </c>
      <c r="CK33" s="119" t="e">
        <f t="shared" si="42"/>
        <v>#N/A</v>
      </c>
      <c r="CL33" s="120" t="e">
        <f t="shared" si="43"/>
        <v>#N/A</v>
      </c>
      <c r="CM33" s="115" t="e">
        <f t="shared" si="48"/>
        <v>#N/A</v>
      </c>
      <c r="CN33" s="115" t="e">
        <f t="shared" si="48"/>
        <v>#N/A</v>
      </c>
      <c r="CO33" s="115" t="e">
        <f t="shared" si="48"/>
        <v>#N/A</v>
      </c>
      <c r="CP33" s="115" t="e">
        <f t="shared" si="48"/>
        <v>#N/A</v>
      </c>
      <c r="CQ33" s="50" t="e">
        <f t="shared" si="7"/>
        <v>#N/A</v>
      </c>
      <c r="CR33" s="50" t="e">
        <f t="shared" si="8"/>
        <v>#N/A</v>
      </c>
      <c r="CS33" s="50" t="e">
        <f t="shared" si="9"/>
        <v>#N/A</v>
      </c>
      <c r="CT33" s="50" t="e">
        <f t="shared" si="10"/>
        <v>#N/A</v>
      </c>
      <c r="CU33" s="50" t="e">
        <f t="shared" si="11"/>
        <v>#N/A</v>
      </c>
      <c r="CV33" s="50" t="e">
        <f t="shared" si="44"/>
        <v>#N/A</v>
      </c>
      <c r="CW33" s="51" t="e">
        <f t="shared" si="45"/>
        <v>#N/A</v>
      </c>
    </row>
    <row r="34" spans="1:103" x14ac:dyDescent="0.25">
      <c r="A34" s="130" t="b">
        <f>IF(A33&lt;MAX(Summary!G:G),A33+1,IF(OR(A33="",MAX(Summary!G:G)),""))</f>
        <v>0</v>
      </c>
      <c r="B34" s="126" t="e">
        <f>IF($A34="","",INDEX(Summary!B:B,MATCH($A34,Summary!$G:$G,0)))</f>
        <v>#N/A</v>
      </c>
      <c r="C34" s="126" t="e">
        <f>IF($A34="","",INDEX(Summary!C:C,MATCH($A34,Summary!$G:$G,0)))</f>
        <v>#N/A</v>
      </c>
      <c r="D34" s="126" t="e">
        <f>IF($A34="","",INDEX(Summary!D:D,MATCH($A34,Summary!$G:$G,0)))</f>
        <v>#N/A</v>
      </c>
      <c r="E34" s="126" t="e">
        <f>IF($A34="","",INDEX(Summary!H:H,MATCH($A34,Summary!$G:$G,0)))</f>
        <v>#N/A</v>
      </c>
      <c r="F34" s="126" t="e">
        <f t="array" ref="F34">IF($A34="","",SUM(IF(Summary!$H$3:$H$202=$E34,Summary!$I$3:$I$202)))</f>
        <v>#N/A</v>
      </c>
      <c r="G34" s="126" t="e">
        <f t="array" ref="G34">IF($A34="","",SUM(IF(Summary!$H$3:$H$202=$E34,Summary!$J$3:$J$202)))</f>
        <v>#N/A</v>
      </c>
      <c r="H34" s="32" t="e">
        <f>IF($B34="","",IF(VLOOKUP($B34,Baseline!$A$2:$F$101,4,FALSE)&lt;M34,M34,VLOOKUP($B34,Baseline!$A$2:$F$101,4,FALSE)))</f>
        <v>#N/A</v>
      </c>
      <c r="I34" s="132" t="e">
        <f t="array" ref="I34">IF($A34="","",MAX(IF(Summary!$H$3:$H$202=$E34,Summary!$L$3:$L$202)))</f>
        <v>#N/A</v>
      </c>
      <c r="J34" s="132" t="e">
        <f t="array" ref="J34">IF($A34="","",MAX(IF(Summary!$H$3:$H$202=$E34,Summary!$M$3:$M$202)))</f>
        <v>#N/A</v>
      </c>
      <c r="K34" s="132" t="e">
        <f t="array" ref="K34">IF($A34="","",MAX(IF(Summary!$H$3:$H$202=$E34,Summary!$N$3:$N$202)))</f>
        <v>#N/A</v>
      </c>
      <c r="L34" s="132" t="e">
        <f t="array" ref="L34">IF($A34="","",MAX(IF(Summary!$H$3:$H$202=$E34,Summary!$O$3:$O$202)))</f>
        <v>#N/A</v>
      </c>
      <c r="M34" s="4" t="e">
        <f t="shared" si="12"/>
        <v>#N/A</v>
      </c>
      <c r="N34" s="17" t="e">
        <f>IF(A34="","",VLOOKUP(CONCATENATE(H34,M34),Tax_Comp_Probs!$C$3:$Y$16,22,FALSE))</f>
        <v>#N/A</v>
      </c>
      <c r="O34" s="6" t="e">
        <f>IF(A34="","",VLOOKUP(CONCATENATE($H34,$M34),Tax_Comp_Probs!$C$3:$Y$16,23,FALSE))</f>
        <v>#N/A</v>
      </c>
      <c r="P34" s="4" t="e">
        <f t="shared" si="0"/>
        <v>#N/A</v>
      </c>
      <c r="Q34" s="52" t="e">
        <f>IF(A34="","",VLOOKUP(CONCATENATE($H34,$M34),Tax_Comp_Probs!$C$3:$W$16,17,FALSE))</f>
        <v>#N/A</v>
      </c>
      <c r="R34" s="52" t="e">
        <f>IF(A34="","",VLOOKUP(CONCATENATE($H34,$M34),Tax_Comp_Probs!$C$3:$W$16,18,FALSE))</f>
        <v>#N/A</v>
      </c>
      <c r="S34" s="52" t="e">
        <f>IF(A34="","",VLOOKUP(CONCATENATE($H34,$M34),Tax_Comp_Probs!$C$3:$W$16,19,FALSE))</f>
        <v>#N/A</v>
      </c>
      <c r="T34" s="52" t="e">
        <f>IF(A34="","",VLOOKUP(CONCATENATE($H34,$M34),Tax_Comp_Probs!$C$3:$W$16,20,FALSE))</f>
        <v>#N/A</v>
      </c>
      <c r="U34" s="134" t="e">
        <f>IF(A34="","",VLOOKUP(CONCATENATE($H34,$M34),Tax_Comp_Probs!$C$3:$W$16,21,FALSE))</f>
        <v>#N/A</v>
      </c>
      <c r="V34" s="44" t="e">
        <f>IF($B34="","",IF(VLOOKUP($B34,Baseline!$A$2:$F$101,5,FALSE)&lt;W34,W34,VLOOKUP($B34,Baseline!$A$2:$F$101,5,FALSE)))</f>
        <v>#N/A</v>
      </c>
      <c r="W34" s="6" t="e">
        <f t="array" ref="W34">IF(A34="","",AVERAGE(IF(Summary!$H$3:$H$202=E34,Summary!$R$3:$R$202)))</f>
        <v>#N/A</v>
      </c>
      <c r="X34" s="39" t="e">
        <f t="shared" si="13"/>
        <v>#N/A</v>
      </c>
      <c r="Y34" s="102" t="e">
        <f>IF(W34="","",IF($X34&lt;=Settings!$C$5,1,IF($X34&lt;=Settings!$C$6,0.8,IF($X34&lt;=Settings!$C$7,0.6,IF($X34&lt;=Settings!$C$8,0.4,0.2)))))</f>
        <v>#N/A</v>
      </c>
      <c r="Z34" s="102" t="e">
        <f>IF(W34="","",IF($X34&lt;=Settings!$C$5,0,IF($X34&lt;=Settings!$C$6,10,IF($X34&lt;=Settings!$C$7,30,IF($X34&lt;=Settings!$C$8,50,70)))))</f>
        <v>#N/A</v>
      </c>
      <c r="AA34" s="102" t="e">
        <f>IF(W34="","",VLOOKUP(Z34/100,Settings!$C$4:$D$8,2,FALSE))</f>
        <v>#N/A</v>
      </c>
      <c r="AB34" s="17" t="e">
        <f t="shared" si="47"/>
        <v>#N/A</v>
      </c>
      <c r="AC34" s="4" t="e">
        <f>IF(W34="","",IF(AB34&gt;=Settings!$I$5,"High",IF(AB34&gt;=Settings!$I$6,"Good",IF(AB34&gt;=Settings!$I$7,"Moderate",IF(AB34&gt;=Settings!$I$8,"Poor","Bad")))))</f>
        <v>#N/A</v>
      </c>
      <c r="AD34" s="39" t="e">
        <f>IF($W34="","",IF(G34&gt;1,(VLOOKUP($E34,Summary!$H$3:$T$201,13,FALSE)/100)/SQRT(G34),0))</f>
        <v>#N/A</v>
      </c>
      <c r="AE34" s="182" t="e">
        <f t="shared" si="15"/>
        <v>#N/A</v>
      </c>
      <c r="AF34" s="136" t="e">
        <f t="shared" si="16"/>
        <v>#N/A</v>
      </c>
      <c r="AG34" s="136" t="e">
        <f t="shared" si="17"/>
        <v>#N/A</v>
      </c>
      <c r="AH34" s="102" t="e">
        <f>IF($AD34="","",IF($AF34&lt;=Settings!$C$5,Settings!$I$4,IF($AF34&lt;=Settings!$C$6,Settings!$I$5,IF($AF34&lt;=Settings!$C$7,Settings!$I$6,IF($AF34&lt;=Settings!$C$8,Settings!$I$7,Settings!$I$8)))))</f>
        <v>#N/A</v>
      </c>
      <c r="AI34" s="102" t="e">
        <f>IF($AD34="","",IF($AF34&lt;=Settings!$C$5,0,IF($AF34&lt;=Settings!$C$6,10,IF($AF34&lt;=Settings!$C$7,30,IF($AF34&lt;=Settings!$C$8,50,70)))))</f>
        <v>#N/A</v>
      </c>
      <c r="AJ34" s="102" t="e">
        <f>IF($AD34="","",VLOOKUP(AI34/100,Settings!$C$4:$D$8,2,FALSE))</f>
        <v>#N/A</v>
      </c>
      <c r="AK34" s="102" t="e">
        <f>IF($AD34="","",IF($AG34&lt;=Settings!$C$5,Settings!$I$4,IF($AG34&lt;=Settings!$C$6,Settings!$I$5,IF($AG34&lt;=Settings!$C$7,Settings!$I$6,IF($AG34&lt;=Settings!$C$8,Settings!$I$7,Settings!$I$8)))))</f>
        <v>#N/A</v>
      </c>
      <c r="AL34" s="102" t="e">
        <f>IF($AD34="","",IF($AG34&lt;=Settings!$C$5,0,IF($AG34&lt;=Settings!$C$6,10,IF($AG34&lt;=Settings!$C$7,30,IF($AG34&lt;=Settings!$C$8,50,70)))))</f>
        <v>#N/A</v>
      </c>
      <c r="AM34" s="102" t="e">
        <f>IF($AD34="","",VLOOKUP(AL34/100,Settings!$C$4:$D$8,2,FALSE))</f>
        <v>#N/A</v>
      </c>
      <c r="AN34" s="115" t="e">
        <f t="shared" si="18"/>
        <v>#N/A</v>
      </c>
      <c r="AO34" s="115" t="e">
        <f t="shared" si="19"/>
        <v>#N/A</v>
      </c>
      <c r="AP34" s="45" t="e">
        <f t="shared" si="20"/>
        <v>#N/A</v>
      </c>
      <c r="AQ34" s="115" t="e">
        <f t="shared" si="21"/>
        <v>#N/A</v>
      </c>
      <c r="AR34" s="115" t="e">
        <f t="shared" si="22"/>
        <v>#N/A</v>
      </c>
      <c r="AS34" s="115" t="e">
        <f t="shared" si="23"/>
        <v>#N/A</v>
      </c>
      <c r="AT34" s="115" t="e">
        <f t="shared" si="23"/>
        <v>#N/A</v>
      </c>
      <c r="AU34" s="115" t="e">
        <f t="shared" si="23"/>
        <v>#N/A</v>
      </c>
      <c r="AV34" s="115" t="e">
        <f t="shared" si="23"/>
        <v>#N/A</v>
      </c>
      <c r="AW34" s="50" t="e">
        <f t="shared" si="24"/>
        <v>#N/A</v>
      </c>
      <c r="AX34" s="50" t="e">
        <f t="shared" si="25"/>
        <v>#N/A</v>
      </c>
      <c r="AY34" s="50" t="e">
        <f t="shared" si="26"/>
        <v>#N/A</v>
      </c>
      <c r="AZ34" s="50" t="e">
        <f t="shared" si="27"/>
        <v>#N/A</v>
      </c>
      <c r="BA34" s="124" t="e">
        <f t="shared" si="28"/>
        <v>#N/A</v>
      </c>
      <c r="BB34" s="258" t="e">
        <f>IF($B34="","",IF(VLOOKUP($B34,Baseline!$A$2:$F$101,6,FALSE)&lt;BC34,BC34,VLOOKUP($B34,Baseline!$A$2:$F$101,6,FALSE)))</f>
        <v>#N/A</v>
      </c>
      <c r="BC34" s="259" t="e">
        <f t="array" ref="BC34">IF($A34="","",SUM(IF(Summary!$H$3:$H$202=$E34,Summary!$AF$3:$AF$202)))</f>
        <v>#N/A</v>
      </c>
      <c r="BD34" s="182" t="e">
        <f t="shared" si="29"/>
        <v>#N/A</v>
      </c>
      <c r="BE34" s="102" t="e">
        <f>IF($BD34="","",IF($BD34&lt;=Settings!$G$5,1,IF($BD34&lt;=Settings!$G$6,0.8,IF($BD34&lt;=Settings!$G$7,0.6,IF($BD34&lt;=Settings!$G$8,0.4,0.2)))))</f>
        <v>#N/A</v>
      </c>
      <c r="BF34" s="102" t="e">
        <f>IF($BD34="","",IF($BD34&lt;=Settings!$G$5,0,IF($BD34&lt;=Settings!$G$6,10,IF($BD34&lt;=Settings!$G$7,30,IF($BD34&lt;=Settings!$G$8,50,70)))))</f>
        <v>#N/A</v>
      </c>
      <c r="BG34" s="102" t="e">
        <f>IF($BD34="","",VLOOKUP(BF34/100,Settings!$G$4:$H$8,2,FALSE))</f>
        <v>#N/A</v>
      </c>
      <c r="BH34" s="45" t="e">
        <f t="shared" si="30"/>
        <v>#N/A</v>
      </c>
      <c r="BI34" s="47" t="e">
        <f>IF(BD34="","",IF(BH34&gt;=Settings!$I$5,"High",IF(BH34&gt;=Settings!$I$6,"Good",IF(BH34&gt;=Settings!$I$7,"Moderate",IF(BH34&gt;=Settings!$I$8,"Poor","Bad")))))</f>
        <v>#N/A</v>
      </c>
      <c r="BJ34" s="207" t="e">
        <f t="array" ref="BJ34">IF(BD34="","",SQRT(Settings!$L$5^2*SUM(IF(Summary!$H$3:$H$202=$E34,Summary!$AG$3:$AG$202))))</f>
        <v>#N/A</v>
      </c>
      <c r="BK34" s="182" t="e">
        <f t="shared" si="31"/>
        <v>#N/A</v>
      </c>
      <c r="BL34" s="115" t="e">
        <f t="shared" si="1"/>
        <v>#N/A</v>
      </c>
      <c r="BM34" s="115" t="e">
        <f t="shared" si="2"/>
        <v>#N/A</v>
      </c>
      <c r="BN34" s="102" t="e">
        <f>IF($BD34="","",IF($BL34&lt;=Settings!$G$5,Settings!$I$4,IF($BL34&lt;=Settings!$G$6,Settings!$I$5,IF($BL34&lt;=Settings!$G$7,Settings!$I$6,IF($BL34&lt;=Settings!$G$8,Settings!$I$7,Settings!$I$8)))))</f>
        <v>#N/A</v>
      </c>
      <c r="BO34" s="102" t="e">
        <f>IF($BD34="","",IF($BL34&lt;=Settings!$G$5,0,IF($BL34&lt;=Settings!$G$6,10,IF($BL34&lt;=Settings!$G$7,30,IF($BL34&lt;=Settings!$G$8,50,70)))))</f>
        <v>#N/A</v>
      </c>
      <c r="BP34" s="102" t="e">
        <f>IF($BD34="","",VLOOKUP(BO34/100,Settings!$G$4:$H$8,2,FALSE))</f>
        <v>#N/A</v>
      </c>
      <c r="BQ34" s="102" t="e">
        <f>IF($BD34="","",IF($BM34&lt;=Settings!$G$5,Settings!$I$4,IF($BM34&lt;=Settings!$G$6,Settings!$I$5,IF($BM34&lt;=Settings!$G$7,Settings!$I$6,IF($BM34&lt;=Settings!$G$8,Settings!$I$7,Settings!$I$8)))))</f>
        <v>#N/A</v>
      </c>
      <c r="BR34" s="102" t="e">
        <f>IF($BD34="","",IF($BM34&lt;=Settings!$G$5,0,IF($BM34&lt;=Settings!$G$6,10,IF($BM34&lt;=Settings!$G$7,30,IF($BM34&lt;=Settings!$G$8,50,70)))))</f>
        <v>#N/A</v>
      </c>
      <c r="BS34" s="102" t="e">
        <f>IF($BD34="","",VLOOKUP(BR34/100,Settings!$G$4:$H$8,2,FALSE))</f>
        <v>#N/A</v>
      </c>
      <c r="BT34" s="115" t="e">
        <f t="shared" si="32"/>
        <v>#N/A</v>
      </c>
      <c r="BU34" s="115" t="e">
        <f t="shared" si="33"/>
        <v>#N/A</v>
      </c>
      <c r="BV34" s="45" t="e">
        <f t="shared" si="34"/>
        <v>#N/A</v>
      </c>
      <c r="BW34" s="115" t="e">
        <f t="shared" si="35"/>
        <v>#N/A</v>
      </c>
      <c r="BX34" s="115" t="e">
        <f t="shared" si="36"/>
        <v>#N/A</v>
      </c>
      <c r="BY34" s="115" t="e">
        <f t="shared" si="46"/>
        <v>#N/A</v>
      </c>
      <c r="BZ34" s="115" t="e">
        <f t="shared" si="46"/>
        <v>#N/A</v>
      </c>
      <c r="CA34" s="115" t="e">
        <f t="shared" si="46"/>
        <v>#N/A</v>
      </c>
      <c r="CB34" s="115" t="e">
        <f t="shared" si="46"/>
        <v>#N/A</v>
      </c>
      <c r="CC34" s="50" t="e">
        <f t="shared" si="37"/>
        <v>#N/A</v>
      </c>
      <c r="CD34" s="50" t="e">
        <f t="shared" si="38"/>
        <v>#N/A</v>
      </c>
      <c r="CE34" s="50" t="e">
        <f t="shared" si="39"/>
        <v>#N/A</v>
      </c>
      <c r="CF34" s="50" t="e">
        <f t="shared" si="40"/>
        <v>#N/A</v>
      </c>
      <c r="CG34" s="51" t="e">
        <f t="shared" si="41"/>
        <v>#N/A</v>
      </c>
      <c r="CH34" s="142" t="e">
        <f t="shared" si="4"/>
        <v>#N/A</v>
      </c>
      <c r="CI34" s="46" t="e">
        <f t="shared" si="5"/>
        <v>#N/A</v>
      </c>
      <c r="CJ34" s="265" t="e">
        <f>IF(C34="","",IF(CH34&gt;=Settings!I$5,"High",IF(CH34&gt;=Settings!I$6,"Good",IF(CH34&gt;=Settings!I$7,"Moderate",IF(CH34&gt;Settings!I$8,"Poor","Bad")))))</f>
        <v>#N/A</v>
      </c>
      <c r="CK34" s="119" t="e">
        <f t="shared" si="42"/>
        <v>#N/A</v>
      </c>
      <c r="CL34" s="120" t="e">
        <f t="shared" si="43"/>
        <v>#N/A</v>
      </c>
      <c r="CM34" s="115" t="e">
        <f t="shared" si="48"/>
        <v>#N/A</v>
      </c>
      <c r="CN34" s="115" t="e">
        <f t="shared" si="48"/>
        <v>#N/A</v>
      </c>
      <c r="CO34" s="115" t="e">
        <f t="shared" si="48"/>
        <v>#N/A</v>
      </c>
      <c r="CP34" s="115" t="e">
        <f t="shared" si="48"/>
        <v>#N/A</v>
      </c>
      <c r="CQ34" s="50" t="e">
        <f t="shared" si="7"/>
        <v>#N/A</v>
      </c>
      <c r="CR34" s="50" t="e">
        <f t="shared" si="8"/>
        <v>#N/A</v>
      </c>
      <c r="CS34" s="50" t="e">
        <f t="shared" si="9"/>
        <v>#N/A</v>
      </c>
      <c r="CT34" s="50" t="e">
        <f t="shared" si="10"/>
        <v>#N/A</v>
      </c>
      <c r="CU34" s="50" t="e">
        <f t="shared" si="11"/>
        <v>#N/A</v>
      </c>
      <c r="CV34" s="50" t="e">
        <f t="shared" si="44"/>
        <v>#N/A</v>
      </c>
      <c r="CW34" s="51" t="e">
        <f t="shared" si="45"/>
        <v>#N/A</v>
      </c>
    </row>
    <row r="35" spans="1:103" x14ac:dyDescent="0.25">
      <c r="A35" s="130" t="b">
        <f>IF(A34&lt;MAX(Summary!G:G),A34+1,IF(OR(A34="",MAX(Summary!G:G)),""))</f>
        <v>0</v>
      </c>
      <c r="B35" s="126" t="e">
        <f>IF($A35="","",INDEX(Summary!B:B,MATCH($A35,Summary!$G:$G,0)))</f>
        <v>#N/A</v>
      </c>
      <c r="C35" s="126" t="e">
        <f>IF($A35="","",INDEX(Summary!C:C,MATCH($A35,Summary!$G:$G,0)))</f>
        <v>#N/A</v>
      </c>
      <c r="D35" s="126" t="e">
        <f>IF($A35="","",INDEX(Summary!D:D,MATCH($A35,Summary!$G:$G,0)))</f>
        <v>#N/A</v>
      </c>
      <c r="E35" s="126" t="e">
        <f>IF($A35="","",INDEX(Summary!H:H,MATCH($A35,Summary!$G:$G,0)))</f>
        <v>#N/A</v>
      </c>
      <c r="F35" s="126" t="e">
        <f t="array" ref="F35">IF($A35="","",SUM(IF(Summary!$H$3:$H$202=$E35,Summary!$I$3:$I$202)))</f>
        <v>#N/A</v>
      </c>
      <c r="G35" s="126" t="e">
        <f t="array" ref="G35">IF($A35="","",SUM(IF(Summary!$H$3:$H$202=$E35,Summary!$J$3:$J$202)))</f>
        <v>#N/A</v>
      </c>
      <c r="H35" s="32" t="e">
        <f>IF($B35="","",IF(VLOOKUP($B35,Baseline!$A$2:$F$101,4,FALSE)&lt;M35,M35,VLOOKUP($B35,Baseline!$A$2:$F$101,4,FALSE)))</f>
        <v>#N/A</v>
      </c>
      <c r="I35" s="132" t="e">
        <f t="array" ref="I35">IF($A35="","",MAX(IF(Summary!$H$3:$H$202=$E35,Summary!$L$3:$L$202)))</f>
        <v>#N/A</v>
      </c>
      <c r="J35" s="132" t="e">
        <f t="array" ref="J35">IF($A35="","",MAX(IF(Summary!$H$3:$H$202=$E35,Summary!$M$3:$M$202)))</f>
        <v>#N/A</v>
      </c>
      <c r="K35" s="132" t="e">
        <f t="array" ref="K35">IF($A35="","",MAX(IF(Summary!$H$3:$H$202=$E35,Summary!$N$3:$N$202)))</f>
        <v>#N/A</v>
      </c>
      <c r="L35" s="132" t="e">
        <f t="array" ref="L35">IF($A35="","",MAX(IF(Summary!$H$3:$H$202=$E35,Summary!$O$3:$O$202)))</f>
        <v>#N/A</v>
      </c>
      <c r="M35" s="4" t="e">
        <f t="shared" si="12"/>
        <v>#N/A</v>
      </c>
      <c r="N35" s="17" t="e">
        <f>IF(A35="","",VLOOKUP(CONCATENATE(H35,M35),Tax_Comp_Probs!$C$3:$Y$16,22,FALSE))</f>
        <v>#N/A</v>
      </c>
      <c r="O35" s="6" t="e">
        <f>IF(A35="","",VLOOKUP(CONCATENATE($H35,$M35),Tax_Comp_Probs!$C$3:$Y$16,23,FALSE))</f>
        <v>#N/A</v>
      </c>
      <c r="P35" s="4" t="e">
        <f t="shared" ref="P35:P66" si="49">IF(A35="","",IF(N35&gt;=0.9,"High",IF(N35&gt;=0.7,"Good",IF(N35&gt;=0.5,"Moderate",IF(N35&gt;=0.3,"Poor","Bad")))))</f>
        <v>#N/A</v>
      </c>
      <c r="Q35" s="52" t="e">
        <f>IF(A35="","",VLOOKUP(CONCATENATE($H35,$M35),Tax_Comp_Probs!$C$3:$W$16,17,FALSE))</f>
        <v>#N/A</v>
      </c>
      <c r="R35" s="52" t="e">
        <f>IF(A35="","",VLOOKUP(CONCATENATE($H35,$M35),Tax_Comp_Probs!$C$3:$W$16,18,FALSE))</f>
        <v>#N/A</v>
      </c>
      <c r="S35" s="52" t="e">
        <f>IF(A35="","",VLOOKUP(CONCATENATE($H35,$M35),Tax_Comp_Probs!$C$3:$W$16,19,FALSE))</f>
        <v>#N/A</v>
      </c>
      <c r="T35" s="52" t="e">
        <f>IF(A35="","",VLOOKUP(CONCATENATE($H35,$M35),Tax_Comp_Probs!$C$3:$W$16,20,FALSE))</f>
        <v>#N/A</v>
      </c>
      <c r="U35" s="134" t="e">
        <f>IF(A35="","",VLOOKUP(CONCATENATE($H35,$M35),Tax_Comp_Probs!$C$3:$W$16,21,FALSE))</f>
        <v>#N/A</v>
      </c>
      <c r="V35" s="44" t="e">
        <f>IF($B35="","",IF(VLOOKUP($B35,Baseline!$A$2:$F$101,5,FALSE)&lt;W35,W35,VLOOKUP($B35,Baseline!$A$2:$F$101,5,FALSE)))</f>
        <v>#N/A</v>
      </c>
      <c r="W35" s="6" t="e">
        <f t="array" ref="W35">IF(A35="","",AVERAGE(IF(Summary!$H$3:$H$202=E35,Summary!$R$3:$R$202)))</f>
        <v>#N/A</v>
      </c>
      <c r="X35" s="39" t="e">
        <f t="shared" si="13"/>
        <v>#N/A</v>
      </c>
      <c r="Y35" s="102" t="e">
        <f>IF(W35="","",IF($X35&lt;=Settings!$C$5,1,IF($X35&lt;=Settings!$C$6,0.8,IF($X35&lt;=Settings!$C$7,0.6,IF($X35&lt;=Settings!$C$8,0.4,0.2)))))</f>
        <v>#N/A</v>
      </c>
      <c r="Z35" s="102" t="e">
        <f>IF(W35="","",IF($X35&lt;=Settings!$C$5,0,IF($X35&lt;=Settings!$C$6,10,IF($X35&lt;=Settings!$C$7,30,IF($X35&lt;=Settings!$C$8,50,70)))))</f>
        <v>#N/A</v>
      </c>
      <c r="AA35" s="102" t="e">
        <f>IF(W35="","",VLOOKUP(Z35/100,Settings!$C$4:$D$8,2,FALSE))</f>
        <v>#N/A</v>
      </c>
      <c r="AB35" s="17" t="e">
        <f t="shared" si="47"/>
        <v>#N/A</v>
      </c>
      <c r="AC35" s="4" t="e">
        <f>IF(W35="","",IF(AB35&gt;=Settings!$I$5,"High",IF(AB35&gt;=Settings!$I$6,"Good",IF(AB35&gt;=Settings!$I$7,"Moderate",IF(AB35&gt;=Settings!$I$8,"Poor","Bad")))))</f>
        <v>#N/A</v>
      </c>
      <c r="AD35" s="39" t="e">
        <f>IF($W35="","",IF(G35&gt;1,(VLOOKUP($E35,Summary!$H$3:$T$201,13,FALSE)/100)/SQRT(G35),0))</f>
        <v>#N/A</v>
      </c>
      <c r="AE35" s="182" t="e">
        <f t="shared" si="15"/>
        <v>#N/A</v>
      </c>
      <c r="AF35" s="136" t="e">
        <f t="shared" si="16"/>
        <v>#N/A</v>
      </c>
      <c r="AG35" s="136" t="e">
        <f t="shared" si="17"/>
        <v>#N/A</v>
      </c>
      <c r="AH35" s="102" t="e">
        <f>IF($AD35="","",IF($AF35&lt;=Settings!$C$5,Settings!$I$4,IF($AF35&lt;=Settings!$C$6,Settings!$I$5,IF($AF35&lt;=Settings!$C$7,Settings!$I$6,IF($AF35&lt;=Settings!$C$8,Settings!$I$7,Settings!$I$8)))))</f>
        <v>#N/A</v>
      </c>
      <c r="AI35" s="102" t="e">
        <f>IF($AD35="","",IF($AF35&lt;=Settings!$C$5,0,IF($AF35&lt;=Settings!$C$6,10,IF($AF35&lt;=Settings!$C$7,30,IF($AF35&lt;=Settings!$C$8,50,70)))))</f>
        <v>#N/A</v>
      </c>
      <c r="AJ35" s="102" t="e">
        <f>IF($AD35="","",VLOOKUP(AI35/100,Settings!$C$4:$D$8,2,FALSE))</f>
        <v>#N/A</v>
      </c>
      <c r="AK35" s="102" t="e">
        <f>IF($AD35="","",IF($AG35&lt;=Settings!$C$5,Settings!$I$4,IF($AG35&lt;=Settings!$C$6,Settings!$I$5,IF($AG35&lt;=Settings!$C$7,Settings!$I$6,IF($AG35&lt;=Settings!$C$8,Settings!$I$7,Settings!$I$8)))))</f>
        <v>#N/A</v>
      </c>
      <c r="AL35" s="102" t="e">
        <f>IF($AD35="","",IF($AG35&lt;=Settings!$C$5,0,IF($AG35&lt;=Settings!$C$6,10,IF($AG35&lt;=Settings!$C$7,30,IF($AG35&lt;=Settings!$C$8,50,70)))))</f>
        <v>#N/A</v>
      </c>
      <c r="AM35" s="102" t="e">
        <f>IF($AD35="","",VLOOKUP(AL35/100,Settings!$C$4:$D$8,2,FALSE))</f>
        <v>#N/A</v>
      </c>
      <c r="AN35" s="115" t="e">
        <f t="shared" si="18"/>
        <v>#N/A</v>
      </c>
      <c r="AO35" s="115" t="e">
        <f t="shared" si="19"/>
        <v>#N/A</v>
      </c>
      <c r="AP35" s="45" t="e">
        <f t="shared" si="20"/>
        <v>#N/A</v>
      </c>
      <c r="AQ35" s="115" t="e">
        <f t="shared" si="21"/>
        <v>#N/A</v>
      </c>
      <c r="AR35" s="115" t="e">
        <f t="shared" si="22"/>
        <v>#N/A</v>
      </c>
      <c r="AS35" s="115" t="e">
        <f t="shared" si="23"/>
        <v>#N/A</v>
      </c>
      <c r="AT35" s="115" t="e">
        <f t="shared" si="23"/>
        <v>#N/A</v>
      </c>
      <c r="AU35" s="115" t="e">
        <f t="shared" si="23"/>
        <v>#N/A</v>
      </c>
      <c r="AV35" s="115" t="e">
        <f t="shared" si="23"/>
        <v>#N/A</v>
      </c>
      <c r="AW35" s="50" t="e">
        <f t="shared" si="24"/>
        <v>#N/A</v>
      </c>
      <c r="AX35" s="50" t="e">
        <f t="shared" si="25"/>
        <v>#N/A</v>
      </c>
      <c r="AY35" s="50" t="e">
        <f t="shared" si="26"/>
        <v>#N/A</v>
      </c>
      <c r="AZ35" s="50" t="e">
        <f t="shared" si="27"/>
        <v>#N/A</v>
      </c>
      <c r="BA35" s="124" t="e">
        <f t="shared" si="28"/>
        <v>#N/A</v>
      </c>
      <c r="BB35" s="258" t="e">
        <f>IF($B35="","",IF(VLOOKUP($B35,Baseline!$A$2:$F$101,6,FALSE)&lt;BC35,BC35,VLOOKUP($B35,Baseline!$A$2:$F$101,6,FALSE)))</f>
        <v>#N/A</v>
      </c>
      <c r="BC35" s="259" t="e">
        <f t="array" ref="BC35">IF($A35="","",SUM(IF(Summary!$H$3:$H$202=$E35,Summary!$AF$3:$AF$202)))</f>
        <v>#N/A</v>
      </c>
      <c r="BD35" s="182" t="e">
        <f t="shared" si="29"/>
        <v>#N/A</v>
      </c>
      <c r="BE35" s="102" t="e">
        <f>IF($BD35="","",IF($BD35&lt;=Settings!$G$5,1,IF($BD35&lt;=Settings!$G$6,0.8,IF($BD35&lt;=Settings!$G$7,0.6,IF($BD35&lt;=Settings!$G$8,0.4,0.2)))))</f>
        <v>#N/A</v>
      </c>
      <c r="BF35" s="102" t="e">
        <f>IF($BD35="","",IF($BD35&lt;=Settings!$G$5,0,IF($BD35&lt;=Settings!$G$6,10,IF($BD35&lt;=Settings!$G$7,30,IF($BD35&lt;=Settings!$G$8,50,70)))))</f>
        <v>#N/A</v>
      </c>
      <c r="BG35" s="102" t="e">
        <f>IF($BD35="","",VLOOKUP(BF35/100,Settings!$G$4:$H$8,2,FALSE))</f>
        <v>#N/A</v>
      </c>
      <c r="BH35" s="45" t="e">
        <f t="shared" si="30"/>
        <v>#N/A</v>
      </c>
      <c r="BI35" s="47" t="e">
        <f>IF(BD35="","",IF(BH35&gt;=Settings!$I$5,"High",IF(BH35&gt;=Settings!$I$6,"Good",IF(BH35&gt;=Settings!$I$7,"Moderate",IF(BH35&gt;=Settings!$I$8,"Poor","Bad")))))</f>
        <v>#N/A</v>
      </c>
      <c r="BJ35" s="207" t="e">
        <f t="array" ref="BJ35">IF(BD35="","",SQRT(Settings!$L$5^2*SUM(IF(Summary!$H$3:$H$202=$E35,Summary!$AG$3:$AG$202))))</f>
        <v>#N/A</v>
      </c>
      <c r="BK35" s="182" t="e">
        <f t="shared" si="31"/>
        <v>#N/A</v>
      </c>
      <c r="BL35" s="115" t="e">
        <f t="shared" si="1"/>
        <v>#N/A</v>
      </c>
      <c r="BM35" s="115" t="e">
        <f t="shared" si="2"/>
        <v>#N/A</v>
      </c>
      <c r="BN35" s="102" t="e">
        <f>IF($BD35="","",IF($BL35&lt;=Settings!$G$5,Settings!$I$4,IF($BL35&lt;=Settings!$G$6,Settings!$I$5,IF($BL35&lt;=Settings!$G$7,Settings!$I$6,IF($BL35&lt;=Settings!$G$8,Settings!$I$7,Settings!$I$8)))))</f>
        <v>#N/A</v>
      </c>
      <c r="BO35" s="102" t="e">
        <f>IF($BD35="","",IF($BL35&lt;=Settings!$G$5,0,IF($BL35&lt;=Settings!$G$6,10,IF($BL35&lt;=Settings!$G$7,30,IF($BL35&lt;=Settings!$G$8,50,70)))))</f>
        <v>#N/A</v>
      </c>
      <c r="BP35" s="102" t="e">
        <f>IF($BD35="","",VLOOKUP(BO35/100,Settings!$G$4:$H$8,2,FALSE))</f>
        <v>#N/A</v>
      </c>
      <c r="BQ35" s="102" t="e">
        <f>IF($BD35="","",IF($BM35&lt;=Settings!$G$5,Settings!$I$4,IF($BM35&lt;=Settings!$G$6,Settings!$I$5,IF($BM35&lt;=Settings!$G$7,Settings!$I$6,IF($BM35&lt;=Settings!$G$8,Settings!$I$7,Settings!$I$8)))))</f>
        <v>#N/A</v>
      </c>
      <c r="BR35" s="102" t="e">
        <f>IF($BD35="","",IF($BM35&lt;=Settings!$G$5,0,IF($BM35&lt;=Settings!$G$6,10,IF($BM35&lt;=Settings!$G$7,30,IF($BM35&lt;=Settings!$G$8,50,70)))))</f>
        <v>#N/A</v>
      </c>
      <c r="BS35" s="102" t="e">
        <f>IF($BD35="","",VLOOKUP(BR35/100,Settings!$G$4:$H$8,2,FALSE))</f>
        <v>#N/A</v>
      </c>
      <c r="BT35" s="115" t="e">
        <f t="shared" si="32"/>
        <v>#N/A</v>
      </c>
      <c r="BU35" s="115" t="e">
        <f t="shared" si="33"/>
        <v>#N/A</v>
      </c>
      <c r="BV35" s="45" t="e">
        <f t="shared" si="34"/>
        <v>#N/A</v>
      </c>
      <c r="BW35" s="115" t="e">
        <f t="shared" si="35"/>
        <v>#N/A</v>
      </c>
      <c r="BX35" s="115" t="e">
        <f t="shared" si="36"/>
        <v>#N/A</v>
      </c>
      <c r="BY35" s="115" t="e">
        <f t="shared" si="46"/>
        <v>#N/A</v>
      </c>
      <c r="BZ35" s="115" t="e">
        <f t="shared" si="46"/>
        <v>#N/A</v>
      </c>
      <c r="CA35" s="115" t="e">
        <f t="shared" si="46"/>
        <v>#N/A</v>
      </c>
      <c r="CB35" s="115" t="e">
        <f t="shared" si="46"/>
        <v>#N/A</v>
      </c>
      <c r="CC35" s="50" t="e">
        <f t="shared" si="37"/>
        <v>#N/A</v>
      </c>
      <c r="CD35" s="50" t="e">
        <f t="shared" si="38"/>
        <v>#N/A</v>
      </c>
      <c r="CE35" s="50" t="e">
        <f t="shared" si="39"/>
        <v>#N/A</v>
      </c>
      <c r="CF35" s="50" t="e">
        <f t="shared" si="40"/>
        <v>#N/A</v>
      </c>
      <c r="CG35" s="51" t="e">
        <f t="shared" si="41"/>
        <v>#N/A</v>
      </c>
      <c r="CH35" s="142" t="e">
        <f t="shared" ref="CH35:CH66" si="50">IF(C35="","",IF(BH35="",AVERAGE(N35,AB35),AVERAGE(N35,AB35,BH35)))</f>
        <v>#N/A</v>
      </c>
      <c r="CI35" s="46" t="e">
        <f t="shared" ref="CI35:CI66" si="51">IF(C35="","",IF(BV35="",SQRT(SUM(O35^2,AP35^2))/3,SQRT(SUM(O35^2,AP35^2,BV35^2))/3))</f>
        <v>#N/A</v>
      </c>
      <c r="CJ35" s="265" t="e">
        <f>IF(C35="","",IF(CH35&gt;=Settings!I$5,"High",IF(CH35&gt;=Settings!I$6,"Good",IF(CH35&gt;=Settings!I$7,"Moderate",IF(CH35&gt;Settings!I$8,"Poor","Bad")))))</f>
        <v>#N/A</v>
      </c>
      <c r="CK35" s="119" t="e">
        <f t="shared" si="42"/>
        <v>#N/A</v>
      </c>
      <c r="CL35" s="120" t="e">
        <f t="shared" si="43"/>
        <v>#N/A</v>
      </c>
      <c r="CM35" s="115" t="e">
        <f t="shared" si="48"/>
        <v>#N/A</v>
      </c>
      <c r="CN35" s="115" t="e">
        <f t="shared" si="48"/>
        <v>#N/A</v>
      </c>
      <c r="CO35" s="115" t="e">
        <f t="shared" si="48"/>
        <v>#N/A</v>
      </c>
      <c r="CP35" s="115" t="e">
        <f t="shared" si="48"/>
        <v>#N/A</v>
      </c>
      <c r="CQ35" s="50" t="e">
        <f t="shared" ref="CQ35:CQ66" si="52">IF(C35="","",(1-CM35))</f>
        <v>#N/A</v>
      </c>
      <c r="CR35" s="50" t="e">
        <f t="shared" ref="CR35:CR66" si="53">IF(C35="","",(CM35-CN35))</f>
        <v>#N/A</v>
      </c>
      <c r="CS35" s="50" t="e">
        <f t="shared" ref="CS35:CS66" si="54">IF(C35="","",(CN35-CO35))</f>
        <v>#N/A</v>
      </c>
      <c r="CT35" s="50" t="e">
        <f t="shared" ref="CT35:CT66" si="55">IF(C35="","",(CO35-CP35))</f>
        <v>#N/A</v>
      </c>
      <c r="CU35" s="50" t="e">
        <f t="shared" ref="CU35:CU66" si="56">IF(C35="","",CP35)</f>
        <v>#N/A</v>
      </c>
      <c r="CV35" s="50" t="e">
        <f t="shared" si="44"/>
        <v>#N/A</v>
      </c>
      <c r="CW35" s="51" t="e">
        <f t="shared" si="45"/>
        <v>#N/A</v>
      </c>
    </row>
    <row r="36" spans="1:103" x14ac:dyDescent="0.25">
      <c r="A36" s="130" t="b">
        <f>IF(A35&lt;MAX(Summary!G:G),A35+1,IF(OR(A35="",MAX(Summary!G:G)),""))</f>
        <v>0</v>
      </c>
      <c r="B36" s="126" t="e">
        <f>IF($A36="","",INDEX(Summary!B:B,MATCH($A36,Summary!$G:$G,0)))</f>
        <v>#N/A</v>
      </c>
      <c r="C36" s="126" t="e">
        <f>IF($A36="","",INDEX(Summary!C:C,MATCH($A36,Summary!$G:$G,0)))</f>
        <v>#N/A</v>
      </c>
      <c r="D36" s="126" t="e">
        <f>IF($A36="","",INDEX(Summary!D:D,MATCH($A36,Summary!$G:$G,0)))</f>
        <v>#N/A</v>
      </c>
      <c r="E36" s="126" t="e">
        <f>IF($A36="","",INDEX(Summary!H:H,MATCH($A36,Summary!$G:$G,0)))</f>
        <v>#N/A</v>
      </c>
      <c r="F36" s="126" t="e">
        <f t="array" ref="F36">IF($A36="","",SUM(IF(Summary!$H$3:$H$202=$E36,Summary!$I$3:$I$202)))</f>
        <v>#N/A</v>
      </c>
      <c r="G36" s="126" t="e">
        <f t="array" ref="G36">IF($A36="","",SUM(IF(Summary!$H$3:$H$202=$E36,Summary!$J$3:$J$202)))</f>
        <v>#N/A</v>
      </c>
      <c r="H36" s="32" t="e">
        <f>IF($B36="","",IF(VLOOKUP($B36,Baseline!$A$2:$F$101,4,FALSE)&lt;M36,M36,VLOOKUP($B36,Baseline!$A$2:$F$101,4,FALSE)))</f>
        <v>#N/A</v>
      </c>
      <c r="I36" s="132" t="e">
        <f t="array" ref="I36">IF($A36="","",MAX(IF(Summary!$H$3:$H$202=$E36,Summary!$L$3:$L$202)))</f>
        <v>#N/A</v>
      </c>
      <c r="J36" s="132" t="e">
        <f t="array" ref="J36">IF($A36="","",MAX(IF(Summary!$H$3:$H$202=$E36,Summary!$M$3:$M$202)))</f>
        <v>#N/A</v>
      </c>
      <c r="K36" s="132" t="e">
        <f t="array" ref="K36">IF($A36="","",MAX(IF(Summary!$H$3:$H$202=$E36,Summary!$N$3:$N$202)))</f>
        <v>#N/A</v>
      </c>
      <c r="L36" s="132" t="e">
        <f t="array" ref="L36">IF($A36="","",MAX(IF(Summary!$H$3:$H$202=$E36,Summary!$O$3:$O$202)))</f>
        <v>#N/A</v>
      </c>
      <c r="M36" s="4" t="e">
        <f t="shared" si="12"/>
        <v>#N/A</v>
      </c>
      <c r="N36" s="17" t="e">
        <f>IF(A36="","",VLOOKUP(CONCATENATE(H36,M36),Tax_Comp_Probs!$C$3:$Y$16,22,FALSE))</f>
        <v>#N/A</v>
      </c>
      <c r="O36" s="6" t="e">
        <f>IF(A36="","",VLOOKUP(CONCATENATE($H36,$M36),Tax_Comp_Probs!$C$3:$Y$16,23,FALSE))</f>
        <v>#N/A</v>
      </c>
      <c r="P36" s="4" t="e">
        <f t="shared" si="49"/>
        <v>#N/A</v>
      </c>
      <c r="Q36" s="52" t="e">
        <f>IF(A36="","",VLOOKUP(CONCATENATE($H36,$M36),Tax_Comp_Probs!$C$3:$W$16,17,FALSE))</f>
        <v>#N/A</v>
      </c>
      <c r="R36" s="52" t="e">
        <f>IF(A36="","",VLOOKUP(CONCATENATE($H36,$M36),Tax_Comp_Probs!$C$3:$W$16,18,FALSE))</f>
        <v>#N/A</v>
      </c>
      <c r="S36" s="52" t="e">
        <f>IF(A36="","",VLOOKUP(CONCATENATE($H36,$M36),Tax_Comp_Probs!$C$3:$W$16,19,FALSE))</f>
        <v>#N/A</v>
      </c>
      <c r="T36" s="52" t="e">
        <f>IF(A36="","",VLOOKUP(CONCATENATE($H36,$M36),Tax_Comp_Probs!$C$3:$W$16,20,FALSE))</f>
        <v>#N/A</v>
      </c>
      <c r="U36" s="134" t="e">
        <f>IF(A36="","",VLOOKUP(CONCATENATE($H36,$M36),Tax_Comp_Probs!$C$3:$W$16,21,FALSE))</f>
        <v>#N/A</v>
      </c>
      <c r="V36" s="44" t="e">
        <f>IF($B36="","",IF(VLOOKUP($B36,Baseline!$A$2:$F$101,5,FALSE)&lt;W36,W36,VLOOKUP($B36,Baseline!$A$2:$F$101,5,FALSE)))</f>
        <v>#N/A</v>
      </c>
      <c r="W36" s="6" t="e">
        <f t="array" ref="W36">IF(A36="","",AVERAGE(IF(Summary!$H$3:$H$202=E36,Summary!$R$3:$R$202)))</f>
        <v>#N/A</v>
      </c>
      <c r="X36" s="39" t="e">
        <f t="shared" si="13"/>
        <v>#N/A</v>
      </c>
      <c r="Y36" s="102" t="e">
        <f>IF(W36="","",IF($X36&lt;=Settings!$C$5,1,IF($X36&lt;=Settings!$C$6,0.8,IF($X36&lt;=Settings!$C$7,0.6,IF($X36&lt;=Settings!$C$8,0.4,0.2)))))</f>
        <v>#N/A</v>
      </c>
      <c r="Z36" s="102" t="e">
        <f>IF(W36="","",IF($X36&lt;=Settings!$C$5,0,IF($X36&lt;=Settings!$C$6,10,IF($X36&lt;=Settings!$C$7,30,IF($X36&lt;=Settings!$C$8,50,70)))))</f>
        <v>#N/A</v>
      </c>
      <c r="AA36" s="102" t="e">
        <f>IF(W36="","",VLOOKUP(Z36/100,Settings!$C$4:$D$8,2,FALSE))</f>
        <v>#N/A</v>
      </c>
      <c r="AB36" s="17" t="e">
        <f t="shared" si="47"/>
        <v>#N/A</v>
      </c>
      <c r="AC36" s="4" t="e">
        <f>IF(W36="","",IF(AB36&gt;=Settings!$I$5,"High",IF(AB36&gt;=Settings!$I$6,"Good",IF(AB36&gt;=Settings!$I$7,"Moderate",IF(AB36&gt;=Settings!$I$8,"Poor","Bad")))))</f>
        <v>#N/A</v>
      </c>
      <c r="AD36" s="39" t="e">
        <f>IF($W36="","",IF(G36&gt;1,(VLOOKUP($E36,Summary!$H$3:$T$201,13,FALSE)/100)/SQRT(G36),0))</f>
        <v>#N/A</v>
      </c>
      <c r="AE36" s="182" t="e">
        <f t="shared" si="15"/>
        <v>#N/A</v>
      </c>
      <c r="AF36" s="136" t="e">
        <f t="shared" si="16"/>
        <v>#N/A</v>
      </c>
      <c r="AG36" s="136" t="e">
        <f t="shared" si="17"/>
        <v>#N/A</v>
      </c>
      <c r="AH36" s="102" t="e">
        <f>IF($AD36="","",IF($AF36&lt;=Settings!$C$5,Settings!$I$4,IF($AF36&lt;=Settings!$C$6,Settings!$I$5,IF($AF36&lt;=Settings!$C$7,Settings!$I$6,IF($AF36&lt;=Settings!$C$8,Settings!$I$7,Settings!$I$8)))))</f>
        <v>#N/A</v>
      </c>
      <c r="AI36" s="102" t="e">
        <f>IF($AD36="","",IF($AF36&lt;=Settings!$C$5,0,IF($AF36&lt;=Settings!$C$6,10,IF($AF36&lt;=Settings!$C$7,30,IF($AF36&lt;=Settings!$C$8,50,70)))))</f>
        <v>#N/A</v>
      </c>
      <c r="AJ36" s="102" t="e">
        <f>IF($AD36="","",VLOOKUP(AI36/100,Settings!$C$4:$D$8,2,FALSE))</f>
        <v>#N/A</v>
      </c>
      <c r="AK36" s="102" t="e">
        <f>IF($AD36="","",IF($AG36&lt;=Settings!$C$5,Settings!$I$4,IF($AG36&lt;=Settings!$C$6,Settings!$I$5,IF($AG36&lt;=Settings!$C$7,Settings!$I$6,IF($AG36&lt;=Settings!$C$8,Settings!$I$7,Settings!$I$8)))))</f>
        <v>#N/A</v>
      </c>
      <c r="AL36" s="102" t="e">
        <f>IF($AD36="","",IF($AG36&lt;=Settings!$C$5,0,IF($AG36&lt;=Settings!$C$6,10,IF($AG36&lt;=Settings!$C$7,30,IF($AG36&lt;=Settings!$C$8,50,70)))))</f>
        <v>#N/A</v>
      </c>
      <c r="AM36" s="102" t="e">
        <f>IF($AD36="","",VLOOKUP(AL36/100,Settings!$C$4:$D$8,2,FALSE))</f>
        <v>#N/A</v>
      </c>
      <c r="AN36" s="115" t="e">
        <f t="shared" si="18"/>
        <v>#N/A</v>
      </c>
      <c r="AO36" s="115" t="e">
        <f t="shared" si="19"/>
        <v>#N/A</v>
      </c>
      <c r="AP36" s="45" t="e">
        <f t="shared" si="20"/>
        <v>#N/A</v>
      </c>
      <c r="AQ36" s="115" t="e">
        <f t="shared" si="21"/>
        <v>#N/A</v>
      </c>
      <c r="AR36" s="115" t="e">
        <f t="shared" si="22"/>
        <v>#N/A</v>
      </c>
      <c r="AS36" s="115" t="e">
        <f t="shared" ref="AS36:AV67" si="57">IF($AD36="","",IF($AD36=0,"",NORMSDIST((AS$2-$AQ36)/$AR36)))</f>
        <v>#N/A</v>
      </c>
      <c r="AT36" s="115" t="e">
        <f t="shared" si="57"/>
        <v>#N/A</v>
      </c>
      <c r="AU36" s="115" t="e">
        <f t="shared" si="57"/>
        <v>#N/A</v>
      </c>
      <c r="AV36" s="115" t="e">
        <f t="shared" si="57"/>
        <v>#N/A</v>
      </c>
      <c r="AW36" s="50" t="e">
        <f t="shared" si="24"/>
        <v>#N/A</v>
      </c>
      <c r="AX36" s="50" t="e">
        <f t="shared" si="25"/>
        <v>#N/A</v>
      </c>
      <c r="AY36" s="50" t="e">
        <f t="shared" si="26"/>
        <v>#N/A</v>
      </c>
      <c r="AZ36" s="50" t="e">
        <f t="shared" si="27"/>
        <v>#N/A</v>
      </c>
      <c r="BA36" s="124" t="e">
        <f t="shared" si="28"/>
        <v>#N/A</v>
      </c>
      <c r="BB36" s="258" t="e">
        <f>IF($B36="","",IF(VLOOKUP($B36,Baseline!$A$2:$F$101,6,FALSE)&lt;BC36,BC36,VLOOKUP($B36,Baseline!$A$2:$F$101,6,FALSE)))</f>
        <v>#N/A</v>
      </c>
      <c r="BC36" s="259" t="e">
        <f t="array" ref="BC36">IF($A36="","",SUM(IF(Summary!$H$3:$H$202=$E36,Summary!$AF$3:$AF$202)))</f>
        <v>#N/A</v>
      </c>
      <c r="BD36" s="182" t="e">
        <f t="shared" si="29"/>
        <v>#N/A</v>
      </c>
      <c r="BE36" s="102" t="e">
        <f>IF($BD36="","",IF($BD36&lt;=Settings!$G$5,1,IF($BD36&lt;=Settings!$G$6,0.8,IF($BD36&lt;=Settings!$G$7,0.6,IF($BD36&lt;=Settings!$G$8,0.4,0.2)))))</f>
        <v>#N/A</v>
      </c>
      <c r="BF36" s="102" t="e">
        <f>IF($BD36="","",IF($BD36&lt;=Settings!$G$5,0,IF($BD36&lt;=Settings!$G$6,10,IF($BD36&lt;=Settings!$G$7,30,IF($BD36&lt;=Settings!$G$8,50,70)))))</f>
        <v>#N/A</v>
      </c>
      <c r="BG36" s="102" t="e">
        <f>IF($BD36="","",VLOOKUP(BF36/100,Settings!$G$4:$H$8,2,FALSE))</f>
        <v>#N/A</v>
      </c>
      <c r="BH36" s="45" t="e">
        <f t="shared" si="30"/>
        <v>#N/A</v>
      </c>
      <c r="BI36" s="47" t="e">
        <f>IF(BD36="","",IF(BH36&gt;=Settings!$I$5,"High",IF(BH36&gt;=Settings!$I$6,"Good",IF(BH36&gt;=Settings!$I$7,"Moderate",IF(BH36&gt;=Settings!$I$8,"Poor","Bad")))))</f>
        <v>#N/A</v>
      </c>
      <c r="BJ36" s="207" t="e">
        <f t="array" ref="BJ36">IF(BD36="","",SQRT(Settings!$L$5^2*SUM(IF(Summary!$H$3:$H$202=$E36,Summary!$AG$3:$AG$202))))</f>
        <v>#N/A</v>
      </c>
      <c r="BK36" s="182" t="e">
        <f t="shared" si="31"/>
        <v>#N/A</v>
      </c>
      <c r="BL36" s="115" t="e">
        <f t="shared" si="1"/>
        <v>#N/A</v>
      </c>
      <c r="BM36" s="115" t="e">
        <f t="shared" si="2"/>
        <v>#N/A</v>
      </c>
      <c r="BN36" s="102" t="e">
        <f>IF($BD36="","",IF($BL36&lt;=Settings!$G$5,Settings!$I$4,IF($BL36&lt;=Settings!$G$6,Settings!$I$5,IF($BL36&lt;=Settings!$G$7,Settings!$I$6,IF($BL36&lt;=Settings!$G$8,Settings!$I$7,Settings!$I$8)))))</f>
        <v>#N/A</v>
      </c>
      <c r="BO36" s="102" t="e">
        <f>IF($BD36="","",IF($BL36&lt;=Settings!$G$5,0,IF($BL36&lt;=Settings!$G$6,10,IF($BL36&lt;=Settings!$G$7,30,IF($BL36&lt;=Settings!$G$8,50,70)))))</f>
        <v>#N/A</v>
      </c>
      <c r="BP36" s="102" t="e">
        <f>IF($BD36="","",VLOOKUP(BO36/100,Settings!$G$4:$H$8,2,FALSE))</f>
        <v>#N/A</v>
      </c>
      <c r="BQ36" s="102" t="e">
        <f>IF($BD36="","",IF($BM36&lt;=Settings!$G$5,Settings!$I$4,IF($BM36&lt;=Settings!$G$6,Settings!$I$5,IF($BM36&lt;=Settings!$G$7,Settings!$I$6,IF($BM36&lt;=Settings!$G$8,Settings!$I$7,Settings!$I$8)))))</f>
        <v>#N/A</v>
      </c>
      <c r="BR36" s="102" t="e">
        <f>IF($BD36="","",IF($BM36&lt;=Settings!$G$5,0,IF($BM36&lt;=Settings!$G$6,10,IF($BM36&lt;=Settings!$G$7,30,IF($BM36&lt;=Settings!$G$8,50,70)))))</f>
        <v>#N/A</v>
      </c>
      <c r="BS36" s="102" t="e">
        <f>IF($BD36="","",VLOOKUP(BR36/100,Settings!$G$4:$H$8,2,FALSE))</f>
        <v>#N/A</v>
      </c>
      <c r="BT36" s="115" t="e">
        <f t="shared" si="32"/>
        <v>#N/A</v>
      </c>
      <c r="BU36" s="115" t="e">
        <f t="shared" si="33"/>
        <v>#N/A</v>
      </c>
      <c r="BV36" s="45" t="e">
        <f t="shared" si="34"/>
        <v>#N/A</v>
      </c>
      <c r="BW36" s="115" t="e">
        <f t="shared" si="35"/>
        <v>#N/A</v>
      </c>
      <c r="BX36" s="115" t="e">
        <f t="shared" si="36"/>
        <v>#N/A</v>
      </c>
      <c r="BY36" s="115" t="e">
        <f t="shared" si="46"/>
        <v>#N/A</v>
      </c>
      <c r="BZ36" s="115" t="e">
        <f t="shared" si="46"/>
        <v>#N/A</v>
      </c>
      <c r="CA36" s="115" t="e">
        <f t="shared" si="46"/>
        <v>#N/A</v>
      </c>
      <c r="CB36" s="115" t="e">
        <f t="shared" si="46"/>
        <v>#N/A</v>
      </c>
      <c r="CC36" s="50" t="e">
        <f t="shared" si="37"/>
        <v>#N/A</v>
      </c>
      <c r="CD36" s="50" t="e">
        <f t="shared" si="38"/>
        <v>#N/A</v>
      </c>
      <c r="CE36" s="50" t="e">
        <f t="shared" si="39"/>
        <v>#N/A</v>
      </c>
      <c r="CF36" s="50" t="e">
        <f t="shared" si="40"/>
        <v>#N/A</v>
      </c>
      <c r="CG36" s="51" t="e">
        <f t="shared" si="41"/>
        <v>#N/A</v>
      </c>
      <c r="CH36" s="142" t="e">
        <f t="shared" si="50"/>
        <v>#N/A</v>
      </c>
      <c r="CI36" s="46" t="e">
        <f t="shared" si="51"/>
        <v>#N/A</v>
      </c>
      <c r="CJ36" s="265" t="e">
        <f>IF(C36="","",IF(CH36&gt;=Settings!I$5,"High",IF(CH36&gt;=Settings!I$6,"Good",IF(CH36&gt;=Settings!I$7,"Moderate",IF(CH36&gt;Settings!I$8,"Poor","Bad")))))</f>
        <v>#N/A</v>
      </c>
      <c r="CK36" s="119" t="e">
        <f t="shared" si="42"/>
        <v>#N/A</v>
      </c>
      <c r="CL36" s="120" t="e">
        <f t="shared" si="43"/>
        <v>#N/A</v>
      </c>
      <c r="CM36" s="115" t="e">
        <f t="shared" si="48"/>
        <v>#N/A</v>
      </c>
      <c r="CN36" s="115" t="e">
        <f t="shared" si="48"/>
        <v>#N/A</v>
      </c>
      <c r="CO36" s="115" t="e">
        <f t="shared" si="48"/>
        <v>#N/A</v>
      </c>
      <c r="CP36" s="115" t="e">
        <f t="shared" si="48"/>
        <v>#N/A</v>
      </c>
      <c r="CQ36" s="50" t="e">
        <f t="shared" si="52"/>
        <v>#N/A</v>
      </c>
      <c r="CR36" s="50" t="e">
        <f t="shared" si="53"/>
        <v>#N/A</v>
      </c>
      <c r="CS36" s="50" t="e">
        <f t="shared" si="54"/>
        <v>#N/A</v>
      </c>
      <c r="CT36" s="50" t="e">
        <f t="shared" si="55"/>
        <v>#N/A</v>
      </c>
      <c r="CU36" s="50" t="e">
        <f t="shared" si="56"/>
        <v>#N/A</v>
      </c>
      <c r="CV36" s="50" t="e">
        <f t="shared" si="44"/>
        <v>#N/A</v>
      </c>
      <c r="CW36" s="51" t="e">
        <f t="shared" si="45"/>
        <v>#N/A</v>
      </c>
    </row>
    <row r="37" spans="1:103" x14ac:dyDescent="0.25">
      <c r="A37" s="130" t="b">
        <f>IF(A36&lt;MAX(Summary!G:G),A36+1,IF(OR(A36="",MAX(Summary!G:G)),""))</f>
        <v>0</v>
      </c>
      <c r="B37" s="126" t="e">
        <f>IF($A37="","",INDEX(Summary!B:B,MATCH($A37,Summary!$G:$G,0)))</f>
        <v>#N/A</v>
      </c>
      <c r="C37" s="126" t="e">
        <f>IF($A37="","",INDEX(Summary!C:C,MATCH($A37,Summary!$G:$G,0)))</f>
        <v>#N/A</v>
      </c>
      <c r="D37" s="126" t="e">
        <f>IF($A37="","",INDEX(Summary!D:D,MATCH($A37,Summary!$G:$G,0)))</f>
        <v>#N/A</v>
      </c>
      <c r="E37" s="126" t="e">
        <f>IF($A37="","",INDEX(Summary!H:H,MATCH($A37,Summary!$G:$G,0)))</f>
        <v>#N/A</v>
      </c>
      <c r="F37" s="126" t="e">
        <f t="array" ref="F37">IF($A37="","",SUM(IF(Summary!$H$3:$H$202=$E37,Summary!$I$3:$I$202)))</f>
        <v>#N/A</v>
      </c>
      <c r="G37" s="126" t="e">
        <f t="array" ref="G37">IF($A37="","",SUM(IF(Summary!$H$3:$H$202=$E37,Summary!$J$3:$J$202)))</f>
        <v>#N/A</v>
      </c>
      <c r="H37" s="32" t="e">
        <f>IF($B37="","",IF(VLOOKUP($B37,Baseline!$A$2:$F$101,4,FALSE)&lt;M37,M37,VLOOKUP($B37,Baseline!$A$2:$F$101,4,FALSE)))</f>
        <v>#N/A</v>
      </c>
      <c r="I37" s="132" t="e">
        <f t="array" ref="I37">IF($A37="","",MAX(IF(Summary!$H$3:$H$202=$E37,Summary!$L$3:$L$202)))</f>
        <v>#N/A</v>
      </c>
      <c r="J37" s="132" t="e">
        <f t="array" ref="J37">IF($A37="","",MAX(IF(Summary!$H$3:$H$202=$E37,Summary!$M$3:$M$202)))</f>
        <v>#N/A</v>
      </c>
      <c r="K37" s="132" t="e">
        <f t="array" ref="K37">IF($A37="","",MAX(IF(Summary!$H$3:$H$202=$E37,Summary!$N$3:$N$202)))</f>
        <v>#N/A</v>
      </c>
      <c r="L37" s="132" t="e">
        <f t="array" ref="L37">IF($A37="","",MAX(IF(Summary!$H$3:$H$202=$E37,Summary!$O$3:$O$202)))</f>
        <v>#N/A</v>
      </c>
      <c r="M37" s="4" t="e">
        <f t="shared" si="12"/>
        <v>#N/A</v>
      </c>
      <c r="N37" s="17" t="e">
        <f>IF(A37="","",VLOOKUP(CONCATENATE(H37,M37),Tax_Comp_Probs!$C$3:$Y$16,22,FALSE))</f>
        <v>#N/A</v>
      </c>
      <c r="O37" s="6" t="e">
        <f>IF(A37="","",VLOOKUP(CONCATENATE($H37,$M37),Tax_Comp_Probs!$C$3:$Y$16,23,FALSE))</f>
        <v>#N/A</v>
      </c>
      <c r="P37" s="4" t="e">
        <f t="shared" si="49"/>
        <v>#N/A</v>
      </c>
      <c r="Q37" s="52" t="e">
        <f>IF(A37="","",VLOOKUP(CONCATENATE($H37,$M37),Tax_Comp_Probs!$C$3:$W$16,17,FALSE))</f>
        <v>#N/A</v>
      </c>
      <c r="R37" s="52" t="e">
        <f>IF(A37="","",VLOOKUP(CONCATENATE($H37,$M37),Tax_Comp_Probs!$C$3:$W$16,18,FALSE))</f>
        <v>#N/A</v>
      </c>
      <c r="S37" s="52" t="e">
        <f>IF(A37="","",VLOOKUP(CONCATENATE($H37,$M37),Tax_Comp_Probs!$C$3:$W$16,19,FALSE))</f>
        <v>#N/A</v>
      </c>
      <c r="T37" s="52" t="e">
        <f>IF(A37="","",VLOOKUP(CONCATENATE($H37,$M37),Tax_Comp_Probs!$C$3:$W$16,20,FALSE))</f>
        <v>#N/A</v>
      </c>
      <c r="U37" s="134" t="e">
        <f>IF(A37="","",VLOOKUP(CONCATENATE($H37,$M37),Tax_Comp_Probs!$C$3:$W$16,21,FALSE))</f>
        <v>#N/A</v>
      </c>
      <c r="V37" s="44" t="e">
        <f>IF($B37="","",IF(VLOOKUP($B37,Baseline!$A$2:$F$101,5,FALSE)&lt;W37,W37,VLOOKUP($B37,Baseline!$A$2:$F$101,5,FALSE)))</f>
        <v>#N/A</v>
      </c>
      <c r="W37" s="6" t="e">
        <f t="array" ref="W37">IF(A37="","",AVERAGE(IF(Summary!$H$3:$H$202=E37,Summary!$R$3:$R$202)))</f>
        <v>#N/A</v>
      </c>
      <c r="X37" s="39" t="e">
        <f t="shared" si="13"/>
        <v>#N/A</v>
      </c>
      <c r="Y37" s="102" t="e">
        <f>IF(W37="","",IF($X37&lt;=Settings!$C$5,1,IF($X37&lt;=Settings!$C$6,0.8,IF($X37&lt;=Settings!$C$7,0.6,IF($X37&lt;=Settings!$C$8,0.4,0.2)))))</f>
        <v>#N/A</v>
      </c>
      <c r="Z37" s="102" t="e">
        <f>IF(W37="","",IF($X37&lt;=Settings!$C$5,0,IF($X37&lt;=Settings!$C$6,10,IF($X37&lt;=Settings!$C$7,30,IF($X37&lt;=Settings!$C$8,50,70)))))</f>
        <v>#N/A</v>
      </c>
      <c r="AA37" s="102" t="e">
        <f>IF(W37="","",VLOOKUP(Z37/100,Settings!$C$4:$D$8,2,FALSE))</f>
        <v>#N/A</v>
      </c>
      <c r="AB37" s="17" t="e">
        <f t="shared" si="47"/>
        <v>#N/A</v>
      </c>
      <c r="AC37" s="4" t="e">
        <f>IF(W37="","",IF(AB37&gt;=Settings!$I$5,"High",IF(AB37&gt;=Settings!$I$6,"Good",IF(AB37&gt;=Settings!$I$7,"Moderate",IF(AB37&gt;=Settings!$I$8,"Poor","Bad")))))</f>
        <v>#N/A</v>
      </c>
      <c r="AD37" s="39" t="e">
        <f>IF($W37="","",IF(G37&gt;1,(VLOOKUP($E37,Summary!$H$3:$T$201,13,FALSE)/100)/SQRT(G37),0))</f>
        <v>#N/A</v>
      </c>
      <c r="AE37" s="182" t="e">
        <f t="shared" si="15"/>
        <v>#N/A</v>
      </c>
      <c r="AF37" s="136" t="e">
        <f t="shared" si="16"/>
        <v>#N/A</v>
      </c>
      <c r="AG37" s="136" t="e">
        <f t="shared" si="17"/>
        <v>#N/A</v>
      </c>
      <c r="AH37" s="102" t="e">
        <f>IF($AD37="","",IF($AF37&lt;=Settings!$C$5,Settings!$I$4,IF($AF37&lt;=Settings!$C$6,Settings!$I$5,IF($AF37&lt;=Settings!$C$7,Settings!$I$6,IF($AF37&lt;=Settings!$C$8,Settings!$I$7,Settings!$I$8)))))</f>
        <v>#N/A</v>
      </c>
      <c r="AI37" s="102" t="e">
        <f>IF($AD37="","",IF($AF37&lt;=Settings!$C$5,0,IF($AF37&lt;=Settings!$C$6,10,IF($AF37&lt;=Settings!$C$7,30,IF($AF37&lt;=Settings!$C$8,50,70)))))</f>
        <v>#N/A</v>
      </c>
      <c r="AJ37" s="102" t="e">
        <f>IF($AD37="","",VLOOKUP(AI37/100,Settings!$C$4:$D$8,2,FALSE))</f>
        <v>#N/A</v>
      </c>
      <c r="AK37" s="102" t="e">
        <f>IF($AD37="","",IF($AG37&lt;=Settings!$C$5,Settings!$I$4,IF($AG37&lt;=Settings!$C$6,Settings!$I$5,IF($AG37&lt;=Settings!$C$7,Settings!$I$6,IF($AG37&lt;=Settings!$C$8,Settings!$I$7,Settings!$I$8)))))</f>
        <v>#N/A</v>
      </c>
      <c r="AL37" s="102" t="e">
        <f>IF($AD37="","",IF($AG37&lt;=Settings!$C$5,0,IF($AG37&lt;=Settings!$C$6,10,IF($AG37&lt;=Settings!$C$7,30,IF($AG37&lt;=Settings!$C$8,50,70)))))</f>
        <v>#N/A</v>
      </c>
      <c r="AM37" s="102" t="e">
        <f>IF($AD37="","",VLOOKUP(AL37/100,Settings!$C$4:$D$8,2,FALSE))</f>
        <v>#N/A</v>
      </c>
      <c r="AN37" s="115" t="e">
        <f t="shared" si="18"/>
        <v>#N/A</v>
      </c>
      <c r="AO37" s="115" t="e">
        <f t="shared" si="19"/>
        <v>#N/A</v>
      </c>
      <c r="AP37" s="45" t="e">
        <f t="shared" si="20"/>
        <v>#N/A</v>
      </c>
      <c r="AQ37" s="115" t="e">
        <f t="shared" si="21"/>
        <v>#N/A</v>
      </c>
      <c r="AR37" s="115" t="e">
        <f t="shared" si="22"/>
        <v>#N/A</v>
      </c>
      <c r="AS37" s="115" t="e">
        <f t="shared" si="57"/>
        <v>#N/A</v>
      </c>
      <c r="AT37" s="115" t="e">
        <f t="shared" si="57"/>
        <v>#N/A</v>
      </c>
      <c r="AU37" s="115" t="e">
        <f t="shared" si="57"/>
        <v>#N/A</v>
      </c>
      <c r="AV37" s="115" t="e">
        <f t="shared" si="57"/>
        <v>#N/A</v>
      </c>
      <c r="AW37" s="50" t="e">
        <f t="shared" si="24"/>
        <v>#N/A</v>
      </c>
      <c r="AX37" s="50" t="e">
        <f t="shared" si="25"/>
        <v>#N/A</v>
      </c>
      <c r="AY37" s="50" t="e">
        <f t="shared" si="26"/>
        <v>#N/A</v>
      </c>
      <c r="AZ37" s="50" t="e">
        <f t="shared" si="27"/>
        <v>#N/A</v>
      </c>
      <c r="BA37" s="124" t="e">
        <f t="shared" si="28"/>
        <v>#N/A</v>
      </c>
      <c r="BB37" s="258" t="e">
        <f>IF($B37="","",IF(VLOOKUP($B37,Baseline!$A$2:$F$101,6,FALSE)&lt;BC37,BC37,VLOOKUP($B37,Baseline!$A$2:$F$101,6,FALSE)))</f>
        <v>#N/A</v>
      </c>
      <c r="BC37" s="259" t="e">
        <f t="array" ref="BC37">IF($A37="","",SUM(IF(Summary!$H$3:$H$202=$E37,Summary!$AF$3:$AF$202)))</f>
        <v>#N/A</v>
      </c>
      <c r="BD37" s="182" t="e">
        <f t="shared" si="29"/>
        <v>#N/A</v>
      </c>
      <c r="BE37" s="102" t="e">
        <f>IF($BD37="","",IF($BD37&lt;=Settings!$G$5,1,IF($BD37&lt;=Settings!$G$6,0.8,IF($BD37&lt;=Settings!$G$7,0.6,IF($BD37&lt;=Settings!$G$8,0.4,0.2)))))</f>
        <v>#N/A</v>
      </c>
      <c r="BF37" s="102" t="e">
        <f>IF($BD37="","",IF($BD37&lt;=Settings!$G$5,0,IF($BD37&lt;=Settings!$G$6,10,IF($BD37&lt;=Settings!$G$7,30,IF($BD37&lt;=Settings!$G$8,50,70)))))</f>
        <v>#N/A</v>
      </c>
      <c r="BG37" s="102" t="e">
        <f>IF($BD37="","",VLOOKUP(BF37/100,Settings!$G$4:$H$8,2,FALSE))</f>
        <v>#N/A</v>
      </c>
      <c r="BH37" s="45" t="e">
        <f t="shared" si="30"/>
        <v>#N/A</v>
      </c>
      <c r="BI37" s="47" t="e">
        <f>IF(BD37="","",IF(BH37&gt;=Settings!$I$5,"High",IF(BH37&gt;=Settings!$I$6,"Good",IF(BH37&gt;=Settings!$I$7,"Moderate",IF(BH37&gt;=Settings!$I$8,"Poor","Bad")))))</f>
        <v>#N/A</v>
      </c>
      <c r="BJ37" s="207" t="e">
        <f t="array" ref="BJ37">IF(BD37="","",SQRT(Settings!$L$5^2*SUM(IF(Summary!$H$3:$H$202=$E37,Summary!$AG$3:$AG$202))))</f>
        <v>#N/A</v>
      </c>
      <c r="BK37" s="182" t="e">
        <f t="shared" si="31"/>
        <v>#N/A</v>
      </c>
      <c r="BL37" s="115" t="e">
        <f t="shared" si="1"/>
        <v>#N/A</v>
      </c>
      <c r="BM37" s="115" t="e">
        <f t="shared" si="2"/>
        <v>#N/A</v>
      </c>
      <c r="BN37" s="102" t="e">
        <f>IF($BD37="","",IF($BL37&lt;=Settings!$G$5,Settings!$I$4,IF($BL37&lt;=Settings!$G$6,Settings!$I$5,IF($BL37&lt;=Settings!$G$7,Settings!$I$6,IF($BL37&lt;=Settings!$G$8,Settings!$I$7,Settings!$I$8)))))</f>
        <v>#N/A</v>
      </c>
      <c r="BO37" s="102" t="e">
        <f>IF($BD37="","",IF($BL37&lt;=Settings!$G$5,0,IF($BL37&lt;=Settings!$G$6,10,IF($BL37&lt;=Settings!$G$7,30,IF($BL37&lt;=Settings!$G$8,50,70)))))</f>
        <v>#N/A</v>
      </c>
      <c r="BP37" s="102" t="e">
        <f>IF($BD37="","",VLOOKUP(BO37/100,Settings!$G$4:$H$8,2,FALSE))</f>
        <v>#N/A</v>
      </c>
      <c r="BQ37" s="102" t="e">
        <f>IF($BD37="","",IF($BM37&lt;=Settings!$G$5,Settings!$I$4,IF($BM37&lt;=Settings!$G$6,Settings!$I$5,IF($BM37&lt;=Settings!$G$7,Settings!$I$6,IF($BM37&lt;=Settings!$G$8,Settings!$I$7,Settings!$I$8)))))</f>
        <v>#N/A</v>
      </c>
      <c r="BR37" s="102" t="e">
        <f>IF($BD37="","",IF($BM37&lt;=Settings!$G$5,0,IF($BM37&lt;=Settings!$G$6,10,IF($BM37&lt;=Settings!$G$7,30,IF($BM37&lt;=Settings!$G$8,50,70)))))</f>
        <v>#N/A</v>
      </c>
      <c r="BS37" s="102" t="e">
        <f>IF($BD37="","",VLOOKUP(BR37/100,Settings!$G$4:$H$8,2,FALSE))</f>
        <v>#N/A</v>
      </c>
      <c r="BT37" s="115" t="e">
        <f t="shared" si="32"/>
        <v>#N/A</v>
      </c>
      <c r="BU37" s="115" t="e">
        <f t="shared" si="33"/>
        <v>#N/A</v>
      </c>
      <c r="BV37" s="45" t="e">
        <f t="shared" si="34"/>
        <v>#N/A</v>
      </c>
      <c r="BW37" s="115" t="e">
        <f t="shared" si="35"/>
        <v>#N/A</v>
      </c>
      <c r="BX37" s="115" t="e">
        <f t="shared" si="36"/>
        <v>#N/A</v>
      </c>
      <c r="BY37" s="115" t="e">
        <f t="shared" si="46"/>
        <v>#N/A</v>
      </c>
      <c r="BZ37" s="115" t="e">
        <f t="shared" si="46"/>
        <v>#N/A</v>
      </c>
      <c r="CA37" s="115" t="e">
        <f t="shared" si="46"/>
        <v>#N/A</v>
      </c>
      <c r="CB37" s="115" t="e">
        <f t="shared" si="46"/>
        <v>#N/A</v>
      </c>
      <c r="CC37" s="50" t="e">
        <f t="shared" si="37"/>
        <v>#N/A</v>
      </c>
      <c r="CD37" s="50" t="e">
        <f t="shared" si="38"/>
        <v>#N/A</v>
      </c>
      <c r="CE37" s="50" t="e">
        <f t="shared" si="39"/>
        <v>#N/A</v>
      </c>
      <c r="CF37" s="50" t="e">
        <f t="shared" si="40"/>
        <v>#N/A</v>
      </c>
      <c r="CG37" s="51" t="e">
        <f t="shared" si="41"/>
        <v>#N/A</v>
      </c>
      <c r="CH37" s="142" t="e">
        <f t="shared" si="50"/>
        <v>#N/A</v>
      </c>
      <c r="CI37" s="46" t="e">
        <f t="shared" si="51"/>
        <v>#N/A</v>
      </c>
      <c r="CJ37" s="265" t="e">
        <f>IF(C37="","",IF(CH37&gt;=Settings!I$5,"High",IF(CH37&gt;=Settings!I$6,"Good",IF(CH37&gt;=Settings!I$7,"Moderate",IF(CH37&gt;Settings!I$8,"Poor","Bad")))))</f>
        <v>#N/A</v>
      </c>
      <c r="CK37" s="119" t="e">
        <f t="shared" si="42"/>
        <v>#N/A</v>
      </c>
      <c r="CL37" s="120" t="e">
        <f t="shared" si="43"/>
        <v>#N/A</v>
      </c>
      <c r="CM37" s="115" t="e">
        <f t="shared" si="48"/>
        <v>#N/A</v>
      </c>
      <c r="CN37" s="115" t="e">
        <f t="shared" si="48"/>
        <v>#N/A</v>
      </c>
      <c r="CO37" s="115" t="e">
        <f t="shared" si="48"/>
        <v>#N/A</v>
      </c>
      <c r="CP37" s="115" t="e">
        <f t="shared" si="48"/>
        <v>#N/A</v>
      </c>
      <c r="CQ37" s="50" t="e">
        <f t="shared" si="52"/>
        <v>#N/A</v>
      </c>
      <c r="CR37" s="50" t="e">
        <f t="shared" si="53"/>
        <v>#N/A</v>
      </c>
      <c r="CS37" s="50" t="e">
        <f t="shared" si="54"/>
        <v>#N/A</v>
      </c>
      <c r="CT37" s="50" t="e">
        <f t="shared" si="55"/>
        <v>#N/A</v>
      </c>
      <c r="CU37" s="50" t="e">
        <f t="shared" si="56"/>
        <v>#N/A</v>
      </c>
      <c r="CV37" s="50" t="e">
        <f t="shared" si="44"/>
        <v>#N/A</v>
      </c>
      <c r="CW37" s="51" t="e">
        <f t="shared" si="45"/>
        <v>#N/A</v>
      </c>
    </row>
    <row r="38" spans="1:103" x14ac:dyDescent="0.25">
      <c r="A38" s="130" t="b">
        <f>IF(A37&lt;MAX(Summary!G:G),A37+1,IF(OR(A37="",MAX(Summary!G:G)),""))</f>
        <v>0</v>
      </c>
      <c r="B38" s="126" t="e">
        <f>IF($A38="","",INDEX(Summary!B:B,MATCH($A38,Summary!$G:$G,0)))</f>
        <v>#N/A</v>
      </c>
      <c r="C38" s="126" t="e">
        <f>IF($A38="","",INDEX(Summary!C:C,MATCH($A38,Summary!$G:$G,0)))</f>
        <v>#N/A</v>
      </c>
      <c r="D38" s="126" t="e">
        <f>IF($A38="","",INDEX(Summary!D:D,MATCH($A38,Summary!$G:$G,0)))</f>
        <v>#N/A</v>
      </c>
      <c r="E38" s="126" t="e">
        <f>IF($A38="","",INDEX(Summary!H:H,MATCH($A38,Summary!$G:$G,0)))</f>
        <v>#N/A</v>
      </c>
      <c r="F38" s="126" t="e">
        <f t="array" ref="F38">IF($A38="","",SUM(IF(Summary!$H$3:$H$202=$E38,Summary!$I$3:$I$202)))</f>
        <v>#N/A</v>
      </c>
      <c r="G38" s="126" t="e">
        <f t="array" ref="G38">IF($A38="","",SUM(IF(Summary!$H$3:$H$202=$E38,Summary!$J$3:$J$202)))</f>
        <v>#N/A</v>
      </c>
      <c r="H38" s="32" t="e">
        <f>IF($B38="","",IF(VLOOKUP($B38,Baseline!$A$2:$F$101,4,FALSE)&lt;M38,M38,VLOOKUP($B38,Baseline!$A$2:$F$101,4,FALSE)))</f>
        <v>#N/A</v>
      </c>
      <c r="I38" s="132" t="e">
        <f t="array" ref="I38">IF($A38="","",MAX(IF(Summary!$H$3:$H$202=$E38,Summary!$L$3:$L$202)))</f>
        <v>#N/A</v>
      </c>
      <c r="J38" s="132" t="e">
        <f t="array" ref="J38">IF($A38="","",MAX(IF(Summary!$H$3:$H$202=$E38,Summary!$M$3:$M$202)))</f>
        <v>#N/A</v>
      </c>
      <c r="K38" s="132" t="e">
        <f t="array" ref="K38">IF($A38="","",MAX(IF(Summary!$H$3:$H$202=$E38,Summary!$N$3:$N$202)))</f>
        <v>#N/A</v>
      </c>
      <c r="L38" s="132" t="e">
        <f t="array" ref="L38">IF($A38="","",MAX(IF(Summary!$H$3:$H$202=$E38,Summary!$O$3:$O$202)))</f>
        <v>#N/A</v>
      </c>
      <c r="M38" s="4" t="e">
        <f t="shared" si="12"/>
        <v>#N/A</v>
      </c>
      <c r="N38" s="17" t="e">
        <f>IF(A38="","",VLOOKUP(CONCATENATE(H38,M38),Tax_Comp_Probs!$C$3:$Y$16,22,FALSE))</f>
        <v>#N/A</v>
      </c>
      <c r="O38" s="6" t="e">
        <f>IF(A38="","",VLOOKUP(CONCATENATE($H38,$M38),Tax_Comp_Probs!$C$3:$Y$16,23,FALSE))</f>
        <v>#N/A</v>
      </c>
      <c r="P38" s="4" t="e">
        <f t="shared" si="49"/>
        <v>#N/A</v>
      </c>
      <c r="Q38" s="52" t="e">
        <f>IF(A38="","",VLOOKUP(CONCATENATE($H38,$M38),Tax_Comp_Probs!$C$3:$W$16,17,FALSE))</f>
        <v>#N/A</v>
      </c>
      <c r="R38" s="52" t="e">
        <f>IF(A38="","",VLOOKUP(CONCATENATE($H38,$M38),Tax_Comp_Probs!$C$3:$W$16,18,FALSE))</f>
        <v>#N/A</v>
      </c>
      <c r="S38" s="52" t="e">
        <f>IF(A38="","",VLOOKUP(CONCATENATE($H38,$M38),Tax_Comp_Probs!$C$3:$W$16,19,FALSE))</f>
        <v>#N/A</v>
      </c>
      <c r="T38" s="52" t="e">
        <f>IF(A38="","",VLOOKUP(CONCATENATE($H38,$M38),Tax_Comp_Probs!$C$3:$W$16,20,FALSE))</f>
        <v>#N/A</v>
      </c>
      <c r="U38" s="134" t="e">
        <f>IF(A38="","",VLOOKUP(CONCATENATE($H38,$M38),Tax_Comp_Probs!$C$3:$W$16,21,FALSE))</f>
        <v>#N/A</v>
      </c>
      <c r="V38" s="44" t="e">
        <f>IF($B38="","",IF(VLOOKUP($B38,Baseline!$A$2:$F$101,5,FALSE)&lt;W38,W38,VLOOKUP($B38,Baseline!$A$2:$F$101,5,FALSE)))</f>
        <v>#N/A</v>
      </c>
      <c r="W38" s="6" t="e">
        <f t="array" ref="W38">IF(A38="","",AVERAGE(IF(Summary!$H$3:$H$202=E38,Summary!$R$3:$R$202)))</f>
        <v>#N/A</v>
      </c>
      <c r="X38" s="39" t="e">
        <f t="shared" si="13"/>
        <v>#N/A</v>
      </c>
      <c r="Y38" s="102" t="e">
        <f>IF(W38="","",IF($X38&lt;=Settings!$C$5,1,IF($X38&lt;=Settings!$C$6,0.8,IF($X38&lt;=Settings!$C$7,0.6,IF($X38&lt;=Settings!$C$8,0.4,0.2)))))</f>
        <v>#N/A</v>
      </c>
      <c r="Z38" s="102" t="e">
        <f>IF(W38="","",IF($X38&lt;=Settings!$C$5,0,IF($X38&lt;=Settings!$C$6,10,IF($X38&lt;=Settings!$C$7,30,IF($X38&lt;=Settings!$C$8,50,70)))))</f>
        <v>#N/A</v>
      </c>
      <c r="AA38" s="102" t="e">
        <f>IF(W38="","",VLOOKUP(Z38/100,Settings!$C$4:$D$8,2,FALSE))</f>
        <v>#N/A</v>
      </c>
      <c r="AB38" s="17" t="e">
        <f t="shared" si="47"/>
        <v>#N/A</v>
      </c>
      <c r="AC38" s="4" t="e">
        <f>IF(W38="","",IF(AB38&gt;=Settings!$I$5,"High",IF(AB38&gt;=Settings!$I$6,"Good",IF(AB38&gt;=Settings!$I$7,"Moderate",IF(AB38&gt;=Settings!$I$8,"Poor","Bad")))))</f>
        <v>#N/A</v>
      </c>
      <c r="AD38" s="39" t="e">
        <f>IF($W38="","",IF(G38&gt;1,(VLOOKUP($E38,Summary!$H$3:$T$201,13,FALSE)/100)/SQRT(G38),0))</f>
        <v>#N/A</v>
      </c>
      <c r="AE38" s="182" t="e">
        <f t="shared" si="15"/>
        <v>#N/A</v>
      </c>
      <c r="AF38" s="136" t="e">
        <f t="shared" si="16"/>
        <v>#N/A</v>
      </c>
      <c r="AG38" s="136" t="e">
        <f t="shared" si="17"/>
        <v>#N/A</v>
      </c>
      <c r="AH38" s="102" t="e">
        <f>IF($AD38="","",IF($AF38&lt;=Settings!$C$5,Settings!$I$4,IF($AF38&lt;=Settings!$C$6,Settings!$I$5,IF($AF38&lt;=Settings!$C$7,Settings!$I$6,IF($AF38&lt;=Settings!$C$8,Settings!$I$7,Settings!$I$8)))))</f>
        <v>#N/A</v>
      </c>
      <c r="AI38" s="102" t="e">
        <f>IF($AD38="","",IF($AF38&lt;=Settings!$C$5,0,IF($AF38&lt;=Settings!$C$6,10,IF($AF38&lt;=Settings!$C$7,30,IF($AF38&lt;=Settings!$C$8,50,70)))))</f>
        <v>#N/A</v>
      </c>
      <c r="AJ38" s="102" t="e">
        <f>IF($AD38="","",VLOOKUP(AI38/100,Settings!$C$4:$D$8,2,FALSE))</f>
        <v>#N/A</v>
      </c>
      <c r="AK38" s="102" t="e">
        <f>IF($AD38="","",IF($AG38&lt;=Settings!$C$5,Settings!$I$4,IF($AG38&lt;=Settings!$C$6,Settings!$I$5,IF($AG38&lt;=Settings!$C$7,Settings!$I$6,IF($AG38&lt;=Settings!$C$8,Settings!$I$7,Settings!$I$8)))))</f>
        <v>#N/A</v>
      </c>
      <c r="AL38" s="102" t="e">
        <f>IF($AD38="","",IF($AG38&lt;=Settings!$C$5,0,IF($AG38&lt;=Settings!$C$6,10,IF($AG38&lt;=Settings!$C$7,30,IF($AG38&lt;=Settings!$C$8,50,70)))))</f>
        <v>#N/A</v>
      </c>
      <c r="AM38" s="102" t="e">
        <f>IF($AD38="","",VLOOKUP(AL38/100,Settings!$C$4:$D$8,2,FALSE))</f>
        <v>#N/A</v>
      </c>
      <c r="AN38" s="115" t="e">
        <f t="shared" si="18"/>
        <v>#N/A</v>
      </c>
      <c r="AO38" s="115" t="e">
        <f t="shared" si="19"/>
        <v>#N/A</v>
      </c>
      <c r="AP38" s="45" t="e">
        <f t="shared" si="20"/>
        <v>#N/A</v>
      </c>
      <c r="AQ38" s="115" t="e">
        <f t="shared" si="21"/>
        <v>#N/A</v>
      </c>
      <c r="AR38" s="115" t="e">
        <f t="shared" si="22"/>
        <v>#N/A</v>
      </c>
      <c r="AS38" s="115" t="e">
        <f t="shared" si="57"/>
        <v>#N/A</v>
      </c>
      <c r="AT38" s="115" t="e">
        <f t="shared" si="57"/>
        <v>#N/A</v>
      </c>
      <c r="AU38" s="115" t="e">
        <f t="shared" si="57"/>
        <v>#N/A</v>
      </c>
      <c r="AV38" s="115" t="e">
        <f t="shared" si="57"/>
        <v>#N/A</v>
      </c>
      <c r="AW38" s="50" t="e">
        <f t="shared" si="24"/>
        <v>#N/A</v>
      </c>
      <c r="AX38" s="50" t="e">
        <f t="shared" si="25"/>
        <v>#N/A</v>
      </c>
      <c r="AY38" s="50" t="e">
        <f t="shared" si="26"/>
        <v>#N/A</v>
      </c>
      <c r="AZ38" s="50" t="e">
        <f t="shared" si="27"/>
        <v>#N/A</v>
      </c>
      <c r="BA38" s="124" t="e">
        <f t="shared" si="28"/>
        <v>#N/A</v>
      </c>
      <c r="BB38" s="258" t="e">
        <f>IF($B38="","",IF(VLOOKUP($B38,Baseline!$A$2:$F$101,6,FALSE)&lt;BC38,BC38,VLOOKUP($B38,Baseline!$A$2:$F$101,6,FALSE)))</f>
        <v>#N/A</v>
      </c>
      <c r="BC38" s="259" t="e">
        <f t="array" ref="BC38">IF($A38="","",SUM(IF(Summary!$H$3:$H$202=$E38,Summary!$AF$3:$AF$202)))</f>
        <v>#N/A</v>
      </c>
      <c r="BD38" s="182" t="e">
        <f t="shared" si="29"/>
        <v>#N/A</v>
      </c>
      <c r="BE38" s="102" t="e">
        <f>IF($BD38="","",IF($BD38&lt;=Settings!$G$5,1,IF($BD38&lt;=Settings!$G$6,0.8,IF($BD38&lt;=Settings!$G$7,0.6,IF($BD38&lt;=Settings!$G$8,0.4,0.2)))))</f>
        <v>#N/A</v>
      </c>
      <c r="BF38" s="102" t="e">
        <f>IF($BD38="","",IF($BD38&lt;=Settings!$G$5,0,IF($BD38&lt;=Settings!$G$6,10,IF($BD38&lt;=Settings!$G$7,30,IF($BD38&lt;=Settings!$G$8,50,70)))))</f>
        <v>#N/A</v>
      </c>
      <c r="BG38" s="102" t="e">
        <f>IF($BD38="","",VLOOKUP(BF38/100,Settings!$G$4:$H$8,2,FALSE))</f>
        <v>#N/A</v>
      </c>
      <c r="BH38" s="45" t="e">
        <f t="shared" si="30"/>
        <v>#N/A</v>
      </c>
      <c r="BI38" s="47" t="e">
        <f>IF(BD38="","",IF(BH38&gt;=Settings!$I$5,"High",IF(BH38&gt;=Settings!$I$6,"Good",IF(BH38&gt;=Settings!$I$7,"Moderate",IF(BH38&gt;=Settings!$I$8,"Poor","Bad")))))</f>
        <v>#N/A</v>
      </c>
      <c r="BJ38" s="207" t="e">
        <f t="array" ref="BJ38">IF(BD38="","",SQRT(Settings!$L$5^2*SUM(IF(Summary!$H$3:$H$202=$E38,Summary!$AG$3:$AG$202))))</f>
        <v>#N/A</v>
      </c>
      <c r="BK38" s="182" t="e">
        <f t="shared" si="31"/>
        <v>#N/A</v>
      </c>
      <c r="BL38" s="115" t="e">
        <f t="shared" si="1"/>
        <v>#N/A</v>
      </c>
      <c r="BM38" s="115" t="e">
        <f t="shared" si="2"/>
        <v>#N/A</v>
      </c>
      <c r="BN38" s="102" t="e">
        <f>IF($BD38="","",IF($BL38&lt;=Settings!$G$5,Settings!$I$4,IF($BL38&lt;=Settings!$G$6,Settings!$I$5,IF($BL38&lt;=Settings!$G$7,Settings!$I$6,IF($BL38&lt;=Settings!$G$8,Settings!$I$7,Settings!$I$8)))))</f>
        <v>#N/A</v>
      </c>
      <c r="BO38" s="102" t="e">
        <f>IF($BD38="","",IF($BL38&lt;=Settings!$G$5,0,IF($BL38&lt;=Settings!$G$6,10,IF($BL38&lt;=Settings!$G$7,30,IF($BL38&lt;=Settings!$G$8,50,70)))))</f>
        <v>#N/A</v>
      </c>
      <c r="BP38" s="102" t="e">
        <f>IF($BD38="","",VLOOKUP(BO38/100,Settings!$G$4:$H$8,2,FALSE))</f>
        <v>#N/A</v>
      </c>
      <c r="BQ38" s="102" t="e">
        <f>IF($BD38="","",IF($BM38&lt;=Settings!$G$5,Settings!$I$4,IF($BM38&lt;=Settings!$G$6,Settings!$I$5,IF($BM38&lt;=Settings!$G$7,Settings!$I$6,IF($BM38&lt;=Settings!$G$8,Settings!$I$7,Settings!$I$8)))))</f>
        <v>#N/A</v>
      </c>
      <c r="BR38" s="102" t="e">
        <f>IF($BD38="","",IF($BM38&lt;=Settings!$G$5,0,IF($BM38&lt;=Settings!$G$6,10,IF($BM38&lt;=Settings!$G$7,30,IF($BM38&lt;=Settings!$G$8,50,70)))))</f>
        <v>#N/A</v>
      </c>
      <c r="BS38" s="102" t="e">
        <f>IF($BD38="","",VLOOKUP(BR38/100,Settings!$G$4:$H$8,2,FALSE))</f>
        <v>#N/A</v>
      </c>
      <c r="BT38" s="115" t="e">
        <f t="shared" si="32"/>
        <v>#N/A</v>
      </c>
      <c r="BU38" s="115" t="e">
        <f t="shared" si="33"/>
        <v>#N/A</v>
      </c>
      <c r="BV38" s="45" t="e">
        <f t="shared" si="34"/>
        <v>#N/A</v>
      </c>
      <c r="BW38" s="115" t="e">
        <f t="shared" si="35"/>
        <v>#N/A</v>
      </c>
      <c r="BX38" s="115" t="e">
        <f t="shared" si="36"/>
        <v>#N/A</v>
      </c>
      <c r="BY38" s="115" t="e">
        <f t="shared" si="46"/>
        <v>#N/A</v>
      </c>
      <c r="BZ38" s="115" t="e">
        <f t="shared" si="46"/>
        <v>#N/A</v>
      </c>
      <c r="CA38" s="115" t="e">
        <f t="shared" si="46"/>
        <v>#N/A</v>
      </c>
      <c r="CB38" s="115" t="e">
        <f t="shared" si="46"/>
        <v>#N/A</v>
      </c>
      <c r="CC38" s="50" t="e">
        <f t="shared" si="37"/>
        <v>#N/A</v>
      </c>
      <c r="CD38" s="50" t="e">
        <f t="shared" si="38"/>
        <v>#N/A</v>
      </c>
      <c r="CE38" s="50" t="e">
        <f t="shared" si="39"/>
        <v>#N/A</v>
      </c>
      <c r="CF38" s="50" t="e">
        <f t="shared" si="40"/>
        <v>#N/A</v>
      </c>
      <c r="CG38" s="51" t="e">
        <f t="shared" si="41"/>
        <v>#N/A</v>
      </c>
      <c r="CH38" s="142" t="e">
        <f t="shared" si="50"/>
        <v>#N/A</v>
      </c>
      <c r="CI38" s="46" t="e">
        <f t="shared" si="51"/>
        <v>#N/A</v>
      </c>
      <c r="CJ38" s="265" t="e">
        <f>IF(C38="","",IF(CH38&gt;=Settings!I$5,"High",IF(CH38&gt;=Settings!I$6,"Good",IF(CH38&gt;=Settings!I$7,"Moderate",IF(CH38&gt;Settings!I$8,"Poor","Bad")))))</f>
        <v>#N/A</v>
      </c>
      <c r="CK38" s="119" t="e">
        <f t="shared" si="42"/>
        <v>#N/A</v>
      </c>
      <c r="CL38" s="120" t="e">
        <f t="shared" si="43"/>
        <v>#N/A</v>
      </c>
      <c r="CM38" s="115" t="e">
        <f t="shared" si="48"/>
        <v>#N/A</v>
      </c>
      <c r="CN38" s="115" t="e">
        <f t="shared" si="48"/>
        <v>#N/A</v>
      </c>
      <c r="CO38" s="115" t="e">
        <f t="shared" si="48"/>
        <v>#N/A</v>
      </c>
      <c r="CP38" s="115" t="e">
        <f t="shared" si="48"/>
        <v>#N/A</v>
      </c>
      <c r="CQ38" s="50" t="e">
        <f t="shared" si="52"/>
        <v>#N/A</v>
      </c>
      <c r="CR38" s="50" t="e">
        <f t="shared" si="53"/>
        <v>#N/A</v>
      </c>
      <c r="CS38" s="50" t="e">
        <f t="shared" si="54"/>
        <v>#N/A</v>
      </c>
      <c r="CT38" s="50" t="e">
        <f t="shared" si="55"/>
        <v>#N/A</v>
      </c>
      <c r="CU38" s="50" t="e">
        <f t="shared" si="56"/>
        <v>#N/A</v>
      </c>
      <c r="CV38" s="50" t="e">
        <f t="shared" si="44"/>
        <v>#N/A</v>
      </c>
      <c r="CW38" s="51" t="e">
        <f t="shared" si="45"/>
        <v>#N/A</v>
      </c>
    </row>
    <row r="39" spans="1:103" x14ac:dyDescent="0.25">
      <c r="A39" s="130" t="b">
        <f>IF(A38&lt;MAX(Summary!G:G),A38+1,IF(OR(A38="",MAX(Summary!G:G)),""))</f>
        <v>0</v>
      </c>
      <c r="B39" s="126" t="e">
        <f>IF($A39="","",INDEX(Summary!B:B,MATCH($A39,Summary!$G:$G,0)))</f>
        <v>#N/A</v>
      </c>
      <c r="C39" s="126" t="e">
        <f>IF($A39="","",INDEX(Summary!C:C,MATCH($A39,Summary!$G:$G,0)))</f>
        <v>#N/A</v>
      </c>
      <c r="D39" s="126" t="e">
        <f>IF($A39="","",INDEX(Summary!D:D,MATCH($A39,Summary!$G:$G,0)))</f>
        <v>#N/A</v>
      </c>
      <c r="E39" s="126" t="e">
        <f>IF($A39="","",INDEX(Summary!H:H,MATCH($A39,Summary!$G:$G,0)))</f>
        <v>#N/A</v>
      </c>
      <c r="F39" s="126" t="e">
        <f t="array" ref="F39">IF($A39="","",SUM(IF(Summary!$H$3:$H$202=$E39,Summary!$I$3:$I$202)))</f>
        <v>#N/A</v>
      </c>
      <c r="G39" s="126" t="e">
        <f t="array" ref="G39">IF($A39="","",SUM(IF(Summary!$H$3:$H$202=$E39,Summary!$J$3:$J$202)))</f>
        <v>#N/A</v>
      </c>
      <c r="H39" s="32" t="e">
        <f>IF($B39="","",IF(VLOOKUP($B39,Baseline!$A$2:$F$101,4,FALSE)&lt;M39,M39,VLOOKUP($B39,Baseline!$A$2:$F$101,4,FALSE)))</f>
        <v>#N/A</v>
      </c>
      <c r="I39" s="132" t="e">
        <f t="array" ref="I39">IF($A39="","",MAX(IF(Summary!$H$3:$H$202=$E39,Summary!$L$3:$L$202)))</f>
        <v>#N/A</v>
      </c>
      <c r="J39" s="132" t="e">
        <f t="array" ref="J39">IF($A39="","",MAX(IF(Summary!$H$3:$H$202=$E39,Summary!$M$3:$M$202)))</f>
        <v>#N/A</v>
      </c>
      <c r="K39" s="132" t="e">
        <f t="array" ref="K39">IF($A39="","",MAX(IF(Summary!$H$3:$H$202=$E39,Summary!$N$3:$N$202)))</f>
        <v>#N/A</v>
      </c>
      <c r="L39" s="132" t="e">
        <f t="array" ref="L39">IF($A39="","",MAX(IF(Summary!$H$3:$H$202=$E39,Summary!$O$3:$O$202)))</f>
        <v>#N/A</v>
      </c>
      <c r="M39" s="4" t="e">
        <f t="shared" si="12"/>
        <v>#N/A</v>
      </c>
      <c r="N39" s="17" t="e">
        <f>IF(A39="","",VLOOKUP(CONCATENATE(H39,M39),Tax_Comp_Probs!$C$3:$Y$16,22,FALSE))</f>
        <v>#N/A</v>
      </c>
      <c r="O39" s="6" t="e">
        <f>IF(A39="","",VLOOKUP(CONCATENATE($H39,$M39),Tax_Comp_Probs!$C$3:$Y$16,23,FALSE))</f>
        <v>#N/A</v>
      </c>
      <c r="P39" s="4" t="e">
        <f t="shared" si="49"/>
        <v>#N/A</v>
      </c>
      <c r="Q39" s="52" t="e">
        <f>IF(A39="","",VLOOKUP(CONCATENATE($H39,$M39),Tax_Comp_Probs!$C$3:$W$16,17,FALSE))</f>
        <v>#N/A</v>
      </c>
      <c r="R39" s="52" t="e">
        <f>IF(A39="","",VLOOKUP(CONCATENATE($H39,$M39),Tax_Comp_Probs!$C$3:$W$16,18,FALSE))</f>
        <v>#N/A</v>
      </c>
      <c r="S39" s="52" t="e">
        <f>IF(A39="","",VLOOKUP(CONCATENATE($H39,$M39),Tax_Comp_Probs!$C$3:$W$16,19,FALSE))</f>
        <v>#N/A</v>
      </c>
      <c r="T39" s="52" t="e">
        <f>IF(A39="","",VLOOKUP(CONCATENATE($H39,$M39),Tax_Comp_Probs!$C$3:$W$16,20,FALSE))</f>
        <v>#N/A</v>
      </c>
      <c r="U39" s="134" t="e">
        <f>IF(A39="","",VLOOKUP(CONCATENATE($H39,$M39),Tax_Comp_Probs!$C$3:$W$16,21,FALSE))</f>
        <v>#N/A</v>
      </c>
      <c r="V39" s="44" t="e">
        <f>IF($B39="","",IF(VLOOKUP($B39,Baseline!$A$2:$F$101,5,FALSE)&lt;W39,W39,VLOOKUP($B39,Baseline!$A$2:$F$101,5,FALSE)))</f>
        <v>#N/A</v>
      </c>
      <c r="W39" s="6" t="e">
        <f t="array" ref="W39">IF(A39="","",AVERAGE(IF(Summary!$H$3:$H$202=E39,Summary!$R$3:$R$202)))</f>
        <v>#N/A</v>
      </c>
      <c r="X39" s="39" t="e">
        <f t="shared" si="13"/>
        <v>#N/A</v>
      </c>
      <c r="Y39" s="102" t="e">
        <f>IF(W39="","",IF($X39&lt;=Settings!$C$5,1,IF($X39&lt;=Settings!$C$6,0.8,IF($X39&lt;=Settings!$C$7,0.6,IF($X39&lt;=Settings!$C$8,0.4,0.2)))))</f>
        <v>#N/A</v>
      </c>
      <c r="Z39" s="102" t="e">
        <f>IF(W39="","",IF($X39&lt;=Settings!$C$5,0,IF($X39&lt;=Settings!$C$6,10,IF($X39&lt;=Settings!$C$7,30,IF($X39&lt;=Settings!$C$8,50,70)))))</f>
        <v>#N/A</v>
      </c>
      <c r="AA39" s="102" t="e">
        <f>IF(W39="","",VLOOKUP(Z39/100,Settings!$C$4:$D$8,2,FALSE))</f>
        <v>#N/A</v>
      </c>
      <c r="AB39" s="17" t="e">
        <f t="shared" si="47"/>
        <v>#N/A</v>
      </c>
      <c r="AC39" s="4" t="e">
        <f>IF(W39="","",IF(AB39&gt;=Settings!$I$5,"High",IF(AB39&gt;=Settings!$I$6,"Good",IF(AB39&gt;=Settings!$I$7,"Moderate",IF(AB39&gt;=Settings!$I$8,"Poor","Bad")))))</f>
        <v>#N/A</v>
      </c>
      <c r="AD39" s="39" t="e">
        <f>IF($W39="","",IF(G39&gt;1,(VLOOKUP($E39,Summary!$H$3:$T$201,13,FALSE)/100)/SQRT(G39),0))</f>
        <v>#N/A</v>
      </c>
      <c r="AE39" s="182" t="e">
        <f t="shared" si="15"/>
        <v>#N/A</v>
      </c>
      <c r="AF39" s="136" t="e">
        <f t="shared" si="16"/>
        <v>#N/A</v>
      </c>
      <c r="AG39" s="136" t="e">
        <f t="shared" si="17"/>
        <v>#N/A</v>
      </c>
      <c r="AH39" s="102" t="e">
        <f>IF($AD39="","",IF($AF39&lt;=Settings!$C$5,Settings!$I$4,IF($AF39&lt;=Settings!$C$6,Settings!$I$5,IF($AF39&lt;=Settings!$C$7,Settings!$I$6,IF($AF39&lt;=Settings!$C$8,Settings!$I$7,Settings!$I$8)))))</f>
        <v>#N/A</v>
      </c>
      <c r="AI39" s="102" t="e">
        <f>IF($AD39="","",IF($AF39&lt;=Settings!$C$5,0,IF($AF39&lt;=Settings!$C$6,10,IF($AF39&lt;=Settings!$C$7,30,IF($AF39&lt;=Settings!$C$8,50,70)))))</f>
        <v>#N/A</v>
      </c>
      <c r="AJ39" s="102" t="e">
        <f>IF($AD39="","",VLOOKUP(AI39/100,Settings!$C$4:$D$8,2,FALSE))</f>
        <v>#N/A</v>
      </c>
      <c r="AK39" s="102" t="e">
        <f>IF($AD39="","",IF($AG39&lt;=Settings!$C$5,Settings!$I$4,IF($AG39&lt;=Settings!$C$6,Settings!$I$5,IF($AG39&lt;=Settings!$C$7,Settings!$I$6,IF($AG39&lt;=Settings!$C$8,Settings!$I$7,Settings!$I$8)))))</f>
        <v>#N/A</v>
      </c>
      <c r="AL39" s="102" t="e">
        <f>IF($AD39="","",IF($AG39&lt;=Settings!$C$5,0,IF($AG39&lt;=Settings!$C$6,10,IF($AG39&lt;=Settings!$C$7,30,IF($AG39&lt;=Settings!$C$8,50,70)))))</f>
        <v>#N/A</v>
      </c>
      <c r="AM39" s="102" t="e">
        <f>IF($AD39="","",VLOOKUP(AL39/100,Settings!$C$4:$D$8,2,FALSE))</f>
        <v>#N/A</v>
      </c>
      <c r="AN39" s="115" t="e">
        <f t="shared" si="18"/>
        <v>#N/A</v>
      </c>
      <c r="AO39" s="115" t="e">
        <f t="shared" si="19"/>
        <v>#N/A</v>
      </c>
      <c r="AP39" s="45" t="e">
        <f t="shared" si="20"/>
        <v>#N/A</v>
      </c>
      <c r="AQ39" s="115" t="e">
        <f t="shared" si="21"/>
        <v>#N/A</v>
      </c>
      <c r="AR39" s="115" t="e">
        <f t="shared" si="22"/>
        <v>#N/A</v>
      </c>
      <c r="AS39" s="115" t="e">
        <f t="shared" si="57"/>
        <v>#N/A</v>
      </c>
      <c r="AT39" s="115" t="e">
        <f t="shared" si="57"/>
        <v>#N/A</v>
      </c>
      <c r="AU39" s="115" t="e">
        <f t="shared" si="57"/>
        <v>#N/A</v>
      </c>
      <c r="AV39" s="115" t="e">
        <f t="shared" si="57"/>
        <v>#N/A</v>
      </c>
      <c r="AW39" s="50" t="e">
        <f t="shared" si="24"/>
        <v>#N/A</v>
      </c>
      <c r="AX39" s="50" t="e">
        <f t="shared" si="25"/>
        <v>#N/A</v>
      </c>
      <c r="AY39" s="50" t="e">
        <f t="shared" si="26"/>
        <v>#N/A</v>
      </c>
      <c r="AZ39" s="50" t="e">
        <f t="shared" si="27"/>
        <v>#N/A</v>
      </c>
      <c r="BA39" s="124" t="e">
        <f t="shared" si="28"/>
        <v>#N/A</v>
      </c>
      <c r="BB39" s="258" t="e">
        <f>IF($B39="","",IF(VLOOKUP($B39,Baseline!$A$2:$F$101,6,FALSE)&lt;BC39,BC39,VLOOKUP($B39,Baseline!$A$2:$F$101,6,FALSE)))</f>
        <v>#N/A</v>
      </c>
      <c r="BC39" s="259" t="e">
        <f t="array" ref="BC39">IF($A39="","",SUM(IF(Summary!$H$3:$H$202=$E39,Summary!$AF$3:$AF$202)))</f>
        <v>#N/A</v>
      </c>
      <c r="BD39" s="182" t="e">
        <f t="shared" si="29"/>
        <v>#N/A</v>
      </c>
      <c r="BE39" s="102" t="e">
        <f>IF($BD39="","",IF($BD39&lt;=Settings!$G$5,1,IF($BD39&lt;=Settings!$G$6,0.8,IF($BD39&lt;=Settings!$G$7,0.6,IF($BD39&lt;=Settings!$G$8,0.4,0.2)))))</f>
        <v>#N/A</v>
      </c>
      <c r="BF39" s="102" t="e">
        <f>IF($BD39="","",IF($BD39&lt;=Settings!$G$5,0,IF($BD39&lt;=Settings!$G$6,10,IF($BD39&lt;=Settings!$G$7,30,IF($BD39&lt;=Settings!$G$8,50,70)))))</f>
        <v>#N/A</v>
      </c>
      <c r="BG39" s="102" t="e">
        <f>IF($BD39="","",VLOOKUP(BF39/100,Settings!$G$4:$H$8,2,FALSE))</f>
        <v>#N/A</v>
      </c>
      <c r="BH39" s="45" t="e">
        <f t="shared" si="30"/>
        <v>#N/A</v>
      </c>
      <c r="BI39" s="47" t="e">
        <f>IF(BD39="","",IF(BH39&gt;=Settings!$I$5,"High",IF(BH39&gt;=Settings!$I$6,"Good",IF(BH39&gt;=Settings!$I$7,"Moderate",IF(BH39&gt;=Settings!$I$8,"Poor","Bad")))))</f>
        <v>#N/A</v>
      </c>
      <c r="BJ39" s="207" t="e">
        <f t="array" ref="BJ39">IF(BD39="","",SQRT(Settings!$L$5^2*SUM(IF(Summary!$H$3:$H$202=$E39,Summary!$AG$3:$AG$202))))</f>
        <v>#N/A</v>
      </c>
      <c r="BK39" s="182" t="e">
        <f t="shared" si="31"/>
        <v>#N/A</v>
      </c>
      <c r="BL39" s="115" t="e">
        <f t="shared" si="1"/>
        <v>#N/A</v>
      </c>
      <c r="BM39" s="115" t="e">
        <f t="shared" si="2"/>
        <v>#N/A</v>
      </c>
      <c r="BN39" s="102" t="e">
        <f>IF($BD39="","",IF($BL39&lt;=Settings!$G$5,Settings!$I$4,IF($BL39&lt;=Settings!$G$6,Settings!$I$5,IF($BL39&lt;=Settings!$G$7,Settings!$I$6,IF($BL39&lt;=Settings!$G$8,Settings!$I$7,Settings!$I$8)))))</f>
        <v>#N/A</v>
      </c>
      <c r="BO39" s="102" t="e">
        <f>IF($BD39="","",IF($BL39&lt;=Settings!$G$5,0,IF($BL39&lt;=Settings!$G$6,10,IF($BL39&lt;=Settings!$G$7,30,IF($BL39&lt;=Settings!$G$8,50,70)))))</f>
        <v>#N/A</v>
      </c>
      <c r="BP39" s="102" t="e">
        <f>IF($BD39="","",VLOOKUP(BO39/100,Settings!$G$4:$H$8,2,FALSE))</f>
        <v>#N/A</v>
      </c>
      <c r="BQ39" s="102" t="e">
        <f>IF($BD39="","",IF($BM39&lt;=Settings!$G$5,Settings!$I$4,IF($BM39&lt;=Settings!$G$6,Settings!$I$5,IF($BM39&lt;=Settings!$G$7,Settings!$I$6,IF($BM39&lt;=Settings!$G$8,Settings!$I$7,Settings!$I$8)))))</f>
        <v>#N/A</v>
      </c>
      <c r="BR39" s="102" t="e">
        <f>IF($BD39="","",IF($BM39&lt;=Settings!$G$5,0,IF($BM39&lt;=Settings!$G$6,10,IF($BM39&lt;=Settings!$G$7,30,IF($BM39&lt;=Settings!$G$8,50,70)))))</f>
        <v>#N/A</v>
      </c>
      <c r="BS39" s="102" t="e">
        <f>IF($BD39="","",VLOOKUP(BR39/100,Settings!$G$4:$H$8,2,FALSE))</f>
        <v>#N/A</v>
      </c>
      <c r="BT39" s="115" t="e">
        <f t="shared" si="32"/>
        <v>#N/A</v>
      </c>
      <c r="BU39" s="115" t="e">
        <f t="shared" si="33"/>
        <v>#N/A</v>
      </c>
      <c r="BV39" s="45" t="e">
        <f t="shared" si="34"/>
        <v>#N/A</v>
      </c>
      <c r="BW39" s="115" t="e">
        <f t="shared" si="35"/>
        <v>#N/A</v>
      </c>
      <c r="BX39" s="115" t="e">
        <f t="shared" si="36"/>
        <v>#N/A</v>
      </c>
      <c r="BY39" s="115" t="e">
        <f t="shared" si="46"/>
        <v>#N/A</v>
      </c>
      <c r="BZ39" s="115" t="e">
        <f t="shared" si="46"/>
        <v>#N/A</v>
      </c>
      <c r="CA39" s="115" t="e">
        <f t="shared" si="46"/>
        <v>#N/A</v>
      </c>
      <c r="CB39" s="115" t="e">
        <f t="shared" si="46"/>
        <v>#N/A</v>
      </c>
      <c r="CC39" s="50" t="e">
        <f t="shared" si="37"/>
        <v>#N/A</v>
      </c>
      <c r="CD39" s="50" t="e">
        <f t="shared" si="38"/>
        <v>#N/A</v>
      </c>
      <c r="CE39" s="50" t="e">
        <f t="shared" si="39"/>
        <v>#N/A</v>
      </c>
      <c r="CF39" s="50" t="e">
        <f t="shared" si="40"/>
        <v>#N/A</v>
      </c>
      <c r="CG39" s="51" t="e">
        <f t="shared" si="41"/>
        <v>#N/A</v>
      </c>
      <c r="CH39" s="142" t="e">
        <f t="shared" si="50"/>
        <v>#N/A</v>
      </c>
      <c r="CI39" s="46" t="e">
        <f t="shared" si="51"/>
        <v>#N/A</v>
      </c>
      <c r="CJ39" s="265" t="e">
        <f>IF(C39="","",IF(CH39&gt;=Settings!I$5,"High",IF(CH39&gt;=Settings!I$6,"Good",IF(CH39&gt;=Settings!I$7,"Moderate",IF(CH39&gt;Settings!I$8,"Poor","Bad")))))</f>
        <v>#N/A</v>
      </c>
      <c r="CK39" s="119" t="e">
        <f t="shared" si="42"/>
        <v>#N/A</v>
      </c>
      <c r="CL39" s="120" t="e">
        <f t="shared" si="43"/>
        <v>#N/A</v>
      </c>
      <c r="CM39" s="115" t="e">
        <f t="shared" si="48"/>
        <v>#N/A</v>
      </c>
      <c r="CN39" s="115" t="e">
        <f t="shared" si="48"/>
        <v>#N/A</v>
      </c>
      <c r="CO39" s="115" t="e">
        <f t="shared" si="48"/>
        <v>#N/A</v>
      </c>
      <c r="CP39" s="115" t="e">
        <f t="shared" si="48"/>
        <v>#N/A</v>
      </c>
      <c r="CQ39" s="50" t="e">
        <f t="shared" si="52"/>
        <v>#N/A</v>
      </c>
      <c r="CR39" s="50" t="e">
        <f t="shared" si="53"/>
        <v>#N/A</v>
      </c>
      <c r="CS39" s="50" t="e">
        <f t="shared" si="54"/>
        <v>#N/A</v>
      </c>
      <c r="CT39" s="50" t="e">
        <f t="shared" si="55"/>
        <v>#N/A</v>
      </c>
      <c r="CU39" s="50" t="e">
        <f t="shared" si="56"/>
        <v>#N/A</v>
      </c>
      <c r="CV39" s="50" t="e">
        <f t="shared" si="44"/>
        <v>#N/A</v>
      </c>
      <c r="CW39" s="51" t="e">
        <f t="shared" si="45"/>
        <v>#N/A</v>
      </c>
    </row>
    <row r="40" spans="1:103" x14ac:dyDescent="0.25">
      <c r="A40" s="130" t="b">
        <f>IF(A39&lt;MAX(Summary!G:G),A39+1,IF(OR(A39="",MAX(Summary!G:G)),""))</f>
        <v>0</v>
      </c>
      <c r="B40" s="126" t="e">
        <f>IF($A40="","",INDEX(Summary!B:B,MATCH($A40,Summary!$G:$G,0)))</f>
        <v>#N/A</v>
      </c>
      <c r="C40" s="126" t="e">
        <f>IF($A40="","",INDEX(Summary!C:C,MATCH($A40,Summary!$G:$G,0)))</f>
        <v>#N/A</v>
      </c>
      <c r="D40" s="126" t="e">
        <f>IF($A40="","",INDEX(Summary!D:D,MATCH($A40,Summary!$G:$G,0)))</f>
        <v>#N/A</v>
      </c>
      <c r="E40" s="126" t="e">
        <f>IF($A40="","",INDEX(Summary!H:H,MATCH($A40,Summary!$G:$G,0)))</f>
        <v>#N/A</v>
      </c>
      <c r="F40" s="126" t="e">
        <f t="array" ref="F40">IF($A40="","",SUM(IF(Summary!$H$3:$H$202=$E40,Summary!$I$3:$I$202)))</f>
        <v>#N/A</v>
      </c>
      <c r="G40" s="126" t="e">
        <f t="array" ref="G40">IF($A40="","",SUM(IF(Summary!$H$3:$H$202=$E40,Summary!$J$3:$J$202)))</f>
        <v>#N/A</v>
      </c>
      <c r="H40" s="32" t="e">
        <f>IF($B40="","",IF(VLOOKUP($B40,Baseline!$A$2:$F$101,4,FALSE)&lt;M40,M40,VLOOKUP($B40,Baseline!$A$2:$F$101,4,FALSE)))</f>
        <v>#N/A</v>
      </c>
      <c r="I40" s="132" t="e">
        <f t="array" ref="I40">IF($A40="","",MAX(IF(Summary!$H$3:$H$202=$E40,Summary!$L$3:$L$202)))</f>
        <v>#N/A</v>
      </c>
      <c r="J40" s="132" t="e">
        <f t="array" ref="J40">IF($A40="","",MAX(IF(Summary!$H$3:$H$202=$E40,Summary!$M$3:$M$202)))</f>
        <v>#N/A</v>
      </c>
      <c r="K40" s="132" t="e">
        <f t="array" ref="K40">IF($A40="","",MAX(IF(Summary!$H$3:$H$202=$E40,Summary!$N$3:$N$202)))</f>
        <v>#N/A</v>
      </c>
      <c r="L40" s="132" t="e">
        <f t="array" ref="L40">IF($A40="","",MAX(IF(Summary!$H$3:$H$202=$E40,Summary!$O$3:$O$202)))</f>
        <v>#N/A</v>
      </c>
      <c r="M40" s="4" t="e">
        <f t="shared" si="12"/>
        <v>#N/A</v>
      </c>
      <c r="N40" s="17" t="e">
        <f>IF(A40="","",VLOOKUP(CONCATENATE(H40,M40),Tax_Comp_Probs!$C$3:$Y$16,22,FALSE))</f>
        <v>#N/A</v>
      </c>
      <c r="O40" s="6" t="e">
        <f>IF(A40="","",VLOOKUP(CONCATENATE($H40,$M40),Tax_Comp_Probs!$C$3:$Y$16,23,FALSE))</f>
        <v>#N/A</v>
      </c>
      <c r="P40" s="4" t="e">
        <f t="shared" si="49"/>
        <v>#N/A</v>
      </c>
      <c r="Q40" s="52" t="e">
        <f>IF(A40="","",VLOOKUP(CONCATENATE($H40,$M40),Tax_Comp_Probs!$C$3:$W$16,17,FALSE))</f>
        <v>#N/A</v>
      </c>
      <c r="R40" s="52" t="e">
        <f>IF(A40="","",VLOOKUP(CONCATENATE($H40,$M40),Tax_Comp_Probs!$C$3:$W$16,18,FALSE))</f>
        <v>#N/A</v>
      </c>
      <c r="S40" s="52" t="e">
        <f>IF(A40="","",VLOOKUP(CONCATENATE($H40,$M40),Tax_Comp_Probs!$C$3:$W$16,19,FALSE))</f>
        <v>#N/A</v>
      </c>
      <c r="T40" s="52" t="e">
        <f>IF(A40="","",VLOOKUP(CONCATENATE($H40,$M40),Tax_Comp_Probs!$C$3:$W$16,20,FALSE))</f>
        <v>#N/A</v>
      </c>
      <c r="U40" s="134" t="e">
        <f>IF(A40="","",VLOOKUP(CONCATENATE($H40,$M40),Tax_Comp_Probs!$C$3:$W$16,21,FALSE))</f>
        <v>#N/A</v>
      </c>
      <c r="V40" s="44" t="e">
        <f>IF($B40="","",IF(VLOOKUP($B40,Baseline!$A$2:$F$101,5,FALSE)&lt;W40,W40,VLOOKUP($B40,Baseline!$A$2:$F$101,5,FALSE)))</f>
        <v>#N/A</v>
      </c>
      <c r="W40" s="6" t="e">
        <f t="array" ref="W40">IF(A40="","",AVERAGE(IF(Summary!$H$3:$H$202=E40,Summary!$R$3:$R$202)))</f>
        <v>#N/A</v>
      </c>
      <c r="X40" s="39" t="e">
        <f t="shared" si="13"/>
        <v>#N/A</v>
      </c>
      <c r="Y40" s="102" t="e">
        <f>IF(W40="","",IF($X40&lt;=Settings!$C$5,1,IF($X40&lt;=Settings!$C$6,0.8,IF($X40&lt;=Settings!$C$7,0.6,IF($X40&lt;=Settings!$C$8,0.4,0.2)))))</f>
        <v>#N/A</v>
      </c>
      <c r="Z40" s="102" t="e">
        <f>IF(W40="","",IF($X40&lt;=Settings!$C$5,0,IF($X40&lt;=Settings!$C$6,10,IF($X40&lt;=Settings!$C$7,30,IF($X40&lt;=Settings!$C$8,50,70)))))</f>
        <v>#N/A</v>
      </c>
      <c r="AA40" s="102" t="e">
        <f>IF(W40="","",VLOOKUP(Z40/100,Settings!$C$4:$D$8,2,FALSE))</f>
        <v>#N/A</v>
      </c>
      <c r="AB40" s="17" t="e">
        <f t="shared" si="47"/>
        <v>#N/A</v>
      </c>
      <c r="AC40" s="4" t="e">
        <f>IF(W40="","",IF(AB40&gt;=Settings!$I$5,"High",IF(AB40&gt;=Settings!$I$6,"Good",IF(AB40&gt;=Settings!$I$7,"Moderate",IF(AB40&gt;=Settings!$I$8,"Poor","Bad")))))</f>
        <v>#N/A</v>
      </c>
      <c r="AD40" s="39" t="e">
        <f>IF($W40="","",IF(G40&gt;1,(VLOOKUP($E40,Summary!$H$3:$T$201,13,FALSE)/100)/SQRT(G40),0))</f>
        <v>#N/A</v>
      </c>
      <c r="AE40" s="182" t="e">
        <f t="shared" si="15"/>
        <v>#N/A</v>
      </c>
      <c r="AF40" s="136" t="e">
        <f t="shared" si="16"/>
        <v>#N/A</v>
      </c>
      <c r="AG40" s="136" t="e">
        <f t="shared" si="17"/>
        <v>#N/A</v>
      </c>
      <c r="AH40" s="102" t="e">
        <f>IF($AD40="","",IF($AF40&lt;=Settings!$C$5,Settings!$I$4,IF($AF40&lt;=Settings!$C$6,Settings!$I$5,IF($AF40&lt;=Settings!$C$7,Settings!$I$6,IF($AF40&lt;=Settings!$C$8,Settings!$I$7,Settings!$I$8)))))</f>
        <v>#N/A</v>
      </c>
      <c r="AI40" s="102" t="e">
        <f>IF($AD40="","",IF($AF40&lt;=Settings!$C$5,0,IF($AF40&lt;=Settings!$C$6,10,IF($AF40&lt;=Settings!$C$7,30,IF($AF40&lt;=Settings!$C$8,50,70)))))</f>
        <v>#N/A</v>
      </c>
      <c r="AJ40" s="102" t="e">
        <f>IF($AD40="","",VLOOKUP(AI40/100,Settings!$C$4:$D$8,2,FALSE))</f>
        <v>#N/A</v>
      </c>
      <c r="AK40" s="102" t="e">
        <f>IF($AD40="","",IF($AG40&lt;=Settings!$C$5,Settings!$I$4,IF($AG40&lt;=Settings!$C$6,Settings!$I$5,IF($AG40&lt;=Settings!$C$7,Settings!$I$6,IF($AG40&lt;=Settings!$C$8,Settings!$I$7,Settings!$I$8)))))</f>
        <v>#N/A</v>
      </c>
      <c r="AL40" s="102" t="e">
        <f>IF($AD40="","",IF($AG40&lt;=Settings!$C$5,0,IF($AG40&lt;=Settings!$C$6,10,IF($AG40&lt;=Settings!$C$7,30,IF($AG40&lt;=Settings!$C$8,50,70)))))</f>
        <v>#N/A</v>
      </c>
      <c r="AM40" s="102" t="e">
        <f>IF($AD40="","",VLOOKUP(AL40/100,Settings!$C$4:$D$8,2,FALSE))</f>
        <v>#N/A</v>
      </c>
      <c r="AN40" s="115" t="e">
        <f t="shared" si="18"/>
        <v>#N/A</v>
      </c>
      <c r="AO40" s="115" t="e">
        <f t="shared" si="19"/>
        <v>#N/A</v>
      </c>
      <c r="AP40" s="45" t="e">
        <f t="shared" si="20"/>
        <v>#N/A</v>
      </c>
      <c r="AQ40" s="115" t="e">
        <f t="shared" si="21"/>
        <v>#N/A</v>
      </c>
      <c r="AR40" s="115" t="e">
        <f t="shared" si="22"/>
        <v>#N/A</v>
      </c>
      <c r="AS40" s="115" t="e">
        <f t="shared" si="57"/>
        <v>#N/A</v>
      </c>
      <c r="AT40" s="115" t="e">
        <f t="shared" si="57"/>
        <v>#N/A</v>
      </c>
      <c r="AU40" s="115" t="e">
        <f t="shared" si="57"/>
        <v>#N/A</v>
      </c>
      <c r="AV40" s="115" t="e">
        <f t="shared" si="57"/>
        <v>#N/A</v>
      </c>
      <c r="AW40" s="50" t="e">
        <f t="shared" si="24"/>
        <v>#N/A</v>
      </c>
      <c r="AX40" s="50" t="e">
        <f t="shared" si="25"/>
        <v>#N/A</v>
      </c>
      <c r="AY40" s="50" t="e">
        <f t="shared" si="26"/>
        <v>#N/A</v>
      </c>
      <c r="AZ40" s="50" t="e">
        <f t="shared" si="27"/>
        <v>#N/A</v>
      </c>
      <c r="BA40" s="124" t="e">
        <f t="shared" si="28"/>
        <v>#N/A</v>
      </c>
      <c r="BB40" s="258" t="e">
        <f>IF($B40="","",IF(VLOOKUP($B40,Baseline!$A$2:$F$101,6,FALSE)&lt;BC40,BC40,VLOOKUP($B40,Baseline!$A$2:$F$101,6,FALSE)))</f>
        <v>#N/A</v>
      </c>
      <c r="BC40" s="259" t="e">
        <f t="array" ref="BC40">IF($A40="","",SUM(IF(Summary!$H$3:$H$202=$E40,Summary!$AF$3:$AF$202)))</f>
        <v>#N/A</v>
      </c>
      <c r="BD40" s="182" t="e">
        <f t="shared" si="29"/>
        <v>#N/A</v>
      </c>
      <c r="BE40" s="102" t="e">
        <f>IF($BD40="","",IF($BD40&lt;=Settings!$G$5,1,IF($BD40&lt;=Settings!$G$6,0.8,IF($BD40&lt;=Settings!$G$7,0.6,IF($BD40&lt;=Settings!$G$8,0.4,0.2)))))</f>
        <v>#N/A</v>
      </c>
      <c r="BF40" s="102" t="e">
        <f>IF($BD40="","",IF($BD40&lt;=Settings!$G$5,0,IF($BD40&lt;=Settings!$G$6,10,IF($BD40&lt;=Settings!$G$7,30,IF($BD40&lt;=Settings!$G$8,50,70)))))</f>
        <v>#N/A</v>
      </c>
      <c r="BG40" s="102" t="e">
        <f>IF($BD40="","",VLOOKUP(BF40/100,Settings!$G$4:$H$8,2,FALSE))</f>
        <v>#N/A</v>
      </c>
      <c r="BH40" s="45" t="e">
        <f t="shared" si="30"/>
        <v>#N/A</v>
      </c>
      <c r="BI40" s="47" t="e">
        <f>IF(BD40="","",IF(BH40&gt;=Settings!$I$5,"High",IF(BH40&gt;=Settings!$I$6,"Good",IF(BH40&gt;=Settings!$I$7,"Moderate",IF(BH40&gt;=Settings!$I$8,"Poor","Bad")))))</f>
        <v>#N/A</v>
      </c>
      <c r="BJ40" s="207" t="e">
        <f t="array" ref="BJ40">IF(BD40="","",SQRT(Settings!$L$5^2*SUM(IF(Summary!$H$3:$H$202=$E40,Summary!$AG$3:$AG$202))))</f>
        <v>#N/A</v>
      </c>
      <c r="BK40" s="182" t="e">
        <f t="shared" si="31"/>
        <v>#N/A</v>
      </c>
      <c r="BL40" s="115" t="e">
        <f t="shared" si="1"/>
        <v>#N/A</v>
      </c>
      <c r="BM40" s="115" t="e">
        <f t="shared" si="2"/>
        <v>#N/A</v>
      </c>
      <c r="BN40" s="102" t="e">
        <f>IF($BD40="","",IF($BL40&lt;=Settings!$G$5,Settings!$I$4,IF($BL40&lt;=Settings!$G$6,Settings!$I$5,IF($BL40&lt;=Settings!$G$7,Settings!$I$6,IF($BL40&lt;=Settings!$G$8,Settings!$I$7,Settings!$I$8)))))</f>
        <v>#N/A</v>
      </c>
      <c r="BO40" s="102" t="e">
        <f>IF($BD40="","",IF($BL40&lt;=Settings!$G$5,0,IF($BL40&lt;=Settings!$G$6,10,IF($BL40&lt;=Settings!$G$7,30,IF($BL40&lt;=Settings!$G$8,50,70)))))</f>
        <v>#N/A</v>
      </c>
      <c r="BP40" s="102" t="e">
        <f>IF($BD40="","",VLOOKUP(BO40/100,Settings!$G$4:$H$8,2,FALSE))</f>
        <v>#N/A</v>
      </c>
      <c r="BQ40" s="102" t="e">
        <f>IF($BD40="","",IF($BM40&lt;=Settings!$G$5,Settings!$I$4,IF($BM40&lt;=Settings!$G$6,Settings!$I$5,IF($BM40&lt;=Settings!$G$7,Settings!$I$6,IF($BM40&lt;=Settings!$G$8,Settings!$I$7,Settings!$I$8)))))</f>
        <v>#N/A</v>
      </c>
      <c r="BR40" s="102" t="e">
        <f>IF($BD40="","",IF($BM40&lt;=Settings!$G$5,0,IF($BM40&lt;=Settings!$G$6,10,IF($BM40&lt;=Settings!$G$7,30,IF($BM40&lt;=Settings!$G$8,50,70)))))</f>
        <v>#N/A</v>
      </c>
      <c r="BS40" s="102" t="e">
        <f>IF($BD40="","",VLOOKUP(BR40/100,Settings!$G$4:$H$8,2,FALSE))</f>
        <v>#N/A</v>
      </c>
      <c r="BT40" s="115" t="e">
        <f t="shared" si="32"/>
        <v>#N/A</v>
      </c>
      <c r="BU40" s="115" t="e">
        <f t="shared" si="33"/>
        <v>#N/A</v>
      </c>
      <c r="BV40" s="45" t="e">
        <f t="shared" si="34"/>
        <v>#N/A</v>
      </c>
      <c r="BW40" s="115" t="e">
        <f t="shared" si="35"/>
        <v>#N/A</v>
      </c>
      <c r="BX40" s="115" t="e">
        <f t="shared" si="36"/>
        <v>#N/A</v>
      </c>
      <c r="BY40" s="115" t="e">
        <f t="shared" si="46"/>
        <v>#N/A</v>
      </c>
      <c r="BZ40" s="115" t="e">
        <f t="shared" si="46"/>
        <v>#N/A</v>
      </c>
      <c r="CA40" s="115" t="e">
        <f t="shared" si="46"/>
        <v>#N/A</v>
      </c>
      <c r="CB40" s="115" t="e">
        <f t="shared" si="46"/>
        <v>#N/A</v>
      </c>
      <c r="CC40" s="50" t="e">
        <f t="shared" si="37"/>
        <v>#N/A</v>
      </c>
      <c r="CD40" s="50" t="e">
        <f t="shared" si="38"/>
        <v>#N/A</v>
      </c>
      <c r="CE40" s="50" t="e">
        <f t="shared" si="39"/>
        <v>#N/A</v>
      </c>
      <c r="CF40" s="50" t="e">
        <f t="shared" si="40"/>
        <v>#N/A</v>
      </c>
      <c r="CG40" s="51" t="e">
        <f t="shared" si="41"/>
        <v>#N/A</v>
      </c>
      <c r="CH40" s="142" t="e">
        <f t="shared" si="50"/>
        <v>#N/A</v>
      </c>
      <c r="CI40" s="46" t="e">
        <f t="shared" si="51"/>
        <v>#N/A</v>
      </c>
      <c r="CJ40" s="265" t="e">
        <f>IF(C40="","",IF(CH40&gt;=Settings!I$5,"High",IF(CH40&gt;=Settings!I$6,"Good",IF(CH40&gt;=Settings!I$7,"Moderate",IF(CH40&gt;Settings!I$8,"Poor","Bad")))))</f>
        <v>#N/A</v>
      </c>
      <c r="CK40" s="119" t="e">
        <f t="shared" si="42"/>
        <v>#N/A</v>
      </c>
      <c r="CL40" s="120" t="e">
        <f t="shared" si="43"/>
        <v>#N/A</v>
      </c>
      <c r="CM40" s="115" t="e">
        <f t="shared" si="48"/>
        <v>#N/A</v>
      </c>
      <c r="CN40" s="115" t="e">
        <f t="shared" si="48"/>
        <v>#N/A</v>
      </c>
      <c r="CO40" s="115" t="e">
        <f t="shared" si="48"/>
        <v>#N/A</v>
      </c>
      <c r="CP40" s="115" t="e">
        <f t="shared" si="48"/>
        <v>#N/A</v>
      </c>
      <c r="CQ40" s="50" t="e">
        <f t="shared" si="52"/>
        <v>#N/A</v>
      </c>
      <c r="CR40" s="50" t="e">
        <f t="shared" si="53"/>
        <v>#N/A</v>
      </c>
      <c r="CS40" s="50" t="e">
        <f t="shared" si="54"/>
        <v>#N/A</v>
      </c>
      <c r="CT40" s="50" t="e">
        <f t="shared" si="55"/>
        <v>#N/A</v>
      </c>
      <c r="CU40" s="50" t="e">
        <f t="shared" si="56"/>
        <v>#N/A</v>
      </c>
      <c r="CV40" s="50" t="e">
        <f t="shared" si="44"/>
        <v>#N/A</v>
      </c>
      <c r="CW40" s="51" t="e">
        <f t="shared" si="45"/>
        <v>#N/A</v>
      </c>
    </row>
    <row r="41" spans="1:103" x14ac:dyDescent="0.25">
      <c r="A41" s="130" t="b">
        <f>IF(A40&lt;MAX(Summary!G:G),A40+1,IF(OR(A40="",MAX(Summary!G:G)),""))</f>
        <v>0</v>
      </c>
      <c r="B41" s="126" t="e">
        <f>IF($A41="","",INDEX(Summary!B:B,MATCH($A41,Summary!$G:$G,0)))</f>
        <v>#N/A</v>
      </c>
      <c r="C41" s="126" t="e">
        <f>IF($A41="","",INDEX(Summary!C:C,MATCH($A41,Summary!$G:$G,0)))</f>
        <v>#N/A</v>
      </c>
      <c r="D41" s="126" t="e">
        <f>IF($A41="","",INDEX(Summary!D:D,MATCH($A41,Summary!$G:$G,0)))</f>
        <v>#N/A</v>
      </c>
      <c r="E41" s="126" t="e">
        <f>IF($A41="","",INDEX(Summary!H:H,MATCH($A41,Summary!$G:$G,0)))</f>
        <v>#N/A</v>
      </c>
      <c r="F41" s="126" t="e">
        <f t="array" ref="F41">IF($A41="","",SUM(IF(Summary!$H$3:$H$202=$E41,Summary!$I$3:$I$202)))</f>
        <v>#N/A</v>
      </c>
      <c r="G41" s="126" t="e">
        <f t="array" ref="G41">IF($A41="","",SUM(IF(Summary!$H$3:$H$202=$E41,Summary!$J$3:$J$202)))</f>
        <v>#N/A</v>
      </c>
      <c r="H41" s="32" t="e">
        <f>IF($B41="","",IF(VLOOKUP($B41,Baseline!$A$2:$F$101,4,FALSE)&lt;M41,M41,VLOOKUP($B41,Baseline!$A$2:$F$101,4,FALSE)))</f>
        <v>#N/A</v>
      </c>
      <c r="I41" s="132" t="e">
        <f t="array" ref="I41">IF($A41="","",MAX(IF(Summary!$H$3:$H$202=$E41,Summary!$L$3:$L$202)))</f>
        <v>#N/A</v>
      </c>
      <c r="J41" s="132" t="e">
        <f t="array" ref="J41">IF($A41="","",MAX(IF(Summary!$H$3:$H$202=$E41,Summary!$M$3:$M$202)))</f>
        <v>#N/A</v>
      </c>
      <c r="K41" s="132" t="e">
        <f t="array" ref="K41">IF($A41="","",MAX(IF(Summary!$H$3:$H$202=$E41,Summary!$N$3:$N$202)))</f>
        <v>#N/A</v>
      </c>
      <c r="L41" s="132" t="e">
        <f t="array" ref="L41">IF($A41="","",MAX(IF(Summary!$H$3:$H$202=$E41,Summary!$O$3:$O$202)))</f>
        <v>#N/A</v>
      </c>
      <c r="M41" s="4" t="e">
        <f t="shared" si="12"/>
        <v>#N/A</v>
      </c>
      <c r="N41" s="17" t="e">
        <f>IF(A41="","",VLOOKUP(CONCATENATE(H41,M41),Tax_Comp_Probs!$C$3:$Y$16,22,FALSE))</f>
        <v>#N/A</v>
      </c>
      <c r="O41" s="6" t="e">
        <f>IF(A41="","",VLOOKUP(CONCATENATE($H41,$M41),Tax_Comp_Probs!$C$3:$Y$16,23,FALSE))</f>
        <v>#N/A</v>
      </c>
      <c r="P41" s="4" t="e">
        <f t="shared" si="49"/>
        <v>#N/A</v>
      </c>
      <c r="Q41" s="52" t="e">
        <f>IF(A41="","",VLOOKUP(CONCATENATE($H41,$M41),Tax_Comp_Probs!$C$3:$W$16,17,FALSE))</f>
        <v>#N/A</v>
      </c>
      <c r="R41" s="52" t="e">
        <f>IF(A41="","",VLOOKUP(CONCATENATE($H41,$M41),Tax_Comp_Probs!$C$3:$W$16,18,FALSE))</f>
        <v>#N/A</v>
      </c>
      <c r="S41" s="52" t="e">
        <f>IF(A41="","",VLOOKUP(CONCATENATE($H41,$M41),Tax_Comp_Probs!$C$3:$W$16,19,FALSE))</f>
        <v>#N/A</v>
      </c>
      <c r="T41" s="52" t="e">
        <f>IF(A41="","",VLOOKUP(CONCATENATE($H41,$M41),Tax_Comp_Probs!$C$3:$W$16,20,FALSE))</f>
        <v>#N/A</v>
      </c>
      <c r="U41" s="134" t="e">
        <f>IF(A41="","",VLOOKUP(CONCATENATE($H41,$M41),Tax_Comp_Probs!$C$3:$W$16,21,FALSE))</f>
        <v>#N/A</v>
      </c>
      <c r="V41" s="44" t="e">
        <f>IF($B41="","",IF(VLOOKUP($B41,Baseline!$A$2:$F$101,5,FALSE)&lt;W41,W41,VLOOKUP($B41,Baseline!$A$2:$F$101,5,FALSE)))</f>
        <v>#N/A</v>
      </c>
      <c r="W41" s="6" t="e">
        <f t="array" ref="W41">IF(A41="","",AVERAGE(IF(Summary!$H$3:$H$202=E41,Summary!$R$3:$R$202)))</f>
        <v>#N/A</v>
      </c>
      <c r="X41" s="39" t="e">
        <f t="shared" si="13"/>
        <v>#N/A</v>
      </c>
      <c r="Y41" s="102" t="e">
        <f>IF(W41="","",IF($X41&lt;=Settings!$C$5,1,IF($X41&lt;=Settings!$C$6,0.8,IF($X41&lt;=Settings!$C$7,0.6,IF($X41&lt;=Settings!$C$8,0.4,0.2)))))</f>
        <v>#N/A</v>
      </c>
      <c r="Z41" s="102" t="e">
        <f>IF(W41="","",IF($X41&lt;=Settings!$C$5,0,IF($X41&lt;=Settings!$C$6,10,IF($X41&lt;=Settings!$C$7,30,IF($X41&lt;=Settings!$C$8,50,70)))))</f>
        <v>#N/A</v>
      </c>
      <c r="AA41" s="102" t="e">
        <f>IF(W41="","",VLOOKUP(Z41/100,Settings!$C$4:$D$8,2,FALSE))</f>
        <v>#N/A</v>
      </c>
      <c r="AB41" s="17" t="e">
        <f t="shared" si="47"/>
        <v>#N/A</v>
      </c>
      <c r="AC41" s="4" t="e">
        <f>IF(W41="","",IF(AB41&gt;=Settings!$I$5,"High",IF(AB41&gt;=Settings!$I$6,"Good",IF(AB41&gt;=Settings!$I$7,"Moderate",IF(AB41&gt;=Settings!$I$8,"Poor","Bad")))))</f>
        <v>#N/A</v>
      </c>
      <c r="AD41" s="39" t="e">
        <f>IF($W41="","",IF(G41&gt;1,(VLOOKUP($E41,Summary!$H$3:$T$201,13,FALSE)/100)/SQRT(G41),0))</f>
        <v>#N/A</v>
      </c>
      <c r="AE41" s="182" t="e">
        <f t="shared" si="15"/>
        <v>#N/A</v>
      </c>
      <c r="AF41" s="136" t="e">
        <f t="shared" si="16"/>
        <v>#N/A</v>
      </c>
      <c r="AG41" s="136" t="e">
        <f t="shared" si="17"/>
        <v>#N/A</v>
      </c>
      <c r="AH41" s="102" t="e">
        <f>IF($AD41="","",IF($AF41&lt;=Settings!$C$5,Settings!$I$4,IF($AF41&lt;=Settings!$C$6,Settings!$I$5,IF($AF41&lt;=Settings!$C$7,Settings!$I$6,IF($AF41&lt;=Settings!$C$8,Settings!$I$7,Settings!$I$8)))))</f>
        <v>#N/A</v>
      </c>
      <c r="AI41" s="102" t="e">
        <f>IF($AD41="","",IF($AF41&lt;=Settings!$C$5,0,IF($AF41&lt;=Settings!$C$6,10,IF($AF41&lt;=Settings!$C$7,30,IF($AF41&lt;=Settings!$C$8,50,70)))))</f>
        <v>#N/A</v>
      </c>
      <c r="AJ41" s="102" t="e">
        <f>IF($AD41="","",VLOOKUP(AI41/100,Settings!$C$4:$D$8,2,FALSE))</f>
        <v>#N/A</v>
      </c>
      <c r="AK41" s="102" t="e">
        <f>IF($AD41="","",IF($AG41&lt;=Settings!$C$5,Settings!$I$4,IF($AG41&lt;=Settings!$C$6,Settings!$I$5,IF($AG41&lt;=Settings!$C$7,Settings!$I$6,IF($AG41&lt;=Settings!$C$8,Settings!$I$7,Settings!$I$8)))))</f>
        <v>#N/A</v>
      </c>
      <c r="AL41" s="102" t="e">
        <f>IF($AD41="","",IF($AG41&lt;=Settings!$C$5,0,IF($AG41&lt;=Settings!$C$6,10,IF($AG41&lt;=Settings!$C$7,30,IF($AG41&lt;=Settings!$C$8,50,70)))))</f>
        <v>#N/A</v>
      </c>
      <c r="AM41" s="102" t="e">
        <f>IF($AD41="","",VLOOKUP(AL41/100,Settings!$C$4:$D$8,2,FALSE))</f>
        <v>#N/A</v>
      </c>
      <c r="AN41" s="115" t="e">
        <f t="shared" si="18"/>
        <v>#N/A</v>
      </c>
      <c r="AO41" s="115" t="e">
        <f t="shared" si="19"/>
        <v>#N/A</v>
      </c>
      <c r="AP41" s="45" t="e">
        <f t="shared" si="20"/>
        <v>#N/A</v>
      </c>
      <c r="AQ41" s="115" t="e">
        <f t="shared" si="21"/>
        <v>#N/A</v>
      </c>
      <c r="AR41" s="115" t="e">
        <f t="shared" si="22"/>
        <v>#N/A</v>
      </c>
      <c r="AS41" s="115" t="e">
        <f t="shared" si="57"/>
        <v>#N/A</v>
      </c>
      <c r="AT41" s="115" t="e">
        <f t="shared" si="57"/>
        <v>#N/A</v>
      </c>
      <c r="AU41" s="115" t="e">
        <f t="shared" si="57"/>
        <v>#N/A</v>
      </c>
      <c r="AV41" s="115" t="e">
        <f t="shared" si="57"/>
        <v>#N/A</v>
      </c>
      <c r="AW41" s="50" t="e">
        <f t="shared" si="24"/>
        <v>#N/A</v>
      </c>
      <c r="AX41" s="50" t="e">
        <f t="shared" si="25"/>
        <v>#N/A</v>
      </c>
      <c r="AY41" s="50" t="e">
        <f t="shared" si="26"/>
        <v>#N/A</v>
      </c>
      <c r="AZ41" s="50" t="e">
        <f t="shared" si="27"/>
        <v>#N/A</v>
      </c>
      <c r="BA41" s="124" t="e">
        <f t="shared" si="28"/>
        <v>#N/A</v>
      </c>
      <c r="BB41" s="258" t="e">
        <f>IF($B41="","",IF(VLOOKUP($B41,Baseline!$A$2:$F$101,6,FALSE)&lt;BC41,BC41,VLOOKUP($B41,Baseline!$A$2:$F$101,6,FALSE)))</f>
        <v>#N/A</v>
      </c>
      <c r="BC41" s="259" t="e">
        <f t="array" ref="BC41">IF($A41="","",SUM(IF(Summary!$H$3:$H$202=$E41,Summary!$AF$3:$AF$202)))</f>
        <v>#N/A</v>
      </c>
      <c r="BD41" s="182" t="e">
        <f t="shared" si="29"/>
        <v>#N/A</v>
      </c>
      <c r="BE41" s="102" t="e">
        <f>IF($BD41="","",IF($BD41&lt;=Settings!$G$5,1,IF($BD41&lt;=Settings!$G$6,0.8,IF($BD41&lt;=Settings!$G$7,0.6,IF($BD41&lt;=Settings!$G$8,0.4,0.2)))))</f>
        <v>#N/A</v>
      </c>
      <c r="BF41" s="102" t="e">
        <f>IF($BD41="","",IF($BD41&lt;=Settings!$G$5,0,IF($BD41&lt;=Settings!$G$6,10,IF($BD41&lt;=Settings!$G$7,30,IF($BD41&lt;=Settings!$G$8,50,70)))))</f>
        <v>#N/A</v>
      </c>
      <c r="BG41" s="102" t="e">
        <f>IF($BD41="","",VLOOKUP(BF41/100,Settings!$G$4:$H$8,2,FALSE))</f>
        <v>#N/A</v>
      </c>
      <c r="BH41" s="45" t="e">
        <f t="shared" si="30"/>
        <v>#N/A</v>
      </c>
      <c r="BI41" s="47" t="e">
        <f>IF(BD41="","",IF(BH41&gt;=Settings!$I$5,"High",IF(BH41&gt;=Settings!$I$6,"Good",IF(BH41&gt;=Settings!$I$7,"Moderate",IF(BH41&gt;=Settings!$I$8,"Poor","Bad")))))</f>
        <v>#N/A</v>
      </c>
      <c r="BJ41" s="207" t="e">
        <f t="array" ref="BJ41">IF(BD41="","",SQRT(Settings!$L$5^2*SUM(IF(Summary!$H$3:$H$202=$E41,Summary!$AG$3:$AG$202))))</f>
        <v>#N/A</v>
      </c>
      <c r="BK41" s="182" t="e">
        <f t="shared" si="31"/>
        <v>#N/A</v>
      </c>
      <c r="BL41" s="115" t="e">
        <f t="shared" si="1"/>
        <v>#N/A</v>
      </c>
      <c r="BM41" s="115" t="e">
        <f t="shared" si="2"/>
        <v>#N/A</v>
      </c>
      <c r="BN41" s="102" t="e">
        <f>IF($BD41="","",IF($BL41&lt;=Settings!$G$5,Settings!$I$4,IF($BL41&lt;=Settings!$G$6,Settings!$I$5,IF($BL41&lt;=Settings!$G$7,Settings!$I$6,IF($BL41&lt;=Settings!$G$8,Settings!$I$7,Settings!$I$8)))))</f>
        <v>#N/A</v>
      </c>
      <c r="BO41" s="102" t="e">
        <f>IF($BD41="","",IF($BL41&lt;=Settings!$G$5,0,IF($BL41&lt;=Settings!$G$6,10,IF($BL41&lt;=Settings!$G$7,30,IF($BL41&lt;=Settings!$G$8,50,70)))))</f>
        <v>#N/A</v>
      </c>
      <c r="BP41" s="102" t="e">
        <f>IF($BD41="","",VLOOKUP(BO41/100,Settings!$G$4:$H$8,2,FALSE))</f>
        <v>#N/A</v>
      </c>
      <c r="BQ41" s="102" t="e">
        <f>IF($BD41="","",IF($BM41&lt;=Settings!$G$5,Settings!$I$4,IF($BM41&lt;=Settings!$G$6,Settings!$I$5,IF($BM41&lt;=Settings!$G$7,Settings!$I$6,IF($BM41&lt;=Settings!$G$8,Settings!$I$7,Settings!$I$8)))))</f>
        <v>#N/A</v>
      </c>
      <c r="BR41" s="102" t="e">
        <f>IF($BD41="","",IF($BM41&lt;=Settings!$G$5,0,IF($BM41&lt;=Settings!$G$6,10,IF($BM41&lt;=Settings!$G$7,30,IF($BM41&lt;=Settings!$G$8,50,70)))))</f>
        <v>#N/A</v>
      </c>
      <c r="BS41" s="102" t="e">
        <f>IF($BD41="","",VLOOKUP(BR41/100,Settings!$G$4:$H$8,2,FALSE))</f>
        <v>#N/A</v>
      </c>
      <c r="BT41" s="115" t="e">
        <f t="shared" si="32"/>
        <v>#N/A</v>
      </c>
      <c r="BU41" s="115" t="e">
        <f t="shared" si="33"/>
        <v>#N/A</v>
      </c>
      <c r="BV41" s="45" t="e">
        <f t="shared" si="34"/>
        <v>#N/A</v>
      </c>
      <c r="BW41" s="115" t="e">
        <f t="shared" si="35"/>
        <v>#N/A</v>
      </c>
      <c r="BX41" s="115" t="e">
        <f t="shared" si="36"/>
        <v>#N/A</v>
      </c>
      <c r="BY41" s="115" t="e">
        <f t="shared" si="46"/>
        <v>#N/A</v>
      </c>
      <c r="BZ41" s="115" t="e">
        <f t="shared" si="46"/>
        <v>#N/A</v>
      </c>
      <c r="CA41" s="115" t="e">
        <f t="shared" si="46"/>
        <v>#N/A</v>
      </c>
      <c r="CB41" s="115" t="e">
        <f t="shared" si="46"/>
        <v>#N/A</v>
      </c>
      <c r="CC41" s="50" t="e">
        <f t="shared" si="37"/>
        <v>#N/A</v>
      </c>
      <c r="CD41" s="50" t="e">
        <f t="shared" si="38"/>
        <v>#N/A</v>
      </c>
      <c r="CE41" s="50" t="e">
        <f t="shared" si="39"/>
        <v>#N/A</v>
      </c>
      <c r="CF41" s="50" t="e">
        <f t="shared" si="40"/>
        <v>#N/A</v>
      </c>
      <c r="CG41" s="51" t="e">
        <f t="shared" si="41"/>
        <v>#N/A</v>
      </c>
      <c r="CH41" s="142" t="e">
        <f t="shared" si="50"/>
        <v>#N/A</v>
      </c>
      <c r="CI41" s="46" t="e">
        <f t="shared" si="51"/>
        <v>#N/A</v>
      </c>
      <c r="CJ41" s="265" t="e">
        <f>IF(C41="","",IF(CH41&gt;=Settings!I$5,"High",IF(CH41&gt;=Settings!I$6,"Good",IF(CH41&gt;=Settings!I$7,"Moderate",IF(CH41&gt;Settings!I$8,"Poor","Bad")))))</f>
        <v>#N/A</v>
      </c>
      <c r="CK41" s="119" t="e">
        <f t="shared" si="42"/>
        <v>#N/A</v>
      </c>
      <c r="CL41" s="120" t="e">
        <f t="shared" si="43"/>
        <v>#N/A</v>
      </c>
      <c r="CM41" s="115" t="e">
        <f t="shared" si="48"/>
        <v>#N/A</v>
      </c>
      <c r="CN41" s="115" t="e">
        <f t="shared" si="48"/>
        <v>#N/A</v>
      </c>
      <c r="CO41" s="115" t="e">
        <f t="shared" si="48"/>
        <v>#N/A</v>
      </c>
      <c r="CP41" s="115" t="e">
        <f t="shared" si="48"/>
        <v>#N/A</v>
      </c>
      <c r="CQ41" s="50" t="e">
        <f t="shared" si="52"/>
        <v>#N/A</v>
      </c>
      <c r="CR41" s="50" t="e">
        <f t="shared" si="53"/>
        <v>#N/A</v>
      </c>
      <c r="CS41" s="50" t="e">
        <f t="shared" si="54"/>
        <v>#N/A</v>
      </c>
      <c r="CT41" s="50" t="e">
        <f t="shared" si="55"/>
        <v>#N/A</v>
      </c>
      <c r="CU41" s="50" t="e">
        <f t="shared" si="56"/>
        <v>#N/A</v>
      </c>
      <c r="CV41" s="50" t="e">
        <f t="shared" si="44"/>
        <v>#N/A</v>
      </c>
      <c r="CW41" s="51" t="e">
        <f t="shared" si="45"/>
        <v>#N/A</v>
      </c>
    </row>
    <row r="42" spans="1:103" x14ac:dyDescent="0.25">
      <c r="A42" s="130" t="b">
        <f>IF(A41&lt;MAX(Summary!G:G),A41+1,IF(OR(A41="",MAX(Summary!G:G)),""))</f>
        <v>0</v>
      </c>
      <c r="B42" s="126" t="e">
        <f>IF($A42="","",INDEX(Summary!B:B,MATCH($A42,Summary!$G:$G,0)))</f>
        <v>#N/A</v>
      </c>
      <c r="C42" s="126" t="e">
        <f>IF($A42="","",INDEX(Summary!C:C,MATCH($A42,Summary!$G:$G,0)))</f>
        <v>#N/A</v>
      </c>
      <c r="D42" s="126" t="e">
        <f>IF($A42="","",INDEX(Summary!D:D,MATCH($A42,Summary!$G:$G,0)))</f>
        <v>#N/A</v>
      </c>
      <c r="E42" s="126" t="e">
        <f>IF($A42="","",INDEX(Summary!H:H,MATCH($A42,Summary!$G:$G,0)))</f>
        <v>#N/A</v>
      </c>
      <c r="F42" s="126" t="e">
        <f t="array" ref="F42">IF($A42="","",SUM(IF(Summary!$H$3:$H$202=$E42,Summary!$I$3:$I$202)))</f>
        <v>#N/A</v>
      </c>
      <c r="G42" s="126" t="e">
        <f t="array" ref="G42">IF($A42="","",SUM(IF(Summary!$H$3:$H$202=$E42,Summary!$J$3:$J$202)))</f>
        <v>#N/A</v>
      </c>
      <c r="H42" s="32" t="e">
        <f>IF($B42="","",IF(VLOOKUP($B42,Baseline!$A$2:$F$101,4,FALSE)&lt;M42,M42,VLOOKUP($B42,Baseline!$A$2:$F$101,4,FALSE)))</f>
        <v>#N/A</v>
      </c>
      <c r="I42" s="132" t="e">
        <f t="array" ref="I42">IF($A42="","",MAX(IF(Summary!$H$3:$H$202=$E42,Summary!$L$3:$L$202)))</f>
        <v>#N/A</v>
      </c>
      <c r="J42" s="132" t="e">
        <f t="array" ref="J42">IF($A42="","",MAX(IF(Summary!$H$3:$H$202=$E42,Summary!$M$3:$M$202)))</f>
        <v>#N/A</v>
      </c>
      <c r="K42" s="132" t="e">
        <f t="array" ref="K42">IF($A42="","",MAX(IF(Summary!$H$3:$H$202=$E42,Summary!$N$3:$N$202)))</f>
        <v>#N/A</v>
      </c>
      <c r="L42" s="132" t="e">
        <f t="array" ref="L42">IF($A42="","",MAX(IF(Summary!$H$3:$H$202=$E42,Summary!$O$3:$O$202)))</f>
        <v>#N/A</v>
      </c>
      <c r="M42" s="4" t="e">
        <f t="shared" si="12"/>
        <v>#N/A</v>
      </c>
      <c r="N42" s="17" t="e">
        <f>IF(A42="","",VLOOKUP(CONCATENATE(H42,M42),Tax_Comp_Probs!$C$3:$Y$16,22,FALSE))</f>
        <v>#N/A</v>
      </c>
      <c r="O42" s="6" t="e">
        <f>IF(A42="","",VLOOKUP(CONCATENATE($H42,$M42),Tax_Comp_Probs!$C$3:$Y$16,23,FALSE))</f>
        <v>#N/A</v>
      </c>
      <c r="P42" s="4" t="e">
        <f t="shared" si="49"/>
        <v>#N/A</v>
      </c>
      <c r="Q42" s="52" t="e">
        <f>IF(A42="","",VLOOKUP(CONCATENATE($H42,$M42),Tax_Comp_Probs!$C$3:$W$16,17,FALSE))</f>
        <v>#N/A</v>
      </c>
      <c r="R42" s="52" t="e">
        <f>IF(A42="","",VLOOKUP(CONCATENATE($H42,$M42),Tax_Comp_Probs!$C$3:$W$16,18,FALSE))</f>
        <v>#N/A</v>
      </c>
      <c r="S42" s="52" t="e">
        <f>IF(A42="","",VLOOKUP(CONCATENATE($H42,$M42),Tax_Comp_Probs!$C$3:$W$16,19,FALSE))</f>
        <v>#N/A</v>
      </c>
      <c r="T42" s="52" t="e">
        <f>IF(A42="","",VLOOKUP(CONCATENATE($H42,$M42),Tax_Comp_Probs!$C$3:$W$16,20,FALSE))</f>
        <v>#N/A</v>
      </c>
      <c r="U42" s="134" t="e">
        <f>IF(A42="","",VLOOKUP(CONCATENATE($H42,$M42),Tax_Comp_Probs!$C$3:$W$16,21,FALSE))</f>
        <v>#N/A</v>
      </c>
      <c r="V42" s="44" t="e">
        <f>IF($B42="","",IF(VLOOKUP($B42,Baseline!$A$2:$F$101,5,FALSE)&lt;W42,W42,VLOOKUP($B42,Baseline!$A$2:$F$101,5,FALSE)))</f>
        <v>#N/A</v>
      </c>
      <c r="W42" s="6" t="e">
        <f t="array" ref="W42">IF(A42="","",AVERAGE(IF(Summary!$H$3:$H$202=E42,Summary!$R$3:$R$202)))</f>
        <v>#N/A</v>
      </c>
      <c r="X42" s="39" t="e">
        <f t="shared" si="13"/>
        <v>#N/A</v>
      </c>
      <c r="Y42" s="102" t="e">
        <f>IF(W42="","",IF($X42&lt;=Settings!$C$5,1,IF($X42&lt;=Settings!$C$6,0.8,IF($X42&lt;=Settings!$C$7,0.6,IF($X42&lt;=Settings!$C$8,0.4,0.2)))))</f>
        <v>#N/A</v>
      </c>
      <c r="Z42" s="102" t="e">
        <f>IF(W42="","",IF($X42&lt;=Settings!$C$5,0,IF($X42&lt;=Settings!$C$6,10,IF($X42&lt;=Settings!$C$7,30,IF($X42&lt;=Settings!$C$8,50,70)))))</f>
        <v>#N/A</v>
      </c>
      <c r="AA42" s="102" t="e">
        <f>IF(W42="","",VLOOKUP(Z42/100,Settings!$C$4:$D$8,2,FALSE))</f>
        <v>#N/A</v>
      </c>
      <c r="AB42" s="17" t="e">
        <f t="shared" si="47"/>
        <v>#N/A</v>
      </c>
      <c r="AC42" s="4" t="e">
        <f>IF(W42="","",IF(AB42&gt;=Settings!$I$5,"High",IF(AB42&gt;=Settings!$I$6,"Good",IF(AB42&gt;=Settings!$I$7,"Moderate",IF(AB42&gt;=Settings!$I$8,"Poor","Bad")))))</f>
        <v>#N/A</v>
      </c>
      <c r="AD42" s="39" t="e">
        <f>IF($W42="","",IF(G42&gt;1,(VLOOKUP($E42,Summary!$H$3:$T$201,13,FALSE)/100)/SQRT(G42),0))</f>
        <v>#N/A</v>
      </c>
      <c r="AE42" s="182" t="e">
        <f t="shared" si="15"/>
        <v>#N/A</v>
      </c>
      <c r="AF42" s="136" t="e">
        <f t="shared" si="16"/>
        <v>#N/A</v>
      </c>
      <c r="AG42" s="136" t="e">
        <f t="shared" si="17"/>
        <v>#N/A</v>
      </c>
      <c r="AH42" s="102" t="e">
        <f>IF($AD42="","",IF($AF42&lt;=Settings!$C$5,Settings!$I$4,IF($AF42&lt;=Settings!$C$6,Settings!$I$5,IF($AF42&lt;=Settings!$C$7,Settings!$I$6,IF($AF42&lt;=Settings!$C$8,Settings!$I$7,Settings!$I$8)))))</f>
        <v>#N/A</v>
      </c>
      <c r="AI42" s="102" t="e">
        <f>IF($AD42="","",IF($AF42&lt;=Settings!$C$5,0,IF($AF42&lt;=Settings!$C$6,10,IF($AF42&lt;=Settings!$C$7,30,IF($AF42&lt;=Settings!$C$8,50,70)))))</f>
        <v>#N/A</v>
      </c>
      <c r="AJ42" s="102" t="e">
        <f>IF($AD42="","",VLOOKUP(AI42/100,Settings!$C$4:$D$8,2,FALSE))</f>
        <v>#N/A</v>
      </c>
      <c r="AK42" s="102" t="e">
        <f>IF($AD42="","",IF($AG42&lt;=Settings!$C$5,Settings!$I$4,IF($AG42&lt;=Settings!$C$6,Settings!$I$5,IF($AG42&lt;=Settings!$C$7,Settings!$I$6,IF($AG42&lt;=Settings!$C$8,Settings!$I$7,Settings!$I$8)))))</f>
        <v>#N/A</v>
      </c>
      <c r="AL42" s="102" t="e">
        <f>IF($AD42="","",IF($AG42&lt;=Settings!$C$5,0,IF($AG42&lt;=Settings!$C$6,10,IF($AG42&lt;=Settings!$C$7,30,IF($AG42&lt;=Settings!$C$8,50,70)))))</f>
        <v>#N/A</v>
      </c>
      <c r="AM42" s="102" t="e">
        <f>IF($AD42="","",VLOOKUP(AL42/100,Settings!$C$4:$D$8,2,FALSE))</f>
        <v>#N/A</v>
      </c>
      <c r="AN42" s="115" t="e">
        <f t="shared" si="18"/>
        <v>#N/A</v>
      </c>
      <c r="AO42" s="115" t="e">
        <f t="shared" si="19"/>
        <v>#N/A</v>
      </c>
      <c r="AP42" s="45" t="e">
        <f t="shared" si="20"/>
        <v>#N/A</v>
      </c>
      <c r="AQ42" s="115" t="e">
        <f t="shared" si="21"/>
        <v>#N/A</v>
      </c>
      <c r="AR42" s="115" t="e">
        <f t="shared" si="22"/>
        <v>#N/A</v>
      </c>
      <c r="AS42" s="115" t="e">
        <f t="shared" si="57"/>
        <v>#N/A</v>
      </c>
      <c r="AT42" s="115" t="e">
        <f t="shared" si="57"/>
        <v>#N/A</v>
      </c>
      <c r="AU42" s="115" t="e">
        <f t="shared" si="57"/>
        <v>#N/A</v>
      </c>
      <c r="AV42" s="115" t="e">
        <f t="shared" si="57"/>
        <v>#N/A</v>
      </c>
      <c r="AW42" s="50" t="e">
        <f t="shared" si="24"/>
        <v>#N/A</v>
      </c>
      <c r="AX42" s="50" t="e">
        <f t="shared" si="25"/>
        <v>#N/A</v>
      </c>
      <c r="AY42" s="50" t="e">
        <f t="shared" si="26"/>
        <v>#N/A</v>
      </c>
      <c r="AZ42" s="50" t="e">
        <f t="shared" si="27"/>
        <v>#N/A</v>
      </c>
      <c r="BA42" s="124" t="e">
        <f t="shared" si="28"/>
        <v>#N/A</v>
      </c>
      <c r="BB42" s="258" t="e">
        <f>IF($B42="","",IF(VLOOKUP($B42,Baseline!$A$2:$F$101,6,FALSE)&lt;BC42,BC42,VLOOKUP($B42,Baseline!$A$2:$F$101,6,FALSE)))</f>
        <v>#N/A</v>
      </c>
      <c r="BC42" s="259" t="e">
        <f t="array" ref="BC42">IF($A42="","",SUM(IF(Summary!$H$3:$H$202=$E42,Summary!$AF$3:$AF$202)))</f>
        <v>#N/A</v>
      </c>
      <c r="BD42" s="182" t="e">
        <f t="shared" si="29"/>
        <v>#N/A</v>
      </c>
      <c r="BE42" s="102" t="e">
        <f>IF($BD42="","",IF($BD42&lt;=Settings!$G$5,1,IF($BD42&lt;=Settings!$G$6,0.8,IF($BD42&lt;=Settings!$G$7,0.6,IF($BD42&lt;=Settings!$G$8,0.4,0.2)))))</f>
        <v>#N/A</v>
      </c>
      <c r="BF42" s="102" t="e">
        <f>IF($BD42="","",IF($BD42&lt;=Settings!$G$5,0,IF($BD42&lt;=Settings!$G$6,10,IF($BD42&lt;=Settings!$G$7,30,IF($BD42&lt;=Settings!$G$8,50,70)))))</f>
        <v>#N/A</v>
      </c>
      <c r="BG42" s="102" t="e">
        <f>IF($BD42="","",VLOOKUP(BF42/100,Settings!$G$4:$H$8,2,FALSE))</f>
        <v>#N/A</v>
      </c>
      <c r="BH42" s="45" t="e">
        <f t="shared" si="30"/>
        <v>#N/A</v>
      </c>
      <c r="BI42" s="47" t="e">
        <f>IF(BD42="","",IF(BH42&gt;=Settings!$I$5,"High",IF(BH42&gt;=Settings!$I$6,"Good",IF(BH42&gt;=Settings!$I$7,"Moderate",IF(BH42&gt;=Settings!$I$8,"Poor","Bad")))))</f>
        <v>#N/A</v>
      </c>
      <c r="BJ42" s="207" t="e">
        <f t="array" ref="BJ42">IF(BD42="","",SQRT(Settings!$L$5^2*SUM(IF(Summary!$H$3:$H$202=$E42,Summary!$AG$3:$AG$202))))</f>
        <v>#N/A</v>
      </c>
      <c r="BK42" s="182" t="e">
        <f t="shared" si="31"/>
        <v>#N/A</v>
      </c>
      <c r="BL42" s="115" t="e">
        <f t="shared" si="1"/>
        <v>#N/A</v>
      </c>
      <c r="BM42" s="115" t="e">
        <f t="shared" si="2"/>
        <v>#N/A</v>
      </c>
      <c r="BN42" s="102" t="e">
        <f>IF($BD42="","",IF($BL42&lt;=Settings!$G$5,Settings!$I$4,IF($BL42&lt;=Settings!$G$6,Settings!$I$5,IF($BL42&lt;=Settings!$G$7,Settings!$I$6,IF($BL42&lt;=Settings!$G$8,Settings!$I$7,Settings!$I$8)))))</f>
        <v>#N/A</v>
      </c>
      <c r="BO42" s="102" t="e">
        <f>IF($BD42="","",IF($BL42&lt;=Settings!$G$5,0,IF($BL42&lt;=Settings!$G$6,10,IF($BL42&lt;=Settings!$G$7,30,IF($BL42&lt;=Settings!$G$8,50,70)))))</f>
        <v>#N/A</v>
      </c>
      <c r="BP42" s="102" t="e">
        <f>IF($BD42="","",VLOOKUP(BO42/100,Settings!$G$4:$H$8,2,FALSE))</f>
        <v>#N/A</v>
      </c>
      <c r="BQ42" s="102" t="e">
        <f>IF($BD42="","",IF($BM42&lt;=Settings!$G$5,Settings!$I$4,IF($BM42&lt;=Settings!$G$6,Settings!$I$5,IF($BM42&lt;=Settings!$G$7,Settings!$I$6,IF($BM42&lt;=Settings!$G$8,Settings!$I$7,Settings!$I$8)))))</f>
        <v>#N/A</v>
      </c>
      <c r="BR42" s="102" t="e">
        <f>IF($BD42="","",IF($BM42&lt;=Settings!$G$5,0,IF($BM42&lt;=Settings!$G$6,10,IF($BM42&lt;=Settings!$G$7,30,IF($BM42&lt;=Settings!$G$8,50,70)))))</f>
        <v>#N/A</v>
      </c>
      <c r="BS42" s="102" t="e">
        <f>IF($BD42="","",VLOOKUP(BR42/100,Settings!$G$4:$H$8,2,FALSE))</f>
        <v>#N/A</v>
      </c>
      <c r="BT42" s="115" t="e">
        <f t="shared" si="32"/>
        <v>#N/A</v>
      </c>
      <c r="BU42" s="115" t="e">
        <f t="shared" si="33"/>
        <v>#N/A</v>
      </c>
      <c r="BV42" s="45" t="e">
        <f t="shared" si="34"/>
        <v>#N/A</v>
      </c>
      <c r="BW42" s="115" t="e">
        <f t="shared" si="35"/>
        <v>#N/A</v>
      </c>
      <c r="BX42" s="115" t="e">
        <f t="shared" si="36"/>
        <v>#N/A</v>
      </c>
      <c r="BY42" s="115" t="e">
        <f t="shared" si="46"/>
        <v>#N/A</v>
      </c>
      <c r="BZ42" s="115" t="e">
        <f t="shared" si="46"/>
        <v>#N/A</v>
      </c>
      <c r="CA42" s="115" t="e">
        <f t="shared" si="46"/>
        <v>#N/A</v>
      </c>
      <c r="CB42" s="115" t="e">
        <f t="shared" si="46"/>
        <v>#N/A</v>
      </c>
      <c r="CC42" s="50" t="e">
        <f t="shared" si="37"/>
        <v>#N/A</v>
      </c>
      <c r="CD42" s="50" t="e">
        <f t="shared" si="38"/>
        <v>#N/A</v>
      </c>
      <c r="CE42" s="50" t="e">
        <f t="shared" si="39"/>
        <v>#N/A</v>
      </c>
      <c r="CF42" s="50" t="e">
        <f t="shared" si="40"/>
        <v>#N/A</v>
      </c>
      <c r="CG42" s="51" t="e">
        <f t="shared" si="41"/>
        <v>#N/A</v>
      </c>
      <c r="CH42" s="142" t="e">
        <f t="shared" si="50"/>
        <v>#N/A</v>
      </c>
      <c r="CI42" s="46" t="e">
        <f t="shared" si="51"/>
        <v>#N/A</v>
      </c>
      <c r="CJ42" s="265" t="e">
        <f>IF(C42="","",IF(CH42&gt;=Settings!I$5,"High",IF(CH42&gt;=Settings!I$6,"Good",IF(CH42&gt;=Settings!I$7,"Moderate",IF(CH42&gt;Settings!I$8,"Poor","Bad")))))</f>
        <v>#N/A</v>
      </c>
      <c r="CK42" s="119" t="e">
        <f t="shared" si="42"/>
        <v>#N/A</v>
      </c>
      <c r="CL42" s="120" t="e">
        <f t="shared" si="43"/>
        <v>#N/A</v>
      </c>
      <c r="CM42" s="115" t="e">
        <f t="shared" si="48"/>
        <v>#N/A</v>
      </c>
      <c r="CN42" s="115" t="e">
        <f t="shared" si="48"/>
        <v>#N/A</v>
      </c>
      <c r="CO42" s="115" t="e">
        <f t="shared" si="48"/>
        <v>#N/A</v>
      </c>
      <c r="CP42" s="115" t="e">
        <f t="shared" si="48"/>
        <v>#N/A</v>
      </c>
      <c r="CQ42" s="50" t="e">
        <f t="shared" si="52"/>
        <v>#N/A</v>
      </c>
      <c r="CR42" s="50" t="e">
        <f t="shared" si="53"/>
        <v>#N/A</v>
      </c>
      <c r="CS42" s="50" t="e">
        <f t="shared" si="54"/>
        <v>#N/A</v>
      </c>
      <c r="CT42" s="50" t="e">
        <f t="shared" si="55"/>
        <v>#N/A</v>
      </c>
      <c r="CU42" s="50" t="e">
        <f t="shared" si="56"/>
        <v>#N/A</v>
      </c>
      <c r="CV42" s="50" t="e">
        <f t="shared" si="44"/>
        <v>#N/A</v>
      </c>
      <c r="CW42" s="51" t="e">
        <f t="shared" si="45"/>
        <v>#N/A</v>
      </c>
    </row>
    <row r="43" spans="1:103" x14ac:dyDescent="0.25">
      <c r="A43" s="130" t="b">
        <f>IF(A42&lt;MAX(Summary!G:G),A42+1,IF(OR(A42="",MAX(Summary!G:G)),""))</f>
        <v>0</v>
      </c>
      <c r="B43" s="126" t="e">
        <f>IF($A43="","",INDEX(Summary!B:B,MATCH($A43,Summary!$G:$G,0)))</f>
        <v>#N/A</v>
      </c>
      <c r="C43" s="126" t="e">
        <f>IF($A43="","",INDEX(Summary!C:C,MATCH($A43,Summary!$G:$G,0)))</f>
        <v>#N/A</v>
      </c>
      <c r="D43" s="126" t="e">
        <f>IF($A43="","",INDEX(Summary!D:D,MATCH($A43,Summary!$G:$G,0)))</f>
        <v>#N/A</v>
      </c>
      <c r="E43" s="126" t="e">
        <f>IF($A43="","",INDEX(Summary!H:H,MATCH($A43,Summary!$G:$G,0)))</f>
        <v>#N/A</v>
      </c>
      <c r="F43" s="126" t="e">
        <f t="array" ref="F43">IF($A43="","",SUM(IF(Summary!$H$3:$H$202=$E43,Summary!$I$3:$I$202)))</f>
        <v>#N/A</v>
      </c>
      <c r="G43" s="126" t="e">
        <f t="array" ref="G43">IF($A43="","",SUM(IF(Summary!$H$3:$H$202=$E43,Summary!$J$3:$J$202)))</f>
        <v>#N/A</v>
      </c>
      <c r="H43" s="32" t="e">
        <f>IF($B43="","",IF(VLOOKUP($B43,Baseline!$A$2:$F$101,4,FALSE)&lt;M43,M43,VLOOKUP($B43,Baseline!$A$2:$F$101,4,FALSE)))</f>
        <v>#N/A</v>
      </c>
      <c r="I43" s="132" t="e">
        <f t="array" ref="I43">IF($A43="","",MAX(IF(Summary!$H$3:$H$202=$E43,Summary!$L$3:$L$202)))</f>
        <v>#N/A</v>
      </c>
      <c r="J43" s="132" t="e">
        <f t="array" ref="J43">IF($A43="","",MAX(IF(Summary!$H$3:$H$202=$E43,Summary!$M$3:$M$202)))</f>
        <v>#N/A</v>
      </c>
      <c r="K43" s="132" t="e">
        <f t="array" ref="K43">IF($A43="","",MAX(IF(Summary!$H$3:$H$202=$E43,Summary!$N$3:$N$202)))</f>
        <v>#N/A</v>
      </c>
      <c r="L43" s="132" t="e">
        <f t="array" ref="L43">IF($A43="","",MAX(IF(Summary!$H$3:$H$202=$E43,Summary!$O$3:$O$202)))</f>
        <v>#N/A</v>
      </c>
      <c r="M43" s="4" t="e">
        <f t="shared" si="12"/>
        <v>#N/A</v>
      </c>
      <c r="N43" s="17" t="e">
        <f>IF(A43="","",VLOOKUP(CONCATENATE(H43,M43),Tax_Comp_Probs!$C$3:$Y$16,22,FALSE))</f>
        <v>#N/A</v>
      </c>
      <c r="O43" s="6" t="e">
        <f>IF(A43="","",VLOOKUP(CONCATENATE($H43,$M43),Tax_Comp_Probs!$C$3:$Y$16,23,FALSE))</f>
        <v>#N/A</v>
      </c>
      <c r="P43" s="4" t="e">
        <f t="shared" si="49"/>
        <v>#N/A</v>
      </c>
      <c r="Q43" s="52" t="e">
        <f>IF(A43="","",VLOOKUP(CONCATENATE($H43,$M43),Tax_Comp_Probs!$C$3:$W$16,17,FALSE))</f>
        <v>#N/A</v>
      </c>
      <c r="R43" s="52" t="e">
        <f>IF(A43="","",VLOOKUP(CONCATENATE($H43,$M43),Tax_Comp_Probs!$C$3:$W$16,18,FALSE))</f>
        <v>#N/A</v>
      </c>
      <c r="S43" s="52" t="e">
        <f>IF(A43="","",VLOOKUP(CONCATENATE($H43,$M43),Tax_Comp_Probs!$C$3:$W$16,19,FALSE))</f>
        <v>#N/A</v>
      </c>
      <c r="T43" s="52" t="e">
        <f>IF(A43="","",VLOOKUP(CONCATENATE($H43,$M43),Tax_Comp_Probs!$C$3:$W$16,20,FALSE))</f>
        <v>#N/A</v>
      </c>
      <c r="U43" s="134" t="e">
        <f>IF(A43="","",VLOOKUP(CONCATENATE($H43,$M43),Tax_Comp_Probs!$C$3:$W$16,21,FALSE))</f>
        <v>#N/A</v>
      </c>
      <c r="V43" s="44" t="e">
        <f>IF($B43="","",IF(VLOOKUP($B43,Baseline!$A$2:$F$101,5,FALSE)&lt;W43,W43,VLOOKUP($B43,Baseline!$A$2:$F$101,5,FALSE)))</f>
        <v>#N/A</v>
      </c>
      <c r="W43" s="6" t="e">
        <f t="array" ref="W43">IF(A43="","",AVERAGE(IF(Summary!$H$3:$H$202=E43,Summary!$R$3:$R$202)))</f>
        <v>#N/A</v>
      </c>
      <c r="X43" s="39" t="e">
        <f t="shared" si="13"/>
        <v>#N/A</v>
      </c>
      <c r="Y43" s="102" t="e">
        <f>IF(W43="","",IF($X43&lt;=Settings!$C$5,1,IF($X43&lt;=Settings!$C$6,0.8,IF($X43&lt;=Settings!$C$7,0.6,IF($X43&lt;=Settings!$C$8,0.4,0.2)))))</f>
        <v>#N/A</v>
      </c>
      <c r="Z43" s="102" t="e">
        <f>IF(W43="","",IF($X43&lt;=Settings!$C$5,0,IF($X43&lt;=Settings!$C$6,10,IF($X43&lt;=Settings!$C$7,30,IF($X43&lt;=Settings!$C$8,50,70)))))</f>
        <v>#N/A</v>
      </c>
      <c r="AA43" s="102" t="e">
        <f>IF(W43="","",VLOOKUP(Z43/100,Settings!$C$4:$D$8,2,FALSE))</f>
        <v>#N/A</v>
      </c>
      <c r="AB43" s="17" t="e">
        <f t="shared" si="47"/>
        <v>#N/A</v>
      </c>
      <c r="AC43" s="4" t="e">
        <f>IF(W43="","",IF(AB43&gt;=Settings!$I$5,"High",IF(AB43&gt;=Settings!$I$6,"Good",IF(AB43&gt;=Settings!$I$7,"Moderate",IF(AB43&gt;=Settings!$I$8,"Poor","Bad")))))</f>
        <v>#N/A</v>
      </c>
      <c r="AD43" s="39" t="e">
        <f>IF($W43="","",IF(G43&gt;1,(VLOOKUP($E43,Summary!$H$3:$T$201,13,FALSE)/100)/SQRT(G43),0))</f>
        <v>#N/A</v>
      </c>
      <c r="AE43" s="182" t="e">
        <f t="shared" si="15"/>
        <v>#N/A</v>
      </c>
      <c r="AF43" s="136" t="e">
        <f t="shared" si="16"/>
        <v>#N/A</v>
      </c>
      <c r="AG43" s="136" t="e">
        <f t="shared" si="17"/>
        <v>#N/A</v>
      </c>
      <c r="AH43" s="102" t="e">
        <f>IF($AD43="","",IF($AF43&lt;=Settings!$C$5,Settings!$I$4,IF($AF43&lt;=Settings!$C$6,Settings!$I$5,IF($AF43&lt;=Settings!$C$7,Settings!$I$6,IF($AF43&lt;=Settings!$C$8,Settings!$I$7,Settings!$I$8)))))</f>
        <v>#N/A</v>
      </c>
      <c r="AI43" s="102" t="e">
        <f>IF($AD43="","",IF($AF43&lt;=Settings!$C$5,0,IF($AF43&lt;=Settings!$C$6,10,IF($AF43&lt;=Settings!$C$7,30,IF($AF43&lt;=Settings!$C$8,50,70)))))</f>
        <v>#N/A</v>
      </c>
      <c r="AJ43" s="102" t="e">
        <f>IF($AD43="","",VLOOKUP(AI43/100,Settings!$C$4:$D$8,2,FALSE))</f>
        <v>#N/A</v>
      </c>
      <c r="AK43" s="102" t="e">
        <f>IF($AD43="","",IF($AG43&lt;=Settings!$C$5,Settings!$I$4,IF($AG43&lt;=Settings!$C$6,Settings!$I$5,IF($AG43&lt;=Settings!$C$7,Settings!$I$6,IF($AG43&lt;=Settings!$C$8,Settings!$I$7,Settings!$I$8)))))</f>
        <v>#N/A</v>
      </c>
      <c r="AL43" s="102" t="e">
        <f>IF($AD43="","",IF($AG43&lt;=Settings!$C$5,0,IF($AG43&lt;=Settings!$C$6,10,IF($AG43&lt;=Settings!$C$7,30,IF($AG43&lt;=Settings!$C$8,50,70)))))</f>
        <v>#N/A</v>
      </c>
      <c r="AM43" s="102" t="e">
        <f>IF($AD43="","",VLOOKUP(AL43/100,Settings!$C$4:$D$8,2,FALSE))</f>
        <v>#N/A</v>
      </c>
      <c r="AN43" s="115" t="e">
        <f t="shared" si="18"/>
        <v>#N/A</v>
      </c>
      <c r="AO43" s="115" t="e">
        <f t="shared" si="19"/>
        <v>#N/A</v>
      </c>
      <c r="AP43" s="45" t="e">
        <f t="shared" si="20"/>
        <v>#N/A</v>
      </c>
      <c r="AQ43" s="115" t="e">
        <f t="shared" si="21"/>
        <v>#N/A</v>
      </c>
      <c r="AR43" s="115" t="e">
        <f t="shared" si="22"/>
        <v>#N/A</v>
      </c>
      <c r="AS43" s="115" t="e">
        <f t="shared" si="57"/>
        <v>#N/A</v>
      </c>
      <c r="AT43" s="115" t="e">
        <f t="shared" si="57"/>
        <v>#N/A</v>
      </c>
      <c r="AU43" s="115" t="e">
        <f t="shared" si="57"/>
        <v>#N/A</v>
      </c>
      <c r="AV43" s="115" t="e">
        <f t="shared" si="57"/>
        <v>#N/A</v>
      </c>
      <c r="AW43" s="50" t="e">
        <f t="shared" si="24"/>
        <v>#N/A</v>
      </c>
      <c r="AX43" s="50" t="e">
        <f t="shared" si="25"/>
        <v>#N/A</v>
      </c>
      <c r="AY43" s="50" t="e">
        <f t="shared" si="26"/>
        <v>#N/A</v>
      </c>
      <c r="AZ43" s="50" t="e">
        <f t="shared" si="27"/>
        <v>#N/A</v>
      </c>
      <c r="BA43" s="124" t="e">
        <f t="shared" si="28"/>
        <v>#N/A</v>
      </c>
      <c r="BB43" s="258" t="e">
        <f>IF($B43="","",IF(VLOOKUP($B43,Baseline!$A$2:$F$101,6,FALSE)&lt;BC43,BC43,VLOOKUP($B43,Baseline!$A$2:$F$101,6,FALSE)))</f>
        <v>#N/A</v>
      </c>
      <c r="BC43" s="259" t="e">
        <f t="array" ref="BC43">IF($A43="","",SUM(IF(Summary!$H$3:$H$202=$E43,Summary!$AF$3:$AF$202)))</f>
        <v>#N/A</v>
      </c>
      <c r="BD43" s="182" t="e">
        <f t="shared" si="29"/>
        <v>#N/A</v>
      </c>
      <c r="BE43" s="102" t="e">
        <f>IF($BD43="","",IF($BD43&lt;=Settings!$G$5,1,IF($BD43&lt;=Settings!$G$6,0.8,IF($BD43&lt;=Settings!$G$7,0.6,IF($BD43&lt;=Settings!$G$8,0.4,0.2)))))</f>
        <v>#N/A</v>
      </c>
      <c r="BF43" s="102" t="e">
        <f>IF($BD43="","",IF($BD43&lt;=Settings!$G$5,0,IF($BD43&lt;=Settings!$G$6,10,IF($BD43&lt;=Settings!$G$7,30,IF($BD43&lt;=Settings!$G$8,50,70)))))</f>
        <v>#N/A</v>
      </c>
      <c r="BG43" s="102" t="e">
        <f>IF($BD43="","",VLOOKUP(BF43/100,Settings!$G$4:$H$8,2,FALSE))</f>
        <v>#N/A</v>
      </c>
      <c r="BH43" s="45" t="e">
        <f t="shared" si="30"/>
        <v>#N/A</v>
      </c>
      <c r="BI43" s="47" t="e">
        <f>IF(BD43="","",IF(BH43&gt;=Settings!$I$5,"High",IF(BH43&gt;=Settings!$I$6,"Good",IF(BH43&gt;=Settings!$I$7,"Moderate",IF(BH43&gt;=Settings!$I$8,"Poor","Bad")))))</f>
        <v>#N/A</v>
      </c>
      <c r="BJ43" s="207" t="e">
        <f t="array" ref="BJ43">IF(BD43="","",SQRT(Settings!$L$5^2*SUM(IF(Summary!$H$3:$H$202=$E43,Summary!$AG$3:$AG$202))))</f>
        <v>#N/A</v>
      </c>
      <c r="BK43" s="182" t="e">
        <f t="shared" si="31"/>
        <v>#N/A</v>
      </c>
      <c r="BL43" s="115" t="e">
        <f t="shared" si="1"/>
        <v>#N/A</v>
      </c>
      <c r="BM43" s="115" t="e">
        <f t="shared" si="2"/>
        <v>#N/A</v>
      </c>
      <c r="BN43" s="102" t="e">
        <f>IF($BD43="","",IF($BL43&lt;=Settings!$G$5,Settings!$I$4,IF($BL43&lt;=Settings!$G$6,Settings!$I$5,IF($BL43&lt;=Settings!$G$7,Settings!$I$6,IF($BL43&lt;=Settings!$G$8,Settings!$I$7,Settings!$I$8)))))</f>
        <v>#N/A</v>
      </c>
      <c r="BO43" s="102" t="e">
        <f>IF($BD43="","",IF($BL43&lt;=Settings!$G$5,0,IF($BL43&lt;=Settings!$G$6,10,IF($BL43&lt;=Settings!$G$7,30,IF($BL43&lt;=Settings!$G$8,50,70)))))</f>
        <v>#N/A</v>
      </c>
      <c r="BP43" s="102" t="e">
        <f>IF($BD43="","",VLOOKUP(BO43/100,Settings!$G$4:$H$8,2,FALSE))</f>
        <v>#N/A</v>
      </c>
      <c r="BQ43" s="102" t="e">
        <f>IF($BD43="","",IF($BM43&lt;=Settings!$G$5,Settings!$I$4,IF($BM43&lt;=Settings!$G$6,Settings!$I$5,IF($BM43&lt;=Settings!$G$7,Settings!$I$6,IF($BM43&lt;=Settings!$G$8,Settings!$I$7,Settings!$I$8)))))</f>
        <v>#N/A</v>
      </c>
      <c r="BR43" s="102" t="e">
        <f>IF($BD43="","",IF($BM43&lt;=Settings!$G$5,0,IF($BM43&lt;=Settings!$G$6,10,IF($BM43&lt;=Settings!$G$7,30,IF($BM43&lt;=Settings!$G$8,50,70)))))</f>
        <v>#N/A</v>
      </c>
      <c r="BS43" s="102" t="e">
        <f>IF($BD43="","",VLOOKUP(BR43/100,Settings!$G$4:$H$8,2,FALSE))</f>
        <v>#N/A</v>
      </c>
      <c r="BT43" s="115" t="e">
        <f t="shared" si="32"/>
        <v>#N/A</v>
      </c>
      <c r="BU43" s="115" t="e">
        <f t="shared" si="33"/>
        <v>#N/A</v>
      </c>
      <c r="BV43" s="45" t="e">
        <f t="shared" si="34"/>
        <v>#N/A</v>
      </c>
      <c r="BW43" s="115" t="e">
        <f t="shared" si="35"/>
        <v>#N/A</v>
      </c>
      <c r="BX43" s="115" t="e">
        <f t="shared" si="36"/>
        <v>#N/A</v>
      </c>
      <c r="BY43" s="115" t="e">
        <f t="shared" si="46"/>
        <v>#N/A</v>
      </c>
      <c r="BZ43" s="115" t="e">
        <f t="shared" si="46"/>
        <v>#N/A</v>
      </c>
      <c r="CA43" s="115" t="e">
        <f t="shared" si="46"/>
        <v>#N/A</v>
      </c>
      <c r="CB43" s="115" t="e">
        <f t="shared" si="46"/>
        <v>#N/A</v>
      </c>
      <c r="CC43" s="50" t="e">
        <f t="shared" si="37"/>
        <v>#N/A</v>
      </c>
      <c r="CD43" s="50" t="e">
        <f t="shared" si="38"/>
        <v>#N/A</v>
      </c>
      <c r="CE43" s="50" t="e">
        <f t="shared" si="39"/>
        <v>#N/A</v>
      </c>
      <c r="CF43" s="50" t="e">
        <f t="shared" si="40"/>
        <v>#N/A</v>
      </c>
      <c r="CG43" s="51" t="e">
        <f t="shared" si="41"/>
        <v>#N/A</v>
      </c>
      <c r="CH43" s="142" t="e">
        <f t="shared" si="50"/>
        <v>#N/A</v>
      </c>
      <c r="CI43" s="46" t="e">
        <f t="shared" si="51"/>
        <v>#N/A</v>
      </c>
      <c r="CJ43" s="265" t="e">
        <f>IF(C43="","",IF(CH43&gt;=Settings!I$5,"High",IF(CH43&gt;=Settings!I$6,"Good",IF(CH43&gt;=Settings!I$7,"Moderate",IF(CH43&gt;Settings!I$8,"Poor","Bad")))))</f>
        <v>#N/A</v>
      </c>
      <c r="CK43" s="119" t="e">
        <f t="shared" si="42"/>
        <v>#N/A</v>
      </c>
      <c r="CL43" s="120" t="e">
        <f t="shared" si="43"/>
        <v>#N/A</v>
      </c>
      <c r="CM43" s="115" t="e">
        <f t="shared" ref="CM43:CP62" si="58">IF($C43="","",NORMSDIST((CM$2-$CK43)/$CL43))</f>
        <v>#N/A</v>
      </c>
      <c r="CN43" s="115" t="e">
        <f t="shared" si="58"/>
        <v>#N/A</v>
      </c>
      <c r="CO43" s="115" t="e">
        <f t="shared" si="58"/>
        <v>#N/A</v>
      </c>
      <c r="CP43" s="115" t="e">
        <f t="shared" si="58"/>
        <v>#N/A</v>
      </c>
      <c r="CQ43" s="50" t="e">
        <f t="shared" si="52"/>
        <v>#N/A</v>
      </c>
      <c r="CR43" s="50" t="e">
        <f t="shared" si="53"/>
        <v>#N/A</v>
      </c>
      <c r="CS43" s="50" t="e">
        <f t="shared" si="54"/>
        <v>#N/A</v>
      </c>
      <c r="CT43" s="50" t="e">
        <f t="shared" si="55"/>
        <v>#N/A</v>
      </c>
      <c r="CU43" s="50" t="e">
        <f t="shared" si="56"/>
        <v>#N/A</v>
      </c>
      <c r="CV43" s="50" t="e">
        <f t="shared" si="44"/>
        <v>#N/A</v>
      </c>
      <c r="CW43" s="51" t="e">
        <f t="shared" si="45"/>
        <v>#N/A</v>
      </c>
    </row>
    <row r="44" spans="1:103" x14ac:dyDescent="0.25">
      <c r="A44" s="130" t="b">
        <f>IF(A43&lt;MAX(Summary!G:G),A43+1,IF(OR(A43="",MAX(Summary!G:G)),""))</f>
        <v>0</v>
      </c>
      <c r="B44" s="126" t="e">
        <f>IF($A44="","",INDEX(Summary!B:B,MATCH($A44,Summary!$G:$G,0)))</f>
        <v>#N/A</v>
      </c>
      <c r="C44" s="126" t="e">
        <f>IF($A44="","",INDEX(Summary!C:C,MATCH($A44,Summary!$G:$G,0)))</f>
        <v>#N/A</v>
      </c>
      <c r="D44" s="126" t="e">
        <f>IF($A44="","",INDEX(Summary!D:D,MATCH($A44,Summary!$G:$G,0)))</f>
        <v>#N/A</v>
      </c>
      <c r="E44" s="126" t="e">
        <f>IF($A44="","",INDEX(Summary!H:H,MATCH($A44,Summary!$G:$G,0)))</f>
        <v>#N/A</v>
      </c>
      <c r="F44" s="126" t="e">
        <f t="array" ref="F44">IF($A44="","",SUM(IF(Summary!$H$3:$H$202=$E44,Summary!$I$3:$I$202)))</f>
        <v>#N/A</v>
      </c>
      <c r="G44" s="126" t="e">
        <f t="array" ref="G44">IF($A44="","",SUM(IF(Summary!$H$3:$H$202=$E44,Summary!$J$3:$J$202)))</f>
        <v>#N/A</v>
      </c>
      <c r="H44" s="32" t="e">
        <f>IF($B44="","",IF(VLOOKUP($B44,Baseline!$A$2:$F$101,4,FALSE)&lt;M44,M44,VLOOKUP($B44,Baseline!$A$2:$F$101,4,FALSE)))</f>
        <v>#N/A</v>
      </c>
      <c r="I44" s="132" t="e">
        <f t="array" ref="I44">IF($A44="","",MAX(IF(Summary!$H$3:$H$202=$E44,Summary!$L$3:$L$202)))</f>
        <v>#N/A</v>
      </c>
      <c r="J44" s="132" t="e">
        <f t="array" ref="J44">IF($A44="","",MAX(IF(Summary!$H$3:$H$202=$E44,Summary!$M$3:$M$202)))</f>
        <v>#N/A</v>
      </c>
      <c r="K44" s="132" t="e">
        <f t="array" ref="K44">IF($A44="","",MAX(IF(Summary!$H$3:$H$202=$E44,Summary!$N$3:$N$202)))</f>
        <v>#N/A</v>
      </c>
      <c r="L44" s="132" t="e">
        <f t="array" ref="L44">IF($A44="","",MAX(IF(Summary!$H$3:$H$202=$E44,Summary!$O$3:$O$202)))</f>
        <v>#N/A</v>
      </c>
      <c r="M44" s="4" t="e">
        <f t="shared" si="12"/>
        <v>#N/A</v>
      </c>
      <c r="N44" s="17" t="e">
        <f>IF(A44="","",VLOOKUP(CONCATENATE(H44,M44),Tax_Comp_Probs!$C$3:$Y$16,22,FALSE))</f>
        <v>#N/A</v>
      </c>
      <c r="O44" s="6" t="e">
        <f>IF(A44="","",VLOOKUP(CONCATENATE($H44,$M44),Tax_Comp_Probs!$C$3:$Y$16,23,FALSE))</f>
        <v>#N/A</v>
      </c>
      <c r="P44" s="4" t="e">
        <f t="shared" si="49"/>
        <v>#N/A</v>
      </c>
      <c r="Q44" s="52" t="e">
        <f>IF(A44="","",VLOOKUP(CONCATENATE($H44,$M44),Tax_Comp_Probs!$C$3:$W$16,17,FALSE))</f>
        <v>#N/A</v>
      </c>
      <c r="R44" s="52" t="e">
        <f>IF(A44="","",VLOOKUP(CONCATENATE($H44,$M44),Tax_Comp_Probs!$C$3:$W$16,18,FALSE))</f>
        <v>#N/A</v>
      </c>
      <c r="S44" s="52" t="e">
        <f>IF(A44="","",VLOOKUP(CONCATENATE($H44,$M44),Tax_Comp_Probs!$C$3:$W$16,19,FALSE))</f>
        <v>#N/A</v>
      </c>
      <c r="T44" s="52" t="e">
        <f>IF(A44="","",VLOOKUP(CONCATENATE($H44,$M44),Tax_Comp_Probs!$C$3:$W$16,20,FALSE))</f>
        <v>#N/A</v>
      </c>
      <c r="U44" s="134" t="e">
        <f>IF(A44="","",VLOOKUP(CONCATENATE($H44,$M44),Tax_Comp_Probs!$C$3:$W$16,21,FALSE))</f>
        <v>#N/A</v>
      </c>
      <c r="V44" s="44" t="e">
        <f>IF($B44="","",IF(VLOOKUP($B44,Baseline!$A$2:$F$101,5,FALSE)&lt;W44,W44,VLOOKUP($B44,Baseline!$A$2:$F$101,5,FALSE)))</f>
        <v>#N/A</v>
      </c>
      <c r="W44" s="6" t="e">
        <f t="array" ref="W44">IF(A44="","",AVERAGE(IF(Summary!$H$3:$H$202=E44,Summary!$R$3:$R$202)))</f>
        <v>#N/A</v>
      </c>
      <c r="X44" s="39" t="e">
        <f t="shared" si="13"/>
        <v>#N/A</v>
      </c>
      <c r="Y44" s="102" t="e">
        <f>IF(W44="","",IF($X44&lt;=Settings!$C$5,1,IF($X44&lt;=Settings!$C$6,0.8,IF($X44&lt;=Settings!$C$7,0.6,IF($X44&lt;=Settings!$C$8,0.4,0.2)))))</f>
        <v>#N/A</v>
      </c>
      <c r="Z44" s="102" t="e">
        <f>IF(W44="","",IF($X44&lt;=Settings!$C$5,0,IF($X44&lt;=Settings!$C$6,10,IF($X44&lt;=Settings!$C$7,30,IF($X44&lt;=Settings!$C$8,50,70)))))</f>
        <v>#N/A</v>
      </c>
      <c r="AA44" s="102" t="e">
        <f>IF(W44="","",VLOOKUP(Z44/100,Settings!$C$4:$D$8,2,FALSE))</f>
        <v>#N/A</v>
      </c>
      <c r="AB44" s="17" t="e">
        <f t="shared" si="47"/>
        <v>#N/A</v>
      </c>
      <c r="AC44" s="4" t="e">
        <f>IF(W44="","",IF(AB44&gt;=Settings!$I$5,"High",IF(AB44&gt;=Settings!$I$6,"Good",IF(AB44&gt;=Settings!$I$7,"Moderate",IF(AB44&gt;=Settings!$I$8,"Poor","Bad")))))</f>
        <v>#N/A</v>
      </c>
      <c r="AD44" s="39" t="e">
        <f>IF($W44="","",IF(G44&gt;1,(VLOOKUP($E44,Summary!$H$3:$T$201,13,FALSE)/100)/SQRT(G44),0))</f>
        <v>#N/A</v>
      </c>
      <c r="AE44" s="182" t="e">
        <f t="shared" si="15"/>
        <v>#N/A</v>
      </c>
      <c r="AF44" s="136" t="e">
        <f t="shared" si="16"/>
        <v>#N/A</v>
      </c>
      <c r="AG44" s="136" t="e">
        <f t="shared" si="17"/>
        <v>#N/A</v>
      </c>
      <c r="AH44" s="102" t="e">
        <f>IF($AD44="","",IF($AF44&lt;=Settings!$C$5,Settings!$I$4,IF($AF44&lt;=Settings!$C$6,Settings!$I$5,IF($AF44&lt;=Settings!$C$7,Settings!$I$6,IF($AF44&lt;=Settings!$C$8,Settings!$I$7,Settings!$I$8)))))</f>
        <v>#N/A</v>
      </c>
      <c r="AI44" s="102" t="e">
        <f>IF($AD44="","",IF($AF44&lt;=Settings!$C$5,0,IF($AF44&lt;=Settings!$C$6,10,IF($AF44&lt;=Settings!$C$7,30,IF($AF44&lt;=Settings!$C$8,50,70)))))</f>
        <v>#N/A</v>
      </c>
      <c r="AJ44" s="102" t="e">
        <f>IF($AD44="","",VLOOKUP(AI44/100,Settings!$C$4:$D$8,2,FALSE))</f>
        <v>#N/A</v>
      </c>
      <c r="AK44" s="102" t="e">
        <f>IF($AD44="","",IF($AG44&lt;=Settings!$C$5,Settings!$I$4,IF($AG44&lt;=Settings!$C$6,Settings!$I$5,IF($AG44&lt;=Settings!$C$7,Settings!$I$6,IF($AG44&lt;=Settings!$C$8,Settings!$I$7,Settings!$I$8)))))</f>
        <v>#N/A</v>
      </c>
      <c r="AL44" s="102" t="e">
        <f>IF($AD44="","",IF($AG44&lt;=Settings!$C$5,0,IF($AG44&lt;=Settings!$C$6,10,IF($AG44&lt;=Settings!$C$7,30,IF($AG44&lt;=Settings!$C$8,50,70)))))</f>
        <v>#N/A</v>
      </c>
      <c r="AM44" s="102" t="e">
        <f>IF($AD44="","",VLOOKUP(AL44/100,Settings!$C$4:$D$8,2,FALSE))</f>
        <v>#N/A</v>
      </c>
      <c r="AN44" s="115" t="e">
        <f t="shared" si="18"/>
        <v>#N/A</v>
      </c>
      <c r="AO44" s="115" t="e">
        <f t="shared" si="19"/>
        <v>#N/A</v>
      </c>
      <c r="AP44" s="45" t="e">
        <f t="shared" si="20"/>
        <v>#N/A</v>
      </c>
      <c r="AQ44" s="115" t="e">
        <f t="shared" si="21"/>
        <v>#N/A</v>
      </c>
      <c r="AR44" s="115" t="e">
        <f t="shared" si="22"/>
        <v>#N/A</v>
      </c>
      <c r="AS44" s="115" t="e">
        <f t="shared" si="57"/>
        <v>#N/A</v>
      </c>
      <c r="AT44" s="115" t="e">
        <f t="shared" si="57"/>
        <v>#N/A</v>
      </c>
      <c r="AU44" s="115" t="e">
        <f t="shared" si="57"/>
        <v>#N/A</v>
      </c>
      <c r="AV44" s="115" t="e">
        <f t="shared" si="57"/>
        <v>#N/A</v>
      </c>
      <c r="AW44" s="50" t="e">
        <f t="shared" si="24"/>
        <v>#N/A</v>
      </c>
      <c r="AX44" s="50" t="e">
        <f t="shared" si="25"/>
        <v>#N/A</v>
      </c>
      <c r="AY44" s="50" t="e">
        <f t="shared" si="26"/>
        <v>#N/A</v>
      </c>
      <c r="AZ44" s="50" t="e">
        <f t="shared" si="27"/>
        <v>#N/A</v>
      </c>
      <c r="BA44" s="124" t="e">
        <f t="shared" si="28"/>
        <v>#N/A</v>
      </c>
      <c r="BB44" s="258" t="e">
        <f>IF($B44="","",IF(VLOOKUP($B44,Baseline!$A$2:$F$101,6,FALSE)&lt;BC44,BC44,VLOOKUP($B44,Baseline!$A$2:$F$101,6,FALSE)))</f>
        <v>#N/A</v>
      </c>
      <c r="BC44" s="259" t="e">
        <f t="array" ref="BC44">IF($A44="","",SUM(IF(Summary!$H$3:$H$202=$E44,Summary!$AF$3:$AF$202)))</f>
        <v>#N/A</v>
      </c>
      <c r="BD44" s="182" t="e">
        <f t="shared" si="29"/>
        <v>#N/A</v>
      </c>
      <c r="BE44" s="102" t="e">
        <f>IF($BD44="","",IF($BD44&lt;=Settings!$G$5,1,IF($BD44&lt;=Settings!$G$6,0.8,IF($BD44&lt;=Settings!$G$7,0.6,IF($BD44&lt;=Settings!$G$8,0.4,0.2)))))</f>
        <v>#N/A</v>
      </c>
      <c r="BF44" s="102" t="e">
        <f>IF($BD44="","",IF($BD44&lt;=Settings!$G$5,0,IF($BD44&lt;=Settings!$G$6,10,IF($BD44&lt;=Settings!$G$7,30,IF($BD44&lt;=Settings!$G$8,50,70)))))</f>
        <v>#N/A</v>
      </c>
      <c r="BG44" s="102" t="e">
        <f>IF($BD44="","",VLOOKUP(BF44/100,Settings!$G$4:$H$8,2,FALSE))</f>
        <v>#N/A</v>
      </c>
      <c r="BH44" s="45" t="e">
        <f t="shared" si="30"/>
        <v>#N/A</v>
      </c>
      <c r="BI44" s="47" t="e">
        <f>IF(BD44="","",IF(BH44&gt;=Settings!$I$5,"High",IF(BH44&gt;=Settings!$I$6,"Good",IF(BH44&gt;=Settings!$I$7,"Moderate",IF(BH44&gt;=Settings!$I$8,"Poor","Bad")))))</f>
        <v>#N/A</v>
      </c>
      <c r="BJ44" s="207" t="e">
        <f t="array" ref="BJ44">IF(BD44="","",SQRT(Settings!$L$5^2*SUM(IF(Summary!$H$3:$H$202=$E44,Summary!$AG$3:$AG$202))))</f>
        <v>#N/A</v>
      </c>
      <c r="BK44" s="182" t="e">
        <f t="shared" si="31"/>
        <v>#N/A</v>
      </c>
      <c r="BL44" s="115" t="e">
        <f t="shared" si="1"/>
        <v>#N/A</v>
      </c>
      <c r="BM44" s="115" t="e">
        <f t="shared" si="2"/>
        <v>#N/A</v>
      </c>
      <c r="BN44" s="102" t="e">
        <f>IF($BD44="","",IF($BL44&lt;=Settings!$G$5,Settings!$I$4,IF($BL44&lt;=Settings!$G$6,Settings!$I$5,IF($BL44&lt;=Settings!$G$7,Settings!$I$6,IF($BL44&lt;=Settings!$G$8,Settings!$I$7,Settings!$I$8)))))</f>
        <v>#N/A</v>
      </c>
      <c r="BO44" s="102" t="e">
        <f>IF($BD44="","",IF($BL44&lt;=Settings!$G$5,0,IF($BL44&lt;=Settings!$G$6,10,IF($BL44&lt;=Settings!$G$7,30,IF($BL44&lt;=Settings!$G$8,50,70)))))</f>
        <v>#N/A</v>
      </c>
      <c r="BP44" s="102" t="e">
        <f>IF($BD44="","",VLOOKUP(BO44/100,Settings!$G$4:$H$8,2,FALSE))</f>
        <v>#N/A</v>
      </c>
      <c r="BQ44" s="102" t="e">
        <f>IF($BD44="","",IF($BM44&lt;=Settings!$G$5,Settings!$I$4,IF($BM44&lt;=Settings!$G$6,Settings!$I$5,IF($BM44&lt;=Settings!$G$7,Settings!$I$6,IF($BM44&lt;=Settings!$G$8,Settings!$I$7,Settings!$I$8)))))</f>
        <v>#N/A</v>
      </c>
      <c r="BR44" s="102" t="e">
        <f>IF($BD44="","",IF($BM44&lt;=Settings!$G$5,0,IF($BM44&lt;=Settings!$G$6,10,IF($BM44&lt;=Settings!$G$7,30,IF($BM44&lt;=Settings!$G$8,50,70)))))</f>
        <v>#N/A</v>
      </c>
      <c r="BS44" s="102" t="e">
        <f>IF($BD44="","",VLOOKUP(BR44/100,Settings!$G$4:$H$8,2,FALSE))</f>
        <v>#N/A</v>
      </c>
      <c r="BT44" s="115" t="e">
        <f t="shared" si="32"/>
        <v>#N/A</v>
      </c>
      <c r="BU44" s="115" t="e">
        <f t="shared" si="33"/>
        <v>#N/A</v>
      </c>
      <c r="BV44" s="45" t="e">
        <f t="shared" si="34"/>
        <v>#N/A</v>
      </c>
      <c r="BW44" s="115" t="e">
        <f t="shared" si="35"/>
        <v>#N/A</v>
      </c>
      <c r="BX44" s="115" t="e">
        <f t="shared" si="36"/>
        <v>#N/A</v>
      </c>
      <c r="BY44" s="115" t="e">
        <f t="shared" si="46"/>
        <v>#N/A</v>
      </c>
      <c r="BZ44" s="115" t="e">
        <f t="shared" si="46"/>
        <v>#N/A</v>
      </c>
      <c r="CA44" s="115" t="e">
        <f t="shared" si="46"/>
        <v>#N/A</v>
      </c>
      <c r="CB44" s="115" t="e">
        <f t="shared" si="46"/>
        <v>#N/A</v>
      </c>
      <c r="CC44" s="50" t="e">
        <f t="shared" si="37"/>
        <v>#N/A</v>
      </c>
      <c r="CD44" s="50" t="e">
        <f t="shared" si="38"/>
        <v>#N/A</v>
      </c>
      <c r="CE44" s="50" t="e">
        <f t="shared" si="39"/>
        <v>#N/A</v>
      </c>
      <c r="CF44" s="50" t="e">
        <f t="shared" si="40"/>
        <v>#N/A</v>
      </c>
      <c r="CG44" s="51" t="e">
        <f t="shared" si="41"/>
        <v>#N/A</v>
      </c>
      <c r="CH44" s="142" t="e">
        <f t="shared" si="50"/>
        <v>#N/A</v>
      </c>
      <c r="CI44" s="46" t="e">
        <f t="shared" si="51"/>
        <v>#N/A</v>
      </c>
      <c r="CJ44" s="265" t="e">
        <f>IF(C44="","",IF(CH44&gt;=Settings!I$5,"High",IF(CH44&gt;=Settings!I$6,"Good",IF(CH44&gt;=Settings!I$7,"Moderate",IF(CH44&gt;Settings!I$8,"Poor","Bad")))))</f>
        <v>#N/A</v>
      </c>
      <c r="CK44" s="119" t="e">
        <f t="shared" si="42"/>
        <v>#N/A</v>
      </c>
      <c r="CL44" s="120" t="e">
        <f t="shared" si="43"/>
        <v>#N/A</v>
      </c>
      <c r="CM44" s="115" t="e">
        <f t="shared" si="58"/>
        <v>#N/A</v>
      </c>
      <c r="CN44" s="115" t="e">
        <f t="shared" si="58"/>
        <v>#N/A</v>
      </c>
      <c r="CO44" s="115" t="e">
        <f t="shared" si="58"/>
        <v>#N/A</v>
      </c>
      <c r="CP44" s="115" t="e">
        <f t="shared" si="58"/>
        <v>#N/A</v>
      </c>
      <c r="CQ44" s="50" t="e">
        <f t="shared" si="52"/>
        <v>#N/A</v>
      </c>
      <c r="CR44" s="50" t="e">
        <f t="shared" si="53"/>
        <v>#N/A</v>
      </c>
      <c r="CS44" s="50" t="e">
        <f t="shared" si="54"/>
        <v>#N/A</v>
      </c>
      <c r="CT44" s="50" t="e">
        <f t="shared" si="55"/>
        <v>#N/A</v>
      </c>
      <c r="CU44" s="50" t="e">
        <f t="shared" si="56"/>
        <v>#N/A</v>
      </c>
      <c r="CV44" s="50" t="e">
        <f t="shared" si="44"/>
        <v>#N/A</v>
      </c>
      <c r="CW44" s="51" t="e">
        <f t="shared" si="45"/>
        <v>#N/A</v>
      </c>
    </row>
    <row r="45" spans="1:103" x14ac:dyDescent="0.25">
      <c r="A45" s="130" t="b">
        <f>IF(A44&lt;MAX(Summary!G:G),A44+1,IF(OR(A44="",MAX(Summary!G:G)),""))</f>
        <v>0</v>
      </c>
      <c r="B45" s="126" t="e">
        <f>IF($A45="","",INDEX(Summary!B:B,MATCH($A45,Summary!$G:$G,0)))</f>
        <v>#N/A</v>
      </c>
      <c r="C45" s="126" t="e">
        <f>IF($A45="","",INDEX(Summary!C:C,MATCH($A45,Summary!$G:$G,0)))</f>
        <v>#N/A</v>
      </c>
      <c r="D45" s="126" t="e">
        <f>IF($A45="","",INDEX(Summary!D:D,MATCH($A45,Summary!$G:$G,0)))</f>
        <v>#N/A</v>
      </c>
      <c r="E45" s="126" t="e">
        <f>IF($A45="","",INDEX(Summary!H:H,MATCH($A45,Summary!$G:$G,0)))</f>
        <v>#N/A</v>
      </c>
      <c r="F45" s="126" t="e">
        <f t="array" ref="F45">IF($A45="","",SUM(IF(Summary!$H$3:$H$202=$E45,Summary!$I$3:$I$202)))</f>
        <v>#N/A</v>
      </c>
      <c r="G45" s="126" t="e">
        <f t="array" ref="G45">IF($A45="","",SUM(IF(Summary!$H$3:$H$202=$E45,Summary!$J$3:$J$202)))</f>
        <v>#N/A</v>
      </c>
      <c r="H45" s="32" t="e">
        <f>IF($B45="","",IF(VLOOKUP($B45,Baseline!$A$2:$F$101,4,FALSE)&lt;M45,M45,VLOOKUP($B45,Baseline!$A$2:$F$101,4,FALSE)))</f>
        <v>#N/A</v>
      </c>
      <c r="I45" s="132" t="e">
        <f t="array" ref="I45">IF($A45="","",MAX(IF(Summary!$H$3:$H$202=$E45,Summary!$L$3:$L$202)))</f>
        <v>#N/A</v>
      </c>
      <c r="J45" s="132" t="e">
        <f t="array" ref="J45">IF($A45="","",MAX(IF(Summary!$H$3:$H$202=$E45,Summary!$M$3:$M$202)))</f>
        <v>#N/A</v>
      </c>
      <c r="K45" s="132" t="e">
        <f t="array" ref="K45">IF($A45="","",MAX(IF(Summary!$H$3:$H$202=$E45,Summary!$N$3:$N$202)))</f>
        <v>#N/A</v>
      </c>
      <c r="L45" s="132" t="e">
        <f t="array" ref="L45">IF($A45="","",MAX(IF(Summary!$H$3:$H$202=$E45,Summary!$O$3:$O$202)))</f>
        <v>#N/A</v>
      </c>
      <c r="M45" s="4" t="e">
        <f t="shared" si="12"/>
        <v>#N/A</v>
      </c>
      <c r="N45" s="17" t="e">
        <f>IF(A45="","",VLOOKUP(CONCATENATE(H45,M45),Tax_Comp_Probs!$C$3:$Y$16,22,FALSE))</f>
        <v>#N/A</v>
      </c>
      <c r="O45" s="6" t="e">
        <f>IF(A45="","",VLOOKUP(CONCATENATE($H45,$M45),Tax_Comp_Probs!$C$3:$Y$16,23,FALSE))</f>
        <v>#N/A</v>
      </c>
      <c r="P45" s="4" t="e">
        <f t="shared" si="49"/>
        <v>#N/A</v>
      </c>
      <c r="Q45" s="52" t="e">
        <f>IF(A45="","",VLOOKUP(CONCATENATE($H45,$M45),Tax_Comp_Probs!$C$3:$W$16,17,FALSE))</f>
        <v>#N/A</v>
      </c>
      <c r="R45" s="52" t="e">
        <f>IF(A45="","",VLOOKUP(CONCATENATE($H45,$M45),Tax_Comp_Probs!$C$3:$W$16,18,FALSE))</f>
        <v>#N/A</v>
      </c>
      <c r="S45" s="52" t="e">
        <f>IF(A45="","",VLOOKUP(CONCATENATE($H45,$M45),Tax_Comp_Probs!$C$3:$W$16,19,FALSE))</f>
        <v>#N/A</v>
      </c>
      <c r="T45" s="52" t="e">
        <f>IF(A45="","",VLOOKUP(CONCATENATE($H45,$M45),Tax_Comp_Probs!$C$3:$W$16,20,FALSE))</f>
        <v>#N/A</v>
      </c>
      <c r="U45" s="134" t="e">
        <f>IF(A45="","",VLOOKUP(CONCATENATE($H45,$M45),Tax_Comp_Probs!$C$3:$W$16,21,FALSE))</f>
        <v>#N/A</v>
      </c>
      <c r="V45" s="44" t="e">
        <f>IF($B45="","",IF(VLOOKUP($B45,Baseline!$A$2:$F$101,5,FALSE)&lt;W45,W45,VLOOKUP($B45,Baseline!$A$2:$F$101,5,FALSE)))</f>
        <v>#N/A</v>
      </c>
      <c r="W45" s="6" t="e">
        <f t="array" ref="W45">IF(A45="","",AVERAGE(IF(Summary!$H$3:$H$202=E45,Summary!$R$3:$R$202)))</f>
        <v>#N/A</v>
      </c>
      <c r="X45" s="39" t="e">
        <f t="shared" si="13"/>
        <v>#N/A</v>
      </c>
      <c r="Y45" s="102" t="e">
        <f>IF(W45="","",IF($X45&lt;=Settings!$C$5,1,IF($X45&lt;=Settings!$C$6,0.8,IF($X45&lt;=Settings!$C$7,0.6,IF($X45&lt;=Settings!$C$8,0.4,0.2)))))</f>
        <v>#N/A</v>
      </c>
      <c r="Z45" s="102" t="e">
        <f>IF(W45="","",IF($X45&lt;=Settings!$C$5,0,IF($X45&lt;=Settings!$C$6,10,IF($X45&lt;=Settings!$C$7,30,IF($X45&lt;=Settings!$C$8,50,70)))))</f>
        <v>#N/A</v>
      </c>
      <c r="AA45" s="102" t="e">
        <f>IF(W45="","",VLOOKUP(Z45/100,Settings!$C$4:$D$8,2,FALSE))</f>
        <v>#N/A</v>
      </c>
      <c r="AB45" s="17" t="e">
        <f t="shared" si="47"/>
        <v>#N/A</v>
      </c>
      <c r="AC45" s="4" t="e">
        <f>IF(W45="","",IF(AB45&gt;=Settings!$I$5,"High",IF(AB45&gt;=Settings!$I$6,"Good",IF(AB45&gt;=Settings!$I$7,"Moderate",IF(AB45&gt;=Settings!$I$8,"Poor","Bad")))))</f>
        <v>#N/A</v>
      </c>
      <c r="AD45" s="39" t="e">
        <f>IF($W45="","",IF(G45&gt;1,(VLOOKUP($E45,Summary!$H$3:$T$201,13,FALSE)/100)/SQRT(G45),0))</f>
        <v>#N/A</v>
      </c>
      <c r="AE45" s="182" t="e">
        <f t="shared" si="15"/>
        <v>#N/A</v>
      </c>
      <c r="AF45" s="136" t="e">
        <f t="shared" si="16"/>
        <v>#N/A</v>
      </c>
      <c r="AG45" s="136" t="e">
        <f t="shared" si="17"/>
        <v>#N/A</v>
      </c>
      <c r="AH45" s="102" t="e">
        <f>IF($AD45="","",IF($AF45&lt;=Settings!$C$5,Settings!$I$4,IF($AF45&lt;=Settings!$C$6,Settings!$I$5,IF($AF45&lt;=Settings!$C$7,Settings!$I$6,IF($AF45&lt;=Settings!$C$8,Settings!$I$7,Settings!$I$8)))))</f>
        <v>#N/A</v>
      </c>
      <c r="AI45" s="102" t="e">
        <f>IF($AD45="","",IF($AF45&lt;=Settings!$C$5,0,IF($AF45&lt;=Settings!$C$6,10,IF($AF45&lt;=Settings!$C$7,30,IF($AF45&lt;=Settings!$C$8,50,70)))))</f>
        <v>#N/A</v>
      </c>
      <c r="AJ45" s="102" t="e">
        <f>IF($AD45="","",VLOOKUP(AI45/100,Settings!$C$4:$D$8,2,FALSE))</f>
        <v>#N/A</v>
      </c>
      <c r="AK45" s="102" t="e">
        <f>IF($AD45="","",IF($AG45&lt;=Settings!$C$5,Settings!$I$4,IF($AG45&lt;=Settings!$C$6,Settings!$I$5,IF($AG45&lt;=Settings!$C$7,Settings!$I$6,IF($AG45&lt;=Settings!$C$8,Settings!$I$7,Settings!$I$8)))))</f>
        <v>#N/A</v>
      </c>
      <c r="AL45" s="102" t="e">
        <f>IF($AD45="","",IF($AG45&lt;=Settings!$C$5,0,IF($AG45&lt;=Settings!$C$6,10,IF($AG45&lt;=Settings!$C$7,30,IF($AG45&lt;=Settings!$C$8,50,70)))))</f>
        <v>#N/A</v>
      </c>
      <c r="AM45" s="102" t="e">
        <f>IF($AD45="","",VLOOKUP(AL45/100,Settings!$C$4:$D$8,2,FALSE))</f>
        <v>#N/A</v>
      </c>
      <c r="AN45" s="115" t="e">
        <f t="shared" si="18"/>
        <v>#N/A</v>
      </c>
      <c r="AO45" s="115" t="e">
        <f t="shared" si="19"/>
        <v>#N/A</v>
      </c>
      <c r="AP45" s="45" t="e">
        <f t="shared" si="20"/>
        <v>#N/A</v>
      </c>
      <c r="AQ45" s="115" t="e">
        <f t="shared" si="21"/>
        <v>#N/A</v>
      </c>
      <c r="AR45" s="115" t="e">
        <f t="shared" si="22"/>
        <v>#N/A</v>
      </c>
      <c r="AS45" s="115" t="e">
        <f t="shared" si="57"/>
        <v>#N/A</v>
      </c>
      <c r="AT45" s="115" t="e">
        <f t="shared" si="57"/>
        <v>#N/A</v>
      </c>
      <c r="AU45" s="115" t="e">
        <f t="shared" si="57"/>
        <v>#N/A</v>
      </c>
      <c r="AV45" s="115" t="e">
        <f t="shared" si="57"/>
        <v>#N/A</v>
      </c>
      <c r="AW45" s="50" t="e">
        <f t="shared" si="24"/>
        <v>#N/A</v>
      </c>
      <c r="AX45" s="50" t="e">
        <f t="shared" si="25"/>
        <v>#N/A</v>
      </c>
      <c r="AY45" s="50" t="e">
        <f t="shared" si="26"/>
        <v>#N/A</v>
      </c>
      <c r="AZ45" s="50" t="e">
        <f t="shared" si="27"/>
        <v>#N/A</v>
      </c>
      <c r="BA45" s="124" t="e">
        <f t="shared" si="28"/>
        <v>#N/A</v>
      </c>
      <c r="BB45" s="258" t="e">
        <f>IF($B45="","",IF(VLOOKUP($B45,Baseline!$A$2:$F$101,6,FALSE)&lt;BC45,BC45,VLOOKUP($B45,Baseline!$A$2:$F$101,6,FALSE)))</f>
        <v>#N/A</v>
      </c>
      <c r="BC45" s="259" t="e">
        <f t="array" ref="BC45">IF($A45="","",SUM(IF(Summary!$H$3:$H$202=$E45,Summary!$AF$3:$AF$202)))</f>
        <v>#N/A</v>
      </c>
      <c r="BD45" s="182" t="e">
        <f t="shared" si="29"/>
        <v>#N/A</v>
      </c>
      <c r="BE45" s="102" t="e">
        <f>IF($BD45="","",IF($BD45&lt;=Settings!$G$5,1,IF($BD45&lt;=Settings!$G$6,0.8,IF($BD45&lt;=Settings!$G$7,0.6,IF($BD45&lt;=Settings!$G$8,0.4,0.2)))))</f>
        <v>#N/A</v>
      </c>
      <c r="BF45" s="102" t="e">
        <f>IF($BD45="","",IF($BD45&lt;=Settings!$G$5,0,IF($BD45&lt;=Settings!$G$6,10,IF($BD45&lt;=Settings!$G$7,30,IF($BD45&lt;=Settings!$G$8,50,70)))))</f>
        <v>#N/A</v>
      </c>
      <c r="BG45" s="102" t="e">
        <f>IF($BD45="","",VLOOKUP(BF45/100,Settings!$G$4:$H$8,2,FALSE))</f>
        <v>#N/A</v>
      </c>
      <c r="BH45" s="45" t="e">
        <f t="shared" si="30"/>
        <v>#N/A</v>
      </c>
      <c r="BI45" s="47" t="e">
        <f>IF(BD45="","",IF(BH45&gt;=Settings!$I$5,"High",IF(BH45&gt;=Settings!$I$6,"Good",IF(BH45&gt;=Settings!$I$7,"Moderate",IF(BH45&gt;=Settings!$I$8,"Poor","Bad")))))</f>
        <v>#N/A</v>
      </c>
      <c r="BJ45" s="207" t="e">
        <f t="array" ref="BJ45">IF(BD45="","",SQRT(Settings!$L$5^2*SUM(IF(Summary!$H$3:$H$202=$E45,Summary!$AG$3:$AG$202))))</f>
        <v>#N/A</v>
      </c>
      <c r="BK45" s="182" t="e">
        <f t="shared" si="31"/>
        <v>#N/A</v>
      </c>
      <c r="BL45" s="115" t="e">
        <f t="shared" si="1"/>
        <v>#N/A</v>
      </c>
      <c r="BM45" s="115" t="e">
        <f t="shared" si="2"/>
        <v>#N/A</v>
      </c>
      <c r="BN45" s="102" t="e">
        <f>IF($BD45="","",IF($BL45&lt;=Settings!$G$5,Settings!$I$4,IF($BL45&lt;=Settings!$G$6,Settings!$I$5,IF($BL45&lt;=Settings!$G$7,Settings!$I$6,IF($BL45&lt;=Settings!$G$8,Settings!$I$7,Settings!$I$8)))))</f>
        <v>#N/A</v>
      </c>
      <c r="BO45" s="102" t="e">
        <f>IF($BD45="","",IF($BL45&lt;=Settings!$G$5,0,IF($BL45&lt;=Settings!$G$6,10,IF($BL45&lt;=Settings!$G$7,30,IF($BL45&lt;=Settings!$G$8,50,70)))))</f>
        <v>#N/A</v>
      </c>
      <c r="BP45" s="102" t="e">
        <f>IF($BD45="","",VLOOKUP(BO45/100,Settings!$G$4:$H$8,2,FALSE))</f>
        <v>#N/A</v>
      </c>
      <c r="BQ45" s="102" t="e">
        <f>IF($BD45="","",IF($BM45&lt;=Settings!$G$5,Settings!$I$4,IF($BM45&lt;=Settings!$G$6,Settings!$I$5,IF($BM45&lt;=Settings!$G$7,Settings!$I$6,IF($BM45&lt;=Settings!$G$8,Settings!$I$7,Settings!$I$8)))))</f>
        <v>#N/A</v>
      </c>
      <c r="BR45" s="102" t="e">
        <f>IF($BD45="","",IF($BM45&lt;=Settings!$G$5,0,IF($BM45&lt;=Settings!$G$6,10,IF($BM45&lt;=Settings!$G$7,30,IF($BM45&lt;=Settings!$G$8,50,70)))))</f>
        <v>#N/A</v>
      </c>
      <c r="BS45" s="102" t="e">
        <f>IF($BD45="","",VLOOKUP(BR45/100,Settings!$G$4:$H$8,2,FALSE))</f>
        <v>#N/A</v>
      </c>
      <c r="BT45" s="115" t="e">
        <f t="shared" si="32"/>
        <v>#N/A</v>
      </c>
      <c r="BU45" s="115" t="e">
        <f t="shared" si="33"/>
        <v>#N/A</v>
      </c>
      <c r="BV45" s="45" t="e">
        <f t="shared" si="34"/>
        <v>#N/A</v>
      </c>
      <c r="BW45" s="115" t="e">
        <f t="shared" si="35"/>
        <v>#N/A</v>
      </c>
      <c r="BX45" s="115" t="e">
        <f t="shared" si="36"/>
        <v>#N/A</v>
      </c>
      <c r="BY45" s="115" t="e">
        <f t="shared" si="46"/>
        <v>#N/A</v>
      </c>
      <c r="BZ45" s="115" t="e">
        <f t="shared" si="46"/>
        <v>#N/A</v>
      </c>
      <c r="CA45" s="115" t="e">
        <f t="shared" si="46"/>
        <v>#N/A</v>
      </c>
      <c r="CB45" s="115" t="e">
        <f t="shared" si="46"/>
        <v>#N/A</v>
      </c>
      <c r="CC45" s="50" t="e">
        <f t="shared" si="37"/>
        <v>#N/A</v>
      </c>
      <c r="CD45" s="50" t="e">
        <f t="shared" si="38"/>
        <v>#N/A</v>
      </c>
      <c r="CE45" s="50" t="e">
        <f t="shared" si="39"/>
        <v>#N/A</v>
      </c>
      <c r="CF45" s="50" t="e">
        <f t="shared" si="40"/>
        <v>#N/A</v>
      </c>
      <c r="CG45" s="51" t="e">
        <f t="shared" si="41"/>
        <v>#N/A</v>
      </c>
      <c r="CH45" s="142" t="e">
        <f t="shared" si="50"/>
        <v>#N/A</v>
      </c>
      <c r="CI45" s="46" t="e">
        <f t="shared" si="51"/>
        <v>#N/A</v>
      </c>
      <c r="CJ45" s="265" t="e">
        <f>IF(C45="","",IF(CH45&gt;=Settings!I$5,"High",IF(CH45&gt;=Settings!I$6,"Good",IF(CH45&gt;=Settings!I$7,"Moderate",IF(CH45&gt;Settings!I$8,"Poor","Bad")))))</f>
        <v>#N/A</v>
      </c>
      <c r="CK45" s="119" t="e">
        <f t="shared" si="42"/>
        <v>#N/A</v>
      </c>
      <c r="CL45" s="120" t="e">
        <f t="shared" si="43"/>
        <v>#N/A</v>
      </c>
      <c r="CM45" s="115" t="e">
        <f t="shared" si="58"/>
        <v>#N/A</v>
      </c>
      <c r="CN45" s="115" t="e">
        <f t="shared" si="58"/>
        <v>#N/A</v>
      </c>
      <c r="CO45" s="115" t="e">
        <f t="shared" si="58"/>
        <v>#N/A</v>
      </c>
      <c r="CP45" s="115" t="e">
        <f t="shared" si="58"/>
        <v>#N/A</v>
      </c>
      <c r="CQ45" s="50" t="e">
        <f t="shared" si="52"/>
        <v>#N/A</v>
      </c>
      <c r="CR45" s="50" t="e">
        <f t="shared" si="53"/>
        <v>#N/A</v>
      </c>
      <c r="CS45" s="50" t="e">
        <f t="shared" si="54"/>
        <v>#N/A</v>
      </c>
      <c r="CT45" s="50" t="e">
        <f t="shared" si="55"/>
        <v>#N/A</v>
      </c>
      <c r="CU45" s="50" t="e">
        <f t="shared" si="56"/>
        <v>#N/A</v>
      </c>
      <c r="CV45" s="50" t="e">
        <f t="shared" si="44"/>
        <v>#N/A</v>
      </c>
      <c r="CW45" s="51" t="e">
        <f t="shared" si="45"/>
        <v>#N/A</v>
      </c>
      <c r="CY45" s="251"/>
    </row>
    <row r="46" spans="1:103" x14ac:dyDescent="0.25">
      <c r="A46" s="130" t="b">
        <f>IF(A45&lt;MAX(Summary!G:G),A45+1,IF(OR(A45="",MAX(Summary!G:G)),""))</f>
        <v>0</v>
      </c>
      <c r="B46" s="126" t="e">
        <f>IF($A46="","",INDEX(Summary!B:B,MATCH($A46,Summary!$G:$G,0)))</f>
        <v>#N/A</v>
      </c>
      <c r="C46" s="126" t="e">
        <f>IF($A46="","",INDEX(Summary!C:C,MATCH($A46,Summary!$G:$G,0)))</f>
        <v>#N/A</v>
      </c>
      <c r="D46" s="126" t="e">
        <f>IF($A46="","",INDEX(Summary!D:D,MATCH($A46,Summary!$G:$G,0)))</f>
        <v>#N/A</v>
      </c>
      <c r="E46" s="126" t="e">
        <f>IF($A46="","",INDEX(Summary!H:H,MATCH($A46,Summary!$G:$G,0)))</f>
        <v>#N/A</v>
      </c>
      <c r="F46" s="126" t="e">
        <f t="array" ref="F46">IF($A46="","",SUM(IF(Summary!$H$3:$H$202=$E46,Summary!$I$3:$I$202)))</f>
        <v>#N/A</v>
      </c>
      <c r="G46" s="126" t="e">
        <f t="array" ref="G46">IF($A46="","",SUM(IF(Summary!$H$3:$H$202=$E46,Summary!$J$3:$J$202)))</f>
        <v>#N/A</v>
      </c>
      <c r="H46" s="32" t="e">
        <f>IF($B46="","",IF(VLOOKUP($B46,Baseline!$A$2:$F$101,4,FALSE)&lt;M46,M46,VLOOKUP($B46,Baseline!$A$2:$F$101,4,FALSE)))</f>
        <v>#N/A</v>
      </c>
      <c r="I46" s="132" t="e">
        <f t="array" ref="I46">IF($A46="","",MAX(IF(Summary!$H$3:$H$202=$E46,Summary!$L$3:$L$202)))</f>
        <v>#N/A</v>
      </c>
      <c r="J46" s="132" t="e">
        <f t="array" ref="J46">IF($A46="","",MAX(IF(Summary!$H$3:$H$202=$E46,Summary!$M$3:$M$202)))</f>
        <v>#N/A</v>
      </c>
      <c r="K46" s="132" t="e">
        <f t="array" ref="K46">IF($A46="","",MAX(IF(Summary!$H$3:$H$202=$E46,Summary!$N$3:$N$202)))</f>
        <v>#N/A</v>
      </c>
      <c r="L46" s="132" t="e">
        <f t="array" ref="L46">IF($A46="","",MAX(IF(Summary!$H$3:$H$202=$E46,Summary!$O$3:$O$202)))</f>
        <v>#N/A</v>
      </c>
      <c r="M46" s="4" t="e">
        <f t="shared" si="12"/>
        <v>#N/A</v>
      </c>
      <c r="N46" s="17" t="e">
        <f>IF(A46="","",VLOOKUP(CONCATENATE(H46,M46),Tax_Comp_Probs!$C$3:$Y$16,22,FALSE))</f>
        <v>#N/A</v>
      </c>
      <c r="O46" s="6" t="e">
        <f>IF(A46="","",VLOOKUP(CONCATENATE($H46,$M46),Tax_Comp_Probs!$C$3:$Y$16,23,FALSE))</f>
        <v>#N/A</v>
      </c>
      <c r="P46" s="4" t="e">
        <f t="shared" si="49"/>
        <v>#N/A</v>
      </c>
      <c r="Q46" s="52" t="e">
        <f>IF(A46="","",VLOOKUP(CONCATENATE($H46,$M46),Tax_Comp_Probs!$C$3:$W$16,17,FALSE))</f>
        <v>#N/A</v>
      </c>
      <c r="R46" s="52" t="e">
        <f>IF(A46="","",VLOOKUP(CONCATENATE($H46,$M46),Tax_Comp_Probs!$C$3:$W$16,18,FALSE))</f>
        <v>#N/A</v>
      </c>
      <c r="S46" s="52" t="e">
        <f>IF(A46="","",VLOOKUP(CONCATENATE($H46,$M46),Tax_Comp_Probs!$C$3:$W$16,19,FALSE))</f>
        <v>#N/A</v>
      </c>
      <c r="T46" s="52" t="e">
        <f>IF(A46="","",VLOOKUP(CONCATENATE($H46,$M46),Tax_Comp_Probs!$C$3:$W$16,20,FALSE))</f>
        <v>#N/A</v>
      </c>
      <c r="U46" s="134" t="e">
        <f>IF(A46="","",VLOOKUP(CONCATENATE($H46,$M46),Tax_Comp_Probs!$C$3:$W$16,21,FALSE))</f>
        <v>#N/A</v>
      </c>
      <c r="V46" s="44" t="e">
        <f>IF($B46="","",IF(VLOOKUP($B46,Baseline!$A$2:$F$101,5,FALSE)&lt;W46,W46,VLOOKUP($B46,Baseline!$A$2:$F$101,5,FALSE)))</f>
        <v>#N/A</v>
      </c>
      <c r="W46" s="6" t="e">
        <f t="array" ref="W46">IF(A46="","",AVERAGE(IF(Summary!$H$3:$H$202=E46,Summary!$R$3:$R$202)))</f>
        <v>#N/A</v>
      </c>
      <c r="X46" s="39" t="e">
        <f t="shared" si="13"/>
        <v>#N/A</v>
      </c>
      <c r="Y46" s="102" t="e">
        <f>IF(W46="","",IF($X46&lt;=Settings!$C$5,1,IF($X46&lt;=Settings!$C$6,0.8,IF($X46&lt;=Settings!$C$7,0.6,IF($X46&lt;=Settings!$C$8,0.4,0.2)))))</f>
        <v>#N/A</v>
      </c>
      <c r="Z46" s="102" t="e">
        <f>IF(W46="","",IF($X46&lt;=Settings!$C$5,0,IF($X46&lt;=Settings!$C$6,10,IF($X46&lt;=Settings!$C$7,30,IF($X46&lt;=Settings!$C$8,50,70)))))</f>
        <v>#N/A</v>
      </c>
      <c r="AA46" s="102" t="e">
        <f>IF(W46="","",VLOOKUP(Z46/100,Settings!$C$4:$D$8,2,FALSE))</f>
        <v>#N/A</v>
      </c>
      <c r="AB46" s="17" t="e">
        <f t="shared" si="47"/>
        <v>#N/A</v>
      </c>
      <c r="AC46" s="4" t="e">
        <f>IF(W46="","",IF(AB46&gt;=Settings!$I$5,"High",IF(AB46&gt;=Settings!$I$6,"Good",IF(AB46&gt;=Settings!$I$7,"Moderate",IF(AB46&gt;=Settings!$I$8,"Poor","Bad")))))</f>
        <v>#N/A</v>
      </c>
      <c r="AD46" s="39" t="e">
        <f>IF($W46="","",IF(G46&gt;1,(VLOOKUP($E46,Summary!$H$3:$T$201,13,FALSE)/100)/SQRT(G46),0))</f>
        <v>#N/A</v>
      </c>
      <c r="AE46" s="182" t="e">
        <f t="shared" si="15"/>
        <v>#N/A</v>
      </c>
      <c r="AF46" s="136" t="e">
        <f t="shared" si="16"/>
        <v>#N/A</v>
      </c>
      <c r="AG46" s="136" t="e">
        <f t="shared" si="17"/>
        <v>#N/A</v>
      </c>
      <c r="AH46" s="102" t="e">
        <f>IF($AD46="","",IF($AF46&lt;=Settings!$C$5,Settings!$I$4,IF($AF46&lt;=Settings!$C$6,Settings!$I$5,IF($AF46&lt;=Settings!$C$7,Settings!$I$6,IF($AF46&lt;=Settings!$C$8,Settings!$I$7,Settings!$I$8)))))</f>
        <v>#N/A</v>
      </c>
      <c r="AI46" s="102" t="e">
        <f>IF($AD46="","",IF($AF46&lt;=Settings!$C$5,0,IF($AF46&lt;=Settings!$C$6,10,IF($AF46&lt;=Settings!$C$7,30,IF($AF46&lt;=Settings!$C$8,50,70)))))</f>
        <v>#N/A</v>
      </c>
      <c r="AJ46" s="102" t="e">
        <f>IF($AD46="","",VLOOKUP(AI46/100,Settings!$C$4:$D$8,2,FALSE))</f>
        <v>#N/A</v>
      </c>
      <c r="AK46" s="102" t="e">
        <f>IF($AD46="","",IF($AG46&lt;=Settings!$C$5,Settings!$I$4,IF($AG46&lt;=Settings!$C$6,Settings!$I$5,IF($AG46&lt;=Settings!$C$7,Settings!$I$6,IF($AG46&lt;=Settings!$C$8,Settings!$I$7,Settings!$I$8)))))</f>
        <v>#N/A</v>
      </c>
      <c r="AL46" s="102" t="e">
        <f>IF($AD46="","",IF($AG46&lt;=Settings!$C$5,0,IF($AG46&lt;=Settings!$C$6,10,IF($AG46&lt;=Settings!$C$7,30,IF($AG46&lt;=Settings!$C$8,50,70)))))</f>
        <v>#N/A</v>
      </c>
      <c r="AM46" s="102" t="e">
        <f>IF($AD46="","",VLOOKUP(AL46/100,Settings!$C$4:$D$8,2,FALSE))</f>
        <v>#N/A</v>
      </c>
      <c r="AN46" s="115" t="e">
        <f t="shared" si="18"/>
        <v>#N/A</v>
      </c>
      <c r="AO46" s="115" t="e">
        <f t="shared" si="19"/>
        <v>#N/A</v>
      </c>
      <c r="AP46" s="45" t="e">
        <f t="shared" si="20"/>
        <v>#N/A</v>
      </c>
      <c r="AQ46" s="115" t="e">
        <f t="shared" si="21"/>
        <v>#N/A</v>
      </c>
      <c r="AR46" s="115" t="e">
        <f t="shared" si="22"/>
        <v>#N/A</v>
      </c>
      <c r="AS46" s="115" t="e">
        <f t="shared" si="57"/>
        <v>#N/A</v>
      </c>
      <c r="AT46" s="115" t="e">
        <f t="shared" si="57"/>
        <v>#N/A</v>
      </c>
      <c r="AU46" s="115" t="e">
        <f t="shared" si="57"/>
        <v>#N/A</v>
      </c>
      <c r="AV46" s="115" t="e">
        <f t="shared" si="57"/>
        <v>#N/A</v>
      </c>
      <c r="AW46" s="50" t="e">
        <f t="shared" si="24"/>
        <v>#N/A</v>
      </c>
      <c r="AX46" s="50" t="e">
        <f t="shared" si="25"/>
        <v>#N/A</v>
      </c>
      <c r="AY46" s="50" t="e">
        <f t="shared" si="26"/>
        <v>#N/A</v>
      </c>
      <c r="AZ46" s="50" t="e">
        <f t="shared" si="27"/>
        <v>#N/A</v>
      </c>
      <c r="BA46" s="124" t="e">
        <f t="shared" si="28"/>
        <v>#N/A</v>
      </c>
      <c r="BB46" s="258" t="e">
        <f>IF($B46="","",IF(VLOOKUP($B46,Baseline!$A$2:$F$101,6,FALSE)&lt;BC46,BC46,VLOOKUP($B46,Baseline!$A$2:$F$101,6,FALSE)))</f>
        <v>#N/A</v>
      </c>
      <c r="BC46" s="259" t="e">
        <f t="array" ref="BC46">IF($A46="","",SUM(IF(Summary!$H$3:$H$202=$E46,Summary!$AF$3:$AF$202)))</f>
        <v>#N/A</v>
      </c>
      <c r="BD46" s="182" t="e">
        <f t="shared" si="29"/>
        <v>#N/A</v>
      </c>
      <c r="BE46" s="102" t="e">
        <f>IF($BD46="","",IF($BD46&lt;=Settings!$G$5,1,IF($BD46&lt;=Settings!$G$6,0.8,IF($BD46&lt;=Settings!$G$7,0.6,IF($BD46&lt;=Settings!$G$8,0.4,0.2)))))</f>
        <v>#N/A</v>
      </c>
      <c r="BF46" s="102" t="e">
        <f>IF($BD46="","",IF($BD46&lt;=Settings!$G$5,0,IF($BD46&lt;=Settings!$G$6,10,IF($BD46&lt;=Settings!$G$7,30,IF($BD46&lt;=Settings!$G$8,50,70)))))</f>
        <v>#N/A</v>
      </c>
      <c r="BG46" s="102" t="e">
        <f>IF($BD46="","",VLOOKUP(BF46/100,Settings!$G$4:$H$8,2,FALSE))</f>
        <v>#N/A</v>
      </c>
      <c r="BH46" s="45" t="e">
        <f t="shared" si="30"/>
        <v>#N/A</v>
      </c>
      <c r="BI46" s="47" t="e">
        <f>IF(BD46="","",IF(BH46&gt;=Settings!$I$5,"High",IF(BH46&gt;=Settings!$I$6,"Good",IF(BH46&gt;=Settings!$I$7,"Moderate",IF(BH46&gt;=Settings!$I$8,"Poor","Bad")))))</f>
        <v>#N/A</v>
      </c>
      <c r="BJ46" s="207" t="e">
        <f t="array" ref="BJ46">IF(BD46="","",SQRT(Settings!$L$5^2*SUM(IF(Summary!$H$3:$H$202=$E46,Summary!$AG$3:$AG$202))))</f>
        <v>#N/A</v>
      </c>
      <c r="BK46" s="182" t="e">
        <f t="shared" si="31"/>
        <v>#N/A</v>
      </c>
      <c r="BL46" s="115" t="e">
        <f t="shared" si="1"/>
        <v>#N/A</v>
      </c>
      <c r="BM46" s="115" t="e">
        <f t="shared" si="2"/>
        <v>#N/A</v>
      </c>
      <c r="BN46" s="102" t="e">
        <f>IF($BD46="","",IF($BL46&lt;=Settings!$G$5,Settings!$I$4,IF($BL46&lt;=Settings!$G$6,Settings!$I$5,IF($BL46&lt;=Settings!$G$7,Settings!$I$6,IF($BL46&lt;=Settings!$G$8,Settings!$I$7,Settings!$I$8)))))</f>
        <v>#N/A</v>
      </c>
      <c r="BO46" s="102" t="e">
        <f>IF($BD46="","",IF($BL46&lt;=Settings!$G$5,0,IF($BL46&lt;=Settings!$G$6,10,IF($BL46&lt;=Settings!$G$7,30,IF($BL46&lt;=Settings!$G$8,50,70)))))</f>
        <v>#N/A</v>
      </c>
      <c r="BP46" s="102" t="e">
        <f>IF($BD46="","",VLOOKUP(BO46/100,Settings!$G$4:$H$8,2,FALSE))</f>
        <v>#N/A</v>
      </c>
      <c r="BQ46" s="102" t="e">
        <f>IF($BD46="","",IF($BM46&lt;=Settings!$G$5,Settings!$I$4,IF($BM46&lt;=Settings!$G$6,Settings!$I$5,IF($BM46&lt;=Settings!$G$7,Settings!$I$6,IF($BM46&lt;=Settings!$G$8,Settings!$I$7,Settings!$I$8)))))</f>
        <v>#N/A</v>
      </c>
      <c r="BR46" s="102" t="e">
        <f>IF($BD46="","",IF($BM46&lt;=Settings!$G$5,0,IF($BM46&lt;=Settings!$G$6,10,IF($BM46&lt;=Settings!$G$7,30,IF($BM46&lt;=Settings!$G$8,50,70)))))</f>
        <v>#N/A</v>
      </c>
      <c r="BS46" s="102" t="e">
        <f>IF($BD46="","",VLOOKUP(BR46/100,Settings!$G$4:$H$8,2,FALSE))</f>
        <v>#N/A</v>
      </c>
      <c r="BT46" s="115" t="e">
        <f t="shared" si="32"/>
        <v>#N/A</v>
      </c>
      <c r="BU46" s="115" t="e">
        <f t="shared" si="33"/>
        <v>#N/A</v>
      </c>
      <c r="BV46" s="45" t="e">
        <f t="shared" si="34"/>
        <v>#N/A</v>
      </c>
      <c r="BW46" s="115" t="e">
        <f t="shared" si="35"/>
        <v>#N/A</v>
      </c>
      <c r="BX46" s="115" t="e">
        <f t="shared" si="36"/>
        <v>#N/A</v>
      </c>
      <c r="BY46" s="115" t="e">
        <f t="shared" si="46"/>
        <v>#N/A</v>
      </c>
      <c r="BZ46" s="115" t="e">
        <f t="shared" si="46"/>
        <v>#N/A</v>
      </c>
      <c r="CA46" s="115" t="e">
        <f t="shared" si="46"/>
        <v>#N/A</v>
      </c>
      <c r="CB46" s="115" t="e">
        <f t="shared" si="46"/>
        <v>#N/A</v>
      </c>
      <c r="CC46" s="50" t="e">
        <f t="shared" si="37"/>
        <v>#N/A</v>
      </c>
      <c r="CD46" s="50" t="e">
        <f t="shared" si="38"/>
        <v>#N/A</v>
      </c>
      <c r="CE46" s="50" t="e">
        <f t="shared" si="39"/>
        <v>#N/A</v>
      </c>
      <c r="CF46" s="50" t="e">
        <f t="shared" si="40"/>
        <v>#N/A</v>
      </c>
      <c r="CG46" s="51" t="e">
        <f t="shared" si="41"/>
        <v>#N/A</v>
      </c>
      <c r="CH46" s="142" t="e">
        <f t="shared" si="50"/>
        <v>#N/A</v>
      </c>
      <c r="CI46" s="46" t="e">
        <f t="shared" si="51"/>
        <v>#N/A</v>
      </c>
      <c r="CJ46" s="265" t="e">
        <f>IF(C46="","",IF(CH46&gt;=Settings!I$5,"High",IF(CH46&gt;=Settings!I$6,"Good",IF(CH46&gt;=Settings!I$7,"Moderate",IF(CH46&gt;Settings!I$8,"Poor","Bad")))))</f>
        <v>#N/A</v>
      </c>
      <c r="CK46" s="119" t="e">
        <f t="shared" si="42"/>
        <v>#N/A</v>
      </c>
      <c r="CL46" s="120" t="e">
        <f t="shared" si="43"/>
        <v>#N/A</v>
      </c>
      <c r="CM46" s="115" t="e">
        <f t="shared" si="58"/>
        <v>#N/A</v>
      </c>
      <c r="CN46" s="115" t="e">
        <f t="shared" si="58"/>
        <v>#N/A</v>
      </c>
      <c r="CO46" s="115" t="e">
        <f t="shared" si="58"/>
        <v>#N/A</v>
      </c>
      <c r="CP46" s="115" t="e">
        <f t="shared" si="58"/>
        <v>#N/A</v>
      </c>
      <c r="CQ46" s="50" t="e">
        <f t="shared" si="52"/>
        <v>#N/A</v>
      </c>
      <c r="CR46" s="50" t="e">
        <f t="shared" si="53"/>
        <v>#N/A</v>
      </c>
      <c r="CS46" s="50" t="e">
        <f t="shared" si="54"/>
        <v>#N/A</v>
      </c>
      <c r="CT46" s="50" t="e">
        <f t="shared" si="55"/>
        <v>#N/A</v>
      </c>
      <c r="CU46" s="50" t="e">
        <f t="shared" si="56"/>
        <v>#N/A</v>
      </c>
      <c r="CV46" s="50" t="e">
        <f t="shared" si="44"/>
        <v>#N/A</v>
      </c>
      <c r="CW46" s="51" t="e">
        <f t="shared" si="45"/>
        <v>#N/A</v>
      </c>
      <c r="CX46" s="250"/>
      <c r="CY46" s="251"/>
    </row>
    <row r="47" spans="1:103" x14ac:dyDescent="0.25">
      <c r="A47" s="130" t="b">
        <f>IF(A46&lt;MAX(Summary!G:G),A46+1,IF(OR(A46="",MAX(Summary!G:G)),""))</f>
        <v>0</v>
      </c>
      <c r="B47" s="126" t="e">
        <f>IF($A47="","",INDEX(Summary!B:B,MATCH($A47,Summary!$G:$G,0)))</f>
        <v>#N/A</v>
      </c>
      <c r="C47" s="126" t="e">
        <f>IF($A47="","",INDEX(Summary!C:C,MATCH($A47,Summary!$G:$G,0)))</f>
        <v>#N/A</v>
      </c>
      <c r="D47" s="126" t="e">
        <f>IF($A47="","",INDEX(Summary!D:D,MATCH($A47,Summary!$G:$G,0)))</f>
        <v>#N/A</v>
      </c>
      <c r="E47" s="126" t="e">
        <f>IF($A47="","",INDEX(Summary!H:H,MATCH($A47,Summary!$G:$G,0)))</f>
        <v>#N/A</v>
      </c>
      <c r="F47" s="126" t="e">
        <f t="array" ref="F47">IF($A47="","",SUM(IF(Summary!$H$3:$H$202=$E47,Summary!$I$3:$I$202)))</f>
        <v>#N/A</v>
      </c>
      <c r="G47" s="126" t="e">
        <f t="array" ref="G47">IF($A47="","",SUM(IF(Summary!$H$3:$H$202=$E47,Summary!$J$3:$J$202)))</f>
        <v>#N/A</v>
      </c>
      <c r="H47" s="32" t="e">
        <f>IF($B47="","",IF(VLOOKUP($B47,Baseline!$A$2:$F$101,4,FALSE)&lt;M47,M47,VLOOKUP($B47,Baseline!$A$2:$F$101,4,FALSE)))</f>
        <v>#N/A</v>
      </c>
      <c r="I47" s="132" t="e">
        <f t="array" ref="I47">IF($A47="","",MAX(IF(Summary!$H$3:$H$202=$E47,Summary!$L$3:$L$202)))</f>
        <v>#N/A</v>
      </c>
      <c r="J47" s="132" t="e">
        <f t="array" ref="J47">IF($A47="","",MAX(IF(Summary!$H$3:$H$202=$E47,Summary!$M$3:$M$202)))</f>
        <v>#N/A</v>
      </c>
      <c r="K47" s="132" t="e">
        <f t="array" ref="K47">IF($A47="","",MAX(IF(Summary!$H$3:$H$202=$E47,Summary!$N$3:$N$202)))</f>
        <v>#N/A</v>
      </c>
      <c r="L47" s="132" t="e">
        <f t="array" ref="L47">IF($A47="","",MAX(IF(Summary!$H$3:$H$202=$E47,Summary!$O$3:$O$202)))</f>
        <v>#N/A</v>
      </c>
      <c r="M47" s="4" t="e">
        <f t="shared" si="12"/>
        <v>#N/A</v>
      </c>
      <c r="N47" s="17" t="e">
        <f>IF(A47="","",VLOOKUP(CONCATENATE(H47,M47),Tax_Comp_Probs!$C$3:$Y$16,22,FALSE))</f>
        <v>#N/A</v>
      </c>
      <c r="O47" s="6" t="e">
        <f>IF(A47="","",VLOOKUP(CONCATENATE($H47,$M47),Tax_Comp_Probs!$C$3:$Y$16,23,FALSE))</f>
        <v>#N/A</v>
      </c>
      <c r="P47" s="4" t="e">
        <f t="shared" si="49"/>
        <v>#N/A</v>
      </c>
      <c r="Q47" s="52" t="e">
        <f>IF(A47="","",VLOOKUP(CONCATENATE($H47,$M47),Tax_Comp_Probs!$C$3:$W$16,17,FALSE))</f>
        <v>#N/A</v>
      </c>
      <c r="R47" s="52" t="e">
        <f>IF(A47="","",VLOOKUP(CONCATENATE($H47,$M47),Tax_Comp_Probs!$C$3:$W$16,18,FALSE))</f>
        <v>#N/A</v>
      </c>
      <c r="S47" s="52" t="e">
        <f>IF(A47="","",VLOOKUP(CONCATENATE($H47,$M47),Tax_Comp_Probs!$C$3:$W$16,19,FALSE))</f>
        <v>#N/A</v>
      </c>
      <c r="T47" s="52" t="e">
        <f>IF(A47="","",VLOOKUP(CONCATENATE($H47,$M47),Tax_Comp_Probs!$C$3:$W$16,20,FALSE))</f>
        <v>#N/A</v>
      </c>
      <c r="U47" s="134" t="e">
        <f>IF(A47="","",VLOOKUP(CONCATENATE($H47,$M47),Tax_Comp_Probs!$C$3:$W$16,21,FALSE))</f>
        <v>#N/A</v>
      </c>
      <c r="V47" s="44" t="e">
        <f>IF($B47="","",IF(VLOOKUP($B47,Baseline!$A$2:$F$101,5,FALSE)&lt;W47,W47,VLOOKUP($B47,Baseline!$A$2:$F$101,5,FALSE)))</f>
        <v>#N/A</v>
      </c>
      <c r="W47" s="6" t="e">
        <f t="array" ref="W47">IF(A47="","",AVERAGE(IF(Summary!$H$3:$H$202=E47,Summary!$R$3:$R$202)))</f>
        <v>#N/A</v>
      </c>
      <c r="X47" s="39" t="e">
        <f t="shared" si="13"/>
        <v>#N/A</v>
      </c>
      <c r="Y47" s="102" t="e">
        <f>IF(W47="","",IF($X47&lt;=Settings!$C$5,1,IF($X47&lt;=Settings!$C$6,0.8,IF($X47&lt;=Settings!$C$7,0.6,IF($X47&lt;=Settings!$C$8,0.4,0.2)))))</f>
        <v>#N/A</v>
      </c>
      <c r="Z47" s="102" t="e">
        <f>IF(W47="","",IF($X47&lt;=Settings!$C$5,0,IF($X47&lt;=Settings!$C$6,10,IF($X47&lt;=Settings!$C$7,30,IF($X47&lt;=Settings!$C$8,50,70)))))</f>
        <v>#N/A</v>
      </c>
      <c r="AA47" s="102" t="e">
        <f>IF(W47="","",VLOOKUP(Z47/100,Settings!$C$4:$D$8,2,FALSE))</f>
        <v>#N/A</v>
      </c>
      <c r="AB47" s="17" t="e">
        <f t="shared" si="47"/>
        <v>#N/A</v>
      </c>
      <c r="AC47" s="4" t="e">
        <f>IF(W47="","",IF(AB47&gt;=Settings!$I$5,"High",IF(AB47&gt;=Settings!$I$6,"Good",IF(AB47&gt;=Settings!$I$7,"Moderate",IF(AB47&gt;=Settings!$I$8,"Poor","Bad")))))</f>
        <v>#N/A</v>
      </c>
      <c r="AD47" s="39" t="e">
        <f>IF($W47="","",IF(G47&gt;1,(VLOOKUP($E47,Summary!$H$3:$T$201,13,FALSE)/100)/SQRT(G47),0))</f>
        <v>#N/A</v>
      </c>
      <c r="AE47" s="182" t="e">
        <f t="shared" si="15"/>
        <v>#N/A</v>
      </c>
      <c r="AF47" s="136" t="e">
        <f t="shared" si="16"/>
        <v>#N/A</v>
      </c>
      <c r="AG47" s="136" t="e">
        <f t="shared" si="17"/>
        <v>#N/A</v>
      </c>
      <c r="AH47" s="102" t="e">
        <f>IF($AD47="","",IF($AF47&lt;=Settings!$C$5,Settings!$I$4,IF($AF47&lt;=Settings!$C$6,Settings!$I$5,IF($AF47&lt;=Settings!$C$7,Settings!$I$6,IF($AF47&lt;=Settings!$C$8,Settings!$I$7,Settings!$I$8)))))</f>
        <v>#N/A</v>
      </c>
      <c r="AI47" s="102" t="e">
        <f>IF($AD47="","",IF($AF47&lt;=Settings!$C$5,0,IF($AF47&lt;=Settings!$C$6,10,IF($AF47&lt;=Settings!$C$7,30,IF($AF47&lt;=Settings!$C$8,50,70)))))</f>
        <v>#N/A</v>
      </c>
      <c r="AJ47" s="102" t="e">
        <f>IF($AD47="","",VLOOKUP(AI47/100,Settings!$C$4:$D$8,2,FALSE))</f>
        <v>#N/A</v>
      </c>
      <c r="AK47" s="102" t="e">
        <f>IF($AD47="","",IF($AG47&lt;=Settings!$C$5,Settings!$I$4,IF($AG47&lt;=Settings!$C$6,Settings!$I$5,IF($AG47&lt;=Settings!$C$7,Settings!$I$6,IF($AG47&lt;=Settings!$C$8,Settings!$I$7,Settings!$I$8)))))</f>
        <v>#N/A</v>
      </c>
      <c r="AL47" s="102" t="e">
        <f>IF($AD47="","",IF($AG47&lt;=Settings!$C$5,0,IF($AG47&lt;=Settings!$C$6,10,IF($AG47&lt;=Settings!$C$7,30,IF($AG47&lt;=Settings!$C$8,50,70)))))</f>
        <v>#N/A</v>
      </c>
      <c r="AM47" s="102" t="e">
        <f>IF($AD47="","",VLOOKUP(AL47/100,Settings!$C$4:$D$8,2,FALSE))</f>
        <v>#N/A</v>
      </c>
      <c r="AN47" s="115" t="e">
        <f t="shared" si="18"/>
        <v>#N/A</v>
      </c>
      <c r="AO47" s="115" t="e">
        <f t="shared" si="19"/>
        <v>#N/A</v>
      </c>
      <c r="AP47" s="45" t="e">
        <f t="shared" si="20"/>
        <v>#N/A</v>
      </c>
      <c r="AQ47" s="115" t="e">
        <f t="shared" si="21"/>
        <v>#N/A</v>
      </c>
      <c r="AR47" s="115" t="e">
        <f t="shared" si="22"/>
        <v>#N/A</v>
      </c>
      <c r="AS47" s="115" t="e">
        <f t="shared" si="57"/>
        <v>#N/A</v>
      </c>
      <c r="AT47" s="115" t="e">
        <f t="shared" si="57"/>
        <v>#N/A</v>
      </c>
      <c r="AU47" s="115" t="e">
        <f t="shared" si="57"/>
        <v>#N/A</v>
      </c>
      <c r="AV47" s="115" t="e">
        <f t="shared" si="57"/>
        <v>#N/A</v>
      </c>
      <c r="AW47" s="50" t="e">
        <f t="shared" si="24"/>
        <v>#N/A</v>
      </c>
      <c r="AX47" s="50" t="e">
        <f t="shared" si="25"/>
        <v>#N/A</v>
      </c>
      <c r="AY47" s="50" t="e">
        <f t="shared" si="26"/>
        <v>#N/A</v>
      </c>
      <c r="AZ47" s="50" t="e">
        <f t="shared" si="27"/>
        <v>#N/A</v>
      </c>
      <c r="BA47" s="124" t="e">
        <f t="shared" si="28"/>
        <v>#N/A</v>
      </c>
      <c r="BB47" s="258" t="e">
        <f>IF($B47="","",IF(VLOOKUP($B47,Baseline!$A$2:$F$101,6,FALSE)&lt;BC47,BC47,VLOOKUP($B47,Baseline!$A$2:$F$101,6,FALSE)))</f>
        <v>#N/A</v>
      </c>
      <c r="BC47" s="259" t="e">
        <f t="array" ref="BC47">IF($A47="","",SUM(IF(Summary!$H$3:$H$202=$E47,Summary!$AF$3:$AF$202)))</f>
        <v>#N/A</v>
      </c>
      <c r="BD47" s="182" t="e">
        <f t="shared" si="29"/>
        <v>#N/A</v>
      </c>
      <c r="BE47" s="102" t="e">
        <f>IF($BD47="","",IF($BD47&lt;=Settings!$G$5,1,IF($BD47&lt;=Settings!$G$6,0.8,IF($BD47&lt;=Settings!$G$7,0.6,IF($BD47&lt;=Settings!$G$8,0.4,0.2)))))</f>
        <v>#N/A</v>
      </c>
      <c r="BF47" s="102" t="e">
        <f>IF($BD47="","",IF($BD47&lt;=Settings!$G$5,0,IF($BD47&lt;=Settings!$G$6,10,IF($BD47&lt;=Settings!$G$7,30,IF($BD47&lt;=Settings!$G$8,50,70)))))</f>
        <v>#N/A</v>
      </c>
      <c r="BG47" s="102" t="e">
        <f>IF($BD47="","",VLOOKUP(BF47/100,Settings!$G$4:$H$8,2,FALSE))</f>
        <v>#N/A</v>
      </c>
      <c r="BH47" s="45" t="e">
        <f t="shared" si="30"/>
        <v>#N/A</v>
      </c>
      <c r="BI47" s="47" t="e">
        <f>IF(BD47="","",IF(BH47&gt;=Settings!$I$5,"High",IF(BH47&gt;=Settings!$I$6,"Good",IF(BH47&gt;=Settings!$I$7,"Moderate",IF(BH47&gt;=Settings!$I$8,"Poor","Bad")))))</f>
        <v>#N/A</v>
      </c>
      <c r="BJ47" s="207" t="e">
        <f t="array" ref="BJ47">IF(BD47="","",SQRT(Settings!$L$5^2*SUM(IF(Summary!$H$3:$H$202=$E47,Summary!$AG$3:$AG$202))))</f>
        <v>#N/A</v>
      </c>
      <c r="BK47" s="182" t="e">
        <f t="shared" si="31"/>
        <v>#N/A</v>
      </c>
      <c r="BL47" s="115" t="e">
        <f t="shared" si="1"/>
        <v>#N/A</v>
      </c>
      <c r="BM47" s="115" t="e">
        <f t="shared" si="2"/>
        <v>#N/A</v>
      </c>
      <c r="BN47" s="102" t="e">
        <f>IF($BD47="","",IF($BL47&lt;=Settings!$G$5,Settings!$I$4,IF($BL47&lt;=Settings!$G$6,Settings!$I$5,IF($BL47&lt;=Settings!$G$7,Settings!$I$6,IF($BL47&lt;=Settings!$G$8,Settings!$I$7,Settings!$I$8)))))</f>
        <v>#N/A</v>
      </c>
      <c r="BO47" s="102" t="e">
        <f>IF($BD47="","",IF($BL47&lt;=Settings!$G$5,0,IF($BL47&lt;=Settings!$G$6,10,IF($BL47&lt;=Settings!$G$7,30,IF($BL47&lt;=Settings!$G$8,50,70)))))</f>
        <v>#N/A</v>
      </c>
      <c r="BP47" s="102" t="e">
        <f>IF($BD47="","",VLOOKUP(BO47/100,Settings!$G$4:$H$8,2,FALSE))</f>
        <v>#N/A</v>
      </c>
      <c r="BQ47" s="102" t="e">
        <f>IF($BD47="","",IF($BM47&lt;=Settings!$G$5,Settings!$I$4,IF($BM47&lt;=Settings!$G$6,Settings!$I$5,IF($BM47&lt;=Settings!$G$7,Settings!$I$6,IF($BM47&lt;=Settings!$G$8,Settings!$I$7,Settings!$I$8)))))</f>
        <v>#N/A</v>
      </c>
      <c r="BR47" s="102" t="e">
        <f>IF($BD47="","",IF($BM47&lt;=Settings!$G$5,0,IF($BM47&lt;=Settings!$G$6,10,IF($BM47&lt;=Settings!$G$7,30,IF($BM47&lt;=Settings!$G$8,50,70)))))</f>
        <v>#N/A</v>
      </c>
      <c r="BS47" s="102" t="e">
        <f>IF($BD47="","",VLOOKUP(BR47/100,Settings!$G$4:$H$8,2,FALSE))</f>
        <v>#N/A</v>
      </c>
      <c r="BT47" s="115" t="e">
        <f t="shared" si="32"/>
        <v>#N/A</v>
      </c>
      <c r="BU47" s="115" t="e">
        <f t="shared" si="33"/>
        <v>#N/A</v>
      </c>
      <c r="BV47" s="45" t="e">
        <f t="shared" si="34"/>
        <v>#N/A</v>
      </c>
      <c r="BW47" s="115" t="e">
        <f t="shared" si="35"/>
        <v>#N/A</v>
      </c>
      <c r="BX47" s="115" t="e">
        <f t="shared" si="36"/>
        <v>#N/A</v>
      </c>
      <c r="BY47" s="115" t="e">
        <f t="shared" si="46"/>
        <v>#N/A</v>
      </c>
      <c r="BZ47" s="115" t="e">
        <f t="shared" si="46"/>
        <v>#N/A</v>
      </c>
      <c r="CA47" s="115" t="e">
        <f t="shared" si="46"/>
        <v>#N/A</v>
      </c>
      <c r="CB47" s="115" t="e">
        <f t="shared" si="46"/>
        <v>#N/A</v>
      </c>
      <c r="CC47" s="50" t="e">
        <f t="shared" ref="CC47:CC102" si="59">IF(BD47="","",BY47)</f>
        <v>#N/A</v>
      </c>
      <c r="CD47" s="50" t="e">
        <f t="shared" ref="CD47:CD102" si="60">IF($BD47="","",(BZ47-BY47))</f>
        <v>#N/A</v>
      </c>
      <c r="CE47" s="50" t="e">
        <f t="shared" ref="CE47:CE102" si="61">IF($BD47="","",(CA47-BZ47))</f>
        <v>#N/A</v>
      </c>
      <c r="CF47" s="50" t="e">
        <f t="shared" ref="CF47:CF102" si="62">IF($BD47="","",(CB47-CA47))</f>
        <v>#N/A</v>
      </c>
      <c r="CG47" s="51" t="e">
        <f t="shared" ref="CG47:CG102" si="63">IF($BD47="","",(1-CB47))</f>
        <v>#N/A</v>
      </c>
      <c r="CH47" s="142" t="e">
        <f t="shared" si="50"/>
        <v>#N/A</v>
      </c>
      <c r="CI47" s="46" t="e">
        <f t="shared" si="51"/>
        <v>#N/A</v>
      </c>
      <c r="CJ47" s="265" t="e">
        <f>IF(C47="","",IF(CH47&gt;=Settings!I$5,"High",IF(CH47&gt;=Settings!I$6,"Good",IF(CH47&gt;=Settings!I$7,"Moderate",IF(CH47&gt;Settings!I$8,"Poor","Bad")))))</f>
        <v>#N/A</v>
      </c>
      <c r="CK47" s="119" t="e">
        <f t="shared" si="42"/>
        <v>#N/A</v>
      </c>
      <c r="CL47" s="120" t="e">
        <f t="shared" si="43"/>
        <v>#N/A</v>
      </c>
      <c r="CM47" s="115" t="e">
        <f t="shared" si="58"/>
        <v>#N/A</v>
      </c>
      <c r="CN47" s="115" t="e">
        <f t="shared" si="58"/>
        <v>#N/A</v>
      </c>
      <c r="CO47" s="115" t="e">
        <f t="shared" si="58"/>
        <v>#N/A</v>
      </c>
      <c r="CP47" s="115" t="e">
        <f t="shared" si="58"/>
        <v>#N/A</v>
      </c>
      <c r="CQ47" s="50" t="e">
        <f t="shared" si="52"/>
        <v>#N/A</v>
      </c>
      <c r="CR47" s="50" t="e">
        <f t="shared" si="53"/>
        <v>#N/A</v>
      </c>
      <c r="CS47" s="50" t="e">
        <f t="shared" si="54"/>
        <v>#N/A</v>
      </c>
      <c r="CT47" s="50" t="e">
        <f t="shared" si="55"/>
        <v>#N/A</v>
      </c>
      <c r="CU47" s="50" t="e">
        <f t="shared" si="56"/>
        <v>#N/A</v>
      </c>
      <c r="CV47" s="50" t="e">
        <f t="shared" si="44"/>
        <v>#N/A</v>
      </c>
      <c r="CW47" s="51" t="e">
        <f t="shared" si="45"/>
        <v>#N/A</v>
      </c>
      <c r="CX47" s="250"/>
      <c r="CY47" s="251"/>
    </row>
    <row r="48" spans="1:103" x14ac:dyDescent="0.25">
      <c r="A48" s="130" t="b">
        <f>IF(A47&lt;MAX(Summary!G:G),A47+1,IF(OR(A47="",MAX(Summary!G:G)),""))</f>
        <v>0</v>
      </c>
      <c r="B48" s="126" t="e">
        <f>IF($A48="","",INDEX(Summary!B:B,MATCH($A48,Summary!$G:$G,0)))</f>
        <v>#N/A</v>
      </c>
      <c r="C48" s="126" t="e">
        <f>IF($A48="","",INDEX(Summary!C:C,MATCH($A48,Summary!$G:$G,0)))</f>
        <v>#N/A</v>
      </c>
      <c r="D48" s="126" t="e">
        <f>IF($A48="","",INDEX(Summary!D:D,MATCH($A48,Summary!$G:$G,0)))</f>
        <v>#N/A</v>
      </c>
      <c r="E48" s="126" t="e">
        <f>IF($A48="","",INDEX(Summary!H:H,MATCH($A48,Summary!$G:$G,0)))</f>
        <v>#N/A</v>
      </c>
      <c r="F48" s="126" t="e">
        <f t="array" ref="F48">IF($A48="","",SUM(IF(Summary!$H$3:$H$202=$E48,Summary!$I$3:$I$202)))</f>
        <v>#N/A</v>
      </c>
      <c r="G48" s="126" t="e">
        <f t="array" ref="G48">IF($A48="","",SUM(IF(Summary!$H$3:$H$202=$E48,Summary!$J$3:$J$202)))</f>
        <v>#N/A</v>
      </c>
      <c r="H48" s="32" t="e">
        <f>IF($B48="","",IF(VLOOKUP($B48,Baseline!$A$2:$F$101,4,FALSE)&lt;M48,M48,VLOOKUP($B48,Baseline!$A$2:$F$101,4,FALSE)))</f>
        <v>#N/A</v>
      </c>
      <c r="I48" s="132" t="e">
        <f t="array" ref="I48">IF($A48="","",MAX(IF(Summary!$H$3:$H$202=$E48,Summary!$L$3:$L$202)))</f>
        <v>#N/A</v>
      </c>
      <c r="J48" s="132" t="e">
        <f t="array" ref="J48">IF($A48="","",MAX(IF(Summary!$H$3:$H$202=$E48,Summary!$M$3:$M$202)))</f>
        <v>#N/A</v>
      </c>
      <c r="K48" s="132" t="e">
        <f t="array" ref="K48">IF($A48="","",MAX(IF(Summary!$H$3:$H$202=$E48,Summary!$N$3:$N$202)))</f>
        <v>#N/A</v>
      </c>
      <c r="L48" s="132" t="e">
        <f t="array" ref="L48">IF($A48="","",MAX(IF(Summary!$H$3:$H$202=$E48,Summary!$O$3:$O$202)))</f>
        <v>#N/A</v>
      </c>
      <c r="M48" s="4" t="e">
        <f t="shared" si="12"/>
        <v>#N/A</v>
      </c>
      <c r="N48" s="17" t="e">
        <f>IF(A48="","",VLOOKUP(CONCATENATE(H48,M48),Tax_Comp_Probs!$C$3:$Y$16,22,FALSE))</f>
        <v>#N/A</v>
      </c>
      <c r="O48" s="6" t="e">
        <f>IF(A48="","",VLOOKUP(CONCATENATE($H48,$M48),Tax_Comp_Probs!$C$3:$Y$16,23,FALSE))</f>
        <v>#N/A</v>
      </c>
      <c r="P48" s="4" t="e">
        <f t="shared" si="49"/>
        <v>#N/A</v>
      </c>
      <c r="Q48" s="52" t="e">
        <f>IF(A48="","",VLOOKUP(CONCATENATE($H48,$M48),Tax_Comp_Probs!$C$3:$W$16,17,FALSE))</f>
        <v>#N/A</v>
      </c>
      <c r="R48" s="52" t="e">
        <f>IF(A48="","",VLOOKUP(CONCATENATE($H48,$M48),Tax_Comp_Probs!$C$3:$W$16,18,FALSE))</f>
        <v>#N/A</v>
      </c>
      <c r="S48" s="52" t="e">
        <f>IF(A48="","",VLOOKUP(CONCATENATE($H48,$M48),Tax_Comp_Probs!$C$3:$W$16,19,FALSE))</f>
        <v>#N/A</v>
      </c>
      <c r="T48" s="52" t="e">
        <f>IF(A48="","",VLOOKUP(CONCATENATE($H48,$M48),Tax_Comp_Probs!$C$3:$W$16,20,FALSE))</f>
        <v>#N/A</v>
      </c>
      <c r="U48" s="134" t="e">
        <f>IF(A48="","",VLOOKUP(CONCATENATE($H48,$M48),Tax_Comp_Probs!$C$3:$W$16,21,FALSE))</f>
        <v>#N/A</v>
      </c>
      <c r="V48" s="44" t="e">
        <f>IF($B48="","",IF(VLOOKUP($B48,Baseline!$A$2:$F$101,5,FALSE)&lt;W48,W48,VLOOKUP($B48,Baseline!$A$2:$F$101,5,FALSE)))</f>
        <v>#N/A</v>
      </c>
      <c r="W48" s="6" t="e">
        <f t="array" ref="W48">IF(A48="","",AVERAGE(IF(Summary!$H$3:$H$202=E48,Summary!$R$3:$R$202)))</f>
        <v>#N/A</v>
      </c>
      <c r="X48" s="39" t="e">
        <f t="shared" si="13"/>
        <v>#N/A</v>
      </c>
      <c r="Y48" s="102" t="e">
        <f>IF(W48="","",IF($X48&lt;=Settings!$C$5,1,IF($X48&lt;=Settings!$C$6,0.8,IF($X48&lt;=Settings!$C$7,0.6,IF($X48&lt;=Settings!$C$8,0.4,0.2)))))</f>
        <v>#N/A</v>
      </c>
      <c r="Z48" s="102" t="e">
        <f>IF(W48="","",IF($X48&lt;=Settings!$C$5,0,IF($X48&lt;=Settings!$C$6,10,IF($X48&lt;=Settings!$C$7,30,IF($X48&lt;=Settings!$C$8,50,70)))))</f>
        <v>#N/A</v>
      </c>
      <c r="AA48" s="102" t="e">
        <f>IF(W48="","",VLOOKUP(Z48/100,Settings!$C$4:$D$8,2,FALSE))</f>
        <v>#N/A</v>
      </c>
      <c r="AB48" s="17" t="e">
        <f t="shared" si="47"/>
        <v>#N/A</v>
      </c>
      <c r="AC48" s="4" t="e">
        <f>IF(W48="","",IF(AB48&gt;=Settings!$I$5,"High",IF(AB48&gt;=Settings!$I$6,"Good",IF(AB48&gt;=Settings!$I$7,"Moderate",IF(AB48&gt;=Settings!$I$8,"Poor","Bad")))))</f>
        <v>#N/A</v>
      </c>
      <c r="AD48" s="39" t="e">
        <f>IF($W48="","",IF(G48&gt;1,(VLOOKUP($E48,Summary!$H$3:$T$201,13,FALSE)/100)/SQRT(G48),0))</f>
        <v>#N/A</v>
      </c>
      <c r="AE48" s="182" t="e">
        <f t="shared" si="15"/>
        <v>#N/A</v>
      </c>
      <c r="AF48" s="136" t="e">
        <f t="shared" si="16"/>
        <v>#N/A</v>
      </c>
      <c r="AG48" s="136" t="e">
        <f t="shared" si="17"/>
        <v>#N/A</v>
      </c>
      <c r="AH48" s="102" t="e">
        <f>IF($AD48="","",IF($AF48&lt;=Settings!$C$5,Settings!$I$4,IF($AF48&lt;=Settings!$C$6,Settings!$I$5,IF($AF48&lt;=Settings!$C$7,Settings!$I$6,IF($AF48&lt;=Settings!$C$8,Settings!$I$7,Settings!$I$8)))))</f>
        <v>#N/A</v>
      </c>
      <c r="AI48" s="102" t="e">
        <f>IF($AD48="","",IF($AF48&lt;=Settings!$C$5,0,IF($AF48&lt;=Settings!$C$6,10,IF($AF48&lt;=Settings!$C$7,30,IF($AF48&lt;=Settings!$C$8,50,70)))))</f>
        <v>#N/A</v>
      </c>
      <c r="AJ48" s="102" t="e">
        <f>IF($AD48="","",VLOOKUP(AI48/100,Settings!$C$4:$D$8,2,FALSE))</f>
        <v>#N/A</v>
      </c>
      <c r="AK48" s="102" t="e">
        <f>IF($AD48="","",IF($AG48&lt;=Settings!$C$5,Settings!$I$4,IF($AG48&lt;=Settings!$C$6,Settings!$I$5,IF($AG48&lt;=Settings!$C$7,Settings!$I$6,IF($AG48&lt;=Settings!$C$8,Settings!$I$7,Settings!$I$8)))))</f>
        <v>#N/A</v>
      </c>
      <c r="AL48" s="102" t="e">
        <f>IF($AD48="","",IF($AG48&lt;=Settings!$C$5,0,IF($AG48&lt;=Settings!$C$6,10,IF($AG48&lt;=Settings!$C$7,30,IF($AG48&lt;=Settings!$C$8,50,70)))))</f>
        <v>#N/A</v>
      </c>
      <c r="AM48" s="102" t="e">
        <f>IF($AD48="","",VLOOKUP(AL48/100,Settings!$C$4:$D$8,2,FALSE))</f>
        <v>#N/A</v>
      </c>
      <c r="AN48" s="115" t="e">
        <f t="shared" si="18"/>
        <v>#N/A</v>
      </c>
      <c r="AO48" s="115" t="e">
        <f t="shared" si="19"/>
        <v>#N/A</v>
      </c>
      <c r="AP48" s="45" t="e">
        <f t="shared" si="20"/>
        <v>#N/A</v>
      </c>
      <c r="AQ48" s="115" t="e">
        <f t="shared" si="21"/>
        <v>#N/A</v>
      </c>
      <c r="AR48" s="115" t="e">
        <f t="shared" si="22"/>
        <v>#N/A</v>
      </c>
      <c r="AS48" s="115" t="e">
        <f t="shared" si="57"/>
        <v>#N/A</v>
      </c>
      <c r="AT48" s="115" t="e">
        <f t="shared" si="57"/>
        <v>#N/A</v>
      </c>
      <c r="AU48" s="115" t="e">
        <f t="shared" si="57"/>
        <v>#N/A</v>
      </c>
      <c r="AV48" s="115" t="e">
        <f t="shared" si="57"/>
        <v>#N/A</v>
      </c>
      <c r="AW48" s="50" t="e">
        <f t="shared" si="24"/>
        <v>#N/A</v>
      </c>
      <c r="AX48" s="50" t="e">
        <f t="shared" si="25"/>
        <v>#N/A</v>
      </c>
      <c r="AY48" s="50" t="e">
        <f t="shared" si="26"/>
        <v>#N/A</v>
      </c>
      <c r="AZ48" s="50" t="e">
        <f t="shared" si="27"/>
        <v>#N/A</v>
      </c>
      <c r="BA48" s="124" t="e">
        <f t="shared" si="28"/>
        <v>#N/A</v>
      </c>
      <c r="BB48" s="258" t="e">
        <f>IF($B48="","",IF(VLOOKUP($B48,Baseline!$A$2:$F$101,6,FALSE)&lt;BC48,BC48,VLOOKUP($B48,Baseline!$A$2:$F$101,6,FALSE)))</f>
        <v>#N/A</v>
      </c>
      <c r="BC48" s="259" t="e">
        <f t="array" ref="BC48">IF($A48="","",SUM(IF(Summary!$H$3:$H$202=$E48,Summary!$AF$3:$AF$202)))</f>
        <v>#N/A</v>
      </c>
      <c r="BD48" s="182" t="e">
        <f t="shared" si="29"/>
        <v>#N/A</v>
      </c>
      <c r="BE48" s="102" t="e">
        <f>IF($BD48="","",IF($BD48&lt;=Settings!$G$5,1,IF($BD48&lt;=Settings!$G$6,0.8,IF($BD48&lt;=Settings!$G$7,0.6,IF($BD48&lt;=Settings!$G$8,0.4,0.2)))))</f>
        <v>#N/A</v>
      </c>
      <c r="BF48" s="102" t="e">
        <f>IF($BD48="","",IF($BD48&lt;=Settings!$G$5,0,IF($BD48&lt;=Settings!$G$6,10,IF($BD48&lt;=Settings!$G$7,30,IF($BD48&lt;=Settings!$G$8,50,70)))))</f>
        <v>#N/A</v>
      </c>
      <c r="BG48" s="102" t="e">
        <f>IF($BD48="","",VLOOKUP(BF48/100,Settings!$G$4:$H$8,2,FALSE))</f>
        <v>#N/A</v>
      </c>
      <c r="BH48" s="45" t="e">
        <f t="shared" si="30"/>
        <v>#N/A</v>
      </c>
      <c r="BI48" s="47" t="e">
        <f>IF(BD48="","",IF(BH48&gt;=Settings!$I$5,"High",IF(BH48&gt;=Settings!$I$6,"Good",IF(BH48&gt;=Settings!$I$7,"Moderate",IF(BH48&gt;=Settings!$I$8,"Poor","Bad")))))</f>
        <v>#N/A</v>
      </c>
      <c r="BJ48" s="207" t="e">
        <f t="array" ref="BJ48">IF(BD48="","",SQRT(Settings!$L$5^2*SUM(IF(Summary!$H$3:$H$202=$E48,Summary!$AG$3:$AG$202))))</f>
        <v>#N/A</v>
      </c>
      <c r="BK48" s="182" t="e">
        <f t="shared" si="31"/>
        <v>#N/A</v>
      </c>
      <c r="BL48" s="115" t="e">
        <f t="shared" si="1"/>
        <v>#N/A</v>
      </c>
      <c r="BM48" s="115" t="e">
        <f t="shared" si="2"/>
        <v>#N/A</v>
      </c>
      <c r="BN48" s="102" t="e">
        <f>IF($BD48="","",IF($BL48&lt;=Settings!$G$5,Settings!$I$4,IF($BL48&lt;=Settings!$G$6,Settings!$I$5,IF($BL48&lt;=Settings!$G$7,Settings!$I$6,IF($BL48&lt;=Settings!$G$8,Settings!$I$7,Settings!$I$8)))))</f>
        <v>#N/A</v>
      </c>
      <c r="BO48" s="102" t="e">
        <f>IF($BD48="","",IF($BL48&lt;=Settings!$G$5,0,IF($BL48&lt;=Settings!$G$6,10,IF($BL48&lt;=Settings!$G$7,30,IF($BL48&lt;=Settings!$G$8,50,70)))))</f>
        <v>#N/A</v>
      </c>
      <c r="BP48" s="102" t="e">
        <f>IF($BD48="","",VLOOKUP(BO48/100,Settings!$G$4:$H$8,2,FALSE))</f>
        <v>#N/A</v>
      </c>
      <c r="BQ48" s="102" t="e">
        <f>IF($BD48="","",IF($BM48&lt;=Settings!$G$5,Settings!$I$4,IF($BM48&lt;=Settings!$G$6,Settings!$I$5,IF($BM48&lt;=Settings!$G$7,Settings!$I$6,IF($BM48&lt;=Settings!$G$8,Settings!$I$7,Settings!$I$8)))))</f>
        <v>#N/A</v>
      </c>
      <c r="BR48" s="102" t="e">
        <f>IF($BD48="","",IF($BM48&lt;=Settings!$G$5,0,IF($BM48&lt;=Settings!$G$6,10,IF($BM48&lt;=Settings!$G$7,30,IF($BM48&lt;=Settings!$G$8,50,70)))))</f>
        <v>#N/A</v>
      </c>
      <c r="BS48" s="102" t="e">
        <f>IF($BD48="","",VLOOKUP(BR48/100,Settings!$G$4:$H$8,2,FALSE))</f>
        <v>#N/A</v>
      </c>
      <c r="BT48" s="115" t="e">
        <f t="shared" si="32"/>
        <v>#N/A</v>
      </c>
      <c r="BU48" s="115" t="e">
        <f t="shared" si="33"/>
        <v>#N/A</v>
      </c>
      <c r="BV48" s="45" t="e">
        <f t="shared" si="34"/>
        <v>#N/A</v>
      </c>
      <c r="BW48" s="115" t="e">
        <f t="shared" si="35"/>
        <v>#N/A</v>
      </c>
      <c r="BX48" s="115" t="e">
        <f t="shared" si="36"/>
        <v>#N/A</v>
      </c>
      <c r="BY48" s="115" t="e">
        <f t="shared" si="46"/>
        <v>#N/A</v>
      </c>
      <c r="BZ48" s="115" t="e">
        <f t="shared" si="46"/>
        <v>#N/A</v>
      </c>
      <c r="CA48" s="115" t="e">
        <f t="shared" si="46"/>
        <v>#N/A</v>
      </c>
      <c r="CB48" s="115" t="e">
        <f t="shared" si="46"/>
        <v>#N/A</v>
      </c>
      <c r="CC48" s="50" t="e">
        <f t="shared" si="59"/>
        <v>#N/A</v>
      </c>
      <c r="CD48" s="50" t="e">
        <f t="shared" si="60"/>
        <v>#N/A</v>
      </c>
      <c r="CE48" s="50" t="e">
        <f t="shared" si="61"/>
        <v>#N/A</v>
      </c>
      <c r="CF48" s="50" t="e">
        <f t="shared" si="62"/>
        <v>#N/A</v>
      </c>
      <c r="CG48" s="51" t="e">
        <f t="shared" si="63"/>
        <v>#N/A</v>
      </c>
      <c r="CH48" s="142" t="e">
        <f t="shared" si="50"/>
        <v>#N/A</v>
      </c>
      <c r="CI48" s="46" t="e">
        <f t="shared" si="51"/>
        <v>#N/A</v>
      </c>
      <c r="CJ48" s="265" t="e">
        <f>IF(C48="","",IF(CH48&gt;=Settings!I$5,"High",IF(CH48&gt;=Settings!I$6,"Good",IF(CH48&gt;=Settings!I$7,"Moderate",IF(CH48&gt;Settings!I$8,"Poor","Bad")))))</f>
        <v>#N/A</v>
      </c>
      <c r="CK48" s="119" t="e">
        <f t="shared" si="42"/>
        <v>#N/A</v>
      </c>
      <c r="CL48" s="120" t="e">
        <f t="shared" si="43"/>
        <v>#N/A</v>
      </c>
      <c r="CM48" s="115" t="e">
        <f t="shared" si="58"/>
        <v>#N/A</v>
      </c>
      <c r="CN48" s="115" t="e">
        <f t="shared" si="58"/>
        <v>#N/A</v>
      </c>
      <c r="CO48" s="115" t="e">
        <f t="shared" si="58"/>
        <v>#N/A</v>
      </c>
      <c r="CP48" s="115" t="e">
        <f t="shared" si="58"/>
        <v>#N/A</v>
      </c>
      <c r="CQ48" s="50" t="e">
        <f t="shared" si="52"/>
        <v>#N/A</v>
      </c>
      <c r="CR48" s="50" t="e">
        <f t="shared" si="53"/>
        <v>#N/A</v>
      </c>
      <c r="CS48" s="50" t="e">
        <f t="shared" si="54"/>
        <v>#N/A</v>
      </c>
      <c r="CT48" s="50" t="e">
        <f t="shared" si="55"/>
        <v>#N/A</v>
      </c>
      <c r="CU48" s="50" t="e">
        <f t="shared" si="56"/>
        <v>#N/A</v>
      </c>
      <c r="CV48" s="50" t="e">
        <f t="shared" si="44"/>
        <v>#N/A</v>
      </c>
      <c r="CW48" s="51" t="e">
        <f t="shared" si="45"/>
        <v>#N/A</v>
      </c>
      <c r="CX48" s="250"/>
      <c r="CY48" s="251"/>
    </row>
    <row r="49" spans="1:103" x14ac:dyDescent="0.25">
      <c r="A49" s="130" t="b">
        <f>IF(A48&lt;MAX(Summary!G:G),A48+1,IF(OR(A48="",MAX(Summary!G:G)),""))</f>
        <v>0</v>
      </c>
      <c r="B49" s="126" t="e">
        <f>IF($A49="","",INDEX(Summary!B:B,MATCH($A49,Summary!$G:$G,0)))</f>
        <v>#N/A</v>
      </c>
      <c r="C49" s="126" t="e">
        <f>IF($A49="","",INDEX(Summary!C:C,MATCH($A49,Summary!$G:$G,0)))</f>
        <v>#N/A</v>
      </c>
      <c r="D49" s="126" t="e">
        <f>IF($A49="","",INDEX(Summary!D:D,MATCH($A49,Summary!$G:$G,0)))</f>
        <v>#N/A</v>
      </c>
      <c r="E49" s="126" t="e">
        <f>IF($A49="","",INDEX(Summary!H:H,MATCH($A49,Summary!$G:$G,0)))</f>
        <v>#N/A</v>
      </c>
      <c r="F49" s="126" t="e">
        <f t="array" ref="F49">IF($A49="","",SUM(IF(Summary!$H$3:$H$202=$E49,Summary!$I$3:$I$202)))</f>
        <v>#N/A</v>
      </c>
      <c r="G49" s="126" t="e">
        <f t="array" ref="G49">IF($A49="","",SUM(IF(Summary!$H$3:$H$202=$E49,Summary!$J$3:$J$202)))</f>
        <v>#N/A</v>
      </c>
      <c r="H49" s="32" t="e">
        <f>IF($B49="","",IF(VLOOKUP($B49,Baseline!$A$2:$F$101,4,FALSE)&lt;M49,M49,VLOOKUP($B49,Baseline!$A$2:$F$101,4,FALSE)))</f>
        <v>#N/A</v>
      </c>
      <c r="I49" s="132" t="e">
        <f t="array" ref="I49">IF($A49="","",MAX(IF(Summary!$H$3:$H$202=$E49,Summary!$L$3:$L$202)))</f>
        <v>#N/A</v>
      </c>
      <c r="J49" s="132" t="e">
        <f t="array" ref="J49">IF($A49="","",MAX(IF(Summary!$H$3:$H$202=$E49,Summary!$M$3:$M$202)))</f>
        <v>#N/A</v>
      </c>
      <c r="K49" s="132" t="e">
        <f t="array" ref="K49">IF($A49="","",MAX(IF(Summary!$H$3:$H$202=$E49,Summary!$N$3:$N$202)))</f>
        <v>#N/A</v>
      </c>
      <c r="L49" s="132" t="e">
        <f t="array" ref="L49">IF($A49="","",MAX(IF(Summary!$H$3:$H$202=$E49,Summary!$O$3:$O$202)))</f>
        <v>#N/A</v>
      </c>
      <c r="M49" s="4" t="e">
        <f t="shared" si="12"/>
        <v>#N/A</v>
      </c>
      <c r="N49" s="17" t="e">
        <f>IF(A49="","",VLOOKUP(CONCATENATE(H49,M49),Tax_Comp_Probs!$C$3:$Y$16,22,FALSE))</f>
        <v>#N/A</v>
      </c>
      <c r="O49" s="6" t="e">
        <f>IF(A49="","",VLOOKUP(CONCATENATE($H49,$M49),Tax_Comp_Probs!$C$3:$Y$16,23,FALSE))</f>
        <v>#N/A</v>
      </c>
      <c r="P49" s="4" t="e">
        <f t="shared" si="49"/>
        <v>#N/A</v>
      </c>
      <c r="Q49" s="52" t="e">
        <f>IF(A49="","",VLOOKUP(CONCATENATE($H49,$M49),Tax_Comp_Probs!$C$3:$W$16,17,FALSE))</f>
        <v>#N/A</v>
      </c>
      <c r="R49" s="52" t="e">
        <f>IF(A49="","",VLOOKUP(CONCATENATE($H49,$M49),Tax_Comp_Probs!$C$3:$W$16,18,FALSE))</f>
        <v>#N/A</v>
      </c>
      <c r="S49" s="52" t="e">
        <f>IF(A49="","",VLOOKUP(CONCATENATE($H49,$M49),Tax_Comp_Probs!$C$3:$W$16,19,FALSE))</f>
        <v>#N/A</v>
      </c>
      <c r="T49" s="52" t="e">
        <f>IF(A49="","",VLOOKUP(CONCATENATE($H49,$M49),Tax_Comp_Probs!$C$3:$W$16,20,FALSE))</f>
        <v>#N/A</v>
      </c>
      <c r="U49" s="134" t="e">
        <f>IF(A49="","",VLOOKUP(CONCATENATE($H49,$M49),Tax_Comp_Probs!$C$3:$W$16,21,FALSE))</f>
        <v>#N/A</v>
      </c>
      <c r="V49" s="44" t="e">
        <f>IF($B49="","",IF(VLOOKUP($B49,Baseline!$A$2:$F$101,5,FALSE)&lt;W49,W49,VLOOKUP($B49,Baseline!$A$2:$F$101,5,FALSE)))</f>
        <v>#N/A</v>
      </c>
      <c r="W49" s="6" t="e">
        <f t="array" ref="W49">IF(A49="","",AVERAGE(IF(Summary!$H$3:$H$202=E49,Summary!$R$3:$R$202)))</f>
        <v>#N/A</v>
      </c>
      <c r="X49" s="39" t="e">
        <f t="shared" si="13"/>
        <v>#N/A</v>
      </c>
      <c r="Y49" s="102" t="e">
        <f>IF(W49="","",IF($X49&lt;=Settings!$C$5,1,IF($X49&lt;=Settings!$C$6,0.8,IF($X49&lt;=Settings!$C$7,0.6,IF($X49&lt;=Settings!$C$8,0.4,0.2)))))</f>
        <v>#N/A</v>
      </c>
      <c r="Z49" s="102" t="e">
        <f>IF(W49="","",IF($X49&lt;=Settings!$C$5,0,IF($X49&lt;=Settings!$C$6,10,IF($X49&lt;=Settings!$C$7,30,IF($X49&lt;=Settings!$C$8,50,70)))))</f>
        <v>#N/A</v>
      </c>
      <c r="AA49" s="102" t="e">
        <f>IF(W49="","",VLOOKUP(Z49/100,Settings!$C$4:$D$8,2,FALSE))</f>
        <v>#N/A</v>
      </c>
      <c r="AB49" s="17" t="e">
        <f t="shared" si="47"/>
        <v>#N/A</v>
      </c>
      <c r="AC49" s="4" t="e">
        <f>IF(W49="","",IF(AB49&gt;=Settings!$I$5,"High",IF(AB49&gt;=Settings!$I$6,"Good",IF(AB49&gt;=Settings!$I$7,"Moderate",IF(AB49&gt;=Settings!$I$8,"Poor","Bad")))))</f>
        <v>#N/A</v>
      </c>
      <c r="AD49" s="39" t="e">
        <f>IF($W49="","",IF(G49&gt;1,(VLOOKUP($E49,Summary!$H$3:$T$201,13,FALSE)/100)/SQRT(G49),0))</f>
        <v>#N/A</v>
      </c>
      <c r="AE49" s="182" t="e">
        <f t="shared" si="15"/>
        <v>#N/A</v>
      </c>
      <c r="AF49" s="136" t="e">
        <f t="shared" si="16"/>
        <v>#N/A</v>
      </c>
      <c r="AG49" s="136" t="e">
        <f t="shared" si="17"/>
        <v>#N/A</v>
      </c>
      <c r="AH49" s="102" t="e">
        <f>IF($AD49="","",IF($AF49&lt;=Settings!$C$5,Settings!$I$4,IF($AF49&lt;=Settings!$C$6,Settings!$I$5,IF($AF49&lt;=Settings!$C$7,Settings!$I$6,IF($AF49&lt;=Settings!$C$8,Settings!$I$7,Settings!$I$8)))))</f>
        <v>#N/A</v>
      </c>
      <c r="AI49" s="102" t="e">
        <f>IF($AD49="","",IF($AF49&lt;=Settings!$C$5,0,IF($AF49&lt;=Settings!$C$6,10,IF($AF49&lt;=Settings!$C$7,30,IF($AF49&lt;=Settings!$C$8,50,70)))))</f>
        <v>#N/A</v>
      </c>
      <c r="AJ49" s="102" t="e">
        <f>IF($AD49="","",VLOOKUP(AI49/100,Settings!$C$4:$D$8,2,FALSE))</f>
        <v>#N/A</v>
      </c>
      <c r="AK49" s="102" t="e">
        <f>IF($AD49="","",IF($AG49&lt;=Settings!$C$5,Settings!$I$4,IF($AG49&lt;=Settings!$C$6,Settings!$I$5,IF($AG49&lt;=Settings!$C$7,Settings!$I$6,IF($AG49&lt;=Settings!$C$8,Settings!$I$7,Settings!$I$8)))))</f>
        <v>#N/A</v>
      </c>
      <c r="AL49" s="102" t="e">
        <f>IF($AD49="","",IF($AG49&lt;=Settings!$C$5,0,IF($AG49&lt;=Settings!$C$6,10,IF($AG49&lt;=Settings!$C$7,30,IF($AG49&lt;=Settings!$C$8,50,70)))))</f>
        <v>#N/A</v>
      </c>
      <c r="AM49" s="102" t="e">
        <f>IF($AD49="","",VLOOKUP(AL49/100,Settings!$C$4:$D$8,2,FALSE))</f>
        <v>#N/A</v>
      </c>
      <c r="AN49" s="115" t="e">
        <f t="shared" si="18"/>
        <v>#N/A</v>
      </c>
      <c r="AO49" s="115" t="e">
        <f t="shared" si="19"/>
        <v>#N/A</v>
      </c>
      <c r="AP49" s="45" t="e">
        <f t="shared" si="20"/>
        <v>#N/A</v>
      </c>
      <c r="AQ49" s="115" t="e">
        <f t="shared" si="21"/>
        <v>#N/A</v>
      </c>
      <c r="AR49" s="115" t="e">
        <f t="shared" si="22"/>
        <v>#N/A</v>
      </c>
      <c r="AS49" s="115" t="e">
        <f t="shared" si="57"/>
        <v>#N/A</v>
      </c>
      <c r="AT49" s="115" t="e">
        <f t="shared" si="57"/>
        <v>#N/A</v>
      </c>
      <c r="AU49" s="115" t="e">
        <f t="shared" si="57"/>
        <v>#N/A</v>
      </c>
      <c r="AV49" s="115" t="e">
        <f t="shared" si="57"/>
        <v>#N/A</v>
      </c>
      <c r="AW49" s="50" t="e">
        <f t="shared" si="24"/>
        <v>#N/A</v>
      </c>
      <c r="AX49" s="50" t="e">
        <f t="shared" si="25"/>
        <v>#N/A</v>
      </c>
      <c r="AY49" s="50" t="e">
        <f t="shared" si="26"/>
        <v>#N/A</v>
      </c>
      <c r="AZ49" s="50" t="e">
        <f t="shared" si="27"/>
        <v>#N/A</v>
      </c>
      <c r="BA49" s="124" t="e">
        <f t="shared" si="28"/>
        <v>#N/A</v>
      </c>
      <c r="BB49" s="258" t="e">
        <f>IF($B49="","",IF(VLOOKUP($B49,Baseline!$A$2:$F$101,6,FALSE)&lt;BC49,BC49,VLOOKUP($B49,Baseline!$A$2:$F$101,6,FALSE)))</f>
        <v>#N/A</v>
      </c>
      <c r="BC49" s="259" t="e">
        <f t="array" ref="BC49">IF($A49="","",SUM(IF(Summary!$H$3:$H$202=$E49,Summary!$AF$3:$AF$202)))</f>
        <v>#N/A</v>
      </c>
      <c r="BD49" s="182" t="e">
        <f t="shared" si="29"/>
        <v>#N/A</v>
      </c>
      <c r="BE49" s="102" t="e">
        <f>IF($BD49="","",IF($BD49&lt;=Settings!$G$5,1,IF($BD49&lt;=Settings!$G$6,0.8,IF($BD49&lt;=Settings!$G$7,0.6,IF($BD49&lt;=Settings!$G$8,0.4,0.2)))))</f>
        <v>#N/A</v>
      </c>
      <c r="BF49" s="102" t="e">
        <f>IF($BD49="","",IF($BD49&lt;=Settings!$G$5,0,IF($BD49&lt;=Settings!$G$6,10,IF($BD49&lt;=Settings!$G$7,30,IF($BD49&lt;=Settings!$G$8,50,70)))))</f>
        <v>#N/A</v>
      </c>
      <c r="BG49" s="102" t="e">
        <f>IF($BD49="","",VLOOKUP(BF49/100,Settings!$G$4:$H$8,2,FALSE))</f>
        <v>#N/A</v>
      </c>
      <c r="BH49" s="45" t="e">
        <f t="shared" si="30"/>
        <v>#N/A</v>
      </c>
      <c r="BI49" s="47" t="e">
        <f>IF(BD49="","",IF(BH49&gt;=Settings!$I$5,"High",IF(BH49&gt;=Settings!$I$6,"Good",IF(BH49&gt;=Settings!$I$7,"Moderate",IF(BH49&gt;=Settings!$I$8,"Poor","Bad")))))</f>
        <v>#N/A</v>
      </c>
      <c r="BJ49" s="207" t="e">
        <f t="array" ref="BJ49">IF(BD49="","",SQRT(Settings!$L$5^2*SUM(IF(Summary!$H$3:$H$202=$E49,Summary!$AG$3:$AG$202))))</f>
        <v>#N/A</v>
      </c>
      <c r="BK49" s="182" t="e">
        <f t="shared" si="31"/>
        <v>#N/A</v>
      </c>
      <c r="BL49" s="115" t="e">
        <f t="shared" si="1"/>
        <v>#N/A</v>
      </c>
      <c r="BM49" s="115" t="e">
        <f t="shared" si="2"/>
        <v>#N/A</v>
      </c>
      <c r="BN49" s="102" t="e">
        <f>IF($BD49="","",IF($BL49&lt;=Settings!$G$5,Settings!$I$4,IF($BL49&lt;=Settings!$G$6,Settings!$I$5,IF($BL49&lt;=Settings!$G$7,Settings!$I$6,IF($BL49&lt;=Settings!$G$8,Settings!$I$7,Settings!$I$8)))))</f>
        <v>#N/A</v>
      </c>
      <c r="BO49" s="102" t="e">
        <f>IF($BD49="","",IF($BL49&lt;=Settings!$G$5,0,IF($BL49&lt;=Settings!$G$6,10,IF($BL49&lt;=Settings!$G$7,30,IF($BL49&lt;=Settings!$G$8,50,70)))))</f>
        <v>#N/A</v>
      </c>
      <c r="BP49" s="102" t="e">
        <f>IF($BD49="","",VLOOKUP(BO49/100,Settings!$G$4:$H$8,2,FALSE))</f>
        <v>#N/A</v>
      </c>
      <c r="BQ49" s="102" t="e">
        <f>IF($BD49="","",IF($BM49&lt;=Settings!$G$5,Settings!$I$4,IF($BM49&lt;=Settings!$G$6,Settings!$I$5,IF($BM49&lt;=Settings!$G$7,Settings!$I$6,IF($BM49&lt;=Settings!$G$8,Settings!$I$7,Settings!$I$8)))))</f>
        <v>#N/A</v>
      </c>
      <c r="BR49" s="102" t="e">
        <f>IF($BD49="","",IF($BM49&lt;=Settings!$G$5,0,IF($BM49&lt;=Settings!$G$6,10,IF($BM49&lt;=Settings!$G$7,30,IF($BM49&lt;=Settings!$G$8,50,70)))))</f>
        <v>#N/A</v>
      </c>
      <c r="BS49" s="102" t="e">
        <f>IF($BD49="","",VLOOKUP(BR49/100,Settings!$G$4:$H$8,2,FALSE))</f>
        <v>#N/A</v>
      </c>
      <c r="BT49" s="115" t="e">
        <f t="shared" si="32"/>
        <v>#N/A</v>
      </c>
      <c r="BU49" s="115" t="e">
        <f t="shared" si="33"/>
        <v>#N/A</v>
      </c>
      <c r="BV49" s="45" t="e">
        <f t="shared" si="34"/>
        <v>#N/A</v>
      </c>
      <c r="BW49" s="115" t="e">
        <f t="shared" si="35"/>
        <v>#N/A</v>
      </c>
      <c r="BX49" s="115" t="e">
        <f t="shared" si="36"/>
        <v>#N/A</v>
      </c>
      <c r="BY49" s="115" t="e">
        <f t="shared" si="46"/>
        <v>#N/A</v>
      </c>
      <c r="BZ49" s="115" t="e">
        <f t="shared" si="46"/>
        <v>#N/A</v>
      </c>
      <c r="CA49" s="115" t="e">
        <f t="shared" si="46"/>
        <v>#N/A</v>
      </c>
      <c r="CB49" s="115" t="e">
        <f t="shared" si="46"/>
        <v>#N/A</v>
      </c>
      <c r="CC49" s="50" t="e">
        <f t="shared" si="59"/>
        <v>#N/A</v>
      </c>
      <c r="CD49" s="50" t="e">
        <f t="shared" si="60"/>
        <v>#N/A</v>
      </c>
      <c r="CE49" s="50" t="e">
        <f t="shared" si="61"/>
        <v>#N/A</v>
      </c>
      <c r="CF49" s="50" t="e">
        <f t="shared" si="62"/>
        <v>#N/A</v>
      </c>
      <c r="CG49" s="51" t="e">
        <f t="shared" si="63"/>
        <v>#N/A</v>
      </c>
      <c r="CH49" s="142" t="e">
        <f t="shared" si="50"/>
        <v>#N/A</v>
      </c>
      <c r="CI49" s="46" t="e">
        <f t="shared" si="51"/>
        <v>#N/A</v>
      </c>
      <c r="CJ49" s="265" t="e">
        <f>IF(C49="","",IF(CH49&gt;=Settings!I$5,"High",IF(CH49&gt;=Settings!I$6,"Good",IF(CH49&gt;=Settings!I$7,"Moderate",IF(CH49&gt;Settings!I$8,"Poor","Bad")))))</f>
        <v>#N/A</v>
      </c>
      <c r="CK49" s="119" t="e">
        <f t="shared" si="42"/>
        <v>#N/A</v>
      </c>
      <c r="CL49" s="120" t="e">
        <f t="shared" si="43"/>
        <v>#N/A</v>
      </c>
      <c r="CM49" s="115" t="e">
        <f t="shared" si="58"/>
        <v>#N/A</v>
      </c>
      <c r="CN49" s="115" t="e">
        <f t="shared" si="58"/>
        <v>#N/A</v>
      </c>
      <c r="CO49" s="115" t="e">
        <f t="shared" si="58"/>
        <v>#N/A</v>
      </c>
      <c r="CP49" s="115" t="e">
        <f t="shared" si="58"/>
        <v>#N/A</v>
      </c>
      <c r="CQ49" s="50" t="e">
        <f t="shared" si="52"/>
        <v>#N/A</v>
      </c>
      <c r="CR49" s="50" t="e">
        <f t="shared" si="53"/>
        <v>#N/A</v>
      </c>
      <c r="CS49" s="50" t="e">
        <f t="shared" si="54"/>
        <v>#N/A</v>
      </c>
      <c r="CT49" s="50" t="e">
        <f t="shared" si="55"/>
        <v>#N/A</v>
      </c>
      <c r="CU49" s="50" t="e">
        <f t="shared" si="56"/>
        <v>#N/A</v>
      </c>
      <c r="CV49" s="50" t="e">
        <f t="shared" si="44"/>
        <v>#N/A</v>
      </c>
      <c r="CW49" s="51" t="e">
        <f t="shared" si="45"/>
        <v>#N/A</v>
      </c>
      <c r="CX49" s="250"/>
      <c r="CY49" s="251"/>
    </row>
    <row r="50" spans="1:103" x14ac:dyDescent="0.25">
      <c r="A50" s="130" t="b">
        <f>IF(A49&lt;MAX(Summary!G:G),A49+1,IF(OR(A49="",MAX(Summary!G:G)),""))</f>
        <v>0</v>
      </c>
      <c r="B50" s="126" t="e">
        <f>IF($A50="","",INDEX(Summary!B:B,MATCH($A50,Summary!$G:$G,0)))</f>
        <v>#N/A</v>
      </c>
      <c r="C50" s="126" t="e">
        <f>IF($A50="","",INDEX(Summary!C:C,MATCH($A50,Summary!$G:$G,0)))</f>
        <v>#N/A</v>
      </c>
      <c r="D50" s="126" t="e">
        <f>IF($A50="","",INDEX(Summary!D:D,MATCH($A50,Summary!$G:$G,0)))</f>
        <v>#N/A</v>
      </c>
      <c r="E50" s="126" t="e">
        <f>IF($A50="","",INDEX(Summary!H:H,MATCH($A50,Summary!$G:$G,0)))</f>
        <v>#N/A</v>
      </c>
      <c r="F50" s="126" t="e">
        <f t="array" ref="F50">IF($A50="","",SUM(IF(Summary!$H$3:$H$202=$E50,Summary!$I$3:$I$202)))</f>
        <v>#N/A</v>
      </c>
      <c r="G50" s="126" t="e">
        <f t="array" ref="G50">IF($A50="","",SUM(IF(Summary!$H$3:$H$202=$E50,Summary!$J$3:$J$202)))</f>
        <v>#N/A</v>
      </c>
      <c r="H50" s="32" t="e">
        <f>IF($B50="","",IF(VLOOKUP($B50,Baseline!$A$2:$F$101,4,FALSE)&lt;M50,M50,VLOOKUP($B50,Baseline!$A$2:$F$101,4,FALSE)))</f>
        <v>#N/A</v>
      </c>
      <c r="I50" s="132" t="e">
        <f t="array" ref="I50">IF($A50="","",MAX(IF(Summary!$H$3:$H$202=$E50,Summary!$L$3:$L$202)))</f>
        <v>#N/A</v>
      </c>
      <c r="J50" s="132" t="e">
        <f t="array" ref="J50">IF($A50="","",MAX(IF(Summary!$H$3:$H$202=$E50,Summary!$M$3:$M$202)))</f>
        <v>#N/A</v>
      </c>
      <c r="K50" s="132" t="e">
        <f t="array" ref="K50">IF($A50="","",MAX(IF(Summary!$H$3:$H$202=$E50,Summary!$N$3:$N$202)))</f>
        <v>#N/A</v>
      </c>
      <c r="L50" s="132" t="e">
        <f t="array" ref="L50">IF($A50="","",MAX(IF(Summary!$H$3:$H$202=$E50,Summary!$O$3:$O$202)))</f>
        <v>#N/A</v>
      </c>
      <c r="M50" s="4" t="e">
        <f t="shared" si="12"/>
        <v>#N/A</v>
      </c>
      <c r="N50" s="17" t="e">
        <f>IF(A50="","",VLOOKUP(CONCATENATE(H50,M50),Tax_Comp_Probs!$C$3:$Y$16,22,FALSE))</f>
        <v>#N/A</v>
      </c>
      <c r="O50" s="6" t="e">
        <f>IF(A50="","",VLOOKUP(CONCATENATE($H50,$M50),Tax_Comp_Probs!$C$3:$Y$16,23,FALSE))</f>
        <v>#N/A</v>
      </c>
      <c r="P50" s="4" t="e">
        <f t="shared" si="49"/>
        <v>#N/A</v>
      </c>
      <c r="Q50" s="52" t="e">
        <f>IF(A50="","",VLOOKUP(CONCATENATE($H50,$M50),Tax_Comp_Probs!$C$3:$W$16,17,FALSE))</f>
        <v>#N/A</v>
      </c>
      <c r="R50" s="52" t="e">
        <f>IF(A50="","",VLOOKUP(CONCATENATE($H50,$M50),Tax_Comp_Probs!$C$3:$W$16,18,FALSE))</f>
        <v>#N/A</v>
      </c>
      <c r="S50" s="52" t="e">
        <f>IF(A50="","",VLOOKUP(CONCATENATE($H50,$M50),Tax_Comp_Probs!$C$3:$W$16,19,FALSE))</f>
        <v>#N/A</v>
      </c>
      <c r="T50" s="52" t="e">
        <f>IF(A50="","",VLOOKUP(CONCATENATE($H50,$M50),Tax_Comp_Probs!$C$3:$W$16,20,FALSE))</f>
        <v>#N/A</v>
      </c>
      <c r="U50" s="134" t="e">
        <f>IF(A50="","",VLOOKUP(CONCATENATE($H50,$M50),Tax_Comp_Probs!$C$3:$W$16,21,FALSE))</f>
        <v>#N/A</v>
      </c>
      <c r="V50" s="44" t="e">
        <f>IF($B50="","",IF(VLOOKUP($B50,Baseline!$A$2:$F$101,5,FALSE)&lt;W50,W50,VLOOKUP($B50,Baseline!$A$2:$F$101,5,FALSE)))</f>
        <v>#N/A</v>
      </c>
      <c r="W50" s="6" t="e">
        <f t="array" ref="W50">IF(A50="","",AVERAGE(IF(Summary!$H$3:$H$202=E50,Summary!$R$3:$R$202)))</f>
        <v>#N/A</v>
      </c>
      <c r="X50" s="39" t="e">
        <f t="shared" si="13"/>
        <v>#N/A</v>
      </c>
      <c r="Y50" s="102" t="e">
        <f>IF(W50="","",IF($X50&lt;=Settings!$C$5,1,IF($X50&lt;=Settings!$C$6,0.8,IF($X50&lt;=Settings!$C$7,0.6,IF($X50&lt;=Settings!$C$8,0.4,0.2)))))</f>
        <v>#N/A</v>
      </c>
      <c r="Z50" s="102" t="e">
        <f>IF(W50="","",IF($X50&lt;=Settings!$C$5,0,IF($X50&lt;=Settings!$C$6,10,IF($X50&lt;=Settings!$C$7,30,IF($X50&lt;=Settings!$C$8,50,70)))))</f>
        <v>#N/A</v>
      </c>
      <c r="AA50" s="102" t="e">
        <f>IF(W50="","",VLOOKUP(Z50/100,Settings!$C$4:$D$8,2,FALSE))</f>
        <v>#N/A</v>
      </c>
      <c r="AB50" s="17" t="e">
        <f t="shared" si="47"/>
        <v>#N/A</v>
      </c>
      <c r="AC50" s="4" t="e">
        <f>IF(W50="","",IF(AB50&gt;=Settings!$I$5,"High",IF(AB50&gt;=Settings!$I$6,"Good",IF(AB50&gt;=Settings!$I$7,"Moderate",IF(AB50&gt;=Settings!$I$8,"Poor","Bad")))))</f>
        <v>#N/A</v>
      </c>
      <c r="AD50" s="39" t="e">
        <f>IF($W50="","",IF(G50&gt;1,(VLOOKUP($E50,Summary!$H$3:$T$201,13,FALSE)/100)/SQRT(G50),0))</f>
        <v>#N/A</v>
      </c>
      <c r="AE50" s="182" t="e">
        <f t="shared" si="15"/>
        <v>#N/A</v>
      </c>
      <c r="AF50" s="136" t="e">
        <f t="shared" si="16"/>
        <v>#N/A</v>
      </c>
      <c r="AG50" s="136" t="e">
        <f t="shared" si="17"/>
        <v>#N/A</v>
      </c>
      <c r="AH50" s="102" t="e">
        <f>IF($AD50="","",IF($AF50&lt;=Settings!$C$5,Settings!$I$4,IF($AF50&lt;=Settings!$C$6,Settings!$I$5,IF($AF50&lt;=Settings!$C$7,Settings!$I$6,IF($AF50&lt;=Settings!$C$8,Settings!$I$7,Settings!$I$8)))))</f>
        <v>#N/A</v>
      </c>
      <c r="AI50" s="102" t="e">
        <f>IF($AD50="","",IF($AF50&lt;=Settings!$C$5,0,IF($AF50&lt;=Settings!$C$6,10,IF($AF50&lt;=Settings!$C$7,30,IF($AF50&lt;=Settings!$C$8,50,70)))))</f>
        <v>#N/A</v>
      </c>
      <c r="AJ50" s="102" t="e">
        <f>IF($AD50="","",VLOOKUP(AI50/100,Settings!$C$4:$D$8,2,FALSE))</f>
        <v>#N/A</v>
      </c>
      <c r="AK50" s="102" t="e">
        <f>IF($AD50="","",IF($AG50&lt;=Settings!$C$5,Settings!$I$4,IF($AG50&lt;=Settings!$C$6,Settings!$I$5,IF($AG50&lt;=Settings!$C$7,Settings!$I$6,IF($AG50&lt;=Settings!$C$8,Settings!$I$7,Settings!$I$8)))))</f>
        <v>#N/A</v>
      </c>
      <c r="AL50" s="102" t="e">
        <f>IF($AD50="","",IF($AG50&lt;=Settings!$C$5,0,IF($AG50&lt;=Settings!$C$6,10,IF($AG50&lt;=Settings!$C$7,30,IF($AG50&lt;=Settings!$C$8,50,70)))))</f>
        <v>#N/A</v>
      </c>
      <c r="AM50" s="102" t="e">
        <f>IF($AD50="","",VLOOKUP(AL50/100,Settings!$C$4:$D$8,2,FALSE))</f>
        <v>#N/A</v>
      </c>
      <c r="AN50" s="115" t="e">
        <f t="shared" si="18"/>
        <v>#N/A</v>
      </c>
      <c r="AO50" s="115" t="e">
        <f t="shared" si="19"/>
        <v>#N/A</v>
      </c>
      <c r="AP50" s="45" t="e">
        <f t="shared" si="20"/>
        <v>#N/A</v>
      </c>
      <c r="AQ50" s="115" t="e">
        <f t="shared" si="21"/>
        <v>#N/A</v>
      </c>
      <c r="AR50" s="115" t="e">
        <f t="shared" si="22"/>
        <v>#N/A</v>
      </c>
      <c r="AS50" s="115" t="e">
        <f t="shared" si="57"/>
        <v>#N/A</v>
      </c>
      <c r="AT50" s="115" t="e">
        <f t="shared" si="57"/>
        <v>#N/A</v>
      </c>
      <c r="AU50" s="115" t="e">
        <f t="shared" si="57"/>
        <v>#N/A</v>
      </c>
      <c r="AV50" s="115" t="e">
        <f t="shared" si="57"/>
        <v>#N/A</v>
      </c>
      <c r="AW50" s="50" t="e">
        <f t="shared" si="24"/>
        <v>#N/A</v>
      </c>
      <c r="AX50" s="50" t="e">
        <f t="shared" si="25"/>
        <v>#N/A</v>
      </c>
      <c r="AY50" s="50" t="e">
        <f t="shared" si="26"/>
        <v>#N/A</v>
      </c>
      <c r="AZ50" s="50" t="e">
        <f t="shared" si="27"/>
        <v>#N/A</v>
      </c>
      <c r="BA50" s="124" t="e">
        <f t="shared" si="28"/>
        <v>#N/A</v>
      </c>
      <c r="BB50" s="258" t="e">
        <f>IF($B50="","",IF(VLOOKUP($B50,Baseline!$A$2:$F$101,6,FALSE)&lt;BC50,BC50,VLOOKUP($B50,Baseline!$A$2:$F$101,6,FALSE)))</f>
        <v>#N/A</v>
      </c>
      <c r="BC50" s="259" t="e">
        <f t="array" ref="BC50">IF($A50="","",SUM(IF(Summary!$H$3:$H$202=$E50,Summary!$AF$3:$AF$202)))</f>
        <v>#N/A</v>
      </c>
      <c r="BD50" s="182" t="e">
        <f t="shared" si="29"/>
        <v>#N/A</v>
      </c>
      <c r="BE50" s="102" t="e">
        <f>IF($BD50="","",IF($BD50&lt;=Settings!$G$5,1,IF($BD50&lt;=Settings!$G$6,0.8,IF($BD50&lt;=Settings!$G$7,0.6,IF($BD50&lt;=Settings!$G$8,0.4,0.2)))))</f>
        <v>#N/A</v>
      </c>
      <c r="BF50" s="102" t="e">
        <f>IF($BD50="","",IF($BD50&lt;=Settings!$G$5,0,IF($BD50&lt;=Settings!$G$6,10,IF($BD50&lt;=Settings!$G$7,30,IF($BD50&lt;=Settings!$G$8,50,70)))))</f>
        <v>#N/A</v>
      </c>
      <c r="BG50" s="102" t="e">
        <f>IF($BD50="","",VLOOKUP(BF50/100,Settings!$G$4:$H$8,2,FALSE))</f>
        <v>#N/A</v>
      </c>
      <c r="BH50" s="45" t="e">
        <f t="shared" si="30"/>
        <v>#N/A</v>
      </c>
      <c r="BI50" s="47" t="e">
        <f>IF(BD50="","",IF(BH50&gt;=Settings!$I$5,"High",IF(BH50&gt;=Settings!$I$6,"Good",IF(BH50&gt;=Settings!$I$7,"Moderate",IF(BH50&gt;=Settings!$I$8,"Poor","Bad")))))</f>
        <v>#N/A</v>
      </c>
      <c r="BJ50" s="207" t="e">
        <f t="array" ref="BJ50">IF(BD50="","",SQRT(Settings!$L$5^2*SUM(IF(Summary!$H$3:$H$202=$E50,Summary!$AG$3:$AG$202))))</f>
        <v>#N/A</v>
      </c>
      <c r="BK50" s="182" t="e">
        <f t="shared" si="31"/>
        <v>#N/A</v>
      </c>
      <c r="BL50" s="115" t="e">
        <f t="shared" si="1"/>
        <v>#N/A</v>
      </c>
      <c r="BM50" s="115" t="e">
        <f t="shared" si="2"/>
        <v>#N/A</v>
      </c>
      <c r="BN50" s="102" t="e">
        <f>IF($BD50="","",IF($BL50&lt;=Settings!$G$5,Settings!$I$4,IF($BL50&lt;=Settings!$G$6,Settings!$I$5,IF($BL50&lt;=Settings!$G$7,Settings!$I$6,IF($BL50&lt;=Settings!$G$8,Settings!$I$7,Settings!$I$8)))))</f>
        <v>#N/A</v>
      </c>
      <c r="BO50" s="102" t="e">
        <f>IF($BD50="","",IF($BL50&lt;=Settings!$G$5,0,IF($BL50&lt;=Settings!$G$6,10,IF($BL50&lt;=Settings!$G$7,30,IF($BL50&lt;=Settings!$G$8,50,70)))))</f>
        <v>#N/A</v>
      </c>
      <c r="BP50" s="102" t="e">
        <f>IF($BD50="","",VLOOKUP(BO50/100,Settings!$G$4:$H$8,2,FALSE))</f>
        <v>#N/A</v>
      </c>
      <c r="BQ50" s="102" t="e">
        <f>IF($BD50="","",IF($BM50&lt;=Settings!$G$5,Settings!$I$4,IF($BM50&lt;=Settings!$G$6,Settings!$I$5,IF($BM50&lt;=Settings!$G$7,Settings!$I$6,IF($BM50&lt;=Settings!$G$8,Settings!$I$7,Settings!$I$8)))))</f>
        <v>#N/A</v>
      </c>
      <c r="BR50" s="102" t="e">
        <f>IF($BD50="","",IF($BM50&lt;=Settings!$G$5,0,IF($BM50&lt;=Settings!$G$6,10,IF($BM50&lt;=Settings!$G$7,30,IF($BM50&lt;=Settings!$G$8,50,70)))))</f>
        <v>#N/A</v>
      </c>
      <c r="BS50" s="102" t="e">
        <f>IF($BD50="","",VLOOKUP(BR50/100,Settings!$G$4:$H$8,2,FALSE))</f>
        <v>#N/A</v>
      </c>
      <c r="BT50" s="115" t="e">
        <f t="shared" si="32"/>
        <v>#N/A</v>
      </c>
      <c r="BU50" s="115" t="e">
        <f t="shared" si="33"/>
        <v>#N/A</v>
      </c>
      <c r="BV50" s="45" t="e">
        <f t="shared" si="34"/>
        <v>#N/A</v>
      </c>
      <c r="BW50" s="115" t="e">
        <f t="shared" si="35"/>
        <v>#N/A</v>
      </c>
      <c r="BX50" s="115" t="e">
        <f t="shared" si="36"/>
        <v>#N/A</v>
      </c>
      <c r="BY50" s="115" t="e">
        <f t="shared" si="46"/>
        <v>#N/A</v>
      </c>
      <c r="BZ50" s="115" t="e">
        <f t="shared" si="46"/>
        <v>#N/A</v>
      </c>
      <c r="CA50" s="115" t="e">
        <f t="shared" si="46"/>
        <v>#N/A</v>
      </c>
      <c r="CB50" s="115" t="e">
        <f t="shared" si="46"/>
        <v>#N/A</v>
      </c>
      <c r="CC50" s="50" t="e">
        <f t="shared" si="59"/>
        <v>#N/A</v>
      </c>
      <c r="CD50" s="50" t="e">
        <f t="shared" si="60"/>
        <v>#N/A</v>
      </c>
      <c r="CE50" s="50" t="e">
        <f t="shared" si="61"/>
        <v>#N/A</v>
      </c>
      <c r="CF50" s="50" t="e">
        <f t="shared" si="62"/>
        <v>#N/A</v>
      </c>
      <c r="CG50" s="51" t="e">
        <f t="shared" si="63"/>
        <v>#N/A</v>
      </c>
      <c r="CH50" s="142" t="e">
        <f t="shared" si="50"/>
        <v>#N/A</v>
      </c>
      <c r="CI50" s="46" t="e">
        <f t="shared" si="51"/>
        <v>#N/A</v>
      </c>
      <c r="CJ50" s="265" t="e">
        <f>IF(C50="","",IF(CH50&gt;=Settings!I$5,"High",IF(CH50&gt;=Settings!I$6,"Good",IF(CH50&gt;=Settings!I$7,"Moderate",IF(CH50&gt;Settings!I$8,"Poor","Bad")))))</f>
        <v>#N/A</v>
      </c>
      <c r="CK50" s="119" t="e">
        <f t="shared" si="42"/>
        <v>#N/A</v>
      </c>
      <c r="CL50" s="120" t="e">
        <f t="shared" si="43"/>
        <v>#N/A</v>
      </c>
      <c r="CM50" s="115" t="e">
        <f t="shared" si="58"/>
        <v>#N/A</v>
      </c>
      <c r="CN50" s="115" t="e">
        <f t="shared" si="58"/>
        <v>#N/A</v>
      </c>
      <c r="CO50" s="115" t="e">
        <f t="shared" si="58"/>
        <v>#N/A</v>
      </c>
      <c r="CP50" s="115" t="e">
        <f t="shared" si="58"/>
        <v>#N/A</v>
      </c>
      <c r="CQ50" s="50" t="e">
        <f t="shared" si="52"/>
        <v>#N/A</v>
      </c>
      <c r="CR50" s="50" t="e">
        <f t="shared" si="53"/>
        <v>#N/A</v>
      </c>
      <c r="CS50" s="50" t="e">
        <f t="shared" si="54"/>
        <v>#N/A</v>
      </c>
      <c r="CT50" s="50" t="e">
        <f t="shared" si="55"/>
        <v>#N/A</v>
      </c>
      <c r="CU50" s="50" t="e">
        <f t="shared" si="56"/>
        <v>#N/A</v>
      </c>
      <c r="CV50" s="50" t="e">
        <f t="shared" si="44"/>
        <v>#N/A</v>
      </c>
      <c r="CW50" s="51" t="e">
        <f t="shared" si="45"/>
        <v>#N/A</v>
      </c>
      <c r="CX50" s="250"/>
      <c r="CY50" s="251"/>
    </row>
    <row r="51" spans="1:103" x14ac:dyDescent="0.25">
      <c r="A51" s="130" t="b">
        <f>IF(A50&lt;MAX(Summary!G:G),A50+1,IF(OR(A50="",MAX(Summary!G:G)),""))</f>
        <v>0</v>
      </c>
      <c r="B51" s="126" t="e">
        <f>IF($A51="","",INDEX(Summary!B:B,MATCH($A51,Summary!$G:$G,0)))</f>
        <v>#N/A</v>
      </c>
      <c r="C51" s="126" t="e">
        <f>IF($A51="","",INDEX(Summary!C:C,MATCH($A51,Summary!$G:$G,0)))</f>
        <v>#N/A</v>
      </c>
      <c r="D51" s="126" t="e">
        <f>IF($A51="","",INDEX(Summary!D:D,MATCH($A51,Summary!$G:$G,0)))</f>
        <v>#N/A</v>
      </c>
      <c r="E51" s="126" t="e">
        <f>IF($A51="","",INDEX(Summary!H:H,MATCH($A51,Summary!$G:$G,0)))</f>
        <v>#N/A</v>
      </c>
      <c r="F51" s="126" t="e">
        <f t="array" ref="F51">IF($A51="","",SUM(IF(Summary!$H$3:$H$202=$E51,Summary!$I$3:$I$202)))</f>
        <v>#N/A</v>
      </c>
      <c r="G51" s="126" t="e">
        <f t="array" ref="G51">IF($A51="","",SUM(IF(Summary!$H$3:$H$202=$E51,Summary!$J$3:$J$202)))</f>
        <v>#N/A</v>
      </c>
      <c r="H51" s="32" t="e">
        <f>IF($B51="","",IF(VLOOKUP($B51,Baseline!$A$2:$F$101,4,FALSE)&lt;M51,M51,VLOOKUP($B51,Baseline!$A$2:$F$101,4,FALSE)))</f>
        <v>#N/A</v>
      </c>
      <c r="I51" s="132" t="e">
        <f t="array" ref="I51">IF($A51="","",MAX(IF(Summary!$H$3:$H$202=$E51,Summary!$L$3:$L$202)))</f>
        <v>#N/A</v>
      </c>
      <c r="J51" s="132" t="e">
        <f t="array" ref="J51">IF($A51="","",MAX(IF(Summary!$H$3:$H$202=$E51,Summary!$M$3:$M$202)))</f>
        <v>#N/A</v>
      </c>
      <c r="K51" s="132" t="e">
        <f t="array" ref="K51">IF($A51="","",MAX(IF(Summary!$H$3:$H$202=$E51,Summary!$N$3:$N$202)))</f>
        <v>#N/A</v>
      </c>
      <c r="L51" s="132" t="e">
        <f t="array" ref="L51">IF($A51="","",MAX(IF(Summary!$H$3:$H$202=$E51,Summary!$O$3:$O$202)))</f>
        <v>#N/A</v>
      </c>
      <c r="M51" s="4" t="e">
        <f t="shared" si="12"/>
        <v>#N/A</v>
      </c>
      <c r="N51" s="17" t="e">
        <f>IF(A51="","",VLOOKUP(CONCATENATE(H51,M51),Tax_Comp_Probs!$C$3:$Y$16,22,FALSE))</f>
        <v>#N/A</v>
      </c>
      <c r="O51" s="6" t="e">
        <f>IF(A51="","",VLOOKUP(CONCATENATE($H51,$M51),Tax_Comp_Probs!$C$3:$Y$16,23,FALSE))</f>
        <v>#N/A</v>
      </c>
      <c r="P51" s="4" t="e">
        <f t="shared" si="49"/>
        <v>#N/A</v>
      </c>
      <c r="Q51" s="52" t="e">
        <f>IF(A51="","",VLOOKUP(CONCATENATE($H51,$M51),Tax_Comp_Probs!$C$3:$W$16,17,FALSE))</f>
        <v>#N/A</v>
      </c>
      <c r="R51" s="52" t="e">
        <f>IF(A51="","",VLOOKUP(CONCATENATE($H51,$M51),Tax_Comp_Probs!$C$3:$W$16,18,FALSE))</f>
        <v>#N/A</v>
      </c>
      <c r="S51" s="52" t="e">
        <f>IF(A51="","",VLOOKUP(CONCATENATE($H51,$M51),Tax_Comp_Probs!$C$3:$W$16,19,FALSE))</f>
        <v>#N/A</v>
      </c>
      <c r="T51" s="52" t="e">
        <f>IF(A51="","",VLOOKUP(CONCATENATE($H51,$M51),Tax_Comp_Probs!$C$3:$W$16,20,FALSE))</f>
        <v>#N/A</v>
      </c>
      <c r="U51" s="134" t="e">
        <f>IF(A51="","",VLOOKUP(CONCATENATE($H51,$M51),Tax_Comp_Probs!$C$3:$W$16,21,FALSE))</f>
        <v>#N/A</v>
      </c>
      <c r="V51" s="44" t="e">
        <f>IF($B51="","",IF(VLOOKUP($B51,Baseline!$A$2:$F$101,5,FALSE)&lt;W51,W51,VLOOKUP($B51,Baseline!$A$2:$F$101,5,FALSE)))</f>
        <v>#N/A</v>
      </c>
      <c r="W51" s="6" t="e">
        <f t="array" ref="W51">IF(A51="","",AVERAGE(IF(Summary!$H$3:$H$202=E51,Summary!$R$3:$R$202)))</f>
        <v>#N/A</v>
      </c>
      <c r="X51" s="39" t="e">
        <f t="shared" si="13"/>
        <v>#N/A</v>
      </c>
      <c r="Y51" s="102" t="e">
        <f>IF(W51="","",IF($X51&lt;=Settings!$C$5,1,IF($X51&lt;=Settings!$C$6,0.8,IF($X51&lt;=Settings!$C$7,0.6,IF($X51&lt;=Settings!$C$8,0.4,0.2)))))</f>
        <v>#N/A</v>
      </c>
      <c r="Z51" s="102" t="e">
        <f>IF(W51="","",IF($X51&lt;=Settings!$C$5,0,IF($X51&lt;=Settings!$C$6,10,IF($X51&lt;=Settings!$C$7,30,IF($X51&lt;=Settings!$C$8,50,70)))))</f>
        <v>#N/A</v>
      </c>
      <c r="AA51" s="102" t="e">
        <f>IF(W51="","",VLOOKUP(Z51/100,Settings!$C$4:$D$8,2,FALSE))</f>
        <v>#N/A</v>
      </c>
      <c r="AB51" s="17" t="e">
        <f t="shared" si="47"/>
        <v>#N/A</v>
      </c>
      <c r="AC51" s="4" t="e">
        <f>IF(W51="","",IF(AB51&gt;=Settings!$I$5,"High",IF(AB51&gt;=Settings!$I$6,"Good",IF(AB51&gt;=Settings!$I$7,"Moderate",IF(AB51&gt;=Settings!$I$8,"Poor","Bad")))))</f>
        <v>#N/A</v>
      </c>
      <c r="AD51" s="39" t="e">
        <f>IF($W51="","",IF(G51&gt;1,(VLOOKUP($E51,Summary!$H$3:$T$201,13,FALSE)/100)/SQRT(G51),0))</f>
        <v>#N/A</v>
      </c>
      <c r="AE51" s="182" t="e">
        <f t="shared" si="15"/>
        <v>#N/A</v>
      </c>
      <c r="AF51" s="136" t="e">
        <f t="shared" si="16"/>
        <v>#N/A</v>
      </c>
      <c r="AG51" s="136" t="e">
        <f t="shared" si="17"/>
        <v>#N/A</v>
      </c>
      <c r="AH51" s="102" t="e">
        <f>IF($AD51="","",IF($AF51&lt;=Settings!$C$5,Settings!$I$4,IF($AF51&lt;=Settings!$C$6,Settings!$I$5,IF($AF51&lt;=Settings!$C$7,Settings!$I$6,IF($AF51&lt;=Settings!$C$8,Settings!$I$7,Settings!$I$8)))))</f>
        <v>#N/A</v>
      </c>
      <c r="AI51" s="102" t="e">
        <f>IF($AD51="","",IF($AF51&lt;=Settings!$C$5,0,IF($AF51&lt;=Settings!$C$6,10,IF($AF51&lt;=Settings!$C$7,30,IF($AF51&lt;=Settings!$C$8,50,70)))))</f>
        <v>#N/A</v>
      </c>
      <c r="AJ51" s="102" t="e">
        <f>IF($AD51="","",VLOOKUP(AI51/100,Settings!$C$4:$D$8,2,FALSE))</f>
        <v>#N/A</v>
      </c>
      <c r="AK51" s="102" t="e">
        <f>IF($AD51="","",IF($AG51&lt;=Settings!$C$5,Settings!$I$4,IF($AG51&lt;=Settings!$C$6,Settings!$I$5,IF($AG51&lt;=Settings!$C$7,Settings!$I$6,IF($AG51&lt;=Settings!$C$8,Settings!$I$7,Settings!$I$8)))))</f>
        <v>#N/A</v>
      </c>
      <c r="AL51" s="102" t="e">
        <f>IF($AD51="","",IF($AG51&lt;=Settings!$C$5,0,IF($AG51&lt;=Settings!$C$6,10,IF($AG51&lt;=Settings!$C$7,30,IF($AG51&lt;=Settings!$C$8,50,70)))))</f>
        <v>#N/A</v>
      </c>
      <c r="AM51" s="102" t="e">
        <f>IF($AD51="","",VLOOKUP(AL51/100,Settings!$C$4:$D$8,2,FALSE))</f>
        <v>#N/A</v>
      </c>
      <c r="AN51" s="115" t="e">
        <f t="shared" si="18"/>
        <v>#N/A</v>
      </c>
      <c r="AO51" s="115" t="e">
        <f t="shared" si="19"/>
        <v>#N/A</v>
      </c>
      <c r="AP51" s="45" t="e">
        <f t="shared" si="20"/>
        <v>#N/A</v>
      </c>
      <c r="AQ51" s="115" t="e">
        <f t="shared" si="21"/>
        <v>#N/A</v>
      </c>
      <c r="AR51" s="115" t="e">
        <f t="shared" si="22"/>
        <v>#N/A</v>
      </c>
      <c r="AS51" s="115" t="e">
        <f t="shared" si="57"/>
        <v>#N/A</v>
      </c>
      <c r="AT51" s="115" t="e">
        <f t="shared" si="57"/>
        <v>#N/A</v>
      </c>
      <c r="AU51" s="115" t="e">
        <f t="shared" si="57"/>
        <v>#N/A</v>
      </c>
      <c r="AV51" s="115" t="e">
        <f t="shared" si="57"/>
        <v>#N/A</v>
      </c>
      <c r="AW51" s="50" t="e">
        <f t="shared" si="24"/>
        <v>#N/A</v>
      </c>
      <c r="AX51" s="50" t="e">
        <f t="shared" si="25"/>
        <v>#N/A</v>
      </c>
      <c r="AY51" s="50" t="e">
        <f t="shared" si="26"/>
        <v>#N/A</v>
      </c>
      <c r="AZ51" s="50" t="e">
        <f t="shared" si="27"/>
        <v>#N/A</v>
      </c>
      <c r="BA51" s="124" t="e">
        <f t="shared" si="28"/>
        <v>#N/A</v>
      </c>
      <c r="BB51" s="258" t="e">
        <f>IF($B51="","",IF(VLOOKUP($B51,Baseline!$A$2:$F$101,6,FALSE)&lt;BC51,BC51,VLOOKUP($B51,Baseline!$A$2:$F$101,6,FALSE)))</f>
        <v>#N/A</v>
      </c>
      <c r="BC51" s="259" t="e">
        <f t="array" ref="BC51">IF($A51="","",SUM(IF(Summary!$H$3:$H$202=$E51,Summary!$AF$3:$AF$202)))</f>
        <v>#N/A</v>
      </c>
      <c r="BD51" s="182" t="e">
        <f t="shared" si="29"/>
        <v>#N/A</v>
      </c>
      <c r="BE51" s="102" t="e">
        <f>IF($BD51="","",IF($BD51&lt;=Settings!$G$5,1,IF($BD51&lt;=Settings!$G$6,0.8,IF($BD51&lt;=Settings!$G$7,0.6,IF($BD51&lt;=Settings!$G$8,0.4,0.2)))))</f>
        <v>#N/A</v>
      </c>
      <c r="BF51" s="102" t="e">
        <f>IF($BD51="","",IF($BD51&lt;=Settings!$G$5,0,IF($BD51&lt;=Settings!$G$6,10,IF($BD51&lt;=Settings!$G$7,30,IF($BD51&lt;=Settings!$G$8,50,70)))))</f>
        <v>#N/A</v>
      </c>
      <c r="BG51" s="102" t="e">
        <f>IF($BD51="","",VLOOKUP(BF51/100,Settings!$G$4:$H$8,2,FALSE))</f>
        <v>#N/A</v>
      </c>
      <c r="BH51" s="45" t="e">
        <f t="shared" si="30"/>
        <v>#N/A</v>
      </c>
      <c r="BI51" s="47" t="e">
        <f>IF(BD51="","",IF(BH51&gt;=Settings!$I$5,"High",IF(BH51&gt;=Settings!$I$6,"Good",IF(BH51&gt;=Settings!$I$7,"Moderate",IF(BH51&gt;=Settings!$I$8,"Poor","Bad")))))</f>
        <v>#N/A</v>
      </c>
      <c r="BJ51" s="207" t="e">
        <f t="array" ref="BJ51">IF(BD51="","",SQRT(Settings!$L$5^2*SUM(IF(Summary!$H$3:$H$202=$E51,Summary!$AG$3:$AG$202))))</f>
        <v>#N/A</v>
      </c>
      <c r="BK51" s="182" t="e">
        <f t="shared" si="31"/>
        <v>#N/A</v>
      </c>
      <c r="BL51" s="115" t="e">
        <f t="shared" si="1"/>
        <v>#N/A</v>
      </c>
      <c r="BM51" s="115" t="e">
        <f t="shared" si="2"/>
        <v>#N/A</v>
      </c>
      <c r="BN51" s="102" t="e">
        <f>IF($BD51="","",IF($BL51&lt;=Settings!$G$5,Settings!$I$4,IF($BL51&lt;=Settings!$G$6,Settings!$I$5,IF($BL51&lt;=Settings!$G$7,Settings!$I$6,IF($BL51&lt;=Settings!$G$8,Settings!$I$7,Settings!$I$8)))))</f>
        <v>#N/A</v>
      </c>
      <c r="BO51" s="102" t="e">
        <f>IF($BD51="","",IF($BL51&lt;=Settings!$G$5,0,IF($BL51&lt;=Settings!$G$6,10,IF($BL51&lt;=Settings!$G$7,30,IF($BL51&lt;=Settings!$G$8,50,70)))))</f>
        <v>#N/A</v>
      </c>
      <c r="BP51" s="102" t="e">
        <f>IF($BD51="","",VLOOKUP(BO51/100,Settings!$G$4:$H$8,2,FALSE))</f>
        <v>#N/A</v>
      </c>
      <c r="BQ51" s="102" t="e">
        <f>IF($BD51="","",IF($BM51&lt;=Settings!$G$5,Settings!$I$4,IF($BM51&lt;=Settings!$G$6,Settings!$I$5,IF($BM51&lt;=Settings!$G$7,Settings!$I$6,IF($BM51&lt;=Settings!$G$8,Settings!$I$7,Settings!$I$8)))))</f>
        <v>#N/A</v>
      </c>
      <c r="BR51" s="102" t="e">
        <f>IF($BD51="","",IF($BM51&lt;=Settings!$G$5,0,IF($BM51&lt;=Settings!$G$6,10,IF($BM51&lt;=Settings!$G$7,30,IF($BM51&lt;=Settings!$G$8,50,70)))))</f>
        <v>#N/A</v>
      </c>
      <c r="BS51" s="102" t="e">
        <f>IF($BD51="","",VLOOKUP(BR51/100,Settings!$G$4:$H$8,2,FALSE))</f>
        <v>#N/A</v>
      </c>
      <c r="BT51" s="115" t="e">
        <f t="shared" si="32"/>
        <v>#N/A</v>
      </c>
      <c r="BU51" s="115" t="e">
        <f t="shared" si="33"/>
        <v>#N/A</v>
      </c>
      <c r="BV51" s="45" t="e">
        <f t="shared" si="34"/>
        <v>#N/A</v>
      </c>
      <c r="BW51" s="115" t="e">
        <f t="shared" si="35"/>
        <v>#N/A</v>
      </c>
      <c r="BX51" s="115" t="e">
        <f t="shared" si="36"/>
        <v>#N/A</v>
      </c>
      <c r="BY51" s="115" t="e">
        <f t="shared" si="46"/>
        <v>#N/A</v>
      </c>
      <c r="BZ51" s="115" t="e">
        <f t="shared" si="46"/>
        <v>#N/A</v>
      </c>
      <c r="CA51" s="115" t="e">
        <f t="shared" si="46"/>
        <v>#N/A</v>
      </c>
      <c r="CB51" s="115" t="e">
        <f t="shared" si="46"/>
        <v>#N/A</v>
      </c>
      <c r="CC51" s="50" t="e">
        <f t="shared" si="59"/>
        <v>#N/A</v>
      </c>
      <c r="CD51" s="50" t="e">
        <f t="shared" si="60"/>
        <v>#N/A</v>
      </c>
      <c r="CE51" s="50" t="e">
        <f t="shared" si="61"/>
        <v>#N/A</v>
      </c>
      <c r="CF51" s="50" t="e">
        <f t="shared" si="62"/>
        <v>#N/A</v>
      </c>
      <c r="CG51" s="51" t="e">
        <f t="shared" si="63"/>
        <v>#N/A</v>
      </c>
      <c r="CH51" s="142" t="e">
        <f t="shared" si="50"/>
        <v>#N/A</v>
      </c>
      <c r="CI51" s="46" t="e">
        <f t="shared" si="51"/>
        <v>#N/A</v>
      </c>
      <c r="CJ51" s="265" t="e">
        <f>IF(C51="","",IF(CH51&gt;=Settings!I$5,"High",IF(CH51&gt;=Settings!I$6,"Good",IF(CH51&gt;=Settings!I$7,"Moderate",IF(CH51&gt;Settings!I$8,"Poor","Bad")))))</f>
        <v>#N/A</v>
      </c>
      <c r="CK51" s="119" t="e">
        <f t="shared" si="42"/>
        <v>#N/A</v>
      </c>
      <c r="CL51" s="120" t="e">
        <f t="shared" si="43"/>
        <v>#N/A</v>
      </c>
      <c r="CM51" s="115" t="e">
        <f t="shared" si="58"/>
        <v>#N/A</v>
      </c>
      <c r="CN51" s="115" t="e">
        <f t="shared" si="58"/>
        <v>#N/A</v>
      </c>
      <c r="CO51" s="115" t="e">
        <f t="shared" si="58"/>
        <v>#N/A</v>
      </c>
      <c r="CP51" s="115" t="e">
        <f t="shared" si="58"/>
        <v>#N/A</v>
      </c>
      <c r="CQ51" s="50" t="e">
        <f t="shared" si="52"/>
        <v>#N/A</v>
      </c>
      <c r="CR51" s="50" t="e">
        <f t="shared" si="53"/>
        <v>#N/A</v>
      </c>
      <c r="CS51" s="50" t="e">
        <f t="shared" si="54"/>
        <v>#N/A</v>
      </c>
      <c r="CT51" s="50" t="e">
        <f t="shared" si="55"/>
        <v>#N/A</v>
      </c>
      <c r="CU51" s="50" t="e">
        <f t="shared" si="56"/>
        <v>#N/A</v>
      </c>
      <c r="CV51" s="50" t="e">
        <f t="shared" si="44"/>
        <v>#N/A</v>
      </c>
      <c r="CW51" s="51" t="e">
        <f t="shared" si="45"/>
        <v>#N/A</v>
      </c>
    </row>
    <row r="52" spans="1:103" x14ac:dyDescent="0.25">
      <c r="A52" s="130" t="b">
        <f>IF(A51&lt;MAX(Summary!G:G),A51+1,IF(OR(A51="",MAX(Summary!G:G)),""))</f>
        <v>0</v>
      </c>
      <c r="B52" s="126" t="e">
        <f>IF($A52="","",INDEX(Summary!B:B,MATCH($A52,Summary!$G:$G,0)))</f>
        <v>#N/A</v>
      </c>
      <c r="C52" s="126" t="e">
        <f>IF($A52="","",INDEX(Summary!C:C,MATCH($A52,Summary!$G:$G,0)))</f>
        <v>#N/A</v>
      </c>
      <c r="D52" s="126" t="e">
        <f>IF($A52="","",INDEX(Summary!D:D,MATCH($A52,Summary!$G:$G,0)))</f>
        <v>#N/A</v>
      </c>
      <c r="E52" s="126" t="e">
        <f>IF($A52="","",INDEX(Summary!H:H,MATCH($A52,Summary!$G:$G,0)))</f>
        <v>#N/A</v>
      </c>
      <c r="F52" s="126" t="e">
        <f t="array" ref="F52">IF($A52="","",SUM(IF(Summary!$H$3:$H$202=$E52,Summary!$I$3:$I$202)))</f>
        <v>#N/A</v>
      </c>
      <c r="G52" s="126" t="e">
        <f t="array" ref="G52">IF($A52="","",SUM(IF(Summary!$H$3:$H$202=$E52,Summary!$J$3:$J$202)))</f>
        <v>#N/A</v>
      </c>
      <c r="H52" s="32" t="e">
        <f>IF($B52="","",IF(VLOOKUP($B52,Baseline!$A$2:$F$101,4,FALSE)&lt;M52,M52,VLOOKUP($B52,Baseline!$A$2:$F$101,4,FALSE)))</f>
        <v>#N/A</v>
      </c>
      <c r="I52" s="132" t="e">
        <f t="array" ref="I52">IF($A52="","",MAX(IF(Summary!$H$3:$H$202=$E52,Summary!$L$3:$L$202)))</f>
        <v>#N/A</v>
      </c>
      <c r="J52" s="132" t="e">
        <f t="array" ref="J52">IF($A52="","",MAX(IF(Summary!$H$3:$H$202=$E52,Summary!$M$3:$M$202)))</f>
        <v>#N/A</v>
      </c>
      <c r="K52" s="132" t="e">
        <f t="array" ref="K52">IF($A52="","",MAX(IF(Summary!$H$3:$H$202=$E52,Summary!$N$3:$N$202)))</f>
        <v>#N/A</v>
      </c>
      <c r="L52" s="132" t="e">
        <f t="array" ref="L52">IF($A52="","",MAX(IF(Summary!$H$3:$H$202=$E52,Summary!$O$3:$O$202)))</f>
        <v>#N/A</v>
      </c>
      <c r="M52" s="4" t="e">
        <f t="shared" si="12"/>
        <v>#N/A</v>
      </c>
      <c r="N52" s="17" t="e">
        <f>IF(A52="","",VLOOKUP(CONCATENATE(H52,M52),Tax_Comp_Probs!$C$3:$Y$16,22,FALSE))</f>
        <v>#N/A</v>
      </c>
      <c r="O52" s="6" t="e">
        <f>IF(A52="","",VLOOKUP(CONCATENATE($H52,$M52),Tax_Comp_Probs!$C$3:$Y$16,23,FALSE))</f>
        <v>#N/A</v>
      </c>
      <c r="P52" s="4" t="e">
        <f t="shared" si="49"/>
        <v>#N/A</v>
      </c>
      <c r="Q52" s="52" t="e">
        <f>IF(A52="","",VLOOKUP(CONCATENATE($H52,$M52),Tax_Comp_Probs!$C$3:$W$16,17,FALSE))</f>
        <v>#N/A</v>
      </c>
      <c r="R52" s="52" t="e">
        <f>IF(A52="","",VLOOKUP(CONCATENATE($H52,$M52),Tax_Comp_Probs!$C$3:$W$16,18,FALSE))</f>
        <v>#N/A</v>
      </c>
      <c r="S52" s="52" t="e">
        <f>IF(A52="","",VLOOKUP(CONCATENATE($H52,$M52),Tax_Comp_Probs!$C$3:$W$16,19,FALSE))</f>
        <v>#N/A</v>
      </c>
      <c r="T52" s="52" t="e">
        <f>IF(A52="","",VLOOKUP(CONCATENATE($H52,$M52),Tax_Comp_Probs!$C$3:$W$16,20,FALSE))</f>
        <v>#N/A</v>
      </c>
      <c r="U52" s="134" t="e">
        <f>IF(A52="","",VLOOKUP(CONCATENATE($H52,$M52),Tax_Comp_Probs!$C$3:$W$16,21,FALSE))</f>
        <v>#N/A</v>
      </c>
      <c r="V52" s="44" t="e">
        <f>IF($B52="","",IF(VLOOKUP($B52,Baseline!$A$2:$F$101,5,FALSE)&lt;W52,W52,VLOOKUP($B52,Baseline!$A$2:$F$101,5,FALSE)))</f>
        <v>#N/A</v>
      </c>
      <c r="W52" s="6" t="e">
        <f t="array" ref="W52">IF(A52="","",AVERAGE(IF(Summary!$H$3:$H$202=E52,Summary!$R$3:$R$202)))</f>
        <v>#N/A</v>
      </c>
      <c r="X52" s="39" t="e">
        <f t="shared" si="13"/>
        <v>#N/A</v>
      </c>
      <c r="Y52" s="102" t="e">
        <f>IF(W52="","",IF($X52&lt;=Settings!$C$5,1,IF($X52&lt;=Settings!$C$6,0.8,IF($X52&lt;=Settings!$C$7,0.6,IF($X52&lt;=Settings!$C$8,0.4,0.2)))))</f>
        <v>#N/A</v>
      </c>
      <c r="Z52" s="102" t="e">
        <f>IF(W52="","",IF($X52&lt;=Settings!$C$5,0,IF($X52&lt;=Settings!$C$6,10,IF($X52&lt;=Settings!$C$7,30,IF($X52&lt;=Settings!$C$8,50,70)))))</f>
        <v>#N/A</v>
      </c>
      <c r="AA52" s="102" t="e">
        <f>IF(W52="","",VLOOKUP(Z52/100,Settings!$C$4:$D$8,2,FALSE))</f>
        <v>#N/A</v>
      </c>
      <c r="AB52" s="17" t="e">
        <f t="shared" si="47"/>
        <v>#N/A</v>
      </c>
      <c r="AC52" s="4" t="e">
        <f>IF(W52="","",IF(AB52&gt;=Settings!$I$5,"High",IF(AB52&gt;=Settings!$I$6,"Good",IF(AB52&gt;=Settings!$I$7,"Moderate",IF(AB52&gt;=Settings!$I$8,"Poor","Bad")))))</f>
        <v>#N/A</v>
      </c>
      <c r="AD52" s="39" t="e">
        <f>IF($W52="","",IF(G52&gt;1,(VLOOKUP($E52,Summary!$H$3:$T$201,13,FALSE)/100)/SQRT(G52),0))</f>
        <v>#N/A</v>
      </c>
      <c r="AE52" s="182" t="e">
        <f t="shared" si="15"/>
        <v>#N/A</v>
      </c>
      <c r="AF52" s="136" t="e">
        <f t="shared" si="16"/>
        <v>#N/A</v>
      </c>
      <c r="AG52" s="136" t="e">
        <f t="shared" si="17"/>
        <v>#N/A</v>
      </c>
      <c r="AH52" s="102" t="e">
        <f>IF($AD52="","",IF($AF52&lt;=Settings!$C$5,Settings!$I$4,IF($AF52&lt;=Settings!$C$6,Settings!$I$5,IF($AF52&lt;=Settings!$C$7,Settings!$I$6,IF($AF52&lt;=Settings!$C$8,Settings!$I$7,Settings!$I$8)))))</f>
        <v>#N/A</v>
      </c>
      <c r="AI52" s="102" t="e">
        <f>IF($AD52="","",IF($AF52&lt;=Settings!$C$5,0,IF($AF52&lt;=Settings!$C$6,10,IF($AF52&lt;=Settings!$C$7,30,IF($AF52&lt;=Settings!$C$8,50,70)))))</f>
        <v>#N/A</v>
      </c>
      <c r="AJ52" s="102" t="e">
        <f>IF($AD52="","",VLOOKUP(AI52/100,Settings!$C$4:$D$8,2,FALSE))</f>
        <v>#N/A</v>
      </c>
      <c r="AK52" s="102" t="e">
        <f>IF($AD52="","",IF($AG52&lt;=Settings!$C$5,Settings!$I$4,IF($AG52&lt;=Settings!$C$6,Settings!$I$5,IF($AG52&lt;=Settings!$C$7,Settings!$I$6,IF($AG52&lt;=Settings!$C$8,Settings!$I$7,Settings!$I$8)))))</f>
        <v>#N/A</v>
      </c>
      <c r="AL52" s="102" t="e">
        <f>IF($AD52="","",IF($AG52&lt;=Settings!$C$5,0,IF($AG52&lt;=Settings!$C$6,10,IF($AG52&lt;=Settings!$C$7,30,IF($AG52&lt;=Settings!$C$8,50,70)))))</f>
        <v>#N/A</v>
      </c>
      <c r="AM52" s="102" t="e">
        <f>IF($AD52="","",VLOOKUP(AL52/100,Settings!$C$4:$D$8,2,FALSE))</f>
        <v>#N/A</v>
      </c>
      <c r="AN52" s="115" t="e">
        <f t="shared" si="18"/>
        <v>#N/A</v>
      </c>
      <c r="AO52" s="115" t="e">
        <f t="shared" si="19"/>
        <v>#N/A</v>
      </c>
      <c r="AP52" s="45" t="e">
        <f t="shared" si="20"/>
        <v>#N/A</v>
      </c>
      <c r="AQ52" s="115" t="e">
        <f t="shared" si="21"/>
        <v>#N/A</v>
      </c>
      <c r="AR52" s="115" t="e">
        <f t="shared" si="22"/>
        <v>#N/A</v>
      </c>
      <c r="AS52" s="115" t="e">
        <f t="shared" si="57"/>
        <v>#N/A</v>
      </c>
      <c r="AT52" s="115" t="e">
        <f t="shared" si="57"/>
        <v>#N/A</v>
      </c>
      <c r="AU52" s="115" t="e">
        <f t="shared" si="57"/>
        <v>#N/A</v>
      </c>
      <c r="AV52" s="115" t="e">
        <f t="shared" si="57"/>
        <v>#N/A</v>
      </c>
      <c r="AW52" s="50" t="e">
        <f t="shared" si="24"/>
        <v>#N/A</v>
      </c>
      <c r="AX52" s="50" t="e">
        <f t="shared" si="25"/>
        <v>#N/A</v>
      </c>
      <c r="AY52" s="50" t="e">
        <f t="shared" si="26"/>
        <v>#N/A</v>
      </c>
      <c r="AZ52" s="50" t="e">
        <f t="shared" si="27"/>
        <v>#N/A</v>
      </c>
      <c r="BA52" s="124" t="e">
        <f t="shared" si="28"/>
        <v>#N/A</v>
      </c>
      <c r="BB52" s="258" t="e">
        <f>IF($B52="","",IF(VLOOKUP($B52,Baseline!$A$2:$F$101,6,FALSE)&lt;BC52,BC52,VLOOKUP($B52,Baseline!$A$2:$F$101,6,FALSE)))</f>
        <v>#N/A</v>
      </c>
      <c r="BC52" s="259" t="e">
        <f t="array" ref="BC52">IF($A52="","",SUM(IF(Summary!$H$3:$H$202=$E52,Summary!$AF$3:$AF$202)))</f>
        <v>#N/A</v>
      </c>
      <c r="BD52" s="182" t="e">
        <f t="shared" si="29"/>
        <v>#N/A</v>
      </c>
      <c r="BE52" s="102" t="e">
        <f>IF($BD52="","",IF($BD52&lt;=Settings!$G$5,1,IF($BD52&lt;=Settings!$G$6,0.8,IF($BD52&lt;=Settings!$G$7,0.6,IF($BD52&lt;=Settings!$G$8,0.4,0.2)))))</f>
        <v>#N/A</v>
      </c>
      <c r="BF52" s="102" t="e">
        <f>IF($BD52="","",IF($BD52&lt;=Settings!$G$5,0,IF($BD52&lt;=Settings!$G$6,10,IF($BD52&lt;=Settings!$G$7,30,IF($BD52&lt;=Settings!$G$8,50,70)))))</f>
        <v>#N/A</v>
      </c>
      <c r="BG52" s="102" t="e">
        <f>IF($BD52="","",VLOOKUP(BF52/100,Settings!$G$4:$H$8,2,FALSE))</f>
        <v>#N/A</v>
      </c>
      <c r="BH52" s="45" t="e">
        <f t="shared" si="30"/>
        <v>#N/A</v>
      </c>
      <c r="BI52" s="47" t="e">
        <f>IF(BD52="","",IF(BH52&gt;=Settings!$I$5,"High",IF(BH52&gt;=Settings!$I$6,"Good",IF(BH52&gt;=Settings!$I$7,"Moderate",IF(BH52&gt;=Settings!$I$8,"Poor","Bad")))))</f>
        <v>#N/A</v>
      </c>
      <c r="BJ52" s="207" t="e">
        <f t="array" ref="BJ52">IF(BD52="","",SQRT(Settings!$L$5^2*SUM(IF(Summary!$H$3:$H$202=$E52,Summary!$AG$3:$AG$202))))</f>
        <v>#N/A</v>
      </c>
      <c r="BK52" s="182" t="e">
        <f t="shared" si="31"/>
        <v>#N/A</v>
      </c>
      <c r="BL52" s="115" t="e">
        <f t="shared" si="1"/>
        <v>#N/A</v>
      </c>
      <c r="BM52" s="115" t="e">
        <f t="shared" si="2"/>
        <v>#N/A</v>
      </c>
      <c r="BN52" s="102" t="e">
        <f>IF($BD52="","",IF($BL52&lt;=Settings!$G$5,Settings!$I$4,IF($BL52&lt;=Settings!$G$6,Settings!$I$5,IF($BL52&lt;=Settings!$G$7,Settings!$I$6,IF($BL52&lt;=Settings!$G$8,Settings!$I$7,Settings!$I$8)))))</f>
        <v>#N/A</v>
      </c>
      <c r="BO52" s="102" t="e">
        <f>IF($BD52="","",IF($BL52&lt;=Settings!$G$5,0,IF($BL52&lt;=Settings!$G$6,10,IF($BL52&lt;=Settings!$G$7,30,IF($BL52&lt;=Settings!$G$8,50,70)))))</f>
        <v>#N/A</v>
      </c>
      <c r="BP52" s="102" t="e">
        <f>IF($BD52="","",VLOOKUP(BO52/100,Settings!$G$4:$H$8,2,FALSE))</f>
        <v>#N/A</v>
      </c>
      <c r="BQ52" s="102" t="e">
        <f>IF($BD52="","",IF($BM52&lt;=Settings!$G$5,Settings!$I$4,IF($BM52&lt;=Settings!$G$6,Settings!$I$5,IF($BM52&lt;=Settings!$G$7,Settings!$I$6,IF($BM52&lt;=Settings!$G$8,Settings!$I$7,Settings!$I$8)))))</f>
        <v>#N/A</v>
      </c>
      <c r="BR52" s="102" t="e">
        <f>IF($BD52="","",IF($BM52&lt;=Settings!$G$5,0,IF($BM52&lt;=Settings!$G$6,10,IF($BM52&lt;=Settings!$G$7,30,IF($BM52&lt;=Settings!$G$8,50,70)))))</f>
        <v>#N/A</v>
      </c>
      <c r="BS52" s="102" t="e">
        <f>IF($BD52="","",VLOOKUP(BR52/100,Settings!$G$4:$H$8,2,FALSE))</f>
        <v>#N/A</v>
      </c>
      <c r="BT52" s="115" t="e">
        <f t="shared" si="32"/>
        <v>#N/A</v>
      </c>
      <c r="BU52" s="115" t="e">
        <f t="shared" si="33"/>
        <v>#N/A</v>
      </c>
      <c r="BV52" s="45" t="e">
        <f t="shared" si="34"/>
        <v>#N/A</v>
      </c>
      <c r="BW52" s="115" t="e">
        <f t="shared" si="35"/>
        <v>#N/A</v>
      </c>
      <c r="BX52" s="115" t="e">
        <f t="shared" si="36"/>
        <v>#N/A</v>
      </c>
      <c r="BY52" s="115" t="e">
        <f t="shared" si="46"/>
        <v>#N/A</v>
      </c>
      <c r="BZ52" s="115" t="e">
        <f t="shared" si="46"/>
        <v>#N/A</v>
      </c>
      <c r="CA52" s="115" t="e">
        <f t="shared" si="46"/>
        <v>#N/A</v>
      </c>
      <c r="CB52" s="115" t="e">
        <f t="shared" si="46"/>
        <v>#N/A</v>
      </c>
      <c r="CC52" s="50" t="e">
        <f t="shared" si="59"/>
        <v>#N/A</v>
      </c>
      <c r="CD52" s="50" t="e">
        <f t="shared" si="60"/>
        <v>#N/A</v>
      </c>
      <c r="CE52" s="50" t="e">
        <f t="shared" si="61"/>
        <v>#N/A</v>
      </c>
      <c r="CF52" s="50" t="e">
        <f t="shared" si="62"/>
        <v>#N/A</v>
      </c>
      <c r="CG52" s="51" t="e">
        <f t="shared" si="63"/>
        <v>#N/A</v>
      </c>
      <c r="CH52" s="142" t="e">
        <f t="shared" si="50"/>
        <v>#N/A</v>
      </c>
      <c r="CI52" s="46" t="e">
        <f t="shared" si="51"/>
        <v>#N/A</v>
      </c>
      <c r="CJ52" s="265" t="e">
        <f>IF(C52="","",IF(CH52&gt;=Settings!I$5,"High",IF(CH52&gt;=Settings!I$6,"Good",IF(CH52&gt;=Settings!I$7,"Moderate",IF(CH52&gt;Settings!I$8,"Poor","Bad")))))</f>
        <v>#N/A</v>
      </c>
      <c r="CK52" s="119" t="e">
        <f t="shared" si="42"/>
        <v>#N/A</v>
      </c>
      <c r="CL52" s="120" t="e">
        <f t="shared" si="43"/>
        <v>#N/A</v>
      </c>
      <c r="CM52" s="115" t="e">
        <f t="shared" si="58"/>
        <v>#N/A</v>
      </c>
      <c r="CN52" s="115" t="e">
        <f t="shared" si="58"/>
        <v>#N/A</v>
      </c>
      <c r="CO52" s="115" t="e">
        <f t="shared" si="58"/>
        <v>#N/A</v>
      </c>
      <c r="CP52" s="115" t="e">
        <f t="shared" si="58"/>
        <v>#N/A</v>
      </c>
      <c r="CQ52" s="50" t="e">
        <f t="shared" si="52"/>
        <v>#N/A</v>
      </c>
      <c r="CR52" s="50" t="e">
        <f t="shared" si="53"/>
        <v>#N/A</v>
      </c>
      <c r="CS52" s="50" t="e">
        <f t="shared" si="54"/>
        <v>#N/A</v>
      </c>
      <c r="CT52" s="50" t="e">
        <f t="shared" si="55"/>
        <v>#N/A</v>
      </c>
      <c r="CU52" s="50" t="e">
        <f t="shared" si="56"/>
        <v>#N/A</v>
      </c>
      <c r="CV52" s="50" t="e">
        <f t="shared" si="44"/>
        <v>#N/A</v>
      </c>
      <c r="CW52" s="51" t="e">
        <f t="shared" si="45"/>
        <v>#N/A</v>
      </c>
    </row>
    <row r="53" spans="1:103" x14ac:dyDescent="0.25">
      <c r="A53" s="130" t="b">
        <f>IF(A52&lt;MAX(Summary!G:G),A52+1,IF(OR(A52="",MAX(Summary!G:G)),""))</f>
        <v>0</v>
      </c>
      <c r="B53" s="126" t="e">
        <f>IF($A53="","",INDEX(Summary!B:B,MATCH($A53,Summary!$G:$G,0)))</f>
        <v>#N/A</v>
      </c>
      <c r="C53" s="126" t="e">
        <f>IF($A53="","",INDEX(Summary!C:C,MATCH($A53,Summary!$G:$G,0)))</f>
        <v>#N/A</v>
      </c>
      <c r="D53" s="126" t="e">
        <f>IF($A53="","",INDEX(Summary!D:D,MATCH($A53,Summary!$G:$G,0)))</f>
        <v>#N/A</v>
      </c>
      <c r="E53" s="126" t="e">
        <f>IF($A53="","",INDEX(Summary!H:H,MATCH($A53,Summary!$G:$G,0)))</f>
        <v>#N/A</v>
      </c>
      <c r="F53" s="126" t="e">
        <f t="array" ref="F53">IF($A53="","",SUM(IF(Summary!$H$3:$H$202=$E53,Summary!$I$3:$I$202)))</f>
        <v>#N/A</v>
      </c>
      <c r="G53" s="126" t="e">
        <f t="array" ref="G53">IF($A53="","",SUM(IF(Summary!$H$3:$H$202=$E53,Summary!$J$3:$J$202)))</f>
        <v>#N/A</v>
      </c>
      <c r="H53" s="32" t="e">
        <f>IF($B53="","",IF(VLOOKUP($B53,Baseline!$A$2:$F$101,4,FALSE)&lt;M53,M53,VLOOKUP($B53,Baseline!$A$2:$F$101,4,FALSE)))</f>
        <v>#N/A</v>
      </c>
      <c r="I53" s="132" t="e">
        <f t="array" ref="I53">IF($A53="","",MAX(IF(Summary!$H$3:$H$202=$E53,Summary!$L$3:$L$202)))</f>
        <v>#N/A</v>
      </c>
      <c r="J53" s="132" t="e">
        <f t="array" ref="J53">IF($A53="","",MAX(IF(Summary!$H$3:$H$202=$E53,Summary!$M$3:$M$202)))</f>
        <v>#N/A</v>
      </c>
      <c r="K53" s="132" t="e">
        <f t="array" ref="K53">IF($A53="","",MAX(IF(Summary!$H$3:$H$202=$E53,Summary!$N$3:$N$202)))</f>
        <v>#N/A</v>
      </c>
      <c r="L53" s="132" t="e">
        <f t="array" ref="L53">IF($A53="","",MAX(IF(Summary!$H$3:$H$202=$E53,Summary!$O$3:$O$202)))</f>
        <v>#N/A</v>
      </c>
      <c r="M53" s="4" t="e">
        <f t="shared" si="12"/>
        <v>#N/A</v>
      </c>
      <c r="N53" s="17" t="e">
        <f>IF(A53="","",VLOOKUP(CONCATENATE(H53,M53),Tax_Comp_Probs!$C$3:$Y$16,22,FALSE))</f>
        <v>#N/A</v>
      </c>
      <c r="O53" s="6" t="e">
        <f>IF(A53="","",VLOOKUP(CONCATENATE($H53,$M53),Tax_Comp_Probs!$C$3:$Y$16,23,FALSE))</f>
        <v>#N/A</v>
      </c>
      <c r="P53" s="4" t="e">
        <f t="shared" si="49"/>
        <v>#N/A</v>
      </c>
      <c r="Q53" s="52" t="e">
        <f>IF(A53="","",VLOOKUP(CONCATENATE($H53,$M53),Tax_Comp_Probs!$C$3:$W$16,17,FALSE))</f>
        <v>#N/A</v>
      </c>
      <c r="R53" s="52" t="e">
        <f>IF(A53="","",VLOOKUP(CONCATENATE($H53,$M53),Tax_Comp_Probs!$C$3:$W$16,18,FALSE))</f>
        <v>#N/A</v>
      </c>
      <c r="S53" s="52" t="e">
        <f>IF(A53="","",VLOOKUP(CONCATENATE($H53,$M53),Tax_Comp_Probs!$C$3:$W$16,19,FALSE))</f>
        <v>#N/A</v>
      </c>
      <c r="T53" s="52" t="e">
        <f>IF(A53="","",VLOOKUP(CONCATENATE($H53,$M53),Tax_Comp_Probs!$C$3:$W$16,20,FALSE))</f>
        <v>#N/A</v>
      </c>
      <c r="U53" s="134" t="e">
        <f>IF(A53="","",VLOOKUP(CONCATENATE($H53,$M53),Tax_Comp_Probs!$C$3:$W$16,21,FALSE))</f>
        <v>#N/A</v>
      </c>
      <c r="V53" s="44" t="e">
        <f>IF($B53="","",IF(VLOOKUP($B53,Baseline!$A$2:$F$101,5,FALSE)&lt;W53,W53,VLOOKUP($B53,Baseline!$A$2:$F$101,5,FALSE)))</f>
        <v>#N/A</v>
      </c>
      <c r="W53" s="6" t="e">
        <f t="array" ref="W53">IF(A53="","",AVERAGE(IF(Summary!$H$3:$H$202=E53,Summary!$R$3:$R$202)))</f>
        <v>#N/A</v>
      </c>
      <c r="X53" s="39" t="e">
        <f t="shared" si="13"/>
        <v>#N/A</v>
      </c>
      <c r="Y53" s="102" t="e">
        <f>IF(W53="","",IF($X53&lt;=Settings!$C$5,1,IF($X53&lt;=Settings!$C$6,0.8,IF($X53&lt;=Settings!$C$7,0.6,IF($X53&lt;=Settings!$C$8,0.4,0.2)))))</f>
        <v>#N/A</v>
      </c>
      <c r="Z53" s="102" t="e">
        <f>IF(W53="","",IF($X53&lt;=Settings!$C$5,0,IF($X53&lt;=Settings!$C$6,10,IF($X53&lt;=Settings!$C$7,30,IF($X53&lt;=Settings!$C$8,50,70)))))</f>
        <v>#N/A</v>
      </c>
      <c r="AA53" s="102" t="e">
        <f>IF(W53="","",VLOOKUP(Z53/100,Settings!$C$4:$D$8,2,FALSE))</f>
        <v>#N/A</v>
      </c>
      <c r="AB53" s="17" t="e">
        <f t="shared" si="47"/>
        <v>#N/A</v>
      </c>
      <c r="AC53" s="4" t="e">
        <f>IF(W53="","",IF(AB53&gt;=Settings!$I$5,"High",IF(AB53&gt;=Settings!$I$6,"Good",IF(AB53&gt;=Settings!$I$7,"Moderate",IF(AB53&gt;=Settings!$I$8,"Poor","Bad")))))</f>
        <v>#N/A</v>
      </c>
      <c r="AD53" s="39" t="e">
        <f>IF($W53="","",IF(G53&gt;1,(VLOOKUP($E53,Summary!$H$3:$T$201,13,FALSE)/100)/SQRT(G53),0))</f>
        <v>#N/A</v>
      </c>
      <c r="AE53" s="182" t="e">
        <f t="shared" si="15"/>
        <v>#N/A</v>
      </c>
      <c r="AF53" s="136" t="e">
        <f t="shared" si="16"/>
        <v>#N/A</v>
      </c>
      <c r="AG53" s="136" t="e">
        <f t="shared" si="17"/>
        <v>#N/A</v>
      </c>
      <c r="AH53" s="102" t="e">
        <f>IF($AD53="","",IF($AF53&lt;=Settings!$C$5,Settings!$I$4,IF($AF53&lt;=Settings!$C$6,Settings!$I$5,IF($AF53&lt;=Settings!$C$7,Settings!$I$6,IF($AF53&lt;=Settings!$C$8,Settings!$I$7,Settings!$I$8)))))</f>
        <v>#N/A</v>
      </c>
      <c r="AI53" s="102" t="e">
        <f>IF($AD53="","",IF($AF53&lt;=Settings!$C$5,0,IF($AF53&lt;=Settings!$C$6,10,IF($AF53&lt;=Settings!$C$7,30,IF($AF53&lt;=Settings!$C$8,50,70)))))</f>
        <v>#N/A</v>
      </c>
      <c r="AJ53" s="102" t="e">
        <f>IF($AD53="","",VLOOKUP(AI53/100,Settings!$C$4:$D$8,2,FALSE))</f>
        <v>#N/A</v>
      </c>
      <c r="AK53" s="102" t="e">
        <f>IF($AD53="","",IF($AG53&lt;=Settings!$C$5,Settings!$I$4,IF($AG53&lt;=Settings!$C$6,Settings!$I$5,IF($AG53&lt;=Settings!$C$7,Settings!$I$6,IF($AG53&lt;=Settings!$C$8,Settings!$I$7,Settings!$I$8)))))</f>
        <v>#N/A</v>
      </c>
      <c r="AL53" s="102" t="e">
        <f>IF($AD53="","",IF($AG53&lt;=Settings!$C$5,0,IF($AG53&lt;=Settings!$C$6,10,IF($AG53&lt;=Settings!$C$7,30,IF($AG53&lt;=Settings!$C$8,50,70)))))</f>
        <v>#N/A</v>
      </c>
      <c r="AM53" s="102" t="e">
        <f>IF($AD53="","",VLOOKUP(AL53/100,Settings!$C$4:$D$8,2,FALSE))</f>
        <v>#N/A</v>
      </c>
      <c r="AN53" s="115" t="e">
        <f t="shared" si="18"/>
        <v>#N/A</v>
      </c>
      <c r="AO53" s="115" t="e">
        <f t="shared" si="19"/>
        <v>#N/A</v>
      </c>
      <c r="AP53" s="45" t="e">
        <f t="shared" si="20"/>
        <v>#N/A</v>
      </c>
      <c r="AQ53" s="115" t="e">
        <f t="shared" si="21"/>
        <v>#N/A</v>
      </c>
      <c r="AR53" s="115" t="e">
        <f t="shared" si="22"/>
        <v>#N/A</v>
      </c>
      <c r="AS53" s="115" t="e">
        <f t="shared" si="57"/>
        <v>#N/A</v>
      </c>
      <c r="AT53" s="115" t="e">
        <f t="shared" si="57"/>
        <v>#N/A</v>
      </c>
      <c r="AU53" s="115" t="e">
        <f t="shared" si="57"/>
        <v>#N/A</v>
      </c>
      <c r="AV53" s="115" t="e">
        <f t="shared" si="57"/>
        <v>#N/A</v>
      </c>
      <c r="AW53" s="50" t="e">
        <f t="shared" si="24"/>
        <v>#N/A</v>
      </c>
      <c r="AX53" s="50" t="e">
        <f t="shared" si="25"/>
        <v>#N/A</v>
      </c>
      <c r="AY53" s="50" t="e">
        <f t="shared" si="26"/>
        <v>#N/A</v>
      </c>
      <c r="AZ53" s="50" t="e">
        <f t="shared" si="27"/>
        <v>#N/A</v>
      </c>
      <c r="BA53" s="124" t="e">
        <f t="shared" si="28"/>
        <v>#N/A</v>
      </c>
      <c r="BB53" s="258" t="e">
        <f>IF($B53="","",IF(VLOOKUP($B53,Baseline!$A$2:$F$101,6,FALSE)&lt;BC53,BC53,VLOOKUP($B53,Baseline!$A$2:$F$101,6,FALSE)))</f>
        <v>#N/A</v>
      </c>
      <c r="BC53" s="259" t="e">
        <f t="array" ref="BC53">IF($A53="","",SUM(IF(Summary!$H$3:$H$202=$E53,Summary!$AF$3:$AF$202)))</f>
        <v>#N/A</v>
      </c>
      <c r="BD53" s="182" t="e">
        <f t="shared" si="29"/>
        <v>#N/A</v>
      </c>
      <c r="BE53" s="102" t="e">
        <f>IF($BD53="","",IF($BD53&lt;=Settings!$G$5,1,IF($BD53&lt;=Settings!$G$6,0.8,IF($BD53&lt;=Settings!$G$7,0.6,IF($BD53&lt;=Settings!$G$8,0.4,0.2)))))</f>
        <v>#N/A</v>
      </c>
      <c r="BF53" s="102" t="e">
        <f>IF($BD53="","",IF($BD53&lt;=Settings!$G$5,0,IF($BD53&lt;=Settings!$G$6,10,IF($BD53&lt;=Settings!$G$7,30,IF($BD53&lt;=Settings!$G$8,50,70)))))</f>
        <v>#N/A</v>
      </c>
      <c r="BG53" s="102" t="e">
        <f>IF($BD53="","",VLOOKUP(BF53/100,Settings!$G$4:$H$8,2,FALSE))</f>
        <v>#N/A</v>
      </c>
      <c r="BH53" s="45" t="e">
        <f t="shared" si="30"/>
        <v>#N/A</v>
      </c>
      <c r="BI53" s="47" t="e">
        <f>IF(BD53="","",IF(BH53&gt;=Settings!$I$5,"High",IF(BH53&gt;=Settings!$I$6,"Good",IF(BH53&gt;=Settings!$I$7,"Moderate",IF(BH53&gt;=Settings!$I$8,"Poor","Bad")))))</f>
        <v>#N/A</v>
      </c>
      <c r="BJ53" s="207" t="e">
        <f t="array" ref="BJ53">IF(BD53="","",SQRT(Settings!$L$5^2*SUM(IF(Summary!$H$3:$H$202=$E53,Summary!$AG$3:$AG$202))))</f>
        <v>#N/A</v>
      </c>
      <c r="BK53" s="182" t="e">
        <f t="shared" si="31"/>
        <v>#N/A</v>
      </c>
      <c r="BL53" s="115" t="e">
        <f t="shared" si="1"/>
        <v>#N/A</v>
      </c>
      <c r="BM53" s="115" t="e">
        <f t="shared" si="2"/>
        <v>#N/A</v>
      </c>
      <c r="BN53" s="102" t="e">
        <f>IF($BD53="","",IF($BL53&lt;=Settings!$G$5,Settings!$I$4,IF($BL53&lt;=Settings!$G$6,Settings!$I$5,IF($BL53&lt;=Settings!$G$7,Settings!$I$6,IF($BL53&lt;=Settings!$G$8,Settings!$I$7,Settings!$I$8)))))</f>
        <v>#N/A</v>
      </c>
      <c r="BO53" s="102" t="e">
        <f>IF($BD53="","",IF($BL53&lt;=Settings!$G$5,0,IF($BL53&lt;=Settings!$G$6,10,IF($BL53&lt;=Settings!$G$7,30,IF($BL53&lt;=Settings!$G$8,50,70)))))</f>
        <v>#N/A</v>
      </c>
      <c r="BP53" s="102" t="e">
        <f>IF($BD53="","",VLOOKUP(BO53/100,Settings!$G$4:$H$8,2,FALSE))</f>
        <v>#N/A</v>
      </c>
      <c r="BQ53" s="102" t="e">
        <f>IF($BD53="","",IF($BM53&lt;=Settings!$G$5,Settings!$I$4,IF($BM53&lt;=Settings!$G$6,Settings!$I$5,IF($BM53&lt;=Settings!$G$7,Settings!$I$6,IF($BM53&lt;=Settings!$G$8,Settings!$I$7,Settings!$I$8)))))</f>
        <v>#N/A</v>
      </c>
      <c r="BR53" s="102" t="e">
        <f>IF($BD53="","",IF($BM53&lt;=Settings!$G$5,0,IF($BM53&lt;=Settings!$G$6,10,IF($BM53&lt;=Settings!$G$7,30,IF($BM53&lt;=Settings!$G$8,50,70)))))</f>
        <v>#N/A</v>
      </c>
      <c r="BS53" s="102" t="e">
        <f>IF($BD53="","",VLOOKUP(BR53/100,Settings!$G$4:$H$8,2,FALSE))</f>
        <v>#N/A</v>
      </c>
      <c r="BT53" s="115" t="e">
        <f t="shared" si="32"/>
        <v>#N/A</v>
      </c>
      <c r="BU53" s="115" t="e">
        <f t="shared" si="33"/>
        <v>#N/A</v>
      </c>
      <c r="BV53" s="45" t="e">
        <f t="shared" si="34"/>
        <v>#N/A</v>
      </c>
      <c r="BW53" s="115" t="e">
        <f t="shared" si="35"/>
        <v>#N/A</v>
      </c>
      <c r="BX53" s="115" t="e">
        <f t="shared" si="36"/>
        <v>#N/A</v>
      </c>
      <c r="BY53" s="115" t="e">
        <f t="shared" si="46"/>
        <v>#N/A</v>
      </c>
      <c r="BZ53" s="115" t="e">
        <f t="shared" si="46"/>
        <v>#N/A</v>
      </c>
      <c r="CA53" s="115" t="e">
        <f t="shared" si="46"/>
        <v>#N/A</v>
      </c>
      <c r="CB53" s="115" t="e">
        <f t="shared" si="46"/>
        <v>#N/A</v>
      </c>
      <c r="CC53" s="50" t="e">
        <f t="shared" si="59"/>
        <v>#N/A</v>
      </c>
      <c r="CD53" s="50" t="e">
        <f t="shared" si="60"/>
        <v>#N/A</v>
      </c>
      <c r="CE53" s="50" t="e">
        <f t="shared" si="61"/>
        <v>#N/A</v>
      </c>
      <c r="CF53" s="50" t="e">
        <f t="shared" si="62"/>
        <v>#N/A</v>
      </c>
      <c r="CG53" s="51" t="e">
        <f t="shared" si="63"/>
        <v>#N/A</v>
      </c>
      <c r="CH53" s="142" t="e">
        <f t="shared" si="50"/>
        <v>#N/A</v>
      </c>
      <c r="CI53" s="46" t="e">
        <f t="shared" si="51"/>
        <v>#N/A</v>
      </c>
      <c r="CJ53" s="265" t="e">
        <f>IF(C53="","",IF(CH53&gt;=Settings!I$5,"High",IF(CH53&gt;=Settings!I$6,"Good",IF(CH53&gt;=Settings!I$7,"Moderate",IF(CH53&gt;Settings!I$8,"Poor","Bad")))))</f>
        <v>#N/A</v>
      </c>
      <c r="CK53" s="119" t="e">
        <f t="shared" si="42"/>
        <v>#N/A</v>
      </c>
      <c r="CL53" s="120" t="e">
        <f t="shared" si="43"/>
        <v>#N/A</v>
      </c>
      <c r="CM53" s="115" t="e">
        <f t="shared" si="58"/>
        <v>#N/A</v>
      </c>
      <c r="CN53" s="115" t="e">
        <f t="shared" si="58"/>
        <v>#N/A</v>
      </c>
      <c r="CO53" s="115" t="e">
        <f t="shared" si="58"/>
        <v>#N/A</v>
      </c>
      <c r="CP53" s="115" t="e">
        <f t="shared" si="58"/>
        <v>#N/A</v>
      </c>
      <c r="CQ53" s="50" t="e">
        <f t="shared" si="52"/>
        <v>#N/A</v>
      </c>
      <c r="CR53" s="50" t="e">
        <f t="shared" si="53"/>
        <v>#N/A</v>
      </c>
      <c r="CS53" s="50" t="e">
        <f t="shared" si="54"/>
        <v>#N/A</v>
      </c>
      <c r="CT53" s="50" t="e">
        <f t="shared" si="55"/>
        <v>#N/A</v>
      </c>
      <c r="CU53" s="50" t="e">
        <f t="shared" si="56"/>
        <v>#N/A</v>
      </c>
      <c r="CV53" s="50" t="e">
        <f t="shared" si="44"/>
        <v>#N/A</v>
      </c>
      <c r="CW53" s="51" t="e">
        <f t="shared" si="45"/>
        <v>#N/A</v>
      </c>
      <c r="CY53" s="251"/>
    </row>
    <row r="54" spans="1:103" x14ac:dyDescent="0.25">
      <c r="A54" s="130" t="b">
        <f>IF(A53&lt;MAX(Summary!G:G),A53+1,IF(OR(A53="",MAX(Summary!G:G)),""))</f>
        <v>0</v>
      </c>
      <c r="B54" s="126" t="e">
        <f>IF($A54="","",INDEX(Summary!B:B,MATCH($A54,Summary!$G:$G,0)))</f>
        <v>#N/A</v>
      </c>
      <c r="C54" s="126" t="e">
        <f>IF($A54="","",INDEX(Summary!C:C,MATCH($A54,Summary!$G:$G,0)))</f>
        <v>#N/A</v>
      </c>
      <c r="D54" s="126" t="e">
        <f>IF($A54="","",INDEX(Summary!D:D,MATCH($A54,Summary!$G:$G,0)))</f>
        <v>#N/A</v>
      </c>
      <c r="E54" s="126" t="e">
        <f>IF($A54="","",INDEX(Summary!H:H,MATCH($A54,Summary!$G:$G,0)))</f>
        <v>#N/A</v>
      </c>
      <c r="F54" s="126" t="e">
        <f t="array" ref="F54">IF($A54="","",SUM(IF(Summary!$H$3:$H$202=$E54,Summary!$I$3:$I$202)))</f>
        <v>#N/A</v>
      </c>
      <c r="G54" s="126" t="e">
        <f t="array" ref="G54">IF($A54="","",SUM(IF(Summary!$H$3:$H$202=$E54,Summary!$J$3:$J$202)))</f>
        <v>#N/A</v>
      </c>
      <c r="H54" s="32" t="e">
        <f>IF($B54="","",IF(VLOOKUP($B54,Baseline!$A$2:$F$101,4,FALSE)&lt;M54,M54,VLOOKUP($B54,Baseline!$A$2:$F$101,4,FALSE)))</f>
        <v>#N/A</v>
      </c>
      <c r="I54" s="132" t="e">
        <f t="array" ref="I54">IF($A54="","",MAX(IF(Summary!$H$3:$H$202=$E54,Summary!$L$3:$L$202)))</f>
        <v>#N/A</v>
      </c>
      <c r="J54" s="132" t="e">
        <f t="array" ref="J54">IF($A54="","",MAX(IF(Summary!$H$3:$H$202=$E54,Summary!$M$3:$M$202)))</f>
        <v>#N/A</v>
      </c>
      <c r="K54" s="132" t="e">
        <f t="array" ref="K54">IF($A54="","",MAX(IF(Summary!$H$3:$H$202=$E54,Summary!$N$3:$N$202)))</f>
        <v>#N/A</v>
      </c>
      <c r="L54" s="132" t="e">
        <f t="array" ref="L54">IF($A54="","",MAX(IF(Summary!$H$3:$H$202=$E54,Summary!$O$3:$O$202)))</f>
        <v>#N/A</v>
      </c>
      <c r="M54" s="4" t="e">
        <f t="shared" si="12"/>
        <v>#N/A</v>
      </c>
      <c r="N54" s="17" t="e">
        <f>IF(A54="","",VLOOKUP(CONCATENATE(H54,M54),Tax_Comp_Probs!$C$3:$Y$16,22,FALSE))</f>
        <v>#N/A</v>
      </c>
      <c r="O54" s="6" t="e">
        <f>IF(A54="","",VLOOKUP(CONCATENATE($H54,$M54),Tax_Comp_Probs!$C$3:$Y$16,23,FALSE))</f>
        <v>#N/A</v>
      </c>
      <c r="P54" s="4" t="e">
        <f t="shared" si="49"/>
        <v>#N/A</v>
      </c>
      <c r="Q54" s="52" t="e">
        <f>IF(A54="","",VLOOKUP(CONCATENATE($H54,$M54),Tax_Comp_Probs!$C$3:$W$16,17,FALSE))</f>
        <v>#N/A</v>
      </c>
      <c r="R54" s="52" t="e">
        <f>IF(A54="","",VLOOKUP(CONCATENATE($H54,$M54),Tax_Comp_Probs!$C$3:$W$16,18,FALSE))</f>
        <v>#N/A</v>
      </c>
      <c r="S54" s="52" t="e">
        <f>IF(A54="","",VLOOKUP(CONCATENATE($H54,$M54),Tax_Comp_Probs!$C$3:$W$16,19,FALSE))</f>
        <v>#N/A</v>
      </c>
      <c r="T54" s="52" t="e">
        <f>IF(A54="","",VLOOKUP(CONCATENATE($H54,$M54),Tax_Comp_Probs!$C$3:$W$16,20,FALSE))</f>
        <v>#N/A</v>
      </c>
      <c r="U54" s="134" t="e">
        <f>IF(A54="","",VLOOKUP(CONCATENATE($H54,$M54),Tax_Comp_Probs!$C$3:$W$16,21,FALSE))</f>
        <v>#N/A</v>
      </c>
      <c r="V54" s="44" t="e">
        <f>IF($B54="","",IF(VLOOKUP($B54,Baseline!$A$2:$F$101,5,FALSE)&lt;W54,W54,VLOOKUP($B54,Baseline!$A$2:$F$101,5,FALSE)))</f>
        <v>#N/A</v>
      </c>
      <c r="W54" s="6" t="e">
        <f t="array" ref="W54">IF(A54="","",AVERAGE(IF(Summary!$H$3:$H$202=E54,Summary!$R$3:$R$202)))</f>
        <v>#N/A</v>
      </c>
      <c r="X54" s="39" t="e">
        <f t="shared" si="13"/>
        <v>#N/A</v>
      </c>
      <c r="Y54" s="102" t="e">
        <f>IF(W54="","",IF($X54&lt;=Settings!$C$5,1,IF($X54&lt;=Settings!$C$6,0.8,IF($X54&lt;=Settings!$C$7,0.6,IF($X54&lt;=Settings!$C$8,0.4,0.2)))))</f>
        <v>#N/A</v>
      </c>
      <c r="Z54" s="102" t="e">
        <f>IF(W54="","",IF($X54&lt;=Settings!$C$5,0,IF($X54&lt;=Settings!$C$6,10,IF($X54&lt;=Settings!$C$7,30,IF($X54&lt;=Settings!$C$8,50,70)))))</f>
        <v>#N/A</v>
      </c>
      <c r="AA54" s="102" t="e">
        <f>IF(W54="","",VLOOKUP(Z54/100,Settings!$C$4:$D$8,2,FALSE))</f>
        <v>#N/A</v>
      </c>
      <c r="AB54" s="17" t="e">
        <f t="shared" si="47"/>
        <v>#N/A</v>
      </c>
      <c r="AC54" s="4" t="e">
        <f>IF(W54="","",IF(AB54&gt;=Settings!$I$5,"High",IF(AB54&gt;=Settings!$I$6,"Good",IF(AB54&gt;=Settings!$I$7,"Moderate",IF(AB54&gt;=Settings!$I$8,"Poor","Bad")))))</f>
        <v>#N/A</v>
      </c>
      <c r="AD54" s="39" t="e">
        <f>IF($W54="","",IF(G54&gt;1,(VLOOKUP($E54,Summary!$H$3:$T$201,13,FALSE)/100)/SQRT(G54),0))</f>
        <v>#N/A</v>
      </c>
      <c r="AE54" s="182" t="e">
        <f t="shared" si="15"/>
        <v>#N/A</v>
      </c>
      <c r="AF54" s="136" t="e">
        <f t="shared" si="16"/>
        <v>#N/A</v>
      </c>
      <c r="AG54" s="136" t="e">
        <f t="shared" si="17"/>
        <v>#N/A</v>
      </c>
      <c r="AH54" s="102" t="e">
        <f>IF($AD54="","",IF($AF54&lt;=Settings!$C$5,Settings!$I$4,IF($AF54&lt;=Settings!$C$6,Settings!$I$5,IF($AF54&lt;=Settings!$C$7,Settings!$I$6,IF($AF54&lt;=Settings!$C$8,Settings!$I$7,Settings!$I$8)))))</f>
        <v>#N/A</v>
      </c>
      <c r="AI54" s="102" t="e">
        <f>IF($AD54="","",IF($AF54&lt;=Settings!$C$5,0,IF($AF54&lt;=Settings!$C$6,10,IF($AF54&lt;=Settings!$C$7,30,IF($AF54&lt;=Settings!$C$8,50,70)))))</f>
        <v>#N/A</v>
      </c>
      <c r="AJ54" s="102" t="e">
        <f>IF($AD54="","",VLOOKUP(AI54/100,Settings!$C$4:$D$8,2,FALSE))</f>
        <v>#N/A</v>
      </c>
      <c r="AK54" s="102" t="e">
        <f>IF($AD54="","",IF($AG54&lt;=Settings!$C$5,Settings!$I$4,IF($AG54&lt;=Settings!$C$6,Settings!$I$5,IF($AG54&lt;=Settings!$C$7,Settings!$I$6,IF($AG54&lt;=Settings!$C$8,Settings!$I$7,Settings!$I$8)))))</f>
        <v>#N/A</v>
      </c>
      <c r="AL54" s="102" t="e">
        <f>IF($AD54="","",IF($AG54&lt;=Settings!$C$5,0,IF($AG54&lt;=Settings!$C$6,10,IF($AG54&lt;=Settings!$C$7,30,IF($AG54&lt;=Settings!$C$8,50,70)))))</f>
        <v>#N/A</v>
      </c>
      <c r="AM54" s="102" t="e">
        <f>IF($AD54="","",VLOOKUP(AL54/100,Settings!$C$4:$D$8,2,FALSE))</f>
        <v>#N/A</v>
      </c>
      <c r="AN54" s="115" t="e">
        <f t="shared" si="18"/>
        <v>#N/A</v>
      </c>
      <c r="AO54" s="115" t="e">
        <f t="shared" si="19"/>
        <v>#N/A</v>
      </c>
      <c r="AP54" s="45" t="e">
        <f t="shared" si="20"/>
        <v>#N/A</v>
      </c>
      <c r="AQ54" s="115" t="e">
        <f t="shared" si="21"/>
        <v>#N/A</v>
      </c>
      <c r="AR54" s="115" t="e">
        <f t="shared" si="22"/>
        <v>#N/A</v>
      </c>
      <c r="AS54" s="115" t="e">
        <f t="shared" si="57"/>
        <v>#N/A</v>
      </c>
      <c r="AT54" s="115" t="e">
        <f t="shared" si="57"/>
        <v>#N/A</v>
      </c>
      <c r="AU54" s="115" t="e">
        <f t="shared" si="57"/>
        <v>#N/A</v>
      </c>
      <c r="AV54" s="115" t="e">
        <f t="shared" si="57"/>
        <v>#N/A</v>
      </c>
      <c r="AW54" s="50" t="e">
        <f t="shared" si="24"/>
        <v>#N/A</v>
      </c>
      <c r="AX54" s="50" t="e">
        <f t="shared" si="25"/>
        <v>#N/A</v>
      </c>
      <c r="AY54" s="50" t="e">
        <f t="shared" si="26"/>
        <v>#N/A</v>
      </c>
      <c r="AZ54" s="50" t="e">
        <f t="shared" si="27"/>
        <v>#N/A</v>
      </c>
      <c r="BA54" s="124" t="e">
        <f t="shared" si="28"/>
        <v>#N/A</v>
      </c>
      <c r="BB54" s="258" t="e">
        <f>IF($B54="","",IF(VLOOKUP($B54,Baseline!$A$2:$F$101,6,FALSE)&lt;BC54,BC54,VLOOKUP($B54,Baseline!$A$2:$F$101,6,FALSE)))</f>
        <v>#N/A</v>
      </c>
      <c r="BC54" s="259" t="e">
        <f t="array" ref="BC54">IF($A54="","",SUM(IF(Summary!$H$3:$H$202=$E54,Summary!$AF$3:$AF$202)))</f>
        <v>#N/A</v>
      </c>
      <c r="BD54" s="182" t="e">
        <f t="shared" si="29"/>
        <v>#N/A</v>
      </c>
      <c r="BE54" s="102" t="e">
        <f>IF($BD54="","",IF($BD54&lt;=Settings!$G$5,1,IF($BD54&lt;=Settings!$G$6,0.8,IF($BD54&lt;=Settings!$G$7,0.6,IF($BD54&lt;=Settings!$G$8,0.4,0.2)))))</f>
        <v>#N/A</v>
      </c>
      <c r="BF54" s="102" t="e">
        <f>IF($BD54="","",IF($BD54&lt;=Settings!$G$5,0,IF($BD54&lt;=Settings!$G$6,10,IF($BD54&lt;=Settings!$G$7,30,IF($BD54&lt;=Settings!$G$8,50,70)))))</f>
        <v>#N/A</v>
      </c>
      <c r="BG54" s="102" t="e">
        <f>IF($BD54="","",VLOOKUP(BF54/100,Settings!$G$4:$H$8,2,FALSE))</f>
        <v>#N/A</v>
      </c>
      <c r="BH54" s="45" t="e">
        <f t="shared" si="30"/>
        <v>#N/A</v>
      </c>
      <c r="BI54" s="47" t="e">
        <f>IF(BD54="","",IF(BH54&gt;=Settings!$I$5,"High",IF(BH54&gt;=Settings!$I$6,"Good",IF(BH54&gt;=Settings!$I$7,"Moderate",IF(BH54&gt;=Settings!$I$8,"Poor","Bad")))))</f>
        <v>#N/A</v>
      </c>
      <c r="BJ54" s="207" t="e">
        <f t="array" ref="BJ54">IF(BD54="","",SQRT(Settings!$L$5^2*SUM(IF(Summary!$H$3:$H$202=$E54,Summary!$AG$3:$AG$202))))</f>
        <v>#N/A</v>
      </c>
      <c r="BK54" s="182" t="e">
        <f t="shared" si="31"/>
        <v>#N/A</v>
      </c>
      <c r="BL54" s="115" t="e">
        <f t="shared" si="1"/>
        <v>#N/A</v>
      </c>
      <c r="BM54" s="115" t="e">
        <f t="shared" si="2"/>
        <v>#N/A</v>
      </c>
      <c r="BN54" s="102" t="e">
        <f>IF($BD54="","",IF($BL54&lt;=Settings!$G$5,Settings!$I$4,IF($BL54&lt;=Settings!$G$6,Settings!$I$5,IF($BL54&lt;=Settings!$G$7,Settings!$I$6,IF($BL54&lt;=Settings!$G$8,Settings!$I$7,Settings!$I$8)))))</f>
        <v>#N/A</v>
      </c>
      <c r="BO54" s="102" t="e">
        <f>IF($BD54="","",IF($BL54&lt;=Settings!$G$5,0,IF($BL54&lt;=Settings!$G$6,10,IF($BL54&lt;=Settings!$G$7,30,IF($BL54&lt;=Settings!$G$8,50,70)))))</f>
        <v>#N/A</v>
      </c>
      <c r="BP54" s="102" t="e">
        <f>IF($BD54="","",VLOOKUP(BO54/100,Settings!$G$4:$H$8,2,FALSE))</f>
        <v>#N/A</v>
      </c>
      <c r="BQ54" s="102" t="e">
        <f>IF($BD54="","",IF($BM54&lt;=Settings!$G$5,Settings!$I$4,IF($BM54&lt;=Settings!$G$6,Settings!$I$5,IF($BM54&lt;=Settings!$G$7,Settings!$I$6,IF($BM54&lt;=Settings!$G$8,Settings!$I$7,Settings!$I$8)))))</f>
        <v>#N/A</v>
      </c>
      <c r="BR54" s="102" t="e">
        <f>IF($BD54="","",IF($BM54&lt;=Settings!$G$5,0,IF($BM54&lt;=Settings!$G$6,10,IF($BM54&lt;=Settings!$G$7,30,IF($BM54&lt;=Settings!$G$8,50,70)))))</f>
        <v>#N/A</v>
      </c>
      <c r="BS54" s="102" t="e">
        <f>IF($BD54="","",VLOOKUP(BR54/100,Settings!$G$4:$H$8,2,FALSE))</f>
        <v>#N/A</v>
      </c>
      <c r="BT54" s="115" t="e">
        <f t="shared" si="32"/>
        <v>#N/A</v>
      </c>
      <c r="BU54" s="115" t="e">
        <f t="shared" si="33"/>
        <v>#N/A</v>
      </c>
      <c r="BV54" s="45" t="e">
        <f t="shared" si="34"/>
        <v>#N/A</v>
      </c>
      <c r="BW54" s="115" t="e">
        <f t="shared" si="35"/>
        <v>#N/A</v>
      </c>
      <c r="BX54" s="115" t="e">
        <f t="shared" si="36"/>
        <v>#N/A</v>
      </c>
      <c r="BY54" s="115" t="e">
        <f t="shared" si="46"/>
        <v>#N/A</v>
      </c>
      <c r="BZ54" s="115" t="e">
        <f t="shared" si="46"/>
        <v>#N/A</v>
      </c>
      <c r="CA54" s="115" t="e">
        <f t="shared" si="46"/>
        <v>#N/A</v>
      </c>
      <c r="CB54" s="115" t="e">
        <f t="shared" si="46"/>
        <v>#N/A</v>
      </c>
      <c r="CC54" s="50" t="e">
        <f t="shared" si="59"/>
        <v>#N/A</v>
      </c>
      <c r="CD54" s="50" t="e">
        <f t="shared" si="60"/>
        <v>#N/A</v>
      </c>
      <c r="CE54" s="50" t="e">
        <f t="shared" si="61"/>
        <v>#N/A</v>
      </c>
      <c r="CF54" s="50" t="e">
        <f t="shared" si="62"/>
        <v>#N/A</v>
      </c>
      <c r="CG54" s="51" t="e">
        <f t="shared" si="63"/>
        <v>#N/A</v>
      </c>
      <c r="CH54" s="142" t="e">
        <f t="shared" si="50"/>
        <v>#N/A</v>
      </c>
      <c r="CI54" s="46" t="e">
        <f t="shared" si="51"/>
        <v>#N/A</v>
      </c>
      <c r="CJ54" s="265" t="e">
        <f>IF(C54="","",IF(CH54&gt;=Settings!I$5,"High",IF(CH54&gt;=Settings!I$6,"Good",IF(CH54&gt;=Settings!I$7,"Moderate",IF(CH54&gt;Settings!I$8,"Poor","Bad")))))</f>
        <v>#N/A</v>
      </c>
      <c r="CK54" s="119" t="e">
        <f t="shared" si="42"/>
        <v>#N/A</v>
      </c>
      <c r="CL54" s="120" t="e">
        <f t="shared" si="43"/>
        <v>#N/A</v>
      </c>
      <c r="CM54" s="115" t="e">
        <f t="shared" si="58"/>
        <v>#N/A</v>
      </c>
      <c r="CN54" s="115" t="e">
        <f t="shared" si="58"/>
        <v>#N/A</v>
      </c>
      <c r="CO54" s="115" t="e">
        <f t="shared" si="58"/>
        <v>#N/A</v>
      </c>
      <c r="CP54" s="115" t="e">
        <f t="shared" si="58"/>
        <v>#N/A</v>
      </c>
      <c r="CQ54" s="50" t="e">
        <f t="shared" si="52"/>
        <v>#N/A</v>
      </c>
      <c r="CR54" s="50" t="e">
        <f t="shared" si="53"/>
        <v>#N/A</v>
      </c>
      <c r="CS54" s="50" t="e">
        <f t="shared" si="54"/>
        <v>#N/A</v>
      </c>
      <c r="CT54" s="50" t="e">
        <f t="shared" si="55"/>
        <v>#N/A</v>
      </c>
      <c r="CU54" s="50" t="e">
        <f t="shared" si="56"/>
        <v>#N/A</v>
      </c>
      <c r="CV54" s="50" t="e">
        <f t="shared" si="44"/>
        <v>#N/A</v>
      </c>
      <c r="CW54" s="51" t="e">
        <f t="shared" si="45"/>
        <v>#N/A</v>
      </c>
      <c r="CX54" s="250"/>
      <c r="CY54" s="251"/>
    </row>
    <row r="55" spans="1:103" x14ac:dyDescent="0.25">
      <c r="A55" s="130" t="b">
        <f>IF(A54&lt;MAX(Summary!G:G),A54+1,IF(OR(A54="",MAX(Summary!G:G)),""))</f>
        <v>0</v>
      </c>
      <c r="B55" s="126" t="e">
        <f>IF($A55="","",INDEX(Summary!B:B,MATCH($A55,Summary!$G:$G,0)))</f>
        <v>#N/A</v>
      </c>
      <c r="C55" s="126" t="e">
        <f>IF($A55="","",INDEX(Summary!C:C,MATCH($A55,Summary!$G:$G,0)))</f>
        <v>#N/A</v>
      </c>
      <c r="D55" s="126" t="e">
        <f>IF($A55="","",INDEX(Summary!D:D,MATCH($A55,Summary!$G:$G,0)))</f>
        <v>#N/A</v>
      </c>
      <c r="E55" s="126" t="e">
        <f>IF($A55="","",INDEX(Summary!H:H,MATCH($A55,Summary!$G:$G,0)))</f>
        <v>#N/A</v>
      </c>
      <c r="F55" s="126" t="e">
        <f t="array" ref="F55">IF($A55="","",SUM(IF(Summary!$H$3:$H$202=$E55,Summary!$I$3:$I$202)))</f>
        <v>#N/A</v>
      </c>
      <c r="G55" s="126" t="e">
        <f t="array" ref="G55">IF($A55="","",SUM(IF(Summary!$H$3:$H$202=$E55,Summary!$J$3:$J$202)))</f>
        <v>#N/A</v>
      </c>
      <c r="H55" s="32" t="e">
        <f>IF($B55="","",IF(VLOOKUP($B55,Baseline!$A$2:$F$101,4,FALSE)&lt;M55,M55,VLOOKUP($B55,Baseline!$A$2:$F$101,4,FALSE)))</f>
        <v>#N/A</v>
      </c>
      <c r="I55" s="132" t="e">
        <f t="array" ref="I55">IF($A55="","",MAX(IF(Summary!$H$3:$H$202=$E55,Summary!$L$3:$L$202)))</f>
        <v>#N/A</v>
      </c>
      <c r="J55" s="132" t="e">
        <f t="array" ref="J55">IF($A55="","",MAX(IF(Summary!$H$3:$H$202=$E55,Summary!$M$3:$M$202)))</f>
        <v>#N/A</v>
      </c>
      <c r="K55" s="132" t="e">
        <f t="array" ref="K55">IF($A55="","",MAX(IF(Summary!$H$3:$H$202=$E55,Summary!$N$3:$N$202)))</f>
        <v>#N/A</v>
      </c>
      <c r="L55" s="132" t="e">
        <f t="array" ref="L55">IF($A55="","",MAX(IF(Summary!$H$3:$H$202=$E55,Summary!$O$3:$O$202)))</f>
        <v>#N/A</v>
      </c>
      <c r="M55" s="4" t="e">
        <f t="shared" si="12"/>
        <v>#N/A</v>
      </c>
      <c r="N55" s="17" t="e">
        <f>IF(A55="","",VLOOKUP(CONCATENATE(H55,M55),Tax_Comp_Probs!$C$3:$Y$16,22,FALSE))</f>
        <v>#N/A</v>
      </c>
      <c r="O55" s="6" t="e">
        <f>IF(A55="","",VLOOKUP(CONCATENATE($H55,$M55),Tax_Comp_Probs!$C$3:$Y$16,23,FALSE))</f>
        <v>#N/A</v>
      </c>
      <c r="P55" s="4" t="e">
        <f t="shared" si="49"/>
        <v>#N/A</v>
      </c>
      <c r="Q55" s="52" t="e">
        <f>IF(A55="","",VLOOKUP(CONCATENATE($H55,$M55),Tax_Comp_Probs!$C$3:$W$16,17,FALSE))</f>
        <v>#N/A</v>
      </c>
      <c r="R55" s="52" t="e">
        <f>IF(A55="","",VLOOKUP(CONCATENATE($H55,$M55),Tax_Comp_Probs!$C$3:$W$16,18,FALSE))</f>
        <v>#N/A</v>
      </c>
      <c r="S55" s="52" t="e">
        <f>IF(A55="","",VLOOKUP(CONCATENATE($H55,$M55),Tax_Comp_Probs!$C$3:$W$16,19,FALSE))</f>
        <v>#N/A</v>
      </c>
      <c r="T55" s="52" t="e">
        <f>IF(A55="","",VLOOKUP(CONCATENATE($H55,$M55),Tax_Comp_Probs!$C$3:$W$16,20,FALSE))</f>
        <v>#N/A</v>
      </c>
      <c r="U55" s="134" t="e">
        <f>IF(A55="","",VLOOKUP(CONCATENATE($H55,$M55),Tax_Comp_Probs!$C$3:$W$16,21,FALSE))</f>
        <v>#N/A</v>
      </c>
      <c r="V55" s="44" t="e">
        <f>IF($B55="","",IF(VLOOKUP($B55,Baseline!$A$2:$F$101,5,FALSE)&lt;W55,W55,VLOOKUP($B55,Baseline!$A$2:$F$101,5,FALSE)))</f>
        <v>#N/A</v>
      </c>
      <c r="W55" s="6" t="e">
        <f t="array" ref="W55">IF(A55="","",AVERAGE(IF(Summary!$H$3:$H$202=E55,Summary!$R$3:$R$202)))</f>
        <v>#N/A</v>
      </c>
      <c r="X55" s="39" t="e">
        <f t="shared" si="13"/>
        <v>#N/A</v>
      </c>
      <c r="Y55" s="102" t="e">
        <f>IF(W55="","",IF($X55&lt;=Settings!$C$5,1,IF($X55&lt;=Settings!$C$6,0.8,IF($X55&lt;=Settings!$C$7,0.6,IF($X55&lt;=Settings!$C$8,0.4,0.2)))))</f>
        <v>#N/A</v>
      </c>
      <c r="Z55" s="102" t="e">
        <f>IF(W55="","",IF($X55&lt;=Settings!$C$5,0,IF($X55&lt;=Settings!$C$6,10,IF($X55&lt;=Settings!$C$7,30,IF($X55&lt;=Settings!$C$8,50,70)))))</f>
        <v>#N/A</v>
      </c>
      <c r="AA55" s="102" t="e">
        <f>IF(W55="","",VLOOKUP(Z55/100,Settings!$C$4:$D$8,2,FALSE))</f>
        <v>#N/A</v>
      </c>
      <c r="AB55" s="17" t="e">
        <f t="shared" si="47"/>
        <v>#N/A</v>
      </c>
      <c r="AC55" s="4" t="e">
        <f>IF(W55="","",IF(AB55&gt;=Settings!$I$5,"High",IF(AB55&gt;=Settings!$I$6,"Good",IF(AB55&gt;=Settings!$I$7,"Moderate",IF(AB55&gt;=Settings!$I$8,"Poor","Bad")))))</f>
        <v>#N/A</v>
      </c>
      <c r="AD55" s="39" t="e">
        <f>IF($W55="","",IF(G55&gt;1,(VLOOKUP($E55,Summary!$H$3:$T$201,13,FALSE)/100)/SQRT(G55),0))</f>
        <v>#N/A</v>
      </c>
      <c r="AE55" s="182" t="e">
        <f t="shared" si="15"/>
        <v>#N/A</v>
      </c>
      <c r="AF55" s="136" t="e">
        <f t="shared" si="16"/>
        <v>#N/A</v>
      </c>
      <c r="AG55" s="136" t="e">
        <f t="shared" si="17"/>
        <v>#N/A</v>
      </c>
      <c r="AH55" s="102" t="e">
        <f>IF($AD55="","",IF($AF55&lt;=Settings!$C$5,Settings!$I$4,IF($AF55&lt;=Settings!$C$6,Settings!$I$5,IF($AF55&lt;=Settings!$C$7,Settings!$I$6,IF($AF55&lt;=Settings!$C$8,Settings!$I$7,Settings!$I$8)))))</f>
        <v>#N/A</v>
      </c>
      <c r="AI55" s="102" t="e">
        <f>IF($AD55="","",IF($AF55&lt;=Settings!$C$5,0,IF($AF55&lt;=Settings!$C$6,10,IF($AF55&lt;=Settings!$C$7,30,IF($AF55&lt;=Settings!$C$8,50,70)))))</f>
        <v>#N/A</v>
      </c>
      <c r="AJ55" s="102" t="e">
        <f>IF($AD55="","",VLOOKUP(AI55/100,Settings!$C$4:$D$8,2,FALSE))</f>
        <v>#N/A</v>
      </c>
      <c r="AK55" s="102" t="e">
        <f>IF($AD55="","",IF($AG55&lt;=Settings!$C$5,Settings!$I$4,IF($AG55&lt;=Settings!$C$6,Settings!$I$5,IF($AG55&lt;=Settings!$C$7,Settings!$I$6,IF($AG55&lt;=Settings!$C$8,Settings!$I$7,Settings!$I$8)))))</f>
        <v>#N/A</v>
      </c>
      <c r="AL55" s="102" t="e">
        <f>IF($AD55="","",IF($AG55&lt;=Settings!$C$5,0,IF($AG55&lt;=Settings!$C$6,10,IF($AG55&lt;=Settings!$C$7,30,IF($AG55&lt;=Settings!$C$8,50,70)))))</f>
        <v>#N/A</v>
      </c>
      <c r="AM55" s="102" t="e">
        <f>IF($AD55="","",VLOOKUP(AL55/100,Settings!$C$4:$D$8,2,FALSE))</f>
        <v>#N/A</v>
      </c>
      <c r="AN55" s="115" t="e">
        <f t="shared" si="18"/>
        <v>#N/A</v>
      </c>
      <c r="AO55" s="115" t="e">
        <f t="shared" si="19"/>
        <v>#N/A</v>
      </c>
      <c r="AP55" s="45" t="e">
        <f t="shared" si="20"/>
        <v>#N/A</v>
      </c>
      <c r="AQ55" s="115" t="e">
        <f t="shared" si="21"/>
        <v>#N/A</v>
      </c>
      <c r="AR55" s="115" t="e">
        <f t="shared" si="22"/>
        <v>#N/A</v>
      </c>
      <c r="AS55" s="115" t="e">
        <f t="shared" si="57"/>
        <v>#N/A</v>
      </c>
      <c r="AT55" s="115" t="e">
        <f t="shared" si="57"/>
        <v>#N/A</v>
      </c>
      <c r="AU55" s="115" t="e">
        <f t="shared" si="57"/>
        <v>#N/A</v>
      </c>
      <c r="AV55" s="115" t="e">
        <f t="shared" si="57"/>
        <v>#N/A</v>
      </c>
      <c r="AW55" s="50" t="e">
        <f t="shared" si="24"/>
        <v>#N/A</v>
      </c>
      <c r="AX55" s="50" t="e">
        <f t="shared" si="25"/>
        <v>#N/A</v>
      </c>
      <c r="AY55" s="50" t="e">
        <f t="shared" si="26"/>
        <v>#N/A</v>
      </c>
      <c r="AZ55" s="50" t="e">
        <f t="shared" si="27"/>
        <v>#N/A</v>
      </c>
      <c r="BA55" s="124" t="e">
        <f t="shared" si="28"/>
        <v>#N/A</v>
      </c>
      <c r="BB55" s="258" t="e">
        <f>IF($B55="","",IF(VLOOKUP($B55,Baseline!$A$2:$F$101,6,FALSE)&lt;BC55,BC55,VLOOKUP($B55,Baseline!$A$2:$F$101,6,FALSE)))</f>
        <v>#N/A</v>
      </c>
      <c r="BC55" s="259" t="e">
        <f t="array" ref="BC55">IF($A55="","",SUM(IF(Summary!$H$3:$H$202=$E55,Summary!$AF$3:$AF$202)))</f>
        <v>#N/A</v>
      </c>
      <c r="BD55" s="182" t="e">
        <f t="shared" si="29"/>
        <v>#N/A</v>
      </c>
      <c r="BE55" s="102" t="e">
        <f>IF($BD55="","",IF($BD55&lt;=Settings!$G$5,1,IF($BD55&lt;=Settings!$G$6,0.8,IF($BD55&lt;=Settings!$G$7,0.6,IF($BD55&lt;=Settings!$G$8,0.4,0.2)))))</f>
        <v>#N/A</v>
      </c>
      <c r="BF55" s="102" t="e">
        <f>IF($BD55="","",IF($BD55&lt;=Settings!$G$5,0,IF($BD55&lt;=Settings!$G$6,10,IF($BD55&lt;=Settings!$G$7,30,IF($BD55&lt;=Settings!$G$8,50,70)))))</f>
        <v>#N/A</v>
      </c>
      <c r="BG55" s="102" t="e">
        <f>IF($BD55="","",VLOOKUP(BF55/100,Settings!$G$4:$H$8,2,FALSE))</f>
        <v>#N/A</v>
      </c>
      <c r="BH55" s="45" t="e">
        <f t="shared" si="30"/>
        <v>#N/A</v>
      </c>
      <c r="BI55" s="47" t="e">
        <f>IF(BD55="","",IF(BH55&gt;=Settings!$I$5,"High",IF(BH55&gt;=Settings!$I$6,"Good",IF(BH55&gt;=Settings!$I$7,"Moderate",IF(BH55&gt;=Settings!$I$8,"Poor","Bad")))))</f>
        <v>#N/A</v>
      </c>
      <c r="BJ55" s="207" t="e">
        <f t="array" ref="BJ55">IF(BD55="","",SQRT(Settings!$L$5^2*SUM(IF(Summary!$H$3:$H$202=$E55,Summary!$AG$3:$AG$202))))</f>
        <v>#N/A</v>
      </c>
      <c r="BK55" s="182" t="e">
        <f t="shared" si="31"/>
        <v>#N/A</v>
      </c>
      <c r="BL55" s="115" t="e">
        <f t="shared" si="1"/>
        <v>#N/A</v>
      </c>
      <c r="BM55" s="115" t="e">
        <f t="shared" si="2"/>
        <v>#N/A</v>
      </c>
      <c r="BN55" s="102" t="e">
        <f>IF($BD55="","",IF($BL55&lt;=Settings!$G$5,Settings!$I$4,IF($BL55&lt;=Settings!$G$6,Settings!$I$5,IF($BL55&lt;=Settings!$G$7,Settings!$I$6,IF($BL55&lt;=Settings!$G$8,Settings!$I$7,Settings!$I$8)))))</f>
        <v>#N/A</v>
      </c>
      <c r="BO55" s="102" t="e">
        <f>IF($BD55="","",IF($BL55&lt;=Settings!$G$5,0,IF($BL55&lt;=Settings!$G$6,10,IF($BL55&lt;=Settings!$G$7,30,IF($BL55&lt;=Settings!$G$8,50,70)))))</f>
        <v>#N/A</v>
      </c>
      <c r="BP55" s="102" t="e">
        <f>IF($BD55="","",VLOOKUP(BO55/100,Settings!$G$4:$H$8,2,FALSE))</f>
        <v>#N/A</v>
      </c>
      <c r="BQ55" s="102" t="e">
        <f>IF($BD55="","",IF($BM55&lt;=Settings!$G$5,Settings!$I$4,IF($BM55&lt;=Settings!$G$6,Settings!$I$5,IF($BM55&lt;=Settings!$G$7,Settings!$I$6,IF($BM55&lt;=Settings!$G$8,Settings!$I$7,Settings!$I$8)))))</f>
        <v>#N/A</v>
      </c>
      <c r="BR55" s="102" t="e">
        <f>IF($BD55="","",IF($BM55&lt;=Settings!$G$5,0,IF($BM55&lt;=Settings!$G$6,10,IF($BM55&lt;=Settings!$G$7,30,IF($BM55&lt;=Settings!$G$8,50,70)))))</f>
        <v>#N/A</v>
      </c>
      <c r="BS55" s="102" t="e">
        <f>IF($BD55="","",VLOOKUP(BR55/100,Settings!$G$4:$H$8,2,FALSE))</f>
        <v>#N/A</v>
      </c>
      <c r="BT55" s="115" t="e">
        <f t="shared" si="32"/>
        <v>#N/A</v>
      </c>
      <c r="BU55" s="115" t="e">
        <f t="shared" si="33"/>
        <v>#N/A</v>
      </c>
      <c r="BV55" s="45" t="e">
        <f t="shared" si="34"/>
        <v>#N/A</v>
      </c>
      <c r="BW55" s="115" t="e">
        <f t="shared" si="35"/>
        <v>#N/A</v>
      </c>
      <c r="BX55" s="115" t="e">
        <f t="shared" si="36"/>
        <v>#N/A</v>
      </c>
      <c r="BY55" s="115" t="e">
        <f t="shared" si="46"/>
        <v>#N/A</v>
      </c>
      <c r="BZ55" s="115" t="e">
        <f t="shared" si="46"/>
        <v>#N/A</v>
      </c>
      <c r="CA55" s="115" t="e">
        <f t="shared" si="46"/>
        <v>#N/A</v>
      </c>
      <c r="CB55" s="115" t="e">
        <f t="shared" si="46"/>
        <v>#N/A</v>
      </c>
      <c r="CC55" s="50" t="e">
        <f t="shared" si="59"/>
        <v>#N/A</v>
      </c>
      <c r="CD55" s="50" t="e">
        <f t="shared" si="60"/>
        <v>#N/A</v>
      </c>
      <c r="CE55" s="50" t="e">
        <f t="shared" si="61"/>
        <v>#N/A</v>
      </c>
      <c r="CF55" s="50" t="e">
        <f t="shared" si="62"/>
        <v>#N/A</v>
      </c>
      <c r="CG55" s="51" t="e">
        <f t="shared" si="63"/>
        <v>#N/A</v>
      </c>
      <c r="CH55" s="142" t="e">
        <f t="shared" si="50"/>
        <v>#N/A</v>
      </c>
      <c r="CI55" s="46" t="e">
        <f t="shared" si="51"/>
        <v>#N/A</v>
      </c>
      <c r="CJ55" s="265" t="e">
        <f>IF(C55="","",IF(CH55&gt;=Settings!I$5,"High",IF(CH55&gt;=Settings!I$6,"Good",IF(CH55&gt;=Settings!I$7,"Moderate",IF(CH55&gt;Settings!I$8,"Poor","Bad")))))</f>
        <v>#N/A</v>
      </c>
      <c r="CK55" s="119" t="e">
        <f t="shared" si="42"/>
        <v>#N/A</v>
      </c>
      <c r="CL55" s="120" t="e">
        <f t="shared" si="43"/>
        <v>#N/A</v>
      </c>
      <c r="CM55" s="115" t="e">
        <f t="shared" si="58"/>
        <v>#N/A</v>
      </c>
      <c r="CN55" s="115" t="e">
        <f t="shared" si="58"/>
        <v>#N/A</v>
      </c>
      <c r="CO55" s="115" t="e">
        <f t="shared" si="58"/>
        <v>#N/A</v>
      </c>
      <c r="CP55" s="115" t="e">
        <f t="shared" si="58"/>
        <v>#N/A</v>
      </c>
      <c r="CQ55" s="50" t="e">
        <f t="shared" si="52"/>
        <v>#N/A</v>
      </c>
      <c r="CR55" s="50" t="e">
        <f t="shared" si="53"/>
        <v>#N/A</v>
      </c>
      <c r="CS55" s="50" t="e">
        <f t="shared" si="54"/>
        <v>#N/A</v>
      </c>
      <c r="CT55" s="50" t="e">
        <f t="shared" si="55"/>
        <v>#N/A</v>
      </c>
      <c r="CU55" s="50" t="e">
        <f t="shared" si="56"/>
        <v>#N/A</v>
      </c>
      <c r="CV55" s="50" t="e">
        <f t="shared" si="44"/>
        <v>#N/A</v>
      </c>
      <c r="CW55" s="51" t="e">
        <f t="shared" si="45"/>
        <v>#N/A</v>
      </c>
      <c r="CX55" s="250"/>
      <c r="CY55" s="251"/>
    </row>
    <row r="56" spans="1:103" x14ac:dyDescent="0.25">
      <c r="A56" s="130" t="b">
        <f>IF(A55&lt;MAX(Summary!G:G),A55+1,IF(OR(A55="",MAX(Summary!G:G)),""))</f>
        <v>0</v>
      </c>
      <c r="B56" s="126" t="e">
        <f>IF($A56="","",INDEX(Summary!B:B,MATCH($A56,Summary!$G:$G,0)))</f>
        <v>#N/A</v>
      </c>
      <c r="C56" s="126" t="e">
        <f>IF($A56="","",INDEX(Summary!C:C,MATCH($A56,Summary!$G:$G,0)))</f>
        <v>#N/A</v>
      </c>
      <c r="D56" s="126" t="e">
        <f>IF($A56="","",INDEX(Summary!D:D,MATCH($A56,Summary!$G:$G,0)))</f>
        <v>#N/A</v>
      </c>
      <c r="E56" s="126" t="e">
        <f>IF($A56="","",INDEX(Summary!H:H,MATCH($A56,Summary!$G:$G,0)))</f>
        <v>#N/A</v>
      </c>
      <c r="F56" s="126" t="e">
        <f t="array" ref="F56">IF($A56="","",SUM(IF(Summary!$H$3:$H$202=$E56,Summary!$I$3:$I$202)))</f>
        <v>#N/A</v>
      </c>
      <c r="G56" s="126" t="e">
        <f t="array" ref="G56">IF($A56="","",SUM(IF(Summary!$H$3:$H$202=$E56,Summary!$J$3:$J$202)))</f>
        <v>#N/A</v>
      </c>
      <c r="H56" s="32" t="e">
        <f>IF($B56="","",IF(VLOOKUP($B56,Baseline!$A$2:$F$101,4,FALSE)&lt;M56,M56,VLOOKUP($B56,Baseline!$A$2:$F$101,4,FALSE)))</f>
        <v>#N/A</v>
      </c>
      <c r="I56" s="132" t="e">
        <f t="array" ref="I56">IF($A56="","",MAX(IF(Summary!$H$3:$H$202=$E56,Summary!$L$3:$L$202)))</f>
        <v>#N/A</v>
      </c>
      <c r="J56" s="132" t="e">
        <f t="array" ref="J56">IF($A56="","",MAX(IF(Summary!$H$3:$H$202=$E56,Summary!$M$3:$M$202)))</f>
        <v>#N/A</v>
      </c>
      <c r="K56" s="132" t="e">
        <f t="array" ref="K56">IF($A56="","",MAX(IF(Summary!$H$3:$H$202=$E56,Summary!$N$3:$N$202)))</f>
        <v>#N/A</v>
      </c>
      <c r="L56" s="132" t="e">
        <f t="array" ref="L56">IF($A56="","",MAX(IF(Summary!$H$3:$H$202=$E56,Summary!$O$3:$O$202)))</f>
        <v>#N/A</v>
      </c>
      <c r="M56" s="4" t="e">
        <f t="shared" si="12"/>
        <v>#N/A</v>
      </c>
      <c r="N56" s="17" t="e">
        <f>IF(A56="","",VLOOKUP(CONCATENATE(H56,M56),Tax_Comp_Probs!$C$3:$Y$16,22,FALSE))</f>
        <v>#N/A</v>
      </c>
      <c r="O56" s="6" t="e">
        <f>IF(A56="","",VLOOKUP(CONCATENATE($H56,$M56),Tax_Comp_Probs!$C$3:$Y$16,23,FALSE))</f>
        <v>#N/A</v>
      </c>
      <c r="P56" s="4" t="e">
        <f t="shared" si="49"/>
        <v>#N/A</v>
      </c>
      <c r="Q56" s="52" t="e">
        <f>IF(A56="","",VLOOKUP(CONCATENATE($H56,$M56),Tax_Comp_Probs!$C$3:$W$16,17,FALSE))</f>
        <v>#N/A</v>
      </c>
      <c r="R56" s="52" t="e">
        <f>IF(A56="","",VLOOKUP(CONCATENATE($H56,$M56),Tax_Comp_Probs!$C$3:$W$16,18,FALSE))</f>
        <v>#N/A</v>
      </c>
      <c r="S56" s="52" t="e">
        <f>IF(A56="","",VLOOKUP(CONCATENATE($H56,$M56),Tax_Comp_Probs!$C$3:$W$16,19,FALSE))</f>
        <v>#N/A</v>
      </c>
      <c r="T56" s="52" t="e">
        <f>IF(A56="","",VLOOKUP(CONCATENATE($H56,$M56),Tax_Comp_Probs!$C$3:$W$16,20,FALSE))</f>
        <v>#N/A</v>
      </c>
      <c r="U56" s="134" t="e">
        <f>IF(A56="","",VLOOKUP(CONCATENATE($H56,$M56),Tax_Comp_Probs!$C$3:$W$16,21,FALSE))</f>
        <v>#N/A</v>
      </c>
      <c r="V56" s="44" t="e">
        <f>IF($B56="","",IF(VLOOKUP($B56,Baseline!$A$2:$F$101,5,FALSE)&lt;W56,W56,VLOOKUP($B56,Baseline!$A$2:$F$101,5,FALSE)))</f>
        <v>#N/A</v>
      </c>
      <c r="W56" s="6" t="e">
        <f t="array" ref="W56">IF(A56="","",AVERAGE(IF(Summary!$H$3:$H$202=E56,Summary!$R$3:$R$202)))</f>
        <v>#N/A</v>
      </c>
      <c r="X56" s="39" t="e">
        <f t="shared" si="13"/>
        <v>#N/A</v>
      </c>
      <c r="Y56" s="102" t="e">
        <f>IF(W56="","",IF($X56&lt;=Settings!$C$5,1,IF($X56&lt;=Settings!$C$6,0.8,IF($X56&lt;=Settings!$C$7,0.6,IF($X56&lt;=Settings!$C$8,0.4,0.2)))))</f>
        <v>#N/A</v>
      </c>
      <c r="Z56" s="102" t="e">
        <f>IF(W56="","",IF($X56&lt;=Settings!$C$5,0,IF($X56&lt;=Settings!$C$6,10,IF($X56&lt;=Settings!$C$7,30,IF($X56&lt;=Settings!$C$8,50,70)))))</f>
        <v>#N/A</v>
      </c>
      <c r="AA56" s="102" t="e">
        <f>IF(W56="","",VLOOKUP(Z56/100,Settings!$C$4:$D$8,2,FALSE))</f>
        <v>#N/A</v>
      </c>
      <c r="AB56" s="17" t="e">
        <f t="shared" si="47"/>
        <v>#N/A</v>
      </c>
      <c r="AC56" s="4" t="e">
        <f>IF(W56="","",IF(AB56&gt;=Settings!$I$5,"High",IF(AB56&gt;=Settings!$I$6,"Good",IF(AB56&gt;=Settings!$I$7,"Moderate",IF(AB56&gt;=Settings!$I$8,"Poor","Bad")))))</f>
        <v>#N/A</v>
      </c>
      <c r="AD56" s="39" t="e">
        <f>IF($W56="","",IF(G56&gt;1,(VLOOKUP($E56,Summary!$H$3:$T$201,13,FALSE)/100)/SQRT(G56),0))</f>
        <v>#N/A</v>
      </c>
      <c r="AE56" s="182" t="e">
        <f t="shared" si="15"/>
        <v>#N/A</v>
      </c>
      <c r="AF56" s="136" t="e">
        <f t="shared" si="16"/>
        <v>#N/A</v>
      </c>
      <c r="AG56" s="136" t="e">
        <f t="shared" si="17"/>
        <v>#N/A</v>
      </c>
      <c r="AH56" s="102" t="e">
        <f>IF($AD56="","",IF($AF56&lt;=Settings!$C$5,Settings!$I$4,IF($AF56&lt;=Settings!$C$6,Settings!$I$5,IF($AF56&lt;=Settings!$C$7,Settings!$I$6,IF($AF56&lt;=Settings!$C$8,Settings!$I$7,Settings!$I$8)))))</f>
        <v>#N/A</v>
      </c>
      <c r="AI56" s="102" t="e">
        <f>IF($AD56="","",IF($AF56&lt;=Settings!$C$5,0,IF($AF56&lt;=Settings!$C$6,10,IF($AF56&lt;=Settings!$C$7,30,IF($AF56&lt;=Settings!$C$8,50,70)))))</f>
        <v>#N/A</v>
      </c>
      <c r="AJ56" s="102" t="e">
        <f>IF($AD56="","",VLOOKUP(AI56/100,Settings!$C$4:$D$8,2,FALSE))</f>
        <v>#N/A</v>
      </c>
      <c r="AK56" s="102" t="e">
        <f>IF($AD56="","",IF($AG56&lt;=Settings!$C$5,Settings!$I$4,IF($AG56&lt;=Settings!$C$6,Settings!$I$5,IF($AG56&lt;=Settings!$C$7,Settings!$I$6,IF($AG56&lt;=Settings!$C$8,Settings!$I$7,Settings!$I$8)))))</f>
        <v>#N/A</v>
      </c>
      <c r="AL56" s="102" t="e">
        <f>IF($AD56="","",IF($AG56&lt;=Settings!$C$5,0,IF($AG56&lt;=Settings!$C$6,10,IF($AG56&lt;=Settings!$C$7,30,IF($AG56&lt;=Settings!$C$8,50,70)))))</f>
        <v>#N/A</v>
      </c>
      <c r="AM56" s="102" t="e">
        <f>IF($AD56="","",VLOOKUP(AL56/100,Settings!$C$4:$D$8,2,FALSE))</f>
        <v>#N/A</v>
      </c>
      <c r="AN56" s="115" t="e">
        <f t="shared" si="18"/>
        <v>#N/A</v>
      </c>
      <c r="AO56" s="115" t="e">
        <f t="shared" si="19"/>
        <v>#N/A</v>
      </c>
      <c r="AP56" s="45" t="e">
        <f t="shared" si="20"/>
        <v>#N/A</v>
      </c>
      <c r="AQ56" s="115" t="e">
        <f t="shared" si="21"/>
        <v>#N/A</v>
      </c>
      <c r="AR56" s="115" t="e">
        <f t="shared" si="22"/>
        <v>#N/A</v>
      </c>
      <c r="AS56" s="115" t="e">
        <f t="shared" si="57"/>
        <v>#N/A</v>
      </c>
      <c r="AT56" s="115" t="e">
        <f t="shared" si="57"/>
        <v>#N/A</v>
      </c>
      <c r="AU56" s="115" t="e">
        <f t="shared" si="57"/>
        <v>#N/A</v>
      </c>
      <c r="AV56" s="115" t="e">
        <f t="shared" si="57"/>
        <v>#N/A</v>
      </c>
      <c r="AW56" s="50" t="e">
        <f t="shared" si="24"/>
        <v>#N/A</v>
      </c>
      <c r="AX56" s="50" t="e">
        <f t="shared" si="25"/>
        <v>#N/A</v>
      </c>
      <c r="AY56" s="50" t="e">
        <f t="shared" si="26"/>
        <v>#N/A</v>
      </c>
      <c r="AZ56" s="50" t="e">
        <f t="shared" si="27"/>
        <v>#N/A</v>
      </c>
      <c r="BA56" s="124" t="e">
        <f t="shared" si="28"/>
        <v>#N/A</v>
      </c>
      <c r="BB56" s="258" t="e">
        <f>IF($B56="","",IF(VLOOKUP($B56,Baseline!$A$2:$F$101,6,FALSE)&lt;BC56,BC56,VLOOKUP($B56,Baseline!$A$2:$F$101,6,FALSE)))</f>
        <v>#N/A</v>
      </c>
      <c r="BC56" s="259" t="e">
        <f t="array" ref="BC56">IF($A56="","",SUM(IF(Summary!$H$3:$H$202=$E56,Summary!$AF$3:$AF$202)))</f>
        <v>#N/A</v>
      </c>
      <c r="BD56" s="182" t="e">
        <f t="shared" si="29"/>
        <v>#N/A</v>
      </c>
      <c r="BE56" s="102" t="e">
        <f>IF($BD56="","",IF($BD56&lt;=Settings!$G$5,1,IF($BD56&lt;=Settings!$G$6,0.8,IF($BD56&lt;=Settings!$G$7,0.6,IF($BD56&lt;=Settings!$G$8,0.4,0.2)))))</f>
        <v>#N/A</v>
      </c>
      <c r="BF56" s="102" t="e">
        <f>IF($BD56="","",IF($BD56&lt;=Settings!$G$5,0,IF($BD56&lt;=Settings!$G$6,10,IF($BD56&lt;=Settings!$G$7,30,IF($BD56&lt;=Settings!$G$8,50,70)))))</f>
        <v>#N/A</v>
      </c>
      <c r="BG56" s="102" t="e">
        <f>IF($BD56="","",VLOOKUP(BF56/100,Settings!$G$4:$H$8,2,FALSE))</f>
        <v>#N/A</v>
      </c>
      <c r="BH56" s="45" t="e">
        <f t="shared" si="30"/>
        <v>#N/A</v>
      </c>
      <c r="BI56" s="47" t="e">
        <f>IF(BD56="","",IF(BH56&gt;=Settings!$I$5,"High",IF(BH56&gt;=Settings!$I$6,"Good",IF(BH56&gt;=Settings!$I$7,"Moderate",IF(BH56&gt;=Settings!$I$8,"Poor","Bad")))))</f>
        <v>#N/A</v>
      </c>
      <c r="BJ56" s="207" t="e">
        <f t="array" ref="BJ56">IF(BD56="","",SQRT(Settings!$L$5^2*SUM(IF(Summary!$H$3:$H$202=$E56,Summary!$AG$3:$AG$202))))</f>
        <v>#N/A</v>
      </c>
      <c r="BK56" s="182" t="e">
        <f t="shared" si="31"/>
        <v>#N/A</v>
      </c>
      <c r="BL56" s="115" t="e">
        <f t="shared" si="1"/>
        <v>#N/A</v>
      </c>
      <c r="BM56" s="115" t="e">
        <f t="shared" si="2"/>
        <v>#N/A</v>
      </c>
      <c r="BN56" s="102" t="e">
        <f>IF($BD56="","",IF($BL56&lt;=Settings!$G$5,Settings!$I$4,IF($BL56&lt;=Settings!$G$6,Settings!$I$5,IF($BL56&lt;=Settings!$G$7,Settings!$I$6,IF($BL56&lt;=Settings!$G$8,Settings!$I$7,Settings!$I$8)))))</f>
        <v>#N/A</v>
      </c>
      <c r="BO56" s="102" t="e">
        <f>IF($BD56="","",IF($BL56&lt;=Settings!$G$5,0,IF($BL56&lt;=Settings!$G$6,10,IF($BL56&lt;=Settings!$G$7,30,IF($BL56&lt;=Settings!$G$8,50,70)))))</f>
        <v>#N/A</v>
      </c>
      <c r="BP56" s="102" t="e">
        <f>IF($BD56="","",VLOOKUP(BO56/100,Settings!$G$4:$H$8,2,FALSE))</f>
        <v>#N/A</v>
      </c>
      <c r="BQ56" s="102" t="e">
        <f>IF($BD56="","",IF($BM56&lt;=Settings!$G$5,Settings!$I$4,IF($BM56&lt;=Settings!$G$6,Settings!$I$5,IF($BM56&lt;=Settings!$G$7,Settings!$I$6,IF($BM56&lt;=Settings!$G$8,Settings!$I$7,Settings!$I$8)))))</f>
        <v>#N/A</v>
      </c>
      <c r="BR56" s="102" t="e">
        <f>IF($BD56="","",IF($BM56&lt;=Settings!$G$5,0,IF($BM56&lt;=Settings!$G$6,10,IF($BM56&lt;=Settings!$G$7,30,IF($BM56&lt;=Settings!$G$8,50,70)))))</f>
        <v>#N/A</v>
      </c>
      <c r="BS56" s="102" t="e">
        <f>IF($BD56="","",VLOOKUP(BR56/100,Settings!$G$4:$H$8,2,FALSE))</f>
        <v>#N/A</v>
      </c>
      <c r="BT56" s="115" t="e">
        <f t="shared" si="32"/>
        <v>#N/A</v>
      </c>
      <c r="BU56" s="115" t="e">
        <f t="shared" si="33"/>
        <v>#N/A</v>
      </c>
      <c r="BV56" s="45" t="e">
        <f t="shared" si="34"/>
        <v>#N/A</v>
      </c>
      <c r="BW56" s="115" t="e">
        <f t="shared" si="35"/>
        <v>#N/A</v>
      </c>
      <c r="BX56" s="115" t="e">
        <f t="shared" si="36"/>
        <v>#N/A</v>
      </c>
      <c r="BY56" s="115" t="e">
        <f t="shared" si="46"/>
        <v>#N/A</v>
      </c>
      <c r="BZ56" s="115" t="e">
        <f t="shared" si="46"/>
        <v>#N/A</v>
      </c>
      <c r="CA56" s="115" t="e">
        <f t="shared" si="46"/>
        <v>#N/A</v>
      </c>
      <c r="CB56" s="115" t="e">
        <f t="shared" si="46"/>
        <v>#N/A</v>
      </c>
      <c r="CC56" s="50" t="e">
        <f t="shared" si="59"/>
        <v>#N/A</v>
      </c>
      <c r="CD56" s="50" t="e">
        <f t="shared" si="60"/>
        <v>#N/A</v>
      </c>
      <c r="CE56" s="50" t="e">
        <f t="shared" si="61"/>
        <v>#N/A</v>
      </c>
      <c r="CF56" s="50" t="e">
        <f t="shared" si="62"/>
        <v>#N/A</v>
      </c>
      <c r="CG56" s="51" t="e">
        <f t="shared" si="63"/>
        <v>#N/A</v>
      </c>
      <c r="CH56" s="142" t="e">
        <f t="shared" si="50"/>
        <v>#N/A</v>
      </c>
      <c r="CI56" s="46" t="e">
        <f t="shared" si="51"/>
        <v>#N/A</v>
      </c>
      <c r="CJ56" s="265" t="e">
        <f>IF(C56="","",IF(CH56&gt;=Settings!I$5,"High",IF(CH56&gt;=Settings!I$6,"Good",IF(CH56&gt;=Settings!I$7,"Moderate",IF(CH56&gt;Settings!I$8,"Poor","Bad")))))</f>
        <v>#N/A</v>
      </c>
      <c r="CK56" s="119" t="e">
        <f t="shared" si="42"/>
        <v>#N/A</v>
      </c>
      <c r="CL56" s="120" t="e">
        <f t="shared" si="43"/>
        <v>#N/A</v>
      </c>
      <c r="CM56" s="115" t="e">
        <f t="shared" si="58"/>
        <v>#N/A</v>
      </c>
      <c r="CN56" s="115" t="e">
        <f t="shared" si="58"/>
        <v>#N/A</v>
      </c>
      <c r="CO56" s="115" t="e">
        <f t="shared" si="58"/>
        <v>#N/A</v>
      </c>
      <c r="CP56" s="115" t="e">
        <f t="shared" si="58"/>
        <v>#N/A</v>
      </c>
      <c r="CQ56" s="50" t="e">
        <f t="shared" si="52"/>
        <v>#N/A</v>
      </c>
      <c r="CR56" s="50" t="e">
        <f t="shared" si="53"/>
        <v>#N/A</v>
      </c>
      <c r="CS56" s="50" t="e">
        <f t="shared" si="54"/>
        <v>#N/A</v>
      </c>
      <c r="CT56" s="50" t="e">
        <f t="shared" si="55"/>
        <v>#N/A</v>
      </c>
      <c r="CU56" s="50" t="e">
        <f t="shared" si="56"/>
        <v>#N/A</v>
      </c>
      <c r="CV56" s="50" t="e">
        <f t="shared" si="44"/>
        <v>#N/A</v>
      </c>
      <c r="CW56" s="51" t="e">
        <f t="shared" si="45"/>
        <v>#N/A</v>
      </c>
      <c r="CX56" s="250"/>
      <c r="CY56" s="251"/>
    </row>
    <row r="57" spans="1:103" x14ac:dyDescent="0.25">
      <c r="A57" s="130" t="b">
        <f>IF(A56&lt;MAX(Summary!G:G),A56+1,IF(OR(A56="",MAX(Summary!G:G)),""))</f>
        <v>0</v>
      </c>
      <c r="B57" s="126" t="e">
        <f>IF($A57="","",INDEX(Summary!B:B,MATCH($A57,Summary!$G:$G,0)))</f>
        <v>#N/A</v>
      </c>
      <c r="C57" s="126" t="e">
        <f>IF($A57="","",INDEX(Summary!C:C,MATCH($A57,Summary!$G:$G,0)))</f>
        <v>#N/A</v>
      </c>
      <c r="D57" s="126" t="e">
        <f>IF($A57="","",INDEX(Summary!D:D,MATCH($A57,Summary!$G:$G,0)))</f>
        <v>#N/A</v>
      </c>
      <c r="E57" s="126" t="e">
        <f>IF($A57="","",INDEX(Summary!H:H,MATCH($A57,Summary!$G:$G,0)))</f>
        <v>#N/A</v>
      </c>
      <c r="F57" s="126" t="e">
        <f t="array" ref="F57">IF($A57="","",SUM(IF(Summary!$H$3:$H$202=$E57,Summary!$I$3:$I$202)))</f>
        <v>#N/A</v>
      </c>
      <c r="G57" s="126" t="e">
        <f t="array" ref="G57">IF($A57="","",SUM(IF(Summary!$H$3:$H$202=$E57,Summary!$J$3:$J$202)))</f>
        <v>#N/A</v>
      </c>
      <c r="H57" s="32" t="e">
        <f>IF($B57="","",IF(VLOOKUP($B57,Baseline!$A$2:$F$101,4,FALSE)&lt;M57,M57,VLOOKUP($B57,Baseline!$A$2:$F$101,4,FALSE)))</f>
        <v>#N/A</v>
      </c>
      <c r="I57" s="132" t="e">
        <f t="array" ref="I57">IF($A57="","",MAX(IF(Summary!$H$3:$H$202=$E57,Summary!$L$3:$L$202)))</f>
        <v>#N/A</v>
      </c>
      <c r="J57" s="132" t="e">
        <f t="array" ref="J57">IF($A57="","",MAX(IF(Summary!$H$3:$H$202=$E57,Summary!$M$3:$M$202)))</f>
        <v>#N/A</v>
      </c>
      <c r="K57" s="132" t="e">
        <f t="array" ref="K57">IF($A57="","",MAX(IF(Summary!$H$3:$H$202=$E57,Summary!$N$3:$N$202)))</f>
        <v>#N/A</v>
      </c>
      <c r="L57" s="132" t="e">
        <f t="array" ref="L57">IF($A57="","",MAX(IF(Summary!$H$3:$H$202=$E57,Summary!$O$3:$O$202)))</f>
        <v>#N/A</v>
      </c>
      <c r="M57" s="4" t="e">
        <f t="shared" si="12"/>
        <v>#N/A</v>
      </c>
      <c r="N57" s="17" t="e">
        <f>IF(A57="","",VLOOKUP(CONCATENATE(H57,M57),Tax_Comp_Probs!$C$3:$Y$16,22,FALSE))</f>
        <v>#N/A</v>
      </c>
      <c r="O57" s="6" t="e">
        <f>IF(A57="","",VLOOKUP(CONCATENATE($H57,$M57),Tax_Comp_Probs!$C$3:$Y$16,23,FALSE))</f>
        <v>#N/A</v>
      </c>
      <c r="P57" s="4" t="e">
        <f t="shared" si="49"/>
        <v>#N/A</v>
      </c>
      <c r="Q57" s="52" t="e">
        <f>IF(A57="","",VLOOKUP(CONCATENATE($H57,$M57),Tax_Comp_Probs!$C$3:$W$16,17,FALSE))</f>
        <v>#N/A</v>
      </c>
      <c r="R57" s="52" t="e">
        <f>IF(A57="","",VLOOKUP(CONCATENATE($H57,$M57),Tax_Comp_Probs!$C$3:$W$16,18,FALSE))</f>
        <v>#N/A</v>
      </c>
      <c r="S57" s="52" t="e">
        <f>IF(A57="","",VLOOKUP(CONCATENATE($H57,$M57),Tax_Comp_Probs!$C$3:$W$16,19,FALSE))</f>
        <v>#N/A</v>
      </c>
      <c r="T57" s="52" t="e">
        <f>IF(A57="","",VLOOKUP(CONCATENATE($H57,$M57),Tax_Comp_Probs!$C$3:$W$16,20,FALSE))</f>
        <v>#N/A</v>
      </c>
      <c r="U57" s="134" t="e">
        <f>IF(A57="","",VLOOKUP(CONCATENATE($H57,$M57),Tax_Comp_Probs!$C$3:$W$16,21,FALSE))</f>
        <v>#N/A</v>
      </c>
      <c r="V57" s="44" t="e">
        <f>IF($B57="","",IF(VLOOKUP($B57,Baseline!$A$2:$F$101,5,FALSE)&lt;W57,W57,VLOOKUP($B57,Baseline!$A$2:$F$101,5,FALSE)))</f>
        <v>#N/A</v>
      </c>
      <c r="W57" s="6" t="e">
        <f t="array" ref="W57">IF(A57="","",AVERAGE(IF(Summary!$H$3:$H$202=E57,Summary!$R$3:$R$202)))</f>
        <v>#N/A</v>
      </c>
      <c r="X57" s="39" t="e">
        <f t="shared" si="13"/>
        <v>#N/A</v>
      </c>
      <c r="Y57" s="102" t="e">
        <f>IF(W57="","",IF($X57&lt;=Settings!$C$5,1,IF($X57&lt;=Settings!$C$6,0.8,IF($X57&lt;=Settings!$C$7,0.6,IF($X57&lt;=Settings!$C$8,0.4,0.2)))))</f>
        <v>#N/A</v>
      </c>
      <c r="Z57" s="102" t="e">
        <f>IF(W57="","",IF($X57&lt;=Settings!$C$5,0,IF($X57&lt;=Settings!$C$6,10,IF($X57&lt;=Settings!$C$7,30,IF($X57&lt;=Settings!$C$8,50,70)))))</f>
        <v>#N/A</v>
      </c>
      <c r="AA57" s="102" t="e">
        <f>IF(W57="","",VLOOKUP(Z57/100,Settings!$C$4:$D$8,2,FALSE))</f>
        <v>#N/A</v>
      </c>
      <c r="AB57" s="17" t="e">
        <f t="shared" si="47"/>
        <v>#N/A</v>
      </c>
      <c r="AC57" s="4" t="e">
        <f>IF(W57="","",IF(AB57&gt;=Settings!$I$5,"High",IF(AB57&gt;=Settings!$I$6,"Good",IF(AB57&gt;=Settings!$I$7,"Moderate",IF(AB57&gt;=Settings!$I$8,"Poor","Bad")))))</f>
        <v>#N/A</v>
      </c>
      <c r="AD57" s="39" t="e">
        <f>IF($W57="","",IF(G57&gt;1,(VLOOKUP($E57,Summary!$H$3:$T$201,13,FALSE)/100)/SQRT(G57),0))</f>
        <v>#N/A</v>
      </c>
      <c r="AE57" s="182" t="e">
        <f t="shared" si="15"/>
        <v>#N/A</v>
      </c>
      <c r="AF57" s="136" t="e">
        <f t="shared" si="16"/>
        <v>#N/A</v>
      </c>
      <c r="AG57" s="136" t="e">
        <f t="shared" si="17"/>
        <v>#N/A</v>
      </c>
      <c r="AH57" s="102" t="e">
        <f>IF($AD57="","",IF($AF57&lt;=Settings!$C$5,Settings!$I$4,IF($AF57&lt;=Settings!$C$6,Settings!$I$5,IF($AF57&lt;=Settings!$C$7,Settings!$I$6,IF($AF57&lt;=Settings!$C$8,Settings!$I$7,Settings!$I$8)))))</f>
        <v>#N/A</v>
      </c>
      <c r="AI57" s="102" t="e">
        <f>IF($AD57="","",IF($AF57&lt;=Settings!$C$5,0,IF($AF57&lt;=Settings!$C$6,10,IF($AF57&lt;=Settings!$C$7,30,IF($AF57&lt;=Settings!$C$8,50,70)))))</f>
        <v>#N/A</v>
      </c>
      <c r="AJ57" s="102" t="e">
        <f>IF($AD57="","",VLOOKUP(AI57/100,Settings!$C$4:$D$8,2,FALSE))</f>
        <v>#N/A</v>
      </c>
      <c r="AK57" s="102" t="e">
        <f>IF($AD57="","",IF($AG57&lt;=Settings!$C$5,Settings!$I$4,IF($AG57&lt;=Settings!$C$6,Settings!$I$5,IF($AG57&lt;=Settings!$C$7,Settings!$I$6,IF($AG57&lt;=Settings!$C$8,Settings!$I$7,Settings!$I$8)))))</f>
        <v>#N/A</v>
      </c>
      <c r="AL57" s="102" t="e">
        <f>IF($AD57="","",IF($AG57&lt;=Settings!$C$5,0,IF($AG57&lt;=Settings!$C$6,10,IF($AG57&lt;=Settings!$C$7,30,IF($AG57&lt;=Settings!$C$8,50,70)))))</f>
        <v>#N/A</v>
      </c>
      <c r="AM57" s="102" t="e">
        <f>IF($AD57="","",VLOOKUP(AL57/100,Settings!$C$4:$D$8,2,FALSE))</f>
        <v>#N/A</v>
      </c>
      <c r="AN57" s="115" t="e">
        <f t="shared" si="18"/>
        <v>#N/A</v>
      </c>
      <c r="AO57" s="115" t="e">
        <f t="shared" si="19"/>
        <v>#N/A</v>
      </c>
      <c r="AP57" s="45" t="e">
        <f t="shared" si="20"/>
        <v>#N/A</v>
      </c>
      <c r="AQ57" s="115" t="e">
        <f t="shared" si="21"/>
        <v>#N/A</v>
      </c>
      <c r="AR57" s="115" t="e">
        <f t="shared" si="22"/>
        <v>#N/A</v>
      </c>
      <c r="AS57" s="115" t="e">
        <f t="shared" si="57"/>
        <v>#N/A</v>
      </c>
      <c r="AT57" s="115" t="e">
        <f t="shared" si="57"/>
        <v>#N/A</v>
      </c>
      <c r="AU57" s="115" t="e">
        <f t="shared" si="57"/>
        <v>#N/A</v>
      </c>
      <c r="AV57" s="115" t="e">
        <f t="shared" si="57"/>
        <v>#N/A</v>
      </c>
      <c r="AW57" s="50" t="e">
        <f t="shared" si="24"/>
        <v>#N/A</v>
      </c>
      <c r="AX57" s="50" t="e">
        <f t="shared" si="25"/>
        <v>#N/A</v>
      </c>
      <c r="AY57" s="50" t="e">
        <f t="shared" si="26"/>
        <v>#N/A</v>
      </c>
      <c r="AZ57" s="50" t="e">
        <f t="shared" si="27"/>
        <v>#N/A</v>
      </c>
      <c r="BA57" s="124" t="e">
        <f t="shared" si="28"/>
        <v>#N/A</v>
      </c>
      <c r="BB57" s="258" t="e">
        <f>IF($B57="","",IF(VLOOKUP($B57,Baseline!$A$2:$F$101,6,FALSE)&lt;BC57,BC57,VLOOKUP($B57,Baseline!$A$2:$F$101,6,FALSE)))</f>
        <v>#N/A</v>
      </c>
      <c r="BC57" s="259" t="e">
        <f t="array" ref="BC57">IF($A57="","",SUM(IF(Summary!$H$3:$H$202=$E57,Summary!$AF$3:$AF$202)))</f>
        <v>#N/A</v>
      </c>
      <c r="BD57" s="182" t="e">
        <f t="shared" si="29"/>
        <v>#N/A</v>
      </c>
      <c r="BE57" s="102" t="e">
        <f>IF($BD57="","",IF($BD57&lt;=Settings!$G$5,1,IF($BD57&lt;=Settings!$G$6,0.8,IF($BD57&lt;=Settings!$G$7,0.6,IF($BD57&lt;=Settings!$G$8,0.4,0.2)))))</f>
        <v>#N/A</v>
      </c>
      <c r="BF57" s="102" t="e">
        <f>IF($BD57="","",IF($BD57&lt;=Settings!$G$5,0,IF($BD57&lt;=Settings!$G$6,10,IF($BD57&lt;=Settings!$G$7,30,IF($BD57&lt;=Settings!$G$8,50,70)))))</f>
        <v>#N/A</v>
      </c>
      <c r="BG57" s="102" t="e">
        <f>IF($BD57="","",VLOOKUP(BF57/100,Settings!$G$4:$H$8,2,FALSE))</f>
        <v>#N/A</v>
      </c>
      <c r="BH57" s="45" t="e">
        <f t="shared" si="30"/>
        <v>#N/A</v>
      </c>
      <c r="BI57" s="47" t="e">
        <f>IF(BD57="","",IF(BH57&gt;=Settings!$I$5,"High",IF(BH57&gt;=Settings!$I$6,"Good",IF(BH57&gt;=Settings!$I$7,"Moderate",IF(BH57&gt;=Settings!$I$8,"Poor","Bad")))))</f>
        <v>#N/A</v>
      </c>
      <c r="BJ57" s="207" t="e">
        <f t="array" ref="BJ57">IF(BD57="","",SQRT(Settings!$L$5^2*SUM(IF(Summary!$H$3:$H$202=$E57,Summary!$AG$3:$AG$202))))</f>
        <v>#N/A</v>
      </c>
      <c r="BK57" s="182" t="e">
        <f t="shared" si="31"/>
        <v>#N/A</v>
      </c>
      <c r="BL57" s="115" t="e">
        <f t="shared" si="1"/>
        <v>#N/A</v>
      </c>
      <c r="BM57" s="115" t="e">
        <f t="shared" si="2"/>
        <v>#N/A</v>
      </c>
      <c r="BN57" s="102" t="e">
        <f>IF($BD57="","",IF($BL57&lt;=Settings!$G$5,Settings!$I$4,IF($BL57&lt;=Settings!$G$6,Settings!$I$5,IF($BL57&lt;=Settings!$G$7,Settings!$I$6,IF($BL57&lt;=Settings!$G$8,Settings!$I$7,Settings!$I$8)))))</f>
        <v>#N/A</v>
      </c>
      <c r="BO57" s="102" t="e">
        <f>IF($BD57="","",IF($BL57&lt;=Settings!$G$5,0,IF($BL57&lt;=Settings!$G$6,10,IF($BL57&lt;=Settings!$G$7,30,IF($BL57&lt;=Settings!$G$8,50,70)))))</f>
        <v>#N/A</v>
      </c>
      <c r="BP57" s="102" t="e">
        <f>IF($BD57="","",VLOOKUP(BO57/100,Settings!$G$4:$H$8,2,FALSE))</f>
        <v>#N/A</v>
      </c>
      <c r="BQ57" s="102" t="e">
        <f>IF($BD57="","",IF($BM57&lt;=Settings!$G$5,Settings!$I$4,IF($BM57&lt;=Settings!$G$6,Settings!$I$5,IF($BM57&lt;=Settings!$G$7,Settings!$I$6,IF($BM57&lt;=Settings!$G$8,Settings!$I$7,Settings!$I$8)))))</f>
        <v>#N/A</v>
      </c>
      <c r="BR57" s="102" t="e">
        <f>IF($BD57="","",IF($BM57&lt;=Settings!$G$5,0,IF($BM57&lt;=Settings!$G$6,10,IF($BM57&lt;=Settings!$G$7,30,IF($BM57&lt;=Settings!$G$8,50,70)))))</f>
        <v>#N/A</v>
      </c>
      <c r="BS57" s="102" t="e">
        <f>IF($BD57="","",VLOOKUP(BR57/100,Settings!$G$4:$H$8,2,FALSE))</f>
        <v>#N/A</v>
      </c>
      <c r="BT57" s="115" t="e">
        <f t="shared" si="32"/>
        <v>#N/A</v>
      </c>
      <c r="BU57" s="115" t="e">
        <f t="shared" si="33"/>
        <v>#N/A</v>
      </c>
      <c r="BV57" s="45" t="e">
        <f t="shared" si="34"/>
        <v>#N/A</v>
      </c>
      <c r="BW57" s="115" t="e">
        <f t="shared" si="35"/>
        <v>#N/A</v>
      </c>
      <c r="BX57" s="115" t="e">
        <f t="shared" si="36"/>
        <v>#N/A</v>
      </c>
      <c r="BY57" s="115" t="e">
        <f t="shared" si="46"/>
        <v>#N/A</v>
      </c>
      <c r="BZ57" s="115" t="e">
        <f t="shared" si="46"/>
        <v>#N/A</v>
      </c>
      <c r="CA57" s="115" t="e">
        <f t="shared" si="46"/>
        <v>#N/A</v>
      </c>
      <c r="CB57" s="115" t="e">
        <f t="shared" si="46"/>
        <v>#N/A</v>
      </c>
      <c r="CC57" s="50" t="e">
        <f t="shared" si="59"/>
        <v>#N/A</v>
      </c>
      <c r="CD57" s="50" t="e">
        <f t="shared" si="60"/>
        <v>#N/A</v>
      </c>
      <c r="CE57" s="50" t="e">
        <f t="shared" si="61"/>
        <v>#N/A</v>
      </c>
      <c r="CF57" s="50" t="e">
        <f t="shared" si="62"/>
        <v>#N/A</v>
      </c>
      <c r="CG57" s="51" t="e">
        <f t="shared" si="63"/>
        <v>#N/A</v>
      </c>
      <c r="CH57" s="142" t="e">
        <f t="shared" si="50"/>
        <v>#N/A</v>
      </c>
      <c r="CI57" s="46" t="e">
        <f t="shared" si="51"/>
        <v>#N/A</v>
      </c>
      <c r="CJ57" s="265" t="e">
        <f>IF(C57="","",IF(CH57&gt;=Settings!I$5,"High",IF(CH57&gt;=Settings!I$6,"Good",IF(CH57&gt;=Settings!I$7,"Moderate",IF(CH57&gt;Settings!I$8,"Poor","Bad")))))</f>
        <v>#N/A</v>
      </c>
      <c r="CK57" s="119" t="e">
        <f t="shared" si="42"/>
        <v>#N/A</v>
      </c>
      <c r="CL57" s="120" t="e">
        <f t="shared" si="43"/>
        <v>#N/A</v>
      </c>
      <c r="CM57" s="115" t="e">
        <f t="shared" si="58"/>
        <v>#N/A</v>
      </c>
      <c r="CN57" s="115" t="e">
        <f t="shared" si="58"/>
        <v>#N/A</v>
      </c>
      <c r="CO57" s="115" t="e">
        <f t="shared" si="58"/>
        <v>#N/A</v>
      </c>
      <c r="CP57" s="115" t="e">
        <f t="shared" si="58"/>
        <v>#N/A</v>
      </c>
      <c r="CQ57" s="50" t="e">
        <f t="shared" si="52"/>
        <v>#N/A</v>
      </c>
      <c r="CR57" s="50" t="e">
        <f t="shared" si="53"/>
        <v>#N/A</v>
      </c>
      <c r="CS57" s="50" t="e">
        <f t="shared" si="54"/>
        <v>#N/A</v>
      </c>
      <c r="CT57" s="50" t="e">
        <f t="shared" si="55"/>
        <v>#N/A</v>
      </c>
      <c r="CU57" s="50" t="e">
        <f t="shared" si="56"/>
        <v>#N/A</v>
      </c>
      <c r="CV57" s="50" t="e">
        <f t="shared" si="44"/>
        <v>#N/A</v>
      </c>
      <c r="CW57" s="51" t="e">
        <f t="shared" si="45"/>
        <v>#N/A</v>
      </c>
      <c r="CX57" s="250"/>
      <c r="CY57" s="251"/>
    </row>
    <row r="58" spans="1:103" x14ac:dyDescent="0.25">
      <c r="A58" s="130" t="b">
        <f>IF(A57&lt;MAX(Summary!G:G),A57+1,IF(OR(A57="",MAX(Summary!G:G)),""))</f>
        <v>0</v>
      </c>
      <c r="B58" s="126" t="e">
        <f>IF($A58="","",INDEX(Summary!B:B,MATCH($A58,Summary!$G:$G,0)))</f>
        <v>#N/A</v>
      </c>
      <c r="C58" s="126" t="e">
        <f>IF($A58="","",INDEX(Summary!C:C,MATCH($A58,Summary!$G:$G,0)))</f>
        <v>#N/A</v>
      </c>
      <c r="D58" s="126" t="e">
        <f>IF($A58="","",INDEX(Summary!D:D,MATCH($A58,Summary!$G:$G,0)))</f>
        <v>#N/A</v>
      </c>
      <c r="E58" s="126" t="e">
        <f>IF($A58="","",INDEX(Summary!H:H,MATCH($A58,Summary!$G:$G,0)))</f>
        <v>#N/A</v>
      </c>
      <c r="F58" s="126" t="e">
        <f t="array" ref="F58">IF($A58="","",SUM(IF(Summary!$H$3:$H$202=$E58,Summary!$I$3:$I$202)))</f>
        <v>#N/A</v>
      </c>
      <c r="G58" s="126" t="e">
        <f t="array" ref="G58">IF($A58="","",SUM(IF(Summary!$H$3:$H$202=$E58,Summary!$J$3:$J$202)))</f>
        <v>#N/A</v>
      </c>
      <c r="H58" s="32" t="e">
        <f>IF($B58="","",IF(VLOOKUP($B58,Baseline!$A$2:$F$101,4,FALSE)&lt;M58,M58,VLOOKUP($B58,Baseline!$A$2:$F$101,4,FALSE)))</f>
        <v>#N/A</v>
      </c>
      <c r="I58" s="132" t="e">
        <f t="array" ref="I58">IF($A58="","",MAX(IF(Summary!$H$3:$H$202=$E58,Summary!$L$3:$L$202)))</f>
        <v>#N/A</v>
      </c>
      <c r="J58" s="132" t="e">
        <f t="array" ref="J58">IF($A58="","",MAX(IF(Summary!$H$3:$H$202=$E58,Summary!$M$3:$M$202)))</f>
        <v>#N/A</v>
      </c>
      <c r="K58" s="132" t="e">
        <f t="array" ref="K58">IF($A58="","",MAX(IF(Summary!$H$3:$H$202=$E58,Summary!$N$3:$N$202)))</f>
        <v>#N/A</v>
      </c>
      <c r="L58" s="132" t="e">
        <f t="array" ref="L58">IF($A58="","",MAX(IF(Summary!$H$3:$H$202=$E58,Summary!$O$3:$O$202)))</f>
        <v>#N/A</v>
      </c>
      <c r="M58" s="4" t="e">
        <f t="shared" si="12"/>
        <v>#N/A</v>
      </c>
      <c r="N58" s="17" t="e">
        <f>IF(A58="","",VLOOKUP(CONCATENATE(H58,M58),Tax_Comp_Probs!$C$3:$Y$16,22,FALSE))</f>
        <v>#N/A</v>
      </c>
      <c r="O58" s="6" t="e">
        <f>IF(A58="","",VLOOKUP(CONCATENATE($H58,$M58),Tax_Comp_Probs!$C$3:$Y$16,23,FALSE))</f>
        <v>#N/A</v>
      </c>
      <c r="P58" s="4" t="e">
        <f t="shared" si="49"/>
        <v>#N/A</v>
      </c>
      <c r="Q58" s="52" t="e">
        <f>IF(A58="","",VLOOKUP(CONCATENATE($H58,$M58),Tax_Comp_Probs!$C$3:$W$16,17,FALSE))</f>
        <v>#N/A</v>
      </c>
      <c r="R58" s="52" t="e">
        <f>IF(A58="","",VLOOKUP(CONCATENATE($H58,$M58),Tax_Comp_Probs!$C$3:$W$16,18,FALSE))</f>
        <v>#N/A</v>
      </c>
      <c r="S58" s="52" t="e">
        <f>IF(A58="","",VLOOKUP(CONCATENATE($H58,$M58),Tax_Comp_Probs!$C$3:$W$16,19,FALSE))</f>
        <v>#N/A</v>
      </c>
      <c r="T58" s="52" t="e">
        <f>IF(A58="","",VLOOKUP(CONCATENATE($H58,$M58),Tax_Comp_Probs!$C$3:$W$16,20,FALSE))</f>
        <v>#N/A</v>
      </c>
      <c r="U58" s="134" t="e">
        <f>IF(A58="","",VLOOKUP(CONCATENATE($H58,$M58),Tax_Comp_Probs!$C$3:$W$16,21,FALSE))</f>
        <v>#N/A</v>
      </c>
      <c r="V58" s="44" t="e">
        <f>IF($B58="","",IF(VLOOKUP($B58,Baseline!$A$2:$F$101,5,FALSE)&lt;W58,W58,VLOOKUP($B58,Baseline!$A$2:$F$101,5,FALSE)))</f>
        <v>#N/A</v>
      </c>
      <c r="W58" s="6" t="e">
        <f t="array" ref="W58">IF(A58="","",AVERAGE(IF(Summary!$H$3:$H$202=E58,Summary!$R$3:$R$202)))</f>
        <v>#N/A</v>
      </c>
      <c r="X58" s="39" t="e">
        <f t="shared" si="13"/>
        <v>#N/A</v>
      </c>
      <c r="Y58" s="102" t="e">
        <f>IF(W58="","",IF($X58&lt;=Settings!$C$5,1,IF($X58&lt;=Settings!$C$6,0.8,IF($X58&lt;=Settings!$C$7,0.6,IF($X58&lt;=Settings!$C$8,0.4,0.2)))))</f>
        <v>#N/A</v>
      </c>
      <c r="Z58" s="102" t="e">
        <f>IF(W58="","",IF($X58&lt;=Settings!$C$5,0,IF($X58&lt;=Settings!$C$6,10,IF($X58&lt;=Settings!$C$7,30,IF($X58&lt;=Settings!$C$8,50,70)))))</f>
        <v>#N/A</v>
      </c>
      <c r="AA58" s="102" t="e">
        <f>IF(W58="","",VLOOKUP(Z58/100,Settings!$C$4:$D$8,2,FALSE))</f>
        <v>#N/A</v>
      </c>
      <c r="AB58" s="17" t="e">
        <f t="shared" si="47"/>
        <v>#N/A</v>
      </c>
      <c r="AC58" s="4" t="e">
        <f>IF(W58="","",IF(AB58&gt;=Settings!$I$5,"High",IF(AB58&gt;=Settings!$I$6,"Good",IF(AB58&gt;=Settings!$I$7,"Moderate",IF(AB58&gt;=Settings!$I$8,"Poor","Bad")))))</f>
        <v>#N/A</v>
      </c>
      <c r="AD58" s="39" t="e">
        <f>IF($W58="","",IF(G58&gt;1,(VLOOKUP($E58,Summary!$H$3:$T$201,13,FALSE)/100)/SQRT(G58),0))</f>
        <v>#N/A</v>
      </c>
      <c r="AE58" s="182" t="e">
        <f t="shared" si="15"/>
        <v>#N/A</v>
      </c>
      <c r="AF58" s="136" t="e">
        <f t="shared" si="16"/>
        <v>#N/A</v>
      </c>
      <c r="AG58" s="136" t="e">
        <f t="shared" si="17"/>
        <v>#N/A</v>
      </c>
      <c r="AH58" s="102" t="e">
        <f>IF($AD58="","",IF($AF58&lt;=Settings!$C$5,Settings!$I$4,IF($AF58&lt;=Settings!$C$6,Settings!$I$5,IF($AF58&lt;=Settings!$C$7,Settings!$I$6,IF($AF58&lt;=Settings!$C$8,Settings!$I$7,Settings!$I$8)))))</f>
        <v>#N/A</v>
      </c>
      <c r="AI58" s="102" t="e">
        <f>IF($AD58="","",IF($AF58&lt;=Settings!$C$5,0,IF($AF58&lt;=Settings!$C$6,10,IF($AF58&lt;=Settings!$C$7,30,IF($AF58&lt;=Settings!$C$8,50,70)))))</f>
        <v>#N/A</v>
      </c>
      <c r="AJ58" s="102" t="e">
        <f>IF($AD58="","",VLOOKUP(AI58/100,Settings!$C$4:$D$8,2,FALSE))</f>
        <v>#N/A</v>
      </c>
      <c r="AK58" s="102" t="e">
        <f>IF($AD58="","",IF($AG58&lt;=Settings!$C$5,Settings!$I$4,IF($AG58&lt;=Settings!$C$6,Settings!$I$5,IF($AG58&lt;=Settings!$C$7,Settings!$I$6,IF($AG58&lt;=Settings!$C$8,Settings!$I$7,Settings!$I$8)))))</f>
        <v>#N/A</v>
      </c>
      <c r="AL58" s="102" t="e">
        <f>IF($AD58="","",IF($AG58&lt;=Settings!$C$5,0,IF($AG58&lt;=Settings!$C$6,10,IF($AG58&lt;=Settings!$C$7,30,IF($AG58&lt;=Settings!$C$8,50,70)))))</f>
        <v>#N/A</v>
      </c>
      <c r="AM58" s="102" t="e">
        <f>IF($AD58="","",VLOOKUP(AL58/100,Settings!$C$4:$D$8,2,FALSE))</f>
        <v>#N/A</v>
      </c>
      <c r="AN58" s="115" t="e">
        <f t="shared" si="18"/>
        <v>#N/A</v>
      </c>
      <c r="AO58" s="115" t="e">
        <f t="shared" si="19"/>
        <v>#N/A</v>
      </c>
      <c r="AP58" s="45" t="e">
        <f t="shared" si="20"/>
        <v>#N/A</v>
      </c>
      <c r="AQ58" s="115" t="e">
        <f t="shared" si="21"/>
        <v>#N/A</v>
      </c>
      <c r="AR58" s="115" t="e">
        <f t="shared" si="22"/>
        <v>#N/A</v>
      </c>
      <c r="AS58" s="115" t="e">
        <f t="shared" si="57"/>
        <v>#N/A</v>
      </c>
      <c r="AT58" s="115" t="e">
        <f t="shared" si="57"/>
        <v>#N/A</v>
      </c>
      <c r="AU58" s="115" t="e">
        <f t="shared" si="57"/>
        <v>#N/A</v>
      </c>
      <c r="AV58" s="115" t="e">
        <f t="shared" si="57"/>
        <v>#N/A</v>
      </c>
      <c r="AW58" s="50" t="e">
        <f t="shared" si="24"/>
        <v>#N/A</v>
      </c>
      <c r="AX58" s="50" t="e">
        <f t="shared" si="25"/>
        <v>#N/A</v>
      </c>
      <c r="AY58" s="50" t="e">
        <f t="shared" si="26"/>
        <v>#N/A</v>
      </c>
      <c r="AZ58" s="50" t="e">
        <f t="shared" si="27"/>
        <v>#N/A</v>
      </c>
      <c r="BA58" s="124" t="e">
        <f t="shared" si="28"/>
        <v>#N/A</v>
      </c>
      <c r="BB58" s="258" t="e">
        <f>IF($B58="","",IF(VLOOKUP($B58,Baseline!$A$2:$F$101,6,FALSE)&lt;BC58,BC58,VLOOKUP($B58,Baseline!$A$2:$F$101,6,FALSE)))</f>
        <v>#N/A</v>
      </c>
      <c r="BC58" s="259" t="e">
        <f t="array" ref="BC58">IF($A58="","",SUM(IF(Summary!$H$3:$H$202=$E58,Summary!$AF$3:$AF$202)))</f>
        <v>#N/A</v>
      </c>
      <c r="BD58" s="182" t="e">
        <f t="shared" si="29"/>
        <v>#N/A</v>
      </c>
      <c r="BE58" s="102" t="e">
        <f>IF($BD58="","",IF($BD58&lt;=Settings!$G$5,1,IF($BD58&lt;=Settings!$G$6,0.8,IF($BD58&lt;=Settings!$G$7,0.6,IF($BD58&lt;=Settings!$G$8,0.4,0.2)))))</f>
        <v>#N/A</v>
      </c>
      <c r="BF58" s="102" t="e">
        <f>IF($BD58="","",IF($BD58&lt;=Settings!$G$5,0,IF($BD58&lt;=Settings!$G$6,10,IF($BD58&lt;=Settings!$G$7,30,IF($BD58&lt;=Settings!$G$8,50,70)))))</f>
        <v>#N/A</v>
      </c>
      <c r="BG58" s="102" t="e">
        <f>IF($BD58="","",VLOOKUP(BF58/100,Settings!$G$4:$H$8,2,FALSE))</f>
        <v>#N/A</v>
      </c>
      <c r="BH58" s="45" t="e">
        <f t="shared" si="30"/>
        <v>#N/A</v>
      </c>
      <c r="BI58" s="47" t="e">
        <f>IF(BD58="","",IF(BH58&gt;=Settings!$I$5,"High",IF(BH58&gt;=Settings!$I$6,"Good",IF(BH58&gt;=Settings!$I$7,"Moderate",IF(BH58&gt;=Settings!$I$8,"Poor","Bad")))))</f>
        <v>#N/A</v>
      </c>
      <c r="BJ58" s="207" t="e">
        <f t="array" ref="BJ58">IF(BD58="","",SQRT(Settings!$L$5^2*SUM(IF(Summary!$H$3:$H$202=$E58,Summary!$AG$3:$AG$202))))</f>
        <v>#N/A</v>
      </c>
      <c r="BK58" s="182" t="e">
        <f t="shared" si="31"/>
        <v>#N/A</v>
      </c>
      <c r="BL58" s="115" t="e">
        <f t="shared" si="1"/>
        <v>#N/A</v>
      </c>
      <c r="BM58" s="115" t="e">
        <f t="shared" si="2"/>
        <v>#N/A</v>
      </c>
      <c r="BN58" s="102" t="e">
        <f>IF($BD58="","",IF($BL58&lt;=Settings!$G$5,Settings!$I$4,IF($BL58&lt;=Settings!$G$6,Settings!$I$5,IF($BL58&lt;=Settings!$G$7,Settings!$I$6,IF($BL58&lt;=Settings!$G$8,Settings!$I$7,Settings!$I$8)))))</f>
        <v>#N/A</v>
      </c>
      <c r="BO58" s="102" t="e">
        <f>IF($BD58="","",IF($BL58&lt;=Settings!$G$5,0,IF($BL58&lt;=Settings!$G$6,10,IF($BL58&lt;=Settings!$G$7,30,IF($BL58&lt;=Settings!$G$8,50,70)))))</f>
        <v>#N/A</v>
      </c>
      <c r="BP58" s="102" t="e">
        <f>IF($BD58="","",VLOOKUP(BO58/100,Settings!$G$4:$H$8,2,FALSE))</f>
        <v>#N/A</v>
      </c>
      <c r="BQ58" s="102" t="e">
        <f>IF($BD58="","",IF($BM58&lt;=Settings!$G$5,Settings!$I$4,IF($BM58&lt;=Settings!$G$6,Settings!$I$5,IF($BM58&lt;=Settings!$G$7,Settings!$I$6,IF($BM58&lt;=Settings!$G$8,Settings!$I$7,Settings!$I$8)))))</f>
        <v>#N/A</v>
      </c>
      <c r="BR58" s="102" t="e">
        <f>IF($BD58="","",IF($BM58&lt;=Settings!$G$5,0,IF($BM58&lt;=Settings!$G$6,10,IF($BM58&lt;=Settings!$G$7,30,IF($BM58&lt;=Settings!$G$8,50,70)))))</f>
        <v>#N/A</v>
      </c>
      <c r="BS58" s="102" t="e">
        <f>IF($BD58="","",VLOOKUP(BR58/100,Settings!$G$4:$H$8,2,FALSE))</f>
        <v>#N/A</v>
      </c>
      <c r="BT58" s="115" t="e">
        <f t="shared" si="32"/>
        <v>#N/A</v>
      </c>
      <c r="BU58" s="115" t="e">
        <f t="shared" si="33"/>
        <v>#N/A</v>
      </c>
      <c r="BV58" s="45" t="e">
        <f t="shared" si="34"/>
        <v>#N/A</v>
      </c>
      <c r="BW58" s="115" t="e">
        <f t="shared" si="35"/>
        <v>#N/A</v>
      </c>
      <c r="BX58" s="115" t="e">
        <f t="shared" si="36"/>
        <v>#N/A</v>
      </c>
      <c r="BY58" s="115" t="e">
        <f t="shared" si="46"/>
        <v>#N/A</v>
      </c>
      <c r="BZ58" s="115" t="e">
        <f t="shared" si="46"/>
        <v>#N/A</v>
      </c>
      <c r="CA58" s="115" t="e">
        <f t="shared" si="46"/>
        <v>#N/A</v>
      </c>
      <c r="CB58" s="115" t="e">
        <f t="shared" si="46"/>
        <v>#N/A</v>
      </c>
      <c r="CC58" s="50" t="e">
        <f t="shared" si="59"/>
        <v>#N/A</v>
      </c>
      <c r="CD58" s="50" t="e">
        <f t="shared" si="60"/>
        <v>#N/A</v>
      </c>
      <c r="CE58" s="50" t="e">
        <f t="shared" si="61"/>
        <v>#N/A</v>
      </c>
      <c r="CF58" s="50" t="e">
        <f t="shared" si="62"/>
        <v>#N/A</v>
      </c>
      <c r="CG58" s="51" t="e">
        <f t="shared" si="63"/>
        <v>#N/A</v>
      </c>
      <c r="CH58" s="142" t="e">
        <f t="shared" si="50"/>
        <v>#N/A</v>
      </c>
      <c r="CI58" s="46" t="e">
        <f t="shared" si="51"/>
        <v>#N/A</v>
      </c>
      <c r="CJ58" s="265" t="e">
        <f>IF(C58="","",IF(CH58&gt;=Settings!I$5,"High",IF(CH58&gt;=Settings!I$6,"Good",IF(CH58&gt;=Settings!I$7,"Moderate",IF(CH58&gt;Settings!I$8,"Poor","Bad")))))</f>
        <v>#N/A</v>
      </c>
      <c r="CK58" s="119" t="e">
        <f t="shared" si="42"/>
        <v>#N/A</v>
      </c>
      <c r="CL58" s="120" t="e">
        <f t="shared" si="43"/>
        <v>#N/A</v>
      </c>
      <c r="CM58" s="115" t="e">
        <f t="shared" si="58"/>
        <v>#N/A</v>
      </c>
      <c r="CN58" s="115" t="e">
        <f t="shared" si="58"/>
        <v>#N/A</v>
      </c>
      <c r="CO58" s="115" t="e">
        <f t="shared" si="58"/>
        <v>#N/A</v>
      </c>
      <c r="CP58" s="115" t="e">
        <f t="shared" si="58"/>
        <v>#N/A</v>
      </c>
      <c r="CQ58" s="50" t="e">
        <f t="shared" si="52"/>
        <v>#N/A</v>
      </c>
      <c r="CR58" s="50" t="e">
        <f t="shared" si="53"/>
        <v>#N/A</v>
      </c>
      <c r="CS58" s="50" t="e">
        <f t="shared" si="54"/>
        <v>#N/A</v>
      </c>
      <c r="CT58" s="50" t="e">
        <f t="shared" si="55"/>
        <v>#N/A</v>
      </c>
      <c r="CU58" s="50" t="e">
        <f t="shared" si="56"/>
        <v>#N/A</v>
      </c>
      <c r="CV58" s="50" t="e">
        <f t="shared" si="44"/>
        <v>#N/A</v>
      </c>
      <c r="CW58" s="51" t="e">
        <f t="shared" si="45"/>
        <v>#N/A</v>
      </c>
      <c r="CX58" s="250"/>
      <c r="CY58" s="251"/>
    </row>
    <row r="59" spans="1:103" x14ac:dyDescent="0.25">
      <c r="A59" s="130" t="b">
        <f>IF(A58&lt;MAX(Summary!G:G),A58+1,IF(OR(A58="",MAX(Summary!G:G)),""))</f>
        <v>0</v>
      </c>
      <c r="B59" s="126" t="e">
        <f>IF($A59="","",INDEX(Summary!B:B,MATCH($A59,Summary!$G:$G,0)))</f>
        <v>#N/A</v>
      </c>
      <c r="C59" s="126" t="e">
        <f>IF($A59="","",INDEX(Summary!C:C,MATCH($A59,Summary!$G:$G,0)))</f>
        <v>#N/A</v>
      </c>
      <c r="D59" s="126" t="e">
        <f>IF($A59="","",INDEX(Summary!D:D,MATCH($A59,Summary!$G:$G,0)))</f>
        <v>#N/A</v>
      </c>
      <c r="E59" s="126" t="e">
        <f>IF($A59="","",INDEX(Summary!H:H,MATCH($A59,Summary!$G:$G,0)))</f>
        <v>#N/A</v>
      </c>
      <c r="F59" s="126" t="e">
        <f t="array" ref="F59">IF($A59="","",SUM(IF(Summary!$H$3:$H$202=$E59,Summary!$I$3:$I$202)))</f>
        <v>#N/A</v>
      </c>
      <c r="G59" s="126" t="e">
        <f t="array" ref="G59">IF($A59="","",SUM(IF(Summary!$H$3:$H$202=$E59,Summary!$J$3:$J$202)))</f>
        <v>#N/A</v>
      </c>
      <c r="H59" s="32" t="e">
        <f>IF($B59="","",IF(VLOOKUP($B59,Baseline!$A$2:$F$101,4,FALSE)&lt;M59,M59,VLOOKUP($B59,Baseline!$A$2:$F$101,4,FALSE)))</f>
        <v>#N/A</v>
      </c>
      <c r="I59" s="132" t="e">
        <f t="array" ref="I59">IF($A59="","",MAX(IF(Summary!$H$3:$H$202=$E59,Summary!$L$3:$L$202)))</f>
        <v>#N/A</v>
      </c>
      <c r="J59" s="132" t="e">
        <f t="array" ref="J59">IF($A59="","",MAX(IF(Summary!$H$3:$H$202=$E59,Summary!$M$3:$M$202)))</f>
        <v>#N/A</v>
      </c>
      <c r="K59" s="132" t="e">
        <f t="array" ref="K59">IF($A59="","",MAX(IF(Summary!$H$3:$H$202=$E59,Summary!$N$3:$N$202)))</f>
        <v>#N/A</v>
      </c>
      <c r="L59" s="132" t="e">
        <f t="array" ref="L59">IF($A59="","",MAX(IF(Summary!$H$3:$H$202=$E59,Summary!$O$3:$O$202)))</f>
        <v>#N/A</v>
      </c>
      <c r="M59" s="4" t="e">
        <f t="shared" si="12"/>
        <v>#N/A</v>
      </c>
      <c r="N59" s="17" t="e">
        <f>IF(A59="","",VLOOKUP(CONCATENATE(H59,M59),Tax_Comp_Probs!$C$3:$Y$16,22,FALSE))</f>
        <v>#N/A</v>
      </c>
      <c r="O59" s="6" t="e">
        <f>IF(A59="","",VLOOKUP(CONCATENATE($H59,$M59),Tax_Comp_Probs!$C$3:$Y$16,23,FALSE))</f>
        <v>#N/A</v>
      </c>
      <c r="P59" s="4" t="e">
        <f t="shared" si="49"/>
        <v>#N/A</v>
      </c>
      <c r="Q59" s="52" t="e">
        <f>IF(A59="","",VLOOKUP(CONCATENATE($H59,$M59),Tax_Comp_Probs!$C$3:$W$16,17,FALSE))</f>
        <v>#N/A</v>
      </c>
      <c r="R59" s="52" t="e">
        <f>IF(A59="","",VLOOKUP(CONCATENATE($H59,$M59),Tax_Comp_Probs!$C$3:$W$16,18,FALSE))</f>
        <v>#N/A</v>
      </c>
      <c r="S59" s="52" t="e">
        <f>IF(A59="","",VLOOKUP(CONCATENATE($H59,$M59),Tax_Comp_Probs!$C$3:$W$16,19,FALSE))</f>
        <v>#N/A</v>
      </c>
      <c r="T59" s="52" t="e">
        <f>IF(A59="","",VLOOKUP(CONCATENATE($H59,$M59),Tax_Comp_Probs!$C$3:$W$16,20,FALSE))</f>
        <v>#N/A</v>
      </c>
      <c r="U59" s="134" t="e">
        <f>IF(A59="","",VLOOKUP(CONCATENATE($H59,$M59),Tax_Comp_Probs!$C$3:$W$16,21,FALSE))</f>
        <v>#N/A</v>
      </c>
      <c r="V59" s="44" t="e">
        <f>IF($B59="","",IF(VLOOKUP($B59,Baseline!$A$2:$F$101,5,FALSE)&lt;W59,W59,VLOOKUP($B59,Baseline!$A$2:$F$101,5,FALSE)))</f>
        <v>#N/A</v>
      </c>
      <c r="W59" s="6" t="e">
        <f t="array" ref="W59">IF(A59="","",AVERAGE(IF(Summary!$H$3:$H$202=E59,Summary!$R$3:$R$202)))</f>
        <v>#N/A</v>
      </c>
      <c r="X59" s="39" t="e">
        <f t="shared" si="13"/>
        <v>#N/A</v>
      </c>
      <c r="Y59" s="102" t="e">
        <f>IF(W59="","",IF($X59&lt;=Settings!$C$5,1,IF($X59&lt;=Settings!$C$6,0.8,IF($X59&lt;=Settings!$C$7,0.6,IF($X59&lt;=Settings!$C$8,0.4,0.2)))))</f>
        <v>#N/A</v>
      </c>
      <c r="Z59" s="102" t="e">
        <f>IF(W59="","",IF($X59&lt;=Settings!$C$5,0,IF($X59&lt;=Settings!$C$6,10,IF($X59&lt;=Settings!$C$7,30,IF($X59&lt;=Settings!$C$8,50,70)))))</f>
        <v>#N/A</v>
      </c>
      <c r="AA59" s="102" t="e">
        <f>IF(W59="","",VLOOKUP(Z59/100,Settings!$C$4:$D$8,2,FALSE))</f>
        <v>#N/A</v>
      </c>
      <c r="AB59" s="17" t="e">
        <f t="shared" si="47"/>
        <v>#N/A</v>
      </c>
      <c r="AC59" s="4" t="e">
        <f>IF(W59="","",IF(AB59&gt;=Settings!$I$5,"High",IF(AB59&gt;=Settings!$I$6,"Good",IF(AB59&gt;=Settings!$I$7,"Moderate",IF(AB59&gt;=Settings!$I$8,"Poor","Bad")))))</f>
        <v>#N/A</v>
      </c>
      <c r="AD59" s="39" t="e">
        <f>IF($W59="","",IF(G59&gt;1,(VLOOKUP($E59,Summary!$H$3:$T$201,13,FALSE)/100)/SQRT(G59),0))</f>
        <v>#N/A</v>
      </c>
      <c r="AE59" s="182" t="e">
        <f t="shared" si="15"/>
        <v>#N/A</v>
      </c>
      <c r="AF59" s="136" t="e">
        <f t="shared" si="16"/>
        <v>#N/A</v>
      </c>
      <c r="AG59" s="136" t="e">
        <f t="shared" si="17"/>
        <v>#N/A</v>
      </c>
      <c r="AH59" s="102" t="e">
        <f>IF($AD59="","",IF($AF59&lt;=Settings!$C$5,Settings!$I$4,IF($AF59&lt;=Settings!$C$6,Settings!$I$5,IF($AF59&lt;=Settings!$C$7,Settings!$I$6,IF($AF59&lt;=Settings!$C$8,Settings!$I$7,Settings!$I$8)))))</f>
        <v>#N/A</v>
      </c>
      <c r="AI59" s="102" t="e">
        <f>IF($AD59="","",IF($AF59&lt;=Settings!$C$5,0,IF($AF59&lt;=Settings!$C$6,10,IF($AF59&lt;=Settings!$C$7,30,IF($AF59&lt;=Settings!$C$8,50,70)))))</f>
        <v>#N/A</v>
      </c>
      <c r="AJ59" s="102" t="e">
        <f>IF($AD59="","",VLOOKUP(AI59/100,Settings!$C$4:$D$8,2,FALSE))</f>
        <v>#N/A</v>
      </c>
      <c r="AK59" s="102" t="e">
        <f>IF($AD59="","",IF($AG59&lt;=Settings!$C$5,Settings!$I$4,IF($AG59&lt;=Settings!$C$6,Settings!$I$5,IF($AG59&lt;=Settings!$C$7,Settings!$I$6,IF($AG59&lt;=Settings!$C$8,Settings!$I$7,Settings!$I$8)))))</f>
        <v>#N/A</v>
      </c>
      <c r="AL59" s="102" t="e">
        <f>IF($AD59="","",IF($AG59&lt;=Settings!$C$5,0,IF($AG59&lt;=Settings!$C$6,10,IF($AG59&lt;=Settings!$C$7,30,IF($AG59&lt;=Settings!$C$8,50,70)))))</f>
        <v>#N/A</v>
      </c>
      <c r="AM59" s="102" t="e">
        <f>IF($AD59="","",VLOOKUP(AL59/100,Settings!$C$4:$D$8,2,FALSE))</f>
        <v>#N/A</v>
      </c>
      <c r="AN59" s="115" t="e">
        <f t="shared" si="18"/>
        <v>#N/A</v>
      </c>
      <c r="AO59" s="115" t="e">
        <f t="shared" si="19"/>
        <v>#N/A</v>
      </c>
      <c r="AP59" s="45" t="e">
        <f t="shared" si="20"/>
        <v>#N/A</v>
      </c>
      <c r="AQ59" s="115" t="e">
        <f t="shared" si="21"/>
        <v>#N/A</v>
      </c>
      <c r="AR59" s="115" t="e">
        <f t="shared" si="22"/>
        <v>#N/A</v>
      </c>
      <c r="AS59" s="115" t="e">
        <f t="shared" si="57"/>
        <v>#N/A</v>
      </c>
      <c r="AT59" s="115" t="e">
        <f t="shared" si="57"/>
        <v>#N/A</v>
      </c>
      <c r="AU59" s="115" t="e">
        <f t="shared" si="57"/>
        <v>#N/A</v>
      </c>
      <c r="AV59" s="115" t="e">
        <f t="shared" si="57"/>
        <v>#N/A</v>
      </c>
      <c r="AW59" s="50" t="e">
        <f t="shared" si="24"/>
        <v>#N/A</v>
      </c>
      <c r="AX59" s="50" t="e">
        <f t="shared" si="25"/>
        <v>#N/A</v>
      </c>
      <c r="AY59" s="50" t="e">
        <f t="shared" si="26"/>
        <v>#N/A</v>
      </c>
      <c r="AZ59" s="50" t="e">
        <f t="shared" si="27"/>
        <v>#N/A</v>
      </c>
      <c r="BA59" s="124" t="e">
        <f t="shared" si="28"/>
        <v>#N/A</v>
      </c>
      <c r="BB59" s="258" t="e">
        <f>IF($B59="","",IF(VLOOKUP($B59,Baseline!$A$2:$F$101,6,FALSE)&lt;BC59,BC59,VLOOKUP($B59,Baseline!$A$2:$F$101,6,FALSE)))</f>
        <v>#N/A</v>
      </c>
      <c r="BC59" s="259" t="e">
        <f t="array" ref="BC59">IF($A59="","",SUM(IF(Summary!$H$3:$H$202=$E59,Summary!$AF$3:$AF$202)))</f>
        <v>#N/A</v>
      </c>
      <c r="BD59" s="182" t="e">
        <f t="shared" si="29"/>
        <v>#N/A</v>
      </c>
      <c r="BE59" s="102" t="e">
        <f>IF($BD59="","",IF($BD59&lt;=Settings!$G$5,1,IF($BD59&lt;=Settings!$G$6,0.8,IF($BD59&lt;=Settings!$G$7,0.6,IF($BD59&lt;=Settings!$G$8,0.4,0.2)))))</f>
        <v>#N/A</v>
      </c>
      <c r="BF59" s="102" t="e">
        <f>IF($BD59="","",IF($BD59&lt;=Settings!$G$5,0,IF($BD59&lt;=Settings!$G$6,10,IF($BD59&lt;=Settings!$G$7,30,IF($BD59&lt;=Settings!$G$8,50,70)))))</f>
        <v>#N/A</v>
      </c>
      <c r="BG59" s="102" t="e">
        <f>IF($BD59="","",VLOOKUP(BF59/100,Settings!$G$4:$H$8,2,FALSE))</f>
        <v>#N/A</v>
      </c>
      <c r="BH59" s="45" t="e">
        <f t="shared" si="30"/>
        <v>#N/A</v>
      </c>
      <c r="BI59" s="47" t="e">
        <f>IF(BD59="","",IF(BH59&gt;=Settings!$I$5,"High",IF(BH59&gt;=Settings!$I$6,"Good",IF(BH59&gt;=Settings!$I$7,"Moderate",IF(BH59&gt;=Settings!$I$8,"Poor","Bad")))))</f>
        <v>#N/A</v>
      </c>
      <c r="BJ59" s="207" t="e">
        <f t="array" ref="BJ59">IF(BD59="","",SQRT(Settings!$L$5^2*SUM(IF(Summary!$H$3:$H$202=$E59,Summary!$AG$3:$AG$202))))</f>
        <v>#N/A</v>
      </c>
      <c r="BK59" s="182" t="e">
        <f t="shared" si="31"/>
        <v>#N/A</v>
      </c>
      <c r="BL59" s="115" t="e">
        <f t="shared" si="1"/>
        <v>#N/A</v>
      </c>
      <c r="BM59" s="115" t="e">
        <f t="shared" si="2"/>
        <v>#N/A</v>
      </c>
      <c r="BN59" s="102" t="e">
        <f>IF($BD59="","",IF($BL59&lt;=Settings!$G$5,Settings!$I$4,IF($BL59&lt;=Settings!$G$6,Settings!$I$5,IF($BL59&lt;=Settings!$G$7,Settings!$I$6,IF($BL59&lt;=Settings!$G$8,Settings!$I$7,Settings!$I$8)))))</f>
        <v>#N/A</v>
      </c>
      <c r="BO59" s="102" t="e">
        <f>IF($BD59="","",IF($BL59&lt;=Settings!$G$5,0,IF($BL59&lt;=Settings!$G$6,10,IF($BL59&lt;=Settings!$G$7,30,IF($BL59&lt;=Settings!$G$8,50,70)))))</f>
        <v>#N/A</v>
      </c>
      <c r="BP59" s="102" t="e">
        <f>IF($BD59="","",VLOOKUP(BO59/100,Settings!$G$4:$H$8,2,FALSE))</f>
        <v>#N/A</v>
      </c>
      <c r="BQ59" s="102" t="e">
        <f>IF($BD59="","",IF($BM59&lt;=Settings!$G$5,Settings!$I$4,IF($BM59&lt;=Settings!$G$6,Settings!$I$5,IF($BM59&lt;=Settings!$G$7,Settings!$I$6,IF($BM59&lt;=Settings!$G$8,Settings!$I$7,Settings!$I$8)))))</f>
        <v>#N/A</v>
      </c>
      <c r="BR59" s="102" t="e">
        <f>IF($BD59="","",IF($BM59&lt;=Settings!$G$5,0,IF($BM59&lt;=Settings!$G$6,10,IF($BM59&lt;=Settings!$G$7,30,IF($BM59&lt;=Settings!$G$8,50,70)))))</f>
        <v>#N/A</v>
      </c>
      <c r="BS59" s="102" t="e">
        <f>IF($BD59="","",VLOOKUP(BR59/100,Settings!$G$4:$H$8,2,FALSE))</f>
        <v>#N/A</v>
      </c>
      <c r="BT59" s="115" t="e">
        <f t="shared" si="32"/>
        <v>#N/A</v>
      </c>
      <c r="BU59" s="115" t="e">
        <f t="shared" si="33"/>
        <v>#N/A</v>
      </c>
      <c r="BV59" s="45" t="e">
        <f t="shared" si="34"/>
        <v>#N/A</v>
      </c>
      <c r="BW59" s="115" t="e">
        <f t="shared" si="35"/>
        <v>#N/A</v>
      </c>
      <c r="BX59" s="115" t="e">
        <f t="shared" si="36"/>
        <v>#N/A</v>
      </c>
      <c r="BY59" s="115" t="e">
        <f t="shared" si="46"/>
        <v>#N/A</v>
      </c>
      <c r="BZ59" s="115" t="e">
        <f t="shared" si="46"/>
        <v>#N/A</v>
      </c>
      <c r="CA59" s="115" t="e">
        <f t="shared" si="46"/>
        <v>#N/A</v>
      </c>
      <c r="CB59" s="115" t="e">
        <f t="shared" si="46"/>
        <v>#N/A</v>
      </c>
      <c r="CC59" s="50" t="e">
        <f t="shared" si="59"/>
        <v>#N/A</v>
      </c>
      <c r="CD59" s="50" t="e">
        <f t="shared" si="60"/>
        <v>#N/A</v>
      </c>
      <c r="CE59" s="50" t="e">
        <f t="shared" si="61"/>
        <v>#N/A</v>
      </c>
      <c r="CF59" s="50" t="e">
        <f t="shared" si="62"/>
        <v>#N/A</v>
      </c>
      <c r="CG59" s="51" t="e">
        <f t="shared" si="63"/>
        <v>#N/A</v>
      </c>
      <c r="CH59" s="142" t="e">
        <f t="shared" si="50"/>
        <v>#N/A</v>
      </c>
      <c r="CI59" s="46" t="e">
        <f t="shared" si="51"/>
        <v>#N/A</v>
      </c>
      <c r="CJ59" s="265" t="e">
        <f>IF(C59="","",IF(CH59&gt;=Settings!I$5,"High",IF(CH59&gt;=Settings!I$6,"Good",IF(CH59&gt;=Settings!I$7,"Moderate",IF(CH59&gt;Settings!I$8,"Poor","Bad")))))</f>
        <v>#N/A</v>
      </c>
      <c r="CK59" s="119" t="e">
        <f t="shared" si="42"/>
        <v>#N/A</v>
      </c>
      <c r="CL59" s="120" t="e">
        <f t="shared" si="43"/>
        <v>#N/A</v>
      </c>
      <c r="CM59" s="115" t="e">
        <f t="shared" si="58"/>
        <v>#N/A</v>
      </c>
      <c r="CN59" s="115" t="e">
        <f t="shared" si="58"/>
        <v>#N/A</v>
      </c>
      <c r="CO59" s="115" t="e">
        <f t="shared" si="58"/>
        <v>#N/A</v>
      </c>
      <c r="CP59" s="115" t="e">
        <f t="shared" si="58"/>
        <v>#N/A</v>
      </c>
      <c r="CQ59" s="50" t="e">
        <f t="shared" si="52"/>
        <v>#N/A</v>
      </c>
      <c r="CR59" s="50" t="e">
        <f t="shared" si="53"/>
        <v>#N/A</v>
      </c>
      <c r="CS59" s="50" t="e">
        <f t="shared" si="54"/>
        <v>#N/A</v>
      </c>
      <c r="CT59" s="50" t="e">
        <f t="shared" si="55"/>
        <v>#N/A</v>
      </c>
      <c r="CU59" s="50" t="e">
        <f t="shared" si="56"/>
        <v>#N/A</v>
      </c>
      <c r="CV59" s="50" t="e">
        <f t="shared" si="44"/>
        <v>#N/A</v>
      </c>
      <c r="CW59" s="51" t="e">
        <f t="shared" si="45"/>
        <v>#N/A</v>
      </c>
      <c r="CX59" s="252"/>
      <c r="CY59" s="251"/>
    </row>
    <row r="60" spans="1:103" x14ac:dyDescent="0.25">
      <c r="A60" s="130" t="b">
        <f>IF(A59&lt;MAX(Summary!G:G),A59+1,IF(OR(A59="",MAX(Summary!G:G)),""))</f>
        <v>0</v>
      </c>
      <c r="B60" s="126" t="e">
        <f>IF($A60="","",INDEX(Summary!B:B,MATCH($A60,Summary!$G:$G,0)))</f>
        <v>#N/A</v>
      </c>
      <c r="C60" s="126" t="e">
        <f>IF($A60="","",INDEX(Summary!C:C,MATCH($A60,Summary!$G:$G,0)))</f>
        <v>#N/A</v>
      </c>
      <c r="D60" s="126" t="e">
        <f>IF($A60="","",INDEX(Summary!D:D,MATCH($A60,Summary!$G:$G,0)))</f>
        <v>#N/A</v>
      </c>
      <c r="E60" s="126" t="e">
        <f>IF($A60="","",INDEX(Summary!H:H,MATCH($A60,Summary!$G:$G,0)))</f>
        <v>#N/A</v>
      </c>
      <c r="F60" s="126" t="e">
        <f t="array" ref="F60">IF($A60="","",SUM(IF(Summary!$H$3:$H$202=$E60,Summary!$I$3:$I$202)))</f>
        <v>#N/A</v>
      </c>
      <c r="G60" s="126" t="e">
        <f t="array" ref="G60">IF($A60="","",SUM(IF(Summary!$H$3:$H$202=$E60,Summary!$J$3:$J$202)))</f>
        <v>#N/A</v>
      </c>
      <c r="H60" s="32" t="e">
        <f>IF($B60="","",IF(VLOOKUP($B60,Baseline!$A$2:$F$101,4,FALSE)&lt;M60,M60,VLOOKUP($B60,Baseline!$A$2:$F$101,4,FALSE)))</f>
        <v>#N/A</v>
      </c>
      <c r="I60" s="132" t="e">
        <f t="array" ref="I60">IF($A60="","",MAX(IF(Summary!$H$3:$H$202=$E60,Summary!$L$3:$L$202)))</f>
        <v>#N/A</v>
      </c>
      <c r="J60" s="132" t="e">
        <f t="array" ref="J60">IF($A60="","",MAX(IF(Summary!$H$3:$H$202=$E60,Summary!$M$3:$M$202)))</f>
        <v>#N/A</v>
      </c>
      <c r="K60" s="132" t="e">
        <f t="array" ref="K60">IF($A60="","",MAX(IF(Summary!$H$3:$H$202=$E60,Summary!$N$3:$N$202)))</f>
        <v>#N/A</v>
      </c>
      <c r="L60" s="132" t="e">
        <f t="array" ref="L60">IF($A60="","",MAX(IF(Summary!$H$3:$H$202=$E60,Summary!$O$3:$O$202)))</f>
        <v>#N/A</v>
      </c>
      <c r="M60" s="4" t="e">
        <f t="shared" si="12"/>
        <v>#N/A</v>
      </c>
      <c r="N60" s="17" t="e">
        <f>IF(A60="","",VLOOKUP(CONCATENATE(H60,M60),Tax_Comp_Probs!$C$3:$Y$16,22,FALSE))</f>
        <v>#N/A</v>
      </c>
      <c r="O60" s="6" t="e">
        <f>IF(A60="","",VLOOKUP(CONCATENATE($H60,$M60),Tax_Comp_Probs!$C$3:$Y$16,23,FALSE))</f>
        <v>#N/A</v>
      </c>
      <c r="P60" s="4" t="e">
        <f t="shared" si="49"/>
        <v>#N/A</v>
      </c>
      <c r="Q60" s="52" t="e">
        <f>IF(A60="","",VLOOKUP(CONCATENATE($H60,$M60),Tax_Comp_Probs!$C$3:$W$16,17,FALSE))</f>
        <v>#N/A</v>
      </c>
      <c r="R60" s="52" t="e">
        <f>IF(A60="","",VLOOKUP(CONCATENATE($H60,$M60),Tax_Comp_Probs!$C$3:$W$16,18,FALSE))</f>
        <v>#N/A</v>
      </c>
      <c r="S60" s="52" t="e">
        <f>IF(A60="","",VLOOKUP(CONCATENATE($H60,$M60),Tax_Comp_Probs!$C$3:$W$16,19,FALSE))</f>
        <v>#N/A</v>
      </c>
      <c r="T60" s="52" t="e">
        <f>IF(A60="","",VLOOKUP(CONCATENATE($H60,$M60),Tax_Comp_Probs!$C$3:$W$16,20,FALSE))</f>
        <v>#N/A</v>
      </c>
      <c r="U60" s="134" t="e">
        <f>IF(A60="","",VLOOKUP(CONCATENATE($H60,$M60),Tax_Comp_Probs!$C$3:$W$16,21,FALSE))</f>
        <v>#N/A</v>
      </c>
      <c r="V60" s="44" t="e">
        <f>IF($B60="","",IF(VLOOKUP($B60,Baseline!$A$2:$F$101,5,FALSE)&lt;W60,W60,VLOOKUP($B60,Baseline!$A$2:$F$101,5,FALSE)))</f>
        <v>#N/A</v>
      </c>
      <c r="W60" s="6" t="e">
        <f t="array" ref="W60">IF(A60="","",AVERAGE(IF(Summary!$H$3:$H$202=E60,Summary!$R$3:$R$202)))</f>
        <v>#N/A</v>
      </c>
      <c r="X60" s="39" t="e">
        <f t="shared" si="13"/>
        <v>#N/A</v>
      </c>
      <c r="Y60" s="102" t="e">
        <f>IF(W60="","",IF($X60&lt;=Settings!$C$5,1,IF($X60&lt;=Settings!$C$6,0.8,IF($X60&lt;=Settings!$C$7,0.6,IF($X60&lt;=Settings!$C$8,0.4,0.2)))))</f>
        <v>#N/A</v>
      </c>
      <c r="Z60" s="102" t="e">
        <f>IF(W60="","",IF($X60&lt;=Settings!$C$5,0,IF($X60&lt;=Settings!$C$6,10,IF($X60&lt;=Settings!$C$7,30,IF($X60&lt;=Settings!$C$8,50,70)))))</f>
        <v>#N/A</v>
      </c>
      <c r="AA60" s="102" t="e">
        <f>IF(W60="","",VLOOKUP(Z60/100,Settings!$C$4:$D$8,2,FALSE))</f>
        <v>#N/A</v>
      </c>
      <c r="AB60" s="17" t="e">
        <f t="shared" si="47"/>
        <v>#N/A</v>
      </c>
      <c r="AC60" s="4" t="e">
        <f>IF(W60="","",IF(AB60&gt;=Settings!$I$5,"High",IF(AB60&gt;=Settings!$I$6,"Good",IF(AB60&gt;=Settings!$I$7,"Moderate",IF(AB60&gt;=Settings!$I$8,"Poor","Bad")))))</f>
        <v>#N/A</v>
      </c>
      <c r="AD60" s="39" t="e">
        <f>IF($W60="","",IF(G60&gt;1,(VLOOKUP($E60,Summary!$H$3:$T$201,13,FALSE)/100)/SQRT(G60),0))</f>
        <v>#N/A</v>
      </c>
      <c r="AE60" s="182" t="e">
        <f t="shared" si="15"/>
        <v>#N/A</v>
      </c>
      <c r="AF60" s="136" t="e">
        <f t="shared" si="16"/>
        <v>#N/A</v>
      </c>
      <c r="AG60" s="136" t="e">
        <f t="shared" si="17"/>
        <v>#N/A</v>
      </c>
      <c r="AH60" s="102" t="e">
        <f>IF($AD60="","",IF($AF60&lt;=Settings!$C$5,Settings!$I$4,IF($AF60&lt;=Settings!$C$6,Settings!$I$5,IF($AF60&lt;=Settings!$C$7,Settings!$I$6,IF($AF60&lt;=Settings!$C$8,Settings!$I$7,Settings!$I$8)))))</f>
        <v>#N/A</v>
      </c>
      <c r="AI60" s="102" t="e">
        <f>IF($AD60="","",IF($AF60&lt;=Settings!$C$5,0,IF($AF60&lt;=Settings!$C$6,10,IF($AF60&lt;=Settings!$C$7,30,IF($AF60&lt;=Settings!$C$8,50,70)))))</f>
        <v>#N/A</v>
      </c>
      <c r="AJ60" s="102" t="e">
        <f>IF($AD60="","",VLOOKUP(AI60/100,Settings!$C$4:$D$8,2,FALSE))</f>
        <v>#N/A</v>
      </c>
      <c r="AK60" s="102" t="e">
        <f>IF($AD60="","",IF($AG60&lt;=Settings!$C$5,Settings!$I$4,IF($AG60&lt;=Settings!$C$6,Settings!$I$5,IF($AG60&lt;=Settings!$C$7,Settings!$I$6,IF($AG60&lt;=Settings!$C$8,Settings!$I$7,Settings!$I$8)))))</f>
        <v>#N/A</v>
      </c>
      <c r="AL60" s="102" t="e">
        <f>IF($AD60="","",IF($AG60&lt;=Settings!$C$5,0,IF($AG60&lt;=Settings!$C$6,10,IF($AG60&lt;=Settings!$C$7,30,IF($AG60&lt;=Settings!$C$8,50,70)))))</f>
        <v>#N/A</v>
      </c>
      <c r="AM60" s="102" t="e">
        <f>IF($AD60="","",VLOOKUP(AL60/100,Settings!$C$4:$D$8,2,FALSE))</f>
        <v>#N/A</v>
      </c>
      <c r="AN60" s="115" t="e">
        <f t="shared" si="18"/>
        <v>#N/A</v>
      </c>
      <c r="AO60" s="115" t="e">
        <f t="shared" si="19"/>
        <v>#N/A</v>
      </c>
      <c r="AP60" s="45" t="e">
        <f t="shared" si="20"/>
        <v>#N/A</v>
      </c>
      <c r="AQ60" s="115" t="e">
        <f t="shared" si="21"/>
        <v>#N/A</v>
      </c>
      <c r="AR60" s="115" t="e">
        <f t="shared" si="22"/>
        <v>#N/A</v>
      </c>
      <c r="AS60" s="115" t="e">
        <f t="shared" si="57"/>
        <v>#N/A</v>
      </c>
      <c r="AT60" s="115" t="e">
        <f t="shared" si="57"/>
        <v>#N/A</v>
      </c>
      <c r="AU60" s="115" t="e">
        <f t="shared" si="57"/>
        <v>#N/A</v>
      </c>
      <c r="AV60" s="115" t="e">
        <f t="shared" si="57"/>
        <v>#N/A</v>
      </c>
      <c r="AW60" s="50" t="e">
        <f t="shared" si="24"/>
        <v>#N/A</v>
      </c>
      <c r="AX60" s="50" t="e">
        <f t="shared" si="25"/>
        <v>#N/A</v>
      </c>
      <c r="AY60" s="50" t="e">
        <f t="shared" si="26"/>
        <v>#N/A</v>
      </c>
      <c r="AZ60" s="50" t="e">
        <f t="shared" si="27"/>
        <v>#N/A</v>
      </c>
      <c r="BA60" s="124" t="e">
        <f t="shared" si="28"/>
        <v>#N/A</v>
      </c>
      <c r="BB60" s="258" t="e">
        <f>IF($B60="","",IF(VLOOKUP($B60,Baseline!$A$2:$F$101,6,FALSE)&lt;BC60,BC60,VLOOKUP($B60,Baseline!$A$2:$F$101,6,FALSE)))</f>
        <v>#N/A</v>
      </c>
      <c r="BC60" s="259" t="e">
        <f t="array" ref="BC60">IF($A60="","",SUM(IF(Summary!$H$3:$H$202=$E60,Summary!$AF$3:$AF$202)))</f>
        <v>#N/A</v>
      </c>
      <c r="BD60" s="182" t="e">
        <f t="shared" si="29"/>
        <v>#N/A</v>
      </c>
      <c r="BE60" s="102" t="e">
        <f>IF($BD60="","",IF($BD60&lt;=Settings!$G$5,1,IF($BD60&lt;=Settings!$G$6,0.8,IF($BD60&lt;=Settings!$G$7,0.6,IF($BD60&lt;=Settings!$G$8,0.4,0.2)))))</f>
        <v>#N/A</v>
      </c>
      <c r="BF60" s="102" t="e">
        <f>IF($BD60="","",IF($BD60&lt;=Settings!$G$5,0,IF($BD60&lt;=Settings!$G$6,10,IF($BD60&lt;=Settings!$G$7,30,IF($BD60&lt;=Settings!$G$8,50,70)))))</f>
        <v>#N/A</v>
      </c>
      <c r="BG60" s="102" t="e">
        <f>IF($BD60="","",VLOOKUP(BF60/100,Settings!$G$4:$H$8,2,FALSE))</f>
        <v>#N/A</v>
      </c>
      <c r="BH60" s="45" t="e">
        <f t="shared" si="30"/>
        <v>#N/A</v>
      </c>
      <c r="BI60" s="47" t="e">
        <f>IF(BD60="","",IF(BH60&gt;=Settings!$I$5,"High",IF(BH60&gt;=Settings!$I$6,"Good",IF(BH60&gt;=Settings!$I$7,"Moderate",IF(BH60&gt;=Settings!$I$8,"Poor","Bad")))))</f>
        <v>#N/A</v>
      </c>
      <c r="BJ60" s="207" t="e">
        <f t="array" ref="BJ60">IF(BD60="","",SQRT(Settings!$L$5^2*SUM(IF(Summary!$H$3:$H$202=$E60,Summary!$AG$3:$AG$202))))</f>
        <v>#N/A</v>
      </c>
      <c r="BK60" s="182" t="e">
        <f t="shared" si="31"/>
        <v>#N/A</v>
      </c>
      <c r="BL60" s="115" t="e">
        <f t="shared" si="1"/>
        <v>#N/A</v>
      </c>
      <c r="BM60" s="115" t="e">
        <f t="shared" si="2"/>
        <v>#N/A</v>
      </c>
      <c r="BN60" s="102" t="e">
        <f>IF($BD60="","",IF($BL60&lt;=Settings!$G$5,Settings!$I$4,IF($BL60&lt;=Settings!$G$6,Settings!$I$5,IF($BL60&lt;=Settings!$G$7,Settings!$I$6,IF($BL60&lt;=Settings!$G$8,Settings!$I$7,Settings!$I$8)))))</f>
        <v>#N/A</v>
      </c>
      <c r="BO60" s="102" t="e">
        <f>IF($BD60="","",IF($BL60&lt;=Settings!$G$5,0,IF($BL60&lt;=Settings!$G$6,10,IF($BL60&lt;=Settings!$G$7,30,IF($BL60&lt;=Settings!$G$8,50,70)))))</f>
        <v>#N/A</v>
      </c>
      <c r="BP60" s="102" t="e">
        <f>IF($BD60="","",VLOOKUP(BO60/100,Settings!$G$4:$H$8,2,FALSE))</f>
        <v>#N/A</v>
      </c>
      <c r="BQ60" s="102" t="e">
        <f>IF($BD60="","",IF($BM60&lt;=Settings!$G$5,Settings!$I$4,IF($BM60&lt;=Settings!$G$6,Settings!$I$5,IF($BM60&lt;=Settings!$G$7,Settings!$I$6,IF($BM60&lt;=Settings!$G$8,Settings!$I$7,Settings!$I$8)))))</f>
        <v>#N/A</v>
      </c>
      <c r="BR60" s="102" t="e">
        <f>IF($BD60="","",IF($BM60&lt;=Settings!$G$5,0,IF($BM60&lt;=Settings!$G$6,10,IF($BM60&lt;=Settings!$G$7,30,IF($BM60&lt;=Settings!$G$8,50,70)))))</f>
        <v>#N/A</v>
      </c>
      <c r="BS60" s="102" t="e">
        <f>IF($BD60="","",VLOOKUP(BR60/100,Settings!$G$4:$H$8,2,FALSE))</f>
        <v>#N/A</v>
      </c>
      <c r="BT60" s="115" t="e">
        <f t="shared" si="32"/>
        <v>#N/A</v>
      </c>
      <c r="BU60" s="115" t="e">
        <f t="shared" si="33"/>
        <v>#N/A</v>
      </c>
      <c r="BV60" s="45" t="e">
        <f t="shared" si="34"/>
        <v>#N/A</v>
      </c>
      <c r="BW60" s="115" t="e">
        <f t="shared" si="35"/>
        <v>#N/A</v>
      </c>
      <c r="BX60" s="115" t="e">
        <f t="shared" si="36"/>
        <v>#N/A</v>
      </c>
      <c r="BY60" s="115" t="e">
        <f t="shared" si="46"/>
        <v>#N/A</v>
      </c>
      <c r="BZ60" s="115" t="e">
        <f t="shared" si="46"/>
        <v>#N/A</v>
      </c>
      <c r="CA60" s="115" t="e">
        <f t="shared" si="46"/>
        <v>#N/A</v>
      </c>
      <c r="CB60" s="115" t="e">
        <f t="shared" si="46"/>
        <v>#N/A</v>
      </c>
      <c r="CC60" s="50" t="e">
        <f t="shared" si="59"/>
        <v>#N/A</v>
      </c>
      <c r="CD60" s="50" t="e">
        <f t="shared" si="60"/>
        <v>#N/A</v>
      </c>
      <c r="CE60" s="50" t="e">
        <f t="shared" si="61"/>
        <v>#N/A</v>
      </c>
      <c r="CF60" s="50" t="e">
        <f t="shared" si="62"/>
        <v>#N/A</v>
      </c>
      <c r="CG60" s="51" t="e">
        <f t="shared" si="63"/>
        <v>#N/A</v>
      </c>
      <c r="CH60" s="142" t="e">
        <f t="shared" si="50"/>
        <v>#N/A</v>
      </c>
      <c r="CI60" s="46" t="e">
        <f t="shared" si="51"/>
        <v>#N/A</v>
      </c>
      <c r="CJ60" s="265" t="e">
        <f>IF(C60="","",IF(CH60&gt;=Settings!I$5,"High",IF(CH60&gt;=Settings!I$6,"Good",IF(CH60&gt;=Settings!I$7,"Moderate",IF(CH60&gt;Settings!I$8,"Poor","Bad")))))</f>
        <v>#N/A</v>
      </c>
      <c r="CK60" s="119" t="e">
        <f t="shared" si="42"/>
        <v>#N/A</v>
      </c>
      <c r="CL60" s="120" t="e">
        <f t="shared" si="43"/>
        <v>#N/A</v>
      </c>
      <c r="CM60" s="115" t="e">
        <f t="shared" si="58"/>
        <v>#N/A</v>
      </c>
      <c r="CN60" s="115" t="e">
        <f t="shared" si="58"/>
        <v>#N/A</v>
      </c>
      <c r="CO60" s="115" t="e">
        <f t="shared" si="58"/>
        <v>#N/A</v>
      </c>
      <c r="CP60" s="115" t="e">
        <f t="shared" si="58"/>
        <v>#N/A</v>
      </c>
      <c r="CQ60" s="50" t="e">
        <f t="shared" si="52"/>
        <v>#N/A</v>
      </c>
      <c r="CR60" s="50" t="e">
        <f t="shared" si="53"/>
        <v>#N/A</v>
      </c>
      <c r="CS60" s="50" t="e">
        <f t="shared" si="54"/>
        <v>#N/A</v>
      </c>
      <c r="CT60" s="50" t="e">
        <f t="shared" si="55"/>
        <v>#N/A</v>
      </c>
      <c r="CU60" s="50" t="e">
        <f t="shared" si="56"/>
        <v>#N/A</v>
      </c>
      <c r="CV60" s="50" t="e">
        <f t="shared" si="44"/>
        <v>#N/A</v>
      </c>
      <c r="CW60" s="51" t="e">
        <f t="shared" si="45"/>
        <v>#N/A</v>
      </c>
      <c r="CX60" s="252"/>
      <c r="CY60" s="251"/>
    </row>
    <row r="61" spans="1:103" x14ac:dyDescent="0.25">
      <c r="A61" s="130" t="b">
        <f>IF(A60&lt;MAX(Summary!G:G),A60+1,IF(OR(A60="",MAX(Summary!G:G)),""))</f>
        <v>0</v>
      </c>
      <c r="B61" s="126" t="e">
        <f>IF($A61="","",INDEX(Summary!B:B,MATCH($A61,Summary!$G:$G,0)))</f>
        <v>#N/A</v>
      </c>
      <c r="C61" s="126" t="e">
        <f>IF($A61="","",INDEX(Summary!C:C,MATCH($A61,Summary!$G:$G,0)))</f>
        <v>#N/A</v>
      </c>
      <c r="D61" s="126" t="e">
        <f>IF($A61="","",INDEX(Summary!D:D,MATCH($A61,Summary!$G:$G,0)))</f>
        <v>#N/A</v>
      </c>
      <c r="E61" s="126" t="e">
        <f>IF($A61="","",INDEX(Summary!H:H,MATCH($A61,Summary!$G:$G,0)))</f>
        <v>#N/A</v>
      </c>
      <c r="F61" s="126" t="e">
        <f t="array" ref="F61">IF($A61="","",SUM(IF(Summary!$H$3:$H$202=$E61,Summary!$I$3:$I$202)))</f>
        <v>#N/A</v>
      </c>
      <c r="G61" s="126" t="e">
        <f t="array" ref="G61">IF($A61="","",SUM(IF(Summary!$H$3:$H$202=$E61,Summary!$J$3:$J$202)))</f>
        <v>#N/A</v>
      </c>
      <c r="H61" s="32" t="e">
        <f>IF($B61="","",IF(VLOOKUP($B61,Baseline!$A$2:$F$101,4,FALSE)&lt;M61,M61,VLOOKUP($B61,Baseline!$A$2:$F$101,4,FALSE)))</f>
        <v>#N/A</v>
      </c>
      <c r="I61" s="132" t="e">
        <f t="array" ref="I61">IF($A61="","",MAX(IF(Summary!$H$3:$H$202=$E61,Summary!$L$3:$L$202)))</f>
        <v>#N/A</v>
      </c>
      <c r="J61" s="132" t="e">
        <f t="array" ref="J61">IF($A61="","",MAX(IF(Summary!$H$3:$H$202=$E61,Summary!$M$3:$M$202)))</f>
        <v>#N/A</v>
      </c>
      <c r="K61" s="132" t="e">
        <f t="array" ref="K61">IF($A61="","",MAX(IF(Summary!$H$3:$H$202=$E61,Summary!$N$3:$N$202)))</f>
        <v>#N/A</v>
      </c>
      <c r="L61" s="132" t="e">
        <f t="array" ref="L61">IF($A61="","",MAX(IF(Summary!$H$3:$H$202=$E61,Summary!$O$3:$O$202)))</f>
        <v>#N/A</v>
      </c>
      <c r="M61" s="4" t="e">
        <f t="shared" si="12"/>
        <v>#N/A</v>
      </c>
      <c r="N61" s="17" t="e">
        <f>IF(A61="","",VLOOKUP(CONCATENATE(H61,M61),Tax_Comp_Probs!$C$3:$Y$16,22,FALSE))</f>
        <v>#N/A</v>
      </c>
      <c r="O61" s="6" t="e">
        <f>IF(A61="","",VLOOKUP(CONCATENATE($H61,$M61),Tax_Comp_Probs!$C$3:$Y$16,23,FALSE))</f>
        <v>#N/A</v>
      </c>
      <c r="P61" s="4" t="e">
        <f t="shared" si="49"/>
        <v>#N/A</v>
      </c>
      <c r="Q61" s="52" t="e">
        <f>IF(A61="","",VLOOKUP(CONCATENATE($H61,$M61),Tax_Comp_Probs!$C$3:$W$16,17,FALSE))</f>
        <v>#N/A</v>
      </c>
      <c r="R61" s="52" t="e">
        <f>IF(A61="","",VLOOKUP(CONCATENATE($H61,$M61),Tax_Comp_Probs!$C$3:$W$16,18,FALSE))</f>
        <v>#N/A</v>
      </c>
      <c r="S61" s="52" t="e">
        <f>IF(A61="","",VLOOKUP(CONCATENATE($H61,$M61),Tax_Comp_Probs!$C$3:$W$16,19,FALSE))</f>
        <v>#N/A</v>
      </c>
      <c r="T61" s="52" t="e">
        <f>IF(A61="","",VLOOKUP(CONCATENATE($H61,$M61),Tax_Comp_Probs!$C$3:$W$16,20,FALSE))</f>
        <v>#N/A</v>
      </c>
      <c r="U61" s="134" t="e">
        <f>IF(A61="","",VLOOKUP(CONCATENATE($H61,$M61),Tax_Comp_Probs!$C$3:$W$16,21,FALSE))</f>
        <v>#N/A</v>
      </c>
      <c r="V61" s="44" t="e">
        <f>IF($B61="","",IF(VLOOKUP($B61,Baseline!$A$2:$F$101,5,FALSE)&lt;W61,W61,VLOOKUP($B61,Baseline!$A$2:$F$101,5,FALSE)))</f>
        <v>#N/A</v>
      </c>
      <c r="W61" s="6" t="e">
        <f t="array" ref="W61">IF(A61="","",AVERAGE(IF(Summary!$H$3:$H$202=E61,Summary!$R$3:$R$202)))</f>
        <v>#N/A</v>
      </c>
      <c r="X61" s="39" t="e">
        <f t="shared" si="13"/>
        <v>#N/A</v>
      </c>
      <c r="Y61" s="102" t="e">
        <f>IF(W61="","",IF($X61&lt;=Settings!$C$5,1,IF($X61&lt;=Settings!$C$6,0.8,IF($X61&lt;=Settings!$C$7,0.6,IF($X61&lt;=Settings!$C$8,0.4,0.2)))))</f>
        <v>#N/A</v>
      </c>
      <c r="Z61" s="102" t="e">
        <f>IF(W61="","",IF($X61&lt;=Settings!$C$5,0,IF($X61&lt;=Settings!$C$6,10,IF($X61&lt;=Settings!$C$7,30,IF($X61&lt;=Settings!$C$8,50,70)))))</f>
        <v>#N/A</v>
      </c>
      <c r="AA61" s="102" t="e">
        <f>IF(W61="","",VLOOKUP(Z61/100,Settings!$C$4:$D$8,2,FALSE))</f>
        <v>#N/A</v>
      </c>
      <c r="AB61" s="17" t="e">
        <f t="shared" si="47"/>
        <v>#N/A</v>
      </c>
      <c r="AC61" s="4" t="e">
        <f>IF(W61="","",IF(AB61&gt;=Settings!$I$5,"High",IF(AB61&gt;=Settings!$I$6,"Good",IF(AB61&gt;=Settings!$I$7,"Moderate",IF(AB61&gt;=Settings!$I$8,"Poor","Bad")))))</f>
        <v>#N/A</v>
      </c>
      <c r="AD61" s="39" t="e">
        <f>IF($W61="","",IF(G61&gt;1,(VLOOKUP($E61,Summary!$H$3:$T$201,13,FALSE)/100)/SQRT(G61),0))</f>
        <v>#N/A</v>
      </c>
      <c r="AE61" s="182" t="e">
        <f t="shared" si="15"/>
        <v>#N/A</v>
      </c>
      <c r="AF61" s="136" t="e">
        <f t="shared" si="16"/>
        <v>#N/A</v>
      </c>
      <c r="AG61" s="136" t="e">
        <f t="shared" si="17"/>
        <v>#N/A</v>
      </c>
      <c r="AH61" s="102" t="e">
        <f>IF($AD61="","",IF($AF61&lt;=Settings!$C$5,Settings!$I$4,IF($AF61&lt;=Settings!$C$6,Settings!$I$5,IF($AF61&lt;=Settings!$C$7,Settings!$I$6,IF($AF61&lt;=Settings!$C$8,Settings!$I$7,Settings!$I$8)))))</f>
        <v>#N/A</v>
      </c>
      <c r="AI61" s="102" t="e">
        <f>IF($AD61="","",IF($AF61&lt;=Settings!$C$5,0,IF($AF61&lt;=Settings!$C$6,10,IF($AF61&lt;=Settings!$C$7,30,IF($AF61&lt;=Settings!$C$8,50,70)))))</f>
        <v>#N/A</v>
      </c>
      <c r="AJ61" s="102" t="e">
        <f>IF($AD61="","",VLOOKUP(AI61/100,Settings!$C$4:$D$8,2,FALSE))</f>
        <v>#N/A</v>
      </c>
      <c r="AK61" s="102" t="e">
        <f>IF($AD61="","",IF($AG61&lt;=Settings!$C$5,Settings!$I$4,IF($AG61&lt;=Settings!$C$6,Settings!$I$5,IF($AG61&lt;=Settings!$C$7,Settings!$I$6,IF($AG61&lt;=Settings!$C$8,Settings!$I$7,Settings!$I$8)))))</f>
        <v>#N/A</v>
      </c>
      <c r="AL61" s="102" t="e">
        <f>IF($AD61="","",IF($AG61&lt;=Settings!$C$5,0,IF($AG61&lt;=Settings!$C$6,10,IF($AG61&lt;=Settings!$C$7,30,IF($AG61&lt;=Settings!$C$8,50,70)))))</f>
        <v>#N/A</v>
      </c>
      <c r="AM61" s="102" t="e">
        <f>IF($AD61="","",VLOOKUP(AL61/100,Settings!$C$4:$D$8,2,FALSE))</f>
        <v>#N/A</v>
      </c>
      <c r="AN61" s="115" t="e">
        <f t="shared" si="18"/>
        <v>#N/A</v>
      </c>
      <c r="AO61" s="115" t="e">
        <f t="shared" si="19"/>
        <v>#N/A</v>
      </c>
      <c r="AP61" s="45" t="e">
        <f t="shared" si="20"/>
        <v>#N/A</v>
      </c>
      <c r="AQ61" s="115" t="e">
        <f t="shared" si="21"/>
        <v>#N/A</v>
      </c>
      <c r="AR61" s="115" t="e">
        <f t="shared" si="22"/>
        <v>#N/A</v>
      </c>
      <c r="AS61" s="115" t="e">
        <f t="shared" si="57"/>
        <v>#N/A</v>
      </c>
      <c r="AT61" s="115" t="e">
        <f t="shared" si="57"/>
        <v>#N/A</v>
      </c>
      <c r="AU61" s="115" t="e">
        <f t="shared" si="57"/>
        <v>#N/A</v>
      </c>
      <c r="AV61" s="115" t="e">
        <f t="shared" si="57"/>
        <v>#N/A</v>
      </c>
      <c r="AW61" s="50" t="e">
        <f t="shared" si="24"/>
        <v>#N/A</v>
      </c>
      <c r="AX61" s="50" t="e">
        <f t="shared" si="25"/>
        <v>#N/A</v>
      </c>
      <c r="AY61" s="50" t="e">
        <f t="shared" si="26"/>
        <v>#N/A</v>
      </c>
      <c r="AZ61" s="50" t="e">
        <f t="shared" si="27"/>
        <v>#N/A</v>
      </c>
      <c r="BA61" s="124" t="e">
        <f t="shared" si="28"/>
        <v>#N/A</v>
      </c>
      <c r="BB61" s="258" t="e">
        <f>IF($B61="","",IF(VLOOKUP($B61,Baseline!$A$2:$F$101,6,FALSE)&lt;BC61,BC61,VLOOKUP($B61,Baseline!$A$2:$F$101,6,FALSE)))</f>
        <v>#N/A</v>
      </c>
      <c r="BC61" s="259" t="e">
        <f t="array" ref="BC61">IF($A61="","",SUM(IF(Summary!$H$3:$H$202=$E61,Summary!$AF$3:$AF$202)))</f>
        <v>#N/A</v>
      </c>
      <c r="BD61" s="182" t="e">
        <f t="shared" si="29"/>
        <v>#N/A</v>
      </c>
      <c r="BE61" s="102" t="e">
        <f>IF($BD61="","",IF($BD61&lt;=Settings!$G$5,1,IF($BD61&lt;=Settings!$G$6,0.8,IF($BD61&lt;=Settings!$G$7,0.6,IF($BD61&lt;=Settings!$G$8,0.4,0.2)))))</f>
        <v>#N/A</v>
      </c>
      <c r="BF61" s="102" t="e">
        <f>IF($BD61="","",IF($BD61&lt;=Settings!$G$5,0,IF($BD61&lt;=Settings!$G$6,10,IF($BD61&lt;=Settings!$G$7,30,IF($BD61&lt;=Settings!$G$8,50,70)))))</f>
        <v>#N/A</v>
      </c>
      <c r="BG61" s="102" t="e">
        <f>IF($BD61="","",VLOOKUP(BF61/100,Settings!$G$4:$H$8,2,FALSE))</f>
        <v>#N/A</v>
      </c>
      <c r="BH61" s="45" t="e">
        <f t="shared" si="30"/>
        <v>#N/A</v>
      </c>
      <c r="BI61" s="47" t="e">
        <f>IF(BD61="","",IF(BH61&gt;=Settings!$I$5,"High",IF(BH61&gt;=Settings!$I$6,"Good",IF(BH61&gt;=Settings!$I$7,"Moderate",IF(BH61&gt;=Settings!$I$8,"Poor","Bad")))))</f>
        <v>#N/A</v>
      </c>
      <c r="BJ61" s="207" t="e">
        <f t="array" ref="BJ61">IF(BD61="","",SQRT(Settings!$L$5^2*SUM(IF(Summary!$H$3:$H$202=$E61,Summary!$AG$3:$AG$202))))</f>
        <v>#N/A</v>
      </c>
      <c r="BK61" s="182" t="e">
        <f t="shared" si="31"/>
        <v>#N/A</v>
      </c>
      <c r="BL61" s="115" t="e">
        <f t="shared" si="1"/>
        <v>#N/A</v>
      </c>
      <c r="BM61" s="115" t="e">
        <f t="shared" si="2"/>
        <v>#N/A</v>
      </c>
      <c r="BN61" s="102" t="e">
        <f>IF($BD61="","",IF($BL61&lt;=Settings!$G$5,Settings!$I$4,IF($BL61&lt;=Settings!$G$6,Settings!$I$5,IF($BL61&lt;=Settings!$G$7,Settings!$I$6,IF($BL61&lt;=Settings!$G$8,Settings!$I$7,Settings!$I$8)))))</f>
        <v>#N/A</v>
      </c>
      <c r="BO61" s="102" t="e">
        <f>IF($BD61="","",IF($BL61&lt;=Settings!$G$5,0,IF($BL61&lt;=Settings!$G$6,10,IF($BL61&lt;=Settings!$G$7,30,IF($BL61&lt;=Settings!$G$8,50,70)))))</f>
        <v>#N/A</v>
      </c>
      <c r="BP61" s="102" t="e">
        <f>IF($BD61="","",VLOOKUP(BO61/100,Settings!$G$4:$H$8,2,FALSE))</f>
        <v>#N/A</v>
      </c>
      <c r="BQ61" s="102" t="e">
        <f>IF($BD61="","",IF($BM61&lt;=Settings!$G$5,Settings!$I$4,IF($BM61&lt;=Settings!$G$6,Settings!$I$5,IF($BM61&lt;=Settings!$G$7,Settings!$I$6,IF($BM61&lt;=Settings!$G$8,Settings!$I$7,Settings!$I$8)))))</f>
        <v>#N/A</v>
      </c>
      <c r="BR61" s="102" t="e">
        <f>IF($BD61="","",IF($BM61&lt;=Settings!$G$5,0,IF($BM61&lt;=Settings!$G$6,10,IF($BM61&lt;=Settings!$G$7,30,IF($BM61&lt;=Settings!$G$8,50,70)))))</f>
        <v>#N/A</v>
      </c>
      <c r="BS61" s="102" t="e">
        <f>IF($BD61="","",VLOOKUP(BR61/100,Settings!$G$4:$H$8,2,FALSE))</f>
        <v>#N/A</v>
      </c>
      <c r="BT61" s="115" t="e">
        <f t="shared" si="32"/>
        <v>#N/A</v>
      </c>
      <c r="BU61" s="115" t="e">
        <f t="shared" si="33"/>
        <v>#N/A</v>
      </c>
      <c r="BV61" s="45" t="e">
        <f t="shared" si="34"/>
        <v>#N/A</v>
      </c>
      <c r="BW61" s="115" t="e">
        <f t="shared" si="35"/>
        <v>#N/A</v>
      </c>
      <c r="BX61" s="115" t="e">
        <f t="shared" si="36"/>
        <v>#N/A</v>
      </c>
      <c r="BY61" s="115" t="e">
        <f t="shared" si="46"/>
        <v>#N/A</v>
      </c>
      <c r="BZ61" s="115" t="e">
        <f t="shared" si="46"/>
        <v>#N/A</v>
      </c>
      <c r="CA61" s="115" t="e">
        <f t="shared" si="46"/>
        <v>#N/A</v>
      </c>
      <c r="CB61" s="115" t="e">
        <f t="shared" si="46"/>
        <v>#N/A</v>
      </c>
      <c r="CC61" s="50" t="e">
        <f t="shared" si="59"/>
        <v>#N/A</v>
      </c>
      <c r="CD61" s="50" t="e">
        <f t="shared" si="60"/>
        <v>#N/A</v>
      </c>
      <c r="CE61" s="50" t="e">
        <f t="shared" si="61"/>
        <v>#N/A</v>
      </c>
      <c r="CF61" s="50" t="e">
        <f t="shared" si="62"/>
        <v>#N/A</v>
      </c>
      <c r="CG61" s="51" t="e">
        <f t="shared" si="63"/>
        <v>#N/A</v>
      </c>
      <c r="CH61" s="142" t="e">
        <f t="shared" si="50"/>
        <v>#N/A</v>
      </c>
      <c r="CI61" s="46" t="e">
        <f t="shared" si="51"/>
        <v>#N/A</v>
      </c>
      <c r="CJ61" s="265" t="e">
        <f>IF(C61="","",IF(CH61&gt;=Settings!I$5,"High",IF(CH61&gt;=Settings!I$6,"Good",IF(CH61&gt;=Settings!I$7,"Moderate",IF(CH61&gt;Settings!I$8,"Poor","Bad")))))</f>
        <v>#N/A</v>
      </c>
      <c r="CK61" s="119" t="e">
        <f t="shared" si="42"/>
        <v>#N/A</v>
      </c>
      <c r="CL61" s="120" t="e">
        <f t="shared" si="43"/>
        <v>#N/A</v>
      </c>
      <c r="CM61" s="115" t="e">
        <f t="shared" si="58"/>
        <v>#N/A</v>
      </c>
      <c r="CN61" s="115" t="e">
        <f t="shared" si="58"/>
        <v>#N/A</v>
      </c>
      <c r="CO61" s="115" t="e">
        <f t="shared" si="58"/>
        <v>#N/A</v>
      </c>
      <c r="CP61" s="115" t="e">
        <f t="shared" si="58"/>
        <v>#N/A</v>
      </c>
      <c r="CQ61" s="50" t="e">
        <f t="shared" si="52"/>
        <v>#N/A</v>
      </c>
      <c r="CR61" s="50" t="e">
        <f t="shared" si="53"/>
        <v>#N/A</v>
      </c>
      <c r="CS61" s="50" t="e">
        <f t="shared" si="54"/>
        <v>#N/A</v>
      </c>
      <c r="CT61" s="50" t="e">
        <f t="shared" si="55"/>
        <v>#N/A</v>
      </c>
      <c r="CU61" s="50" t="e">
        <f t="shared" si="56"/>
        <v>#N/A</v>
      </c>
      <c r="CV61" s="50" t="e">
        <f t="shared" si="44"/>
        <v>#N/A</v>
      </c>
      <c r="CW61" s="51" t="e">
        <f t="shared" si="45"/>
        <v>#N/A</v>
      </c>
      <c r="CX61" s="250"/>
      <c r="CY61" s="251"/>
    </row>
    <row r="62" spans="1:103" x14ac:dyDescent="0.25">
      <c r="A62" s="130" t="b">
        <f>IF(A61&lt;MAX(Summary!G:G),A61+1,IF(OR(A61="",MAX(Summary!G:G)),""))</f>
        <v>0</v>
      </c>
      <c r="B62" s="126" t="e">
        <f>IF($A62="","",INDEX(Summary!B:B,MATCH($A62,Summary!$G:$G,0)))</f>
        <v>#N/A</v>
      </c>
      <c r="C62" s="126" t="e">
        <f>IF($A62="","",INDEX(Summary!C:C,MATCH($A62,Summary!$G:$G,0)))</f>
        <v>#N/A</v>
      </c>
      <c r="D62" s="126" t="e">
        <f>IF($A62="","",INDEX(Summary!D:D,MATCH($A62,Summary!$G:$G,0)))</f>
        <v>#N/A</v>
      </c>
      <c r="E62" s="126" t="e">
        <f>IF($A62="","",INDEX(Summary!H:H,MATCH($A62,Summary!$G:$G,0)))</f>
        <v>#N/A</v>
      </c>
      <c r="F62" s="126" t="e">
        <f t="array" ref="F62">IF($A62="","",SUM(IF(Summary!$H$3:$H$202=$E62,Summary!$I$3:$I$202)))</f>
        <v>#N/A</v>
      </c>
      <c r="G62" s="126" t="e">
        <f t="array" ref="G62">IF($A62="","",SUM(IF(Summary!$H$3:$H$202=$E62,Summary!$J$3:$J$202)))</f>
        <v>#N/A</v>
      </c>
      <c r="H62" s="32" t="e">
        <f>IF($B62="","",IF(VLOOKUP($B62,Baseline!$A$2:$F$101,4,FALSE)&lt;M62,M62,VLOOKUP($B62,Baseline!$A$2:$F$101,4,FALSE)))</f>
        <v>#N/A</v>
      </c>
      <c r="I62" s="132" t="e">
        <f t="array" ref="I62">IF($A62="","",MAX(IF(Summary!$H$3:$H$202=$E62,Summary!$L$3:$L$202)))</f>
        <v>#N/A</v>
      </c>
      <c r="J62" s="132" t="e">
        <f t="array" ref="J62">IF($A62="","",MAX(IF(Summary!$H$3:$H$202=$E62,Summary!$M$3:$M$202)))</f>
        <v>#N/A</v>
      </c>
      <c r="K62" s="132" t="e">
        <f t="array" ref="K62">IF($A62="","",MAX(IF(Summary!$H$3:$H$202=$E62,Summary!$N$3:$N$202)))</f>
        <v>#N/A</v>
      </c>
      <c r="L62" s="132" t="e">
        <f t="array" ref="L62">IF($A62="","",MAX(IF(Summary!$H$3:$H$202=$E62,Summary!$O$3:$O$202)))</f>
        <v>#N/A</v>
      </c>
      <c r="M62" s="4" t="e">
        <f t="shared" si="12"/>
        <v>#N/A</v>
      </c>
      <c r="N62" s="17" t="e">
        <f>IF(A62="","",VLOOKUP(CONCATENATE(H62,M62),Tax_Comp_Probs!$C$3:$Y$16,22,FALSE))</f>
        <v>#N/A</v>
      </c>
      <c r="O62" s="6" t="e">
        <f>IF(A62="","",VLOOKUP(CONCATENATE($H62,$M62),Tax_Comp_Probs!$C$3:$Y$16,23,FALSE))</f>
        <v>#N/A</v>
      </c>
      <c r="P62" s="4" t="e">
        <f t="shared" si="49"/>
        <v>#N/A</v>
      </c>
      <c r="Q62" s="52" t="e">
        <f>IF(A62="","",VLOOKUP(CONCATENATE($H62,$M62),Tax_Comp_Probs!$C$3:$W$16,17,FALSE))</f>
        <v>#N/A</v>
      </c>
      <c r="R62" s="52" t="e">
        <f>IF(A62="","",VLOOKUP(CONCATENATE($H62,$M62),Tax_Comp_Probs!$C$3:$W$16,18,FALSE))</f>
        <v>#N/A</v>
      </c>
      <c r="S62" s="52" t="e">
        <f>IF(A62="","",VLOOKUP(CONCATENATE($H62,$M62),Tax_Comp_Probs!$C$3:$W$16,19,FALSE))</f>
        <v>#N/A</v>
      </c>
      <c r="T62" s="52" t="e">
        <f>IF(A62="","",VLOOKUP(CONCATENATE($H62,$M62),Tax_Comp_Probs!$C$3:$W$16,20,FALSE))</f>
        <v>#N/A</v>
      </c>
      <c r="U62" s="134" t="e">
        <f>IF(A62="","",VLOOKUP(CONCATENATE($H62,$M62),Tax_Comp_Probs!$C$3:$W$16,21,FALSE))</f>
        <v>#N/A</v>
      </c>
      <c r="V62" s="44" t="e">
        <f>IF($B62="","",IF(VLOOKUP($B62,Baseline!$A$2:$F$101,5,FALSE)&lt;W62,W62,VLOOKUP($B62,Baseline!$A$2:$F$101,5,FALSE)))</f>
        <v>#N/A</v>
      </c>
      <c r="W62" s="6" t="e">
        <f t="array" ref="W62">IF(A62="","",AVERAGE(IF(Summary!$H$3:$H$202=E62,Summary!$R$3:$R$202)))</f>
        <v>#N/A</v>
      </c>
      <c r="X62" s="39" t="e">
        <f t="shared" si="13"/>
        <v>#N/A</v>
      </c>
      <c r="Y62" s="102" t="e">
        <f>IF(W62="","",IF($X62&lt;=Settings!$C$5,1,IF($X62&lt;=Settings!$C$6,0.8,IF($X62&lt;=Settings!$C$7,0.6,IF($X62&lt;=Settings!$C$8,0.4,0.2)))))</f>
        <v>#N/A</v>
      </c>
      <c r="Z62" s="102" t="e">
        <f>IF(W62="","",IF($X62&lt;=Settings!$C$5,0,IF($X62&lt;=Settings!$C$6,10,IF($X62&lt;=Settings!$C$7,30,IF($X62&lt;=Settings!$C$8,50,70)))))</f>
        <v>#N/A</v>
      </c>
      <c r="AA62" s="102" t="e">
        <f>IF(W62="","",VLOOKUP(Z62/100,Settings!$C$4:$D$8,2,FALSE))</f>
        <v>#N/A</v>
      </c>
      <c r="AB62" s="17" t="e">
        <f t="shared" si="47"/>
        <v>#N/A</v>
      </c>
      <c r="AC62" s="4" t="e">
        <f>IF(W62="","",IF(AB62&gt;=Settings!$I$5,"High",IF(AB62&gt;=Settings!$I$6,"Good",IF(AB62&gt;=Settings!$I$7,"Moderate",IF(AB62&gt;=Settings!$I$8,"Poor","Bad")))))</f>
        <v>#N/A</v>
      </c>
      <c r="AD62" s="39" t="e">
        <f>IF($W62="","",IF(G62&gt;1,(VLOOKUP($E62,Summary!$H$3:$T$201,13,FALSE)/100)/SQRT(G62),0))</f>
        <v>#N/A</v>
      </c>
      <c r="AE62" s="182" t="e">
        <f t="shared" si="15"/>
        <v>#N/A</v>
      </c>
      <c r="AF62" s="136" t="e">
        <f t="shared" si="16"/>
        <v>#N/A</v>
      </c>
      <c r="AG62" s="136" t="e">
        <f t="shared" si="17"/>
        <v>#N/A</v>
      </c>
      <c r="AH62" s="102" t="e">
        <f>IF($AD62="","",IF($AF62&lt;=Settings!$C$5,Settings!$I$4,IF($AF62&lt;=Settings!$C$6,Settings!$I$5,IF($AF62&lt;=Settings!$C$7,Settings!$I$6,IF($AF62&lt;=Settings!$C$8,Settings!$I$7,Settings!$I$8)))))</f>
        <v>#N/A</v>
      </c>
      <c r="AI62" s="102" t="e">
        <f>IF($AD62="","",IF($AF62&lt;=Settings!$C$5,0,IF($AF62&lt;=Settings!$C$6,10,IF($AF62&lt;=Settings!$C$7,30,IF($AF62&lt;=Settings!$C$8,50,70)))))</f>
        <v>#N/A</v>
      </c>
      <c r="AJ62" s="102" t="e">
        <f>IF($AD62="","",VLOOKUP(AI62/100,Settings!$C$4:$D$8,2,FALSE))</f>
        <v>#N/A</v>
      </c>
      <c r="AK62" s="102" t="e">
        <f>IF($AD62="","",IF($AG62&lt;=Settings!$C$5,Settings!$I$4,IF($AG62&lt;=Settings!$C$6,Settings!$I$5,IF($AG62&lt;=Settings!$C$7,Settings!$I$6,IF($AG62&lt;=Settings!$C$8,Settings!$I$7,Settings!$I$8)))))</f>
        <v>#N/A</v>
      </c>
      <c r="AL62" s="102" t="e">
        <f>IF($AD62="","",IF($AG62&lt;=Settings!$C$5,0,IF($AG62&lt;=Settings!$C$6,10,IF($AG62&lt;=Settings!$C$7,30,IF($AG62&lt;=Settings!$C$8,50,70)))))</f>
        <v>#N/A</v>
      </c>
      <c r="AM62" s="102" t="e">
        <f>IF($AD62="","",VLOOKUP(AL62/100,Settings!$C$4:$D$8,2,FALSE))</f>
        <v>#N/A</v>
      </c>
      <c r="AN62" s="115" t="e">
        <f t="shared" si="18"/>
        <v>#N/A</v>
      </c>
      <c r="AO62" s="115" t="e">
        <f t="shared" si="19"/>
        <v>#N/A</v>
      </c>
      <c r="AP62" s="45" t="e">
        <f t="shared" si="20"/>
        <v>#N/A</v>
      </c>
      <c r="AQ62" s="115" t="e">
        <f t="shared" si="21"/>
        <v>#N/A</v>
      </c>
      <c r="AR62" s="115" t="e">
        <f t="shared" si="22"/>
        <v>#N/A</v>
      </c>
      <c r="AS62" s="115" t="e">
        <f t="shared" si="57"/>
        <v>#N/A</v>
      </c>
      <c r="AT62" s="115" t="e">
        <f t="shared" si="57"/>
        <v>#N/A</v>
      </c>
      <c r="AU62" s="115" t="e">
        <f t="shared" si="57"/>
        <v>#N/A</v>
      </c>
      <c r="AV62" s="115" t="e">
        <f t="shared" si="57"/>
        <v>#N/A</v>
      </c>
      <c r="AW62" s="50" t="e">
        <f t="shared" si="24"/>
        <v>#N/A</v>
      </c>
      <c r="AX62" s="50" t="e">
        <f t="shared" si="25"/>
        <v>#N/A</v>
      </c>
      <c r="AY62" s="50" t="e">
        <f t="shared" si="26"/>
        <v>#N/A</v>
      </c>
      <c r="AZ62" s="50" t="e">
        <f t="shared" si="27"/>
        <v>#N/A</v>
      </c>
      <c r="BA62" s="124" t="e">
        <f t="shared" si="28"/>
        <v>#N/A</v>
      </c>
      <c r="BB62" s="258" t="e">
        <f>IF($B62="","",IF(VLOOKUP($B62,Baseline!$A$2:$F$101,6,FALSE)&lt;BC62,BC62,VLOOKUP($B62,Baseline!$A$2:$F$101,6,FALSE)))</f>
        <v>#N/A</v>
      </c>
      <c r="BC62" s="259" t="e">
        <f t="array" ref="BC62">IF($A62="","",SUM(IF(Summary!$H$3:$H$202=$E62,Summary!$AF$3:$AF$202)))</f>
        <v>#N/A</v>
      </c>
      <c r="BD62" s="182" t="e">
        <f t="shared" si="29"/>
        <v>#N/A</v>
      </c>
      <c r="BE62" s="102" t="e">
        <f>IF($BD62="","",IF($BD62&lt;=Settings!$G$5,1,IF($BD62&lt;=Settings!$G$6,0.8,IF($BD62&lt;=Settings!$G$7,0.6,IF($BD62&lt;=Settings!$G$8,0.4,0.2)))))</f>
        <v>#N/A</v>
      </c>
      <c r="BF62" s="102" t="e">
        <f>IF($BD62="","",IF($BD62&lt;=Settings!$G$5,0,IF($BD62&lt;=Settings!$G$6,10,IF($BD62&lt;=Settings!$G$7,30,IF($BD62&lt;=Settings!$G$8,50,70)))))</f>
        <v>#N/A</v>
      </c>
      <c r="BG62" s="102" t="e">
        <f>IF($BD62="","",VLOOKUP(BF62/100,Settings!$G$4:$H$8,2,FALSE))</f>
        <v>#N/A</v>
      </c>
      <c r="BH62" s="45" t="e">
        <f t="shared" si="30"/>
        <v>#N/A</v>
      </c>
      <c r="BI62" s="47" t="e">
        <f>IF(BD62="","",IF(BH62&gt;=Settings!$I$5,"High",IF(BH62&gt;=Settings!$I$6,"Good",IF(BH62&gt;=Settings!$I$7,"Moderate",IF(BH62&gt;=Settings!$I$8,"Poor","Bad")))))</f>
        <v>#N/A</v>
      </c>
      <c r="BJ62" s="207" t="e">
        <f t="array" ref="BJ62">IF(BD62="","",SQRT(Settings!$L$5^2*SUM(IF(Summary!$H$3:$H$202=$E62,Summary!$AG$3:$AG$202))))</f>
        <v>#N/A</v>
      </c>
      <c r="BK62" s="182" t="e">
        <f t="shared" si="31"/>
        <v>#N/A</v>
      </c>
      <c r="BL62" s="115" t="e">
        <f t="shared" si="1"/>
        <v>#N/A</v>
      </c>
      <c r="BM62" s="115" t="e">
        <f t="shared" si="2"/>
        <v>#N/A</v>
      </c>
      <c r="BN62" s="102" t="e">
        <f>IF($BD62="","",IF($BL62&lt;=Settings!$G$5,Settings!$I$4,IF($BL62&lt;=Settings!$G$6,Settings!$I$5,IF($BL62&lt;=Settings!$G$7,Settings!$I$6,IF($BL62&lt;=Settings!$G$8,Settings!$I$7,Settings!$I$8)))))</f>
        <v>#N/A</v>
      </c>
      <c r="BO62" s="102" t="e">
        <f>IF($BD62="","",IF($BL62&lt;=Settings!$G$5,0,IF($BL62&lt;=Settings!$G$6,10,IF($BL62&lt;=Settings!$G$7,30,IF($BL62&lt;=Settings!$G$8,50,70)))))</f>
        <v>#N/A</v>
      </c>
      <c r="BP62" s="102" t="e">
        <f>IF($BD62="","",VLOOKUP(BO62/100,Settings!$G$4:$H$8,2,FALSE))</f>
        <v>#N/A</v>
      </c>
      <c r="BQ62" s="102" t="e">
        <f>IF($BD62="","",IF($BM62&lt;=Settings!$G$5,Settings!$I$4,IF($BM62&lt;=Settings!$G$6,Settings!$I$5,IF($BM62&lt;=Settings!$G$7,Settings!$I$6,IF($BM62&lt;=Settings!$G$8,Settings!$I$7,Settings!$I$8)))))</f>
        <v>#N/A</v>
      </c>
      <c r="BR62" s="102" t="e">
        <f>IF($BD62="","",IF($BM62&lt;=Settings!$G$5,0,IF($BM62&lt;=Settings!$G$6,10,IF($BM62&lt;=Settings!$G$7,30,IF($BM62&lt;=Settings!$G$8,50,70)))))</f>
        <v>#N/A</v>
      </c>
      <c r="BS62" s="102" t="e">
        <f>IF($BD62="","",VLOOKUP(BR62/100,Settings!$G$4:$H$8,2,FALSE))</f>
        <v>#N/A</v>
      </c>
      <c r="BT62" s="115" t="e">
        <f t="shared" si="32"/>
        <v>#N/A</v>
      </c>
      <c r="BU62" s="115" t="e">
        <f t="shared" si="33"/>
        <v>#N/A</v>
      </c>
      <c r="BV62" s="45" t="e">
        <f t="shared" si="34"/>
        <v>#N/A</v>
      </c>
      <c r="BW62" s="115" t="e">
        <f t="shared" si="35"/>
        <v>#N/A</v>
      </c>
      <c r="BX62" s="115" t="e">
        <f t="shared" si="36"/>
        <v>#N/A</v>
      </c>
      <c r="BY62" s="115" t="e">
        <f t="shared" si="46"/>
        <v>#N/A</v>
      </c>
      <c r="BZ62" s="115" t="e">
        <f t="shared" si="46"/>
        <v>#N/A</v>
      </c>
      <c r="CA62" s="115" t="e">
        <f t="shared" si="46"/>
        <v>#N/A</v>
      </c>
      <c r="CB62" s="115" t="e">
        <f t="shared" si="46"/>
        <v>#N/A</v>
      </c>
      <c r="CC62" s="50" t="e">
        <f t="shared" si="59"/>
        <v>#N/A</v>
      </c>
      <c r="CD62" s="50" t="e">
        <f t="shared" si="60"/>
        <v>#N/A</v>
      </c>
      <c r="CE62" s="50" t="e">
        <f t="shared" si="61"/>
        <v>#N/A</v>
      </c>
      <c r="CF62" s="50" t="e">
        <f t="shared" si="62"/>
        <v>#N/A</v>
      </c>
      <c r="CG62" s="51" t="e">
        <f t="shared" si="63"/>
        <v>#N/A</v>
      </c>
      <c r="CH62" s="142" t="e">
        <f t="shared" si="50"/>
        <v>#N/A</v>
      </c>
      <c r="CI62" s="46" t="e">
        <f t="shared" si="51"/>
        <v>#N/A</v>
      </c>
      <c r="CJ62" s="265" t="e">
        <f>IF(C62="","",IF(CH62&gt;=Settings!I$5,"High",IF(CH62&gt;=Settings!I$6,"Good",IF(CH62&gt;=Settings!I$7,"Moderate",IF(CH62&gt;Settings!I$8,"Poor","Bad")))))</f>
        <v>#N/A</v>
      </c>
      <c r="CK62" s="119" t="e">
        <f t="shared" si="42"/>
        <v>#N/A</v>
      </c>
      <c r="CL62" s="120" t="e">
        <f t="shared" si="43"/>
        <v>#N/A</v>
      </c>
      <c r="CM62" s="115" t="e">
        <f t="shared" si="58"/>
        <v>#N/A</v>
      </c>
      <c r="CN62" s="115" t="e">
        <f t="shared" si="58"/>
        <v>#N/A</v>
      </c>
      <c r="CO62" s="115" t="e">
        <f t="shared" si="58"/>
        <v>#N/A</v>
      </c>
      <c r="CP62" s="115" t="e">
        <f t="shared" si="58"/>
        <v>#N/A</v>
      </c>
      <c r="CQ62" s="50" t="e">
        <f t="shared" si="52"/>
        <v>#N/A</v>
      </c>
      <c r="CR62" s="50" t="e">
        <f t="shared" si="53"/>
        <v>#N/A</v>
      </c>
      <c r="CS62" s="50" t="e">
        <f t="shared" si="54"/>
        <v>#N/A</v>
      </c>
      <c r="CT62" s="50" t="e">
        <f t="shared" si="55"/>
        <v>#N/A</v>
      </c>
      <c r="CU62" s="50" t="e">
        <f t="shared" si="56"/>
        <v>#N/A</v>
      </c>
      <c r="CV62" s="50" t="e">
        <f t="shared" si="44"/>
        <v>#N/A</v>
      </c>
      <c r="CW62" s="51" t="e">
        <f t="shared" si="45"/>
        <v>#N/A</v>
      </c>
      <c r="CX62" s="250"/>
      <c r="CY62" s="251"/>
    </row>
    <row r="63" spans="1:103" x14ac:dyDescent="0.25">
      <c r="A63" s="130" t="b">
        <f>IF(A62&lt;MAX(Summary!G:G),A62+1,IF(OR(A62="",MAX(Summary!G:G)),""))</f>
        <v>0</v>
      </c>
      <c r="B63" s="126" t="e">
        <f>IF($A63="","",INDEX(Summary!B:B,MATCH($A63,Summary!$G:$G,0)))</f>
        <v>#N/A</v>
      </c>
      <c r="C63" s="126" t="e">
        <f>IF($A63="","",INDEX(Summary!C:C,MATCH($A63,Summary!$G:$G,0)))</f>
        <v>#N/A</v>
      </c>
      <c r="D63" s="126" t="e">
        <f>IF($A63="","",INDEX(Summary!D:D,MATCH($A63,Summary!$G:$G,0)))</f>
        <v>#N/A</v>
      </c>
      <c r="E63" s="126" t="e">
        <f>IF($A63="","",INDEX(Summary!H:H,MATCH($A63,Summary!$G:$G,0)))</f>
        <v>#N/A</v>
      </c>
      <c r="F63" s="126" t="e">
        <f t="array" ref="F63">IF($A63="","",SUM(IF(Summary!$H$3:$H$202=$E63,Summary!$I$3:$I$202)))</f>
        <v>#N/A</v>
      </c>
      <c r="G63" s="126" t="e">
        <f t="array" ref="G63">IF($A63="","",SUM(IF(Summary!$H$3:$H$202=$E63,Summary!$J$3:$J$202)))</f>
        <v>#N/A</v>
      </c>
      <c r="H63" s="32" t="e">
        <f>IF($B63="","",IF(VLOOKUP($B63,Baseline!$A$2:$F$101,4,FALSE)&lt;M63,M63,VLOOKUP($B63,Baseline!$A$2:$F$101,4,FALSE)))</f>
        <v>#N/A</v>
      </c>
      <c r="I63" s="132" t="e">
        <f t="array" ref="I63">IF($A63="","",MAX(IF(Summary!$H$3:$H$202=$E63,Summary!$L$3:$L$202)))</f>
        <v>#N/A</v>
      </c>
      <c r="J63" s="132" t="e">
        <f t="array" ref="J63">IF($A63="","",MAX(IF(Summary!$H$3:$H$202=$E63,Summary!$M$3:$M$202)))</f>
        <v>#N/A</v>
      </c>
      <c r="K63" s="132" t="e">
        <f t="array" ref="K63">IF($A63="","",MAX(IF(Summary!$H$3:$H$202=$E63,Summary!$N$3:$N$202)))</f>
        <v>#N/A</v>
      </c>
      <c r="L63" s="132" t="e">
        <f t="array" ref="L63">IF($A63="","",MAX(IF(Summary!$H$3:$H$202=$E63,Summary!$O$3:$O$202)))</f>
        <v>#N/A</v>
      </c>
      <c r="M63" s="4" t="e">
        <f t="shared" si="12"/>
        <v>#N/A</v>
      </c>
      <c r="N63" s="17" t="e">
        <f>IF(A63="","",VLOOKUP(CONCATENATE(H63,M63),Tax_Comp_Probs!$C$3:$Y$16,22,FALSE))</f>
        <v>#N/A</v>
      </c>
      <c r="O63" s="6" t="e">
        <f>IF(A63="","",VLOOKUP(CONCATENATE($H63,$M63),Tax_Comp_Probs!$C$3:$Y$16,23,FALSE))</f>
        <v>#N/A</v>
      </c>
      <c r="P63" s="4" t="e">
        <f t="shared" si="49"/>
        <v>#N/A</v>
      </c>
      <c r="Q63" s="52" t="e">
        <f>IF(A63="","",VLOOKUP(CONCATENATE($H63,$M63),Tax_Comp_Probs!$C$3:$W$16,17,FALSE))</f>
        <v>#N/A</v>
      </c>
      <c r="R63" s="52" t="e">
        <f>IF(A63="","",VLOOKUP(CONCATENATE($H63,$M63),Tax_Comp_Probs!$C$3:$W$16,18,FALSE))</f>
        <v>#N/A</v>
      </c>
      <c r="S63" s="52" t="e">
        <f>IF(A63="","",VLOOKUP(CONCATENATE($H63,$M63),Tax_Comp_Probs!$C$3:$W$16,19,FALSE))</f>
        <v>#N/A</v>
      </c>
      <c r="T63" s="52" t="e">
        <f>IF(A63="","",VLOOKUP(CONCATENATE($H63,$M63),Tax_Comp_Probs!$C$3:$W$16,20,FALSE))</f>
        <v>#N/A</v>
      </c>
      <c r="U63" s="134" t="e">
        <f>IF(A63="","",VLOOKUP(CONCATENATE($H63,$M63),Tax_Comp_Probs!$C$3:$W$16,21,FALSE))</f>
        <v>#N/A</v>
      </c>
      <c r="V63" s="44" t="e">
        <f>IF($B63="","",IF(VLOOKUP($B63,Baseline!$A$2:$F$101,5,FALSE)&lt;W63,W63,VLOOKUP($B63,Baseline!$A$2:$F$101,5,FALSE)))</f>
        <v>#N/A</v>
      </c>
      <c r="W63" s="6" t="e">
        <f t="array" ref="W63">IF(A63="","",AVERAGE(IF(Summary!$H$3:$H$202=E63,Summary!$R$3:$R$202)))</f>
        <v>#N/A</v>
      </c>
      <c r="X63" s="39" t="e">
        <f t="shared" si="13"/>
        <v>#N/A</v>
      </c>
      <c r="Y63" s="102" t="e">
        <f>IF(W63="","",IF($X63&lt;=Settings!$C$5,1,IF($X63&lt;=Settings!$C$6,0.8,IF($X63&lt;=Settings!$C$7,0.6,IF($X63&lt;=Settings!$C$8,0.4,0.2)))))</f>
        <v>#N/A</v>
      </c>
      <c r="Z63" s="102" t="e">
        <f>IF(W63="","",IF($X63&lt;=Settings!$C$5,0,IF($X63&lt;=Settings!$C$6,10,IF($X63&lt;=Settings!$C$7,30,IF($X63&lt;=Settings!$C$8,50,70)))))</f>
        <v>#N/A</v>
      </c>
      <c r="AA63" s="102" t="e">
        <f>IF(W63="","",VLOOKUP(Z63/100,Settings!$C$4:$D$8,2,FALSE))</f>
        <v>#N/A</v>
      </c>
      <c r="AB63" s="17" t="e">
        <f t="shared" si="47"/>
        <v>#N/A</v>
      </c>
      <c r="AC63" s="4" t="e">
        <f>IF(W63="","",IF(AB63&gt;=Settings!$I$5,"High",IF(AB63&gt;=Settings!$I$6,"Good",IF(AB63&gt;=Settings!$I$7,"Moderate",IF(AB63&gt;=Settings!$I$8,"Poor","Bad")))))</f>
        <v>#N/A</v>
      </c>
      <c r="AD63" s="39" t="e">
        <f>IF($W63="","",IF(G63&gt;1,(VLOOKUP($E63,Summary!$H$3:$T$201,13,FALSE)/100)/SQRT(G63),0))</f>
        <v>#N/A</v>
      </c>
      <c r="AE63" s="182" t="e">
        <f t="shared" si="15"/>
        <v>#N/A</v>
      </c>
      <c r="AF63" s="136" t="e">
        <f t="shared" si="16"/>
        <v>#N/A</v>
      </c>
      <c r="AG63" s="136" t="e">
        <f t="shared" si="17"/>
        <v>#N/A</v>
      </c>
      <c r="AH63" s="102" t="e">
        <f>IF($AD63="","",IF($AF63&lt;=Settings!$C$5,Settings!$I$4,IF($AF63&lt;=Settings!$C$6,Settings!$I$5,IF($AF63&lt;=Settings!$C$7,Settings!$I$6,IF($AF63&lt;=Settings!$C$8,Settings!$I$7,Settings!$I$8)))))</f>
        <v>#N/A</v>
      </c>
      <c r="AI63" s="102" t="e">
        <f>IF($AD63="","",IF($AF63&lt;=Settings!$C$5,0,IF($AF63&lt;=Settings!$C$6,10,IF($AF63&lt;=Settings!$C$7,30,IF($AF63&lt;=Settings!$C$8,50,70)))))</f>
        <v>#N/A</v>
      </c>
      <c r="AJ63" s="102" t="e">
        <f>IF($AD63="","",VLOOKUP(AI63/100,Settings!$C$4:$D$8,2,FALSE))</f>
        <v>#N/A</v>
      </c>
      <c r="AK63" s="102" t="e">
        <f>IF($AD63="","",IF($AG63&lt;=Settings!$C$5,Settings!$I$4,IF($AG63&lt;=Settings!$C$6,Settings!$I$5,IF($AG63&lt;=Settings!$C$7,Settings!$I$6,IF($AG63&lt;=Settings!$C$8,Settings!$I$7,Settings!$I$8)))))</f>
        <v>#N/A</v>
      </c>
      <c r="AL63" s="102" t="e">
        <f>IF($AD63="","",IF($AG63&lt;=Settings!$C$5,0,IF($AG63&lt;=Settings!$C$6,10,IF($AG63&lt;=Settings!$C$7,30,IF($AG63&lt;=Settings!$C$8,50,70)))))</f>
        <v>#N/A</v>
      </c>
      <c r="AM63" s="102" t="e">
        <f>IF($AD63="","",VLOOKUP(AL63/100,Settings!$C$4:$D$8,2,FALSE))</f>
        <v>#N/A</v>
      </c>
      <c r="AN63" s="115" t="e">
        <f t="shared" si="18"/>
        <v>#N/A</v>
      </c>
      <c r="AO63" s="115" t="e">
        <f t="shared" si="19"/>
        <v>#N/A</v>
      </c>
      <c r="AP63" s="45" t="e">
        <f t="shared" si="20"/>
        <v>#N/A</v>
      </c>
      <c r="AQ63" s="115" t="e">
        <f t="shared" si="21"/>
        <v>#N/A</v>
      </c>
      <c r="AR63" s="115" t="e">
        <f t="shared" si="22"/>
        <v>#N/A</v>
      </c>
      <c r="AS63" s="115" t="e">
        <f t="shared" si="57"/>
        <v>#N/A</v>
      </c>
      <c r="AT63" s="115" t="e">
        <f t="shared" si="57"/>
        <v>#N/A</v>
      </c>
      <c r="AU63" s="115" t="e">
        <f t="shared" si="57"/>
        <v>#N/A</v>
      </c>
      <c r="AV63" s="115" t="e">
        <f t="shared" si="57"/>
        <v>#N/A</v>
      </c>
      <c r="AW63" s="50" t="e">
        <f t="shared" si="24"/>
        <v>#N/A</v>
      </c>
      <c r="AX63" s="50" t="e">
        <f t="shared" si="25"/>
        <v>#N/A</v>
      </c>
      <c r="AY63" s="50" t="e">
        <f t="shared" si="26"/>
        <v>#N/A</v>
      </c>
      <c r="AZ63" s="50" t="e">
        <f t="shared" si="27"/>
        <v>#N/A</v>
      </c>
      <c r="BA63" s="124" t="e">
        <f t="shared" si="28"/>
        <v>#N/A</v>
      </c>
      <c r="BB63" s="258" t="e">
        <f>IF($B63="","",IF(VLOOKUP($B63,Baseline!$A$2:$F$101,6,FALSE)&lt;BC63,BC63,VLOOKUP($B63,Baseline!$A$2:$F$101,6,FALSE)))</f>
        <v>#N/A</v>
      </c>
      <c r="BC63" s="259" t="e">
        <f t="array" ref="BC63">IF($A63="","",SUM(IF(Summary!$H$3:$H$202=$E63,Summary!$AF$3:$AF$202)))</f>
        <v>#N/A</v>
      </c>
      <c r="BD63" s="182" t="e">
        <f t="shared" si="29"/>
        <v>#N/A</v>
      </c>
      <c r="BE63" s="102" t="e">
        <f>IF($BD63="","",IF($BD63&lt;=Settings!$G$5,1,IF($BD63&lt;=Settings!$G$6,0.8,IF($BD63&lt;=Settings!$G$7,0.6,IF($BD63&lt;=Settings!$G$8,0.4,0.2)))))</f>
        <v>#N/A</v>
      </c>
      <c r="BF63" s="102" t="e">
        <f>IF($BD63="","",IF($BD63&lt;=Settings!$G$5,0,IF($BD63&lt;=Settings!$G$6,10,IF($BD63&lt;=Settings!$G$7,30,IF($BD63&lt;=Settings!$G$8,50,70)))))</f>
        <v>#N/A</v>
      </c>
      <c r="BG63" s="102" t="e">
        <f>IF($BD63="","",VLOOKUP(BF63/100,Settings!$G$4:$H$8,2,FALSE))</f>
        <v>#N/A</v>
      </c>
      <c r="BH63" s="45" t="e">
        <f t="shared" si="30"/>
        <v>#N/A</v>
      </c>
      <c r="BI63" s="47" t="e">
        <f>IF(BD63="","",IF(BH63&gt;=Settings!$I$5,"High",IF(BH63&gt;=Settings!$I$6,"Good",IF(BH63&gt;=Settings!$I$7,"Moderate",IF(BH63&gt;=Settings!$I$8,"Poor","Bad")))))</f>
        <v>#N/A</v>
      </c>
      <c r="BJ63" s="207" t="e">
        <f t="array" ref="BJ63">IF(BD63="","",SQRT(Settings!$L$5^2*SUM(IF(Summary!$H$3:$H$202=$E63,Summary!$AG$3:$AG$202))))</f>
        <v>#N/A</v>
      </c>
      <c r="BK63" s="182" t="e">
        <f t="shared" si="31"/>
        <v>#N/A</v>
      </c>
      <c r="BL63" s="115" t="e">
        <f t="shared" si="1"/>
        <v>#N/A</v>
      </c>
      <c r="BM63" s="115" t="e">
        <f t="shared" si="2"/>
        <v>#N/A</v>
      </c>
      <c r="BN63" s="102" t="e">
        <f>IF($BD63="","",IF($BL63&lt;=Settings!$G$5,Settings!$I$4,IF($BL63&lt;=Settings!$G$6,Settings!$I$5,IF($BL63&lt;=Settings!$G$7,Settings!$I$6,IF($BL63&lt;=Settings!$G$8,Settings!$I$7,Settings!$I$8)))))</f>
        <v>#N/A</v>
      </c>
      <c r="BO63" s="102" t="e">
        <f>IF($BD63="","",IF($BL63&lt;=Settings!$G$5,0,IF($BL63&lt;=Settings!$G$6,10,IF($BL63&lt;=Settings!$G$7,30,IF($BL63&lt;=Settings!$G$8,50,70)))))</f>
        <v>#N/A</v>
      </c>
      <c r="BP63" s="102" t="e">
        <f>IF($BD63="","",VLOOKUP(BO63/100,Settings!$G$4:$H$8,2,FALSE))</f>
        <v>#N/A</v>
      </c>
      <c r="BQ63" s="102" t="e">
        <f>IF($BD63="","",IF($BM63&lt;=Settings!$G$5,Settings!$I$4,IF($BM63&lt;=Settings!$G$6,Settings!$I$5,IF($BM63&lt;=Settings!$G$7,Settings!$I$6,IF($BM63&lt;=Settings!$G$8,Settings!$I$7,Settings!$I$8)))))</f>
        <v>#N/A</v>
      </c>
      <c r="BR63" s="102" t="e">
        <f>IF($BD63="","",IF($BM63&lt;=Settings!$G$5,0,IF($BM63&lt;=Settings!$G$6,10,IF($BM63&lt;=Settings!$G$7,30,IF($BM63&lt;=Settings!$G$8,50,70)))))</f>
        <v>#N/A</v>
      </c>
      <c r="BS63" s="102" t="e">
        <f>IF($BD63="","",VLOOKUP(BR63/100,Settings!$G$4:$H$8,2,FALSE))</f>
        <v>#N/A</v>
      </c>
      <c r="BT63" s="115" t="e">
        <f t="shared" si="32"/>
        <v>#N/A</v>
      </c>
      <c r="BU63" s="115" t="e">
        <f t="shared" si="33"/>
        <v>#N/A</v>
      </c>
      <c r="BV63" s="45" t="e">
        <f t="shared" si="34"/>
        <v>#N/A</v>
      </c>
      <c r="BW63" s="115" t="e">
        <f t="shared" si="35"/>
        <v>#N/A</v>
      </c>
      <c r="BX63" s="115" t="e">
        <f t="shared" si="36"/>
        <v>#N/A</v>
      </c>
      <c r="BY63" s="115" t="e">
        <f t="shared" si="46"/>
        <v>#N/A</v>
      </c>
      <c r="BZ63" s="115" t="e">
        <f t="shared" si="46"/>
        <v>#N/A</v>
      </c>
      <c r="CA63" s="115" t="e">
        <f t="shared" si="46"/>
        <v>#N/A</v>
      </c>
      <c r="CB63" s="115" t="e">
        <f t="shared" si="46"/>
        <v>#N/A</v>
      </c>
      <c r="CC63" s="50" t="e">
        <f t="shared" si="59"/>
        <v>#N/A</v>
      </c>
      <c r="CD63" s="50" t="e">
        <f t="shared" si="60"/>
        <v>#N/A</v>
      </c>
      <c r="CE63" s="50" t="e">
        <f t="shared" si="61"/>
        <v>#N/A</v>
      </c>
      <c r="CF63" s="50" t="e">
        <f t="shared" si="62"/>
        <v>#N/A</v>
      </c>
      <c r="CG63" s="51" t="e">
        <f t="shared" si="63"/>
        <v>#N/A</v>
      </c>
      <c r="CH63" s="142" t="e">
        <f t="shared" si="50"/>
        <v>#N/A</v>
      </c>
      <c r="CI63" s="46" t="e">
        <f t="shared" si="51"/>
        <v>#N/A</v>
      </c>
      <c r="CJ63" s="265" t="e">
        <f>IF(C63="","",IF(CH63&gt;=Settings!I$5,"High",IF(CH63&gt;=Settings!I$6,"Good",IF(CH63&gt;=Settings!I$7,"Moderate",IF(CH63&gt;Settings!I$8,"Poor","Bad")))))</f>
        <v>#N/A</v>
      </c>
      <c r="CK63" s="119" t="e">
        <f t="shared" si="42"/>
        <v>#N/A</v>
      </c>
      <c r="CL63" s="120" t="e">
        <f t="shared" si="43"/>
        <v>#N/A</v>
      </c>
      <c r="CM63" s="115" t="e">
        <f t="shared" ref="CM63:CP82" si="64">IF($C63="","",NORMSDIST((CM$2-$CK63)/$CL63))</f>
        <v>#N/A</v>
      </c>
      <c r="CN63" s="115" t="e">
        <f t="shared" si="64"/>
        <v>#N/A</v>
      </c>
      <c r="CO63" s="115" t="e">
        <f t="shared" si="64"/>
        <v>#N/A</v>
      </c>
      <c r="CP63" s="115" t="e">
        <f t="shared" si="64"/>
        <v>#N/A</v>
      </c>
      <c r="CQ63" s="50" t="e">
        <f t="shared" si="52"/>
        <v>#N/A</v>
      </c>
      <c r="CR63" s="50" t="e">
        <f t="shared" si="53"/>
        <v>#N/A</v>
      </c>
      <c r="CS63" s="50" t="e">
        <f t="shared" si="54"/>
        <v>#N/A</v>
      </c>
      <c r="CT63" s="50" t="e">
        <f t="shared" si="55"/>
        <v>#N/A</v>
      </c>
      <c r="CU63" s="50" t="e">
        <f t="shared" si="56"/>
        <v>#N/A</v>
      </c>
      <c r="CV63" s="50" t="e">
        <f t="shared" si="44"/>
        <v>#N/A</v>
      </c>
      <c r="CW63" s="51" t="e">
        <f t="shared" si="45"/>
        <v>#N/A</v>
      </c>
      <c r="CX63" s="250"/>
      <c r="CY63" s="251"/>
    </row>
    <row r="64" spans="1:103" x14ac:dyDescent="0.25">
      <c r="A64" s="130" t="b">
        <f>IF(A63&lt;MAX(Summary!G:G),A63+1,IF(OR(A63="",MAX(Summary!G:G)),""))</f>
        <v>0</v>
      </c>
      <c r="B64" s="126" t="e">
        <f>IF($A64="","",INDEX(Summary!B:B,MATCH($A64,Summary!$G:$G,0)))</f>
        <v>#N/A</v>
      </c>
      <c r="C64" s="126" t="e">
        <f>IF($A64="","",INDEX(Summary!C:C,MATCH($A64,Summary!$G:$G,0)))</f>
        <v>#N/A</v>
      </c>
      <c r="D64" s="126" t="e">
        <f>IF($A64="","",INDEX(Summary!D:D,MATCH($A64,Summary!$G:$G,0)))</f>
        <v>#N/A</v>
      </c>
      <c r="E64" s="126" t="e">
        <f>IF($A64="","",INDEX(Summary!H:H,MATCH($A64,Summary!$G:$G,0)))</f>
        <v>#N/A</v>
      </c>
      <c r="F64" s="126" t="e">
        <f t="array" ref="F64">IF($A64="","",SUM(IF(Summary!$H$3:$H$202=$E64,Summary!$I$3:$I$202)))</f>
        <v>#N/A</v>
      </c>
      <c r="G64" s="126" t="e">
        <f t="array" ref="G64">IF($A64="","",SUM(IF(Summary!$H$3:$H$202=$E64,Summary!$J$3:$J$202)))</f>
        <v>#N/A</v>
      </c>
      <c r="H64" s="32" t="e">
        <f>IF($B64="","",IF(VLOOKUP($B64,Baseline!$A$2:$F$101,4,FALSE)&lt;M64,M64,VLOOKUP($B64,Baseline!$A$2:$F$101,4,FALSE)))</f>
        <v>#N/A</v>
      </c>
      <c r="I64" s="132" t="e">
        <f t="array" ref="I64">IF($A64="","",MAX(IF(Summary!$H$3:$H$202=$E64,Summary!$L$3:$L$202)))</f>
        <v>#N/A</v>
      </c>
      <c r="J64" s="132" t="e">
        <f t="array" ref="J64">IF($A64="","",MAX(IF(Summary!$H$3:$H$202=$E64,Summary!$M$3:$M$202)))</f>
        <v>#N/A</v>
      </c>
      <c r="K64" s="132" t="e">
        <f t="array" ref="K64">IF($A64="","",MAX(IF(Summary!$H$3:$H$202=$E64,Summary!$N$3:$N$202)))</f>
        <v>#N/A</v>
      </c>
      <c r="L64" s="132" t="e">
        <f t="array" ref="L64">IF($A64="","",MAX(IF(Summary!$H$3:$H$202=$E64,Summary!$O$3:$O$202)))</f>
        <v>#N/A</v>
      </c>
      <c r="M64" s="4" t="e">
        <f t="shared" si="12"/>
        <v>#N/A</v>
      </c>
      <c r="N64" s="17" t="e">
        <f>IF(A64="","",VLOOKUP(CONCATENATE(H64,M64),Tax_Comp_Probs!$C$3:$Y$16,22,FALSE))</f>
        <v>#N/A</v>
      </c>
      <c r="O64" s="6" t="e">
        <f>IF(A64="","",VLOOKUP(CONCATENATE($H64,$M64),Tax_Comp_Probs!$C$3:$Y$16,23,FALSE))</f>
        <v>#N/A</v>
      </c>
      <c r="P64" s="4" t="e">
        <f t="shared" si="49"/>
        <v>#N/A</v>
      </c>
      <c r="Q64" s="52" t="e">
        <f>IF(A64="","",VLOOKUP(CONCATENATE($H64,$M64),Tax_Comp_Probs!$C$3:$W$16,17,FALSE))</f>
        <v>#N/A</v>
      </c>
      <c r="R64" s="52" t="e">
        <f>IF(A64="","",VLOOKUP(CONCATENATE($H64,$M64),Tax_Comp_Probs!$C$3:$W$16,18,FALSE))</f>
        <v>#N/A</v>
      </c>
      <c r="S64" s="52" t="e">
        <f>IF(A64="","",VLOOKUP(CONCATENATE($H64,$M64),Tax_Comp_Probs!$C$3:$W$16,19,FALSE))</f>
        <v>#N/A</v>
      </c>
      <c r="T64" s="52" t="e">
        <f>IF(A64="","",VLOOKUP(CONCATENATE($H64,$M64),Tax_Comp_Probs!$C$3:$W$16,20,FALSE))</f>
        <v>#N/A</v>
      </c>
      <c r="U64" s="134" t="e">
        <f>IF(A64="","",VLOOKUP(CONCATENATE($H64,$M64),Tax_Comp_Probs!$C$3:$W$16,21,FALSE))</f>
        <v>#N/A</v>
      </c>
      <c r="V64" s="44" t="e">
        <f>IF($B64="","",IF(VLOOKUP($B64,Baseline!$A$2:$F$101,5,FALSE)&lt;W64,W64,VLOOKUP($B64,Baseline!$A$2:$F$101,5,FALSE)))</f>
        <v>#N/A</v>
      </c>
      <c r="W64" s="6" t="e">
        <f t="array" ref="W64">IF(A64="","",AVERAGE(IF(Summary!$H$3:$H$202=E64,Summary!$R$3:$R$202)))</f>
        <v>#N/A</v>
      </c>
      <c r="X64" s="39" t="e">
        <f t="shared" si="13"/>
        <v>#N/A</v>
      </c>
      <c r="Y64" s="102" t="e">
        <f>IF(W64="","",IF($X64&lt;=Settings!$C$5,1,IF($X64&lt;=Settings!$C$6,0.8,IF($X64&lt;=Settings!$C$7,0.6,IF($X64&lt;=Settings!$C$8,0.4,0.2)))))</f>
        <v>#N/A</v>
      </c>
      <c r="Z64" s="102" t="e">
        <f>IF(W64="","",IF($X64&lt;=Settings!$C$5,0,IF($X64&lt;=Settings!$C$6,10,IF($X64&lt;=Settings!$C$7,30,IF($X64&lt;=Settings!$C$8,50,70)))))</f>
        <v>#N/A</v>
      </c>
      <c r="AA64" s="102" t="e">
        <f>IF(W64="","",VLOOKUP(Z64/100,Settings!$C$4:$D$8,2,FALSE))</f>
        <v>#N/A</v>
      </c>
      <c r="AB64" s="17" t="e">
        <f t="shared" si="47"/>
        <v>#N/A</v>
      </c>
      <c r="AC64" s="4" t="e">
        <f>IF(W64="","",IF(AB64&gt;=Settings!$I$5,"High",IF(AB64&gt;=Settings!$I$6,"Good",IF(AB64&gt;=Settings!$I$7,"Moderate",IF(AB64&gt;=Settings!$I$8,"Poor","Bad")))))</f>
        <v>#N/A</v>
      </c>
      <c r="AD64" s="39" t="e">
        <f>IF($W64="","",IF(G64&gt;1,(VLOOKUP($E64,Summary!$H$3:$T$201,13,FALSE)/100)/SQRT(G64),0))</f>
        <v>#N/A</v>
      </c>
      <c r="AE64" s="182" t="e">
        <f t="shared" si="15"/>
        <v>#N/A</v>
      </c>
      <c r="AF64" s="136" t="e">
        <f t="shared" si="16"/>
        <v>#N/A</v>
      </c>
      <c r="AG64" s="136" t="e">
        <f t="shared" si="17"/>
        <v>#N/A</v>
      </c>
      <c r="AH64" s="102" t="e">
        <f>IF($AD64="","",IF($AF64&lt;=Settings!$C$5,Settings!$I$4,IF($AF64&lt;=Settings!$C$6,Settings!$I$5,IF($AF64&lt;=Settings!$C$7,Settings!$I$6,IF($AF64&lt;=Settings!$C$8,Settings!$I$7,Settings!$I$8)))))</f>
        <v>#N/A</v>
      </c>
      <c r="AI64" s="102" t="e">
        <f>IF($AD64="","",IF($AF64&lt;=Settings!$C$5,0,IF($AF64&lt;=Settings!$C$6,10,IF($AF64&lt;=Settings!$C$7,30,IF($AF64&lt;=Settings!$C$8,50,70)))))</f>
        <v>#N/A</v>
      </c>
      <c r="AJ64" s="102" t="e">
        <f>IF($AD64="","",VLOOKUP(AI64/100,Settings!$C$4:$D$8,2,FALSE))</f>
        <v>#N/A</v>
      </c>
      <c r="AK64" s="102" t="e">
        <f>IF($AD64="","",IF($AG64&lt;=Settings!$C$5,Settings!$I$4,IF($AG64&lt;=Settings!$C$6,Settings!$I$5,IF($AG64&lt;=Settings!$C$7,Settings!$I$6,IF($AG64&lt;=Settings!$C$8,Settings!$I$7,Settings!$I$8)))))</f>
        <v>#N/A</v>
      </c>
      <c r="AL64" s="102" t="e">
        <f>IF($AD64="","",IF($AG64&lt;=Settings!$C$5,0,IF($AG64&lt;=Settings!$C$6,10,IF($AG64&lt;=Settings!$C$7,30,IF($AG64&lt;=Settings!$C$8,50,70)))))</f>
        <v>#N/A</v>
      </c>
      <c r="AM64" s="102" t="e">
        <f>IF($AD64="","",VLOOKUP(AL64/100,Settings!$C$4:$D$8,2,FALSE))</f>
        <v>#N/A</v>
      </c>
      <c r="AN64" s="115" t="e">
        <f t="shared" si="18"/>
        <v>#N/A</v>
      </c>
      <c r="AO64" s="115" t="e">
        <f t="shared" si="19"/>
        <v>#N/A</v>
      </c>
      <c r="AP64" s="45" t="e">
        <f t="shared" si="20"/>
        <v>#N/A</v>
      </c>
      <c r="AQ64" s="115" t="e">
        <f t="shared" si="21"/>
        <v>#N/A</v>
      </c>
      <c r="AR64" s="115" t="e">
        <f t="shared" si="22"/>
        <v>#N/A</v>
      </c>
      <c r="AS64" s="115" t="e">
        <f t="shared" si="57"/>
        <v>#N/A</v>
      </c>
      <c r="AT64" s="115" t="e">
        <f t="shared" si="57"/>
        <v>#N/A</v>
      </c>
      <c r="AU64" s="115" t="e">
        <f t="shared" si="57"/>
        <v>#N/A</v>
      </c>
      <c r="AV64" s="115" t="e">
        <f t="shared" si="57"/>
        <v>#N/A</v>
      </c>
      <c r="AW64" s="50" t="e">
        <f t="shared" si="24"/>
        <v>#N/A</v>
      </c>
      <c r="AX64" s="50" t="e">
        <f t="shared" si="25"/>
        <v>#N/A</v>
      </c>
      <c r="AY64" s="50" t="e">
        <f t="shared" si="26"/>
        <v>#N/A</v>
      </c>
      <c r="AZ64" s="50" t="e">
        <f t="shared" si="27"/>
        <v>#N/A</v>
      </c>
      <c r="BA64" s="124" t="e">
        <f t="shared" si="28"/>
        <v>#N/A</v>
      </c>
      <c r="BB64" s="258" t="e">
        <f>IF($B64="","",IF(VLOOKUP($B64,Baseline!$A$2:$F$101,6,FALSE)&lt;BC64,BC64,VLOOKUP($B64,Baseline!$A$2:$F$101,6,FALSE)))</f>
        <v>#N/A</v>
      </c>
      <c r="BC64" s="259" t="e">
        <f t="array" ref="BC64">IF($A64="","",SUM(IF(Summary!$H$3:$H$202=$E64,Summary!$AF$3:$AF$202)))</f>
        <v>#N/A</v>
      </c>
      <c r="BD64" s="182" t="e">
        <f t="shared" si="29"/>
        <v>#N/A</v>
      </c>
      <c r="BE64" s="102" t="e">
        <f>IF($BD64="","",IF($BD64&lt;=Settings!$G$5,1,IF($BD64&lt;=Settings!$G$6,0.8,IF($BD64&lt;=Settings!$G$7,0.6,IF($BD64&lt;=Settings!$G$8,0.4,0.2)))))</f>
        <v>#N/A</v>
      </c>
      <c r="BF64" s="102" t="e">
        <f>IF($BD64="","",IF($BD64&lt;=Settings!$G$5,0,IF($BD64&lt;=Settings!$G$6,10,IF($BD64&lt;=Settings!$G$7,30,IF($BD64&lt;=Settings!$G$8,50,70)))))</f>
        <v>#N/A</v>
      </c>
      <c r="BG64" s="102" t="e">
        <f>IF($BD64="","",VLOOKUP(BF64/100,Settings!$G$4:$H$8,2,FALSE))</f>
        <v>#N/A</v>
      </c>
      <c r="BH64" s="45" t="e">
        <f t="shared" si="30"/>
        <v>#N/A</v>
      </c>
      <c r="BI64" s="47" t="e">
        <f>IF(BD64="","",IF(BH64&gt;=Settings!$I$5,"High",IF(BH64&gt;=Settings!$I$6,"Good",IF(BH64&gt;=Settings!$I$7,"Moderate",IF(BH64&gt;=Settings!$I$8,"Poor","Bad")))))</f>
        <v>#N/A</v>
      </c>
      <c r="BJ64" s="207" t="e">
        <f t="array" ref="BJ64">IF(BD64="","",SQRT(Settings!$L$5^2*SUM(IF(Summary!$H$3:$H$202=$E64,Summary!$AG$3:$AG$202))))</f>
        <v>#N/A</v>
      </c>
      <c r="BK64" s="182" t="e">
        <f t="shared" si="31"/>
        <v>#N/A</v>
      </c>
      <c r="BL64" s="115" t="e">
        <f t="shared" si="1"/>
        <v>#N/A</v>
      </c>
      <c r="BM64" s="115" t="e">
        <f t="shared" si="2"/>
        <v>#N/A</v>
      </c>
      <c r="BN64" s="102" t="e">
        <f>IF($BD64="","",IF($BL64&lt;=Settings!$G$5,Settings!$I$4,IF($BL64&lt;=Settings!$G$6,Settings!$I$5,IF($BL64&lt;=Settings!$G$7,Settings!$I$6,IF($BL64&lt;=Settings!$G$8,Settings!$I$7,Settings!$I$8)))))</f>
        <v>#N/A</v>
      </c>
      <c r="BO64" s="102" t="e">
        <f>IF($BD64="","",IF($BL64&lt;=Settings!$G$5,0,IF($BL64&lt;=Settings!$G$6,10,IF($BL64&lt;=Settings!$G$7,30,IF($BL64&lt;=Settings!$G$8,50,70)))))</f>
        <v>#N/A</v>
      </c>
      <c r="BP64" s="102" t="e">
        <f>IF($BD64="","",VLOOKUP(BO64/100,Settings!$G$4:$H$8,2,FALSE))</f>
        <v>#N/A</v>
      </c>
      <c r="BQ64" s="102" t="e">
        <f>IF($BD64="","",IF($BM64&lt;=Settings!$G$5,Settings!$I$4,IF($BM64&lt;=Settings!$G$6,Settings!$I$5,IF($BM64&lt;=Settings!$G$7,Settings!$I$6,IF($BM64&lt;=Settings!$G$8,Settings!$I$7,Settings!$I$8)))))</f>
        <v>#N/A</v>
      </c>
      <c r="BR64" s="102" t="e">
        <f>IF($BD64="","",IF($BM64&lt;=Settings!$G$5,0,IF($BM64&lt;=Settings!$G$6,10,IF($BM64&lt;=Settings!$G$7,30,IF($BM64&lt;=Settings!$G$8,50,70)))))</f>
        <v>#N/A</v>
      </c>
      <c r="BS64" s="102" t="e">
        <f>IF($BD64="","",VLOOKUP(BR64/100,Settings!$G$4:$H$8,2,FALSE))</f>
        <v>#N/A</v>
      </c>
      <c r="BT64" s="115" t="e">
        <f t="shared" si="32"/>
        <v>#N/A</v>
      </c>
      <c r="BU64" s="115" t="e">
        <f t="shared" si="33"/>
        <v>#N/A</v>
      </c>
      <c r="BV64" s="45" t="e">
        <f t="shared" si="34"/>
        <v>#N/A</v>
      </c>
      <c r="BW64" s="115" t="e">
        <f t="shared" si="35"/>
        <v>#N/A</v>
      </c>
      <c r="BX64" s="115" t="e">
        <f t="shared" si="36"/>
        <v>#N/A</v>
      </c>
      <c r="BY64" s="115" t="e">
        <f t="shared" si="46"/>
        <v>#N/A</v>
      </c>
      <c r="BZ64" s="115" t="e">
        <f t="shared" si="46"/>
        <v>#N/A</v>
      </c>
      <c r="CA64" s="115" t="e">
        <f t="shared" si="46"/>
        <v>#N/A</v>
      </c>
      <c r="CB64" s="115" t="e">
        <f t="shared" si="46"/>
        <v>#N/A</v>
      </c>
      <c r="CC64" s="50" t="e">
        <f t="shared" si="59"/>
        <v>#N/A</v>
      </c>
      <c r="CD64" s="50" t="e">
        <f t="shared" si="60"/>
        <v>#N/A</v>
      </c>
      <c r="CE64" s="50" t="e">
        <f t="shared" si="61"/>
        <v>#N/A</v>
      </c>
      <c r="CF64" s="50" t="e">
        <f t="shared" si="62"/>
        <v>#N/A</v>
      </c>
      <c r="CG64" s="51" t="e">
        <f t="shared" si="63"/>
        <v>#N/A</v>
      </c>
      <c r="CH64" s="142" t="e">
        <f t="shared" si="50"/>
        <v>#N/A</v>
      </c>
      <c r="CI64" s="46" t="e">
        <f t="shared" si="51"/>
        <v>#N/A</v>
      </c>
      <c r="CJ64" s="265" t="e">
        <f>IF(C64="","",IF(CH64&gt;=Settings!I$5,"High",IF(CH64&gt;=Settings!I$6,"Good",IF(CH64&gt;=Settings!I$7,"Moderate",IF(CH64&gt;Settings!I$8,"Poor","Bad")))))</f>
        <v>#N/A</v>
      </c>
      <c r="CK64" s="119" t="e">
        <f t="shared" si="42"/>
        <v>#N/A</v>
      </c>
      <c r="CL64" s="120" t="e">
        <f t="shared" si="43"/>
        <v>#N/A</v>
      </c>
      <c r="CM64" s="115" t="e">
        <f t="shared" si="64"/>
        <v>#N/A</v>
      </c>
      <c r="CN64" s="115" t="e">
        <f t="shared" si="64"/>
        <v>#N/A</v>
      </c>
      <c r="CO64" s="115" t="e">
        <f t="shared" si="64"/>
        <v>#N/A</v>
      </c>
      <c r="CP64" s="115" t="e">
        <f t="shared" si="64"/>
        <v>#N/A</v>
      </c>
      <c r="CQ64" s="50" t="e">
        <f t="shared" si="52"/>
        <v>#N/A</v>
      </c>
      <c r="CR64" s="50" t="e">
        <f t="shared" si="53"/>
        <v>#N/A</v>
      </c>
      <c r="CS64" s="50" t="e">
        <f t="shared" si="54"/>
        <v>#N/A</v>
      </c>
      <c r="CT64" s="50" t="e">
        <f t="shared" si="55"/>
        <v>#N/A</v>
      </c>
      <c r="CU64" s="50" t="e">
        <f t="shared" si="56"/>
        <v>#N/A</v>
      </c>
      <c r="CV64" s="50" t="e">
        <f t="shared" si="44"/>
        <v>#N/A</v>
      </c>
      <c r="CW64" s="51" t="e">
        <f t="shared" si="45"/>
        <v>#N/A</v>
      </c>
      <c r="CX64" s="250"/>
      <c r="CY64" s="251"/>
    </row>
    <row r="65" spans="1:103" x14ac:dyDescent="0.25">
      <c r="A65" s="130" t="b">
        <f>IF(A64&lt;MAX(Summary!G:G),A64+1,IF(OR(A64="",MAX(Summary!G:G)),""))</f>
        <v>0</v>
      </c>
      <c r="B65" s="126" t="e">
        <f>IF($A65="","",INDEX(Summary!B:B,MATCH($A65,Summary!$G:$G,0)))</f>
        <v>#N/A</v>
      </c>
      <c r="C65" s="126" t="e">
        <f>IF($A65="","",INDEX(Summary!C:C,MATCH($A65,Summary!$G:$G,0)))</f>
        <v>#N/A</v>
      </c>
      <c r="D65" s="126" t="e">
        <f>IF($A65="","",INDEX(Summary!D:D,MATCH($A65,Summary!$G:$G,0)))</f>
        <v>#N/A</v>
      </c>
      <c r="E65" s="126" t="e">
        <f>IF($A65="","",INDEX(Summary!H:H,MATCH($A65,Summary!$G:$G,0)))</f>
        <v>#N/A</v>
      </c>
      <c r="F65" s="126" t="e">
        <f t="array" ref="F65">IF($A65="","",SUM(IF(Summary!$H$3:$H$202=$E65,Summary!$I$3:$I$202)))</f>
        <v>#N/A</v>
      </c>
      <c r="G65" s="126" t="e">
        <f t="array" ref="G65">IF($A65="","",SUM(IF(Summary!$H$3:$H$202=$E65,Summary!$J$3:$J$202)))</f>
        <v>#N/A</v>
      </c>
      <c r="H65" s="32" t="e">
        <f>IF($B65="","",IF(VLOOKUP($B65,Baseline!$A$2:$F$101,4,FALSE)&lt;M65,M65,VLOOKUP($B65,Baseline!$A$2:$F$101,4,FALSE)))</f>
        <v>#N/A</v>
      </c>
      <c r="I65" s="132" t="e">
        <f t="array" ref="I65">IF($A65="","",MAX(IF(Summary!$H$3:$H$202=$E65,Summary!$L$3:$L$202)))</f>
        <v>#N/A</v>
      </c>
      <c r="J65" s="132" t="e">
        <f t="array" ref="J65">IF($A65="","",MAX(IF(Summary!$H$3:$H$202=$E65,Summary!$M$3:$M$202)))</f>
        <v>#N/A</v>
      </c>
      <c r="K65" s="132" t="e">
        <f t="array" ref="K65">IF($A65="","",MAX(IF(Summary!$H$3:$H$202=$E65,Summary!$N$3:$N$202)))</f>
        <v>#N/A</v>
      </c>
      <c r="L65" s="132" t="e">
        <f t="array" ref="L65">IF($A65="","",MAX(IF(Summary!$H$3:$H$202=$E65,Summary!$O$3:$O$202)))</f>
        <v>#N/A</v>
      </c>
      <c r="M65" s="4" t="e">
        <f t="shared" si="12"/>
        <v>#N/A</v>
      </c>
      <c r="N65" s="17" t="e">
        <f>IF(A65="","",VLOOKUP(CONCATENATE(H65,M65),Tax_Comp_Probs!$C$3:$Y$16,22,FALSE))</f>
        <v>#N/A</v>
      </c>
      <c r="O65" s="6" t="e">
        <f>IF(A65="","",VLOOKUP(CONCATENATE($H65,$M65),Tax_Comp_Probs!$C$3:$Y$16,23,FALSE))</f>
        <v>#N/A</v>
      </c>
      <c r="P65" s="4" t="e">
        <f t="shared" si="49"/>
        <v>#N/A</v>
      </c>
      <c r="Q65" s="52" t="e">
        <f>IF(A65="","",VLOOKUP(CONCATENATE($H65,$M65),Tax_Comp_Probs!$C$3:$W$16,17,FALSE))</f>
        <v>#N/A</v>
      </c>
      <c r="R65" s="52" t="e">
        <f>IF(A65="","",VLOOKUP(CONCATENATE($H65,$M65),Tax_Comp_Probs!$C$3:$W$16,18,FALSE))</f>
        <v>#N/A</v>
      </c>
      <c r="S65" s="52" t="e">
        <f>IF(A65="","",VLOOKUP(CONCATENATE($H65,$M65),Tax_Comp_Probs!$C$3:$W$16,19,FALSE))</f>
        <v>#N/A</v>
      </c>
      <c r="T65" s="52" t="e">
        <f>IF(A65="","",VLOOKUP(CONCATENATE($H65,$M65),Tax_Comp_Probs!$C$3:$W$16,20,FALSE))</f>
        <v>#N/A</v>
      </c>
      <c r="U65" s="134" t="e">
        <f>IF(A65="","",VLOOKUP(CONCATENATE($H65,$M65),Tax_Comp_Probs!$C$3:$W$16,21,FALSE))</f>
        <v>#N/A</v>
      </c>
      <c r="V65" s="44" t="e">
        <f>IF($B65="","",IF(VLOOKUP($B65,Baseline!$A$2:$F$101,5,FALSE)&lt;W65,W65,VLOOKUP($B65,Baseline!$A$2:$F$101,5,FALSE)))</f>
        <v>#N/A</v>
      </c>
      <c r="W65" s="6" t="e">
        <f t="array" ref="W65">IF(A65="","",AVERAGE(IF(Summary!$H$3:$H$202=E65,Summary!$R$3:$R$202)))</f>
        <v>#N/A</v>
      </c>
      <c r="X65" s="39" t="e">
        <f t="shared" si="13"/>
        <v>#N/A</v>
      </c>
      <c r="Y65" s="102" t="e">
        <f>IF(W65="","",IF($X65&lt;=Settings!$C$5,1,IF($X65&lt;=Settings!$C$6,0.8,IF($X65&lt;=Settings!$C$7,0.6,IF($X65&lt;=Settings!$C$8,0.4,0.2)))))</f>
        <v>#N/A</v>
      </c>
      <c r="Z65" s="102" t="e">
        <f>IF(W65="","",IF($X65&lt;=Settings!$C$5,0,IF($X65&lt;=Settings!$C$6,10,IF($X65&lt;=Settings!$C$7,30,IF($X65&lt;=Settings!$C$8,50,70)))))</f>
        <v>#N/A</v>
      </c>
      <c r="AA65" s="102" t="e">
        <f>IF(W65="","",VLOOKUP(Z65/100,Settings!$C$4:$D$8,2,FALSE))</f>
        <v>#N/A</v>
      </c>
      <c r="AB65" s="17" t="e">
        <f t="shared" si="47"/>
        <v>#N/A</v>
      </c>
      <c r="AC65" s="4" t="e">
        <f>IF(W65="","",IF(AB65&gt;=Settings!$I$5,"High",IF(AB65&gt;=Settings!$I$6,"Good",IF(AB65&gt;=Settings!$I$7,"Moderate",IF(AB65&gt;=Settings!$I$8,"Poor","Bad")))))</f>
        <v>#N/A</v>
      </c>
      <c r="AD65" s="39" t="e">
        <f>IF($W65="","",IF(G65&gt;1,(VLOOKUP($E65,Summary!$H$3:$T$201,13,FALSE)/100)/SQRT(G65),0))</f>
        <v>#N/A</v>
      </c>
      <c r="AE65" s="182" t="e">
        <f t="shared" si="15"/>
        <v>#N/A</v>
      </c>
      <c r="AF65" s="136" t="e">
        <f t="shared" si="16"/>
        <v>#N/A</v>
      </c>
      <c r="AG65" s="136" t="e">
        <f t="shared" si="17"/>
        <v>#N/A</v>
      </c>
      <c r="AH65" s="102" t="e">
        <f>IF($AD65="","",IF($AF65&lt;=Settings!$C$5,Settings!$I$4,IF($AF65&lt;=Settings!$C$6,Settings!$I$5,IF($AF65&lt;=Settings!$C$7,Settings!$I$6,IF($AF65&lt;=Settings!$C$8,Settings!$I$7,Settings!$I$8)))))</f>
        <v>#N/A</v>
      </c>
      <c r="AI65" s="102" t="e">
        <f>IF($AD65="","",IF($AF65&lt;=Settings!$C$5,0,IF($AF65&lt;=Settings!$C$6,10,IF($AF65&lt;=Settings!$C$7,30,IF($AF65&lt;=Settings!$C$8,50,70)))))</f>
        <v>#N/A</v>
      </c>
      <c r="AJ65" s="102" t="e">
        <f>IF($AD65="","",VLOOKUP(AI65/100,Settings!$C$4:$D$8,2,FALSE))</f>
        <v>#N/A</v>
      </c>
      <c r="AK65" s="102" t="e">
        <f>IF($AD65="","",IF($AG65&lt;=Settings!$C$5,Settings!$I$4,IF($AG65&lt;=Settings!$C$6,Settings!$I$5,IF($AG65&lt;=Settings!$C$7,Settings!$I$6,IF($AG65&lt;=Settings!$C$8,Settings!$I$7,Settings!$I$8)))))</f>
        <v>#N/A</v>
      </c>
      <c r="AL65" s="102" t="e">
        <f>IF($AD65="","",IF($AG65&lt;=Settings!$C$5,0,IF($AG65&lt;=Settings!$C$6,10,IF($AG65&lt;=Settings!$C$7,30,IF($AG65&lt;=Settings!$C$8,50,70)))))</f>
        <v>#N/A</v>
      </c>
      <c r="AM65" s="102" t="e">
        <f>IF($AD65="","",VLOOKUP(AL65/100,Settings!$C$4:$D$8,2,FALSE))</f>
        <v>#N/A</v>
      </c>
      <c r="AN65" s="115" t="e">
        <f t="shared" si="18"/>
        <v>#N/A</v>
      </c>
      <c r="AO65" s="115" t="e">
        <f t="shared" si="19"/>
        <v>#N/A</v>
      </c>
      <c r="AP65" s="45" t="e">
        <f t="shared" si="20"/>
        <v>#N/A</v>
      </c>
      <c r="AQ65" s="115" t="e">
        <f t="shared" si="21"/>
        <v>#N/A</v>
      </c>
      <c r="AR65" s="115" t="e">
        <f t="shared" si="22"/>
        <v>#N/A</v>
      </c>
      <c r="AS65" s="115" t="e">
        <f t="shared" si="57"/>
        <v>#N/A</v>
      </c>
      <c r="AT65" s="115" t="e">
        <f t="shared" si="57"/>
        <v>#N/A</v>
      </c>
      <c r="AU65" s="115" t="e">
        <f t="shared" si="57"/>
        <v>#N/A</v>
      </c>
      <c r="AV65" s="115" t="e">
        <f t="shared" si="57"/>
        <v>#N/A</v>
      </c>
      <c r="AW65" s="50" t="e">
        <f t="shared" si="24"/>
        <v>#N/A</v>
      </c>
      <c r="AX65" s="50" t="e">
        <f t="shared" si="25"/>
        <v>#N/A</v>
      </c>
      <c r="AY65" s="50" t="e">
        <f t="shared" si="26"/>
        <v>#N/A</v>
      </c>
      <c r="AZ65" s="50" t="e">
        <f t="shared" si="27"/>
        <v>#N/A</v>
      </c>
      <c r="BA65" s="124" t="e">
        <f t="shared" si="28"/>
        <v>#N/A</v>
      </c>
      <c r="BB65" s="258" t="e">
        <f>IF($B65="","",IF(VLOOKUP($B65,Baseline!$A$2:$F$101,6,FALSE)&lt;BC65,BC65,VLOOKUP($B65,Baseline!$A$2:$F$101,6,FALSE)))</f>
        <v>#N/A</v>
      </c>
      <c r="BC65" s="259" t="e">
        <f t="array" ref="BC65">IF($A65="","",SUM(IF(Summary!$H$3:$H$202=$E65,Summary!$AF$3:$AF$202)))</f>
        <v>#N/A</v>
      </c>
      <c r="BD65" s="182" t="e">
        <f t="shared" si="29"/>
        <v>#N/A</v>
      </c>
      <c r="BE65" s="102" t="e">
        <f>IF($BD65="","",IF($BD65&lt;=Settings!$G$5,1,IF($BD65&lt;=Settings!$G$6,0.8,IF($BD65&lt;=Settings!$G$7,0.6,IF($BD65&lt;=Settings!$G$8,0.4,0.2)))))</f>
        <v>#N/A</v>
      </c>
      <c r="BF65" s="102" t="e">
        <f>IF($BD65="","",IF($BD65&lt;=Settings!$G$5,0,IF($BD65&lt;=Settings!$G$6,10,IF($BD65&lt;=Settings!$G$7,30,IF($BD65&lt;=Settings!$G$8,50,70)))))</f>
        <v>#N/A</v>
      </c>
      <c r="BG65" s="102" t="e">
        <f>IF($BD65="","",VLOOKUP(BF65/100,Settings!$G$4:$H$8,2,FALSE))</f>
        <v>#N/A</v>
      </c>
      <c r="BH65" s="45" t="e">
        <f t="shared" si="30"/>
        <v>#N/A</v>
      </c>
      <c r="BI65" s="47" t="e">
        <f>IF(BD65="","",IF(BH65&gt;=Settings!$I$5,"High",IF(BH65&gt;=Settings!$I$6,"Good",IF(BH65&gt;=Settings!$I$7,"Moderate",IF(BH65&gt;=Settings!$I$8,"Poor","Bad")))))</f>
        <v>#N/A</v>
      </c>
      <c r="BJ65" s="207" t="e">
        <f t="array" ref="BJ65">IF(BD65="","",SQRT(Settings!$L$5^2*SUM(IF(Summary!$H$3:$H$202=$E65,Summary!$AG$3:$AG$202))))</f>
        <v>#N/A</v>
      </c>
      <c r="BK65" s="182" t="e">
        <f t="shared" si="31"/>
        <v>#N/A</v>
      </c>
      <c r="BL65" s="115" t="e">
        <f t="shared" si="1"/>
        <v>#N/A</v>
      </c>
      <c r="BM65" s="115" t="e">
        <f t="shared" si="2"/>
        <v>#N/A</v>
      </c>
      <c r="BN65" s="102" t="e">
        <f>IF($BD65="","",IF($BL65&lt;=Settings!$G$5,Settings!$I$4,IF($BL65&lt;=Settings!$G$6,Settings!$I$5,IF($BL65&lt;=Settings!$G$7,Settings!$I$6,IF($BL65&lt;=Settings!$G$8,Settings!$I$7,Settings!$I$8)))))</f>
        <v>#N/A</v>
      </c>
      <c r="BO65" s="102" t="e">
        <f>IF($BD65="","",IF($BL65&lt;=Settings!$G$5,0,IF($BL65&lt;=Settings!$G$6,10,IF($BL65&lt;=Settings!$G$7,30,IF($BL65&lt;=Settings!$G$8,50,70)))))</f>
        <v>#N/A</v>
      </c>
      <c r="BP65" s="102" t="e">
        <f>IF($BD65="","",VLOOKUP(BO65/100,Settings!$G$4:$H$8,2,FALSE))</f>
        <v>#N/A</v>
      </c>
      <c r="BQ65" s="102" t="e">
        <f>IF($BD65="","",IF($BM65&lt;=Settings!$G$5,Settings!$I$4,IF($BM65&lt;=Settings!$G$6,Settings!$I$5,IF($BM65&lt;=Settings!$G$7,Settings!$I$6,IF($BM65&lt;=Settings!$G$8,Settings!$I$7,Settings!$I$8)))))</f>
        <v>#N/A</v>
      </c>
      <c r="BR65" s="102" t="e">
        <f>IF($BD65="","",IF($BM65&lt;=Settings!$G$5,0,IF($BM65&lt;=Settings!$G$6,10,IF($BM65&lt;=Settings!$G$7,30,IF($BM65&lt;=Settings!$G$8,50,70)))))</f>
        <v>#N/A</v>
      </c>
      <c r="BS65" s="102" t="e">
        <f>IF($BD65="","",VLOOKUP(BR65/100,Settings!$G$4:$H$8,2,FALSE))</f>
        <v>#N/A</v>
      </c>
      <c r="BT65" s="115" t="e">
        <f t="shared" si="32"/>
        <v>#N/A</v>
      </c>
      <c r="BU65" s="115" t="e">
        <f t="shared" si="33"/>
        <v>#N/A</v>
      </c>
      <c r="BV65" s="45" t="e">
        <f t="shared" si="34"/>
        <v>#N/A</v>
      </c>
      <c r="BW65" s="115" t="e">
        <f t="shared" si="35"/>
        <v>#N/A</v>
      </c>
      <c r="BX65" s="115" t="e">
        <f t="shared" si="36"/>
        <v>#N/A</v>
      </c>
      <c r="BY65" s="115" t="e">
        <f t="shared" si="46"/>
        <v>#N/A</v>
      </c>
      <c r="BZ65" s="115" t="e">
        <f t="shared" si="46"/>
        <v>#N/A</v>
      </c>
      <c r="CA65" s="115" t="e">
        <f t="shared" si="46"/>
        <v>#N/A</v>
      </c>
      <c r="CB65" s="115" t="e">
        <f t="shared" si="46"/>
        <v>#N/A</v>
      </c>
      <c r="CC65" s="50" t="e">
        <f t="shared" si="59"/>
        <v>#N/A</v>
      </c>
      <c r="CD65" s="50" t="e">
        <f t="shared" si="60"/>
        <v>#N/A</v>
      </c>
      <c r="CE65" s="50" t="e">
        <f t="shared" si="61"/>
        <v>#N/A</v>
      </c>
      <c r="CF65" s="50" t="e">
        <f t="shared" si="62"/>
        <v>#N/A</v>
      </c>
      <c r="CG65" s="51" t="e">
        <f t="shared" si="63"/>
        <v>#N/A</v>
      </c>
      <c r="CH65" s="142" t="e">
        <f t="shared" si="50"/>
        <v>#N/A</v>
      </c>
      <c r="CI65" s="46" t="e">
        <f t="shared" si="51"/>
        <v>#N/A</v>
      </c>
      <c r="CJ65" s="265" t="e">
        <f>IF(C65="","",IF(CH65&gt;=Settings!I$5,"High",IF(CH65&gt;=Settings!I$6,"Good",IF(CH65&gt;=Settings!I$7,"Moderate",IF(CH65&gt;Settings!I$8,"Poor","Bad")))))</f>
        <v>#N/A</v>
      </c>
      <c r="CK65" s="119" t="e">
        <f t="shared" si="42"/>
        <v>#N/A</v>
      </c>
      <c r="CL65" s="120" t="e">
        <f t="shared" si="43"/>
        <v>#N/A</v>
      </c>
      <c r="CM65" s="115" t="e">
        <f t="shared" si="64"/>
        <v>#N/A</v>
      </c>
      <c r="CN65" s="115" t="e">
        <f t="shared" si="64"/>
        <v>#N/A</v>
      </c>
      <c r="CO65" s="115" t="e">
        <f t="shared" si="64"/>
        <v>#N/A</v>
      </c>
      <c r="CP65" s="115" t="e">
        <f t="shared" si="64"/>
        <v>#N/A</v>
      </c>
      <c r="CQ65" s="50" t="e">
        <f t="shared" si="52"/>
        <v>#N/A</v>
      </c>
      <c r="CR65" s="50" t="e">
        <f t="shared" si="53"/>
        <v>#N/A</v>
      </c>
      <c r="CS65" s="50" t="e">
        <f t="shared" si="54"/>
        <v>#N/A</v>
      </c>
      <c r="CT65" s="50" t="e">
        <f t="shared" si="55"/>
        <v>#N/A</v>
      </c>
      <c r="CU65" s="50" t="e">
        <f t="shared" si="56"/>
        <v>#N/A</v>
      </c>
      <c r="CV65" s="50" t="e">
        <f t="shared" si="44"/>
        <v>#N/A</v>
      </c>
      <c r="CW65" s="51" t="e">
        <f t="shared" si="45"/>
        <v>#N/A</v>
      </c>
      <c r="CX65" s="250"/>
      <c r="CY65" s="251"/>
    </row>
    <row r="66" spans="1:103" x14ac:dyDescent="0.25">
      <c r="A66" s="130" t="b">
        <f>IF(A65&lt;MAX(Summary!G:G),A65+1,IF(OR(A65="",MAX(Summary!G:G)),""))</f>
        <v>0</v>
      </c>
      <c r="B66" s="126" t="e">
        <f>IF($A66="","",INDEX(Summary!B:B,MATCH($A66,Summary!$G:$G,0)))</f>
        <v>#N/A</v>
      </c>
      <c r="C66" s="126" t="e">
        <f>IF($A66="","",INDEX(Summary!C:C,MATCH($A66,Summary!$G:$G,0)))</f>
        <v>#N/A</v>
      </c>
      <c r="D66" s="126" t="e">
        <f>IF($A66="","",INDEX(Summary!D:D,MATCH($A66,Summary!$G:$G,0)))</f>
        <v>#N/A</v>
      </c>
      <c r="E66" s="126" t="e">
        <f>IF($A66="","",INDEX(Summary!H:H,MATCH($A66,Summary!$G:$G,0)))</f>
        <v>#N/A</v>
      </c>
      <c r="F66" s="126" t="e">
        <f t="array" ref="F66">IF($A66="","",SUM(IF(Summary!$H$3:$H$202=$E66,Summary!$I$3:$I$202)))</f>
        <v>#N/A</v>
      </c>
      <c r="G66" s="126" t="e">
        <f t="array" ref="G66">IF($A66="","",SUM(IF(Summary!$H$3:$H$202=$E66,Summary!$J$3:$J$202)))</f>
        <v>#N/A</v>
      </c>
      <c r="H66" s="32" t="e">
        <f>IF($B66="","",IF(VLOOKUP($B66,Baseline!$A$2:$F$101,4,FALSE)&lt;M66,M66,VLOOKUP($B66,Baseline!$A$2:$F$101,4,FALSE)))</f>
        <v>#N/A</v>
      </c>
      <c r="I66" s="132" t="e">
        <f t="array" ref="I66">IF($A66="","",MAX(IF(Summary!$H$3:$H$202=$E66,Summary!$L$3:$L$202)))</f>
        <v>#N/A</v>
      </c>
      <c r="J66" s="132" t="e">
        <f t="array" ref="J66">IF($A66="","",MAX(IF(Summary!$H$3:$H$202=$E66,Summary!$M$3:$M$202)))</f>
        <v>#N/A</v>
      </c>
      <c r="K66" s="132" t="e">
        <f t="array" ref="K66">IF($A66="","",MAX(IF(Summary!$H$3:$H$202=$E66,Summary!$N$3:$N$202)))</f>
        <v>#N/A</v>
      </c>
      <c r="L66" s="132" t="e">
        <f t="array" ref="L66">IF($A66="","",MAX(IF(Summary!$H$3:$H$202=$E66,Summary!$O$3:$O$202)))</f>
        <v>#N/A</v>
      </c>
      <c r="M66" s="4" t="e">
        <f t="shared" si="12"/>
        <v>#N/A</v>
      </c>
      <c r="N66" s="17" t="e">
        <f>IF(A66="","",VLOOKUP(CONCATENATE(H66,M66),Tax_Comp_Probs!$C$3:$Y$16,22,FALSE))</f>
        <v>#N/A</v>
      </c>
      <c r="O66" s="6" t="e">
        <f>IF(A66="","",VLOOKUP(CONCATENATE($H66,$M66),Tax_Comp_Probs!$C$3:$Y$16,23,FALSE))</f>
        <v>#N/A</v>
      </c>
      <c r="P66" s="4" t="e">
        <f t="shared" si="49"/>
        <v>#N/A</v>
      </c>
      <c r="Q66" s="52" t="e">
        <f>IF(A66="","",VLOOKUP(CONCATENATE($H66,$M66),Tax_Comp_Probs!$C$3:$W$16,17,FALSE))</f>
        <v>#N/A</v>
      </c>
      <c r="R66" s="52" t="e">
        <f>IF(A66="","",VLOOKUP(CONCATENATE($H66,$M66),Tax_Comp_Probs!$C$3:$W$16,18,FALSE))</f>
        <v>#N/A</v>
      </c>
      <c r="S66" s="52" t="e">
        <f>IF(A66="","",VLOOKUP(CONCATENATE($H66,$M66),Tax_Comp_Probs!$C$3:$W$16,19,FALSE))</f>
        <v>#N/A</v>
      </c>
      <c r="T66" s="52" t="e">
        <f>IF(A66="","",VLOOKUP(CONCATENATE($H66,$M66),Tax_Comp_Probs!$C$3:$W$16,20,FALSE))</f>
        <v>#N/A</v>
      </c>
      <c r="U66" s="134" t="e">
        <f>IF(A66="","",VLOOKUP(CONCATENATE($H66,$M66),Tax_Comp_Probs!$C$3:$W$16,21,FALSE))</f>
        <v>#N/A</v>
      </c>
      <c r="V66" s="44" t="e">
        <f>IF($B66="","",IF(VLOOKUP($B66,Baseline!$A$2:$F$101,5,FALSE)&lt;W66,W66,VLOOKUP($B66,Baseline!$A$2:$F$101,5,FALSE)))</f>
        <v>#N/A</v>
      </c>
      <c r="W66" s="6" t="e">
        <f t="array" ref="W66">IF(A66="","",AVERAGE(IF(Summary!$H$3:$H$202=E66,Summary!$R$3:$R$202)))</f>
        <v>#N/A</v>
      </c>
      <c r="X66" s="39" t="e">
        <f t="shared" si="13"/>
        <v>#N/A</v>
      </c>
      <c r="Y66" s="102" t="e">
        <f>IF(W66="","",IF($X66&lt;=Settings!$C$5,1,IF($X66&lt;=Settings!$C$6,0.8,IF($X66&lt;=Settings!$C$7,0.6,IF($X66&lt;=Settings!$C$8,0.4,0.2)))))</f>
        <v>#N/A</v>
      </c>
      <c r="Z66" s="102" t="e">
        <f>IF(W66="","",IF($X66&lt;=Settings!$C$5,0,IF($X66&lt;=Settings!$C$6,10,IF($X66&lt;=Settings!$C$7,30,IF($X66&lt;=Settings!$C$8,50,70)))))</f>
        <v>#N/A</v>
      </c>
      <c r="AA66" s="102" t="e">
        <f>IF(W66="","",VLOOKUP(Z66/100,Settings!$C$4:$D$8,2,FALSE))</f>
        <v>#N/A</v>
      </c>
      <c r="AB66" s="17" t="e">
        <f t="shared" si="47"/>
        <v>#N/A</v>
      </c>
      <c r="AC66" s="4" t="e">
        <f>IF(W66="","",IF(AB66&gt;=Settings!$I$5,"High",IF(AB66&gt;=Settings!$I$6,"Good",IF(AB66&gt;=Settings!$I$7,"Moderate",IF(AB66&gt;=Settings!$I$8,"Poor","Bad")))))</f>
        <v>#N/A</v>
      </c>
      <c r="AD66" s="39" t="e">
        <f>IF($W66="","",IF(G66&gt;1,(VLOOKUP($E66,Summary!$H$3:$T$201,13,FALSE)/100)/SQRT(G66),0))</f>
        <v>#N/A</v>
      </c>
      <c r="AE66" s="182" t="e">
        <f t="shared" si="15"/>
        <v>#N/A</v>
      </c>
      <c r="AF66" s="136" t="e">
        <f t="shared" si="16"/>
        <v>#N/A</v>
      </c>
      <c r="AG66" s="136" t="e">
        <f t="shared" si="17"/>
        <v>#N/A</v>
      </c>
      <c r="AH66" s="102" t="e">
        <f>IF($AD66="","",IF($AF66&lt;=Settings!$C$5,Settings!$I$4,IF($AF66&lt;=Settings!$C$6,Settings!$I$5,IF($AF66&lt;=Settings!$C$7,Settings!$I$6,IF($AF66&lt;=Settings!$C$8,Settings!$I$7,Settings!$I$8)))))</f>
        <v>#N/A</v>
      </c>
      <c r="AI66" s="102" t="e">
        <f>IF($AD66="","",IF($AF66&lt;=Settings!$C$5,0,IF($AF66&lt;=Settings!$C$6,10,IF($AF66&lt;=Settings!$C$7,30,IF($AF66&lt;=Settings!$C$8,50,70)))))</f>
        <v>#N/A</v>
      </c>
      <c r="AJ66" s="102" t="e">
        <f>IF($AD66="","",VLOOKUP(AI66/100,Settings!$C$4:$D$8,2,FALSE))</f>
        <v>#N/A</v>
      </c>
      <c r="AK66" s="102" t="e">
        <f>IF($AD66="","",IF($AG66&lt;=Settings!$C$5,Settings!$I$4,IF($AG66&lt;=Settings!$C$6,Settings!$I$5,IF($AG66&lt;=Settings!$C$7,Settings!$I$6,IF($AG66&lt;=Settings!$C$8,Settings!$I$7,Settings!$I$8)))))</f>
        <v>#N/A</v>
      </c>
      <c r="AL66" s="102" t="e">
        <f>IF($AD66="","",IF($AG66&lt;=Settings!$C$5,0,IF($AG66&lt;=Settings!$C$6,10,IF($AG66&lt;=Settings!$C$7,30,IF($AG66&lt;=Settings!$C$8,50,70)))))</f>
        <v>#N/A</v>
      </c>
      <c r="AM66" s="102" t="e">
        <f>IF($AD66="","",VLOOKUP(AL66/100,Settings!$C$4:$D$8,2,FALSE))</f>
        <v>#N/A</v>
      </c>
      <c r="AN66" s="115" t="e">
        <f t="shared" si="18"/>
        <v>#N/A</v>
      </c>
      <c r="AO66" s="115" t="e">
        <f t="shared" si="19"/>
        <v>#N/A</v>
      </c>
      <c r="AP66" s="45" t="e">
        <f t="shared" si="20"/>
        <v>#N/A</v>
      </c>
      <c r="AQ66" s="115" t="e">
        <f t="shared" si="21"/>
        <v>#N/A</v>
      </c>
      <c r="AR66" s="115" t="e">
        <f t="shared" si="22"/>
        <v>#N/A</v>
      </c>
      <c r="AS66" s="115" t="e">
        <f t="shared" si="57"/>
        <v>#N/A</v>
      </c>
      <c r="AT66" s="115" t="e">
        <f t="shared" si="57"/>
        <v>#N/A</v>
      </c>
      <c r="AU66" s="115" t="e">
        <f t="shared" si="57"/>
        <v>#N/A</v>
      </c>
      <c r="AV66" s="115" t="e">
        <f t="shared" si="57"/>
        <v>#N/A</v>
      </c>
      <c r="AW66" s="50" t="e">
        <f t="shared" si="24"/>
        <v>#N/A</v>
      </c>
      <c r="AX66" s="50" t="e">
        <f t="shared" si="25"/>
        <v>#N/A</v>
      </c>
      <c r="AY66" s="50" t="e">
        <f t="shared" si="26"/>
        <v>#N/A</v>
      </c>
      <c r="AZ66" s="50" t="e">
        <f t="shared" si="27"/>
        <v>#N/A</v>
      </c>
      <c r="BA66" s="124" t="e">
        <f t="shared" si="28"/>
        <v>#N/A</v>
      </c>
      <c r="BB66" s="258" t="e">
        <f>IF($B66="","",IF(VLOOKUP($B66,Baseline!$A$2:$F$101,6,FALSE)&lt;BC66,BC66,VLOOKUP($B66,Baseline!$A$2:$F$101,6,FALSE)))</f>
        <v>#N/A</v>
      </c>
      <c r="BC66" s="259" t="e">
        <f t="array" ref="BC66">IF($A66="","",SUM(IF(Summary!$H$3:$H$202=$E66,Summary!$AF$3:$AF$202)))</f>
        <v>#N/A</v>
      </c>
      <c r="BD66" s="182" t="e">
        <f t="shared" si="29"/>
        <v>#N/A</v>
      </c>
      <c r="BE66" s="102" t="e">
        <f>IF($BD66="","",IF($BD66&lt;=Settings!$G$5,1,IF($BD66&lt;=Settings!$G$6,0.8,IF($BD66&lt;=Settings!$G$7,0.6,IF($BD66&lt;=Settings!$G$8,0.4,0.2)))))</f>
        <v>#N/A</v>
      </c>
      <c r="BF66" s="102" t="e">
        <f>IF($BD66="","",IF($BD66&lt;=Settings!$G$5,0,IF($BD66&lt;=Settings!$G$6,10,IF($BD66&lt;=Settings!$G$7,30,IF($BD66&lt;=Settings!$G$8,50,70)))))</f>
        <v>#N/A</v>
      </c>
      <c r="BG66" s="102" t="e">
        <f>IF($BD66="","",VLOOKUP(BF66/100,Settings!$G$4:$H$8,2,FALSE))</f>
        <v>#N/A</v>
      </c>
      <c r="BH66" s="45" t="e">
        <f t="shared" si="30"/>
        <v>#N/A</v>
      </c>
      <c r="BI66" s="47" t="e">
        <f>IF(BD66="","",IF(BH66&gt;=Settings!$I$5,"High",IF(BH66&gt;=Settings!$I$6,"Good",IF(BH66&gt;=Settings!$I$7,"Moderate",IF(BH66&gt;=Settings!$I$8,"Poor","Bad")))))</f>
        <v>#N/A</v>
      </c>
      <c r="BJ66" s="207" t="e">
        <f t="array" ref="BJ66">IF(BD66="","",SQRT(Settings!$L$5^2*SUM(IF(Summary!$H$3:$H$202=$E66,Summary!$AG$3:$AG$202))))</f>
        <v>#N/A</v>
      </c>
      <c r="BK66" s="182" t="e">
        <f t="shared" si="31"/>
        <v>#N/A</v>
      </c>
      <c r="BL66" s="115" t="e">
        <f t="shared" si="1"/>
        <v>#N/A</v>
      </c>
      <c r="BM66" s="115" t="e">
        <f t="shared" si="2"/>
        <v>#N/A</v>
      </c>
      <c r="BN66" s="102" t="e">
        <f>IF($BD66="","",IF($BL66&lt;=Settings!$G$5,Settings!$I$4,IF($BL66&lt;=Settings!$G$6,Settings!$I$5,IF($BL66&lt;=Settings!$G$7,Settings!$I$6,IF($BL66&lt;=Settings!$G$8,Settings!$I$7,Settings!$I$8)))))</f>
        <v>#N/A</v>
      </c>
      <c r="BO66" s="102" t="e">
        <f>IF($BD66="","",IF($BL66&lt;=Settings!$G$5,0,IF($BL66&lt;=Settings!$G$6,10,IF($BL66&lt;=Settings!$G$7,30,IF($BL66&lt;=Settings!$G$8,50,70)))))</f>
        <v>#N/A</v>
      </c>
      <c r="BP66" s="102" t="e">
        <f>IF($BD66="","",VLOOKUP(BO66/100,Settings!$G$4:$H$8,2,FALSE))</f>
        <v>#N/A</v>
      </c>
      <c r="BQ66" s="102" t="e">
        <f>IF($BD66="","",IF($BM66&lt;=Settings!$G$5,Settings!$I$4,IF($BM66&lt;=Settings!$G$6,Settings!$I$5,IF($BM66&lt;=Settings!$G$7,Settings!$I$6,IF($BM66&lt;=Settings!$G$8,Settings!$I$7,Settings!$I$8)))))</f>
        <v>#N/A</v>
      </c>
      <c r="BR66" s="102" t="e">
        <f>IF($BD66="","",IF($BM66&lt;=Settings!$G$5,0,IF($BM66&lt;=Settings!$G$6,10,IF($BM66&lt;=Settings!$G$7,30,IF($BM66&lt;=Settings!$G$8,50,70)))))</f>
        <v>#N/A</v>
      </c>
      <c r="BS66" s="102" t="e">
        <f>IF($BD66="","",VLOOKUP(BR66/100,Settings!$G$4:$H$8,2,FALSE))</f>
        <v>#N/A</v>
      </c>
      <c r="BT66" s="115" t="e">
        <f t="shared" si="32"/>
        <v>#N/A</v>
      </c>
      <c r="BU66" s="115" t="e">
        <f t="shared" si="33"/>
        <v>#N/A</v>
      </c>
      <c r="BV66" s="45" t="e">
        <f t="shared" si="34"/>
        <v>#N/A</v>
      </c>
      <c r="BW66" s="115" t="e">
        <f t="shared" si="35"/>
        <v>#N/A</v>
      </c>
      <c r="BX66" s="115" t="e">
        <f t="shared" si="36"/>
        <v>#N/A</v>
      </c>
      <c r="BY66" s="115" t="e">
        <f t="shared" si="46"/>
        <v>#N/A</v>
      </c>
      <c r="BZ66" s="115" t="e">
        <f t="shared" si="46"/>
        <v>#N/A</v>
      </c>
      <c r="CA66" s="115" t="e">
        <f t="shared" si="46"/>
        <v>#N/A</v>
      </c>
      <c r="CB66" s="115" t="e">
        <f t="shared" si="46"/>
        <v>#N/A</v>
      </c>
      <c r="CC66" s="50" t="e">
        <f t="shared" si="59"/>
        <v>#N/A</v>
      </c>
      <c r="CD66" s="50" t="e">
        <f t="shared" si="60"/>
        <v>#N/A</v>
      </c>
      <c r="CE66" s="50" t="e">
        <f t="shared" si="61"/>
        <v>#N/A</v>
      </c>
      <c r="CF66" s="50" t="e">
        <f t="shared" si="62"/>
        <v>#N/A</v>
      </c>
      <c r="CG66" s="51" t="e">
        <f t="shared" si="63"/>
        <v>#N/A</v>
      </c>
      <c r="CH66" s="142" t="e">
        <f t="shared" si="50"/>
        <v>#N/A</v>
      </c>
      <c r="CI66" s="46" t="e">
        <f t="shared" si="51"/>
        <v>#N/A</v>
      </c>
      <c r="CJ66" s="265" t="e">
        <f>IF(C66="","",IF(CH66&gt;=Settings!I$5,"High",IF(CH66&gt;=Settings!I$6,"Good",IF(CH66&gt;=Settings!I$7,"Moderate",IF(CH66&gt;Settings!I$8,"Poor","Bad")))))</f>
        <v>#N/A</v>
      </c>
      <c r="CK66" s="119" t="e">
        <f t="shared" si="42"/>
        <v>#N/A</v>
      </c>
      <c r="CL66" s="120" t="e">
        <f t="shared" si="43"/>
        <v>#N/A</v>
      </c>
      <c r="CM66" s="115" t="e">
        <f t="shared" si="64"/>
        <v>#N/A</v>
      </c>
      <c r="CN66" s="115" t="e">
        <f t="shared" si="64"/>
        <v>#N/A</v>
      </c>
      <c r="CO66" s="115" t="e">
        <f t="shared" si="64"/>
        <v>#N/A</v>
      </c>
      <c r="CP66" s="115" t="e">
        <f t="shared" si="64"/>
        <v>#N/A</v>
      </c>
      <c r="CQ66" s="50" t="e">
        <f t="shared" si="52"/>
        <v>#N/A</v>
      </c>
      <c r="CR66" s="50" t="e">
        <f t="shared" si="53"/>
        <v>#N/A</v>
      </c>
      <c r="CS66" s="50" t="e">
        <f t="shared" si="54"/>
        <v>#N/A</v>
      </c>
      <c r="CT66" s="50" t="e">
        <f t="shared" si="55"/>
        <v>#N/A</v>
      </c>
      <c r="CU66" s="50" t="e">
        <f t="shared" si="56"/>
        <v>#N/A</v>
      </c>
      <c r="CV66" s="50" t="e">
        <f t="shared" si="44"/>
        <v>#N/A</v>
      </c>
      <c r="CW66" s="51" t="e">
        <f t="shared" si="45"/>
        <v>#N/A</v>
      </c>
    </row>
    <row r="67" spans="1:103" x14ac:dyDescent="0.25">
      <c r="A67" s="130" t="b">
        <f>IF(A66&lt;MAX(Summary!G:G),A66+1,IF(OR(A66="",MAX(Summary!G:G)),""))</f>
        <v>0</v>
      </c>
      <c r="B67" s="126" t="e">
        <f>IF($A67="","",INDEX(Summary!B:B,MATCH($A67,Summary!$G:$G,0)))</f>
        <v>#N/A</v>
      </c>
      <c r="C67" s="126" t="e">
        <f>IF($A67="","",INDEX(Summary!C:C,MATCH($A67,Summary!$G:$G,0)))</f>
        <v>#N/A</v>
      </c>
      <c r="D67" s="126" t="e">
        <f>IF($A67="","",INDEX(Summary!D:D,MATCH($A67,Summary!$G:$G,0)))</f>
        <v>#N/A</v>
      </c>
      <c r="E67" s="126" t="e">
        <f>IF($A67="","",INDEX(Summary!H:H,MATCH($A67,Summary!$G:$G,0)))</f>
        <v>#N/A</v>
      </c>
      <c r="F67" s="126" t="e">
        <f t="array" ref="F67">IF($A67="","",SUM(IF(Summary!$H$3:$H$202=$E67,Summary!$I$3:$I$202)))</f>
        <v>#N/A</v>
      </c>
      <c r="G67" s="126" t="e">
        <f t="array" ref="G67">IF($A67="","",SUM(IF(Summary!$H$3:$H$202=$E67,Summary!$J$3:$J$202)))</f>
        <v>#N/A</v>
      </c>
      <c r="H67" s="32" t="e">
        <f>IF($B67="","",IF(VLOOKUP($B67,Baseline!$A$2:$F$101,4,FALSE)&lt;M67,M67,VLOOKUP($B67,Baseline!$A$2:$F$101,4,FALSE)))</f>
        <v>#N/A</v>
      </c>
      <c r="I67" s="132" t="e">
        <f t="array" ref="I67">IF($A67="","",MAX(IF(Summary!$H$3:$H$202=$E67,Summary!$L$3:$L$202)))</f>
        <v>#N/A</v>
      </c>
      <c r="J67" s="132" t="e">
        <f t="array" ref="J67">IF($A67="","",MAX(IF(Summary!$H$3:$H$202=$E67,Summary!$M$3:$M$202)))</f>
        <v>#N/A</v>
      </c>
      <c r="K67" s="132" t="e">
        <f t="array" ref="K67">IF($A67="","",MAX(IF(Summary!$H$3:$H$202=$E67,Summary!$N$3:$N$202)))</f>
        <v>#N/A</v>
      </c>
      <c r="L67" s="132" t="e">
        <f t="array" ref="L67">IF($A67="","",MAX(IF(Summary!$H$3:$H$202=$E67,Summary!$O$3:$O$202)))</f>
        <v>#N/A</v>
      </c>
      <c r="M67" s="4" t="e">
        <f t="shared" si="12"/>
        <v>#N/A</v>
      </c>
      <c r="N67" s="17" t="e">
        <f>IF(A67="","",VLOOKUP(CONCATENATE(H67,M67),Tax_Comp_Probs!$C$3:$Y$16,22,FALSE))</f>
        <v>#N/A</v>
      </c>
      <c r="O67" s="6" t="e">
        <f>IF(A67="","",VLOOKUP(CONCATENATE($H67,$M67),Tax_Comp_Probs!$C$3:$Y$16,23,FALSE))</f>
        <v>#N/A</v>
      </c>
      <c r="P67" s="4" t="e">
        <f t="shared" ref="P67:P102" si="65">IF(A67="","",IF(N67&gt;=0.9,"High",IF(N67&gt;=0.7,"Good",IF(N67&gt;=0.5,"Moderate",IF(N67&gt;=0.3,"Poor","Bad")))))</f>
        <v>#N/A</v>
      </c>
      <c r="Q67" s="52" t="e">
        <f>IF(A67="","",VLOOKUP(CONCATENATE($H67,$M67),Tax_Comp_Probs!$C$3:$W$16,17,FALSE))</f>
        <v>#N/A</v>
      </c>
      <c r="R67" s="52" t="e">
        <f>IF(A67="","",VLOOKUP(CONCATENATE($H67,$M67),Tax_Comp_Probs!$C$3:$W$16,18,FALSE))</f>
        <v>#N/A</v>
      </c>
      <c r="S67" s="52" t="e">
        <f>IF(A67="","",VLOOKUP(CONCATENATE($H67,$M67),Tax_Comp_Probs!$C$3:$W$16,19,FALSE))</f>
        <v>#N/A</v>
      </c>
      <c r="T67" s="52" t="e">
        <f>IF(A67="","",VLOOKUP(CONCATENATE($H67,$M67),Tax_Comp_Probs!$C$3:$W$16,20,FALSE))</f>
        <v>#N/A</v>
      </c>
      <c r="U67" s="134" t="e">
        <f>IF(A67="","",VLOOKUP(CONCATENATE($H67,$M67),Tax_Comp_Probs!$C$3:$W$16,21,FALSE))</f>
        <v>#N/A</v>
      </c>
      <c r="V67" s="44" t="e">
        <f>IF($B67="","",IF(VLOOKUP($B67,Baseline!$A$2:$F$101,5,FALSE)&lt;W67,W67,VLOOKUP($B67,Baseline!$A$2:$F$101,5,FALSE)))</f>
        <v>#N/A</v>
      </c>
      <c r="W67" s="6" t="e">
        <f t="array" ref="W67">IF(A67="","",AVERAGE(IF(Summary!$H$3:$H$202=E67,Summary!$R$3:$R$202)))</f>
        <v>#N/A</v>
      </c>
      <c r="X67" s="39" t="e">
        <f t="shared" si="13"/>
        <v>#N/A</v>
      </c>
      <c r="Y67" s="102" t="e">
        <f>IF(W67="","",IF($X67&lt;=Settings!$C$5,1,IF($X67&lt;=Settings!$C$6,0.8,IF($X67&lt;=Settings!$C$7,0.6,IF($X67&lt;=Settings!$C$8,0.4,0.2)))))</f>
        <v>#N/A</v>
      </c>
      <c r="Z67" s="102" t="e">
        <f>IF(W67="","",IF($X67&lt;=Settings!$C$5,0,IF($X67&lt;=Settings!$C$6,10,IF($X67&lt;=Settings!$C$7,30,IF($X67&lt;=Settings!$C$8,50,70)))))</f>
        <v>#N/A</v>
      </c>
      <c r="AA67" s="102" t="e">
        <f>IF(W67="","",VLOOKUP(Z67/100,Settings!$C$4:$D$8,2,FALSE))</f>
        <v>#N/A</v>
      </c>
      <c r="AB67" s="17" t="e">
        <f t="shared" si="47"/>
        <v>#N/A</v>
      </c>
      <c r="AC67" s="4" t="e">
        <f>IF(W67="","",IF(AB67&gt;=Settings!$I$5,"High",IF(AB67&gt;=Settings!$I$6,"Good",IF(AB67&gt;=Settings!$I$7,"Moderate",IF(AB67&gt;=Settings!$I$8,"Poor","Bad")))))</f>
        <v>#N/A</v>
      </c>
      <c r="AD67" s="39" t="e">
        <f>IF($W67="","",IF(G67&gt;1,(VLOOKUP($E67,Summary!$H$3:$T$201,13,FALSE)/100)/SQRT(G67),0))</f>
        <v>#N/A</v>
      </c>
      <c r="AE67" s="182" t="e">
        <f t="shared" si="15"/>
        <v>#N/A</v>
      </c>
      <c r="AF67" s="136" t="e">
        <f t="shared" si="16"/>
        <v>#N/A</v>
      </c>
      <c r="AG67" s="136" t="e">
        <f t="shared" si="17"/>
        <v>#N/A</v>
      </c>
      <c r="AH67" s="102" t="e">
        <f>IF($AD67="","",IF($AF67&lt;=Settings!$C$5,Settings!$I$4,IF($AF67&lt;=Settings!$C$6,Settings!$I$5,IF($AF67&lt;=Settings!$C$7,Settings!$I$6,IF($AF67&lt;=Settings!$C$8,Settings!$I$7,Settings!$I$8)))))</f>
        <v>#N/A</v>
      </c>
      <c r="AI67" s="102" t="e">
        <f>IF($AD67="","",IF($AF67&lt;=Settings!$C$5,0,IF($AF67&lt;=Settings!$C$6,10,IF($AF67&lt;=Settings!$C$7,30,IF($AF67&lt;=Settings!$C$8,50,70)))))</f>
        <v>#N/A</v>
      </c>
      <c r="AJ67" s="102" t="e">
        <f>IF($AD67="","",VLOOKUP(AI67/100,Settings!$C$4:$D$8,2,FALSE))</f>
        <v>#N/A</v>
      </c>
      <c r="AK67" s="102" t="e">
        <f>IF($AD67="","",IF($AG67&lt;=Settings!$C$5,Settings!$I$4,IF($AG67&lt;=Settings!$C$6,Settings!$I$5,IF($AG67&lt;=Settings!$C$7,Settings!$I$6,IF($AG67&lt;=Settings!$C$8,Settings!$I$7,Settings!$I$8)))))</f>
        <v>#N/A</v>
      </c>
      <c r="AL67" s="102" t="e">
        <f>IF($AD67="","",IF($AG67&lt;=Settings!$C$5,0,IF($AG67&lt;=Settings!$C$6,10,IF($AG67&lt;=Settings!$C$7,30,IF($AG67&lt;=Settings!$C$8,50,70)))))</f>
        <v>#N/A</v>
      </c>
      <c r="AM67" s="102" t="e">
        <f>IF($AD67="","",VLOOKUP(AL67/100,Settings!$C$4:$D$8,2,FALSE))</f>
        <v>#N/A</v>
      </c>
      <c r="AN67" s="115" t="e">
        <f t="shared" si="18"/>
        <v>#N/A</v>
      </c>
      <c r="AO67" s="115" t="e">
        <f t="shared" si="19"/>
        <v>#N/A</v>
      </c>
      <c r="AP67" s="45" t="e">
        <f t="shared" si="20"/>
        <v>#N/A</v>
      </c>
      <c r="AQ67" s="115" t="e">
        <f t="shared" si="21"/>
        <v>#N/A</v>
      </c>
      <c r="AR67" s="115" t="e">
        <f t="shared" si="22"/>
        <v>#N/A</v>
      </c>
      <c r="AS67" s="115" t="e">
        <f t="shared" si="57"/>
        <v>#N/A</v>
      </c>
      <c r="AT67" s="115" t="e">
        <f t="shared" si="57"/>
        <v>#N/A</v>
      </c>
      <c r="AU67" s="115" t="e">
        <f t="shared" si="57"/>
        <v>#N/A</v>
      </c>
      <c r="AV67" s="115" t="e">
        <f t="shared" si="57"/>
        <v>#N/A</v>
      </c>
      <c r="AW67" s="50" t="e">
        <f t="shared" si="24"/>
        <v>#N/A</v>
      </c>
      <c r="AX67" s="50" t="e">
        <f t="shared" si="25"/>
        <v>#N/A</v>
      </c>
      <c r="AY67" s="50" t="e">
        <f t="shared" si="26"/>
        <v>#N/A</v>
      </c>
      <c r="AZ67" s="50" t="e">
        <f t="shared" si="27"/>
        <v>#N/A</v>
      </c>
      <c r="BA67" s="124" t="e">
        <f t="shared" si="28"/>
        <v>#N/A</v>
      </c>
      <c r="BB67" s="258" t="e">
        <f>IF($B67="","",IF(VLOOKUP($B67,Baseline!$A$2:$F$101,6,FALSE)&lt;BC67,BC67,VLOOKUP($B67,Baseline!$A$2:$F$101,6,FALSE)))</f>
        <v>#N/A</v>
      </c>
      <c r="BC67" s="259" t="e">
        <f t="array" ref="BC67">IF($A67="","",SUM(IF(Summary!$H$3:$H$202=$E67,Summary!$AF$3:$AF$202)))</f>
        <v>#N/A</v>
      </c>
      <c r="BD67" s="182" t="e">
        <f t="shared" si="29"/>
        <v>#N/A</v>
      </c>
      <c r="BE67" s="102" t="e">
        <f>IF($BD67="","",IF($BD67&lt;=Settings!$G$5,1,IF($BD67&lt;=Settings!$G$6,0.8,IF($BD67&lt;=Settings!$G$7,0.6,IF($BD67&lt;=Settings!$G$8,0.4,0.2)))))</f>
        <v>#N/A</v>
      </c>
      <c r="BF67" s="102" t="e">
        <f>IF($BD67="","",IF($BD67&lt;=Settings!$G$5,0,IF($BD67&lt;=Settings!$G$6,10,IF($BD67&lt;=Settings!$G$7,30,IF($BD67&lt;=Settings!$G$8,50,70)))))</f>
        <v>#N/A</v>
      </c>
      <c r="BG67" s="102" t="e">
        <f>IF($BD67="","",VLOOKUP(BF67/100,Settings!$G$4:$H$8,2,FALSE))</f>
        <v>#N/A</v>
      </c>
      <c r="BH67" s="45" t="e">
        <f t="shared" si="30"/>
        <v>#N/A</v>
      </c>
      <c r="BI67" s="47" t="e">
        <f>IF(BD67="","",IF(BH67&gt;=Settings!$I$5,"High",IF(BH67&gt;=Settings!$I$6,"Good",IF(BH67&gt;=Settings!$I$7,"Moderate",IF(BH67&gt;=Settings!$I$8,"Poor","Bad")))))</f>
        <v>#N/A</v>
      </c>
      <c r="BJ67" s="207" t="e">
        <f t="array" ref="BJ67">IF(BD67="","",SQRT(Settings!$L$5^2*SUM(IF(Summary!$H$3:$H$202=$E67,Summary!$AG$3:$AG$202))))</f>
        <v>#N/A</v>
      </c>
      <c r="BK67" s="182" t="e">
        <f t="shared" si="31"/>
        <v>#N/A</v>
      </c>
      <c r="BL67" s="115" t="e">
        <f t="shared" si="1"/>
        <v>#N/A</v>
      </c>
      <c r="BM67" s="115" t="e">
        <f t="shared" si="2"/>
        <v>#N/A</v>
      </c>
      <c r="BN67" s="102" t="e">
        <f>IF($BD67="","",IF($BL67&lt;=Settings!$G$5,Settings!$I$4,IF($BL67&lt;=Settings!$G$6,Settings!$I$5,IF($BL67&lt;=Settings!$G$7,Settings!$I$6,IF($BL67&lt;=Settings!$G$8,Settings!$I$7,Settings!$I$8)))))</f>
        <v>#N/A</v>
      </c>
      <c r="BO67" s="102" t="e">
        <f>IF($BD67="","",IF($BL67&lt;=Settings!$G$5,0,IF($BL67&lt;=Settings!$G$6,10,IF($BL67&lt;=Settings!$G$7,30,IF($BL67&lt;=Settings!$G$8,50,70)))))</f>
        <v>#N/A</v>
      </c>
      <c r="BP67" s="102" t="e">
        <f>IF($BD67="","",VLOOKUP(BO67/100,Settings!$G$4:$H$8,2,FALSE))</f>
        <v>#N/A</v>
      </c>
      <c r="BQ67" s="102" t="e">
        <f>IF($BD67="","",IF($BM67&lt;=Settings!$G$5,Settings!$I$4,IF($BM67&lt;=Settings!$G$6,Settings!$I$5,IF($BM67&lt;=Settings!$G$7,Settings!$I$6,IF($BM67&lt;=Settings!$G$8,Settings!$I$7,Settings!$I$8)))))</f>
        <v>#N/A</v>
      </c>
      <c r="BR67" s="102" t="e">
        <f>IF($BD67="","",IF($BM67&lt;=Settings!$G$5,0,IF($BM67&lt;=Settings!$G$6,10,IF($BM67&lt;=Settings!$G$7,30,IF($BM67&lt;=Settings!$G$8,50,70)))))</f>
        <v>#N/A</v>
      </c>
      <c r="BS67" s="102" t="e">
        <f>IF($BD67="","",VLOOKUP(BR67/100,Settings!$G$4:$H$8,2,FALSE))</f>
        <v>#N/A</v>
      </c>
      <c r="BT67" s="115" t="e">
        <f t="shared" si="32"/>
        <v>#N/A</v>
      </c>
      <c r="BU67" s="115" t="e">
        <f t="shared" si="33"/>
        <v>#N/A</v>
      </c>
      <c r="BV67" s="45" t="e">
        <f t="shared" si="34"/>
        <v>#N/A</v>
      </c>
      <c r="BW67" s="115" t="e">
        <f t="shared" si="35"/>
        <v>#N/A</v>
      </c>
      <c r="BX67" s="115" t="e">
        <f t="shared" si="36"/>
        <v>#N/A</v>
      </c>
      <c r="BY67" s="115" t="e">
        <f t="shared" si="46"/>
        <v>#N/A</v>
      </c>
      <c r="BZ67" s="115" t="e">
        <f t="shared" si="46"/>
        <v>#N/A</v>
      </c>
      <c r="CA67" s="115" t="e">
        <f t="shared" si="46"/>
        <v>#N/A</v>
      </c>
      <c r="CB67" s="115" t="e">
        <f t="shared" si="46"/>
        <v>#N/A</v>
      </c>
      <c r="CC67" s="50" t="e">
        <f t="shared" si="59"/>
        <v>#N/A</v>
      </c>
      <c r="CD67" s="50" t="e">
        <f t="shared" si="60"/>
        <v>#N/A</v>
      </c>
      <c r="CE67" s="50" t="e">
        <f t="shared" si="61"/>
        <v>#N/A</v>
      </c>
      <c r="CF67" s="50" t="e">
        <f t="shared" si="62"/>
        <v>#N/A</v>
      </c>
      <c r="CG67" s="51" t="e">
        <f t="shared" si="63"/>
        <v>#N/A</v>
      </c>
      <c r="CH67" s="142" t="e">
        <f t="shared" ref="CH67:CH102" si="66">IF(C67="","",IF(BH67="",AVERAGE(N67,AB67),AVERAGE(N67,AB67,BH67)))</f>
        <v>#N/A</v>
      </c>
      <c r="CI67" s="46" t="e">
        <f t="shared" ref="CI67:CI102" si="67">IF(C67="","",IF(BV67="",SQRT(SUM(O67^2,AP67^2))/3,SQRT(SUM(O67^2,AP67^2,BV67^2))/3))</f>
        <v>#N/A</v>
      </c>
      <c r="CJ67" s="265" t="e">
        <f>IF(C67="","",IF(CH67&gt;=Settings!I$5,"High",IF(CH67&gt;=Settings!I$6,"Good",IF(CH67&gt;=Settings!I$7,"Moderate",IF(CH67&gt;Settings!I$8,"Poor","Bad")))))</f>
        <v>#N/A</v>
      </c>
      <c r="CK67" s="119" t="e">
        <f t="shared" si="42"/>
        <v>#N/A</v>
      </c>
      <c r="CL67" s="120" t="e">
        <f t="shared" si="43"/>
        <v>#N/A</v>
      </c>
      <c r="CM67" s="115" t="e">
        <f t="shared" si="64"/>
        <v>#N/A</v>
      </c>
      <c r="CN67" s="115" t="e">
        <f t="shared" si="64"/>
        <v>#N/A</v>
      </c>
      <c r="CO67" s="115" t="e">
        <f t="shared" si="64"/>
        <v>#N/A</v>
      </c>
      <c r="CP67" s="115" t="e">
        <f t="shared" si="64"/>
        <v>#N/A</v>
      </c>
      <c r="CQ67" s="50" t="e">
        <f t="shared" ref="CQ67:CQ102" si="68">IF(C67="","",(1-CM67))</f>
        <v>#N/A</v>
      </c>
      <c r="CR67" s="50" t="e">
        <f t="shared" ref="CR67:CR102" si="69">IF(C67="","",(CM67-CN67))</f>
        <v>#N/A</v>
      </c>
      <c r="CS67" s="50" t="e">
        <f t="shared" ref="CS67:CS102" si="70">IF(C67="","",(CN67-CO67))</f>
        <v>#N/A</v>
      </c>
      <c r="CT67" s="50" t="e">
        <f t="shared" ref="CT67:CT102" si="71">IF(C67="","",(CO67-CP67))</f>
        <v>#N/A</v>
      </c>
      <c r="CU67" s="50" t="e">
        <f t="shared" ref="CU67:CU102" si="72">IF(C67="","",CP67)</f>
        <v>#N/A</v>
      </c>
      <c r="CV67" s="50" t="e">
        <f t="shared" si="44"/>
        <v>#N/A</v>
      </c>
      <c r="CW67" s="51" t="e">
        <f t="shared" si="45"/>
        <v>#N/A</v>
      </c>
    </row>
    <row r="68" spans="1:103" x14ac:dyDescent="0.25">
      <c r="A68" s="130" t="b">
        <f>IF(A67&lt;MAX(Summary!G:G),A67+1,IF(OR(A67="",MAX(Summary!G:G)),""))</f>
        <v>0</v>
      </c>
      <c r="B68" s="126" t="e">
        <f>IF($A68="","",INDEX(Summary!B:B,MATCH($A68,Summary!$G:$G,0)))</f>
        <v>#N/A</v>
      </c>
      <c r="C68" s="126" t="e">
        <f>IF($A68="","",INDEX(Summary!C:C,MATCH($A68,Summary!$G:$G,0)))</f>
        <v>#N/A</v>
      </c>
      <c r="D68" s="126" t="e">
        <f>IF($A68="","",INDEX(Summary!D:D,MATCH($A68,Summary!$G:$G,0)))</f>
        <v>#N/A</v>
      </c>
      <c r="E68" s="126" t="e">
        <f>IF($A68="","",INDEX(Summary!H:H,MATCH($A68,Summary!$G:$G,0)))</f>
        <v>#N/A</v>
      </c>
      <c r="F68" s="126" t="e">
        <f t="array" ref="F68">IF($A68="","",SUM(IF(Summary!$H$3:$H$202=$E68,Summary!$I$3:$I$202)))</f>
        <v>#N/A</v>
      </c>
      <c r="G68" s="126" t="e">
        <f t="array" ref="G68">IF($A68="","",SUM(IF(Summary!$H$3:$H$202=$E68,Summary!$J$3:$J$202)))</f>
        <v>#N/A</v>
      </c>
      <c r="H68" s="32" t="e">
        <f>IF($B68="","",IF(VLOOKUP($B68,Baseline!$A$2:$F$101,4,FALSE)&lt;M68,M68,VLOOKUP($B68,Baseline!$A$2:$F$101,4,FALSE)))</f>
        <v>#N/A</v>
      </c>
      <c r="I68" s="132" t="e">
        <f t="array" ref="I68">IF($A68="","",MAX(IF(Summary!$H$3:$H$202=$E68,Summary!$L$3:$L$202)))</f>
        <v>#N/A</v>
      </c>
      <c r="J68" s="132" t="e">
        <f t="array" ref="J68">IF($A68="","",MAX(IF(Summary!$H$3:$H$202=$E68,Summary!$M$3:$M$202)))</f>
        <v>#N/A</v>
      </c>
      <c r="K68" s="132" t="e">
        <f t="array" ref="K68">IF($A68="","",MAX(IF(Summary!$H$3:$H$202=$E68,Summary!$N$3:$N$202)))</f>
        <v>#N/A</v>
      </c>
      <c r="L68" s="132" t="e">
        <f t="array" ref="L68">IF($A68="","",MAX(IF(Summary!$H$3:$H$202=$E68,Summary!$O$3:$O$202)))</f>
        <v>#N/A</v>
      </c>
      <c r="M68" s="4" t="e">
        <f t="shared" ref="M68:M102" si="73">IF(A68="","",SUM(I68:L68))</f>
        <v>#N/A</v>
      </c>
      <c r="N68" s="17" t="e">
        <f>IF(A68="","",VLOOKUP(CONCATENATE(H68,M68),Tax_Comp_Probs!$C$3:$Y$16,22,FALSE))</f>
        <v>#N/A</v>
      </c>
      <c r="O68" s="6" t="e">
        <f>IF(A68="","",VLOOKUP(CONCATENATE($H68,$M68),Tax_Comp_Probs!$C$3:$Y$16,23,FALSE))</f>
        <v>#N/A</v>
      </c>
      <c r="P68" s="4" t="e">
        <f t="shared" si="65"/>
        <v>#N/A</v>
      </c>
      <c r="Q68" s="52" t="e">
        <f>IF(A68="","",VLOOKUP(CONCATENATE($H68,$M68),Tax_Comp_Probs!$C$3:$W$16,17,FALSE))</f>
        <v>#N/A</v>
      </c>
      <c r="R68" s="52" t="e">
        <f>IF(A68="","",VLOOKUP(CONCATENATE($H68,$M68),Tax_Comp_Probs!$C$3:$W$16,18,FALSE))</f>
        <v>#N/A</v>
      </c>
      <c r="S68" s="52" t="e">
        <f>IF(A68="","",VLOOKUP(CONCATENATE($H68,$M68),Tax_Comp_Probs!$C$3:$W$16,19,FALSE))</f>
        <v>#N/A</v>
      </c>
      <c r="T68" s="52" t="e">
        <f>IF(A68="","",VLOOKUP(CONCATENATE($H68,$M68),Tax_Comp_Probs!$C$3:$W$16,20,FALSE))</f>
        <v>#N/A</v>
      </c>
      <c r="U68" s="134" t="e">
        <f>IF(A68="","",VLOOKUP(CONCATENATE($H68,$M68),Tax_Comp_Probs!$C$3:$W$16,21,FALSE))</f>
        <v>#N/A</v>
      </c>
      <c r="V68" s="44" t="e">
        <f>IF($B68="","",IF(VLOOKUP($B68,Baseline!$A$2:$F$101,5,FALSE)&lt;W68,W68,VLOOKUP($B68,Baseline!$A$2:$F$101,5,FALSE)))</f>
        <v>#N/A</v>
      </c>
      <c r="W68" s="6" t="e">
        <f t="array" ref="W68">IF(A68="","",AVERAGE(IF(Summary!$H$3:$H$202=E68,Summary!$R$3:$R$202)))</f>
        <v>#N/A</v>
      </c>
      <c r="X68" s="39" t="e">
        <f t="shared" ref="X68:X102" si="74">IF(W68="","",(V68-W68)/V68)</f>
        <v>#N/A</v>
      </c>
      <c r="Y68" s="102" t="e">
        <f>IF(W68="","",IF($X68&lt;=Settings!$C$5,1,IF($X68&lt;=Settings!$C$6,0.8,IF($X68&lt;=Settings!$C$7,0.6,IF($X68&lt;=Settings!$C$8,0.4,0.2)))))</f>
        <v>#N/A</v>
      </c>
      <c r="Z68" s="102" t="e">
        <f>IF(W68="","",IF($X68&lt;=Settings!$C$5,0,IF($X68&lt;=Settings!$C$6,10,IF($X68&lt;=Settings!$C$7,30,IF($X68&lt;=Settings!$C$8,50,70)))))</f>
        <v>#N/A</v>
      </c>
      <c r="AA68" s="102" t="e">
        <f>IF(W68="","",VLOOKUP(Z68/100,Settings!$C$4:$D$8,2,FALSE))</f>
        <v>#N/A</v>
      </c>
      <c r="AB68" s="17" t="e">
        <f t="shared" si="47"/>
        <v>#N/A</v>
      </c>
      <c r="AC68" s="4" t="e">
        <f>IF(W68="","",IF(AB68&gt;=Settings!$I$5,"High",IF(AB68&gt;=Settings!$I$6,"Good",IF(AB68&gt;=Settings!$I$7,"Moderate",IF(AB68&gt;=Settings!$I$8,"Poor","Bad")))))</f>
        <v>#N/A</v>
      </c>
      <c r="AD68" s="39" t="e">
        <f>IF($W68="","",IF(G68&gt;1,(VLOOKUP($E68,Summary!$H$3:$T$201,13,FALSE)/100)/SQRT(G68),0))</f>
        <v>#N/A</v>
      </c>
      <c r="AE68" s="182" t="e">
        <f t="shared" ref="AE68:AE102" si="75">IF(AD68="","",AD68/V68*100)</f>
        <v>#N/A</v>
      </c>
      <c r="AF68" s="136" t="e">
        <f t="shared" ref="AF68:AF102" si="76">IF(AD68="","",MAX(0,$X68-(1.96*$AE68)))</f>
        <v>#N/A</v>
      </c>
      <c r="AG68" s="136" t="e">
        <f t="shared" ref="AG68:AG102" si="77">IF(AD68="","",MIN(1,$X68+(1.96*$AE68)))</f>
        <v>#N/A</v>
      </c>
      <c r="AH68" s="102" t="e">
        <f>IF($AD68="","",IF($AF68&lt;=Settings!$C$5,Settings!$I$4,IF($AF68&lt;=Settings!$C$6,Settings!$I$5,IF($AF68&lt;=Settings!$C$7,Settings!$I$6,IF($AF68&lt;=Settings!$C$8,Settings!$I$7,Settings!$I$8)))))</f>
        <v>#N/A</v>
      </c>
      <c r="AI68" s="102" t="e">
        <f>IF($AD68="","",IF($AF68&lt;=Settings!$C$5,0,IF($AF68&lt;=Settings!$C$6,10,IF($AF68&lt;=Settings!$C$7,30,IF($AF68&lt;=Settings!$C$8,50,70)))))</f>
        <v>#N/A</v>
      </c>
      <c r="AJ68" s="102" t="e">
        <f>IF($AD68="","",VLOOKUP(AI68/100,Settings!$C$4:$D$8,2,FALSE))</f>
        <v>#N/A</v>
      </c>
      <c r="AK68" s="102" t="e">
        <f>IF($AD68="","",IF($AG68&lt;=Settings!$C$5,Settings!$I$4,IF($AG68&lt;=Settings!$C$6,Settings!$I$5,IF($AG68&lt;=Settings!$C$7,Settings!$I$6,IF($AG68&lt;=Settings!$C$8,Settings!$I$7,Settings!$I$8)))))</f>
        <v>#N/A</v>
      </c>
      <c r="AL68" s="102" t="e">
        <f>IF($AD68="","",IF($AG68&lt;=Settings!$C$5,0,IF($AG68&lt;=Settings!$C$6,10,IF($AG68&lt;=Settings!$C$7,30,IF($AG68&lt;=Settings!$C$8,50,70)))))</f>
        <v>#N/A</v>
      </c>
      <c r="AM68" s="102" t="e">
        <f>IF($AD68="","",VLOOKUP(AL68/100,Settings!$C$4:$D$8,2,FALSE))</f>
        <v>#N/A</v>
      </c>
      <c r="AN68" s="115" t="e">
        <f t="shared" ref="AN68:AN102" si="78">IF(AD68="","",AK68-((((100*AG68)-AL68)/AM68)*0.2))</f>
        <v>#N/A</v>
      </c>
      <c r="AO68" s="115" t="e">
        <f t="shared" ref="AO68:AO102" si="79">IF(AD68="","",AH68-((((100*AF68)-AI68)/AJ68)*0.2))</f>
        <v>#N/A</v>
      </c>
      <c r="AP68" s="45" t="e">
        <f t="shared" ref="AP68:AP102" si="80">IF(AD68="","",(AO68-AN68)/(2*1.96))</f>
        <v>#N/A</v>
      </c>
      <c r="AQ68" s="115" t="e">
        <f t="shared" ref="AQ68:AQ102" si="81">IF(AD68="","",IF(X68=0,LN(0.1/0.9),IF(X68=1,LN(0.9/0.1),LN(X68/(1-X68)))))</f>
        <v>#N/A</v>
      </c>
      <c r="AR68" s="115" t="e">
        <f t="shared" ref="AR68:AR102" si="82">IF(AD68="","",IF(X68=0,AE68/(0.1*0.9),IF(X68=1,AE68/(0.9*0.1),AE68/(X68*(1-X68)))))</f>
        <v>#N/A</v>
      </c>
      <c r="AS68" s="115" t="e">
        <f t="shared" ref="AS68:AV102" si="83">IF($AD68="","",IF($AD68=0,"",NORMSDIST((AS$2-$AQ68)/$AR68)))</f>
        <v>#N/A</v>
      </c>
      <c r="AT68" s="115" t="e">
        <f t="shared" si="83"/>
        <v>#N/A</v>
      </c>
      <c r="AU68" s="115" t="e">
        <f t="shared" si="83"/>
        <v>#N/A</v>
      </c>
      <c r="AV68" s="115" t="e">
        <f t="shared" si="83"/>
        <v>#N/A</v>
      </c>
      <c r="AW68" s="50" t="e">
        <f t="shared" ref="AW68:AW102" si="84">IF($AV68="","",AS68)</f>
        <v>#N/A</v>
      </c>
      <c r="AX68" s="50" t="e">
        <f t="shared" ref="AX68:AX102" si="85">IF($AV68="","",(AT68-AS68))</f>
        <v>#N/A</v>
      </c>
      <c r="AY68" s="50" t="e">
        <f t="shared" ref="AY68:AY102" si="86">IF($AV68="","",(AU68-AT68))</f>
        <v>#N/A</v>
      </c>
      <c r="AZ68" s="50" t="e">
        <f t="shared" ref="AZ68:AZ102" si="87">IF($AV68="","",(AV68-AU68))</f>
        <v>#N/A</v>
      </c>
      <c r="BA68" s="124" t="e">
        <f t="shared" ref="BA68:BA102" si="88">IF($AV68="","",(1-AV68))</f>
        <v>#N/A</v>
      </c>
      <c r="BB68" s="258" t="e">
        <f>IF($B68="","",IF(VLOOKUP($B68,Baseline!$A$2:$F$101,6,FALSE)&lt;BC68,BC68,VLOOKUP($B68,Baseline!$A$2:$F$101,6,FALSE)))</f>
        <v>#N/A</v>
      </c>
      <c r="BC68" s="259" t="e">
        <f t="array" ref="BC68">IF($A68="","",SUM(IF(Summary!$H$3:$H$202=$E68,Summary!$AF$3:$AF$202)))</f>
        <v>#N/A</v>
      </c>
      <c r="BD68" s="182" t="e">
        <f t="shared" ref="BD68:BD102" si="89">IF(OR(BB68=0,BC68=""),"",(BB68-BC68)/BB68)</f>
        <v>#N/A</v>
      </c>
      <c r="BE68" s="102" t="e">
        <f>IF($BD68="","",IF($BD68&lt;=Settings!$G$5,1,IF($BD68&lt;=Settings!$G$6,0.8,IF($BD68&lt;=Settings!$G$7,0.6,IF($BD68&lt;=Settings!$G$8,0.4,0.2)))))</f>
        <v>#N/A</v>
      </c>
      <c r="BF68" s="102" t="e">
        <f>IF($BD68="","",IF($BD68&lt;=Settings!$G$5,0,IF($BD68&lt;=Settings!$G$6,10,IF($BD68&lt;=Settings!$G$7,30,IF($BD68&lt;=Settings!$G$8,50,70)))))</f>
        <v>#N/A</v>
      </c>
      <c r="BG68" s="102" t="e">
        <f>IF($BD68="","",VLOOKUP(BF68/100,Settings!$G$4:$H$8,2,FALSE))</f>
        <v>#N/A</v>
      </c>
      <c r="BH68" s="45" t="e">
        <f t="shared" ref="BH68:BH102" si="90">IF(BD68="","",BE68-((((100*BD68)-BF68)/BG68)*0.2))</f>
        <v>#N/A</v>
      </c>
      <c r="BI68" s="47" t="e">
        <f>IF(BD68="","",IF(BH68&gt;=Settings!$I$5,"High",IF(BH68&gt;=Settings!$I$6,"Good",IF(BH68&gt;=Settings!$I$7,"Moderate",IF(BH68&gt;=Settings!$I$8,"Poor","Bad")))))</f>
        <v>#N/A</v>
      </c>
      <c r="BJ68" s="207" t="e">
        <f t="array" ref="BJ68">IF(BD68="","",SQRT(Settings!$L$5^2*SUM(IF(Summary!$H$3:$H$202=$E68,Summary!$AG$3:$AG$202))))</f>
        <v>#N/A</v>
      </c>
      <c r="BK68" s="182" t="e">
        <f t="shared" ref="BK68:BK102" si="91">IF(BD68="","",IF(BD68=1,0.001,BJ68/BB68))</f>
        <v>#N/A</v>
      </c>
      <c r="BL68" s="115" t="e">
        <f t="shared" si="1"/>
        <v>#N/A</v>
      </c>
      <c r="BM68" s="115" t="e">
        <f t="shared" si="2"/>
        <v>#N/A</v>
      </c>
      <c r="BN68" s="102" t="e">
        <f>IF($BD68="","",IF($BL68&lt;=Settings!$G$5,Settings!$I$4,IF($BL68&lt;=Settings!$G$6,Settings!$I$5,IF($BL68&lt;=Settings!$G$7,Settings!$I$6,IF($BL68&lt;=Settings!$G$8,Settings!$I$7,Settings!$I$8)))))</f>
        <v>#N/A</v>
      </c>
      <c r="BO68" s="102" t="e">
        <f>IF($BD68="","",IF($BL68&lt;=Settings!$G$5,0,IF($BL68&lt;=Settings!$G$6,10,IF($BL68&lt;=Settings!$G$7,30,IF($BL68&lt;=Settings!$G$8,50,70)))))</f>
        <v>#N/A</v>
      </c>
      <c r="BP68" s="102" t="e">
        <f>IF($BD68="","",VLOOKUP(BO68/100,Settings!$G$4:$H$8,2,FALSE))</f>
        <v>#N/A</v>
      </c>
      <c r="BQ68" s="102" t="e">
        <f>IF($BD68="","",IF($BM68&lt;=Settings!$G$5,Settings!$I$4,IF($BM68&lt;=Settings!$G$6,Settings!$I$5,IF($BM68&lt;=Settings!$G$7,Settings!$I$6,IF($BM68&lt;=Settings!$G$8,Settings!$I$7,Settings!$I$8)))))</f>
        <v>#N/A</v>
      </c>
      <c r="BR68" s="102" t="e">
        <f>IF($BD68="","",IF($BM68&lt;=Settings!$G$5,0,IF($BM68&lt;=Settings!$G$6,10,IF($BM68&lt;=Settings!$G$7,30,IF($BM68&lt;=Settings!$G$8,50,70)))))</f>
        <v>#N/A</v>
      </c>
      <c r="BS68" s="102" t="e">
        <f>IF($BD68="","",VLOOKUP(BR68/100,Settings!$G$4:$H$8,2,FALSE))</f>
        <v>#N/A</v>
      </c>
      <c r="BT68" s="115" t="e">
        <f t="shared" ref="BT68:BT102" si="92">IF($BD68="","",BQ68-((((100*BM68)-BR68)/BS68)*0.2))</f>
        <v>#N/A</v>
      </c>
      <c r="BU68" s="115" t="e">
        <f t="shared" ref="BU68:BU102" si="93">IF($BD68="","",BN68-((((100*BL68)-BO68)/BP68)*0.2))</f>
        <v>#N/A</v>
      </c>
      <c r="BV68" s="45" t="e">
        <f t="shared" ref="BV68:BV102" si="94">IF($BD68="","",(BU68-BT68)/(2*1.96))</f>
        <v>#N/A</v>
      </c>
      <c r="BW68" s="115" t="e">
        <f t="shared" ref="BW68:BW102" si="95">IF(BD68="","",IF(BD68&lt;0.0001,LN(0.1/0.9),IF(BD68=1,LN(0.9/0.1),LN(BD68/(1-BD68)))))</f>
        <v>#N/A</v>
      </c>
      <c r="BX68" s="115" t="e">
        <f t="shared" ref="BX68:BX102" si="96">IF(BD68="","",IF(BD68=0,BK68/(0.1*0.9),IF(BD68=1,BK68/(0.9*0.1),BK68/(BD68*(1-BD68)))))</f>
        <v>#N/A</v>
      </c>
      <c r="BY68" s="115" t="e">
        <f t="shared" si="46"/>
        <v>#N/A</v>
      </c>
      <c r="BZ68" s="115" t="e">
        <f t="shared" si="46"/>
        <v>#N/A</v>
      </c>
      <c r="CA68" s="115" t="e">
        <f t="shared" si="46"/>
        <v>#N/A</v>
      </c>
      <c r="CB68" s="115" t="e">
        <f t="shared" si="46"/>
        <v>#N/A</v>
      </c>
      <c r="CC68" s="50" t="e">
        <f t="shared" si="59"/>
        <v>#N/A</v>
      </c>
      <c r="CD68" s="50" t="e">
        <f t="shared" si="60"/>
        <v>#N/A</v>
      </c>
      <c r="CE68" s="50" t="e">
        <f t="shared" si="61"/>
        <v>#N/A</v>
      </c>
      <c r="CF68" s="50" t="e">
        <f t="shared" si="62"/>
        <v>#N/A</v>
      </c>
      <c r="CG68" s="51" t="e">
        <f t="shared" si="63"/>
        <v>#N/A</v>
      </c>
      <c r="CH68" s="142" t="e">
        <f t="shared" si="66"/>
        <v>#N/A</v>
      </c>
      <c r="CI68" s="46" t="e">
        <f t="shared" si="67"/>
        <v>#N/A</v>
      </c>
      <c r="CJ68" s="265" t="e">
        <f>IF(C68="","",IF(CH68&gt;=Settings!I$5,"High",IF(CH68&gt;=Settings!I$6,"Good",IF(CH68&gt;=Settings!I$7,"Moderate",IF(CH68&gt;Settings!I$8,"Poor","Bad")))))</f>
        <v>#N/A</v>
      </c>
      <c r="CK68" s="119" t="e">
        <f t="shared" ref="CK68:CK102" si="97">IF(CH68="","",IF(CH68=0,LN(0.1/0.9),IF(CH68=1,LN(0.9/0.1),LN(CH68/(1-CH68)))))</f>
        <v>#N/A</v>
      </c>
      <c r="CL68" s="120" t="e">
        <f t="shared" ref="CL68:CL102" si="98">IF(CH68="","",IF(CH68=0,CI68/(0.1*0.9),IF(CH68=1,CI68/(0.9*0.1),CI68/(CH68*(1-CH68)))))</f>
        <v>#N/A</v>
      </c>
      <c r="CM68" s="115" t="e">
        <f t="shared" si="64"/>
        <v>#N/A</v>
      </c>
      <c r="CN68" s="115" t="e">
        <f t="shared" si="64"/>
        <v>#N/A</v>
      </c>
      <c r="CO68" s="115" t="e">
        <f t="shared" si="64"/>
        <v>#N/A</v>
      </c>
      <c r="CP68" s="115" t="e">
        <f t="shared" si="64"/>
        <v>#N/A</v>
      </c>
      <c r="CQ68" s="50" t="e">
        <f t="shared" si="68"/>
        <v>#N/A</v>
      </c>
      <c r="CR68" s="50" t="e">
        <f t="shared" si="69"/>
        <v>#N/A</v>
      </c>
      <c r="CS68" s="50" t="e">
        <f t="shared" si="70"/>
        <v>#N/A</v>
      </c>
      <c r="CT68" s="50" t="e">
        <f t="shared" si="71"/>
        <v>#N/A</v>
      </c>
      <c r="CU68" s="50" t="e">
        <f t="shared" si="72"/>
        <v>#N/A</v>
      </c>
      <c r="CV68" s="50" t="e">
        <f t="shared" ref="CV68:CV102" si="99">IF($C68="","",SUM(CQ68:CR68))</f>
        <v>#N/A</v>
      </c>
      <c r="CW68" s="51" t="e">
        <f t="shared" ref="CW68:CW102" si="100">IF($C68="","",SUM(CS68:CU68))</f>
        <v>#N/A</v>
      </c>
    </row>
    <row r="69" spans="1:103" x14ac:dyDescent="0.25">
      <c r="A69" s="130" t="b">
        <f>IF(A68&lt;MAX(Summary!G:G),A68+1,IF(OR(A68="",MAX(Summary!G:G)),""))</f>
        <v>0</v>
      </c>
      <c r="B69" s="126" t="e">
        <f>IF($A69="","",INDEX(Summary!B:B,MATCH($A69,Summary!$G:$G,0)))</f>
        <v>#N/A</v>
      </c>
      <c r="C69" s="126" t="e">
        <f>IF($A69="","",INDEX(Summary!C:C,MATCH($A69,Summary!$G:$G,0)))</f>
        <v>#N/A</v>
      </c>
      <c r="D69" s="126" t="e">
        <f>IF($A69="","",INDEX(Summary!D:D,MATCH($A69,Summary!$G:$G,0)))</f>
        <v>#N/A</v>
      </c>
      <c r="E69" s="126" t="e">
        <f>IF($A69="","",INDEX(Summary!H:H,MATCH($A69,Summary!$G:$G,0)))</f>
        <v>#N/A</v>
      </c>
      <c r="F69" s="126" t="e">
        <f t="array" ref="F69">IF($A69="","",SUM(IF(Summary!$H$3:$H$202=$E69,Summary!$I$3:$I$202)))</f>
        <v>#N/A</v>
      </c>
      <c r="G69" s="126" t="e">
        <f t="array" ref="G69">IF($A69="","",SUM(IF(Summary!$H$3:$H$202=$E69,Summary!$J$3:$J$202)))</f>
        <v>#N/A</v>
      </c>
      <c r="H69" s="32" t="e">
        <f>IF($B69="","",IF(VLOOKUP($B69,Baseline!$A$2:$F$101,4,FALSE)&lt;M69,M69,VLOOKUP($B69,Baseline!$A$2:$F$101,4,FALSE)))</f>
        <v>#N/A</v>
      </c>
      <c r="I69" s="132" t="e">
        <f t="array" ref="I69">IF($A69="","",MAX(IF(Summary!$H$3:$H$202=$E69,Summary!$L$3:$L$202)))</f>
        <v>#N/A</v>
      </c>
      <c r="J69" s="132" t="e">
        <f t="array" ref="J69">IF($A69="","",MAX(IF(Summary!$H$3:$H$202=$E69,Summary!$M$3:$M$202)))</f>
        <v>#N/A</v>
      </c>
      <c r="K69" s="132" t="e">
        <f t="array" ref="K69">IF($A69="","",MAX(IF(Summary!$H$3:$H$202=$E69,Summary!$N$3:$N$202)))</f>
        <v>#N/A</v>
      </c>
      <c r="L69" s="132" t="e">
        <f t="array" ref="L69">IF($A69="","",MAX(IF(Summary!$H$3:$H$202=$E69,Summary!$O$3:$O$202)))</f>
        <v>#N/A</v>
      </c>
      <c r="M69" s="4" t="e">
        <f t="shared" si="73"/>
        <v>#N/A</v>
      </c>
      <c r="N69" s="17" t="e">
        <f>IF(A69="","",VLOOKUP(CONCATENATE(H69,M69),Tax_Comp_Probs!$C$3:$Y$16,22,FALSE))</f>
        <v>#N/A</v>
      </c>
      <c r="O69" s="6" t="e">
        <f>IF(A69="","",VLOOKUP(CONCATENATE($H69,$M69),Tax_Comp_Probs!$C$3:$Y$16,23,FALSE))</f>
        <v>#N/A</v>
      </c>
      <c r="P69" s="4" t="e">
        <f t="shared" si="65"/>
        <v>#N/A</v>
      </c>
      <c r="Q69" s="52" t="e">
        <f>IF(A69="","",VLOOKUP(CONCATENATE($H69,$M69),Tax_Comp_Probs!$C$3:$W$16,17,FALSE))</f>
        <v>#N/A</v>
      </c>
      <c r="R69" s="52" t="e">
        <f>IF(A69="","",VLOOKUP(CONCATENATE($H69,$M69),Tax_Comp_Probs!$C$3:$W$16,18,FALSE))</f>
        <v>#N/A</v>
      </c>
      <c r="S69" s="52" t="e">
        <f>IF(A69="","",VLOOKUP(CONCATENATE($H69,$M69),Tax_Comp_Probs!$C$3:$W$16,19,FALSE))</f>
        <v>#N/A</v>
      </c>
      <c r="T69" s="52" t="e">
        <f>IF(A69="","",VLOOKUP(CONCATENATE($H69,$M69),Tax_Comp_Probs!$C$3:$W$16,20,FALSE))</f>
        <v>#N/A</v>
      </c>
      <c r="U69" s="134" t="e">
        <f>IF(A69="","",VLOOKUP(CONCATENATE($H69,$M69),Tax_Comp_Probs!$C$3:$W$16,21,FALSE))</f>
        <v>#N/A</v>
      </c>
      <c r="V69" s="44" t="e">
        <f>IF($B69="","",IF(VLOOKUP($B69,Baseline!$A$2:$F$101,5,FALSE)&lt;W69,W69,VLOOKUP($B69,Baseline!$A$2:$F$101,5,FALSE)))</f>
        <v>#N/A</v>
      </c>
      <c r="W69" s="6" t="e">
        <f t="array" ref="W69">IF(A69="","",AVERAGE(IF(Summary!$H$3:$H$202=E69,Summary!$R$3:$R$202)))</f>
        <v>#N/A</v>
      </c>
      <c r="X69" s="39" t="e">
        <f t="shared" si="74"/>
        <v>#N/A</v>
      </c>
      <c r="Y69" s="102" t="e">
        <f>IF(W69="","",IF($X69&lt;=Settings!$C$5,1,IF($X69&lt;=Settings!$C$6,0.8,IF($X69&lt;=Settings!$C$7,0.6,IF($X69&lt;=Settings!$C$8,0.4,0.2)))))</f>
        <v>#N/A</v>
      </c>
      <c r="Z69" s="102" t="e">
        <f>IF(W69="","",IF($X69&lt;=Settings!$C$5,0,IF($X69&lt;=Settings!$C$6,10,IF($X69&lt;=Settings!$C$7,30,IF($X69&lt;=Settings!$C$8,50,70)))))</f>
        <v>#N/A</v>
      </c>
      <c r="AA69" s="102" t="e">
        <f>IF(W69="","",VLOOKUP(Z69/100,Settings!$C$4:$D$8,2,FALSE))</f>
        <v>#N/A</v>
      </c>
      <c r="AB69" s="17" t="e">
        <f t="shared" si="47"/>
        <v>#N/A</v>
      </c>
      <c r="AC69" s="4" t="e">
        <f>IF(W69="","",IF(AB69&gt;=Settings!$I$5,"High",IF(AB69&gt;=Settings!$I$6,"Good",IF(AB69&gt;=Settings!$I$7,"Moderate",IF(AB69&gt;=Settings!$I$8,"Poor","Bad")))))</f>
        <v>#N/A</v>
      </c>
      <c r="AD69" s="39" t="e">
        <f>IF($W69="","",IF(G69&gt;1,(VLOOKUP($E69,Summary!$H$3:$T$201,13,FALSE)/100)/SQRT(G69),0))</f>
        <v>#N/A</v>
      </c>
      <c r="AE69" s="182" t="e">
        <f t="shared" si="75"/>
        <v>#N/A</v>
      </c>
      <c r="AF69" s="136" t="e">
        <f t="shared" si="76"/>
        <v>#N/A</v>
      </c>
      <c r="AG69" s="136" t="e">
        <f t="shared" si="77"/>
        <v>#N/A</v>
      </c>
      <c r="AH69" s="102" t="e">
        <f>IF($AD69="","",IF($AF69&lt;=Settings!$C$5,Settings!$I$4,IF($AF69&lt;=Settings!$C$6,Settings!$I$5,IF($AF69&lt;=Settings!$C$7,Settings!$I$6,IF($AF69&lt;=Settings!$C$8,Settings!$I$7,Settings!$I$8)))))</f>
        <v>#N/A</v>
      </c>
      <c r="AI69" s="102" t="e">
        <f>IF($AD69="","",IF($AF69&lt;=Settings!$C$5,0,IF($AF69&lt;=Settings!$C$6,10,IF($AF69&lt;=Settings!$C$7,30,IF($AF69&lt;=Settings!$C$8,50,70)))))</f>
        <v>#N/A</v>
      </c>
      <c r="AJ69" s="102" t="e">
        <f>IF($AD69="","",VLOOKUP(AI69/100,Settings!$C$4:$D$8,2,FALSE))</f>
        <v>#N/A</v>
      </c>
      <c r="AK69" s="102" t="e">
        <f>IF($AD69="","",IF($AG69&lt;=Settings!$C$5,Settings!$I$4,IF($AG69&lt;=Settings!$C$6,Settings!$I$5,IF($AG69&lt;=Settings!$C$7,Settings!$I$6,IF($AG69&lt;=Settings!$C$8,Settings!$I$7,Settings!$I$8)))))</f>
        <v>#N/A</v>
      </c>
      <c r="AL69" s="102" t="e">
        <f>IF($AD69="","",IF($AG69&lt;=Settings!$C$5,0,IF($AG69&lt;=Settings!$C$6,10,IF($AG69&lt;=Settings!$C$7,30,IF($AG69&lt;=Settings!$C$8,50,70)))))</f>
        <v>#N/A</v>
      </c>
      <c r="AM69" s="102" t="e">
        <f>IF($AD69="","",VLOOKUP(AL69/100,Settings!$C$4:$D$8,2,FALSE))</f>
        <v>#N/A</v>
      </c>
      <c r="AN69" s="115" t="e">
        <f t="shared" si="78"/>
        <v>#N/A</v>
      </c>
      <c r="AO69" s="115" t="e">
        <f t="shared" si="79"/>
        <v>#N/A</v>
      </c>
      <c r="AP69" s="45" t="e">
        <f t="shared" si="80"/>
        <v>#N/A</v>
      </c>
      <c r="AQ69" s="115" t="e">
        <f t="shared" si="81"/>
        <v>#N/A</v>
      </c>
      <c r="AR69" s="115" t="e">
        <f t="shared" si="82"/>
        <v>#N/A</v>
      </c>
      <c r="AS69" s="115" t="e">
        <f t="shared" si="83"/>
        <v>#N/A</v>
      </c>
      <c r="AT69" s="115" t="e">
        <f t="shared" si="83"/>
        <v>#N/A</v>
      </c>
      <c r="AU69" s="115" t="e">
        <f t="shared" si="83"/>
        <v>#N/A</v>
      </c>
      <c r="AV69" s="115" t="e">
        <f t="shared" si="83"/>
        <v>#N/A</v>
      </c>
      <c r="AW69" s="50" t="e">
        <f t="shared" si="84"/>
        <v>#N/A</v>
      </c>
      <c r="AX69" s="50" t="e">
        <f t="shared" si="85"/>
        <v>#N/A</v>
      </c>
      <c r="AY69" s="50" t="e">
        <f t="shared" si="86"/>
        <v>#N/A</v>
      </c>
      <c r="AZ69" s="50" t="e">
        <f t="shared" si="87"/>
        <v>#N/A</v>
      </c>
      <c r="BA69" s="124" t="e">
        <f t="shared" si="88"/>
        <v>#N/A</v>
      </c>
      <c r="BB69" s="258" t="e">
        <f>IF($B69="","",IF(VLOOKUP($B69,Baseline!$A$2:$F$101,6,FALSE)&lt;BC69,BC69,VLOOKUP($B69,Baseline!$A$2:$F$101,6,FALSE)))</f>
        <v>#N/A</v>
      </c>
      <c r="BC69" s="259" t="e">
        <f t="array" ref="BC69">IF($A69="","",SUM(IF(Summary!$H$3:$H$202=$E69,Summary!$AF$3:$AF$202)))</f>
        <v>#N/A</v>
      </c>
      <c r="BD69" s="182" t="e">
        <f t="shared" si="89"/>
        <v>#N/A</v>
      </c>
      <c r="BE69" s="102" t="e">
        <f>IF($BD69="","",IF($BD69&lt;=Settings!$G$5,1,IF($BD69&lt;=Settings!$G$6,0.8,IF($BD69&lt;=Settings!$G$7,0.6,IF($BD69&lt;=Settings!$G$8,0.4,0.2)))))</f>
        <v>#N/A</v>
      </c>
      <c r="BF69" s="102" t="e">
        <f>IF($BD69="","",IF($BD69&lt;=Settings!$G$5,0,IF($BD69&lt;=Settings!$G$6,10,IF($BD69&lt;=Settings!$G$7,30,IF($BD69&lt;=Settings!$G$8,50,70)))))</f>
        <v>#N/A</v>
      </c>
      <c r="BG69" s="102" t="e">
        <f>IF($BD69="","",VLOOKUP(BF69/100,Settings!$G$4:$H$8,2,FALSE))</f>
        <v>#N/A</v>
      </c>
      <c r="BH69" s="45" t="e">
        <f t="shared" si="90"/>
        <v>#N/A</v>
      </c>
      <c r="BI69" s="47" t="e">
        <f>IF(BD69="","",IF(BH69&gt;=Settings!$I$5,"High",IF(BH69&gt;=Settings!$I$6,"Good",IF(BH69&gt;=Settings!$I$7,"Moderate",IF(BH69&gt;=Settings!$I$8,"Poor","Bad")))))</f>
        <v>#N/A</v>
      </c>
      <c r="BJ69" s="207" t="e">
        <f t="array" ref="BJ69">IF(BD69="","",SQRT(Settings!$L$5^2*SUM(IF(Summary!$H$3:$H$202=$E69,Summary!$AG$3:$AG$202))))</f>
        <v>#N/A</v>
      </c>
      <c r="BK69" s="182" t="e">
        <f t="shared" si="91"/>
        <v>#N/A</v>
      </c>
      <c r="BL69" s="115" t="e">
        <f t="shared" si="1"/>
        <v>#N/A</v>
      </c>
      <c r="BM69" s="115" t="e">
        <f t="shared" si="2"/>
        <v>#N/A</v>
      </c>
      <c r="BN69" s="102" t="e">
        <f>IF($BD69="","",IF($BL69&lt;=Settings!$G$5,Settings!$I$4,IF($BL69&lt;=Settings!$G$6,Settings!$I$5,IF($BL69&lt;=Settings!$G$7,Settings!$I$6,IF($BL69&lt;=Settings!$G$8,Settings!$I$7,Settings!$I$8)))))</f>
        <v>#N/A</v>
      </c>
      <c r="BO69" s="102" t="e">
        <f>IF($BD69="","",IF($BL69&lt;=Settings!$G$5,0,IF($BL69&lt;=Settings!$G$6,10,IF($BL69&lt;=Settings!$G$7,30,IF($BL69&lt;=Settings!$G$8,50,70)))))</f>
        <v>#N/A</v>
      </c>
      <c r="BP69" s="102" t="e">
        <f>IF($BD69="","",VLOOKUP(BO69/100,Settings!$G$4:$H$8,2,FALSE))</f>
        <v>#N/A</v>
      </c>
      <c r="BQ69" s="102" t="e">
        <f>IF($BD69="","",IF($BM69&lt;=Settings!$G$5,Settings!$I$4,IF($BM69&lt;=Settings!$G$6,Settings!$I$5,IF($BM69&lt;=Settings!$G$7,Settings!$I$6,IF($BM69&lt;=Settings!$G$8,Settings!$I$7,Settings!$I$8)))))</f>
        <v>#N/A</v>
      </c>
      <c r="BR69" s="102" t="e">
        <f>IF($BD69="","",IF($BM69&lt;=Settings!$G$5,0,IF($BM69&lt;=Settings!$G$6,10,IF($BM69&lt;=Settings!$G$7,30,IF($BM69&lt;=Settings!$G$8,50,70)))))</f>
        <v>#N/A</v>
      </c>
      <c r="BS69" s="102" t="e">
        <f>IF($BD69="","",VLOOKUP(BR69/100,Settings!$G$4:$H$8,2,FALSE))</f>
        <v>#N/A</v>
      </c>
      <c r="BT69" s="115" t="e">
        <f t="shared" si="92"/>
        <v>#N/A</v>
      </c>
      <c r="BU69" s="115" t="e">
        <f t="shared" si="93"/>
        <v>#N/A</v>
      </c>
      <c r="BV69" s="45" t="e">
        <f t="shared" si="94"/>
        <v>#N/A</v>
      </c>
      <c r="BW69" s="115" t="e">
        <f t="shared" si="95"/>
        <v>#N/A</v>
      </c>
      <c r="BX69" s="115" t="e">
        <f t="shared" si="96"/>
        <v>#N/A</v>
      </c>
      <c r="BY69" s="115" t="e">
        <f t="shared" si="46"/>
        <v>#N/A</v>
      </c>
      <c r="BZ69" s="115" t="e">
        <f t="shared" si="46"/>
        <v>#N/A</v>
      </c>
      <c r="CA69" s="115" t="e">
        <f t="shared" si="46"/>
        <v>#N/A</v>
      </c>
      <c r="CB69" s="115" t="e">
        <f t="shared" si="46"/>
        <v>#N/A</v>
      </c>
      <c r="CC69" s="50" t="e">
        <f t="shared" si="59"/>
        <v>#N/A</v>
      </c>
      <c r="CD69" s="50" t="e">
        <f t="shared" si="60"/>
        <v>#N/A</v>
      </c>
      <c r="CE69" s="50" t="e">
        <f t="shared" si="61"/>
        <v>#N/A</v>
      </c>
      <c r="CF69" s="50" t="e">
        <f t="shared" si="62"/>
        <v>#N/A</v>
      </c>
      <c r="CG69" s="51" t="e">
        <f t="shared" si="63"/>
        <v>#N/A</v>
      </c>
      <c r="CH69" s="142" t="e">
        <f t="shared" si="66"/>
        <v>#N/A</v>
      </c>
      <c r="CI69" s="46" t="e">
        <f t="shared" si="67"/>
        <v>#N/A</v>
      </c>
      <c r="CJ69" s="265" t="e">
        <f>IF(C69="","",IF(CH69&gt;=Settings!I$5,"High",IF(CH69&gt;=Settings!I$6,"Good",IF(CH69&gt;=Settings!I$7,"Moderate",IF(CH69&gt;Settings!I$8,"Poor","Bad")))))</f>
        <v>#N/A</v>
      </c>
      <c r="CK69" s="119" t="e">
        <f t="shared" si="97"/>
        <v>#N/A</v>
      </c>
      <c r="CL69" s="120" t="e">
        <f t="shared" si="98"/>
        <v>#N/A</v>
      </c>
      <c r="CM69" s="115" t="e">
        <f t="shared" si="64"/>
        <v>#N/A</v>
      </c>
      <c r="CN69" s="115" t="e">
        <f t="shared" si="64"/>
        <v>#N/A</v>
      </c>
      <c r="CO69" s="115" t="e">
        <f t="shared" si="64"/>
        <v>#N/A</v>
      </c>
      <c r="CP69" s="115" t="e">
        <f t="shared" si="64"/>
        <v>#N/A</v>
      </c>
      <c r="CQ69" s="50" t="e">
        <f t="shared" si="68"/>
        <v>#N/A</v>
      </c>
      <c r="CR69" s="50" t="e">
        <f t="shared" si="69"/>
        <v>#N/A</v>
      </c>
      <c r="CS69" s="50" t="e">
        <f t="shared" si="70"/>
        <v>#N/A</v>
      </c>
      <c r="CT69" s="50" t="e">
        <f t="shared" si="71"/>
        <v>#N/A</v>
      </c>
      <c r="CU69" s="50" t="e">
        <f t="shared" si="72"/>
        <v>#N/A</v>
      </c>
      <c r="CV69" s="50" t="e">
        <f t="shared" si="99"/>
        <v>#N/A</v>
      </c>
      <c r="CW69" s="51" t="e">
        <f t="shared" si="100"/>
        <v>#N/A</v>
      </c>
    </row>
    <row r="70" spans="1:103" x14ac:dyDescent="0.25">
      <c r="A70" s="130" t="b">
        <f>IF(A69&lt;MAX(Summary!G:G),A69+1,IF(OR(A69="",MAX(Summary!G:G)),""))</f>
        <v>0</v>
      </c>
      <c r="B70" s="126" t="e">
        <f>IF($A70="","",INDEX(Summary!B:B,MATCH($A70,Summary!$G:$G,0)))</f>
        <v>#N/A</v>
      </c>
      <c r="C70" s="126" t="e">
        <f>IF($A70="","",INDEX(Summary!C:C,MATCH($A70,Summary!$G:$G,0)))</f>
        <v>#N/A</v>
      </c>
      <c r="D70" s="126" t="e">
        <f>IF($A70="","",INDEX(Summary!D:D,MATCH($A70,Summary!$G:$G,0)))</f>
        <v>#N/A</v>
      </c>
      <c r="E70" s="126" t="e">
        <f>IF($A70="","",INDEX(Summary!H:H,MATCH($A70,Summary!$G:$G,0)))</f>
        <v>#N/A</v>
      </c>
      <c r="F70" s="126" t="e">
        <f t="array" ref="F70">IF($A70="","",SUM(IF(Summary!$H$3:$H$202=$E70,Summary!$I$3:$I$202)))</f>
        <v>#N/A</v>
      </c>
      <c r="G70" s="126" t="e">
        <f t="array" ref="G70">IF($A70="","",SUM(IF(Summary!$H$3:$H$202=$E70,Summary!$J$3:$J$202)))</f>
        <v>#N/A</v>
      </c>
      <c r="H70" s="32" t="e">
        <f>IF($B70="","",IF(VLOOKUP($B70,Baseline!$A$2:$F$101,4,FALSE)&lt;M70,M70,VLOOKUP($B70,Baseline!$A$2:$F$101,4,FALSE)))</f>
        <v>#N/A</v>
      </c>
      <c r="I70" s="132" t="e">
        <f t="array" ref="I70">IF($A70="","",MAX(IF(Summary!$H$3:$H$202=$E70,Summary!$L$3:$L$202)))</f>
        <v>#N/A</v>
      </c>
      <c r="J70" s="132" t="e">
        <f t="array" ref="J70">IF($A70="","",MAX(IF(Summary!$H$3:$H$202=$E70,Summary!$M$3:$M$202)))</f>
        <v>#N/A</v>
      </c>
      <c r="K70" s="132" t="e">
        <f t="array" ref="K70">IF($A70="","",MAX(IF(Summary!$H$3:$H$202=$E70,Summary!$N$3:$N$202)))</f>
        <v>#N/A</v>
      </c>
      <c r="L70" s="132" t="e">
        <f t="array" ref="L70">IF($A70="","",MAX(IF(Summary!$H$3:$H$202=$E70,Summary!$O$3:$O$202)))</f>
        <v>#N/A</v>
      </c>
      <c r="M70" s="4" t="e">
        <f t="shared" si="73"/>
        <v>#N/A</v>
      </c>
      <c r="N70" s="17" t="e">
        <f>IF(A70="","",VLOOKUP(CONCATENATE(H70,M70),Tax_Comp_Probs!$C$3:$Y$16,22,FALSE))</f>
        <v>#N/A</v>
      </c>
      <c r="O70" s="6" t="e">
        <f>IF(A70="","",VLOOKUP(CONCATENATE($H70,$M70),Tax_Comp_Probs!$C$3:$Y$16,23,FALSE))</f>
        <v>#N/A</v>
      </c>
      <c r="P70" s="4" t="e">
        <f t="shared" si="65"/>
        <v>#N/A</v>
      </c>
      <c r="Q70" s="52" t="e">
        <f>IF(A70="","",VLOOKUP(CONCATENATE($H70,$M70),Tax_Comp_Probs!$C$3:$W$16,17,FALSE))</f>
        <v>#N/A</v>
      </c>
      <c r="R70" s="52" t="e">
        <f>IF(A70="","",VLOOKUP(CONCATENATE($H70,$M70),Tax_Comp_Probs!$C$3:$W$16,18,FALSE))</f>
        <v>#N/A</v>
      </c>
      <c r="S70" s="52" t="e">
        <f>IF(A70="","",VLOOKUP(CONCATENATE($H70,$M70),Tax_Comp_Probs!$C$3:$W$16,19,FALSE))</f>
        <v>#N/A</v>
      </c>
      <c r="T70" s="52" t="e">
        <f>IF(A70="","",VLOOKUP(CONCATENATE($H70,$M70),Tax_Comp_Probs!$C$3:$W$16,20,FALSE))</f>
        <v>#N/A</v>
      </c>
      <c r="U70" s="134" t="e">
        <f>IF(A70="","",VLOOKUP(CONCATENATE($H70,$M70),Tax_Comp_Probs!$C$3:$W$16,21,FALSE))</f>
        <v>#N/A</v>
      </c>
      <c r="V70" s="44" t="e">
        <f>IF($B70="","",IF(VLOOKUP($B70,Baseline!$A$2:$F$101,5,FALSE)&lt;W70,W70,VLOOKUP($B70,Baseline!$A$2:$F$101,5,FALSE)))</f>
        <v>#N/A</v>
      </c>
      <c r="W70" s="6" t="e">
        <f t="array" ref="W70">IF(A70="","",AVERAGE(IF(Summary!$H$3:$H$202=E70,Summary!$R$3:$R$202)))</f>
        <v>#N/A</v>
      </c>
      <c r="X70" s="39" t="e">
        <f t="shared" si="74"/>
        <v>#N/A</v>
      </c>
      <c r="Y70" s="102" t="e">
        <f>IF(W70="","",IF($X70&lt;=Settings!$C$5,1,IF($X70&lt;=Settings!$C$6,0.8,IF($X70&lt;=Settings!$C$7,0.6,IF($X70&lt;=Settings!$C$8,0.4,0.2)))))</f>
        <v>#N/A</v>
      </c>
      <c r="Z70" s="102" t="e">
        <f>IF(W70="","",IF($X70&lt;=Settings!$C$5,0,IF($X70&lt;=Settings!$C$6,10,IF($X70&lt;=Settings!$C$7,30,IF($X70&lt;=Settings!$C$8,50,70)))))</f>
        <v>#N/A</v>
      </c>
      <c r="AA70" s="102" t="e">
        <f>IF(W70="","",VLOOKUP(Z70/100,Settings!$C$4:$D$8,2,FALSE))</f>
        <v>#N/A</v>
      </c>
      <c r="AB70" s="17" t="e">
        <f t="shared" si="47"/>
        <v>#N/A</v>
      </c>
      <c r="AC70" s="4" t="e">
        <f>IF(W70="","",IF(AB70&gt;=Settings!$I$5,"High",IF(AB70&gt;=Settings!$I$6,"Good",IF(AB70&gt;=Settings!$I$7,"Moderate",IF(AB70&gt;=Settings!$I$8,"Poor","Bad")))))</f>
        <v>#N/A</v>
      </c>
      <c r="AD70" s="39" t="e">
        <f>IF($W70="","",IF(G70&gt;1,(VLOOKUP($E70,Summary!$H$3:$T$201,13,FALSE)/100)/SQRT(G70),0))</f>
        <v>#N/A</v>
      </c>
      <c r="AE70" s="182" t="e">
        <f t="shared" si="75"/>
        <v>#N/A</v>
      </c>
      <c r="AF70" s="136" t="e">
        <f t="shared" si="76"/>
        <v>#N/A</v>
      </c>
      <c r="AG70" s="136" t="e">
        <f t="shared" si="77"/>
        <v>#N/A</v>
      </c>
      <c r="AH70" s="102" t="e">
        <f>IF($AD70="","",IF($AF70&lt;=Settings!$C$5,Settings!$I$4,IF($AF70&lt;=Settings!$C$6,Settings!$I$5,IF($AF70&lt;=Settings!$C$7,Settings!$I$6,IF($AF70&lt;=Settings!$C$8,Settings!$I$7,Settings!$I$8)))))</f>
        <v>#N/A</v>
      </c>
      <c r="AI70" s="102" t="e">
        <f>IF($AD70="","",IF($AF70&lt;=Settings!$C$5,0,IF($AF70&lt;=Settings!$C$6,10,IF($AF70&lt;=Settings!$C$7,30,IF($AF70&lt;=Settings!$C$8,50,70)))))</f>
        <v>#N/A</v>
      </c>
      <c r="AJ70" s="102" t="e">
        <f>IF($AD70="","",VLOOKUP(AI70/100,Settings!$C$4:$D$8,2,FALSE))</f>
        <v>#N/A</v>
      </c>
      <c r="AK70" s="102" t="e">
        <f>IF($AD70="","",IF($AG70&lt;=Settings!$C$5,Settings!$I$4,IF($AG70&lt;=Settings!$C$6,Settings!$I$5,IF($AG70&lt;=Settings!$C$7,Settings!$I$6,IF($AG70&lt;=Settings!$C$8,Settings!$I$7,Settings!$I$8)))))</f>
        <v>#N/A</v>
      </c>
      <c r="AL70" s="102" t="e">
        <f>IF($AD70="","",IF($AG70&lt;=Settings!$C$5,0,IF($AG70&lt;=Settings!$C$6,10,IF($AG70&lt;=Settings!$C$7,30,IF($AG70&lt;=Settings!$C$8,50,70)))))</f>
        <v>#N/A</v>
      </c>
      <c r="AM70" s="102" t="e">
        <f>IF($AD70="","",VLOOKUP(AL70/100,Settings!$C$4:$D$8,2,FALSE))</f>
        <v>#N/A</v>
      </c>
      <c r="AN70" s="115" t="e">
        <f t="shared" si="78"/>
        <v>#N/A</v>
      </c>
      <c r="AO70" s="115" t="e">
        <f t="shared" si="79"/>
        <v>#N/A</v>
      </c>
      <c r="AP70" s="45" t="e">
        <f t="shared" si="80"/>
        <v>#N/A</v>
      </c>
      <c r="AQ70" s="115" t="e">
        <f t="shared" si="81"/>
        <v>#N/A</v>
      </c>
      <c r="AR70" s="115" t="e">
        <f t="shared" si="82"/>
        <v>#N/A</v>
      </c>
      <c r="AS70" s="115" t="e">
        <f t="shared" si="83"/>
        <v>#N/A</v>
      </c>
      <c r="AT70" s="115" t="e">
        <f t="shared" si="83"/>
        <v>#N/A</v>
      </c>
      <c r="AU70" s="115" t="e">
        <f t="shared" si="83"/>
        <v>#N/A</v>
      </c>
      <c r="AV70" s="115" t="e">
        <f t="shared" si="83"/>
        <v>#N/A</v>
      </c>
      <c r="AW70" s="50" t="e">
        <f t="shared" si="84"/>
        <v>#N/A</v>
      </c>
      <c r="AX70" s="50" t="e">
        <f t="shared" si="85"/>
        <v>#N/A</v>
      </c>
      <c r="AY70" s="50" t="e">
        <f t="shared" si="86"/>
        <v>#N/A</v>
      </c>
      <c r="AZ70" s="50" t="e">
        <f t="shared" si="87"/>
        <v>#N/A</v>
      </c>
      <c r="BA70" s="124" t="e">
        <f t="shared" si="88"/>
        <v>#N/A</v>
      </c>
      <c r="BB70" s="258" t="e">
        <f>IF($B70="","",IF(VLOOKUP($B70,Baseline!$A$2:$F$101,6,FALSE)&lt;BC70,BC70,VLOOKUP($B70,Baseline!$A$2:$F$101,6,FALSE)))</f>
        <v>#N/A</v>
      </c>
      <c r="BC70" s="259" t="e">
        <f t="array" ref="BC70">IF($A70="","",SUM(IF(Summary!$H$3:$H$202=$E70,Summary!$AF$3:$AF$202)))</f>
        <v>#N/A</v>
      </c>
      <c r="BD70" s="182" t="e">
        <f t="shared" si="89"/>
        <v>#N/A</v>
      </c>
      <c r="BE70" s="102" t="e">
        <f>IF($BD70="","",IF($BD70&lt;=Settings!$G$5,1,IF($BD70&lt;=Settings!$G$6,0.8,IF($BD70&lt;=Settings!$G$7,0.6,IF($BD70&lt;=Settings!$G$8,0.4,0.2)))))</f>
        <v>#N/A</v>
      </c>
      <c r="BF70" s="102" t="e">
        <f>IF($BD70="","",IF($BD70&lt;=Settings!$G$5,0,IF($BD70&lt;=Settings!$G$6,10,IF($BD70&lt;=Settings!$G$7,30,IF($BD70&lt;=Settings!$G$8,50,70)))))</f>
        <v>#N/A</v>
      </c>
      <c r="BG70" s="102" t="e">
        <f>IF($BD70="","",VLOOKUP(BF70/100,Settings!$G$4:$H$8,2,FALSE))</f>
        <v>#N/A</v>
      </c>
      <c r="BH70" s="45" t="e">
        <f t="shared" si="90"/>
        <v>#N/A</v>
      </c>
      <c r="BI70" s="47" t="e">
        <f>IF(BD70="","",IF(BH70&gt;=Settings!$I$5,"High",IF(BH70&gt;=Settings!$I$6,"Good",IF(BH70&gt;=Settings!$I$7,"Moderate",IF(BH70&gt;=Settings!$I$8,"Poor","Bad")))))</f>
        <v>#N/A</v>
      </c>
      <c r="BJ70" s="207" t="e">
        <f t="array" ref="BJ70">IF(BD70="","",SQRT(Settings!$L$5^2*SUM(IF(Summary!$H$3:$H$202=$E70,Summary!$AG$3:$AG$202))))</f>
        <v>#N/A</v>
      </c>
      <c r="BK70" s="182" t="e">
        <f t="shared" si="91"/>
        <v>#N/A</v>
      </c>
      <c r="BL70" s="115" t="e">
        <f t="shared" si="1"/>
        <v>#N/A</v>
      </c>
      <c r="BM70" s="115" t="e">
        <f t="shared" si="2"/>
        <v>#N/A</v>
      </c>
      <c r="BN70" s="102" t="e">
        <f>IF($BD70="","",IF($BL70&lt;=Settings!$G$5,Settings!$I$4,IF($BL70&lt;=Settings!$G$6,Settings!$I$5,IF($BL70&lt;=Settings!$G$7,Settings!$I$6,IF($BL70&lt;=Settings!$G$8,Settings!$I$7,Settings!$I$8)))))</f>
        <v>#N/A</v>
      </c>
      <c r="BO70" s="102" t="e">
        <f>IF($BD70="","",IF($BL70&lt;=Settings!$G$5,0,IF($BL70&lt;=Settings!$G$6,10,IF($BL70&lt;=Settings!$G$7,30,IF($BL70&lt;=Settings!$G$8,50,70)))))</f>
        <v>#N/A</v>
      </c>
      <c r="BP70" s="102" t="e">
        <f>IF($BD70="","",VLOOKUP(BO70/100,Settings!$G$4:$H$8,2,FALSE))</f>
        <v>#N/A</v>
      </c>
      <c r="BQ70" s="102" t="e">
        <f>IF($BD70="","",IF($BM70&lt;=Settings!$G$5,Settings!$I$4,IF($BM70&lt;=Settings!$G$6,Settings!$I$5,IF($BM70&lt;=Settings!$G$7,Settings!$I$6,IF($BM70&lt;=Settings!$G$8,Settings!$I$7,Settings!$I$8)))))</f>
        <v>#N/A</v>
      </c>
      <c r="BR70" s="102" t="e">
        <f>IF($BD70="","",IF($BM70&lt;=Settings!$G$5,0,IF($BM70&lt;=Settings!$G$6,10,IF($BM70&lt;=Settings!$G$7,30,IF($BM70&lt;=Settings!$G$8,50,70)))))</f>
        <v>#N/A</v>
      </c>
      <c r="BS70" s="102" t="e">
        <f>IF($BD70="","",VLOOKUP(BR70/100,Settings!$G$4:$H$8,2,FALSE))</f>
        <v>#N/A</v>
      </c>
      <c r="BT70" s="115" t="e">
        <f t="shared" si="92"/>
        <v>#N/A</v>
      </c>
      <c r="BU70" s="115" t="e">
        <f t="shared" si="93"/>
        <v>#N/A</v>
      </c>
      <c r="BV70" s="45" t="e">
        <f t="shared" si="94"/>
        <v>#N/A</v>
      </c>
      <c r="BW70" s="115" t="e">
        <f t="shared" si="95"/>
        <v>#N/A</v>
      </c>
      <c r="BX70" s="115" t="e">
        <f t="shared" si="96"/>
        <v>#N/A</v>
      </c>
      <c r="BY70" s="115" t="e">
        <f t="shared" si="46"/>
        <v>#N/A</v>
      </c>
      <c r="BZ70" s="115" t="e">
        <f t="shared" si="46"/>
        <v>#N/A</v>
      </c>
      <c r="CA70" s="115" t="e">
        <f t="shared" si="46"/>
        <v>#N/A</v>
      </c>
      <c r="CB70" s="115" t="e">
        <f t="shared" si="46"/>
        <v>#N/A</v>
      </c>
      <c r="CC70" s="50" t="e">
        <f t="shared" si="59"/>
        <v>#N/A</v>
      </c>
      <c r="CD70" s="50" t="e">
        <f t="shared" si="60"/>
        <v>#N/A</v>
      </c>
      <c r="CE70" s="50" t="e">
        <f t="shared" si="61"/>
        <v>#N/A</v>
      </c>
      <c r="CF70" s="50" t="e">
        <f t="shared" si="62"/>
        <v>#N/A</v>
      </c>
      <c r="CG70" s="51" t="e">
        <f t="shared" si="63"/>
        <v>#N/A</v>
      </c>
      <c r="CH70" s="142" t="e">
        <f t="shared" si="66"/>
        <v>#N/A</v>
      </c>
      <c r="CI70" s="46" t="e">
        <f t="shared" si="67"/>
        <v>#N/A</v>
      </c>
      <c r="CJ70" s="265" t="e">
        <f>IF(C70="","",IF(CH70&gt;=Settings!I$5,"High",IF(CH70&gt;=Settings!I$6,"Good",IF(CH70&gt;=Settings!I$7,"Moderate",IF(CH70&gt;Settings!I$8,"Poor","Bad")))))</f>
        <v>#N/A</v>
      </c>
      <c r="CK70" s="119" t="e">
        <f t="shared" si="97"/>
        <v>#N/A</v>
      </c>
      <c r="CL70" s="120" t="e">
        <f t="shared" si="98"/>
        <v>#N/A</v>
      </c>
      <c r="CM70" s="115" t="e">
        <f t="shared" si="64"/>
        <v>#N/A</v>
      </c>
      <c r="CN70" s="115" t="e">
        <f t="shared" si="64"/>
        <v>#N/A</v>
      </c>
      <c r="CO70" s="115" t="e">
        <f t="shared" si="64"/>
        <v>#N/A</v>
      </c>
      <c r="CP70" s="115" t="e">
        <f t="shared" si="64"/>
        <v>#N/A</v>
      </c>
      <c r="CQ70" s="50" t="e">
        <f t="shared" si="68"/>
        <v>#N/A</v>
      </c>
      <c r="CR70" s="50" t="e">
        <f t="shared" si="69"/>
        <v>#N/A</v>
      </c>
      <c r="CS70" s="50" t="e">
        <f t="shared" si="70"/>
        <v>#N/A</v>
      </c>
      <c r="CT70" s="50" t="e">
        <f t="shared" si="71"/>
        <v>#N/A</v>
      </c>
      <c r="CU70" s="50" t="e">
        <f t="shared" si="72"/>
        <v>#N/A</v>
      </c>
      <c r="CV70" s="50" t="e">
        <f t="shared" si="99"/>
        <v>#N/A</v>
      </c>
      <c r="CW70" s="51" t="e">
        <f t="shared" si="100"/>
        <v>#N/A</v>
      </c>
    </row>
    <row r="71" spans="1:103" x14ac:dyDescent="0.25">
      <c r="A71" s="130" t="b">
        <f>IF(A70&lt;MAX(Summary!G:G),A70+1,IF(OR(A70="",MAX(Summary!G:G)),""))</f>
        <v>0</v>
      </c>
      <c r="B71" s="126" t="e">
        <f>IF($A71="","",INDEX(Summary!B:B,MATCH($A71,Summary!$G:$G,0)))</f>
        <v>#N/A</v>
      </c>
      <c r="C71" s="126" t="e">
        <f>IF($A71="","",INDEX(Summary!C:C,MATCH($A71,Summary!$G:$G,0)))</f>
        <v>#N/A</v>
      </c>
      <c r="D71" s="126" t="e">
        <f>IF($A71="","",INDEX(Summary!D:D,MATCH($A71,Summary!$G:$G,0)))</f>
        <v>#N/A</v>
      </c>
      <c r="E71" s="126" t="e">
        <f>IF($A71="","",INDEX(Summary!H:H,MATCH($A71,Summary!$G:$G,0)))</f>
        <v>#N/A</v>
      </c>
      <c r="F71" s="126" t="e">
        <f t="array" ref="F71">IF($A71="","",SUM(IF(Summary!$H$3:$H$202=$E71,Summary!$I$3:$I$202)))</f>
        <v>#N/A</v>
      </c>
      <c r="G71" s="126" t="e">
        <f t="array" ref="G71">IF($A71="","",SUM(IF(Summary!$H$3:$H$202=$E71,Summary!$J$3:$J$202)))</f>
        <v>#N/A</v>
      </c>
      <c r="H71" s="32" t="e">
        <f>IF($B71="","",IF(VLOOKUP($B71,Baseline!$A$2:$F$101,4,FALSE)&lt;M71,M71,VLOOKUP($B71,Baseline!$A$2:$F$101,4,FALSE)))</f>
        <v>#N/A</v>
      </c>
      <c r="I71" s="132" t="e">
        <f t="array" ref="I71">IF($A71="","",MAX(IF(Summary!$H$3:$H$202=$E71,Summary!$L$3:$L$202)))</f>
        <v>#N/A</v>
      </c>
      <c r="J71" s="132" t="e">
        <f t="array" ref="J71">IF($A71="","",MAX(IF(Summary!$H$3:$H$202=$E71,Summary!$M$3:$M$202)))</f>
        <v>#N/A</v>
      </c>
      <c r="K71" s="132" t="e">
        <f t="array" ref="K71">IF($A71="","",MAX(IF(Summary!$H$3:$H$202=$E71,Summary!$N$3:$N$202)))</f>
        <v>#N/A</v>
      </c>
      <c r="L71" s="132" t="e">
        <f t="array" ref="L71">IF($A71="","",MAX(IF(Summary!$H$3:$H$202=$E71,Summary!$O$3:$O$202)))</f>
        <v>#N/A</v>
      </c>
      <c r="M71" s="4" t="e">
        <f t="shared" si="73"/>
        <v>#N/A</v>
      </c>
      <c r="N71" s="17" t="e">
        <f>IF(A71="","",VLOOKUP(CONCATENATE(H71,M71),Tax_Comp_Probs!$C$3:$Y$16,22,FALSE))</f>
        <v>#N/A</v>
      </c>
      <c r="O71" s="6" t="e">
        <f>IF(A71="","",VLOOKUP(CONCATENATE($H71,$M71),Tax_Comp_Probs!$C$3:$Y$16,23,FALSE))</f>
        <v>#N/A</v>
      </c>
      <c r="P71" s="4" t="e">
        <f t="shared" si="65"/>
        <v>#N/A</v>
      </c>
      <c r="Q71" s="52" t="e">
        <f>IF(A71="","",VLOOKUP(CONCATENATE($H71,$M71),Tax_Comp_Probs!$C$3:$W$16,17,FALSE))</f>
        <v>#N/A</v>
      </c>
      <c r="R71" s="52" t="e">
        <f>IF(A71="","",VLOOKUP(CONCATENATE($H71,$M71),Tax_Comp_Probs!$C$3:$W$16,18,FALSE))</f>
        <v>#N/A</v>
      </c>
      <c r="S71" s="52" t="e">
        <f>IF(A71="","",VLOOKUP(CONCATENATE($H71,$M71),Tax_Comp_Probs!$C$3:$W$16,19,FALSE))</f>
        <v>#N/A</v>
      </c>
      <c r="T71" s="52" t="e">
        <f>IF(A71="","",VLOOKUP(CONCATENATE($H71,$M71),Tax_Comp_Probs!$C$3:$W$16,20,FALSE))</f>
        <v>#N/A</v>
      </c>
      <c r="U71" s="134" t="e">
        <f>IF(A71="","",VLOOKUP(CONCATENATE($H71,$M71),Tax_Comp_Probs!$C$3:$W$16,21,FALSE))</f>
        <v>#N/A</v>
      </c>
      <c r="V71" s="44" t="e">
        <f>IF($B71="","",IF(VLOOKUP($B71,Baseline!$A$2:$F$101,5,FALSE)&lt;W71,W71,VLOOKUP($B71,Baseline!$A$2:$F$101,5,FALSE)))</f>
        <v>#N/A</v>
      </c>
      <c r="W71" s="6" t="e">
        <f t="array" ref="W71">IF(A71="","",AVERAGE(IF(Summary!$H$3:$H$202=E71,Summary!$R$3:$R$202)))</f>
        <v>#N/A</v>
      </c>
      <c r="X71" s="39" t="e">
        <f t="shared" si="74"/>
        <v>#N/A</v>
      </c>
      <c r="Y71" s="102" t="e">
        <f>IF(W71="","",IF($X71&lt;=Settings!$C$5,1,IF($X71&lt;=Settings!$C$6,0.8,IF($X71&lt;=Settings!$C$7,0.6,IF($X71&lt;=Settings!$C$8,0.4,0.2)))))</f>
        <v>#N/A</v>
      </c>
      <c r="Z71" s="102" t="e">
        <f>IF(W71="","",IF($X71&lt;=Settings!$C$5,0,IF($X71&lt;=Settings!$C$6,10,IF($X71&lt;=Settings!$C$7,30,IF($X71&lt;=Settings!$C$8,50,70)))))</f>
        <v>#N/A</v>
      </c>
      <c r="AA71" s="102" t="e">
        <f>IF(W71="","",VLOOKUP(Z71/100,Settings!$C$4:$D$8,2,FALSE))</f>
        <v>#N/A</v>
      </c>
      <c r="AB71" s="17" t="e">
        <f t="shared" si="47"/>
        <v>#N/A</v>
      </c>
      <c r="AC71" s="4" t="e">
        <f>IF(W71="","",IF(AB71&gt;=Settings!$I$5,"High",IF(AB71&gt;=Settings!$I$6,"Good",IF(AB71&gt;=Settings!$I$7,"Moderate",IF(AB71&gt;=Settings!$I$8,"Poor","Bad")))))</f>
        <v>#N/A</v>
      </c>
      <c r="AD71" s="39" t="e">
        <f>IF($W71="","",IF(G71&gt;1,(VLOOKUP($E71,Summary!$H$3:$T$201,13,FALSE)/100)/SQRT(G71),0))</f>
        <v>#N/A</v>
      </c>
      <c r="AE71" s="182" t="e">
        <f t="shared" si="75"/>
        <v>#N/A</v>
      </c>
      <c r="AF71" s="136" t="e">
        <f t="shared" si="76"/>
        <v>#N/A</v>
      </c>
      <c r="AG71" s="136" t="e">
        <f t="shared" si="77"/>
        <v>#N/A</v>
      </c>
      <c r="AH71" s="102" t="e">
        <f>IF($AD71="","",IF($AF71&lt;=Settings!$C$5,Settings!$I$4,IF($AF71&lt;=Settings!$C$6,Settings!$I$5,IF($AF71&lt;=Settings!$C$7,Settings!$I$6,IF($AF71&lt;=Settings!$C$8,Settings!$I$7,Settings!$I$8)))))</f>
        <v>#N/A</v>
      </c>
      <c r="AI71" s="102" t="e">
        <f>IF($AD71="","",IF($AF71&lt;=Settings!$C$5,0,IF($AF71&lt;=Settings!$C$6,10,IF($AF71&lt;=Settings!$C$7,30,IF($AF71&lt;=Settings!$C$8,50,70)))))</f>
        <v>#N/A</v>
      </c>
      <c r="AJ71" s="102" t="e">
        <f>IF($AD71="","",VLOOKUP(AI71/100,Settings!$C$4:$D$8,2,FALSE))</f>
        <v>#N/A</v>
      </c>
      <c r="AK71" s="102" t="e">
        <f>IF($AD71="","",IF($AG71&lt;=Settings!$C$5,Settings!$I$4,IF($AG71&lt;=Settings!$C$6,Settings!$I$5,IF($AG71&lt;=Settings!$C$7,Settings!$I$6,IF($AG71&lt;=Settings!$C$8,Settings!$I$7,Settings!$I$8)))))</f>
        <v>#N/A</v>
      </c>
      <c r="AL71" s="102" t="e">
        <f>IF($AD71="","",IF($AG71&lt;=Settings!$C$5,0,IF($AG71&lt;=Settings!$C$6,10,IF($AG71&lt;=Settings!$C$7,30,IF($AG71&lt;=Settings!$C$8,50,70)))))</f>
        <v>#N/A</v>
      </c>
      <c r="AM71" s="102" t="e">
        <f>IF($AD71="","",VLOOKUP(AL71/100,Settings!$C$4:$D$8,2,FALSE))</f>
        <v>#N/A</v>
      </c>
      <c r="AN71" s="115" t="e">
        <f t="shared" si="78"/>
        <v>#N/A</v>
      </c>
      <c r="AO71" s="115" t="e">
        <f t="shared" si="79"/>
        <v>#N/A</v>
      </c>
      <c r="AP71" s="45" t="e">
        <f t="shared" si="80"/>
        <v>#N/A</v>
      </c>
      <c r="AQ71" s="115" t="e">
        <f t="shared" si="81"/>
        <v>#N/A</v>
      </c>
      <c r="AR71" s="115" t="e">
        <f t="shared" si="82"/>
        <v>#N/A</v>
      </c>
      <c r="AS71" s="115" t="e">
        <f t="shared" si="83"/>
        <v>#N/A</v>
      </c>
      <c r="AT71" s="115" t="e">
        <f t="shared" si="83"/>
        <v>#N/A</v>
      </c>
      <c r="AU71" s="115" t="e">
        <f t="shared" si="83"/>
        <v>#N/A</v>
      </c>
      <c r="AV71" s="115" t="e">
        <f t="shared" si="83"/>
        <v>#N/A</v>
      </c>
      <c r="AW71" s="50" t="e">
        <f t="shared" si="84"/>
        <v>#N/A</v>
      </c>
      <c r="AX71" s="50" t="e">
        <f t="shared" si="85"/>
        <v>#N/A</v>
      </c>
      <c r="AY71" s="50" t="e">
        <f t="shared" si="86"/>
        <v>#N/A</v>
      </c>
      <c r="AZ71" s="50" t="e">
        <f t="shared" si="87"/>
        <v>#N/A</v>
      </c>
      <c r="BA71" s="124" t="e">
        <f t="shared" si="88"/>
        <v>#N/A</v>
      </c>
      <c r="BB71" s="258" t="e">
        <f>IF($B71="","",IF(VLOOKUP($B71,Baseline!$A$2:$F$101,6,FALSE)&lt;BC71,BC71,VLOOKUP($B71,Baseline!$A$2:$F$101,6,FALSE)))</f>
        <v>#N/A</v>
      </c>
      <c r="BC71" s="259" t="e">
        <f t="array" ref="BC71">IF($A71="","",SUM(IF(Summary!$H$3:$H$202=$E71,Summary!$AF$3:$AF$202)))</f>
        <v>#N/A</v>
      </c>
      <c r="BD71" s="182" t="e">
        <f t="shared" si="89"/>
        <v>#N/A</v>
      </c>
      <c r="BE71" s="102" t="e">
        <f>IF($BD71="","",IF($BD71&lt;=Settings!$G$5,1,IF($BD71&lt;=Settings!$G$6,0.8,IF($BD71&lt;=Settings!$G$7,0.6,IF($BD71&lt;=Settings!$G$8,0.4,0.2)))))</f>
        <v>#N/A</v>
      </c>
      <c r="BF71" s="102" t="e">
        <f>IF($BD71="","",IF($BD71&lt;=Settings!$G$5,0,IF($BD71&lt;=Settings!$G$6,10,IF($BD71&lt;=Settings!$G$7,30,IF($BD71&lt;=Settings!$G$8,50,70)))))</f>
        <v>#N/A</v>
      </c>
      <c r="BG71" s="102" t="e">
        <f>IF($BD71="","",VLOOKUP(BF71/100,Settings!$G$4:$H$8,2,FALSE))</f>
        <v>#N/A</v>
      </c>
      <c r="BH71" s="45" t="e">
        <f t="shared" si="90"/>
        <v>#N/A</v>
      </c>
      <c r="BI71" s="47" t="e">
        <f>IF(BD71="","",IF(BH71&gt;=Settings!$I$5,"High",IF(BH71&gt;=Settings!$I$6,"Good",IF(BH71&gt;=Settings!$I$7,"Moderate",IF(BH71&gt;=Settings!$I$8,"Poor","Bad")))))</f>
        <v>#N/A</v>
      </c>
      <c r="BJ71" s="207" t="e">
        <f t="array" ref="BJ71">IF(BD71="","",SQRT(Settings!$L$5^2*SUM(IF(Summary!$H$3:$H$202=$E71,Summary!$AG$3:$AG$202))))</f>
        <v>#N/A</v>
      </c>
      <c r="BK71" s="182" t="e">
        <f t="shared" si="91"/>
        <v>#N/A</v>
      </c>
      <c r="BL71" s="115" t="e">
        <f t="shared" si="1"/>
        <v>#N/A</v>
      </c>
      <c r="BM71" s="115" t="e">
        <f t="shared" si="2"/>
        <v>#N/A</v>
      </c>
      <c r="BN71" s="102" t="e">
        <f>IF($BD71="","",IF($BL71&lt;=Settings!$G$5,Settings!$I$4,IF($BL71&lt;=Settings!$G$6,Settings!$I$5,IF($BL71&lt;=Settings!$G$7,Settings!$I$6,IF($BL71&lt;=Settings!$G$8,Settings!$I$7,Settings!$I$8)))))</f>
        <v>#N/A</v>
      </c>
      <c r="BO71" s="102" t="e">
        <f>IF($BD71="","",IF($BL71&lt;=Settings!$G$5,0,IF($BL71&lt;=Settings!$G$6,10,IF($BL71&lt;=Settings!$G$7,30,IF($BL71&lt;=Settings!$G$8,50,70)))))</f>
        <v>#N/A</v>
      </c>
      <c r="BP71" s="102" t="e">
        <f>IF($BD71="","",VLOOKUP(BO71/100,Settings!$G$4:$H$8,2,FALSE))</f>
        <v>#N/A</v>
      </c>
      <c r="BQ71" s="102" t="e">
        <f>IF($BD71="","",IF($BM71&lt;=Settings!$G$5,Settings!$I$4,IF($BM71&lt;=Settings!$G$6,Settings!$I$5,IF($BM71&lt;=Settings!$G$7,Settings!$I$6,IF($BM71&lt;=Settings!$G$8,Settings!$I$7,Settings!$I$8)))))</f>
        <v>#N/A</v>
      </c>
      <c r="BR71" s="102" t="e">
        <f>IF($BD71="","",IF($BM71&lt;=Settings!$G$5,0,IF($BM71&lt;=Settings!$G$6,10,IF($BM71&lt;=Settings!$G$7,30,IF($BM71&lt;=Settings!$G$8,50,70)))))</f>
        <v>#N/A</v>
      </c>
      <c r="BS71" s="102" t="e">
        <f>IF($BD71="","",VLOOKUP(BR71/100,Settings!$G$4:$H$8,2,FALSE))</f>
        <v>#N/A</v>
      </c>
      <c r="BT71" s="115" t="e">
        <f t="shared" si="92"/>
        <v>#N/A</v>
      </c>
      <c r="BU71" s="115" t="e">
        <f t="shared" si="93"/>
        <v>#N/A</v>
      </c>
      <c r="BV71" s="45" t="e">
        <f t="shared" si="94"/>
        <v>#N/A</v>
      </c>
      <c r="BW71" s="115" t="e">
        <f t="shared" si="95"/>
        <v>#N/A</v>
      </c>
      <c r="BX71" s="115" t="e">
        <f t="shared" si="96"/>
        <v>#N/A</v>
      </c>
      <c r="BY71" s="115" t="e">
        <f t="shared" si="46"/>
        <v>#N/A</v>
      </c>
      <c r="BZ71" s="115" t="e">
        <f t="shared" si="46"/>
        <v>#N/A</v>
      </c>
      <c r="CA71" s="115" t="e">
        <f t="shared" si="46"/>
        <v>#N/A</v>
      </c>
      <c r="CB71" s="115" t="e">
        <f t="shared" si="46"/>
        <v>#N/A</v>
      </c>
      <c r="CC71" s="50" t="e">
        <f t="shared" si="59"/>
        <v>#N/A</v>
      </c>
      <c r="CD71" s="50" t="e">
        <f t="shared" si="60"/>
        <v>#N/A</v>
      </c>
      <c r="CE71" s="50" t="e">
        <f t="shared" si="61"/>
        <v>#N/A</v>
      </c>
      <c r="CF71" s="50" t="e">
        <f t="shared" si="62"/>
        <v>#N/A</v>
      </c>
      <c r="CG71" s="51" t="e">
        <f t="shared" si="63"/>
        <v>#N/A</v>
      </c>
      <c r="CH71" s="142" t="e">
        <f t="shared" si="66"/>
        <v>#N/A</v>
      </c>
      <c r="CI71" s="46" t="e">
        <f t="shared" si="67"/>
        <v>#N/A</v>
      </c>
      <c r="CJ71" s="265" t="e">
        <f>IF(C71="","",IF(CH71&gt;=Settings!I$5,"High",IF(CH71&gt;=Settings!I$6,"Good",IF(CH71&gt;=Settings!I$7,"Moderate",IF(CH71&gt;Settings!I$8,"Poor","Bad")))))</f>
        <v>#N/A</v>
      </c>
      <c r="CK71" s="119" t="e">
        <f t="shared" si="97"/>
        <v>#N/A</v>
      </c>
      <c r="CL71" s="120" t="e">
        <f t="shared" si="98"/>
        <v>#N/A</v>
      </c>
      <c r="CM71" s="115" t="e">
        <f t="shared" si="64"/>
        <v>#N/A</v>
      </c>
      <c r="CN71" s="115" t="e">
        <f t="shared" si="64"/>
        <v>#N/A</v>
      </c>
      <c r="CO71" s="115" t="e">
        <f t="shared" si="64"/>
        <v>#N/A</v>
      </c>
      <c r="CP71" s="115" t="e">
        <f t="shared" si="64"/>
        <v>#N/A</v>
      </c>
      <c r="CQ71" s="50" t="e">
        <f t="shared" si="68"/>
        <v>#N/A</v>
      </c>
      <c r="CR71" s="50" t="e">
        <f t="shared" si="69"/>
        <v>#N/A</v>
      </c>
      <c r="CS71" s="50" t="e">
        <f t="shared" si="70"/>
        <v>#N/A</v>
      </c>
      <c r="CT71" s="50" t="e">
        <f t="shared" si="71"/>
        <v>#N/A</v>
      </c>
      <c r="CU71" s="50" t="e">
        <f t="shared" si="72"/>
        <v>#N/A</v>
      </c>
      <c r="CV71" s="50" t="e">
        <f t="shared" si="99"/>
        <v>#N/A</v>
      </c>
      <c r="CW71" s="51" t="e">
        <f t="shared" si="100"/>
        <v>#N/A</v>
      </c>
    </row>
    <row r="72" spans="1:103" x14ac:dyDescent="0.25">
      <c r="A72" s="130" t="b">
        <f>IF(A71&lt;MAX(Summary!G:G),A71+1,IF(OR(A71="",MAX(Summary!G:G)),""))</f>
        <v>0</v>
      </c>
      <c r="B72" s="126" t="e">
        <f>IF($A72="","",INDEX(Summary!B:B,MATCH($A72,Summary!$G:$G,0)))</f>
        <v>#N/A</v>
      </c>
      <c r="C72" s="126" t="e">
        <f>IF($A72="","",INDEX(Summary!C:C,MATCH($A72,Summary!$G:$G,0)))</f>
        <v>#N/A</v>
      </c>
      <c r="D72" s="126" t="e">
        <f>IF($A72="","",INDEX(Summary!D:D,MATCH($A72,Summary!$G:$G,0)))</f>
        <v>#N/A</v>
      </c>
      <c r="E72" s="126" t="e">
        <f>IF($A72="","",INDEX(Summary!H:H,MATCH($A72,Summary!$G:$G,0)))</f>
        <v>#N/A</v>
      </c>
      <c r="F72" s="126" t="e">
        <f t="array" ref="F72">IF($A72="","",SUM(IF(Summary!$H$3:$H$202=$E72,Summary!$I$3:$I$202)))</f>
        <v>#N/A</v>
      </c>
      <c r="G72" s="126" t="e">
        <f t="array" ref="G72">IF($A72="","",SUM(IF(Summary!$H$3:$H$202=$E72,Summary!$J$3:$J$202)))</f>
        <v>#N/A</v>
      </c>
      <c r="H72" s="32" t="e">
        <f>IF($B72="","",IF(VLOOKUP($B72,Baseline!$A$2:$F$101,4,FALSE)&lt;M72,M72,VLOOKUP($B72,Baseline!$A$2:$F$101,4,FALSE)))</f>
        <v>#N/A</v>
      </c>
      <c r="I72" s="132" t="e">
        <f t="array" ref="I72">IF($A72="","",MAX(IF(Summary!$H$3:$H$202=$E72,Summary!$L$3:$L$202)))</f>
        <v>#N/A</v>
      </c>
      <c r="J72" s="132" t="e">
        <f t="array" ref="J72">IF($A72="","",MAX(IF(Summary!$H$3:$H$202=$E72,Summary!$M$3:$M$202)))</f>
        <v>#N/A</v>
      </c>
      <c r="K72" s="132" t="e">
        <f t="array" ref="K72">IF($A72="","",MAX(IF(Summary!$H$3:$H$202=$E72,Summary!$N$3:$N$202)))</f>
        <v>#N/A</v>
      </c>
      <c r="L72" s="132" t="e">
        <f t="array" ref="L72">IF($A72="","",MAX(IF(Summary!$H$3:$H$202=$E72,Summary!$O$3:$O$202)))</f>
        <v>#N/A</v>
      </c>
      <c r="M72" s="4" t="e">
        <f t="shared" si="73"/>
        <v>#N/A</v>
      </c>
      <c r="N72" s="17" t="e">
        <f>IF(A72="","",VLOOKUP(CONCATENATE(H72,M72),Tax_Comp_Probs!$C$3:$Y$16,22,FALSE))</f>
        <v>#N/A</v>
      </c>
      <c r="O72" s="6" t="e">
        <f>IF(A72="","",VLOOKUP(CONCATENATE($H72,$M72),Tax_Comp_Probs!$C$3:$Y$16,23,FALSE))</f>
        <v>#N/A</v>
      </c>
      <c r="P72" s="4" t="e">
        <f t="shared" si="65"/>
        <v>#N/A</v>
      </c>
      <c r="Q72" s="52" t="e">
        <f>IF(A72="","",VLOOKUP(CONCATENATE($H72,$M72),Tax_Comp_Probs!$C$3:$W$16,17,FALSE))</f>
        <v>#N/A</v>
      </c>
      <c r="R72" s="52" t="e">
        <f>IF(A72="","",VLOOKUP(CONCATENATE($H72,$M72),Tax_Comp_Probs!$C$3:$W$16,18,FALSE))</f>
        <v>#N/A</v>
      </c>
      <c r="S72" s="52" t="e">
        <f>IF(A72="","",VLOOKUP(CONCATENATE($H72,$M72),Tax_Comp_Probs!$C$3:$W$16,19,FALSE))</f>
        <v>#N/A</v>
      </c>
      <c r="T72" s="52" t="e">
        <f>IF(A72="","",VLOOKUP(CONCATENATE($H72,$M72),Tax_Comp_Probs!$C$3:$W$16,20,FALSE))</f>
        <v>#N/A</v>
      </c>
      <c r="U72" s="134" t="e">
        <f>IF(A72="","",VLOOKUP(CONCATENATE($H72,$M72),Tax_Comp_Probs!$C$3:$W$16,21,FALSE))</f>
        <v>#N/A</v>
      </c>
      <c r="V72" s="44" t="e">
        <f>IF($B72="","",IF(VLOOKUP($B72,Baseline!$A$2:$F$101,5,FALSE)&lt;W72,W72,VLOOKUP($B72,Baseline!$A$2:$F$101,5,FALSE)))</f>
        <v>#N/A</v>
      </c>
      <c r="W72" s="6" t="e">
        <f t="array" ref="W72">IF(A72="","",AVERAGE(IF(Summary!$H$3:$H$202=E72,Summary!$R$3:$R$202)))</f>
        <v>#N/A</v>
      </c>
      <c r="X72" s="39" t="e">
        <f t="shared" si="74"/>
        <v>#N/A</v>
      </c>
      <c r="Y72" s="102" t="e">
        <f>IF(W72="","",IF($X72&lt;=Settings!$C$5,1,IF($X72&lt;=Settings!$C$6,0.8,IF($X72&lt;=Settings!$C$7,0.6,IF($X72&lt;=Settings!$C$8,0.4,0.2)))))</f>
        <v>#N/A</v>
      </c>
      <c r="Z72" s="102" t="e">
        <f>IF(W72="","",IF($X72&lt;=Settings!$C$5,0,IF($X72&lt;=Settings!$C$6,10,IF($X72&lt;=Settings!$C$7,30,IF($X72&lt;=Settings!$C$8,50,70)))))</f>
        <v>#N/A</v>
      </c>
      <c r="AA72" s="102" t="e">
        <f>IF(W72="","",VLOOKUP(Z72/100,Settings!$C$4:$D$8,2,FALSE))</f>
        <v>#N/A</v>
      </c>
      <c r="AB72" s="17" t="e">
        <f t="shared" si="47"/>
        <v>#N/A</v>
      </c>
      <c r="AC72" s="4" t="e">
        <f>IF(W72="","",IF(AB72&gt;=Settings!$I$5,"High",IF(AB72&gt;=Settings!$I$6,"Good",IF(AB72&gt;=Settings!$I$7,"Moderate",IF(AB72&gt;=Settings!$I$8,"Poor","Bad")))))</f>
        <v>#N/A</v>
      </c>
      <c r="AD72" s="39" t="e">
        <f>IF($W72="","",IF(G72&gt;1,(VLOOKUP($E72,Summary!$H$3:$T$201,13,FALSE)/100)/SQRT(G72),0))</f>
        <v>#N/A</v>
      </c>
      <c r="AE72" s="182" t="e">
        <f t="shared" si="75"/>
        <v>#N/A</v>
      </c>
      <c r="AF72" s="136" t="e">
        <f t="shared" si="76"/>
        <v>#N/A</v>
      </c>
      <c r="AG72" s="136" t="e">
        <f t="shared" si="77"/>
        <v>#N/A</v>
      </c>
      <c r="AH72" s="102" t="e">
        <f>IF($AD72="","",IF($AF72&lt;=Settings!$C$5,Settings!$I$4,IF($AF72&lt;=Settings!$C$6,Settings!$I$5,IF($AF72&lt;=Settings!$C$7,Settings!$I$6,IF($AF72&lt;=Settings!$C$8,Settings!$I$7,Settings!$I$8)))))</f>
        <v>#N/A</v>
      </c>
      <c r="AI72" s="102" t="e">
        <f>IF($AD72="","",IF($AF72&lt;=Settings!$C$5,0,IF($AF72&lt;=Settings!$C$6,10,IF($AF72&lt;=Settings!$C$7,30,IF($AF72&lt;=Settings!$C$8,50,70)))))</f>
        <v>#N/A</v>
      </c>
      <c r="AJ72" s="102" t="e">
        <f>IF($AD72="","",VLOOKUP(AI72/100,Settings!$C$4:$D$8,2,FALSE))</f>
        <v>#N/A</v>
      </c>
      <c r="AK72" s="102" t="e">
        <f>IF($AD72="","",IF($AG72&lt;=Settings!$C$5,Settings!$I$4,IF($AG72&lt;=Settings!$C$6,Settings!$I$5,IF($AG72&lt;=Settings!$C$7,Settings!$I$6,IF($AG72&lt;=Settings!$C$8,Settings!$I$7,Settings!$I$8)))))</f>
        <v>#N/A</v>
      </c>
      <c r="AL72" s="102" t="e">
        <f>IF($AD72="","",IF($AG72&lt;=Settings!$C$5,0,IF($AG72&lt;=Settings!$C$6,10,IF($AG72&lt;=Settings!$C$7,30,IF($AG72&lt;=Settings!$C$8,50,70)))))</f>
        <v>#N/A</v>
      </c>
      <c r="AM72" s="102" t="e">
        <f>IF($AD72="","",VLOOKUP(AL72/100,Settings!$C$4:$D$8,2,FALSE))</f>
        <v>#N/A</v>
      </c>
      <c r="AN72" s="115" t="e">
        <f t="shared" si="78"/>
        <v>#N/A</v>
      </c>
      <c r="AO72" s="115" t="e">
        <f t="shared" si="79"/>
        <v>#N/A</v>
      </c>
      <c r="AP72" s="45" t="e">
        <f t="shared" si="80"/>
        <v>#N/A</v>
      </c>
      <c r="AQ72" s="115" t="e">
        <f t="shared" si="81"/>
        <v>#N/A</v>
      </c>
      <c r="AR72" s="115" t="e">
        <f t="shared" si="82"/>
        <v>#N/A</v>
      </c>
      <c r="AS72" s="115" t="e">
        <f t="shared" si="83"/>
        <v>#N/A</v>
      </c>
      <c r="AT72" s="115" t="e">
        <f t="shared" si="83"/>
        <v>#N/A</v>
      </c>
      <c r="AU72" s="115" t="e">
        <f t="shared" si="83"/>
        <v>#N/A</v>
      </c>
      <c r="AV72" s="115" t="e">
        <f t="shared" si="83"/>
        <v>#N/A</v>
      </c>
      <c r="AW72" s="50" t="e">
        <f t="shared" si="84"/>
        <v>#N/A</v>
      </c>
      <c r="AX72" s="50" t="e">
        <f t="shared" si="85"/>
        <v>#N/A</v>
      </c>
      <c r="AY72" s="50" t="e">
        <f t="shared" si="86"/>
        <v>#N/A</v>
      </c>
      <c r="AZ72" s="50" t="e">
        <f t="shared" si="87"/>
        <v>#N/A</v>
      </c>
      <c r="BA72" s="124" t="e">
        <f t="shared" si="88"/>
        <v>#N/A</v>
      </c>
      <c r="BB72" s="258" t="e">
        <f>IF($B72="","",IF(VLOOKUP($B72,Baseline!$A$2:$F$101,6,FALSE)&lt;BC72,BC72,VLOOKUP($B72,Baseline!$A$2:$F$101,6,FALSE)))</f>
        <v>#N/A</v>
      </c>
      <c r="BC72" s="259" t="e">
        <f t="array" ref="BC72">IF($A72="","",SUM(IF(Summary!$H$3:$H$202=$E72,Summary!$AF$3:$AF$202)))</f>
        <v>#N/A</v>
      </c>
      <c r="BD72" s="182" t="e">
        <f t="shared" si="89"/>
        <v>#N/A</v>
      </c>
      <c r="BE72" s="102" t="e">
        <f>IF($BD72="","",IF($BD72&lt;=Settings!$G$5,1,IF($BD72&lt;=Settings!$G$6,0.8,IF($BD72&lt;=Settings!$G$7,0.6,IF($BD72&lt;=Settings!$G$8,0.4,0.2)))))</f>
        <v>#N/A</v>
      </c>
      <c r="BF72" s="102" t="e">
        <f>IF($BD72="","",IF($BD72&lt;=Settings!$G$5,0,IF($BD72&lt;=Settings!$G$6,10,IF($BD72&lt;=Settings!$G$7,30,IF($BD72&lt;=Settings!$G$8,50,70)))))</f>
        <v>#N/A</v>
      </c>
      <c r="BG72" s="102" t="e">
        <f>IF($BD72="","",VLOOKUP(BF72/100,Settings!$G$4:$H$8,2,FALSE))</f>
        <v>#N/A</v>
      </c>
      <c r="BH72" s="45" t="e">
        <f t="shared" si="90"/>
        <v>#N/A</v>
      </c>
      <c r="BI72" s="47" t="e">
        <f>IF(BD72="","",IF(BH72&gt;=Settings!$I$5,"High",IF(BH72&gt;=Settings!$I$6,"Good",IF(BH72&gt;=Settings!$I$7,"Moderate",IF(BH72&gt;=Settings!$I$8,"Poor","Bad")))))</f>
        <v>#N/A</v>
      </c>
      <c r="BJ72" s="207" t="e">
        <f t="array" ref="BJ72">IF(BD72="","",SQRT(Settings!$L$5^2*SUM(IF(Summary!$H$3:$H$202=$E72,Summary!$AG$3:$AG$202))))</f>
        <v>#N/A</v>
      </c>
      <c r="BK72" s="182" t="e">
        <f t="shared" si="91"/>
        <v>#N/A</v>
      </c>
      <c r="BL72" s="115" t="e">
        <f t="shared" si="1"/>
        <v>#N/A</v>
      </c>
      <c r="BM72" s="115" t="e">
        <f t="shared" si="2"/>
        <v>#N/A</v>
      </c>
      <c r="BN72" s="102" t="e">
        <f>IF($BD72="","",IF($BL72&lt;=Settings!$G$5,Settings!$I$4,IF($BL72&lt;=Settings!$G$6,Settings!$I$5,IF($BL72&lt;=Settings!$G$7,Settings!$I$6,IF($BL72&lt;=Settings!$G$8,Settings!$I$7,Settings!$I$8)))))</f>
        <v>#N/A</v>
      </c>
      <c r="BO72" s="102" t="e">
        <f>IF($BD72="","",IF($BL72&lt;=Settings!$G$5,0,IF($BL72&lt;=Settings!$G$6,10,IF($BL72&lt;=Settings!$G$7,30,IF($BL72&lt;=Settings!$G$8,50,70)))))</f>
        <v>#N/A</v>
      </c>
      <c r="BP72" s="102" t="e">
        <f>IF($BD72="","",VLOOKUP(BO72/100,Settings!$G$4:$H$8,2,FALSE))</f>
        <v>#N/A</v>
      </c>
      <c r="BQ72" s="102" t="e">
        <f>IF($BD72="","",IF($BM72&lt;=Settings!$G$5,Settings!$I$4,IF($BM72&lt;=Settings!$G$6,Settings!$I$5,IF($BM72&lt;=Settings!$G$7,Settings!$I$6,IF($BM72&lt;=Settings!$G$8,Settings!$I$7,Settings!$I$8)))))</f>
        <v>#N/A</v>
      </c>
      <c r="BR72" s="102" t="e">
        <f>IF($BD72="","",IF($BM72&lt;=Settings!$G$5,0,IF($BM72&lt;=Settings!$G$6,10,IF($BM72&lt;=Settings!$G$7,30,IF($BM72&lt;=Settings!$G$8,50,70)))))</f>
        <v>#N/A</v>
      </c>
      <c r="BS72" s="102" t="e">
        <f>IF($BD72="","",VLOOKUP(BR72/100,Settings!$G$4:$H$8,2,FALSE))</f>
        <v>#N/A</v>
      </c>
      <c r="BT72" s="115" t="e">
        <f t="shared" si="92"/>
        <v>#N/A</v>
      </c>
      <c r="BU72" s="115" t="e">
        <f t="shared" si="93"/>
        <v>#N/A</v>
      </c>
      <c r="BV72" s="45" t="e">
        <f t="shared" si="94"/>
        <v>#N/A</v>
      </c>
      <c r="BW72" s="115" t="e">
        <f t="shared" si="95"/>
        <v>#N/A</v>
      </c>
      <c r="BX72" s="115" t="e">
        <f t="shared" si="96"/>
        <v>#N/A</v>
      </c>
      <c r="BY72" s="115" t="e">
        <f t="shared" si="46"/>
        <v>#N/A</v>
      </c>
      <c r="BZ72" s="115" t="e">
        <f t="shared" si="46"/>
        <v>#N/A</v>
      </c>
      <c r="CA72" s="115" t="e">
        <f t="shared" si="46"/>
        <v>#N/A</v>
      </c>
      <c r="CB72" s="115" t="e">
        <f t="shared" si="46"/>
        <v>#N/A</v>
      </c>
      <c r="CC72" s="50" t="e">
        <f t="shared" si="59"/>
        <v>#N/A</v>
      </c>
      <c r="CD72" s="50" t="e">
        <f t="shared" si="60"/>
        <v>#N/A</v>
      </c>
      <c r="CE72" s="50" t="e">
        <f t="shared" si="61"/>
        <v>#N/A</v>
      </c>
      <c r="CF72" s="50" t="e">
        <f t="shared" si="62"/>
        <v>#N/A</v>
      </c>
      <c r="CG72" s="51" t="e">
        <f t="shared" si="63"/>
        <v>#N/A</v>
      </c>
      <c r="CH72" s="142" t="e">
        <f t="shared" si="66"/>
        <v>#N/A</v>
      </c>
      <c r="CI72" s="46" t="e">
        <f t="shared" si="67"/>
        <v>#N/A</v>
      </c>
      <c r="CJ72" s="265" t="e">
        <f>IF(C72="","",IF(CH72&gt;=Settings!I$5,"High",IF(CH72&gt;=Settings!I$6,"Good",IF(CH72&gt;=Settings!I$7,"Moderate",IF(CH72&gt;Settings!I$8,"Poor","Bad")))))</f>
        <v>#N/A</v>
      </c>
      <c r="CK72" s="119" t="e">
        <f t="shared" si="97"/>
        <v>#N/A</v>
      </c>
      <c r="CL72" s="120" t="e">
        <f t="shared" si="98"/>
        <v>#N/A</v>
      </c>
      <c r="CM72" s="115" t="e">
        <f t="shared" si="64"/>
        <v>#N/A</v>
      </c>
      <c r="CN72" s="115" t="e">
        <f t="shared" si="64"/>
        <v>#N/A</v>
      </c>
      <c r="CO72" s="115" t="e">
        <f t="shared" si="64"/>
        <v>#N/A</v>
      </c>
      <c r="CP72" s="115" t="e">
        <f t="shared" si="64"/>
        <v>#N/A</v>
      </c>
      <c r="CQ72" s="50" t="e">
        <f t="shared" si="68"/>
        <v>#N/A</v>
      </c>
      <c r="CR72" s="50" t="e">
        <f t="shared" si="69"/>
        <v>#N/A</v>
      </c>
      <c r="CS72" s="50" t="e">
        <f t="shared" si="70"/>
        <v>#N/A</v>
      </c>
      <c r="CT72" s="50" t="e">
        <f t="shared" si="71"/>
        <v>#N/A</v>
      </c>
      <c r="CU72" s="50" t="e">
        <f t="shared" si="72"/>
        <v>#N/A</v>
      </c>
      <c r="CV72" s="50" t="e">
        <f t="shared" si="99"/>
        <v>#N/A</v>
      </c>
      <c r="CW72" s="51" t="e">
        <f t="shared" si="100"/>
        <v>#N/A</v>
      </c>
    </row>
    <row r="73" spans="1:103" x14ac:dyDescent="0.25">
      <c r="A73" s="130" t="b">
        <f>IF(A72&lt;MAX(Summary!G:G),A72+1,IF(OR(A72="",MAX(Summary!G:G)),""))</f>
        <v>0</v>
      </c>
      <c r="B73" s="126" t="e">
        <f>IF($A73="","",INDEX(Summary!B:B,MATCH($A73,Summary!$G:$G,0)))</f>
        <v>#N/A</v>
      </c>
      <c r="C73" s="126" t="e">
        <f>IF($A73="","",INDEX(Summary!C:C,MATCH($A73,Summary!$G:$G,0)))</f>
        <v>#N/A</v>
      </c>
      <c r="D73" s="126" t="e">
        <f>IF($A73="","",INDEX(Summary!D:D,MATCH($A73,Summary!$G:$G,0)))</f>
        <v>#N/A</v>
      </c>
      <c r="E73" s="126" t="e">
        <f>IF($A73="","",INDEX(Summary!H:H,MATCH($A73,Summary!$G:$G,0)))</f>
        <v>#N/A</v>
      </c>
      <c r="F73" s="126" t="e">
        <f t="array" ref="F73">IF($A73="","",SUM(IF(Summary!$H$3:$H$202=$E73,Summary!$I$3:$I$202)))</f>
        <v>#N/A</v>
      </c>
      <c r="G73" s="126" t="e">
        <f t="array" ref="G73">IF($A73="","",SUM(IF(Summary!$H$3:$H$202=$E73,Summary!$J$3:$J$202)))</f>
        <v>#N/A</v>
      </c>
      <c r="H73" s="32" t="e">
        <f>IF($B73="","",IF(VLOOKUP($B73,Baseline!$A$2:$F$101,4,FALSE)&lt;M73,M73,VLOOKUP($B73,Baseline!$A$2:$F$101,4,FALSE)))</f>
        <v>#N/A</v>
      </c>
      <c r="I73" s="132" t="e">
        <f t="array" ref="I73">IF($A73="","",MAX(IF(Summary!$H$3:$H$202=$E73,Summary!$L$3:$L$202)))</f>
        <v>#N/A</v>
      </c>
      <c r="J73" s="132" t="e">
        <f t="array" ref="J73">IF($A73="","",MAX(IF(Summary!$H$3:$H$202=$E73,Summary!$M$3:$M$202)))</f>
        <v>#N/A</v>
      </c>
      <c r="K73" s="132" t="e">
        <f t="array" ref="K73">IF($A73="","",MAX(IF(Summary!$H$3:$H$202=$E73,Summary!$N$3:$N$202)))</f>
        <v>#N/A</v>
      </c>
      <c r="L73" s="132" t="e">
        <f t="array" ref="L73">IF($A73="","",MAX(IF(Summary!$H$3:$H$202=$E73,Summary!$O$3:$O$202)))</f>
        <v>#N/A</v>
      </c>
      <c r="M73" s="4" t="e">
        <f t="shared" si="73"/>
        <v>#N/A</v>
      </c>
      <c r="N73" s="17" t="e">
        <f>IF(A73="","",VLOOKUP(CONCATENATE(H73,M73),Tax_Comp_Probs!$C$3:$Y$16,22,FALSE))</f>
        <v>#N/A</v>
      </c>
      <c r="O73" s="6" t="e">
        <f>IF(A73="","",VLOOKUP(CONCATENATE($H73,$M73),Tax_Comp_Probs!$C$3:$Y$16,23,FALSE))</f>
        <v>#N/A</v>
      </c>
      <c r="P73" s="4" t="e">
        <f t="shared" si="65"/>
        <v>#N/A</v>
      </c>
      <c r="Q73" s="52" t="e">
        <f>IF(A73="","",VLOOKUP(CONCATENATE($H73,$M73),Tax_Comp_Probs!$C$3:$W$16,17,FALSE))</f>
        <v>#N/A</v>
      </c>
      <c r="R73" s="52" t="e">
        <f>IF(A73="","",VLOOKUP(CONCATENATE($H73,$M73),Tax_Comp_Probs!$C$3:$W$16,18,FALSE))</f>
        <v>#N/A</v>
      </c>
      <c r="S73" s="52" t="e">
        <f>IF(A73="","",VLOOKUP(CONCATENATE($H73,$M73),Tax_Comp_Probs!$C$3:$W$16,19,FALSE))</f>
        <v>#N/A</v>
      </c>
      <c r="T73" s="52" t="e">
        <f>IF(A73="","",VLOOKUP(CONCATENATE($H73,$M73),Tax_Comp_Probs!$C$3:$W$16,20,FALSE))</f>
        <v>#N/A</v>
      </c>
      <c r="U73" s="134" t="e">
        <f>IF(A73="","",VLOOKUP(CONCATENATE($H73,$M73),Tax_Comp_Probs!$C$3:$W$16,21,FALSE))</f>
        <v>#N/A</v>
      </c>
      <c r="V73" s="44" t="e">
        <f>IF($B73="","",IF(VLOOKUP($B73,Baseline!$A$2:$F$101,5,FALSE)&lt;W73,W73,VLOOKUP($B73,Baseline!$A$2:$F$101,5,FALSE)))</f>
        <v>#N/A</v>
      </c>
      <c r="W73" s="6" t="e">
        <f t="array" ref="W73">IF(A73="","",AVERAGE(IF(Summary!$H$3:$H$202=E73,Summary!$R$3:$R$202)))</f>
        <v>#N/A</v>
      </c>
      <c r="X73" s="39" t="e">
        <f t="shared" si="74"/>
        <v>#N/A</v>
      </c>
      <c r="Y73" s="102" t="e">
        <f>IF(W73="","",IF($X73&lt;=Settings!$C$5,1,IF($X73&lt;=Settings!$C$6,0.8,IF($X73&lt;=Settings!$C$7,0.6,IF($X73&lt;=Settings!$C$8,0.4,0.2)))))</f>
        <v>#N/A</v>
      </c>
      <c r="Z73" s="102" t="e">
        <f>IF(W73="","",IF($X73&lt;=Settings!$C$5,0,IF($X73&lt;=Settings!$C$6,10,IF($X73&lt;=Settings!$C$7,30,IF($X73&lt;=Settings!$C$8,50,70)))))</f>
        <v>#N/A</v>
      </c>
      <c r="AA73" s="102" t="e">
        <f>IF(W73="","",VLOOKUP(Z73/100,Settings!$C$4:$D$8,2,FALSE))</f>
        <v>#N/A</v>
      </c>
      <c r="AB73" s="17" t="e">
        <f t="shared" si="47"/>
        <v>#N/A</v>
      </c>
      <c r="AC73" s="4" t="e">
        <f>IF(W73="","",IF(AB73&gt;=Settings!$I$5,"High",IF(AB73&gt;=Settings!$I$6,"Good",IF(AB73&gt;=Settings!$I$7,"Moderate",IF(AB73&gt;=Settings!$I$8,"Poor","Bad")))))</f>
        <v>#N/A</v>
      </c>
      <c r="AD73" s="39" t="e">
        <f>IF($W73="","",IF(G73&gt;1,(VLOOKUP($E73,Summary!$H$3:$T$201,13,FALSE)/100)/SQRT(G73),0))</f>
        <v>#N/A</v>
      </c>
      <c r="AE73" s="182" t="e">
        <f t="shared" si="75"/>
        <v>#N/A</v>
      </c>
      <c r="AF73" s="136" t="e">
        <f t="shared" si="76"/>
        <v>#N/A</v>
      </c>
      <c r="AG73" s="136" t="e">
        <f t="shared" si="77"/>
        <v>#N/A</v>
      </c>
      <c r="AH73" s="102" t="e">
        <f>IF($AD73="","",IF($AF73&lt;=Settings!$C$5,Settings!$I$4,IF($AF73&lt;=Settings!$C$6,Settings!$I$5,IF($AF73&lt;=Settings!$C$7,Settings!$I$6,IF($AF73&lt;=Settings!$C$8,Settings!$I$7,Settings!$I$8)))))</f>
        <v>#N/A</v>
      </c>
      <c r="AI73" s="102" t="e">
        <f>IF($AD73="","",IF($AF73&lt;=Settings!$C$5,0,IF($AF73&lt;=Settings!$C$6,10,IF($AF73&lt;=Settings!$C$7,30,IF($AF73&lt;=Settings!$C$8,50,70)))))</f>
        <v>#N/A</v>
      </c>
      <c r="AJ73" s="102" t="e">
        <f>IF($AD73="","",VLOOKUP(AI73/100,Settings!$C$4:$D$8,2,FALSE))</f>
        <v>#N/A</v>
      </c>
      <c r="AK73" s="102" t="e">
        <f>IF($AD73="","",IF($AG73&lt;=Settings!$C$5,Settings!$I$4,IF($AG73&lt;=Settings!$C$6,Settings!$I$5,IF($AG73&lt;=Settings!$C$7,Settings!$I$6,IF($AG73&lt;=Settings!$C$8,Settings!$I$7,Settings!$I$8)))))</f>
        <v>#N/A</v>
      </c>
      <c r="AL73" s="102" t="e">
        <f>IF($AD73="","",IF($AG73&lt;=Settings!$C$5,0,IF($AG73&lt;=Settings!$C$6,10,IF($AG73&lt;=Settings!$C$7,30,IF($AG73&lt;=Settings!$C$8,50,70)))))</f>
        <v>#N/A</v>
      </c>
      <c r="AM73" s="102" t="e">
        <f>IF($AD73="","",VLOOKUP(AL73/100,Settings!$C$4:$D$8,2,FALSE))</f>
        <v>#N/A</v>
      </c>
      <c r="AN73" s="115" t="e">
        <f t="shared" si="78"/>
        <v>#N/A</v>
      </c>
      <c r="AO73" s="115" t="e">
        <f t="shared" si="79"/>
        <v>#N/A</v>
      </c>
      <c r="AP73" s="45" t="e">
        <f t="shared" si="80"/>
        <v>#N/A</v>
      </c>
      <c r="AQ73" s="115" t="e">
        <f t="shared" si="81"/>
        <v>#N/A</v>
      </c>
      <c r="AR73" s="115" t="e">
        <f t="shared" si="82"/>
        <v>#N/A</v>
      </c>
      <c r="AS73" s="115" t="e">
        <f t="shared" si="83"/>
        <v>#N/A</v>
      </c>
      <c r="AT73" s="115" t="e">
        <f t="shared" si="83"/>
        <v>#N/A</v>
      </c>
      <c r="AU73" s="115" t="e">
        <f t="shared" si="83"/>
        <v>#N/A</v>
      </c>
      <c r="AV73" s="115" t="e">
        <f t="shared" si="83"/>
        <v>#N/A</v>
      </c>
      <c r="AW73" s="50" t="e">
        <f t="shared" si="84"/>
        <v>#N/A</v>
      </c>
      <c r="AX73" s="50" t="e">
        <f t="shared" si="85"/>
        <v>#N/A</v>
      </c>
      <c r="AY73" s="50" t="e">
        <f t="shared" si="86"/>
        <v>#N/A</v>
      </c>
      <c r="AZ73" s="50" t="e">
        <f t="shared" si="87"/>
        <v>#N/A</v>
      </c>
      <c r="BA73" s="124" t="e">
        <f t="shared" si="88"/>
        <v>#N/A</v>
      </c>
      <c r="BB73" s="258" t="e">
        <f>IF($B73="","",IF(VLOOKUP($B73,Baseline!$A$2:$F$101,6,FALSE)&lt;BC73,BC73,VLOOKUP($B73,Baseline!$A$2:$F$101,6,FALSE)))</f>
        <v>#N/A</v>
      </c>
      <c r="BC73" s="259" t="e">
        <f t="array" ref="BC73">IF($A73="","",SUM(IF(Summary!$H$3:$H$202=$E73,Summary!$AF$3:$AF$202)))</f>
        <v>#N/A</v>
      </c>
      <c r="BD73" s="182" t="e">
        <f t="shared" si="89"/>
        <v>#N/A</v>
      </c>
      <c r="BE73" s="102" t="e">
        <f>IF($BD73="","",IF($BD73&lt;=Settings!$G$5,1,IF($BD73&lt;=Settings!$G$6,0.8,IF($BD73&lt;=Settings!$G$7,0.6,IF($BD73&lt;=Settings!$G$8,0.4,0.2)))))</f>
        <v>#N/A</v>
      </c>
      <c r="BF73" s="102" t="e">
        <f>IF($BD73="","",IF($BD73&lt;=Settings!$G$5,0,IF($BD73&lt;=Settings!$G$6,10,IF($BD73&lt;=Settings!$G$7,30,IF($BD73&lt;=Settings!$G$8,50,70)))))</f>
        <v>#N/A</v>
      </c>
      <c r="BG73" s="102" t="e">
        <f>IF($BD73="","",VLOOKUP(BF73/100,Settings!$G$4:$H$8,2,FALSE))</f>
        <v>#N/A</v>
      </c>
      <c r="BH73" s="45" t="e">
        <f t="shared" si="90"/>
        <v>#N/A</v>
      </c>
      <c r="BI73" s="47" t="e">
        <f>IF(BD73="","",IF(BH73&gt;=Settings!$I$5,"High",IF(BH73&gt;=Settings!$I$6,"Good",IF(BH73&gt;=Settings!$I$7,"Moderate",IF(BH73&gt;=Settings!$I$8,"Poor","Bad")))))</f>
        <v>#N/A</v>
      </c>
      <c r="BJ73" s="207" t="e">
        <f t="array" ref="BJ73">IF(BD73="","",SQRT(Settings!$L$5^2*SUM(IF(Summary!$H$3:$H$202=$E73,Summary!$AG$3:$AG$202))))</f>
        <v>#N/A</v>
      </c>
      <c r="BK73" s="182" t="e">
        <f t="shared" si="91"/>
        <v>#N/A</v>
      </c>
      <c r="BL73" s="115" t="e">
        <f t="shared" si="1"/>
        <v>#N/A</v>
      </c>
      <c r="BM73" s="115" t="e">
        <f t="shared" si="2"/>
        <v>#N/A</v>
      </c>
      <c r="BN73" s="102" t="e">
        <f>IF($BD73="","",IF($BL73&lt;=Settings!$G$5,Settings!$I$4,IF($BL73&lt;=Settings!$G$6,Settings!$I$5,IF($BL73&lt;=Settings!$G$7,Settings!$I$6,IF($BL73&lt;=Settings!$G$8,Settings!$I$7,Settings!$I$8)))))</f>
        <v>#N/A</v>
      </c>
      <c r="BO73" s="102" t="e">
        <f>IF($BD73="","",IF($BL73&lt;=Settings!$G$5,0,IF($BL73&lt;=Settings!$G$6,10,IF($BL73&lt;=Settings!$G$7,30,IF($BL73&lt;=Settings!$G$8,50,70)))))</f>
        <v>#N/A</v>
      </c>
      <c r="BP73" s="102" t="e">
        <f>IF($BD73="","",VLOOKUP(BO73/100,Settings!$G$4:$H$8,2,FALSE))</f>
        <v>#N/A</v>
      </c>
      <c r="BQ73" s="102" t="e">
        <f>IF($BD73="","",IF($BM73&lt;=Settings!$G$5,Settings!$I$4,IF($BM73&lt;=Settings!$G$6,Settings!$I$5,IF($BM73&lt;=Settings!$G$7,Settings!$I$6,IF($BM73&lt;=Settings!$G$8,Settings!$I$7,Settings!$I$8)))))</f>
        <v>#N/A</v>
      </c>
      <c r="BR73" s="102" t="e">
        <f>IF($BD73="","",IF($BM73&lt;=Settings!$G$5,0,IF($BM73&lt;=Settings!$G$6,10,IF($BM73&lt;=Settings!$G$7,30,IF($BM73&lt;=Settings!$G$8,50,70)))))</f>
        <v>#N/A</v>
      </c>
      <c r="BS73" s="102" t="e">
        <f>IF($BD73="","",VLOOKUP(BR73/100,Settings!$G$4:$H$8,2,FALSE))</f>
        <v>#N/A</v>
      </c>
      <c r="BT73" s="115" t="e">
        <f t="shared" si="92"/>
        <v>#N/A</v>
      </c>
      <c r="BU73" s="115" t="e">
        <f t="shared" si="93"/>
        <v>#N/A</v>
      </c>
      <c r="BV73" s="45" t="e">
        <f t="shared" si="94"/>
        <v>#N/A</v>
      </c>
      <c r="BW73" s="115" t="e">
        <f t="shared" si="95"/>
        <v>#N/A</v>
      </c>
      <c r="BX73" s="115" t="e">
        <f t="shared" si="96"/>
        <v>#N/A</v>
      </c>
      <c r="BY73" s="115" t="e">
        <f t="shared" si="46"/>
        <v>#N/A</v>
      </c>
      <c r="BZ73" s="115" t="e">
        <f t="shared" si="46"/>
        <v>#N/A</v>
      </c>
      <c r="CA73" s="115" t="e">
        <f t="shared" si="46"/>
        <v>#N/A</v>
      </c>
      <c r="CB73" s="115" t="e">
        <f t="shared" si="46"/>
        <v>#N/A</v>
      </c>
      <c r="CC73" s="50" t="e">
        <f t="shared" si="59"/>
        <v>#N/A</v>
      </c>
      <c r="CD73" s="50" t="e">
        <f t="shared" si="60"/>
        <v>#N/A</v>
      </c>
      <c r="CE73" s="50" t="e">
        <f t="shared" si="61"/>
        <v>#N/A</v>
      </c>
      <c r="CF73" s="50" t="e">
        <f t="shared" si="62"/>
        <v>#N/A</v>
      </c>
      <c r="CG73" s="51" t="e">
        <f t="shared" si="63"/>
        <v>#N/A</v>
      </c>
      <c r="CH73" s="142" t="e">
        <f t="shared" si="66"/>
        <v>#N/A</v>
      </c>
      <c r="CI73" s="46" t="e">
        <f t="shared" si="67"/>
        <v>#N/A</v>
      </c>
      <c r="CJ73" s="265" t="e">
        <f>IF(C73="","",IF(CH73&gt;=Settings!I$5,"High",IF(CH73&gt;=Settings!I$6,"Good",IF(CH73&gt;=Settings!I$7,"Moderate",IF(CH73&gt;Settings!I$8,"Poor","Bad")))))</f>
        <v>#N/A</v>
      </c>
      <c r="CK73" s="119" t="e">
        <f t="shared" si="97"/>
        <v>#N/A</v>
      </c>
      <c r="CL73" s="120" t="e">
        <f t="shared" si="98"/>
        <v>#N/A</v>
      </c>
      <c r="CM73" s="115" t="e">
        <f t="shared" si="64"/>
        <v>#N/A</v>
      </c>
      <c r="CN73" s="115" t="e">
        <f t="shared" si="64"/>
        <v>#N/A</v>
      </c>
      <c r="CO73" s="115" t="e">
        <f t="shared" si="64"/>
        <v>#N/A</v>
      </c>
      <c r="CP73" s="115" t="e">
        <f t="shared" si="64"/>
        <v>#N/A</v>
      </c>
      <c r="CQ73" s="50" t="e">
        <f t="shared" si="68"/>
        <v>#N/A</v>
      </c>
      <c r="CR73" s="50" t="e">
        <f t="shared" si="69"/>
        <v>#N/A</v>
      </c>
      <c r="CS73" s="50" t="e">
        <f t="shared" si="70"/>
        <v>#N/A</v>
      </c>
      <c r="CT73" s="50" t="e">
        <f t="shared" si="71"/>
        <v>#N/A</v>
      </c>
      <c r="CU73" s="50" t="e">
        <f t="shared" si="72"/>
        <v>#N/A</v>
      </c>
      <c r="CV73" s="50" t="e">
        <f t="shared" si="99"/>
        <v>#N/A</v>
      </c>
      <c r="CW73" s="51" t="e">
        <f t="shared" si="100"/>
        <v>#N/A</v>
      </c>
    </row>
    <row r="74" spans="1:103" x14ac:dyDescent="0.25">
      <c r="A74" s="130" t="b">
        <f>IF(A73&lt;MAX(Summary!G:G),A73+1,IF(OR(A73="",MAX(Summary!G:G)),""))</f>
        <v>0</v>
      </c>
      <c r="B74" s="126" t="e">
        <f>IF($A74="","",INDEX(Summary!B:B,MATCH($A74,Summary!$G:$G,0)))</f>
        <v>#N/A</v>
      </c>
      <c r="C74" s="126" t="e">
        <f>IF($A74="","",INDEX(Summary!C:C,MATCH($A74,Summary!$G:$G,0)))</f>
        <v>#N/A</v>
      </c>
      <c r="D74" s="126" t="e">
        <f>IF($A74="","",INDEX(Summary!D:D,MATCH($A74,Summary!$G:$G,0)))</f>
        <v>#N/A</v>
      </c>
      <c r="E74" s="126" t="e">
        <f>IF($A74="","",INDEX(Summary!H:H,MATCH($A74,Summary!$G:$G,0)))</f>
        <v>#N/A</v>
      </c>
      <c r="F74" s="126" t="e">
        <f t="array" ref="F74">IF($A74="","",SUM(IF(Summary!$H$3:$H$202=$E74,Summary!$I$3:$I$202)))</f>
        <v>#N/A</v>
      </c>
      <c r="G74" s="126" t="e">
        <f t="array" ref="G74">IF($A74="","",SUM(IF(Summary!$H$3:$H$202=$E74,Summary!$J$3:$J$202)))</f>
        <v>#N/A</v>
      </c>
      <c r="H74" s="32" t="e">
        <f>IF($B74="","",IF(VLOOKUP($B74,Baseline!$A$2:$F$101,4,FALSE)&lt;M74,M74,VLOOKUP($B74,Baseline!$A$2:$F$101,4,FALSE)))</f>
        <v>#N/A</v>
      </c>
      <c r="I74" s="132" t="e">
        <f t="array" ref="I74">IF($A74="","",MAX(IF(Summary!$H$3:$H$202=$E74,Summary!$L$3:$L$202)))</f>
        <v>#N/A</v>
      </c>
      <c r="J74" s="132" t="e">
        <f t="array" ref="J74">IF($A74="","",MAX(IF(Summary!$H$3:$H$202=$E74,Summary!$M$3:$M$202)))</f>
        <v>#N/A</v>
      </c>
      <c r="K74" s="132" t="e">
        <f t="array" ref="K74">IF($A74="","",MAX(IF(Summary!$H$3:$H$202=$E74,Summary!$N$3:$N$202)))</f>
        <v>#N/A</v>
      </c>
      <c r="L74" s="132" t="e">
        <f t="array" ref="L74">IF($A74="","",MAX(IF(Summary!$H$3:$H$202=$E74,Summary!$O$3:$O$202)))</f>
        <v>#N/A</v>
      </c>
      <c r="M74" s="4" t="e">
        <f t="shared" si="73"/>
        <v>#N/A</v>
      </c>
      <c r="N74" s="17" t="e">
        <f>IF(A74="","",VLOOKUP(CONCATENATE(H74,M74),Tax_Comp_Probs!$C$3:$Y$16,22,FALSE))</f>
        <v>#N/A</v>
      </c>
      <c r="O74" s="6" t="e">
        <f>IF(A74="","",VLOOKUP(CONCATENATE($H74,$M74),Tax_Comp_Probs!$C$3:$Y$16,23,FALSE))</f>
        <v>#N/A</v>
      </c>
      <c r="P74" s="4" t="e">
        <f t="shared" si="65"/>
        <v>#N/A</v>
      </c>
      <c r="Q74" s="52" t="e">
        <f>IF(A74="","",VLOOKUP(CONCATENATE($H74,$M74),Tax_Comp_Probs!$C$3:$W$16,17,FALSE))</f>
        <v>#N/A</v>
      </c>
      <c r="R74" s="52" t="e">
        <f>IF(A74="","",VLOOKUP(CONCATENATE($H74,$M74),Tax_Comp_Probs!$C$3:$W$16,18,FALSE))</f>
        <v>#N/A</v>
      </c>
      <c r="S74" s="52" t="e">
        <f>IF(A74="","",VLOOKUP(CONCATENATE($H74,$M74),Tax_Comp_Probs!$C$3:$W$16,19,FALSE))</f>
        <v>#N/A</v>
      </c>
      <c r="T74" s="52" t="e">
        <f>IF(A74="","",VLOOKUP(CONCATENATE($H74,$M74),Tax_Comp_Probs!$C$3:$W$16,20,FALSE))</f>
        <v>#N/A</v>
      </c>
      <c r="U74" s="134" t="e">
        <f>IF(A74="","",VLOOKUP(CONCATENATE($H74,$M74),Tax_Comp_Probs!$C$3:$W$16,21,FALSE))</f>
        <v>#N/A</v>
      </c>
      <c r="V74" s="44" t="e">
        <f>IF($B74="","",IF(VLOOKUP($B74,Baseline!$A$2:$F$101,5,FALSE)&lt;W74,W74,VLOOKUP($B74,Baseline!$A$2:$F$101,5,FALSE)))</f>
        <v>#N/A</v>
      </c>
      <c r="W74" s="6" t="e">
        <f t="array" ref="W74">IF(A74="","",AVERAGE(IF(Summary!$H$3:$H$202=E74,Summary!$R$3:$R$202)))</f>
        <v>#N/A</v>
      </c>
      <c r="X74" s="39" t="e">
        <f t="shared" si="74"/>
        <v>#N/A</v>
      </c>
      <c r="Y74" s="102" t="e">
        <f>IF(W74="","",IF($X74&lt;=Settings!$C$5,1,IF($X74&lt;=Settings!$C$6,0.8,IF($X74&lt;=Settings!$C$7,0.6,IF($X74&lt;=Settings!$C$8,0.4,0.2)))))</f>
        <v>#N/A</v>
      </c>
      <c r="Z74" s="102" t="e">
        <f>IF(W74="","",IF($X74&lt;=Settings!$C$5,0,IF($X74&lt;=Settings!$C$6,10,IF($X74&lt;=Settings!$C$7,30,IF($X74&lt;=Settings!$C$8,50,70)))))</f>
        <v>#N/A</v>
      </c>
      <c r="AA74" s="102" t="e">
        <f>IF(W74="","",VLOOKUP(Z74/100,Settings!$C$4:$D$8,2,FALSE))</f>
        <v>#N/A</v>
      </c>
      <c r="AB74" s="17" t="e">
        <f t="shared" si="47"/>
        <v>#N/A</v>
      </c>
      <c r="AC74" s="4" t="e">
        <f>IF(W74="","",IF(AB74&gt;=Settings!$I$5,"High",IF(AB74&gt;=Settings!$I$6,"Good",IF(AB74&gt;=Settings!$I$7,"Moderate",IF(AB74&gt;=Settings!$I$8,"Poor","Bad")))))</f>
        <v>#N/A</v>
      </c>
      <c r="AD74" s="39" t="e">
        <f>IF($W74="","",IF(G74&gt;1,(VLOOKUP($E74,Summary!$H$3:$T$201,13,FALSE)/100)/SQRT(G74),0))</f>
        <v>#N/A</v>
      </c>
      <c r="AE74" s="182" t="e">
        <f t="shared" si="75"/>
        <v>#N/A</v>
      </c>
      <c r="AF74" s="136" t="e">
        <f t="shared" si="76"/>
        <v>#N/A</v>
      </c>
      <c r="AG74" s="136" t="e">
        <f t="shared" si="77"/>
        <v>#N/A</v>
      </c>
      <c r="AH74" s="102" t="e">
        <f>IF($AD74="","",IF($AF74&lt;=Settings!$C$5,Settings!$I$4,IF($AF74&lt;=Settings!$C$6,Settings!$I$5,IF($AF74&lt;=Settings!$C$7,Settings!$I$6,IF($AF74&lt;=Settings!$C$8,Settings!$I$7,Settings!$I$8)))))</f>
        <v>#N/A</v>
      </c>
      <c r="AI74" s="102" t="e">
        <f>IF($AD74="","",IF($AF74&lt;=Settings!$C$5,0,IF($AF74&lt;=Settings!$C$6,10,IF($AF74&lt;=Settings!$C$7,30,IF($AF74&lt;=Settings!$C$8,50,70)))))</f>
        <v>#N/A</v>
      </c>
      <c r="AJ74" s="102" t="e">
        <f>IF($AD74="","",VLOOKUP(AI74/100,Settings!$C$4:$D$8,2,FALSE))</f>
        <v>#N/A</v>
      </c>
      <c r="AK74" s="102" t="e">
        <f>IF($AD74="","",IF($AG74&lt;=Settings!$C$5,Settings!$I$4,IF($AG74&lt;=Settings!$C$6,Settings!$I$5,IF($AG74&lt;=Settings!$C$7,Settings!$I$6,IF($AG74&lt;=Settings!$C$8,Settings!$I$7,Settings!$I$8)))))</f>
        <v>#N/A</v>
      </c>
      <c r="AL74" s="102" t="e">
        <f>IF($AD74="","",IF($AG74&lt;=Settings!$C$5,0,IF($AG74&lt;=Settings!$C$6,10,IF($AG74&lt;=Settings!$C$7,30,IF($AG74&lt;=Settings!$C$8,50,70)))))</f>
        <v>#N/A</v>
      </c>
      <c r="AM74" s="102" t="e">
        <f>IF($AD74="","",VLOOKUP(AL74/100,Settings!$C$4:$D$8,2,FALSE))</f>
        <v>#N/A</v>
      </c>
      <c r="AN74" s="115" t="e">
        <f t="shared" si="78"/>
        <v>#N/A</v>
      </c>
      <c r="AO74" s="115" t="e">
        <f t="shared" si="79"/>
        <v>#N/A</v>
      </c>
      <c r="AP74" s="45" t="e">
        <f t="shared" si="80"/>
        <v>#N/A</v>
      </c>
      <c r="AQ74" s="115" t="e">
        <f t="shared" si="81"/>
        <v>#N/A</v>
      </c>
      <c r="AR74" s="115" t="e">
        <f t="shared" si="82"/>
        <v>#N/A</v>
      </c>
      <c r="AS74" s="115" t="e">
        <f t="shared" si="83"/>
        <v>#N/A</v>
      </c>
      <c r="AT74" s="115" t="e">
        <f t="shared" si="83"/>
        <v>#N/A</v>
      </c>
      <c r="AU74" s="115" t="e">
        <f t="shared" si="83"/>
        <v>#N/A</v>
      </c>
      <c r="AV74" s="115" t="e">
        <f t="shared" si="83"/>
        <v>#N/A</v>
      </c>
      <c r="AW74" s="50" t="e">
        <f t="shared" si="84"/>
        <v>#N/A</v>
      </c>
      <c r="AX74" s="50" t="e">
        <f t="shared" si="85"/>
        <v>#N/A</v>
      </c>
      <c r="AY74" s="50" t="e">
        <f t="shared" si="86"/>
        <v>#N/A</v>
      </c>
      <c r="AZ74" s="50" t="e">
        <f t="shared" si="87"/>
        <v>#N/A</v>
      </c>
      <c r="BA74" s="124" t="e">
        <f t="shared" si="88"/>
        <v>#N/A</v>
      </c>
      <c r="BB74" s="258" t="e">
        <f>IF($B74="","",IF(VLOOKUP($B74,Baseline!$A$2:$F$101,6,FALSE)&lt;BC74,BC74,VLOOKUP($B74,Baseline!$A$2:$F$101,6,FALSE)))</f>
        <v>#N/A</v>
      </c>
      <c r="BC74" s="259" t="e">
        <f t="array" ref="BC74">IF($A74="","",SUM(IF(Summary!$H$3:$H$202=$E74,Summary!$AF$3:$AF$202)))</f>
        <v>#N/A</v>
      </c>
      <c r="BD74" s="182" t="e">
        <f t="shared" si="89"/>
        <v>#N/A</v>
      </c>
      <c r="BE74" s="102" t="e">
        <f>IF($BD74="","",IF($BD74&lt;=Settings!$G$5,1,IF($BD74&lt;=Settings!$G$6,0.8,IF($BD74&lt;=Settings!$G$7,0.6,IF($BD74&lt;=Settings!$G$8,0.4,0.2)))))</f>
        <v>#N/A</v>
      </c>
      <c r="BF74" s="102" t="e">
        <f>IF($BD74="","",IF($BD74&lt;=Settings!$G$5,0,IF($BD74&lt;=Settings!$G$6,10,IF($BD74&lt;=Settings!$G$7,30,IF($BD74&lt;=Settings!$G$8,50,70)))))</f>
        <v>#N/A</v>
      </c>
      <c r="BG74" s="102" t="e">
        <f>IF($BD74="","",VLOOKUP(BF74/100,Settings!$G$4:$H$8,2,FALSE))</f>
        <v>#N/A</v>
      </c>
      <c r="BH74" s="45" t="e">
        <f t="shared" si="90"/>
        <v>#N/A</v>
      </c>
      <c r="BI74" s="47" t="e">
        <f>IF(BD74="","",IF(BH74&gt;=Settings!$I$5,"High",IF(BH74&gt;=Settings!$I$6,"Good",IF(BH74&gt;=Settings!$I$7,"Moderate",IF(BH74&gt;=Settings!$I$8,"Poor","Bad")))))</f>
        <v>#N/A</v>
      </c>
      <c r="BJ74" s="207" t="e">
        <f t="array" ref="BJ74">IF(BD74="","",SQRT(Settings!$L$5^2*SUM(IF(Summary!$H$3:$H$202=$E74,Summary!$AG$3:$AG$202))))</f>
        <v>#N/A</v>
      </c>
      <c r="BK74" s="182" t="e">
        <f t="shared" si="91"/>
        <v>#N/A</v>
      </c>
      <c r="BL74" s="115" t="e">
        <f t="shared" si="1"/>
        <v>#N/A</v>
      </c>
      <c r="BM74" s="115" t="e">
        <f t="shared" si="2"/>
        <v>#N/A</v>
      </c>
      <c r="BN74" s="102" t="e">
        <f>IF($BD74="","",IF($BL74&lt;=Settings!$G$5,Settings!$I$4,IF($BL74&lt;=Settings!$G$6,Settings!$I$5,IF($BL74&lt;=Settings!$G$7,Settings!$I$6,IF($BL74&lt;=Settings!$G$8,Settings!$I$7,Settings!$I$8)))))</f>
        <v>#N/A</v>
      </c>
      <c r="BO74" s="102" t="e">
        <f>IF($BD74="","",IF($BL74&lt;=Settings!$G$5,0,IF($BL74&lt;=Settings!$G$6,10,IF($BL74&lt;=Settings!$G$7,30,IF($BL74&lt;=Settings!$G$8,50,70)))))</f>
        <v>#N/A</v>
      </c>
      <c r="BP74" s="102" t="e">
        <f>IF($BD74="","",VLOOKUP(BO74/100,Settings!$G$4:$H$8,2,FALSE))</f>
        <v>#N/A</v>
      </c>
      <c r="BQ74" s="102" t="e">
        <f>IF($BD74="","",IF($BM74&lt;=Settings!$G$5,Settings!$I$4,IF($BM74&lt;=Settings!$G$6,Settings!$I$5,IF($BM74&lt;=Settings!$G$7,Settings!$I$6,IF($BM74&lt;=Settings!$G$8,Settings!$I$7,Settings!$I$8)))))</f>
        <v>#N/A</v>
      </c>
      <c r="BR74" s="102" t="e">
        <f>IF($BD74="","",IF($BM74&lt;=Settings!$G$5,0,IF($BM74&lt;=Settings!$G$6,10,IF($BM74&lt;=Settings!$G$7,30,IF($BM74&lt;=Settings!$G$8,50,70)))))</f>
        <v>#N/A</v>
      </c>
      <c r="BS74" s="102" t="e">
        <f>IF($BD74="","",VLOOKUP(BR74/100,Settings!$G$4:$H$8,2,FALSE))</f>
        <v>#N/A</v>
      </c>
      <c r="BT74" s="115" t="e">
        <f t="shared" si="92"/>
        <v>#N/A</v>
      </c>
      <c r="BU74" s="115" t="e">
        <f t="shared" si="93"/>
        <v>#N/A</v>
      </c>
      <c r="BV74" s="45" t="e">
        <f t="shared" si="94"/>
        <v>#N/A</v>
      </c>
      <c r="BW74" s="115" t="e">
        <f t="shared" si="95"/>
        <v>#N/A</v>
      </c>
      <c r="BX74" s="115" t="e">
        <f t="shared" si="96"/>
        <v>#N/A</v>
      </c>
      <c r="BY74" s="115" t="e">
        <f t="shared" si="46"/>
        <v>#N/A</v>
      </c>
      <c r="BZ74" s="115" t="e">
        <f t="shared" si="46"/>
        <v>#N/A</v>
      </c>
      <c r="CA74" s="115" t="e">
        <f t="shared" si="46"/>
        <v>#N/A</v>
      </c>
      <c r="CB74" s="115" t="e">
        <f t="shared" si="46"/>
        <v>#N/A</v>
      </c>
      <c r="CC74" s="50" t="e">
        <f t="shared" si="59"/>
        <v>#N/A</v>
      </c>
      <c r="CD74" s="50" t="e">
        <f t="shared" si="60"/>
        <v>#N/A</v>
      </c>
      <c r="CE74" s="50" t="e">
        <f t="shared" si="61"/>
        <v>#N/A</v>
      </c>
      <c r="CF74" s="50" t="e">
        <f t="shared" si="62"/>
        <v>#N/A</v>
      </c>
      <c r="CG74" s="51" t="e">
        <f t="shared" si="63"/>
        <v>#N/A</v>
      </c>
      <c r="CH74" s="142" t="e">
        <f t="shared" si="66"/>
        <v>#N/A</v>
      </c>
      <c r="CI74" s="46" t="e">
        <f t="shared" si="67"/>
        <v>#N/A</v>
      </c>
      <c r="CJ74" s="265" t="e">
        <f>IF(C74="","",IF(CH74&gt;=Settings!I$5,"High",IF(CH74&gt;=Settings!I$6,"Good",IF(CH74&gt;=Settings!I$7,"Moderate",IF(CH74&gt;Settings!I$8,"Poor","Bad")))))</f>
        <v>#N/A</v>
      </c>
      <c r="CK74" s="119" t="e">
        <f t="shared" si="97"/>
        <v>#N/A</v>
      </c>
      <c r="CL74" s="120" t="e">
        <f t="shared" si="98"/>
        <v>#N/A</v>
      </c>
      <c r="CM74" s="115" t="e">
        <f t="shared" si="64"/>
        <v>#N/A</v>
      </c>
      <c r="CN74" s="115" t="e">
        <f t="shared" si="64"/>
        <v>#N/A</v>
      </c>
      <c r="CO74" s="115" t="e">
        <f t="shared" si="64"/>
        <v>#N/A</v>
      </c>
      <c r="CP74" s="115" t="e">
        <f t="shared" si="64"/>
        <v>#N/A</v>
      </c>
      <c r="CQ74" s="50" t="e">
        <f t="shared" si="68"/>
        <v>#N/A</v>
      </c>
      <c r="CR74" s="50" t="e">
        <f t="shared" si="69"/>
        <v>#N/A</v>
      </c>
      <c r="CS74" s="50" t="e">
        <f t="shared" si="70"/>
        <v>#N/A</v>
      </c>
      <c r="CT74" s="50" t="e">
        <f t="shared" si="71"/>
        <v>#N/A</v>
      </c>
      <c r="CU74" s="50" t="e">
        <f t="shared" si="72"/>
        <v>#N/A</v>
      </c>
      <c r="CV74" s="50" t="e">
        <f t="shared" si="99"/>
        <v>#N/A</v>
      </c>
      <c r="CW74" s="51" t="e">
        <f t="shared" si="100"/>
        <v>#N/A</v>
      </c>
    </row>
    <row r="75" spans="1:103" x14ac:dyDescent="0.25">
      <c r="A75" s="130" t="b">
        <f>IF(A74&lt;MAX(Summary!G:G),A74+1,IF(OR(A74="",MAX(Summary!G:G)),""))</f>
        <v>0</v>
      </c>
      <c r="B75" s="126" t="e">
        <f>IF($A75="","",INDEX(Summary!B:B,MATCH($A75,Summary!$G:$G,0)))</f>
        <v>#N/A</v>
      </c>
      <c r="C75" s="126" t="e">
        <f>IF($A75="","",INDEX(Summary!C:C,MATCH($A75,Summary!$G:$G,0)))</f>
        <v>#N/A</v>
      </c>
      <c r="D75" s="126" t="e">
        <f>IF($A75="","",INDEX(Summary!D:D,MATCH($A75,Summary!$G:$G,0)))</f>
        <v>#N/A</v>
      </c>
      <c r="E75" s="126" t="e">
        <f>IF($A75="","",INDEX(Summary!H:H,MATCH($A75,Summary!$G:$G,0)))</f>
        <v>#N/A</v>
      </c>
      <c r="F75" s="126" t="e">
        <f t="array" ref="F75">IF($A75="","",SUM(IF(Summary!$H$3:$H$202=$E75,Summary!$I$3:$I$202)))</f>
        <v>#N/A</v>
      </c>
      <c r="G75" s="126" t="e">
        <f t="array" ref="G75">IF($A75="","",SUM(IF(Summary!$H$3:$H$202=$E75,Summary!$J$3:$J$202)))</f>
        <v>#N/A</v>
      </c>
      <c r="H75" s="32" t="e">
        <f>IF($B75="","",IF(VLOOKUP($B75,Baseline!$A$2:$F$101,4,FALSE)&lt;M75,M75,VLOOKUP($B75,Baseline!$A$2:$F$101,4,FALSE)))</f>
        <v>#N/A</v>
      </c>
      <c r="I75" s="132" t="e">
        <f t="array" ref="I75">IF($A75="","",MAX(IF(Summary!$H$3:$H$202=$E75,Summary!$L$3:$L$202)))</f>
        <v>#N/A</v>
      </c>
      <c r="J75" s="132" t="e">
        <f t="array" ref="J75">IF($A75="","",MAX(IF(Summary!$H$3:$H$202=$E75,Summary!$M$3:$M$202)))</f>
        <v>#N/A</v>
      </c>
      <c r="K75" s="132" t="e">
        <f t="array" ref="K75">IF($A75="","",MAX(IF(Summary!$H$3:$H$202=$E75,Summary!$N$3:$N$202)))</f>
        <v>#N/A</v>
      </c>
      <c r="L75" s="132" t="e">
        <f t="array" ref="L75">IF($A75="","",MAX(IF(Summary!$H$3:$H$202=$E75,Summary!$O$3:$O$202)))</f>
        <v>#N/A</v>
      </c>
      <c r="M75" s="4" t="e">
        <f t="shared" si="73"/>
        <v>#N/A</v>
      </c>
      <c r="N75" s="17" t="e">
        <f>IF(A75="","",VLOOKUP(CONCATENATE(H75,M75),Tax_Comp_Probs!$C$3:$Y$16,22,FALSE))</f>
        <v>#N/A</v>
      </c>
      <c r="O75" s="6" t="e">
        <f>IF(A75="","",VLOOKUP(CONCATENATE($H75,$M75),Tax_Comp_Probs!$C$3:$Y$16,23,FALSE))</f>
        <v>#N/A</v>
      </c>
      <c r="P75" s="4" t="e">
        <f t="shared" si="65"/>
        <v>#N/A</v>
      </c>
      <c r="Q75" s="52" t="e">
        <f>IF(A75="","",VLOOKUP(CONCATENATE($H75,$M75),Tax_Comp_Probs!$C$3:$W$16,17,FALSE))</f>
        <v>#N/A</v>
      </c>
      <c r="R75" s="52" t="e">
        <f>IF(A75="","",VLOOKUP(CONCATENATE($H75,$M75),Tax_Comp_Probs!$C$3:$W$16,18,FALSE))</f>
        <v>#N/A</v>
      </c>
      <c r="S75" s="52" t="e">
        <f>IF(A75="","",VLOOKUP(CONCATENATE($H75,$M75),Tax_Comp_Probs!$C$3:$W$16,19,FALSE))</f>
        <v>#N/A</v>
      </c>
      <c r="T75" s="52" t="e">
        <f>IF(A75="","",VLOOKUP(CONCATENATE($H75,$M75),Tax_Comp_Probs!$C$3:$W$16,20,FALSE))</f>
        <v>#N/A</v>
      </c>
      <c r="U75" s="134" t="e">
        <f>IF(A75="","",VLOOKUP(CONCATENATE($H75,$M75),Tax_Comp_Probs!$C$3:$W$16,21,FALSE))</f>
        <v>#N/A</v>
      </c>
      <c r="V75" s="44" t="e">
        <f>IF($B75="","",IF(VLOOKUP($B75,Baseline!$A$2:$F$101,5,FALSE)&lt;W75,W75,VLOOKUP($B75,Baseline!$A$2:$F$101,5,FALSE)))</f>
        <v>#N/A</v>
      </c>
      <c r="W75" s="6" t="e">
        <f t="array" ref="W75">IF(A75="","",AVERAGE(IF(Summary!$H$3:$H$202=E75,Summary!$R$3:$R$202)))</f>
        <v>#N/A</v>
      </c>
      <c r="X75" s="39" t="e">
        <f t="shared" si="74"/>
        <v>#N/A</v>
      </c>
      <c r="Y75" s="102" t="e">
        <f>IF(W75="","",IF($X75&lt;=Settings!$C$5,1,IF($X75&lt;=Settings!$C$6,0.8,IF($X75&lt;=Settings!$C$7,0.6,IF($X75&lt;=Settings!$C$8,0.4,0.2)))))</f>
        <v>#N/A</v>
      </c>
      <c r="Z75" s="102" t="e">
        <f>IF(W75="","",IF($X75&lt;=Settings!$C$5,0,IF($X75&lt;=Settings!$C$6,10,IF($X75&lt;=Settings!$C$7,30,IF($X75&lt;=Settings!$C$8,50,70)))))</f>
        <v>#N/A</v>
      </c>
      <c r="AA75" s="102" t="e">
        <f>IF(W75="","",VLOOKUP(Z75/100,Settings!$C$4:$D$8,2,FALSE))</f>
        <v>#N/A</v>
      </c>
      <c r="AB75" s="17" t="e">
        <f t="shared" si="47"/>
        <v>#N/A</v>
      </c>
      <c r="AC75" s="4" t="e">
        <f>IF(W75="","",IF(AB75&gt;=Settings!$I$5,"High",IF(AB75&gt;=Settings!$I$6,"Good",IF(AB75&gt;=Settings!$I$7,"Moderate",IF(AB75&gt;=Settings!$I$8,"Poor","Bad")))))</f>
        <v>#N/A</v>
      </c>
      <c r="AD75" s="39" t="e">
        <f>IF($W75="","",IF(G75&gt;1,(VLOOKUP($E75,Summary!$H$3:$T$201,13,FALSE)/100)/SQRT(G75),0))</f>
        <v>#N/A</v>
      </c>
      <c r="AE75" s="182" t="e">
        <f t="shared" si="75"/>
        <v>#N/A</v>
      </c>
      <c r="AF75" s="136" t="e">
        <f t="shared" si="76"/>
        <v>#N/A</v>
      </c>
      <c r="AG75" s="136" t="e">
        <f t="shared" si="77"/>
        <v>#N/A</v>
      </c>
      <c r="AH75" s="102" t="e">
        <f>IF($AD75="","",IF($AF75&lt;=Settings!$C$5,Settings!$I$4,IF($AF75&lt;=Settings!$C$6,Settings!$I$5,IF($AF75&lt;=Settings!$C$7,Settings!$I$6,IF($AF75&lt;=Settings!$C$8,Settings!$I$7,Settings!$I$8)))))</f>
        <v>#N/A</v>
      </c>
      <c r="AI75" s="102" t="e">
        <f>IF($AD75="","",IF($AF75&lt;=Settings!$C$5,0,IF($AF75&lt;=Settings!$C$6,10,IF($AF75&lt;=Settings!$C$7,30,IF($AF75&lt;=Settings!$C$8,50,70)))))</f>
        <v>#N/A</v>
      </c>
      <c r="AJ75" s="102" t="e">
        <f>IF($AD75="","",VLOOKUP(AI75/100,Settings!$C$4:$D$8,2,FALSE))</f>
        <v>#N/A</v>
      </c>
      <c r="AK75" s="102" t="e">
        <f>IF($AD75="","",IF($AG75&lt;=Settings!$C$5,Settings!$I$4,IF($AG75&lt;=Settings!$C$6,Settings!$I$5,IF($AG75&lt;=Settings!$C$7,Settings!$I$6,IF($AG75&lt;=Settings!$C$8,Settings!$I$7,Settings!$I$8)))))</f>
        <v>#N/A</v>
      </c>
      <c r="AL75" s="102" t="e">
        <f>IF($AD75="","",IF($AG75&lt;=Settings!$C$5,0,IF($AG75&lt;=Settings!$C$6,10,IF($AG75&lt;=Settings!$C$7,30,IF($AG75&lt;=Settings!$C$8,50,70)))))</f>
        <v>#N/A</v>
      </c>
      <c r="AM75" s="102" t="e">
        <f>IF($AD75="","",VLOOKUP(AL75/100,Settings!$C$4:$D$8,2,FALSE))</f>
        <v>#N/A</v>
      </c>
      <c r="AN75" s="115" t="e">
        <f t="shared" si="78"/>
        <v>#N/A</v>
      </c>
      <c r="AO75" s="115" t="e">
        <f t="shared" si="79"/>
        <v>#N/A</v>
      </c>
      <c r="AP75" s="45" t="e">
        <f t="shared" si="80"/>
        <v>#N/A</v>
      </c>
      <c r="AQ75" s="115" t="e">
        <f t="shared" si="81"/>
        <v>#N/A</v>
      </c>
      <c r="AR75" s="115" t="e">
        <f t="shared" si="82"/>
        <v>#N/A</v>
      </c>
      <c r="AS75" s="115" t="e">
        <f t="shared" si="83"/>
        <v>#N/A</v>
      </c>
      <c r="AT75" s="115" t="e">
        <f t="shared" si="83"/>
        <v>#N/A</v>
      </c>
      <c r="AU75" s="115" t="e">
        <f t="shared" si="83"/>
        <v>#N/A</v>
      </c>
      <c r="AV75" s="115" t="e">
        <f t="shared" si="83"/>
        <v>#N/A</v>
      </c>
      <c r="AW75" s="50" t="e">
        <f t="shared" si="84"/>
        <v>#N/A</v>
      </c>
      <c r="AX75" s="50" t="e">
        <f t="shared" si="85"/>
        <v>#N/A</v>
      </c>
      <c r="AY75" s="50" t="e">
        <f t="shared" si="86"/>
        <v>#N/A</v>
      </c>
      <c r="AZ75" s="50" t="e">
        <f t="shared" si="87"/>
        <v>#N/A</v>
      </c>
      <c r="BA75" s="124" t="e">
        <f t="shared" si="88"/>
        <v>#N/A</v>
      </c>
      <c r="BB75" s="258" t="e">
        <f>IF($B75="","",IF(VLOOKUP($B75,Baseline!$A$2:$F$101,6,FALSE)&lt;BC75,BC75,VLOOKUP($B75,Baseline!$A$2:$F$101,6,FALSE)))</f>
        <v>#N/A</v>
      </c>
      <c r="BC75" s="259" t="e">
        <f t="array" ref="BC75">IF($A75="","",SUM(IF(Summary!$H$3:$H$202=$E75,Summary!$AF$3:$AF$202)))</f>
        <v>#N/A</v>
      </c>
      <c r="BD75" s="182" t="e">
        <f t="shared" si="89"/>
        <v>#N/A</v>
      </c>
      <c r="BE75" s="102" t="e">
        <f>IF($BD75="","",IF($BD75&lt;=Settings!$G$5,1,IF($BD75&lt;=Settings!$G$6,0.8,IF($BD75&lt;=Settings!$G$7,0.6,IF($BD75&lt;=Settings!$G$8,0.4,0.2)))))</f>
        <v>#N/A</v>
      </c>
      <c r="BF75" s="102" t="e">
        <f>IF($BD75="","",IF($BD75&lt;=Settings!$G$5,0,IF($BD75&lt;=Settings!$G$6,10,IF($BD75&lt;=Settings!$G$7,30,IF($BD75&lt;=Settings!$G$8,50,70)))))</f>
        <v>#N/A</v>
      </c>
      <c r="BG75" s="102" t="e">
        <f>IF($BD75="","",VLOOKUP(BF75/100,Settings!$G$4:$H$8,2,FALSE))</f>
        <v>#N/A</v>
      </c>
      <c r="BH75" s="45" t="e">
        <f t="shared" si="90"/>
        <v>#N/A</v>
      </c>
      <c r="BI75" s="47" t="e">
        <f>IF(BD75="","",IF(BH75&gt;=Settings!$I$5,"High",IF(BH75&gt;=Settings!$I$6,"Good",IF(BH75&gt;=Settings!$I$7,"Moderate",IF(BH75&gt;=Settings!$I$8,"Poor","Bad")))))</f>
        <v>#N/A</v>
      </c>
      <c r="BJ75" s="207" t="e">
        <f t="array" ref="BJ75">IF(BD75="","",SQRT(Settings!$L$5^2*SUM(IF(Summary!$H$3:$H$202=$E75,Summary!$AG$3:$AG$202))))</f>
        <v>#N/A</v>
      </c>
      <c r="BK75" s="182" t="e">
        <f t="shared" si="91"/>
        <v>#N/A</v>
      </c>
      <c r="BL75" s="115" t="e">
        <f t="shared" si="1"/>
        <v>#N/A</v>
      </c>
      <c r="BM75" s="115" t="e">
        <f t="shared" si="2"/>
        <v>#N/A</v>
      </c>
      <c r="BN75" s="102" t="e">
        <f>IF($BD75="","",IF($BL75&lt;=Settings!$G$5,Settings!$I$4,IF($BL75&lt;=Settings!$G$6,Settings!$I$5,IF($BL75&lt;=Settings!$G$7,Settings!$I$6,IF($BL75&lt;=Settings!$G$8,Settings!$I$7,Settings!$I$8)))))</f>
        <v>#N/A</v>
      </c>
      <c r="BO75" s="102" t="e">
        <f>IF($BD75="","",IF($BL75&lt;=Settings!$G$5,0,IF($BL75&lt;=Settings!$G$6,10,IF($BL75&lt;=Settings!$G$7,30,IF($BL75&lt;=Settings!$G$8,50,70)))))</f>
        <v>#N/A</v>
      </c>
      <c r="BP75" s="102" t="e">
        <f>IF($BD75="","",VLOOKUP(BO75/100,Settings!$G$4:$H$8,2,FALSE))</f>
        <v>#N/A</v>
      </c>
      <c r="BQ75" s="102" t="e">
        <f>IF($BD75="","",IF($BM75&lt;=Settings!$G$5,Settings!$I$4,IF($BM75&lt;=Settings!$G$6,Settings!$I$5,IF($BM75&lt;=Settings!$G$7,Settings!$I$6,IF($BM75&lt;=Settings!$G$8,Settings!$I$7,Settings!$I$8)))))</f>
        <v>#N/A</v>
      </c>
      <c r="BR75" s="102" t="e">
        <f>IF($BD75="","",IF($BM75&lt;=Settings!$G$5,0,IF($BM75&lt;=Settings!$G$6,10,IF($BM75&lt;=Settings!$G$7,30,IF($BM75&lt;=Settings!$G$8,50,70)))))</f>
        <v>#N/A</v>
      </c>
      <c r="BS75" s="102" t="e">
        <f>IF($BD75="","",VLOOKUP(BR75/100,Settings!$G$4:$H$8,2,FALSE))</f>
        <v>#N/A</v>
      </c>
      <c r="BT75" s="115" t="e">
        <f t="shared" si="92"/>
        <v>#N/A</v>
      </c>
      <c r="BU75" s="115" t="e">
        <f t="shared" si="93"/>
        <v>#N/A</v>
      </c>
      <c r="BV75" s="45" t="e">
        <f t="shared" si="94"/>
        <v>#N/A</v>
      </c>
      <c r="BW75" s="115" t="e">
        <f t="shared" si="95"/>
        <v>#N/A</v>
      </c>
      <c r="BX75" s="115" t="e">
        <f t="shared" si="96"/>
        <v>#N/A</v>
      </c>
      <c r="BY75" s="115" t="e">
        <f t="shared" si="46"/>
        <v>#N/A</v>
      </c>
      <c r="BZ75" s="115" t="e">
        <f t="shared" si="46"/>
        <v>#N/A</v>
      </c>
      <c r="CA75" s="115" t="e">
        <f t="shared" si="46"/>
        <v>#N/A</v>
      </c>
      <c r="CB75" s="115" t="e">
        <f t="shared" si="46"/>
        <v>#N/A</v>
      </c>
      <c r="CC75" s="50" t="e">
        <f t="shared" si="59"/>
        <v>#N/A</v>
      </c>
      <c r="CD75" s="50" t="e">
        <f t="shared" si="60"/>
        <v>#N/A</v>
      </c>
      <c r="CE75" s="50" t="e">
        <f t="shared" si="61"/>
        <v>#N/A</v>
      </c>
      <c r="CF75" s="50" t="e">
        <f t="shared" si="62"/>
        <v>#N/A</v>
      </c>
      <c r="CG75" s="51" t="e">
        <f t="shared" si="63"/>
        <v>#N/A</v>
      </c>
      <c r="CH75" s="142" t="e">
        <f t="shared" si="66"/>
        <v>#N/A</v>
      </c>
      <c r="CI75" s="46" t="e">
        <f t="shared" si="67"/>
        <v>#N/A</v>
      </c>
      <c r="CJ75" s="265" t="e">
        <f>IF(C75="","",IF(CH75&gt;=Settings!I$5,"High",IF(CH75&gt;=Settings!I$6,"Good",IF(CH75&gt;=Settings!I$7,"Moderate",IF(CH75&gt;Settings!I$8,"Poor","Bad")))))</f>
        <v>#N/A</v>
      </c>
      <c r="CK75" s="119" t="e">
        <f t="shared" si="97"/>
        <v>#N/A</v>
      </c>
      <c r="CL75" s="120" t="e">
        <f t="shared" si="98"/>
        <v>#N/A</v>
      </c>
      <c r="CM75" s="115" t="e">
        <f t="shared" si="64"/>
        <v>#N/A</v>
      </c>
      <c r="CN75" s="115" t="e">
        <f t="shared" si="64"/>
        <v>#N/A</v>
      </c>
      <c r="CO75" s="115" t="e">
        <f t="shared" si="64"/>
        <v>#N/A</v>
      </c>
      <c r="CP75" s="115" t="e">
        <f t="shared" si="64"/>
        <v>#N/A</v>
      </c>
      <c r="CQ75" s="50" t="e">
        <f t="shared" si="68"/>
        <v>#N/A</v>
      </c>
      <c r="CR75" s="50" t="e">
        <f t="shared" si="69"/>
        <v>#N/A</v>
      </c>
      <c r="CS75" s="50" t="e">
        <f t="shared" si="70"/>
        <v>#N/A</v>
      </c>
      <c r="CT75" s="50" t="e">
        <f t="shared" si="71"/>
        <v>#N/A</v>
      </c>
      <c r="CU75" s="50" t="e">
        <f t="shared" si="72"/>
        <v>#N/A</v>
      </c>
      <c r="CV75" s="50" t="e">
        <f t="shared" si="99"/>
        <v>#N/A</v>
      </c>
      <c r="CW75" s="51" t="e">
        <f t="shared" si="100"/>
        <v>#N/A</v>
      </c>
    </row>
    <row r="76" spans="1:103" x14ac:dyDescent="0.25">
      <c r="A76" s="130" t="b">
        <f>IF(A75&lt;MAX(Summary!G:G),A75+1,IF(OR(A75="",MAX(Summary!G:G)),""))</f>
        <v>0</v>
      </c>
      <c r="B76" s="126" t="e">
        <f>IF($A76="","",INDEX(Summary!B:B,MATCH($A76,Summary!$G:$G,0)))</f>
        <v>#N/A</v>
      </c>
      <c r="C76" s="126" t="e">
        <f>IF($A76="","",INDEX(Summary!C:C,MATCH($A76,Summary!$G:$G,0)))</f>
        <v>#N/A</v>
      </c>
      <c r="D76" s="126" t="e">
        <f>IF($A76="","",INDEX(Summary!D:D,MATCH($A76,Summary!$G:$G,0)))</f>
        <v>#N/A</v>
      </c>
      <c r="E76" s="126" t="e">
        <f>IF($A76="","",INDEX(Summary!H:H,MATCH($A76,Summary!$G:$G,0)))</f>
        <v>#N/A</v>
      </c>
      <c r="F76" s="126" t="e">
        <f t="array" ref="F76">IF($A76="","",SUM(IF(Summary!$H$3:$H$202=$E76,Summary!$I$3:$I$202)))</f>
        <v>#N/A</v>
      </c>
      <c r="G76" s="126" t="e">
        <f t="array" ref="G76">IF($A76="","",SUM(IF(Summary!$H$3:$H$202=$E76,Summary!$J$3:$J$202)))</f>
        <v>#N/A</v>
      </c>
      <c r="H76" s="32" t="e">
        <f>IF($B76="","",IF(VLOOKUP($B76,Baseline!$A$2:$F$101,4,FALSE)&lt;M76,M76,VLOOKUP($B76,Baseline!$A$2:$F$101,4,FALSE)))</f>
        <v>#N/A</v>
      </c>
      <c r="I76" s="132" t="e">
        <f t="array" ref="I76">IF($A76="","",MAX(IF(Summary!$H$3:$H$202=$E76,Summary!$L$3:$L$202)))</f>
        <v>#N/A</v>
      </c>
      <c r="J76" s="132" t="e">
        <f t="array" ref="J76">IF($A76="","",MAX(IF(Summary!$H$3:$H$202=$E76,Summary!$M$3:$M$202)))</f>
        <v>#N/A</v>
      </c>
      <c r="K76" s="132" t="e">
        <f t="array" ref="K76">IF($A76="","",MAX(IF(Summary!$H$3:$H$202=$E76,Summary!$N$3:$N$202)))</f>
        <v>#N/A</v>
      </c>
      <c r="L76" s="132" t="e">
        <f t="array" ref="L76">IF($A76="","",MAX(IF(Summary!$H$3:$H$202=$E76,Summary!$O$3:$O$202)))</f>
        <v>#N/A</v>
      </c>
      <c r="M76" s="4" t="e">
        <f t="shared" si="73"/>
        <v>#N/A</v>
      </c>
      <c r="N76" s="17" t="e">
        <f>IF(A76="","",VLOOKUP(CONCATENATE(H76,M76),Tax_Comp_Probs!$C$3:$Y$16,22,FALSE))</f>
        <v>#N/A</v>
      </c>
      <c r="O76" s="6" t="e">
        <f>IF(A76="","",VLOOKUP(CONCATENATE($H76,$M76),Tax_Comp_Probs!$C$3:$Y$16,23,FALSE))</f>
        <v>#N/A</v>
      </c>
      <c r="P76" s="4" t="e">
        <f t="shared" si="65"/>
        <v>#N/A</v>
      </c>
      <c r="Q76" s="52" t="e">
        <f>IF(A76="","",VLOOKUP(CONCATENATE($H76,$M76),Tax_Comp_Probs!$C$3:$W$16,17,FALSE))</f>
        <v>#N/A</v>
      </c>
      <c r="R76" s="52" t="e">
        <f>IF(A76="","",VLOOKUP(CONCATENATE($H76,$M76),Tax_Comp_Probs!$C$3:$W$16,18,FALSE))</f>
        <v>#N/A</v>
      </c>
      <c r="S76" s="52" t="e">
        <f>IF(A76="","",VLOOKUP(CONCATENATE($H76,$M76),Tax_Comp_Probs!$C$3:$W$16,19,FALSE))</f>
        <v>#N/A</v>
      </c>
      <c r="T76" s="52" t="e">
        <f>IF(A76="","",VLOOKUP(CONCATENATE($H76,$M76),Tax_Comp_Probs!$C$3:$W$16,20,FALSE))</f>
        <v>#N/A</v>
      </c>
      <c r="U76" s="134" t="e">
        <f>IF(A76="","",VLOOKUP(CONCATENATE($H76,$M76),Tax_Comp_Probs!$C$3:$W$16,21,FALSE))</f>
        <v>#N/A</v>
      </c>
      <c r="V76" s="44" t="e">
        <f>IF($B76="","",IF(VLOOKUP($B76,Baseline!$A$2:$F$101,5,FALSE)&lt;W76,W76,VLOOKUP($B76,Baseline!$A$2:$F$101,5,FALSE)))</f>
        <v>#N/A</v>
      </c>
      <c r="W76" s="6" t="e">
        <f t="array" ref="W76">IF(A76="","",AVERAGE(IF(Summary!$H$3:$H$202=E76,Summary!$R$3:$R$202)))</f>
        <v>#N/A</v>
      </c>
      <c r="X76" s="39" t="e">
        <f t="shared" si="74"/>
        <v>#N/A</v>
      </c>
      <c r="Y76" s="102" t="e">
        <f>IF(W76="","",IF($X76&lt;=Settings!$C$5,1,IF($X76&lt;=Settings!$C$6,0.8,IF($X76&lt;=Settings!$C$7,0.6,IF($X76&lt;=Settings!$C$8,0.4,0.2)))))</f>
        <v>#N/A</v>
      </c>
      <c r="Z76" s="102" t="e">
        <f>IF(W76="","",IF($X76&lt;=Settings!$C$5,0,IF($X76&lt;=Settings!$C$6,10,IF($X76&lt;=Settings!$C$7,30,IF($X76&lt;=Settings!$C$8,50,70)))))</f>
        <v>#N/A</v>
      </c>
      <c r="AA76" s="102" t="e">
        <f>IF(W76="","",VLOOKUP(Z76/100,Settings!$C$4:$D$8,2,FALSE))</f>
        <v>#N/A</v>
      </c>
      <c r="AB76" s="17" t="e">
        <f t="shared" si="47"/>
        <v>#N/A</v>
      </c>
      <c r="AC76" s="4" t="e">
        <f>IF(W76="","",IF(AB76&gt;=Settings!$I$5,"High",IF(AB76&gt;=Settings!$I$6,"Good",IF(AB76&gt;=Settings!$I$7,"Moderate",IF(AB76&gt;=Settings!$I$8,"Poor","Bad")))))</f>
        <v>#N/A</v>
      </c>
      <c r="AD76" s="39" t="e">
        <f>IF($W76="","",IF(G76&gt;1,(VLOOKUP($E76,Summary!$H$3:$T$201,13,FALSE)/100)/SQRT(G76),0))</f>
        <v>#N/A</v>
      </c>
      <c r="AE76" s="182" t="e">
        <f t="shared" si="75"/>
        <v>#N/A</v>
      </c>
      <c r="AF76" s="136" t="e">
        <f t="shared" si="76"/>
        <v>#N/A</v>
      </c>
      <c r="AG76" s="136" t="e">
        <f t="shared" si="77"/>
        <v>#N/A</v>
      </c>
      <c r="AH76" s="102" t="e">
        <f>IF($AD76="","",IF($AF76&lt;=Settings!$C$5,Settings!$I$4,IF($AF76&lt;=Settings!$C$6,Settings!$I$5,IF($AF76&lt;=Settings!$C$7,Settings!$I$6,IF($AF76&lt;=Settings!$C$8,Settings!$I$7,Settings!$I$8)))))</f>
        <v>#N/A</v>
      </c>
      <c r="AI76" s="102" t="e">
        <f>IF($AD76="","",IF($AF76&lt;=Settings!$C$5,0,IF($AF76&lt;=Settings!$C$6,10,IF($AF76&lt;=Settings!$C$7,30,IF($AF76&lt;=Settings!$C$8,50,70)))))</f>
        <v>#N/A</v>
      </c>
      <c r="AJ76" s="102" t="e">
        <f>IF($AD76="","",VLOOKUP(AI76/100,Settings!$C$4:$D$8,2,FALSE))</f>
        <v>#N/A</v>
      </c>
      <c r="AK76" s="102" t="e">
        <f>IF($AD76="","",IF($AG76&lt;=Settings!$C$5,Settings!$I$4,IF($AG76&lt;=Settings!$C$6,Settings!$I$5,IF($AG76&lt;=Settings!$C$7,Settings!$I$6,IF($AG76&lt;=Settings!$C$8,Settings!$I$7,Settings!$I$8)))))</f>
        <v>#N/A</v>
      </c>
      <c r="AL76" s="102" t="e">
        <f>IF($AD76="","",IF($AG76&lt;=Settings!$C$5,0,IF($AG76&lt;=Settings!$C$6,10,IF($AG76&lt;=Settings!$C$7,30,IF($AG76&lt;=Settings!$C$8,50,70)))))</f>
        <v>#N/A</v>
      </c>
      <c r="AM76" s="102" t="e">
        <f>IF($AD76="","",VLOOKUP(AL76/100,Settings!$C$4:$D$8,2,FALSE))</f>
        <v>#N/A</v>
      </c>
      <c r="AN76" s="115" t="e">
        <f t="shared" si="78"/>
        <v>#N/A</v>
      </c>
      <c r="AO76" s="115" t="e">
        <f t="shared" si="79"/>
        <v>#N/A</v>
      </c>
      <c r="AP76" s="45" t="e">
        <f t="shared" si="80"/>
        <v>#N/A</v>
      </c>
      <c r="AQ76" s="115" t="e">
        <f t="shared" si="81"/>
        <v>#N/A</v>
      </c>
      <c r="AR76" s="115" t="e">
        <f t="shared" si="82"/>
        <v>#N/A</v>
      </c>
      <c r="AS76" s="115" t="e">
        <f t="shared" si="83"/>
        <v>#N/A</v>
      </c>
      <c r="AT76" s="115" t="e">
        <f t="shared" si="83"/>
        <v>#N/A</v>
      </c>
      <c r="AU76" s="115" t="e">
        <f t="shared" si="83"/>
        <v>#N/A</v>
      </c>
      <c r="AV76" s="115" t="e">
        <f t="shared" si="83"/>
        <v>#N/A</v>
      </c>
      <c r="AW76" s="50" t="e">
        <f t="shared" si="84"/>
        <v>#N/A</v>
      </c>
      <c r="AX76" s="50" t="e">
        <f t="shared" si="85"/>
        <v>#N/A</v>
      </c>
      <c r="AY76" s="50" t="e">
        <f t="shared" si="86"/>
        <v>#N/A</v>
      </c>
      <c r="AZ76" s="50" t="e">
        <f t="shared" si="87"/>
        <v>#N/A</v>
      </c>
      <c r="BA76" s="124" t="e">
        <f t="shared" si="88"/>
        <v>#N/A</v>
      </c>
      <c r="BB76" s="258" t="e">
        <f>IF($B76="","",IF(VLOOKUP($B76,Baseline!$A$2:$F$101,6,FALSE)&lt;BC76,BC76,VLOOKUP($B76,Baseline!$A$2:$F$101,6,FALSE)))</f>
        <v>#N/A</v>
      </c>
      <c r="BC76" s="259" t="e">
        <f t="array" ref="BC76">IF($A76="","",SUM(IF(Summary!$H$3:$H$202=$E76,Summary!$AF$3:$AF$202)))</f>
        <v>#N/A</v>
      </c>
      <c r="BD76" s="182" t="e">
        <f t="shared" si="89"/>
        <v>#N/A</v>
      </c>
      <c r="BE76" s="102" t="e">
        <f>IF($BD76="","",IF($BD76&lt;=Settings!$G$5,1,IF($BD76&lt;=Settings!$G$6,0.8,IF($BD76&lt;=Settings!$G$7,0.6,IF($BD76&lt;=Settings!$G$8,0.4,0.2)))))</f>
        <v>#N/A</v>
      </c>
      <c r="BF76" s="102" t="e">
        <f>IF($BD76="","",IF($BD76&lt;=Settings!$G$5,0,IF($BD76&lt;=Settings!$G$6,10,IF($BD76&lt;=Settings!$G$7,30,IF($BD76&lt;=Settings!$G$8,50,70)))))</f>
        <v>#N/A</v>
      </c>
      <c r="BG76" s="102" t="e">
        <f>IF($BD76="","",VLOOKUP(BF76/100,Settings!$G$4:$H$8,2,FALSE))</f>
        <v>#N/A</v>
      </c>
      <c r="BH76" s="45" t="e">
        <f t="shared" si="90"/>
        <v>#N/A</v>
      </c>
      <c r="BI76" s="47" t="e">
        <f>IF(BD76="","",IF(BH76&gt;=Settings!$I$5,"High",IF(BH76&gt;=Settings!$I$6,"Good",IF(BH76&gt;=Settings!$I$7,"Moderate",IF(BH76&gt;=Settings!$I$8,"Poor","Bad")))))</f>
        <v>#N/A</v>
      </c>
      <c r="BJ76" s="207" t="e">
        <f t="array" ref="BJ76">IF(BD76="","",SQRT(Settings!$L$5^2*SUM(IF(Summary!$H$3:$H$202=$E76,Summary!$AG$3:$AG$202))))</f>
        <v>#N/A</v>
      </c>
      <c r="BK76" s="182" t="e">
        <f t="shared" si="91"/>
        <v>#N/A</v>
      </c>
      <c r="BL76" s="115" t="e">
        <f t="shared" si="1"/>
        <v>#N/A</v>
      </c>
      <c r="BM76" s="115" t="e">
        <f t="shared" si="2"/>
        <v>#N/A</v>
      </c>
      <c r="BN76" s="102" t="e">
        <f>IF($BD76="","",IF($BL76&lt;=Settings!$G$5,Settings!$I$4,IF($BL76&lt;=Settings!$G$6,Settings!$I$5,IF($BL76&lt;=Settings!$G$7,Settings!$I$6,IF($BL76&lt;=Settings!$G$8,Settings!$I$7,Settings!$I$8)))))</f>
        <v>#N/A</v>
      </c>
      <c r="BO76" s="102" t="e">
        <f>IF($BD76="","",IF($BL76&lt;=Settings!$G$5,0,IF($BL76&lt;=Settings!$G$6,10,IF($BL76&lt;=Settings!$G$7,30,IF($BL76&lt;=Settings!$G$8,50,70)))))</f>
        <v>#N/A</v>
      </c>
      <c r="BP76" s="102" t="e">
        <f>IF($BD76="","",VLOOKUP(BO76/100,Settings!$G$4:$H$8,2,FALSE))</f>
        <v>#N/A</v>
      </c>
      <c r="BQ76" s="102" t="e">
        <f>IF($BD76="","",IF($BM76&lt;=Settings!$G$5,Settings!$I$4,IF($BM76&lt;=Settings!$G$6,Settings!$I$5,IF($BM76&lt;=Settings!$G$7,Settings!$I$6,IF($BM76&lt;=Settings!$G$8,Settings!$I$7,Settings!$I$8)))))</f>
        <v>#N/A</v>
      </c>
      <c r="BR76" s="102" t="e">
        <f>IF($BD76="","",IF($BM76&lt;=Settings!$G$5,0,IF($BM76&lt;=Settings!$G$6,10,IF($BM76&lt;=Settings!$G$7,30,IF($BM76&lt;=Settings!$G$8,50,70)))))</f>
        <v>#N/A</v>
      </c>
      <c r="BS76" s="102" t="e">
        <f>IF($BD76="","",VLOOKUP(BR76/100,Settings!$G$4:$H$8,2,FALSE))</f>
        <v>#N/A</v>
      </c>
      <c r="BT76" s="115" t="e">
        <f t="shared" si="92"/>
        <v>#N/A</v>
      </c>
      <c r="BU76" s="115" t="e">
        <f t="shared" si="93"/>
        <v>#N/A</v>
      </c>
      <c r="BV76" s="45" t="e">
        <f t="shared" si="94"/>
        <v>#N/A</v>
      </c>
      <c r="BW76" s="115" t="e">
        <f t="shared" si="95"/>
        <v>#N/A</v>
      </c>
      <c r="BX76" s="115" t="e">
        <f t="shared" si="96"/>
        <v>#N/A</v>
      </c>
      <c r="BY76" s="115" t="e">
        <f t="shared" si="46"/>
        <v>#N/A</v>
      </c>
      <c r="BZ76" s="115" t="e">
        <f t="shared" si="46"/>
        <v>#N/A</v>
      </c>
      <c r="CA76" s="115" t="e">
        <f t="shared" si="46"/>
        <v>#N/A</v>
      </c>
      <c r="CB76" s="115" t="e">
        <f t="shared" si="46"/>
        <v>#N/A</v>
      </c>
      <c r="CC76" s="50" t="e">
        <f t="shared" si="59"/>
        <v>#N/A</v>
      </c>
      <c r="CD76" s="50" t="e">
        <f t="shared" si="60"/>
        <v>#N/A</v>
      </c>
      <c r="CE76" s="50" t="e">
        <f t="shared" si="61"/>
        <v>#N/A</v>
      </c>
      <c r="CF76" s="50" t="e">
        <f t="shared" si="62"/>
        <v>#N/A</v>
      </c>
      <c r="CG76" s="51" t="e">
        <f t="shared" si="63"/>
        <v>#N/A</v>
      </c>
      <c r="CH76" s="142" t="e">
        <f t="shared" si="66"/>
        <v>#N/A</v>
      </c>
      <c r="CI76" s="46" t="e">
        <f t="shared" si="67"/>
        <v>#N/A</v>
      </c>
      <c r="CJ76" s="265" t="e">
        <f>IF(C76="","",IF(CH76&gt;=Settings!I$5,"High",IF(CH76&gt;=Settings!I$6,"Good",IF(CH76&gt;=Settings!I$7,"Moderate",IF(CH76&gt;Settings!I$8,"Poor","Bad")))))</f>
        <v>#N/A</v>
      </c>
      <c r="CK76" s="119" t="e">
        <f t="shared" si="97"/>
        <v>#N/A</v>
      </c>
      <c r="CL76" s="120" t="e">
        <f t="shared" si="98"/>
        <v>#N/A</v>
      </c>
      <c r="CM76" s="115" t="e">
        <f t="shared" si="64"/>
        <v>#N/A</v>
      </c>
      <c r="CN76" s="115" t="e">
        <f t="shared" si="64"/>
        <v>#N/A</v>
      </c>
      <c r="CO76" s="115" t="e">
        <f t="shared" si="64"/>
        <v>#N/A</v>
      </c>
      <c r="CP76" s="115" t="e">
        <f t="shared" si="64"/>
        <v>#N/A</v>
      </c>
      <c r="CQ76" s="50" t="e">
        <f t="shared" si="68"/>
        <v>#N/A</v>
      </c>
      <c r="CR76" s="50" t="e">
        <f t="shared" si="69"/>
        <v>#N/A</v>
      </c>
      <c r="CS76" s="50" t="e">
        <f t="shared" si="70"/>
        <v>#N/A</v>
      </c>
      <c r="CT76" s="50" t="e">
        <f t="shared" si="71"/>
        <v>#N/A</v>
      </c>
      <c r="CU76" s="50" t="e">
        <f t="shared" si="72"/>
        <v>#N/A</v>
      </c>
      <c r="CV76" s="50" t="e">
        <f t="shared" si="99"/>
        <v>#N/A</v>
      </c>
      <c r="CW76" s="51" t="e">
        <f t="shared" si="100"/>
        <v>#N/A</v>
      </c>
    </row>
    <row r="77" spans="1:103" x14ac:dyDescent="0.25">
      <c r="A77" s="130" t="b">
        <f>IF(A76&lt;MAX(Summary!G:G),A76+1,IF(OR(A76="",MAX(Summary!G:G)),""))</f>
        <v>0</v>
      </c>
      <c r="B77" s="126" t="e">
        <f>IF($A77="","",INDEX(Summary!B:B,MATCH($A77,Summary!$G:$G,0)))</f>
        <v>#N/A</v>
      </c>
      <c r="C77" s="126" t="e">
        <f>IF($A77="","",INDEX(Summary!C:C,MATCH($A77,Summary!$G:$G,0)))</f>
        <v>#N/A</v>
      </c>
      <c r="D77" s="126" t="e">
        <f>IF($A77="","",INDEX(Summary!D:D,MATCH($A77,Summary!$G:$G,0)))</f>
        <v>#N/A</v>
      </c>
      <c r="E77" s="126" t="e">
        <f>IF($A77="","",INDEX(Summary!H:H,MATCH($A77,Summary!$G:$G,0)))</f>
        <v>#N/A</v>
      </c>
      <c r="F77" s="126" t="e">
        <f t="array" ref="F77">IF($A77="","",SUM(IF(Summary!$H$3:$H$202=$E77,Summary!$I$3:$I$202)))</f>
        <v>#N/A</v>
      </c>
      <c r="G77" s="126" t="e">
        <f t="array" ref="G77">IF($A77="","",SUM(IF(Summary!$H$3:$H$202=$E77,Summary!$J$3:$J$202)))</f>
        <v>#N/A</v>
      </c>
      <c r="H77" s="32" t="e">
        <f>IF($B77="","",IF(VLOOKUP($B77,Baseline!$A$2:$F$101,4,FALSE)&lt;M77,M77,VLOOKUP($B77,Baseline!$A$2:$F$101,4,FALSE)))</f>
        <v>#N/A</v>
      </c>
      <c r="I77" s="132" t="e">
        <f t="array" ref="I77">IF($A77="","",MAX(IF(Summary!$H$3:$H$202=$E77,Summary!$L$3:$L$202)))</f>
        <v>#N/A</v>
      </c>
      <c r="J77" s="132" t="e">
        <f t="array" ref="J77">IF($A77="","",MAX(IF(Summary!$H$3:$H$202=$E77,Summary!$M$3:$M$202)))</f>
        <v>#N/A</v>
      </c>
      <c r="K77" s="132" t="e">
        <f t="array" ref="K77">IF($A77="","",MAX(IF(Summary!$H$3:$H$202=$E77,Summary!$N$3:$N$202)))</f>
        <v>#N/A</v>
      </c>
      <c r="L77" s="132" t="e">
        <f t="array" ref="L77">IF($A77="","",MAX(IF(Summary!$H$3:$H$202=$E77,Summary!$O$3:$O$202)))</f>
        <v>#N/A</v>
      </c>
      <c r="M77" s="4" t="e">
        <f t="shared" si="73"/>
        <v>#N/A</v>
      </c>
      <c r="N77" s="17" t="e">
        <f>IF(A77="","",VLOOKUP(CONCATENATE(H77,M77),Tax_Comp_Probs!$C$3:$Y$16,22,FALSE))</f>
        <v>#N/A</v>
      </c>
      <c r="O77" s="6" t="e">
        <f>IF(A77="","",VLOOKUP(CONCATENATE($H77,$M77),Tax_Comp_Probs!$C$3:$Y$16,23,FALSE))</f>
        <v>#N/A</v>
      </c>
      <c r="P77" s="4" t="e">
        <f t="shared" si="65"/>
        <v>#N/A</v>
      </c>
      <c r="Q77" s="52" t="e">
        <f>IF(A77="","",VLOOKUP(CONCATENATE($H77,$M77),Tax_Comp_Probs!$C$3:$W$16,17,FALSE))</f>
        <v>#N/A</v>
      </c>
      <c r="R77" s="52" t="e">
        <f>IF(A77="","",VLOOKUP(CONCATENATE($H77,$M77),Tax_Comp_Probs!$C$3:$W$16,18,FALSE))</f>
        <v>#N/A</v>
      </c>
      <c r="S77" s="52" t="e">
        <f>IF(A77="","",VLOOKUP(CONCATENATE($H77,$M77),Tax_Comp_Probs!$C$3:$W$16,19,FALSE))</f>
        <v>#N/A</v>
      </c>
      <c r="T77" s="52" t="e">
        <f>IF(A77="","",VLOOKUP(CONCATENATE($H77,$M77),Tax_Comp_Probs!$C$3:$W$16,20,FALSE))</f>
        <v>#N/A</v>
      </c>
      <c r="U77" s="134" t="e">
        <f>IF(A77="","",VLOOKUP(CONCATENATE($H77,$M77),Tax_Comp_Probs!$C$3:$W$16,21,FALSE))</f>
        <v>#N/A</v>
      </c>
      <c r="V77" s="44" t="e">
        <f>IF($B77="","",IF(VLOOKUP($B77,Baseline!$A$2:$F$101,5,FALSE)&lt;W77,W77,VLOOKUP($B77,Baseline!$A$2:$F$101,5,FALSE)))</f>
        <v>#N/A</v>
      </c>
      <c r="W77" s="6" t="e">
        <f t="array" ref="W77">IF(A77="","",AVERAGE(IF(Summary!$H$3:$H$202=E77,Summary!$R$3:$R$202)))</f>
        <v>#N/A</v>
      </c>
      <c r="X77" s="39" t="e">
        <f t="shared" si="74"/>
        <v>#N/A</v>
      </c>
      <c r="Y77" s="102" t="e">
        <f>IF(W77="","",IF($X77&lt;=Settings!$C$5,1,IF($X77&lt;=Settings!$C$6,0.8,IF($X77&lt;=Settings!$C$7,0.6,IF($X77&lt;=Settings!$C$8,0.4,0.2)))))</f>
        <v>#N/A</v>
      </c>
      <c r="Z77" s="102" t="e">
        <f>IF(W77="","",IF($X77&lt;=Settings!$C$5,0,IF($X77&lt;=Settings!$C$6,10,IF($X77&lt;=Settings!$C$7,30,IF($X77&lt;=Settings!$C$8,50,70)))))</f>
        <v>#N/A</v>
      </c>
      <c r="AA77" s="102" t="e">
        <f>IF(W77="","",VLOOKUP(Z77/100,Settings!$C$4:$D$8,2,FALSE))</f>
        <v>#N/A</v>
      </c>
      <c r="AB77" s="17" t="e">
        <f t="shared" si="47"/>
        <v>#N/A</v>
      </c>
      <c r="AC77" s="4" t="e">
        <f>IF(W77="","",IF(AB77&gt;=Settings!$I$5,"High",IF(AB77&gt;=Settings!$I$6,"Good",IF(AB77&gt;=Settings!$I$7,"Moderate",IF(AB77&gt;=Settings!$I$8,"Poor","Bad")))))</f>
        <v>#N/A</v>
      </c>
      <c r="AD77" s="39" t="e">
        <f>IF($W77="","",IF(G77&gt;1,(VLOOKUP($E77,Summary!$H$3:$T$201,13,FALSE)/100)/SQRT(G77),0))</f>
        <v>#N/A</v>
      </c>
      <c r="AE77" s="182" t="e">
        <f t="shared" si="75"/>
        <v>#N/A</v>
      </c>
      <c r="AF77" s="136" t="e">
        <f t="shared" si="76"/>
        <v>#N/A</v>
      </c>
      <c r="AG77" s="136" t="e">
        <f t="shared" si="77"/>
        <v>#N/A</v>
      </c>
      <c r="AH77" s="102" t="e">
        <f>IF($AD77="","",IF($AF77&lt;=Settings!$C$5,Settings!$I$4,IF($AF77&lt;=Settings!$C$6,Settings!$I$5,IF($AF77&lt;=Settings!$C$7,Settings!$I$6,IF($AF77&lt;=Settings!$C$8,Settings!$I$7,Settings!$I$8)))))</f>
        <v>#N/A</v>
      </c>
      <c r="AI77" s="102" t="e">
        <f>IF($AD77="","",IF($AF77&lt;=Settings!$C$5,0,IF($AF77&lt;=Settings!$C$6,10,IF($AF77&lt;=Settings!$C$7,30,IF($AF77&lt;=Settings!$C$8,50,70)))))</f>
        <v>#N/A</v>
      </c>
      <c r="AJ77" s="102" t="e">
        <f>IF($AD77="","",VLOOKUP(AI77/100,Settings!$C$4:$D$8,2,FALSE))</f>
        <v>#N/A</v>
      </c>
      <c r="AK77" s="102" t="e">
        <f>IF($AD77="","",IF($AG77&lt;=Settings!$C$5,Settings!$I$4,IF($AG77&lt;=Settings!$C$6,Settings!$I$5,IF($AG77&lt;=Settings!$C$7,Settings!$I$6,IF($AG77&lt;=Settings!$C$8,Settings!$I$7,Settings!$I$8)))))</f>
        <v>#N/A</v>
      </c>
      <c r="AL77" s="102" t="e">
        <f>IF($AD77="","",IF($AG77&lt;=Settings!$C$5,0,IF($AG77&lt;=Settings!$C$6,10,IF($AG77&lt;=Settings!$C$7,30,IF($AG77&lt;=Settings!$C$8,50,70)))))</f>
        <v>#N/A</v>
      </c>
      <c r="AM77" s="102" t="e">
        <f>IF($AD77="","",VLOOKUP(AL77/100,Settings!$C$4:$D$8,2,FALSE))</f>
        <v>#N/A</v>
      </c>
      <c r="AN77" s="115" t="e">
        <f t="shared" si="78"/>
        <v>#N/A</v>
      </c>
      <c r="AO77" s="115" t="e">
        <f t="shared" si="79"/>
        <v>#N/A</v>
      </c>
      <c r="AP77" s="45" t="e">
        <f t="shared" si="80"/>
        <v>#N/A</v>
      </c>
      <c r="AQ77" s="115" t="e">
        <f t="shared" si="81"/>
        <v>#N/A</v>
      </c>
      <c r="AR77" s="115" t="e">
        <f t="shared" si="82"/>
        <v>#N/A</v>
      </c>
      <c r="AS77" s="115" t="e">
        <f t="shared" si="83"/>
        <v>#N/A</v>
      </c>
      <c r="AT77" s="115" t="e">
        <f t="shared" si="83"/>
        <v>#N/A</v>
      </c>
      <c r="AU77" s="115" t="e">
        <f t="shared" si="83"/>
        <v>#N/A</v>
      </c>
      <c r="AV77" s="115" t="e">
        <f t="shared" si="83"/>
        <v>#N/A</v>
      </c>
      <c r="AW77" s="50" t="e">
        <f t="shared" si="84"/>
        <v>#N/A</v>
      </c>
      <c r="AX77" s="50" t="e">
        <f t="shared" si="85"/>
        <v>#N/A</v>
      </c>
      <c r="AY77" s="50" t="e">
        <f t="shared" si="86"/>
        <v>#N/A</v>
      </c>
      <c r="AZ77" s="50" t="e">
        <f t="shared" si="87"/>
        <v>#N/A</v>
      </c>
      <c r="BA77" s="124" t="e">
        <f t="shared" si="88"/>
        <v>#N/A</v>
      </c>
      <c r="BB77" s="258" t="e">
        <f>IF($B77="","",IF(VLOOKUP($B77,Baseline!$A$2:$F$101,6,FALSE)&lt;BC77,BC77,VLOOKUP($B77,Baseline!$A$2:$F$101,6,FALSE)))</f>
        <v>#N/A</v>
      </c>
      <c r="BC77" s="259" t="e">
        <f t="array" ref="BC77">IF($A77="","",SUM(IF(Summary!$H$3:$H$202=$E77,Summary!$AF$3:$AF$202)))</f>
        <v>#N/A</v>
      </c>
      <c r="BD77" s="182" t="e">
        <f t="shared" si="89"/>
        <v>#N/A</v>
      </c>
      <c r="BE77" s="102" t="e">
        <f>IF($BD77="","",IF($BD77&lt;=Settings!$G$5,1,IF($BD77&lt;=Settings!$G$6,0.8,IF($BD77&lt;=Settings!$G$7,0.6,IF($BD77&lt;=Settings!$G$8,0.4,0.2)))))</f>
        <v>#N/A</v>
      </c>
      <c r="BF77" s="102" t="e">
        <f>IF($BD77="","",IF($BD77&lt;=Settings!$G$5,0,IF($BD77&lt;=Settings!$G$6,10,IF($BD77&lt;=Settings!$G$7,30,IF($BD77&lt;=Settings!$G$8,50,70)))))</f>
        <v>#N/A</v>
      </c>
      <c r="BG77" s="102" t="e">
        <f>IF($BD77="","",VLOOKUP(BF77/100,Settings!$G$4:$H$8,2,FALSE))</f>
        <v>#N/A</v>
      </c>
      <c r="BH77" s="45" t="e">
        <f t="shared" si="90"/>
        <v>#N/A</v>
      </c>
      <c r="BI77" s="47" t="e">
        <f>IF(BD77="","",IF(BH77&gt;=Settings!$I$5,"High",IF(BH77&gt;=Settings!$I$6,"Good",IF(BH77&gt;=Settings!$I$7,"Moderate",IF(BH77&gt;=Settings!$I$8,"Poor","Bad")))))</f>
        <v>#N/A</v>
      </c>
      <c r="BJ77" s="207" t="e">
        <f t="array" ref="BJ77">IF(BD77="","",SQRT(Settings!$L$5^2*SUM(IF(Summary!$H$3:$H$202=$E77,Summary!$AG$3:$AG$202))))</f>
        <v>#N/A</v>
      </c>
      <c r="BK77" s="182" t="e">
        <f t="shared" si="91"/>
        <v>#N/A</v>
      </c>
      <c r="BL77" s="115" t="e">
        <f t="shared" si="1"/>
        <v>#N/A</v>
      </c>
      <c r="BM77" s="115" t="e">
        <f t="shared" si="2"/>
        <v>#N/A</v>
      </c>
      <c r="BN77" s="102" t="e">
        <f>IF($BD77="","",IF($BL77&lt;=Settings!$G$5,Settings!$I$4,IF($BL77&lt;=Settings!$G$6,Settings!$I$5,IF($BL77&lt;=Settings!$G$7,Settings!$I$6,IF($BL77&lt;=Settings!$G$8,Settings!$I$7,Settings!$I$8)))))</f>
        <v>#N/A</v>
      </c>
      <c r="BO77" s="102" t="e">
        <f>IF($BD77="","",IF($BL77&lt;=Settings!$G$5,0,IF($BL77&lt;=Settings!$G$6,10,IF($BL77&lt;=Settings!$G$7,30,IF($BL77&lt;=Settings!$G$8,50,70)))))</f>
        <v>#N/A</v>
      </c>
      <c r="BP77" s="102" t="e">
        <f>IF($BD77="","",VLOOKUP(BO77/100,Settings!$G$4:$H$8,2,FALSE))</f>
        <v>#N/A</v>
      </c>
      <c r="BQ77" s="102" t="e">
        <f>IF($BD77="","",IF($BM77&lt;=Settings!$G$5,Settings!$I$4,IF($BM77&lt;=Settings!$G$6,Settings!$I$5,IF($BM77&lt;=Settings!$G$7,Settings!$I$6,IF($BM77&lt;=Settings!$G$8,Settings!$I$7,Settings!$I$8)))))</f>
        <v>#N/A</v>
      </c>
      <c r="BR77" s="102" t="e">
        <f>IF($BD77="","",IF($BM77&lt;=Settings!$G$5,0,IF($BM77&lt;=Settings!$G$6,10,IF($BM77&lt;=Settings!$G$7,30,IF($BM77&lt;=Settings!$G$8,50,70)))))</f>
        <v>#N/A</v>
      </c>
      <c r="BS77" s="102" t="e">
        <f>IF($BD77="","",VLOOKUP(BR77/100,Settings!$G$4:$H$8,2,FALSE))</f>
        <v>#N/A</v>
      </c>
      <c r="BT77" s="115" t="e">
        <f t="shared" si="92"/>
        <v>#N/A</v>
      </c>
      <c r="BU77" s="115" t="e">
        <f t="shared" si="93"/>
        <v>#N/A</v>
      </c>
      <c r="BV77" s="45" t="e">
        <f t="shared" si="94"/>
        <v>#N/A</v>
      </c>
      <c r="BW77" s="115" t="e">
        <f t="shared" si="95"/>
        <v>#N/A</v>
      </c>
      <c r="BX77" s="115" t="e">
        <f t="shared" si="96"/>
        <v>#N/A</v>
      </c>
      <c r="BY77" s="115" t="e">
        <f t="shared" si="46"/>
        <v>#N/A</v>
      </c>
      <c r="BZ77" s="115" t="e">
        <f t="shared" si="46"/>
        <v>#N/A</v>
      </c>
      <c r="CA77" s="115" t="e">
        <f t="shared" si="46"/>
        <v>#N/A</v>
      </c>
      <c r="CB77" s="115" t="e">
        <f t="shared" si="46"/>
        <v>#N/A</v>
      </c>
      <c r="CC77" s="50" t="e">
        <f t="shared" si="59"/>
        <v>#N/A</v>
      </c>
      <c r="CD77" s="50" t="e">
        <f t="shared" si="60"/>
        <v>#N/A</v>
      </c>
      <c r="CE77" s="50" t="e">
        <f t="shared" si="61"/>
        <v>#N/A</v>
      </c>
      <c r="CF77" s="50" t="e">
        <f t="shared" si="62"/>
        <v>#N/A</v>
      </c>
      <c r="CG77" s="51" t="e">
        <f t="shared" si="63"/>
        <v>#N/A</v>
      </c>
      <c r="CH77" s="142" t="e">
        <f t="shared" si="66"/>
        <v>#N/A</v>
      </c>
      <c r="CI77" s="46" t="e">
        <f t="shared" si="67"/>
        <v>#N/A</v>
      </c>
      <c r="CJ77" s="265" t="e">
        <f>IF(C77="","",IF(CH77&gt;=Settings!I$5,"High",IF(CH77&gt;=Settings!I$6,"Good",IF(CH77&gt;=Settings!I$7,"Moderate",IF(CH77&gt;Settings!I$8,"Poor","Bad")))))</f>
        <v>#N/A</v>
      </c>
      <c r="CK77" s="119" t="e">
        <f t="shared" si="97"/>
        <v>#N/A</v>
      </c>
      <c r="CL77" s="120" t="e">
        <f t="shared" si="98"/>
        <v>#N/A</v>
      </c>
      <c r="CM77" s="115" t="e">
        <f t="shared" si="64"/>
        <v>#N/A</v>
      </c>
      <c r="CN77" s="115" t="e">
        <f t="shared" si="64"/>
        <v>#N/A</v>
      </c>
      <c r="CO77" s="115" t="e">
        <f t="shared" si="64"/>
        <v>#N/A</v>
      </c>
      <c r="CP77" s="115" t="e">
        <f t="shared" si="64"/>
        <v>#N/A</v>
      </c>
      <c r="CQ77" s="50" t="e">
        <f t="shared" si="68"/>
        <v>#N/A</v>
      </c>
      <c r="CR77" s="50" t="e">
        <f t="shared" si="69"/>
        <v>#N/A</v>
      </c>
      <c r="CS77" s="50" t="e">
        <f t="shared" si="70"/>
        <v>#N/A</v>
      </c>
      <c r="CT77" s="50" t="e">
        <f t="shared" si="71"/>
        <v>#N/A</v>
      </c>
      <c r="CU77" s="50" t="e">
        <f t="shared" si="72"/>
        <v>#N/A</v>
      </c>
      <c r="CV77" s="50" t="e">
        <f t="shared" si="99"/>
        <v>#N/A</v>
      </c>
      <c r="CW77" s="51" t="e">
        <f t="shared" si="100"/>
        <v>#N/A</v>
      </c>
    </row>
    <row r="78" spans="1:103" x14ac:dyDescent="0.25">
      <c r="A78" s="130" t="b">
        <f>IF(A77&lt;MAX(Summary!G:G),A77+1,IF(OR(A77="",MAX(Summary!G:G)),""))</f>
        <v>0</v>
      </c>
      <c r="B78" s="126" t="e">
        <f>IF($A78="","",INDEX(Summary!B:B,MATCH($A78,Summary!$G:$G,0)))</f>
        <v>#N/A</v>
      </c>
      <c r="C78" s="126" t="e">
        <f>IF($A78="","",INDEX(Summary!C:C,MATCH($A78,Summary!$G:$G,0)))</f>
        <v>#N/A</v>
      </c>
      <c r="D78" s="126" t="e">
        <f>IF($A78="","",INDEX(Summary!D:D,MATCH($A78,Summary!$G:$G,0)))</f>
        <v>#N/A</v>
      </c>
      <c r="E78" s="126" t="e">
        <f>IF($A78="","",INDEX(Summary!H:H,MATCH($A78,Summary!$G:$G,0)))</f>
        <v>#N/A</v>
      </c>
      <c r="F78" s="126" t="e">
        <f t="array" ref="F78">IF($A78="","",SUM(IF(Summary!$H$3:$H$202=$E78,Summary!$I$3:$I$202)))</f>
        <v>#N/A</v>
      </c>
      <c r="G78" s="126" t="e">
        <f t="array" ref="G78">IF($A78="","",SUM(IF(Summary!$H$3:$H$202=$E78,Summary!$J$3:$J$202)))</f>
        <v>#N/A</v>
      </c>
      <c r="H78" s="32" t="e">
        <f>IF($B78="","",IF(VLOOKUP($B78,Baseline!$A$2:$F$101,4,FALSE)&lt;M78,M78,VLOOKUP($B78,Baseline!$A$2:$F$101,4,FALSE)))</f>
        <v>#N/A</v>
      </c>
      <c r="I78" s="132" t="e">
        <f t="array" ref="I78">IF($A78="","",MAX(IF(Summary!$H$3:$H$202=$E78,Summary!$L$3:$L$202)))</f>
        <v>#N/A</v>
      </c>
      <c r="J78" s="132" t="e">
        <f t="array" ref="J78">IF($A78="","",MAX(IF(Summary!$H$3:$H$202=$E78,Summary!$M$3:$M$202)))</f>
        <v>#N/A</v>
      </c>
      <c r="K78" s="132" t="e">
        <f t="array" ref="K78">IF($A78="","",MAX(IF(Summary!$H$3:$H$202=$E78,Summary!$N$3:$N$202)))</f>
        <v>#N/A</v>
      </c>
      <c r="L78" s="132" t="e">
        <f t="array" ref="L78">IF($A78="","",MAX(IF(Summary!$H$3:$H$202=$E78,Summary!$O$3:$O$202)))</f>
        <v>#N/A</v>
      </c>
      <c r="M78" s="4" t="e">
        <f t="shared" si="73"/>
        <v>#N/A</v>
      </c>
      <c r="N78" s="17" t="e">
        <f>IF(A78="","",VLOOKUP(CONCATENATE(H78,M78),Tax_Comp_Probs!$C$3:$Y$16,22,FALSE))</f>
        <v>#N/A</v>
      </c>
      <c r="O78" s="6" t="e">
        <f>IF(A78="","",VLOOKUP(CONCATENATE($H78,$M78),Tax_Comp_Probs!$C$3:$Y$16,23,FALSE))</f>
        <v>#N/A</v>
      </c>
      <c r="P78" s="4" t="e">
        <f t="shared" si="65"/>
        <v>#N/A</v>
      </c>
      <c r="Q78" s="52" t="e">
        <f>IF(A78="","",VLOOKUP(CONCATENATE($H78,$M78),Tax_Comp_Probs!$C$3:$W$16,17,FALSE))</f>
        <v>#N/A</v>
      </c>
      <c r="R78" s="52" t="e">
        <f>IF(A78="","",VLOOKUP(CONCATENATE($H78,$M78),Tax_Comp_Probs!$C$3:$W$16,18,FALSE))</f>
        <v>#N/A</v>
      </c>
      <c r="S78" s="52" t="e">
        <f>IF(A78="","",VLOOKUP(CONCATENATE($H78,$M78),Tax_Comp_Probs!$C$3:$W$16,19,FALSE))</f>
        <v>#N/A</v>
      </c>
      <c r="T78" s="52" t="e">
        <f>IF(A78="","",VLOOKUP(CONCATENATE($H78,$M78),Tax_Comp_Probs!$C$3:$W$16,20,FALSE))</f>
        <v>#N/A</v>
      </c>
      <c r="U78" s="134" t="e">
        <f>IF(A78="","",VLOOKUP(CONCATENATE($H78,$M78),Tax_Comp_Probs!$C$3:$W$16,21,FALSE))</f>
        <v>#N/A</v>
      </c>
      <c r="V78" s="44" t="e">
        <f>IF($B78="","",IF(VLOOKUP($B78,Baseline!$A$2:$F$101,5,FALSE)&lt;W78,W78,VLOOKUP($B78,Baseline!$A$2:$F$101,5,FALSE)))</f>
        <v>#N/A</v>
      </c>
      <c r="W78" s="6" t="e">
        <f t="array" ref="W78">IF(A78="","",AVERAGE(IF(Summary!$H$3:$H$202=E78,Summary!$R$3:$R$202)))</f>
        <v>#N/A</v>
      </c>
      <c r="X78" s="39" t="e">
        <f t="shared" si="74"/>
        <v>#N/A</v>
      </c>
      <c r="Y78" s="102" t="e">
        <f>IF(W78="","",IF($X78&lt;=Settings!$C$5,1,IF($X78&lt;=Settings!$C$6,0.8,IF($X78&lt;=Settings!$C$7,0.6,IF($X78&lt;=Settings!$C$8,0.4,0.2)))))</f>
        <v>#N/A</v>
      </c>
      <c r="Z78" s="102" t="e">
        <f>IF(W78="","",IF($X78&lt;=Settings!$C$5,0,IF($X78&lt;=Settings!$C$6,10,IF($X78&lt;=Settings!$C$7,30,IF($X78&lt;=Settings!$C$8,50,70)))))</f>
        <v>#N/A</v>
      </c>
      <c r="AA78" s="102" t="e">
        <f>IF(W78="","",VLOOKUP(Z78/100,Settings!$C$4:$D$8,2,FALSE))</f>
        <v>#N/A</v>
      </c>
      <c r="AB78" s="17" t="e">
        <f t="shared" si="47"/>
        <v>#N/A</v>
      </c>
      <c r="AC78" s="4" t="e">
        <f>IF(W78="","",IF(AB78&gt;=Settings!$I$5,"High",IF(AB78&gt;=Settings!$I$6,"Good",IF(AB78&gt;=Settings!$I$7,"Moderate",IF(AB78&gt;=Settings!$I$8,"Poor","Bad")))))</f>
        <v>#N/A</v>
      </c>
      <c r="AD78" s="39" t="e">
        <f>IF($W78="","",IF(G78&gt;1,(VLOOKUP($E78,Summary!$H$3:$T$201,13,FALSE)/100)/SQRT(G78),0))</f>
        <v>#N/A</v>
      </c>
      <c r="AE78" s="182" t="e">
        <f t="shared" si="75"/>
        <v>#N/A</v>
      </c>
      <c r="AF78" s="136" t="e">
        <f t="shared" si="76"/>
        <v>#N/A</v>
      </c>
      <c r="AG78" s="136" t="e">
        <f t="shared" si="77"/>
        <v>#N/A</v>
      </c>
      <c r="AH78" s="102" t="e">
        <f>IF($AD78="","",IF($AF78&lt;=Settings!$C$5,Settings!$I$4,IF($AF78&lt;=Settings!$C$6,Settings!$I$5,IF($AF78&lt;=Settings!$C$7,Settings!$I$6,IF($AF78&lt;=Settings!$C$8,Settings!$I$7,Settings!$I$8)))))</f>
        <v>#N/A</v>
      </c>
      <c r="AI78" s="102" t="e">
        <f>IF($AD78="","",IF($AF78&lt;=Settings!$C$5,0,IF($AF78&lt;=Settings!$C$6,10,IF($AF78&lt;=Settings!$C$7,30,IF($AF78&lt;=Settings!$C$8,50,70)))))</f>
        <v>#N/A</v>
      </c>
      <c r="AJ78" s="102" t="e">
        <f>IF($AD78="","",VLOOKUP(AI78/100,Settings!$C$4:$D$8,2,FALSE))</f>
        <v>#N/A</v>
      </c>
      <c r="AK78" s="102" t="e">
        <f>IF($AD78="","",IF($AG78&lt;=Settings!$C$5,Settings!$I$4,IF($AG78&lt;=Settings!$C$6,Settings!$I$5,IF($AG78&lt;=Settings!$C$7,Settings!$I$6,IF($AG78&lt;=Settings!$C$8,Settings!$I$7,Settings!$I$8)))))</f>
        <v>#N/A</v>
      </c>
      <c r="AL78" s="102" t="e">
        <f>IF($AD78="","",IF($AG78&lt;=Settings!$C$5,0,IF($AG78&lt;=Settings!$C$6,10,IF($AG78&lt;=Settings!$C$7,30,IF($AG78&lt;=Settings!$C$8,50,70)))))</f>
        <v>#N/A</v>
      </c>
      <c r="AM78" s="102" t="e">
        <f>IF($AD78="","",VLOOKUP(AL78/100,Settings!$C$4:$D$8,2,FALSE))</f>
        <v>#N/A</v>
      </c>
      <c r="AN78" s="115" t="e">
        <f t="shared" si="78"/>
        <v>#N/A</v>
      </c>
      <c r="AO78" s="115" t="e">
        <f t="shared" si="79"/>
        <v>#N/A</v>
      </c>
      <c r="AP78" s="45" t="e">
        <f t="shared" si="80"/>
        <v>#N/A</v>
      </c>
      <c r="AQ78" s="115" t="e">
        <f t="shared" si="81"/>
        <v>#N/A</v>
      </c>
      <c r="AR78" s="115" t="e">
        <f t="shared" si="82"/>
        <v>#N/A</v>
      </c>
      <c r="AS78" s="115" t="e">
        <f t="shared" si="83"/>
        <v>#N/A</v>
      </c>
      <c r="AT78" s="115" t="e">
        <f t="shared" si="83"/>
        <v>#N/A</v>
      </c>
      <c r="AU78" s="115" t="e">
        <f t="shared" si="83"/>
        <v>#N/A</v>
      </c>
      <c r="AV78" s="115" t="e">
        <f t="shared" si="83"/>
        <v>#N/A</v>
      </c>
      <c r="AW78" s="50" t="e">
        <f t="shared" si="84"/>
        <v>#N/A</v>
      </c>
      <c r="AX78" s="50" t="e">
        <f t="shared" si="85"/>
        <v>#N/A</v>
      </c>
      <c r="AY78" s="50" t="e">
        <f t="shared" si="86"/>
        <v>#N/A</v>
      </c>
      <c r="AZ78" s="50" t="e">
        <f t="shared" si="87"/>
        <v>#N/A</v>
      </c>
      <c r="BA78" s="124" t="e">
        <f t="shared" si="88"/>
        <v>#N/A</v>
      </c>
      <c r="BB78" s="258" t="e">
        <f>IF($B78="","",IF(VLOOKUP($B78,Baseline!$A$2:$F$101,6,FALSE)&lt;BC78,BC78,VLOOKUP($B78,Baseline!$A$2:$F$101,6,FALSE)))</f>
        <v>#N/A</v>
      </c>
      <c r="BC78" s="259" t="e">
        <f t="array" ref="BC78">IF($A78="","",SUM(IF(Summary!$H$3:$H$202=$E78,Summary!$AF$3:$AF$202)))</f>
        <v>#N/A</v>
      </c>
      <c r="BD78" s="182" t="e">
        <f t="shared" si="89"/>
        <v>#N/A</v>
      </c>
      <c r="BE78" s="102" t="e">
        <f>IF($BD78="","",IF($BD78&lt;=Settings!$G$5,1,IF($BD78&lt;=Settings!$G$6,0.8,IF($BD78&lt;=Settings!$G$7,0.6,IF($BD78&lt;=Settings!$G$8,0.4,0.2)))))</f>
        <v>#N/A</v>
      </c>
      <c r="BF78" s="102" t="e">
        <f>IF($BD78="","",IF($BD78&lt;=Settings!$G$5,0,IF($BD78&lt;=Settings!$G$6,10,IF($BD78&lt;=Settings!$G$7,30,IF($BD78&lt;=Settings!$G$8,50,70)))))</f>
        <v>#N/A</v>
      </c>
      <c r="BG78" s="102" t="e">
        <f>IF($BD78="","",VLOOKUP(BF78/100,Settings!$G$4:$H$8,2,FALSE))</f>
        <v>#N/A</v>
      </c>
      <c r="BH78" s="45" t="e">
        <f t="shared" si="90"/>
        <v>#N/A</v>
      </c>
      <c r="BI78" s="47" t="e">
        <f>IF(BD78="","",IF(BH78&gt;=Settings!$I$5,"High",IF(BH78&gt;=Settings!$I$6,"Good",IF(BH78&gt;=Settings!$I$7,"Moderate",IF(BH78&gt;=Settings!$I$8,"Poor","Bad")))))</f>
        <v>#N/A</v>
      </c>
      <c r="BJ78" s="207" t="e">
        <f t="array" ref="BJ78">IF(BD78="","",SQRT(Settings!$L$5^2*SUM(IF(Summary!$H$3:$H$202=$E78,Summary!$AG$3:$AG$202))))</f>
        <v>#N/A</v>
      </c>
      <c r="BK78" s="182" t="e">
        <f t="shared" si="91"/>
        <v>#N/A</v>
      </c>
      <c r="BL78" s="115" t="e">
        <f t="shared" si="1"/>
        <v>#N/A</v>
      </c>
      <c r="BM78" s="115" t="e">
        <f t="shared" si="2"/>
        <v>#N/A</v>
      </c>
      <c r="BN78" s="102" t="e">
        <f>IF($BD78="","",IF($BL78&lt;=Settings!$G$5,Settings!$I$4,IF($BL78&lt;=Settings!$G$6,Settings!$I$5,IF($BL78&lt;=Settings!$G$7,Settings!$I$6,IF($BL78&lt;=Settings!$G$8,Settings!$I$7,Settings!$I$8)))))</f>
        <v>#N/A</v>
      </c>
      <c r="BO78" s="102" t="e">
        <f>IF($BD78="","",IF($BL78&lt;=Settings!$G$5,0,IF($BL78&lt;=Settings!$G$6,10,IF($BL78&lt;=Settings!$G$7,30,IF($BL78&lt;=Settings!$G$8,50,70)))))</f>
        <v>#N/A</v>
      </c>
      <c r="BP78" s="102" t="e">
        <f>IF($BD78="","",VLOOKUP(BO78/100,Settings!$G$4:$H$8,2,FALSE))</f>
        <v>#N/A</v>
      </c>
      <c r="BQ78" s="102" t="e">
        <f>IF($BD78="","",IF($BM78&lt;=Settings!$G$5,Settings!$I$4,IF($BM78&lt;=Settings!$G$6,Settings!$I$5,IF($BM78&lt;=Settings!$G$7,Settings!$I$6,IF($BM78&lt;=Settings!$G$8,Settings!$I$7,Settings!$I$8)))))</f>
        <v>#N/A</v>
      </c>
      <c r="BR78" s="102" t="e">
        <f>IF($BD78="","",IF($BM78&lt;=Settings!$G$5,0,IF($BM78&lt;=Settings!$G$6,10,IF($BM78&lt;=Settings!$G$7,30,IF($BM78&lt;=Settings!$G$8,50,70)))))</f>
        <v>#N/A</v>
      </c>
      <c r="BS78" s="102" t="e">
        <f>IF($BD78="","",VLOOKUP(BR78/100,Settings!$G$4:$H$8,2,FALSE))</f>
        <v>#N/A</v>
      </c>
      <c r="BT78" s="115" t="e">
        <f t="shared" si="92"/>
        <v>#N/A</v>
      </c>
      <c r="BU78" s="115" t="e">
        <f t="shared" si="93"/>
        <v>#N/A</v>
      </c>
      <c r="BV78" s="45" t="e">
        <f t="shared" si="94"/>
        <v>#N/A</v>
      </c>
      <c r="BW78" s="115" t="e">
        <f t="shared" si="95"/>
        <v>#N/A</v>
      </c>
      <c r="BX78" s="115" t="e">
        <f t="shared" si="96"/>
        <v>#N/A</v>
      </c>
      <c r="BY78" s="115" t="e">
        <f t="shared" si="46"/>
        <v>#N/A</v>
      </c>
      <c r="BZ78" s="115" t="e">
        <f t="shared" si="46"/>
        <v>#N/A</v>
      </c>
      <c r="CA78" s="115" t="e">
        <f t="shared" si="46"/>
        <v>#N/A</v>
      </c>
      <c r="CB78" s="115" t="e">
        <f t="shared" si="46"/>
        <v>#N/A</v>
      </c>
      <c r="CC78" s="50" t="e">
        <f t="shared" si="59"/>
        <v>#N/A</v>
      </c>
      <c r="CD78" s="50" t="e">
        <f t="shared" si="60"/>
        <v>#N/A</v>
      </c>
      <c r="CE78" s="50" t="e">
        <f t="shared" si="61"/>
        <v>#N/A</v>
      </c>
      <c r="CF78" s="50" t="e">
        <f t="shared" si="62"/>
        <v>#N/A</v>
      </c>
      <c r="CG78" s="51" t="e">
        <f t="shared" si="63"/>
        <v>#N/A</v>
      </c>
      <c r="CH78" s="142" t="e">
        <f t="shared" si="66"/>
        <v>#N/A</v>
      </c>
      <c r="CI78" s="46" t="e">
        <f t="shared" si="67"/>
        <v>#N/A</v>
      </c>
      <c r="CJ78" s="265" t="e">
        <f>IF(C78="","",IF(CH78&gt;=Settings!I$5,"High",IF(CH78&gt;=Settings!I$6,"Good",IF(CH78&gt;=Settings!I$7,"Moderate",IF(CH78&gt;Settings!I$8,"Poor","Bad")))))</f>
        <v>#N/A</v>
      </c>
      <c r="CK78" s="119" t="e">
        <f t="shared" si="97"/>
        <v>#N/A</v>
      </c>
      <c r="CL78" s="120" t="e">
        <f t="shared" si="98"/>
        <v>#N/A</v>
      </c>
      <c r="CM78" s="115" t="e">
        <f t="shared" si="64"/>
        <v>#N/A</v>
      </c>
      <c r="CN78" s="115" t="e">
        <f t="shared" si="64"/>
        <v>#N/A</v>
      </c>
      <c r="CO78" s="115" t="e">
        <f t="shared" si="64"/>
        <v>#N/A</v>
      </c>
      <c r="CP78" s="115" t="e">
        <f t="shared" si="64"/>
        <v>#N/A</v>
      </c>
      <c r="CQ78" s="50" t="e">
        <f t="shared" si="68"/>
        <v>#N/A</v>
      </c>
      <c r="CR78" s="50" t="e">
        <f t="shared" si="69"/>
        <v>#N/A</v>
      </c>
      <c r="CS78" s="50" t="e">
        <f t="shared" si="70"/>
        <v>#N/A</v>
      </c>
      <c r="CT78" s="50" t="e">
        <f t="shared" si="71"/>
        <v>#N/A</v>
      </c>
      <c r="CU78" s="50" t="e">
        <f t="shared" si="72"/>
        <v>#N/A</v>
      </c>
      <c r="CV78" s="50" t="e">
        <f t="shared" si="99"/>
        <v>#N/A</v>
      </c>
      <c r="CW78" s="51" t="e">
        <f t="shared" si="100"/>
        <v>#N/A</v>
      </c>
    </row>
    <row r="79" spans="1:103" x14ac:dyDescent="0.25">
      <c r="A79" s="130" t="b">
        <f>IF(A78&lt;MAX(Summary!G:G),A78+1,IF(OR(A78="",MAX(Summary!G:G)),""))</f>
        <v>0</v>
      </c>
      <c r="B79" s="126" t="e">
        <f>IF($A79="","",INDEX(Summary!B:B,MATCH($A79,Summary!$G:$G,0)))</f>
        <v>#N/A</v>
      </c>
      <c r="C79" s="126" t="e">
        <f>IF($A79="","",INDEX(Summary!C:C,MATCH($A79,Summary!$G:$G,0)))</f>
        <v>#N/A</v>
      </c>
      <c r="D79" s="126" t="e">
        <f>IF($A79="","",INDEX(Summary!D:D,MATCH($A79,Summary!$G:$G,0)))</f>
        <v>#N/A</v>
      </c>
      <c r="E79" s="126" t="e">
        <f>IF($A79="","",INDEX(Summary!H:H,MATCH($A79,Summary!$G:$G,0)))</f>
        <v>#N/A</v>
      </c>
      <c r="F79" s="126" t="e">
        <f t="array" ref="F79">IF($A79="","",SUM(IF(Summary!$H$3:$H$202=$E79,Summary!$I$3:$I$202)))</f>
        <v>#N/A</v>
      </c>
      <c r="G79" s="126" t="e">
        <f t="array" ref="G79">IF($A79="","",SUM(IF(Summary!$H$3:$H$202=$E79,Summary!$J$3:$J$202)))</f>
        <v>#N/A</v>
      </c>
      <c r="H79" s="32" t="e">
        <f>IF($B79="","",IF(VLOOKUP($B79,Baseline!$A$2:$F$101,4,FALSE)&lt;M79,M79,VLOOKUP($B79,Baseline!$A$2:$F$101,4,FALSE)))</f>
        <v>#N/A</v>
      </c>
      <c r="I79" s="132" t="e">
        <f t="array" ref="I79">IF($A79="","",MAX(IF(Summary!$H$3:$H$202=$E79,Summary!$L$3:$L$202)))</f>
        <v>#N/A</v>
      </c>
      <c r="J79" s="132" t="e">
        <f t="array" ref="J79">IF($A79="","",MAX(IF(Summary!$H$3:$H$202=$E79,Summary!$M$3:$M$202)))</f>
        <v>#N/A</v>
      </c>
      <c r="K79" s="132" t="e">
        <f t="array" ref="K79">IF($A79="","",MAX(IF(Summary!$H$3:$H$202=$E79,Summary!$N$3:$N$202)))</f>
        <v>#N/A</v>
      </c>
      <c r="L79" s="132" t="e">
        <f t="array" ref="L79">IF($A79="","",MAX(IF(Summary!$H$3:$H$202=$E79,Summary!$O$3:$O$202)))</f>
        <v>#N/A</v>
      </c>
      <c r="M79" s="4" t="e">
        <f t="shared" si="73"/>
        <v>#N/A</v>
      </c>
      <c r="N79" s="17" t="e">
        <f>IF(A79="","",VLOOKUP(CONCATENATE(H79,M79),Tax_Comp_Probs!$C$3:$Y$16,22,FALSE))</f>
        <v>#N/A</v>
      </c>
      <c r="O79" s="6" t="e">
        <f>IF(A79="","",VLOOKUP(CONCATENATE($H79,$M79),Tax_Comp_Probs!$C$3:$Y$16,23,FALSE))</f>
        <v>#N/A</v>
      </c>
      <c r="P79" s="4" t="e">
        <f t="shared" si="65"/>
        <v>#N/A</v>
      </c>
      <c r="Q79" s="52" t="e">
        <f>IF(A79="","",VLOOKUP(CONCATENATE($H79,$M79),Tax_Comp_Probs!$C$3:$W$16,17,FALSE))</f>
        <v>#N/A</v>
      </c>
      <c r="R79" s="52" t="e">
        <f>IF(A79="","",VLOOKUP(CONCATENATE($H79,$M79),Tax_Comp_Probs!$C$3:$W$16,18,FALSE))</f>
        <v>#N/A</v>
      </c>
      <c r="S79" s="52" t="e">
        <f>IF(A79="","",VLOOKUP(CONCATENATE($H79,$M79),Tax_Comp_Probs!$C$3:$W$16,19,FALSE))</f>
        <v>#N/A</v>
      </c>
      <c r="T79" s="52" t="e">
        <f>IF(A79="","",VLOOKUP(CONCATENATE($H79,$M79),Tax_Comp_Probs!$C$3:$W$16,20,FALSE))</f>
        <v>#N/A</v>
      </c>
      <c r="U79" s="134" t="e">
        <f>IF(A79="","",VLOOKUP(CONCATENATE($H79,$M79),Tax_Comp_Probs!$C$3:$W$16,21,FALSE))</f>
        <v>#N/A</v>
      </c>
      <c r="V79" s="44" t="e">
        <f>IF($B79="","",IF(VLOOKUP($B79,Baseline!$A$2:$F$101,5,FALSE)&lt;W79,W79,VLOOKUP($B79,Baseline!$A$2:$F$101,5,FALSE)))</f>
        <v>#N/A</v>
      </c>
      <c r="W79" s="6" t="e">
        <f t="array" ref="W79">IF(A79="","",AVERAGE(IF(Summary!$H$3:$H$202=E79,Summary!$R$3:$R$202)))</f>
        <v>#N/A</v>
      </c>
      <c r="X79" s="39" t="e">
        <f t="shared" si="74"/>
        <v>#N/A</v>
      </c>
      <c r="Y79" s="102" t="e">
        <f>IF(W79="","",IF($X79&lt;=Settings!$C$5,1,IF($X79&lt;=Settings!$C$6,0.8,IF($X79&lt;=Settings!$C$7,0.6,IF($X79&lt;=Settings!$C$8,0.4,0.2)))))</f>
        <v>#N/A</v>
      </c>
      <c r="Z79" s="102" t="e">
        <f>IF(W79="","",IF($X79&lt;=Settings!$C$5,0,IF($X79&lt;=Settings!$C$6,10,IF($X79&lt;=Settings!$C$7,30,IF($X79&lt;=Settings!$C$8,50,70)))))</f>
        <v>#N/A</v>
      </c>
      <c r="AA79" s="102" t="e">
        <f>IF(W79="","",VLOOKUP(Z79/100,Settings!$C$4:$D$8,2,FALSE))</f>
        <v>#N/A</v>
      </c>
      <c r="AB79" s="17" t="e">
        <f t="shared" si="47"/>
        <v>#N/A</v>
      </c>
      <c r="AC79" s="4" t="e">
        <f>IF(W79="","",IF(AB79&gt;=Settings!$I$5,"High",IF(AB79&gt;=Settings!$I$6,"Good",IF(AB79&gt;=Settings!$I$7,"Moderate",IF(AB79&gt;=Settings!$I$8,"Poor","Bad")))))</f>
        <v>#N/A</v>
      </c>
      <c r="AD79" s="39" t="e">
        <f>IF($W79="","",IF(G79&gt;1,(VLOOKUP($E79,Summary!$H$3:$T$201,13,FALSE)/100)/SQRT(G79),0))</f>
        <v>#N/A</v>
      </c>
      <c r="AE79" s="182" t="e">
        <f t="shared" si="75"/>
        <v>#N/A</v>
      </c>
      <c r="AF79" s="136" t="e">
        <f t="shared" si="76"/>
        <v>#N/A</v>
      </c>
      <c r="AG79" s="136" t="e">
        <f t="shared" si="77"/>
        <v>#N/A</v>
      </c>
      <c r="AH79" s="102" t="e">
        <f>IF($AD79="","",IF($AF79&lt;=Settings!$C$5,Settings!$I$4,IF($AF79&lt;=Settings!$C$6,Settings!$I$5,IF($AF79&lt;=Settings!$C$7,Settings!$I$6,IF($AF79&lt;=Settings!$C$8,Settings!$I$7,Settings!$I$8)))))</f>
        <v>#N/A</v>
      </c>
      <c r="AI79" s="102" t="e">
        <f>IF($AD79="","",IF($AF79&lt;=Settings!$C$5,0,IF($AF79&lt;=Settings!$C$6,10,IF($AF79&lt;=Settings!$C$7,30,IF($AF79&lt;=Settings!$C$8,50,70)))))</f>
        <v>#N/A</v>
      </c>
      <c r="AJ79" s="102" t="e">
        <f>IF($AD79="","",VLOOKUP(AI79/100,Settings!$C$4:$D$8,2,FALSE))</f>
        <v>#N/A</v>
      </c>
      <c r="AK79" s="102" t="e">
        <f>IF($AD79="","",IF($AG79&lt;=Settings!$C$5,Settings!$I$4,IF($AG79&lt;=Settings!$C$6,Settings!$I$5,IF($AG79&lt;=Settings!$C$7,Settings!$I$6,IF($AG79&lt;=Settings!$C$8,Settings!$I$7,Settings!$I$8)))))</f>
        <v>#N/A</v>
      </c>
      <c r="AL79" s="102" t="e">
        <f>IF($AD79="","",IF($AG79&lt;=Settings!$C$5,0,IF($AG79&lt;=Settings!$C$6,10,IF($AG79&lt;=Settings!$C$7,30,IF($AG79&lt;=Settings!$C$8,50,70)))))</f>
        <v>#N/A</v>
      </c>
      <c r="AM79" s="102" t="e">
        <f>IF($AD79="","",VLOOKUP(AL79/100,Settings!$C$4:$D$8,2,FALSE))</f>
        <v>#N/A</v>
      </c>
      <c r="AN79" s="115" t="e">
        <f t="shared" si="78"/>
        <v>#N/A</v>
      </c>
      <c r="AO79" s="115" t="e">
        <f t="shared" si="79"/>
        <v>#N/A</v>
      </c>
      <c r="AP79" s="45" t="e">
        <f t="shared" si="80"/>
        <v>#N/A</v>
      </c>
      <c r="AQ79" s="115" t="e">
        <f t="shared" si="81"/>
        <v>#N/A</v>
      </c>
      <c r="AR79" s="115" t="e">
        <f t="shared" si="82"/>
        <v>#N/A</v>
      </c>
      <c r="AS79" s="115" t="e">
        <f t="shared" si="83"/>
        <v>#N/A</v>
      </c>
      <c r="AT79" s="115" t="e">
        <f t="shared" si="83"/>
        <v>#N/A</v>
      </c>
      <c r="AU79" s="115" t="e">
        <f t="shared" si="83"/>
        <v>#N/A</v>
      </c>
      <c r="AV79" s="115" t="e">
        <f t="shared" si="83"/>
        <v>#N/A</v>
      </c>
      <c r="AW79" s="50" t="e">
        <f t="shared" si="84"/>
        <v>#N/A</v>
      </c>
      <c r="AX79" s="50" t="e">
        <f t="shared" si="85"/>
        <v>#N/A</v>
      </c>
      <c r="AY79" s="50" t="e">
        <f t="shared" si="86"/>
        <v>#N/A</v>
      </c>
      <c r="AZ79" s="50" t="e">
        <f t="shared" si="87"/>
        <v>#N/A</v>
      </c>
      <c r="BA79" s="124" t="e">
        <f t="shared" si="88"/>
        <v>#N/A</v>
      </c>
      <c r="BB79" s="258" t="e">
        <f>IF($B79="","",IF(VLOOKUP($B79,Baseline!$A$2:$F$101,6,FALSE)&lt;BC79,BC79,VLOOKUP($B79,Baseline!$A$2:$F$101,6,FALSE)))</f>
        <v>#N/A</v>
      </c>
      <c r="BC79" s="259" t="e">
        <f t="array" ref="BC79">IF($A79="","",SUM(IF(Summary!$H$3:$H$202=$E79,Summary!$AF$3:$AF$202)))</f>
        <v>#N/A</v>
      </c>
      <c r="BD79" s="182" t="e">
        <f t="shared" si="89"/>
        <v>#N/A</v>
      </c>
      <c r="BE79" s="102" t="e">
        <f>IF($BD79="","",IF($BD79&lt;=Settings!$G$5,1,IF($BD79&lt;=Settings!$G$6,0.8,IF($BD79&lt;=Settings!$G$7,0.6,IF($BD79&lt;=Settings!$G$8,0.4,0.2)))))</f>
        <v>#N/A</v>
      </c>
      <c r="BF79" s="102" t="e">
        <f>IF($BD79="","",IF($BD79&lt;=Settings!$G$5,0,IF($BD79&lt;=Settings!$G$6,10,IF($BD79&lt;=Settings!$G$7,30,IF($BD79&lt;=Settings!$G$8,50,70)))))</f>
        <v>#N/A</v>
      </c>
      <c r="BG79" s="102" t="e">
        <f>IF($BD79="","",VLOOKUP(BF79/100,Settings!$G$4:$H$8,2,FALSE))</f>
        <v>#N/A</v>
      </c>
      <c r="BH79" s="45" t="e">
        <f t="shared" si="90"/>
        <v>#N/A</v>
      </c>
      <c r="BI79" s="47" t="e">
        <f>IF(BD79="","",IF(BH79&gt;=Settings!$I$5,"High",IF(BH79&gt;=Settings!$I$6,"Good",IF(BH79&gt;=Settings!$I$7,"Moderate",IF(BH79&gt;=Settings!$I$8,"Poor","Bad")))))</f>
        <v>#N/A</v>
      </c>
      <c r="BJ79" s="207" t="e">
        <f t="array" ref="BJ79">IF(BD79="","",SQRT(Settings!$L$5^2*SUM(IF(Summary!$H$3:$H$202=$E79,Summary!$AG$3:$AG$202))))</f>
        <v>#N/A</v>
      </c>
      <c r="BK79" s="182" t="e">
        <f t="shared" si="91"/>
        <v>#N/A</v>
      </c>
      <c r="BL79" s="115" t="e">
        <f t="shared" si="1"/>
        <v>#N/A</v>
      </c>
      <c r="BM79" s="115" t="e">
        <f t="shared" si="2"/>
        <v>#N/A</v>
      </c>
      <c r="BN79" s="102" t="e">
        <f>IF($BD79="","",IF($BL79&lt;=Settings!$G$5,Settings!$I$4,IF($BL79&lt;=Settings!$G$6,Settings!$I$5,IF($BL79&lt;=Settings!$G$7,Settings!$I$6,IF($BL79&lt;=Settings!$G$8,Settings!$I$7,Settings!$I$8)))))</f>
        <v>#N/A</v>
      </c>
      <c r="BO79" s="102" t="e">
        <f>IF($BD79="","",IF($BL79&lt;=Settings!$G$5,0,IF($BL79&lt;=Settings!$G$6,10,IF($BL79&lt;=Settings!$G$7,30,IF($BL79&lt;=Settings!$G$8,50,70)))))</f>
        <v>#N/A</v>
      </c>
      <c r="BP79" s="102" t="e">
        <f>IF($BD79="","",VLOOKUP(BO79/100,Settings!$G$4:$H$8,2,FALSE))</f>
        <v>#N/A</v>
      </c>
      <c r="BQ79" s="102" t="e">
        <f>IF($BD79="","",IF($BM79&lt;=Settings!$G$5,Settings!$I$4,IF($BM79&lt;=Settings!$G$6,Settings!$I$5,IF($BM79&lt;=Settings!$G$7,Settings!$I$6,IF($BM79&lt;=Settings!$G$8,Settings!$I$7,Settings!$I$8)))))</f>
        <v>#N/A</v>
      </c>
      <c r="BR79" s="102" t="e">
        <f>IF($BD79="","",IF($BM79&lt;=Settings!$G$5,0,IF($BM79&lt;=Settings!$G$6,10,IF($BM79&lt;=Settings!$G$7,30,IF($BM79&lt;=Settings!$G$8,50,70)))))</f>
        <v>#N/A</v>
      </c>
      <c r="BS79" s="102" t="e">
        <f>IF($BD79="","",VLOOKUP(BR79/100,Settings!$G$4:$H$8,2,FALSE))</f>
        <v>#N/A</v>
      </c>
      <c r="BT79" s="115" t="e">
        <f t="shared" si="92"/>
        <v>#N/A</v>
      </c>
      <c r="BU79" s="115" t="e">
        <f t="shared" si="93"/>
        <v>#N/A</v>
      </c>
      <c r="BV79" s="45" t="e">
        <f t="shared" si="94"/>
        <v>#N/A</v>
      </c>
      <c r="BW79" s="115" t="e">
        <f t="shared" si="95"/>
        <v>#N/A</v>
      </c>
      <c r="BX79" s="115" t="e">
        <f t="shared" si="96"/>
        <v>#N/A</v>
      </c>
      <c r="BY79" s="115" t="e">
        <f t="shared" si="46"/>
        <v>#N/A</v>
      </c>
      <c r="BZ79" s="115" t="e">
        <f t="shared" si="46"/>
        <v>#N/A</v>
      </c>
      <c r="CA79" s="115" t="e">
        <f t="shared" si="46"/>
        <v>#N/A</v>
      </c>
      <c r="CB79" s="115" t="e">
        <f t="shared" si="46"/>
        <v>#N/A</v>
      </c>
      <c r="CC79" s="50" t="e">
        <f t="shared" si="59"/>
        <v>#N/A</v>
      </c>
      <c r="CD79" s="50" t="e">
        <f t="shared" si="60"/>
        <v>#N/A</v>
      </c>
      <c r="CE79" s="50" t="e">
        <f t="shared" si="61"/>
        <v>#N/A</v>
      </c>
      <c r="CF79" s="50" t="e">
        <f t="shared" si="62"/>
        <v>#N/A</v>
      </c>
      <c r="CG79" s="51" t="e">
        <f t="shared" si="63"/>
        <v>#N/A</v>
      </c>
      <c r="CH79" s="142" t="e">
        <f t="shared" si="66"/>
        <v>#N/A</v>
      </c>
      <c r="CI79" s="46" t="e">
        <f t="shared" si="67"/>
        <v>#N/A</v>
      </c>
      <c r="CJ79" s="265" t="e">
        <f>IF(C79="","",IF(CH79&gt;=Settings!I$5,"High",IF(CH79&gt;=Settings!I$6,"Good",IF(CH79&gt;=Settings!I$7,"Moderate",IF(CH79&gt;Settings!I$8,"Poor","Bad")))))</f>
        <v>#N/A</v>
      </c>
      <c r="CK79" s="119" t="e">
        <f t="shared" si="97"/>
        <v>#N/A</v>
      </c>
      <c r="CL79" s="120" t="e">
        <f t="shared" si="98"/>
        <v>#N/A</v>
      </c>
      <c r="CM79" s="115" t="e">
        <f t="shared" si="64"/>
        <v>#N/A</v>
      </c>
      <c r="CN79" s="115" t="e">
        <f t="shared" si="64"/>
        <v>#N/A</v>
      </c>
      <c r="CO79" s="115" t="e">
        <f t="shared" si="64"/>
        <v>#N/A</v>
      </c>
      <c r="CP79" s="115" t="e">
        <f t="shared" si="64"/>
        <v>#N/A</v>
      </c>
      <c r="CQ79" s="50" t="e">
        <f t="shared" si="68"/>
        <v>#N/A</v>
      </c>
      <c r="CR79" s="50" t="e">
        <f t="shared" si="69"/>
        <v>#N/A</v>
      </c>
      <c r="CS79" s="50" t="e">
        <f t="shared" si="70"/>
        <v>#N/A</v>
      </c>
      <c r="CT79" s="50" t="e">
        <f t="shared" si="71"/>
        <v>#N/A</v>
      </c>
      <c r="CU79" s="50" t="e">
        <f t="shared" si="72"/>
        <v>#N/A</v>
      </c>
      <c r="CV79" s="50" t="e">
        <f t="shared" si="99"/>
        <v>#N/A</v>
      </c>
      <c r="CW79" s="51" t="e">
        <f t="shared" si="100"/>
        <v>#N/A</v>
      </c>
    </row>
    <row r="80" spans="1:103" x14ac:dyDescent="0.25">
      <c r="A80" s="130" t="b">
        <f>IF(A79&lt;MAX(Summary!G:G),A79+1,IF(OR(A79="",MAX(Summary!G:G)),""))</f>
        <v>0</v>
      </c>
      <c r="B80" s="126" t="e">
        <f>IF($A80="","",INDEX(Summary!B:B,MATCH($A80,Summary!$G:$G,0)))</f>
        <v>#N/A</v>
      </c>
      <c r="C80" s="126" t="e">
        <f>IF($A80="","",INDEX(Summary!C:C,MATCH($A80,Summary!$G:$G,0)))</f>
        <v>#N/A</v>
      </c>
      <c r="D80" s="126" t="e">
        <f>IF($A80="","",INDEX(Summary!D:D,MATCH($A80,Summary!$G:$G,0)))</f>
        <v>#N/A</v>
      </c>
      <c r="E80" s="126" t="e">
        <f>IF($A80="","",INDEX(Summary!H:H,MATCH($A80,Summary!$G:$G,0)))</f>
        <v>#N/A</v>
      </c>
      <c r="F80" s="126" t="e">
        <f t="array" ref="F80">IF($A80="","",SUM(IF(Summary!$H$3:$H$202=$E80,Summary!$I$3:$I$202)))</f>
        <v>#N/A</v>
      </c>
      <c r="G80" s="126" t="e">
        <f t="array" ref="G80">IF($A80="","",SUM(IF(Summary!$H$3:$H$202=$E80,Summary!$J$3:$J$202)))</f>
        <v>#N/A</v>
      </c>
      <c r="H80" s="32" t="e">
        <f>IF($B80="","",IF(VLOOKUP($B80,Baseline!$A$2:$F$101,4,FALSE)&lt;M80,M80,VLOOKUP($B80,Baseline!$A$2:$F$101,4,FALSE)))</f>
        <v>#N/A</v>
      </c>
      <c r="I80" s="132" t="e">
        <f t="array" ref="I80">IF($A80="","",MAX(IF(Summary!$H$3:$H$202=$E80,Summary!$L$3:$L$202)))</f>
        <v>#N/A</v>
      </c>
      <c r="J80" s="132" t="e">
        <f t="array" ref="J80">IF($A80="","",MAX(IF(Summary!$H$3:$H$202=$E80,Summary!$M$3:$M$202)))</f>
        <v>#N/A</v>
      </c>
      <c r="K80" s="132" t="e">
        <f t="array" ref="K80">IF($A80="","",MAX(IF(Summary!$H$3:$H$202=$E80,Summary!$N$3:$N$202)))</f>
        <v>#N/A</v>
      </c>
      <c r="L80" s="132" t="e">
        <f t="array" ref="L80">IF($A80="","",MAX(IF(Summary!$H$3:$H$202=$E80,Summary!$O$3:$O$202)))</f>
        <v>#N/A</v>
      </c>
      <c r="M80" s="4" t="e">
        <f t="shared" si="73"/>
        <v>#N/A</v>
      </c>
      <c r="N80" s="17" t="e">
        <f>IF(A80="","",VLOOKUP(CONCATENATE(H80,M80),Tax_Comp_Probs!$C$3:$Y$16,22,FALSE))</f>
        <v>#N/A</v>
      </c>
      <c r="O80" s="6" t="e">
        <f>IF(A80="","",VLOOKUP(CONCATENATE($H80,$M80),Tax_Comp_Probs!$C$3:$Y$16,23,FALSE))</f>
        <v>#N/A</v>
      </c>
      <c r="P80" s="4" t="e">
        <f t="shared" si="65"/>
        <v>#N/A</v>
      </c>
      <c r="Q80" s="52" t="e">
        <f>IF(A80="","",VLOOKUP(CONCATENATE($H80,$M80),Tax_Comp_Probs!$C$3:$W$16,17,FALSE))</f>
        <v>#N/A</v>
      </c>
      <c r="R80" s="52" t="e">
        <f>IF(A80="","",VLOOKUP(CONCATENATE($H80,$M80),Tax_Comp_Probs!$C$3:$W$16,18,FALSE))</f>
        <v>#N/A</v>
      </c>
      <c r="S80" s="52" t="e">
        <f>IF(A80="","",VLOOKUP(CONCATENATE($H80,$M80),Tax_Comp_Probs!$C$3:$W$16,19,FALSE))</f>
        <v>#N/A</v>
      </c>
      <c r="T80" s="52" t="e">
        <f>IF(A80="","",VLOOKUP(CONCATENATE($H80,$M80),Tax_Comp_Probs!$C$3:$W$16,20,FALSE))</f>
        <v>#N/A</v>
      </c>
      <c r="U80" s="134" t="e">
        <f>IF(A80="","",VLOOKUP(CONCATENATE($H80,$M80),Tax_Comp_Probs!$C$3:$W$16,21,FALSE))</f>
        <v>#N/A</v>
      </c>
      <c r="V80" s="44" t="e">
        <f>IF($B80="","",IF(VLOOKUP($B80,Baseline!$A$2:$F$101,5,FALSE)&lt;W80,W80,VLOOKUP($B80,Baseline!$A$2:$F$101,5,FALSE)))</f>
        <v>#N/A</v>
      </c>
      <c r="W80" s="6" t="e">
        <f t="array" ref="W80">IF(A80="","",AVERAGE(IF(Summary!$H$3:$H$202=E80,Summary!$R$3:$R$202)))</f>
        <v>#N/A</v>
      </c>
      <c r="X80" s="39" t="e">
        <f t="shared" si="74"/>
        <v>#N/A</v>
      </c>
      <c r="Y80" s="102" t="e">
        <f>IF(W80="","",IF($X80&lt;=Settings!$C$5,1,IF($X80&lt;=Settings!$C$6,0.8,IF($X80&lt;=Settings!$C$7,0.6,IF($X80&lt;=Settings!$C$8,0.4,0.2)))))</f>
        <v>#N/A</v>
      </c>
      <c r="Z80" s="102" t="e">
        <f>IF(W80="","",IF($X80&lt;=Settings!$C$5,0,IF($X80&lt;=Settings!$C$6,10,IF($X80&lt;=Settings!$C$7,30,IF($X80&lt;=Settings!$C$8,50,70)))))</f>
        <v>#N/A</v>
      </c>
      <c r="AA80" s="102" t="e">
        <f>IF(W80="","",VLOOKUP(Z80/100,Settings!$C$4:$D$8,2,FALSE))</f>
        <v>#N/A</v>
      </c>
      <c r="AB80" s="17" t="e">
        <f t="shared" si="47"/>
        <v>#N/A</v>
      </c>
      <c r="AC80" s="4" t="e">
        <f>IF(W80="","",IF(AB80&gt;=Settings!$I$5,"High",IF(AB80&gt;=Settings!$I$6,"Good",IF(AB80&gt;=Settings!$I$7,"Moderate",IF(AB80&gt;=Settings!$I$8,"Poor","Bad")))))</f>
        <v>#N/A</v>
      </c>
      <c r="AD80" s="39" t="e">
        <f>IF($W80="","",IF(G80&gt;1,(VLOOKUP($E80,Summary!$H$3:$T$201,13,FALSE)/100)/SQRT(G80),0))</f>
        <v>#N/A</v>
      </c>
      <c r="AE80" s="182" t="e">
        <f t="shared" si="75"/>
        <v>#N/A</v>
      </c>
      <c r="AF80" s="136" t="e">
        <f t="shared" si="76"/>
        <v>#N/A</v>
      </c>
      <c r="AG80" s="136" t="e">
        <f t="shared" si="77"/>
        <v>#N/A</v>
      </c>
      <c r="AH80" s="102" t="e">
        <f>IF($AD80="","",IF($AF80&lt;=Settings!$C$5,Settings!$I$4,IF($AF80&lt;=Settings!$C$6,Settings!$I$5,IF($AF80&lt;=Settings!$C$7,Settings!$I$6,IF($AF80&lt;=Settings!$C$8,Settings!$I$7,Settings!$I$8)))))</f>
        <v>#N/A</v>
      </c>
      <c r="AI80" s="102" t="e">
        <f>IF($AD80="","",IF($AF80&lt;=Settings!$C$5,0,IF($AF80&lt;=Settings!$C$6,10,IF($AF80&lt;=Settings!$C$7,30,IF($AF80&lt;=Settings!$C$8,50,70)))))</f>
        <v>#N/A</v>
      </c>
      <c r="AJ80" s="102" t="e">
        <f>IF($AD80="","",VLOOKUP(AI80/100,Settings!$C$4:$D$8,2,FALSE))</f>
        <v>#N/A</v>
      </c>
      <c r="AK80" s="102" t="e">
        <f>IF($AD80="","",IF($AG80&lt;=Settings!$C$5,Settings!$I$4,IF($AG80&lt;=Settings!$C$6,Settings!$I$5,IF($AG80&lt;=Settings!$C$7,Settings!$I$6,IF($AG80&lt;=Settings!$C$8,Settings!$I$7,Settings!$I$8)))))</f>
        <v>#N/A</v>
      </c>
      <c r="AL80" s="102" t="e">
        <f>IF($AD80="","",IF($AG80&lt;=Settings!$C$5,0,IF($AG80&lt;=Settings!$C$6,10,IF($AG80&lt;=Settings!$C$7,30,IF($AG80&lt;=Settings!$C$8,50,70)))))</f>
        <v>#N/A</v>
      </c>
      <c r="AM80" s="102" t="e">
        <f>IF($AD80="","",VLOOKUP(AL80/100,Settings!$C$4:$D$8,2,FALSE))</f>
        <v>#N/A</v>
      </c>
      <c r="AN80" s="115" t="e">
        <f t="shared" si="78"/>
        <v>#N/A</v>
      </c>
      <c r="AO80" s="115" t="e">
        <f t="shared" si="79"/>
        <v>#N/A</v>
      </c>
      <c r="AP80" s="45" t="e">
        <f t="shared" si="80"/>
        <v>#N/A</v>
      </c>
      <c r="AQ80" s="115" t="e">
        <f t="shared" si="81"/>
        <v>#N/A</v>
      </c>
      <c r="AR80" s="115" t="e">
        <f t="shared" si="82"/>
        <v>#N/A</v>
      </c>
      <c r="AS80" s="115" t="e">
        <f t="shared" si="83"/>
        <v>#N/A</v>
      </c>
      <c r="AT80" s="115" t="e">
        <f t="shared" si="83"/>
        <v>#N/A</v>
      </c>
      <c r="AU80" s="115" t="e">
        <f t="shared" si="83"/>
        <v>#N/A</v>
      </c>
      <c r="AV80" s="115" t="e">
        <f t="shared" si="83"/>
        <v>#N/A</v>
      </c>
      <c r="AW80" s="50" t="e">
        <f t="shared" si="84"/>
        <v>#N/A</v>
      </c>
      <c r="AX80" s="50" t="e">
        <f t="shared" si="85"/>
        <v>#N/A</v>
      </c>
      <c r="AY80" s="50" t="e">
        <f t="shared" si="86"/>
        <v>#N/A</v>
      </c>
      <c r="AZ80" s="50" t="e">
        <f t="shared" si="87"/>
        <v>#N/A</v>
      </c>
      <c r="BA80" s="124" t="e">
        <f t="shared" si="88"/>
        <v>#N/A</v>
      </c>
      <c r="BB80" s="258" t="e">
        <f>IF($B80="","",IF(VLOOKUP($B80,Baseline!$A$2:$F$101,6,FALSE)&lt;BC80,BC80,VLOOKUP($B80,Baseline!$A$2:$F$101,6,FALSE)))</f>
        <v>#N/A</v>
      </c>
      <c r="BC80" s="259" t="e">
        <f t="array" ref="BC80">IF($A80="","",SUM(IF(Summary!$H$3:$H$202=$E80,Summary!$AF$3:$AF$202)))</f>
        <v>#N/A</v>
      </c>
      <c r="BD80" s="182" t="e">
        <f t="shared" si="89"/>
        <v>#N/A</v>
      </c>
      <c r="BE80" s="102" t="e">
        <f>IF($BD80="","",IF($BD80&lt;=Settings!$G$5,1,IF($BD80&lt;=Settings!$G$6,0.8,IF($BD80&lt;=Settings!$G$7,0.6,IF($BD80&lt;=Settings!$G$8,0.4,0.2)))))</f>
        <v>#N/A</v>
      </c>
      <c r="BF80" s="102" t="e">
        <f>IF($BD80="","",IF($BD80&lt;=Settings!$G$5,0,IF($BD80&lt;=Settings!$G$6,10,IF($BD80&lt;=Settings!$G$7,30,IF($BD80&lt;=Settings!$G$8,50,70)))))</f>
        <v>#N/A</v>
      </c>
      <c r="BG80" s="102" t="e">
        <f>IF($BD80="","",VLOOKUP(BF80/100,Settings!$G$4:$H$8,2,FALSE))</f>
        <v>#N/A</v>
      </c>
      <c r="BH80" s="45" t="e">
        <f t="shared" si="90"/>
        <v>#N/A</v>
      </c>
      <c r="BI80" s="47" t="e">
        <f>IF(BD80="","",IF(BH80&gt;=Settings!$I$5,"High",IF(BH80&gt;=Settings!$I$6,"Good",IF(BH80&gt;=Settings!$I$7,"Moderate",IF(BH80&gt;=Settings!$I$8,"Poor","Bad")))))</f>
        <v>#N/A</v>
      </c>
      <c r="BJ80" s="207" t="e">
        <f t="array" ref="BJ80">IF(BD80="","",SQRT(Settings!$L$5^2*SUM(IF(Summary!$H$3:$H$202=$E80,Summary!$AG$3:$AG$202))))</f>
        <v>#N/A</v>
      </c>
      <c r="BK80" s="182" t="e">
        <f t="shared" si="91"/>
        <v>#N/A</v>
      </c>
      <c r="BL80" s="115" t="e">
        <f t="shared" si="1"/>
        <v>#N/A</v>
      </c>
      <c r="BM80" s="115" t="e">
        <f t="shared" si="2"/>
        <v>#N/A</v>
      </c>
      <c r="BN80" s="102" t="e">
        <f>IF($BD80="","",IF($BL80&lt;=Settings!$G$5,Settings!$I$4,IF($BL80&lt;=Settings!$G$6,Settings!$I$5,IF($BL80&lt;=Settings!$G$7,Settings!$I$6,IF($BL80&lt;=Settings!$G$8,Settings!$I$7,Settings!$I$8)))))</f>
        <v>#N/A</v>
      </c>
      <c r="BO80" s="102" t="e">
        <f>IF($BD80="","",IF($BL80&lt;=Settings!$G$5,0,IF($BL80&lt;=Settings!$G$6,10,IF($BL80&lt;=Settings!$G$7,30,IF($BL80&lt;=Settings!$G$8,50,70)))))</f>
        <v>#N/A</v>
      </c>
      <c r="BP80" s="102" t="e">
        <f>IF($BD80="","",VLOOKUP(BO80/100,Settings!$G$4:$H$8,2,FALSE))</f>
        <v>#N/A</v>
      </c>
      <c r="BQ80" s="102" t="e">
        <f>IF($BD80="","",IF($BM80&lt;=Settings!$G$5,Settings!$I$4,IF($BM80&lt;=Settings!$G$6,Settings!$I$5,IF($BM80&lt;=Settings!$G$7,Settings!$I$6,IF($BM80&lt;=Settings!$G$8,Settings!$I$7,Settings!$I$8)))))</f>
        <v>#N/A</v>
      </c>
      <c r="BR80" s="102" t="e">
        <f>IF($BD80="","",IF($BM80&lt;=Settings!$G$5,0,IF($BM80&lt;=Settings!$G$6,10,IF($BM80&lt;=Settings!$G$7,30,IF($BM80&lt;=Settings!$G$8,50,70)))))</f>
        <v>#N/A</v>
      </c>
      <c r="BS80" s="102" t="e">
        <f>IF($BD80="","",VLOOKUP(BR80/100,Settings!$G$4:$H$8,2,FALSE))</f>
        <v>#N/A</v>
      </c>
      <c r="BT80" s="115" t="e">
        <f t="shared" si="92"/>
        <v>#N/A</v>
      </c>
      <c r="BU80" s="115" t="e">
        <f t="shared" si="93"/>
        <v>#N/A</v>
      </c>
      <c r="BV80" s="45" t="e">
        <f t="shared" si="94"/>
        <v>#N/A</v>
      </c>
      <c r="BW80" s="115" t="e">
        <f t="shared" si="95"/>
        <v>#N/A</v>
      </c>
      <c r="BX80" s="115" t="e">
        <f t="shared" si="96"/>
        <v>#N/A</v>
      </c>
      <c r="BY80" s="115" t="e">
        <f t="shared" si="46"/>
        <v>#N/A</v>
      </c>
      <c r="BZ80" s="115" t="e">
        <f t="shared" si="46"/>
        <v>#N/A</v>
      </c>
      <c r="CA80" s="115" t="e">
        <f t="shared" si="46"/>
        <v>#N/A</v>
      </c>
      <c r="CB80" s="115" t="e">
        <f t="shared" si="46"/>
        <v>#N/A</v>
      </c>
      <c r="CC80" s="50" t="e">
        <f t="shared" si="59"/>
        <v>#N/A</v>
      </c>
      <c r="CD80" s="50" t="e">
        <f t="shared" si="60"/>
        <v>#N/A</v>
      </c>
      <c r="CE80" s="50" t="e">
        <f t="shared" si="61"/>
        <v>#N/A</v>
      </c>
      <c r="CF80" s="50" t="e">
        <f t="shared" si="62"/>
        <v>#N/A</v>
      </c>
      <c r="CG80" s="51" t="e">
        <f t="shared" si="63"/>
        <v>#N/A</v>
      </c>
      <c r="CH80" s="142" t="e">
        <f t="shared" si="66"/>
        <v>#N/A</v>
      </c>
      <c r="CI80" s="46" t="e">
        <f t="shared" si="67"/>
        <v>#N/A</v>
      </c>
      <c r="CJ80" s="265" t="e">
        <f>IF(C80="","",IF(CH80&gt;=Settings!I$5,"High",IF(CH80&gt;=Settings!I$6,"Good",IF(CH80&gt;=Settings!I$7,"Moderate",IF(CH80&gt;Settings!I$8,"Poor","Bad")))))</f>
        <v>#N/A</v>
      </c>
      <c r="CK80" s="119" t="e">
        <f t="shared" si="97"/>
        <v>#N/A</v>
      </c>
      <c r="CL80" s="120" t="e">
        <f t="shared" si="98"/>
        <v>#N/A</v>
      </c>
      <c r="CM80" s="115" t="e">
        <f t="shared" si="64"/>
        <v>#N/A</v>
      </c>
      <c r="CN80" s="115" t="e">
        <f t="shared" si="64"/>
        <v>#N/A</v>
      </c>
      <c r="CO80" s="115" t="e">
        <f t="shared" si="64"/>
        <v>#N/A</v>
      </c>
      <c r="CP80" s="115" t="e">
        <f t="shared" si="64"/>
        <v>#N/A</v>
      </c>
      <c r="CQ80" s="50" t="e">
        <f t="shared" si="68"/>
        <v>#N/A</v>
      </c>
      <c r="CR80" s="50" t="e">
        <f t="shared" si="69"/>
        <v>#N/A</v>
      </c>
      <c r="CS80" s="50" t="e">
        <f t="shared" si="70"/>
        <v>#N/A</v>
      </c>
      <c r="CT80" s="50" t="e">
        <f t="shared" si="71"/>
        <v>#N/A</v>
      </c>
      <c r="CU80" s="50" t="e">
        <f t="shared" si="72"/>
        <v>#N/A</v>
      </c>
      <c r="CV80" s="50" t="e">
        <f t="shared" si="99"/>
        <v>#N/A</v>
      </c>
      <c r="CW80" s="51" t="e">
        <f t="shared" si="100"/>
        <v>#N/A</v>
      </c>
    </row>
    <row r="81" spans="1:101" x14ac:dyDescent="0.25">
      <c r="A81" s="130" t="b">
        <f>IF(A80&lt;MAX(Summary!G:G),A80+1,IF(OR(A80="",MAX(Summary!G:G)),""))</f>
        <v>0</v>
      </c>
      <c r="B81" s="126" t="e">
        <f>IF($A81="","",INDEX(Summary!B:B,MATCH($A81,Summary!$G:$G,0)))</f>
        <v>#N/A</v>
      </c>
      <c r="C81" s="126" t="e">
        <f>IF($A81="","",INDEX(Summary!C:C,MATCH($A81,Summary!$G:$G,0)))</f>
        <v>#N/A</v>
      </c>
      <c r="D81" s="126" t="e">
        <f>IF($A81="","",INDEX(Summary!D:D,MATCH($A81,Summary!$G:$G,0)))</f>
        <v>#N/A</v>
      </c>
      <c r="E81" s="126" t="e">
        <f>IF($A81="","",INDEX(Summary!H:H,MATCH($A81,Summary!$G:$G,0)))</f>
        <v>#N/A</v>
      </c>
      <c r="F81" s="126" t="e">
        <f t="array" ref="F81">IF($A81="","",SUM(IF(Summary!$H$3:$H$202=$E81,Summary!$I$3:$I$202)))</f>
        <v>#N/A</v>
      </c>
      <c r="G81" s="126" t="e">
        <f t="array" ref="G81">IF($A81="","",SUM(IF(Summary!$H$3:$H$202=$E81,Summary!$J$3:$J$202)))</f>
        <v>#N/A</v>
      </c>
      <c r="H81" s="32" t="e">
        <f>IF($B81="","",IF(VLOOKUP($B81,Baseline!$A$2:$F$101,4,FALSE)&lt;M81,M81,VLOOKUP($B81,Baseline!$A$2:$F$101,4,FALSE)))</f>
        <v>#N/A</v>
      </c>
      <c r="I81" s="132" t="e">
        <f t="array" ref="I81">IF($A81="","",MAX(IF(Summary!$H$3:$H$202=$E81,Summary!$L$3:$L$202)))</f>
        <v>#N/A</v>
      </c>
      <c r="J81" s="132" t="e">
        <f t="array" ref="J81">IF($A81="","",MAX(IF(Summary!$H$3:$H$202=$E81,Summary!$M$3:$M$202)))</f>
        <v>#N/A</v>
      </c>
      <c r="K81" s="132" t="e">
        <f t="array" ref="K81">IF($A81="","",MAX(IF(Summary!$H$3:$H$202=$E81,Summary!$N$3:$N$202)))</f>
        <v>#N/A</v>
      </c>
      <c r="L81" s="132" t="e">
        <f t="array" ref="L81">IF($A81="","",MAX(IF(Summary!$H$3:$H$202=$E81,Summary!$O$3:$O$202)))</f>
        <v>#N/A</v>
      </c>
      <c r="M81" s="4" t="e">
        <f t="shared" si="73"/>
        <v>#N/A</v>
      </c>
      <c r="N81" s="17" t="e">
        <f>IF(A81="","",VLOOKUP(CONCATENATE(H81,M81),Tax_Comp_Probs!$C$3:$Y$16,22,FALSE))</f>
        <v>#N/A</v>
      </c>
      <c r="O81" s="6" t="e">
        <f>IF(A81="","",VLOOKUP(CONCATENATE($H81,$M81),Tax_Comp_Probs!$C$3:$Y$16,23,FALSE))</f>
        <v>#N/A</v>
      </c>
      <c r="P81" s="4" t="e">
        <f t="shared" si="65"/>
        <v>#N/A</v>
      </c>
      <c r="Q81" s="52" t="e">
        <f>IF(A81="","",VLOOKUP(CONCATENATE($H81,$M81),Tax_Comp_Probs!$C$3:$W$16,17,FALSE))</f>
        <v>#N/A</v>
      </c>
      <c r="R81" s="52" t="e">
        <f>IF(A81="","",VLOOKUP(CONCATENATE($H81,$M81),Tax_Comp_Probs!$C$3:$W$16,18,FALSE))</f>
        <v>#N/A</v>
      </c>
      <c r="S81" s="52" t="e">
        <f>IF(A81="","",VLOOKUP(CONCATENATE($H81,$M81),Tax_Comp_Probs!$C$3:$W$16,19,FALSE))</f>
        <v>#N/A</v>
      </c>
      <c r="T81" s="52" t="e">
        <f>IF(A81="","",VLOOKUP(CONCATENATE($H81,$M81),Tax_Comp_Probs!$C$3:$W$16,20,FALSE))</f>
        <v>#N/A</v>
      </c>
      <c r="U81" s="134" t="e">
        <f>IF(A81="","",VLOOKUP(CONCATENATE($H81,$M81),Tax_Comp_Probs!$C$3:$W$16,21,FALSE))</f>
        <v>#N/A</v>
      </c>
      <c r="V81" s="44" t="e">
        <f>IF($B81="","",IF(VLOOKUP($B81,Baseline!$A$2:$F$101,5,FALSE)&lt;W81,W81,VLOOKUP($B81,Baseline!$A$2:$F$101,5,FALSE)))</f>
        <v>#N/A</v>
      </c>
      <c r="W81" s="6" t="e">
        <f t="array" ref="W81">IF(A81="","",AVERAGE(IF(Summary!$H$3:$H$202=E81,Summary!$R$3:$R$202)))</f>
        <v>#N/A</v>
      </c>
      <c r="X81" s="39" t="e">
        <f t="shared" si="74"/>
        <v>#N/A</v>
      </c>
      <c r="Y81" s="102" t="e">
        <f>IF(W81="","",IF($X81&lt;=Settings!$C$5,1,IF($X81&lt;=Settings!$C$6,0.8,IF($X81&lt;=Settings!$C$7,0.6,IF($X81&lt;=Settings!$C$8,0.4,0.2)))))</f>
        <v>#N/A</v>
      </c>
      <c r="Z81" s="102" t="e">
        <f>IF(W81="","",IF($X81&lt;=Settings!$C$5,0,IF($X81&lt;=Settings!$C$6,10,IF($X81&lt;=Settings!$C$7,30,IF($X81&lt;=Settings!$C$8,50,70)))))</f>
        <v>#N/A</v>
      </c>
      <c r="AA81" s="102" t="e">
        <f>IF(W81="","",VLOOKUP(Z81/100,Settings!$C$4:$D$8,2,FALSE))</f>
        <v>#N/A</v>
      </c>
      <c r="AB81" s="17" t="e">
        <f t="shared" si="47"/>
        <v>#N/A</v>
      </c>
      <c r="AC81" s="4" t="e">
        <f>IF(W81="","",IF(AB81&gt;=Settings!$I$5,"High",IF(AB81&gt;=Settings!$I$6,"Good",IF(AB81&gt;=Settings!$I$7,"Moderate",IF(AB81&gt;=Settings!$I$8,"Poor","Bad")))))</f>
        <v>#N/A</v>
      </c>
      <c r="AD81" s="39" t="e">
        <f>IF($W81="","",IF(G81&gt;1,(VLOOKUP($E81,Summary!$H$3:$T$201,13,FALSE)/100)/SQRT(G81),0))</f>
        <v>#N/A</v>
      </c>
      <c r="AE81" s="182" t="e">
        <f t="shared" si="75"/>
        <v>#N/A</v>
      </c>
      <c r="AF81" s="136" t="e">
        <f t="shared" si="76"/>
        <v>#N/A</v>
      </c>
      <c r="AG81" s="136" t="e">
        <f t="shared" si="77"/>
        <v>#N/A</v>
      </c>
      <c r="AH81" s="102" t="e">
        <f>IF($AD81="","",IF($AF81&lt;=Settings!$C$5,Settings!$I$4,IF($AF81&lt;=Settings!$C$6,Settings!$I$5,IF($AF81&lt;=Settings!$C$7,Settings!$I$6,IF($AF81&lt;=Settings!$C$8,Settings!$I$7,Settings!$I$8)))))</f>
        <v>#N/A</v>
      </c>
      <c r="AI81" s="102" t="e">
        <f>IF($AD81="","",IF($AF81&lt;=Settings!$C$5,0,IF($AF81&lt;=Settings!$C$6,10,IF($AF81&lt;=Settings!$C$7,30,IF($AF81&lt;=Settings!$C$8,50,70)))))</f>
        <v>#N/A</v>
      </c>
      <c r="AJ81" s="102" t="e">
        <f>IF($AD81="","",VLOOKUP(AI81/100,Settings!$C$4:$D$8,2,FALSE))</f>
        <v>#N/A</v>
      </c>
      <c r="AK81" s="102" t="e">
        <f>IF($AD81="","",IF($AG81&lt;=Settings!$C$5,Settings!$I$4,IF($AG81&lt;=Settings!$C$6,Settings!$I$5,IF($AG81&lt;=Settings!$C$7,Settings!$I$6,IF($AG81&lt;=Settings!$C$8,Settings!$I$7,Settings!$I$8)))))</f>
        <v>#N/A</v>
      </c>
      <c r="AL81" s="102" t="e">
        <f>IF($AD81="","",IF($AG81&lt;=Settings!$C$5,0,IF($AG81&lt;=Settings!$C$6,10,IF($AG81&lt;=Settings!$C$7,30,IF($AG81&lt;=Settings!$C$8,50,70)))))</f>
        <v>#N/A</v>
      </c>
      <c r="AM81" s="102" t="e">
        <f>IF($AD81="","",VLOOKUP(AL81/100,Settings!$C$4:$D$8,2,FALSE))</f>
        <v>#N/A</v>
      </c>
      <c r="AN81" s="115" t="e">
        <f t="shared" si="78"/>
        <v>#N/A</v>
      </c>
      <c r="AO81" s="115" t="e">
        <f t="shared" si="79"/>
        <v>#N/A</v>
      </c>
      <c r="AP81" s="45" t="e">
        <f t="shared" si="80"/>
        <v>#N/A</v>
      </c>
      <c r="AQ81" s="115" t="e">
        <f t="shared" si="81"/>
        <v>#N/A</v>
      </c>
      <c r="AR81" s="115" t="e">
        <f t="shared" si="82"/>
        <v>#N/A</v>
      </c>
      <c r="AS81" s="115" t="e">
        <f t="shared" si="83"/>
        <v>#N/A</v>
      </c>
      <c r="AT81" s="115" t="e">
        <f t="shared" si="83"/>
        <v>#N/A</v>
      </c>
      <c r="AU81" s="115" t="e">
        <f t="shared" si="83"/>
        <v>#N/A</v>
      </c>
      <c r="AV81" s="115" t="e">
        <f t="shared" si="83"/>
        <v>#N/A</v>
      </c>
      <c r="AW81" s="50" t="e">
        <f t="shared" si="84"/>
        <v>#N/A</v>
      </c>
      <c r="AX81" s="50" t="e">
        <f t="shared" si="85"/>
        <v>#N/A</v>
      </c>
      <c r="AY81" s="50" t="e">
        <f t="shared" si="86"/>
        <v>#N/A</v>
      </c>
      <c r="AZ81" s="50" t="e">
        <f t="shared" si="87"/>
        <v>#N/A</v>
      </c>
      <c r="BA81" s="124" t="e">
        <f t="shared" si="88"/>
        <v>#N/A</v>
      </c>
      <c r="BB81" s="258" t="e">
        <f>IF($B81="","",IF(VLOOKUP($B81,Baseline!$A$2:$F$101,6,FALSE)&lt;BC81,BC81,VLOOKUP($B81,Baseline!$A$2:$F$101,6,FALSE)))</f>
        <v>#N/A</v>
      </c>
      <c r="BC81" s="259" t="e">
        <f t="array" ref="BC81">IF($A81="","",SUM(IF(Summary!$H$3:$H$202=$E81,Summary!$AF$3:$AF$202)))</f>
        <v>#N/A</v>
      </c>
      <c r="BD81" s="182" t="e">
        <f t="shared" si="89"/>
        <v>#N/A</v>
      </c>
      <c r="BE81" s="102" t="e">
        <f>IF($BD81="","",IF($BD81&lt;=Settings!$G$5,1,IF($BD81&lt;=Settings!$G$6,0.8,IF($BD81&lt;=Settings!$G$7,0.6,IF($BD81&lt;=Settings!$G$8,0.4,0.2)))))</f>
        <v>#N/A</v>
      </c>
      <c r="BF81" s="102" t="e">
        <f>IF($BD81="","",IF($BD81&lt;=Settings!$G$5,0,IF($BD81&lt;=Settings!$G$6,10,IF($BD81&lt;=Settings!$G$7,30,IF($BD81&lt;=Settings!$G$8,50,70)))))</f>
        <v>#N/A</v>
      </c>
      <c r="BG81" s="102" t="e">
        <f>IF($BD81="","",VLOOKUP(BF81/100,Settings!$G$4:$H$8,2,FALSE))</f>
        <v>#N/A</v>
      </c>
      <c r="BH81" s="45" t="e">
        <f t="shared" si="90"/>
        <v>#N/A</v>
      </c>
      <c r="BI81" s="47" t="e">
        <f>IF(BD81="","",IF(BH81&gt;=Settings!$I$5,"High",IF(BH81&gt;=Settings!$I$6,"Good",IF(BH81&gt;=Settings!$I$7,"Moderate",IF(BH81&gt;=Settings!$I$8,"Poor","Bad")))))</f>
        <v>#N/A</v>
      </c>
      <c r="BJ81" s="207" t="e">
        <f t="array" ref="BJ81">IF(BD81="","",SQRT(Settings!$L$5^2*SUM(IF(Summary!$H$3:$H$202=$E81,Summary!$AG$3:$AG$202))))</f>
        <v>#N/A</v>
      </c>
      <c r="BK81" s="182" t="e">
        <f t="shared" si="91"/>
        <v>#N/A</v>
      </c>
      <c r="BL81" s="115" t="e">
        <f t="shared" si="1"/>
        <v>#N/A</v>
      </c>
      <c r="BM81" s="115" t="e">
        <f t="shared" si="2"/>
        <v>#N/A</v>
      </c>
      <c r="BN81" s="102" t="e">
        <f>IF($BD81="","",IF($BL81&lt;=Settings!$G$5,Settings!$I$4,IF($BL81&lt;=Settings!$G$6,Settings!$I$5,IF($BL81&lt;=Settings!$G$7,Settings!$I$6,IF($BL81&lt;=Settings!$G$8,Settings!$I$7,Settings!$I$8)))))</f>
        <v>#N/A</v>
      </c>
      <c r="BO81" s="102" t="e">
        <f>IF($BD81="","",IF($BL81&lt;=Settings!$G$5,0,IF($BL81&lt;=Settings!$G$6,10,IF($BL81&lt;=Settings!$G$7,30,IF($BL81&lt;=Settings!$G$8,50,70)))))</f>
        <v>#N/A</v>
      </c>
      <c r="BP81" s="102" t="e">
        <f>IF($BD81="","",VLOOKUP(BO81/100,Settings!$G$4:$H$8,2,FALSE))</f>
        <v>#N/A</v>
      </c>
      <c r="BQ81" s="102" t="e">
        <f>IF($BD81="","",IF($BM81&lt;=Settings!$G$5,Settings!$I$4,IF($BM81&lt;=Settings!$G$6,Settings!$I$5,IF($BM81&lt;=Settings!$G$7,Settings!$I$6,IF($BM81&lt;=Settings!$G$8,Settings!$I$7,Settings!$I$8)))))</f>
        <v>#N/A</v>
      </c>
      <c r="BR81" s="102" t="e">
        <f>IF($BD81="","",IF($BM81&lt;=Settings!$G$5,0,IF($BM81&lt;=Settings!$G$6,10,IF($BM81&lt;=Settings!$G$7,30,IF($BM81&lt;=Settings!$G$8,50,70)))))</f>
        <v>#N/A</v>
      </c>
      <c r="BS81" s="102" t="e">
        <f>IF($BD81="","",VLOOKUP(BR81/100,Settings!$G$4:$H$8,2,FALSE))</f>
        <v>#N/A</v>
      </c>
      <c r="BT81" s="115" t="e">
        <f t="shared" si="92"/>
        <v>#N/A</v>
      </c>
      <c r="BU81" s="115" t="e">
        <f t="shared" si="93"/>
        <v>#N/A</v>
      </c>
      <c r="BV81" s="45" t="e">
        <f t="shared" si="94"/>
        <v>#N/A</v>
      </c>
      <c r="BW81" s="115" t="e">
        <f t="shared" si="95"/>
        <v>#N/A</v>
      </c>
      <c r="BX81" s="115" t="e">
        <f t="shared" si="96"/>
        <v>#N/A</v>
      </c>
      <c r="BY81" s="115" t="e">
        <f t="shared" si="46"/>
        <v>#N/A</v>
      </c>
      <c r="BZ81" s="115" t="e">
        <f t="shared" si="46"/>
        <v>#N/A</v>
      </c>
      <c r="CA81" s="115" t="e">
        <f t="shared" si="46"/>
        <v>#N/A</v>
      </c>
      <c r="CB81" s="115" t="e">
        <f t="shared" si="46"/>
        <v>#N/A</v>
      </c>
      <c r="CC81" s="50" t="e">
        <f t="shared" si="59"/>
        <v>#N/A</v>
      </c>
      <c r="CD81" s="50" t="e">
        <f t="shared" si="60"/>
        <v>#N/A</v>
      </c>
      <c r="CE81" s="50" t="e">
        <f t="shared" si="61"/>
        <v>#N/A</v>
      </c>
      <c r="CF81" s="50" t="e">
        <f t="shared" si="62"/>
        <v>#N/A</v>
      </c>
      <c r="CG81" s="51" t="e">
        <f t="shared" si="63"/>
        <v>#N/A</v>
      </c>
      <c r="CH81" s="142" t="e">
        <f t="shared" si="66"/>
        <v>#N/A</v>
      </c>
      <c r="CI81" s="46" t="e">
        <f t="shared" si="67"/>
        <v>#N/A</v>
      </c>
      <c r="CJ81" s="265" t="e">
        <f>IF(C81="","",IF(CH81&gt;=Settings!I$5,"High",IF(CH81&gt;=Settings!I$6,"Good",IF(CH81&gt;=Settings!I$7,"Moderate",IF(CH81&gt;Settings!I$8,"Poor","Bad")))))</f>
        <v>#N/A</v>
      </c>
      <c r="CK81" s="119" t="e">
        <f t="shared" si="97"/>
        <v>#N/A</v>
      </c>
      <c r="CL81" s="120" t="e">
        <f t="shared" si="98"/>
        <v>#N/A</v>
      </c>
      <c r="CM81" s="115" t="e">
        <f t="shared" si="64"/>
        <v>#N/A</v>
      </c>
      <c r="CN81" s="115" t="e">
        <f t="shared" si="64"/>
        <v>#N/A</v>
      </c>
      <c r="CO81" s="115" t="e">
        <f t="shared" si="64"/>
        <v>#N/A</v>
      </c>
      <c r="CP81" s="115" t="e">
        <f t="shared" si="64"/>
        <v>#N/A</v>
      </c>
      <c r="CQ81" s="50" t="e">
        <f t="shared" si="68"/>
        <v>#N/A</v>
      </c>
      <c r="CR81" s="50" t="e">
        <f t="shared" si="69"/>
        <v>#N/A</v>
      </c>
      <c r="CS81" s="50" t="e">
        <f t="shared" si="70"/>
        <v>#N/A</v>
      </c>
      <c r="CT81" s="50" t="e">
        <f t="shared" si="71"/>
        <v>#N/A</v>
      </c>
      <c r="CU81" s="50" t="e">
        <f t="shared" si="72"/>
        <v>#N/A</v>
      </c>
      <c r="CV81" s="50" t="e">
        <f t="shared" si="99"/>
        <v>#N/A</v>
      </c>
      <c r="CW81" s="51" t="e">
        <f t="shared" si="100"/>
        <v>#N/A</v>
      </c>
    </row>
    <row r="82" spans="1:101" x14ac:dyDescent="0.25">
      <c r="A82" s="130" t="b">
        <f>IF(A81&lt;MAX(Summary!G:G),A81+1,IF(OR(A81="",MAX(Summary!G:G)),""))</f>
        <v>0</v>
      </c>
      <c r="B82" s="126" t="e">
        <f>IF($A82="","",INDEX(Summary!B:B,MATCH($A82,Summary!$G:$G,0)))</f>
        <v>#N/A</v>
      </c>
      <c r="C82" s="126" t="e">
        <f>IF($A82="","",INDEX(Summary!C:C,MATCH($A82,Summary!$G:$G,0)))</f>
        <v>#N/A</v>
      </c>
      <c r="D82" s="126" t="e">
        <f>IF($A82="","",INDEX(Summary!D:D,MATCH($A82,Summary!$G:$G,0)))</f>
        <v>#N/A</v>
      </c>
      <c r="E82" s="126" t="e">
        <f>IF($A82="","",INDEX(Summary!H:H,MATCH($A82,Summary!$G:$G,0)))</f>
        <v>#N/A</v>
      </c>
      <c r="F82" s="126" t="e">
        <f t="array" ref="F82">IF($A82="","",SUM(IF(Summary!$H$3:$H$202=$E82,Summary!$I$3:$I$202)))</f>
        <v>#N/A</v>
      </c>
      <c r="G82" s="126" t="e">
        <f t="array" ref="G82">IF($A82="","",SUM(IF(Summary!$H$3:$H$202=$E82,Summary!$J$3:$J$202)))</f>
        <v>#N/A</v>
      </c>
      <c r="H82" s="32" t="e">
        <f>IF($B82="","",IF(VLOOKUP($B82,Baseline!$A$2:$F$101,4,FALSE)&lt;M82,M82,VLOOKUP($B82,Baseline!$A$2:$F$101,4,FALSE)))</f>
        <v>#N/A</v>
      </c>
      <c r="I82" s="132" t="e">
        <f t="array" ref="I82">IF($A82="","",MAX(IF(Summary!$H$3:$H$202=$E82,Summary!$L$3:$L$202)))</f>
        <v>#N/A</v>
      </c>
      <c r="J82" s="132" t="e">
        <f t="array" ref="J82">IF($A82="","",MAX(IF(Summary!$H$3:$H$202=$E82,Summary!$M$3:$M$202)))</f>
        <v>#N/A</v>
      </c>
      <c r="K82" s="132" t="e">
        <f t="array" ref="K82">IF($A82="","",MAX(IF(Summary!$H$3:$H$202=$E82,Summary!$N$3:$N$202)))</f>
        <v>#N/A</v>
      </c>
      <c r="L82" s="132" t="e">
        <f t="array" ref="L82">IF($A82="","",MAX(IF(Summary!$H$3:$H$202=$E82,Summary!$O$3:$O$202)))</f>
        <v>#N/A</v>
      </c>
      <c r="M82" s="4" t="e">
        <f t="shared" si="73"/>
        <v>#N/A</v>
      </c>
      <c r="N82" s="17" t="e">
        <f>IF(A82="","",VLOOKUP(CONCATENATE(H82,M82),Tax_Comp_Probs!$C$3:$Y$16,22,FALSE))</f>
        <v>#N/A</v>
      </c>
      <c r="O82" s="6" t="e">
        <f>IF(A82="","",VLOOKUP(CONCATENATE($H82,$M82),Tax_Comp_Probs!$C$3:$Y$16,23,FALSE))</f>
        <v>#N/A</v>
      </c>
      <c r="P82" s="4" t="e">
        <f t="shared" si="65"/>
        <v>#N/A</v>
      </c>
      <c r="Q82" s="52" t="e">
        <f>IF(A82="","",VLOOKUP(CONCATENATE($H82,$M82),Tax_Comp_Probs!$C$3:$W$16,17,FALSE))</f>
        <v>#N/A</v>
      </c>
      <c r="R82" s="52" t="e">
        <f>IF(A82="","",VLOOKUP(CONCATENATE($H82,$M82),Tax_Comp_Probs!$C$3:$W$16,18,FALSE))</f>
        <v>#N/A</v>
      </c>
      <c r="S82" s="52" t="e">
        <f>IF(A82="","",VLOOKUP(CONCATENATE($H82,$M82),Tax_Comp_Probs!$C$3:$W$16,19,FALSE))</f>
        <v>#N/A</v>
      </c>
      <c r="T82" s="52" t="e">
        <f>IF(A82="","",VLOOKUP(CONCATENATE($H82,$M82),Tax_Comp_Probs!$C$3:$W$16,20,FALSE))</f>
        <v>#N/A</v>
      </c>
      <c r="U82" s="134" t="e">
        <f>IF(A82="","",VLOOKUP(CONCATENATE($H82,$M82),Tax_Comp_Probs!$C$3:$W$16,21,FALSE))</f>
        <v>#N/A</v>
      </c>
      <c r="V82" s="44" t="e">
        <f>IF($B82="","",IF(VLOOKUP($B82,Baseline!$A$2:$F$101,5,FALSE)&lt;W82,W82,VLOOKUP($B82,Baseline!$A$2:$F$101,5,FALSE)))</f>
        <v>#N/A</v>
      </c>
      <c r="W82" s="6" t="e">
        <f t="array" ref="W82">IF(A82="","",AVERAGE(IF(Summary!$H$3:$H$202=E82,Summary!$R$3:$R$202)))</f>
        <v>#N/A</v>
      </c>
      <c r="X82" s="39" t="e">
        <f t="shared" si="74"/>
        <v>#N/A</v>
      </c>
      <c r="Y82" s="102" t="e">
        <f>IF(W82="","",IF($X82&lt;=Settings!$C$5,1,IF($X82&lt;=Settings!$C$6,0.8,IF($X82&lt;=Settings!$C$7,0.6,IF($X82&lt;=Settings!$C$8,0.4,0.2)))))</f>
        <v>#N/A</v>
      </c>
      <c r="Z82" s="102" t="e">
        <f>IF(W82="","",IF($X82&lt;=Settings!$C$5,0,IF($X82&lt;=Settings!$C$6,10,IF($X82&lt;=Settings!$C$7,30,IF($X82&lt;=Settings!$C$8,50,70)))))</f>
        <v>#N/A</v>
      </c>
      <c r="AA82" s="102" t="e">
        <f>IF(W82="","",VLOOKUP(Z82/100,Settings!$C$4:$D$8,2,FALSE))</f>
        <v>#N/A</v>
      </c>
      <c r="AB82" s="17" t="e">
        <f t="shared" si="47"/>
        <v>#N/A</v>
      </c>
      <c r="AC82" s="4" t="e">
        <f>IF(W82="","",IF(AB82&gt;=Settings!$I$5,"High",IF(AB82&gt;=Settings!$I$6,"Good",IF(AB82&gt;=Settings!$I$7,"Moderate",IF(AB82&gt;=Settings!$I$8,"Poor","Bad")))))</f>
        <v>#N/A</v>
      </c>
      <c r="AD82" s="39" t="e">
        <f>IF($W82="","",IF(G82&gt;1,(VLOOKUP($E82,Summary!$H$3:$T$201,13,FALSE)/100)/SQRT(G82),0))</f>
        <v>#N/A</v>
      </c>
      <c r="AE82" s="182" t="e">
        <f t="shared" si="75"/>
        <v>#N/A</v>
      </c>
      <c r="AF82" s="136" t="e">
        <f t="shared" si="76"/>
        <v>#N/A</v>
      </c>
      <c r="AG82" s="136" t="e">
        <f t="shared" si="77"/>
        <v>#N/A</v>
      </c>
      <c r="AH82" s="102" t="e">
        <f>IF($AD82="","",IF($AF82&lt;=Settings!$C$5,Settings!$I$4,IF($AF82&lt;=Settings!$C$6,Settings!$I$5,IF($AF82&lt;=Settings!$C$7,Settings!$I$6,IF($AF82&lt;=Settings!$C$8,Settings!$I$7,Settings!$I$8)))))</f>
        <v>#N/A</v>
      </c>
      <c r="AI82" s="102" t="e">
        <f>IF($AD82="","",IF($AF82&lt;=Settings!$C$5,0,IF($AF82&lt;=Settings!$C$6,10,IF($AF82&lt;=Settings!$C$7,30,IF($AF82&lt;=Settings!$C$8,50,70)))))</f>
        <v>#N/A</v>
      </c>
      <c r="AJ82" s="102" t="e">
        <f>IF($AD82="","",VLOOKUP(AI82/100,Settings!$C$4:$D$8,2,FALSE))</f>
        <v>#N/A</v>
      </c>
      <c r="AK82" s="102" t="e">
        <f>IF($AD82="","",IF($AG82&lt;=Settings!$C$5,Settings!$I$4,IF($AG82&lt;=Settings!$C$6,Settings!$I$5,IF($AG82&lt;=Settings!$C$7,Settings!$I$6,IF($AG82&lt;=Settings!$C$8,Settings!$I$7,Settings!$I$8)))))</f>
        <v>#N/A</v>
      </c>
      <c r="AL82" s="102" t="e">
        <f>IF($AD82="","",IF($AG82&lt;=Settings!$C$5,0,IF($AG82&lt;=Settings!$C$6,10,IF($AG82&lt;=Settings!$C$7,30,IF($AG82&lt;=Settings!$C$8,50,70)))))</f>
        <v>#N/A</v>
      </c>
      <c r="AM82" s="102" t="e">
        <f>IF($AD82="","",VLOOKUP(AL82/100,Settings!$C$4:$D$8,2,FALSE))</f>
        <v>#N/A</v>
      </c>
      <c r="AN82" s="115" t="e">
        <f t="shared" si="78"/>
        <v>#N/A</v>
      </c>
      <c r="AO82" s="115" t="e">
        <f t="shared" si="79"/>
        <v>#N/A</v>
      </c>
      <c r="AP82" s="45" t="e">
        <f t="shared" si="80"/>
        <v>#N/A</v>
      </c>
      <c r="AQ82" s="115" t="e">
        <f t="shared" si="81"/>
        <v>#N/A</v>
      </c>
      <c r="AR82" s="115" t="e">
        <f t="shared" si="82"/>
        <v>#N/A</v>
      </c>
      <c r="AS82" s="115" t="e">
        <f t="shared" si="83"/>
        <v>#N/A</v>
      </c>
      <c r="AT82" s="115" t="e">
        <f t="shared" si="83"/>
        <v>#N/A</v>
      </c>
      <c r="AU82" s="115" t="e">
        <f t="shared" si="83"/>
        <v>#N/A</v>
      </c>
      <c r="AV82" s="115" t="e">
        <f t="shared" si="83"/>
        <v>#N/A</v>
      </c>
      <c r="AW82" s="50" t="e">
        <f t="shared" si="84"/>
        <v>#N/A</v>
      </c>
      <c r="AX82" s="50" t="e">
        <f t="shared" si="85"/>
        <v>#N/A</v>
      </c>
      <c r="AY82" s="50" t="e">
        <f t="shared" si="86"/>
        <v>#N/A</v>
      </c>
      <c r="AZ82" s="50" t="e">
        <f t="shared" si="87"/>
        <v>#N/A</v>
      </c>
      <c r="BA82" s="124" t="e">
        <f t="shared" si="88"/>
        <v>#N/A</v>
      </c>
      <c r="BB82" s="258" t="e">
        <f>IF($B82="","",IF(VLOOKUP($B82,Baseline!$A$2:$F$101,6,FALSE)&lt;BC82,BC82,VLOOKUP($B82,Baseline!$A$2:$F$101,6,FALSE)))</f>
        <v>#N/A</v>
      </c>
      <c r="BC82" s="259" t="e">
        <f t="array" ref="BC82">IF($A82="","",SUM(IF(Summary!$H$3:$H$202=$E82,Summary!$AF$3:$AF$202)))</f>
        <v>#N/A</v>
      </c>
      <c r="BD82" s="182" t="e">
        <f t="shared" si="89"/>
        <v>#N/A</v>
      </c>
      <c r="BE82" s="102" t="e">
        <f>IF($BD82="","",IF($BD82&lt;=Settings!$G$5,1,IF($BD82&lt;=Settings!$G$6,0.8,IF($BD82&lt;=Settings!$G$7,0.6,IF($BD82&lt;=Settings!$G$8,0.4,0.2)))))</f>
        <v>#N/A</v>
      </c>
      <c r="BF82" s="102" t="e">
        <f>IF($BD82="","",IF($BD82&lt;=Settings!$G$5,0,IF($BD82&lt;=Settings!$G$6,10,IF($BD82&lt;=Settings!$G$7,30,IF($BD82&lt;=Settings!$G$8,50,70)))))</f>
        <v>#N/A</v>
      </c>
      <c r="BG82" s="102" t="e">
        <f>IF($BD82="","",VLOOKUP(BF82/100,Settings!$G$4:$H$8,2,FALSE))</f>
        <v>#N/A</v>
      </c>
      <c r="BH82" s="45" t="e">
        <f t="shared" si="90"/>
        <v>#N/A</v>
      </c>
      <c r="BI82" s="47" t="e">
        <f>IF(BD82="","",IF(BH82&gt;=Settings!$I$5,"High",IF(BH82&gt;=Settings!$I$6,"Good",IF(BH82&gt;=Settings!$I$7,"Moderate",IF(BH82&gt;=Settings!$I$8,"Poor","Bad")))))</f>
        <v>#N/A</v>
      </c>
      <c r="BJ82" s="207" t="e">
        <f t="array" ref="BJ82">IF(BD82="","",SQRT(Settings!$L$5^2*SUM(IF(Summary!$H$3:$H$202=$E82,Summary!$AG$3:$AG$202))))</f>
        <v>#N/A</v>
      </c>
      <c r="BK82" s="182" t="e">
        <f t="shared" si="91"/>
        <v>#N/A</v>
      </c>
      <c r="BL82" s="115" t="e">
        <f t="shared" si="1"/>
        <v>#N/A</v>
      </c>
      <c r="BM82" s="115" t="e">
        <f t="shared" si="2"/>
        <v>#N/A</v>
      </c>
      <c r="BN82" s="102" t="e">
        <f>IF($BD82="","",IF($BL82&lt;=Settings!$G$5,Settings!$I$4,IF($BL82&lt;=Settings!$G$6,Settings!$I$5,IF($BL82&lt;=Settings!$G$7,Settings!$I$6,IF($BL82&lt;=Settings!$G$8,Settings!$I$7,Settings!$I$8)))))</f>
        <v>#N/A</v>
      </c>
      <c r="BO82" s="102" t="e">
        <f>IF($BD82="","",IF($BL82&lt;=Settings!$G$5,0,IF($BL82&lt;=Settings!$G$6,10,IF($BL82&lt;=Settings!$G$7,30,IF($BL82&lt;=Settings!$G$8,50,70)))))</f>
        <v>#N/A</v>
      </c>
      <c r="BP82" s="102" t="e">
        <f>IF($BD82="","",VLOOKUP(BO82/100,Settings!$G$4:$H$8,2,FALSE))</f>
        <v>#N/A</v>
      </c>
      <c r="BQ82" s="102" t="e">
        <f>IF($BD82="","",IF($BM82&lt;=Settings!$G$5,Settings!$I$4,IF($BM82&lt;=Settings!$G$6,Settings!$I$5,IF($BM82&lt;=Settings!$G$7,Settings!$I$6,IF($BM82&lt;=Settings!$G$8,Settings!$I$7,Settings!$I$8)))))</f>
        <v>#N/A</v>
      </c>
      <c r="BR82" s="102" t="e">
        <f>IF($BD82="","",IF($BM82&lt;=Settings!$G$5,0,IF($BM82&lt;=Settings!$G$6,10,IF($BM82&lt;=Settings!$G$7,30,IF($BM82&lt;=Settings!$G$8,50,70)))))</f>
        <v>#N/A</v>
      </c>
      <c r="BS82" s="102" t="e">
        <f>IF($BD82="","",VLOOKUP(BR82/100,Settings!$G$4:$H$8,2,FALSE))</f>
        <v>#N/A</v>
      </c>
      <c r="BT82" s="115" t="e">
        <f t="shared" si="92"/>
        <v>#N/A</v>
      </c>
      <c r="BU82" s="115" t="e">
        <f t="shared" si="93"/>
        <v>#N/A</v>
      </c>
      <c r="BV82" s="45" t="e">
        <f t="shared" si="94"/>
        <v>#N/A</v>
      </c>
      <c r="BW82" s="115" t="e">
        <f t="shared" si="95"/>
        <v>#N/A</v>
      </c>
      <c r="BX82" s="115" t="e">
        <f t="shared" si="96"/>
        <v>#N/A</v>
      </c>
      <c r="BY82" s="115" t="e">
        <f t="shared" si="46"/>
        <v>#N/A</v>
      </c>
      <c r="BZ82" s="115" t="e">
        <f t="shared" si="46"/>
        <v>#N/A</v>
      </c>
      <c r="CA82" s="115" t="e">
        <f t="shared" si="46"/>
        <v>#N/A</v>
      </c>
      <c r="CB82" s="115" t="e">
        <f t="shared" ref="BY82:CB102" si="101">IF($BD82="","",NORMSDIST((CB$2-$BW82)/$BX82))</f>
        <v>#N/A</v>
      </c>
      <c r="CC82" s="50" t="e">
        <f t="shared" si="59"/>
        <v>#N/A</v>
      </c>
      <c r="CD82" s="50" t="e">
        <f t="shared" si="60"/>
        <v>#N/A</v>
      </c>
      <c r="CE82" s="50" t="e">
        <f t="shared" si="61"/>
        <v>#N/A</v>
      </c>
      <c r="CF82" s="50" t="e">
        <f t="shared" si="62"/>
        <v>#N/A</v>
      </c>
      <c r="CG82" s="51" t="e">
        <f t="shared" si="63"/>
        <v>#N/A</v>
      </c>
      <c r="CH82" s="142" t="e">
        <f t="shared" si="66"/>
        <v>#N/A</v>
      </c>
      <c r="CI82" s="46" t="e">
        <f t="shared" si="67"/>
        <v>#N/A</v>
      </c>
      <c r="CJ82" s="265" t="e">
        <f>IF(C82="","",IF(CH82&gt;=Settings!I$5,"High",IF(CH82&gt;=Settings!I$6,"Good",IF(CH82&gt;=Settings!I$7,"Moderate",IF(CH82&gt;Settings!I$8,"Poor","Bad")))))</f>
        <v>#N/A</v>
      </c>
      <c r="CK82" s="119" t="e">
        <f t="shared" si="97"/>
        <v>#N/A</v>
      </c>
      <c r="CL82" s="120" t="e">
        <f t="shared" si="98"/>
        <v>#N/A</v>
      </c>
      <c r="CM82" s="115" t="e">
        <f t="shared" si="64"/>
        <v>#N/A</v>
      </c>
      <c r="CN82" s="115" t="e">
        <f t="shared" si="64"/>
        <v>#N/A</v>
      </c>
      <c r="CO82" s="115" t="e">
        <f t="shared" si="64"/>
        <v>#N/A</v>
      </c>
      <c r="CP82" s="115" t="e">
        <f t="shared" si="64"/>
        <v>#N/A</v>
      </c>
      <c r="CQ82" s="50" t="e">
        <f t="shared" si="68"/>
        <v>#N/A</v>
      </c>
      <c r="CR82" s="50" t="e">
        <f t="shared" si="69"/>
        <v>#N/A</v>
      </c>
      <c r="CS82" s="50" t="e">
        <f t="shared" si="70"/>
        <v>#N/A</v>
      </c>
      <c r="CT82" s="50" t="e">
        <f t="shared" si="71"/>
        <v>#N/A</v>
      </c>
      <c r="CU82" s="50" t="e">
        <f t="shared" si="72"/>
        <v>#N/A</v>
      </c>
      <c r="CV82" s="50" t="e">
        <f t="shared" si="99"/>
        <v>#N/A</v>
      </c>
      <c r="CW82" s="51" t="e">
        <f t="shared" si="100"/>
        <v>#N/A</v>
      </c>
    </row>
    <row r="83" spans="1:101" x14ac:dyDescent="0.25">
      <c r="A83" s="130" t="b">
        <f>IF(A82&lt;MAX(Summary!G:G),A82+1,IF(OR(A82="",MAX(Summary!G:G)),""))</f>
        <v>0</v>
      </c>
      <c r="B83" s="126" t="e">
        <f>IF($A83="","",INDEX(Summary!B:B,MATCH($A83,Summary!$G:$G,0)))</f>
        <v>#N/A</v>
      </c>
      <c r="C83" s="126" t="e">
        <f>IF($A83="","",INDEX(Summary!C:C,MATCH($A83,Summary!$G:$G,0)))</f>
        <v>#N/A</v>
      </c>
      <c r="D83" s="126" t="e">
        <f>IF($A83="","",INDEX(Summary!D:D,MATCH($A83,Summary!$G:$G,0)))</f>
        <v>#N/A</v>
      </c>
      <c r="E83" s="126" t="e">
        <f>IF($A83="","",INDEX(Summary!H:H,MATCH($A83,Summary!$G:$G,0)))</f>
        <v>#N/A</v>
      </c>
      <c r="F83" s="126" t="e">
        <f t="array" ref="F83">IF($A83="","",SUM(IF(Summary!$H$3:$H$202=$E83,Summary!$I$3:$I$202)))</f>
        <v>#N/A</v>
      </c>
      <c r="G83" s="126" t="e">
        <f t="array" ref="G83">IF($A83="","",SUM(IF(Summary!$H$3:$H$202=$E83,Summary!$J$3:$J$202)))</f>
        <v>#N/A</v>
      </c>
      <c r="H83" s="32" t="e">
        <f>IF($B83="","",IF(VLOOKUP($B83,Baseline!$A$2:$F$101,4,FALSE)&lt;M83,M83,VLOOKUP($B83,Baseline!$A$2:$F$101,4,FALSE)))</f>
        <v>#N/A</v>
      </c>
      <c r="I83" s="132" t="e">
        <f t="array" ref="I83">IF($A83="","",MAX(IF(Summary!$H$3:$H$202=$E83,Summary!$L$3:$L$202)))</f>
        <v>#N/A</v>
      </c>
      <c r="J83" s="132" t="e">
        <f t="array" ref="J83">IF($A83="","",MAX(IF(Summary!$H$3:$H$202=$E83,Summary!$M$3:$M$202)))</f>
        <v>#N/A</v>
      </c>
      <c r="K83" s="132" t="e">
        <f t="array" ref="K83">IF($A83="","",MAX(IF(Summary!$H$3:$H$202=$E83,Summary!$N$3:$N$202)))</f>
        <v>#N/A</v>
      </c>
      <c r="L83" s="132" t="e">
        <f t="array" ref="L83">IF($A83="","",MAX(IF(Summary!$H$3:$H$202=$E83,Summary!$O$3:$O$202)))</f>
        <v>#N/A</v>
      </c>
      <c r="M83" s="4" t="e">
        <f t="shared" si="73"/>
        <v>#N/A</v>
      </c>
      <c r="N83" s="17" t="e">
        <f>IF(A83="","",VLOOKUP(CONCATENATE(H83,M83),Tax_Comp_Probs!$C$3:$Y$16,22,FALSE))</f>
        <v>#N/A</v>
      </c>
      <c r="O83" s="6" t="e">
        <f>IF(A83="","",VLOOKUP(CONCATENATE($H83,$M83),Tax_Comp_Probs!$C$3:$Y$16,23,FALSE))</f>
        <v>#N/A</v>
      </c>
      <c r="P83" s="4" t="e">
        <f t="shared" si="65"/>
        <v>#N/A</v>
      </c>
      <c r="Q83" s="52" t="e">
        <f>IF(A83="","",VLOOKUP(CONCATENATE($H83,$M83),Tax_Comp_Probs!$C$3:$W$16,17,FALSE))</f>
        <v>#N/A</v>
      </c>
      <c r="R83" s="52" t="e">
        <f>IF(A83="","",VLOOKUP(CONCATENATE($H83,$M83),Tax_Comp_Probs!$C$3:$W$16,18,FALSE))</f>
        <v>#N/A</v>
      </c>
      <c r="S83" s="52" t="e">
        <f>IF(A83="","",VLOOKUP(CONCATENATE($H83,$M83),Tax_Comp_Probs!$C$3:$W$16,19,FALSE))</f>
        <v>#N/A</v>
      </c>
      <c r="T83" s="52" t="e">
        <f>IF(A83="","",VLOOKUP(CONCATENATE($H83,$M83),Tax_Comp_Probs!$C$3:$W$16,20,FALSE))</f>
        <v>#N/A</v>
      </c>
      <c r="U83" s="134" t="e">
        <f>IF(A83="","",VLOOKUP(CONCATENATE($H83,$M83),Tax_Comp_Probs!$C$3:$W$16,21,FALSE))</f>
        <v>#N/A</v>
      </c>
      <c r="V83" s="44" t="e">
        <f>IF($B83="","",IF(VLOOKUP($B83,Baseline!$A$2:$F$101,5,FALSE)&lt;W83,W83,VLOOKUP($B83,Baseline!$A$2:$F$101,5,FALSE)))</f>
        <v>#N/A</v>
      </c>
      <c r="W83" s="6" t="e">
        <f t="array" ref="W83">IF(A83="","",AVERAGE(IF(Summary!$H$3:$H$202=E83,Summary!$R$3:$R$202)))</f>
        <v>#N/A</v>
      </c>
      <c r="X83" s="39" t="e">
        <f t="shared" si="74"/>
        <v>#N/A</v>
      </c>
      <c r="Y83" s="102" t="e">
        <f>IF(W83="","",IF($X83&lt;=Settings!$C$5,1,IF($X83&lt;=Settings!$C$6,0.8,IF($X83&lt;=Settings!$C$7,0.6,IF($X83&lt;=Settings!$C$8,0.4,0.2)))))</f>
        <v>#N/A</v>
      </c>
      <c r="Z83" s="102" t="e">
        <f>IF(W83="","",IF($X83&lt;=Settings!$C$5,0,IF($X83&lt;=Settings!$C$6,10,IF($X83&lt;=Settings!$C$7,30,IF($X83&lt;=Settings!$C$8,50,70)))))</f>
        <v>#N/A</v>
      </c>
      <c r="AA83" s="102" t="e">
        <f>IF(W83="","",VLOOKUP(Z83/100,Settings!$C$4:$D$8,2,FALSE))</f>
        <v>#N/A</v>
      </c>
      <c r="AB83" s="17" t="e">
        <f t="shared" si="47"/>
        <v>#N/A</v>
      </c>
      <c r="AC83" s="4" t="e">
        <f>IF(W83="","",IF(AB83&gt;=Settings!$I$5,"High",IF(AB83&gt;=Settings!$I$6,"Good",IF(AB83&gt;=Settings!$I$7,"Moderate",IF(AB83&gt;=Settings!$I$8,"Poor","Bad")))))</f>
        <v>#N/A</v>
      </c>
      <c r="AD83" s="39" t="e">
        <f>IF($W83="","",IF(G83&gt;1,(VLOOKUP($E83,Summary!$H$3:$T$201,13,FALSE)/100)/SQRT(G83),0))</f>
        <v>#N/A</v>
      </c>
      <c r="AE83" s="182" t="e">
        <f t="shared" si="75"/>
        <v>#N/A</v>
      </c>
      <c r="AF83" s="136" t="e">
        <f t="shared" si="76"/>
        <v>#N/A</v>
      </c>
      <c r="AG83" s="136" t="e">
        <f t="shared" si="77"/>
        <v>#N/A</v>
      </c>
      <c r="AH83" s="102" t="e">
        <f>IF($AD83="","",IF($AF83&lt;=Settings!$C$5,Settings!$I$4,IF($AF83&lt;=Settings!$C$6,Settings!$I$5,IF($AF83&lt;=Settings!$C$7,Settings!$I$6,IF($AF83&lt;=Settings!$C$8,Settings!$I$7,Settings!$I$8)))))</f>
        <v>#N/A</v>
      </c>
      <c r="AI83" s="102" t="e">
        <f>IF($AD83="","",IF($AF83&lt;=Settings!$C$5,0,IF($AF83&lt;=Settings!$C$6,10,IF($AF83&lt;=Settings!$C$7,30,IF($AF83&lt;=Settings!$C$8,50,70)))))</f>
        <v>#N/A</v>
      </c>
      <c r="AJ83" s="102" t="e">
        <f>IF($AD83="","",VLOOKUP(AI83/100,Settings!$C$4:$D$8,2,FALSE))</f>
        <v>#N/A</v>
      </c>
      <c r="AK83" s="102" t="e">
        <f>IF($AD83="","",IF($AG83&lt;=Settings!$C$5,Settings!$I$4,IF($AG83&lt;=Settings!$C$6,Settings!$I$5,IF($AG83&lt;=Settings!$C$7,Settings!$I$6,IF($AG83&lt;=Settings!$C$8,Settings!$I$7,Settings!$I$8)))))</f>
        <v>#N/A</v>
      </c>
      <c r="AL83" s="102" t="e">
        <f>IF($AD83="","",IF($AG83&lt;=Settings!$C$5,0,IF($AG83&lt;=Settings!$C$6,10,IF($AG83&lt;=Settings!$C$7,30,IF($AG83&lt;=Settings!$C$8,50,70)))))</f>
        <v>#N/A</v>
      </c>
      <c r="AM83" s="102" t="e">
        <f>IF($AD83="","",VLOOKUP(AL83/100,Settings!$C$4:$D$8,2,FALSE))</f>
        <v>#N/A</v>
      </c>
      <c r="AN83" s="115" t="e">
        <f t="shared" si="78"/>
        <v>#N/A</v>
      </c>
      <c r="AO83" s="115" t="e">
        <f t="shared" si="79"/>
        <v>#N/A</v>
      </c>
      <c r="AP83" s="45" t="e">
        <f t="shared" si="80"/>
        <v>#N/A</v>
      </c>
      <c r="AQ83" s="115" t="e">
        <f t="shared" si="81"/>
        <v>#N/A</v>
      </c>
      <c r="AR83" s="115" t="e">
        <f t="shared" si="82"/>
        <v>#N/A</v>
      </c>
      <c r="AS83" s="115" t="e">
        <f t="shared" si="83"/>
        <v>#N/A</v>
      </c>
      <c r="AT83" s="115" t="e">
        <f t="shared" si="83"/>
        <v>#N/A</v>
      </c>
      <c r="AU83" s="115" t="e">
        <f t="shared" si="83"/>
        <v>#N/A</v>
      </c>
      <c r="AV83" s="115" t="e">
        <f t="shared" si="83"/>
        <v>#N/A</v>
      </c>
      <c r="AW83" s="50" t="e">
        <f t="shared" si="84"/>
        <v>#N/A</v>
      </c>
      <c r="AX83" s="50" t="e">
        <f t="shared" si="85"/>
        <v>#N/A</v>
      </c>
      <c r="AY83" s="50" t="e">
        <f t="shared" si="86"/>
        <v>#N/A</v>
      </c>
      <c r="AZ83" s="50" t="e">
        <f t="shared" si="87"/>
        <v>#N/A</v>
      </c>
      <c r="BA83" s="124" t="e">
        <f t="shared" si="88"/>
        <v>#N/A</v>
      </c>
      <c r="BB83" s="258" t="e">
        <f>IF($B83="","",IF(VLOOKUP($B83,Baseline!$A$2:$F$101,6,FALSE)&lt;BC83,BC83,VLOOKUP($B83,Baseline!$A$2:$F$101,6,FALSE)))</f>
        <v>#N/A</v>
      </c>
      <c r="BC83" s="259" t="e">
        <f t="array" ref="BC83">IF($A83="","",SUM(IF(Summary!$H$3:$H$202=$E83,Summary!$AF$3:$AF$202)))</f>
        <v>#N/A</v>
      </c>
      <c r="BD83" s="182" t="e">
        <f t="shared" si="89"/>
        <v>#N/A</v>
      </c>
      <c r="BE83" s="102" t="e">
        <f>IF($BD83="","",IF($BD83&lt;=Settings!$G$5,1,IF($BD83&lt;=Settings!$G$6,0.8,IF($BD83&lt;=Settings!$G$7,0.6,IF($BD83&lt;=Settings!$G$8,0.4,0.2)))))</f>
        <v>#N/A</v>
      </c>
      <c r="BF83" s="102" t="e">
        <f>IF($BD83="","",IF($BD83&lt;=Settings!$G$5,0,IF($BD83&lt;=Settings!$G$6,10,IF($BD83&lt;=Settings!$G$7,30,IF($BD83&lt;=Settings!$G$8,50,70)))))</f>
        <v>#N/A</v>
      </c>
      <c r="BG83" s="102" t="e">
        <f>IF($BD83="","",VLOOKUP(BF83/100,Settings!$G$4:$H$8,2,FALSE))</f>
        <v>#N/A</v>
      </c>
      <c r="BH83" s="45" t="e">
        <f t="shared" si="90"/>
        <v>#N/A</v>
      </c>
      <c r="BI83" s="47" t="e">
        <f>IF(BD83="","",IF(BH83&gt;=Settings!$I$5,"High",IF(BH83&gt;=Settings!$I$6,"Good",IF(BH83&gt;=Settings!$I$7,"Moderate",IF(BH83&gt;=Settings!$I$8,"Poor","Bad")))))</f>
        <v>#N/A</v>
      </c>
      <c r="BJ83" s="207" t="e">
        <f t="array" ref="BJ83">IF(BD83="","",SQRT(Settings!$L$5^2*SUM(IF(Summary!$H$3:$H$202=$E83,Summary!$AG$3:$AG$202))))</f>
        <v>#N/A</v>
      </c>
      <c r="BK83" s="182" t="e">
        <f t="shared" si="91"/>
        <v>#N/A</v>
      </c>
      <c r="BL83" s="115" t="e">
        <f t="shared" si="1"/>
        <v>#N/A</v>
      </c>
      <c r="BM83" s="115" t="e">
        <f t="shared" si="2"/>
        <v>#N/A</v>
      </c>
      <c r="BN83" s="102" t="e">
        <f>IF($BD83="","",IF($BL83&lt;=Settings!$G$5,Settings!$I$4,IF($BL83&lt;=Settings!$G$6,Settings!$I$5,IF($BL83&lt;=Settings!$G$7,Settings!$I$6,IF($BL83&lt;=Settings!$G$8,Settings!$I$7,Settings!$I$8)))))</f>
        <v>#N/A</v>
      </c>
      <c r="BO83" s="102" t="e">
        <f>IF($BD83="","",IF($BL83&lt;=Settings!$G$5,0,IF($BL83&lt;=Settings!$G$6,10,IF($BL83&lt;=Settings!$G$7,30,IF($BL83&lt;=Settings!$G$8,50,70)))))</f>
        <v>#N/A</v>
      </c>
      <c r="BP83" s="102" t="e">
        <f>IF($BD83="","",VLOOKUP(BO83/100,Settings!$G$4:$H$8,2,FALSE))</f>
        <v>#N/A</v>
      </c>
      <c r="BQ83" s="102" t="e">
        <f>IF($BD83="","",IF($BM83&lt;=Settings!$G$5,Settings!$I$4,IF($BM83&lt;=Settings!$G$6,Settings!$I$5,IF($BM83&lt;=Settings!$G$7,Settings!$I$6,IF($BM83&lt;=Settings!$G$8,Settings!$I$7,Settings!$I$8)))))</f>
        <v>#N/A</v>
      </c>
      <c r="BR83" s="102" t="e">
        <f>IF($BD83="","",IF($BM83&lt;=Settings!$G$5,0,IF($BM83&lt;=Settings!$G$6,10,IF($BM83&lt;=Settings!$G$7,30,IF($BM83&lt;=Settings!$G$8,50,70)))))</f>
        <v>#N/A</v>
      </c>
      <c r="BS83" s="102" t="e">
        <f>IF($BD83="","",VLOOKUP(BR83/100,Settings!$G$4:$H$8,2,FALSE))</f>
        <v>#N/A</v>
      </c>
      <c r="BT83" s="115" t="e">
        <f t="shared" si="92"/>
        <v>#N/A</v>
      </c>
      <c r="BU83" s="115" t="e">
        <f t="shared" si="93"/>
        <v>#N/A</v>
      </c>
      <c r="BV83" s="45" t="e">
        <f t="shared" si="94"/>
        <v>#N/A</v>
      </c>
      <c r="BW83" s="115" t="e">
        <f t="shared" si="95"/>
        <v>#N/A</v>
      </c>
      <c r="BX83" s="115" t="e">
        <f t="shared" si="96"/>
        <v>#N/A</v>
      </c>
      <c r="BY83" s="115" t="e">
        <f t="shared" si="101"/>
        <v>#N/A</v>
      </c>
      <c r="BZ83" s="115" t="e">
        <f t="shared" si="101"/>
        <v>#N/A</v>
      </c>
      <c r="CA83" s="115" t="e">
        <f t="shared" si="101"/>
        <v>#N/A</v>
      </c>
      <c r="CB83" s="115" t="e">
        <f t="shared" si="101"/>
        <v>#N/A</v>
      </c>
      <c r="CC83" s="50" t="e">
        <f t="shared" si="59"/>
        <v>#N/A</v>
      </c>
      <c r="CD83" s="50" t="e">
        <f t="shared" si="60"/>
        <v>#N/A</v>
      </c>
      <c r="CE83" s="50" t="e">
        <f t="shared" si="61"/>
        <v>#N/A</v>
      </c>
      <c r="CF83" s="50" t="e">
        <f t="shared" si="62"/>
        <v>#N/A</v>
      </c>
      <c r="CG83" s="51" t="e">
        <f t="shared" si="63"/>
        <v>#N/A</v>
      </c>
      <c r="CH83" s="142" t="e">
        <f t="shared" si="66"/>
        <v>#N/A</v>
      </c>
      <c r="CI83" s="46" t="e">
        <f t="shared" si="67"/>
        <v>#N/A</v>
      </c>
      <c r="CJ83" s="265" t="e">
        <f>IF(C83="","",IF(CH83&gt;=Settings!I$5,"High",IF(CH83&gt;=Settings!I$6,"Good",IF(CH83&gt;=Settings!I$7,"Moderate",IF(CH83&gt;Settings!I$8,"Poor","Bad")))))</f>
        <v>#N/A</v>
      </c>
      <c r="CK83" s="119" t="e">
        <f t="shared" si="97"/>
        <v>#N/A</v>
      </c>
      <c r="CL83" s="120" t="e">
        <f t="shared" si="98"/>
        <v>#N/A</v>
      </c>
      <c r="CM83" s="115" t="e">
        <f t="shared" ref="CM83:CP102" si="102">IF($C83="","",NORMSDIST((CM$2-$CK83)/$CL83))</f>
        <v>#N/A</v>
      </c>
      <c r="CN83" s="115" t="e">
        <f t="shared" si="102"/>
        <v>#N/A</v>
      </c>
      <c r="CO83" s="115" t="e">
        <f t="shared" si="102"/>
        <v>#N/A</v>
      </c>
      <c r="CP83" s="115" t="e">
        <f t="shared" si="102"/>
        <v>#N/A</v>
      </c>
      <c r="CQ83" s="50" t="e">
        <f t="shared" si="68"/>
        <v>#N/A</v>
      </c>
      <c r="CR83" s="50" t="e">
        <f t="shared" si="69"/>
        <v>#N/A</v>
      </c>
      <c r="CS83" s="50" t="e">
        <f t="shared" si="70"/>
        <v>#N/A</v>
      </c>
      <c r="CT83" s="50" t="e">
        <f t="shared" si="71"/>
        <v>#N/A</v>
      </c>
      <c r="CU83" s="50" t="e">
        <f t="shared" si="72"/>
        <v>#N/A</v>
      </c>
      <c r="CV83" s="50" t="e">
        <f t="shared" si="99"/>
        <v>#N/A</v>
      </c>
      <c r="CW83" s="51" t="e">
        <f t="shared" si="100"/>
        <v>#N/A</v>
      </c>
    </row>
    <row r="84" spans="1:101" x14ac:dyDescent="0.25">
      <c r="A84" s="130" t="b">
        <f>IF(A83&lt;MAX(Summary!G:G),A83+1,IF(OR(A83="",MAX(Summary!G:G)),""))</f>
        <v>0</v>
      </c>
      <c r="B84" s="126" t="e">
        <f>IF($A84="","",INDEX(Summary!B:B,MATCH($A84,Summary!$G:$G,0)))</f>
        <v>#N/A</v>
      </c>
      <c r="C84" s="126" t="e">
        <f>IF($A84="","",INDEX(Summary!C:C,MATCH($A84,Summary!$G:$G,0)))</f>
        <v>#N/A</v>
      </c>
      <c r="D84" s="126" t="e">
        <f>IF($A84="","",INDEX(Summary!D:D,MATCH($A84,Summary!$G:$G,0)))</f>
        <v>#N/A</v>
      </c>
      <c r="E84" s="126" t="e">
        <f>IF($A84="","",INDEX(Summary!H:H,MATCH($A84,Summary!$G:$G,0)))</f>
        <v>#N/A</v>
      </c>
      <c r="F84" s="126" t="e">
        <f t="array" ref="F84">IF($A84="","",SUM(IF(Summary!$H$3:$H$202=$E84,Summary!$I$3:$I$202)))</f>
        <v>#N/A</v>
      </c>
      <c r="G84" s="126" t="e">
        <f t="array" ref="G84">IF($A84="","",SUM(IF(Summary!$H$3:$H$202=$E84,Summary!$J$3:$J$202)))</f>
        <v>#N/A</v>
      </c>
      <c r="H84" s="32" t="e">
        <f>IF($B84="","",IF(VLOOKUP($B84,Baseline!$A$2:$F$101,4,FALSE)&lt;M84,M84,VLOOKUP($B84,Baseline!$A$2:$F$101,4,FALSE)))</f>
        <v>#N/A</v>
      </c>
      <c r="I84" s="132" t="e">
        <f t="array" ref="I84">IF($A84="","",MAX(IF(Summary!$H$3:$H$202=$E84,Summary!$L$3:$L$202)))</f>
        <v>#N/A</v>
      </c>
      <c r="J84" s="132" t="e">
        <f t="array" ref="J84">IF($A84="","",MAX(IF(Summary!$H$3:$H$202=$E84,Summary!$M$3:$M$202)))</f>
        <v>#N/A</v>
      </c>
      <c r="K84" s="132" t="e">
        <f t="array" ref="K84">IF($A84="","",MAX(IF(Summary!$H$3:$H$202=$E84,Summary!$N$3:$N$202)))</f>
        <v>#N/A</v>
      </c>
      <c r="L84" s="132" t="e">
        <f t="array" ref="L84">IF($A84="","",MAX(IF(Summary!$H$3:$H$202=$E84,Summary!$O$3:$O$202)))</f>
        <v>#N/A</v>
      </c>
      <c r="M84" s="4" t="e">
        <f t="shared" si="73"/>
        <v>#N/A</v>
      </c>
      <c r="N84" s="17" t="e">
        <f>IF(A84="","",VLOOKUP(CONCATENATE(H84,M84),Tax_Comp_Probs!$C$3:$Y$16,22,FALSE))</f>
        <v>#N/A</v>
      </c>
      <c r="O84" s="6" t="e">
        <f>IF(A84="","",VLOOKUP(CONCATENATE($H84,$M84),Tax_Comp_Probs!$C$3:$Y$16,23,FALSE))</f>
        <v>#N/A</v>
      </c>
      <c r="P84" s="4" t="e">
        <f t="shared" si="65"/>
        <v>#N/A</v>
      </c>
      <c r="Q84" s="52" t="e">
        <f>IF(A84="","",VLOOKUP(CONCATENATE($H84,$M84),Tax_Comp_Probs!$C$3:$W$16,17,FALSE))</f>
        <v>#N/A</v>
      </c>
      <c r="R84" s="52" t="e">
        <f>IF(A84="","",VLOOKUP(CONCATENATE($H84,$M84),Tax_Comp_Probs!$C$3:$W$16,18,FALSE))</f>
        <v>#N/A</v>
      </c>
      <c r="S84" s="52" t="e">
        <f>IF(A84="","",VLOOKUP(CONCATENATE($H84,$M84),Tax_Comp_Probs!$C$3:$W$16,19,FALSE))</f>
        <v>#N/A</v>
      </c>
      <c r="T84" s="52" t="e">
        <f>IF(A84="","",VLOOKUP(CONCATENATE($H84,$M84),Tax_Comp_Probs!$C$3:$W$16,20,FALSE))</f>
        <v>#N/A</v>
      </c>
      <c r="U84" s="134" t="e">
        <f>IF(A84="","",VLOOKUP(CONCATENATE($H84,$M84),Tax_Comp_Probs!$C$3:$W$16,21,FALSE))</f>
        <v>#N/A</v>
      </c>
      <c r="V84" s="44" t="e">
        <f>IF($B84="","",IF(VLOOKUP($B84,Baseline!$A$2:$F$101,5,FALSE)&lt;W84,W84,VLOOKUP($B84,Baseline!$A$2:$F$101,5,FALSE)))</f>
        <v>#N/A</v>
      </c>
      <c r="W84" s="6" t="e">
        <f t="array" ref="W84">IF(A84="","",AVERAGE(IF(Summary!$H$3:$H$202=E84,Summary!$R$3:$R$202)))</f>
        <v>#N/A</v>
      </c>
      <c r="X84" s="39" t="e">
        <f t="shared" si="74"/>
        <v>#N/A</v>
      </c>
      <c r="Y84" s="102" t="e">
        <f>IF(W84="","",IF($X84&lt;=Settings!$C$5,1,IF($X84&lt;=Settings!$C$6,0.8,IF($X84&lt;=Settings!$C$7,0.6,IF($X84&lt;=Settings!$C$8,0.4,0.2)))))</f>
        <v>#N/A</v>
      </c>
      <c r="Z84" s="102" t="e">
        <f>IF(W84="","",IF($X84&lt;=Settings!$C$5,0,IF($X84&lt;=Settings!$C$6,10,IF($X84&lt;=Settings!$C$7,30,IF($X84&lt;=Settings!$C$8,50,70)))))</f>
        <v>#N/A</v>
      </c>
      <c r="AA84" s="102" t="e">
        <f>IF(W84="","",VLOOKUP(Z84/100,Settings!$C$4:$D$8,2,FALSE))</f>
        <v>#N/A</v>
      </c>
      <c r="AB84" s="17" t="e">
        <f t="shared" ref="AB84:AB102" si="103">IF(W84="","",Y84-((((100*X84)-Z84)/AA84)*0.2))</f>
        <v>#N/A</v>
      </c>
      <c r="AC84" s="4" t="e">
        <f>IF(W84="","",IF(AB84&gt;=Settings!$I$5,"High",IF(AB84&gt;=Settings!$I$6,"Good",IF(AB84&gt;=Settings!$I$7,"Moderate",IF(AB84&gt;=Settings!$I$8,"Poor","Bad")))))</f>
        <v>#N/A</v>
      </c>
      <c r="AD84" s="39" t="e">
        <f>IF($W84="","",IF(G84&gt;1,(VLOOKUP($E84,Summary!$H$3:$T$201,13,FALSE)/100)/SQRT(G84),0))</f>
        <v>#N/A</v>
      </c>
      <c r="AE84" s="182" t="e">
        <f t="shared" si="75"/>
        <v>#N/A</v>
      </c>
      <c r="AF84" s="136" t="e">
        <f t="shared" si="76"/>
        <v>#N/A</v>
      </c>
      <c r="AG84" s="136" t="e">
        <f t="shared" si="77"/>
        <v>#N/A</v>
      </c>
      <c r="AH84" s="102" t="e">
        <f>IF($AD84="","",IF($AF84&lt;=Settings!$C$5,Settings!$I$4,IF($AF84&lt;=Settings!$C$6,Settings!$I$5,IF($AF84&lt;=Settings!$C$7,Settings!$I$6,IF($AF84&lt;=Settings!$C$8,Settings!$I$7,Settings!$I$8)))))</f>
        <v>#N/A</v>
      </c>
      <c r="AI84" s="102" t="e">
        <f>IF($AD84="","",IF($AF84&lt;=Settings!$C$5,0,IF($AF84&lt;=Settings!$C$6,10,IF($AF84&lt;=Settings!$C$7,30,IF($AF84&lt;=Settings!$C$8,50,70)))))</f>
        <v>#N/A</v>
      </c>
      <c r="AJ84" s="102" t="e">
        <f>IF($AD84="","",VLOOKUP(AI84/100,Settings!$C$4:$D$8,2,FALSE))</f>
        <v>#N/A</v>
      </c>
      <c r="AK84" s="102" t="e">
        <f>IF($AD84="","",IF($AG84&lt;=Settings!$C$5,Settings!$I$4,IF($AG84&lt;=Settings!$C$6,Settings!$I$5,IF($AG84&lt;=Settings!$C$7,Settings!$I$6,IF($AG84&lt;=Settings!$C$8,Settings!$I$7,Settings!$I$8)))))</f>
        <v>#N/A</v>
      </c>
      <c r="AL84" s="102" t="e">
        <f>IF($AD84="","",IF($AG84&lt;=Settings!$C$5,0,IF($AG84&lt;=Settings!$C$6,10,IF($AG84&lt;=Settings!$C$7,30,IF($AG84&lt;=Settings!$C$8,50,70)))))</f>
        <v>#N/A</v>
      </c>
      <c r="AM84" s="102" t="e">
        <f>IF($AD84="","",VLOOKUP(AL84/100,Settings!$C$4:$D$8,2,FALSE))</f>
        <v>#N/A</v>
      </c>
      <c r="AN84" s="115" t="e">
        <f t="shared" si="78"/>
        <v>#N/A</v>
      </c>
      <c r="AO84" s="115" t="e">
        <f t="shared" si="79"/>
        <v>#N/A</v>
      </c>
      <c r="AP84" s="45" t="e">
        <f t="shared" si="80"/>
        <v>#N/A</v>
      </c>
      <c r="AQ84" s="115" t="e">
        <f t="shared" si="81"/>
        <v>#N/A</v>
      </c>
      <c r="AR84" s="115" t="e">
        <f t="shared" si="82"/>
        <v>#N/A</v>
      </c>
      <c r="AS84" s="115" t="e">
        <f t="shared" si="83"/>
        <v>#N/A</v>
      </c>
      <c r="AT84" s="115" t="e">
        <f t="shared" si="83"/>
        <v>#N/A</v>
      </c>
      <c r="AU84" s="115" t="e">
        <f t="shared" si="83"/>
        <v>#N/A</v>
      </c>
      <c r="AV84" s="115" t="e">
        <f t="shared" si="83"/>
        <v>#N/A</v>
      </c>
      <c r="AW84" s="50" t="e">
        <f t="shared" si="84"/>
        <v>#N/A</v>
      </c>
      <c r="AX84" s="50" t="e">
        <f t="shared" si="85"/>
        <v>#N/A</v>
      </c>
      <c r="AY84" s="50" t="e">
        <f t="shared" si="86"/>
        <v>#N/A</v>
      </c>
      <c r="AZ84" s="50" t="e">
        <f t="shared" si="87"/>
        <v>#N/A</v>
      </c>
      <c r="BA84" s="124" t="e">
        <f t="shared" si="88"/>
        <v>#N/A</v>
      </c>
      <c r="BB84" s="258" t="e">
        <f>IF($B84="","",IF(VLOOKUP($B84,Baseline!$A$2:$F$101,6,FALSE)&lt;BC84,BC84,VLOOKUP($B84,Baseline!$A$2:$F$101,6,FALSE)))</f>
        <v>#N/A</v>
      </c>
      <c r="BC84" s="259" t="e">
        <f t="array" ref="BC84">IF($A84="","",SUM(IF(Summary!$H$3:$H$202=$E84,Summary!$AF$3:$AF$202)))</f>
        <v>#N/A</v>
      </c>
      <c r="BD84" s="182" t="e">
        <f t="shared" si="89"/>
        <v>#N/A</v>
      </c>
      <c r="BE84" s="102" t="e">
        <f>IF($BD84="","",IF($BD84&lt;=Settings!$G$5,1,IF($BD84&lt;=Settings!$G$6,0.8,IF($BD84&lt;=Settings!$G$7,0.6,IF($BD84&lt;=Settings!$G$8,0.4,0.2)))))</f>
        <v>#N/A</v>
      </c>
      <c r="BF84" s="102" t="e">
        <f>IF($BD84="","",IF($BD84&lt;=Settings!$G$5,0,IF($BD84&lt;=Settings!$G$6,10,IF($BD84&lt;=Settings!$G$7,30,IF($BD84&lt;=Settings!$G$8,50,70)))))</f>
        <v>#N/A</v>
      </c>
      <c r="BG84" s="102" t="e">
        <f>IF($BD84="","",VLOOKUP(BF84/100,Settings!$G$4:$H$8,2,FALSE))</f>
        <v>#N/A</v>
      </c>
      <c r="BH84" s="45" t="e">
        <f t="shared" si="90"/>
        <v>#N/A</v>
      </c>
      <c r="BI84" s="47" t="e">
        <f>IF(BD84="","",IF(BH84&gt;=Settings!$I$5,"High",IF(BH84&gt;=Settings!$I$6,"Good",IF(BH84&gt;=Settings!$I$7,"Moderate",IF(BH84&gt;=Settings!$I$8,"Poor","Bad")))))</f>
        <v>#N/A</v>
      </c>
      <c r="BJ84" s="207" t="e">
        <f t="array" ref="BJ84">IF(BD84="","",SQRT(Settings!$L$5^2*SUM(IF(Summary!$H$3:$H$202=$E84,Summary!$AG$3:$AG$202))))</f>
        <v>#N/A</v>
      </c>
      <c r="BK84" s="182" t="e">
        <f t="shared" si="91"/>
        <v>#N/A</v>
      </c>
      <c r="BL84" s="115" t="e">
        <f t="shared" si="1"/>
        <v>#N/A</v>
      </c>
      <c r="BM84" s="115" t="e">
        <f t="shared" si="2"/>
        <v>#N/A</v>
      </c>
      <c r="BN84" s="102" t="e">
        <f>IF($BD84="","",IF($BL84&lt;=Settings!$G$5,Settings!$I$4,IF($BL84&lt;=Settings!$G$6,Settings!$I$5,IF($BL84&lt;=Settings!$G$7,Settings!$I$6,IF($BL84&lt;=Settings!$G$8,Settings!$I$7,Settings!$I$8)))))</f>
        <v>#N/A</v>
      </c>
      <c r="BO84" s="102" t="e">
        <f>IF($BD84="","",IF($BL84&lt;=Settings!$G$5,0,IF($BL84&lt;=Settings!$G$6,10,IF($BL84&lt;=Settings!$G$7,30,IF($BL84&lt;=Settings!$G$8,50,70)))))</f>
        <v>#N/A</v>
      </c>
      <c r="BP84" s="102" t="e">
        <f>IF($BD84="","",VLOOKUP(BO84/100,Settings!$G$4:$H$8,2,FALSE))</f>
        <v>#N/A</v>
      </c>
      <c r="BQ84" s="102" t="e">
        <f>IF($BD84="","",IF($BM84&lt;=Settings!$G$5,Settings!$I$4,IF($BM84&lt;=Settings!$G$6,Settings!$I$5,IF($BM84&lt;=Settings!$G$7,Settings!$I$6,IF($BM84&lt;=Settings!$G$8,Settings!$I$7,Settings!$I$8)))))</f>
        <v>#N/A</v>
      </c>
      <c r="BR84" s="102" t="e">
        <f>IF($BD84="","",IF($BM84&lt;=Settings!$G$5,0,IF($BM84&lt;=Settings!$G$6,10,IF($BM84&lt;=Settings!$G$7,30,IF($BM84&lt;=Settings!$G$8,50,70)))))</f>
        <v>#N/A</v>
      </c>
      <c r="BS84" s="102" t="e">
        <f>IF($BD84="","",VLOOKUP(BR84/100,Settings!$G$4:$H$8,2,FALSE))</f>
        <v>#N/A</v>
      </c>
      <c r="BT84" s="115" t="e">
        <f t="shared" si="92"/>
        <v>#N/A</v>
      </c>
      <c r="BU84" s="115" t="e">
        <f t="shared" si="93"/>
        <v>#N/A</v>
      </c>
      <c r="BV84" s="45" t="e">
        <f t="shared" si="94"/>
        <v>#N/A</v>
      </c>
      <c r="BW84" s="115" t="e">
        <f t="shared" si="95"/>
        <v>#N/A</v>
      </c>
      <c r="BX84" s="115" t="e">
        <f t="shared" si="96"/>
        <v>#N/A</v>
      </c>
      <c r="BY84" s="115" t="e">
        <f t="shared" si="101"/>
        <v>#N/A</v>
      </c>
      <c r="BZ84" s="115" t="e">
        <f t="shared" si="101"/>
        <v>#N/A</v>
      </c>
      <c r="CA84" s="115" t="e">
        <f t="shared" si="101"/>
        <v>#N/A</v>
      </c>
      <c r="CB84" s="115" t="e">
        <f t="shared" si="101"/>
        <v>#N/A</v>
      </c>
      <c r="CC84" s="50" t="e">
        <f t="shared" si="59"/>
        <v>#N/A</v>
      </c>
      <c r="CD84" s="50" t="e">
        <f t="shared" si="60"/>
        <v>#N/A</v>
      </c>
      <c r="CE84" s="50" t="e">
        <f t="shared" si="61"/>
        <v>#N/A</v>
      </c>
      <c r="CF84" s="50" t="e">
        <f t="shared" si="62"/>
        <v>#N/A</v>
      </c>
      <c r="CG84" s="51" t="e">
        <f t="shared" si="63"/>
        <v>#N/A</v>
      </c>
      <c r="CH84" s="142" t="e">
        <f t="shared" si="66"/>
        <v>#N/A</v>
      </c>
      <c r="CI84" s="46" t="e">
        <f t="shared" si="67"/>
        <v>#N/A</v>
      </c>
      <c r="CJ84" s="265" t="e">
        <f>IF(C84="","",IF(CH84&gt;=Settings!I$5,"High",IF(CH84&gt;=Settings!I$6,"Good",IF(CH84&gt;=Settings!I$7,"Moderate",IF(CH84&gt;Settings!I$8,"Poor","Bad")))))</f>
        <v>#N/A</v>
      </c>
      <c r="CK84" s="119" t="e">
        <f t="shared" si="97"/>
        <v>#N/A</v>
      </c>
      <c r="CL84" s="120" t="e">
        <f t="shared" si="98"/>
        <v>#N/A</v>
      </c>
      <c r="CM84" s="115" t="e">
        <f t="shared" si="102"/>
        <v>#N/A</v>
      </c>
      <c r="CN84" s="115" t="e">
        <f t="shared" si="102"/>
        <v>#N/A</v>
      </c>
      <c r="CO84" s="115" t="e">
        <f t="shared" si="102"/>
        <v>#N/A</v>
      </c>
      <c r="CP84" s="115" t="e">
        <f t="shared" si="102"/>
        <v>#N/A</v>
      </c>
      <c r="CQ84" s="50" t="e">
        <f t="shared" si="68"/>
        <v>#N/A</v>
      </c>
      <c r="CR84" s="50" t="e">
        <f t="shared" si="69"/>
        <v>#N/A</v>
      </c>
      <c r="CS84" s="50" t="e">
        <f t="shared" si="70"/>
        <v>#N/A</v>
      </c>
      <c r="CT84" s="50" t="e">
        <f t="shared" si="71"/>
        <v>#N/A</v>
      </c>
      <c r="CU84" s="50" t="e">
        <f t="shared" si="72"/>
        <v>#N/A</v>
      </c>
      <c r="CV84" s="50" t="e">
        <f t="shared" si="99"/>
        <v>#N/A</v>
      </c>
      <c r="CW84" s="51" t="e">
        <f t="shared" si="100"/>
        <v>#N/A</v>
      </c>
    </row>
    <row r="85" spans="1:101" x14ac:dyDescent="0.25">
      <c r="A85" s="130" t="b">
        <f>IF(A84&lt;MAX(Summary!G:G),A84+1,IF(OR(A84="",MAX(Summary!G:G)),""))</f>
        <v>0</v>
      </c>
      <c r="B85" s="126" t="e">
        <f>IF($A85="","",INDEX(Summary!B:B,MATCH($A85,Summary!$G:$G,0)))</f>
        <v>#N/A</v>
      </c>
      <c r="C85" s="126" t="e">
        <f>IF($A85="","",INDEX(Summary!C:C,MATCH($A85,Summary!$G:$G,0)))</f>
        <v>#N/A</v>
      </c>
      <c r="D85" s="126" t="e">
        <f>IF($A85="","",INDEX(Summary!D:D,MATCH($A85,Summary!$G:$G,0)))</f>
        <v>#N/A</v>
      </c>
      <c r="E85" s="126" t="e">
        <f>IF($A85="","",INDEX(Summary!H:H,MATCH($A85,Summary!$G:$G,0)))</f>
        <v>#N/A</v>
      </c>
      <c r="F85" s="126" t="e">
        <f t="array" ref="F85">IF($A85="","",SUM(IF(Summary!$H$3:$H$202=$E85,Summary!$I$3:$I$202)))</f>
        <v>#N/A</v>
      </c>
      <c r="G85" s="126" t="e">
        <f t="array" ref="G85">IF($A85="","",SUM(IF(Summary!$H$3:$H$202=$E85,Summary!$J$3:$J$202)))</f>
        <v>#N/A</v>
      </c>
      <c r="H85" s="32" t="e">
        <f>IF($B85="","",IF(VLOOKUP($B85,Baseline!$A$2:$F$101,4,FALSE)&lt;M85,M85,VLOOKUP($B85,Baseline!$A$2:$F$101,4,FALSE)))</f>
        <v>#N/A</v>
      </c>
      <c r="I85" s="132" t="e">
        <f t="array" ref="I85">IF($A85="","",MAX(IF(Summary!$H$3:$H$202=$E85,Summary!$L$3:$L$202)))</f>
        <v>#N/A</v>
      </c>
      <c r="J85" s="132" t="e">
        <f t="array" ref="J85">IF($A85="","",MAX(IF(Summary!$H$3:$H$202=$E85,Summary!$M$3:$M$202)))</f>
        <v>#N/A</v>
      </c>
      <c r="K85" s="132" t="e">
        <f t="array" ref="K85">IF($A85="","",MAX(IF(Summary!$H$3:$H$202=$E85,Summary!$N$3:$N$202)))</f>
        <v>#N/A</v>
      </c>
      <c r="L85" s="132" t="e">
        <f t="array" ref="L85">IF($A85="","",MAX(IF(Summary!$H$3:$H$202=$E85,Summary!$O$3:$O$202)))</f>
        <v>#N/A</v>
      </c>
      <c r="M85" s="4" t="e">
        <f t="shared" si="73"/>
        <v>#N/A</v>
      </c>
      <c r="N85" s="17" t="e">
        <f>IF(A85="","",VLOOKUP(CONCATENATE(H85,M85),Tax_Comp_Probs!$C$3:$Y$16,22,FALSE))</f>
        <v>#N/A</v>
      </c>
      <c r="O85" s="6" t="e">
        <f>IF(A85="","",VLOOKUP(CONCATENATE($H85,$M85),Tax_Comp_Probs!$C$3:$Y$16,23,FALSE))</f>
        <v>#N/A</v>
      </c>
      <c r="P85" s="4" t="e">
        <f t="shared" si="65"/>
        <v>#N/A</v>
      </c>
      <c r="Q85" s="52" t="e">
        <f>IF(A85="","",VLOOKUP(CONCATENATE($H85,$M85),Tax_Comp_Probs!$C$3:$W$16,17,FALSE))</f>
        <v>#N/A</v>
      </c>
      <c r="R85" s="52" t="e">
        <f>IF(A85="","",VLOOKUP(CONCATENATE($H85,$M85),Tax_Comp_Probs!$C$3:$W$16,18,FALSE))</f>
        <v>#N/A</v>
      </c>
      <c r="S85" s="52" t="e">
        <f>IF(A85="","",VLOOKUP(CONCATENATE($H85,$M85),Tax_Comp_Probs!$C$3:$W$16,19,FALSE))</f>
        <v>#N/A</v>
      </c>
      <c r="T85" s="52" t="e">
        <f>IF(A85="","",VLOOKUP(CONCATENATE($H85,$M85),Tax_Comp_Probs!$C$3:$W$16,20,FALSE))</f>
        <v>#N/A</v>
      </c>
      <c r="U85" s="134" t="e">
        <f>IF(A85="","",VLOOKUP(CONCATENATE($H85,$M85),Tax_Comp_Probs!$C$3:$W$16,21,FALSE))</f>
        <v>#N/A</v>
      </c>
      <c r="V85" s="44" t="e">
        <f>IF($B85="","",IF(VLOOKUP($B85,Baseline!$A$2:$F$101,5,FALSE)&lt;W85,W85,VLOOKUP($B85,Baseline!$A$2:$F$101,5,FALSE)))</f>
        <v>#N/A</v>
      </c>
      <c r="W85" s="6" t="e">
        <f t="array" ref="W85">IF(A85="","",AVERAGE(IF(Summary!$H$3:$H$202=E85,Summary!$R$3:$R$202)))</f>
        <v>#N/A</v>
      </c>
      <c r="X85" s="39" t="e">
        <f t="shared" si="74"/>
        <v>#N/A</v>
      </c>
      <c r="Y85" s="102" t="e">
        <f>IF(W85="","",IF($X85&lt;=Settings!$C$5,1,IF($X85&lt;=Settings!$C$6,0.8,IF($X85&lt;=Settings!$C$7,0.6,IF($X85&lt;=Settings!$C$8,0.4,0.2)))))</f>
        <v>#N/A</v>
      </c>
      <c r="Z85" s="102" t="e">
        <f>IF(W85="","",IF($X85&lt;=Settings!$C$5,0,IF($X85&lt;=Settings!$C$6,10,IF($X85&lt;=Settings!$C$7,30,IF($X85&lt;=Settings!$C$8,50,70)))))</f>
        <v>#N/A</v>
      </c>
      <c r="AA85" s="102" t="e">
        <f>IF(W85="","",VLOOKUP(Z85/100,Settings!$C$4:$D$8,2,FALSE))</f>
        <v>#N/A</v>
      </c>
      <c r="AB85" s="17" t="e">
        <f t="shared" si="103"/>
        <v>#N/A</v>
      </c>
      <c r="AC85" s="4" t="e">
        <f>IF(W85="","",IF(AB85&gt;=Settings!$I$5,"High",IF(AB85&gt;=Settings!$I$6,"Good",IF(AB85&gt;=Settings!$I$7,"Moderate",IF(AB85&gt;=Settings!$I$8,"Poor","Bad")))))</f>
        <v>#N/A</v>
      </c>
      <c r="AD85" s="39" t="e">
        <f>IF($W85="","",IF(G85&gt;1,(VLOOKUP($E85,Summary!$H$3:$T$201,13,FALSE)/100)/SQRT(G85),0))</f>
        <v>#N/A</v>
      </c>
      <c r="AE85" s="182" t="e">
        <f t="shared" si="75"/>
        <v>#N/A</v>
      </c>
      <c r="AF85" s="136" t="e">
        <f t="shared" si="76"/>
        <v>#N/A</v>
      </c>
      <c r="AG85" s="136" t="e">
        <f t="shared" si="77"/>
        <v>#N/A</v>
      </c>
      <c r="AH85" s="102" t="e">
        <f>IF($AD85="","",IF($AF85&lt;=Settings!$C$5,Settings!$I$4,IF($AF85&lt;=Settings!$C$6,Settings!$I$5,IF($AF85&lt;=Settings!$C$7,Settings!$I$6,IF($AF85&lt;=Settings!$C$8,Settings!$I$7,Settings!$I$8)))))</f>
        <v>#N/A</v>
      </c>
      <c r="AI85" s="102" t="e">
        <f>IF($AD85="","",IF($AF85&lt;=Settings!$C$5,0,IF($AF85&lt;=Settings!$C$6,10,IF($AF85&lt;=Settings!$C$7,30,IF($AF85&lt;=Settings!$C$8,50,70)))))</f>
        <v>#N/A</v>
      </c>
      <c r="AJ85" s="102" t="e">
        <f>IF($AD85="","",VLOOKUP(AI85/100,Settings!$C$4:$D$8,2,FALSE))</f>
        <v>#N/A</v>
      </c>
      <c r="AK85" s="102" t="e">
        <f>IF($AD85="","",IF($AG85&lt;=Settings!$C$5,Settings!$I$4,IF($AG85&lt;=Settings!$C$6,Settings!$I$5,IF($AG85&lt;=Settings!$C$7,Settings!$I$6,IF($AG85&lt;=Settings!$C$8,Settings!$I$7,Settings!$I$8)))))</f>
        <v>#N/A</v>
      </c>
      <c r="AL85" s="102" t="e">
        <f>IF($AD85="","",IF($AG85&lt;=Settings!$C$5,0,IF($AG85&lt;=Settings!$C$6,10,IF($AG85&lt;=Settings!$C$7,30,IF($AG85&lt;=Settings!$C$8,50,70)))))</f>
        <v>#N/A</v>
      </c>
      <c r="AM85" s="102" t="e">
        <f>IF($AD85="","",VLOOKUP(AL85/100,Settings!$C$4:$D$8,2,FALSE))</f>
        <v>#N/A</v>
      </c>
      <c r="AN85" s="115" t="e">
        <f t="shared" si="78"/>
        <v>#N/A</v>
      </c>
      <c r="AO85" s="115" t="e">
        <f t="shared" si="79"/>
        <v>#N/A</v>
      </c>
      <c r="AP85" s="45" t="e">
        <f t="shared" si="80"/>
        <v>#N/A</v>
      </c>
      <c r="AQ85" s="115" t="e">
        <f t="shared" si="81"/>
        <v>#N/A</v>
      </c>
      <c r="AR85" s="115" t="e">
        <f t="shared" si="82"/>
        <v>#N/A</v>
      </c>
      <c r="AS85" s="115" t="e">
        <f t="shared" si="83"/>
        <v>#N/A</v>
      </c>
      <c r="AT85" s="115" t="e">
        <f t="shared" si="83"/>
        <v>#N/A</v>
      </c>
      <c r="AU85" s="115" t="e">
        <f t="shared" si="83"/>
        <v>#N/A</v>
      </c>
      <c r="AV85" s="115" t="e">
        <f t="shared" si="83"/>
        <v>#N/A</v>
      </c>
      <c r="AW85" s="50" t="e">
        <f t="shared" si="84"/>
        <v>#N/A</v>
      </c>
      <c r="AX85" s="50" t="e">
        <f t="shared" si="85"/>
        <v>#N/A</v>
      </c>
      <c r="AY85" s="50" t="e">
        <f t="shared" si="86"/>
        <v>#N/A</v>
      </c>
      <c r="AZ85" s="50" t="e">
        <f t="shared" si="87"/>
        <v>#N/A</v>
      </c>
      <c r="BA85" s="124" t="e">
        <f t="shared" si="88"/>
        <v>#N/A</v>
      </c>
      <c r="BB85" s="258" t="e">
        <f>IF($B85="","",IF(VLOOKUP($B85,Baseline!$A$2:$F$101,6,FALSE)&lt;BC85,BC85,VLOOKUP($B85,Baseline!$A$2:$F$101,6,FALSE)))</f>
        <v>#N/A</v>
      </c>
      <c r="BC85" s="259" t="e">
        <f t="array" ref="BC85">IF($A85="","",SUM(IF(Summary!$H$3:$H$202=$E85,Summary!$AF$3:$AF$202)))</f>
        <v>#N/A</v>
      </c>
      <c r="BD85" s="182" t="e">
        <f t="shared" si="89"/>
        <v>#N/A</v>
      </c>
      <c r="BE85" s="102" t="e">
        <f>IF($BD85="","",IF($BD85&lt;=Settings!$G$5,1,IF($BD85&lt;=Settings!$G$6,0.8,IF($BD85&lt;=Settings!$G$7,0.6,IF($BD85&lt;=Settings!$G$8,0.4,0.2)))))</f>
        <v>#N/A</v>
      </c>
      <c r="BF85" s="102" t="e">
        <f>IF($BD85="","",IF($BD85&lt;=Settings!$G$5,0,IF($BD85&lt;=Settings!$G$6,10,IF($BD85&lt;=Settings!$G$7,30,IF($BD85&lt;=Settings!$G$8,50,70)))))</f>
        <v>#N/A</v>
      </c>
      <c r="BG85" s="102" t="e">
        <f>IF($BD85="","",VLOOKUP(BF85/100,Settings!$G$4:$H$8,2,FALSE))</f>
        <v>#N/A</v>
      </c>
      <c r="BH85" s="45" t="e">
        <f t="shared" si="90"/>
        <v>#N/A</v>
      </c>
      <c r="BI85" s="47" t="e">
        <f>IF(BD85="","",IF(BH85&gt;=Settings!$I$5,"High",IF(BH85&gt;=Settings!$I$6,"Good",IF(BH85&gt;=Settings!$I$7,"Moderate",IF(BH85&gt;=Settings!$I$8,"Poor","Bad")))))</f>
        <v>#N/A</v>
      </c>
      <c r="BJ85" s="207" t="e">
        <f t="array" ref="BJ85">IF(BD85="","",SQRT(Settings!$L$5^2*SUM(IF(Summary!$H$3:$H$202=$E85,Summary!$AG$3:$AG$202))))</f>
        <v>#N/A</v>
      </c>
      <c r="BK85" s="182" t="e">
        <f t="shared" si="91"/>
        <v>#N/A</v>
      </c>
      <c r="BL85" s="115" t="e">
        <f t="shared" si="1"/>
        <v>#N/A</v>
      </c>
      <c r="BM85" s="115" t="e">
        <f t="shared" si="2"/>
        <v>#N/A</v>
      </c>
      <c r="BN85" s="102" t="e">
        <f>IF($BD85="","",IF($BL85&lt;=Settings!$G$5,Settings!$I$4,IF($BL85&lt;=Settings!$G$6,Settings!$I$5,IF($BL85&lt;=Settings!$G$7,Settings!$I$6,IF($BL85&lt;=Settings!$G$8,Settings!$I$7,Settings!$I$8)))))</f>
        <v>#N/A</v>
      </c>
      <c r="BO85" s="102" t="e">
        <f>IF($BD85="","",IF($BL85&lt;=Settings!$G$5,0,IF($BL85&lt;=Settings!$G$6,10,IF($BL85&lt;=Settings!$G$7,30,IF($BL85&lt;=Settings!$G$8,50,70)))))</f>
        <v>#N/A</v>
      </c>
      <c r="BP85" s="102" t="e">
        <f>IF($BD85="","",VLOOKUP(BO85/100,Settings!$G$4:$H$8,2,FALSE))</f>
        <v>#N/A</v>
      </c>
      <c r="BQ85" s="102" t="e">
        <f>IF($BD85="","",IF($BM85&lt;=Settings!$G$5,Settings!$I$4,IF($BM85&lt;=Settings!$G$6,Settings!$I$5,IF($BM85&lt;=Settings!$G$7,Settings!$I$6,IF($BM85&lt;=Settings!$G$8,Settings!$I$7,Settings!$I$8)))))</f>
        <v>#N/A</v>
      </c>
      <c r="BR85" s="102" t="e">
        <f>IF($BD85="","",IF($BM85&lt;=Settings!$G$5,0,IF($BM85&lt;=Settings!$G$6,10,IF($BM85&lt;=Settings!$G$7,30,IF($BM85&lt;=Settings!$G$8,50,70)))))</f>
        <v>#N/A</v>
      </c>
      <c r="BS85" s="102" t="e">
        <f>IF($BD85="","",VLOOKUP(BR85/100,Settings!$G$4:$H$8,2,FALSE))</f>
        <v>#N/A</v>
      </c>
      <c r="BT85" s="115" t="e">
        <f t="shared" si="92"/>
        <v>#N/A</v>
      </c>
      <c r="BU85" s="115" t="e">
        <f t="shared" si="93"/>
        <v>#N/A</v>
      </c>
      <c r="BV85" s="45" t="e">
        <f t="shared" si="94"/>
        <v>#N/A</v>
      </c>
      <c r="BW85" s="115" t="e">
        <f t="shared" si="95"/>
        <v>#N/A</v>
      </c>
      <c r="BX85" s="115" t="e">
        <f t="shared" si="96"/>
        <v>#N/A</v>
      </c>
      <c r="BY85" s="115" t="e">
        <f t="shared" si="101"/>
        <v>#N/A</v>
      </c>
      <c r="BZ85" s="115" t="e">
        <f t="shared" si="101"/>
        <v>#N/A</v>
      </c>
      <c r="CA85" s="115" t="e">
        <f t="shared" si="101"/>
        <v>#N/A</v>
      </c>
      <c r="CB85" s="115" t="e">
        <f t="shared" si="101"/>
        <v>#N/A</v>
      </c>
      <c r="CC85" s="50" t="e">
        <f t="shared" si="59"/>
        <v>#N/A</v>
      </c>
      <c r="CD85" s="50" t="e">
        <f t="shared" si="60"/>
        <v>#N/A</v>
      </c>
      <c r="CE85" s="50" t="e">
        <f t="shared" si="61"/>
        <v>#N/A</v>
      </c>
      <c r="CF85" s="50" t="e">
        <f t="shared" si="62"/>
        <v>#N/A</v>
      </c>
      <c r="CG85" s="51" t="e">
        <f t="shared" si="63"/>
        <v>#N/A</v>
      </c>
      <c r="CH85" s="142" t="e">
        <f t="shared" si="66"/>
        <v>#N/A</v>
      </c>
      <c r="CI85" s="46" t="e">
        <f t="shared" si="67"/>
        <v>#N/A</v>
      </c>
      <c r="CJ85" s="265" t="e">
        <f>IF(C85="","",IF(CH85&gt;=Settings!I$5,"High",IF(CH85&gt;=Settings!I$6,"Good",IF(CH85&gt;=Settings!I$7,"Moderate",IF(CH85&gt;Settings!I$8,"Poor","Bad")))))</f>
        <v>#N/A</v>
      </c>
      <c r="CK85" s="119" t="e">
        <f t="shared" si="97"/>
        <v>#N/A</v>
      </c>
      <c r="CL85" s="120" t="e">
        <f t="shared" si="98"/>
        <v>#N/A</v>
      </c>
      <c r="CM85" s="115" t="e">
        <f t="shared" si="102"/>
        <v>#N/A</v>
      </c>
      <c r="CN85" s="115" t="e">
        <f t="shared" si="102"/>
        <v>#N/A</v>
      </c>
      <c r="CO85" s="115" t="e">
        <f t="shared" si="102"/>
        <v>#N/A</v>
      </c>
      <c r="CP85" s="115" t="e">
        <f t="shared" si="102"/>
        <v>#N/A</v>
      </c>
      <c r="CQ85" s="50" t="e">
        <f t="shared" si="68"/>
        <v>#N/A</v>
      </c>
      <c r="CR85" s="50" t="e">
        <f t="shared" si="69"/>
        <v>#N/A</v>
      </c>
      <c r="CS85" s="50" t="e">
        <f t="shared" si="70"/>
        <v>#N/A</v>
      </c>
      <c r="CT85" s="50" t="e">
        <f t="shared" si="71"/>
        <v>#N/A</v>
      </c>
      <c r="CU85" s="50" t="e">
        <f t="shared" si="72"/>
        <v>#N/A</v>
      </c>
      <c r="CV85" s="50" t="e">
        <f t="shared" si="99"/>
        <v>#N/A</v>
      </c>
      <c r="CW85" s="51" t="e">
        <f t="shared" si="100"/>
        <v>#N/A</v>
      </c>
    </row>
    <row r="86" spans="1:101" x14ac:dyDescent="0.25">
      <c r="A86" s="130" t="b">
        <f>IF(A85&lt;MAX(Summary!G:G),A85+1,IF(OR(A85="",MAX(Summary!G:G)),""))</f>
        <v>0</v>
      </c>
      <c r="B86" s="126" t="e">
        <f>IF($A86="","",INDEX(Summary!B:B,MATCH($A86,Summary!$G:$G,0)))</f>
        <v>#N/A</v>
      </c>
      <c r="C86" s="126" t="e">
        <f>IF($A86="","",INDEX(Summary!C:C,MATCH($A86,Summary!$G:$G,0)))</f>
        <v>#N/A</v>
      </c>
      <c r="D86" s="126" t="e">
        <f>IF($A86="","",INDEX(Summary!D:D,MATCH($A86,Summary!$G:$G,0)))</f>
        <v>#N/A</v>
      </c>
      <c r="E86" s="126" t="e">
        <f>IF($A86="","",INDEX(Summary!H:H,MATCH($A86,Summary!$G:$G,0)))</f>
        <v>#N/A</v>
      </c>
      <c r="F86" s="126" t="e">
        <f t="array" ref="F86">IF($A86="","",SUM(IF(Summary!$H$3:$H$202=$E86,Summary!$I$3:$I$202)))</f>
        <v>#N/A</v>
      </c>
      <c r="G86" s="126" t="e">
        <f t="array" ref="G86">IF($A86="","",SUM(IF(Summary!$H$3:$H$202=$E86,Summary!$J$3:$J$202)))</f>
        <v>#N/A</v>
      </c>
      <c r="H86" s="32" t="e">
        <f>IF($B86="","",IF(VLOOKUP($B86,Baseline!$A$2:$F$101,4,FALSE)&lt;M86,M86,VLOOKUP($B86,Baseline!$A$2:$F$101,4,FALSE)))</f>
        <v>#N/A</v>
      </c>
      <c r="I86" s="132" t="e">
        <f t="array" ref="I86">IF($A86="","",MAX(IF(Summary!$H$3:$H$202=$E86,Summary!$L$3:$L$202)))</f>
        <v>#N/A</v>
      </c>
      <c r="J86" s="132" t="e">
        <f t="array" ref="J86">IF($A86="","",MAX(IF(Summary!$H$3:$H$202=$E86,Summary!$M$3:$M$202)))</f>
        <v>#N/A</v>
      </c>
      <c r="K86" s="132" t="e">
        <f t="array" ref="K86">IF($A86="","",MAX(IF(Summary!$H$3:$H$202=$E86,Summary!$N$3:$N$202)))</f>
        <v>#N/A</v>
      </c>
      <c r="L86" s="132" t="e">
        <f t="array" ref="L86">IF($A86="","",MAX(IF(Summary!$H$3:$H$202=$E86,Summary!$O$3:$O$202)))</f>
        <v>#N/A</v>
      </c>
      <c r="M86" s="4" t="e">
        <f t="shared" si="73"/>
        <v>#N/A</v>
      </c>
      <c r="N86" s="17" t="e">
        <f>IF(A86="","",VLOOKUP(CONCATENATE(H86,M86),Tax_Comp_Probs!$C$3:$Y$16,22,FALSE))</f>
        <v>#N/A</v>
      </c>
      <c r="O86" s="6" t="e">
        <f>IF(A86="","",VLOOKUP(CONCATENATE($H86,$M86),Tax_Comp_Probs!$C$3:$Y$16,23,FALSE))</f>
        <v>#N/A</v>
      </c>
      <c r="P86" s="4" t="e">
        <f t="shared" si="65"/>
        <v>#N/A</v>
      </c>
      <c r="Q86" s="52" t="e">
        <f>IF(A86="","",VLOOKUP(CONCATENATE($H86,$M86),Tax_Comp_Probs!$C$3:$W$16,17,FALSE))</f>
        <v>#N/A</v>
      </c>
      <c r="R86" s="52" t="e">
        <f>IF(A86="","",VLOOKUP(CONCATENATE($H86,$M86),Tax_Comp_Probs!$C$3:$W$16,18,FALSE))</f>
        <v>#N/A</v>
      </c>
      <c r="S86" s="52" t="e">
        <f>IF(A86="","",VLOOKUP(CONCATENATE($H86,$M86),Tax_Comp_Probs!$C$3:$W$16,19,FALSE))</f>
        <v>#N/A</v>
      </c>
      <c r="T86" s="52" t="e">
        <f>IF(A86="","",VLOOKUP(CONCATENATE($H86,$M86),Tax_Comp_Probs!$C$3:$W$16,20,FALSE))</f>
        <v>#N/A</v>
      </c>
      <c r="U86" s="134" t="e">
        <f>IF(A86="","",VLOOKUP(CONCATENATE($H86,$M86),Tax_Comp_Probs!$C$3:$W$16,21,FALSE))</f>
        <v>#N/A</v>
      </c>
      <c r="V86" s="44" t="e">
        <f>IF($B86="","",IF(VLOOKUP($B86,Baseline!$A$2:$F$101,5,FALSE)&lt;W86,W86,VLOOKUP($B86,Baseline!$A$2:$F$101,5,FALSE)))</f>
        <v>#N/A</v>
      </c>
      <c r="W86" s="6" t="e">
        <f t="array" ref="W86">IF(A86="","",AVERAGE(IF(Summary!$H$3:$H$202=E86,Summary!$R$3:$R$202)))</f>
        <v>#N/A</v>
      </c>
      <c r="X86" s="39" t="e">
        <f t="shared" si="74"/>
        <v>#N/A</v>
      </c>
      <c r="Y86" s="102" t="e">
        <f>IF(W86="","",IF($X86&lt;=Settings!$C$5,1,IF($X86&lt;=Settings!$C$6,0.8,IF($X86&lt;=Settings!$C$7,0.6,IF($X86&lt;=Settings!$C$8,0.4,0.2)))))</f>
        <v>#N/A</v>
      </c>
      <c r="Z86" s="102" t="e">
        <f>IF(W86="","",IF($X86&lt;=Settings!$C$5,0,IF($X86&lt;=Settings!$C$6,10,IF($X86&lt;=Settings!$C$7,30,IF($X86&lt;=Settings!$C$8,50,70)))))</f>
        <v>#N/A</v>
      </c>
      <c r="AA86" s="102" t="e">
        <f>IF(W86="","",VLOOKUP(Z86/100,Settings!$C$4:$D$8,2,FALSE))</f>
        <v>#N/A</v>
      </c>
      <c r="AB86" s="17" t="e">
        <f t="shared" si="103"/>
        <v>#N/A</v>
      </c>
      <c r="AC86" s="4" t="e">
        <f>IF(W86="","",IF(AB86&gt;=Settings!$I$5,"High",IF(AB86&gt;=Settings!$I$6,"Good",IF(AB86&gt;=Settings!$I$7,"Moderate",IF(AB86&gt;=Settings!$I$8,"Poor","Bad")))))</f>
        <v>#N/A</v>
      </c>
      <c r="AD86" s="39" t="e">
        <f>IF($W86="","",IF(G86&gt;1,(VLOOKUP($E86,Summary!$H$3:$T$201,13,FALSE)/100)/SQRT(G86),0))</f>
        <v>#N/A</v>
      </c>
      <c r="AE86" s="182" t="e">
        <f t="shared" si="75"/>
        <v>#N/A</v>
      </c>
      <c r="AF86" s="136" t="e">
        <f t="shared" si="76"/>
        <v>#N/A</v>
      </c>
      <c r="AG86" s="136" t="e">
        <f t="shared" si="77"/>
        <v>#N/A</v>
      </c>
      <c r="AH86" s="102" t="e">
        <f>IF($AD86="","",IF($AF86&lt;=Settings!$C$5,Settings!$I$4,IF($AF86&lt;=Settings!$C$6,Settings!$I$5,IF($AF86&lt;=Settings!$C$7,Settings!$I$6,IF($AF86&lt;=Settings!$C$8,Settings!$I$7,Settings!$I$8)))))</f>
        <v>#N/A</v>
      </c>
      <c r="AI86" s="102" t="e">
        <f>IF($AD86="","",IF($AF86&lt;=Settings!$C$5,0,IF($AF86&lt;=Settings!$C$6,10,IF($AF86&lt;=Settings!$C$7,30,IF($AF86&lt;=Settings!$C$8,50,70)))))</f>
        <v>#N/A</v>
      </c>
      <c r="AJ86" s="102" t="e">
        <f>IF($AD86="","",VLOOKUP(AI86/100,Settings!$C$4:$D$8,2,FALSE))</f>
        <v>#N/A</v>
      </c>
      <c r="AK86" s="102" t="e">
        <f>IF($AD86="","",IF($AG86&lt;=Settings!$C$5,Settings!$I$4,IF($AG86&lt;=Settings!$C$6,Settings!$I$5,IF($AG86&lt;=Settings!$C$7,Settings!$I$6,IF($AG86&lt;=Settings!$C$8,Settings!$I$7,Settings!$I$8)))))</f>
        <v>#N/A</v>
      </c>
      <c r="AL86" s="102" t="e">
        <f>IF($AD86="","",IF($AG86&lt;=Settings!$C$5,0,IF($AG86&lt;=Settings!$C$6,10,IF($AG86&lt;=Settings!$C$7,30,IF($AG86&lt;=Settings!$C$8,50,70)))))</f>
        <v>#N/A</v>
      </c>
      <c r="AM86" s="102" t="e">
        <f>IF($AD86="","",VLOOKUP(AL86/100,Settings!$C$4:$D$8,2,FALSE))</f>
        <v>#N/A</v>
      </c>
      <c r="AN86" s="115" t="e">
        <f t="shared" si="78"/>
        <v>#N/A</v>
      </c>
      <c r="AO86" s="115" t="e">
        <f t="shared" si="79"/>
        <v>#N/A</v>
      </c>
      <c r="AP86" s="45" t="e">
        <f t="shared" si="80"/>
        <v>#N/A</v>
      </c>
      <c r="AQ86" s="115" t="e">
        <f t="shared" si="81"/>
        <v>#N/A</v>
      </c>
      <c r="AR86" s="115" t="e">
        <f t="shared" si="82"/>
        <v>#N/A</v>
      </c>
      <c r="AS86" s="115" t="e">
        <f t="shared" si="83"/>
        <v>#N/A</v>
      </c>
      <c r="AT86" s="115" t="e">
        <f t="shared" si="83"/>
        <v>#N/A</v>
      </c>
      <c r="AU86" s="115" t="e">
        <f t="shared" si="83"/>
        <v>#N/A</v>
      </c>
      <c r="AV86" s="115" t="e">
        <f t="shared" si="83"/>
        <v>#N/A</v>
      </c>
      <c r="AW86" s="50" t="e">
        <f t="shared" si="84"/>
        <v>#N/A</v>
      </c>
      <c r="AX86" s="50" t="e">
        <f t="shared" si="85"/>
        <v>#N/A</v>
      </c>
      <c r="AY86" s="50" t="e">
        <f t="shared" si="86"/>
        <v>#N/A</v>
      </c>
      <c r="AZ86" s="50" t="e">
        <f t="shared" si="87"/>
        <v>#N/A</v>
      </c>
      <c r="BA86" s="124" t="e">
        <f t="shared" si="88"/>
        <v>#N/A</v>
      </c>
      <c r="BB86" s="258" t="e">
        <f>IF($B86="","",IF(VLOOKUP($B86,Baseline!$A$2:$F$101,6,FALSE)&lt;BC86,BC86,VLOOKUP($B86,Baseline!$A$2:$F$101,6,FALSE)))</f>
        <v>#N/A</v>
      </c>
      <c r="BC86" s="259" t="e">
        <f t="array" ref="BC86">IF($A86="","",SUM(IF(Summary!$H$3:$H$202=$E86,Summary!$AF$3:$AF$202)))</f>
        <v>#N/A</v>
      </c>
      <c r="BD86" s="182" t="e">
        <f t="shared" si="89"/>
        <v>#N/A</v>
      </c>
      <c r="BE86" s="102" t="e">
        <f>IF($BD86="","",IF($BD86&lt;=Settings!$G$5,1,IF($BD86&lt;=Settings!$G$6,0.8,IF($BD86&lt;=Settings!$G$7,0.6,IF($BD86&lt;=Settings!$G$8,0.4,0.2)))))</f>
        <v>#N/A</v>
      </c>
      <c r="BF86" s="102" t="e">
        <f>IF($BD86="","",IF($BD86&lt;=Settings!$G$5,0,IF($BD86&lt;=Settings!$G$6,10,IF($BD86&lt;=Settings!$G$7,30,IF($BD86&lt;=Settings!$G$8,50,70)))))</f>
        <v>#N/A</v>
      </c>
      <c r="BG86" s="102" t="e">
        <f>IF($BD86="","",VLOOKUP(BF86/100,Settings!$G$4:$H$8,2,FALSE))</f>
        <v>#N/A</v>
      </c>
      <c r="BH86" s="45" t="e">
        <f t="shared" si="90"/>
        <v>#N/A</v>
      </c>
      <c r="BI86" s="47" t="e">
        <f>IF(BD86="","",IF(BH86&gt;=Settings!$I$5,"High",IF(BH86&gt;=Settings!$I$6,"Good",IF(BH86&gt;=Settings!$I$7,"Moderate",IF(BH86&gt;=Settings!$I$8,"Poor","Bad")))))</f>
        <v>#N/A</v>
      </c>
      <c r="BJ86" s="207" t="e">
        <f t="array" ref="BJ86">IF(BD86="","",SQRT(Settings!$L$5^2*SUM(IF(Summary!$H$3:$H$202=$E86,Summary!$AG$3:$AG$202))))</f>
        <v>#N/A</v>
      </c>
      <c r="BK86" s="182" t="e">
        <f t="shared" si="91"/>
        <v>#N/A</v>
      </c>
      <c r="BL86" s="115" t="e">
        <f t="shared" si="1"/>
        <v>#N/A</v>
      </c>
      <c r="BM86" s="115" t="e">
        <f t="shared" si="2"/>
        <v>#N/A</v>
      </c>
      <c r="BN86" s="102" t="e">
        <f>IF($BD86="","",IF($BL86&lt;=Settings!$G$5,Settings!$I$4,IF($BL86&lt;=Settings!$G$6,Settings!$I$5,IF($BL86&lt;=Settings!$G$7,Settings!$I$6,IF($BL86&lt;=Settings!$G$8,Settings!$I$7,Settings!$I$8)))))</f>
        <v>#N/A</v>
      </c>
      <c r="BO86" s="102" t="e">
        <f>IF($BD86="","",IF($BL86&lt;=Settings!$G$5,0,IF($BL86&lt;=Settings!$G$6,10,IF($BL86&lt;=Settings!$G$7,30,IF($BL86&lt;=Settings!$G$8,50,70)))))</f>
        <v>#N/A</v>
      </c>
      <c r="BP86" s="102" t="e">
        <f>IF($BD86="","",VLOOKUP(BO86/100,Settings!$G$4:$H$8,2,FALSE))</f>
        <v>#N/A</v>
      </c>
      <c r="BQ86" s="102" t="e">
        <f>IF($BD86="","",IF($BM86&lt;=Settings!$G$5,Settings!$I$4,IF($BM86&lt;=Settings!$G$6,Settings!$I$5,IF($BM86&lt;=Settings!$G$7,Settings!$I$6,IF($BM86&lt;=Settings!$G$8,Settings!$I$7,Settings!$I$8)))))</f>
        <v>#N/A</v>
      </c>
      <c r="BR86" s="102" t="e">
        <f>IF($BD86="","",IF($BM86&lt;=Settings!$G$5,0,IF($BM86&lt;=Settings!$G$6,10,IF($BM86&lt;=Settings!$G$7,30,IF($BM86&lt;=Settings!$G$8,50,70)))))</f>
        <v>#N/A</v>
      </c>
      <c r="BS86" s="102" t="e">
        <f>IF($BD86="","",VLOOKUP(BR86/100,Settings!$G$4:$H$8,2,FALSE))</f>
        <v>#N/A</v>
      </c>
      <c r="BT86" s="115" t="e">
        <f t="shared" si="92"/>
        <v>#N/A</v>
      </c>
      <c r="BU86" s="115" t="e">
        <f t="shared" si="93"/>
        <v>#N/A</v>
      </c>
      <c r="BV86" s="45" t="e">
        <f t="shared" si="94"/>
        <v>#N/A</v>
      </c>
      <c r="BW86" s="115" t="e">
        <f t="shared" si="95"/>
        <v>#N/A</v>
      </c>
      <c r="BX86" s="115" t="e">
        <f t="shared" si="96"/>
        <v>#N/A</v>
      </c>
      <c r="BY86" s="115" t="e">
        <f t="shared" si="101"/>
        <v>#N/A</v>
      </c>
      <c r="BZ86" s="115" t="e">
        <f t="shared" si="101"/>
        <v>#N/A</v>
      </c>
      <c r="CA86" s="115" t="e">
        <f t="shared" si="101"/>
        <v>#N/A</v>
      </c>
      <c r="CB86" s="115" t="e">
        <f t="shared" si="101"/>
        <v>#N/A</v>
      </c>
      <c r="CC86" s="50" t="e">
        <f t="shared" si="59"/>
        <v>#N/A</v>
      </c>
      <c r="CD86" s="50" t="e">
        <f t="shared" si="60"/>
        <v>#N/A</v>
      </c>
      <c r="CE86" s="50" t="e">
        <f t="shared" si="61"/>
        <v>#N/A</v>
      </c>
      <c r="CF86" s="50" t="e">
        <f t="shared" si="62"/>
        <v>#N/A</v>
      </c>
      <c r="CG86" s="51" t="e">
        <f t="shared" si="63"/>
        <v>#N/A</v>
      </c>
      <c r="CH86" s="142" t="e">
        <f t="shared" si="66"/>
        <v>#N/A</v>
      </c>
      <c r="CI86" s="46" t="e">
        <f t="shared" si="67"/>
        <v>#N/A</v>
      </c>
      <c r="CJ86" s="265" t="e">
        <f>IF(C86="","",IF(CH86&gt;=Settings!I$5,"High",IF(CH86&gt;=Settings!I$6,"Good",IF(CH86&gt;=Settings!I$7,"Moderate",IF(CH86&gt;Settings!I$8,"Poor","Bad")))))</f>
        <v>#N/A</v>
      </c>
      <c r="CK86" s="119" t="e">
        <f t="shared" si="97"/>
        <v>#N/A</v>
      </c>
      <c r="CL86" s="120" t="e">
        <f t="shared" si="98"/>
        <v>#N/A</v>
      </c>
      <c r="CM86" s="115" t="e">
        <f t="shared" si="102"/>
        <v>#N/A</v>
      </c>
      <c r="CN86" s="115" t="e">
        <f t="shared" si="102"/>
        <v>#N/A</v>
      </c>
      <c r="CO86" s="115" t="e">
        <f t="shared" si="102"/>
        <v>#N/A</v>
      </c>
      <c r="CP86" s="115" t="e">
        <f t="shared" si="102"/>
        <v>#N/A</v>
      </c>
      <c r="CQ86" s="50" t="e">
        <f t="shared" si="68"/>
        <v>#N/A</v>
      </c>
      <c r="CR86" s="50" t="e">
        <f t="shared" si="69"/>
        <v>#N/A</v>
      </c>
      <c r="CS86" s="50" t="e">
        <f t="shared" si="70"/>
        <v>#N/A</v>
      </c>
      <c r="CT86" s="50" t="e">
        <f t="shared" si="71"/>
        <v>#N/A</v>
      </c>
      <c r="CU86" s="50" t="e">
        <f t="shared" si="72"/>
        <v>#N/A</v>
      </c>
      <c r="CV86" s="50" t="e">
        <f t="shared" si="99"/>
        <v>#N/A</v>
      </c>
      <c r="CW86" s="51" t="e">
        <f t="shared" si="100"/>
        <v>#N/A</v>
      </c>
    </row>
    <row r="87" spans="1:101" x14ac:dyDescent="0.25">
      <c r="A87" s="130" t="b">
        <f>IF(A86&lt;MAX(Summary!G:G),A86+1,IF(OR(A86="",MAX(Summary!G:G)),""))</f>
        <v>0</v>
      </c>
      <c r="B87" s="126" t="e">
        <f>IF($A87="","",INDEX(Summary!B:B,MATCH($A87,Summary!$G:$G,0)))</f>
        <v>#N/A</v>
      </c>
      <c r="C87" s="126" t="e">
        <f>IF($A87="","",INDEX(Summary!C:C,MATCH($A87,Summary!$G:$G,0)))</f>
        <v>#N/A</v>
      </c>
      <c r="D87" s="126" t="e">
        <f>IF($A87="","",INDEX(Summary!D:D,MATCH($A87,Summary!$G:$G,0)))</f>
        <v>#N/A</v>
      </c>
      <c r="E87" s="126" t="e">
        <f>IF($A87="","",INDEX(Summary!H:H,MATCH($A87,Summary!$G:$G,0)))</f>
        <v>#N/A</v>
      </c>
      <c r="F87" s="126" t="e">
        <f t="array" ref="F87">IF($A87="","",SUM(IF(Summary!$H$3:$H$202=$E87,Summary!$I$3:$I$202)))</f>
        <v>#N/A</v>
      </c>
      <c r="G87" s="126" t="e">
        <f t="array" ref="G87">IF($A87="","",SUM(IF(Summary!$H$3:$H$202=$E87,Summary!$J$3:$J$202)))</f>
        <v>#N/A</v>
      </c>
      <c r="H87" s="32" t="e">
        <f>IF($B87="","",IF(VLOOKUP($B87,Baseline!$A$2:$F$101,4,FALSE)&lt;M87,M87,VLOOKUP($B87,Baseline!$A$2:$F$101,4,FALSE)))</f>
        <v>#N/A</v>
      </c>
      <c r="I87" s="132" t="e">
        <f t="array" ref="I87">IF($A87="","",MAX(IF(Summary!$H$3:$H$202=$E87,Summary!$L$3:$L$202)))</f>
        <v>#N/A</v>
      </c>
      <c r="J87" s="132" t="e">
        <f t="array" ref="J87">IF($A87="","",MAX(IF(Summary!$H$3:$H$202=$E87,Summary!$M$3:$M$202)))</f>
        <v>#N/A</v>
      </c>
      <c r="K87" s="132" t="e">
        <f t="array" ref="K87">IF($A87="","",MAX(IF(Summary!$H$3:$H$202=$E87,Summary!$N$3:$N$202)))</f>
        <v>#N/A</v>
      </c>
      <c r="L87" s="132" t="e">
        <f t="array" ref="L87">IF($A87="","",MAX(IF(Summary!$H$3:$H$202=$E87,Summary!$O$3:$O$202)))</f>
        <v>#N/A</v>
      </c>
      <c r="M87" s="4" t="e">
        <f t="shared" si="73"/>
        <v>#N/A</v>
      </c>
      <c r="N87" s="17" t="e">
        <f>IF(A87="","",VLOOKUP(CONCATENATE(H87,M87),Tax_Comp_Probs!$C$3:$Y$16,22,FALSE))</f>
        <v>#N/A</v>
      </c>
      <c r="O87" s="6" t="e">
        <f>IF(A87="","",VLOOKUP(CONCATENATE($H87,$M87),Tax_Comp_Probs!$C$3:$Y$16,23,FALSE))</f>
        <v>#N/A</v>
      </c>
      <c r="P87" s="4" t="e">
        <f t="shared" si="65"/>
        <v>#N/A</v>
      </c>
      <c r="Q87" s="52" t="e">
        <f>IF(A87="","",VLOOKUP(CONCATENATE($H87,$M87),Tax_Comp_Probs!$C$3:$W$16,17,FALSE))</f>
        <v>#N/A</v>
      </c>
      <c r="R87" s="52" t="e">
        <f>IF(A87="","",VLOOKUP(CONCATENATE($H87,$M87),Tax_Comp_Probs!$C$3:$W$16,18,FALSE))</f>
        <v>#N/A</v>
      </c>
      <c r="S87" s="52" t="e">
        <f>IF(A87="","",VLOOKUP(CONCATENATE($H87,$M87),Tax_Comp_Probs!$C$3:$W$16,19,FALSE))</f>
        <v>#N/A</v>
      </c>
      <c r="T87" s="52" t="e">
        <f>IF(A87="","",VLOOKUP(CONCATENATE($H87,$M87),Tax_Comp_Probs!$C$3:$W$16,20,FALSE))</f>
        <v>#N/A</v>
      </c>
      <c r="U87" s="134" t="e">
        <f>IF(A87="","",VLOOKUP(CONCATENATE($H87,$M87),Tax_Comp_Probs!$C$3:$W$16,21,FALSE))</f>
        <v>#N/A</v>
      </c>
      <c r="V87" s="44" t="e">
        <f>IF($B87="","",IF(VLOOKUP($B87,Baseline!$A$2:$F$101,5,FALSE)&lt;W87,W87,VLOOKUP($B87,Baseline!$A$2:$F$101,5,FALSE)))</f>
        <v>#N/A</v>
      </c>
      <c r="W87" s="6" t="e">
        <f t="array" ref="W87">IF(A87="","",AVERAGE(IF(Summary!$H$3:$H$202=E87,Summary!$R$3:$R$202)))</f>
        <v>#N/A</v>
      </c>
      <c r="X87" s="39" t="e">
        <f t="shared" si="74"/>
        <v>#N/A</v>
      </c>
      <c r="Y87" s="102" t="e">
        <f>IF(W87="","",IF($X87&lt;=Settings!$C$5,1,IF($X87&lt;=Settings!$C$6,0.8,IF($X87&lt;=Settings!$C$7,0.6,IF($X87&lt;=Settings!$C$8,0.4,0.2)))))</f>
        <v>#N/A</v>
      </c>
      <c r="Z87" s="102" t="e">
        <f>IF(W87="","",IF($X87&lt;=Settings!$C$5,0,IF($X87&lt;=Settings!$C$6,10,IF($X87&lt;=Settings!$C$7,30,IF($X87&lt;=Settings!$C$8,50,70)))))</f>
        <v>#N/A</v>
      </c>
      <c r="AA87" s="102" t="e">
        <f>IF(W87="","",VLOOKUP(Z87/100,Settings!$C$4:$D$8,2,FALSE))</f>
        <v>#N/A</v>
      </c>
      <c r="AB87" s="17" t="e">
        <f t="shared" si="103"/>
        <v>#N/A</v>
      </c>
      <c r="AC87" s="4" t="e">
        <f>IF(W87="","",IF(AB87&gt;=Settings!$I$5,"High",IF(AB87&gt;=Settings!$I$6,"Good",IF(AB87&gt;=Settings!$I$7,"Moderate",IF(AB87&gt;=Settings!$I$8,"Poor","Bad")))))</f>
        <v>#N/A</v>
      </c>
      <c r="AD87" s="39" t="e">
        <f>IF($W87="","",IF(G87&gt;1,(VLOOKUP($E87,Summary!$H$3:$T$201,13,FALSE)/100)/SQRT(G87),0))</f>
        <v>#N/A</v>
      </c>
      <c r="AE87" s="182" t="e">
        <f t="shared" si="75"/>
        <v>#N/A</v>
      </c>
      <c r="AF87" s="136" t="e">
        <f t="shared" si="76"/>
        <v>#N/A</v>
      </c>
      <c r="AG87" s="136" t="e">
        <f t="shared" si="77"/>
        <v>#N/A</v>
      </c>
      <c r="AH87" s="102" t="e">
        <f>IF($AD87="","",IF($AF87&lt;=Settings!$C$5,Settings!$I$4,IF($AF87&lt;=Settings!$C$6,Settings!$I$5,IF($AF87&lt;=Settings!$C$7,Settings!$I$6,IF($AF87&lt;=Settings!$C$8,Settings!$I$7,Settings!$I$8)))))</f>
        <v>#N/A</v>
      </c>
      <c r="AI87" s="102" t="e">
        <f>IF($AD87="","",IF($AF87&lt;=Settings!$C$5,0,IF($AF87&lt;=Settings!$C$6,10,IF($AF87&lt;=Settings!$C$7,30,IF($AF87&lt;=Settings!$C$8,50,70)))))</f>
        <v>#N/A</v>
      </c>
      <c r="AJ87" s="102" t="e">
        <f>IF($AD87="","",VLOOKUP(AI87/100,Settings!$C$4:$D$8,2,FALSE))</f>
        <v>#N/A</v>
      </c>
      <c r="AK87" s="102" t="e">
        <f>IF($AD87="","",IF($AG87&lt;=Settings!$C$5,Settings!$I$4,IF($AG87&lt;=Settings!$C$6,Settings!$I$5,IF($AG87&lt;=Settings!$C$7,Settings!$I$6,IF($AG87&lt;=Settings!$C$8,Settings!$I$7,Settings!$I$8)))))</f>
        <v>#N/A</v>
      </c>
      <c r="AL87" s="102" t="e">
        <f>IF($AD87="","",IF($AG87&lt;=Settings!$C$5,0,IF($AG87&lt;=Settings!$C$6,10,IF($AG87&lt;=Settings!$C$7,30,IF($AG87&lt;=Settings!$C$8,50,70)))))</f>
        <v>#N/A</v>
      </c>
      <c r="AM87" s="102" t="e">
        <f>IF($AD87="","",VLOOKUP(AL87/100,Settings!$C$4:$D$8,2,FALSE))</f>
        <v>#N/A</v>
      </c>
      <c r="AN87" s="115" t="e">
        <f t="shared" si="78"/>
        <v>#N/A</v>
      </c>
      <c r="AO87" s="115" t="e">
        <f t="shared" si="79"/>
        <v>#N/A</v>
      </c>
      <c r="AP87" s="45" t="e">
        <f t="shared" si="80"/>
        <v>#N/A</v>
      </c>
      <c r="AQ87" s="115" t="e">
        <f t="shared" si="81"/>
        <v>#N/A</v>
      </c>
      <c r="AR87" s="115" t="e">
        <f t="shared" si="82"/>
        <v>#N/A</v>
      </c>
      <c r="AS87" s="115" t="e">
        <f t="shared" si="83"/>
        <v>#N/A</v>
      </c>
      <c r="AT87" s="115" t="e">
        <f t="shared" si="83"/>
        <v>#N/A</v>
      </c>
      <c r="AU87" s="115" t="e">
        <f t="shared" si="83"/>
        <v>#N/A</v>
      </c>
      <c r="AV87" s="115" t="e">
        <f t="shared" si="83"/>
        <v>#N/A</v>
      </c>
      <c r="AW87" s="50" t="e">
        <f t="shared" si="84"/>
        <v>#N/A</v>
      </c>
      <c r="AX87" s="50" t="e">
        <f t="shared" si="85"/>
        <v>#N/A</v>
      </c>
      <c r="AY87" s="50" t="e">
        <f t="shared" si="86"/>
        <v>#N/A</v>
      </c>
      <c r="AZ87" s="50" t="e">
        <f t="shared" si="87"/>
        <v>#N/A</v>
      </c>
      <c r="BA87" s="124" t="e">
        <f t="shared" si="88"/>
        <v>#N/A</v>
      </c>
      <c r="BB87" s="258" t="e">
        <f>IF($B87="","",IF(VLOOKUP($B87,Baseline!$A$2:$F$101,6,FALSE)&lt;BC87,BC87,VLOOKUP($B87,Baseline!$A$2:$F$101,6,FALSE)))</f>
        <v>#N/A</v>
      </c>
      <c r="BC87" s="259" t="e">
        <f t="array" ref="BC87">IF($A87="","",SUM(IF(Summary!$H$3:$H$202=$E87,Summary!$AF$3:$AF$202)))</f>
        <v>#N/A</v>
      </c>
      <c r="BD87" s="182" t="e">
        <f t="shared" si="89"/>
        <v>#N/A</v>
      </c>
      <c r="BE87" s="102" t="e">
        <f>IF($BD87="","",IF($BD87&lt;=Settings!$G$5,1,IF($BD87&lt;=Settings!$G$6,0.8,IF($BD87&lt;=Settings!$G$7,0.6,IF($BD87&lt;=Settings!$G$8,0.4,0.2)))))</f>
        <v>#N/A</v>
      </c>
      <c r="BF87" s="102" t="e">
        <f>IF($BD87="","",IF($BD87&lt;=Settings!$G$5,0,IF($BD87&lt;=Settings!$G$6,10,IF($BD87&lt;=Settings!$G$7,30,IF($BD87&lt;=Settings!$G$8,50,70)))))</f>
        <v>#N/A</v>
      </c>
      <c r="BG87" s="102" t="e">
        <f>IF($BD87="","",VLOOKUP(BF87/100,Settings!$G$4:$H$8,2,FALSE))</f>
        <v>#N/A</v>
      </c>
      <c r="BH87" s="45" t="e">
        <f t="shared" si="90"/>
        <v>#N/A</v>
      </c>
      <c r="BI87" s="47" t="e">
        <f>IF(BD87="","",IF(BH87&gt;=Settings!$I$5,"High",IF(BH87&gt;=Settings!$I$6,"Good",IF(BH87&gt;=Settings!$I$7,"Moderate",IF(BH87&gt;=Settings!$I$8,"Poor","Bad")))))</f>
        <v>#N/A</v>
      </c>
      <c r="BJ87" s="207" t="e">
        <f t="array" ref="BJ87">IF(BD87="","",SQRT(Settings!$L$5^2*SUM(IF(Summary!$H$3:$H$202=$E87,Summary!$AG$3:$AG$202))))</f>
        <v>#N/A</v>
      </c>
      <c r="BK87" s="182" t="e">
        <f t="shared" si="91"/>
        <v>#N/A</v>
      </c>
      <c r="BL87" s="115" t="e">
        <f t="shared" si="1"/>
        <v>#N/A</v>
      </c>
      <c r="BM87" s="115" t="e">
        <f t="shared" si="2"/>
        <v>#N/A</v>
      </c>
      <c r="BN87" s="102" t="e">
        <f>IF($BD87="","",IF($BL87&lt;=Settings!$G$5,Settings!$I$4,IF($BL87&lt;=Settings!$G$6,Settings!$I$5,IF($BL87&lt;=Settings!$G$7,Settings!$I$6,IF($BL87&lt;=Settings!$G$8,Settings!$I$7,Settings!$I$8)))))</f>
        <v>#N/A</v>
      </c>
      <c r="BO87" s="102" t="e">
        <f>IF($BD87="","",IF($BL87&lt;=Settings!$G$5,0,IF($BL87&lt;=Settings!$G$6,10,IF($BL87&lt;=Settings!$G$7,30,IF($BL87&lt;=Settings!$G$8,50,70)))))</f>
        <v>#N/A</v>
      </c>
      <c r="BP87" s="102" t="e">
        <f>IF($BD87="","",VLOOKUP(BO87/100,Settings!$G$4:$H$8,2,FALSE))</f>
        <v>#N/A</v>
      </c>
      <c r="BQ87" s="102" t="e">
        <f>IF($BD87="","",IF($BM87&lt;=Settings!$G$5,Settings!$I$4,IF($BM87&lt;=Settings!$G$6,Settings!$I$5,IF($BM87&lt;=Settings!$G$7,Settings!$I$6,IF($BM87&lt;=Settings!$G$8,Settings!$I$7,Settings!$I$8)))))</f>
        <v>#N/A</v>
      </c>
      <c r="BR87" s="102" t="e">
        <f>IF($BD87="","",IF($BM87&lt;=Settings!$G$5,0,IF($BM87&lt;=Settings!$G$6,10,IF($BM87&lt;=Settings!$G$7,30,IF($BM87&lt;=Settings!$G$8,50,70)))))</f>
        <v>#N/A</v>
      </c>
      <c r="BS87" s="102" t="e">
        <f>IF($BD87="","",VLOOKUP(BR87/100,Settings!$G$4:$H$8,2,FALSE))</f>
        <v>#N/A</v>
      </c>
      <c r="BT87" s="115" t="e">
        <f t="shared" si="92"/>
        <v>#N/A</v>
      </c>
      <c r="BU87" s="115" t="e">
        <f t="shared" si="93"/>
        <v>#N/A</v>
      </c>
      <c r="BV87" s="45" t="e">
        <f t="shared" si="94"/>
        <v>#N/A</v>
      </c>
      <c r="BW87" s="115" t="e">
        <f t="shared" si="95"/>
        <v>#N/A</v>
      </c>
      <c r="BX87" s="115" t="e">
        <f t="shared" si="96"/>
        <v>#N/A</v>
      </c>
      <c r="BY87" s="115" t="e">
        <f t="shared" si="101"/>
        <v>#N/A</v>
      </c>
      <c r="BZ87" s="115" t="e">
        <f t="shared" si="101"/>
        <v>#N/A</v>
      </c>
      <c r="CA87" s="115" t="e">
        <f t="shared" si="101"/>
        <v>#N/A</v>
      </c>
      <c r="CB87" s="115" t="e">
        <f t="shared" si="101"/>
        <v>#N/A</v>
      </c>
      <c r="CC87" s="50" t="e">
        <f t="shared" si="59"/>
        <v>#N/A</v>
      </c>
      <c r="CD87" s="50" t="e">
        <f t="shared" si="60"/>
        <v>#N/A</v>
      </c>
      <c r="CE87" s="50" t="e">
        <f t="shared" si="61"/>
        <v>#N/A</v>
      </c>
      <c r="CF87" s="50" t="e">
        <f t="shared" si="62"/>
        <v>#N/A</v>
      </c>
      <c r="CG87" s="51" t="e">
        <f t="shared" si="63"/>
        <v>#N/A</v>
      </c>
      <c r="CH87" s="142" t="e">
        <f t="shared" si="66"/>
        <v>#N/A</v>
      </c>
      <c r="CI87" s="46" t="e">
        <f t="shared" si="67"/>
        <v>#N/A</v>
      </c>
      <c r="CJ87" s="265" t="e">
        <f>IF(C87="","",IF(CH87&gt;=Settings!I$5,"High",IF(CH87&gt;=Settings!I$6,"Good",IF(CH87&gt;=Settings!I$7,"Moderate",IF(CH87&gt;Settings!I$8,"Poor","Bad")))))</f>
        <v>#N/A</v>
      </c>
      <c r="CK87" s="119" t="e">
        <f t="shared" si="97"/>
        <v>#N/A</v>
      </c>
      <c r="CL87" s="120" t="e">
        <f t="shared" si="98"/>
        <v>#N/A</v>
      </c>
      <c r="CM87" s="115" t="e">
        <f t="shared" si="102"/>
        <v>#N/A</v>
      </c>
      <c r="CN87" s="115" t="e">
        <f t="shared" si="102"/>
        <v>#N/A</v>
      </c>
      <c r="CO87" s="115" t="e">
        <f t="shared" si="102"/>
        <v>#N/A</v>
      </c>
      <c r="CP87" s="115" t="e">
        <f t="shared" si="102"/>
        <v>#N/A</v>
      </c>
      <c r="CQ87" s="50" t="e">
        <f t="shared" si="68"/>
        <v>#N/A</v>
      </c>
      <c r="CR87" s="50" t="e">
        <f t="shared" si="69"/>
        <v>#N/A</v>
      </c>
      <c r="CS87" s="50" t="e">
        <f t="shared" si="70"/>
        <v>#N/A</v>
      </c>
      <c r="CT87" s="50" t="e">
        <f t="shared" si="71"/>
        <v>#N/A</v>
      </c>
      <c r="CU87" s="50" t="e">
        <f t="shared" si="72"/>
        <v>#N/A</v>
      </c>
      <c r="CV87" s="50" t="e">
        <f t="shared" si="99"/>
        <v>#N/A</v>
      </c>
      <c r="CW87" s="51" t="e">
        <f t="shared" si="100"/>
        <v>#N/A</v>
      </c>
    </row>
    <row r="88" spans="1:101" x14ac:dyDescent="0.25">
      <c r="A88" s="130" t="b">
        <f>IF(A87&lt;MAX(Summary!G:G),A87+1,IF(OR(A87="",MAX(Summary!G:G)),""))</f>
        <v>0</v>
      </c>
      <c r="B88" s="126" t="e">
        <f>IF($A88="","",INDEX(Summary!B:B,MATCH($A88,Summary!$G:$G,0)))</f>
        <v>#N/A</v>
      </c>
      <c r="C88" s="126" t="e">
        <f>IF($A88="","",INDEX(Summary!C:C,MATCH($A88,Summary!$G:$G,0)))</f>
        <v>#N/A</v>
      </c>
      <c r="D88" s="126" t="e">
        <f>IF($A88="","",INDEX(Summary!D:D,MATCH($A88,Summary!$G:$G,0)))</f>
        <v>#N/A</v>
      </c>
      <c r="E88" s="126" t="e">
        <f>IF($A88="","",INDEX(Summary!H:H,MATCH($A88,Summary!$G:$G,0)))</f>
        <v>#N/A</v>
      </c>
      <c r="F88" s="126" t="e">
        <f t="array" ref="F88">IF($A88="","",SUM(IF(Summary!$H$3:$H$202=$E88,Summary!$I$3:$I$202)))</f>
        <v>#N/A</v>
      </c>
      <c r="G88" s="126" t="e">
        <f t="array" ref="G88">IF($A88="","",SUM(IF(Summary!$H$3:$H$202=$E88,Summary!$J$3:$J$202)))</f>
        <v>#N/A</v>
      </c>
      <c r="H88" s="32" t="e">
        <f>IF($B88="","",IF(VLOOKUP($B88,Baseline!$A$2:$F$101,4,FALSE)&lt;M88,M88,VLOOKUP($B88,Baseline!$A$2:$F$101,4,FALSE)))</f>
        <v>#N/A</v>
      </c>
      <c r="I88" s="132" t="e">
        <f t="array" ref="I88">IF($A88="","",MAX(IF(Summary!$H$3:$H$202=$E88,Summary!$L$3:$L$202)))</f>
        <v>#N/A</v>
      </c>
      <c r="J88" s="132" t="e">
        <f t="array" ref="J88">IF($A88="","",MAX(IF(Summary!$H$3:$H$202=$E88,Summary!$M$3:$M$202)))</f>
        <v>#N/A</v>
      </c>
      <c r="K88" s="132" t="e">
        <f t="array" ref="K88">IF($A88="","",MAX(IF(Summary!$H$3:$H$202=$E88,Summary!$N$3:$N$202)))</f>
        <v>#N/A</v>
      </c>
      <c r="L88" s="132" t="e">
        <f t="array" ref="L88">IF($A88="","",MAX(IF(Summary!$H$3:$H$202=$E88,Summary!$O$3:$O$202)))</f>
        <v>#N/A</v>
      </c>
      <c r="M88" s="4" t="e">
        <f t="shared" si="73"/>
        <v>#N/A</v>
      </c>
      <c r="N88" s="17" t="e">
        <f>IF(A88="","",VLOOKUP(CONCATENATE(H88,M88),Tax_Comp_Probs!$C$3:$Y$16,22,FALSE))</f>
        <v>#N/A</v>
      </c>
      <c r="O88" s="6" t="e">
        <f>IF(A88="","",VLOOKUP(CONCATENATE($H88,$M88),Tax_Comp_Probs!$C$3:$Y$16,23,FALSE))</f>
        <v>#N/A</v>
      </c>
      <c r="P88" s="4" t="e">
        <f t="shared" si="65"/>
        <v>#N/A</v>
      </c>
      <c r="Q88" s="52" t="e">
        <f>IF(A88="","",VLOOKUP(CONCATENATE($H88,$M88),Tax_Comp_Probs!$C$3:$W$16,17,FALSE))</f>
        <v>#N/A</v>
      </c>
      <c r="R88" s="52" t="e">
        <f>IF(A88="","",VLOOKUP(CONCATENATE($H88,$M88),Tax_Comp_Probs!$C$3:$W$16,18,FALSE))</f>
        <v>#N/A</v>
      </c>
      <c r="S88" s="52" t="e">
        <f>IF(A88="","",VLOOKUP(CONCATENATE($H88,$M88),Tax_Comp_Probs!$C$3:$W$16,19,FALSE))</f>
        <v>#N/A</v>
      </c>
      <c r="T88" s="52" t="e">
        <f>IF(A88="","",VLOOKUP(CONCATENATE($H88,$M88),Tax_Comp_Probs!$C$3:$W$16,20,FALSE))</f>
        <v>#N/A</v>
      </c>
      <c r="U88" s="134" t="e">
        <f>IF(A88="","",VLOOKUP(CONCATENATE($H88,$M88),Tax_Comp_Probs!$C$3:$W$16,21,FALSE))</f>
        <v>#N/A</v>
      </c>
      <c r="V88" s="44" t="e">
        <f>IF($B88="","",IF(VLOOKUP($B88,Baseline!$A$2:$F$101,5,FALSE)&lt;W88,W88,VLOOKUP($B88,Baseline!$A$2:$F$101,5,FALSE)))</f>
        <v>#N/A</v>
      </c>
      <c r="W88" s="6" t="e">
        <f t="array" ref="W88">IF(A88="","",AVERAGE(IF(Summary!$H$3:$H$202=E88,Summary!$R$3:$R$202)))</f>
        <v>#N/A</v>
      </c>
      <c r="X88" s="39" t="e">
        <f t="shared" si="74"/>
        <v>#N/A</v>
      </c>
      <c r="Y88" s="102" t="e">
        <f>IF(W88="","",IF($X88&lt;=Settings!$C$5,1,IF($X88&lt;=Settings!$C$6,0.8,IF($X88&lt;=Settings!$C$7,0.6,IF($X88&lt;=Settings!$C$8,0.4,0.2)))))</f>
        <v>#N/A</v>
      </c>
      <c r="Z88" s="102" t="e">
        <f>IF(W88="","",IF($X88&lt;=Settings!$C$5,0,IF($X88&lt;=Settings!$C$6,10,IF($X88&lt;=Settings!$C$7,30,IF($X88&lt;=Settings!$C$8,50,70)))))</f>
        <v>#N/A</v>
      </c>
      <c r="AA88" s="102" t="e">
        <f>IF(W88="","",VLOOKUP(Z88/100,Settings!$C$4:$D$8,2,FALSE))</f>
        <v>#N/A</v>
      </c>
      <c r="AB88" s="17" t="e">
        <f t="shared" si="103"/>
        <v>#N/A</v>
      </c>
      <c r="AC88" s="4" t="e">
        <f>IF(W88="","",IF(AB88&gt;=Settings!$I$5,"High",IF(AB88&gt;=Settings!$I$6,"Good",IF(AB88&gt;=Settings!$I$7,"Moderate",IF(AB88&gt;=Settings!$I$8,"Poor","Bad")))))</f>
        <v>#N/A</v>
      </c>
      <c r="AD88" s="39" t="e">
        <f>IF($W88="","",IF(G88&gt;1,(VLOOKUP($E88,Summary!$H$3:$T$201,13,FALSE)/100)/SQRT(G88),0))</f>
        <v>#N/A</v>
      </c>
      <c r="AE88" s="182" t="e">
        <f t="shared" si="75"/>
        <v>#N/A</v>
      </c>
      <c r="AF88" s="136" t="e">
        <f t="shared" si="76"/>
        <v>#N/A</v>
      </c>
      <c r="AG88" s="136" t="e">
        <f t="shared" si="77"/>
        <v>#N/A</v>
      </c>
      <c r="AH88" s="102" t="e">
        <f>IF($AD88="","",IF($AF88&lt;=Settings!$C$5,Settings!$I$4,IF($AF88&lt;=Settings!$C$6,Settings!$I$5,IF($AF88&lt;=Settings!$C$7,Settings!$I$6,IF($AF88&lt;=Settings!$C$8,Settings!$I$7,Settings!$I$8)))))</f>
        <v>#N/A</v>
      </c>
      <c r="AI88" s="102" t="e">
        <f>IF($AD88="","",IF($AF88&lt;=Settings!$C$5,0,IF($AF88&lt;=Settings!$C$6,10,IF($AF88&lt;=Settings!$C$7,30,IF($AF88&lt;=Settings!$C$8,50,70)))))</f>
        <v>#N/A</v>
      </c>
      <c r="AJ88" s="102" t="e">
        <f>IF($AD88="","",VLOOKUP(AI88/100,Settings!$C$4:$D$8,2,FALSE))</f>
        <v>#N/A</v>
      </c>
      <c r="AK88" s="102" t="e">
        <f>IF($AD88="","",IF($AG88&lt;=Settings!$C$5,Settings!$I$4,IF($AG88&lt;=Settings!$C$6,Settings!$I$5,IF($AG88&lt;=Settings!$C$7,Settings!$I$6,IF($AG88&lt;=Settings!$C$8,Settings!$I$7,Settings!$I$8)))))</f>
        <v>#N/A</v>
      </c>
      <c r="AL88" s="102" t="e">
        <f>IF($AD88="","",IF($AG88&lt;=Settings!$C$5,0,IF($AG88&lt;=Settings!$C$6,10,IF($AG88&lt;=Settings!$C$7,30,IF($AG88&lt;=Settings!$C$8,50,70)))))</f>
        <v>#N/A</v>
      </c>
      <c r="AM88" s="102" t="e">
        <f>IF($AD88="","",VLOOKUP(AL88/100,Settings!$C$4:$D$8,2,FALSE))</f>
        <v>#N/A</v>
      </c>
      <c r="AN88" s="115" t="e">
        <f t="shared" si="78"/>
        <v>#N/A</v>
      </c>
      <c r="AO88" s="115" t="e">
        <f t="shared" si="79"/>
        <v>#N/A</v>
      </c>
      <c r="AP88" s="45" t="e">
        <f t="shared" si="80"/>
        <v>#N/A</v>
      </c>
      <c r="AQ88" s="115" t="e">
        <f t="shared" si="81"/>
        <v>#N/A</v>
      </c>
      <c r="AR88" s="115" t="e">
        <f t="shared" si="82"/>
        <v>#N/A</v>
      </c>
      <c r="AS88" s="115" t="e">
        <f t="shared" si="83"/>
        <v>#N/A</v>
      </c>
      <c r="AT88" s="115" t="e">
        <f t="shared" si="83"/>
        <v>#N/A</v>
      </c>
      <c r="AU88" s="115" t="e">
        <f t="shared" si="83"/>
        <v>#N/A</v>
      </c>
      <c r="AV88" s="115" t="e">
        <f t="shared" si="83"/>
        <v>#N/A</v>
      </c>
      <c r="AW88" s="50" t="e">
        <f t="shared" si="84"/>
        <v>#N/A</v>
      </c>
      <c r="AX88" s="50" t="e">
        <f t="shared" si="85"/>
        <v>#N/A</v>
      </c>
      <c r="AY88" s="50" t="e">
        <f t="shared" si="86"/>
        <v>#N/A</v>
      </c>
      <c r="AZ88" s="50" t="e">
        <f t="shared" si="87"/>
        <v>#N/A</v>
      </c>
      <c r="BA88" s="124" t="e">
        <f t="shared" si="88"/>
        <v>#N/A</v>
      </c>
      <c r="BB88" s="258" t="e">
        <f>IF($B88="","",IF(VLOOKUP($B88,Baseline!$A$2:$F$101,6,FALSE)&lt;BC88,BC88,VLOOKUP($B88,Baseline!$A$2:$F$101,6,FALSE)))</f>
        <v>#N/A</v>
      </c>
      <c r="BC88" s="259" t="e">
        <f t="array" ref="BC88">IF($A88="","",SUM(IF(Summary!$H$3:$H$202=$E88,Summary!$AF$3:$AF$202)))</f>
        <v>#N/A</v>
      </c>
      <c r="BD88" s="182" t="e">
        <f t="shared" si="89"/>
        <v>#N/A</v>
      </c>
      <c r="BE88" s="102" t="e">
        <f>IF($BD88="","",IF($BD88&lt;=Settings!$G$5,1,IF($BD88&lt;=Settings!$G$6,0.8,IF($BD88&lt;=Settings!$G$7,0.6,IF($BD88&lt;=Settings!$G$8,0.4,0.2)))))</f>
        <v>#N/A</v>
      </c>
      <c r="BF88" s="102" t="e">
        <f>IF($BD88="","",IF($BD88&lt;=Settings!$G$5,0,IF($BD88&lt;=Settings!$G$6,10,IF($BD88&lt;=Settings!$G$7,30,IF($BD88&lt;=Settings!$G$8,50,70)))))</f>
        <v>#N/A</v>
      </c>
      <c r="BG88" s="102" t="e">
        <f>IF($BD88="","",VLOOKUP(BF88/100,Settings!$G$4:$H$8,2,FALSE))</f>
        <v>#N/A</v>
      </c>
      <c r="BH88" s="45" t="e">
        <f t="shared" si="90"/>
        <v>#N/A</v>
      </c>
      <c r="BI88" s="47" t="e">
        <f>IF(BD88="","",IF(BH88&gt;=Settings!$I$5,"High",IF(BH88&gt;=Settings!$I$6,"Good",IF(BH88&gt;=Settings!$I$7,"Moderate",IF(BH88&gt;=Settings!$I$8,"Poor","Bad")))))</f>
        <v>#N/A</v>
      </c>
      <c r="BJ88" s="207" t="e">
        <f t="array" ref="BJ88">IF(BD88="","",SQRT(Settings!$L$5^2*SUM(IF(Summary!$H$3:$H$202=$E88,Summary!$AG$3:$AG$202))))</f>
        <v>#N/A</v>
      </c>
      <c r="BK88" s="182" t="e">
        <f t="shared" si="91"/>
        <v>#N/A</v>
      </c>
      <c r="BL88" s="115" t="e">
        <f t="shared" si="1"/>
        <v>#N/A</v>
      </c>
      <c r="BM88" s="115" t="e">
        <f t="shared" si="2"/>
        <v>#N/A</v>
      </c>
      <c r="BN88" s="102" t="e">
        <f>IF($BD88="","",IF($BL88&lt;=Settings!$G$5,Settings!$I$4,IF($BL88&lt;=Settings!$G$6,Settings!$I$5,IF($BL88&lt;=Settings!$G$7,Settings!$I$6,IF($BL88&lt;=Settings!$G$8,Settings!$I$7,Settings!$I$8)))))</f>
        <v>#N/A</v>
      </c>
      <c r="BO88" s="102" t="e">
        <f>IF($BD88="","",IF($BL88&lt;=Settings!$G$5,0,IF($BL88&lt;=Settings!$G$6,10,IF($BL88&lt;=Settings!$G$7,30,IF($BL88&lt;=Settings!$G$8,50,70)))))</f>
        <v>#N/A</v>
      </c>
      <c r="BP88" s="102" t="e">
        <f>IF($BD88="","",VLOOKUP(BO88/100,Settings!$G$4:$H$8,2,FALSE))</f>
        <v>#N/A</v>
      </c>
      <c r="BQ88" s="102" t="e">
        <f>IF($BD88="","",IF($BM88&lt;=Settings!$G$5,Settings!$I$4,IF($BM88&lt;=Settings!$G$6,Settings!$I$5,IF($BM88&lt;=Settings!$G$7,Settings!$I$6,IF($BM88&lt;=Settings!$G$8,Settings!$I$7,Settings!$I$8)))))</f>
        <v>#N/A</v>
      </c>
      <c r="BR88" s="102" t="e">
        <f>IF($BD88="","",IF($BM88&lt;=Settings!$G$5,0,IF($BM88&lt;=Settings!$G$6,10,IF($BM88&lt;=Settings!$G$7,30,IF($BM88&lt;=Settings!$G$8,50,70)))))</f>
        <v>#N/A</v>
      </c>
      <c r="BS88" s="102" t="e">
        <f>IF($BD88="","",VLOOKUP(BR88/100,Settings!$G$4:$H$8,2,FALSE))</f>
        <v>#N/A</v>
      </c>
      <c r="BT88" s="115" t="e">
        <f t="shared" si="92"/>
        <v>#N/A</v>
      </c>
      <c r="BU88" s="115" t="e">
        <f t="shared" si="93"/>
        <v>#N/A</v>
      </c>
      <c r="BV88" s="45" t="e">
        <f t="shared" si="94"/>
        <v>#N/A</v>
      </c>
      <c r="BW88" s="115" t="e">
        <f t="shared" si="95"/>
        <v>#N/A</v>
      </c>
      <c r="BX88" s="115" t="e">
        <f t="shared" si="96"/>
        <v>#N/A</v>
      </c>
      <c r="BY88" s="115" t="e">
        <f t="shared" si="101"/>
        <v>#N/A</v>
      </c>
      <c r="BZ88" s="115" t="e">
        <f t="shared" si="101"/>
        <v>#N/A</v>
      </c>
      <c r="CA88" s="115" t="e">
        <f t="shared" si="101"/>
        <v>#N/A</v>
      </c>
      <c r="CB88" s="115" t="e">
        <f t="shared" si="101"/>
        <v>#N/A</v>
      </c>
      <c r="CC88" s="50" t="e">
        <f t="shared" si="59"/>
        <v>#N/A</v>
      </c>
      <c r="CD88" s="50" t="e">
        <f t="shared" si="60"/>
        <v>#N/A</v>
      </c>
      <c r="CE88" s="50" t="e">
        <f t="shared" si="61"/>
        <v>#N/A</v>
      </c>
      <c r="CF88" s="50" t="e">
        <f t="shared" si="62"/>
        <v>#N/A</v>
      </c>
      <c r="CG88" s="51" t="e">
        <f t="shared" si="63"/>
        <v>#N/A</v>
      </c>
      <c r="CH88" s="142" t="e">
        <f t="shared" si="66"/>
        <v>#N/A</v>
      </c>
      <c r="CI88" s="46" t="e">
        <f t="shared" si="67"/>
        <v>#N/A</v>
      </c>
      <c r="CJ88" s="265" t="e">
        <f>IF(C88="","",IF(CH88&gt;=Settings!I$5,"High",IF(CH88&gt;=Settings!I$6,"Good",IF(CH88&gt;=Settings!I$7,"Moderate",IF(CH88&gt;Settings!I$8,"Poor","Bad")))))</f>
        <v>#N/A</v>
      </c>
      <c r="CK88" s="119" t="e">
        <f t="shared" si="97"/>
        <v>#N/A</v>
      </c>
      <c r="CL88" s="120" t="e">
        <f t="shared" si="98"/>
        <v>#N/A</v>
      </c>
      <c r="CM88" s="115" t="e">
        <f t="shared" si="102"/>
        <v>#N/A</v>
      </c>
      <c r="CN88" s="115" t="e">
        <f t="shared" si="102"/>
        <v>#N/A</v>
      </c>
      <c r="CO88" s="115" t="e">
        <f t="shared" si="102"/>
        <v>#N/A</v>
      </c>
      <c r="CP88" s="115" t="e">
        <f t="shared" si="102"/>
        <v>#N/A</v>
      </c>
      <c r="CQ88" s="50" t="e">
        <f t="shared" si="68"/>
        <v>#N/A</v>
      </c>
      <c r="CR88" s="50" t="e">
        <f t="shared" si="69"/>
        <v>#N/A</v>
      </c>
      <c r="CS88" s="50" t="e">
        <f t="shared" si="70"/>
        <v>#N/A</v>
      </c>
      <c r="CT88" s="50" t="e">
        <f t="shared" si="71"/>
        <v>#N/A</v>
      </c>
      <c r="CU88" s="50" t="e">
        <f t="shared" si="72"/>
        <v>#N/A</v>
      </c>
      <c r="CV88" s="50" t="e">
        <f t="shared" si="99"/>
        <v>#N/A</v>
      </c>
      <c r="CW88" s="51" t="e">
        <f t="shared" si="100"/>
        <v>#N/A</v>
      </c>
    </row>
    <row r="89" spans="1:101" x14ac:dyDescent="0.25">
      <c r="A89" s="130" t="b">
        <f>IF(A88&lt;MAX(Summary!G:G),A88+1,IF(OR(A88="",MAX(Summary!G:G)),""))</f>
        <v>0</v>
      </c>
      <c r="B89" s="126" t="e">
        <f>IF($A89="","",INDEX(Summary!B:B,MATCH($A89,Summary!$G:$G,0)))</f>
        <v>#N/A</v>
      </c>
      <c r="C89" s="126" t="e">
        <f>IF($A89="","",INDEX(Summary!C:C,MATCH($A89,Summary!$G:$G,0)))</f>
        <v>#N/A</v>
      </c>
      <c r="D89" s="126" t="e">
        <f>IF($A89="","",INDEX(Summary!D:D,MATCH($A89,Summary!$G:$G,0)))</f>
        <v>#N/A</v>
      </c>
      <c r="E89" s="126" t="e">
        <f>IF($A89="","",INDEX(Summary!H:H,MATCH($A89,Summary!$G:$G,0)))</f>
        <v>#N/A</v>
      </c>
      <c r="F89" s="126" t="e">
        <f t="array" ref="F89">IF($A89="","",SUM(IF(Summary!$H$3:$H$202=$E89,Summary!$I$3:$I$202)))</f>
        <v>#N/A</v>
      </c>
      <c r="G89" s="126" t="e">
        <f t="array" ref="G89">IF($A89="","",SUM(IF(Summary!$H$3:$H$202=$E89,Summary!$J$3:$J$202)))</f>
        <v>#N/A</v>
      </c>
      <c r="H89" s="32" t="e">
        <f>IF($B89="","",IF(VLOOKUP($B89,Baseline!$A$2:$F$101,4,FALSE)&lt;M89,M89,VLOOKUP($B89,Baseline!$A$2:$F$101,4,FALSE)))</f>
        <v>#N/A</v>
      </c>
      <c r="I89" s="132" t="e">
        <f t="array" ref="I89">IF($A89="","",MAX(IF(Summary!$H$3:$H$202=$E89,Summary!$L$3:$L$202)))</f>
        <v>#N/A</v>
      </c>
      <c r="J89" s="132" t="e">
        <f t="array" ref="J89">IF($A89="","",MAX(IF(Summary!$H$3:$H$202=$E89,Summary!$M$3:$M$202)))</f>
        <v>#N/A</v>
      </c>
      <c r="K89" s="132" t="e">
        <f t="array" ref="K89">IF($A89="","",MAX(IF(Summary!$H$3:$H$202=$E89,Summary!$N$3:$N$202)))</f>
        <v>#N/A</v>
      </c>
      <c r="L89" s="132" t="e">
        <f t="array" ref="L89">IF($A89="","",MAX(IF(Summary!$H$3:$H$202=$E89,Summary!$O$3:$O$202)))</f>
        <v>#N/A</v>
      </c>
      <c r="M89" s="4" t="e">
        <f t="shared" si="73"/>
        <v>#N/A</v>
      </c>
      <c r="N89" s="17" t="e">
        <f>IF(A89="","",VLOOKUP(CONCATENATE(H89,M89),Tax_Comp_Probs!$C$3:$Y$16,22,FALSE))</f>
        <v>#N/A</v>
      </c>
      <c r="O89" s="6" t="e">
        <f>IF(A89="","",VLOOKUP(CONCATENATE($H89,$M89),Tax_Comp_Probs!$C$3:$Y$16,23,FALSE))</f>
        <v>#N/A</v>
      </c>
      <c r="P89" s="4" t="e">
        <f t="shared" si="65"/>
        <v>#N/A</v>
      </c>
      <c r="Q89" s="52" t="e">
        <f>IF(A89="","",VLOOKUP(CONCATENATE($H89,$M89),Tax_Comp_Probs!$C$3:$W$16,17,FALSE))</f>
        <v>#N/A</v>
      </c>
      <c r="R89" s="52" t="e">
        <f>IF(A89="","",VLOOKUP(CONCATENATE($H89,$M89),Tax_Comp_Probs!$C$3:$W$16,18,FALSE))</f>
        <v>#N/A</v>
      </c>
      <c r="S89" s="52" t="e">
        <f>IF(A89="","",VLOOKUP(CONCATENATE($H89,$M89),Tax_Comp_Probs!$C$3:$W$16,19,FALSE))</f>
        <v>#N/A</v>
      </c>
      <c r="T89" s="52" t="e">
        <f>IF(A89="","",VLOOKUP(CONCATENATE($H89,$M89),Tax_Comp_Probs!$C$3:$W$16,20,FALSE))</f>
        <v>#N/A</v>
      </c>
      <c r="U89" s="134" t="e">
        <f>IF(A89="","",VLOOKUP(CONCATENATE($H89,$M89),Tax_Comp_Probs!$C$3:$W$16,21,FALSE))</f>
        <v>#N/A</v>
      </c>
      <c r="V89" s="44" t="e">
        <f>IF($B89="","",IF(VLOOKUP($B89,Baseline!$A$2:$F$101,5,FALSE)&lt;W89,W89,VLOOKUP($B89,Baseline!$A$2:$F$101,5,FALSE)))</f>
        <v>#N/A</v>
      </c>
      <c r="W89" s="6" t="e">
        <f t="array" ref="W89">IF(A89="","",AVERAGE(IF(Summary!$H$3:$H$202=E89,Summary!$R$3:$R$202)))</f>
        <v>#N/A</v>
      </c>
      <c r="X89" s="39" t="e">
        <f t="shared" si="74"/>
        <v>#N/A</v>
      </c>
      <c r="Y89" s="102" t="e">
        <f>IF(W89="","",IF($X89&lt;=Settings!$C$5,1,IF($X89&lt;=Settings!$C$6,0.8,IF($X89&lt;=Settings!$C$7,0.6,IF($X89&lt;=Settings!$C$8,0.4,0.2)))))</f>
        <v>#N/A</v>
      </c>
      <c r="Z89" s="102" t="e">
        <f>IF(W89="","",IF($X89&lt;=Settings!$C$5,0,IF($X89&lt;=Settings!$C$6,10,IF($X89&lt;=Settings!$C$7,30,IF($X89&lt;=Settings!$C$8,50,70)))))</f>
        <v>#N/A</v>
      </c>
      <c r="AA89" s="102" t="e">
        <f>IF(W89="","",VLOOKUP(Z89/100,Settings!$C$4:$D$8,2,FALSE))</f>
        <v>#N/A</v>
      </c>
      <c r="AB89" s="17" t="e">
        <f t="shared" si="103"/>
        <v>#N/A</v>
      </c>
      <c r="AC89" s="4" t="e">
        <f>IF(W89="","",IF(AB89&gt;=Settings!$I$5,"High",IF(AB89&gt;=Settings!$I$6,"Good",IF(AB89&gt;=Settings!$I$7,"Moderate",IF(AB89&gt;=Settings!$I$8,"Poor","Bad")))))</f>
        <v>#N/A</v>
      </c>
      <c r="AD89" s="39" t="e">
        <f>IF($W89="","",IF(G89&gt;1,(VLOOKUP($E89,Summary!$H$3:$T$201,13,FALSE)/100)/SQRT(G89),0))</f>
        <v>#N/A</v>
      </c>
      <c r="AE89" s="182" t="e">
        <f t="shared" si="75"/>
        <v>#N/A</v>
      </c>
      <c r="AF89" s="136" t="e">
        <f t="shared" si="76"/>
        <v>#N/A</v>
      </c>
      <c r="AG89" s="136" t="e">
        <f t="shared" si="77"/>
        <v>#N/A</v>
      </c>
      <c r="AH89" s="102" t="e">
        <f>IF($AD89="","",IF($AF89&lt;=Settings!$C$5,Settings!$I$4,IF($AF89&lt;=Settings!$C$6,Settings!$I$5,IF($AF89&lt;=Settings!$C$7,Settings!$I$6,IF($AF89&lt;=Settings!$C$8,Settings!$I$7,Settings!$I$8)))))</f>
        <v>#N/A</v>
      </c>
      <c r="AI89" s="102" t="e">
        <f>IF($AD89="","",IF($AF89&lt;=Settings!$C$5,0,IF($AF89&lt;=Settings!$C$6,10,IF($AF89&lt;=Settings!$C$7,30,IF($AF89&lt;=Settings!$C$8,50,70)))))</f>
        <v>#N/A</v>
      </c>
      <c r="AJ89" s="102" t="e">
        <f>IF($AD89="","",VLOOKUP(AI89/100,Settings!$C$4:$D$8,2,FALSE))</f>
        <v>#N/A</v>
      </c>
      <c r="AK89" s="102" t="e">
        <f>IF($AD89="","",IF($AG89&lt;=Settings!$C$5,Settings!$I$4,IF($AG89&lt;=Settings!$C$6,Settings!$I$5,IF($AG89&lt;=Settings!$C$7,Settings!$I$6,IF($AG89&lt;=Settings!$C$8,Settings!$I$7,Settings!$I$8)))))</f>
        <v>#N/A</v>
      </c>
      <c r="AL89" s="102" t="e">
        <f>IF($AD89="","",IF($AG89&lt;=Settings!$C$5,0,IF($AG89&lt;=Settings!$C$6,10,IF($AG89&lt;=Settings!$C$7,30,IF($AG89&lt;=Settings!$C$8,50,70)))))</f>
        <v>#N/A</v>
      </c>
      <c r="AM89" s="102" t="e">
        <f>IF($AD89="","",VLOOKUP(AL89/100,Settings!$C$4:$D$8,2,FALSE))</f>
        <v>#N/A</v>
      </c>
      <c r="AN89" s="115" t="e">
        <f t="shared" si="78"/>
        <v>#N/A</v>
      </c>
      <c r="AO89" s="115" t="e">
        <f t="shared" si="79"/>
        <v>#N/A</v>
      </c>
      <c r="AP89" s="45" t="e">
        <f t="shared" si="80"/>
        <v>#N/A</v>
      </c>
      <c r="AQ89" s="115" t="e">
        <f t="shared" si="81"/>
        <v>#N/A</v>
      </c>
      <c r="AR89" s="115" t="e">
        <f t="shared" si="82"/>
        <v>#N/A</v>
      </c>
      <c r="AS89" s="115" t="e">
        <f t="shared" si="83"/>
        <v>#N/A</v>
      </c>
      <c r="AT89" s="115" t="e">
        <f t="shared" si="83"/>
        <v>#N/A</v>
      </c>
      <c r="AU89" s="115" t="e">
        <f t="shared" si="83"/>
        <v>#N/A</v>
      </c>
      <c r="AV89" s="115" t="e">
        <f t="shared" si="83"/>
        <v>#N/A</v>
      </c>
      <c r="AW89" s="50" t="e">
        <f t="shared" si="84"/>
        <v>#N/A</v>
      </c>
      <c r="AX89" s="50" t="e">
        <f t="shared" si="85"/>
        <v>#N/A</v>
      </c>
      <c r="AY89" s="50" t="e">
        <f t="shared" si="86"/>
        <v>#N/A</v>
      </c>
      <c r="AZ89" s="50" t="e">
        <f t="shared" si="87"/>
        <v>#N/A</v>
      </c>
      <c r="BA89" s="124" t="e">
        <f t="shared" si="88"/>
        <v>#N/A</v>
      </c>
      <c r="BB89" s="258" t="e">
        <f>IF($B89="","",IF(VLOOKUP($B89,Baseline!$A$2:$F$101,6,FALSE)&lt;BC89,BC89,VLOOKUP($B89,Baseline!$A$2:$F$101,6,FALSE)))</f>
        <v>#N/A</v>
      </c>
      <c r="BC89" s="259" t="e">
        <f t="array" ref="BC89">IF($A89="","",SUM(IF(Summary!$H$3:$H$202=$E89,Summary!$AF$3:$AF$202)))</f>
        <v>#N/A</v>
      </c>
      <c r="BD89" s="182" t="e">
        <f t="shared" si="89"/>
        <v>#N/A</v>
      </c>
      <c r="BE89" s="102" t="e">
        <f>IF($BD89="","",IF($BD89&lt;=Settings!$G$5,1,IF($BD89&lt;=Settings!$G$6,0.8,IF($BD89&lt;=Settings!$G$7,0.6,IF($BD89&lt;=Settings!$G$8,0.4,0.2)))))</f>
        <v>#N/A</v>
      </c>
      <c r="BF89" s="102" t="e">
        <f>IF($BD89="","",IF($BD89&lt;=Settings!$G$5,0,IF($BD89&lt;=Settings!$G$6,10,IF($BD89&lt;=Settings!$G$7,30,IF($BD89&lt;=Settings!$G$8,50,70)))))</f>
        <v>#N/A</v>
      </c>
      <c r="BG89" s="102" t="e">
        <f>IF($BD89="","",VLOOKUP(BF89/100,Settings!$G$4:$H$8,2,FALSE))</f>
        <v>#N/A</v>
      </c>
      <c r="BH89" s="45" t="e">
        <f t="shared" si="90"/>
        <v>#N/A</v>
      </c>
      <c r="BI89" s="47" t="e">
        <f>IF(BD89="","",IF(BH89&gt;=Settings!$I$5,"High",IF(BH89&gt;=Settings!$I$6,"Good",IF(BH89&gt;=Settings!$I$7,"Moderate",IF(BH89&gt;=Settings!$I$8,"Poor","Bad")))))</f>
        <v>#N/A</v>
      </c>
      <c r="BJ89" s="207" t="e">
        <f t="array" ref="BJ89">IF(BD89="","",SQRT(Settings!$L$5^2*SUM(IF(Summary!$H$3:$H$202=$E89,Summary!$AG$3:$AG$202))))</f>
        <v>#N/A</v>
      </c>
      <c r="BK89" s="182" t="e">
        <f t="shared" si="91"/>
        <v>#N/A</v>
      </c>
      <c r="BL89" s="115" t="e">
        <f t="shared" si="1"/>
        <v>#N/A</v>
      </c>
      <c r="BM89" s="115" t="e">
        <f t="shared" si="2"/>
        <v>#N/A</v>
      </c>
      <c r="BN89" s="102" t="e">
        <f>IF($BD89="","",IF($BL89&lt;=Settings!$G$5,Settings!$I$4,IF($BL89&lt;=Settings!$G$6,Settings!$I$5,IF($BL89&lt;=Settings!$G$7,Settings!$I$6,IF($BL89&lt;=Settings!$G$8,Settings!$I$7,Settings!$I$8)))))</f>
        <v>#N/A</v>
      </c>
      <c r="BO89" s="102" t="e">
        <f>IF($BD89="","",IF($BL89&lt;=Settings!$G$5,0,IF($BL89&lt;=Settings!$G$6,10,IF($BL89&lt;=Settings!$G$7,30,IF($BL89&lt;=Settings!$G$8,50,70)))))</f>
        <v>#N/A</v>
      </c>
      <c r="BP89" s="102" t="e">
        <f>IF($BD89="","",VLOOKUP(BO89/100,Settings!$G$4:$H$8,2,FALSE))</f>
        <v>#N/A</v>
      </c>
      <c r="BQ89" s="102" t="e">
        <f>IF($BD89="","",IF($BM89&lt;=Settings!$G$5,Settings!$I$4,IF($BM89&lt;=Settings!$G$6,Settings!$I$5,IF($BM89&lt;=Settings!$G$7,Settings!$I$6,IF($BM89&lt;=Settings!$G$8,Settings!$I$7,Settings!$I$8)))))</f>
        <v>#N/A</v>
      </c>
      <c r="BR89" s="102" t="e">
        <f>IF($BD89="","",IF($BM89&lt;=Settings!$G$5,0,IF($BM89&lt;=Settings!$G$6,10,IF($BM89&lt;=Settings!$G$7,30,IF($BM89&lt;=Settings!$G$8,50,70)))))</f>
        <v>#N/A</v>
      </c>
      <c r="BS89" s="102" t="e">
        <f>IF($BD89="","",VLOOKUP(BR89/100,Settings!$G$4:$H$8,2,FALSE))</f>
        <v>#N/A</v>
      </c>
      <c r="BT89" s="115" t="e">
        <f t="shared" si="92"/>
        <v>#N/A</v>
      </c>
      <c r="BU89" s="115" t="e">
        <f t="shared" si="93"/>
        <v>#N/A</v>
      </c>
      <c r="BV89" s="45" t="e">
        <f t="shared" si="94"/>
        <v>#N/A</v>
      </c>
      <c r="BW89" s="115" t="e">
        <f t="shared" si="95"/>
        <v>#N/A</v>
      </c>
      <c r="BX89" s="115" t="e">
        <f t="shared" si="96"/>
        <v>#N/A</v>
      </c>
      <c r="BY89" s="115" t="e">
        <f t="shared" si="101"/>
        <v>#N/A</v>
      </c>
      <c r="BZ89" s="115" t="e">
        <f t="shared" si="101"/>
        <v>#N/A</v>
      </c>
      <c r="CA89" s="115" t="e">
        <f t="shared" si="101"/>
        <v>#N/A</v>
      </c>
      <c r="CB89" s="115" t="e">
        <f t="shared" si="101"/>
        <v>#N/A</v>
      </c>
      <c r="CC89" s="50" t="e">
        <f t="shared" si="59"/>
        <v>#N/A</v>
      </c>
      <c r="CD89" s="50" t="e">
        <f t="shared" si="60"/>
        <v>#N/A</v>
      </c>
      <c r="CE89" s="50" t="e">
        <f t="shared" si="61"/>
        <v>#N/A</v>
      </c>
      <c r="CF89" s="50" t="e">
        <f t="shared" si="62"/>
        <v>#N/A</v>
      </c>
      <c r="CG89" s="51" t="e">
        <f t="shared" si="63"/>
        <v>#N/A</v>
      </c>
      <c r="CH89" s="142" t="e">
        <f t="shared" si="66"/>
        <v>#N/A</v>
      </c>
      <c r="CI89" s="46" t="e">
        <f t="shared" si="67"/>
        <v>#N/A</v>
      </c>
      <c r="CJ89" s="265" t="e">
        <f>IF(C89="","",IF(CH89&gt;=Settings!I$5,"High",IF(CH89&gt;=Settings!I$6,"Good",IF(CH89&gt;=Settings!I$7,"Moderate",IF(CH89&gt;Settings!I$8,"Poor","Bad")))))</f>
        <v>#N/A</v>
      </c>
      <c r="CK89" s="119" t="e">
        <f t="shared" si="97"/>
        <v>#N/A</v>
      </c>
      <c r="CL89" s="120" t="e">
        <f t="shared" si="98"/>
        <v>#N/A</v>
      </c>
      <c r="CM89" s="115" t="e">
        <f t="shared" si="102"/>
        <v>#N/A</v>
      </c>
      <c r="CN89" s="115" t="e">
        <f t="shared" si="102"/>
        <v>#N/A</v>
      </c>
      <c r="CO89" s="115" t="e">
        <f t="shared" si="102"/>
        <v>#N/A</v>
      </c>
      <c r="CP89" s="115" t="e">
        <f t="shared" si="102"/>
        <v>#N/A</v>
      </c>
      <c r="CQ89" s="50" t="e">
        <f t="shared" si="68"/>
        <v>#N/A</v>
      </c>
      <c r="CR89" s="50" t="e">
        <f t="shared" si="69"/>
        <v>#N/A</v>
      </c>
      <c r="CS89" s="50" t="e">
        <f t="shared" si="70"/>
        <v>#N/A</v>
      </c>
      <c r="CT89" s="50" t="e">
        <f t="shared" si="71"/>
        <v>#N/A</v>
      </c>
      <c r="CU89" s="50" t="e">
        <f t="shared" si="72"/>
        <v>#N/A</v>
      </c>
      <c r="CV89" s="50" t="e">
        <f t="shared" si="99"/>
        <v>#N/A</v>
      </c>
      <c r="CW89" s="51" t="e">
        <f t="shared" si="100"/>
        <v>#N/A</v>
      </c>
    </row>
    <row r="90" spans="1:101" x14ac:dyDescent="0.25">
      <c r="A90" s="130" t="b">
        <f>IF(A89&lt;MAX(Summary!G:G),A89+1,IF(OR(A89="",MAX(Summary!G:G)),""))</f>
        <v>0</v>
      </c>
      <c r="B90" s="126" t="e">
        <f>IF($A90="","",INDEX(Summary!B:B,MATCH($A90,Summary!$G:$G,0)))</f>
        <v>#N/A</v>
      </c>
      <c r="C90" s="126" t="e">
        <f>IF($A90="","",INDEX(Summary!C:C,MATCH($A90,Summary!$G:$G,0)))</f>
        <v>#N/A</v>
      </c>
      <c r="D90" s="126" t="e">
        <f>IF($A90="","",INDEX(Summary!D:D,MATCH($A90,Summary!$G:$G,0)))</f>
        <v>#N/A</v>
      </c>
      <c r="E90" s="126" t="e">
        <f>IF($A90="","",INDEX(Summary!H:H,MATCH($A90,Summary!$G:$G,0)))</f>
        <v>#N/A</v>
      </c>
      <c r="F90" s="126" t="e">
        <f t="array" ref="F90">IF($A90="","",SUM(IF(Summary!$H$3:$H$202=$E90,Summary!$I$3:$I$202)))</f>
        <v>#N/A</v>
      </c>
      <c r="G90" s="126" t="e">
        <f t="array" ref="G90">IF($A90="","",SUM(IF(Summary!$H$3:$H$202=$E90,Summary!$J$3:$J$202)))</f>
        <v>#N/A</v>
      </c>
      <c r="H90" s="32" t="e">
        <f>IF($B90="","",IF(VLOOKUP($B90,Baseline!$A$2:$F$101,4,FALSE)&lt;M90,M90,VLOOKUP($B90,Baseline!$A$2:$F$101,4,FALSE)))</f>
        <v>#N/A</v>
      </c>
      <c r="I90" s="132" t="e">
        <f t="array" ref="I90">IF($A90="","",MAX(IF(Summary!$H$3:$H$202=$E90,Summary!$L$3:$L$202)))</f>
        <v>#N/A</v>
      </c>
      <c r="J90" s="132" t="e">
        <f t="array" ref="J90">IF($A90="","",MAX(IF(Summary!$H$3:$H$202=$E90,Summary!$M$3:$M$202)))</f>
        <v>#N/A</v>
      </c>
      <c r="K90" s="132" t="e">
        <f t="array" ref="K90">IF($A90="","",MAX(IF(Summary!$H$3:$H$202=$E90,Summary!$N$3:$N$202)))</f>
        <v>#N/A</v>
      </c>
      <c r="L90" s="132" t="e">
        <f t="array" ref="L90">IF($A90="","",MAX(IF(Summary!$H$3:$H$202=$E90,Summary!$O$3:$O$202)))</f>
        <v>#N/A</v>
      </c>
      <c r="M90" s="4" t="e">
        <f t="shared" si="73"/>
        <v>#N/A</v>
      </c>
      <c r="N90" s="17" t="e">
        <f>IF(A90="","",VLOOKUP(CONCATENATE(H90,M90),Tax_Comp_Probs!$C$3:$Y$16,22,FALSE))</f>
        <v>#N/A</v>
      </c>
      <c r="O90" s="6" t="e">
        <f>IF(A90="","",VLOOKUP(CONCATENATE($H90,$M90),Tax_Comp_Probs!$C$3:$Y$16,23,FALSE))</f>
        <v>#N/A</v>
      </c>
      <c r="P90" s="4" t="e">
        <f t="shared" si="65"/>
        <v>#N/A</v>
      </c>
      <c r="Q90" s="52" t="e">
        <f>IF(A90="","",VLOOKUP(CONCATENATE($H90,$M90),Tax_Comp_Probs!$C$3:$W$16,17,FALSE))</f>
        <v>#N/A</v>
      </c>
      <c r="R90" s="52" t="e">
        <f>IF(A90="","",VLOOKUP(CONCATENATE($H90,$M90),Tax_Comp_Probs!$C$3:$W$16,18,FALSE))</f>
        <v>#N/A</v>
      </c>
      <c r="S90" s="52" t="e">
        <f>IF(A90="","",VLOOKUP(CONCATENATE($H90,$M90),Tax_Comp_Probs!$C$3:$W$16,19,FALSE))</f>
        <v>#N/A</v>
      </c>
      <c r="T90" s="52" t="e">
        <f>IF(A90="","",VLOOKUP(CONCATENATE($H90,$M90),Tax_Comp_Probs!$C$3:$W$16,20,FALSE))</f>
        <v>#N/A</v>
      </c>
      <c r="U90" s="134" t="e">
        <f>IF(A90="","",VLOOKUP(CONCATENATE($H90,$M90),Tax_Comp_Probs!$C$3:$W$16,21,FALSE))</f>
        <v>#N/A</v>
      </c>
      <c r="V90" s="44" t="e">
        <f>IF($B90="","",IF(VLOOKUP($B90,Baseline!$A$2:$F$101,5,FALSE)&lt;W90,W90,VLOOKUP($B90,Baseline!$A$2:$F$101,5,FALSE)))</f>
        <v>#N/A</v>
      </c>
      <c r="W90" s="6" t="e">
        <f t="array" ref="W90">IF(A90="","",AVERAGE(IF(Summary!$H$3:$H$202=E90,Summary!$R$3:$R$202)))</f>
        <v>#N/A</v>
      </c>
      <c r="X90" s="39" t="e">
        <f t="shared" si="74"/>
        <v>#N/A</v>
      </c>
      <c r="Y90" s="102" t="e">
        <f>IF(W90="","",IF($X90&lt;=Settings!$C$5,1,IF($X90&lt;=Settings!$C$6,0.8,IF($X90&lt;=Settings!$C$7,0.6,IF($X90&lt;=Settings!$C$8,0.4,0.2)))))</f>
        <v>#N/A</v>
      </c>
      <c r="Z90" s="102" t="e">
        <f>IF(W90="","",IF($X90&lt;=Settings!$C$5,0,IF($X90&lt;=Settings!$C$6,10,IF($X90&lt;=Settings!$C$7,30,IF($X90&lt;=Settings!$C$8,50,70)))))</f>
        <v>#N/A</v>
      </c>
      <c r="AA90" s="102" t="e">
        <f>IF(W90="","",VLOOKUP(Z90/100,Settings!$C$4:$D$8,2,FALSE))</f>
        <v>#N/A</v>
      </c>
      <c r="AB90" s="17" t="e">
        <f t="shared" si="103"/>
        <v>#N/A</v>
      </c>
      <c r="AC90" s="4" t="e">
        <f>IF(W90="","",IF(AB90&gt;=Settings!$I$5,"High",IF(AB90&gt;=Settings!$I$6,"Good",IF(AB90&gt;=Settings!$I$7,"Moderate",IF(AB90&gt;=Settings!$I$8,"Poor","Bad")))))</f>
        <v>#N/A</v>
      </c>
      <c r="AD90" s="39" t="e">
        <f>IF($W90="","",IF(G90&gt;1,(VLOOKUP($E90,Summary!$H$3:$T$201,13,FALSE)/100)/SQRT(G90),0))</f>
        <v>#N/A</v>
      </c>
      <c r="AE90" s="182" t="e">
        <f t="shared" si="75"/>
        <v>#N/A</v>
      </c>
      <c r="AF90" s="136" t="e">
        <f t="shared" si="76"/>
        <v>#N/A</v>
      </c>
      <c r="AG90" s="136" t="e">
        <f t="shared" si="77"/>
        <v>#N/A</v>
      </c>
      <c r="AH90" s="102" t="e">
        <f>IF($AD90="","",IF($AF90&lt;=Settings!$C$5,Settings!$I$4,IF($AF90&lt;=Settings!$C$6,Settings!$I$5,IF($AF90&lt;=Settings!$C$7,Settings!$I$6,IF($AF90&lt;=Settings!$C$8,Settings!$I$7,Settings!$I$8)))))</f>
        <v>#N/A</v>
      </c>
      <c r="AI90" s="102" t="e">
        <f>IF($AD90="","",IF($AF90&lt;=Settings!$C$5,0,IF($AF90&lt;=Settings!$C$6,10,IF($AF90&lt;=Settings!$C$7,30,IF($AF90&lt;=Settings!$C$8,50,70)))))</f>
        <v>#N/A</v>
      </c>
      <c r="AJ90" s="102" t="e">
        <f>IF($AD90="","",VLOOKUP(AI90/100,Settings!$C$4:$D$8,2,FALSE))</f>
        <v>#N/A</v>
      </c>
      <c r="AK90" s="102" t="e">
        <f>IF($AD90="","",IF($AG90&lt;=Settings!$C$5,Settings!$I$4,IF($AG90&lt;=Settings!$C$6,Settings!$I$5,IF($AG90&lt;=Settings!$C$7,Settings!$I$6,IF($AG90&lt;=Settings!$C$8,Settings!$I$7,Settings!$I$8)))))</f>
        <v>#N/A</v>
      </c>
      <c r="AL90" s="102" t="e">
        <f>IF($AD90="","",IF($AG90&lt;=Settings!$C$5,0,IF($AG90&lt;=Settings!$C$6,10,IF($AG90&lt;=Settings!$C$7,30,IF($AG90&lt;=Settings!$C$8,50,70)))))</f>
        <v>#N/A</v>
      </c>
      <c r="AM90" s="102" t="e">
        <f>IF($AD90="","",VLOOKUP(AL90/100,Settings!$C$4:$D$8,2,FALSE))</f>
        <v>#N/A</v>
      </c>
      <c r="AN90" s="115" t="e">
        <f t="shared" si="78"/>
        <v>#N/A</v>
      </c>
      <c r="AO90" s="115" t="e">
        <f t="shared" si="79"/>
        <v>#N/A</v>
      </c>
      <c r="AP90" s="45" t="e">
        <f t="shared" si="80"/>
        <v>#N/A</v>
      </c>
      <c r="AQ90" s="115" t="e">
        <f t="shared" si="81"/>
        <v>#N/A</v>
      </c>
      <c r="AR90" s="115" t="e">
        <f t="shared" si="82"/>
        <v>#N/A</v>
      </c>
      <c r="AS90" s="115" t="e">
        <f t="shared" si="83"/>
        <v>#N/A</v>
      </c>
      <c r="AT90" s="115" t="e">
        <f t="shared" si="83"/>
        <v>#N/A</v>
      </c>
      <c r="AU90" s="115" t="e">
        <f t="shared" si="83"/>
        <v>#N/A</v>
      </c>
      <c r="AV90" s="115" t="e">
        <f t="shared" si="83"/>
        <v>#N/A</v>
      </c>
      <c r="AW90" s="50" t="e">
        <f t="shared" si="84"/>
        <v>#N/A</v>
      </c>
      <c r="AX90" s="50" t="e">
        <f t="shared" si="85"/>
        <v>#N/A</v>
      </c>
      <c r="AY90" s="50" t="e">
        <f t="shared" si="86"/>
        <v>#N/A</v>
      </c>
      <c r="AZ90" s="50" t="e">
        <f t="shared" si="87"/>
        <v>#N/A</v>
      </c>
      <c r="BA90" s="124" t="e">
        <f t="shared" si="88"/>
        <v>#N/A</v>
      </c>
      <c r="BB90" s="258" t="e">
        <f>IF($B90="","",IF(VLOOKUP($B90,Baseline!$A$2:$F$101,6,FALSE)&lt;BC90,BC90,VLOOKUP($B90,Baseline!$A$2:$F$101,6,FALSE)))</f>
        <v>#N/A</v>
      </c>
      <c r="BC90" s="259" t="e">
        <f t="array" ref="BC90">IF($A90="","",SUM(IF(Summary!$H$3:$H$202=$E90,Summary!$AF$3:$AF$202)))</f>
        <v>#N/A</v>
      </c>
      <c r="BD90" s="182" t="e">
        <f t="shared" si="89"/>
        <v>#N/A</v>
      </c>
      <c r="BE90" s="102" t="e">
        <f>IF($BD90="","",IF($BD90&lt;=Settings!$G$5,1,IF($BD90&lt;=Settings!$G$6,0.8,IF($BD90&lt;=Settings!$G$7,0.6,IF($BD90&lt;=Settings!$G$8,0.4,0.2)))))</f>
        <v>#N/A</v>
      </c>
      <c r="BF90" s="102" t="e">
        <f>IF($BD90="","",IF($BD90&lt;=Settings!$G$5,0,IF($BD90&lt;=Settings!$G$6,10,IF($BD90&lt;=Settings!$G$7,30,IF($BD90&lt;=Settings!$G$8,50,70)))))</f>
        <v>#N/A</v>
      </c>
      <c r="BG90" s="102" t="e">
        <f>IF($BD90="","",VLOOKUP(BF90/100,Settings!$G$4:$H$8,2,FALSE))</f>
        <v>#N/A</v>
      </c>
      <c r="BH90" s="45" t="e">
        <f t="shared" si="90"/>
        <v>#N/A</v>
      </c>
      <c r="BI90" s="47" t="e">
        <f>IF(BD90="","",IF(BH90&gt;=Settings!$I$5,"High",IF(BH90&gt;=Settings!$I$6,"Good",IF(BH90&gt;=Settings!$I$7,"Moderate",IF(BH90&gt;=Settings!$I$8,"Poor","Bad")))))</f>
        <v>#N/A</v>
      </c>
      <c r="BJ90" s="207" t="e">
        <f t="array" ref="BJ90">IF(BD90="","",SQRT(Settings!$L$5^2*SUM(IF(Summary!$H$3:$H$202=$E90,Summary!$AG$3:$AG$202))))</f>
        <v>#N/A</v>
      </c>
      <c r="BK90" s="182" t="e">
        <f t="shared" si="91"/>
        <v>#N/A</v>
      </c>
      <c r="BL90" s="115" t="e">
        <f t="shared" si="1"/>
        <v>#N/A</v>
      </c>
      <c r="BM90" s="115" t="e">
        <f t="shared" si="2"/>
        <v>#N/A</v>
      </c>
      <c r="BN90" s="102" t="e">
        <f>IF($BD90="","",IF($BL90&lt;=Settings!$G$5,Settings!$I$4,IF($BL90&lt;=Settings!$G$6,Settings!$I$5,IF($BL90&lt;=Settings!$G$7,Settings!$I$6,IF($BL90&lt;=Settings!$G$8,Settings!$I$7,Settings!$I$8)))))</f>
        <v>#N/A</v>
      </c>
      <c r="BO90" s="102" t="e">
        <f>IF($BD90="","",IF($BL90&lt;=Settings!$G$5,0,IF($BL90&lt;=Settings!$G$6,10,IF($BL90&lt;=Settings!$G$7,30,IF($BL90&lt;=Settings!$G$8,50,70)))))</f>
        <v>#N/A</v>
      </c>
      <c r="BP90" s="102" t="e">
        <f>IF($BD90="","",VLOOKUP(BO90/100,Settings!$G$4:$H$8,2,FALSE))</f>
        <v>#N/A</v>
      </c>
      <c r="BQ90" s="102" t="e">
        <f>IF($BD90="","",IF($BM90&lt;=Settings!$G$5,Settings!$I$4,IF($BM90&lt;=Settings!$G$6,Settings!$I$5,IF($BM90&lt;=Settings!$G$7,Settings!$I$6,IF($BM90&lt;=Settings!$G$8,Settings!$I$7,Settings!$I$8)))))</f>
        <v>#N/A</v>
      </c>
      <c r="BR90" s="102" t="e">
        <f>IF($BD90="","",IF($BM90&lt;=Settings!$G$5,0,IF($BM90&lt;=Settings!$G$6,10,IF($BM90&lt;=Settings!$G$7,30,IF($BM90&lt;=Settings!$G$8,50,70)))))</f>
        <v>#N/A</v>
      </c>
      <c r="BS90" s="102" t="e">
        <f>IF($BD90="","",VLOOKUP(BR90/100,Settings!$G$4:$H$8,2,FALSE))</f>
        <v>#N/A</v>
      </c>
      <c r="BT90" s="115" t="e">
        <f t="shared" si="92"/>
        <v>#N/A</v>
      </c>
      <c r="BU90" s="115" t="e">
        <f t="shared" si="93"/>
        <v>#N/A</v>
      </c>
      <c r="BV90" s="45" t="e">
        <f t="shared" si="94"/>
        <v>#N/A</v>
      </c>
      <c r="BW90" s="115" t="e">
        <f t="shared" si="95"/>
        <v>#N/A</v>
      </c>
      <c r="BX90" s="115" t="e">
        <f t="shared" si="96"/>
        <v>#N/A</v>
      </c>
      <c r="BY90" s="115" t="e">
        <f t="shared" si="101"/>
        <v>#N/A</v>
      </c>
      <c r="BZ90" s="115" t="e">
        <f t="shared" si="101"/>
        <v>#N/A</v>
      </c>
      <c r="CA90" s="115" t="e">
        <f t="shared" si="101"/>
        <v>#N/A</v>
      </c>
      <c r="CB90" s="115" t="e">
        <f t="shared" si="101"/>
        <v>#N/A</v>
      </c>
      <c r="CC90" s="50" t="e">
        <f t="shared" si="59"/>
        <v>#N/A</v>
      </c>
      <c r="CD90" s="50" t="e">
        <f t="shared" si="60"/>
        <v>#N/A</v>
      </c>
      <c r="CE90" s="50" t="e">
        <f t="shared" si="61"/>
        <v>#N/A</v>
      </c>
      <c r="CF90" s="50" t="e">
        <f t="shared" si="62"/>
        <v>#N/A</v>
      </c>
      <c r="CG90" s="51" t="e">
        <f t="shared" si="63"/>
        <v>#N/A</v>
      </c>
      <c r="CH90" s="142" t="e">
        <f t="shared" si="66"/>
        <v>#N/A</v>
      </c>
      <c r="CI90" s="46" t="e">
        <f t="shared" si="67"/>
        <v>#N/A</v>
      </c>
      <c r="CJ90" s="265" t="e">
        <f>IF(C90="","",IF(CH90&gt;=Settings!I$5,"High",IF(CH90&gt;=Settings!I$6,"Good",IF(CH90&gt;=Settings!I$7,"Moderate",IF(CH90&gt;Settings!I$8,"Poor","Bad")))))</f>
        <v>#N/A</v>
      </c>
      <c r="CK90" s="119" t="e">
        <f t="shared" si="97"/>
        <v>#N/A</v>
      </c>
      <c r="CL90" s="120" t="e">
        <f t="shared" si="98"/>
        <v>#N/A</v>
      </c>
      <c r="CM90" s="115" t="e">
        <f t="shared" si="102"/>
        <v>#N/A</v>
      </c>
      <c r="CN90" s="115" t="e">
        <f t="shared" si="102"/>
        <v>#N/A</v>
      </c>
      <c r="CO90" s="115" t="e">
        <f t="shared" si="102"/>
        <v>#N/A</v>
      </c>
      <c r="CP90" s="115" t="e">
        <f t="shared" si="102"/>
        <v>#N/A</v>
      </c>
      <c r="CQ90" s="50" t="e">
        <f t="shared" si="68"/>
        <v>#N/A</v>
      </c>
      <c r="CR90" s="50" t="e">
        <f t="shared" si="69"/>
        <v>#N/A</v>
      </c>
      <c r="CS90" s="50" t="e">
        <f t="shared" si="70"/>
        <v>#N/A</v>
      </c>
      <c r="CT90" s="50" t="e">
        <f t="shared" si="71"/>
        <v>#N/A</v>
      </c>
      <c r="CU90" s="50" t="e">
        <f t="shared" si="72"/>
        <v>#N/A</v>
      </c>
      <c r="CV90" s="50" t="e">
        <f t="shared" si="99"/>
        <v>#N/A</v>
      </c>
      <c r="CW90" s="51" t="e">
        <f t="shared" si="100"/>
        <v>#N/A</v>
      </c>
    </row>
    <row r="91" spans="1:101" x14ac:dyDescent="0.25">
      <c r="A91" s="130" t="b">
        <f>IF(A90&lt;MAX(Summary!G:G),A90+1,IF(OR(A90="",MAX(Summary!G:G)),""))</f>
        <v>0</v>
      </c>
      <c r="B91" s="126" t="e">
        <f>IF($A91="","",INDEX(Summary!B:B,MATCH($A91,Summary!$G:$G,0)))</f>
        <v>#N/A</v>
      </c>
      <c r="C91" s="126" t="e">
        <f>IF($A91="","",INDEX(Summary!C:C,MATCH($A91,Summary!$G:$G,0)))</f>
        <v>#N/A</v>
      </c>
      <c r="D91" s="126" t="e">
        <f>IF($A91="","",INDEX(Summary!D:D,MATCH($A91,Summary!$G:$G,0)))</f>
        <v>#N/A</v>
      </c>
      <c r="E91" s="126" t="e">
        <f>IF($A91="","",INDEX(Summary!H:H,MATCH($A91,Summary!$G:$G,0)))</f>
        <v>#N/A</v>
      </c>
      <c r="F91" s="126" t="e">
        <f t="array" ref="F91">IF($A91="","",SUM(IF(Summary!$H$3:$H$202=$E91,Summary!$I$3:$I$202)))</f>
        <v>#N/A</v>
      </c>
      <c r="G91" s="126" t="e">
        <f t="array" ref="G91">IF($A91="","",SUM(IF(Summary!$H$3:$H$202=$E91,Summary!$J$3:$J$202)))</f>
        <v>#N/A</v>
      </c>
      <c r="H91" s="32" t="e">
        <f>IF($B91="","",IF(VLOOKUP($B91,Baseline!$A$2:$F$101,4,FALSE)&lt;M91,M91,VLOOKUP($B91,Baseline!$A$2:$F$101,4,FALSE)))</f>
        <v>#N/A</v>
      </c>
      <c r="I91" s="132" t="e">
        <f t="array" ref="I91">IF($A91="","",MAX(IF(Summary!$H$3:$H$202=$E91,Summary!$L$3:$L$202)))</f>
        <v>#N/A</v>
      </c>
      <c r="J91" s="132" t="e">
        <f t="array" ref="J91">IF($A91="","",MAX(IF(Summary!$H$3:$H$202=$E91,Summary!$M$3:$M$202)))</f>
        <v>#N/A</v>
      </c>
      <c r="K91" s="132" t="e">
        <f t="array" ref="K91">IF($A91="","",MAX(IF(Summary!$H$3:$H$202=$E91,Summary!$N$3:$N$202)))</f>
        <v>#N/A</v>
      </c>
      <c r="L91" s="132" t="e">
        <f t="array" ref="L91">IF($A91="","",MAX(IF(Summary!$H$3:$H$202=$E91,Summary!$O$3:$O$202)))</f>
        <v>#N/A</v>
      </c>
      <c r="M91" s="4" t="e">
        <f t="shared" si="73"/>
        <v>#N/A</v>
      </c>
      <c r="N91" s="17" t="e">
        <f>IF(A91="","",VLOOKUP(CONCATENATE(H91,M91),Tax_Comp_Probs!$C$3:$Y$16,22,FALSE))</f>
        <v>#N/A</v>
      </c>
      <c r="O91" s="6" t="e">
        <f>IF(A91="","",VLOOKUP(CONCATENATE($H91,$M91),Tax_Comp_Probs!$C$3:$Y$16,23,FALSE))</f>
        <v>#N/A</v>
      </c>
      <c r="P91" s="4" t="e">
        <f t="shared" si="65"/>
        <v>#N/A</v>
      </c>
      <c r="Q91" s="52" t="e">
        <f>IF(A91="","",VLOOKUP(CONCATENATE($H91,$M91),Tax_Comp_Probs!$C$3:$W$16,17,FALSE))</f>
        <v>#N/A</v>
      </c>
      <c r="R91" s="52" t="e">
        <f>IF(A91="","",VLOOKUP(CONCATENATE($H91,$M91),Tax_Comp_Probs!$C$3:$W$16,18,FALSE))</f>
        <v>#N/A</v>
      </c>
      <c r="S91" s="52" t="e">
        <f>IF(A91="","",VLOOKUP(CONCATENATE($H91,$M91),Tax_Comp_Probs!$C$3:$W$16,19,FALSE))</f>
        <v>#N/A</v>
      </c>
      <c r="T91" s="52" t="e">
        <f>IF(A91="","",VLOOKUP(CONCATENATE($H91,$M91),Tax_Comp_Probs!$C$3:$W$16,20,FALSE))</f>
        <v>#N/A</v>
      </c>
      <c r="U91" s="134" t="e">
        <f>IF(A91="","",VLOOKUP(CONCATENATE($H91,$M91),Tax_Comp_Probs!$C$3:$W$16,21,FALSE))</f>
        <v>#N/A</v>
      </c>
      <c r="V91" s="44" t="e">
        <f>IF($B91="","",IF(VLOOKUP($B91,Baseline!$A$2:$F$101,5,FALSE)&lt;W91,W91,VLOOKUP($B91,Baseline!$A$2:$F$101,5,FALSE)))</f>
        <v>#N/A</v>
      </c>
      <c r="W91" s="6" t="e">
        <f t="array" ref="W91">IF(A91="","",AVERAGE(IF(Summary!$H$3:$H$202=E91,Summary!$R$3:$R$202)))</f>
        <v>#N/A</v>
      </c>
      <c r="X91" s="39" t="e">
        <f t="shared" si="74"/>
        <v>#N/A</v>
      </c>
      <c r="Y91" s="102" t="e">
        <f>IF(W91="","",IF($X91&lt;=Settings!$C$5,1,IF($X91&lt;=Settings!$C$6,0.8,IF($X91&lt;=Settings!$C$7,0.6,IF($X91&lt;=Settings!$C$8,0.4,0.2)))))</f>
        <v>#N/A</v>
      </c>
      <c r="Z91" s="102" t="e">
        <f>IF(W91="","",IF($X91&lt;=Settings!$C$5,0,IF($X91&lt;=Settings!$C$6,10,IF($X91&lt;=Settings!$C$7,30,IF($X91&lt;=Settings!$C$8,50,70)))))</f>
        <v>#N/A</v>
      </c>
      <c r="AA91" s="102" t="e">
        <f>IF(W91="","",VLOOKUP(Z91/100,Settings!$C$4:$D$8,2,FALSE))</f>
        <v>#N/A</v>
      </c>
      <c r="AB91" s="17" t="e">
        <f t="shared" si="103"/>
        <v>#N/A</v>
      </c>
      <c r="AC91" s="4" t="e">
        <f>IF(W91="","",IF(AB91&gt;=Settings!$I$5,"High",IF(AB91&gt;=Settings!$I$6,"Good",IF(AB91&gt;=Settings!$I$7,"Moderate",IF(AB91&gt;=Settings!$I$8,"Poor","Bad")))))</f>
        <v>#N/A</v>
      </c>
      <c r="AD91" s="39" t="e">
        <f>IF($W91="","",IF(G91&gt;1,(VLOOKUP($E91,Summary!$H$3:$T$201,13,FALSE)/100)/SQRT(G91),0))</f>
        <v>#N/A</v>
      </c>
      <c r="AE91" s="182" t="e">
        <f t="shared" si="75"/>
        <v>#N/A</v>
      </c>
      <c r="AF91" s="136" t="e">
        <f t="shared" si="76"/>
        <v>#N/A</v>
      </c>
      <c r="AG91" s="136" t="e">
        <f t="shared" si="77"/>
        <v>#N/A</v>
      </c>
      <c r="AH91" s="102" t="e">
        <f>IF($AD91="","",IF($AF91&lt;=Settings!$C$5,Settings!$I$4,IF($AF91&lt;=Settings!$C$6,Settings!$I$5,IF($AF91&lt;=Settings!$C$7,Settings!$I$6,IF($AF91&lt;=Settings!$C$8,Settings!$I$7,Settings!$I$8)))))</f>
        <v>#N/A</v>
      </c>
      <c r="AI91" s="102" t="e">
        <f>IF($AD91="","",IF($AF91&lt;=Settings!$C$5,0,IF($AF91&lt;=Settings!$C$6,10,IF($AF91&lt;=Settings!$C$7,30,IF($AF91&lt;=Settings!$C$8,50,70)))))</f>
        <v>#N/A</v>
      </c>
      <c r="AJ91" s="102" t="e">
        <f>IF($AD91="","",VLOOKUP(AI91/100,Settings!$C$4:$D$8,2,FALSE))</f>
        <v>#N/A</v>
      </c>
      <c r="AK91" s="102" t="e">
        <f>IF($AD91="","",IF($AG91&lt;=Settings!$C$5,Settings!$I$4,IF($AG91&lt;=Settings!$C$6,Settings!$I$5,IF($AG91&lt;=Settings!$C$7,Settings!$I$6,IF($AG91&lt;=Settings!$C$8,Settings!$I$7,Settings!$I$8)))))</f>
        <v>#N/A</v>
      </c>
      <c r="AL91" s="102" t="e">
        <f>IF($AD91="","",IF($AG91&lt;=Settings!$C$5,0,IF($AG91&lt;=Settings!$C$6,10,IF($AG91&lt;=Settings!$C$7,30,IF($AG91&lt;=Settings!$C$8,50,70)))))</f>
        <v>#N/A</v>
      </c>
      <c r="AM91" s="102" t="e">
        <f>IF($AD91="","",VLOOKUP(AL91/100,Settings!$C$4:$D$8,2,FALSE))</f>
        <v>#N/A</v>
      </c>
      <c r="AN91" s="115" t="e">
        <f t="shared" si="78"/>
        <v>#N/A</v>
      </c>
      <c r="AO91" s="115" t="e">
        <f t="shared" si="79"/>
        <v>#N/A</v>
      </c>
      <c r="AP91" s="45" t="e">
        <f t="shared" si="80"/>
        <v>#N/A</v>
      </c>
      <c r="AQ91" s="115" t="e">
        <f t="shared" si="81"/>
        <v>#N/A</v>
      </c>
      <c r="AR91" s="115" t="e">
        <f t="shared" si="82"/>
        <v>#N/A</v>
      </c>
      <c r="AS91" s="115" t="e">
        <f t="shared" si="83"/>
        <v>#N/A</v>
      </c>
      <c r="AT91" s="115" t="e">
        <f t="shared" si="83"/>
        <v>#N/A</v>
      </c>
      <c r="AU91" s="115" t="e">
        <f t="shared" si="83"/>
        <v>#N/A</v>
      </c>
      <c r="AV91" s="115" t="e">
        <f t="shared" si="83"/>
        <v>#N/A</v>
      </c>
      <c r="AW91" s="50" t="e">
        <f t="shared" si="84"/>
        <v>#N/A</v>
      </c>
      <c r="AX91" s="50" t="e">
        <f t="shared" si="85"/>
        <v>#N/A</v>
      </c>
      <c r="AY91" s="50" t="e">
        <f t="shared" si="86"/>
        <v>#N/A</v>
      </c>
      <c r="AZ91" s="50" t="e">
        <f t="shared" si="87"/>
        <v>#N/A</v>
      </c>
      <c r="BA91" s="124" t="e">
        <f t="shared" si="88"/>
        <v>#N/A</v>
      </c>
      <c r="BB91" s="258" t="e">
        <f>IF($B91="","",IF(VLOOKUP($B91,Baseline!$A$2:$F$101,6,FALSE)&lt;BC91,BC91,VLOOKUP($B91,Baseline!$A$2:$F$101,6,FALSE)))</f>
        <v>#N/A</v>
      </c>
      <c r="BC91" s="259" t="e">
        <f t="array" ref="BC91">IF($A91="","",SUM(IF(Summary!$H$3:$H$202=$E91,Summary!$AF$3:$AF$202)))</f>
        <v>#N/A</v>
      </c>
      <c r="BD91" s="182" t="e">
        <f t="shared" si="89"/>
        <v>#N/A</v>
      </c>
      <c r="BE91" s="102" t="e">
        <f>IF($BD91="","",IF($BD91&lt;=Settings!$G$5,1,IF($BD91&lt;=Settings!$G$6,0.8,IF($BD91&lt;=Settings!$G$7,0.6,IF($BD91&lt;=Settings!$G$8,0.4,0.2)))))</f>
        <v>#N/A</v>
      </c>
      <c r="BF91" s="102" t="e">
        <f>IF($BD91="","",IF($BD91&lt;=Settings!$G$5,0,IF($BD91&lt;=Settings!$G$6,10,IF($BD91&lt;=Settings!$G$7,30,IF($BD91&lt;=Settings!$G$8,50,70)))))</f>
        <v>#N/A</v>
      </c>
      <c r="BG91" s="102" t="e">
        <f>IF($BD91="","",VLOOKUP(BF91/100,Settings!$G$4:$H$8,2,FALSE))</f>
        <v>#N/A</v>
      </c>
      <c r="BH91" s="45" t="e">
        <f t="shared" si="90"/>
        <v>#N/A</v>
      </c>
      <c r="BI91" s="47" t="e">
        <f>IF(BD91="","",IF(BH91&gt;=Settings!$I$5,"High",IF(BH91&gt;=Settings!$I$6,"Good",IF(BH91&gt;=Settings!$I$7,"Moderate",IF(BH91&gt;=Settings!$I$8,"Poor","Bad")))))</f>
        <v>#N/A</v>
      </c>
      <c r="BJ91" s="207" t="e">
        <f t="array" ref="BJ91">IF(BD91="","",SQRT(Settings!$L$5^2*SUM(IF(Summary!$H$3:$H$202=$E91,Summary!$AG$3:$AG$202))))</f>
        <v>#N/A</v>
      </c>
      <c r="BK91" s="182" t="e">
        <f t="shared" si="91"/>
        <v>#N/A</v>
      </c>
      <c r="BL91" s="115" t="e">
        <f t="shared" si="1"/>
        <v>#N/A</v>
      </c>
      <c r="BM91" s="115" t="e">
        <f t="shared" si="2"/>
        <v>#N/A</v>
      </c>
      <c r="BN91" s="102" t="e">
        <f>IF($BD91="","",IF($BL91&lt;=Settings!$G$5,Settings!$I$4,IF($BL91&lt;=Settings!$G$6,Settings!$I$5,IF($BL91&lt;=Settings!$G$7,Settings!$I$6,IF($BL91&lt;=Settings!$G$8,Settings!$I$7,Settings!$I$8)))))</f>
        <v>#N/A</v>
      </c>
      <c r="BO91" s="102" t="e">
        <f>IF($BD91="","",IF($BL91&lt;=Settings!$G$5,0,IF($BL91&lt;=Settings!$G$6,10,IF($BL91&lt;=Settings!$G$7,30,IF($BL91&lt;=Settings!$G$8,50,70)))))</f>
        <v>#N/A</v>
      </c>
      <c r="BP91" s="102" t="e">
        <f>IF($BD91="","",VLOOKUP(BO91/100,Settings!$G$4:$H$8,2,FALSE))</f>
        <v>#N/A</v>
      </c>
      <c r="BQ91" s="102" t="e">
        <f>IF($BD91="","",IF($BM91&lt;=Settings!$G$5,Settings!$I$4,IF($BM91&lt;=Settings!$G$6,Settings!$I$5,IF($BM91&lt;=Settings!$G$7,Settings!$I$6,IF($BM91&lt;=Settings!$G$8,Settings!$I$7,Settings!$I$8)))))</f>
        <v>#N/A</v>
      </c>
      <c r="BR91" s="102" t="e">
        <f>IF($BD91="","",IF($BM91&lt;=Settings!$G$5,0,IF($BM91&lt;=Settings!$G$6,10,IF($BM91&lt;=Settings!$G$7,30,IF($BM91&lt;=Settings!$G$8,50,70)))))</f>
        <v>#N/A</v>
      </c>
      <c r="BS91" s="102" t="e">
        <f>IF($BD91="","",VLOOKUP(BR91/100,Settings!$G$4:$H$8,2,FALSE))</f>
        <v>#N/A</v>
      </c>
      <c r="BT91" s="115" t="e">
        <f t="shared" si="92"/>
        <v>#N/A</v>
      </c>
      <c r="BU91" s="115" t="e">
        <f t="shared" si="93"/>
        <v>#N/A</v>
      </c>
      <c r="BV91" s="45" t="e">
        <f t="shared" si="94"/>
        <v>#N/A</v>
      </c>
      <c r="BW91" s="115" t="e">
        <f t="shared" si="95"/>
        <v>#N/A</v>
      </c>
      <c r="BX91" s="115" t="e">
        <f t="shared" si="96"/>
        <v>#N/A</v>
      </c>
      <c r="BY91" s="115" t="e">
        <f t="shared" si="101"/>
        <v>#N/A</v>
      </c>
      <c r="BZ91" s="115" t="e">
        <f t="shared" si="101"/>
        <v>#N/A</v>
      </c>
      <c r="CA91" s="115" t="e">
        <f t="shared" si="101"/>
        <v>#N/A</v>
      </c>
      <c r="CB91" s="115" t="e">
        <f t="shared" si="101"/>
        <v>#N/A</v>
      </c>
      <c r="CC91" s="50" t="e">
        <f t="shared" si="59"/>
        <v>#N/A</v>
      </c>
      <c r="CD91" s="50" t="e">
        <f t="shared" si="60"/>
        <v>#N/A</v>
      </c>
      <c r="CE91" s="50" t="e">
        <f t="shared" si="61"/>
        <v>#N/A</v>
      </c>
      <c r="CF91" s="50" t="e">
        <f t="shared" si="62"/>
        <v>#N/A</v>
      </c>
      <c r="CG91" s="51" t="e">
        <f t="shared" si="63"/>
        <v>#N/A</v>
      </c>
      <c r="CH91" s="142" t="e">
        <f t="shared" si="66"/>
        <v>#N/A</v>
      </c>
      <c r="CI91" s="46" t="e">
        <f t="shared" si="67"/>
        <v>#N/A</v>
      </c>
      <c r="CJ91" s="265" t="e">
        <f>IF(C91="","",IF(CH91&gt;=Settings!I$5,"High",IF(CH91&gt;=Settings!I$6,"Good",IF(CH91&gt;=Settings!I$7,"Moderate",IF(CH91&gt;Settings!I$8,"Poor","Bad")))))</f>
        <v>#N/A</v>
      </c>
      <c r="CK91" s="119" t="e">
        <f t="shared" si="97"/>
        <v>#N/A</v>
      </c>
      <c r="CL91" s="120" t="e">
        <f t="shared" si="98"/>
        <v>#N/A</v>
      </c>
      <c r="CM91" s="115" t="e">
        <f t="shared" si="102"/>
        <v>#N/A</v>
      </c>
      <c r="CN91" s="115" t="e">
        <f t="shared" si="102"/>
        <v>#N/A</v>
      </c>
      <c r="CO91" s="115" t="e">
        <f t="shared" si="102"/>
        <v>#N/A</v>
      </c>
      <c r="CP91" s="115" t="e">
        <f t="shared" si="102"/>
        <v>#N/A</v>
      </c>
      <c r="CQ91" s="50" t="e">
        <f t="shared" si="68"/>
        <v>#N/A</v>
      </c>
      <c r="CR91" s="50" t="e">
        <f t="shared" si="69"/>
        <v>#N/A</v>
      </c>
      <c r="CS91" s="50" t="e">
        <f t="shared" si="70"/>
        <v>#N/A</v>
      </c>
      <c r="CT91" s="50" t="e">
        <f t="shared" si="71"/>
        <v>#N/A</v>
      </c>
      <c r="CU91" s="50" t="e">
        <f t="shared" si="72"/>
        <v>#N/A</v>
      </c>
      <c r="CV91" s="50" t="e">
        <f t="shared" si="99"/>
        <v>#N/A</v>
      </c>
      <c r="CW91" s="51" t="e">
        <f t="shared" si="100"/>
        <v>#N/A</v>
      </c>
    </row>
    <row r="92" spans="1:101" x14ac:dyDescent="0.25">
      <c r="A92" s="130" t="b">
        <f>IF(A91&lt;MAX(Summary!G:G),A91+1,IF(OR(A91="",MAX(Summary!G:G)),""))</f>
        <v>0</v>
      </c>
      <c r="B92" s="126" t="e">
        <f>IF($A92="","",INDEX(Summary!B:B,MATCH($A92,Summary!$G:$G,0)))</f>
        <v>#N/A</v>
      </c>
      <c r="C92" s="126" t="e">
        <f>IF($A92="","",INDEX(Summary!C:C,MATCH($A92,Summary!$G:$G,0)))</f>
        <v>#N/A</v>
      </c>
      <c r="D92" s="126" t="e">
        <f>IF($A92="","",INDEX(Summary!D:D,MATCH($A92,Summary!$G:$G,0)))</f>
        <v>#N/A</v>
      </c>
      <c r="E92" s="126" t="e">
        <f>IF($A92="","",INDEX(Summary!H:H,MATCH($A92,Summary!$G:$G,0)))</f>
        <v>#N/A</v>
      </c>
      <c r="F92" s="126" t="e">
        <f t="array" ref="F92">IF($A92="","",SUM(IF(Summary!$H$3:$H$202=$E92,Summary!$I$3:$I$202)))</f>
        <v>#N/A</v>
      </c>
      <c r="G92" s="126" t="e">
        <f t="array" ref="G92">IF($A92="","",SUM(IF(Summary!$H$3:$H$202=$E92,Summary!$J$3:$J$202)))</f>
        <v>#N/A</v>
      </c>
      <c r="H92" s="32" t="e">
        <f>IF($B92="","",IF(VLOOKUP($B92,Baseline!$A$2:$F$101,4,FALSE)&lt;M92,M92,VLOOKUP($B92,Baseline!$A$2:$F$101,4,FALSE)))</f>
        <v>#N/A</v>
      </c>
      <c r="I92" s="132" t="e">
        <f t="array" ref="I92">IF($A92="","",MAX(IF(Summary!$H$3:$H$202=$E92,Summary!$L$3:$L$202)))</f>
        <v>#N/A</v>
      </c>
      <c r="J92" s="132" t="e">
        <f t="array" ref="J92">IF($A92="","",MAX(IF(Summary!$H$3:$H$202=$E92,Summary!$M$3:$M$202)))</f>
        <v>#N/A</v>
      </c>
      <c r="K92" s="132" t="e">
        <f t="array" ref="K92">IF($A92="","",MAX(IF(Summary!$H$3:$H$202=$E92,Summary!$N$3:$N$202)))</f>
        <v>#N/A</v>
      </c>
      <c r="L92" s="132" t="e">
        <f t="array" ref="L92">IF($A92="","",MAX(IF(Summary!$H$3:$H$202=$E92,Summary!$O$3:$O$202)))</f>
        <v>#N/A</v>
      </c>
      <c r="M92" s="4" t="e">
        <f t="shared" si="73"/>
        <v>#N/A</v>
      </c>
      <c r="N92" s="17" t="e">
        <f>IF(A92="","",VLOOKUP(CONCATENATE(H92,M92),Tax_Comp_Probs!$C$3:$Y$16,22,FALSE))</f>
        <v>#N/A</v>
      </c>
      <c r="O92" s="6" t="e">
        <f>IF(A92="","",VLOOKUP(CONCATENATE($H92,$M92),Tax_Comp_Probs!$C$3:$Y$16,23,FALSE))</f>
        <v>#N/A</v>
      </c>
      <c r="P92" s="4" t="e">
        <f t="shared" si="65"/>
        <v>#N/A</v>
      </c>
      <c r="Q92" s="52" t="e">
        <f>IF(A92="","",VLOOKUP(CONCATENATE($H92,$M92),Tax_Comp_Probs!$C$3:$W$16,17,FALSE))</f>
        <v>#N/A</v>
      </c>
      <c r="R92" s="52" t="e">
        <f>IF(A92="","",VLOOKUP(CONCATENATE($H92,$M92),Tax_Comp_Probs!$C$3:$W$16,18,FALSE))</f>
        <v>#N/A</v>
      </c>
      <c r="S92" s="52" t="e">
        <f>IF(A92="","",VLOOKUP(CONCATENATE($H92,$M92),Tax_Comp_Probs!$C$3:$W$16,19,FALSE))</f>
        <v>#N/A</v>
      </c>
      <c r="T92" s="52" t="e">
        <f>IF(A92="","",VLOOKUP(CONCATENATE($H92,$M92),Tax_Comp_Probs!$C$3:$W$16,20,FALSE))</f>
        <v>#N/A</v>
      </c>
      <c r="U92" s="134" t="e">
        <f>IF(A92="","",VLOOKUP(CONCATENATE($H92,$M92),Tax_Comp_Probs!$C$3:$W$16,21,FALSE))</f>
        <v>#N/A</v>
      </c>
      <c r="V92" s="44" t="e">
        <f>IF($B92="","",IF(VLOOKUP($B92,Baseline!$A$2:$F$101,5,FALSE)&lt;W92,W92,VLOOKUP($B92,Baseline!$A$2:$F$101,5,FALSE)))</f>
        <v>#N/A</v>
      </c>
      <c r="W92" s="6" t="e">
        <f t="array" ref="W92">IF(A92="","",AVERAGE(IF(Summary!$H$3:$H$202=E92,Summary!$R$3:$R$202)))</f>
        <v>#N/A</v>
      </c>
      <c r="X92" s="39" t="e">
        <f t="shared" si="74"/>
        <v>#N/A</v>
      </c>
      <c r="Y92" s="102" t="e">
        <f>IF(W92="","",IF($X92&lt;=Settings!$C$5,1,IF($X92&lt;=Settings!$C$6,0.8,IF($X92&lt;=Settings!$C$7,0.6,IF($X92&lt;=Settings!$C$8,0.4,0.2)))))</f>
        <v>#N/A</v>
      </c>
      <c r="Z92" s="102" t="e">
        <f>IF(W92="","",IF($X92&lt;=Settings!$C$5,0,IF($X92&lt;=Settings!$C$6,10,IF($X92&lt;=Settings!$C$7,30,IF($X92&lt;=Settings!$C$8,50,70)))))</f>
        <v>#N/A</v>
      </c>
      <c r="AA92" s="102" t="e">
        <f>IF(W92="","",VLOOKUP(Z92/100,Settings!$C$4:$D$8,2,FALSE))</f>
        <v>#N/A</v>
      </c>
      <c r="AB92" s="17" t="e">
        <f t="shared" si="103"/>
        <v>#N/A</v>
      </c>
      <c r="AC92" s="4" t="e">
        <f>IF(W92="","",IF(AB92&gt;=Settings!$I$5,"High",IF(AB92&gt;=Settings!$I$6,"Good",IF(AB92&gt;=Settings!$I$7,"Moderate",IF(AB92&gt;=Settings!$I$8,"Poor","Bad")))))</f>
        <v>#N/A</v>
      </c>
      <c r="AD92" s="39" t="e">
        <f>IF($W92="","",IF(G92&gt;1,(VLOOKUP($E92,Summary!$H$3:$T$201,13,FALSE)/100)/SQRT(G92),0))</f>
        <v>#N/A</v>
      </c>
      <c r="AE92" s="182" t="e">
        <f t="shared" si="75"/>
        <v>#N/A</v>
      </c>
      <c r="AF92" s="136" t="e">
        <f t="shared" si="76"/>
        <v>#N/A</v>
      </c>
      <c r="AG92" s="136" t="e">
        <f t="shared" si="77"/>
        <v>#N/A</v>
      </c>
      <c r="AH92" s="102" t="e">
        <f>IF($AD92="","",IF($AF92&lt;=Settings!$C$5,Settings!$I$4,IF($AF92&lt;=Settings!$C$6,Settings!$I$5,IF($AF92&lt;=Settings!$C$7,Settings!$I$6,IF($AF92&lt;=Settings!$C$8,Settings!$I$7,Settings!$I$8)))))</f>
        <v>#N/A</v>
      </c>
      <c r="AI92" s="102" t="e">
        <f>IF($AD92="","",IF($AF92&lt;=Settings!$C$5,0,IF($AF92&lt;=Settings!$C$6,10,IF($AF92&lt;=Settings!$C$7,30,IF($AF92&lt;=Settings!$C$8,50,70)))))</f>
        <v>#N/A</v>
      </c>
      <c r="AJ92" s="102" t="e">
        <f>IF($AD92="","",VLOOKUP(AI92/100,Settings!$C$4:$D$8,2,FALSE))</f>
        <v>#N/A</v>
      </c>
      <c r="AK92" s="102" t="e">
        <f>IF($AD92="","",IF($AG92&lt;=Settings!$C$5,Settings!$I$4,IF($AG92&lt;=Settings!$C$6,Settings!$I$5,IF($AG92&lt;=Settings!$C$7,Settings!$I$6,IF($AG92&lt;=Settings!$C$8,Settings!$I$7,Settings!$I$8)))))</f>
        <v>#N/A</v>
      </c>
      <c r="AL92" s="102" t="e">
        <f>IF($AD92="","",IF($AG92&lt;=Settings!$C$5,0,IF($AG92&lt;=Settings!$C$6,10,IF($AG92&lt;=Settings!$C$7,30,IF($AG92&lt;=Settings!$C$8,50,70)))))</f>
        <v>#N/A</v>
      </c>
      <c r="AM92" s="102" t="e">
        <f>IF($AD92="","",VLOOKUP(AL92/100,Settings!$C$4:$D$8,2,FALSE))</f>
        <v>#N/A</v>
      </c>
      <c r="AN92" s="115" t="e">
        <f t="shared" si="78"/>
        <v>#N/A</v>
      </c>
      <c r="AO92" s="115" t="e">
        <f t="shared" si="79"/>
        <v>#N/A</v>
      </c>
      <c r="AP92" s="45" t="e">
        <f t="shared" si="80"/>
        <v>#N/A</v>
      </c>
      <c r="AQ92" s="115" t="e">
        <f t="shared" si="81"/>
        <v>#N/A</v>
      </c>
      <c r="AR92" s="115" t="e">
        <f t="shared" si="82"/>
        <v>#N/A</v>
      </c>
      <c r="AS92" s="115" t="e">
        <f t="shared" si="83"/>
        <v>#N/A</v>
      </c>
      <c r="AT92" s="115" t="e">
        <f t="shared" si="83"/>
        <v>#N/A</v>
      </c>
      <c r="AU92" s="115" t="e">
        <f t="shared" si="83"/>
        <v>#N/A</v>
      </c>
      <c r="AV92" s="115" t="e">
        <f t="shared" si="83"/>
        <v>#N/A</v>
      </c>
      <c r="AW92" s="50" t="e">
        <f t="shared" si="84"/>
        <v>#N/A</v>
      </c>
      <c r="AX92" s="50" t="e">
        <f t="shared" si="85"/>
        <v>#N/A</v>
      </c>
      <c r="AY92" s="50" t="e">
        <f t="shared" si="86"/>
        <v>#N/A</v>
      </c>
      <c r="AZ92" s="50" t="e">
        <f t="shared" si="87"/>
        <v>#N/A</v>
      </c>
      <c r="BA92" s="124" t="e">
        <f t="shared" si="88"/>
        <v>#N/A</v>
      </c>
      <c r="BB92" s="258" t="e">
        <f>IF($B92="","",IF(VLOOKUP($B92,Baseline!$A$2:$F$101,6,FALSE)&lt;BC92,BC92,VLOOKUP($B92,Baseline!$A$2:$F$101,6,FALSE)))</f>
        <v>#N/A</v>
      </c>
      <c r="BC92" s="259" t="e">
        <f t="array" ref="BC92">IF($A92="","",SUM(IF(Summary!$H$3:$H$202=$E92,Summary!$AF$3:$AF$202)))</f>
        <v>#N/A</v>
      </c>
      <c r="BD92" s="182" t="e">
        <f t="shared" si="89"/>
        <v>#N/A</v>
      </c>
      <c r="BE92" s="102" t="e">
        <f>IF($BD92="","",IF($BD92&lt;=Settings!$G$5,1,IF($BD92&lt;=Settings!$G$6,0.8,IF($BD92&lt;=Settings!$G$7,0.6,IF($BD92&lt;=Settings!$G$8,0.4,0.2)))))</f>
        <v>#N/A</v>
      </c>
      <c r="BF92" s="102" t="e">
        <f>IF($BD92="","",IF($BD92&lt;=Settings!$G$5,0,IF($BD92&lt;=Settings!$G$6,10,IF($BD92&lt;=Settings!$G$7,30,IF($BD92&lt;=Settings!$G$8,50,70)))))</f>
        <v>#N/A</v>
      </c>
      <c r="BG92" s="102" t="e">
        <f>IF($BD92="","",VLOOKUP(BF92/100,Settings!$G$4:$H$8,2,FALSE))</f>
        <v>#N/A</v>
      </c>
      <c r="BH92" s="45" t="e">
        <f t="shared" si="90"/>
        <v>#N/A</v>
      </c>
      <c r="BI92" s="47" t="e">
        <f>IF(BD92="","",IF(BH92&gt;=Settings!$I$5,"High",IF(BH92&gt;=Settings!$I$6,"Good",IF(BH92&gt;=Settings!$I$7,"Moderate",IF(BH92&gt;=Settings!$I$8,"Poor","Bad")))))</f>
        <v>#N/A</v>
      </c>
      <c r="BJ92" s="207" t="e">
        <f t="array" ref="BJ92">IF(BD92="","",SQRT(Settings!$L$5^2*SUM(IF(Summary!$H$3:$H$202=$E92,Summary!$AG$3:$AG$202))))</f>
        <v>#N/A</v>
      </c>
      <c r="BK92" s="182" t="e">
        <f t="shared" si="91"/>
        <v>#N/A</v>
      </c>
      <c r="BL92" s="115" t="e">
        <f t="shared" si="1"/>
        <v>#N/A</v>
      </c>
      <c r="BM92" s="115" t="e">
        <f t="shared" si="2"/>
        <v>#N/A</v>
      </c>
      <c r="BN92" s="102" t="e">
        <f>IF($BD92="","",IF($BL92&lt;=Settings!$G$5,Settings!$I$4,IF($BL92&lt;=Settings!$G$6,Settings!$I$5,IF($BL92&lt;=Settings!$G$7,Settings!$I$6,IF($BL92&lt;=Settings!$G$8,Settings!$I$7,Settings!$I$8)))))</f>
        <v>#N/A</v>
      </c>
      <c r="BO92" s="102" t="e">
        <f>IF($BD92="","",IF($BL92&lt;=Settings!$G$5,0,IF($BL92&lt;=Settings!$G$6,10,IF($BL92&lt;=Settings!$G$7,30,IF($BL92&lt;=Settings!$G$8,50,70)))))</f>
        <v>#N/A</v>
      </c>
      <c r="BP92" s="102" t="e">
        <f>IF($BD92="","",VLOOKUP(BO92/100,Settings!$G$4:$H$8,2,FALSE))</f>
        <v>#N/A</v>
      </c>
      <c r="BQ92" s="102" t="e">
        <f>IF($BD92="","",IF($BM92&lt;=Settings!$G$5,Settings!$I$4,IF($BM92&lt;=Settings!$G$6,Settings!$I$5,IF($BM92&lt;=Settings!$G$7,Settings!$I$6,IF($BM92&lt;=Settings!$G$8,Settings!$I$7,Settings!$I$8)))))</f>
        <v>#N/A</v>
      </c>
      <c r="BR92" s="102" t="e">
        <f>IF($BD92="","",IF($BM92&lt;=Settings!$G$5,0,IF($BM92&lt;=Settings!$G$6,10,IF($BM92&lt;=Settings!$G$7,30,IF($BM92&lt;=Settings!$G$8,50,70)))))</f>
        <v>#N/A</v>
      </c>
      <c r="BS92" s="102" t="e">
        <f>IF($BD92="","",VLOOKUP(BR92/100,Settings!$G$4:$H$8,2,FALSE))</f>
        <v>#N/A</v>
      </c>
      <c r="BT92" s="115" t="e">
        <f t="shared" si="92"/>
        <v>#N/A</v>
      </c>
      <c r="BU92" s="115" t="e">
        <f t="shared" si="93"/>
        <v>#N/A</v>
      </c>
      <c r="BV92" s="45" t="e">
        <f t="shared" si="94"/>
        <v>#N/A</v>
      </c>
      <c r="BW92" s="115" t="e">
        <f t="shared" si="95"/>
        <v>#N/A</v>
      </c>
      <c r="BX92" s="115" t="e">
        <f t="shared" si="96"/>
        <v>#N/A</v>
      </c>
      <c r="BY92" s="115" t="e">
        <f t="shared" si="101"/>
        <v>#N/A</v>
      </c>
      <c r="BZ92" s="115" t="e">
        <f t="shared" si="101"/>
        <v>#N/A</v>
      </c>
      <c r="CA92" s="115" t="e">
        <f t="shared" si="101"/>
        <v>#N/A</v>
      </c>
      <c r="CB92" s="115" t="e">
        <f t="shared" si="101"/>
        <v>#N/A</v>
      </c>
      <c r="CC92" s="50" t="e">
        <f t="shared" si="59"/>
        <v>#N/A</v>
      </c>
      <c r="CD92" s="50" t="e">
        <f t="shared" si="60"/>
        <v>#N/A</v>
      </c>
      <c r="CE92" s="50" t="e">
        <f t="shared" si="61"/>
        <v>#N/A</v>
      </c>
      <c r="CF92" s="50" t="e">
        <f t="shared" si="62"/>
        <v>#N/A</v>
      </c>
      <c r="CG92" s="51" t="e">
        <f t="shared" si="63"/>
        <v>#N/A</v>
      </c>
      <c r="CH92" s="142" t="e">
        <f t="shared" si="66"/>
        <v>#N/A</v>
      </c>
      <c r="CI92" s="46" t="e">
        <f t="shared" si="67"/>
        <v>#N/A</v>
      </c>
      <c r="CJ92" s="265" t="e">
        <f>IF(C92="","",IF(CH92&gt;=Settings!I$5,"High",IF(CH92&gt;=Settings!I$6,"Good",IF(CH92&gt;=Settings!I$7,"Moderate",IF(CH92&gt;Settings!I$8,"Poor","Bad")))))</f>
        <v>#N/A</v>
      </c>
      <c r="CK92" s="119" t="e">
        <f t="shared" si="97"/>
        <v>#N/A</v>
      </c>
      <c r="CL92" s="120" t="e">
        <f t="shared" si="98"/>
        <v>#N/A</v>
      </c>
      <c r="CM92" s="115" t="e">
        <f t="shared" si="102"/>
        <v>#N/A</v>
      </c>
      <c r="CN92" s="115" t="e">
        <f t="shared" si="102"/>
        <v>#N/A</v>
      </c>
      <c r="CO92" s="115" t="e">
        <f t="shared" si="102"/>
        <v>#N/A</v>
      </c>
      <c r="CP92" s="115" t="e">
        <f t="shared" si="102"/>
        <v>#N/A</v>
      </c>
      <c r="CQ92" s="50" t="e">
        <f t="shared" si="68"/>
        <v>#N/A</v>
      </c>
      <c r="CR92" s="50" t="e">
        <f t="shared" si="69"/>
        <v>#N/A</v>
      </c>
      <c r="CS92" s="50" t="e">
        <f t="shared" si="70"/>
        <v>#N/A</v>
      </c>
      <c r="CT92" s="50" t="e">
        <f t="shared" si="71"/>
        <v>#N/A</v>
      </c>
      <c r="CU92" s="50" t="e">
        <f t="shared" si="72"/>
        <v>#N/A</v>
      </c>
      <c r="CV92" s="50" t="e">
        <f t="shared" si="99"/>
        <v>#N/A</v>
      </c>
      <c r="CW92" s="51" t="e">
        <f t="shared" si="100"/>
        <v>#N/A</v>
      </c>
    </row>
    <row r="93" spans="1:101" x14ac:dyDescent="0.25">
      <c r="A93" s="130" t="b">
        <f>IF(A92&lt;MAX(Summary!G:G),A92+1,IF(OR(A92="",MAX(Summary!G:G)),""))</f>
        <v>0</v>
      </c>
      <c r="B93" s="126" t="e">
        <f>IF($A93="","",INDEX(Summary!B:B,MATCH($A93,Summary!$G:$G,0)))</f>
        <v>#N/A</v>
      </c>
      <c r="C93" s="126" t="e">
        <f>IF($A93="","",INDEX(Summary!C:C,MATCH($A93,Summary!$G:$G,0)))</f>
        <v>#N/A</v>
      </c>
      <c r="D93" s="126" t="e">
        <f>IF($A93="","",INDEX(Summary!D:D,MATCH($A93,Summary!$G:$G,0)))</f>
        <v>#N/A</v>
      </c>
      <c r="E93" s="126" t="e">
        <f>IF($A93="","",INDEX(Summary!H:H,MATCH($A93,Summary!$G:$G,0)))</f>
        <v>#N/A</v>
      </c>
      <c r="F93" s="126" t="e">
        <f t="array" ref="F93">IF($A93="","",SUM(IF(Summary!$H$3:$H$202=$E93,Summary!$I$3:$I$202)))</f>
        <v>#N/A</v>
      </c>
      <c r="G93" s="126" t="e">
        <f t="array" ref="G93">IF($A93="","",SUM(IF(Summary!$H$3:$H$202=$E93,Summary!$J$3:$J$202)))</f>
        <v>#N/A</v>
      </c>
      <c r="H93" s="32" t="e">
        <f>IF($B93="","",IF(VLOOKUP($B93,Baseline!$A$2:$F$101,4,FALSE)&lt;M93,M93,VLOOKUP($B93,Baseline!$A$2:$F$101,4,FALSE)))</f>
        <v>#N/A</v>
      </c>
      <c r="I93" s="132" t="e">
        <f t="array" ref="I93">IF($A93="","",MAX(IF(Summary!$H$3:$H$202=$E93,Summary!$L$3:$L$202)))</f>
        <v>#N/A</v>
      </c>
      <c r="J93" s="132" t="e">
        <f t="array" ref="J93">IF($A93="","",MAX(IF(Summary!$H$3:$H$202=$E93,Summary!$M$3:$M$202)))</f>
        <v>#N/A</v>
      </c>
      <c r="K93" s="132" t="e">
        <f t="array" ref="K93">IF($A93="","",MAX(IF(Summary!$H$3:$H$202=$E93,Summary!$N$3:$N$202)))</f>
        <v>#N/A</v>
      </c>
      <c r="L93" s="132" t="e">
        <f t="array" ref="L93">IF($A93="","",MAX(IF(Summary!$H$3:$H$202=$E93,Summary!$O$3:$O$202)))</f>
        <v>#N/A</v>
      </c>
      <c r="M93" s="4" t="e">
        <f t="shared" si="73"/>
        <v>#N/A</v>
      </c>
      <c r="N93" s="17" t="e">
        <f>IF(A93="","",VLOOKUP(CONCATENATE(H93,M93),Tax_Comp_Probs!$C$3:$Y$16,22,FALSE))</f>
        <v>#N/A</v>
      </c>
      <c r="O93" s="6" t="e">
        <f>IF(A93="","",VLOOKUP(CONCATENATE($H93,$M93),Tax_Comp_Probs!$C$3:$Y$16,23,FALSE))</f>
        <v>#N/A</v>
      </c>
      <c r="P93" s="4" t="e">
        <f t="shared" si="65"/>
        <v>#N/A</v>
      </c>
      <c r="Q93" s="52" t="e">
        <f>IF(A93="","",VLOOKUP(CONCATENATE($H93,$M93),Tax_Comp_Probs!$C$3:$W$16,17,FALSE))</f>
        <v>#N/A</v>
      </c>
      <c r="R93" s="52" t="e">
        <f>IF(A93="","",VLOOKUP(CONCATENATE($H93,$M93),Tax_Comp_Probs!$C$3:$W$16,18,FALSE))</f>
        <v>#N/A</v>
      </c>
      <c r="S93" s="52" t="e">
        <f>IF(A93="","",VLOOKUP(CONCATENATE($H93,$M93),Tax_Comp_Probs!$C$3:$W$16,19,FALSE))</f>
        <v>#N/A</v>
      </c>
      <c r="T93" s="52" t="e">
        <f>IF(A93="","",VLOOKUP(CONCATENATE($H93,$M93),Tax_Comp_Probs!$C$3:$W$16,20,FALSE))</f>
        <v>#N/A</v>
      </c>
      <c r="U93" s="134" t="e">
        <f>IF(A93="","",VLOOKUP(CONCATENATE($H93,$M93),Tax_Comp_Probs!$C$3:$W$16,21,FALSE))</f>
        <v>#N/A</v>
      </c>
      <c r="V93" s="44" t="e">
        <f>IF($B93="","",IF(VLOOKUP($B93,Baseline!$A$2:$F$101,5,FALSE)&lt;W93,W93,VLOOKUP($B93,Baseline!$A$2:$F$101,5,FALSE)))</f>
        <v>#N/A</v>
      </c>
      <c r="W93" s="6" t="e">
        <f t="array" ref="W93">IF(A93="","",AVERAGE(IF(Summary!$H$3:$H$202=E93,Summary!$R$3:$R$202)))</f>
        <v>#N/A</v>
      </c>
      <c r="X93" s="39" t="e">
        <f t="shared" si="74"/>
        <v>#N/A</v>
      </c>
      <c r="Y93" s="102" t="e">
        <f>IF(W93="","",IF($X93&lt;=Settings!$C$5,1,IF($X93&lt;=Settings!$C$6,0.8,IF($X93&lt;=Settings!$C$7,0.6,IF($X93&lt;=Settings!$C$8,0.4,0.2)))))</f>
        <v>#N/A</v>
      </c>
      <c r="Z93" s="102" t="e">
        <f>IF(W93="","",IF($X93&lt;=Settings!$C$5,0,IF($X93&lt;=Settings!$C$6,10,IF($X93&lt;=Settings!$C$7,30,IF($X93&lt;=Settings!$C$8,50,70)))))</f>
        <v>#N/A</v>
      </c>
      <c r="AA93" s="102" t="e">
        <f>IF(W93="","",VLOOKUP(Z93/100,Settings!$C$4:$D$8,2,FALSE))</f>
        <v>#N/A</v>
      </c>
      <c r="AB93" s="17" t="e">
        <f t="shared" si="103"/>
        <v>#N/A</v>
      </c>
      <c r="AC93" s="4" t="e">
        <f>IF(W93="","",IF(AB93&gt;=Settings!$I$5,"High",IF(AB93&gt;=Settings!$I$6,"Good",IF(AB93&gt;=Settings!$I$7,"Moderate",IF(AB93&gt;=Settings!$I$8,"Poor","Bad")))))</f>
        <v>#N/A</v>
      </c>
      <c r="AD93" s="39" t="e">
        <f>IF($W93="","",IF(G93&gt;1,(VLOOKUP($E93,Summary!$H$3:$T$201,13,FALSE)/100)/SQRT(G93),0))</f>
        <v>#N/A</v>
      </c>
      <c r="AE93" s="182" t="e">
        <f t="shared" si="75"/>
        <v>#N/A</v>
      </c>
      <c r="AF93" s="136" t="e">
        <f t="shared" si="76"/>
        <v>#N/A</v>
      </c>
      <c r="AG93" s="136" t="e">
        <f t="shared" si="77"/>
        <v>#N/A</v>
      </c>
      <c r="AH93" s="102" t="e">
        <f>IF($AD93="","",IF($AF93&lt;=Settings!$C$5,Settings!$I$4,IF($AF93&lt;=Settings!$C$6,Settings!$I$5,IF($AF93&lt;=Settings!$C$7,Settings!$I$6,IF($AF93&lt;=Settings!$C$8,Settings!$I$7,Settings!$I$8)))))</f>
        <v>#N/A</v>
      </c>
      <c r="AI93" s="102" t="e">
        <f>IF($AD93="","",IF($AF93&lt;=Settings!$C$5,0,IF($AF93&lt;=Settings!$C$6,10,IF($AF93&lt;=Settings!$C$7,30,IF($AF93&lt;=Settings!$C$8,50,70)))))</f>
        <v>#N/A</v>
      </c>
      <c r="AJ93" s="102" t="e">
        <f>IF($AD93="","",VLOOKUP(AI93/100,Settings!$C$4:$D$8,2,FALSE))</f>
        <v>#N/A</v>
      </c>
      <c r="AK93" s="102" t="e">
        <f>IF($AD93="","",IF($AG93&lt;=Settings!$C$5,Settings!$I$4,IF($AG93&lt;=Settings!$C$6,Settings!$I$5,IF($AG93&lt;=Settings!$C$7,Settings!$I$6,IF($AG93&lt;=Settings!$C$8,Settings!$I$7,Settings!$I$8)))))</f>
        <v>#N/A</v>
      </c>
      <c r="AL93" s="102" t="e">
        <f>IF($AD93="","",IF($AG93&lt;=Settings!$C$5,0,IF($AG93&lt;=Settings!$C$6,10,IF($AG93&lt;=Settings!$C$7,30,IF($AG93&lt;=Settings!$C$8,50,70)))))</f>
        <v>#N/A</v>
      </c>
      <c r="AM93" s="102" t="e">
        <f>IF($AD93="","",VLOOKUP(AL93/100,Settings!$C$4:$D$8,2,FALSE))</f>
        <v>#N/A</v>
      </c>
      <c r="AN93" s="115" t="e">
        <f t="shared" si="78"/>
        <v>#N/A</v>
      </c>
      <c r="AO93" s="115" t="e">
        <f t="shared" si="79"/>
        <v>#N/A</v>
      </c>
      <c r="AP93" s="45" t="e">
        <f t="shared" si="80"/>
        <v>#N/A</v>
      </c>
      <c r="AQ93" s="115" t="e">
        <f t="shared" si="81"/>
        <v>#N/A</v>
      </c>
      <c r="AR93" s="115" t="e">
        <f t="shared" si="82"/>
        <v>#N/A</v>
      </c>
      <c r="AS93" s="115" t="e">
        <f t="shared" si="83"/>
        <v>#N/A</v>
      </c>
      <c r="AT93" s="115" t="e">
        <f t="shared" si="83"/>
        <v>#N/A</v>
      </c>
      <c r="AU93" s="115" t="e">
        <f t="shared" si="83"/>
        <v>#N/A</v>
      </c>
      <c r="AV93" s="115" t="e">
        <f t="shared" si="83"/>
        <v>#N/A</v>
      </c>
      <c r="AW93" s="50" t="e">
        <f t="shared" si="84"/>
        <v>#N/A</v>
      </c>
      <c r="AX93" s="50" t="e">
        <f t="shared" si="85"/>
        <v>#N/A</v>
      </c>
      <c r="AY93" s="50" t="e">
        <f t="shared" si="86"/>
        <v>#N/A</v>
      </c>
      <c r="AZ93" s="50" t="e">
        <f t="shared" si="87"/>
        <v>#N/A</v>
      </c>
      <c r="BA93" s="124" t="e">
        <f t="shared" si="88"/>
        <v>#N/A</v>
      </c>
      <c r="BB93" s="258" t="e">
        <f>IF($B93="","",IF(VLOOKUP($B93,Baseline!$A$2:$F$101,6,FALSE)&lt;BC93,BC93,VLOOKUP($B93,Baseline!$A$2:$F$101,6,FALSE)))</f>
        <v>#N/A</v>
      </c>
      <c r="BC93" s="259" t="e">
        <f t="array" ref="BC93">IF($A93="","",SUM(IF(Summary!$H$3:$H$202=$E93,Summary!$AF$3:$AF$202)))</f>
        <v>#N/A</v>
      </c>
      <c r="BD93" s="182" t="e">
        <f t="shared" si="89"/>
        <v>#N/A</v>
      </c>
      <c r="BE93" s="102" t="e">
        <f>IF($BD93="","",IF($BD93&lt;=Settings!$G$5,1,IF($BD93&lt;=Settings!$G$6,0.8,IF($BD93&lt;=Settings!$G$7,0.6,IF($BD93&lt;=Settings!$G$8,0.4,0.2)))))</f>
        <v>#N/A</v>
      </c>
      <c r="BF93" s="102" t="e">
        <f>IF($BD93="","",IF($BD93&lt;=Settings!$G$5,0,IF($BD93&lt;=Settings!$G$6,10,IF($BD93&lt;=Settings!$G$7,30,IF($BD93&lt;=Settings!$G$8,50,70)))))</f>
        <v>#N/A</v>
      </c>
      <c r="BG93" s="102" t="e">
        <f>IF($BD93="","",VLOOKUP(BF93/100,Settings!$G$4:$H$8,2,FALSE))</f>
        <v>#N/A</v>
      </c>
      <c r="BH93" s="45" t="e">
        <f t="shared" si="90"/>
        <v>#N/A</v>
      </c>
      <c r="BI93" s="47" t="e">
        <f>IF(BD93="","",IF(BH93&gt;=Settings!$I$5,"High",IF(BH93&gt;=Settings!$I$6,"Good",IF(BH93&gt;=Settings!$I$7,"Moderate",IF(BH93&gt;=Settings!$I$8,"Poor","Bad")))))</f>
        <v>#N/A</v>
      </c>
      <c r="BJ93" s="207" t="e">
        <f t="array" ref="BJ93">IF(BD93="","",SQRT(Settings!$L$5^2*SUM(IF(Summary!$H$3:$H$202=$E93,Summary!$AG$3:$AG$202))))</f>
        <v>#N/A</v>
      </c>
      <c r="BK93" s="182" t="e">
        <f t="shared" si="91"/>
        <v>#N/A</v>
      </c>
      <c r="BL93" s="115" t="e">
        <f t="shared" si="1"/>
        <v>#N/A</v>
      </c>
      <c r="BM93" s="115" t="e">
        <f t="shared" si="2"/>
        <v>#N/A</v>
      </c>
      <c r="BN93" s="102" t="e">
        <f>IF($BD93="","",IF($BL93&lt;=Settings!$G$5,Settings!$I$4,IF($BL93&lt;=Settings!$G$6,Settings!$I$5,IF($BL93&lt;=Settings!$G$7,Settings!$I$6,IF($BL93&lt;=Settings!$G$8,Settings!$I$7,Settings!$I$8)))))</f>
        <v>#N/A</v>
      </c>
      <c r="BO93" s="102" t="e">
        <f>IF($BD93="","",IF($BL93&lt;=Settings!$G$5,0,IF($BL93&lt;=Settings!$G$6,10,IF($BL93&lt;=Settings!$G$7,30,IF($BL93&lt;=Settings!$G$8,50,70)))))</f>
        <v>#N/A</v>
      </c>
      <c r="BP93" s="102" t="e">
        <f>IF($BD93="","",VLOOKUP(BO93/100,Settings!$G$4:$H$8,2,FALSE))</f>
        <v>#N/A</v>
      </c>
      <c r="BQ93" s="102" t="e">
        <f>IF($BD93="","",IF($BM93&lt;=Settings!$G$5,Settings!$I$4,IF($BM93&lt;=Settings!$G$6,Settings!$I$5,IF($BM93&lt;=Settings!$G$7,Settings!$I$6,IF($BM93&lt;=Settings!$G$8,Settings!$I$7,Settings!$I$8)))))</f>
        <v>#N/A</v>
      </c>
      <c r="BR93" s="102" t="e">
        <f>IF($BD93="","",IF($BM93&lt;=Settings!$G$5,0,IF($BM93&lt;=Settings!$G$6,10,IF($BM93&lt;=Settings!$G$7,30,IF($BM93&lt;=Settings!$G$8,50,70)))))</f>
        <v>#N/A</v>
      </c>
      <c r="BS93" s="102" t="e">
        <f>IF($BD93="","",VLOOKUP(BR93/100,Settings!$G$4:$H$8,2,FALSE))</f>
        <v>#N/A</v>
      </c>
      <c r="BT93" s="115" t="e">
        <f t="shared" si="92"/>
        <v>#N/A</v>
      </c>
      <c r="BU93" s="115" t="e">
        <f t="shared" si="93"/>
        <v>#N/A</v>
      </c>
      <c r="BV93" s="45" t="e">
        <f t="shared" si="94"/>
        <v>#N/A</v>
      </c>
      <c r="BW93" s="115" t="e">
        <f t="shared" si="95"/>
        <v>#N/A</v>
      </c>
      <c r="BX93" s="115" t="e">
        <f t="shared" si="96"/>
        <v>#N/A</v>
      </c>
      <c r="BY93" s="115" t="e">
        <f t="shared" si="101"/>
        <v>#N/A</v>
      </c>
      <c r="BZ93" s="115" t="e">
        <f t="shared" si="101"/>
        <v>#N/A</v>
      </c>
      <c r="CA93" s="115" t="e">
        <f t="shared" si="101"/>
        <v>#N/A</v>
      </c>
      <c r="CB93" s="115" t="e">
        <f t="shared" si="101"/>
        <v>#N/A</v>
      </c>
      <c r="CC93" s="50" t="e">
        <f t="shared" si="59"/>
        <v>#N/A</v>
      </c>
      <c r="CD93" s="50" t="e">
        <f t="shared" si="60"/>
        <v>#N/A</v>
      </c>
      <c r="CE93" s="50" t="e">
        <f t="shared" si="61"/>
        <v>#N/A</v>
      </c>
      <c r="CF93" s="50" t="e">
        <f t="shared" si="62"/>
        <v>#N/A</v>
      </c>
      <c r="CG93" s="51" t="e">
        <f t="shared" si="63"/>
        <v>#N/A</v>
      </c>
      <c r="CH93" s="142" t="e">
        <f t="shared" si="66"/>
        <v>#N/A</v>
      </c>
      <c r="CI93" s="46" t="e">
        <f t="shared" si="67"/>
        <v>#N/A</v>
      </c>
      <c r="CJ93" s="265" t="e">
        <f>IF(C93="","",IF(CH93&gt;=Settings!I$5,"High",IF(CH93&gt;=Settings!I$6,"Good",IF(CH93&gt;=Settings!I$7,"Moderate",IF(CH93&gt;Settings!I$8,"Poor","Bad")))))</f>
        <v>#N/A</v>
      </c>
      <c r="CK93" s="119" t="e">
        <f t="shared" si="97"/>
        <v>#N/A</v>
      </c>
      <c r="CL93" s="120" t="e">
        <f t="shared" si="98"/>
        <v>#N/A</v>
      </c>
      <c r="CM93" s="115" t="e">
        <f t="shared" si="102"/>
        <v>#N/A</v>
      </c>
      <c r="CN93" s="115" t="e">
        <f t="shared" si="102"/>
        <v>#N/A</v>
      </c>
      <c r="CO93" s="115" t="e">
        <f t="shared" si="102"/>
        <v>#N/A</v>
      </c>
      <c r="CP93" s="115" t="e">
        <f t="shared" si="102"/>
        <v>#N/A</v>
      </c>
      <c r="CQ93" s="50" t="e">
        <f t="shared" si="68"/>
        <v>#N/A</v>
      </c>
      <c r="CR93" s="50" t="e">
        <f t="shared" si="69"/>
        <v>#N/A</v>
      </c>
      <c r="CS93" s="50" t="e">
        <f t="shared" si="70"/>
        <v>#N/A</v>
      </c>
      <c r="CT93" s="50" t="e">
        <f t="shared" si="71"/>
        <v>#N/A</v>
      </c>
      <c r="CU93" s="50" t="e">
        <f t="shared" si="72"/>
        <v>#N/A</v>
      </c>
      <c r="CV93" s="50" t="e">
        <f t="shared" si="99"/>
        <v>#N/A</v>
      </c>
      <c r="CW93" s="51" t="e">
        <f t="shared" si="100"/>
        <v>#N/A</v>
      </c>
    </row>
    <row r="94" spans="1:101" x14ac:dyDescent="0.25">
      <c r="A94" s="130" t="b">
        <f>IF(A93&lt;MAX(Summary!G:G),A93+1,IF(OR(A93="",MAX(Summary!G:G)),""))</f>
        <v>0</v>
      </c>
      <c r="B94" s="126" t="e">
        <f>IF($A94="","",INDEX(Summary!B:B,MATCH($A94,Summary!$G:$G,0)))</f>
        <v>#N/A</v>
      </c>
      <c r="C94" s="126" t="e">
        <f>IF($A94="","",INDEX(Summary!C:C,MATCH($A94,Summary!$G:$G,0)))</f>
        <v>#N/A</v>
      </c>
      <c r="D94" s="126" t="e">
        <f>IF($A94="","",INDEX(Summary!D:D,MATCH($A94,Summary!$G:$G,0)))</f>
        <v>#N/A</v>
      </c>
      <c r="E94" s="126" t="e">
        <f>IF($A94="","",INDEX(Summary!H:H,MATCH($A94,Summary!$G:$G,0)))</f>
        <v>#N/A</v>
      </c>
      <c r="F94" s="126" t="e">
        <f t="array" ref="F94">IF($A94="","",SUM(IF(Summary!$H$3:$H$202=$E94,Summary!$I$3:$I$202)))</f>
        <v>#N/A</v>
      </c>
      <c r="G94" s="126" t="e">
        <f t="array" ref="G94">IF($A94="","",SUM(IF(Summary!$H$3:$H$202=$E94,Summary!$J$3:$J$202)))</f>
        <v>#N/A</v>
      </c>
      <c r="H94" s="32" t="e">
        <f>IF($B94="","",IF(VLOOKUP($B94,Baseline!$A$2:$F$101,4,FALSE)&lt;M94,M94,VLOOKUP($B94,Baseline!$A$2:$F$101,4,FALSE)))</f>
        <v>#N/A</v>
      </c>
      <c r="I94" s="132" t="e">
        <f t="array" ref="I94">IF($A94="","",MAX(IF(Summary!$H$3:$H$202=$E94,Summary!$L$3:$L$202)))</f>
        <v>#N/A</v>
      </c>
      <c r="J94" s="132" t="e">
        <f t="array" ref="J94">IF($A94="","",MAX(IF(Summary!$H$3:$H$202=$E94,Summary!$M$3:$M$202)))</f>
        <v>#N/A</v>
      </c>
      <c r="K94" s="132" t="e">
        <f t="array" ref="K94">IF($A94="","",MAX(IF(Summary!$H$3:$H$202=$E94,Summary!$N$3:$N$202)))</f>
        <v>#N/A</v>
      </c>
      <c r="L94" s="132" t="e">
        <f t="array" ref="L94">IF($A94="","",MAX(IF(Summary!$H$3:$H$202=$E94,Summary!$O$3:$O$202)))</f>
        <v>#N/A</v>
      </c>
      <c r="M94" s="4" t="e">
        <f t="shared" si="73"/>
        <v>#N/A</v>
      </c>
      <c r="N94" s="17" t="e">
        <f>IF(A94="","",VLOOKUP(CONCATENATE(H94,M94),Tax_Comp_Probs!$C$3:$Y$16,22,FALSE))</f>
        <v>#N/A</v>
      </c>
      <c r="O94" s="6" t="e">
        <f>IF(A94="","",VLOOKUP(CONCATENATE($H94,$M94),Tax_Comp_Probs!$C$3:$Y$16,23,FALSE))</f>
        <v>#N/A</v>
      </c>
      <c r="P94" s="4" t="e">
        <f t="shared" si="65"/>
        <v>#N/A</v>
      </c>
      <c r="Q94" s="52" t="e">
        <f>IF(A94="","",VLOOKUP(CONCATENATE($H94,$M94),Tax_Comp_Probs!$C$3:$W$16,17,FALSE))</f>
        <v>#N/A</v>
      </c>
      <c r="R94" s="52" t="e">
        <f>IF(A94="","",VLOOKUP(CONCATENATE($H94,$M94),Tax_Comp_Probs!$C$3:$W$16,18,FALSE))</f>
        <v>#N/A</v>
      </c>
      <c r="S94" s="52" t="e">
        <f>IF(A94="","",VLOOKUP(CONCATENATE($H94,$M94),Tax_Comp_Probs!$C$3:$W$16,19,FALSE))</f>
        <v>#N/A</v>
      </c>
      <c r="T94" s="52" t="e">
        <f>IF(A94="","",VLOOKUP(CONCATENATE($H94,$M94),Tax_Comp_Probs!$C$3:$W$16,20,FALSE))</f>
        <v>#N/A</v>
      </c>
      <c r="U94" s="134" t="e">
        <f>IF(A94="","",VLOOKUP(CONCATENATE($H94,$M94),Tax_Comp_Probs!$C$3:$W$16,21,FALSE))</f>
        <v>#N/A</v>
      </c>
      <c r="V94" s="44" t="e">
        <f>IF($B94="","",IF(VLOOKUP($B94,Baseline!$A$2:$F$101,5,FALSE)&lt;W94,W94,VLOOKUP($B94,Baseline!$A$2:$F$101,5,FALSE)))</f>
        <v>#N/A</v>
      </c>
      <c r="W94" s="6" t="e">
        <f t="array" ref="W94">IF(A94="","",AVERAGE(IF(Summary!$H$3:$H$202=E94,Summary!$R$3:$R$202)))</f>
        <v>#N/A</v>
      </c>
      <c r="X94" s="39" t="e">
        <f t="shared" si="74"/>
        <v>#N/A</v>
      </c>
      <c r="Y94" s="102" t="e">
        <f>IF(W94="","",IF($X94&lt;=Settings!$C$5,1,IF($X94&lt;=Settings!$C$6,0.8,IF($X94&lt;=Settings!$C$7,0.6,IF($X94&lt;=Settings!$C$8,0.4,0.2)))))</f>
        <v>#N/A</v>
      </c>
      <c r="Z94" s="102" t="e">
        <f>IF(W94="","",IF($X94&lt;=Settings!$C$5,0,IF($X94&lt;=Settings!$C$6,10,IF($X94&lt;=Settings!$C$7,30,IF($X94&lt;=Settings!$C$8,50,70)))))</f>
        <v>#N/A</v>
      </c>
      <c r="AA94" s="102" t="e">
        <f>IF(W94="","",VLOOKUP(Z94/100,Settings!$C$4:$D$8,2,FALSE))</f>
        <v>#N/A</v>
      </c>
      <c r="AB94" s="17" t="e">
        <f t="shared" si="103"/>
        <v>#N/A</v>
      </c>
      <c r="AC94" s="4" t="e">
        <f>IF(W94="","",IF(AB94&gt;=Settings!$I$5,"High",IF(AB94&gt;=Settings!$I$6,"Good",IF(AB94&gt;=Settings!$I$7,"Moderate",IF(AB94&gt;=Settings!$I$8,"Poor","Bad")))))</f>
        <v>#N/A</v>
      </c>
      <c r="AD94" s="39" t="e">
        <f>IF($W94="","",IF(G94&gt;1,(VLOOKUP($E94,Summary!$H$3:$T$201,13,FALSE)/100)/SQRT(G94),0))</f>
        <v>#N/A</v>
      </c>
      <c r="AE94" s="182" t="e">
        <f t="shared" si="75"/>
        <v>#N/A</v>
      </c>
      <c r="AF94" s="136" t="e">
        <f t="shared" si="76"/>
        <v>#N/A</v>
      </c>
      <c r="AG94" s="136" t="e">
        <f t="shared" si="77"/>
        <v>#N/A</v>
      </c>
      <c r="AH94" s="102" t="e">
        <f>IF($AD94="","",IF($AF94&lt;=Settings!$C$5,Settings!$I$4,IF($AF94&lt;=Settings!$C$6,Settings!$I$5,IF($AF94&lt;=Settings!$C$7,Settings!$I$6,IF($AF94&lt;=Settings!$C$8,Settings!$I$7,Settings!$I$8)))))</f>
        <v>#N/A</v>
      </c>
      <c r="AI94" s="102" t="e">
        <f>IF($AD94="","",IF($AF94&lt;=Settings!$C$5,0,IF($AF94&lt;=Settings!$C$6,10,IF($AF94&lt;=Settings!$C$7,30,IF($AF94&lt;=Settings!$C$8,50,70)))))</f>
        <v>#N/A</v>
      </c>
      <c r="AJ94" s="102" t="e">
        <f>IF($AD94="","",VLOOKUP(AI94/100,Settings!$C$4:$D$8,2,FALSE))</f>
        <v>#N/A</v>
      </c>
      <c r="AK94" s="102" t="e">
        <f>IF($AD94="","",IF($AG94&lt;=Settings!$C$5,Settings!$I$4,IF($AG94&lt;=Settings!$C$6,Settings!$I$5,IF($AG94&lt;=Settings!$C$7,Settings!$I$6,IF($AG94&lt;=Settings!$C$8,Settings!$I$7,Settings!$I$8)))))</f>
        <v>#N/A</v>
      </c>
      <c r="AL94" s="102" t="e">
        <f>IF($AD94="","",IF($AG94&lt;=Settings!$C$5,0,IF($AG94&lt;=Settings!$C$6,10,IF($AG94&lt;=Settings!$C$7,30,IF($AG94&lt;=Settings!$C$8,50,70)))))</f>
        <v>#N/A</v>
      </c>
      <c r="AM94" s="102" t="e">
        <f>IF($AD94="","",VLOOKUP(AL94/100,Settings!$C$4:$D$8,2,FALSE))</f>
        <v>#N/A</v>
      </c>
      <c r="AN94" s="115" t="e">
        <f t="shared" si="78"/>
        <v>#N/A</v>
      </c>
      <c r="AO94" s="115" t="e">
        <f t="shared" si="79"/>
        <v>#N/A</v>
      </c>
      <c r="AP94" s="45" t="e">
        <f t="shared" si="80"/>
        <v>#N/A</v>
      </c>
      <c r="AQ94" s="115" t="e">
        <f t="shared" si="81"/>
        <v>#N/A</v>
      </c>
      <c r="AR94" s="115" t="e">
        <f t="shared" si="82"/>
        <v>#N/A</v>
      </c>
      <c r="AS94" s="115" t="e">
        <f t="shared" si="83"/>
        <v>#N/A</v>
      </c>
      <c r="AT94" s="115" t="e">
        <f t="shared" si="83"/>
        <v>#N/A</v>
      </c>
      <c r="AU94" s="115" t="e">
        <f t="shared" si="83"/>
        <v>#N/A</v>
      </c>
      <c r="AV94" s="115" t="e">
        <f t="shared" si="83"/>
        <v>#N/A</v>
      </c>
      <c r="AW94" s="50" t="e">
        <f t="shared" si="84"/>
        <v>#N/A</v>
      </c>
      <c r="AX94" s="50" t="e">
        <f t="shared" si="85"/>
        <v>#N/A</v>
      </c>
      <c r="AY94" s="50" t="e">
        <f t="shared" si="86"/>
        <v>#N/A</v>
      </c>
      <c r="AZ94" s="50" t="e">
        <f t="shared" si="87"/>
        <v>#N/A</v>
      </c>
      <c r="BA94" s="124" t="e">
        <f t="shared" si="88"/>
        <v>#N/A</v>
      </c>
      <c r="BB94" s="258" t="e">
        <f>IF($B94="","",IF(VLOOKUP($B94,Baseline!$A$2:$F$101,6,FALSE)&lt;BC94,BC94,VLOOKUP($B94,Baseline!$A$2:$F$101,6,FALSE)))</f>
        <v>#N/A</v>
      </c>
      <c r="BC94" s="259" t="e">
        <f t="array" ref="BC94">IF($A94="","",SUM(IF(Summary!$H$3:$H$202=$E94,Summary!$AF$3:$AF$202)))</f>
        <v>#N/A</v>
      </c>
      <c r="BD94" s="182" t="e">
        <f t="shared" si="89"/>
        <v>#N/A</v>
      </c>
      <c r="BE94" s="102" t="e">
        <f>IF($BD94="","",IF($BD94&lt;=Settings!$G$5,1,IF($BD94&lt;=Settings!$G$6,0.8,IF($BD94&lt;=Settings!$G$7,0.6,IF($BD94&lt;=Settings!$G$8,0.4,0.2)))))</f>
        <v>#N/A</v>
      </c>
      <c r="BF94" s="102" t="e">
        <f>IF($BD94="","",IF($BD94&lt;=Settings!$G$5,0,IF($BD94&lt;=Settings!$G$6,10,IF($BD94&lt;=Settings!$G$7,30,IF($BD94&lt;=Settings!$G$8,50,70)))))</f>
        <v>#N/A</v>
      </c>
      <c r="BG94" s="102" t="e">
        <f>IF($BD94="","",VLOOKUP(BF94/100,Settings!$G$4:$H$8,2,FALSE))</f>
        <v>#N/A</v>
      </c>
      <c r="BH94" s="45" t="e">
        <f t="shared" si="90"/>
        <v>#N/A</v>
      </c>
      <c r="BI94" s="47" t="e">
        <f>IF(BD94="","",IF(BH94&gt;=Settings!$I$5,"High",IF(BH94&gt;=Settings!$I$6,"Good",IF(BH94&gt;=Settings!$I$7,"Moderate",IF(BH94&gt;=Settings!$I$8,"Poor","Bad")))))</f>
        <v>#N/A</v>
      </c>
      <c r="BJ94" s="207" t="e">
        <f t="array" ref="BJ94">IF(BD94="","",SQRT(Settings!$L$5^2*SUM(IF(Summary!$H$3:$H$202=$E94,Summary!$AG$3:$AG$202))))</f>
        <v>#N/A</v>
      </c>
      <c r="BK94" s="182" t="e">
        <f t="shared" si="91"/>
        <v>#N/A</v>
      </c>
      <c r="BL94" s="115" t="e">
        <f t="shared" si="1"/>
        <v>#N/A</v>
      </c>
      <c r="BM94" s="115" t="e">
        <f t="shared" si="2"/>
        <v>#N/A</v>
      </c>
      <c r="BN94" s="102" t="e">
        <f>IF($BD94="","",IF($BL94&lt;=Settings!$G$5,Settings!$I$4,IF($BL94&lt;=Settings!$G$6,Settings!$I$5,IF($BL94&lt;=Settings!$G$7,Settings!$I$6,IF($BL94&lt;=Settings!$G$8,Settings!$I$7,Settings!$I$8)))))</f>
        <v>#N/A</v>
      </c>
      <c r="BO94" s="102" t="e">
        <f>IF($BD94="","",IF($BL94&lt;=Settings!$G$5,0,IF($BL94&lt;=Settings!$G$6,10,IF($BL94&lt;=Settings!$G$7,30,IF($BL94&lt;=Settings!$G$8,50,70)))))</f>
        <v>#N/A</v>
      </c>
      <c r="BP94" s="102" t="e">
        <f>IF($BD94="","",VLOOKUP(BO94/100,Settings!$G$4:$H$8,2,FALSE))</f>
        <v>#N/A</v>
      </c>
      <c r="BQ94" s="102" t="e">
        <f>IF($BD94="","",IF($BM94&lt;=Settings!$G$5,Settings!$I$4,IF($BM94&lt;=Settings!$G$6,Settings!$I$5,IF($BM94&lt;=Settings!$G$7,Settings!$I$6,IF($BM94&lt;=Settings!$G$8,Settings!$I$7,Settings!$I$8)))))</f>
        <v>#N/A</v>
      </c>
      <c r="BR94" s="102" t="e">
        <f>IF($BD94="","",IF($BM94&lt;=Settings!$G$5,0,IF($BM94&lt;=Settings!$G$6,10,IF($BM94&lt;=Settings!$G$7,30,IF($BM94&lt;=Settings!$G$8,50,70)))))</f>
        <v>#N/A</v>
      </c>
      <c r="BS94" s="102" t="e">
        <f>IF($BD94="","",VLOOKUP(BR94/100,Settings!$G$4:$H$8,2,FALSE))</f>
        <v>#N/A</v>
      </c>
      <c r="BT94" s="115" t="e">
        <f t="shared" si="92"/>
        <v>#N/A</v>
      </c>
      <c r="BU94" s="115" t="e">
        <f t="shared" si="93"/>
        <v>#N/A</v>
      </c>
      <c r="BV94" s="45" t="e">
        <f t="shared" si="94"/>
        <v>#N/A</v>
      </c>
      <c r="BW94" s="115" t="e">
        <f t="shared" si="95"/>
        <v>#N/A</v>
      </c>
      <c r="BX94" s="115" t="e">
        <f t="shared" si="96"/>
        <v>#N/A</v>
      </c>
      <c r="BY94" s="115" t="e">
        <f t="shared" si="101"/>
        <v>#N/A</v>
      </c>
      <c r="BZ94" s="115" t="e">
        <f t="shared" si="101"/>
        <v>#N/A</v>
      </c>
      <c r="CA94" s="115" t="e">
        <f t="shared" si="101"/>
        <v>#N/A</v>
      </c>
      <c r="CB94" s="115" t="e">
        <f t="shared" si="101"/>
        <v>#N/A</v>
      </c>
      <c r="CC94" s="50" t="e">
        <f t="shared" si="59"/>
        <v>#N/A</v>
      </c>
      <c r="CD94" s="50" t="e">
        <f t="shared" si="60"/>
        <v>#N/A</v>
      </c>
      <c r="CE94" s="50" t="e">
        <f t="shared" si="61"/>
        <v>#N/A</v>
      </c>
      <c r="CF94" s="50" t="e">
        <f t="shared" si="62"/>
        <v>#N/A</v>
      </c>
      <c r="CG94" s="51" t="e">
        <f t="shared" si="63"/>
        <v>#N/A</v>
      </c>
      <c r="CH94" s="142" t="e">
        <f t="shared" si="66"/>
        <v>#N/A</v>
      </c>
      <c r="CI94" s="46" t="e">
        <f t="shared" si="67"/>
        <v>#N/A</v>
      </c>
      <c r="CJ94" s="265" t="e">
        <f>IF(C94="","",IF(CH94&gt;=Settings!I$5,"High",IF(CH94&gt;=Settings!I$6,"Good",IF(CH94&gt;=Settings!I$7,"Moderate",IF(CH94&gt;Settings!I$8,"Poor","Bad")))))</f>
        <v>#N/A</v>
      </c>
      <c r="CK94" s="119" t="e">
        <f t="shared" si="97"/>
        <v>#N/A</v>
      </c>
      <c r="CL94" s="120" t="e">
        <f t="shared" si="98"/>
        <v>#N/A</v>
      </c>
      <c r="CM94" s="115" t="e">
        <f t="shared" si="102"/>
        <v>#N/A</v>
      </c>
      <c r="CN94" s="115" t="e">
        <f t="shared" si="102"/>
        <v>#N/A</v>
      </c>
      <c r="CO94" s="115" t="e">
        <f t="shared" si="102"/>
        <v>#N/A</v>
      </c>
      <c r="CP94" s="115" t="e">
        <f t="shared" si="102"/>
        <v>#N/A</v>
      </c>
      <c r="CQ94" s="50" t="e">
        <f t="shared" si="68"/>
        <v>#N/A</v>
      </c>
      <c r="CR94" s="50" t="e">
        <f t="shared" si="69"/>
        <v>#N/A</v>
      </c>
      <c r="CS94" s="50" t="e">
        <f t="shared" si="70"/>
        <v>#N/A</v>
      </c>
      <c r="CT94" s="50" t="e">
        <f t="shared" si="71"/>
        <v>#N/A</v>
      </c>
      <c r="CU94" s="50" t="e">
        <f t="shared" si="72"/>
        <v>#N/A</v>
      </c>
      <c r="CV94" s="50" t="e">
        <f t="shared" si="99"/>
        <v>#N/A</v>
      </c>
      <c r="CW94" s="51" t="e">
        <f t="shared" si="100"/>
        <v>#N/A</v>
      </c>
    </row>
    <row r="95" spans="1:101" x14ac:dyDescent="0.25">
      <c r="A95" s="130" t="b">
        <f>IF(A94&lt;MAX(Summary!G:G),A94+1,IF(OR(A94="",MAX(Summary!G:G)),""))</f>
        <v>0</v>
      </c>
      <c r="B95" s="126" t="e">
        <f>IF($A95="","",INDEX(Summary!B:B,MATCH($A95,Summary!$G:$G,0)))</f>
        <v>#N/A</v>
      </c>
      <c r="C95" s="126" t="e">
        <f>IF($A95="","",INDEX(Summary!C:C,MATCH($A95,Summary!$G:$G,0)))</f>
        <v>#N/A</v>
      </c>
      <c r="D95" s="126" t="e">
        <f>IF($A95="","",INDEX(Summary!D:D,MATCH($A95,Summary!$G:$G,0)))</f>
        <v>#N/A</v>
      </c>
      <c r="E95" s="126" t="e">
        <f>IF($A95="","",INDEX(Summary!H:H,MATCH($A95,Summary!$G:$G,0)))</f>
        <v>#N/A</v>
      </c>
      <c r="F95" s="126" t="e">
        <f t="array" ref="F95">IF($A95="","",SUM(IF(Summary!$H$3:$H$202=$E95,Summary!$I$3:$I$202)))</f>
        <v>#N/A</v>
      </c>
      <c r="G95" s="126" t="e">
        <f t="array" ref="G95">IF($A95="","",SUM(IF(Summary!$H$3:$H$202=$E95,Summary!$J$3:$J$202)))</f>
        <v>#N/A</v>
      </c>
      <c r="H95" s="32" t="e">
        <f>IF($B95="","",IF(VLOOKUP($B95,Baseline!$A$2:$F$101,4,FALSE)&lt;M95,M95,VLOOKUP($B95,Baseline!$A$2:$F$101,4,FALSE)))</f>
        <v>#N/A</v>
      </c>
      <c r="I95" s="132" t="e">
        <f t="array" ref="I95">IF($A95="","",MAX(IF(Summary!$H$3:$H$202=$E95,Summary!$L$3:$L$202)))</f>
        <v>#N/A</v>
      </c>
      <c r="J95" s="132" t="e">
        <f t="array" ref="J95">IF($A95="","",MAX(IF(Summary!$H$3:$H$202=$E95,Summary!$M$3:$M$202)))</f>
        <v>#N/A</v>
      </c>
      <c r="K95" s="132" t="e">
        <f t="array" ref="K95">IF($A95="","",MAX(IF(Summary!$H$3:$H$202=$E95,Summary!$N$3:$N$202)))</f>
        <v>#N/A</v>
      </c>
      <c r="L95" s="132" t="e">
        <f t="array" ref="L95">IF($A95="","",MAX(IF(Summary!$H$3:$H$202=$E95,Summary!$O$3:$O$202)))</f>
        <v>#N/A</v>
      </c>
      <c r="M95" s="4" t="e">
        <f t="shared" si="73"/>
        <v>#N/A</v>
      </c>
      <c r="N95" s="17" t="e">
        <f>IF(A95="","",VLOOKUP(CONCATENATE(H95,M95),Tax_Comp_Probs!$C$3:$Y$16,22,FALSE))</f>
        <v>#N/A</v>
      </c>
      <c r="O95" s="6" t="e">
        <f>IF(A95="","",VLOOKUP(CONCATENATE($H95,$M95),Tax_Comp_Probs!$C$3:$Y$16,23,FALSE))</f>
        <v>#N/A</v>
      </c>
      <c r="P95" s="4" t="e">
        <f t="shared" si="65"/>
        <v>#N/A</v>
      </c>
      <c r="Q95" s="52" t="e">
        <f>IF(A95="","",VLOOKUP(CONCATENATE($H95,$M95),Tax_Comp_Probs!$C$3:$W$16,17,FALSE))</f>
        <v>#N/A</v>
      </c>
      <c r="R95" s="52" t="e">
        <f>IF(A95="","",VLOOKUP(CONCATENATE($H95,$M95),Tax_Comp_Probs!$C$3:$W$16,18,FALSE))</f>
        <v>#N/A</v>
      </c>
      <c r="S95" s="52" t="e">
        <f>IF(A95="","",VLOOKUP(CONCATENATE($H95,$M95),Tax_Comp_Probs!$C$3:$W$16,19,FALSE))</f>
        <v>#N/A</v>
      </c>
      <c r="T95" s="52" t="e">
        <f>IF(A95="","",VLOOKUP(CONCATENATE($H95,$M95),Tax_Comp_Probs!$C$3:$W$16,20,FALSE))</f>
        <v>#N/A</v>
      </c>
      <c r="U95" s="134" t="e">
        <f>IF(A95="","",VLOOKUP(CONCATENATE($H95,$M95),Tax_Comp_Probs!$C$3:$W$16,21,FALSE))</f>
        <v>#N/A</v>
      </c>
      <c r="V95" s="44" t="e">
        <f>IF($B95="","",IF(VLOOKUP($B95,Baseline!$A$2:$F$101,5,FALSE)&lt;W95,W95,VLOOKUP($B95,Baseline!$A$2:$F$101,5,FALSE)))</f>
        <v>#N/A</v>
      </c>
      <c r="W95" s="6" t="e">
        <f t="array" ref="W95">IF(A95="","",AVERAGE(IF(Summary!$H$3:$H$202=E95,Summary!$R$3:$R$202)))</f>
        <v>#N/A</v>
      </c>
      <c r="X95" s="39" t="e">
        <f t="shared" si="74"/>
        <v>#N/A</v>
      </c>
      <c r="Y95" s="102" t="e">
        <f>IF(W95="","",IF($X95&lt;=Settings!$C$5,1,IF($X95&lt;=Settings!$C$6,0.8,IF($X95&lt;=Settings!$C$7,0.6,IF($X95&lt;=Settings!$C$8,0.4,0.2)))))</f>
        <v>#N/A</v>
      </c>
      <c r="Z95" s="102" t="e">
        <f>IF(W95="","",IF($X95&lt;=Settings!$C$5,0,IF($X95&lt;=Settings!$C$6,10,IF($X95&lt;=Settings!$C$7,30,IF($X95&lt;=Settings!$C$8,50,70)))))</f>
        <v>#N/A</v>
      </c>
      <c r="AA95" s="102" t="e">
        <f>IF(W95="","",VLOOKUP(Z95/100,Settings!$C$4:$D$8,2,FALSE))</f>
        <v>#N/A</v>
      </c>
      <c r="AB95" s="17" t="e">
        <f t="shared" si="103"/>
        <v>#N/A</v>
      </c>
      <c r="AC95" s="4" t="e">
        <f>IF(W95="","",IF(AB95&gt;=Settings!$I$5,"High",IF(AB95&gt;=Settings!$I$6,"Good",IF(AB95&gt;=Settings!$I$7,"Moderate",IF(AB95&gt;=Settings!$I$8,"Poor","Bad")))))</f>
        <v>#N/A</v>
      </c>
      <c r="AD95" s="39" t="e">
        <f>IF($W95="","",IF(G95&gt;1,(VLOOKUP($E95,Summary!$H$3:$T$201,13,FALSE)/100)/SQRT(G95),0))</f>
        <v>#N/A</v>
      </c>
      <c r="AE95" s="182" t="e">
        <f t="shared" si="75"/>
        <v>#N/A</v>
      </c>
      <c r="AF95" s="136" t="e">
        <f t="shared" si="76"/>
        <v>#N/A</v>
      </c>
      <c r="AG95" s="136" t="e">
        <f t="shared" si="77"/>
        <v>#N/A</v>
      </c>
      <c r="AH95" s="102" t="e">
        <f>IF($AD95="","",IF($AF95&lt;=Settings!$C$5,Settings!$I$4,IF($AF95&lt;=Settings!$C$6,Settings!$I$5,IF($AF95&lt;=Settings!$C$7,Settings!$I$6,IF($AF95&lt;=Settings!$C$8,Settings!$I$7,Settings!$I$8)))))</f>
        <v>#N/A</v>
      </c>
      <c r="AI95" s="102" t="e">
        <f>IF($AD95="","",IF($AF95&lt;=Settings!$C$5,0,IF($AF95&lt;=Settings!$C$6,10,IF($AF95&lt;=Settings!$C$7,30,IF($AF95&lt;=Settings!$C$8,50,70)))))</f>
        <v>#N/A</v>
      </c>
      <c r="AJ95" s="102" t="e">
        <f>IF($AD95="","",VLOOKUP(AI95/100,Settings!$C$4:$D$8,2,FALSE))</f>
        <v>#N/A</v>
      </c>
      <c r="AK95" s="102" t="e">
        <f>IF($AD95="","",IF($AG95&lt;=Settings!$C$5,Settings!$I$4,IF($AG95&lt;=Settings!$C$6,Settings!$I$5,IF($AG95&lt;=Settings!$C$7,Settings!$I$6,IF($AG95&lt;=Settings!$C$8,Settings!$I$7,Settings!$I$8)))))</f>
        <v>#N/A</v>
      </c>
      <c r="AL95" s="102" t="e">
        <f>IF($AD95="","",IF($AG95&lt;=Settings!$C$5,0,IF($AG95&lt;=Settings!$C$6,10,IF($AG95&lt;=Settings!$C$7,30,IF($AG95&lt;=Settings!$C$8,50,70)))))</f>
        <v>#N/A</v>
      </c>
      <c r="AM95" s="102" t="e">
        <f>IF($AD95="","",VLOOKUP(AL95/100,Settings!$C$4:$D$8,2,FALSE))</f>
        <v>#N/A</v>
      </c>
      <c r="AN95" s="115" t="e">
        <f t="shared" si="78"/>
        <v>#N/A</v>
      </c>
      <c r="AO95" s="115" t="e">
        <f t="shared" si="79"/>
        <v>#N/A</v>
      </c>
      <c r="AP95" s="45" t="e">
        <f t="shared" si="80"/>
        <v>#N/A</v>
      </c>
      <c r="AQ95" s="115" t="e">
        <f t="shared" si="81"/>
        <v>#N/A</v>
      </c>
      <c r="AR95" s="115" t="e">
        <f t="shared" si="82"/>
        <v>#N/A</v>
      </c>
      <c r="AS95" s="115" t="e">
        <f t="shared" si="83"/>
        <v>#N/A</v>
      </c>
      <c r="AT95" s="115" t="e">
        <f t="shared" si="83"/>
        <v>#N/A</v>
      </c>
      <c r="AU95" s="115" t="e">
        <f t="shared" si="83"/>
        <v>#N/A</v>
      </c>
      <c r="AV95" s="115" t="e">
        <f t="shared" si="83"/>
        <v>#N/A</v>
      </c>
      <c r="AW95" s="50" t="e">
        <f t="shared" si="84"/>
        <v>#N/A</v>
      </c>
      <c r="AX95" s="50" t="e">
        <f t="shared" si="85"/>
        <v>#N/A</v>
      </c>
      <c r="AY95" s="50" t="e">
        <f t="shared" si="86"/>
        <v>#N/A</v>
      </c>
      <c r="AZ95" s="50" t="e">
        <f t="shared" si="87"/>
        <v>#N/A</v>
      </c>
      <c r="BA95" s="124" t="e">
        <f t="shared" si="88"/>
        <v>#N/A</v>
      </c>
      <c r="BB95" s="258" t="e">
        <f>IF($B95="","",IF(VLOOKUP($B95,Baseline!$A$2:$F$101,6,FALSE)&lt;BC95,BC95,VLOOKUP($B95,Baseline!$A$2:$F$101,6,FALSE)))</f>
        <v>#N/A</v>
      </c>
      <c r="BC95" s="259" t="e">
        <f t="array" ref="BC95">IF($A95="","",SUM(IF(Summary!$H$3:$H$202=$E95,Summary!$AF$3:$AF$202)))</f>
        <v>#N/A</v>
      </c>
      <c r="BD95" s="182" t="e">
        <f t="shared" si="89"/>
        <v>#N/A</v>
      </c>
      <c r="BE95" s="102" t="e">
        <f>IF($BD95="","",IF($BD95&lt;=Settings!$G$5,1,IF($BD95&lt;=Settings!$G$6,0.8,IF($BD95&lt;=Settings!$G$7,0.6,IF($BD95&lt;=Settings!$G$8,0.4,0.2)))))</f>
        <v>#N/A</v>
      </c>
      <c r="BF95" s="102" t="e">
        <f>IF($BD95="","",IF($BD95&lt;=Settings!$G$5,0,IF($BD95&lt;=Settings!$G$6,10,IF($BD95&lt;=Settings!$G$7,30,IF($BD95&lt;=Settings!$G$8,50,70)))))</f>
        <v>#N/A</v>
      </c>
      <c r="BG95" s="102" t="e">
        <f>IF($BD95="","",VLOOKUP(BF95/100,Settings!$G$4:$H$8,2,FALSE))</f>
        <v>#N/A</v>
      </c>
      <c r="BH95" s="45" t="e">
        <f t="shared" si="90"/>
        <v>#N/A</v>
      </c>
      <c r="BI95" s="47" t="e">
        <f>IF(BD95="","",IF(BH95&gt;=Settings!$I$5,"High",IF(BH95&gt;=Settings!$I$6,"Good",IF(BH95&gt;=Settings!$I$7,"Moderate",IF(BH95&gt;=Settings!$I$8,"Poor","Bad")))))</f>
        <v>#N/A</v>
      </c>
      <c r="BJ95" s="207" t="e">
        <f t="array" ref="BJ95">IF(BD95="","",SQRT(Settings!$L$5^2*SUM(IF(Summary!$H$3:$H$202=$E95,Summary!$AG$3:$AG$202))))</f>
        <v>#N/A</v>
      </c>
      <c r="BK95" s="182" t="e">
        <f t="shared" si="91"/>
        <v>#N/A</v>
      </c>
      <c r="BL95" s="115" t="e">
        <f t="shared" si="1"/>
        <v>#N/A</v>
      </c>
      <c r="BM95" s="115" t="e">
        <f t="shared" si="2"/>
        <v>#N/A</v>
      </c>
      <c r="BN95" s="102" t="e">
        <f>IF($BD95="","",IF($BL95&lt;=Settings!$G$5,Settings!$I$4,IF($BL95&lt;=Settings!$G$6,Settings!$I$5,IF($BL95&lt;=Settings!$G$7,Settings!$I$6,IF($BL95&lt;=Settings!$G$8,Settings!$I$7,Settings!$I$8)))))</f>
        <v>#N/A</v>
      </c>
      <c r="BO95" s="102" t="e">
        <f>IF($BD95="","",IF($BL95&lt;=Settings!$G$5,0,IF($BL95&lt;=Settings!$G$6,10,IF($BL95&lt;=Settings!$G$7,30,IF($BL95&lt;=Settings!$G$8,50,70)))))</f>
        <v>#N/A</v>
      </c>
      <c r="BP95" s="102" t="e">
        <f>IF($BD95="","",VLOOKUP(BO95/100,Settings!$G$4:$H$8,2,FALSE))</f>
        <v>#N/A</v>
      </c>
      <c r="BQ95" s="102" t="e">
        <f>IF($BD95="","",IF($BM95&lt;=Settings!$G$5,Settings!$I$4,IF($BM95&lt;=Settings!$G$6,Settings!$I$5,IF($BM95&lt;=Settings!$G$7,Settings!$I$6,IF($BM95&lt;=Settings!$G$8,Settings!$I$7,Settings!$I$8)))))</f>
        <v>#N/A</v>
      </c>
      <c r="BR95" s="102" t="e">
        <f>IF($BD95="","",IF($BM95&lt;=Settings!$G$5,0,IF($BM95&lt;=Settings!$G$6,10,IF($BM95&lt;=Settings!$G$7,30,IF($BM95&lt;=Settings!$G$8,50,70)))))</f>
        <v>#N/A</v>
      </c>
      <c r="BS95" s="102" t="e">
        <f>IF($BD95="","",VLOOKUP(BR95/100,Settings!$G$4:$H$8,2,FALSE))</f>
        <v>#N/A</v>
      </c>
      <c r="BT95" s="115" t="e">
        <f t="shared" si="92"/>
        <v>#N/A</v>
      </c>
      <c r="BU95" s="115" t="e">
        <f t="shared" si="93"/>
        <v>#N/A</v>
      </c>
      <c r="BV95" s="45" t="e">
        <f t="shared" si="94"/>
        <v>#N/A</v>
      </c>
      <c r="BW95" s="115" t="e">
        <f t="shared" si="95"/>
        <v>#N/A</v>
      </c>
      <c r="BX95" s="115" t="e">
        <f t="shared" si="96"/>
        <v>#N/A</v>
      </c>
      <c r="BY95" s="115" t="e">
        <f t="shared" si="101"/>
        <v>#N/A</v>
      </c>
      <c r="BZ95" s="115" t="e">
        <f t="shared" si="101"/>
        <v>#N/A</v>
      </c>
      <c r="CA95" s="115" t="e">
        <f t="shared" si="101"/>
        <v>#N/A</v>
      </c>
      <c r="CB95" s="115" t="e">
        <f t="shared" si="101"/>
        <v>#N/A</v>
      </c>
      <c r="CC95" s="50" t="e">
        <f t="shared" si="59"/>
        <v>#N/A</v>
      </c>
      <c r="CD95" s="50" t="e">
        <f t="shared" si="60"/>
        <v>#N/A</v>
      </c>
      <c r="CE95" s="50" t="e">
        <f t="shared" si="61"/>
        <v>#N/A</v>
      </c>
      <c r="CF95" s="50" t="e">
        <f t="shared" si="62"/>
        <v>#N/A</v>
      </c>
      <c r="CG95" s="51" t="e">
        <f t="shared" si="63"/>
        <v>#N/A</v>
      </c>
      <c r="CH95" s="142" t="e">
        <f t="shared" si="66"/>
        <v>#N/A</v>
      </c>
      <c r="CI95" s="46" t="e">
        <f t="shared" si="67"/>
        <v>#N/A</v>
      </c>
      <c r="CJ95" s="265" t="e">
        <f>IF(C95="","",IF(CH95&gt;=Settings!I$5,"High",IF(CH95&gt;=Settings!I$6,"Good",IF(CH95&gt;=Settings!I$7,"Moderate",IF(CH95&gt;Settings!I$8,"Poor","Bad")))))</f>
        <v>#N/A</v>
      </c>
      <c r="CK95" s="119" t="e">
        <f t="shared" si="97"/>
        <v>#N/A</v>
      </c>
      <c r="CL95" s="120" t="e">
        <f t="shared" si="98"/>
        <v>#N/A</v>
      </c>
      <c r="CM95" s="115" t="e">
        <f t="shared" si="102"/>
        <v>#N/A</v>
      </c>
      <c r="CN95" s="115" t="e">
        <f t="shared" si="102"/>
        <v>#N/A</v>
      </c>
      <c r="CO95" s="115" t="e">
        <f t="shared" si="102"/>
        <v>#N/A</v>
      </c>
      <c r="CP95" s="115" t="e">
        <f t="shared" si="102"/>
        <v>#N/A</v>
      </c>
      <c r="CQ95" s="50" t="e">
        <f t="shared" si="68"/>
        <v>#N/A</v>
      </c>
      <c r="CR95" s="50" t="e">
        <f t="shared" si="69"/>
        <v>#N/A</v>
      </c>
      <c r="CS95" s="50" t="e">
        <f t="shared" si="70"/>
        <v>#N/A</v>
      </c>
      <c r="CT95" s="50" t="e">
        <f t="shared" si="71"/>
        <v>#N/A</v>
      </c>
      <c r="CU95" s="50" t="e">
        <f t="shared" si="72"/>
        <v>#N/A</v>
      </c>
      <c r="CV95" s="50" t="e">
        <f t="shared" si="99"/>
        <v>#N/A</v>
      </c>
      <c r="CW95" s="51" t="e">
        <f t="shared" si="100"/>
        <v>#N/A</v>
      </c>
    </row>
    <row r="96" spans="1:101" x14ac:dyDescent="0.25">
      <c r="A96" s="130" t="b">
        <f>IF(A95&lt;MAX(Summary!G:G),A95+1,IF(OR(A95="",MAX(Summary!G:G)),""))</f>
        <v>0</v>
      </c>
      <c r="B96" s="126" t="e">
        <f>IF($A96="","",INDEX(Summary!B:B,MATCH($A96,Summary!$G:$G,0)))</f>
        <v>#N/A</v>
      </c>
      <c r="C96" s="126" t="e">
        <f>IF($A96="","",INDEX(Summary!C:C,MATCH($A96,Summary!$G:$G,0)))</f>
        <v>#N/A</v>
      </c>
      <c r="D96" s="126" t="e">
        <f>IF($A96="","",INDEX(Summary!D:D,MATCH($A96,Summary!$G:$G,0)))</f>
        <v>#N/A</v>
      </c>
      <c r="E96" s="126" t="e">
        <f>IF($A96="","",INDEX(Summary!H:H,MATCH($A96,Summary!$G:$G,0)))</f>
        <v>#N/A</v>
      </c>
      <c r="F96" s="126" t="e">
        <f t="array" ref="F96">IF($A96="","",SUM(IF(Summary!$H$3:$H$202=$E96,Summary!$I$3:$I$202)))</f>
        <v>#N/A</v>
      </c>
      <c r="G96" s="126" t="e">
        <f t="array" ref="G96">IF($A96="","",SUM(IF(Summary!$H$3:$H$202=$E96,Summary!$J$3:$J$202)))</f>
        <v>#N/A</v>
      </c>
      <c r="H96" s="32" t="e">
        <f>IF($B96="","",IF(VLOOKUP($B96,Baseline!$A$2:$F$101,4,FALSE)&lt;M96,M96,VLOOKUP($B96,Baseline!$A$2:$F$101,4,FALSE)))</f>
        <v>#N/A</v>
      </c>
      <c r="I96" s="132" t="e">
        <f t="array" ref="I96">IF($A96="","",MAX(IF(Summary!$H$3:$H$202=$E96,Summary!$L$3:$L$202)))</f>
        <v>#N/A</v>
      </c>
      <c r="J96" s="132" t="e">
        <f t="array" ref="J96">IF($A96="","",MAX(IF(Summary!$H$3:$H$202=$E96,Summary!$M$3:$M$202)))</f>
        <v>#N/A</v>
      </c>
      <c r="K96" s="132" t="e">
        <f t="array" ref="K96">IF($A96="","",MAX(IF(Summary!$H$3:$H$202=$E96,Summary!$N$3:$N$202)))</f>
        <v>#N/A</v>
      </c>
      <c r="L96" s="132" t="e">
        <f t="array" ref="L96">IF($A96="","",MAX(IF(Summary!$H$3:$H$202=$E96,Summary!$O$3:$O$202)))</f>
        <v>#N/A</v>
      </c>
      <c r="M96" s="4" t="e">
        <f t="shared" si="73"/>
        <v>#N/A</v>
      </c>
      <c r="N96" s="17" t="e">
        <f>IF(A96="","",VLOOKUP(CONCATENATE(H96,M96),Tax_Comp_Probs!$C$3:$Y$16,22,FALSE))</f>
        <v>#N/A</v>
      </c>
      <c r="O96" s="6" t="e">
        <f>IF(A96="","",VLOOKUP(CONCATENATE($H96,$M96),Tax_Comp_Probs!$C$3:$Y$16,23,FALSE))</f>
        <v>#N/A</v>
      </c>
      <c r="P96" s="4" t="e">
        <f t="shared" si="65"/>
        <v>#N/A</v>
      </c>
      <c r="Q96" s="52" t="e">
        <f>IF(A96="","",VLOOKUP(CONCATENATE($H96,$M96),Tax_Comp_Probs!$C$3:$W$16,17,FALSE))</f>
        <v>#N/A</v>
      </c>
      <c r="R96" s="52" t="e">
        <f>IF(A96="","",VLOOKUP(CONCATENATE($H96,$M96),Tax_Comp_Probs!$C$3:$W$16,18,FALSE))</f>
        <v>#N/A</v>
      </c>
      <c r="S96" s="52" t="e">
        <f>IF(A96="","",VLOOKUP(CONCATENATE($H96,$M96),Tax_Comp_Probs!$C$3:$W$16,19,FALSE))</f>
        <v>#N/A</v>
      </c>
      <c r="T96" s="52" t="e">
        <f>IF(A96="","",VLOOKUP(CONCATENATE($H96,$M96),Tax_Comp_Probs!$C$3:$W$16,20,FALSE))</f>
        <v>#N/A</v>
      </c>
      <c r="U96" s="134" t="e">
        <f>IF(A96="","",VLOOKUP(CONCATENATE($H96,$M96),Tax_Comp_Probs!$C$3:$W$16,21,FALSE))</f>
        <v>#N/A</v>
      </c>
      <c r="V96" s="44" t="e">
        <f>IF($B96="","",IF(VLOOKUP($B96,Baseline!$A$2:$F$101,5,FALSE)&lt;W96,W96,VLOOKUP($B96,Baseline!$A$2:$F$101,5,FALSE)))</f>
        <v>#N/A</v>
      </c>
      <c r="W96" s="6" t="e">
        <f t="array" ref="W96">IF(A96="","",AVERAGE(IF(Summary!$H$3:$H$202=E96,Summary!$R$3:$R$202)))</f>
        <v>#N/A</v>
      </c>
      <c r="X96" s="39" t="e">
        <f t="shared" si="74"/>
        <v>#N/A</v>
      </c>
      <c r="Y96" s="102" t="e">
        <f>IF(W96="","",IF($X96&lt;=Settings!$C$5,1,IF($X96&lt;=Settings!$C$6,0.8,IF($X96&lt;=Settings!$C$7,0.6,IF($X96&lt;=Settings!$C$8,0.4,0.2)))))</f>
        <v>#N/A</v>
      </c>
      <c r="Z96" s="102" t="e">
        <f>IF(W96="","",IF($X96&lt;=Settings!$C$5,0,IF($X96&lt;=Settings!$C$6,10,IF($X96&lt;=Settings!$C$7,30,IF($X96&lt;=Settings!$C$8,50,70)))))</f>
        <v>#N/A</v>
      </c>
      <c r="AA96" s="102" t="e">
        <f>IF(W96="","",VLOOKUP(Z96/100,Settings!$C$4:$D$8,2,FALSE))</f>
        <v>#N/A</v>
      </c>
      <c r="AB96" s="17" t="e">
        <f t="shared" si="103"/>
        <v>#N/A</v>
      </c>
      <c r="AC96" s="4" t="e">
        <f>IF(W96="","",IF(AB96&gt;=Settings!$I$5,"High",IF(AB96&gt;=Settings!$I$6,"Good",IF(AB96&gt;=Settings!$I$7,"Moderate",IF(AB96&gt;=Settings!$I$8,"Poor","Bad")))))</f>
        <v>#N/A</v>
      </c>
      <c r="AD96" s="39" t="e">
        <f>IF($W96="","",IF(G96&gt;1,(VLOOKUP($E96,Summary!$H$3:$T$201,13,FALSE)/100)/SQRT(G96),0))</f>
        <v>#N/A</v>
      </c>
      <c r="AE96" s="182" t="e">
        <f t="shared" si="75"/>
        <v>#N/A</v>
      </c>
      <c r="AF96" s="136" t="e">
        <f t="shared" si="76"/>
        <v>#N/A</v>
      </c>
      <c r="AG96" s="136" t="e">
        <f t="shared" si="77"/>
        <v>#N/A</v>
      </c>
      <c r="AH96" s="102" t="e">
        <f>IF($AD96="","",IF($AF96&lt;=Settings!$C$5,Settings!$I$4,IF($AF96&lt;=Settings!$C$6,Settings!$I$5,IF($AF96&lt;=Settings!$C$7,Settings!$I$6,IF($AF96&lt;=Settings!$C$8,Settings!$I$7,Settings!$I$8)))))</f>
        <v>#N/A</v>
      </c>
      <c r="AI96" s="102" t="e">
        <f>IF($AD96="","",IF($AF96&lt;=Settings!$C$5,0,IF($AF96&lt;=Settings!$C$6,10,IF($AF96&lt;=Settings!$C$7,30,IF($AF96&lt;=Settings!$C$8,50,70)))))</f>
        <v>#N/A</v>
      </c>
      <c r="AJ96" s="102" t="e">
        <f>IF($AD96="","",VLOOKUP(AI96/100,Settings!$C$4:$D$8,2,FALSE))</f>
        <v>#N/A</v>
      </c>
      <c r="AK96" s="102" t="e">
        <f>IF($AD96="","",IF($AG96&lt;=Settings!$C$5,Settings!$I$4,IF($AG96&lt;=Settings!$C$6,Settings!$I$5,IF($AG96&lt;=Settings!$C$7,Settings!$I$6,IF($AG96&lt;=Settings!$C$8,Settings!$I$7,Settings!$I$8)))))</f>
        <v>#N/A</v>
      </c>
      <c r="AL96" s="102" t="e">
        <f>IF($AD96="","",IF($AG96&lt;=Settings!$C$5,0,IF($AG96&lt;=Settings!$C$6,10,IF($AG96&lt;=Settings!$C$7,30,IF($AG96&lt;=Settings!$C$8,50,70)))))</f>
        <v>#N/A</v>
      </c>
      <c r="AM96" s="102" t="e">
        <f>IF($AD96="","",VLOOKUP(AL96/100,Settings!$C$4:$D$8,2,FALSE))</f>
        <v>#N/A</v>
      </c>
      <c r="AN96" s="115" t="e">
        <f t="shared" si="78"/>
        <v>#N/A</v>
      </c>
      <c r="AO96" s="115" t="e">
        <f t="shared" si="79"/>
        <v>#N/A</v>
      </c>
      <c r="AP96" s="45" t="e">
        <f t="shared" si="80"/>
        <v>#N/A</v>
      </c>
      <c r="AQ96" s="115" t="e">
        <f t="shared" si="81"/>
        <v>#N/A</v>
      </c>
      <c r="AR96" s="115" t="e">
        <f t="shared" si="82"/>
        <v>#N/A</v>
      </c>
      <c r="AS96" s="115" t="e">
        <f t="shared" si="83"/>
        <v>#N/A</v>
      </c>
      <c r="AT96" s="115" t="e">
        <f t="shared" si="83"/>
        <v>#N/A</v>
      </c>
      <c r="AU96" s="115" t="e">
        <f t="shared" si="83"/>
        <v>#N/A</v>
      </c>
      <c r="AV96" s="115" t="e">
        <f t="shared" si="83"/>
        <v>#N/A</v>
      </c>
      <c r="AW96" s="50" t="e">
        <f t="shared" si="84"/>
        <v>#N/A</v>
      </c>
      <c r="AX96" s="50" t="e">
        <f t="shared" si="85"/>
        <v>#N/A</v>
      </c>
      <c r="AY96" s="50" t="e">
        <f t="shared" si="86"/>
        <v>#N/A</v>
      </c>
      <c r="AZ96" s="50" t="e">
        <f t="shared" si="87"/>
        <v>#N/A</v>
      </c>
      <c r="BA96" s="124" t="e">
        <f t="shared" si="88"/>
        <v>#N/A</v>
      </c>
      <c r="BB96" s="258" t="e">
        <f>IF($B96="","",IF(VLOOKUP($B96,Baseline!$A$2:$F$101,6,FALSE)&lt;BC96,BC96,VLOOKUP($B96,Baseline!$A$2:$F$101,6,FALSE)))</f>
        <v>#N/A</v>
      </c>
      <c r="BC96" s="259" t="e">
        <f t="array" ref="BC96">IF($A96="","",SUM(IF(Summary!$H$3:$H$202=$E96,Summary!$AF$3:$AF$202)))</f>
        <v>#N/A</v>
      </c>
      <c r="BD96" s="182" t="e">
        <f t="shared" si="89"/>
        <v>#N/A</v>
      </c>
      <c r="BE96" s="102" t="e">
        <f>IF($BD96="","",IF($BD96&lt;=Settings!$G$5,1,IF($BD96&lt;=Settings!$G$6,0.8,IF($BD96&lt;=Settings!$G$7,0.6,IF($BD96&lt;=Settings!$G$8,0.4,0.2)))))</f>
        <v>#N/A</v>
      </c>
      <c r="BF96" s="102" t="e">
        <f>IF($BD96="","",IF($BD96&lt;=Settings!$G$5,0,IF($BD96&lt;=Settings!$G$6,10,IF($BD96&lt;=Settings!$G$7,30,IF($BD96&lt;=Settings!$G$8,50,70)))))</f>
        <v>#N/A</v>
      </c>
      <c r="BG96" s="102" t="e">
        <f>IF($BD96="","",VLOOKUP(BF96/100,Settings!$G$4:$H$8,2,FALSE))</f>
        <v>#N/A</v>
      </c>
      <c r="BH96" s="45" t="e">
        <f t="shared" si="90"/>
        <v>#N/A</v>
      </c>
      <c r="BI96" s="47" t="e">
        <f>IF(BD96="","",IF(BH96&gt;=Settings!$I$5,"High",IF(BH96&gt;=Settings!$I$6,"Good",IF(BH96&gt;=Settings!$I$7,"Moderate",IF(BH96&gt;=Settings!$I$8,"Poor","Bad")))))</f>
        <v>#N/A</v>
      </c>
      <c r="BJ96" s="207" t="e">
        <f t="array" ref="BJ96">IF(BD96="","",SQRT(Settings!$L$5^2*SUM(IF(Summary!$H$3:$H$202=$E96,Summary!$AG$3:$AG$202))))</f>
        <v>#N/A</v>
      </c>
      <c r="BK96" s="182" t="e">
        <f t="shared" si="91"/>
        <v>#N/A</v>
      </c>
      <c r="BL96" s="115" t="e">
        <f t="shared" si="1"/>
        <v>#N/A</v>
      </c>
      <c r="BM96" s="115" t="e">
        <f t="shared" si="2"/>
        <v>#N/A</v>
      </c>
      <c r="BN96" s="102" t="e">
        <f>IF($BD96="","",IF($BL96&lt;=Settings!$G$5,Settings!$I$4,IF($BL96&lt;=Settings!$G$6,Settings!$I$5,IF($BL96&lt;=Settings!$G$7,Settings!$I$6,IF($BL96&lt;=Settings!$G$8,Settings!$I$7,Settings!$I$8)))))</f>
        <v>#N/A</v>
      </c>
      <c r="BO96" s="102" t="e">
        <f>IF($BD96="","",IF($BL96&lt;=Settings!$G$5,0,IF($BL96&lt;=Settings!$G$6,10,IF($BL96&lt;=Settings!$G$7,30,IF($BL96&lt;=Settings!$G$8,50,70)))))</f>
        <v>#N/A</v>
      </c>
      <c r="BP96" s="102" t="e">
        <f>IF($BD96="","",VLOOKUP(BO96/100,Settings!$G$4:$H$8,2,FALSE))</f>
        <v>#N/A</v>
      </c>
      <c r="BQ96" s="102" t="e">
        <f>IF($BD96="","",IF($BM96&lt;=Settings!$G$5,Settings!$I$4,IF($BM96&lt;=Settings!$G$6,Settings!$I$5,IF($BM96&lt;=Settings!$G$7,Settings!$I$6,IF($BM96&lt;=Settings!$G$8,Settings!$I$7,Settings!$I$8)))))</f>
        <v>#N/A</v>
      </c>
      <c r="BR96" s="102" t="e">
        <f>IF($BD96="","",IF($BM96&lt;=Settings!$G$5,0,IF($BM96&lt;=Settings!$G$6,10,IF($BM96&lt;=Settings!$G$7,30,IF($BM96&lt;=Settings!$G$8,50,70)))))</f>
        <v>#N/A</v>
      </c>
      <c r="BS96" s="102" t="e">
        <f>IF($BD96="","",VLOOKUP(BR96/100,Settings!$G$4:$H$8,2,FALSE))</f>
        <v>#N/A</v>
      </c>
      <c r="BT96" s="115" t="e">
        <f t="shared" si="92"/>
        <v>#N/A</v>
      </c>
      <c r="BU96" s="115" t="e">
        <f t="shared" si="93"/>
        <v>#N/A</v>
      </c>
      <c r="BV96" s="45" t="e">
        <f t="shared" si="94"/>
        <v>#N/A</v>
      </c>
      <c r="BW96" s="115" t="e">
        <f t="shared" si="95"/>
        <v>#N/A</v>
      </c>
      <c r="BX96" s="115" t="e">
        <f t="shared" si="96"/>
        <v>#N/A</v>
      </c>
      <c r="BY96" s="115" t="e">
        <f t="shared" si="101"/>
        <v>#N/A</v>
      </c>
      <c r="BZ96" s="115" t="e">
        <f t="shared" si="101"/>
        <v>#N/A</v>
      </c>
      <c r="CA96" s="115" t="e">
        <f t="shared" si="101"/>
        <v>#N/A</v>
      </c>
      <c r="CB96" s="115" t="e">
        <f t="shared" si="101"/>
        <v>#N/A</v>
      </c>
      <c r="CC96" s="50" t="e">
        <f t="shared" si="59"/>
        <v>#N/A</v>
      </c>
      <c r="CD96" s="50" t="e">
        <f t="shared" si="60"/>
        <v>#N/A</v>
      </c>
      <c r="CE96" s="50" t="e">
        <f t="shared" si="61"/>
        <v>#N/A</v>
      </c>
      <c r="CF96" s="50" t="e">
        <f t="shared" si="62"/>
        <v>#N/A</v>
      </c>
      <c r="CG96" s="51" t="e">
        <f t="shared" si="63"/>
        <v>#N/A</v>
      </c>
      <c r="CH96" s="142" t="e">
        <f t="shared" si="66"/>
        <v>#N/A</v>
      </c>
      <c r="CI96" s="46" t="e">
        <f t="shared" si="67"/>
        <v>#N/A</v>
      </c>
      <c r="CJ96" s="265" t="e">
        <f>IF(C96="","",IF(CH96&gt;=Settings!I$5,"High",IF(CH96&gt;=Settings!I$6,"Good",IF(CH96&gt;=Settings!I$7,"Moderate",IF(CH96&gt;Settings!I$8,"Poor","Bad")))))</f>
        <v>#N/A</v>
      </c>
      <c r="CK96" s="119" t="e">
        <f t="shared" si="97"/>
        <v>#N/A</v>
      </c>
      <c r="CL96" s="120" t="e">
        <f t="shared" si="98"/>
        <v>#N/A</v>
      </c>
      <c r="CM96" s="115" t="e">
        <f t="shared" si="102"/>
        <v>#N/A</v>
      </c>
      <c r="CN96" s="115" t="e">
        <f t="shared" si="102"/>
        <v>#N/A</v>
      </c>
      <c r="CO96" s="115" t="e">
        <f t="shared" si="102"/>
        <v>#N/A</v>
      </c>
      <c r="CP96" s="115" t="e">
        <f t="shared" si="102"/>
        <v>#N/A</v>
      </c>
      <c r="CQ96" s="50" t="e">
        <f t="shared" si="68"/>
        <v>#N/A</v>
      </c>
      <c r="CR96" s="50" t="e">
        <f t="shared" si="69"/>
        <v>#N/A</v>
      </c>
      <c r="CS96" s="50" t="e">
        <f t="shared" si="70"/>
        <v>#N/A</v>
      </c>
      <c r="CT96" s="50" t="e">
        <f t="shared" si="71"/>
        <v>#N/A</v>
      </c>
      <c r="CU96" s="50" t="e">
        <f t="shared" si="72"/>
        <v>#N/A</v>
      </c>
      <c r="CV96" s="50" t="e">
        <f t="shared" si="99"/>
        <v>#N/A</v>
      </c>
      <c r="CW96" s="51" t="e">
        <f t="shared" si="100"/>
        <v>#N/A</v>
      </c>
    </row>
    <row r="97" spans="1:101" x14ac:dyDescent="0.25">
      <c r="A97" s="130" t="b">
        <f>IF(A96&lt;MAX(Summary!G:G),A96+1,IF(OR(A96="",MAX(Summary!G:G)),""))</f>
        <v>0</v>
      </c>
      <c r="B97" s="126" t="e">
        <f>IF($A97="","",INDEX(Summary!B:B,MATCH($A97,Summary!$G:$G,0)))</f>
        <v>#N/A</v>
      </c>
      <c r="C97" s="126" t="e">
        <f>IF($A97="","",INDEX(Summary!C:C,MATCH($A97,Summary!$G:$G,0)))</f>
        <v>#N/A</v>
      </c>
      <c r="D97" s="126" t="e">
        <f>IF($A97="","",INDEX(Summary!D:D,MATCH($A97,Summary!$G:$G,0)))</f>
        <v>#N/A</v>
      </c>
      <c r="E97" s="126" t="e">
        <f>IF($A97="","",INDEX(Summary!H:H,MATCH($A97,Summary!$G:$G,0)))</f>
        <v>#N/A</v>
      </c>
      <c r="F97" s="126" t="e">
        <f t="array" ref="F97">IF($A97="","",SUM(IF(Summary!$H$3:$H$202=$E97,Summary!$I$3:$I$202)))</f>
        <v>#N/A</v>
      </c>
      <c r="G97" s="126" t="e">
        <f t="array" ref="G97">IF($A97="","",SUM(IF(Summary!$H$3:$H$202=$E97,Summary!$J$3:$J$202)))</f>
        <v>#N/A</v>
      </c>
      <c r="H97" s="32" t="e">
        <f>IF($B97="","",IF(VLOOKUP($B97,Baseline!$A$2:$F$101,4,FALSE)&lt;M97,M97,VLOOKUP($B97,Baseline!$A$2:$F$101,4,FALSE)))</f>
        <v>#N/A</v>
      </c>
      <c r="I97" s="132" t="e">
        <f t="array" ref="I97">IF($A97="","",MAX(IF(Summary!$H$3:$H$202=$E97,Summary!$L$3:$L$202)))</f>
        <v>#N/A</v>
      </c>
      <c r="J97" s="132" t="e">
        <f t="array" ref="J97">IF($A97="","",MAX(IF(Summary!$H$3:$H$202=$E97,Summary!$M$3:$M$202)))</f>
        <v>#N/A</v>
      </c>
      <c r="K97" s="132" t="e">
        <f t="array" ref="K97">IF($A97="","",MAX(IF(Summary!$H$3:$H$202=$E97,Summary!$N$3:$N$202)))</f>
        <v>#N/A</v>
      </c>
      <c r="L97" s="132" t="e">
        <f t="array" ref="L97">IF($A97="","",MAX(IF(Summary!$H$3:$H$202=$E97,Summary!$O$3:$O$202)))</f>
        <v>#N/A</v>
      </c>
      <c r="M97" s="4" t="e">
        <f t="shared" si="73"/>
        <v>#N/A</v>
      </c>
      <c r="N97" s="17" t="e">
        <f>IF(A97="","",VLOOKUP(CONCATENATE(H97,M97),Tax_Comp_Probs!$C$3:$Y$16,22,FALSE))</f>
        <v>#N/A</v>
      </c>
      <c r="O97" s="6" t="e">
        <f>IF(A97="","",VLOOKUP(CONCATENATE($H97,$M97),Tax_Comp_Probs!$C$3:$Y$16,23,FALSE))</f>
        <v>#N/A</v>
      </c>
      <c r="P97" s="4" t="e">
        <f t="shared" si="65"/>
        <v>#N/A</v>
      </c>
      <c r="Q97" s="52" t="e">
        <f>IF(A97="","",VLOOKUP(CONCATENATE($H97,$M97),Tax_Comp_Probs!$C$3:$W$16,17,FALSE))</f>
        <v>#N/A</v>
      </c>
      <c r="R97" s="52" t="e">
        <f>IF(A97="","",VLOOKUP(CONCATENATE($H97,$M97),Tax_Comp_Probs!$C$3:$W$16,18,FALSE))</f>
        <v>#N/A</v>
      </c>
      <c r="S97" s="52" t="e">
        <f>IF(A97="","",VLOOKUP(CONCATENATE($H97,$M97),Tax_Comp_Probs!$C$3:$W$16,19,FALSE))</f>
        <v>#N/A</v>
      </c>
      <c r="T97" s="52" t="e">
        <f>IF(A97="","",VLOOKUP(CONCATENATE($H97,$M97),Tax_Comp_Probs!$C$3:$W$16,20,FALSE))</f>
        <v>#N/A</v>
      </c>
      <c r="U97" s="134" t="e">
        <f>IF(A97="","",VLOOKUP(CONCATENATE($H97,$M97),Tax_Comp_Probs!$C$3:$W$16,21,FALSE))</f>
        <v>#N/A</v>
      </c>
      <c r="V97" s="44" t="e">
        <f>IF($B97="","",IF(VLOOKUP($B97,Baseline!$A$2:$F$101,5,FALSE)&lt;W97,W97,VLOOKUP($B97,Baseline!$A$2:$F$101,5,FALSE)))</f>
        <v>#N/A</v>
      </c>
      <c r="W97" s="6" t="e">
        <f t="array" ref="W97">IF(A97="","",AVERAGE(IF(Summary!$H$3:$H$202=E97,Summary!$R$3:$R$202)))</f>
        <v>#N/A</v>
      </c>
      <c r="X97" s="39" t="e">
        <f t="shared" si="74"/>
        <v>#N/A</v>
      </c>
      <c r="Y97" s="102" t="e">
        <f>IF(W97="","",IF($X97&lt;=Settings!$C$5,1,IF($X97&lt;=Settings!$C$6,0.8,IF($X97&lt;=Settings!$C$7,0.6,IF($X97&lt;=Settings!$C$8,0.4,0.2)))))</f>
        <v>#N/A</v>
      </c>
      <c r="Z97" s="102" t="e">
        <f>IF(W97="","",IF($X97&lt;=Settings!$C$5,0,IF($X97&lt;=Settings!$C$6,10,IF($X97&lt;=Settings!$C$7,30,IF($X97&lt;=Settings!$C$8,50,70)))))</f>
        <v>#N/A</v>
      </c>
      <c r="AA97" s="102" t="e">
        <f>IF(W97="","",VLOOKUP(Z97/100,Settings!$C$4:$D$8,2,FALSE))</f>
        <v>#N/A</v>
      </c>
      <c r="AB97" s="17" t="e">
        <f t="shared" si="103"/>
        <v>#N/A</v>
      </c>
      <c r="AC97" s="4" t="e">
        <f>IF(W97="","",IF(AB97&gt;=Settings!$I$5,"High",IF(AB97&gt;=Settings!$I$6,"Good",IF(AB97&gt;=Settings!$I$7,"Moderate",IF(AB97&gt;=Settings!$I$8,"Poor","Bad")))))</f>
        <v>#N/A</v>
      </c>
      <c r="AD97" s="39" t="e">
        <f>IF($W97="","",IF(G97&gt;1,(VLOOKUP($E97,Summary!$H$3:$T$201,13,FALSE)/100)/SQRT(G97),0))</f>
        <v>#N/A</v>
      </c>
      <c r="AE97" s="182" t="e">
        <f t="shared" si="75"/>
        <v>#N/A</v>
      </c>
      <c r="AF97" s="136" t="e">
        <f t="shared" si="76"/>
        <v>#N/A</v>
      </c>
      <c r="AG97" s="136" t="e">
        <f t="shared" si="77"/>
        <v>#N/A</v>
      </c>
      <c r="AH97" s="102" t="e">
        <f>IF($AD97="","",IF($AF97&lt;=Settings!$C$5,Settings!$I$4,IF($AF97&lt;=Settings!$C$6,Settings!$I$5,IF($AF97&lt;=Settings!$C$7,Settings!$I$6,IF($AF97&lt;=Settings!$C$8,Settings!$I$7,Settings!$I$8)))))</f>
        <v>#N/A</v>
      </c>
      <c r="AI97" s="102" t="e">
        <f>IF($AD97="","",IF($AF97&lt;=Settings!$C$5,0,IF($AF97&lt;=Settings!$C$6,10,IF($AF97&lt;=Settings!$C$7,30,IF($AF97&lt;=Settings!$C$8,50,70)))))</f>
        <v>#N/A</v>
      </c>
      <c r="AJ97" s="102" t="e">
        <f>IF($AD97="","",VLOOKUP(AI97/100,Settings!$C$4:$D$8,2,FALSE))</f>
        <v>#N/A</v>
      </c>
      <c r="AK97" s="102" t="e">
        <f>IF($AD97="","",IF($AG97&lt;=Settings!$C$5,Settings!$I$4,IF($AG97&lt;=Settings!$C$6,Settings!$I$5,IF($AG97&lt;=Settings!$C$7,Settings!$I$6,IF($AG97&lt;=Settings!$C$8,Settings!$I$7,Settings!$I$8)))))</f>
        <v>#N/A</v>
      </c>
      <c r="AL97" s="102" t="e">
        <f>IF($AD97="","",IF($AG97&lt;=Settings!$C$5,0,IF($AG97&lt;=Settings!$C$6,10,IF($AG97&lt;=Settings!$C$7,30,IF($AG97&lt;=Settings!$C$8,50,70)))))</f>
        <v>#N/A</v>
      </c>
      <c r="AM97" s="102" t="e">
        <f>IF($AD97="","",VLOOKUP(AL97/100,Settings!$C$4:$D$8,2,FALSE))</f>
        <v>#N/A</v>
      </c>
      <c r="AN97" s="115" t="e">
        <f t="shared" si="78"/>
        <v>#N/A</v>
      </c>
      <c r="AO97" s="115" t="e">
        <f t="shared" si="79"/>
        <v>#N/A</v>
      </c>
      <c r="AP97" s="45" t="e">
        <f t="shared" si="80"/>
        <v>#N/A</v>
      </c>
      <c r="AQ97" s="115" t="e">
        <f t="shared" si="81"/>
        <v>#N/A</v>
      </c>
      <c r="AR97" s="115" t="e">
        <f t="shared" si="82"/>
        <v>#N/A</v>
      </c>
      <c r="AS97" s="115" t="e">
        <f t="shared" si="83"/>
        <v>#N/A</v>
      </c>
      <c r="AT97" s="115" t="e">
        <f t="shared" si="83"/>
        <v>#N/A</v>
      </c>
      <c r="AU97" s="115" t="e">
        <f t="shared" si="83"/>
        <v>#N/A</v>
      </c>
      <c r="AV97" s="115" t="e">
        <f t="shared" si="83"/>
        <v>#N/A</v>
      </c>
      <c r="AW97" s="50" t="e">
        <f t="shared" si="84"/>
        <v>#N/A</v>
      </c>
      <c r="AX97" s="50" t="e">
        <f t="shared" si="85"/>
        <v>#N/A</v>
      </c>
      <c r="AY97" s="50" t="e">
        <f t="shared" si="86"/>
        <v>#N/A</v>
      </c>
      <c r="AZ97" s="50" t="e">
        <f t="shared" si="87"/>
        <v>#N/A</v>
      </c>
      <c r="BA97" s="124" t="e">
        <f t="shared" si="88"/>
        <v>#N/A</v>
      </c>
      <c r="BB97" s="258" t="e">
        <f>IF($B97="","",IF(VLOOKUP($B97,Baseline!$A$2:$F$101,6,FALSE)&lt;BC97,BC97,VLOOKUP($B97,Baseline!$A$2:$F$101,6,FALSE)))</f>
        <v>#N/A</v>
      </c>
      <c r="BC97" s="259" t="e">
        <f t="array" ref="BC97">IF($A97="","",SUM(IF(Summary!$H$3:$H$202=$E97,Summary!$AF$3:$AF$202)))</f>
        <v>#N/A</v>
      </c>
      <c r="BD97" s="182" t="e">
        <f t="shared" si="89"/>
        <v>#N/A</v>
      </c>
      <c r="BE97" s="102" t="e">
        <f>IF($BD97="","",IF($BD97&lt;=Settings!$G$5,1,IF($BD97&lt;=Settings!$G$6,0.8,IF($BD97&lt;=Settings!$G$7,0.6,IF($BD97&lt;=Settings!$G$8,0.4,0.2)))))</f>
        <v>#N/A</v>
      </c>
      <c r="BF97" s="102" t="e">
        <f>IF($BD97="","",IF($BD97&lt;=Settings!$G$5,0,IF($BD97&lt;=Settings!$G$6,10,IF($BD97&lt;=Settings!$G$7,30,IF($BD97&lt;=Settings!$G$8,50,70)))))</f>
        <v>#N/A</v>
      </c>
      <c r="BG97" s="102" t="e">
        <f>IF($BD97="","",VLOOKUP(BF97/100,Settings!$G$4:$H$8,2,FALSE))</f>
        <v>#N/A</v>
      </c>
      <c r="BH97" s="45" t="e">
        <f t="shared" si="90"/>
        <v>#N/A</v>
      </c>
      <c r="BI97" s="47" t="e">
        <f>IF(BD97="","",IF(BH97&gt;=Settings!$I$5,"High",IF(BH97&gt;=Settings!$I$6,"Good",IF(BH97&gt;=Settings!$I$7,"Moderate",IF(BH97&gt;=Settings!$I$8,"Poor","Bad")))))</f>
        <v>#N/A</v>
      </c>
      <c r="BJ97" s="207" t="e">
        <f t="array" ref="BJ97">IF(BD97="","",SQRT(Settings!$L$5^2*SUM(IF(Summary!$H$3:$H$202=$E97,Summary!$AG$3:$AG$202))))</f>
        <v>#N/A</v>
      </c>
      <c r="BK97" s="182" t="e">
        <f t="shared" si="91"/>
        <v>#N/A</v>
      </c>
      <c r="BL97" s="115" t="e">
        <f t="shared" si="1"/>
        <v>#N/A</v>
      </c>
      <c r="BM97" s="115" t="e">
        <f t="shared" si="2"/>
        <v>#N/A</v>
      </c>
      <c r="BN97" s="102" t="e">
        <f>IF($BD97="","",IF($BL97&lt;=Settings!$G$5,Settings!$I$4,IF($BL97&lt;=Settings!$G$6,Settings!$I$5,IF($BL97&lt;=Settings!$G$7,Settings!$I$6,IF($BL97&lt;=Settings!$G$8,Settings!$I$7,Settings!$I$8)))))</f>
        <v>#N/A</v>
      </c>
      <c r="BO97" s="102" t="e">
        <f>IF($BD97="","",IF($BL97&lt;=Settings!$G$5,0,IF($BL97&lt;=Settings!$G$6,10,IF($BL97&lt;=Settings!$G$7,30,IF($BL97&lt;=Settings!$G$8,50,70)))))</f>
        <v>#N/A</v>
      </c>
      <c r="BP97" s="102" t="e">
        <f>IF($BD97="","",VLOOKUP(BO97/100,Settings!$G$4:$H$8,2,FALSE))</f>
        <v>#N/A</v>
      </c>
      <c r="BQ97" s="102" t="e">
        <f>IF($BD97="","",IF($BM97&lt;=Settings!$G$5,Settings!$I$4,IF($BM97&lt;=Settings!$G$6,Settings!$I$5,IF($BM97&lt;=Settings!$G$7,Settings!$I$6,IF($BM97&lt;=Settings!$G$8,Settings!$I$7,Settings!$I$8)))))</f>
        <v>#N/A</v>
      </c>
      <c r="BR97" s="102" t="e">
        <f>IF($BD97="","",IF($BM97&lt;=Settings!$G$5,0,IF($BM97&lt;=Settings!$G$6,10,IF($BM97&lt;=Settings!$G$7,30,IF($BM97&lt;=Settings!$G$8,50,70)))))</f>
        <v>#N/A</v>
      </c>
      <c r="BS97" s="102" t="e">
        <f>IF($BD97="","",VLOOKUP(BR97/100,Settings!$G$4:$H$8,2,FALSE))</f>
        <v>#N/A</v>
      </c>
      <c r="BT97" s="115" t="e">
        <f t="shared" si="92"/>
        <v>#N/A</v>
      </c>
      <c r="BU97" s="115" t="e">
        <f t="shared" si="93"/>
        <v>#N/A</v>
      </c>
      <c r="BV97" s="45" t="e">
        <f t="shared" si="94"/>
        <v>#N/A</v>
      </c>
      <c r="BW97" s="115" t="e">
        <f t="shared" si="95"/>
        <v>#N/A</v>
      </c>
      <c r="BX97" s="115" t="e">
        <f t="shared" si="96"/>
        <v>#N/A</v>
      </c>
      <c r="BY97" s="115" t="e">
        <f t="shared" si="101"/>
        <v>#N/A</v>
      </c>
      <c r="BZ97" s="115" t="e">
        <f t="shared" si="101"/>
        <v>#N/A</v>
      </c>
      <c r="CA97" s="115" t="e">
        <f t="shared" si="101"/>
        <v>#N/A</v>
      </c>
      <c r="CB97" s="115" t="e">
        <f t="shared" si="101"/>
        <v>#N/A</v>
      </c>
      <c r="CC97" s="50" t="e">
        <f t="shared" si="59"/>
        <v>#N/A</v>
      </c>
      <c r="CD97" s="50" t="e">
        <f t="shared" si="60"/>
        <v>#N/A</v>
      </c>
      <c r="CE97" s="50" t="e">
        <f t="shared" si="61"/>
        <v>#N/A</v>
      </c>
      <c r="CF97" s="50" t="e">
        <f t="shared" si="62"/>
        <v>#N/A</v>
      </c>
      <c r="CG97" s="51" t="e">
        <f t="shared" si="63"/>
        <v>#N/A</v>
      </c>
      <c r="CH97" s="142" t="e">
        <f t="shared" si="66"/>
        <v>#N/A</v>
      </c>
      <c r="CI97" s="46" t="e">
        <f t="shared" si="67"/>
        <v>#N/A</v>
      </c>
      <c r="CJ97" s="265" t="e">
        <f>IF(C97="","",IF(CH97&gt;=Settings!I$5,"High",IF(CH97&gt;=Settings!I$6,"Good",IF(CH97&gt;=Settings!I$7,"Moderate",IF(CH97&gt;Settings!I$8,"Poor","Bad")))))</f>
        <v>#N/A</v>
      </c>
      <c r="CK97" s="119" t="e">
        <f t="shared" si="97"/>
        <v>#N/A</v>
      </c>
      <c r="CL97" s="120" t="e">
        <f t="shared" si="98"/>
        <v>#N/A</v>
      </c>
      <c r="CM97" s="115" t="e">
        <f t="shared" si="102"/>
        <v>#N/A</v>
      </c>
      <c r="CN97" s="115" t="e">
        <f t="shared" si="102"/>
        <v>#N/A</v>
      </c>
      <c r="CO97" s="115" t="e">
        <f t="shared" si="102"/>
        <v>#N/A</v>
      </c>
      <c r="CP97" s="115" t="e">
        <f t="shared" si="102"/>
        <v>#N/A</v>
      </c>
      <c r="CQ97" s="50" t="e">
        <f t="shared" si="68"/>
        <v>#N/A</v>
      </c>
      <c r="CR97" s="50" t="e">
        <f t="shared" si="69"/>
        <v>#N/A</v>
      </c>
      <c r="CS97" s="50" t="e">
        <f t="shared" si="70"/>
        <v>#N/A</v>
      </c>
      <c r="CT97" s="50" t="e">
        <f t="shared" si="71"/>
        <v>#N/A</v>
      </c>
      <c r="CU97" s="50" t="e">
        <f t="shared" si="72"/>
        <v>#N/A</v>
      </c>
      <c r="CV97" s="50" t="e">
        <f t="shared" si="99"/>
        <v>#N/A</v>
      </c>
      <c r="CW97" s="51" t="e">
        <f t="shared" si="100"/>
        <v>#N/A</v>
      </c>
    </row>
    <row r="98" spans="1:101" x14ac:dyDescent="0.25">
      <c r="A98" s="130" t="b">
        <f>IF(A97&lt;MAX(Summary!G:G),A97+1,IF(OR(A97="",MAX(Summary!G:G)),""))</f>
        <v>0</v>
      </c>
      <c r="B98" s="126" t="e">
        <f>IF($A98="","",INDEX(Summary!B:B,MATCH($A98,Summary!$G:$G,0)))</f>
        <v>#N/A</v>
      </c>
      <c r="C98" s="126" t="e">
        <f>IF($A98="","",INDEX(Summary!C:C,MATCH($A98,Summary!$G:$G,0)))</f>
        <v>#N/A</v>
      </c>
      <c r="D98" s="126" t="e">
        <f>IF($A98="","",INDEX(Summary!D:D,MATCH($A98,Summary!$G:$G,0)))</f>
        <v>#N/A</v>
      </c>
      <c r="E98" s="126" t="e">
        <f>IF($A98="","",INDEX(Summary!H:H,MATCH($A98,Summary!$G:$G,0)))</f>
        <v>#N/A</v>
      </c>
      <c r="F98" s="126" t="e">
        <f t="array" ref="F98">IF($A98="","",SUM(IF(Summary!$H$3:$H$202=$E98,Summary!$I$3:$I$202)))</f>
        <v>#N/A</v>
      </c>
      <c r="G98" s="126" t="e">
        <f t="array" ref="G98">IF($A98="","",SUM(IF(Summary!$H$3:$H$202=$E98,Summary!$J$3:$J$202)))</f>
        <v>#N/A</v>
      </c>
      <c r="H98" s="32" t="e">
        <f>IF($B98="","",IF(VLOOKUP($B98,Baseline!$A$2:$F$101,4,FALSE)&lt;M98,M98,VLOOKUP($B98,Baseline!$A$2:$F$101,4,FALSE)))</f>
        <v>#N/A</v>
      </c>
      <c r="I98" s="132" t="e">
        <f t="array" ref="I98">IF($A98="","",MAX(IF(Summary!$H$3:$H$202=$E98,Summary!$L$3:$L$202)))</f>
        <v>#N/A</v>
      </c>
      <c r="J98" s="132" t="e">
        <f t="array" ref="J98">IF($A98="","",MAX(IF(Summary!$H$3:$H$202=$E98,Summary!$M$3:$M$202)))</f>
        <v>#N/A</v>
      </c>
      <c r="K98" s="132" t="e">
        <f t="array" ref="K98">IF($A98="","",MAX(IF(Summary!$H$3:$H$202=$E98,Summary!$N$3:$N$202)))</f>
        <v>#N/A</v>
      </c>
      <c r="L98" s="132" t="e">
        <f t="array" ref="L98">IF($A98="","",MAX(IF(Summary!$H$3:$H$202=$E98,Summary!$O$3:$O$202)))</f>
        <v>#N/A</v>
      </c>
      <c r="M98" s="4" t="e">
        <f t="shared" si="73"/>
        <v>#N/A</v>
      </c>
      <c r="N98" s="17" t="e">
        <f>IF(A98="","",VLOOKUP(CONCATENATE(H98,M98),Tax_Comp_Probs!$C$3:$Y$16,22,FALSE))</f>
        <v>#N/A</v>
      </c>
      <c r="O98" s="6" t="e">
        <f>IF(A98="","",VLOOKUP(CONCATENATE($H98,$M98),Tax_Comp_Probs!$C$3:$Y$16,23,FALSE))</f>
        <v>#N/A</v>
      </c>
      <c r="P98" s="4" t="e">
        <f t="shared" si="65"/>
        <v>#N/A</v>
      </c>
      <c r="Q98" s="52" t="e">
        <f>IF(A98="","",VLOOKUP(CONCATENATE($H98,$M98),Tax_Comp_Probs!$C$3:$W$16,17,FALSE))</f>
        <v>#N/A</v>
      </c>
      <c r="R98" s="52" t="e">
        <f>IF(A98="","",VLOOKUP(CONCATENATE($H98,$M98),Tax_Comp_Probs!$C$3:$W$16,18,FALSE))</f>
        <v>#N/A</v>
      </c>
      <c r="S98" s="52" t="e">
        <f>IF(A98="","",VLOOKUP(CONCATENATE($H98,$M98),Tax_Comp_Probs!$C$3:$W$16,19,FALSE))</f>
        <v>#N/A</v>
      </c>
      <c r="T98" s="52" t="e">
        <f>IF(A98="","",VLOOKUP(CONCATENATE($H98,$M98),Tax_Comp_Probs!$C$3:$W$16,20,FALSE))</f>
        <v>#N/A</v>
      </c>
      <c r="U98" s="134" t="e">
        <f>IF(A98="","",VLOOKUP(CONCATENATE($H98,$M98),Tax_Comp_Probs!$C$3:$W$16,21,FALSE))</f>
        <v>#N/A</v>
      </c>
      <c r="V98" s="44" t="e">
        <f>IF($B98="","",IF(VLOOKUP($B98,Baseline!$A$2:$F$101,5,FALSE)&lt;W98,W98,VLOOKUP($B98,Baseline!$A$2:$F$101,5,FALSE)))</f>
        <v>#N/A</v>
      </c>
      <c r="W98" s="6" t="e">
        <f t="array" ref="W98">IF(A98="","",AVERAGE(IF(Summary!$H$3:$H$202=E98,Summary!$R$3:$R$202)))</f>
        <v>#N/A</v>
      </c>
      <c r="X98" s="39" t="e">
        <f t="shared" si="74"/>
        <v>#N/A</v>
      </c>
      <c r="Y98" s="102" t="e">
        <f>IF(W98="","",IF($X98&lt;=Settings!$C$5,1,IF($X98&lt;=Settings!$C$6,0.8,IF($X98&lt;=Settings!$C$7,0.6,IF($X98&lt;=Settings!$C$8,0.4,0.2)))))</f>
        <v>#N/A</v>
      </c>
      <c r="Z98" s="102" t="e">
        <f>IF(W98="","",IF($X98&lt;=Settings!$C$5,0,IF($X98&lt;=Settings!$C$6,10,IF($X98&lt;=Settings!$C$7,30,IF($X98&lt;=Settings!$C$8,50,70)))))</f>
        <v>#N/A</v>
      </c>
      <c r="AA98" s="102" t="e">
        <f>IF(W98="","",VLOOKUP(Z98/100,Settings!$C$4:$D$8,2,FALSE))</f>
        <v>#N/A</v>
      </c>
      <c r="AB98" s="17" t="e">
        <f t="shared" si="103"/>
        <v>#N/A</v>
      </c>
      <c r="AC98" s="4" t="e">
        <f>IF(W98="","",IF(AB98&gt;=Settings!$I$5,"High",IF(AB98&gt;=Settings!$I$6,"Good",IF(AB98&gt;=Settings!$I$7,"Moderate",IF(AB98&gt;=Settings!$I$8,"Poor","Bad")))))</f>
        <v>#N/A</v>
      </c>
      <c r="AD98" s="39" t="e">
        <f>IF($W98="","",IF(G98&gt;1,(VLOOKUP($E98,Summary!$H$3:$T$201,13,FALSE)/100)/SQRT(G98),0))</f>
        <v>#N/A</v>
      </c>
      <c r="AE98" s="182" t="e">
        <f t="shared" si="75"/>
        <v>#N/A</v>
      </c>
      <c r="AF98" s="136" t="e">
        <f t="shared" si="76"/>
        <v>#N/A</v>
      </c>
      <c r="AG98" s="136" t="e">
        <f t="shared" si="77"/>
        <v>#N/A</v>
      </c>
      <c r="AH98" s="102" t="e">
        <f>IF($AD98="","",IF($AF98&lt;=Settings!$C$5,Settings!$I$4,IF($AF98&lt;=Settings!$C$6,Settings!$I$5,IF($AF98&lt;=Settings!$C$7,Settings!$I$6,IF($AF98&lt;=Settings!$C$8,Settings!$I$7,Settings!$I$8)))))</f>
        <v>#N/A</v>
      </c>
      <c r="AI98" s="102" t="e">
        <f>IF($AD98="","",IF($AF98&lt;=Settings!$C$5,0,IF($AF98&lt;=Settings!$C$6,10,IF($AF98&lt;=Settings!$C$7,30,IF($AF98&lt;=Settings!$C$8,50,70)))))</f>
        <v>#N/A</v>
      </c>
      <c r="AJ98" s="102" t="e">
        <f>IF($AD98="","",VLOOKUP(AI98/100,Settings!$C$4:$D$8,2,FALSE))</f>
        <v>#N/A</v>
      </c>
      <c r="AK98" s="102" t="e">
        <f>IF($AD98="","",IF($AG98&lt;=Settings!$C$5,Settings!$I$4,IF($AG98&lt;=Settings!$C$6,Settings!$I$5,IF($AG98&lt;=Settings!$C$7,Settings!$I$6,IF($AG98&lt;=Settings!$C$8,Settings!$I$7,Settings!$I$8)))))</f>
        <v>#N/A</v>
      </c>
      <c r="AL98" s="102" t="e">
        <f>IF($AD98="","",IF($AG98&lt;=Settings!$C$5,0,IF($AG98&lt;=Settings!$C$6,10,IF($AG98&lt;=Settings!$C$7,30,IF($AG98&lt;=Settings!$C$8,50,70)))))</f>
        <v>#N/A</v>
      </c>
      <c r="AM98" s="102" t="e">
        <f>IF($AD98="","",VLOOKUP(AL98/100,Settings!$C$4:$D$8,2,FALSE))</f>
        <v>#N/A</v>
      </c>
      <c r="AN98" s="115" t="e">
        <f t="shared" si="78"/>
        <v>#N/A</v>
      </c>
      <c r="AO98" s="115" t="e">
        <f t="shared" si="79"/>
        <v>#N/A</v>
      </c>
      <c r="AP98" s="45" t="e">
        <f t="shared" si="80"/>
        <v>#N/A</v>
      </c>
      <c r="AQ98" s="115" t="e">
        <f t="shared" si="81"/>
        <v>#N/A</v>
      </c>
      <c r="AR98" s="115" t="e">
        <f t="shared" si="82"/>
        <v>#N/A</v>
      </c>
      <c r="AS98" s="115" t="e">
        <f t="shared" si="83"/>
        <v>#N/A</v>
      </c>
      <c r="AT98" s="115" t="e">
        <f t="shared" si="83"/>
        <v>#N/A</v>
      </c>
      <c r="AU98" s="115" t="e">
        <f t="shared" si="83"/>
        <v>#N/A</v>
      </c>
      <c r="AV98" s="115" t="e">
        <f t="shared" si="83"/>
        <v>#N/A</v>
      </c>
      <c r="AW98" s="50" t="e">
        <f t="shared" si="84"/>
        <v>#N/A</v>
      </c>
      <c r="AX98" s="50" t="e">
        <f t="shared" si="85"/>
        <v>#N/A</v>
      </c>
      <c r="AY98" s="50" t="e">
        <f t="shared" si="86"/>
        <v>#N/A</v>
      </c>
      <c r="AZ98" s="50" t="e">
        <f t="shared" si="87"/>
        <v>#N/A</v>
      </c>
      <c r="BA98" s="124" t="e">
        <f t="shared" si="88"/>
        <v>#N/A</v>
      </c>
      <c r="BB98" s="258" t="e">
        <f>IF($B98="","",IF(VLOOKUP($B98,Baseline!$A$2:$F$101,6,FALSE)&lt;BC98,BC98,VLOOKUP($B98,Baseline!$A$2:$F$101,6,FALSE)))</f>
        <v>#N/A</v>
      </c>
      <c r="BC98" s="259" t="e">
        <f t="array" ref="BC98">IF($A98="","",SUM(IF(Summary!$H$3:$H$202=$E98,Summary!$AF$3:$AF$202)))</f>
        <v>#N/A</v>
      </c>
      <c r="BD98" s="182" t="e">
        <f t="shared" si="89"/>
        <v>#N/A</v>
      </c>
      <c r="BE98" s="102" t="e">
        <f>IF($BD98="","",IF($BD98&lt;=Settings!$G$5,1,IF($BD98&lt;=Settings!$G$6,0.8,IF($BD98&lt;=Settings!$G$7,0.6,IF($BD98&lt;=Settings!$G$8,0.4,0.2)))))</f>
        <v>#N/A</v>
      </c>
      <c r="BF98" s="102" t="e">
        <f>IF($BD98="","",IF($BD98&lt;=Settings!$G$5,0,IF($BD98&lt;=Settings!$G$6,10,IF($BD98&lt;=Settings!$G$7,30,IF($BD98&lt;=Settings!$G$8,50,70)))))</f>
        <v>#N/A</v>
      </c>
      <c r="BG98" s="102" t="e">
        <f>IF($BD98="","",VLOOKUP(BF98/100,Settings!$G$4:$H$8,2,FALSE))</f>
        <v>#N/A</v>
      </c>
      <c r="BH98" s="45" t="e">
        <f t="shared" si="90"/>
        <v>#N/A</v>
      </c>
      <c r="BI98" s="47" t="e">
        <f>IF(BD98="","",IF(BH98&gt;=Settings!$I$5,"High",IF(BH98&gt;=Settings!$I$6,"Good",IF(BH98&gt;=Settings!$I$7,"Moderate",IF(BH98&gt;=Settings!$I$8,"Poor","Bad")))))</f>
        <v>#N/A</v>
      </c>
      <c r="BJ98" s="207" t="e">
        <f t="array" ref="BJ98">IF(BD98="","",SQRT(Settings!$L$5^2*SUM(IF(Summary!$H$3:$H$202=$E98,Summary!$AG$3:$AG$202))))</f>
        <v>#N/A</v>
      </c>
      <c r="BK98" s="182" t="e">
        <f t="shared" si="91"/>
        <v>#N/A</v>
      </c>
      <c r="BL98" s="115" t="e">
        <f t="shared" si="1"/>
        <v>#N/A</v>
      </c>
      <c r="BM98" s="115" t="e">
        <f t="shared" si="2"/>
        <v>#N/A</v>
      </c>
      <c r="BN98" s="102" t="e">
        <f>IF($BD98="","",IF($BL98&lt;=Settings!$G$5,Settings!$I$4,IF($BL98&lt;=Settings!$G$6,Settings!$I$5,IF($BL98&lt;=Settings!$G$7,Settings!$I$6,IF($BL98&lt;=Settings!$G$8,Settings!$I$7,Settings!$I$8)))))</f>
        <v>#N/A</v>
      </c>
      <c r="BO98" s="102" t="e">
        <f>IF($BD98="","",IF($BL98&lt;=Settings!$G$5,0,IF($BL98&lt;=Settings!$G$6,10,IF($BL98&lt;=Settings!$G$7,30,IF($BL98&lt;=Settings!$G$8,50,70)))))</f>
        <v>#N/A</v>
      </c>
      <c r="BP98" s="102" t="e">
        <f>IF($BD98="","",VLOOKUP(BO98/100,Settings!$G$4:$H$8,2,FALSE))</f>
        <v>#N/A</v>
      </c>
      <c r="BQ98" s="102" t="e">
        <f>IF($BD98="","",IF($BM98&lt;=Settings!$G$5,Settings!$I$4,IF($BM98&lt;=Settings!$G$6,Settings!$I$5,IF($BM98&lt;=Settings!$G$7,Settings!$I$6,IF($BM98&lt;=Settings!$G$8,Settings!$I$7,Settings!$I$8)))))</f>
        <v>#N/A</v>
      </c>
      <c r="BR98" s="102" t="e">
        <f>IF($BD98="","",IF($BM98&lt;=Settings!$G$5,0,IF($BM98&lt;=Settings!$G$6,10,IF($BM98&lt;=Settings!$G$7,30,IF($BM98&lt;=Settings!$G$8,50,70)))))</f>
        <v>#N/A</v>
      </c>
      <c r="BS98" s="102" t="e">
        <f>IF($BD98="","",VLOOKUP(BR98/100,Settings!$G$4:$H$8,2,FALSE))</f>
        <v>#N/A</v>
      </c>
      <c r="BT98" s="115" t="e">
        <f t="shared" si="92"/>
        <v>#N/A</v>
      </c>
      <c r="BU98" s="115" t="e">
        <f t="shared" si="93"/>
        <v>#N/A</v>
      </c>
      <c r="BV98" s="45" t="e">
        <f t="shared" si="94"/>
        <v>#N/A</v>
      </c>
      <c r="BW98" s="115" t="e">
        <f t="shared" si="95"/>
        <v>#N/A</v>
      </c>
      <c r="BX98" s="115" t="e">
        <f t="shared" si="96"/>
        <v>#N/A</v>
      </c>
      <c r="BY98" s="115" t="e">
        <f t="shared" si="101"/>
        <v>#N/A</v>
      </c>
      <c r="BZ98" s="115" t="e">
        <f t="shared" si="101"/>
        <v>#N/A</v>
      </c>
      <c r="CA98" s="115" t="e">
        <f t="shared" si="101"/>
        <v>#N/A</v>
      </c>
      <c r="CB98" s="115" t="e">
        <f t="shared" si="101"/>
        <v>#N/A</v>
      </c>
      <c r="CC98" s="50" t="e">
        <f t="shared" si="59"/>
        <v>#N/A</v>
      </c>
      <c r="CD98" s="50" t="e">
        <f t="shared" si="60"/>
        <v>#N/A</v>
      </c>
      <c r="CE98" s="50" t="e">
        <f t="shared" si="61"/>
        <v>#N/A</v>
      </c>
      <c r="CF98" s="50" t="e">
        <f t="shared" si="62"/>
        <v>#N/A</v>
      </c>
      <c r="CG98" s="51" t="e">
        <f t="shared" si="63"/>
        <v>#N/A</v>
      </c>
      <c r="CH98" s="142" t="e">
        <f t="shared" si="66"/>
        <v>#N/A</v>
      </c>
      <c r="CI98" s="46" t="e">
        <f t="shared" si="67"/>
        <v>#N/A</v>
      </c>
      <c r="CJ98" s="265" t="e">
        <f>IF(C98="","",IF(CH98&gt;=Settings!I$5,"High",IF(CH98&gt;=Settings!I$6,"Good",IF(CH98&gt;=Settings!I$7,"Moderate",IF(CH98&gt;Settings!I$8,"Poor","Bad")))))</f>
        <v>#N/A</v>
      </c>
      <c r="CK98" s="119" t="e">
        <f t="shared" si="97"/>
        <v>#N/A</v>
      </c>
      <c r="CL98" s="120" t="e">
        <f t="shared" si="98"/>
        <v>#N/A</v>
      </c>
      <c r="CM98" s="115" t="e">
        <f t="shared" si="102"/>
        <v>#N/A</v>
      </c>
      <c r="CN98" s="115" t="e">
        <f t="shared" si="102"/>
        <v>#N/A</v>
      </c>
      <c r="CO98" s="115" t="e">
        <f t="shared" si="102"/>
        <v>#N/A</v>
      </c>
      <c r="CP98" s="115" t="e">
        <f t="shared" si="102"/>
        <v>#N/A</v>
      </c>
      <c r="CQ98" s="50" t="e">
        <f t="shared" si="68"/>
        <v>#N/A</v>
      </c>
      <c r="CR98" s="50" t="e">
        <f t="shared" si="69"/>
        <v>#N/A</v>
      </c>
      <c r="CS98" s="50" t="e">
        <f t="shared" si="70"/>
        <v>#N/A</v>
      </c>
      <c r="CT98" s="50" t="e">
        <f t="shared" si="71"/>
        <v>#N/A</v>
      </c>
      <c r="CU98" s="50" t="e">
        <f t="shared" si="72"/>
        <v>#N/A</v>
      </c>
      <c r="CV98" s="50" t="e">
        <f t="shared" si="99"/>
        <v>#N/A</v>
      </c>
      <c r="CW98" s="51" t="e">
        <f t="shared" si="100"/>
        <v>#N/A</v>
      </c>
    </row>
    <row r="99" spans="1:101" x14ac:dyDescent="0.25">
      <c r="A99" s="130" t="b">
        <f>IF(A98&lt;MAX(Summary!G:G),A98+1,IF(OR(A98="",MAX(Summary!G:G)),""))</f>
        <v>0</v>
      </c>
      <c r="B99" s="126" t="e">
        <f>IF($A99="","",INDEX(Summary!B:B,MATCH($A99,Summary!$G:$G,0)))</f>
        <v>#N/A</v>
      </c>
      <c r="C99" s="126" t="e">
        <f>IF($A99="","",INDEX(Summary!C:C,MATCH($A99,Summary!$G:$G,0)))</f>
        <v>#N/A</v>
      </c>
      <c r="D99" s="126" t="e">
        <f>IF($A99="","",INDEX(Summary!D:D,MATCH($A99,Summary!$G:$G,0)))</f>
        <v>#N/A</v>
      </c>
      <c r="E99" s="126" t="e">
        <f>IF($A99="","",INDEX(Summary!H:H,MATCH($A99,Summary!$G:$G,0)))</f>
        <v>#N/A</v>
      </c>
      <c r="F99" s="126" t="e">
        <f t="array" ref="F99">IF($A99="","",SUM(IF(Summary!$H$3:$H$202=$E99,Summary!$I$3:$I$202)))</f>
        <v>#N/A</v>
      </c>
      <c r="G99" s="126" t="e">
        <f t="array" ref="G99">IF($A99="","",SUM(IF(Summary!$H$3:$H$202=$E99,Summary!$J$3:$J$202)))</f>
        <v>#N/A</v>
      </c>
      <c r="H99" s="32" t="e">
        <f>IF($B99="","",IF(VLOOKUP($B99,Baseline!$A$2:$F$101,4,FALSE)&lt;M99,M99,VLOOKUP($B99,Baseline!$A$2:$F$101,4,FALSE)))</f>
        <v>#N/A</v>
      </c>
      <c r="I99" s="132" t="e">
        <f t="array" ref="I99">IF($A99="","",MAX(IF(Summary!$H$3:$H$202=$E99,Summary!$L$3:$L$202)))</f>
        <v>#N/A</v>
      </c>
      <c r="J99" s="132" t="e">
        <f t="array" ref="J99">IF($A99="","",MAX(IF(Summary!$H$3:$H$202=$E99,Summary!$M$3:$M$202)))</f>
        <v>#N/A</v>
      </c>
      <c r="K99" s="132" t="e">
        <f t="array" ref="K99">IF($A99="","",MAX(IF(Summary!$H$3:$H$202=$E99,Summary!$N$3:$N$202)))</f>
        <v>#N/A</v>
      </c>
      <c r="L99" s="132" t="e">
        <f t="array" ref="L99">IF($A99="","",MAX(IF(Summary!$H$3:$H$202=$E99,Summary!$O$3:$O$202)))</f>
        <v>#N/A</v>
      </c>
      <c r="M99" s="4" t="e">
        <f t="shared" si="73"/>
        <v>#N/A</v>
      </c>
      <c r="N99" s="17" t="e">
        <f>IF(A99="","",VLOOKUP(CONCATENATE(H99,M99),Tax_Comp_Probs!$C$3:$Y$16,22,FALSE))</f>
        <v>#N/A</v>
      </c>
      <c r="O99" s="6" t="e">
        <f>IF(A99="","",VLOOKUP(CONCATENATE($H99,$M99),Tax_Comp_Probs!$C$3:$Y$16,23,FALSE))</f>
        <v>#N/A</v>
      </c>
      <c r="P99" s="4" t="e">
        <f t="shared" si="65"/>
        <v>#N/A</v>
      </c>
      <c r="Q99" s="52" t="e">
        <f>IF(A99="","",VLOOKUP(CONCATENATE($H99,$M99),Tax_Comp_Probs!$C$3:$W$16,17,FALSE))</f>
        <v>#N/A</v>
      </c>
      <c r="R99" s="52" t="e">
        <f>IF(A99="","",VLOOKUP(CONCATENATE($H99,$M99),Tax_Comp_Probs!$C$3:$W$16,18,FALSE))</f>
        <v>#N/A</v>
      </c>
      <c r="S99" s="52" t="e">
        <f>IF(A99="","",VLOOKUP(CONCATENATE($H99,$M99),Tax_Comp_Probs!$C$3:$W$16,19,FALSE))</f>
        <v>#N/A</v>
      </c>
      <c r="T99" s="52" t="e">
        <f>IF(A99="","",VLOOKUP(CONCATENATE($H99,$M99),Tax_Comp_Probs!$C$3:$W$16,20,FALSE))</f>
        <v>#N/A</v>
      </c>
      <c r="U99" s="134" t="e">
        <f>IF(A99="","",VLOOKUP(CONCATENATE($H99,$M99),Tax_Comp_Probs!$C$3:$W$16,21,FALSE))</f>
        <v>#N/A</v>
      </c>
      <c r="V99" s="44" t="e">
        <f>IF($B99="","",IF(VLOOKUP($B99,Baseline!$A$2:$F$101,5,FALSE)&lt;W99,W99,VLOOKUP($B99,Baseline!$A$2:$F$101,5,FALSE)))</f>
        <v>#N/A</v>
      </c>
      <c r="W99" s="6" t="e">
        <f t="array" ref="W99">IF(A99="","",AVERAGE(IF(Summary!$H$3:$H$202=E99,Summary!$R$3:$R$202)))</f>
        <v>#N/A</v>
      </c>
      <c r="X99" s="39" t="e">
        <f t="shared" si="74"/>
        <v>#N/A</v>
      </c>
      <c r="Y99" s="102" t="e">
        <f>IF(W99="","",IF($X99&lt;=Settings!$C$5,1,IF($X99&lt;=Settings!$C$6,0.8,IF($X99&lt;=Settings!$C$7,0.6,IF($X99&lt;=Settings!$C$8,0.4,0.2)))))</f>
        <v>#N/A</v>
      </c>
      <c r="Z99" s="102" t="e">
        <f>IF(W99="","",IF($X99&lt;=Settings!$C$5,0,IF($X99&lt;=Settings!$C$6,10,IF($X99&lt;=Settings!$C$7,30,IF($X99&lt;=Settings!$C$8,50,70)))))</f>
        <v>#N/A</v>
      </c>
      <c r="AA99" s="102" t="e">
        <f>IF(W99="","",VLOOKUP(Z99/100,Settings!$C$4:$D$8,2,FALSE))</f>
        <v>#N/A</v>
      </c>
      <c r="AB99" s="17" t="e">
        <f t="shared" si="103"/>
        <v>#N/A</v>
      </c>
      <c r="AC99" s="4" t="e">
        <f>IF(W99="","",IF(AB99&gt;=Settings!$I$5,"High",IF(AB99&gt;=Settings!$I$6,"Good",IF(AB99&gt;=Settings!$I$7,"Moderate",IF(AB99&gt;=Settings!$I$8,"Poor","Bad")))))</f>
        <v>#N/A</v>
      </c>
      <c r="AD99" s="39" t="e">
        <f>IF($W99="","",IF(G99&gt;1,(VLOOKUP($E99,Summary!$H$3:$T$201,13,FALSE)/100)/SQRT(G99),0))</f>
        <v>#N/A</v>
      </c>
      <c r="AE99" s="182" t="e">
        <f t="shared" si="75"/>
        <v>#N/A</v>
      </c>
      <c r="AF99" s="136" t="e">
        <f t="shared" si="76"/>
        <v>#N/A</v>
      </c>
      <c r="AG99" s="136" t="e">
        <f t="shared" si="77"/>
        <v>#N/A</v>
      </c>
      <c r="AH99" s="102" t="e">
        <f>IF($AD99="","",IF($AF99&lt;=Settings!$C$5,Settings!$I$4,IF($AF99&lt;=Settings!$C$6,Settings!$I$5,IF($AF99&lt;=Settings!$C$7,Settings!$I$6,IF($AF99&lt;=Settings!$C$8,Settings!$I$7,Settings!$I$8)))))</f>
        <v>#N/A</v>
      </c>
      <c r="AI99" s="102" t="e">
        <f>IF($AD99="","",IF($AF99&lt;=Settings!$C$5,0,IF($AF99&lt;=Settings!$C$6,10,IF($AF99&lt;=Settings!$C$7,30,IF($AF99&lt;=Settings!$C$8,50,70)))))</f>
        <v>#N/A</v>
      </c>
      <c r="AJ99" s="102" t="e">
        <f>IF($AD99="","",VLOOKUP(AI99/100,Settings!$C$4:$D$8,2,FALSE))</f>
        <v>#N/A</v>
      </c>
      <c r="AK99" s="102" t="e">
        <f>IF($AD99="","",IF($AG99&lt;=Settings!$C$5,Settings!$I$4,IF($AG99&lt;=Settings!$C$6,Settings!$I$5,IF($AG99&lt;=Settings!$C$7,Settings!$I$6,IF($AG99&lt;=Settings!$C$8,Settings!$I$7,Settings!$I$8)))))</f>
        <v>#N/A</v>
      </c>
      <c r="AL99" s="102" t="e">
        <f>IF($AD99="","",IF($AG99&lt;=Settings!$C$5,0,IF($AG99&lt;=Settings!$C$6,10,IF($AG99&lt;=Settings!$C$7,30,IF($AG99&lt;=Settings!$C$8,50,70)))))</f>
        <v>#N/A</v>
      </c>
      <c r="AM99" s="102" t="e">
        <f>IF($AD99="","",VLOOKUP(AL99/100,Settings!$C$4:$D$8,2,FALSE))</f>
        <v>#N/A</v>
      </c>
      <c r="AN99" s="115" t="e">
        <f t="shared" si="78"/>
        <v>#N/A</v>
      </c>
      <c r="AO99" s="115" t="e">
        <f t="shared" si="79"/>
        <v>#N/A</v>
      </c>
      <c r="AP99" s="45" t="e">
        <f t="shared" si="80"/>
        <v>#N/A</v>
      </c>
      <c r="AQ99" s="115" t="e">
        <f t="shared" si="81"/>
        <v>#N/A</v>
      </c>
      <c r="AR99" s="115" t="e">
        <f t="shared" si="82"/>
        <v>#N/A</v>
      </c>
      <c r="AS99" s="115" t="e">
        <f t="shared" si="83"/>
        <v>#N/A</v>
      </c>
      <c r="AT99" s="115" t="e">
        <f t="shared" si="83"/>
        <v>#N/A</v>
      </c>
      <c r="AU99" s="115" t="e">
        <f t="shared" si="83"/>
        <v>#N/A</v>
      </c>
      <c r="AV99" s="115" t="e">
        <f t="shared" si="83"/>
        <v>#N/A</v>
      </c>
      <c r="AW99" s="50" t="e">
        <f t="shared" si="84"/>
        <v>#N/A</v>
      </c>
      <c r="AX99" s="50" t="e">
        <f t="shared" si="85"/>
        <v>#N/A</v>
      </c>
      <c r="AY99" s="50" t="e">
        <f t="shared" si="86"/>
        <v>#N/A</v>
      </c>
      <c r="AZ99" s="50" t="e">
        <f t="shared" si="87"/>
        <v>#N/A</v>
      </c>
      <c r="BA99" s="124" t="e">
        <f t="shared" si="88"/>
        <v>#N/A</v>
      </c>
      <c r="BB99" s="258" t="e">
        <f>IF($B99="","",IF(VLOOKUP($B99,Baseline!$A$2:$F$101,6,FALSE)&lt;BC99,BC99,VLOOKUP($B99,Baseline!$A$2:$F$101,6,FALSE)))</f>
        <v>#N/A</v>
      </c>
      <c r="BC99" s="259" t="e">
        <f t="array" ref="BC99">IF($A99="","",SUM(IF(Summary!$H$3:$H$202=$E99,Summary!$AF$3:$AF$202)))</f>
        <v>#N/A</v>
      </c>
      <c r="BD99" s="182" t="e">
        <f t="shared" si="89"/>
        <v>#N/A</v>
      </c>
      <c r="BE99" s="102" t="e">
        <f>IF($BD99="","",IF($BD99&lt;=Settings!$G$5,1,IF($BD99&lt;=Settings!$G$6,0.8,IF($BD99&lt;=Settings!$G$7,0.6,IF($BD99&lt;=Settings!$G$8,0.4,0.2)))))</f>
        <v>#N/A</v>
      </c>
      <c r="BF99" s="102" t="e">
        <f>IF($BD99="","",IF($BD99&lt;=Settings!$G$5,0,IF($BD99&lt;=Settings!$G$6,10,IF($BD99&lt;=Settings!$G$7,30,IF($BD99&lt;=Settings!$G$8,50,70)))))</f>
        <v>#N/A</v>
      </c>
      <c r="BG99" s="102" t="e">
        <f>IF($BD99="","",VLOOKUP(BF99/100,Settings!$G$4:$H$8,2,FALSE))</f>
        <v>#N/A</v>
      </c>
      <c r="BH99" s="45" t="e">
        <f t="shared" si="90"/>
        <v>#N/A</v>
      </c>
      <c r="BI99" s="47" t="e">
        <f>IF(BD99="","",IF(BH99&gt;=Settings!$I$5,"High",IF(BH99&gt;=Settings!$I$6,"Good",IF(BH99&gt;=Settings!$I$7,"Moderate",IF(BH99&gt;=Settings!$I$8,"Poor","Bad")))))</f>
        <v>#N/A</v>
      </c>
      <c r="BJ99" s="207" t="e">
        <f t="array" ref="BJ99">IF(BD99="","",SQRT(Settings!$L$5^2*SUM(IF(Summary!$H$3:$H$202=$E99,Summary!$AG$3:$AG$202))))</f>
        <v>#N/A</v>
      </c>
      <c r="BK99" s="182" t="e">
        <f t="shared" si="91"/>
        <v>#N/A</v>
      </c>
      <c r="BL99" s="115" t="e">
        <f t="shared" si="1"/>
        <v>#N/A</v>
      </c>
      <c r="BM99" s="115" t="e">
        <f t="shared" si="2"/>
        <v>#N/A</v>
      </c>
      <c r="BN99" s="102" t="e">
        <f>IF($BD99="","",IF($BL99&lt;=Settings!$G$5,Settings!$I$4,IF($BL99&lt;=Settings!$G$6,Settings!$I$5,IF($BL99&lt;=Settings!$G$7,Settings!$I$6,IF($BL99&lt;=Settings!$G$8,Settings!$I$7,Settings!$I$8)))))</f>
        <v>#N/A</v>
      </c>
      <c r="BO99" s="102" t="e">
        <f>IF($BD99="","",IF($BL99&lt;=Settings!$G$5,0,IF($BL99&lt;=Settings!$G$6,10,IF($BL99&lt;=Settings!$G$7,30,IF($BL99&lt;=Settings!$G$8,50,70)))))</f>
        <v>#N/A</v>
      </c>
      <c r="BP99" s="102" t="e">
        <f>IF($BD99="","",VLOOKUP(BO99/100,Settings!$G$4:$H$8,2,FALSE))</f>
        <v>#N/A</v>
      </c>
      <c r="BQ99" s="102" t="e">
        <f>IF($BD99="","",IF($BM99&lt;=Settings!$G$5,Settings!$I$4,IF($BM99&lt;=Settings!$G$6,Settings!$I$5,IF($BM99&lt;=Settings!$G$7,Settings!$I$6,IF($BM99&lt;=Settings!$G$8,Settings!$I$7,Settings!$I$8)))))</f>
        <v>#N/A</v>
      </c>
      <c r="BR99" s="102" t="e">
        <f>IF($BD99="","",IF($BM99&lt;=Settings!$G$5,0,IF($BM99&lt;=Settings!$G$6,10,IF($BM99&lt;=Settings!$G$7,30,IF($BM99&lt;=Settings!$G$8,50,70)))))</f>
        <v>#N/A</v>
      </c>
      <c r="BS99" s="102" t="e">
        <f>IF($BD99="","",VLOOKUP(BR99/100,Settings!$G$4:$H$8,2,FALSE))</f>
        <v>#N/A</v>
      </c>
      <c r="BT99" s="115" t="e">
        <f t="shared" si="92"/>
        <v>#N/A</v>
      </c>
      <c r="BU99" s="115" t="e">
        <f t="shared" si="93"/>
        <v>#N/A</v>
      </c>
      <c r="BV99" s="45" t="e">
        <f t="shared" si="94"/>
        <v>#N/A</v>
      </c>
      <c r="BW99" s="115" t="e">
        <f t="shared" si="95"/>
        <v>#N/A</v>
      </c>
      <c r="BX99" s="115" t="e">
        <f t="shared" si="96"/>
        <v>#N/A</v>
      </c>
      <c r="BY99" s="115" t="e">
        <f t="shared" si="101"/>
        <v>#N/A</v>
      </c>
      <c r="BZ99" s="115" t="e">
        <f t="shared" si="101"/>
        <v>#N/A</v>
      </c>
      <c r="CA99" s="115" t="e">
        <f t="shared" si="101"/>
        <v>#N/A</v>
      </c>
      <c r="CB99" s="115" t="e">
        <f t="shared" si="101"/>
        <v>#N/A</v>
      </c>
      <c r="CC99" s="50" t="e">
        <f t="shared" si="59"/>
        <v>#N/A</v>
      </c>
      <c r="CD99" s="50" t="e">
        <f t="shared" si="60"/>
        <v>#N/A</v>
      </c>
      <c r="CE99" s="50" t="e">
        <f t="shared" si="61"/>
        <v>#N/A</v>
      </c>
      <c r="CF99" s="50" t="e">
        <f t="shared" si="62"/>
        <v>#N/A</v>
      </c>
      <c r="CG99" s="51" t="e">
        <f t="shared" si="63"/>
        <v>#N/A</v>
      </c>
      <c r="CH99" s="142" t="e">
        <f t="shared" si="66"/>
        <v>#N/A</v>
      </c>
      <c r="CI99" s="46" t="e">
        <f t="shared" si="67"/>
        <v>#N/A</v>
      </c>
      <c r="CJ99" s="265" t="e">
        <f>IF(C99="","",IF(CH99&gt;=Settings!I$5,"High",IF(CH99&gt;=Settings!I$6,"Good",IF(CH99&gt;=Settings!I$7,"Moderate",IF(CH99&gt;Settings!I$8,"Poor","Bad")))))</f>
        <v>#N/A</v>
      </c>
      <c r="CK99" s="119" t="e">
        <f t="shared" si="97"/>
        <v>#N/A</v>
      </c>
      <c r="CL99" s="120" t="e">
        <f t="shared" si="98"/>
        <v>#N/A</v>
      </c>
      <c r="CM99" s="115" t="e">
        <f t="shared" si="102"/>
        <v>#N/A</v>
      </c>
      <c r="CN99" s="115" t="e">
        <f t="shared" si="102"/>
        <v>#N/A</v>
      </c>
      <c r="CO99" s="115" t="e">
        <f t="shared" si="102"/>
        <v>#N/A</v>
      </c>
      <c r="CP99" s="115" t="e">
        <f t="shared" si="102"/>
        <v>#N/A</v>
      </c>
      <c r="CQ99" s="50" t="e">
        <f t="shared" si="68"/>
        <v>#N/A</v>
      </c>
      <c r="CR99" s="50" t="e">
        <f t="shared" si="69"/>
        <v>#N/A</v>
      </c>
      <c r="CS99" s="50" t="e">
        <f t="shared" si="70"/>
        <v>#N/A</v>
      </c>
      <c r="CT99" s="50" t="e">
        <f t="shared" si="71"/>
        <v>#N/A</v>
      </c>
      <c r="CU99" s="50" t="e">
        <f t="shared" si="72"/>
        <v>#N/A</v>
      </c>
      <c r="CV99" s="50" t="e">
        <f t="shared" si="99"/>
        <v>#N/A</v>
      </c>
      <c r="CW99" s="51" t="e">
        <f t="shared" si="100"/>
        <v>#N/A</v>
      </c>
    </row>
    <row r="100" spans="1:101" x14ac:dyDescent="0.25">
      <c r="A100" s="130" t="b">
        <f>IF(A99&lt;MAX(Summary!G:G),A99+1,IF(OR(A99="",MAX(Summary!G:G)),""))</f>
        <v>0</v>
      </c>
      <c r="B100" s="126" t="e">
        <f>IF($A100="","",INDEX(Summary!B:B,MATCH($A100,Summary!$G:$G,0)))</f>
        <v>#N/A</v>
      </c>
      <c r="C100" s="126" t="e">
        <f>IF($A100="","",INDEX(Summary!C:C,MATCH($A100,Summary!$G:$G,0)))</f>
        <v>#N/A</v>
      </c>
      <c r="D100" s="126" t="e">
        <f>IF($A100="","",INDEX(Summary!D:D,MATCH($A100,Summary!$G:$G,0)))</f>
        <v>#N/A</v>
      </c>
      <c r="E100" s="126" t="e">
        <f>IF($A100="","",INDEX(Summary!H:H,MATCH($A100,Summary!$G:$G,0)))</f>
        <v>#N/A</v>
      </c>
      <c r="F100" s="126" t="e">
        <f t="array" ref="F100">IF($A100="","",SUM(IF(Summary!$H$3:$H$202=$E100,Summary!$I$3:$I$202)))</f>
        <v>#N/A</v>
      </c>
      <c r="G100" s="126" t="e">
        <f t="array" ref="G100">IF($A100="","",SUM(IF(Summary!$H$3:$H$202=$E100,Summary!$J$3:$J$202)))</f>
        <v>#N/A</v>
      </c>
      <c r="H100" s="32" t="e">
        <f>IF($B100="","",IF(VLOOKUP($B100,Baseline!$A$2:$F$101,4,FALSE)&lt;M100,M100,VLOOKUP($B100,Baseline!$A$2:$F$101,4,FALSE)))</f>
        <v>#N/A</v>
      </c>
      <c r="I100" s="132" t="e">
        <f t="array" ref="I100">IF($A100="","",MAX(IF(Summary!$H$3:$H$202=$E100,Summary!$L$3:$L$202)))</f>
        <v>#N/A</v>
      </c>
      <c r="J100" s="132" t="e">
        <f t="array" ref="J100">IF($A100="","",MAX(IF(Summary!$H$3:$H$202=$E100,Summary!$M$3:$M$202)))</f>
        <v>#N/A</v>
      </c>
      <c r="K100" s="132" t="e">
        <f t="array" ref="K100">IF($A100="","",MAX(IF(Summary!$H$3:$H$202=$E100,Summary!$N$3:$N$202)))</f>
        <v>#N/A</v>
      </c>
      <c r="L100" s="132" t="e">
        <f t="array" ref="L100">IF($A100="","",MAX(IF(Summary!$H$3:$H$202=$E100,Summary!$O$3:$O$202)))</f>
        <v>#N/A</v>
      </c>
      <c r="M100" s="4" t="e">
        <f t="shared" si="73"/>
        <v>#N/A</v>
      </c>
      <c r="N100" s="17" t="e">
        <f>IF(A100="","",VLOOKUP(CONCATENATE(H100,M100),Tax_Comp_Probs!$C$3:$Y$16,22,FALSE))</f>
        <v>#N/A</v>
      </c>
      <c r="O100" s="6" t="e">
        <f>IF(A100="","",VLOOKUP(CONCATENATE($H100,$M100),Tax_Comp_Probs!$C$3:$Y$16,23,FALSE))</f>
        <v>#N/A</v>
      </c>
      <c r="P100" s="4" t="e">
        <f t="shared" si="65"/>
        <v>#N/A</v>
      </c>
      <c r="Q100" s="52" t="e">
        <f>IF(A100="","",VLOOKUP(CONCATENATE($H100,$M100),Tax_Comp_Probs!$C$3:$W$16,17,FALSE))</f>
        <v>#N/A</v>
      </c>
      <c r="R100" s="52" t="e">
        <f>IF(A100="","",VLOOKUP(CONCATENATE($H100,$M100),Tax_Comp_Probs!$C$3:$W$16,18,FALSE))</f>
        <v>#N/A</v>
      </c>
      <c r="S100" s="52" t="e">
        <f>IF(A100="","",VLOOKUP(CONCATENATE($H100,$M100),Tax_Comp_Probs!$C$3:$W$16,19,FALSE))</f>
        <v>#N/A</v>
      </c>
      <c r="T100" s="52" t="e">
        <f>IF(A100="","",VLOOKUP(CONCATENATE($H100,$M100),Tax_Comp_Probs!$C$3:$W$16,20,FALSE))</f>
        <v>#N/A</v>
      </c>
      <c r="U100" s="134" t="e">
        <f>IF(A100="","",VLOOKUP(CONCATENATE($H100,$M100),Tax_Comp_Probs!$C$3:$W$16,21,FALSE))</f>
        <v>#N/A</v>
      </c>
      <c r="V100" s="44" t="e">
        <f>IF($B100="","",IF(VLOOKUP($B100,Baseline!$A$2:$F$101,5,FALSE)&lt;W100,W100,VLOOKUP($B100,Baseline!$A$2:$F$101,5,FALSE)))</f>
        <v>#N/A</v>
      </c>
      <c r="W100" s="6" t="e">
        <f t="array" ref="W100">IF(A100="","",AVERAGE(IF(Summary!$H$3:$H$202=E100,Summary!$R$3:$R$202)))</f>
        <v>#N/A</v>
      </c>
      <c r="X100" s="39" t="e">
        <f t="shared" si="74"/>
        <v>#N/A</v>
      </c>
      <c r="Y100" s="102" t="e">
        <f>IF(W100="","",IF($X100&lt;=Settings!$C$5,1,IF($X100&lt;=Settings!$C$6,0.8,IF($X100&lt;=Settings!$C$7,0.6,IF($X100&lt;=Settings!$C$8,0.4,0.2)))))</f>
        <v>#N/A</v>
      </c>
      <c r="Z100" s="102" t="e">
        <f>IF(W100="","",IF($X100&lt;=Settings!$C$5,0,IF($X100&lt;=Settings!$C$6,10,IF($X100&lt;=Settings!$C$7,30,IF($X100&lt;=Settings!$C$8,50,70)))))</f>
        <v>#N/A</v>
      </c>
      <c r="AA100" s="102" t="e">
        <f>IF(W100="","",VLOOKUP(Z100/100,Settings!$C$4:$D$8,2,FALSE))</f>
        <v>#N/A</v>
      </c>
      <c r="AB100" s="17" t="e">
        <f t="shared" si="103"/>
        <v>#N/A</v>
      </c>
      <c r="AC100" s="4" t="e">
        <f>IF(W100="","",IF(AB100&gt;=Settings!$I$5,"High",IF(AB100&gt;=Settings!$I$6,"Good",IF(AB100&gt;=Settings!$I$7,"Moderate",IF(AB100&gt;=Settings!$I$8,"Poor","Bad")))))</f>
        <v>#N/A</v>
      </c>
      <c r="AD100" s="39" t="e">
        <f>IF($W100="","",IF(G100&gt;1,(VLOOKUP($E100,Summary!$H$3:$T$201,13,FALSE)/100)/SQRT(G100),0))</f>
        <v>#N/A</v>
      </c>
      <c r="AE100" s="182" t="e">
        <f t="shared" si="75"/>
        <v>#N/A</v>
      </c>
      <c r="AF100" s="136" t="e">
        <f t="shared" si="76"/>
        <v>#N/A</v>
      </c>
      <c r="AG100" s="136" t="e">
        <f t="shared" si="77"/>
        <v>#N/A</v>
      </c>
      <c r="AH100" s="102" t="e">
        <f>IF($AD100="","",IF($AF100&lt;=Settings!$C$5,Settings!$I$4,IF($AF100&lt;=Settings!$C$6,Settings!$I$5,IF($AF100&lt;=Settings!$C$7,Settings!$I$6,IF($AF100&lt;=Settings!$C$8,Settings!$I$7,Settings!$I$8)))))</f>
        <v>#N/A</v>
      </c>
      <c r="AI100" s="102" t="e">
        <f>IF($AD100="","",IF($AF100&lt;=Settings!$C$5,0,IF($AF100&lt;=Settings!$C$6,10,IF($AF100&lt;=Settings!$C$7,30,IF($AF100&lt;=Settings!$C$8,50,70)))))</f>
        <v>#N/A</v>
      </c>
      <c r="AJ100" s="102" t="e">
        <f>IF($AD100="","",VLOOKUP(AI100/100,Settings!$C$4:$D$8,2,FALSE))</f>
        <v>#N/A</v>
      </c>
      <c r="AK100" s="102" t="e">
        <f>IF($AD100="","",IF($AG100&lt;=Settings!$C$5,Settings!$I$4,IF($AG100&lt;=Settings!$C$6,Settings!$I$5,IF($AG100&lt;=Settings!$C$7,Settings!$I$6,IF($AG100&lt;=Settings!$C$8,Settings!$I$7,Settings!$I$8)))))</f>
        <v>#N/A</v>
      </c>
      <c r="AL100" s="102" t="e">
        <f>IF($AD100="","",IF($AG100&lt;=Settings!$C$5,0,IF($AG100&lt;=Settings!$C$6,10,IF($AG100&lt;=Settings!$C$7,30,IF($AG100&lt;=Settings!$C$8,50,70)))))</f>
        <v>#N/A</v>
      </c>
      <c r="AM100" s="102" t="e">
        <f>IF($AD100="","",VLOOKUP(AL100/100,Settings!$C$4:$D$8,2,FALSE))</f>
        <v>#N/A</v>
      </c>
      <c r="AN100" s="115" t="e">
        <f t="shared" si="78"/>
        <v>#N/A</v>
      </c>
      <c r="AO100" s="115" t="e">
        <f t="shared" si="79"/>
        <v>#N/A</v>
      </c>
      <c r="AP100" s="45" t="e">
        <f t="shared" si="80"/>
        <v>#N/A</v>
      </c>
      <c r="AQ100" s="115" t="e">
        <f t="shared" si="81"/>
        <v>#N/A</v>
      </c>
      <c r="AR100" s="115" t="e">
        <f t="shared" si="82"/>
        <v>#N/A</v>
      </c>
      <c r="AS100" s="115" t="e">
        <f t="shared" si="83"/>
        <v>#N/A</v>
      </c>
      <c r="AT100" s="115" t="e">
        <f t="shared" si="83"/>
        <v>#N/A</v>
      </c>
      <c r="AU100" s="115" t="e">
        <f t="shared" si="83"/>
        <v>#N/A</v>
      </c>
      <c r="AV100" s="115" t="e">
        <f t="shared" si="83"/>
        <v>#N/A</v>
      </c>
      <c r="AW100" s="50" t="e">
        <f t="shared" si="84"/>
        <v>#N/A</v>
      </c>
      <c r="AX100" s="50" t="e">
        <f t="shared" si="85"/>
        <v>#N/A</v>
      </c>
      <c r="AY100" s="50" t="e">
        <f t="shared" si="86"/>
        <v>#N/A</v>
      </c>
      <c r="AZ100" s="50" t="e">
        <f t="shared" si="87"/>
        <v>#N/A</v>
      </c>
      <c r="BA100" s="124" t="e">
        <f t="shared" si="88"/>
        <v>#N/A</v>
      </c>
      <c r="BB100" s="258" t="e">
        <f>IF($B100="","",IF(VLOOKUP($B100,Baseline!$A$2:$F$101,6,FALSE)&lt;BC100,BC100,VLOOKUP($B100,Baseline!$A$2:$F$101,6,FALSE)))</f>
        <v>#N/A</v>
      </c>
      <c r="BC100" s="259" t="e">
        <f t="array" ref="BC100">IF($A100="","",SUM(IF(Summary!$H$3:$H$202=$E100,Summary!$AF$3:$AF$202)))</f>
        <v>#N/A</v>
      </c>
      <c r="BD100" s="182" t="e">
        <f t="shared" si="89"/>
        <v>#N/A</v>
      </c>
      <c r="BE100" s="102" t="e">
        <f>IF($BD100="","",IF($BD100&lt;=Settings!$G$5,1,IF($BD100&lt;=Settings!$G$6,0.8,IF($BD100&lt;=Settings!$G$7,0.6,IF($BD100&lt;=Settings!$G$8,0.4,0.2)))))</f>
        <v>#N/A</v>
      </c>
      <c r="BF100" s="102" t="e">
        <f>IF($BD100="","",IF($BD100&lt;=Settings!$G$5,0,IF($BD100&lt;=Settings!$G$6,10,IF($BD100&lt;=Settings!$G$7,30,IF($BD100&lt;=Settings!$G$8,50,70)))))</f>
        <v>#N/A</v>
      </c>
      <c r="BG100" s="102" t="e">
        <f>IF($BD100="","",VLOOKUP(BF100/100,Settings!$G$4:$H$8,2,FALSE))</f>
        <v>#N/A</v>
      </c>
      <c r="BH100" s="45" t="e">
        <f t="shared" si="90"/>
        <v>#N/A</v>
      </c>
      <c r="BI100" s="47" t="e">
        <f>IF(BD100="","",IF(BH100&gt;=Settings!$I$5,"High",IF(BH100&gt;=Settings!$I$6,"Good",IF(BH100&gt;=Settings!$I$7,"Moderate",IF(BH100&gt;=Settings!$I$8,"Poor","Bad")))))</f>
        <v>#N/A</v>
      </c>
      <c r="BJ100" s="207" t="e">
        <f t="array" ref="BJ100">IF(BD100="","",SQRT(Settings!$L$5^2*SUM(IF(Summary!$H$3:$H$202=$E100,Summary!$AG$3:$AG$202))))</f>
        <v>#N/A</v>
      </c>
      <c r="BK100" s="182" t="e">
        <f t="shared" si="91"/>
        <v>#N/A</v>
      </c>
      <c r="BL100" s="115" t="e">
        <f t="shared" si="1"/>
        <v>#N/A</v>
      </c>
      <c r="BM100" s="115" t="e">
        <f t="shared" si="2"/>
        <v>#N/A</v>
      </c>
      <c r="BN100" s="102" t="e">
        <f>IF($BD100="","",IF($BL100&lt;=Settings!$G$5,Settings!$I$4,IF($BL100&lt;=Settings!$G$6,Settings!$I$5,IF($BL100&lt;=Settings!$G$7,Settings!$I$6,IF($BL100&lt;=Settings!$G$8,Settings!$I$7,Settings!$I$8)))))</f>
        <v>#N/A</v>
      </c>
      <c r="BO100" s="102" t="e">
        <f>IF($BD100="","",IF($BL100&lt;=Settings!$G$5,0,IF($BL100&lt;=Settings!$G$6,10,IF($BL100&lt;=Settings!$G$7,30,IF($BL100&lt;=Settings!$G$8,50,70)))))</f>
        <v>#N/A</v>
      </c>
      <c r="BP100" s="102" t="e">
        <f>IF($BD100="","",VLOOKUP(BO100/100,Settings!$G$4:$H$8,2,FALSE))</f>
        <v>#N/A</v>
      </c>
      <c r="BQ100" s="102" t="e">
        <f>IF($BD100="","",IF($BM100&lt;=Settings!$G$5,Settings!$I$4,IF($BM100&lt;=Settings!$G$6,Settings!$I$5,IF($BM100&lt;=Settings!$G$7,Settings!$I$6,IF($BM100&lt;=Settings!$G$8,Settings!$I$7,Settings!$I$8)))))</f>
        <v>#N/A</v>
      </c>
      <c r="BR100" s="102" t="e">
        <f>IF($BD100="","",IF($BM100&lt;=Settings!$G$5,0,IF($BM100&lt;=Settings!$G$6,10,IF($BM100&lt;=Settings!$G$7,30,IF($BM100&lt;=Settings!$G$8,50,70)))))</f>
        <v>#N/A</v>
      </c>
      <c r="BS100" s="102" t="e">
        <f>IF($BD100="","",VLOOKUP(BR100/100,Settings!$G$4:$H$8,2,FALSE))</f>
        <v>#N/A</v>
      </c>
      <c r="BT100" s="115" t="e">
        <f t="shared" si="92"/>
        <v>#N/A</v>
      </c>
      <c r="BU100" s="115" t="e">
        <f t="shared" si="93"/>
        <v>#N/A</v>
      </c>
      <c r="BV100" s="45" t="e">
        <f t="shared" si="94"/>
        <v>#N/A</v>
      </c>
      <c r="BW100" s="115" t="e">
        <f t="shared" si="95"/>
        <v>#N/A</v>
      </c>
      <c r="BX100" s="115" t="e">
        <f t="shared" si="96"/>
        <v>#N/A</v>
      </c>
      <c r="BY100" s="115" t="e">
        <f t="shared" si="101"/>
        <v>#N/A</v>
      </c>
      <c r="BZ100" s="115" t="e">
        <f t="shared" si="101"/>
        <v>#N/A</v>
      </c>
      <c r="CA100" s="115" t="e">
        <f t="shared" si="101"/>
        <v>#N/A</v>
      </c>
      <c r="CB100" s="115" t="e">
        <f t="shared" si="101"/>
        <v>#N/A</v>
      </c>
      <c r="CC100" s="50" t="e">
        <f t="shared" si="59"/>
        <v>#N/A</v>
      </c>
      <c r="CD100" s="50" t="e">
        <f t="shared" si="60"/>
        <v>#N/A</v>
      </c>
      <c r="CE100" s="50" t="e">
        <f t="shared" si="61"/>
        <v>#N/A</v>
      </c>
      <c r="CF100" s="50" t="e">
        <f t="shared" si="62"/>
        <v>#N/A</v>
      </c>
      <c r="CG100" s="51" t="e">
        <f t="shared" si="63"/>
        <v>#N/A</v>
      </c>
      <c r="CH100" s="142" t="e">
        <f t="shared" si="66"/>
        <v>#N/A</v>
      </c>
      <c r="CI100" s="46" t="e">
        <f t="shared" si="67"/>
        <v>#N/A</v>
      </c>
      <c r="CJ100" s="265" t="e">
        <f>IF(C100="","",IF(CH100&gt;=Settings!I$5,"High",IF(CH100&gt;=Settings!I$6,"Good",IF(CH100&gt;=Settings!I$7,"Moderate",IF(CH100&gt;Settings!I$8,"Poor","Bad")))))</f>
        <v>#N/A</v>
      </c>
      <c r="CK100" s="119" t="e">
        <f t="shared" si="97"/>
        <v>#N/A</v>
      </c>
      <c r="CL100" s="120" t="e">
        <f t="shared" si="98"/>
        <v>#N/A</v>
      </c>
      <c r="CM100" s="115" t="e">
        <f t="shared" si="102"/>
        <v>#N/A</v>
      </c>
      <c r="CN100" s="115" t="e">
        <f t="shared" si="102"/>
        <v>#N/A</v>
      </c>
      <c r="CO100" s="115" t="e">
        <f t="shared" si="102"/>
        <v>#N/A</v>
      </c>
      <c r="CP100" s="115" t="e">
        <f t="shared" si="102"/>
        <v>#N/A</v>
      </c>
      <c r="CQ100" s="50" t="e">
        <f t="shared" si="68"/>
        <v>#N/A</v>
      </c>
      <c r="CR100" s="50" t="e">
        <f t="shared" si="69"/>
        <v>#N/A</v>
      </c>
      <c r="CS100" s="50" t="e">
        <f t="shared" si="70"/>
        <v>#N/A</v>
      </c>
      <c r="CT100" s="50" t="e">
        <f t="shared" si="71"/>
        <v>#N/A</v>
      </c>
      <c r="CU100" s="50" t="e">
        <f t="shared" si="72"/>
        <v>#N/A</v>
      </c>
      <c r="CV100" s="50" t="e">
        <f t="shared" si="99"/>
        <v>#N/A</v>
      </c>
      <c r="CW100" s="51" t="e">
        <f t="shared" si="100"/>
        <v>#N/A</v>
      </c>
    </row>
    <row r="101" spans="1:101" x14ac:dyDescent="0.25">
      <c r="A101" s="130" t="b">
        <f>IF(A100&lt;MAX(Summary!G:G),A100+1,IF(OR(A100="",MAX(Summary!G:G)),""))</f>
        <v>0</v>
      </c>
      <c r="B101" s="126" t="e">
        <f>IF($A101="","",INDEX(Summary!B:B,MATCH($A101,Summary!$G:$G,0)))</f>
        <v>#N/A</v>
      </c>
      <c r="C101" s="126" t="e">
        <f>IF($A101="","",INDEX(Summary!C:C,MATCH($A101,Summary!$G:$G,0)))</f>
        <v>#N/A</v>
      </c>
      <c r="D101" s="126" t="e">
        <f>IF($A101="","",INDEX(Summary!D:D,MATCH($A101,Summary!$G:$G,0)))</f>
        <v>#N/A</v>
      </c>
      <c r="E101" s="126" t="e">
        <f>IF($A101="","",INDEX(Summary!H:H,MATCH($A101,Summary!$G:$G,0)))</f>
        <v>#N/A</v>
      </c>
      <c r="F101" s="126" t="e">
        <f t="array" ref="F101">IF($A101="","",SUM(IF(Summary!$H$3:$H$202=$E101,Summary!$I$3:$I$202)))</f>
        <v>#N/A</v>
      </c>
      <c r="G101" s="126" t="e">
        <f t="array" ref="G101">IF($A101="","",SUM(IF(Summary!$H$3:$H$202=$E101,Summary!$J$3:$J$202)))</f>
        <v>#N/A</v>
      </c>
      <c r="H101" s="32" t="e">
        <f>IF($B101="","",IF(VLOOKUP($B101,Baseline!$A$2:$F$101,4,FALSE)&lt;M101,M101,VLOOKUP($B101,Baseline!$A$2:$F$101,4,FALSE)))</f>
        <v>#N/A</v>
      </c>
      <c r="I101" s="132" t="e">
        <f t="array" ref="I101">IF($A101="","",MAX(IF(Summary!$H$3:$H$202=$E101,Summary!$L$3:$L$202)))</f>
        <v>#N/A</v>
      </c>
      <c r="J101" s="132" t="e">
        <f t="array" ref="J101">IF($A101="","",MAX(IF(Summary!$H$3:$H$202=$E101,Summary!$M$3:$M$202)))</f>
        <v>#N/A</v>
      </c>
      <c r="K101" s="132" t="e">
        <f t="array" ref="K101">IF($A101="","",MAX(IF(Summary!$H$3:$H$202=$E101,Summary!$N$3:$N$202)))</f>
        <v>#N/A</v>
      </c>
      <c r="L101" s="132" t="e">
        <f t="array" ref="L101">IF($A101="","",MAX(IF(Summary!$H$3:$H$202=$E101,Summary!$O$3:$O$202)))</f>
        <v>#N/A</v>
      </c>
      <c r="M101" s="4" t="e">
        <f t="shared" si="73"/>
        <v>#N/A</v>
      </c>
      <c r="N101" s="17" t="e">
        <f>IF(A101="","",VLOOKUP(CONCATENATE(H101,M101),Tax_Comp_Probs!$C$3:$Y$16,22,FALSE))</f>
        <v>#N/A</v>
      </c>
      <c r="O101" s="6" t="e">
        <f>IF(A101="","",VLOOKUP(CONCATENATE($H101,$M101),Tax_Comp_Probs!$C$3:$Y$16,23,FALSE))</f>
        <v>#N/A</v>
      </c>
      <c r="P101" s="4" t="e">
        <f t="shared" si="65"/>
        <v>#N/A</v>
      </c>
      <c r="Q101" s="52" t="e">
        <f>IF(A101="","",VLOOKUP(CONCATENATE($H101,$M101),Tax_Comp_Probs!$C$3:$W$16,17,FALSE))</f>
        <v>#N/A</v>
      </c>
      <c r="R101" s="52" t="e">
        <f>IF(A101="","",VLOOKUP(CONCATENATE($H101,$M101),Tax_Comp_Probs!$C$3:$W$16,18,FALSE))</f>
        <v>#N/A</v>
      </c>
      <c r="S101" s="52" t="e">
        <f>IF(A101="","",VLOOKUP(CONCATENATE($H101,$M101),Tax_Comp_Probs!$C$3:$W$16,19,FALSE))</f>
        <v>#N/A</v>
      </c>
      <c r="T101" s="52" t="e">
        <f>IF(A101="","",VLOOKUP(CONCATENATE($H101,$M101),Tax_Comp_Probs!$C$3:$W$16,20,FALSE))</f>
        <v>#N/A</v>
      </c>
      <c r="U101" s="134" t="e">
        <f>IF(A101="","",VLOOKUP(CONCATENATE($H101,$M101),Tax_Comp_Probs!$C$3:$W$16,21,FALSE))</f>
        <v>#N/A</v>
      </c>
      <c r="V101" s="44" t="e">
        <f>IF($B101="","",IF(VLOOKUP($B101,Baseline!$A$2:$F$101,5,FALSE)&lt;W101,W101,VLOOKUP($B101,Baseline!$A$2:$F$101,5,FALSE)))</f>
        <v>#N/A</v>
      </c>
      <c r="W101" s="6" t="e">
        <f t="array" ref="W101">IF(A101="","",AVERAGE(IF(Summary!$H$3:$H$202=E101,Summary!$R$3:$R$202)))</f>
        <v>#N/A</v>
      </c>
      <c r="X101" s="39" t="e">
        <f t="shared" si="74"/>
        <v>#N/A</v>
      </c>
      <c r="Y101" s="102" t="e">
        <f>IF(W101="","",IF($X101&lt;=Settings!$C$5,1,IF($X101&lt;=Settings!$C$6,0.8,IF($X101&lt;=Settings!$C$7,0.6,IF($X101&lt;=Settings!$C$8,0.4,0.2)))))</f>
        <v>#N/A</v>
      </c>
      <c r="Z101" s="102" t="e">
        <f>IF(W101="","",IF($X101&lt;=Settings!$C$5,0,IF($X101&lt;=Settings!$C$6,10,IF($X101&lt;=Settings!$C$7,30,IF($X101&lt;=Settings!$C$8,50,70)))))</f>
        <v>#N/A</v>
      </c>
      <c r="AA101" s="102" t="e">
        <f>IF(W101="","",VLOOKUP(Z101/100,Settings!$C$4:$D$8,2,FALSE))</f>
        <v>#N/A</v>
      </c>
      <c r="AB101" s="17" t="e">
        <f t="shared" si="103"/>
        <v>#N/A</v>
      </c>
      <c r="AC101" s="4" t="e">
        <f>IF(W101="","",IF(AB101&gt;=Settings!$I$5,"High",IF(AB101&gt;=Settings!$I$6,"Good",IF(AB101&gt;=Settings!$I$7,"Moderate",IF(AB101&gt;=Settings!$I$8,"Poor","Bad")))))</f>
        <v>#N/A</v>
      </c>
      <c r="AD101" s="39" t="e">
        <f>IF($W101="","",IF(G101&gt;1,(VLOOKUP($E101,Summary!$H$3:$T$201,13,FALSE)/100)/SQRT(G101),0))</f>
        <v>#N/A</v>
      </c>
      <c r="AE101" s="182" t="e">
        <f t="shared" si="75"/>
        <v>#N/A</v>
      </c>
      <c r="AF101" s="136" t="e">
        <f t="shared" si="76"/>
        <v>#N/A</v>
      </c>
      <c r="AG101" s="136" t="e">
        <f t="shared" si="77"/>
        <v>#N/A</v>
      </c>
      <c r="AH101" s="102" t="e">
        <f>IF($AD101="","",IF($AF101&lt;=Settings!$C$5,Settings!$I$4,IF($AF101&lt;=Settings!$C$6,Settings!$I$5,IF($AF101&lt;=Settings!$C$7,Settings!$I$6,IF($AF101&lt;=Settings!$C$8,Settings!$I$7,Settings!$I$8)))))</f>
        <v>#N/A</v>
      </c>
      <c r="AI101" s="102" t="e">
        <f>IF($AD101="","",IF($AF101&lt;=Settings!$C$5,0,IF($AF101&lt;=Settings!$C$6,10,IF($AF101&lt;=Settings!$C$7,30,IF($AF101&lt;=Settings!$C$8,50,70)))))</f>
        <v>#N/A</v>
      </c>
      <c r="AJ101" s="102" t="e">
        <f>IF($AD101="","",VLOOKUP(AI101/100,Settings!$C$4:$D$8,2,FALSE))</f>
        <v>#N/A</v>
      </c>
      <c r="AK101" s="102" t="e">
        <f>IF($AD101="","",IF($AG101&lt;=Settings!$C$5,Settings!$I$4,IF($AG101&lt;=Settings!$C$6,Settings!$I$5,IF($AG101&lt;=Settings!$C$7,Settings!$I$6,IF($AG101&lt;=Settings!$C$8,Settings!$I$7,Settings!$I$8)))))</f>
        <v>#N/A</v>
      </c>
      <c r="AL101" s="102" t="e">
        <f>IF($AD101="","",IF($AG101&lt;=Settings!$C$5,0,IF($AG101&lt;=Settings!$C$6,10,IF($AG101&lt;=Settings!$C$7,30,IF($AG101&lt;=Settings!$C$8,50,70)))))</f>
        <v>#N/A</v>
      </c>
      <c r="AM101" s="102" t="e">
        <f>IF($AD101="","",VLOOKUP(AL101/100,Settings!$C$4:$D$8,2,FALSE))</f>
        <v>#N/A</v>
      </c>
      <c r="AN101" s="115" t="e">
        <f t="shared" si="78"/>
        <v>#N/A</v>
      </c>
      <c r="AO101" s="115" t="e">
        <f t="shared" si="79"/>
        <v>#N/A</v>
      </c>
      <c r="AP101" s="45" t="e">
        <f t="shared" si="80"/>
        <v>#N/A</v>
      </c>
      <c r="AQ101" s="115" t="e">
        <f t="shared" si="81"/>
        <v>#N/A</v>
      </c>
      <c r="AR101" s="115" t="e">
        <f t="shared" si="82"/>
        <v>#N/A</v>
      </c>
      <c r="AS101" s="115" t="e">
        <f t="shared" si="83"/>
        <v>#N/A</v>
      </c>
      <c r="AT101" s="115" t="e">
        <f t="shared" si="83"/>
        <v>#N/A</v>
      </c>
      <c r="AU101" s="115" t="e">
        <f t="shared" si="83"/>
        <v>#N/A</v>
      </c>
      <c r="AV101" s="115" t="e">
        <f t="shared" si="83"/>
        <v>#N/A</v>
      </c>
      <c r="AW101" s="50" t="e">
        <f t="shared" si="84"/>
        <v>#N/A</v>
      </c>
      <c r="AX101" s="50" t="e">
        <f t="shared" si="85"/>
        <v>#N/A</v>
      </c>
      <c r="AY101" s="50" t="e">
        <f t="shared" si="86"/>
        <v>#N/A</v>
      </c>
      <c r="AZ101" s="50" t="e">
        <f t="shared" si="87"/>
        <v>#N/A</v>
      </c>
      <c r="BA101" s="124" t="e">
        <f t="shared" si="88"/>
        <v>#N/A</v>
      </c>
      <c r="BB101" s="258" t="e">
        <f>IF($B101="","",IF(VLOOKUP($B101,Baseline!$A$2:$F$101,6,FALSE)&lt;BC101,BC101,VLOOKUP($B101,Baseline!$A$2:$F$101,6,FALSE)))</f>
        <v>#N/A</v>
      </c>
      <c r="BC101" s="259" t="e">
        <f t="array" ref="BC101">IF($A101="","",SUM(IF(Summary!$H$3:$H$202=$E101,Summary!$AF$3:$AF$202)))</f>
        <v>#N/A</v>
      </c>
      <c r="BD101" s="182" t="e">
        <f t="shared" si="89"/>
        <v>#N/A</v>
      </c>
      <c r="BE101" s="102" t="e">
        <f>IF($BD101="","",IF($BD101&lt;=Settings!$G$5,1,IF($BD101&lt;=Settings!$G$6,0.8,IF($BD101&lt;=Settings!$G$7,0.6,IF($BD101&lt;=Settings!$G$8,0.4,0.2)))))</f>
        <v>#N/A</v>
      </c>
      <c r="BF101" s="102" t="e">
        <f>IF($BD101="","",IF($BD101&lt;=Settings!$G$5,0,IF($BD101&lt;=Settings!$G$6,10,IF($BD101&lt;=Settings!$G$7,30,IF($BD101&lt;=Settings!$G$8,50,70)))))</f>
        <v>#N/A</v>
      </c>
      <c r="BG101" s="102" t="e">
        <f>IF($BD101="","",VLOOKUP(BF101/100,Settings!$G$4:$H$8,2,FALSE))</f>
        <v>#N/A</v>
      </c>
      <c r="BH101" s="45" t="e">
        <f t="shared" si="90"/>
        <v>#N/A</v>
      </c>
      <c r="BI101" s="47" t="e">
        <f>IF(BD101="","",IF(BH101&gt;=Settings!$I$5,"High",IF(BH101&gt;=Settings!$I$6,"Good",IF(BH101&gt;=Settings!$I$7,"Moderate",IF(BH101&gt;=Settings!$I$8,"Poor","Bad")))))</f>
        <v>#N/A</v>
      </c>
      <c r="BJ101" s="207" t="e">
        <f t="array" ref="BJ101">IF(BD101="","",SQRT(Settings!$L$5^2*SUM(IF(Summary!$H$3:$H$202=$E101,Summary!$AG$3:$AG$202))))</f>
        <v>#N/A</v>
      </c>
      <c r="BK101" s="182" t="e">
        <f t="shared" si="91"/>
        <v>#N/A</v>
      </c>
      <c r="BL101" s="115" t="e">
        <f t="shared" si="1"/>
        <v>#N/A</v>
      </c>
      <c r="BM101" s="115" t="e">
        <f t="shared" si="2"/>
        <v>#N/A</v>
      </c>
      <c r="BN101" s="102" t="e">
        <f>IF($BD101="","",IF($BL101&lt;=Settings!$G$5,Settings!$I$4,IF($BL101&lt;=Settings!$G$6,Settings!$I$5,IF($BL101&lt;=Settings!$G$7,Settings!$I$6,IF($BL101&lt;=Settings!$G$8,Settings!$I$7,Settings!$I$8)))))</f>
        <v>#N/A</v>
      </c>
      <c r="BO101" s="102" t="e">
        <f>IF($BD101="","",IF($BL101&lt;=Settings!$G$5,0,IF($BL101&lt;=Settings!$G$6,10,IF($BL101&lt;=Settings!$G$7,30,IF($BL101&lt;=Settings!$G$8,50,70)))))</f>
        <v>#N/A</v>
      </c>
      <c r="BP101" s="102" t="e">
        <f>IF($BD101="","",VLOOKUP(BO101/100,Settings!$G$4:$H$8,2,FALSE))</f>
        <v>#N/A</v>
      </c>
      <c r="BQ101" s="102" t="e">
        <f>IF($BD101="","",IF($BM101&lt;=Settings!$G$5,Settings!$I$4,IF($BM101&lt;=Settings!$G$6,Settings!$I$5,IF($BM101&lt;=Settings!$G$7,Settings!$I$6,IF($BM101&lt;=Settings!$G$8,Settings!$I$7,Settings!$I$8)))))</f>
        <v>#N/A</v>
      </c>
      <c r="BR101" s="102" t="e">
        <f>IF($BD101="","",IF($BM101&lt;=Settings!$G$5,0,IF($BM101&lt;=Settings!$G$6,10,IF($BM101&lt;=Settings!$G$7,30,IF($BM101&lt;=Settings!$G$8,50,70)))))</f>
        <v>#N/A</v>
      </c>
      <c r="BS101" s="102" t="e">
        <f>IF($BD101="","",VLOOKUP(BR101/100,Settings!$G$4:$H$8,2,FALSE))</f>
        <v>#N/A</v>
      </c>
      <c r="BT101" s="115" t="e">
        <f t="shared" si="92"/>
        <v>#N/A</v>
      </c>
      <c r="BU101" s="115" t="e">
        <f t="shared" si="93"/>
        <v>#N/A</v>
      </c>
      <c r="BV101" s="45" t="e">
        <f t="shared" si="94"/>
        <v>#N/A</v>
      </c>
      <c r="BW101" s="115" t="e">
        <f t="shared" si="95"/>
        <v>#N/A</v>
      </c>
      <c r="BX101" s="115" t="e">
        <f t="shared" si="96"/>
        <v>#N/A</v>
      </c>
      <c r="BY101" s="115" t="e">
        <f t="shared" si="101"/>
        <v>#N/A</v>
      </c>
      <c r="BZ101" s="115" t="e">
        <f t="shared" si="101"/>
        <v>#N/A</v>
      </c>
      <c r="CA101" s="115" t="e">
        <f t="shared" si="101"/>
        <v>#N/A</v>
      </c>
      <c r="CB101" s="115" t="e">
        <f t="shared" si="101"/>
        <v>#N/A</v>
      </c>
      <c r="CC101" s="50" t="e">
        <f t="shared" si="59"/>
        <v>#N/A</v>
      </c>
      <c r="CD101" s="50" t="e">
        <f t="shared" si="60"/>
        <v>#N/A</v>
      </c>
      <c r="CE101" s="50" t="e">
        <f t="shared" si="61"/>
        <v>#N/A</v>
      </c>
      <c r="CF101" s="50" t="e">
        <f t="shared" si="62"/>
        <v>#N/A</v>
      </c>
      <c r="CG101" s="51" t="e">
        <f t="shared" si="63"/>
        <v>#N/A</v>
      </c>
      <c r="CH101" s="142" t="e">
        <f t="shared" si="66"/>
        <v>#N/A</v>
      </c>
      <c r="CI101" s="46" t="e">
        <f t="shared" si="67"/>
        <v>#N/A</v>
      </c>
      <c r="CJ101" s="265" t="e">
        <f>IF(C101="","",IF(CH101&gt;=Settings!I$5,"High",IF(CH101&gt;=Settings!I$6,"Good",IF(CH101&gt;=Settings!I$7,"Moderate",IF(CH101&gt;Settings!I$8,"Poor","Bad")))))</f>
        <v>#N/A</v>
      </c>
      <c r="CK101" s="119" t="e">
        <f t="shared" si="97"/>
        <v>#N/A</v>
      </c>
      <c r="CL101" s="120" t="e">
        <f t="shared" si="98"/>
        <v>#N/A</v>
      </c>
      <c r="CM101" s="115" t="e">
        <f t="shared" si="102"/>
        <v>#N/A</v>
      </c>
      <c r="CN101" s="115" t="e">
        <f t="shared" si="102"/>
        <v>#N/A</v>
      </c>
      <c r="CO101" s="115" t="e">
        <f t="shared" si="102"/>
        <v>#N/A</v>
      </c>
      <c r="CP101" s="115" t="e">
        <f t="shared" si="102"/>
        <v>#N/A</v>
      </c>
      <c r="CQ101" s="50" t="e">
        <f t="shared" si="68"/>
        <v>#N/A</v>
      </c>
      <c r="CR101" s="50" t="e">
        <f t="shared" si="69"/>
        <v>#N/A</v>
      </c>
      <c r="CS101" s="50" t="e">
        <f t="shared" si="70"/>
        <v>#N/A</v>
      </c>
      <c r="CT101" s="50" t="e">
        <f t="shared" si="71"/>
        <v>#N/A</v>
      </c>
      <c r="CU101" s="50" t="e">
        <f t="shared" si="72"/>
        <v>#N/A</v>
      </c>
      <c r="CV101" s="50" t="e">
        <f t="shared" si="99"/>
        <v>#N/A</v>
      </c>
      <c r="CW101" s="51" t="e">
        <f t="shared" si="100"/>
        <v>#N/A</v>
      </c>
    </row>
    <row r="102" spans="1:101" ht="15.75" thickBot="1" x14ac:dyDescent="0.3">
      <c r="A102" s="131" t="b">
        <f>IF(A101&lt;MAX(Summary!G:G),A101+1,IF(OR(A101="",MAX(Summary!G:G)),""))</f>
        <v>0</v>
      </c>
      <c r="B102" s="128" t="e">
        <f>IF($A102="","",INDEX(Summary!B:B,MATCH($A102,Summary!$G:$G,0)))</f>
        <v>#N/A</v>
      </c>
      <c r="C102" s="128" t="e">
        <f>IF($A102="","",INDEX(Summary!C:C,MATCH($A102,Summary!$G:$G,0)))</f>
        <v>#N/A</v>
      </c>
      <c r="D102" s="128" t="e">
        <f>IF($A102="","",INDEX(Summary!D:D,MATCH($A102,Summary!$G:$G,0)))</f>
        <v>#N/A</v>
      </c>
      <c r="E102" s="128" t="e">
        <f>IF($A102="","",INDEX(Summary!H:H,MATCH($A102,Summary!$G:$G,0)))</f>
        <v>#N/A</v>
      </c>
      <c r="F102" s="128" t="e">
        <f t="array" ref="F102">IF($A102="","",SUM(IF(Summary!$H$3:$H$202=$E102,Summary!$I$3:$I$202)))</f>
        <v>#N/A</v>
      </c>
      <c r="G102" s="128" t="e">
        <f t="array" ref="G102">IF($A102="","",SUM(IF(Summary!$H$3:$H$202=$E102,Summary!$J$3:$J$202)))</f>
        <v>#N/A</v>
      </c>
      <c r="H102" s="133" t="e">
        <f>IF($B102="","",IF(VLOOKUP($B102,Baseline!$A$2:$F$101,4,FALSE)&lt;M102,M102,VLOOKUP($B102,Baseline!$A$2:$F$101,4,FALSE)))</f>
        <v>#N/A</v>
      </c>
      <c r="I102" s="132" t="e">
        <f t="array" ref="I102">IF($A102="","",MAX(IF(Summary!$H$3:$H$202=$E102,Summary!$L$3:$L$202)))</f>
        <v>#N/A</v>
      </c>
      <c r="J102" s="132" t="e">
        <f t="array" ref="J102">IF($A102="","",MAX(IF(Summary!$H$3:$H$202=$E102,Summary!$M$3:$M$202)))</f>
        <v>#N/A</v>
      </c>
      <c r="K102" s="132" t="e">
        <f t="array" ref="K102">IF($A102="","",MAX(IF(Summary!$H$3:$H$202=$E102,Summary!$N$3:$N$202)))</f>
        <v>#N/A</v>
      </c>
      <c r="L102" s="132" t="e">
        <f t="array" ref="L102">IF($A102="","",MAX(IF(Summary!$H$3:$H$202=$E102,Summary!$O$3:$O$202)))</f>
        <v>#N/A</v>
      </c>
      <c r="M102" s="30" t="e">
        <f t="shared" si="73"/>
        <v>#N/A</v>
      </c>
      <c r="N102" s="84" t="e">
        <f>IF(A102="","",VLOOKUP(CONCATENATE(H102,M102),Tax_Comp_Probs!$C$3:$Y$16,22,FALSE))</f>
        <v>#N/A</v>
      </c>
      <c r="O102" s="31" t="e">
        <f>IF(A102="","",VLOOKUP(CONCATENATE($H102,$M102),Tax_Comp_Probs!$C$3:$Y$16,23,FALSE))</f>
        <v>#N/A</v>
      </c>
      <c r="P102" s="30" t="e">
        <f t="shared" si="65"/>
        <v>#N/A</v>
      </c>
      <c r="Q102" s="53" t="e">
        <f>IF(A102="","",VLOOKUP(CONCATENATE($H102,$M102),Tax_Comp_Probs!$C$3:$W$16,17,FALSE))</f>
        <v>#N/A</v>
      </c>
      <c r="R102" s="53" t="e">
        <f>IF(A102="","",VLOOKUP(CONCATENATE($H102,$M102),Tax_Comp_Probs!$C$3:$W$16,18,FALSE))</f>
        <v>#N/A</v>
      </c>
      <c r="S102" s="53" t="e">
        <f>IF(A102="","",VLOOKUP(CONCATENATE($H102,$M102),Tax_Comp_Probs!$C$3:$W$16,19,FALSE))</f>
        <v>#N/A</v>
      </c>
      <c r="T102" s="53" t="e">
        <f>IF(A102="","",VLOOKUP(CONCATENATE($H102,$M102),Tax_Comp_Probs!$C$3:$W$16,20,FALSE))</f>
        <v>#N/A</v>
      </c>
      <c r="U102" s="135" t="e">
        <f>IF(A102="","",VLOOKUP(CONCATENATE($H102,$M102),Tax_Comp_Probs!$C$3:$W$16,21,FALSE))</f>
        <v>#N/A</v>
      </c>
      <c r="V102" s="138" t="e">
        <f>IF($B102="","",IF(VLOOKUP($B102,Baseline!$A$2:$F$101,5,FALSE)&lt;W102,W102,VLOOKUP($B102,Baseline!$A$2:$F$101,5,FALSE)))</f>
        <v>#N/A</v>
      </c>
      <c r="W102" s="31" t="e">
        <f t="array" ref="W102">IF(A102="","",AVERAGE(IF(Summary!$H$3:$H$202=E102,Summary!$R$3:$R$202)))</f>
        <v>#N/A</v>
      </c>
      <c r="X102" s="139" t="e">
        <f t="shared" si="74"/>
        <v>#N/A</v>
      </c>
      <c r="Y102" s="103" t="e">
        <f>IF(W102="","",IF($X102&lt;=Settings!$C$5,1,IF($X102&lt;=Settings!$C$6,0.8,IF($X102&lt;=Settings!$C$7,0.6,IF($X102&lt;=Settings!$C$8,0.4,0.2)))))</f>
        <v>#N/A</v>
      </c>
      <c r="Z102" s="103" t="e">
        <f>IF(W102="","",IF($X102&lt;=Settings!$C$5,0,IF($X102&lt;=Settings!$C$6,10,IF($X102&lt;=Settings!$C$7,30,IF($X102&lt;=Settings!$C$8,50,70)))))</f>
        <v>#N/A</v>
      </c>
      <c r="AA102" s="103" t="e">
        <f>IF(W102="","",VLOOKUP(Z102/100,Settings!$C$4:$D$8,2,FALSE))</f>
        <v>#N/A</v>
      </c>
      <c r="AB102" s="84" t="e">
        <f t="shared" si="103"/>
        <v>#N/A</v>
      </c>
      <c r="AC102" s="30" t="e">
        <f>IF(W102="","",IF(AB102&gt;=Settings!$I$5,"High",IF(AB102&gt;=Settings!$I$6,"Good",IF(AB102&gt;=Settings!$I$7,"Moderate",IF(AB102&gt;=Settings!$I$8,"Poor","Bad")))))</f>
        <v>#N/A</v>
      </c>
      <c r="AD102" s="139" t="e">
        <f>IF($W102="","",IF(G102&gt;1,(VLOOKUP($E102,Summary!$H$3:$T$201,13,FALSE)/100)/SQRT(G102),0))</f>
        <v>#N/A</v>
      </c>
      <c r="AE102" s="183" t="e">
        <f t="shared" si="75"/>
        <v>#N/A</v>
      </c>
      <c r="AF102" s="140" t="e">
        <f t="shared" si="76"/>
        <v>#N/A</v>
      </c>
      <c r="AG102" s="140" t="e">
        <f t="shared" si="77"/>
        <v>#N/A</v>
      </c>
      <c r="AH102" s="103" t="e">
        <f>IF($AD102="","",IF($AF102&lt;=Settings!$C$5,Settings!$I$4,IF($AF102&lt;=Settings!$C$6,Settings!$I$5,IF($AF102&lt;=Settings!$C$7,Settings!$I$6,IF($AF102&lt;=Settings!$C$8,Settings!$I$7,Settings!$I$8)))))</f>
        <v>#N/A</v>
      </c>
      <c r="AI102" s="103" t="e">
        <f>IF($AD102="","",IF($AF102&lt;=Settings!$C$5,0,IF($AF102&lt;=Settings!$C$6,10,IF($AF102&lt;=Settings!$C$7,30,IF($AF102&lt;=Settings!$C$8,50,70)))))</f>
        <v>#N/A</v>
      </c>
      <c r="AJ102" s="103" t="e">
        <f>IF($AD102="","",VLOOKUP(AI102/100,Settings!$C$4:$D$8,2,FALSE))</f>
        <v>#N/A</v>
      </c>
      <c r="AK102" s="103" t="e">
        <f>IF($AD102="","",IF($AG102&lt;=Settings!$C$5,Settings!$I$4,IF($AG102&lt;=Settings!$C$6,Settings!$I$5,IF($AG102&lt;=Settings!$C$7,Settings!$I$6,IF($AG102&lt;=Settings!$C$8,Settings!$I$7,Settings!$I$8)))))</f>
        <v>#N/A</v>
      </c>
      <c r="AL102" s="103" t="e">
        <f>IF($AD102="","",IF($AG102&lt;=Settings!$C$5,0,IF($AG102&lt;=Settings!$C$6,10,IF($AG102&lt;=Settings!$C$7,30,IF($AG102&lt;=Settings!$C$8,50,70)))))</f>
        <v>#N/A</v>
      </c>
      <c r="AM102" s="103" t="e">
        <f>IF($AD102="","",VLOOKUP(AL102/100,Settings!$C$4:$D$8,2,FALSE))</f>
        <v>#N/A</v>
      </c>
      <c r="AN102" s="116" t="e">
        <f t="shared" si="78"/>
        <v>#N/A</v>
      </c>
      <c r="AO102" s="116" t="e">
        <f t="shared" si="79"/>
        <v>#N/A</v>
      </c>
      <c r="AP102" s="48" t="e">
        <f t="shared" si="80"/>
        <v>#N/A</v>
      </c>
      <c r="AQ102" s="116" t="e">
        <f t="shared" si="81"/>
        <v>#N/A</v>
      </c>
      <c r="AR102" s="116" t="e">
        <f t="shared" si="82"/>
        <v>#N/A</v>
      </c>
      <c r="AS102" s="116" t="e">
        <f t="shared" si="83"/>
        <v>#N/A</v>
      </c>
      <c r="AT102" s="116" t="e">
        <f t="shared" si="83"/>
        <v>#N/A</v>
      </c>
      <c r="AU102" s="116" t="e">
        <f t="shared" si="83"/>
        <v>#N/A</v>
      </c>
      <c r="AV102" s="116" t="e">
        <f t="shared" si="83"/>
        <v>#N/A</v>
      </c>
      <c r="AW102" s="54" t="e">
        <f t="shared" si="84"/>
        <v>#N/A</v>
      </c>
      <c r="AX102" s="54" t="e">
        <f t="shared" si="85"/>
        <v>#N/A</v>
      </c>
      <c r="AY102" s="54" t="e">
        <f t="shared" si="86"/>
        <v>#N/A</v>
      </c>
      <c r="AZ102" s="54" t="e">
        <f t="shared" si="87"/>
        <v>#N/A</v>
      </c>
      <c r="BA102" s="125" t="e">
        <f t="shared" si="88"/>
        <v>#N/A</v>
      </c>
      <c r="BB102" s="260" t="e">
        <f>IF($B102="","",IF(VLOOKUP($B102,Baseline!$A$2:$F$101,6,FALSE)&lt;BC102,BC102,VLOOKUP($B102,Baseline!$A$2:$F$101,6,FALSE)))</f>
        <v>#N/A</v>
      </c>
      <c r="BC102" s="261" t="e">
        <f t="array" ref="BC102">IF($A102="","",SUM(IF(Summary!$H$3:$H$202=$E102,Summary!$AF$3:$AF$202)))</f>
        <v>#N/A</v>
      </c>
      <c r="BD102" s="183" t="e">
        <f t="shared" si="89"/>
        <v>#N/A</v>
      </c>
      <c r="BE102" s="103" t="e">
        <f>IF($BD102="","",IF($BD102&lt;=Settings!$G$5,1,IF($BD102&lt;=Settings!$G$6,0.8,IF($BD102&lt;=Settings!$G$7,0.6,IF($BD102&lt;=Settings!$G$8,0.4,0.2)))))</f>
        <v>#N/A</v>
      </c>
      <c r="BF102" s="103" t="e">
        <f>IF($BD102="","",IF($BD102&lt;=Settings!$G$5,0,IF($BD102&lt;=Settings!$G$6,10,IF($BD102&lt;=Settings!$G$7,30,IF($BD102&lt;=Settings!$G$8,50,70)))))</f>
        <v>#N/A</v>
      </c>
      <c r="BG102" s="103" t="e">
        <f>IF($BD102="","",VLOOKUP(BF102/100,Settings!$G$4:$H$8,2,FALSE))</f>
        <v>#N/A</v>
      </c>
      <c r="BH102" s="48" t="e">
        <f t="shared" si="90"/>
        <v>#N/A</v>
      </c>
      <c r="BI102" s="85" t="e">
        <f>IF(BD102="","",IF(BH102&gt;=Settings!$I$5,"High",IF(BH102&gt;=Settings!$I$6,"Good",IF(BH102&gt;=Settings!$I$7,"Moderate",IF(BH102&gt;=Settings!$I$8,"Poor","Bad")))))</f>
        <v>#N/A</v>
      </c>
      <c r="BJ102" s="207" t="e">
        <f t="array" ref="BJ102">IF(BD102="","",SQRT(Settings!$L$5^2*SUM(IF(Summary!$H$3:$H$202=$E102,Summary!$AG$3:$AG$202))))</f>
        <v>#N/A</v>
      </c>
      <c r="BK102" s="183" t="e">
        <f t="shared" si="91"/>
        <v>#N/A</v>
      </c>
      <c r="BL102" s="116" t="e">
        <f t="shared" si="1"/>
        <v>#N/A</v>
      </c>
      <c r="BM102" s="116" t="e">
        <f t="shared" si="2"/>
        <v>#N/A</v>
      </c>
      <c r="BN102" s="103" t="e">
        <f>IF($BD102="","",IF($BL102&lt;=Settings!$G$5,Settings!$I$4,IF($BL102&lt;=Settings!$G$6,Settings!$I$5,IF($BL102&lt;=Settings!$G$7,Settings!$I$6,IF($BL102&lt;=Settings!$G$8,Settings!$I$7,Settings!$I$8)))))</f>
        <v>#N/A</v>
      </c>
      <c r="BO102" s="103" t="e">
        <f>IF($BD102="","",IF($BL102&lt;=Settings!$G$5,0,IF($BL102&lt;=Settings!$G$6,10,IF($BL102&lt;=Settings!$G$7,30,IF($BL102&lt;=Settings!$G$8,50,70)))))</f>
        <v>#N/A</v>
      </c>
      <c r="BP102" s="103" t="e">
        <f>IF($BD102="","",VLOOKUP(BO102/100,Settings!$G$4:$H$8,2,FALSE))</f>
        <v>#N/A</v>
      </c>
      <c r="BQ102" s="103" t="e">
        <f>IF($BD102="","",IF($BM102&lt;=Settings!$G$5,Settings!$I$4,IF($BM102&lt;=Settings!$G$6,Settings!$I$5,IF($BM102&lt;=Settings!$G$7,Settings!$I$6,IF($BM102&lt;=Settings!$G$8,Settings!$I$7,Settings!$I$8)))))</f>
        <v>#N/A</v>
      </c>
      <c r="BR102" s="103" t="e">
        <f>IF($BD102="","",IF($BM102&lt;=Settings!$G$5,0,IF($BM102&lt;=Settings!$G$6,10,IF($BM102&lt;=Settings!$G$7,30,IF($BM102&lt;=Settings!$G$8,50,70)))))</f>
        <v>#N/A</v>
      </c>
      <c r="BS102" s="103" t="e">
        <f>IF($BD102="","",VLOOKUP(BR102/100,Settings!$G$4:$H$8,2,FALSE))</f>
        <v>#N/A</v>
      </c>
      <c r="BT102" s="116" t="e">
        <f t="shared" si="92"/>
        <v>#N/A</v>
      </c>
      <c r="BU102" s="116" t="e">
        <f t="shared" si="93"/>
        <v>#N/A</v>
      </c>
      <c r="BV102" s="48" t="e">
        <f t="shared" si="94"/>
        <v>#N/A</v>
      </c>
      <c r="BW102" s="116" t="e">
        <f t="shared" si="95"/>
        <v>#N/A</v>
      </c>
      <c r="BX102" s="116" t="e">
        <f t="shared" si="96"/>
        <v>#N/A</v>
      </c>
      <c r="BY102" s="116" t="e">
        <f t="shared" si="101"/>
        <v>#N/A</v>
      </c>
      <c r="BZ102" s="116" t="e">
        <f t="shared" si="101"/>
        <v>#N/A</v>
      </c>
      <c r="CA102" s="116" t="e">
        <f t="shared" si="101"/>
        <v>#N/A</v>
      </c>
      <c r="CB102" s="116" t="e">
        <f t="shared" si="101"/>
        <v>#N/A</v>
      </c>
      <c r="CC102" s="54" t="e">
        <f t="shared" si="59"/>
        <v>#N/A</v>
      </c>
      <c r="CD102" s="54" t="e">
        <f t="shared" si="60"/>
        <v>#N/A</v>
      </c>
      <c r="CE102" s="54" t="e">
        <f t="shared" si="61"/>
        <v>#N/A</v>
      </c>
      <c r="CF102" s="54" t="e">
        <f t="shared" si="62"/>
        <v>#N/A</v>
      </c>
      <c r="CG102" s="55" t="e">
        <f t="shared" si="63"/>
        <v>#N/A</v>
      </c>
      <c r="CH102" s="143" t="e">
        <f t="shared" si="66"/>
        <v>#N/A</v>
      </c>
      <c r="CI102" s="49" t="e">
        <f t="shared" si="67"/>
        <v>#N/A</v>
      </c>
      <c r="CJ102" s="265" t="e">
        <f>IF(C102="","",IF(CH102&gt;=Settings!I$5,"High",IF(CH102&gt;=Settings!I$6,"Good",IF(CH102&gt;=Settings!I$7,"Moderate",IF(CH102&gt;Settings!I$8,"Poor","Bad")))))</f>
        <v>#N/A</v>
      </c>
      <c r="CK102" s="121" t="e">
        <f t="shared" si="97"/>
        <v>#N/A</v>
      </c>
      <c r="CL102" s="122" t="e">
        <f t="shared" si="98"/>
        <v>#N/A</v>
      </c>
      <c r="CM102" s="116" t="e">
        <f t="shared" si="102"/>
        <v>#N/A</v>
      </c>
      <c r="CN102" s="116" t="e">
        <f t="shared" si="102"/>
        <v>#N/A</v>
      </c>
      <c r="CO102" s="116" t="e">
        <f t="shared" si="102"/>
        <v>#N/A</v>
      </c>
      <c r="CP102" s="116" t="e">
        <f t="shared" si="102"/>
        <v>#N/A</v>
      </c>
      <c r="CQ102" s="54" t="e">
        <f t="shared" si="68"/>
        <v>#N/A</v>
      </c>
      <c r="CR102" s="54" t="e">
        <f t="shared" si="69"/>
        <v>#N/A</v>
      </c>
      <c r="CS102" s="54" t="e">
        <f t="shared" si="70"/>
        <v>#N/A</v>
      </c>
      <c r="CT102" s="54" t="e">
        <f t="shared" si="71"/>
        <v>#N/A</v>
      </c>
      <c r="CU102" s="54" t="e">
        <f t="shared" si="72"/>
        <v>#N/A</v>
      </c>
      <c r="CV102" s="54" t="e">
        <f t="shared" si="99"/>
        <v>#N/A</v>
      </c>
      <c r="CW102" s="55" t="e">
        <f t="shared" si="100"/>
        <v>#N/A</v>
      </c>
    </row>
    <row r="103" spans="1:101" x14ac:dyDescent="0.25">
      <c r="BF103" s="1"/>
    </row>
    <row r="104" spans="1:101" x14ac:dyDescent="0.25">
      <c r="BF104" s="1"/>
    </row>
    <row r="105" spans="1:101" x14ac:dyDescent="0.25">
      <c r="BF105" s="1"/>
    </row>
    <row r="106" spans="1:101" x14ac:dyDescent="0.25">
      <c r="BF106" s="1"/>
    </row>
    <row r="107" spans="1:101" x14ac:dyDescent="0.25">
      <c r="BF107" s="1"/>
    </row>
    <row r="108" spans="1:101" x14ac:dyDescent="0.25">
      <c r="BF108" s="1"/>
    </row>
    <row r="109" spans="1:101" x14ac:dyDescent="0.25">
      <c r="BF109" s="1"/>
    </row>
    <row r="110" spans="1:101" x14ac:dyDescent="0.25">
      <c r="BF110" s="1"/>
    </row>
    <row r="111" spans="1:101" x14ac:dyDescent="0.25">
      <c r="BF111" s="1"/>
    </row>
    <row r="112" spans="1:101" x14ac:dyDescent="0.25">
      <c r="BF112" s="1"/>
    </row>
    <row r="113" spans="58:58" x14ac:dyDescent="0.25">
      <c r="BF113" s="1"/>
    </row>
    <row r="114" spans="58:58" x14ac:dyDescent="0.25">
      <c r="BF114" s="1"/>
    </row>
    <row r="115" spans="58:58" x14ac:dyDescent="0.25">
      <c r="BF115" s="1"/>
    </row>
    <row r="116" spans="58:58" x14ac:dyDescent="0.25">
      <c r="BF116" s="1"/>
    </row>
    <row r="117" spans="58:58" x14ac:dyDescent="0.25">
      <c r="BF117" s="1"/>
    </row>
    <row r="118" spans="58:58" x14ac:dyDescent="0.25">
      <c r="BF118" s="1"/>
    </row>
    <row r="119" spans="58:58" x14ac:dyDescent="0.25">
      <c r="BF119" s="1"/>
    </row>
    <row r="120" spans="58:58" x14ac:dyDescent="0.25">
      <c r="BF120" s="1"/>
    </row>
    <row r="121" spans="58:58" x14ac:dyDescent="0.25">
      <c r="BF121" s="1"/>
    </row>
    <row r="122" spans="58:58" x14ac:dyDescent="0.25">
      <c r="BF122" s="1"/>
    </row>
    <row r="123" spans="58:58" x14ac:dyDescent="0.25">
      <c r="BF123" s="1"/>
    </row>
    <row r="124" spans="58:58" x14ac:dyDescent="0.25">
      <c r="BF124" s="1"/>
    </row>
    <row r="125" spans="58:58" x14ac:dyDescent="0.25">
      <c r="BF125" s="1"/>
    </row>
    <row r="126" spans="58:58" x14ac:dyDescent="0.25">
      <c r="BF126" s="1"/>
    </row>
    <row r="127" spans="58:58" x14ac:dyDescent="0.25">
      <c r="BF127" s="1"/>
    </row>
    <row r="128" spans="58:58" x14ac:dyDescent="0.25">
      <c r="BF128" s="1"/>
    </row>
    <row r="129" spans="58:58" x14ac:dyDescent="0.25">
      <c r="BF129" s="1"/>
    </row>
    <row r="130" spans="58:58" x14ac:dyDescent="0.25">
      <c r="BF130" s="1"/>
    </row>
    <row r="131" spans="58:58" x14ac:dyDescent="0.25">
      <c r="BF131" s="1"/>
    </row>
    <row r="132" spans="58:58" x14ac:dyDescent="0.25">
      <c r="BF132" s="1"/>
    </row>
    <row r="133" spans="58:58" x14ac:dyDescent="0.25">
      <c r="BF133" s="1"/>
    </row>
    <row r="134" spans="58:58" x14ac:dyDescent="0.25">
      <c r="BF134" s="1"/>
    </row>
    <row r="135" spans="58:58" x14ac:dyDescent="0.25">
      <c r="BF135" s="1"/>
    </row>
    <row r="136" spans="58:58" x14ac:dyDescent="0.25">
      <c r="BF136" s="1"/>
    </row>
    <row r="137" spans="58:58" x14ac:dyDescent="0.25">
      <c r="BF137" s="1"/>
    </row>
    <row r="138" spans="58:58" x14ac:dyDescent="0.25">
      <c r="BF138" s="1"/>
    </row>
    <row r="139" spans="58:58" x14ac:dyDescent="0.25">
      <c r="BF139" s="1"/>
    </row>
    <row r="140" spans="58:58" x14ac:dyDescent="0.25">
      <c r="BF140" s="1"/>
    </row>
    <row r="141" spans="58:58" x14ac:dyDescent="0.25">
      <c r="BF141" s="1"/>
    </row>
    <row r="142" spans="58:58" x14ac:dyDescent="0.25">
      <c r="BF142" s="1"/>
    </row>
    <row r="143" spans="58:58" x14ac:dyDescent="0.25">
      <c r="BF143" s="1"/>
    </row>
    <row r="144" spans="58:58" x14ac:dyDescent="0.25">
      <c r="BF144" s="1"/>
    </row>
    <row r="145" spans="58:58" x14ac:dyDescent="0.25">
      <c r="BF145" s="1"/>
    </row>
    <row r="146" spans="58:58" x14ac:dyDescent="0.25">
      <c r="BF146" s="1"/>
    </row>
    <row r="147" spans="58:58" x14ac:dyDescent="0.25">
      <c r="BF147" s="1"/>
    </row>
    <row r="148" spans="58:58" x14ac:dyDescent="0.25">
      <c r="BF148" s="1"/>
    </row>
    <row r="149" spans="58:58" x14ac:dyDescent="0.25">
      <c r="BF149" s="1"/>
    </row>
    <row r="150" spans="58:58" x14ac:dyDescent="0.25">
      <c r="BF150" s="1"/>
    </row>
    <row r="151" spans="58:58" x14ac:dyDescent="0.25">
      <c r="BF151" s="1"/>
    </row>
    <row r="152" spans="58:58" x14ac:dyDescent="0.25">
      <c r="BF152" s="1"/>
    </row>
    <row r="153" spans="58:58" x14ac:dyDescent="0.25">
      <c r="BF153" s="1"/>
    </row>
    <row r="154" spans="58:58" x14ac:dyDescent="0.25">
      <c r="BF154" s="1"/>
    </row>
    <row r="155" spans="58:58" x14ac:dyDescent="0.25">
      <c r="BF155" s="1"/>
    </row>
    <row r="156" spans="58:58" x14ac:dyDescent="0.25">
      <c r="BF156" s="1"/>
    </row>
    <row r="157" spans="58:58" x14ac:dyDescent="0.25">
      <c r="BF157" s="1"/>
    </row>
    <row r="158" spans="58:58" x14ac:dyDescent="0.25">
      <c r="BF158" s="1"/>
    </row>
    <row r="159" spans="58:58" x14ac:dyDescent="0.25">
      <c r="BF159" s="1"/>
    </row>
    <row r="160" spans="58:58" x14ac:dyDescent="0.25">
      <c r="BF160" s="1"/>
    </row>
    <row r="161" spans="58:58" x14ac:dyDescent="0.25">
      <c r="BF161" s="1"/>
    </row>
    <row r="162" spans="58:58" x14ac:dyDescent="0.25">
      <c r="BF162" s="1"/>
    </row>
    <row r="163" spans="58:58" x14ac:dyDescent="0.25">
      <c r="BF163" s="1"/>
    </row>
    <row r="164" spans="58:58" x14ac:dyDescent="0.25">
      <c r="BF164" s="1"/>
    </row>
    <row r="165" spans="58:58" x14ac:dyDescent="0.25">
      <c r="BF165" s="1"/>
    </row>
    <row r="166" spans="58:58" x14ac:dyDescent="0.25">
      <c r="BF166" s="1"/>
    </row>
    <row r="167" spans="58:58" x14ac:dyDescent="0.25">
      <c r="BF167" s="1"/>
    </row>
    <row r="168" spans="58:58" x14ac:dyDescent="0.25">
      <c r="BF168" s="1"/>
    </row>
    <row r="169" spans="58:58" x14ac:dyDescent="0.25">
      <c r="BF169" s="1"/>
    </row>
    <row r="170" spans="58:58" x14ac:dyDescent="0.25">
      <c r="BF170" s="1"/>
    </row>
    <row r="171" spans="58:58" x14ac:dyDescent="0.25">
      <c r="BF171" s="1"/>
    </row>
    <row r="172" spans="58:58" x14ac:dyDescent="0.25">
      <c r="BF172" s="1"/>
    </row>
    <row r="173" spans="58:58" x14ac:dyDescent="0.25">
      <c r="BF173" s="1"/>
    </row>
    <row r="174" spans="58:58" x14ac:dyDescent="0.25">
      <c r="BF174" s="1"/>
    </row>
    <row r="175" spans="58:58" x14ac:dyDescent="0.25">
      <c r="BF175" s="1"/>
    </row>
    <row r="176" spans="58:58" x14ac:dyDescent="0.25">
      <c r="BF176" s="1"/>
    </row>
    <row r="177" spans="58:58" x14ac:dyDescent="0.25">
      <c r="BF177" s="1"/>
    </row>
    <row r="178" spans="58:58" x14ac:dyDescent="0.25">
      <c r="BF178" s="1"/>
    </row>
    <row r="179" spans="58:58" x14ac:dyDescent="0.25">
      <c r="BF179" s="1"/>
    </row>
    <row r="180" spans="58:58" x14ac:dyDescent="0.25">
      <c r="BF180" s="1"/>
    </row>
    <row r="181" spans="58:58" x14ac:dyDescent="0.25">
      <c r="BF181" s="1"/>
    </row>
    <row r="182" spans="58:58" x14ac:dyDescent="0.25">
      <c r="BF182" s="1"/>
    </row>
    <row r="183" spans="58:58" x14ac:dyDescent="0.25">
      <c r="BF183" s="1"/>
    </row>
    <row r="184" spans="58:58" x14ac:dyDescent="0.25">
      <c r="BF184" s="1"/>
    </row>
    <row r="185" spans="58:58" x14ac:dyDescent="0.25">
      <c r="BF185" s="1"/>
    </row>
    <row r="186" spans="58:58" x14ac:dyDescent="0.25">
      <c r="BF186" s="1"/>
    </row>
    <row r="187" spans="58:58" x14ac:dyDescent="0.25">
      <c r="BF187" s="1"/>
    </row>
    <row r="188" spans="58:58" x14ac:dyDescent="0.25">
      <c r="BF188" s="1"/>
    </row>
    <row r="189" spans="58:58" x14ac:dyDescent="0.25">
      <c r="BF189" s="1"/>
    </row>
    <row r="190" spans="58:58" x14ac:dyDescent="0.25">
      <c r="BF190" s="1"/>
    </row>
    <row r="191" spans="58:58" x14ac:dyDescent="0.25">
      <c r="BF191" s="1"/>
    </row>
    <row r="192" spans="58:58" x14ac:dyDescent="0.25">
      <c r="BF192" s="1"/>
    </row>
    <row r="193" spans="58:58" x14ac:dyDescent="0.25">
      <c r="BF193" s="1"/>
    </row>
    <row r="194" spans="58:58" x14ac:dyDescent="0.25">
      <c r="BF194" s="1"/>
    </row>
    <row r="195" spans="58:58" x14ac:dyDescent="0.25">
      <c r="BF195" s="1"/>
    </row>
    <row r="196" spans="58:58" x14ac:dyDescent="0.25">
      <c r="BF196" s="1"/>
    </row>
    <row r="197" spans="58:58" x14ac:dyDescent="0.25">
      <c r="BF197" s="1"/>
    </row>
    <row r="198" spans="58:58" x14ac:dyDescent="0.25">
      <c r="BF198" s="1"/>
    </row>
    <row r="199" spans="58:58" x14ac:dyDescent="0.25">
      <c r="BF199" s="1"/>
    </row>
    <row r="200" spans="58:58" x14ac:dyDescent="0.25">
      <c r="BF200" s="1"/>
    </row>
    <row r="201" spans="58:58" x14ac:dyDescent="0.25">
      <c r="BF201" s="1"/>
    </row>
    <row r="202" spans="58:58" x14ac:dyDescent="0.25">
      <c r="BF202" s="1"/>
    </row>
    <row r="203" spans="58:58" x14ac:dyDescent="0.25">
      <c r="BF203" s="1"/>
    </row>
    <row r="204" spans="58:58" x14ac:dyDescent="0.25">
      <c r="BF204" s="1"/>
    </row>
    <row r="205" spans="58:58" x14ac:dyDescent="0.25">
      <c r="BF205" s="1"/>
    </row>
    <row r="206" spans="58:58" x14ac:dyDescent="0.25">
      <c r="BF206" s="1"/>
    </row>
    <row r="207" spans="58:58" x14ac:dyDescent="0.25">
      <c r="BF207" s="1"/>
    </row>
    <row r="208" spans="58:58" x14ac:dyDescent="0.25">
      <c r="BF208" s="1"/>
    </row>
    <row r="209" spans="58:58" x14ac:dyDescent="0.25">
      <c r="BF209" s="1"/>
    </row>
    <row r="210" spans="58:58" x14ac:dyDescent="0.25">
      <c r="BF210" s="1"/>
    </row>
    <row r="211" spans="58:58" x14ac:dyDescent="0.25">
      <c r="BF211" s="1"/>
    </row>
    <row r="212" spans="58:58" x14ac:dyDescent="0.25">
      <c r="BF212" s="1"/>
    </row>
    <row r="213" spans="58:58" x14ac:dyDescent="0.25">
      <c r="BF213" s="1"/>
    </row>
    <row r="214" spans="58:58" x14ac:dyDescent="0.25">
      <c r="BF214" s="1"/>
    </row>
    <row r="215" spans="58:58" x14ac:dyDescent="0.25">
      <c r="BF215" s="1"/>
    </row>
    <row r="216" spans="58:58" x14ac:dyDescent="0.25">
      <c r="BF216" s="1"/>
    </row>
    <row r="217" spans="58:58" x14ac:dyDescent="0.25">
      <c r="BF217" s="1"/>
    </row>
    <row r="218" spans="58:58" x14ac:dyDescent="0.25">
      <c r="BF218" s="1"/>
    </row>
    <row r="219" spans="58:58" x14ac:dyDescent="0.25">
      <c r="BF219" s="1"/>
    </row>
    <row r="220" spans="58:58" x14ac:dyDescent="0.25">
      <c r="BF220" s="1"/>
    </row>
    <row r="221" spans="58:58" x14ac:dyDescent="0.25">
      <c r="BF221" s="1"/>
    </row>
    <row r="222" spans="58:58" x14ac:dyDescent="0.25">
      <c r="BF222" s="1"/>
    </row>
    <row r="223" spans="58:58" x14ac:dyDescent="0.25">
      <c r="BF223" s="1"/>
    </row>
    <row r="224" spans="58:58" x14ac:dyDescent="0.25">
      <c r="BF224" s="1"/>
    </row>
    <row r="225" spans="58:58" x14ac:dyDescent="0.25">
      <c r="BF225" s="1"/>
    </row>
    <row r="226" spans="58:58" x14ac:dyDescent="0.25">
      <c r="BF226" s="1"/>
    </row>
    <row r="227" spans="58:58" x14ac:dyDescent="0.25">
      <c r="BF227" s="1"/>
    </row>
    <row r="228" spans="58:58" x14ac:dyDescent="0.25">
      <c r="BF228" s="1"/>
    </row>
    <row r="229" spans="58:58" x14ac:dyDescent="0.25">
      <c r="BF229" s="1"/>
    </row>
    <row r="230" spans="58:58" x14ac:dyDescent="0.25">
      <c r="BF230" s="1"/>
    </row>
    <row r="231" spans="58:58" x14ac:dyDescent="0.25">
      <c r="BF231" s="1"/>
    </row>
    <row r="232" spans="58:58" x14ac:dyDescent="0.25">
      <c r="BF232" s="1"/>
    </row>
    <row r="233" spans="58:58" x14ac:dyDescent="0.25">
      <c r="BF233" s="1"/>
    </row>
    <row r="234" spans="58:58" x14ac:dyDescent="0.25">
      <c r="BF234" s="1"/>
    </row>
    <row r="235" spans="58:58" x14ac:dyDescent="0.25">
      <c r="BF235" s="1"/>
    </row>
    <row r="236" spans="58:58" x14ac:dyDescent="0.25">
      <c r="BF236" s="1"/>
    </row>
    <row r="237" spans="58:58" x14ac:dyDescent="0.25">
      <c r="BF237" s="1"/>
    </row>
    <row r="238" spans="58:58" x14ac:dyDescent="0.25">
      <c r="BF238" s="1"/>
    </row>
    <row r="239" spans="58:58" x14ac:dyDescent="0.25">
      <c r="BF239" s="1"/>
    </row>
    <row r="240" spans="58:58" x14ac:dyDescent="0.25">
      <c r="BF240" s="1"/>
    </row>
    <row r="241" spans="58:58" x14ac:dyDescent="0.25">
      <c r="BF241" s="1"/>
    </row>
    <row r="242" spans="58:58" x14ac:dyDescent="0.25">
      <c r="BF242" s="1"/>
    </row>
    <row r="243" spans="58:58" x14ac:dyDescent="0.25">
      <c r="BF243" s="1"/>
    </row>
    <row r="244" spans="58:58" x14ac:dyDescent="0.25">
      <c r="BF244" s="1"/>
    </row>
    <row r="245" spans="58:58" x14ac:dyDescent="0.25">
      <c r="BF245" s="1"/>
    </row>
    <row r="246" spans="58:58" x14ac:dyDescent="0.25">
      <c r="BF246" s="1"/>
    </row>
    <row r="247" spans="58:58" x14ac:dyDescent="0.25">
      <c r="BF247" s="1"/>
    </row>
    <row r="248" spans="58:58" x14ac:dyDescent="0.25">
      <c r="BF248" s="1"/>
    </row>
    <row r="249" spans="58:58" x14ac:dyDescent="0.25">
      <c r="BF249" s="1"/>
    </row>
    <row r="250" spans="58:58" x14ac:dyDescent="0.25">
      <c r="BF250" s="1"/>
    </row>
    <row r="251" spans="58:58" x14ac:dyDescent="0.25">
      <c r="BF251" s="1"/>
    </row>
    <row r="252" spans="58:58" x14ac:dyDescent="0.25">
      <c r="BF252" s="1"/>
    </row>
    <row r="253" spans="58:58" x14ac:dyDescent="0.25">
      <c r="BF253" s="1"/>
    </row>
    <row r="254" spans="58:58" x14ac:dyDescent="0.25">
      <c r="BF254" s="1"/>
    </row>
    <row r="255" spans="58:58" x14ac:dyDescent="0.25">
      <c r="BF255" s="1"/>
    </row>
    <row r="256" spans="58:58" x14ac:dyDescent="0.25">
      <c r="BF256" s="1"/>
    </row>
    <row r="257" spans="58:58" x14ac:dyDescent="0.25">
      <c r="BF257" s="1"/>
    </row>
    <row r="258" spans="58:58" x14ac:dyDescent="0.25">
      <c r="BF258" s="1"/>
    </row>
    <row r="259" spans="58:58" x14ac:dyDescent="0.25">
      <c r="BF259" s="1"/>
    </row>
    <row r="260" spans="58:58" x14ac:dyDescent="0.25">
      <c r="BF260" s="1"/>
    </row>
    <row r="261" spans="58:58" x14ac:dyDescent="0.25">
      <c r="BF261" s="1"/>
    </row>
    <row r="262" spans="58:58" x14ac:dyDescent="0.25">
      <c r="BF262" s="1"/>
    </row>
    <row r="263" spans="58:58" x14ac:dyDescent="0.25">
      <c r="BF263" s="1"/>
    </row>
    <row r="264" spans="58:58" x14ac:dyDescent="0.25">
      <c r="BF264" s="1"/>
    </row>
    <row r="265" spans="58:58" x14ac:dyDescent="0.25">
      <c r="BF265" s="1"/>
    </row>
    <row r="266" spans="58:58" x14ac:dyDescent="0.25">
      <c r="BF266" s="1"/>
    </row>
    <row r="267" spans="58:58" x14ac:dyDescent="0.25">
      <c r="BF267" s="1"/>
    </row>
    <row r="268" spans="58:58" x14ac:dyDescent="0.25">
      <c r="BF268" s="1"/>
    </row>
    <row r="269" spans="58:58" x14ac:dyDescent="0.25">
      <c r="BF269" s="1"/>
    </row>
    <row r="270" spans="58:58" x14ac:dyDescent="0.25">
      <c r="BF270" s="1"/>
    </row>
    <row r="271" spans="58:58" x14ac:dyDescent="0.25">
      <c r="BF271" s="1"/>
    </row>
    <row r="272" spans="58:58" x14ac:dyDescent="0.25">
      <c r="BF272" s="1"/>
    </row>
    <row r="273" spans="58:58" x14ac:dyDescent="0.25">
      <c r="BF273" s="1"/>
    </row>
    <row r="274" spans="58:58" x14ac:dyDescent="0.25">
      <c r="BF274" s="1"/>
    </row>
    <row r="275" spans="58:58" x14ac:dyDescent="0.25">
      <c r="BF275" s="1"/>
    </row>
    <row r="276" spans="58:58" x14ac:dyDescent="0.25">
      <c r="BF276" s="1"/>
    </row>
    <row r="277" spans="58:58" x14ac:dyDescent="0.25">
      <c r="BF277" s="1"/>
    </row>
    <row r="278" spans="58:58" x14ac:dyDescent="0.25">
      <c r="BF278" s="1"/>
    </row>
    <row r="279" spans="58:58" x14ac:dyDescent="0.25">
      <c r="BF279" s="1"/>
    </row>
    <row r="280" spans="58:58" x14ac:dyDescent="0.25">
      <c r="BF280" s="1"/>
    </row>
    <row r="281" spans="58:58" x14ac:dyDescent="0.25">
      <c r="BF281" s="1"/>
    </row>
    <row r="282" spans="58:58" x14ac:dyDescent="0.25">
      <c r="BF282" s="1"/>
    </row>
    <row r="283" spans="58:58" x14ac:dyDescent="0.25">
      <c r="BF283" s="1"/>
    </row>
    <row r="284" spans="58:58" x14ac:dyDescent="0.25">
      <c r="BF284" s="1"/>
    </row>
    <row r="285" spans="58:58" x14ac:dyDescent="0.25">
      <c r="BF285" s="1"/>
    </row>
    <row r="286" spans="58:58" x14ac:dyDescent="0.25">
      <c r="BF286" s="1"/>
    </row>
    <row r="287" spans="58:58" x14ac:dyDescent="0.25">
      <c r="BF287" s="1"/>
    </row>
    <row r="288" spans="58:58" x14ac:dyDescent="0.25">
      <c r="BF288" s="1"/>
    </row>
    <row r="289" spans="58:58" x14ac:dyDescent="0.25">
      <c r="BF289" s="1"/>
    </row>
    <row r="290" spans="58:58" x14ac:dyDescent="0.25">
      <c r="BF290" s="1"/>
    </row>
    <row r="291" spans="58:58" x14ac:dyDescent="0.25">
      <c r="BF291" s="1"/>
    </row>
    <row r="292" spans="58:58" x14ac:dyDescent="0.25">
      <c r="BF292" s="1"/>
    </row>
    <row r="293" spans="58:58" x14ac:dyDescent="0.25">
      <c r="BF293" s="1"/>
    </row>
    <row r="294" spans="58:58" x14ac:dyDescent="0.25">
      <c r="BF294" s="1"/>
    </row>
    <row r="295" spans="58:58" x14ac:dyDescent="0.25">
      <c r="BF295" s="1"/>
    </row>
    <row r="296" spans="58:58" x14ac:dyDescent="0.25">
      <c r="BF296" s="1"/>
    </row>
    <row r="297" spans="58:58" x14ac:dyDescent="0.25">
      <c r="BF297" s="1"/>
    </row>
    <row r="298" spans="58:58" x14ac:dyDescent="0.25">
      <c r="BF298" s="1"/>
    </row>
    <row r="299" spans="58:58" x14ac:dyDescent="0.25">
      <c r="BF299" s="1"/>
    </row>
    <row r="300" spans="58:58" x14ac:dyDescent="0.25">
      <c r="BF300" s="1"/>
    </row>
    <row r="301" spans="58:58" x14ac:dyDescent="0.25">
      <c r="BF301" s="1"/>
    </row>
    <row r="302" spans="58:58" x14ac:dyDescent="0.25">
      <c r="BF302" s="1"/>
    </row>
    <row r="303" spans="58:58" x14ac:dyDescent="0.25">
      <c r="BF303" s="1"/>
    </row>
    <row r="304" spans="58:58" x14ac:dyDescent="0.25">
      <c r="BF304" s="1"/>
    </row>
    <row r="305" spans="58:58" x14ac:dyDescent="0.25">
      <c r="BF305" s="1"/>
    </row>
    <row r="306" spans="58:58" x14ac:dyDescent="0.25">
      <c r="BF306" s="1"/>
    </row>
    <row r="307" spans="58:58" x14ac:dyDescent="0.25">
      <c r="BF307" s="1"/>
    </row>
    <row r="308" spans="58:58" x14ac:dyDescent="0.25">
      <c r="BF308" s="1"/>
    </row>
    <row r="309" spans="58:58" x14ac:dyDescent="0.25">
      <c r="BF309" s="1"/>
    </row>
    <row r="310" spans="58:58" x14ac:dyDescent="0.25">
      <c r="BF310" s="1"/>
    </row>
    <row r="311" spans="58:58" x14ac:dyDescent="0.25">
      <c r="BF311" s="1"/>
    </row>
    <row r="312" spans="58:58" x14ac:dyDescent="0.25">
      <c r="BF312" s="1"/>
    </row>
    <row r="313" spans="58:58" x14ac:dyDescent="0.25">
      <c r="BF313" s="1"/>
    </row>
    <row r="314" spans="58:58" x14ac:dyDescent="0.25">
      <c r="BF314" s="1"/>
    </row>
    <row r="315" spans="58:58" x14ac:dyDescent="0.25">
      <c r="BF315" s="1"/>
    </row>
    <row r="316" spans="58:58" x14ac:dyDescent="0.25">
      <c r="BF316" s="1"/>
    </row>
    <row r="317" spans="58:58" x14ac:dyDescent="0.25">
      <c r="BF317" s="1"/>
    </row>
    <row r="318" spans="58:58" x14ac:dyDescent="0.25">
      <c r="BF318" s="1"/>
    </row>
    <row r="319" spans="58:58" x14ac:dyDescent="0.25">
      <c r="BF319" s="1"/>
    </row>
    <row r="320" spans="58:58" x14ac:dyDescent="0.25">
      <c r="BF320" s="1"/>
    </row>
    <row r="321" spans="58:58" x14ac:dyDescent="0.25">
      <c r="BF321" s="1"/>
    </row>
    <row r="322" spans="58:58" x14ac:dyDescent="0.25">
      <c r="BF322" s="1"/>
    </row>
    <row r="323" spans="58:58" x14ac:dyDescent="0.25">
      <c r="BF323" s="1"/>
    </row>
    <row r="324" spans="58:58" x14ac:dyDescent="0.25">
      <c r="BF324" s="1"/>
    </row>
    <row r="325" spans="58:58" x14ac:dyDescent="0.25">
      <c r="BF325" s="1"/>
    </row>
    <row r="326" spans="58:58" x14ac:dyDescent="0.25">
      <c r="BF326" s="1"/>
    </row>
    <row r="327" spans="58:58" x14ac:dyDescent="0.25">
      <c r="BF327" s="1"/>
    </row>
    <row r="328" spans="58:58" x14ac:dyDescent="0.25">
      <c r="BF328" s="1"/>
    </row>
    <row r="329" spans="58:58" x14ac:dyDescent="0.25">
      <c r="BF329" s="1"/>
    </row>
    <row r="330" spans="58:58" x14ac:dyDescent="0.25">
      <c r="BF330" s="1"/>
    </row>
    <row r="331" spans="58:58" x14ac:dyDescent="0.25">
      <c r="BF331" s="1"/>
    </row>
    <row r="332" spans="58:58" x14ac:dyDescent="0.25">
      <c r="BF332" s="1"/>
    </row>
    <row r="333" spans="58:58" x14ac:dyDescent="0.25">
      <c r="BF333" s="1"/>
    </row>
    <row r="334" spans="58:58" x14ac:dyDescent="0.25">
      <c r="BF334" s="1"/>
    </row>
    <row r="335" spans="58:58" x14ac:dyDescent="0.25">
      <c r="BF335" s="1"/>
    </row>
    <row r="336" spans="58:58" x14ac:dyDescent="0.25">
      <c r="BF336" s="1"/>
    </row>
    <row r="337" spans="58:58" x14ac:dyDescent="0.25">
      <c r="BF337" s="1"/>
    </row>
    <row r="338" spans="58:58" x14ac:dyDescent="0.25">
      <c r="BF338" s="1"/>
    </row>
    <row r="339" spans="58:58" x14ac:dyDescent="0.25">
      <c r="BF339" s="1"/>
    </row>
    <row r="340" spans="58:58" x14ac:dyDescent="0.25">
      <c r="BF340" s="1"/>
    </row>
    <row r="341" spans="58:58" x14ac:dyDescent="0.25">
      <c r="BF341" s="1"/>
    </row>
    <row r="342" spans="58:58" x14ac:dyDescent="0.25">
      <c r="BF342" s="1"/>
    </row>
    <row r="343" spans="58:58" x14ac:dyDescent="0.25">
      <c r="BF343" s="1"/>
    </row>
    <row r="344" spans="58:58" x14ac:dyDescent="0.25">
      <c r="BF344" s="1"/>
    </row>
    <row r="345" spans="58:58" x14ac:dyDescent="0.25">
      <c r="BF345" s="1"/>
    </row>
    <row r="346" spans="58:58" x14ac:dyDescent="0.25">
      <c r="BF346" s="1"/>
    </row>
    <row r="347" spans="58:58" x14ac:dyDescent="0.25">
      <c r="BF347" s="1"/>
    </row>
    <row r="348" spans="58:58" x14ac:dyDescent="0.25">
      <c r="BF348" s="1"/>
    </row>
    <row r="349" spans="58:58" x14ac:dyDescent="0.25">
      <c r="BF349" s="1"/>
    </row>
    <row r="350" spans="58:58" x14ac:dyDescent="0.25">
      <c r="BF350" s="1"/>
    </row>
    <row r="351" spans="58:58" x14ac:dyDescent="0.25">
      <c r="BF351" s="1"/>
    </row>
    <row r="352" spans="58:58" x14ac:dyDescent="0.25">
      <c r="BF352" s="1"/>
    </row>
    <row r="353" spans="58:58" x14ac:dyDescent="0.25">
      <c r="BF353" s="1"/>
    </row>
    <row r="354" spans="58:58" x14ac:dyDescent="0.25">
      <c r="BF354" s="1"/>
    </row>
    <row r="355" spans="58:58" x14ac:dyDescent="0.25">
      <c r="BF355" s="1"/>
    </row>
    <row r="356" spans="58:58" x14ac:dyDescent="0.25">
      <c r="BF356" s="1"/>
    </row>
    <row r="357" spans="58:58" x14ac:dyDescent="0.25">
      <c r="BF357" s="1"/>
    </row>
    <row r="358" spans="58:58" x14ac:dyDescent="0.25">
      <c r="BF358" s="1"/>
    </row>
    <row r="359" spans="58:58" x14ac:dyDescent="0.25">
      <c r="BF359" s="1"/>
    </row>
    <row r="360" spans="58:58" x14ac:dyDescent="0.25">
      <c r="BF360" s="1"/>
    </row>
    <row r="361" spans="58:58" x14ac:dyDescent="0.25">
      <c r="BF361" s="1"/>
    </row>
    <row r="362" spans="58:58" x14ac:dyDescent="0.25">
      <c r="BF362" s="1"/>
    </row>
    <row r="363" spans="58:58" x14ac:dyDescent="0.25">
      <c r="BF363" s="1"/>
    </row>
    <row r="364" spans="58:58" x14ac:dyDescent="0.25">
      <c r="BF364" s="1"/>
    </row>
    <row r="365" spans="58:58" x14ac:dyDescent="0.25">
      <c r="BF365" s="1"/>
    </row>
    <row r="366" spans="58:58" x14ac:dyDescent="0.25">
      <c r="BF366" s="1"/>
    </row>
    <row r="367" spans="58:58" x14ac:dyDescent="0.25">
      <c r="BF367" s="1"/>
    </row>
    <row r="368" spans="58:58" x14ac:dyDescent="0.25">
      <c r="BF368" s="1"/>
    </row>
    <row r="369" spans="58:58" x14ac:dyDescent="0.25">
      <c r="BF369" s="1"/>
    </row>
    <row r="370" spans="58:58" x14ac:dyDescent="0.25">
      <c r="BF370" s="1"/>
    </row>
    <row r="371" spans="58:58" x14ac:dyDescent="0.25">
      <c r="BF371" s="1"/>
    </row>
    <row r="372" spans="58:58" x14ac:dyDescent="0.25">
      <c r="BF372" s="1"/>
    </row>
    <row r="373" spans="58:58" x14ac:dyDescent="0.25">
      <c r="BF373" s="1"/>
    </row>
    <row r="374" spans="58:58" x14ac:dyDescent="0.25">
      <c r="BF374" s="1"/>
    </row>
    <row r="375" spans="58:58" x14ac:dyDescent="0.25">
      <c r="BF375" s="1"/>
    </row>
    <row r="376" spans="58:58" x14ac:dyDescent="0.25">
      <c r="BF376" s="1"/>
    </row>
    <row r="377" spans="58:58" x14ac:dyDescent="0.25">
      <c r="BF377" s="1"/>
    </row>
    <row r="378" spans="58:58" x14ac:dyDescent="0.25">
      <c r="BF378" s="1"/>
    </row>
    <row r="379" spans="58:58" x14ac:dyDescent="0.25">
      <c r="BF379" s="1"/>
    </row>
    <row r="380" spans="58:58" x14ac:dyDescent="0.25">
      <c r="BF380" s="1"/>
    </row>
    <row r="381" spans="58:58" x14ac:dyDescent="0.25">
      <c r="BF381" s="1"/>
    </row>
    <row r="382" spans="58:58" x14ac:dyDescent="0.25">
      <c r="BF382" s="1"/>
    </row>
    <row r="383" spans="58:58" x14ac:dyDescent="0.25">
      <c r="BF383" s="1"/>
    </row>
    <row r="384" spans="58:58" x14ac:dyDescent="0.25">
      <c r="BF384" s="1"/>
    </row>
    <row r="385" spans="58:58" x14ac:dyDescent="0.25">
      <c r="BF385" s="1"/>
    </row>
    <row r="386" spans="58:58" x14ac:dyDescent="0.25">
      <c r="BF386" s="1"/>
    </row>
    <row r="387" spans="58:58" x14ac:dyDescent="0.25">
      <c r="BF387" s="1"/>
    </row>
    <row r="388" spans="58:58" x14ac:dyDescent="0.25">
      <c r="BF388" s="1"/>
    </row>
    <row r="389" spans="58:58" x14ac:dyDescent="0.25">
      <c r="BF389" s="1"/>
    </row>
    <row r="390" spans="58:58" x14ac:dyDescent="0.25">
      <c r="BF390" s="1"/>
    </row>
    <row r="391" spans="58:58" x14ac:dyDescent="0.25">
      <c r="BF391" s="1"/>
    </row>
    <row r="392" spans="58:58" x14ac:dyDescent="0.25">
      <c r="BF392" s="1"/>
    </row>
    <row r="393" spans="58:58" x14ac:dyDescent="0.25">
      <c r="BF393" s="1"/>
    </row>
    <row r="394" spans="58:58" x14ac:dyDescent="0.25">
      <c r="BF394" s="1"/>
    </row>
    <row r="395" spans="58:58" x14ac:dyDescent="0.25">
      <c r="BF395" s="1"/>
    </row>
    <row r="396" spans="58:58" x14ac:dyDescent="0.25">
      <c r="BF396" s="1"/>
    </row>
    <row r="397" spans="58:58" x14ac:dyDescent="0.25">
      <c r="BF397" s="1"/>
    </row>
    <row r="398" spans="58:58" x14ac:dyDescent="0.25">
      <c r="BF398" s="1"/>
    </row>
    <row r="399" spans="58:58" x14ac:dyDescent="0.25">
      <c r="BF399" s="1"/>
    </row>
    <row r="400" spans="58:58" x14ac:dyDescent="0.25">
      <c r="BF400" s="1"/>
    </row>
    <row r="401" spans="58:58" x14ac:dyDescent="0.25">
      <c r="BF401" s="1"/>
    </row>
    <row r="402" spans="58:58" x14ac:dyDescent="0.25">
      <c r="BF402" s="1"/>
    </row>
    <row r="403" spans="58:58" x14ac:dyDescent="0.25">
      <c r="BF403" s="1"/>
    </row>
    <row r="404" spans="58:58" x14ac:dyDescent="0.25">
      <c r="BF404" s="1"/>
    </row>
    <row r="405" spans="58:58" x14ac:dyDescent="0.25">
      <c r="BF405" s="1"/>
    </row>
    <row r="406" spans="58:58" x14ac:dyDescent="0.25">
      <c r="BF406" s="1"/>
    </row>
    <row r="407" spans="58:58" x14ac:dyDescent="0.25">
      <c r="BF407" s="1"/>
    </row>
    <row r="408" spans="58:58" x14ac:dyDescent="0.25">
      <c r="BF408" s="1"/>
    </row>
    <row r="409" spans="58:58" x14ac:dyDescent="0.25">
      <c r="BF409" s="1"/>
    </row>
    <row r="410" spans="58:58" x14ac:dyDescent="0.25">
      <c r="BF410" s="1"/>
    </row>
    <row r="411" spans="58:58" x14ac:dyDescent="0.25">
      <c r="BF411" s="1"/>
    </row>
    <row r="412" spans="58:58" x14ac:dyDescent="0.25">
      <c r="BF412" s="1"/>
    </row>
    <row r="413" spans="58:58" x14ac:dyDescent="0.25">
      <c r="BF413" s="1"/>
    </row>
    <row r="414" spans="58:58" x14ac:dyDescent="0.25">
      <c r="BF414" s="1"/>
    </row>
    <row r="415" spans="58:58" x14ac:dyDescent="0.25">
      <c r="BF415" s="1"/>
    </row>
    <row r="416" spans="58:58" x14ac:dyDescent="0.25">
      <c r="BF416" s="1"/>
    </row>
    <row r="417" spans="58:58" x14ac:dyDescent="0.25">
      <c r="BF417" s="1"/>
    </row>
    <row r="418" spans="58:58" x14ac:dyDescent="0.25">
      <c r="BF418" s="1"/>
    </row>
    <row r="419" spans="58:58" x14ac:dyDescent="0.25">
      <c r="BF419" s="1"/>
    </row>
    <row r="420" spans="58:58" x14ac:dyDescent="0.25">
      <c r="BF420" s="1"/>
    </row>
    <row r="421" spans="58:58" x14ac:dyDescent="0.25">
      <c r="BF421" s="1"/>
    </row>
    <row r="422" spans="58:58" x14ac:dyDescent="0.25">
      <c r="BF422" s="1"/>
    </row>
    <row r="423" spans="58:58" x14ac:dyDescent="0.25">
      <c r="BF423" s="1"/>
    </row>
    <row r="424" spans="58:58" x14ac:dyDescent="0.25">
      <c r="BF424" s="1"/>
    </row>
    <row r="425" spans="58:58" x14ac:dyDescent="0.25">
      <c r="BF425" s="1"/>
    </row>
    <row r="426" spans="58:58" x14ac:dyDescent="0.25">
      <c r="BF426" s="1"/>
    </row>
    <row r="427" spans="58:58" x14ac:dyDescent="0.25">
      <c r="BF427" s="1"/>
    </row>
    <row r="428" spans="58:58" x14ac:dyDescent="0.25">
      <c r="BF428" s="1"/>
    </row>
    <row r="429" spans="58:58" x14ac:dyDescent="0.25">
      <c r="BF429" s="1"/>
    </row>
    <row r="430" spans="58:58" x14ac:dyDescent="0.25">
      <c r="BF430" s="1"/>
    </row>
    <row r="431" spans="58:58" x14ac:dyDescent="0.25">
      <c r="BF431" s="1"/>
    </row>
    <row r="432" spans="58:58" x14ac:dyDescent="0.25">
      <c r="BF432" s="1"/>
    </row>
    <row r="433" spans="58:58" x14ac:dyDescent="0.25">
      <c r="BF433" s="1"/>
    </row>
    <row r="434" spans="58:58" x14ac:dyDescent="0.25">
      <c r="BF434" s="1"/>
    </row>
    <row r="435" spans="58:58" x14ac:dyDescent="0.25">
      <c r="BF435" s="1"/>
    </row>
    <row r="436" spans="58:58" x14ac:dyDescent="0.25">
      <c r="BF436" s="1"/>
    </row>
    <row r="437" spans="58:58" x14ac:dyDescent="0.25">
      <c r="BF437" s="1"/>
    </row>
    <row r="438" spans="58:58" x14ac:dyDescent="0.25">
      <c r="BF438" s="1"/>
    </row>
    <row r="439" spans="58:58" x14ac:dyDescent="0.25">
      <c r="BF439" s="1"/>
    </row>
    <row r="440" spans="58:58" x14ac:dyDescent="0.25">
      <c r="BF440" s="1"/>
    </row>
    <row r="441" spans="58:58" x14ac:dyDescent="0.25">
      <c r="BF441" s="1"/>
    </row>
    <row r="442" spans="58:58" x14ac:dyDescent="0.25">
      <c r="BF442" s="1"/>
    </row>
    <row r="443" spans="58:58" x14ac:dyDescent="0.25">
      <c r="BF443" s="1"/>
    </row>
    <row r="444" spans="58:58" x14ac:dyDescent="0.25">
      <c r="BF444" s="1"/>
    </row>
    <row r="445" spans="58:58" x14ac:dyDescent="0.25">
      <c r="BF445" s="1"/>
    </row>
    <row r="446" spans="58:58" x14ac:dyDescent="0.25">
      <c r="BF446" s="1"/>
    </row>
    <row r="447" spans="58:58" x14ac:dyDescent="0.25">
      <c r="BF447" s="1"/>
    </row>
    <row r="448" spans="58:58" x14ac:dyDescent="0.25">
      <c r="BF448" s="1"/>
    </row>
    <row r="449" spans="58:58" x14ac:dyDescent="0.25">
      <c r="BF449" s="1"/>
    </row>
    <row r="450" spans="58:58" x14ac:dyDescent="0.25">
      <c r="BF450" s="1"/>
    </row>
    <row r="451" spans="58:58" x14ac:dyDescent="0.25">
      <c r="BF451" s="1"/>
    </row>
    <row r="452" spans="58:58" x14ac:dyDescent="0.25">
      <c r="BF452" s="1"/>
    </row>
    <row r="453" spans="58:58" x14ac:dyDescent="0.25">
      <c r="BF453" s="1"/>
    </row>
    <row r="454" spans="58:58" x14ac:dyDescent="0.25">
      <c r="BF454" s="1"/>
    </row>
    <row r="455" spans="58:58" x14ac:dyDescent="0.25">
      <c r="BF455" s="1"/>
    </row>
    <row r="456" spans="58:58" x14ac:dyDescent="0.25">
      <c r="BF456" s="1"/>
    </row>
    <row r="457" spans="58:58" x14ac:dyDescent="0.25">
      <c r="BF457" s="1"/>
    </row>
    <row r="458" spans="58:58" x14ac:dyDescent="0.25">
      <c r="BF458" s="1"/>
    </row>
    <row r="459" spans="58:58" x14ac:dyDescent="0.25">
      <c r="BF459" s="1"/>
    </row>
    <row r="460" spans="58:58" x14ac:dyDescent="0.25">
      <c r="BF460" s="1"/>
    </row>
    <row r="461" spans="58:58" x14ac:dyDescent="0.25">
      <c r="BF461" s="1"/>
    </row>
    <row r="462" spans="58:58" x14ac:dyDescent="0.25">
      <c r="BF462" s="1"/>
    </row>
    <row r="463" spans="58:58" x14ac:dyDescent="0.25">
      <c r="BF463" s="1"/>
    </row>
    <row r="464" spans="58:58" x14ac:dyDescent="0.25">
      <c r="BF464" s="1"/>
    </row>
    <row r="465" spans="58:58" x14ac:dyDescent="0.25">
      <c r="BF465" s="1"/>
    </row>
    <row r="466" spans="58:58" x14ac:dyDescent="0.25">
      <c r="BF466" s="1"/>
    </row>
    <row r="467" spans="58:58" x14ac:dyDescent="0.25">
      <c r="BF467" s="1"/>
    </row>
    <row r="468" spans="58:58" x14ac:dyDescent="0.25">
      <c r="BF468" s="1"/>
    </row>
    <row r="469" spans="58:58" x14ac:dyDescent="0.25">
      <c r="BF469" s="1"/>
    </row>
    <row r="470" spans="58:58" x14ac:dyDescent="0.25">
      <c r="BF470" s="1"/>
    </row>
    <row r="471" spans="58:58" x14ac:dyDescent="0.25">
      <c r="BF471" s="1"/>
    </row>
    <row r="472" spans="58:58" x14ac:dyDescent="0.25">
      <c r="BF472" s="1"/>
    </row>
    <row r="473" spans="58:58" x14ac:dyDescent="0.25">
      <c r="BF473" s="1"/>
    </row>
    <row r="474" spans="58:58" x14ac:dyDescent="0.25">
      <c r="BF474" s="1"/>
    </row>
    <row r="475" spans="58:58" x14ac:dyDescent="0.25">
      <c r="BF475" s="1"/>
    </row>
    <row r="476" spans="58:58" x14ac:dyDescent="0.25">
      <c r="BF476" s="1"/>
    </row>
    <row r="477" spans="58:58" x14ac:dyDescent="0.25">
      <c r="BF477" s="1"/>
    </row>
    <row r="478" spans="58:58" x14ac:dyDescent="0.25">
      <c r="BF478" s="1"/>
    </row>
    <row r="479" spans="58:58" x14ac:dyDescent="0.25">
      <c r="BF479" s="1"/>
    </row>
    <row r="480" spans="58:58" x14ac:dyDescent="0.25">
      <c r="BF480" s="1"/>
    </row>
    <row r="481" spans="58:58" x14ac:dyDescent="0.25">
      <c r="BF481" s="1"/>
    </row>
    <row r="482" spans="58:58" x14ac:dyDescent="0.25">
      <c r="BF482" s="1"/>
    </row>
    <row r="483" spans="58:58" x14ac:dyDescent="0.25">
      <c r="BF483" s="1"/>
    </row>
    <row r="484" spans="58:58" x14ac:dyDescent="0.25">
      <c r="BF484" s="1"/>
    </row>
    <row r="485" spans="58:58" x14ac:dyDescent="0.25">
      <c r="BF485" s="1"/>
    </row>
    <row r="486" spans="58:58" x14ac:dyDescent="0.25">
      <c r="BF486" s="1"/>
    </row>
    <row r="487" spans="58:58" x14ac:dyDescent="0.25">
      <c r="BF487" s="1"/>
    </row>
    <row r="488" spans="58:58" x14ac:dyDescent="0.25">
      <c r="BF488" s="1"/>
    </row>
    <row r="489" spans="58:58" x14ac:dyDescent="0.25">
      <c r="BF489" s="1"/>
    </row>
    <row r="490" spans="58:58" x14ac:dyDescent="0.25">
      <c r="BF490" s="1"/>
    </row>
    <row r="491" spans="58:58" x14ac:dyDescent="0.25">
      <c r="BF491" s="1"/>
    </row>
    <row r="492" spans="58:58" x14ac:dyDescent="0.25">
      <c r="BF492" s="1"/>
    </row>
    <row r="493" spans="58:58" x14ac:dyDescent="0.25">
      <c r="BF493" s="1"/>
    </row>
    <row r="494" spans="58:58" x14ac:dyDescent="0.25">
      <c r="BF494" s="1"/>
    </row>
    <row r="495" spans="58:58" x14ac:dyDescent="0.25">
      <c r="BF495" s="1"/>
    </row>
    <row r="496" spans="58:58" x14ac:dyDescent="0.25">
      <c r="BF496" s="1"/>
    </row>
    <row r="497" spans="58:58" x14ac:dyDescent="0.25">
      <c r="BF497" s="1"/>
    </row>
    <row r="498" spans="58:58" x14ac:dyDescent="0.25">
      <c r="BF498" s="1"/>
    </row>
    <row r="499" spans="58:58" x14ac:dyDescent="0.25">
      <c r="BF499" s="1"/>
    </row>
    <row r="500" spans="58:58" x14ac:dyDescent="0.25">
      <c r="BF500" s="1"/>
    </row>
    <row r="501" spans="58:58" x14ac:dyDescent="0.25">
      <c r="BF501" s="1"/>
    </row>
    <row r="502" spans="58:58" x14ac:dyDescent="0.25">
      <c r="BF502" s="1"/>
    </row>
    <row r="503" spans="58:58" x14ac:dyDescent="0.25">
      <c r="BF503" s="1"/>
    </row>
    <row r="504" spans="58:58" x14ac:dyDescent="0.25">
      <c r="BF504" s="1"/>
    </row>
    <row r="505" spans="58:58" x14ac:dyDescent="0.25">
      <c r="BF505" s="1"/>
    </row>
    <row r="506" spans="58:58" x14ac:dyDescent="0.25">
      <c r="BF506" s="1"/>
    </row>
    <row r="507" spans="58:58" x14ac:dyDescent="0.25">
      <c r="BF507" s="1"/>
    </row>
    <row r="508" spans="58:58" x14ac:dyDescent="0.25">
      <c r="BF508" s="1"/>
    </row>
    <row r="509" spans="58:58" x14ac:dyDescent="0.25">
      <c r="BF509" s="1"/>
    </row>
    <row r="510" spans="58:58" x14ac:dyDescent="0.25">
      <c r="BF510" s="1"/>
    </row>
    <row r="511" spans="58:58" x14ac:dyDescent="0.25">
      <c r="BF511" s="1"/>
    </row>
    <row r="512" spans="58:58" x14ac:dyDescent="0.25">
      <c r="BF512" s="1"/>
    </row>
    <row r="513" spans="58:58" x14ac:dyDescent="0.25">
      <c r="BF513" s="1"/>
    </row>
    <row r="514" spans="58:58" x14ac:dyDescent="0.25">
      <c r="BF514" s="1"/>
    </row>
    <row r="515" spans="58:58" x14ac:dyDescent="0.25">
      <c r="BF515" s="1"/>
    </row>
    <row r="516" spans="58:58" x14ac:dyDescent="0.25">
      <c r="BF516" s="1"/>
    </row>
    <row r="517" spans="58:58" x14ac:dyDescent="0.25">
      <c r="BF517" s="1"/>
    </row>
    <row r="518" spans="58:58" x14ac:dyDescent="0.25">
      <c r="BF518" s="1"/>
    </row>
    <row r="519" spans="58:58" x14ac:dyDescent="0.25">
      <c r="BF519" s="1"/>
    </row>
    <row r="520" spans="58:58" x14ac:dyDescent="0.25">
      <c r="BF520" s="1"/>
    </row>
    <row r="521" spans="58:58" x14ac:dyDescent="0.25">
      <c r="BF521" s="1"/>
    </row>
    <row r="522" spans="58:58" x14ac:dyDescent="0.25">
      <c r="BF522" s="1"/>
    </row>
    <row r="523" spans="58:58" x14ac:dyDescent="0.25">
      <c r="BF523" s="1"/>
    </row>
    <row r="524" spans="58:58" x14ac:dyDescent="0.25">
      <c r="BF524" s="1"/>
    </row>
    <row r="525" spans="58:58" x14ac:dyDescent="0.25">
      <c r="BF525" s="1"/>
    </row>
    <row r="526" spans="58:58" x14ac:dyDescent="0.25">
      <c r="BF526" s="1"/>
    </row>
    <row r="527" spans="58:58" x14ac:dyDescent="0.25">
      <c r="BF527" s="1"/>
    </row>
    <row r="528" spans="58:58" x14ac:dyDescent="0.25">
      <c r="BF528" s="1"/>
    </row>
    <row r="529" spans="58:58" x14ac:dyDescent="0.25">
      <c r="BF529" s="1"/>
    </row>
    <row r="530" spans="58:58" x14ac:dyDescent="0.25">
      <c r="BF530" s="1"/>
    </row>
    <row r="531" spans="58:58" x14ac:dyDescent="0.25">
      <c r="BF531" s="1"/>
    </row>
    <row r="532" spans="58:58" x14ac:dyDescent="0.25">
      <c r="BF532" s="1"/>
    </row>
    <row r="533" spans="58:58" x14ac:dyDescent="0.25">
      <c r="BF533" s="1"/>
    </row>
    <row r="534" spans="58:58" x14ac:dyDescent="0.25">
      <c r="BF534" s="1"/>
    </row>
    <row r="535" spans="58:58" x14ac:dyDescent="0.25">
      <c r="BF535" s="1"/>
    </row>
    <row r="536" spans="58:58" x14ac:dyDescent="0.25">
      <c r="BF536" s="1"/>
    </row>
    <row r="537" spans="58:58" x14ac:dyDescent="0.25">
      <c r="BF537" s="1"/>
    </row>
    <row r="538" spans="58:58" x14ac:dyDescent="0.25">
      <c r="BF538" s="1"/>
    </row>
    <row r="539" spans="58:58" x14ac:dyDescent="0.25">
      <c r="BF539" s="1"/>
    </row>
    <row r="540" spans="58:58" x14ac:dyDescent="0.25">
      <c r="BF540" s="1"/>
    </row>
    <row r="541" spans="58:58" x14ac:dyDescent="0.25">
      <c r="BF541" s="1"/>
    </row>
    <row r="542" spans="58:58" x14ac:dyDescent="0.25">
      <c r="BF542" s="1"/>
    </row>
    <row r="543" spans="58:58" x14ac:dyDescent="0.25">
      <c r="BF543" s="1"/>
    </row>
    <row r="544" spans="58:58" x14ac:dyDescent="0.25">
      <c r="BF544" s="1"/>
    </row>
    <row r="545" spans="58:58" x14ac:dyDescent="0.25">
      <c r="BF545" s="1"/>
    </row>
    <row r="546" spans="58:58" x14ac:dyDescent="0.25">
      <c r="BF546" s="1"/>
    </row>
    <row r="547" spans="58:58" x14ac:dyDescent="0.25">
      <c r="BF547" s="1"/>
    </row>
    <row r="548" spans="58:58" x14ac:dyDescent="0.25">
      <c r="BF548" s="1"/>
    </row>
    <row r="549" spans="58:58" x14ac:dyDescent="0.25">
      <c r="BF549" s="1"/>
    </row>
    <row r="550" spans="58:58" x14ac:dyDescent="0.25">
      <c r="BF550" s="1"/>
    </row>
    <row r="551" spans="58:58" x14ac:dyDescent="0.25">
      <c r="BF551" s="1"/>
    </row>
    <row r="552" spans="58:58" x14ac:dyDescent="0.25">
      <c r="BF552" s="1"/>
    </row>
    <row r="553" spans="58:58" x14ac:dyDescent="0.25">
      <c r="BF553" s="1"/>
    </row>
    <row r="554" spans="58:58" x14ac:dyDescent="0.25">
      <c r="BF554" s="1"/>
    </row>
    <row r="555" spans="58:58" x14ac:dyDescent="0.25">
      <c r="BF555" s="1"/>
    </row>
    <row r="556" spans="58:58" x14ac:dyDescent="0.25">
      <c r="BF556" s="1"/>
    </row>
    <row r="557" spans="58:58" x14ac:dyDescent="0.25">
      <c r="BF557" s="1"/>
    </row>
    <row r="558" spans="58:58" x14ac:dyDescent="0.25">
      <c r="BF558" s="1"/>
    </row>
    <row r="559" spans="58:58" x14ac:dyDescent="0.25">
      <c r="BF559" s="1"/>
    </row>
    <row r="560" spans="58:58" x14ac:dyDescent="0.25">
      <c r="BF560" s="1"/>
    </row>
    <row r="561" spans="58:58" x14ac:dyDescent="0.25">
      <c r="BF561" s="1"/>
    </row>
    <row r="562" spans="58:58" x14ac:dyDescent="0.25">
      <c r="BF562" s="1"/>
    </row>
    <row r="563" spans="58:58" x14ac:dyDescent="0.25">
      <c r="BF563" s="1"/>
    </row>
    <row r="564" spans="58:58" x14ac:dyDescent="0.25">
      <c r="BF564" s="1"/>
    </row>
    <row r="565" spans="58:58" x14ac:dyDescent="0.25">
      <c r="BF565" s="1"/>
    </row>
    <row r="566" spans="58:58" x14ac:dyDescent="0.25">
      <c r="BF566" s="1"/>
    </row>
    <row r="567" spans="58:58" x14ac:dyDescent="0.25">
      <c r="BF567" s="1"/>
    </row>
    <row r="568" spans="58:58" x14ac:dyDescent="0.25">
      <c r="BF568" s="1"/>
    </row>
    <row r="569" spans="58:58" x14ac:dyDescent="0.25">
      <c r="BF569" s="1"/>
    </row>
    <row r="570" spans="58:58" x14ac:dyDescent="0.25">
      <c r="BF570" s="1"/>
    </row>
    <row r="571" spans="58:58" x14ac:dyDescent="0.25">
      <c r="BF571" s="1"/>
    </row>
    <row r="572" spans="58:58" x14ac:dyDescent="0.25">
      <c r="BF572" s="1"/>
    </row>
    <row r="573" spans="58:58" x14ac:dyDescent="0.25">
      <c r="BF573" s="1"/>
    </row>
    <row r="574" spans="58:58" x14ac:dyDescent="0.25">
      <c r="BF574" s="1"/>
    </row>
    <row r="575" spans="58:58" x14ac:dyDescent="0.25">
      <c r="BF575" s="1"/>
    </row>
    <row r="576" spans="58:58" x14ac:dyDescent="0.25">
      <c r="BF576" s="1"/>
    </row>
    <row r="577" spans="58:58" x14ac:dyDescent="0.25">
      <c r="BF577" s="1"/>
    </row>
    <row r="578" spans="58:58" x14ac:dyDescent="0.25">
      <c r="BF578" s="1"/>
    </row>
    <row r="579" spans="58:58" x14ac:dyDescent="0.25">
      <c r="BF579" s="1"/>
    </row>
    <row r="580" spans="58:58" x14ac:dyDescent="0.25">
      <c r="BF580" s="1"/>
    </row>
    <row r="581" spans="58:58" x14ac:dyDescent="0.25">
      <c r="BF581" s="1"/>
    </row>
    <row r="582" spans="58:58" x14ac:dyDescent="0.25">
      <c r="BF582" s="1"/>
    </row>
    <row r="583" spans="58:58" x14ac:dyDescent="0.25">
      <c r="BF583" s="1"/>
    </row>
    <row r="584" spans="58:58" x14ac:dyDescent="0.25">
      <c r="BF584" s="1"/>
    </row>
    <row r="585" spans="58:58" x14ac:dyDescent="0.25">
      <c r="BF585" s="1"/>
    </row>
    <row r="586" spans="58:58" x14ac:dyDescent="0.25">
      <c r="BF586" s="1"/>
    </row>
    <row r="587" spans="58:58" x14ac:dyDescent="0.25">
      <c r="BF587" s="1"/>
    </row>
    <row r="588" spans="58:58" x14ac:dyDescent="0.25">
      <c r="BF588" s="1"/>
    </row>
    <row r="589" spans="58:58" x14ac:dyDescent="0.25">
      <c r="BF589" s="1"/>
    </row>
    <row r="590" spans="58:58" x14ac:dyDescent="0.25">
      <c r="BF590" s="1"/>
    </row>
    <row r="591" spans="58:58" x14ac:dyDescent="0.25">
      <c r="BF591" s="1"/>
    </row>
    <row r="592" spans="58:58" x14ac:dyDescent="0.25">
      <c r="BF592" s="1"/>
    </row>
    <row r="593" spans="58:58" x14ac:dyDescent="0.25">
      <c r="BF593" s="1"/>
    </row>
    <row r="594" spans="58:58" x14ac:dyDescent="0.25">
      <c r="BF594" s="1"/>
    </row>
    <row r="595" spans="58:58" x14ac:dyDescent="0.25">
      <c r="BF595" s="1"/>
    </row>
    <row r="596" spans="58:58" x14ac:dyDescent="0.25">
      <c r="BF596" s="1"/>
    </row>
    <row r="597" spans="58:58" x14ac:dyDescent="0.25">
      <c r="BF597" s="1"/>
    </row>
    <row r="598" spans="58:58" x14ac:dyDescent="0.25">
      <c r="BF598" s="1"/>
    </row>
    <row r="599" spans="58:58" x14ac:dyDescent="0.25">
      <c r="BF599" s="1"/>
    </row>
    <row r="600" spans="58:58" x14ac:dyDescent="0.25">
      <c r="BF600" s="1"/>
    </row>
    <row r="601" spans="58:58" x14ac:dyDescent="0.25">
      <c r="BF601" s="1"/>
    </row>
    <row r="602" spans="58:58" x14ac:dyDescent="0.25">
      <c r="BF602" s="1"/>
    </row>
    <row r="603" spans="58:58" x14ac:dyDescent="0.25">
      <c r="BF603" s="1"/>
    </row>
    <row r="604" spans="58:58" x14ac:dyDescent="0.25">
      <c r="BF604" s="1"/>
    </row>
    <row r="605" spans="58:58" x14ac:dyDescent="0.25">
      <c r="BF605" s="1"/>
    </row>
    <row r="606" spans="58:58" x14ac:dyDescent="0.25">
      <c r="BF606" s="1"/>
    </row>
    <row r="607" spans="58:58" x14ac:dyDescent="0.25">
      <c r="BF607" s="1"/>
    </row>
    <row r="608" spans="58:58" x14ac:dyDescent="0.25">
      <c r="BF608" s="1"/>
    </row>
    <row r="609" spans="58:58" x14ac:dyDescent="0.25">
      <c r="BF609" s="1"/>
    </row>
    <row r="610" spans="58:58" x14ac:dyDescent="0.25">
      <c r="BF610" s="1"/>
    </row>
    <row r="611" spans="58:58" x14ac:dyDescent="0.25">
      <c r="BF611" s="1"/>
    </row>
    <row r="612" spans="58:58" x14ac:dyDescent="0.25">
      <c r="BF612" s="1"/>
    </row>
    <row r="613" spans="58:58" x14ac:dyDescent="0.25">
      <c r="BF613" s="1"/>
    </row>
    <row r="614" spans="58:58" x14ac:dyDescent="0.25">
      <c r="BF614" s="1"/>
    </row>
    <row r="615" spans="58:58" x14ac:dyDescent="0.25">
      <c r="BF615" s="1"/>
    </row>
    <row r="616" spans="58:58" x14ac:dyDescent="0.25">
      <c r="BF616" s="1"/>
    </row>
    <row r="617" spans="58:58" x14ac:dyDescent="0.25">
      <c r="BF617" s="1"/>
    </row>
    <row r="618" spans="58:58" x14ac:dyDescent="0.25">
      <c r="BF618" s="1"/>
    </row>
    <row r="619" spans="58:58" x14ac:dyDescent="0.25">
      <c r="BF619" s="1"/>
    </row>
    <row r="620" spans="58:58" x14ac:dyDescent="0.25">
      <c r="BF620" s="1"/>
    </row>
    <row r="621" spans="58:58" x14ac:dyDescent="0.25">
      <c r="BF621" s="1"/>
    </row>
    <row r="622" spans="58:58" x14ac:dyDescent="0.25">
      <c r="BF622" s="1"/>
    </row>
    <row r="623" spans="58:58" x14ac:dyDescent="0.25">
      <c r="BF623" s="1"/>
    </row>
    <row r="624" spans="58:58" x14ac:dyDescent="0.25">
      <c r="BF624" s="1"/>
    </row>
    <row r="625" spans="58:58" x14ac:dyDescent="0.25">
      <c r="BF625" s="1"/>
    </row>
    <row r="626" spans="58:58" x14ac:dyDescent="0.25">
      <c r="BF626" s="1"/>
    </row>
    <row r="627" spans="58:58" x14ac:dyDescent="0.25">
      <c r="BF627" s="1"/>
    </row>
    <row r="628" spans="58:58" x14ac:dyDescent="0.25">
      <c r="BF628" s="1"/>
    </row>
    <row r="629" spans="58:58" x14ac:dyDescent="0.25">
      <c r="BF629" s="1"/>
    </row>
    <row r="630" spans="58:58" x14ac:dyDescent="0.25">
      <c r="BF630" s="1"/>
    </row>
    <row r="631" spans="58:58" x14ac:dyDescent="0.25">
      <c r="BF631" s="1"/>
    </row>
    <row r="632" spans="58:58" x14ac:dyDescent="0.25">
      <c r="BF632" s="1"/>
    </row>
    <row r="633" spans="58:58" x14ac:dyDescent="0.25">
      <c r="BF633" s="1"/>
    </row>
    <row r="634" spans="58:58" x14ac:dyDescent="0.25">
      <c r="BF634" s="1"/>
    </row>
    <row r="635" spans="58:58" x14ac:dyDescent="0.25">
      <c r="BF635" s="1"/>
    </row>
    <row r="636" spans="58:58" x14ac:dyDescent="0.25">
      <c r="BF636" s="1"/>
    </row>
    <row r="637" spans="58:58" x14ac:dyDescent="0.25">
      <c r="BF637" s="1"/>
    </row>
    <row r="638" spans="58:58" x14ac:dyDescent="0.25">
      <c r="BF638" s="1"/>
    </row>
    <row r="639" spans="58:58" x14ac:dyDescent="0.25">
      <c r="BF639" s="1"/>
    </row>
    <row r="640" spans="58:58" x14ac:dyDescent="0.25">
      <c r="BF640" s="1"/>
    </row>
    <row r="641" spans="58:58" x14ac:dyDescent="0.25">
      <c r="BF641" s="1"/>
    </row>
    <row r="642" spans="58:58" x14ac:dyDescent="0.25">
      <c r="BF642" s="1"/>
    </row>
    <row r="643" spans="58:58" x14ac:dyDescent="0.25">
      <c r="BF643" s="1"/>
    </row>
    <row r="644" spans="58:58" x14ac:dyDescent="0.25">
      <c r="BF644" s="1"/>
    </row>
    <row r="645" spans="58:58" x14ac:dyDescent="0.25">
      <c r="BF645" s="1"/>
    </row>
    <row r="646" spans="58:58" x14ac:dyDescent="0.25">
      <c r="BF646" s="1"/>
    </row>
    <row r="647" spans="58:58" x14ac:dyDescent="0.25">
      <c r="BF647" s="1"/>
    </row>
    <row r="648" spans="58:58" x14ac:dyDescent="0.25">
      <c r="BF648" s="1"/>
    </row>
    <row r="649" spans="58:58" x14ac:dyDescent="0.25">
      <c r="BF649" s="1"/>
    </row>
    <row r="650" spans="58:58" x14ac:dyDescent="0.25">
      <c r="BF650" s="1"/>
    </row>
    <row r="651" spans="58:58" x14ac:dyDescent="0.25">
      <c r="BF651" s="1"/>
    </row>
    <row r="652" spans="58:58" x14ac:dyDescent="0.25">
      <c r="BF652" s="1"/>
    </row>
    <row r="653" spans="58:58" x14ac:dyDescent="0.25">
      <c r="BF653" s="1"/>
    </row>
    <row r="654" spans="58:58" x14ac:dyDescent="0.25">
      <c r="BF654" s="1"/>
    </row>
    <row r="655" spans="58:58" x14ac:dyDescent="0.25">
      <c r="BF655" s="1"/>
    </row>
    <row r="656" spans="58:58" x14ac:dyDescent="0.25">
      <c r="BF656" s="1"/>
    </row>
    <row r="657" spans="58:58" x14ac:dyDescent="0.25">
      <c r="BF657" s="1"/>
    </row>
    <row r="658" spans="58:58" x14ac:dyDescent="0.25">
      <c r="BF658" s="1"/>
    </row>
    <row r="659" spans="58:58" x14ac:dyDescent="0.25">
      <c r="BF659" s="1"/>
    </row>
    <row r="660" spans="58:58" x14ac:dyDescent="0.25">
      <c r="BF660" s="1"/>
    </row>
    <row r="661" spans="58:58" x14ac:dyDescent="0.25">
      <c r="BF661" s="1"/>
    </row>
    <row r="662" spans="58:58" x14ac:dyDescent="0.25">
      <c r="BF662" s="1"/>
    </row>
    <row r="663" spans="58:58" x14ac:dyDescent="0.25">
      <c r="BF663" s="1"/>
    </row>
    <row r="664" spans="58:58" x14ac:dyDescent="0.25">
      <c r="BF664" s="1"/>
    </row>
    <row r="665" spans="58:58" x14ac:dyDescent="0.25">
      <c r="BF665" s="1"/>
    </row>
    <row r="666" spans="58:58" x14ac:dyDescent="0.25">
      <c r="BF666" s="1"/>
    </row>
    <row r="667" spans="58:58" x14ac:dyDescent="0.25">
      <c r="BF667" s="1"/>
    </row>
    <row r="668" spans="58:58" x14ac:dyDescent="0.25">
      <c r="BF668" s="1"/>
    </row>
    <row r="669" spans="58:58" x14ac:dyDescent="0.25">
      <c r="BF669" s="1"/>
    </row>
    <row r="670" spans="58:58" x14ac:dyDescent="0.25">
      <c r="BF670" s="1"/>
    </row>
    <row r="671" spans="58:58" x14ac:dyDescent="0.25">
      <c r="BF671" s="1"/>
    </row>
    <row r="672" spans="58:58" x14ac:dyDescent="0.25">
      <c r="BF672" s="1"/>
    </row>
    <row r="673" spans="58:58" x14ac:dyDescent="0.25">
      <c r="BF673" s="1"/>
    </row>
    <row r="674" spans="58:58" x14ac:dyDescent="0.25">
      <c r="BF674" s="1"/>
    </row>
    <row r="675" spans="58:58" x14ac:dyDescent="0.25">
      <c r="BF675" s="1"/>
    </row>
    <row r="676" spans="58:58" x14ac:dyDescent="0.25">
      <c r="BF676" s="1"/>
    </row>
    <row r="677" spans="58:58" x14ac:dyDescent="0.25">
      <c r="BF677" s="1"/>
    </row>
    <row r="678" spans="58:58" x14ac:dyDescent="0.25">
      <c r="BF678" s="1"/>
    </row>
    <row r="679" spans="58:58" x14ac:dyDescent="0.25">
      <c r="BF679" s="1"/>
    </row>
    <row r="680" spans="58:58" x14ac:dyDescent="0.25">
      <c r="BF680" s="1"/>
    </row>
    <row r="681" spans="58:58" x14ac:dyDescent="0.25">
      <c r="BF681" s="1"/>
    </row>
    <row r="682" spans="58:58" x14ac:dyDescent="0.25">
      <c r="BF682" s="1"/>
    </row>
    <row r="683" spans="58:58" x14ac:dyDescent="0.25">
      <c r="BF683" s="1"/>
    </row>
    <row r="684" spans="58:58" x14ac:dyDescent="0.25">
      <c r="BF684" s="1"/>
    </row>
    <row r="685" spans="58:58" x14ac:dyDescent="0.25">
      <c r="BF685" s="1"/>
    </row>
    <row r="686" spans="58:58" x14ac:dyDescent="0.25">
      <c r="BF686" s="1"/>
    </row>
    <row r="687" spans="58:58" x14ac:dyDescent="0.25">
      <c r="BF687" s="1"/>
    </row>
    <row r="688" spans="58:58" x14ac:dyDescent="0.25">
      <c r="BF688" s="1"/>
    </row>
    <row r="689" spans="58:58" x14ac:dyDescent="0.25">
      <c r="BF689" s="1"/>
    </row>
    <row r="690" spans="58:58" x14ac:dyDescent="0.25">
      <c r="BF690" s="1"/>
    </row>
    <row r="691" spans="58:58" x14ac:dyDescent="0.25">
      <c r="BF691" s="1"/>
    </row>
    <row r="692" spans="58:58" x14ac:dyDescent="0.25">
      <c r="BF692" s="1"/>
    </row>
    <row r="693" spans="58:58" x14ac:dyDescent="0.25">
      <c r="BF693" s="1"/>
    </row>
    <row r="694" spans="58:58" x14ac:dyDescent="0.25">
      <c r="BF694" s="1"/>
    </row>
    <row r="695" spans="58:58" x14ac:dyDescent="0.25">
      <c r="BF695" s="1"/>
    </row>
    <row r="696" spans="58:58" x14ac:dyDescent="0.25">
      <c r="BF696" s="1"/>
    </row>
    <row r="697" spans="58:58" x14ac:dyDescent="0.25">
      <c r="BF697" s="1"/>
    </row>
    <row r="698" spans="58:58" x14ac:dyDescent="0.25">
      <c r="BF698" s="1"/>
    </row>
    <row r="699" spans="58:58" x14ac:dyDescent="0.25">
      <c r="BF699" s="1"/>
    </row>
    <row r="700" spans="58:58" x14ac:dyDescent="0.25">
      <c r="BF700" s="1"/>
    </row>
    <row r="701" spans="58:58" x14ac:dyDescent="0.25">
      <c r="BF701" s="1"/>
    </row>
    <row r="702" spans="58:58" x14ac:dyDescent="0.25">
      <c r="BF702" s="1"/>
    </row>
    <row r="703" spans="58:58" x14ac:dyDescent="0.25">
      <c r="BF703" s="1"/>
    </row>
    <row r="704" spans="58:58" x14ac:dyDescent="0.25">
      <c r="BF704" s="1"/>
    </row>
    <row r="705" spans="58:58" x14ac:dyDescent="0.25">
      <c r="BF705" s="1"/>
    </row>
    <row r="706" spans="58:58" x14ac:dyDescent="0.25">
      <c r="BF706" s="1"/>
    </row>
    <row r="707" spans="58:58" x14ac:dyDescent="0.25">
      <c r="BF707" s="1"/>
    </row>
    <row r="708" spans="58:58" x14ac:dyDescent="0.25">
      <c r="BF708" s="1"/>
    </row>
    <row r="709" spans="58:58" x14ac:dyDescent="0.25">
      <c r="BF709" s="1"/>
    </row>
    <row r="710" spans="58:58" x14ac:dyDescent="0.25">
      <c r="BF710" s="1"/>
    </row>
    <row r="711" spans="58:58" x14ac:dyDescent="0.25">
      <c r="BF711" s="1"/>
    </row>
    <row r="712" spans="58:58" x14ac:dyDescent="0.25">
      <c r="BF712" s="1"/>
    </row>
    <row r="713" spans="58:58" x14ac:dyDescent="0.25">
      <c r="BF713" s="1"/>
    </row>
    <row r="714" spans="58:58" x14ac:dyDescent="0.25">
      <c r="BF714" s="1"/>
    </row>
    <row r="715" spans="58:58" x14ac:dyDescent="0.25">
      <c r="BF715" s="1"/>
    </row>
    <row r="716" spans="58:58" x14ac:dyDescent="0.25">
      <c r="BF716" s="1"/>
    </row>
    <row r="717" spans="58:58" x14ac:dyDescent="0.25">
      <c r="BF717" s="1"/>
    </row>
    <row r="718" spans="58:58" x14ac:dyDescent="0.25">
      <c r="BF718" s="1"/>
    </row>
    <row r="719" spans="58:58" x14ac:dyDescent="0.25">
      <c r="BF719" s="1"/>
    </row>
    <row r="720" spans="58:58" x14ac:dyDescent="0.25">
      <c r="BF720" s="1"/>
    </row>
    <row r="721" spans="58:58" x14ac:dyDescent="0.25">
      <c r="BF721" s="1"/>
    </row>
    <row r="722" spans="58:58" x14ac:dyDescent="0.25">
      <c r="BF722" s="1"/>
    </row>
    <row r="723" spans="58:58" x14ac:dyDescent="0.25">
      <c r="BF723" s="1"/>
    </row>
    <row r="724" spans="58:58" x14ac:dyDescent="0.25">
      <c r="BF724" s="1"/>
    </row>
    <row r="725" spans="58:58" x14ac:dyDescent="0.25">
      <c r="BF725" s="1"/>
    </row>
    <row r="726" spans="58:58" x14ac:dyDescent="0.25">
      <c r="BF726" s="1"/>
    </row>
    <row r="727" spans="58:58" x14ac:dyDescent="0.25">
      <c r="BF727" s="1"/>
    </row>
    <row r="728" spans="58:58" x14ac:dyDescent="0.25">
      <c r="BF728" s="1"/>
    </row>
    <row r="729" spans="58:58" x14ac:dyDescent="0.25">
      <c r="BF729" s="1"/>
    </row>
    <row r="730" spans="58:58" x14ac:dyDescent="0.25">
      <c r="BF730" s="1"/>
    </row>
    <row r="731" spans="58:58" x14ac:dyDescent="0.25">
      <c r="BF731" s="1"/>
    </row>
    <row r="732" spans="58:58" x14ac:dyDescent="0.25">
      <c r="BF732" s="1"/>
    </row>
    <row r="733" spans="58:58" x14ac:dyDescent="0.25">
      <c r="BF733" s="1"/>
    </row>
    <row r="734" spans="58:58" x14ac:dyDescent="0.25">
      <c r="BF734" s="1"/>
    </row>
    <row r="735" spans="58:58" x14ac:dyDescent="0.25">
      <c r="BF735" s="1"/>
    </row>
    <row r="736" spans="58:58" x14ac:dyDescent="0.25">
      <c r="BF736" s="1"/>
    </row>
    <row r="737" spans="58:58" x14ac:dyDescent="0.25">
      <c r="BF737" s="1"/>
    </row>
    <row r="738" spans="58:58" x14ac:dyDescent="0.25">
      <c r="BF738" s="1"/>
    </row>
    <row r="739" spans="58:58" x14ac:dyDescent="0.25">
      <c r="BF739" s="1"/>
    </row>
    <row r="740" spans="58:58" x14ac:dyDescent="0.25">
      <c r="BF740" s="1"/>
    </row>
    <row r="741" spans="58:58" x14ac:dyDescent="0.25">
      <c r="BF741" s="1"/>
    </row>
    <row r="742" spans="58:58" x14ac:dyDescent="0.25">
      <c r="BF742" s="1"/>
    </row>
    <row r="743" spans="58:58" x14ac:dyDescent="0.25">
      <c r="BF743" s="1"/>
    </row>
    <row r="744" spans="58:58" x14ac:dyDescent="0.25">
      <c r="BF744" s="1"/>
    </row>
    <row r="745" spans="58:58" x14ac:dyDescent="0.25">
      <c r="BF745" s="1"/>
    </row>
    <row r="746" spans="58:58" x14ac:dyDescent="0.25">
      <c r="BF746" s="1"/>
    </row>
    <row r="747" spans="58:58" x14ac:dyDescent="0.25">
      <c r="BF747" s="1"/>
    </row>
    <row r="748" spans="58:58" x14ac:dyDescent="0.25">
      <c r="BF748" s="1"/>
    </row>
    <row r="749" spans="58:58" x14ac:dyDescent="0.25">
      <c r="BF749" s="1"/>
    </row>
    <row r="750" spans="58:58" x14ac:dyDescent="0.25">
      <c r="BF750" s="1"/>
    </row>
    <row r="751" spans="58:58" x14ac:dyDescent="0.25">
      <c r="BF751" s="1"/>
    </row>
    <row r="752" spans="58:58" x14ac:dyDescent="0.25">
      <c r="BF752" s="1"/>
    </row>
    <row r="753" spans="58:58" x14ac:dyDescent="0.25">
      <c r="BF753" s="1"/>
    </row>
    <row r="754" spans="58:58" x14ac:dyDescent="0.25">
      <c r="BF754" s="1"/>
    </row>
    <row r="755" spans="58:58" x14ac:dyDescent="0.25">
      <c r="BF755" s="1"/>
    </row>
    <row r="756" spans="58:58" x14ac:dyDescent="0.25">
      <c r="BF756" s="1"/>
    </row>
    <row r="757" spans="58:58" x14ac:dyDescent="0.25">
      <c r="BF757" s="1"/>
    </row>
    <row r="758" spans="58:58" x14ac:dyDescent="0.25">
      <c r="BF758" s="1"/>
    </row>
    <row r="759" spans="58:58" x14ac:dyDescent="0.25">
      <c r="BF759" s="1"/>
    </row>
    <row r="760" spans="58:58" x14ac:dyDescent="0.25">
      <c r="BF760" s="1"/>
    </row>
    <row r="761" spans="58:58" x14ac:dyDescent="0.25">
      <c r="BF761" s="1"/>
    </row>
    <row r="762" spans="58:58" x14ac:dyDescent="0.25">
      <c r="BF762" s="1"/>
    </row>
    <row r="763" spans="58:58" x14ac:dyDescent="0.25">
      <c r="BF763" s="1"/>
    </row>
    <row r="764" spans="58:58" x14ac:dyDescent="0.25">
      <c r="BF764" s="1"/>
    </row>
    <row r="765" spans="58:58" x14ac:dyDescent="0.25">
      <c r="BF765" s="1"/>
    </row>
    <row r="766" spans="58:58" x14ac:dyDescent="0.25">
      <c r="BF766" s="1"/>
    </row>
    <row r="767" spans="58:58" x14ac:dyDescent="0.25">
      <c r="BF767" s="1"/>
    </row>
    <row r="768" spans="58:58" x14ac:dyDescent="0.25">
      <c r="BF768" s="1"/>
    </row>
    <row r="769" spans="58:58" x14ac:dyDescent="0.25">
      <c r="BF769" s="1"/>
    </row>
    <row r="770" spans="58:58" x14ac:dyDescent="0.25">
      <c r="BF770" s="1"/>
    </row>
    <row r="771" spans="58:58" x14ac:dyDescent="0.25">
      <c r="BF771" s="1"/>
    </row>
    <row r="772" spans="58:58" x14ac:dyDescent="0.25">
      <c r="BF772" s="1"/>
    </row>
    <row r="773" spans="58:58" x14ac:dyDescent="0.25">
      <c r="BF773" s="1"/>
    </row>
    <row r="774" spans="58:58" x14ac:dyDescent="0.25">
      <c r="BF774" s="1"/>
    </row>
    <row r="775" spans="58:58" x14ac:dyDescent="0.25">
      <c r="BF775" s="1"/>
    </row>
    <row r="776" spans="58:58" x14ac:dyDescent="0.25">
      <c r="BF776" s="1"/>
    </row>
    <row r="777" spans="58:58" x14ac:dyDescent="0.25">
      <c r="BF777" s="1"/>
    </row>
    <row r="778" spans="58:58" x14ac:dyDescent="0.25">
      <c r="BF778" s="1"/>
    </row>
    <row r="779" spans="58:58" x14ac:dyDescent="0.25">
      <c r="BF779" s="1"/>
    </row>
    <row r="780" spans="58:58" x14ac:dyDescent="0.25">
      <c r="BF780" s="1"/>
    </row>
    <row r="781" spans="58:58" x14ac:dyDescent="0.25">
      <c r="BF781" s="1"/>
    </row>
    <row r="782" spans="58:58" x14ac:dyDescent="0.25">
      <c r="BF782" s="1"/>
    </row>
    <row r="783" spans="58:58" x14ac:dyDescent="0.25">
      <c r="BF783" s="1"/>
    </row>
    <row r="784" spans="58:58" x14ac:dyDescent="0.25">
      <c r="BF784" s="1"/>
    </row>
    <row r="785" spans="58:58" x14ac:dyDescent="0.25">
      <c r="BF785" s="1"/>
    </row>
    <row r="786" spans="58:58" x14ac:dyDescent="0.25">
      <c r="BF786" s="1"/>
    </row>
    <row r="787" spans="58:58" x14ac:dyDescent="0.25">
      <c r="BF787" s="1"/>
    </row>
    <row r="788" spans="58:58" x14ac:dyDescent="0.25">
      <c r="BF788" s="1"/>
    </row>
    <row r="789" spans="58:58" x14ac:dyDescent="0.25">
      <c r="BF789" s="1"/>
    </row>
    <row r="790" spans="58:58" x14ac:dyDescent="0.25">
      <c r="BF790" s="1"/>
    </row>
    <row r="791" spans="58:58" x14ac:dyDescent="0.25">
      <c r="BF791" s="1"/>
    </row>
    <row r="792" spans="58:58" x14ac:dyDescent="0.25">
      <c r="BF792" s="1"/>
    </row>
    <row r="793" spans="58:58" x14ac:dyDescent="0.25">
      <c r="BF793" s="1"/>
    </row>
    <row r="794" spans="58:58" x14ac:dyDescent="0.25">
      <c r="BF794" s="1"/>
    </row>
    <row r="795" spans="58:58" x14ac:dyDescent="0.25">
      <c r="BF795" s="1"/>
    </row>
    <row r="796" spans="58:58" x14ac:dyDescent="0.25">
      <c r="BF796" s="1"/>
    </row>
    <row r="797" spans="58:58" x14ac:dyDescent="0.25">
      <c r="BF797" s="1"/>
    </row>
    <row r="798" spans="58:58" x14ac:dyDescent="0.25">
      <c r="BF798" s="1"/>
    </row>
    <row r="799" spans="58:58" x14ac:dyDescent="0.25">
      <c r="BF799" s="1"/>
    </row>
    <row r="800" spans="58:58" x14ac:dyDescent="0.25">
      <c r="BF800" s="1"/>
    </row>
    <row r="801" spans="58:58" x14ac:dyDescent="0.25">
      <c r="BF801" s="1"/>
    </row>
    <row r="802" spans="58:58" x14ac:dyDescent="0.25">
      <c r="BF802" s="1"/>
    </row>
    <row r="803" spans="58:58" x14ac:dyDescent="0.25">
      <c r="BF803" s="1"/>
    </row>
    <row r="804" spans="58:58" x14ac:dyDescent="0.25">
      <c r="BF804" s="1"/>
    </row>
    <row r="805" spans="58:58" x14ac:dyDescent="0.25">
      <c r="BF805" s="1"/>
    </row>
    <row r="806" spans="58:58" x14ac:dyDescent="0.25">
      <c r="BF806" s="1"/>
    </row>
    <row r="807" spans="58:58" x14ac:dyDescent="0.25">
      <c r="BF807" s="1"/>
    </row>
    <row r="808" spans="58:58" x14ac:dyDescent="0.25">
      <c r="BF808" s="1"/>
    </row>
    <row r="809" spans="58:58" x14ac:dyDescent="0.25">
      <c r="BF809" s="1"/>
    </row>
    <row r="810" spans="58:58" x14ac:dyDescent="0.25">
      <c r="BF810" s="1"/>
    </row>
    <row r="811" spans="58:58" x14ac:dyDescent="0.25">
      <c r="BF811" s="1"/>
    </row>
    <row r="812" spans="58:58" x14ac:dyDescent="0.25">
      <c r="BF812" s="1"/>
    </row>
    <row r="813" spans="58:58" x14ac:dyDescent="0.25">
      <c r="BF813" s="1"/>
    </row>
    <row r="814" spans="58:58" x14ac:dyDescent="0.25">
      <c r="BF814" s="1"/>
    </row>
    <row r="815" spans="58:58" x14ac:dyDescent="0.25">
      <c r="BF815" s="1"/>
    </row>
    <row r="816" spans="58:58" x14ac:dyDescent="0.25">
      <c r="BF816" s="1"/>
    </row>
    <row r="817" spans="58:58" x14ac:dyDescent="0.25">
      <c r="BF817" s="1"/>
    </row>
    <row r="818" spans="58:58" x14ac:dyDescent="0.25">
      <c r="BF818" s="1"/>
    </row>
    <row r="819" spans="58:58" x14ac:dyDescent="0.25">
      <c r="BF819" s="1"/>
    </row>
    <row r="820" spans="58:58" x14ac:dyDescent="0.25">
      <c r="BF820" s="1"/>
    </row>
    <row r="821" spans="58:58" x14ac:dyDescent="0.25">
      <c r="BF821" s="1"/>
    </row>
    <row r="822" spans="58:58" x14ac:dyDescent="0.25">
      <c r="BF822" s="1"/>
    </row>
    <row r="823" spans="58:58" x14ac:dyDescent="0.25">
      <c r="BF823" s="1"/>
    </row>
    <row r="824" spans="58:58" x14ac:dyDescent="0.25">
      <c r="BF824" s="1"/>
    </row>
    <row r="825" spans="58:58" x14ac:dyDescent="0.25">
      <c r="BF825" s="1"/>
    </row>
    <row r="826" spans="58:58" x14ac:dyDescent="0.25">
      <c r="BF826" s="1"/>
    </row>
    <row r="827" spans="58:58" x14ac:dyDescent="0.25">
      <c r="BF827" s="1"/>
    </row>
    <row r="828" spans="58:58" x14ac:dyDescent="0.25">
      <c r="BF828" s="1"/>
    </row>
    <row r="829" spans="58:58" x14ac:dyDescent="0.25">
      <c r="BF829" s="1"/>
    </row>
    <row r="830" spans="58:58" x14ac:dyDescent="0.25">
      <c r="BF830" s="1"/>
    </row>
    <row r="831" spans="58:58" x14ac:dyDescent="0.25">
      <c r="BF831" s="1"/>
    </row>
    <row r="832" spans="58:58" x14ac:dyDescent="0.25">
      <c r="BF832" s="1"/>
    </row>
    <row r="833" spans="58:58" x14ac:dyDescent="0.25">
      <c r="BF833" s="1"/>
    </row>
    <row r="834" spans="58:58" x14ac:dyDescent="0.25">
      <c r="BF834" s="1"/>
    </row>
    <row r="835" spans="58:58" x14ac:dyDescent="0.25">
      <c r="BF835" s="1"/>
    </row>
    <row r="836" spans="58:58" x14ac:dyDescent="0.25">
      <c r="BF836" s="1"/>
    </row>
    <row r="837" spans="58:58" x14ac:dyDescent="0.25">
      <c r="BF837" s="1"/>
    </row>
    <row r="838" spans="58:58" x14ac:dyDescent="0.25">
      <c r="BF838" s="1"/>
    </row>
    <row r="839" spans="58:58" x14ac:dyDescent="0.25">
      <c r="BF839" s="1"/>
    </row>
    <row r="840" spans="58:58" x14ac:dyDescent="0.25">
      <c r="BF840" s="1"/>
    </row>
    <row r="841" spans="58:58" x14ac:dyDescent="0.25">
      <c r="BF841" s="1"/>
    </row>
    <row r="842" spans="58:58" x14ac:dyDescent="0.25">
      <c r="BF842" s="1"/>
    </row>
    <row r="843" spans="58:58" x14ac:dyDescent="0.25">
      <c r="BF843" s="1"/>
    </row>
    <row r="844" spans="58:58" x14ac:dyDescent="0.25">
      <c r="BF844" s="1"/>
    </row>
    <row r="845" spans="58:58" x14ac:dyDescent="0.25">
      <c r="BF845" s="1"/>
    </row>
    <row r="846" spans="58:58" x14ac:dyDescent="0.25">
      <c r="BF846" s="1"/>
    </row>
    <row r="847" spans="58:58" x14ac:dyDescent="0.25">
      <c r="BF847" s="1"/>
    </row>
    <row r="848" spans="58:58" x14ac:dyDescent="0.25">
      <c r="BF848" s="1"/>
    </row>
    <row r="849" spans="58:58" x14ac:dyDescent="0.25">
      <c r="BF849" s="1"/>
    </row>
    <row r="850" spans="58:58" x14ac:dyDescent="0.25">
      <c r="BF850" s="1"/>
    </row>
    <row r="851" spans="58:58" x14ac:dyDescent="0.25">
      <c r="BF851" s="1"/>
    </row>
    <row r="852" spans="58:58" x14ac:dyDescent="0.25">
      <c r="BF852" s="1"/>
    </row>
    <row r="853" spans="58:58" x14ac:dyDescent="0.25">
      <c r="BF853" s="1"/>
    </row>
    <row r="854" spans="58:58" x14ac:dyDescent="0.25">
      <c r="BF854" s="1"/>
    </row>
    <row r="855" spans="58:58" x14ac:dyDescent="0.25">
      <c r="BF855" s="1"/>
    </row>
    <row r="856" spans="58:58" x14ac:dyDescent="0.25">
      <c r="BF856" s="1"/>
    </row>
    <row r="857" spans="58:58" x14ac:dyDescent="0.25">
      <c r="BF857" s="1"/>
    </row>
    <row r="858" spans="58:58" x14ac:dyDescent="0.25">
      <c r="BF858" s="1"/>
    </row>
    <row r="859" spans="58:58" x14ac:dyDescent="0.25">
      <c r="BF859" s="1"/>
    </row>
    <row r="860" spans="58:58" x14ac:dyDescent="0.25">
      <c r="BF860" s="1"/>
    </row>
    <row r="861" spans="58:58" x14ac:dyDescent="0.25">
      <c r="BF861" s="1"/>
    </row>
    <row r="862" spans="58:58" x14ac:dyDescent="0.25">
      <c r="BF862" s="1"/>
    </row>
    <row r="863" spans="58:58" x14ac:dyDescent="0.25">
      <c r="BF863" s="1"/>
    </row>
    <row r="864" spans="58:58" x14ac:dyDescent="0.25">
      <c r="BF864" s="1"/>
    </row>
    <row r="865" spans="58:58" x14ac:dyDescent="0.25">
      <c r="BF865" s="1"/>
    </row>
    <row r="866" spans="58:58" x14ac:dyDescent="0.25">
      <c r="BF866" s="1"/>
    </row>
    <row r="867" spans="58:58" x14ac:dyDescent="0.25">
      <c r="BF867" s="1"/>
    </row>
    <row r="868" spans="58:58" x14ac:dyDescent="0.25">
      <c r="BF868" s="1"/>
    </row>
    <row r="869" spans="58:58" x14ac:dyDescent="0.25">
      <c r="BF869" s="1"/>
    </row>
    <row r="870" spans="58:58" x14ac:dyDescent="0.25">
      <c r="BF870" s="1"/>
    </row>
    <row r="871" spans="58:58" x14ac:dyDescent="0.25">
      <c r="BF871" s="1"/>
    </row>
    <row r="872" spans="58:58" x14ac:dyDescent="0.25">
      <c r="BF872" s="1"/>
    </row>
    <row r="873" spans="58:58" x14ac:dyDescent="0.25">
      <c r="BF873" s="1"/>
    </row>
    <row r="874" spans="58:58" x14ac:dyDescent="0.25">
      <c r="BF874" s="1"/>
    </row>
    <row r="875" spans="58:58" x14ac:dyDescent="0.25">
      <c r="BF875" s="1"/>
    </row>
    <row r="876" spans="58:58" x14ac:dyDescent="0.25">
      <c r="BF876" s="1"/>
    </row>
    <row r="877" spans="58:58" x14ac:dyDescent="0.25">
      <c r="BF877" s="1"/>
    </row>
    <row r="878" spans="58:58" x14ac:dyDescent="0.25">
      <c r="BF878" s="1"/>
    </row>
    <row r="879" spans="58:58" x14ac:dyDescent="0.25">
      <c r="BF879" s="1"/>
    </row>
    <row r="880" spans="58:58" x14ac:dyDescent="0.25">
      <c r="BF880" s="1"/>
    </row>
    <row r="881" spans="58:58" x14ac:dyDescent="0.25">
      <c r="BF881" s="1"/>
    </row>
    <row r="882" spans="58:58" x14ac:dyDescent="0.25">
      <c r="BF882" s="1"/>
    </row>
    <row r="883" spans="58:58" x14ac:dyDescent="0.25">
      <c r="BF883" s="1"/>
    </row>
    <row r="884" spans="58:58" x14ac:dyDescent="0.25">
      <c r="BF884" s="1"/>
    </row>
    <row r="885" spans="58:58" x14ac:dyDescent="0.25">
      <c r="BF885" s="1"/>
    </row>
    <row r="886" spans="58:58" x14ac:dyDescent="0.25">
      <c r="BF886" s="1"/>
    </row>
    <row r="887" spans="58:58" x14ac:dyDescent="0.25">
      <c r="BF887" s="1"/>
    </row>
    <row r="888" spans="58:58" x14ac:dyDescent="0.25">
      <c r="BF888" s="1"/>
    </row>
    <row r="889" spans="58:58" x14ac:dyDescent="0.25">
      <c r="BF889" s="1"/>
    </row>
    <row r="890" spans="58:58" x14ac:dyDescent="0.25">
      <c r="BF890" s="1"/>
    </row>
    <row r="891" spans="58:58" x14ac:dyDescent="0.25">
      <c r="BF891" s="1"/>
    </row>
    <row r="892" spans="58:58" x14ac:dyDescent="0.25">
      <c r="BF892" s="1"/>
    </row>
    <row r="893" spans="58:58" x14ac:dyDescent="0.25">
      <c r="BF893" s="1"/>
    </row>
    <row r="894" spans="58:58" x14ac:dyDescent="0.25">
      <c r="BF894" s="1"/>
    </row>
    <row r="895" spans="58:58" x14ac:dyDescent="0.25">
      <c r="BF895" s="1"/>
    </row>
    <row r="896" spans="58:58" x14ac:dyDescent="0.25">
      <c r="BF896" s="1"/>
    </row>
    <row r="897" spans="58:58" x14ac:dyDescent="0.25">
      <c r="BF897" s="1"/>
    </row>
    <row r="898" spans="58:58" x14ac:dyDescent="0.25">
      <c r="BF898" s="1"/>
    </row>
    <row r="899" spans="58:58" x14ac:dyDescent="0.25">
      <c r="BF899" s="1"/>
    </row>
    <row r="900" spans="58:58" x14ac:dyDescent="0.25">
      <c r="BF900" s="1"/>
    </row>
    <row r="901" spans="58:58" x14ac:dyDescent="0.25">
      <c r="BF901" s="1"/>
    </row>
    <row r="902" spans="58:58" x14ac:dyDescent="0.25">
      <c r="BF902" s="1"/>
    </row>
    <row r="903" spans="58:58" x14ac:dyDescent="0.25">
      <c r="BF903" s="1"/>
    </row>
    <row r="904" spans="58:58" x14ac:dyDescent="0.25">
      <c r="BF904" s="1"/>
    </row>
    <row r="905" spans="58:58" x14ac:dyDescent="0.25">
      <c r="BF905" s="1"/>
    </row>
    <row r="906" spans="58:58" x14ac:dyDescent="0.25">
      <c r="BF906" s="1"/>
    </row>
    <row r="907" spans="58:58" x14ac:dyDescent="0.25">
      <c r="BF907" s="1"/>
    </row>
    <row r="908" spans="58:58" x14ac:dyDescent="0.25">
      <c r="BF908" s="1"/>
    </row>
    <row r="909" spans="58:58" x14ac:dyDescent="0.25">
      <c r="BF909" s="1"/>
    </row>
    <row r="910" spans="58:58" x14ac:dyDescent="0.25">
      <c r="BF910" s="1"/>
    </row>
    <row r="911" spans="58:58" x14ac:dyDescent="0.25">
      <c r="BF911" s="1"/>
    </row>
    <row r="912" spans="58:58" x14ac:dyDescent="0.25">
      <c r="BF912" s="1"/>
    </row>
    <row r="913" spans="58:58" x14ac:dyDescent="0.25">
      <c r="BF913" s="1"/>
    </row>
    <row r="914" spans="58:58" x14ac:dyDescent="0.25">
      <c r="BF914" s="1"/>
    </row>
    <row r="915" spans="58:58" x14ac:dyDescent="0.25">
      <c r="BF915" s="1"/>
    </row>
    <row r="916" spans="58:58" x14ac:dyDescent="0.25">
      <c r="BF916" s="1"/>
    </row>
    <row r="917" spans="58:58" x14ac:dyDescent="0.25">
      <c r="BF917" s="1"/>
    </row>
    <row r="918" spans="58:58" x14ac:dyDescent="0.25">
      <c r="BF918" s="1"/>
    </row>
    <row r="919" spans="58:58" x14ac:dyDescent="0.25">
      <c r="BF919" s="1"/>
    </row>
    <row r="920" spans="58:58" x14ac:dyDescent="0.25">
      <c r="BF920" s="1"/>
    </row>
    <row r="921" spans="58:58" x14ac:dyDescent="0.25">
      <c r="BF921" s="1"/>
    </row>
    <row r="922" spans="58:58" x14ac:dyDescent="0.25">
      <c r="BF922" s="1"/>
    </row>
    <row r="923" spans="58:58" x14ac:dyDescent="0.25">
      <c r="BF923" s="1"/>
    </row>
    <row r="924" spans="58:58" x14ac:dyDescent="0.25">
      <c r="BF924" s="1"/>
    </row>
    <row r="925" spans="58:58" x14ac:dyDescent="0.25">
      <c r="BF925" s="1"/>
    </row>
    <row r="926" spans="58:58" x14ac:dyDescent="0.25">
      <c r="BF926" s="1"/>
    </row>
    <row r="927" spans="58:58" x14ac:dyDescent="0.25">
      <c r="BF927" s="1"/>
    </row>
    <row r="928" spans="58:58" x14ac:dyDescent="0.25">
      <c r="BF928" s="1"/>
    </row>
    <row r="929" spans="58:58" x14ac:dyDescent="0.25">
      <c r="BF929" s="1"/>
    </row>
    <row r="930" spans="58:58" x14ac:dyDescent="0.25">
      <c r="BF930" s="1"/>
    </row>
    <row r="931" spans="58:58" x14ac:dyDescent="0.25">
      <c r="BF931" s="1"/>
    </row>
    <row r="932" spans="58:58" x14ac:dyDescent="0.25">
      <c r="BF932" s="1"/>
    </row>
    <row r="933" spans="58:58" x14ac:dyDescent="0.25">
      <c r="BF933" s="1"/>
    </row>
    <row r="934" spans="58:58" x14ac:dyDescent="0.25">
      <c r="BF934" s="1"/>
    </row>
    <row r="935" spans="58:58" x14ac:dyDescent="0.25">
      <c r="BF935" s="1"/>
    </row>
    <row r="936" spans="58:58" x14ac:dyDescent="0.25">
      <c r="BF936" s="1"/>
    </row>
    <row r="937" spans="58:58" x14ac:dyDescent="0.25">
      <c r="BF937" s="1"/>
    </row>
    <row r="938" spans="58:58" x14ac:dyDescent="0.25">
      <c r="BF938" s="1"/>
    </row>
    <row r="939" spans="58:58" x14ac:dyDescent="0.25">
      <c r="BF939" s="1"/>
    </row>
    <row r="940" spans="58:58" x14ac:dyDescent="0.25">
      <c r="BF940" s="1"/>
    </row>
    <row r="941" spans="58:58" x14ac:dyDescent="0.25">
      <c r="BF941" s="1"/>
    </row>
    <row r="942" spans="58:58" x14ac:dyDescent="0.25">
      <c r="BF942" s="1"/>
    </row>
    <row r="943" spans="58:58" x14ac:dyDescent="0.25">
      <c r="BF943" s="1"/>
    </row>
    <row r="944" spans="58:58" x14ac:dyDescent="0.25">
      <c r="BF944" s="1"/>
    </row>
    <row r="945" spans="58:58" x14ac:dyDescent="0.25">
      <c r="BF945" s="1"/>
    </row>
    <row r="946" spans="58:58" x14ac:dyDescent="0.25">
      <c r="BF946" s="1"/>
    </row>
    <row r="947" spans="58:58" x14ac:dyDescent="0.25">
      <c r="BF947" s="1"/>
    </row>
    <row r="948" spans="58:58" x14ac:dyDescent="0.25">
      <c r="BF948" s="1"/>
    </row>
    <row r="949" spans="58:58" x14ac:dyDescent="0.25">
      <c r="BF949" s="1"/>
    </row>
    <row r="950" spans="58:58" x14ac:dyDescent="0.25">
      <c r="BF950" s="1"/>
    </row>
    <row r="951" spans="58:58" x14ac:dyDescent="0.25">
      <c r="BF951" s="1"/>
    </row>
    <row r="952" spans="58:58" x14ac:dyDescent="0.25">
      <c r="BF952" s="1"/>
    </row>
    <row r="953" spans="58:58" x14ac:dyDescent="0.25">
      <c r="BF953" s="1"/>
    </row>
    <row r="954" spans="58:58" x14ac:dyDescent="0.25">
      <c r="BF954" s="1"/>
    </row>
    <row r="955" spans="58:58" x14ac:dyDescent="0.25">
      <c r="BF955" s="1"/>
    </row>
    <row r="956" spans="58:58" x14ac:dyDescent="0.25">
      <c r="BF956" s="1"/>
    </row>
    <row r="957" spans="58:58" x14ac:dyDescent="0.25">
      <c r="BF957" s="1"/>
    </row>
    <row r="958" spans="58:58" x14ac:dyDescent="0.25">
      <c r="BF958" s="1"/>
    </row>
    <row r="959" spans="58:58" x14ac:dyDescent="0.25">
      <c r="BF959" s="1"/>
    </row>
    <row r="960" spans="58:58" x14ac:dyDescent="0.25">
      <c r="BF960" s="1"/>
    </row>
    <row r="961" spans="58:58" x14ac:dyDescent="0.25">
      <c r="BF961" s="1"/>
    </row>
    <row r="962" spans="58:58" x14ac:dyDescent="0.25">
      <c r="BF962" s="1"/>
    </row>
    <row r="963" spans="58:58" x14ac:dyDescent="0.25">
      <c r="BF963" s="1"/>
    </row>
    <row r="964" spans="58:58" x14ac:dyDescent="0.25">
      <c r="BF964" s="1"/>
    </row>
    <row r="965" spans="58:58" x14ac:dyDescent="0.25">
      <c r="BF965" s="1"/>
    </row>
    <row r="966" spans="58:58" x14ac:dyDescent="0.25">
      <c r="BF966" s="1"/>
    </row>
    <row r="967" spans="58:58" x14ac:dyDescent="0.25">
      <c r="BF967" s="1"/>
    </row>
    <row r="968" spans="58:58" x14ac:dyDescent="0.25">
      <c r="BF968" s="1"/>
    </row>
    <row r="969" spans="58:58" x14ac:dyDescent="0.25">
      <c r="BF969" s="1"/>
    </row>
    <row r="970" spans="58:58" x14ac:dyDescent="0.25">
      <c r="BF970" s="1"/>
    </row>
    <row r="971" spans="58:58" x14ac:dyDescent="0.25">
      <c r="BF971" s="1"/>
    </row>
    <row r="972" spans="58:58" x14ac:dyDescent="0.25">
      <c r="BF972" s="1"/>
    </row>
    <row r="973" spans="58:58" x14ac:dyDescent="0.25">
      <c r="BF973" s="1"/>
    </row>
    <row r="974" spans="58:58" x14ac:dyDescent="0.25">
      <c r="BF974" s="1"/>
    </row>
    <row r="975" spans="58:58" x14ac:dyDescent="0.25">
      <c r="BF975" s="1"/>
    </row>
    <row r="976" spans="58:58" x14ac:dyDescent="0.25">
      <c r="BF976" s="1"/>
    </row>
    <row r="977" spans="58:58" x14ac:dyDescent="0.25">
      <c r="BF977" s="1"/>
    </row>
    <row r="978" spans="58:58" x14ac:dyDescent="0.25">
      <c r="BF978" s="1"/>
    </row>
    <row r="979" spans="58:58" x14ac:dyDescent="0.25">
      <c r="BF979" s="1"/>
    </row>
    <row r="980" spans="58:58" x14ac:dyDescent="0.25">
      <c r="BF980" s="1"/>
    </row>
    <row r="981" spans="58:58" x14ac:dyDescent="0.25">
      <c r="BF981" s="1"/>
    </row>
    <row r="982" spans="58:58" x14ac:dyDescent="0.25">
      <c r="BF982" s="1"/>
    </row>
    <row r="983" spans="58:58" x14ac:dyDescent="0.25">
      <c r="BF983" s="1"/>
    </row>
    <row r="984" spans="58:58" x14ac:dyDescent="0.25">
      <c r="BF984" s="1"/>
    </row>
    <row r="985" spans="58:58" x14ac:dyDescent="0.25">
      <c r="BF985" s="1"/>
    </row>
    <row r="986" spans="58:58" x14ac:dyDescent="0.25">
      <c r="BF986" s="1"/>
    </row>
    <row r="987" spans="58:58" x14ac:dyDescent="0.25">
      <c r="BF987" s="1"/>
    </row>
    <row r="988" spans="58:58" x14ac:dyDescent="0.25">
      <c r="BF988" s="1"/>
    </row>
    <row r="989" spans="58:58" x14ac:dyDescent="0.25">
      <c r="BF989" s="1"/>
    </row>
    <row r="990" spans="58:58" x14ac:dyDescent="0.25">
      <c r="BF990" s="1"/>
    </row>
    <row r="991" spans="58:58" x14ac:dyDescent="0.25">
      <c r="BF991" s="1"/>
    </row>
    <row r="992" spans="58:58" x14ac:dyDescent="0.25">
      <c r="BF992" s="1"/>
    </row>
    <row r="993" spans="58:58" x14ac:dyDescent="0.25">
      <c r="BF993" s="1"/>
    </row>
    <row r="994" spans="58:58" x14ac:dyDescent="0.25">
      <c r="BF994" s="1"/>
    </row>
    <row r="995" spans="58:58" x14ac:dyDescent="0.25">
      <c r="BF995" s="1"/>
    </row>
    <row r="996" spans="58:58" x14ac:dyDescent="0.25">
      <c r="BF996" s="1"/>
    </row>
    <row r="997" spans="58:58" x14ac:dyDescent="0.25">
      <c r="BF997" s="1"/>
    </row>
    <row r="998" spans="58:58" x14ac:dyDescent="0.25">
      <c r="BF998" s="1"/>
    </row>
    <row r="999" spans="58:58" x14ac:dyDescent="0.25">
      <c r="BF999" s="1"/>
    </row>
    <row r="1000" spans="58:58" x14ac:dyDescent="0.25">
      <c r="BF1000" s="1"/>
    </row>
    <row r="1001" spans="58:58" x14ac:dyDescent="0.25">
      <c r="BF1001" s="1"/>
    </row>
    <row r="1002" spans="58:58" x14ac:dyDescent="0.25">
      <c r="BF1002" s="1"/>
    </row>
    <row r="1003" spans="58:58" x14ac:dyDescent="0.25">
      <c r="BF1003" s="1"/>
    </row>
    <row r="1004" spans="58:58" x14ac:dyDescent="0.25">
      <c r="BF1004" s="1"/>
    </row>
    <row r="1005" spans="58:58" x14ac:dyDescent="0.25">
      <c r="BF1005" s="1"/>
    </row>
    <row r="1006" spans="58:58" x14ac:dyDescent="0.25">
      <c r="BF1006" s="1"/>
    </row>
    <row r="1007" spans="58:58" x14ac:dyDescent="0.25">
      <c r="BF1007" s="1"/>
    </row>
    <row r="1008" spans="58:58" x14ac:dyDescent="0.25">
      <c r="BF1008" s="1"/>
    </row>
    <row r="1009" spans="58:58" x14ac:dyDescent="0.25">
      <c r="BF1009" s="1"/>
    </row>
    <row r="1010" spans="58:58" x14ac:dyDescent="0.25">
      <c r="BF1010" s="1"/>
    </row>
    <row r="1011" spans="58:58" x14ac:dyDescent="0.25">
      <c r="BF1011" s="1"/>
    </row>
    <row r="1012" spans="58:58" x14ac:dyDescent="0.25">
      <c r="BF1012" s="1"/>
    </row>
    <row r="1013" spans="58:58" x14ac:dyDescent="0.25">
      <c r="BF1013" s="1"/>
    </row>
    <row r="1014" spans="58:58" x14ac:dyDescent="0.25">
      <c r="BF1014" s="1"/>
    </row>
    <row r="1015" spans="58:58" x14ac:dyDescent="0.25">
      <c r="BF1015" s="1"/>
    </row>
    <row r="1016" spans="58:58" x14ac:dyDescent="0.25">
      <c r="BF1016" s="1"/>
    </row>
    <row r="1017" spans="58:58" x14ac:dyDescent="0.25">
      <c r="BF1017" s="1"/>
    </row>
    <row r="1018" spans="58:58" x14ac:dyDescent="0.25">
      <c r="BF1018" s="1"/>
    </row>
    <row r="1019" spans="58:58" x14ac:dyDescent="0.25">
      <c r="BF1019" s="1"/>
    </row>
    <row r="1020" spans="58:58" x14ac:dyDescent="0.25">
      <c r="BF1020" s="1"/>
    </row>
    <row r="1021" spans="58:58" x14ac:dyDescent="0.25">
      <c r="BF1021" s="1"/>
    </row>
    <row r="1022" spans="58:58" x14ac:dyDescent="0.25">
      <c r="BF1022" s="1"/>
    </row>
    <row r="1023" spans="58:58" x14ac:dyDescent="0.25">
      <c r="BF1023" s="1"/>
    </row>
    <row r="1024" spans="58:58" x14ac:dyDescent="0.25">
      <c r="BF1024" s="1"/>
    </row>
    <row r="1025" spans="58:58" x14ac:dyDescent="0.25">
      <c r="BF1025" s="1"/>
    </row>
    <row r="1026" spans="58:58" x14ac:dyDescent="0.25">
      <c r="BF1026" s="1"/>
    </row>
    <row r="1027" spans="58:58" x14ac:dyDescent="0.25">
      <c r="BF1027" s="1"/>
    </row>
    <row r="1028" spans="58:58" x14ac:dyDescent="0.25">
      <c r="BF1028" s="1"/>
    </row>
    <row r="1029" spans="58:58" x14ac:dyDescent="0.25">
      <c r="BF1029" s="1"/>
    </row>
    <row r="1030" spans="58:58" x14ac:dyDescent="0.25">
      <c r="BF1030" s="1"/>
    </row>
    <row r="1031" spans="58:58" x14ac:dyDescent="0.25">
      <c r="BF1031" s="1"/>
    </row>
    <row r="1032" spans="58:58" x14ac:dyDescent="0.25">
      <c r="BF1032" s="1"/>
    </row>
    <row r="1033" spans="58:58" x14ac:dyDescent="0.25">
      <c r="BF1033" s="1"/>
    </row>
    <row r="1034" spans="58:58" x14ac:dyDescent="0.25">
      <c r="BF1034" s="1"/>
    </row>
    <row r="1035" spans="58:58" x14ac:dyDescent="0.25">
      <c r="BF1035" s="1"/>
    </row>
    <row r="1036" spans="58:58" x14ac:dyDescent="0.25">
      <c r="BF1036" s="1"/>
    </row>
    <row r="1037" spans="58:58" x14ac:dyDescent="0.25">
      <c r="BF1037" s="1"/>
    </row>
    <row r="1038" spans="58:58" x14ac:dyDescent="0.25">
      <c r="BF1038" s="1"/>
    </row>
    <row r="1039" spans="58:58" x14ac:dyDescent="0.25">
      <c r="BF1039" s="1"/>
    </row>
    <row r="1040" spans="58:58" x14ac:dyDescent="0.25">
      <c r="BF1040" s="1"/>
    </row>
    <row r="1041" spans="58:58" x14ac:dyDescent="0.25">
      <c r="BF1041" s="1"/>
    </row>
    <row r="1042" spans="58:58" x14ac:dyDescent="0.25">
      <c r="BF1042" s="1"/>
    </row>
    <row r="1043" spans="58:58" x14ac:dyDescent="0.25">
      <c r="BF1043" s="1"/>
    </row>
    <row r="1044" spans="58:58" x14ac:dyDescent="0.25">
      <c r="BF1044" s="1"/>
    </row>
    <row r="1045" spans="58:58" x14ac:dyDescent="0.25">
      <c r="BF1045" s="1"/>
    </row>
    <row r="1046" spans="58:58" x14ac:dyDescent="0.25">
      <c r="BF1046" s="1"/>
    </row>
    <row r="1047" spans="58:58" x14ac:dyDescent="0.25">
      <c r="BF1047" s="1"/>
    </row>
    <row r="1048" spans="58:58" x14ac:dyDescent="0.25">
      <c r="BF1048" s="1"/>
    </row>
    <row r="1049" spans="58:58" x14ac:dyDescent="0.25">
      <c r="BF1049" s="1"/>
    </row>
    <row r="1050" spans="58:58" x14ac:dyDescent="0.25">
      <c r="BF1050" s="1"/>
    </row>
    <row r="1051" spans="58:58" x14ac:dyDescent="0.25">
      <c r="BF1051" s="1"/>
    </row>
    <row r="1052" spans="58:58" x14ac:dyDescent="0.25">
      <c r="BF1052" s="1"/>
    </row>
    <row r="1053" spans="58:58" x14ac:dyDescent="0.25">
      <c r="BF1053" s="1"/>
    </row>
    <row r="1054" spans="58:58" x14ac:dyDescent="0.25">
      <c r="BF1054" s="1"/>
    </row>
    <row r="1055" spans="58:58" x14ac:dyDescent="0.25">
      <c r="BF1055" s="1"/>
    </row>
    <row r="1056" spans="58:58" x14ac:dyDescent="0.25">
      <c r="BF1056" s="1"/>
    </row>
    <row r="1057" spans="58:58" x14ac:dyDescent="0.25">
      <c r="BF1057" s="1"/>
    </row>
    <row r="1058" spans="58:58" x14ac:dyDescent="0.25">
      <c r="BF1058" s="1"/>
    </row>
    <row r="1059" spans="58:58" x14ac:dyDescent="0.25">
      <c r="BF1059" s="1"/>
    </row>
    <row r="1060" spans="58:58" x14ac:dyDescent="0.25">
      <c r="BF1060" s="1"/>
    </row>
    <row r="1061" spans="58:58" x14ac:dyDescent="0.25">
      <c r="BF1061" s="1"/>
    </row>
    <row r="1062" spans="58:58" x14ac:dyDescent="0.25">
      <c r="BF1062" s="1"/>
    </row>
    <row r="1063" spans="58:58" x14ac:dyDescent="0.25">
      <c r="BF1063" s="1"/>
    </row>
    <row r="1064" spans="58:58" x14ac:dyDescent="0.25">
      <c r="BF1064" s="1"/>
    </row>
    <row r="1065" spans="58:58" x14ac:dyDescent="0.25">
      <c r="BF1065" s="1"/>
    </row>
    <row r="1066" spans="58:58" x14ac:dyDescent="0.25">
      <c r="BF1066" s="1"/>
    </row>
    <row r="1067" spans="58:58" x14ac:dyDescent="0.25">
      <c r="BF1067" s="1"/>
    </row>
    <row r="1068" spans="58:58" x14ac:dyDescent="0.25">
      <c r="BF1068" s="1"/>
    </row>
    <row r="1069" spans="58:58" x14ac:dyDescent="0.25">
      <c r="BF1069" s="1"/>
    </row>
    <row r="1070" spans="58:58" x14ac:dyDescent="0.25">
      <c r="BF1070" s="1"/>
    </row>
    <row r="1071" spans="58:58" x14ac:dyDescent="0.25">
      <c r="BF1071" s="1"/>
    </row>
    <row r="1072" spans="58:58" x14ac:dyDescent="0.25">
      <c r="BF1072" s="1"/>
    </row>
    <row r="1073" spans="58:58" x14ac:dyDescent="0.25">
      <c r="BF1073" s="1"/>
    </row>
    <row r="1074" spans="58:58" x14ac:dyDescent="0.25">
      <c r="BF1074" s="1"/>
    </row>
    <row r="1075" spans="58:58" x14ac:dyDescent="0.25">
      <c r="BF1075" s="1"/>
    </row>
    <row r="1076" spans="58:58" x14ac:dyDescent="0.25">
      <c r="BF1076" s="1"/>
    </row>
    <row r="1077" spans="58:58" x14ac:dyDescent="0.25">
      <c r="BF1077" s="1"/>
    </row>
    <row r="1078" spans="58:58" x14ac:dyDescent="0.25">
      <c r="BF1078" s="1"/>
    </row>
    <row r="1079" spans="58:58" x14ac:dyDescent="0.25">
      <c r="BF1079" s="1"/>
    </row>
    <row r="1080" spans="58:58" x14ac:dyDescent="0.25">
      <c r="BF1080" s="1"/>
    </row>
    <row r="1081" spans="58:58" x14ac:dyDescent="0.25">
      <c r="BF1081" s="1"/>
    </row>
    <row r="1082" spans="58:58" x14ac:dyDescent="0.25">
      <c r="BF1082" s="1"/>
    </row>
    <row r="1083" spans="58:58" x14ac:dyDescent="0.25">
      <c r="BF1083" s="1"/>
    </row>
    <row r="1084" spans="58:58" x14ac:dyDescent="0.25">
      <c r="BF1084" s="1"/>
    </row>
    <row r="1085" spans="58:58" x14ac:dyDescent="0.25">
      <c r="BF1085" s="1"/>
    </row>
    <row r="1086" spans="58:58" x14ac:dyDescent="0.25">
      <c r="BF1086" s="1"/>
    </row>
    <row r="1087" spans="58:58" x14ac:dyDescent="0.25">
      <c r="BF1087" s="1"/>
    </row>
    <row r="1088" spans="58:58" x14ac:dyDescent="0.25">
      <c r="BF1088" s="1"/>
    </row>
    <row r="1089" spans="58:58" x14ac:dyDescent="0.25">
      <c r="BF1089" s="1"/>
    </row>
    <row r="1090" spans="58:58" x14ac:dyDescent="0.25">
      <c r="BF1090" s="1"/>
    </row>
    <row r="1091" spans="58:58" x14ac:dyDescent="0.25">
      <c r="BF1091" s="1"/>
    </row>
    <row r="1092" spans="58:58" x14ac:dyDescent="0.25">
      <c r="BF1092" s="1"/>
    </row>
    <row r="1093" spans="58:58" x14ac:dyDescent="0.25">
      <c r="BF1093" s="1"/>
    </row>
    <row r="1094" spans="58:58" x14ac:dyDescent="0.25">
      <c r="BF1094" s="1"/>
    </row>
    <row r="1095" spans="58:58" x14ac:dyDescent="0.25">
      <c r="BF1095" s="1"/>
    </row>
    <row r="1096" spans="58:58" x14ac:dyDescent="0.25">
      <c r="BF1096" s="1"/>
    </row>
    <row r="1097" spans="58:58" x14ac:dyDescent="0.25">
      <c r="BF1097" s="1"/>
    </row>
    <row r="1098" spans="58:58" x14ac:dyDescent="0.25">
      <c r="BF1098" s="1"/>
    </row>
    <row r="1099" spans="58:58" x14ac:dyDescent="0.25">
      <c r="BF1099" s="1"/>
    </row>
    <row r="1100" spans="58:58" x14ac:dyDescent="0.25">
      <c r="BF1100" s="1"/>
    </row>
    <row r="1101" spans="58:58" x14ac:dyDescent="0.25">
      <c r="BF1101" s="1"/>
    </row>
    <row r="1102" spans="58:58" x14ac:dyDescent="0.25">
      <c r="BF1102" s="1"/>
    </row>
    <row r="1103" spans="58:58" x14ac:dyDescent="0.25">
      <c r="BF1103" s="1"/>
    </row>
    <row r="1104" spans="58:58" x14ac:dyDescent="0.25">
      <c r="BF1104" s="1"/>
    </row>
    <row r="1105" spans="58:58" x14ac:dyDescent="0.25">
      <c r="BF1105" s="1"/>
    </row>
    <row r="1106" spans="58:58" x14ac:dyDescent="0.25">
      <c r="BF1106" s="1"/>
    </row>
    <row r="1107" spans="58:58" x14ac:dyDescent="0.25">
      <c r="BF1107" s="1"/>
    </row>
    <row r="1108" spans="58:58" x14ac:dyDescent="0.25">
      <c r="BF1108" s="1"/>
    </row>
    <row r="1109" spans="58:58" x14ac:dyDescent="0.25">
      <c r="BF1109" s="1"/>
    </row>
    <row r="1110" spans="58:58" x14ac:dyDescent="0.25">
      <c r="BF1110" s="1"/>
    </row>
    <row r="1111" spans="58:58" x14ac:dyDescent="0.25">
      <c r="BF1111" s="1"/>
    </row>
    <row r="1112" spans="58:58" x14ac:dyDescent="0.25">
      <c r="BF1112" s="1"/>
    </row>
    <row r="1113" spans="58:58" x14ac:dyDescent="0.25">
      <c r="BF1113" s="1"/>
    </row>
    <row r="1114" spans="58:58" x14ac:dyDescent="0.25">
      <c r="BF1114" s="1"/>
    </row>
    <row r="1115" spans="58:58" x14ac:dyDescent="0.25">
      <c r="BF1115" s="1"/>
    </row>
    <row r="1116" spans="58:58" x14ac:dyDescent="0.25">
      <c r="BF1116" s="1"/>
    </row>
    <row r="1117" spans="58:58" x14ac:dyDescent="0.25">
      <c r="BF1117" s="1"/>
    </row>
    <row r="1118" spans="58:58" x14ac:dyDescent="0.25">
      <c r="BF1118" s="1"/>
    </row>
    <row r="1119" spans="58:58" x14ac:dyDescent="0.25">
      <c r="BF1119" s="1"/>
    </row>
    <row r="1120" spans="58:58" x14ac:dyDescent="0.25">
      <c r="BF1120" s="1"/>
    </row>
    <row r="1121" spans="58:58" x14ac:dyDescent="0.25">
      <c r="BF1121" s="1"/>
    </row>
    <row r="1122" spans="58:58" x14ac:dyDescent="0.25">
      <c r="BF1122" s="1"/>
    </row>
    <row r="1123" spans="58:58" x14ac:dyDescent="0.25">
      <c r="BF1123" s="1"/>
    </row>
    <row r="1124" spans="58:58" x14ac:dyDescent="0.25">
      <c r="BF1124" s="1"/>
    </row>
    <row r="1125" spans="58:58" x14ac:dyDescent="0.25">
      <c r="BF1125" s="1"/>
    </row>
    <row r="1126" spans="58:58" x14ac:dyDescent="0.25">
      <c r="BF1126" s="1"/>
    </row>
    <row r="1127" spans="58:58" x14ac:dyDescent="0.25">
      <c r="BF1127" s="1"/>
    </row>
    <row r="1128" spans="58:58" x14ac:dyDescent="0.25">
      <c r="BF1128" s="1"/>
    </row>
    <row r="1129" spans="58:58" x14ac:dyDescent="0.25">
      <c r="BF1129" s="1"/>
    </row>
    <row r="1130" spans="58:58" x14ac:dyDescent="0.25">
      <c r="BF1130" s="1"/>
    </row>
    <row r="1131" spans="58:58" x14ac:dyDescent="0.25">
      <c r="BF1131" s="1"/>
    </row>
    <row r="1132" spans="58:58" x14ac:dyDescent="0.25">
      <c r="BF1132" s="1"/>
    </row>
    <row r="1133" spans="58:58" x14ac:dyDescent="0.25">
      <c r="BF1133" s="1"/>
    </row>
    <row r="1134" spans="58:58" x14ac:dyDescent="0.25">
      <c r="BF1134" s="1"/>
    </row>
    <row r="1135" spans="58:58" x14ac:dyDescent="0.25">
      <c r="BF1135" s="1"/>
    </row>
    <row r="1136" spans="58:58" x14ac:dyDescent="0.25">
      <c r="BF1136" s="1"/>
    </row>
    <row r="1137" spans="58:58" x14ac:dyDescent="0.25">
      <c r="BF1137" s="1"/>
    </row>
    <row r="1138" spans="58:58" x14ac:dyDescent="0.25">
      <c r="BF1138" s="1"/>
    </row>
    <row r="1139" spans="58:58" x14ac:dyDescent="0.25">
      <c r="BF1139" s="1"/>
    </row>
    <row r="1140" spans="58:58" x14ac:dyDescent="0.25">
      <c r="BF1140" s="1"/>
    </row>
    <row r="1141" spans="58:58" x14ac:dyDescent="0.25">
      <c r="BF1141" s="1"/>
    </row>
    <row r="1142" spans="58:58" x14ac:dyDescent="0.25">
      <c r="BF1142" s="1"/>
    </row>
    <row r="1143" spans="58:58" x14ac:dyDescent="0.25">
      <c r="BF1143" s="1"/>
    </row>
    <row r="1144" spans="58:58" x14ac:dyDescent="0.25">
      <c r="BF1144" s="1"/>
    </row>
    <row r="1145" spans="58:58" x14ac:dyDescent="0.25">
      <c r="BF1145" s="1"/>
    </row>
    <row r="1146" spans="58:58" x14ac:dyDescent="0.25">
      <c r="BF1146" s="1"/>
    </row>
    <row r="1147" spans="58:58" x14ac:dyDescent="0.25">
      <c r="BF1147" s="1"/>
    </row>
    <row r="1148" spans="58:58" x14ac:dyDescent="0.25">
      <c r="BF1148" s="1"/>
    </row>
    <row r="1149" spans="58:58" x14ac:dyDescent="0.25">
      <c r="BF1149" s="1"/>
    </row>
    <row r="1150" spans="58:58" x14ac:dyDescent="0.25">
      <c r="BF1150" s="1"/>
    </row>
    <row r="1151" spans="58:58" x14ac:dyDescent="0.25">
      <c r="BF1151" s="1"/>
    </row>
    <row r="1152" spans="58:58" x14ac:dyDescent="0.25">
      <c r="BF1152" s="1"/>
    </row>
    <row r="1153" spans="58:58" x14ac:dyDescent="0.25">
      <c r="BF1153" s="1"/>
    </row>
    <row r="1154" spans="58:58" x14ac:dyDescent="0.25">
      <c r="BF1154" s="1"/>
    </row>
    <row r="1155" spans="58:58" x14ac:dyDescent="0.25">
      <c r="BF1155" s="1"/>
    </row>
    <row r="1156" spans="58:58" x14ac:dyDescent="0.25">
      <c r="BF1156" s="1"/>
    </row>
    <row r="1157" spans="58:58" x14ac:dyDescent="0.25">
      <c r="BF1157" s="1"/>
    </row>
    <row r="1158" spans="58:58" x14ac:dyDescent="0.25">
      <c r="BF1158" s="1"/>
    </row>
    <row r="1159" spans="58:58" x14ac:dyDescent="0.25">
      <c r="BF1159" s="1"/>
    </row>
    <row r="1160" spans="58:58" x14ac:dyDescent="0.25">
      <c r="BF1160" s="1"/>
    </row>
    <row r="1161" spans="58:58" x14ac:dyDescent="0.25">
      <c r="BF1161" s="1"/>
    </row>
    <row r="1162" spans="58:58" x14ac:dyDescent="0.25">
      <c r="BF1162" s="1"/>
    </row>
    <row r="1163" spans="58:58" x14ac:dyDescent="0.25">
      <c r="BF1163" s="1"/>
    </row>
    <row r="1164" spans="58:58" x14ac:dyDescent="0.25">
      <c r="BF1164" s="1"/>
    </row>
    <row r="1165" spans="58:58" x14ac:dyDescent="0.25">
      <c r="BF1165" s="1"/>
    </row>
    <row r="1166" spans="58:58" x14ac:dyDescent="0.25">
      <c r="BF1166" s="1"/>
    </row>
    <row r="1167" spans="58:58" x14ac:dyDescent="0.25">
      <c r="BF1167" s="1"/>
    </row>
    <row r="1168" spans="58:58" x14ac:dyDescent="0.25">
      <c r="BF1168" s="1"/>
    </row>
    <row r="1169" spans="58:58" x14ac:dyDescent="0.25">
      <c r="BF1169" s="1"/>
    </row>
    <row r="1170" spans="58:58" x14ac:dyDescent="0.25">
      <c r="BF1170" s="1"/>
    </row>
    <row r="1171" spans="58:58" x14ac:dyDescent="0.25">
      <c r="BF1171" s="1"/>
    </row>
    <row r="1172" spans="58:58" x14ac:dyDescent="0.25">
      <c r="BF1172" s="1"/>
    </row>
    <row r="1173" spans="58:58" x14ac:dyDescent="0.25">
      <c r="BF1173" s="1"/>
    </row>
    <row r="1174" spans="58:58" x14ac:dyDescent="0.25">
      <c r="BF1174" s="1"/>
    </row>
    <row r="1175" spans="58:58" x14ac:dyDescent="0.25">
      <c r="BF1175" s="1"/>
    </row>
    <row r="1176" spans="58:58" x14ac:dyDescent="0.25">
      <c r="BF1176" s="1"/>
    </row>
    <row r="1177" spans="58:58" x14ac:dyDescent="0.25">
      <c r="BF1177" s="1"/>
    </row>
    <row r="1178" spans="58:58" x14ac:dyDescent="0.25">
      <c r="BF1178" s="1"/>
    </row>
    <row r="1179" spans="58:58" x14ac:dyDescent="0.25">
      <c r="BF1179" s="1"/>
    </row>
    <row r="1180" spans="58:58" x14ac:dyDescent="0.25">
      <c r="BF1180" s="1"/>
    </row>
    <row r="1181" spans="58:58" x14ac:dyDescent="0.25">
      <c r="BF1181" s="1"/>
    </row>
    <row r="1182" spans="58:58" x14ac:dyDescent="0.25">
      <c r="BF1182" s="1"/>
    </row>
    <row r="1183" spans="58:58" x14ac:dyDescent="0.25">
      <c r="BF1183" s="1"/>
    </row>
    <row r="1184" spans="58:58" x14ac:dyDescent="0.25">
      <c r="BF1184" s="1"/>
    </row>
    <row r="1185" spans="58:58" x14ac:dyDescent="0.25">
      <c r="BF1185" s="1"/>
    </row>
    <row r="1186" spans="58:58" x14ac:dyDescent="0.25">
      <c r="BF1186" s="1"/>
    </row>
    <row r="1187" spans="58:58" x14ac:dyDescent="0.25">
      <c r="BF1187" s="1"/>
    </row>
    <row r="1188" spans="58:58" x14ac:dyDescent="0.25">
      <c r="BF1188" s="1"/>
    </row>
    <row r="1189" spans="58:58" x14ac:dyDescent="0.25">
      <c r="BF1189" s="1"/>
    </row>
    <row r="1190" spans="58:58" x14ac:dyDescent="0.25">
      <c r="BF1190" s="1"/>
    </row>
    <row r="1191" spans="58:58" x14ac:dyDescent="0.25">
      <c r="BF1191" s="1"/>
    </row>
    <row r="1192" spans="58:58" x14ac:dyDescent="0.25">
      <c r="BF1192" s="1"/>
    </row>
    <row r="1193" spans="58:58" x14ac:dyDescent="0.25">
      <c r="BF1193" s="1"/>
    </row>
    <row r="1194" spans="58:58" x14ac:dyDescent="0.25">
      <c r="BF1194" s="1"/>
    </row>
    <row r="1195" spans="58:58" x14ac:dyDescent="0.25">
      <c r="BF1195" s="1"/>
    </row>
    <row r="1196" spans="58:58" x14ac:dyDescent="0.25">
      <c r="BF1196" s="1"/>
    </row>
    <row r="1197" spans="58:58" x14ac:dyDescent="0.25">
      <c r="BF1197" s="1"/>
    </row>
    <row r="1198" spans="58:58" x14ac:dyDescent="0.25">
      <c r="BF1198" s="1"/>
    </row>
    <row r="1199" spans="58:58" x14ac:dyDescent="0.25">
      <c r="BF1199" s="1"/>
    </row>
    <row r="1200" spans="58:58" x14ac:dyDescent="0.25">
      <c r="BF1200" s="1"/>
    </row>
    <row r="1201" spans="58:58" x14ac:dyDescent="0.25">
      <c r="BF1201" s="1"/>
    </row>
    <row r="1202" spans="58:58" x14ac:dyDescent="0.25">
      <c r="BF1202" s="1"/>
    </row>
    <row r="1203" spans="58:58" x14ac:dyDescent="0.25">
      <c r="BF1203" s="1"/>
    </row>
    <row r="1204" spans="58:58" x14ac:dyDescent="0.25">
      <c r="BF1204" s="1"/>
    </row>
    <row r="1205" spans="58:58" x14ac:dyDescent="0.25">
      <c r="BF1205" s="1"/>
    </row>
    <row r="1206" spans="58:58" x14ac:dyDescent="0.25">
      <c r="BF1206" s="1"/>
    </row>
    <row r="1207" spans="58:58" x14ac:dyDescent="0.25">
      <c r="BF1207" s="1"/>
    </row>
    <row r="1208" spans="58:58" x14ac:dyDescent="0.25">
      <c r="BF1208" s="1"/>
    </row>
    <row r="1209" spans="58:58" x14ac:dyDescent="0.25">
      <c r="BF1209" s="1"/>
    </row>
    <row r="1210" spans="58:58" x14ac:dyDescent="0.25">
      <c r="BF1210" s="1"/>
    </row>
    <row r="1211" spans="58:58" x14ac:dyDescent="0.25">
      <c r="BF1211" s="1"/>
    </row>
    <row r="1212" spans="58:58" x14ac:dyDescent="0.25">
      <c r="BF1212" s="1"/>
    </row>
    <row r="1213" spans="58:58" x14ac:dyDescent="0.25">
      <c r="BF1213" s="1"/>
    </row>
    <row r="1214" spans="58:58" x14ac:dyDescent="0.25">
      <c r="BF1214" s="1"/>
    </row>
    <row r="1215" spans="58:58" x14ac:dyDescent="0.25">
      <c r="BF1215" s="1"/>
    </row>
    <row r="1216" spans="58:58" x14ac:dyDescent="0.25">
      <c r="BF1216" s="1"/>
    </row>
    <row r="1217" spans="58:58" x14ac:dyDescent="0.25">
      <c r="BF1217" s="1"/>
    </row>
    <row r="1218" spans="58:58" x14ac:dyDescent="0.25">
      <c r="BF1218" s="1"/>
    </row>
    <row r="1219" spans="58:58" x14ac:dyDescent="0.25">
      <c r="BF1219" s="1"/>
    </row>
    <row r="1220" spans="58:58" x14ac:dyDescent="0.25">
      <c r="BF1220" s="1"/>
    </row>
    <row r="1221" spans="58:58" x14ac:dyDescent="0.25">
      <c r="BF1221" s="1"/>
    </row>
    <row r="1222" spans="58:58" x14ac:dyDescent="0.25">
      <c r="BF1222" s="1"/>
    </row>
    <row r="1223" spans="58:58" x14ac:dyDescent="0.25">
      <c r="BF1223" s="1"/>
    </row>
    <row r="1224" spans="58:58" x14ac:dyDescent="0.25">
      <c r="BF1224" s="1"/>
    </row>
    <row r="1225" spans="58:58" x14ac:dyDescent="0.25">
      <c r="BF1225" s="1"/>
    </row>
    <row r="1226" spans="58:58" x14ac:dyDescent="0.25">
      <c r="BF1226" s="1"/>
    </row>
    <row r="1227" spans="58:58" x14ac:dyDescent="0.25">
      <c r="BF1227" s="1"/>
    </row>
    <row r="1228" spans="58:58" x14ac:dyDescent="0.25">
      <c r="BF1228" s="1"/>
    </row>
    <row r="1229" spans="58:58" x14ac:dyDescent="0.25">
      <c r="BF1229" s="1"/>
    </row>
    <row r="1230" spans="58:58" x14ac:dyDescent="0.25">
      <c r="BF1230" s="1"/>
    </row>
    <row r="1231" spans="58:58" x14ac:dyDescent="0.25">
      <c r="BF1231" s="1"/>
    </row>
    <row r="1232" spans="58:58" x14ac:dyDescent="0.25">
      <c r="BF1232" s="1"/>
    </row>
    <row r="1233" spans="58:58" x14ac:dyDescent="0.25">
      <c r="BF1233" s="1"/>
    </row>
    <row r="1234" spans="58:58" x14ac:dyDescent="0.25">
      <c r="BF1234" s="1"/>
    </row>
    <row r="1235" spans="58:58" x14ac:dyDescent="0.25">
      <c r="BF1235" s="1"/>
    </row>
    <row r="1236" spans="58:58" x14ac:dyDescent="0.25">
      <c r="BF1236" s="1"/>
    </row>
    <row r="1237" spans="58:58" x14ac:dyDescent="0.25">
      <c r="BF1237" s="1"/>
    </row>
    <row r="1238" spans="58:58" x14ac:dyDescent="0.25">
      <c r="BF1238" s="1"/>
    </row>
    <row r="1239" spans="58:58" x14ac:dyDescent="0.25">
      <c r="BF1239" s="1"/>
    </row>
    <row r="1240" spans="58:58" x14ac:dyDescent="0.25">
      <c r="BF1240" s="1"/>
    </row>
    <row r="1241" spans="58:58" x14ac:dyDescent="0.25">
      <c r="BF1241" s="1"/>
    </row>
    <row r="1242" spans="58:58" x14ac:dyDescent="0.25">
      <c r="BF1242" s="1"/>
    </row>
    <row r="1243" spans="58:58" x14ac:dyDescent="0.25">
      <c r="BF1243" s="1"/>
    </row>
    <row r="1244" spans="58:58" x14ac:dyDescent="0.25">
      <c r="BF1244" s="1"/>
    </row>
    <row r="1245" spans="58:58" x14ac:dyDescent="0.25">
      <c r="BF1245" s="1"/>
    </row>
    <row r="1246" spans="58:58" x14ac:dyDescent="0.25">
      <c r="BF1246" s="1"/>
    </row>
    <row r="1247" spans="58:58" x14ac:dyDescent="0.25">
      <c r="BF1247" s="1"/>
    </row>
    <row r="1248" spans="58:58" x14ac:dyDescent="0.25">
      <c r="BF1248" s="1"/>
    </row>
    <row r="1249" spans="58:58" x14ac:dyDescent="0.25">
      <c r="BF1249" s="1"/>
    </row>
    <row r="1250" spans="58:58" x14ac:dyDescent="0.25">
      <c r="BF1250" s="1"/>
    </row>
    <row r="1251" spans="58:58" x14ac:dyDescent="0.25">
      <c r="BF1251" s="1"/>
    </row>
    <row r="1252" spans="58:58" x14ac:dyDescent="0.25">
      <c r="BF1252" s="1"/>
    </row>
    <row r="1253" spans="58:58" x14ac:dyDescent="0.25">
      <c r="BF1253" s="1"/>
    </row>
    <row r="1254" spans="58:58" x14ac:dyDescent="0.25">
      <c r="BF1254" s="1"/>
    </row>
    <row r="1255" spans="58:58" x14ac:dyDescent="0.25">
      <c r="BF1255" s="1"/>
    </row>
    <row r="1256" spans="58:58" x14ac:dyDescent="0.25">
      <c r="BF1256" s="1"/>
    </row>
    <row r="1257" spans="58:58" x14ac:dyDescent="0.25">
      <c r="BF1257" s="1"/>
    </row>
    <row r="1258" spans="58:58" x14ac:dyDescent="0.25">
      <c r="BF1258" s="1"/>
    </row>
    <row r="1259" spans="58:58" x14ac:dyDescent="0.25">
      <c r="BF1259" s="1"/>
    </row>
    <row r="1260" spans="58:58" x14ac:dyDescent="0.25">
      <c r="BF1260" s="1"/>
    </row>
    <row r="1261" spans="58:58" x14ac:dyDescent="0.25">
      <c r="BF1261" s="1"/>
    </row>
    <row r="1262" spans="58:58" x14ac:dyDescent="0.25">
      <c r="BF1262" s="1"/>
    </row>
    <row r="1263" spans="58:58" x14ac:dyDescent="0.25">
      <c r="BF1263" s="1"/>
    </row>
    <row r="1264" spans="58:58" x14ac:dyDescent="0.25">
      <c r="BF1264" s="1"/>
    </row>
    <row r="1265" spans="58:58" x14ac:dyDescent="0.25">
      <c r="BF1265" s="1"/>
    </row>
    <row r="1266" spans="58:58" x14ac:dyDescent="0.25">
      <c r="BF1266" s="1"/>
    </row>
    <row r="1267" spans="58:58" x14ac:dyDescent="0.25">
      <c r="BF1267" s="1"/>
    </row>
    <row r="1268" spans="58:58" x14ac:dyDescent="0.25">
      <c r="BF1268" s="1"/>
    </row>
    <row r="1269" spans="58:58" x14ac:dyDescent="0.25">
      <c r="BF1269" s="1"/>
    </row>
    <row r="1270" spans="58:58" x14ac:dyDescent="0.25">
      <c r="BF1270" s="1"/>
    </row>
    <row r="1271" spans="58:58" x14ac:dyDescent="0.25">
      <c r="BF1271" s="1"/>
    </row>
    <row r="1272" spans="58:58" x14ac:dyDescent="0.25">
      <c r="BF1272" s="1"/>
    </row>
    <row r="1273" spans="58:58" x14ac:dyDescent="0.25">
      <c r="BF1273" s="1"/>
    </row>
    <row r="1274" spans="58:58" x14ac:dyDescent="0.25">
      <c r="BF1274" s="1"/>
    </row>
    <row r="1275" spans="58:58" x14ac:dyDescent="0.25">
      <c r="BF1275" s="1"/>
    </row>
    <row r="1276" spans="58:58" x14ac:dyDescent="0.25">
      <c r="BF1276" s="1"/>
    </row>
    <row r="1277" spans="58:58" x14ac:dyDescent="0.25">
      <c r="BF1277" s="1"/>
    </row>
    <row r="1278" spans="58:58" x14ac:dyDescent="0.25">
      <c r="BF1278" s="1"/>
    </row>
    <row r="1279" spans="58:58" x14ac:dyDescent="0.25">
      <c r="BF1279" s="1"/>
    </row>
    <row r="1280" spans="58:58" x14ac:dyDescent="0.25">
      <c r="BF1280" s="1"/>
    </row>
    <row r="1281" spans="58:58" x14ac:dyDescent="0.25">
      <c r="BF1281" s="1"/>
    </row>
    <row r="1282" spans="58:58" x14ac:dyDescent="0.25">
      <c r="BF1282" s="1"/>
    </row>
    <row r="1283" spans="58:58" x14ac:dyDescent="0.25">
      <c r="BF1283" s="1"/>
    </row>
    <row r="1284" spans="58:58" x14ac:dyDescent="0.25">
      <c r="BF1284" s="1"/>
    </row>
    <row r="1285" spans="58:58" x14ac:dyDescent="0.25">
      <c r="BF1285" s="1"/>
    </row>
    <row r="1286" spans="58:58" x14ac:dyDescent="0.25">
      <c r="BF1286" s="1"/>
    </row>
    <row r="1287" spans="58:58" x14ac:dyDescent="0.25">
      <c r="BF1287" s="1"/>
    </row>
    <row r="1288" spans="58:58" x14ac:dyDescent="0.25">
      <c r="BF1288" s="1"/>
    </row>
    <row r="1289" spans="58:58" x14ac:dyDescent="0.25">
      <c r="BF1289" s="1"/>
    </row>
    <row r="1290" spans="58:58" x14ac:dyDescent="0.25">
      <c r="BF1290" s="1"/>
    </row>
    <row r="1291" spans="58:58" x14ac:dyDescent="0.25">
      <c r="BF1291" s="1"/>
    </row>
    <row r="1292" spans="58:58" x14ac:dyDescent="0.25">
      <c r="BF1292" s="1"/>
    </row>
    <row r="1293" spans="58:58" x14ac:dyDescent="0.25">
      <c r="BF1293" s="1"/>
    </row>
    <row r="1294" spans="58:58" x14ac:dyDescent="0.25">
      <c r="BF1294" s="1"/>
    </row>
    <row r="1295" spans="58:58" x14ac:dyDescent="0.25">
      <c r="BF1295" s="1"/>
    </row>
    <row r="1296" spans="58:58" x14ac:dyDescent="0.25">
      <c r="BF1296" s="1"/>
    </row>
    <row r="1297" spans="58:58" x14ac:dyDescent="0.25">
      <c r="BF1297" s="1"/>
    </row>
    <row r="1298" spans="58:58" x14ac:dyDescent="0.25">
      <c r="BF1298" s="1"/>
    </row>
    <row r="1299" spans="58:58" x14ac:dyDescent="0.25">
      <c r="BF1299" s="1"/>
    </row>
    <row r="1300" spans="58:58" x14ac:dyDescent="0.25">
      <c r="BF1300" s="1"/>
    </row>
    <row r="1301" spans="58:58" x14ac:dyDescent="0.25">
      <c r="BF1301" s="1"/>
    </row>
    <row r="1302" spans="58:58" x14ac:dyDescent="0.25">
      <c r="BF1302" s="1"/>
    </row>
    <row r="1303" spans="58:58" x14ac:dyDescent="0.25">
      <c r="BF1303" s="1"/>
    </row>
    <row r="1304" spans="58:58" x14ac:dyDescent="0.25">
      <c r="BF1304" s="1"/>
    </row>
    <row r="1305" spans="58:58" x14ac:dyDescent="0.25">
      <c r="BF1305" s="1"/>
    </row>
    <row r="1306" spans="58:58" x14ac:dyDescent="0.25">
      <c r="BF1306" s="1"/>
    </row>
    <row r="1307" spans="58:58" x14ac:dyDescent="0.25">
      <c r="BF1307" s="1"/>
    </row>
    <row r="1308" spans="58:58" x14ac:dyDescent="0.25">
      <c r="BF1308" s="1"/>
    </row>
    <row r="1309" spans="58:58" x14ac:dyDescent="0.25">
      <c r="BF1309" s="1"/>
    </row>
    <row r="1310" spans="58:58" x14ac:dyDescent="0.25">
      <c r="BF1310" s="1"/>
    </row>
    <row r="1311" spans="58:58" x14ac:dyDescent="0.25">
      <c r="BF1311" s="1"/>
    </row>
    <row r="1312" spans="58:58" x14ac:dyDescent="0.25">
      <c r="BF1312" s="1"/>
    </row>
    <row r="1313" spans="58:58" x14ac:dyDescent="0.25">
      <c r="BF1313" s="1"/>
    </row>
    <row r="1314" spans="58:58" x14ac:dyDescent="0.25">
      <c r="BF1314" s="1"/>
    </row>
    <row r="1315" spans="58:58" x14ac:dyDescent="0.25">
      <c r="BF1315" s="1"/>
    </row>
    <row r="1316" spans="58:58" x14ac:dyDescent="0.25">
      <c r="BF1316" s="1"/>
    </row>
    <row r="1317" spans="58:58" x14ac:dyDescent="0.25">
      <c r="BF1317" s="1"/>
    </row>
    <row r="1318" spans="58:58" x14ac:dyDescent="0.25">
      <c r="BF1318" s="1"/>
    </row>
    <row r="1319" spans="58:58" x14ac:dyDescent="0.25">
      <c r="BF1319" s="1"/>
    </row>
    <row r="1320" spans="58:58" x14ac:dyDescent="0.25">
      <c r="BF1320" s="1"/>
    </row>
    <row r="1321" spans="58:58" x14ac:dyDescent="0.25">
      <c r="BF1321" s="1"/>
    </row>
    <row r="1322" spans="58:58" x14ac:dyDescent="0.25">
      <c r="BF1322" s="1"/>
    </row>
    <row r="1323" spans="58:58" x14ac:dyDescent="0.25">
      <c r="BF1323" s="1"/>
    </row>
    <row r="1324" spans="58:58" x14ac:dyDescent="0.25">
      <c r="BF1324" s="1"/>
    </row>
    <row r="1325" spans="58:58" x14ac:dyDescent="0.25">
      <c r="BF1325" s="1"/>
    </row>
    <row r="1326" spans="58:58" x14ac:dyDescent="0.25">
      <c r="BF1326" s="1"/>
    </row>
    <row r="1327" spans="58:58" x14ac:dyDescent="0.25">
      <c r="BF1327" s="1"/>
    </row>
    <row r="1328" spans="58:58" x14ac:dyDescent="0.25">
      <c r="BF1328" s="1"/>
    </row>
    <row r="1329" spans="58:58" x14ac:dyDescent="0.25">
      <c r="BF1329" s="1"/>
    </row>
    <row r="1330" spans="58:58" x14ac:dyDescent="0.25">
      <c r="BF1330" s="1"/>
    </row>
    <row r="1331" spans="58:58" x14ac:dyDescent="0.25">
      <c r="BF1331" s="1"/>
    </row>
    <row r="1332" spans="58:58" x14ac:dyDescent="0.25">
      <c r="BF1332" s="1"/>
    </row>
    <row r="1333" spans="58:58" x14ac:dyDescent="0.25">
      <c r="BF1333" s="1"/>
    </row>
    <row r="1334" spans="58:58" x14ac:dyDescent="0.25">
      <c r="BF1334" s="1"/>
    </row>
    <row r="1335" spans="58:58" x14ac:dyDescent="0.25">
      <c r="BF1335" s="1"/>
    </row>
    <row r="1336" spans="58:58" x14ac:dyDescent="0.25">
      <c r="BF1336" s="1"/>
    </row>
    <row r="1337" spans="58:58" x14ac:dyDescent="0.25">
      <c r="BF1337" s="1"/>
    </row>
    <row r="1338" spans="58:58" x14ac:dyDescent="0.25">
      <c r="BF1338" s="1"/>
    </row>
    <row r="1339" spans="58:58" x14ac:dyDescent="0.25">
      <c r="BF1339" s="1"/>
    </row>
    <row r="1340" spans="58:58" x14ac:dyDescent="0.25">
      <c r="BF1340" s="1"/>
    </row>
    <row r="1341" spans="58:58" x14ac:dyDescent="0.25">
      <c r="BF1341" s="1"/>
    </row>
    <row r="1342" spans="58:58" x14ac:dyDescent="0.25">
      <c r="BF1342" s="1"/>
    </row>
    <row r="1343" spans="58:58" x14ac:dyDescent="0.25">
      <c r="BF1343" s="1"/>
    </row>
    <row r="1344" spans="58:58" x14ac:dyDescent="0.25">
      <c r="BF1344" s="1"/>
    </row>
    <row r="1345" spans="58:58" x14ac:dyDescent="0.25">
      <c r="BF1345" s="1"/>
    </row>
    <row r="1346" spans="58:58" x14ac:dyDescent="0.25">
      <c r="BF1346" s="1"/>
    </row>
    <row r="1347" spans="58:58" x14ac:dyDescent="0.25">
      <c r="BF1347" s="1"/>
    </row>
    <row r="1348" spans="58:58" x14ac:dyDescent="0.25">
      <c r="BF1348" s="1"/>
    </row>
    <row r="1349" spans="58:58" x14ac:dyDescent="0.25">
      <c r="BF1349" s="1"/>
    </row>
    <row r="1350" spans="58:58" x14ac:dyDescent="0.25">
      <c r="BF1350" s="1"/>
    </row>
    <row r="1351" spans="58:58" x14ac:dyDescent="0.25">
      <c r="BF1351" s="1"/>
    </row>
    <row r="1352" spans="58:58" x14ac:dyDescent="0.25">
      <c r="BF1352" s="1"/>
    </row>
    <row r="1353" spans="58:58" x14ac:dyDescent="0.25">
      <c r="BF1353" s="1"/>
    </row>
    <row r="1354" spans="58:58" x14ac:dyDescent="0.25">
      <c r="BF1354" s="1"/>
    </row>
    <row r="1355" spans="58:58" x14ac:dyDescent="0.25">
      <c r="BF1355" s="1"/>
    </row>
    <row r="1356" spans="58:58" x14ac:dyDescent="0.25">
      <c r="BF1356" s="1"/>
    </row>
    <row r="1357" spans="58:58" x14ac:dyDescent="0.25">
      <c r="BF1357" s="1"/>
    </row>
    <row r="1358" spans="58:58" x14ac:dyDescent="0.25">
      <c r="BF1358" s="1"/>
    </row>
    <row r="1359" spans="58:58" x14ac:dyDescent="0.25">
      <c r="BF1359" s="1"/>
    </row>
    <row r="1360" spans="58:58" x14ac:dyDescent="0.25">
      <c r="BF1360" s="1"/>
    </row>
    <row r="1361" spans="58:58" x14ac:dyDescent="0.25">
      <c r="BF1361" s="1"/>
    </row>
    <row r="1362" spans="58:58" x14ac:dyDescent="0.25">
      <c r="BF1362" s="1"/>
    </row>
    <row r="1363" spans="58:58" x14ac:dyDescent="0.25">
      <c r="BF1363" s="1"/>
    </row>
    <row r="1364" spans="58:58" x14ac:dyDescent="0.25">
      <c r="BF1364" s="1"/>
    </row>
    <row r="1365" spans="58:58" x14ac:dyDescent="0.25">
      <c r="BF1365" s="1"/>
    </row>
    <row r="1366" spans="58:58" x14ac:dyDescent="0.25">
      <c r="BF1366" s="1"/>
    </row>
    <row r="1367" spans="58:58" x14ac:dyDescent="0.25">
      <c r="BF1367" s="1"/>
    </row>
    <row r="1368" spans="58:58" x14ac:dyDescent="0.25">
      <c r="BF1368" s="1"/>
    </row>
    <row r="1369" spans="58:58" x14ac:dyDescent="0.25">
      <c r="BF1369" s="1"/>
    </row>
    <row r="1370" spans="58:58" x14ac:dyDescent="0.25">
      <c r="BF1370" s="1"/>
    </row>
    <row r="1371" spans="58:58" x14ac:dyDescent="0.25">
      <c r="BF1371" s="1"/>
    </row>
    <row r="1372" spans="58:58" x14ac:dyDescent="0.25">
      <c r="BF1372" s="1"/>
    </row>
    <row r="1373" spans="58:58" x14ac:dyDescent="0.25">
      <c r="BF1373" s="1"/>
    </row>
    <row r="1374" spans="58:58" x14ac:dyDescent="0.25">
      <c r="BF1374" s="1"/>
    </row>
    <row r="1375" spans="58:58" x14ac:dyDescent="0.25">
      <c r="BF1375" s="1"/>
    </row>
    <row r="1376" spans="58:58" x14ac:dyDescent="0.25">
      <c r="BF1376" s="1"/>
    </row>
    <row r="1377" spans="58:58" x14ac:dyDescent="0.25">
      <c r="BF1377" s="1"/>
    </row>
    <row r="1378" spans="58:58" x14ac:dyDescent="0.25">
      <c r="BF1378" s="1"/>
    </row>
    <row r="1379" spans="58:58" x14ac:dyDescent="0.25">
      <c r="BF1379" s="1"/>
    </row>
    <row r="1380" spans="58:58" x14ac:dyDescent="0.25">
      <c r="BF1380" s="1"/>
    </row>
    <row r="1381" spans="58:58" x14ac:dyDescent="0.25">
      <c r="BF1381" s="1"/>
    </row>
    <row r="1382" spans="58:58" x14ac:dyDescent="0.25">
      <c r="BF1382" s="1"/>
    </row>
    <row r="1383" spans="58:58" x14ac:dyDescent="0.25">
      <c r="BF1383" s="1"/>
    </row>
    <row r="1384" spans="58:58" x14ac:dyDescent="0.25">
      <c r="BF1384" s="1"/>
    </row>
    <row r="1385" spans="58:58" x14ac:dyDescent="0.25">
      <c r="BF1385" s="1"/>
    </row>
    <row r="1386" spans="58:58" x14ac:dyDescent="0.25">
      <c r="BF1386" s="1"/>
    </row>
    <row r="1387" spans="58:58" x14ac:dyDescent="0.25">
      <c r="BF1387" s="1"/>
    </row>
    <row r="1388" spans="58:58" x14ac:dyDescent="0.25">
      <c r="BF1388" s="1"/>
    </row>
    <row r="1389" spans="58:58" x14ac:dyDescent="0.25">
      <c r="BF1389" s="1"/>
    </row>
    <row r="1390" spans="58:58" x14ac:dyDescent="0.25">
      <c r="BF1390" s="1"/>
    </row>
    <row r="1391" spans="58:58" x14ac:dyDescent="0.25">
      <c r="BF1391" s="1"/>
    </row>
    <row r="1392" spans="58:58" x14ac:dyDescent="0.25">
      <c r="BF1392" s="1"/>
    </row>
    <row r="1393" spans="58:58" x14ac:dyDescent="0.25">
      <c r="BF1393" s="1"/>
    </row>
    <row r="1394" spans="58:58" x14ac:dyDescent="0.25">
      <c r="BF1394" s="1"/>
    </row>
    <row r="1395" spans="58:58" x14ac:dyDescent="0.25">
      <c r="BF1395" s="1"/>
    </row>
    <row r="1396" spans="58:58" x14ac:dyDescent="0.25">
      <c r="BF1396" s="1"/>
    </row>
    <row r="1397" spans="58:58" x14ac:dyDescent="0.25">
      <c r="BF1397" s="1"/>
    </row>
    <row r="1398" spans="58:58" x14ac:dyDescent="0.25">
      <c r="BF1398" s="1"/>
    </row>
    <row r="1399" spans="58:58" x14ac:dyDescent="0.25">
      <c r="BF1399" s="1"/>
    </row>
    <row r="1400" spans="58:58" x14ac:dyDescent="0.25">
      <c r="BF1400" s="1"/>
    </row>
    <row r="1401" spans="58:58" x14ac:dyDescent="0.25">
      <c r="BF1401" s="1"/>
    </row>
    <row r="1402" spans="58:58" x14ac:dyDescent="0.25">
      <c r="BF1402" s="1"/>
    </row>
    <row r="1403" spans="58:58" x14ac:dyDescent="0.25">
      <c r="BF1403" s="1"/>
    </row>
    <row r="1404" spans="58:58" x14ac:dyDescent="0.25">
      <c r="BF1404" s="1"/>
    </row>
    <row r="1405" spans="58:58" x14ac:dyDescent="0.25">
      <c r="BF1405" s="1"/>
    </row>
    <row r="1406" spans="58:58" x14ac:dyDescent="0.25">
      <c r="BF1406" s="1"/>
    </row>
    <row r="1407" spans="58:58" x14ac:dyDescent="0.25">
      <c r="BF1407" s="1"/>
    </row>
    <row r="1408" spans="58:58" x14ac:dyDescent="0.25">
      <c r="BF1408" s="1"/>
    </row>
    <row r="1409" spans="58:58" x14ac:dyDescent="0.25">
      <c r="BF1409" s="1"/>
    </row>
    <row r="1410" spans="58:58" x14ac:dyDescent="0.25">
      <c r="BF1410" s="1"/>
    </row>
    <row r="1411" spans="58:58" x14ac:dyDescent="0.25">
      <c r="BF1411" s="1"/>
    </row>
    <row r="1412" spans="58:58" x14ac:dyDescent="0.25">
      <c r="BF1412" s="1"/>
    </row>
    <row r="1413" spans="58:58" x14ac:dyDescent="0.25">
      <c r="BF1413" s="1"/>
    </row>
    <row r="1414" spans="58:58" x14ac:dyDescent="0.25">
      <c r="BF1414" s="1"/>
    </row>
    <row r="1415" spans="58:58" x14ac:dyDescent="0.25">
      <c r="BF1415" s="1"/>
    </row>
    <row r="1416" spans="58:58" x14ac:dyDescent="0.25">
      <c r="BF1416" s="1"/>
    </row>
    <row r="1417" spans="58:58" x14ac:dyDescent="0.25">
      <c r="BF1417" s="1"/>
    </row>
    <row r="1418" spans="58:58" x14ac:dyDescent="0.25">
      <c r="BF1418" s="1"/>
    </row>
    <row r="1419" spans="58:58" x14ac:dyDescent="0.25">
      <c r="BF1419" s="1"/>
    </row>
    <row r="1420" spans="58:58" x14ac:dyDescent="0.25">
      <c r="BF1420" s="1"/>
    </row>
    <row r="1421" spans="58:58" x14ac:dyDescent="0.25">
      <c r="BF1421" s="1"/>
    </row>
    <row r="1422" spans="58:58" x14ac:dyDescent="0.25">
      <c r="BF1422" s="1"/>
    </row>
    <row r="1423" spans="58:58" x14ac:dyDescent="0.25">
      <c r="BF1423" s="1"/>
    </row>
    <row r="1424" spans="58:58" x14ac:dyDescent="0.25">
      <c r="BF1424" s="1"/>
    </row>
    <row r="1425" spans="58:58" x14ac:dyDescent="0.25">
      <c r="BF1425" s="1"/>
    </row>
    <row r="1426" spans="58:58" x14ac:dyDescent="0.25">
      <c r="BF1426" s="1"/>
    </row>
    <row r="1427" spans="58:58" x14ac:dyDescent="0.25">
      <c r="BF1427" s="1"/>
    </row>
    <row r="1428" spans="58:58" x14ac:dyDescent="0.25">
      <c r="BF1428" s="1"/>
    </row>
    <row r="1429" spans="58:58" x14ac:dyDescent="0.25">
      <c r="BF1429" s="1"/>
    </row>
    <row r="1430" spans="58:58" x14ac:dyDescent="0.25">
      <c r="BF1430" s="1"/>
    </row>
    <row r="1431" spans="58:58" x14ac:dyDescent="0.25">
      <c r="BF1431" s="1"/>
    </row>
    <row r="1432" spans="58:58" x14ac:dyDescent="0.25">
      <c r="BF1432" s="1"/>
    </row>
    <row r="1433" spans="58:58" x14ac:dyDescent="0.25">
      <c r="BF1433" s="1"/>
    </row>
    <row r="1434" spans="58:58" x14ac:dyDescent="0.25">
      <c r="BF1434" s="1"/>
    </row>
    <row r="1435" spans="58:58" x14ac:dyDescent="0.25">
      <c r="BF1435" s="1"/>
    </row>
    <row r="1436" spans="58:58" x14ac:dyDescent="0.25">
      <c r="BF1436" s="1"/>
    </row>
    <row r="1437" spans="58:58" x14ac:dyDescent="0.25">
      <c r="BF1437" s="1"/>
    </row>
    <row r="1438" spans="58:58" x14ac:dyDescent="0.25">
      <c r="BF1438" s="1"/>
    </row>
    <row r="1439" spans="58:58" x14ac:dyDescent="0.25">
      <c r="BF1439" s="1"/>
    </row>
    <row r="1440" spans="58:58" x14ac:dyDescent="0.25">
      <c r="BF1440" s="1"/>
    </row>
    <row r="1441" spans="58:58" x14ac:dyDescent="0.25">
      <c r="BF1441" s="1"/>
    </row>
    <row r="1442" spans="58:58" x14ac:dyDescent="0.25">
      <c r="BF1442" s="1"/>
    </row>
    <row r="1443" spans="58:58" x14ac:dyDescent="0.25">
      <c r="BF1443" s="1"/>
    </row>
    <row r="1444" spans="58:58" x14ac:dyDescent="0.25">
      <c r="BF1444" s="1"/>
    </row>
    <row r="1445" spans="58:58" x14ac:dyDescent="0.25">
      <c r="BF1445" s="1"/>
    </row>
    <row r="1446" spans="58:58" x14ac:dyDescent="0.25">
      <c r="BF1446" s="1"/>
    </row>
    <row r="1447" spans="58:58" x14ac:dyDescent="0.25">
      <c r="BF1447" s="1"/>
    </row>
    <row r="1448" spans="58:58" x14ac:dyDescent="0.25">
      <c r="BF1448" s="1"/>
    </row>
    <row r="1449" spans="58:58" x14ac:dyDescent="0.25">
      <c r="BF1449" s="1"/>
    </row>
    <row r="1450" spans="58:58" x14ac:dyDescent="0.25">
      <c r="BF1450" s="1"/>
    </row>
    <row r="1451" spans="58:58" x14ac:dyDescent="0.25">
      <c r="BF1451" s="1"/>
    </row>
    <row r="1452" spans="58:58" x14ac:dyDescent="0.25">
      <c r="BF1452" s="1"/>
    </row>
    <row r="1453" spans="58:58" x14ac:dyDescent="0.25">
      <c r="BF1453" s="1"/>
    </row>
    <row r="1454" spans="58:58" x14ac:dyDescent="0.25">
      <c r="BF1454" s="1"/>
    </row>
    <row r="1455" spans="58:58" x14ac:dyDescent="0.25">
      <c r="BF1455" s="1"/>
    </row>
    <row r="1456" spans="58:58" x14ac:dyDescent="0.25">
      <c r="BF1456" s="1"/>
    </row>
    <row r="1457" spans="58:58" x14ac:dyDescent="0.25">
      <c r="BF1457" s="1"/>
    </row>
    <row r="1458" spans="58:58" x14ac:dyDescent="0.25">
      <c r="BF1458" s="1"/>
    </row>
    <row r="1459" spans="58:58" x14ac:dyDescent="0.25">
      <c r="BF1459" s="1"/>
    </row>
    <row r="1460" spans="58:58" x14ac:dyDescent="0.25">
      <c r="BF1460" s="1"/>
    </row>
    <row r="1461" spans="58:58" x14ac:dyDescent="0.25">
      <c r="BF1461" s="1"/>
    </row>
    <row r="1462" spans="58:58" x14ac:dyDescent="0.25">
      <c r="BF1462" s="1"/>
    </row>
    <row r="1463" spans="58:58" x14ac:dyDescent="0.25">
      <c r="BF1463" s="1"/>
    </row>
    <row r="1464" spans="58:58" x14ac:dyDescent="0.25">
      <c r="BF1464" s="1"/>
    </row>
    <row r="1465" spans="58:58" x14ac:dyDescent="0.25">
      <c r="BF1465" s="1"/>
    </row>
    <row r="1466" spans="58:58" x14ac:dyDescent="0.25">
      <c r="BF1466" s="1"/>
    </row>
    <row r="1467" spans="58:58" x14ac:dyDescent="0.25">
      <c r="BF1467" s="1"/>
    </row>
    <row r="1468" spans="58:58" x14ac:dyDescent="0.25">
      <c r="BF1468" s="1"/>
    </row>
    <row r="1469" spans="58:58" x14ac:dyDescent="0.25">
      <c r="BF1469" s="1"/>
    </row>
    <row r="1470" spans="58:58" x14ac:dyDescent="0.25">
      <c r="BF1470" s="1"/>
    </row>
    <row r="1471" spans="58:58" x14ac:dyDescent="0.25">
      <c r="BF1471" s="1"/>
    </row>
    <row r="1472" spans="58:58" x14ac:dyDescent="0.25">
      <c r="BF1472" s="1"/>
    </row>
    <row r="1473" spans="58:58" x14ac:dyDescent="0.25">
      <c r="BF1473" s="1"/>
    </row>
    <row r="1474" spans="58:58" x14ac:dyDescent="0.25">
      <c r="BF1474" s="1"/>
    </row>
    <row r="1475" spans="58:58" x14ac:dyDescent="0.25">
      <c r="BF1475" s="1"/>
    </row>
    <row r="1476" spans="58:58" x14ac:dyDescent="0.25">
      <c r="BF1476" s="1"/>
    </row>
    <row r="1477" spans="58:58" x14ac:dyDescent="0.25">
      <c r="BF1477" s="1"/>
    </row>
    <row r="1478" spans="58:58" x14ac:dyDescent="0.25">
      <c r="BF1478" s="1"/>
    </row>
    <row r="1479" spans="58:58" x14ac:dyDescent="0.25">
      <c r="BF1479" s="1"/>
    </row>
    <row r="1480" spans="58:58" x14ac:dyDescent="0.25">
      <c r="BF1480" s="1"/>
    </row>
    <row r="1481" spans="58:58" x14ac:dyDescent="0.25">
      <c r="BF1481" s="1"/>
    </row>
    <row r="1482" spans="58:58" x14ac:dyDescent="0.25">
      <c r="BF1482" s="1"/>
    </row>
    <row r="1483" spans="58:58" x14ac:dyDescent="0.25">
      <c r="BF1483" s="1"/>
    </row>
    <row r="1484" spans="58:58" x14ac:dyDescent="0.25">
      <c r="BF1484" s="1"/>
    </row>
    <row r="1485" spans="58:58" x14ac:dyDescent="0.25">
      <c r="BF1485" s="1"/>
    </row>
    <row r="1486" spans="58:58" x14ac:dyDescent="0.25">
      <c r="BF1486" s="1"/>
    </row>
    <row r="1487" spans="58:58" x14ac:dyDescent="0.25">
      <c r="BF1487" s="1"/>
    </row>
    <row r="1488" spans="58:58" x14ac:dyDescent="0.25">
      <c r="BF1488" s="1"/>
    </row>
    <row r="1489" spans="58:58" x14ac:dyDescent="0.25">
      <c r="BF1489" s="1"/>
    </row>
    <row r="1490" spans="58:58" x14ac:dyDescent="0.25">
      <c r="BF1490" s="1"/>
    </row>
    <row r="1491" spans="58:58" x14ac:dyDescent="0.25">
      <c r="BF1491" s="1"/>
    </row>
    <row r="1492" spans="58:58" x14ac:dyDescent="0.25">
      <c r="BF1492" s="1"/>
    </row>
    <row r="1493" spans="58:58" x14ac:dyDescent="0.25">
      <c r="BF1493" s="1"/>
    </row>
    <row r="1494" spans="58:58" x14ac:dyDescent="0.25">
      <c r="BF1494" s="1"/>
    </row>
    <row r="1495" spans="58:58" x14ac:dyDescent="0.25">
      <c r="BF1495" s="1"/>
    </row>
    <row r="1496" spans="58:58" x14ac:dyDescent="0.25">
      <c r="BF1496" s="1"/>
    </row>
    <row r="1497" spans="58:58" x14ac:dyDescent="0.25">
      <c r="BF1497" s="1"/>
    </row>
    <row r="1498" spans="58:58" x14ac:dyDescent="0.25">
      <c r="BF1498" s="1"/>
    </row>
    <row r="1499" spans="58:58" x14ac:dyDescent="0.25">
      <c r="BF1499" s="1"/>
    </row>
    <row r="1500" spans="58:58" x14ac:dyDescent="0.25">
      <c r="BF1500" s="1"/>
    </row>
    <row r="1501" spans="58:58" x14ac:dyDescent="0.25">
      <c r="BF1501" s="1"/>
    </row>
    <row r="1502" spans="58:58" x14ac:dyDescent="0.25">
      <c r="BF1502" s="1"/>
    </row>
    <row r="1503" spans="58:58" x14ac:dyDescent="0.25">
      <c r="BF1503" s="1"/>
    </row>
    <row r="1504" spans="58:58" x14ac:dyDescent="0.25">
      <c r="BF1504" s="1"/>
    </row>
    <row r="1505" spans="58:58" x14ac:dyDescent="0.25">
      <c r="BF1505" s="1"/>
    </row>
    <row r="1506" spans="58:58" x14ac:dyDescent="0.25">
      <c r="BF1506" s="1"/>
    </row>
    <row r="1507" spans="58:58" x14ac:dyDescent="0.25">
      <c r="BF1507" s="1"/>
    </row>
    <row r="1508" spans="58:58" x14ac:dyDescent="0.25">
      <c r="BF1508" s="1"/>
    </row>
    <row r="1509" spans="58:58" x14ac:dyDescent="0.25">
      <c r="BF1509" s="1"/>
    </row>
    <row r="1510" spans="58:58" x14ac:dyDescent="0.25">
      <c r="BF1510" s="1"/>
    </row>
    <row r="1511" spans="58:58" x14ac:dyDescent="0.25">
      <c r="BF1511" s="1"/>
    </row>
    <row r="1512" spans="58:58" x14ac:dyDescent="0.25">
      <c r="BF1512" s="1"/>
    </row>
    <row r="1513" spans="58:58" x14ac:dyDescent="0.25">
      <c r="BF1513" s="1"/>
    </row>
    <row r="1514" spans="58:58" x14ac:dyDescent="0.25">
      <c r="BF1514" s="1"/>
    </row>
    <row r="1515" spans="58:58" x14ac:dyDescent="0.25">
      <c r="BF1515" s="1"/>
    </row>
    <row r="1516" spans="58:58" x14ac:dyDescent="0.25">
      <c r="BF1516" s="1"/>
    </row>
    <row r="1517" spans="58:58" x14ac:dyDescent="0.25">
      <c r="BF1517" s="1"/>
    </row>
    <row r="1518" spans="58:58" x14ac:dyDescent="0.25">
      <c r="BF1518" s="1"/>
    </row>
    <row r="1519" spans="58:58" x14ac:dyDescent="0.25">
      <c r="BF1519" s="1"/>
    </row>
    <row r="1520" spans="58:58" x14ac:dyDescent="0.25">
      <c r="BF1520" s="1"/>
    </row>
    <row r="1521" spans="58:58" x14ac:dyDescent="0.25">
      <c r="BF1521" s="1"/>
    </row>
    <row r="1522" spans="58:58" x14ac:dyDescent="0.25">
      <c r="BF1522" s="1"/>
    </row>
    <row r="1523" spans="58:58" x14ac:dyDescent="0.25">
      <c r="BF1523" s="1"/>
    </row>
    <row r="1524" spans="58:58" x14ac:dyDescent="0.25">
      <c r="BF1524" s="1"/>
    </row>
    <row r="1525" spans="58:58" x14ac:dyDescent="0.25">
      <c r="BF1525" s="1"/>
    </row>
    <row r="1526" spans="58:58" x14ac:dyDescent="0.25">
      <c r="BF1526" s="1"/>
    </row>
    <row r="1527" spans="58:58" x14ac:dyDescent="0.25">
      <c r="BF1527" s="1"/>
    </row>
    <row r="1528" spans="58:58" x14ac:dyDescent="0.25">
      <c r="BF1528" s="1"/>
    </row>
    <row r="1529" spans="58:58" x14ac:dyDescent="0.25">
      <c r="BF1529" s="1"/>
    </row>
    <row r="1530" spans="58:58" x14ac:dyDescent="0.25">
      <c r="BF1530" s="1"/>
    </row>
    <row r="1531" spans="58:58" x14ac:dyDescent="0.25">
      <c r="BF1531" s="1"/>
    </row>
    <row r="1532" spans="58:58" x14ac:dyDescent="0.25">
      <c r="BF1532" s="1"/>
    </row>
    <row r="1533" spans="58:58" x14ac:dyDescent="0.25">
      <c r="BF1533" s="1"/>
    </row>
    <row r="1534" spans="58:58" x14ac:dyDescent="0.25">
      <c r="BF1534" s="1"/>
    </row>
    <row r="1535" spans="58:58" x14ac:dyDescent="0.25">
      <c r="BF1535" s="1"/>
    </row>
    <row r="1536" spans="58:58" x14ac:dyDescent="0.25">
      <c r="BF1536" s="1"/>
    </row>
    <row r="1537" spans="58:58" x14ac:dyDescent="0.25">
      <c r="BF1537" s="1"/>
    </row>
    <row r="1538" spans="58:58" x14ac:dyDescent="0.25">
      <c r="BF1538" s="1"/>
    </row>
    <row r="1539" spans="58:58" x14ac:dyDescent="0.25">
      <c r="BF1539" s="1"/>
    </row>
    <row r="1540" spans="58:58" x14ac:dyDescent="0.25">
      <c r="BF1540" s="1"/>
    </row>
    <row r="1541" spans="58:58" x14ac:dyDescent="0.25">
      <c r="BF1541" s="1"/>
    </row>
    <row r="1542" spans="58:58" x14ac:dyDescent="0.25">
      <c r="BF1542" s="1"/>
    </row>
    <row r="1543" spans="58:58" x14ac:dyDescent="0.25">
      <c r="BF1543" s="1"/>
    </row>
    <row r="1544" spans="58:58" x14ac:dyDescent="0.25">
      <c r="BF1544" s="1"/>
    </row>
    <row r="1545" spans="58:58" x14ac:dyDescent="0.25">
      <c r="BF1545" s="1"/>
    </row>
    <row r="1546" spans="58:58" x14ac:dyDescent="0.25">
      <c r="BF1546" s="1"/>
    </row>
    <row r="1547" spans="58:58" x14ac:dyDescent="0.25">
      <c r="BF1547" s="1"/>
    </row>
    <row r="1548" spans="58:58" x14ac:dyDescent="0.25">
      <c r="BF1548" s="1"/>
    </row>
    <row r="1549" spans="58:58" x14ac:dyDescent="0.25">
      <c r="BF1549" s="1"/>
    </row>
    <row r="1550" spans="58:58" x14ac:dyDescent="0.25">
      <c r="BF1550" s="1"/>
    </row>
    <row r="1551" spans="58:58" x14ac:dyDescent="0.25">
      <c r="BF1551" s="1"/>
    </row>
    <row r="1552" spans="58:58" x14ac:dyDescent="0.25">
      <c r="BF1552" s="1"/>
    </row>
    <row r="1553" spans="58:58" x14ac:dyDescent="0.25">
      <c r="BF1553" s="1"/>
    </row>
    <row r="1554" spans="58:58" x14ac:dyDescent="0.25">
      <c r="BF1554" s="1"/>
    </row>
    <row r="1555" spans="58:58" x14ac:dyDescent="0.25">
      <c r="BF1555" s="1"/>
    </row>
    <row r="1556" spans="58:58" x14ac:dyDescent="0.25">
      <c r="BF1556" s="1"/>
    </row>
    <row r="1557" spans="58:58" x14ac:dyDescent="0.25">
      <c r="BF1557" s="1"/>
    </row>
    <row r="1558" spans="58:58" x14ac:dyDescent="0.25">
      <c r="BF1558" s="1"/>
    </row>
    <row r="1559" spans="58:58" x14ac:dyDescent="0.25">
      <c r="BF1559" s="1"/>
    </row>
    <row r="1560" spans="58:58" x14ac:dyDescent="0.25">
      <c r="BF1560" s="1"/>
    </row>
    <row r="1561" spans="58:58" x14ac:dyDescent="0.25">
      <c r="BF1561" s="1"/>
    </row>
    <row r="1562" spans="58:58" x14ac:dyDescent="0.25">
      <c r="BF1562" s="1"/>
    </row>
    <row r="1563" spans="58:58" x14ac:dyDescent="0.25">
      <c r="BF1563" s="1"/>
    </row>
    <row r="1564" spans="58:58" x14ac:dyDescent="0.25">
      <c r="BF1564" s="1"/>
    </row>
    <row r="1565" spans="58:58" x14ac:dyDescent="0.25">
      <c r="BF1565" s="1"/>
    </row>
    <row r="1566" spans="58:58" x14ac:dyDescent="0.25">
      <c r="BF1566" s="1"/>
    </row>
    <row r="1567" spans="58:58" x14ac:dyDescent="0.25">
      <c r="BF1567" s="1"/>
    </row>
    <row r="1568" spans="58:58" x14ac:dyDescent="0.25">
      <c r="BF1568" s="1"/>
    </row>
    <row r="1569" spans="58:58" x14ac:dyDescent="0.25">
      <c r="BF1569" s="1"/>
    </row>
    <row r="1570" spans="58:58" x14ac:dyDescent="0.25">
      <c r="BF1570" s="1"/>
    </row>
    <row r="1571" spans="58:58" x14ac:dyDescent="0.25">
      <c r="BF1571" s="1"/>
    </row>
    <row r="1572" spans="58:58" x14ac:dyDescent="0.25">
      <c r="BF1572" s="1"/>
    </row>
    <row r="1573" spans="58:58" x14ac:dyDescent="0.25">
      <c r="BF1573" s="1"/>
    </row>
    <row r="1574" spans="58:58" x14ac:dyDescent="0.25">
      <c r="BF1574" s="1"/>
    </row>
    <row r="1575" spans="58:58" x14ac:dyDescent="0.25">
      <c r="BF1575" s="1"/>
    </row>
    <row r="1576" spans="58:58" x14ac:dyDescent="0.25">
      <c r="BF1576" s="1"/>
    </row>
    <row r="1577" spans="58:58" x14ac:dyDescent="0.25">
      <c r="BF1577" s="1"/>
    </row>
    <row r="1578" spans="58:58" x14ac:dyDescent="0.25">
      <c r="BF1578" s="1"/>
    </row>
    <row r="1579" spans="58:58" x14ac:dyDescent="0.25">
      <c r="BF1579" s="1"/>
    </row>
    <row r="1580" spans="58:58" x14ac:dyDescent="0.25">
      <c r="BF1580" s="1"/>
    </row>
    <row r="1581" spans="58:58" x14ac:dyDescent="0.25">
      <c r="BF1581" s="1"/>
    </row>
    <row r="1582" spans="58:58" x14ac:dyDescent="0.25">
      <c r="BF1582" s="1"/>
    </row>
    <row r="1583" spans="58:58" x14ac:dyDescent="0.25">
      <c r="BF1583" s="1"/>
    </row>
    <row r="1584" spans="58:58" x14ac:dyDescent="0.25">
      <c r="BF1584" s="1"/>
    </row>
    <row r="1585" spans="58:58" x14ac:dyDescent="0.25">
      <c r="BF1585" s="1"/>
    </row>
    <row r="1586" spans="58:58" x14ac:dyDescent="0.25">
      <c r="BF1586" s="1"/>
    </row>
    <row r="1587" spans="58:58" x14ac:dyDescent="0.25">
      <c r="BF1587" s="1"/>
    </row>
    <row r="1588" spans="58:58" x14ac:dyDescent="0.25">
      <c r="BF1588" s="1"/>
    </row>
    <row r="1589" spans="58:58" x14ac:dyDescent="0.25">
      <c r="BF1589" s="1"/>
    </row>
    <row r="1590" spans="58:58" x14ac:dyDescent="0.25">
      <c r="BF1590" s="1"/>
    </row>
    <row r="1591" spans="58:58" x14ac:dyDescent="0.25">
      <c r="BF1591" s="1"/>
    </row>
    <row r="1592" spans="58:58" x14ac:dyDescent="0.25">
      <c r="BF1592" s="1"/>
    </row>
    <row r="1593" spans="58:58" x14ac:dyDescent="0.25">
      <c r="BF1593" s="1"/>
    </row>
    <row r="1594" spans="58:58" x14ac:dyDescent="0.25">
      <c r="BF1594" s="1"/>
    </row>
    <row r="1595" spans="58:58" x14ac:dyDescent="0.25">
      <c r="BF1595" s="1"/>
    </row>
    <row r="1596" spans="58:58" x14ac:dyDescent="0.25">
      <c r="BF1596" s="1"/>
    </row>
    <row r="1597" spans="58:58" x14ac:dyDescent="0.25">
      <c r="BF1597" s="1"/>
    </row>
    <row r="1598" spans="58:58" x14ac:dyDescent="0.25">
      <c r="BF1598" s="1"/>
    </row>
    <row r="1599" spans="58:58" x14ac:dyDescent="0.25">
      <c r="BF1599" s="1"/>
    </row>
    <row r="1600" spans="58:58" x14ac:dyDescent="0.25">
      <c r="BF1600" s="1"/>
    </row>
    <row r="1601" spans="58:58" x14ac:dyDescent="0.25">
      <c r="BF1601" s="1"/>
    </row>
    <row r="1602" spans="58:58" x14ac:dyDescent="0.25">
      <c r="BF1602" s="1"/>
    </row>
    <row r="1603" spans="58:58" x14ac:dyDescent="0.25">
      <c r="BF1603" s="1"/>
    </row>
    <row r="1604" spans="58:58" x14ac:dyDescent="0.25">
      <c r="BF1604" s="1"/>
    </row>
    <row r="1605" spans="58:58" x14ac:dyDescent="0.25">
      <c r="BF1605" s="1"/>
    </row>
    <row r="1606" spans="58:58" x14ac:dyDescent="0.25">
      <c r="BF1606" s="1"/>
    </row>
    <row r="1607" spans="58:58" x14ac:dyDescent="0.25">
      <c r="BF1607" s="1"/>
    </row>
    <row r="1608" spans="58:58" x14ac:dyDescent="0.25">
      <c r="BF1608" s="1"/>
    </row>
    <row r="1609" spans="58:58" x14ac:dyDescent="0.25">
      <c r="BF1609" s="1"/>
    </row>
    <row r="1610" spans="58:58" x14ac:dyDescent="0.25">
      <c r="BF1610" s="1"/>
    </row>
    <row r="1611" spans="58:58" x14ac:dyDescent="0.25">
      <c r="BF1611" s="1"/>
    </row>
    <row r="1612" spans="58:58" x14ac:dyDescent="0.25">
      <c r="BF1612" s="1"/>
    </row>
    <row r="1613" spans="58:58" x14ac:dyDescent="0.25">
      <c r="BF1613" s="1"/>
    </row>
    <row r="1614" spans="58:58" x14ac:dyDescent="0.25">
      <c r="BF1614" s="1"/>
    </row>
    <row r="1615" spans="58:58" x14ac:dyDescent="0.25">
      <c r="BF1615" s="1"/>
    </row>
    <row r="1616" spans="58:58" x14ac:dyDescent="0.25">
      <c r="BF1616" s="1"/>
    </row>
    <row r="1617" spans="58:58" x14ac:dyDescent="0.25">
      <c r="BF1617" s="1"/>
    </row>
    <row r="1618" spans="58:58" x14ac:dyDescent="0.25">
      <c r="BF1618" s="1"/>
    </row>
    <row r="1619" spans="58:58" x14ac:dyDescent="0.25">
      <c r="BF1619" s="1"/>
    </row>
    <row r="1620" spans="58:58" x14ac:dyDescent="0.25">
      <c r="BF1620" s="1"/>
    </row>
    <row r="1621" spans="58:58" x14ac:dyDescent="0.25">
      <c r="BF1621" s="1"/>
    </row>
    <row r="1622" spans="58:58" x14ac:dyDescent="0.25">
      <c r="BF1622" s="1"/>
    </row>
    <row r="1623" spans="58:58" x14ac:dyDescent="0.25">
      <c r="BF1623" s="1"/>
    </row>
    <row r="1624" spans="58:58" x14ac:dyDescent="0.25">
      <c r="BF1624" s="1"/>
    </row>
    <row r="1625" spans="58:58" x14ac:dyDescent="0.25">
      <c r="BF1625" s="1"/>
    </row>
    <row r="1626" spans="58:58" x14ac:dyDescent="0.25">
      <c r="BF1626" s="1"/>
    </row>
    <row r="1627" spans="58:58" x14ac:dyDescent="0.25">
      <c r="BF1627" s="1"/>
    </row>
    <row r="1628" spans="58:58" x14ac:dyDescent="0.25">
      <c r="BF1628" s="1"/>
    </row>
    <row r="1629" spans="58:58" x14ac:dyDescent="0.25">
      <c r="BF1629" s="1"/>
    </row>
    <row r="1630" spans="58:58" x14ac:dyDescent="0.25">
      <c r="BF1630" s="1"/>
    </row>
    <row r="1631" spans="58:58" x14ac:dyDescent="0.25">
      <c r="BF1631" s="1"/>
    </row>
    <row r="1632" spans="58:58" x14ac:dyDescent="0.25">
      <c r="BF1632" s="1"/>
    </row>
    <row r="1633" spans="58:58" x14ac:dyDescent="0.25">
      <c r="BF1633" s="1"/>
    </row>
    <row r="1634" spans="58:58" x14ac:dyDescent="0.25">
      <c r="BF1634" s="1"/>
    </row>
    <row r="1635" spans="58:58" x14ac:dyDescent="0.25">
      <c r="BF1635" s="1"/>
    </row>
    <row r="1636" spans="58:58" x14ac:dyDescent="0.25">
      <c r="BF1636" s="1"/>
    </row>
    <row r="1637" spans="58:58" x14ac:dyDescent="0.25">
      <c r="BF1637" s="1"/>
    </row>
    <row r="1638" spans="58:58" x14ac:dyDescent="0.25">
      <c r="BF1638" s="1"/>
    </row>
    <row r="1639" spans="58:58" x14ac:dyDescent="0.25">
      <c r="BF1639" s="1"/>
    </row>
    <row r="1640" spans="58:58" x14ac:dyDescent="0.25">
      <c r="BF1640" s="1"/>
    </row>
    <row r="1641" spans="58:58" x14ac:dyDescent="0.25">
      <c r="BF1641" s="1"/>
    </row>
    <row r="1642" spans="58:58" x14ac:dyDescent="0.25">
      <c r="BF1642" s="1"/>
    </row>
    <row r="1643" spans="58:58" x14ac:dyDescent="0.25">
      <c r="BF1643" s="1"/>
    </row>
    <row r="1644" spans="58:58" x14ac:dyDescent="0.25">
      <c r="BF1644" s="1"/>
    </row>
    <row r="1645" spans="58:58" x14ac:dyDescent="0.25">
      <c r="BF1645" s="1"/>
    </row>
    <row r="1646" spans="58:58" x14ac:dyDescent="0.25">
      <c r="BF1646" s="1"/>
    </row>
    <row r="1647" spans="58:58" x14ac:dyDescent="0.25">
      <c r="BF1647" s="1"/>
    </row>
    <row r="1648" spans="58:58" x14ac:dyDescent="0.25">
      <c r="BF1648" s="1"/>
    </row>
    <row r="1649" spans="58:58" x14ac:dyDescent="0.25">
      <c r="BF1649" s="1"/>
    </row>
    <row r="1650" spans="58:58" x14ac:dyDescent="0.25">
      <c r="BF1650" s="1"/>
    </row>
    <row r="1651" spans="58:58" x14ac:dyDescent="0.25">
      <c r="BF1651" s="1"/>
    </row>
    <row r="1652" spans="58:58" x14ac:dyDescent="0.25">
      <c r="BF1652" s="1"/>
    </row>
    <row r="1653" spans="58:58" x14ac:dyDescent="0.25">
      <c r="BF1653" s="1"/>
    </row>
    <row r="1654" spans="58:58" x14ac:dyDescent="0.25">
      <c r="BF1654" s="1"/>
    </row>
    <row r="1655" spans="58:58" x14ac:dyDescent="0.25">
      <c r="BF1655" s="1"/>
    </row>
    <row r="1656" spans="58:58" x14ac:dyDescent="0.25">
      <c r="BF1656" s="1"/>
    </row>
    <row r="1657" spans="58:58" x14ac:dyDescent="0.25">
      <c r="BF1657" s="1"/>
    </row>
    <row r="1658" spans="58:58" x14ac:dyDescent="0.25">
      <c r="BF1658" s="1"/>
    </row>
    <row r="1659" spans="58:58" x14ac:dyDescent="0.25">
      <c r="BF1659" s="1"/>
    </row>
    <row r="1660" spans="58:58" x14ac:dyDescent="0.25">
      <c r="BF1660" s="1"/>
    </row>
    <row r="1661" spans="58:58" x14ac:dyDescent="0.25">
      <c r="BF1661" s="1"/>
    </row>
    <row r="1662" spans="58:58" x14ac:dyDescent="0.25">
      <c r="BF1662" s="1"/>
    </row>
    <row r="1663" spans="58:58" x14ac:dyDescent="0.25">
      <c r="BF1663" s="1"/>
    </row>
    <row r="1664" spans="58:58" x14ac:dyDescent="0.25">
      <c r="BF1664" s="1"/>
    </row>
    <row r="1665" spans="58:58" x14ac:dyDescent="0.25">
      <c r="BF1665" s="1"/>
    </row>
    <row r="1666" spans="58:58" x14ac:dyDescent="0.25">
      <c r="BF1666" s="1"/>
    </row>
    <row r="1667" spans="58:58" x14ac:dyDescent="0.25">
      <c r="BF1667" s="1"/>
    </row>
    <row r="1668" spans="58:58" x14ac:dyDescent="0.25">
      <c r="BF1668" s="1"/>
    </row>
    <row r="1669" spans="58:58" x14ac:dyDescent="0.25">
      <c r="BF1669" s="1"/>
    </row>
    <row r="1670" spans="58:58" x14ac:dyDescent="0.25">
      <c r="BF1670" s="1"/>
    </row>
    <row r="1671" spans="58:58" x14ac:dyDescent="0.25">
      <c r="BF1671" s="1"/>
    </row>
    <row r="1672" spans="58:58" x14ac:dyDescent="0.25">
      <c r="BF1672" s="1"/>
    </row>
    <row r="1673" spans="58:58" x14ac:dyDescent="0.25">
      <c r="BF1673" s="1"/>
    </row>
    <row r="1674" spans="58:58" x14ac:dyDescent="0.25">
      <c r="BF1674" s="1"/>
    </row>
    <row r="1675" spans="58:58" x14ac:dyDescent="0.25">
      <c r="BF1675" s="1"/>
    </row>
    <row r="1676" spans="58:58" x14ac:dyDescent="0.25">
      <c r="BF1676" s="1"/>
    </row>
    <row r="1677" spans="58:58" x14ac:dyDescent="0.25">
      <c r="BF1677" s="1"/>
    </row>
    <row r="1678" spans="58:58" x14ac:dyDescent="0.25">
      <c r="BF1678" s="1"/>
    </row>
    <row r="1679" spans="58:58" x14ac:dyDescent="0.25">
      <c r="BF1679" s="1"/>
    </row>
    <row r="1680" spans="58:58" x14ac:dyDescent="0.25">
      <c r="BF1680" s="1"/>
    </row>
    <row r="1681" spans="58:58" x14ac:dyDescent="0.25">
      <c r="BF1681" s="1"/>
    </row>
    <row r="1682" spans="58:58" x14ac:dyDescent="0.25">
      <c r="BF1682" s="1"/>
    </row>
    <row r="1683" spans="58:58" x14ac:dyDescent="0.25">
      <c r="BF1683" s="1"/>
    </row>
    <row r="1684" spans="58:58" x14ac:dyDescent="0.25">
      <c r="BF1684" s="1"/>
    </row>
    <row r="1685" spans="58:58" x14ac:dyDescent="0.25">
      <c r="BF1685" s="1"/>
    </row>
    <row r="1686" spans="58:58" x14ac:dyDescent="0.25">
      <c r="BF1686" s="1"/>
    </row>
    <row r="1687" spans="58:58" x14ac:dyDescent="0.25">
      <c r="BF1687" s="1"/>
    </row>
    <row r="1688" spans="58:58" x14ac:dyDescent="0.25">
      <c r="BF1688" s="1"/>
    </row>
    <row r="1689" spans="58:58" x14ac:dyDescent="0.25">
      <c r="BF1689" s="1"/>
    </row>
    <row r="1690" spans="58:58" x14ac:dyDescent="0.25">
      <c r="BF1690" s="1"/>
    </row>
    <row r="1691" spans="58:58" x14ac:dyDescent="0.25">
      <c r="BF1691" s="1"/>
    </row>
    <row r="1692" spans="58:58" x14ac:dyDescent="0.25">
      <c r="BF1692" s="1"/>
    </row>
    <row r="1693" spans="58:58" x14ac:dyDescent="0.25">
      <c r="BF1693" s="1"/>
    </row>
    <row r="1694" spans="58:58" x14ac:dyDescent="0.25">
      <c r="BF1694" s="1"/>
    </row>
    <row r="1695" spans="58:58" x14ac:dyDescent="0.25">
      <c r="BF1695" s="1"/>
    </row>
    <row r="1696" spans="58:58" x14ac:dyDescent="0.25">
      <c r="BF1696" s="1"/>
    </row>
    <row r="1697" spans="58:58" x14ac:dyDescent="0.25">
      <c r="BF1697" s="1"/>
    </row>
    <row r="1698" spans="58:58" x14ac:dyDescent="0.25">
      <c r="BF1698" s="1"/>
    </row>
    <row r="1699" spans="58:58" x14ac:dyDescent="0.25">
      <c r="BF1699" s="1"/>
    </row>
    <row r="1700" spans="58:58" x14ac:dyDescent="0.25">
      <c r="BF1700" s="1"/>
    </row>
    <row r="1701" spans="58:58" x14ac:dyDescent="0.25">
      <c r="BF1701" s="1"/>
    </row>
    <row r="1702" spans="58:58" x14ac:dyDescent="0.25">
      <c r="BF1702" s="1"/>
    </row>
    <row r="1703" spans="58:58" x14ac:dyDescent="0.25">
      <c r="BF1703" s="1"/>
    </row>
    <row r="1704" spans="58:58" x14ac:dyDescent="0.25">
      <c r="BF1704" s="1"/>
    </row>
    <row r="1705" spans="58:58" x14ac:dyDescent="0.25">
      <c r="BF1705" s="1"/>
    </row>
    <row r="1706" spans="58:58" x14ac:dyDescent="0.25">
      <c r="BF1706" s="1"/>
    </row>
    <row r="1707" spans="58:58" x14ac:dyDescent="0.25">
      <c r="BF1707" s="1"/>
    </row>
    <row r="1708" spans="58:58" x14ac:dyDescent="0.25">
      <c r="BF1708" s="1"/>
    </row>
    <row r="1709" spans="58:58" x14ac:dyDescent="0.25">
      <c r="BF1709" s="1"/>
    </row>
    <row r="1710" spans="58:58" x14ac:dyDescent="0.25">
      <c r="BF1710" s="1"/>
    </row>
    <row r="1711" spans="58:58" x14ac:dyDescent="0.25">
      <c r="BF1711" s="1"/>
    </row>
    <row r="1712" spans="58:58" x14ac:dyDescent="0.25">
      <c r="BF1712" s="1"/>
    </row>
    <row r="1713" spans="58:58" x14ac:dyDescent="0.25">
      <c r="BF1713" s="1"/>
    </row>
    <row r="1714" spans="58:58" x14ac:dyDescent="0.25">
      <c r="BF1714" s="1"/>
    </row>
    <row r="1715" spans="58:58" x14ac:dyDescent="0.25">
      <c r="BF1715" s="1"/>
    </row>
    <row r="1716" spans="58:58" x14ac:dyDescent="0.25">
      <c r="BF1716" s="1"/>
    </row>
    <row r="1717" spans="58:58" x14ac:dyDescent="0.25">
      <c r="BF1717" s="1"/>
    </row>
    <row r="1718" spans="58:58" x14ac:dyDescent="0.25">
      <c r="BF1718" s="1"/>
    </row>
    <row r="1719" spans="58:58" x14ac:dyDescent="0.25">
      <c r="BF1719" s="1"/>
    </row>
    <row r="1720" spans="58:58" x14ac:dyDescent="0.25">
      <c r="BF1720" s="1"/>
    </row>
    <row r="1721" spans="58:58" x14ac:dyDescent="0.25">
      <c r="BF1721" s="1"/>
    </row>
    <row r="1722" spans="58:58" x14ac:dyDescent="0.25">
      <c r="BF1722" s="1"/>
    </row>
    <row r="1723" spans="58:58" x14ac:dyDescent="0.25">
      <c r="BF1723" s="1"/>
    </row>
    <row r="1724" spans="58:58" x14ac:dyDescent="0.25">
      <c r="BF1724" s="1"/>
    </row>
    <row r="1725" spans="58:58" x14ac:dyDescent="0.25">
      <c r="BF1725" s="1"/>
    </row>
    <row r="1726" spans="58:58" x14ac:dyDescent="0.25">
      <c r="BF1726" s="1"/>
    </row>
    <row r="1727" spans="58:58" x14ac:dyDescent="0.25">
      <c r="BF1727" s="1"/>
    </row>
    <row r="1728" spans="58:58" x14ac:dyDescent="0.25">
      <c r="BF1728" s="1"/>
    </row>
    <row r="1729" spans="58:58" x14ac:dyDescent="0.25">
      <c r="BF1729" s="1"/>
    </row>
    <row r="1730" spans="58:58" x14ac:dyDescent="0.25">
      <c r="BF1730" s="1"/>
    </row>
    <row r="1731" spans="58:58" x14ac:dyDescent="0.25">
      <c r="BF1731" s="1"/>
    </row>
    <row r="1732" spans="58:58" x14ac:dyDescent="0.25">
      <c r="BF1732" s="1"/>
    </row>
    <row r="1733" spans="58:58" x14ac:dyDescent="0.25">
      <c r="BF1733" s="1"/>
    </row>
    <row r="1734" spans="58:58" x14ac:dyDescent="0.25">
      <c r="BF1734" s="1"/>
    </row>
    <row r="1735" spans="58:58" x14ac:dyDescent="0.25">
      <c r="BF1735" s="1"/>
    </row>
    <row r="1736" spans="58:58" x14ac:dyDescent="0.25">
      <c r="BF1736" s="1"/>
    </row>
    <row r="1737" spans="58:58" x14ac:dyDescent="0.25">
      <c r="BF1737" s="1"/>
    </row>
    <row r="1738" spans="58:58" x14ac:dyDescent="0.25">
      <c r="BF1738" s="1"/>
    </row>
    <row r="1739" spans="58:58" x14ac:dyDescent="0.25">
      <c r="BF1739" s="1"/>
    </row>
    <row r="1740" spans="58:58" x14ac:dyDescent="0.25">
      <c r="BF1740" s="1"/>
    </row>
    <row r="1741" spans="58:58" x14ac:dyDescent="0.25">
      <c r="BF1741" s="1"/>
    </row>
    <row r="1742" spans="58:58" x14ac:dyDescent="0.25">
      <c r="BF1742" s="1"/>
    </row>
    <row r="1743" spans="58:58" x14ac:dyDescent="0.25">
      <c r="BF1743" s="1"/>
    </row>
    <row r="1744" spans="58:58" x14ac:dyDescent="0.25">
      <c r="BF1744" s="1"/>
    </row>
    <row r="1745" spans="58:58" x14ac:dyDescent="0.25">
      <c r="BF1745" s="1"/>
    </row>
    <row r="1746" spans="58:58" x14ac:dyDescent="0.25">
      <c r="BF1746" s="1"/>
    </row>
    <row r="1747" spans="58:58" x14ac:dyDescent="0.25">
      <c r="BF1747" s="1"/>
    </row>
    <row r="1748" spans="58:58" x14ac:dyDescent="0.25">
      <c r="BF1748" s="1"/>
    </row>
    <row r="1749" spans="58:58" x14ac:dyDescent="0.25">
      <c r="BF1749" s="1"/>
    </row>
    <row r="1750" spans="58:58" x14ac:dyDescent="0.25">
      <c r="BF1750" s="1"/>
    </row>
    <row r="1751" spans="58:58" x14ac:dyDescent="0.25">
      <c r="BF1751" s="1"/>
    </row>
    <row r="1752" spans="58:58" x14ac:dyDescent="0.25">
      <c r="BF1752" s="1"/>
    </row>
    <row r="1753" spans="58:58" x14ac:dyDescent="0.25">
      <c r="BF1753" s="1"/>
    </row>
    <row r="1754" spans="58:58" x14ac:dyDescent="0.25">
      <c r="BF1754" s="1"/>
    </row>
    <row r="1755" spans="58:58" x14ac:dyDescent="0.25">
      <c r="BF1755" s="1"/>
    </row>
    <row r="1756" spans="58:58" x14ac:dyDescent="0.25">
      <c r="BF1756" s="1"/>
    </row>
    <row r="1757" spans="58:58" x14ac:dyDescent="0.25">
      <c r="BF1757" s="1"/>
    </row>
    <row r="1758" spans="58:58" x14ac:dyDescent="0.25">
      <c r="BF1758" s="1"/>
    </row>
    <row r="1759" spans="58:58" x14ac:dyDescent="0.25">
      <c r="BF1759" s="1"/>
    </row>
    <row r="1760" spans="58:58" x14ac:dyDescent="0.25">
      <c r="BF1760" s="1"/>
    </row>
    <row r="1761" spans="58:58" x14ac:dyDescent="0.25">
      <c r="BF1761" s="1"/>
    </row>
    <row r="1762" spans="58:58" x14ac:dyDescent="0.25">
      <c r="BF1762" s="1"/>
    </row>
    <row r="1763" spans="58:58" x14ac:dyDescent="0.25">
      <c r="BF1763" s="1"/>
    </row>
    <row r="1764" spans="58:58" x14ac:dyDescent="0.25">
      <c r="BF1764" s="1"/>
    </row>
    <row r="1765" spans="58:58" x14ac:dyDescent="0.25">
      <c r="BF1765" s="1"/>
    </row>
    <row r="1766" spans="58:58" x14ac:dyDescent="0.25">
      <c r="BF1766" s="1"/>
    </row>
    <row r="1767" spans="58:58" x14ac:dyDescent="0.25">
      <c r="BF1767" s="1"/>
    </row>
    <row r="1768" spans="58:58" x14ac:dyDescent="0.25">
      <c r="BF1768" s="1"/>
    </row>
    <row r="1769" spans="58:58" x14ac:dyDescent="0.25">
      <c r="BF1769" s="1"/>
    </row>
    <row r="1770" spans="58:58" x14ac:dyDescent="0.25">
      <c r="BF1770" s="1"/>
    </row>
    <row r="1771" spans="58:58" x14ac:dyDescent="0.25">
      <c r="BF1771" s="1"/>
    </row>
    <row r="1772" spans="58:58" x14ac:dyDescent="0.25">
      <c r="BF1772" s="1"/>
    </row>
    <row r="1773" spans="58:58" x14ac:dyDescent="0.25">
      <c r="BF1773" s="1"/>
    </row>
    <row r="1774" spans="58:58" x14ac:dyDescent="0.25">
      <c r="BF1774" s="1"/>
    </row>
    <row r="1775" spans="58:58" x14ac:dyDescent="0.25">
      <c r="BF1775" s="1"/>
    </row>
    <row r="1776" spans="58:58" x14ac:dyDescent="0.25">
      <c r="BF1776" s="1"/>
    </row>
    <row r="1777" spans="58:58" x14ac:dyDescent="0.25">
      <c r="BF1777" s="1"/>
    </row>
    <row r="1778" spans="58:58" x14ac:dyDescent="0.25">
      <c r="BF1778" s="1"/>
    </row>
    <row r="1779" spans="58:58" x14ac:dyDescent="0.25">
      <c r="BF1779" s="1"/>
    </row>
    <row r="1780" spans="58:58" x14ac:dyDescent="0.25">
      <c r="BF1780" s="1"/>
    </row>
    <row r="1781" spans="58:58" x14ac:dyDescent="0.25">
      <c r="BF1781" s="1"/>
    </row>
    <row r="1782" spans="58:58" x14ac:dyDescent="0.25">
      <c r="BF1782" s="1"/>
    </row>
    <row r="1783" spans="58:58" x14ac:dyDescent="0.25">
      <c r="BF1783" s="1"/>
    </row>
    <row r="1784" spans="58:58" x14ac:dyDescent="0.25">
      <c r="BF1784" s="1"/>
    </row>
    <row r="1785" spans="58:58" x14ac:dyDescent="0.25">
      <c r="BF1785" s="1"/>
    </row>
    <row r="1786" spans="58:58" x14ac:dyDescent="0.25">
      <c r="BF1786" s="1"/>
    </row>
    <row r="1787" spans="58:58" x14ac:dyDescent="0.25">
      <c r="BF1787" s="1"/>
    </row>
    <row r="1788" spans="58:58" x14ac:dyDescent="0.25">
      <c r="BF1788" s="1"/>
    </row>
    <row r="1789" spans="58:58" x14ac:dyDescent="0.25">
      <c r="BF1789" s="1"/>
    </row>
    <row r="1790" spans="58:58" x14ac:dyDescent="0.25">
      <c r="BF1790" s="1"/>
    </row>
    <row r="1791" spans="58:58" x14ac:dyDescent="0.25">
      <c r="BF1791" s="1"/>
    </row>
    <row r="1792" spans="58:58" x14ac:dyDescent="0.25">
      <c r="BF1792" s="1"/>
    </row>
    <row r="1793" spans="58:58" x14ac:dyDescent="0.25">
      <c r="BF1793" s="1"/>
    </row>
    <row r="1794" spans="58:58" x14ac:dyDescent="0.25">
      <c r="BF1794" s="1"/>
    </row>
    <row r="1795" spans="58:58" x14ac:dyDescent="0.25">
      <c r="BF1795" s="1"/>
    </row>
    <row r="1796" spans="58:58" x14ac:dyDescent="0.25">
      <c r="BF1796" s="1"/>
    </row>
    <row r="1797" spans="58:58" x14ac:dyDescent="0.25">
      <c r="BF1797" s="1"/>
    </row>
    <row r="1798" spans="58:58" x14ac:dyDescent="0.25">
      <c r="BF1798" s="1"/>
    </row>
    <row r="1799" spans="58:58" x14ac:dyDescent="0.25">
      <c r="BF1799" s="1"/>
    </row>
    <row r="1800" spans="58:58" x14ac:dyDescent="0.25">
      <c r="BF1800" s="1"/>
    </row>
    <row r="1801" spans="58:58" x14ac:dyDescent="0.25">
      <c r="BF1801" s="1"/>
    </row>
    <row r="1802" spans="58:58" x14ac:dyDescent="0.25">
      <c r="BF1802" s="1"/>
    </row>
    <row r="1803" spans="58:58" x14ac:dyDescent="0.25">
      <c r="BF1803" s="1"/>
    </row>
    <row r="1804" spans="58:58" x14ac:dyDescent="0.25">
      <c r="BF1804" s="1"/>
    </row>
    <row r="1805" spans="58:58" x14ac:dyDescent="0.25">
      <c r="BF1805" s="1"/>
    </row>
    <row r="1806" spans="58:58" x14ac:dyDescent="0.25">
      <c r="BF1806" s="1"/>
    </row>
    <row r="1807" spans="58:58" x14ac:dyDescent="0.25">
      <c r="BF1807" s="1"/>
    </row>
    <row r="1808" spans="58:58" x14ac:dyDescent="0.25">
      <c r="BF1808" s="1"/>
    </row>
    <row r="1809" spans="58:58" x14ac:dyDescent="0.25">
      <c r="BF1809" s="1"/>
    </row>
    <row r="1810" spans="58:58" x14ac:dyDescent="0.25">
      <c r="BF1810" s="1"/>
    </row>
    <row r="1811" spans="58:58" x14ac:dyDescent="0.25">
      <c r="BF1811" s="1"/>
    </row>
    <row r="1812" spans="58:58" x14ac:dyDescent="0.25">
      <c r="BF1812" s="1"/>
    </row>
    <row r="1813" spans="58:58" x14ac:dyDescent="0.25">
      <c r="BF1813" s="1"/>
    </row>
    <row r="1814" spans="58:58" x14ac:dyDescent="0.25">
      <c r="BF1814" s="1"/>
    </row>
    <row r="1815" spans="58:58" x14ac:dyDescent="0.25">
      <c r="BF1815" s="1"/>
    </row>
    <row r="1816" spans="58:58" x14ac:dyDescent="0.25">
      <c r="BF1816" s="1"/>
    </row>
    <row r="1817" spans="58:58" x14ac:dyDescent="0.25">
      <c r="BF1817" s="1"/>
    </row>
    <row r="1818" spans="58:58" x14ac:dyDescent="0.25">
      <c r="BF1818" s="1"/>
    </row>
    <row r="1819" spans="58:58" x14ac:dyDescent="0.25">
      <c r="BF1819" s="1"/>
    </row>
    <row r="1820" spans="58:58" x14ac:dyDescent="0.25">
      <c r="BF1820" s="1"/>
    </row>
    <row r="1821" spans="58:58" x14ac:dyDescent="0.25">
      <c r="BF1821" s="1"/>
    </row>
    <row r="1822" spans="58:58" x14ac:dyDescent="0.25">
      <c r="BF1822" s="1"/>
    </row>
    <row r="1823" spans="58:58" x14ac:dyDescent="0.25">
      <c r="BF1823" s="1"/>
    </row>
    <row r="1824" spans="58:58" x14ac:dyDescent="0.25">
      <c r="BF1824" s="1"/>
    </row>
    <row r="1825" spans="58:58" x14ac:dyDescent="0.25">
      <c r="BF1825" s="1"/>
    </row>
    <row r="1826" spans="58:58" x14ac:dyDescent="0.25">
      <c r="BF1826" s="1"/>
    </row>
    <row r="1827" spans="58:58" x14ac:dyDescent="0.25">
      <c r="BF1827" s="1"/>
    </row>
    <row r="1828" spans="58:58" x14ac:dyDescent="0.25">
      <c r="BF1828" s="1"/>
    </row>
    <row r="1829" spans="58:58" x14ac:dyDescent="0.25">
      <c r="BF1829" s="1"/>
    </row>
    <row r="1830" spans="58:58" x14ac:dyDescent="0.25">
      <c r="BF1830" s="1"/>
    </row>
    <row r="1831" spans="58:58" x14ac:dyDescent="0.25">
      <c r="BF1831" s="1"/>
    </row>
    <row r="1832" spans="58:58" x14ac:dyDescent="0.25">
      <c r="BF1832" s="1"/>
    </row>
    <row r="1833" spans="58:58" x14ac:dyDescent="0.25">
      <c r="BF1833" s="1"/>
    </row>
    <row r="1834" spans="58:58" x14ac:dyDescent="0.25">
      <c r="BF1834" s="1"/>
    </row>
    <row r="1835" spans="58:58" x14ac:dyDescent="0.25">
      <c r="BF1835" s="1"/>
    </row>
    <row r="1836" spans="58:58" x14ac:dyDescent="0.25">
      <c r="BF1836" s="1"/>
    </row>
    <row r="1837" spans="58:58" x14ac:dyDescent="0.25">
      <c r="BF1837" s="1"/>
    </row>
    <row r="1838" spans="58:58" x14ac:dyDescent="0.25">
      <c r="BF1838" s="1"/>
    </row>
    <row r="1839" spans="58:58" x14ac:dyDescent="0.25">
      <c r="BF1839" s="1"/>
    </row>
    <row r="1840" spans="58:58" x14ac:dyDescent="0.25">
      <c r="BF1840" s="1"/>
    </row>
    <row r="1841" spans="58:58" x14ac:dyDescent="0.25">
      <c r="BF1841" s="1"/>
    </row>
    <row r="1842" spans="58:58" x14ac:dyDescent="0.25">
      <c r="BF1842" s="1"/>
    </row>
    <row r="1843" spans="58:58" x14ac:dyDescent="0.25">
      <c r="BF1843" s="1"/>
    </row>
    <row r="1844" spans="58:58" x14ac:dyDescent="0.25">
      <c r="BF1844" s="1"/>
    </row>
    <row r="1845" spans="58:58" x14ac:dyDescent="0.25">
      <c r="BF1845" s="1"/>
    </row>
    <row r="1846" spans="58:58" x14ac:dyDescent="0.25">
      <c r="BF1846" s="1"/>
    </row>
    <row r="1847" spans="58:58" x14ac:dyDescent="0.25">
      <c r="BF1847" s="1"/>
    </row>
    <row r="1848" spans="58:58" x14ac:dyDescent="0.25">
      <c r="BF1848" s="1"/>
    </row>
    <row r="1849" spans="58:58" x14ac:dyDescent="0.25">
      <c r="BF1849" s="1"/>
    </row>
    <row r="1850" spans="58:58" x14ac:dyDescent="0.25">
      <c r="BF1850" s="1"/>
    </row>
    <row r="1851" spans="58:58" x14ac:dyDescent="0.25">
      <c r="BF1851" s="1"/>
    </row>
    <row r="1852" spans="58:58" x14ac:dyDescent="0.25">
      <c r="BF1852" s="1"/>
    </row>
    <row r="1853" spans="58:58" x14ac:dyDescent="0.25">
      <c r="BF1853" s="1"/>
    </row>
    <row r="1854" spans="58:58" x14ac:dyDescent="0.25">
      <c r="BF1854" s="1"/>
    </row>
    <row r="1855" spans="58:58" x14ac:dyDescent="0.25">
      <c r="BF1855" s="1"/>
    </row>
    <row r="1856" spans="58:58" x14ac:dyDescent="0.25">
      <c r="BF1856" s="1"/>
    </row>
    <row r="1857" spans="58:58" x14ac:dyDescent="0.25">
      <c r="BF1857" s="1"/>
    </row>
    <row r="1858" spans="58:58" x14ac:dyDescent="0.25">
      <c r="BF1858" s="1"/>
    </row>
    <row r="1859" spans="58:58" x14ac:dyDescent="0.25">
      <c r="BF1859" s="1"/>
    </row>
    <row r="1860" spans="58:58" x14ac:dyDescent="0.25">
      <c r="BF1860" s="1"/>
    </row>
    <row r="1861" spans="58:58" x14ac:dyDescent="0.25">
      <c r="BF1861" s="1"/>
    </row>
    <row r="1862" spans="58:58" x14ac:dyDescent="0.25">
      <c r="BF1862" s="1"/>
    </row>
    <row r="1863" spans="58:58" x14ac:dyDescent="0.25">
      <c r="BF1863" s="1"/>
    </row>
    <row r="1864" spans="58:58" x14ac:dyDescent="0.25">
      <c r="BF1864" s="1"/>
    </row>
    <row r="1865" spans="58:58" x14ac:dyDescent="0.25">
      <c r="BF1865" s="1"/>
    </row>
    <row r="1866" spans="58:58" x14ac:dyDescent="0.25">
      <c r="BF1866" s="1"/>
    </row>
    <row r="1867" spans="58:58" x14ac:dyDescent="0.25">
      <c r="BF1867" s="1"/>
    </row>
    <row r="1868" spans="58:58" x14ac:dyDescent="0.25">
      <c r="BF1868" s="1"/>
    </row>
    <row r="1869" spans="58:58" x14ac:dyDescent="0.25">
      <c r="BF1869" s="1"/>
    </row>
    <row r="1870" spans="58:58" x14ac:dyDescent="0.25">
      <c r="BF1870" s="1"/>
    </row>
    <row r="1871" spans="58:58" x14ac:dyDescent="0.25">
      <c r="BF1871" s="1"/>
    </row>
    <row r="1872" spans="58:58" x14ac:dyDescent="0.25">
      <c r="BF1872" s="1"/>
    </row>
    <row r="1873" spans="58:58" x14ac:dyDescent="0.25">
      <c r="BF1873" s="1"/>
    </row>
    <row r="1874" spans="58:58" x14ac:dyDescent="0.25">
      <c r="BF1874" s="1"/>
    </row>
    <row r="1875" spans="58:58" x14ac:dyDescent="0.25">
      <c r="BF1875" s="1"/>
    </row>
    <row r="1876" spans="58:58" x14ac:dyDescent="0.25">
      <c r="BF1876" s="1"/>
    </row>
    <row r="1877" spans="58:58" x14ac:dyDescent="0.25">
      <c r="BF1877" s="1"/>
    </row>
    <row r="1878" spans="58:58" x14ac:dyDescent="0.25">
      <c r="BF1878" s="1"/>
    </row>
    <row r="1879" spans="58:58" x14ac:dyDescent="0.25">
      <c r="BF1879" s="1"/>
    </row>
    <row r="1880" spans="58:58" x14ac:dyDescent="0.25">
      <c r="BF1880" s="1"/>
    </row>
    <row r="1881" spans="58:58" x14ac:dyDescent="0.25">
      <c r="BF1881" s="1"/>
    </row>
    <row r="1882" spans="58:58" x14ac:dyDescent="0.25">
      <c r="BF1882" s="1"/>
    </row>
    <row r="1883" spans="58:58" x14ac:dyDescent="0.25">
      <c r="BF1883" s="1"/>
    </row>
    <row r="1884" spans="58:58" x14ac:dyDescent="0.25">
      <c r="BF1884" s="1"/>
    </row>
    <row r="1885" spans="58:58" x14ac:dyDescent="0.25">
      <c r="BF1885" s="1"/>
    </row>
    <row r="1886" spans="58:58" x14ac:dyDescent="0.25">
      <c r="BF1886" s="1"/>
    </row>
    <row r="1887" spans="58:58" x14ac:dyDescent="0.25">
      <c r="BF1887" s="1"/>
    </row>
    <row r="1888" spans="58:58" x14ac:dyDescent="0.25">
      <c r="BF1888" s="1"/>
    </row>
    <row r="1889" spans="58:58" x14ac:dyDescent="0.25">
      <c r="BF1889" s="1"/>
    </row>
    <row r="1890" spans="58:58" x14ac:dyDescent="0.25">
      <c r="BF1890" s="1"/>
    </row>
    <row r="1891" spans="58:58" x14ac:dyDescent="0.25">
      <c r="BF1891" s="1"/>
    </row>
    <row r="1892" spans="58:58" x14ac:dyDescent="0.25">
      <c r="BF1892" s="1"/>
    </row>
    <row r="1893" spans="58:58" x14ac:dyDescent="0.25">
      <c r="BF1893" s="1"/>
    </row>
    <row r="1894" spans="58:58" x14ac:dyDescent="0.25">
      <c r="BF1894" s="1"/>
    </row>
    <row r="1895" spans="58:58" x14ac:dyDescent="0.25">
      <c r="BF1895" s="1"/>
    </row>
    <row r="1896" spans="58:58" x14ac:dyDescent="0.25">
      <c r="BF1896" s="1"/>
    </row>
    <row r="1897" spans="58:58" x14ac:dyDescent="0.25">
      <c r="BF1897" s="1"/>
    </row>
    <row r="1898" spans="58:58" x14ac:dyDescent="0.25">
      <c r="BF1898" s="1"/>
    </row>
    <row r="1899" spans="58:58" x14ac:dyDescent="0.25">
      <c r="BF1899" s="1"/>
    </row>
    <row r="1900" spans="58:58" x14ac:dyDescent="0.25">
      <c r="BF1900" s="1"/>
    </row>
    <row r="1901" spans="58:58" x14ac:dyDescent="0.25">
      <c r="BF1901" s="1"/>
    </row>
    <row r="1902" spans="58:58" x14ac:dyDescent="0.25">
      <c r="BF1902" s="1"/>
    </row>
    <row r="1903" spans="58:58" x14ac:dyDescent="0.25">
      <c r="BF1903" s="1"/>
    </row>
    <row r="1904" spans="58:58" x14ac:dyDescent="0.25">
      <c r="BF1904" s="1"/>
    </row>
    <row r="1905" spans="58:58" x14ac:dyDescent="0.25">
      <c r="BF1905" s="1"/>
    </row>
    <row r="1906" spans="58:58" x14ac:dyDescent="0.25">
      <c r="BF1906" s="1"/>
    </row>
    <row r="1907" spans="58:58" x14ac:dyDescent="0.25">
      <c r="BF1907" s="1"/>
    </row>
    <row r="1908" spans="58:58" x14ac:dyDescent="0.25">
      <c r="BF1908" s="1"/>
    </row>
    <row r="1909" spans="58:58" x14ac:dyDescent="0.25">
      <c r="BF1909" s="1"/>
    </row>
    <row r="1910" spans="58:58" x14ac:dyDescent="0.25">
      <c r="BF1910" s="1"/>
    </row>
    <row r="1911" spans="58:58" x14ac:dyDescent="0.25">
      <c r="BF1911" s="1"/>
    </row>
    <row r="1912" spans="58:58" x14ac:dyDescent="0.25">
      <c r="BF1912" s="1"/>
    </row>
    <row r="1913" spans="58:58" x14ac:dyDescent="0.25">
      <c r="BF1913" s="1"/>
    </row>
    <row r="1914" spans="58:58" x14ac:dyDescent="0.25">
      <c r="BF1914" s="1"/>
    </row>
    <row r="1915" spans="58:58" x14ac:dyDescent="0.25">
      <c r="BF1915" s="1"/>
    </row>
    <row r="1916" spans="58:58" x14ac:dyDescent="0.25">
      <c r="BF1916" s="1"/>
    </row>
    <row r="1917" spans="58:58" x14ac:dyDescent="0.25">
      <c r="BF1917" s="1"/>
    </row>
    <row r="1918" spans="58:58" x14ac:dyDescent="0.25">
      <c r="BF1918" s="1"/>
    </row>
    <row r="1919" spans="58:58" x14ac:dyDescent="0.25">
      <c r="BF1919" s="1"/>
    </row>
    <row r="1920" spans="58:58" x14ac:dyDescent="0.25">
      <c r="BF1920" s="1"/>
    </row>
    <row r="1921" spans="58:58" x14ac:dyDescent="0.25">
      <c r="BF1921" s="1"/>
    </row>
    <row r="1922" spans="58:58" x14ac:dyDescent="0.25">
      <c r="BF1922" s="1"/>
    </row>
    <row r="1923" spans="58:58" x14ac:dyDescent="0.25">
      <c r="BF1923" s="1"/>
    </row>
    <row r="1924" spans="58:58" x14ac:dyDescent="0.25">
      <c r="BF1924" s="1"/>
    </row>
    <row r="1925" spans="58:58" x14ac:dyDescent="0.25">
      <c r="BF1925" s="1"/>
    </row>
    <row r="1926" spans="58:58" x14ac:dyDescent="0.25">
      <c r="BF1926" s="1"/>
    </row>
    <row r="1927" spans="58:58" x14ac:dyDescent="0.25">
      <c r="BF1927" s="1"/>
    </row>
    <row r="1928" spans="58:58" x14ac:dyDescent="0.25">
      <c r="BF1928" s="1"/>
    </row>
    <row r="1929" spans="58:58" x14ac:dyDescent="0.25">
      <c r="BF1929" s="1"/>
    </row>
    <row r="1930" spans="58:58" x14ac:dyDescent="0.25">
      <c r="BF1930" s="1"/>
    </row>
    <row r="1931" spans="58:58" x14ac:dyDescent="0.25">
      <c r="BF1931" s="1"/>
    </row>
    <row r="1932" spans="58:58" x14ac:dyDescent="0.25">
      <c r="BF1932" s="1"/>
    </row>
    <row r="1933" spans="58:58" x14ac:dyDescent="0.25">
      <c r="BF1933" s="1"/>
    </row>
    <row r="1934" spans="58:58" x14ac:dyDescent="0.25">
      <c r="BF1934" s="1"/>
    </row>
    <row r="1935" spans="58:58" x14ac:dyDescent="0.25">
      <c r="BF1935" s="1"/>
    </row>
    <row r="1936" spans="58:58" x14ac:dyDescent="0.25">
      <c r="BF1936" s="1"/>
    </row>
    <row r="1937" spans="58:58" x14ac:dyDescent="0.25">
      <c r="BF1937" s="1"/>
    </row>
    <row r="1938" spans="58:58" x14ac:dyDescent="0.25">
      <c r="BF1938" s="1"/>
    </row>
    <row r="1939" spans="58:58" x14ac:dyDescent="0.25">
      <c r="BF1939" s="1"/>
    </row>
    <row r="1940" spans="58:58" x14ac:dyDescent="0.25">
      <c r="BF1940" s="1"/>
    </row>
    <row r="1941" spans="58:58" x14ac:dyDescent="0.25">
      <c r="BF1941" s="1"/>
    </row>
    <row r="1942" spans="58:58" x14ac:dyDescent="0.25">
      <c r="BF1942" s="1"/>
    </row>
    <row r="1943" spans="58:58" x14ac:dyDescent="0.25">
      <c r="BF1943" s="1"/>
    </row>
    <row r="1944" spans="58:58" x14ac:dyDescent="0.25">
      <c r="BF1944" s="1"/>
    </row>
    <row r="1945" spans="58:58" x14ac:dyDescent="0.25">
      <c r="BF1945" s="1"/>
    </row>
    <row r="1946" spans="58:58" x14ac:dyDescent="0.25">
      <c r="BF1946" s="1"/>
    </row>
    <row r="1947" spans="58:58" x14ac:dyDescent="0.25">
      <c r="BF1947" s="1"/>
    </row>
    <row r="1948" spans="58:58" x14ac:dyDescent="0.25">
      <c r="BF1948" s="1"/>
    </row>
    <row r="1949" spans="58:58" x14ac:dyDescent="0.25">
      <c r="BF1949" s="1"/>
    </row>
    <row r="1950" spans="58:58" x14ac:dyDescent="0.25">
      <c r="BF1950" s="1"/>
    </row>
    <row r="1951" spans="58:58" x14ac:dyDescent="0.25">
      <c r="BF1951" s="1"/>
    </row>
    <row r="1952" spans="58:58" x14ac:dyDescent="0.25">
      <c r="BF1952" s="1"/>
    </row>
    <row r="1953" spans="58:58" x14ac:dyDescent="0.25">
      <c r="BF1953" s="1"/>
    </row>
    <row r="1954" spans="58:58" x14ac:dyDescent="0.25">
      <c r="BF1954" s="1"/>
    </row>
    <row r="1955" spans="58:58" x14ac:dyDescent="0.25">
      <c r="BF1955" s="1"/>
    </row>
    <row r="1956" spans="58:58" x14ac:dyDescent="0.25">
      <c r="BF1956" s="1"/>
    </row>
    <row r="1957" spans="58:58" x14ac:dyDescent="0.25">
      <c r="BF1957" s="1"/>
    </row>
    <row r="1958" spans="58:58" x14ac:dyDescent="0.25">
      <c r="BF1958" s="1"/>
    </row>
    <row r="1959" spans="58:58" x14ac:dyDescent="0.25">
      <c r="BF1959" s="1"/>
    </row>
    <row r="1960" spans="58:58" x14ac:dyDescent="0.25">
      <c r="BF1960" s="1"/>
    </row>
    <row r="1961" spans="58:58" x14ac:dyDescent="0.25">
      <c r="BF1961" s="1"/>
    </row>
    <row r="1962" spans="58:58" x14ac:dyDescent="0.25">
      <c r="BF1962" s="1"/>
    </row>
    <row r="1963" spans="58:58" x14ac:dyDescent="0.25">
      <c r="BF1963" s="1"/>
    </row>
    <row r="1964" spans="58:58" x14ac:dyDescent="0.25">
      <c r="BF1964" s="1"/>
    </row>
    <row r="1965" spans="58:58" x14ac:dyDescent="0.25">
      <c r="BF1965" s="1"/>
    </row>
    <row r="1966" spans="58:58" x14ac:dyDescent="0.25">
      <c r="BF1966" s="1"/>
    </row>
    <row r="1967" spans="58:58" x14ac:dyDescent="0.25">
      <c r="BF1967" s="1"/>
    </row>
    <row r="1968" spans="58:58" x14ac:dyDescent="0.25">
      <c r="BF1968" s="1"/>
    </row>
    <row r="1969" spans="58:58" x14ac:dyDescent="0.25">
      <c r="BF1969" s="1"/>
    </row>
    <row r="1970" spans="58:58" x14ac:dyDescent="0.25">
      <c r="BF1970" s="1"/>
    </row>
    <row r="1971" spans="58:58" x14ac:dyDescent="0.25">
      <c r="BF1971" s="1"/>
    </row>
    <row r="1972" spans="58:58" x14ac:dyDescent="0.25">
      <c r="BF1972" s="1"/>
    </row>
    <row r="1973" spans="58:58" x14ac:dyDescent="0.25">
      <c r="BF1973" s="1"/>
    </row>
    <row r="1974" spans="58:58" x14ac:dyDescent="0.25">
      <c r="BF1974" s="1"/>
    </row>
    <row r="1975" spans="58:58" x14ac:dyDescent="0.25">
      <c r="BF1975" s="1"/>
    </row>
    <row r="1976" spans="58:58" x14ac:dyDescent="0.25">
      <c r="BF1976" s="1"/>
    </row>
    <row r="1977" spans="58:58" x14ac:dyDescent="0.25">
      <c r="BF1977" s="1"/>
    </row>
    <row r="1978" spans="58:58" x14ac:dyDescent="0.25">
      <c r="BF1978" s="1"/>
    </row>
    <row r="1979" spans="58:58" x14ac:dyDescent="0.25">
      <c r="BF1979" s="1"/>
    </row>
    <row r="1980" spans="58:58" x14ac:dyDescent="0.25">
      <c r="BF1980" s="1"/>
    </row>
    <row r="1981" spans="58:58" x14ac:dyDescent="0.25">
      <c r="BF1981" s="1"/>
    </row>
    <row r="1982" spans="58:58" x14ac:dyDescent="0.25">
      <c r="BF1982" s="1"/>
    </row>
    <row r="1983" spans="58:58" x14ac:dyDescent="0.25">
      <c r="BF1983" s="1"/>
    </row>
    <row r="1984" spans="58:58" x14ac:dyDescent="0.25">
      <c r="BF1984" s="1"/>
    </row>
    <row r="1985" spans="58:58" x14ac:dyDescent="0.25">
      <c r="BF1985" s="1"/>
    </row>
    <row r="1986" spans="58:58" x14ac:dyDescent="0.25">
      <c r="BF1986" s="1"/>
    </row>
    <row r="1987" spans="58:58" x14ac:dyDescent="0.25">
      <c r="BF1987" s="1"/>
    </row>
    <row r="1988" spans="58:58" x14ac:dyDescent="0.25">
      <c r="BF1988" s="1"/>
    </row>
    <row r="1989" spans="58:58" x14ac:dyDescent="0.25">
      <c r="BF1989" s="1"/>
    </row>
    <row r="1990" spans="58:58" x14ac:dyDescent="0.25">
      <c r="BF1990" s="1"/>
    </row>
    <row r="1991" spans="58:58" x14ac:dyDescent="0.25">
      <c r="BF1991" s="1"/>
    </row>
    <row r="1992" spans="58:58" x14ac:dyDescent="0.25">
      <c r="BF1992" s="1"/>
    </row>
    <row r="1993" spans="58:58" x14ac:dyDescent="0.25">
      <c r="BF1993" s="1"/>
    </row>
    <row r="1994" spans="58:58" x14ac:dyDescent="0.25">
      <c r="BF1994" s="1"/>
    </row>
    <row r="1995" spans="58:58" x14ac:dyDescent="0.25">
      <c r="BF1995" s="1"/>
    </row>
    <row r="1996" spans="58:58" x14ac:dyDescent="0.25">
      <c r="BF1996" s="1"/>
    </row>
    <row r="1997" spans="58:58" x14ac:dyDescent="0.25">
      <c r="BF1997" s="1"/>
    </row>
    <row r="1998" spans="58:58" x14ac:dyDescent="0.25">
      <c r="BF1998" s="1"/>
    </row>
    <row r="1999" spans="58:58" x14ac:dyDescent="0.25">
      <c r="BF1999" s="1"/>
    </row>
    <row r="2000" spans="58:58" x14ac:dyDescent="0.25">
      <c r="BF2000" s="1"/>
    </row>
    <row r="2001" spans="58:58" x14ac:dyDescent="0.25">
      <c r="BF2001" s="1"/>
    </row>
    <row r="2002" spans="58:58" x14ac:dyDescent="0.25">
      <c r="BF2002" s="1"/>
    </row>
    <row r="2003" spans="58:58" x14ac:dyDescent="0.25">
      <c r="BF2003" s="1"/>
    </row>
    <row r="2004" spans="58:58" x14ac:dyDescent="0.25">
      <c r="BF2004" s="1"/>
    </row>
    <row r="2005" spans="58:58" x14ac:dyDescent="0.25">
      <c r="BF2005" s="1"/>
    </row>
    <row r="2006" spans="58:58" x14ac:dyDescent="0.25">
      <c r="BF2006" s="1"/>
    </row>
    <row r="2007" spans="58:58" x14ac:dyDescent="0.25">
      <c r="BF2007" s="1"/>
    </row>
    <row r="2008" spans="58:58" x14ac:dyDescent="0.25">
      <c r="BF2008" s="1"/>
    </row>
    <row r="2009" spans="58:58" x14ac:dyDescent="0.25">
      <c r="BF2009" s="1"/>
    </row>
    <row r="2010" spans="58:58" x14ac:dyDescent="0.25">
      <c r="BF2010" s="1"/>
    </row>
    <row r="2011" spans="58:58" x14ac:dyDescent="0.25">
      <c r="BF2011" s="1"/>
    </row>
    <row r="2012" spans="58:58" x14ac:dyDescent="0.25">
      <c r="BF2012" s="1"/>
    </row>
    <row r="2013" spans="58:58" x14ac:dyDescent="0.25">
      <c r="BF2013" s="1"/>
    </row>
    <row r="2014" spans="58:58" x14ac:dyDescent="0.25">
      <c r="BF2014" s="1"/>
    </row>
    <row r="2015" spans="58:58" x14ac:dyDescent="0.25">
      <c r="BF2015" s="1"/>
    </row>
    <row r="2016" spans="58:58" x14ac:dyDescent="0.25">
      <c r="BF2016" s="1"/>
    </row>
    <row r="2017" spans="58:58" x14ac:dyDescent="0.25">
      <c r="BF2017" s="1"/>
    </row>
    <row r="2018" spans="58:58" x14ac:dyDescent="0.25">
      <c r="BF2018" s="1"/>
    </row>
    <row r="2019" spans="58:58" x14ac:dyDescent="0.25">
      <c r="BF2019" s="1"/>
    </row>
    <row r="2020" spans="58:58" x14ac:dyDescent="0.25">
      <c r="BF2020" s="1"/>
    </row>
    <row r="2021" spans="58:58" x14ac:dyDescent="0.25">
      <c r="BF2021" s="1"/>
    </row>
    <row r="2022" spans="58:58" x14ac:dyDescent="0.25">
      <c r="BF2022" s="1"/>
    </row>
    <row r="2023" spans="58:58" x14ac:dyDescent="0.25">
      <c r="BF2023" s="1"/>
    </row>
    <row r="2024" spans="58:58" x14ac:dyDescent="0.25">
      <c r="BF2024" s="1"/>
    </row>
    <row r="2025" spans="58:58" x14ac:dyDescent="0.25">
      <c r="BF2025" s="1"/>
    </row>
    <row r="2026" spans="58:58" x14ac:dyDescent="0.25">
      <c r="BF2026" s="1"/>
    </row>
    <row r="2027" spans="58:58" x14ac:dyDescent="0.25">
      <c r="BF2027" s="1"/>
    </row>
    <row r="2028" spans="58:58" x14ac:dyDescent="0.25">
      <c r="BF2028" s="1"/>
    </row>
    <row r="2029" spans="58:58" x14ac:dyDescent="0.25">
      <c r="BF2029" s="1"/>
    </row>
    <row r="2030" spans="58:58" x14ac:dyDescent="0.25">
      <c r="BF2030" s="1"/>
    </row>
    <row r="2031" spans="58:58" x14ac:dyDescent="0.25">
      <c r="BF2031" s="1"/>
    </row>
    <row r="2032" spans="58:58" x14ac:dyDescent="0.25">
      <c r="BF2032" s="1"/>
    </row>
    <row r="2033" spans="58:58" x14ac:dyDescent="0.25">
      <c r="BF2033" s="1"/>
    </row>
    <row r="2034" spans="58:58" x14ac:dyDescent="0.25">
      <c r="BF2034" s="1"/>
    </row>
    <row r="2035" spans="58:58" x14ac:dyDescent="0.25">
      <c r="BF2035" s="1"/>
    </row>
    <row r="2036" spans="58:58" x14ac:dyDescent="0.25">
      <c r="BF2036" s="1"/>
    </row>
    <row r="2037" spans="58:58" x14ac:dyDescent="0.25">
      <c r="BF2037" s="1"/>
    </row>
    <row r="2038" spans="58:58" x14ac:dyDescent="0.25">
      <c r="BF2038" s="1"/>
    </row>
    <row r="2039" spans="58:58" x14ac:dyDescent="0.25">
      <c r="BF2039" s="1"/>
    </row>
    <row r="2040" spans="58:58" x14ac:dyDescent="0.25">
      <c r="BF2040" s="1"/>
    </row>
    <row r="2041" spans="58:58" x14ac:dyDescent="0.25">
      <c r="BF2041" s="1"/>
    </row>
    <row r="2042" spans="58:58" x14ac:dyDescent="0.25">
      <c r="BF2042" s="1"/>
    </row>
    <row r="2043" spans="58:58" x14ac:dyDescent="0.25">
      <c r="BF2043" s="1"/>
    </row>
    <row r="2044" spans="58:58" x14ac:dyDescent="0.25">
      <c r="BF2044" s="1"/>
    </row>
    <row r="2045" spans="58:58" x14ac:dyDescent="0.25">
      <c r="BF2045" s="1"/>
    </row>
    <row r="2046" spans="58:58" x14ac:dyDescent="0.25">
      <c r="BF2046" s="1"/>
    </row>
    <row r="2047" spans="58:58" x14ac:dyDescent="0.25">
      <c r="BF2047" s="1"/>
    </row>
    <row r="2048" spans="58:58" x14ac:dyDescent="0.25">
      <c r="BF2048" s="1"/>
    </row>
    <row r="2049" spans="58:58" x14ac:dyDescent="0.25">
      <c r="BF2049" s="1"/>
    </row>
    <row r="2050" spans="58:58" x14ac:dyDescent="0.25">
      <c r="BF2050" s="1"/>
    </row>
    <row r="2051" spans="58:58" x14ac:dyDescent="0.25">
      <c r="BF2051" s="1"/>
    </row>
    <row r="2052" spans="58:58" x14ac:dyDescent="0.25">
      <c r="BF2052" s="1"/>
    </row>
    <row r="2053" spans="58:58" x14ac:dyDescent="0.25">
      <c r="BF2053" s="1"/>
    </row>
    <row r="2054" spans="58:58" x14ac:dyDescent="0.25">
      <c r="BF2054" s="1"/>
    </row>
    <row r="2055" spans="58:58" x14ac:dyDescent="0.25">
      <c r="BF2055" s="1"/>
    </row>
    <row r="2056" spans="58:58" x14ac:dyDescent="0.25">
      <c r="BF2056" s="1"/>
    </row>
    <row r="2057" spans="58:58" x14ac:dyDescent="0.25">
      <c r="BF2057" s="1"/>
    </row>
    <row r="2058" spans="58:58" x14ac:dyDescent="0.25">
      <c r="BF2058" s="1"/>
    </row>
    <row r="2059" spans="58:58" x14ac:dyDescent="0.25">
      <c r="BF2059" s="1"/>
    </row>
    <row r="2060" spans="58:58" x14ac:dyDescent="0.25">
      <c r="BF2060" s="1"/>
    </row>
    <row r="2061" spans="58:58" x14ac:dyDescent="0.25">
      <c r="BF2061" s="1"/>
    </row>
    <row r="2062" spans="58:58" x14ac:dyDescent="0.25">
      <c r="BF2062" s="1"/>
    </row>
    <row r="2063" spans="58:58" x14ac:dyDescent="0.25">
      <c r="BF2063" s="1"/>
    </row>
    <row r="2064" spans="58:58" x14ac:dyDescent="0.25">
      <c r="BF2064" s="1"/>
    </row>
    <row r="2065" spans="58:58" x14ac:dyDescent="0.25">
      <c r="BF2065" s="1"/>
    </row>
    <row r="2066" spans="58:58" x14ac:dyDescent="0.25">
      <c r="BF2066" s="1"/>
    </row>
    <row r="2067" spans="58:58" x14ac:dyDescent="0.25">
      <c r="BF2067" s="1"/>
    </row>
    <row r="2068" spans="58:58" x14ac:dyDescent="0.25">
      <c r="BF2068" s="1"/>
    </row>
    <row r="2069" spans="58:58" x14ac:dyDescent="0.25">
      <c r="BF2069" s="1"/>
    </row>
    <row r="2070" spans="58:58" x14ac:dyDescent="0.25">
      <c r="BF2070" s="1"/>
    </row>
    <row r="2071" spans="58:58" x14ac:dyDescent="0.25">
      <c r="BF2071" s="1"/>
    </row>
    <row r="2072" spans="58:58" x14ac:dyDescent="0.25">
      <c r="BF2072" s="1"/>
    </row>
    <row r="2073" spans="58:58" x14ac:dyDescent="0.25">
      <c r="BF2073" s="1"/>
    </row>
    <row r="2074" spans="58:58" x14ac:dyDescent="0.25">
      <c r="BF2074" s="1"/>
    </row>
    <row r="2075" spans="58:58" x14ac:dyDescent="0.25">
      <c r="BF2075" s="1"/>
    </row>
    <row r="2076" spans="58:58" x14ac:dyDescent="0.25">
      <c r="BF2076" s="1"/>
    </row>
    <row r="2077" spans="58:58" x14ac:dyDescent="0.25">
      <c r="BF2077" s="1"/>
    </row>
    <row r="2078" spans="58:58" x14ac:dyDescent="0.25">
      <c r="BF2078" s="1"/>
    </row>
    <row r="2079" spans="58:58" x14ac:dyDescent="0.25">
      <c r="BF2079" s="1"/>
    </row>
    <row r="2080" spans="58:58" x14ac:dyDescent="0.25">
      <c r="BF2080" s="1"/>
    </row>
    <row r="2081" spans="58:58" x14ac:dyDescent="0.25">
      <c r="BF2081" s="1"/>
    </row>
    <row r="2082" spans="58:58" x14ac:dyDescent="0.25">
      <c r="BF2082" s="1"/>
    </row>
    <row r="2083" spans="58:58" x14ac:dyDescent="0.25">
      <c r="BF2083" s="1"/>
    </row>
    <row r="2084" spans="58:58" x14ac:dyDescent="0.25">
      <c r="BF2084" s="1"/>
    </row>
    <row r="2085" spans="58:58" x14ac:dyDescent="0.25">
      <c r="BF2085" s="1"/>
    </row>
    <row r="2086" spans="58:58" x14ac:dyDescent="0.25">
      <c r="BF2086" s="1"/>
    </row>
    <row r="2087" spans="58:58" x14ac:dyDescent="0.25">
      <c r="BF2087" s="1"/>
    </row>
    <row r="2088" spans="58:58" x14ac:dyDescent="0.25">
      <c r="BF2088" s="1"/>
    </row>
    <row r="2089" spans="58:58" x14ac:dyDescent="0.25">
      <c r="BF2089" s="1"/>
    </row>
    <row r="2090" spans="58:58" x14ac:dyDescent="0.25">
      <c r="BF2090" s="1"/>
    </row>
    <row r="2091" spans="58:58" x14ac:dyDescent="0.25">
      <c r="BF2091" s="1"/>
    </row>
    <row r="2092" spans="58:58" x14ac:dyDescent="0.25">
      <c r="BF2092" s="1"/>
    </row>
    <row r="2093" spans="58:58" x14ac:dyDescent="0.25">
      <c r="BF2093" s="1"/>
    </row>
    <row r="2094" spans="58:58" x14ac:dyDescent="0.25">
      <c r="BF2094" s="1"/>
    </row>
    <row r="2095" spans="58:58" x14ac:dyDescent="0.25">
      <c r="BF2095" s="1"/>
    </row>
    <row r="2096" spans="58:58" x14ac:dyDescent="0.25">
      <c r="BF2096" s="1"/>
    </row>
    <row r="2097" spans="58:58" x14ac:dyDescent="0.25">
      <c r="BF2097" s="1"/>
    </row>
    <row r="2098" spans="58:58" x14ac:dyDescent="0.25">
      <c r="BF2098" s="1"/>
    </row>
    <row r="2099" spans="58:58" x14ac:dyDescent="0.25">
      <c r="BF2099" s="1"/>
    </row>
    <row r="2100" spans="58:58" x14ac:dyDescent="0.25">
      <c r="BF2100" s="1"/>
    </row>
    <row r="2101" spans="58:58" x14ac:dyDescent="0.25">
      <c r="BF2101" s="1"/>
    </row>
    <row r="2102" spans="58:58" x14ac:dyDescent="0.25">
      <c r="BF2102" s="1"/>
    </row>
    <row r="2103" spans="58:58" x14ac:dyDescent="0.25">
      <c r="BF2103" s="1"/>
    </row>
    <row r="2104" spans="58:58" x14ac:dyDescent="0.25">
      <c r="BF2104" s="1"/>
    </row>
    <row r="2105" spans="58:58" x14ac:dyDescent="0.25">
      <c r="BF2105" s="1"/>
    </row>
    <row r="2106" spans="58:58" x14ac:dyDescent="0.25">
      <c r="BF2106" s="1"/>
    </row>
    <row r="2107" spans="58:58" x14ac:dyDescent="0.25">
      <c r="BF2107" s="1"/>
    </row>
    <row r="2108" spans="58:58" x14ac:dyDescent="0.25">
      <c r="BF2108" s="1"/>
    </row>
    <row r="2109" spans="58:58" x14ac:dyDescent="0.25">
      <c r="BF2109" s="1"/>
    </row>
    <row r="2110" spans="58:58" x14ac:dyDescent="0.25">
      <c r="BF2110" s="1"/>
    </row>
    <row r="2111" spans="58:58" x14ac:dyDescent="0.25">
      <c r="BF2111" s="1"/>
    </row>
    <row r="2112" spans="58:58" x14ac:dyDescent="0.25">
      <c r="BF2112" s="1"/>
    </row>
    <row r="2113" spans="58:58" x14ac:dyDescent="0.25">
      <c r="BF2113" s="1"/>
    </row>
    <row r="2114" spans="58:58" x14ac:dyDescent="0.25">
      <c r="BF2114" s="1"/>
    </row>
    <row r="2115" spans="58:58" x14ac:dyDescent="0.25">
      <c r="BF2115" s="1"/>
    </row>
    <row r="2116" spans="58:58" x14ac:dyDescent="0.25">
      <c r="BF2116" s="1"/>
    </row>
    <row r="2117" spans="58:58" x14ac:dyDescent="0.25">
      <c r="BF2117" s="1"/>
    </row>
    <row r="2118" spans="58:58" x14ac:dyDescent="0.25">
      <c r="BF2118" s="1"/>
    </row>
    <row r="2119" spans="58:58" x14ac:dyDescent="0.25">
      <c r="BF2119" s="1"/>
    </row>
    <row r="2120" spans="58:58" x14ac:dyDescent="0.25">
      <c r="BF2120" s="1"/>
    </row>
    <row r="2121" spans="58:58" x14ac:dyDescent="0.25">
      <c r="BF2121" s="1"/>
    </row>
    <row r="2122" spans="58:58" x14ac:dyDescent="0.25">
      <c r="BF2122" s="1"/>
    </row>
    <row r="2123" spans="58:58" x14ac:dyDescent="0.25">
      <c r="BF2123" s="1"/>
    </row>
    <row r="2124" spans="58:58" x14ac:dyDescent="0.25">
      <c r="BF2124" s="1"/>
    </row>
    <row r="2125" spans="58:58" x14ac:dyDescent="0.25">
      <c r="BF2125" s="1"/>
    </row>
    <row r="2126" spans="58:58" x14ac:dyDescent="0.25">
      <c r="BF2126" s="1"/>
    </row>
    <row r="2127" spans="58:58" x14ac:dyDescent="0.25">
      <c r="BF2127" s="1"/>
    </row>
    <row r="2128" spans="58:58" x14ac:dyDescent="0.25">
      <c r="BF2128" s="1"/>
    </row>
    <row r="2129" spans="58:58" x14ac:dyDescent="0.25">
      <c r="BF2129" s="1"/>
    </row>
    <row r="2130" spans="58:58" x14ac:dyDescent="0.25">
      <c r="BF2130" s="1"/>
    </row>
    <row r="2131" spans="58:58" x14ac:dyDescent="0.25">
      <c r="BF2131" s="1"/>
    </row>
    <row r="2132" spans="58:58" x14ac:dyDescent="0.25">
      <c r="BF2132" s="1"/>
    </row>
    <row r="2133" spans="58:58" x14ac:dyDescent="0.25">
      <c r="BF2133" s="1"/>
    </row>
    <row r="2134" spans="58:58" x14ac:dyDescent="0.25">
      <c r="BF2134" s="1"/>
    </row>
    <row r="2135" spans="58:58" x14ac:dyDescent="0.25">
      <c r="BF2135" s="1"/>
    </row>
    <row r="2136" spans="58:58" x14ac:dyDescent="0.25">
      <c r="BF2136" s="1"/>
    </row>
    <row r="2137" spans="58:58" x14ac:dyDescent="0.25">
      <c r="BF2137" s="1"/>
    </row>
    <row r="2138" spans="58:58" x14ac:dyDescent="0.25">
      <c r="BF2138" s="1"/>
    </row>
    <row r="2139" spans="58:58" x14ac:dyDescent="0.25">
      <c r="BF2139" s="1"/>
    </row>
    <row r="2140" spans="58:58" x14ac:dyDescent="0.25">
      <c r="BF2140" s="1"/>
    </row>
    <row r="2141" spans="58:58" x14ac:dyDescent="0.25">
      <c r="BF2141" s="1"/>
    </row>
    <row r="2142" spans="58:58" x14ac:dyDescent="0.25">
      <c r="BF2142" s="1"/>
    </row>
    <row r="2143" spans="58:58" x14ac:dyDescent="0.25">
      <c r="BF2143" s="1"/>
    </row>
    <row r="2144" spans="58:58" x14ac:dyDescent="0.25">
      <c r="BF2144" s="1"/>
    </row>
    <row r="2145" spans="58:58" x14ac:dyDescent="0.25">
      <c r="BF2145" s="1"/>
    </row>
    <row r="2146" spans="58:58" x14ac:dyDescent="0.25">
      <c r="BF2146" s="1"/>
    </row>
    <row r="2147" spans="58:58" x14ac:dyDescent="0.25">
      <c r="BF2147" s="1"/>
    </row>
    <row r="2148" spans="58:58" x14ac:dyDescent="0.25">
      <c r="BF2148" s="1"/>
    </row>
    <row r="2149" spans="58:58" x14ac:dyDescent="0.25">
      <c r="BF2149" s="1"/>
    </row>
    <row r="2150" spans="58:58" x14ac:dyDescent="0.25">
      <c r="BF2150" s="1"/>
    </row>
    <row r="2151" spans="58:58" x14ac:dyDescent="0.25">
      <c r="BF2151" s="1"/>
    </row>
    <row r="2152" spans="58:58" x14ac:dyDescent="0.25">
      <c r="BF2152" s="1"/>
    </row>
    <row r="2153" spans="58:58" x14ac:dyDescent="0.25">
      <c r="BF2153" s="1"/>
    </row>
    <row r="2154" spans="58:58" x14ac:dyDescent="0.25">
      <c r="BF2154" s="1"/>
    </row>
    <row r="2155" spans="58:58" x14ac:dyDescent="0.25">
      <c r="BF2155" s="1"/>
    </row>
    <row r="2156" spans="58:58" x14ac:dyDescent="0.25">
      <c r="BF2156" s="1"/>
    </row>
    <row r="2157" spans="58:58" x14ac:dyDescent="0.25">
      <c r="BF2157" s="1"/>
    </row>
    <row r="2158" spans="58:58" x14ac:dyDescent="0.25">
      <c r="BF2158" s="1"/>
    </row>
    <row r="2159" spans="58:58" x14ac:dyDescent="0.25">
      <c r="BF2159" s="1"/>
    </row>
    <row r="2160" spans="58:58" x14ac:dyDescent="0.25">
      <c r="BF2160" s="1"/>
    </row>
    <row r="2161" spans="58:58" x14ac:dyDescent="0.25">
      <c r="BF2161" s="1"/>
    </row>
    <row r="2162" spans="58:58" x14ac:dyDescent="0.25">
      <c r="BF2162" s="1"/>
    </row>
    <row r="2163" spans="58:58" x14ac:dyDescent="0.25">
      <c r="BF2163" s="1"/>
    </row>
    <row r="2164" spans="58:58" x14ac:dyDescent="0.25">
      <c r="BF2164" s="1"/>
    </row>
    <row r="2165" spans="58:58" x14ac:dyDescent="0.25">
      <c r="BF2165" s="1"/>
    </row>
    <row r="2166" spans="58:58" x14ac:dyDescent="0.25">
      <c r="BF2166" s="1"/>
    </row>
    <row r="2167" spans="58:58" x14ac:dyDescent="0.25">
      <c r="BF2167" s="1"/>
    </row>
    <row r="2168" spans="58:58" x14ac:dyDescent="0.25">
      <c r="BF2168" s="1"/>
    </row>
    <row r="2169" spans="58:58" x14ac:dyDescent="0.25">
      <c r="BF2169" s="1"/>
    </row>
    <row r="2170" spans="58:58" x14ac:dyDescent="0.25">
      <c r="BF2170" s="1"/>
    </row>
    <row r="2171" spans="58:58" x14ac:dyDescent="0.25">
      <c r="BF2171" s="1"/>
    </row>
    <row r="2172" spans="58:58" x14ac:dyDescent="0.25">
      <c r="BF2172" s="1"/>
    </row>
    <row r="2173" spans="58:58" x14ac:dyDescent="0.25">
      <c r="BF2173" s="1"/>
    </row>
    <row r="2174" spans="58:58" x14ac:dyDescent="0.25">
      <c r="BF2174" s="1"/>
    </row>
    <row r="2175" spans="58:58" x14ac:dyDescent="0.25">
      <c r="BF2175" s="1"/>
    </row>
    <row r="2176" spans="58:58" x14ac:dyDescent="0.25">
      <c r="BF2176" s="1"/>
    </row>
    <row r="2177" spans="58:58" x14ac:dyDescent="0.25">
      <c r="BF2177" s="1"/>
    </row>
    <row r="2178" spans="58:58" x14ac:dyDescent="0.25">
      <c r="BF2178" s="1"/>
    </row>
    <row r="2179" spans="58:58" x14ac:dyDescent="0.25">
      <c r="BF2179" s="1"/>
    </row>
    <row r="2180" spans="58:58" x14ac:dyDescent="0.25">
      <c r="BF2180" s="1"/>
    </row>
    <row r="2181" spans="58:58" x14ac:dyDescent="0.25">
      <c r="BF2181" s="1"/>
    </row>
    <row r="2182" spans="58:58" x14ac:dyDescent="0.25">
      <c r="BF2182" s="1"/>
    </row>
    <row r="2183" spans="58:58" x14ac:dyDescent="0.25">
      <c r="BF2183" s="1"/>
    </row>
    <row r="2184" spans="58:58" x14ac:dyDescent="0.25">
      <c r="BF2184" s="1"/>
    </row>
    <row r="2185" spans="58:58" x14ac:dyDescent="0.25">
      <c r="BF2185" s="1"/>
    </row>
    <row r="2186" spans="58:58" x14ac:dyDescent="0.25">
      <c r="BF2186" s="1"/>
    </row>
    <row r="2187" spans="58:58" x14ac:dyDescent="0.25">
      <c r="BF2187" s="1"/>
    </row>
    <row r="2188" spans="58:58" x14ac:dyDescent="0.25">
      <c r="BF2188" s="1"/>
    </row>
    <row r="2189" spans="58:58" x14ac:dyDescent="0.25">
      <c r="BF2189" s="1"/>
    </row>
    <row r="2190" spans="58:58" x14ac:dyDescent="0.25">
      <c r="BF2190" s="1"/>
    </row>
    <row r="2191" spans="58:58" x14ac:dyDescent="0.25">
      <c r="BF2191" s="1"/>
    </row>
    <row r="2192" spans="58:58" x14ac:dyDescent="0.25">
      <c r="BF2192" s="1"/>
    </row>
    <row r="2193" spans="58:58" x14ac:dyDescent="0.25">
      <c r="BF2193" s="1"/>
    </row>
    <row r="2194" spans="58:58" x14ac:dyDescent="0.25">
      <c r="BF2194" s="1"/>
    </row>
    <row r="2195" spans="58:58" x14ac:dyDescent="0.25">
      <c r="BF2195" s="1"/>
    </row>
    <row r="2196" spans="58:58" x14ac:dyDescent="0.25">
      <c r="BF2196" s="1"/>
    </row>
    <row r="2197" spans="58:58" x14ac:dyDescent="0.25">
      <c r="BF2197" s="1"/>
    </row>
    <row r="2198" spans="58:58" x14ac:dyDescent="0.25">
      <c r="BF2198" s="1"/>
    </row>
    <row r="2199" spans="58:58" x14ac:dyDescent="0.25">
      <c r="BF2199" s="1"/>
    </row>
    <row r="2200" spans="58:58" x14ac:dyDescent="0.25">
      <c r="BF2200" s="1"/>
    </row>
    <row r="2201" spans="58:58" x14ac:dyDescent="0.25">
      <c r="BF2201" s="1"/>
    </row>
    <row r="2202" spans="58:58" x14ac:dyDescent="0.25">
      <c r="BF2202" s="1"/>
    </row>
    <row r="2203" spans="58:58" x14ac:dyDescent="0.25">
      <c r="BF2203" s="1"/>
    </row>
    <row r="2204" spans="58:58" x14ac:dyDescent="0.25">
      <c r="BF2204" s="1"/>
    </row>
    <row r="2205" spans="58:58" x14ac:dyDescent="0.25">
      <c r="BF2205" s="1"/>
    </row>
    <row r="2206" spans="58:58" x14ac:dyDescent="0.25">
      <c r="BF2206" s="1"/>
    </row>
    <row r="2207" spans="58:58" x14ac:dyDescent="0.25">
      <c r="BF2207" s="1"/>
    </row>
    <row r="2208" spans="58:58" x14ac:dyDescent="0.25">
      <c r="BF2208" s="1"/>
    </row>
    <row r="2209" spans="58:58" x14ac:dyDescent="0.25">
      <c r="BF2209" s="1"/>
    </row>
    <row r="2210" spans="58:58" x14ac:dyDescent="0.25">
      <c r="BF2210" s="1"/>
    </row>
    <row r="2211" spans="58:58" x14ac:dyDescent="0.25">
      <c r="BF2211" s="1"/>
    </row>
    <row r="2212" spans="58:58" x14ac:dyDescent="0.25">
      <c r="BF2212" s="1"/>
    </row>
    <row r="2213" spans="58:58" x14ac:dyDescent="0.25">
      <c r="BF2213" s="1"/>
    </row>
    <row r="2214" spans="58:58" x14ac:dyDescent="0.25">
      <c r="BF2214" s="1"/>
    </row>
    <row r="2215" spans="58:58" x14ac:dyDescent="0.25">
      <c r="BF2215" s="1"/>
    </row>
    <row r="2216" spans="58:58" x14ac:dyDescent="0.25">
      <c r="BF2216" s="1"/>
    </row>
    <row r="2217" spans="58:58" x14ac:dyDescent="0.25">
      <c r="BF2217" s="1"/>
    </row>
    <row r="2218" spans="58:58" x14ac:dyDescent="0.25">
      <c r="BF2218" s="1"/>
    </row>
    <row r="2219" spans="58:58" x14ac:dyDescent="0.25">
      <c r="BF2219" s="1"/>
    </row>
    <row r="2220" spans="58:58" x14ac:dyDescent="0.25">
      <c r="BF2220" s="1"/>
    </row>
    <row r="2221" spans="58:58" x14ac:dyDescent="0.25">
      <c r="BF2221" s="1"/>
    </row>
    <row r="2222" spans="58:58" x14ac:dyDescent="0.25">
      <c r="BF2222" s="1"/>
    </row>
    <row r="2223" spans="58:58" x14ac:dyDescent="0.25">
      <c r="BF2223" s="1"/>
    </row>
    <row r="2224" spans="58:58" x14ac:dyDescent="0.25">
      <c r="BF2224" s="1"/>
    </row>
    <row r="2225" spans="58:58" x14ac:dyDescent="0.25">
      <c r="BF2225" s="1"/>
    </row>
    <row r="2226" spans="58:58" x14ac:dyDescent="0.25">
      <c r="BF2226" s="1"/>
    </row>
    <row r="2227" spans="58:58" x14ac:dyDescent="0.25">
      <c r="BF2227" s="1"/>
    </row>
    <row r="2228" spans="58:58" x14ac:dyDescent="0.25">
      <c r="BF2228" s="1"/>
    </row>
    <row r="2229" spans="58:58" x14ac:dyDescent="0.25">
      <c r="BF2229" s="1"/>
    </row>
    <row r="2230" spans="58:58" x14ac:dyDescent="0.25">
      <c r="BF2230" s="1"/>
    </row>
    <row r="2231" spans="58:58" x14ac:dyDescent="0.25">
      <c r="BF2231" s="1"/>
    </row>
    <row r="2232" spans="58:58" x14ac:dyDescent="0.25">
      <c r="BF2232" s="1"/>
    </row>
    <row r="2233" spans="58:58" x14ac:dyDescent="0.25">
      <c r="BF2233" s="1"/>
    </row>
    <row r="2234" spans="58:58" x14ac:dyDescent="0.25">
      <c r="BF2234" s="1"/>
    </row>
    <row r="2235" spans="58:58" x14ac:dyDescent="0.25">
      <c r="BF2235" s="1"/>
    </row>
    <row r="2236" spans="58:58" x14ac:dyDescent="0.25">
      <c r="BF2236" s="1"/>
    </row>
    <row r="2237" spans="58:58" x14ac:dyDescent="0.25">
      <c r="BF2237" s="1"/>
    </row>
    <row r="2238" spans="58:58" x14ac:dyDescent="0.25">
      <c r="BF2238" s="1"/>
    </row>
    <row r="2239" spans="58:58" x14ac:dyDescent="0.25">
      <c r="BF2239" s="1"/>
    </row>
    <row r="2240" spans="58:58" x14ac:dyDescent="0.25">
      <c r="BF2240" s="1"/>
    </row>
    <row r="2241" spans="58:58" x14ac:dyDescent="0.25">
      <c r="BF2241" s="1"/>
    </row>
    <row r="2242" spans="58:58" x14ac:dyDescent="0.25">
      <c r="BF2242" s="1"/>
    </row>
    <row r="2243" spans="58:58" x14ac:dyDescent="0.25">
      <c r="BF2243" s="1"/>
    </row>
    <row r="2244" spans="58:58" x14ac:dyDescent="0.25">
      <c r="BF2244" s="1"/>
    </row>
    <row r="2245" spans="58:58" x14ac:dyDescent="0.25">
      <c r="BF2245" s="1"/>
    </row>
    <row r="2246" spans="58:58" x14ac:dyDescent="0.25">
      <c r="BF2246" s="1"/>
    </row>
    <row r="2247" spans="58:58" x14ac:dyDescent="0.25">
      <c r="BF2247" s="1"/>
    </row>
    <row r="2248" spans="58:58" x14ac:dyDescent="0.25">
      <c r="BF2248" s="1"/>
    </row>
    <row r="2249" spans="58:58" x14ac:dyDescent="0.25">
      <c r="BF2249" s="1"/>
    </row>
    <row r="2250" spans="58:58" x14ac:dyDescent="0.25">
      <c r="BF2250" s="1"/>
    </row>
    <row r="2251" spans="58:58" x14ac:dyDescent="0.25">
      <c r="BF2251" s="1"/>
    </row>
    <row r="2252" spans="58:58" x14ac:dyDescent="0.25">
      <c r="BF2252" s="1"/>
    </row>
    <row r="2253" spans="58:58" x14ac:dyDescent="0.25">
      <c r="BF2253" s="1"/>
    </row>
    <row r="2254" spans="58:58" x14ac:dyDescent="0.25">
      <c r="BF2254" s="1"/>
    </row>
    <row r="2255" spans="58:58" x14ac:dyDescent="0.25">
      <c r="BF2255" s="1"/>
    </row>
    <row r="2256" spans="58:58" x14ac:dyDescent="0.25">
      <c r="BF2256" s="1"/>
    </row>
    <row r="2257" spans="58:58" x14ac:dyDescent="0.25">
      <c r="BF2257" s="1"/>
    </row>
    <row r="2258" spans="58:58" x14ac:dyDescent="0.25">
      <c r="BF2258" s="1"/>
    </row>
    <row r="2259" spans="58:58" x14ac:dyDescent="0.25">
      <c r="BF2259" s="1"/>
    </row>
    <row r="2260" spans="58:58" x14ac:dyDescent="0.25">
      <c r="BF2260" s="1"/>
    </row>
    <row r="2261" spans="58:58" x14ac:dyDescent="0.25">
      <c r="BF2261" s="1"/>
    </row>
    <row r="2262" spans="58:58" x14ac:dyDescent="0.25">
      <c r="BF2262" s="1"/>
    </row>
    <row r="2263" spans="58:58" x14ac:dyDescent="0.25">
      <c r="BF2263" s="1"/>
    </row>
    <row r="2264" spans="58:58" x14ac:dyDescent="0.25">
      <c r="BF2264" s="1"/>
    </row>
    <row r="2265" spans="58:58" x14ac:dyDescent="0.25">
      <c r="BF2265" s="1"/>
    </row>
    <row r="2266" spans="58:58" x14ac:dyDescent="0.25">
      <c r="BF2266" s="1"/>
    </row>
    <row r="2267" spans="58:58" x14ac:dyDescent="0.25">
      <c r="BF2267" s="1"/>
    </row>
    <row r="2268" spans="58:58" x14ac:dyDescent="0.25">
      <c r="BF2268" s="1"/>
    </row>
    <row r="2269" spans="58:58" x14ac:dyDescent="0.25">
      <c r="BF2269" s="1"/>
    </row>
    <row r="2270" spans="58:58" x14ac:dyDescent="0.25">
      <c r="BF2270" s="1"/>
    </row>
    <row r="2271" spans="58:58" x14ac:dyDescent="0.25">
      <c r="BF2271" s="1"/>
    </row>
    <row r="2272" spans="58:58" x14ac:dyDescent="0.25">
      <c r="BF2272" s="1"/>
    </row>
    <row r="2273" spans="58:58" x14ac:dyDescent="0.25">
      <c r="BF2273" s="1"/>
    </row>
    <row r="2274" spans="58:58" x14ac:dyDescent="0.25">
      <c r="BF2274" s="1"/>
    </row>
    <row r="2275" spans="58:58" x14ac:dyDescent="0.25">
      <c r="BF2275" s="1"/>
    </row>
    <row r="2276" spans="58:58" x14ac:dyDescent="0.25">
      <c r="BF2276" s="1"/>
    </row>
    <row r="2277" spans="58:58" x14ac:dyDescent="0.25">
      <c r="BF2277" s="1"/>
    </row>
    <row r="2278" spans="58:58" x14ac:dyDescent="0.25">
      <c r="BF2278" s="1"/>
    </row>
    <row r="2279" spans="58:58" x14ac:dyDescent="0.25">
      <c r="BF2279" s="1"/>
    </row>
    <row r="2280" spans="58:58" x14ac:dyDescent="0.25">
      <c r="BF2280" s="1"/>
    </row>
    <row r="2281" spans="58:58" x14ac:dyDescent="0.25">
      <c r="BF2281" s="1"/>
    </row>
    <row r="2282" spans="58:58" x14ac:dyDescent="0.25">
      <c r="BF2282" s="1"/>
    </row>
    <row r="2283" spans="58:58" x14ac:dyDescent="0.25">
      <c r="BF2283" s="1"/>
    </row>
    <row r="2284" spans="58:58" x14ac:dyDescent="0.25">
      <c r="BF2284" s="1"/>
    </row>
    <row r="2285" spans="58:58" x14ac:dyDescent="0.25">
      <c r="BF2285" s="1"/>
    </row>
    <row r="2286" spans="58:58" x14ac:dyDescent="0.25">
      <c r="BF2286" s="1"/>
    </row>
    <row r="2287" spans="58:58" x14ac:dyDescent="0.25">
      <c r="BF2287" s="1"/>
    </row>
    <row r="2288" spans="58:58" x14ac:dyDescent="0.25">
      <c r="BF2288" s="1"/>
    </row>
    <row r="2289" spans="58:58" x14ac:dyDescent="0.25">
      <c r="BF2289" s="1"/>
    </row>
    <row r="2290" spans="58:58" x14ac:dyDescent="0.25">
      <c r="BF2290" s="1"/>
    </row>
    <row r="2291" spans="58:58" x14ac:dyDescent="0.25">
      <c r="BF2291" s="1"/>
    </row>
    <row r="2292" spans="58:58" x14ac:dyDescent="0.25">
      <c r="BF2292" s="1"/>
    </row>
    <row r="2293" spans="58:58" x14ac:dyDescent="0.25">
      <c r="BF2293" s="1"/>
    </row>
    <row r="2294" spans="58:58" x14ac:dyDescent="0.25">
      <c r="BF2294" s="1"/>
    </row>
    <row r="2295" spans="58:58" x14ac:dyDescent="0.25">
      <c r="BF2295" s="1"/>
    </row>
    <row r="2296" spans="58:58" x14ac:dyDescent="0.25">
      <c r="BF2296" s="1"/>
    </row>
    <row r="2297" spans="58:58" x14ac:dyDescent="0.25">
      <c r="BF2297" s="1"/>
    </row>
    <row r="2298" spans="58:58" x14ac:dyDescent="0.25">
      <c r="BF2298" s="1"/>
    </row>
    <row r="2299" spans="58:58" x14ac:dyDescent="0.25">
      <c r="BF2299" s="1"/>
    </row>
    <row r="2300" spans="58:58" x14ac:dyDescent="0.25">
      <c r="BF2300" s="1"/>
    </row>
    <row r="2301" spans="58:58" x14ac:dyDescent="0.25">
      <c r="BF2301" s="1"/>
    </row>
    <row r="2302" spans="58:58" x14ac:dyDescent="0.25">
      <c r="BF2302" s="1"/>
    </row>
    <row r="2303" spans="58:58" x14ac:dyDescent="0.25">
      <c r="BF2303" s="1"/>
    </row>
    <row r="2304" spans="58:58" x14ac:dyDescent="0.25">
      <c r="BF2304" s="1"/>
    </row>
    <row r="2305" spans="58:58" x14ac:dyDescent="0.25">
      <c r="BF2305" s="1"/>
    </row>
    <row r="2306" spans="58:58" x14ac:dyDescent="0.25">
      <c r="BF2306" s="1"/>
    </row>
    <row r="2307" spans="58:58" x14ac:dyDescent="0.25">
      <c r="BF2307" s="1"/>
    </row>
    <row r="2308" spans="58:58" x14ac:dyDescent="0.25">
      <c r="BF2308" s="1"/>
    </row>
    <row r="2309" spans="58:58" x14ac:dyDescent="0.25">
      <c r="BF2309" s="1"/>
    </row>
    <row r="2310" spans="58:58" x14ac:dyDescent="0.25">
      <c r="BF2310" s="1"/>
    </row>
    <row r="2311" spans="58:58" x14ac:dyDescent="0.25">
      <c r="BF2311" s="1"/>
    </row>
    <row r="2312" spans="58:58" x14ac:dyDescent="0.25">
      <c r="BF2312" s="1"/>
    </row>
    <row r="2313" spans="58:58" x14ac:dyDescent="0.25">
      <c r="BF2313" s="1"/>
    </row>
    <row r="2314" spans="58:58" x14ac:dyDescent="0.25">
      <c r="BF2314" s="1"/>
    </row>
    <row r="2315" spans="58:58" x14ac:dyDescent="0.25">
      <c r="BF2315" s="1"/>
    </row>
    <row r="2316" spans="58:58" x14ac:dyDescent="0.25">
      <c r="BF2316" s="1"/>
    </row>
    <row r="2317" spans="58:58" x14ac:dyDescent="0.25">
      <c r="BF2317" s="1"/>
    </row>
    <row r="2318" spans="58:58" x14ac:dyDescent="0.25">
      <c r="BF2318" s="1"/>
    </row>
    <row r="2319" spans="58:58" x14ac:dyDescent="0.25">
      <c r="BF2319" s="1"/>
    </row>
    <row r="2320" spans="58:58" x14ac:dyDescent="0.25">
      <c r="BF2320" s="1"/>
    </row>
    <row r="2321" spans="58:58" x14ac:dyDescent="0.25">
      <c r="BF2321" s="1"/>
    </row>
    <row r="2322" spans="58:58" x14ac:dyDescent="0.25">
      <c r="BF2322" s="1"/>
    </row>
    <row r="2323" spans="58:58" x14ac:dyDescent="0.25">
      <c r="BF2323" s="1"/>
    </row>
    <row r="2324" spans="58:58" x14ac:dyDescent="0.25">
      <c r="BF2324" s="1"/>
    </row>
    <row r="2325" spans="58:58" x14ac:dyDescent="0.25">
      <c r="BF2325" s="1"/>
    </row>
    <row r="2326" spans="58:58" x14ac:dyDescent="0.25">
      <c r="BF2326" s="1"/>
    </row>
    <row r="2327" spans="58:58" x14ac:dyDescent="0.25">
      <c r="BF2327" s="1"/>
    </row>
    <row r="2328" spans="58:58" x14ac:dyDescent="0.25">
      <c r="BF2328" s="1"/>
    </row>
    <row r="2329" spans="58:58" x14ac:dyDescent="0.25">
      <c r="BF2329" s="1"/>
    </row>
    <row r="2330" spans="58:58" x14ac:dyDescent="0.25">
      <c r="BF2330" s="1"/>
    </row>
    <row r="2331" spans="58:58" x14ac:dyDescent="0.25">
      <c r="BF2331" s="1"/>
    </row>
    <row r="2332" spans="58:58" x14ac:dyDescent="0.25">
      <c r="BF2332" s="1"/>
    </row>
    <row r="2333" spans="58:58" x14ac:dyDescent="0.25">
      <c r="BF2333" s="1"/>
    </row>
    <row r="2334" spans="58:58" x14ac:dyDescent="0.25">
      <c r="BF2334" s="1"/>
    </row>
    <row r="2335" spans="58:58" x14ac:dyDescent="0.25">
      <c r="BF2335" s="1"/>
    </row>
    <row r="2336" spans="58:58" x14ac:dyDescent="0.25">
      <c r="BF2336" s="1"/>
    </row>
    <row r="2337" spans="58:58" x14ac:dyDescent="0.25">
      <c r="BF2337" s="1"/>
    </row>
    <row r="2338" spans="58:58" x14ac:dyDescent="0.25">
      <c r="BF2338" s="1"/>
    </row>
    <row r="2339" spans="58:58" x14ac:dyDescent="0.25">
      <c r="BF2339" s="1"/>
    </row>
    <row r="2340" spans="58:58" x14ac:dyDescent="0.25">
      <c r="BF2340" s="1"/>
    </row>
    <row r="2341" spans="58:58" x14ac:dyDescent="0.25">
      <c r="BF2341" s="1"/>
    </row>
    <row r="2342" spans="58:58" x14ac:dyDescent="0.25">
      <c r="BF2342" s="1"/>
    </row>
    <row r="2343" spans="58:58" x14ac:dyDescent="0.25">
      <c r="BF2343" s="1"/>
    </row>
    <row r="2344" spans="58:58" x14ac:dyDescent="0.25">
      <c r="BF2344" s="1"/>
    </row>
    <row r="2345" spans="58:58" x14ac:dyDescent="0.25">
      <c r="BF2345" s="1"/>
    </row>
    <row r="2346" spans="58:58" x14ac:dyDescent="0.25">
      <c r="BF2346" s="1"/>
    </row>
    <row r="2347" spans="58:58" x14ac:dyDescent="0.25">
      <c r="BF2347" s="1"/>
    </row>
    <row r="2348" spans="58:58" x14ac:dyDescent="0.25">
      <c r="BF2348" s="1"/>
    </row>
    <row r="2349" spans="58:58" x14ac:dyDescent="0.25">
      <c r="BF2349" s="1"/>
    </row>
    <row r="2350" spans="58:58" x14ac:dyDescent="0.25">
      <c r="BF2350" s="1"/>
    </row>
    <row r="2351" spans="58:58" x14ac:dyDescent="0.25">
      <c r="BF2351" s="1"/>
    </row>
    <row r="2352" spans="58:58" x14ac:dyDescent="0.25">
      <c r="BF2352" s="1"/>
    </row>
    <row r="2353" spans="58:58" x14ac:dyDescent="0.25">
      <c r="BF2353" s="1"/>
    </row>
    <row r="2354" spans="58:58" x14ac:dyDescent="0.25">
      <c r="BF2354" s="1"/>
    </row>
    <row r="2355" spans="58:58" x14ac:dyDescent="0.25">
      <c r="BF2355" s="1"/>
    </row>
    <row r="2356" spans="58:58" x14ac:dyDescent="0.25">
      <c r="BF2356" s="1"/>
    </row>
    <row r="2357" spans="58:58" x14ac:dyDescent="0.25">
      <c r="BF2357" s="1"/>
    </row>
    <row r="2358" spans="58:58" x14ac:dyDescent="0.25">
      <c r="BF2358" s="1"/>
    </row>
    <row r="2359" spans="58:58" x14ac:dyDescent="0.25">
      <c r="BF2359" s="1"/>
    </row>
    <row r="2360" spans="58:58" x14ac:dyDescent="0.25">
      <c r="BF2360" s="1"/>
    </row>
    <row r="2361" spans="58:58" x14ac:dyDescent="0.25">
      <c r="BF2361" s="1"/>
    </row>
    <row r="2362" spans="58:58" x14ac:dyDescent="0.25">
      <c r="BF2362" s="1"/>
    </row>
    <row r="2363" spans="58:58" x14ac:dyDescent="0.25">
      <c r="BF2363" s="1"/>
    </row>
    <row r="2364" spans="58:58" x14ac:dyDescent="0.25">
      <c r="BF2364" s="1"/>
    </row>
    <row r="2365" spans="58:58" x14ac:dyDescent="0.25">
      <c r="BF2365" s="1"/>
    </row>
    <row r="2366" spans="58:58" x14ac:dyDescent="0.25">
      <c r="BF2366" s="1"/>
    </row>
    <row r="2367" spans="58:58" x14ac:dyDescent="0.25">
      <c r="BF2367" s="1"/>
    </row>
    <row r="2368" spans="58:58" x14ac:dyDescent="0.25">
      <c r="BF2368" s="1"/>
    </row>
    <row r="2369" spans="58:58" x14ac:dyDescent="0.25">
      <c r="BF2369" s="1"/>
    </row>
    <row r="2370" spans="58:58" x14ac:dyDescent="0.25">
      <c r="BF2370" s="1"/>
    </row>
    <row r="2371" spans="58:58" x14ac:dyDescent="0.25">
      <c r="BF2371" s="1"/>
    </row>
    <row r="2372" spans="58:58" x14ac:dyDescent="0.25">
      <c r="BF2372" s="1"/>
    </row>
    <row r="2373" spans="58:58" x14ac:dyDescent="0.25">
      <c r="BF2373" s="1"/>
    </row>
    <row r="2374" spans="58:58" x14ac:dyDescent="0.25">
      <c r="BF2374" s="1"/>
    </row>
    <row r="2375" spans="58:58" x14ac:dyDescent="0.25">
      <c r="BF2375" s="1"/>
    </row>
    <row r="2376" spans="58:58" x14ac:dyDescent="0.25">
      <c r="BF2376" s="1"/>
    </row>
    <row r="2377" spans="58:58" x14ac:dyDescent="0.25">
      <c r="BF2377" s="1"/>
    </row>
    <row r="2378" spans="58:58" x14ac:dyDescent="0.25">
      <c r="BF2378" s="1"/>
    </row>
    <row r="2379" spans="58:58" x14ac:dyDescent="0.25">
      <c r="BF2379" s="1"/>
    </row>
    <row r="2380" spans="58:58" x14ac:dyDescent="0.25">
      <c r="BF2380" s="1"/>
    </row>
    <row r="2381" spans="58:58" x14ac:dyDescent="0.25">
      <c r="BF2381" s="1"/>
    </row>
    <row r="2382" spans="58:58" x14ac:dyDescent="0.25">
      <c r="BF2382" s="1"/>
    </row>
    <row r="2383" spans="58:58" x14ac:dyDescent="0.25">
      <c r="BF2383" s="1"/>
    </row>
    <row r="2384" spans="58:58" x14ac:dyDescent="0.25">
      <c r="BF2384" s="1"/>
    </row>
    <row r="2385" spans="58:58" x14ac:dyDescent="0.25">
      <c r="BF2385" s="1"/>
    </row>
    <row r="2386" spans="58:58" x14ac:dyDescent="0.25">
      <c r="BF2386" s="1"/>
    </row>
    <row r="2387" spans="58:58" x14ac:dyDescent="0.25">
      <c r="BF2387" s="1"/>
    </row>
    <row r="2388" spans="58:58" x14ac:dyDescent="0.25">
      <c r="BF2388" s="1"/>
    </row>
    <row r="2389" spans="58:58" x14ac:dyDescent="0.25">
      <c r="BF2389" s="1"/>
    </row>
    <row r="2390" spans="58:58" x14ac:dyDescent="0.25">
      <c r="BF2390" s="1"/>
    </row>
    <row r="2391" spans="58:58" x14ac:dyDescent="0.25">
      <c r="BF2391" s="1"/>
    </row>
    <row r="2392" spans="58:58" x14ac:dyDescent="0.25">
      <c r="BF2392" s="1"/>
    </row>
    <row r="2393" spans="58:58" x14ac:dyDescent="0.25">
      <c r="BF2393" s="1"/>
    </row>
    <row r="2394" spans="58:58" x14ac:dyDescent="0.25">
      <c r="BF2394" s="1"/>
    </row>
    <row r="2395" spans="58:58" x14ac:dyDescent="0.25">
      <c r="BF2395" s="1"/>
    </row>
    <row r="2396" spans="58:58" x14ac:dyDescent="0.25">
      <c r="BF2396" s="1"/>
    </row>
    <row r="2397" spans="58:58" x14ac:dyDescent="0.25">
      <c r="BF2397" s="1"/>
    </row>
    <row r="2398" spans="58:58" x14ac:dyDescent="0.25">
      <c r="BF2398" s="1"/>
    </row>
    <row r="2399" spans="58:58" x14ac:dyDescent="0.25">
      <c r="BF2399" s="1"/>
    </row>
    <row r="2400" spans="58:58" x14ac:dyDescent="0.25">
      <c r="BF2400" s="1"/>
    </row>
    <row r="2401" spans="58:58" x14ac:dyDescent="0.25">
      <c r="BF2401" s="1"/>
    </row>
    <row r="2402" spans="58:58" x14ac:dyDescent="0.25">
      <c r="BF2402" s="1"/>
    </row>
    <row r="2403" spans="58:58" x14ac:dyDescent="0.25">
      <c r="BF2403" s="1"/>
    </row>
    <row r="2404" spans="58:58" x14ac:dyDescent="0.25">
      <c r="BF2404" s="1"/>
    </row>
    <row r="2405" spans="58:58" x14ac:dyDescent="0.25">
      <c r="BF2405" s="1"/>
    </row>
    <row r="2406" spans="58:58" x14ac:dyDescent="0.25">
      <c r="BF2406" s="1"/>
    </row>
    <row r="2407" spans="58:58" x14ac:dyDescent="0.25">
      <c r="BF2407" s="1"/>
    </row>
    <row r="2408" spans="58:58" x14ac:dyDescent="0.25">
      <c r="BF2408" s="1"/>
    </row>
    <row r="2409" spans="58:58" x14ac:dyDescent="0.25">
      <c r="BF2409" s="1"/>
    </row>
    <row r="2410" spans="58:58" x14ac:dyDescent="0.25">
      <c r="BF2410" s="1"/>
    </row>
    <row r="2411" spans="58:58" x14ac:dyDescent="0.25">
      <c r="BF2411" s="1"/>
    </row>
    <row r="2412" spans="58:58" x14ac:dyDescent="0.25">
      <c r="BF2412" s="1"/>
    </row>
    <row r="2413" spans="58:58" x14ac:dyDescent="0.25">
      <c r="BF2413" s="1"/>
    </row>
    <row r="2414" spans="58:58" x14ac:dyDescent="0.25">
      <c r="BF2414" s="1"/>
    </row>
    <row r="2415" spans="58:58" x14ac:dyDescent="0.25">
      <c r="BF2415" s="1"/>
    </row>
    <row r="2416" spans="58:58" x14ac:dyDescent="0.25">
      <c r="BF2416" s="1"/>
    </row>
    <row r="2417" spans="58:58" x14ac:dyDescent="0.25">
      <c r="BF2417" s="1"/>
    </row>
    <row r="2418" spans="58:58" x14ac:dyDescent="0.25">
      <c r="BF2418" s="1"/>
    </row>
    <row r="2419" spans="58:58" x14ac:dyDescent="0.25">
      <c r="BF2419" s="1"/>
    </row>
    <row r="2420" spans="58:58" x14ac:dyDescent="0.25">
      <c r="BF2420" s="1"/>
    </row>
    <row r="2421" spans="58:58" x14ac:dyDescent="0.25">
      <c r="BF2421" s="1"/>
    </row>
    <row r="2422" spans="58:58" x14ac:dyDescent="0.25">
      <c r="BF2422" s="1"/>
    </row>
    <row r="2423" spans="58:58" x14ac:dyDescent="0.25">
      <c r="BF2423" s="1"/>
    </row>
    <row r="2424" spans="58:58" x14ac:dyDescent="0.25">
      <c r="BF2424" s="1"/>
    </row>
    <row r="2425" spans="58:58" x14ac:dyDescent="0.25">
      <c r="BF2425" s="1"/>
    </row>
    <row r="2426" spans="58:58" x14ac:dyDescent="0.25">
      <c r="BF2426" s="1"/>
    </row>
    <row r="2427" spans="58:58" x14ac:dyDescent="0.25">
      <c r="BF2427" s="1"/>
    </row>
    <row r="2428" spans="58:58" x14ac:dyDescent="0.25">
      <c r="BF2428" s="1"/>
    </row>
    <row r="2429" spans="58:58" x14ac:dyDescent="0.25">
      <c r="BF2429" s="1"/>
    </row>
    <row r="2430" spans="58:58" x14ac:dyDescent="0.25">
      <c r="BF2430" s="1"/>
    </row>
    <row r="2431" spans="58:58" x14ac:dyDescent="0.25">
      <c r="BF2431" s="1"/>
    </row>
    <row r="2432" spans="58:58" x14ac:dyDescent="0.25">
      <c r="BF2432" s="1"/>
    </row>
    <row r="2433" spans="58:58" x14ac:dyDescent="0.25">
      <c r="BF2433" s="1"/>
    </row>
    <row r="2434" spans="58:58" x14ac:dyDescent="0.25">
      <c r="BF2434" s="1"/>
    </row>
    <row r="2435" spans="58:58" x14ac:dyDescent="0.25">
      <c r="BF2435" s="1"/>
    </row>
    <row r="2436" spans="58:58" x14ac:dyDescent="0.25">
      <c r="BF2436" s="1"/>
    </row>
    <row r="2437" spans="58:58" x14ac:dyDescent="0.25">
      <c r="BF2437" s="1"/>
    </row>
    <row r="2438" spans="58:58" x14ac:dyDescent="0.25">
      <c r="BF2438" s="1"/>
    </row>
    <row r="2439" spans="58:58" x14ac:dyDescent="0.25">
      <c r="BF2439" s="1"/>
    </row>
    <row r="2440" spans="58:58" x14ac:dyDescent="0.25">
      <c r="BF2440" s="1"/>
    </row>
    <row r="2441" spans="58:58" x14ac:dyDescent="0.25">
      <c r="BF2441" s="1"/>
    </row>
    <row r="2442" spans="58:58" x14ac:dyDescent="0.25">
      <c r="BF2442" s="1"/>
    </row>
    <row r="2443" spans="58:58" x14ac:dyDescent="0.25">
      <c r="BF2443" s="1"/>
    </row>
    <row r="2444" spans="58:58" x14ac:dyDescent="0.25">
      <c r="BF2444" s="1"/>
    </row>
    <row r="2445" spans="58:58" x14ac:dyDescent="0.25">
      <c r="BF2445" s="1"/>
    </row>
    <row r="2446" spans="58:58" x14ac:dyDescent="0.25">
      <c r="BF2446" s="1"/>
    </row>
    <row r="2447" spans="58:58" x14ac:dyDescent="0.25">
      <c r="BF2447" s="1"/>
    </row>
    <row r="2448" spans="58:58" x14ac:dyDescent="0.25">
      <c r="BF2448" s="1"/>
    </row>
    <row r="2449" spans="58:58" x14ac:dyDescent="0.25">
      <c r="BF2449" s="1"/>
    </row>
    <row r="2450" spans="58:58" x14ac:dyDescent="0.25">
      <c r="BF2450" s="1"/>
    </row>
    <row r="2451" spans="58:58" x14ac:dyDescent="0.25">
      <c r="BF2451" s="1"/>
    </row>
    <row r="2452" spans="58:58" x14ac:dyDescent="0.25">
      <c r="BF2452" s="1"/>
    </row>
    <row r="2453" spans="58:58" x14ac:dyDescent="0.25">
      <c r="BF2453" s="1"/>
    </row>
    <row r="2454" spans="58:58" x14ac:dyDescent="0.25">
      <c r="BF2454" s="1"/>
    </row>
    <row r="2455" spans="58:58" x14ac:dyDescent="0.25">
      <c r="BF2455" s="1"/>
    </row>
    <row r="2456" spans="58:58" x14ac:dyDescent="0.25">
      <c r="BF2456" s="1"/>
    </row>
    <row r="2457" spans="58:58" x14ac:dyDescent="0.25">
      <c r="BF2457" s="1"/>
    </row>
    <row r="2458" spans="58:58" x14ac:dyDescent="0.25">
      <c r="BF2458" s="1"/>
    </row>
    <row r="2459" spans="58:58" x14ac:dyDescent="0.25">
      <c r="BF2459" s="1"/>
    </row>
    <row r="2460" spans="58:58" x14ac:dyDescent="0.25">
      <c r="BF2460" s="1"/>
    </row>
    <row r="2461" spans="58:58" x14ac:dyDescent="0.25">
      <c r="BF2461" s="1"/>
    </row>
    <row r="2462" spans="58:58" x14ac:dyDescent="0.25">
      <c r="BF2462" s="1"/>
    </row>
    <row r="2463" spans="58:58" x14ac:dyDescent="0.25">
      <c r="BF2463" s="1"/>
    </row>
    <row r="2464" spans="58:58" x14ac:dyDescent="0.25">
      <c r="BF2464" s="1"/>
    </row>
    <row r="2465" spans="58:58" x14ac:dyDescent="0.25">
      <c r="BF2465" s="1"/>
    </row>
    <row r="2466" spans="58:58" x14ac:dyDescent="0.25">
      <c r="BF2466" s="1"/>
    </row>
    <row r="2467" spans="58:58" x14ac:dyDescent="0.25">
      <c r="BF2467" s="1"/>
    </row>
    <row r="2468" spans="58:58" x14ac:dyDescent="0.25">
      <c r="BF2468" s="1"/>
    </row>
    <row r="2469" spans="58:58" x14ac:dyDescent="0.25">
      <c r="BF2469" s="1"/>
    </row>
    <row r="2470" spans="58:58" x14ac:dyDescent="0.25">
      <c r="BF2470" s="1"/>
    </row>
    <row r="2471" spans="58:58" x14ac:dyDescent="0.25">
      <c r="BF2471" s="1"/>
    </row>
    <row r="2472" spans="58:58" x14ac:dyDescent="0.25">
      <c r="BF2472" s="1"/>
    </row>
    <row r="2473" spans="58:58" x14ac:dyDescent="0.25">
      <c r="BF2473" s="1"/>
    </row>
    <row r="2474" spans="58:58" x14ac:dyDescent="0.25">
      <c r="BF2474" s="1"/>
    </row>
    <row r="2475" spans="58:58" x14ac:dyDescent="0.25">
      <c r="BF2475" s="1"/>
    </row>
    <row r="2476" spans="58:58" x14ac:dyDescent="0.25">
      <c r="BF2476" s="1"/>
    </row>
    <row r="2477" spans="58:58" x14ac:dyDescent="0.25">
      <c r="BF2477" s="1"/>
    </row>
    <row r="2478" spans="58:58" x14ac:dyDescent="0.25">
      <c r="BF2478" s="1"/>
    </row>
    <row r="2479" spans="58:58" x14ac:dyDescent="0.25">
      <c r="BF2479" s="1"/>
    </row>
    <row r="2480" spans="58:58" x14ac:dyDescent="0.25">
      <c r="BF2480" s="1"/>
    </row>
    <row r="2481" spans="58:58" x14ac:dyDescent="0.25">
      <c r="BF2481" s="1"/>
    </row>
    <row r="2482" spans="58:58" x14ac:dyDescent="0.25">
      <c r="BF2482" s="1"/>
    </row>
    <row r="2483" spans="58:58" x14ac:dyDescent="0.25">
      <c r="BF2483" s="1"/>
    </row>
    <row r="2484" spans="58:58" x14ac:dyDescent="0.25">
      <c r="BF2484" s="1"/>
    </row>
    <row r="2485" spans="58:58" x14ac:dyDescent="0.25">
      <c r="BF2485" s="1"/>
    </row>
    <row r="2486" spans="58:58" x14ac:dyDescent="0.25">
      <c r="BF2486" s="1"/>
    </row>
    <row r="2487" spans="58:58" x14ac:dyDescent="0.25">
      <c r="BF2487" s="1"/>
    </row>
    <row r="2488" spans="58:58" x14ac:dyDescent="0.25">
      <c r="BF2488" s="1"/>
    </row>
    <row r="2489" spans="58:58" x14ac:dyDescent="0.25">
      <c r="BF2489" s="1"/>
    </row>
    <row r="2490" spans="58:58" x14ac:dyDescent="0.25">
      <c r="BF2490" s="1"/>
    </row>
    <row r="2491" spans="58:58" x14ac:dyDescent="0.25">
      <c r="BF2491" s="1"/>
    </row>
    <row r="2492" spans="58:58" x14ac:dyDescent="0.25">
      <c r="BF2492" s="1"/>
    </row>
    <row r="2493" spans="58:58" x14ac:dyDescent="0.25">
      <c r="BF2493" s="1"/>
    </row>
    <row r="2494" spans="58:58" x14ac:dyDescent="0.25">
      <c r="BF2494" s="1"/>
    </row>
    <row r="2495" spans="58:58" x14ac:dyDescent="0.25">
      <c r="BF2495" s="1"/>
    </row>
    <row r="2496" spans="58:58" x14ac:dyDescent="0.25">
      <c r="BF2496" s="1"/>
    </row>
    <row r="2497" spans="58:58" x14ac:dyDescent="0.25">
      <c r="BF2497" s="1"/>
    </row>
    <row r="2498" spans="58:58" x14ac:dyDescent="0.25">
      <c r="BF2498" s="1"/>
    </row>
    <row r="2499" spans="58:58" x14ac:dyDescent="0.25">
      <c r="BF2499" s="1"/>
    </row>
    <row r="2500" spans="58:58" x14ac:dyDescent="0.25">
      <c r="BF2500" s="1"/>
    </row>
    <row r="2501" spans="58:58" x14ac:dyDescent="0.25">
      <c r="BF2501" s="1"/>
    </row>
    <row r="2502" spans="58:58" x14ac:dyDescent="0.25">
      <c r="BF2502" s="1"/>
    </row>
    <row r="2503" spans="58:58" x14ac:dyDescent="0.25">
      <c r="BF2503" s="1"/>
    </row>
    <row r="2504" spans="58:58" x14ac:dyDescent="0.25">
      <c r="BF2504" s="1"/>
    </row>
    <row r="2505" spans="58:58" x14ac:dyDescent="0.25">
      <c r="BF2505" s="1"/>
    </row>
    <row r="2506" spans="58:58" x14ac:dyDescent="0.25">
      <c r="BF2506" s="1"/>
    </row>
    <row r="2507" spans="58:58" x14ac:dyDescent="0.25">
      <c r="BF2507" s="1"/>
    </row>
    <row r="2508" spans="58:58" x14ac:dyDescent="0.25">
      <c r="BF2508" s="1"/>
    </row>
    <row r="2509" spans="58:58" x14ac:dyDescent="0.25">
      <c r="BF2509" s="1"/>
    </row>
    <row r="2510" spans="58:58" x14ac:dyDescent="0.25">
      <c r="BF2510" s="1"/>
    </row>
    <row r="2511" spans="58:58" x14ac:dyDescent="0.25">
      <c r="BF2511" s="1"/>
    </row>
    <row r="2512" spans="58:58" x14ac:dyDescent="0.25">
      <c r="BF2512" s="1"/>
    </row>
    <row r="2513" spans="58:58" x14ac:dyDescent="0.25">
      <c r="BF2513" s="1"/>
    </row>
    <row r="2514" spans="58:58" x14ac:dyDescent="0.25">
      <c r="BF2514" s="1"/>
    </row>
    <row r="2515" spans="58:58" x14ac:dyDescent="0.25">
      <c r="BF2515" s="1"/>
    </row>
    <row r="2516" spans="58:58" x14ac:dyDescent="0.25">
      <c r="BF2516" s="1"/>
    </row>
    <row r="2517" spans="58:58" x14ac:dyDescent="0.25">
      <c r="BF2517" s="1"/>
    </row>
    <row r="2518" spans="58:58" x14ac:dyDescent="0.25">
      <c r="BF2518" s="1"/>
    </row>
    <row r="2519" spans="58:58" x14ac:dyDescent="0.25">
      <c r="BF2519" s="1"/>
    </row>
    <row r="2520" spans="58:58" x14ac:dyDescent="0.25">
      <c r="BF2520" s="1"/>
    </row>
    <row r="2521" spans="58:58" x14ac:dyDescent="0.25">
      <c r="BF2521" s="1"/>
    </row>
    <row r="2522" spans="58:58" x14ac:dyDescent="0.25">
      <c r="BF2522" s="1"/>
    </row>
    <row r="2523" spans="58:58" x14ac:dyDescent="0.25">
      <c r="BF2523" s="1"/>
    </row>
    <row r="2524" spans="58:58" x14ac:dyDescent="0.25">
      <c r="BF2524" s="1"/>
    </row>
    <row r="2525" spans="58:58" x14ac:dyDescent="0.25">
      <c r="BF2525" s="1"/>
    </row>
    <row r="2526" spans="58:58" x14ac:dyDescent="0.25">
      <c r="BF2526" s="1"/>
    </row>
    <row r="2527" spans="58:58" x14ac:dyDescent="0.25">
      <c r="BF2527" s="1"/>
    </row>
    <row r="2528" spans="58:58" x14ac:dyDescent="0.25">
      <c r="BF2528" s="1"/>
    </row>
    <row r="2529" spans="58:58" x14ac:dyDescent="0.25">
      <c r="BF2529" s="1"/>
    </row>
    <row r="2530" spans="58:58" x14ac:dyDescent="0.25">
      <c r="BF2530" s="1"/>
    </row>
    <row r="2531" spans="58:58" x14ac:dyDescent="0.25">
      <c r="BF2531" s="1"/>
    </row>
    <row r="2532" spans="58:58" x14ac:dyDescent="0.25">
      <c r="BF2532" s="1"/>
    </row>
    <row r="2533" spans="58:58" x14ac:dyDescent="0.25">
      <c r="BF2533" s="1"/>
    </row>
    <row r="2534" spans="58:58" x14ac:dyDescent="0.25">
      <c r="BF2534" s="1"/>
    </row>
    <row r="2535" spans="58:58" x14ac:dyDescent="0.25">
      <c r="BF2535" s="1"/>
    </row>
    <row r="2536" spans="58:58" x14ac:dyDescent="0.25">
      <c r="BF2536" s="1"/>
    </row>
    <row r="2537" spans="58:58" x14ac:dyDescent="0.25">
      <c r="BF2537" s="1"/>
    </row>
    <row r="2538" spans="58:58" x14ac:dyDescent="0.25">
      <c r="BF2538" s="1"/>
    </row>
    <row r="2539" spans="58:58" x14ac:dyDescent="0.25">
      <c r="BF2539" s="1"/>
    </row>
    <row r="2540" spans="58:58" x14ac:dyDescent="0.25">
      <c r="BF2540" s="1"/>
    </row>
    <row r="2541" spans="58:58" x14ac:dyDescent="0.25">
      <c r="BF2541" s="1"/>
    </row>
    <row r="2542" spans="58:58" x14ac:dyDescent="0.25">
      <c r="BF2542" s="1"/>
    </row>
    <row r="2543" spans="58:58" x14ac:dyDescent="0.25">
      <c r="BF2543" s="1"/>
    </row>
    <row r="2544" spans="58:58" x14ac:dyDescent="0.25">
      <c r="BF2544" s="1"/>
    </row>
    <row r="2545" spans="58:58" x14ac:dyDescent="0.25">
      <c r="BF2545" s="1"/>
    </row>
    <row r="2546" spans="58:58" x14ac:dyDescent="0.25">
      <c r="BF2546" s="1"/>
    </row>
    <row r="2547" spans="58:58" x14ac:dyDescent="0.25">
      <c r="BF2547" s="1"/>
    </row>
    <row r="2548" spans="58:58" x14ac:dyDescent="0.25">
      <c r="BF2548" s="1"/>
    </row>
    <row r="2549" spans="58:58" x14ac:dyDescent="0.25">
      <c r="BF2549" s="1"/>
    </row>
    <row r="2550" spans="58:58" x14ac:dyDescent="0.25">
      <c r="BF2550" s="1"/>
    </row>
    <row r="2551" spans="58:58" x14ac:dyDescent="0.25">
      <c r="BF2551" s="1"/>
    </row>
    <row r="2552" spans="58:58" x14ac:dyDescent="0.25">
      <c r="BF2552" s="1"/>
    </row>
    <row r="2553" spans="58:58" x14ac:dyDescent="0.25">
      <c r="BF2553" s="1"/>
    </row>
    <row r="2554" spans="58:58" x14ac:dyDescent="0.25">
      <c r="BF2554" s="1"/>
    </row>
    <row r="2555" spans="58:58" x14ac:dyDescent="0.25">
      <c r="BF2555" s="1"/>
    </row>
    <row r="2556" spans="58:58" x14ac:dyDescent="0.25">
      <c r="BF2556" s="1"/>
    </row>
    <row r="2557" spans="58:58" x14ac:dyDescent="0.25">
      <c r="BF2557" s="1"/>
    </row>
    <row r="2558" spans="58:58" x14ac:dyDescent="0.25">
      <c r="BF2558" s="1"/>
    </row>
    <row r="2559" spans="58:58" x14ac:dyDescent="0.25">
      <c r="BF2559" s="1"/>
    </row>
    <row r="2560" spans="58:58" x14ac:dyDescent="0.25">
      <c r="BF2560" s="1"/>
    </row>
    <row r="2561" spans="58:58" x14ac:dyDescent="0.25">
      <c r="BF2561" s="1"/>
    </row>
    <row r="2562" spans="58:58" x14ac:dyDescent="0.25">
      <c r="BF2562" s="1"/>
    </row>
    <row r="2563" spans="58:58" x14ac:dyDescent="0.25">
      <c r="BF2563" s="1"/>
    </row>
    <row r="2564" spans="58:58" x14ac:dyDescent="0.25">
      <c r="BF2564" s="1"/>
    </row>
    <row r="2565" spans="58:58" x14ac:dyDescent="0.25">
      <c r="BF2565" s="1"/>
    </row>
    <row r="2566" spans="58:58" x14ac:dyDescent="0.25">
      <c r="BF2566" s="1"/>
    </row>
    <row r="2567" spans="58:58" x14ac:dyDescent="0.25">
      <c r="BF2567" s="1"/>
    </row>
    <row r="2568" spans="58:58" x14ac:dyDescent="0.25">
      <c r="BF2568" s="1"/>
    </row>
    <row r="2569" spans="58:58" x14ac:dyDescent="0.25">
      <c r="BF2569" s="1"/>
    </row>
    <row r="2570" spans="58:58" x14ac:dyDescent="0.25">
      <c r="BF2570" s="1"/>
    </row>
    <row r="2571" spans="58:58" x14ac:dyDescent="0.25">
      <c r="BF2571" s="1"/>
    </row>
    <row r="2572" spans="58:58" x14ac:dyDescent="0.25">
      <c r="BF2572" s="1"/>
    </row>
    <row r="2573" spans="58:58" x14ac:dyDescent="0.25">
      <c r="BF2573" s="1"/>
    </row>
    <row r="2574" spans="58:58" x14ac:dyDescent="0.25">
      <c r="BF2574" s="1"/>
    </row>
    <row r="2575" spans="58:58" x14ac:dyDescent="0.25">
      <c r="BF2575" s="1"/>
    </row>
    <row r="2576" spans="58:58" x14ac:dyDescent="0.25">
      <c r="BF2576" s="1"/>
    </row>
    <row r="2577" spans="58:58" x14ac:dyDescent="0.25">
      <c r="BF2577" s="1"/>
    </row>
    <row r="2578" spans="58:58" x14ac:dyDescent="0.25">
      <c r="BF2578" s="1"/>
    </row>
    <row r="2579" spans="58:58" x14ac:dyDescent="0.25">
      <c r="BF2579" s="1"/>
    </row>
    <row r="2580" spans="58:58" x14ac:dyDescent="0.25">
      <c r="BF2580" s="1"/>
    </row>
    <row r="2581" spans="58:58" x14ac:dyDescent="0.25">
      <c r="BF2581" s="1"/>
    </row>
    <row r="2582" spans="58:58" x14ac:dyDescent="0.25">
      <c r="BF2582" s="1"/>
    </row>
    <row r="2583" spans="58:58" x14ac:dyDescent="0.25">
      <c r="BF2583" s="1"/>
    </row>
    <row r="2584" spans="58:58" x14ac:dyDescent="0.25">
      <c r="BF2584" s="1"/>
    </row>
    <row r="2585" spans="58:58" x14ac:dyDescent="0.25">
      <c r="BF2585" s="1"/>
    </row>
    <row r="2586" spans="58:58" x14ac:dyDescent="0.25">
      <c r="BF2586" s="1"/>
    </row>
    <row r="2587" spans="58:58" x14ac:dyDescent="0.25">
      <c r="BF2587" s="1"/>
    </row>
    <row r="2588" spans="58:58" x14ac:dyDescent="0.25">
      <c r="BF2588" s="1"/>
    </row>
    <row r="2589" spans="58:58" x14ac:dyDescent="0.25">
      <c r="BF2589" s="1"/>
    </row>
    <row r="2590" spans="58:58" x14ac:dyDescent="0.25">
      <c r="BF2590" s="1"/>
    </row>
    <row r="2591" spans="58:58" x14ac:dyDescent="0.25">
      <c r="BF2591" s="1"/>
    </row>
    <row r="2592" spans="58:58" x14ac:dyDescent="0.25">
      <c r="BF2592" s="1"/>
    </row>
    <row r="2593" spans="58:58" x14ac:dyDescent="0.25">
      <c r="BF2593" s="1"/>
    </row>
    <row r="2594" spans="58:58" x14ac:dyDescent="0.25">
      <c r="BF2594" s="1"/>
    </row>
    <row r="2595" spans="58:58" x14ac:dyDescent="0.25">
      <c r="BF2595" s="1"/>
    </row>
    <row r="2596" spans="58:58" x14ac:dyDescent="0.25">
      <c r="BF2596" s="1"/>
    </row>
    <row r="2597" spans="58:58" x14ac:dyDescent="0.25">
      <c r="BF2597" s="1"/>
    </row>
    <row r="2598" spans="58:58" x14ac:dyDescent="0.25">
      <c r="BF2598" s="1"/>
    </row>
    <row r="2599" spans="58:58" x14ac:dyDescent="0.25">
      <c r="BF2599" s="1"/>
    </row>
    <row r="2600" spans="58:58" x14ac:dyDescent="0.25">
      <c r="BF2600" s="1"/>
    </row>
    <row r="2601" spans="58:58" x14ac:dyDescent="0.25">
      <c r="BF2601" s="1"/>
    </row>
    <row r="2602" spans="58:58" x14ac:dyDescent="0.25">
      <c r="BF2602" s="1"/>
    </row>
    <row r="2603" spans="58:58" x14ac:dyDescent="0.25">
      <c r="BF2603" s="1"/>
    </row>
    <row r="2604" spans="58:58" x14ac:dyDescent="0.25">
      <c r="BF2604" s="1"/>
    </row>
    <row r="2605" spans="58:58" x14ac:dyDescent="0.25">
      <c r="BF2605" s="1"/>
    </row>
    <row r="2606" spans="58:58" x14ac:dyDescent="0.25">
      <c r="BF2606" s="1"/>
    </row>
    <row r="2607" spans="58:58" x14ac:dyDescent="0.25">
      <c r="BF2607" s="1"/>
    </row>
    <row r="2608" spans="58:58" x14ac:dyDescent="0.25">
      <c r="BF2608" s="1"/>
    </row>
    <row r="2609" spans="58:58" x14ac:dyDescent="0.25">
      <c r="BF2609" s="1"/>
    </row>
    <row r="2610" spans="58:58" x14ac:dyDescent="0.25">
      <c r="BF2610" s="1"/>
    </row>
    <row r="2611" spans="58:58" x14ac:dyDescent="0.25">
      <c r="BF2611" s="1"/>
    </row>
    <row r="2612" spans="58:58" x14ac:dyDescent="0.25">
      <c r="BF2612" s="1"/>
    </row>
    <row r="2613" spans="58:58" x14ac:dyDescent="0.25">
      <c r="BF2613" s="1"/>
    </row>
    <row r="2614" spans="58:58" x14ac:dyDescent="0.25">
      <c r="BF2614" s="1"/>
    </row>
    <row r="2615" spans="58:58" x14ac:dyDescent="0.25">
      <c r="BF2615" s="1"/>
    </row>
    <row r="2616" spans="58:58" x14ac:dyDescent="0.25">
      <c r="BF2616" s="1"/>
    </row>
    <row r="2617" spans="58:58" x14ac:dyDescent="0.25">
      <c r="BF2617" s="1"/>
    </row>
    <row r="2618" spans="58:58" x14ac:dyDescent="0.25">
      <c r="BF2618" s="1"/>
    </row>
    <row r="2619" spans="58:58" x14ac:dyDescent="0.25">
      <c r="BF2619" s="1"/>
    </row>
    <row r="2620" spans="58:58" x14ac:dyDescent="0.25">
      <c r="BF2620" s="1"/>
    </row>
    <row r="2621" spans="58:58" x14ac:dyDescent="0.25">
      <c r="BF2621" s="1"/>
    </row>
    <row r="2622" spans="58:58" x14ac:dyDescent="0.25">
      <c r="BF2622" s="1"/>
    </row>
    <row r="2623" spans="58:58" x14ac:dyDescent="0.25">
      <c r="BF2623" s="1"/>
    </row>
    <row r="2624" spans="58:58" x14ac:dyDescent="0.25">
      <c r="BF2624" s="1"/>
    </row>
    <row r="2625" spans="58:58" x14ac:dyDescent="0.25">
      <c r="BF2625" s="1"/>
    </row>
    <row r="2626" spans="58:58" x14ac:dyDescent="0.25">
      <c r="BF2626" s="1"/>
    </row>
    <row r="2627" spans="58:58" x14ac:dyDescent="0.25">
      <c r="BF2627" s="1"/>
    </row>
    <row r="2628" spans="58:58" x14ac:dyDescent="0.25">
      <c r="BF2628" s="1"/>
    </row>
    <row r="2629" spans="58:58" x14ac:dyDescent="0.25">
      <c r="BF2629" s="1"/>
    </row>
    <row r="2630" spans="58:58" x14ac:dyDescent="0.25">
      <c r="BF2630" s="1"/>
    </row>
    <row r="2631" spans="58:58" x14ac:dyDescent="0.25">
      <c r="BF2631" s="1"/>
    </row>
    <row r="2632" spans="58:58" x14ac:dyDescent="0.25">
      <c r="BF2632" s="1"/>
    </row>
    <row r="2633" spans="58:58" x14ac:dyDescent="0.25">
      <c r="BF2633" s="1"/>
    </row>
    <row r="2634" spans="58:58" x14ac:dyDescent="0.25">
      <c r="BF2634" s="1"/>
    </row>
    <row r="2635" spans="58:58" x14ac:dyDescent="0.25">
      <c r="BF2635" s="1"/>
    </row>
    <row r="2636" spans="58:58" x14ac:dyDescent="0.25">
      <c r="BF2636" s="1"/>
    </row>
    <row r="2637" spans="58:58" x14ac:dyDescent="0.25">
      <c r="BF2637" s="1"/>
    </row>
    <row r="2638" spans="58:58" x14ac:dyDescent="0.25">
      <c r="BF2638" s="1"/>
    </row>
    <row r="2639" spans="58:58" x14ac:dyDescent="0.25">
      <c r="BF2639" s="1"/>
    </row>
    <row r="2640" spans="58:58" x14ac:dyDescent="0.25">
      <c r="BF2640" s="1"/>
    </row>
    <row r="2641" spans="58:58" x14ac:dyDescent="0.25">
      <c r="BF2641" s="1"/>
    </row>
    <row r="2642" spans="58:58" x14ac:dyDescent="0.25">
      <c r="BF2642" s="1"/>
    </row>
    <row r="2643" spans="58:58" x14ac:dyDescent="0.25">
      <c r="BF2643" s="1"/>
    </row>
    <row r="2644" spans="58:58" x14ac:dyDescent="0.25">
      <c r="BF2644" s="1"/>
    </row>
    <row r="2645" spans="58:58" x14ac:dyDescent="0.25">
      <c r="BF2645" s="1"/>
    </row>
    <row r="2646" spans="58:58" x14ac:dyDescent="0.25">
      <c r="BF2646" s="1"/>
    </row>
    <row r="2647" spans="58:58" x14ac:dyDescent="0.25">
      <c r="BF2647" s="1"/>
    </row>
    <row r="2648" spans="58:58" x14ac:dyDescent="0.25">
      <c r="BF2648" s="1"/>
    </row>
    <row r="2649" spans="58:58" x14ac:dyDescent="0.25">
      <c r="BF2649" s="1"/>
    </row>
    <row r="2650" spans="58:58" x14ac:dyDescent="0.25">
      <c r="BF2650" s="1"/>
    </row>
    <row r="2651" spans="58:58" x14ac:dyDescent="0.25">
      <c r="BF2651" s="1"/>
    </row>
    <row r="2652" spans="58:58" x14ac:dyDescent="0.25">
      <c r="BF2652" s="1"/>
    </row>
    <row r="2653" spans="58:58" x14ac:dyDescent="0.25">
      <c r="BF2653" s="1"/>
    </row>
    <row r="2654" spans="58:58" x14ac:dyDescent="0.25">
      <c r="BF2654" s="1"/>
    </row>
    <row r="2655" spans="58:58" x14ac:dyDescent="0.25">
      <c r="BF2655" s="1"/>
    </row>
    <row r="2656" spans="58:58" x14ac:dyDescent="0.25">
      <c r="BF2656" s="1"/>
    </row>
    <row r="2657" spans="58:58" x14ac:dyDescent="0.25">
      <c r="BF2657" s="1"/>
    </row>
    <row r="2658" spans="58:58" x14ac:dyDescent="0.25">
      <c r="BF2658" s="1"/>
    </row>
    <row r="2659" spans="58:58" x14ac:dyDescent="0.25">
      <c r="BF2659" s="1"/>
    </row>
    <row r="2660" spans="58:58" x14ac:dyDescent="0.25">
      <c r="BF2660" s="1"/>
    </row>
    <row r="2661" spans="58:58" x14ac:dyDescent="0.25">
      <c r="BF2661" s="1"/>
    </row>
    <row r="2662" spans="58:58" x14ac:dyDescent="0.25">
      <c r="BF2662" s="1"/>
    </row>
    <row r="2663" spans="58:58" x14ac:dyDescent="0.25">
      <c r="BF2663" s="1"/>
    </row>
    <row r="2664" spans="58:58" x14ac:dyDescent="0.25">
      <c r="BF2664" s="1"/>
    </row>
    <row r="2665" spans="58:58" x14ac:dyDescent="0.25">
      <c r="BF2665" s="1"/>
    </row>
    <row r="2666" spans="58:58" x14ac:dyDescent="0.25">
      <c r="BF2666" s="1"/>
    </row>
    <row r="2667" spans="58:58" x14ac:dyDescent="0.25">
      <c r="BF2667" s="1"/>
    </row>
    <row r="2668" spans="58:58" x14ac:dyDescent="0.25">
      <c r="BF2668" s="1"/>
    </row>
    <row r="2669" spans="58:58" x14ac:dyDescent="0.25">
      <c r="BF2669" s="1"/>
    </row>
    <row r="2670" spans="58:58" x14ac:dyDescent="0.25">
      <c r="BF2670" s="1"/>
    </row>
    <row r="2671" spans="58:58" x14ac:dyDescent="0.25">
      <c r="BF2671" s="1"/>
    </row>
    <row r="2672" spans="58:58" x14ac:dyDescent="0.25">
      <c r="BF2672" s="1"/>
    </row>
    <row r="2673" spans="58:58" x14ac:dyDescent="0.25">
      <c r="BF2673" s="1"/>
    </row>
    <row r="2674" spans="58:58" x14ac:dyDescent="0.25">
      <c r="BF2674" s="1"/>
    </row>
    <row r="2675" spans="58:58" x14ac:dyDescent="0.25">
      <c r="BF2675" s="1"/>
    </row>
    <row r="2676" spans="58:58" x14ac:dyDescent="0.25">
      <c r="BF2676" s="1"/>
    </row>
    <row r="2677" spans="58:58" x14ac:dyDescent="0.25">
      <c r="BF2677" s="1"/>
    </row>
    <row r="2678" spans="58:58" x14ac:dyDescent="0.25">
      <c r="BF2678" s="1"/>
    </row>
    <row r="2679" spans="58:58" x14ac:dyDescent="0.25">
      <c r="BF2679" s="1"/>
    </row>
    <row r="2680" spans="58:58" x14ac:dyDescent="0.25">
      <c r="BF2680" s="1"/>
    </row>
    <row r="2681" spans="58:58" x14ac:dyDescent="0.25">
      <c r="BF2681" s="1"/>
    </row>
    <row r="2682" spans="58:58" x14ac:dyDescent="0.25">
      <c r="BF2682" s="1"/>
    </row>
    <row r="2683" spans="58:58" x14ac:dyDescent="0.25">
      <c r="BF2683" s="1"/>
    </row>
    <row r="2684" spans="58:58" x14ac:dyDescent="0.25">
      <c r="BF2684" s="1"/>
    </row>
    <row r="2685" spans="58:58" x14ac:dyDescent="0.25">
      <c r="BF2685" s="1"/>
    </row>
    <row r="2686" spans="58:58" x14ac:dyDescent="0.25">
      <c r="BF2686" s="1"/>
    </row>
    <row r="2687" spans="58:58" x14ac:dyDescent="0.25">
      <c r="BF2687" s="1"/>
    </row>
    <row r="2688" spans="58:58" x14ac:dyDescent="0.25">
      <c r="BF2688" s="1"/>
    </row>
    <row r="2689" spans="58:58" x14ac:dyDescent="0.25">
      <c r="BF2689" s="1"/>
    </row>
    <row r="2690" spans="58:58" x14ac:dyDescent="0.25">
      <c r="BF2690" s="1"/>
    </row>
    <row r="2691" spans="58:58" x14ac:dyDescent="0.25">
      <c r="BF2691" s="1"/>
    </row>
    <row r="2692" spans="58:58" x14ac:dyDescent="0.25">
      <c r="BF2692" s="1"/>
    </row>
    <row r="2693" spans="58:58" x14ac:dyDescent="0.25">
      <c r="BF2693" s="1"/>
    </row>
    <row r="2694" spans="58:58" x14ac:dyDescent="0.25">
      <c r="BF2694" s="1"/>
    </row>
    <row r="2695" spans="58:58" x14ac:dyDescent="0.25">
      <c r="BF2695" s="1"/>
    </row>
    <row r="2696" spans="58:58" x14ac:dyDescent="0.25">
      <c r="BF2696" s="1"/>
    </row>
    <row r="2697" spans="58:58" x14ac:dyDescent="0.25">
      <c r="BF2697" s="1"/>
    </row>
    <row r="2698" spans="58:58" x14ac:dyDescent="0.25">
      <c r="BF2698" s="1"/>
    </row>
    <row r="2699" spans="58:58" x14ac:dyDescent="0.25">
      <c r="BF2699" s="1"/>
    </row>
    <row r="2700" spans="58:58" x14ac:dyDescent="0.25">
      <c r="BF2700" s="1"/>
    </row>
    <row r="2701" spans="58:58" x14ac:dyDescent="0.25">
      <c r="BF2701" s="1"/>
    </row>
    <row r="2702" spans="58:58" x14ac:dyDescent="0.25">
      <c r="BF2702" s="1"/>
    </row>
    <row r="2703" spans="58:58" x14ac:dyDescent="0.25">
      <c r="BF2703" s="1"/>
    </row>
    <row r="2704" spans="58:58" x14ac:dyDescent="0.25">
      <c r="BF2704" s="1"/>
    </row>
    <row r="2705" spans="58:58" x14ac:dyDescent="0.25">
      <c r="BF2705" s="1"/>
    </row>
    <row r="2706" spans="58:58" x14ac:dyDescent="0.25">
      <c r="BF2706" s="1"/>
    </row>
    <row r="2707" spans="58:58" x14ac:dyDescent="0.25">
      <c r="BF2707" s="1"/>
    </row>
    <row r="2708" spans="58:58" x14ac:dyDescent="0.25">
      <c r="BF2708" s="1"/>
    </row>
    <row r="2709" spans="58:58" x14ac:dyDescent="0.25">
      <c r="BF2709" s="1"/>
    </row>
    <row r="2710" spans="58:58" x14ac:dyDescent="0.25">
      <c r="BF2710" s="1"/>
    </row>
    <row r="2711" spans="58:58" x14ac:dyDescent="0.25">
      <c r="BF2711" s="1"/>
    </row>
    <row r="2712" spans="58:58" x14ac:dyDescent="0.25">
      <c r="BF2712" s="1"/>
    </row>
    <row r="2713" spans="58:58" x14ac:dyDescent="0.25">
      <c r="BF2713" s="1"/>
    </row>
    <row r="2714" spans="58:58" x14ac:dyDescent="0.25">
      <c r="BF2714" s="1"/>
    </row>
    <row r="2715" spans="58:58" x14ac:dyDescent="0.25">
      <c r="BF2715" s="1"/>
    </row>
    <row r="2716" spans="58:58" x14ac:dyDescent="0.25">
      <c r="BF2716" s="1"/>
    </row>
    <row r="2717" spans="58:58" x14ac:dyDescent="0.25">
      <c r="BF2717" s="1"/>
    </row>
    <row r="2718" spans="58:58" x14ac:dyDescent="0.25">
      <c r="BF2718" s="1"/>
    </row>
    <row r="2719" spans="58:58" x14ac:dyDescent="0.25">
      <c r="BF2719" s="1"/>
    </row>
    <row r="2720" spans="58:58" x14ac:dyDescent="0.25">
      <c r="BF2720" s="1"/>
    </row>
    <row r="2721" spans="58:58" x14ac:dyDescent="0.25">
      <c r="BF2721" s="1"/>
    </row>
    <row r="2722" spans="58:58" x14ac:dyDescent="0.25">
      <c r="BF2722" s="1"/>
    </row>
    <row r="2723" spans="58:58" x14ac:dyDescent="0.25">
      <c r="BF2723" s="1"/>
    </row>
    <row r="2724" spans="58:58" x14ac:dyDescent="0.25">
      <c r="BF2724" s="1"/>
    </row>
    <row r="2725" spans="58:58" x14ac:dyDescent="0.25">
      <c r="BF2725" s="1"/>
    </row>
    <row r="2726" spans="58:58" x14ac:dyDescent="0.25">
      <c r="BF2726" s="1"/>
    </row>
    <row r="2727" spans="58:58" x14ac:dyDescent="0.25">
      <c r="BF2727" s="1"/>
    </row>
    <row r="2728" spans="58:58" x14ac:dyDescent="0.25">
      <c r="BF2728" s="1"/>
    </row>
    <row r="2729" spans="58:58" x14ac:dyDescent="0.25">
      <c r="BF2729" s="1"/>
    </row>
    <row r="2730" spans="58:58" x14ac:dyDescent="0.25">
      <c r="BF2730" s="1"/>
    </row>
    <row r="2731" spans="58:58" x14ac:dyDescent="0.25">
      <c r="BF2731" s="1"/>
    </row>
    <row r="2732" spans="58:58" x14ac:dyDescent="0.25">
      <c r="BF2732" s="1"/>
    </row>
    <row r="2733" spans="58:58" x14ac:dyDescent="0.25">
      <c r="BF2733" s="1"/>
    </row>
    <row r="2734" spans="58:58" x14ac:dyDescent="0.25">
      <c r="BF2734" s="1"/>
    </row>
    <row r="2735" spans="58:58" x14ac:dyDescent="0.25">
      <c r="BF2735" s="1"/>
    </row>
    <row r="2736" spans="58:58" x14ac:dyDescent="0.25">
      <c r="BF2736" s="1"/>
    </row>
    <row r="2737" spans="58:58" x14ac:dyDescent="0.25">
      <c r="BF2737" s="1"/>
    </row>
    <row r="2738" spans="58:58" x14ac:dyDescent="0.25">
      <c r="BF2738" s="1"/>
    </row>
    <row r="2739" spans="58:58" x14ac:dyDescent="0.25">
      <c r="BF2739" s="1"/>
    </row>
    <row r="2740" spans="58:58" x14ac:dyDescent="0.25">
      <c r="BF2740" s="1"/>
    </row>
    <row r="2741" spans="58:58" x14ac:dyDescent="0.25">
      <c r="BF2741" s="1"/>
    </row>
    <row r="2742" spans="58:58" x14ac:dyDescent="0.25">
      <c r="BF2742" s="1"/>
    </row>
    <row r="2743" spans="58:58" x14ac:dyDescent="0.25">
      <c r="BF2743" s="1"/>
    </row>
    <row r="2744" spans="58:58" x14ac:dyDescent="0.25">
      <c r="BF2744" s="1"/>
    </row>
    <row r="2745" spans="58:58" x14ac:dyDescent="0.25">
      <c r="BF2745" s="1"/>
    </row>
    <row r="2746" spans="58:58" x14ac:dyDescent="0.25">
      <c r="BF2746" s="1"/>
    </row>
    <row r="2747" spans="58:58" x14ac:dyDescent="0.25">
      <c r="BF2747" s="1"/>
    </row>
    <row r="2748" spans="58:58" x14ac:dyDescent="0.25">
      <c r="BF2748" s="1"/>
    </row>
    <row r="2749" spans="58:58" x14ac:dyDescent="0.25">
      <c r="BF2749" s="1"/>
    </row>
    <row r="2750" spans="58:58" x14ac:dyDescent="0.25">
      <c r="BF2750" s="1"/>
    </row>
    <row r="2751" spans="58:58" x14ac:dyDescent="0.25">
      <c r="BF2751" s="1"/>
    </row>
    <row r="2752" spans="58:58" x14ac:dyDescent="0.25">
      <c r="BF2752" s="1"/>
    </row>
    <row r="2753" spans="58:58" x14ac:dyDescent="0.25">
      <c r="BF2753" s="1"/>
    </row>
    <row r="2754" spans="58:58" x14ac:dyDescent="0.25">
      <c r="BF2754" s="1"/>
    </row>
    <row r="2755" spans="58:58" x14ac:dyDescent="0.25">
      <c r="BF2755" s="1"/>
    </row>
    <row r="2756" spans="58:58" x14ac:dyDescent="0.25">
      <c r="BF2756" s="1"/>
    </row>
    <row r="2757" spans="58:58" x14ac:dyDescent="0.25">
      <c r="BF2757" s="1"/>
    </row>
    <row r="2758" spans="58:58" x14ac:dyDescent="0.25">
      <c r="BF2758" s="1"/>
    </row>
    <row r="2759" spans="58:58" x14ac:dyDescent="0.25">
      <c r="BF2759" s="1"/>
    </row>
    <row r="2760" spans="58:58" x14ac:dyDescent="0.25">
      <c r="BF2760" s="1"/>
    </row>
    <row r="2761" spans="58:58" x14ac:dyDescent="0.25">
      <c r="BF2761" s="1"/>
    </row>
    <row r="2762" spans="58:58" x14ac:dyDescent="0.25">
      <c r="BF2762" s="1"/>
    </row>
    <row r="2763" spans="58:58" x14ac:dyDescent="0.25">
      <c r="BF2763" s="1"/>
    </row>
    <row r="2764" spans="58:58" x14ac:dyDescent="0.25">
      <c r="BF2764" s="1"/>
    </row>
    <row r="2765" spans="58:58" x14ac:dyDescent="0.25">
      <c r="BF2765" s="1"/>
    </row>
    <row r="2766" spans="58:58" x14ac:dyDescent="0.25">
      <c r="BF2766" s="1"/>
    </row>
    <row r="2767" spans="58:58" x14ac:dyDescent="0.25">
      <c r="BF2767" s="1"/>
    </row>
    <row r="2768" spans="58:58" x14ac:dyDescent="0.25">
      <c r="BF2768" s="1"/>
    </row>
    <row r="2769" spans="58:58" x14ac:dyDescent="0.25">
      <c r="BF2769" s="1"/>
    </row>
    <row r="2770" spans="58:58" x14ac:dyDescent="0.25">
      <c r="BF2770" s="1"/>
    </row>
    <row r="2771" spans="58:58" x14ac:dyDescent="0.25">
      <c r="BF2771" s="1"/>
    </row>
    <row r="2772" spans="58:58" x14ac:dyDescent="0.25">
      <c r="BF2772" s="1"/>
    </row>
    <row r="2773" spans="58:58" x14ac:dyDescent="0.25">
      <c r="BF2773" s="1"/>
    </row>
    <row r="2774" spans="58:58" x14ac:dyDescent="0.25">
      <c r="BF2774" s="1"/>
    </row>
    <row r="2775" spans="58:58" x14ac:dyDescent="0.25">
      <c r="BF2775" s="1"/>
    </row>
    <row r="2776" spans="58:58" x14ac:dyDescent="0.25">
      <c r="BF2776" s="1"/>
    </row>
    <row r="2777" spans="58:58" x14ac:dyDescent="0.25">
      <c r="BF2777" s="1"/>
    </row>
    <row r="2778" spans="58:58" x14ac:dyDescent="0.25">
      <c r="BF2778" s="1"/>
    </row>
    <row r="2779" spans="58:58" x14ac:dyDescent="0.25">
      <c r="BF2779" s="1"/>
    </row>
    <row r="2780" spans="58:58" x14ac:dyDescent="0.25">
      <c r="BF2780" s="1"/>
    </row>
    <row r="2781" spans="58:58" x14ac:dyDescent="0.25">
      <c r="BF2781" s="1"/>
    </row>
    <row r="2782" spans="58:58" x14ac:dyDescent="0.25">
      <c r="BF2782" s="1"/>
    </row>
    <row r="2783" spans="58:58" x14ac:dyDescent="0.25">
      <c r="BF2783" s="1"/>
    </row>
    <row r="2784" spans="58:58" x14ac:dyDescent="0.25">
      <c r="BF2784" s="1"/>
    </row>
    <row r="2785" spans="58:58" x14ac:dyDescent="0.25">
      <c r="BF2785" s="1"/>
    </row>
    <row r="2786" spans="58:58" x14ac:dyDescent="0.25">
      <c r="BF2786" s="1"/>
    </row>
    <row r="2787" spans="58:58" x14ac:dyDescent="0.25">
      <c r="BF2787" s="1"/>
    </row>
    <row r="2788" spans="58:58" x14ac:dyDescent="0.25">
      <c r="BF2788" s="1"/>
    </row>
    <row r="2789" spans="58:58" x14ac:dyDescent="0.25">
      <c r="BF2789" s="1"/>
    </row>
    <row r="2790" spans="58:58" x14ac:dyDescent="0.25">
      <c r="BF2790" s="1"/>
    </row>
    <row r="2791" spans="58:58" x14ac:dyDescent="0.25">
      <c r="BF2791" s="1"/>
    </row>
    <row r="2792" spans="58:58" x14ac:dyDescent="0.25">
      <c r="BF2792" s="1"/>
    </row>
    <row r="2793" spans="58:58" x14ac:dyDescent="0.25">
      <c r="BF2793" s="1"/>
    </row>
    <row r="2794" spans="58:58" x14ac:dyDescent="0.25">
      <c r="BF2794" s="1"/>
    </row>
    <row r="2795" spans="58:58" x14ac:dyDescent="0.25">
      <c r="BF2795" s="1"/>
    </row>
    <row r="2796" spans="58:58" x14ac:dyDescent="0.25">
      <c r="BF2796" s="1"/>
    </row>
    <row r="2797" spans="58:58" x14ac:dyDescent="0.25">
      <c r="BF2797" s="1"/>
    </row>
    <row r="2798" spans="58:58" x14ac:dyDescent="0.25">
      <c r="BF2798" s="1"/>
    </row>
    <row r="2799" spans="58:58" x14ac:dyDescent="0.25">
      <c r="BF2799" s="1"/>
    </row>
    <row r="2800" spans="58:58" x14ac:dyDescent="0.25">
      <c r="BF2800" s="1"/>
    </row>
    <row r="2801" spans="58:58" x14ac:dyDescent="0.25">
      <c r="BF2801" s="1"/>
    </row>
    <row r="2802" spans="58:58" x14ac:dyDescent="0.25">
      <c r="BF2802" s="1"/>
    </row>
    <row r="2803" spans="58:58" x14ac:dyDescent="0.25">
      <c r="BF2803" s="1"/>
    </row>
    <row r="2804" spans="58:58" x14ac:dyDescent="0.25">
      <c r="BF2804" s="1"/>
    </row>
    <row r="2805" spans="58:58" x14ac:dyDescent="0.25">
      <c r="BF2805" s="1"/>
    </row>
    <row r="2806" spans="58:58" x14ac:dyDescent="0.25">
      <c r="BF2806" s="1"/>
    </row>
    <row r="2807" spans="58:58" x14ac:dyDescent="0.25">
      <c r="BF2807" s="1"/>
    </row>
    <row r="2808" spans="58:58" x14ac:dyDescent="0.25">
      <c r="BF2808" s="1"/>
    </row>
    <row r="2809" spans="58:58" x14ac:dyDescent="0.25">
      <c r="BF2809" s="1"/>
    </row>
    <row r="2810" spans="58:58" x14ac:dyDescent="0.25">
      <c r="BF2810" s="1"/>
    </row>
    <row r="2811" spans="58:58" x14ac:dyDescent="0.25">
      <c r="BF2811" s="1"/>
    </row>
    <row r="2812" spans="58:58" x14ac:dyDescent="0.25">
      <c r="BF2812" s="1"/>
    </row>
    <row r="2813" spans="58:58" x14ac:dyDescent="0.25">
      <c r="BF2813" s="1"/>
    </row>
    <row r="2814" spans="58:58" x14ac:dyDescent="0.25">
      <c r="BF2814" s="1"/>
    </row>
    <row r="2815" spans="58:58" x14ac:dyDescent="0.25">
      <c r="BF2815" s="1"/>
    </row>
    <row r="2816" spans="58:58" x14ac:dyDescent="0.25">
      <c r="BF2816" s="1"/>
    </row>
    <row r="2817" spans="58:58" x14ac:dyDescent="0.25">
      <c r="BF2817" s="1"/>
    </row>
    <row r="2818" spans="58:58" x14ac:dyDescent="0.25">
      <c r="BF2818" s="1"/>
    </row>
    <row r="2819" spans="58:58" x14ac:dyDescent="0.25">
      <c r="BF2819" s="1"/>
    </row>
    <row r="2820" spans="58:58" x14ac:dyDescent="0.25">
      <c r="BF2820" s="1"/>
    </row>
    <row r="2821" spans="58:58" x14ac:dyDescent="0.25">
      <c r="BF2821" s="1"/>
    </row>
    <row r="2822" spans="58:58" x14ac:dyDescent="0.25">
      <c r="BF2822" s="1"/>
    </row>
    <row r="2823" spans="58:58" x14ac:dyDescent="0.25">
      <c r="BF2823" s="1"/>
    </row>
    <row r="2824" spans="58:58" x14ac:dyDescent="0.25">
      <c r="BF2824" s="1"/>
    </row>
    <row r="2825" spans="58:58" x14ac:dyDescent="0.25">
      <c r="BF2825" s="1"/>
    </row>
    <row r="2826" spans="58:58" x14ac:dyDescent="0.25">
      <c r="BF2826" s="1"/>
    </row>
    <row r="2827" spans="58:58" x14ac:dyDescent="0.25">
      <c r="BF2827" s="1"/>
    </row>
    <row r="2828" spans="58:58" x14ac:dyDescent="0.25">
      <c r="BF2828" s="1"/>
    </row>
    <row r="2829" spans="58:58" x14ac:dyDescent="0.25">
      <c r="BF2829" s="1"/>
    </row>
    <row r="2830" spans="58:58" x14ac:dyDescent="0.25">
      <c r="BF2830" s="1"/>
    </row>
    <row r="2831" spans="58:58" x14ac:dyDescent="0.25">
      <c r="BF2831" s="1"/>
    </row>
    <row r="2832" spans="58:58" x14ac:dyDescent="0.25">
      <c r="BF2832" s="1"/>
    </row>
    <row r="2833" spans="58:58" x14ac:dyDescent="0.25">
      <c r="BF2833" s="1"/>
    </row>
    <row r="2834" spans="58:58" x14ac:dyDescent="0.25">
      <c r="BF2834" s="1"/>
    </row>
    <row r="2835" spans="58:58" x14ac:dyDescent="0.25">
      <c r="BF2835" s="1"/>
    </row>
    <row r="2836" spans="58:58" x14ac:dyDescent="0.25">
      <c r="BF2836" s="1"/>
    </row>
    <row r="2837" spans="58:58" x14ac:dyDescent="0.25">
      <c r="BF2837" s="1"/>
    </row>
    <row r="2838" spans="58:58" x14ac:dyDescent="0.25">
      <c r="BF2838" s="1"/>
    </row>
    <row r="2839" spans="58:58" x14ac:dyDescent="0.25">
      <c r="BF2839" s="1"/>
    </row>
    <row r="2840" spans="58:58" x14ac:dyDescent="0.25">
      <c r="BF2840" s="1"/>
    </row>
    <row r="2841" spans="58:58" x14ac:dyDescent="0.25">
      <c r="BF2841" s="1"/>
    </row>
    <row r="2842" spans="58:58" x14ac:dyDescent="0.25">
      <c r="BF2842" s="1"/>
    </row>
    <row r="2843" spans="58:58" x14ac:dyDescent="0.25">
      <c r="BF2843" s="1"/>
    </row>
    <row r="2844" spans="58:58" x14ac:dyDescent="0.25">
      <c r="BF2844" s="1"/>
    </row>
    <row r="2845" spans="58:58" x14ac:dyDescent="0.25">
      <c r="BF2845" s="1"/>
    </row>
    <row r="2846" spans="58:58" x14ac:dyDescent="0.25">
      <c r="BF2846" s="1"/>
    </row>
    <row r="2847" spans="58:58" x14ac:dyDescent="0.25">
      <c r="BF2847" s="1"/>
    </row>
    <row r="2848" spans="58:58" x14ac:dyDescent="0.25">
      <c r="BF2848" s="1"/>
    </row>
    <row r="2849" spans="58:58" x14ac:dyDescent="0.25">
      <c r="BF2849" s="1"/>
    </row>
    <row r="2850" spans="58:58" x14ac:dyDescent="0.25">
      <c r="BF2850" s="1"/>
    </row>
    <row r="2851" spans="58:58" x14ac:dyDescent="0.25">
      <c r="BF2851" s="1"/>
    </row>
    <row r="2852" spans="58:58" x14ac:dyDescent="0.25">
      <c r="BF2852" s="1"/>
    </row>
    <row r="2853" spans="58:58" x14ac:dyDescent="0.25">
      <c r="BF2853" s="1"/>
    </row>
    <row r="2854" spans="58:58" x14ac:dyDescent="0.25">
      <c r="BF2854" s="1"/>
    </row>
    <row r="2855" spans="58:58" x14ac:dyDescent="0.25">
      <c r="BF2855" s="1"/>
    </row>
    <row r="2856" spans="58:58" x14ac:dyDescent="0.25">
      <c r="BF2856" s="1"/>
    </row>
    <row r="2857" spans="58:58" x14ac:dyDescent="0.25">
      <c r="BF2857" s="1"/>
    </row>
    <row r="2858" spans="58:58" x14ac:dyDescent="0.25">
      <c r="BF2858" s="1"/>
    </row>
    <row r="2859" spans="58:58" x14ac:dyDescent="0.25">
      <c r="BF2859" s="1"/>
    </row>
    <row r="2860" spans="58:58" x14ac:dyDescent="0.25">
      <c r="BF2860" s="1"/>
    </row>
    <row r="2861" spans="58:58" x14ac:dyDescent="0.25">
      <c r="BF2861" s="1"/>
    </row>
    <row r="2862" spans="58:58" x14ac:dyDescent="0.25">
      <c r="BF2862" s="1"/>
    </row>
    <row r="2863" spans="58:58" x14ac:dyDescent="0.25">
      <c r="BF2863" s="1"/>
    </row>
    <row r="2864" spans="58:58" x14ac:dyDescent="0.25">
      <c r="BF2864" s="1"/>
    </row>
    <row r="2865" spans="58:58" x14ac:dyDescent="0.25">
      <c r="BF2865" s="1"/>
    </row>
    <row r="2866" spans="58:58" x14ac:dyDescent="0.25">
      <c r="BF2866" s="1"/>
    </row>
    <row r="2867" spans="58:58" x14ac:dyDescent="0.25">
      <c r="BF2867" s="1"/>
    </row>
    <row r="2868" spans="58:58" x14ac:dyDescent="0.25">
      <c r="BF2868" s="1"/>
    </row>
    <row r="2869" spans="58:58" x14ac:dyDescent="0.25">
      <c r="BF2869" s="1"/>
    </row>
    <row r="2870" spans="58:58" x14ac:dyDescent="0.25">
      <c r="BF2870" s="1"/>
    </row>
    <row r="2871" spans="58:58" x14ac:dyDescent="0.25">
      <c r="BF2871" s="1"/>
    </row>
    <row r="2872" spans="58:58" x14ac:dyDescent="0.25">
      <c r="BF2872" s="1"/>
    </row>
    <row r="2873" spans="58:58" x14ac:dyDescent="0.25">
      <c r="BF2873" s="1"/>
    </row>
    <row r="2874" spans="58:58" x14ac:dyDescent="0.25">
      <c r="BF2874" s="1"/>
    </row>
    <row r="2875" spans="58:58" x14ac:dyDescent="0.25">
      <c r="BF2875" s="1"/>
    </row>
    <row r="2876" spans="58:58" x14ac:dyDescent="0.25">
      <c r="BF2876" s="1"/>
    </row>
    <row r="2877" spans="58:58" x14ac:dyDescent="0.25">
      <c r="BF2877" s="1"/>
    </row>
    <row r="2878" spans="58:58" x14ac:dyDescent="0.25">
      <c r="BF2878" s="1"/>
    </row>
    <row r="2879" spans="58:58" x14ac:dyDescent="0.25">
      <c r="BF2879" s="1"/>
    </row>
    <row r="2880" spans="58:58" x14ac:dyDescent="0.25">
      <c r="BF2880" s="1"/>
    </row>
    <row r="2881" spans="58:58" x14ac:dyDescent="0.25">
      <c r="BF2881" s="1"/>
    </row>
    <row r="2882" spans="58:58" x14ac:dyDescent="0.25">
      <c r="BF2882" s="1"/>
    </row>
    <row r="2883" spans="58:58" x14ac:dyDescent="0.25">
      <c r="BF2883" s="1"/>
    </row>
    <row r="2884" spans="58:58" x14ac:dyDescent="0.25">
      <c r="BF2884" s="1"/>
    </row>
    <row r="2885" spans="58:58" x14ac:dyDescent="0.25">
      <c r="BF2885" s="1"/>
    </row>
    <row r="2886" spans="58:58" x14ac:dyDescent="0.25">
      <c r="BF2886" s="1"/>
    </row>
    <row r="2887" spans="58:58" x14ac:dyDescent="0.25">
      <c r="BF2887" s="1"/>
    </row>
    <row r="2888" spans="58:58" x14ac:dyDescent="0.25">
      <c r="BF2888" s="1"/>
    </row>
    <row r="2889" spans="58:58" x14ac:dyDescent="0.25">
      <c r="BF2889" s="1"/>
    </row>
    <row r="2890" spans="58:58" x14ac:dyDescent="0.25">
      <c r="BF2890" s="1"/>
    </row>
    <row r="2891" spans="58:58" x14ac:dyDescent="0.25">
      <c r="BF2891" s="1"/>
    </row>
    <row r="2892" spans="58:58" x14ac:dyDescent="0.25">
      <c r="BF2892" s="1"/>
    </row>
    <row r="2893" spans="58:58" x14ac:dyDescent="0.25">
      <c r="BF2893" s="1"/>
    </row>
    <row r="2894" spans="58:58" x14ac:dyDescent="0.25">
      <c r="BF2894" s="1"/>
    </row>
    <row r="2895" spans="58:58" x14ac:dyDescent="0.25">
      <c r="BF2895" s="1"/>
    </row>
    <row r="2896" spans="58:58" x14ac:dyDescent="0.25">
      <c r="BF2896" s="1"/>
    </row>
    <row r="2897" spans="58:58" x14ac:dyDescent="0.25">
      <c r="BF2897" s="1"/>
    </row>
    <row r="2898" spans="58:58" x14ac:dyDescent="0.25">
      <c r="BF2898" s="1"/>
    </row>
    <row r="2899" spans="58:58" x14ac:dyDescent="0.25">
      <c r="BF2899" s="1"/>
    </row>
    <row r="2900" spans="58:58" x14ac:dyDescent="0.25">
      <c r="BF2900" s="1"/>
    </row>
    <row r="2901" spans="58:58" x14ac:dyDescent="0.25">
      <c r="BF2901" s="1"/>
    </row>
    <row r="2902" spans="58:58" x14ac:dyDescent="0.25">
      <c r="BF2902" s="1"/>
    </row>
    <row r="2903" spans="58:58" x14ac:dyDescent="0.25">
      <c r="BF2903" s="1"/>
    </row>
    <row r="2904" spans="58:58" x14ac:dyDescent="0.25">
      <c r="BF2904" s="1"/>
    </row>
    <row r="2905" spans="58:58" x14ac:dyDescent="0.25">
      <c r="BF2905" s="1"/>
    </row>
    <row r="2906" spans="58:58" x14ac:dyDescent="0.25">
      <c r="BF2906" s="1"/>
    </row>
    <row r="2907" spans="58:58" x14ac:dyDescent="0.25">
      <c r="BF2907" s="1"/>
    </row>
    <row r="2908" spans="58:58" x14ac:dyDescent="0.25">
      <c r="BF2908" s="1"/>
    </row>
    <row r="2909" spans="58:58" x14ac:dyDescent="0.25">
      <c r="BF2909" s="1"/>
    </row>
    <row r="2910" spans="58:58" x14ac:dyDescent="0.25">
      <c r="BF2910" s="1"/>
    </row>
    <row r="2911" spans="58:58" x14ac:dyDescent="0.25">
      <c r="BF2911" s="1"/>
    </row>
    <row r="2912" spans="58:58" x14ac:dyDescent="0.25">
      <c r="BF2912" s="1"/>
    </row>
    <row r="2913" spans="58:58" x14ac:dyDescent="0.25">
      <c r="BF2913" s="1"/>
    </row>
    <row r="2914" spans="58:58" x14ac:dyDescent="0.25">
      <c r="BF2914" s="1"/>
    </row>
    <row r="2915" spans="58:58" x14ac:dyDescent="0.25">
      <c r="BF2915" s="1"/>
    </row>
    <row r="2916" spans="58:58" x14ac:dyDescent="0.25">
      <c r="BF2916" s="1"/>
    </row>
    <row r="2917" spans="58:58" x14ac:dyDescent="0.25">
      <c r="BF2917" s="1"/>
    </row>
    <row r="2918" spans="58:58" x14ac:dyDescent="0.25">
      <c r="BF2918" s="1"/>
    </row>
    <row r="2919" spans="58:58" x14ac:dyDescent="0.25">
      <c r="BF2919" s="1"/>
    </row>
    <row r="2920" spans="58:58" x14ac:dyDescent="0.25">
      <c r="BF2920" s="1"/>
    </row>
    <row r="2921" spans="58:58" x14ac:dyDescent="0.25">
      <c r="BF2921" s="1"/>
    </row>
    <row r="2922" spans="58:58" x14ac:dyDescent="0.25">
      <c r="BF2922" s="1"/>
    </row>
    <row r="2923" spans="58:58" x14ac:dyDescent="0.25">
      <c r="BF2923" s="1"/>
    </row>
    <row r="2924" spans="58:58" x14ac:dyDescent="0.25">
      <c r="BF2924" s="1"/>
    </row>
    <row r="2925" spans="58:58" x14ac:dyDescent="0.25">
      <c r="BF2925" s="1"/>
    </row>
    <row r="2926" spans="58:58" x14ac:dyDescent="0.25">
      <c r="BF2926" s="1"/>
    </row>
    <row r="2927" spans="58:58" x14ac:dyDescent="0.25">
      <c r="BF2927" s="1"/>
    </row>
    <row r="2928" spans="58:58" x14ac:dyDescent="0.25">
      <c r="BF2928" s="1"/>
    </row>
    <row r="2929" spans="58:58" x14ac:dyDescent="0.25">
      <c r="BF2929" s="1"/>
    </row>
    <row r="2930" spans="58:58" x14ac:dyDescent="0.25">
      <c r="BF2930" s="1"/>
    </row>
    <row r="2931" spans="58:58" x14ac:dyDescent="0.25">
      <c r="BF2931" s="1"/>
    </row>
    <row r="2932" spans="58:58" x14ac:dyDescent="0.25">
      <c r="BF2932" s="1"/>
    </row>
    <row r="2933" spans="58:58" x14ac:dyDescent="0.25">
      <c r="BF2933" s="1"/>
    </row>
    <row r="2934" spans="58:58" x14ac:dyDescent="0.25">
      <c r="BF2934" s="1"/>
    </row>
    <row r="2935" spans="58:58" x14ac:dyDescent="0.25">
      <c r="BF2935" s="1"/>
    </row>
    <row r="2936" spans="58:58" x14ac:dyDescent="0.25">
      <c r="BF2936" s="1"/>
    </row>
    <row r="2937" spans="58:58" x14ac:dyDescent="0.25">
      <c r="BF2937" s="1"/>
    </row>
    <row r="2938" spans="58:58" x14ac:dyDescent="0.25">
      <c r="BF2938" s="1"/>
    </row>
    <row r="2939" spans="58:58" x14ac:dyDescent="0.25">
      <c r="BF2939" s="1"/>
    </row>
    <row r="2940" spans="58:58" x14ac:dyDescent="0.25">
      <c r="BF2940" s="1"/>
    </row>
    <row r="2941" spans="58:58" x14ac:dyDescent="0.25">
      <c r="BF2941" s="1"/>
    </row>
    <row r="2942" spans="58:58" x14ac:dyDescent="0.25">
      <c r="BF2942" s="1"/>
    </row>
    <row r="2943" spans="58:58" x14ac:dyDescent="0.25">
      <c r="BF2943" s="1"/>
    </row>
    <row r="2944" spans="58:58" x14ac:dyDescent="0.25">
      <c r="BF2944" s="1"/>
    </row>
    <row r="2945" spans="58:58" x14ac:dyDescent="0.25">
      <c r="BF2945" s="1"/>
    </row>
    <row r="2946" spans="58:58" x14ac:dyDescent="0.25">
      <c r="BF2946" s="1"/>
    </row>
    <row r="2947" spans="58:58" x14ac:dyDescent="0.25">
      <c r="BF2947" s="1"/>
    </row>
    <row r="2948" spans="58:58" x14ac:dyDescent="0.25">
      <c r="BF2948" s="1"/>
    </row>
    <row r="2949" spans="58:58" x14ac:dyDescent="0.25">
      <c r="BF2949" s="1"/>
    </row>
    <row r="2950" spans="58:58" x14ac:dyDescent="0.25">
      <c r="BF2950" s="1"/>
    </row>
    <row r="2951" spans="58:58" x14ac:dyDescent="0.25">
      <c r="BF2951" s="1"/>
    </row>
    <row r="2952" spans="58:58" x14ac:dyDescent="0.25">
      <c r="BF2952" s="1"/>
    </row>
    <row r="2953" spans="58:58" x14ac:dyDescent="0.25">
      <c r="BF2953" s="1"/>
    </row>
    <row r="2954" spans="58:58" x14ac:dyDescent="0.25">
      <c r="BF2954" s="1"/>
    </row>
    <row r="2955" spans="58:58" x14ac:dyDescent="0.25">
      <c r="BF2955" s="1"/>
    </row>
    <row r="2956" spans="58:58" x14ac:dyDescent="0.25">
      <c r="BF2956" s="1"/>
    </row>
    <row r="2957" spans="58:58" x14ac:dyDescent="0.25">
      <c r="BF2957" s="1"/>
    </row>
    <row r="2958" spans="58:58" x14ac:dyDescent="0.25">
      <c r="BF2958" s="1"/>
    </row>
    <row r="2959" spans="58:58" x14ac:dyDescent="0.25">
      <c r="BF2959" s="1"/>
    </row>
    <row r="2960" spans="58:58" x14ac:dyDescent="0.25">
      <c r="BF2960" s="1"/>
    </row>
    <row r="2961" spans="58:58" x14ac:dyDescent="0.25">
      <c r="BF2961" s="1"/>
    </row>
    <row r="2962" spans="58:58" x14ac:dyDescent="0.25">
      <c r="BF2962" s="1"/>
    </row>
    <row r="2963" spans="58:58" x14ac:dyDescent="0.25">
      <c r="BF2963" s="1"/>
    </row>
    <row r="2964" spans="58:58" x14ac:dyDescent="0.25">
      <c r="BF2964" s="1"/>
    </row>
    <row r="2965" spans="58:58" x14ac:dyDescent="0.25">
      <c r="BF2965" s="1"/>
    </row>
    <row r="2966" spans="58:58" x14ac:dyDescent="0.25">
      <c r="BF2966" s="1"/>
    </row>
    <row r="2967" spans="58:58" x14ac:dyDescent="0.25">
      <c r="BF2967" s="1"/>
    </row>
    <row r="2968" spans="58:58" x14ac:dyDescent="0.25">
      <c r="BF2968" s="1"/>
    </row>
    <row r="2969" spans="58:58" x14ac:dyDescent="0.25">
      <c r="BF2969" s="1"/>
    </row>
    <row r="2970" spans="58:58" x14ac:dyDescent="0.25">
      <c r="BF2970" s="1"/>
    </row>
    <row r="2971" spans="58:58" x14ac:dyDescent="0.25">
      <c r="BF2971" s="1"/>
    </row>
    <row r="2972" spans="58:58" x14ac:dyDescent="0.25">
      <c r="BF2972" s="1"/>
    </row>
    <row r="2973" spans="58:58" x14ac:dyDescent="0.25">
      <c r="BF2973" s="1"/>
    </row>
    <row r="2974" spans="58:58" x14ac:dyDescent="0.25">
      <c r="BF2974" s="1"/>
    </row>
    <row r="2975" spans="58:58" x14ac:dyDescent="0.25">
      <c r="BF2975" s="1"/>
    </row>
    <row r="2976" spans="58:58" x14ac:dyDescent="0.25">
      <c r="BF2976" s="1"/>
    </row>
    <row r="2977" spans="58:58" x14ac:dyDescent="0.25">
      <c r="BF2977" s="1"/>
    </row>
    <row r="2978" spans="58:58" x14ac:dyDescent="0.25">
      <c r="BF2978" s="1"/>
    </row>
    <row r="2979" spans="58:58" x14ac:dyDescent="0.25">
      <c r="BF2979" s="1"/>
    </row>
    <row r="2980" spans="58:58" x14ac:dyDescent="0.25">
      <c r="BF2980" s="1"/>
    </row>
    <row r="2981" spans="58:58" x14ac:dyDescent="0.25">
      <c r="BF2981" s="1"/>
    </row>
    <row r="2982" spans="58:58" x14ac:dyDescent="0.25">
      <c r="BF2982" s="1"/>
    </row>
    <row r="2983" spans="58:58" x14ac:dyDescent="0.25">
      <c r="BF2983" s="1"/>
    </row>
    <row r="2984" spans="58:58" x14ac:dyDescent="0.25">
      <c r="BF2984" s="1"/>
    </row>
    <row r="2985" spans="58:58" x14ac:dyDescent="0.25">
      <c r="BF2985" s="1"/>
    </row>
    <row r="2986" spans="58:58" x14ac:dyDescent="0.25">
      <c r="BF2986" s="1"/>
    </row>
    <row r="2987" spans="58:58" x14ac:dyDescent="0.25">
      <c r="BF2987" s="1"/>
    </row>
    <row r="2988" spans="58:58" x14ac:dyDescent="0.25">
      <c r="BF2988" s="1"/>
    </row>
    <row r="2989" spans="58:58" x14ac:dyDescent="0.25">
      <c r="BF2989" s="1"/>
    </row>
    <row r="2990" spans="58:58" x14ac:dyDescent="0.25">
      <c r="BF2990" s="1"/>
    </row>
    <row r="2991" spans="58:58" x14ac:dyDescent="0.25">
      <c r="BF2991" s="1"/>
    </row>
    <row r="2992" spans="58:58" x14ac:dyDescent="0.25">
      <c r="BF2992" s="1"/>
    </row>
    <row r="2993" spans="58:58" x14ac:dyDescent="0.25">
      <c r="BF2993" s="1"/>
    </row>
    <row r="2994" spans="58:58" x14ac:dyDescent="0.25">
      <c r="BF2994" s="1"/>
    </row>
    <row r="2995" spans="58:58" x14ac:dyDescent="0.25">
      <c r="BF2995" s="1"/>
    </row>
    <row r="2996" spans="58:58" x14ac:dyDescent="0.25">
      <c r="BF2996" s="1"/>
    </row>
    <row r="2997" spans="58:58" x14ac:dyDescent="0.25">
      <c r="BF2997" s="1"/>
    </row>
    <row r="2998" spans="58:58" x14ac:dyDescent="0.25">
      <c r="BF2998" s="1"/>
    </row>
    <row r="2999" spans="58:58" x14ac:dyDescent="0.25">
      <c r="BF2999" s="1"/>
    </row>
    <row r="3000" spans="58:58" x14ac:dyDescent="0.25">
      <c r="BF3000" s="1"/>
    </row>
    <row r="3001" spans="58:58" x14ac:dyDescent="0.25">
      <c r="BF3001" s="1"/>
    </row>
    <row r="3002" spans="58:58" x14ac:dyDescent="0.25">
      <c r="BF3002" s="1"/>
    </row>
    <row r="3003" spans="58:58" x14ac:dyDescent="0.25">
      <c r="BF3003" s="1"/>
    </row>
    <row r="3004" spans="58:58" x14ac:dyDescent="0.25">
      <c r="BF3004" s="1"/>
    </row>
    <row r="3005" spans="58:58" x14ac:dyDescent="0.25">
      <c r="BF3005" s="1"/>
    </row>
    <row r="3006" spans="58:58" x14ac:dyDescent="0.25">
      <c r="BF3006" s="1"/>
    </row>
    <row r="3007" spans="58:58" x14ac:dyDescent="0.25">
      <c r="BF3007" s="1"/>
    </row>
    <row r="3008" spans="58:58" x14ac:dyDescent="0.25">
      <c r="BF3008" s="1"/>
    </row>
    <row r="3009" spans="58:58" x14ac:dyDescent="0.25">
      <c r="BF3009" s="1"/>
    </row>
    <row r="3010" spans="58:58" x14ac:dyDescent="0.25">
      <c r="BF3010" s="1"/>
    </row>
    <row r="3011" spans="58:58" x14ac:dyDescent="0.25">
      <c r="BF3011" s="1"/>
    </row>
    <row r="3012" spans="58:58" x14ac:dyDescent="0.25">
      <c r="BF3012" s="1"/>
    </row>
    <row r="3013" spans="58:58" x14ac:dyDescent="0.25">
      <c r="BF3013" s="1"/>
    </row>
    <row r="3014" spans="58:58" x14ac:dyDescent="0.25">
      <c r="BF3014" s="1"/>
    </row>
    <row r="3015" spans="58:58" x14ac:dyDescent="0.25">
      <c r="BF3015" s="1"/>
    </row>
    <row r="3016" spans="58:58" x14ac:dyDescent="0.25">
      <c r="BF3016" s="1"/>
    </row>
    <row r="3017" spans="58:58" x14ac:dyDescent="0.25">
      <c r="BF3017" s="1"/>
    </row>
    <row r="3018" spans="58:58" x14ac:dyDescent="0.25">
      <c r="BF3018" s="1"/>
    </row>
    <row r="3019" spans="58:58" x14ac:dyDescent="0.25">
      <c r="BF3019" s="1"/>
    </row>
    <row r="3020" spans="58:58" x14ac:dyDescent="0.25">
      <c r="BF3020" s="1"/>
    </row>
    <row r="3021" spans="58:58" x14ac:dyDescent="0.25">
      <c r="BF3021" s="1"/>
    </row>
    <row r="3022" spans="58:58" x14ac:dyDescent="0.25">
      <c r="BF3022" s="1"/>
    </row>
    <row r="3023" spans="58:58" x14ac:dyDescent="0.25">
      <c r="BF3023" s="1"/>
    </row>
    <row r="3024" spans="58:58" x14ac:dyDescent="0.25">
      <c r="BF3024" s="1"/>
    </row>
    <row r="3025" spans="58:58" x14ac:dyDescent="0.25">
      <c r="BF3025" s="1"/>
    </row>
    <row r="3026" spans="58:58" x14ac:dyDescent="0.25">
      <c r="BF3026" s="1"/>
    </row>
    <row r="3027" spans="58:58" x14ac:dyDescent="0.25">
      <c r="BF3027" s="1"/>
    </row>
    <row r="3028" spans="58:58" x14ac:dyDescent="0.25">
      <c r="BF3028" s="1"/>
    </row>
    <row r="3029" spans="58:58" x14ac:dyDescent="0.25">
      <c r="BF3029" s="1"/>
    </row>
    <row r="3030" spans="58:58" x14ac:dyDescent="0.25">
      <c r="BF3030" s="1"/>
    </row>
    <row r="3031" spans="58:58" x14ac:dyDescent="0.25">
      <c r="BF3031" s="1"/>
    </row>
    <row r="3032" spans="58:58" x14ac:dyDescent="0.25">
      <c r="BF3032" s="1"/>
    </row>
    <row r="3033" spans="58:58" x14ac:dyDescent="0.25">
      <c r="BF3033" s="1"/>
    </row>
    <row r="3034" spans="58:58" x14ac:dyDescent="0.25">
      <c r="BF3034" s="1"/>
    </row>
    <row r="3035" spans="58:58" x14ac:dyDescent="0.25">
      <c r="BF3035" s="1"/>
    </row>
    <row r="3036" spans="58:58" x14ac:dyDescent="0.25">
      <c r="BF3036" s="1"/>
    </row>
    <row r="3037" spans="58:58" x14ac:dyDescent="0.25">
      <c r="BF3037" s="1"/>
    </row>
    <row r="3038" spans="58:58" x14ac:dyDescent="0.25">
      <c r="BF3038" s="1"/>
    </row>
    <row r="3039" spans="58:58" x14ac:dyDescent="0.25">
      <c r="BF3039" s="1"/>
    </row>
    <row r="3040" spans="58:58" x14ac:dyDescent="0.25">
      <c r="BF3040" s="1"/>
    </row>
    <row r="3041" spans="58:58" x14ac:dyDescent="0.25">
      <c r="BF3041" s="1"/>
    </row>
    <row r="3042" spans="58:58" x14ac:dyDescent="0.25">
      <c r="BF3042" s="1"/>
    </row>
    <row r="3043" spans="58:58" x14ac:dyDescent="0.25">
      <c r="BF3043" s="1"/>
    </row>
    <row r="3044" spans="58:58" x14ac:dyDescent="0.25">
      <c r="BF3044" s="1"/>
    </row>
    <row r="3045" spans="58:58" x14ac:dyDescent="0.25">
      <c r="BF3045" s="1"/>
    </row>
    <row r="3046" spans="58:58" x14ac:dyDescent="0.25">
      <c r="BF3046" s="1"/>
    </row>
    <row r="3047" spans="58:58" x14ac:dyDescent="0.25">
      <c r="BF3047" s="1"/>
    </row>
    <row r="3048" spans="58:58" x14ac:dyDescent="0.25">
      <c r="BF3048" s="1"/>
    </row>
    <row r="3049" spans="58:58" x14ac:dyDescent="0.25">
      <c r="BF3049" s="1"/>
    </row>
    <row r="3050" spans="58:58" x14ac:dyDescent="0.25">
      <c r="BF3050" s="1"/>
    </row>
    <row r="3051" spans="58:58" x14ac:dyDescent="0.25">
      <c r="BF3051" s="1"/>
    </row>
    <row r="3052" spans="58:58" x14ac:dyDescent="0.25">
      <c r="BF3052" s="1"/>
    </row>
    <row r="3053" spans="58:58" x14ac:dyDescent="0.25">
      <c r="BF3053" s="1"/>
    </row>
    <row r="3054" spans="58:58" x14ac:dyDescent="0.25">
      <c r="BF3054" s="1"/>
    </row>
    <row r="3055" spans="58:58" x14ac:dyDescent="0.25">
      <c r="BF3055" s="1"/>
    </row>
    <row r="3056" spans="58:58" x14ac:dyDescent="0.25">
      <c r="BF3056" s="1"/>
    </row>
    <row r="3057" spans="58:58" x14ac:dyDescent="0.25">
      <c r="BF3057" s="1"/>
    </row>
    <row r="3058" spans="58:58" x14ac:dyDescent="0.25">
      <c r="BF3058" s="1"/>
    </row>
    <row r="3059" spans="58:58" x14ac:dyDescent="0.25">
      <c r="BF3059" s="1"/>
    </row>
    <row r="3060" spans="58:58" x14ac:dyDescent="0.25">
      <c r="BF3060" s="1"/>
    </row>
    <row r="3061" spans="58:58" x14ac:dyDescent="0.25">
      <c r="BF3061" s="1"/>
    </row>
    <row r="3062" spans="58:58" x14ac:dyDescent="0.25">
      <c r="BF3062" s="1"/>
    </row>
    <row r="3063" spans="58:58" x14ac:dyDescent="0.25">
      <c r="BF3063" s="1"/>
    </row>
    <row r="3064" spans="58:58" x14ac:dyDescent="0.25">
      <c r="BF3064" s="1"/>
    </row>
    <row r="3065" spans="58:58" x14ac:dyDescent="0.25">
      <c r="BF3065" s="1"/>
    </row>
    <row r="3066" spans="58:58" x14ac:dyDescent="0.25">
      <c r="BF3066" s="1"/>
    </row>
    <row r="3067" spans="58:58" x14ac:dyDescent="0.25">
      <c r="BF3067" s="1"/>
    </row>
    <row r="3068" spans="58:58" x14ac:dyDescent="0.25">
      <c r="BF3068" s="1"/>
    </row>
    <row r="3069" spans="58:58" x14ac:dyDescent="0.25">
      <c r="BF3069" s="1"/>
    </row>
    <row r="3070" spans="58:58" x14ac:dyDescent="0.25">
      <c r="BF3070" s="1"/>
    </row>
    <row r="3071" spans="58:58" x14ac:dyDescent="0.25">
      <c r="BF3071" s="1"/>
    </row>
    <row r="3072" spans="58:58" x14ac:dyDescent="0.25">
      <c r="BF3072" s="1"/>
    </row>
    <row r="3073" spans="58:58" x14ac:dyDescent="0.25">
      <c r="BF3073" s="1"/>
    </row>
    <row r="3074" spans="58:58" x14ac:dyDescent="0.25">
      <c r="BF3074" s="1"/>
    </row>
    <row r="3075" spans="58:58" x14ac:dyDescent="0.25">
      <c r="BF3075" s="1"/>
    </row>
    <row r="3076" spans="58:58" x14ac:dyDescent="0.25">
      <c r="BF3076" s="1"/>
    </row>
    <row r="3077" spans="58:58" x14ac:dyDescent="0.25">
      <c r="BF3077" s="1"/>
    </row>
    <row r="3078" spans="58:58" x14ac:dyDescent="0.25">
      <c r="BF3078" s="1"/>
    </row>
    <row r="3079" spans="58:58" x14ac:dyDescent="0.25">
      <c r="BF3079" s="1"/>
    </row>
    <row r="3080" spans="58:58" x14ac:dyDescent="0.25">
      <c r="BF3080" s="1"/>
    </row>
    <row r="3081" spans="58:58" x14ac:dyDescent="0.25">
      <c r="BF3081" s="1"/>
    </row>
    <row r="3082" spans="58:58" x14ac:dyDescent="0.25">
      <c r="BF3082" s="1"/>
    </row>
    <row r="3083" spans="58:58" x14ac:dyDescent="0.25">
      <c r="BF3083" s="1"/>
    </row>
    <row r="3084" spans="58:58" x14ac:dyDescent="0.25">
      <c r="BF3084" s="1"/>
    </row>
    <row r="3085" spans="58:58" x14ac:dyDescent="0.25">
      <c r="BF3085" s="1"/>
    </row>
    <row r="3086" spans="58:58" x14ac:dyDescent="0.25">
      <c r="BF3086" s="1"/>
    </row>
    <row r="3087" spans="58:58" x14ac:dyDescent="0.25">
      <c r="BF3087" s="1"/>
    </row>
    <row r="3088" spans="58:58" x14ac:dyDescent="0.25">
      <c r="BF3088" s="1"/>
    </row>
    <row r="3089" spans="58:58" x14ac:dyDescent="0.25">
      <c r="BF3089" s="1"/>
    </row>
    <row r="3090" spans="58:58" x14ac:dyDescent="0.25">
      <c r="BF3090" s="1"/>
    </row>
    <row r="3091" spans="58:58" x14ac:dyDescent="0.25">
      <c r="BF3091" s="1"/>
    </row>
    <row r="3092" spans="58:58" x14ac:dyDescent="0.25">
      <c r="BF3092" s="1"/>
    </row>
    <row r="3093" spans="58:58" x14ac:dyDescent="0.25">
      <c r="BF3093" s="1"/>
    </row>
    <row r="3094" spans="58:58" x14ac:dyDescent="0.25">
      <c r="BF3094" s="1"/>
    </row>
    <row r="3095" spans="58:58" x14ac:dyDescent="0.25">
      <c r="BF3095" s="1"/>
    </row>
    <row r="3096" spans="58:58" x14ac:dyDescent="0.25">
      <c r="BF3096" s="1"/>
    </row>
    <row r="3097" spans="58:58" x14ac:dyDescent="0.25">
      <c r="BF3097" s="1"/>
    </row>
    <row r="3098" spans="58:58" x14ac:dyDescent="0.25">
      <c r="BF3098" s="1"/>
    </row>
    <row r="3099" spans="58:58" x14ac:dyDescent="0.25">
      <c r="BF3099" s="1"/>
    </row>
    <row r="3100" spans="58:58" x14ac:dyDescent="0.25">
      <c r="BF3100" s="1"/>
    </row>
    <row r="3101" spans="58:58" x14ac:dyDescent="0.25">
      <c r="BF3101" s="1"/>
    </row>
    <row r="3102" spans="58:58" x14ac:dyDescent="0.25">
      <c r="BF3102" s="1"/>
    </row>
    <row r="3103" spans="58:58" x14ac:dyDescent="0.25">
      <c r="BF3103" s="1"/>
    </row>
    <row r="3104" spans="58:58" x14ac:dyDescent="0.25">
      <c r="BF3104" s="1"/>
    </row>
    <row r="3105" spans="58:58" x14ac:dyDescent="0.25">
      <c r="BF3105" s="1"/>
    </row>
    <row r="3106" spans="58:58" x14ac:dyDescent="0.25">
      <c r="BF3106" s="1"/>
    </row>
    <row r="3107" spans="58:58" x14ac:dyDescent="0.25">
      <c r="BF3107" s="1"/>
    </row>
    <row r="3108" spans="58:58" x14ac:dyDescent="0.25">
      <c r="BF3108" s="1"/>
    </row>
    <row r="3109" spans="58:58" x14ac:dyDescent="0.25">
      <c r="BF3109" s="1"/>
    </row>
    <row r="3110" spans="58:58" x14ac:dyDescent="0.25">
      <c r="BF3110" s="1"/>
    </row>
    <row r="3111" spans="58:58" x14ac:dyDescent="0.25">
      <c r="BF3111" s="1"/>
    </row>
    <row r="3112" spans="58:58" x14ac:dyDescent="0.25">
      <c r="BF3112" s="1"/>
    </row>
    <row r="3113" spans="58:58" x14ac:dyDescent="0.25">
      <c r="BF3113" s="1"/>
    </row>
    <row r="3114" spans="58:58" x14ac:dyDescent="0.25">
      <c r="BF3114" s="1"/>
    </row>
    <row r="3115" spans="58:58" x14ac:dyDescent="0.25">
      <c r="BF3115" s="1"/>
    </row>
    <row r="3116" spans="58:58" x14ac:dyDescent="0.25">
      <c r="BF3116" s="1"/>
    </row>
    <row r="3117" spans="58:58" x14ac:dyDescent="0.25">
      <c r="BF3117" s="1"/>
    </row>
    <row r="3118" spans="58:58" x14ac:dyDescent="0.25">
      <c r="BF3118" s="1"/>
    </row>
    <row r="3119" spans="58:58" x14ac:dyDescent="0.25">
      <c r="BF3119" s="1"/>
    </row>
    <row r="3120" spans="58:58" x14ac:dyDescent="0.25">
      <c r="BF3120" s="1"/>
    </row>
    <row r="3121" spans="58:58" x14ac:dyDescent="0.25">
      <c r="BF3121" s="1"/>
    </row>
    <row r="3122" spans="58:58" x14ac:dyDescent="0.25">
      <c r="BF3122" s="1"/>
    </row>
    <row r="3123" spans="58:58" x14ac:dyDescent="0.25">
      <c r="BF3123" s="1"/>
    </row>
    <row r="3124" spans="58:58" x14ac:dyDescent="0.25">
      <c r="BF3124" s="1"/>
    </row>
    <row r="3125" spans="58:58" x14ac:dyDescent="0.25">
      <c r="BF3125" s="1"/>
    </row>
    <row r="3126" spans="58:58" x14ac:dyDescent="0.25">
      <c r="BF3126" s="1"/>
    </row>
    <row r="3127" spans="58:58" x14ac:dyDescent="0.25">
      <c r="BF3127" s="1"/>
    </row>
    <row r="3128" spans="58:58" x14ac:dyDescent="0.25">
      <c r="BF3128" s="1"/>
    </row>
    <row r="3129" spans="58:58" x14ac:dyDescent="0.25">
      <c r="BF3129" s="1"/>
    </row>
    <row r="3130" spans="58:58" x14ac:dyDescent="0.25">
      <c r="BF3130" s="1"/>
    </row>
    <row r="3131" spans="58:58" x14ac:dyDescent="0.25">
      <c r="BF3131" s="1"/>
    </row>
    <row r="3132" spans="58:58" x14ac:dyDescent="0.25">
      <c r="BF3132" s="1"/>
    </row>
    <row r="3133" spans="58:58" x14ac:dyDescent="0.25">
      <c r="BF3133" s="1"/>
    </row>
    <row r="3134" spans="58:58" x14ac:dyDescent="0.25">
      <c r="BF3134" s="1"/>
    </row>
    <row r="3135" spans="58:58" x14ac:dyDescent="0.25">
      <c r="BF3135" s="1"/>
    </row>
    <row r="3136" spans="58:58" x14ac:dyDescent="0.25">
      <c r="BF3136" s="1"/>
    </row>
    <row r="3137" spans="58:58" x14ac:dyDescent="0.25">
      <c r="BF3137" s="1"/>
    </row>
    <row r="3138" spans="58:58" x14ac:dyDescent="0.25">
      <c r="BF3138" s="1"/>
    </row>
    <row r="3139" spans="58:58" x14ac:dyDescent="0.25">
      <c r="BF3139" s="1"/>
    </row>
    <row r="3140" spans="58:58" x14ac:dyDescent="0.25">
      <c r="BF3140" s="1"/>
    </row>
    <row r="3141" spans="58:58" x14ac:dyDescent="0.25">
      <c r="BF3141" s="1"/>
    </row>
    <row r="3142" spans="58:58" x14ac:dyDescent="0.25">
      <c r="BF3142" s="1"/>
    </row>
    <row r="3143" spans="58:58" x14ac:dyDescent="0.25">
      <c r="BF3143" s="1"/>
    </row>
    <row r="3144" spans="58:58" x14ac:dyDescent="0.25">
      <c r="BF3144" s="1"/>
    </row>
    <row r="3145" spans="58:58" x14ac:dyDescent="0.25">
      <c r="BF3145" s="1"/>
    </row>
    <row r="3146" spans="58:58" x14ac:dyDescent="0.25">
      <c r="BF3146" s="1"/>
    </row>
    <row r="3147" spans="58:58" x14ac:dyDescent="0.25">
      <c r="BF3147" s="1"/>
    </row>
    <row r="3148" spans="58:58" x14ac:dyDescent="0.25">
      <c r="BF3148" s="1"/>
    </row>
    <row r="3149" spans="58:58" x14ac:dyDescent="0.25">
      <c r="BF3149" s="1"/>
    </row>
    <row r="3150" spans="58:58" x14ac:dyDescent="0.25">
      <c r="BF3150" s="1"/>
    </row>
    <row r="3151" spans="58:58" x14ac:dyDescent="0.25">
      <c r="BF3151" s="1"/>
    </row>
    <row r="3152" spans="58:58" x14ac:dyDescent="0.25">
      <c r="BF3152" s="1"/>
    </row>
    <row r="3153" spans="58:58" x14ac:dyDescent="0.25">
      <c r="BF3153" s="1"/>
    </row>
    <row r="3154" spans="58:58" x14ac:dyDescent="0.25">
      <c r="BF3154" s="1"/>
    </row>
    <row r="3155" spans="58:58" x14ac:dyDescent="0.25">
      <c r="BF3155" s="1"/>
    </row>
    <row r="3156" spans="58:58" x14ac:dyDescent="0.25">
      <c r="BF3156" s="1"/>
    </row>
    <row r="3157" spans="58:58" x14ac:dyDescent="0.25">
      <c r="BF3157" s="1"/>
    </row>
    <row r="3158" spans="58:58" x14ac:dyDescent="0.25">
      <c r="BF3158" s="1"/>
    </row>
    <row r="3159" spans="58:58" x14ac:dyDescent="0.25">
      <c r="BF3159" s="1"/>
    </row>
    <row r="3160" spans="58:58" x14ac:dyDescent="0.25">
      <c r="BF3160" s="1"/>
    </row>
    <row r="3161" spans="58:58" x14ac:dyDescent="0.25">
      <c r="BF3161" s="1"/>
    </row>
    <row r="3162" spans="58:58" x14ac:dyDescent="0.25">
      <c r="BF3162" s="1"/>
    </row>
    <row r="3163" spans="58:58" x14ac:dyDescent="0.25">
      <c r="BF3163" s="1"/>
    </row>
    <row r="3164" spans="58:58" x14ac:dyDescent="0.25">
      <c r="BF3164" s="1"/>
    </row>
    <row r="3165" spans="58:58" x14ac:dyDescent="0.25">
      <c r="BF3165" s="1"/>
    </row>
    <row r="3166" spans="58:58" x14ac:dyDescent="0.25">
      <c r="BF3166" s="1"/>
    </row>
    <row r="3167" spans="58:58" x14ac:dyDescent="0.25">
      <c r="BF3167" s="1"/>
    </row>
    <row r="3168" spans="58:58" x14ac:dyDescent="0.25">
      <c r="BF3168" s="1"/>
    </row>
    <row r="3169" spans="58:58" x14ac:dyDescent="0.25">
      <c r="BF3169" s="1"/>
    </row>
    <row r="3170" spans="58:58" x14ac:dyDescent="0.25">
      <c r="BF3170" s="1"/>
    </row>
    <row r="3171" spans="58:58" x14ac:dyDescent="0.25">
      <c r="BF3171" s="1"/>
    </row>
    <row r="3172" spans="58:58" x14ac:dyDescent="0.25">
      <c r="BF3172" s="1"/>
    </row>
    <row r="3173" spans="58:58" x14ac:dyDescent="0.25">
      <c r="BF3173" s="1"/>
    </row>
    <row r="3174" spans="58:58" x14ac:dyDescent="0.25">
      <c r="BF3174" s="1"/>
    </row>
    <row r="3175" spans="58:58" x14ac:dyDescent="0.25">
      <c r="BF3175" s="1"/>
    </row>
    <row r="3176" spans="58:58" x14ac:dyDescent="0.25">
      <c r="BF3176" s="1"/>
    </row>
    <row r="3177" spans="58:58" x14ac:dyDescent="0.25">
      <c r="BF3177" s="1"/>
    </row>
    <row r="3178" spans="58:58" x14ac:dyDescent="0.25">
      <c r="BF3178" s="1"/>
    </row>
    <row r="3179" spans="58:58" x14ac:dyDescent="0.25">
      <c r="BF3179" s="1"/>
    </row>
    <row r="3180" spans="58:58" x14ac:dyDescent="0.25">
      <c r="BF3180" s="1"/>
    </row>
    <row r="3181" spans="58:58" x14ac:dyDescent="0.25">
      <c r="BF3181" s="1"/>
    </row>
    <row r="3182" spans="58:58" x14ac:dyDescent="0.25">
      <c r="BF3182" s="1"/>
    </row>
    <row r="3183" spans="58:58" x14ac:dyDescent="0.25">
      <c r="BF3183" s="1"/>
    </row>
    <row r="3184" spans="58:58" x14ac:dyDescent="0.25">
      <c r="BF3184" s="1"/>
    </row>
    <row r="3185" spans="58:58" x14ac:dyDescent="0.25">
      <c r="BF3185" s="1"/>
    </row>
    <row r="3186" spans="58:58" x14ac:dyDescent="0.25">
      <c r="BF3186" s="1"/>
    </row>
    <row r="3187" spans="58:58" x14ac:dyDescent="0.25">
      <c r="BF3187" s="1"/>
    </row>
    <row r="3188" spans="58:58" x14ac:dyDescent="0.25">
      <c r="BF3188" s="1"/>
    </row>
    <row r="3189" spans="58:58" x14ac:dyDescent="0.25">
      <c r="BF3189" s="1"/>
    </row>
    <row r="3190" spans="58:58" x14ac:dyDescent="0.25">
      <c r="BF3190" s="1"/>
    </row>
    <row r="3191" spans="58:58" x14ac:dyDescent="0.25">
      <c r="BF3191" s="1"/>
    </row>
    <row r="3192" spans="58:58" x14ac:dyDescent="0.25">
      <c r="BF3192" s="1"/>
    </row>
    <row r="3193" spans="58:58" x14ac:dyDescent="0.25">
      <c r="BF3193" s="1"/>
    </row>
    <row r="3194" spans="58:58" x14ac:dyDescent="0.25">
      <c r="BF3194" s="1"/>
    </row>
    <row r="3195" spans="58:58" x14ac:dyDescent="0.25">
      <c r="BF3195" s="1"/>
    </row>
    <row r="3196" spans="58:58" x14ac:dyDescent="0.25">
      <c r="BF3196" s="1"/>
    </row>
    <row r="3197" spans="58:58" x14ac:dyDescent="0.25">
      <c r="BF3197" s="1"/>
    </row>
    <row r="3198" spans="58:58" x14ac:dyDescent="0.25">
      <c r="BF3198" s="1"/>
    </row>
    <row r="3199" spans="58:58" x14ac:dyDescent="0.25">
      <c r="BF3199" s="1"/>
    </row>
    <row r="3200" spans="58:58" x14ac:dyDescent="0.25">
      <c r="BF3200" s="1"/>
    </row>
    <row r="3201" spans="58:58" x14ac:dyDescent="0.25">
      <c r="BF3201" s="1"/>
    </row>
    <row r="3202" spans="58:58" x14ac:dyDescent="0.25">
      <c r="BF3202" s="1"/>
    </row>
    <row r="3203" spans="58:58" x14ac:dyDescent="0.25">
      <c r="BF3203" s="1"/>
    </row>
    <row r="3204" spans="58:58" x14ac:dyDescent="0.25">
      <c r="BF3204" s="1"/>
    </row>
    <row r="3205" spans="58:58" x14ac:dyDescent="0.25">
      <c r="BF3205" s="1"/>
    </row>
    <row r="3206" spans="58:58" x14ac:dyDescent="0.25">
      <c r="BF3206" s="1"/>
    </row>
    <row r="3207" spans="58:58" x14ac:dyDescent="0.25">
      <c r="BF3207" s="1"/>
    </row>
    <row r="3208" spans="58:58" x14ac:dyDescent="0.25">
      <c r="BF3208" s="1"/>
    </row>
    <row r="3209" spans="58:58" x14ac:dyDescent="0.25">
      <c r="BF3209" s="1"/>
    </row>
    <row r="3210" spans="58:58" x14ac:dyDescent="0.25">
      <c r="BF3210" s="1"/>
    </row>
    <row r="3211" spans="58:58" x14ac:dyDescent="0.25">
      <c r="BF3211" s="1"/>
    </row>
    <row r="3212" spans="58:58" x14ac:dyDescent="0.25">
      <c r="BF3212" s="1"/>
    </row>
    <row r="3213" spans="58:58" x14ac:dyDescent="0.25">
      <c r="BF3213" s="1"/>
    </row>
    <row r="3214" spans="58:58" x14ac:dyDescent="0.25">
      <c r="BF3214" s="1"/>
    </row>
    <row r="3215" spans="58:58" x14ac:dyDescent="0.25">
      <c r="BF3215" s="1"/>
    </row>
    <row r="3216" spans="58:58" x14ac:dyDescent="0.25">
      <c r="BF3216" s="1"/>
    </row>
    <row r="3217" spans="58:58" x14ac:dyDescent="0.25">
      <c r="BF3217" s="1"/>
    </row>
    <row r="3218" spans="58:58" x14ac:dyDescent="0.25">
      <c r="BF3218" s="1"/>
    </row>
    <row r="3219" spans="58:58" x14ac:dyDescent="0.25">
      <c r="BF3219" s="1"/>
    </row>
    <row r="3220" spans="58:58" x14ac:dyDescent="0.25">
      <c r="BF3220" s="1"/>
    </row>
    <row r="3221" spans="58:58" x14ac:dyDescent="0.25">
      <c r="BF3221" s="1"/>
    </row>
    <row r="3222" spans="58:58" x14ac:dyDescent="0.25">
      <c r="BF3222" s="1"/>
    </row>
    <row r="3223" spans="58:58" x14ac:dyDescent="0.25">
      <c r="BF3223" s="1"/>
    </row>
    <row r="3224" spans="58:58" x14ac:dyDescent="0.25">
      <c r="BF3224" s="1"/>
    </row>
    <row r="3225" spans="58:58" x14ac:dyDescent="0.25">
      <c r="BF3225" s="1"/>
    </row>
    <row r="3226" spans="58:58" x14ac:dyDescent="0.25">
      <c r="BF3226" s="1"/>
    </row>
    <row r="3227" spans="58:58" x14ac:dyDescent="0.25">
      <c r="BF3227" s="1"/>
    </row>
    <row r="3228" spans="58:58" x14ac:dyDescent="0.25">
      <c r="BF3228" s="1"/>
    </row>
    <row r="3229" spans="58:58" x14ac:dyDescent="0.25">
      <c r="BF3229" s="1"/>
    </row>
    <row r="3230" spans="58:58" x14ac:dyDescent="0.25">
      <c r="BF3230" s="1"/>
    </row>
    <row r="3231" spans="58:58" x14ac:dyDescent="0.25">
      <c r="BF3231" s="1"/>
    </row>
    <row r="3232" spans="58:58" x14ac:dyDescent="0.25">
      <c r="BF3232" s="1"/>
    </row>
    <row r="3233" spans="58:58" x14ac:dyDescent="0.25">
      <c r="BF3233" s="1"/>
    </row>
    <row r="3234" spans="58:58" x14ac:dyDescent="0.25">
      <c r="BF3234" s="1"/>
    </row>
    <row r="3235" spans="58:58" x14ac:dyDescent="0.25">
      <c r="BF3235" s="1"/>
    </row>
    <row r="3236" spans="58:58" x14ac:dyDescent="0.25">
      <c r="BF3236" s="1"/>
    </row>
    <row r="3237" spans="58:58" x14ac:dyDescent="0.25">
      <c r="BF3237" s="1"/>
    </row>
    <row r="3238" spans="58:58" x14ac:dyDescent="0.25">
      <c r="BF3238" s="1"/>
    </row>
    <row r="3239" spans="58:58" x14ac:dyDescent="0.25">
      <c r="BF3239" s="1"/>
    </row>
    <row r="3240" spans="58:58" x14ac:dyDescent="0.25">
      <c r="BF3240" s="1"/>
    </row>
    <row r="3241" spans="58:58" x14ac:dyDescent="0.25">
      <c r="BF3241" s="1"/>
    </row>
    <row r="3242" spans="58:58" x14ac:dyDescent="0.25">
      <c r="BF3242" s="1"/>
    </row>
    <row r="3243" spans="58:58" x14ac:dyDescent="0.25">
      <c r="BF3243" s="1"/>
    </row>
    <row r="3244" spans="58:58" x14ac:dyDescent="0.25">
      <c r="BF3244" s="1"/>
    </row>
    <row r="3245" spans="58:58" x14ac:dyDescent="0.25">
      <c r="BF3245" s="1"/>
    </row>
    <row r="3246" spans="58:58" x14ac:dyDescent="0.25">
      <c r="BF3246" s="1"/>
    </row>
    <row r="3247" spans="58:58" x14ac:dyDescent="0.25">
      <c r="BF3247" s="1"/>
    </row>
    <row r="3248" spans="58:58" x14ac:dyDescent="0.25">
      <c r="BF3248" s="1"/>
    </row>
    <row r="3249" spans="58:58" x14ac:dyDescent="0.25">
      <c r="BF3249" s="1"/>
    </row>
    <row r="3250" spans="58:58" x14ac:dyDescent="0.25">
      <c r="BF3250" s="1"/>
    </row>
    <row r="3251" spans="58:58" x14ac:dyDescent="0.25">
      <c r="BF3251" s="1"/>
    </row>
    <row r="3252" spans="58:58" x14ac:dyDescent="0.25">
      <c r="BF3252" s="1"/>
    </row>
    <row r="3253" spans="58:58" x14ac:dyDescent="0.25">
      <c r="BF3253" s="1"/>
    </row>
    <row r="3254" spans="58:58" x14ac:dyDescent="0.25">
      <c r="BF3254" s="1"/>
    </row>
    <row r="3255" spans="58:58" x14ac:dyDescent="0.25">
      <c r="BF3255" s="1"/>
    </row>
    <row r="3256" spans="58:58" x14ac:dyDescent="0.25">
      <c r="BF3256" s="1"/>
    </row>
    <row r="3257" spans="58:58" x14ac:dyDescent="0.25">
      <c r="BF3257" s="1"/>
    </row>
    <row r="3258" spans="58:58" x14ac:dyDescent="0.25">
      <c r="BF3258" s="1"/>
    </row>
    <row r="3259" spans="58:58" x14ac:dyDescent="0.25">
      <c r="BF3259" s="1"/>
    </row>
    <row r="3260" spans="58:58" x14ac:dyDescent="0.25">
      <c r="BF3260" s="1"/>
    </row>
    <row r="3261" spans="58:58" x14ac:dyDescent="0.25">
      <c r="BF3261" s="1"/>
    </row>
    <row r="3262" spans="58:58" x14ac:dyDescent="0.25">
      <c r="BF3262" s="1"/>
    </row>
    <row r="3263" spans="58:58" x14ac:dyDescent="0.25">
      <c r="BF3263" s="1"/>
    </row>
    <row r="3264" spans="58:58" x14ac:dyDescent="0.25">
      <c r="BF3264" s="1"/>
    </row>
    <row r="3265" spans="58:58" x14ac:dyDescent="0.25">
      <c r="BF3265" s="1"/>
    </row>
    <row r="3266" spans="58:58" x14ac:dyDescent="0.25">
      <c r="BF3266" s="1"/>
    </row>
    <row r="3267" spans="58:58" x14ac:dyDescent="0.25">
      <c r="BF3267" s="1"/>
    </row>
    <row r="3268" spans="58:58" x14ac:dyDescent="0.25">
      <c r="BF3268" s="1"/>
    </row>
    <row r="3269" spans="58:58" x14ac:dyDescent="0.25">
      <c r="BF3269" s="1"/>
    </row>
    <row r="3270" spans="58:58" x14ac:dyDescent="0.25">
      <c r="BF3270" s="1"/>
    </row>
    <row r="3271" spans="58:58" x14ac:dyDescent="0.25">
      <c r="BF3271" s="1"/>
    </row>
    <row r="3272" spans="58:58" x14ac:dyDescent="0.25">
      <c r="BF3272" s="1"/>
    </row>
    <row r="3273" spans="58:58" x14ac:dyDescent="0.25">
      <c r="BF3273" s="1"/>
    </row>
    <row r="3274" spans="58:58" x14ac:dyDescent="0.25">
      <c r="BF3274" s="1"/>
    </row>
    <row r="3275" spans="58:58" x14ac:dyDescent="0.25">
      <c r="BF3275" s="1"/>
    </row>
    <row r="3276" spans="58:58" x14ac:dyDescent="0.25">
      <c r="BF3276" s="1"/>
    </row>
    <row r="3277" spans="58:58" x14ac:dyDescent="0.25">
      <c r="BF3277" s="1"/>
    </row>
    <row r="3278" spans="58:58" x14ac:dyDescent="0.25">
      <c r="BF3278" s="1"/>
    </row>
    <row r="3279" spans="58:58" x14ac:dyDescent="0.25">
      <c r="BF3279" s="1"/>
    </row>
    <row r="3280" spans="58:58" x14ac:dyDescent="0.25">
      <c r="BF3280" s="1"/>
    </row>
    <row r="3281" spans="58:58" x14ac:dyDescent="0.25">
      <c r="BF3281" s="1"/>
    </row>
    <row r="3282" spans="58:58" x14ac:dyDescent="0.25">
      <c r="BF3282" s="1"/>
    </row>
    <row r="3283" spans="58:58" x14ac:dyDescent="0.25">
      <c r="BF3283" s="1"/>
    </row>
    <row r="3284" spans="58:58" x14ac:dyDescent="0.25">
      <c r="BF3284" s="1"/>
    </row>
    <row r="3285" spans="58:58" x14ac:dyDescent="0.25">
      <c r="BF3285" s="1"/>
    </row>
    <row r="3286" spans="58:58" x14ac:dyDescent="0.25">
      <c r="BF3286" s="1"/>
    </row>
    <row r="3287" spans="58:58" x14ac:dyDescent="0.25">
      <c r="BF3287" s="1"/>
    </row>
    <row r="3288" spans="58:58" x14ac:dyDescent="0.25">
      <c r="BF3288" s="1"/>
    </row>
    <row r="3289" spans="58:58" x14ac:dyDescent="0.25">
      <c r="BF3289" s="1"/>
    </row>
    <row r="3290" spans="58:58" x14ac:dyDescent="0.25">
      <c r="BF3290" s="1"/>
    </row>
    <row r="3291" spans="58:58" x14ac:dyDescent="0.25">
      <c r="BF3291" s="1"/>
    </row>
    <row r="3292" spans="58:58" x14ac:dyDescent="0.25">
      <c r="BF3292" s="1"/>
    </row>
    <row r="3293" spans="58:58" x14ac:dyDescent="0.25">
      <c r="BF3293" s="1"/>
    </row>
    <row r="3294" spans="58:58" x14ac:dyDescent="0.25">
      <c r="BF3294" s="1"/>
    </row>
    <row r="3295" spans="58:58" x14ac:dyDescent="0.25">
      <c r="BF3295" s="1"/>
    </row>
    <row r="3296" spans="58:58" x14ac:dyDescent="0.25">
      <c r="BF3296" s="1"/>
    </row>
    <row r="3297" spans="58:58" x14ac:dyDescent="0.25">
      <c r="BF3297" s="1"/>
    </row>
    <row r="3298" spans="58:58" x14ac:dyDescent="0.25">
      <c r="BF3298" s="1"/>
    </row>
    <row r="3299" spans="58:58" x14ac:dyDescent="0.25">
      <c r="BF3299" s="1"/>
    </row>
    <row r="3300" spans="58:58" x14ac:dyDescent="0.25">
      <c r="BF3300" s="1"/>
    </row>
    <row r="3301" spans="58:58" x14ac:dyDescent="0.25">
      <c r="BF3301" s="1"/>
    </row>
    <row r="3302" spans="58:58" x14ac:dyDescent="0.25">
      <c r="BF3302" s="1"/>
    </row>
    <row r="3303" spans="58:58" x14ac:dyDescent="0.25">
      <c r="BF3303" s="1"/>
    </row>
    <row r="3304" spans="58:58" x14ac:dyDescent="0.25">
      <c r="BF3304" s="1"/>
    </row>
    <row r="3305" spans="58:58" x14ac:dyDescent="0.25">
      <c r="BF3305" s="1"/>
    </row>
    <row r="3306" spans="58:58" x14ac:dyDescent="0.25">
      <c r="BF3306" s="1"/>
    </row>
    <row r="3307" spans="58:58" x14ac:dyDescent="0.25">
      <c r="BF3307" s="1"/>
    </row>
    <row r="3308" spans="58:58" x14ac:dyDescent="0.25">
      <c r="BF3308" s="1"/>
    </row>
    <row r="3309" spans="58:58" x14ac:dyDescent="0.25">
      <c r="BF3309" s="1"/>
    </row>
    <row r="3310" spans="58:58" x14ac:dyDescent="0.25">
      <c r="BF3310" s="1"/>
    </row>
    <row r="3311" spans="58:58" x14ac:dyDescent="0.25">
      <c r="BF3311" s="1"/>
    </row>
    <row r="3312" spans="58:58" x14ac:dyDescent="0.25">
      <c r="BF3312" s="1"/>
    </row>
    <row r="3313" spans="58:58" x14ac:dyDescent="0.25">
      <c r="BF3313" s="1"/>
    </row>
    <row r="3314" spans="58:58" x14ac:dyDescent="0.25">
      <c r="BF3314" s="1"/>
    </row>
    <row r="3315" spans="58:58" x14ac:dyDescent="0.25">
      <c r="BF3315" s="1"/>
    </row>
    <row r="3316" spans="58:58" x14ac:dyDescent="0.25">
      <c r="BF3316" s="1"/>
    </row>
    <row r="3317" spans="58:58" x14ac:dyDescent="0.25">
      <c r="BF3317" s="1"/>
    </row>
    <row r="3318" spans="58:58" x14ac:dyDescent="0.25">
      <c r="BF3318" s="1"/>
    </row>
    <row r="3319" spans="58:58" x14ac:dyDescent="0.25">
      <c r="BF3319" s="1"/>
    </row>
    <row r="3320" spans="58:58" x14ac:dyDescent="0.25">
      <c r="BF3320" s="1"/>
    </row>
    <row r="3321" spans="58:58" x14ac:dyDescent="0.25">
      <c r="BF3321" s="1"/>
    </row>
    <row r="3322" spans="58:58" x14ac:dyDescent="0.25">
      <c r="BF3322" s="1"/>
    </row>
    <row r="3323" spans="58:58" x14ac:dyDescent="0.25">
      <c r="BF3323" s="1"/>
    </row>
    <row r="3324" spans="58:58" x14ac:dyDescent="0.25">
      <c r="BF3324" s="1"/>
    </row>
    <row r="3325" spans="58:58" x14ac:dyDescent="0.25">
      <c r="BF3325" s="1"/>
    </row>
    <row r="3326" spans="58:58" x14ac:dyDescent="0.25">
      <c r="BF3326" s="1"/>
    </row>
    <row r="3327" spans="58:58" x14ac:dyDescent="0.25">
      <c r="BF3327" s="1"/>
    </row>
    <row r="3328" spans="58:58" x14ac:dyDescent="0.25">
      <c r="BF3328" s="1"/>
    </row>
    <row r="3329" spans="58:58" x14ac:dyDescent="0.25">
      <c r="BF3329" s="1"/>
    </row>
    <row r="3330" spans="58:58" x14ac:dyDescent="0.25">
      <c r="BF3330" s="1"/>
    </row>
    <row r="3331" spans="58:58" x14ac:dyDescent="0.25">
      <c r="BF3331" s="1"/>
    </row>
    <row r="3332" spans="58:58" x14ac:dyDescent="0.25">
      <c r="BF3332" s="1"/>
    </row>
    <row r="3333" spans="58:58" x14ac:dyDescent="0.25">
      <c r="BF3333" s="1"/>
    </row>
    <row r="3334" spans="58:58" x14ac:dyDescent="0.25">
      <c r="BF3334" s="1"/>
    </row>
    <row r="3335" spans="58:58" x14ac:dyDescent="0.25">
      <c r="BF3335" s="1"/>
    </row>
    <row r="3336" spans="58:58" x14ac:dyDescent="0.25">
      <c r="BF3336" s="1"/>
    </row>
    <row r="3337" spans="58:58" x14ac:dyDescent="0.25">
      <c r="BF3337" s="1"/>
    </row>
    <row r="3338" spans="58:58" x14ac:dyDescent="0.25">
      <c r="BF3338" s="1"/>
    </row>
    <row r="3339" spans="58:58" x14ac:dyDescent="0.25">
      <c r="BF3339" s="1"/>
    </row>
    <row r="3340" spans="58:58" x14ac:dyDescent="0.25">
      <c r="BF3340" s="1"/>
    </row>
    <row r="3341" spans="58:58" x14ac:dyDescent="0.25">
      <c r="BF3341" s="1"/>
    </row>
    <row r="3342" spans="58:58" x14ac:dyDescent="0.25">
      <c r="BF3342" s="1"/>
    </row>
    <row r="3343" spans="58:58" x14ac:dyDescent="0.25">
      <c r="BF3343" s="1"/>
    </row>
    <row r="3344" spans="58:58" x14ac:dyDescent="0.25">
      <c r="BF3344" s="1"/>
    </row>
    <row r="3345" spans="58:58" x14ac:dyDescent="0.25">
      <c r="BF3345" s="1"/>
    </row>
    <row r="3346" spans="58:58" x14ac:dyDescent="0.25">
      <c r="BF3346" s="1"/>
    </row>
    <row r="3347" spans="58:58" x14ac:dyDescent="0.25">
      <c r="BF3347" s="1"/>
    </row>
    <row r="3348" spans="58:58" x14ac:dyDescent="0.25">
      <c r="BF3348" s="1"/>
    </row>
    <row r="3349" spans="58:58" x14ac:dyDescent="0.25">
      <c r="BF3349" s="1"/>
    </row>
    <row r="3350" spans="58:58" x14ac:dyDescent="0.25">
      <c r="BF3350" s="1"/>
    </row>
    <row r="3351" spans="58:58" x14ac:dyDescent="0.25">
      <c r="BF3351" s="1"/>
    </row>
    <row r="3352" spans="58:58" x14ac:dyDescent="0.25">
      <c r="BF3352" s="1"/>
    </row>
    <row r="3353" spans="58:58" x14ac:dyDescent="0.25">
      <c r="BF3353" s="1"/>
    </row>
    <row r="3354" spans="58:58" x14ac:dyDescent="0.25">
      <c r="BF3354" s="1"/>
    </row>
    <row r="3355" spans="58:58" x14ac:dyDescent="0.25">
      <c r="BF3355" s="1"/>
    </row>
    <row r="3356" spans="58:58" x14ac:dyDescent="0.25">
      <c r="BF3356" s="1"/>
    </row>
    <row r="3357" spans="58:58" x14ac:dyDescent="0.25">
      <c r="BF3357" s="1"/>
    </row>
    <row r="3358" spans="58:58" x14ac:dyDescent="0.25">
      <c r="BF3358" s="1"/>
    </row>
    <row r="3359" spans="58:58" x14ac:dyDescent="0.25">
      <c r="BF3359" s="1"/>
    </row>
    <row r="3360" spans="58:58" x14ac:dyDescent="0.25">
      <c r="BF3360" s="1"/>
    </row>
    <row r="3361" spans="58:58" x14ac:dyDescent="0.25">
      <c r="BF3361" s="1"/>
    </row>
    <row r="3362" spans="58:58" x14ac:dyDescent="0.25">
      <c r="BF3362" s="1"/>
    </row>
    <row r="3363" spans="58:58" x14ac:dyDescent="0.25">
      <c r="BF3363" s="1"/>
    </row>
    <row r="3364" spans="58:58" x14ac:dyDescent="0.25">
      <c r="BF3364" s="1"/>
    </row>
    <row r="3365" spans="58:58" x14ac:dyDescent="0.25">
      <c r="BF3365" s="1"/>
    </row>
    <row r="3366" spans="58:58" x14ac:dyDescent="0.25">
      <c r="BF3366" s="1"/>
    </row>
    <row r="3367" spans="58:58" x14ac:dyDescent="0.25">
      <c r="BF3367" s="1"/>
    </row>
    <row r="3368" spans="58:58" x14ac:dyDescent="0.25">
      <c r="BF3368" s="1"/>
    </row>
    <row r="3369" spans="58:58" x14ac:dyDescent="0.25">
      <c r="BF3369" s="1"/>
    </row>
    <row r="3370" spans="58:58" x14ac:dyDescent="0.25">
      <c r="BF3370" s="1"/>
    </row>
    <row r="3371" spans="58:58" x14ac:dyDescent="0.25">
      <c r="BF3371" s="1"/>
    </row>
    <row r="3372" spans="58:58" x14ac:dyDescent="0.25">
      <c r="BF3372" s="1"/>
    </row>
    <row r="3373" spans="58:58" x14ac:dyDescent="0.25">
      <c r="BF3373" s="1"/>
    </row>
    <row r="3374" spans="58:58" x14ac:dyDescent="0.25">
      <c r="BF3374" s="1"/>
    </row>
    <row r="3375" spans="58:58" x14ac:dyDescent="0.25">
      <c r="BF3375" s="1"/>
    </row>
    <row r="3376" spans="58:58" x14ac:dyDescent="0.25">
      <c r="BF3376" s="1"/>
    </row>
    <row r="3377" spans="58:58" x14ac:dyDescent="0.25">
      <c r="BF3377" s="1"/>
    </row>
    <row r="3378" spans="58:58" x14ac:dyDescent="0.25">
      <c r="BF3378" s="1"/>
    </row>
    <row r="3379" spans="58:58" x14ac:dyDescent="0.25">
      <c r="BF3379" s="1"/>
    </row>
    <row r="3380" spans="58:58" x14ac:dyDescent="0.25">
      <c r="BF3380" s="1"/>
    </row>
    <row r="3381" spans="58:58" x14ac:dyDescent="0.25">
      <c r="BF3381" s="1"/>
    </row>
    <row r="3382" spans="58:58" x14ac:dyDescent="0.25">
      <c r="BF3382" s="1"/>
    </row>
    <row r="3383" spans="58:58" x14ac:dyDescent="0.25">
      <c r="BF3383" s="1"/>
    </row>
    <row r="3384" spans="58:58" x14ac:dyDescent="0.25">
      <c r="BF3384" s="1"/>
    </row>
    <row r="3385" spans="58:58" x14ac:dyDescent="0.25">
      <c r="BF3385" s="1"/>
    </row>
    <row r="3386" spans="58:58" x14ac:dyDescent="0.25">
      <c r="BF3386" s="1"/>
    </row>
    <row r="3387" spans="58:58" x14ac:dyDescent="0.25">
      <c r="BF3387" s="1"/>
    </row>
    <row r="3388" spans="58:58" x14ac:dyDescent="0.25">
      <c r="BF3388" s="1"/>
    </row>
    <row r="3389" spans="58:58" x14ac:dyDescent="0.25">
      <c r="BF3389" s="1"/>
    </row>
    <row r="3390" spans="58:58" x14ac:dyDescent="0.25">
      <c r="BF3390" s="1"/>
    </row>
    <row r="3391" spans="58:58" x14ac:dyDescent="0.25">
      <c r="BF3391" s="1"/>
    </row>
    <row r="3392" spans="58:58" x14ac:dyDescent="0.25">
      <c r="BF3392" s="1"/>
    </row>
    <row r="3393" spans="58:58" x14ac:dyDescent="0.25">
      <c r="BF3393" s="1"/>
    </row>
    <row r="3394" spans="58:58" x14ac:dyDescent="0.25">
      <c r="BF3394" s="1"/>
    </row>
    <row r="3395" spans="58:58" x14ac:dyDescent="0.25">
      <c r="BF3395" s="1"/>
    </row>
    <row r="3396" spans="58:58" x14ac:dyDescent="0.25">
      <c r="BF3396" s="1"/>
    </row>
    <row r="3397" spans="58:58" x14ac:dyDescent="0.25">
      <c r="BF3397" s="1"/>
    </row>
    <row r="3398" spans="58:58" x14ac:dyDescent="0.25">
      <c r="BF3398" s="1"/>
    </row>
    <row r="3399" spans="58:58" x14ac:dyDescent="0.25">
      <c r="BF3399" s="1"/>
    </row>
    <row r="3400" spans="58:58" x14ac:dyDescent="0.25">
      <c r="BF3400" s="1"/>
    </row>
    <row r="3401" spans="58:58" x14ac:dyDescent="0.25">
      <c r="BF3401" s="1"/>
    </row>
    <row r="3402" spans="58:58" x14ac:dyDescent="0.25">
      <c r="BF3402" s="1"/>
    </row>
    <row r="3403" spans="58:58" x14ac:dyDescent="0.25">
      <c r="BF3403" s="1"/>
    </row>
    <row r="3404" spans="58:58" x14ac:dyDescent="0.25">
      <c r="BF3404" s="1"/>
    </row>
    <row r="3405" spans="58:58" x14ac:dyDescent="0.25">
      <c r="BF3405" s="1"/>
    </row>
    <row r="3406" spans="58:58" x14ac:dyDescent="0.25">
      <c r="BF3406" s="1"/>
    </row>
    <row r="3407" spans="58:58" x14ac:dyDescent="0.25">
      <c r="BF3407" s="1"/>
    </row>
    <row r="3408" spans="58:58" x14ac:dyDescent="0.25">
      <c r="BF3408" s="1"/>
    </row>
    <row r="3409" spans="58:58" x14ac:dyDescent="0.25">
      <c r="BF3409" s="1"/>
    </row>
    <row r="3410" spans="58:58" x14ac:dyDescent="0.25">
      <c r="BF3410" s="1"/>
    </row>
    <row r="3411" spans="58:58" x14ac:dyDescent="0.25">
      <c r="BF3411" s="1"/>
    </row>
    <row r="3412" spans="58:58" x14ac:dyDescent="0.25">
      <c r="BF3412" s="1"/>
    </row>
    <row r="3413" spans="58:58" x14ac:dyDescent="0.25">
      <c r="BF3413" s="1"/>
    </row>
    <row r="3414" spans="58:58" x14ac:dyDescent="0.25">
      <c r="BF3414" s="1"/>
    </row>
    <row r="3415" spans="58:58" x14ac:dyDescent="0.25">
      <c r="BF3415" s="1"/>
    </row>
    <row r="3416" spans="58:58" x14ac:dyDescent="0.25">
      <c r="BF3416" s="1"/>
    </row>
    <row r="3417" spans="58:58" x14ac:dyDescent="0.25">
      <c r="BF3417" s="1"/>
    </row>
    <row r="3418" spans="58:58" x14ac:dyDescent="0.25">
      <c r="BF3418" s="1"/>
    </row>
    <row r="3419" spans="58:58" x14ac:dyDescent="0.25">
      <c r="BF3419" s="1"/>
    </row>
    <row r="3420" spans="58:58" x14ac:dyDescent="0.25">
      <c r="BF3420" s="1"/>
    </row>
    <row r="3421" spans="58:58" x14ac:dyDescent="0.25">
      <c r="BF3421" s="1"/>
    </row>
    <row r="3422" spans="58:58" x14ac:dyDescent="0.25">
      <c r="BF3422" s="1"/>
    </row>
    <row r="3423" spans="58:58" x14ac:dyDescent="0.25">
      <c r="BF3423" s="1"/>
    </row>
    <row r="3424" spans="58:58" x14ac:dyDescent="0.25">
      <c r="BF3424" s="1"/>
    </row>
    <row r="3425" spans="58:58" x14ac:dyDescent="0.25">
      <c r="BF3425" s="1"/>
    </row>
    <row r="3426" spans="58:58" x14ac:dyDescent="0.25">
      <c r="BF3426" s="1"/>
    </row>
    <row r="3427" spans="58:58" x14ac:dyDescent="0.25">
      <c r="BF3427" s="1"/>
    </row>
    <row r="3428" spans="58:58" x14ac:dyDescent="0.25">
      <c r="BF3428" s="1"/>
    </row>
    <row r="3429" spans="58:58" x14ac:dyDescent="0.25">
      <c r="BF3429" s="1"/>
    </row>
    <row r="3430" spans="58:58" x14ac:dyDescent="0.25">
      <c r="BF3430" s="1"/>
    </row>
    <row r="3431" spans="58:58" x14ac:dyDescent="0.25">
      <c r="BF3431" s="1"/>
    </row>
    <row r="3432" spans="58:58" x14ac:dyDescent="0.25">
      <c r="BF3432" s="1"/>
    </row>
    <row r="3433" spans="58:58" x14ac:dyDescent="0.25">
      <c r="BF3433" s="1"/>
    </row>
    <row r="3434" spans="58:58" x14ac:dyDescent="0.25">
      <c r="BF3434" s="1"/>
    </row>
    <row r="3435" spans="58:58" x14ac:dyDescent="0.25">
      <c r="BF3435" s="1"/>
    </row>
    <row r="3436" spans="58:58" x14ac:dyDescent="0.25">
      <c r="BF3436" s="1"/>
    </row>
    <row r="3437" spans="58:58" x14ac:dyDescent="0.25">
      <c r="BF3437" s="1"/>
    </row>
    <row r="3438" spans="58:58" x14ac:dyDescent="0.25">
      <c r="BF3438" s="1"/>
    </row>
    <row r="3439" spans="58:58" x14ac:dyDescent="0.25">
      <c r="BF3439" s="1"/>
    </row>
    <row r="3440" spans="58:58" x14ac:dyDescent="0.25">
      <c r="BF3440" s="1"/>
    </row>
    <row r="3441" spans="58:58" x14ac:dyDescent="0.25">
      <c r="BF3441" s="1"/>
    </row>
    <row r="3442" spans="58:58" x14ac:dyDescent="0.25">
      <c r="BF3442" s="1"/>
    </row>
    <row r="3443" spans="58:58" x14ac:dyDescent="0.25">
      <c r="BF3443" s="1"/>
    </row>
    <row r="3444" spans="58:58" x14ac:dyDescent="0.25">
      <c r="BF3444" s="1"/>
    </row>
    <row r="3445" spans="58:58" x14ac:dyDescent="0.25">
      <c r="BF3445" s="1"/>
    </row>
    <row r="3446" spans="58:58" x14ac:dyDescent="0.25">
      <c r="BF3446" s="1"/>
    </row>
    <row r="3447" spans="58:58" x14ac:dyDescent="0.25">
      <c r="BF3447" s="1"/>
    </row>
    <row r="3448" spans="58:58" x14ac:dyDescent="0.25">
      <c r="BF3448" s="1"/>
    </row>
    <row r="3449" spans="58:58" x14ac:dyDescent="0.25">
      <c r="BF3449" s="1"/>
    </row>
    <row r="3450" spans="58:58" x14ac:dyDescent="0.25">
      <c r="BF3450" s="1"/>
    </row>
    <row r="3451" spans="58:58" x14ac:dyDescent="0.25">
      <c r="BF3451" s="1"/>
    </row>
    <row r="3452" spans="58:58" x14ac:dyDescent="0.25">
      <c r="BF3452" s="1"/>
    </row>
    <row r="3453" spans="58:58" x14ac:dyDescent="0.25">
      <c r="BF3453" s="1"/>
    </row>
    <row r="3454" spans="58:58" x14ac:dyDescent="0.25">
      <c r="BF3454" s="1"/>
    </row>
    <row r="3455" spans="58:58" x14ac:dyDescent="0.25">
      <c r="BF3455" s="1"/>
    </row>
    <row r="3456" spans="58:58" x14ac:dyDescent="0.25">
      <c r="BF3456" s="1"/>
    </row>
    <row r="3457" spans="58:58" x14ac:dyDescent="0.25">
      <c r="BF3457" s="1"/>
    </row>
    <row r="3458" spans="58:58" x14ac:dyDescent="0.25">
      <c r="BF3458" s="1"/>
    </row>
    <row r="3459" spans="58:58" x14ac:dyDescent="0.25">
      <c r="BF3459" s="1"/>
    </row>
    <row r="3460" spans="58:58" x14ac:dyDescent="0.25">
      <c r="BF3460" s="1"/>
    </row>
    <row r="3461" spans="58:58" x14ac:dyDescent="0.25">
      <c r="BF3461" s="1"/>
    </row>
    <row r="3462" spans="58:58" x14ac:dyDescent="0.25">
      <c r="BF3462" s="1"/>
    </row>
    <row r="3463" spans="58:58" x14ac:dyDescent="0.25">
      <c r="BF3463" s="1"/>
    </row>
    <row r="3464" spans="58:58" x14ac:dyDescent="0.25">
      <c r="BF3464" s="1"/>
    </row>
    <row r="3465" spans="58:58" x14ac:dyDescent="0.25">
      <c r="BF3465" s="1"/>
    </row>
    <row r="3466" spans="58:58" x14ac:dyDescent="0.25">
      <c r="BF3466" s="1"/>
    </row>
    <row r="3467" spans="58:58" x14ac:dyDescent="0.25">
      <c r="BF3467" s="1"/>
    </row>
    <row r="3468" spans="58:58" x14ac:dyDescent="0.25">
      <c r="BF3468" s="1"/>
    </row>
    <row r="3469" spans="58:58" x14ac:dyDescent="0.25">
      <c r="BF3469" s="1"/>
    </row>
    <row r="3470" spans="58:58" x14ac:dyDescent="0.25">
      <c r="BF3470" s="1"/>
    </row>
    <row r="3471" spans="58:58" x14ac:dyDescent="0.25">
      <c r="BF3471" s="1"/>
    </row>
    <row r="3472" spans="58:58" x14ac:dyDescent="0.25">
      <c r="BF3472" s="1"/>
    </row>
    <row r="3473" spans="58:58" x14ac:dyDescent="0.25">
      <c r="BF3473" s="1"/>
    </row>
    <row r="3474" spans="58:58" x14ac:dyDescent="0.25">
      <c r="BF3474" s="1"/>
    </row>
    <row r="3475" spans="58:58" x14ac:dyDescent="0.25">
      <c r="BF3475" s="1"/>
    </row>
    <row r="3476" spans="58:58" x14ac:dyDescent="0.25">
      <c r="BF3476" s="1"/>
    </row>
    <row r="3477" spans="58:58" x14ac:dyDescent="0.25">
      <c r="BF3477" s="1"/>
    </row>
    <row r="3478" spans="58:58" x14ac:dyDescent="0.25">
      <c r="BF3478" s="1"/>
    </row>
    <row r="3479" spans="58:58" x14ac:dyDescent="0.25">
      <c r="BF3479" s="1"/>
    </row>
    <row r="3480" spans="58:58" x14ac:dyDescent="0.25">
      <c r="BF3480" s="1"/>
    </row>
    <row r="3481" spans="58:58" x14ac:dyDescent="0.25">
      <c r="BF3481" s="1"/>
    </row>
    <row r="3482" spans="58:58" x14ac:dyDescent="0.25">
      <c r="BF3482" s="1"/>
    </row>
    <row r="3483" spans="58:58" x14ac:dyDescent="0.25">
      <c r="BF3483" s="1"/>
    </row>
    <row r="3484" spans="58:58" x14ac:dyDescent="0.25">
      <c r="BF3484" s="1"/>
    </row>
    <row r="3485" spans="58:58" x14ac:dyDescent="0.25">
      <c r="BF3485" s="1"/>
    </row>
    <row r="3486" spans="58:58" x14ac:dyDescent="0.25">
      <c r="BF3486" s="1"/>
    </row>
    <row r="3487" spans="58:58" x14ac:dyDescent="0.25">
      <c r="BF3487" s="1"/>
    </row>
    <row r="3488" spans="58:58" x14ac:dyDescent="0.25">
      <c r="BF3488" s="1"/>
    </row>
    <row r="3489" spans="58:58" x14ac:dyDescent="0.25">
      <c r="BF3489" s="1"/>
    </row>
    <row r="3490" spans="58:58" x14ac:dyDescent="0.25">
      <c r="BF3490" s="1"/>
    </row>
    <row r="3491" spans="58:58" x14ac:dyDescent="0.25">
      <c r="BF3491" s="1"/>
    </row>
    <row r="3492" spans="58:58" x14ac:dyDescent="0.25">
      <c r="BF3492" s="1"/>
    </row>
    <row r="3493" spans="58:58" x14ac:dyDescent="0.25">
      <c r="BF3493" s="1"/>
    </row>
    <row r="3494" spans="58:58" x14ac:dyDescent="0.25">
      <c r="BF3494" s="1"/>
    </row>
    <row r="3495" spans="58:58" x14ac:dyDescent="0.25">
      <c r="BF3495" s="1"/>
    </row>
    <row r="3496" spans="58:58" x14ac:dyDescent="0.25">
      <c r="BF3496" s="1"/>
    </row>
    <row r="3497" spans="58:58" x14ac:dyDescent="0.25">
      <c r="BF3497" s="1"/>
    </row>
    <row r="3498" spans="58:58" x14ac:dyDescent="0.25">
      <c r="BF3498" s="1"/>
    </row>
    <row r="3499" spans="58:58" x14ac:dyDescent="0.25">
      <c r="BF3499" s="1"/>
    </row>
    <row r="3500" spans="58:58" x14ac:dyDescent="0.25">
      <c r="BF3500" s="1"/>
    </row>
    <row r="3501" spans="58:58" x14ac:dyDescent="0.25">
      <c r="BF3501" s="1"/>
    </row>
    <row r="3502" spans="58:58" x14ac:dyDescent="0.25">
      <c r="BF3502" s="1"/>
    </row>
    <row r="3503" spans="58:58" x14ac:dyDescent="0.25">
      <c r="BF3503" s="1"/>
    </row>
    <row r="3504" spans="58:58" x14ac:dyDescent="0.25">
      <c r="BF3504" s="1"/>
    </row>
    <row r="3505" spans="58:58" x14ac:dyDescent="0.25">
      <c r="BF3505" s="1"/>
    </row>
    <row r="3506" spans="58:58" x14ac:dyDescent="0.25">
      <c r="BF3506" s="1"/>
    </row>
    <row r="3507" spans="58:58" x14ac:dyDescent="0.25">
      <c r="BF3507" s="1"/>
    </row>
    <row r="3508" spans="58:58" x14ac:dyDescent="0.25">
      <c r="BF3508" s="1"/>
    </row>
    <row r="3509" spans="58:58" x14ac:dyDescent="0.25">
      <c r="BF3509" s="1"/>
    </row>
    <row r="3510" spans="58:58" x14ac:dyDescent="0.25">
      <c r="BF3510" s="1"/>
    </row>
    <row r="3511" spans="58:58" x14ac:dyDescent="0.25">
      <c r="BF3511" s="1"/>
    </row>
    <row r="3512" spans="58:58" x14ac:dyDescent="0.25">
      <c r="BF3512" s="1"/>
    </row>
    <row r="3513" spans="58:58" x14ac:dyDescent="0.25">
      <c r="BF3513" s="1"/>
    </row>
    <row r="3514" spans="58:58" x14ac:dyDescent="0.25">
      <c r="BF3514" s="1"/>
    </row>
    <row r="3515" spans="58:58" x14ac:dyDescent="0.25">
      <c r="BF3515" s="1"/>
    </row>
    <row r="3516" spans="58:58" x14ac:dyDescent="0.25">
      <c r="BF3516" s="1"/>
    </row>
    <row r="3517" spans="58:58" x14ac:dyDescent="0.25">
      <c r="BF3517" s="1"/>
    </row>
    <row r="3518" spans="58:58" x14ac:dyDescent="0.25">
      <c r="BF3518" s="1"/>
    </row>
    <row r="3519" spans="58:58" x14ac:dyDescent="0.25">
      <c r="BF3519" s="1"/>
    </row>
    <row r="3520" spans="58:58" x14ac:dyDescent="0.25">
      <c r="BF3520" s="1"/>
    </row>
    <row r="3521" spans="58:58" x14ac:dyDescent="0.25">
      <c r="BF3521" s="1"/>
    </row>
    <row r="3522" spans="58:58" x14ac:dyDescent="0.25">
      <c r="BF3522" s="1"/>
    </row>
    <row r="3523" spans="58:58" x14ac:dyDescent="0.25">
      <c r="BF3523" s="1"/>
    </row>
    <row r="3524" spans="58:58" x14ac:dyDescent="0.25">
      <c r="BF3524" s="1"/>
    </row>
    <row r="3525" spans="58:58" x14ac:dyDescent="0.25">
      <c r="BF3525" s="1"/>
    </row>
    <row r="3526" spans="58:58" x14ac:dyDescent="0.25">
      <c r="BF3526" s="1"/>
    </row>
    <row r="3527" spans="58:58" x14ac:dyDescent="0.25">
      <c r="BF3527" s="1"/>
    </row>
    <row r="3528" spans="58:58" x14ac:dyDescent="0.25">
      <c r="BF3528" s="1"/>
    </row>
    <row r="3529" spans="58:58" x14ac:dyDescent="0.25">
      <c r="BF3529" s="1"/>
    </row>
    <row r="3530" spans="58:58" x14ac:dyDescent="0.25">
      <c r="BF3530" s="1"/>
    </row>
    <row r="3531" spans="58:58" x14ac:dyDescent="0.25">
      <c r="BF3531" s="1"/>
    </row>
    <row r="3532" spans="58:58" x14ac:dyDescent="0.25">
      <c r="BF3532" s="1"/>
    </row>
    <row r="3533" spans="58:58" x14ac:dyDescent="0.25">
      <c r="BF3533" s="1"/>
    </row>
    <row r="3534" spans="58:58" x14ac:dyDescent="0.25">
      <c r="BF3534" s="1"/>
    </row>
    <row r="3535" spans="58:58" x14ac:dyDescent="0.25">
      <c r="BF3535" s="1"/>
    </row>
    <row r="3536" spans="58:58" x14ac:dyDescent="0.25">
      <c r="BF3536" s="1"/>
    </row>
    <row r="3537" spans="58:58" x14ac:dyDescent="0.25">
      <c r="BF3537" s="1"/>
    </row>
    <row r="3538" spans="58:58" x14ac:dyDescent="0.25">
      <c r="BF3538" s="1"/>
    </row>
    <row r="3539" spans="58:58" x14ac:dyDescent="0.25">
      <c r="BF3539" s="1"/>
    </row>
    <row r="3540" spans="58:58" x14ac:dyDescent="0.25">
      <c r="BF3540" s="1"/>
    </row>
    <row r="3541" spans="58:58" x14ac:dyDescent="0.25">
      <c r="BF3541" s="1"/>
    </row>
    <row r="3542" spans="58:58" x14ac:dyDescent="0.25">
      <c r="BF3542" s="1"/>
    </row>
    <row r="3543" spans="58:58" x14ac:dyDescent="0.25">
      <c r="BF3543" s="1"/>
    </row>
    <row r="3544" spans="58:58" x14ac:dyDescent="0.25">
      <c r="BF3544" s="1"/>
    </row>
    <row r="3545" spans="58:58" x14ac:dyDescent="0.25">
      <c r="BF3545" s="1"/>
    </row>
    <row r="3546" spans="58:58" x14ac:dyDescent="0.25">
      <c r="BF3546" s="1"/>
    </row>
    <row r="3547" spans="58:58" x14ac:dyDescent="0.25">
      <c r="BF3547" s="1"/>
    </row>
    <row r="3548" spans="58:58" x14ac:dyDescent="0.25">
      <c r="BF3548" s="1"/>
    </row>
    <row r="3549" spans="58:58" x14ac:dyDescent="0.25">
      <c r="BF3549" s="1"/>
    </row>
    <row r="3550" spans="58:58" x14ac:dyDescent="0.25">
      <c r="BF3550" s="1"/>
    </row>
    <row r="3551" spans="58:58" x14ac:dyDescent="0.25">
      <c r="BF3551" s="1"/>
    </row>
    <row r="3552" spans="58:58" x14ac:dyDescent="0.25">
      <c r="BF3552" s="1"/>
    </row>
    <row r="3553" spans="58:58" x14ac:dyDescent="0.25">
      <c r="BF3553" s="1"/>
    </row>
    <row r="3554" spans="58:58" x14ac:dyDescent="0.25">
      <c r="BF3554" s="1"/>
    </row>
    <row r="3555" spans="58:58" x14ac:dyDescent="0.25">
      <c r="BF3555" s="1"/>
    </row>
    <row r="3556" spans="58:58" x14ac:dyDescent="0.25">
      <c r="BF3556" s="1"/>
    </row>
    <row r="3557" spans="58:58" x14ac:dyDescent="0.25">
      <c r="BF3557" s="1"/>
    </row>
    <row r="3558" spans="58:58" x14ac:dyDescent="0.25">
      <c r="BF3558" s="1"/>
    </row>
    <row r="3559" spans="58:58" x14ac:dyDescent="0.25">
      <c r="BF3559" s="1"/>
    </row>
    <row r="3560" spans="58:58" x14ac:dyDescent="0.25">
      <c r="BF3560" s="1"/>
    </row>
    <row r="3561" spans="58:58" x14ac:dyDescent="0.25">
      <c r="BF3561" s="1"/>
    </row>
    <row r="3562" spans="58:58" x14ac:dyDescent="0.25">
      <c r="BF3562" s="1"/>
    </row>
    <row r="3563" spans="58:58" x14ac:dyDescent="0.25">
      <c r="BF3563" s="1"/>
    </row>
    <row r="3564" spans="58:58" x14ac:dyDescent="0.25">
      <c r="BF3564" s="1"/>
    </row>
    <row r="3565" spans="58:58" x14ac:dyDescent="0.25">
      <c r="BF3565" s="1"/>
    </row>
    <row r="3566" spans="58:58" x14ac:dyDescent="0.25">
      <c r="BF3566" s="1"/>
    </row>
    <row r="3567" spans="58:58" x14ac:dyDescent="0.25">
      <c r="BF3567" s="1"/>
    </row>
    <row r="3568" spans="58:58" x14ac:dyDescent="0.25">
      <c r="BF3568" s="1"/>
    </row>
    <row r="3569" spans="58:58" x14ac:dyDescent="0.25">
      <c r="BF3569" s="1"/>
    </row>
    <row r="3570" spans="58:58" x14ac:dyDescent="0.25">
      <c r="BF3570" s="1"/>
    </row>
    <row r="3571" spans="58:58" x14ac:dyDescent="0.25">
      <c r="BF3571" s="1"/>
    </row>
    <row r="3572" spans="58:58" x14ac:dyDescent="0.25">
      <c r="BF3572" s="1"/>
    </row>
    <row r="3573" spans="58:58" x14ac:dyDescent="0.25">
      <c r="BF3573" s="1"/>
    </row>
    <row r="3574" spans="58:58" x14ac:dyDescent="0.25">
      <c r="BF3574" s="1"/>
    </row>
    <row r="3575" spans="58:58" x14ac:dyDescent="0.25">
      <c r="BF3575" s="1"/>
    </row>
    <row r="3576" spans="58:58" x14ac:dyDescent="0.25">
      <c r="BF3576" s="1"/>
    </row>
    <row r="3577" spans="58:58" x14ac:dyDescent="0.25">
      <c r="BF3577" s="1"/>
    </row>
    <row r="3578" spans="58:58" x14ac:dyDescent="0.25">
      <c r="BF3578" s="1"/>
    </row>
    <row r="3579" spans="58:58" x14ac:dyDescent="0.25">
      <c r="BF3579" s="1"/>
    </row>
    <row r="3580" spans="58:58" x14ac:dyDescent="0.25">
      <c r="BF3580" s="1"/>
    </row>
    <row r="3581" spans="58:58" x14ac:dyDescent="0.25">
      <c r="BF3581" s="1"/>
    </row>
    <row r="3582" spans="58:58" x14ac:dyDescent="0.25">
      <c r="BF3582" s="1"/>
    </row>
    <row r="3583" spans="58:58" x14ac:dyDescent="0.25">
      <c r="BF3583" s="1"/>
    </row>
    <row r="3584" spans="58:58" x14ac:dyDescent="0.25">
      <c r="BF3584" s="1"/>
    </row>
    <row r="3585" spans="58:58" x14ac:dyDescent="0.25">
      <c r="BF3585" s="1"/>
    </row>
    <row r="3586" spans="58:58" x14ac:dyDescent="0.25">
      <c r="BF3586" s="1"/>
    </row>
    <row r="3587" spans="58:58" x14ac:dyDescent="0.25">
      <c r="BF3587" s="1"/>
    </row>
    <row r="3588" spans="58:58" x14ac:dyDescent="0.25">
      <c r="BF3588" s="1"/>
    </row>
    <row r="3589" spans="58:58" x14ac:dyDescent="0.25">
      <c r="BF3589" s="1"/>
    </row>
    <row r="3590" spans="58:58" x14ac:dyDescent="0.25">
      <c r="BF3590" s="1"/>
    </row>
    <row r="3591" spans="58:58" x14ac:dyDescent="0.25">
      <c r="BF3591" s="1"/>
    </row>
    <row r="3592" spans="58:58" x14ac:dyDescent="0.25">
      <c r="BF3592" s="1"/>
    </row>
    <row r="3593" spans="58:58" x14ac:dyDescent="0.25">
      <c r="BF3593" s="1"/>
    </row>
    <row r="3594" spans="58:58" x14ac:dyDescent="0.25">
      <c r="BF3594" s="1"/>
    </row>
    <row r="3595" spans="58:58" x14ac:dyDescent="0.25">
      <c r="BF3595" s="1"/>
    </row>
    <row r="3596" spans="58:58" x14ac:dyDescent="0.25">
      <c r="BF3596" s="1"/>
    </row>
    <row r="3597" spans="58:58" x14ac:dyDescent="0.25">
      <c r="BF3597" s="1"/>
    </row>
    <row r="3598" spans="58:58" x14ac:dyDescent="0.25">
      <c r="BF3598" s="1"/>
    </row>
    <row r="3599" spans="58:58" x14ac:dyDescent="0.25">
      <c r="BF3599" s="1"/>
    </row>
    <row r="3600" spans="58:58" x14ac:dyDescent="0.25">
      <c r="BF3600" s="1"/>
    </row>
    <row r="3601" spans="58:58" x14ac:dyDescent="0.25">
      <c r="BF3601" s="1"/>
    </row>
    <row r="3602" spans="58:58" x14ac:dyDescent="0.25">
      <c r="BF3602" s="1"/>
    </row>
    <row r="3603" spans="58:58" x14ac:dyDescent="0.25">
      <c r="BF3603" s="1"/>
    </row>
    <row r="3604" spans="58:58" x14ac:dyDescent="0.25">
      <c r="BF3604" s="1"/>
    </row>
    <row r="3605" spans="58:58" x14ac:dyDescent="0.25">
      <c r="BF3605" s="1"/>
    </row>
    <row r="3606" spans="58:58" x14ac:dyDescent="0.25">
      <c r="BF3606" s="1"/>
    </row>
    <row r="3607" spans="58:58" x14ac:dyDescent="0.25">
      <c r="BF3607" s="1"/>
    </row>
    <row r="3608" spans="58:58" x14ac:dyDescent="0.25">
      <c r="BF3608" s="1"/>
    </row>
    <row r="3609" spans="58:58" x14ac:dyDescent="0.25">
      <c r="BF3609" s="1"/>
    </row>
    <row r="3610" spans="58:58" x14ac:dyDescent="0.25">
      <c r="BF3610" s="1"/>
    </row>
    <row r="3611" spans="58:58" x14ac:dyDescent="0.25">
      <c r="BF3611" s="1"/>
    </row>
    <row r="3612" spans="58:58" x14ac:dyDescent="0.25">
      <c r="BF3612" s="1"/>
    </row>
    <row r="3613" spans="58:58" x14ac:dyDescent="0.25">
      <c r="BF3613" s="1"/>
    </row>
    <row r="3614" spans="58:58" x14ac:dyDescent="0.25">
      <c r="BF3614" s="1"/>
    </row>
    <row r="3615" spans="58:58" x14ac:dyDescent="0.25">
      <c r="BF3615" s="1"/>
    </row>
    <row r="3616" spans="58:58" x14ac:dyDescent="0.25">
      <c r="BF3616" s="1"/>
    </row>
    <row r="3617" spans="58:58" x14ac:dyDescent="0.25">
      <c r="BF3617" s="1"/>
    </row>
    <row r="3618" spans="58:58" x14ac:dyDescent="0.25">
      <c r="BF3618" s="1"/>
    </row>
    <row r="3619" spans="58:58" x14ac:dyDescent="0.25">
      <c r="BF3619" s="1"/>
    </row>
    <row r="3620" spans="58:58" x14ac:dyDescent="0.25">
      <c r="BF3620" s="1"/>
    </row>
    <row r="3621" spans="58:58" x14ac:dyDescent="0.25">
      <c r="BF3621" s="1"/>
    </row>
    <row r="3622" spans="58:58" x14ac:dyDescent="0.25">
      <c r="BF3622" s="1"/>
    </row>
    <row r="3623" spans="58:58" x14ac:dyDescent="0.25">
      <c r="BF3623" s="1"/>
    </row>
    <row r="3624" spans="58:58" x14ac:dyDescent="0.25">
      <c r="BF3624" s="1"/>
    </row>
    <row r="3625" spans="58:58" x14ac:dyDescent="0.25">
      <c r="BF3625" s="1"/>
    </row>
    <row r="3626" spans="58:58" x14ac:dyDescent="0.25">
      <c r="BF3626" s="1"/>
    </row>
    <row r="3627" spans="58:58" x14ac:dyDescent="0.25">
      <c r="BF3627" s="1"/>
    </row>
    <row r="3628" spans="58:58" x14ac:dyDescent="0.25">
      <c r="BF3628" s="1"/>
    </row>
    <row r="3629" spans="58:58" x14ac:dyDescent="0.25">
      <c r="BF3629" s="1"/>
    </row>
    <row r="3630" spans="58:58" x14ac:dyDescent="0.25">
      <c r="BF3630" s="1"/>
    </row>
    <row r="3631" spans="58:58" x14ac:dyDescent="0.25">
      <c r="BF3631" s="1"/>
    </row>
    <row r="3632" spans="58:58" x14ac:dyDescent="0.25">
      <c r="BF3632" s="1"/>
    </row>
    <row r="3633" spans="58:58" x14ac:dyDescent="0.25">
      <c r="BF3633" s="1"/>
    </row>
    <row r="3634" spans="58:58" x14ac:dyDescent="0.25">
      <c r="BF3634" s="1"/>
    </row>
    <row r="3635" spans="58:58" x14ac:dyDescent="0.25">
      <c r="BF3635" s="1"/>
    </row>
    <row r="3636" spans="58:58" x14ac:dyDescent="0.25">
      <c r="BF3636" s="1"/>
    </row>
    <row r="3637" spans="58:58" x14ac:dyDescent="0.25">
      <c r="BF3637" s="1"/>
    </row>
    <row r="3638" spans="58:58" x14ac:dyDescent="0.25">
      <c r="BF3638" s="1"/>
    </row>
    <row r="3639" spans="58:58" x14ac:dyDescent="0.25">
      <c r="BF3639" s="1"/>
    </row>
    <row r="3640" spans="58:58" x14ac:dyDescent="0.25">
      <c r="BF3640" s="1"/>
    </row>
    <row r="3641" spans="58:58" x14ac:dyDescent="0.25">
      <c r="BF3641" s="1"/>
    </row>
    <row r="3642" spans="58:58" x14ac:dyDescent="0.25">
      <c r="BF3642" s="1"/>
    </row>
    <row r="3643" spans="58:58" x14ac:dyDescent="0.25">
      <c r="BF3643" s="1"/>
    </row>
    <row r="3644" spans="58:58" x14ac:dyDescent="0.25">
      <c r="BF3644" s="1"/>
    </row>
    <row r="3645" spans="58:58" x14ac:dyDescent="0.25">
      <c r="BF3645" s="1"/>
    </row>
    <row r="3646" spans="58:58" x14ac:dyDescent="0.25">
      <c r="BF3646" s="1"/>
    </row>
    <row r="3647" spans="58:58" x14ac:dyDescent="0.25">
      <c r="BF3647" s="1"/>
    </row>
    <row r="3648" spans="58:58" x14ac:dyDescent="0.25">
      <c r="BF3648" s="1"/>
    </row>
    <row r="3649" spans="58:58" x14ac:dyDescent="0.25">
      <c r="BF3649" s="1"/>
    </row>
    <row r="3650" spans="58:58" x14ac:dyDescent="0.25">
      <c r="BF3650" s="1"/>
    </row>
    <row r="3651" spans="58:58" x14ac:dyDescent="0.25">
      <c r="BF3651" s="1"/>
    </row>
    <row r="3652" spans="58:58" x14ac:dyDescent="0.25">
      <c r="BF3652" s="1"/>
    </row>
    <row r="3653" spans="58:58" x14ac:dyDescent="0.25">
      <c r="BF3653" s="1"/>
    </row>
    <row r="3654" spans="58:58" x14ac:dyDescent="0.25">
      <c r="BF3654" s="1"/>
    </row>
    <row r="3655" spans="58:58" x14ac:dyDescent="0.25">
      <c r="BF3655" s="1"/>
    </row>
    <row r="3656" spans="58:58" x14ac:dyDescent="0.25">
      <c r="BF3656" s="1"/>
    </row>
    <row r="3657" spans="58:58" x14ac:dyDescent="0.25">
      <c r="BF3657" s="1"/>
    </row>
    <row r="3658" spans="58:58" x14ac:dyDescent="0.25">
      <c r="BF3658" s="1"/>
    </row>
    <row r="3659" spans="58:58" x14ac:dyDescent="0.25">
      <c r="BF3659" s="1"/>
    </row>
    <row r="3660" spans="58:58" x14ac:dyDescent="0.25">
      <c r="BF3660" s="1"/>
    </row>
    <row r="3661" spans="58:58" x14ac:dyDescent="0.25">
      <c r="BF3661" s="1"/>
    </row>
    <row r="3662" spans="58:58" x14ac:dyDescent="0.25">
      <c r="BF3662" s="1"/>
    </row>
    <row r="3663" spans="58:58" x14ac:dyDescent="0.25">
      <c r="BF3663" s="1"/>
    </row>
    <row r="3664" spans="58:58" x14ac:dyDescent="0.25">
      <c r="BF3664" s="1"/>
    </row>
    <row r="3665" spans="58:58" x14ac:dyDescent="0.25">
      <c r="BF3665" s="1"/>
    </row>
    <row r="3666" spans="58:58" x14ac:dyDescent="0.25">
      <c r="BF3666" s="1"/>
    </row>
    <row r="3667" spans="58:58" x14ac:dyDescent="0.25">
      <c r="BF3667" s="1"/>
    </row>
    <row r="3668" spans="58:58" x14ac:dyDescent="0.25">
      <c r="BF3668" s="1"/>
    </row>
    <row r="3669" spans="58:58" x14ac:dyDescent="0.25">
      <c r="BF3669" s="1"/>
    </row>
    <row r="3670" spans="58:58" x14ac:dyDescent="0.25">
      <c r="BF3670" s="1"/>
    </row>
    <row r="3671" spans="58:58" x14ac:dyDescent="0.25">
      <c r="BF3671" s="1"/>
    </row>
    <row r="3672" spans="58:58" x14ac:dyDescent="0.25">
      <c r="BF3672" s="1"/>
    </row>
    <row r="3673" spans="58:58" x14ac:dyDescent="0.25">
      <c r="BF3673" s="1"/>
    </row>
    <row r="3674" spans="58:58" x14ac:dyDescent="0.25">
      <c r="BF3674" s="1"/>
    </row>
    <row r="3675" spans="58:58" x14ac:dyDescent="0.25">
      <c r="BF3675" s="1"/>
    </row>
    <row r="3676" spans="58:58" x14ac:dyDescent="0.25">
      <c r="BF3676" s="1"/>
    </row>
    <row r="3677" spans="58:58" x14ac:dyDescent="0.25">
      <c r="BF3677" s="1"/>
    </row>
    <row r="3678" spans="58:58" x14ac:dyDescent="0.25">
      <c r="BF3678" s="1"/>
    </row>
    <row r="3679" spans="58:58" x14ac:dyDescent="0.25">
      <c r="BF3679" s="1"/>
    </row>
    <row r="3680" spans="58:58" x14ac:dyDescent="0.25">
      <c r="BF3680" s="1"/>
    </row>
    <row r="3681" spans="58:58" x14ac:dyDescent="0.25">
      <c r="BF3681" s="1"/>
    </row>
    <row r="3682" spans="58:58" x14ac:dyDescent="0.25">
      <c r="BF3682" s="1"/>
    </row>
    <row r="3683" spans="58:58" x14ac:dyDescent="0.25">
      <c r="BF3683" s="1"/>
    </row>
    <row r="3684" spans="58:58" x14ac:dyDescent="0.25">
      <c r="BF3684" s="1"/>
    </row>
    <row r="3685" spans="58:58" x14ac:dyDescent="0.25">
      <c r="BF3685" s="1"/>
    </row>
    <row r="3686" spans="58:58" x14ac:dyDescent="0.25">
      <c r="BF3686" s="1"/>
    </row>
    <row r="3687" spans="58:58" x14ac:dyDescent="0.25">
      <c r="BF3687" s="1"/>
    </row>
    <row r="3688" spans="58:58" x14ac:dyDescent="0.25">
      <c r="BF3688" s="1"/>
    </row>
    <row r="3689" spans="58:58" x14ac:dyDescent="0.25">
      <c r="BF3689" s="1"/>
    </row>
    <row r="3690" spans="58:58" x14ac:dyDescent="0.25">
      <c r="BF3690" s="1"/>
    </row>
    <row r="3691" spans="58:58" x14ac:dyDescent="0.25">
      <c r="BF3691" s="1"/>
    </row>
    <row r="3692" spans="58:58" x14ac:dyDescent="0.25">
      <c r="BF3692" s="1"/>
    </row>
    <row r="3693" spans="58:58" x14ac:dyDescent="0.25">
      <c r="BF3693" s="1"/>
    </row>
    <row r="3694" spans="58:58" x14ac:dyDescent="0.25">
      <c r="BF3694" s="1"/>
    </row>
    <row r="3695" spans="58:58" x14ac:dyDescent="0.25">
      <c r="BF3695" s="1"/>
    </row>
    <row r="3696" spans="58:58" x14ac:dyDescent="0.25">
      <c r="BF3696" s="1"/>
    </row>
    <row r="3697" spans="58:58" x14ac:dyDescent="0.25">
      <c r="BF3697" s="1"/>
    </row>
    <row r="3698" spans="58:58" x14ac:dyDescent="0.25">
      <c r="BF3698" s="1"/>
    </row>
    <row r="3699" spans="58:58" x14ac:dyDescent="0.25">
      <c r="BF3699" s="1"/>
    </row>
    <row r="3700" spans="58:58" x14ac:dyDescent="0.25">
      <c r="BF3700" s="1"/>
    </row>
    <row r="3701" spans="58:58" x14ac:dyDescent="0.25">
      <c r="BF3701" s="1"/>
    </row>
    <row r="3702" spans="58:58" x14ac:dyDescent="0.25">
      <c r="BF3702" s="1"/>
    </row>
    <row r="3703" spans="58:58" x14ac:dyDescent="0.25">
      <c r="BF3703" s="1"/>
    </row>
    <row r="3704" spans="58:58" x14ac:dyDescent="0.25">
      <c r="BF3704" s="1"/>
    </row>
    <row r="3705" spans="58:58" x14ac:dyDescent="0.25">
      <c r="BF3705" s="1"/>
    </row>
    <row r="3706" spans="58:58" x14ac:dyDescent="0.25">
      <c r="BF3706" s="1"/>
    </row>
    <row r="3707" spans="58:58" x14ac:dyDescent="0.25">
      <c r="BF3707" s="1"/>
    </row>
    <row r="3708" spans="58:58" x14ac:dyDescent="0.25">
      <c r="BF3708" s="1"/>
    </row>
    <row r="3709" spans="58:58" x14ac:dyDescent="0.25">
      <c r="BF3709" s="1"/>
    </row>
    <row r="3710" spans="58:58" x14ac:dyDescent="0.25">
      <c r="BF3710" s="1"/>
    </row>
    <row r="3711" spans="58:58" x14ac:dyDescent="0.25">
      <c r="BF3711" s="1"/>
    </row>
    <row r="3712" spans="58:58" x14ac:dyDescent="0.25">
      <c r="BF3712" s="1"/>
    </row>
    <row r="3713" spans="58:58" x14ac:dyDescent="0.25">
      <c r="BF3713" s="1"/>
    </row>
    <row r="3714" spans="58:58" x14ac:dyDescent="0.25">
      <c r="BF3714" s="1"/>
    </row>
    <row r="3715" spans="58:58" x14ac:dyDescent="0.25">
      <c r="BF3715" s="1"/>
    </row>
    <row r="3716" spans="58:58" x14ac:dyDescent="0.25">
      <c r="BF3716" s="1"/>
    </row>
    <row r="3717" spans="58:58" x14ac:dyDescent="0.25">
      <c r="BF3717" s="1"/>
    </row>
    <row r="3718" spans="58:58" x14ac:dyDescent="0.25">
      <c r="BF3718" s="1"/>
    </row>
    <row r="3719" spans="58:58" x14ac:dyDescent="0.25">
      <c r="BF3719" s="1"/>
    </row>
    <row r="3720" spans="58:58" x14ac:dyDescent="0.25">
      <c r="BF3720" s="1"/>
    </row>
    <row r="3721" spans="58:58" x14ac:dyDescent="0.25">
      <c r="BF3721" s="1"/>
    </row>
    <row r="3722" spans="58:58" x14ac:dyDescent="0.25">
      <c r="BF3722" s="1"/>
    </row>
    <row r="3723" spans="58:58" x14ac:dyDescent="0.25">
      <c r="BF3723" s="1"/>
    </row>
    <row r="3724" spans="58:58" x14ac:dyDescent="0.25">
      <c r="BF3724" s="1"/>
    </row>
    <row r="3725" spans="58:58" x14ac:dyDescent="0.25">
      <c r="BF3725" s="1"/>
    </row>
    <row r="3726" spans="58:58" x14ac:dyDescent="0.25">
      <c r="BF3726" s="1"/>
    </row>
    <row r="3727" spans="58:58" x14ac:dyDescent="0.25">
      <c r="BF3727" s="1"/>
    </row>
    <row r="3728" spans="58:58" x14ac:dyDescent="0.25">
      <c r="BF3728" s="1"/>
    </row>
    <row r="3729" spans="58:58" x14ac:dyDescent="0.25">
      <c r="BF3729" s="1"/>
    </row>
    <row r="3730" spans="58:58" x14ac:dyDescent="0.25">
      <c r="BF3730" s="1"/>
    </row>
    <row r="3731" spans="58:58" x14ac:dyDescent="0.25">
      <c r="BF3731" s="1"/>
    </row>
    <row r="3732" spans="58:58" x14ac:dyDescent="0.25">
      <c r="BF3732" s="1"/>
    </row>
    <row r="3733" spans="58:58" x14ac:dyDescent="0.25">
      <c r="BF3733" s="1"/>
    </row>
    <row r="3734" spans="58:58" x14ac:dyDescent="0.25">
      <c r="BF3734" s="1"/>
    </row>
    <row r="3735" spans="58:58" x14ac:dyDescent="0.25">
      <c r="BF3735" s="1"/>
    </row>
    <row r="3736" spans="58:58" x14ac:dyDescent="0.25">
      <c r="BF3736" s="1"/>
    </row>
    <row r="3737" spans="58:58" x14ac:dyDescent="0.25">
      <c r="BF3737" s="1"/>
    </row>
    <row r="3738" spans="58:58" x14ac:dyDescent="0.25">
      <c r="BF3738" s="1"/>
    </row>
    <row r="3739" spans="58:58" x14ac:dyDescent="0.25">
      <c r="BF3739" s="1"/>
    </row>
    <row r="3740" spans="58:58" x14ac:dyDescent="0.25">
      <c r="BF3740" s="1"/>
    </row>
    <row r="3741" spans="58:58" x14ac:dyDescent="0.25">
      <c r="BF3741" s="1"/>
    </row>
    <row r="3742" spans="58:58" x14ac:dyDescent="0.25">
      <c r="BF3742" s="1"/>
    </row>
    <row r="3743" spans="58:58" x14ac:dyDescent="0.25">
      <c r="BF3743" s="1"/>
    </row>
    <row r="3744" spans="58:58" x14ac:dyDescent="0.25">
      <c r="BF3744" s="1"/>
    </row>
    <row r="3745" spans="58:58" x14ac:dyDescent="0.25">
      <c r="BF3745" s="1"/>
    </row>
    <row r="3746" spans="58:58" x14ac:dyDescent="0.25">
      <c r="BF3746" s="1"/>
    </row>
    <row r="3747" spans="58:58" x14ac:dyDescent="0.25">
      <c r="BF3747" s="1"/>
    </row>
    <row r="3748" spans="58:58" x14ac:dyDescent="0.25">
      <c r="BF3748" s="1"/>
    </row>
    <row r="3749" spans="58:58" x14ac:dyDescent="0.25">
      <c r="BF3749" s="1"/>
    </row>
    <row r="3750" spans="58:58" x14ac:dyDescent="0.25">
      <c r="BF3750" s="1"/>
    </row>
    <row r="3751" spans="58:58" x14ac:dyDescent="0.25">
      <c r="BF3751" s="1"/>
    </row>
    <row r="3752" spans="58:58" x14ac:dyDescent="0.25">
      <c r="BF3752" s="1"/>
    </row>
    <row r="3753" spans="58:58" x14ac:dyDescent="0.25">
      <c r="BF3753" s="1"/>
    </row>
    <row r="3754" spans="58:58" x14ac:dyDescent="0.25">
      <c r="BF3754" s="1"/>
    </row>
    <row r="3755" spans="58:58" x14ac:dyDescent="0.25">
      <c r="BF3755" s="1"/>
    </row>
    <row r="3756" spans="58:58" x14ac:dyDescent="0.25">
      <c r="BF3756" s="1"/>
    </row>
    <row r="3757" spans="58:58" x14ac:dyDescent="0.25">
      <c r="BF3757" s="1"/>
    </row>
    <row r="3758" spans="58:58" x14ac:dyDescent="0.25">
      <c r="BF3758" s="1"/>
    </row>
    <row r="3759" spans="58:58" x14ac:dyDescent="0.25">
      <c r="BF3759" s="1"/>
    </row>
    <row r="3760" spans="58:58" x14ac:dyDescent="0.25">
      <c r="BF3760" s="1"/>
    </row>
    <row r="3761" spans="58:58" x14ac:dyDescent="0.25">
      <c r="BF3761" s="1"/>
    </row>
    <row r="3762" spans="58:58" x14ac:dyDescent="0.25">
      <c r="BF3762" s="1"/>
    </row>
    <row r="3763" spans="58:58" x14ac:dyDescent="0.25">
      <c r="BF3763" s="1"/>
    </row>
    <row r="3764" spans="58:58" x14ac:dyDescent="0.25">
      <c r="BF3764" s="1"/>
    </row>
    <row r="3765" spans="58:58" x14ac:dyDescent="0.25">
      <c r="BF3765" s="1"/>
    </row>
    <row r="3766" spans="58:58" x14ac:dyDescent="0.25">
      <c r="BF3766" s="1"/>
    </row>
    <row r="3767" spans="58:58" x14ac:dyDescent="0.25">
      <c r="BF3767" s="1"/>
    </row>
    <row r="3768" spans="58:58" x14ac:dyDescent="0.25">
      <c r="BF3768" s="1"/>
    </row>
    <row r="3769" spans="58:58" x14ac:dyDescent="0.25">
      <c r="BF3769" s="1"/>
    </row>
    <row r="3770" spans="58:58" x14ac:dyDescent="0.25">
      <c r="BF3770" s="1"/>
    </row>
    <row r="3771" spans="58:58" x14ac:dyDescent="0.25">
      <c r="BF3771" s="1"/>
    </row>
    <row r="3772" spans="58:58" x14ac:dyDescent="0.25">
      <c r="BF3772" s="1"/>
    </row>
    <row r="3773" spans="58:58" x14ac:dyDescent="0.25">
      <c r="BF3773" s="1"/>
    </row>
    <row r="3774" spans="58:58" x14ac:dyDescent="0.25">
      <c r="BF3774" s="1"/>
    </row>
    <row r="3775" spans="58:58" x14ac:dyDescent="0.25">
      <c r="BF3775" s="1"/>
    </row>
    <row r="3776" spans="58:58" x14ac:dyDescent="0.25">
      <c r="BF3776" s="1"/>
    </row>
    <row r="3777" spans="58:58" x14ac:dyDescent="0.25">
      <c r="BF3777" s="1"/>
    </row>
    <row r="3778" spans="58:58" x14ac:dyDescent="0.25">
      <c r="BF3778" s="1"/>
    </row>
    <row r="3779" spans="58:58" x14ac:dyDescent="0.25">
      <c r="BF3779" s="1"/>
    </row>
    <row r="3780" spans="58:58" x14ac:dyDescent="0.25">
      <c r="BF3780" s="1"/>
    </row>
    <row r="3781" spans="58:58" x14ac:dyDescent="0.25">
      <c r="BF3781" s="1"/>
    </row>
    <row r="3782" spans="58:58" x14ac:dyDescent="0.25">
      <c r="BF3782" s="1"/>
    </row>
    <row r="3783" spans="58:58" x14ac:dyDescent="0.25">
      <c r="BF3783" s="1"/>
    </row>
    <row r="3784" spans="58:58" x14ac:dyDescent="0.25">
      <c r="BF3784" s="1"/>
    </row>
    <row r="3785" spans="58:58" x14ac:dyDescent="0.25">
      <c r="BF3785" s="1"/>
    </row>
    <row r="3786" spans="58:58" x14ac:dyDescent="0.25">
      <c r="BF3786" s="1"/>
    </row>
    <row r="3787" spans="58:58" x14ac:dyDescent="0.25">
      <c r="BF3787" s="1"/>
    </row>
    <row r="3788" spans="58:58" x14ac:dyDescent="0.25">
      <c r="BF3788" s="1"/>
    </row>
    <row r="3789" spans="58:58" x14ac:dyDescent="0.25">
      <c r="BF3789" s="1"/>
    </row>
    <row r="3790" spans="58:58" x14ac:dyDescent="0.25">
      <c r="BF3790" s="1"/>
    </row>
    <row r="3791" spans="58:58" x14ac:dyDescent="0.25">
      <c r="BF3791" s="1"/>
    </row>
    <row r="3792" spans="58:58" x14ac:dyDescent="0.25">
      <c r="BF3792" s="1"/>
    </row>
    <row r="3793" spans="58:58" x14ac:dyDescent="0.25">
      <c r="BF3793" s="1"/>
    </row>
    <row r="3794" spans="58:58" x14ac:dyDescent="0.25">
      <c r="BF3794" s="1"/>
    </row>
    <row r="3795" spans="58:58" x14ac:dyDescent="0.25">
      <c r="BF3795" s="1"/>
    </row>
    <row r="3796" spans="58:58" x14ac:dyDescent="0.25">
      <c r="BF3796" s="1"/>
    </row>
    <row r="3797" spans="58:58" x14ac:dyDescent="0.25">
      <c r="BF3797" s="1"/>
    </row>
    <row r="3798" spans="58:58" x14ac:dyDescent="0.25">
      <c r="BF3798" s="1"/>
    </row>
    <row r="3799" spans="58:58" x14ac:dyDescent="0.25">
      <c r="BF3799" s="1"/>
    </row>
    <row r="3800" spans="58:58" x14ac:dyDescent="0.25">
      <c r="BF3800" s="1"/>
    </row>
    <row r="3801" spans="58:58" x14ac:dyDescent="0.25">
      <c r="BF3801" s="1"/>
    </row>
    <row r="3802" spans="58:58" x14ac:dyDescent="0.25">
      <c r="BF3802" s="1"/>
    </row>
    <row r="3803" spans="58:58" x14ac:dyDescent="0.25">
      <c r="BF3803" s="1"/>
    </row>
    <row r="3804" spans="58:58" x14ac:dyDescent="0.25">
      <c r="BF3804" s="1"/>
    </row>
    <row r="3805" spans="58:58" x14ac:dyDescent="0.25">
      <c r="BF3805" s="1"/>
    </row>
    <row r="3806" spans="58:58" x14ac:dyDescent="0.25">
      <c r="BF3806" s="1"/>
    </row>
    <row r="3807" spans="58:58" x14ac:dyDescent="0.25">
      <c r="BF3807" s="1"/>
    </row>
    <row r="3808" spans="58:58" x14ac:dyDescent="0.25">
      <c r="BF3808" s="1"/>
    </row>
    <row r="3809" spans="58:58" x14ac:dyDescent="0.25">
      <c r="BF3809" s="1"/>
    </row>
    <row r="3810" spans="58:58" x14ac:dyDescent="0.25">
      <c r="BF3810" s="1"/>
    </row>
    <row r="3811" spans="58:58" x14ac:dyDescent="0.25">
      <c r="BF3811" s="1"/>
    </row>
    <row r="3812" spans="58:58" x14ac:dyDescent="0.25">
      <c r="BF3812" s="1"/>
    </row>
    <row r="3813" spans="58:58" x14ac:dyDescent="0.25">
      <c r="BF3813" s="1"/>
    </row>
    <row r="3814" spans="58:58" x14ac:dyDescent="0.25">
      <c r="BF3814" s="1"/>
    </row>
    <row r="3815" spans="58:58" x14ac:dyDescent="0.25">
      <c r="BF3815" s="1"/>
    </row>
    <row r="3816" spans="58:58" x14ac:dyDescent="0.25">
      <c r="BF3816" s="1"/>
    </row>
    <row r="3817" spans="58:58" x14ac:dyDescent="0.25">
      <c r="BF3817" s="1"/>
    </row>
    <row r="3818" spans="58:58" x14ac:dyDescent="0.25">
      <c r="BF3818" s="1"/>
    </row>
    <row r="3819" spans="58:58" x14ac:dyDescent="0.25">
      <c r="BF3819" s="1"/>
    </row>
    <row r="3820" spans="58:58" x14ac:dyDescent="0.25">
      <c r="BF3820" s="1"/>
    </row>
    <row r="3821" spans="58:58" x14ac:dyDescent="0.25">
      <c r="BF3821" s="1"/>
    </row>
    <row r="3822" spans="58:58" x14ac:dyDescent="0.25">
      <c r="BF3822" s="1"/>
    </row>
    <row r="3823" spans="58:58" x14ac:dyDescent="0.25">
      <c r="BF3823" s="1"/>
    </row>
    <row r="3824" spans="58:58" x14ac:dyDescent="0.25">
      <c r="BF3824" s="1"/>
    </row>
    <row r="3825" spans="58:58" x14ac:dyDescent="0.25">
      <c r="BF3825" s="1"/>
    </row>
    <row r="3826" spans="58:58" x14ac:dyDescent="0.25">
      <c r="BF3826" s="1"/>
    </row>
    <row r="3827" spans="58:58" x14ac:dyDescent="0.25">
      <c r="BF3827" s="1"/>
    </row>
    <row r="3828" spans="58:58" x14ac:dyDescent="0.25">
      <c r="BF3828" s="1"/>
    </row>
    <row r="3829" spans="58:58" x14ac:dyDescent="0.25">
      <c r="BF3829" s="1"/>
    </row>
    <row r="3830" spans="58:58" x14ac:dyDescent="0.25">
      <c r="BF3830" s="1"/>
    </row>
    <row r="3831" spans="58:58" x14ac:dyDescent="0.25">
      <c r="BF3831" s="1"/>
    </row>
    <row r="3832" spans="58:58" x14ac:dyDescent="0.25">
      <c r="BF3832" s="1"/>
    </row>
    <row r="3833" spans="58:58" x14ac:dyDescent="0.25">
      <c r="BF3833" s="1"/>
    </row>
    <row r="3834" spans="58:58" x14ac:dyDescent="0.25">
      <c r="BF3834" s="1"/>
    </row>
    <row r="3835" spans="58:58" x14ac:dyDescent="0.25">
      <c r="BF3835" s="1"/>
    </row>
    <row r="3836" spans="58:58" x14ac:dyDescent="0.25">
      <c r="BF3836" s="1"/>
    </row>
    <row r="3837" spans="58:58" x14ac:dyDescent="0.25">
      <c r="BF3837" s="1"/>
    </row>
    <row r="3838" spans="58:58" x14ac:dyDescent="0.25">
      <c r="BF3838" s="1"/>
    </row>
    <row r="3839" spans="58:58" x14ac:dyDescent="0.25">
      <c r="BF3839" s="1"/>
    </row>
    <row r="3840" spans="58:58" x14ac:dyDescent="0.25">
      <c r="BF3840" s="1"/>
    </row>
    <row r="3841" spans="58:58" x14ac:dyDescent="0.25">
      <c r="BF3841" s="1"/>
    </row>
    <row r="3842" spans="58:58" x14ac:dyDescent="0.25">
      <c r="BF3842" s="1"/>
    </row>
    <row r="3843" spans="58:58" x14ac:dyDescent="0.25">
      <c r="BF3843" s="1"/>
    </row>
    <row r="3844" spans="58:58" x14ac:dyDescent="0.25">
      <c r="BF3844" s="1"/>
    </row>
    <row r="3845" spans="58:58" x14ac:dyDescent="0.25">
      <c r="BF3845" s="1"/>
    </row>
    <row r="3846" spans="58:58" x14ac:dyDescent="0.25">
      <c r="BF3846" s="1"/>
    </row>
    <row r="3847" spans="58:58" x14ac:dyDescent="0.25">
      <c r="BF3847" s="1"/>
    </row>
    <row r="3848" spans="58:58" x14ac:dyDescent="0.25">
      <c r="BF3848" s="1"/>
    </row>
    <row r="3849" spans="58:58" x14ac:dyDescent="0.25">
      <c r="BF3849" s="1"/>
    </row>
    <row r="3850" spans="58:58" x14ac:dyDescent="0.25">
      <c r="BF3850" s="1"/>
    </row>
    <row r="3851" spans="58:58" x14ac:dyDescent="0.25">
      <c r="BF3851" s="1"/>
    </row>
    <row r="3852" spans="58:58" x14ac:dyDescent="0.25">
      <c r="BF3852" s="1"/>
    </row>
    <row r="3853" spans="58:58" x14ac:dyDescent="0.25">
      <c r="BF3853" s="1"/>
    </row>
    <row r="3854" spans="58:58" x14ac:dyDescent="0.25">
      <c r="BF3854" s="1"/>
    </row>
    <row r="3855" spans="58:58" x14ac:dyDescent="0.25">
      <c r="BF3855" s="1"/>
    </row>
    <row r="3856" spans="58:58" x14ac:dyDescent="0.25">
      <c r="BF3856" s="1"/>
    </row>
    <row r="3857" spans="58:58" x14ac:dyDescent="0.25">
      <c r="BF3857" s="1"/>
    </row>
    <row r="3858" spans="58:58" x14ac:dyDescent="0.25">
      <c r="BF3858" s="1"/>
    </row>
    <row r="3859" spans="58:58" x14ac:dyDescent="0.25">
      <c r="BF3859" s="1"/>
    </row>
    <row r="3860" spans="58:58" x14ac:dyDescent="0.25">
      <c r="BF3860" s="1"/>
    </row>
    <row r="3861" spans="58:58" x14ac:dyDescent="0.25">
      <c r="BF3861" s="1"/>
    </row>
    <row r="3862" spans="58:58" x14ac:dyDescent="0.25">
      <c r="BF3862" s="1"/>
    </row>
    <row r="3863" spans="58:58" x14ac:dyDescent="0.25">
      <c r="BF3863" s="1"/>
    </row>
    <row r="3864" spans="58:58" x14ac:dyDescent="0.25">
      <c r="BF3864" s="1"/>
    </row>
    <row r="3865" spans="58:58" x14ac:dyDescent="0.25">
      <c r="BF3865" s="1"/>
    </row>
    <row r="3866" spans="58:58" x14ac:dyDescent="0.25">
      <c r="BF3866" s="1"/>
    </row>
    <row r="3867" spans="58:58" x14ac:dyDescent="0.25">
      <c r="BF3867" s="1"/>
    </row>
    <row r="3868" spans="58:58" x14ac:dyDescent="0.25">
      <c r="BF3868" s="1"/>
    </row>
    <row r="3869" spans="58:58" x14ac:dyDescent="0.25">
      <c r="BF3869" s="1"/>
    </row>
    <row r="3870" spans="58:58" x14ac:dyDescent="0.25">
      <c r="BF3870" s="1"/>
    </row>
    <row r="3871" spans="58:58" x14ac:dyDescent="0.25">
      <c r="BF3871" s="1"/>
    </row>
    <row r="3872" spans="58:58" x14ac:dyDescent="0.25">
      <c r="BF3872" s="1"/>
    </row>
    <row r="3873" spans="58:58" x14ac:dyDescent="0.25">
      <c r="BF3873" s="1"/>
    </row>
    <row r="3874" spans="58:58" x14ac:dyDescent="0.25">
      <c r="BF3874" s="1"/>
    </row>
    <row r="3875" spans="58:58" x14ac:dyDescent="0.25">
      <c r="BF3875" s="1"/>
    </row>
    <row r="3876" spans="58:58" x14ac:dyDescent="0.25">
      <c r="BF3876" s="1"/>
    </row>
    <row r="3877" spans="58:58" x14ac:dyDescent="0.25">
      <c r="BF3877" s="1"/>
    </row>
    <row r="3878" spans="58:58" x14ac:dyDescent="0.25">
      <c r="BF3878" s="1"/>
    </row>
    <row r="3879" spans="58:58" x14ac:dyDescent="0.25">
      <c r="BF3879" s="1"/>
    </row>
    <row r="3880" spans="58:58" x14ac:dyDescent="0.25">
      <c r="BF3880" s="1"/>
    </row>
    <row r="3881" spans="58:58" x14ac:dyDescent="0.25">
      <c r="BF3881" s="1"/>
    </row>
    <row r="3882" spans="58:58" x14ac:dyDescent="0.25">
      <c r="BF3882" s="1"/>
    </row>
    <row r="3883" spans="58:58" x14ac:dyDescent="0.25">
      <c r="BF3883" s="1"/>
    </row>
    <row r="3884" spans="58:58" x14ac:dyDescent="0.25">
      <c r="BF3884" s="1"/>
    </row>
    <row r="3885" spans="58:58" x14ac:dyDescent="0.25">
      <c r="BF3885" s="1"/>
    </row>
    <row r="3886" spans="58:58" x14ac:dyDescent="0.25">
      <c r="BF3886" s="1"/>
    </row>
    <row r="3887" spans="58:58" x14ac:dyDescent="0.25">
      <c r="BF3887" s="1"/>
    </row>
    <row r="3888" spans="58:58" x14ac:dyDescent="0.25">
      <c r="BF3888" s="1"/>
    </row>
    <row r="3889" spans="58:58" x14ac:dyDescent="0.25">
      <c r="BF3889" s="1"/>
    </row>
    <row r="3890" spans="58:58" x14ac:dyDescent="0.25">
      <c r="BF3890" s="1"/>
    </row>
    <row r="3891" spans="58:58" x14ac:dyDescent="0.25">
      <c r="BF3891" s="1"/>
    </row>
    <row r="3892" spans="58:58" x14ac:dyDescent="0.25">
      <c r="BF3892" s="1"/>
    </row>
    <row r="3893" spans="58:58" x14ac:dyDescent="0.25">
      <c r="BF3893" s="1"/>
    </row>
    <row r="3894" spans="58:58" x14ac:dyDescent="0.25">
      <c r="BF3894" s="1"/>
    </row>
    <row r="3895" spans="58:58" x14ac:dyDescent="0.25">
      <c r="BF3895" s="1"/>
    </row>
    <row r="3896" spans="58:58" x14ac:dyDescent="0.25">
      <c r="BF3896" s="1"/>
    </row>
    <row r="3897" spans="58:58" x14ac:dyDescent="0.25">
      <c r="BF3897" s="1"/>
    </row>
    <row r="3898" spans="58:58" x14ac:dyDescent="0.25">
      <c r="BF3898" s="1"/>
    </row>
    <row r="3899" spans="58:58" x14ac:dyDescent="0.25">
      <c r="BF3899" s="1"/>
    </row>
    <row r="3900" spans="58:58" x14ac:dyDescent="0.25">
      <c r="BF3900" s="1"/>
    </row>
    <row r="3901" spans="58:58" x14ac:dyDescent="0.25">
      <c r="BF3901" s="1"/>
    </row>
    <row r="3902" spans="58:58" x14ac:dyDescent="0.25">
      <c r="BF3902" s="1"/>
    </row>
    <row r="3903" spans="58:58" x14ac:dyDescent="0.25">
      <c r="BF3903" s="1"/>
    </row>
    <row r="3904" spans="58:58" x14ac:dyDescent="0.25">
      <c r="BF3904" s="1"/>
    </row>
    <row r="3905" spans="58:58" x14ac:dyDescent="0.25">
      <c r="BF3905" s="1"/>
    </row>
    <row r="3906" spans="58:58" x14ac:dyDescent="0.25">
      <c r="BF3906" s="1"/>
    </row>
    <row r="3907" spans="58:58" x14ac:dyDescent="0.25">
      <c r="BF3907" s="1"/>
    </row>
    <row r="3908" spans="58:58" x14ac:dyDescent="0.25">
      <c r="BF3908" s="1"/>
    </row>
    <row r="3909" spans="58:58" x14ac:dyDescent="0.25">
      <c r="BF3909" s="1"/>
    </row>
    <row r="3910" spans="58:58" x14ac:dyDescent="0.25">
      <c r="BF3910" s="1"/>
    </row>
    <row r="3911" spans="58:58" x14ac:dyDescent="0.25">
      <c r="BF3911" s="1"/>
    </row>
    <row r="3912" spans="58:58" x14ac:dyDescent="0.25">
      <c r="BF3912" s="1"/>
    </row>
    <row r="3913" spans="58:58" x14ac:dyDescent="0.25">
      <c r="BF3913" s="1"/>
    </row>
    <row r="3914" spans="58:58" x14ac:dyDescent="0.25">
      <c r="BF3914" s="1"/>
    </row>
    <row r="3915" spans="58:58" x14ac:dyDescent="0.25">
      <c r="BF3915" s="1"/>
    </row>
    <row r="3916" spans="58:58" x14ac:dyDescent="0.25">
      <c r="BF3916" s="1"/>
    </row>
    <row r="3917" spans="58:58" x14ac:dyDescent="0.25">
      <c r="BF3917" s="1"/>
    </row>
    <row r="3918" spans="58:58" x14ac:dyDescent="0.25">
      <c r="BF3918" s="1"/>
    </row>
    <row r="3919" spans="58:58" x14ac:dyDescent="0.25">
      <c r="BF3919" s="1"/>
    </row>
    <row r="3920" spans="58:58" x14ac:dyDescent="0.25">
      <c r="BF3920" s="1"/>
    </row>
    <row r="3921" spans="58:58" x14ac:dyDescent="0.25">
      <c r="BF3921" s="1"/>
    </row>
    <row r="3922" spans="58:58" x14ac:dyDescent="0.25">
      <c r="BF3922" s="1"/>
    </row>
    <row r="3923" spans="58:58" x14ac:dyDescent="0.25">
      <c r="BF3923" s="1"/>
    </row>
    <row r="3924" spans="58:58" x14ac:dyDescent="0.25">
      <c r="BF3924" s="1"/>
    </row>
    <row r="3925" spans="58:58" x14ac:dyDescent="0.25">
      <c r="BF3925" s="1"/>
    </row>
    <row r="3926" spans="58:58" x14ac:dyDescent="0.25">
      <c r="BF3926" s="1"/>
    </row>
    <row r="3927" spans="58:58" x14ac:dyDescent="0.25">
      <c r="BF3927" s="1"/>
    </row>
    <row r="3928" spans="58:58" x14ac:dyDescent="0.25">
      <c r="BF3928" s="1"/>
    </row>
    <row r="3929" spans="58:58" x14ac:dyDescent="0.25">
      <c r="BF3929" s="1"/>
    </row>
    <row r="3930" spans="58:58" x14ac:dyDescent="0.25">
      <c r="BF3930" s="1"/>
    </row>
    <row r="3931" spans="58:58" x14ac:dyDescent="0.25">
      <c r="BF3931" s="1"/>
    </row>
    <row r="3932" spans="58:58" x14ac:dyDescent="0.25">
      <c r="BF3932" s="1"/>
    </row>
    <row r="3933" spans="58:58" x14ac:dyDescent="0.25">
      <c r="BF3933" s="1"/>
    </row>
    <row r="3934" spans="58:58" x14ac:dyDescent="0.25">
      <c r="BF3934" s="1"/>
    </row>
    <row r="3935" spans="58:58" x14ac:dyDescent="0.25">
      <c r="BF3935" s="1"/>
    </row>
    <row r="3936" spans="58:58" x14ac:dyDescent="0.25">
      <c r="BF3936" s="1"/>
    </row>
    <row r="3937" spans="58:58" x14ac:dyDescent="0.25">
      <c r="BF3937" s="1"/>
    </row>
    <row r="3938" spans="58:58" x14ac:dyDescent="0.25">
      <c r="BF3938" s="1"/>
    </row>
    <row r="3939" spans="58:58" x14ac:dyDescent="0.25">
      <c r="BF3939" s="1"/>
    </row>
    <row r="3940" spans="58:58" x14ac:dyDescent="0.25">
      <c r="BF3940" s="1"/>
    </row>
    <row r="3941" spans="58:58" x14ac:dyDescent="0.25">
      <c r="BF3941" s="1"/>
    </row>
    <row r="3942" spans="58:58" x14ac:dyDescent="0.25">
      <c r="BF3942" s="1"/>
    </row>
    <row r="3943" spans="58:58" x14ac:dyDescent="0.25">
      <c r="BF3943" s="1"/>
    </row>
    <row r="3944" spans="58:58" x14ac:dyDescent="0.25">
      <c r="BF3944" s="1"/>
    </row>
    <row r="3945" spans="58:58" x14ac:dyDescent="0.25">
      <c r="BF3945" s="1"/>
    </row>
    <row r="3946" spans="58:58" x14ac:dyDescent="0.25">
      <c r="BF3946" s="1"/>
    </row>
    <row r="3947" spans="58:58" x14ac:dyDescent="0.25">
      <c r="BF3947" s="1"/>
    </row>
    <row r="3948" spans="58:58" x14ac:dyDescent="0.25">
      <c r="BF3948" s="1"/>
    </row>
    <row r="3949" spans="58:58" x14ac:dyDescent="0.25">
      <c r="BF3949" s="1"/>
    </row>
    <row r="3950" spans="58:58" x14ac:dyDescent="0.25">
      <c r="BF3950" s="1"/>
    </row>
    <row r="3951" spans="58:58" x14ac:dyDescent="0.25">
      <c r="BF3951" s="1"/>
    </row>
    <row r="3952" spans="58:58" x14ac:dyDescent="0.25">
      <c r="BF3952" s="1"/>
    </row>
    <row r="3953" spans="58:58" x14ac:dyDescent="0.25">
      <c r="BF3953" s="1"/>
    </row>
    <row r="3954" spans="58:58" x14ac:dyDescent="0.25">
      <c r="BF3954" s="1"/>
    </row>
    <row r="3955" spans="58:58" x14ac:dyDescent="0.25">
      <c r="BF3955" s="1"/>
    </row>
    <row r="3956" spans="58:58" x14ac:dyDescent="0.25">
      <c r="BF3956" s="1"/>
    </row>
    <row r="3957" spans="58:58" x14ac:dyDescent="0.25">
      <c r="BF3957" s="1"/>
    </row>
    <row r="3958" spans="58:58" x14ac:dyDescent="0.25">
      <c r="BF3958" s="1"/>
    </row>
    <row r="3959" spans="58:58" x14ac:dyDescent="0.25">
      <c r="BF3959" s="1"/>
    </row>
    <row r="3960" spans="58:58" x14ac:dyDescent="0.25">
      <c r="BF3960" s="1"/>
    </row>
    <row r="3961" spans="58:58" x14ac:dyDescent="0.25">
      <c r="BF3961" s="1"/>
    </row>
    <row r="3962" spans="58:58" x14ac:dyDescent="0.25">
      <c r="BF3962" s="1"/>
    </row>
    <row r="3963" spans="58:58" x14ac:dyDescent="0.25">
      <c r="BF3963" s="1"/>
    </row>
    <row r="3964" spans="58:58" x14ac:dyDescent="0.25">
      <c r="BF3964" s="1"/>
    </row>
    <row r="3965" spans="58:58" x14ac:dyDescent="0.25">
      <c r="BF3965" s="1"/>
    </row>
    <row r="3966" spans="58:58" x14ac:dyDescent="0.25">
      <c r="BF3966" s="1"/>
    </row>
    <row r="3967" spans="58:58" x14ac:dyDescent="0.25">
      <c r="BF3967" s="1"/>
    </row>
    <row r="3968" spans="58:58" x14ac:dyDescent="0.25">
      <c r="BF3968" s="1"/>
    </row>
    <row r="3969" spans="58:58" x14ac:dyDescent="0.25">
      <c r="BF3969" s="1"/>
    </row>
    <row r="3970" spans="58:58" x14ac:dyDescent="0.25">
      <c r="BF3970" s="1"/>
    </row>
    <row r="3971" spans="58:58" x14ac:dyDescent="0.25">
      <c r="BF3971" s="1"/>
    </row>
    <row r="3972" spans="58:58" x14ac:dyDescent="0.25">
      <c r="BF3972" s="1"/>
    </row>
    <row r="3973" spans="58:58" x14ac:dyDescent="0.25">
      <c r="BF3973" s="1"/>
    </row>
    <row r="3974" spans="58:58" x14ac:dyDescent="0.25">
      <c r="BF3974" s="1"/>
    </row>
    <row r="3975" spans="58:58" x14ac:dyDescent="0.25">
      <c r="BF3975" s="1"/>
    </row>
    <row r="3976" spans="58:58" x14ac:dyDescent="0.25">
      <c r="BF3976" s="1"/>
    </row>
    <row r="3977" spans="58:58" x14ac:dyDescent="0.25">
      <c r="BF3977" s="1"/>
    </row>
    <row r="3978" spans="58:58" x14ac:dyDescent="0.25">
      <c r="BF3978" s="1"/>
    </row>
    <row r="3979" spans="58:58" x14ac:dyDescent="0.25">
      <c r="BF3979" s="1"/>
    </row>
    <row r="3980" spans="58:58" x14ac:dyDescent="0.25">
      <c r="BF3980" s="1"/>
    </row>
    <row r="3981" spans="58:58" x14ac:dyDescent="0.25">
      <c r="BF3981" s="1"/>
    </row>
    <row r="3982" spans="58:58" x14ac:dyDescent="0.25">
      <c r="BF3982" s="1"/>
    </row>
    <row r="3983" spans="58:58" x14ac:dyDescent="0.25">
      <c r="BF3983" s="1"/>
    </row>
    <row r="3984" spans="58:58" x14ac:dyDescent="0.25">
      <c r="BF3984" s="1"/>
    </row>
    <row r="3985" spans="58:58" x14ac:dyDescent="0.25">
      <c r="BF3985" s="1"/>
    </row>
    <row r="3986" spans="58:58" x14ac:dyDescent="0.25">
      <c r="BF3986" s="1"/>
    </row>
    <row r="3987" spans="58:58" x14ac:dyDescent="0.25">
      <c r="BF3987" s="1"/>
    </row>
    <row r="3988" spans="58:58" x14ac:dyDescent="0.25">
      <c r="BF3988" s="1"/>
    </row>
    <row r="3989" spans="58:58" x14ac:dyDescent="0.25">
      <c r="BF3989" s="1"/>
    </row>
    <row r="3990" spans="58:58" x14ac:dyDescent="0.25">
      <c r="BF3990" s="1"/>
    </row>
    <row r="3991" spans="58:58" x14ac:dyDescent="0.25">
      <c r="BF3991" s="1"/>
    </row>
    <row r="3992" spans="58:58" x14ac:dyDescent="0.25">
      <c r="BF3992" s="1"/>
    </row>
    <row r="3993" spans="58:58" x14ac:dyDescent="0.25">
      <c r="BF3993" s="1"/>
    </row>
    <row r="3994" spans="58:58" x14ac:dyDescent="0.25">
      <c r="BF3994" s="1"/>
    </row>
    <row r="3995" spans="58:58" x14ac:dyDescent="0.25">
      <c r="BF3995" s="1"/>
    </row>
    <row r="3996" spans="58:58" x14ac:dyDescent="0.25">
      <c r="BF3996" s="1"/>
    </row>
    <row r="3997" spans="58:58" x14ac:dyDescent="0.25">
      <c r="BF3997" s="1"/>
    </row>
    <row r="3998" spans="58:58" x14ac:dyDescent="0.25">
      <c r="BF3998" s="1"/>
    </row>
    <row r="3999" spans="58:58" x14ac:dyDescent="0.25">
      <c r="BF3999" s="1"/>
    </row>
    <row r="4000" spans="58:58" x14ac:dyDescent="0.25">
      <c r="BF4000" s="1"/>
    </row>
    <row r="4001" spans="58:58" x14ac:dyDescent="0.25">
      <c r="BF4001" s="1"/>
    </row>
    <row r="4002" spans="58:58" x14ac:dyDescent="0.25">
      <c r="BF4002" s="1"/>
    </row>
    <row r="4003" spans="58:58" x14ac:dyDescent="0.25">
      <c r="BF4003" s="1"/>
    </row>
    <row r="4004" spans="58:58" x14ac:dyDescent="0.25">
      <c r="BF4004" s="1"/>
    </row>
    <row r="4005" spans="58:58" x14ac:dyDescent="0.25">
      <c r="BF4005" s="1"/>
    </row>
    <row r="4006" spans="58:58" x14ac:dyDescent="0.25">
      <c r="BF4006" s="1"/>
    </row>
    <row r="4007" spans="58:58" x14ac:dyDescent="0.25">
      <c r="BF4007" s="1"/>
    </row>
    <row r="4008" spans="58:58" x14ac:dyDescent="0.25">
      <c r="BF4008" s="1"/>
    </row>
    <row r="4009" spans="58:58" x14ac:dyDescent="0.25">
      <c r="BF4009" s="1"/>
    </row>
    <row r="4010" spans="58:58" x14ac:dyDescent="0.25">
      <c r="BF4010" s="1"/>
    </row>
    <row r="4011" spans="58:58" x14ac:dyDescent="0.25">
      <c r="BF4011" s="1"/>
    </row>
    <row r="4012" spans="58:58" x14ac:dyDescent="0.25">
      <c r="BF4012" s="1"/>
    </row>
    <row r="4013" spans="58:58" x14ac:dyDescent="0.25">
      <c r="BF4013" s="1"/>
    </row>
    <row r="4014" spans="58:58" x14ac:dyDescent="0.25">
      <c r="BF4014" s="1"/>
    </row>
    <row r="4015" spans="58:58" x14ac:dyDescent="0.25">
      <c r="BF4015" s="1"/>
    </row>
    <row r="4016" spans="58:58" x14ac:dyDescent="0.25">
      <c r="BF4016" s="1"/>
    </row>
    <row r="4017" spans="58:58" x14ac:dyDescent="0.25">
      <c r="BF4017" s="1"/>
    </row>
    <row r="4018" spans="58:58" x14ac:dyDescent="0.25">
      <c r="BF4018" s="1"/>
    </row>
    <row r="4019" spans="58:58" x14ac:dyDescent="0.25">
      <c r="BF4019" s="1"/>
    </row>
    <row r="4020" spans="58:58" x14ac:dyDescent="0.25">
      <c r="BF4020" s="1"/>
    </row>
    <row r="4021" spans="58:58" x14ac:dyDescent="0.25">
      <c r="BF4021" s="1"/>
    </row>
    <row r="4022" spans="58:58" x14ac:dyDescent="0.25">
      <c r="BF4022" s="1"/>
    </row>
    <row r="4023" spans="58:58" x14ac:dyDescent="0.25">
      <c r="BF4023" s="1"/>
    </row>
    <row r="4024" spans="58:58" x14ac:dyDescent="0.25">
      <c r="BF4024" s="1"/>
    </row>
    <row r="4025" spans="58:58" x14ac:dyDescent="0.25">
      <c r="BF4025" s="1"/>
    </row>
    <row r="4026" spans="58:58" x14ac:dyDescent="0.25">
      <c r="BF4026" s="1"/>
    </row>
    <row r="4027" spans="58:58" x14ac:dyDescent="0.25">
      <c r="BF4027" s="1"/>
    </row>
    <row r="4028" spans="58:58" x14ac:dyDescent="0.25">
      <c r="BF4028" s="1"/>
    </row>
    <row r="4029" spans="58:58" x14ac:dyDescent="0.25">
      <c r="BF4029" s="1"/>
    </row>
    <row r="4030" spans="58:58" x14ac:dyDescent="0.25">
      <c r="BF4030" s="1"/>
    </row>
    <row r="4031" spans="58:58" x14ac:dyDescent="0.25">
      <c r="BF4031" s="1"/>
    </row>
    <row r="4032" spans="58:58" x14ac:dyDescent="0.25">
      <c r="BF4032" s="1"/>
    </row>
    <row r="4033" spans="58:58" x14ac:dyDescent="0.25">
      <c r="BF4033" s="1"/>
    </row>
    <row r="4034" spans="58:58" x14ac:dyDescent="0.25">
      <c r="BF4034" s="1"/>
    </row>
    <row r="4035" spans="58:58" x14ac:dyDescent="0.25">
      <c r="BF4035" s="1"/>
    </row>
    <row r="4036" spans="58:58" x14ac:dyDescent="0.25">
      <c r="BF4036" s="1"/>
    </row>
    <row r="4037" spans="58:58" x14ac:dyDescent="0.25">
      <c r="BF4037" s="1"/>
    </row>
    <row r="4038" spans="58:58" x14ac:dyDescent="0.25">
      <c r="BF4038" s="1"/>
    </row>
    <row r="4039" spans="58:58" x14ac:dyDescent="0.25">
      <c r="BF4039" s="1"/>
    </row>
    <row r="4040" spans="58:58" x14ac:dyDescent="0.25">
      <c r="BF4040" s="1"/>
    </row>
    <row r="4041" spans="58:58" x14ac:dyDescent="0.25">
      <c r="BF4041" s="1"/>
    </row>
    <row r="4042" spans="58:58" x14ac:dyDescent="0.25">
      <c r="BF4042" s="1"/>
    </row>
    <row r="4043" spans="58:58" x14ac:dyDescent="0.25">
      <c r="BF4043" s="1"/>
    </row>
    <row r="4044" spans="58:58" x14ac:dyDescent="0.25">
      <c r="BF4044" s="1"/>
    </row>
    <row r="4045" spans="58:58" x14ac:dyDescent="0.25">
      <c r="BF4045" s="1"/>
    </row>
    <row r="4046" spans="58:58" x14ac:dyDescent="0.25">
      <c r="BF4046" s="1"/>
    </row>
    <row r="4047" spans="58:58" x14ac:dyDescent="0.25">
      <c r="BF4047" s="1"/>
    </row>
    <row r="4048" spans="58:58" x14ac:dyDescent="0.25">
      <c r="BF4048" s="1"/>
    </row>
    <row r="4049" spans="58:58" x14ac:dyDescent="0.25">
      <c r="BF4049" s="1"/>
    </row>
    <row r="4050" spans="58:58" x14ac:dyDescent="0.25">
      <c r="BF4050" s="1"/>
    </row>
    <row r="4051" spans="58:58" x14ac:dyDescent="0.25">
      <c r="BF4051" s="1"/>
    </row>
    <row r="4052" spans="58:58" x14ac:dyDescent="0.25">
      <c r="BF4052" s="1"/>
    </row>
    <row r="4053" spans="58:58" x14ac:dyDescent="0.25">
      <c r="BF4053" s="1"/>
    </row>
    <row r="4054" spans="58:58" x14ac:dyDescent="0.25">
      <c r="BF4054" s="1"/>
    </row>
    <row r="4055" spans="58:58" x14ac:dyDescent="0.25">
      <c r="BF4055" s="1"/>
    </row>
    <row r="4056" spans="58:58" x14ac:dyDescent="0.25">
      <c r="BF4056" s="1"/>
    </row>
    <row r="4057" spans="58:58" x14ac:dyDescent="0.25">
      <c r="BF4057" s="1"/>
    </row>
    <row r="4058" spans="58:58" x14ac:dyDescent="0.25">
      <c r="BF4058" s="1"/>
    </row>
    <row r="4059" spans="58:58" x14ac:dyDescent="0.25">
      <c r="BF4059" s="1"/>
    </row>
    <row r="4060" spans="58:58" x14ac:dyDescent="0.25">
      <c r="BF4060" s="1"/>
    </row>
    <row r="4061" spans="58:58" x14ac:dyDescent="0.25">
      <c r="BF4061" s="1"/>
    </row>
    <row r="4062" spans="58:58" x14ac:dyDescent="0.25">
      <c r="BF4062" s="1"/>
    </row>
    <row r="4063" spans="58:58" x14ac:dyDescent="0.25">
      <c r="BF4063" s="1"/>
    </row>
    <row r="4064" spans="58:58" x14ac:dyDescent="0.25">
      <c r="BF4064" s="1"/>
    </row>
    <row r="4065" spans="58:58" x14ac:dyDescent="0.25">
      <c r="BF4065" s="1"/>
    </row>
    <row r="4066" spans="58:58" x14ac:dyDescent="0.25">
      <c r="BF4066" s="1"/>
    </row>
    <row r="4067" spans="58:58" x14ac:dyDescent="0.25">
      <c r="BF4067" s="1"/>
    </row>
    <row r="4068" spans="58:58" x14ac:dyDescent="0.25">
      <c r="BF4068" s="1"/>
    </row>
    <row r="4069" spans="58:58" x14ac:dyDescent="0.25">
      <c r="BF4069" s="1"/>
    </row>
    <row r="4070" spans="58:58" x14ac:dyDescent="0.25">
      <c r="BF4070" s="1"/>
    </row>
    <row r="4071" spans="58:58" x14ac:dyDescent="0.25">
      <c r="BF4071" s="1"/>
    </row>
    <row r="4072" spans="58:58" x14ac:dyDescent="0.25">
      <c r="BF4072" s="1"/>
    </row>
    <row r="4073" spans="58:58" x14ac:dyDescent="0.25">
      <c r="BF4073" s="1"/>
    </row>
    <row r="4074" spans="58:58" x14ac:dyDescent="0.25">
      <c r="BF4074" s="1"/>
    </row>
    <row r="4075" spans="58:58" x14ac:dyDescent="0.25">
      <c r="BF4075" s="1"/>
    </row>
    <row r="4076" spans="58:58" x14ac:dyDescent="0.25">
      <c r="BF4076" s="1"/>
    </row>
    <row r="4077" spans="58:58" x14ac:dyDescent="0.25">
      <c r="BF4077" s="1"/>
    </row>
    <row r="4078" spans="58:58" x14ac:dyDescent="0.25">
      <c r="BF4078" s="1"/>
    </row>
    <row r="4079" spans="58:58" x14ac:dyDescent="0.25">
      <c r="BF4079" s="1"/>
    </row>
    <row r="4080" spans="58:58" x14ac:dyDescent="0.25">
      <c r="BF4080" s="1"/>
    </row>
    <row r="4081" spans="58:58" x14ac:dyDescent="0.25">
      <c r="BF4081" s="1"/>
    </row>
    <row r="4082" spans="58:58" x14ac:dyDescent="0.25">
      <c r="BF4082" s="1"/>
    </row>
    <row r="4083" spans="58:58" x14ac:dyDescent="0.25">
      <c r="BF4083" s="1"/>
    </row>
    <row r="4084" spans="58:58" x14ac:dyDescent="0.25">
      <c r="BF4084" s="1"/>
    </row>
    <row r="4085" spans="58:58" x14ac:dyDescent="0.25">
      <c r="BF4085" s="1"/>
    </row>
    <row r="4086" spans="58:58" x14ac:dyDescent="0.25">
      <c r="BF4086" s="1"/>
    </row>
    <row r="4087" spans="58:58" x14ac:dyDescent="0.25">
      <c r="BF4087" s="1"/>
    </row>
    <row r="4088" spans="58:58" x14ac:dyDescent="0.25">
      <c r="BF4088" s="1"/>
    </row>
    <row r="4089" spans="58:58" x14ac:dyDescent="0.25">
      <c r="BF4089" s="1"/>
    </row>
    <row r="4090" spans="58:58" x14ac:dyDescent="0.25">
      <c r="BF4090" s="1"/>
    </row>
    <row r="4091" spans="58:58" x14ac:dyDescent="0.25">
      <c r="BF4091" s="1"/>
    </row>
    <row r="4092" spans="58:58" x14ac:dyDescent="0.25">
      <c r="BF4092" s="1"/>
    </row>
    <row r="4093" spans="58:58" x14ac:dyDescent="0.25">
      <c r="BF4093" s="1"/>
    </row>
    <row r="4094" spans="58:58" x14ac:dyDescent="0.25">
      <c r="BF4094" s="1"/>
    </row>
    <row r="4095" spans="58:58" x14ac:dyDescent="0.25">
      <c r="BF4095" s="1"/>
    </row>
    <row r="4096" spans="58:58" x14ac:dyDescent="0.25">
      <c r="BF4096" s="1"/>
    </row>
    <row r="4097" spans="58:58" x14ac:dyDescent="0.25">
      <c r="BF4097" s="1"/>
    </row>
    <row r="4098" spans="58:58" x14ac:dyDescent="0.25">
      <c r="BF4098" s="1"/>
    </row>
    <row r="4099" spans="58:58" x14ac:dyDescent="0.25">
      <c r="BF4099" s="1"/>
    </row>
    <row r="4100" spans="58:58" x14ac:dyDescent="0.25">
      <c r="BF4100" s="1"/>
    </row>
    <row r="4101" spans="58:58" x14ac:dyDescent="0.25">
      <c r="BF4101" s="1"/>
    </row>
    <row r="4102" spans="58:58" x14ac:dyDescent="0.25">
      <c r="BF4102" s="1"/>
    </row>
    <row r="4103" spans="58:58" x14ac:dyDescent="0.25">
      <c r="BF4103" s="1"/>
    </row>
    <row r="4104" spans="58:58" x14ac:dyDescent="0.25">
      <c r="BF4104" s="1"/>
    </row>
    <row r="4105" spans="58:58" x14ac:dyDescent="0.25">
      <c r="BF4105" s="1"/>
    </row>
    <row r="4106" spans="58:58" x14ac:dyDescent="0.25">
      <c r="BF4106" s="1"/>
    </row>
    <row r="4107" spans="58:58" x14ac:dyDescent="0.25">
      <c r="BF4107" s="1"/>
    </row>
    <row r="4108" spans="58:58" x14ac:dyDescent="0.25">
      <c r="BF4108" s="1"/>
    </row>
    <row r="4109" spans="58:58" x14ac:dyDescent="0.25">
      <c r="BF4109" s="1"/>
    </row>
    <row r="4110" spans="58:58" x14ac:dyDescent="0.25">
      <c r="BF4110" s="1"/>
    </row>
    <row r="4111" spans="58:58" x14ac:dyDescent="0.25">
      <c r="BF4111" s="1"/>
    </row>
    <row r="4112" spans="58:58" x14ac:dyDescent="0.25">
      <c r="BF4112" s="1"/>
    </row>
    <row r="4113" spans="58:58" x14ac:dyDescent="0.25">
      <c r="BF4113" s="1"/>
    </row>
    <row r="4114" spans="58:58" x14ac:dyDescent="0.25">
      <c r="BF4114" s="1"/>
    </row>
    <row r="4115" spans="58:58" x14ac:dyDescent="0.25">
      <c r="BF4115" s="1"/>
    </row>
    <row r="4116" spans="58:58" x14ac:dyDescent="0.25">
      <c r="BF4116" s="1"/>
    </row>
    <row r="4117" spans="58:58" x14ac:dyDescent="0.25">
      <c r="BF4117" s="1"/>
    </row>
    <row r="4118" spans="58:58" x14ac:dyDescent="0.25">
      <c r="BF4118" s="1"/>
    </row>
    <row r="4119" spans="58:58" x14ac:dyDescent="0.25">
      <c r="BF4119" s="1"/>
    </row>
    <row r="4120" spans="58:58" x14ac:dyDescent="0.25">
      <c r="BF4120" s="1"/>
    </row>
    <row r="4121" spans="58:58" x14ac:dyDescent="0.25">
      <c r="BF4121" s="1"/>
    </row>
    <row r="4122" spans="58:58" x14ac:dyDescent="0.25">
      <c r="BF4122" s="1"/>
    </row>
    <row r="4123" spans="58:58" x14ac:dyDescent="0.25">
      <c r="BF4123" s="1"/>
    </row>
    <row r="4124" spans="58:58" x14ac:dyDescent="0.25">
      <c r="BF4124" s="1"/>
    </row>
    <row r="4125" spans="58:58" x14ac:dyDescent="0.25">
      <c r="BF4125" s="1"/>
    </row>
    <row r="4126" spans="58:58" x14ac:dyDescent="0.25">
      <c r="BF4126" s="1"/>
    </row>
    <row r="4127" spans="58:58" x14ac:dyDescent="0.25">
      <c r="BF4127" s="1"/>
    </row>
    <row r="4128" spans="58:58" x14ac:dyDescent="0.25">
      <c r="BF4128" s="1"/>
    </row>
    <row r="4129" spans="58:58" x14ac:dyDescent="0.25">
      <c r="BF4129" s="1"/>
    </row>
    <row r="4130" spans="58:58" x14ac:dyDescent="0.25">
      <c r="BF4130" s="1"/>
    </row>
    <row r="4131" spans="58:58" x14ac:dyDescent="0.25">
      <c r="BF4131" s="1"/>
    </row>
    <row r="4132" spans="58:58" x14ac:dyDescent="0.25">
      <c r="BF4132" s="1"/>
    </row>
    <row r="4133" spans="58:58" x14ac:dyDescent="0.25">
      <c r="BF4133" s="1"/>
    </row>
    <row r="4134" spans="58:58" x14ac:dyDescent="0.25">
      <c r="BF4134" s="1"/>
    </row>
    <row r="4135" spans="58:58" x14ac:dyDescent="0.25">
      <c r="BF4135" s="1"/>
    </row>
    <row r="4136" spans="58:58" x14ac:dyDescent="0.25">
      <c r="BF4136" s="1"/>
    </row>
    <row r="4137" spans="58:58" x14ac:dyDescent="0.25">
      <c r="BF4137" s="1"/>
    </row>
    <row r="4138" spans="58:58" x14ac:dyDescent="0.25">
      <c r="BF4138" s="1"/>
    </row>
    <row r="4139" spans="58:58" x14ac:dyDescent="0.25">
      <c r="BF4139" s="1"/>
    </row>
    <row r="4140" spans="58:58" x14ac:dyDescent="0.25">
      <c r="BF4140" s="1"/>
    </row>
    <row r="4141" spans="58:58" x14ac:dyDescent="0.25">
      <c r="BF4141" s="1"/>
    </row>
    <row r="4142" spans="58:58" x14ac:dyDescent="0.25">
      <c r="BF4142" s="1"/>
    </row>
    <row r="4143" spans="58:58" x14ac:dyDescent="0.25">
      <c r="BF4143" s="1"/>
    </row>
    <row r="4144" spans="58:58" x14ac:dyDescent="0.25">
      <c r="BF4144" s="1"/>
    </row>
    <row r="4145" spans="58:58" x14ac:dyDescent="0.25">
      <c r="BF4145" s="1"/>
    </row>
    <row r="4146" spans="58:58" x14ac:dyDescent="0.25">
      <c r="BF4146" s="1"/>
    </row>
    <row r="4147" spans="58:58" x14ac:dyDescent="0.25">
      <c r="BF4147" s="1"/>
    </row>
    <row r="4148" spans="58:58" x14ac:dyDescent="0.25">
      <c r="BF4148" s="1"/>
    </row>
    <row r="4149" spans="58:58" x14ac:dyDescent="0.25">
      <c r="BF4149" s="1"/>
    </row>
    <row r="4150" spans="58:58" x14ac:dyDescent="0.25">
      <c r="BF4150" s="1"/>
    </row>
    <row r="4151" spans="58:58" x14ac:dyDescent="0.25">
      <c r="BF4151" s="1"/>
    </row>
    <row r="4152" spans="58:58" x14ac:dyDescent="0.25">
      <c r="BF4152" s="1"/>
    </row>
    <row r="4153" spans="58:58" x14ac:dyDescent="0.25">
      <c r="BF4153" s="1"/>
    </row>
    <row r="4154" spans="58:58" x14ac:dyDescent="0.25">
      <c r="BF4154" s="1"/>
    </row>
    <row r="4155" spans="58:58" x14ac:dyDescent="0.25">
      <c r="BF4155" s="1"/>
    </row>
    <row r="4156" spans="58:58" x14ac:dyDescent="0.25">
      <c r="BF4156" s="1"/>
    </row>
    <row r="4157" spans="58:58" x14ac:dyDescent="0.25">
      <c r="BF4157" s="1"/>
    </row>
    <row r="4158" spans="58:58" x14ac:dyDescent="0.25">
      <c r="BF4158" s="1"/>
    </row>
    <row r="4159" spans="58:58" x14ac:dyDescent="0.25">
      <c r="BF4159" s="1"/>
    </row>
    <row r="4160" spans="58:58" x14ac:dyDescent="0.25">
      <c r="BF4160" s="1"/>
    </row>
    <row r="4161" spans="58:58" x14ac:dyDescent="0.25">
      <c r="BF4161" s="1"/>
    </row>
    <row r="4162" spans="58:58" x14ac:dyDescent="0.25">
      <c r="BF4162" s="1"/>
    </row>
    <row r="4163" spans="58:58" x14ac:dyDescent="0.25">
      <c r="BF4163" s="1"/>
    </row>
    <row r="4164" spans="58:58" x14ac:dyDescent="0.25">
      <c r="BF4164" s="1"/>
    </row>
    <row r="4165" spans="58:58" x14ac:dyDescent="0.25">
      <c r="BF4165" s="1"/>
    </row>
    <row r="4166" spans="58:58" x14ac:dyDescent="0.25">
      <c r="BF4166" s="1"/>
    </row>
    <row r="4167" spans="58:58" x14ac:dyDescent="0.25">
      <c r="BF4167" s="1"/>
    </row>
    <row r="4168" spans="58:58" x14ac:dyDescent="0.25">
      <c r="BF4168" s="1"/>
    </row>
    <row r="4169" spans="58:58" x14ac:dyDescent="0.25">
      <c r="BF4169" s="1"/>
    </row>
    <row r="4170" spans="58:58" x14ac:dyDescent="0.25">
      <c r="BF4170" s="1"/>
    </row>
    <row r="4171" spans="58:58" x14ac:dyDescent="0.25">
      <c r="BF4171" s="1"/>
    </row>
    <row r="4172" spans="58:58" x14ac:dyDescent="0.25">
      <c r="BF4172" s="1"/>
    </row>
    <row r="4173" spans="58:58" x14ac:dyDescent="0.25">
      <c r="BF4173" s="1"/>
    </row>
    <row r="4174" spans="58:58" x14ac:dyDescent="0.25">
      <c r="BF4174" s="1"/>
    </row>
    <row r="4175" spans="58:58" x14ac:dyDescent="0.25">
      <c r="BF4175" s="1"/>
    </row>
    <row r="4176" spans="58:58" x14ac:dyDescent="0.25">
      <c r="BF4176" s="1"/>
    </row>
    <row r="4177" spans="58:58" x14ac:dyDescent="0.25">
      <c r="BF4177" s="1"/>
    </row>
    <row r="4178" spans="58:58" x14ac:dyDescent="0.25">
      <c r="BF4178" s="1"/>
    </row>
    <row r="4179" spans="58:58" x14ac:dyDescent="0.25">
      <c r="BF4179" s="1"/>
    </row>
    <row r="4180" spans="58:58" x14ac:dyDescent="0.25">
      <c r="BF4180" s="1"/>
    </row>
    <row r="4181" spans="58:58" x14ac:dyDescent="0.25">
      <c r="BF4181" s="1"/>
    </row>
    <row r="4182" spans="58:58" x14ac:dyDescent="0.25">
      <c r="BF4182" s="1"/>
    </row>
    <row r="4183" spans="58:58" x14ac:dyDescent="0.25">
      <c r="BF4183" s="1"/>
    </row>
    <row r="4184" spans="58:58" x14ac:dyDescent="0.25">
      <c r="BF4184" s="1"/>
    </row>
    <row r="4185" spans="58:58" x14ac:dyDescent="0.25">
      <c r="BF4185" s="1"/>
    </row>
    <row r="4186" spans="58:58" x14ac:dyDescent="0.25">
      <c r="BF4186" s="1"/>
    </row>
    <row r="4187" spans="58:58" x14ac:dyDescent="0.25">
      <c r="BF4187" s="1"/>
    </row>
    <row r="4188" spans="58:58" x14ac:dyDescent="0.25">
      <c r="BF4188" s="1"/>
    </row>
    <row r="4189" spans="58:58" x14ac:dyDescent="0.25">
      <c r="BF4189" s="1"/>
    </row>
    <row r="4190" spans="58:58" x14ac:dyDescent="0.25">
      <c r="BF4190" s="1"/>
    </row>
    <row r="4191" spans="58:58" x14ac:dyDescent="0.25">
      <c r="BF4191" s="1"/>
    </row>
    <row r="4192" spans="58:58" x14ac:dyDescent="0.25">
      <c r="BF4192" s="1"/>
    </row>
    <row r="4193" spans="58:58" x14ac:dyDescent="0.25">
      <c r="BF4193" s="1"/>
    </row>
    <row r="4194" spans="58:58" x14ac:dyDescent="0.25">
      <c r="BF4194" s="1"/>
    </row>
    <row r="4195" spans="58:58" x14ac:dyDescent="0.25">
      <c r="BF4195" s="1"/>
    </row>
    <row r="4196" spans="58:58" x14ac:dyDescent="0.25">
      <c r="BF4196" s="1"/>
    </row>
    <row r="4197" spans="58:58" x14ac:dyDescent="0.25">
      <c r="BF4197" s="1"/>
    </row>
    <row r="4198" spans="58:58" x14ac:dyDescent="0.25">
      <c r="BF4198" s="1"/>
    </row>
    <row r="4199" spans="58:58" x14ac:dyDescent="0.25">
      <c r="BF4199" s="1"/>
    </row>
    <row r="4200" spans="58:58" x14ac:dyDescent="0.25">
      <c r="BF4200" s="1"/>
    </row>
    <row r="4201" spans="58:58" x14ac:dyDescent="0.25">
      <c r="BF4201" s="1"/>
    </row>
    <row r="4202" spans="58:58" x14ac:dyDescent="0.25">
      <c r="BF4202" s="1"/>
    </row>
    <row r="4203" spans="58:58" x14ac:dyDescent="0.25">
      <c r="BF4203" s="1"/>
    </row>
    <row r="4204" spans="58:58" x14ac:dyDescent="0.25">
      <c r="BF4204" s="1"/>
    </row>
    <row r="4205" spans="58:58" x14ac:dyDescent="0.25">
      <c r="BF4205" s="1"/>
    </row>
    <row r="4206" spans="58:58" x14ac:dyDescent="0.25">
      <c r="BF4206" s="1"/>
    </row>
    <row r="4207" spans="58:58" x14ac:dyDescent="0.25">
      <c r="BF4207" s="1"/>
    </row>
    <row r="4208" spans="58:58" x14ac:dyDescent="0.25">
      <c r="BF4208" s="1"/>
    </row>
    <row r="4209" spans="58:58" x14ac:dyDescent="0.25">
      <c r="BF4209" s="1"/>
    </row>
    <row r="4210" spans="58:58" x14ac:dyDescent="0.25">
      <c r="BF4210" s="1"/>
    </row>
    <row r="4211" spans="58:58" x14ac:dyDescent="0.25">
      <c r="BF4211" s="1"/>
    </row>
    <row r="4212" spans="58:58" x14ac:dyDescent="0.25">
      <c r="BF4212" s="1"/>
    </row>
    <row r="4213" spans="58:58" x14ac:dyDescent="0.25">
      <c r="BF4213" s="1"/>
    </row>
    <row r="4214" spans="58:58" x14ac:dyDescent="0.25">
      <c r="BF4214" s="1"/>
    </row>
    <row r="4215" spans="58:58" x14ac:dyDescent="0.25">
      <c r="BF4215" s="1"/>
    </row>
    <row r="4216" spans="58:58" x14ac:dyDescent="0.25">
      <c r="BF4216" s="1"/>
    </row>
    <row r="4217" spans="58:58" x14ac:dyDescent="0.25">
      <c r="BF4217" s="1"/>
    </row>
    <row r="4218" spans="58:58" x14ac:dyDescent="0.25">
      <c r="BF4218" s="1"/>
    </row>
    <row r="4219" spans="58:58" x14ac:dyDescent="0.25">
      <c r="BF4219" s="1"/>
    </row>
    <row r="4220" spans="58:58" x14ac:dyDescent="0.25">
      <c r="BF4220" s="1"/>
    </row>
    <row r="4221" spans="58:58" x14ac:dyDescent="0.25">
      <c r="BF4221" s="1"/>
    </row>
    <row r="4222" spans="58:58" x14ac:dyDescent="0.25">
      <c r="BF4222" s="1"/>
    </row>
    <row r="4223" spans="58:58" x14ac:dyDescent="0.25">
      <c r="BF4223" s="1"/>
    </row>
    <row r="4224" spans="58:58" x14ac:dyDescent="0.25">
      <c r="BF4224" s="1"/>
    </row>
    <row r="4225" spans="58:58" x14ac:dyDescent="0.25">
      <c r="BF4225" s="1"/>
    </row>
    <row r="4226" spans="58:58" x14ac:dyDescent="0.25">
      <c r="BF4226" s="1"/>
    </row>
    <row r="4227" spans="58:58" x14ac:dyDescent="0.25">
      <c r="BF4227" s="1"/>
    </row>
    <row r="4228" spans="58:58" x14ac:dyDescent="0.25">
      <c r="BF4228" s="1"/>
    </row>
    <row r="4229" spans="58:58" x14ac:dyDescent="0.25">
      <c r="BF4229" s="1"/>
    </row>
    <row r="4230" spans="58:58" x14ac:dyDescent="0.25">
      <c r="BF4230" s="1"/>
    </row>
    <row r="4231" spans="58:58" x14ac:dyDescent="0.25">
      <c r="BF4231" s="1"/>
    </row>
    <row r="4232" spans="58:58" x14ac:dyDescent="0.25">
      <c r="BF4232" s="1"/>
    </row>
    <row r="4233" spans="58:58" x14ac:dyDescent="0.25">
      <c r="BF4233" s="1"/>
    </row>
    <row r="4234" spans="58:58" x14ac:dyDescent="0.25">
      <c r="BF4234" s="1"/>
    </row>
    <row r="4235" spans="58:58" x14ac:dyDescent="0.25">
      <c r="BF4235" s="1"/>
    </row>
    <row r="4236" spans="58:58" x14ac:dyDescent="0.25">
      <c r="BF4236" s="1"/>
    </row>
    <row r="4237" spans="58:58" x14ac:dyDescent="0.25">
      <c r="BF4237" s="1"/>
    </row>
    <row r="4238" spans="58:58" x14ac:dyDescent="0.25">
      <c r="BF4238" s="1"/>
    </row>
    <row r="4239" spans="58:58" x14ac:dyDescent="0.25">
      <c r="BF4239" s="1"/>
    </row>
    <row r="4240" spans="58:58" x14ac:dyDescent="0.25">
      <c r="BF4240" s="1"/>
    </row>
    <row r="4241" spans="58:58" x14ac:dyDescent="0.25">
      <c r="BF4241" s="1"/>
    </row>
    <row r="4242" spans="58:58" x14ac:dyDescent="0.25">
      <c r="BF4242" s="1"/>
    </row>
    <row r="4243" spans="58:58" x14ac:dyDescent="0.25">
      <c r="BF4243" s="1"/>
    </row>
    <row r="4244" spans="58:58" x14ac:dyDescent="0.25">
      <c r="BF4244" s="1"/>
    </row>
    <row r="4245" spans="58:58" x14ac:dyDescent="0.25">
      <c r="BF4245" s="1"/>
    </row>
    <row r="4246" spans="58:58" x14ac:dyDescent="0.25">
      <c r="BF4246" s="1"/>
    </row>
    <row r="4247" spans="58:58" x14ac:dyDescent="0.25">
      <c r="BF4247" s="1"/>
    </row>
    <row r="4248" spans="58:58" x14ac:dyDescent="0.25">
      <c r="BF4248" s="1"/>
    </row>
    <row r="4249" spans="58:58" x14ac:dyDescent="0.25">
      <c r="BF4249" s="1"/>
    </row>
    <row r="4250" spans="58:58" x14ac:dyDescent="0.25">
      <c r="BF4250" s="1"/>
    </row>
    <row r="4251" spans="58:58" x14ac:dyDescent="0.25">
      <c r="BF4251" s="1"/>
    </row>
    <row r="4252" spans="58:58" x14ac:dyDescent="0.25">
      <c r="BF4252" s="1"/>
    </row>
    <row r="4253" spans="58:58" x14ac:dyDescent="0.25">
      <c r="BF4253" s="1"/>
    </row>
    <row r="4254" spans="58:58" x14ac:dyDescent="0.25">
      <c r="BF4254" s="1"/>
    </row>
    <row r="4255" spans="58:58" x14ac:dyDescent="0.25">
      <c r="BF4255" s="1"/>
    </row>
    <row r="4256" spans="58:58" x14ac:dyDescent="0.25">
      <c r="BF4256" s="1"/>
    </row>
    <row r="4257" spans="58:58" x14ac:dyDescent="0.25">
      <c r="BF4257" s="1"/>
    </row>
    <row r="4258" spans="58:58" x14ac:dyDescent="0.25">
      <c r="BF4258" s="1"/>
    </row>
    <row r="4259" spans="58:58" x14ac:dyDescent="0.25">
      <c r="BF4259" s="1"/>
    </row>
    <row r="4260" spans="58:58" x14ac:dyDescent="0.25">
      <c r="BF4260" s="1"/>
    </row>
    <row r="4261" spans="58:58" x14ac:dyDescent="0.25">
      <c r="BF4261" s="1"/>
    </row>
    <row r="4262" spans="58:58" x14ac:dyDescent="0.25">
      <c r="BF4262" s="1"/>
    </row>
    <row r="4263" spans="58:58" x14ac:dyDescent="0.25">
      <c r="BF4263" s="1"/>
    </row>
    <row r="4264" spans="58:58" x14ac:dyDescent="0.25">
      <c r="BF4264" s="1"/>
    </row>
    <row r="4265" spans="58:58" x14ac:dyDescent="0.25">
      <c r="BF4265" s="1"/>
    </row>
    <row r="4266" spans="58:58" x14ac:dyDescent="0.25">
      <c r="BF4266" s="1"/>
    </row>
    <row r="4267" spans="58:58" x14ac:dyDescent="0.25">
      <c r="BF4267" s="1"/>
    </row>
    <row r="4268" spans="58:58" x14ac:dyDescent="0.25">
      <c r="BF4268" s="1"/>
    </row>
    <row r="4269" spans="58:58" x14ac:dyDescent="0.25">
      <c r="BF4269" s="1"/>
    </row>
    <row r="4270" spans="58:58" x14ac:dyDescent="0.25">
      <c r="BF4270" s="1"/>
    </row>
    <row r="4271" spans="58:58" x14ac:dyDescent="0.25">
      <c r="BF4271" s="1"/>
    </row>
    <row r="4272" spans="58:58" x14ac:dyDescent="0.25">
      <c r="BF4272" s="1"/>
    </row>
    <row r="4273" spans="58:58" x14ac:dyDescent="0.25">
      <c r="BF4273" s="1"/>
    </row>
    <row r="4274" spans="58:58" x14ac:dyDescent="0.25">
      <c r="BF4274" s="1"/>
    </row>
    <row r="4275" spans="58:58" x14ac:dyDescent="0.25">
      <c r="BF4275" s="1"/>
    </row>
    <row r="4276" spans="58:58" x14ac:dyDescent="0.25">
      <c r="BF4276" s="1"/>
    </row>
    <row r="4277" spans="58:58" x14ac:dyDescent="0.25">
      <c r="BF4277" s="1"/>
    </row>
    <row r="4278" spans="58:58" x14ac:dyDescent="0.25">
      <c r="BF4278" s="1"/>
    </row>
    <row r="4279" spans="58:58" x14ac:dyDescent="0.25">
      <c r="BF4279" s="1"/>
    </row>
    <row r="4280" spans="58:58" x14ac:dyDescent="0.25">
      <c r="BF4280" s="1"/>
    </row>
    <row r="4281" spans="58:58" x14ac:dyDescent="0.25">
      <c r="BF4281" s="1"/>
    </row>
    <row r="4282" spans="58:58" x14ac:dyDescent="0.25">
      <c r="BF4282" s="1"/>
    </row>
    <row r="4283" spans="58:58" x14ac:dyDescent="0.25">
      <c r="BF4283" s="1"/>
    </row>
    <row r="4284" spans="58:58" x14ac:dyDescent="0.25">
      <c r="BF4284" s="1"/>
    </row>
    <row r="4285" spans="58:58" x14ac:dyDescent="0.25">
      <c r="BF4285" s="1"/>
    </row>
    <row r="4286" spans="58:58" x14ac:dyDescent="0.25">
      <c r="BF4286" s="1"/>
    </row>
    <row r="4287" spans="58:58" x14ac:dyDescent="0.25">
      <c r="BF4287" s="1"/>
    </row>
    <row r="4288" spans="58:58" x14ac:dyDescent="0.25">
      <c r="BF4288" s="1"/>
    </row>
    <row r="4289" spans="58:58" x14ac:dyDescent="0.25">
      <c r="BF4289" s="1"/>
    </row>
    <row r="4290" spans="58:58" x14ac:dyDescent="0.25">
      <c r="BF4290" s="1"/>
    </row>
    <row r="4291" spans="58:58" x14ac:dyDescent="0.25">
      <c r="BF4291" s="1"/>
    </row>
    <row r="4292" spans="58:58" x14ac:dyDescent="0.25">
      <c r="BF4292" s="1"/>
    </row>
    <row r="4293" spans="58:58" x14ac:dyDescent="0.25">
      <c r="BF4293" s="1"/>
    </row>
    <row r="4294" spans="58:58" x14ac:dyDescent="0.25">
      <c r="BF4294" s="1"/>
    </row>
    <row r="4295" spans="58:58" x14ac:dyDescent="0.25">
      <c r="BF4295" s="1"/>
    </row>
    <row r="4296" spans="58:58" x14ac:dyDescent="0.25">
      <c r="BF4296" s="1"/>
    </row>
    <row r="4297" spans="58:58" x14ac:dyDescent="0.25">
      <c r="BF4297" s="1"/>
    </row>
    <row r="4298" spans="58:58" x14ac:dyDescent="0.25">
      <c r="BF4298" s="1"/>
    </row>
    <row r="4299" spans="58:58" x14ac:dyDescent="0.25">
      <c r="BF4299" s="1"/>
    </row>
    <row r="4300" spans="58:58" x14ac:dyDescent="0.25">
      <c r="BF4300" s="1"/>
    </row>
    <row r="4301" spans="58:58" x14ac:dyDescent="0.25">
      <c r="BF4301" s="1"/>
    </row>
    <row r="4302" spans="58:58" x14ac:dyDescent="0.25">
      <c r="BF4302" s="1"/>
    </row>
    <row r="4303" spans="58:58" x14ac:dyDescent="0.25">
      <c r="BF4303" s="1"/>
    </row>
    <row r="4304" spans="58:58" x14ac:dyDescent="0.25">
      <c r="BF4304" s="1"/>
    </row>
    <row r="4305" spans="58:58" x14ac:dyDescent="0.25">
      <c r="BF4305" s="1"/>
    </row>
    <row r="4306" spans="58:58" x14ac:dyDescent="0.25">
      <c r="BF4306" s="1"/>
    </row>
    <row r="4307" spans="58:58" x14ac:dyDescent="0.25">
      <c r="BF4307" s="1"/>
    </row>
    <row r="4308" spans="58:58" x14ac:dyDescent="0.25">
      <c r="BF4308" s="1"/>
    </row>
    <row r="4309" spans="58:58" x14ac:dyDescent="0.25">
      <c r="BF4309" s="1"/>
    </row>
    <row r="4310" spans="58:58" x14ac:dyDescent="0.25">
      <c r="BF4310" s="1"/>
    </row>
    <row r="4311" spans="58:58" x14ac:dyDescent="0.25">
      <c r="BF4311" s="1"/>
    </row>
    <row r="4312" spans="58:58" x14ac:dyDescent="0.25">
      <c r="BF4312" s="1"/>
    </row>
    <row r="4313" spans="58:58" x14ac:dyDescent="0.25">
      <c r="BF4313" s="1"/>
    </row>
    <row r="4314" spans="58:58" x14ac:dyDescent="0.25">
      <c r="BF4314" s="1"/>
    </row>
    <row r="4315" spans="58:58" x14ac:dyDescent="0.25">
      <c r="BF4315" s="1"/>
    </row>
    <row r="4316" spans="58:58" x14ac:dyDescent="0.25">
      <c r="BF4316" s="1"/>
    </row>
    <row r="4317" spans="58:58" x14ac:dyDescent="0.25">
      <c r="BF4317" s="1"/>
    </row>
    <row r="4318" spans="58:58" x14ac:dyDescent="0.25">
      <c r="BF4318" s="1"/>
    </row>
    <row r="4319" spans="58:58" x14ac:dyDescent="0.25">
      <c r="BF4319" s="1"/>
    </row>
    <row r="4320" spans="58:58" x14ac:dyDescent="0.25">
      <c r="BF4320" s="1"/>
    </row>
    <row r="4321" spans="58:58" x14ac:dyDescent="0.25">
      <c r="BF4321" s="1"/>
    </row>
    <row r="4322" spans="58:58" x14ac:dyDescent="0.25">
      <c r="BF4322" s="1"/>
    </row>
    <row r="4323" spans="58:58" x14ac:dyDescent="0.25">
      <c r="BF4323" s="1"/>
    </row>
    <row r="4324" spans="58:58" x14ac:dyDescent="0.25">
      <c r="BF4324" s="1"/>
    </row>
    <row r="4325" spans="58:58" x14ac:dyDescent="0.25">
      <c r="BF4325" s="1"/>
    </row>
    <row r="4326" spans="58:58" x14ac:dyDescent="0.25">
      <c r="BF4326" s="1"/>
    </row>
    <row r="4327" spans="58:58" x14ac:dyDescent="0.25">
      <c r="BF4327" s="1"/>
    </row>
    <row r="4328" spans="58:58" x14ac:dyDescent="0.25">
      <c r="BF4328" s="1"/>
    </row>
    <row r="4329" spans="58:58" x14ac:dyDescent="0.25">
      <c r="BF4329" s="1"/>
    </row>
    <row r="4330" spans="58:58" x14ac:dyDescent="0.25">
      <c r="BF4330" s="1"/>
    </row>
    <row r="4331" spans="58:58" x14ac:dyDescent="0.25">
      <c r="BF4331" s="1"/>
    </row>
    <row r="4332" spans="58:58" x14ac:dyDescent="0.25">
      <c r="BF4332" s="1"/>
    </row>
    <row r="4333" spans="58:58" x14ac:dyDescent="0.25">
      <c r="BF4333" s="1"/>
    </row>
    <row r="4334" spans="58:58" x14ac:dyDescent="0.25">
      <c r="BF4334" s="1"/>
    </row>
    <row r="4335" spans="58:58" x14ac:dyDescent="0.25">
      <c r="BF4335" s="1"/>
    </row>
    <row r="4336" spans="58:58" x14ac:dyDescent="0.25">
      <c r="BF4336" s="1"/>
    </row>
    <row r="4337" spans="58:58" x14ac:dyDescent="0.25">
      <c r="BF4337" s="1"/>
    </row>
    <row r="4338" spans="58:58" x14ac:dyDescent="0.25">
      <c r="BF4338" s="1"/>
    </row>
    <row r="4339" spans="58:58" x14ac:dyDescent="0.25">
      <c r="BF4339" s="1"/>
    </row>
    <row r="4340" spans="58:58" x14ac:dyDescent="0.25">
      <c r="BF4340" s="1"/>
    </row>
    <row r="4341" spans="58:58" x14ac:dyDescent="0.25">
      <c r="BF4341" s="1"/>
    </row>
    <row r="4342" spans="58:58" x14ac:dyDescent="0.25">
      <c r="BF4342" s="1"/>
    </row>
    <row r="4343" spans="58:58" x14ac:dyDescent="0.25">
      <c r="BF4343" s="1"/>
    </row>
    <row r="4344" spans="58:58" x14ac:dyDescent="0.25">
      <c r="BF4344" s="1"/>
    </row>
    <row r="4345" spans="58:58" x14ac:dyDescent="0.25">
      <c r="BF4345" s="1"/>
    </row>
    <row r="4346" spans="58:58" x14ac:dyDescent="0.25">
      <c r="BF4346" s="1"/>
    </row>
    <row r="4347" spans="58:58" x14ac:dyDescent="0.25">
      <c r="BF4347" s="1"/>
    </row>
    <row r="4348" spans="58:58" x14ac:dyDescent="0.25">
      <c r="BF4348" s="1"/>
    </row>
    <row r="4349" spans="58:58" x14ac:dyDescent="0.25">
      <c r="BF4349" s="1"/>
    </row>
    <row r="4350" spans="58:58" x14ac:dyDescent="0.25">
      <c r="BF4350" s="1"/>
    </row>
    <row r="4351" spans="58:58" x14ac:dyDescent="0.25">
      <c r="BF4351" s="1"/>
    </row>
    <row r="4352" spans="58:58" x14ac:dyDescent="0.25">
      <c r="BF4352" s="1"/>
    </row>
    <row r="4353" spans="58:58" x14ac:dyDescent="0.25">
      <c r="BF4353" s="1"/>
    </row>
    <row r="4354" spans="58:58" x14ac:dyDescent="0.25">
      <c r="BF4354" s="1"/>
    </row>
    <row r="4355" spans="58:58" x14ac:dyDescent="0.25">
      <c r="BF4355" s="1"/>
    </row>
    <row r="4356" spans="58:58" x14ac:dyDescent="0.25">
      <c r="BF4356" s="1"/>
    </row>
    <row r="4357" spans="58:58" x14ac:dyDescent="0.25">
      <c r="BF4357" s="1"/>
    </row>
    <row r="4358" spans="58:58" x14ac:dyDescent="0.25">
      <c r="BF4358" s="1"/>
    </row>
    <row r="4359" spans="58:58" x14ac:dyDescent="0.25">
      <c r="BF4359" s="1"/>
    </row>
    <row r="4360" spans="58:58" x14ac:dyDescent="0.25">
      <c r="BF4360" s="1"/>
    </row>
    <row r="4361" spans="58:58" x14ac:dyDescent="0.25">
      <c r="BF4361" s="1"/>
    </row>
    <row r="4362" spans="58:58" x14ac:dyDescent="0.25">
      <c r="BF4362" s="1"/>
    </row>
    <row r="4363" spans="58:58" x14ac:dyDescent="0.25">
      <c r="BF4363" s="1"/>
    </row>
    <row r="4364" spans="58:58" x14ac:dyDescent="0.25">
      <c r="BF4364" s="1"/>
    </row>
    <row r="4365" spans="58:58" x14ac:dyDescent="0.25">
      <c r="BF4365" s="1"/>
    </row>
    <row r="4366" spans="58:58" x14ac:dyDescent="0.25">
      <c r="BF4366" s="1"/>
    </row>
    <row r="4367" spans="58:58" x14ac:dyDescent="0.25">
      <c r="BF4367" s="1"/>
    </row>
    <row r="4368" spans="58:58" x14ac:dyDescent="0.25">
      <c r="BF4368" s="1"/>
    </row>
    <row r="4369" spans="58:58" x14ac:dyDescent="0.25">
      <c r="BF4369" s="1"/>
    </row>
    <row r="4370" spans="58:58" x14ac:dyDescent="0.25">
      <c r="BF4370" s="1"/>
    </row>
    <row r="4371" spans="58:58" x14ac:dyDescent="0.25">
      <c r="BF4371" s="1"/>
    </row>
    <row r="4372" spans="58:58" x14ac:dyDescent="0.25">
      <c r="BF4372" s="1"/>
    </row>
    <row r="4373" spans="58:58" x14ac:dyDescent="0.25">
      <c r="BF4373" s="1"/>
    </row>
    <row r="4374" spans="58:58" x14ac:dyDescent="0.25">
      <c r="BF4374" s="1"/>
    </row>
    <row r="4375" spans="58:58" x14ac:dyDescent="0.25">
      <c r="BF4375" s="1"/>
    </row>
    <row r="4376" spans="58:58" x14ac:dyDescent="0.25">
      <c r="BF4376" s="1"/>
    </row>
    <row r="4377" spans="58:58" x14ac:dyDescent="0.25">
      <c r="BF4377" s="1"/>
    </row>
    <row r="4378" spans="58:58" x14ac:dyDescent="0.25">
      <c r="BF4378" s="1"/>
    </row>
    <row r="4379" spans="58:58" x14ac:dyDescent="0.25">
      <c r="BF4379" s="1"/>
    </row>
    <row r="4380" spans="58:58" x14ac:dyDescent="0.25">
      <c r="BF4380" s="1"/>
    </row>
    <row r="4381" spans="58:58" x14ac:dyDescent="0.25">
      <c r="BF4381" s="1"/>
    </row>
    <row r="4382" spans="58:58" x14ac:dyDescent="0.25">
      <c r="BF4382" s="1"/>
    </row>
    <row r="4383" spans="58:58" x14ac:dyDescent="0.25">
      <c r="BF4383" s="1"/>
    </row>
    <row r="4384" spans="58:58" x14ac:dyDescent="0.25">
      <c r="BF4384" s="1"/>
    </row>
    <row r="4385" spans="58:58" x14ac:dyDescent="0.25">
      <c r="BF4385" s="1"/>
    </row>
    <row r="4386" spans="58:58" x14ac:dyDescent="0.25">
      <c r="BF4386" s="1"/>
    </row>
    <row r="4387" spans="58:58" x14ac:dyDescent="0.25">
      <c r="BF4387" s="1"/>
    </row>
    <row r="4388" spans="58:58" x14ac:dyDescent="0.25">
      <c r="BF4388" s="1"/>
    </row>
    <row r="4389" spans="58:58" x14ac:dyDescent="0.25">
      <c r="BF4389" s="1"/>
    </row>
    <row r="4390" spans="58:58" x14ac:dyDescent="0.25">
      <c r="BF4390" s="1"/>
    </row>
    <row r="4391" spans="58:58" x14ac:dyDescent="0.25">
      <c r="BF4391" s="1"/>
    </row>
    <row r="4392" spans="58:58" x14ac:dyDescent="0.25">
      <c r="BF4392" s="1"/>
    </row>
    <row r="4393" spans="58:58" x14ac:dyDescent="0.25">
      <c r="BF4393" s="1"/>
    </row>
    <row r="4394" spans="58:58" x14ac:dyDescent="0.25">
      <c r="BF4394" s="1"/>
    </row>
    <row r="4395" spans="58:58" x14ac:dyDescent="0.25">
      <c r="BF4395" s="1"/>
    </row>
    <row r="4396" spans="58:58" x14ac:dyDescent="0.25">
      <c r="BF4396" s="1"/>
    </row>
    <row r="4397" spans="58:58" x14ac:dyDescent="0.25">
      <c r="BF4397" s="1"/>
    </row>
    <row r="4398" spans="58:58" x14ac:dyDescent="0.25">
      <c r="BF4398" s="1"/>
    </row>
    <row r="4399" spans="58:58" x14ac:dyDescent="0.25">
      <c r="BF4399" s="1"/>
    </row>
    <row r="4400" spans="58:58" x14ac:dyDescent="0.25">
      <c r="BF4400" s="1"/>
    </row>
    <row r="4401" spans="58:58" x14ac:dyDescent="0.25">
      <c r="BF4401" s="1"/>
    </row>
    <row r="4402" spans="58:58" x14ac:dyDescent="0.25">
      <c r="BF4402" s="1"/>
    </row>
    <row r="4403" spans="58:58" x14ac:dyDescent="0.25">
      <c r="BF4403" s="1"/>
    </row>
    <row r="4404" spans="58:58" x14ac:dyDescent="0.25">
      <c r="BF4404" s="1"/>
    </row>
    <row r="4405" spans="58:58" x14ac:dyDescent="0.25">
      <c r="BF4405" s="1"/>
    </row>
    <row r="4406" spans="58:58" x14ac:dyDescent="0.25">
      <c r="BF4406" s="1"/>
    </row>
    <row r="4407" spans="58:58" x14ac:dyDescent="0.25">
      <c r="BF4407" s="1"/>
    </row>
    <row r="4408" spans="58:58" x14ac:dyDescent="0.25">
      <c r="BF4408" s="1"/>
    </row>
    <row r="4409" spans="58:58" x14ac:dyDescent="0.25">
      <c r="BF4409" s="1"/>
    </row>
    <row r="4410" spans="58:58" x14ac:dyDescent="0.25">
      <c r="BF4410" s="1"/>
    </row>
    <row r="4411" spans="58:58" x14ac:dyDescent="0.25">
      <c r="BF4411" s="1"/>
    </row>
    <row r="4412" spans="58:58" x14ac:dyDescent="0.25">
      <c r="BF4412" s="1"/>
    </row>
    <row r="4413" spans="58:58" x14ac:dyDescent="0.25">
      <c r="BF4413" s="1"/>
    </row>
    <row r="4414" spans="58:58" x14ac:dyDescent="0.25">
      <c r="BF4414" s="1"/>
    </row>
    <row r="4415" spans="58:58" x14ac:dyDescent="0.25">
      <c r="BF4415" s="1"/>
    </row>
    <row r="4416" spans="58:58" x14ac:dyDescent="0.25">
      <c r="BF4416" s="1"/>
    </row>
    <row r="4417" spans="58:58" x14ac:dyDescent="0.25">
      <c r="BF4417" s="1"/>
    </row>
    <row r="4418" spans="58:58" x14ac:dyDescent="0.25">
      <c r="BF4418" s="1"/>
    </row>
    <row r="4419" spans="58:58" x14ac:dyDescent="0.25">
      <c r="BF4419" s="1"/>
    </row>
    <row r="4420" spans="58:58" x14ac:dyDescent="0.25">
      <c r="BF4420" s="1"/>
    </row>
    <row r="4421" spans="58:58" x14ac:dyDescent="0.25">
      <c r="BF4421" s="1"/>
    </row>
    <row r="4422" spans="58:58" x14ac:dyDescent="0.25">
      <c r="BF4422" s="1"/>
    </row>
    <row r="4423" spans="58:58" x14ac:dyDescent="0.25">
      <c r="BF4423" s="1"/>
    </row>
    <row r="4424" spans="58:58" x14ac:dyDescent="0.25">
      <c r="BF4424" s="1"/>
    </row>
    <row r="4425" spans="58:58" x14ac:dyDescent="0.25">
      <c r="BF4425" s="1"/>
    </row>
    <row r="4426" spans="58:58" x14ac:dyDescent="0.25">
      <c r="BF4426" s="1"/>
    </row>
    <row r="4427" spans="58:58" x14ac:dyDescent="0.25">
      <c r="BF4427" s="1"/>
    </row>
    <row r="4428" spans="58:58" x14ac:dyDescent="0.25">
      <c r="BF4428" s="1"/>
    </row>
    <row r="4429" spans="58:58" x14ac:dyDescent="0.25">
      <c r="BF4429" s="1"/>
    </row>
    <row r="4430" spans="58:58" x14ac:dyDescent="0.25">
      <c r="BF4430" s="1"/>
    </row>
    <row r="4431" spans="58:58" x14ac:dyDescent="0.25">
      <c r="BF4431" s="1"/>
    </row>
    <row r="4432" spans="58:58" x14ac:dyDescent="0.25">
      <c r="BF4432" s="1"/>
    </row>
    <row r="4433" spans="58:58" x14ac:dyDescent="0.25">
      <c r="BF4433" s="1"/>
    </row>
    <row r="4434" spans="58:58" x14ac:dyDescent="0.25">
      <c r="BF4434" s="1"/>
    </row>
    <row r="4435" spans="58:58" x14ac:dyDescent="0.25">
      <c r="BF4435" s="1"/>
    </row>
    <row r="4436" spans="58:58" x14ac:dyDescent="0.25">
      <c r="BF4436" s="1"/>
    </row>
    <row r="4437" spans="58:58" x14ac:dyDescent="0.25">
      <c r="BF4437" s="1"/>
    </row>
    <row r="4438" spans="58:58" x14ac:dyDescent="0.25">
      <c r="BF4438" s="1"/>
    </row>
    <row r="4439" spans="58:58" x14ac:dyDescent="0.25">
      <c r="BF4439" s="1"/>
    </row>
    <row r="4440" spans="58:58" x14ac:dyDescent="0.25">
      <c r="BF4440" s="1"/>
    </row>
    <row r="4441" spans="58:58" x14ac:dyDescent="0.25">
      <c r="BF4441" s="1"/>
    </row>
    <row r="4442" spans="58:58" x14ac:dyDescent="0.25">
      <c r="BF4442" s="1"/>
    </row>
    <row r="4443" spans="58:58" x14ac:dyDescent="0.25">
      <c r="BF4443" s="1"/>
    </row>
    <row r="4444" spans="58:58" x14ac:dyDescent="0.25">
      <c r="BF4444" s="1"/>
    </row>
    <row r="4445" spans="58:58" x14ac:dyDescent="0.25">
      <c r="BF4445" s="1"/>
    </row>
    <row r="4446" spans="58:58" x14ac:dyDescent="0.25">
      <c r="BF4446" s="1"/>
    </row>
    <row r="4447" spans="58:58" x14ac:dyDescent="0.25">
      <c r="BF4447" s="1"/>
    </row>
    <row r="4448" spans="58:58" x14ac:dyDescent="0.25">
      <c r="BF4448" s="1"/>
    </row>
    <row r="4449" spans="58:58" x14ac:dyDescent="0.25">
      <c r="BF4449" s="1"/>
    </row>
    <row r="4450" spans="58:58" x14ac:dyDescent="0.25">
      <c r="BF4450" s="1"/>
    </row>
    <row r="4451" spans="58:58" x14ac:dyDescent="0.25">
      <c r="BF4451" s="1"/>
    </row>
    <row r="4452" spans="58:58" x14ac:dyDescent="0.25">
      <c r="BF4452" s="1"/>
    </row>
    <row r="4453" spans="58:58" x14ac:dyDescent="0.25">
      <c r="BF4453" s="1"/>
    </row>
    <row r="4454" spans="58:58" x14ac:dyDescent="0.25">
      <c r="BF4454" s="1"/>
    </row>
    <row r="4455" spans="58:58" x14ac:dyDescent="0.25">
      <c r="BF4455" s="1"/>
    </row>
    <row r="4456" spans="58:58" x14ac:dyDescent="0.25">
      <c r="BF4456" s="1"/>
    </row>
    <row r="4457" spans="58:58" x14ac:dyDescent="0.25">
      <c r="BF4457" s="1"/>
    </row>
    <row r="4458" spans="58:58" x14ac:dyDescent="0.25">
      <c r="BF4458" s="1"/>
    </row>
    <row r="4459" spans="58:58" x14ac:dyDescent="0.25">
      <c r="BF4459" s="1"/>
    </row>
    <row r="4460" spans="58:58" x14ac:dyDescent="0.25">
      <c r="BF4460" s="1"/>
    </row>
    <row r="4461" spans="58:58" x14ac:dyDescent="0.25">
      <c r="BF4461" s="1"/>
    </row>
    <row r="4462" spans="58:58" x14ac:dyDescent="0.25">
      <c r="BF4462" s="1"/>
    </row>
    <row r="4463" spans="58:58" x14ac:dyDescent="0.25">
      <c r="BF4463" s="1"/>
    </row>
    <row r="4464" spans="58:58" x14ac:dyDescent="0.25">
      <c r="BF4464" s="1"/>
    </row>
    <row r="4465" spans="58:58" x14ac:dyDescent="0.25">
      <c r="BF4465" s="1"/>
    </row>
    <row r="4466" spans="58:58" x14ac:dyDescent="0.25">
      <c r="BF4466" s="1"/>
    </row>
    <row r="4467" spans="58:58" x14ac:dyDescent="0.25">
      <c r="BF4467" s="1"/>
    </row>
    <row r="4468" spans="58:58" x14ac:dyDescent="0.25">
      <c r="BF4468" s="1"/>
    </row>
    <row r="4469" spans="58:58" x14ac:dyDescent="0.25">
      <c r="BF4469" s="1"/>
    </row>
    <row r="4470" spans="58:58" x14ac:dyDescent="0.25">
      <c r="BF4470" s="1"/>
    </row>
    <row r="4471" spans="58:58" x14ac:dyDescent="0.25">
      <c r="BF4471" s="1"/>
    </row>
    <row r="4472" spans="58:58" x14ac:dyDescent="0.25">
      <c r="BF4472" s="1"/>
    </row>
    <row r="4473" spans="58:58" x14ac:dyDescent="0.25">
      <c r="BF4473" s="1"/>
    </row>
    <row r="4474" spans="58:58" x14ac:dyDescent="0.25">
      <c r="BF4474" s="1"/>
    </row>
    <row r="4475" spans="58:58" x14ac:dyDescent="0.25">
      <c r="BF4475" s="1"/>
    </row>
    <row r="4476" spans="58:58" x14ac:dyDescent="0.25">
      <c r="BF4476" s="1"/>
    </row>
    <row r="4477" spans="58:58" x14ac:dyDescent="0.25">
      <c r="BF4477" s="1"/>
    </row>
    <row r="4478" spans="58:58" x14ac:dyDescent="0.25">
      <c r="BF4478" s="1"/>
    </row>
    <row r="4479" spans="58:58" x14ac:dyDescent="0.25">
      <c r="BF4479" s="1"/>
    </row>
    <row r="4480" spans="58:58" x14ac:dyDescent="0.25">
      <c r="BF4480" s="1"/>
    </row>
    <row r="4481" spans="58:58" x14ac:dyDescent="0.25">
      <c r="BF4481" s="1"/>
    </row>
    <row r="4482" spans="58:58" x14ac:dyDescent="0.25">
      <c r="BF4482" s="1"/>
    </row>
    <row r="4483" spans="58:58" x14ac:dyDescent="0.25">
      <c r="BF4483" s="1"/>
    </row>
    <row r="4484" spans="58:58" x14ac:dyDescent="0.25">
      <c r="BF4484" s="1"/>
    </row>
    <row r="4485" spans="58:58" x14ac:dyDescent="0.25">
      <c r="BF4485" s="1"/>
    </row>
    <row r="4486" spans="58:58" x14ac:dyDescent="0.25">
      <c r="BF4486" s="1"/>
    </row>
    <row r="4487" spans="58:58" x14ac:dyDescent="0.25">
      <c r="BF4487" s="1"/>
    </row>
    <row r="4488" spans="58:58" x14ac:dyDescent="0.25">
      <c r="BF4488" s="1"/>
    </row>
    <row r="4489" spans="58:58" x14ac:dyDescent="0.25">
      <c r="BF4489" s="1"/>
    </row>
    <row r="4490" spans="58:58" x14ac:dyDescent="0.25">
      <c r="BF4490" s="1"/>
    </row>
    <row r="4491" spans="58:58" x14ac:dyDescent="0.25">
      <c r="BF4491" s="1"/>
    </row>
    <row r="4492" spans="58:58" x14ac:dyDescent="0.25">
      <c r="BF4492" s="1"/>
    </row>
    <row r="4493" spans="58:58" x14ac:dyDescent="0.25">
      <c r="BF4493" s="1"/>
    </row>
    <row r="4494" spans="58:58" x14ac:dyDescent="0.25">
      <c r="BF4494" s="1"/>
    </row>
    <row r="4495" spans="58:58" x14ac:dyDescent="0.25">
      <c r="BF4495" s="1"/>
    </row>
    <row r="4496" spans="58:58" x14ac:dyDescent="0.25">
      <c r="BF4496" s="1"/>
    </row>
    <row r="4497" spans="58:58" x14ac:dyDescent="0.25">
      <c r="BF4497" s="1"/>
    </row>
    <row r="4498" spans="58:58" x14ac:dyDescent="0.25">
      <c r="BF4498" s="1"/>
    </row>
    <row r="4499" spans="58:58" x14ac:dyDescent="0.25">
      <c r="BF4499" s="1"/>
    </row>
    <row r="4500" spans="58:58" x14ac:dyDescent="0.25">
      <c r="BF4500" s="1"/>
    </row>
    <row r="4501" spans="58:58" x14ac:dyDescent="0.25">
      <c r="BF4501" s="1"/>
    </row>
    <row r="4502" spans="58:58" x14ac:dyDescent="0.25">
      <c r="BF4502" s="1"/>
    </row>
    <row r="4503" spans="58:58" x14ac:dyDescent="0.25">
      <c r="BF4503" s="1"/>
    </row>
    <row r="4504" spans="58:58" x14ac:dyDescent="0.25">
      <c r="BF4504" s="1"/>
    </row>
    <row r="4505" spans="58:58" x14ac:dyDescent="0.25">
      <c r="BF4505" s="1"/>
    </row>
    <row r="4506" spans="58:58" x14ac:dyDescent="0.25">
      <c r="BF4506" s="1"/>
    </row>
    <row r="4507" spans="58:58" x14ac:dyDescent="0.25">
      <c r="BF4507" s="1"/>
    </row>
    <row r="4508" spans="58:58" x14ac:dyDescent="0.25">
      <c r="BF4508" s="1"/>
    </row>
    <row r="4509" spans="58:58" x14ac:dyDescent="0.25">
      <c r="BF4509" s="1"/>
    </row>
    <row r="4510" spans="58:58" x14ac:dyDescent="0.25">
      <c r="BF4510" s="1"/>
    </row>
    <row r="4511" spans="58:58" x14ac:dyDescent="0.25">
      <c r="BF4511" s="1"/>
    </row>
    <row r="4512" spans="58:58" x14ac:dyDescent="0.25">
      <c r="BF4512" s="1"/>
    </row>
    <row r="4513" spans="58:58" x14ac:dyDescent="0.25">
      <c r="BF4513" s="1"/>
    </row>
    <row r="4514" spans="58:58" x14ac:dyDescent="0.25">
      <c r="BF4514" s="1"/>
    </row>
    <row r="4515" spans="58:58" x14ac:dyDescent="0.25">
      <c r="BF4515" s="1"/>
    </row>
    <row r="4516" spans="58:58" x14ac:dyDescent="0.25">
      <c r="BF4516" s="1"/>
    </row>
    <row r="4517" spans="58:58" x14ac:dyDescent="0.25">
      <c r="BF4517" s="1"/>
    </row>
    <row r="4518" spans="58:58" x14ac:dyDescent="0.25">
      <c r="BF4518" s="1"/>
    </row>
    <row r="4519" spans="58:58" x14ac:dyDescent="0.25">
      <c r="BF4519" s="1"/>
    </row>
    <row r="4520" spans="58:58" x14ac:dyDescent="0.25">
      <c r="BF4520" s="1"/>
    </row>
    <row r="4521" spans="58:58" x14ac:dyDescent="0.25">
      <c r="BF4521" s="1"/>
    </row>
    <row r="4522" spans="58:58" x14ac:dyDescent="0.25">
      <c r="BF4522" s="1"/>
    </row>
    <row r="4523" spans="58:58" x14ac:dyDescent="0.25">
      <c r="BF4523" s="1"/>
    </row>
    <row r="4524" spans="58:58" x14ac:dyDescent="0.25">
      <c r="BF4524" s="1"/>
    </row>
    <row r="4525" spans="58:58" x14ac:dyDescent="0.25">
      <c r="BF4525" s="1"/>
    </row>
    <row r="4526" spans="58:58" x14ac:dyDescent="0.25">
      <c r="BF4526" s="1"/>
    </row>
    <row r="4527" spans="58:58" x14ac:dyDescent="0.25">
      <c r="BF4527" s="1"/>
    </row>
    <row r="4528" spans="58:58" x14ac:dyDescent="0.25">
      <c r="BF4528" s="1"/>
    </row>
    <row r="4529" spans="58:58" x14ac:dyDescent="0.25">
      <c r="BF4529" s="1"/>
    </row>
    <row r="4530" spans="58:58" x14ac:dyDescent="0.25">
      <c r="BF4530" s="1"/>
    </row>
    <row r="4531" spans="58:58" x14ac:dyDescent="0.25">
      <c r="BF4531" s="1"/>
    </row>
    <row r="4532" spans="58:58" x14ac:dyDescent="0.25">
      <c r="BF4532" s="1"/>
    </row>
    <row r="4533" spans="58:58" x14ac:dyDescent="0.25">
      <c r="BF4533" s="1"/>
    </row>
    <row r="4534" spans="58:58" x14ac:dyDescent="0.25">
      <c r="BF4534" s="1"/>
    </row>
    <row r="4535" spans="58:58" x14ac:dyDescent="0.25">
      <c r="BF4535" s="1"/>
    </row>
    <row r="4536" spans="58:58" x14ac:dyDescent="0.25">
      <c r="BF4536" s="1"/>
    </row>
    <row r="4537" spans="58:58" x14ac:dyDescent="0.25">
      <c r="BF4537" s="1"/>
    </row>
    <row r="4538" spans="58:58" x14ac:dyDescent="0.25">
      <c r="BF4538" s="1"/>
    </row>
    <row r="4539" spans="58:58" x14ac:dyDescent="0.25">
      <c r="BF4539" s="1"/>
    </row>
    <row r="4540" spans="58:58" x14ac:dyDescent="0.25">
      <c r="BF4540" s="1"/>
    </row>
    <row r="4541" spans="58:58" x14ac:dyDescent="0.25">
      <c r="BF4541" s="1"/>
    </row>
    <row r="4542" spans="58:58" x14ac:dyDescent="0.25">
      <c r="BF4542" s="1"/>
    </row>
    <row r="4543" spans="58:58" x14ac:dyDescent="0.25">
      <c r="BF4543" s="1"/>
    </row>
    <row r="4544" spans="58:58" x14ac:dyDescent="0.25">
      <c r="BF4544" s="1"/>
    </row>
    <row r="4545" spans="58:58" x14ac:dyDescent="0.25">
      <c r="BF4545" s="1"/>
    </row>
    <row r="4546" spans="58:58" x14ac:dyDescent="0.25">
      <c r="BF4546" s="1"/>
    </row>
    <row r="4547" spans="58:58" x14ac:dyDescent="0.25">
      <c r="BF4547" s="1"/>
    </row>
    <row r="4548" spans="58:58" x14ac:dyDescent="0.25">
      <c r="BF4548" s="1"/>
    </row>
    <row r="4549" spans="58:58" x14ac:dyDescent="0.25">
      <c r="BF4549" s="1"/>
    </row>
    <row r="4550" spans="58:58" x14ac:dyDescent="0.25">
      <c r="BF4550" s="1"/>
    </row>
    <row r="4551" spans="58:58" x14ac:dyDescent="0.25">
      <c r="BF4551" s="1"/>
    </row>
    <row r="4552" spans="58:58" x14ac:dyDescent="0.25">
      <c r="BF4552" s="1"/>
    </row>
    <row r="4553" spans="58:58" x14ac:dyDescent="0.25">
      <c r="BF4553" s="1"/>
    </row>
    <row r="4554" spans="58:58" x14ac:dyDescent="0.25">
      <c r="BF4554" s="1"/>
    </row>
    <row r="4555" spans="58:58" x14ac:dyDescent="0.25">
      <c r="BF4555" s="1"/>
    </row>
    <row r="4556" spans="58:58" x14ac:dyDescent="0.25">
      <c r="BF4556" s="1"/>
    </row>
    <row r="4557" spans="58:58" x14ac:dyDescent="0.25">
      <c r="BF4557" s="1"/>
    </row>
    <row r="4558" spans="58:58" x14ac:dyDescent="0.25">
      <c r="BF4558" s="1"/>
    </row>
    <row r="4559" spans="58:58" x14ac:dyDescent="0.25">
      <c r="BF4559" s="1"/>
    </row>
    <row r="4560" spans="58:58" x14ac:dyDescent="0.25">
      <c r="BF4560" s="1"/>
    </row>
    <row r="4561" spans="58:58" x14ac:dyDescent="0.25">
      <c r="BF4561" s="1"/>
    </row>
    <row r="4562" spans="58:58" x14ac:dyDescent="0.25">
      <c r="BF4562" s="1"/>
    </row>
    <row r="4563" spans="58:58" x14ac:dyDescent="0.25">
      <c r="BF4563" s="1"/>
    </row>
    <row r="4564" spans="58:58" x14ac:dyDescent="0.25">
      <c r="BF4564" s="1"/>
    </row>
    <row r="4565" spans="58:58" x14ac:dyDescent="0.25">
      <c r="BF4565" s="1"/>
    </row>
    <row r="4566" spans="58:58" x14ac:dyDescent="0.25">
      <c r="BF4566" s="1"/>
    </row>
    <row r="4567" spans="58:58" x14ac:dyDescent="0.25">
      <c r="BF4567" s="1"/>
    </row>
    <row r="4568" spans="58:58" x14ac:dyDescent="0.25">
      <c r="BF4568" s="1"/>
    </row>
    <row r="4569" spans="58:58" x14ac:dyDescent="0.25">
      <c r="BF4569" s="1"/>
    </row>
    <row r="4570" spans="58:58" x14ac:dyDescent="0.25">
      <c r="BF4570" s="1"/>
    </row>
    <row r="4571" spans="58:58" x14ac:dyDescent="0.25">
      <c r="BF4571" s="1"/>
    </row>
    <row r="4572" spans="58:58" x14ac:dyDescent="0.25">
      <c r="BF4572" s="1"/>
    </row>
    <row r="4573" spans="58:58" x14ac:dyDescent="0.25">
      <c r="BF4573" s="1"/>
    </row>
    <row r="4574" spans="58:58" x14ac:dyDescent="0.25">
      <c r="BF4574" s="1"/>
    </row>
    <row r="4575" spans="58:58" x14ac:dyDescent="0.25">
      <c r="BF4575" s="1"/>
    </row>
    <row r="4576" spans="58:58" x14ac:dyDescent="0.25">
      <c r="BF4576" s="1"/>
    </row>
    <row r="4577" spans="58:58" x14ac:dyDescent="0.25">
      <c r="BF4577" s="1"/>
    </row>
    <row r="4578" spans="58:58" x14ac:dyDescent="0.25">
      <c r="BF4578" s="1"/>
    </row>
    <row r="4579" spans="58:58" x14ac:dyDescent="0.25">
      <c r="BF4579" s="1"/>
    </row>
    <row r="4580" spans="58:58" x14ac:dyDescent="0.25">
      <c r="BF4580" s="1"/>
    </row>
    <row r="4581" spans="58:58" x14ac:dyDescent="0.25">
      <c r="BF4581" s="1"/>
    </row>
    <row r="4582" spans="58:58" x14ac:dyDescent="0.25">
      <c r="BF4582" s="1"/>
    </row>
    <row r="4583" spans="58:58" x14ac:dyDescent="0.25">
      <c r="BF4583" s="1"/>
    </row>
    <row r="4584" spans="58:58" x14ac:dyDescent="0.25">
      <c r="BF4584" s="1"/>
    </row>
    <row r="4585" spans="58:58" x14ac:dyDescent="0.25">
      <c r="BF4585" s="1"/>
    </row>
    <row r="4586" spans="58:58" x14ac:dyDescent="0.25">
      <c r="BF4586" s="1"/>
    </row>
    <row r="4587" spans="58:58" x14ac:dyDescent="0.25">
      <c r="BF4587" s="1"/>
    </row>
    <row r="4588" spans="58:58" x14ac:dyDescent="0.25">
      <c r="BF4588" s="1"/>
    </row>
    <row r="4589" spans="58:58" x14ac:dyDescent="0.25">
      <c r="BF4589" s="1"/>
    </row>
    <row r="4590" spans="58:58" x14ac:dyDescent="0.25">
      <c r="BF4590" s="1"/>
    </row>
    <row r="4591" spans="58:58" x14ac:dyDescent="0.25">
      <c r="BF4591" s="1"/>
    </row>
    <row r="4592" spans="58:58" x14ac:dyDescent="0.25">
      <c r="BF4592" s="1"/>
    </row>
    <row r="4593" spans="58:58" x14ac:dyDescent="0.25">
      <c r="BF4593" s="1"/>
    </row>
    <row r="4594" spans="58:58" x14ac:dyDescent="0.25">
      <c r="BF4594" s="1"/>
    </row>
    <row r="4595" spans="58:58" x14ac:dyDescent="0.25">
      <c r="BF4595" s="1"/>
    </row>
    <row r="4596" spans="58:58" x14ac:dyDescent="0.25">
      <c r="BF4596" s="1"/>
    </row>
    <row r="4597" spans="58:58" x14ac:dyDescent="0.25">
      <c r="BF4597" s="1"/>
    </row>
    <row r="4598" spans="58:58" x14ac:dyDescent="0.25">
      <c r="BF4598" s="1"/>
    </row>
    <row r="4599" spans="58:58" x14ac:dyDescent="0.25">
      <c r="BF4599" s="1"/>
    </row>
    <row r="4600" spans="58:58" x14ac:dyDescent="0.25">
      <c r="BF4600" s="1"/>
    </row>
    <row r="4601" spans="58:58" x14ac:dyDescent="0.25">
      <c r="BF4601" s="1"/>
    </row>
    <row r="4602" spans="58:58" x14ac:dyDescent="0.25">
      <c r="BF4602" s="1"/>
    </row>
    <row r="4603" spans="58:58" x14ac:dyDescent="0.25">
      <c r="BF4603" s="1"/>
    </row>
    <row r="4604" spans="58:58" x14ac:dyDescent="0.25">
      <c r="BF4604" s="1"/>
    </row>
    <row r="4605" spans="58:58" x14ac:dyDescent="0.25">
      <c r="BF4605" s="1"/>
    </row>
    <row r="4606" spans="58:58" x14ac:dyDescent="0.25">
      <c r="BF4606" s="1"/>
    </row>
    <row r="4607" spans="58:58" x14ac:dyDescent="0.25">
      <c r="BF4607" s="1"/>
    </row>
    <row r="4608" spans="58:58" x14ac:dyDescent="0.25">
      <c r="BF4608" s="1"/>
    </row>
    <row r="4609" spans="58:58" x14ac:dyDescent="0.25">
      <c r="BF4609" s="1"/>
    </row>
    <row r="4610" spans="58:58" x14ac:dyDescent="0.25">
      <c r="BF4610" s="1"/>
    </row>
    <row r="4611" spans="58:58" x14ac:dyDescent="0.25">
      <c r="BF4611" s="1"/>
    </row>
    <row r="4612" spans="58:58" x14ac:dyDescent="0.25">
      <c r="BF4612" s="1"/>
    </row>
    <row r="4613" spans="58:58" x14ac:dyDescent="0.25">
      <c r="BF4613" s="1"/>
    </row>
    <row r="4614" spans="58:58" x14ac:dyDescent="0.25">
      <c r="BF4614" s="1"/>
    </row>
    <row r="4615" spans="58:58" x14ac:dyDescent="0.25">
      <c r="BF4615" s="1"/>
    </row>
    <row r="4616" spans="58:58" x14ac:dyDescent="0.25">
      <c r="BF4616" s="1"/>
    </row>
    <row r="4617" spans="58:58" x14ac:dyDescent="0.25">
      <c r="BF4617" s="1"/>
    </row>
    <row r="4618" spans="58:58" x14ac:dyDescent="0.25">
      <c r="BF4618" s="1"/>
    </row>
    <row r="4619" spans="58:58" x14ac:dyDescent="0.25">
      <c r="BF4619" s="1"/>
    </row>
    <row r="4620" spans="58:58" x14ac:dyDescent="0.25">
      <c r="BF4620" s="1"/>
    </row>
    <row r="4621" spans="58:58" x14ac:dyDescent="0.25">
      <c r="BF4621" s="1"/>
    </row>
    <row r="4622" spans="58:58" x14ac:dyDescent="0.25">
      <c r="BF4622" s="1"/>
    </row>
    <row r="4623" spans="58:58" x14ac:dyDescent="0.25">
      <c r="BF4623" s="1"/>
    </row>
    <row r="4624" spans="58:58" x14ac:dyDescent="0.25">
      <c r="BF4624" s="1"/>
    </row>
    <row r="4625" spans="58:58" x14ac:dyDescent="0.25">
      <c r="BF4625" s="1"/>
    </row>
    <row r="4626" spans="58:58" x14ac:dyDescent="0.25">
      <c r="BF4626" s="1"/>
    </row>
    <row r="4627" spans="58:58" x14ac:dyDescent="0.25">
      <c r="BF4627" s="1"/>
    </row>
    <row r="4628" spans="58:58" x14ac:dyDescent="0.25">
      <c r="BF4628" s="1"/>
    </row>
    <row r="4629" spans="58:58" x14ac:dyDescent="0.25">
      <c r="BF4629" s="1"/>
    </row>
    <row r="4630" spans="58:58" x14ac:dyDescent="0.25">
      <c r="BF4630" s="1"/>
    </row>
    <row r="4631" spans="58:58" x14ac:dyDescent="0.25">
      <c r="BF4631" s="1"/>
    </row>
    <row r="4632" spans="58:58" x14ac:dyDescent="0.25">
      <c r="BF4632" s="1"/>
    </row>
    <row r="4633" spans="58:58" x14ac:dyDescent="0.25">
      <c r="BF4633" s="1"/>
    </row>
    <row r="4634" spans="58:58" x14ac:dyDescent="0.25">
      <c r="BF4634" s="1"/>
    </row>
    <row r="4635" spans="58:58" x14ac:dyDescent="0.25">
      <c r="BF4635" s="1"/>
    </row>
    <row r="4636" spans="58:58" x14ac:dyDescent="0.25">
      <c r="BF4636" s="1"/>
    </row>
    <row r="4637" spans="58:58" x14ac:dyDescent="0.25">
      <c r="BF4637" s="1"/>
    </row>
    <row r="4638" spans="58:58" x14ac:dyDescent="0.25">
      <c r="BF4638" s="1"/>
    </row>
    <row r="4639" spans="58:58" x14ac:dyDescent="0.25">
      <c r="BF4639" s="1"/>
    </row>
    <row r="4640" spans="58:58" x14ac:dyDescent="0.25">
      <c r="BF4640" s="1"/>
    </row>
    <row r="4641" spans="58:58" x14ac:dyDescent="0.25">
      <c r="BF4641" s="1"/>
    </row>
    <row r="4642" spans="58:58" x14ac:dyDescent="0.25">
      <c r="BF4642" s="1"/>
    </row>
    <row r="4643" spans="58:58" x14ac:dyDescent="0.25">
      <c r="BF4643" s="1"/>
    </row>
    <row r="4644" spans="58:58" x14ac:dyDescent="0.25">
      <c r="BF4644" s="1"/>
    </row>
    <row r="4645" spans="58:58" x14ac:dyDescent="0.25">
      <c r="BF4645" s="1"/>
    </row>
    <row r="4646" spans="58:58" x14ac:dyDescent="0.25">
      <c r="BF4646" s="1"/>
    </row>
    <row r="4647" spans="58:58" x14ac:dyDescent="0.25">
      <c r="BF4647" s="1"/>
    </row>
    <row r="4648" spans="58:58" x14ac:dyDescent="0.25">
      <c r="BF4648" s="1"/>
    </row>
    <row r="4649" spans="58:58" x14ac:dyDescent="0.25">
      <c r="BF4649" s="1"/>
    </row>
    <row r="4650" spans="58:58" x14ac:dyDescent="0.25">
      <c r="BF4650" s="1"/>
    </row>
    <row r="4651" spans="58:58" x14ac:dyDescent="0.25">
      <c r="BF4651" s="1"/>
    </row>
    <row r="4652" spans="58:58" x14ac:dyDescent="0.25">
      <c r="BF4652" s="1"/>
    </row>
    <row r="4653" spans="58:58" x14ac:dyDescent="0.25">
      <c r="BF4653" s="1"/>
    </row>
    <row r="4654" spans="58:58" x14ac:dyDescent="0.25">
      <c r="BF4654" s="1"/>
    </row>
    <row r="4655" spans="58:58" x14ac:dyDescent="0.25">
      <c r="BF4655" s="1"/>
    </row>
    <row r="4656" spans="58:58" x14ac:dyDescent="0.25">
      <c r="BF4656" s="1"/>
    </row>
    <row r="4657" spans="58:58" x14ac:dyDescent="0.25">
      <c r="BF4657" s="1"/>
    </row>
    <row r="4658" spans="58:58" x14ac:dyDescent="0.25">
      <c r="BF4658" s="1"/>
    </row>
    <row r="4659" spans="58:58" x14ac:dyDescent="0.25">
      <c r="BF4659" s="1"/>
    </row>
    <row r="4660" spans="58:58" x14ac:dyDescent="0.25">
      <c r="BF4660" s="1"/>
    </row>
    <row r="4661" spans="58:58" x14ac:dyDescent="0.25">
      <c r="BF4661" s="1"/>
    </row>
    <row r="4662" spans="58:58" x14ac:dyDescent="0.25">
      <c r="BF4662" s="1"/>
    </row>
    <row r="4663" spans="58:58" x14ac:dyDescent="0.25">
      <c r="BF4663" s="1"/>
    </row>
    <row r="4664" spans="58:58" x14ac:dyDescent="0.25">
      <c r="BF4664" s="1"/>
    </row>
    <row r="4665" spans="58:58" x14ac:dyDescent="0.25">
      <c r="BF4665" s="1"/>
    </row>
    <row r="4666" spans="58:58" x14ac:dyDescent="0.25">
      <c r="BF4666" s="1"/>
    </row>
    <row r="4667" spans="58:58" x14ac:dyDescent="0.25">
      <c r="BF4667" s="1"/>
    </row>
    <row r="4668" spans="58:58" x14ac:dyDescent="0.25">
      <c r="BF4668" s="1"/>
    </row>
    <row r="4669" spans="58:58" x14ac:dyDescent="0.25">
      <c r="BF4669" s="1"/>
    </row>
    <row r="4670" spans="58:58" x14ac:dyDescent="0.25">
      <c r="BF4670" s="1"/>
    </row>
    <row r="4671" spans="58:58" x14ac:dyDescent="0.25">
      <c r="BF4671" s="1"/>
    </row>
    <row r="4672" spans="58:58" x14ac:dyDescent="0.25">
      <c r="BF4672" s="1"/>
    </row>
    <row r="4673" spans="58:58" x14ac:dyDescent="0.25">
      <c r="BF4673" s="1"/>
    </row>
    <row r="4674" spans="58:58" x14ac:dyDescent="0.25">
      <c r="BF4674" s="1"/>
    </row>
    <row r="4675" spans="58:58" x14ac:dyDescent="0.25">
      <c r="BF4675" s="1"/>
    </row>
    <row r="4676" spans="58:58" x14ac:dyDescent="0.25">
      <c r="BF4676" s="1"/>
    </row>
    <row r="4677" spans="58:58" x14ac:dyDescent="0.25">
      <c r="BF4677" s="1"/>
    </row>
    <row r="4678" spans="58:58" x14ac:dyDescent="0.25">
      <c r="BF4678" s="1"/>
    </row>
    <row r="4679" spans="58:58" x14ac:dyDescent="0.25">
      <c r="BF4679" s="1"/>
    </row>
    <row r="4680" spans="58:58" x14ac:dyDescent="0.25">
      <c r="BF4680" s="1"/>
    </row>
    <row r="4681" spans="58:58" x14ac:dyDescent="0.25">
      <c r="BF4681" s="1"/>
    </row>
    <row r="4682" spans="58:58" x14ac:dyDescent="0.25">
      <c r="BF4682" s="1"/>
    </row>
    <row r="4683" spans="58:58" x14ac:dyDescent="0.25">
      <c r="BF4683" s="1"/>
    </row>
    <row r="4684" spans="58:58" x14ac:dyDescent="0.25">
      <c r="BF4684" s="1"/>
    </row>
    <row r="4685" spans="58:58" x14ac:dyDescent="0.25">
      <c r="BF4685" s="1"/>
    </row>
    <row r="4686" spans="58:58" x14ac:dyDescent="0.25">
      <c r="BF4686" s="1"/>
    </row>
    <row r="4687" spans="58:58" x14ac:dyDescent="0.25">
      <c r="BF4687" s="1"/>
    </row>
    <row r="4688" spans="58:58" x14ac:dyDescent="0.25">
      <c r="BF4688" s="1"/>
    </row>
    <row r="4689" spans="58:58" x14ac:dyDescent="0.25">
      <c r="BF4689" s="1"/>
    </row>
    <row r="4690" spans="58:58" x14ac:dyDescent="0.25">
      <c r="BF4690" s="1"/>
    </row>
    <row r="4691" spans="58:58" x14ac:dyDescent="0.25">
      <c r="BF4691" s="1"/>
    </row>
    <row r="4692" spans="58:58" x14ac:dyDescent="0.25">
      <c r="BF4692" s="1"/>
    </row>
    <row r="4693" spans="58:58" x14ac:dyDescent="0.25">
      <c r="BF4693" s="1"/>
    </row>
    <row r="4694" spans="58:58" x14ac:dyDescent="0.25">
      <c r="BF4694" s="1"/>
    </row>
    <row r="4695" spans="58:58" x14ac:dyDescent="0.25">
      <c r="BF4695" s="1"/>
    </row>
    <row r="4696" spans="58:58" x14ac:dyDescent="0.25">
      <c r="BF4696" s="1"/>
    </row>
    <row r="4697" spans="58:58" x14ac:dyDescent="0.25">
      <c r="BF4697" s="1"/>
    </row>
    <row r="4698" spans="58:58" x14ac:dyDescent="0.25">
      <c r="BF4698" s="1"/>
    </row>
    <row r="4699" spans="58:58" x14ac:dyDescent="0.25">
      <c r="BF4699" s="1"/>
    </row>
    <row r="4700" spans="58:58" x14ac:dyDescent="0.25">
      <c r="BF4700" s="1"/>
    </row>
    <row r="4701" spans="58:58" x14ac:dyDescent="0.25">
      <c r="BF4701" s="1"/>
    </row>
    <row r="4702" spans="58:58" x14ac:dyDescent="0.25">
      <c r="BF4702" s="1"/>
    </row>
    <row r="4703" spans="58:58" x14ac:dyDescent="0.25">
      <c r="BF4703" s="1"/>
    </row>
    <row r="4704" spans="58:58" x14ac:dyDescent="0.25">
      <c r="BF4704" s="1"/>
    </row>
    <row r="4705" spans="58:58" x14ac:dyDescent="0.25">
      <c r="BF4705" s="1"/>
    </row>
    <row r="4706" spans="58:58" x14ac:dyDescent="0.25">
      <c r="BF4706" s="1"/>
    </row>
    <row r="4707" spans="58:58" x14ac:dyDescent="0.25">
      <c r="BF4707" s="1"/>
    </row>
    <row r="4708" spans="58:58" x14ac:dyDescent="0.25">
      <c r="BF4708" s="1"/>
    </row>
    <row r="4709" spans="58:58" x14ac:dyDescent="0.25">
      <c r="BF4709" s="1"/>
    </row>
    <row r="4710" spans="58:58" x14ac:dyDescent="0.25">
      <c r="BF4710" s="1"/>
    </row>
    <row r="4711" spans="58:58" x14ac:dyDescent="0.25">
      <c r="BF4711" s="1"/>
    </row>
    <row r="4712" spans="58:58" x14ac:dyDescent="0.25">
      <c r="BF4712" s="1"/>
    </row>
    <row r="4713" spans="58:58" x14ac:dyDescent="0.25">
      <c r="BF4713" s="1"/>
    </row>
    <row r="4714" spans="58:58" x14ac:dyDescent="0.25">
      <c r="BF4714" s="1"/>
    </row>
    <row r="4715" spans="58:58" x14ac:dyDescent="0.25">
      <c r="BF4715" s="1"/>
    </row>
    <row r="4716" spans="58:58" x14ac:dyDescent="0.25">
      <c r="BF4716" s="1"/>
    </row>
    <row r="4717" spans="58:58" x14ac:dyDescent="0.25">
      <c r="BF4717" s="1"/>
    </row>
    <row r="4718" spans="58:58" x14ac:dyDescent="0.25">
      <c r="BF4718" s="1"/>
    </row>
    <row r="4719" spans="58:58" x14ac:dyDescent="0.25">
      <c r="BF4719" s="1"/>
    </row>
    <row r="4720" spans="58:58" x14ac:dyDescent="0.25">
      <c r="BF4720" s="1"/>
    </row>
    <row r="4721" spans="58:58" x14ac:dyDescent="0.25">
      <c r="BF4721" s="1"/>
    </row>
    <row r="4722" spans="58:58" x14ac:dyDescent="0.25">
      <c r="BF4722" s="1"/>
    </row>
    <row r="4723" spans="58:58" x14ac:dyDescent="0.25">
      <c r="BF4723" s="1"/>
    </row>
    <row r="4724" spans="58:58" x14ac:dyDescent="0.25">
      <c r="BF4724" s="1"/>
    </row>
    <row r="4725" spans="58:58" x14ac:dyDescent="0.25">
      <c r="BF4725" s="1"/>
    </row>
    <row r="4726" spans="58:58" x14ac:dyDescent="0.25">
      <c r="BF4726" s="1"/>
    </row>
    <row r="4727" spans="58:58" x14ac:dyDescent="0.25">
      <c r="BF4727" s="1"/>
    </row>
    <row r="4728" spans="58:58" x14ac:dyDescent="0.25">
      <c r="BF4728" s="1"/>
    </row>
    <row r="4729" spans="58:58" x14ac:dyDescent="0.25">
      <c r="BF4729" s="1"/>
    </row>
    <row r="4730" spans="58:58" x14ac:dyDescent="0.25">
      <c r="BF4730" s="1"/>
    </row>
    <row r="4731" spans="58:58" x14ac:dyDescent="0.25">
      <c r="BF4731" s="1"/>
    </row>
    <row r="4732" spans="58:58" x14ac:dyDescent="0.25">
      <c r="BF4732" s="1"/>
    </row>
    <row r="4733" spans="58:58" x14ac:dyDescent="0.25">
      <c r="BF4733" s="1"/>
    </row>
    <row r="4734" spans="58:58" x14ac:dyDescent="0.25">
      <c r="BF4734" s="1"/>
    </row>
    <row r="4735" spans="58:58" x14ac:dyDescent="0.25">
      <c r="BF4735" s="1"/>
    </row>
    <row r="4736" spans="58:58" x14ac:dyDescent="0.25">
      <c r="BF4736" s="1"/>
    </row>
    <row r="4737" spans="58:58" x14ac:dyDescent="0.25">
      <c r="BF4737" s="1"/>
    </row>
    <row r="4738" spans="58:58" x14ac:dyDescent="0.25">
      <c r="BF4738" s="1"/>
    </row>
    <row r="4739" spans="58:58" x14ac:dyDescent="0.25">
      <c r="BF4739" s="1"/>
    </row>
    <row r="4740" spans="58:58" x14ac:dyDescent="0.25">
      <c r="BF4740" s="1"/>
    </row>
    <row r="4741" spans="58:58" x14ac:dyDescent="0.25">
      <c r="BF4741" s="1"/>
    </row>
    <row r="4742" spans="58:58" x14ac:dyDescent="0.25">
      <c r="BF4742" s="1"/>
    </row>
    <row r="4743" spans="58:58" x14ac:dyDescent="0.25">
      <c r="BF4743" s="1"/>
    </row>
    <row r="4744" spans="58:58" x14ac:dyDescent="0.25">
      <c r="BF4744" s="1"/>
    </row>
    <row r="4745" spans="58:58" x14ac:dyDescent="0.25">
      <c r="BF4745" s="1"/>
    </row>
    <row r="4746" spans="58:58" x14ac:dyDescent="0.25">
      <c r="BF4746" s="1"/>
    </row>
    <row r="4747" spans="58:58" x14ac:dyDescent="0.25">
      <c r="BF4747" s="1"/>
    </row>
    <row r="4748" spans="58:58" x14ac:dyDescent="0.25">
      <c r="BF4748" s="1"/>
    </row>
    <row r="4749" spans="58:58" x14ac:dyDescent="0.25">
      <c r="BF4749" s="1"/>
    </row>
    <row r="4750" spans="58:58" x14ac:dyDescent="0.25">
      <c r="BF4750" s="1"/>
    </row>
    <row r="4751" spans="58:58" x14ac:dyDescent="0.25">
      <c r="BF4751" s="1"/>
    </row>
    <row r="4752" spans="58:58" x14ac:dyDescent="0.25">
      <c r="BF4752" s="1"/>
    </row>
    <row r="4753" spans="58:58" x14ac:dyDescent="0.25">
      <c r="BF4753" s="1"/>
    </row>
    <row r="4754" spans="58:58" x14ac:dyDescent="0.25">
      <c r="BF4754" s="1"/>
    </row>
    <row r="4755" spans="58:58" x14ac:dyDescent="0.25">
      <c r="BF4755" s="1"/>
    </row>
    <row r="4756" spans="58:58" x14ac:dyDescent="0.25">
      <c r="BF4756" s="1"/>
    </row>
    <row r="4757" spans="58:58" x14ac:dyDescent="0.25">
      <c r="BF4757" s="1"/>
    </row>
    <row r="4758" spans="58:58" x14ac:dyDescent="0.25">
      <c r="BF4758" s="1"/>
    </row>
    <row r="4759" spans="58:58" x14ac:dyDescent="0.25">
      <c r="BF4759" s="1"/>
    </row>
    <row r="4760" spans="58:58" x14ac:dyDescent="0.25">
      <c r="BF4760" s="1"/>
    </row>
    <row r="4761" spans="58:58" x14ac:dyDescent="0.25">
      <c r="BF4761" s="1"/>
    </row>
    <row r="4762" spans="58:58" x14ac:dyDescent="0.25">
      <c r="BF4762" s="1"/>
    </row>
    <row r="4763" spans="58:58" x14ac:dyDescent="0.25">
      <c r="BF4763" s="1"/>
    </row>
    <row r="4764" spans="58:58" x14ac:dyDescent="0.25">
      <c r="BF4764" s="1"/>
    </row>
    <row r="4765" spans="58:58" x14ac:dyDescent="0.25">
      <c r="BF4765" s="1"/>
    </row>
    <row r="4766" spans="58:58" x14ac:dyDescent="0.25">
      <c r="BF4766" s="1"/>
    </row>
    <row r="4767" spans="58:58" x14ac:dyDescent="0.25">
      <c r="BF4767" s="1"/>
    </row>
    <row r="4768" spans="58:58" x14ac:dyDescent="0.25">
      <c r="BF4768" s="1"/>
    </row>
    <row r="4769" spans="58:58" x14ac:dyDescent="0.25">
      <c r="BF4769" s="1"/>
    </row>
    <row r="4770" spans="58:58" x14ac:dyDescent="0.25">
      <c r="BF4770" s="1"/>
    </row>
    <row r="4771" spans="58:58" x14ac:dyDescent="0.25">
      <c r="BF4771" s="1"/>
    </row>
    <row r="4772" spans="58:58" x14ac:dyDescent="0.25">
      <c r="BF4772" s="1"/>
    </row>
    <row r="4773" spans="58:58" x14ac:dyDescent="0.25">
      <c r="BF4773" s="1"/>
    </row>
    <row r="4774" spans="58:58" x14ac:dyDescent="0.25">
      <c r="BF4774" s="1"/>
    </row>
    <row r="4775" spans="58:58" x14ac:dyDescent="0.25">
      <c r="BF4775" s="1"/>
    </row>
    <row r="4776" spans="58:58" x14ac:dyDescent="0.25">
      <c r="BF4776" s="1"/>
    </row>
    <row r="4777" spans="58:58" x14ac:dyDescent="0.25">
      <c r="BF4777" s="1"/>
    </row>
    <row r="4778" spans="58:58" x14ac:dyDescent="0.25">
      <c r="BF4778" s="1"/>
    </row>
    <row r="4779" spans="58:58" x14ac:dyDescent="0.25">
      <c r="BF4779" s="1"/>
    </row>
    <row r="4780" spans="58:58" x14ac:dyDescent="0.25">
      <c r="BF4780" s="1"/>
    </row>
    <row r="4781" spans="58:58" x14ac:dyDescent="0.25">
      <c r="BF4781" s="1"/>
    </row>
    <row r="4782" spans="58:58" x14ac:dyDescent="0.25">
      <c r="BF4782" s="1"/>
    </row>
    <row r="4783" spans="58:58" x14ac:dyDescent="0.25">
      <c r="BF4783" s="1"/>
    </row>
    <row r="4784" spans="58:58" x14ac:dyDescent="0.25">
      <c r="BF4784" s="1"/>
    </row>
    <row r="4785" spans="58:58" x14ac:dyDescent="0.25">
      <c r="BF4785" s="1"/>
    </row>
    <row r="4786" spans="58:58" x14ac:dyDescent="0.25">
      <c r="BF4786" s="1"/>
    </row>
    <row r="4787" spans="58:58" x14ac:dyDescent="0.25">
      <c r="BF4787" s="1"/>
    </row>
    <row r="4788" spans="58:58" x14ac:dyDescent="0.25">
      <c r="BF4788" s="1"/>
    </row>
    <row r="4789" spans="58:58" x14ac:dyDescent="0.25">
      <c r="BF4789" s="1"/>
    </row>
    <row r="4790" spans="58:58" x14ac:dyDescent="0.25">
      <c r="BF4790" s="1"/>
    </row>
    <row r="4791" spans="58:58" x14ac:dyDescent="0.25">
      <c r="BF4791" s="1"/>
    </row>
    <row r="4792" spans="58:58" x14ac:dyDescent="0.25">
      <c r="BF4792" s="1"/>
    </row>
    <row r="4793" spans="58:58" x14ac:dyDescent="0.25">
      <c r="BF4793" s="1"/>
    </row>
    <row r="4794" spans="58:58" x14ac:dyDescent="0.25">
      <c r="BF4794" s="1"/>
    </row>
    <row r="4795" spans="58:58" x14ac:dyDescent="0.25">
      <c r="BF4795" s="1"/>
    </row>
    <row r="4796" spans="58:58" x14ac:dyDescent="0.25">
      <c r="BF4796" s="1"/>
    </row>
    <row r="4797" spans="58:58" x14ac:dyDescent="0.25">
      <c r="BF4797" s="1"/>
    </row>
    <row r="4798" spans="58:58" x14ac:dyDescent="0.25">
      <c r="BF4798" s="1"/>
    </row>
    <row r="4799" spans="58:58" x14ac:dyDescent="0.25">
      <c r="BF4799" s="1"/>
    </row>
    <row r="4800" spans="58:58" x14ac:dyDescent="0.25">
      <c r="BF4800" s="1"/>
    </row>
    <row r="4801" spans="58:58" x14ac:dyDescent="0.25">
      <c r="BF4801" s="1"/>
    </row>
    <row r="4802" spans="58:58" x14ac:dyDescent="0.25">
      <c r="BF4802" s="1"/>
    </row>
    <row r="4803" spans="58:58" x14ac:dyDescent="0.25">
      <c r="BF4803" s="1"/>
    </row>
    <row r="4804" spans="58:58" x14ac:dyDescent="0.25">
      <c r="BF4804" s="1"/>
    </row>
    <row r="4805" spans="58:58" x14ac:dyDescent="0.25">
      <c r="BF4805" s="1"/>
    </row>
    <row r="4806" spans="58:58" x14ac:dyDescent="0.25">
      <c r="BF4806" s="1"/>
    </row>
    <row r="4807" spans="58:58" x14ac:dyDescent="0.25">
      <c r="BF4807" s="1"/>
    </row>
    <row r="4808" spans="58:58" x14ac:dyDescent="0.25">
      <c r="BF4808" s="1"/>
    </row>
    <row r="4809" spans="58:58" x14ac:dyDescent="0.25">
      <c r="BF4809" s="1"/>
    </row>
    <row r="4810" spans="58:58" x14ac:dyDescent="0.25">
      <c r="BF4810" s="1"/>
    </row>
    <row r="4811" spans="58:58" x14ac:dyDescent="0.25">
      <c r="BF4811" s="1"/>
    </row>
    <row r="4812" spans="58:58" x14ac:dyDescent="0.25">
      <c r="BF4812" s="1"/>
    </row>
    <row r="4813" spans="58:58" x14ac:dyDescent="0.25">
      <c r="BF4813" s="1"/>
    </row>
    <row r="4814" spans="58:58" x14ac:dyDescent="0.25">
      <c r="BF4814" s="1"/>
    </row>
    <row r="4815" spans="58:58" x14ac:dyDescent="0.25">
      <c r="BF4815" s="1"/>
    </row>
    <row r="4816" spans="58:58" x14ac:dyDescent="0.25">
      <c r="BF4816" s="1"/>
    </row>
    <row r="4817" spans="58:58" x14ac:dyDescent="0.25">
      <c r="BF4817" s="1"/>
    </row>
    <row r="4818" spans="58:58" x14ac:dyDescent="0.25">
      <c r="BF4818" s="1"/>
    </row>
    <row r="4819" spans="58:58" x14ac:dyDescent="0.25">
      <c r="BF4819" s="1"/>
    </row>
    <row r="4820" spans="58:58" x14ac:dyDescent="0.25">
      <c r="BF4820" s="1"/>
    </row>
    <row r="4821" spans="58:58" x14ac:dyDescent="0.25">
      <c r="BF4821" s="1"/>
    </row>
    <row r="4822" spans="58:58" x14ac:dyDescent="0.25">
      <c r="BF4822" s="1"/>
    </row>
    <row r="4823" spans="58:58" x14ac:dyDescent="0.25">
      <c r="BF4823" s="1"/>
    </row>
    <row r="4824" spans="58:58" x14ac:dyDescent="0.25">
      <c r="BF4824" s="1"/>
    </row>
    <row r="4825" spans="58:58" x14ac:dyDescent="0.25">
      <c r="BF4825" s="1"/>
    </row>
    <row r="4826" spans="58:58" x14ac:dyDescent="0.25">
      <c r="BF4826" s="1"/>
    </row>
    <row r="4827" spans="58:58" x14ac:dyDescent="0.25">
      <c r="BF4827" s="1"/>
    </row>
    <row r="4828" spans="58:58" x14ac:dyDescent="0.25">
      <c r="BF4828" s="1"/>
    </row>
    <row r="4829" spans="58:58" x14ac:dyDescent="0.25">
      <c r="BF4829" s="1"/>
    </row>
    <row r="4830" spans="58:58" x14ac:dyDescent="0.25">
      <c r="BF4830" s="1"/>
    </row>
    <row r="4831" spans="58:58" x14ac:dyDescent="0.25">
      <c r="BF4831" s="1"/>
    </row>
    <row r="4832" spans="58:58" x14ac:dyDescent="0.25">
      <c r="BF4832" s="1"/>
    </row>
    <row r="4833" spans="58:58" x14ac:dyDescent="0.25">
      <c r="BF4833" s="1"/>
    </row>
    <row r="4834" spans="58:58" x14ac:dyDescent="0.25">
      <c r="BF4834" s="1"/>
    </row>
    <row r="4835" spans="58:58" x14ac:dyDescent="0.25">
      <c r="BF4835" s="1"/>
    </row>
    <row r="4836" spans="58:58" x14ac:dyDescent="0.25">
      <c r="BF4836" s="1"/>
    </row>
    <row r="4837" spans="58:58" x14ac:dyDescent="0.25">
      <c r="BF4837" s="1"/>
    </row>
    <row r="4838" spans="58:58" x14ac:dyDescent="0.25">
      <c r="BF4838" s="1"/>
    </row>
    <row r="4839" spans="58:58" x14ac:dyDescent="0.25">
      <c r="BF4839" s="1"/>
    </row>
    <row r="4840" spans="58:58" x14ac:dyDescent="0.25">
      <c r="BF4840" s="1"/>
    </row>
    <row r="4841" spans="58:58" x14ac:dyDescent="0.25">
      <c r="BF4841" s="1"/>
    </row>
    <row r="4842" spans="58:58" x14ac:dyDescent="0.25">
      <c r="BF4842" s="1"/>
    </row>
    <row r="4843" spans="58:58" x14ac:dyDescent="0.25">
      <c r="BF4843" s="1"/>
    </row>
    <row r="4844" spans="58:58" x14ac:dyDescent="0.25">
      <c r="BF4844" s="1"/>
    </row>
    <row r="4845" spans="58:58" x14ac:dyDescent="0.25">
      <c r="BF4845" s="1"/>
    </row>
    <row r="4846" spans="58:58" x14ac:dyDescent="0.25">
      <c r="BF4846" s="1"/>
    </row>
    <row r="4847" spans="58:58" x14ac:dyDescent="0.25">
      <c r="BF4847" s="1"/>
    </row>
    <row r="4848" spans="58:58" x14ac:dyDescent="0.25">
      <c r="BF4848" s="1"/>
    </row>
    <row r="4849" spans="58:58" x14ac:dyDescent="0.25">
      <c r="BF4849" s="1"/>
    </row>
    <row r="4850" spans="58:58" x14ac:dyDescent="0.25">
      <c r="BF4850" s="1"/>
    </row>
    <row r="4851" spans="58:58" x14ac:dyDescent="0.25">
      <c r="BF4851" s="1"/>
    </row>
    <row r="4852" spans="58:58" x14ac:dyDescent="0.25">
      <c r="BF4852" s="1"/>
    </row>
    <row r="4853" spans="58:58" x14ac:dyDescent="0.25">
      <c r="BF4853" s="1"/>
    </row>
    <row r="4854" spans="58:58" x14ac:dyDescent="0.25">
      <c r="BF4854" s="1"/>
    </row>
    <row r="4855" spans="58:58" x14ac:dyDescent="0.25">
      <c r="BF4855" s="1"/>
    </row>
    <row r="4856" spans="58:58" x14ac:dyDescent="0.25">
      <c r="BF4856" s="1"/>
    </row>
    <row r="4857" spans="58:58" x14ac:dyDescent="0.25">
      <c r="BF4857" s="1"/>
    </row>
    <row r="4858" spans="58:58" x14ac:dyDescent="0.25">
      <c r="BF4858" s="1"/>
    </row>
    <row r="4859" spans="58:58" x14ac:dyDescent="0.25">
      <c r="BF4859" s="1"/>
    </row>
    <row r="4860" spans="58:58" x14ac:dyDescent="0.25">
      <c r="BF4860" s="1"/>
    </row>
    <row r="4861" spans="58:58" x14ac:dyDescent="0.25">
      <c r="BF4861" s="1"/>
    </row>
    <row r="4862" spans="58:58" x14ac:dyDescent="0.25">
      <c r="BF4862" s="1"/>
    </row>
    <row r="4863" spans="58:58" x14ac:dyDescent="0.25">
      <c r="BF4863" s="1"/>
    </row>
    <row r="4864" spans="58:58" x14ac:dyDescent="0.25">
      <c r="BF4864" s="1"/>
    </row>
    <row r="4865" spans="58:58" x14ac:dyDescent="0.25">
      <c r="BF4865" s="1"/>
    </row>
    <row r="4866" spans="58:58" x14ac:dyDescent="0.25">
      <c r="BF4866" s="1"/>
    </row>
    <row r="4867" spans="58:58" x14ac:dyDescent="0.25">
      <c r="BF4867" s="1"/>
    </row>
    <row r="4868" spans="58:58" x14ac:dyDescent="0.25">
      <c r="BF4868" s="1"/>
    </row>
    <row r="4869" spans="58:58" x14ac:dyDescent="0.25">
      <c r="BF4869" s="1"/>
    </row>
    <row r="4870" spans="58:58" x14ac:dyDescent="0.25">
      <c r="BF4870" s="1"/>
    </row>
    <row r="4871" spans="58:58" x14ac:dyDescent="0.25">
      <c r="BF4871" s="1"/>
    </row>
    <row r="4872" spans="58:58" x14ac:dyDescent="0.25">
      <c r="BF4872" s="1"/>
    </row>
    <row r="4873" spans="58:58" x14ac:dyDescent="0.25">
      <c r="BF4873" s="1"/>
    </row>
    <row r="4874" spans="58:58" x14ac:dyDescent="0.25">
      <c r="BF4874" s="1"/>
    </row>
    <row r="4875" spans="58:58" x14ac:dyDescent="0.25">
      <c r="BF4875" s="1"/>
    </row>
    <row r="4876" spans="58:58" x14ac:dyDescent="0.25">
      <c r="BF4876" s="1"/>
    </row>
    <row r="4877" spans="58:58" x14ac:dyDescent="0.25">
      <c r="BF4877" s="1"/>
    </row>
    <row r="4878" spans="58:58" x14ac:dyDescent="0.25">
      <c r="BF4878" s="1"/>
    </row>
    <row r="4879" spans="58:58" x14ac:dyDescent="0.25">
      <c r="BF4879" s="1"/>
    </row>
    <row r="4880" spans="58:58" x14ac:dyDescent="0.25">
      <c r="BF4880" s="1"/>
    </row>
    <row r="4881" spans="58:58" x14ac:dyDescent="0.25">
      <c r="BF4881" s="1"/>
    </row>
    <row r="4882" spans="58:58" x14ac:dyDescent="0.25">
      <c r="BF4882" s="1"/>
    </row>
    <row r="4883" spans="58:58" x14ac:dyDescent="0.25">
      <c r="BF4883" s="1"/>
    </row>
    <row r="4884" spans="58:58" x14ac:dyDescent="0.25">
      <c r="BF4884" s="1"/>
    </row>
    <row r="4885" spans="58:58" x14ac:dyDescent="0.25">
      <c r="BF4885" s="1"/>
    </row>
    <row r="4886" spans="58:58" x14ac:dyDescent="0.25">
      <c r="BF4886" s="1"/>
    </row>
    <row r="4887" spans="58:58" x14ac:dyDescent="0.25">
      <c r="BF4887" s="1"/>
    </row>
    <row r="4888" spans="58:58" x14ac:dyDescent="0.25">
      <c r="BF4888" s="1"/>
    </row>
    <row r="4889" spans="58:58" x14ac:dyDescent="0.25">
      <c r="BF4889" s="1"/>
    </row>
    <row r="4890" spans="58:58" x14ac:dyDescent="0.25">
      <c r="BF4890" s="1"/>
    </row>
    <row r="4891" spans="58:58" x14ac:dyDescent="0.25">
      <c r="BF4891" s="1"/>
    </row>
    <row r="4892" spans="58:58" x14ac:dyDescent="0.25">
      <c r="BF4892" s="1"/>
    </row>
    <row r="4893" spans="58:58" x14ac:dyDescent="0.25">
      <c r="BF4893" s="1"/>
    </row>
    <row r="4894" spans="58:58" x14ac:dyDescent="0.25">
      <c r="BF4894" s="1"/>
    </row>
    <row r="4895" spans="58:58" x14ac:dyDescent="0.25">
      <c r="BF4895" s="1"/>
    </row>
    <row r="4896" spans="58:58" x14ac:dyDescent="0.25">
      <c r="BF4896" s="1"/>
    </row>
    <row r="4897" spans="58:58" x14ac:dyDescent="0.25">
      <c r="BF4897" s="1"/>
    </row>
    <row r="4898" spans="58:58" x14ac:dyDescent="0.25">
      <c r="BF4898" s="1"/>
    </row>
    <row r="4899" spans="58:58" x14ac:dyDescent="0.25">
      <c r="BF4899" s="1"/>
    </row>
    <row r="4900" spans="58:58" x14ac:dyDescent="0.25">
      <c r="BF4900" s="1"/>
    </row>
    <row r="4901" spans="58:58" x14ac:dyDescent="0.25">
      <c r="BF4901" s="1"/>
    </row>
    <row r="4902" spans="58:58" x14ac:dyDescent="0.25">
      <c r="BF4902" s="1"/>
    </row>
    <row r="4903" spans="58:58" x14ac:dyDescent="0.25">
      <c r="BF4903" s="1"/>
    </row>
    <row r="4904" spans="58:58" x14ac:dyDescent="0.25">
      <c r="BF4904" s="1"/>
    </row>
    <row r="4905" spans="58:58" x14ac:dyDescent="0.25">
      <c r="BF4905" s="1"/>
    </row>
    <row r="4906" spans="58:58" x14ac:dyDescent="0.25">
      <c r="BF4906" s="1"/>
    </row>
    <row r="4907" spans="58:58" x14ac:dyDescent="0.25">
      <c r="BF4907" s="1"/>
    </row>
    <row r="4908" spans="58:58" x14ac:dyDescent="0.25">
      <c r="BF4908" s="1"/>
    </row>
    <row r="4909" spans="58:58" x14ac:dyDescent="0.25">
      <c r="BF4909" s="1"/>
    </row>
    <row r="4910" spans="58:58" x14ac:dyDescent="0.25">
      <c r="BF4910" s="1"/>
    </row>
    <row r="4911" spans="58:58" x14ac:dyDescent="0.25">
      <c r="BF4911" s="1"/>
    </row>
    <row r="4912" spans="58:58" x14ac:dyDescent="0.25">
      <c r="BF4912" s="1"/>
    </row>
    <row r="4913" spans="58:58" x14ac:dyDescent="0.25">
      <c r="BF4913" s="1"/>
    </row>
    <row r="4914" spans="58:58" x14ac:dyDescent="0.25">
      <c r="BF4914" s="1"/>
    </row>
    <row r="4915" spans="58:58" x14ac:dyDescent="0.25">
      <c r="BF4915" s="1"/>
    </row>
    <row r="4916" spans="58:58" x14ac:dyDescent="0.25">
      <c r="BF4916" s="1"/>
    </row>
    <row r="4917" spans="58:58" x14ac:dyDescent="0.25">
      <c r="BF4917" s="1"/>
    </row>
    <row r="4918" spans="58:58" x14ac:dyDescent="0.25">
      <c r="BF4918" s="1"/>
    </row>
    <row r="4919" spans="58:58" x14ac:dyDescent="0.25">
      <c r="BF4919" s="1"/>
    </row>
    <row r="4920" spans="58:58" x14ac:dyDescent="0.25">
      <c r="BF4920" s="1"/>
    </row>
    <row r="4921" spans="58:58" x14ac:dyDescent="0.25">
      <c r="BF4921" s="1"/>
    </row>
    <row r="4922" spans="58:58" x14ac:dyDescent="0.25">
      <c r="BF4922" s="1"/>
    </row>
    <row r="4923" spans="58:58" x14ac:dyDescent="0.25">
      <c r="BF4923" s="1"/>
    </row>
    <row r="4924" spans="58:58" x14ac:dyDescent="0.25">
      <c r="BF4924" s="1"/>
    </row>
    <row r="4925" spans="58:58" x14ac:dyDescent="0.25">
      <c r="BF4925" s="1"/>
    </row>
    <row r="4926" spans="58:58" x14ac:dyDescent="0.25">
      <c r="BF4926" s="1"/>
    </row>
    <row r="4927" spans="58:58" x14ac:dyDescent="0.25">
      <c r="BF4927" s="1"/>
    </row>
    <row r="4928" spans="58:58" x14ac:dyDescent="0.25">
      <c r="BF4928" s="1"/>
    </row>
    <row r="4929" spans="58:58" x14ac:dyDescent="0.25">
      <c r="BF4929" s="1"/>
    </row>
    <row r="4930" spans="58:58" x14ac:dyDescent="0.25">
      <c r="BF4930" s="1"/>
    </row>
    <row r="4931" spans="58:58" x14ac:dyDescent="0.25">
      <c r="BF4931" s="1"/>
    </row>
    <row r="4932" spans="58:58" x14ac:dyDescent="0.25">
      <c r="BF4932" s="1"/>
    </row>
    <row r="4933" spans="58:58" x14ac:dyDescent="0.25">
      <c r="BF4933" s="1"/>
    </row>
    <row r="4934" spans="58:58" x14ac:dyDescent="0.25">
      <c r="BF4934" s="1"/>
    </row>
    <row r="4935" spans="58:58" x14ac:dyDescent="0.25">
      <c r="BF4935" s="1"/>
    </row>
    <row r="4936" spans="58:58" x14ac:dyDescent="0.25">
      <c r="BF4936" s="1"/>
    </row>
    <row r="4937" spans="58:58" x14ac:dyDescent="0.25">
      <c r="BF4937" s="1"/>
    </row>
    <row r="4938" spans="58:58" x14ac:dyDescent="0.25">
      <c r="BF4938" s="1"/>
    </row>
    <row r="4939" spans="58:58" x14ac:dyDescent="0.25">
      <c r="BF4939" s="1"/>
    </row>
    <row r="4940" spans="58:58" x14ac:dyDescent="0.25">
      <c r="BF4940" s="1"/>
    </row>
    <row r="4941" spans="58:58" x14ac:dyDescent="0.25">
      <c r="BF4941" s="1"/>
    </row>
    <row r="4942" spans="58:58" x14ac:dyDescent="0.25">
      <c r="BF4942" s="1"/>
    </row>
    <row r="4943" spans="58:58" x14ac:dyDescent="0.25">
      <c r="BF4943" s="1"/>
    </row>
    <row r="4944" spans="58:58" x14ac:dyDescent="0.25">
      <c r="BF4944" s="1"/>
    </row>
    <row r="4945" spans="58:58" x14ac:dyDescent="0.25">
      <c r="BF4945" s="1"/>
    </row>
    <row r="4946" spans="58:58" x14ac:dyDescent="0.25">
      <c r="BF4946" s="1"/>
    </row>
    <row r="4947" spans="58:58" x14ac:dyDescent="0.25">
      <c r="BF4947" s="1"/>
    </row>
    <row r="4948" spans="58:58" x14ac:dyDescent="0.25">
      <c r="BF4948" s="1"/>
    </row>
    <row r="4949" spans="58:58" x14ac:dyDescent="0.25">
      <c r="BF4949" s="1"/>
    </row>
    <row r="4950" spans="58:58" x14ac:dyDescent="0.25">
      <c r="BF4950" s="1"/>
    </row>
    <row r="4951" spans="58:58" x14ac:dyDescent="0.25">
      <c r="BF4951" s="1"/>
    </row>
    <row r="4952" spans="58:58" x14ac:dyDescent="0.25">
      <c r="BF4952" s="1"/>
    </row>
    <row r="4953" spans="58:58" x14ac:dyDescent="0.25">
      <c r="BF4953" s="1"/>
    </row>
    <row r="4954" spans="58:58" x14ac:dyDescent="0.25">
      <c r="BF4954" s="1"/>
    </row>
    <row r="4955" spans="58:58" x14ac:dyDescent="0.25">
      <c r="BF4955" s="1"/>
    </row>
    <row r="4956" spans="58:58" x14ac:dyDescent="0.25">
      <c r="BF4956" s="1"/>
    </row>
    <row r="4957" spans="58:58" x14ac:dyDescent="0.25">
      <c r="BF4957" s="1"/>
    </row>
    <row r="4958" spans="58:58" x14ac:dyDescent="0.25">
      <c r="BF4958" s="1"/>
    </row>
    <row r="4959" spans="58:58" x14ac:dyDescent="0.25">
      <c r="BF4959" s="1"/>
    </row>
    <row r="4960" spans="58:58" x14ac:dyDescent="0.25">
      <c r="BF4960" s="1"/>
    </row>
    <row r="4961" spans="58:58" x14ac:dyDescent="0.25">
      <c r="BF4961" s="1"/>
    </row>
    <row r="4962" spans="58:58" x14ac:dyDescent="0.25">
      <c r="BF4962" s="1"/>
    </row>
    <row r="4963" spans="58:58" x14ac:dyDescent="0.25">
      <c r="BF4963" s="1"/>
    </row>
    <row r="4964" spans="58:58" x14ac:dyDescent="0.25">
      <c r="BF4964" s="1"/>
    </row>
    <row r="4965" spans="58:58" x14ac:dyDescent="0.25">
      <c r="BF4965" s="1"/>
    </row>
    <row r="4966" spans="58:58" x14ac:dyDescent="0.25">
      <c r="BF4966" s="1"/>
    </row>
    <row r="4967" spans="58:58" x14ac:dyDescent="0.25">
      <c r="BF4967" s="1"/>
    </row>
    <row r="4968" spans="58:58" x14ac:dyDescent="0.25">
      <c r="BF4968" s="1"/>
    </row>
    <row r="4969" spans="58:58" x14ac:dyDescent="0.25">
      <c r="BF4969" s="1"/>
    </row>
    <row r="4970" spans="58:58" x14ac:dyDescent="0.25">
      <c r="BF4970" s="1"/>
    </row>
    <row r="4971" spans="58:58" x14ac:dyDescent="0.25">
      <c r="BF4971" s="1"/>
    </row>
    <row r="4972" spans="58:58" x14ac:dyDescent="0.25">
      <c r="BF4972" s="1"/>
    </row>
    <row r="4973" spans="58:58" x14ac:dyDescent="0.25">
      <c r="BF4973" s="1"/>
    </row>
    <row r="4974" spans="58:58" x14ac:dyDescent="0.25">
      <c r="BF4974" s="1"/>
    </row>
    <row r="4975" spans="58:58" x14ac:dyDescent="0.25">
      <c r="BF4975" s="1"/>
    </row>
    <row r="4976" spans="58:58" x14ac:dyDescent="0.25">
      <c r="BF4976" s="1"/>
    </row>
    <row r="4977" spans="58:58" x14ac:dyDescent="0.25">
      <c r="BF4977" s="1"/>
    </row>
    <row r="4978" spans="58:58" x14ac:dyDescent="0.25">
      <c r="BF4978" s="1"/>
    </row>
    <row r="4979" spans="58:58" x14ac:dyDescent="0.25">
      <c r="BF4979" s="1"/>
    </row>
    <row r="4980" spans="58:58" x14ac:dyDescent="0.25">
      <c r="BF4980" s="1"/>
    </row>
    <row r="4981" spans="58:58" x14ac:dyDescent="0.25">
      <c r="BF4981" s="1"/>
    </row>
    <row r="4982" spans="58:58" x14ac:dyDescent="0.25">
      <c r="BF4982" s="1"/>
    </row>
    <row r="4983" spans="58:58" x14ac:dyDescent="0.25">
      <c r="BF4983" s="1"/>
    </row>
    <row r="4984" spans="58:58" x14ac:dyDescent="0.25">
      <c r="BF4984" s="1"/>
    </row>
    <row r="4985" spans="58:58" x14ac:dyDescent="0.25">
      <c r="BF4985" s="1"/>
    </row>
    <row r="4986" spans="58:58" x14ac:dyDescent="0.25">
      <c r="BF4986" s="1"/>
    </row>
    <row r="4987" spans="58:58" x14ac:dyDescent="0.25">
      <c r="BF4987" s="1"/>
    </row>
    <row r="4988" spans="58:58" x14ac:dyDescent="0.25">
      <c r="BF4988" s="1"/>
    </row>
    <row r="4989" spans="58:58" x14ac:dyDescent="0.25">
      <c r="BF4989" s="1"/>
    </row>
    <row r="4990" spans="58:58" x14ac:dyDescent="0.25">
      <c r="BF4990" s="1"/>
    </row>
    <row r="4991" spans="58:58" x14ac:dyDescent="0.25">
      <c r="BF4991" s="1"/>
    </row>
    <row r="4992" spans="58:58" x14ac:dyDescent="0.25">
      <c r="BF4992" s="1"/>
    </row>
    <row r="4993" spans="58:58" x14ac:dyDescent="0.25">
      <c r="BF4993" s="1"/>
    </row>
    <row r="4994" spans="58:58" x14ac:dyDescent="0.25">
      <c r="BF4994" s="1"/>
    </row>
    <row r="4995" spans="58:58" x14ac:dyDescent="0.25">
      <c r="BF4995" s="1"/>
    </row>
    <row r="4996" spans="58:58" x14ac:dyDescent="0.25">
      <c r="BF4996" s="1"/>
    </row>
    <row r="4997" spans="58:58" x14ac:dyDescent="0.25">
      <c r="BF4997" s="1"/>
    </row>
    <row r="4998" spans="58:58" x14ac:dyDescent="0.25">
      <c r="BF4998" s="1"/>
    </row>
    <row r="4999" spans="58:58" x14ac:dyDescent="0.25">
      <c r="BF4999" s="1"/>
    </row>
    <row r="5000" spans="58:58" x14ac:dyDescent="0.25">
      <c r="BF5000" s="1"/>
    </row>
    <row r="5001" spans="58:58" x14ac:dyDescent="0.25">
      <c r="BF5001" s="1"/>
    </row>
    <row r="5002" spans="58:58" x14ac:dyDescent="0.25">
      <c r="BF5002" s="1"/>
    </row>
    <row r="5003" spans="58:58" x14ac:dyDescent="0.25">
      <c r="BF5003" s="1"/>
    </row>
    <row r="5004" spans="58:58" x14ac:dyDescent="0.25">
      <c r="BF5004" s="1"/>
    </row>
    <row r="5005" spans="58:58" x14ac:dyDescent="0.25">
      <c r="BF5005" s="1"/>
    </row>
    <row r="5006" spans="58:58" x14ac:dyDescent="0.25">
      <c r="BF5006" s="1"/>
    </row>
    <row r="5007" spans="58:58" x14ac:dyDescent="0.25">
      <c r="BF5007" s="1"/>
    </row>
    <row r="5008" spans="58:58" x14ac:dyDescent="0.25">
      <c r="BF5008" s="1"/>
    </row>
    <row r="5009" spans="58:58" x14ac:dyDescent="0.25">
      <c r="BF5009" s="1"/>
    </row>
    <row r="5010" spans="58:58" x14ac:dyDescent="0.25">
      <c r="BF5010" s="1"/>
    </row>
    <row r="5011" spans="58:58" x14ac:dyDescent="0.25">
      <c r="BF5011" s="1"/>
    </row>
    <row r="5012" spans="58:58" x14ac:dyDescent="0.25">
      <c r="BF5012" s="1"/>
    </row>
    <row r="5013" spans="58:58" x14ac:dyDescent="0.25">
      <c r="BF5013" s="1"/>
    </row>
    <row r="5014" spans="58:58" x14ac:dyDescent="0.25">
      <c r="BF5014" s="1"/>
    </row>
    <row r="5015" spans="58:58" x14ac:dyDescent="0.25">
      <c r="BF5015" s="1"/>
    </row>
    <row r="5016" spans="58:58" x14ac:dyDescent="0.25">
      <c r="BF5016" s="1"/>
    </row>
    <row r="5017" spans="58:58" x14ac:dyDescent="0.25">
      <c r="BF5017" s="1"/>
    </row>
    <row r="5018" spans="58:58" x14ac:dyDescent="0.25">
      <c r="BF5018" s="1"/>
    </row>
    <row r="5019" spans="58:58" x14ac:dyDescent="0.25">
      <c r="BF5019" s="1"/>
    </row>
    <row r="5020" spans="58:58" x14ac:dyDescent="0.25">
      <c r="BF5020" s="1"/>
    </row>
    <row r="5021" spans="58:58" x14ac:dyDescent="0.25">
      <c r="BF5021" s="1"/>
    </row>
    <row r="5022" spans="58:58" x14ac:dyDescent="0.25">
      <c r="BF5022" s="1"/>
    </row>
    <row r="5023" spans="58:58" x14ac:dyDescent="0.25">
      <c r="BF5023" s="1"/>
    </row>
    <row r="5024" spans="58:58" x14ac:dyDescent="0.25">
      <c r="BF5024" s="1"/>
    </row>
    <row r="5025" spans="58:58" x14ac:dyDescent="0.25">
      <c r="BF5025" s="1"/>
    </row>
    <row r="5026" spans="58:58" x14ac:dyDescent="0.25">
      <c r="BF5026" s="1"/>
    </row>
    <row r="5027" spans="58:58" x14ac:dyDescent="0.25">
      <c r="BF5027" s="1"/>
    </row>
    <row r="5028" spans="58:58" x14ac:dyDescent="0.25">
      <c r="BF5028" s="1"/>
    </row>
    <row r="5029" spans="58:58" x14ac:dyDescent="0.25">
      <c r="BF5029" s="1"/>
    </row>
    <row r="5030" spans="58:58" x14ac:dyDescent="0.25">
      <c r="BF5030" s="1"/>
    </row>
    <row r="5031" spans="58:58" x14ac:dyDescent="0.25">
      <c r="BF5031" s="1"/>
    </row>
    <row r="5032" spans="58:58" x14ac:dyDescent="0.25">
      <c r="BF5032" s="1"/>
    </row>
    <row r="5033" spans="58:58" x14ac:dyDescent="0.25">
      <c r="BF5033" s="1"/>
    </row>
    <row r="5034" spans="58:58" x14ac:dyDescent="0.25">
      <c r="BF5034" s="1"/>
    </row>
    <row r="5035" spans="58:58" x14ac:dyDescent="0.25">
      <c r="BF5035" s="1"/>
    </row>
    <row r="5036" spans="58:58" x14ac:dyDescent="0.25">
      <c r="BF5036" s="1"/>
    </row>
    <row r="5037" spans="58:58" x14ac:dyDescent="0.25">
      <c r="BF5037" s="1"/>
    </row>
    <row r="5038" spans="58:58" x14ac:dyDescent="0.25">
      <c r="BF5038" s="1"/>
    </row>
    <row r="5039" spans="58:58" x14ac:dyDescent="0.25">
      <c r="BF5039" s="1"/>
    </row>
    <row r="5040" spans="58:58" x14ac:dyDescent="0.25">
      <c r="BF5040" s="1"/>
    </row>
    <row r="5041" spans="58:58" x14ac:dyDescent="0.25">
      <c r="BF5041" s="1"/>
    </row>
    <row r="5042" spans="58:58" x14ac:dyDescent="0.25">
      <c r="BF5042" s="1"/>
    </row>
    <row r="5043" spans="58:58" x14ac:dyDescent="0.25">
      <c r="BF5043" s="1"/>
    </row>
    <row r="5044" spans="58:58" x14ac:dyDescent="0.25">
      <c r="BF5044" s="1"/>
    </row>
    <row r="5045" spans="58:58" x14ac:dyDescent="0.25">
      <c r="BF5045" s="1"/>
    </row>
    <row r="5046" spans="58:58" x14ac:dyDescent="0.25">
      <c r="BF5046" s="1"/>
    </row>
    <row r="5047" spans="58:58" x14ac:dyDescent="0.25">
      <c r="BF5047" s="1"/>
    </row>
    <row r="5048" spans="58:58" x14ac:dyDescent="0.25">
      <c r="BF5048" s="1"/>
    </row>
    <row r="5049" spans="58:58" x14ac:dyDescent="0.25">
      <c r="BF5049" s="1"/>
    </row>
    <row r="5050" spans="58:58" x14ac:dyDescent="0.25">
      <c r="BF5050" s="1"/>
    </row>
    <row r="5051" spans="58:58" x14ac:dyDescent="0.25">
      <c r="BF5051" s="1"/>
    </row>
    <row r="5052" spans="58:58" x14ac:dyDescent="0.25">
      <c r="BF5052" s="1"/>
    </row>
    <row r="5053" spans="58:58" x14ac:dyDescent="0.25">
      <c r="BF5053" s="1"/>
    </row>
    <row r="5054" spans="58:58" x14ac:dyDescent="0.25">
      <c r="BF5054" s="1"/>
    </row>
    <row r="5055" spans="58:58" x14ac:dyDescent="0.25">
      <c r="BF5055" s="1"/>
    </row>
    <row r="5056" spans="58:58" x14ac:dyDescent="0.25">
      <c r="BF5056" s="1"/>
    </row>
    <row r="5057" spans="58:58" x14ac:dyDescent="0.25">
      <c r="BF5057" s="1"/>
    </row>
    <row r="5058" spans="58:58" x14ac:dyDescent="0.25">
      <c r="BF5058" s="1"/>
    </row>
    <row r="5059" spans="58:58" x14ac:dyDescent="0.25">
      <c r="BF5059" s="1"/>
    </row>
    <row r="5060" spans="58:58" x14ac:dyDescent="0.25">
      <c r="BF5060" s="1"/>
    </row>
    <row r="5061" spans="58:58" x14ac:dyDescent="0.25">
      <c r="BF5061" s="1"/>
    </row>
    <row r="5062" spans="58:58" x14ac:dyDescent="0.25">
      <c r="BF5062" s="1"/>
    </row>
    <row r="5063" spans="58:58" x14ac:dyDescent="0.25">
      <c r="BF5063" s="1"/>
    </row>
    <row r="5064" spans="58:58" x14ac:dyDescent="0.25">
      <c r="BF5064" s="1"/>
    </row>
    <row r="5065" spans="58:58" x14ac:dyDescent="0.25">
      <c r="BF5065" s="1"/>
    </row>
    <row r="5066" spans="58:58" x14ac:dyDescent="0.25">
      <c r="BF5066" s="1"/>
    </row>
    <row r="5067" spans="58:58" x14ac:dyDescent="0.25">
      <c r="BF5067" s="1"/>
    </row>
    <row r="5068" spans="58:58" x14ac:dyDescent="0.25">
      <c r="BF5068" s="1"/>
    </row>
    <row r="5069" spans="58:58" x14ac:dyDescent="0.25">
      <c r="BF5069" s="1"/>
    </row>
    <row r="5070" spans="58:58" x14ac:dyDescent="0.25">
      <c r="BF5070" s="1"/>
    </row>
    <row r="5071" spans="58:58" x14ac:dyDescent="0.25">
      <c r="BF5071" s="1"/>
    </row>
    <row r="5072" spans="58:58" x14ac:dyDescent="0.25">
      <c r="BF5072" s="1"/>
    </row>
    <row r="5073" spans="58:58" x14ac:dyDescent="0.25">
      <c r="BF5073" s="1"/>
    </row>
    <row r="5074" spans="58:58" x14ac:dyDescent="0.25">
      <c r="BF5074" s="1"/>
    </row>
    <row r="5075" spans="58:58" x14ac:dyDescent="0.25">
      <c r="BF5075" s="1"/>
    </row>
    <row r="5076" spans="58:58" x14ac:dyDescent="0.25">
      <c r="BF5076" s="1"/>
    </row>
    <row r="5077" spans="58:58" x14ac:dyDescent="0.25">
      <c r="BF5077" s="1"/>
    </row>
    <row r="5078" spans="58:58" x14ac:dyDescent="0.25">
      <c r="BF5078" s="1"/>
    </row>
    <row r="5079" spans="58:58" x14ac:dyDescent="0.25">
      <c r="BF5079" s="1"/>
    </row>
    <row r="5080" spans="58:58" x14ac:dyDescent="0.25">
      <c r="BF5080" s="1"/>
    </row>
    <row r="5081" spans="58:58" x14ac:dyDescent="0.25">
      <c r="BF5081" s="1"/>
    </row>
    <row r="5082" spans="58:58" x14ac:dyDescent="0.25">
      <c r="BF5082" s="1"/>
    </row>
    <row r="5083" spans="58:58" x14ac:dyDescent="0.25">
      <c r="BF5083" s="1"/>
    </row>
    <row r="5084" spans="58:58" x14ac:dyDescent="0.25">
      <c r="BF5084" s="1"/>
    </row>
    <row r="5085" spans="58:58" x14ac:dyDescent="0.25">
      <c r="BF5085" s="1"/>
    </row>
    <row r="5086" spans="58:58" x14ac:dyDescent="0.25">
      <c r="BF5086" s="1"/>
    </row>
    <row r="5087" spans="58:58" x14ac:dyDescent="0.25">
      <c r="BF5087" s="1"/>
    </row>
    <row r="5088" spans="58:58" x14ac:dyDescent="0.25">
      <c r="BF5088" s="1"/>
    </row>
    <row r="5089" spans="58:58" x14ac:dyDescent="0.25">
      <c r="BF5089" s="1"/>
    </row>
    <row r="5090" spans="58:58" x14ac:dyDescent="0.25">
      <c r="BF5090" s="1"/>
    </row>
    <row r="5091" spans="58:58" x14ac:dyDescent="0.25">
      <c r="BF5091" s="1"/>
    </row>
    <row r="5092" spans="58:58" x14ac:dyDescent="0.25">
      <c r="BF5092" s="1"/>
    </row>
    <row r="5093" spans="58:58" x14ac:dyDescent="0.25">
      <c r="BF5093" s="1"/>
    </row>
    <row r="5094" spans="58:58" x14ac:dyDescent="0.25">
      <c r="BF5094" s="1"/>
    </row>
    <row r="5095" spans="58:58" x14ac:dyDescent="0.25">
      <c r="BF5095" s="1"/>
    </row>
    <row r="5096" spans="58:58" x14ac:dyDescent="0.25">
      <c r="BF5096" s="1"/>
    </row>
    <row r="5097" spans="58:58" x14ac:dyDescent="0.25">
      <c r="BF5097" s="1"/>
    </row>
    <row r="5098" spans="58:58" x14ac:dyDescent="0.25">
      <c r="BF5098" s="1"/>
    </row>
    <row r="5099" spans="58:58" x14ac:dyDescent="0.25">
      <c r="BF5099" s="1"/>
    </row>
    <row r="5100" spans="58:58" x14ac:dyDescent="0.25">
      <c r="BF5100" s="1"/>
    </row>
    <row r="5101" spans="58:58" x14ac:dyDescent="0.25">
      <c r="BF5101" s="1"/>
    </row>
    <row r="5102" spans="58:58" x14ac:dyDescent="0.25">
      <c r="BF5102" s="1"/>
    </row>
    <row r="5103" spans="58:58" x14ac:dyDescent="0.25">
      <c r="BF5103" s="1"/>
    </row>
    <row r="5104" spans="58:58" x14ac:dyDescent="0.25">
      <c r="BF5104" s="1"/>
    </row>
    <row r="5105" spans="58:58" x14ac:dyDescent="0.25">
      <c r="BF5105" s="1"/>
    </row>
    <row r="5106" spans="58:58" x14ac:dyDescent="0.25">
      <c r="BF5106" s="1"/>
    </row>
    <row r="5107" spans="58:58" x14ac:dyDescent="0.25">
      <c r="BF5107" s="1"/>
    </row>
    <row r="5108" spans="58:58" x14ac:dyDescent="0.25">
      <c r="BF5108" s="1"/>
    </row>
    <row r="5109" spans="58:58" x14ac:dyDescent="0.25">
      <c r="BF5109" s="1"/>
    </row>
    <row r="5110" spans="58:58" x14ac:dyDescent="0.25">
      <c r="BF5110" s="1"/>
    </row>
    <row r="5111" spans="58:58" x14ac:dyDescent="0.25">
      <c r="BF5111" s="1"/>
    </row>
    <row r="5112" spans="58:58" x14ac:dyDescent="0.25">
      <c r="BF5112" s="1"/>
    </row>
    <row r="5113" spans="58:58" x14ac:dyDescent="0.25">
      <c r="BF5113" s="1"/>
    </row>
    <row r="5114" spans="58:58" x14ac:dyDescent="0.25">
      <c r="BF5114" s="1"/>
    </row>
    <row r="5115" spans="58:58" x14ac:dyDescent="0.25">
      <c r="BF5115" s="1"/>
    </row>
    <row r="5116" spans="58:58" x14ac:dyDescent="0.25">
      <c r="BF5116" s="1"/>
    </row>
    <row r="5117" spans="58:58" x14ac:dyDescent="0.25">
      <c r="BF5117" s="1"/>
    </row>
    <row r="5118" spans="58:58" x14ac:dyDescent="0.25">
      <c r="BF5118" s="1"/>
    </row>
    <row r="5119" spans="58:58" x14ac:dyDescent="0.25">
      <c r="BF5119" s="1"/>
    </row>
    <row r="5120" spans="58:58" x14ac:dyDescent="0.25">
      <c r="BF5120" s="1"/>
    </row>
    <row r="5121" spans="58:58" x14ac:dyDescent="0.25">
      <c r="BF5121" s="1"/>
    </row>
    <row r="5122" spans="58:58" x14ac:dyDescent="0.25">
      <c r="BF5122" s="1"/>
    </row>
    <row r="5123" spans="58:58" x14ac:dyDescent="0.25">
      <c r="BF5123" s="1"/>
    </row>
    <row r="5124" spans="58:58" x14ac:dyDescent="0.25">
      <c r="BF5124" s="1"/>
    </row>
    <row r="5125" spans="58:58" x14ac:dyDescent="0.25">
      <c r="BF5125" s="1"/>
    </row>
    <row r="5126" spans="58:58" x14ac:dyDescent="0.25">
      <c r="BF5126" s="1"/>
    </row>
    <row r="5127" spans="58:58" x14ac:dyDescent="0.25">
      <c r="BF5127" s="1"/>
    </row>
    <row r="5128" spans="58:58" x14ac:dyDescent="0.25">
      <c r="BF5128" s="1"/>
    </row>
    <row r="5129" spans="58:58" x14ac:dyDescent="0.25">
      <c r="BF5129" s="1"/>
    </row>
    <row r="5130" spans="58:58" x14ac:dyDescent="0.25">
      <c r="BF5130" s="1"/>
    </row>
    <row r="5131" spans="58:58" x14ac:dyDescent="0.25">
      <c r="BF5131" s="1"/>
    </row>
    <row r="5132" spans="58:58" x14ac:dyDescent="0.25">
      <c r="BF5132" s="1"/>
    </row>
    <row r="5133" spans="58:58" x14ac:dyDescent="0.25">
      <c r="BF5133" s="1"/>
    </row>
    <row r="5134" spans="58:58" x14ac:dyDescent="0.25">
      <c r="BF5134" s="1"/>
    </row>
    <row r="5135" spans="58:58" x14ac:dyDescent="0.25">
      <c r="BF5135" s="1"/>
    </row>
    <row r="5136" spans="58:58" x14ac:dyDescent="0.25">
      <c r="BF5136" s="1"/>
    </row>
    <row r="5137" spans="58:58" x14ac:dyDescent="0.25">
      <c r="BF5137" s="1"/>
    </row>
    <row r="5138" spans="58:58" x14ac:dyDescent="0.25">
      <c r="BF5138" s="1"/>
    </row>
    <row r="5139" spans="58:58" x14ac:dyDescent="0.25">
      <c r="BF5139" s="1"/>
    </row>
    <row r="5140" spans="58:58" x14ac:dyDescent="0.25">
      <c r="BF5140" s="1"/>
    </row>
    <row r="5141" spans="58:58" x14ac:dyDescent="0.25">
      <c r="BF5141" s="1"/>
    </row>
    <row r="5142" spans="58:58" x14ac:dyDescent="0.25">
      <c r="BF5142" s="1"/>
    </row>
    <row r="5143" spans="58:58" x14ac:dyDescent="0.25">
      <c r="BF5143" s="1"/>
    </row>
    <row r="5144" spans="58:58" x14ac:dyDescent="0.25">
      <c r="BF5144" s="1"/>
    </row>
    <row r="5145" spans="58:58" x14ac:dyDescent="0.25">
      <c r="BF5145" s="1"/>
    </row>
    <row r="5146" spans="58:58" x14ac:dyDescent="0.25">
      <c r="BF5146" s="1"/>
    </row>
    <row r="5147" spans="58:58" x14ac:dyDescent="0.25">
      <c r="BF5147" s="1"/>
    </row>
    <row r="5148" spans="58:58" x14ac:dyDescent="0.25">
      <c r="BF5148" s="1"/>
    </row>
    <row r="5149" spans="58:58" x14ac:dyDescent="0.25">
      <c r="BF5149" s="1"/>
    </row>
    <row r="5150" spans="58:58" x14ac:dyDescent="0.25">
      <c r="BF5150" s="1"/>
    </row>
    <row r="5151" spans="58:58" x14ac:dyDescent="0.25">
      <c r="BF5151" s="1"/>
    </row>
    <row r="5152" spans="58:58" x14ac:dyDescent="0.25">
      <c r="BF5152" s="1"/>
    </row>
    <row r="5153" spans="58:58" x14ac:dyDescent="0.25">
      <c r="BF5153" s="1"/>
    </row>
    <row r="5154" spans="58:58" x14ac:dyDescent="0.25">
      <c r="BF5154" s="1"/>
    </row>
    <row r="5155" spans="58:58" x14ac:dyDescent="0.25">
      <c r="BF5155" s="1"/>
    </row>
    <row r="5156" spans="58:58" x14ac:dyDescent="0.25">
      <c r="BF5156" s="1"/>
    </row>
    <row r="5157" spans="58:58" x14ac:dyDescent="0.25">
      <c r="BF5157" s="1"/>
    </row>
    <row r="5158" spans="58:58" x14ac:dyDescent="0.25">
      <c r="BF5158" s="1"/>
    </row>
    <row r="5159" spans="58:58" x14ac:dyDescent="0.25">
      <c r="BF5159" s="1"/>
    </row>
    <row r="5160" spans="58:58" x14ac:dyDescent="0.25">
      <c r="BF5160" s="1"/>
    </row>
    <row r="5161" spans="58:58" x14ac:dyDescent="0.25">
      <c r="BF5161" s="1"/>
    </row>
    <row r="5162" spans="58:58" x14ac:dyDescent="0.25">
      <c r="BF5162" s="1"/>
    </row>
    <row r="5163" spans="58:58" x14ac:dyDescent="0.25">
      <c r="BF5163" s="1"/>
    </row>
    <row r="5164" spans="58:58" x14ac:dyDescent="0.25">
      <c r="BF5164" s="1"/>
    </row>
    <row r="5165" spans="58:58" x14ac:dyDescent="0.25">
      <c r="BF5165" s="1"/>
    </row>
    <row r="5166" spans="58:58" x14ac:dyDescent="0.25">
      <c r="BF5166" s="1"/>
    </row>
    <row r="5167" spans="58:58" x14ac:dyDescent="0.25">
      <c r="BF5167" s="1"/>
    </row>
    <row r="5168" spans="58:58" x14ac:dyDescent="0.25">
      <c r="BF5168" s="1"/>
    </row>
    <row r="5169" spans="58:58" x14ac:dyDescent="0.25">
      <c r="BF5169" s="1"/>
    </row>
    <row r="5170" spans="58:58" x14ac:dyDescent="0.25">
      <c r="BF5170" s="1"/>
    </row>
    <row r="5171" spans="58:58" x14ac:dyDescent="0.25">
      <c r="BF5171" s="1"/>
    </row>
    <row r="5172" spans="58:58" x14ac:dyDescent="0.25">
      <c r="BF5172" s="1"/>
    </row>
    <row r="5173" spans="58:58" x14ac:dyDescent="0.25">
      <c r="BF5173" s="1"/>
    </row>
    <row r="5174" spans="58:58" x14ac:dyDescent="0.25">
      <c r="BF5174" s="1"/>
    </row>
    <row r="5175" spans="58:58" x14ac:dyDescent="0.25">
      <c r="BF5175" s="1"/>
    </row>
    <row r="5176" spans="58:58" x14ac:dyDescent="0.25">
      <c r="BF5176" s="1"/>
    </row>
    <row r="5177" spans="58:58" x14ac:dyDescent="0.25">
      <c r="BF5177" s="1"/>
    </row>
    <row r="5178" spans="58:58" x14ac:dyDescent="0.25">
      <c r="BF5178" s="1"/>
    </row>
    <row r="5179" spans="58:58" x14ac:dyDescent="0.25">
      <c r="BF5179" s="1"/>
    </row>
    <row r="5180" spans="58:58" x14ac:dyDescent="0.25">
      <c r="BF5180" s="1"/>
    </row>
    <row r="5181" spans="58:58" x14ac:dyDescent="0.25">
      <c r="BF5181" s="1"/>
    </row>
    <row r="5182" spans="58:58" x14ac:dyDescent="0.25">
      <c r="BF5182" s="1"/>
    </row>
    <row r="5183" spans="58:58" x14ac:dyDescent="0.25">
      <c r="BF5183" s="1"/>
    </row>
    <row r="5184" spans="58:58" x14ac:dyDescent="0.25">
      <c r="BF5184" s="1"/>
    </row>
    <row r="5185" spans="58:58" x14ac:dyDescent="0.25">
      <c r="BF5185" s="1"/>
    </row>
    <row r="5186" spans="58:58" x14ac:dyDescent="0.25">
      <c r="BF5186" s="1"/>
    </row>
    <row r="5187" spans="58:58" x14ac:dyDescent="0.25">
      <c r="BF5187" s="1"/>
    </row>
    <row r="5188" spans="58:58" x14ac:dyDescent="0.25">
      <c r="BF5188" s="1"/>
    </row>
    <row r="5189" spans="58:58" x14ac:dyDescent="0.25">
      <c r="BF5189" s="1"/>
    </row>
    <row r="5190" spans="58:58" x14ac:dyDescent="0.25">
      <c r="BF5190" s="1"/>
    </row>
    <row r="5191" spans="58:58" x14ac:dyDescent="0.25">
      <c r="BF5191" s="1"/>
    </row>
    <row r="5192" spans="58:58" x14ac:dyDescent="0.25">
      <c r="BF5192" s="1"/>
    </row>
    <row r="5193" spans="58:58" x14ac:dyDescent="0.25">
      <c r="BF5193" s="1"/>
    </row>
    <row r="5194" spans="58:58" x14ac:dyDescent="0.25">
      <c r="BF5194" s="1"/>
    </row>
    <row r="5195" spans="58:58" x14ac:dyDescent="0.25">
      <c r="BF5195" s="1"/>
    </row>
    <row r="5196" spans="58:58" x14ac:dyDescent="0.25">
      <c r="BF5196" s="1"/>
    </row>
    <row r="5197" spans="58:58" x14ac:dyDescent="0.25">
      <c r="BF5197" s="1"/>
    </row>
    <row r="5198" spans="58:58" x14ac:dyDescent="0.25">
      <c r="BF5198" s="1"/>
    </row>
    <row r="5199" spans="58:58" x14ac:dyDescent="0.25">
      <c r="BF5199" s="1"/>
    </row>
    <row r="5200" spans="58:58" x14ac:dyDescent="0.25">
      <c r="BF5200" s="1"/>
    </row>
    <row r="5201" spans="58:58" x14ac:dyDescent="0.25">
      <c r="BF5201" s="1"/>
    </row>
    <row r="5202" spans="58:58" x14ac:dyDescent="0.25">
      <c r="BF5202" s="1"/>
    </row>
    <row r="5203" spans="58:58" x14ac:dyDescent="0.25">
      <c r="BF5203" s="1"/>
    </row>
    <row r="5204" spans="58:58" x14ac:dyDescent="0.25">
      <c r="BF5204" s="1"/>
    </row>
    <row r="5205" spans="58:58" x14ac:dyDescent="0.25">
      <c r="BF5205" s="1"/>
    </row>
    <row r="5206" spans="58:58" x14ac:dyDescent="0.25">
      <c r="BF5206" s="1"/>
    </row>
    <row r="5207" spans="58:58" x14ac:dyDescent="0.25">
      <c r="BF5207" s="1"/>
    </row>
    <row r="5208" spans="58:58" x14ac:dyDescent="0.25">
      <c r="BF5208" s="1"/>
    </row>
    <row r="5209" spans="58:58" x14ac:dyDescent="0.25">
      <c r="BF5209" s="1"/>
    </row>
    <row r="5210" spans="58:58" x14ac:dyDescent="0.25">
      <c r="BF5210" s="1"/>
    </row>
    <row r="5211" spans="58:58" x14ac:dyDescent="0.25">
      <c r="BF5211" s="1"/>
    </row>
    <row r="5212" spans="58:58" x14ac:dyDescent="0.25">
      <c r="BF5212" s="1"/>
    </row>
    <row r="5213" spans="58:58" x14ac:dyDescent="0.25">
      <c r="BF5213" s="1"/>
    </row>
    <row r="5214" spans="58:58" x14ac:dyDescent="0.25">
      <c r="BF5214" s="1"/>
    </row>
    <row r="5215" spans="58:58" x14ac:dyDescent="0.25">
      <c r="BF5215" s="1"/>
    </row>
    <row r="5216" spans="58:58" x14ac:dyDescent="0.25">
      <c r="BF5216" s="1"/>
    </row>
    <row r="5217" spans="58:58" x14ac:dyDescent="0.25">
      <c r="BF5217" s="1"/>
    </row>
    <row r="5218" spans="58:58" x14ac:dyDescent="0.25">
      <c r="BF5218" s="1"/>
    </row>
    <row r="5219" spans="58:58" x14ac:dyDescent="0.25">
      <c r="BF5219" s="1"/>
    </row>
    <row r="5220" spans="58:58" x14ac:dyDescent="0.25">
      <c r="BF5220" s="1"/>
    </row>
    <row r="5221" spans="58:58" x14ac:dyDescent="0.25">
      <c r="BF5221" s="1"/>
    </row>
    <row r="5222" spans="58:58" x14ac:dyDescent="0.25">
      <c r="BF5222" s="1"/>
    </row>
    <row r="5223" spans="58:58" x14ac:dyDescent="0.25">
      <c r="BF5223" s="1"/>
    </row>
    <row r="5224" spans="58:58" x14ac:dyDescent="0.25">
      <c r="BF5224" s="1"/>
    </row>
    <row r="5225" spans="58:58" x14ac:dyDescent="0.25">
      <c r="BF5225" s="1"/>
    </row>
    <row r="5226" spans="58:58" x14ac:dyDescent="0.25">
      <c r="BF5226" s="1"/>
    </row>
    <row r="5227" spans="58:58" x14ac:dyDescent="0.25">
      <c r="BF5227" s="1"/>
    </row>
    <row r="5228" spans="58:58" x14ac:dyDescent="0.25">
      <c r="BF5228" s="1"/>
    </row>
    <row r="5229" spans="58:58" x14ac:dyDescent="0.25">
      <c r="BF5229" s="1"/>
    </row>
    <row r="5230" spans="58:58" x14ac:dyDescent="0.25">
      <c r="BF5230" s="1"/>
    </row>
    <row r="5231" spans="58:58" x14ac:dyDescent="0.25">
      <c r="BF5231" s="1"/>
    </row>
    <row r="5232" spans="58:58" x14ac:dyDescent="0.25">
      <c r="BF5232" s="1"/>
    </row>
    <row r="5233" spans="58:58" x14ac:dyDescent="0.25">
      <c r="BF5233" s="1"/>
    </row>
    <row r="5234" spans="58:58" x14ac:dyDescent="0.25">
      <c r="BF5234" s="1"/>
    </row>
    <row r="5235" spans="58:58" x14ac:dyDescent="0.25">
      <c r="BF5235" s="1"/>
    </row>
    <row r="5236" spans="58:58" x14ac:dyDescent="0.25">
      <c r="BF5236" s="1"/>
    </row>
    <row r="5237" spans="58:58" x14ac:dyDescent="0.25">
      <c r="BF5237" s="1"/>
    </row>
    <row r="5238" spans="58:58" x14ac:dyDescent="0.25">
      <c r="BF5238" s="1"/>
    </row>
    <row r="5239" spans="58:58" x14ac:dyDescent="0.25">
      <c r="BF5239" s="1"/>
    </row>
    <row r="5240" spans="58:58" x14ac:dyDescent="0.25">
      <c r="BF5240" s="1"/>
    </row>
    <row r="5241" spans="58:58" x14ac:dyDescent="0.25">
      <c r="BF5241" s="1"/>
    </row>
    <row r="5242" spans="58:58" x14ac:dyDescent="0.25">
      <c r="BF5242" s="1"/>
    </row>
    <row r="5243" spans="58:58" x14ac:dyDescent="0.25">
      <c r="BF5243" s="1"/>
    </row>
    <row r="5244" spans="58:58" x14ac:dyDescent="0.25">
      <c r="BF5244" s="1"/>
    </row>
    <row r="5245" spans="58:58" x14ac:dyDescent="0.25">
      <c r="BF5245" s="1"/>
    </row>
    <row r="5246" spans="58:58" x14ac:dyDescent="0.25">
      <c r="BF5246" s="1"/>
    </row>
    <row r="5247" spans="58:58" x14ac:dyDescent="0.25">
      <c r="BF5247" s="1"/>
    </row>
    <row r="5248" spans="58:58" x14ac:dyDescent="0.25">
      <c r="BF5248" s="1"/>
    </row>
    <row r="5249" spans="58:58" x14ac:dyDescent="0.25">
      <c r="BF5249" s="1"/>
    </row>
    <row r="5250" spans="58:58" x14ac:dyDescent="0.25">
      <c r="BF5250" s="1"/>
    </row>
    <row r="5251" spans="58:58" x14ac:dyDescent="0.25">
      <c r="BF5251" s="1"/>
    </row>
    <row r="5252" spans="58:58" x14ac:dyDescent="0.25">
      <c r="BF5252" s="1"/>
    </row>
    <row r="5253" spans="58:58" x14ac:dyDescent="0.25">
      <c r="BF5253" s="1"/>
    </row>
    <row r="5254" spans="58:58" x14ac:dyDescent="0.25">
      <c r="BF5254" s="1"/>
    </row>
    <row r="5255" spans="58:58" x14ac:dyDescent="0.25">
      <c r="BF5255" s="1"/>
    </row>
    <row r="5256" spans="58:58" x14ac:dyDescent="0.25">
      <c r="BF5256" s="1"/>
    </row>
    <row r="5257" spans="58:58" x14ac:dyDescent="0.25">
      <c r="BF5257" s="1"/>
    </row>
    <row r="5258" spans="58:58" x14ac:dyDescent="0.25">
      <c r="BF5258" s="1"/>
    </row>
    <row r="5259" spans="58:58" x14ac:dyDescent="0.25">
      <c r="BF5259" s="1"/>
    </row>
    <row r="5260" spans="58:58" x14ac:dyDescent="0.25">
      <c r="BF5260" s="1"/>
    </row>
    <row r="5261" spans="58:58" x14ac:dyDescent="0.25">
      <c r="BF5261" s="1"/>
    </row>
    <row r="5262" spans="58:58" x14ac:dyDescent="0.25">
      <c r="BF5262" s="1"/>
    </row>
    <row r="5263" spans="58:58" x14ac:dyDescent="0.25">
      <c r="BF5263" s="1"/>
    </row>
    <row r="5264" spans="58:58" x14ac:dyDescent="0.25">
      <c r="BF5264" s="1"/>
    </row>
    <row r="5265" spans="58:58" x14ac:dyDescent="0.25">
      <c r="BF5265" s="1"/>
    </row>
    <row r="5266" spans="58:58" x14ac:dyDescent="0.25">
      <c r="BF5266" s="1"/>
    </row>
    <row r="5267" spans="58:58" x14ac:dyDescent="0.25">
      <c r="BF5267" s="1"/>
    </row>
    <row r="5268" spans="58:58" x14ac:dyDescent="0.25">
      <c r="BF5268" s="1"/>
    </row>
    <row r="5269" spans="58:58" x14ac:dyDescent="0.25">
      <c r="BF5269" s="1"/>
    </row>
    <row r="5270" spans="58:58" x14ac:dyDescent="0.25">
      <c r="BF5270" s="1"/>
    </row>
    <row r="5271" spans="58:58" x14ac:dyDescent="0.25">
      <c r="BF5271" s="1"/>
    </row>
    <row r="5272" spans="58:58" x14ac:dyDescent="0.25">
      <c r="BF5272" s="1"/>
    </row>
    <row r="5273" spans="58:58" x14ac:dyDescent="0.25">
      <c r="BF5273" s="1"/>
    </row>
    <row r="5274" spans="58:58" x14ac:dyDescent="0.25">
      <c r="BF5274" s="1"/>
    </row>
    <row r="5275" spans="58:58" x14ac:dyDescent="0.25">
      <c r="BF5275" s="1"/>
    </row>
    <row r="5276" spans="58:58" x14ac:dyDescent="0.25">
      <c r="BF5276" s="1"/>
    </row>
    <row r="5277" spans="58:58" x14ac:dyDescent="0.25">
      <c r="BF5277" s="1"/>
    </row>
    <row r="5278" spans="58:58" x14ac:dyDescent="0.25">
      <c r="BF5278" s="1"/>
    </row>
    <row r="5279" spans="58:58" x14ac:dyDescent="0.25">
      <c r="BF5279" s="1"/>
    </row>
    <row r="5280" spans="58:58" x14ac:dyDescent="0.25">
      <c r="BF5280" s="1"/>
    </row>
    <row r="5281" spans="58:58" x14ac:dyDescent="0.25">
      <c r="BF5281" s="1"/>
    </row>
    <row r="5282" spans="58:58" x14ac:dyDescent="0.25">
      <c r="BF5282" s="1"/>
    </row>
    <row r="5283" spans="58:58" x14ac:dyDescent="0.25">
      <c r="BF5283" s="1"/>
    </row>
    <row r="5284" spans="58:58" x14ac:dyDescent="0.25">
      <c r="BF5284" s="1"/>
    </row>
    <row r="5285" spans="58:58" x14ac:dyDescent="0.25">
      <c r="BF5285" s="1"/>
    </row>
    <row r="5286" spans="58:58" x14ac:dyDescent="0.25">
      <c r="BF5286" s="1"/>
    </row>
    <row r="5287" spans="58:58" x14ac:dyDescent="0.25">
      <c r="BF5287" s="1"/>
    </row>
    <row r="5288" spans="58:58" x14ac:dyDescent="0.25">
      <c r="BF5288" s="1"/>
    </row>
    <row r="5289" spans="58:58" x14ac:dyDescent="0.25">
      <c r="BF5289" s="1"/>
    </row>
    <row r="5290" spans="58:58" x14ac:dyDescent="0.25">
      <c r="BF5290" s="1"/>
    </row>
    <row r="5291" spans="58:58" x14ac:dyDescent="0.25">
      <c r="BF5291" s="1"/>
    </row>
    <row r="5292" spans="58:58" x14ac:dyDescent="0.25">
      <c r="BF5292" s="1"/>
    </row>
    <row r="5293" spans="58:58" x14ac:dyDescent="0.25">
      <c r="BF5293" s="1"/>
    </row>
    <row r="5294" spans="58:58" x14ac:dyDescent="0.25">
      <c r="BF5294" s="1"/>
    </row>
    <row r="5295" spans="58:58" x14ac:dyDescent="0.25">
      <c r="BF5295" s="1"/>
    </row>
    <row r="5296" spans="58:58" x14ac:dyDescent="0.25">
      <c r="BF5296" s="1"/>
    </row>
    <row r="5297" spans="58:58" x14ac:dyDescent="0.25">
      <c r="BF5297" s="1"/>
    </row>
    <row r="5298" spans="58:58" x14ac:dyDescent="0.25">
      <c r="BF5298" s="1"/>
    </row>
    <row r="5299" spans="58:58" x14ac:dyDescent="0.25">
      <c r="BF5299" s="1"/>
    </row>
    <row r="5300" spans="58:58" x14ac:dyDescent="0.25">
      <c r="BF5300" s="1"/>
    </row>
    <row r="5301" spans="58:58" x14ac:dyDescent="0.25">
      <c r="BF5301" s="1"/>
    </row>
    <row r="5302" spans="58:58" x14ac:dyDescent="0.25">
      <c r="BF5302" s="1"/>
    </row>
    <row r="5303" spans="58:58" x14ac:dyDescent="0.25">
      <c r="BF5303" s="1"/>
    </row>
    <row r="5304" spans="58:58" x14ac:dyDescent="0.25">
      <c r="BF5304" s="1"/>
    </row>
    <row r="5305" spans="58:58" x14ac:dyDescent="0.25">
      <c r="BF5305" s="1"/>
    </row>
    <row r="5306" spans="58:58" x14ac:dyDescent="0.25">
      <c r="BF5306" s="1"/>
    </row>
    <row r="5307" spans="58:58" x14ac:dyDescent="0.25">
      <c r="BF5307" s="1"/>
    </row>
    <row r="5308" spans="58:58" x14ac:dyDescent="0.25">
      <c r="BF5308" s="1"/>
    </row>
    <row r="5309" spans="58:58" x14ac:dyDescent="0.25">
      <c r="BF5309" s="1"/>
    </row>
    <row r="5310" spans="58:58" x14ac:dyDescent="0.25">
      <c r="BF5310" s="1"/>
    </row>
    <row r="5311" spans="58:58" x14ac:dyDescent="0.25">
      <c r="BF5311" s="1"/>
    </row>
    <row r="5312" spans="58:58" x14ac:dyDescent="0.25">
      <c r="BF5312" s="1"/>
    </row>
    <row r="5313" spans="58:58" x14ac:dyDescent="0.25">
      <c r="BF5313" s="1"/>
    </row>
    <row r="5314" spans="58:58" x14ac:dyDescent="0.25">
      <c r="BF5314" s="1"/>
    </row>
    <row r="5315" spans="58:58" x14ac:dyDescent="0.25">
      <c r="BF5315" s="1"/>
    </row>
    <row r="5316" spans="58:58" x14ac:dyDescent="0.25">
      <c r="BF5316" s="1"/>
    </row>
    <row r="5317" spans="58:58" x14ac:dyDescent="0.25">
      <c r="BF5317" s="1"/>
    </row>
    <row r="5318" spans="58:58" x14ac:dyDescent="0.25">
      <c r="BF5318" s="1"/>
    </row>
    <row r="5319" spans="58:58" x14ac:dyDescent="0.25">
      <c r="BF5319" s="1"/>
    </row>
    <row r="5320" spans="58:58" x14ac:dyDescent="0.25">
      <c r="BF5320" s="1"/>
    </row>
    <row r="5321" spans="58:58" x14ac:dyDescent="0.25">
      <c r="BF5321" s="1"/>
    </row>
    <row r="5322" spans="58:58" x14ac:dyDescent="0.25">
      <c r="BF5322" s="1"/>
    </row>
    <row r="5323" spans="58:58" x14ac:dyDescent="0.25">
      <c r="BF5323" s="1"/>
    </row>
    <row r="5324" spans="58:58" x14ac:dyDescent="0.25">
      <c r="BF5324" s="1"/>
    </row>
    <row r="5325" spans="58:58" x14ac:dyDescent="0.25">
      <c r="BF5325" s="1"/>
    </row>
    <row r="5326" spans="58:58" x14ac:dyDescent="0.25">
      <c r="BF5326" s="1"/>
    </row>
    <row r="5327" spans="58:58" x14ac:dyDescent="0.25">
      <c r="BF5327" s="1"/>
    </row>
    <row r="5328" spans="58:58" x14ac:dyDescent="0.25">
      <c r="BF5328" s="1"/>
    </row>
    <row r="5329" spans="58:58" x14ac:dyDescent="0.25">
      <c r="BF5329" s="1"/>
    </row>
    <row r="5330" spans="58:58" x14ac:dyDescent="0.25">
      <c r="BF5330" s="1"/>
    </row>
    <row r="5331" spans="58:58" x14ac:dyDescent="0.25">
      <c r="BF5331" s="1"/>
    </row>
    <row r="5332" spans="58:58" x14ac:dyDescent="0.25">
      <c r="BF5332" s="1"/>
    </row>
    <row r="5333" spans="58:58" x14ac:dyDescent="0.25">
      <c r="BF5333" s="1"/>
    </row>
    <row r="5334" spans="58:58" x14ac:dyDescent="0.25">
      <c r="BF5334" s="1"/>
    </row>
    <row r="5335" spans="58:58" x14ac:dyDescent="0.25">
      <c r="BF5335" s="1"/>
    </row>
    <row r="5336" spans="58:58" x14ac:dyDescent="0.25">
      <c r="BF5336" s="1"/>
    </row>
    <row r="5337" spans="58:58" x14ac:dyDescent="0.25">
      <c r="BF5337" s="1"/>
    </row>
    <row r="5338" spans="58:58" x14ac:dyDescent="0.25">
      <c r="BF5338" s="1"/>
    </row>
    <row r="5339" spans="58:58" x14ac:dyDescent="0.25">
      <c r="BF5339" s="1"/>
    </row>
    <row r="5340" spans="58:58" x14ac:dyDescent="0.25">
      <c r="BF5340" s="1"/>
    </row>
    <row r="5341" spans="58:58" x14ac:dyDescent="0.25">
      <c r="BF5341" s="1"/>
    </row>
    <row r="5342" spans="58:58" x14ac:dyDescent="0.25">
      <c r="BF5342" s="1"/>
    </row>
    <row r="5343" spans="58:58" x14ac:dyDescent="0.25">
      <c r="BF5343" s="1"/>
    </row>
    <row r="5344" spans="58:58" x14ac:dyDescent="0.25">
      <c r="BF5344" s="1"/>
    </row>
    <row r="5345" spans="58:58" x14ac:dyDescent="0.25">
      <c r="BF5345" s="1"/>
    </row>
    <row r="5346" spans="58:58" x14ac:dyDescent="0.25">
      <c r="BF5346" s="1"/>
    </row>
    <row r="5347" spans="58:58" x14ac:dyDescent="0.25">
      <c r="BF5347" s="1"/>
    </row>
    <row r="5348" spans="58:58" x14ac:dyDescent="0.25">
      <c r="BF5348" s="1"/>
    </row>
    <row r="5349" spans="58:58" x14ac:dyDescent="0.25">
      <c r="BF5349" s="1"/>
    </row>
    <row r="5350" spans="58:58" x14ac:dyDescent="0.25">
      <c r="BF5350" s="1"/>
    </row>
    <row r="5351" spans="58:58" x14ac:dyDescent="0.25">
      <c r="BF5351" s="1"/>
    </row>
    <row r="5352" spans="58:58" x14ac:dyDescent="0.25">
      <c r="BF5352" s="1"/>
    </row>
    <row r="5353" spans="58:58" x14ac:dyDescent="0.25">
      <c r="BF5353" s="1"/>
    </row>
    <row r="5354" spans="58:58" x14ac:dyDescent="0.25">
      <c r="BF5354" s="1"/>
    </row>
    <row r="5355" spans="58:58" x14ac:dyDescent="0.25">
      <c r="BF5355" s="1"/>
    </row>
    <row r="5356" spans="58:58" x14ac:dyDescent="0.25">
      <c r="BF5356" s="1"/>
    </row>
    <row r="5357" spans="58:58" x14ac:dyDescent="0.25">
      <c r="BF5357" s="1"/>
    </row>
    <row r="5358" spans="58:58" x14ac:dyDescent="0.25">
      <c r="BF5358" s="1"/>
    </row>
    <row r="5359" spans="58:58" x14ac:dyDescent="0.25">
      <c r="BF5359" s="1"/>
    </row>
    <row r="5360" spans="58:58" x14ac:dyDescent="0.25">
      <c r="BF5360" s="1"/>
    </row>
    <row r="5361" spans="58:58" x14ac:dyDescent="0.25">
      <c r="BF5361" s="1"/>
    </row>
    <row r="5362" spans="58:58" x14ac:dyDescent="0.25">
      <c r="BF5362" s="1"/>
    </row>
    <row r="5363" spans="58:58" x14ac:dyDescent="0.25">
      <c r="BF5363" s="1"/>
    </row>
    <row r="5364" spans="58:58" x14ac:dyDescent="0.25">
      <c r="BF5364" s="1"/>
    </row>
    <row r="5365" spans="58:58" x14ac:dyDescent="0.25">
      <c r="BF5365" s="1"/>
    </row>
    <row r="5366" spans="58:58" x14ac:dyDescent="0.25">
      <c r="BF5366" s="1"/>
    </row>
    <row r="5367" spans="58:58" x14ac:dyDescent="0.25">
      <c r="BF5367" s="1"/>
    </row>
    <row r="5368" spans="58:58" x14ac:dyDescent="0.25">
      <c r="BF5368" s="1"/>
    </row>
    <row r="5369" spans="58:58" x14ac:dyDescent="0.25">
      <c r="BF5369" s="1"/>
    </row>
    <row r="5370" spans="58:58" x14ac:dyDescent="0.25">
      <c r="BF5370" s="1"/>
    </row>
    <row r="5371" spans="58:58" x14ac:dyDescent="0.25">
      <c r="BF5371" s="1"/>
    </row>
    <row r="5372" spans="58:58" x14ac:dyDescent="0.25">
      <c r="BF5372" s="1"/>
    </row>
    <row r="5373" spans="58:58" x14ac:dyDescent="0.25">
      <c r="BF5373" s="1"/>
    </row>
    <row r="5374" spans="58:58" x14ac:dyDescent="0.25">
      <c r="BF5374" s="1"/>
    </row>
    <row r="5375" spans="58:58" x14ac:dyDescent="0.25">
      <c r="BF5375" s="1"/>
    </row>
    <row r="5376" spans="58:58" x14ac:dyDescent="0.25">
      <c r="BF5376" s="1"/>
    </row>
    <row r="5377" spans="58:58" x14ac:dyDescent="0.25">
      <c r="BF5377" s="1"/>
    </row>
    <row r="5378" spans="58:58" x14ac:dyDescent="0.25">
      <c r="BF5378" s="1"/>
    </row>
    <row r="5379" spans="58:58" x14ac:dyDescent="0.25">
      <c r="BF5379" s="1"/>
    </row>
    <row r="5380" spans="58:58" x14ac:dyDescent="0.25">
      <c r="BF5380" s="1"/>
    </row>
    <row r="5381" spans="58:58" x14ac:dyDescent="0.25">
      <c r="BF5381" s="1"/>
    </row>
    <row r="5382" spans="58:58" x14ac:dyDescent="0.25">
      <c r="BF5382" s="1"/>
    </row>
    <row r="5383" spans="58:58" x14ac:dyDescent="0.25">
      <c r="BF5383" s="1"/>
    </row>
    <row r="5384" spans="58:58" x14ac:dyDescent="0.25">
      <c r="BF5384" s="1"/>
    </row>
    <row r="5385" spans="58:58" x14ac:dyDescent="0.25">
      <c r="BF5385" s="1"/>
    </row>
    <row r="5386" spans="58:58" x14ac:dyDescent="0.25">
      <c r="BF5386" s="1"/>
    </row>
    <row r="5387" spans="58:58" x14ac:dyDescent="0.25">
      <c r="BF5387" s="1"/>
    </row>
    <row r="5388" spans="58:58" x14ac:dyDescent="0.25">
      <c r="BF5388" s="1"/>
    </row>
    <row r="5389" spans="58:58" x14ac:dyDescent="0.25">
      <c r="BF5389" s="1"/>
    </row>
    <row r="5390" spans="58:58" x14ac:dyDescent="0.25">
      <c r="BF5390" s="1"/>
    </row>
    <row r="5391" spans="58:58" x14ac:dyDescent="0.25">
      <c r="BF5391" s="1"/>
    </row>
    <row r="5392" spans="58:58" x14ac:dyDescent="0.25">
      <c r="BF5392" s="1"/>
    </row>
    <row r="5393" spans="58:58" x14ac:dyDescent="0.25">
      <c r="BF5393" s="1"/>
    </row>
    <row r="5394" spans="58:58" x14ac:dyDescent="0.25">
      <c r="BF5394" s="1"/>
    </row>
    <row r="5395" spans="58:58" x14ac:dyDescent="0.25">
      <c r="BF5395" s="1"/>
    </row>
    <row r="5396" spans="58:58" x14ac:dyDescent="0.25">
      <c r="BF5396" s="1"/>
    </row>
    <row r="5397" spans="58:58" x14ac:dyDescent="0.25">
      <c r="BF5397" s="1"/>
    </row>
    <row r="5398" spans="58:58" x14ac:dyDescent="0.25">
      <c r="BF5398" s="1"/>
    </row>
    <row r="5399" spans="58:58" x14ac:dyDescent="0.25">
      <c r="BF5399" s="1"/>
    </row>
    <row r="5400" spans="58:58" x14ac:dyDescent="0.25">
      <c r="BF5400" s="1"/>
    </row>
    <row r="5401" spans="58:58" x14ac:dyDescent="0.25">
      <c r="BF5401" s="1"/>
    </row>
    <row r="5402" spans="58:58" x14ac:dyDescent="0.25">
      <c r="BF5402" s="1"/>
    </row>
    <row r="5403" spans="58:58" x14ac:dyDescent="0.25">
      <c r="BF5403" s="1"/>
    </row>
    <row r="5404" spans="58:58" x14ac:dyDescent="0.25">
      <c r="BF5404" s="1"/>
    </row>
    <row r="5405" spans="58:58" x14ac:dyDescent="0.25">
      <c r="BF5405" s="1"/>
    </row>
    <row r="5406" spans="58:58" x14ac:dyDescent="0.25">
      <c r="BF5406" s="1"/>
    </row>
    <row r="5407" spans="58:58" x14ac:dyDescent="0.25">
      <c r="BF5407" s="1"/>
    </row>
    <row r="5408" spans="58:58" x14ac:dyDescent="0.25">
      <c r="BF5408" s="1"/>
    </row>
    <row r="5409" spans="58:58" x14ac:dyDescent="0.25">
      <c r="BF5409" s="1"/>
    </row>
    <row r="5410" spans="58:58" x14ac:dyDescent="0.25">
      <c r="BF5410" s="1"/>
    </row>
    <row r="5411" spans="58:58" x14ac:dyDescent="0.25">
      <c r="BF5411" s="1"/>
    </row>
    <row r="5412" spans="58:58" x14ac:dyDescent="0.25">
      <c r="BF5412" s="1"/>
    </row>
    <row r="5413" spans="58:58" x14ac:dyDescent="0.25">
      <c r="BF5413" s="1"/>
    </row>
    <row r="5414" spans="58:58" x14ac:dyDescent="0.25">
      <c r="BF5414" s="1"/>
    </row>
    <row r="5415" spans="58:58" x14ac:dyDescent="0.25">
      <c r="BF5415" s="1"/>
    </row>
    <row r="5416" spans="58:58" x14ac:dyDescent="0.25">
      <c r="BF5416" s="1"/>
    </row>
    <row r="5417" spans="58:58" x14ac:dyDescent="0.25">
      <c r="BF5417" s="1"/>
    </row>
    <row r="5418" spans="58:58" x14ac:dyDescent="0.25">
      <c r="BF5418" s="1"/>
    </row>
    <row r="5419" spans="58:58" x14ac:dyDescent="0.25">
      <c r="BF5419" s="1"/>
    </row>
    <row r="5420" spans="58:58" x14ac:dyDescent="0.25">
      <c r="BF5420" s="1"/>
    </row>
    <row r="5421" spans="58:58" x14ac:dyDescent="0.25">
      <c r="BF5421" s="1"/>
    </row>
    <row r="5422" spans="58:58" x14ac:dyDescent="0.25">
      <c r="BF5422" s="1"/>
    </row>
    <row r="5423" spans="58:58" x14ac:dyDescent="0.25">
      <c r="BF5423" s="1"/>
    </row>
    <row r="5424" spans="58:58" x14ac:dyDescent="0.25">
      <c r="BF5424" s="1"/>
    </row>
    <row r="5425" spans="58:58" x14ac:dyDescent="0.25">
      <c r="BF5425" s="1"/>
    </row>
    <row r="5426" spans="58:58" x14ac:dyDescent="0.25">
      <c r="BF5426" s="1"/>
    </row>
    <row r="5427" spans="58:58" x14ac:dyDescent="0.25">
      <c r="BF5427" s="1"/>
    </row>
    <row r="5428" spans="58:58" x14ac:dyDescent="0.25">
      <c r="BF5428" s="1"/>
    </row>
    <row r="5429" spans="58:58" x14ac:dyDescent="0.25">
      <c r="BF5429" s="1"/>
    </row>
    <row r="5430" spans="58:58" x14ac:dyDescent="0.25">
      <c r="BF5430" s="1"/>
    </row>
    <row r="5431" spans="58:58" x14ac:dyDescent="0.25">
      <c r="BF5431" s="1"/>
    </row>
    <row r="5432" spans="58:58" x14ac:dyDescent="0.25">
      <c r="BF5432" s="1"/>
    </row>
    <row r="5433" spans="58:58" x14ac:dyDescent="0.25">
      <c r="BF5433" s="1"/>
    </row>
    <row r="5434" spans="58:58" x14ac:dyDescent="0.25">
      <c r="BF5434" s="1"/>
    </row>
    <row r="5435" spans="58:58" x14ac:dyDescent="0.25">
      <c r="BF5435" s="1"/>
    </row>
    <row r="5436" spans="58:58" x14ac:dyDescent="0.25">
      <c r="BF5436" s="1"/>
    </row>
    <row r="5437" spans="58:58" x14ac:dyDescent="0.25">
      <c r="BF5437" s="1"/>
    </row>
    <row r="5438" spans="58:58" x14ac:dyDescent="0.25">
      <c r="BF5438" s="1"/>
    </row>
    <row r="5439" spans="58:58" x14ac:dyDescent="0.25">
      <c r="BF5439" s="1"/>
    </row>
    <row r="5440" spans="58:58" x14ac:dyDescent="0.25">
      <c r="BF5440" s="1"/>
    </row>
    <row r="5441" spans="58:58" x14ac:dyDescent="0.25">
      <c r="BF5441" s="1"/>
    </row>
    <row r="5442" spans="58:58" x14ac:dyDescent="0.25">
      <c r="BF5442" s="1"/>
    </row>
    <row r="5443" spans="58:58" x14ac:dyDescent="0.25">
      <c r="BF5443" s="1"/>
    </row>
    <row r="5444" spans="58:58" x14ac:dyDescent="0.25">
      <c r="BF5444" s="1"/>
    </row>
    <row r="5445" spans="58:58" x14ac:dyDescent="0.25">
      <c r="BF5445" s="1"/>
    </row>
    <row r="5446" spans="58:58" x14ac:dyDescent="0.25">
      <c r="BF5446" s="1"/>
    </row>
    <row r="5447" spans="58:58" x14ac:dyDescent="0.25">
      <c r="BF5447" s="1"/>
    </row>
    <row r="5448" spans="58:58" x14ac:dyDescent="0.25">
      <c r="BF5448" s="1"/>
    </row>
    <row r="5449" spans="58:58" x14ac:dyDescent="0.25">
      <c r="BF5449" s="1"/>
    </row>
    <row r="5450" spans="58:58" x14ac:dyDescent="0.25">
      <c r="BF5450" s="1"/>
    </row>
    <row r="5451" spans="58:58" x14ac:dyDescent="0.25">
      <c r="BF5451" s="1"/>
    </row>
    <row r="5452" spans="58:58" x14ac:dyDescent="0.25">
      <c r="BF5452" s="1"/>
    </row>
    <row r="5453" spans="58:58" x14ac:dyDescent="0.25">
      <c r="BF5453" s="1"/>
    </row>
    <row r="5454" spans="58:58" x14ac:dyDescent="0.25">
      <c r="BF5454" s="1"/>
    </row>
    <row r="5455" spans="58:58" x14ac:dyDescent="0.25">
      <c r="BF5455" s="1"/>
    </row>
    <row r="5456" spans="58:58" x14ac:dyDescent="0.25">
      <c r="BF5456" s="1"/>
    </row>
    <row r="5457" spans="58:58" x14ac:dyDescent="0.25">
      <c r="BF5457" s="1"/>
    </row>
    <row r="5458" spans="58:58" x14ac:dyDescent="0.25">
      <c r="BF5458" s="1"/>
    </row>
    <row r="5459" spans="58:58" x14ac:dyDescent="0.25">
      <c r="BF5459" s="1"/>
    </row>
    <row r="5460" spans="58:58" x14ac:dyDescent="0.25">
      <c r="BF5460" s="1"/>
    </row>
    <row r="5461" spans="58:58" x14ac:dyDescent="0.25">
      <c r="BF5461" s="1"/>
    </row>
    <row r="5462" spans="58:58" x14ac:dyDescent="0.25">
      <c r="BF5462" s="1"/>
    </row>
    <row r="5463" spans="58:58" x14ac:dyDescent="0.25">
      <c r="BF5463" s="1"/>
    </row>
    <row r="5464" spans="58:58" x14ac:dyDescent="0.25">
      <c r="BF5464" s="1"/>
    </row>
    <row r="5465" spans="58:58" x14ac:dyDescent="0.25">
      <c r="BF5465" s="1"/>
    </row>
    <row r="5466" spans="58:58" x14ac:dyDescent="0.25">
      <c r="BF5466" s="1"/>
    </row>
    <row r="5467" spans="58:58" x14ac:dyDescent="0.25">
      <c r="BF5467" s="1"/>
    </row>
    <row r="5468" spans="58:58" x14ac:dyDescent="0.25">
      <c r="BF5468" s="1"/>
    </row>
    <row r="5469" spans="58:58" x14ac:dyDescent="0.25">
      <c r="BF5469" s="1"/>
    </row>
    <row r="5470" spans="58:58" x14ac:dyDescent="0.25">
      <c r="BF5470" s="1"/>
    </row>
    <row r="5471" spans="58:58" x14ac:dyDescent="0.25">
      <c r="BF5471" s="1"/>
    </row>
    <row r="5472" spans="58:58" x14ac:dyDescent="0.25">
      <c r="BF5472" s="1"/>
    </row>
    <row r="5473" spans="58:58" x14ac:dyDescent="0.25">
      <c r="BF5473" s="1"/>
    </row>
    <row r="5474" spans="58:58" x14ac:dyDescent="0.25">
      <c r="BF5474" s="1"/>
    </row>
    <row r="5475" spans="58:58" x14ac:dyDescent="0.25">
      <c r="BF5475" s="1"/>
    </row>
    <row r="5476" spans="58:58" x14ac:dyDescent="0.25">
      <c r="BF5476" s="1"/>
    </row>
    <row r="5477" spans="58:58" x14ac:dyDescent="0.25">
      <c r="BF5477" s="1"/>
    </row>
    <row r="5478" spans="58:58" x14ac:dyDescent="0.25">
      <c r="BF5478" s="1"/>
    </row>
    <row r="5479" spans="58:58" x14ac:dyDescent="0.25">
      <c r="BF5479" s="1"/>
    </row>
    <row r="5480" spans="58:58" x14ac:dyDescent="0.25">
      <c r="BF5480" s="1"/>
    </row>
    <row r="5481" spans="58:58" x14ac:dyDescent="0.25">
      <c r="BF5481" s="1"/>
    </row>
    <row r="5482" spans="58:58" x14ac:dyDescent="0.25">
      <c r="BF5482" s="1"/>
    </row>
    <row r="5483" spans="58:58" x14ac:dyDescent="0.25">
      <c r="BF5483" s="1"/>
    </row>
    <row r="5484" spans="58:58" x14ac:dyDescent="0.25">
      <c r="BF5484" s="1"/>
    </row>
    <row r="5485" spans="58:58" x14ac:dyDescent="0.25">
      <c r="BF5485" s="1"/>
    </row>
    <row r="5486" spans="58:58" x14ac:dyDescent="0.25">
      <c r="BF5486" s="1"/>
    </row>
    <row r="5487" spans="58:58" x14ac:dyDescent="0.25">
      <c r="BF5487" s="1"/>
    </row>
    <row r="5488" spans="58:58" x14ac:dyDescent="0.25">
      <c r="BF5488" s="1"/>
    </row>
    <row r="5489" spans="58:58" x14ac:dyDescent="0.25">
      <c r="BF5489" s="1"/>
    </row>
    <row r="5490" spans="58:58" x14ac:dyDescent="0.25">
      <c r="BF5490" s="1"/>
    </row>
    <row r="5491" spans="58:58" x14ac:dyDescent="0.25">
      <c r="BF5491" s="1"/>
    </row>
    <row r="5492" spans="58:58" x14ac:dyDescent="0.25">
      <c r="BF5492" s="1"/>
    </row>
    <row r="5493" spans="58:58" x14ac:dyDescent="0.25">
      <c r="BF5493" s="1"/>
    </row>
    <row r="5494" spans="58:58" x14ac:dyDescent="0.25">
      <c r="BF5494" s="1"/>
    </row>
    <row r="5495" spans="58:58" x14ac:dyDescent="0.25">
      <c r="BF5495" s="1"/>
    </row>
    <row r="5496" spans="58:58" x14ac:dyDescent="0.25">
      <c r="BF5496" s="1"/>
    </row>
    <row r="5497" spans="58:58" x14ac:dyDescent="0.25">
      <c r="BF5497" s="1"/>
    </row>
    <row r="5498" spans="58:58" x14ac:dyDescent="0.25">
      <c r="BF5498" s="1"/>
    </row>
    <row r="5499" spans="58:58" x14ac:dyDescent="0.25">
      <c r="BF5499" s="1"/>
    </row>
    <row r="5500" spans="58:58" x14ac:dyDescent="0.25">
      <c r="BF5500" s="1"/>
    </row>
    <row r="5501" spans="58:58" x14ac:dyDescent="0.25">
      <c r="BF5501" s="1"/>
    </row>
    <row r="5502" spans="58:58" x14ac:dyDescent="0.25">
      <c r="BF5502" s="1"/>
    </row>
    <row r="5503" spans="58:58" x14ac:dyDescent="0.25">
      <c r="BF5503" s="1"/>
    </row>
    <row r="5504" spans="58:58" x14ac:dyDescent="0.25">
      <c r="BF5504" s="1"/>
    </row>
    <row r="5505" spans="58:58" x14ac:dyDescent="0.25">
      <c r="BF5505" s="1"/>
    </row>
    <row r="5506" spans="58:58" x14ac:dyDescent="0.25">
      <c r="BF5506" s="1"/>
    </row>
    <row r="5507" spans="58:58" x14ac:dyDescent="0.25">
      <c r="BF5507" s="1"/>
    </row>
    <row r="5508" spans="58:58" x14ac:dyDescent="0.25">
      <c r="BF5508" s="1"/>
    </row>
    <row r="5509" spans="58:58" x14ac:dyDescent="0.25">
      <c r="BF5509" s="1"/>
    </row>
    <row r="5510" spans="58:58" x14ac:dyDescent="0.25">
      <c r="BF5510" s="1"/>
    </row>
    <row r="5511" spans="58:58" x14ac:dyDescent="0.25">
      <c r="BF5511" s="1"/>
    </row>
    <row r="5512" spans="58:58" x14ac:dyDescent="0.25">
      <c r="BF5512" s="1"/>
    </row>
    <row r="5513" spans="58:58" x14ac:dyDescent="0.25">
      <c r="BF5513" s="1"/>
    </row>
    <row r="5514" spans="58:58" x14ac:dyDescent="0.25">
      <c r="BF5514" s="1"/>
    </row>
    <row r="5515" spans="58:58" x14ac:dyDescent="0.25">
      <c r="BF5515" s="1"/>
    </row>
    <row r="5516" spans="58:58" x14ac:dyDescent="0.25">
      <c r="BF5516" s="1"/>
    </row>
    <row r="5517" spans="58:58" x14ac:dyDescent="0.25">
      <c r="BF5517" s="1"/>
    </row>
    <row r="5518" spans="58:58" x14ac:dyDescent="0.25">
      <c r="BF5518" s="1"/>
    </row>
    <row r="5519" spans="58:58" x14ac:dyDescent="0.25">
      <c r="BF5519" s="1"/>
    </row>
    <row r="5520" spans="58:58" x14ac:dyDescent="0.25">
      <c r="BF5520" s="1"/>
    </row>
    <row r="5521" spans="58:58" x14ac:dyDescent="0.25">
      <c r="BF5521" s="1"/>
    </row>
    <row r="5522" spans="58:58" x14ac:dyDescent="0.25">
      <c r="BF5522" s="1"/>
    </row>
    <row r="5523" spans="58:58" x14ac:dyDescent="0.25">
      <c r="BF5523" s="1"/>
    </row>
    <row r="5524" spans="58:58" x14ac:dyDescent="0.25">
      <c r="BF5524" s="1"/>
    </row>
    <row r="5525" spans="58:58" x14ac:dyDescent="0.25">
      <c r="BF5525" s="1"/>
    </row>
    <row r="5526" spans="58:58" x14ac:dyDescent="0.25">
      <c r="BF5526" s="1"/>
    </row>
    <row r="5527" spans="58:58" x14ac:dyDescent="0.25">
      <c r="BF5527" s="1"/>
    </row>
    <row r="5528" spans="58:58" x14ac:dyDescent="0.25">
      <c r="BF5528" s="1"/>
    </row>
    <row r="5529" spans="58:58" x14ac:dyDescent="0.25">
      <c r="BF5529" s="1"/>
    </row>
    <row r="5530" spans="58:58" x14ac:dyDescent="0.25">
      <c r="BF5530" s="1"/>
    </row>
    <row r="5531" spans="58:58" x14ac:dyDescent="0.25">
      <c r="BF5531" s="1"/>
    </row>
    <row r="5532" spans="58:58" x14ac:dyDescent="0.25">
      <c r="BF5532" s="1"/>
    </row>
    <row r="5533" spans="58:58" x14ac:dyDescent="0.25">
      <c r="BF5533" s="1"/>
    </row>
    <row r="5534" spans="58:58" x14ac:dyDescent="0.25">
      <c r="BF5534" s="1"/>
    </row>
    <row r="5535" spans="58:58" x14ac:dyDescent="0.25">
      <c r="BF5535" s="1"/>
    </row>
    <row r="5536" spans="58:58" x14ac:dyDescent="0.25">
      <c r="BF5536" s="1"/>
    </row>
    <row r="5537" spans="58:58" x14ac:dyDescent="0.25">
      <c r="BF5537" s="1"/>
    </row>
    <row r="5538" spans="58:58" x14ac:dyDescent="0.25">
      <c r="BF5538" s="1"/>
    </row>
    <row r="5539" spans="58:58" x14ac:dyDescent="0.25">
      <c r="BF5539" s="1"/>
    </row>
    <row r="5540" spans="58:58" x14ac:dyDescent="0.25">
      <c r="BF5540" s="1"/>
    </row>
    <row r="5541" spans="58:58" x14ac:dyDescent="0.25">
      <c r="BF5541" s="1"/>
    </row>
    <row r="5542" spans="58:58" x14ac:dyDescent="0.25">
      <c r="BF5542" s="1"/>
    </row>
    <row r="5543" spans="58:58" x14ac:dyDescent="0.25">
      <c r="BF5543" s="1"/>
    </row>
    <row r="5544" spans="58:58" x14ac:dyDescent="0.25">
      <c r="BF5544" s="1"/>
    </row>
    <row r="5545" spans="58:58" x14ac:dyDescent="0.25">
      <c r="BF5545" s="1"/>
    </row>
    <row r="5546" spans="58:58" x14ac:dyDescent="0.25">
      <c r="BF5546" s="1"/>
    </row>
    <row r="5547" spans="58:58" x14ac:dyDescent="0.25">
      <c r="BF5547" s="1"/>
    </row>
    <row r="5548" spans="58:58" x14ac:dyDescent="0.25">
      <c r="BF5548" s="1"/>
    </row>
    <row r="5549" spans="58:58" x14ac:dyDescent="0.25">
      <c r="BF5549" s="1"/>
    </row>
    <row r="5550" spans="58:58" x14ac:dyDescent="0.25">
      <c r="BF5550" s="1"/>
    </row>
    <row r="5551" spans="58:58" x14ac:dyDescent="0.25">
      <c r="BF5551" s="1"/>
    </row>
    <row r="5552" spans="58:58" x14ac:dyDescent="0.25">
      <c r="BF5552" s="1"/>
    </row>
    <row r="5553" spans="58:58" x14ac:dyDescent="0.25">
      <c r="BF5553" s="1"/>
    </row>
    <row r="5554" spans="58:58" x14ac:dyDescent="0.25">
      <c r="BF5554" s="1"/>
    </row>
    <row r="5555" spans="58:58" x14ac:dyDescent="0.25">
      <c r="BF5555" s="1"/>
    </row>
    <row r="5556" spans="58:58" x14ac:dyDescent="0.25">
      <c r="BF5556" s="1"/>
    </row>
    <row r="5557" spans="58:58" x14ac:dyDescent="0.25">
      <c r="BF5557" s="1"/>
    </row>
    <row r="5558" spans="58:58" x14ac:dyDescent="0.25">
      <c r="BF5558" s="1"/>
    </row>
    <row r="5559" spans="58:58" x14ac:dyDescent="0.25">
      <c r="BF5559" s="1"/>
    </row>
    <row r="5560" spans="58:58" x14ac:dyDescent="0.25">
      <c r="BF5560" s="1"/>
    </row>
    <row r="5561" spans="58:58" x14ac:dyDescent="0.25">
      <c r="BF5561" s="1"/>
    </row>
    <row r="5562" spans="58:58" x14ac:dyDescent="0.25">
      <c r="BF5562" s="1"/>
    </row>
    <row r="5563" spans="58:58" x14ac:dyDescent="0.25">
      <c r="BF5563" s="1"/>
    </row>
    <row r="5564" spans="58:58" x14ac:dyDescent="0.25">
      <c r="BF5564" s="1"/>
    </row>
    <row r="5565" spans="58:58" x14ac:dyDescent="0.25">
      <c r="BF5565" s="1"/>
    </row>
    <row r="5566" spans="58:58" x14ac:dyDescent="0.25">
      <c r="BF5566" s="1"/>
    </row>
    <row r="5567" spans="58:58" x14ac:dyDescent="0.25">
      <c r="BF5567" s="1"/>
    </row>
    <row r="5568" spans="58:58" x14ac:dyDescent="0.25">
      <c r="BF5568" s="1"/>
    </row>
    <row r="5569" spans="58:58" x14ac:dyDescent="0.25">
      <c r="BF5569" s="1"/>
    </row>
    <row r="5570" spans="58:58" x14ac:dyDescent="0.25">
      <c r="BF5570" s="1"/>
    </row>
    <row r="5571" spans="58:58" x14ac:dyDescent="0.25">
      <c r="BF5571" s="1"/>
    </row>
    <row r="5572" spans="58:58" x14ac:dyDescent="0.25">
      <c r="BF5572" s="1"/>
    </row>
    <row r="5573" spans="58:58" x14ac:dyDescent="0.25">
      <c r="BF5573" s="1"/>
    </row>
    <row r="5574" spans="58:58" x14ac:dyDescent="0.25">
      <c r="BF5574" s="1"/>
    </row>
    <row r="5575" spans="58:58" x14ac:dyDescent="0.25">
      <c r="BF5575" s="1"/>
    </row>
    <row r="5576" spans="58:58" x14ac:dyDescent="0.25">
      <c r="BF5576" s="1"/>
    </row>
    <row r="5577" spans="58:58" x14ac:dyDescent="0.25">
      <c r="BF5577" s="1"/>
    </row>
    <row r="5578" spans="58:58" x14ac:dyDescent="0.25">
      <c r="BF5578" s="1"/>
    </row>
    <row r="5579" spans="58:58" x14ac:dyDescent="0.25">
      <c r="BF5579" s="1"/>
    </row>
    <row r="5580" spans="58:58" x14ac:dyDescent="0.25">
      <c r="BF5580" s="1"/>
    </row>
    <row r="5581" spans="58:58" x14ac:dyDescent="0.25">
      <c r="BF5581" s="1"/>
    </row>
    <row r="5582" spans="58:58" x14ac:dyDescent="0.25">
      <c r="BF5582" s="1"/>
    </row>
    <row r="5583" spans="58:58" x14ac:dyDescent="0.25">
      <c r="BF5583" s="1"/>
    </row>
    <row r="5584" spans="58:58" x14ac:dyDescent="0.25">
      <c r="BF5584" s="1"/>
    </row>
    <row r="5585" spans="58:58" x14ac:dyDescent="0.25">
      <c r="BF5585" s="1"/>
    </row>
    <row r="5586" spans="58:58" x14ac:dyDescent="0.25">
      <c r="BF5586" s="1"/>
    </row>
    <row r="5587" spans="58:58" x14ac:dyDescent="0.25">
      <c r="BF5587" s="1"/>
    </row>
    <row r="5588" spans="58:58" x14ac:dyDescent="0.25">
      <c r="BF5588" s="1"/>
    </row>
    <row r="5589" spans="58:58" x14ac:dyDescent="0.25">
      <c r="BF5589" s="1"/>
    </row>
    <row r="5590" spans="58:58" x14ac:dyDescent="0.25">
      <c r="BF5590" s="1"/>
    </row>
    <row r="5591" spans="58:58" x14ac:dyDescent="0.25">
      <c r="BF5591" s="1"/>
    </row>
    <row r="5592" spans="58:58" x14ac:dyDescent="0.25">
      <c r="BF5592" s="1"/>
    </row>
    <row r="5593" spans="58:58" x14ac:dyDescent="0.25">
      <c r="BF5593" s="1"/>
    </row>
    <row r="5594" spans="58:58" x14ac:dyDescent="0.25">
      <c r="BF5594" s="1"/>
    </row>
    <row r="5595" spans="58:58" x14ac:dyDescent="0.25">
      <c r="BF5595" s="1"/>
    </row>
    <row r="5596" spans="58:58" x14ac:dyDescent="0.25">
      <c r="BF5596" s="1"/>
    </row>
    <row r="5597" spans="58:58" x14ac:dyDescent="0.25">
      <c r="BF5597" s="1"/>
    </row>
    <row r="5598" spans="58:58" x14ac:dyDescent="0.25">
      <c r="BF5598" s="1"/>
    </row>
    <row r="5599" spans="58:58" x14ac:dyDescent="0.25">
      <c r="BF5599" s="1"/>
    </row>
    <row r="5600" spans="58:58" x14ac:dyDescent="0.25">
      <c r="BF5600" s="1"/>
    </row>
    <row r="5601" spans="58:58" x14ac:dyDescent="0.25">
      <c r="BF5601" s="1"/>
    </row>
    <row r="5602" spans="58:58" x14ac:dyDescent="0.25">
      <c r="BF5602" s="1"/>
    </row>
    <row r="5603" spans="58:58" x14ac:dyDescent="0.25">
      <c r="BF5603" s="1"/>
    </row>
    <row r="5604" spans="58:58" x14ac:dyDescent="0.25">
      <c r="BF5604" s="1"/>
    </row>
    <row r="5605" spans="58:58" x14ac:dyDescent="0.25">
      <c r="BF5605" s="1"/>
    </row>
    <row r="5606" spans="58:58" x14ac:dyDescent="0.25">
      <c r="BF5606" s="1"/>
    </row>
    <row r="5607" spans="58:58" x14ac:dyDescent="0.25">
      <c r="BF5607" s="1"/>
    </row>
    <row r="5608" spans="58:58" x14ac:dyDescent="0.25">
      <c r="BF5608" s="1"/>
    </row>
    <row r="5609" spans="58:58" x14ac:dyDescent="0.25">
      <c r="BF5609" s="1"/>
    </row>
    <row r="5610" spans="58:58" x14ac:dyDescent="0.25">
      <c r="BF5610" s="1"/>
    </row>
    <row r="5611" spans="58:58" x14ac:dyDescent="0.25">
      <c r="BF5611" s="1"/>
    </row>
    <row r="5612" spans="58:58" x14ac:dyDescent="0.25">
      <c r="BF5612" s="1"/>
    </row>
    <row r="5613" spans="58:58" x14ac:dyDescent="0.25">
      <c r="BF5613" s="1"/>
    </row>
    <row r="5614" spans="58:58" x14ac:dyDescent="0.25">
      <c r="BF5614" s="1"/>
    </row>
    <row r="5615" spans="58:58" x14ac:dyDescent="0.25">
      <c r="BF5615" s="1"/>
    </row>
    <row r="5616" spans="58:58" x14ac:dyDescent="0.25">
      <c r="BF5616" s="1"/>
    </row>
    <row r="5617" spans="58:58" x14ac:dyDescent="0.25">
      <c r="BF5617" s="1"/>
    </row>
    <row r="5618" spans="58:58" x14ac:dyDescent="0.25">
      <c r="BF5618" s="1"/>
    </row>
    <row r="5619" spans="58:58" x14ac:dyDescent="0.25">
      <c r="BF5619" s="1"/>
    </row>
    <row r="5620" spans="58:58" x14ac:dyDescent="0.25">
      <c r="BF5620" s="1"/>
    </row>
    <row r="5621" spans="58:58" x14ac:dyDescent="0.25">
      <c r="BF5621" s="1"/>
    </row>
    <row r="5622" spans="58:58" x14ac:dyDescent="0.25">
      <c r="BF5622" s="1"/>
    </row>
    <row r="5623" spans="58:58" x14ac:dyDescent="0.25">
      <c r="BF5623" s="1"/>
    </row>
    <row r="5624" spans="58:58" x14ac:dyDescent="0.25">
      <c r="BF5624" s="1"/>
    </row>
    <row r="5625" spans="58:58" x14ac:dyDescent="0.25">
      <c r="BF5625" s="1"/>
    </row>
    <row r="5626" spans="58:58" x14ac:dyDescent="0.25">
      <c r="BF5626" s="1"/>
    </row>
    <row r="5627" spans="58:58" x14ac:dyDescent="0.25">
      <c r="BF5627" s="1"/>
    </row>
    <row r="5628" spans="58:58" x14ac:dyDescent="0.25">
      <c r="BF5628" s="1"/>
    </row>
    <row r="5629" spans="58:58" x14ac:dyDescent="0.25">
      <c r="BF5629" s="1"/>
    </row>
    <row r="5630" spans="58:58" x14ac:dyDescent="0.25">
      <c r="BF5630" s="1"/>
    </row>
    <row r="5631" spans="58:58" x14ac:dyDescent="0.25">
      <c r="BF5631" s="1"/>
    </row>
    <row r="5632" spans="58:58" x14ac:dyDescent="0.25">
      <c r="BF5632" s="1"/>
    </row>
    <row r="5633" spans="58:58" x14ac:dyDescent="0.25">
      <c r="BF5633" s="1"/>
    </row>
    <row r="5634" spans="58:58" x14ac:dyDescent="0.25">
      <c r="BF5634" s="1"/>
    </row>
    <row r="5635" spans="58:58" x14ac:dyDescent="0.25">
      <c r="BF5635" s="1"/>
    </row>
    <row r="5636" spans="58:58" x14ac:dyDescent="0.25">
      <c r="BF5636" s="1"/>
    </row>
    <row r="5637" spans="58:58" x14ac:dyDescent="0.25">
      <c r="BF5637" s="1"/>
    </row>
    <row r="5638" spans="58:58" x14ac:dyDescent="0.25">
      <c r="BF5638" s="1"/>
    </row>
    <row r="5639" spans="58:58" x14ac:dyDescent="0.25">
      <c r="BF5639" s="1"/>
    </row>
    <row r="5640" spans="58:58" x14ac:dyDescent="0.25">
      <c r="BF5640" s="1"/>
    </row>
    <row r="5641" spans="58:58" x14ac:dyDescent="0.25">
      <c r="BF5641" s="1"/>
    </row>
    <row r="5642" spans="58:58" x14ac:dyDescent="0.25">
      <c r="BF5642" s="1"/>
    </row>
    <row r="5643" spans="58:58" x14ac:dyDescent="0.25">
      <c r="BF5643" s="1"/>
    </row>
    <row r="5644" spans="58:58" x14ac:dyDescent="0.25">
      <c r="BF5644" s="1"/>
    </row>
    <row r="5645" spans="58:58" x14ac:dyDescent="0.25">
      <c r="BF5645" s="1"/>
    </row>
    <row r="5646" spans="58:58" x14ac:dyDescent="0.25">
      <c r="BF5646" s="1"/>
    </row>
    <row r="5647" spans="58:58" x14ac:dyDescent="0.25">
      <c r="BF5647" s="1"/>
    </row>
    <row r="5648" spans="58:58" x14ac:dyDescent="0.25">
      <c r="BF5648" s="1"/>
    </row>
    <row r="5649" spans="58:58" x14ac:dyDescent="0.25">
      <c r="BF5649" s="1"/>
    </row>
    <row r="5650" spans="58:58" x14ac:dyDescent="0.25">
      <c r="BF5650" s="1"/>
    </row>
    <row r="5651" spans="58:58" x14ac:dyDescent="0.25">
      <c r="BF5651" s="1"/>
    </row>
    <row r="5652" spans="58:58" x14ac:dyDescent="0.25">
      <c r="BF5652" s="1"/>
    </row>
    <row r="5653" spans="58:58" x14ac:dyDescent="0.25">
      <c r="BF5653" s="1"/>
    </row>
    <row r="5654" spans="58:58" x14ac:dyDescent="0.25">
      <c r="BF5654" s="1"/>
    </row>
    <row r="5655" spans="58:58" x14ac:dyDescent="0.25">
      <c r="BF5655" s="1"/>
    </row>
    <row r="5656" spans="58:58" x14ac:dyDescent="0.25">
      <c r="BF5656" s="1"/>
    </row>
    <row r="5657" spans="58:58" x14ac:dyDescent="0.25">
      <c r="BF5657" s="1"/>
    </row>
    <row r="5658" spans="58:58" x14ac:dyDescent="0.25">
      <c r="BF5658" s="1"/>
    </row>
    <row r="5659" spans="58:58" x14ac:dyDescent="0.25">
      <c r="BF5659" s="1"/>
    </row>
    <row r="5660" spans="58:58" x14ac:dyDescent="0.25">
      <c r="BF5660" s="1"/>
    </row>
    <row r="5661" spans="58:58" x14ac:dyDescent="0.25">
      <c r="BF5661" s="1"/>
    </row>
    <row r="5662" spans="58:58" x14ac:dyDescent="0.25">
      <c r="BF5662" s="1"/>
    </row>
    <row r="5663" spans="58:58" x14ac:dyDescent="0.25">
      <c r="BF5663" s="1"/>
    </row>
    <row r="5664" spans="58:58" x14ac:dyDescent="0.25">
      <c r="BF5664" s="1"/>
    </row>
    <row r="5665" spans="58:58" x14ac:dyDescent="0.25">
      <c r="BF5665" s="1"/>
    </row>
    <row r="5666" spans="58:58" x14ac:dyDescent="0.25">
      <c r="BF5666" s="1"/>
    </row>
    <row r="5667" spans="58:58" x14ac:dyDescent="0.25">
      <c r="BF5667" s="1"/>
    </row>
    <row r="5668" spans="58:58" x14ac:dyDescent="0.25">
      <c r="BF5668" s="1"/>
    </row>
    <row r="5669" spans="58:58" x14ac:dyDescent="0.25">
      <c r="BF5669" s="1"/>
    </row>
    <row r="5670" spans="58:58" x14ac:dyDescent="0.25">
      <c r="BF5670" s="1"/>
    </row>
    <row r="5671" spans="58:58" x14ac:dyDescent="0.25">
      <c r="BF5671" s="1"/>
    </row>
    <row r="5672" spans="58:58" x14ac:dyDescent="0.25">
      <c r="BF5672" s="1"/>
    </row>
    <row r="5673" spans="58:58" x14ac:dyDescent="0.25">
      <c r="BF5673" s="1"/>
    </row>
    <row r="5674" spans="58:58" x14ac:dyDescent="0.25">
      <c r="BF5674" s="1"/>
    </row>
    <row r="5675" spans="58:58" x14ac:dyDescent="0.25">
      <c r="BF5675" s="1"/>
    </row>
    <row r="5676" spans="58:58" x14ac:dyDescent="0.25">
      <c r="BF5676" s="1"/>
    </row>
    <row r="5677" spans="58:58" x14ac:dyDescent="0.25">
      <c r="BF5677" s="1"/>
    </row>
    <row r="5678" spans="58:58" x14ac:dyDescent="0.25">
      <c r="BF5678" s="1"/>
    </row>
    <row r="5679" spans="58:58" x14ac:dyDescent="0.25">
      <c r="BF5679" s="1"/>
    </row>
    <row r="5680" spans="58:58" x14ac:dyDescent="0.25">
      <c r="BF5680" s="1"/>
    </row>
    <row r="5681" spans="58:58" x14ac:dyDescent="0.25">
      <c r="BF5681" s="1"/>
    </row>
    <row r="5682" spans="58:58" x14ac:dyDescent="0.25">
      <c r="BF5682" s="1"/>
    </row>
    <row r="5683" spans="58:58" x14ac:dyDescent="0.25">
      <c r="BF5683" s="1"/>
    </row>
    <row r="5684" spans="58:58" x14ac:dyDescent="0.25">
      <c r="BF5684" s="1"/>
    </row>
    <row r="5685" spans="58:58" x14ac:dyDescent="0.25">
      <c r="BF5685" s="1"/>
    </row>
    <row r="5686" spans="58:58" x14ac:dyDescent="0.25">
      <c r="BF5686" s="1"/>
    </row>
    <row r="5687" spans="58:58" x14ac:dyDescent="0.25">
      <c r="BF5687" s="1"/>
    </row>
    <row r="5688" spans="58:58" x14ac:dyDescent="0.25">
      <c r="BF5688" s="1"/>
    </row>
    <row r="5689" spans="58:58" x14ac:dyDescent="0.25">
      <c r="BF5689" s="1"/>
    </row>
    <row r="5690" spans="58:58" x14ac:dyDescent="0.25">
      <c r="BF5690" s="1"/>
    </row>
    <row r="5691" spans="58:58" x14ac:dyDescent="0.25">
      <c r="BF5691" s="1"/>
    </row>
    <row r="5692" spans="58:58" x14ac:dyDescent="0.25">
      <c r="BF5692" s="1"/>
    </row>
    <row r="5693" spans="58:58" x14ac:dyDescent="0.25">
      <c r="BF5693" s="1"/>
    </row>
    <row r="5694" spans="58:58" x14ac:dyDescent="0.25">
      <c r="BF5694" s="1"/>
    </row>
    <row r="5695" spans="58:58" x14ac:dyDescent="0.25">
      <c r="BF5695" s="1"/>
    </row>
    <row r="5696" spans="58:58" x14ac:dyDescent="0.25">
      <c r="BF5696" s="1"/>
    </row>
    <row r="5697" spans="58:58" x14ac:dyDescent="0.25">
      <c r="BF5697" s="1"/>
    </row>
    <row r="5698" spans="58:58" x14ac:dyDescent="0.25">
      <c r="BF5698" s="1"/>
    </row>
    <row r="5699" spans="58:58" x14ac:dyDescent="0.25">
      <c r="BF5699" s="1"/>
    </row>
    <row r="5700" spans="58:58" x14ac:dyDescent="0.25">
      <c r="BF5700" s="1"/>
    </row>
    <row r="5701" spans="58:58" x14ac:dyDescent="0.25">
      <c r="BF5701" s="1"/>
    </row>
    <row r="5702" spans="58:58" x14ac:dyDescent="0.25">
      <c r="BF5702" s="1"/>
    </row>
    <row r="5703" spans="58:58" x14ac:dyDescent="0.25">
      <c r="BF5703" s="1"/>
    </row>
    <row r="5704" spans="58:58" x14ac:dyDescent="0.25">
      <c r="BF5704" s="1"/>
    </row>
    <row r="5705" spans="58:58" x14ac:dyDescent="0.25">
      <c r="BF5705" s="1"/>
    </row>
    <row r="5706" spans="58:58" x14ac:dyDescent="0.25">
      <c r="BF5706" s="1"/>
    </row>
    <row r="5707" spans="58:58" x14ac:dyDescent="0.25">
      <c r="BF5707" s="1"/>
    </row>
    <row r="5708" spans="58:58" x14ac:dyDescent="0.25">
      <c r="BF5708" s="1"/>
    </row>
    <row r="5709" spans="58:58" x14ac:dyDescent="0.25">
      <c r="BF5709" s="1"/>
    </row>
    <row r="5710" spans="58:58" x14ac:dyDescent="0.25">
      <c r="BF5710" s="1"/>
    </row>
    <row r="5711" spans="58:58" x14ac:dyDescent="0.25">
      <c r="BF5711" s="1"/>
    </row>
    <row r="5712" spans="58:58" x14ac:dyDescent="0.25">
      <c r="BF5712" s="1"/>
    </row>
    <row r="5713" spans="58:58" x14ac:dyDescent="0.25">
      <c r="BF5713" s="1"/>
    </row>
    <row r="5714" spans="58:58" x14ac:dyDescent="0.25">
      <c r="BF5714" s="1"/>
    </row>
    <row r="5715" spans="58:58" x14ac:dyDescent="0.25">
      <c r="BF5715" s="1"/>
    </row>
    <row r="5716" spans="58:58" x14ac:dyDescent="0.25">
      <c r="BF5716" s="1"/>
    </row>
    <row r="5717" spans="58:58" x14ac:dyDescent="0.25">
      <c r="BF5717" s="1"/>
    </row>
    <row r="5718" spans="58:58" x14ac:dyDescent="0.25">
      <c r="BF5718" s="1"/>
    </row>
    <row r="5719" spans="58:58" x14ac:dyDescent="0.25">
      <c r="BF5719" s="1"/>
    </row>
    <row r="5720" spans="58:58" x14ac:dyDescent="0.25">
      <c r="BF5720" s="1"/>
    </row>
    <row r="5721" spans="58:58" x14ac:dyDescent="0.25">
      <c r="BF5721" s="1"/>
    </row>
    <row r="5722" spans="58:58" x14ac:dyDescent="0.25">
      <c r="BF5722" s="1"/>
    </row>
    <row r="5723" spans="58:58" x14ac:dyDescent="0.25">
      <c r="BF5723" s="1"/>
    </row>
    <row r="5724" spans="58:58" x14ac:dyDescent="0.25">
      <c r="BF5724" s="1"/>
    </row>
    <row r="5725" spans="58:58" x14ac:dyDescent="0.25">
      <c r="BF5725" s="1"/>
    </row>
    <row r="5726" spans="58:58" x14ac:dyDescent="0.25">
      <c r="BF5726" s="1"/>
    </row>
    <row r="5727" spans="58:58" x14ac:dyDescent="0.25">
      <c r="BF5727" s="1"/>
    </row>
    <row r="5728" spans="58:58" x14ac:dyDescent="0.25">
      <c r="BF5728" s="1"/>
    </row>
    <row r="5729" spans="58:58" x14ac:dyDescent="0.25">
      <c r="BF5729" s="1"/>
    </row>
    <row r="5730" spans="58:58" x14ac:dyDescent="0.25">
      <c r="BF5730" s="1"/>
    </row>
    <row r="5731" spans="58:58" x14ac:dyDescent="0.25">
      <c r="BF5731" s="1"/>
    </row>
    <row r="5732" spans="58:58" x14ac:dyDescent="0.25">
      <c r="BF5732" s="1"/>
    </row>
    <row r="5733" spans="58:58" x14ac:dyDescent="0.25">
      <c r="BF5733" s="1"/>
    </row>
    <row r="5734" spans="58:58" x14ac:dyDescent="0.25">
      <c r="BF5734" s="1"/>
    </row>
    <row r="5735" spans="58:58" x14ac:dyDescent="0.25">
      <c r="BF5735" s="1"/>
    </row>
    <row r="5736" spans="58:58" x14ac:dyDescent="0.25">
      <c r="BF5736" s="1"/>
    </row>
    <row r="5737" spans="58:58" x14ac:dyDescent="0.25">
      <c r="BF5737" s="1"/>
    </row>
    <row r="5738" spans="58:58" x14ac:dyDescent="0.25">
      <c r="BF5738" s="1"/>
    </row>
    <row r="5739" spans="58:58" x14ac:dyDescent="0.25">
      <c r="BF5739" s="1"/>
    </row>
    <row r="5740" spans="58:58" x14ac:dyDescent="0.25">
      <c r="BF5740" s="1"/>
    </row>
    <row r="5741" spans="58:58" x14ac:dyDescent="0.25">
      <c r="BF5741" s="1"/>
    </row>
    <row r="5742" spans="58:58" x14ac:dyDescent="0.25">
      <c r="BF5742" s="1"/>
    </row>
    <row r="5743" spans="58:58" x14ac:dyDescent="0.25">
      <c r="BF5743" s="1"/>
    </row>
    <row r="5744" spans="58:58" x14ac:dyDescent="0.25">
      <c r="BF5744" s="1"/>
    </row>
    <row r="5745" spans="58:58" x14ac:dyDescent="0.25">
      <c r="BF5745" s="1"/>
    </row>
    <row r="5746" spans="58:58" x14ac:dyDescent="0.25">
      <c r="BF5746" s="1"/>
    </row>
    <row r="5747" spans="58:58" x14ac:dyDescent="0.25">
      <c r="BF5747" s="1"/>
    </row>
    <row r="5748" spans="58:58" x14ac:dyDescent="0.25">
      <c r="BF5748" s="1"/>
    </row>
    <row r="5749" spans="58:58" x14ac:dyDescent="0.25">
      <c r="BF5749" s="1"/>
    </row>
    <row r="5750" spans="58:58" x14ac:dyDescent="0.25">
      <c r="BF5750" s="1"/>
    </row>
    <row r="5751" spans="58:58" x14ac:dyDescent="0.25">
      <c r="BF5751" s="1"/>
    </row>
    <row r="5752" spans="58:58" x14ac:dyDescent="0.25">
      <c r="BF5752" s="1"/>
    </row>
    <row r="5753" spans="58:58" x14ac:dyDescent="0.25">
      <c r="BF5753" s="1"/>
    </row>
    <row r="5754" spans="58:58" x14ac:dyDescent="0.25">
      <c r="BF5754" s="1"/>
    </row>
    <row r="5755" spans="58:58" x14ac:dyDescent="0.25">
      <c r="BF5755" s="1"/>
    </row>
    <row r="5756" spans="58:58" x14ac:dyDescent="0.25">
      <c r="BF5756" s="1"/>
    </row>
    <row r="5757" spans="58:58" x14ac:dyDescent="0.25">
      <c r="BF5757" s="1"/>
    </row>
    <row r="5758" spans="58:58" x14ac:dyDescent="0.25">
      <c r="BF5758" s="1"/>
    </row>
    <row r="5759" spans="58:58" x14ac:dyDescent="0.25">
      <c r="BF5759" s="1"/>
    </row>
    <row r="5760" spans="58:58" x14ac:dyDescent="0.25">
      <c r="BF5760" s="1"/>
    </row>
    <row r="5761" spans="58:58" x14ac:dyDescent="0.25">
      <c r="BF5761" s="1"/>
    </row>
    <row r="5762" spans="58:58" x14ac:dyDescent="0.25">
      <c r="BF5762" s="1"/>
    </row>
    <row r="5763" spans="58:58" x14ac:dyDescent="0.25">
      <c r="BF5763" s="1"/>
    </row>
    <row r="5764" spans="58:58" x14ac:dyDescent="0.25">
      <c r="BF5764" s="1"/>
    </row>
    <row r="5765" spans="58:58" x14ac:dyDescent="0.25">
      <c r="BF5765" s="1"/>
    </row>
    <row r="5766" spans="58:58" x14ac:dyDescent="0.25">
      <c r="BF5766" s="1"/>
    </row>
    <row r="5767" spans="58:58" x14ac:dyDescent="0.25">
      <c r="BF5767" s="1"/>
    </row>
    <row r="5768" spans="58:58" x14ac:dyDescent="0.25">
      <c r="BF5768" s="1"/>
    </row>
    <row r="5769" spans="58:58" x14ac:dyDescent="0.25">
      <c r="BF5769" s="1"/>
    </row>
    <row r="5770" spans="58:58" x14ac:dyDescent="0.25">
      <c r="BF5770" s="1"/>
    </row>
    <row r="5771" spans="58:58" x14ac:dyDescent="0.25">
      <c r="BF5771" s="1"/>
    </row>
    <row r="5772" spans="58:58" x14ac:dyDescent="0.25">
      <c r="BF5772" s="1"/>
    </row>
    <row r="5773" spans="58:58" x14ac:dyDescent="0.25">
      <c r="BF5773" s="1"/>
    </row>
    <row r="5774" spans="58:58" x14ac:dyDescent="0.25">
      <c r="BF5774" s="1"/>
    </row>
    <row r="5775" spans="58:58" x14ac:dyDescent="0.25">
      <c r="BF5775" s="1"/>
    </row>
    <row r="5776" spans="58:58" x14ac:dyDescent="0.25">
      <c r="BF5776" s="1"/>
    </row>
    <row r="5777" spans="58:58" x14ac:dyDescent="0.25">
      <c r="BF5777" s="1"/>
    </row>
    <row r="5778" spans="58:58" x14ac:dyDescent="0.25">
      <c r="BF5778" s="1"/>
    </row>
    <row r="5779" spans="58:58" x14ac:dyDescent="0.25">
      <c r="BF5779" s="1"/>
    </row>
    <row r="5780" spans="58:58" x14ac:dyDescent="0.25">
      <c r="BF5780" s="1"/>
    </row>
    <row r="5781" spans="58:58" x14ac:dyDescent="0.25">
      <c r="BF5781" s="1"/>
    </row>
    <row r="5782" spans="58:58" x14ac:dyDescent="0.25">
      <c r="BF5782" s="1"/>
    </row>
    <row r="5783" spans="58:58" x14ac:dyDescent="0.25">
      <c r="BF5783" s="1"/>
    </row>
    <row r="5784" spans="58:58" x14ac:dyDescent="0.25">
      <c r="BF5784" s="1"/>
    </row>
    <row r="5785" spans="58:58" x14ac:dyDescent="0.25">
      <c r="BF5785" s="1"/>
    </row>
    <row r="5786" spans="58:58" x14ac:dyDescent="0.25">
      <c r="BF5786" s="1"/>
    </row>
    <row r="5787" spans="58:58" x14ac:dyDescent="0.25">
      <c r="BF5787" s="1"/>
    </row>
    <row r="5788" spans="58:58" x14ac:dyDescent="0.25">
      <c r="BF5788" s="1"/>
    </row>
    <row r="5789" spans="58:58" x14ac:dyDescent="0.25">
      <c r="BF5789" s="1"/>
    </row>
    <row r="5790" spans="58:58" x14ac:dyDescent="0.25">
      <c r="BF5790" s="1"/>
    </row>
    <row r="5791" spans="58:58" x14ac:dyDescent="0.25">
      <c r="BF5791" s="1"/>
    </row>
    <row r="5792" spans="58:58" x14ac:dyDescent="0.25">
      <c r="BF5792" s="1"/>
    </row>
    <row r="5793" spans="58:58" x14ac:dyDescent="0.25">
      <c r="BF5793" s="1"/>
    </row>
    <row r="5794" spans="58:58" x14ac:dyDescent="0.25">
      <c r="BF5794" s="1"/>
    </row>
    <row r="5795" spans="58:58" x14ac:dyDescent="0.25">
      <c r="BF5795" s="1"/>
    </row>
    <row r="5796" spans="58:58" x14ac:dyDescent="0.25">
      <c r="BF5796" s="1"/>
    </row>
    <row r="5797" spans="58:58" x14ac:dyDescent="0.25">
      <c r="BF5797" s="1"/>
    </row>
    <row r="5798" spans="58:58" x14ac:dyDescent="0.25">
      <c r="BF5798" s="1"/>
    </row>
    <row r="5799" spans="58:58" x14ac:dyDescent="0.25">
      <c r="BF5799" s="1"/>
    </row>
    <row r="5800" spans="58:58" x14ac:dyDescent="0.25">
      <c r="BF5800" s="1"/>
    </row>
    <row r="5801" spans="58:58" x14ac:dyDescent="0.25">
      <c r="BF5801" s="1"/>
    </row>
    <row r="5802" spans="58:58" x14ac:dyDescent="0.25">
      <c r="BF5802" s="1"/>
    </row>
    <row r="5803" spans="58:58" x14ac:dyDescent="0.25">
      <c r="BF5803" s="1"/>
    </row>
    <row r="5804" spans="58:58" x14ac:dyDescent="0.25">
      <c r="BF5804" s="1"/>
    </row>
    <row r="5805" spans="58:58" x14ac:dyDescent="0.25">
      <c r="BF5805" s="1"/>
    </row>
    <row r="5806" spans="58:58" x14ac:dyDescent="0.25">
      <c r="BF5806" s="1"/>
    </row>
    <row r="5807" spans="58:58" x14ac:dyDescent="0.25">
      <c r="BF5807" s="1"/>
    </row>
    <row r="5808" spans="58:58" x14ac:dyDescent="0.25">
      <c r="BF5808" s="1"/>
    </row>
    <row r="5809" spans="58:58" x14ac:dyDescent="0.25">
      <c r="BF5809" s="1"/>
    </row>
    <row r="5810" spans="58:58" x14ac:dyDescent="0.25">
      <c r="BF5810" s="1"/>
    </row>
    <row r="5811" spans="58:58" x14ac:dyDescent="0.25">
      <c r="BF5811" s="1"/>
    </row>
    <row r="5812" spans="58:58" x14ac:dyDescent="0.25">
      <c r="BF5812" s="1"/>
    </row>
    <row r="5813" spans="58:58" x14ac:dyDescent="0.25">
      <c r="BF5813" s="1"/>
    </row>
    <row r="5814" spans="58:58" x14ac:dyDescent="0.25">
      <c r="BF5814" s="1"/>
    </row>
    <row r="5815" spans="58:58" x14ac:dyDescent="0.25">
      <c r="BF5815" s="1"/>
    </row>
    <row r="5816" spans="58:58" x14ac:dyDescent="0.25">
      <c r="BF5816" s="1"/>
    </row>
    <row r="5817" spans="58:58" x14ac:dyDescent="0.25">
      <c r="BF5817" s="1"/>
    </row>
    <row r="5818" spans="58:58" x14ac:dyDescent="0.25">
      <c r="BF5818" s="1"/>
    </row>
    <row r="5819" spans="58:58" x14ac:dyDescent="0.25">
      <c r="BF5819" s="1"/>
    </row>
    <row r="5820" spans="58:58" x14ac:dyDescent="0.25">
      <c r="BF5820" s="1"/>
    </row>
    <row r="5821" spans="58:58" x14ac:dyDescent="0.25">
      <c r="BF5821" s="1"/>
    </row>
    <row r="5822" spans="58:58" x14ac:dyDescent="0.25">
      <c r="BF5822" s="1"/>
    </row>
    <row r="5823" spans="58:58" x14ac:dyDescent="0.25">
      <c r="BF5823" s="1"/>
    </row>
    <row r="5824" spans="58:58" x14ac:dyDescent="0.25">
      <c r="BF5824" s="1"/>
    </row>
    <row r="5825" spans="58:58" x14ac:dyDescent="0.25">
      <c r="BF5825" s="1"/>
    </row>
    <row r="5826" spans="58:58" x14ac:dyDescent="0.25">
      <c r="BF5826" s="1"/>
    </row>
    <row r="5827" spans="58:58" x14ac:dyDescent="0.25">
      <c r="BF5827" s="1"/>
    </row>
    <row r="5828" spans="58:58" x14ac:dyDescent="0.25">
      <c r="BF5828" s="1"/>
    </row>
    <row r="5829" spans="58:58" x14ac:dyDescent="0.25">
      <c r="BF5829" s="1"/>
    </row>
    <row r="5830" spans="58:58" x14ac:dyDescent="0.25">
      <c r="BF5830" s="1"/>
    </row>
    <row r="5831" spans="58:58" x14ac:dyDescent="0.25">
      <c r="BF5831" s="1"/>
    </row>
    <row r="5832" spans="58:58" x14ac:dyDescent="0.25">
      <c r="BF5832" s="1"/>
    </row>
    <row r="5833" spans="58:58" x14ac:dyDescent="0.25">
      <c r="BF5833" s="1"/>
    </row>
    <row r="5834" spans="58:58" x14ac:dyDescent="0.25">
      <c r="BF5834" s="1"/>
    </row>
    <row r="5835" spans="58:58" x14ac:dyDescent="0.25">
      <c r="BF5835" s="1"/>
    </row>
    <row r="5836" spans="58:58" x14ac:dyDescent="0.25">
      <c r="BF5836" s="1"/>
    </row>
    <row r="5837" spans="58:58" x14ac:dyDescent="0.25">
      <c r="BF5837" s="1"/>
    </row>
    <row r="5838" spans="58:58" x14ac:dyDescent="0.25">
      <c r="BF5838" s="1"/>
    </row>
    <row r="5839" spans="58:58" x14ac:dyDescent="0.25">
      <c r="BF5839" s="1"/>
    </row>
    <row r="5840" spans="58:58" x14ac:dyDescent="0.25">
      <c r="BF5840" s="1"/>
    </row>
    <row r="5841" spans="58:58" x14ac:dyDescent="0.25">
      <c r="BF5841" s="1"/>
    </row>
    <row r="5842" spans="58:58" x14ac:dyDescent="0.25">
      <c r="BF5842" s="1"/>
    </row>
    <row r="5843" spans="58:58" x14ac:dyDescent="0.25">
      <c r="BF5843" s="1"/>
    </row>
    <row r="5844" spans="58:58" x14ac:dyDescent="0.25">
      <c r="BF5844" s="1"/>
    </row>
    <row r="5845" spans="58:58" x14ac:dyDescent="0.25">
      <c r="BF5845" s="1"/>
    </row>
    <row r="5846" spans="58:58" x14ac:dyDescent="0.25">
      <c r="BF5846" s="1"/>
    </row>
    <row r="5847" spans="58:58" x14ac:dyDescent="0.25">
      <c r="BF5847" s="1"/>
    </row>
    <row r="5848" spans="58:58" x14ac:dyDescent="0.25">
      <c r="BF5848" s="1"/>
    </row>
    <row r="5849" spans="58:58" x14ac:dyDescent="0.25">
      <c r="BF5849" s="1"/>
    </row>
    <row r="5850" spans="58:58" x14ac:dyDescent="0.25">
      <c r="BF5850" s="1"/>
    </row>
    <row r="5851" spans="58:58" x14ac:dyDescent="0.25">
      <c r="BF5851" s="1"/>
    </row>
    <row r="5852" spans="58:58" x14ac:dyDescent="0.25">
      <c r="BF5852" s="1"/>
    </row>
    <row r="5853" spans="58:58" x14ac:dyDescent="0.25">
      <c r="BF5853" s="1"/>
    </row>
    <row r="5854" spans="58:58" x14ac:dyDescent="0.25">
      <c r="BF5854" s="1"/>
    </row>
    <row r="5855" spans="58:58" x14ac:dyDescent="0.25">
      <c r="BF5855" s="1"/>
    </row>
    <row r="5856" spans="58:58" x14ac:dyDescent="0.25">
      <c r="BF5856" s="1"/>
    </row>
    <row r="5857" spans="58:58" x14ac:dyDescent="0.25">
      <c r="BF5857" s="1"/>
    </row>
    <row r="5858" spans="58:58" x14ac:dyDescent="0.25">
      <c r="BF5858" s="1"/>
    </row>
    <row r="5859" spans="58:58" x14ac:dyDescent="0.25">
      <c r="BF5859" s="1"/>
    </row>
    <row r="5860" spans="58:58" x14ac:dyDescent="0.25">
      <c r="BF5860" s="1"/>
    </row>
    <row r="5861" spans="58:58" x14ac:dyDescent="0.25">
      <c r="BF5861" s="1"/>
    </row>
    <row r="5862" spans="58:58" x14ac:dyDescent="0.25">
      <c r="BF5862" s="1"/>
    </row>
    <row r="5863" spans="58:58" x14ac:dyDescent="0.25">
      <c r="BF5863" s="1"/>
    </row>
    <row r="5864" spans="58:58" x14ac:dyDescent="0.25">
      <c r="BF5864" s="1"/>
    </row>
    <row r="5865" spans="58:58" x14ac:dyDescent="0.25">
      <c r="BF5865" s="1"/>
    </row>
    <row r="5866" spans="58:58" x14ac:dyDescent="0.25">
      <c r="BF5866" s="1"/>
    </row>
    <row r="5867" spans="58:58" x14ac:dyDescent="0.25">
      <c r="BF5867" s="1"/>
    </row>
    <row r="5868" spans="58:58" x14ac:dyDescent="0.25">
      <c r="BF5868" s="1"/>
    </row>
    <row r="5869" spans="58:58" x14ac:dyDescent="0.25">
      <c r="BF5869" s="1"/>
    </row>
    <row r="5870" spans="58:58" x14ac:dyDescent="0.25">
      <c r="BF5870" s="1"/>
    </row>
    <row r="5871" spans="58:58" x14ac:dyDescent="0.25">
      <c r="BF5871" s="1"/>
    </row>
    <row r="5872" spans="58:58" x14ac:dyDescent="0.25">
      <c r="BF5872" s="1"/>
    </row>
    <row r="5873" spans="58:58" x14ac:dyDescent="0.25">
      <c r="BF5873" s="1"/>
    </row>
    <row r="5874" spans="58:58" x14ac:dyDescent="0.25">
      <c r="BF5874" s="1"/>
    </row>
    <row r="5875" spans="58:58" x14ac:dyDescent="0.25">
      <c r="BF5875" s="1"/>
    </row>
    <row r="5876" spans="58:58" x14ac:dyDescent="0.25">
      <c r="BF5876" s="1"/>
    </row>
    <row r="5877" spans="58:58" x14ac:dyDescent="0.25">
      <c r="BF5877" s="1"/>
    </row>
    <row r="5878" spans="58:58" x14ac:dyDescent="0.25">
      <c r="BF5878" s="1"/>
    </row>
    <row r="5879" spans="58:58" x14ac:dyDescent="0.25">
      <c r="BF5879" s="1"/>
    </row>
    <row r="5880" spans="58:58" x14ac:dyDescent="0.25">
      <c r="BF5880" s="1"/>
    </row>
    <row r="5881" spans="58:58" x14ac:dyDescent="0.25">
      <c r="BF5881" s="1"/>
    </row>
    <row r="5882" spans="58:58" x14ac:dyDescent="0.25">
      <c r="BF5882" s="1"/>
    </row>
    <row r="5883" spans="58:58" x14ac:dyDescent="0.25">
      <c r="BF5883" s="1"/>
    </row>
    <row r="5884" spans="58:58" x14ac:dyDescent="0.25">
      <c r="BF5884" s="1"/>
    </row>
    <row r="5885" spans="58:58" x14ac:dyDescent="0.25">
      <c r="BF5885" s="1"/>
    </row>
    <row r="5886" spans="58:58" x14ac:dyDescent="0.25">
      <c r="BF5886" s="1"/>
    </row>
    <row r="5887" spans="58:58" x14ac:dyDescent="0.25">
      <c r="BF5887" s="1"/>
    </row>
    <row r="5888" spans="58:58" x14ac:dyDescent="0.25">
      <c r="BF5888" s="1"/>
    </row>
    <row r="5889" spans="58:58" x14ac:dyDescent="0.25">
      <c r="BF5889" s="1"/>
    </row>
    <row r="5890" spans="58:58" x14ac:dyDescent="0.25">
      <c r="BF5890" s="1"/>
    </row>
    <row r="5891" spans="58:58" x14ac:dyDescent="0.25">
      <c r="BF5891" s="1"/>
    </row>
    <row r="5892" spans="58:58" x14ac:dyDescent="0.25">
      <c r="BF5892" s="1"/>
    </row>
    <row r="5893" spans="58:58" x14ac:dyDescent="0.25">
      <c r="BF5893" s="1"/>
    </row>
    <row r="5894" spans="58:58" x14ac:dyDescent="0.25">
      <c r="BF5894" s="1"/>
    </row>
    <row r="5895" spans="58:58" x14ac:dyDescent="0.25">
      <c r="BF5895" s="1"/>
    </row>
    <row r="5896" spans="58:58" x14ac:dyDescent="0.25">
      <c r="BF5896" s="1"/>
    </row>
    <row r="5897" spans="58:58" x14ac:dyDescent="0.25">
      <c r="BF5897" s="1"/>
    </row>
    <row r="5898" spans="58:58" x14ac:dyDescent="0.25">
      <c r="BF5898" s="1"/>
    </row>
    <row r="5899" spans="58:58" x14ac:dyDescent="0.25">
      <c r="BF5899" s="1"/>
    </row>
    <row r="5900" spans="58:58" x14ac:dyDescent="0.25">
      <c r="BF5900" s="1"/>
    </row>
    <row r="5901" spans="58:58" x14ac:dyDescent="0.25">
      <c r="BF5901" s="1"/>
    </row>
    <row r="5902" spans="58:58" x14ac:dyDescent="0.25">
      <c r="BF5902" s="1"/>
    </row>
    <row r="5903" spans="58:58" x14ac:dyDescent="0.25">
      <c r="BF5903" s="1"/>
    </row>
    <row r="5904" spans="58:58" x14ac:dyDescent="0.25">
      <c r="BF5904" s="1"/>
    </row>
    <row r="5905" spans="58:58" x14ac:dyDescent="0.25">
      <c r="BF5905" s="1"/>
    </row>
    <row r="5906" spans="58:58" x14ac:dyDescent="0.25">
      <c r="BF5906" s="1"/>
    </row>
    <row r="5907" spans="58:58" x14ac:dyDescent="0.25">
      <c r="BF5907" s="1"/>
    </row>
    <row r="5908" spans="58:58" x14ac:dyDescent="0.25">
      <c r="BF5908" s="1"/>
    </row>
    <row r="5909" spans="58:58" x14ac:dyDescent="0.25">
      <c r="BF5909" s="1"/>
    </row>
    <row r="5910" spans="58:58" x14ac:dyDescent="0.25">
      <c r="BF5910" s="1"/>
    </row>
    <row r="5911" spans="58:58" x14ac:dyDescent="0.25">
      <c r="BF5911" s="1"/>
    </row>
    <row r="5912" spans="58:58" x14ac:dyDescent="0.25">
      <c r="BF5912" s="1"/>
    </row>
    <row r="5913" spans="58:58" x14ac:dyDescent="0.25">
      <c r="BF5913" s="1"/>
    </row>
    <row r="5914" spans="58:58" x14ac:dyDescent="0.25">
      <c r="BF5914" s="1"/>
    </row>
    <row r="5915" spans="58:58" x14ac:dyDescent="0.25">
      <c r="BF5915" s="1"/>
    </row>
    <row r="5916" spans="58:58" x14ac:dyDescent="0.25">
      <c r="BF5916" s="1"/>
    </row>
    <row r="5917" spans="58:58" x14ac:dyDescent="0.25">
      <c r="BF5917" s="1"/>
    </row>
    <row r="5918" spans="58:58" x14ac:dyDescent="0.25">
      <c r="BF5918" s="1"/>
    </row>
    <row r="5919" spans="58:58" x14ac:dyDescent="0.25">
      <c r="BF5919" s="1"/>
    </row>
    <row r="5920" spans="58:58" x14ac:dyDescent="0.25">
      <c r="BF5920" s="1"/>
    </row>
    <row r="5921" spans="58:58" x14ac:dyDescent="0.25">
      <c r="BF5921" s="1"/>
    </row>
    <row r="5922" spans="58:58" x14ac:dyDescent="0.25">
      <c r="BF5922" s="1"/>
    </row>
    <row r="5923" spans="58:58" x14ac:dyDescent="0.25">
      <c r="BF5923" s="1"/>
    </row>
    <row r="5924" spans="58:58" x14ac:dyDescent="0.25">
      <c r="BF5924" s="1"/>
    </row>
    <row r="5925" spans="58:58" x14ac:dyDescent="0.25">
      <c r="BF5925" s="1"/>
    </row>
    <row r="5926" spans="58:58" x14ac:dyDescent="0.25">
      <c r="BF5926" s="1"/>
    </row>
    <row r="5927" spans="58:58" x14ac:dyDescent="0.25">
      <c r="BF5927" s="1"/>
    </row>
    <row r="5928" spans="58:58" x14ac:dyDescent="0.25">
      <c r="BF5928" s="1"/>
    </row>
    <row r="5929" spans="58:58" x14ac:dyDescent="0.25">
      <c r="BF5929" s="1"/>
    </row>
    <row r="5930" spans="58:58" x14ac:dyDescent="0.25">
      <c r="BF5930" s="1"/>
    </row>
    <row r="5931" spans="58:58" x14ac:dyDescent="0.25">
      <c r="BF5931" s="1"/>
    </row>
    <row r="5932" spans="58:58" x14ac:dyDescent="0.25">
      <c r="BF5932" s="1"/>
    </row>
    <row r="5933" spans="58:58" x14ac:dyDescent="0.25">
      <c r="BF5933" s="1"/>
    </row>
    <row r="5934" spans="58:58" x14ac:dyDescent="0.25">
      <c r="BF5934" s="1"/>
    </row>
    <row r="5935" spans="58:58" x14ac:dyDescent="0.25">
      <c r="BF5935" s="1"/>
    </row>
    <row r="5936" spans="58:58" x14ac:dyDescent="0.25">
      <c r="BF5936" s="1"/>
    </row>
    <row r="5937" spans="58:58" x14ac:dyDescent="0.25">
      <c r="BF5937" s="1"/>
    </row>
    <row r="5938" spans="58:58" x14ac:dyDescent="0.25">
      <c r="BF5938" s="1"/>
    </row>
    <row r="5939" spans="58:58" x14ac:dyDescent="0.25">
      <c r="BF5939" s="1"/>
    </row>
    <row r="5940" spans="58:58" x14ac:dyDescent="0.25">
      <c r="BF5940" s="1"/>
    </row>
    <row r="5941" spans="58:58" x14ac:dyDescent="0.25">
      <c r="BF5941" s="1"/>
    </row>
    <row r="5942" spans="58:58" x14ac:dyDescent="0.25">
      <c r="BF5942" s="1"/>
    </row>
    <row r="5943" spans="58:58" x14ac:dyDescent="0.25">
      <c r="BF5943" s="1"/>
    </row>
    <row r="5944" spans="58:58" x14ac:dyDescent="0.25">
      <c r="BF5944" s="1"/>
    </row>
    <row r="5945" spans="58:58" x14ac:dyDescent="0.25">
      <c r="BF5945" s="1"/>
    </row>
    <row r="5946" spans="58:58" x14ac:dyDescent="0.25">
      <c r="BF5946" s="1"/>
    </row>
    <row r="5947" spans="58:58" x14ac:dyDescent="0.25">
      <c r="BF5947" s="1"/>
    </row>
    <row r="5948" spans="58:58" x14ac:dyDescent="0.25">
      <c r="BF5948" s="1"/>
    </row>
    <row r="5949" spans="58:58" x14ac:dyDescent="0.25">
      <c r="BF5949" s="1"/>
    </row>
    <row r="5950" spans="58:58" x14ac:dyDescent="0.25">
      <c r="BF5950" s="1"/>
    </row>
    <row r="5951" spans="58:58" x14ac:dyDescent="0.25">
      <c r="BF5951" s="1"/>
    </row>
    <row r="5952" spans="58:58" x14ac:dyDescent="0.25">
      <c r="BF5952" s="1"/>
    </row>
    <row r="5953" spans="58:58" x14ac:dyDescent="0.25">
      <c r="BF5953" s="1"/>
    </row>
    <row r="5954" spans="58:58" x14ac:dyDescent="0.25">
      <c r="BF5954" s="1"/>
    </row>
    <row r="5955" spans="58:58" x14ac:dyDescent="0.25">
      <c r="BF5955" s="1"/>
    </row>
    <row r="5956" spans="58:58" x14ac:dyDescent="0.25">
      <c r="BF5956" s="1"/>
    </row>
    <row r="5957" spans="58:58" x14ac:dyDescent="0.25">
      <c r="BF5957" s="1"/>
    </row>
    <row r="5958" spans="58:58" x14ac:dyDescent="0.25">
      <c r="BF5958" s="1"/>
    </row>
    <row r="5959" spans="58:58" x14ac:dyDescent="0.25">
      <c r="BF5959" s="1"/>
    </row>
    <row r="5960" spans="58:58" x14ac:dyDescent="0.25">
      <c r="BF5960" s="1"/>
    </row>
    <row r="5961" spans="58:58" x14ac:dyDescent="0.25">
      <c r="BF5961" s="1"/>
    </row>
    <row r="5962" spans="58:58" x14ac:dyDescent="0.25">
      <c r="BF5962" s="1"/>
    </row>
    <row r="5963" spans="58:58" x14ac:dyDescent="0.25">
      <c r="BF5963" s="1"/>
    </row>
    <row r="5964" spans="58:58" x14ac:dyDescent="0.25">
      <c r="BF5964" s="1"/>
    </row>
    <row r="5965" spans="58:58" x14ac:dyDescent="0.25">
      <c r="BF5965" s="1"/>
    </row>
    <row r="5966" spans="58:58" x14ac:dyDescent="0.25">
      <c r="BF5966" s="1"/>
    </row>
    <row r="5967" spans="58:58" x14ac:dyDescent="0.25">
      <c r="BF5967" s="1"/>
    </row>
    <row r="5968" spans="58:58" x14ac:dyDescent="0.25">
      <c r="BF5968" s="1"/>
    </row>
    <row r="5969" spans="58:58" x14ac:dyDescent="0.25">
      <c r="BF5969" s="1"/>
    </row>
    <row r="5970" spans="58:58" x14ac:dyDescent="0.25">
      <c r="BF5970" s="1"/>
    </row>
    <row r="5971" spans="58:58" x14ac:dyDescent="0.25">
      <c r="BF5971" s="1"/>
    </row>
    <row r="5972" spans="58:58" x14ac:dyDescent="0.25">
      <c r="BF5972" s="1"/>
    </row>
    <row r="5973" spans="58:58" x14ac:dyDescent="0.25">
      <c r="BF5973" s="1"/>
    </row>
    <row r="5974" spans="58:58" x14ac:dyDescent="0.25">
      <c r="BF5974" s="1"/>
    </row>
    <row r="5975" spans="58:58" x14ac:dyDescent="0.25">
      <c r="BF5975" s="1"/>
    </row>
    <row r="5976" spans="58:58" x14ac:dyDescent="0.25">
      <c r="BF5976" s="1"/>
    </row>
    <row r="5977" spans="58:58" x14ac:dyDescent="0.25">
      <c r="BF5977" s="1"/>
    </row>
    <row r="5978" spans="58:58" x14ac:dyDescent="0.25">
      <c r="BF5978" s="1"/>
    </row>
    <row r="5979" spans="58:58" x14ac:dyDescent="0.25">
      <c r="BF5979" s="1"/>
    </row>
    <row r="5980" spans="58:58" x14ac:dyDescent="0.25">
      <c r="BF5980" s="1"/>
    </row>
    <row r="5981" spans="58:58" x14ac:dyDescent="0.25">
      <c r="BF5981" s="1"/>
    </row>
    <row r="5982" spans="58:58" x14ac:dyDescent="0.25">
      <c r="BF5982" s="1"/>
    </row>
    <row r="5983" spans="58:58" x14ac:dyDescent="0.25">
      <c r="BF5983" s="1"/>
    </row>
    <row r="5984" spans="58:58" x14ac:dyDescent="0.25">
      <c r="BF5984" s="1"/>
    </row>
    <row r="5985" spans="58:58" x14ac:dyDescent="0.25">
      <c r="BF5985" s="1"/>
    </row>
    <row r="5986" spans="58:58" x14ac:dyDescent="0.25">
      <c r="BF5986" s="1"/>
    </row>
    <row r="5987" spans="58:58" x14ac:dyDescent="0.25">
      <c r="BF5987" s="1"/>
    </row>
    <row r="5988" spans="58:58" x14ac:dyDescent="0.25">
      <c r="BF5988" s="1"/>
    </row>
    <row r="5989" spans="58:58" x14ac:dyDescent="0.25">
      <c r="BF5989" s="1"/>
    </row>
    <row r="5990" spans="58:58" x14ac:dyDescent="0.25">
      <c r="BF5990" s="1"/>
    </row>
    <row r="5991" spans="58:58" x14ac:dyDescent="0.25">
      <c r="BF5991" s="1"/>
    </row>
    <row r="5992" spans="58:58" x14ac:dyDescent="0.25">
      <c r="BF5992" s="1"/>
    </row>
    <row r="5993" spans="58:58" x14ac:dyDescent="0.25">
      <c r="BF5993" s="1"/>
    </row>
    <row r="5994" spans="58:58" x14ac:dyDescent="0.25">
      <c r="BF5994" s="1"/>
    </row>
    <row r="5995" spans="58:58" x14ac:dyDescent="0.25">
      <c r="BF5995" s="1"/>
    </row>
    <row r="5996" spans="58:58" x14ac:dyDescent="0.25">
      <c r="BF5996" s="1"/>
    </row>
    <row r="5997" spans="58:58" x14ac:dyDescent="0.25">
      <c r="BF5997" s="1"/>
    </row>
    <row r="5998" spans="58:58" x14ac:dyDescent="0.25">
      <c r="BF5998" s="1"/>
    </row>
    <row r="5999" spans="58:58" x14ac:dyDescent="0.25">
      <c r="BF5999" s="1"/>
    </row>
    <row r="6000" spans="58:58" x14ac:dyDescent="0.25">
      <c r="BF6000" s="1"/>
    </row>
    <row r="6001" spans="58:58" x14ac:dyDescent="0.25">
      <c r="BF6001" s="1"/>
    </row>
    <row r="6002" spans="58:58" x14ac:dyDescent="0.25">
      <c r="BF6002" s="1"/>
    </row>
    <row r="6003" spans="58:58" x14ac:dyDescent="0.25">
      <c r="BF6003" s="1"/>
    </row>
    <row r="6004" spans="58:58" x14ac:dyDescent="0.25">
      <c r="BF6004" s="1"/>
    </row>
    <row r="6005" spans="58:58" x14ac:dyDescent="0.25">
      <c r="BF6005" s="1"/>
    </row>
    <row r="6006" spans="58:58" x14ac:dyDescent="0.25">
      <c r="BF6006" s="1"/>
    </row>
    <row r="6007" spans="58:58" x14ac:dyDescent="0.25">
      <c r="BF6007" s="1"/>
    </row>
    <row r="6008" spans="58:58" x14ac:dyDescent="0.25">
      <c r="BF6008" s="1"/>
    </row>
    <row r="6009" spans="58:58" x14ac:dyDescent="0.25">
      <c r="BF6009" s="1"/>
    </row>
    <row r="6010" spans="58:58" x14ac:dyDescent="0.25">
      <c r="BF6010" s="1"/>
    </row>
    <row r="6011" spans="58:58" x14ac:dyDescent="0.25">
      <c r="BF6011" s="1"/>
    </row>
    <row r="6012" spans="58:58" x14ac:dyDescent="0.25">
      <c r="BF6012" s="1"/>
    </row>
    <row r="6013" spans="58:58" x14ac:dyDescent="0.25">
      <c r="BF6013" s="1"/>
    </row>
    <row r="6014" spans="58:58" x14ac:dyDescent="0.25">
      <c r="BF6014" s="1"/>
    </row>
    <row r="6015" spans="58:58" x14ac:dyDescent="0.25">
      <c r="BF6015" s="1"/>
    </row>
    <row r="6016" spans="58:58" x14ac:dyDescent="0.25">
      <c r="BF6016" s="1"/>
    </row>
    <row r="6017" spans="58:58" x14ac:dyDescent="0.25">
      <c r="BF6017" s="1"/>
    </row>
    <row r="6018" spans="58:58" x14ac:dyDescent="0.25">
      <c r="BF6018" s="1"/>
    </row>
    <row r="6019" spans="58:58" x14ac:dyDescent="0.25">
      <c r="BF6019" s="1"/>
    </row>
    <row r="6020" spans="58:58" x14ac:dyDescent="0.25">
      <c r="BF6020" s="1"/>
    </row>
    <row r="6021" spans="58:58" x14ac:dyDescent="0.25">
      <c r="BF6021" s="1"/>
    </row>
    <row r="6022" spans="58:58" x14ac:dyDescent="0.25">
      <c r="BF6022" s="1"/>
    </row>
    <row r="6023" spans="58:58" x14ac:dyDescent="0.25">
      <c r="BF6023" s="1"/>
    </row>
    <row r="6024" spans="58:58" x14ac:dyDescent="0.25">
      <c r="BF6024" s="1"/>
    </row>
    <row r="6025" spans="58:58" x14ac:dyDescent="0.25">
      <c r="BF6025" s="1"/>
    </row>
    <row r="6026" spans="58:58" x14ac:dyDescent="0.25">
      <c r="BF6026" s="1"/>
    </row>
    <row r="6027" spans="58:58" x14ac:dyDescent="0.25">
      <c r="BF6027" s="1"/>
    </row>
    <row r="6028" spans="58:58" x14ac:dyDescent="0.25">
      <c r="BF6028" s="1"/>
    </row>
    <row r="6029" spans="58:58" x14ac:dyDescent="0.25">
      <c r="BF6029" s="1"/>
    </row>
    <row r="6030" spans="58:58" x14ac:dyDescent="0.25">
      <c r="BF6030" s="1"/>
    </row>
    <row r="6031" spans="58:58" x14ac:dyDescent="0.25">
      <c r="BF6031" s="1"/>
    </row>
    <row r="6032" spans="58:58" x14ac:dyDescent="0.25">
      <c r="BF6032" s="1"/>
    </row>
    <row r="6033" spans="58:58" x14ac:dyDescent="0.25">
      <c r="BF6033" s="1"/>
    </row>
    <row r="6034" spans="58:58" x14ac:dyDescent="0.25">
      <c r="BF6034" s="1"/>
    </row>
    <row r="6035" spans="58:58" x14ac:dyDescent="0.25">
      <c r="BF6035" s="1"/>
    </row>
    <row r="6036" spans="58:58" x14ac:dyDescent="0.25">
      <c r="BF6036" s="1"/>
    </row>
    <row r="6037" spans="58:58" x14ac:dyDescent="0.25">
      <c r="BF6037" s="1"/>
    </row>
    <row r="6038" spans="58:58" x14ac:dyDescent="0.25">
      <c r="BF6038" s="1"/>
    </row>
    <row r="6039" spans="58:58" x14ac:dyDescent="0.25">
      <c r="BF6039" s="1"/>
    </row>
    <row r="6040" spans="58:58" x14ac:dyDescent="0.25">
      <c r="BF6040" s="1"/>
    </row>
    <row r="6041" spans="58:58" x14ac:dyDescent="0.25">
      <c r="BF6041" s="1"/>
    </row>
    <row r="6042" spans="58:58" x14ac:dyDescent="0.25">
      <c r="BF6042" s="1"/>
    </row>
    <row r="6043" spans="58:58" x14ac:dyDescent="0.25">
      <c r="BF6043" s="1"/>
    </row>
    <row r="6044" spans="58:58" x14ac:dyDescent="0.25">
      <c r="BF6044" s="1"/>
    </row>
    <row r="6045" spans="58:58" x14ac:dyDescent="0.25">
      <c r="BF6045" s="1"/>
    </row>
    <row r="6046" spans="58:58" x14ac:dyDescent="0.25">
      <c r="BF6046" s="1"/>
    </row>
    <row r="6047" spans="58:58" x14ac:dyDescent="0.25">
      <c r="BF6047" s="1"/>
    </row>
    <row r="6048" spans="58:58" x14ac:dyDescent="0.25">
      <c r="BF6048" s="1"/>
    </row>
    <row r="6049" spans="58:58" x14ac:dyDescent="0.25">
      <c r="BF6049" s="1"/>
    </row>
    <row r="6050" spans="58:58" x14ac:dyDescent="0.25">
      <c r="BF6050" s="1"/>
    </row>
    <row r="6051" spans="58:58" x14ac:dyDescent="0.25">
      <c r="BF6051" s="1"/>
    </row>
    <row r="6052" spans="58:58" x14ac:dyDescent="0.25">
      <c r="BF6052" s="1"/>
    </row>
    <row r="6053" spans="58:58" x14ac:dyDescent="0.25">
      <c r="BF6053" s="1"/>
    </row>
    <row r="6054" spans="58:58" x14ac:dyDescent="0.25">
      <c r="BF6054" s="1"/>
    </row>
    <row r="6055" spans="58:58" x14ac:dyDescent="0.25">
      <c r="BF6055" s="1"/>
    </row>
    <row r="6056" spans="58:58" x14ac:dyDescent="0.25">
      <c r="BF6056" s="1"/>
    </row>
    <row r="6057" spans="58:58" x14ac:dyDescent="0.25">
      <c r="BF6057" s="1"/>
    </row>
    <row r="6058" spans="58:58" x14ac:dyDescent="0.25">
      <c r="BF6058" s="1"/>
    </row>
    <row r="6059" spans="58:58" x14ac:dyDescent="0.25">
      <c r="BF6059" s="1"/>
    </row>
    <row r="6060" spans="58:58" x14ac:dyDescent="0.25">
      <c r="BF6060" s="1"/>
    </row>
    <row r="6061" spans="58:58" x14ac:dyDescent="0.25">
      <c r="BF6061" s="1"/>
    </row>
    <row r="6062" spans="58:58" x14ac:dyDescent="0.25">
      <c r="BF6062" s="1"/>
    </row>
    <row r="6063" spans="58:58" x14ac:dyDescent="0.25">
      <c r="BF6063" s="1"/>
    </row>
    <row r="6064" spans="58:58" x14ac:dyDescent="0.25">
      <c r="BF6064" s="1"/>
    </row>
    <row r="6065" spans="58:58" x14ac:dyDescent="0.25">
      <c r="BF6065" s="1"/>
    </row>
    <row r="6066" spans="58:58" x14ac:dyDescent="0.25">
      <c r="BF6066" s="1"/>
    </row>
    <row r="6067" spans="58:58" x14ac:dyDescent="0.25">
      <c r="BF6067" s="1"/>
    </row>
    <row r="6068" spans="58:58" x14ac:dyDescent="0.25">
      <c r="BF6068" s="1"/>
    </row>
    <row r="6069" spans="58:58" x14ac:dyDescent="0.25">
      <c r="BF6069" s="1"/>
    </row>
    <row r="6070" spans="58:58" x14ac:dyDescent="0.25">
      <c r="BF6070" s="1"/>
    </row>
    <row r="6071" spans="58:58" x14ac:dyDescent="0.25">
      <c r="BF6071" s="1"/>
    </row>
    <row r="6072" spans="58:58" x14ac:dyDescent="0.25">
      <c r="BF6072" s="1"/>
    </row>
    <row r="6073" spans="58:58" x14ac:dyDescent="0.25">
      <c r="BF6073" s="1"/>
    </row>
    <row r="6074" spans="58:58" x14ac:dyDescent="0.25">
      <c r="BF6074" s="1"/>
    </row>
    <row r="6075" spans="58:58" x14ac:dyDescent="0.25">
      <c r="BF6075" s="1"/>
    </row>
    <row r="6076" spans="58:58" x14ac:dyDescent="0.25">
      <c r="BF6076" s="1"/>
    </row>
    <row r="6077" spans="58:58" x14ac:dyDescent="0.25">
      <c r="BF6077" s="1"/>
    </row>
    <row r="6078" spans="58:58" x14ac:dyDescent="0.25">
      <c r="BF6078" s="1"/>
    </row>
    <row r="6079" spans="58:58" x14ac:dyDescent="0.25">
      <c r="BF6079" s="1"/>
    </row>
    <row r="6080" spans="58:58" x14ac:dyDescent="0.25">
      <c r="BF6080" s="1"/>
    </row>
    <row r="6081" spans="58:58" x14ac:dyDescent="0.25">
      <c r="BF6081" s="1"/>
    </row>
    <row r="6082" spans="58:58" x14ac:dyDescent="0.25">
      <c r="BF6082" s="1"/>
    </row>
    <row r="6083" spans="58:58" x14ac:dyDescent="0.25">
      <c r="BF6083" s="1"/>
    </row>
    <row r="6084" spans="58:58" x14ac:dyDescent="0.25">
      <c r="BF6084" s="1"/>
    </row>
    <row r="6085" spans="58:58" x14ac:dyDescent="0.25">
      <c r="BF6085" s="1"/>
    </row>
    <row r="6086" spans="58:58" x14ac:dyDescent="0.25">
      <c r="BF6086" s="1"/>
    </row>
    <row r="6087" spans="58:58" x14ac:dyDescent="0.25">
      <c r="BF6087" s="1"/>
    </row>
    <row r="6088" spans="58:58" x14ac:dyDescent="0.25">
      <c r="BF6088" s="1"/>
    </row>
    <row r="6089" spans="58:58" x14ac:dyDescent="0.25">
      <c r="BF6089" s="1"/>
    </row>
    <row r="6090" spans="58:58" x14ac:dyDescent="0.25">
      <c r="BF6090" s="1"/>
    </row>
    <row r="6091" spans="58:58" x14ac:dyDescent="0.25">
      <c r="BF6091" s="1"/>
    </row>
    <row r="6092" spans="58:58" x14ac:dyDescent="0.25">
      <c r="BF6092" s="1"/>
    </row>
    <row r="6093" spans="58:58" x14ac:dyDescent="0.25">
      <c r="BF6093" s="1"/>
    </row>
    <row r="6094" spans="58:58" x14ac:dyDescent="0.25">
      <c r="BF6094" s="1"/>
    </row>
    <row r="6095" spans="58:58" x14ac:dyDescent="0.25">
      <c r="BF6095" s="1"/>
    </row>
    <row r="6096" spans="58:58" x14ac:dyDescent="0.25">
      <c r="BF6096" s="1"/>
    </row>
    <row r="6097" spans="58:58" x14ac:dyDescent="0.25">
      <c r="BF6097" s="1"/>
    </row>
    <row r="6098" spans="58:58" x14ac:dyDescent="0.25">
      <c r="BF6098" s="1"/>
    </row>
    <row r="6099" spans="58:58" x14ac:dyDescent="0.25">
      <c r="BF6099" s="1"/>
    </row>
    <row r="6100" spans="58:58" x14ac:dyDescent="0.25">
      <c r="BF6100" s="1"/>
    </row>
    <row r="6101" spans="58:58" x14ac:dyDescent="0.25">
      <c r="BF6101" s="1"/>
    </row>
    <row r="6102" spans="58:58" x14ac:dyDescent="0.25">
      <c r="BF6102" s="1"/>
    </row>
    <row r="6103" spans="58:58" x14ac:dyDescent="0.25">
      <c r="BF6103" s="1"/>
    </row>
    <row r="6104" spans="58:58" x14ac:dyDescent="0.25">
      <c r="BF6104" s="1"/>
    </row>
    <row r="6105" spans="58:58" x14ac:dyDescent="0.25">
      <c r="BF6105" s="1"/>
    </row>
    <row r="6106" spans="58:58" x14ac:dyDescent="0.25">
      <c r="BF6106" s="1"/>
    </row>
    <row r="6107" spans="58:58" x14ac:dyDescent="0.25">
      <c r="BF6107" s="1"/>
    </row>
    <row r="6108" spans="58:58" x14ac:dyDescent="0.25">
      <c r="BF6108" s="1"/>
    </row>
    <row r="6109" spans="58:58" x14ac:dyDescent="0.25">
      <c r="BF6109" s="1"/>
    </row>
    <row r="6110" spans="58:58" x14ac:dyDescent="0.25">
      <c r="BF6110" s="1"/>
    </row>
    <row r="6111" spans="58:58" x14ac:dyDescent="0.25">
      <c r="BF6111" s="1"/>
    </row>
    <row r="6112" spans="58:58" x14ac:dyDescent="0.25">
      <c r="BF6112" s="1"/>
    </row>
    <row r="6113" spans="58:58" x14ac:dyDescent="0.25">
      <c r="BF6113" s="1"/>
    </row>
    <row r="6114" spans="58:58" x14ac:dyDescent="0.25">
      <c r="BF6114" s="1"/>
    </row>
    <row r="6115" spans="58:58" x14ac:dyDescent="0.25">
      <c r="BF6115" s="1"/>
    </row>
    <row r="6116" spans="58:58" x14ac:dyDescent="0.25">
      <c r="BF6116" s="1"/>
    </row>
    <row r="6117" spans="58:58" x14ac:dyDescent="0.25">
      <c r="BF6117" s="1"/>
    </row>
    <row r="6118" spans="58:58" x14ac:dyDescent="0.25">
      <c r="BF6118" s="1"/>
    </row>
    <row r="6119" spans="58:58" x14ac:dyDescent="0.25">
      <c r="BF6119" s="1"/>
    </row>
    <row r="6120" spans="58:58" x14ac:dyDescent="0.25">
      <c r="BF6120" s="1"/>
    </row>
    <row r="6121" spans="58:58" x14ac:dyDescent="0.25">
      <c r="BF6121" s="1"/>
    </row>
    <row r="6122" spans="58:58" x14ac:dyDescent="0.25">
      <c r="BF6122" s="1"/>
    </row>
    <row r="6123" spans="58:58" x14ac:dyDescent="0.25">
      <c r="BF6123" s="1"/>
    </row>
    <row r="6124" spans="58:58" x14ac:dyDescent="0.25">
      <c r="BF6124" s="1"/>
    </row>
    <row r="6125" spans="58:58" x14ac:dyDescent="0.25">
      <c r="BF6125" s="1"/>
    </row>
    <row r="6126" spans="58:58" x14ac:dyDescent="0.25">
      <c r="BF6126" s="1"/>
    </row>
    <row r="6127" spans="58:58" x14ac:dyDescent="0.25">
      <c r="BF6127" s="1"/>
    </row>
    <row r="6128" spans="58:58" x14ac:dyDescent="0.25">
      <c r="BF6128" s="1"/>
    </row>
    <row r="6129" spans="58:58" x14ac:dyDescent="0.25">
      <c r="BF6129" s="1"/>
    </row>
    <row r="6130" spans="58:58" x14ac:dyDescent="0.25">
      <c r="BF6130" s="1"/>
    </row>
    <row r="6131" spans="58:58" x14ac:dyDescent="0.25">
      <c r="BF6131" s="1"/>
    </row>
    <row r="6132" spans="58:58" x14ac:dyDescent="0.25">
      <c r="BF6132" s="1"/>
    </row>
    <row r="6133" spans="58:58" x14ac:dyDescent="0.25">
      <c r="BF6133" s="1"/>
    </row>
    <row r="6134" spans="58:58" x14ac:dyDescent="0.25">
      <c r="BF6134" s="1"/>
    </row>
    <row r="6135" spans="58:58" x14ac:dyDescent="0.25">
      <c r="BF6135" s="1"/>
    </row>
    <row r="6136" spans="58:58" x14ac:dyDescent="0.25">
      <c r="BF6136" s="1"/>
    </row>
    <row r="6137" spans="58:58" x14ac:dyDescent="0.25">
      <c r="BF6137" s="1"/>
    </row>
    <row r="6138" spans="58:58" x14ac:dyDescent="0.25">
      <c r="BF6138" s="1"/>
    </row>
    <row r="6139" spans="58:58" x14ac:dyDescent="0.25">
      <c r="BF6139" s="1"/>
    </row>
    <row r="6140" spans="58:58" x14ac:dyDescent="0.25">
      <c r="BF6140" s="1"/>
    </row>
    <row r="6141" spans="58:58" x14ac:dyDescent="0.25">
      <c r="BF6141" s="1"/>
    </row>
    <row r="6142" spans="58:58" x14ac:dyDescent="0.25">
      <c r="BF6142" s="1"/>
    </row>
    <row r="6143" spans="58:58" x14ac:dyDescent="0.25">
      <c r="BF6143" s="1"/>
    </row>
    <row r="6144" spans="58:58" x14ac:dyDescent="0.25">
      <c r="BF6144" s="1"/>
    </row>
    <row r="6145" spans="58:58" x14ac:dyDescent="0.25">
      <c r="BF6145" s="1"/>
    </row>
    <row r="6146" spans="58:58" x14ac:dyDescent="0.25">
      <c r="BF6146" s="1"/>
    </row>
    <row r="6147" spans="58:58" x14ac:dyDescent="0.25">
      <c r="BF6147" s="1"/>
    </row>
    <row r="6148" spans="58:58" x14ac:dyDescent="0.25">
      <c r="BF6148" s="1"/>
    </row>
    <row r="6149" spans="58:58" x14ac:dyDescent="0.25">
      <c r="BF6149" s="1"/>
    </row>
    <row r="6150" spans="58:58" x14ac:dyDescent="0.25">
      <c r="BF6150" s="1"/>
    </row>
    <row r="6151" spans="58:58" x14ac:dyDescent="0.25">
      <c r="BF6151" s="1"/>
    </row>
    <row r="6152" spans="58:58" x14ac:dyDescent="0.25">
      <c r="BF6152" s="1"/>
    </row>
    <row r="6153" spans="58:58" x14ac:dyDescent="0.25">
      <c r="BF6153" s="1"/>
    </row>
    <row r="6154" spans="58:58" x14ac:dyDescent="0.25">
      <c r="BF6154" s="1"/>
    </row>
    <row r="6155" spans="58:58" x14ac:dyDescent="0.25">
      <c r="BF6155" s="1"/>
    </row>
    <row r="6156" spans="58:58" x14ac:dyDescent="0.25">
      <c r="BF6156" s="1"/>
    </row>
    <row r="6157" spans="58:58" x14ac:dyDescent="0.25">
      <c r="BF6157" s="1"/>
    </row>
    <row r="6158" spans="58:58" x14ac:dyDescent="0.25">
      <c r="BF6158" s="1"/>
    </row>
    <row r="6159" spans="58:58" x14ac:dyDescent="0.25">
      <c r="BF6159" s="1"/>
    </row>
    <row r="6160" spans="58:58" x14ac:dyDescent="0.25">
      <c r="BF6160" s="1"/>
    </row>
    <row r="6161" spans="58:58" x14ac:dyDescent="0.25">
      <c r="BF6161" s="1"/>
    </row>
    <row r="6162" spans="58:58" x14ac:dyDescent="0.25">
      <c r="BF6162" s="1"/>
    </row>
    <row r="6163" spans="58:58" x14ac:dyDescent="0.25">
      <c r="BF6163" s="1"/>
    </row>
    <row r="6164" spans="58:58" x14ac:dyDescent="0.25">
      <c r="BF6164" s="1"/>
    </row>
    <row r="6165" spans="58:58" x14ac:dyDescent="0.25">
      <c r="BF6165" s="1"/>
    </row>
    <row r="6166" spans="58:58" x14ac:dyDescent="0.25">
      <c r="BF6166" s="1"/>
    </row>
    <row r="6167" spans="58:58" x14ac:dyDescent="0.25">
      <c r="BF6167" s="1"/>
    </row>
    <row r="6168" spans="58:58" x14ac:dyDescent="0.25">
      <c r="BF6168" s="1"/>
    </row>
    <row r="6169" spans="58:58" x14ac:dyDescent="0.25">
      <c r="BF6169" s="1"/>
    </row>
    <row r="6170" spans="58:58" x14ac:dyDescent="0.25">
      <c r="BF6170" s="1"/>
    </row>
    <row r="6171" spans="58:58" x14ac:dyDescent="0.25">
      <c r="BF6171" s="1"/>
    </row>
    <row r="6172" spans="58:58" x14ac:dyDescent="0.25">
      <c r="BF6172" s="1"/>
    </row>
    <row r="6173" spans="58:58" x14ac:dyDescent="0.25">
      <c r="BF6173" s="1"/>
    </row>
    <row r="6174" spans="58:58" x14ac:dyDescent="0.25">
      <c r="BF6174" s="1"/>
    </row>
    <row r="6175" spans="58:58" x14ac:dyDescent="0.25">
      <c r="BF6175" s="1"/>
    </row>
    <row r="6176" spans="58:58" x14ac:dyDescent="0.25">
      <c r="BF6176" s="1"/>
    </row>
    <row r="6177" spans="58:58" x14ac:dyDescent="0.25">
      <c r="BF6177" s="1"/>
    </row>
    <row r="6178" spans="58:58" x14ac:dyDescent="0.25">
      <c r="BF6178" s="1"/>
    </row>
    <row r="6179" spans="58:58" x14ac:dyDescent="0.25">
      <c r="BF6179" s="1"/>
    </row>
    <row r="6180" spans="58:58" x14ac:dyDescent="0.25">
      <c r="BF6180" s="1"/>
    </row>
    <row r="6181" spans="58:58" x14ac:dyDescent="0.25">
      <c r="BF6181" s="1"/>
    </row>
    <row r="6182" spans="58:58" x14ac:dyDescent="0.25">
      <c r="BF6182" s="1"/>
    </row>
    <row r="6183" spans="58:58" x14ac:dyDescent="0.25">
      <c r="BF6183" s="1"/>
    </row>
    <row r="6184" spans="58:58" x14ac:dyDescent="0.25">
      <c r="BF6184" s="1"/>
    </row>
    <row r="6185" spans="58:58" x14ac:dyDescent="0.25">
      <c r="BF6185" s="1"/>
    </row>
    <row r="6186" spans="58:58" x14ac:dyDescent="0.25">
      <c r="BF6186" s="1"/>
    </row>
    <row r="6187" spans="58:58" x14ac:dyDescent="0.25">
      <c r="BF6187" s="1"/>
    </row>
    <row r="6188" spans="58:58" x14ac:dyDescent="0.25">
      <c r="BF6188" s="1"/>
    </row>
    <row r="6189" spans="58:58" x14ac:dyDescent="0.25">
      <c r="BF6189" s="1"/>
    </row>
    <row r="6190" spans="58:58" x14ac:dyDescent="0.25">
      <c r="BF6190" s="1"/>
    </row>
    <row r="6191" spans="58:58" x14ac:dyDescent="0.25">
      <c r="BF6191" s="1"/>
    </row>
    <row r="6192" spans="58:58" x14ac:dyDescent="0.25">
      <c r="BF6192" s="1"/>
    </row>
    <row r="6193" spans="58:58" x14ac:dyDescent="0.25">
      <c r="BF6193" s="1"/>
    </row>
    <row r="6194" spans="58:58" x14ac:dyDescent="0.25">
      <c r="BF6194" s="1"/>
    </row>
    <row r="6195" spans="58:58" x14ac:dyDescent="0.25">
      <c r="BF6195" s="1"/>
    </row>
    <row r="6196" spans="58:58" x14ac:dyDescent="0.25">
      <c r="BF6196" s="1"/>
    </row>
    <row r="6197" spans="58:58" x14ac:dyDescent="0.25">
      <c r="BF6197" s="1"/>
    </row>
    <row r="6198" spans="58:58" x14ac:dyDescent="0.25">
      <c r="BF6198" s="1"/>
    </row>
    <row r="6199" spans="58:58" x14ac:dyDescent="0.25">
      <c r="BF6199" s="1"/>
    </row>
    <row r="6200" spans="58:58" x14ac:dyDescent="0.25">
      <c r="BF6200" s="1"/>
    </row>
    <row r="6201" spans="58:58" x14ac:dyDescent="0.25">
      <c r="BF6201" s="1"/>
    </row>
    <row r="6202" spans="58:58" x14ac:dyDescent="0.25">
      <c r="BF6202" s="1"/>
    </row>
    <row r="6203" spans="58:58" x14ac:dyDescent="0.25">
      <c r="BF6203" s="1"/>
    </row>
    <row r="6204" spans="58:58" x14ac:dyDescent="0.25">
      <c r="BF6204" s="1"/>
    </row>
    <row r="6205" spans="58:58" x14ac:dyDescent="0.25">
      <c r="BF6205" s="1"/>
    </row>
    <row r="6206" spans="58:58" x14ac:dyDescent="0.25">
      <c r="BF6206" s="1"/>
    </row>
    <row r="6207" spans="58:58" x14ac:dyDescent="0.25">
      <c r="BF6207" s="1"/>
    </row>
    <row r="6208" spans="58:58" x14ac:dyDescent="0.25">
      <c r="BF6208" s="1"/>
    </row>
    <row r="6209" spans="58:58" x14ac:dyDescent="0.25">
      <c r="BF6209" s="1"/>
    </row>
    <row r="6210" spans="58:58" x14ac:dyDescent="0.25">
      <c r="BF6210" s="1"/>
    </row>
    <row r="6211" spans="58:58" x14ac:dyDescent="0.25">
      <c r="BF6211" s="1"/>
    </row>
    <row r="6212" spans="58:58" x14ac:dyDescent="0.25">
      <c r="BF6212" s="1"/>
    </row>
    <row r="6213" spans="58:58" x14ac:dyDescent="0.25">
      <c r="BF6213" s="1"/>
    </row>
    <row r="6214" spans="58:58" x14ac:dyDescent="0.25">
      <c r="BF6214" s="1"/>
    </row>
    <row r="6215" spans="58:58" x14ac:dyDescent="0.25">
      <c r="BF6215" s="1"/>
    </row>
    <row r="6216" spans="58:58" x14ac:dyDescent="0.25">
      <c r="BF6216" s="1"/>
    </row>
    <row r="6217" spans="58:58" x14ac:dyDescent="0.25">
      <c r="BF6217" s="1"/>
    </row>
    <row r="6218" spans="58:58" x14ac:dyDescent="0.25">
      <c r="BF6218" s="1"/>
    </row>
    <row r="6219" spans="58:58" x14ac:dyDescent="0.25">
      <c r="BF6219" s="1"/>
    </row>
    <row r="6220" spans="58:58" x14ac:dyDescent="0.25">
      <c r="BF6220" s="1"/>
    </row>
    <row r="6221" spans="58:58" x14ac:dyDescent="0.25">
      <c r="BF6221" s="1"/>
    </row>
    <row r="6222" spans="58:58" x14ac:dyDescent="0.25">
      <c r="BF6222" s="1"/>
    </row>
    <row r="6223" spans="58:58" x14ac:dyDescent="0.25">
      <c r="BF6223" s="1"/>
    </row>
    <row r="6224" spans="58:58" x14ac:dyDescent="0.25">
      <c r="BF6224" s="1"/>
    </row>
    <row r="6225" spans="58:58" x14ac:dyDescent="0.25">
      <c r="BF6225" s="1"/>
    </row>
    <row r="6226" spans="58:58" x14ac:dyDescent="0.25">
      <c r="BF6226" s="1"/>
    </row>
    <row r="6227" spans="58:58" x14ac:dyDescent="0.25">
      <c r="BF6227" s="1"/>
    </row>
    <row r="6228" spans="58:58" x14ac:dyDescent="0.25">
      <c r="BF6228" s="1"/>
    </row>
    <row r="6229" spans="58:58" x14ac:dyDescent="0.25">
      <c r="BF6229" s="1"/>
    </row>
    <row r="6230" spans="58:58" x14ac:dyDescent="0.25">
      <c r="BF6230" s="1"/>
    </row>
    <row r="6231" spans="58:58" x14ac:dyDescent="0.25">
      <c r="BF6231" s="1"/>
    </row>
    <row r="6232" spans="58:58" x14ac:dyDescent="0.25">
      <c r="BF6232" s="1"/>
    </row>
    <row r="6233" spans="58:58" x14ac:dyDescent="0.25">
      <c r="BF6233" s="1"/>
    </row>
    <row r="6234" spans="58:58" x14ac:dyDescent="0.25">
      <c r="BF6234" s="1"/>
    </row>
    <row r="6235" spans="58:58" x14ac:dyDescent="0.25">
      <c r="BF6235" s="1"/>
    </row>
    <row r="6236" spans="58:58" x14ac:dyDescent="0.25">
      <c r="BF6236" s="1"/>
    </row>
    <row r="6237" spans="58:58" x14ac:dyDescent="0.25">
      <c r="BF6237" s="1"/>
    </row>
    <row r="6238" spans="58:58" x14ac:dyDescent="0.25">
      <c r="BF6238" s="1"/>
    </row>
    <row r="6239" spans="58:58" x14ac:dyDescent="0.25">
      <c r="BF6239" s="1"/>
    </row>
    <row r="6240" spans="58:58" x14ac:dyDescent="0.25">
      <c r="BF6240" s="1"/>
    </row>
    <row r="6241" spans="58:58" x14ac:dyDescent="0.25">
      <c r="BF6241" s="1"/>
    </row>
    <row r="6242" spans="58:58" x14ac:dyDescent="0.25">
      <c r="BF6242" s="1"/>
    </row>
    <row r="6243" spans="58:58" x14ac:dyDescent="0.25">
      <c r="BF6243" s="1"/>
    </row>
    <row r="6244" spans="58:58" x14ac:dyDescent="0.25">
      <c r="BF6244" s="1"/>
    </row>
    <row r="6245" spans="58:58" x14ac:dyDescent="0.25">
      <c r="BF6245" s="1"/>
    </row>
    <row r="6246" spans="58:58" x14ac:dyDescent="0.25">
      <c r="BF6246" s="1"/>
    </row>
    <row r="6247" spans="58:58" x14ac:dyDescent="0.25">
      <c r="BF6247" s="1"/>
    </row>
    <row r="6248" spans="58:58" x14ac:dyDescent="0.25">
      <c r="BF6248" s="1"/>
    </row>
    <row r="6249" spans="58:58" x14ac:dyDescent="0.25">
      <c r="BF6249" s="1"/>
    </row>
    <row r="6250" spans="58:58" x14ac:dyDescent="0.25">
      <c r="BF6250" s="1"/>
    </row>
    <row r="6251" spans="58:58" x14ac:dyDescent="0.25">
      <c r="BF6251" s="1"/>
    </row>
    <row r="6252" spans="58:58" x14ac:dyDescent="0.25">
      <c r="BF6252" s="1"/>
    </row>
    <row r="6253" spans="58:58" x14ac:dyDescent="0.25">
      <c r="BF6253" s="1"/>
    </row>
    <row r="6254" spans="58:58" x14ac:dyDescent="0.25">
      <c r="BF6254" s="1"/>
    </row>
    <row r="6255" spans="58:58" x14ac:dyDescent="0.25">
      <c r="BF6255" s="1"/>
    </row>
    <row r="6256" spans="58:58" x14ac:dyDescent="0.25">
      <c r="BF6256" s="1"/>
    </row>
    <row r="6257" spans="58:58" x14ac:dyDescent="0.25">
      <c r="BF6257" s="1"/>
    </row>
    <row r="6258" spans="58:58" x14ac:dyDescent="0.25">
      <c r="BF6258" s="1"/>
    </row>
    <row r="6259" spans="58:58" x14ac:dyDescent="0.25">
      <c r="BF6259" s="1"/>
    </row>
    <row r="6260" spans="58:58" x14ac:dyDescent="0.25">
      <c r="BF6260" s="1"/>
    </row>
    <row r="6261" spans="58:58" x14ac:dyDescent="0.25">
      <c r="BF6261" s="1"/>
    </row>
    <row r="6262" spans="58:58" x14ac:dyDescent="0.25">
      <c r="BF6262" s="1"/>
    </row>
    <row r="6263" spans="58:58" x14ac:dyDescent="0.25">
      <c r="BF6263" s="1"/>
    </row>
    <row r="6264" spans="58:58" x14ac:dyDescent="0.25">
      <c r="BF6264" s="1"/>
    </row>
    <row r="6265" spans="58:58" x14ac:dyDescent="0.25">
      <c r="BF6265" s="1"/>
    </row>
    <row r="6266" spans="58:58" x14ac:dyDescent="0.25">
      <c r="BF6266" s="1"/>
    </row>
    <row r="6267" spans="58:58" x14ac:dyDescent="0.25">
      <c r="BF6267" s="1"/>
    </row>
    <row r="6268" spans="58:58" x14ac:dyDescent="0.25">
      <c r="BF6268" s="1"/>
    </row>
    <row r="6269" spans="58:58" x14ac:dyDescent="0.25">
      <c r="BF6269" s="1"/>
    </row>
    <row r="6270" spans="58:58" x14ac:dyDescent="0.25">
      <c r="BF6270" s="1"/>
    </row>
    <row r="6271" spans="58:58" x14ac:dyDescent="0.25">
      <c r="BF6271" s="1"/>
    </row>
    <row r="6272" spans="58:58" x14ac:dyDescent="0.25">
      <c r="BF6272" s="1"/>
    </row>
    <row r="6273" spans="58:58" x14ac:dyDescent="0.25">
      <c r="BF6273" s="1"/>
    </row>
    <row r="6274" spans="58:58" x14ac:dyDescent="0.25">
      <c r="BF6274" s="1"/>
    </row>
    <row r="6275" spans="58:58" x14ac:dyDescent="0.25">
      <c r="BF6275" s="1"/>
    </row>
    <row r="6276" spans="58:58" x14ac:dyDescent="0.25">
      <c r="BF6276" s="1"/>
    </row>
    <row r="6277" spans="58:58" x14ac:dyDescent="0.25">
      <c r="BF6277" s="1"/>
    </row>
    <row r="6278" spans="58:58" x14ac:dyDescent="0.25">
      <c r="BF6278" s="1"/>
    </row>
    <row r="6279" spans="58:58" x14ac:dyDescent="0.25">
      <c r="BF6279" s="1"/>
    </row>
    <row r="6280" spans="58:58" x14ac:dyDescent="0.25">
      <c r="BF6280" s="1"/>
    </row>
    <row r="6281" spans="58:58" x14ac:dyDescent="0.25">
      <c r="BF6281" s="1"/>
    </row>
    <row r="6282" spans="58:58" x14ac:dyDescent="0.25">
      <c r="BF6282" s="1"/>
    </row>
    <row r="6283" spans="58:58" x14ac:dyDescent="0.25">
      <c r="BF6283" s="1"/>
    </row>
    <row r="6284" spans="58:58" x14ac:dyDescent="0.25">
      <c r="BF6284" s="1"/>
    </row>
    <row r="6285" spans="58:58" x14ac:dyDescent="0.25">
      <c r="BF6285" s="1"/>
    </row>
    <row r="6286" spans="58:58" x14ac:dyDescent="0.25">
      <c r="BF6286" s="1"/>
    </row>
    <row r="6287" spans="58:58" x14ac:dyDescent="0.25">
      <c r="BF6287" s="1"/>
    </row>
    <row r="6288" spans="58:58" x14ac:dyDescent="0.25">
      <c r="BF6288" s="1"/>
    </row>
    <row r="6289" spans="58:58" x14ac:dyDescent="0.25">
      <c r="BF6289" s="1"/>
    </row>
    <row r="6290" spans="58:58" x14ac:dyDescent="0.25">
      <c r="BF6290" s="1"/>
    </row>
    <row r="6291" spans="58:58" x14ac:dyDescent="0.25">
      <c r="BF6291" s="1"/>
    </row>
    <row r="6292" spans="58:58" x14ac:dyDescent="0.25">
      <c r="BF6292" s="1"/>
    </row>
    <row r="6293" spans="58:58" x14ac:dyDescent="0.25">
      <c r="BF6293" s="1"/>
    </row>
    <row r="6294" spans="58:58" x14ac:dyDescent="0.25">
      <c r="BF6294" s="1"/>
    </row>
    <row r="6295" spans="58:58" x14ac:dyDescent="0.25">
      <c r="BF6295" s="1"/>
    </row>
    <row r="6296" spans="58:58" x14ac:dyDescent="0.25">
      <c r="BF6296" s="1"/>
    </row>
    <row r="6297" spans="58:58" x14ac:dyDescent="0.25">
      <c r="BF6297" s="1"/>
    </row>
    <row r="6298" spans="58:58" x14ac:dyDescent="0.25">
      <c r="BF6298" s="1"/>
    </row>
    <row r="6299" spans="58:58" x14ac:dyDescent="0.25">
      <c r="BF6299" s="1"/>
    </row>
    <row r="6300" spans="58:58" x14ac:dyDescent="0.25">
      <c r="BF6300" s="1"/>
    </row>
    <row r="6301" spans="58:58" x14ac:dyDescent="0.25">
      <c r="BF6301" s="1"/>
    </row>
    <row r="6302" spans="58:58" x14ac:dyDescent="0.25">
      <c r="BF6302" s="1"/>
    </row>
    <row r="6303" spans="58:58" x14ac:dyDescent="0.25">
      <c r="BF6303" s="1"/>
    </row>
    <row r="6304" spans="58:58" x14ac:dyDescent="0.25">
      <c r="BF6304" s="1"/>
    </row>
    <row r="6305" spans="58:58" x14ac:dyDescent="0.25">
      <c r="BF6305" s="1"/>
    </row>
    <row r="6306" spans="58:58" x14ac:dyDescent="0.25">
      <c r="BF6306" s="1"/>
    </row>
    <row r="6307" spans="58:58" x14ac:dyDescent="0.25">
      <c r="BF6307" s="1"/>
    </row>
    <row r="6308" spans="58:58" x14ac:dyDescent="0.25">
      <c r="BF6308" s="1"/>
    </row>
    <row r="6309" spans="58:58" x14ac:dyDescent="0.25">
      <c r="BF6309" s="1"/>
    </row>
    <row r="6310" spans="58:58" x14ac:dyDescent="0.25">
      <c r="BF6310" s="1"/>
    </row>
    <row r="6311" spans="58:58" x14ac:dyDescent="0.25">
      <c r="BF6311" s="1"/>
    </row>
    <row r="6312" spans="58:58" x14ac:dyDescent="0.25">
      <c r="BF6312" s="1"/>
    </row>
    <row r="6313" spans="58:58" x14ac:dyDescent="0.25">
      <c r="BF6313" s="1"/>
    </row>
    <row r="6314" spans="58:58" x14ac:dyDescent="0.25">
      <c r="BF6314" s="1"/>
    </row>
    <row r="6315" spans="58:58" x14ac:dyDescent="0.25">
      <c r="BF6315" s="1"/>
    </row>
    <row r="6316" spans="58:58" x14ac:dyDescent="0.25">
      <c r="BF6316" s="1"/>
    </row>
    <row r="6317" spans="58:58" x14ac:dyDescent="0.25">
      <c r="BF6317" s="1"/>
    </row>
    <row r="6318" spans="58:58" x14ac:dyDescent="0.25">
      <c r="BF6318" s="1"/>
    </row>
    <row r="6319" spans="58:58" x14ac:dyDescent="0.25">
      <c r="BF6319" s="1"/>
    </row>
    <row r="6320" spans="58:58" x14ac:dyDescent="0.25">
      <c r="BF6320" s="1"/>
    </row>
    <row r="6321" spans="58:58" x14ac:dyDescent="0.25">
      <c r="BF6321" s="1"/>
    </row>
    <row r="6322" spans="58:58" x14ac:dyDescent="0.25">
      <c r="BF6322" s="1"/>
    </row>
    <row r="6323" spans="58:58" x14ac:dyDescent="0.25">
      <c r="BF6323" s="1"/>
    </row>
    <row r="6324" spans="58:58" x14ac:dyDescent="0.25">
      <c r="BF6324" s="1"/>
    </row>
    <row r="6325" spans="58:58" x14ac:dyDescent="0.25">
      <c r="BF6325" s="1"/>
    </row>
    <row r="6326" spans="58:58" x14ac:dyDescent="0.25">
      <c r="BF6326" s="1"/>
    </row>
    <row r="6327" spans="58:58" x14ac:dyDescent="0.25">
      <c r="BF6327" s="1"/>
    </row>
    <row r="6328" spans="58:58" x14ac:dyDescent="0.25">
      <c r="BF6328" s="1"/>
    </row>
    <row r="6329" spans="58:58" x14ac:dyDescent="0.25">
      <c r="BF6329" s="1"/>
    </row>
    <row r="6330" spans="58:58" x14ac:dyDescent="0.25">
      <c r="BF6330" s="1"/>
    </row>
    <row r="6331" spans="58:58" x14ac:dyDescent="0.25">
      <c r="BF6331" s="1"/>
    </row>
    <row r="6332" spans="58:58" x14ac:dyDescent="0.25">
      <c r="BF6332" s="1"/>
    </row>
    <row r="6333" spans="58:58" x14ac:dyDescent="0.25">
      <c r="BF6333" s="1"/>
    </row>
    <row r="6334" spans="58:58" x14ac:dyDescent="0.25">
      <c r="BF6334" s="1"/>
    </row>
    <row r="6335" spans="58:58" x14ac:dyDescent="0.25">
      <c r="BF6335" s="1"/>
    </row>
    <row r="6336" spans="58:58" x14ac:dyDescent="0.25">
      <c r="BF6336" s="1"/>
    </row>
    <row r="6337" spans="58:58" x14ac:dyDescent="0.25">
      <c r="BF6337" s="1"/>
    </row>
    <row r="6338" spans="58:58" x14ac:dyDescent="0.25">
      <c r="BF6338" s="1"/>
    </row>
    <row r="6339" spans="58:58" x14ac:dyDescent="0.25">
      <c r="BF6339" s="1"/>
    </row>
    <row r="6340" spans="58:58" x14ac:dyDescent="0.25">
      <c r="BF6340" s="1"/>
    </row>
    <row r="6341" spans="58:58" x14ac:dyDescent="0.25">
      <c r="BF6341" s="1"/>
    </row>
    <row r="6342" spans="58:58" x14ac:dyDescent="0.25">
      <c r="BF6342" s="1"/>
    </row>
    <row r="6343" spans="58:58" x14ac:dyDescent="0.25">
      <c r="BF6343" s="1"/>
    </row>
    <row r="6344" spans="58:58" x14ac:dyDescent="0.25">
      <c r="BF6344" s="1"/>
    </row>
    <row r="6345" spans="58:58" x14ac:dyDescent="0.25">
      <c r="BF6345" s="1"/>
    </row>
    <row r="6346" spans="58:58" x14ac:dyDescent="0.25">
      <c r="BF6346" s="1"/>
    </row>
    <row r="6347" spans="58:58" x14ac:dyDescent="0.25">
      <c r="BF6347" s="1"/>
    </row>
    <row r="6348" spans="58:58" x14ac:dyDescent="0.25">
      <c r="BF6348" s="1"/>
    </row>
    <row r="6349" spans="58:58" x14ac:dyDescent="0.25">
      <c r="BF6349" s="1"/>
    </row>
    <row r="6350" spans="58:58" x14ac:dyDescent="0.25">
      <c r="BF6350" s="1"/>
    </row>
    <row r="6351" spans="58:58" x14ac:dyDescent="0.25">
      <c r="BF6351" s="1"/>
    </row>
    <row r="6352" spans="58:58" x14ac:dyDescent="0.25">
      <c r="BF6352" s="1"/>
    </row>
    <row r="6353" spans="58:58" x14ac:dyDescent="0.25">
      <c r="BF6353" s="1"/>
    </row>
    <row r="6354" spans="58:58" x14ac:dyDescent="0.25">
      <c r="BF6354" s="1"/>
    </row>
    <row r="6355" spans="58:58" x14ac:dyDescent="0.25">
      <c r="BF6355" s="1"/>
    </row>
    <row r="6356" spans="58:58" x14ac:dyDescent="0.25">
      <c r="BF6356" s="1"/>
    </row>
    <row r="6357" spans="58:58" x14ac:dyDescent="0.25">
      <c r="BF6357" s="1"/>
    </row>
    <row r="6358" spans="58:58" x14ac:dyDescent="0.25">
      <c r="BF6358" s="1"/>
    </row>
    <row r="6359" spans="58:58" x14ac:dyDescent="0.25">
      <c r="BF6359" s="1"/>
    </row>
    <row r="6360" spans="58:58" x14ac:dyDescent="0.25">
      <c r="BF6360" s="1"/>
    </row>
    <row r="6361" spans="58:58" x14ac:dyDescent="0.25">
      <c r="BF6361" s="1"/>
    </row>
    <row r="6362" spans="58:58" x14ac:dyDescent="0.25">
      <c r="BF6362" s="1"/>
    </row>
    <row r="6363" spans="58:58" x14ac:dyDescent="0.25">
      <c r="BF6363" s="1"/>
    </row>
    <row r="6364" spans="58:58" x14ac:dyDescent="0.25">
      <c r="BF6364" s="1"/>
    </row>
    <row r="6365" spans="58:58" x14ac:dyDescent="0.25">
      <c r="BF6365" s="1"/>
    </row>
    <row r="6366" spans="58:58" x14ac:dyDescent="0.25">
      <c r="BF6366" s="1"/>
    </row>
    <row r="6367" spans="58:58" x14ac:dyDescent="0.25">
      <c r="BF6367" s="1"/>
    </row>
    <row r="6368" spans="58:58" x14ac:dyDescent="0.25">
      <c r="BF6368" s="1"/>
    </row>
    <row r="6369" spans="58:58" x14ac:dyDescent="0.25">
      <c r="BF6369" s="1"/>
    </row>
    <row r="6370" spans="58:58" x14ac:dyDescent="0.25">
      <c r="BF6370" s="1"/>
    </row>
    <row r="6371" spans="58:58" x14ac:dyDescent="0.25">
      <c r="BF6371" s="1"/>
    </row>
    <row r="6372" spans="58:58" x14ac:dyDescent="0.25">
      <c r="BF6372" s="1"/>
    </row>
    <row r="6373" spans="58:58" x14ac:dyDescent="0.25">
      <c r="BF6373" s="1"/>
    </row>
    <row r="6374" spans="58:58" x14ac:dyDescent="0.25">
      <c r="BF6374" s="1"/>
    </row>
    <row r="6375" spans="58:58" x14ac:dyDescent="0.25">
      <c r="BF6375" s="1"/>
    </row>
    <row r="6376" spans="58:58" x14ac:dyDescent="0.25">
      <c r="BF6376" s="1"/>
    </row>
    <row r="6377" spans="58:58" x14ac:dyDescent="0.25">
      <c r="BF6377" s="1"/>
    </row>
    <row r="6378" spans="58:58" x14ac:dyDescent="0.25">
      <c r="BF6378" s="1"/>
    </row>
    <row r="6379" spans="58:58" x14ac:dyDescent="0.25">
      <c r="BF6379" s="1"/>
    </row>
    <row r="6380" spans="58:58" x14ac:dyDescent="0.25">
      <c r="BF6380" s="1"/>
    </row>
    <row r="6381" spans="58:58" x14ac:dyDescent="0.25">
      <c r="BF6381" s="1"/>
    </row>
    <row r="6382" spans="58:58" x14ac:dyDescent="0.25">
      <c r="BF6382" s="1"/>
    </row>
    <row r="6383" spans="58:58" x14ac:dyDescent="0.25">
      <c r="BF6383" s="1"/>
    </row>
    <row r="6384" spans="58:58" x14ac:dyDescent="0.25">
      <c r="BF6384" s="1"/>
    </row>
    <row r="6385" spans="58:58" x14ac:dyDescent="0.25">
      <c r="BF6385" s="1"/>
    </row>
    <row r="6386" spans="58:58" x14ac:dyDescent="0.25">
      <c r="BF6386" s="1"/>
    </row>
    <row r="6387" spans="58:58" x14ac:dyDescent="0.25">
      <c r="BF6387" s="1"/>
    </row>
    <row r="6388" spans="58:58" x14ac:dyDescent="0.25">
      <c r="BF6388" s="1"/>
    </row>
    <row r="6389" spans="58:58" x14ac:dyDescent="0.25">
      <c r="BF6389" s="1"/>
    </row>
    <row r="6390" spans="58:58" x14ac:dyDescent="0.25">
      <c r="BF6390" s="1"/>
    </row>
    <row r="6391" spans="58:58" x14ac:dyDescent="0.25">
      <c r="BF6391" s="1"/>
    </row>
    <row r="6392" spans="58:58" x14ac:dyDescent="0.25">
      <c r="BF6392" s="1"/>
    </row>
    <row r="6393" spans="58:58" x14ac:dyDescent="0.25">
      <c r="BF6393" s="1"/>
    </row>
    <row r="6394" spans="58:58" x14ac:dyDescent="0.25">
      <c r="BF6394" s="1"/>
    </row>
    <row r="6395" spans="58:58" x14ac:dyDescent="0.25">
      <c r="BF6395" s="1"/>
    </row>
    <row r="6396" spans="58:58" x14ac:dyDescent="0.25">
      <c r="BF6396" s="1"/>
    </row>
    <row r="6397" spans="58:58" x14ac:dyDescent="0.25">
      <c r="BF6397" s="1"/>
    </row>
    <row r="6398" spans="58:58" x14ac:dyDescent="0.25">
      <c r="BF6398" s="1"/>
    </row>
    <row r="6399" spans="58:58" x14ac:dyDescent="0.25">
      <c r="BF6399" s="1"/>
    </row>
    <row r="6400" spans="58:58" x14ac:dyDescent="0.25">
      <c r="BF6400" s="1"/>
    </row>
    <row r="6401" spans="58:58" x14ac:dyDescent="0.25">
      <c r="BF6401" s="1"/>
    </row>
    <row r="6402" spans="58:58" x14ac:dyDescent="0.25">
      <c r="BF6402" s="1"/>
    </row>
    <row r="6403" spans="58:58" x14ac:dyDescent="0.25">
      <c r="BF6403" s="1"/>
    </row>
    <row r="6404" spans="58:58" x14ac:dyDescent="0.25">
      <c r="BF6404" s="1"/>
    </row>
    <row r="6405" spans="58:58" x14ac:dyDescent="0.25">
      <c r="BF6405" s="1"/>
    </row>
    <row r="6406" spans="58:58" x14ac:dyDescent="0.25">
      <c r="BF6406" s="1"/>
    </row>
    <row r="6407" spans="58:58" x14ac:dyDescent="0.25">
      <c r="BF6407" s="1"/>
    </row>
    <row r="6408" spans="58:58" x14ac:dyDescent="0.25">
      <c r="BF6408" s="1"/>
    </row>
    <row r="6409" spans="58:58" x14ac:dyDescent="0.25">
      <c r="BF6409" s="1"/>
    </row>
    <row r="6410" spans="58:58" x14ac:dyDescent="0.25">
      <c r="BF6410" s="1"/>
    </row>
    <row r="6411" spans="58:58" x14ac:dyDescent="0.25">
      <c r="BF6411" s="1"/>
    </row>
    <row r="6412" spans="58:58" x14ac:dyDescent="0.25">
      <c r="BF6412" s="1"/>
    </row>
    <row r="6413" spans="58:58" x14ac:dyDescent="0.25">
      <c r="BF6413" s="1"/>
    </row>
    <row r="6414" spans="58:58" x14ac:dyDescent="0.25">
      <c r="BF6414" s="1"/>
    </row>
    <row r="6415" spans="58:58" x14ac:dyDescent="0.25">
      <c r="BF6415" s="1"/>
    </row>
    <row r="6416" spans="58:58" x14ac:dyDescent="0.25">
      <c r="BF6416" s="1"/>
    </row>
    <row r="6417" spans="58:58" x14ac:dyDescent="0.25">
      <c r="BF6417" s="1"/>
    </row>
    <row r="6418" spans="58:58" x14ac:dyDescent="0.25">
      <c r="BF6418" s="1"/>
    </row>
    <row r="6419" spans="58:58" x14ac:dyDescent="0.25">
      <c r="BF6419" s="1"/>
    </row>
    <row r="6420" spans="58:58" x14ac:dyDescent="0.25">
      <c r="BF6420" s="1"/>
    </row>
    <row r="6421" spans="58:58" x14ac:dyDescent="0.25">
      <c r="BF6421" s="1"/>
    </row>
    <row r="6422" spans="58:58" x14ac:dyDescent="0.25">
      <c r="BF6422" s="1"/>
    </row>
    <row r="6423" spans="58:58" x14ac:dyDescent="0.25">
      <c r="BF6423" s="1"/>
    </row>
    <row r="6424" spans="58:58" x14ac:dyDescent="0.25">
      <c r="BF6424" s="1"/>
    </row>
    <row r="6425" spans="58:58" x14ac:dyDescent="0.25">
      <c r="BF6425" s="1"/>
    </row>
    <row r="6426" spans="58:58" x14ac:dyDescent="0.25">
      <c r="BF6426" s="1"/>
    </row>
    <row r="6427" spans="58:58" x14ac:dyDescent="0.25">
      <c r="BF6427" s="1"/>
    </row>
    <row r="6428" spans="58:58" x14ac:dyDescent="0.25">
      <c r="BF6428" s="1"/>
    </row>
    <row r="6429" spans="58:58" x14ac:dyDescent="0.25">
      <c r="BF6429" s="1"/>
    </row>
    <row r="6430" spans="58:58" x14ac:dyDescent="0.25">
      <c r="BF6430" s="1"/>
    </row>
    <row r="6431" spans="58:58" x14ac:dyDescent="0.25">
      <c r="BF6431" s="1"/>
    </row>
    <row r="6432" spans="58:58" x14ac:dyDescent="0.25">
      <c r="BF6432" s="1"/>
    </row>
    <row r="6433" spans="58:58" x14ac:dyDescent="0.25">
      <c r="BF6433" s="1"/>
    </row>
    <row r="6434" spans="58:58" x14ac:dyDescent="0.25">
      <c r="BF6434" s="1"/>
    </row>
    <row r="6435" spans="58:58" x14ac:dyDescent="0.25">
      <c r="BF6435" s="1"/>
    </row>
    <row r="6436" spans="58:58" x14ac:dyDescent="0.25">
      <c r="BF6436" s="1"/>
    </row>
    <row r="6437" spans="58:58" x14ac:dyDescent="0.25">
      <c r="BF6437" s="1"/>
    </row>
    <row r="6438" spans="58:58" x14ac:dyDescent="0.25">
      <c r="BF6438" s="1"/>
    </row>
    <row r="6439" spans="58:58" x14ac:dyDescent="0.25">
      <c r="BF6439" s="1"/>
    </row>
    <row r="6440" spans="58:58" x14ac:dyDescent="0.25">
      <c r="BF6440" s="1"/>
    </row>
    <row r="6441" spans="58:58" x14ac:dyDescent="0.25">
      <c r="BF6441" s="1"/>
    </row>
    <row r="6442" spans="58:58" x14ac:dyDescent="0.25">
      <c r="BF6442" s="1"/>
    </row>
    <row r="6443" spans="58:58" x14ac:dyDescent="0.25">
      <c r="BF6443" s="1"/>
    </row>
    <row r="6444" spans="58:58" x14ac:dyDescent="0.25">
      <c r="BF6444" s="1"/>
    </row>
    <row r="6445" spans="58:58" x14ac:dyDescent="0.25">
      <c r="BF6445" s="1"/>
    </row>
    <row r="6446" spans="58:58" x14ac:dyDescent="0.25">
      <c r="BF6446" s="1"/>
    </row>
    <row r="6447" spans="58:58" x14ac:dyDescent="0.25">
      <c r="BF6447" s="1"/>
    </row>
    <row r="6448" spans="58:58" x14ac:dyDescent="0.25">
      <c r="BF6448" s="1"/>
    </row>
    <row r="6449" spans="58:58" x14ac:dyDescent="0.25">
      <c r="BF6449" s="1"/>
    </row>
    <row r="6450" spans="58:58" x14ac:dyDescent="0.25">
      <c r="BF6450" s="1"/>
    </row>
    <row r="6451" spans="58:58" x14ac:dyDescent="0.25">
      <c r="BF6451" s="1"/>
    </row>
    <row r="6452" spans="58:58" x14ac:dyDescent="0.25">
      <c r="BF6452" s="1"/>
    </row>
    <row r="6453" spans="58:58" x14ac:dyDescent="0.25">
      <c r="BF6453" s="1"/>
    </row>
    <row r="6454" spans="58:58" x14ac:dyDescent="0.25">
      <c r="BF6454" s="1"/>
    </row>
    <row r="6455" spans="58:58" x14ac:dyDescent="0.25">
      <c r="BF6455" s="1"/>
    </row>
    <row r="6456" spans="58:58" x14ac:dyDescent="0.25">
      <c r="BF6456" s="1"/>
    </row>
    <row r="6457" spans="58:58" x14ac:dyDescent="0.25">
      <c r="BF6457" s="1"/>
    </row>
    <row r="6458" spans="58:58" x14ac:dyDescent="0.25">
      <c r="BF6458" s="1"/>
    </row>
    <row r="6459" spans="58:58" x14ac:dyDescent="0.25">
      <c r="BF6459" s="1"/>
    </row>
    <row r="6460" spans="58:58" x14ac:dyDescent="0.25">
      <c r="BF6460" s="1"/>
    </row>
    <row r="6461" spans="58:58" x14ac:dyDescent="0.25">
      <c r="BF6461" s="1"/>
    </row>
    <row r="6462" spans="58:58" x14ac:dyDescent="0.25">
      <c r="BF6462" s="1"/>
    </row>
    <row r="6463" spans="58:58" x14ac:dyDescent="0.25">
      <c r="BF6463" s="1"/>
    </row>
    <row r="6464" spans="58:58" x14ac:dyDescent="0.25">
      <c r="BF6464" s="1"/>
    </row>
    <row r="6465" spans="58:58" x14ac:dyDescent="0.25">
      <c r="BF6465" s="1"/>
    </row>
    <row r="6466" spans="58:58" x14ac:dyDescent="0.25">
      <c r="BF6466" s="1"/>
    </row>
    <row r="6467" spans="58:58" x14ac:dyDescent="0.25">
      <c r="BF6467" s="1"/>
    </row>
    <row r="6468" spans="58:58" x14ac:dyDescent="0.25">
      <c r="BF6468" s="1"/>
    </row>
    <row r="6469" spans="58:58" x14ac:dyDescent="0.25">
      <c r="BF6469" s="1"/>
    </row>
    <row r="6470" spans="58:58" x14ac:dyDescent="0.25">
      <c r="BF6470" s="1"/>
    </row>
    <row r="6471" spans="58:58" x14ac:dyDescent="0.25">
      <c r="BF6471" s="1"/>
    </row>
    <row r="6472" spans="58:58" x14ac:dyDescent="0.25">
      <c r="BF6472" s="1"/>
    </row>
    <row r="6473" spans="58:58" x14ac:dyDescent="0.25">
      <c r="BF6473" s="1"/>
    </row>
    <row r="6474" spans="58:58" x14ac:dyDescent="0.25">
      <c r="BF6474" s="1"/>
    </row>
    <row r="6475" spans="58:58" x14ac:dyDescent="0.25">
      <c r="BF6475" s="1"/>
    </row>
    <row r="6476" spans="58:58" x14ac:dyDescent="0.25">
      <c r="BF6476" s="1"/>
    </row>
    <row r="6477" spans="58:58" x14ac:dyDescent="0.25">
      <c r="BF6477" s="1"/>
    </row>
    <row r="6478" spans="58:58" x14ac:dyDescent="0.25">
      <c r="BF6478" s="1"/>
    </row>
    <row r="6479" spans="58:58" x14ac:dyDescent="0.25">
      <c r="BF6479" s="1"/>
    </row>
    <row r="6480" spans="58:58" x14ac:dyDescent="0.25">
      <c r="BF6480" s="1"/>
    </row>
    <row r="6481" spans="58:58" x14ac:dyDescent="0.25">
      <c r="BF6481" s="1"/>
    </row>
    <row r="6482" spans="58:58" x14ac:dyDescent="0.25">
      <c r="BF6482" s="1"/>
    </row>
    <row r="6483" spans="58:58" x14ac:dyDescent="0.25">
      <c r="BF6483" s="1"/>
    </row>
    <row r="6484" spans="58:58" x14ac:dyDescent="0.25">
      <c r="BF6484" s="1"/>
    </row>
    <row r="6485" spans="58:58" x14ac:dyDescent="0.25">
      <c r="BF6485" s="1"/>
    </row>
    <row r="6486" spans="58:58" x14ac:dyDescent="0.25">
      <c r="BF6486" s="1"/>
    </row>
    <row r="6487" spans="58:58" x14ac:dyDescent="0.25">
      <c r="BF6487" s="1"/>
    </row>
    <row r="6488" spans="58:58" x14ac:dyDescent="0.25">
      <c r="BF6488" s="1"/>
    </row>
    <row r="6489" spans="58:58" x14ac:dyDescent="0.25">
      <c r="BF6489" s="1"/>
    </row>
    <row r="6490" spans="58:58" x14ac:dyDescent="0.25">
      <c r="BF6490" s="1"/>
    </row>
    <row r="6491" spans="58:58" x14ac:dyDescent="0.25">
      <c r="BF6491" s="1"/>
    </row>
    <row r="6492" spans="58:58" x14ac:dyDescent="0.25">
      <c r="BF6492" s="1"/>
    </row>
    <row r="6493" spans="58:58" x14ac:dyDescent="0.25">
      <c r="BF6493" s="1"/>
    </row>
    <row r="6494" spans="58:58" x14ac:dyDescent="0.25">
      <c r="BF6494" s="1"/>
    </row>
    <row r="6495" spans="58:58" x14ac:dyDescent="0.25">
      <c r="BF6495" s="1"/>
    </row>
    <row r="6496" spans="58:58" x14ac:dyDescent="0.25">
      <c r="BF6496" s="1"/>
    </row>
    <row r="6497" spans="58:58" x14ac:dyDescent="0.25">
      <c r="BF6497" s="1"/>
    </row>
    <row r="6498" spans="58:58" x14ac:dyDescent="0.25">
      <c r="BF6498" s="1"/>
    </row>
    <row r="6499" spans="58:58" x14ac:dyDescent="0.25">
      <c r="BF6499" s="1"/>
    </row>
    <row r="6500" spans="58:58" x14ac:dyDescent="0.25">
      <c r="BF6500" s="1"/>
    </row>
    <row r="6501" spans="58:58" x14ac:dyDescent="0.25">
      <c r="BF6501" s="1"/>
    </row>
    <row r="6502" spans="58:58" x14ac:dyDescent="0.25">
      <c r="BF6502" s="1"/>
    </row>
    <row r="6503" spans="58:58" x14ac:dyDescent="0.25">
      <c r="BF6503" s="1"/>
    </row>
    <row r="6504" spans="58:58" x14ac:dyDescent="0.25">
      <c r="BF6504" s="1"/>
    </row>
    <row r="6505" spans="58:58" x14ac:dyDescent="0.25">
      <c r="BF6505" s="1"/>
    </row>
    <row r="6506" spans="58:58" x14ac:dyDescent="0.25">
      <c r="BF6506" s="1"/>
    </row>
    <row r="6507" spans="58:58" x14ac:dyDescent="0.25">
      <c r="BF6507" s="1"/>
    </row>
    <row r="6508" spans="58:58" x14ac:dyDescent="0.25">
      <c r="BF6508" s="1"/>
    </row>
    <row r="6509" spans="58:58" x14ac:dyDescent="0.25">
      <c r="BF6509" s="1"/>
    </row>
    <row r="6510" spans="58:58" x14ac:dyDescent="0.25">
      <c r="BF6510" s="1"/>
    </row>
    <row r="6511" spans="58:58" x14ac:dyDescent="0.25">
      <c r="BF6511" s="1"/>
    </row>
    <row r="6512" spans="58:58" x14ac:dyDescent="0.25">
      <c r="BF6512" s="1"/>
    </row>
    <row r="6513" spans="58:58" x14ac:dyDescent="0.25">
      <c r="BF6513" s="1"/>
    </row>
    <row r="6514" spans="58:58" x14ac:dyDescent="0.25">
      <c r="BF6514" s="1"/>
    </row>
    <row r="6515" spans="58:58" x14ac:dyDescent="0.25">
      <c r="BF6515" s="1"/>
    </row>
    <row r="6516" spans="58:58" x14ac:dyDescent="0.25">
      <c r="BF6516" s="1"/>
    </row>
    <row r="6517" spans="58:58" x14ac:dyDescent="0.25">
      <c r="BF6517" s="1"/>
    </row>
    <row r="6518" spans="58:58" x14ac:dyDescent="0.25">
      <c r="BF6518" s="1"/>
    </row>
    <row r="6519" spans="58:58" x14ac:dyDescent="0.25">
      <c r="BF6519" s="1"/>
    </row>
    <row r="6520" spans="58:58" x14ac:dyDescent="0.25">
      <c r="BF6520" s="1"/>
    </row>
    <row r="6521" spans="58:58" x14ac:dyDescent="0.25">
      <c r="BF6521" s="1"/>
    </row>
    <row r="6522" spans="58:58" x14ac:dyDescent="0.25">
      <c r="BF6522" s="1"/>
    </row>
    <row r="6523" spans="58:58" x14ac:dyDescent="0.25">
      <c r="BF6523" s="1"/>
    </row>
    <row r="6524" spans="58:58" x14ac:dyDescent="0.25">
      <c r="BF6524" s="1"/>
    </row>
    <row r="6525" spans="58:58" x14ac:dyDescent="0.25">
      <c r="BF6525" s="1"/>
    </row>
    <row r="6526" spans="58:58" x14ac:dyDescent="0.25">
      <c r="BF6526" s="1"/>
    </row>
    <row r="6527" spans="58:58" x14ac:dyDescent="0.25">
      <c r="BF6527" s="1"/>
    </row>
    <row r="6528" spans="58:58" x14ac:dyDescent="0.25">
      <c r="BF6528" s="1"/>
    </row>
    <row r="6529" spans="58:58" x14ac:dyDescent="0.25">
      <c r="BF6529" s="1"/>
    </row>
    <row r="6530" spans="58:58" x14ac:dyDescent="0.25">
      <c r="BF6530" s="1"/>
    </row>
    <row r="6531" spans="58:58" x14ac:dyDescent="0.25">
      <c r="BF6531" s="1"/>
    </row>
    <row r="6532" spans="58:58" x14ac:dyDescent="0.25">
      <c r="BF6532" s="1"/>
    </row>
    <row r="6533" spans="58:58" x14ac:dyDescent="0.25">
      <c r="BF6533" s="1"/>
    </row>
    <row r="6534" spans="58:58" x14ac:dyDescent="0.25">
      <c r="BF6534" s="1"/>
    </row>
    <row r="6535" spans="58:58" x14ac:dyDescent="0.25">
      <c r="BF6535" s="1"/>
    </row>
    <row r="6536" spans="58:58" x14ac:dyDescent="0.25">
      <c r="BF6536" s="1"/>
    </row>
    <row r="6537" spans="58:58" x14ac:dyDescent="0.25">
      <c r="BF6537" s="1"/>
    </row>
    <row r="6538" spans="58:58" x14ac:dyDescent="0.25">
      <c r="BF6538" s="1"/>
    </row>
    <row r="6539" spans="58:58" x14ac:dyDescent="0.25">
      <c r="BF6539" s="1"/>
    </row>
    <row r="6540" spans="58:58" x14ac:dyDescent="0.25">
      <c r="BF6540" s="1"/>
    </row>
    <row r="6541" spans="58:58" x14ac:dyDescent="0.25">
      <c r="BF6541" s="1"/>
    </row>
    <row r="6542" spans="58:58" x14ac:dyDescent="0.25">
      <c r="BF6542" s="1"/>
    </row>
    <row r="6543" spans="58:58" x14ac:dyDescent="0.25">
      <c r="BF6543" s="1"/>
    </row>
    <row r="6544" spans="58:58" x14ac:dyDescent="0.25">
      <c r="BF6544" s="1"/>
    </row>
    <row r="6545" spans="58:58" x14ac:dyDescent="0.25">
      <c r="BF6545" s="1"/>
    </row>
    <row r="6546" spans="58:58" x14ac:dyDescent="0.25">
      <c r="BF6546" s="1"/>
    </row>
    <row r="6547" spans="58:58" x14ac:dyDescent="0.25">
      <c r="BF6547" s="1"/>
    </row>
    <row r="6548" spans="58:58" x14ac:dyDescent="0.25">
      <c r="BF6548" s="1"/>
    </row>
    <row r="6549" spans="58:58" x14ac:dyDescent="0.25">
      <c r="BF6549" s="1"/>
    </row>
    <row r="6550" spans="58:58" x14ac:dyDescent="0.25">
      <c r="BF6550" s="1"/>
    </row>
    <row r="6551" spans="58:58" x14ac:dyDescent="0.25">
      <c r="BF6551" s="1"/>
    </row>
    <row r="6552" spans="58:58" x14ac:dyDescent="0.25">
      <c r="BF6552" s="1"/>
    </row>
    <row r="6553" spans="58:58" x14ac:dyDescent="0.25">
      <c r="BF6553" s="1"/>
    </row>
    <row r="6554" spans="58:58" x14ac:dyDescent="0.25">
      <c r="BF6554" s="1"/>
    </row>
    <row r="6555" spans="58:58" x14ac:dyDescent="0.25">
      <c r="BF6555" s="1"/>
    </row>
    <row r="6556" spans="58:58" x14ac:dyDescent="0.25">
      <c r="BF6556" s="1"/>
    </row>
    <row r="6557" spans="58:58" x14ac:dyDescent="0.25">
      <c r="BF6557" s="1"/>
    </row>
    <row r="6558" spans="58:58" x14ac:dyDescent="0.25">
      <c r="BF6558" s="1"/>
    </row>
    <row r="6559" spans="58:58" x14ac:dyDescent="0.25">
      <c r="BF6559" s="1"/>
    </row>
    <row r="6560" spans="58:58" x14ac:dyDescent="0.25">
      <c r="BF6560" s="1"/>
    </row>
    <row r="6561" spans="58:58" x14ac:dyDescent="0.25">
      <c r="BF6561" s="1"/>
    </row>
    <row r="6562" spans="58:58" x14ac:dyDescent="0.25">
      <c r="BF6562" s="1"/>
    </row>
    <row r="6563" spans="58:58" x14ac:dyDescent="0.25">
      <c r="BF6563" s="1"/>
    </row>
    <row r="6564" spans="58:58" x14ac:dyDescent="0.25">
      <c r="BF6564" s="1"/>
    </row>
    <row r="6565" spans="58:58" x14ac:dyDescent="0.25">
      <c r="BF6565" s="1"/>
    </row>
    <row r="6566" spans="58:58" x14ac:dyDescent="0.25">
      <c r="BF6566" s="1"/>
    </row>
    <row r="6567" spans="58:58" x14ac:dyDescent="0.25">
      <c r="BF6567" s="1"/>
    </row>
    <row r="6568" spans="58:58" x14ac:dyDescent="0.25">
      <c r="BF6568" s="1"/>
    </row>
    <row r="6569" spans="58:58" x14ac:dyDescent="0.25">
      <c r="BF6569" s="1"/>
    </row>
    <row r="6570" spans="58:58" x14ac:dyDescent="0.25">
      <c r="BF6570" s="1"/>
    </row>
    <row r="6571" spans="58:58" x14ac:dyDescent="0.25">
      <c r="BF6571" s="1"/>
    </row>
    <row r="6572" spans="58:58" x14ac:dyDescent="0.25">
      <c r="BF6572" s="1"/>
    </row>
    <row r="6573" spans="58:58" x14ac:dyDescent="0.25">
      <c r="BF6573" s="1"/>
    </row>
    <row r="6574" spans="58:58" x14ac:dyDescent="0.25">
      <c r="BF6574" s="1"/>
    </row>
    <row r="6575" spans="58:58" x14ac:dyDescent="0.25">
      <c r="BF6575" s="1"/>
    </row>
    <row r="6576" spans="58:58" x14ac:dyDescent="0.25">
      <c r="BF6576" s="1"/>
    </row>
    <row r="6577" spans="58:58" x14ac:dyDescent="0.25">
      <c r="BF6577" s="1"/>
    </row>
    <row r="6578" spans="58:58" x14ac:dyDescent="0.25">
      <c r="BF6578" s="1"/>
    </row>
    <row r="6579" spans="58:58" x14ac:dyDescent="0.25">
      <c r="BF6579" s="1"/>
    </row>
    <row r="6580" spans="58:58" x14ac:dyDescent="0.25">
      <c r="BF6580" s="1"/>
    </row>
    <row r="6581" spans="58:58" x14ac:dyDescent="0.25">
      <c r="BF6581" s="1"/>
    </row>
    <row r="6582" spans="58:58" x14ac:dyDescent="0.25">
      <c r="BF6582" s="1"/>
    </row>
    <row r="6583" spans="58:58" x14ac:dyDescent="0.25">
      <c r="BF6583" s="1"/>
    </row>
    <row r="6584" spans="58:58" x14ac:dyDescent="0.25">
      <c r="BF6584" s="1"/>
    </row>
    <row r="6585" spans="58:58" x14ac:dyDescent="0.25">
      <c r="BF6585" s="1"/>
    </row>
    <row r="6586" spans="58:58" x14ac:dyDescent="0.25">
      <c r="BF6586" s="1"/>
    </row>
    <row r="6587" spans="58:58" x14ac:dyDescent="0.25">
      <c r="BF6587" s="1"/>
    </row>
    <row r="6588" spans="58:58" x14ac:dyDescent="0.25">
      <c r="BF6588" s="1"/>
    </row>
    <row r="6589" spans="58:58" x14ac:dyDescent="0.25">
      <c r="BF6589" s="1"/>
    </row>
    <row r="6590" spans="58:58" x14ac:dyDescent="0.25">
      <c r="BF6590" s="1"/>
    </row>
    <row r="6591" spans="58:58" x14ac:dyDescent="0.25">
      <c r="BF6591" s="1"/>
    </row>
    <row r="6592" spans="58:58" x14ac:dyDescent="0.25">
      <c r="BF6592" s="1"/>
    </row>
    <row r="6593" spans="58:58" x14ac:dyDescent="0.25">
      <c r="BF6593" s="1"/>
    </row>
    <row r="6594" spans="58:58" x14ac:dyDescent="0.25">
      <c r="BF6594" s="1"/>
    </row>
    <row r="6595" spans="58:58" x14ac:dyDescent="0.25">
      <c r="BF6595" s="1"/>
    </row>
    <row r="6596" spans="58:58" x14ac:dyDescent="0.25">
      <c r="BF6596" s="1"/>
    </row>
    <row r="6597" spans="58:58" x14ac:dyDescent="0.25">
      <c r="BF6597" s="1"/>
    </row>
    <row r="6598" spans="58:58" x14ac:dyDescent="0.25">
      <c r="BF6598" s="1"/>
    </row>
    <row r="6599" spans="58:58" x14ac:dyDescent="0.25">
      <c r="BF6599" s="1"/>
    </row>
    <row r="6600" spans="58:58" x14ac:dyDescent="0.25">
      <c r="BF6600" s="1"/>
    </row>
    <row r="6601" spans="58:58" x14ac:dyDescent="0.25">
      <c r="BF6601" s="1"/>
    </row>
    <row r="6602" spans="58:58" x14ac:dyDescent="0.25">
      <c r="BF6602" s="1"/>
    </row>
    <row r="6603" spans="58:58" x14ac:dyDescent="0.25">
      <c r="BF6603" s="1"/>
    </row>
    <row r="6604" spans="58:58" x14ac:dyDescent="0.25">
      <c r="BF6604" s="1"/>
    </row>
    <row r="6605" spans="58:58" x14ac:dyDescent="0.25">
      <c r="BF6605" s="1"/>
    </row>
    <row r="6606" spans="58:58" x14ac:dyDescent="0.25">
      <c r="BF6606" s="1"/>
    </row>
    <row r="6607" spans="58:58" x14ac:dyDescent="0.25">
      <c r="BF6607" s="1"/>
    </row>
    <row r="6608" spans="58:58" x14ac:dyDescent="0.25">
      <c r="BF6608" s="1"/>
    </row>
    <row r="6609" spans="58:58" x14ac:dyDescent="0.25">
      <c r="BF6609" s="1"/>
    </row>
    <row r="6610" spans="58:58" x14ac:dyDescent="0.25">
      <c r="BF6610" s="1"/>
    </row>
    <row r="6611" spans="58:58" x14ac:dyDescent="0.25">
      <c r="BF6611" s="1"/>
    </row>
    <row r="6612" spans="58:58" x14ac:dyDescent="0.25">
      <c r="BF6612" s="1"/>
    </row>
    <row r="6613" spans="58:58" x14ac:dyDescent="0.25">
      <c r="BF6613" s="1"/>
    </row>
    <row r="6614" spans="58:58" x14ac:dyDescent="0.25">
      <c r="BF6614" s="1"/>
    </row>
    <row r="6615" spans="58:58" x14ac:dyDescent="0.25">
      <c r="BF6615" s="1"/>
    </row>
    <row r="6616" spans="58:58" x14ac:dyDescent="0.25">
      <c r="BF6616" s="1"/>
    </row>
    <row r="6617" spans="58:58" x14ac:dyDescent="0.25">
      <c r="BF6617" s="1"/>
    </row>
    <row r="6618" spans="58:58" x14ac:dyDescent="0.25">
      <c r="BF6618" s="1"/>
    </row>
    <row r="6619" spans="58:58" x14ac:dyDescent="0.25">
      <c r="BF6619" s="1"/>
    </row>
    <row r="6620" spans="58:58" x14ac:dyDescent="0.25">
      <c r="BF6620" s="1"/>
    </row>
    <row r="6621" spans="58:58" x14ac:dyDescent="0.25">
      <c r="BF6621" s="1"/>
    </row>
    <row r="6622" spans="58:58" x14ac:dyDescent="0.25">
      <c r="BF6622" s="1"/>
    </row>
    <row r="6623" spans="58:58" x14ac:dyDescent="0.25">
      <c r="BF6623" s="1"/>
    </row>
    <row r="6624" spans="58:58" x14ac:dyDescent="0.25">
      <c r="BF6624" s="1"/>
    </row>
    <row r="6625" spans="58:58" x14ac:dyDescent="0.25">
      <c r="BF6625" s="1"/>
    </row>
    <row r="6626" spans="58:58" x14ac:dyDescent="0.25">
      <c r="BF6626" s="1"/>
    </row>
    <row r="6627" spans="58:58" x14ac:dyDescent="0.25">
      <c r="BF6627" s="1"/>
    </row>
    <row r="6628" spans="58:58" x14ac:dyDescent="0.25">
      <c r="BF6628" s="1"/>
    </row>
    <row r="6629" spans="58:58" x14ac:dyDescent="0.25">
      <c r="BF6629" s="1"/>
    </row>
    <row r="6630" spans="58:58" x14ac:dyDescent="0.25">
      <c r="BF6630" s="1"/>
    </row>
    <row r="6631" spans="58:58" x14ac:dyDescent="0.25">
      <c r="BF6631" s="1"/>
    </row>
    <row r="6632" spans="58:58" x14ac:dyDescent="0.25">
      <c r="BF6632" s="1"/>
    </row>
    <row r="6633" spans="58:58" x14ac:dyDescent="0.25">
      <c r="BF6633" s="1"/>
    </row>
    <row r="6634" spans="58:58" x14ac:dyDescent="0.25">
      <c r="BF6634" s="1"/>
    </row>
    <row r="6635" spans="58:58" x14ac:dyDescent="0.25">
      <c r="BF6635" s="1"/>
    </row>
    <row r="6636" spans="58:58" x14ac:dyDescent="0.25">
      <c r="BF6636" s="1"/>
    </row>
    <row r="6637" spans="58:58" x14ac:dyDescent="0.25">
      <c r="BF6637" s="1"/>
    </row>
    <row r="6638" spans="58:58" x14ac:dyDescent="0.25">
      <c r="BF6638" s="1"/>
    </row>
    <row r="6639" spans="58:58" x14ac:dyDescent="0.25">
      <c r="BF6639" s="1"/>
    </row>
    <row r="6640" spans="58:58" x14ac:dyDescent="0.25">
      <c r="BF6640" s="1"/>
    </row>
    <row r="6641" spans="58:58" x14ac:dyDescent="0.25">
      <c r="BF6641" s="1"/>
    </row>
    <row r="6642" spans="58:58" x14ac:dyDescent="0.25">
      <c r="BF6642" s="1"/>
    </row>
    <row r="6643" spans="58:58" x14ac:dyDescent="0.25">
      <c r="BF6643" s="1"/>
    </row>
    <row r="6644" spans="58:58" x14ac:dyDescent="0.25">
      <c r="BF6644" s="1"/>
    </row>
    <row r="6645" spans="58:58" x14ac:dyDescent="0.25">
      <c r="BF6645" s="1"/>
    </row>
    <row r="6646" spans="58:58" x14ac:dyDescent="0.25">
      <c r="BF6646" s="1"/>
    </row>
    <row r="6647" spans="58:58" x14ac:dyDescent="0.25">
      <c r="BF6647" s="1"/>
    </row>
    <row r="6648" spans="58:58" x14ac:dyDescent="0.25">
      <c r="BF6648" s="1"/>
    </row>
    <row r="6649" spans="58:58" x14ac:dyDescent="0.25">
      <c r="BF6649" s="1"/>
    </row>
    <row r="6650" spans="58:58" x14ac:dyDescent="0.25">
      <c r="BF6650" s="1"/>
    </row>
    <row r="6651" spans="58:58" x14ac:dyDescent="0.25">
      <c r="BF6651" s="1"/>
    </row>
    <row r="6652" spans="58:58" x14ac:dyDescent="0.25">
      <c r="BF6652" s="1"/>
    </row>
    <row r="6653" spans="58:58" x14ac:dyDescent="0.25">
      <c r="BF6653" s="1"/>
    </row>
    <row r="6654" spans="58:58" x14ac:dyDescent="0.25">
      <c r="BF6654" s="1"/>
    </row>
    <row r="6655" spans="58:58" x14ac:dyDescent="0.25">
      <c r="BF6655" s="1"/>
    </row>
    <row r="6656" spans="58:58" x14ac:dyDescent="0.25">
      <c r="BF6656" s="1"/>
    </row>
    <row r="6657" spans="58:58" x14ac:dyDescent="0.25">
      <c r="BF6657" s="1"/>
    </row>
    <row r="6658" spans="58:58" x14ac:dyDescent="0.25">
      <c r="BF6658" s="1"/>
    </row>
    <row r="6659" spans="58:58" x14ac:dyDescent="0.25">
      <c r="BF6659" s="1"/>
    </row>
    <row r="6660" spans="58:58" x14ac:dyDescent="0.25">
      <c r="BF6660" s="1"/>
    </row>
    <row r="6661" spans="58:58" x14ac:dyDescent="0.25">
      <c r="BF6661" s="1"/>
    </row>
    <row r="6662" spans="58:58" x14ac:dyDescent="0.25">
      <c r="BF6662" s="1"/>
    </row>
    <row r="6663" spans="58:58" x14ac:dyDescent="0.25">
      <c r="BF6663" s="1"/>
    </row>
    <row r="6664" spans="58:58" x14ac:dyDescent="0.25">
      <c r="BF6664" s="1"/>
    </row>
    <row r="6665" spans="58:58" x14ac:dyDescent="0.25">
      <c r="BF6665" s="1"/>
    </row>
    <row r="6666" spans="58:58" x14ac:dyDescent="0.25">
      <c r="BF6666" s="1"/>
    </row>
    <row r="6667" spans="58:58" x14ac:dyDescent="0.25">
      <c r="BF6667" s="1"/>
    </row>
    <row r="6668" spans="58:58" x14ac:dyDescent="0.25">
      <c r="BF6668" s="1"/>
    </row>
    <row r="6669" spans="58:58" x14ac:dyDescent="0.25">
      <c r="BF6669" s="1"/>
    </row>
    <row r="6670" spans="58:58" x14ac:dyDescent="0.25">
      <c r="BF6670" s="1"/>
    </row>
    <row r="6671" spans="58:58" x14ac:dyDescent="0.25">
      <c r="BF6671" s="1"/>
    </row>
    <row r="6672" spans="58:58" x14ac:dyDescent="0.25">
      <c r="BF6672" s="1"/>
    </row>
    <row r="6673" spans="58:58" x14ac:dyDescent="0.25">
      <c r="BF6673" s="1"/>
    </row>
    <row r="6674" spans="58:58" x14ac:dyDescent="0.25">
      <c r="BF6674" s="1"/>
    </row>
    <row r="6675" spans="58:58" x14ac:dyDescent="0.25">
      <c r="BF6675" s="1"/>
    </row>
    <row r="6676" spans="58:58" x14ac:dyDescent="0.25">
      <c r="BF6676" s="1"/>
    </row>
    <row r="6677" spans="58:58" x14ac:dyDescent="0.25">
      <c r="BF6677" s="1"/>
    </row>
    <row r="6678" spans="58:58" x14ac:dyDescent="0.25">
      <c r="BF6678" s="1"/>
    </row>
    <row r="6679" spans="58:58" x14ac:dyDescent="0.25">
      <c r="BF6679" s="1"/>
    </row>
    <row r="6680" spans="58:58" x14ac:dyDescent="0.25">
      <c r="BF6680" s="1"/>
    </row>
    <row r="6681" spans="58:58" x14ac:dyDescent="0.25">
      <c r="BF6681" s="1"/>
    </row>
    <row r="6682" spans="58:58" x14ac:dyDescent="0.25">
      <c r="BF6682" s="1"/>
    </row>
    <row r="6683" spans="58:58" x14ac:dyDescent="0.25">
      <c r="BF6683" s="1"/>
    </row>
    <row r="6684" spans="58:58" x14ac:dyDescent="0.25">
      <c r="BF6684" s="1"/>
    </row>
    <row r="6685" spans="58:58" x14ac:dyDescent="0.25">
      <c r="BF6685" s="1"/>
    </row>
    <row r="6686" spans="58:58" x14ac:dyDescent="0.25">
      <c r="BF6686" s="1"/>
    </row>
    <row r="6687" spans="58:58" x14ac:dyDescent="0.25">
      <c r="BF6687" s="1"/>
    </row>
    <row r="6688" spans="58:58" x14ac:dyDescent="0.25">
      <c r="BF6688" s="1"/>
    </row>
    <row r="6689" spans="58:58" x14ac:dyDescent="0.25">
      <c r="BF6689" s="1"/>
    </row>
    <row r="6690" spans="58:58" x14ac:dyDescent="0.25">
      <c r="BF6690" s="1"/>
    </row>
    <row r="6691" spans="58:58" x14ac:dyDescent="0.25">
      <c r="BF6691" s="1"/>
    </row>
    <row r="6692" spans="58:58" x14ac:dyDescent="0.25">
      <c r="BF6692" s="1"/>
    </row>
    <row r="6693" spans="58:58" x14ac:dyDescent="0.25">
      <c r="BF6693" s="1"/>
    </row>
    <row r="6694" spans="58:58" x14ac:dyDescent="0.25">
      <c r="BF6694" s="1"/>
    </row>
    <row r="6695" spans="58:58" x14ac:dyDescent="0.25">
      <c r="BF6695" s="1"/>
    </row>
    <row r="6696" spans="58:58" x14ac:dyDescent="0.25">
      <c r="BF6696" s="1"/>
    </row>
    <row r="6697" spans="58:58" x14ac:dyDescent="0.25">
      <c r="BF6697" s="1"/>
    </row>
    <row r="6698" spans="58:58" x14ac:dyDescent="0.25">
      <c r="BF6698" s="1"/>
    </row>
    <row r="6699" spans="58:58" x14ac:dyDescent="0.25">
      <c r="BF6699" s="1"/>
    </row>
    <row r="6700" spans="58:58" x14ac:dyDescent="0.25">
      <c r="BF6700" s="1"/>
    </row>
    <row r="6701" spans="58:58" x14ac:dyDescent="0.25">
      <c r="BF6701" s="1"/>
    </row>
    <row r="6702" spans="58:58" x14ac:dyDescent="0.25">
      <c r="BF6702" s="1"/>
    </row>
    <row r="6703" spans="58:58" x14ac:dyDescent="0.25">
      <c r="BF6703" s="1"/>
    </row>
    <row r="6704" spans="58:58" x14ac:dyDescent="0.25">
      <c r="BF6704" s="1"/>
    </row>
    <row r="6705" spans="58:58" x14ac:dyDescent="0.25">
      <c r="BF6705" s="1"/>
    </row>
    <row r="6706" spans="58:58" x14ac:dyDescent="0.25">
      <c r="BF6706" s="1"/>
    </row>
    <row r="6707" spans="58:58" x14ac:dyDescent="0.25">
      <c r="BF6707" s="1"/>
    </row>
    <row r="6708" spans="58:58" x14ac:dyDescent="0.25">
      <c r="BF6708" s="1"/>
    </row>
    <row r="6709" spans="58:58" x14ac:dyDescent="0.25">
      <c r="BF6709" s="1"/>
    </row>
    <row r="6710" spans="58:58" x14ac:dyDescent="0.25">
      <c r="BF6710" s="1"/>
    </row>
    <row r="6711" spans="58:58" x14ac:dyDescent="0.25">
      <c r="BF6711" s="1"/>
    </row>
    <row r="6712" spans="58:58" x14ac:dyDescent="0.25">
      <c r="BF6712" s="1"/>
    </row>
    <row r="6713" spans="58:58" x14ac:dyDescent="0.25">
      <c r="BF6713" s="1"/>
    </row>
    <row r="6714" spans="58:58" x14ac:dyDescent="0.25">
      <c r="BF6714" s="1"/>
    </row>
    <row r="6715" spans="58:58" x14ac:dyDescent="0.25">
      <c r="BF6715" s="1"/>
    </row>
    <row r="6716" spans="58:58" x14ac:dyDescent="0.25">
      <c r="BF6716" s="1"/>
    </row>
    <row r="6717" spans="58:58" x14ac:dyDescent="0.25">
      <c r="BF6717" s="1"/>
    </row>
    <row r="6718" spans="58:58" x14ac:dyDescent="0.25">
      <c r="BF6718" s="1"/>
    </row>
    <row r="6719" spans="58:58" x14ac:dyDescent="0.25">
      <c r="BF6719" s="1"/>
    </row>
    <row r="6720" spans="58:58" x14ac:dyDescent="0.25">
      <c r="BF6720" s="1"/>
    </row>
    <row r="6721" spans="58:58" x14ac:dyDescent="0.25">
      <c r="BF6721" s="1"/>
    </row>
    <row r="6722" spans="58:58" x14ac:dyDescent="0.25">
      <c r="BF6722" s="1"/>
    </row>
    <row r="6723" spans="58:58" x14ac:dyDescent="0.25">
      <c r="BF6723" s="1"/>
    </row>
    <row r="6724" spans="58:58" x14ac:dyDescent="0.25">
      <c r="BF6724" s="1"/>
    </row>
    <row r="6725" spans="58:58" x14ac:dyDescent="0.25">
      <c r="BF6725" s="1"/>
    </row>
    <row r="6726" spans="58:58" x14ac:dyDescent="0.25">
      <c r="BF6726" s="1"/>
    </row>
    <row r="6727" spans="58:58" x14ac:dyDescent="0.25">
      <c r="BF6727" s="1"/>
    </row>
    <row r="6728" spans="58:58" x14ac:dyDescent="0.25">
      <c r="BF6728" s="1"/>
    </row>
    <row r="6729" spans="58:58" x14ac:dyDescent="0.25">
      <c r="BF6729" s="1"/>
    </row>
    <row r="6730" spans="58:58" x14ac:dyDescent="0.25">
      <c r="BF6730" s="1"/>
    </row>
    <row r="6731" spans="58:58" x14ac:dyDescent="0.25">
      <c r="BF6731" s="1"/>
    </row>
    <row r="6732" spans="58:58" x14ac:dyDescent="0.25">
      <c r="BF6732" s="1"/>
    </row>
    <row r="6733" spans="58:58" x14ac:dyDescent="0.25">
      <c r="BF6733" s="1"/>
    </row>
    <row r="6734" spans="58:58" x14ac:dyDescent="0.25">
      <c r="BF6734" s="1"/>
    </row>
    <row r="6735" spans="58:58" x14ac:dyDescent="0.25">
      <c r="BF6735" s="1"/>
    </row>
    <row r="6736" spans="58:58" x14ac:dyDescent="0.25">
      <c r="BF6736" s="1"/>
    </row>
    <row r="6737" spans="58:58" x14ac:dyDescent="0.25">
      <c r="BF6737" s="1"/>
    </row>
    <row r="6738" spans="58:58" x14ac:dyDescent="0.25">
      <c r="BF6738" s="1"/>
    </row>
    <row r="6739" spans="58:58" x14ac:dyDescent="0.25">
      <c r="BF6739" s="1"/>
    </row>
    <row r="6740" spans="58:58" x14ac:dyDescent="0.25">
      <c r="BF6740" s="1"/>
    </row>
    <row r="6741" spans="58:58" x14ac:dyDescent="0.25">
      <c r="BF6741" s="1"/>
    </row>
    <row r="6742" spans="58:58" x14ac:dyDescent="0.25">
      <c r="BF6742" s="1"/>
    </row>
    <row r="6743" spans="58:58" x14ac:dyDescent="0.25">
      <c r="BF6743" s="1"/>
    </row>
    <row r="6744" spans="58:58" x14ac:dyDescent="0.25">
      <c r="BF6744" s="1"/>
    </row>
    <row r="6745" spans="58:58" x14ac:dyDescent="0.25">
      <c r="BF6745" s="1"/>
    </row>
    <row r="6746" spans="58:58" x14ac:dyDescent="0.25">
      <c r="BF6746" s="1"/>
    </row>
    <row r="6747" spans="58:58" x14ac:dyDescent="0.25">
      <c r="BF6747" s="1"/>
    </row>
    <row r="6748" spans="58:58" x14ac:dyDescent="0.25">
      <c r="BF6748" s="1"/>
    </row>
    <row r="6749" spans="58:58" x14ac:dyDescent="0.25">
      <c r="BF6749" s="1"/>
    </row>
    <row r="6750" spans="58:58" x14ac:dyDescent="0.25">
      <c r="BF6750" s="1"/>
    </row>
    <row r="6751" spans="58:58" x14ac:dyDescent="0.25">
      <c r="BF6751" s="1"/>
    </row>
    <row r="6752" spans="58:58" x14ac:dyDescent="0.25">
      <c r="BF6752" s="1"/>
    </row>
    <row r="6753" spans="58:58" x14ac:dyDescent="0.25">
      <c r="BF6753" s="1"/>
    </row>
    <row r="6754" spans="58:58" x14ac:dyDescent="0.25">
      <c r="BF6754" s="1"/>
    </row>
    <row r="6755" spans="58:58" x14ac:dyDescent="0.25">
      <c r="BF6755" s="1"/>
    </row>
    <row r="6756" spans="58:58" x14ac:dyDescent="0.25">
      <c r="BF6756" s="1"/>
    </row>
    <row r="6757" spans="58:58" x14ac:dyDescent="0.25">
      <c r="BF6757" s="1"/>
    </row>
    <row r="6758" spans="58:58" x14ac:dyDescent="0.25">
      <c r="BF6758" s="1"/>
    </row>
    <row r="6759" spans="58:58" x14ac:dyDescent="0.25">
      <c r="BF6759" s="1"/>
    </row>
    <row r="6760" spans="58:58" x14ac:dyDescent="0.25">
      <c r="BF6760" s="1"/>
    </row>
    <row r="6761" spans="58:58" x14ac:dyDescent="0.25">
      <c r="BF6761" s="1"/>
    </row>
    <row r="6762" spans="58:58" x14ac:dyDescent="0.25">
      <c r="BF6762" s="1"/>
    </row>
    <row r="6763" spans="58:58" x14ac:dyDescent="0.25">
      <c r="BF6763" s="1"/>
    </row>
    <row r="6764" spans="58:58" x14ac:dyDescent="0.25">
      <c r="BF6764" s="1"/>
    </row>
    <row r="6765" spans="58:58" x14ac:dyDescent="0.25">
      <c r="BF6765" s="1"/>
    </row>
    <row r="6766" spans="58:58" x14ac:dyDescent="0.25">
      <c r="BF6766" s="1"/>
    </row>
    <row r="6767" spans="58:58" x14ac:dyDescent="0.25">
      <c r="BF6767" s="1"/>
    </row>
    <row r="6768" spans="58:58" x14ac:dyDescent="0.25">
      <c r="BF6768" s="1"/>
    </row>
    <row r="6769" spans="58:58" x14ac:dyDescent="0.25">
      <c r="BF6769" s="1"/>
    </row>
    <row r="6770" spans="58:58" x14ac:dyDescent="0.25">
      <c r="BF6770" s="1"/>
    </row>
    <row r="6771" spans="58:58" x14ac:dyDescent="0.25">
      <c r="BF6771" s="1"/>
    </row>
    <row r="6772" spans="58:58" x14ac:dyDescent="0.25">
      <c r="BF6772" s="1"/>
    </row>
    <row r="6773" spans="58:58" x14ac:dyDescent="0.25">
      <c r="BF6773" s="1"/>
    </row>
    <row r="6774" spans="58:58" x14ac:dyDescent="0.25">
      <c r="BF6774" s="1"/>
    </row>
    <row r="6775" spans="58:58" x14ac:dyDescent="0.25">
      <c r="BF6775" s="1"/>
    </row>
    <row r="6776" spans="58:58" x14ac:dyDescent="0.25">
      <c r="BF6776" s="1"/>
    </row>
    <row r="6777" spans="58:58" x14ac:dyDescent="0.25">
      <c r="BF6777" s="1"/>
    </row>
    <row r="6778" spans="58:58" x14ac:dyDescent="0.25">
      <c r="BF6778" s="1"/>
    </row>
    <row r="6779" spans="58:58" x14ac:dyDescent="0.25">
      <c r="BF6779" s="1"/>
    </row>
    <row r="6780" spans="58:58" x14ac:dyDescent="0.25">
      <c r="BF6780" s="1"/>
    </row>
    <row r="6781" spans="58:58" x14ac:dyDescent="0.25">
      <c r="BF6781" s="1"/>
    </row>
    <row r="6782" spans="58:58" x14ac:dyDescent="0.25">
      <c r="BF6782" s="1"/>
    </row>
    <row r="6783" spans="58:58" x14ac:dyDescent="0.25">
      <c r="BF6783" s="1"/>
    </row>
    <row r="6784" spans="58:58" x14ac:dyDescent="0.25">
      <c r="BF6784" s="1"/>
    </row>
    <row r="6785" spans="58:58" x14ac:dyDescent="0.25">
      <c r="BF6785" s="1"/>
    </row>
    <row r="6786" spans="58:58" x14ac:dyDescent="0.25">
      <c r="BF6786" s="1"/>
    </row>
    <row r="6787" spans="58:58" x14ac:dyDescent="0.25">
      <c r="BF6787" s="1"/>
    </row>
    <row r="6788" spans="58:58" x14ac:dyDescent="0.25">
      <c r="BF6788" s="1"/>
    </row>
    <row r="6789" spans="58:58" x14ac:dyDescent="0.25">
      <c r="BF6789" s="1"/>
    </row>
    <row r="6790" spans="58:58" x14ac:dyDescent="0.25">
      <c r="BF6790" s="1"/>
    </row>
    <row r="6791" spans="58:58" x14ac:dyDescent="0.25">
      <c r="BF6791" s="1"/>
    </row>
    <row r="6792" spans="58:58" x14ac:dyDescent="0.25">
      <c r="BF6792" s="1"/>
    </row>
    <row r="6793" spans="58:58" x14ac:dyDescent="0.25">
      <c r="BF6793" s="1"/>
    </row>
    <row r="6794" spans="58:58" x14ac:dyDescent="0.25">
      <c r="BF6794" s="1"/>
    </row>
    <row r="6795" spans="58:58" x14ac:dyDescent="0.25">
      <c r="BF6795" s="1"/>
    </row>
    <row r="6796" spans="58:58" x14ac:dyDescent="0.25">
      <c r="BF6796" s="1"/>
    </row>
    <row r="6797" spans="58:58" x14ac:dyDescent="0.25">
      <c r="BF6797" s="1"/>
    </row>
    <row r="6798" spans="58:58" x14ac:dyDescent="0.25">
      <c r="BF6798" s="1"/>
    </row>
    <row r="6799" spans="58:58" x14ac:dyDescent="0.25">
      <c r="BF6799" s="1"/>
    </row>
    <row r="6800" spans="58:58" x14ac:dyDescent="0.25">
      <c r="BF6800" s="1"/>
    </row>
    <row r="6801" spans="58:58" x14ac:dyDescent="0.25">
      <c r="BF6801" s="1"/>
    </row>
    <row r="6802" spans="58:58" x14ac:dyDescent="0.25">
      <c r="BF6802" s="1"/>
    </row>
    <row r="6803" spans="58:58" x14ac:dyDescent="0.25">
      <c r="BF6803" s="1"/>
    </row>
    <row r="6804" spans="58:58" x14ac:dyDescent="0.25">
      <c r="BF6804" s="1"/>
    </row>
    <row r="6805" spans="58:58" x14ac:dyDescent="0.25">
      <c r="BF6805" s="1"/>
    </row>
    <row r="6806" spans="58:58" x14ac:dyDescent="0.25">
      <c r="BF6806" s="1"/>
    </row>
    <row r="6807" spans="58:58" x14ac:dyDescent="0.25">
      <c r="BF6807" s="1"/>
    </row>
    <row r="6808" spans="58:58" x14ac:dyDescent="0.25">
      <c r="BF6808" s="1"/>
    </row>
    <row r="6809" spans="58:58" x14ac:dyDescent="0.25">
      <c r="BF6809" s="1"/>
    </row>
    <row r="6810" spans="58:58" x14ac:dyDescent="0.25">
      <c r="BF6810" s="1"/>
    </row>
    <row r="6811" spans="58:58" x14ac:dyDescent="0.25">
      <c r="BF6811" s="1"/>
    </row>
    <row r="6812" spans="58:58" x14ac:dyDescent="0.25">
      <c r="BF6812" s="1"/>
    </row>
    <row r="6813" spans="58:58" x14ac:dyDescent="0.25">
      <c r="BF6813" s="1"/>
    </row>
    <row r="6814" spans="58:58" x14ac:dyDescent="0.25">
      <c r="BF6814" s="1"/>
    </row>
    <row r="6815" spans="58:58" x14ac:dyDescent="0.25">
      <c r="BF6815" s="1"/>
    </row>
    <row r="6816" spans="58:58" x14ac:dyDescent="0.25">
      <c r="BF6816" s="1"/>
    </row>
    <row r="6817" spans="58:58" x14ac:dyDescent="0.25">
      <c r="BF6817" s="1"/>
    </row>
    <row r="6818" spans="58:58" x14ac:dyDescent="0.25">
      <c r="BF6818" s="1"/>
    </row>
    <row r="6819" spans="58:58" x14ac:dyDescent="0.25">
      <c r="BF6819" s="1"/>
    </row>
    <row r="6820" spans="58:58" x14ac:dyDescent="0.25">
      <c r="BF6820" s="1"/>
    </row>
    <row r="6821" spans="58:58" x14ac:dyDescent="0.25">
      <c r="BF6821" s="1"/>
    </row>
    <row r="6822" spans="58:58" x14ac:dyDescent="0.25">
      <c r="BF6822" s="1"/>
    </row>
    <row r="6823" spans="58:58" x14ac:dyDescent="0.25">
      <c r="BF6823" s="1"/>
    </row>
    <row r="6824" spans="58:58" x14ac:dyDescent="0.25">
      <c r="BF6824" s="1"/>
    </row>
    <row r="6825" spans="58:58" x14ac:dyDescent="0.25">
      <c r="BF6825" s="1"/>
    </row>
    <row r="6826" spans="58:58" x14ac:dyDescent="0.25">
      <c r="BF6826" s="1"/>
    </row>
    <row r="6827" spans="58:58" x14ac:dyDescent="0.25">
      <c r="BF6827" s="1"/>
    </row>
    <row r="6828" spans="58:58" x14ac:dyDescent="0.25">
      <c r="BF6828" s="1"/>
    </row>
    <row r="6829" spans="58:58" x14ac:dyDescent="0.25">
      <c r="BF6829" s="1"/>
    </row>
    <row r="6830" spans="58:58" x14ac:dyDescent="0.25">
      <c r="BF6830" s="1"/>
    </row>
    <row r="6831" spans="58:58" x14ac:dyDescent="0.25">
      <c r="BF6831" s="1"/>
    </row>
    <row r="6832" spans="58:58" x14ac:dyDescent="0.25">
      <c r="BF6832" s="1"/>
    </row>
    <row r="6833" spans="58:58" x14ac:dyDescent="0.25">
      <c r="BF6833" s="1"/>
    </row>
    <row r="6834" spans="58:58" x14ac:dyDescent="0.25">
      <c r="BF6834" s="1"/>
    </row>
    <row r="6835" spans="58:58" x14ac:dyDescent="0.25">
      <c r="BF6835" s="1"/>
    </row>
    <row r="6836" spans="58:58" x14ac:dyDescent="0.25">
      <c r="BF6836" s="1"/>
    </row>
    <row r="6837" spans="58:58" x14ac:dyDescent="0.25">
      <c r="BF6837" s="1"/>
    </row>
    <row r="6838" spans="58:58" x14ac:dyDescent="0.25">
      <c r="BF6838" s="1"/>
    </row>
    <row r="6839" spans="58:58" x14ac:dyDescent="0.25">
      <c r="BF6839" s="1"/>
    </row>
    <row r="6840" spans="58:58" x14ac:dyDescent="0.25">
      <c r="BF6840" s="1"/>
    </row>
    <row r="6841" spans="58:58" x14ac:dyDescent="0.25">
      <c r="BF6841" s="1"/>
    </row>
    <row r="6842" spans="58:58" x14ac:dyDescent="0.25">
      <c r="BF6842" s="1"/>
    </row>
    <row r="6843" spans="58:58" x14ac:dyDescent="0.25">
      <c r="BF6843" s="1"/>
    </row>
    <row r="6844" spans="58:58" x14ac:dyDescent="0.25">
      <c r="BF6844" s="1"/>
    </row>
    <row r="6845" spans="58:58" x14ac:dyDescent="0.25">
      <c r="BF6845" s="1"/>
    </row>
    <row r="6846" spans="58:58" x14ac:dyDescent="0.25">
      <c r="BF6846" s="1"/>
    </row>
    <row r="6847" spans="58:58" x14ac:dyDescent="0.25">
      <c r="BF6847" s="1"/>
    </row>
    <row r="6848" spans="58:58" x14ac:dyDescent="0.25">
      <c r="BF6848" s="1"/>
    </row>
    <row r="6849" spans="58:58" x14ac:dyDescent="0.25">
      <c r="BF6849" s="1"/>
    </row>
    <row r="6850" spans="58:58" x14ac:dyDescent="0.25">
      <c r="BF6850" s="1"/>
    </row>
    <row r="6851" spans="58:58" x14ac:dyDescent="0.25">
      <c r="BF6851" s="1"/>
    </row>
    <row r="6852" spans="58:58" x14ac:dyDescent="0.25">
      <c r="BF6852" s="1"/>
    </row>
    <row r="6853" spans="58:58" x14ac:dyDescent="0.25">
      <c r="BF6853" s="1"/>
    </row>
    <row r="6854" spans="58:58" x14ac:dyDescent="0.25">
      <c r="BF6854" s="1"/>
    </row>
    <row r="6855" spans="58:58" x14ac:dyDescent="0.25">
      <c r="BF6855" s="1"/>
    </row>
    <row r="6856" spans="58:58" x14ac:dyDescent="0.25">
      <c r="BF6856" s="1"/>
    </row>
    <row r="6857" spans="58:58" x14ac:dyDescent="0.25">
      <c r="BF6857" s="1"/>
    </row>
    <row r="6858" spans="58:58" x14ac:dyDescent="0.25">
      <c r="BF6858" s="1"/>
    </row>
    <row r="6859" spans="58:58" x14ac:dyDescent="0.25">
      <c r="BF6859" s="1"/>
    </row>
    <row r="6860" spans="58:58" x14ac:dyDescent="0.25">
      <c r="BF6860" s="1"/>
    </row>
    <row r="6861" spans="58:58" x14ac:dyDescent="0.25">
      <c r="BF6861" s="1"/>
    </row>
    <row r="6862" spans="58:58" x14ac:dyDescent="0.25">
      <c r="BF6862" s="1"/>
    </row>
    <row r="6863" spans="58:58" x14ac:dyDescent="0.25">
      <c r="BF6863" s="1"/>
    </row>
    <row r="6864" spans="58:58" x14ac:dyDescent="0.25">
      <c r="BF6864" s="1"/>
    </row>
    <row r="6865" spans="58:58" x14ac:dyDescent="0.25">
      <c r="BF6865" s="1"/>
    </row>
    <row r="6866" spans="58:58" x14ac:dyDescent="0.25">
      <c r="BF6866" s="1"/>
    </row>
    <row r="6867" spans="58:58" x14ac:dyDescent="0.25">
      <c r="BF6867" s="1"/>
    </row>
    <row r="6868" spans="58:58" x14ac:dyDescent="0.25">
      <c r="BF6868" s="1"/>
    </row>
    <row r="6869" spans="58:58" x14ac:dyDescent="0.25">
      <c r="BF6869" s="1"/>
    </row>
    <row r="6870" spans="58:58" x14ac:dyDescent="0.25">
      <c r="BF6870" s="1"/>
    </row>
    <row r="6871" spans="58:58" x14ac:dyDescent="0.25">
      <c r="BF6871" s="1"/>
    </row>
    <row r="6872" spans="58:58" x14ac:dyDescent="0.25">
      <c r="BF6872" s="1"/>
    </row>
    <row r="6873" spans="58:58" x14ac:dyDescent="0.25">
      <c r="BF6873" s="1"/>
    </row>
    <row r="6874" spans="58:58" x14ac:dyDescent="0.25">
      <c r="BF6874" s="1"/>
    </row>
    <row r="6875" spans="58:58" x14ac:dyDescent="0.25">
      <c r="BF6875" s="1"/>
    </row>
    <row r="6876" spans="58:58" x14ac:dyDescent="0.25">
      <c r="BF6876" s="1"/>
    </row>
    <row r="6877" spans="58:58" x14ac:dyDescent="0.25">
      <c r="BF6877" s="1"/>
    </row>
    <row r="6878" spans="58:58" x14ac:dyDescent="0.25">
      <c r="BF6878" s="1"/>
    </row>
    <row r="6879" spans="58:58" x14ac:dyDescent="0.25">
      <c r="BF6879" s="1"/>
    </row>
    <row r="6880" spans="58:58" x14ac:dyDescent="0.25">
      <c r="BF6880" s="1"/>
    </row>
    <row r="6881" spans="58:58" x14ac:dyDescent="0.25">
      <c r="BF6881" s="1"/>
    </row>
    <row r="6882" spans="58:58" x14ac:dyDescent="0.25">
      <c r="BF6882" s="1"/>
    </row>
    <row r="6883" spans="58:58" x14ac:dyDescent="0.25">
      <c r="BF6883" s="1"/>
    </row>
    <row r="6884" spans="58:58" x14ac:dyDescent="0.25">
      <c r="BF6884" s="1"/>
    </row>
    <row r="6885" spans="58:58" x14ac:dyDescent="0.25">
      <c r="BF6885" s="1"/>
    </row>
    <row r="6886" spans="58:58" x14ac:dyDescent="0.25">
      <c r="BF6886" s="1"/>
    </row>
    <row r="6887" spans="58:58" x14ac:dyDescent="0.25">
      <c r="BF6887" s="1"/>
    </row>
    <row r="6888" spans="58:58" x14ac:dyDescent="0.25">
      <c r="BF6888" s="1"/>
    </row>
    <row r="6889" spans="58:58" x14ac:dyDescent="0.25">
      <c r="BF6889" s="1"/>
    </row>
    <row r="6890" spans="58:58" x14ac:dyDescent="0.25">
      <c r="BF6890" s="1"/>
    </row>
    <row r="6891" spans="58:58" x14ac:dyDescent="0.25">
      <c r="BF6891" s="1"/>
    </row>
    <row r="6892" spans="58:58" x14ac:dyDescent="0.25">
      <c r="BF6892" s="1"/>
    </row>
    <row r="6893" spans="58:58" x14ac:dyDescent="0.25">
      <c r="BF6893" s="1"/>
    </row>
    <row r="6894" spans="58:58" x14ac:dyDescent="0.25">
      <c r="BF6894" s="1"/>
    </row>
    <row r="6895" spans="58:58" x14ac:dyDescent="0.25">
      <c r="BF6895" s="1"/>
    </row>
    <row r="6896" spans="58:58" x14ac:dyDescent="0.25">
      <c r="BF6896" s="1"/>
    </row>
    <row r="6897" spans="58:58" x14ac:dyDescent="0.25">
      <c r="BF6897" s="1"/>
    </row>
    <row r="6898" spans="58:58" x14ac:dyDescent="0.25">
      <c r="BF6898" s="1"/>
    </row>
    <row r="6899" spans="58:58" x14ac:dyDescent="0.25">
      <c r="BF6899" s="1"/>
    </row>
    <row r="6900" spans="58:58" x14ac:dyDescent="0.25">
      <c r="BF6900" s="1"/>
    </row>
    <row r="6901" spans="58:58" x14ac:dyDescent="0.25">
      <c r="BF6901" s="1"/>
    </row>
    <row r="6902" spans="58:58" x14ac:dyDescent="0.25">
      <c r="BF6902" s="1"/>
    </row>
    <row r="6903" spans="58:58" x14ac:dyDescent="0.25">
      <c r="BF6903" s="1"/>
    </row>
    <row r="6904" spans="58:58" x14ac:dyDescent="0.25">
      <c r="BF6904" s="1"/>
    </row>
    <row r="6905" spans="58:58" x14ac:dyDescent="0.25">
      <c r="BF6905" s="1"/>
    </row>
    <row r="6906" spans="58:58" x14ac:dyDescent="0.25">
      <c r="BF6906" s="1"/>
    </row>
    <row r="6907" spans="58:58" x14ac:dyDescent="0.25">
      <c r="BF6907" s="1"/>
    </row>
    <row r="6908" spans="58:58" x14ac:dyDescent="0.25">
      <c r="BF6908" s="1"/>
    </row>
    <row r="6909" spans="58:58" x14ac:dyDescent="0.25">
      <c r="BF6909" s="1"/>
    </row>
    <row r="6910" spans="58:58" x14ac:dyDescent="0.25">
      <c r="BF6910" s="1"/>
    </row>
    <row r="6911" spans="58:58" x14ac:dyDescent="0.25">
      <c r="BF6911" s="1"/>
    </row>
    <row r="6912" spans="58:58" x14ac:dyDescent="0.25">
      <c r="BF6912" s="1"/>
    </row>
    <row r="6913" spans="58:58" x14ac:dyDescent="0.25">
      <c r="BF6913" s="1"/>
    </row>
    <row r="6914" spans="58:58" x14ac:dyDescent="0.25">
      <c r="BF6914" s="1"/>
    </row>
    <row r="6915" spans="58:58" x14ac:dyDescent="0.25">
      <c r="BF6915" s="1"/>
    </row>
    <row r="6916" spans="58:58" x14ac:dyDescent="0.25">
      <c r="BF6916" s="1"/>
    </row>
    <row r="6917" spans="58:58" x14ac:dyDescent="0.25">
      <c r="BF6917" s="1"/>
    </row>
    <row r="6918" spans="58:58" x14ac:dyDescent="0.25">
      <c r="BF6918" s="1"/>
    </row>
    <row r="6919" spans="58:58" x14ac:dyDescent="0.25">
      <c r="BF6919" s="1"/>
    </row>
    <row r="6920" spans="58:58" x14ac:dyDescent="0.25">
      <c r="BF6920" s="1"/>
    </row>
    <row r="6921" spans="58:58" x14ac:dyDescent="0.25">
      <c r="BF6921" s="1"/>
    </row>
    <row r="6922" spans="58:58" x14ac:dyDescent="0.25">
      <c r="BF6922" s="1"/>
    </row>
    <row r="6923" spans="58:58" x14ac:dyDescent="0.25">
      <c r="BF6923" s="1"/>
    </row>
    <row r="6924" spans="58:58" x14ac:dyDescent="0.25">
      <c r="BF6924" s="1"/>
    </row>
    <row r="6925" spans="58:58" x14ac:dyDescent="0.25">
      <c r="BF6925" s="1"/>
    </row>
    <row r="6926" spans="58:58" x14ac:dyDescent="0.25">
      <c r="BF6926" s="1"/>
    </row>
    <row r="6927" spans="58:58" x14ac:dyDescent="0.25">
      <c r="BF6927" s="1"/>
    </row>
    <row r="6928" spans="58:58" x14ac:dyDescent="0.25">
      <c r="BF6928" s="1"/>
    </row>
    <row r="6929" spans="58:58" x14ac:dyDescent="0.25">
      <c r="BF6929" s="1"/>
    </row>
    <row r="6930" spans="58:58" x14ac:dyDescent="0.25">
      <c r="BF6930" s="1"/>
    </row>
    <row r="6931" spans="58:58" x14ac:dyDescent="0.25">
      <c r="BF6931" s="1"/>
    </row>
    <row r="6932" spans="58:58" x14ac:dyDescent="0.25">
      <c r="BF6932" s="1"/>
    </row>
    <row r="6933" spans="58:58" x14ac:dyDescent="0.25">
      <c r="BF6933" s="1"/>
    </row>
    <row r="6934" spans="58:58" x14ac:dyDescent="0.25">
      <c r="BF6934" s="1"/>
    </row>
    <row r="6935" spans="58:58" x14ac:dyDescent="0.25">
      <c r="BF6935" s="1"/>
    </row>
    <row r="6936" spans="58:58" x14ac:dyDescent="0.25">
      <c r="BF6936" s="1"/>
    </row>
    <row r="6937" spans="58:58" x14ac:dyDescent="0.25">
      <c r="BF6937" s="1"/>
    </row>
    <row r="6938" spans="58:58" x14ac:dyDescent="0.25">
      <c r="BF6938" s="1"/>
    </row>
    <row r="6939" spans="58:58" x14ac:dyDescent="0.25">
      <c r="BF6939" s="1"/>
    </row>
    <row r="6940" spans="58:58" x14ac:dyDescent="0.25">
      <c r="BF6940" s="1"/>
    </row>
    <row r="6941" spans="58:58" x14ac:dyDescent="0.25">
      <c r="BF6941" s="1"/>
    </row>
    <row r="6942" spans="58:58" x14ac:dyDescent="0.25">
      <c r="BF6942" s="1"/>
    </row>
    <row r="6943" spans="58:58" x14ac:dyDescent="0.25">
      <c r="BF6943" s="1"/>
    </row>
    <row r="6944" spans="58:58" x14ac:dyDescent="0.25">
      <c r="BF6944" s="1"/>
    </row>
    <row r="6945" spans="58:58" x14ac:dyDescent="0.25">
      <c r="BF6945" s="1"/>
    </row>
    <row r="6946" spans="58:58" x14ac:dyDescent="0.25">
      <c r="BF6946" s="1"/>
    </row>
    <row r="6947" spans="58:58" x14ac:dyDescent="0.25">
      <c r="BF6947" s="1"/>
    </row>
    <row r="6948" spans="58:58" x14ac:dyDescent="0.25">
      <c r="BF6948" s="1"/>
    </row>
    <row r="6949" spans="58:58" x14ac:dyDescent="0.25">
      <c r="BF6949" s="1"/>
    </row>
    <row r="6950" spans="58:58" x14ac:dyDescent="0.25">
      <c r="BF6950" s="1"/>
    </row>
    <row r="6951" spans="58:58" x14ac:dyDescent="0.25">
      <c r="BF6951" s="1"/>
    </row>
    <row r="6952" spans="58:58" x14ac:dyDescent="0.25">
      <c r="BF6952" s="1"/>
    </row>
    <row r="6953" spans="58:58" x14ac:dyDescent="0.25">
      <c r="BF6953" s="1"/>
    </row>
    <row r="6954" spans="58:58" x14ac:dyDescent="0.25">
      <c r="BF6954" s="1"/>
    </row>
    <row r="6955" spans="58:58" x14ac:dyDescent="0.25">
      <c r="BF6955" s="1"/>
    </row>
    <row r="6956" spans="58:58" x14ac:dyDescent="0.25">
      <c r="BF6956" s="1"/>
    </row>
    <row r="6957" spans="58:58" x14ac:dyDescent="0.25">
      <c r="BF6957" s="1"/>
    </row>
    <row r="6958" spans="58:58" x14ac:dyDescent="0.25">
      <c r="BF6958" s="1"/>
    </row>
    <row r="6959" spans="58:58" x14ac:dyDescent="0.25">
      <c r="BF6959" s="1"/>
    </row>
    <row r="6960" spans="58:58" x14ac:dyDescent="0.25">
      <c r="BF6960" s="1"/>
    </row>
    <row r="6961" spans="58:58" x14ac:dyDescent="0.25">
      <c r="BF6961" s="1"/>
    </row>
    <row r="6962" spans="58:58" x14ac:dyDescent="0.25">
      <c r="BF6962" s="1"/>
    </row>
    <row r="6963" spans="58:58" x14ac:dyDescent="0.25">
      <c r="BF6963" s="1"/>
    </row>
    <row r="6964" spans="58:58" x14ac:dyDescent="0.25">
      <c r="BF6964" s="1"/>
    </row>
    <row r="6965" spans="58:58" x14ac:dyDescent="0.25">
      <c r="BF6965" s="1"/>
    </row>
    <row r="6966" spans="58:58" x14ac:dyDescent="0.25">
      <c r="BF6966" s="1"/>
    </row>
    <row r="6967" spans="58:58" x14ac:dyDescent="0.25">
      <c r="BF6967" s="1"/>
    </row>
    <row r="6968" spans="58:58" x14ac:dyDescent="0.25">
      <c r="BF6968" s="1"/>
    </row>
    <row r="6969" spans="58:58" x14ac:dyDescent="0.25">
      <c r="BF6969" s="1"/>
    </row>
    <row r="6970" spans="58:58" x14ac:dyDescent="0.25">
      <c r="BF6970" s="1"/>
    </row>
    <row r="6971" spans="58:58" x14ac:dyDescent="0.25">
      <c r="BF6971" s="1"/>
    </row>
    <row r="6972" spans="58:58" x14ac:dyDescent="0.25">
      <c r="BF6972" s="1"/>
    </row>
    <row r="6973" spans="58:58" x14ac:dyDescent="0.25">
      <c r="BF6973" s="1"/>
    </row>
    <row r="6974" spans="58:58" x14ac:dyDescent="0.25">
      <c r="BF6974" s="1"/>
    </row>
    <row r="6975" spans="58:58" x14ac:dyDescent="0.25">
      <c r="BF6975" s="1"/>
    </row>
    <row r="6976" spans="58:58" x14ac:dyDescent="0.25">
      <c r="BF6976" s="1"/>
    </row>
    <row r="6977" spans="58:58" x14ac:dyDescent="0.25">
      <c r="BF6977" s="1"/>
    </row>
    <row r="6978" spans="58:58" x14ac:dyDescent="0.25">
      <c r="BF6978" s="1"/>
    </row>
    <row r="6979" spans="58:58" x14ac:dyDescent="0.25">
      <c r="BF6979" s="1"/>
    </row>
    <row r="6980" spans="58:58" x14ac:dyDescent="0.25">
      <c r="BF6980" s="1"/>
    </row>
    <row r="6981" spans="58:58" x14ac:dyDescent="0.25">
      <c r="BF6981" s="1"/>
    </row>
    <row r="6982" spans="58:58" x14ac:dyDescent="0.25">
      <c r="BF6982" s="1"/>
    </row>
    <row r="6983" spans="58:58" x14ac:dyDescent="0.25">
      <c r="BF6983" s="1"/>
    </row>
    <row r="6984" spans="58:58" x14ac:dyDescent="0.25">
      <c r="BF6984" s="1"/>
    </row>
    <row r="6985" spans="58:58" x14ac:dyDescent="0.25">
      <c r="BF6985" s="1"/>
    </row>
    <row r="6986" spans="58:58" x14ac:dyDescent="0.25">
      <c r="BF6986" s="1"/>
    </row>
    <row r="6987" spans="58:58" x14ac:dyDescent="0.25">
      <c r="BF6987" s="1"/>
    </row>
    <row r="6988" spans="58:58" x14ac:dyDescent="0.25">
      <c r="BF6988" s="1"/>
    </row>
    <row r="6989" spans="58:58" x14ac:dyDescent="0.25">
      <c r="BF6989" s="1"/>
    </row>
    <row r="6990" spans="58:58" x14ac:dyDescent="0.25">
      <c r="BF6990" s="1"/>
    </row>
    <row r="6991" spans="58:58" x14ac:dyDescent="0.25">
      <c r="BF6991" s="1"/>
    </row>
    <row r="6992" spans="58:58" x14ac:dyDescent="0.25">
      <c r="BF6992" s="1"/>
    </row>
    <row r="6993" spans="58:58" x14ac:dyDescent="0.25">
      <c r="BF6993" s="1"/>
    </row>
    <row r="6994" spans="58:58" x14ac:dyDescent="0.25">
      <c r="BF6994" s="1"/>
    </row>
    <row r="6995" spans="58:58" x14ac:dyDescent="0.25">
      <c r="BF6995" s="1"/>
    </row>
    <row r="6996" spans="58:58" x14ac:dyDescent="0.25">
      <c r="BF6996" s="1"/>
    </row>
    <row r="6997" spans="58:58" x14ac:dyDescent="0.25">
      <c r="BF6997" s="1"/>
    </row>
    <row r="6998" spans="58:58" x14ac:dyDescent="0.25">
      <c r="BF6998" s="1"/>
    </row>
    <row r="6999" spans="58:58" x14ac:dyDescent="0.25">
      <c r="BF6999" s="1"/>
    </row>
    <row r="7000" spans="58:58" x14ac:dyDescent="0.25">
      <c r="BF7000" s="1"/>
    </row>
    <row r="7001" spans="58:58" x14ac:dyDescent="0.25">
      <c r="BF7001" s="1"/>
    </row>
    <row r="7002" spans="58:58" x14ac:dyDescent="0.25">
      <c r="BF7002" s="1"/>
    </row>
    <row r="7003" spans="58:58" x14ac:dyDescent="0.25">
      <c r="BF7003" s="1"/>
    </row>
    <row r="7004" spans="58:58" x14ac:dyDescent="0.25">
      <c r="BF7004" s="1"/>
    </row>
    <row r="7005" spans="58:58" x14ac:dyDescent="0.25">
      <c r="BF7005" s="1"/>
    </row>
    <row r="7006" spans="58:58" x14ac:dyDescent="0.25">
      <c r="BF7006" s="1"/>
    </row>
    <row r="7007" spans="58:58" x14ac:dyDescent="0.25">
      <c r="BF7007" s="1"/>
    </row>
    <row r="7008" spans="58:58" x14ac:dyDescent="0.25">
      <c r="BF7008" s="1"/>
    </row>
    <row r="7009" spans="58:58" x14ac:dyDescent="0.25">
      <c r="BF7009" s="1"/>
    </row>
    <row r="7010" spans="58:58" x14ac:dyDescent="0.25">
      <c r="BF7010" s="1"/>
    </row>
    <row r="7011" spans="58:58" x14ac:dyDescent="0.25">
      <c r="BF7011" s="1"/>
    </row>
    <row r="7012" spans="58:58" x14ac:dyDescent="0.25">
      <c r="BF7012" s="1"/>
    </row>
    <row r="7013" spans="58:58" x14ac:dyDescent="0.25">
      <c r="BF7013" s="1"/>
    </row>
    <row r="7014" spans="58:58" x14ac:dyDescent="0.25">
      <c r="BF7014" s="1"/>
    </row>
    <row r="7015" spans="58:58" x14ac:dyDescent="0.25">
      <c r="BF7015" s="1"/>
    </row>
    <row r="7016" spans="58:58" x14ac:dyDescent="0.25">
      <c r="BF7016" s="1"/>
    </row>
    <row r="7017" spans="58:58" x14ac:dyDescent="0.25">
      <c r="BF7017" s="1"/>
    </row>
    <row r="7018" spans="58:58" x14ac:dyDescent="0.25">
      <c r="BF7018" s="1"/>
    </row>
    <row r="7019" spans="58:58" x14ac:dyDescent="0.25">
      <c r="BF7019" s="1"/>
    </row>
    <row r="7020" spans="58:58" x14ac:dyDescent="0.25">
      <c r="BF7020" s="1"/>
    </row>
    <row r="7021" spans="58:58" x14ac:dyDescent="0.25">
      <c r="BF7021" s="1"/>
    </row>
    <row r="7022" spans="58:58" x14ac:dyDescent="0.25">
      <c r="BF7022" s="1"/>
    </row>
    <row r="7023" spans="58:58" x14ac:dyDescent="0.25">
      <c r="BF7023" s="1"/>
    </row>
    <row r="7024" spans="58:58" x14ac:dyDescent="0.25">
      <c r="BF7024" s="1"/>
    </row>
    <row r="7025" spans="58:58" x14ac:dyDescent="0.25">
      <c r="BF7025" s="1"/>
    </row>
    <row r="7026" spans="58:58" x14ac:dyDescent="0.25">
      <c r="BF7026" s="1"/>
    </row>
    <row r="7027" spans="58:58" x14ac:dyDescent="0.25">
      <c r="BF7027" s="1"/>
    </row>
    <row r="7028" spans="58:58" x14ac:dyDescent="0.25">
      <c r="BF7028" s="1"/>
    </row>
    <row r="7029" spans="58:58" x14ac:dyDescent="0.25">
      <c r="BF7029" s="1"/>
    </row>
    <row r="7030" spans="58:58" x14ac:dyDescent="0.25">
      <c r="BF7030" s="1"/>
    </row>
    <row r="7031" spans="58:58" x14ac:dyDescent="0.25">
      <c r="BF7031" s="1"/>
    </row>
    <row r="7032" spans="58:58" x14ac:dyDescent="0.25">
      <c r="BF7032" s="1"/>
    </row>
    <row r="7033" spans="58:58" x14ac:dyDescent="0.25">
      <c r="BF7033" s="1"/>
    </row>
    <row r="7034" spans="58:58" x14ac:dyDescent="0.25">
      <c r="BF7034" s="1"/>
    </row>
    <row r="7035" spans="58:58" x14ac:dyDescent="0.25">
      <c r="BF7035" s="1"/>
    </row>
    <row r="7036" spans="58:58" x14ac:dyDescent="0.25">
      <c r="BF7036" s="1"/>
    </row>
    <row r="7037" spans="58:58" x14ac:dyDescent="0.25">
      <c r="BF7037" s="1"/>
    </row>
    <row r="7038" spans="58:58" x14ac:dyDescent="0.25">
      <c r="BF7038" s="1"/>
    </row>
    <row r="7039" spans="58:58" x14ac:dyDescent="0.25">
      <c r="BF7039" s="1"/>
    </row>
    <row r="7040" spans="58:58" x14ac:dyDescent="0.25">
      <c r="BF7040" s="1"/>
    </row>
    <row r="7041" spans="58:58" x14ac:dyDescent="0.25">
      <c r="BF7041" s="1"/>
    </row>
    <row r="7042" spans="58:58" x14ac:dyDescent="0.25">
      <c r="BF7042" s="1"/>
    </row>
    <row r="7043" spans="58:58" x14ac:dyDescent="0.25">
      <c r="BF7043" s="1"/>
    </row>
    <row r="7044" spans="58:58" x14ac:dyDescent="0.25">
      <c r="BF7044" s="1"/>
    </row>
    <row r="7045" spans="58:58" x14ac:dyDescent="0.25">
      <c r="BF7045" s="1"/>
    </row>
    <row r="7046" spans="58:58" x14ac:dyDescent="0.25">
      <c r="BF7046" s="1"/>
    </row>
    <row r="7047" spans="58:58" x14ac:dyDescent="0.25">
      <c r="BF7047" s="1"/>
    </row>
    <row r="7048" spans="58:58" x14ac:dyDescent="0.25">
      <c r="BF7048" s="1"/>
    </row>
    <row r="7049" spans="58:58" x14ac:dyDescent="0.25">
      <c r="BF7049" s="1"/>
    </row>
    <row r="7050" spans="58:58" x14ac:dyDescent="0.25">
      <c r="BF7050" s="1"/>
    </row>
    <row r="7051" spans="58:58" x14ac:dyDescent="0.25">
      <c r="BF7051" s="1"/>
    </row>
    <row r="7052" spans="58:58" x14ac:dyDescent="0.25">
      <c r="BF7052" s="1"/>
    </row>
    <row r="7053" spans="58:58" x14ac:dyDescent="0.25">
      <c r="BF7053" s="1"/>
    </row>
    <row r="7054" spans="58:58" x14ac:dyDescent="0.25">
      <c r="BF7054" s="1"/>
    </row>
    <row r="7055" spans="58:58" x14ac:dyDescent="0.25">
      <c r="BF7055" s="1"/>
    </row>
    <row r="7056" spans="58:58" x14ac:dyDescent="0.25">
      <c r="BF7056" s="1"/>
    </row>
    <row r="7057" spans="58:58" x14ac:dyDescent="0.25">
      <c r="BF7057" s="1"/>
    </row>
    <row r="7058" spans="58:58" x14ac:dyDescent="0.25">
      <c r="BF7058" s="1"/>
    </row>
    <row r="7059" spans="58:58" x14ac:dyDescent="0.25">
      <c r="BF7059" s="1"/>
    </row>
    <row r="7060" spans="58:58" x14ac:dyDescent="0.25">
      <c r="BF7060" s="1"/>
    </row>
    <row r="7061" spans="58:58" x14ac:dyDescent="0.25">
      <c r="BF7061" s="1"/>
    </row>
    <row r="7062" spans="58:58" x14ac:dyDescent="0.25">
      <c r="BF7062" s="1"/>
    </row>
    <row r="7063" spans="58:58" x14ac:dyDescent="0.25">
      <c r="BF7063" s="1"/>
    </row>
    <row r="7064" spans="58:58" x14ac:dyDescent="0.25">
      <c r="BF7064" s="1"/>
    </row>
    <row r="7065" spans="58:58" x14ac:dyDescent="0.25">
      <c r="BF7065" s="1"/>
    </row>
    <row r="7066" spans="58:58" x14ac:dyDescent="0.25">
      <c r="BF7066" s="1"/>
    </row>
    <row r="7067" spans="58:58" x14ac:dyDescent="0.25">
      <c r="BF7067" s="1"/>
    </row>
    <row r="7068" spans="58:58" x14ac:dyDescent="0.25">
      <c r="BF7068" s="1"/>
    </row>
    <row r="7069" spans="58:58" x14ac:dyDescent="0.25">
      <c r="BF7069" s="1"/>
    </row>
    <row r="7070" spans="58:58" x14ac:dyDescent="0.25">
      <c r="BF7070" s="1"/>
    </row>
    <row r="7071" spans="58:58" x14ac:dyDescent="0.25">
      <c r="BF7071" s="1"/>
    </row>
    <row r="7072" spans="58:58" x14ac:dyDescent="0.25">
      <c r="BF7072" s="1"/>
    </row>
    <row r="7073" spans="58:58" x14ac:dyDescent="0.25">
      <c r="BF7073" s="1"/>
    </row>
    <row r="7074" spans="58:58" x14ac:dyDescent="0.25">
      <c r="BF7074" s="1"/>
    </row>
    <row r="7075" spans="58:58" x14ac:dyDescent="0.25">
      <c r="BF7075" s="1"/>
    </row>
    <row r="7076" spans="58:58" x14ac:dyDescent="0.25">
      <c r="BF7076" s="1"/>
    </row>
    <row r="7077" spans="58:58" x14ac:dyDescent="0.25">
      <c r="BF7077" s="1"/>
    </row>
    <row r="7078" spans="58:58" x14ac:dyDescent="0.25">
      <c r="BF7078" s="1"/>
    </row>
    <row r="7079" spans="58:58" x14ac:dyDescent="0.25">
      <c r="BF7079" s="1"/>
    </row>
    <row r="7080" spans="58:58" x14ac:dyDescent="0.25">
      <c r="BF7080" s="1"/>
    </row>
    <row r="7081" spans="58:58" x14ac:dyDescent="0.25">
      <c r="BF7081" s="1"/>
    </row>
    <row r="7082" spans="58:58" x14ac:dyDescent="0.25">
      <c r="BF7082" s="1"/>
    </row>
    <row r="7083" spans="58:58" x14ac:dyDescent="0.25">
      <c r="BF7083" s="1"/>
    </row>
    <row r="7084" spans="58:58" x14ac:dyDescent="0.25">
      <c r="BF7084" s="1"/>
    </row>
    <row r="7085" spans="58:58" x14ac:dyDescent="0.25">
      <c r="BF7085" s="1"/>
    </row>
    <row r="7086" spans="58:58" x14ac:dyDescent="0.25">
      <c r="BF7086" s="1"/>
    </row>
    <row r="7087" spans="58:58" x14ac:dyDescent="0.25">
      <c r="BF7087" s="1"/>
    </row>
    <row r="7088" spans="58:58" x14ac:dyDescent="0.25">
      <c r="BF7088" s="1"/>
    </row>
    <row r="7089" spans="58:58" x14ac:dyDescent="0.25">
      <c r="BF7089" s="1"/>
    </row>
    <row r="7090" spans="58:58" x14ac:dyDescent="0.25">
      <c r="BF7090" s="1"/>
    </row>
    <row r="7091" spans="58:58" x14ac:dyDescent="0.25">
      <c r="BF7091" s="1"/>
    </row>
    <row r="7092" spans="58:58" x14ac:dyDescent="0.25">
      <c r="BF7092" s="1"/>
    </row>
    <row r="7093" spans="58:58" x14ac:dyDescent="0.25">
      <c r="BF7093" s="1"/>
    </row>
    <row r="7094" spans="58:58" x14ac:dyDescent="0.25">
      <c r="BF7094" s="1"/>
    </row>
    <row r="7095" spans="58:58" x14ac:dyDescent="0.25">
      <c r="BF7095" s="1"/>
    </row>
    <row r="7096" spans="58:58" x14ac:dyDescent="0.25">
      <c r="BF7096" s="1"/>
    </row>
    <row r="7097" spans="58:58" x14ac:dyDescent="0.25">
      <c r="BF7097" s="1"/>
    </row>
    <row r="7098" spans="58:58" x14ac:dyDescent="0.25">
      <c r="BF7098" s="1"/>
    </row>
    <row r="7099" spans="58:58" x14ac:dyDescent="0.25">
      <c r="BF7099" s="1"/>
    </row>
    <row r="7100" spans="58:58" x14ac:dyDescent="0.25">
      <c r="BF7100" s="1"/>
    </row>
    <row r="7101" spans="58:58" x14ac:dyDescent="0.25">
      <c r="BF7101" s="1"/>
    </row>
    <row r="7102" spans="58:58" x14ac:dyDescent="0.25">
      <c r="BF7102" s="1"/>
    </row>
    <row r="7103" spans="58:58" x14ac:dyDescent="0.25">
      <c r="BF7103" s="1"/>
    </row>
    <row r="7104" spans="58:58" x14ac:dyDescent="0.25">
      <c r="BF7104" s="1"/>
    </row>
    <row r="7105" spans="58:58" x14ac:dyDescent="0.25">
      <c r="BF7105" s="1"/>
    </row>
    <row r="7106" spans="58:58" x14ac:dyDescent="0.25">
      <c r="BF7106" s="1"/>
    </row>
    <row r="7107" spans="58:58" x14ac:dyDescent="0.25">
      <c r="BF7107" s="1"/>
    </row>
    <row r="7108" spans="58:58" x14ac:dyDescent="0.25">
      <c r="BF7108" s="1"/>
    </row>
    <row r="7109" spans="58:58" x14ac:dyDescent="0.25">
      <c r="BF7109" s="1"/>
    </row>
    <row r="7110" spans="58:58" x14ac:dyDescent="0.25">
      <c r="BF7110" s="1"/>
    </row>
    <row r="7111" spans="58:58" x14ac:dyDescent="0.25">
      <c r="BF7111" s="1"/>
    </row>
    <row r="7112" spans="58:58" x14ac:dyDescent="0.25">
      <c r="BF7112" s="1"/>
    </row>
    <row r="7113" spans="58:58" x14ac:dyDescent="0.25">
      <c r="BF7113" s="1"/>
    </row>
    <row r="7114" spans="58:58" x14ac:dyDescent="0.25">
      <c r="BF7114" s="1"/>
    </row>
    <row r="7115" spans="58:58" x14ac:dyDescent="0.25">
      <c r="BF7115" s="1"/>
    </row>
    <row r="7116" spans="58:58" x14ac:dyDescent="0.25">
      <c r="BF7116" s="1"/>
    </row>
    <row r="7117" spans="58:58" x14ac:dyDescent="0.25">
      <c r="BF7117" s="1"/>
    </row>
    <row r="7118" spans="58:58" x14ac:dyDescent="0.25">
      <c r="BF7118" s="1"/>
    </row>
    <row r="7119" spans="58:58" x14ac:dyDescent="0.25">
      <c r="BF7119" s="1"/>
    </row>
    <row r="7120" spans="58:58" x14ac:dyDescent="0.25">
      <c r="BF7120" s="1"/>
    </row>
    <row r="7121" spans="58:58" x14ac:dyDescent="0.25">
      <c r="BF7121" s="1"/>
    </row>
    <row r="7122" spans="58:58" x14ac:dyDescent="0.25">
      <c r="BF7122" s="1"/>
    </row>
    <row r="7123" spans="58:58" x14ac:dyDescent="0.25">
      <c r="BF7123" s="1"/>
    </row>
    <row r="7124" spans="58:58" x14ac:dyDescent="0.25">
      <c r="BF7124" s="1"/>
    </row>
    <row r="7125" spans="58:58" x14ac:dyDescent="0.25">
      <c r="BF7125" s="1"/>
    </row>
    <row r="7126" spans="58:58" x14ac:dyDescent="0.25">
      <c r="BF7126" s="1"/>
    </row>
    <row r="7127" spans="58:58" x14ac:dyDescent="0.25">
      <c r="BF7127" s="1"/>
    </row>
    <row r="7128" spans="58:58" x14ac:dyDescent="0.25">
      <c r="BF7128" s="1"/>
    </row>
    <row r="7129" spans="58:58" x14ac:dyDescent="0.25">
      <c r="BF7129" s="1"/>
    </row>
    <row r="7130" spans="58:58" x14ac:dyDescent="0.25">
      <c r="BF7130" s="1"/>
    </row>
    <row r="7131" spans="58:58" x14ac:dyDescent="0.25">
      <c r="BF7131" s="1"/>
    </row>
    <row r="7132" spans="58:58" x14ac:dyDescent="0.25">
      <c r="BF7132" s="1"/>
    </row>
    <row r="7133" spans="58:58" x14ac:dyDescent="0.25">
      <c r="BF7133" s="1"/>
    </row>
    <row r="7134" spans="58:58" x14ac:dyDescent="0.25">
      <c r="BF7134" s="1"/>
    </row>
    <row r="7135" spans="58:58" x14ac:dyDescent="0.25">
      <c r="BF7135" s="1"/>
    </row>
    <row r="7136" spans="58:58" x14ac:dyDescent="0.25">
      <c r="BF7136" s="1"/>
    </row>
    <row r="7137" spans="58:58" x14ac:dyDescent="0.25">
      <c r="BF7137" s="1"/>
    </row>
    <row r="7138" spans="58:58" x14ac:dyDescent="0.25">
      <c r="BF7138" s="1"/>
    </row>
    <row r="7139" spans="58:58" x14ac:dyDescent="0.25">
      <c r="BF7139" s="1"/>
    </row>
    <row r="7140" spans="58:58" x14ac:dyDescent="0.25">
      <c r="BF7140" s="1"/>
    </row>
    <row r="7141" spans="58:58" x14ac:dyDescent="0.25">
      <c r="BF7141" s="1"/>
    </row>
    <row r="7142" spans="58:58" x14ac:dyDescent="0.25">
      <c r="BF7142" s="1"/>
    </row>
    <row r="7143" spans="58:58" x14ac:dyDescent="0.25">
      <c r="BF7143" s="1"/>
    </row>
    <row r="7144" spans="58:58" x14ac:dyDescent="0.25">
      <c r="BF7144" s="1"/>
    </row>
    <row r="7145" spans="58:58" x14ac:dyDescent="0.25">
      <c r="BF7145" s="1"/>
    </row>
    <row r="7146" spans="58:58" x14ac:dyDescent="0.25">
      <c r="BF7146" s="1"/>
    </row>
    <row r="7147" spans="58:58" x14ac:dyDescent="0.25">
      <c r="BF7147" s="1"/>
    </row>
    <row r="7148" spans="58:58" x14ac:dyDescent="0.25">
      <c r="BF7148" s="1"/>
    </row>
    <row r="7149" spans="58:58" x14ac:dyDescent="0.25">
      <c r="BF7149" s="1"/>
    </row>
    <row r="7150" spans="58:58" x14ac:dyDescent="0.25">
      <c r="BF7150" s="1"/>
    </row>
    <row r="7151" spans="58:58" x14ac:dyDescent="0.25">
      <c r="BF7151" s="1"/>
    </row>
    <row r="7152" spans="58:58" x14ac:dyDescent="0.25">
      <c r="BF7152" s="1"/>
    </row>
    <row r="7153" spans="58:58" x14ac:dyDescent="0.25">
      <c r="BF7153" s="1"/>
    </row>
    <row r="7154" spans="58:58" x14ac:dyDescent="0.25">
      <c r="BF7154" s="1"/>
    </row>
    <row r="7155" spans="58:58" x14ac:dyDescent="0.25">
      <c r="BF7155" s="1"/>
    </row>
    <row r="7156" spans="58:58" x14ac:dyDescent="0.25">
      <c r="BF7156" s="1"/>
    </row>
    <row r="7157" spans="58:58" x14ac:dyDescent="0.25">
      <c r="BF7157" s="1"/>
    </row>
    <row r="7158" spans="58:58" x14ac:dyDescent="0.25">
      <c r="BF7158" s="1"/>
    </row>
    <row r="7159" spans="58:58" x14ac:dyDescent="0.25">
      <c r="BF7159" s="1"/>
    </row>
    <row r="7160" spans="58:58" x14ac:dyDescent="0.25">
      <c r="BF7160" s="1"/>
    </row>
    <row r="7161" spans="58:58" x14ac:dyDescent="0.25">
      <c r="BF7161" s="1"/>
    </row>
    <row r="7162" spans="58:58" x14ac:dyDescent="0.25">
      <c r="BF7162" s="1"/>
    </row>
    <row r="7163" spans="58:58" x14ac:dyDescent="0.25">
      <c r="BF7163" s="1"/>
    </row>
    <row r="7164" spans="58:58" x14ac:dyDescent="0.25">
      <c r="BF7164" s="1"/>
    </row>
    <row r="7165" spans="58:58" x14ac:dyDescent="0.25">
      <c r="BF7165" s="1"/>
    </row>
    <row r="7166" spans="58:58" x14ac:dyDescent="0.25">
      <c r="BF7166" s="1"/>
    </row>
    <row r="7167" spans="58:58" x14ac:dyDescent="0.25">
      <c r="BF7167" s="1"/>
    </row>
    <row r="7168" spans="58:58" x14ac:dyDescent="0.25">
      <c r="BF7168" s="1"/>
    </row>
    <row r="7169" spans="58:58" x14ac:dyDescent="0.25">
      <c r="BF7169" s="1"/>
    </row>
    <row r="7170" spans="58:58" x14ac:dyDescent="0.25">
      <c r="BF7170" s="1"/>
    </row>
    <row r="7171" spans="58:58" x14ac:dyDescent="0.25">
      <c r="BF7171" s="1"/>
    </row>
    <row r="7172" spans="58:58" x14ac:dyDescent="0.25">
      <c r="BF7172" s="1"/>
    </row>
    <row r="7173" spans="58:58" x14ac:dyDescent="0.25">
      <c r="BF7173" s="1"/>
    </row>
    <row r="7174" spans="58:58" x14ac:dyDescent="0.25">
      <c r="BF7174" s="1"/>
    </row>
    <row r="7175" spans="58:58" x14ac:dyDescent="0.25">
      <c r="BF7175" s="1"/>
    </row>
    <row r="7176" spans="58:58" x14ac:dyDescent="0.25">
      <c r="BF7176" s="1"/>
    </row>
    <row r="7177" spans="58:58" x14ac:dyDescent="0.25">
      <c r="BF7177" s="1"/>
    </row>
    <row r="7178" spans="58:58" x14ac:dyDescent="0.25">
      <c r="BF7178" s="1"/>
    </row>
    <row r="7179" spans="58:58" x14ac:dyDescent="0.25">
      <c r="BF7179" s="1"/>
    </row>
    <row r="7180" spans="58:58" x14ac:dyDescent="0.25">
      <c r="BF7180" s="1"/>
    </row>
    <row r="7181" spans="58:58" x14ac:dyDescent="0.25">
      <c r="BF7181" s="1"/>
    </row>
    <row r="7182" spans="58:58" x14ac:dyDescent="0.25">
      <c r="BF7182" s="1"/>
    </row>
    <row r="7183" spans="58:58" x14ac:dyDescent="0.25">
      <c r="BF7183" s="1"/>
    </row>
    <row r="7184" spans="58:58" x14ac:dyDescent="0.25">
      <c r="BF7184" s="1"/>
    </row>
    <row r="7185" spans="58:58" x14ac:dyDescent="0.25">
      <c r="BF7185" s="1"/>
    </row>
    <row r="7186" spans="58:58" x14ac:dyDescent="0.25">
      <c r="BF7186" s="1"/>
    </row>
    <row r="7187" spans="58:58" x14ac:dyDescent="0.25">
      <c r="BF7187" s="1"/>
    </row>
    <row r="7188" spans="58:58" x14ac:dyDescent="0.25">
      <c r="BF7188" s="1"/>
    </row>
    <row r="7189" spans="58:58" x14ac:dyDescent="0.25">
      <c r="BF7189" s="1"/>
    </row>
    <row r="7190" spans="58:58" x14ac:dyDescent="0.25">
      <c r="BF7190" s="1"/>
    </row>
    <row r="7191" spans="58:58" x14ac:dyDescent="0.25">
      <c r="BF7191" s="1"/>
    </row>
    <row r="7192" spans="58:58" x14ac:dyDescent="0.25">
      <c r="BF7192" s="1"/>
    </row>
    <row r="7193" spans="58:58" x14ac:dyDescent="0.25">
      <c r="BF7193" s="1"/>
    </row>
    <row r="7194" spans="58:58" x14ac:dyDescent="0.25">
      <c r="BF7194" s="1"/>
    </row>
    <row r="7195" spans="58:58" x14ac:dyDescent="0.25">
      <c r="BF7195" s="1"/>
    </row>
    <row r="7196" spans="58:58" x14ac:dyDescent="0.25">
      <c r="BF7196" s="1"/>
    </row>
    <row r="7197" spans="58:58" x14ac:dyDescent="0.25">
      <c r="BF7197" s="1"/>
    </row>
    <row r="7198" spans="58:58" x14ac:dyDescent="0.25">
      <c r="BF7198" s="1"/>
    </row>
    <row r="7199" spans="58:58" x14ac:dyDescent="0.25">
      <c r="BF7199" s="1"/>
    </row>
    <row r="7200" spans="58:58" x14ac:dyDescent="0.25">
      <c r="BF7200" s="1"/>
    </row>
    <row r="7201" spans="58:58" x14ac:dyDescent="0.25">
      <c r="BF7201" s="1"/>
    </row>
    <row r="7202" spans="58:58" x14ac:dyDescent="0.25">
      <c r="BF7202" s="1"/>
    </row>
    <row r="7203" spans="58:58" x14ac:dyDescent="0.25">
      <c r="BF7203" s="1"/>
    </row>
    <row r="7204" spans="58:58" x14ac:dyDescent="0.25">
      <c r="BF7204" s="1"/>
    </row>
    <row r="7205" spans="58:58" x14ac:dyDescent="0.25">
      <c r="BF7205" s="1"/>
    </row>
    <row r="7206" spans="58:58" x14ac:dyDescent="0.25">
      <c r="BF7206" s="1"/>
    </row>
    <row r="7207" spans="58:58" x14ac:dyDescent="0.25">
      <c r="BF7207" s="1"/>
    </row>
    <row r="7208" spans="58:58" x14ac:dyDescent="0.25">
      <c r="BF7208" s="1"/>
    </row>
    <row r="7209" spans="58:58" x14ac:dyDescent="0.25">
      <c r="BF7209" s="1"/>
    </row>
    <row r="7210" spans="58:58" x14ac:dyDescent="0.25">
      <c r="BF7210" s="1"/>
    </row>
    <row r="7211" spans="58:58" x14ac:dyDescent="0.25">
      <c r="BF7211" s="1"/>
    </row>
    <row r="7212" spans="58:58" x14ac:dyDescent="0.25">
      <c r="BF7212" s="1"/>
    </row>
    <row r="7213" spans="58:58" x14ac:dyDescent="0.25">
      <c r="BF7213" s="1"/>
    </row>
    <row r="7214" spans="58:58" x14ac:dyDescent="0.25">
      <c r="BF7214" s="1"/>
    </row>
    <row r="7215" spans="58:58" x14ac:dyDescent="0.25">
      <c r="BF7215" s="1"/>
    </row>
    <row r="7216" spans="58:58" x14ac:dyDescent="0.25">
      <c r="BF7216" s="1"/>
    </row>
    <row r="7217" spans="58:58" x14ac:dyDescent="0.25">
      <c r="BF7217" s="1"/>
    </row>
    <row r="7218" spans="58:58" x14ac:dyDescent="0.25">
      <c r="BF7218" s="1"/>
    </row>
    <row r="7219" spans="58:58" x14ac:dyDescent="0.25">
      <c r="BF7219" s="1"/>
    </row>
    <row r="7220" spans="58:58" x14ac:dyDescent="0.25">
      <c r="BF7220" s="1"/>
    </row>
    <row r="7221" spans="58:58" x14ac:dyDescent="0.25">
      <c r="BF7221" s="1"/>
    </row>
    <row r="7222" spans="58:58" x14ac:dyDescent="0.25">
      <c r="BF7222" s="1"/>
    </row>
    <row r="7223" spans="58:58" x14ac:dyDescent="0.25">
      <c r="BF7223" s="1"/>
    </row>
    <row r="7224" spans="58:58" x14ac:dyDescent="0.25">
      <c r="BF7224" s="1"/>
    </row>
    <row r="7225" spans="58:58" x14ac:dyDescent="0.25">
      <c r="BF7225" s="1"/>
    </row>
    <row r="7226" spans="58:58" x14ac:dyDescent="0.25">
      <c r="BF7226" s="1"/>
    </row>
    <row r="7227" spans="58:58" x14ac:dyDescent="0.25">
      <c r="BF7227" s="1"/>
    </row>
    <row r="7228" spans="58:58" x14ac:dyDescent="0.25">
      <c r="BF7228" s="1"/>
    </row>
    <row r="7229" spans="58:58" x14ac:dyDescent="0.25">
      <c r="BF7229" s="1"/>
    </row>
    <row r="7230" spans="58:58" x14ac:dyDescent="0.25">
      <c r="BF7230" s="1"/>
    </row>
    <row r="7231" spans="58:58" x14ac:dyDescent="0.25">
      <c r="BF7231" s="1"/>
    </row>
    <row r="7232" spans="58:58" x14ac:dyDescent="0.25">
      <c r="BF7232" s="1"/>
    </row>
    <row r="7233" spans="58:58" x14ac:dyDescent="0.25">
      <c r="BF7233" s="1"/>
    </row>
    <row r="7234" spans="58:58" x14ac:dyDescent="0.25">
      <c r="BF7234" s="1"/>
    </row>
    <row r="7235" spans="58:58" x14ac:dyDescent="0.25">
      <c r="BF7235" s="1"/>
    </row>
    <row r="7236" spans="58:58" x14ac:dyDescent="0.25">
      <c r="BF7236" s="1"/>
    </row>
    <row r="7237" spans="58:58" x14ac:dyDescent="0.25">
      <c r="BF7237" s="1"/>
    </row>
    <row r="7238" spans="58:58" x14ac:dyDescent="0.25">
      <c r="BF7238" s="1"/>
    </row>
    <row r="7239" spans="58:58" x14ac:dyDescent="0.25">
      <c r="BF7239" s="1"/>
    </row>
    <row r="7240" spans="58:58" x14ac:dyDescent="0.25">
      <c r="BF7240" s="1"/>
    </row>
    <row r="7241" spans="58:58" x14ac:dyDescent="0.25">
      <c r="BF7241" s="1"/>
    </row>
    <row r="7242" spans="58:58" x14ac:dyDescent="0.25">
      <c r="BF7242" s="1"/>
    </row>
    <row r="7243" spans="58:58" x14ac:dyDescent="0.25">
      <c r="BF7243" s="1"/>
    </row>
    <row r="7244" spans="58:58" x14ac:dyDescent="0.25">
      <c r="BF7244" s="1"/>
    </row>
    <row r="7245" spans="58:58" x14ac:dyDescent="0.25">
      <c r="BF7245" s="1"/>
    </row>
    <row r="7246" spans="58:58" x14ac:dyDescent="0.25">
      <c r="BF7246" s="1"/>
    </row>
    <row r="7247" spans="58:58" x14ac:dyDescent="0.25">
      <c r="BF7247" s="1"/>
    </row>
    <row r="7248" spans="58:58" x14ac:dyDescent="0.25">
      <c r="BF7248" s="1"/>
    </row>
    <row r="7249" spans="58:58" x14ac:dyDescent="0.25">
      <c r="BF7249" s="1"/>
    </row>
    <row r="7250" spans="58:58" x14ac:dyDescent="0.25">
      <c r="BF7250" s="1"/>
    </row>
    <row r="7251" spans="58:58" x14ac:dyDescent="0.25">
      <c r="BF7251" s="1"/>
    </row>
    <row r="7252" spans="58:58" x14ac:dyDescent="0.25">
      <c r="BF7252" s="1"/>
    </row>
    <row r="7253" spans="58:58" x14ac:dyDescent="0.25">
      <c r="BF7253" s="1"/>
    </row>
    <row r="7254" spans="58:58" x14ac:dyDescent="0.25">
      <c r="BF7254" s="1"/>
    </row>
    <row r="7255" spans="58:58" x14ac:dyDescent="0.25">
      <c r="BF7255" s="1"/>
    </row>
    <row r="7256" spans="58:58" x14ac:dyDescent="0.25">
      <c r="BF7256" s="1"/>
    </row>
    <row r="7257" spans="58:58" x14ac:dyDescent="0.25">
      <c r="BF7257" s="1"/>
    </row>
    <row r="7258" spans="58:58" x14ac:dyDescent="0.25">
      <c r="BF7258" s="1"/>
    </row>
    <row r="7259" spans="58:58" x14ac:dyDescent="0.25">
      <c r="BF7259" s="1"/>
    </row>
    <row r="7260" spans="58:58" x14ac:dyDescent="0.25">
      <c r="BF7260" s="1"/>
    </row>
    <row r="7261" spans="58:58" x14ac:dyDescent="0.25">
      <c r="BF7261" s="1"/>
    </row>
    <row r="7262" spans="58:58" x14ac:dyDescent="0.25">
      <c r="BF7262" s="1"/>
    </row>
    <row r="7263" spans="58:58" x14ac:dyDescent="0.25">
      <c r="BF7263" s="1"/>
    </row>
    <row r="7264" spans="58:58" x14ac:dyDescent="0.25">
      <c r="BF7264" s="1"/>
    </row>
    <row r="7265" spans="58:58" x14ac:dyDescent="0.25">
      <c r="BF7265" s="1"/>
    </row>
    <row r="7266" spans="58:58" x14ac:dyDescent="0.25">
      <c r="BF7266" s="1"/>
    </row>
    <row r="7267" spans="58:58" x14ac:dyDescent="0.25">
      <c r="BF7267" s="1"/>
    </row>
    <row r="7268" spans="58:58" x14ac:dyDescent="0.25">
      <c r="BF7268" s="1"/>
    </row>
    <row r="7269" spans="58:58" x14ac:dyDescent="0.25">
      <c r="BF7269" s="1"/>
    </row>
    <row r="7270" spans="58:58" x14ac:dyDescent="0.25">
      <c r="BF7270" s="1"/>
    </row>
    <row r="7271" spans="58:58" x14ac:dyDescent="0.25">
      <c r="BF7271" s="1"/>
    </row>
    <row r="7272" spans="58:58" x14ac:dyDescent="0.25">
      <c r="BF7272" s="1"/>
    </row>
    <row r="7273" spans="58:58" x14ac:dyDescent="0.25">
      <c r="BF7273" s="1"/>
    </row>
    <row r="7274" spans="58:58" x14ac:dyDescent="0.25">
      <c r="BF7274" s="1"/>
    </row>
    <row r="7275" spans="58:58" x14ac:dyDescent="0.25">
      <c r="BF7275" s="1"/>
    </row>
    <row r="7276" spans="58:58" x14ac:dyDescent="0.25">
      <c r="BF7276" s="1"/>
    </row>
    <row r="7277" spans="58:58" x14ac:dyDescent="0.25">
      <c r="BF7277" s="1"/>
    </row>
    <row r="7278" spans="58:58" x14ac:dyDescent="0.25">
      <c r="BF7278" s="1"/>
    </row>
    <row r="7279" spans="58:58" x14ac:dyDescent="0.25">
      <c r="BF7279" s="1"/>
    </row>
    <row r="7280" spans="58:58" x14ac:dyDescent="0.25">
      <c r="BF7280" s="1"/>
    </row>
    <row r="7281" spans="58:58" x14ac:dyDescent="0.25">
      <c r="BF7281" s="1"/>
    </row>
    <row r="7282" spans="58:58" x14ac:dyDescent="0.25">
      <c r="BF7282" s="1"/>
    </row>
    <row r="7283" spans="58:58" x14ac:dyDescent="0.25">
      <c r="BF7283" s="1"/>
    </row>
    <row r="7284" spans="58:58" x14ac:dyDescent="0.25">
      <c r="BF7284" s="1"/>
    </row>
    <row r="7285" spans="58:58" x14ac:dyDescent="0.25">
      <c r="BF7285" s="1"/>
    </row>
    <row r="7286" spans="58:58" x14ac:dyDescent="0.25">
      <c r="BF7286" s="1"/>
    </row>
    <row r="7287" spans="58:58" x14ac:dyDescent="0.25">
      <c r="BF7287" s="1"/>
    </row>
    <row r="7288" spans="58:58" x14ac:dyDescent="0.25">
      <c r="BF7288" s="1"/>
    </row>
    <row r="7289" spans="58:58" x14ac:dyDescent="0.25">
      <c r="BF7289" s="1"/>
    </row>
    <row r="7290" spans="58:58" x14ac:dyDescent="0.25">
      <c r="BF7290" s="1"/>
    </row>
    <row r="7291" spans="58:58" x14ac:dyDescent="0.25">
      <c r="BF7291" s="1"/>
    </row>
    <row r="7292" spans="58:58" x14ac:dyDescent="0.25">
      <c r="BF7292" s="1"/>
    </row>
    <row r="7293" spans="58:58" x14ac:dyDescent="0.25">
      <c r="BF7293" s="1"/>
    </row>
    <row r="7294" spans="58:58" x14ac:dyDescent="0.25">
      <c r="BF7294" s="1"/>
    </row>
    <row r="7295" spans="58:58" x14ac:dyDescent="0.25">
      <c r="BF7295" s="1"/>
    </row>
    <row r="7296" spans="58:58" x14ac:dyDescent="0.25">
      <c r="BF7296" s="1"/>
    </row>
    <row r="7297" spans="58:58" x14ac:dyDescent="0.25">
      <c r="BF7297" s="1"/>
    </row>
    <row r="7298" spans="58:58" x14ac:dyDescent="0.25">
      <c r="BF7298" s="1"/>
    </row>
    <row r="7299" spans="58:58" x14ac:dyDescent="0.25">
      <c r="BF7299" s="1"/>
    </row>
    <row r="7300" spans="58:58" x14ac:dyDescent="0.25">
      <c r="BF7300" s="1"/>
    </row>
    <row r="7301" spans="58:58" x14ac:dyDescent="0.25">
      <c r="BF7301" s="1"/>
    </row>
    <row r="7302" spans="58:58" x14ac:dyDescent="0.25">
      <c r="BF7302" s="1"/>
    </row>
    <row r="7303" spans="58:58" x14ac:dyDescent="0.25">
      <c r="BF7303" s="1"/>
    </row>
    <row r="7304" spans="58:58" x14ac:dyDescent="0.25">
      <c r="BF7304" s="1"/>
    </row>
    <row r="7305" spans="58:58" x14ac:dyDescent="0.25">
      <c r="BF7305" s="1"/>
    </row>
    <row r="7306" spans="58:58" x14ac:dyDescent="0.25">
      <c r="BF7306" s="1"/>
    </row>
    <row r="7307" spans="58:58" x14ac:dyDescent="0.25">
      <c r="BF7307" s="1"/>
    </row>
    <row r="7308" spans="58:58" x14ac:dyDescent="0.25">
      <c r="BF7308" s="1"/>
    </row>
    <row r="7309" spans="58:58" x14ac:dyDescent="0.25">
      <c r="BF7309" s="1"/>
    </row>
    <row r="7310" spans="58:58" x14ac:dyDescent="0.25">
      <c r="BF7310" s="1"/>
    </row>
    <row r="7311" spans="58:58" x14ac:dyDescent="0.25">
      <c r="BF7311" s="1"/>
    </row>
    <row r="7312" spans="58:58" x14ac:dyDescent="0.25">
      <c r="BF7312" s="1"/>
    </row>
    <row r="7313" spans="58:58" x14ac:dyDescent="0.25">
      <c r="BF7313" s="1"/>
    </row>
    <row r="7314" spans="58:58" x14ac:dyDescent="0.25">
      <c r="BF7314" s="1"/>
    </row>
    <row r="7315" spans="58:58" x14ac:dyDescent="0.25">
      <c r="BF7315" s="1"/>
    </row>
    <row r="7316" spans="58:58" x14ac:dyDescent="0.25">
      <c r="BF7316" s="1"/>
    </row>
    <row r="7317" spans="58:58" x14ac:dyDescent="0.25">
      <c r="BF7317" s="1"/>
    </row>
    <row r="7318" spans="58:58" x14ac:dyDescent="0.25">
      <c r="BF7318" s="1"/>
    </row>
    <row r="7319" spans="58:58" x14ac:dyDescent="0.25">
      <c r="BF7319" s="1"/>
    </row>
    <row r="7320" spans="58:58" x14ac:dyDescent="0.25">
      <c r="BF7320" s="1"/>
    </row>
    <row r="7321" spans="58:58" x14ac:dyDescent="0.25">
      <c r="BF7321" s="1"/>
    </row>
    <row r="7322" spans="58:58" x14ac:dyDescent="0.25">
      <c r="BF7322" s="1"/>
    </row>
    <row r="7323" spans="58:58" x14ac:dyDescent="0.25">
      <c r="BF7323" s="1"/>
    </row>
    <row r="7324" spans="58:58" x14ac:dyDescent="0.25">
      <c r="BF7324" s="1"/>
    </row>
    <row r="7325" spans="58:58" x14ac:dyDescent="0.25">
      <c r="BF7325" s="1"/>
    </row>
    <row r="7326" spans="58:58" x14ac:dyDescent="0.25">
      <c r="BF7326" s="1"/>
    </row>
    <row r="7327" spans="58:58" x14ac:dyDescent="0.25">
      <c r="BF7327" s="1"/>
    </row>
    <row r="7328" spans="58:58" x14ac:dyDescent="0.25">
      <c r="BF7328" s="1"/>
    </row>
    <row r="7329" spans="58:58" x14ac:dyDescent="0.25">
      <c r="BF7329" s="1"/>
    </row>
    <row r="7330" spans="58:58" x14ac:dyDescent="0.25">
      <c r="BF7330" s="1"/>
    </row>
    <row r="7331" spans="58:58" x14ac:dyDescent="0.25">
      <c r="BF7331" s="1"/>
    </row>
    <row r="7332" spans="58:58" x14ac:dyDescent="0.25">
      <c r="BF7332" s="1"/>
    </row>
    <row r="7333" spans="58:58" x14ac:dyDescent="0.25">
      <c r="BF7333" s="1"/>
    </row>
    <row r="7334" spans="58:58" x14ac:dyDescent="0.25">
      <c r="BF7334" s="1"/>
    </row>
    <row r="7335" spans="58:58" x14ac:dyDescent="0.25">
      <c r="BF7335" s="1"/>
    </row>
    <row r="7336" spans="58:58" x14ac:dyDescent="0.25">
      <c r="BF7336" s="1"/>
    </row>
    <row r="7337" spans="58:58" x14ac:dyDescent="0.25">
      <c r="BF7337" s="1"/>
    </row>
    <row r="7338" spans="58:58" x14ac:dyDescent="0.25">
      <c r="BF7338" s="1"/>
    </row>
    <row r="7339" spans="58:58" x14ac:dyDescent="0.25">
      <c r="BF7339" s="1"/>
    </row>
    <row r="7340" spans="58:58" x14ac:dyDescent="0.25">
      <c r="BF7340" s="1"/>
    </row>
    <row r="7341" spans="58:58" x14ac:dyDescent="0.25">
      <c r="BF7341" s="1"/>
    </row>
    <row r="7342" spans="58:58" x14ac:dyDescent="0.25">
      <c r="BF7342" s="1"/>
    </row>
    <row r="7343" spans="58:58" x14ac:dyDescent="0.25">
      <c r="BF7343" s="1"/>
    </row>
    <row r="7344" spans="58:58" x14ac:dyDescent="0.25">
      <c r="BF7344" s="1"/>
    </row>
    <row r="7345" spans="58:58" x14ac:dyDescent="0.25">
      <c r="BF7345" s="1"/>
    </row>
    <row r="7346" spans="58:58" x14ac:dyDescent="0.25">
      <c r="BF7346" s="1"/>
    </row>
    <row r="7347" spans="58:58" x14ac:dyDescent="0.25">
      <c r="BF7347" s="1"/>
    </row>
    <row r="7348" spans="58:58" x14ac:dyDescent="0.25">
      <c r="BF7348" s="1"/>
    </row>
    <row r="7349" spans="58:58" x14ac:dyDescent="0.25">
      <c r="BF7349" s="1"/>
    </row>
    <row r="7350" spans="58:58" x14ac:dyDescent="0.25">
      <c r="BF7350" s="1"/>
    </row>
    <row r="7351" spans="58:58" x14ac:dyDescent="0.25">
      <c r="BF7351" s="1"/>
    </row>
    <row r="7352" spans="58:58" x14ac:dyDescent="0.25">
      <c r="BF7352" s="1"/>
    </row>
    <row r="7353" spans="58:58" x14ac:dyDescent="0.25">
      <c r="BF7353" s="1"/>
    </row>
    <row r="7354" spans="58:58" x14ac:dyDescent="0.25">
      <c r="BF7354" s="1"/>
    </row>
    <row r="7355" spans="58:58" x14ac:dyDescent="0.25">
      <c r="BF7355" s="1"/>
    </row>
    <row r="7356" spans="58:58" x14ac:dyDescent="0.25">
      <c r="BF7356" s="1"/>
    </row>
    <row r="7357" spans="58:58" x14ac:dyDescent="0.25">
      <c r="BF7357" s="1"/>
    </row>
    <row r="7358" spans="58:58" x14ac:dyDescent="0.25">
      <c r="BF7358" s="1"/>
    </row>
    <row r="7359" spans="58:58" x14ac:dyDescent="0.25">
      <c r="BF7359" s="1"/>
    </row>
    <row r="7360" spans="58:58" x14ac:dyDescent="0.25">
      <c r="BF7360" s="1"/>
    </row>
    <row r="7361" spans="58:58" x14ac:dyDescent="0.25">
      <c r="BF7361" s="1"/>
    </row>
    <row r="7362" spans="58:58" x14ac:dyDescent="0.25">
      <c r="BF7362" s="1"/>
    </row>
    <row r="7363" spans="58:58" x14ac:dyDescent="0.25">
      <c r="BF7363" s="1"/>
    </row>
    <row r="7364" spans="58:58" x14ac:dyDescent="0.25">
      <c r="BF7364" s="1"/>
    </row>
    <row r="7365" spans="58:58" x14ac:dyDescent="0.25">
      <c r="BF7365" s="1"/>
    </row>
    <row r="7366" spans="58:58" x14ac:dyDescent="0.25">
      <c r="BF7366" s="1"/>
    </row>
    <row r="7367" spans="58:58" x14ac:dyDescent="0.25">
      <c r="BF7367" s="1"/>
    </row>
    <row r="7368" spans="58:58" x14ac:dyDescent="0.25">
      <c r="BF7368" s="1"/>
    </row>
    <row r="7369" spans="58:58" x14ac:dyDescent="0.25">
      <c r="BF7369" s="1"/>
    </row>
    <row r="7370" spans="58:58" x14ac:dyDescent="0.25">
      <c r="BF7370" s="1"/>
    </row>
    <row r="7371" spans="58:58" x14ac:dyDescent="0.25">
      <c r="BF7371" s="1"/>
    </row>
    <row r="7372" spans="58:58" x14ac:dyDescent="0.25">
      <c r="BF7372" s="1"/>
    </row>
    <row r="7373" spans="58:58" x14ac:dyDescent="0.25">
      <c r="BF7373" s="1"/>
    </row>
    <row r="7374" spans="58:58" x14ac:dyDescent="0.25">
      <c r="BF7374" s="1"/>
    </row>
    <row r="7375" spans="58:58" x14ac:dyDescent="0.25">
      <c r="BF7375" s="1"/>
    </row>
    <row r="7376" spans="58:58" x14ac:dyDescent="0.25">
      <c r="BF7376" s="1"/>
    </row>
    <row r="7377" spans="58:58" x14ac:dyDescent="0.25">
      <c r="BF7377" s="1"/>
    </row>
    <row r="7378" spans="58:58" x14ac:dyDescent="0.25">
      <c r="BF7378" s="1"/>
    </row>
    <row r="7379" spans="58:58" x14ac:dyDescent="0.25">
      <c r="BF7379" s="1"/>
    </row>
    <row r="7380" spans="58:58" x14ac:dyDescent="0.25">
      <c r="BF7380" s="1"/>
    </row>
    <row r="7381" spans="58:58" x14ac:dyDescent="0.25">
      <c r="BF7381" s="1"/>
    </row>
    <row r="7382" spans="58:58" x14ac:dyDescent="0.25">
      <c r="BF7382" s="1"/>
    </row>
    <row r="7383" spans="58:58" x14ac:dyDescent="0.25">
      <c r="BF7383" s="1"/>
    </row>
    <row r="7384" spans="58:58" x14ac:dyDescent="0.25">
      <c r="BF7384" s="1"/>
    </row>
    <row r="7385" spans="58:58" x14ac:dyDescent="0.25">
      <c r="BF7385" s="1"/>
    </row>
    <row r="7386" spans="58:58" x14ac:dyDescent="0.25">
      <c r="BF7386" s="1"/>
    </row>
    <row r="7387" spans="58:58" x14ac:dyDescent="0.25">
      <c r="BF7387" s="1"/>
    </row>
    <row r="7388" spans="58:58" x14ac:dyDescent="0.25">
      <c r="BF7388" s="1"/>
    </row>
    <row r="7389" spans="58:58" x14ac:dyDescent="0.25">
      <c r="BF7389" s="1"/>
    </row>
    <row r="7390" spans="58:58" x14ac:dyDescent="0.25">
      <c r="BF7390" s="1"/>
    </row>
    <row r="7391" spans="58:58" x14ac:dyDescent="0.25">
      <c r="BF7391" s="1"/>
    </row>
    <row r="7392" spans="58:58" x14ac:dyDescent="0.25">
      <c r="BF7392" s="1"/>
    </row>
    <row r="7393" spans="58:58" x14ac:dyDescent="0.25">
      <c r="BF7393" s="1"/>
    </row>
    <row r="7394" spans="58:58" x14ac:dyDescent="0.25">
      <c r="BF7394" s="1"/>
    </row>
    <row r="7395" spans="58:58" x14ac:dyDescent="0.25">
      <c r="BF7395" s="1"/>
    </row>
    <row r="7396" spans="58:58" x14ac:dyDescent="0.25">
      <c r="BF7396" s="1"/>
    </row>
    <row r="7397" spans="58:58" x14ac:dyDescent="0.25">
      <c r="BF7397" s="1"/>
    </row>
    <row r="7398" spans="58:58" x14ac:dyDescent="0.25">
      <c r="BF7398" s="1"/>
    </row>
    <row r="7399" spans="58:58" x14ac:dyDescent="0.25">
      <c r="BF7399" s="1"/>
    </row>
    <row r="7400" spans="58:58" x14ac:dyDescent="0.25">
      <c r="BF7400" s="1"/>
    </row>
    <row r="7401" spans="58:58" x14ac:dyDescent="0.25">
      <c r="BF7401" s="1"/>
    </row>
    <row r="7402" spans="58:58" x14ac:dyDescent="0.25">
      <c r="BF7402" s="1"/>
    </row>
    <row r="7403" spans="58:58" x14ac:dyDescent="0.25">
      <c r="BF7403" s="1"/>
    </row>
    <row r="7404" spans="58:58" x14ac:dyDescent="0.25">
      <c r="BF7404" s="1"/>
    </row>
    <row r="7405" spans="58:58" x14ac:dyDescent="0.25">
      <c r="BF7405" s="1"/>
    </row>
    <row r="7406" spans="58:58" x14ac:dyDescent="0.25">
      <c r="BF7406" s="1"/>
    </row>
    <row r="7407" spans="58:58" x14ac:dyDescent="0.25">
      <c r="BF7407" s="1"/>
    </row>
    <row r="7408" spans="58:58" x14ac:dyDescent="0.25">
      <c r="BF7408" s="1"/>
    </row>
    <row r="7409" spans="58:58" x14ac:dyDescent="0.25">
      <c r="BF7409" s="1"/>
    </row>
    <row r="7410" spans="58:58" x14ac:dyDescent="0.25">
      <c r="BF7410" s="1"/>
    </row>
    <row r="7411" spans="58:58" x14ac:dyDescent="0.25">
      <c r="BF7411" s="1"/>
    </row>
    <row r="7412" spans="58:58" x14ac:dyDescent="0.25">
      <c r="BF7412" s="1"/>
    </row>
    <row r="7413" spans="58:58" x14ac:dyDescent="0.25">
      <c r="BF7413" s="1"/>
    </row>
    <row r="7414" spans="58:58" x14ac:dyDescent="0.25">
      <c r="BF7414" s="1"/>
    </row>
    <row r="7415" spans="58:58" x14ac:dyDescent="0.25">
      <c r="BF7415" s="1"/>
    </row>
    <row r="7416" spans="58:58" x14ac:dyDescent="0.25">
      <c r="BF7416" s="1"/>
    </row>
    <row r="7417" spans="58:58" x14ac:dyDescent="0.25">
      <c r="BF7417" s="1"/>
    </row>
    <row r="7418" spans="58:58" x14ac:dyDescent="0.25">
      <c r="BF7418" s="1"/>
    </row>
    <row r="7419" spans="58:58" x14ac:dyDescent="0.25">
      <c r="BF7419" s="1"/>
    </row>
    <row r="7420" spans="58:58" x14ac:dyDescent="0.25">
      <c r="BF7420" s="1"/>
    </row>
    <row r="7421" spans="58:58" x14ac:dyDescent="0.25">
      <c r="BF7421" s="1"/>
    </row>
    <row r="7422" spans="58:58" x14ac:dyDescent="0.25">
      <c r="BF7422" s="1"/>
    </row>
    <row r="7423" spans="58:58" x14ac:dyDescent="0.25">
      <c r="BF7423" s="1"/>
    </row>
    <row r="7424" spans="58:58" x14ac:dyDescent="0.25">
      <c r="BF7424" s="1"/>
    </row>
    <row r="7425" spans="58:58" x14ac:dyDescent="0.25">
      <c r="BF7425" s="1"/>
    </row>
    <row r="7426" spans="58:58" x14ac:dyDescent="0.25">
      <c r="BF7426" s="1"/>
    </row>
    <row r="7427" spans="58:58" x14ac:dyDescent="0.25">
      <c r="BF7427" s="1"/>
    </row>
    <row r="7428" spans="58:58" x14ac:dyDescent="0.25">
      <c r="BF7428" s="1"/>
    </row>
    <row r="7429" spans="58:58" x14ac:dyDescent="0.25">
      <c r="BF7429" s="1"/>
    </row>
    <row r="7430" spans="58:58" x14ac:dyDescent="0.25">
      <c r="BF7430" s="1"/>
    </row>
    <row r="7431" spans="58:58" x14ac:dyDescent="0.25">
      <c r="BF7431" s="1"/>
    </row>
    <row r="7432" spans="58:58" x14ac:dyDescent="0.25">
      <c r="BF7432" s="1"/>
    </row>
    <row r="7433" spans="58:58" x14ac:dyDescent="0.25">
      <c r="BF7433" s="1"/>
    </row>
    <row r="7434" spans="58:58" x14ac:dyDescent="0.25">
      <c r="BF7434" s="1"/>
    </row>
    <row r="7435" spans="58:58" x14ac:dyDescent="0.25">
      <c r="BF7435" s="1"/>
    </row>
    <row r="7436" spans="58:58" x14ac:dyDescent="0.25">
      <c r="BF7436" s="1"/>
    </row>
    <row r="7437" spans="58:58" x14ac:dyDescent="0.25">
      <c r="BF7437" s="1"/>
    </row>
    <row r="7438" spans="58:58" x14ac:dyDescent="0.25">
      <c r="BF7438" s="1"/>
    </row>
    <row r="7439" spans="58:58" x14ac:dyDescent="0.25">
      <c r="BF7439" s="1"/>
    </row>
    <row r="7440" spans="58:58" x14ac:dyDescent="0.25">
      <c r="BF7440" s="1"/>
    </row>
    <row r="7441" spans="58:58" x14ac:dyDescent="0.25">
      <c r="BF7441" s="1"/>
    </row>
    <row r="7442" spans="58:58" x14ac:dyDescent="0.25">
      <c r="BF7442" s="1"/>
    </row>
    <row r="7443" spans="58:58" x14ac:dyDescent="0.25">
      <c r="BF7443" s="1"/>
    </row>
    <row r="7444" spans="58:58" x14ac:dyDescent="0.25">
      <c r="BF7444" s="1"/>
    </row>
    <row r="7445" spans="58:58" x14ac:dyDescent="0.25">
      <c r="BF7445" s="1"/>
    </row>
    <row r="7446" spans="58:58" x14ac:dyDescent="0.25">
      <c r="BF7446" s="1"/>
    </row>
    <row r="7447" spans="58:58" x14ac:dyDescent="0.25">
      <c r="BF7447" s="1"/>
    </row>
    <row r="7448" spans="58:58" x14ac:dyDescent="0.25">
      <c r="BF7448" s="1"/>
    </row>
    <row r="7449" spans="58:58" x14ac:dyDescent="0.25">
      <c r="BF7449" s="1"/>
    </row>
    <row r="7450" spans="58:58" x14ac:dyDescent="0.25">
      <c r="BF7450" s="1"/>
    </row>
    <row r="7451" spans="58:58" x14ac:dyDescent="0.25">
      <c r="BF7451" s="1"/>
    </row>
    <row r="7452" spans="58:58" x14ac:dyDescent="0.25">
      <c r="BF7452" s="1"/>
    </row>
    <row r="7453" spans="58:58" x14ac:dyDescent="0.25">
      <c r="BF7453" s="1"/>
    </row>
    <row r="7454" spans="58:58" x14ac:dyDescent="0.25">
      <c r="BF7454" s="1"/>
    </row>
    <row r="7455" spans="58:58" x14ac:dyDescent="0.25">
      <c r="BF7455" s="1"/>
    </row>
    <row r="7456" spans="58:58" x14ac:dyDescent="0.25">
      <c r="BF7456" s="1"/>
    </row>
    <row r="7457" spans="58:58" x14ac:dyDescent="0.25">
      <c r="BF7457" s="1"/>
    </row>
    <row r="7458" spans="58:58" x14ac:dyDescent="0.25">
      <c r="BF7458" s="1"/>
    </row>
    <row r="7459" spans="58:58" x14ac:dyDescent="0.25">
      <c r="BF7459" s="1"/>
    </row>
    <row r="7460" spans="58:58" x14ac:dyDescent="0.25">
      <c r="BF7460" s="1"/>
    </row>
    <row r="7461" spans="58:58" x14ac:dyDescent="0.25">
      <c r="BF7461" s="1"/>
    </row>
    <row r="7462" spans="58:58" x14ac:dyDescent="0.25">
      <c r="BF7462" s="1"/>
    </row>
    <row r="7463" spans="58:58" x14ac:dyDescent="0.25">
      <c r="BF7463" s="1"/>
    </row>
    <row r="7464" spans="58:58" x14ac:dyDescent="0.25">
      <c r="BF7464" s="1"/>
    </row>
    <row r="7465" spans="58:58" x14ac:dyDescent="0.25">
      <c r="BF7465" s="1"/>
    </row>
    <row r="7466" spans="58:58" x14ac:dyDescent="0.25">
      <c r="BF7466" s="1"/>
    </row>
    <row r="7467" spans="58:58" x14ac:dyDescent="0.25">
      <c r="BF7467" s="1"/>
    </row>
    <row r="7468" spans="58:58" x14ac:dyDescent="0.25">
      <c r="BF7468" s="1"/>
    </row>
    <row r="7469" spans="58:58" x14ac:dyDescent="0.25">
      <c r="BF7469" s="1"/>
    </row>
    <row r="7470" spans="58:58" x14ac:dyDescent="0.25">
      <c r="BF7470" s="1"/>
    </row>
    <row r="7471" spans="58:58" x14ac:dyDescent="0.25">
      <c r="BF7471" s="1"/>
    </row>
    <row r="7472" spans="58:58" x14ac:dyDescent="0.25">
      <c r="BF7472" s="1"/>
    </row>
    <row r="7473" spans="58:58" x14ac:dyDescent="0.25">
      <c r="BF7473" s="1"/>
    </row>
    <row r="7474" spans="58:58" x14ac:dyDescent="0.25">
      <c r="BF7474" s="1"/>
    </row>
    <row r="7475" spans="58:58" x14ac:dyDescent="0.25">
      <c r="BF7475" s="1"/>
    </row>
    <row r="7476" spans="58:58" x14ac:dyDescent="0.25">
      <c r="BF7476" s="1"/>
    </row>
    <row r="7477" spans="58:58" x14ac:dyDescent="0.25">
      <c r="BF7477" s="1"/>
    </row>
    <row r="7478" spans="58:58" x14ac:dyDescent="0.25">
      <c r="BF7478" s="1"/>
    </row>
    <row r="7479" spans="58:58" x14ac:dyDescent="0.25">
      <c r="BF7479" s="1"/>
    </row>
    <row r="7480" spans="58:58" x14ac:dyDescent="0.25">
      <c r="BF7480" s="1"/>
    </row>
    <row r="7481" spans="58:58" x14ac:dyDescent="0.25">
      <c r="BF7481" s="1"/>
    </row>
    <row r="7482" spans="58:58" x14ac:dyDescent="0.25">
      <c r="BF7482" s="1"/>
    </row>
    <row r="7483" spans="58:58" x14ac:dyDescent="0.25">
      <c r="BF7483" s="1"/>
    </row>
    <row r="7484" spans="58:58" x14ac:dyDescent="0.25">
      <c r="BF7484" s="1"/>
    </row>
    <row r="7485" spans="58:58" x14ac:dyDescent="0.25">
      <c r="BF7485" s="1"/>
    </row>
    <row r="7486" spans="58:58" x14ac:dyDescent="0.25">
      <c r="BF7486" s="1"/>
    </row>
    <row r="7487" spans="58:58" x14ac:dyDescent="0.25">
      <c r="BF7487" s="1"/>
    </row>
    <row r="7488" spans="58:58" x14ac:dyDescent="0.25">
      <c r="BF7488" s="1"/>
    </row>
    <row r="7489" spans="58:58" x14ac:dyDescent="0.25">
      <c r="BF7489" s="1"/>
    </row>
    <row r="7490" spans="58:58" x14ac:dyDescent="0.25">
      <c r="BF7490" s="1"/>
    </row>
    <row r="7491" spans="58:58" x14ac:dyDescent="0.25">
      <c r="BF7491" s="1"/>
    </row>
    <row r="7492" spans="58:58" x14ac:dyDescent="0.25">
      <c r="BF7492" s="1"/>
    </row>
    <row r="7493" spans="58:58" x14ac:dyDescent="0.25">
      <c r="BF7493" s="1"/>
    </row>
    <row r="7494" spans="58:58" x14ac:dyDescent="0.25">
      <c r="BF7494" s="1"/>
    </row>
    <row r="7495" spans="58:58" x14ac:dyDescent="0.25">
      <c r="BF7495" s="1"/>
    </row>
    <row r="7496" spans="58:58" x14ac:dyDescent="0.25">
      <c r="BF7496" s="1"/>
    </row>
    <row r="7497" spans="58:58" x14ac:dyDescent="0.25">
      <c r="BF7497" s="1"/>
    </row>
    <row r="7498" spans="58:58" x14ac:dyDescent="0.25">
      <c r="BF7498" s="1"/>
    </row>
    <row r="7499" spans="58:58" x14ac:dyDescent="0.25">
      <c r="BF7499" s="1"/>
    </row>
    <row r="7500" spans="58:58" x14ac:dyDescent="0.25">
      <c r="BF7500" s="1"/>
    </row>
    <row r="7501" spans="58:58" x14ac:dyDescent="0.25">
      <c r="BF7501" s="1"/>
    </row>
    <row r="7502" spans="58:58" x14ac:dyDescent="0.25">
      <c r="BF7502" s="1"/>
    </row>
    <row r="7503" spans="58:58" x14ac:dyDescent="0.25">
      <c r="BF7503" s="1"/>
    </row>
    <row r="7504" spans="58:58" x14ac:dyDescent="0.25">
      <c r="BF7504" s="1"/>
    </row>
    <row r="7505" spans="58:58" x14ac:dyDescent="0.25">
      <c r="BF7505" s="1"/>
    </row>
    <row r="7506" spans="58:58" x14ac:dyDescent="0.25">
      <c r="BF7506" s="1"/>
    </row>
    <row r="7507" spans="58:58" x14ac:dyDescent="0.25">
      <c r="BF7507" s="1"/>
    </row>
    <row r="7508" spans="58:58" x14ac:dyDescent="0.25">
      <c r="BF7508" s="1"/>
    </row>
    <row r="7509" spans="58:58" x14ac:dyDescent="0.25">
      <c r="BF7509" s="1"/>
    </row>
    <row r="7510" spans="58:58" x14ac:dyDescent="0.25">
      <c r="BF7510" s="1"/>
    </row>
    <row r="7511" spans="58:58" x14ac:dyDescent="0.25">
      <c r="BF7511" s="1"/>
    </row>
    <row r="7512" spans="58:58" x14ac:dyDescent="0.25">
      <c r="BF7512" s="1"/>
    </row>
    <row r="7513" spans="58:58" x14ac:dyDescent="0.25">
      <c r="BF7513" s="1"/>
    </row>
    <row r="7514" spans="58:58" x14ac:dyDescent="0.25">
      <c r="BF7514" s="1"/>
    </row>
    <row r="7515" spans="58:58" x14ac:dyDescent="0.25">
      <c r="BF7515" s="1"/>
    </row>
    <row r="7516" spans="58:58" x14ac:dyDescent="0.25">
      <c r="BF7516" s="1"/>
    </row>
    <row r="7517" spans="58:58" x14ac:dyDescent="0.25">
      <c r="BF7517" s="1"/>
    </row>
    <row r="7518" spans="58:58" x14ac:dyDescent="0.25">
      <c r="BF7518" s="1"/>
    </row>
    <row r="7519" spans="58:58" x14ac:dyDescent="0.25">
      <c r="BF7519" s="1"/>
    </row>
    <row r="7520" spans="58:58" x14ac:dyDescent="0.25">
      <c r="BF7520" s="1"/>
    </row>
    <row r="7521" spans="58:58" x14ac:dyDescent="0.25">
      <c r="BF7521" s="1"/>
    </row>
    <row r="7522" spans="58:58" x14ac:dyDescent="0.25">
      <c r="BF7522" s="1"/>
    </row>
    <row r="7523" spans="58:58" x14ac:dyDescent="0.25">
      <c r="BF7523" s="1"/>
    </row>
    <row r="7524" spans="58:58" x14ac:dyDescent="0.25">
      <c r="BF7524" s="1"/>
    </row>
    <row r="7525" spans="58:58" x14ac:dyDescent="0.25">
      <c r="BF7525" s="1"/>
    </row>
    <row r="7526" spans="58:58" x14ac:dyDescent="0.25">
      <c r="BF7526" s="1"/>
    </row>
    <row r="7527" spans="58:58" x14ac:dyDescent="0.25">
      <c r="BF7527" s="1"/>
    </row>
    <row r="7528" spans="58:58" x14ac:dyDescent="0.25">
      <c r="BF7528" s="1"/>
    </row>
    <row r="7529" spans="58:58" x14ac:dyDescent="0.25">
      <c r="BF7529" s="1"/>
    </row>
    <row r="7530" spans="58:58" x14ac:dyDescent="0.25">
      <c r="BF7530" s="1"/>
    </row>
    <row r="7531" spans="58:58" x14ac:dyDescent="0.25">
      <c r="BF7531" s="1"/>
    </row>
    <row r="7532" spans="58:58" x14ac:dyDescent="0.25">
      <c r="BF7532" s="1"/>
    </row>
    <row r="7533" spans="58:58" x14ac:dyDescent="0.25">
      <c r="BF7533" s="1"/>
    </row>
    <row r="7534" spans="58:58" x14ac:dyDescent="0.25">
      <c r="BF7534" s="1"/>
    </row>
    <row r="7535" spans="58:58" x14ac:dyDescent="0.25">
      <c r="BF7535" s="1"/>
    </row>
    <row r="7536" spans="58:58" x14ac:dyDescent="0.25">
      <c r="BF7536" s="1"/>
    </row>
    <row r="7537" spans="58:58" x14ac:dyDescent="0.25">
      <c r="BF7537" s="1"/>
    </row>
    <row r="7538" spans="58:58" x14ac:dyDescent="0.25">
      <c r="BF7538" s="1"/>
    </row>
    <row r="7539" spans="58:58" x14ac:dyDescent="0.25">
      <c r="BF7539" s="1"/>
    </row>
    <row r="7540" spans="58:58" x14ac:dyDescent="0.25">
      <c r="BF7540" s="1"/>
    </row>
    <row r="7541" spans="58:58" x14ac:dyDescent="0.25">
      <c r="BF7541" s="1"/>
    </row>
    <row r="7542" spans="58:58" x14ac:dyDescent="0.25">
      <c r="BF7542" s="1"/>
    </row>
    <row r="7543" spans="58:58" x14ac:dyDescent="0.25">
      <c r="BF7543" s="1"/>
    </row>
    <row r="7544" spans="58:58" x14ac:dyDescent="0.25">
      <c r="BF7544" s="1"/>
    </row>
    <row r="7545" spans="58:58" x14ac:dyDescent="0.25">
      <c r="BF7545" s="1"/>
    </row>
    <row r="7546" spans="58:58" x14ac:dyDescent="0.25">
      <c r="BF7546" s="1"/>
    </row>
    <row r="7547" spans="58:58" x14ac:dyDescent="0.25">
      <c r="BF7547" s="1"/>
    </row>
    <row r="7548" spans="58:58" x14ac:dyDescent="0.25">
      <c r="BF7548" s="1"/>
    </row>
    <row r="7549" spans="58:58" x14ac:dyDescent="0.25">
      <c r="BF7549" s="1"/>
    </row>
    <row r="7550" spans="58:58" x14ac:dyDescent="0.25">
      <c r="BF7550" s="1"/>
    </row>
    <row r="7551" spans="58:58" x14ac:dyDescent="0.25">
      <c r="BF7551" s="1"/>
    </row>
    <row r="7552" spans="58:58" x14ac:dyDescent="0.25">
      <c r="BF7552" s="1"/>
    </row>
    <row r="7553" spans="58:58" x14ac:dyDescent="0.25">
      <c r="BF7553" s="1"/>
    </row>
    <row r="7554" spans="58:58" x14ac:dyDescent="0.25">
      <c r="BF7554" s="1"/>
    </row>
    <row r="7555" spans="58:58" x14ac:dyDescent="0.25">
      <c r="BF7555" s="1"/>
    </row>
    <row r="7556" spans="58:58" x14ac:dyDescent="0.25">
      <c r="BF7556" s="1"/>
    </row>
    <row r="7557" spans="58:58" x14ac:dyDescent="0.25">
      <c r="BF7557" s="1"/>
    </row>
    <row r="7558" spans="58:58" x14ac:dyDescent="0.25">
      <c r="BF7558" s="1"/>
    </row>
    <row r="7559" spans="58:58" x14ac:dyDescent="0.25">
      <c r="BF7559" s="1"/>
    </row>
    <row r="7560" spans="58:58" x14ac:dyDescent="0.25">
      <c r="BF7560" s="1"/>
    </row>
    <row r="7561" spans="58:58" x14ac:dyDescent="0.25">
      <c r="BF7561" s="1"/>
    </row>
    <row r="7562" spans="58:58" x14ac:dyDescent="0.25">
      <c r="BF7562" s="1"/>
    </row>
    <row r="7563" spans="58:58" x14ac:dyDescent="0.25">
      <c r="BF7563" s="1"/>
    </row>
    <row r="7564" spans="58:58" x14ac:dyDescent="0.25">
      <c r="BF7564" s="1"/>
    </row>
    <row r="7565" spans="58:58" x14ac:dyDescent="0.25">
      <c r="BF7565" s="1"/>
    </row>
    <row r="7566" spans="58:58" x14ac:dyDescent="0.25">
      <c r="BF7566" s="1"/>
    </row>
    <row r="7567" spans="58:58" x14ac:dyDescent="0.25">
      <c r="BF7567" s="1"/>
    </row>
    <row r="7568" spans="58:58" x14ac:dyDescent="0.25">
      <c r="BF7568" s="1"/>
    </row>
    <row r="7569" spans="58:58" x14ac:dyDescent="0.25">
      <c r="BF7569" s="1"/>
    </row>
    <row r="7570" spans="58:58" x14ac:dyDescent="0.25">
      <c r="BF7570" s="1"/>
    </row>
    <row r="7571" spans="58:58" x14ac:dyDescent="0.25">
      <c r="BF7571" s="1"/>
    </row>
    <row r="7572" spans="58:58" x14ac:dyDescent="0.25">
      <c r="BF7572" s="1"/>
    </row>
    <row r="7573" spans="58:58" x14ac:dyDescent="0.25">
      <c r="BF7573" s="1"/>
    </row>
    <row r="7574" spans="58:58" x14ac:dyDescent="0.25">
      <c r="BF7574" s="1"/>
    </row>
    <row r="7575" spans="58:58" x14ac:dyDescent="0.25">
      <c r="BF7575" s="1"/>
    </row>
    <row r="7576" spans="58:58" x14ac:dyDescent="0.25">
      <c r="BF7576" s="1"/>
    </row>
    <row r="7577" spans="58:58" x14ac:dyDescent="0.25">
      <c r="BF7577" s="1"/>
    </row>
    <row r="7578" spans="58:58" x14ac:dyDescent="0.25">
      <c r="BF7578" s="1"/>
    </row>
    <row r="7579" spans="58:58" x14ac:dyDescent="0.25">
      <c r="BF7579" s="1"/>
    </row>
    <row r="7580" spans="58:58" x14ac:dyDescent="0.25">
      <c r="BF7580" s="1"/>
    </row>
    <row r="7581" spans="58:58" x14ac:dyDescent="0.25">
      <c r="BF7581" s="1"/>
    </row>
    <row r="7582" spans="58:58" x14ac:dyDescent="0.25">
      <c r="BF7582" s="1"/>
    </row>
    <row r="7583" spans="58:58" x14ac:dyDescent="0.25">
      <c r="BF7583" s="1"/>
    </row>
    <row r="7584" spans="58:58" x14ac:dyDescent="0.25">
      <c r="BF7584" s="1"/>
    </row>
    <row r="7585" spans="58:58" x14ac:dyDescent="0.25">
      <c r="BF7585" s="1"/>
    </row>
    <row r="7586" spans="58:58" x14ac:dyDescent="0.25">
      <c r="BF7586" s="1"/>
    </row>
    <row r="7587" spans="58:58" x14ac:dyDescent="0.25">
      <c r="BF7587" s="1"/>
    </row>
    <row r="7588" spans="58:58" x14ac:dyDescent="0.25">
      <c r="BF7588" s="1"/>
    </row>
    <row r="7589" spans="58:58" x14ac:dyDescent="0.25">
      <c r="BF7589" s="1"/>
    </row>
    <row r="7590" spans="58:58" x14ac:dyDescent="0.25">
      <c r="BF7590" s="1"/>
    </row>
    <row r="7591" spans="58:58" x14ac:dyDescent="0.25">
      <c r="BF7591" s="1"/>
    </row>
    <row r="7592" spans="58:58" x14ac:dyDescent="0.25">
      <c r="BF7592" s="1"/>
    </row>
    <row r="7593" spans="58:58" x14ac:dyDescent="0.25">
      <c r="BF7593" s="1"/>
    </row>
    <row r="7594" spans="58:58" x14ac:dyDescent="0.25">
      <c r="BF7594" s="1"/>
    </row>
    <row r="7595" spans="58:58" x14ac:dyDescent="0.25">
      <c r="BF7595" s="1"/>
    </row>
    <row r="7596" spans="58:58" x14ac:dyDescent="0.25">
      <c r="BF7596" s="1"/>
    </row>
    <row r="7597" spans="58:58" x14ac:dyDescent="0.25">
      <c r="BF7597" s="1"/>
    </row>
    <row r="7598" spans="58:58" x14ac:dyDescent="0.25">
      <c r="BF7598" s="1"/>
    </row>
    <row r="7599" spans="58:58" x14ac:dyDescent="0.25">
      <c r="BF7599" s="1"/>
    </row>
    <row r="7600" spans="58:58" x14ac:dyDescent="0.25">
      <c r="BF7600" s="1"/>
    </row>
    <row r="7601" spans="58:58" x14ac:dyDescent="0.25">
      <c r="BF7601" s="1"/>
    </row>
    <row r="7602" spans="58:58" x14ac:dyDescent="0.25">
      <c r="BF7602" s="1"/>
    </row>
    <row r="7603" spans="58:58" x14ac:dyDescent="0.25">
      <c r="BF7603" s="1"/>
    </row>
    <row r="7604" spans="58:58" x14ac:dyDescent="0.25">
      <c r="BF7604" s="1"/>
    </row>
    <row r="7605" spans="58:58" x14ac:dyDescent="0.25">
      <c r="BF7605" s="1"/>
    </row>
    <row r="7606" spans="58:58" x14ac:dyDescent="0.25">
      <c r="BF7606" s="1"/>
    </row>
    <row r="7607" spans="58:58" x14ac:dyDescent="0.25">
      <c r="BF7607" s="1"/>
    </row>
    <row r="7608" spans="58:58" x14ac:dyDescent="0.25">
      <c r="BF7608" s="1"/>
    </row>
    <row r="7609" spans="58:58" x14ac:dyDescent="0.25">
      <c r="BF7609" s="1"/>
    </row>
    <row r="7610" spans="58:58" x14ac:dyDescent="0.25">
      <c r="BF7610" s="1"/>
    </row>
    <row r="7611" spans="58:58" x14ac:dyDescent="0.25">
      <c r="BF7611" s="1"/>
    </row>
    <row r="7612" spans="58:58" x14ac:dyDescent="0.25">
      <c r="BF7612" s="1"/>
    </row>
    <row r="7613" spans="58:58" x14ac:dyDescent="0.25">
      <c r="BF7613" s="1"/>
    </row>
    <row r="7614" spans="58:58" x14ac:dyDescent="0.25">
      <c r="BF7614" s="1"/>
    </row>
    <row r="7615" spans="58:58" x14ac:dyDescent="0.25">
      <c r="BF7615" s="1"/>
    </row>
    <row r="7616" spans="58:58" x14ac:dyDescent="0.25">
      <c r="BF7616" s="1"/>
    </row>
    <row r="7617" spans="58:58" x14ac:dyDescent="0.25">
      <c r="BF7617" s="1"/>
    </row>
    <row r="7618" spans="58:58" x14ac:dyDescent="0.25">
      <c r="BF7618" s="1"/>
    </row>
    <row r="7619" spans="58:58" x14ac:dyDescent="0.25">
      <c r="BF7619" s="1"/>
    </row>
    <row r="7620" spans="58:58" x14ac:dyDescent="0.25">
      <c r="BF7620" s="1"/>
    </row>
    <row r="7621" spans="58:58" x14ac:dyDescent="0.25">
      <c r="BF7621" s="1"/>
    </row>
    <row r="7622" spans="58:58" x14ac:dyDescent="0.25">
      <c r="BF7622" s="1"/>
    </row>
    <row r="7623" spans="58:58" x14ac:dyDescent="0.25">
      <c r="BF7623" s="1"/>
    </row>
    <row r="7624" spans="58:58" x14ac:dyDescent="0.25">
      <c r="BF7624" s="1"/>
    </row>
    <row r="7625" spans="58:58" x14ac:dyDescent="0.25">
      <c r="BF7625" s="1"/>
    </row>
    <row r="7626" spans="58:58" x14ac:dyDescent="0.25">
      <c r="BF7626" s="1"/>
    </row>
    <row r="7627" spans="58:58" x14ac:dyDescent="0.25">
      <c r="BF7627" s="1"/>
    </row>
    <row r="7628" spans="58:58" x14ac:dyDescent="0.25">
      <c r="BF7628" s="1"/>
    </row>
    <row r="7629" spans="58:58" x14ac:dyDescent="0.25">
      <c r="BF7629" s="1"/>
    </row>
    <row r="7630" spans="58:58" x14ac:dyDescent="0.25">
      <c r="BF7630" s="1"/>
    </row>
    <row r="7631" spans="58:58" x14ac:dyDescent="0.25">
      <c r="BF7631" s="1"/>
    </row>
    <row r="7632" spans="58:58" x14ac:dyDescent="0.25">
      <c r="BF7632" s="1"/>
    </row>
    <row r="7633" spans="58:58" x14ac:dyDescent="0.25">
      <c r="BF7633" s="1"/>
    </row>
    <row r="7634" spans="58:58" x14ac:dyDescent="0.25">
      <c r="BF7634" s="1"/>
    </row>
    <row r="7635" spans="58:58" x14ac:dyDescent="0.25">
      <c r="BF7635" s="1"/>
    </row>
    <row r="7636" spans="58:58" x14ac:dyDescent="0.25">
      <c r="BF7636" s="1"/>
    </row>
    <row r="7637" spans="58:58" x14ac:dyDescent="0.25">
      <c r="BF7637" s="1"/>
    </row>
    <row r="7638" spans="58:58" x14ac:dyDescent="0.25">
      <c r="BF7638" s="1"/>
    </row>
    <row r="7639" spans="58:58" x14ac:dyDescent="0.25">
      <c r="BF7639" s="1"/>
    </row>
    <row r="7640" spans="58:58" x14ac:dyDescent="0.25">
      <c r="BF7640" s="1"/>
    </row>
    <row r="7641" spans="58:58" x14ac:dyDescent="0.25">
      <c r="BF7641" s="1"/>
    </row>
    <row r="7642" spans="58:58" x14ac:dyDescent="0.25">
      <c r="BF7642" s="1"/>
    </row>
    <row r="7643" spans="58:58" x14ac:dyDescent="0.25">
      <c r="BF7643" s="1"/>
    </row>
    <row r="7644" spans="58:58" x14ac:dyDescent="0.25">
      <c r="BF7644" s="1"/>
    </row>
    <row r="7645" spans="58:58" x14ac:dyDescent="0.25">
      <c r="BF7645" s="1"/>
    </row>
    <row r="7646" spans="58:58" x14ac:dyDescent="0.25">
      <c r="BF7646" s="1"/>
    </row>
    <row r="7647" spans="58:58" x14ac:dyDescent="0.25">
      <c r="BF7647" s="1"/>
    </row>
    <row r="7648" spans="58:58" x14ac:dyDescent="0.25">
      <c r="BF7648" s="1"/>
    </row>
    <row r="7649" spans="58:58" x14ac:dyDescent="0.25">
      <c r="BF7649" s="1"/>
    </row>
    <row r="7650" spans="58:58" x14ac:dyDescent="0.25">
      <c r="BF7650" s="1"/>
    </row>
    <row r="7651" spans="58:58" x14ac:dyDescent="0.25">
      <c r="BF7651" s="1"/>
    </row>
    <row r="7652" spans="58:58" x14ac:dyDescent="0.25">
      <c r="BF7652" s="1"/>
    </row>
    <row r="7653" spans="58:58" x14ac:dyDescent="0.25">
      <c r="BF7653" s="1"/>
    </row>
    <row r="7654" spans="58:58" x14ac:dyDescent="0.25">
      <c r="BF7654" s="1"/>
    </row>
    <row r="7655" spans="58:58" x14ac:dyDescent="0.25">
      <c r="BF7655" s="1"/>
    </row>
    <row r="7656" spans="58:58" x14ac:dyDescent="0.25">
      <c r="BF7656" s="1"/>
    </row>
    <row r="7657" spans="58:58" x14ac:dyDescent="0.25">
      <c r="BF7657" s="1"/>
    </row>
    <row r="7658" spans="58:58" x14ac:dyDescent="0.25">
      <c r="BF7658" s="1"/>
    </row>
    <row r="7659" spans="58:58" x14ac:dyDescent="0.25">
      <c r="BF7659" s="1"/>
    </row>
    <row r="7660" spans="58:58" x14ac:dyDescent="0.25">
      <c r="BF7660" s="1"/>
    </row>
    <row r="7661" spans="58:58" x14ac:dyDescent="0.25">
      <c r="BF7661" s="1"/>
    </row>
    <row r="7662" spans="58:58" x14ac:dyDescent="0.25">
      <c r="BF7662" s="1"/>
    </row>
    <row r="7663" spans="58:58" x14ac:dyDescent="0.25">
      <c r="BF7663" s="1"/>
    </row>
    <row r="7664" spans="58:58" x14ac:dyDescent="0.25">
      <c r="BF7664" s="1"/>
    </row>
    <row r="7665" spans="58:58" x14ac:dyDescent="0.25">
      <c r="BF7665" s="1"/>
    </row>
    <row r="7666" spans="58:58" x14ac:dyDescent="0.25">
      <c r="BF7666" s="1"/>
    </row>
    <row r="7667" spans="58:58" x14ac:dyDescent="0.25">
      <c r="BF7667" s="1"/>
    </row>
    <row r="7668" spans="58:58" x14ac:dyDescent="0.25">
      <c r="BF7668" s="1"/>
    </row>
    <row r="7669" spans="58:58" x14ac:dyDescent="0.25">
      <c r="BF7669" s="1"/>
    </row>
    <row r="7670" spans="58:58" x14ac:dyDescent="0.25">
      <c r="BF7670" s="1"/>
    </row>
    <row r="7671" spans="58:58" x14ac:dyDescent="0.25">
      <c r="BF7671" s="1"/>
    </row>
    <row r="7672" spans="58:58" x14ac:dyDescent="0.25">
      <c r="BF7672" s="1"/>
    </row>
    <row r="7673" spans="58:58" x14ac:dyDescent="0.25">
      <c r="BF7673" s="1"/>
    </row>
    <row r="7674" spans="58:58" x14ac:dyDescent="0.25">
      <c r="BF7674" s="1"/>
    </row>
    <row r="7675" spans="58:58" x14ac:dyDescent="0.25">
      <c r="BF7675" s="1"/>
    </row>
    <row r="7676" spans="58:58" x14ac:dyDescent="0.25">
      <c r="BF7676" s="1"/>
    </row>
    <row r="7677" spans="58:58" x14ac:dyDescent="0.25">
      <c r="BF7677" s="1"/>
    </row>
    <row r="7678" spans="58:58" x14ac:dyDescent="0.25">
      <c r="BF7678" s="1"/>
    </row>
    <row r="7679" spans="58:58" x14ac:dyDescent="0.25">
      <c r="BF7679" s="1"/>
    </row>
    <row r="7680" spans="58:58" x14ac:dyDescent="0.25">
      <c r="BF7680" s="1"/>
    </row>
    <row r="7681" spans="58:58" x14ac:dyDescent="0.25">
      <c r="BF7681" s="1"/>
    </row>
    <row r="7682" spans="58:58" x14ac:dyDescent="0.25">
      <c r="BF7682" s="1"/>
    </row>
    <row r="7683" spans="58:58" x14ac:dyDescent="0.25">
      <c r="BF7683" s="1"/>
    </row>
    <row r="7684" spans="58:58" x14ac:dyDescent="0.25">
      <c r="BF7684" s="1"/>
    </row>
    <row r="7685" spans="58:58" x14ac:dyDescent="0.25">
      <c r="BF7685" s="1"/>
    </row>
    <row r="7686" spans="58:58" x14ac:dyDescent="0.25">
      <c r="BF7686" s="1"/>
    </row>
    <row r="7687" spans="58:58" x14ac:dyDescent="0.25">
      <c r="BF7687" s="1"/>
    </row>
    <row r="7688" spans="58:58" x14ac:dyDescent="0.25">
      <c r="BF7688" s="1"/>
    </row>
    <row r="7689" spans="58:58" x14ac:dyDescent="0.25">
      <c r="BF7689" s="1"/>
    </row>
    <row r="7690" spans="58:58" x14ac:dyDescent="0.25">
      <c r="BF7690" s="1"/>
    </row>
    <row r="7691" spans="58:58" x14ac:dyDescent="0.25">
      <c r="BF7691" s="1"/>
    </row>
    <row r="7692" spans="58:58" x14ac:dyDescent="0.25">
      <c r="BF7692" s="1"/>
    </row>
    <row r="7693" spans="58:58" x14ac:dyDescent="0.25">
      <c r="BF7693" s="1"/>
    </row>
    <row r="7694" spans="58:58" x14ac:dyDescent="0.25">
      <c r="BF7694" s="1"/>
    </row>
    <row r="7695" spans="58:58" x14ac:dyDescent="0.25">
      <c r="BF7695" s="1"/>
    </row>
    <row r="7696" spans="58:58" x14ac:dyDescent="0.25">
      <c r="BF7696" s="1"/>
    </row>
    <row r="7697" spans="58:58" x14ac:dyDescent="0.25">
      <c r="BF7697" s="1"/>
    </row>
    <row r="7698" spans="58:58" x14ac:dyDescent="0.25">
      <c r="BF7698" s="1"/>
    </row>
    <row r="7699" spans="58:58" x14ac:dyDescent="0.25">
      <c r="BF7699" s="1"/>
    </row>
    <row r="7700" spans="58:58" x14ac:dyDescent="0.25">
      <c r="BF7700" s="1"/>
    </row>
    <row r="7701" spans="58:58" x14ac:dyDescent="0.25">
      <c r="BF7701" s="1"/>
    </row>
    <row r="7702" spans="58:58" x14ac:dyDescent="0.25">
      <c r="BF7702" s="1"/>
    </row>
    <row r="7703" spans="58:58" x14ac:dyDescent="0.25">
      <c r="BF7703" s="1"/>
    </row>
    <row r="7704" spans="58:58" x14ac:dyDescent="0.25">
      <c r="BF7704" s="1"/>
    </row>
    <row r="7705" spans="58:58" x14ac:dyDescent="0.25">
      <c r="BF7705" s="1"/>
    </row>
    <row r="7706" spans="58:58" x14ac:dyDescent="0.25">
      <c r="BF7706" s="1"/>
    </row>
    <row r="7707" spans="58:58" x14ac:dyDescent="0.25">
      <c r="BF7707" s="1"/>
    </row>
    <row r="7708" spans="58:58" x14ac:dyDescent="0.25">
      <c r="BF7708" s="1"/>
    </row>
    <row r="7709" spans="58:58" x14ac:dyDescent="0.25">
      <c r="BF7709" s="1"/>
    </row>
    <row r="7710" spans="58:58" x14ac:dyDescent="0.25">
      <c r="BF7710" s="1"/>
    </row>
    <row r="7711" spans="58:58" x14ac:dyDescent="0.25">
      <c r="BF7711" s="1"/>
    </row>
    <row r="7712" spans="58:58" x14ac:dyDescent="0.25">
      <c r="BF7712" s="1"/>
    </row>
    <row r="7713" spans="58:58" x14ac:dyDescent="0.25">
      <c r="BF7713" s="1"/>
    </row>
    <row r="7714" spans="58:58" x14ac:dyDescent="0.25">
      <c r="BF7714" s="1"/>
    </row>
    <row r="7715" spans="58:58" x14ac:dyDescent="0.25">
      <c r="BF7715" s="1"/>
    </row>
    <row r="7716" spans="58:58" x14ac:dyDescent="0.25">
      <c r="BF7716" s="1"/>
    </row>
    <row r="7717" spans="58:58" x14ac:dyDescent="0.25">
      <c r="BF7717" s="1"/>
    </row>
    <row r="7718" spans="58:58" x14ac:dyDescent="0.25">
      <c r="BF7718" s="1"/>
    </row>
    <row r="7719" spans="58:58" x14ac:dyDescent="0.25">
      <c r="BF7719" s="1"/>
    </row>
    <row r="7720" spans="58:58" x14ac:dyDescent="0.25">
      <c r="BF7720" s="1"/>
    </row>
    <row r="7721" spans="58:58" x14ac:dyDescent="0.25">
      <c r="BF7721" s="1"/>
    </row>
    <row r="7722" spans="58:58" x14ac:dyDescent="0.25">
      <c r="BF7722" s="1"/>
    </row>
    <row r="7723" spans="58:58" x14ac:dyDescent="0.25">
      <c r="BF7723" s="1"/>
    </row>
    <row r="7724" spans="58:58" x14ac:dyDescent="0.25">
      <c r="BF7724" s="1"/>
    </row>
    <row r="7725" spans="58:58" x14ac:dyDescent="0.25">
      <c r="BF7725" s="1"/>
    </row>
    <row r="7726" spans="58:58" x14ac:dyDescent="0.25">
      <c r="BF7726" s="1"/>
    </row>
    <row r="7727" spans="58:58" x14ac:dyDescent="0.25">
      <c r="BF7727" s="1"/>
    </row>
    <row r="7728" spans="58:58" x14ac:dyDescent="0.25">
      <c r="BF7728" s="1"/>
    </row>
    <row r="7729" spans="58:58" x14ac:dyDescent="0.25">
      <c r="BF7729" s="1"/>
    </row>
    <row r="7730" spans="58:58" x14ac:dyDescent="0.25">
      <c r="BF7730" s="1"/>
    </row>
    <row r="7731" spans="58:58" x14ac:dyDescent="0.25">
      <c r="BF7731" s="1"/>
    </row>
    <row r="7732" spans="58:58" x14ac:dyDescent="0.25">
      <c r="BF7732" s="1"/>
    </row>
    <row r="7733" spans="58:58" x14ac:dyDescent="0.25">
      <c r="BF7733" s="1"/>
    </row>
    <row r="7734" spans="58:58" x14ac:dyDescent="0.25">
      <c r="BF7734" s="1"/>
    </row>
    <row r="7735" spans="58:58" x14ac:dyDescent="0.25">
      <c r="BF7735" s="1"/>
    </row>
    <row r="7736" spans="58:58" x14ac:dyDescent="0.25">
      <c r="BF7736" s="1"/>
    </row>
    <row r="7737" spans="58:58" x14ac:dyDescent="0.25">
      <c r="BF7737" s="1"/>
    </row>
    <row r="7738" spans="58:58" x14ac:dyDescent="0.25">
      <c r="BF7738" s="1"/>
    </row>
    <row r="7739" spans="58:58" x14ac:dyDescent="0.25">
      <c r="BF7739" s="1"/>
    </row>
    <row r="7740" spans="58:58" x14ac:dyDescent="0.25">
      <c r="BF7740" s="1"/>
    </row>
    <row r="7741" spans="58:58" x14ac:dyDescent="0.25">
      <c r="BF7741" s="1"/>
    </row>
    <row r="7742" spans="58:58" x14ac:dyDescent="0.25">
      <c r="BF7742" s="1"/>
    </row>
    <row r="7743" spans="58:58" x14ac:dyDescent="0.25">
      <c r="BF7743" s="1"/>
    </row>
    <row r="7744" spans="58:58" x14ac:dyDescent="0.25">
      <c r="BF7744" s="1"/>
    </row>
    <row r="7745" spans="58:58" x14ac:dyDescent="0.25">
      <c r="BF7745" s="1"/>
    </row>
    <row r="7746" spans="58:58" x14ac:dyDescent="0.25">
      <c r="BF7746" s="1"/>
    </row>
    <row r="7747" spans="58:58" x14ac:dyDescent="0.25">
      <c r="BF7747" s="1"/>
    </row>
    <row r="7748" spans="58:58" x14ac:dyDescent="0.25">
      <c r="BF7748" s="1"/>
    </row>
    <row r="7749" spans="58:58" x14ac:dyDescent="0.25">
      <c r="BF7749" s="1"/>
    </row>
    <row r="7750" spans="58:58" x14ac:dyDescent="0.25">
      <c r="BF7750" s="1"/>
    </row>
    <row r="7751" spans="58:58" x14ac:dyDescent="0.25">
      <c r="BF7751" s="1"/>
    </row>
    <row r="7752" spans="58:58" x14ac:dyDescent="0.25">
      <c r="BF7752" s="1"/>
    </row>
    <row r="7753" spans="58:58" x14ac:dyDescent="0.25">
      <c r="BF7753" s="1"/>
    </row>
    <row r="7754" spans="58:58" x14ac:dyDescent="0.25">
      <c r="BF7754" s="1"/>
    </row>
    <row r="7755" spans="58:58" x14ac:dyDescent="0.25">
      <c r="BF7755" s="1"/>
    </row>
    <row r="7756" spans="58:58" x14ac:dyDescent="0.25">
      <c r="BF7756" s="1"/>
    </row>
    <row r="7757" spans="58:58" x14ac:dyDescent="0.25">
      <c r="BF7757" s="1"/>
    </row>
    <row r="7758" spans="58:58" x14ac:dyDescent="0.25">
      <c r="BF7758" s="1"/>
    </row>
    <row r="7759" spans="58:58" x14ac:dyDescent="0.25">
      <c r="BF7759" s="1"/>
    </row>
    <row r="7760" spans="58:58" x14ac:dyDescent="0.25">
      <c r="BF7760" s="1"/>
    </row>
    <row r="7761" spans="58:58" x14ac:dyDescent="0.25">
      <c r="BF7761" s="1"/>
    </row>
    <row r="7762" spans="58:58" x14ac:dyDescent="0.25">
      <c r="BF7762" s="1"/>
    </row>
    <row r="7763" spans="58:58" x14ac:dyDescent="0.25">
      <c r="BF7763" s="1"/>
    </row>
    <row r="7764" spans="58:58" x14ac:dyDescent="0.25">
      <c r="BF7764" s="1"/>
    </row>
    <row r="7765" spans="58:58" x14ac:dyDescent="0.25">
      <c r="BF7765" s="1"/>
    </row>
    <row r="7766" spans="58:58" x14ac:dyDescent="0.25">
      <c r="BF7766" s="1"/>
    </row>
    <row r="7767" spans="58:58" x14ac:dyDescent="0.25">
      <c r="BF7767" s="1"/>
    </row>
    <row r="7768" spans="58:58" x14ac:dyDescent="0.25">
      <c r="BF7768" s="1"/>
    </row>
    <row r="7769" spans="58:58" x14ac:dyDescent="0.25">
      <c r="BF7769" s="1"/>
    </row>
    <row r="7770" spans="58:58" x14ac:dyDescent="0.25">
      <c r="BF7770" s="1"/>
    </row>
    <row r="7771" spans="58:58" x14ac:dyDescent="0.25">
      <c r="BF7771" s="1"/>
    </row>
    <row r="7772" spans="58:58" x14ac:dyDescent="0.25">
      <c r="BF7772" s="1"/>
    </row>
    <row r="7773" spans="58:58" x14ac:dyDescent="0.25">
      <c r="BF7773" s="1"/>
    </row>
    <row r="7774" spans="58:58" x14ac:dyDescent="0.25">
      <c r="BF7774" s="1"/>
    </row>
    <row r="7775" spans="58:58" x14ac:dyDescent="0.25">
      <c r="BF7775" s="1"/>
    </row>
    <row r="7776" spans="58:58" x14ac:dyDescent="0.25">
      <c r="BF7776" s="1"/>
    </row>
    <row r="7777" spans="58:58" x14ac:dyDescent="0.25">
      <c r="BF7777" s="1"/>
    </row>
    <row r="7778" spans="58:58" x14ac:dyDescent="0.25">
      <c r="BF7778" s="1"/>
    </row>
    <row r="7779" spans="58:58" x14ac:dyDescent="0.25">
      <c r="BF7779" s="1"/>
    </row>
    <row r="7780" spans="58:58" x14ac:dyDescent="0.25">
      <c r="BF7780" s="1"/>
    </row>
    <row r="7781" spans="58:58" x14ac:dyDescent="0.25">
      <c r="BF7781" s="1"/>
    </row>
    <row r="7782" spans="58:58" x14ac:dyDescent="0.25">
      <c r="BF7782" s="1"/>
    </row>
    <row r="7783" spans="58:58" x14ac:dyDescent="0.25">
      <c r="BF7783" s="1"/>
    </row>
    <row r="7784" spans="58:58" x14ac:dyDescent="0.25">
      <c r="BF7784" s="1"/>
    </row>
    <row r="7785" spans="58:58" x14ac:dyDescent="0.25">
      <c r="BF7785" s="1"/>
    </row>
    <row r="7786" spans="58:58" x14ac:dyDescent="0.25">
      <c r="BF7786" s="1"/>
    </row>
    <row r="7787" spans="58:58" x14ac:dyDescent="0.25">
      <c r="BF7787" s="1"/>
    </row>
    <row r="7788" spans="58:58" x14ac:dyDescent="0.25">
      <c r="BF7788" s="1"/>
    </row>
    <row r="7789" spans="58:58" x14ac:dyDescent="0.25">
      <c r="BF7789" s="1"/>
    </row>
    <row r="7790" spans="58:58" x14ac:dyDescent="0.25">
      <c r="BF7790" s="1"/>
    </row>
    <row r="7791" spans="58:58" x14ac:dyDescent="0.25">
      <c r="BF7791" s="1"/>
    </row>
    <row r="7792" spans="58:58" x14ac:dyDescent="0.25">
      <c r="BF7792" s="1"/>
    </row>
    <row r="7793" spans="58:58" x14ac:dyDescent="0.25">
      <c r="BF7793" s="1"/>
    </row>
    <row r="7794" spans="58:58" x14ac:dyDescent="0.25">
      <c r="BF7794" s="1"/>
    </row>
    <row r="7795" spans="58:58" x14ac:dyDescent="0.25">
      <c r="BF7795" s="1"/>
    </row>
    <row r="7796" spans="58:58" x14ac:dyDescent="0.25">
      <c r="BF7796" s="1"/>
    </row>
    <row r="7797" spans="58:58" x14ac:dyDescent="0.25">
      <c r="BF7797" s="1"/>
    </row>
    <row r="7798" spans="58:58" x14ac:dyDescent="0.25">
      <c r="BF7798" s="1"/>
    </row>
    <row r="7799" spans="58:58" x14ac:dyDescent="0.25">
      <c r="BF7799" s="1"/>
    </row>
    <row r="7800" spans="58:58" x14ac:dyDescent="0.25">
      <c r="BF7800" s="1"/>
    </row>
    <row r="7801" spans="58:58" x14ac:dyDescent="0.25">
      <c r="BF7801" s="1"/>
    </row>
    <row r="7802" spans="58:58" x14ac:dyDescent="0.25">
      <c r="BF7802" s="1"/>
    </row>
    <row r="7803" spans="58:58" x14ac:dyDescent="0.25">
      <c r="BF7803" s="1"/>
    </row>
    <row r="7804" spans="58:58" x14ac:dyDescent="0.25">
      <c r="BF7804" s="1"/>
    </row>
    <row r="7805" spans="58:58" x14ac:dyDescent="0.25">
      <c r="BF7805" s="1"/>
    </row>
    <row r="7806" spans="58:58" x14ac:dyDescent="0.25">
      <c r="BF7806" s="1"/>
    </row>
    <row r="7807" spans="58:58" x14ac:dyDescent="0.25">
      <c r="BF7807" s="1"/>
    </row>
    <row r="7808" spans="58:58" x14ac:dyDescent="0.25">
      <c r="BF7808" s="1"/>
    </row>
    <row r="7809" spans="58:58" x14ac:dyDescent="0.25">
      <c r="BF7809" s="1"/>
    </row>
    <row r="7810" spans="58:58" x14ac:dyDescent="0.25">
      <c r="BF7810" s="1"/>
    </row>
    <row r="7811" spans="58:58" x14ac:dyDescent="0.25">
      <c r="BF7811" s="1"/>
    </row>
    <row r="7812" spans="58:58" x14ac:dyDescent="0.25">
      <c r="BF7812" s="1"/>
    </row>
    <row r="7813" spans="58:58" x14ac:dyDescent="0.25">
      <c r="BF7813" s="1"/>
    </row>
    <row r="7814" spans="58:58" x14ac:dyDescent="0.25">
      <c r="BF7814" s="1"/>
    </row>
    <row r="7815" spans="58:58" x14ac:dyDescent="0.25">
      <c r="BF7815" s="1"/>
    </row>
    <row r="7816" spans="58:58" x14ac:dyDescent="0.25">
      <c r="BF7816" s="1"/>
    </row>
    <row r="7817" spans="58:58" x14ac:dyDescent="0.25">
      <c r="BF7817" s="1"/>
    </row>
    <row r="7818" spans="58:58" x14ac:dyDescent="0.25">
      <c r="BF7818" s="1"/>
    </row>
    <row r="7819" spans="58:58" x14ac:dyDescent="0.25">
      <c r="BF7819" s="1"/>
    </row>
    <row r="7820" spans="58:58" x14ac:dyDescent="0.25">
      <c r="BF7820" s="1"/>
    </row>
    <row r="7821" spans="58:58" x14ac:dyDescent="0.25">
      <c r="BF7821" s="1"/>
    </row>
    <row r="7822" spans="58:58" x14ac:dyDescent="0.25">
      <c r="BF7822" s="1"/>
    </row>
    <row r="7823" spans="58:58" x14ac:dyDescent="0.25">
      <c r="BF7823" s="1"/>
    </row>
    <row r="7824" spans="58:58" x14ac:dyDescent="0.25">
      <c r="BF7824" s="1"/>
    </row>
    <row r="7825" spans="58:58" x14ac:dyDescent="0.25">
      <c r="BF7825" s="1"/>
    </row>
    <row r="7826" spans="58:58" x14ac:dyDescent="0.25">
      <c r="BF7826" s="1"/>
    </row>
    <row r="7827" spans="58:58" x14ac:dyDescent="0.25">
      <c r="BF7827" s="1"/>
    </row>
    <row r="7828" spans="58:58" x14ac:dyDescent="0.25">
      <c r="BF7828" s="1"/>
    </row>
    <row r="7829" spans="58:58" x14ac:dyDescent="0.25">
      <c r="BF7829" s="1"/>
    </row>
    <row r="7830" spans="58:58" x14ac:dyDescent="0.25">
      <c r="BF7830" s="1"/>
    </row>
    <row r="7831" spans="58:58" x14ac:dyDescent="0.25">
      <c r="BF7831" s="1"/>
    </row>
    <row r="7832" spans="58:58" x14ac:dyDescent="0.25">
      <c r="BF7832" s="1"/>
    </row>
    <row r="7833" spans="58:58" x14ac:dyDescent="0.25">
      <c r="BF7833" s="1"/>
    </row>
    <row r="7834" spans="58:58" x14ac:dyDescent="0.25">
      <c r="BF7834" s="1"/>
    </row>
    <row r="7835" spans="58:58" x14ac:dyDescent="0.25">
      <c r="BF7835" s="1"/>
    </row>
    <row r="7836" spans="58:58" x14ac:dyDescent="0.25">
      <c r="BF7836" s="1"/>
    </row>
    <row r="7837" spans="58:58" x14ac:dyDescent="0.25">
      <c r="BF7837" s="1"/>
    </row>
    <row r="7838" spans="58:58" x14ac:dyDescent="0.25">
      <c r="BF7838" s="1"/>
    </row>
    <row r="7839" spans="58:58" x14ac:dyDescent="0.25">
      <c r="BF7839" s="1"/>
    </row>
    <row r="7840" spans="58:58" x14ac:dyDescent="0.25">
      <c r="BF7840" s="1"/>
    </row>
    <row r="7841" spans="58:58" x14ac:dyDescent="0.25">
      <c r="BF7841" s="1"/>
    </row>
    <row r="7842" spans="58:58" x14ac:dyDescent="0.25">
      <c r="BF7842" s="1"/>
    </row>
    <row r="7843" spans="58:58" x14ac:dyDescent="0.25">
      <c r="BF7843" s="1"/>
    </row>
    <row r="7844" spans="58:58" x14ac:dyDescent="0.25">
      <c r="BF7844" s="1"/>
    </row>
    <row r="7845" spans="58:58" x14ac:dyDescent="0.25">
      <c r="BF7845" s="1"/>
    </row>
    <row r="7846" spans="58:58" x14ac:dyDescent="0.25">
      <c r="BF7846" s="1"/>
    </row>
    <row r="7847" spans="58:58" x14ac:dyDescent="0.25">
      <c r="BF7847" s="1"/>
    </row>
    <row r="7848" spans="58:58" x14ac:dyDescent="0.25">
      <c r="BF7848" s="1"/>
    </row>
    <row r="7849" spans="58:58" x14ac:dyDescent="0.25">
      <c r="BF7849" s="1"/>
    </row>
    <row r="7850" spans="58:58" x14ac:dyDescent="0.25">
      <c r="BF7850" s="1"/>
    </row>
    <row r="7851" spans="58:58" x14ac:dyDescent="0.25">
      <c r="BF7851" s="1"/>
    </row>
    <row r="7852" spans="58:58" x14ac:dyDescent="0.25">
      <c r="BF7852" s="1"/>
    </row>
    <row r="7853" spans="58:58" x14ac:dyDescent="0.25">
      <c r="BF7853" s="1"/>
    </row>
    <row r="7854" spans="58:58" x14ac:dyDescent="0.25">
      <c r="BF7854" s="1"/>
    </row>
    <row r="7855" spans="58:58" x14ac:dyDescent="0.25">
      <c r="BF7855" s="1"/>
    </row>
    <row r="7856" spans="58:58" x14ac:dyDescent="0.25">
      <c r="BF7856" s="1"/>
    </row>
    <row r="7857" spans="58:58" x14ac:dyDescent="0.25">
      <c r="BF7857" s="1"/>
    </row>
    <row r="7858" spans="58:58" x14ac:dyDescent="0.25">
      <c r="BF7858" s="1"/>
    </row>
    <row r="7859" spans="58:58" x14ac:dyDescent="0.25">
      <c r="BF7859" s="1"/>
    </row>
    <row r="7860" spans="58:58" x14ac:dyDescent="0.25">
      <c r="BF7860" s="1"/>
    </row>
    <row r="7861" spans="58:58" x14ac:dyDescent="0.25">
      <c r="BF7861" s="1"/>
    </row>
    <row r="7862" spans="58:58" x14ac:dyDescent="0.25">
      <c r="BF7862" s="1"/>
    </row>
    <row r="7863" spans="58:58" x14ac:dyDescent="0.25">
      <c r="BF7863" s="1"/>
    </row>
    <row r="7864" spans="58:58" x14ac:dyDescent="0.25">
      <c r="BF7864" s="1"/>
    </row>
    <row r="7865" spans="58:58" x14ac:dyDescent="0.25">
      <c r="BF7865" s="1"/>
    </row>
    <row r="7866" spans="58:58" x14ac:dyDescent="0.25">
      <c r="BF7866" s="1"/>
    </row>
    <row r="7867" spans="58:58" x14ac:dyDescent="0.25">
      <c r="BF7867" s="1"/>
    </row>
    <row r="7868" spans="58:58" x14ac:dyDescent="0.25">
      <c r="BF7868" s="1"/>
    </row>
    <row r="7869" spans="58:58" x14ac:dyDescent="0.25">
      <c r="BF7869" s="1"/>
    </row>
    <row r="7870" spans="58:58" x14ac:dyDescent="0.25">
      <c r="BF7870" s="1"/>
    </row>
    <row r="7871" spans="58:58" x14ac:dyDescent="0.25">
      <c r="BF7871" s="1"/>
    </row>
    <row r="7872" spans="58:58" x14ac:dyDescent="0.25">
      <c r="BF7872" s="1"/>
    </row>
    <row r="7873" spans="58:58" x14ac:dyDescent="0.25">
      <c r="BF7873" s="1"/>
    </row>
    <row r="7874" spans="58:58" x14ac:dyDescent="0.25">
      <c r="BF7874" s="1"/>
    </row>
    <row r="7875" spans="58:58" x14ac:dyDescent="0.25">
      <c r="BF7875" s="1"/>
    </row>
    <row r="7876" spans="58:58" x14ac:dyDescent="0.25">
      <c r="BF7876" s="1"/>
    </row>
    <row r="7877" spans="58:58" x14ac:dyDescent="0.25">
      <c r="BF7877" s="1"/>
    </row>
    <row r="7878" spans="58:58" x14ac:dyDescent="0.25">
      <c r="BF7878" s="1"/>
    </row>
    <row r="7879" spans="58:58" x14ac:dyDescent="0.25">
      <c r="BF7879" s="1"/>
    </row>
    <row r="7880" spans="58:58" x14ac:dyDescent="0.25">
      <c r="BF7880" s="1"/>
    </row>
    <row r="7881" spans="58:58" x14ac:dyDescent="0.25">
      <c r="BF7881" s="1"/>
    </row>
    <row r="7882" spans="58:58" x14ac:dyDescent="0.25">
      <c r="BF7882" s="1"/>
    </row>
    <row r="7883" spans="58:58" x14ac:dyDescent="0.25">
      <c r="BF7883" s="1"/>
    </row>
    <row r="7884" spans="58:58" x14ac:dyDescent="0.25">
      <c r="BF7884" s="1"/>
    </row>
    <row r="7885" spans="58:58" x14ac:dyDescent="0.25">
      <c r="BF7885" s="1"/>
    </row>
    <row r="7886" spans="58:58" x14ac:dyDescent="0.25">
      <c r="BF7886" s="1"/>
    </row>
    <row r="7887" spans="58:58" x14ac:dyDescent="0.25">
      <c r="BF7887" s="1"/>
    </row>
    <row r="7888" spans="58:58" x14ac:dyDescent="0.25">
      <c r="BF7888" s="1"/>
    </row>
    <row r="7889" spans="58:58" x14ac:dyDescent="0.25">
      <c r="BF7889" s="1"/>
    </row>
    <row r="7890" spans="58:58" x14ac:dyDescent="0.25">
      <c r="BF7890" s="1"/>
    </row>
    <row r="7891" spans="58:58" x14ac:dyDescent="0.25">
      <c r="BF7891" s="1"/>
    </row>
    <row r="7892" spans="58:58" x14ac:dyDescent="0.25">
      <c r="BF7892" s="1"/>
    </row>
    <row r="7893" spans="58:58" x14ac:dyDescent="0.25">
      <c r="BF7893" s="1"/>
    </row>
    <row r="7894" spans="58:58" x14ac:dyDescent="0.25">
      <c r="BF7894" s="1"/>
    </row>
    <row r="7895" spans="58:58" x14ac:dyDescent="0.25">
      <c r="BF7895" s="1"/>
    </row>
    <row r="7896" spans="58:58" x14ac:dyDescent="0.25">
      <c r="BF7896" s="1"/>
    </row>
    <row r="7897" spans="58:58" x14ac:dyDescent="0.25">
      <c r="BF7897" s="1"/>
    </row>
    <row r="7898" spans="58:58" x14ac:dyDescent="0.25">
      <c r="BF7898" s="1"/>
    </row>
    <row r="7899" spans="58:58" x14ac:dyDescent="0.25">
      <c r="BF7899" s="1"/>
    </row>
    <row r="7900" spans="58:58" x14ac:dyDescent="0.25">
      <c r="BF7900" s="1"/>
    </row>
    <row r="7901" spans="58:58" x14ac:dyDescent="0.25">
      <c r="BF7901" s="1"/>
    </row>
    <row r="7902" spans="58:58" x14ac:dyDescent="0.25">
      <c r="BF7902" s="1"/>
    </row>
    <row r="7903" spans="58:58" x14ac:dyDescent="0.25">
      <c r="BF7903" s="1"/>
    </row>
    <row r="7904" spans="58:58" x14ac:dyDescent="0.25">
      <c r="BF7904" s="1"/>
    </row>
    <row r="7905" spans="58:58" x14ac:dyDescent="0.25">
      <c r="BF7905" s="1"/>
    </row>
    <row r="7906" spans="58:58" x14ac:dyDescent="0.25">
      <c r="BF7906" s="1"/>
    </row>
    <row r="7907" spans="58:58" x14ac:dyDescent="0.25">
      <c r="BF7907" s="1"/>
    </row>
    <row r="7908" spans="58:58" x14ac:dyDescent="0.25">
      <c r="BF7908" s="1"/>
    </row>
    <row r="7909" spans="58:58" x14ac:dyDescent="0.25">
      <c r="BF7909" s="1"/>
    </row>
    <row r="7910" spans="58:58" x14ac:dyDescent="0.25">
      <c r="BF7910" s="1"/>
    </row>
    <row r="7911" spans="58:58" x14ac:dyDescent="0.25">
      <c r="BF7911" s="1"/>
    </row>
    <row r="7912" spans="58:58" x14ac:dyDescent="0.25">
      <c r="BF7912" s="1"/>
    </row>
    <row r="7913" spans="58:58" x14ac:dyDescent="0.25">
      <c r="BF7913" s="1"/>
    </row>
    <row r="7914" spans="58:58" x14ac:dyDescent="0.25">
      <c r="BF7914" s="1"/>
    </row>
    <row r="7915" spans="58:58" x14ac:dyDescent="0.25">
      <c r="BF7915" s="1"/>
    </row>
    <row r="7916" spans="58:58" x14ac:dyDescent="0.25">
      <c r="BF7916" s="1"/>
    </row>
    <row r="7917" spans="58:58" x14ac:dyDescent="0.25">
      <c r="BF7917" s="1"/>
    </row>
    <row r="7918" spans="58:58" x14ac:dyDescent="0.25">
      <c r="BF7918" s="1"/>
    </row>
    <row r="7919" spans="58:58" x14ac:dyDescent="0.25">
      <c r="BF7919" s="1"/>
    </row>
    <row r="7920" spans="58:58" x14ac:dyDescent="0.25">
      <c r="BF7920" s="1"/>
    </row>
    <row r="7921" spans="58:58" x14ac:dyDescent="0.25">
      <c r="BF7921" s="1"/>
    </row>
    <row r="7922" spans="58:58" x14ac:dyDescent="0.25">
      <c r="BF7922" s="1"/>
    </row>
    <row r="7923" spans="58:58" x14ac:dyDescent="0.25">
      <c r="BF7923" s="1"/>
    </row>
    <row r="7924" spans="58:58" x14ac:dyDescent="0.25">
      <c r="BF7924" s="1"/>
    </row>
    <row r="7925" spans="58:58" x14ac:dyDescent="0.25">
      <c r="BF7925" s="1"/>
    </row>
    <row r="7926" spans="58:58" x14ac:dyDescent="0.25">
      <c r="BF7926" s="1"/>
    </row>
    <row r="7927" spans="58:58" x14ac:dyDescent="0.25">
      <c r="BF7927" s="1"/>
    </row>
    <row r="7928" spans="58:58" x14ac:dyDescent="0.25">
      <c r="BF7928" s="1"/>
    </row>
    <row r="7929" spans="58:58" x14ac:dyDescent="0.25">
      <c r="BF7929" s="1"/>
    </row>
    <row r="7930" spans="58:58" x14ac:dyDescent="0.25">
      <c r="BF7930" s="1"/>
    </row>
    <row r="7931" spans="58:58" x14ac:dyDescent="0.25">
      <c r="BF7931" s="1"/>
    </row>
    <row r="7932" spans="58:58" x14ac:dyDescent="0.25">
      <c r="BF7932" s="1"/>
    </row>
    <row r="7933" spans="58:58" x14ac:dyDescent="0.25">
      <c r="BF7933" s="1"/>
    </row>
    <row r="7934" spans="58:58" x14ac:dyDescent="0.25">
      <c r="BF7934" s="1"/>
    </row>
    <row r="7935" spans="58:58" x14ac:dyDescent="0.25">
      <c r="BF7935" s="1"/>
    </row>
    <row r="7936" spans="58:58" x14ac:dyDescent="0.25">
      <c r="BF7936" s="1"/>
    </row>
    <row r="7937" spans="58:58" x14ac:dyDescent="0.25">
      <c r="BF7937" s="1"/>
    </row>
    <row r="7938" spans="58:58" x14ac:dyDescent="0.25">
      <c r="BF7938" s="1"/>
    </row>
    <row r="7939" spans="58:58" x14ac:dyDescent="0.25">
      <c r="BF7939" s="1"/>
    </row>
    <row r="7940" spans="58:58" x14ac:dyDescent="0.25">
      <c r="BF7940" s="1"/>
    </row>
    <row r="7941" spans="58:58" x14ac:dyDescent="0.25">
      <c r="BF7941" s="1"/>
    </row>
    <row r="7942" spans="58:58" x14ac:dyDescent="0.25">
      <c r="BF7942" s="1"/>
    </row>
    <row r="7943" spans="58:58" x14ac:dyDescent="0.25">
      <c r="BF7943" s="1"/>
    </row>
    <row r="7944" spans="58:58" x14ac:dyDescent="0.25">
      <c r="BF7944" s="1"/>
    </row>
    <row r="7945" spans="58:58" x14ac:dyDescent="0.25">
      <c r="BF7945" s="1"/>
    </row>
    <row r="7946" spans="58:58" x14ac:dyDescent="0.25">
      <c r="BF7946" s="1"/>
    </row>
    <row r="7947" spans="58:58" x14ac:dyDescent="0.25">
      <c r="BF7947" s="1"/>
    </row>
    <row r="7948" spans="58:58" x14ac:dyDescent="0.25">
      <c r="BF7948" s="1"/>
    </row>
    <row r="7949" spans="58:58" x14ac:dyDescent="0.25">
      <c r="BF7949" s="1"/>
    </row>
    <row r="7950" spans="58:58" x14ac:dyDescent="0.25">
      <c r="BF7950" s="1"/>
    </row>
    <row r="7951" spans="58:58" x14ac:dyDescent="0.25">
      <c r="BF7951" s="1"/>
    </row>
    <row r="7952" spans="58:58" x14ac:dyDescent="0.25">
      <c r="BF7952" s="1"/>
    </row>
    <row r="7953" spans="58:58" x14ac:dyDescent="0.25">
      <c r="BF7953" s="1"/>
    </row>
    <row r="7954" spans="58:58" x14ac:dyDescent="0.25">
      <c r="BF7954" s="1"/>
    </row>
    <row r="7955" spans="58:58" x14ac:dyDescent="0.25">
      <c r="BF7955" s="1"/>
    </row>
    <row r="7956" spans="58:58" x14ac:dyDescent="0.25">
      <c r="BF7956" s="1"/>
    </row>
    <row r="7957" spans="58:58" x14ac:dyDescent="0.25">
      <c r="BF7957" s="1"/>
    </row>
    <row r="7958" spans="58:58" x14ac:dyDescent="0.25">
      <c r="BF7958" s="1"/>
    </row>
    <row r="7959" spans="58:58" x14ac:dyDescent="0.25">
      <c r="BF7959" s="1"/>
    </row>
    <row r="7960" spans="58:58" x14ac:dyDescent="0.25">
      <c r="BF7960" s="1"/>
    </row>
    <row r="7961" spans="58:58" x14ac:dyDescent="0.25">
      <c r="BF7961" s="1"/>
    </row>
    <row r="7962" spans="58:58" x14ac:dyDescent="0.25">
      <c r="BF7962" s="1"/>
    </row>
    <row r="7963" spans="58:58" x14ac:dyDescent="0.25">
      <c r="BF7963" s="1"/>
    </row>
    <row r="7964" spans="58:58" x14ac:dyDescent="0.25">
      <c r="BF7964" s="1"/>
    </row>
    <row r="7965" spans="58:58" x14ac:dyDescent="0.25">
      <c r="BF7965" s="1"/>
    </row>
    <row r="7966" spans="58:58" x14ac:dyDescent="0.25">
      <c r="BF7966" s="1"/>
    </row>
    <row r="7967" spans="58:58" x14ac:dyDescent="0.25">
      <c r="BF7967" s="1"/>
    </row>
    <row r="7968" spans="58:58" x14ac:dyDescent="0.25">
      <c r="BF7968" s="1"/>
    </row>
    <row r="7969" spans="58:58" x14ac:dyDescent="0.25">
      <c r="BF7969" s="1"/>
    </row>
    <row r="7970" spans="58:58" x14ac:dyDescent="0.25">
      <c r="BF7970" s="1"/>
    </row>
    <row r="7971" spans="58:58" x14ac:dyDescent="0.25">
      <c r="BF7971" s="1"/>
    </row>
    <row r="7972" spans="58:58" x14ac:dyDescent="0.25">
      <c r="BF7972" s="1"/>
    </row>
    <row r="7973" spans="58:58" x14ac:dyDescent="0.25">
      <c r="BF7973" s="1"/>
    </row>
    <row r="7974" spans="58:58" x14ac:dyDescent="0.25">
      <c r="BF7974" s="1"/>
    </row>
    <row r="7975" spans="58:58" x14ac:dyDescent="0.25">
      <c r="BF7975" s="1"/>
    </row>
    <row r="7976" spans="58:58" x14ac:dyDescent="0.25">
      <c r="BF7976" s="1"/>
    </row>
    <row r="7977" spans="58:58" x14ac:dyDescent="0.25">
      <c r="BF7977" s="1"/>
    </row>
    <row r="7978" spans="58:58" x14ac:dyDescent="0.25">
      <c r="BF7978" s="1"/>
    </row>
    <row r="7979" spans="58:58" x14ac:dyDescent="0.25">
      <c r="BF7979" s="1"/>
    </row>
    <row r="7980" spans="58:58" x14ac:dyDescent="0.25">
      <c r="BF7980" s="1"/>
    </row>
    <row r="7981" spans="58:58" x14ac:dyDescent="0.25">
      <c r="BF7981" s="1"/>
    </row>
    <row r="7982" spans="58:58" x14ac:dyDescent="0.25">
      <c r="BF7982" s="1"/>
    </row>
    <row r="7983" spans="58:58" x14ac:dyDescent="0.25">
      <c r="BF7983" s="1"/>
    </row>
    <row r="7984" spans="58:58" x14ac:dyDescent="0.25">
      <c r="BF7984" s="1"/>
    </row>
    <row r="7985" spans="58:58" x14ac:dyDescent="0.25">
      <c r="BF7985" s="1"/>
    </row>
    <row r="7986" spans="58:58" x14ac:dyDescent="0.25">
      <c r="BF7986" s="1"/>
    </row>
    <row r="7987" spans="58:58" x14ac:dyDescent="0.25">
      <c r="BF7987" s="1"/>
    </row>
    <row r="7988" spans="58:58" x14ac:dyDescent="0.25">
      <c r="BF7988" s="1"/>
    </row>
    <row r="7989" spans="58:58" x14ac:dyDescent="0.25">
      <c r="BF7989" s="1"/>
    </row>
    <row r="7990" spans="58:58" x14ac:dyDescent="0.25">
      <c r="BF7990" s="1"/>
    </row>
    <row r="7991" spans="58:58" x14ac:dyDescent="0.25">
      <c r="BF7991" s="1"/>
    </row>
    <row r="7992" spans="58:58" x14ac:dyDescent="0.25">
      <c r="BF7992" s="1"/>
    </row>
    <row r="7993" spans="58:58" x14ac:dyDescent="0.25">
      <c r="BF7993" s="1"/>
    </row>
    <row r="7994" spans="58:58" x14ac:dyDescent="0.25">
      <c r="BF7994" s="1"/>
    </row>
    <row r="7995" spans="58:58" x14ac:dyDescent="0.25">
      <c r="BF7995" s="1"/>
    </row>
    <row r="7996" spans="58:58" x14ac:dyDescent="0.25">
      <c r="BF7996" s="1"/>
    </row>
    <row r="7997" spans="58:58" x14ac:dyDescent="0.25">
      <c r="BF7997" s="1"/>
    </row>
    <row r="7998" spans="58:58" x14ac:dyDescent="0.25">
      <c r="BF7998" s="1"/>
    </row>
    <row r="7999" spans="58:58" x14ac:dyDescent="0.25">
      <c r="BF7999" s="1"/>
    </row>
    <row r="8000" spans="58:58" x14ac:dyDescent="0.25">
      <c r="BF8000" s="1"/>
    </row>
    <row r="8001" spans="58:58" x14ac:dyDescent="0.25">
      <c r="BF8001" s="1"/>
    </row>
    <row r="8002" spans="58:58" x14ac:dyDescent="0.25">
      <c r="BF8002" s="1"/>
    </row>
    <row r="8003" spans="58:58" x14ac:dyDescent="0.25">
      <c r="BF8003" s="1"/>
    </row>
    <row r="8004" spans="58:58" x14ac:dyDescent="0.25">
      <c r="BF8004" s="1"/>
    </row>
    <row r="8005" spans="58:58" x14ac:dyDescent="0.25">
      <c r="BF8005" s="1"/>
    </row>
    <row r="8006" spans="58:58" x14ac:dyDescent="0.25">
      <c r="BF8006" s="1"/>
    </row>
    <row r="8007" spans="58:58" x14ac:dyDescent="0.25">
      <c r="BF8007" s="1"/>
    </row>
    <row r="8008" spans="58:58" x14ac:dyDescent="0.25">
      <c r="BF8008" s="1"/>
    </row>
    <row r="8009" spans="58:58" x14ac:dyDescent="0.25">
      <c r="BF8009" s="1"/>
    </row>
    <row r="8010" spans="58:58" x14ac:dyDescent="0.25">
      <c r="BF8010" s="1"/>
    </row>
    <row r="8011" spans="58:58" x14ac:dyDescent="0.25">
      <c r="BF8011" s="1"/>
    </row>
    <row r="8012" spans="58:58" x14ac:dyDescent="0.25">
      <c r="BF8012" s="1"/>
    </row>
    <row r="8013" spans="58:58" x14ac:dyDescent="0.25">
      <c r="BF8013" s="1"/>
    </row>
    <row r="8014" spans="58:58" x14ac:dyDescent="0.25">
      <c r="BF8014" s="1"/>
    </row>
    <row r="8015" spans="58:58" x14ac:dyDescent="0.25">
      <c r="BF8015" s="1"/>
    </row>
    <row r="8016" spans="58:58" x14ac:dyDescent="0.25">
      <c r="BF8016" s="1"/>
    </row>
    <row r="8017" spans="58:58" x14ac:dyDescent="0.25">
      <c r="BF8017" s="1"/>
    </row>
    <row r="8018" spans="58:58" x14ac:dyDescent="0.25">
      <c r="BF8018" s="1"/>
    </row>
    <row r="8019" spans="58:58" x14ac:dyDescent="0.25">
      <c r="BF8019" s="1"/>
    </row>
    <row r="8020" spans="58:58" x14ac:dyDescent="0.25">
      <c r="BF8020" s="1"/>
    </row>
    <row r="8021" spans="58:58" x14ac:dyDescent="0.25">
      <c r="BF8021" s="1"/>
    </row>
    <row r="8022" spans="58:58" x14ac:dyDescent="0.25">
      <c r="BF8022" s="1"/>
    </row>
    <row r="8023" spans="58:58" x14ac:dyDescent="0.25">
      <c r="BF8023" s="1"/>
    </row>
    <row r="8024" spans="58:58" x14ac:dyDescent="0.25">
      <c r="BF8024" s="1"/>
    </row>
    <row r="8025" spans="58:58" x14ac:dyDescent="0.25">
      <c r="BF8025" s="1"/>
    </row>
    <row r="8026" spans="58:58" x14ac:dyDescent="0.25">
      <c r="BF8026" s="1"/>
    </row>
    <row r="8027" spans="58:58" x14ac:dyDescent="0.25">
      <c r="BF8027" s="1"/>
    </row>
    <row r="8028" spans="58:58" x14ac:dyDescent="0.25">
      <c r="BF8028" s="1"/>
    </row>
    <row r="8029" spans="58:58" x14ac:dyDescent="0.25">
      <c r="BF8029" s="1"/>
    </row>
    <row r="8030" spans="58:58" x14ac:dyDescent="0.25">
      <c r="BF8030" s="1"/>
    </row>
    <row r="8031" spans="58:58" x14ac:dyDescent="0.25">
      <c r="BF8031" s="1"/>
    </row>
    <row r="8032" spans="58:58" x14ac:dyDescent="0.25">
      <c r="BF8032" s="1"/>
    </row>
    <row r="8033" spans="58:58" x14ac:dyDescent="0.25">
      <c r="BF8033" s="1"/>
    </row>
    <row r="8034" spans="58:58" x14ac:dyDescent="0.25">
      <c r="BF8034" s="1"/>
    </row>
    <row r="8035" spans="58:58" x14ac:dyDescent="0.25">
      <c r="BF8035" s="1"/>
    </row>
    <row r="8036" spans="58:58" x14ac:dyDescent="0.25">
      <c r="BF8036" s="1"/>
    </row>
    <row r="8037" spans="58:58" x14ac:dyDescent="0.25">
      <c r="BF8037" s="1"/>
    </row>
    <row r="8038" spans="58:58" x14ac:dyDescent="0.25">
      <c r="BF8038" s="1"/>
    </row>
    <row r="8039" spans="58:58" x14ac:dyDescent="0.25">
      <c r="BF8039" s="1"/>
    </row>
    <row r="8040" spans="58:58" x14ac:dyDescent="0.25">
      <c r="BF8040" s="1"/>
    </row>
    <row r="8041" spans="58:58" x14ac:dyDescent="0.25">
      <c r="BF8041" s="1"/>
    </row>
    <row r="8042" spans="58:58" x14ac:dyDescent="0.25">
      <c r="BF8042" s="1"/>
    </row>
    <row r="8043" spans="58:58" x14ac:dyDescent="0.25">
      <c r="BF8043" s="1"/>
    </row>
    <row r="8044" spans="58:58" x14ac:dyDescent="0.25">
      <c r="BF8044" s="1"/>
    </row>
    <row r="8045" spans="58:58" x14ac:dyDescent="0.25">
      <c r="BF8045" s="1"/>
    </row>
    <row r="8046" spans="58:58" x14ac:dyDescent="0.25">
      <c r="BF8046" s="1"/>
    </row>
    <row r="8047" spans="58:58" x14ac:dyDescent="0.25">
      <c r="BF8047" s="1"/>
    </row>
    <row r="8048" spans="58:58" x14ac:dyDescent="0.25">
      <c r="BF8048" s="1"/>
    </row>
    <row r="8049" spans="58:58" x14ac:dyDescent="0.25">
      <c r="BF8049" s="1"/>
    </row>
    <row r="8050" spans="58:58" x14ac:dyDescent="0.25">
      <c r="BF8050" s="1"/>
    </row>
    <row r="8051" spans="58:58" x14ac:dyDescent="0.25">
      <c r="BF8051" s="1"/>
    </row>
    <row r="8052" spans="58:58" x14ac:dyDescent="0.25">
      <c r="BF8052" s="1"/>
    </row>
    <row r="8053" spans="58:58" x14ac:dyDescent="0.25">
      <c r="BF8053" s="1"/>
    </row>
    <row r="8054" spans="58:58" x14ac:dyDescent="0.25">
      <c r="BF8054" s="1"/>
    </row>
    <row r="8055" spans="58:58" x14ac:dyDescent="0.25">
      <c r="BF8055" s="1"/>
    </row>
    <row r="8056" spans="58:58" x14ac:dyDescent="0.25">
      <c r="BF8056" s="1"/>
    </row>
    <row r="8057" spans="58:58" x14ac:dyDescent="0.25">
      <c r="BF8057" s="1"/>
    </row>
    <row r="8058" spans="58:58" x14ac:dyDescent="0.25">
      <c r="BF8058" s="1"/>
    </row>
    <row r="8059" spans="58:58" x14ac:dyDescent="0.25">
      <c r="BF8059" s="1"/>
    </row>
    <row r="8060" spans="58:58" x14ac:dyDescent="0.25">
      <c r="BF8060" s="1"/>
    </row>
    <row r="8061" spans="58:58" x14ac:dyDescent="0.25">
      <c r="BF8061" s="1"/>
    </row>
    <row r="8062" spans="58:58" x14ac:dyDescent="0.25">
      <c r="BF8062" s="1"/>
    </row>
    <row r="8063" spans="58:58" x14ac:dyDescent="0.25">
      <c r="BF8063" s="1"/>
    </row>
    <row r="8064" spans="58:58" x14ac:dyDescent="0.25">
      <c r="BF8064" s="1"/>
    </row>
    <row r="8065" spans="58:58" x14ac:dyDescent="0.25">
      <c r="BF8065" s="1"/>
    </row>
    <row r="8066" spans="58:58" x14ac:dyDescent="0.25">
      <c r="BF8066" s="1"/>
    </row>
    <row r="8067" spans="58:58" x14ac:dyDescent="0.25">
      <c r="BF8067" s="1"/>
    </row>
    <row r="8068" spans="58:58" x14ac:dyDescent="0.25">
      <c r="BF8068" s="1"/>
    </row>
    <row r="8069" spans="58:58" x14ac:dyDescent="0.25">
      <c r="BF8069" s="1"/>
    </row>
    <row r="8070" spans="58:58" x14ac:dyDescent="0.25">
      <c r="BF8070" s="1"/>
    </row>
    <row r="8071" spans="58:58" x14ac:dyDescent="0.25">
      <c r="BF8071" s="1"/>
    </row>
    <row r="8072" spans="58:58" x14ac:dyDescent="0.25">
      <c r="BF8072" s="1"/>
    </row>
    <row r="8073" spans="58:58" x14ac:dyDescent="0.25">
      <c r="BF8073" s="1"/>
    </row>
    <row r="8074" spans="58:58" x14ac:dyDescent="0.25">
      <c r="BF8074" s="1"/>
    </row>
    <row r="8075" spans="58:58" x14ac:dyDescent="0.25">
      <c r="BF8075" s="1"/>
    </row>
    <row r="8076" spans="58:58" x14ac:dyDescent="0.25">
      <c r="BF8076" s="1"/>
    </row>
    <row r="8077" spans="58:58" x14ac:dyDescent="0.25">
      <c r="BF8077" s="1"/>
    </row>
    <row r="8078" spans="58:58" x14ac:dyDescent="0.25">
      <c r="BF8078" s="1"/>
    </row>
    <row r="8079" spans="58:58" x14ac:dyDescent="0.25">
      <c r="BF8079" s="1"/>
    </row>
    <row r="8080" spans="58:58" x14ac:dyDescent="0.25">
      <c r="BF8080" s="1"/>
    </row>
    <row r="8081" spans="58:58" x14ac:dyDescent="0.25">
      <c r="BF8081" s="1"/>
    </row>
    <row r="8082" spans="58:58" x14ac:dyDescent="0.25">
      <c r="BF8082" s="1"/>
    </row>
    <row r="8083" spans="58:58" x14ac:dyDescent="0.25">
      <c r="BF8083" s="1"/>
    </row>
    <row r="8084" spans="58:58" x14ac:dyDescent="0.25">
      <c r="BF8084" s="1"/>
    </row>
    <row r="8085" spans="58:58" x14ac:dyDescent="0.25">
      <c r="BF8085" s="1"/>
    </row>
    <row r="8086" spans="58:58" x14ac:dyDescent="0.25">
      <c r="BF8086" s="1"/>
    </row>
    <row r="8087" spans="58:58" x14ac:dyDescent="0.25">
      <c r="BF8087" s="1"/>
    </row>
    <row r="8088" spans="58:58" x14ac:dyDescent="0.25">
      <c r="BF8088" s="1"/>
    </row>
    <row r="8089" spans="58:58" x14ac:dyDescent="0.25">
      <c r="BF8089" s="1"/>
    </row>
    <row r="8090" spans="58:58" x14ac:dyDescent="0.25">
      <c r="BF8090" s="1"/>
    </row>
    <row r="8091" spans="58:58" x14ac:dyDescent="0.25">
      <c r="BF8091" s="1"/>
    </row>
    <row r="8092" spans="58:58" x14ac:dyDescent="0.25">
      <c r="BF8092" s="1"/>
    </row>
    <row r="8093" spans="58:58" x14ac:dyDescent="0.25">
      <c r="BF8093" s="1"/>
    </row>
    <row r="8094" spans="58:58" x14ac:dyDescent="0.25">
      <c r="BF8094" s="1"/>
    </row>
    <row r="8095" spans="58:58" x14ac:dyDescent="0.25">
      <c r="BF8095" s="1"/>
    </row>
    <row r="8096" spans="58:58" x14ac:dyDescent="0.25">
      <c r="BF8096" s="1"/>
    </row>
    <row r="8097" spans="58:58" x14ac:dyDescent="0.25">
      <c r="BF8097" s="1"/>
    </row>
    <row r="8098" spans="58:58" x14ac:dyDescent="0.25">
      <c r="BF8098" s="1"/>
    </row>
    <row r="8099" spans="58:58" x14ac:dyDescent="0.25">
      <c r="BF8099" s="1"/>
    </row>
    <row r="8100" spans="58:58" x14ac:dyDescent="0.25">
      <c r="BF8100" s="1"/>
    </row>
    <row r="8101" spans="58:58" x14ac:dyDescent="0.25">
      <c r="BF8101" s="1"/>
    </row>
    <row r="8102" spans="58:58" x14ac:dyDescent="0.25">
      <c r="BF8102" s="1"/>
    </row>
    <row r="8103" spans="58:58" x14ac:dyDescent="0.25">
      <c r="BF8103" s="1"/>
    </row>
    <row r="8104" spans="58:58" x14ac:dyDescent="0.25">
      <c r="BF8104" s="1"/>
    </row>
    <row r="8105" spans="58:58" x14ac:dyDescent="0.25">
      <c r="BF8105" s="1"/>
    </row>
    <row r="8106" spans="58:58" x14ac:dyDescent="0.25">
      <c r="BF8106" s="1"/>
    </row>
    <row r="8107" spans="58:58" x14ac:dyDescent="0.25">
      <c r="BF8107" s="1"/>
    </row>
    <row r="8108" spans="58:58" x14ac:dyDescent="0.25">
      <c r="BF8108" s="1"/>
    </row>
    <row r="8109" spans="58:58" x14ac:dyDescent="0.25">
      <c r="BF8109" s="1"/>
    </row>
    <row r="8110" spans="58:58" x14ac:dyDescent="0.25">
      <c r="BF8110" s="1"/>
    </row>
    <row r="8111" spans="58:58" x14ac:dyDescent="0.25">
      <c r="BF8111" s="1"/>
    </row>
    <row r="8112" spans="58:58" x14ac:dyDescent="0.25">
      <c r="BF8112" s="1"/>
    </row>
    <row r="8113" spans="58:58" x14ac:dyDescent="0.25">
      <c r="BF8113" s="1"/>
    </row>
    <row r="8114" spans="58:58" x14ac:dyDescent="0.25">
      <c r="BF8114" s="1"/>
    </row>
    <row r="8115" spans="58:58" x14ac:dyDescent="0.25">
      <c r="BF8115" s="1"/>
    </row>
    <row r="8116" spans="58:58" x14ac:dyDescent="0.25">
      <c r="BF8116" s="1"/>
    </row>
    <row r="8117" spans="58:58" x14ac:dyDescent="0.25">
      <c r="BF8117" s="1"/>
    </row>
    <row r="8118" spans="58:58" x14ac:dyDescent="0.25">
      <c r="BF8118" s="1"/>
    </row>
    <row r="8119" spans="58:58" x14ac:dyDescent="0.25">
      <c r="BF8119" s="1"/>
    </row>
    <row r="8120" spans="58:58" x14ac:dyDescent="0.25">
      <c r="BF8120" s="1"/>
    </row>
    <row r="8121" spans="58:58" x14ac:dyDescent="0.25">
      <c r="BF8121" s="1"/>
    </row>
    <row r="8122" spans="58:58" x14ac:dyDescent="0.25">
      <c r="BF8122" s="1"/>
    </row>
    <row r="8123" spans="58:58" x14ac:dyDescent="0.25">
      <c r="BF8123" s="1"/>
    </row>
    <row r="8124" spans="58:58" x14ac:dyDescent="0.25">
      <c r="BF8124" s="1"/>
    </row>
    <row r="8125" spans="58:58" x14ac:dyDescent="0.25">
      <c r="BF8125" s="1"/>
    </row>
    <row r="8126" spans="58:58" x14ac:dyDescent="0.25">
      <c r="BF8126" s="1"/>
    </row>
    <row r="8127" spans="58:58" x14ac:dyDescent="0.25">
      <c r="BF8127" s="1"/>
    </row>
    <row r="8128" spans="58:58" x14ac:dyDescent="0.25">
      <c r="BF8128" s="1"/>
    </row>
    <row r="8129" spans="58:58" x14ac:dyDescent="0.25">
      <c r="BF8129" s="1"/>
    </row>
    <row r="8130" spans="58:58" x14ac:dyDescent="0.25">
      <c r="BF8130" s="1"/>
    </row>
    <row r="8131" spans="58:58" x14ac:dyDescent="0.25">
      <c r="BF8131" s="1"/>
    </row>
    <row r="8132" spans="58:58" x14ac:dyDescent="0.25">
      <c r="BF8132" s="1"/>
    </row>
    <row r="8133" spans="58:58" x14ac:dyDescent="0.25">
      <c r="BF8133" s="1"/>
    </row>
    <row r="8134" spans="58:58" x14ac:dyDescent="0.25">
      <c r="BF8134" s="1"/>
    </row>
    <row r="8135" spans="58:58" x14ac:dyDescent="0.25">
      <c r="BF8135" s="1"/>
    </row>
    <row r="8136" spans="58:58" x14ac:dyDescent="0.25">
      <c r="BF8136" s="1"/>
    </row>
    <row r="8137" spans="58:58" x14ac:dyDescent="0.25">
      <c r="BF8137" s="1"/>
    </row>
    <row r="8138" spans="58:58" x14ac:dyDescent="0.25">
      <c r="BF8138" s="1"/>
    </row>
    <row r="8139" spans="58:58" x14ac:dyDescent="0.25">
      <c r="BF8139" s="1"/>
    </row>
    <row r="8140" spans="58:58" x14ac:dyDescent="0.25">
      <c r="BF8140" s="1"/>
    </row>
    <row r="8141" spans="58:58" x14ac:dyDescent="0.25">
      <c r="BF8141" s="1"/>
    </row>
    <row r="8142" spans="58:58" x14ac:dyDescent="0.25">
      <c r="BF8142" s="1"/>
    </row>
    <row r="8143" spans="58:58" x14ac:dyDescent="0.25">
      <c r="BF8143" s="1"/>
    </row>
    <row r="8144" spans="58:58" x14ac:dyDescent="0.25">
      <c r="BF8144" s="1"/>
    </row>
    <row r="8145" spans="58:58" x14ac:dyDescent="0.25">
      <c r="BF8145" s="1"/>
    </row>
    <row r="8146" spans="58:58" x14ac:dyDescent="0.25">
      <c r="BF8146" s="1"/>
    </row>
    <row r="8147" spans="58:58" x14ac:dyDescent="0.25">
      <c r="BF8147" s="1"/>
    </row>
    <row r="8148" spans="58:58" x14ac:dyDescent="0.25">
      <c r="BF8148" s="1"/>
    </row>
    <row r="8149" spans="58:58" x14ac:dyDescent="0.25">
      <c r="BF8149" s="1"/>
    </row>
    <row r="8150" spans="58:58" x14ac:dyDescent="0.25">
      <c r="BF8150" s="1"/>
    </row>
    <row r="8151" spans="58:58" x14ac:dyDescent="0.25">
      <c r="BF8151" s="1"/>
    </row>
    <row r="8152" spans="58:58" x14ac:dyDescent="0.25">
      <c r="BF8152" s="1"/>
    </row>
    <row r="8153" spans="58:58" x14ac:dyDescent="0.25">
      <c r="BF8153" s="1"/>
    </row>
    <row r="8154" spans="58:58" x14ac:dyDescent="0.25">
      <c r="BF8154" s="1"/>
    </row>
    <row r="8155" spans="58:58" x14ac:dyDescent="0.25">
      <c r="BF8155" s="1"/>
    </row>
    <row r="8156" spans="58:58" x14ac:dyDescent="0.25">
      <c r="BF8156" s="1"/>
    </row>
    <row r="8157" spans="58:58" x14ac:dyDescent="0.25">
      <c r="BF8157" s="1"/>
    </row>
    <row r="8158" spans="58:58" x14ac:dyDescent="0.25">
      <c r="BF8158" s="1"/>
    </row>
    <row r="8159" spans="58:58" x14ac:dyDescent="0.25">
      <c r="BF8159" s="1"/>
    </row>
    <row r="8160" spans="58:58" x14ac:dyDescent="0.25">
      <c r="BF8160" s="1"/>
    </row>
    <row r="8161" spans="58:58" x14ac:dyDescent="0.25">
      <c r="BF8161" s="1"/>
    </row>
    <row r="8162" spans="58:58" x14ac:dyDescent="0.25">
      <c r="BF8162" s="1"/>
    </row>
    <row r="8163" spans="58:58" x14ac:dyDescent="0.25">
      <c r="BF8163" s="1"/>
    </row>
    <row r="8164" spans="58:58" x14ac:dyDescent="0.25">
      <c r="BF8164" s="1"/>
    </row>
    <row r="8165" spans="58:58" x14ac:dyDescent="0.25">
      <c r="BF8165" s="1"/>
    </row>
    <row r="8166" spans="58:58" x14ac:dyDescent="0.25">
      <c r="BF8166" s="1"/>
    </row>
    <row r="8167" spans="58:58" x14ac:dyDescent="0.25">
      <c r="BF8167" s="1"/>
    </row>
    <row r="8168" spans="58:58" x14ac:dyDescent="0.25">
      <c r="BF8168" s="1"/>
    </row>
    <row r="8169" spans="58:58" x14ac:dyDescent="0.25">
      <c r="BF8169" s="1"/>
    </row>
    <row r="8170" spans="58:58" x14ac:dyDescent="0.25">
      <c r="BF8170" s="1"/>
    </row>
    <row r="8171" spans="58:58" x14ac:dyDescent="0.25">
      <c r="BF8171" s="1"/>
    </row>
    <row r="8172" spans="58:58" x14ac:dyDescent="0.25">
      <c r="BF8172" s="1"/>
    </row>
    <row r="8173" spans="58:58" x14ac:dyDescent="0.25">
      <c r="BF8173" s="1"/>
    </row>
    <row r="8174" spans="58:58" x14ac:dyDescent="0.25">
      <c r="BF8174" s="1"/>
    </row>
    <row r="8175" spans="58:58" x14ac:dyDescent="0.25">
      <c r="BF8175" s="1"/>
    </row>
    <row r="8176" spans="58:58" x14ac:dyDescent="0.25">
      <c r="BF8176" s="1"/>
    </row>
    <row r="8177" spans="58:58" x14ac:dyDescent="0.25">
      <c r="BF8177" s="1"/>
    </row>
    <row r="8178" spans="58:58" x14ac:dyDescent="0.25">
      <c r="BF8178" s="1"/>
    </row>
    <row r="8179" spans="58:58" x14ac:dyDescent="0.25">
      <c r="BF8179" s="1"/>
    </row>
    <row r="8180" spans="58:58" x14ac:dyDescent="0.25">
      <c r="BF8180" s="1"/>
    </row>
    <row r="8181" spans="58:58" x14ac:dyDescent="0.25">
      <c r="BF8181" s="1"/>
    </row>
    <row r="8182" spans="58:58" x14ac:dyDescent="0.25">
      <c r="BF8182" s="1"/>
    </row>
    <row r="8183" spans="58:58" x14ac:dyDescent="0.25">
      <c r="BF8183" s="1"/>
    </row>
    <row r="8184" spans="58:58" x14ac:dyDescent="0.25">
      <c r="BF8184" s="1"/>
    </row>
    <row r="8185" spans="58:58" x14ac:dyDescent="0.25">
      <c r="BF8185" s="1"/>
    </row>
    <row r="8186" spans="58:58" x14ac:dyDescent="0.25">
      <c r="BF8186" s="1"/>
    </row>
    <row r="8187" spans="58:58" x14ac:dyDescent="0.25">
      <c r="BF8187" s="1"/>
    </row>
    <row r="8188" spans="58:58" x14ac:dyDescent="0.25">
      <c r="BF8188" s="1"/>
    </row>
    <row r="8189" spans="58:58" x14ac:dyDescent="0.25">
      <c r="BF8189" s="1"/>
    </row>
    <row r="8190" spans="58:58" x14ac:dyDescent="0.25">
      <c r="BF8190" s="1"/>
    </row>
    <row r="8191" spans="58:58" x14ac:dyDescent="0.25">
      <c r="BF8191" s="1"/>
    </row>
    <row r="8192" spans="58:58" x14ac:dyDescent="0.25">
      <c r="BF8192" s="1"/>
    </row>
    <row r="8193" spans="58:58" x14ac:dyDescent="0.25">
      <c r="BF8193" s="1"/>
    </row>
    <row r="8194" spans="58:58" x14ac:dyDescent="0.25">
      <c r="BF8194" s="1"/>
    </row>
    <row r="8195" spans="58:58" x14ac:dyDescent="0.25">
      <c r="BF8195" s="1"/>
    </row>
    <row r="8196" spans="58:58" x14ac:dyDescent="0.25">
      <c r="BF8196" s="1"/>
    </row>
    <row r="8197" spans="58:58" x14ac:dyDescent="0.25">
      <c r="BF8197" s="1"/>
    </row>
    <row r="8198" spans="58:58" x14ac:dyDescent="0.25">
      <c r="BF8198" s="1"/>
    </row>
    <row r="8199" spans="58:58" x14ac:dyDescent="0.25">
      <c r="BF8199" s="1"/>
    </row>
    <row r="8200" spans="58:58" x14ac:dyDescent="0.25">
      <c r="BF8200" s="1"/>
    </row>
    <row r="8201" spans="58:58" x14ac:dyDescent="0.25">
      <c r="BF8201" s="1"/>
    </row>
    <row r="8202" spans="58:58" x14ac:dyDescent="0.25">
      <c r="BF8202" s="1"/>
    </row>
    <row r="8203" spans="58:58" x14ac:dyDescent="0.25">
      <c r="BF8203" s="1"/>
    </row>
    <row r="8204" spans="58:58" x14ac:dyDescent="0.25">
      <c r="BF8204" s="1"/>
    </row>
    <row r="8205" spans="58:58" x14ac:dyDescent="0.25">
      <c r="BF8205" s="1"/>
    </row>
    <row r="8206" spans="58:58" x14ac:dyDescent="0.25">
      <c r="BF8206" s="1"/>
    </row>
    <row r="8207" spans="58:58" x14ac:dyDescent="0.25">
      <c r="BF8207" s="1"/>
    </row>
    <row r="8208" spans="58:58" x14ac:dyDescent="0.25">
      <c r="BF8208" s="1"/>
    </row>
    <row r="8209" spans="58:58" x14ac:dyDescent="0.25">
      <c r="BF8209" s="1"/>
    </row>
    <row r="8210" spans="58:58" x14ac:dyDescent="0.25">
      <c r="BF8210" s="1"/>
    </row>
    <row r="8211" spans="58:58" x14ac:dyDescent="0.25">
      <c r="BF8211" s="1"/>
    </row>
    <row r="8212" spans="58:58" x14ac:dyDescent="0.25">
      <c r="BF8212" s="1"/>
    </row>
    <row r="8213" spans="58:58" x14ac:dyDescent="0.25">
      <c r="BF8213" s="1"/>
    </row>
    <row r="8214" spans="58:58" x14ac:dyDescent="0.25">
      <c r="BF8214" s="1"/>
    </row>
    <row r="8215" spans="58:58" x14ac:dyDescent="0.25">
      <c r="BF8215" s="1"/>
    </row>
    <row r="8216" spans="58:58" x14ac:dyDescent="0.25">
      <c r="BF8216" s="1"/>
    </row>
    <row r="8217" spans="58:58" x14ac:dyDescent="0.25">
      <c r="BF8217" s="1"/>
    </row>
    <row r="8218" spans="58:58" x14ac:dyDescent="0.25">
      <c r="BF8218" s="1"/>
    </row>
    <row r="8219" spans="58:58" x14ac:dyDescent="0.25">
      <c r="BF8219" s="1"/>
    </row>
    <row r="8220" spans="58:58" x14ac:dyDescent="0.25">
      <c r="BF8220" s="1"/>
    </row>
    <row r="8221" spans="58:58" x14ac:dyDescent="0.25">
      <c r="BF8221" s="1"/>
    </row>
    <row r="8222" spans="58:58" x14ac:dyDescent="0.25">
      <c r="BF8222" s="1"/>
    </row>
    <row r="8223" spans="58:58" x14ac:dyDescent="0.25">
      <c r="BF8223" s="1"/>
    </row>
    <row r="8224" spans="58:58" x14ac:dyDescent="0.25">
      <c r="BF8224" s="1"/>
    </row>
    <row r="8225" spans="58:58" x14ac:dyDescent="0.25">
      <c r="BF8225" s="1"/>
    </row>
    <row r="8226" spans="58:58" x14ac:dyDescent="0.25">
      <c r="BF8226" s="1"/>
    </row>
    <row r="8227" spans="58:58" x14ac:dyDescent="0.25">
      <c r="BF8227" s="1"/>
    </row>
    <row r="8228" spans="58:58" x14ac:dyDescent="0.25">
      <c r="BF8228" s="1"/>
    </row>
    <row r="8229" spans="58:58" x14ac:dyDescent="0.25">
      <c r="BF8229" s="1"/>
    </row>
    <row r="8230" spans="58:58" x14ac:dyDescent="0.25">
      <c r="BF8230" s="1"/>
    </row>
    <row r="8231" spans="58:58" x14ac:dyDescent="0.25">
      <c r="BF8231" s="1"/>
    </row>
    <row r="8232" spans="58:58" x14ac:dyDescent="0.25">
      <c r="BF8232" s="1"/>
    </row>
    <row r="8233" spans="58:58" x14ac:dyDescent="0.25">
      <c r="BF8233" s="1"/>
    </row>
    <row r="8234" spans="58:58" x14ac:dyDescent="0.25">
      <c r="BF8234" s="1"/>
    </row>
    <row r="8235" spans="58:58" x14ac:dyDescent="0.25">
      <c r="BF8235" s="1"/>
    </row>
    <row r="8236" spans="58:58" x14ac:dyDescent="0.25">
      <c r="BF8236" s="1"/>
    </row>
    <row r="8237" spans="58:58" x14ac:dyDescent="0.25">
      <c r="BF8237" s="1"/>
    </row>
    <row r="8238" spans="58:58" x14ac:dyDescent="0.25">
      <c r="BF8238" s="1"/>
    </row>
    <row r="8239" spans="58:58" x14ac:dyDescent="0.25">
      <c r="BF8239" s="1"/>
    </row>
    <row r="8240" spans="58:58" x14ac:dyDescent="0.25">
      <c r="BF8240" s="1"/>
    </row>
    <row r="8241" spans="58:58" x14ac:dyDescent="0.25">
      <c r="BF8241" s="1"/>
    </row>
    <row r="8242" spans="58:58" x14ac:dyDescent="0.25">
      <c r="BF8242" s="1"/>
    </row>
    <row r="8243" spans="58:58" x14ac:dyDescent="0.25">
      <c r="BF8243" s="1"/>
    </row>
    <row r="8244" spans="58:58" x14ac:dyDescent="0.25">
      <c r="BF8244" s="1"/>
    </row>
    <row r="8245" spans="58:58" x14ac:dyDescent="0.25">
      <c r="BF8245" s="1"/>
    </row>
    <row r="8246" spans="58:58" x14ac:dyDescent="0.25">
      <c r="BF8246" s="1"/>
    </row>
    <row r="8247" spans="58:58" x14ac:dyDescent="0.25">
      <c r="BF8247" s="1"/>
    </row>
    <row r="8248" spans="58:58" x14ac:dyDescent="0.25">
      <c r="BF8248" s="1"/>
    </row>
    <row r="8249" spans="58:58" x14ac:dyDescent="0.25">
      <c r="BF8249" s="1"/>
    </row>
    <row r="8250" spans="58:58" x14ac:dyDescent="0.25">
      <c r="BF8250" s="1"/>
    </row>
    <row r="8251" spans="58:58" x14ac:dyDescent="0.25">
      <c r="BF8251" s="1"/>
    </row>
    <row r="8252" spans="58:58" x14ac:dyDescent="0.25">
      <c r="BF8252" s="1"/>
    </row>
    <row r="8253" spans="58:58" x14ac:dyDescent="0.25">
      <c r="BF8253" s="1"/>
    </row>
    <row r="8254" spans="58:58" x14ac:dyDescent="0.25">
      <c r="BF8254" s="1"/>
    </row>
    <row r="8255" spans="58:58" x14ac:dyDescent="0.25">
      <c r="BF8255" s="1"/>
    </row>
    <row r="8256" spans="58:58" x14ac:dyDescent="0.25">
      <c r="BF8256" s="1"/>
    </row>
    <row r="8257" spans="58:58" x14ac:dyDescent="0.25">
      <c r="BF8257" s="1"/>
    </row>
    <row r="8258" spans="58:58" x14ac:dyDescent="0.25">
      <c r="BF8258" s="1"/>
    </row>
    <row r="8259" spans="58:58" x14ac:dyDescent="0.25">
      <c r="BF8259" s="1"/>
    </row>
    <row r="8260" spans="58:58" x14ac:dyDescent="0.25">
      <c r="BF8260" s="1"/>
    </row>
    <row r="8261" spans="58:58" x14ac:dyDescent="0.25">
      <c r="BF8261" s="1"/>
    </row>
    <row r="8262" spans="58:58" x14ac:dyDescent="0.25">
      <c r="BF8262" s="1"/>
    </row>
    <row r="8263" spans="58:58" x14ac:dyDescent="0.25">
      <c r="BF8263" s="1"/>
    </row>
    <row r="8264" spans="58:58" x14ac:dyDescent="0.25">
      <c r="BF8264" s="1"/>
    </row>
    <row r="8265" spans="58:58" x14ac:dyDescent="0.25">
      <c r="BF8265" s="1"/>
    </row>
    <row r="8266" spans="58:58" x14ac:dyDescent="0.25">
      <c r="BF8266" s="1"/>
    </row>
    <row r="8267" spans="58:58" x14ac:dyDescent="0.25">
      <c r="BF8267" s="1"/>
    </row>
    <row r="8268" spans="58:58" x14ac:dyDescent="0.25">
      <c r="BF8268" s="1"/>
    </row>
    <row r="8269" spans="58:58" x14ac:dyDescent="0.25">
      <c r="BF8269" s="1"/>
    </row>
    <row r="8270" spans="58:58" x14ac:dyDescent="0.25">
      <c r="BF8270" s="1"/>
    </row>
    <row r="8271" spans="58:58" x14ac:dyDescent="0.25">
      <c r="BF8271" s="1"/>
    </row>
    <row r="8272" spans="58:58" x14ac:dyDescent="0.25">
      <c r="BF8272" s="1"/>
    </row>
    <row r="8273" spans="58:58" x14ac:dyDescent="0.25">
      <c r="BF8273" s="1"/>
    </row>
    <row r="8274" spans="58:58" x14ac:dyDescent="0.25">
      <c r="BF8274" s="1"/>
    </row>
    <row r="8275" spans="58:58" x14ac:dyDescent="0.25">
      <c r="BF8275" s="1"/>
    </row>
    <row r="8276" spans="58:58" x14ac:dyDescent="0.25">
      <c r="BF8276" s="1"/>
    </row>
    <row r="8277" spans="58:58" x14ac:dyDescent="0.25">
      <c r="BF8277" s="1"/>
    </row>
    <row r="8278" spans="58:58" x14ac:dyDescent="0.25">
      <c r="BF8278" s="1"/>
    </row>
    <row r="8279" spans="58:58" x14ac:dyDescent="0.25">
      <c r="BF8279" s="1"/>
    </row>
    <row r="8280" spans="58:58" x14ac:dyDescent="0.25">
      <c r="BF8280" s="1"/>
    </row>
    <row r="8281" spans="58:58" x14ac:dyDescent="0.25">
      <c r="BF8281" s="1"/>
    </row>
    <row r="8282" spans="58:58" x14ac:dyDescent="0.25">
      <c r="BF8282" s="1"/>
    </row>
    <row r="8283" spans="58:58" x14ac:dyDescent="0.25">
      <c r="BF8283" s="1"/>
    </row>
    <row r="8284" spans="58:58" x14ac:dyDescent="0.25">
      <c r="BF8284" s="1"/>
    </row>
    <row r="8285" spans="58:58" x14ac:dyDescent="0.25">
      <c r="BF8285" s="1"/>
    </row>
    <row r="8286" spans="58:58" x14ac:dyDescent="0.25">
      <c r="BF8286" s="1"/>
    </row>
    <row r="8287" spans="58:58" x14ac:dyDescent="0.25">
      <c r="BF8287" s="1"/>
    </row>
    <row r="8288" spans="58:58" x14ac:dyDescent="0.25">
      <c r="BF8288" s="1"/>
    </row>
    <row r="8289" spans="58:58" x14ac:dyDescent="0.25">
      <c r="BF8289" s="1"/>
    </row>
    <row r="8290" spans="58:58" x14ac:dyDescent="0.25">
      <c r="BF8290" s="1"/>
    </row>
    <row r="8291" spans="58:58" x14ac:dyDescent="0.25">
      <c r="BF8291" s="1"/>
    </row>
    <row r="8292" spans="58:58" x14ac:dyDescent="0.25">
      <c r="BF8292" s="1"/>
    </row>
    <row r="8293" spans="58:58" x14ac:dyDescent="0.25">
      <c r="BF8293" s="1"/>
    </row>
    <row r="8294" spans="58:58" x14ac:dyDescent="0.25">
      <c r="BF8294" s="1"/>
    </row>
    <row r="8295" spans="58:58" x14ac:dyDescent="0.25">
      <c r="BF8295" s="1"/>
    </row>
    <row r="8296" spans="58:58" x14ac:dyDescent="0.25">
      <c r="BF8296" s="1"/>
    </row>
    <row r="8297" spans="58:58" x14ac:dyDescent="0.25">
      <c r="BF8297" s="1"/>
    </row>
    <row r="8298" spans="58:58" x14ac:dyDescent="0.25">
      <c r="BF8298" s="1"/>
    </row>
    <row r="8299" spans="58:58" x14ac:dyDescent="0.25">
      <c r="BF8299" s="1"/>
    </row>
    <row r="8300" spans="58:58" x14ac:dyDescent="0.25">
      <c r="BF8300" s="1"/>
    </row>
    <row r="8301" spans="58:58" x14ac:dyDescent="0.25">
      <c r="BF8301" s="1"/>
    </row>
    <row r="8302" spans="58:58" x14ac:dyDescent="0.25">
      <c r="BF8302" s="1"/>
    </row>
    <row r="8303" spans="58:58" x14ac:dyDescent="0.25">
      <c r="BF8303" s="1"/>
    </row>
    <row r="8304" spans="58:58" x14ac:dyDescent="0.25">
      <c r="BF8304" s="1"/>
    </row>
    <row r="8305" spans="58:58" x14ac:dyDescent="0.25">
      <c r="BF8305" s="1"/>
    </row>
    <row r="8306" spans="58:58" x14ac:dyDescent="0.25">
      <c r="BF8306" s="1"/>
    </row>
    <row r="8307" spans="58:58" x14ac:dyDescent="0.25">
      <c r="BF8307" s="1"/>
    </row>
    <row r="8308" spans="58:58" x14ac:dyDescent="0.25">
      <c r="BF8308" s="1"/>
    </row>
    <row r="8309" spans="58:58" x14ac:dyDescent="0.25">
      <c r="BF8309" s="1"/>
    </row>
    <row r="8310" spans="58:58" x14ac:dyDescent="0.25">
      <c r="BF8310" s="1"/>
    </row>
    <row r="8311" spans="58:58" x14ac:dyDescent="0.25">
      <c r="BF8311" s="1"/>
    </row>
    <row r="8312" spans="58:58" x14ac:dyDescent="0.25">
      <c r="BF8312" s="1"/>
    </row>
    <row r="8313" spans="58:58" x14ac:dyDescent="0.25">
      <c r="BF8313" s="1"/>
    </row>
    <row r="8314" spans="58:58" x14ac:dyDescent="0.25">
      <c r="BF8314" s="1"/>
    </row>
    <row r="8315" spans="58:58" x14ac:dyDescent="0.25">
      <c r="BF8315" s="1"/>
    </row>
    <row r="8316" spans="58:58" x14ac:dyDescent="0.25">
      <c r="BF8316" s="1"/>
    </row>
    <row r="8317" spans="58:58" x14ac:dyDescent="0.25">
      <c r="BF8317" s="1"/>
    </row>
    <row r="8318" spans="58:58" x14ac:dyDescent="0.25">
      <c r="BF8318" s="1"/>
    </row>
    <row r="8319" spans="58:58" x14ac:dyDescent="0.25">
      <c r="BF8319" s="1"/>
    </row>
    <row r="8320" spans="58:58" x14ac:dyDescent="0.25">
      <c r="BF8320" s="1"/>
    </row>
    <row r="8321" spans="58:58" x14ac:dyDescent="0.25">
      <c r="BF8321" s="1"/>
    </row>
    <row r="8322" spans="58:58" x14ac:dyDescent="0.25">
      <c r="BF8322" s="1"/>
    </row>
    <row r="8323" spans="58:58" x14ac:dyDescent="0.25">
      <c r="BF8323" s="1"/>
    </row>
    <row r="8324" spans="58:58" x14ac:dyDescent="0.25">
      <c r="BF8324" s="1"/>
    </row>
    <row r="8325" spans="58:58" x14ac:dyDescent="0.25">
      <c r="BF8325" s="1"/>
    </row>
    <row r="8326" spans="58:58" x14ac:dyDescent="0.25">
      <c r="BF8326" s="1"/>
    </row>
    <row r="8327" spans="58:58" x14ac:dyDescent="0.25">
      <c r="BF8327" s="1"/>
    </row>
    <row r="8328" spans="58:58" x14ac:dyDescent="0.25">
      <c r="BF8328" s="1"/>
    </row>
    <row r="8329" spans="58:58" x14ac:dyDescent="0.25">
      <c r="BF8329" s="1"/>
    </row>
    <row r="8330" spans="58:58" x14ac:dyDescent="0.25">
      <c r="BF8330" s="1"/>
    </row>
    <row r="8331" spans="58:58" x14ac:dyDescent="0.25">
      <c r="BF8331" s="1"/>
    </row>
    <row r="8332" spans="58:58" x14ac:dyDescent="0.25">
      <c r="BF8332" s="1"/>
    </row>
    <row r="8333" spans="58:58" x14ac:dyDescent="0.25">
      <c r="BF8333" s="1"/>
    </row>
    <row r="8334" spans="58:58" x14ac:dyDescent="0.25">
      <c r="BF8334" s="1"/>
    </row>
    <row r="8335" spans="58:58" x14ac:dyDescent="0.25">
      <c r="BF8335" s="1"/>
    </row>
    <row r="8336" spans="58:58" x14ac:dyDescent="0.25">
      <c r="BF8336" s="1"/>
    </row>
    <row r="8337" spans="58:58" x14ac:dyDescent="0.25">
      <c r="BF8337" s="1"/>
    </row>
    <row r="8338" spans="58:58" x14ac:dyDescent="0.25">
      <c r="BF8338" s="1"/>
    </row>
    <row r="8339" spans="58:58" x14ac:dyDescent="0.25">
      <c r="BF8339" s="1"/>
    </row>
    <row r="8340" spans="58:58" x14ac:dyDescent="0.25">
      <c r="BF8340" s="1"/>
    </row>
    <row r="8341" spans="58:58" x14ac:dyDescent="0.25">
      <c r="BF8341" s="1"/>
    </row>
    <row r="8342" spans="58:58" x14ac:dyDescent="0.25">
      <c r="BF8342" s="1"/>
    </row>
    <row r="8343" spans="58:58" x14ac:dyDescent="0.25">
      <c r="BF8343" s="1"/>
    </row>
    <row r="8344" spans="58:58" x14ac:dyDescent="0.25">
      <c r="BF8344" s="1"/>
    </row>
    <row r="8345" spans="58:58" x14ac:dyDescent="0.25">
      <c r="BF8345" s="1"/>
    </row>
    <row r="8346" spans="58:58" x14ac:dyDescent="0.25">
      <c r="BF8346" s="1"/>
    </row>
    <row r="8347" spans="58:58" x14ac:dyDescent="0.25">
      <c r="BF8347" s="1"/>
    </row>
    <row r="8348" spans="58:58" x14ac:dyDescent="0.25">
      <c r="BF8348" s="1"/>
    </row>
    <row r="8349" spans="58:58" x14ac:dyDescent="0.25">
      <c r="BF8349" s="1"/>
    </row>
    <row r="8350" spans="58:58" x14ac:dyDescent="0.25">
      <c r="BF8350" s="1"/>
    </row>
    <row r="8351" spans="58:58" x14ac:dyDescent="0.25">
      <c r="BF8351" s="1"/>
    </row>
    <row r="8352" spans="58:58" x14ac:dyDescent="0.25">
      <c r="BF8352" s="1"/>
    </row>
    <row r="8353" spans="58:58" x14ac:dyDescent="0.25">
      <c r="BF8353" s="1"/>
    </row>
    <row r="8354" spans="58:58" x14ac:dyDescent="0.25">
      <c r="BF8354" s="1"/>
    </row>
    <row r="8355" spans="58:58" x14ac:dyDescent="0.25">
      <c r="BF8355" s="1"/>
    </row>
    <row r="8356" spans="58:58" x14ac:dyDescent="0.25">
      <c r="BF8356" s="1"/>
    </row>
    <row r="8357" spans="58:58" x14ac:dyDescent="0.25">
      <c r="BF8357" s="1"/>
    </row>
    <row r="8358" spans="58:58" x14ac:dyDescent="0.25">
      <c r="BF8358" s="1"/>
    </row>
    <row r="8359" spans="58:58" x14ac:dyDescent="0.25">
      <c r="BF8359" s="1"/>
    </row>
    <row r="8360" spans="58:58" x14ac:dyDescent="0.25">
      <c r="BF8360" s="1"/>
    </row>
    <row r="8361" spans="58:58" x14ac:dyDescent="0.25">
      <c r="BF8361" s="1"/>
    </row>
    <row r="8362" spans="58:58" x14ac:dyDescent="0.25">
      <c r="BF8362" s="1"/>
    </row>
    <row r="8363" spans="58:58" x14ac:dyDescent="0.25">
      <c r="BF8363" s="1"/>
    </row>
    <row r="8364" spans="58:58" x14ac:dyDescent="0.25">
      <c r="BF8364" s="1"/>
    </row>
    <row r="8365" spans="58:58" x14ac:dyDescent="0.25">
      <c r="BF8365" s="1"/>
    </row>
    <row r="8366" spans="58:58" x14ac:dyDescent="0.25">
      <c r="BF8366" s="1"/>
    </row>
    <row r="8367" spans="58:58" x14ac:dyDescent="0.25">
      <c r="BF8367" s="1"/>
    </row>
    <row r="8368" spans="58:58" x14ac:dyDescent="0.25">
      <c r="BF8368" s="1"/>
    </row>
    <row r="8369" spans="58:58" x14ac:dyDescent="0.25">
      <c r="BF8369" s="1"/>
    </row>
    <row r="8370" spans="58:58" x14ac:dyDescent="0.25">
      <c r="BF8370" s="1"/>
    </row>
    <row r="8371" spans="58:58" x14ac:dyDescent="0.25">
      <c r="BF8371" s="1"/>
    </row>
    <row r="8372" spans="58:58" x14ac:dyDescent="0.25">
      <c r="BF8372" s="1"/>
    </row>
    <row r="8373" spans="58:58" x14ac:dyDescent="0.25">
      <c r="BF8373" s="1"/>
    </row>
    <row r="8374" spans="58:58" x14ac:dyDescent="0.25">
      <c r="BF8374" s="1"/>
    </row>
    <row r="8375" spans="58:58" x14ac:dyDescent="0.25">
      <c r="BF8375" s="1"/>
    </row>
    <row r="8376" spans="58:58" x14ac:dyDescent="0.25">
      <c r="BF8376" s="1"/>
    </row>
    <row r="8377" spans="58:58" x14ac:dyDescent="0.25">
      <c r="BF8377" s="1"/>
    </row>
    <row r="8378" spans="58:58" x14ac:dyDescent="0.25">
      <c r="BF8378" s="1"/>
    </row>
    <row r="8379" spans="58:58" x14ac:dyDescent="0.25">
      <c r="BF8379" s="1"/>
    </row>
    <row r="8380" spans="58:58" x14ac:dyDescent="0.25">
      <c r="BF8380" s="1"/>
    </row>
    <row r="8381" spans="58:58" x14ac:dyDescent="0.25">
      <c r="BF8381" s="1"/>
    </row>
    <row r="8382" spans="58:58" x14ac:dyDescent="0.25">
      <c r="BF8382" s="1"/>
    </row>
    <row r="8383" spans="58:58" x14ac:dyDescent="0.25">
      <c r="BF8383" s="1"/>
    </row>
    <row r="8384" spans="58:58" x14ac:dyDescent="0.25">
      <c r="BF8384" s="1"/>
    </row>
    <row r="8385" spans="58:58" x14ac:dyDescent="0.25">
      <c r="BF8385" s="1"/>
    </row>
    <row r="8386" spans="58:58" x14ac:dyDescent="0.25">
      <c r="BF8386" s="1"/>
    </row>
    <row r="8387" spans="58:58" x14ac:dyDescent="0.25">
      <c r="BF8387" s="1"/>
    </row>
    <row r="8388" spans="58:58" x14ac:dyDescent="0.25">
      <c r="BF8388" s="1"/>
    </row>
    <row r="8389" spans="58:58" x14ac:dyDescent="0.25">
      <c r="BF8389" s="1"/>
    </row>
    <row r="8390" spans="58:58" x14ac:dyDescent="0.25">
      <c r="BF8390" s="1"/>
    </row>
    <row r="8391" spans="58:58" x14ac:dyDescent="0.25">
      <c r="BF8391" s="1"/>
    </row>
    <row r="8392" spans="58:58" x14ac:dyDescent="0.25">
      <c r="BF8392" s="1"/>
    </row>
    <row r="8393" spans="58:58" x14ac:dyDescent="0.25">
      <c r="BF8393" s="1"/>
    </row>
    <row r="8394" spans="58:58" x14ac:dyDescent="0.25">
      <c r="BF8394" s="1"/>
    </row>
    <row r="8395" spans="58:58" x14ac:dyDescent="0.25">
      <c r="BF8395" s="1"/>
    </row>
    <row r="8396" spans="58:58" x14ac:dyDescent="0.25">
      <c r="BF8396" s="1"/>
    </row>
    <row r="8397" spans="58:58" x14ac:dyDescent="0.25">
      <c r="BF8397" s="1"/>
    </row>
    <row r="8398" spans="58:58" x14ac:dyDescent="0.25">
      <c r="BF8398" s="1"/>
    </row>
    <row r="8399" spans="58:58" x14ac:dyDescent="0.25">
      <c r="BF8399" s="1"/>
    </row>
    <row r="8400" spans="58:58" x14ac:dyDescent="0.25">
      <c r="BF8400" s="1"/>
    </row>
    <row r="8401" spans="58:58" x14ac:dyDescent="0.25">
      <c r="BF8401" s="1"/>
    </row>
    <row r="8402" spans="58:58" x14ac:dyDescent="0.25">
      <c r="BF8402" s="1"/>
    </row>
    <row r="8403" spans="58:58" x14ac:dyDescent="0.25">
      <c r="BF8403" s="1"/>
    </row>
    <row r="8404" spans="58:58" x14ac:dyDescent="0.25">
      <c r="BF8404" s="1"/>
    </row>
    <row r="8405" spans="58:58" x14ac:dyDescent="0.25">
      <c r="BF8405" s="1"/>
    </row>
    <row r="8406" spans="58:58" x14ac:dyDescent="0.25">
      <c r="BF8406" s="1"/>
    </row>
    <row r="8407" spans="58:58" x14ac:dyDescent="0.25">
      <c r="BF8407" s="1"/>
    </row>
    <row r="8408" spans="58:58" x14ac:dyDescent="0.25">
      <c r="BF8408" s="1"/>
    </row>
    <row r="8409" spans="58:58" x14ac:dyDescent="0.25">
      <c r="BF8409" s="1"/>
    </row>
    <row r="8410" spans="58:58" x14ac:dyDescent="0.25">
      <c r="BF8410" s="1"/>
    </row>
    <row r="8411" spans="58:58" x14ac:dyDescent="0.25">
      <c r="BF8411" s="1"/>
    </row>
    <row r="8412" spans="58:58" x14ac:dyDescent="0.25">
      <c r="BF8412" s="1"/>
    </row>
    <row r="8413" spans="58:58" x14ac:dyDescent="0.25">
      <c r="BF8413" s="1"/>
    </row>
    <row r="8414" spans="58:58" x14ac:dyDescent="0.25">
      <c r="BF8414" s="1"/>
    </row>
    <row r="8415" spans="58:58" x14ac:dyDescent="0.25">
      <c r="BF8415" s="1"/>
    </row>
    <row r="8416" spans="58:58" x14ac:dyDescent="0.25">
      <c r="BF8416" s="1"/>
    </row>
    <row r="8417" spans="58:58" x14ac:dyDescent="0.25">
      <c r="BF8417" s="1"/>
    </row>
    <row r="8418" spans="58:58" x14ac:dyDescent="0.25">
      <c r="BF8418" s="1"/>
    </row>
    <row r="8419" spans="58:58" x14ac:dyDescent="0.25">
      <c r="BF8419" s="1"/>
    </row>
    <row r="8420" spans="58:58" x14ac:dyDescent="0.25">
      <c r="BF8420" s="1"/>
    </row>
    <row r="8421" spans="58:58" x14ac:dyDescent="0.25">
      <c r="BF8421" s="1"/>
    </row>
    <row r="8422" spans="58:58" x14ac:dyDescent="0.25">
      <c r="BF8422" s="1"/>
    </row>
    <row r="8423" spans="58:58" x14ac:dyDescent="0.25">
      <c r="BF8423" s="1"/>
    </row>
    <row r="8424" spans="58:58" x14ac:dyDescent="0.25">
      <c r="BF8424" s="1"/>
    </row>
    <row r="8425" spans="58:58" x14ac:dyDescent="0.25">
      <c r="BF8425" s="1"/>
    </row>
    <row r="8426" spans="58:58" x14ac:dyDescent="0.25">
      <c r="BF8426" s="1"/>
    </row>
    <row r="8427" spans="58:58" x14ac:dyDescent="0.25">
      <c r="BF8427" s="1"/>
    </row>
    <row r="8428" spans="58:58" x14ac:dyDescent="0.25">
      <c r="BF8428" s="1"/>
    </row>
    <row r="8429" spans="58:58" x14ac:dyDescent="0.25">
      <c r="BF8429" s="1"/>
    </row>
    <row r="8430" spans="58:58" x14ac:dyDescent="0.25">
      <c r="BF8430" s="1"/>
    </row>
    <row r="8431" spans="58:58" x14ac:dyDescent="0.25">
      <c r="BF8431" s="1"/>
    </row>
    <row r="8432" spans="58:58" x14ac:dyDescent="0.25">
      <c r="BF8432" s="1"/>
    </row>
    <row r="8433" spans="58:58" x14ac:dyDescent="0.25">
      <c r="BF8433" s="1"/>
    </row>
    <row r="8434" spans="58:58" x14ac:dyDescent="0.25">
      <c r="BF8434" s="1"/>
    </row>
    <row r="8435" spans="58:58" x14ac:dyDescent="0.25">
      <c r="BF8435" s="1"/>
    </row>
    <row r="8436" spans="58:58" x14ac:dyDescent="0.25">
      <c r="BF8436" s="1"/>
    </row>
    <row r="8437" spans="58:58" x14ac:dyDescent="0.25">
      <c r="BF8437" s="1"/>
    </row>
    <row r="8438" spans="58:58" x14ac:dyDescent="0.25">
      <c r="BF8438" s="1"/>
    </row>
    <row r="8439" spans="58:58" x14ac:dyDescent="0.25">
      <c r="BF8439" s="1"/>
    </row>
    <row r="8440" spans="58:58" x14ac:dyDescent="0.25">
      <c r="BF8440" s="1"/>
    </row>
    <row r="8441" spans="58:58" x14ac:dyDescent="0.25">
      <c r="BF8441" s="1"/>
    </row>
    <row r="8442" spans="58:58" x14ac:dyDescent="0.25">
      <c r="BF8442" s="1"/>
    </row>
    <row r="8443" spans="58:58" x14ac:dyDescent="0.25">
      <c r="BF8443" s="1"/>
    </row>
    <row r="8444" spans="58:58" x14ac:dyDescent="0.25">
      <c r="BF8444" s="1"/>
    </row>
    <row r="8445" spans="58:58" x14ac:dyDescent="0.25">
      <c r="BF8445" s="1"/>
    </row>
    <row r="8446" spans="58:58" x14ac:dyDescent="0.25">
      <c r="BF8446" s="1"/>
    </row>
    <row r="8447" spans="58:58" x14ac:dyDescent="0.25">
      <c r="BF8447" s="1"/>
    </row>
    <row r="8448" spans="58:58" x14ac:dyDescent="0.25">
      <c r="BF8448" s="1"/>
    </row>
    <row r="8449" spans="58:58" x14ac:dyDescent="0.25">
      <c r="BF8449" s="1"/>
    </row>
    <row r="8450" spans="58:58" x14ac:dyDescent="0.25">
      <c r="BF8450" s="1"/>
    </row>
    <row r="8451" spans="58:58" x14ac:dyDescent="0.25">
      <c r="BF8451" s="1"/>
    </row>
    <row r="8452" spans="58:58" x14ac:dyDescent="0.25">
      <c r="BF8452" s="1"/>
    </row>
    <row r="8453" spans="58:58" x14ac:dyDescent="0.25">
      <c r="BF8453" s="1"/>
    </row>
    <row r="8454" spans="58:58" x14ac:dyDescent="0.25">
      <c r="BF8454" s="1"/>
    </row>
    <row r="8455" spans="58:58" x14ac:dyDescent="0.25">
      <c r="BF8455" s="1"/>
    </row>
    <row r="8456" spans="58:58" x14ac:dyDescent="0.25">
      <c r="BF8456" s="1"/>
    </row>
    <row r="8457" spans="58:58" x14ac:dyDescent="0.25">
      <c r="BF8457" s="1"/>
    </row>
    <row r="8458" spans="58:58" x14ac:dyDescent="0.25">
      <c r="BF8458" s="1"/>
    </row>
    <row r="8459" spans="58:58" x14ac:dyDescent="0.25">
      <c r="BF8459" s="1"/>
    </row>
    <row r="8460" spans="58:58" x14ac:dyDescent="0.25">
      <c r="BF8460" s="1"/>
    </row>
    <row r="8461" spans="58:58" x14ac:dyDescent="0.25">
      <c r="BF8461" s="1"/>
    </row>
    <row r="8462" spans="58:58" x14ac:dyDescent="0.25">
      <c r="BF8462" s="1"/>
    </row>
    <row r="8463" spans="58:58" x14ac:dyDescent="0.25">
      <c r="BF8463" s="1"/>
    </row>
    <row r="8464" spans="58:58" x14ac:dyDescent="0.25">
      <c r="BF8464" s="1"/>
    </row>
    <row r="8465" spans="58:58" x14ac:dyDescent="0.25">
      <c r="BF8465" s="1"/>
    </row>
    <row r="8466" spans="58:58" x14ac:dyDescent="0.25">
      <c r="BF8466" s="1"/>
    </row>
    <row r="8467" spans="58:58" x14ac:dyDescent="0.25">
      <c r="BF8467" s="1"/>
    </row>
    <row r="8468" spans="58:58" x14ac:dyDescent="0.25">
      <c r="BF8468" s="1"/>
    </row>
    <row r="8469" spans="58:58" x14ac:dyDescent="0.25">
      <c r="BF8469" s="1"/>
    </row>
    <row r="8470" spans="58:58" x14ac:dyDescent="0.25">
      <c r="BF8470" s="1"/>
    </row>
    <row r="8471" spans="58:58" x14ac:dyDescent="0.25">
      <c r="BF8471" s="1"/>
    </row>
    <row r="8472" spans="58:58" x14ac:dyDescent="0.25">
      <c r="BF8472" s="1"/>
    </row>
    <row r="8473" spans="58:58" x14ac:dyDescent="0.25">
      <c r="BF8473" s="1"/>
    </row>
    <row r="8474" spans="58:58" x14ac:dyDescent="0.25">
      <c r="BF8474" s="1"/>
    </row>
    <row r="8475" spans="58:58" x14ac:dyDescent="0.25">
      <c r="BF8475" s="1"/>
    </row>
    <row r="8476" spans="58:58" x14ac:dyDescent="0.25">
      <c r="BF8476" s="1"/>
    </row>
    <row r="8477" spans="58:58" x14ac:dyDescent="0.25">
      <c r="BF8477" s="1"/>
    </row>
    <row r="8478" spans="58:58" x14ac:dyDescent="0.25">
      <c r="BF8478" s="1"/>
    </row>
    <row r="8479" spans="58:58" x14ac:dyDescent="0.25">
      <c r="BF8479" s="1"/>
    </row>
    <row r="8480" spans="58:58" x14ac:dyDescent="0.25">
      <c r="BF8480" s="1"/>
    </row>
    <row r="8481" spans="58:58" x14ac:dyDescent="0.25">
      <c r="BF8481" s="1"/>
    </row>
    <row r="8482" spans="58:58" x14ac:dyDescent="0.25">
      <c r="BF8482" s="1"/>
    </row>
    <row r="8483" spans="58:58" x14ac:dyDescent="0.25">
      <c r="BF8483" s="1"/>
    </row>
    <row r="8484" spans="58:58" x14ac:dyDescent="0.25">
      <c r="BF8484" s="1"/>
    </row>
    <row r="8485" spans="58:58" x14ac:dyDescent="0.25">
      <c r="BF8485" s="1"/>
    </row>
    <row r="8486" spans="58:58" x14ac:dyDescent="0.25">
      <c r="BF8486" s="1"/>
    </row>
    <row r="8487" spans="58:58" x14ac:dyDescent="0.25">
      <c r="BF8487" s="1"/>
    </row>
    <row r="8488" spans="58:58" x14ac:dyDescent="0.25">
      <c r="BF8488" s="1"/>
    </row>
    <row r="8489" spans="58:58" x14ac:dyDescent="0.25">
      <c r="BF8489" s="1"/>
    </row>
    <row r="8490" spans="58:58" x14ac:dyDescent="0.25">
      <c r="BF8490" s="1"/>
    </row>
    <row r="8491" spans="58:58" x14ac:dyDescent="0.25">
      <c r="BF8491" s="1"/>
    </row>
    <row r="8492" spans="58:58" x14ac:dyDescent="0.25">
      <c r="BF8492" s="1"/>
    </row>
    <row r="8493" spans="58:58" x14ac:dyDescent="0.25">
      <c r="BF8493" s="1"/>
    </row>
    <row r="8494" spans="58:58" x14ac:dyDescent="0.25">
      <c r="BF8494" s="1"/>
    </row>
    <row r="8495" spans="58:58" x14ac:dyDescent="0.25">
      <c r="BF8495" s="1"/>
    </row>
    <row r="8496" spans="58:58" x14ac:dyDescent="0.25">
      <c r="BF8496" s="1"/>
    </row>
    <row r="8497" spans="58:58" x14ac:dyDescent="0.25">
      <c r="BF8497" s="1"/>
    </row>
    <row r="8498" spans="58:58" x14ac:dyDescent="0.25">
      <c r="BF8498" s="1"/>
    </row>
    <row r="8499" spans="58:58" x14ac:dyDescent="0.25">
      <c r="BF8499" s="1"/>
    </row>
    <row r="8500" spans="58:58" x14ac:dyDescent="0.25">
      <c r="BF8500" s="1"/>
    </row>
    <row r="8501" spans="58:58" x14ac:dyDescent="0.25">
      <c r="BF8501" s="1"/>
    </row>
    <row r="8502" spans="58:58" x14ac:dyDescent="0.25">
      <c r="BF8502" s="1"/>
    </row>
    <row r="8503" spans="58:58" x14ac:dyDescent="0.25">
      <c r="BF8503" s="1"/>
    </row>
    <row r="8504" spans="58:58" x14ac:dyDescent="0.25">
      <c r="BF8504" s="1"/>
    </row>
    <row r="8505" spans="58:58" x14ac:dyDescent="0.25">
      <c r="BF8505" s="1"/>
    </row>
    <row r="8506" spans="58:58" x14ac:dyDescent="0.25">
      <c r="BF8506" s="1"/>
    </row>
    <row r="8507" spans="58:58" x14ac:dyDescent="0.25">
      <c r="BF8507" s="1"/>
    </row>
    <row r="8508" spans="58:58" x14ac:dyDescent="0.25">
      <c r="BF8508" s="1"/>
    </row>
    <row r="8509" spans="58:58" x14ac:dyDescent="0.25">
      <c r="BF8509" s="1"/>
    </row>
    <row r="8510" spans="58:58" x14ac:dyDescent="0.25">
      <c r="BF8510" s="1"/>
    </row>
    <row r="8511" spans="58:58" x14ac:dyDescent="0.25">
      <c r="BF8511" s="1"/>
    </row>
    <row r="8512" spans="58:58" x14ac:dyDescent="0.25">
      <c r="BF8512" s="1"/>
    </row>
    <row r="8513" spans="58:58" x14ac:dyDescent="0.25">
      <c r="BF8513" s="1"/>
    </row>
    <row r="8514" spans="58:58" x14ac:dyDescent="0.25">
      <c r="BF8514" s="1"/>
    </row>
    <row r="8515" spans="58:58" x14ac:dyDescent="0.25">
      <c r="BF8515" s="1"/>
    </row>
    <row r="8516" spans="58:58" x14ac:dyDescent="0.25">
      <c r="BF8516" s="1"/>
    </row>
    <row r="8517" spans="58:58" x14ac:dyDescent="0.25">
      <c r="BF8517" s="1"/>
    </row>
    <row r="8518" spans="58:58" x14ac:dyDescent="0.25">
      <c r="BF8518" s="1"/>
    </row>
    <row r="8519" spans="58:58" x14ac:dyDescent="0.25">
      <c r="BF8519" s="1"/>
    </row>
    <row r="8520" spans="58:58" x14ac:dyDescent="0.25">
      <c r="BF8520" s="1"/>
    </row>
    <row r="8521" spans="58:58" x14ac:dyDescent="0.25">
      <c r="BF8521" s="1"/>
    </row>
    <row r="8522" spans="58:58" x14ac:dyDescent="0.25">
      <c r="BF8522" s="1"/>
    </row>
    <row r="8523" spans="58:58" x14ac:dyDescent="0.25">
      <c r="BF8523" s="1"/>
    </row>
    <row r="8524" spans="58:58" x14ac:dyDescent="0.25">
      <c r="BF8524" s="1"/>
    </row>
    <row r="8525" spans="58:58" x14ac:dyDescent="0.25">
      <c r="BF8525" s="1"/>
    </row>
    <row r="8526" spans="58:58" x14ac:dyDescent="0.25">
      <c r="BF8526" s="1"/>
    </row>
    <row r="8527" spans="58:58" x14ac:dyDescent="0.25">
      <c r="BF8527" s="1"/>
    </row>
    <row r="8528" spans="58:58" x14ac:dyDescent="0.25">
      <c r="BF8528" s="1"/>
    </row>
    <row r="8529" spans="58:58" x14ac:dyDescent="0.25">
      <c r="BF8529" s="1"/>
    </row>
    <row r="8530" spans="58:58" x14ac:dyDescent="0.25">
      <c r="BF8530" s="1"/>
    </row>
    <row r="8531" spans="58:58" x14ac:dyDescent="0.25">
      <c r="BF8531" s="1"/>
    </row>
    <row r="8532" spans="58:58" x14ac:dyDescent="0.25">
      <c r="BF8532" s="1"/>
    </row>
    <row r="8533" spans="58:58" x14ac:dyDescent="0.25">
      <c r="BF8533" s="1"/>
    </row>
    <row r="8534" spans="58:58" x14ac:dyDescent="0.25">
      <c r="BF8534" s="1"/>
    </row>
    <row r="8535" spans="58:58" x14ac:dyDescent="0.25">
      <c r="BF8535" s="1"/>
    </row>
    <row r="8536" spans="58:58" x14ac:dyDescent="0.25">
      <c r="BF8536" s="1"/>
    </row>
    <row r="8537" spans="58:58" x14ac:dyDescent="0.25">
      <c r="BF8537" s="1"/>
    </row>
    <row r="8538" spans="58:58" x14ac:dyDescent="0.25">
      <c r="BF8538" s="1"/>
    </row>
    <row r="8539" spans="58:58" x14ac:dyDescent="0.25">
      <c r="BF8539" s="1"/>
    </row>
    <row r="8540" spans="58:58" x14ac:dyDescent="0.25">
      <c r="BF8540" s="1"/>
    </row>
    <row r="8541" spans="58:58" x14ac:dyDescent="0.25">
      <c r="BF8541" s="1"/>
    </row>
    <row r="8542" spans="58:58" x14ac:dyDescent="0.25">
      <c r="BF8542" s="1"/>
    </row>
    <row r="8543" spans="58:58" x14ac:dyDescent="0.25">
      <c r="BF8543" s="1"/>
    </row>
    <row r="8544" spans="58:58" x14ac:dyDescent="0.25">
      <c r="BF8544" s="1"/>
    </row>
    <row r="8545" spans="58:58" x14ac:dyDescent="0.25">
      <c r="BF8545" s="1"/>
    </row>
    <row r="8546" spans="58:58" x14ac:dyDescent="0.25">
      <c r="BF8546" s="1"/>
    </row>
    <row r="8547" spans="58:58" x14ac:dyDescent="0.25">
      <c r="BF8547" s="1"/>
    </row>
    <row r="8548" spans="58:58" x14ac:dyDescent="0.25">
      <c r="BF8548" s="1"/>
    </row>
    <row r="8549" spans="58:58" x14ac:dyDescent="0.25">
      <c r="BF8549" s="1"/>
    </row>
    <row r="8550" spans="58:58" x14ac:dyDescent="0.25">
      <c r="BF8550" s="1"/>
    </row>
    <row r="8551" spans="58:58" x14ac:dyDescent="0.25">
      <c r="BF8551" s="1"/>
    </row>
    <row r="8552" spans="58:58" x14ac:dyDescent="0.25">
      <c r="BF8552" s="1"/>
    </row>
    <row r="8553" spans="58:58" x14ac:dyDescent="0.25">
      <c r="BF8553" s="1"/>
    </row>
    <row r="8554" spans="58:58" x14ac:dyDescent="0.25">
      <c r="BF8554" s="1"/>
    </row>
    <row r="8555" spans="58:58" x14ac:dyDescent="0.25">
      <c r="BF8555" s="1"/>
    </row>
    <row r="8556" spans="58:58" x14ac:dyDescent="0.25">
      <c r="BF8556" s="1"/>
    </row>
    <row r="8557" spans="58:58" x14ac:dyDescent="0.25">
      <c r="BF8557" s="1"/>
    </row>
    <row r="8558" spans="58:58" x14ac:dyDescent="0.25">
      <c r="BF8558" s="1"/>
    </row>
    <row r="8559" spans="58:58" x14ac:dyDescent="0.25">
      <c r="BF8559" s="1"/>
    </row>
    <row r="8560" spans="58:58" x14ac:dyDescent="0.25">
      <c r="BF8560" s="1"/>
    </row>
    <row r="8561" spans="58:58" x14ac:dyDescent="0.25">
      <c r="BF8561" s="1"/>
    </row>
    <row r="8562" spans="58:58" x14ac:dyDescent="0.25">
      <c r="BF8562" s="1"/>
    </row>
    <row r="8563" spans="58:58" x14ac:dyDescent="0.25">
      <c r="BF8563" s="1"/>
    </row>
    <row r="8564" spans="58:58" x14ac:dyDescent="0.25">
      <c r="BF8564" s="1"/>
    </row>
    <row r="8565" spans="58:58" x14ac:dyDescent="0.25">
      <c r="BF8565" s="1"/>
    </row>
    <row r="8566" spans="58:58" x14ac:dyDescent="0.25">
      <c r="BF8566" s="1"/>
    </row>
    <row r="8567" spans="58:58" x14ac:dyDescent="0.25">
      <c r="BF8567" s="1"/>
    </row>
    <row r="8568" spans="58:58" x14ac:dyDescent="0.25">
      <c r="BF8568" s="1"/>
    </row>
    <row r="8569" spans="58:58" x14ac:dyDescent="0.25">
      <c r="BF8569" s="1"/>
    </row>
    <row r="8570" spans="58:58" x14ac:dyDescent="0.25">
      <c r="BF8570" s="1"/>
    </row>
    <row r="8571" spans="58:58" x14ac:dyDescent="0.25">
      <c r="BF8571" s="1"/>
    </row>
    <row r="8572" spans="58:58" x14ac:dyDescent="0.25">
      <c r="BF8572" s="1"/>
    </row>
    <row r="8573" spans="58:58" x14ac:dyDescent="0.25">
      <c r="BF8573" s="1"/>
    </row>
    <row r="8574" spans="58:58" x14ac:dyDescent="0.25">
      <c r="BF8574" s="1"/>
    </row>
    <row r="8575" spans="58:58" x14ac:dyDescent="0.25">
      <c r="BF8575" s="1"/>
    </row>
    <row r="8576" spans="58:58" x14ac:dyDescent="0.25">
      <c r="BF8576" s="1"/>
    </row>
    <row r="8577" spans="58:58" x14ac:dyDescent="0.25">
      <c r="BF8577" s="1"/>
    </row>
    <row r="8578" spans="58:58" x14ac:dyDescent="0.25">
      <c r="BF8578" s="1"/>
    </row>
    <row r="8579" spans="58:58" x14ac:dyDescent="0.25">
      <c r="BF8579" s="1"/>
    </row>
    <row r="8580" spans="58:58" x14ac:dyDescent="0.25">
      <c r="BF8580" s="1"/>
    </row>
    <row r="8581" spans="58:58" x14ac:dyDescent="0.25">
      <c r="BF8581" s="1"/>
    </row>
    <row r="8582" spans="58:58" x14ac:dyDescent="0.25">
      <c r="BF8582" s="1"/>
    </row>
    <row r="8583" spans="58:58" x14ac:dyDescent="0.25">
      <c r="BF8583" s="1"/>
    </row>
    <row r="8584" spans="58:58" x14ac:dyDescent="0.25">
      <c r="BF8584" s="1"/>
    </row>
    <row r="8585" spans="58:58" x14ac:dyDescent="0.25">
      <c r="BF8585" s="1"/>
    </row>
    <row r="8586" spans="58:58" x14ac:dyDescent="0.25">
      <c r="BF8586" s="1"/>
    </row>
    <row r="8587" spans="58:58" x14ac:dyDescent="0.25">
      <c r="BF8587" s="1"/>
    </row>
    <row r="8588" spans="58:58" x14ac:dyDescent="0.25">
      <c r="BF8588" s="1"/>
    </row>
    <row r="8589" spans="58:58" x14ac:dyDescent="0.25">
      <c r="BF8589" s="1"/>
    </row>
    <row r="8590" spans="58:58" x14ac:dyDescent="0.25">
      <c r="BF8590" s="1"/>
    </row>
    <row r="8591" spans="58:58" x14ac:dyDescent="0.25">
      <c r="BF8591" s="1"/>
    </row>
    <row r="8592" spans="58:58" x14ac:dyDescent="0.25">
      <c r="BF8592" s="1"/>
    </row>
    <row r="8593" spans="58:58" x14ac:dyDescent="0.25">
      <c r="BF8593" s="1"/>
    </row>
    <row r="8594" spans="58:58" x14ac:dyDescent="0.25">
      <c r="BF8594" s="1"/>
    </row>
    <row r="8595" spans="58:58" x14ac:dyDescent="0.25">
      <c r="BF8595" s="1"/>
    </row>
    <row r="8596" spans="58:58" x14ac:dyDescent="0.25">
      <c r="BF8596" s="1"/>
    </row>
    <row r="8597" spans="58:58" x14ac:dyDescent="0.25">
      <c r="BF8597" s="1"/>
    </row>
    <row r="8598" spans="58:58" x14ac:dyDescent="0.25">
      <c r="BF8598" s="1"/>
    </row>
    <row r="8599" spans="58:58" x14ac:dyDescent="0.25">
      <c r="BF8599" s="1"/>
    </row>
    <row r="8600" spans="58:58" x14ac:dyDescent="0.25">
      <c r="BF8600" s="1"/>
    </row>
    <row r="8601" spans="58:58" x14ac:dyDescent="0.25">
      <c r="BF8601" s="1"/>
    </row>
    <row r="8602" spans="58:58" x14ac:dyDescent="0.25">
      <c r="BF8602" s="1"/>
    </row>
    <row r="8603" spans="58:58" x14ac:dyDescent="0.25">
      <c r="BF8603" s="1"/>
    </row>
    <row r="8604" spans="58:58" x14ac:dyDescent="0.25">
      <c r="BF8604" s="1"/>
    </row>
    <row r="8605" spans="58:58" x14ac:dyDescent="0.25">
      <c r="BF8605" s="1"/>
    </row>
    <row r="8606" spans="58:58" x14ac:dyDescent="0.25">
      <c r="BF8606" s="1"/>
    </row>
    <row r="8607" spans="58:58" x14ac:dyDescent="0.25">
      <c r="BF8607" s="1"/>
    </row>
    <row r="8608" spans="58:58" x14ac:dyDescent="0.25">
      <c r="BF8608" s="1"/>
    </row>
    <row r="8609" spans="58:58" x14ac:dyDescent="0.25">
      <c r="BF8609" s="1"/>
    </row>
    <row r="8610" spans="58:58" x14ac:dyDescent="0.25">
      <c r="BF8610" s="1"/>
    </row>
    <row r="8611" spans="58:58" x14ac:dyDescent="0.25">
      <c r="BF8611" s="1"/>
    </row>
    <row r="8612" spans="58:58" x14ac:dyDescent="0.25">
      <c r="BF8612" s="1"/>
    </row>
    <row r="8613" spans="58:58" x14ac:dyDescent="0.25">
      <c r="BF8613" s="1"/>
    </row>
    <row r="8614" spans="58:58" x14ac:dyDescent="0.25">
      <c r="BF8614" s="1"/>
    </row>
    <row r="8615" spans="58:58" x14ac:dyDescent="0.25">
      <c r="BF8615" s="1"/>
    </row>
    <row r="8616" spans="58:58" x14ac:dyDescent="0.25">
      <c r="BF8616" s="1"/>
    </row>
    <row r="8617" spans="58:58" x14ac:dyDescent="0.25">
      <c r="BF8617" s="1"/>
    </row>
    <row r="8618" spans="58:58" x14ac:dyDescent="0.25">
      <c r="BF8618" s="1"/>
    </row>
    <row r="8619" spans="58:58" x14ac:dyDescent="0.25">
      <c r="BF8619" s="1"/>
    </row>
    <row r="8620" spans="58:58" x14ac:dyDescent="0.25">
      <c r="BF8620" s="1"/>
    </row>
    <row r="8621" spans="58:58" x14ac:dyDescent="0.25">
      <c r="BF8621" s="1"/>
    </row>
    <row r="8622" spans="58:58" x14ac:dyDescent="0.25">
      <c r="BF8622" s="1"/>
    </row>
    <row r="8623" spans="58:58" x14ac:dyDescent="0.25">
      <c r="BF8623" s="1"/>
    </row>
    <row r="8624" spans="58:58" x14ac:dyDescent="0.25">
      <c r="BF8624" s="1"/>
    </row>
    <row r="8625" spans="58:58" x14ac:dyDescent="0.25">
      <c r="BF8625" s="1"/>
    </row>
    <row r="8626" spans="58:58" x14ac:dyDescent="0.25">
      <c r="BF8626" s="1"/>
    </row>
    <row r="8627" spans="58:58" x14ac:dyDescent="0.25">
      <c r="BF8627" s="1"/>
    </row>
    <row r="8628" spans="58:58" x14ac:dyDescent="0.25">
      <c r="BF8628" s="1"/>
    </row>
    <row r="8629" spans="58:58" x14ac:dyDescent="0.25">
      <c r="BF8629" s="1"/>
    </row>
    <row r="8630" spans="58:58" x14ac:dyDescent="0.25">
      <c r="BF8630" s="1"/>
    </row>
    <row r="8631" spans="58:58" x14ac:dyDescent="0.25">
      <c r="BF8631" s="1"/>
    </row>
    <row r="8632" spans="58:58" x14ac:dyDescent="0.25">
      <c r="BF8632" s="1"/>
    </row>
    <row r="8633" spans="58:58" x14ac:dyDescent="0.25">
      <c r="BF8633" s="1"/>
    </row>
    <row r="8634" spans="58:58" x14ac:dyDescent="0.25">
      <c r="BF8634" s="1"/>
    </row>
    <row r="8635" spans="58:58" x14ac:dyDescent="0.25">
      <c r="BF8635" s="1"/>
    </row>
    <row r="8636" spans="58:58" x14ac:dyDescent="0.25">
      <c r="BF8636" s="1"/>
    </row>
    <row r="8637" spans="58:58" x14ac:dyDescent="0.25">
      <c r="BF8637" s="1"/>
    </row>
    <row r="8638" spans="58:58" x14ac:dyDescent="0.25">
      <c r="BF8638" s="1"/>
    </row>
    <row r="8639" spans="58:58" x14ac:dyDescent="0.25">
      <c r="BF8639" s="1"/>
    </row>
    <row r="8640" spans="58:58" x14ac:dyDescent="0.25">
      <c r="BF8640" s="1"/>
    </row>
    <row r="8641" spans="58:58" x14ac:dyDescent="0.25">
      <c r="BF8641" s="1"/>
    </row>
    <row r="8642" spans="58:58" x14ac:dyDescent="0.25">
      <c r="BF8642" s="1"/>
    </row>
    <row r="8643" spans="58:58" x14ac:dyDescent="0.25">
      <c r="BF8643" s="1"/>
    </row>
    <row r="8644" spans="58:58" x14ac:dyDescent="0.25">
      <c r="BF8644" s="1"/>
    </row>
    <row r="8645" spans="58:58" x14ac:dyDescent="0.25">
      <c r="BF8645" s="1"/>
    </row>
    <row r="8646" spans="58:58" x14ac:dyDescent="0.25">
      <c r="BF8646" s="1"/>
    </row>
    <row r="8647" spans="58:58" x14ac:dyDescent="0.25">
      <c r="BF8647" s="1"/>
    </row>
    <row r="8648" spans="58:58" x14ac:dyDescent="0.25">
      <c r="BF8648" s="1"/>
    </row>
    <row r="8649" spans="58:58" x14ac:dyDescent="0.25">
      <c r="BF8649" s="1"/>
    </row>
    <row r="8650" spans="58:58" x14ac:dyDescent="0.25">
      <c r="BF8650" s="1"/>
    </row>
    <row r="8651" spans="58:58" x14ac:dyDescent="0.25">
      <c r="BF8651" s="1"/>
    </row>
    <row r="8652" spans="58:58" x14ac:dyDescent="0.25">
      <c r="BF8652" s="1"/>
    </row>
    <row r="8653" spans="58:58" x14ac:dyDescent="0.25">
      <c r="BF8653" s="1"/>
    </row>
    <row r="8654" spans="58:58" x14ac:dyDescent="0.25">
      <c r="BF8654" s="1"/>
    </row>
    <row r="8655" spans="58:58" x14ac:dyDescent="0.25">
      <c r="BF8655" s="1"/>
    </row>
    <row r="8656" spans="58:58" x14ac:dyDescent="0.25">
      <c r="BF8656" s="1"/>
    </row>
    <row r="8657" spans="58:58" x14ac:dyDescent="0.25">
      <c r="BF8657" s="1"/>
    </row>
    <row r="8658" spans="58:58" x14ac:dyDescent="0.25">
      <c r="BF8658" s="1"/>
    </row>
    <row r="8659" spans="58:58" x14ac:dyDescent="0.25">
      <c r="BF8659" s="1"/>
    </row>
    <row r="8660" spans="58:58" x14ac:dyDescent="0.25">
      <c r="BF8660" s="1"/>
    </row>
    <row r="8661" spans="58:58" x14ac:dyDescent="0.25">
      <c r="BF8661" s="1"/>
    </row>
    <row r="8662" spans="58:58" x14ac:dyDescent="0.25">
      <c r="BF8662" s="1"/>
    </row>
    <row r="8663" spans="58:58" x14ac:dyDescent="0.25">
      <c r="BF8663" s="1"/>
    </row>
    <row r="8664" spans="58:58" x14ac:dyDescent="0.25">
      <c r="BF8664" s="1"/>
    </row>
    <row r="8665" spans="58:58" x14ac:dyDescent="0.25">
      <c r="BF8665" s="1"/>
    </row>
    <row r="8666" spans="58:58" x14ac:dyDescent="0.25">
      <c r="BF8666" s="1"/>
    </row>
    <row r="8667" spans="58:58" x14ac:dyDescent="0.25">
      <c r="BF8667" s="1"/>
    </row>
    <row r="8668" spans="58:58" x14ac:dyDescent="0.25">
      <c r="BF8668" s="1"/>
    </row>
    <row r="8669" spans="58:58" x14ac:dyDescent="0.25">
      <c r="BF8669" s="1"/>
    </row>
    <row r="8670" spans="58:58" x14ac:dyDescent="0.25">
      <c r="BF8670" s="1"/>
    </row>
    <row r="8671" spans="58:58" x14ac:dyDescent="0.25">
      <c r="BF8671" s="1"/>
    </row>
    <row r="8672" spans="58:58" x14ac:dyDescent="0.25">
      <c r="BF8672" s="1"/>
    </row>
    <row r="8673" spans="58:58" x14ac:dyDescent="0.25">
      <c r="BF8673" s="1"/>
    </row>
    <row r="8674" spans="58:58" x14ac:dyDescent="0.25">
      <c r="BF8674" s="1"/>
    </row>
    <row r="8675" spans="58:58" x14ac:dyDescent="0.25">
      <c r="BF8675" s="1"/>
    </row>
    <row r="8676" spans="58:58" x14ac:dyDescent="0.25">
      <c r="BF8676" s="1"/>
    </row>
    <row r="8677" spans="58:58" x14ac:dyDescent="0.25">
      <c r="BF8677" s="1"/>
    </row>
    <row r="8678" spans="58:58" x14ac:dyDescent="0.25">
      <c r="BF8678" s="1"/>
    </row>
    <row r="8679" spans="58:58" x14ac:dyDescent="0.25">
      <c r="BF8679" s="1"/>
    </row>
    <row r="8680" spans="58:58" x14ac:dyDescent="0.25">
      <c r="BF8680" s="1"/>
    </row>
    <row r="8681" spans="58:58" x14ac:dyDescent="0.25">
      <c r="BF8681" s="1"/>
    </row>
    <row r="8682" spans="58:58" x14ac:dyDescent="0.25">
      <c r="BF8682" s="1"/>
    </row>
    <row r="8683" spans="58:58" x14ac:dyDescent="0.25">
      <c r="BF8683" s="1"/>
    </row>
    <row r="8684" spans="58:58" x14ac:dyDescent="0.25">
      <c r="BF8684" s="1"/>
    </row>
    <row r="8685" spans="58:58" x14ac:dyDescent="0.25">
      <c r="BF8685" s="1"/>
    </row>
    <row r="8686" spans="58:58" x14ac:dyDescent="0.25">
      <c r="BF8686" s="1"/>
    </row>
    <row r="8687" spans="58:58" x14ac:dyDescent="0.25">
      <c r="BF8687" s="1"/>
    </row>
    <row r="8688" spans="58:58" x14ac:dyDescent="0.25">
      <c r="BF8688" s="1"/>
    </row>
    <row r="8689" spans="58:58" x14ac:dyDescent="0.25">
      <c r="BF8689" s="1"/>
    </row>
    <row r="8690" spans="58:58" x14ac:dyDescent="0.25">
      <c r="BF8690" s="1"/>
    </row>
    <row r="8691" spans="58:58" x14ac:dyDescent="0.25">
      <c r="BF8691" s="1"/>
    </row>
    <row r="8692" spans="58:58" x14ac:dyDescent="0.25">
      <c r="BF8692" s="1"/>
    </row>
    <row r="8693" spans="58:58" x14ac:dyDescent="0.25">
      <c r="BF8693" s="1"/>
    </row>
    <row r="8694" spans="58:58" x14ac:dyDescent="0.25">
      <c r="BF8694" s="1"/>
    </row>
    <row r="8695" spans="58:58" x14ac:dyDescent="0.25">
      <c r="BF8695" s="1"/>
    </row>
    <row r="8696" spans="58:58" x14ac:dyDescent="0.25">
      <c r="BF8696" s="1"/>
    </row>
    <row r="8697" spans="58:58" x14ac:dyDescent="0.25">
      <c r="BF8697" s="1"/>
    </row>
    <row r="8698" spans="58:58" x14ac:dyDescent="0.25">
      <c r="BF8698" s="1"/>
    </row>
    <row r="8699" spans="58:58" x14ac:dyDescent="0.25">
      <c r="BF8699" s="1"/>
    </row>
    <row r="8700" spans="58:58" x14ac:dyDescent="0.25">
      <c r="BF8700" s="1"/>
    </row>
    <row r="8701" spans="58:58" x14ac:dyDescent="0.25">
      <c r="BF8701" s="1"/>
    </row>
    <row r="8702" spans="58:58" x14ac:dyDescent="0.25">
      <c r="BF8702" s="1"/>
    </row>
    <row r="8703" spans="58:58" x14ac:dyDescent="0.25">
      <c r="BF8703" s="1"/>
    </row>
    <row r="8704" spans="58:58" x14ac:dyDescent="0.25">
      <c r="BF8704" s="1"/>
    </row>
    <row r="8705" spans="58:58" x14ac:dyDescent="0.25">
      <c r="BF8705" s="1"/>
    </row>
    <row r="8706" spans="58:58" x14ac:dyDescent="0.25">
      <c r="BF8706" s="1"/>
    </row>
    <row r="8707" spans="58:58" x14ac:dyDescent="0.25">
      <c r="BF8707" s="1"/>
    </row>
    <row r="8708" spans="58:58" x14ac:dyDescent="0.25">
      <c r="BF8708" s="1"/>
    </row>
    <row r="8709" spans="58:58" x14ac:dyDescent="0.25">
      <c r="BF8709" s="1"/>
    </row>
    <row r="8710" spans="58:58" x14ac:dyDescent="0.25">
      <c r="BF8710" s="1"/>
    </row>
    <row r="8711" spans="58:58" x14ac:dyDescent="0.25">
      <c r="BF8711" s="1"/>
    </row>
    <row r="8712" spans="58:58" x14ac:dyDescent="0.25">
      <c r="BF8712" s="1"/>
    </row>
    <row r="8713" spans="58:58" x14ac:dyDescent="0.25">
      <c r="BF8713" s="1"/>
    </row>
    <row r="8714" spans="58:58" x14ac:dyDescent="0.25">
      <c r="BF8714" s="1"/>
    </row>
    <row r="8715" spans="58:58" x14ac:dyDescent="0.25">
      <c r="BF8715" s="1"/>
    </row>
    <row r="8716" spans="58:58" x14ac:dyDescent="0.25">
      <c r="BF8716" s="1"/>
    </row>
    <row r="8717" spans="58:58" x14ac:dyDescent="0.25">
      <c r="BF8717" s="1"/>
    </row>
    <row r="8718" spans="58:58" x14ac:dyDescent="0.25">
      <c r="BF8718" s="1"/>
    </row>
    <row r="8719" spans="58:58" x14ac:dyDescent="0.25">
      <c r="BF8719" s="1"/>
    </row>
    <row r="8720" spans="58:58" x14ac:dyDescent="0.25">
      <c r="BF8720" s="1"/>
    </row>
    <row r="8721" spans="58:58" x14ac:dyDescent="0.25">
      <c r="BF8721" s="1"/>
    </row>
    <row r="8722" spans="58:58" x14ac:dyDescent="0.25">
      <c r="BF8722" s="1"/>
    </row>
    <row r="8723" spans="58:58" x14ac:dyDescent="0.25">
      <c r="BF8723" s="1"/>
    </row>
    <row r="8724" spans="58:58" x14ac:dyDescent="0.25">
      <c r="BF8724" s="1"/>
    </row>
    <row r="8725" spans="58:58" x14ac:dyDescent="0.25">
      <c r="BF8725" s="1"/>
    </row>
    <row r="8726" spans="58:58" x14ac:dyDescent="0.25">
      <c r="BF8726" s="1"/>
    </row>
    <row r="8727" spans="58:58" x14ac:dyDescent="0.25">
      <c r="BF8727" s="1"/>
    </row>
    <row r="8728" spans="58:58" x14ac:dyDescent="0.25">
      <c r="BF8728" s="1"/>
    </row>
    <row r="8729" spans="58:58" x14ac:dyDescent="0.25">
      <c r="BF8729" s="1"/>
    </row>
    <row r="8730" spans="58:58" x14ac:dyDescent="0.25">
      <c r="BF8730" s="1"/>
    </row>
    <row r="8731" spans="58:58" x14ac:dyDescent="0.25">
      <c r="BF8731" s="1"/>
    </row>
    <row r="8732" spans="58:58" x14ac:dyDescent="0.25">
      <c r="BF8732" s="1"/>
    </row>
    <row r="8733" spans="58:58" x14ac:dyDescent="0.25">
      <c r="BF8733" s="1"/>
    </row>
    <row r="8734" spans="58:58" x14ac:dyDescent="0.25">
      <c r="BF8734" s="1"/>
    </row>
    <row r="8735" spans="58:58" x14ac:dyDescent="0.25">
      <c r="BF8735" s="1"/>
    </row>
    <row r="8736" spans="58:58" x14ac:dyDescent="0.25">
      <c r="BF8736" s="1"/>
    </row>
    <row r="8737" spans="58:58" x14ac:dyDescent="0.25">
      <c r="BF8737" s="1"/>
    </row>
    <row r="8738" spans="58:58" x14ac:dyDescent="0.25">
      <c r="BF8738" s="1"/>
    </row>
    <row r="8739" spans="58:58" x14ac:dyDescent="0.25">
      <c r="BF8739" s="1"/>
    </row>
    <row r="8740" spans="58:58" x14ac:dyDescent="0.25">
      <c r="BF8740" s="1"/>
    </row>
    <row r="8741" spans="58:58" x14ac:dyDescent="0.25">
      <c r="BF8741" s="1"/>
    </row>
    <row r="8742" spans="58:58" x14ac:dyDescent="0.25">
      <c r="BF8742" s="1"/>
    </row>
    <row r="8743" spans="58:58" x14ac:dyDescent="0.25">
      <c r="BF8743" s="1"/>
    </row>
    <row r="8744" spans="58:58" x14ac:dyDescent="0.25">
      <c r="BF8744" s="1"/>
    </row>
    <row r="8745" spans="58:58" x14ac:dyDescent="0.25">
      <c r="BF8745" s="1"/>
    </row>
    <row r="8746" spans="58:58" x14ac:dyDescent="0.25">
      <c r="BF8746" s="1"/>
    </row>
    <row r="8747" spans="58:58" x14ac:dyDescent="0.25">
      <c r="BF8747" s="1"/>
    </row>
    <row r="8748" spans="58:58" x14ac:dyDescent="0.25">
      <c r="BF8748" s="1"/>
    </row>
    <row r="8749" spans="58:58" x14ac:dyDescent="0.25">
      <c r="BF8749" s="1"/>
    </row>
    <row r="8750" spans="58:58" x14ac:dyDescent="0.25">
      <c r="BF8750" s="1"/>
    </row>
    <row r="8751" spans="58:58" x14ac:dyDescent="0.25">
      <c r="BF8751" s="1"/>
    </row>
    <row r="8752" spans="58:58" x14ac:dyDescent="0.25">
      <c r="BF8752" s="1"/>
    </row>
    <row r="8753" spans="58:58" x14ac:dyDescent="0.25">
      <c r="BF8753" s="1"/>
    </row>
    <row r="8754" spans="58:58" x14ac:dyDescent="0.25">
      <c r="BF8754" s="1"/>
    </row>
    <row r="8755" spans="58:58" x14ac:dyDescent="0.25">
      <c r="BF8755" s="1"/>
    </row>
    <row r="8756" spans="58:58" x14ac:dyDescent="0.25">
      <c r="BF8756" s="1"/>
    </row>
    <row r="8757" spans="58:58" x14ac:dyDescent="0.25">
      <c r="BF8757" s="1"/>
    </row>
    <row r="8758" spans="58:58" x14ac:dyDescent="0.25">
      <c r="BF8758" s="1"/>
    </row>
    <row r="8759" spans="58:58" x14ac:dyDescent="0.25">
      <c r="BF8759" s="1"/>
    </row>
    <row r="8760" spans="58:58" x14ac:dyDescent="0.25">
      <c r="BF8760" s="1"/>
    </row>
    <row r="8761" spans="58:58" x14ac:dyDescent="0.25">
      <c r="BF8761" s="1"/>
    </row>
    <row r="8762" spans="58:58" x14ac:dyDescent="0.25">
      <c r="BF8762" s="1"/>
    </row>
    <row r="8763" spans="58:58" x14ac:dyDescent="0.25">
      <c r="BF8763" s="1"/>
    </row>
    <row r="8764" spans="58:58" x14ac:dyDescent="0.25">
      <c r="BF8764" s="1"/>
    </row>
    <row r="8765" spans="58:58" x14ac:dyDescent="0.25">
      <c r="BF8765" s="1"/>
    </row>
    <row r="8766" spans="58:58" x14ac:dyDescent="0.25">
      <c r="BF8766" s="1"/>
    </row>
    <row r="8767" spans="58:58" x14ac:dyDescent="0.25">
      <c r="BF8767" s="1"/>
    </row>
    <row r="8768" spans="58:58" x14ac:dyDescent="0.25">
      <c r="BF8768" s="1"/>
    </row>
    <row r="8769" spans="58:58" x14ac:dyDescent="0.25">
      <c r="BF8769" s="1"/>
    </row>
    <row r="8770" spans="58:58" x14ac:dyDescent="0.25">
      <c r="BF8770" s="1"/>
    </row>
    <row r="8771" spans="58:58" x14ac:dyDescent="0.25">
      <c r="BF8771" s="1"/>
    </row>
    <row r="8772" spans="58:58" x14ac:dyDescent="0.25">
      <c r="BF8772" s="1"/>
    </row>
    <row r="8773" spans="58:58" x14ac:dyDescent="0.25">
      <c r="BF8773" s="1"/>
    </row>
    <row r="8774" spans="58:58" x14ac:dyDescent="0.25">
      <c r="BF8774" s="1"/>
    </row>
    <row r="8775" spans="58:58" x14ac:dyDescent="0.25">
      <c r="BF8775" s="1"/>
    </row>
    <row r="8776" spans="58:58" x14ac:dyDescent="0.25">
      <c r="BF8776" s="1"/>
    </row>
    <row r="8777" spans="58:58" x14ac:dyDescent="0.25">
      <c r="BF8777" s="1"/>
    </row>
    <row r="8778" spans="58:58" x14ac:dyDescent="0.25">
      <c r="BF8778" s="1"/>
    </row>
    <row r="8779" spans="58:58" x14ac:dyDescent="0.25">
      <c r="BF8779" s="1"/>
    </row>
    <row r="8780" spans="58:58" x14ac:dyDescent="0.25">
      <c r="BF8780" s="1"/>
    </row>
    <row r="8781" spans="58:58" x14ac:dyDescent="0.25">
      <c r="BF8781" s="1"/>
    </row>
    <row r="8782" spans="58:58" x14ac:dyDescent="0.25">
      <c r="BF8782" s="1"/>
    </row>
    <row r="8783" spans="58:58" x14ac:dyDescent="0.25">
      <c r="BF8783" s="1"/>
    </row>
    <row r="8784" spans="58:58" x14ac:dyDescent="0.25">
      <c r="BF8784" s="1"/>
    </row>
    <row r="8785" spans="58:58" x14ac:dyDescent="0.25">
      <c r="BF8785" s="1"/>
    </row>
    <row r="8786" spans="58:58" x14ac:dyDescent="0.25">
      <c r="BF8786" s="1"/>
    </row>
    <row r="8787" spans="58:58" x14ac:dyDescent="0.25">
      <c r="BF8787" s="1"/>
    </row>
    <row r="8788" spans="58:58" x14ac:dyDescent="0.25">
      <c r="BF8788" s="1"/>
    </row>
    <row r="8789" spans="58:58" x14ac:dyDescent="0.25">
      <c r="BF8789" s="1"/>
    </row>
    <row r="8790" spans="58:58" x14ac:dyDescent="0.25">
      <c r="BF8790" s="1"/>
    </row>
    <row r="8791" spans="58:58" x14ac:dyDescent="0.25">
      <c r="BF8791" s="1"/>
    </row>
    <row r="8792" spans="58:58" x14ac:dyDescent="0.25">
      <c r="BF8792" s="1"/>
    </row>
    <row r="8793" spans="58:58" x14ac:dyDescent="0.25">
      <c r="BF8793" s="1"/>
    </row>
    <row r="8794" spans="58:58" x14ac:dyDescent="0.25">
      <c r="BF8794" s="1"/>
    </row>
    <row r="8795" spans="58:58" x14ac:dyDescent="0.25">
      <c r="BF8795" s="1"/>
    </row>
    <row r="8796" spans="58:58" x14ac:dyDescent="0.25">
      <c r="BF8796" s="1"/>
    </row>
    <row r="8797" spans="58:58" x14ac:dyDescent="0.25">
      <c r="BF8797" s="1"/>
    </row>
    <row r="8798" spans="58:58" x14ac:dyDescent="0.25">
      <c r="BF8798" s="1"/>
    </row>
    <row r="8799" spans="58:58" x14ac:dyDescent="0.25">
      <c r="BF8799" s="1"/>
    </row>
    <row r="8800" spans="58:58" x14ac:dyDescent="0.25">
      <c r="BF8800" s="1"/>
    </row>
    <row r="8801" spans="58:58" x14ac:dyDescent="0.25">
      <c r="BF8801" s="1"/>
    </row>
    <row r="8802" spans="58:58" x14ac:dyDescent="0.25">
      <c r="BF8802" s="1"/>
    </row>
    <row r="8803" spans="58:58" x14ac:dyDescent="0.25">
      <c r="BF8803" s="1"/>
    </row>
    <row r="8804" spans="58:58" x14ac:dyDescent="0.25">
      <c r="BF8804" s="1"/>
    </row>
    <row r="8805" spans="58:58" x14ac:dyDescent="0.25">
      <c r="BF8805" s="1"/>
    </row>
    <row r="8806" spans="58:58" x14ac:dyDescent="0.25">
      <c r="BF8806" s="1"/>
    </row>
    <row r="8807" spans="58:58" x14ac:dyDescent="0.25">
      <c r="BF8807" s="1"/>
    </row>
    <row r="8808" spans="58:58" x14ac:dyDescent="0.25">
      <c r="BF8808" s="1"/>
    </row>
    <row r="8809" spans="58:58" x14ac:dyDescent="0.25">
      <c r="BF8809" s="1"/>
    </row>
    <row r="8810" spans="58:58" x14ac:dyDescent="0.25">
      <c r="BF8810" s="1"/>
    </row>
    <row r="8811" spans="58:58" x14ac:dyDescent="0.25">
      <c r="BF8811" s="1"/>
    </row>
    <row r="8812" spans="58:58" x14ac:dyDescent="0.25">
      <c r="BF8812" s="1"/>
    </row>
    <row r="8813" spans="58:58" x14ac:dyDescent="0.25">
      <c r="BF8813" s="1"/>
    </row>
    <row r="8814" spans="58:58" x14ac:dyDescent="0.25">
      <c r="BF8814" s="1"/>
    </row>
    <row r="8815" spans="58:58" x14ac:dyDescent="0.25">
      <c r="BF8815" s="1"/>
    </row>
    <row r="8816" spans="58:58" x14ac:dyDescent="0.25">
      <c r="BF8816" s="1"/>
    </row>
    <row r="8817" spans="58:58" x14ac:dyDescent="0.25">
      <c r="BF8817" s="1"/>
    </row>
    <row r="8818" spans="58:58" x14ac:dyDescent="0.25">
      <c r="BF8818" s="1"/>
    </row>
    <row r="8819" spans="58:58" x14ac:dyDescent="0.25">
      <c r="BF8819" s="1"/>
    </row>
    <row r="8820" spans="58:58" x14ac:dyDescent="0.25">
      <c r="BF8820" s="1"/>
    </row>
    <row r="8821" spans="58:58" x14ac:dyDescent="0.25">
      <c r="BF8821" s="1"/>
    </row>
    <row r="8822" spans="58:58" x14ac:dyDescent="0.25">
      <c r="BF8822" s="1"/>
    </row>
    <row r="8823" spans="58:58" x14ac:dyDescent="0.25">
      <c r="BF8823" s="1"/>
    </row>
    <row r="8824" spans="58:58" x14ac:dyDescent="0.25">
      <c r="BF8824" s="1"/>
    </row>
    <row r="8825" spans="58:58" x14ac:dyDescent="0.25">
      <c r="BF8825" s="1"/>
    </row>
    <row r="8826" spans="58:58" x14ac:dyDescent="0.25">
      <c r="BF8826" s="1"/>
    </row>
    <row r="8827" spans="58:58" x14ac:dyDescent="0.25">
      <c r="BF8827" s="1"/>
    </row>
    <row r="8828" spans="58:58" x14ac:dyDescent="0.25">
      <c r="BF8828" s="1"/>
    </row>
    <row r="8829" spans="58:58" x14ac:dyDescent="0.25">
      <c r="BF8829" s="1"/>
    </row>
    <row r="8830" spans="58:58" x14ac:dyDescent="0.25">
      <c r="BF8830" s="1"/>
    </row>
    <row r="8831" spans="58:58" x14ac:dyDescent="0.25">
      <c r="BF8831" s="1"/>
    </row>
    <row r="8832" spans="58:58" x14ac:dyDescent="0.25">
      <c r="BF8832" s="1"/>
    </row>
    <row r="8833" spans="58:58" x14ac:dyDescent="0.25">
      <c r="BF8833" s="1"/>
    </row>
    <row r="8834" spans="58:58" x14ac:dyDescent="0.25">
      <c r="BF8834" s="1"/>
    </row>
    <row r="8835" spans="58:58" x14ac:dyDescent="0.25">
      <c r="BF8835" s="1"/>
    </row>
    <row r="8836" spans="58:58" x14ac:dyDescent="0.25">
      <c r="BF8836" s="1"/>
    </row>
    <row r="8837" spans="58:58" x14ac:dyDescent="0.25">
      <c r="BF8837" s="1"/>
    </row>
    <row r="8838" spans="58:58" x14ac:dyDescent="0.25">
      <c r="BF8838" s="1"/>
    </row>
    <row r="8839" spans="58:58" x14ac:dyDescent="0.25">
      <c r="BF8839" s="1"/>
    </row>
    <row r="8840" spans="58:58" x14ac:dyDescent="0.25">
      <c r="BF8840" s="1"/>
    </row>
    <row r="8841" spans="58:58" x14ac:dyDescent="0.25">
      <c r="BF8841" s="1"/>
    </row>
    <row r="8842" spans="58:58" x14ac:dyDescent="0.25">
      <c r="BF8842" s="1"/>
    </row>
    <row r="8843" spans="58:58" x14ac:dyDescent="0.25">
      <c r="BF8843" s="1"/>
    </row>
    <row r="8844" spans="58:58" x14ac:dyDescent="0.25">
      <c r="BF8844" s="1"/>
    </row>
    <row r="8845" spans="58:58" x14ac:dyDescent="0.25">
      <c r="BF8845" s="1"/>
    </row>
    <row r="8846" spans="58:58" x14ac:dyDescent="0.25">
      <c r="BF8846" s="1"/>
    </row>
    <row r="8847" spans="58:58" x14ac:dyDescent="0.25">
      <c r="BF8847" s="1"/>
    </row>
    <row r="8848" spans="58:58" x14ac:dyDescent="0.25">
      <c r="BF8848" s="1"/>
    </row>
    <row r="8849" spans="58:58" x14ac:dyDescent="0.25">
      <c r="BF8849" s="1"/>
    </row>
    <row r="8850" spans="58:58" x14ac:dyDescent="0.25">
      <c r="BF8850" s="1"/>
    </row>
    <row r="8851" spans="58:58" x14ac:dyDescent="0.25">
      <c r="BF8851" s="1"/>
    </row>
    <row r="8852" spans="58:58" x14ac:dyDescent="0.25">
      <c r="BF8852" s="1"/>
    </row>
    <row r="8853" spans="58:58" x14ac:dyDescent="0.25">
      <c r="BF8853" s="1"/>
    </row>
    <row r="8854" spans="58:58" x14ac:dyDescent="0.25">
      <c r="BF8854" s="1"/>
    </row>
    <row r="8855" spans="58:58" x14ac:dyDescent="0.25">
      <c r="BF8855" s="1"/>
    </row>
    <row r="8856" spans="58:58" x14ac:dyDescent="0.25">
      <c r="BF8856" s="1"/>
    </row>
    <row r="8857" spans="58:58" x14ac:dyDescent="0.25">
      <c r="BF8857" s="1"/>
    </row>
    <row r="8858" spans="58:58" x14ac:dyDescent="0.25">
      <c r="BF8858" s="1"/>
    </row>
    <row r="8859" spans="58:58" x14ac:dyDescent="0.25">
      <c r="BF8859" s="1"/>
    </row>
    <row r="8860" spans="58:58" x14ac:dyDescent="0.25">
      <c r="BF8860" s="1"/>
    </row>
    <row r="8861" spans="58:58" x14ac:dyDescent="0.25">
      <c r="BF8861" s="1"/>
    </row>
    <row r="8862" spans="58:58" x14ac:dyDescent="0.25">
      <c r="BF8862" s="1"/>
    </row>
    <row r="8863" spans="58:58" x14ac:dyDescent="0.25">
      <c r="BF8863" s="1"/>
    </row>
    <row r="8864" spans="58:58" x14ac:dyDescent="0.25">
      <c r="BF8864" s="1"/>
    </row>
    <row r="8865" spans="58:58" x14ac:dyDescent="0.25">
      <c r="BF8865" s="1"/>
    </row>
    <row r="8866" spans="58:58" x14ac:dyDescent="0.25">
      <c r="BF8866" s="1"/>
    </row>
    <row r="8867" spans="58:58" x14ac:dyDescent="0.25">
      <c r="BF8867" s="1"/>
    </row>
    <row r="8868" spans="58:58" x14ac:dyDescent="0.25">
      <c r="BF8868" s="1"/>
    </row>
    <row r="8869" spans="58:58" x14ac:dyDescent="0.25">
      <c r="BF8869" s="1"/>
    </row>
    <row r="8870" spans="58:58" x14ac:dyDescent="0.25">
      <c r="BF8870" s="1"/>
    </row>
    <row r="8871" spans="58:58" x14ac:dyDescent="0.25">
      <c r="BF8871" s="1"/>
    </row>
    <row r="8872" spans="58:58" x14ac:dyDescent="0.25">
      <c r="BF8872" s="1"/>
    </row>
    <row r="8873" spans="58:58" x14ac:dyDescent="0.25">
      <c r="BF8873" s="1"/>
    </row>
    <row r="8874" spans="58:58" x14ac:dyDescent="0.25">
      <c r="BF8874" s="1"/>
    </row>
    <row r="8875" spans="58:58" x14ac:dyDescent="0.25">
      <c r="BF8875" s="1"/>
    </row>
    <row r="8876" spans="58:58" x14ac:dyDescent="0.25">
      <c r="BF8876" s="1"/>
    </row>
    <row r="8877" spans="58:58" x14ac:dyDescent="0.25">
      <c r="BF8877" s="1"/>
    </row>
    <row r="8878" spans="58:58" x14ac:dyDescent="0.25">
      <c r="BF8878" s="1"/>
    </row>
    <row r="8879" spans="58:58" x14ac:dyDescent="0.25">
      <c r="BF8879" s="1"/>
    </row>
    <row r="8880" spans="58:58" x14ac:dyDescent="0.25">
      <c r="BF8880" s="1"/>
    </row>
    <row r="8881" spans="58:58" x14ac:dyDescent="0.25">
      <c r="BF8881" s="1"/>
    </row>
    <row r="8882" spans="58:58" x14ac:dyDescent="0.25">
      <c r="BF8882" s="1"/>
    </row>
    <row r="8883" spans="58:58" x14ac:dyDescent="0.25">
      <c r="BF8883" s="1"/>
    </row>
    <row r="8884" spans="58:58" x14ac:dyDescent="0.25">
      <c r="BF8884" s="1"/>
    </row>
    <row r="8885" spans="58:58" x14ac:dyDescent="0.25">
      <c r="BF8885" s="1"/>
    </row>
    <row r="8886" spans="58:58" x14ac:dyDescent="0.25">
      <c r="BF8886" s="1"/>
    </row>
    <row r="8887" spans="58:58" x14ac:dyDescent="0.25">
      <c r="BF8887" s="1"/>
    </row>
    <row r="8888" spans="58:58" x14ac:dyDescent="0.25">
      <c r="BF8888" s="1"/>
    </row>
    <row r="8889" spans="58:58" x14ac:dyDescent="0.25">
      <c r="BF8889" s="1"/>
    </row>
    <row r="8890" spans="58:58" x14ac:dyDescent="0.25">
      <c r="BF8890" s="1"/>
    </row>
    <row r="8891" spans="58:58" x14ac:dyDescent="0.25">
      <c r="BF8891" s="1"/>
    </row>
    <row r="8892" spans="58:58" x14ac:dyDescent="0.25">
      <c r="BF8892" s="1"/>
    </row>
    <row r="8893" spans="58:58" x14ac:dyDescent="0.25">
      <c r="BF8893" s="1"/>
    </row>
    <row r="8894" spans="58:58" x14ac:dyDescent="0.25">
      <c r="BF8894" s="1"/>
    </row>
    <row r="8895" spans="58:58" x14ac:dyDescent="0.25">
      <c r="BF8895" s="1"/>
    </row>
    <row r="8896" spans="58:58" x14ac:dyDescent="0.25">
      <c r="BF8896" s="1"/>
    </row>
    <row r="8897" spans="58:58" x14ac:dyDescent="0.25">
      <c r="BF8897" s="1"/>
    </row>
    <row r="8898" spans="58:58" x14ac:dyDescent="0.25">
      <c r="BF8898" s="1"/>
    </row>
    <row r="8899" spans="58:58" x14ac:dyDescent="0.25">
      <c r="BF8899" s="1"/>
    </row>
    <row r="8900" spans="58:58" x14ac:dyDescent="0.25">
      <c r="BF8900" s="1"/>
    </row>
    <row r="8901" spans="58:58" x14ac:dyDescent="0.25">
      <c r="BF8901" s="1"/>
    </row>
    <row r="8902" spans="58:58" x14ac:dyDescent="0.25">
      <c r="BF8902" s="1"/>
    </row>
    <row r="8903" spans="58:58" x14ac:dyDescent="0.25">
      <c r="BF8903" s="1"/>
    </row>
    <row r="8904" spans="58:58" x14ac:dyDescent="0.25">
      <c r="BF8904" s="1"/>
    </row>
    <row r="8905" spans="58:58" x14ac:dyDescent="0.25">
      <c r="BF8905" s="1"/>
    </row>
    <row r="8906" spans="58:58" x14ac:dyDescent="0.25">
      <c r="BF8906" s="1"/>
    </row>
    <row r="8907" spans="58:58" x14ac:dyDescent="0.25">
      <c r="BF8907" s="1"/>
    </row>
    <row r="8908" spans="58:58" x14ac:dyDescent="0.25">
      <c r="BF8908" s="1"/>
    </row>
    <row r="8909" spans="58:58" x14ac:dyDescent="0.25">
      <c r="BF8909" s="1"/>
    </row>
    <row r="8910" spans="58:58" x14ac:dyDescent="0.25">
      <c r="BF8910" s="1"/>
    </row>
    <row r="8911" spans="58:58" x14ac:dyDescent="0.25">
      <c r="BF8911" s="1"/>
    </row>
    <row r="8912" spans="58:58" x14ac:dyDescent="0.25">
      <c r="BF8912" s="1"/>
    </row>
    <row r="8913" spans="58:58" x14ac:dyDescent="0.25">
      <c r="BF8913" s="1"/>
    </row>
    <row r="8914" spans="58:58" x14ac:dyDescent="0.25">
      <c r="BF8914" s="1"/>
    </row>
    <row r="8915" spans="58:58" x14ac:dyDescent="0.25">
      <c r="BF8915" s="1"/>
    </row>
    <row r="8916" spans="58:58" x14ac:dyDescent="0.25">
      <c r="BF8916" s="1"/>
    </row>
    <row r="8917" spans="58:58" x14ac:dyDescent="0.25">
      <c r="BF8917" s="1"/>
    </row>
    <row r="8918" spans="58:58" x14ac:dyDescent="0.25">
      <c r="BF8918" s="1"/>
    </row>
    <row r="8919" spans="58:58" x14ac:dyDescent="0.25">
      <c r="BF8919" s="1"/>
    </row>
    <row r="8920" spans="58:58" x14ac:dyDescent="0.25">
      <c r="BF8920" s="1"/>
    </row>
    <row r="8921" spans="58:58" x14ac:dyDescent="0.25">
      <c r="BF8921" s="1"/>
    </row>
    <row r="8922" spans="58:58" x14ac:dyDescent="0.25">
      <c r="BF8922" s="1"/>
    </row>
    <row r="8923" spans="58:58" x14ac:dyDescent="0.25">
      <c r="BF8923" s="1"/>
    </row>
    <row r="8924" spans="58:58" x14ac:dyDescent="0.25">
      <c r="BF8924" s="1"/>
    </row>
    <row r="8925" spans="58:58" x14ac:dyDescent="0.25">
      <c r="BF8925" s="1"/>
    </row>
    <row r="8926" spans="58:58" x14ac:dyDescent="0.25">
      <c r="BF8926" s="1"/>
    </row>
    <row r="8927" spans="58:58" x14ac:dyDescent="0.25">
      <c r="BF8927" s="1"/>
    </row>
    <row r="8928" spans="58:58" x14ac:dyDescent="0.25">
      <c r="BF8928" s="1"/>
    </row>
    <row r="8929" spans="58:58" x14ac:dyDescent="0.25">
      <c r="BF8929" s="1"/>
    </row>
    <row r="8930" spans="58:58" x14ac:dyDescent="0.25">
      <c r="BF8930" s="1"/>
    </row>
    <row r="8931" spans="58:58" x14ac:dyDescent="0.25">
      <c r="BF8931" s="1"/>
    </row>
    <row r="8932" spans="58:58" x14ac:dyDescent="0.25">
      <c r="BF8932" s="1"/>
    </row>
    <row r="8933" spans="58:58" x14ac:dyDescent="0.25">
      <c r="BF8933" s="1"/>
    </row>
    <row r="8934" spans="58:58" x14ac:dyDescent="0.25">
      <c r="BF8934" s="1"/>
    </row>
    <row r="8935" spans="58:58" x14ac:dyDescent="0.25">
      <c r="BF8935" s="1"/>
    </row>
    <row r="8936" spans="58:58" x14ac:dyDescent="0.25">
      <c r="BF8936" s="1"/>
    </row>
    <row r="8937" spans="58:58" x14ac:dyDescent="0.25">
      <c r="BF8937" s="1"/>
    </row>
    <row r="8938" spans="58:58" x14ac:dyDescent="0.25">
      <c r="BF8938" s="1"/>
    </row>
    <row r="8939" spans="58:58" x14ac:dyDescent="0.25">
      <c r="BF8939" s="1"/>
    </row>
    <row r="8940" spans="58:58" x14ac:dyDescent="0.25">
      <c r="BF8940" s="1"/>
    </row>
    <row r="8941" spans="58:58" x14ac:dyDescent="0.25">
      <c r="BF8941" s="1"/>
    </row>
    <row r="8942" spans="58:58" x14ac:dyDescent="0.25">
      <c r="BF8942" s="1"/>
    </row>
    <row r="8943" spans="58:58" x14ac:dyDescent="0.25">
      <c r="BF8943" s="1"/>
    </row>
    <row r="8944" spans="58:58" x14ac:dyDescent="0.25">
      <c r="BF8944" s="1"/>
    </row>
    <row r="8945" spans="58:58" x14ac:dyDescent="0.25">
      <c r="BF8945" s="1"/>
    </row>
    <row r="8946" spans="58:58" x14ac:dyDescent="0.25">
      <c r="BF8946" s="1"/>
    </row>
    <row r="8947" spans="58:58" x14ac:dyDescent="0.25">
      <c r="BF8947" s="1"/>
    </row>
    <row r="8948" spans="58:58" x14ac:dyDescent="0.25">
      <c r="BF8948" s="1"/>
    </row>
    <row r="8949" spans="58:58" x14ac:dyDescent="0.25">
      <c r="BF8949" s="1"/>
    </row>
    <row r="8950" spans="58:58" x14ac:dyDescent="0.25">
      <c r="BF8950" s="1"/>
    </row>
    <row r="8951" spans="58:58" x14ac:dyDescent="0.25">
      <c r="BF8951" s="1"/>
    </row>
    <row r="8952" spans="58:58" x14ac:dyDescent="0.25">
      <c r="BF8952" s="1"/>
    </row>
    <row r="8953" spans="58:58" x14ac:dyDescent="0.25">
      <c r="BF8953" s="1"/>
    </row>
    <row r="8954" spans="58:58" x14ac:dyDescent="0.25">
      <c r="BF8954" s="1"/>
    </row>
    <row r="8955" spans="58:58" x14ac:dyDescent="0.25">
      <c r="BF8955" s="1"/>
    </row>
    <row r="8956" spans="58:58" x14ac:dyDescent="0.25">
      <c r="BF8956" s="1"/>
    </row>
    <row r="8957" spans="58:58" x14ac:dyDescent="0.25">
      <c r="BF8957" s="1"/>
    </row>
    <row r="8958" spans="58:58" x14ac:dyDescent="0.25">
      <c r="BF8958" s="1"/>
    </row>
    <row r="8959" spans="58:58" x14ac:dyDescent="0.25">
      <c r="BF8959" s="1"/>
    </row>
    <row r="8960" spans="58:58" x14ac:dyDescent="0.25">
      <c r="BF8960" s="1"/>
    </row>
    <row r="8961" spans="58:58" x14ac:dyDescent="0.25">
      <c r="BF8961" s="1"/>
    </row>
    <row r="8962" spans="58:58" x14ac:dyDescent="0.25">
      <c r="BF8962" s="1"/>
    </row>
    <row r="8963" spans="58:58" x14ac:dyDescent="0.25">
      <c r="BF8963" s="1"/>
    </row>
    <row r="8964" spans="58:58" x14ac:dyDescent="0.25">
      <c r="BF8964" s="1"/>
    </row>
    <row r="8965" spans="58:58" x14ac:dyDescent="0.25">
      <c r="BF8965" s="1"/>
    </row>
    <row r="8966" spans="58:58" x14ac:dyDescent="0.25">
      <c r="BF8966" s="1"/>
    </row>
    <row r="8967" spans="58:58" x14ac:dyDescent="0.25">
      <c r="BF8967" s="1"/>
    </row>
    <row r="8968" spans="58:58" x14ac:dyDescent="0.25">
      <c r="BF8968" s="1"/>
    </row>
    <row r="8969" spans="58:58" x14ac:dyDescent="0.25">
      <c r="BF8969" s="1"/>
    </row>
    <row r="8970" spans="58:58" x14ac:dyDescent="0.25">
      <c r="BF8970" s="1"/>
    </row>
    <row r="8971" spans="58:58" x14ac:dyDescent="0.25">
      <c r="BF8971" s="1"/>
    </row>
    <row r="8972" spans="58:58" x14ac:dyDescent="0.25">
      <c r="BF8972" s="1"/>
    </row>
    <row r="8973" spans="58:58" x14ac:dyDescent="0.25">
      <c r="BF8973" s="1"/>
    </row>
    <row r="8974" spans="58:58" x14ac:dyDescent="0.25">
      <c r="BF8974" s="1"/>
    </row>
    <row r="8975" spans="58:58" x14ac:dyDescent="0.25">
      <c r="BF8975" s="1"/>
    </row>
    <row r="8976" spans="58:58" x14ac:dyDescent="0.25">
      <c r="BF8976" s="1"/>
    </row>
    <row r="8977" spans="58:58" x14ac:dyDescent="0.25">
      <c r="BF8977" s="1"/>
    </row>
    <row r="8978" spans="58:58" x14ac:dyDescent="0.25">
      <c r="BF8978" s="1"/>
    </row>
    <row r="8979" spans="58:58" x14ac:dyDescent="0.25">
      <c r="BF8979" s="1"/>
    </row>
    <row r="8980" spans="58:58" x14ac:dyDescent="0.25">
      <c r="BF8980" s="1"/>
    </row>
    <row r="8981" spans="58:58" x14ac:dyDescent="0.25">
      <c r="BF8981" s="1"/>
    </row>
    <row r="8982" spans="58:58" x14ac:dyDescent="0.25">
      <c r="BF8982" s="1"/>
    </row>
    <row r="8983" spans="58:58" x14ac:dyDescent="0.25">
      <c r="BF8983" s="1"/>
    </row>
    <row r="8984" spans="58:58" x14ac:dyDescent="0.25">
      <c r="BF8984" s="1"/>
    </row>
    <row r="8985" spans="58:58" x14ac:dyDescent="0.25">
      <c r="BF8985" s="1"/>
    </row>
    <row r="8986" spans="58:58" x14ac:dyDescent="0.25">
      <c r="BF8986" s="1"/>
    </row>
    <row r="8987" spans="58:58" x14ac:dyDescent="0.25">
      <c r="BF8987" s="1"/>
    </row>
    <row r="8988" spans="58:58" x14ac:dyDescent="0.25">
      <c r="BF8988" s="1"/>
    </row>
    <row r="8989" spans="58:58" x14ac:dyDescent="0.25">
      <c r="BF8989" s="1"/>
    </row>
    <row r="8990" spans="58:58" x14ac:dyDescent="0.25">
      <c r="BF8990" s="1"/>
    </row>
    <row r="8991" spans="58:58" x14ac:dyDescent="0.25">
      <c r="BF8991" s="1"/>
    </row>
    <row r="8992" spans="58:58" x14ac:dyDescent="0.25">
      <c r="BF8992" s="1"/>
    </row>
    <row r="8993" spans="58:58" x14ac:dyDescent="0.25">
      <c r="BF8993" s="1"/>
    </row>
    <row r="8994" spans="58:58" x14ac:dyDescent="0.25">
      <c r="BF8994" s="1"/>
    </row>
    <row r="8995" spans="58:58" x14ac:dyDescent="0.25">
      <c r="BF8995" s="1"/>
    </row>
    <row r="8996" spans="58:58" x14ac:dyDescent="0.25">
      <c r="BF8996" s="1"/>
    </row>
    <row r="8997" spans="58:58" x14ac:dyDescent="0.25">
      <c r="BF8997" s="1"/>
    </row>
    <row r="8998" spans="58:58" x14ac:dyDescent="0.25">
      <c r="BF8998" s="1"/>
    </row>
    <row r="8999" spans="58:58" x14ac:dyDescent="0.25">
      <c r="BF8999" s="1"/>
    </row>
    <row r="9000" spans="58:58" x14ac:dyDescent="0.25">
      <c r="BF9000" s="1"/>
    </row>
    <row r="9001" spans="58:58" x14ac:dyDescent="0.25">
      <c r="BF9001" s="1"/>
    </row>
    <row r="9002" spans="58:58" x14ac:dyDescent="0.25">
      <c r="BF9002" s="1"/>
    </row>
    <row r="9003" spans="58:58" x14ac:dyDescent="0.25">
      <c r="BF9003" s="1"/>
    </row>
    <row r="9004" spans="58:58" x14ac:dyDescent="0.25">
      <c r="BF9004" s="1"/>
    </row>
    <row r="9005" spans="58:58" x14ac:dyDescent="0.25">
      <c r="BF9005" s="1"/>
    </row>
    <row r="9006" spans="58:58" x14ac:dyDescent="0.25">
      <c r="BF9006" s="1"/>
    </row>
    <row r="9007" spans="58:58" x14ac:dyDescent="0.25">
      <c r="BF9007" s="1"/>
    </row>
    <row r="9008" spans="58:58" x14ac:dyDescent="0.25">
      <c r="BF9008" s="1"/>
    </row>
    <row r="9009" spans="58:58" x14ac:dyDescent="0.25">
      <c r="BF9009" s="1"/>
    </row>
    <row r="9010" spans="58:58" x14ac:dyDescent="0.25">
      <c r="BF9010" s="1"/>
    </row>
    <row r="9011" spans="58:58" x14ac:dyDescent="0.25">
      <c r="BF9011" s="1"/>
    </row>
    <row r="9012" spans="58:58" x14ac:dyDescent="0.25">
      <c r="BF9012" s="1"/>
    </row>
    <row r="9013" spans="58:58" x14ac:dyDescent="0.25">
      <c r="BF9013" s="1"/>
    </row>
    <row r="9014" spans="58:58" x14ac:dyDescent="0.25">
      <c r="BF9014" s="1"/>
    </row>
    <row r="9015" spans="58:58" x14ac:dyDescent="0.25">
      <c r="BF9015" s="1"/>
    </row>
    <row r="9016" spans="58:58" x14ac:dyDescent="0.25">
      <c r="BF9016" s="1"/>
    </row>
    <row r="9017" spans="58:58" x14ac:dyDescent="0.25">
      <c r="BF9017" s="1"/>
    </row>
    <row r="9018" spans="58:58" x14ac:dyDescent="0.25">
      <c r="BF9018" s="1"/>
    </row>
    <row r="9019" spans="58:58" x14ac:dyDescent="0.25">
      <c r="BF9019" s="1"/>
    </row>
    <row r="9020" spans="58:58" x14ac:dyDescent="0.25">
      <c r="BF9020" s="1"/>
    </row>
    <row r="9021" spans="58:58" x14ac:dyDescent="0.25">
      <c r="BF9021" s="1"/>
    </row>
    <row r="9022" spans="58:58" x14ac:dyDescent="0.25">
      <c r="BF9022" s="1"/>
    </row>
    <row r="9023" spans="58:58" x14ac:dyDescent="0.25">
      <c r="BF9023" s="1"/>
    </row>
    <row r="9024" spans="58:58" x14ac:dyDescent="0.25">
      <c r="BF9024" s="1"/>
    </row>
    <row r="9025" spans="58:58" x14ac:dyDescent="0.25">
      <c r="BF9025" s="1"/>
    </row>
    <row r="9026" spans="58:58" x14ac:dyDescent="0.25">
      <c r="BF9026" s="1"/>
    </row>
    <row r="9027" spans="58:58" x14ac:dyDescent="0.25">
      <c r="BF9027" s="1"/>
    </row>
    <row r="9028" spans="58:58" x14ac:dyDescent="0.25">
      <c r="BF9028" s="1"/>
    </row>
    <row r="9029" spans="58:58" x14ac:dyDescent="0.25">
      <c r="BF9029" s="1"/>
    </row>
    <row r="9030" spans="58:58" x14ac:dyDescent="0.25">
      <c r="BF9030" s="1"/>
    </row>
    <row r="9031" spans="58:58" x14ac:dyDescent="0.25">
      <c r="BF9031" s="1"/>
    </row>
    <row r="9032" spans="58:58" x14ac:dyDescent="0.25">
      <c r="BF9032" s="1"/>
    </row>
    <row r="9033" spans="58:58" x14ac:dyDescent="0.25">
      <c r="BF9033" s="1"/>
    </row>
    <row r="9034" spans="58:58" x14ac:dyDescent="0.25">
      <c r="BF9034" s="1"/>
    </row>
    <row r="9035" spans="58:58" x14ac:dyDescent="0.25">
      <c r="BF9035" s="1"/>
    </row>
    <row r="9036" spans="58:58" x14ac:dyDescent="0.25">
      <c r="BF9036" s="1"/>
    </row>
    <row r="9037" spans="58:58" x14ac:dyDescent="0.25">
      <c r="BF9037" s="1"/>
    </row>
    <row r="9038" spans="58:58" x14ac:dyDescent="0.25">
      <c r="BF9038" s="1"/>
    </row>
    <row r="9039" spans="58:58" x14ac:dyDescent="0.25">
      <c r="BF9039" s="1"/>
    </row>
    <row r="9040" spans="58:58" x14ac:dyDescent="0.25">
      <c r="BF9040" s="1"/>
    </row>
    <row r="9041" spans="58:58" x14ac:dyDescent="0.25">
      <c r="BF9041" s="1"/>
    </row>
    <row r="9042" spans="58:58" x14ac:dyDescent="0.25">
      <c r="BF9042" s="1"/>
    </row>
    <row r="9043" spans="58:58" x14ac:dyDescent="0.25">
      <c r="BF9043" s="1"/>
    </row>
    <row r="9044" spans="58:58" x14ac:dyDescent="0.25">
      <c r="BF9044" s="1"/>
    </row>
    <row r="9045" spans="58:58" x14ac:dyDescent="0.25">
      <c r="BF9045" s="1"/>
    </row>
    <row r="9046" spans="58:58" x14ac:dyDescent="0.25">
      <c r="BF9046" s="1"/>
    </row>
    <row r="9047" spans="58:58" x14ac:dyDescent="0.25">
      <c r="BF9047" s="1"/>
    </row>
    <row r="9048" spans="58:58" x14ac:dyDescent="0.25">
      <c r="BF9048" s="1"/>
    </row>
    <row r="9049" spans="58:58" x14ac:dyDescent="0.25">
      <c r="BF9049" s="1"/>
    </row>
    <row r="9050" spans="58:58" x14ac:dyDescent="0.25">
      <c r="BF9050" s="1"/>
    </row>
    <row r="9051" spans="58:58" x14ac:dyDescent="0.25">
      <c r="BF9051" s="1"/>
    </row>
    <row r="9052" spans="58:58" x14ac:dyDescent="0.25">
      <c r="BF9052" s="1"/>
    </row>
    <row r="9053" spans="58:58" x14ac:dyDescent="0.25">
      <c r="BF9053" s="1"/>
    </row>
    <row r="9054" spans="58:58" x14ac:dyDescent="0.25">
      <c r="BF9054" s="1"/>
    </row>
    <row r="9055" spans="58:58" x14ac:dyDescent="0.25">
      <c r="BF9055" s="1"/>
    </row>
    <row r="9056" spans="58:58" x14ac:dyDescent="0.25">
      <c r="BF9056" s="1"/>
    </row>
    <row r="9057" spans="58:58" x14ac:dyDescent="0.25">
      <c r="BF9057" s="1"/>
    </row>
    <row r="9058" spans="58:58" x14ac:dyDescent="0.25">
      <c r="BF9058" s="1"/>
    </row>
    <row r="9059" spans="58:58" x14ac:dyDescent="0.25">
      <c r="BF9059" s="1"/>
    </row>
    <row r="9060" spans="58:58" x14ac:dyDescent="0.25">
      <c r="BF9060" s="1"/>
    </row>
    <row r="9061" spans="58:58" x14ac:dyDescent="0.25">
      <c r="BF9061" s="1"/>
    </row>
    <row r="9062" spans="58:58" x14ac:dyDescent="0.25">
      <c r="BF9062" s="1"/>
    </row>
    <row r="9063" spans="58:58" x14ac:dyDescent="0.25">
      <c r="BF9063" s="1"/>
    </row>
    <row r="9064" spans="58:58" x14ac:dyDescent="0.25">
      <c r="BF9064" s="1"/>
    </row>
    <row r="9065" spans="58:58" x14ac:dyDescent="0.25">
      <c r="BF9065" s="1"/>
    </row>
    <row r="9066" spans="58:58" x14ac:dyDescent="0.25">
      <c r="BF9066" s="1"/>
    </row>
    <row r="9067" spans="58:58" x14ac:dyDescent="0.25">
      <c r="BF9067" s="1"/>
    </row>
    <row r="9068" spans="58:58" x14ac:dyDescent="0.25">
      <c r="BF9068" s="1"/>
    </row>
    <row r="9069" spans="58:58" x14ac:dyDescent="0.25">
      <c r="BF9069" s="1"/>
    </row>
    <row r="9070" spans="58:58" x14ac:dyDescent="0.25">
      <c r="BF9070" s="1"/>
    </row>
    <row r="9071" spans="58:58" x14ac:dyDescent="0.25">
      <c r="BF9071" s="1"/>
    </row>
    <row r="9072" spans="58:58" x14ac:dyDescent="0.25">
      <c r="BF9072" s="1"/>
    </row>
    <row r="9073" spans="58:58" x14ac:dyDescent="0.25">
      <c r="BF9073" s="1"/>
    </row>
    <row r="9074" spans="58:58" x14ac:dyDescent="0.25">
      <c r="BF9074" s="1"/>
    </row>
    <row r="9075" spans="58:58" x14ac:dyDescent="0.25">
      <c r="BF9075" s="1"/>
    </row>
    <row r="9076" spans="58:58" x14ac:dyDescent="0.25">
      <c r="BF9076" s="1"/>
    </row>
    <row r="9077" spans="58:58" x14ac:dyDescent="0.25">
      <c r="BF9077" s="1"/>
    </row>
    <row r="9078" spans="58:58" x14ac:dyDescent="0.25">
      <c r="BF9078" s="1"/>
    </row>
    <row r="9079" spans="58:58" x14ac:dyDescent="0.25">
      <c r="BF9079" s="1"/>
    </row>
    <row r="9080" spans="58:58" x14ac:dyDescent="0.25">
      <c r="BF9080" s="1"/>
    </row>
    <row r="9081" spans="58:58" x14ac:dyDescent="0.25">
      <c r="BF9081" s="1"/>
    </row>
    <row r="9082" spans="58:58" x14ac:dyDescent="0.25">
      <c r="BF9082" s="1"/>
    </row>
    <row r="9083" spans="58:58" x14ac:dyDescent="0.25">
      <c r="BF9083" s="1"/>
    </row>
    <row r="9084" spans="58:58" x14ac:dyDescent="0.25">
      <c r="BF9084" s="1"/>
    </row>
    <row r="9085" spans="58:58" x14ac:dyDescent="0.25">
      <c r="BF9085" s="1"/>
    </row>
    <row r="9086" spans="58:58" x14ac:dyDescent="0.25">
      <c r="BF9086" s="1"/>
    </row>
    <row r="9087" spans="58:58" x14ac:dyDescent="0.25">
      <c r="BF9087" s="1"/>
    </row>
    <row r="9088" spans="58:58" x14ac:dyDescent="0.25">
      <c r="BF9088" s="1"/>
    </row>
    <row r="9089" spans="58:58" x14ac:dyDescent="0.25">
      <c r="BF9089" s="1"/>
    </row>
    <row r="9090" spans="58:58" x14ac:dyDescent="0.25">
      <c r="BF9090" s="1"/>
    </row>
    <row r="9091" spans="58:58" x14ac:dyDescent="0.25">
      <c r="BF9091" s="1"/>
    </row>
    <row r="9092" spans="58:58" x14ac:dyDescent="0.25">
      <c r="BF9092" s="1"/>
    </row>
    <row r="9093" spans="58:58" x14ac:dyDescent="0.25">
      <c r="BF9093" s="1"/>
    </row>
    <row r="9094" spans="58:58" x14ac:dyDescent="0.25">
      <c r="BF9094" s="1"/>
    </row>
    <row r="9095" spans="58:58" x14ac:dyDescent="0.25">
      <c r="BF9095" s="1"/>
    </row>
    <row r="9096" spans="58:58" x14ac:dyDescent="0.25">
      <c r="BF9096" s="1"/>
    </row>
    <row r="9097" spans="58:58" x14ac:dyDescent="0.25">
      <c r="BF9097" s="1"/>
    </row>
    <row r="9098" spans="58:58" x14ac:dyDescent="0.25">
      <c r="BF9098" s="1"/>
    </row>
    <row r="9099" spans="58:58" x14ac:dyDescent="0.25">
      <c r="BF9099" s="1"/>
    </row>
    <row r="9100" spans="58:58" x14ac:dyDescent="0.25">
      <c r="BF9100" s="1"/>
    </row>
    <row r="9101" spans="58:58" x14ac:dyDescent="0.25">
      <c r="BF9101" s="1"/>
    </row>
    <row r="9102" spans="58:58" x14ac:dyDescent="0.25">
      <c r="BF9102" s="1"/>
    </row>
    <row r="9103" spans="58:58" x14ac:dyDescent="0.25">
      <c r="BF9103" s="1"/>
    </row>
    <row r="9104" spans="58:58" x14ac:dyDescent="0.25">
      <c r="BF9104" s="1"/>
    </row>
    <row r="9105" spans="58:58" x14ac:dyDescent="0.25">
      <c r="BF9105" s="1"/>
    </row>
    <row r="9106" spans="58:58" x14ac:dyDescent="0.25">
      <c r="BF9106" s="1"/>
    </row>
    <row r="9107" spans="58:58" x14ac:dyDescent="0.25">
      <c r="BF9107" s="1"/>
    </row>
    <row r="9108" spans="58:58" x14ac:dyDescent="0.25">
      <c r="BF9108" s="1"/>
    </row>
    <row r="9109" spans="58:58" x14ac:dyDescent="0.25">
      <c r="BF9109" s="1"/>
    </row>
    <row r="9110" spans="58:58" x14ac:dyDescent="0.25">
      <c r="BF9110" s="1"/>
    </row>
    <row r="9111" spans="58:58" x14ac:dyDescent="0.25">
      <c r="BF9111" s="1"/>
    </row>
    <row r="9112" spans="58:58" x14ac:dyDescent="0.25">
      <c r="BF9112" s="1"/>
    </row>
    <row r="9113" spans="58:58" x14ac:dyDescent="0.25">
      <c r="BF9113" s="1"/>
    </row>
    <row r="9114" spans="58:58" x14ac:dyDescent="0.25">
      <c r="BF9114" s="1"/>
    </row>
    <row r="9115" spans="58:58" x14ac:dyDescent="0.25">
      <c r="BF9115" s="1"/>
    </row>
    <row r="9116" spans="58:58" x14ac:dyDescent="0.25">
      <c r="BF9116" s="1"/>
    </row>
    <row r="9117" spans="58:58" x14ac:dyDescent="0.25">
      <c r="BF9117" s="1"/>
    </row>
    <row r="9118" spans="58:58" x14ac:dyDescent="0.25">
      <c r="BF9118" s="1"/>
    </row>
    <row r="9119" spans="58:58" x14ac:dyDescent="0.25">
      <c r="BF9119" s="1"/>
    </row>
    <row r="9120" spans="58:58" x14ac:dyDescent="0.25">
      <c r="BF9120" s="1"/>
    </row>
    <row r="9121" spans="58:58" x14ac:dyDescent="0.25">
      <c r="BF9121" s="1"/>
    </row>
    <row r="9122" spans="58:58" x14ac:dyDescent="0.25">
      <c r="BF9122" s="1"/>
    </row>
    <row r="9123" spans="58:58" x14ac:dyDescent="0.25">
      <c r="BF9123" s="1"/>
    </row>
    <row r="9124" spans="58:58" x14ac:dyDescent="0.25">
      <c r="BF9124" s="1"/>
    </row>
    <row r="9125" spans="58:58" x14ac:dyDescent="0.25">
      <c r="BF9125" s="1"/>
    </row>
    <row r="9126" spans="58:58" x14ac:dyDescent="0.25">
      <c r="BF9126" s="1"/>
    </row>
    <row r="9127" spans="58:58" x14ac:dyDescent="0.25">
      <c r="BF9127" s="1"/>
    </row>
    <row r="9128" spans="58:58" x14ac:dyDescent="0.25">
      <c r="BF9128" s="1"/>
    </row>
    <row r="9129" spans="58:58" x14ac:dyDescent="0.25">
      <c r="BF9129" s="1"/>
    </row>
    <row r="9130" spans="58:58" x14ac:dyDescent="0.25">
      <c r="BF9130" s="1"/>
    </row>
    <row r="9131" spans="58:58" x14ac:dyDescent="0.25">
      <c r="BF9131" s="1"/>
    </row>
    <row r="9132" spans="58:58" x14ac:dyDescent="0.25">
      <c r="BF9132" s="1"/>
    </row>
    <row r="9133" spans="58:58" x14ac:dyDescent="0.25">
      <c r="BF9133" s="1"/>
    </row>
    <row r="9134" spans="58:58" x14ac:dyDescent="0.25">
      <c r="BF9134" s="1"/>
    </row>
    <row r="9135" spans="58:58" x14ac:dyDescent="0.25">
      <c r="BF9135" s="1"/>
    </row>
    <row r="9136" spans="58:58" x14ac:dyDescent="0.25">
      <c r="BF9136" s="1"/>
    </row>
    <row r="9137" spans="58:58" x14ac:dyDescent="0.25">
      <c r="BF9137" s="1"/>
    </row>
    <row r="9138" spans="58:58" x14ac:dyDescent="0.25">
      <c r="BF9138" s="1"/>
    </row>
    <row r="9139" spans="58:58" x14ac:dyDescent="0.25">
      <c r="BF9139" s="1"/>
    </row>
    <row r="9140" spans="58:58" x14ac:dyDescent="0.25">
      <c r="BF9140" s="1"/>
    </row>
    <row r="9141" spans="58:58" x14ac:dyDescent="0.25">
      <c r="BF9141" s="1"/>
    </row>
    <row r="9142" spans="58:58" x14ac:dyDescent="0.25">
      <c r="BF9142" s="1"/>
    </row>
    <row r="9143" spans="58:58" x14ac:dyDescent="0.25">
      <c r="BF9143" s="1"/>
    </row>
    <row r="9144" spans="58:58" x14ac:dyDescent="0.25">
      <c r="BF9144" s="1"/>
    </row>
    <row r="9145" spans="58:58" x14ac:dyDescent="0.25">
      <c r="BF9145" s="1"/>
    </row>
    <row r="9146" spans="58:58" x14ac:dyDescent="0.25">
      <c r="BF9146" s="1"/>
    </row>
    <row r="9147" spans="58:58" x14ac:dyDescent="0.25">
      <c r="BF9147" s="1"/>
    </row>
    <row r="9148" spans="58:58" x14ac:dyDescent="0.25">
      <c r="BF9148" s="1"/>
    </row>
    <row r="9149" spans="58:58" x14ac:dyDescent="0.25">
      <c r="BF9149" s="1"/>
    </row>
    <row r="9150" spans="58:58" x14ac:dyDescent="0.25">
      <c r="BF9150" s="1"/>
    </row>
    <row r="9151" spans="58:58" x14ac:dyDescent="0.25">
      <c r="BF9151" s="1"/>
    </row>
    <row r="9152" spans="58:58" x14ac:dyDescent="0.25">
      <c r="BF9152" s="1"/>
    </row>
    <row r="9153" spans="58:58" x14ac:dyDescent="0.25">
      <c r="BF9153" s="1"/>
    </row>
    <row r="9154" spans="58:58" x14ac:dyDescent="0.25">
      <c r="BF9154" s="1"/>
    </row>
    <row r="9155" spans="58:58" x14ac:dyDescent="0.25">
      <c r="BF9155" s="1"/>
    </row>
    <row r="9156" spans="58:58" x14ac:dyDescent="0.25">
      <c r="BF9156" s="1"/>
    </row>
    <row r="9157" spans="58:58" x14ac:dyDescent="0.25">
      <c r="BF9157" s="1"/>
    </row>
    <row r="9158" spans="58:58" x14ac:dyDescent="0.25">
      <c r="BF9158" s="1"/>
    </row>
    <row r="9159" spans="58:58" x14ac:dyDescent="0.25">
      <c r="BF9159" s="1"/>
    </row>
    <row r="9160" spans="58:58" x14ac:dyDescent="0.25">
      <c r="BF9160" s="1"/>
    </row>
    <row r="9161" spans="58:58" x14ac:dyDescent="0.25">
      <c r="BF9161" s="1"/>
    </row>
    <row r="9162" spans="58:58" x14ac:dyDescent="0.25">
      <c r="BF9162" s="1"/>
    </row>
    <row r="9163" spans="58:58" x14ac:dyDescent="0.25">
      <c r="BF9163" s="1"/>
    </row>
    <row r="9164" spans="58:58" x14ac:dyDescent="0.25">
      <c r="BF9164" s="1"/>
    </row>
    <row r="9165" spans="58:58" x14ac:dyDescent="0.25">
      <c r="BF9165" s="1"/>
    </row>
    <row r="9166" spans="58:58" x14ac:dyDescent="0.25">
      <c r="BF9166" s="1"/>
    </row>
    <row r="9167" spans="58:58" x14ac:dyDescent="0.25">
      <c r="BF9167" s="1"/>
    </row>
    <row r="9168" spans="58:58" x14ac:dyDescent="0.25">
      <c r="BF9168" s="1"/>
    </row>
    <row r="9169" spans="58:58" x14ac:dyDescent="0.25">
      <c r="BF9169" s="1"/>
    </row>
    <row r="9170" spans="58:58" x14ac:dyDescent="0.25">
      <c r="BF9170" s="1"/>
    </row>
    <row r="9171" spans="58:58" x14ac:dyDescent="0.25">
      <c r="BF9171" s="1"/>
    </row>
    <row r="9172" spans="58:58" x14ac:dyDescent="0.25">
      <c r="BF9172" s="1"/>
    </row>
    <row r="9173" spans="58:58" x14ac:dyDescent="0.25">
      <c r="BF9173" s="1"/>
    </row>
    <row r="9174" spans="58:58" x14ac:dyDescent="0.25">
      <c r="BF9174" s="1"/>
    </row>
    <row r="9175" spans="58:58" x14ac:dyDescent="0.25">
      <c r="BF9175" s="1"/>
    </row>
    <row r="9176" spans="58:58" x14ac:dyDescent="0.25">
      <c r="BF9176" s="1"/>
    </row>
    <row r="9177" spans="58:58" x14ac:dyDescent="0.25">
      <c r="BF9177" s="1"/>
    </row>
    <row r="9178" spans="58:58" x14ac:dyDescent="0.25">
      <c r="BF9178" s="1"/>
    </row>
    <row r="9179" spans="58:58" x14ac:dyDescent="0.25">
      <c r="BF9179" s="1"/>
    </row>
    <row r="9180" spans="58:58" x14ac:dyDescent="0.25">
      <c r="BF9180" s="1"/>
    </row>
    <row r="9181" spans="58:58" x14ac:dyDescent="0.25">
      <c r="BF9181" s="1"/>
    </row>
    <row r="9182" spans="58:58" x14ac:dyDescent="0.25">
      <c r="BF9182" s="1"/>
    </row>
    <row r="9183" spans="58:58" x14ac:dyDescent="0.25">
      <c r="BF9183" s="1"/>
    </row>
    <row r="9184" spans="58:58" x14ac:dyDescent="0.25">
      <c r="BF9184" s="1"/>
    </row>
    <row r="9185" spans="58:58" x14ac:dyDescent="0.25">
      <c r="BF9185" s="1"/>
    </row>
    <row r="9186" spans="58:58" x14ac:dyDescent="0.25">
      <c r="BF9186" s="1"/>
    </row>
    <row r="9187" spans="58:58" x14ac:dyDescent="0.25">
      <c r="BF9187" s="1"/>
    </row>
    <row r="9188" spans="58:58" x14ac:dyDescent="0.25">
      <c r="BF9188" s="1"/>
    </row>
    <row r="9189" spans="58:58" x14ac:dyDescent="0.25">
      <c r="BF9189" s="1"/>
    </row>
    <row r="9190" spans="58:58" x14ac:dyDescent="0.25">
      <c r="BF9190" s="1"/>
    </row>
    <row r="9191" spans="58:58" x14ac:dyDescent="0.25">
      <c r="BF9191" s="1"/>
    </row>
    <row r="9192" spans="58:58" x14ac:dyDescent="0.25">
      <c r="BF9192" s="1"/>
    </row>
    <row r="9193" spans="58:58" x14ac:dyDescent="0.25">
      <c r="BF9193" s="1"/>
    </row>
    <row r="9194" spans="58:58" x14ac:dyDescent="0.25">
      <c r="BF9194" s="1"/>
    </row>
    <row r="9195" spans="58:58" x14ac:dyDescent="0.25">
      <c r="BF9195" s="1"/>
    </row>
    <row r="9196" spans="58:58" x14ac:dyDescent="0.25">
      <c r="BF9196" s="1"/>
    </row>
    <row r="9197" spans="58:58" x14ac:dyDescent="0.25">
      <c r="BF9197" s="1"/>
    </row>
    <row r="9198" spans="58:58" x14ac:dyDescent="0.25">
      <c r="BF9198" s="1"/>
    </row>
    <row r="9199" spans="58:58" x14ac:dyDescent="0.25">
      <c r="BF9199" s="1"/>
    </row>
    <row r="9200" spans="58:58" x14ac:dyDescent="0.25">
      <c r="BF9200" s="1"/>
    </row>
    <row r="9201" spans="58:58" x14ac:dyDescent="0.25">
      <c r="BF9201" s="1"/>
    </row>
    <row r="9202" spans="58:58" x14ac:dyDescent="0.25">
      <c r="BF9202" s="1"/>
    </row>
    <row r="9203" spans="58:58" x14ac:dyDescent="0.25">
      <c r="BF9203" s="1"/>
    </row>
    <row r="9204" spans="58:58" x14ac:dyDescent="0.25">
      <c r="BF9204" s="1"/>
    </row>
    <row r="9205" spans="58:58" x14ac:dyDescent="0.25">
      <c r="BF9205" s="1"/>
    </row>
    <row r="9206" spans="58:58" x14ac:dyDescent="0.25">
      <c r="BF9206" s="1"/>
    </row>
    <row r="9207" spans="58:58" x14ac:dyDescent="0.25">
      <c r="BF9207" s="1"/>
    </row>
    <row r="9208" spans="58:58" x14ac:dyDescent="0.25">
      <c r="BF9208" s="1"/>
    </row>
    <row r="9209" spans="58:58" x14ac:dyDescent="0.25">
      <c r="BF9209" s="1"/>
    </row>
    <row r="9210" spans="58:58" x14ac:dyDescent="0.25">
      <c r="BF9210" s="1"/>
    </row>
    <row r="9211" spans="58:58" x14ac:dyDescent="0.25">
      <c r="BF9211" s="1"/>
    </row>
    <row r="9212" spans="58:58" x14ac:dyDescent="0.25">
      <c r="BF9212" s="1"/>
    </row>
    <row r="9213" spans="58:58" x14ac:dyDescent="0.25">
      <c r="BF9213" s="1"/>
    </row>
    <row r="9214" spans="58:58" x14ac:dyDescent="0.25">
      <c r="BF9214" s="1"/>
    </row>
    <row r="9215" spans="58:58" x14ac:dyDescent="0.25">
      <c r="BF9215" s="1"/>
    </row>
    <row r="9216" spans="58:58" x14ac:dyDescent="0.25">
      <c r="BF9216" s="1"/>
    </row>
    <row r="9217" spans="58:58" x14ac:dyDescent="0.25">
      <c r="BF9217" s="1"/>
    </row>
    <row r="9218" spans="58:58" x14ac:dyDescent="0.25">
      <c r="BF9218" s="1"/>
    </row>
    <row r="9219" spans="58:58" x14ac:dyDescent="0.25">
      <c r="BF9219" s="1"/>
    </row>
    <row r="9220" spans="58:58" x14ac:dyDescent="0.25">
      <c r="BF9220" s="1"/>
    </row>
    <row r="9221" spans="58:58" x14ac:dyDescent="0.25">
      <c r="BF9221" s="1"/>
    </row>
    <row r="9222" spans="58:58" x14ac:dyDescent="0.25">
      <c r="BF9222" s="1"/>
    </row>
    <row r="9223" spans="58:58" x14ac:dyDescent="0.25">
      <c r="BF9223" s="1"/>
    </row>
    <row r="9224" spans="58:58" x14ac:dyDescent="0.25">
      <c r="BF9224" s="1"/>
    </row>
    <row r="9225" spans="58:58" x14ac:dyDescent="0.25">
      <c r="BF9225" s="1"/>
    </row>
    <row r="9226" spans="58:58" x14ac:dyDescent="0.25">
      <c r="BF9226" s="1"/>
    </row>
    <row r="9227" spans="58:58" x14ac:dyDescent="0.25">
      <c r="BF9227" s="1"/>
    </row>
    <row r="9228" spans="58:58" x14ac:dyDescent="0.25">
      <c r="BF9228" s="1"/>
    </row>
    <row r="9229" spans="58:58" x14ac:dyDescent="0.25">
      <c r="BF9229" s="1"/>
    </row>
    <row r="9230" spans="58:58" x14ac:dyDescent="0.25">
      <c r="BF9230" s="1"/>
    </row>
    <row r="9231" spans="58:58" x14ac:dyDescent="0.25">
      <c r="BF9231" s="1"/>
    </row>
    <row r="9232" spans="58:58" x14ac:dyDescent="0.25">
      <c r="BF9232" s="1"/>
    </row>
    <row r="9233" spans="58:58" x14ac:dyDescent="0.25">
      <c r="BF9233" s="1"/>
    </row>
    <row r="9234" spans="58:58" x14ac:dyDescent="0.25">
      <c r="BF9234" s="1"/>
    </row>
    <row r="9235" spans="58:58" x14ac:dyDescent="0.25">
      <c r="BF9235" s="1"/>
    </row>
    <row r="9236" spans="58:58" x14ac:dyDescent="0.25">
      <c r="BF9236" s="1"/>
    </row>
    <row r="9237" spans="58:58" x14ac:dyDescent="0.25">
      <c r="BF9237" s="1"/>
    </row>
    <row r="9238" spans="58:58" x14ac:dyDescent="0.25">
      <c r="BF9238" s="1"/>
    </row>
    <row r="9239" spans="58:58" x14ac:dyDescent="0.25">
      <c r="BF9239" s="1"/>
    </row>
    <row r="9240" spans="58:58" x14ac:dyDescent="0.25">
      <c r="BF9240" s="1"/>
    </row>
    <row r="9241" spans="58:58" x14ac:dyDescent="0.25">
      <c r="BF9241" s="1"/>
    </row>
    <row r="9242" spans="58:58" x14ac:dyDescent="0.25">
      <c r="BF9242" s="1"/>
    </row>
    <row r="9243" spans="58:58" x14ac:dyDescent="0.25">
      <c r="BF9243" s="1"/>
    </row>
    <row r="9244" spans="58:58" x14ac:dyDescent="0.25">
      <c r="BF9244" s="1"/>
    </row>
    <row r="9245" spans="58:58" x14ac:dyDescent="0.25">
      <c r="BF9245" s="1"/>
    </row>
    <row r="9246" spans="58:58" x14ac:dyDescent="0.25">
      <c r="BF9246" s="1"/>
    </row>
    <row r="9247" spans="58:58" x14ac:dyDescent="0.25">
      <c r="BF9247" s="1"/>
    </row>
    <row r="9248" spans="58:58" x14ac:dyDescent="0.25">
      <c r="BF9248" s="1"/>
    </row>
    <row r="9249" spans="58:58" x14ac:dyDescent="0.25">
      <c r="BF9249" s="1"/>
    </row>
    <row r="9250" spans="58:58" x14ac:dyDescent="0.25">
      <c r="BF9250" s="1"/>
    </row>
    <row r="9251" spans="58:58" x14ac:dyDescent="0.25">
      <c r="BF9251" s="1"/>
    </row>
    <row r="9252" spans="58:58" x14ac:dyDescent="0.25">
      <c r="BF9252" s="1"/>
    </row>
    <row r="9253" spans="58:58" x14ac:dyDescent="0.25">
      <c r="BF9253" s="1"/>
    </row>
    <row r="9254" spans="58:58" x14ac:dyDescent="0.25">
      <c r="BF9254" s="1"/>
    </row>
    <row r="9255" spans="58:58" x14ac:dyDescent="0.25">
      <c r="BF9255" s="1"/>
    </row>
    <row r="9256" spans="58:58" x14ac:dyDescent="0.25">
      <c r="BF9256" s="1"/>
    </row>
    <row r="9257" spans="58:58" x14ac:dyDescent="0.25">
      <c r="BF9257" s="1"/>
    </row>
    <row r="9258" spans="58:58" x14ac:dyDescent="0.25">
      <c r="BF9258" s="1"/>
    </row>
    <row r="9259" spans="58:58" x14ac:dyDescent="0.25">
      <c r="BF9259" s="1"/>
    </row>
    <row r="9260" spans="58:58" x14ac:dyDescent="0.25">
      <c r="BF9260" s="1"/>
    </row>
    <row r="9261" spans="58:58" x14ac:dyDescent="0.25">
      <c r="BF9261" s="1"/>
    </row>
    <row r="9262" spans="58:58" x14ac:dyDescent="0.25">
      <c r="BF9262" s="1"/>
    </row>
    <row r="9263" spans="58:58" x14ac:dyDescent="0.25">
      <c r="BF9263" s="1"/>
    </row>
    <row r="9264" spans="58:58" x14ac:dyDescent="0.25">
      <c r="BF9264" s="1"/>
    </row>
    <row r="9265" spans="58:58" x14ac:dyDescent="0.25">
      <c r="BF9265" s="1"/>
    </row>
    <row r="9266" spans="58:58" x14ac:dyDescent="0.25">
      <c r="BF9266" s="1"/>
    </row>
    <row r="9267" spans="58:58" x14ac:dyDescent="0.25">
      <c r="BF9267" s="1"/>
    </row>
    <row r="9268" spans="58:58" x14ac:dyDescent="0.25">
      <c r="BF9268" s="1"/>
    </row>
    <row r="9269" spans="58:58" x14ac:dyDescent="0.25">
      <c r="BF9269" s="1"/>
    </row>
    <row r="9270" spans="58:58" x14ac:dyDescent="0.25">
      <c r="BF9270" s="1"/>
    </row>
    <row r="9271" spans="58:58" x14ac:dyDescent="0.25">
      <c r="BF9271" s="1"/>
    </row>
    <row r="9272" spans="58:58" x14ac:dyDescent="0.25">
      <c r="BF9272" s="1"/>
    </row>
    <row r="9273" spans="58:58" x14ac:dyDescent="0.25">
      <c r="BF9273" s="1"/>
    </row>
    <row r="9274" spans="58:58" x14ac:dyDescent="0.25">
      <c r="BF9274" s="1"/>
    </row>
    <row r="9275" spans="58:58" x14ac:dyDescent="0.25">
      <c r="BF9275" s="1"/>
    </row>
    <row r="9276" spans="58:58" x14ac:dyDescent="0.25">
      <c r="BF9276" s="1"/>
    </row>
    <row r="9277" spans="58:58" x14ac:dyDescent="0.25">
      <c r="BF9277" s="1"/>
    </row>
    <row r="9278" spans="58:58" x14ac:dyDescent="0.25">
      <c r="BF9278" s="1"/>
    </row>
    <row r="9279" spans="58:58" x14ac:dyDescent="0.25">
      <c r="BF9279" s="1"/>
    </row>
    <row r="9280" spans="58:58" x14ac:dyDescent="0.25">
      <c r="BF9280" s="1"/>
    </row>
    <row r="9281" spans="58:58" x14ac:dyDescent="0.25">
      <c r="BF9281" s="1"/>
    </row>
    <row r="9282" spans="58:58" x14ac:dyDescent="0.25">
      <c r="BF9282" s="1"/>
    </row>
    <row r="9283" spans="58:58" x14ac:dyDescent="0.25">
      <c r="BF9283" s="1"/>
    </row>
    <row r="9284" spans="58:58" x14ac:dyDescent="0.25">
      <c r="BF9284" s="1"/>
    </row>
    <row r="9285" spans="58:58" x14ac:dyDescent="0.25">
      <c r="BF9285" s="1"/>
    </row>
    <row r="9286" spans="58:58" x14ac:dyDescent="0.25">
      <c r="BF9286" s="1"/>
    </row>
    <row r="9287" spans="58:58" x14ac:dyDescent="0.25">
      <c r="BF9287" s="1"/>
    </row>
    <row r="9288" spans="58:58" x14ac:dyDescent="0.25">
      <c r="BF9288" s="1"/>
    </row>
    <row r="9289" spans="58:58" x14ac:dyDescent="0.25">
      <c r="BF9289" s="1"/>
    </row>
    <row r="9290" spans="58:58" x14ac:dyDescent="0.25">
      <c r="BF9290" s="1"/>
    </row>
    <row r="9291" spans="58:58" x14ac:dyDescent="0.25">
      <c r="BF9291" s="1"/>
    </row>
    <row r="9292" spans="58:58" x14ac:dyDescent="0.25">
      <c r="BF9292" s="1"/>
    </row>
    <row r="9293" spans="58:58" x14ac:dyDescent="0.25">
      <c r="BF9293" s="1"/>
    </row>
    <row r="9294" spans="58:58" x14ac:dyDescent="0.25">
      <c r="BF9294" s="1"/>
    </row>
    <row r="9295" spans="58:58" x14ac:dyDescent="0.25">
      <c r="BF9295" s="1"/>
    </row>
    <row r="9296" spans="58:58" x14ac:dyDescent="0.25">
      <c r="BF9296" s="1"/>
    </row>
    <row r="9297" spans="58:58" x14ac:dyDescent="0.25">
      <c r="BF9297" s="1"/>
    </row>
    <row r="9298" spans="58:58" x14ac:dyDescent="0.25">
      <c r="BF9298" s="1"/>
    </row>
    <row r="9299" spans="58:58" x14ac:dyDescent="0.25">
      <c r="BF9299" s="1"/>
    </row>
    <row r="9300" spans="58:58" x14ac:dyDescent="0.25">
      <c r="BF9300" s="1"/>
    </row>
    <row r="9301" spans="58:58" x14ac:dyDescent="0.25">
      <c r="BF9301" s="1"/>
    </row>
    <row r="9302" spans="58:58" x14ac:dyDescent="0.25">
      <c r="BF9302" s="1"/>
    </row>
    <row r="9303" spans="58:58" x14ac:dyDescent="0.25">
      <c r="BF9303" s="1"/>
    </row>
    <row r="9304" spans="58:58" x14ac:dyDescent="0.25">
      <c r="BF9304" s="1"/>
    </row>
    <row r="9305" spans="58:58" x14ac:dyDescent="0.25">
      <c r="BF9305" s="1"/>
    </row>
    <row r="9306" spans="58:58" x14ac:dyDescent="0.25">
      <c r="BF9306" s="1"/>
    </row>
    <row r="9307" spans="58:58" x14ac:dyDescent="0.25">
      <c r="BF9307" s="1"/>
    </row>
    <row r="9308" spans="58:58" x14ac:dyDescent="0.25">
      <c r="BF9308" s="1"/>
    </row>
    <row r="9309" spans="58:58" x14ac:dyDescent="0.25">
      <c r="BF9309" s="1"/>
    </row>
    <row r="9310" spans="58:58" x14ac:dyDescent="0.25">
      <c r="BF9310" s="1"/>
    </row>
    <row r="9311" spans="58:58" x14ac:dyDescent="0.25">
      <c r="BF9311" s="1"/>
    </row>
    <row r="9312" spans="58:58" x14ac:dyDescent="0.25">
      <c r="BF9312" s="1"/>
    </row>
    <row r="9313" spans="58:58" x14ac:dyDescent="0.25">
      <c r="BF9313" s="1"/>
    </row>
    <row r="9314" spans="58:58" x14ac:dyDescent="0.25">
      <c r="BF9314" s="1"/>
    </row>
    <row r="9315" spans="58:58" x14ac:dyDescent="0.25">
      <c r="BF9315" s="1"/>
    </row>
    <row r="9316" spans="58:58" x14ac:dyDescent="0.25">
      <c r="BF9316" s="1"/>
    </row>
    <row r="9317" spans="58:58" x14ac:dyDescent="0.25">
      <c r="BF9317" s="1"/>
    </row>
    <row r="9318" spans="58:58" x14ac:dyDescent="0.25">
      <c r="BF9318" s="1"/>
    </row>
    <row r="9319" spans="58:58" x14ac:dyDescent="0.25">
      <c r="BF9319" s="1"/>
    </row>
    <row r="9320" spans="58:58" x14ac:dyDescent="0.25">
      <c r="BF9320" s="1"/>
    </row>
    <row r="9321" spans="58:58" x14ac:dyDescent="0.25">
      <c r="BF9321" s="1"/>
    </row>
    <row r="9322" spans="58:58" x14ac:dyDescent="0.25">
      <c r="BF9322" s="1"/>
    </row>
    <row r="9323" spans="58:58" x14ac:dyDescent="0.25">
      <c r="BF9323" s="1"/>
    </row>
    <row r="9324" spans="58:58" x14ac:dyDescent="0.25">
      <c r="BF9324" s="1"/>
    </row>
    <row r="9325" spans="58:58" x14ac:dyDescent="0.25">
      <c r="BF9325" s="1"/>
    </row>
    <row r="9326" spans="58:58" x14ac:dyDescent="0.25">
      <c r="BF9326" s="1"/>
    </row>
    <row r="9327" spans="58:58" x14ac:dyDescent="0.25">
      <c r="BF9327" s="1"/>
    </row>
    <row r="9328" spans="58:58" x14ac:dyDescent="0.25">
      <c r="BF9328" s="1"/>
    </row>
    <row r="9329" spans="58:58" x14ac:dyDescent="0.25">
      <c r="BF9329" s="1"/>
    </row>
    <row r="9330" spans="58:58" x14ac:dyDescent="0.25">
      <c r="BF9330" s="1"/>
    </row>
    <row r="9331" spans="58:58" x14ac:dyDescent="0.25">
      <c r="BF9331" s="1"/>
    </row>
    <row r="9332" spans="58:58" x14ac:dyDescent="0.25">
      <c r="BF9332" s="1"/>
    </row>
    <row r="9333" spans="58:58" x14ac:dyDescent="0.25">
      <c r="BF9333" s="1"/>
    </row>
    <row r="9334" spans="58:58" x14ac:dyDescent="0.25">
      <c r="BF9334" s="1"/>
    </row>
    <row r="9335" spans="58:58" x14ac:dyDescent="0.25">
      <c r="BF9335" s="1"/>
    </row>
    <row r="9336" spans="58:58" x14ac:dyDescent="0.25">
      <c r="BF9336" s="1"/>
    </row>
    <row r="9337" spans="58:58" x14ac:dyDescent="0.25">
      <c r="BF9337" s="1"/>
    </row>
    <row r="9338" spans="58:58" x14ac:dyDescent="0.25">
      <c r="BF9338" s="1"/>
    </row>
    <row r="9339" spans="58:58" x14ac:dyDescent="0.25">
      <c r="BF9339" s="1"/>
    </row>
    <row r="9340" spans="58:58" x14ac:dyDescent="0.25">
      <c r="BF9340" s="1"/>
    </row>
    <row r="9341" spans="58:58" x14ac:dyDescent="0.25">
      <c r="BF9341" s="1"/>
    </row>
    <row r="9342" spans="58:58" x14ac:dyDescent="0.25">
      <c r="BF9342" s="1"/>
    </row>
    <row r="9343" spans="58:58" x14ac:dyDescent="0.25">
      <c r="BF9343" s="1"/>
    </row>
    <row r="9344" spans="58:58" x14ac:dyDescent="0.25">
      <c r="BF9344" s="1"/>
    </row>
    <row r="9345" spans="58:58" x14ac:dyDescent="0.25">
      <c r="BF9345" s="1"/>
    </row>
    <row r="9346" spans="58:58" x14ac:dyDescent="0.25">
      <c r="BF9346" s="1"/>
    </row>
    <row r="9347" spans="58:58" x14ac:dyDescent="0.25">
      <c r="BF9347" s="1"/>
    </row>
    <row r="9348" spans="58:58" x14ac:dyDescent="0.25">
      <c r="BF9348" s="1"/>
    </row>
    <row r="9349" spans="58:58" x14ac:dyDescent="0.25">
      <c r="BF9349" s="1"/>
    </row>
    <row r="9350" spans="58:58" x14ac:dyDescent="0.25">
      <c r="BF9350" s="1"/>
    </row>
    <row r="9351" spans="58:58" x14ac:dyDescent="0.25">
      <c r="BF9351" s="1"/>
    </row>
    <row r="9352" spans="58:58" x14ac:dyDescent="0.25">
      <c r="BF9352" s="1"/>
    </row>
    <row r="9353" spans="58:58" x14ac:dyDescent="0.25">
      <c r="BF9353" s="1"/>
    </row>
    <row r="9354" spans="58:58" x14ac:dyDescent="0.25">
      <c r="BF9354" s="1"/>
    </row>
    <row r="9355" spans="58:58" x14ac:dyDescent="0.25">
      <c r="BF9355" s="1"/>
    </row>
    <row r="9356" spans="58:58" x14ac:dyDescent="0.25">
      <c r="BF9356" s="1"/>
    </row>
    <row r="9357" spans="58:58" x14ac:dyDescent="0.25">
      <c r="BF9357" s="1"/>
    </row>
    <row r="9358" spans="58:58" x14ac:dyDescent="0.25">
      <c r="BF9358" s="1"/>
    </row>
    <row r="9359" spans="58:58" x14ac:dyDescent="0.25">
      <c r="BF9359" s="1"/>
    </row>
    <row r="9360" spans="58:58" x14ac:dyDescent="0.25">
      <c r="BF9360" s="1"/>
    </row>
    <row r="9361" spans="58:58" x14ac:dyDescent="0.25">
      <c r="BF9361" s="1"/>
    </row>
    <row r="9362" spans="58:58" x14ac:dyDescent="0.25">
      <c r="BF9362" s="1"/>
    </row>
    <row r="9363" spans="58:58" x14ac:dyDescent="0.25">
      <c r="BF9363" s="1"/>
    </row>
    <row r="9364" spans="58:58" x14ac:dyDescent="0.25">
      <c r="BF9364" s="1"/>
    </row>
    <row r="9365" spans="58:58" x14ac:dyDescent="0.25">
      <c r="BF9365" s="1"/>
    </row>
    <row r="9366" spans="58:58" x14ac:dyDescent="0.25">
      <c r="BF9366" s="1"/>
    </row>
    <row r="9367" spans="58:58" x14ac:dyDescent="0.25">
      <c r="BF9367" s="1"/>
    </row>
    <row r="9368" spans="58:58" x14ac:dyDescent="0.25">
      <c r="BF9368" s="1"/>
    </row>
    <row r="9369" spans="58:58" x14ac:dyDescent="0.25">
      <c r="BF9369" s="1"/>
    </row>
    <row r="9370" spans="58:58" x14ac:dyDescent="0.25">
      <c r="BF9370" s="1"/>
    </row>
    <row r="9371" spans="58:58" x14ac:dyDescent="0.25">
      <c r="BF9371" s="1"/>
    </row>
    <row r="9372" spans="58:58" x14ac:dyDescent="0.25">
      <c r="BF9372" s="1"/>
    </row>
    <row r="9373" spans="58:58" x14ac:dyDescent="0.25">
      <c r="BF9373" s="1"/>
    </row>
    <row r="9374" spans="58:58" x14ac:dyDescent="0.25">
      <c r="BF9374" s="1"/>
    </row>
    <row r="9375" spans="58:58" x14ac:dyDescent="0.25">
      <c r="BF9375" s="1"/>
    </row>
    <row r="9376" spans="58:58" x14ac:dyDescent="0.25">
      <c r="BF9376" s="1"/>
    </row>
    <row r="9377" spans="58:58" x14ac:dyDescent="0.25">
      <c r="BF9377" s="1"/>
    </row>
    <row r="9378" spans="58:58" x14ac:dyDescent="0.25">
      <c r="BF9378" s="1"/>
    </row>
    <row r="9379" spans="58:58" x14ac:dyDescent="0.25">
      <c r="BF9379" s="1"/>
    </row>
    <row r="9380" spans="58:58" x14ac:dyDescent="0.25">
      <c r="BF9380" s="1"/>
    </row>
    <row r="9381" spans="58:58" x14ac:dyDescent="0.25">
      <c r="BF9381" s="1"/>
    </row>
    <row r="9382" spans="58:58" x14ac:dyDescent="0.25">
      <c r="BF9382" s="1"/>
    </row>
    <row r="9383" spans="58:58" x14ac:dyDescent="0.25">
      <c r="BF9383" s="1"/>
    </row>
    <row r="9384" spans="58:58" x14ac:dyDescent="0.25">
      <c r="BF9384" s="1"/>
    </row>
    <row r="9385" spans="58:58" x14ac:dyDescent="0.25">
      <c r="BF9385" s="1"/>
    </row>
    <row r="9386" spans="58:58" x14ac:dyDescent="0.25">
      <c r="BF9386" s="1"/>
    </row>
    <row r="9387" spans="58:58" x14ac:dyDescent="0.25">
      <c r="BF9387" s="1"/>
    </row>
    <row r="9388" spans="58:58" x14ac:dyDescent="0.25">
      <c r="BF9388" s="1"/>
    </row>
    <row r="9389" spans="58:58" x14ac:dyDescent="0.25">
      <c r="BF9389" s="1"/>
    </row>
    <row r="9390" spans="58:58" x14ac:dyDescent="0.25">
      <c r="BF9390" s="1"/>
    </row>
    <row r="9391" spans="58:58" x14ac:dyDescent="0.25">
      <c r="BF9391" s="1"/>
    </row>
    <row r="9392" spans="58:58" x14ac:dyDescent="0.25">
      <c r="BF9392" s="1"/>
    </row>
    <row r="9393" spans="58:58" x14ac:dyDescent="0.25">
      <c r="BF9393" s="1"/>
    </row>
    <row r="9394" spans="58:58" x14ac:dyDescent="0.25">
      <c r="BF9394" s="1"/>
    </row>
    <row r="9395" spans="58:58" x14ac:dyDescent="0.25">
      <c r="BF9395" s="1"/>
    </row>
    <row r="9396" spans="58:58" x14ac:dyDescent="0.25">
      <c r="BF9396" s="1"/>
    </row>
    <row r="9397" spans="58:58" x14ac:dyDescent="0.25">
      <c r="BF9397" s="1"/>
    </row>
    <row r="9398" spans="58:58" x14ac:dyDescent="0.25">
      <c r="BF9398" s="1"/>
    </row>
    <row r="9399" spans="58:58" x14ac:dyDescent="0.25">
      <c r="BF9399" s="1"/>
    </row>
    <row r="9400" spans="58:58" x14ac:dyDescent="0.25">
      <c r="BF9400" s="1"/>
    </row>
    <row r="9401" spans="58:58" x14ac:dyDescent="0.25">
      <c r="BF9401" s="1"/>
    </row>
    <row r="9402" spans="58:58" x14ac:dyDescent="0.25">
      <c r="BF9402" s="1"/>
    </row>
    <row r="9403" spans="58:58" x14ac:dyDescent="0.25">
      <c r="BF9403" s="1"/>
    </row>
    <row r="9404" spans="58:58" x14ac:dyDescent="0.25">
      <c r="BF9404" s="1"/>
    </row>
    <row r="9405" spans="58:58" x14ac:dyDescent="0.25">
      <c r="BF9405" s="1"/>
    </row>
    <row r="9406" spans="58:58" x14ac:dyDescent="0.25">
      <c r="BF9406" s="1"/>
    </row>
    <row r="9407" spans="58:58" x14ac:dyDescent="0.25">
      <c r="BF9407" s="1"/>
    </row>
    <row r="9408" spans="58:58" x14ac:dyDescent="0.25">
      <c r="BF9408" s="1"/>
    </row>
    <row r="9409" spans="58:58" x14ac:dyDescent="0.25">
      <c r="BF9409" s="1"/>
    </row>
    <row r="9410" spans="58:58" x14ac:dyDescent="0.25">
      <c r="BF9410" s="1"/>
    </row>
    <row r="9411" spans="58:58" x14ac:dyDescent="0.25">
      <c r="BF9411" s="1"/>
    </row>
    <row r="9412" spans="58:58" x14ac:dyDescent="0.25">
      <c r="BF9412" s="1"/>
    </row>
    <row r="9413" spans="58:58" x14ac:dyDescent="0.25">
      <c r="BF9413" s="1"/>
    </row>
    <row r="9414" spans="58:58" x14ac:dyDescent="0.25">
      <c r="BF9414" s="1"/>
    </row>
    <row r="9415" spans="58:58" x14ac:dyDescent="0.25">
      <c r="BF9415" s="1"/>
    </row>
    <row r="9416" spans="58:58" x14ac:dyDescent="0.25">
      <c r="BF9416" s="1"/>
    </row>
    <row r="9417" spans="58:58" x14ac:dyDescent="0.25">
      <c r="BF9417" s="1"/>
    </row>
    <row r="9418" spans="58:58" x14ac:dyDescent="0.25">
      <c r="BF9418" s="1"/>
    </row>
    <row r="9419" spans="58:58" x14ac:dyDescent="0.25">
      <c r="BF9419" s="1"/>
    </row>
    <row r="9420" spans="58:58" x14ac:dyDescent="0.25">
      <c r="BF9420" s="1"/>
    </row>
    <row r="9421" spans="58:58" x14ac:dyDescent="0.25">
      <c r="BF9421" s="1"/>
    </row>
    <row r="9422" spans="58:58" x14ac:dyDescent="0.25">
      <c r="BF9422" s="1"/>
    </row>
    <row r="9423" spans="58:58" x14ac:dyDescent="0.25">
      <c r="BF9423" s="1"/>
    </row>
    <row r="9424" spans="58:58" x14ac:dyDescent="0.25">
      <c r="BF9424" s="1"/>
    </row>
    <row r="9425" spans="58:58" x14ac:dyDescent="0.25">
      <c r="BF9425" s="1"/>
    </row>
    <row r="9426" spans="58:58" x14ac:dyDescent="0.25">
      <c r="BF9426" s="1"/>
    </row>
    <row r="9427" spans="58:58" x14ac:dyDescent="0.25">
      <c r="BF9427" s="1"/>
    </row>
    <row r="9428" spans="58:58" x14ac:dyDescent="0.25">
      <c r="BF9428" s="1"/>
    </row>
    <row r="9429" spans="58:58" x14ac:dyDescent="0.25">
      <c r="BF9429" s="1"/>
    </row>
    <row r="9430" spans="58:58" x14ac:dyDescent="0.25">
      <c r="BF9430" s="1"/>
    </row>
    <row r="9431" spans="58:58" x14ac:dyDescent="0.25">
      <c r="BF9431" s="1"/>
    </row>
    <row r="9432" spans="58:58" x14ac:dyDescent="0.25">
      <c r="BF9432" s="1"/>
    </row>
    <row r="9433" spans="58:58" x14ac:dyDescent="0.25">
      <c r="BF9433" s="1"/>
    </row>
    <row r="9434" spans="58:58" x14ac:dyDescent="0.25">
      <c r="BF9434" s="1"/>
    </row>
    <row r="9435" spans="58:58" x14ac:dyDescent="0.25">
      <c r="BF9435" s="1"/>
    </row>
    <row r="9436" spans="58:58" x14ac:dyDescent="0.25">
      <c r="BF9436" s="1"/>
    </row>
    <row r="9437" spans="58:58" x14ac:dyDescent="0.25">
      <c r="BF9437" s="1"/>
    </row>
    <row r="9438" spans="58:58" x14ac:dyDescent="0.25">
      <c r="BF9438" s="1"/>
    </row>
    <row r="9439" spans="58:58" x14ac:dyDescent="0.25">
      <c r="BF9439" s="1"/>
    </row>
    <row r="9440" spans="58:58" x14ac:dyDescent="0.25">
      <c r="BF9440" s="1"/>
    </row>
    <row r="9441" spans="58:58" x14ac:dyDescent="0.25">
      <c r="BF9441" s="1"/>
    </row>
    <row r="9442" spans="58:58" x14ac:dyDescent="0.25">
      <c r="BF9442" s="1"/>
    </row>
    <row r="9443" spans="58:58" x14ac:dyDescent="0.25">
      <c r="BF9443" s="1"/>
    </row>
    <row r="9444" spans="58:58" x14ac:dyDescent="0.25">
      <c r="BF9444" s="1"/>
    </row>
    <row r="9445" spans="58:58" x14ac:dyDescent="0.25">
      <c r="BF9445" s="1"/>
    </row>
    <row r="9446" spans="58:58" x14ac:dyDescent="0.25">
      <c r="BF9446" s="1"/>
    </row>
    <row r="9447" spans="58:58" x14ac:dyDescent="0.25">
      <c r="BF9447" s="1"/>
    </row>
    <row r="9448" spans="58:58" x14ac:dyDescent="0.25">
      <c r="BF9448" s="1"/>
    </row>
    <row r="9449" spans="58:58" x14ac:dyDescent="0.25">
      <c r="BF9449" s="1"/>
    </row>
    <row r="9450" spans="58:58" x14ac:dyDescent="0.25">
      <c r="BF9450" s="1"/>
    </row>
    <row r="9451" spans="58:58" x14ac:dyDescent="0.25">
      <c r="BF9451" s="1"/>
    </row>
    <row r="9452" spans="58:58" x14ac:dyDescent="0.25">
      <c r="BF9452" s="1"/>
    </row>
    <row r="9453" spans="58:58" x14ac:dyDescent="0.25">
      <c r="BF9453" s="1"/>
    </row>
    <row r="9454" spans="58:58" x14ac:dyDescent="0.25">
      <c r="BF9454" s="1"/>
    </row>
    <row r="9455" spans="58:58" x14ac:dyDescent="0.25">
      <c r="BF9455" s="1"/>
    </row>
    <row r="9456" spans="58:58" x14ac:dyDescent="0.25">
      <c r="BF9456" s="1"/>
    </row>
    <row r="9457" spans="58:58" x14ac:dyDescent="0.25">
      <c r="BF9457" s="1"/>
    </row>
    <row r="9458" spans="58:58" x14ac:dyDescent="0.25">
      <c r="BF9458" s="1"/>
    </row>
    <row r="9459" spans="58:58" x14ac:dyDescent="0.25">
      <c r="BF9459" s="1"/>
    </row>
    <row r="9460" spans="58:58" x14ac:dyDescent="0.25">
      <c r="BF9460" s="1"/>
    </row>
    <row r="9461" spans="58:58" x14ac:dyDescent="0.25">
      <c r="BF9461" s="1"/>
    </row>
    <row r="9462" spans="58:58" x14ac:dyDescent="0.25">
      <c r="BF9462" s="1"/>
    </row>
    <row r="9463" spans="58:58" x14ac:dyDescent="0.25">
      <c r="BF9463" s="1"/>
    </row>
    <row r="9464" spans="58:58" x14ac:dyDescent="0.25">
      <c r="BF9464" s="1"/>
    </row>
    <row r="9465" spans="58:58" x14ac:dyDescent="0.25">
      <c r="BF9465" s="1"/>
    </row>
    <row r="9466" spans="58:58" x14ac:dyDescent="0.25">
      <c r="BF9466" s="1"/>
    </row>
    <row r="9467" spans="58:58" x14ac:dyDescent="0.25">
      <c r="BF9467" s="1"/>
    </row>
    <row r="9468" spans="58:58" x14ac:dyDescent="0.25">
      <c r="BF9468" s="1"/>
    </row>
    <row r="9469" spans="58:58" x14ac:dyDescent="0.25">
      <c r="BF9469" s="1"/>
    </row>
    <row r="9470" spans="58:58" x14ac:dyDescent="0.25">
      <c r="BF9470" s="1"/>
    </row>
    <row r="9471" spans="58:58" x14ac:dyDescent="0.25">
      <c r="BF9471" s="1"/>
    </row>
    <row r="9472" spans="58:58" x14ac:dyDescent="0.25">
      <c r="BF9472" s="1"/>
    </row>
    <row r="9473" spans="58:58" x14ac:dyDescent="0.25">
      <c r="BF9473" s="1"/>
    </row>
    <row r="9474" spans="58:58" x14ac:dyDescent="0.25">
      <c r="BF9474" s="1"/>
    </row>
    <row r="9475" spans="58:58" x14ac:dyDescent="0.25">
      <c r="BF9475" s="1"/>
    </row>
    <row r="9476" spans="58:58" x14ac:dyDescent="0.25">
      <c r="BF9476" s="1"/>
    </row>
    <row r="9477" spans="58:58" x14ac:dyDescent="0.25">
      <c r="BF9477" s="1"/>
    </row>
    <row r="9478" spans="58:58" x14ac:dyDescent="0.25">
      <c r="BF9478" s="1"/>
    </row>
    <row r="9479" spans="58:58" x14ac:dyDescent="0.25">
      <c r="BF9479" s="1"/>
    </row>
    <row r="9480" spans="58:58" x14ac:dyDescent="0.25">
      <c r="BF9480" s="1"/>
    </row>
    <row r="9481" spans="58:58" x14ac:dyDescent="0.25">
      <c r="BF9481" s="1"/>
    </row>
    <row r="9482" spans="58:58" x14ac:dyDescent="0.25">
      <c r="BF9482" s="1"/>
    </row>
    <row r="9483" spans="58:58" x14ac:dyDescent="0.25">
      <c r="BF9483" s="1"/>
    </row>
    <row r="9484" spans="58:58" x14ac:dyDescent="0.25">
      <c r="BF9484" s="1"/>
    </row>
    <row r="9485" spans="58:58" x14ac:dyDescent="0.25">
      <c r="BF9485" s="1"/>
    </row>
    <row r="9486" spans="58:58" x14ac:dyDescent="0.25">
      <c r="BF9486" s="1"/>
    </row>
    <row r="9487" spans="58:58" x14ac:dyDescent="0.25">
      <c r="BF9487" s="1"/>
    </row>
    <row r="9488" spans="58:58" x14ac:dyDescent="0.25">
      <c r="BF9488" s="1"/>
    </row>
    <row r="9489" spans="58:58" x14ac:dyDescent="0.25">
      <c r="BF9489" s="1"/>
    </row>
    <row r="9490" spans="58:58" x14ac:dyDescent="0.25">
      <c r="BF9490" s="1"/>
    </row>
    <row r="9491" spans="58:58" x14ac:dyDescent="0.25">
      <c r="BF9491" s="1"/>
    </row>
    <row r="9492" spans="58:58" x14ac:dyDescent="0.25">
      <c r="BF9492" s="1"/>
    </row>
    <row r="9493" spans="58:58" x14ac:dyDescent="0.25">
      <c r="BF9493" s="1"/>
    </row>
    <row r="9494" spans="58:58" x14ac:dyDescent="0.25">
      <c r="BF9494" s="1"/>
    </row>
    <row r="9495" spans="58:58" x14ac:dyDescent="0.25">
      <c r="BF9495" s="1"/>
    </row>
    <row r="9496" spans="58:58" x14ac:dyDescent="0.25">
      <c r="BF9496" s="1"/>
    </row>
    <row r="9497" spans="58:58" x14ac:dyDescent="0.25">
      <c r="BF9497" s="1"/>
    </row>
    <row r="9498" spans="58:58" x14ac:dyDescent="0.25">
      <c r="BF9498" s="1"/>
    </row>
    <row r="9499" spans="58:58" x14ac:dyDescent="0.25">
      <c r="BF9499" s="1"/>
    </row>
    <row r="9500" spans="58:58" x14ac:dyDescent="0.25">
      <c r="BF9500" s="1"/>
    </row>
    <row r="9501" spans="58:58" x14ac:dyDescent="0.25">
      <c r="BF9501" s="1"/>
    </row>
    <row r="9502" spans="58:58" x14ac:dyDescent="0.25">
      <c r="BF9502" s="1"/>
    </row>
    <row r="9503" spans="58:58" x14ac:dyDescent="0.25">
      <c r="BF9503" s="1"/>
    </row>
    <row r="9504" spans="58:58" x14ac:dyDescent="0.25">
      <c r="BF9504" s="1"/>
    </row>
    <row r="9505" spans="58:58" x14ac:dyDescent="0.25">
      <c r="BF9505" s="1"/>
    </row>
    <row r="9506" spans="58:58" x14ac:dyDescent="0.25">
      <c r="BF9506" s="1"/>
    </row>
    <row r="9507" spans="58:58" x14ac:dyDescent="0.25">
      <c r="BF9507" s="1"/>
    </row>
    <row r="9508" spans="58:58" x14ac:dyDescent="0.25">
      <c r="BF9508" s="1"/>
    </row>
    <row r="9509" spans="58:58" x14ac:dyDescent="0.25">
      <c r="BF9509" s="1"/>
    </row>
    <row r="9510" spans="58:58" x14ac:dyDescent="0.25">
      <c r="BF9510" s="1"/>
    </row>
    <row r="9511" spans="58:58" x14ac:dyDescent="0.25">
      <c r="BF9511" s="1"/>
    </row>
    <row r="9512" spans="58:58" x14ac:dyDescent="0.25">
      <c r="BF9512" s="1"/>
    </row>
    <row r="9513" spans="58:58" x14ac:dyDescent="0.25">
      <c r="BF9513" s="1"/>
    </row>
    <row r="9514" spans="58:58" x14ac:dyDescent="0.25">
      <c r="BF9514" s="1"/>
    </row>
    <row r="9515" spans="58:58" x14ac:dyDescent="0.25">
      <c r="BF9515" s="1"/>
    </row>
    <row r="9516" spans="58:58" x14ac:dyDescent="0.25">
      <c r="BF9516" s="1"/>
    </row>
    <row r="9517" spans="58:58" x14ac:dyDescent="0.25">
      <c r="BF9517" s="1"/>
    </row>
    <row r="9518" spans="58:58" x14ac:dyDescent="0.25">
      <c r="BF9518" s="1"/>
    </row>
    <row r="9519" spans="58:58" x14ac:dyDescent="0.25">
      <c r="BF9519" s="1"/>
    </row>
    <row r="9520" spans="58:58" x14ac:dyDescent="0.25">
      <c r="BF9520" s="1"/>
    </row>
    <row r="9521" spans="58:58" x14ac:dyDescent="0.25">
      <c r="BF9521" s="1"/>
    </row>
    <row r="9522" spans="58:58" x14ac:dyDescent="0.25">
      <c r="BF9522" s="1"/>
    </row>
    <row r="9523" spans="58:58" x14ac:dyDescent="0.25">
      <c r="BF9523" s="1"/>
    </row>
    <row r="9524" spans="58:58" x14ac:dyDescent="0.25">
      <c r="BF9524" s="1"/>
    </row>
    <row r="9525" spans="58:58" x14ac:dyDescent="0.25">
      <c r="BF9525" s="1"/>
    </row>
    <row r="9526" spans="58:58" x14ac:dyDescent="0.25">
      <c r="BF9526" s="1"/>
    </row>
    <row r="9527" spans="58:58" x14ac:dyDescent="0.25">
      <c r="BF9527" s="1"/>
    </row>
    <row r="9528" spans="58:58" x14ac:dyDescent="0.25">
      <c r="BF9528" s="1"/>
    </row>
    <row r="9529" spans="58:58" x14ac:dyDescent="0.25">
      <c r="BF9529" s="1"/>
    </row>
    <row r="9530" spans="58:58" x14ac:dyDescent="0.25">
      <c r="BF9530" s="1"/>
    </row>
    <row r="9531" spans="58:58" x14ac:dyDescent="0.25">
      <c r="BF9531" s="1"/>
    </row>
    <row r="9532" spans="58:58" x14ac:dyDescent="0.25">
      <c r="BF9532" s="1"/>
    </row>
    <row r="9533" spans="58:58" x14ac:dyDescent="0.25">
      <c r="BF9533" s="1"/>
    </row>
    <row r="9534" spans="58:58" x14ac:dyDescent="0.25">
      <c r="BF9534" s="1"/>
    </row>
    <row r="9535" spans="58:58" x14ac:dyDescent="0.25">
      <c r="BF9535" s="1"/>
    </row>
    <row r="9536" spans="58:58" x14ac:dyDescent="0.25">
      <c r="BF9536" s="1"/>
    </row>
    <row r="9537" spans="58:58" x14ac:dyDescent="0.25">
      <c r="BF9537" s="1"/>
    </row>
    <row r="9538" spans="58:58" x14ac:dyDescent="0.25">
      <c r="BF9538" s="1"/>
    </row>
    <row r="9539" spans="58:58" x14ac:dyDescent="0.25">
      <c r="BF9539" s="1"/>
    </row>
    <row r="9540" spans="58:58" x14ac:dyDescent="0.25">
      <c r="BF9540" s="1"/>
    </row>
    <row r="9541" spans="58:58" x14ac:dyDescent="0.25">
      <c r="BF9541" s="1"/>
    </row>
    <row r="9542" spans="58:58" x14ac:dyDescent="0.25">
      <c r="BF9542" s="1"/>
    </row>
    <row r="9543" spans="58:58" x14ac:dyDescent="0.25">
      <c r="BF9543" s="1"/>
    </row>
    <row r="9544" spans="58:58" x14ac:dyDescent="0.25">
      <c r="BF9544" s="1"/>
    </row>
    <row r="9545" spans="58:58" x14ac:dyDescent="0.25">
      <c r="BF9545" s="1"/>
    </row>
    <row r="9546" spans="58:58" x14ac:dyDescent="0.25">
      <c r="BF9546" s="1"/>
    </row>
    <row r="9547" spans="58:58" x14ac:dyDescent="0.25">
      <c r="BF9547" s="1"/>
    </row>
    <row r="9548" spans="58:58" x14ac:dyDescent="0.25">
      <c r="BF9548" s="1"/>
    </row>
    <row r="9549" spans="58:58" x14ac:dyDescent="0.25">
      <c r="BF9549" s="1"/>
    </row>
    <row r="9550" spans="58:58" x14ac:dyDescent="0.25">
      <c r="BF9550" s="1"/>
    </row>
    <row r="9551" spans="58:58" x14ac:dyDescent="0.25">
      <c r="BF9551" s="1"/>
    </row>
    <row r="9552" spans="58:58" x14ac:dyDescent="0.25">
      <c r="BF9552" s="1"/>
    </row>
    <row r="9553" spans="58:58" x14ac:dyDescent="0.25">
      <c r="BF9553" s="1"/>
    </row>
    <row r="9554" spans="58:58" x14ac:dyDescent="0.25">
      <c r="BF9554" s="1"/>
    </row>
    <row r="9555" spans="58:58" x14ac:dyDescent="0.25">
      <c r="BF9555" s="1"/>
    </row>
    <row r="9556" spans="58:58" x14ac:dyDescent="0.25">
      <c r="BF9556" s="1"/>
    </row>
    <row r="9557" spans="58:58" x14ac:dyDescent="0.25">
      <c r="BF9557" s="1"/>
    </row>
    <row r="9558" spans="58:58" x14ac:dyDescent="0.25">
      <c r="BF9558" s="1"/>
    </row>
    <row r="9559" spans="58:58" x14ac:dyDescent="0.25">
      <c r="BF9559" s="1"/>
    </row>
    <row r="9560" spans="58:58" x14ac:dyDescent="0.25">
      <c r="BF9560" s="1"/>
    </row>
    <row r="9561" spans="58:58" x14ac:dyDescent="0.25">
      <c r="BF9561" s="1"/>
    </row>
    <row r="9562" spans="58:58" x14ac:dyDescent="0.25">
      <c r="BF9562" s="1"/>
    </row>
    <row r="9563" spans="58:58" x14ac:dyDescent="0.25">
      <c r="BF9563" s="1"/>
    </row>
    <row r="9564" spans="58:58" x14ac:dyDescent="0.25">
      <c r="BF9564" s="1"/>
    </row>
    <row r="9565" spans="58:58" x14ac:dyDescent="0.25">
      <c r="BF9565" s="1"/>
    </row>
    <row r="9566" spans="58:58" x14ac:dyDescent="0.25">
      <c r="BF9566" s="1"/>
    </row>
    <row r="9567" spans="58:58" x14ac:dyDescent="0.25">
      <c r="BF9567" s="1"/>
    </row>
    <row r="9568" spans="58:58" x14ac:dyDescent="0.25">
      <c r="BF9568" s="1"/>
    </row>
    <row r="9569" spans="58:58" x14ac:dyDescent="0.25">
      <c r="BF9569" s="1"/>
    </row>
    <row r="9570" spans="58:58" x14ac:dyDescent="0.25">
      <c r="BF9570" s="1"/>
    </row>
    <row r="9571" spans="58:58" x14ac:dyDescent="0.25">
      <c r="BF9571" s="1"/>
    </row>
    <row r="9572" spans="58:58" x14ac:dyDescent="0.25">
      <c r="BF9572" s="1"/>
    </row>
    <row r="9573" spans="58:58" x14ac:dyDescent="0.25">
      <c r="BF9573" s="1"/>
    </row>
    <row r="9574" spans="58:58" x14ac:dyDescent="0.25">
      <c r="BF9574" s="1"/>
    </row>
    <row r="9575" spans="58:58" x14ac:dyDescent="0.25">
      <c r="BF9575" s="1"/>
    </row>
    <row r="9576" spans="58:58" x14ac:dyDescent="0.25">
      <c r="BF9576" s="1"/>
    </row>
    <row r="9577" spans="58:58" x14ac:dyDescent="0.25">
      <c r="BF9577" s="1"/>
    </row>
    <row r="9578" spans="58:58" x14ac:dyDescent="0.25">
      <c r="BF9578" s="1"/>
    </row>
    <row r="9579" spans="58:58" x14ac:dyDescent="0.25">
      <c r="BF9579" s="1"/>
    </row>
    <row r="9580" spans="58:58" x14ac:dyDescent="0.25">
      <c r="BF9580" s="1"/>
    </row>
    <row r="9581" spans="58:58" x14ac:dyDescent="0.25">
      <c r="BF9581" s="1"/>
    </row>
    <row r="9582" spans="58:58" x14ac:dyDescent="0.25">
      <c r="BF9582" s="1"/>
    </row>
    <row r="9583" spans="58:58" x14ac:dyDescent="0.25">
      <c r="BF9583" s="1"/>
    </row>
    <row r="9584" spans="58:58" x14ac:dyDescent="0.25">
      <c r="BF9584" s="1"/>
    </row>
    <row r="9585" spans="58:58" x14ac:dyDescent="0.25">
      <c r="BF9585" s="1"/>
    </row>
    <row r="9586" spans="58:58" x14ac:dyDescent="0.25">
      <c r="BF9586" s="1"/>
    </row>
    <row r="9587" spans="58:58" x14ac:dyDescent="0.25">
      <c r="BF9587" s="1"/>
    </row>
    <row r="9588" spans="58:58" x14ac:dyDescent="0.25">
      <c r="BF9588" s="1"/>
    </row>
    <row r="9589" spans="58:58" x14ac:dyDescent="0.25">
      <c r="BF9589" s="1"/>
    </row>
    <row r="9590" spans="58:58" x14ac:dyDescent="0.25">
      <c r="BF9590" s="1"/>
    </row>
    <row r="9591" spans="58:58" x14ac:dyDescent="0.25">
      <c r="BF9591" s="1"/>
    </row>
    <row r="9592" spans="58:58" x14ac:dyDescent="0.25">
      <c r="BF9592" s="1"/>
    </row>
    <row r="9593" spans="58:58" x14ac:dyDescent="0.25">
      <c r="BF9593" s="1"/>
    </row>
    <row r="9594" spans="58:58" x14ac:dyDescent="0.25">
      <c r="BF9594" s="1"/>
    </row>
    <row r="9595" spans="58:58" x14ac:dyDescent="0.25">
      <c r="BF9595" s="1"/>
    </row>
    <row r="9596" spans="58:58" x14ac:dyDescent="0.25">
      <c r="BF9596" s="1"/>
    </row>
    <row r="9597" spans="58:58" x14ac:dyDescent="0.25">
      <c r="BF9597" s="1"/>
    </row>
    <row r="9598" spans="58:58" x14ac:dyDescent="0.25">
      <c r="BF9598" s="1"/>
    </row>
    <row r="9599" spans="58:58" x14ac:dyDescent="0.25">
      <c r="BF9599" s="1"/>
    </row>
    <row r="9600" spans="58:58" x14ac:dyDescent="0.25">
      <c r="BF9600" s="1"/>
    </row>
    <row r="9601" spans="58:58" x14ac:dyDescent="0.25">
      <c r="BF9601" s="1"/>
    </row>
    <row r="9602" spans="58:58" x14ac:dyDescent="0.25">
      <c r="BF9602" s="1"/>
    </row>
    <row r="9603" spans="58:58" x14ac:dyDescent="0.25">
      <c r="BF9603" s="1"/>
    </row>
    <row r="9604" spans="58:58" x14ac:dyDescent="0.25">
      <c r="BF9604" s="1"/>
    </row>
    <row r="9605" spans="58:58" x14ac:dyDescent="0.25">
      <c r="BF9605" s="1"/>
    </row>
    <row r="9606" spans="58:58" x14ac:dyDescent="0.25">
      <c r="BF9606" s="1"/>
    </row>
    <row r="9607" spans="58:58" x14ac:dyDescent="0.25">
      <c r="BF9607" s="1"/>
    </row>
    <row r="9608" spans="58:58" x14ac:dyDescent="0.25">
      <c r="BF9608" s="1"/>
    </row>
    <row r="9609" spans="58:58" x14ac:dyDescent="0.25">
      <c r="BF9609" s="1"/>
    </row>
    <row r="9610" spans="58:58" x14ac:dyDescent="0.25">
      <c r="BF9610" s="1"/>
    </row>
    <row r="9611" spans="58:58" x14ac:dyDescent="0.25">
      <c r="BF9611" s="1"/>
    </row>
    <row r="9612" spans="58:58" x14ac:dyDescent="0.25">
      <c r="BF9612" s="1"/>
    </row>
    <row r="9613" spans="58:58" x14ac:dyDescent="0.25">
      <c r="BF9613" s="1"/>
    </row>
    <row r="9614" spans="58:58" x14ac:dyDescent="0.25">
      <c r="BF9614" s="1"/>
    </row>
    <row r="9615" spans="58:58" x14ac:dyDescent="0.25">
      <c r="BF9615" s="1"/>
    </row>
    <row r="9616" spans="58:58" x14ac:dyDescent="0.25">
      <c r="BF9616" s="1"/>
    </row>
    <row r="9617" spans="58:58" x14ac:dyDescent="0.25">
      <c r="BF9617" s="1"/>
    </row>
    <row r="9618" spans="58:58" x14ac:dyDescent="0.25">
      <c r="BF9618" s="1"/>
    </row>
    <row r="9619" spans="58:58" x14ac:dyDescent="0.25">
      <c r="BF9619" s="1"/>
    </row>
    <row r="9620" spans="58:58" x14ac:dyDescent="0.25">
      <c r="BF9620" s="1"/>
    </row>
    <row r="9621" spans="58:58" x14ac:dyDescent="0.25">
      <c r="BF9621" s="1"/>
    </row>
    <row r="9622" spans="58:58" x14ac:dyDescent="0.25">
      <c r="BF9622" s="1"/>
    </row>
    <row r="9623" spans="58:58" x14ac:dyDescent="0.25">
      <c r="BF9623" s="1"/>
    </row>
    <row r="9624" spans="58:58" x14ac:dyDescent="0.25">
      <c r="BF9624" s="1"/>
    </row>
    <row r="9625" spans="58:58" x14ac:dyDescent="0.25">
      <c r="BF9625" s="1"/>
    </row>
    <row r="9626" spans="58:58" x14ac:dyDescent="0.25">
      <c r="BF9626" s="1"/>
    </row>
    <row r="9627" spans="58:58" x14ac:dyDescent="0.25">
      <c r="BF9627" s="1"/>
    </row>
    <row r="9628" spans="58:58" x14ac:dyDescent="0.25">
      <c r="BF9628" s="1"/>
    </row>
    <row r="9629" spans="58:58" x14ac:dyDescent="0.25">
      <c r="BF9629" s="1"/>
    </row>
    <row r="9630" spans="58:58" x14ac:dyDescent="0.25">
      <c r="BF9630" s="1"/>
    </row>
    <row r="9631" spans="58:58" x14ac:dyDescent="0.25">
      <c r="BF9631" s="1"/>
    </row>
    <row r="9632" spans="58:58" x14ac:dyDescent="0.25">
      <c r="BF9632" s="1"/>
    </row>
    <row r="9633" spans="58:58" x14ac:dyDescent="0.25">
      <c r="BF9633" s="1"/>
    </row>
    <row r="9634" spans="58:58" x14ac:dyDescent="0.25">
      <c r="BF9634" s="1"/>
    </row>
    <row r="9635" spans="58:58" x14ac:dyDescent="0.25">
      <c r="BF9635" s="1"/>
    </row>
    <row r="9636" spans="58:58" x14ac:dyDescent="0.25">
      <c r="BF9636" s="1"/>
    </row>
    <row r="9637" spans="58:58" x14ac:dyDescent="0.25">
      <c r="BF9637" s="1"/>
    </row>
    <row r="9638" spans="58:58" x14ac:dyDescent="0.25">
      <c r="BF9638" s="1"/>
    </row>
    <row r="9639" spans="58:58" x14ac:dyDescent="0.25">
      <c r="BF9639" s="1"/>
    </row>
    <row r="9640" spans="58:58" x14ac:dyDescent="0.25">
      <c r="BF9640" s="1"/>
    </row>
    <row r="9641" spans="58:58" x14ac:dyDescent="0.25">
      <c r="BF9641" s="1"/>
    </row>
    <row r="9642" spans="58:58" x14ac:dyDescent="0.25">
      <c r="BF9642" s="1"/>
    </row>
    <row r="9643" spans="58:58" x14ac:dyDescent="0.25">
      <c r="BF9643" s="1"/>
    </row>
    <row r="9644" spans="58:58" x14ac:dyDescent="0.25">
      <c r="BF9644" s="1"/>
    </row>
    <row r="9645" spans="58:58" x14ac:dyDescent="0.25">
      <c r="BF9645" s="1"/>
    </row>
    <row r="9646" spans="58:58" x14ac:dyDescent="0.25">
      <c r="BF9646" s="1"/>
    </row>
    <row r="9647" spans="58:58" x14ac:dyDescent="0.25">
      <c r="BF9647" s="1"/>
    </row>
    <row r="9648" spans="58:58" x14ac:dyDescent="0.25">
      <c r="BF9648" s="1"/>
    </row>
    <row r="9649" spans="58:58" x14ac:dyDescent="0.25">
      <c r="BF9649" s="1"/>
    </row>
    <row r="9650" spans="58:58" x14ac:dyDescent="0.25">
      <c r="BF9650" s="1"/>
    </row>
    <row r="9651" spans="58:58" x14ac:dyDescent="0.25">
      <c r="BF9651" s="1"/>
    </row>
    <row r="9652" spans="58:58" x14ac:dyDescent="0.25">
      <c r="BF9652" s="1"/>
    </row>
    <row r="9653" spans="58:58" x14ac:dyDescent="0.25">
      <c r="BF9653" s="1"/>
    </row>
    <row r="9654" spans="58:58" x14ac:dyDescent="0.25">
      <c r="BF9654" s="1"/>
    </row>
    <row r="9655" spans="58:58" x14ac:dyDescent="0.25">
      <c r="BF9655" s="1"/>
    </row>
    <row r="9656" spans="58:58" x14ac:dyDescent="0.25">
      <c r="BF9656" s="1"/>
    </row>
    <row r="9657" spans="58:58" x14ac:dyDescent="0.25">
      <c r="BF9657" s="1"/>
    </row>
    <row r="9658" spans="58:58" x14ac:dyDescent="0.25">
      <c r="BF9658" s="1"/>
    </row>
    <row r="9659" spans="58:58" x14ac:dyDescent="0.25">
      <c r="BF9659" s="1"/>
    </row>
    <row r="9660" spans="58:58" x14ac:dyDescent="0.25">
      <c r="BF9660" s="1"/>
    </row>
    <row r="9661" spans="58:58" x14ac:dyDescent="0.25">
      <c r="BF9661" s="1"/>
    </row>
    <row r="9662" spans="58:58" x14ac:dyDescent="0.25">
      <c r="BF9662" s="1"/>
    </row>
    <row r="9663" spans="58:58" x14ac:dyDescent="0.25">
      <c r="BF9663" s="1"/>
    </row>
    <row r="9664" spans="58:58" x14ac:dyDescent="0.25">
      <c r="BF9664" s="1"/>
    </row>
    <row r="9665" spans="58:58" x14ac:dyDescent="0.25">
      <c r="BF9665" s="1"/>
    </row>
    <row r="9666" spans="58:58" x14ac:dyDescent="0.25">
      <c r="BF9666" s="1"/>
    </row>
    <row r="9667" spans="58:58" x14ac:dyDescent="0.25">
      <c r="BF9667" s="1"/>
    </row>
    <row r="9668" spans="58:58" x14ac:dyDescent="0.25">
      <c r="BF9668" s="1"/>
    </row>
    <row r="9669" spans="58:58" x14ac:dyDescent="0.25">
      <c r="BF9669" s="1"/>
    </row>
    <row r="9670" spans="58:58" x14ac:dyDescent="0.25">
      <c r="BF9670" s="1"/>
    </row>
    <row r="9671" spans="58:58" x14ac:dyDescent="0.25">
      <c r="BF9671" s="1"/>
    </row>
    <row r="9672" spans="58:58" x14ac:dyDescent="0.25">
      <c r="BF9672" s="1"/>
    </row>
    <row r="9673" spans="58:58" x14ac:dyDescent="0.25">
      <c r="BF9673" s="1"/>
    </row>
    <row r="9674" spans="58:58" x14ac:dyDescent="0.25">
      <c r="BF9674" s="1"/>
    </row>
    <row r="9675" spans="58:58" x14ac:dyDescent="0.25">
      <c r="BF9675" s="1"/>
    </row>
    <row r="9676" spans="58:58" x14ac:dyDescent="0.25">
      <c r="BF9676" s="1"/>
    </row>
    <row r="9677" spans="58:58" x14ac:dyDescent="0.25">
      <c r="BF9677" s="1"/>
    </row>
    <row r="9678" spans="58:58" x14ac:dyDescent="0.25">
      <c r="BF9678" s="1"/>
    </row>
    <row r="9679" spans="58:58" x14ac:dyDescent="0.25">
      <c r="BF9679" s="1"/>
    </row>
    <row r="9680" spans="58:58" x14ac:dyDescent="0.25">
      <c r="BF9680" s="1"/>
    </row>
    <row r="9681" spans="58:58" x14ac:dyDescent="0.25">
      <c r="BF9681" s="1"/>
    </row>
    <row r="9682" spans="58:58" x14ac:dyDescent="0.25">
      <c r="BF9682" s="1"/>
    </row>
    <row r="9683" spans="58:58" x14ac:dyDescent="0.25">
      <c r="BF9683" s="1"/>
    </row>
    <row r="9684" spans="58:58" x14ac:dyDescent="0.25">
      <c r="BF9684" s="1"/>
    </row>
    <row r="9685" spans="58:58" x14ac:dyDescent="0.25">
      <c r="BF9685" s="1"/>
    </row>
    <row r="9686" spans="58:58" x14ac:dyDescent="0.25">
      <c r="BF9686" s="1"/>
    </row>
    <row r="9687" spans="58:58" x14ac:dyDescent="0.25">
      <c r="BF9687" s="1"/>
    </row>
    <row r="9688" spans="58:58" x14ac:dyDescent="0.25">
      <c r="BF9688" s="1"/>
    </row>
    <row r="9689" spans="58:58" x14ac:dyDescent="0.25">
      <c r="BF9689" s="1"/>
    </row>
    <row r="9690" spans="58:58" x14ac:dyDescent="0.25">
      <c r="BF9690" s="1"/>
    </row>
    <row r="9691" spans="58:58" x14ac:dyDescent="0.25">
      <c r="BF9691" s="1"/>
    </row>
    <row r="9692" spans="58:58" x14ac:dyDescent="0.25">
      <c r="BF9692" s="1"/>
    </row>
    <row r="9693" spans="58:58" x14ac:dyDescent="0.25">
      <c r="BF9693" s="1"/>
    </row>
    <row r="9694" spans="58:58" x14ac:dyDescent="0.25">
      <c r="BF9694" s="1"/>
    </row>
    <row r="9695" spans="58:58" x14ac:dyDescent="0.25">
      <c r="BF9695" s="1"/>
    </row>
    <row r="9696" spans="58:58" x14ac:dyDescent="0.25">
      <c r="BF9696" s="1"/>
    </row>
    <row r="9697" spans="58:58" x14ac:dyDescent="0.25">
      <c r="BF9697" s="1"/>
    </row>
    <row r="9698" spans="58:58" x14ac:dyDescent="0.25">
      <c r="BF9698" s="1"/>
    </row>
    <row r="9699" spans="58:58" x14ac:dyDescent="0.25">
      <c r="BF9699" s="1"/>
    </row>
    <row r="9700" spans="58:58" x14ac:dyDescent="0.25">
      <c r="BF9700" s="1"/>
    </row>
    <row r="9701" spans="58:58" x14ac:dyDescent="0.25">
      <c r="BF9701" s="1"/>
    </row>
    <row r="9702" spans="58:58" x14ac:dyDescent="0.25">
      <c r="BF9702" s="1"/>
    </row>
    <row r="9703" spans="58:58" x14ac:dyDescent="0.25">
      <c r="BF9703" s="1"/>
    </row>
    <row r="9704" spans="58:58" x14ac:dyDescent="0.25">
      <c r="BF9704" s="1"/>
    </row>
    <row r="9705" spans="58:58" x14ac:dyDescent="0.25">
      <c r="BF9705" s="1"/>
    </row>
    <row r="9706" spans="58:58" x14ac:dyDescent="0.25">
      <c r="BF9706" s="1"/>
    </row>
    <row r="9707" spans="58:58" x14ac:dyDescent="0.25">
      <c r="BF9707" s="1"/>
    </row>
    <row r="9708" spans="58:58" x14ac:dyDescent="0.25">
      <c r="BF9708" s="1"/>
    </row>
    <row r="9709" spans="58:58" x14ac:dyDescent="0.25">
      <c r="BF9709" s="1"/>
    </row>
    <row r="9710" spans="58:58" x14ac:dyDescent="0.25">
      <c r="BF9710" s="1"/>
    </row>
    <row r="9711" spans="58:58" x14ac:dyDescent="0.25">
      <c r="BF9711" s="1"/>
    </row>
    <row r="9712" spans="58:58" x14ac:dyDescent="0.25">
      <c r="BF9712" s="1"/>
    </row>
    <row r="9713" spans="58:58" x14ac:dyDescent="0.25">
      <c r="BF9713" s="1"/>
    </row>
    <row r="9714" spans="58:58" x14ac:dyDescent="0.25">
      <c r="BF9714" s="1"/>
    </row>
    <row r="9715" spans="58:58" x14ac:dyDescent="0.25">
      <c r="BF9715" s="1"/>
    </row>
    <row r="9716" spans="58:58" x14ac:dyDescent="0.25">
      <c r="BF9716" s="1"/>
    </row>
    <row r="9717" spans="58:58" x14ac:dyDescent="0.25">
      <c r="BF9717" s="1"/>
    </row>
    <row r="9718" spans="58:58" x14ac:dyDescent="0.25">
      <c r="BF9718" s="1"/>
    </row>
    <row r="9719" spans="58:58" x14ac:dyDescent="0.25">
      <c r="BF9719" s="1"/>
    </row>
    <row r="9720" spans="58:58" x14ac:dyDescent="0.25">
      <c r="BF9720" s="1"/>
    </row>
    <row r="9721" spans="58:58" x14ac:dyDescent="0.25">
      <c r="BF9721" s="1"/>
    </row>
    <row r="9722" spans="58:58" x14ac:dyDescent="0.25">
      <c r="BF9722" s="1"/>
    </row>
    <row r="9723" spans="58:58" x14ac:dyDescent="0.25">
      <c r="BF9723" s="1"/>
    </row>
    <row r="9724" spans="58:58" x14ac:dyDescent="0.25">
      <c r="BF9724" s="1"/>
    </row>
    <row r="9725" spans="58:58" x14ac:dyDescent="0.25">
      <c r="BF9725" s="1"/>
    </row>
    <row r="9726" spans="58:58" x14ac:dyDescent="0.25">
      <c r="BF9726" s="1"/>
    </row>
    <row r="9727" spans="58:58" x14ac:dyDescent="0.25">
      <c r="BF9727" s="1"/>
    </row>
    <row r="9728" spans="58:58" x14ac:dyDescent="0.25">
      <c r="BF9728" s="1"/>
    </row>
    <row r="9729" spans="58:58" x14ac:dyDescent="0.25">
      <c r="BF9729" s="1"/>
    </row>
    <row r="9730" spans="58:58" x14ac:dyDescent="0.25">
      <c r="BF9730" s="1"/>
    </row>
    <row r="9731" spans="58:58" x14ac:dyDescent="0.25">
      <c r="BF9731" s="1"/>
    </row>
    <row r="9732" spans="58:58" x14ac:dyDescent="0.25">
      <c r="BF9732" s="1"/>
    </row>
    <row r="9733" spans="58:58" x14ac:dyDescent="0.25">
      <c r="BF9733" s="1"/>
    </row>
    <row r="9734" spans="58:58" x14ac:dyDescent="0.25">
      <c r="BF9734" s="1"/>
    </row>
    <row r="9735" spans="58:58" x14ac:dyDescent="0.25">
      <c r="BF9735" s="1"/>
    </row>
    <row r="9736" spans="58:58" x14ac:dyDescent="0.25">
      <c r="BF9736" s="1"/>
    </row>
    <row r="9737" spans="58:58" x14ac:dyDescent="0.25">
      <c r="BF9737" s="1"/>
    </row>
    <row r="9738" spans="58:58" x14ac:dyDescent="0.25">
      <c r="BF9738" s="1"/>
    </row>
    <row r="9739" spans="58:58" x14ac:dyDescent="0.25">
      <c r="BF9739" s="1"/>
    </row>
    <row r="9740" spans="58:58" x14ac:dyDescent="0.25">
      <c r="BF9740" s="1"/>
    </row>
    <row r="9741" spans="58:58" x14ac:dyDescent="0.25">
      <c r="BF9741" s="1"/>
    </row>
    <row r="9742" spans="58:58" x14ac:dyDescent="0.25">
      <c r="BF9742" s="1"/>
    </row>
    <row r="9743" spans="58:58" x14ac:dyDescent="0.25">
      <c r="BF9743" s="1"/>
    </row>
    <row r="9744" spans="58:58" x14ac:dyDescent="0.25">
      <c r="BF9744" s="1"/>
    </row>
    <row r="9745" spans="58:58" x14ac:dyDescent="0.25">
      <c r="BF9745" s="1"/>
    </row>
    <row r="9746" spans="58:58" x14ac:dyDescent="0.25">
      <c r="BF9746" s="1"/>
    </row>
    <row r="9747" spans="58:58" x14ac:dyDescent="0.25">
      <c r="BF9747" s="1"/>
    </row>
    <row r="9748" spans="58:58" x14ac:dyDescent="0.25">
      <c r="BF9748" s="1"/>
    </row>
    <row r="9749" spans="58:58" x14ac:dyDescent="0.25">
      <c r="BF9749" s="1"/>
    </row>
    <row r="9750" spans="58:58" x14ac:dyDescent="0.25">
      <c r="BF9750" s="1"/>
    </row>
    <row r="9751" spans="58:58" x14ac:dyDescent="0.25">
      <c r="BF9751" s="1"/>
    </row>
    <row r="9752" spans="58:58" x14ac:dyDescent="0.25">
      <c r="BF9752" s="1"/>
    </row>
    <row r="9753" spans="58:58" x14ac:dyDescent="0.25">
      <c r="BF9753" s="1"/>
    </row>
    <row r="9754" spans="58:58" x14ac:dyDescent="0.25">
      <c r="BF9754" s="1"/>
    </row>
    <row r="9755" spans="58:58" x14ac:dyDescent="0.25">
      <c r="BF9755" s="1"/>
    </row>
    <row r="9756" spans="58:58" x14ac:dyDescent="0.25">
      <c r="BF9756" s="1"/>
    </row>
    <row r="9757" spans="58:58" x14ac:dyDescent="0.25">
      <c r="BF9757" s="1"/>
    </row>
    <row r="9758" spans="58:58" x14ac:dyDescent="0.25">
      <c r="BF9758" s="1"/>
    </row>
    <row r="9759" spans="58:58" x14ac:dyDescent="0.25">
      <c r="BF9759" s="1"/>
    </row>
    <row r="9760" spans="58:58" x14ac:dyDescent="0.25">
      <c r="BF9760" s="1"/>
    </row>
    <row r="9761" spans="58:58" x14ac:dyDescent="0.25">
      <c r="BF9761" s="1"/>
    </row>
    <row r="9762" spans="58:58" x14ac:dyDescent="0.25">
      <c r="BF9762" s="1"/>
    </row>
    <row r="9763" spans="58:58" x14ac:dyDescent="0.25">
      <c r="BF9763" s="1"/>
    </row>
    <row r="9764" spans="58:58" x14ac:dyDescent="0.25">
      <c r="BF9764" s="1"/>
    </row>
    <row r="9765" spans="58:58" x14ac:dyDescent="0.25">
      <c r="BF9765" s="1"/>
    </row>
    <row r="9766" spans="58:58" x14ac:dyDescent="0.25">
      <c r="BF9766" s="1"/>
    </row>
    <row r="9767" spans="58:58" x14ac:dyDescent="0.25">
      <c r="BF9767" s="1"/>
    </row>
    <row r="9768" spans="58:58" x14ac:dyDescent="0.25">
      <c r="BF9768" s="1"/>
    </row>
    <row r="9769" spans="58:58" x14ac:dyDescent="0.25">
      <c r="BF9769" s="1"/>
    </row>
    <row r="9770" spans="58:58" x14ac:dyDescent="0.25">
      <c r="BF9770" s="1"/>
    </row>
    <row r="9771" spans="58:58" x14ac:dyDescent="0.25">
      <c r="BF9771" s="1"/>
    </row>
    <row r="9772" spans="58:58" x14ac:dyDescent="0.25">
      <c r="BF9772" s="1"/>
    </row>
    <row r="9773" spans="58:58" x14ac:dyDescent="0.25">
      <c r="BF9773" s="1"/>
    </row>
    <row r="9774" spans="58:58" x14ac:dyDescent="0.25">
      <c r="BF9774" s="1"/>
    </row>
    <row r="9775" spans="58:58" x14ac:dyDescent="0.25">
      <c r="BF9775" s="1"/>
    </row>
    <row r="9776" spans="58:58" x14ac:dyDescent="0.25">
      <c r="BF9776" s="1"/>
    </row>
    <row r="9777" spans="58:58" x14ac:dyDescent="0.25">
      <c r="BF9777" s="1"/>
    </row>
    <row r="9778" spans="58:58" x14ac:dyDescent="0.25">
      <c r="BF9778" s="1"/>
    </row>
    <row r="9779" spans="58:58" x14ac:dyDescent="0.25">
      <c r="BF9779" s="1"/>
    </row>
    <row r="9780" spans="58:58" x14ac:dyDescent="0.25">
      <c r="BF9780" s="1"/>
    </row>
    <row r="9781" spans="58:58" x14ac:dyDescent="0.25">
      <c r="BF9781" s="1"/>
    </row>
    <row r="9782" spans="58:58" x14ac:dyDescent="0.25">
      <c r="BF9782" s="1"/>
    </row>
    <row r="9783" spans="58:58" x14ac:dyDescent="0.25">
      <c r="BF9783" s="1"/>
    </row>
    <row r="9784" spans="58:58" x14ac:dyDescent="0.25">
      <c r="BF9784" s="1"/>
    </row>
    <row r="9785" spans="58:58" x14ac:dyDescent="0.25">
      <c r="BF9785" s="1"/>
    </row>
    <row r="9786" spans="58:58" x14ac:dyDescent="0.25">
      <c r="BF9786" s="1"/>
    </row>
    <row r="9787" spans="58:58" x14ac:dyDescent="0.25">
      <c r="BF9787" s="1"/>
    </row>
    <row r="9788" spans="58:58" x14ac:dyDescent="0.25">
      <c r="BF9788" s="1"/>
    </row>
    <row r="9789" spans="58:58" x14ac:dyDescent="0.25">
      <c r="BF9789" s="1"/>
    </row>
    <row r="9790" spans="58:58" x14ac:dyDescent="0.25">
      <c r="BF9790" s="1"/>
    </row>
    <row r="9791" spans="58:58" x14ac:dyDescent="0.25">
      <c r="BF9791" s="1"/>
    </row>
    <row r="9792" spans="58:58" x14ac:dyDescent="0.25">
      <c r="BF9792" s="1"/>
    </row>
    <row r="9793" spans="58:58" x14ac:dyDescent="0.25">
      <c r="BF9793" s="1"/>
    </row>
    <row r="9794" spans="58:58" x14ac:dyDescent="0.25">
      <c r="BF9794" s="1"/>
    </row>
    <row r="9795" spans="58:58" x14ac:dyDescent="0.25">
      <c r="BF9795" s="1"/>
    </row>
    <row r="9796" spans="58:58" x14ac:dyDescent="0.25">
      <c r="BF9796" s="1"/>
    </row>
    <row r="9797" spans="58:58" x14ac:dyDescent="0.25">
      <c r="BF9797" s="1"/>
    </row>
    <row r="9798" spans="58:58" x14ac:dyDescent="0.25">
      <c r="BF9798" s="1"/>
    </row>
    <row r="9799" spans="58:58" x14ac:dyDescent="0.25">
      <c r="BF9799" s="1"/>
    </row>
    <row r="9800" spans="58:58" x14ac:dyDescent="0.25">
      <c r="BF9800" s="1"/>
    </row>
    <row r="9801" spans="58:58" x14ac:dyDescent="0.25">
      <c r="BF9801" s="1"/>
    </row>
    <row r="9802" spans="58:58" x14ac:dyDescent="0.25">
      <c r="BF9802" s="1"/>
    </row>
    <row r="9803" spans="58:58" x14ac:dyDescent="0.25">
      <c r="BF9803" s="1"/>
    </row>
    <row r="9804" spans="58:58" x14ac:dyDescent="0.25">
      <c r="BF9804" s="1"/>
    </row>
    <row r="9805" spans="58:58" x14ac:dyDescent="0.25">
      <c r="BF9805" s="1"/>
    </row>
    <row r="9806" spans="58:58" x14ac:dyDescent="0.25">
      <c r="BF9806" s="1"/>
    </row>
    <row r="9807" spans="58:58" x14ac:dyDescent="0.25">
      <c r="BF9807" s="1"/>
    </row>
    <row r="9808" spans="58:58" x14ac:dyDescent="0.25">
      <c r="BF9808" s="1"/>
    </row>
    <row r="9809" spans="58:58" x14ac:dyDescent="0.25">
      <c r="BF9809" s="1"/>
    </row>
    <row r="9810" spans="58:58" x14ac:dyDescent="0.25">
      <c r="BF9810" s="1"/>
    </row>
    <row r="9811" spans="58:58" x14ac:dyDescent="0.25">
      <c r="BF9811" s="1"/>
    </row>
    <row r="9812" spans="58:58" x14ac:dyDescent="0.25">
      <c r="BF9812" s="1"/>
    </row>
    <row r="9813" spans="58:58" x14ac:dyDescent="0.25">
      <c r="BF9813" s="1"/>
    </row>
    <row r="9814" spans="58:58" x14ac:dyDescent="0.25">
      <c r="BF9814" s="1"/>
    </row>
    <row r="9815" spans="58:58" x14ac:dyDescent="0.25">
      <c r="BF9815" s="1"/>
    </row>
    <row r="9816" spans="58:58" x14ac:dyDescent="0.25">
      <c r="BF9816" s="1"/>
    </row>
    <row r="9817" spans="58:58" x14ac:dyDescent="0.25">
      <c r="BF9817" s="1"/>
    </row>
    <row r="9818" spans="58:58" x14ac:dyDescent="0.25">
      <c r="BF9818" s="1"/>
    </row>
    <row r="9819" spans="58:58" x14ac:dyDescent="0.25">
      <c r="BF9819" s="1"/>
    </row>
    <row r="9820" spans="58:58" x14ac:dyDescent="0.25">
      <c r="BF9820" s="1"/>
    </row>
    <row r="9821" spans="58:58" x14ac:dyDescent="0.25">
      <c r="BF9821" s="1"/>
    </row>
    <row r="9822" spans="58:58" x14ac:dyDescent="0.25">
      <c r="BF9822" s="1"/>
    </row>
    <row r="9823" spans="58:58" x14ac:dyDescent="0.25">
      <c r="BF9823" s="1"/>
    </row>
    <row r="9824" spans="58:58" x14ac:dyDescent="0.25">
      <c r="BF9824" s="1"/>
    </row>
    <row r="9825" spans="58:58" x14ac:dyDescent="0.25">
      <c r="BF9825" s="1"/>
    </row>
    <row r="9826" spans="58:58" x14ac:dyDescent="0.25">
      <c r="BF9826" s="1"/>
    </row>
    <row r="9827" spans="58:58" x14ac:dyDescent="0.25">
      <c r="BF9827" s="1"/>
    </row>
    <row r="9828" spans="58:58" x14ac:dyDescent="0.25">
      <c r="BF9828" s="1"/>
    </row>
    <row r="9829" spans="58:58" x14ac:dyDescent="0.25">
      <c r="BF9829" s="1"/>
    </row>
    <row r="9830" spans="58:58" x14ac:dyDescent="0.25">
      <c r="BF9830" s="1"/>
    </row>
    <row r="9831" spans="58:58" x14ac:dyDescent="0.25">
      <c r="BF9831" s="1"/>
    </row>
    <row r="9832" spans="58:58" x14ac:dyDescent="0.25">
      <c r="BF9832" s="1"/>
    </row>
    <row r="9833" spans="58:58" x14ac:dyDescent="0.25">
      <c r="BF9833" s="1"/>
    </row>
    <row r="9834" spans="58:58" x14ac:dyDescent="0.25">
      <c r="BF9834" s="1"/>
    </row>
    <row r="9835" spans="58:58" x14ac:dyDescent="0.25">
      <c r="BF9835" s="1"/>
    </row>
    <row r="9836" spans="58:58" x14ac:dyDescent="0.25">
      <c r="BF9836" s="1"/>
    </row>
    <row r="9837" spans="58:58" x14ac:dyDescent="0.25">
      <c r="BF9837" s="1"/>
    </row>
    <row r="9838" spans="58:58" x14ac:dyDescent="0.25">
      <c r="BF9838" s="1"/>
    </row>
    <row r="9839" spans="58:58" x14ac:dyDescent="0.25">
      <c r="BF9839" s="1"/>
    </row>
    <row r="9840" spans="58:58" x14ac:dyDescent="0.25">
      <c r="BF9840" s="1"/>
    </row>
    <row r="9841" spans="58:58" x14ac:dyDescent="0.25">
      <c r="BF9841" s="1"/>
    </row>
    <row r="9842" spans="58:58" x14ac:dyDescent="0.25">
      <c r="BF9842" s="1"/>
    </row>
    <row r="9843" spans="58:58" x14ac:dyDescent="0.25">
      <c r="BF9843" s="1"/>
    </row>
    <row r="9844" spans="58:58" x14ac:dyDescent="0.25">
      <c r="BF9844" s="1"/>
    </row>
    <row r="9845" spans="58:58" x14ac:dyDescent="0.25">
      <c r="BF9845" s="1"/>
    </row>
    <row r="9846" spans="58:58" x14ac:dyDescent="0.25">
      <c r="BF9846" s="1"/>
    </row>
    <row r="9847" spans="58:58" x14ac:dyDescent="0.25">
      <c r="BF9847" s="1"/>
    </row>
    <row r="9848" spans="58:58" x14ac:dyDescent="0.25">
      <c r="BF9848" s="1"/>
    </row>
    <row r="9849" spans="58:58" x14ac:dyDescent="0.25">
      <c r="BF9849" s="1"/>
    </row>
    <row r="9850" spans="58:58" x14ac:dyDescent="0.25">
      <c r="BF9850" s="1"/>
    </row>
    <row r="9851" spans="58:58" x14ac:dyDescent="0.25">
      <c r="BF9851" s="1"/>
    </row>
    <row r="9852" spans="58:58" x14ac:dyDescent="0.25">
      <c r="BF9852" s="1"/>
    </row>
    <row r="9853" spans="58:58" x14ac:dyDescent="0.25">
      <c r="BF9853" s="1"/>
    </row>
    <row r="9854" spans="58:58" x14ac:dyDescent="0.25">
      <c r="BF9854" s="1"/>
    </row>
    <row r="9855" spans="58:58" x14ac:dyDescent="0.25">
      <c r="BF9855" s="1"/>
    </row>
    <row r="9856" spans="58:58" x14ac:dyDescent="0.25">
      <c r="BF9856" s="1"/>
    </row>
    <row r="9857" spans="58:58" x14ac:dyDescent="0.25">
      <c r="BF9857" s="1"/>
    </row>
    <row r="9858" spans="58:58" x14ac:dyDescent="0.25">
      <c r="BF9858" s="1"/>
    </row>
    <row r="9859" spans="58:58" x14ac:dyDescent="0.25">
      <c r="BF9859" s="1"/>
    </row>
    <row r="9860" spans="58:58" x14ac:dyDescent="0.25">
      <c r="BF9860" s="1"/>
    </row>
    <row r="9861" spans="58:58" x14ac:dyDescent="0.25">
      <c r="BF9861" s="1"/>
    </row>
    <row r="9862" spans="58:58" x14ac:dyDescent="0.25">
      <c r="BF9862" s="1"/>
    </row>
    <row r="9863" spans="58:58" x14ac:dyDescent="0.25">
      <c r="BF9863" s="1"/>
    </row>
    <row r="9864" spans="58:58" x14ac:dyDescent="0.25">
      <c r="BF9864" s="1"/>
    </row>
    <row r="9865" spans="58:58" x14ac:dyDescent="0.25">
      <c r="BF9865" s="1"/>
    </row>
    <row r="9866" spans="58:58" x14ac:dyDescent="0.25">
      <c r="BF9866" s="1"/>
    </row>
    <row r="9867" spans="58:58" x14ac:dyDescent="0.25">
      <c r="BF9867" s="1"/>
    </row>
    <row r="9868" spans="58:58" x14ac:dyDescent="0.25">
      <c r="BF9868" s="1"/>
    </row>
    <row r="9869" spans="58:58" x14ac:dyDescent="0.25">
      <c r="BF9869" s="1"/>
    </row>
    <row r="9870" spans="58:58" x14ac:dyDescent="0.25">
      <c r="BF9870" s="1"/>
    </row>
    <row r="9871" spans="58:58" x14ac:dyDescent="0.25">
      <c r="BF9871" s="1"/>
    </row>
    <row r="9872" spans="58:58" x14ac:dyDescent="0.25">
      <c r="BF9872" s="1"/>
    </row>
    <row r="9873" spans="58:58" x14ac:dyDescent="0.25">
      <c r="BF9873" s="1"/>
    </row>
    <row r="9874" spans="58:58" x14ac:dyDescent="0.25">
      <c r="BF9874" s="1"/>
    </row>
    <row r="9875" spans="58:58" x14ac:dyDescent="0.25">
      <c r="BF9875" s="1"/>
    </row>
    <row r="9876" spans="58:58" x14ac:dyDescent="0.25">
      <c r="BF9876" s="1"/>
    </row>
    <row r="9877" spans="58:58" x14ac:dyDescent="0.25">
      <c r="BF9877" s="1"/>
    </row>
    <row r="9878" spans="58:58" x14ac:dyDescent="0.25">
      <c r="BF9878" s="1"/>
    </row>
    <row r="9879" spans="58:58" x14ac:dyDescent="0.25">
      <c r="BF9879" s="1"/>
    </row>
    <row r="9880" spans="58:58" x14ac:dyDescent="0.25">
      <c r="BF9880" s="1"/>
    </row>
    <row r="9881" spans="58:58" x14ac:dyDescent="0.25">
      <c r="BF9881" s="1"/>
    </row>
    <row r="9882" spans="58:58" x14ac:dyDescent="0.25">
      <c r="BF9882" s="1"/>
    </row>
    <row r="9883" spans="58:58" x14ac:dyDescent="0.25">
      <c r="BF9883" s="1"/>
    </row>
    <row r="9884" spans="58:58" x14ac:dyDescent="0.25">
      <c r="BF9884" s="1"/>
    </row>
    <row r="9885" spans="58:58" x14ac:dyDescent="0.25">
      <c r="BF9885" s="1"/>
    </row>
    <row r="9886" spans="58:58" x14ac:dyDescent="0.25">
      <c r="BF9886" s="1"/>
    </row>
    <row r="9887" spans="58:58" x14ac:dyDescent="0.25">
      <c r="BF9887" s="1"/>
    </row>
    <row r="9888" spans="58:58" x14ac:dyDescent="0.25">
      <c r="BF9888" s="1"/>
    </row>
    <row r="9889" spans="58:58" x14ac:dyDescent="0.25">
      <c r="BF9889" s="1"/>
    </row>
    <row r="9890" spans="58:58" x14ac:dyDescent="0.25">
      <c r="BF9890" s="1"/>
    </row>
    <row r="9891" spans="58:58" x14ac:dyDescent="0.25">
      <c r="BF9891" s="1"/>
    </row>
    <row r="9892" spans="58:58" x14ac:dyDescent="0.25">
      <c r="BF9892" s="1"/>
    </row>
    <row r="9893" spans="58:58" x14ac:dyDescent="0.25">
      <c r="BF9893" s="1"/>
    </row>
    <row r="9894" spans="58:58" x14ac:dyDescent="0.25">
      <c r="BF9894" s="1"/>
    </row>
    <row r="9895" spans="58:58" x14ac:dyDescent="0.25">
      <c r="BF9895" s="1"/>
    </row>
    <row r="9896" spans="58:58" x14ac:dyDescent="0.25">
      <c r="BF9896" s="1"/>
    </row>
    <row r="9897" spans="58:58" x14ac:dyDescent="0.25">
      <c r="BF9897" s="1"/>
    </row>
    <row r="9898" spans="58:58" x14ac:dyDescent="0.25">
      <c r="BF9898" s="1"/>
    </row>
    <row r="9899" spans="58:58" x14ac:dyDescent="0.25">
      <c r="BF9899" s="1"/>
    </row>
    <row r="9900" spans="58:58" x14ac:dyDescent="0.25">
      <c r="BF9900" s="1"/>
    </row>
    <row r="9901" spans="58:58" x14ac:dyDescent="0.25">
      <c r="BF9901" s="1"/>
    </row>
    <row r="9902" spans="58:58" x14ac:dyDescent="0.25">
      <c r="BF9902" s="1"/>
    </row>
    <row r="9903" spans="58:58" x14ac:dyDescent="0.25">
      <c r="BF9903" s="1"/>
    </row>
    <row r="9904" spans="58:58" x14ac:dyDescent="0.25">
      <c r="BF9904" s="1"/>
    </row>
    <row r="9905" spans="58:58" x14ac:dyDescent="0.25">
      <c r="BF9905" s="1"/>
    </row>
    <row r="9906" spans="58:58" x14ac:dyDescent="0.25">
      <c r="BF9906" s="1"/>
    </row>
    <row r="9907" spans="58:58" x14ac:dyDescent="0.25">
      <c r="BF9907" s="1"/>
    </row>
    <row r="9908" spans="58:58" x14ac:dyDescent="0.25">
      <c r="BF9908" s="1"/>
    </row>
    <row r="9909" spans="58:58" x14ac:dyDescent="0.25">
      <c r="BF9909" s="1"/>
    </row>
    <row r="9910" spans="58:58" x14ac:dyDescent="0.25">
      <c r="BF9910" s="1"/>
    </row>
    <row r="9911" spans="58:58" x14ac:dyDescent="0.25">
      <c r="BF9911" s="1"/>
    </row>
    <row r="9912" spans="58:58" x14ac:dyDescent="0.25">
      <c r="BF9912" s="1"/>
    </row>
    <row r="9913" spans="58:58" x14ac:dyDescent="0.25">
      <c r="BF9913" s="1"/>
    </row>
    <row r="9914" spans="58:58" x14ac:dyDescent="0.25">
      <c r="BF9914" s="1"/>
    </row>
    <row r="9915" spans="58:58" x14ac:dyDescent="0.25">
      <c r="BF9915" s="1"/>
    </row>
    <row r="9916" spans="58:58" x14ac:dyDescent="0.25">
      <c r="BF9916" s="1"/>
    </row>
    <row r="9917" spans="58:58" x14ac:dyDescent="0.25">
      <c r="BF9917" s="1"/>
    </row>
    <row r="9918" spans="58:58" x14ac:dyDescent="0.25">
      <c r="BF9918" s="1"/>
    </row>
    <row r="9919" spans="58:58" x14ac:dyDescent="0.25">
      <c r="BF9919" s="1"/>
    </row>
    <row r="9920" spans="58:58" x14ac:dyDescent="0.25">
      <c r="BF9920" s="1"/>
    </row>
    <row r="9921" spans="58:58" x14ac:dyDescent="0.25">
      <c r="BF9921" s="1"/>
    </row>
    <row r="9922" spans="58:58" x14ac:dyDescent="0.25">
      <c r="BF9922" s="1"/>
    </row>
    <row r="9923" spans="58:58" x14ac:dyDescent="0.25">
      <c r="BF9923" s="1"/>
    </row>
    <row r="9924" spans="58:58" x14ac:dyDescent="0.25">
      <c r="BF9924" s="1"/>
    </row>
    <row r="9925" spans="58:58" x14ac:dyDescent="0.25">
      <c r="BF9925" s="1"/>
    </row>
    <row r="9926" spans="58:58" x14ac:dyDescent="0.25">
      <c r="BF9926" s="1"/>
    </row>
    <row r="9927" spans="58:58" x14ac:dyDescent="0.25">
      <c r="BF9927" s="1"/>
    </row>
    <row r="9928" spans="58:58" x14ac:dyDescent="0.25">
      <c r="BF9928" s="1"/>
    </row>
    <row r="9929" spans="58:58" x14ac:dyDescent="0.25">
      <c r="BF9929" s="1"/>
    </row>
    <row r="9930" spans="58:58" x14ac:dyDescent="0.25">
      <c r="BF9930" s="1"/>
    </row>
    <row r="9931" spans="58:58" x14ac:dyDescent="0.25">
      <c r="BF9931" s="1"/>
    </row>
    <row r="9932" spans="58:58" x14ac:dyDescent="0.25">
      <c r="BF9932" s="1"/>
    </row>
    <row r="9933" spans="58:58" x14ac:dyDescent="0.25">
      <c r="BF9933" s="1"/>
    </row>
    <row r="9934" spans="58:58" x14ac:dyDescent="0.25">
      <c r="BF9934" s="1"/>
    </row>
    <row r="9935" spans="58:58" x14ac:dyDescent="0.25">
      <c r="BF9935" s="1"/>
    </row>
    <row r="9936" spans="58:58" x14ac:dyDescent="0.25">
      <c r="BF9936" s="1"/>
    </row>
    <row r="9937" spans="58:58" x14ac:dyDescent="0.25">
      <c r="BF9937" s="1"/>
    </row>
    <row r="9938" spans="58:58" x14ac:dyDescent="0.25">
      <c r="BF9938" s="1"/>
    </row>
    <row r="9939" spans="58:58" x14ac:dyDescent="0.25">
      <c r="BF9939" s="1"/>
    </row>
    <row r="9940" spans="58:58" x14ac:dyDescent="0.25">
      <c r="BF9940" s="1"/>
    </row>
    <row r="9941" spans="58:58" x14ac:dyDescent="0.25">
      <c r="BF9941" s="1"/>
    </row>
    <row r="9942" spans="58:58" x14ac:dyDescent="0.25">
      <c r="BF9942" s="1"/>
    </row>
    <row r="9943" spans="58:58" x14ac:dyDescent="0.25">
      <c r="BF9943" s="1"/>
    </row>
    <row r="9944" spans="58:58" x14ac:dyDescent="0.25">
      <c r="BF9944" s="1"/>
    </row>
    <row r="9945" spans="58:58" x14ac:dyDescent="0.25">
      <c r="BF9945" s="1"/>
    </row>
    <row r="9946" spans="58:58" x14ac:dyDescent="0.25">
      <c r="BF9946" s="1"/>
    </row>
    <row r="9947" spans="58:58" x14ac:dyDescent="0.25">
      <c r="BF9947" s="1"/>
    </row>
    <row r="9948" spans="58:58" x14ac:dyDescent="0.25">
      <c r="BF9948" s="1"/>
    </row>
    <row r="9949" spans="58:58" x14ac:dyDescent="0.25">
      <c r="BF9949" s="1"/>
    </row>
    <row r="9950" spans="58:58" x14ac:dyDescent="0.25">
      <c r="BF9950" s="1"/>
    </row>
    <row r="9951" spans="58:58" x14ac:dyDescent="0.25">
      <c r="BF9951" s="1"/>
    </row>
    <row r="9952" spans="58:58" x14ac:dyDescent="0.25">
      <c r="BF9952" s="1"/>
    </row>
    <row r="9953" spans="58:58" x14ac:dyDescent="0.25">
      <c r="BF9953" s="1"/>
    </row>
    <row r="9954" spans="58:58" x14ac:dyDescent="0.25">
      <c r="BF9954" s="1"/>
    </row>
    <row r="9955" spans="58:58" x14ac:dyDescent="0.25">
      <c r="BF9955" s="1"/>
    </row>
    <row r="9956" spans="58:58" x14ac:dyDescent="0.25">
      <c r="BF9956" s="1"/>
    </row>
    <row r="9957" spans="58:58" x14ac:dyDescent="0.25">
      <c r="BF9957" s="1"/>
    </row>
    <row r="9958" spans="58:58" x14ac:dyDescent="0.25">
      <c r="BF9958" s="1"/>
    </row>
    <row r="9959" spans="58:58" x14ac:dyDescent="0.25">
      <c r="BF9959" s="1"/>
    </row>
    <row r="9960" spans="58:58" x14ac:dyDescent="0.25">
      <c r="BF9960" s="1"/>
    </row>
    <row r="9961" spans="58:58" x14ac:dyDescent="0.25">
      <c r="BF9961" s="1"/>
    </row>
    <row r="9962" spans="58:58" x14ac:dyDescent="0.25">
      <c r="BF9962" s="1"/>
    </row>
    <row r="9963" spans="58:58" x14ac:dyDescent="0.25">
      <c r="BF9963" s="1"/>
    </row>
    <row r="9964" spans="58:58" x14ac:dyDescent="0.25">
      <c r="BF9964" s="1"/>
    </row>
    <row r="9965" spans="58:58" x14ac:dyDescent="0.25">
      <c r="BF9965" s="1"/>
    </row>
    <row r="9966" spans="58:58" x14ac:dyDescent="0.25">
      <c r="BF9966" s="1"/>
    </row>
    <row r="9967" spans="58:58" x14ac:dyDescent="0.25">
      <c r="BF9967" s="1"/>
    </row>
    <row r="9968" spans="58:58" x14ac:dyDescent="0.25">
      <c r="BF9968" s="1"/>
    </row>
    <row r="9969" spans="58:58" x14ac:dyDescent="0.25">
      <c r="BF9969" s="1"/>
    </row>
    <row r="9970" spans="58:58" x14ac:dyDescent="0.25">
      <c r="BF9970" s="1"/>
    </row>
    <row r="9971" spans="58:58" x14ac:dyDescent="0.25">
      <c r="BF9971" s="1"/>
    </row>
    <row r="9972" spans="58:58" x14ac:dyDescent="0.25">
      <c r="BF9972" s="1"/>
    </row>
    <row r="9973" spans="58:58" x14ac:dyDescent="0.25">
      <c r="BF9973" s="1"/>
    </row>
    <row r="9974" spans="58:58" x14ac:dyDescent="0.25">
      <c r="BF9974" s="1"/>
    </row>
    <row r="9975" spans="58:58" x14ac:dyDescent="0.25">
      <c r="BF9975" s="1"/>
    </row>
    <row r="9976" spans="58:58" x14ac:dyDescent="0.25">
      <c r="BF9976" s="1"/>
    </row>
    <row r="9977" spans="58:58" x14ac:dyDescent="0.25">
      <c r="BF9977" s="1"/>
    </row>
    <row r="9978" spans="58:58" x14ac:dyDescent="0.25">
      <c r="BF9978" s="1"/>
    </row>
    <row r="9979" spans="58:58" x14ac:dyDescent="0.25">
      <c r="BF9979" s="1"/>
    </row>
    <row r="9980" spans="58:58" x14ac:dyDescent="0.25">
      <c r="BF9980" s="1"/>
    </row>
    <row r="9981" spans="58:58" x14ac:dyDescent="0.25">
      <c r="BF9981" s="1"/>
    </row>
    <row r="9982" spans="58:58" x14ac:dyDescent="0.25">
      <c r="BF9982" s="1"/>
    </row>
    <row r="9983" spans="58:58" x14ac:dyDescent="0.25">
      <c r="BF9983" s="1"/>
    </row>
    <row r="9984" spans="58:58" x14ac:dyDescent="0.25">
      <c r="BF9984" s="1"/>
    </row>
    <row r="9985" spans="58:58" x14ac:dyDescent="0.25">
      <c r="BF9985" s="1"/>
    </row>
    <row r="9986" spans="58:58" x14ac:dyDescent="0.25">
      <c r="BF9986" s="1"/>
    </row>
    <row r="9987" spans="58:58" x14ac:dyDescent="0.25">
      <c r="BF9987" s="1"/>
    </row>
    <row r="9988" spans="58:58" x14ac:dyDescent="0.25">
      <c r="BF9988" s="1"/>
    </row>
    <row r="9989" spans="58:58" x14ac:dyDescent="0.25">
      <c r="BF9989" s="1"/>
    </row>
    <row r="9990" spans="58:58" x14ac:dyDescent="0.25">
      <c r="BF9990" s="1"/>
    </row>
    <row r="9991" spans="58:58" x14ac:dyDescent="0.25">
      <c r="BF9991" s="1"/>
    </row>
    <row r="9992" spans="58:58" x14ac:dyDescent="0.25">
      <c r="BF9992" s="1"/>
    </row>
    <row r="9993" spans="58:58" x14ac:dyDescent="0.25">
      <c r="BF9993" s="1"/>
    </row>
    <row r="9994" spans="58:58" x14ac:dyDescent="0.25">
      <c r="BF9994" s="1"/>
    </row>
    <row r="9995" spans="58:58" x14ac:dyDescent="0.25">
      <c r="BF9995" s="1"/>
    </row>
    <row r="9996" spans="58:58" x14ac:dyDescent="0.25">
      <c r="BF9996" s="1"/>
    </row>
    <row r="9997" spans="58:58" x14ac:dyDescent="0.25">
      <c r="BF9997" s="1"/>
    </row>
    <row r="9998" spans="58:58" x14ac:dyDescent="0.25">
      <c r="BF9998" s="1"/>
    </row>
    <row r="9999" spans="58:58" x14ac:dyDescent="0.25">
      <c r="BF9999" s="1"/>
    </row>
    <row r="10000" spans="58:58" x14ac:dyDescent="0.25">
      <c r="BF10000" s="1"/>
    </row>
    <row r="10001" spans="58:58" x14ac:dyDescent="0.25">
      <c r="BF10001" s="1"/>
    </row>
    <row r="10002" spans="58:58" x14ac:dyDescent="0.25">
      <c r="BF10002" s="1"/>
    </row>
    <row r="10003" spans="58:58" x14ac:dyDescent="0.25">
      <c r="BF10003" s="1"/>
    </row>
    <row r="10004" spans="58:58" x14ac:dyDescent="0.25">
      <c r="BF10004" s="1"/>
    </row>
    <row r="10005" spans="58:58" x14ac:dyDescent="0.25">
      <c r="BF10005" s="1"/>
    </row>
    <row r="10006" spans="58:58" x14ac:dyDescent="0.25">
      <c r="BF10006" s="1"/>
    </row>
    <row r="10007" spans="58:58" x14ac:dyDescent="0.25">
      <c r="BF10007" s="1"/>
    </row>
    <row r="10008" spans="58:58" x14ac:dyDescent="0.25">
      <c r="BF10008" s="1"/>
    </row>
    <row r="10009" spans="58:58" x14ac:dyDescent="0.25">
      <c r="BF10009" s="1"/>
    </row>
    <row r="10010" spans="58:58" x14ac:dyDescent="0.25">
      <c r="BF10010" s="1"/>
    </row>
    <row r="10011" spans="58:58" x14ac:dyDescent="0.25">
      <c r="BF10011" s="1"/>
    </row>
    <row r="10012" spans="58:58" x14ac:dyDescent="0.25">
      <c r="BF10012" s="1"/>
    </row>
    <row r="10013" spans="58:58" x14ac:dyDescent="0.25">
      <c r="BF10013" s="1"/>
    </row>
    <row r="10014" spans="58:58" x14ac:dyDescent="0.25">
      <c r="BF10014" s="1"/>
    </row>
    <row r="10015" spans="58:58" x14ac:dyDescent="0.25">
      <c r="BF10015" s="1"/>
    </row>
    <row r="10016" spans="58:58" x14ac:dyDescent="0.25">
      <c r="BF10016" s="1"/>
    </row>
    <row r="10017" spans="58:58" x14ac:dyDescent="0.25">
      <c r="BF10017" s="1"/>
    </row>
    <row r="10018" spans="58:58" x14ac:dyDescent="0.25">
      <c r="BF10018" s="1"/>
    </row>
    <row r="10019" spans="58:58" x14ac:dyDescent="0.25">
      <c r="BF10019" s="1"/>
    </row>
    <row r="10020" spans="58:58" x14ac:dyDescent="0.25">
      <c r="BF10020" s="1"/>
    </row>
    <row r="10021" spans="58:58" x14ac:dyDescent="0.25">
      <c r="BF10021" s="1"/>
    </row>
    <row r="10022" spans="58:58" x14ac:dyDescent="0.25">
      <c r="BF10022" s="1"/>
    </row>
    <row r="10023" spans="58:58" x14ac:dyDescent="0.25">
      <c r="BF10023" s="1"/>
    </row>
    <row r="10024" spans="58:58" x14ac:dyDescent="0.25">
      <c r="BF10024" s="1"/>
    </row>
    <row r="10025" spans="58:58" x14ac:dyDescent="0.25">
      <c r="BF10025" s="1"/>
    </row>
    <row r="10026" spans="58:58" x14ac:dyDescent="0.25">
      <c r="BF10026" s="1"/>
    </row>
    <row r="10027" spans="58:58" x14ac:dyDescent="0.25">
      <c r="BF10027" s="1"/>
    </row>
    <row r="10028" spans="58:58" x14ac:dyDescent="0.25">
      <c r="BF10028" s="1"/>
    </row>
    <row r="10029" spans="58:58" x14ac:dyDescent="0.25">
      <c r="BF10029" s="1"/>
    </row>
    <row r="10030" spans="58:58" x14ac:dyDescent="0.25">
      <c r="BF10030" s="1"/>
    </row>
    <row r="10031" spans="58:58" x14ac:dyDescent="0.25">
      <c r="BF10031" s="1"/>
    </row>
    <row r="10032" spans="58:58" x14ac:dyDescent="0.25">
      <c r="BF10032" s="1"/>
    </row>
    <row r="10033" spans="58:58" x14ac:dyDescent="0.25">
      <c r="BF10033" s="1"/>
    </row>
    <row r="10034" spans="58:58" x14ac:dyDescent="0.25">
      <c r="BF10034" s="1"/>
    </row>
    <row r="10035" spans="58:58" x14ac:dyDescent="0.25">
      <c r="BF10035" s="1"/>
    </row>
    <row r="10036" spans="58:58" x14ac:dyDescent="0.25">
      <c r="BF10036" s="1"/>
    </row>
    <row r="10037" spans="58:58" x14ac:dyDescent="0.25">
      <c r="BF10037" s="1"/>
    </row>
    <row r="10038" spans="58:58" x14ac:dyDescent="0.25">
      <c r="BF10038" s="1"/>
    </row>
    <row r="10039" spans="58:58" x14ac:dyDescent="0.25">
      <c r="BF10039" s="1"/>
    </row>
    <row r="10040" spans="58:58" x14ac:dyDescent="0.25">
      <c r="BF10040" s="1"/>
    </row>
    <row r="10041" spans="58:58" x14ac:dyDescent="0.25">
      <c r="BF10041" s="1"/>
    </row>
    <row r="10042" spans="58:58" x14ac:dyDescent="0.25">
      <c r="BF10042" s="1"/>
    </row>
    <row r="10043" spans="58:58" x14ac:dyDescent="0.25">
      <c r="BF10043" s="1"/>
    </row>
    <row r="10044" spans="58:58" x14ac:dyDescent="0.25">
      <c r="BF10044" s="1"/>
    </row>
    <row r="10045" spans="58:58" x14ac:dyDescent="0.25">
      <c r="BF10045" s="1"/>
    </row>
    <row r="10046" spans="58:58" x14ac:dyDescent="0.25">
      <c r="BF10046" s="1"/>
    </row>
    <row r="10047" spans="58:58" x14ac:dyDescent="0.25">
      <c r="BF10047" s="1"/>
    </row>
    <row r="10048" spans="58:58" x14ac:dyDescent="0.25">
      <c r="BF10048" s="1"/>
    </row>
    <row r="10049" spans="58:58" x14ac:dyDescent="0.25">
      <c r="BF10049" s="1"/>
    </row>
    <row r="10050" spans="58:58" x14ac:dyDescent="0.25">
      <c r="BF10050" s="1"/>
    </row>
    <row r="10051" spans="58:58" x14ac:dyDescent="0.25">
      <c r="BF10051" s="1"/>
    </row>
    <row r="10052" spans="58:58" x14ac:dyDescent="0.25">
      <c r="BF10052" s="1"/>
    </row>
    <row r="10053" spans="58:58" x14ac:dyDescent="0.25">
      <c r="BF10053" s="1"/>
    </row>
    <row r="10054" spans="58:58" x14ac:dyDescent="0.25">
      <c r="BF10054" s="1"/>
    </row>
    <row r="10055" spans="58:58" x14ac:dyDescent="0.25">
      <c r="BF10055" s="1"/>
    </row>
    <row r="10056" spans="58:58" x14ac:dyDescent="0.25">
      <c r="BF10056" s="1"/>
    </row>
    <row r="10057" spans="58:58" x14ac:dyDescent="0.25">
      <c r="BF10057" s="1"/>
    </row>
    <row r="10058" spans="58:58" x14ac:dyDescent="0.25">
      <c r="BF10058" s="1"/>
    </row>
    <row r="10059" spans="58:58" x14ac:dyDescent="0.25">
      <c r="BF10059" s="1"/>
    </row>
    <row r="10060" spans="58:58" x14ac:dyDescent="0.25">
      <c r="BF10060" s="1"/>
    </row>
    <row r="10061" spans="58:58" x14ac:dyDescent="0.25">
      <c r="BF10061" s="1"/>
    </row>
    <row r="10062" spans="58:58" x14ac:dyDescent="0.25">
      <c r="BF10062" s="1"/>
    </row>
    <row r="10063" spans="58:58" x14ac:dyDescent="0.25">
      <c r="BF10063" s="1"/>
    </row>
    <row r="10064" spans="58:58" x14ac:dyDescent="0.25">
      <c r="BF10064" s="1"/>
    </row>
    <row r="10065" spans="58:58" x14ac:dyDescent="0.25">
      <c r="BF10065" s="1"/>
    </row>
    <row r="10066" spans="58:58" x14ac:dyDescent="0.25">
      <c r="BF10066" s="1"/>
    </row>
    <row r="10067" spans="58:58" x14ac:dyDescent="0.25">
      <c r="BF10067" s="1"/>
    </row>
    <row r="10068" spans="58:58" x14ac:dyDescent="0.25">
      <c r="BF10068" s="1"/>
    </row>
    <row r="10069" spans="58:58" x14ac:dyDescent="0.25">
      <c r="BF10069" s="1"/>
    </row>
    <row r="10070" spans="58:58" x14ac:dyDescent="0.25">
      <c r="BF10070" s="1"/>
    </row>
    <row r="10071" spans="58:58" x14ac:dyDescent="0.25">
      <c r="BF10071" s="1"/>
    </row>
    <row r="10072" spans="58:58" x14ac:dyDescent="0.25">
      <c r="BF10072" s="1"/>
    </row>
    <row r="10073" spans="58:58" x14ac:dyDescent="0.25">
      <c r="BF10073" s="1"/>
    </row>
    <row r="10074" spans="58:58" x14ac:dyDescent="0.25">
      <c r="BF10074" s="1"/>
    </row>
    <row r="10075" spans="58:58" x14ac:dyDescent="0.25">
      <c r="BF10075" s="1"/>
    </row>
    <row r="10076" spans="58:58" x14ac:dyDescent="0.25">
      <c r="BF10076" s="1"/>
    </row>
    <row r="10077" spans="58:58" x14ac:dyDescent="0.25">
      <c r="BF10077" s="1"/>
    </row>
    <row r="10078" spans="58:58" x14ac:dyDescent="0.25">
      <c r="BF10078" s="1"/>
    </row>
    <row r="10079" spans="58:58" x14ac:dyDescent="0.25">
      <c r="BF10079" s="1"/>
    </row>
    <row r="10080" spans="58:58" x14ac:dyDescent="0.25">
      <c r="BF10080" s="1"/>
    </row>
    <row r="10081" spans="58:58" x14ac:dyDescent="0.25">
      <c r="BF10081" s="1"/>
    </row>
    <row r="10082" spans="58:58" x14ac:dyDescent="0.25">
      <c r="BF10082" s="1"/>
    </row>
    <row r="10083" spans="58:58" x14ac:dyDescent="0.25">
      <c r="BF10083" s="1"/>
    </row>
    <row r="10084" spans="58:58" x14ac:dyDescent="0.25">
      <c r="BF10084" s="1"/>
    </row>
    <row r="10085" spans="58:58" x14ac:dyDescent="0.25">
      <c r="BF10085" s="1"/>
    </row>
    <row r="10086" spans="58:58" x14ac:dyDescent="0.25">
      <c r="BF10086" s="1"/>
    </row>
    <row r="10087" spans="58:58" x14ac:dyDescent="0.25">
      <c r="BF10087" s="1"/>
    </row>
    <row r="10088" spans="58:58" x14ac:dyDescent="0.25">
      <c r="BF10088" s="1"/>
    </row>
    <row r="10089" spans="58:58" x14ac:dyDescent="0.25">
      <c r="BF10089" s="1"/>
    </row>
    <row r="10090" spans="58:58" x14ac:dyDescent="0.25">
      <c r="BF10090" s="1"/>
    </row>
    <row r="10091" spans="58:58" x14ac:dyDescent="0.25">
      <c r="BF10091" s="1"/>
    </row>
    <row r="10092" spans="58:58" x14ac:dyDescent="0.25">
      <c r="BF10092" s="1"/>
    </row>
    <row r="10093" spans="58:58" x14ac:dyDescent="0.25">
      <c r="BF10093" s="1"/>
    </row>
    <row r="10094" spans="58:58" x14ac:dyDescent="0.25">
      <c r="BF10094" s="1"/>
    </row>
    <row r="10095" spans="58:58" x14ac:dyDescent="0.25">
      <c r="BF10095" s="1"/>
    </row>
    <row r="10096" spans="58:58" x14ac:dyDescent="0.25">
      <c r="BF10096" s="1"/>
    </row>
    <row r="10097" spans="58:58" x14ac:dyDescent="0.25">
      <c r="BF10097" s="1"/>
    </row>
    <row r="10098" spans="58:58" x14ac:dyDescent="0.25">
      <c r="BF10098" s="1"/>
    </row>
    <row r="10099" spans="58:58" x14ac:dyDescent="0.25">
      <c r="BF10099" s="1"/>
    </row>
    <row r="10100" spans="58:58" x14ac:dyDescent="0.25">
      <c r="BF10100" s="1"/>
    </row>
    <row r="10101" spans="58:58" x14ac:dyDescent="0.25">
      <c r="BF10101" s="1"/>
    </row>
    <row r="10102" spans="58:58" x14ac:dyDescent="0.25">
      <c r="BF10102" s="1"/>
    </row>
    <row r="10103" spans="58:58" x14ac:dyDescent="0.25">
      <c r="BF10103" s="1"/>
    </row>
    <row r="10104" spans="58:58" x14ac:dyDescent="0.25">
      <c r="BF10104" s="1"/>
    </row>
    <row r="10105" spans="58:58" x14ac:dyDescent="0.25">
      <c r="BF10105" s="1"/>
    </row>
    <row r="10106" spans="58:58" x14ac:dyDescent="0.25">
      <c r="BF10106" s="1"/>
    </row>
    <row r="10107" spans="58:58" x14ac:dyDescent="0.25">
      <c r="BF10107" s="1"/>
    </row>
    <row r="10108" spans="58:58" x14ac:dyDescent="0.25">
      <c r="BF10108" s="1"/>
    </row>
    <row r="10109" spans="58:58" x14ac:dyDescent="0.25">
      <c r="BF10109" s="1"/>
    </row>
    <row r="10110" spans="58:58" x14ac:dyDescent="0.25">
      <c r="BF10110" s="1"/>
    </row>
    <row r="10111" spans="58:58" x14ac:dyDescent="0.25">
      <c r="BF10111" s="1"/>
    </row>
    <row r="10112" spans="58:58" x14ac:dyDescent="0.25">
      <c r="BF10112" s="1"/>
    </row>
    <row r="10113" spans="58:58" x14ac:dyDescent="0.25">
      <c r="BF10113" s="1"/>
    </row>
    <row r="10114" spans="58:58" x14ac:dyDescent="0.25">
      <c r="BF10114" s="1"/>
    </row>
    <row r="10115" spans="58:58" x14ac:dyDescent="0.25">
      <c r="BF10115" s="1"/>
    </row>
    <row r="10116" spans="58:58" x14ac:dyDescent="0.25">
      <c r="BF10116" s="1"/>
    </row>
    <row r="10117" spans="58:58" x14ac:dyDescent="0.25">
      <c r="BF10117" s="1"/>
    </row>
    <row r="10118" spans="58:58" x14ac:dyDescent="0.25">
      <c r="BF10118" s="1"/>
    </row>
    <row r="10119" spans="58:58" x14ac:dyDescent="0.25">
      <c r="BF10119" s="1"/>
    </row>
    <row r="10120" spans="58:58" x14ac:dyDescent="0.25">
      <c r="BF10120" s="1"/>
    </row>
    <row r="10121" spans="58:58" x14ac:dyDescent="0.25">
      <c r="BF10121" s="1"/>
    </row>
    <row r="10122" spans="58:58" x14ac:dyDescent="0.25">
      <c r="BF10122" s="1"/>
    </row>
    <row r="10123" spans="58:58" x14ac:dyDescent="0.25">
      <c r="BF10123" s="1"/>
    </row>
    <row r="10124" spans="58:58" x14ac:dyDescent="0.25">
      <c r="BF10124" s="1"/>
    </row>
    <row r="10125" spans="58:58" x14ac:dyDescent="0.25">
      <c r="BF10125" s="1"/>
    </row>
    <row r="10126" spans="58:58" x14ac:dyDescent="0.25">
      <c r="BF10126" s="1"/>
    </row>
    <row r="10127" spans="58:58" x14ac:dyDescent="0.25">
      <c r="BF10127" s="1"/>
    </row>
    <row r="10128" spans="58:58" x14ac:dyDescent="0.25">
      <c r="BF10128" s="1"/>
    </row>
    <row r="10129" spans="58:58" x14ac:dyDescent="0.25">
      <c r="BF10129" s="1"/>
    </row>
    <row r="10130" spans="58:58" x14ac:dyDescent="0.25">
      <c r="BF10130" s="1"/>
    </row>
    <row r="10131" spans="58:58" x14ac:dyDescent="0.25">
      <c r="BF10131" s="1"/>
    </row>
    <row r="10132" spans="58:58" x14ac:dyDescent="0.25">
      <c r="BF10132" s="1"/>
    </row>
    <row r="10133" spans="58:58" x14ac:dyDescent="0.25">
      <c r="BF10133" s="1"/>
    </row>
    <row r="10134" spans="58:58" x14ac:dyDescent="0.25">
      <c r="BF10134" s="1"/>
    </row>
    <row r="10135" spans="58:58" x14ac:dyDescent="0.25">
      <c r="BF10135" s="1"/>
    </row>
    <row r="10136" spans="58:58" x14ac:dyDescent="0.25">
      <c r="BF10136" s="1"/>
    </row>
    <row r="10137" spans="58:58" x14ac:dyDescent="0.25">
      <c r="BF10137" s="1"/>
    </row>
    <row r="10138" spans="58:58" x14ac:dyDescent="0.25">
      <c r="BF10138" s="1"/>
    </row>
    <row r="10139" spans="58:58" x14ac:dyDescent="0.25">
      <c r="BF10139" s="1"/>
    </row>
    <row r="10140" spans="58:58" x14ac:dyDescent="0.25">
      <c r="BF10140" s="1"/>
    </row>
    <row r="10141" spans="58:58" x14ac:dyDescent="0.25">
      <c r="BF10141" s="1"/>
    </row>
    <row r="10142" spans="58:58" x14ac:dyDescent="0.25">
      <c r="BF10142" s="1"/>
    </row>
    <row r="10143" spans="58:58" x14ac:dyDescent="0.25">
      <c r="BF10143" s="1"/>
    </row>
    <row r="10144" spans="58:58" x14ac:dyDescent="0.25">
      <c r="BF10144" s="1"/>
    </row>
    <row r="10145" spans="58:58" x14ac:dyDescent="0.25">
      <c r="BF10145" s="1"/>
    </row>
    <row r="10146" spans="58:58" x14ac:dyDescent="0.25">
      <c r="BF10146" s="1"/>
    </row>
    <row r="10147" spans="58:58" x14ac:dyDescent="0.25">
      <c r="BF10147" s="1"/>
    </row>
    <row r="10148" spans="58:58" x14ac:dyDescent="0.25">
      <c r="BF10148" s="1"/>
    </row>
    <row r="10149" spans="58:58" x14ac:dyDescent="0.25">
      <c r="BF10149" s="1"/>
    </row>
    <row r="10150" spans="58:58" x14ac:dyDescent="0.25">
      <c r="BF10150" s="1"/>
    </row>
    <row r="10151" spans="58:58" x14ac:dyDescent="0.25">
      <c r="BF10151" s="1"/>
    </row>
    <row r="10152" spans="58:58" x14ac:dyDescent="0.25">
      <c r="BF10152" s="1"/>
    </row>
    <row r="10153" spans="58:58" x14ac:dyDescent="0.25">
      <c r="BF10153" s="1"/>
    </row>
    <row r="10154" spans="58:58" x14ac:dyDescent="0.25">
      <c r="BF10154" s="1"/>
    </row>
    <row r="10155" spans="58:58" x14ac:dyDescent="0.25">
      <c r="BF10155" s="1"/>
    </row>
    <row r="10156" spans="58:58" x14ac:dyDescent="0.25">
      <c r="BF10156" s="1"/>
    </row>
    <row r="10157" spans="58:58" x14ac:dyDescent="0.25">
      <c r="BF10157" s="1"/>
    </row>
    <row r="10158" spans="58:58" x14ac:dyDescent="0.25">
      <c r="BF10158" s="1"/>
    </row>
    <row r="10159" spans="58:58" x14ac:dyDescent="0.25">
      <c r="BF10159" s="1"/>
    </row>
    <row r="10160" spans="58:58" x14ac:dyDescent="0.25">
      <c r="BF10160" s="1"/>
    </row>
    <row r="10161" spans="58:58" x14ac:dyDescent="0.25">
      <c r="BF10161" s="1"/>
    </row>
    <row r="10162" spans="58:58" x14ac:dyDescent="0.25">
      <c r="BF10162" s="1"/>
    </row>
    <row r="10163" spans="58:58" x14ac:dyDescent="0.25">
      <c r="BF10163" s="1"/>
    </row>
    <row r="10164" spans="58:58" x14ac:dyDescent="0.25">
      <c r="BF10164" s="1"/>
    </row>
    <row r="10165" spans="58:58" x14ac:dyDescent="0.25">
      <c r="BF10165" s="1"/>
    </row>
    <row r="10166" spans="58:58" x14ac:dyDescent="0.25">
      <c r="BF10166" s="1"/>
    </row>
    <row r="10167" spans="58:58" x14ac:dyDescent="0.25">
      <c r="BF10167" s="1"/>
    </row>
    <row r="10168" spans="58:58" x14ac:dyDescent="0.25">
      <c r="BF10168" s="1"/>
    </row>
    <row r="10169" spans="58:58" x14ac:dyDescent="0.25">
      <c r="BF10169" s="1"/>
    </row>
    <row r="10170" spans="58:58" x14ac:dyDescent="0.25">
      <c r="BF10170" s="1"/>
    </row>
    <row r="10171" spans="58:58" x14ac:dyDescent="0.25">
      <c r="BF10171" s="1"/>
    </row>
    <row r="10172" spans="58:58" x14ac:dyDescent="0.25">
      <c r="BF10172" s="1"/>
    </row>
    <row r="10173" spans="58:58" x14ac:dyDescent="0.25">
      <c r="BF10173" s="1"/>
    </row>
    <row r="10174" spans="58:58" x14ac:dyDescent="0.25">
      <c r="BF10174" s="1"/>
    </row>
    <row r="10175" spans="58:58" x14ac:dyDescent="0.25">
      <c r="BF10175" s="1"/>
    </row>
    <row r="10176" spans="58:58" x14ac:dyDescent="0.25">
      <c r="BF10176" s="1"/>
    </row>
    <row r="10177" spans="58:58" x14ac:dyDescent="0.25">
      <c r="BF10177" s="1"/>
    </row>
    <row r="10178" spans="58:58" x14ac:dyDescent="0.25">
      <c r="BF10178" s="1"/>
    </row>
    <row r="10179" spans="58:58" x14ac:dyDescent="0.25">
      <c r="BF10179" s="1"/>
    </row>
    <row r="10180" spans="58:58" x14ac:dyDescent="0.25">
      <c r="BF10180" s="1"/>
    </row>
    <row r="10181" spans="58:58" x14ac:dyDescent="0.25">
      <c r="BF10181" s="1"/>
    </row>
    <row r="10182" spans="58:58" x14ac:dyDescent="0.25">
      <c r="BF10182" s="1"/>
    </row>
    <row r="10183" spans="58:58" x14ac:dyDescent="0.25">
      <c r="BF10183" s="1"/>
    </row>
    <row r="10184" spans="58:58" x14ac:dyDescent="0.25">
      <c r="BF10184" s="1"/>
    </row>
    <row r="10185" spans="58:58" x14ac:dyDescent="0.25">
      <c r="BF10185" s="1"/>
    </row>
    <row r="10186" spans="58:58" x14ac:dyDescent="0.25">
      <c r="BF10186" s="1"/>
    </row>
    <row r="10187" spans="58:58" x14ac:dyDescent="0.25">
      <c r="BF10187" s="1"/>
    </row>
    <row r="10188" spans="58:58" x14ac:dyDescent="0.25">
      <c r="BF10188" s="1"/>
    </row>
    <row r="10189" spans="58:58" x14ac:dyDescent="0.25">
      <c r="BF10189" s="1"/>
    </row>
    <row r="10190" spans="58:58" x14ac:dyDescent="0.25">
      <c r="BF10190" s="1"/>
    </row>
    <row r="10191" spans="58:58" x14ac:dyDescent="0.25">
      <c r="BF10191" s="1"/>
    </row>
    <row r="10192" spans="58:58" x14ac:dyDescent="0.25">
      <c r="BF10192" s="1"/>
    </row>
    <row r="10193" spans="58:58" x14ac:dyDescent="0.25">
      <c r="BF10193" s="1"/>
    </row>
    <row r="10194" spans="58:58" x14ac:dyDescent="0.25">
      <c r="BF10194" s="1"/>
    </row>
    <row r="10195" spans="58:58" x14ac:dyDescent="0.25">
      <c r="BF10195" s="1"/>
    </row>
    <row r="10196" spans="58:58" x14ac:dyDescent="0.25">
      <c r="BF10196" s="1"/>
    </row>
    <row r="10197" spans="58:58" x14ac:dyDescent="0.25">
      <c r="BF10197" s="1"/>
    </row>
    <row r="10198" spans="58:58" x14ac:dyDescent="0.25">
      <c r="BF10198" s="1"/>
    </row>
    <row r="10199" spans="58:58" x14ac:dyDescent="0.25">
      <c r="BF10199" s="1"/>
    </row>
    <row r="10200" spans="58:58" x14ac:dyDescent="0.25">
      <c r="BF10200" s="1"/>
    </row>
    <row r="10201" spans="58:58" x14ac:dyDescent="0.25">
      <c r="BF10201" s="1"/>
    </row>
    <row r="10202" spans="58:58" x14ac:dyDescent="0.25">
      <c r="BF10202" s="1"/>
    </row>
    <row r="10203" spans="58:58" x14ac:dyDescent="0.25">
      <c r="BF10203" s="1"/>
    </row>
    <row r="10204" spans="58:58" x14ac:dyDescent="0.25">
      <c r="BF10204" s="1"/>
    </row>
    <row r="10205" spans="58:58" x14ac:dyDescent="0.25">
      <c r="BF10205" s="1"/>
    </row>
    <row r="10206" spans="58:58" x14ac:dyDescent="0.25">
      <c r="BF10206" s="1"/>
    </row>
    <row r="10207" spans="58:58" x14ac:dyDescent="0.25">
      <c r="BF10207" s="1"/>
    </row>
    <row r="10208" spans="58:58" x14ac:dyDescent="0.25">
      <c r="BF10208" s="1"/>
    </row>
    <row r="10209" spans="58:58" x14ac:dyDescent="0.25">
      <c r="BF10209" s="1"/>
    </row>
    <row r="10210" spans="58:58" x14ac:dyDescent="0.25">
      <c r="BF10210" s="1"/>
    </row>
    <row r="10211" spans="58:58" x14ac:dyDescent="0.25">
      <c r="BF10211" s="1"/>
    </row>
    <row r="10212" spans="58:58" x14ac:dyDescent="0.25">
      <c r="BF10212" s="1"/>
    </row>
    <row r="10213" spans="58:58" x14ac:dyDescent="0.25">
      <c r="BF10213" s="1"/>
    </row>
    <row r="10214" spans="58:58" x14ac:dyDescent="0.25">
      <c r="BF10214" s="1"/>
    </row>
    <row r="10215" spans="58:58" x14ac:dyDescent="0.25">
      <c r="BF10215" s="1"/>
    </row>
    <row r="10216" spans="58:58" x14ac:dyDescent="0.25">
      <c r="BF10216" s="1"/>
    </row>
    <row r="10217" spans="58:58" x14ac:dyDescent="0.25">
      <c r="BF10217" s="1"/>
    </row>
    <row r="10218" spans="58:58" x14ac:dyDescent="0.25">
      <c r="BF10218" s="1"/>
    </row>
    <row r="10219" spans="58:58" x14ac:dyDescent="0.25">
      <c r="BF10219" s="1"/>
    </row>
    <row r="10220" spans="58:58" x14ac:dyDescent="0.25">
      <c r="BF10220" s="1"/>
    </row>
    <row r="10221" spans="58:58" x14ac:dyDescent="0.25">
      <c r="BF10221" s="1"/>
    </row>
    <row r="10222" spans="58:58" x14ac:dyDescent="0.25">
      <c r="BF10222" s="1"/>
    </row>
    <row r="10223" spans="58:58" x14ac:dyDescent="0.25">
      <c r="BF10223" s="1"/>
    </row>
    <row r="10224" spans="58:58" x14ac:dyDescent="0.25">
      <c r="BF10224" s="1"/>
    </row>
    <row r="10225" spans="58:58" x14ac:dyDescent="0.25">
      <c r="BF10225" s="1"/>
    </row>
    <row r="10226" spans="58:58" x14ac:dyDescent="0.25">
      <c r="BF10226" s="1"/>
    </row>
    <row r="10227" spans="58:58" x14ac:dyDescent="0.25">
      <c r="BF10227" s="1"/>
    </row>
    <row r="10228" spans="58:58" x14ac:dyDescent="0.25">
      <c r="BF10228" s="1"/>
    </row>
    <row r="10229" spans="58:58" x14ac:dyDescent="0.25">
      <c r="BF10229" s="1"/>
    </row>
    <row r="10230" spans="58:58" x14ac:dyDescent="0.25">
      <c r="BF10230" s="1"/>
    </row>
    <row r="10231" spans="58:58" x14ac:dyDescent="0.25">
      <c r="BF10231" s="1"/>
    </row>
    <row r="10232" spans="58:58" x14ac:dyDescent="0.25">
      <c r="BF10232" s="1"/>
    </row>
    <row r="10233" spans="58:58" x14ac:dyDescent="0.25">
      <c r="BF10233" s="1"/>
    </row>
    <row r="10234" spans="58:58" x14ac:dyDescent="0.25">
      <c r="BF10234" s="1"/>
    </row>
    <row r="10235" spans="58:58" x14ac:dyDescent="0.25">
      <c r="BF10235" s="1"/>
    </row>
    <row r="10236" spans="58:58" x14ac:dyDescent="0.25">
      <c r="BF10236" s="1"/>
    </row>
    <row r="10237" spans="58:58" x14ac:dyDescent="0.25">
      <c r="BF10237" s="1"/>
    </row>
    <row r="10238" spans="58:58" x14ac:dyDescent="0.25">
      <c r="BF10238" s="1"/>
    </row>
    <row r="10239" spans="58:58" x14ac:dyDescent="0.25">
      <c r="BF10239" s="1"/>
    </row>
    <row r="10240" spans="58:58" x14ac:dyDescent="0.25">
      <c r="BF10240" s="1"/>
    </row>
    <row r="10241" spans="58:58" x14ac:dyDescent="0.25">
      <c r="BF10241" s="1"/>
    </row>
    <row r="10242" spans="58:58" x14ac:dyDescent="0.25">
      <c r="BF10242" s="1"/>
    </row>
    <row r="10243" spans="58:58" x14ac:dyDescent="0.25">
      <c r="BF10243" s="1"/>
    </row>
    <row r="10244" spans="58:58" x14ac:dyDescent="0.25">
      <c r="BF10244" s="1"/>
    </row>
    <row r="10245" spans="58:58" x14ac:dyDescent="0.25">
      <c r="BF10245" s="1"/>
    </row>
    <row r="10246" spans="58:58" x14ac:dyDescent="0.25">
      <c r="BF10246" s="1"/>
    </row>
    <row r="10247" spans="58:58" x14ac:dyDescent="0.25">
      <c r="BF10247" s="1"/>
    </row>
    <row r="10248" spans="58:58" x14ac:dyDescent="0.25">
      <c r="BF10248" s="1"/>
    </row>
    <row r="10249" spans="58:58" x14ac:dyDescent="0.25">
      <c r="BF10249" s="1"/>
    </row>
    <row r="10250" spans="58:58" x14ac:dyDescent="0.25">
      <c r="BF10250" s="1"/>
    </row>
    <row r="10251" spans="58:58" x14ac:dyDescent="0.25">
      <c r="BF10251" s="1"/>
    </row>
    <row r="10252" spans="58:58" x14ac:dyDescent="0.25">
      <c r="BF10252" s="1"/>
    </row>
    <row r="10253" spans="58:58" x14ac:dyDescent="0.25">
      <c r="BF10253" s="1"/>
    </row>
    <row r="10254" spans="58:58" x14ac:dyDescent="0.25">
      <c r="BF10254" s="1"/>
    </row>
    <row r="10255" spans="58:58" x14ac:dyDescent="0.25">
      <c r="BF10255" s="1"/>
    </row>
    <row r="10256" spans="58:58" x14ac:dyDescent="0.25">
      <c r="BF10256" s="1"/>
    </row>
    <row r="10257" spans="58:58" x14ac:dyDescent="0.25">
      <c r="BF10257" s="1"/>
    </row>
    <row r="10258" spans="58:58" x14ac:dyDescent="0.25">
      <c r="BF10258" s="1"/>
    </row>
    <row r="10259" spans="58:58" x14ac:dyDescent="0.25">
      <c r="BF10259" s="1"/>
    </row>
    <row r="10260" spans="58:58" x14ac:dyDescent="0.25">
      <c r="BF10260" s="1"/>
    </row>
    <row r="10261" spans="58:58" x14ac:dyDescent="0.25">
      <c r="BF10261" s="1"/>
    </row>
    <row r="10262" spans="58:58" x14ac:dyDescent="0.25">
      <c r="BF10262" s="1"/>
    </row>
    <row r="10263" spans="58:58" x14ac:dyDescent="0.25">
      <c r="BF10263" s="1"/>
    </row>
    <row r="10264" spans="58:58" x14ac:dyDescent="0.25">
      <c r="BF10264" s="1"/>
    </row>
    <row r="10265" spans="58:58" x14ac:dyDescent="0.25">
      <c r="BF10265" s="1"/>
    </row>
    <row r="10266" spans="58:58" x14ac:dyDescent="0.25">
      <c r="BF10266" s="1"/>
    </row>
    <row r="10267" spans="58:58" x14ac:dyDescent="0.25">
      <c r="BF10267" s="1"/>
    </row>
    <row r="10268" spans="58:58" x14ac:dyDescent="0.25">
      <c r="BF10268" s="1"/>
    </row>
    <row r="10269" spans="58:58" x14ac:dyDescent="0.25">
      <c r="BF10269" s="1"/>
    </row>
    <row r="10270" spans="58:58" x14ac:dyDescent="0.25">
      <c r="BF10270" s="1"/>
    </row>
    <row r="10271" spans="58:58" x14ac:dyDescent="0.25">
      <c r="BF10271" s="1"/>
    </row>
    <row r="10272" spans="58:58" x14ac:dyDescent="0.25">
      <c r="BF10272" s="1"/>
    </row>
    <row r="10273" spans="58:58" x14ac:dyDescent="0.25">
      <c r="BF10273" s="1"/>
    </row>
    <row r="10274" spans="58:58" x14ac:dyDescent="0.25">
      <c r="BF10274" s="1"/>
    </row>
    <row r="10275" spans="58:58" x14ac:dyDescent="0.25">
      <c r="BF10275" s="1"/>
    </row>
    <row r="10276" spans="58:58" x14ac:dyDescent="0.25">
      <c r="BF10276" s="1"/>
    </row>
    <row r="10277" spans="58:58" x14ac:dyDescent="0.25">
      <c r="BF10277" s="1"/>
    </row>
    <row r="10278" spans="58:58" x14ac:dyDescent="0.25">
      <c r="BF10278" s="1"/>
    </row>
    <row r="10279" spans="58:58" x14ac:dyDescent="0.25">
      <c r="BF10279" s="1"/>
    </row>
    <row r="10280" spans="58:58" x14ac:dyDescent="0.25">
      <c r="BF10280" s="1"/>
    </row>
    <row r="10281" spans="58:58" x14ac:dyDescent="0.25">
      <c r="BF10281" s="1"/>
    </row>
    <row r="10282" spans="58:58" x14ac:dyDescent="0.25">
      <c r="BF10282" s="1"/>
    </row>
    <row r="10283" spans="58:58" x14ac:dyDescent="0.25">
      <c r="BF10283" s="1"/>
    </row>
    <row r="10284" spans="58:58" x14ac:dyDescent="0.25">
      <c r="BF10284" s="1"/>
    </row>
    <row r="10285" spans="58:58" x14ac:dyDescent="0.25">
      <c r="BF10285" s="1"/>
    </row>
    <row r="10286" spans="58:58" x14ac:dyDescent="0.25">
      <c r="BF10286" s="1"/>
    </row>
    <row r="10287" spans="58:58" x14ac:dyDescent="0.25">
      <c r="BF10287" s="1"/>
    </row>
    <row r="10288" spans="58:58" x14ac:dyDescent="0.25">
      <c r="BF10288" s="1"/>
    </row>
    <row r="10289" spans="58:58" x14ac:dyDescent="0.25">
      <c r="BF10289" s="1"/>
    </row>
    <row r="10290" spans="58:58" x14ac:dyDescent="0.25">
      <c r="BF10290" s="1"/>
    </row>
    <row r="10291" spans="58:58" x14ac:dyDescent="0.25">
      <c r="BF10291" s="1"/>
    </row>
    <row r="10292" spans="58:58" x14ac:dyDescent="0.25">
      <c r="BF10292" s="1"/>
    </row>
    <row r="10293" spans="58:58" x14ac:dyDescent="0.25">
      <c r="BF10293" s="1"/>
    </row>
    <row r="10294" spans="58:58" x14ac:dyDescent="0.25">
      <c r="BF10294" s="1"/>
    </row>
    <row r="10295" spans="58:58" x14ac:dyDescent="0.25">
      <c r="BF10295" s="1"/>
    </row>
    <row r="10296" spans="58:58" x14ac:dyDescent="0.25">
      <c r="BF10296" s="1"/>
    </row>
    <row r="10297" spans="58:58" x14ac:dyDescent="0.25">
      <c r="BF10297" s="1"/>
    </row>
    <row r="10298" spans="58:58" x14ac:dyDescent="0.25">
      <c r="BF10298" s="1"/>
    </row>
    <row r="10299" spans="58:58" x14ac:dyDescent="0.25">
      <c r="BF10299" s="1"/>
    </row>
    <row r="10300" spans="58:58" x14ac:dyDescent="0.25">
      <c r="BF10300" s="1"/>
    </row>
    <row r="10301" spans="58:58" x14ac:dyDescent="0.25">
      <c r="BF10301" s="1"/>
    </row>
    <row r="10302" spans="58:58" x14ac:dyDescent="0.25">
      <c r="BF10302" s="1"/>
    </row>
    <row r="10303" spans="58:58" x14ac:dyDescent="0.25">
      <c r="BF10303" s="1"/>
    </row>
    <row r="10304" spans="58:58" x14ac:dyDescent="0.25">
      <c r="BF10304" s="1"/>
    </row>
    <row r="10305" spans="58:58" x14ac:dyDescent="0.25">
      <c r="BF10305" s="1"/>
    </row>
    <row r="10306" spans="58:58" x14ac:dyDescent="0.25">
      <c r="BF10306" s="1"/>
    </row>
    <row r="10307" spans="58:58" x14ac:dyDescent="0.25">
      <c r="BF10307" s="1"/>
    </row>
    <row r="10308" spans="58:58" x14ac:dyDescent="0.25">
      <c r="BF10308" s="1"/>
    </row>
    <row r="10309" spans="58:58" x14ac:dyDescent="0.25">
      <c r="BF10309" s="1"/>
    </row>
    <row r="10310" spans="58:58" x14ac:dyDescent="0.25">
      <c r="BF10310" s="1"/>
    </row>
    <row r="10311" spans="58:58" x14ac:dyDescent="0.25">
      <c r="BF10311" s="1"/>
    </row>
    <row r="10312" spans="58:58" x14ac:dyDescent="0.25">
      <c r="BF10312" s="1"/>
    </row>
    <row r="10313" spans="58:58" x14ac:dyDescent="0.25">
      <c r="BF10313" s="1"/>
    </row>
    <row r="10314" spans="58:58" x14ac:dyDescent="0.25">
      <c r="BF10314" s="1"/>
    </row>
    <row r="10315" spans="58:58" x14ac:dyDescent="0.25">
      <c r="BF10315" s="1"/>
    </row>
    <row r="10316" spans="58:58" x14ac:dyDescent="0.25">
      <c r="BF10316" s="1"/>
    </row>
    <row r="10317" spans="58:58" x14ac:dyDescent="0.25">
      <c r="BF10317" s="1"/>
    </row>
    <row r="10318" spans="58:58" x14ac:dyDescent="0.25">
      <c r="BF10318" s="1"/>
    </row>
    <row r="10319" spans="58:58" x14ac:dyDescent="0.25">
      <c r="BF10319" s="1"/>
    </row>
    <row r="10320" spans="58:58" x14ac:dyDescent="0.25">
      <c r="BF10320" s="1"/>
    </row>
    <row r="10321" spans="58:58" x14ac:dyDescent="0.25">
      <c r="BF10321" s="1"/>
    </row>
    <row r="10322" spans="58:58" x14ac:dyDescent="0.25">
      <c r="BF10322" s="1"/>
    </row>
    <row r="10323" spans="58:58" x14ac:dyDescent="0.25">
      <c r="BF10323" s="1"/>
    </row>
    <row r="10324" spans="58:58" x14ac:dyDescent="0.25">
      <c r="BF10324" s="1"/>
    </row>
    <row r="10325" spans="58:58" x14ac:dyDescent="0.25">
      <c r="BF10325" s="1"/>
    </row>
    <row r="10326" spans="58:58" x14ac:dyDescent="0.25">
      <c r="BF10326" s="1"/>
    </row>
    <row r="10327" spans="58:58" x14ac:dyDescent="0.25">
      <c r="BF10327" s="1"/>
    </row>
    <row r="10328" spans="58:58" x14ac:dyDescent="0.25">
      <c r="BF10328" s="1"/>
    </row>
    <row r="10329" spans="58:58" x14ac:dyDescent="0.25">
      <c r="BF10329" s="1"/>
    </row>
    <row r="10330" spans="58:58" x14ac:dyDescent="0.25">
      <c r="BF10330" s="1"/>
    </row>
    <row r="10331" spans="58:58" x14ac:dyDescent="0.25">
      <c r="BF10331" s="1"/>
    </row>
    <row r="10332" spans="58:58" x14ac:dyDescent="0.25">
      <c r="BF10332" s="1"/>
    </row>
    <row r="10333" spans="58:58" x14ac:dyDescent="0.25">
      <c r="BF10333" s="1"/>
    </row>
    <row r="10334" spans="58:58" x14ac:dyDescent="0.25">
      <c r="BF10334" s="1"/>
    </row>
    <row r="10335" spans="58:58" x14ac:dyDescent="0.25">
      <c r="BF10335" s="1"/>
    </row>
    <row r="10336" spans="58:58" x14ac:dyDescent="0.25">
      <c r="BF10336" s="1"/>
    </row>
    <row r="10337" spans="58:58" x14ac:dyDescent="0.25">
      <c r="BF10337" s="1"/>
    </row>
    <row r="10338" spans="58:58" x14ac:dyDescent="0.25">
      <c r="BF10338" s="1"/>
    </row>
    <row r="10339" spans="58:58" x14ac:dyDescent="0.25">
      <c r="BF10339" s="1"/>
    </row>
    <row r="10340" spans="58:58" x14ac:dyDescent="0.25">
      <c r="BF10340" s="1"/>
    </row>
    <row r="10341" spans="58:58" x14ac:dyDescent="0.25">
      <c r="BF10341" s="1"/>
    </row>
    <row r="10342" spans="58:58" x14ac:dyDescent="0.25">
      <c r="BF10342" s="1"/>
    </row>
    <row r="10343" spans="58:58" x14ac:dyDescent="0.25">
      <c r="BF10343" s="1"/>
    </row>
    <row r="10344" spans="58:58" x14ac:dyDescent="0.25">
      <c r="BF10344" s="1"/>
    </row>
    <row r="10345" spans="58:58" x14ac:dyDescent="0.25">
      <c r="BF10345" s="1"/>
    </row>
    <row r="10346" spans="58:58" x14ac:dyDescent="0.25">
      <c r="BF10346" s="1"/>
    </row>
    <row r="10347" spans="58:58" x14ac:dyDescent="0.25">
      <c r="BF10347" s="1"/>
    </row>
    <row r="10348" spans="58:58" x14ac:dyDescent="0.25">
      <c r="BF10348" s="1"/>
    </row>
    <row r="10349" spans="58:58" x14ac:dyDescent="0.25">
      <c r="BF10349" s="1"/>
    </row>
    <row r="10350" spans="58:58" x14ac:dyDescent="0.25">
      <c r="BF10350" s="1"/>
    </row>
    <row r="10351" spans="58:58" x14ac:dyDescent="0.25">
      <c r="BF10351" s="1"/>
    </row>
    <row r="10352" spans="58:58" x14ac:dyDescent="0.25">
      <c r="BF10352" s="1"/>
    </row>
    <row r="10353" spans="58:58" x14ac:dyDescent="0.25">
      <c r="BF10353" s="1"/>
    </row>
    <row r="10354" spans="58:58" x14ac:dyDescent="0.25">
      <c r="BF10354" s="1"/>
    </row>
    <row r="10355" spans="58:58" x14ac:dyDescent="0.25">
      <c r="BF10355" s="1"/>
    </row>
    <row r="10356" spans="58:58" x14ac:dyDescent="0.25">
      <c r="BF10356" s="1"/>
    </row>
    <row r="10357" spans="58:58" x14ac:dyDescent="0.25">
      <c r="BF10357" s="1"/>
    </row>
    <row r="10358" spans="58:58" x14ac:dyDescent="0.25">
      <c r="BF10358" s="1"/>
    </row>
    <row r="10359" spans="58:58" x14ac:dyDescent="0.25">
      <c r="BF10359" s="1"/>
    </row>
    <row r="10360" spans="58:58" x14ac:dyDescent="0.25">
      <c r="BF10360" s="1"/>
    </row>
    <row r="10361" spans="58:58" x14ac:dyDescent="0.25">
      <c r="BF10361" s="1"/>
    </row>
    <row r="10362" spans="58:58" x14ac:dyDescent="0.25">
      <c r="BF10362" s="1"/>
    </row>
    <row r="10363" spans="58:58" x14ac:dyDescent="0.25">
      <c r="BF10363" s="1"/>
    </row>
    <row r="10364" spans="58:58" x14ac:dyDescent="0.25">
      <c r="BF10364" s="1"/>
    </row>
    <row r="10365" spans="58:58" x14ac:dyDescent="0.25">
      <c r="BF10365" s="1"/>
    </row>
    <row r="10366" spans="58:58" x14ac:dyDescent="0.25">
      <c r="BF10366" s="1"/>
    </row>
    <row r="10367" spans="58:58" x14ac:dyDescent="0.25">
      <c r="BF10367" s="1"/>
    </row>
    <row r="10368" spans="58:58" x14ac:dyDescent="0.25">
      <c r="BF10368" s="1"/>
    </row>
    <row r="10369" spans="58:58" x14ac:dyDescent="0.25">
      <c r="BF10369" s="1"/>
    </row>
    <row r="10370" spans="58:58" x14ac:dyDescent="0.25">
      <c r="BF10370" s="1"/>
    </row>
    <row r="10371" spans="58:58" x14ac:dyDescent="0.25">
      <c r="BF10371" s="1"/>
    </row>
    <row r="10372" spans="58:58" x14ac:dyDescent="0.25">
      <c r="BF10372" s="1"/>
    </row>
    <row r="10373" spans="58:58" x14ac:dyDescent="0.25">
      <c r="BF10373" s="1"/>
    </row>
    <row r="10374" spans="58:58" x14ac:dyDescent="0.25">
      <c r="BF10374" s="1"/>
    </row>
    <row r="10375" spans="58:58" x14ac:dyDescent="0.25">
      <c r="BF10375" s="1"/>
    </row>
    <row r="10376" spans="58:58" x14ac:dyDescent="0.25">
      <c r="BF10376" s="1"/>
    </row>
    <row r="10377" spans="58:58" x14ac:dyDescent="0.25">
      <c r="BF10377" s="1"/>
    </row>
    <row r="10378" spans="58:58" x14ac:dyDescent="0.25">
      <c r="BF10378" s="1"/>
    </row>
    <row r="10379" spans="58:58" x14ac:dyDescent="0.25">
      <c r="BF10379" s="1"/>
    </row>
    <row r="10380" spans="58:58" x14ac:dyDescent="0.25">
      <c r="BF10380" s="1"/>
    </row>
    <row r="10381" spans="58:58" x14ac:dyDescent="0.25">
      <c r="BF10381" s="1"/>
    </row>
    <row r="10382" spans="58:58" x14ac:dyDescent="0.25">
      <c r="BF10382" s="1"/>
    </row>
    <row r="10383" spans="58:58" x14ac:dyDescent="0.25">
      <c r="BF10383" s="1"/>
    </row>
    <row r="10384" spans="58:58" x14ac:dyDescent="0.25">
      <c r="BF10384" s="1"/>
    </row>
    <row r="10385" spans="58:58" x14ac:dyDescent="0.25">
      <c r="BF10385" s="1"/>
    </row>
    <row r="10386" spans="58:58" x14ac:dyDescent="0.25">
      <c r="BF10386" s="1"/>
    </row>
    <row r="10387" spans="58:58" x14ac:dyDescent="0.25">
      <c r="BF10387" s="1"/>
    </row>
    <row r="10388" spans="58:58" x14ac:dyDescent="0.25">
      <c r="BF10388" s="1"/>
    </row>
    <row r="10389" spans="58:58" x14ac:dyDescent="0.25">
      <c r="BF10389" s="1"/>
    </row>
    <row r="10390" spans="58:58" x14ac:dyDescent="0.25">
      <c r="BF10390" s="1"/>
    </row>
    <row r="10391" spans="58:58" x14ac:dyDescent="0.25">
      <c r="BF10391" s="1"/>
    </row>
    <row r="10392" spans="58:58" x14ac:dyDescent="0.25">
      <c r="BF10392" s="1"/>
    </row>
    <row r="10393" spans="58:58" x14ac:dyDescent="0.25">
      <c r="BF10393" s="1"/>
    </row>
    <row r="10394" spans="58:58" x14ac:dyDescent="0.25">
      <c r="BF10394" s="1"/>
    </row>
    <row r="10395" spans="58:58" x14ac:dyDescent="0.25">
      <c r="BF10395" s="1"/>
    </row>
    <row r="10396" spans="58:58" x14ac:dyDescent="0.25">
      <c r="BF10396" s="1"/>
    </row>
    <row r="10397" spans="58:58" x14ac:dyDescent="0.25">
      <c r="BF10397" s="1"/>
    </row>
    <row r="10398" spans="58:58" x14ac:dyDescent="0.25">
      <c r="BF10398" s="1"/>
    </row>
    <row r="10399" spans="58:58" x14ac:dyDescent="0.25">
      <c r="BF10399" s="1"/>
    </row>
    <row r="10400" spans="58:58" x14ac:dyDescent="0.25">
      <c r="BF10400" s="1"/>
    </row>
    <row r="10401" spans="58:58" x14ac:dyDescent="0.25">
      <c r="BF10401" s="1"/>
    </row>
    <row r="10402" spans="58:58" x14ac:dyDescent="0.25">
      <c r="BF10402" s="1"/>
    </row>
    <row r="10403" spans="58:58" x14ac:dyDescent="0.25">
      <c r="BF10403" s="1"/>
    </row>
    <row r="10404" spans="58:58" x14ac:dyDescent="0.25">
      <c r="BF10404" s="1"/>
    </row>
    <row r="10405" spans="58:58" x14ac:dyDescent="0.25">
      <c r="BF10405" s="1"/>
    </row>
    <row r="10406" spans="58:58" x14ac:dyDescent="0.25">
      <c r="BF10406" s="1"/>
    </row>
    <row r="10407" spans="58:58" x14ac:dyDescent="0.25">
      <c r="BF10407" s="1"/>
    </row>
    <row r="10408" spans="58:58" x14ac:dyDescent="0.25">
      <c r="BF10408" s="1"/>
    </row>
    <row r="10409" spans="58:58" x14ac:dyDescent="0.25">
      <c r="BF10409" s="1"/>
    </row>
    <row r="10410" spans="58:58" x14ac:dyDescent="0.25">
      <c r="BF10410" s="1"/>
    </row>
    <row r="10411" spans="58:58" x14ac:dyDescent="0.25">
      <c r="BF10411" s="1"/>
    </row>
    <row r="10412" spans="58:58" x14ac:dyDescent="0.25">
      <c r="BF10412" s="1"/>
    </row>
    <row r="10413" spans="58:58" x14ac:dyDescent="0.25">
      <c r="BF10413" s="1"/>
    </row>
    <row r="10414" spans="58:58" x14ac:dyDescent="0.25">
      <c r="BF10414" s="1"/>
    </row>
    <row r="10415" spans="58:58" x14ac:dyDescent="0.25">
      <c r="BF10415" s="1"/>
    </row>
    <row r="10416" spans="58:58" x14ac:dyDescent="0.25">
      <c r="BF10416" s="1"/>
    </row>
    <row r="10417" spans="58:58" x14ac:dyDescent="0.25">
      <c r="BF10417" s="1"/>
    </row>
    <row r="10418" spans="58:58" x14ac:dyDescent="0.25">
      <c r="BF10418" s="1"/>
    </row>
    <row r="10419" spans="58:58" x14ac:dyDescent="0.25">
      <c r="BF10419" s="1"/>
    </row>
    <row r="10420" spans="58:58" x14ac:dyDescent="0.25">
      <c r="BF10420" s="1"/>
    </row>
    <row r="10421" spans="58:58" x14ac:dyDescent="0.25">
      <c r="BF10421" s="1"/>
    </row>
    <row r="10422" spans="58:58" x14ac:dyDescent="0.25">
      <c r="BF10422" s="1"/>
    </row>
    <row r="10423" spans="58:58" x14ac:dyDescent="0.25">
      <c r="BF10423" s="1"/>
    </row>
    <row r="10424" spans="58:58" x14ac:dyDescent="0.25">
      <c r="BF10424" s="1"/>
    </row>
    <row r="10425" spans="58:58" x14ac:dyDescent="0.25">
      <c r="BF10425" s="1"/>
    </row>
    <row r="10426" spans="58:58" x14ac:dyDescent="0.25">
      <c r="BF10426" s="1"/>
    </row>
    <row r="10427" spans="58:58" x14ac:dyDescent="0.25">
      <c r="BF10427" s="1"/>
    </row>
    <row r="10428" spans="58:58" x14ac:dyDescent="0.25">
      <c r="BF10428" s="1"/>
    </row>
    <row r="10429" spans="58:58" x14ac:dyDescent="0.25">
      <c r="BF10429" s="1"/>
    </row>
    <row r="10430" spans="58:58" x14ac:dyDescent="0.25">
      <c r="BF10430" s="1"/>
    </row>
    <row r="10431" spans="58:58" x14ac:dyDescent="0.25">
      <c r="BF10431" s="1"/>
    </row>
    <row r="10432" spans="58:58" x14ac:dyDescent="0.25">
      <c r="BF10432" s="1"/>
    </row>
    <row r="10433" spans="58:58" x14ac:dyDescent="0.25">
      <c r="BF10433" s="1"/>
    </row>
    <row r="10434" spans="58:58" x14ac:dyDescent="0.25">
      <c r="BF10434" s="1"/>
    </row>
    <row r="10435" spans="58:58" x14ac:dyDescent="0.25">
      <c r="BF10435" s="1"/>
    </row>
    <row r="10436" spans="58:58" x14ac:dyDescent="0.25">
      <c r="BF10436" s="1"/>
    </row>
    <row r="10437" spans="58:58" x14ac:dyDescent="0.25">
      <c r="BF10437" s="1"/>
    </row>
    <row r="10438" spans="58:58" x14ac:dyDescent="0.25">
      <c r="BF10438" s="1"/>
    </row>
    <row r="10439" spans="58:58" x14ac:dyDescent="0.25">
      <c r="BF10439" s="1"/>
    </row>
    <row r="10440" spans="58:58" x14ac:dyDescent="0.25">
      <c r="BF10440" s="1"/>
    </row>
    <row r="10441" spans="58:58" x14ac:dyDescent="0.25">
      <c r="BF10441" s="1"/>
    </row>
    <row r="10442" spans="58:58" x14ac:dyDescent="0.25">
      <c r="BF10442" s="1"/>
    </row>
    <row r="10443" spans="58:58" x14ac:dyDescent="0.25">
      <c r="BF10443" s="1"/>
    </row>
    <row r="10444" spans="58:58" x14ac:dyDescent="0.25">
      <c r="BF10444" s="1"/>
    </row>
    <row r="10445" spans="58:58" x14ac:dyDescent="0.25">
      <c r="BF10445" s="1"/>
    </row>
    <row r="10446" spans="58:58" x14ac:dyDescent="0.25">
      <c r="BF10446" s="1"/>
    </row>
    <row r="10447" spans="58:58" x14ac:dyDescent="0.25">
      <c r="BF10447" s="1"/>
    </row>
    <row r="10448" spans="58:58" x14ac:dyDescent="0.25">
      <c r="BF10448" s="1"/>
    </row>
    <row r="10449" spans="58:58" x14ac:dyDescent="0.25">
      <c r="BF10449" s="1"/>
    </row>
    <row r="10450" spans="58:58" x14ac:dyDescent="0.25">
      <c r="BF10450" s="1"/>
    </row>
    <row r="10451" spans="58:58" x14ac:dyDescent="0.25">
      <c r="BF10451" s="1"/>
    </row>
    <row r="10452" spans="58:58" x14ac:dyDescent="0.25">
      <c r="BF10452" s="1"/>
    </row>
    <row r="10453" spans="58:58" x14ac:dyDescent="0.25">
      <c r="BF10453" s="1"/>
    </row>
    <row r="10454" spans="58:58" x14ac:dyDescent="0.25">
      <c r="BF10454" s="1"/>
    </row>
    <row r="10455" spans="58:58" x14ac:dyDescent="0.25">
      <c r="BF10455" s="1"/>
    </row>
    <row r="10456" spans="58:58" x14ac:dyDescent="0.25">
      <c r="BF10456" s="1"/>
    </row>
    <row r="10457" spans="58:58" x14ac:dyDescent="0.25">
      <c r="BF10457" s="1"/>
    </row>
    <row r="10458" spans="58:58" x14ac:dyDescent="0.25">
      <c r="BF10458" s="1"/>
    </row>
    <row r="10459" spans="58:58" x14ac:dyDescent="0.25">
      <c r="BF10459" s="1"/>
    </row>
    <row r="10460" spans="58:58" x14ac:dyDescent="0.25">
      <c r="BF10460" s="1"/>
    </row>
    <row r="10461" spans="58:58" x14ac:dyDescent="0.25">
      <c r="BF10461" s="1"/>
    </row>
    <row r="10462" spans="58:58" x14ac:dyDescent="0.25">
      <c r="BF10462" s="1"/>
    </row>
    <row r="10463" spans="58:58" x14ac:dyDescent="0.25">
      <c r="BF10463" s="1"/>
    </row>
    <row r="10464" spans="58:58" x14ac:dyDescent="0.25">
      <c r="BF10464" s="1"/>
    </row>
    <row r="10465" spans="58:58" x14ac:dyDescent="0.25">
      <c r="BF10465" s="1"/>
    </row>
    <row r="10466" spans="58:58" x14ac:dyDescent="0.25">
      <c r="BF10466" s="1"/>
    </row>
    <row r="10467" spans="58:58" x14ac:dyDescent="0.25">
      <c r="BF10467" s="1"/>
    </row>
    <row r="10468" spans="58:58" x14ac:dyDescent="0.25">
      <c r="BF10468" s="1"/>
    </row>
    <row r="10469" spans="58:58" x14ac:dyDescent="0.25">
      <c r="BF10469" s="1"/>
    </row>
    <row r="10470" spans="58:58" x14ac:dyDescent="0.25">
      <c r="BF10470" s="1"/>
    </row>
    <row r="10471" spans="58:58" x14ac:dyDescent="0.25">
      <c r="BF10471" s="1"/>
    </row>
    <row r="10472" spans="58:58" x14ac:dyDescent="0.25">
      <c r="BF10472" s="1"/>
    </row>
    <row r="10473" spans="58:58" x14ac:dyDescent="0.25">
      <c r="BF10473" s="1"/>
    </row>
    <row r="10474" spans="58:58" x14ac:dyDescent="0.25">
      <c r="BF10474" s="1"/>
    </row>
    <row r="10475" spans="58:58" x14ac:dyDescent="0.25">
      <c r="BF10475" s="1"/>
    </row>
    <row r="10476" spans="58:58" x14ac:dyDescent="0.25">
      <c r="BF10476" s="1"/>
    </row>
    <row r="10477" spans="58:58" x14ac:dyDescent="0.25">
      <c r="BF10477" s="1"/>
    </row>
    <row r="10478" spans="58:58" x14ac:dyDescent="0.25">
      <c r="BF10478" s="1"/>
    </row>
    <row r="10479" spans="58:58" x14ac:dyDescent="0.25">
      <c r="BF10479" s="1"/>
    </row>
    <row r="10480" spans="58:58" x14ac:dyDescent="0.25">
      <c r="BF10480" s="1"/>
    </row>
    <row r="10481" spans="58:58" x14ac:dyDescent="0.25">
      <c r="BF10481" s="1"/>
    </row>
    <row r="10482" spans="58:58" x14ac:dyDescent="0.25">
      <c r="BF10482" s="1"/>
    </row>
    <row r="10483" spans="58:58" x14ac:dyDescent="0.25">
      <c r="BF10483" s="1"/>
    </row>
    <row r="10484" spans="58:58" x14ac:dyDescent="0.25">
      <c r="BF10484" s="1"/>
    </row>
    <row r="10485" spans="58:58" x14ac:dyDescent="0.25">
      <c r="BF10485" s="1"/>
    </row>
    <row r="10486" spans="58:58" x14ac:dyDescent="0.25">
      <c r="BF10486" s="1"/>
    </row>
    <row r="10487" spans="58:58" x14ac:dyDescent="0.25">
      <c r="BF10487" s="1"/>
    </row>
    <row r="10488" spans="58:58" x14ac:dyDescent="0.25">
      <c r="BF10488" s="1"/>
    </row>
    <row r="10489" spans="58:58" x14ac:dyDescent="0.25">
      <c r="BF10489" s="1"/>
    </row>
    <row r="10490" spans="58:58" x14ac:dyDescent="0.25">
      <c r="BF10490" s="1"/>
    </row>
    <row r="10491" spans="58:58" x14ac:dyDescent="0.25">
      <c r="BF10491" s="1"/>
    </row>
    <row r="10492" spans="58:58" x14ac:dyDescent="0.25">
      <c r="BF10492" s="1"/>
    </row>
    <row r="10493" spans="58:58" x14ac:dyDescent="0.25">
      <c r="BF10493" s="1"/>
    </row>
    <row r="10494" spans="58:58" x14ac:dyDescent="0.25">
      <c r="BF10494" s="1"/>
    </row>
    <row r="10495" spans="58:58" x14ac:dyDescent="0.25">
      <c r="BF10495" s="1"/>
    </row>
    <row r="10496" spans="58:58" x14ac:dyDescent="0.25">
      <c r="BF10496" s="1"/>
    </row>
    <row r="10497" spans="58:58" x14ac:dyDescent="0.25">
      <c r="BF10497" s="1"/>
    </row>
    <row r="10498" spans="58:58" x14ac:dyDescent="0.25">
      <c r="BF10498" s="1"/>
    </row>
    <row r="10499" spans="58:58" x14ac:dyDescent="0.25">
      <c r="BF10499" s="1"/>
    </row>
    <row r="10500" spans="58:58" x14ac:dyDescent="0.25">
      <c r="BF10500" s="1"/>
    </row>
    <row r="10501" spans="58:58" x14ac:dyDescent="0.25">
      <c r="BF10501" s="1"/>
    </row>
    <row r="10502" spans="58:58" x14ac:dyDescent="0.25">
      <c r="BF10502" s="1"/>
    </row>
    <row r="10503" spans="58:58" x14ac:dyDescent="0.25">
      <c r="BF10503" s="1"/>
    </row>
    <row r="10504" spans="58:58" x14ac:dyDescent="0.25">
      <c r="BF10504" s="1"/>
    </row>
    <row r="10505" spans="58:58" x14ac:dyDescent="0.25">
      <c r="BF10505" s="1"/>
    </row>
    <row r="10506" spans="58:58" x14ac:dyDescent="0.25">
      <c r="BF10506" s="1"/>
    </row>
    <row r="10507" spans="58:58" x14ac:dyDescent="0.25">
      <c r="BF10507" s="1"/>
    </row>
    <row r="10508" spans="58:58" x14ac:dyDescent="0.25">
      <c r="BF10508" s="1"/>
    </row>
    <row r="10509" spans="58:58" x14ac:dyDescent="0.25">
      <c r="BF10509" s="1"/>
    </row>
    <row r="10510" spans="58:58" x14ac:dyDescent="0.25">
      <c r="BF10510" s="1"/>
    </row>
    <row r="10511" spans="58:58" x14ac:dyDescent="0.25">
      <c r="BF10511" s="1"/>
    </row>
    <row r="10512" spans="58:58" x14ac:dyDescent="0.25">
      <c r="BF10512" s="1"/>
    </row>
    <row r="10513" spans="58:58" x14ac:dyDescent="0.25">
      <c r="BF10513" s="1"/>
    </row>
    <row r="10514" spans="58:58" x14ac:dyDescent="0.25">
      <c r="BF10514" s="1"/>
    </row>
    <row r="10515" spans="58:58" x14ac:dyDescent="0.25">
      <c r="BF10515" s="1"/>
    </row>
    <row r="10516" spans="58:58" x14ac:dyDescent="0.25">
      <c r="BF10516" s="1"/>
    </row>
    <row r="10517" spans="58:58" x14ac:dyDescent="0.25">
      <c r="BF10517" s="1"/>
    </row>
    <row r="10518" spans="58:58" x14ac:dyDescent="0.25">
      <c r="BF10518" s="1"/>
    </row>
    <row r="10519" spans="58:58" x14ac:dyDescent="0.25">
      <c r="BF10519" s="1"/>
    </row>
    <row r="10520" spans="58:58" x14ac:dyDescent="0.25">
      <c r="BF10520" s="1"/>
    </row>
    <row r="10521" spans="58:58" x14ac:dyDescent="0.25">
      <c r="BF10521" s="1"/>
    </row>
    <row r="10522" spans="58:58" x14ac:dyDescent="0.25">
      <c r="BF10522" s="1"/>
    </row>
    <row r="10523" spans="58:58" x14ac:dyDescent="0.25">
      <c r="BF10523" s="1"/>
    </row>
    <row r="10524" spans="58:58" x14ac:dyDescent="0.25">
      <c r="BF10524" s="1"/>
    </row>
    <row r="10525" spans="58:58" x14ac:dyDescent="0.25">
      <c r="BF10525" s="1"/>
    </row>
    <row r="10526" spans="58:58" x14ac:dyDescent="0.25">
      <c r="BF10526" s="1"/>
    </row>
    <row r="10527" spans="58:58" x14ac:dyDescent="0.25">
      <c r="BF10527" s="1"/>
    </row>
    <row r="10528" spans="58:58" x14ac:dyDescent="0.25">
      <c r="BF10528" s="1"/>
    </row>
    <row r="10529" spans="58:58" x14ac:dyDescent="0.25">
      <c r="BF10529" s="1"/>
    </row>
    <row r="10530" spans="58:58" x14ac:dyDescent="0.25">
      <c r="BF10530" s="1"/>
    </row>
    <row r="10531" spans="58:58" x14ac:dyDescent="0.25">
      <c r="BF10531" s="1"/>
    </row>
    <row r="10532" spans="58:58" x14ac:dyDescent="0.25">
      <c r="BF10532" s="1"/>
    </row>
    <row r="10533" spans="58:58" x14ac:dyDescent="0.25">
      <c r="BF10533" s="1"/>
    </row>
    <row r="10534" spans="58:58" x14ac:dyDescent="0.25">
      <c r="BF10534" s="1"/>
    </row>
    <row r="10535" spans="58:58" x14ac:dyDescent="0.25">
      <c r="BF10535" s="1"/>
    </row>
    <row r="10536" spans="58:58" x14ac:dyDescent="0.25">
      <c r="BF10536" s="1"/>
    </row>
    <row r="10537" spans="58:58" x14ac:dyDescent="0.25">
      <c r="BF10537" s="1"/>
    </row>
    <row r="10538" spans="58:58" x14ac:dyDescent="0.25">
      <c r="BF10538" s="1"/>
    </row>
    <row r="10539" spans="58:58" x14ac:dyDescent="0.25">
      <c r="BF10539" s="1"/>
    </row>
    <row r="10540" spans="58:58" x14ac:dyDescent="0.25">
      <c r="BF10540" s="1"/>
    </row>
    <row r="10541" spans="58:58" x14ac:dyDescent="0.25">
      <c r="BF10541" s="1"/>
    </row>
    <row r="10542" spans="58:58" x14ac:dyDescent="0.25">
      <c r="BF10542" s="1"/>
    </row>
    <row r="10543" spans="58:58" x14ac:dyDescent="0.25">
      <c r="BF10543" s="1"/>
    </row>
    <row r="10544" spans="58:58" x14ac:dyDescent="0.25">
      <c r="BF10544" s="1"/>
    </row>
    <row r="10545" spans="58:58" x14ac:dyDescent="0.25">
      <c r="BF10545" s="1"/>
    </row>
    <row r="10546" spans="58:58" x14ac:dyDescent="0.25">
      <c r="BF10546" s="1"/>
    </row>
    <row r="10547" spans="58:58" x14ac:dyDescent="0.25">
      <c r="BF10547" s="1"/>
    </row>
    <row r="10548" spans="58:58" x14ac:dyDescent="0.25">
      <c r="BF10548" s="1"/>
    </row>
    <row r="10549" spans="58:58" x14ac:dyDescent="0.25">
      <c r="BF10549" s="1"/>
    </row>
    <row r="10550" spans="58:58" x14ac:dyDescent="0.25">
      <c r="BF10550" s="1"/>
    </row>
    <row r="10551" spans="58:58" x14ac:dyDescent="0.25">
      <c r="BF10551" s="1"/>
    </row>
    <row r="10552" spans="58:58" x14ac:dyDescent="0.25">
      <c r="BF10552" s="1"/>
    </row>
    <row r="10553" spans="58:58" x14ac:dyDescent="0.25">
      <c r="BF10553" s="1"/>
    </row>
    <row r="10554" spans="58:58" x14ac:dyDescent="0.25">
      <c r="BF10554" s="1"/>
    </row>
    <row r="10555" spans="58:58" x14ac:dyDescent="0.25">
      <c r="BF10555" s="1"/>
    </row>
    <row r="10556" spans="58:58" x14ac:dyDescent="0.25">
      <c r="BF10556" s="1"/>
    </row>
    <row r="10557" spans="58:58" x14ac:dyDescent="0.25">
      <c r="BF10557" s="1"/>
    </row>
    <row r="10558" spans="58:58" x14ac:dyDescent="0.25">
      <c r="BF10558" s="1"/>
    </row>
    <row r="10559" spans="58:58" x14ac:dyDescent="0.25">
      <c r="BF10559" s="1"/>
    </row>
    <row r="10560" spans="58:58" x14ac:dyDescent="0.25">
      <c r="BF10560" s="1"/>
    </row>
    <row r="10561" spans="58:58" x14ac:dyDescent="0.25">
      <c r="BF10561" s="1"/>
    </row>
    <row r="10562" spans="58:58" x14ac:dyDescent="0.25">
      <c r="BF10562" s="1"/>
    </row>
    <row r="10563" spans="58:58" x14ac:dyDescent="0.25">
      <c r="BF10563" s="1"/>
    </row>
    <row r="10564" spans="58:58" x14ac:dyDescent="0.25">
      <c r="BF10564" s="1"/>
    </row>
    <row r="10565" spans="58:58" x14ac:dyDescent="0.25">
      <c r="BF10565" s="1"/>
    </row>
    <row r="10566" spans="58:58" x14ac:dyDescent="0.25">
      <c r="BF10566" s="1"/>
    </row>
    <row r="10567" spans="58:58" x14ac:dyDescent="0.25">
      <c r="BF10567" s="1"/>
    </row>
    <row r="10568" spans="58:58" x14ac:dyDescent="0.25">
      <c r="BF10568" s="1"/>
    </row>
    <row r="10569" spans="58:58" x14ac:dyDescent="0.25">
      <c r="BF10569" s="1"/>
    </row>
    <row r="10570" spans="58:58" x14ac:dyDescent="0.25">
      <c r="BF10570" s="1"/>
    </row>
    <row r="10571" spans="58:58" x14ac:dyDescent="0.25">
      <c r="BF10571" s="1"/>
    </row>
    <row r="10572" spans="58:58" x14ac:dyDescent="0.25">
      <c r="BF10572" s="1"/>
    </row>
    <row r="10573" spans="58:58" x14ac:dyDescent="0.25">
      <c r="BF10573" s="1"/>
    </row>
    <row r="10574" spans="58:58" x14ac:dyDescent="0.25">
      <c r="BF10574" s="1"/>
    </row>
    <row r="10575" spans="58:58" x14ac:dyDescent="0.25">
      <c r="BF10575" s="1"/>
    </row>
    <row r="10576" spans="58:58" x14ac:dyDescent="0.25">
      <c r="BF10576" s="1"/>
    </row>
    <row r="10577" spans="58:58" x14ac:dyDescent="0.25">
      <c r="BF10577" s="1"/>
    </row>
    <row r="10578" spans="58:58" x14ac:dyDescent="0.25">
      <c r="BF10578" s="1"/>
    </row>
    <row r="10579" spans="58:58" x14ac:dyDescent="0.25">
      <c r="BF10579" s="1"/>
    </row>
    <row r="10580" spans="58:58" x14ac:dyDescent="0.25">
      <c r="BF10580" s="1"/>
    </row>
    <row r="10581" spans="58:58" x14ac:dyDescent="0.25">
      <c r="BF10581" s="1"/>
    </row>
    <row r="10582" spans="58:58" x14ac:dyDescent="0.25">
      <c r="BF10582" s="1"/>
    </row>
    <row r="10583" spans="58:58" x14ac:dyDescent="0.25">
      <c r="BF10583" s="1"/>
    </row>
    <row r="10584" spans="58:58" x14ac:dyDescent="0.25">
      <c r="BF10584" s="1"/>
    </row>
    <row r="10585" spans="58:58" x14ac:dyDescent="0.25">
      <c r="BF10585" s="1"/>
    </row>
    <row r="10586" spans="58:58" x14ac:dyDescent="0.25">
      <c r="BF10586" s="1"/>
    </row>
    <row r="10587" spans="58:58" x14ac:dyDescent="0.25">
      <c r="BF10587" s="1"/>
    </row>
    <row r="10588" spans="58:58" x14ac:dyDescent="0.25">
      <c r="BF10588" s="1"/>
    </row>
    <row r="10589" spans="58:58" x14ac:dyDescent="0.25">
      <c r="BF10589" s="1"/>
    </row>
    <row r="10590" spans="58:58" x14ac:dyDescent="0.25">
      <c r="BF10590" s="1"/>
    </row>
    <row r="10591" spans="58:58" x14ac:dyDescent="0.25">
      <c r="BF10591" s="1"/>
    </row>
    <row r="10592" spans="58:58" x14ac:dyDescent="0.25">
      <c r="BF10592" s="1"/>
    </row>
    <row r="10593" spans="58:58" x14ac:dyDescent="0.25">
      <c r="BF10593" s="1"/>
    </row>
    <row r="10594" spans="58:58" x14ac:dyDescent="0.25">
      <c r="BF10594" s="1"/>
    </row>
    <row r="10595" spans="58:58" x14ac:dyDescent="0.25">
      <c r="BF10595" s="1"/>
    </row>
    <row r="10596" spans="58:58" x14ac:dyDescent="0.25">
      <c r="BF10596" s="1"/>
    </row>
    <row r="10597" spans="58:58" x14ac:dyDescent="0.25">
      <c r="BF10597" s="1"/>
    </row>
    <row r="10598" spans="58:58" x14ac:dyDescent="0.25">
      <c r="BF10598" s="1"/>
    </row>
    <row r="10599" spans="58:58" x14ac:dyDescent="0.25">
      <c r="BF10599" s="1"/>
    </row>
    <row r="10600" spans="58:58" x14ac:dyDescent="0.25">
      <c r="BF10600" s="1"/>
    </row>
    <row r="10601" spans="58:58" x14ac:dyDescent="0.25">
      <c r="BF10601" s="1"/>
    </row>
    <row r="10602" spans="58:58" x14ac:dyDescent="0.25">
      <c r="BF10602" s="1"/>
    </row>
    <row r="10603" spans="58:58" x14ac:dyDescent="0.25">
      <c r="BF10603" s="1"/>
    </row>
    <row r="10604" spans="58:58" x14ac:dyDescent="0.25">
      <c r="BF10604" s="1"/>
    </row>
    <row r="10605" spans="58:58" x14ac:dyDescent="0.25">
      <c r="BF10605" s="1"/>
    </row>
    <row r="10606" spans="58:58" x14ac:dyDescent="0.25">
      <c r="BF10606" s="1"/>
    </row>
    <row r="10607" spans="58:58" x14ac:dyDescent="0.25">
      <c r="BF10607" s="1"/>
    </row>
    <row r="10608" spans="58:58" x14ac:dyDescent="0.25">
      <c r="BF10608" s="1"/>
    </row>
    <row r="10609" spans="58:58" x14ac:dyDescent="0.25">
      <c r="BF10609" s="1"/>
    </row>
    <row r="10610" spans="58:58" x14ac:dyDescent="0.25">
      <c r="BF10610" s="1"/>
    </row>
    <row r="10611" spans="58:58" x14ac:dyDescent="0.25">
      <c r="BF10611" s="1"/>
    </row>
    <row r="10612" spans="58:58" x14ac:dyDescent="0.25">
      <c r="BF10612" s="1"/>
    </row>
    <row r="10613" spans="58:58" x14ac:dyDescent="0.25">
      <c r="BF10613" s="1"/>
    </row>
    <row r="10614" spans="58:58" x14ac:dyDescent="0.25">
      <c r="BF10614" s="1"/>
    </row>
    <row r="10615" spans="58:58" x14ac:dyDescent="0.25">
      <c r="BF10615" s="1"/>
    </row>
    <row r="10616" spans="58:58" x14ac:dyDescent="0.25">
      <c r="BF10616" s="1"/>
    </row>
    <row r="10617" spans="58:58" x14ac:dyDescent="0.25">
      <c r="BF10617" s="1"/>
    </row>
    <row r="10618" spans="58:58" x14ac:dyDescent="0.25">
      <c r="BF10618" s="1"/>
    </row>
    <row r="10619" spans="58:58" x14ac:dyDescent="0.25">
      <c r="BF10619" s="1"/>
    </row>
    <row r="10620" spans="58:58" x14ac:dyDescent="0.25">
      <c r="BF10620" s="1"/>
    </row>
    <row r="10621" spans="58:58" x14ac:dyDescent="0.25">
      <c r="BF10621" s="1"/>
    </row>
    <row r="10622" spans="58:58" x14ac:dyDescent="0.25">
      <c r="BF10622" s="1"/>
    </row>
    <row r="10623" spans="58:58" x14ac:dyDescent="0.25">
      <c r="BF10623" s="1"/>
    </row>
    <row r="10624" spans="58:58" x14ac:dyDescent="0.25">
      <c r="BF10624" s="1"/>
    </row>
    <row r="10625" spans="58:58" x14ac:dyDescent="0.25">
      <c r="BF10625" s="1"/>
    </row>
    <row r="10626" spans="58:58" x14ac:dyDescent="0.25">
      <c r="BF10626" s="1"/>
    </row>
    <row r="10627" spans="58:58" x14ac:dyDescent="0.25">
      <c r="BF10627" s="1"/>
    </row>
    <row r="10628" spans="58:58" x14ac:dyDescent="0.25">
      <c r="BF10628" s="1"/>
    </row>
    <row r="10629" spans="58:58" x14ac:dyDescent="0.25">
      <c r="BF10629" s="1"/>
    </row>
    <row r="10630" spans="58:58" x14ac:dyDescent="0.25">
      <c r="BF10630" s="1"/>
    </row>
    <row r="10631" spans="58:58" x14ac:dyDescent="0.25">
      <c r="BF10631" s="1"/>
    </row>
    <row r="10632" spans="58:58" x14ac:dyDescent="0.25">
      <c r="BF10632" s="1"/>
    </row>
    <row r="10633" spans="58:58" x14ac:dyDescent="0.25">
      <c r="BF10633" s="1"/>
    </row>
    <row r="10634" spans="58:58" x14ac:dyDescent="0.25">
      <c r="BF10634" s="1"/>
    </row>
    <row r="10635" spans="58:58" x14ac:dyDescent="0.25">
      <c r="BF10635" s="1"/>
    </row>
    <row r="10636" spans="58:58" x14ac:dyDescent="0.25">
      <c r="BF10636" s="1"/>
    </row>
    <row r="10637" spans="58:58" x14ac:dyDescent="0.25">
      <c r="BF10637" s="1"/>
    </row>
    <row r="10638" spans="58:58" x14ac:dyDescent="0.25">
      <c r="BF10638" s="1"/>
    </row>
    <row r="10639" spans="58:58" x14ac:dyDescent="0.25">
      <c r="BF10639" s="1"/>
    </row>
    <row r="10640" spans="58:58" x14ac:dyDescent="0.25">
      <c r="BF10640" s="1"/>
    </row>
    <row r="10641" spans="58:58" x14ac:dyDescent="0.25">
      <c r="BF10641" s="1"/>
    </row>
    <row r="10642" spans="58:58" x14ac:dyDescent="0.25">
      <c r="BF10642" s="1"/>
    </row>
    <row r="10643" spans="58:58" x14ac:dyDescent="0.25">
      <c r="BF10643" s="1"/>
    </row>
    <row r="10644" spans="58:58" x14ac:dyDescent="0.25">
      <c r="BF10644" s="1"/>
    </row>
    <row r="10645" spans="58:58" x14ac:dyDescent="0.25">
      <c r="BF10645" s="1"/>
    </row>
    <row r="10646" spans="58:58" x14ac:dyDescent="0.25">
      <c r="BF10646" s="1"/>
    </row>
    <row r="10647" spans="58:58" x14ac:dyDescent="0.25">
      <c r="BF10647" s="1"/>
    </row>
    <row r="10648" spans="58:58" x14ac:dyDescent="0.25">
      <c r="BF10648" s="1"/>
    </row>
    <row r="10649" spans="58:58" x14ac:dyDescent="0.25">
      <c r="BF10649" s="1"/>
    </row>
    <row r="10650" spans="58:58" x14ac:dyDescent="0.25">
      <c r="BF10650" s="1"/>
    </row>
    <row r="10651" spans="58:58" x14ac:dyDescent="0.25">
      <c r="BF10651" s="1"/>
    </row>
    <row r="10652" spans="58:58" x14ac:dyDescent="0.25">
      <c r="BF10652" s="1"/>
    </row>
    <row r="10653" spans="58:58" x14ac:dyDescent="0.25">
      <c r="BF10653" s="1"/>
    </row>
    <row r="10654" spans="58:58" x14ac:dyDescent="0.25">
      <c r="BF10654" s="1"/>
    </row>
    <row r="10655" spans="58:58" x14ac:dyDescent="0.25">
      <c r="BF10655" s="1"/>
    </row>
    <row r="10656" spans="58:58" x14ac:dyDescent="0.25">
      <c r="BF10656" s="1"/>
    </row>
    <row r="10657" spans="58:58" x14ac:dyDescent="0.25">
      <c r="BF10657" s="1"/>
    </row>
    <row r="10658" spans="58:58" x14ac:dyDescent="0.25">
      <c r="BF10658" s="1"/>
    </row>
    <row r="10659" spans="58:58" x14ac:dyDescent="0.25">
      <c r="BF10659" s="1"/>
    </row>
    <row r="10660" spans="58:58" x14ac:dyDescent="0.25">
      <c r="BF10660" s="1"/>
    </row>
    <row r="10661" spans="58:58" x14ac:dyDescent="0.25">
      <c r="BF10661" s="1"/>
    </row>
    <row r="10662" spans="58:58" x14ac:dyDescent="0.25">
      <c r="BF10662" s="1"/>
    </row>
    <row r="10663" spans="58:58" x14ac:dyDescent="0.25">
      <c r="BF10663" s="1"/>
    </row>
    <row r="10664" spans="58:58" x14ac:dyDescent="0.25">
      <c r="BF10664" s="1"/>
    </row>
    <row r="10665" spans="58:58" x14ac:dyDescent="0.25">
      <c r="BF10665" s="1"/>
    </row>
    <row r="10666" spans="58:58" x14ac:dyDescent="0.25">
      <c r="BF10666" s="1"/>
    </row>
    <row r="10667" spans="58:58" x14ac:dyDescent="0.25">
      <c r="BF10667" s="1"/>
    </row>
    <row r="10668" spans="58:58" x14ac:dyDescent="0.25">
      <c r="BF10668" s="1"/>
    </row>
    <row r="10669" spans="58:58" x14ac:dyDescent="0.25">
      <c r="BF10669" s="1"/>
    </row>
    <row r="10670" spans="58:58" x14ac:dyDescent="0.25">
      <c r="BF10670" s="1"/>
    </row>
    <row r="10671" spans="58:58" x14ac:dyDescent="0.25">
      <c r="BF10671" s="1"/>
    </row>
    <row r="10672" spans="58:58" x14ac:dyDescent="0.25">
      <c r="BF10672" s="1"/>
    </row>
    <row r="10673" spans="58:58" x14ac:dyDescent="0.25">
      <c r="BF10673" s="1"/>
    </row>
    <row r="10674" spans="58:58" x14ac:dyDescent="0.25">
      <c r="BF10674" s="1"/>
    </row>
    <row r="10675" spans="58:58" x14ac:dyDescent="0.25">
      <c r="BF10675" s="1"/>
    </row>
    <row r="10676" spans="58:58" x14ac:dyDescent="0.25">
      <c r="BF10676" s="1"/>
    </row>
    <row r="10677" spans="58:58" x14ac:dyDescent="0.25">
      <c r="BF10677" s="1"/>
    </row>
    <row r="10678" spans="58:58" x14ac:dyDescent="0.25">
      <c r="BF10678" s="1"/>
    </row>
    <row r="10679" spans="58:58" x14ac:dyDescent="0.25">
      <c r="BF10679" s="1"/>
    </row>
    <row r="10680" spans="58:58" x14ac:dyDescent="0.25">
      <c r="BF10680" s="1"/>
    </row>
    <row r="10681" spans="58:58" x14ac:dyDescent="0.25">
      <c r="BF10681" s="1"/>
    </row>
    <row r="10682" spans="58:58" x14ac:dyDescent="0.25">
      <c r="BF10682" s="1"/>
    </row>
    <row r="10683" spans="58:58" x14ac:dyDescent="0.25">
      <c r="BF10683" s="1"/>
    </row>
    <row r="10684" spans="58:58" x14ac:dyDescent="0.25">
      <c r="BF10684" s="1"/>
    </row>
    <row r="10685" spans="58:58" x14ac:dyDescent="0.25">
      <c r="BF10685" s="1"/>
    </row>
    <row r="10686" spans="58:58" x14ac:dyDescent="0.25">
      <c r="BF10686" s="1"/>
    </row>
    <row r="10687" spans="58:58" x14ac:dyDescent="0.25">
      <c r="BF10687" s="1"/>
    </row>
    <row r="10688" spans="58:58" x14ac:dyDescent="0.25">
      <c r="BF10688" s="1"/>
    </row>
    <row r="10689" spans="58:58" x14ac:dyDescent="0.25">
      <c r="BF10689" s="1"/>
    </row>
    <row r="10690" spans="58:58" x14ac:dyDescent="0.25">
      <c r="BF10690" s="1"/>
    </row>
    <row r="10691" spans="58:58" x14ac:dyDescent="0.25">
      <c r="BF10691" s="1"/>
    </row>
    <row r="10692" spans="58:58" x14ac:dyDescent="0.25">
      <c r="BF10692" s="1"/>
    </row>
    <row r="10693" spans="58:58" x14ac:dyDescent="0.25">
      <c r="BF10693" s="1"/>
    </row>
    <row r="10694" spans="58:58" x14ac:dyDescent="0.25">
      <c r="BF10694" s="1"/>
    </row>
    <row r="10695" spans="58:58" x14ac:dyDescent="0.25">
      <c r="BF10695" s="1"/>
    </row>
    <row r="10696" spans="58:58" x14ac:dyDescent="0.25">
      <c r="BF10696" s="1"/>
    </row>
    <row r="10697" spans="58:58" x14ac:dyDescent="0.25">
      <c r="BF10697" s="1"/>
    </row>
    <row r="10698" spans="58:58" x14ac:dyDescent="0.25">
      <c r="BF10698" s="1"/>
    </row>
    <row r="10699" spans="58:58" x14ac:dyDescent="0.25">
      <c r="BF10699" s="1"/>
    </row>
    <row r="10700" spans="58:58" x14ac:dyDescent="0.25">
      <c r="BF10700" s="1"/>
    </row>
    <row r="10701" spans="58:58" x14ac:dyDescent="0.25">
      <c r="BF10701" s="1"/>
    </row>
    <row r="10702" spans="58:58" x14ac:dyDescent="0.25">
      <c r="BF10702" s="1"/>
    </row>
    <row r="10703" spans="58:58" x14ac:dyDescent="0.25">
      <c r="BF10703" s="1"/>
    </row>
    <row r="10704" spans="58:58" x14ac:dyDescent="0.25">
      <c r="BF10704" s="1"/>
    </row>
    <row r="10705" spans="58:58" x14ac:dyDescent="0.25">
      <c r="BF10705" s="1"/>
    </row>
    <row r="10706" spans="58:58" x14ac:dyDescent="0.25">
      <c r="BF10706" s="1"/>
    </row>
    <row r="10707" spans="58:58" x14ac:dyDescent="0.25">
      <c r="BF10707" s="1"/>
    </row>
    <row r="10708" spans="58:58" x14ac:dyDescent="0.25">
      <c r="BF10708" s="1"/>
    </row>
    <row r="10709" spans="58:58" x14ac:dyDescent="0.25">
      <c r="BF10709" s="1"/>
    </row>
    <row r="10710" spans="58:58" x14ac:dyDescent="0.25">
      <c r="BF10710" s="1"/>
    </row>
    <row r="10711" spans="58:58" x14ac:dyDescent="0.25">
      <c r="BF10711" s="1"/>
    </row>
    <row r="10712" spans="58:58" x14ac:dyDescent="0.25">
      <c r="BF10712" s="1"/>
    </row>
    <row r="10713" spans="58:58" x14ac:dyDescent="0.25">
      <c r="BF10713" s="1"/>
    </row>
    <row r="10714" spans="58:58" x14ac:dyDescent="0.25">
      <c r="BF10714" s="1"/>
    </row>
    <row r="10715" spans="58:58" x14ac:dyDescent="0.25">
      <c r="BF10715" s="1"/>
    </row>
    <row r="10716" spans="58:58" x14ac:dyDescent="0.25">
      <c r="BF10716" s="1"/>
    </row>
    <row r="10717" spans="58:58" x14ac:dyDescent="0.25">
      <c r="BF10717" s="1"/>
    </row>
    <row r="10718" spans="58:58" x14ac:dyDescent="0.25">
      <c r="BF10718" s="1"/>
    </row>
    <row r="10719" spans="58:58" x14ac:dyDescent="0.25">
      <c r="BF10719" s="1"/>
    </row>
    <row r="10720" spans="58:58" x14ac:dyDescent="0.25">
      <c r="BF10720" s="1"/>
    </row>
    <row r="10721" spans="58:58" x14ac:dyDescent="0.25">
      <c r="BF10721" s="1"/>
    </row>
    <row r="10722" spans="58:58" x14ac:dyDescent="0.25">
      <c r="BF10722" s="1"/>
    </row>
    <row r="10723" spans="58:58" x14ac:dyDescent="0.25">
      <c r="BF10723" s="1"/>
    </row>
    <row r="10724" spans="58:58" x14ac:dyDescent="0.25">
      <c r="BF10724" s="1"/>
    </row>
    <row r="10725" spans="58:58" x14ac:dyDescent="0.25">
      <c r="BF10725" s="1"/>
    </row>
    <row r="10726" spans="58:58" x14ac:dyDescent="0.25">
      <c r="BF10726" s="1"/>
    </row>
    <row r="10727" spans="58:58" x14ac:dyDescent="0.25">
      <c r="BF10727" s="1"/>
    </row>
    <row r="10728" spans="58:58" x14ac:dyDescent="0.25">
      <c r="BF10728" s="1"/>
    </row>
    <row r="10729" spans="58:58" x14ac:dyDescent="0.25">
      <c r="BF10729" s="1"/>
    </row>
    <row r="10730" spans="58:58" x14ac:dyDescent="0.25">
      <c r="BF10730" s="1"/>
    </row>
    <row r="10731" spans="58:58" x14ac:dyDescent="0.25">
      <c r="BF10731" s="1"/>
    </row>
    <row r="10732" spans="58:58" x14ac:dyDescent="0.25">
      <c r="BF10732" s="1"/>
    </row>
    <row r="10733" spans="58:58" x14ac:dyDescent="0.25">
      <c r="BF10733" s="1"/>
    </row>
    <row r="10734" spans="58:58" x14ac:dyDescent="0.25">
      <c r="BF10734" s="1"/>
    </row>
    <row r="10735" spans="58:58" x14ac:dyDescent="0.25">
      <c r="BF10735" s="1"/>
    </row>
    <row r="10736" spans="58:58" x14ac:dyDescent="0.25">
      <c r="BF10736" s="1"/>
    </row>
    <row r="10737" spans="58:58" x14ac:dyDescent="0.25">
      <c r="BF10737" s="1"/>
    </row>
    <row r="10738" spans="58:58" x14ac:dyDescent="0.25">
      <c r="BF10738" s="1"/>
    </row>
    <row r="10739" spans="58:58" x14ac:dyDescent="0.25">
      <c r="BF10739" s="1"/>
    </row>
    <row r="10740" spans="58:58" x14ac:dyDescent="0.25">
      <c r="BF10740" s="1"/>
    </row>
    <row r="10741" spans="58:58" x14ac:dyDescent="0.25">
      <c r="BF10741" s="1"/>
    </row>
    <row r="10742" spans="58:58" x14ac:dyDescent="0.25">
      <c r="BF10742" s="1"/>
    </row>
    <row r="10743" spans="58:58" x14ac:dyDescent="0.25">
      <c r="BF10743" s="1"/>
    </row>
    <row r="10744" spans="58:58" x14ac:dyDescent="0.25">
      <c r="BF10744" s="1"/>
    </row>
    <row r="10745" spans="58:58" x14ac:dyDescent="0.25">
      <c r="BF10745" s="1"/>
    </row>
    <row r="10746" spans="58:58" x14ac:dyDescent="0.25">
      <c r="BF10746" s="1"/>
    </row>
    <row r="10747" spans="58:58" x14ac:dyDescent="0.25">
      <c r="BF10747" s="1"/>
    </row>
    <row r="10748" spans="58:58" x14ac:dyDescent="0.25">
      <c r="BF10748" s="1"/>
    </row>
    <row r="10749" spans="58:58" x14ac:dyDescent="0.25">
      <c r="BF10749" s="1"/>
    </row>
    <row r="10750" spans="58:58" x14ac:dyDescent="0.25">
      <c r="BF10750" s="1"/>
    </row>
    <row r="10751" spans="58:58" x14ac:dyDescent="0.25">
      <c r="BF10751" s="1"/>
    </row>
    <row r="10752" spans="58:58" x14ac:dyDescent="0.25">
      <c r="BF10752" s="1"/>
    </row>
    <row r="10753" spans="58:58" x14ac:dyDescent="0.25">
      <c r="BF10753" s="1"/>
    </row>
    <row r="10754" spans="58:58" x14ac:dyDescent="0.25">
      <c r="BF10754" s="1"/>
    </row>
    <row r="10755" spans="58:58" x14ac:dyDescent="0.25">
      <c r="BF10755" s="1"/>
    </row>
    <row r="10756" spans="58:58" x14ac:dyDescent="0.25">
      <c r="BF10756" s="1"/>
    </row>
    <row r="10757" spans="58:58" x14ac:dyDescent="0.25">
      <c r="BF10757" s="1"/>
    </row>
    <row r="10758" spans="58:58" x14ac:dyDescent="0.25">
      <c r="BF10758" s="1"/>
    </row>
    <row r="10759" spans="58:58" x14ac:dyDescent="0.25">
      <c r="BF10759" s="1"/>
    </row>
    <row r="10760" spans="58:58" x14ac:dyDescent="0.25">
      <c r="BF10760" s="1"/>
    </row>
    <row r="10761" spans="58:58" x14ac:dyDescent="0.25">
      <c r="BF10761" s="1"/>
    </row>
    <row r="10762" spans="58:58" x14ac:dyDescent="0.25">
      <c r="BF10762" s="1"/>
    </row>
    <row r="10763" spans="58:58" x14ac:dyDescent="0.25">
      <c r="BF10763" s="1"/>
    </row>
    <row r="10764" spans="58:58" x14ac:dyDescent="0.25">
      <c r="BF10764" s="1"/>
    </row>
    <row r="10765" spans="58:58" x14ac:dyDescent="0.25">
      <c r="BF10765" s="1"/>
    </row>
    <row r="10766" spans="58:58" x14ac:dyDescent="0.25">
      <c r="BF10766" s="1"/>
    </row>
    <row r="10767" spans="58:58" x14ac:dyDescent="0.25">
      <c r="BF10767" s="1"/>
    </row>
    <row r="10768" spans="58:58" x14ac:dyDescent="0.25">
      <c r="BF10768" s="1"/>
    </row>
    <row r="10769" spans="58:58" x14ac:dyDescent="0.25">
      <c r="BF10769" s="1"/>
    </row>
    <row r="10770" spans="58:58" x14ac:dyDescent="0.25">
      <c r="BF10770" s="1"/>
    </row>
    <row r="10771" spans="58:58" x14ac:dyDescent="0.25">
      <c r="BF10771" s="1"/>
    </row>
    <row r="10772" spans="58:58" x14ac:dyDescent="0.25">
      <c r="BF10772" s="1"/>
    </row>
    <row r="10773" spans="58:58" x14ac:dyDescent="0.25">
      <c r="BF10773" s="1"/>
    </row>
    <row r="10774" spans="58:58" x14ac:dyDescent="0.25">
      <c r="BF10774" s="1"/>
    </row>
    <row r="10775" spans="58:58" x14ac:dyDescent="0.25">
      <c r="BF10775" s="1"/>
    </row>
    <row r="10776" spans="58:58" x14ac:dyDescent="0.25">
      <c r="BF10776" s="1"/>
    </row>
    <row r="10777" spans="58:58" x14ac:dyDescent="0.25">
      <c r="BF10777" s="1"/>
    </row>
    <row r="10778" spans="58:58" x14ac:dyDescent="0.25">
      <c r="BF10778" s="1"/>
    </row>
    <row r="10779" spans="58:58" x14ac:dyDescent="0.25">
      <c r="BF10779" s="1"/>
    </row>
    <row r="10780" spans="58:58" x14ac:dyDescent="0.25">
      <c r="BF10780" s="1"/>
    </row>
    <row r="10781" spans="58:58" x14ac:dyDescent="0.25">
      <c r="BF10781" s="1"/>
    </row>
    <row r="10782" spans="58:58" x14ac:dyDescent="0.25">
      <c r="BF10782" s="1"/>
    </row>
    <row r="10783" spans="58:58" x14ac:dyDescent="0.25">
      <c r="BF10783" s="1"/>
    </row>
    <row r="10784" spans="58:58" x14ac:dyDescent="0.25">
      <c r="BF10784" s="1"/>
    </row>
    <row r="10785" spans="58:58" x14ac:dyDescent="0.25">
      <c r="BF10785" s="1"/>
    </row>
    <row r="10786" spans="58:58" x14ac:dyDescent="0.25">
      <c r="BF10786" s="1"/>
    </row>
    <row r="10787" spans="58:58" x14ac:dyDescent="0.25">
      <c r="BF10787" s="1"/>
    </row>
    <row r="10788" spans="58:58" x14ac:dyDescent="0.25">
      <c r="BF10788" s="1"/>
    </row>
    <row r="10789" spans="58:58" x14ac:dyDescent="0.25">
      <c r="BF10789" s="1"/>
    </row>
    <row r="10790" spans="58:58" x14ac:dyDescent="0.25">
      <c r="BF10790" s="1"/>
    </row>
    <row r="10791" spans="58:58" x14ac:dyDescent="0.25">
      <c r="BF10791" s="1"/>
    </row>
    <row r="10792" spans="58:58" x14ac:dyDescent="0.25">
      <c r="BF10792" s="1"/>
    </row>
    <row r="10793" spans="58:58" x14ac:dyDescent="0.25">
      <c r="BF10793" s="1"/>
    </row>
    <row r="10794" spans="58:58" x14ac:dyDescent="0.25">
      <c r="BF10794" s="1"/>
    </row>
    <row r="10795" spans="58:58" x14ac:dyDescent="0.25">
      <c r="BF10795" s="1"/>
    </row>
    <row r="10796" spans="58:58" x14ac:dyDescent="0.25">
      <c r="BF10796" s="1"/>
    </row>
    <row r="10797" spans="58:58" x14ac:dyDescent="0.25">
      <c r="BF10797" s="1"/>
    </row>
    <row r="10798" spans="58:58" x14ac:dyDescent="0.25">
      <c r="BF10798" s="1"/>
    </row>
    <row r="10799" spans="58:58" x14ac:dyDescent="0.25">
      <c r="BF10799" s="1"/>
    </row>
    <row r="10800" spans="58:58" x14ac:dyDescent="0.25">
      <c r="BF10800" s="1"/>
    </row>
    <row r="10801" spans="58:58" x14ac:dyDescent="0.25">
      <c r="BF10801" s="1"/>
    </row>
    <row r="10802" spans="58:58" x14ac:dyDescent="0.25">
      <c r="BF10802" s="1"/>
    </row>
    <row r="10803" spans="58:58" x14ac:dyDescent="0.25">
      <c r="BF10803" s="1"/>
    </row>
    <row r="10804" spans="58:58" x14ac:dyDescent="0.25">
      <c r="BF10804" s="1"/>
    </row>
    <row r="10805" spans="58:58" x14ac:dyDescent="0.25">
      <c r="BF10805" s="1"/>
    </row>
    <row r="10806" spans="58:58" x14ac:dyDescent="0.25">
      <c r="BF10806" s="1"/>
    </row>
    <row r="10807" spans="58:58" x14ac:dyDescent="0.25">
      <c r="BF10807" s="1"/>
    </row>
    <row r="10808" spans="58:58" x14ac:dyDescent="0.25">
      <c r="BF10808" s="1"/>
    </row>
    <row r="10809" spans="58:58" x14ac:dyDescent="0.25">
      <c r="BF10809" s="1"/>
    </row>
    <row r="10810" spans="58:58" x14ac:dyDescent="0.25">
      <c r="BF10810" s="1"/>
    </row>
    <row r="10811" spans="58:58" x14ac:dyDescent="0.25">
      <c r="BF10811" s="1"/>
    </row>
    <row r="10812" spans="58:58" x14ac:dyDescent="0.25">
      <c r="BF10812" s="1"/>
    </row>
    <row r="10813" spans="58:58" x14ac:dyDescent="0.25">
      <c r="BF10813" s="1"/>
    </row>
    <row r="10814" spans="58:58" x14ac:dyDescent="0.25">
      <c r="BF10814" s="1"/>
    </row>
    <row r="10815" spans="58:58" x14ac:dyDescent="0.25">
      <c r="BF10815" s="1"/>
    </row>
    <row r="10816" spans="58:58" x14ac:dyDescent="0.25">
      <c r="BF10816" s="1"/>
    </row>
    <row r="10817" spans="58:58" x14ac:dyDescent="0.25">
      <c r="BF10817" s="1"/>
    </row>
    <row r="10818" spans="58:58" x14ac:dyDescent="0.25">
      <c r="BF10818" s="1"/>
    </row>
    <row r="10819" spans="58:58" x14ac:dyDescent="0.25">
      <c r="BF10819" s="1"/>
    </row>
    <row r="10820" spans="58:58" x14ac:dyDescent="0.25">
      <c r="BF10820" s="1"/>
    </row>
    <row r="10821" spans="58:58" x14ac:dyDescent="0.25">
      <c r="BF10821" s="1"/>
    </row>
    <row r="10822" spans="58:58" x14ac:dyDescent="0.25">
      <c r="BF10822" s="1"/>
    </row>
    <row r="10823" spans="58:58" x14ac:dyDescent="0.25">
      <c r="BF10823" s="1"/>
    </row>
    <row r="10824" spans="58:58" x14ac:dyDescent="0.25">
      <c r="BF10824" s="1"/>
    </row>
    <row r="10825" spans="58:58" x14ac:dyDescent="0.25">
      <c r="BF10825" s="1"/>
    </row>
    <row r="10826" spans="58:58" x14ac:dyDescent="0.25">
      <c r="BF10826" s="1"/>
    </row>
    <row r="10827" spans="58:58" x14ac:dyDescent="0.25">
      <c r="BF10827" s="1"/>
    </row>
    <row r="10828" spans="58:58" x14ac:dyDescent="0.25">
      <c r="BF10828" s="1"/>
    </row>
    <row r="10829" spans="58:58" x14ac:dyDescent="0.25">
      <c r="BF10829" s="1"/>
    </row>
    <row r="10830" spans="58:58" x14ac:dyDescent="0.25">
      <c r="BF10830" s="1"/>
    </row>
    <row r="10831" spans="58:58" x14ac:dyDescent="0.25">
      <c r="BF10831" s="1"/>
    </row>
    <row r="10832" spans="58:58" x14ac:dyDescent="0.25">
      <c r="BF10832" s="1"/>
    </row>
    <row r="10833" spans="58:58" x14ac:dyDescent="0.25">
      <c r="BF10833" s="1"/>
    </row>
    <row r="10834" spans="58:58" x14ac:dyDescent="0.25">
      <c r="BF10834" s="1"/>
    </row>
    <row r="10835" spans="58:58" x14ac:dyDescent="0.25">
      <c r="BF10835" s="1"/>
    </row>
    <row r="10836" spans="58:58" x14ac:dyDescent="0.25">
      <c r="BF10836" s="1"/>
    </row>
    <row r="10837" spans="58:58" x14ac:dyDescent="0.25">
      <c r="BF10837" s="1"/>
    </row>
    <row r="10838" spans="58:58" x14ac:dyDescent="0.25">
      <c r="BF10838" s="1"/>
    </row>
    <row r="10839" spans="58:58" x14ac:dyDescent="0.25">
      <c r="BF10839" s="1"/>
    </row>
    <row r="10840" spans="58:58" x14ac:dyDescent="0.25">
      <c r="BF10840" s="1"/>
    </row>
    <row r="10841" spans="58:58" x14ac:dyDescent="0.25">
      <c r="BF10841" s="1"/>
    </row>
    <row r="10842" spans="58:58" x14ac:dyDescent="0.25">
      <c r="BF10842" s="1"/>
    </row>
    <row r="10843" spans="58:58" x14ac:dyDescent="0.25">
      <c r="BF10843" s="1"/>
    </row>
    <row r="10844" spans="58:58" x14ac:dyDescent="0.25">
      <c r="BF10844" s="1"/>
    </row>
    <row r="10845" spans="58:58" x14ac:dyDescent="0.25">
      <c r="BF10845" s="1"/>
    </row>
    <row r="10846" spans="58:58" x14ac:dyDescent="0.25">
      <c r="BF10846" s="1"/>
    </row>
    <row r="10847" spans="58:58" x14ac:dyDescent="0.25">
      <c r="BF10847" s="1"/>
    </row>
    <row r="10848" spans="58:58" x14ac:dyDescent="0.25">
      <c r="BF10848" s="1"/>
    </row>
    <row r="10849" spans="58:58" x14ac:dyDescent="0.25">
      <c r="BF10849" s="1"/>
    </row>
    <row r="10850" spans="58:58" x14ac:dyDescent="0.25">
      <c r="BF10850" s="1"/>
    </row>
    <row r="10851" spans="58:58" x14ac:dyDescent="0.25">
      <c r="BF10851" s="1"/>
    </row>
    <row r="10852" spans="58:58" x14ac:dyDescent="0.25">
      <c r="BF10852" s="1"/>
    </row>
    <row r="10853" spans="58:58" x14ac:dyDescent="0.25">
      <c r="BF10853" s="1"/>
    </row>
    <row r="10854" spans="58:58" x14ac:dyDescent="0.25">
      <c r="BF10854" s="1"/>
    </row>
    <row r="10855" spans="58:58" x14ac:dyDescent="0.25">
      <c r="BF10855" s="1"/>
    </row>
    <row r="10856" spans="58:58" x14ac:dyDescent="0.25">
      <c r="BF10856" s="1"/>
    </row>
    <row r="10857" spans="58:58" x14ac:dyDescent="0.25">
      <c r="BF10857" s="1"/>
    </row>
    <row r="10858" spans="58:58" x14ac:dyDescent="0.25">
      <c r="BF10858" s="1"/>
    </row>
    <row r="10859" spans="58:58" x14ac:dyDescent="0.25">
      <c r="BF10859" s="1"/>
    </row>
    <row r="10860" spans="58:58" x14ac:dyDescent="0.25">
      <c r="BF10860" s="1"/>
    </row>
    <row r="10861" spans="58:58" x14ac:dyDescent="0.25">
      <c r="BF10861" s="1"/>
    </row>
    <row r="10862" spans="58:58" x14ac:dyDescent="0.25">
      <c r="BF10862" s="1"/>
    </row>
    <row r="10863" spans="58:58" x14ac:dyDescent="0.25">
      <c r="BF10863" s="1"/>
    </row>
    <row r="10864" spans="58:58" x14ac:dyDescent="0.25">
      <c r="BF10864" s="1"/>
    </row>
    <row r="10865" spans="58:58" x14ac:dyDescent="0.25">
      <c r="BF10865" s="1"/>
    </row>
    <row r="10866" spans="58:58" x14ac:dyDescent="0.25">
      <c r="BF10866" s="1"/>
    </row>
    <row r="10867" spans="58:58" x14ac:dyDescent="0.25">
      <c r="BF10867" s="1"/>
    </row>
    <row r="10868" spans="58:58" x14ac:dyDescent="0.25">
      <c r="BF10868" s="1"/>
    </row>
    <row r="10869" spans="58:58" x14ac:dyDescent="0.25">
      <c r="BF10869" s="1"/>
    </row>
    <row r="10870" spans="58:58" x14ac:dyDescent="0.25">
      <c r="BF10870" s="1"/>
    </row>
    <row r="10871" spans="58:58" x14ac:dyDescent="0.25">
      <c r="BF10871" s="1"/>
    </row>
    <row r="10872" spans="58:58" x14ac:dyDescent="0.25">
      <c r="BF10872" s="1"/>
    </row>
    <row r="10873" spans="58:58" x14ac:dyDescent="0.25">
      <c r="BF10873" s="1"/>
    </row>
    <row r="10874" spans="58:58" x14ac:dyDescent="0.25">
      <c r="BF10874" s="1"/>
    </row>
    <row r="10875" spans="58:58" x14ac:dyDescent="0.25">
      <c r="BF10875" s="1"/>
    </row>
    <row r="10876" spans="58:58" x14ac:dyDescent="0.25">
      <c r="BF10876" s="1"/>
    </row>
    <row r="10877" spans="58:58" x14ac:dyDescent="0.25">
      <c r="BF10877" s="1"/>
    </row>
    <row r="10878" spans="58:58" x14ac:dyDescent="0.25">
      <c r="BF10878" s="1"/>
    </row>
    <row r="10879" spans="58:58" x14ac:dyDescent="0.25">
      <c r="BF10879" s="1"/>
    </row>
    <row r="10880" spans="58:58" x14ac:dyDescent="0.25">
      <c r="BF10880" s="1"/>
    </row>
    <row r="10881" spans="58:58" x14ac:dyDescent="0.25">
      <c r="BF10881" s="1"/>
    </row>
    <row r="10882" spans="58:58" x14ac:dyDescent="0.25">
      <c r="BF10882" s="1"/>
    </row>
    <row r="10883" spans="58:58" x14ac:dyDescent="0.25">
      <c r="BF10883" s="1"/>
    </row>
    <row r="10884" spans="58:58" x14ac:dyDescent="0.25">
      <c r="BF10884" s="1"/>
    </row>
    <row r="10885" spans="58:58" x14ac:dyDescent="0.25">
      <c r="BF10885" s="1"/>
    </row>
    <row r="10886" spans="58:58" x14ac:dyDescent="0.25">
      <c r="BF10886" s="1"/>
    </row>
    <row r="10887" spans="58:58" x14ac:dyDescent="0.25">
      <c r="BF10887" s="1"/>
    </row>
    <row r="10888" spans="58:58" x14ac:dyDescent="0.25">
      <c r="BF10888" s="1"/>
    </row>
    <row r="10889" spans="58:58" x14ac:dyDescent="0.25">
      <c r="BF10889" s="1"/>
    </row>
    <row r="10890" spans="58:58" x14ac:dyDescent="0.25">
      <c r="BF10890" s="1"/>
    </row>
    <row r="10891" spans="58:58" x14ac:dyDescent="0.25">
      <c r="BF10891" s="1"/>
    </row>
    <row r="10892" spans="58:58" x14ac:dyDescent="0.25">
      <c r="BF10892" s="1"/>
    </row>
    <row r="10893" spans="58:58" x14ac:dyDescent="0.25">
      <c r="BF10893" s="1"/>
    </row>
    <row r="10894" spans="58:58" x14ac:dyDescent="0.25">
      <c r="BF10894" s="1"/>
    </row>
    <row r="10895" spans="58:58" x14ac:dyDescent="0.25">
      <c r="BF10895" s="1"/>
    </row>
    <row r="10896" spans="58:58" x14ac:dyDescent="0.25">
      <c r="BF10896" s="1"/>
    </row>
    <row r="10897" spans="58:58" x14ac:dyDescent="0.25">
      <c r="BF10897" s="1"/>
    </row>
    <row r="10898" spans="58:58" x14ac:dyDescent="0.25">
      <c r="BF10898" s="1"/>
    </row>
    <row r="10899" spans="58:58" x14ac:dyDescent="0.25">
      <c r="BF10899" s="1"/>
    </row>
    <row r="10900" spans="58:58" x14ac:dyDescent="0.25">
      <c r="BF10900" s="1"/>
    </row>
    <row r="10901" spans="58:58" x14ac:dyDescent="0.25">
      <c r="BF10901" s="1"/>
    </row>
    <row r="10902" spans="58:58" x14ac:dyDescent="0.25">
      <c r="BF10902" s="1"/>
    </row>
    <row r="10903" spans="58:58" x14ac:dyDescent="0.25">
      <c r="BF10903" s="1"/>
    </row>
    <row r="10904" spans="58:58" x14ac:dyDescent="0.25">
      <c r="BF10904" s="1"/>
    </row>
    <row r="10905" spans="58:58" x14ac:dyDescent="0.25">
      <c r="BF10905" s="1"/>
    </row>
    <row r="10906" spans="58:58" x14ac:dyDescent="0.25">
      <c r="BF10906" s="1"/>
    </row>
    <row r="10907" spans="58:58" x14ac:dyDescent="0.25">
      <c r="BF10907" s="1"/>
    </row>
    <row r="10908" spans="58:58" x14ac:dyDescent="0.25">
      <c r="BF10908" s="1"/>
    </row>
    <row r="10909" spans="58:58" x14ac:dyDescent="0.25">
      <c r="BF10909" s="1"/>
    </row>
    <row r="10910" spans="58:58" x14ac:dyDescent="0.25">
      <c r="BF10910" s="1"/>
    </row>
    <row r="10911" spans="58:58" x14ac:dyDescent="0.25">
      <c r="BF10911" s="1"/>
    </row>
    <row r="10912" spans="58:58" x14ac:dyDescent="0.25">
      <c r="BF10912" s="1"/>
    </row>
    <row r="10913" spans="58:58" x14ac:dyDescent="0.25">
      <c r="BF10913" s="1"/>
    </row>
    <row r="10914" spans="58:58" x14ac:dyDescent="0.25">
      <c r="BF10914" s="1"/>
    </row>
    <row r="10915" spans="58:58" x14ac:dyDescent="0.25">
      <c r="BF10915" s="1"/>
    </row>
    <row r="10916" spans="58:58" x14ac:dyDescent="0.25">
      <c r="BF10916" s="1"/>
    </row>
    <row r="10917" spans="58:58" x14ac:dyDescent="0.25">
      <c r="BF10917" s="1"/>
    </row>
    <row r="10918" spans="58:58" x14ac:dyDescent="0.25">
      <c r="BF10918" s="1"/>
    </row>
    <row r="10919" spans="58:58" x14ac:dyDescent="0.25">
      <c r="BF10919" s="1"/>
    </row>
    <row r="10920" spans="58:58" x14ac:dyDescent="0.25">
      <c r="BF10920" s="1"/>
    </row>
    <row r="10921" spans="58:58" x14ac:dyDescent="0.25">
      <c r="BF10921" s="1"/>
    </row>
    <row r="10922" spans="58:58" x14ac:dyDescent="0.25">
      <c r="BF10922" s="1"/>
    </row>
    <row r="10923" spans="58:58" x14ac:dyDescent="0.25">
      <c r="BF10923" s="1"/>
    </row>
    <row r="10924" spans="58:58" x14ac:dyDescent="0.25">
      <c r="BF10924" s="1"/>
    </row>
    <row r="10925" spans="58:58" x14ac:dyDescent="0.25">
      <c r="BF10925" s="1"/>
    </row>
    <row r="10926" spans="58:58" x14ac:dyDescent="0.25">
      <c r="BF10926" s="1"/>
    </row>
    <row r="10927" spans="58:58" x14ac:dyDescent="0.25">
      <c r="BF10927" s="1"/>
    </row>
    <row r="10928" spans="58:58" x14ac:dyDescent="0.25">
      <c r="BF10928" s="1"/>
    </row>
    <row r="10929" spans="58:58" x14ac:dyDescent="0.25">
      <c r="BF10929" s="1"/>
    </row>
    <row r="10930" spans="58:58" x14ac:dyDescent="0.25">
      <c r="BF10930" s="1"/>
    </row>
    <row r="10931" spans="58:58" x14ac:dyDescent="0.25">
      <c r="BF10931" s="1"/>
    </row>
    <row r="10932" spans="58:58" x14ac:dyDescent="0.25">
      <c r="BF10932" s="1"/>
    </row>
    <row r="10933" spans="58:58" x14ac:dyDescent="0.25">
      <c r="BF10933" s="1"/>
    </row>
    <row r="10934" spans="58:58" x14ac:dyDescent="0.25">
      <c r="BF10934" s="1"/>
    </row>
    <row r="10935" spans="58:58" x14ac:dyDescent="0.25">
      <c r="BF10935" s="1"/>
    </row>
    <row r="10936" spans="58:58" x14ac:dyDescent="0.25">
      <c r="BF10936" s="1"/>
    </row>
    <row r="10937" spans="58:58" x14ac:dyDescent="0.25">
      <c r="BF10937" s="1"/>
    </row>
    <row r="10938" spans="58:58" x14ac:dyDescent="0.25">
      <c r="BF10938" s="1"/>
    </row>
    <row r="10939" spans="58:58" x14ac:dyDescent="0.25">
      <c r="BF10939" s="1"/>
    </row>
    <row r="10940" spans="58:58" x14ac:dyDescent="0.25">
      <c r="BF10940" s="1"/>
    </row>
    <row r="10941" spans="58:58" x14ac:dyDescent="0.25">
      <c r="BF10941" s="1"/>
    </row>
    <row r="10942" spans="58:58" x14ac:dyDescent="0.25">
      <c r="BF10942" s="1"/>
    </row>
    <row r="10943" spans="58:58" x14ac:dyDescent="0.25">
      <c r="BF10943" s="1"/>
    </row>
    <row r="10944" spans="58:58" x14ac:dyDescent="0.25">
      <c r="BF10944" s="1"/>
    </row>
    <row r="10945" spans="58:58" x14ac:dyDescent="0.25">
      <c r="BF10945" s="1"/>
    </row>
    <row r="10946" spans="58:58" x14ac:dyDescent="0.25">
      <c r="BF10946" s="1"/>
    </row>
    <row r="10947" spans="58:58" x14ac:dyDescent="0.25">
      <c r="BF10947" s="1"/>
    </row>
    <row r="10948" spans="58:58" x14ac:dyDescent="0.25">
      <c r="BF10948" s="1"/>
    </row>
    <row r="10949" spans="58:58" x14ac:dyDescent="0.25">
      <c r="BF10949" s="1"/>
    </row>
    <row r="10950" spans="58:58" x14ac:dyDescent="0.25">
      <c r="BF10950" s="1"/>
    </row>
    <row r="10951" spans="58:58" x14ac:dyDescent="0.25">
      <c r="BF10951" s="1"/>
    </row>
    <row r="10952" spans="58:58" x14ac:dyDescent="0.25">
      <c r="BF10952" s="1"/>
    </row>
    <row r="10953" spans="58:58" x14ac:dyDescent="0.25">
      <c r="BF10953" s="1"/>
    </row>
    <row r="10954" spans="58:58" x14ac:dyDescent="0.25">
      <c r="BF10954" s="1"/>
    </row>
    <row r="10955" spans="58:58" x14ac:dyDescent="0.25">
      <c r="BF10955" s="1"/>
    </row>
    <row r="10956" spans="58:58" x14ac:dyDescent="0.25">
      <c r="BF10956" s="1"/>
    </row>
    <row r="10957" spans="58:58" x14ac:dyDescent="0.25">
      <c r="BF10957" s="1"/>
    </row>
    <row r="10958" spans="58:58" x14ac:dyDescent="0.25">
      <c r="BF10958" s="1"/>
    </row>
    <row r="10959" spans="58:58" x14ac:dyDescent="0.25">
      <c r="BF10959" s="1"/>
    </row>
    <row r="10960" spans="58:58" x14ac:dyDescent="0.25">
      <c r="BF10960" s="1"/>
    </row>
    <row r="10961" spans="58:58" x14ac:dyDescent="0.25">
      <c r="BF10961" s="1"/>
    </row>
    <row r="10962" spans="58:58" x14ac:dyDescent="0.25">
      <c r="BF10962" s="1"/>
    </row>
    <row r="10963" spans="58:58" x14ac:dyDescent="0.25">
      <c r="BF10963" s="1"/>
    </row>
    <row r="10964" spans="58:58" x14ac:dyDescent="0.25">
      <c r="BF10964" s="1"/>
    </row>
    <row r="10965" spans="58:58" x14ac:dyDescent="0.25">
      <c r="BF10965" s="1"/>
    </row>
    <row r="10966" spans="58:58" x14ac:dyDescent="0.25">
      <c r="BF10966" s="1"/>
    </row>
    <row r="10967" spans="58:58" x14ac:dyDescent="0.25">
      <c r="BF10967" s="1"/>
    </row>
    <row r="10968" spans="58:58" x14ac:dyDescent="0.25">
      <c r="BF10968" s="1"/>
    </row>
    <row r="10969" spans="58:58" x14ac:dyDescent="0.25">
      <c r="BF10969" s="1"/>
    </row>
    <row r="10970" spans="58:58" x14ac:dyDescent="0.25">
      <c r="BF10970" s="1"/>
    </row>
    <row r="10971" spans="58:58" x14ac:dyDescent="0.25">
      <c r="BF10971" s="1"/>
    </row>
    <row r="10972" spans="58:58" x14ac:dyDescent="0.25">
      <c r="BF10972" s="1"/>
    </row>
    <row r="10973" spans="58:58" x14ac:dyDescent="0.25">
      <c r="BF10973" s="1"/>
    </row>
    <row r="10974" spans="58:58" x14ac:dyDescent="0.25">
      <c r="BF10974" s="1"/>
    </row>
    <row r="10975" spans="58:58" x14ac:dyDescent="0.25">
      <c r="BF10975" s="1"/>
    </row>
    <row r="10976" spans="58:58" x14ac:dyDescent="0.25">
      <c r="BF10976" s="1"/>
    </row>
    <row r="10977" spans="58:58" x14ac:dyDescent="0.25">
      <c r="BF10977" s="1"/>
    </row>
    <row r="10978" spans="58:58" x14ac:dyDescent="0.25">
      <c r="BF10978" s="1"/>
    </row>
    <row r="10979" spans="58:58" x14ac:dyDescent="0.25">
      <c r="BF10979" s="1"/>
    </row>
    <row r="10980" spans="58:58" x14ac:dyDescent="0.25">
      <c r="BF10980" s="1"/>
    </row>
    <row r="10981" spans="58:58" x14ac:dyDescent="0.25">
      <c r="BF10981" s="1"/>
    </row>
    <row r="10982" spans="58:58" x14ac:dyDescent="0.25">
      <c r="BF10982" s="1"/>
    </row>
    <row r="10983" spans="58:58" x14ac:dyDescent="0.25">
      <c r="BF10983" s="1"/>
    </row>
    <row r="10984" spans="58:58" x14ac:dyDescent="0.25">
      <c r="BF10984" s="1"/>
    </row>
    <row r="10985" spans="58:58" x14ac:dyDescent="0.25">
      <c r="BF10985" s="1"/>
    </row>
    <row r="10986" spans="58:58" x14ac:dyDescent="0.25">
      <c r="BF10986" s="1"/>
    </row>
    <row r="10987" spans="58:58" x14ac:dyDescent="0.25">
      <c r="BF10987" s="1"/>
    </row>
    <row r="10988" spans="58:58" x14ac:dyDescent="0.25">
      <c r="BF10988" s="1"/>
    </row>
    <row r="10989" spans="58:58" x14ac:dyDescent="0.25">
      <c r="BF10989" s="1"/>
    </row>
    <row r="10990" spans="58:58" x14ac:dyDescent="0.25">
      <c r="BF10990" s="1"/>
    </row>
    <row r="10991" spans="58:58" x14ac:dyDescent="0.25">
      <c r="BF10991" s="1"/>
    </row>
    <row r="10992" spans="58:58" x14ac:dyDescent="0.25">
      <c r="BF10992" s="1"/>
    </row>
    <row r="10993" spans="58:58" x14ac:dyDescent="0.25">
      <c r="BF10993" s="1"/>
    </row>
    <row r="10994" spans="58:58" x14ac:dyDescent="0.25">
      <c r="BF10994" s="1"/>
    </row>
    <row r="10995" spans="58:58" x14ac:dyDescent="0.25">
      <c r="BF10995" s="1"/>
    </row>
    <row r="10996" spans="58:58" x14ac:dyDescent="0.25">
      <c r="BF10996" s="1"/>
    </row>
    <row r="10997" spans="58:58" x14ac:dyDescent="0.25">
      <c r="BF10997" s="1"/>
    </row>
    <row r="10998" spans="58:58" x14ac:dyDescent="0.25">
      <c r="BF10998" s="1"/>
    </row>
    <row r="10999" spans="58:58" x14ac:dyDescent="0.25">
      <c r="BF10999" s="1"/>
    </row>
    <row r="11000" spans="58:58" x14ac:dyDescent="0.25">
      <c r="BF11000" s="1"/>
    </row>
    <row r="11001" spans="58:58" x14ac:dyDescent="0.25">
      <c r="BF11001" s="1"/>
    </row>
    <row r="11002" spans="58:58" x14ac:dyDescent="0.25">
      <c r="BF11002" s="1"/>
    </row>
    <row r="11003" spans="58:58" x14ac:dyDescent="0.25">
      <c r="BF11003" s="1"/>
    </row>
    <row r="11004" spans="58:58" x14ac:dyDescent="0.25">
      <c r="BF11004" s="1"/>
    </row>
    <row r="11005" spans="58:58" x14ac:dyDescent="0.25">
      <c r="BF11005" s="1"/>
    </row>
    <row r="11006" spans="58:58" x14ac:dyDescent="0.25">
      <c r="BF11006" s="1"/>
    </row>
    <row r="11007" spans="58:58" x14ac:dyDescent="0.25">
      <c r="BF11007" s="1"/>
    </row>
    <row r="11008" spans="58:58" x14ac:dyDescent="0.25">
      <c r="BF11008" s="1"/>
    </row>
    <row r="11009" spans="58:58" x14ac:dyDescent="0.25">
      <c r="BF11009" s="1"/>
    </row>
    <row r="11010" spans="58:58" x14ac:dyDescent="0.25">
      <c r="BF11010" s="1"/>
    </row>
    <row r="11011" spans="58:58" x14ac:dyDescent="0.25">
      <c r="BF11011" s="1"/>
    </row>
    <row r="11012" spans="58:58" x14ac:dyDescent="0.25">
      <c r="BF11012" s="1"/>
    </row>
    <row r="11013" spans="58:58" x14ac:dyDescent="0.25">
      <c r="BF11013" s="1"/>
    </row>
    <row r="11014" spans="58:58" x14ac:dyDescent="0.25">
      <c r="BF11014" s="1"/>
    </row>
    <row r="11015" spans="58:58" x14ac:dyDescent="0.25">
      <c r="BF11015" s="1"/>
    </row>
    <row r="11016" spans="58:58" x14ac:dyDescent="0.25">
      <c r="BF11016" s="1"/>
    </row>
    <row r="11017" spans="58:58" x14ac:dyDescent="0.25">
      <c r="BF11017" s="1"/>
    </row>
    <row r="11018" spans="58:58" x14ac:dyDescent="0.25">
      <c r="BF11018" s="1"/>
    </row>
    <row r="11019" spans="58:58" x14ac:dyDescent="0.25">
      <c r="BF11019" s="1"/>
    </row>
    <row r="11020" spans="58:58" x14ac:dyDescent="0.25">
      <c r="BF11020" s="1"/>
    </row>
    <row r="11021" spans="58:58" x14ac:dyDescent="0.25">
      <c r="BF11021" s="1"/>
    </row>
    <row r="11022" spans="58:58" x14ac:dyDescent="0.25">
      <c r="BF11022" s="1"/>
    </row>
    <row r="11023" spans="58:58" x14ac:dyDescent="0.25">
      <c r="BF11023" s="1"/>
    </row>
    <row r="11024" spans="58:58" x14ac:dyDescent="0.25">
      <c r="BF11024" s="1"/>
    </row>
    <row r="11025" spans="58:58" x14ac:dyDescent="0.25">
      <c r="BF11025" s="1"/>
    </row>
    <row r="11026" spans="58:58" x14ac:dyDescent="0.25">
      <c r="BF11026" s="1"/>
    </row>
    <row r="11027" spans="58:58" x14ac:dyDescent="0.25">
      <c r="BF11027" s="1"/>
    </row>
    <row r="11028" spans="58:58" x14ac:dyDescent="0.25">
      <c r="BF11028" s="1"/>
    </row>
    <row r="11029" spans="58:58" x14ac:dyDescent="0.25">
      <c r="BF11029" s="1"/>
    </row>
    <row r="11030" spans="58:58" x14ac:dyDescent="0.25">
      <c r="BF11030" s="1"/>
    </row>
    <row r="11031" spans="58:58" x14ac:dyDescent="0.25">
      <c r="BF11031" s="1"/>
    </row>
    <row r="11032" spans="58:58" x14ac:dyDescent="0.25">
      <c r="BF11032" s="1"/>
    </row>
    <row r="11033" spans="58:58" x14ac:dyDescent="0.25">
      <c r="BF11033" s="1"/>
    </row>
    <row r="11034" spans="58:58" x14ac:dyDescent="0.25">
      <c r="BF11034" s="1"/>
    </row>
    <row r="11035" spans="58:58" x14ac:dyDescent="0.25">
      <c r="BF11035" s="1"/>
    </row>
    <row r="11036" spans="58:58" x14ac:dyDescent="0.25">
      <c r="BF11036" s="1"/>
    </row>
    <row r="11037" spans="58:58" x14ac:dyDescent="0.25">
      <c r="BF11037" s="1"/>
    </row>
    <row r="11038" spans="58:58" x14ac:dyDescent="0.25">
      <c r="BF11038" s="1"/>
    </row>
    <row r="11039" spans="58:58" x14ac:dyDescent="0.25">
      <c r="BF11039" s="1"/>
    </row>
    <row r="11040" spans="58:58" x14ac:dyDescent="0.25">
      <c r="BF11040" s="1"/>
    </row>
    <row r="11041" spans="58:58" x14ac:dyDescent="0.25">
      <c r="BF11041" s="1"/>
    </row>
    <row r="11042" spans="58:58" x14ac:dyDescent="0.25">
      <c r="BF11042" s="1"/>
    </row>
    <row r="11043" spans="58:58" x14ac:dyDescent="0.25">
      <c r="BF11043" s="1"/>
    </row>
    <row r="11044" spans="58:58" x14ac:dyDescent="0.25">
      <c r="BF11044" s="1"/>
    </row>
    <row r="11045" spans="58:58" x14ac:dyDescent="0.25">
      <c r="BF11045" s="1"/>
    </row>
    <row r="11046" spans="58:58" x14ac:dyDescent="0.25">
      <c r="BF11046" s="1"/>
    </row>
    <row r="11047" spans="58:58" x14ac:dyDescent="0.25">
      <c r="BF11047" s="1"/>
    </row>
    <row r="11048" spans="58:58" x14ac:dyDescent="0.25">
      <c r="BF11048" s="1"/>
    </row>
    <row r="11049" spans="58:58" x14ac:dyDescent="0.25">
      <c r="BF11049" s="1"/>
    </row>
    <row r="11050" spans="58:58" x14ac:dyDescent="0.25">
      <c r="BF11050" s="1"/>
    </row>
    <row r="11051" spans="58:58" x14ac:dyDescent="0.25">
      <c r="BF11051" s="1"/>
    </row>
    <row r="11052" spans="58:58" x14ac:dyDescent="0.25">
      <c r="BF11052" s="1"/>
    </row>
    <row r="11053" spans="58:58" x14ac:dyDescent="0.25">
      <c r="BF11053" s="1"/>
    </row>
    <row r="11054" spans="58:58" x14ac:dyDescent="0.25">
      <c r="BF11054" s="1"/>
    </row>
    <row r="11055" spans="58:58" x14ac:dyDescent="0.25">
      <c r="BF11055" s="1"/>
    </row>
    <row r="11056" spans="58:58" x14ac:dyDescent="0.25">
      <c r="BF11056" s="1"/>
    </row>
    <row r="11057" spans="58:58" x14ac:dyDescent="0.25">
      <c r="BF11057" s="1"/>
    </row>
    <row r="11058" spans="58:58" x14ac:dyDescent="0.25">
      <c r="BF11058" s="1"/>
    </row>
    <row r="11059" spans="58:58" x14ac:dyDescent="0.25">
      <c r="BF11059" s="1"/>
    </row>
    <row r="11060" spans="58:58" x14ac:dyDescent="0.25">
      <c r="BF11060" s="1"/>
    </row>
    <row r="11061" spans="58:58" x14ac:dyDescent="0.25">
      <c r="BF11061" s="1"/>
    </row>
    <row r="11062" spans="58:58" x14ac:dyDescent="0.25">
      <c r="BF11062" s="1"/>
    </row>
    <row r="11063" spans="58:58" x14ac:dyDescent="0.25">
      <c r="BF11063" s="1"/>
    </row>
    <row r="11064" spans="58:58" x14ac:dyDescent="0.25">
      <c r="BF11064" s="1"/>
    </row>
    <row r="11065" spans="58:58" x14ac:dyDescent="0.25">
      <c r="BF11065" s="1"/>
    </row>
    <row r="11066" spans="58:58" x14ac:dyDescent="0.25">
      <c r="BF11066" s="1"/>
    </row>
    <row r="11067" spans="58:58" x14ac:dyDescent="0.25">
      <c r="BF11067" s="1"/>
    </row>
    <row r="11068" spans="58:58" x14ac:dyDescent="0.25">
      <c r="BF11068" s="1"/>
    </row>
    <row r="11069" spans="58:58" x14ac:dyDescent="0.25">
      <c r="BF11069" s="1"/>
    </row>
    <row r="11070" spans="58:58" x14ac:dyDescent="0.25">
      <c r="BF11070" s="1"/>
    </row>
    <row r="11071" spans="58:58" x14ac:dyDescent="0.25">
      <c r="BF11071" s="1"/>
    </row>
    <row r="11072" spans="58:58" x14ac:dyDescent="0.25">
      <c r="BF11072" s="1"/>
    </row>
    <row r="11073" spans="58:58" x14ac:dyDescent="0.25">
      <c r="BF11073" s="1"/>
    </row>
    <row r="11074" spans="58:58" x14ac:dyDescent="0.25">
      <c r="BF11074" s="1"/>
    </row>
    <row r="11075" spans="58:58" x14ac:dyDescent="0.25">
      <c r="BF11075" s="1"/>
    </row>
    <row r="11076" spans="58:58" x14ac:dyDescent="0.25">
      <c r="BF11076" s="1"/>
    </row>
    <row r="11077" spans="58:58" x14ac:dyDescent="0.25">
      <c r="BF11077" s="1"/>
    </row>
    <row r="11078" spans="58:58" x14ac:dyDescent="0.25">
      <c r="BF11078" s="1"/>
    </row>
    <row r="11079" spans="58:58" x14ac:dyDescent="0.25">
      <c r="BF11079" s="1"/>
    </row>
    <row r="11080" spans="58:58" x14ac:dyDescent="0.25">
      <c r="BF11080" s="1"/>
    </row>
    <row r="11081" spans="58:58" x14ac:dyDescent="0.25">
      <c r="BF11081" s="1"/>
    </row>
    <row r="11082" spans="58:58" x14ac:dyDescent="0.25">
      <c r="BF11082" s="1"/>
    </row>
    <row r="11083" spans="58:58" x14ac:dyDescent="0.25">
      <c r="BF11083" s="1"/>
    </row>
    <row r="11084" spans="58:58" x14ac:dyDescent="0.25">
      <c r="BF11084" s="1"/>
    </row>
    <row r="11085" spans="58:58" x14ac:dyDescent="0.25">
      <c r="BF11085" s="1"/>
    </row>
    <row r="11086" spans="58:58" x14ac:dyDescent="0.25">
      <c r="BF11086" s="1"/>
    </row>
    <row r="11087" spans="58:58" x14ac:dyDescent="0.25">
      <c r="BF11087" s="1"/>
    </row>
    <row r="11088" spans="58:58" x14ac:dyDescent="0.25">
      <c r="BF11088" s="1"/>
    </row>
    <row r="11089" spans="58:58" x14ac:dyDescent="0.25">
      <c r="BF11089" s="1"/>
    </row>
    <row r="11090" spans="58:58" x14ac:dyDescent="0.25">
      <c r="BF11090" s="1"/>
    </row>
    <row r="11091" spans="58:58" x14ac:dyDescent="0.25">
      <c r="BF11091" s="1"/>
    </row>
    <row r="11092" spans="58:58" x14ac:dyDescent="0.25">
      <c r="BF11092" s="1"/>
    </row>
    <row r="11093" spans="58:58" x14ac:dyDescent="0.25">
      <c r="BF11093" s="1"/>
    </row>
    <row r="11094" spans="58:58" x14ac:dyDescent="0.25">
      <c r="BF11094" s="1"/>
    </row>
    <row r="11095" spans="58:58" x14ac:dyDescent="0.25">
      <c r="BF11095" s="1"/>
    </row>
    <row r="11096" spans="58:58" x14ac:dyDescent="0.25">
      <c r="BF11096" s="1"/>
    </row>
    <row r="11097" spans="58:58" x14ac:dyDescent="0.25">
      <c r="BF11097" s="1"/>
    </row>
    <row r="11098" spans="58:58" x14ac:dyDescent="0.25">
      <c r="BF11098" s="1"/>
    </row>
    <row r="11099" spans="58:58" x14ac:dyDescent="0.25">
      <c r="BF11099" s="1"/>
    </row>
    <row r="11100" spans="58:58" x14ac:dyDescent="0.25">
      <c r="BF11100" s="1"/>
    </row>
    <row r="11101" spans="58:58" x14ac:dyDescent="0.25">
      <c r="BF11101" s="1"/>
    </row>
    <row r="11102" spans="58:58" x14ac:dyDescent="0.25">
      <c r="BF11102" s="1"/>
    </row>
    <row r="11103" spans="58:58" x14ac:dyDescent="0.25">
      <c r="BF11103" s="1"/>
    </row>
    <row r="11104" spans="58:58" x14ac:dyDescent="0.25">
      <c r="BF11104" s="1"/>
    </row>
    <row r="11105" spans="58:58" x14ac:dyDescent="0.25">
      <c r="BF11105" s="1"/>
    </row>
    <row r="11106" spans="58:58" x14ac:dyDescent="0.25">
      <c r="BF11106" s="1"/>
    </row>
    <row r="11107" spans="58:58" x14ac:dyDescent="0.25">
      <c r="BF11107" s="1"/>
    </row>
    <row r="11108" spans="58:58" x14ac:dyDescent="0.25">
      <c r="BF11108" s="1"/>
    </row>
    <row r="11109" spans="58:58" x14ac:dyDescent="0.25">
      <c r="BF11109" s="1"/>
    </row>
    <row r="11110" spans="58:58" x14ac:dyDescent="0.25">
      <c r="BF11110" s="1"/>
    </row>
    <row r="11111" spans="58:58" x14ac:dyDescent="0.25">
      <c r="BF11111" s="1"/>
    </row>
    <row r="11112" spans="58:58" x14ac:dyDescent="0.25">
      <c r="BF11112" s="1"/>
    </row>
    <row r="11113" spans="58:58" x14ac:dyDescent="0.25">
      <c r="BF11113" s="1"/>
    </row>
    <row r="11114" spans="58:58" x14ac:dyDescent="0.25">
      <c r="BF11114" s="1"/>
    </row>
    <row r="11115" spans="58:58" x14ac:dyDescent="0.25">
      <c r="BF11115" s="1"/>
    </row>
    <row r="11116" spans="58:58" x14ac:dyDescent="0.25">
      <c r="BF11116" s="1"/>
    </row>
    <row r="11117" spans="58:58" x14ac:dyDescent="0.25">
      <c r="BF11117" s="1"/>
    </row>
    <row r="11118" spans="58:58" x14ac:dyDescent="0.25">
      <c r="BF11118" s="1"/>
    </row>
    <row r="11119" spans="58:58" x14ac:dyDescent="0.25">
      <c r="BF11119" s="1"/>
    </row>
    <row r="11120" spans="58:58" x14ac:dyDescent="0.25">
      <c r="BF11120" s="1"/>
    </row>
    <row r="11121" spans="58:58" x14ac:dyDescent="0.25">
      <c r="BF11121" s="1"/>
    </row>
    <row r="11122" spans="58:58" x14ac:dyDescent="0.25">
      <c r="BF11122" s="1"/>
    </row>
    <row r="11123" spans="58:58" x14ac:dyDescent="0.25">
      <c r="BF11123" s="1"/>
    </row>
    <row r="11124" spans="58:58" x14ac:dyDescent="0.25">
      <c r="BF11124" s="1"/>
    </row>
    <row r="11125" spans="58:58" x14ac:dyDescent="0.25">
      <c r="BF11125" s="1"/>
    </row>
    <row r="11126" spans="58:58" x14ac:dyDescent="0.25">
      <c r="BF11126" s="1"/>
    </row>
    <row r="11127" spans="58:58" x14ac:dyDescent="0.25">
      <c r="BF11127" s="1"/>
    </row>
    <row r="11128" spans="58:58" x14ac:dyDescent="0.25">
      <c r="BF11128" s="1"/>
    </row>
    <row r="11129" spans="58:58" x14ac:dyDescent="0.25">
      <c r="BF11129" s="1"/>
    </row>
    <row r="11130" spans="58:58" x14ac:dyDescent="0.25">
      <c r="BF11130" s="1"/>
    </row>
    <row r="11131" spans="58:58" x14ac:dyDescent="0.25">
      <c r="BF11131" s="1"/>
    </row>
    <row r="11132" spans="58:58" x14ac:dyDescent="0.25">
      <c r="BF11132" s="1"/>
    </row>
    <row r="11133" spans="58:58" x14ac:dyDescent="0.25">
      <c r="BF11133" s="1"/>
    </row>
    <row r="11134" spans="58:58" x14ac:dyDescent="0.25">
      <c r="BF11134" s="1"/>
    </row>
    <row r="11135" spans="58:58" x14ac:dyDescent="0.25">
      <c r="BF11135" s="1"/>
    </row>
    <row r="11136" spans="58:58" x14ac:dyDescent="0.25">
      <c r="BF11136" s="1"/>
    </row>
    <row r="11137" spans="58:58" x14ac:dyDescent="0.25">
      <c r="BF11137" s="1"/>
    </row>
    <row r="11138" spans="58:58" x14ac:dyDescent="0.25">
      <c r="BF11138" s="1"/>
    </row>
    <row r="11139" spans="58:58" x14ac:dyDescent="0.25">
      <c r="BF11139" s="1"/>
    </row>
    <row r="11140" spans="58:58" x14ac:dyDescent="0.25">
      <c r="BF11140" s="1"/>
    </row>
    <row r="11141" spans="58:58" x14ac:dyDescent="0.25">
      <c r="BF11141" s="1"/>
    </row>
    <row r="11142" spans="58:58" x14ac:dyDescent="0.25">
      <c r="BF11142" s="1"/>
    </row>
    <row r="11143" spans="58:58" x14ac:dyDescent="0.25">
      <c r="BF11143" s="1"/>
    </row>
    <row r="11144" spans="58:58" x14ac:dyDescent="0.25">
      <c r="BF11144" s="1"/>
    </row>
    <row r="11145" spans="58:58" x14ac:dyDescent="0.25">
      <c r="BF11145" s="1"/>
    </row>
    <row r="11146" spans="58:58" x14ac:dyDescent="0.25">
      <c r="BF11146" s="1"/>
    </row>
    <row r="11147" spans="58:58" x14ac:dyDescent="0.25">
      <c r="BF11147" s="1"/>
    </row>
    <row r="11148" spans="58:58" x14ac:dyDescent="0.25">
      <c r="BF11148" s="1"/>
    </row>
    <row r="11149" spans="58:58" x14ac:dyDescent="0.25">
      <c r="BF11149" s="1"/>
    </row>
    <row r="11150" spans="58:58" x14ac:dyDescent="0.25">
      <c r="BF11150" s="1"/>
    </row>
    <row r="11151" spans="58:58" x14ac:dyDescent="0.25">
      <c r="BF11151" s="1"/>
    </row>
    <row r="11152" spans="58:58" x14ac:dyDescent="0.25">
      <c r="BF11152" s="1"/>
    </row>
    <row r="11153" spans="58:58" x14ac:dyDescent="0.25">
      <c r="BF11153" s="1"/>
    </row>
    <row r="11154" spans="58:58" x14ac:dyDescent="0.25">
      <c r="BF11154" s="1"/>
    </row>
    <row r="11155" spans="58:58" x14ac:dyDescent="0.25">
      <c r="BF11155" s="1"/>
    </row>
    <row r="11156" spans="58:58" x14ac:dyDescent="0.25">
      <c r="BF11156" s="1"/>
    </row>
    <row r="11157" spans="58:58" x14ac:dyDescent="0.25">
      <c r="BF11157" s="1"/>
    </row>
    <row r="11158" spans="58:58" x14ac:dyDescent="0.25">
      <c r="BF11158" s="1"/>
    </row>
    <row r="11159" spans="58:58" x14ac:dyDescent="0.25">
      <c r="BF11159" s="1"/>
    </row>
    <row r="11160" spans="58:58" x14ac:dyDescent="0.25">
      <c r="BF11160" s="1"/>
    </row>
    <row r="11161" spans="58:58" x14ac:dyDescent="0.25">
      <c r="BF11161" s="1"/>
    </row>
    <row r="11162" spans="58:58" x14ac:dyDescent="0.25">
      <c r="BF11162" s="1"/>
    </row>
    <row r="11163" spans="58:58" x14ac:dyDescent="0.25">
      <c r="BF11163" s="1"/>
    </row>
    <row r="11164" spans="58:58" x14ac:dyDescent="0.25">
      <c r="BF11164" s="1"/>
    </row>
    <row r="11165" spans="58:58" x14ac:dyDescent="0.25">
      <c r="BF11165" s="1"/>
    </row>
    <row r="11166" spans="58:58" x14ac:dyDescent="0.25">
      <c r="BF11166" s="1"/>
    </row>
    <row r="11167" spans="58:58" x14ac:dyDescent="0.25">
      <c r="BF11167" s="1"/>
    </row>
    <row r="11168" spans="58:58" x14ac:dyDescent="0.25">
      <c r="BF11168" s="1"/>
    </row>
    <row r="11169" spans="58:58" x14ac:dyDescent="0.25">
      <c r="BF11169" s="1"/>
    </row>
    <row r="11170" spans="58:58" x14ac:dyDescent="0.25">
      <c r="BF11170" s="1"/>
    </row>
    <row r="11171" spans="58:58" x14ac:dyDescent="0.25">
      <c r="BF11171" s="1"/>
    </row>
    <row r="11172" spans="58:58" x14ac:dyDescent="0.25">
      <c r="BF11172" s="1"/>
    </row>
    <row r="11173" spans="58:58" x14ac:dyDescent="0.25">
      <c r="BF11173" s="1"/>
    </row>
    <row r="11174" spans="58:58" x14ac:dyDescent="0.25">
      <c r="BF11174" s="1"/>
    </row>
    <row r="11175" spans="58:58" x14ac:dyDescent="0.25">
      <c r="BF11175" s="1"/>
    </row>
    <row r="11176" spans="58:58" x14ac:dyDescent="0.25">
      <c r="BF11176" s="1"/>
    </row>
    <row r="11177" spans="58:58" x14ac:dyDescent="0.25">
      <c r="BF11177" s="1"/>
    </row>
    <row r="11178" spans="58:58" x14ac:dyDescent="0.25">
      <c r="BF11178" s="1"/>
    </row>
    <row r="11179" spans="58:58" x14ac:dyDescent="0.25">
      <c r="BF11179" s="1"/>
    </row>
    <row r="11180" spans="58:58" x14ac:dyDescent="0.25">
      <c r="BF11180" s="1"/>
    </row>
    <row r="11181" spans="58:58" x14ac:dyDescent="0.25">
      <c r="BF11181" s="1"/>
    </row>
    <row r="11182" spans="58:58" x14ac:dyDescent="0.25">
      <c r="BF11182" s="1"/>
    </row>
    <row r="11183" spans="58:58" x14ac:dyDescent="0.25">
      <c r="BF11183" s="1"/>
    </row>
    <row r="11184" spans="58:58" x14ac:dyDescent="0.25">
      <c r="BF11184" s="1"/>
    </row>
    <row r="11185" spans="58:58" x14ac:dyDescent="0.25">
      <c r="BF11185" s="1"/>
    </row>
    <row r="11186" spans="58:58" x14ac:dyDescent="0.25">
      <c r="BF11186" s="1"/>
    </row>
    <row r="11187" spans="58:58" x14ac:dyDescent="0.25">
      <c r="BF11187" s="1"/>
    </row>
    <row r="11188" spans="58:58" x14ac:dyDescent="0.25">
      <c r="BF11188" s="1"/>
    </row>
    <row r="11189" spans="58:58" x14ac:dyDescent="0.25">
      <c r="BF11189" s="1"/>
    </row>
    <row r="11190" spans="58:58" x14ac:dyDescent="0.25">
      <c r="BF11190" s="1"/>
    </row>
    <row r="11191" spans="58:58" x14ac:dyDescent="0.25">
      <c r="BF11191" s="1"/>
    </row>
    <row r="11192" spans="58:58" x14ac:dyDescent="0.25">
      <c r="BF11192" s="1"/>
    </row>
    <row r="11193" spans="58:58" x14ac:dyDescent="0.25">
      <c r="BF11193" s="1"/>
    </row>
    <row r="11194" spans="58:58" x14ac:dyDescent="0.25">
      <c r="BF11194" s="1"/>
    </row>
    <row r="11195" spans="58:58" x14ac:dyDescent="0.25">
      <c r="BF11195" s="1"/>
    </row>
    <row r="11196" spans="58:58" x14ac:dyDescent="0.25">
      <c r="BF11196" s="1"/>
    </row>
    <row r="11197" spans="58:58" x14ac:dyDescent="0.25">
      <c r="BF11197" s="1"/>
    </row>
    <row r="11198" spans="58:58" x14ac:dyDescent="0.25">
      <c r="BF11198" s="1"/>
    </row>
    <row r="11199" spans="58:58" x14ac:dyDescent="0.25">
      <c r="BF11199" s="1"/>
    </row>
    <row r="11200" spans="58:58" x14ac:dyDescent="0.25">
      <c r="BF11200" s="1"/>
    </row>
    <row r="11201" spans="58:58" x14ac:dyDescent="0.25">
      <c r="BF11201" s="1"/>
    </row>
    <row r="11202" spans="58:58" x14ac:dyDescent="0.25">
      <c r="BF11202" s="1"/>
    </row>
    <row r="11203" spans="58:58" x14ac:dyDescent="0.25">
      <c r="BF11203" s="1"/>
    </row>
    <row r="11204" spans="58:58" x14ac:dyDescent="0.25">
      <c r="BF11204" s="1"/>
    </row>
    <row r="11205" spans="58:58" x14ac:dyDescent="0.25">
      <c r="BF11205" s="1"/>
    </row>
    <row r="11206" spans="58:58" x14ac:dyDescent="0.25">
      <c r="BF11206" s="1"/>
    </row>
    <row r="11207" spans="58:58" x14ac:dyDescent="0.25">
      <c r="BF11207" s="1"/>
    </row>
    <row r="11208" spans="58:58" x14ac:dyDescent="0.25">
      <c r="BF11208" s="1"/>
    </row>
    <row r="11209" spans="58:58" x14ac:dyDescent="0.25">
      <c r="BF11209" s="1"/>
    </row>
    <row r="11210" spans="58:58" x14ac:dyDescent="0.25">
      <c r="BF11210" s="1"/>
    </row>
    <row r="11211" spans="58:58" x14ac:dyDescent="0.25">
      <c r="BF11211" s="1"/>
    </row>
    <row r="11212" spans="58:58" x14ac:dyDescent="0.25">
      <c r="BF11212" s="1"/>
    </row>
    <row r="11213" spans="58:58" x14ac:dyDescent="0.25">
      <c r="BF11213" s="1"/>
    </row>
    <row r="11214" spans="58:58" x14ac:dyDescent="0.25">
      <c r="BF11214" s="1"/>
    </row>
    <row r="11215" spans="58:58" x14ac:dyDescent="0.25">
      <c r="BF11215" s="1"/>
    </row>
    <row r="11216" spans="58:58" x14ac:dyDescent="0.25">
      <c r="BF11216" s="1"/>
    </row>
    <row r="11217" spans="58:58" x14ac:dyDescent="0.25">
      <c r="BF11217" s="1"/>
    </row>
    <row r="11218" spans="58:58" x14ac:dyDescent="0.25">
      <c r="BF11218" s="1"/>
    </row>
    <row r="11219" spans="58:58" x14ac:dyDescent="0.25">
      <c r="BF11219" s="1"/>
    </row>
    <row r="11220" spans="58:58" x14ac:dyDescent="0.25">
      <c r="BF11220" s="1"/>
    </row>
    <row r="11221" spans="58:58" x14ac:dyDescent="0.25">
      <c r="BF11221" s="1"/>
    </row>
    <row r="11222" spans="58:58" x14ac:dyDescent="0.25">
      <c r="BF11222" s="1"/>
    </row>
    <row r="11223" spans="58:58" x14ac:dyDescent="0.25">
      <c r="BF11223" s="1"/>
    </row>
    <row r="11224" spans="58:58" x14ac:dyDescent="0.25">
      <c r="BF11224" s="1"/>
    </row>
    <row r="11225" spans="58:58" x14ac:dyDescent="0.25">
      <c r="BF11225" s="1"/>
    </row>
    <row r="11226" spans="58:58" x14ac:dyDescent="0.25">
      <c r="BF11226" s="1"/>
    </row>
    <row r="11227" spans="58:58" x14ac:dyDescent="0.25">
      <c r="BF11227" s="1"/>
    </row>
    <row r="11228" spans="58:58" x14ac:dyDescent="0.25">
      <c r="BF11228" s="1"/>
    </row>
    <row r="11229" spans="58:58" x14ac:dyDescent="0.25">
      <c r="BF11229" s="1"/>
    </row>
    <row r="11230" spans="58:58" x14ac:dyDescent="0.25">
      <c r="BF11230" s="1"/>
    </row>
    <row r="11231" spans="58:58" x14ac:dyDescent="0.25">
      <c r="BF11231" s="1"/>
    </row>
    <row r="11232" spans="58:58" x14ac:dyDescent="0.25">
      <c r="BF11232" s="1"/>
    </row>
    <row r="11233" spans="58:58" x14ac:dyDescent="0.25">
      <c r="BF11233" s="1"/>
    </row>
    <row r="11234" spans="58:58" x14ac:dyDescent="0.25">
      <c r="BF11234" s="1"/>
    </row>
    <row r="11235" spans="58:58" x14ac:dyDescent="0.25">
      <c r="BF11235" s="1"/>
    </row>
    <row r="11236" spans="58:58" x14ac:dyDescent="0.25">
      <c r="BF11236" s="1"/>
    </row>
    <row r="11237" spans="58:58" x14ac:dyDescent="0.25">
      <c r="BF11237" s="1"/>
    </row>
    <row r="11238" spans="58:58" x14ac:dyDescent="0.25">
      <c r="BF11238" s="1"/>
    </row>
    <row r="11239" spans="58:58" x14ac:dyDescent="0.25">
      <c r="BF11239" s="1"/>
    </row>
    <row r="11240" spans="58:58" x14ac:dyDescent="0.25">
      <c r="BF11240" s="1"/>
    </row>
    <row r="11241" spans="58:58" x14ac:dyDescent="0.25">
      <c r="BF11241" s="1"/>
    </row>
    <row r="11242" spans="58:58" x14ac:dyDescent="0.25">
      <c r="BF11242" s="1"/>
    </row>
    <row r="11243" spans="58:58" x14ac:dyDescent="0.25">
      <c r="BF11243" s="1"/>
    </row>
    <row r="11244" spans="58:58" x14ac:dyDescent="0.25">
      <c r="BF11244" s="1"/>
    </row>
    <row r="11245" spans="58:58" x14ac:dyDescent="0.25">
      <c r="BF11245" s="1"/>
    </row>
    <row r="11246" spans="58:58" x14ac:dyDescent="0.25">
      <c r="BF11246" s="1"/>
    </row>
    <row r="11247" spans="58:58" x14ac:dyDescent="0.25">
      <c r="BF11247" s="1"/>
    </row>
    <row r="11248" spans="58:58" x14ac:dyDescent="0.25">
      <c r="BF11248" s="1"/>
    </row>
    <row r="11249" spans="58:58" x14ac:dyDescent="0.25">
      <c r="BF11249" s="1"/>
    </row>
    <row r="11250" spans="58:58" x14ac:dyDescent="0.25">
      <c r="BF11250" s="1"/>
    </row>
    <row r="11251" spans="58:58" x14ac:dyDescent="0.25">
      <c r="BF11251" s="1"/>
    </row>
    <row r="11252" spans="58:58" x14ac:dyDescent="0.25">
      <c r="BF11252" s="1"/>
    </row>
    <row r="11253" spans="58:58" x14ac:dyDescent="0.25">
      <c r="BF11253" s="1"/>
    </row>
    <row r="11254" spans="58:58" x14ac:dyDescent="0.25">
      <c r="BF11254" s="1"/>
    </row>
    <row r="11255" spans="58:58" x14ac:dyDescent="0.25">
      <c r="BF11255" s="1"/>
    </row>
    <row r="11256" spans="58:58" x14ac:dyDescent="0.25">
      <c r="BF11256" s="1"/>
    </row>
    <row r="11257" spans="58:58" x14ac:dyDescent="0.25">
      <c r="BF11257" s="1"/>
    </row>
    <row r="11258" spans="58:58" x14ac:dyDescent="0.25">
      <c r="BF11258" s="1"/>
    </row>
    <row r="11259" spans="58:58" x14ac:dyDescent="0.25">
      <c r="BF11259" s="1"/>
    </row>
    <row r="11260" spans="58:58" x14ac:dyDescent="0.25">
      <c r="BF11260" s="1"/>
    </row>
    <row r="11261" spans="58:58" x14ac:dyDescent="0.25">
      <c r="BF11261" s="1"/>
    </row>
    <row r="11262" spans="58:58" x14ac:dyDescent="0.25">
      <c r="BF11262" s="1"/>
    </row>
    <row r="11263" spans="58:58" x14ac:dyDescent="0.25">
      <c r="BF11263" s="1"/>
    </row>
    <row r="11264" spans="58:58" x14ac:dyDescent="0.25">
      <c r="BF11264" s="1"/>
    </row>
    <row r="11265" spans="58:58" x14ac:dyDescent="0.25">
      <c r="BF11265" s="1"/>
    </row>
    <row r="11266" spans="58:58" x14ac:dyDescent="0.25">
      <c r="BF11266" s="1"/>
    </row>
    <row r="11267" spans="58:58" x14ac:dyDescent="0.25">
      <c r="BF11267" s="1"/>
    </row>
    <row r="11268" spans="58:58" x14ac:dyDescent="0.25">
      <c r="BF11268" s="1"/>
    </row>
    <row r="11269" spans="58:58" x14ac:dyDescent="0.25">
      <c r="BF11269" s="1"/>
    </row>
    <row r="11270" spans="58:58" x14ac:dyDescent="0.25">
      <c r="BF11270" s="1"/>
    </row>
    <row r="11271" spans="58:58" x14ac:dyDescent="0.25">
      <c r="BF11271" s="1"/>
    </row>
    <row r="11272" spans="58:58" x14ac:dyDescent="0.25">
      <c r="BF11272" s="1"/>
    </row>
    <row r="11273" spans="58:58" x14ac:dyDescent="0.25">
      <c r="BF11273" s="1"/>
    </row>
    <row r="11274" spans="58:58" x14ac:dyDescent="0.25">
      <c r="BF11274" s="1"/>
    </row>
    <row r="11275" spans="58:58" x14ac:dyDescent="0.25">
      <c r="BF11275" s="1"/>
    </row>
    <row r="11276" spans="58:58" x14ac:dyDescent="0.25">
      <c r="BF11276" s="1"/>
    </row>
    <row r="11277" spans="58:58" x14ac:dyDescent="0.25">
      <c r="BF11277" s="1"/>
    </row>
    <row r="11278" spans="58:58" x14ac:dyDescent="0.25">
      <c r="BF11278" s="1"/>
    </row>
    <row r="11279" spans="58:58" x14ac:dyDescent="0.25">
      <c r="BF11279" s="1"/>
    </row>
    <row r="11280" spans="58:58" x14ac:dyDescent="0.25">
      <c r="BF11280" s="1"/>
    </row>
    <row r="11281" spans="58:58" x14ac:dyDescent="0.25">
      <c r="BF11281" s="1"/>
    </row>
    <row r="11282" spans="58:58" x14ac:dyDescent="0.25">
      <c r="BF11282" s="1"/>
    </row>
    <row r="11283" spans="58:58" x14ac:dyDescent="0.25">
      <c r="BF11283" s="1"/>
    </row>
    <row r="11284" spans="58:58" x14ac:dyDescent="0.25">
      <c r="BF11284" s="1"/>
    </row>
    <row r="11285" spans="58:58" x14ac:dyDescent="0.25">
      <c r="BF11285" s="1"/>
    </row>
    <row r="11286" spans="58:58" x14ac:dyDescent="0.25">
      <c r="BF11286" s="1"/>
    </row>
    <row r="11287" spans="58:58" x14ac:dyDescent="0.25">
      <c r="BF11287" s="1"/>
    </row>
    <row r="11288" spans="58:58" x14ac:dyDescent="0.25">
      <c r="BF11288" s="1"/>
    </row>
    <row r="11289" spans="58:58" x14ac:dyDescent="0.25">
      <c r="BF11289" s="1"/>
    </row>
    <row r="11290" spans="58:58" x14ac:dyDescent="0.25">
      <c r="BF11290" s="1"/>
    </row>
    <row r="11291" spans="58:58" x14ac:dyDescent="0.25">
      <c r="BF11291" s="1"/>
    </row>
    <row r="11292" spans="58:58" x14ac:dyDescent="0.25">
      <c r="BF11292" s="1"/>
    </row>
    <row r="11293" spans="58:58" x14ac:dyDescent="0.25">
      <c r="BF11293" s="1"/>
    </row>
    <row r="11294" spans="58:58" x14ac:dyDescent="0.25">
      <c r="BF11294" s="1"/>
    </row>
    <row r="11295" spans="58:58" x14ac:dyDescent="0.25">
      <c r="BF11295" s="1"/>
    </row>
    <row r="11296" spans="58:58" x14ac:dyDescent="0.25">
      <c r="BF11296" s="1"/>
    </row>
    <row r="11297" spans="58:58" x14ac:dyDescent="0.25">
      <c r="BF11297" s="1"/>
    </row>
    <row r="11298" spans="58:58" x14ac:dyDescent="0.25">
      <c r="BF11298" s="1"/>
    </row>
    <row r="11299" spans="58:58" x14ac:dyDescent="0.25">
      <c r="BF11299" s="1"/>
    </row>
    <row r="11300" spans="58:58" x14ac:dyDescent="0.25">
      <c r="BF11300" s="1"/>
    </row>
    <row r="11301" spans="58:58" x14ac:dyDescent="0.25">
      <c r="BF11301" s="1"/>
    </row>
    <row r="11302" spans="58:58" x14ac:dyDescent="0.25">
      <c r="BF11302" s="1"/>
    </row>
    <row r="11303" spans="58:58" x14ac:dyDescent="0.25">
      <c r="BF11303" s="1"/>
    </row>
    <row r="11304" spans="58:58" x14ac:dyDescent="0.25">
      <c r="BF11304" s="1"/>
    </row>
    <row r="11305" spans="58:58" x14ac:dyDescent="0.25">
      <c r="BF11305" s="1"/>
    </row>
    <row r="11306" spans="58:58" x14ac:dyDescent="0.25">
      <c r="BF11306" s="1"/>
    </row>
    <row r="11307" spans="58:58" x14ac:dyDescent="0.25">
      <c r="BF11307" s="1"/>
    </row>
    <row r="11308" spans="58:58" x14ac:dyDescent="0.25">
      <c r="BF11308" s="1"/>
    </row>
    <row r="11309" spans="58:58" x14ac:dyDescent="0.25">
      <c r="BF11309" s="1"/>
    </row>
    <row r="11310" spans="58:58" x14ac:dyDescent="0.25">
      <c r="BF11310" s="1"/>
    </row>
    <row r="11311" spans="58:58" x14ac:dyDescent="0.25">
      <c r="BF11311" s="1"/>
    </row>
    <row r="11312" spans="58:58" x14ac:dyDescent="0.25">
      <c r="BF11312" s="1"/>
    </row>
    <row r="11313" spans="58:58" x14ac:dyDescent="0.25">
      <c r="BF11313" s="1"/>
    </row>
    <row r="11314" spans="58:58" x14ac:dyDescent="0.25">
      <c r="BF11314" s="1"/>
    </row>
    <row r="11315" spans="58:58" x14ac:dyDescent="0.25">
      <c r="BF11315" s="1"/>
    </row>
    <row r="11316" spans="58:58" x14ac:dyDescent="0.25">
      <c r="BF11316" s="1"/>
    </row>
    <row r="11317" spans="58:58" x14ac:dyDescent="0.25">
      <c r="BF11317" s="1"/>
    </row>
    <row r="11318" spans="58:58" x14ac:dyDescent="0.25">
      <c r="BF11318" s="1"/>
    </row>
    <row r="11319" spans="58:58" x14ac:dyDescent="0.25">
      <c r="BF11319" s="1"/>
    </row>
    <row r="11320" spans="58:58" x14ac:dyDescent="0.25">
      <c r="BF11320" s="1"/>
    </row>
    <row r="11321" spans="58:58" x14ac:dyDescent="0.25">
      <c r="BF11321" s="1"/>
    </row>
    <row r="11322" spans="58:58" x14ac:dyDescent="0.25">
      <c r="BF11322" s="1"/>
    </row>
    <row r="11323" spans="58:58" x14ac:dyDescent="0.25">
      <c r="BF11323" s="1"/>
    </row>
    <row r="11324" spans="58:58" x14ac:dyDescent="0.25">
      <c r="BF11324" s="1"/>
    </row>
    <row r="11325" spans="58:58" x14ac:dyDescent="0.25">
      <c r="BF11325" s="1"/>
    </row>
    <row r="11326" spans="58:58" x14ac:dyDescent="0.25">
      <c r="BF11326" s="1"/>
    </row>
    <row r="11327" spans="58:58" x14ac:dyDescent="0.25">
      <c r="BF11327" s="1"/>
    </row>
    <row r="11328" spans="58:58" x14ac:dyDescent="0.25">
      <c r="BF11328" s="1"/>
    </row>
    <row r="11329" spans="58:58" x14ac:dyDescent="0.25">
      <c r="BF11329" s="1"/>
    </row>
    <row r="11330" spans="58:58" x14ac:dyDescent="0.25">
      <c r="BF11330" s="1"/>
    </row>
    <row r="11331" spans="58:58" x14ac:dyDescent="0.25">
      <c r="BF11331" s="1"/>
    </row>
    <row r="11332" spans="58:58" x14ac:dyDescent="0.25">
      <c r="BF11332" s="1"/>
    </row>
    <row r="11333" spans="58:58" x14ac:dyDescent="0.25">
      <c r="BF11333" s="1"/>
    </row>
    <row r="11334" spans="58:58" x14ac:dyDescent="0.25">
      <c r="BF11334" s="1"/>
    </row>
    <row r="11335" spans="58:58" x14ac:dyDescent="0.25">
      <c r="BF11335" s="1"/>
    </row>
    <row r="11336" spans="58:58" x14ac:dyDescent="0.25">
      <c r="BF11336" s="1"/>
    </row>
    <row r="11337" spans="58:58" x14ac:dyDescent="0.25">
      <c r="BF11337" s="1"/>
    </row>
    <row r="11338" spans="58:58" x14ac:dyDescent="0.25">
      <c r="BF11338" s="1"/>
    </row>
    <row r="11339" spans="58:58" x14ac:dyDescent="0.25">
      <c r="BF11339" s="1"/>
    </row>
    <row r="11340" spans="58:58" x14ac:dyDescent="0.25">
      <c r="BF11340" s="1"/>
    </row>
    <row r="11341" spans="58:58" x14ac:dyDescent="0.25">
      <c r="BF11341" s="1"/>
    </row>
    <row r="11342" spans="58:58" x14ac:dyDescent="0.25">
      <c r="BF11342" s="1"/>
    </row>
    <row r="11343" spans="58:58" x14ac:dyDescent="0.25">
      <c r="BF11343" s="1"/>
    </row>
    <row r="11344" spans="58:58" x14ac:dyDescent="0.25">
      <c r="BF11344" s="1"/>
    </row>
    <row r="11345" spans="58:58" x14ac:dyDescent="0.25">
      <c r="BF11345" s="1"/>
    </row>
    <row r="11346" spans="58:58" x14ac:dyDescent="0.25">
      <c r="BF11346" s="1"/>
    </row>
    <row r="11347" spans="58:58" x14ac:dyDescent="0.25">
      <c r="BF11347" s="1"/>
    </row>
    <row r="11348" spans="58:58" x14ac:dyDescent="0.25">
      <c r="BF11348" s="1"/>
    </row>
    <row r="11349" spans="58:58" x14ac:dyDescent="0.25">
      <c r="BF11349" s="1"/>
    </row>
    <row r="11350" spans="58:58" x14ac:dyDescent="0.25">
      <c r="BF11350" s="1"/>
    </row>
    <row r="11351" spans="58:58" x14ac:dyDescent="0.25">
      <c r="BF11351" s="1"/>
    </row>
    <row r="11352" spans="58:58" x14ac:dyDescent="0.25">
      <c r="BF11352" s="1"/>
    </row>
    <row r="11353" spans="58:58" x14ac:dyDescent="0.25">
      <c r="BF11353" s="1"/>
    </row>
    <row r="11354" spans="58:58" x14ac:dyDescent="0.25">
      <c r="BF11354" s="1"/>
    </row>
    <row r="11355" spans="58:58" x14ac:dyDescent="0.25">
      <c r="BF11355" s="1"/>
    </row>
    <row r="11356" spans="58:58" x14ac:dyDescent="0.25">
      <c r="BF11356" s="1"/>
    </row>
    <row r="11357" spans="58:58" x14ac:dyDescent="0.25">
      <c r="BF11357" s="1"/>
    </row>
    <row r="11358" spans="58:58" x14ac:dyDescent="0.25">
      <c r="BF11358" s="1"/>
    </row>
    <row r="11359" spans="58:58" x14ac:dyDescent="0.25">
      <c r="BF11359" s="1"/>
    </row>
    <row r="11360" spans="58:58" x14ac:dyDescent="0.25">
      <c r="BF11360" s="1"/>
    </row>
    <row r="11361" spans="58:58" x14ac:dyDescent="0.25">
      <c r="BF11361" s="1"/>
    </row>
    <row r="11362" spans="58:58" x14ac:dyDescent="0.25">
      <c r="BF11362" s="1"/>
    </row>
    <row r="11363" spans="58:58" x14ac:dyDescent="0.25">
      <c r="BF11363" s="1"/>
    </row>
    <row r="11364" spans="58:58" x14ac:dyDescent="0.25">
      <c r="BF11364" s="1"/>
    </row>
    <row r="11365" spans="58:58" x14ac:dyDescent="0.25">
      <c r="BF11365" s="1"/>
    </row>
    <row r="11366" spans="58:58" x14ac:dyDescent="0.25">
      <c r="BF11366" s="1"/>
    </row>
    <row r="11367" spans="58:58" x14ac:dyDescent="0.25">
      <c r="BF11367" s="1"/>
    </row>
    <row r="11368" spans="58:58" x14ac:dyDescent="0.25">
      <c r="BF11368" s="1"/>
    </row>
    <row r="11369" spans="58:58" x14ac:dyDescent="0.25">
      <c r="BF11369" s="1"/>
    </row>
    <row r="11370" spans="58:58" x14ac:dyDescent="0.25">
      <c r="BF11370" s="1"/>
    </row>
    <row r="11371" spans="58:58" x14ac:dyDescent="0.25">
      <c r="BF11371" s="1"/>
    </row>
    <row r="11372" spans="58:58" x14ac:dyDescent="0.25">
      <c r="BF11372" s="1"/>
    </row>
    <row r="11373" spans="58:58" x14ac:dyDescent="0.25">
      <c r="BF11373" s="1"/>
    </row>
    <row r="11374" spans="58:58" x14ac:dyDescent="0.25">
      <c r="BF11374" s="1"/>
    </row>
    <row r="11375" spans="58:58" x14ac:dyDescent="0.25">
      <c r="BF11375" s="1"/>
    </row>
    <row r="11376" spans="58:58" x14ac:dyDescent="0.25">
      <c r="BF11376" s="1"/>
    </row>
    <row r="11377" spans="58:58" x14ac:dyDescent="0.25">
      <c r="BF11377" s="1"/>
    </row>
    <row r="11378" spans="58:58" x14ac:dyDescent="0.25">
      <c r="BF11378" s="1"/>
    </row>
    <row r="11379" spans="58:58" x14ac:dyDescent="0.25">
      <c r="BF11379" s="1"/>
    </row>
    <row r="11380" spans="58:58" x14ac:dyDescent="0.25">
      <c r="BF11380" s="1"/>
    </row>
    <row r="11381" spans="58:58" x14ac:dyDescent="0.25">
      <c r="BF11381" s="1"/>
    </row>
    <row r="11382" spans="58:58" x14ac:dyDescent="0.25">
      <c r="BF11382" s="1"/>
    </row>
    <row r="11383" spans="58:58" x14ac:dyDescent="0.25">
      <c r="BF11383" s="1"/>
    </row>
    <row r="11384" spans="58:58" x14ac:dyDescent="0.25">
      <c r="BF11384" s="1"/>
    </row>
    <row r="11385" spans="58:58" x14ac:dyDescent="0.25">
      <c r="BF11385" s="1"/>
    </row>
    <row r="11386" spans="58:58" x14ac:dyDescent="0.25">
      <c r="BF11386" s="1"/>
    </row>
    <row r="11387" spans="58:58" x14ac:dyDescent="0.25">
      <c r="BF11387" s="1"/>
    </row>
    <row r="11388" spans="58:58" x14ac:dyDescent="0.25">
      <c r="BF11388" s="1"/>
    </row>
    <row r="11389" spans="58:58" x14ac:dyDescent="0.25">
      <c r="BF11389" s="1"/>
    </row>
    <row r="11390" spans="58:58" x14ac:dyDescent="0.25">
      <c r="BF11390" s="1"/>
    </row>
    <row r="11391" spans="58:58" x14ac:dyDescent="0.25">
      <c r="BF11391" s="1"/>
    </row>
    <row r="11392" spans="58:58" x14ac:dyDescent="0.25">
      <c r="BF11392" s="1"/>
    </row>
    <row r="11393" spans="58:58" x14ac:dyDescent="0.25">
      <c r="BF11393" s="1"/>
    </row>
    <row r="11394" spans="58:58" x14ac:dyDescent="0.25">
      <c r="BF11394" s="1"/>
    </row>
    <row r="11395" spans="58:58" x14ac:dyDescent="0.25">
      <c r="BF11395" s="1"/>
    </row>
    <row r="11396" spans="58:58" x14ac:dyDescent="0.25">
      <c r="BF11396" s="1"/>
    </row>
    <row r="11397" spans="58:58" x14ac:dyDescent="0.25">
      <c r="BF11397" s="1"/>
    </row>
    <row r="11398" spans="58:58" x14ac:dyDescent="0.25">
      <c r="BF11398" s="1"/>
    </row>
    <row r="11399" spans="58:58" x14ac:dyDescent="0.25">
      <c r="BF11399" s="1"/>
    </row>
    <row r="11400" spans="58:58" x14ac:dyDescent="0.25">
      <c r="BF11400" s="1"/>
    </row>
    <row r="11401" spans="58:58" x14ac:dyDescent="0.25">
      <c r="BF11401" s="1"/>
    </row>
    <row r="11402" spans="58:58" x14ac:dyDescent="0.25">
      <c r="BF11402" s="1"/>
    </row>
    <row r="11403" spans="58:58" x14ac:dyDescent="0.25">
      <c r="BF11403" s="1"/>
    </row>
    <row r="11404" spans="58:58" x14ac:dyDescent="0.25">
      <c r="BF11404" s="1"/>
    </row>
    <row r="11405" spans="58:58" x14ac:dyDescent="0.25">
      <c r="BF11405" s="1"/>
    </row>
    <row r="11406" spans="58:58" x14ac:dyDescent="0.25">
      <c r="BF11406" s="1"/>
    </row>
    <row r="11407" spans="58:58" x14ac:dyDescent="0.25">
      <c r="BF11407" s="1"/>
    </row>
    <row r="11408" spans="58:58" x14ac:dyDescent="0.25">
      <c r="BF11408" s="1"/>
    </row>
    <row r="11409" spans="58:58" x14ac:dyDescent="0.25">
      <c r="BF11409" s="1"/>
    </row>
    <row r="11410" spans="58:58" x14ac:dyDescent="0.25">
      <c r="BF11410" s="1"/>
    </row>
    <row r="11411" spans="58:58" x14ac:dyDescent="0.25">
      <c r="BF11411" s="1"/>
    </row>
    <row r="11412" spans="58:58" x14ac:dyDescent="0.25">
      <c r="BF11412" s="1"/>
    </row>
    <row r="11413" spans="58:58" x14ac:dyDescent="0.25">
      <c r="BF11413" s="1"/>
    </row>
    <row r="11414" spans="58:58" x14ac:dyDescent="0.25">
      <c r="BF11414" s="1"/>
    </row>
    <row r="11415" spans="58:58" x14ac:dyDescent="0.25">
      <c r="BF11415" s="1"/>
    </row>
    <row r="11416" spans="58:58" x14ac:dyDescent="0.25">
      <c r="BF11416" s="1"/>
    </row>
    <row r="11417" spans="58:58" x14ac:dyDescent="0.25">
      <c r="BF11417" s="1"/>
    </row>
    <row r="11418" spans="58:58" x14ac:dyDescent="0.25">
      <c r="BF11418" s="1"/>
    </row>
    <row r="11419" spans="58:58" x14ac:dyDescent="0.25">
      <c r="BF11419" s="1"/>
    </row>
    <row r="11420" spans="58:58" x14ac:dyDescent="0.25">
      <c r="BF11420" s="1"/>
    </row>
    <row r="11421" spans="58:58" x14ac:dyDescent="0.25">
      <c r="BF11421" s="1"/>
    </row>
    <row r="11422" spans="58:58" x14ac:dyDescent="0.25">
      <c r="BF11422" s="1"/>
    </row>
    <row r="11423" spans="58:58" x14ac:dyDescent="0.25">
      <c r="BF11423" s="1"/>
    </row>
    <row r="11424" spans="58:58" x14ac:dyDescent="0.25">
      <c r="BF11424" s="1"/>
    </row>
    <row r="11425" spans="58:58" x14ac:dyDescent="0.25">
      <c r="BF11425" s="1"/>
    </row>
    <row r="11426" spans="58:58" x14ac:dyDescent="0.25">
      <c r="BF11426" s="1"/>
    </row>
    <row r="11427" spans="58:58" x14ac:dyDescent="0.25">
      <c r="BF11427" s="1"/>
    </row>
    <row r="11428" spans="58:58" x14ac:dyDescent="0.25">
      <c r="BF11428" s="1"/>
    </row>
    <row r="11429" spans="58:58" x14ac:dyDescent="0.25">
      <c r="BF11429" s="1"/>
    </row>
    <row r="11430" spans="58:58" x14ac:dyDescent="0.25">
      <c r="BF11430" s="1"/>
    </row>
    <row r="11431" spans="58:58" x14ac:dyDescent="0.25">
      <c r="BF11431" s="1"/>
    </row>
    <row r="11432" spans="58:58" x14ac:dyDescent="0.25">
      <c r="BF11432" s="1"/>
    </row>
    <row r="11433" spans="58:58" x14ac:dyDescent="0.25">
      <c r="BF11433" s="1"/>
    </row>
    <row r="11434" spans="58:58" x14ac:dyDescent="0.25">
      <c r="BF11434" s="1"/>
    </row>
    <row r="11435" spans="58:58" x14ac:dyDescent="0.25">
      <c r="BF11435" s="1"/>
    </row>
    <row r="11436" spans="58:58" x14ac:dyDescent="0.25">
      <c r="BF11436" s="1"/>
    </row>
    <row r="11437" spans="58:58" x14ac:dyDescent="0.25">
      <c r="BF11437" s="1"/>
    </row>
    <row r="11438" spans="58:58" x14ac:dyDescent="0.25">
      <c r="BF11438" s="1"/>
    </row>
    <row r="11439" spans="58:58" x14ac:dyDescent="0.25">
      <c r="BF11439" s="1"/>
    </row>
    <row r="11440" spans="58:58" x14ac:dyDescent="0.25">
      <c r="BF11440" s="1"/>
    </row>
    <row r="11441" spans="58:58" x14ac:dyDescent="0.25">
      <c r="BF11441" s="1"/>
    </row>
    <row r="11442" spans="58:58" x14ac:dyDescent="0.25">
      <c r="BF11442" s="1"/>
    </row>
    <row r="11443" spans="58:58" x14ac:dyDescent="0.25">
      <c r="BF11443" s="1"/>
    </row>
    <row r="11444" spans="58:58" x14ac:dyDescent="0.25">
      <c r="BF11444" s="1"/>
    </row>
    <row r="11445" spans="58:58" x14ac:dyDescent="0.25">
      <c r="BF11445" s="1"/>
    </row>
    <row r="11446" spans="58:58" x14ac:dyDescent="0.25">
      <c r="BF11446" s="1"/>
    </row>
    <row r="11447" spans="58:58" x14ac:dyDescent="0.25">
      <c r="BF11447" s="1"/>
    </row>
    <row r="11448" spans="58:58" x14ac:dyDescent="0.25">
      <c r="BF11448" s="1"/>
    </row>
    <row r="11449" spans="58:58" x14ac:dyDescent="0.25">
      <c r="BF11449" s="1"/>
    </row>
    <row r="11450" spans="58:58" x14ac:dyDescent="0.25">
      <c r="BF11450" s="1"/>
    </row>
    <row r="11451" spans="58:58" x14ac:dyDescent="0.25">
      <c r="BF11451" s="1"/>
    </row>
    <row r="11452" spans="58:58" x14ac:dyDescent="0.25">
      <c r="BF11452" s="1"/>
    </row>
    <row r="11453" spans="58:58" x14ac:dyDescent="0.25">
      <c r="BF11453" s="1"/>
    </row>
    <row r="11454" spans="58:58" x14ac:dyDescent="0.25">
      <c r="BF11454" s="1"/>
    </row>
    <row r="11455" spans="58:58" x14ac:dyDescent="0.25">
      <c r="BF11455" s="1"/>
    </row>
    <row r="11456" spans="58:58" x14ac:dyDescent="0.25">
      <c r="BF11456" s="1"/>
    </row>
    <row r="11457" spans="58:58" x14ac:dyDescent="0.25">
      <c r="BF11457" s="1"/>
    </row>
    <row r="11458" spans="58:58" x14ac:dyDescent="0.25">
      <c r="BF11458" s="1"/>
    </row>
    <row r="11459" spans="58:58" x14ac:dyDescent="0.25">
      <c r="BF11459" s="1"/>
    </row>
    <row r="11460" spans="58:58" x14ac:dyDescent="0.25">
      <c r="BF11460" s="1"/>
    </row>
    <row r="11461" spans="58:58" x14ac:dyDescent="0.25">
      <c r="BF11461" s="1"/>
    </row>
    <row r="11462" spans="58:58" x14ac:dyDescent="0.25">
      <c r="BF11462" s="1"/>
    </row>
    <row r="11463" spans="58:58" x14ac:dyDescent="0.25">
      <c r="BF11463" s="1"/>
    </row>
    <row r="11464" spans="58:58" x14ac:dyDescent="0.25">
      <c r="BF11464" s="1"/>
    </row>
    <row r="11465" spans="58:58" x14ac:dyDescent="0.25">
      <c r="BF11465" s="1"/>
    </row>
    <row r="11466" spans="58:58" x14ac:dyDescent="0.25">
      <c r="BF11466" s="1"/>
    </row>
    <row r="11467" spans="58:58" x14ac:dyDescent="0.25">
      <c r="BF11467" s="1"/>
    </row>
    <row r="11468" spans="58:58" x14ac:dyDescent="0.25">
      <c r="BF11468" s="1"/>
    </row>
    <row r="11469" spans="58:58" x14ac:dyDescent="0.25">
      <c r="BF11469" s="1"/>
    </row>
    <row r="11470" spans="58:58" x14ac:dyDescent="0.25">
      <c r="BF11470" s="1"/>
    </row>
    <row r="11471" spans="58:58" x14ac:dyDescent="0.25">
      <c r="BF11471" s="1"/>
    </row>
    <row r="11472" spans="58:58" x14ac:dyDescent="0.25">
      <c r="BF11472" s="1"/>
    </row>
    <row r="11473" spans="58:58" x14ac:dyDescent="0.25">
      <c r="BF11473" s="1"/>
    </row>
    <row r="11474" spans="58:58" x14ac:dyDescent="0.25">
      <c r="BF11474" s="1"/>
    </row>
    <row r="11475" spans="58:58" x14ac:dyDescent="0.25">
      <c r="BF11475" s="1"/>
    </row>
    <row r="11476" spans="58:58" x14ac:dyDescent="0.25">
      <c r="BF11476" s="1"/>
    </row>
    <row r="11477" spans="58:58" x14ac:dyDescent="0.25">
      <c r="BF11477" s="1"/>
    </row>
    <row r="11478" spans="58:58" x14ac:dyDescent="0.25">
      <c r="BF11478" s="1"/>
    </row>
    <row r="11479" spans="58:58" x14ac:dyDescent="0.25">
      <c r="BF11479" s="1"/>
    </row>
    <row r="11480" spans="58:58" x14ac:dyDescent="0.25">
      <c r="BF11480" s="1"/>
    </row>
    <row r="11481" spans="58:58" x14ac:dyDescent="0.25">
      <c r="BF11481" s="1"/>
    </row>
    <row r="11482" spans="58:58" x14ac:dyDescent="0.25">
      <c r="BF11482" s="1"/>
    </row>
    <row r="11483" spans="58:58" x14ac:dyDescent="0.25">
      <c r="BF11483" s="1"/>
    </row>
    <row r="11484" spans="58:58" x14ac:dyDescent="0.25">
      <c r="BF11484" s="1"/>
    </row>
    <row r="11485" spans="58:58" x14ac:dyDescent="0.25">
      <c r="BF11485" s="1"/>
    </row>
    <row r="11486" spans="58:58" x14ac:dyDescent="0.25">
      <c r="BF11486" s="1"/>
    </row>
    <row r="11487" spans="58:58" x14ac:dyDescent="0.25">
      <c r="BF11487" s="1"/>
    </row>
    <row r="11488" spans="58:58" x14ac:dyDescent="0.25">
      <c r="BF11488" s="1"/>
    </row>
    <row r="11489" spans="58:58" x14ac:dyDescent="0.25">
      <c r="BF11489" s="1"/>
    </row>
    <row r="11490" spans="58:58" x14ac:dyDescent="0.25">
      <c r="BF11490" s="1"/>
    </row>
    <row r="11491" spans="58:58" x14ac:dyDescent="0.25">
      <c r="BF11491" s="1"/>
    </row>
    <row r="11492" spans="58:58" x14ac:dyDescent="0.25">
      <c r="BF11492" s="1"/>
    </row>
    <row r="11493" spans="58:58" x14ac:dyDescent="0.25">
      <c r="BF11493" s="1"/>
    </row>
    <row r="11494" spans="58:58" x14ac:dyDescent="0.25">
      <c r="BF11494" s="1"/>
    </row>
    <row r="11495" spans="58:58" x14ac:dyDescent="0.25">
      <c r="BF11495" s="1"/>
    </row>
    <row r="11496" spans="58:58" x14ac:dyDescent="0.25">
      <c r="BF11496" s="1"/>
    </row>
    <row r="11497" spans="58:58" x14ac:dyDescent="0.25">
      <c r="BF11497" s="1"/>
    </row>
    <row r="11498" spans="58:58" x14ac:dyDescent="0.25">
      <c r="BF11498" s="1"/>
    </row>
    <row r="11499" spans="58:58" x14ac:dyDescent="0.25">
      <c r="BF11499" s="1"/>
    </row>
    <row r="11500" spans="58:58" x14ac:dyDescent="0.25">
      <c r="BF11500" s="1"/>
    </row>
    <row r="11501" spans="58:58" x14ac:dyDescent="0.25">
      <c r="BF11501" s="1"/>
    </row>
    <row r="11502" spans="58:58" x14ac:dyDescent="0.25">
      <c r="BF11502" s="1"/>
    </row>
    <row r="11503" spans="58:58" x14ac:dyDescent="0.25">
      <c r="BF11503" s="1"/>
    </row>
    <row r="11504" spans="58:58" x14ac:dyDescent="0.25">
      <c r="BF11504" s="1"/>
    </row>
    <row r="11505" spans="58:58" x14ac:dyDescent="0.25">
      <c r="BF11505" s="1"/>
    </row>
    <row r="11506" spans="58:58" x14ac:dyDescent="0.25">
      <c r="BF11506" s="1"/>
    </row>
    <row r="11507" spans="58:58" x14ac:dyDescent="0.25">
      <c r="BF11507" s="1"/>
    </row>
    <row r="11508" spans="58:58" x14ac:dyDescent="0.25">
      <c r="BF11508" s="1"/>
    </row>
    <row r="11509" spans="58:58" x14ac:dyDescent="0.25">
      <c r="BF11509" s="1"/>
    </row>
    <row r="11510" spans="58:58" x14ac:dyDescent="0.25">
      <c r="BF11510" s="1"/>
    </row>
    <row r="11511" spans="58:58" x14ac:dyDescent="0.25">
      <c r="BF11511" s="1"/>
    </row>
    <row r="11512" spans="58:58" x14ac:dyDescent="0.25">
      <c r="BF11512" s="1"/>
    </row>
    <row r="11513" spans="58:58" x14ac:dyDescent="0.25">
      <c r="BF11513" s="1"/>
    </row>
    <row r="11514" spans="58:58" x14ac:dyDescent="0.25">
      <c r="BF11514" s="1"/>
    </row>
    <row r="11515" spans="58:58" x14ac:dyDescent="0.25">
      <c r="BF11515" s="1"/>
    </row>
    <row r="11516" spans="58:58" x14ac:dyDescent="0.25">
      <c r="BF11516" s="1"/>
    </row>
    <row r="11517" spans="58:58" x14ac:dyDescent="0.25">
      <c r="BF11517" s="1"/>
    </row>
    <row r="11518" spans="58:58" x14ac:dyDescent="0.25">
      <c r="BF11518" s="1"/>
    </row>
    <row r="11519" spans="58:58" x14ac:dyDescent="0.25">
      <c r="BF11519" s="1"/>
    </row>
    <row r="11520" spans="58:58" x14ac:dyDescent="0.25">
      <c r="BF11520" s="1"/>
    </row>
    <row r="11521" spans="58:58" x14ac:dyDescent="0.25">
      <c r="BF11521" s="1"/>
    </row>
    <row r="11522" spans="58:58" x14ac:dyDescent="0.25">
      <c r="BF11522" s="1"/>
    </row>
    <row r="11523" spans="58:58" x14ac:dyDescent="0.25">
      <c r="BF11523" s="1"/>
    </row>
    <row r="11524" spans="58:58" x14ac:dyDescent="0.25">
      <c r="BF11524" s="1"/>
    </row>
    <row r="11525" spans="58:58" x14ac:dyDescent="0.25">
      <c r="BF11525" s="1"/>
    </row>
    <row r="11526" spans="58:58" x14ac:dyDescent="0.25">
      <c r="BF11526" s="1"/>
    </row>
    <row r="11527" spans="58:58" x14ac:dyDescent="0.25">
      <c r="BF11527" s="1"/>
    </row>
    <row r="11528" spans="58:58" x14ac:dyDescent="0.25">
      <c r="BF11528" s="1"/>
    </row>
    <row r="11529" spans="58:58" x14ac:dyDescent="0.25">
      <c r="BF11529" s="1"/>
    </row>
    <row r="11530" spans="58:58" x14ac:dyDescent="0.25">
      <c r="BF11530" s="1"/>
    </row>
    <row r="11531" spans="58:58" x14ac:dyDescent="0.25">
      <c r="BF11531" s="1"/>
    </row>
    <row r="11532" spans="58:58" x14ac:dyDescent="0.25">
      <c r="BF11532" s="1"/>
    </row>
    <row r="11533" spans="58:58" x14ac:dyDescent="0.25">
      <c r="BF11533" s="1"/>
    </row>
    <row r="11534" spans="58:58" x14ac:dyDescent="0.25">
      <c r="BF11534" s="1"/>
    </row>
    <row r="11535" spans="58:58" x14ac:dyDescent="0.25">
      <c r="BF11535" s="1"/>
    </row>
    <row r="11536" spans="58:58" x14ac:dyDescent="0.25">
      <c r="BF11536" s="1"/>
    </row>
    <row r="11537" spans="58:58" x14ac:dyDescent="0.25">
      <c r="BF11537" s="1"/>
    </row>
    <row r="11538" spans="58:58" x14ac:dyDescent="0.25">
      <c r="BF11538" s="1"/>
    </row>
    <row r="11539" spans="58:58" x14ac:dyDescent="0.25">
      <c r="BF11539" s="1"/>
    </row>
    <row r="11540" spans="58:58" x14ac:dyDescent="0.25">
      <c r="BF11540" s="1"/>
    </row>
    <row r="11541" spans="58:58" x14ac:dyDescent="0.25">
      <c r="BF11541" s="1"/>
    </row>
    <row r="11542" spans="58:58" x14ac:dyDescent="0.25">
      <c r="BF11542" s="1"/>
    </row>
    <row r="11543" spans="58:58" x14ac:dyDescent="0.25">
      <c r="BF11543" s="1"/>
    </row>
    <row r="11544" spans="58:58" x14ac:dyDescent="0.25">
      <c r="BF11544" s="1"/>
    </row>
    <row r="11545" spans="58:58" x14ac:dyDescent="0.25">
      <c r="BF11545" s="1"/>
    </row>
    <row r="11546" spans="58:58" x14ac:dyDescent="0.25">
      <c r="BF11546" s="1"/>
    </row>
    <row r="11547" spans="58:58" x14ac:dyDescent="0.25">
      <c r="BF11547" s="1"/>
    </row>
    <row r="11548" spans="58:58" x14ac:dyDescent="0.25">
      <c r="BF11548" s="1"/>
    </row>
    <row r="11549" spans="58:58" x14ac:dyDescent="0.25">
      <c r="BF11549" s="1"/>
    </row>
    <row r="11550" spans="58:58" x14ac:dyDescent="0.25">
      <c r="BF11550" s="1"/>
    </row>
    <row r="11551" spans="58:58" x14ac:dyDescent="0.25">
      <c r="BF11551" s="1"/>
    </row>
    <row r="11552" spans="58:58" x14ac:dyDescent="0.25">
      <c r="BF11552" s="1"/>
    </row>
    <row r="11553" spans="58:58" x14ac:dyDescent="0.25">
      <c r="BF11553" s="1"/>
    </row>
    <row r="11554" spans="58:58" x14ac:dyDescent="0.25">
      <c r="BF11554" s="1"/>
    </row>
    <row r="11555" spans="58:58" x14ac:dyDescent="0.25">
      <c r="BF11555" s="1"/>
    </row>
    <row r="11556" spans="58:58" x14ac:dyDescent="0.25">
      <c r="BF11556" s="1"/>
    </row>
    <row r="11557" spans="58:58" x14ac:dyDescent="0.25">
      <c r="BF11557" s="1"/>
    </row>
    <row r="11558" spans="58:58" x14ac:dyDescent="0.25">
      <c r="BF11558" s="1"/>
    </row>
    <row r="11559" spans="58:58" x14ac:dyDescent="0.25">
      <c r="BF11559" s="1"/>
    </row>
    <row r="11560" spans="58:58" x14ac:dyDescent="0.25">
      <c r="BF11560" s="1"/>
    </row>
    <row r="11561" spans="58:58" x14ac:dyDescent="0.25">
      <c r="BF11561" s="1"/>
    </row>
    <row r="11562" spans="58:58" x14ac:dyDescent="0.25">
      <c r="BF11562" s="1"/>
    </row>
    <row r="11563" spans="58:58" x14ac:dyDescent="0.25">
      <c r="BF11563" s="1"/>
    </row>
    <row r="11564" spans="58:58" x14ac:dyDescent="0.25">
      <c r="BF11564" s="1"/>
    </row>
    <row r="11565" spans="58:58" x14ac:dyDescent="0.25">
      <c r="BF11565" s="1"/>
    </row>
    <row r="11566" spans="58:58" x14ac:dyDescent="0.25">
      <c r="BF11566" s="1"/>
    </row>
    <row r="11567" spans="58:58" x14ac:dyDescent="0.25">
      <c r="BF11567" s="1"/>
    </row>
    <row r="11568" spans="58:58" x14ac:dyDescent="0.25">
      <c r="BF11568" s="1"/>
    </row>
    <row r="11569" spans="58:58" x14ac:dyDescent="0.25">
      <c r="BF11569" s="1"/>
    </row>
    <row r="11570" spans="58:58" x14ac:dyDescent="0.25">
      <c r="BF11570" s="1"/>
    </row>
    <row r="11571" spans="58:58" x14ac:dyDescent="0.25">
      <c r="BF11571" s="1"/>
    </row>
    <row r="11572" spans="58:58" x14ac:dyDescent="0.25">
      <c r="BF11572" s="1"/>
    </row>
    <row r="11573" spans="58:58" x14ac:dyDescent="0.25">
      <c r="BF11573" s="1"/>
    </row>
    <row r="11574" spans="58:58" x14ac:dyDescent="0.25">
      <c r="BF11574" s="1"/>
    </row>
    <row r="11575" spans="58:58" x14ac:dyDescent="0.25">
      <c r="BF11575" s="1"/>
    </row>
    <row r="11576" spans="58:58" x14ac:dyDescent="0.25">
      <c r="BF11576" s="1"/>
    </row>
    <row r="11577" spans="58:58" x14ac:dyDescent="0.25">
      <c r="BF11577" s="1"/>
    </row>
    <row r="11578" spans="58:58" x14ac:dyDescent="0.25">
      <c r="BF11578" s="1"/>
    </row>
    <row r="11579" spans="58:58" x14ac:dyDescent="0.25">
      <c r="BF11579" s="1"/>
    </row>
    <row r="11580" spans="58:58" x14ac:dyDescent="0.25">
      <c r="BF11580" s="1"/>
    </row>
    <row r="11581" spans="58:58" x14ac:dyDescent="0.25">
      <c r="BF11581" s="1"/>
    </row>
    <row r="11582" spans="58:58" x14ac:dyDescent="0.25">
      <c r="BF11582" s="1"/>
    </row>
    <row r="11583" spans="58:58" x14ac:dyDescent="0.25">
      <c r="BF11583" s="1"/>
    </row>
    <row r="11584" spans="58:58" x14ac:dyDescent="0.25">
      <c r="BF11584" s="1"/>
    </row>
    <row r="11585" spans="58:58" x14ac:dyDescent="0.25">
      <c r="BF11585" s="1"/>
    </row>
    <row r="11586" spans="58:58" x14ac:dyDescent="0.25">
      <c r="BF11586" s="1"/>
    </row>
    <row r="11587" spans="58:58" x14ac:dyDescent="0.25">
      <c r="BF11587" s="1"/>
    </row>
    <row r="11588" spans="58:58" x14ac:dyDescent="0.25">
      <c r="BF11588" s="1"/>
    </row>
    <row r="11589" spans="58:58" x14ac:dyDescent="0.25">
      <c r="BF11589" s="1"/>
    </row>
    <row r="11590" spans="58:58" x14ac:dyDescent="0.25">
      <c r="BF11590" s="1"/>
    </row>
    <row r="11591" spans="58:58" x14ac:dyDescent="0.25">
      <c r="BF11591" s="1"/>
    </row>
    <row r="11592" spans="58:58" x14ac:dyDescent="0.25">
      <c r="BF11592" s="1"/>
    </row>
    <row r="11593" spans="58:58" x14ac:dyDescent="0.25">
      <c r="BF11593" s="1"/>
    </row>
    <row r="11594" spans="58:58" x14ac:dyDescent="0.25">
      <c r="BF11594" s="1"/>
    </row>
    <row r="11595" spans="58:58" x14ac:dyDescent="0.25">
      <c r="BF11595" s="1"/>
    </row>
    <row r="11596" spans="58:58" x14ac:dyDescent="0.25">
      <c r="BF11596" s="1"/>
    </row>
    <row r="11597" spans="58:58" x14ac:dyDescent="0.25">
      <c r="BF11597" s="1"/>
    </row>
    <row r="11598" spans="58:58" x14ac:dyDescent="0.25">
      <c r="BF11598" s="1"/>
    </row>
    <row r="11599" spans="58:58" x14ac:dyDescent="0.25">
      <c r="BF11599" s="1"/>
    </row>
    <row r="11600" spans="58:58" x14ac:dyDescent="0.25">
      <c r="BF11600" s="1"/>
    </row>
    <row r="11601" spans="58:58" x14ac:dyDescent="0.25">
      <c r="BF11601" s="1"/>
    </row>
    <row r="11602" spans="58:58" x14ac:dyDescent="0.25">
      <c r="BF11602" s="1"/>
    </row>
    <row r="11603" spans="58:58" x14ac:dyDescent="0.25">
      <c r="BF11603" s="1"/>
    </row>
    <row r="11604" spans="58:58" x14ac:dyDescent="0.25">
      <c r="BF11604" s="1"/>
    </row>
    <row r="11605" spans="58:58" x14ac:dyDescent="0.25">
      <c r="BF11605" s="1"/>
    </row>
    <row r="11606" spans="58:58" x14ac:dyDescent="0.25">
      <c r="BF11606" s="1"/>
    </row>
    <row r="11607" spans="58:58" x14ac:dyDescent="0.25">
      <c r="BF11607" s="1"/>
    </row>
    <row r="11608" spans="58:58" x14ac:dyDescent="0.25">
      <c r="BF11608" s="1"/>
    </row>
    <row r="11609" spans="58:58" x14ac:dyDescent="0.25">
      <c r="BF11609" s="1"/>
    </row>
    <row r="11610" spans="58:58" x14ac:dyDescent="0.25">
      <c r="BF11610" s="1"/>
    </row>
    <row r="11611" spans="58:58" x14ac:dyDescent="0.25">
      <c r="BF11611" s="1"/>
    </row>
    <row r="11612" spans="58:58" x14ac:dyDescent="0.25">
      <c r="BF11612" s="1"/>
    </row>
    <row r="11613" spans="58:58" x14ac:dyDescent="0.25">
      <c r="BF11613" s="1"/>
    </row>
    <row r="11614" spans="58:58" x14ac:dyDescent="0.25">
      <c r="BF11614" s="1"/>
    </row>
    <row r="11615" spans="58:58" x14ac:dyDescent="0.25">
      <c r="BF11615" s="1"/>
    </row>
    <row r="11616" spans="58:58" x14ac:dyDescent="0.25">
      <c r="BF11616" s="1"/>
    </row>
    <row r="11617" spans="58:58" x14ac:dyDescent="0.25">
      <c r="BF11617" s="1"/>
    </row>
    <row r="11618" spans="58:58" x14ac:dyDescent="0.25">
      <c r="BF11618" s="1"/>
    </row>
    <row r="11619" spans="58:58" x14ac:dyDescent="0.25">
      <c r="BF11619" s="1"/>
    </row>
    <row r="11620" spans="58:58" x14ac:dyDescent="0.25">
      <c r="BF11620" s="1"/>
    </row>
    <row r="11621" spans="58:58" x14ac:dyDescent="0.25">
      <c r="BF11621" s="1"/>
    </row>
    <row r="11622" spans="58:58" x14ac:dyDescent="0.25">
      <c r="BF11622" s="1"/>
    </row>
    <row r="11623" spans="58:58" x14ac:dyDescent="0.25">
      <c r="BF11623" s="1"/>
    </row>
    <row r="11624" spans="58:58" x14ac:dyDescent="0.25">
      <c r="BF11624" s="1"/>
    </row>
    <row r="11625" spans="58:58" x14ac:dyDescent="0.25">
      <c r="BF11625" s="1"/>
    </row>
    <row r="11626" spans="58:58" x14ac:dyDescent="0.25">
      <c r="BF11626" s="1"/>
    </row>
    <row r="11627" spans="58:58" x14ac:dyDescent="0.25">
      <c r="BF11627" s="1"/>
    </row>
    <row r="11628" spans="58:58" x14ac:dyDescent="0.25">
      <c r="BF11628" s="1"/>
    </row>
    <row r="11629" spans="58:58" x14ac:dyDescent="0.25">
      <c r="BF11629" s="1"/>
    </row>
    <row r="11630" spans="58:58" x14ac:dyDescent="0.25">
      <c r="BF11630" s="1"/>
    </row>
    <row r="11631" spans="58:58" x14ac:dyDescent="0.25">
      <c r="BF11631" s="1"/>
    </row>
    <row r="11632" spans="58:58" x14ac:dyDescent="0.25">
      <c r="BF11632" s="1"/>
    </row>
    <row r="11633" spans="58:58" x14ac:dyDescent="0.25">
      <c r="BF11633" s="1"/>
    </row>
    <row r="11634" spans="58:58" x14ac:dyDescent="0.25">
      <c r="BF11634" s="1"/>
    </row>
    <row r="11635" spans="58:58" x14ac:dyDescent="0.25">
      <c r="BF11635" s="1"/>
    </row>
    <row r="11636" spans="58:58" x14ac:dyDescent="0.25">
      <c r="BF11636" s="1"/>
    </row>
    <row r="11637" spans="58:58" x14ac:dyDescent="0.25">
      <c r="BF11637" s="1"/>
    </row>
    <row r="11638" spans="58:58" x14ac:dyDescent="0.25">
      <c r="BF11638" s="1"/>
    </row>
    <row r="11639" spans="58:58" x14ac:dyDescent="0.25">
      <c r="BF11639" s="1"/>
    </row>
    <row r="11640" spans="58:58" x14ac:dyDescent="0.25">
      <c r="BF11640" s="1"/>
    </row>
    <row r="11641" spans="58:58" x14ac:dyDescent="0.25">
      <c r="BF11641" s="1"/>
    </row>
    <row r="11642" spans="58:58" x14ac:dyDescent="0.25">
      <c r="BF11642" s="1"/>
    </row>
    <row r="11643" spans="58:58" x14ac:dyDescent="0.25">
      <c r="BF11643" s="1"/>
    </row>
    <row r="11644" spans="58:58" x14ac:dyDescent="0.25">
      <c r="BF11644" s="1"/>
    </row>
    <row r="11645" spans="58:58" x14ac:dyDescent="0.25">
      <c r="BF11645" s="1"/>
    </row>
    <row r="11646" spans="58:58" x14ac:dyDescent="0.25">
      <c r="BF11646" s="1"/>
    </row>
    <row r="11647" spans="58:58" x14ac:dyDescent="0.25">
      <c r="BF11647" s="1"/>
    </row>
    <row r="11648" spans="58:58" x14ac:dyDescent="0.25">
      <c r="BF11648" s="1"/>
    </row>
    <row r="11649" spans="58:58" x14ac:dyDescent="0.25">
      <c r="BF11649" s="1"/>
    </row>
    <row r="11650" spans="58:58" x14ac:dyDescent="0.25">
      <c r="BF11650" s="1"/>
    </row>
    <row r="11651" spans="58:58" x14ac:dyDescent="0.25">
      <c r="BF11651" s="1"/>
    </row>
    <row r="11652" spans="58:58" x14ac:dyDescent="0.25">
      <c r="BF11652" s="1"/>
    </row>
    <row r="11653" spans="58:58" x14ac:dyDescent="0.25">
      <c r="BF11653" s="1"/>
    </row>
    <row r="11654" spans="58:58" x14ac:dyDescent="0.25">
      <c r="BF11654" s="1"/>
    </row>
    <row r="11655" spans="58:58" x14ac:dyDescent="0.25">
      <c r="BF11655" s="1"/>
    </row>
    <row r="11656" spans="58:58" x14ac:dyDescent="0.25">
      <c r="BF11656" s="1"/>
    </row>
    <row r="11657" spans="58:58" x14ac:dyDescent="0.25">
      <c r="BF11657" s="1"/>
    </row>
    <row r="11658" spans="58:58" x14ac:dyDescent="0.25">
      <c r="BF11658" s="1"/>
    </row>
    <row r="11659" spans="58:58" x14ac:dyDescent="0.25">
      <c r="BF11659" s="1"/>
    </row>
    <row r="11660" spans="58:58" x14ac:dyDescent="0.25">
      <c r="BF11660" s="1"/>
    </row>
    <row r="11661" spans="58:58" x14ac:dyDescent="0.25">
      <c r="BF11661" s="1"/>
    </row>
    <row r="11662" spans="58:58" x14ac:dyDescent="0.25">
      <c r="BF11662" s="1"/>
    </row>
    <row r="11663" spans="58:58" x14ac:dyDescent="0.25">
      <c r="BF11663" s="1"/>
    </row>
    <row r="11664" spans="58:58" x14ac:dyDescent="0.25">
      <c r="BF11664" s="1"/>
    </row>
    <row r="11665" spans="58:58" x14ac:dyDescent="0.25">
      <c r="BF11665" s="1"/>
    </row>
    <row r="11666" spans="58:58" x14ac:dyDescent="0.25">
      <c r="BF11666" s="1"/>
    </row>
    <row r="11667" spans="58:58" x14ac:dyDescent="0.25">
      <c r="BF11667" s="1"/>
    </row>
    <row r="11668" spans="58:58" x14ac:dyDescent="0.25">
      <c r="BF11668" s="1"/>
    </row>
    <row r="11669" spans="58:58" x14ac:dyDescent="0.25">
      <c r="BF11669" s="1"/>
    </row>
    <row r="11670" spans="58:58" x14ac:dyDescent="0.25">
      <c r="BF11670" s="1"/>
    </row>
    <row r="11671" spans="58:58" x14ac:dyDescent="0.25">
      <c r="BF11671" s="1"/>
    </row>
    <row r="11672" spans="58:58" x14ac:dyDescent="0.25">
      <c r="BF11672" s="1"/>
    </row>
    <row r="11673" spans="58:58" x14ac:dyDescent="0.25">
      <c r="BF11673" s="1"/>
    </row>
    <row r="11674" spans="58:58" x14ac:dyDescent="0.25">
      <c r="BF11674" s="1"/>
    </row>
    <row r="11675" spans="58:58" x14ac:dyDescent="0.25">
      <c r="BF11675" s="1"/>
    </row>
    <row r="11676" spans="58:58" x14ac:dyDescent="0.25">
      <c r="BF11676" s="1"/>
    </row>
    <row r="11677" spans="58:58" x14ac:dyDescent="0.25">
      <c r="BF11677" s="1"/>
    </row>
    <row r="11678" spans="58:58" x14ac:dyDescent="0.25">
      <c r="BF11678" s="1"/>
    </row>
    <row r="11679" spans="58:58" x14ac:dyDescent="0.25">
      <c r="BF11679" s="1"/>
    </row>
    <row r="11680" spans="58:58" x14ac:dyDescent="0.25">
      <c r="BF11680" s="1"/>
    </row>
    <row r="11681" spans="58:58" x14ac:dyDescent="0.25">
      <c r="BF11681" s="1"/>
    </row>
    <row r="11682" spans="58:58" x14ac:dyDescent="0.25">
      <c r="BF11682" s="1"/>
    </row>
    <row r="11683" spans="58:58" x14ac:dyDescent="0.25">
      <c r="BF11683" s="1"/>
    </row>
    <row r="11684" spans="58:58" x14ac:dyDescent="0.25">
      <c r="BF11684" s="1"/>
    </row>
    <row r="11685" spans="58:58" x14ac:dyDescent="0.25">
      <c r="BF11685" s="1"/>
    </row>
    <row r="11686" spans="58:58" x14ac:dyDescent="0.25">
      <c r="BF11686" s="1"/>
    </row>
    <row r="11687" spans="58:58" x14ac:dyDescent="0.25">
      <c r="BF11687" s="1"/>
    </row>
    <row r="11688" spans="58:58" x14ac:dyDescent="0.25">
      <c r="BF11688" s="1"/>
    </row>
    <row r="11689" spans="58:58" x14ac:dyDescent="0.25">
      <c r="BF11689" s="1"/>
    </row>
    <row r="11690" spans="58:58" x14ac:dyDescent="0.25">
      <c r="BF11690" s="1"/>
    </row>
    <row r="11691" spans="58:58" x14ac:dyDescent="0.25">
      <c r="BF11691" s="1"/>
    </row>
    <row r="11692" spans="58:58" x14ac:dyDescent="0.25">
      <c r="BF11692" s="1"/>
    </row>
    <row r="11693" spans="58:58" x14ac:dyDescent="0.25">
      <c r="BF11693" s="1"/>
    </row>
    <row r="11694" spans="58:58" x14ac:dyDescent="0.25">
      <c r="BF11694" s="1"/>
    </row>
    <row r="11695" spans="58:58" x14ac:dyDescent="0.25">
      <c r="BF11695" s="1"/>
    </row>
    <row r="11696" spans="58:58" x14ac:dyDescent="0.25">
      <c r="BF11696" s="1"/>
    </row>
    <row r="11697" spans="58:58" x14ac:dyDescent="0.25">
      <c r="BF11697" s="1"/>
    </row>
    <row r="11698" spans="58:58" x14ac:dyDescent="0.25">
      <c r="BF11698" s="1"/>
    </row>
    <row r="11699" spans="58:58" x14ac:dyDescent="0.25">
      <c r="BF11699" s="1"/>
    </row>
    <row r="11700" spans="58:58" x14ac:dyDescent="0.25">
      <c r="BF11700" s="1"/>
    </row>
    <row r="11701" spans="58:58" x14ac:dyDescent="0.25">
      <c r="BF11701" s="1"/>
    </row>
    <row r="11702" spans="58:58" x14ac:dyDescent="0.25">
      <c r="BF11702" s="1"/>
    </row>
    <row r="11703" spans="58:58" x14ac:dyDescent="0.25">
      <c r="BF11703" s="1"/>
    </row>
    <row r="11704" spans="58:58" x14ac:dyDescent="0.25">
      <c r="BF11704" s="1"/>
    </row>
    <row r="11705" spans="58:58" x14ac:dyDescent="0.25">
      <c r="BF11705" s="1"/>
    </row>
    <row r="11706" spans="58:58" x14ac:dyDescent="0.25">
      <c r="BF11706" s="1"/>
    </row>
    <row r="11707" spans="58:58" x14ac:dyDescent="0.25">
      <c r="BF11707" s="1"/>
    </row>
    <row r="11708" spans="58:58" x14ac:dyDescent="0.25">
      <c r="BF11708" s="1"/>
    </row>
    <row r="11709" spans="58:58" x14ac:dyDescent="0.25">
      <c r="BF11709" s="1"/>
    </row>
    <row r="11710" spans="58:58" x14ac:dyDescent="0.25">
      <c r="BF11710" s="1"/>
    </row>
    <row r="11711" spans="58:58" x14ac:dyDescent="0.25">
      <c r="BF11711" s="1"/>
    </row>
    <row r="11712" spans="58:58" x14ac:dyDescent="0.25">
      <c r="BF11712" s="1"/>
    </row>
    <row r="11713" spans="58:58" x14ac:dyDescent="0.25">
      <c r="BF11713" s="1"/>
    </row>
    <row r="11714" spans="58:58" x14ac:dyDescent="0.25">
      <c r="BF11714" s="1"/>
    </row>
    <row r="11715" spans="58:58" x14ac:dyDescent="0.25">
      <c r="BF11715" s="1"/>
    </row>
    <row r="11716" spans="58:58" x14ac:dyDescent="0.25">
      <c r="BF11716" s="1"/>
    </row>
    <row r="11717" spans="58:58" x14ac:dyDescent="0.25">
      <c r="BF11717" s="1"/>
    </row>
    <row r="11718" spans="58:58" x14ac:dyDescent="0.25">
      <c r="BF11718" s="1"/>
    </row>
    <row r="11719" spans="58:58" x14ac:dyDescent="0.25">
      <c r="BF11719" s="1"/>
    </row>
    <row r="11720" spans="58:58" x14ac:dyDescent="0.25">
      <c r="BF11720" s="1"/>
    </row>
    <row r="11721" spans="58:58" x14ac:dyDescent="0.25">
      <c r="BF11721" s="1"/>
    </row>
    <row r="11722" spans="58:58" x14ac:dyDescent="0.25">
      <c r="BF11722" s="1"/>
    </row>
    <row r="11723" spans="58:58" x14ac:dyDescent="0.25">
      <c r="BF11723" s="1"/>
    </row>
    <row r="11724" spans="58:58" x14ac:dyDescent="0.25">
      <c r="BF11724" s="1"/>
    </row>
    <row r="11725" spans="58:58" x14ac:dyDescent="0.25">
      <c r="BF11725" s="1"/>
    </row>
    <row r="11726" spans="58:58" x14ac:dyDescent="0.25">
      <c r="BF11726" s="1"/>
    </row>
    <row r="11727" spans="58:58" x14ac:dyDescent="0.25">
      <c r="BF11727" s="1"/>
    </row>
    <row r="11728" spans="58:58" x14ac:dyDescent="0.25">
      <c r="BF11728" s="1"/>
    </row>
    <row r="11729" spans="58:58" x14ac:dyDescent="0.25">
      <c r="BF11729" s="1"/>
    </row>
    <row r="11730" spans="58:58" x14ac:dyDescent="0.25">
      <c r="BF11730" s="1"/>
    </row>
    <row r="11731" spans="58:58" x14ac:dyDescent="0.25">
      <c r="BF11731" s="1"/>
    </row>
    <row r="11732" spans="58:58" x14ac:dyDescent="0.25">
      <c r="BF11732" s="1"/>
    </row>
    <row r="11733" spans="58:58" x14ac:dyDescent="0.25">
      <c r="BF11733" s="1"/>
    </row>
    <row r="11734" spans="58:58" x14ac:dyDescent="0.25">
      <c r="BF11734" s="1"/>
    </row>
    <row r="11735" spans="58:58" x14ac:dyDescent="0.25">
      <c r="BF11735" s="1"/>
    </row>
    <row r="11736" spans="58:58" x14ac:dyDescent="0.25">
      <c r="BF11736" s="1"/>
    </row>
    <row r="11737" spans="58:58" x14ac:dyDescent="0.25">
      <c r="BF11737" s="1"/>
    </row>
    <row r="11738" spans="58:58" x14ac:dyDescent="0.25">
      <c r="BF11738" s="1"/>
    </row>
    <row r="11739" spans="58:58" x14ac:dyDescent="0.25">
      <c r="BF11739" s="1"/>
    </row>
    <row r="11740" spans="58:58" x14ac:dyDescent="0.25">
      <c r="BF11740" s="1"/>
    </row>
    <row r="11741" spans="58:58" x14ac:dyDescent="0.25">
      <c r="BF11741" s="1"/>
    </row>
    <row r="11742" spans="58:58" x14ac:dyDescent="0.25">
      <c r="BF11742" s="1"/>
    </row>
    <row r="11743" spans="58:58" x14ac:dyDescent="0.25">
      <c r="BF11743" s="1"/>
    </row>
    <row r="11744" spans="58:58" x14ac:dyDescent="0.25">
      <c r="BF11744" s="1"/>
    </row>
    <row r="11745" spans="58:58" x14ac:dyDescent="0.25">
      <c r="BF11745" s="1"/>
    </row>
    <row r="11746" spans="58:58" x14ac:dyDescent="0.25">
      <c r="BF11746" s="1"/>
    </row>
    <row r="11747" spans="58:58" x14ac:dyDescent="0.25">
      <c r="BF11747" s="1"/>
    </row>
    <row r="11748" spans="58:58" x14ac:dyDescent="0.25">
      <c r="BF11748" s="1"/>
    </row>
    <row r="11749" spans="58:58" x14ac:dyDescent="0.25">
      <c r="BF11749" s="1"/>
    </row>
    <row r="11750" spans="58:58" x14ac:dyDescent="0.25">
      <c r="BF11750" s="1"/>
    </row>
    <row r="11751" spans="58:58" x14ac:dyDescent="0.25">
      <c r="BF11751" s="1"/>
    </row>
    <row r="11752" spans="58:58" x14ac:dyDescent="0.25">
      <c r="BF11752" s="1"/>
    </row>
    <row r="11753" spans="58:58" x14ac:dyDescent="0.25">
      <c r="BF11753" s="1"/>
    </row>
    <row r="11754" spans="58:58" x14ac:dyDescent="0.25">
      <c r="BF11754" s="1"/>
    </row>
    <row r="11755" spans="58:58" x14ac:dyDescent="0.25">
      <c r="BF11755" s="1"/>
    </row>
    <row r="11756" spans="58:58" x14ac:dyDescent="0.25">
      <c r="BF11756" s="1"/>
    </row>
    <row r="11757" spans="58:58" x14ac:dyDescent="0.25">
      <c r="BF11757" s="1"/>
    </row>
    <row r="11758" spans="58:58" x14ac:dyDescent="0.25">
      <c r="BF11758" s="1"/>
    </row>
    <row r="11759" spans="58:58" x14ac:dyDescent="0.25">
      <c r="BF11759" s="1"/>
    </row>
    <row r="11760" spans="58:58" x14ac:dyDescent="0.25">
      <c r="BF11760" s="1"/>
    </row>
    <row r="11761" spans="58:58" x14ac:dyDescent="0.25">
      <c r="BF11761" s="1"/>
    </row>
    <row r="11762" spans="58:58" x14ac:dyDescent="0.25">
      <c r="BF11762" s="1"/>
    </row>
    <row r="11763" spans="58:58" x14ac:dyDescent="0.25">
      <c r="BF11763" s="1"/>
    </row>
    <row r="11764" spans="58:58" x14ac:dyDescent="0.25">
      <c r="BF11764" s="1"/>
    </row>
    <row r="11765" spans="58:58" x14ac:dyDescent="0.25">
      <c r="BF11765" s="1"/>
    </row>
    <row r="11766" spans="58:58" x14ac:dyDescent="0.25">
      <c r="BF11766" s="1"/>
    </row>
    <row r="11767" spans="58:58" x14ac:dyDescent="0.25">
      <c r="BF11767" s="1"/>
    </row>
    <row r="11768" spans="58:58" x14ac:dyDescent="0.25">
      <c r="BF11768" s="1"/>
    </row>
    <row r="11769" spans="58:58" x14ac:dyDescent="0.25">
      <c r="BF11769" s="1"/>
    </row>
    <row r="11770" spans="58:58" x14ac:dyDescent="0.25">
      <c r="BF11770" s="1"/>
    </row>
    <row r="11771" spans="58:58" x14ac:dyDescent="0.25">
      <c r="BF11771" s="1"/>
    </row>
    <row r="11772" spans="58:58" x14ac:dyDescent="0.25">
      <c r="BF11772" s="1"/>
    </row>
    <row r="11773" spans="58:58" x14ac:dyDescent="0.25">
      <c r="BF11773" s="1"/>
    </row>
    <row r="11774" spans="58:58" x14ac:dyDescent="0.25">
      <c r="BF11774" s="1"/>
    </row>
    <row r="11775" spans="58:58" x14ac:dyDescent="0.25">
      <c r="BF11775" s="1"/>
    </row>
    <row r="11776" spans="58:58" x14ac:dyDescent="0.25">
      <c r="BF11776" s="1"/>
    </row>
    <row r="11777" spans="58:58" x14ac:dyDescent="0.25">
      <c r="BF11777" s="1"/>
    </row>
    <row r="11778" spans="58:58" x14ac:dyDescent="0.25">
      <c r="BF11778" s="1"/>
    </row>
    <row r="11779" spans="58:58" x14ac:dyDescent="0.25">
      <c r="BF11779" s="1"/>
    </row>
    <row r="11780" spans="58:58" x14ac:dyDescent="0.25">
      <c r="BF11780" s="1"/>
    </row>
    <row r="11781" spans="58:58" x14ac:dyDescent="0.25">
      <c r="BF11781" s="1"/>
    </row>
    <row r="11782" spans="58:58" x14ac:dyDescent="0.25">
      <c r="BF11782" s="1"/>
    </row>
    <row r="11783" spans="58:58" x14ac:dyDescent="0.25">
      <c r="BF11783" s="1"/>
    </row>
    <row r="11784" spans="58:58" x14ac:dyDescent="0.25">
      <c r="BF11784" s="1"/>
    </row>
    <row r="11785" spans="58:58" x14ac:dyDescent="0.25">
      <c r="BF11785" s="1"/>
    </row>
    <row r="11786" spans="58:58" x14ac:dyDescent="0.25">
      <c r="BF11786" s="1"/>
    </row>
    <row r="11787" spans="58:58" x14ac:dyDescent="0.25">
      <c r="BF11787" s="1"/>
    </row>
    <row r="11788" spans="58:58" x14ac:dyDescent="0.25">
      <c r="BF11788" s="1"/>
    </row>
    <row r="11789" spans="58:58" x14ac:dyDescent="0.25">
      <c r="BF11789" s="1"/>
    </row>
    <row r="11790" spans="58:58" x14ac:dyDescent="0.25">
      <c r="BF11790" s="1"/>
    </row>
    <row r="11791" spans="58:58" x14ac:dyDescent="0.25">
      <c r="BF11791" s="1"/>
    </row>
    <row r="11792" spans="58:58" x14ac:dyDescent="0.25">
      <c r="BF11792" s="1"/>
    </row>
    <row r="11793" spans="58:58" x14ac:dyDescent="0.25">
      <c r="BF11793" s="1"/>
    </row>
    <row r="11794" spans="58:58" x14ac:dyDescent="0.25">
      <c r="BF11794" s="1"/>
    </row>
    <row r="11795" spans="58:58" x14ac:dyDescent="0.25">
      <c r="BF11795" s="1"/>
    </row>
    <row r="11796" spans="58:58" x14ac:dyDescent="0.25">
      <c r="BF11796" s="1"/>
    </row>
    <row r="11797" spans="58:58" x14ac:dyDescent="0.25">
      <c r="BF11797" s="1"/>
    </row>
    <row r="11798" spans="58:58" x14ac:dyDescent="0.25">
      <c r="BF11798" s="1"/>
    </row>
    <row r="11799" spans="58:58" x14ac:dyDescent="0.25">
      <c r="BF11799" s="1"/>
    </row>
    <row r="11800" spans="58:58" x14ac:dyDescent="0.25">
      <c r="BF11800" s="1"/>
    </row>
    <row r="11801" spans="58:58" x14ac:dyDescent="0.25">
      <c r="BF11801" s="1"/>
    </row>
    <row r="11802" spans="58:58" x14ac:dyDescent="0.25">
      <c r="BF11802" s="1"/>
    </row>
    <row r="11803" spans="58:58" x14ac:dyDescent="0.25">
      <c r="BF11803" s="1"/>
    </row>
    <row r="11804" spans="58:58" x14ac:dyDescent="0.25">
      <c r="BF11804" s="1"/>
    </row>
    <row r="11805" spans="58:58" x14ac:dyDescent="0.25">
      <c r="BF11805" s="1"/>
    </row>
    <row r="11806" spans="58:58" x14ac:dyDescent="0.25">
      <c r="BF11806" s="1"/>
    </row>
    <row r="11807" spans="58:58" x14ac:dyDescent="0.25">
      <c r="BF11807" s="1"/>
    </row>
    <row r="11808" spans="58:58" x14ac:dyDescent="0.25">
      <c r="BF11808" s="1"/>
    </row>
    <row r="11809" spans="58:58" x14ac:dyDescent="0.25">
      <c r="BF11809" s="1"/>
    </row>
    <row r="11810" spans="58:58" x14ac:dyDescent="0.25">
      <c r="BF11810" s="1"/>
    </row>
    <row r="11811" spans="58:58" x14ac:dyDescent="0.25">
      <c r="BF11811" s="1"/>
    </row>
    <row r="11812" spans="58:58" x14ac:dyDescent="0.25">
      <c r="BF11812" s="1"/>
    </row>
    <row r="11813" spans="58:58" x14ac:dyDescent="0.25">
      <c r="BF11813" s="1"/>
    </row>
    <row r="11814" spans="58:58" x14ac:dyDescent="0.25">
      <c r="BF11814" s="1"/>
    </row>
    <row r="11815" spans="58:58" x14ac:dyDescent="0.25">
      <c r="BF11815" s="1"/>
    </row>
    <row r="11816" spans="58:58" x14ac:dyDescent="0.25">
      <c r="BF11816" s="1"/>
    </row>
    <row r="11817" spans="58:58" x14ac:dyDescent="0.25">
      <c r="BF11817" s="1"/>
    </row>
    <row r="11818" spans="58:58" x14ac:dyDescent="0.25">
      <c r="BF11818" s="1"/>
    </row>
    <row r="11819" spans="58:58" x14ac:dyDescent="0.25">
      <c r="BF11819" s="1"/>
    </row>
    <row r="11820" spans="58:58" x14ac:dyDescent="0.25">
      <c r="BF11820" s="1"/>
    </row>
    <row r="11821" spans="58:58" x14ac:dyDescent="0.25">
      <c r="BF11821" s="1"/>
    </row>
    <row r="11822" spans="58:58" x14ac:dyDescent="0.25">
      <c r="BF11822" s="1"/>
    </row>
    <row r="11823" spans="58:58" x14ac:dyDescent="0.25">
      <c r="BF11823" s="1"/>
    </row>
    <row r="11824" spans="58:58" x14ac:dyDescent="0.25">
      <c r="BF11824" s="1"/>
    </row>
    <row r="11825" spans="58:58" x14ac:dyDescent="0.25">
      <c r="BF11825" s="1"/>
    </row>
    <row r="11826" spans="58:58" x14ac:dyDescent="0.25">
      <c r="BF11826" s="1"/>
    </row>
    <row r="11827" spans="58:58" x14ac:dyDescent="0.25">
      <c r="BF11827" s="1"/>
    </row>
    <row r="11828" spans="58:58" x14ac:dyDescent="0.25">
      <c r="BF11828" s="1"/>
    </row>
    <row r="11829" spans="58:58" x14ac:dyDescent="0.25">
      <c r="BF11829" s="1"/>
    </row>
    <row r="11830" spans="58:58" x14ac:dyDescent="0.25">
      <c r="BF11830" s="1"/>
    </row>
    <row r="11831" spans="58:58" x14ac:dyDescent="0.25">
      <c r="BF11831" s="1"/>
    </row>
    <row r="11832" spans="58:58" x14ac:dyDescent="0.25">
      <c r="BF11832" s="1"/>
    </row>
    <row r="11833" spans="58:58" x14ac:dyDescent="0.25">
      <c r="BF11833" s="1"/>
    </row>
    <row r="11834" spans="58:58" x14ac:dyDescent="0.25">
      <c r="BF11834" s="1"/>
    </row>
    <row r="11835" spans="58:58" x14ac:dyDescent="0.25">
      <c r="BF11835" s="1"/>
    </row>
    <row r="11836" spans="58:58" x14ac:dyDescent="0.25">
      <c r="BF11836" s="1"/>
    </row>
    <row r="11837" spans="58:58" x14ac:dyDescent="0.25">
      <c r="BF11837" s="1"/>
    </row>
    <row r="11838" spans="58:58" x14ac:dyDescent="0.25">
      <c r="BF11838" s="1"/>
    </row>
    <row r="11839" spans="58:58" x14ac:dyDescent="0.25">
      <c r="BF11839" s="1"/>
    </row>
    <row r="11840" spans="58:58" x14ac:dyDescent="0.25">
      <c r="BF11840" s="1"/>
    </row>
    <row r="11841" spans="58:58" x14ac:dyDescent="0.25">
      <c r="BF11841" s="1"/>
    </row>
    <row r="11842" spans="58:58" x14ac:dyDescent="0.25">
      <c r="BF11842" s="1"/>
    </row>
    <row r="11843" spans="58:58" x14ac:dyDescent="0.25">
      <c r="BF11843" s="1"/>
    </row>
    <row r="11844" spans="58:58" x14ac:dyDescent="0.25">
      <c r="BF11844" s="1"/>
    </row>
    <row r="11845" spans="58:58" x14ac:dyDescent="0.25">
      <c r="BF11845" s="1"/>
    </row>
    <row r="11846" spans="58:58" x14ac:dyDescent="0.25">
      <c r="BF11846" s="1"/>
    </row>
    <row r="11847" spans="58:58" x14ac:dyDescent="0.25">
      <c r="BF11847" s="1"/>
    </row>
    <row r="11848" spans="58:58" x14ac:dyDescent="0.25">
      <c r="BF11848" s="1"/>
    </row>
    <row r="11849" spans="58:58" x14ac:dyDescent="0.25">
      <c r="BF11849" s="1"/>
    </row>
    <row r="11850" spans="58:58" x14ac:dyDescent="0.25">
      <c r="BF11850" s="1"/>
    </row>
    <row r="11851" spans="58:58" x14ac:dyDescent="0.25">
      <c r="BF11851" s="1"/>
    </row>
    <row r="11852" spans="58:58" x14ac:dyDescent="0.25">
      <c r="BF11852" s="1"/>
    </row>
    <row r="11853" spans="58:58" x14ac:dyDescent="0.25">
      <c r="BF11853" s="1"/>
    </row>
    <row r="11854" spans="58:58" x14ac:dyDescent="0.25">
      <c r="BF11854" s="1"/>
    </row>
    <row r="11855" spans="58:58" x14ac:dyDescent="0.25">
      <c r="BF11855" s="1"/>
    </row>
    <row r="11856" spans="58:58" x14ac:dyDescent="0.25">
      <c r="BF11856" s="1"/>
    </row>
    <row r="11857" spans="58:58" x14ac:dyDescent="0.25">
      <c r="BF11857" s="1"/>
    </row>
    <row r="11858" spans="58:58" x14ac:dyDescent="0.25">
      <c r="BF11858" s="1"/>
    </row>
    <row r="11859" spans="58:58" x14ac:dyDescent="0.25">
      <c r="BF11859" s="1"/>
    </row>
    <row r="11860" spans="58:58" x14ac:dyDescent="0.25">
      <c r="BF11860" s="1"/>
    </row>
    <row r="11861" spans="58:58" x14ac:dyDescent="0.25">
      <c r="BF11861" s="1"/>
    </row>
    <row r="11862" spans="58:58" x14ac:dyDescent="0.25">
      <c r="BF11862" s="1"/>
    </row>
    <row r="11863" spans="58:58" x14ac:dyDescent="0.25">
      <c r="BF11863" s="1"/>
    </row>
    <row r="11864" spans="58:58" x14ac:dyDescent="0.25">
      <c r="BF11864" s="1"/>
    </row>
    <row r="11865" spans="58:58" x14ac:dyDescent="0.25">
      <c r="BF11865" s="1"/>
    </row>
    <row r="11866" spans="58:58" x14ac:dyDescent="0.25">
      <c r="BF11866" s="1"/>
    </row>
    <row r="11867" spans="58:58" x14ac:dyDescent="0.25">
      <c r="BF11867" s="1"/>
    </row>
    <row r="11868" spans="58:58" x14ac:dyDescent="0.25">
      <c r="BF11868" s="1"/>
    </row>
    <row r="11869" spans="58:58" x14ac:dyDescent="0.25">
      <c r="BF11869" s="1"/>
    </row>
    <row r="11870" spans="58:58" x14ac:dyDescent="0.25">
      <c r="BF11870" s="1"/>
    </row>
    <row r="11871" spans="58:58" x14ac:dyDescent="0.25">
      <c r="BF11871" s="1"/>
    </row>
    <row r="11872" spans="58:58" x14ac:dyDescent="0.25">
      <c r="BF11872" s="1"/>
    </row>
    <row r="11873" spans="58:58" x14ac:dyDescent="0.25">
      <c r="BF11873" s="1"/>
    </row>
    <row r="11874" spans="58:58" x14ac:dyDescent="0.25">
      <c r="BF11874" s="1"/>
    </row>
    <row r="11875" spans="58:58" x14ac:dyDescent="0.25">
      <c r="BF11875" s="1"/>
    </row>
    <row r="11876" spans="58:58" x14ac:dyDescent="0.25">
      <c r="BF11876" s="1"/>
    </row>
    <row r="11877" spans="58:58" x14ac:dyDescent="0.25">
      <c r="BF11877" s="1"/>
    </row>
    <row r="11878" spans="58:58" x14ac:dyDescent="0.25">
      <c r="BF11878" s="1"/>
    </row>
    <row r="11879" spans="58:58" x14ac:dyDescent="0.25">
      <c r="BF11879" s="1"/>
    </row>
    <row r="11880" spans="58:58" x14ac:dyDescent="0.25">
      <c r="BF11880" s="1"/>
    </row>
    <row r="11881" spans="58:58" x14ac:dyDescent="0.25">
      <c r="BF11881" s="1"/>
    </row>
    <row r="11882" spans="58:58" x14ac:dyDescent="0.25">
      <c r="BF11882" s="1"/>
    </row>
    <row r="11883" spans="58:58" x14ac:dyDescent="0.25">
      <c r="BF11883" s="1"/>
    </row>
    <row r="11884" spans="58:58" x14ac:dyDescent="0.25">
      <c r="BF11884" s="1"/>
    </row>
    <row r="11885" spans="58:58" x14ac:dyDescent="0.25">
      <c r="BF11885" s="1"/>
    </row>
    <row r="11886" spans="58:58" x14ac:dyDescent="0.25">
      <c r="BF11886" s="1"/>
    </row>
    <row r="11887" spans="58:58" x14ac:dyDescent="0.25">
      <c r="BF11887" s="1"/>
    </row>
    <row r="11888" spans="58:58" x14ac:dyDescent="0.25">
      <c r="BF11888" s="1"/>
    </row>
    <row r="11889" spans="58:58" x14ac:dyDescent="0.25">
      <c r="BF11889" s="1"/>
    </row>
    <row r="11890" spans="58:58" x14ac:dyDescent="0.25">
      <c r="BF11890" s="1"/>
    </row>
    <row r="11891" spans="58:58" x14ac:dyDescent="0.25">
      <c r="BF11891" s="1"/>
    </row>
    <row r="11892" spans="58:58" x14ac:dyDescent="0.25">
      <c r="BF11892" s="1"/>
    </row>
    <row r="11893" spans="58:58" x14ac:dyDescent="0.25">
      <c r="BF11893" s="1"/>
    </row>
    <row r="11894" spans="58:58" x14ac:dyDescent="0.25">
      <c r="BF11894" s="1"/>
    </row>
    <row r="11895" spans="58:58" x14ac:dyDescent="0.25">
      <c r="BF11895" s="1"/>
    </row>
    <row r="11896" spans="58:58" x14ac:dyDescent="0.25">
      <c r="BF11896" s="1"/>
    </row>
    <row r="11897" spans="58:58" x14ac:dyDescent="0.25">
      <c r="BF11897" s="1"/>
    </row>
    <row r="11898" spans="58:58" x14ac:dyDescent="0.25">
      <c r="BF11898" s="1"/>
    </row>
    <row r="11899" spans="58:58" x14ac:dyDescent="0.25">
      <c r="BF11899" s="1"/>
    </row>
    <row r="11900" spans="58:58" x14ac:dyDescent="0.25">
      <c r="BF11900" s="1"/>
    </row>
    <row r="11901" spans="58:58" x14ac:dyDescent="0.25">
      <c r="BF11901" s="1"/>
    </row>
    <row r="11902" spans="58:58" x14ac:dyDescent="0.25">
      <c r="BF11902" s="1"/>
    </row>
    <row r="11903" spans="58:58" x14ac:dyDescent="0.25">
      <c r="BF11903" s="1"/>
    </row>
    <row r="11904" spans="58:58" x14ac:dyDescent="0.25">
      <c r="BF11904" s="1"/>
    </row>
    <row r="11905" spans="58:58" x14ac:dyDescent="0.25">
      <c r="BF11905" s="1"/>
    </row>
    <row r="11906" spans="58:58" x14ac:dyDescent="0.25">
      <c r="BF11906" s="1"/>
    </row>
    <row r="11907" spans="58:58" x14ac:dyDescent="0.25">
      <c r="BF11907" s="1"/>
    </row>
    <row r="11908" spans="58:58" x14ac:dyDescent="0.25">
      <c r="BF11908" s="1"/>
    </row>
    <row r="11909" spans="58:58" x14ac:dyDescent="0.25">
      <c r="BF11909" s="1"/>
    </row>
    <row r="11910" spans="58:58" x14ac:dyDescent="0.25">
      <c r="BF11910" s="1"/>
    </row>
    <row r="11911" spans="58:58" x14ac:dyDescent="0.25">
      <c r="BF11911" s="1"/>
    </row>
    <row r="11912" spans="58:58" x14ac:dyDescent="0.25">
      <c r="BF11912" s="1"/>
    </row>
    <row r="11913" spans="58:58" x14ac:dyDescent="0.25">
      <c r="BF11913" s="1"/>
    </row>
    <row r="11914" spans="58:58" x14ac:dyDescent="0.25">
      <c r="BF11914" s="1"/>
    </row>
    <row r="11915" spans="58:58" x14ac:dyDescent="0.25">
      <c r="BF11915" s="1"/>
    </row>
    <row r="11916" spans="58:58" x14ac:dyDescent="0.25">
      <c r="BF11916" s="1"/>
    </row>
    <row r="11917" spans="58:58" x14ac:dyDescent="0.25">
      <c r="BF11917" s="1"/>
    </row>
    <row r="11918" spans="58:58" x14ac:dyDescent="0.25">
      <c r="BF11918" s="1"/>
    </row>
    <row r="11919" spans="58:58" x14ac:dyDescent="0.25">
      <c r="BF11919" s="1"/>
    </row>
    <row r="11920" spans="58:58" x14ac:dyDescent="0.25">
      <c r="BF11920" s="1"/>
    </row>
    <row r="11921" spans="58:58" x14ac:dyDescent="0.25">
      <c r="BF11921" s="1"/>
    </row>
    <row r="11922" spans="58:58" x14ac:dyDescent="0.25">
      <c r="BF11922" s="1"/>
    </row>
    <row r="11923" spans="58:58" x14ac:dyDescent="0.25">
      <c r="BF11923" s="1"/>
    </row>
    <row r="11924" spans="58:58" x14ac:dyDescent="0.25">
      <c r="BF11924" s="1"/>
    </row>
    <row r="11925" spans="58:58" x14ac:dyDescent="0.25">
      <c r="BF11925" s="1"/>
    </row>
    <row r="11926" spans="58:58" x14ac:dyDescent="0.25">
      <c r="BF11926" s="1"/>
    </row>
    <row r="11927" spans="58:58" x14ac:dyDescent="0.25">
      <c r="BF11927" s="1"/>
    </row>
    <row r="11928" spans="58:58" x14ac:dyDescent="0.25">
      <c r="BF11928" s="1"/>
    </row>
    <row r="11929" spans="58:58" x14ac:dyDescent="0.25">
      <c r="BF11929" s="1"/>
    </row>
    <row r="11930" spans="58:58" x14ac:dyDescent="0.25">
      <c r="BF11930" s="1"/>
    </row>
    <row r="11931" spans="58:58" x14ac:dyDescent="0.25">
      <c r="BF11931" s="1"/>
    </row>
    <row r="11932" spans="58:58" x14ac:dyDescent="0.25">
      <c r="BF11932" s="1"/>
    </row>
    <row r="11933" spans="58:58" x14ac:dyDescent="0.25">
      <c r="BF11933" s="1"/>
    </row>
    <row r="11934" spans="58:58" x14ac:dyDescent="0.25">
      <c r="BF11934" s="1"/>
    </row>
    <row r="11935" spans="58:58" x14ac:dyDescent="0.25">
      <c r="BF11935" s="1"/>
    </row>
    <row r="11936" spans="58:58" x14ac:dyDescent="0.25">
      <c r="BF11936" s="1"/>
    </row>
    <row r="11937" spans="58:58" x14ac:dyDescent="0.25">
      <c r="BF11937" s="1"/>
    </row>
    <row r="11938" spans="58:58" x14ac:dyDescent="0.25">
      <c r="BF11938" s="1"/>
    </row>
    <row r="11939" spans="58:58" x14ac:dyDescent="0.25">
      <c r="BF11939" s="1"/>
    </row>
    <row r="11940" spans="58:58" x14ac:dyDescent="0.25">
      <c r="BF11940" s="1"/>
    </row>
    <row r="11941" spans="58:58" x14ac:dyDescent="0.25">
      <c r="BF11941" s="1"/>
    </row>
    <row r="11942" spans="58:58" x14ac:dyDescent="0.25">
      <c r="BF11942" s="1"/>
    </row>
    <row r="11943" spans="58:58" x14ac:dyDescent="0.25">
      <c r="BF11943" s="1"/>
    </row>
    <row r="11944" spans="58:58" x14ac:dyDescent="0.25">
      <c r="BF11944" s="1"/>
    </row>
    <row r="11945" spans="58:58" x14ac:dyDescent="0.25">
      <c r="BF11945" s="1"/>
    </row>
    <row r="11946" spans="58:58" x14ac:dyDescent="0.25">
      <c r="BF11946" s="1"/>
    </row>
    <row r="11947" spans="58:58" x14ac:dyDescent="0.25">
      <c r="BF11947" s="1"/>
    </row>
    <row r="11948" spans="58:58" x14ac:dyDescent="0.25">
      <c r="BF11948" s="1"/>
    </row>
    <row r="11949" spans="58:58" x14ac:dyDescent="0.25">
      <c r="BF11949" s="1"/>
    </row>
    <row r="11950" spans="58:58" x14ac:dyDescent="0.25">
      <c r="BF11950" s="1"/>
    </row>
    <row r="11951" spans="58:58" x14ac:dyDescent="0.25">
      <c r="BF11951" s="1"/>
    </row>
    <row r="11952" spans="58:58" x14ac:dyDescent="0.25">
      <c r="BF11952" s="1"/>
    </row>
    <row r="11953" spans="58:58" x14ac:dyDescent="0.25">
      <c r="BF11953" s="1"/>
    </row>
    <row r="11954" spans="58:58" x14ac:dyDescent="0.25">
      <c r="BF11954" s="1"/>
    </row>
    <row r="11955" spans="58:58" x14ac:dyDescent="0.25">
      <c r="BF11955" s="1"/>
    </row>
    <row r="11956" spans="58:58" x14ac:dyDescent="0.25">
      <c r="BF11956" s="1"/>
    </row>
    <row r="11957" spans="58:58" x14ac:dyDescent="0.25">
      <c r="BF11957" s="1"/>
    </row>
    <row r="11958" spans="58:58" x14ac:dyDescent="0.25">
      <c r="BF11958" s="1"/>
    </row>
    <row r="11959" spans="58:58" x14ac:dyDescent="0.25">
      <c r="BF11959" s="1"/>
    </row>
    <row r="11960" spans="58:58" x14ac:dyDescent="0.25">
      <c r="BF11960" s="1"/>
    </row>
    <row r="11961" spans="58:58" x14ac:dyDescent="0.25">
      <c r="BF11961" s="1"/>
    </row>
    <row r="11962" spans="58:58" x14ac:dyDescent="0.25">
      <c r="BF11962" s="1"/>
    </row>
    <row r="11963" spans="58:58" x14ac:dyDescent="0.25">
      <c r="BF11963" s="1"/>
    </row>
    <row r="11964" spans="58:58" x14ac:dyDescent="0.25">
      <c r="BF11964" s="1"/>
    </row>
    <row r="11965" spans="58:58" x14ac:dyDescent="0.25">
      <c r="BF11965" s="1"/>
    </row>
    <row r="11966" spans="58:58" x14ac:dyDescent="0.25">
      <c r="BF11966" s="1"/>
    </row>
    <row r="11967" spans="58:58" x14ac:dyDescent="0.25">
      <c r="BF11967" s="1"/>
    </row>
    <row r="11968" spans="58:58" x14ac:dyDescent="0.25">
      <c r="BF11968" s="1"/>
    </row>
    <row r="11969" spans="58:58" x14ac:dyDescent="0.25">
      <c r="BF11969" s="1"/>
    </row>
    <row r="11970" spans="58:58" x14ac:dyDescent="0.25">
      <c r="BF11970" s="1"/>
    </row>
    <row r="11971" spans="58:58" x14ac:dyDescent="0.25">
      <c r="BF11971" s="1"/>
    </row>
    <row r="11972" spans="58:58" x14ac:dyDescent="0.25">
      <c r="BF11972" s="1"/>
    </row>
    <row r="11973" spans="58:58" x14ac:dyDescent="0.25">
      <c r="BF11973" s="1"/>
    </row>
    <row r="11974" spans="58:58" x14ac:dyDescent="0.25">
      <c r="BF11974" s="1"/>
    </row>
    <row r="11975" spans="58:58" x14ac:dyDescent="0.25">
      <c r="BF11975" s="1"/>
    </row>
    <row r="11976" spans="58:58" x14ac:dyDescent="0.25">
      <c r="BF11976" s="1"/>
    </row>
    <row r="11977" spans="58:58" x14ac:dyDescent="0.25">
      <c r="BF11977" s="1"/>
    </row>
    <row r="11978" spans="58:58" x14ac:dyDescent="0.25">
      <c r="BF11978" s="1"/>
    </row>
    <row r="11979" spans="58:58" x14ac:dyDescent="0.25">
      <c r="BF11979" s="1"/>
    </row>
    <row r="11980" spans="58:58" x14ac:dyDescent="0.25">
      <c r="BF11980" s="1"/>
    </row>
    <row r="11981" spans="58:58" x14ac:dyDescent="0.25">
      <c r="BF11981" s="1"/>
    </row>
    <row r="11982" spans="58:58" x14ac:dyDescent="0.25">
      <c r="BF11982" s="1"/>
    </row>
    <row r="11983" spans="58:58" x14ac:dyDescent="0.25">
      <c r="BF11983" s="1"/>
    </row>
    <row r="11984" spans="58:58" x14ac:dyDescent="0.25">
      <c r="BF11984" s="1"/>
    </row>
    <row r="11985" spans="58:58" x14ac:dyDescent="0.25">
      <c r="BF11985" s="1"/>
    </row>
    <row r="11986" spans="58:58" x14ac:dyDescent="0.25">
      <c r="BF11986" s="1"/>
    </row>
    <row r="11987" spans="58:58" x14ac:dyDescent="0.25">
      <c r="BF11987" s="1"/>
    </row>
    <row r="11988" spans="58:58" x14ac:dyDescent="0.25">
      <c r="BF11988" s="1"/>
    </row>
    <row r="11989" spans="58:58" x14ac:dyDescent="0.25">
      <c r="BF11989" s="1"/>
    </row>
    <row r="11990" spans="58:58" x14ac:dyDescent="0.25">
      <c r="BF11990" s="1"/>
    </row>
    <row r="11991" spans="58:58" x14ac:dyDescent="0.25">
      <c r="BF11991" s="1"/>
    </row>
    <row r="11992" spans="58:58" x14ac:dyDescent="0.25">
      <c r="BF11992" s="1"/>
    </row>
    <row r="11993" spans="58:58" x14ac:dyDescent="0.25">
      <c r="BF11993" s="1"/>
    </row>
    <row r="11994" spans="58:58" x14ac:dyDescent="0.25">
      <c r="BF11994" s="1"/>
    </row>
    <row r="11995" spans="58:58" x14ac:dyDescent="0.25">
      <c r="BF11995" s="1"/>
    </row>
    <row r="11996" spans="58:58" x14ac:dyDescent="0.25">
      <c r="BF11996" s="1"/>
    </row>
    <row r="11997" spans="58:58" x14ac:dyDescent="0.25">
      <c r="BF11997" s="1"/>
    </row>
    <row r="11998" spans="58:58" x14ac:dyDescent="0.25">
      <c r="BF11998" s="1"/>
    </row>
    <row r="11999" spans="58:58" x14ac:dyDescent="0.25">
      <c r="BF11999" s="1"/>
    </row>
    <row r="12000" spans="58:58" x14ac:dyDescent="0.25">
      <c r="BF12000" s="1"/>
    </row>
    <row r="12001" spans="58:58" x14ac:dyDescent="0.25">
      <c r="BF12001" s="1"/>
    </row>
    <row r="12002" spans="58:58" x14ac:dyDescent="0.25">
      <c r="BF12002" s="1"/>
    </row>
    <row r="12003" spans="58:58" x14ac:dyDescent="0.25">
      <c r="BF12003" s="1"/>
    </row>
    <row r="12004" spans="58:58" x14ac:dyDescent="0.25">
      <c r="BF12004" s="1"/>
    </row>
    <row r="12005" spans="58:58" x14ac:dyDescent="0.25">
      <c r="BF12005" s="1"/>
    </row>
    <row r="12006" spans="58:58" x14ac:dyDescent="0.25">
      <c r="BF12006" s="1"/>
    </row>
    <row r="12007" spans="58:58" x14ac:dyDescent="0.25">
      <c r="BF12007" s="1"/>
    </row>
    <row r="12008" spans="58:58" x14ac:dyDescent="0.25">
      <c r="BF12008" s="1"/>
    </row>
    <row r="12009" spans="58:58" x14ac:dyDescent="0.25">
      <c r="BF12009" s="1"/>
    </row>
    <row r="12010" spans="58:58" x14ac:dyDescent="0.25">
      <c r="BF12010" s="1"/>
    </row>
    <row r="12011" spans="58:58" x14ac:dyDescent="0.25">
      <c r="BF12011" s="1"/>
    </row>
    <row r="12012" spans="58:58" x14ac:dyDescent="0.25">
      <c r="BF12012" s="1"/>
    </row>
    <row r="12013" spans="58:58" x14ac:dyDescent="0.25">
      <c r="BF12013" s="1"/>
    </row>
    <row r="12014" spans="58:58" x14ac:dyDescent="0.25">
      <c r="BF12014" s="1"/>
    </row>
    <row r="12015" spans="58:58" x14ac:dyDescent="0.25">
      <c r="BF12015" s="1"/>
    </row>
    <row r="12016" spans="58:58" x14ac:dyDescent="0.25">
      <c r="BF12016" s="1"/>
    </row>
    <row r="12017" spans="58:58" x14ac:dyDescent="0.25">
      <c r="BF12017" s="1"/>
    </row>
    <row r="12018" spans="58:58" x14ac:dyDescent="0.25">
      <c r="BF12018" s="1"/>
    </row>
    <row r="12019" spans="58:58" x14ac:dyDescent="0.25">
      <c r="BF12019" s="1"/>
    </row>
    <row r="12020" spans="58:58" x14ac:dyDescent="0.25">
      <c r="BF12020" s="1"/>
    </row>
    <row r="12021" spans="58:58" x14ac:dyDescent="0.25">
      <c r="BF12021" s="1"/>
    </row>
    <row r="12022" spans="58:58" x14ac:dyDescent="0.25">
      <c r="BF12022" s="1"/>
    </row>
    <row r="12023" spans="58:58" x14ac:dyDescent="0.25">
      <c r="BF12023" s="1"/>
    </row>
    <row r="12024" spans="58:58" x14ac:dyDescent="0.25">
      <c r="BF12024" s="1"/>
    </row>
    <row r="12025" spans="58:58" x14ac:dyDescent="0.25">
      <c r="BF12025" s="1"/>
    </row>
    <row r="12026" spans="58:58" x14ac:dyDescent="0.25">
      <c r="BF12026" s="1"/>
    </row>
    <row r="12027" spans="58:58" x14ac:dyDescent="0.25">
      <c r="BF12027" s="1"/>
    </row>
    <row r="12028" spans="58:58" x14ac:dyDescent="0.25">
      <c r="BF12028" s="1"/>
    </row>
    <row r="12029" spans="58:58" x14ac:dyDescent="0.25">
      <c r="BF12029" s="1"/>
    </row>
    <row r="12030" spans="58:58" x14ac:dyDescent="0.25">
      <c r="BF12030" s="1"/>
    </row>
    <row r="12031" spans="58:58" x14ac:dyDescent="0.25">
      <c r="BF12031" s="1"/>
    </row>
    <row r="12032" spans="58:58" x14ac:dyDescent="0.25">
      <c r="BF12032" s="1"/>
    </row>
    <row r="12033" spans="58:58" x14ac:dyDescent="0.25">
      <c r="BF12033" s="1"/>
    </row>
    <row r="12034" spans="58:58" x14ac:dyDescent="0.25">
      <c r="BF12034" s="1"/>
    </row>
    <row r="12035" spans="58:58" x14ac:dyDescent="0.25">
      <c r="BF12035" s="1"/>
    </row>
    <row r="12036" spans="58:58" x14ac:dyDescent="0.25">
      <c r="BF12036" s="1"/>
    </row>
    <row r="12037" spans="58:58" x14ac:dyDescent="0.25">
      <c r="BF12037" s="1"/>
    </row>
    <row r="12038" spans="58:58" x14ac:dyDescent="0.25">
      <c r="BF12038" s="1"/>
    </row>
    <row r="12039" spans="58:58" x14ac:dyDescent="0.25">
      <c r="BF12039" s="1"/>
    </row>
    <row r="12040" spans="58:58" x14ac:dyDescent="0.25">
      <c r="BF12040" s="1"/>
    </row>
    <row r="12041" spans="58:58" x14ac:dyDescent="0.25">
      <c r="BF12041" s="1"/>
    </row>
    <row r="12042" spans="58:58" x14ac:dyDescent="0.25">
      <c r="BF12042" s="1"/>
    </row>
    <row r="12043" spans="58:58" x14ac:dyDescent="0.25">
      <c r="BF12043" s="1"/>
    </row>
    <row r="12044" spans="58:58" x14ac:dyDescent="0.25">
      <c r="BF12044" s="1"/>
    </row>
    <row r="12045" spans="58:58" x14ac:dyDescent="0.25">
      <c r="BF12045" s="1"/>
    </row>
    <row r="12046" spans="58:58" x14ac:dyDescent="0.25">
      <c r="BF12046" s="1"/>
    </row>
    <row r="12047" spans="58:58" x14ac:dyDescent="0.25">
      <c r="BF12047" s="1"/>
    </row>
    <row r="12048" spans="58:58" x14ac:dyDescent="0.25">
      <c r="BF12048" s="1"/>
    </row>
    <row r="12049" spans="58:58" x14ac:dyDescent="0.25">
      <c r="BF12049" s="1"/>
    </row>
    <row r="12050" spans="58:58" x14ac:dyDescent="0.25">
      <c r="BF12050" s="1"/>
    </row>
    <row r="12051" spans="58:58" x14ac:dyDescent="0.25">
      <c r="BF12051" s="1"/>
    </row>
    <row r="12052" spans="58:58" x14ac:dyDescent="0.25">
      <c r="BF12052" s="1"/>
    </row>
    <row r="12053" spans="58:58" x14ac:dyDescent="0.25">
      <c r="BF12053" s="1"/>
    </row>
    <row r="12054" spans="58:58" x14ac:dyDescent="0.25">
      <c r="BF12054" s="1"/>
    </row>
    <row r="12055" spans="58:58" x14ac:dyDescent="0.25">
      <c r="BF12055" s="1"/>
    </row>
    <row r="12056" spans="58:58" x14ac:dyDescent="0.25">
      <c r="BF12056" s="1"/>
    </row>
    <row r="12057" spans="58:58" x14ac:dyDescent="0.25">
      <c r="BF12057" s="1"/>
    </row>
    <row r="12058" spans="58:58" x14ac:dyDescent="0.25">
      <c r="BF12058" s="1"/>
    </row>
    <row r="12059" spans="58:58" x14ac:dyDescent="0.25">
      <c r="BF12059" s="1"/>
    </row>
    <row r="12060" spans="58:58" x14ac:dyDescent="0.25">
      <c r="BF12060" s="1"/>
    </row>
    <row r="12061" spans="58:58" x14ac:dyDescent="0.25">
      <c r="BF12061" s="1"/>
    </row>
    <row r="12062" spans="58:58" x14ac:dyDescent="0.25">
      <c r="BF12062" s="1"/>
    </row>
    <row r="12063" spans="58:58" x14ac:dyDescent="0.25">
      <c r="BF12063" s="1"/>
    </row>
    <row r="12064" spans="58:58" x14ac:dyDescent="0.25">
      <c r="BF12064" s="1"/>
    </row>
    <row r="12065" spans="58:58" x14ac:dyDescent="0.25">
      <c r="BF12065" s="1"/>
    </row>
    <row r="12066" spans="58:58" x14ac:dyDescent="0.25">
      <c r="BF12066" s="1"/>
    </row>
    <row r="12067" spans="58:58" x14ac:dyDescent="0.25">
      <c r="BF12067" s="1"/>
    </row>
    <row r="12068" spans="58:58" x14ac:dyDescent="0.25">
      <c r="BF12068" s="1"/>
    </row>
    <row r="12069" spans="58:58" x14ac:dyDescent="0.25">
      <c r="BF12069" s="1"/>
    </row>
    <row r="12070" spans="58:58" x14ac:dyDescent="0.25">
      <c r="BF12070" s="1"/>
    </row>
    <row r="12071" spans="58:58" x14ac:dyDescent="0.25">
      <c r="BF12071" s="1"/>
    </row>
    <row r="12072" spans="58:58" x14ac:dyDescent="0.25">
      <c r="BF12072" s="1"/>
    </row>
    <row r="12073" spans="58:58" x14ac:dyDescent="0.25">
      <c r="BF12073" s="1"/>
    </row>
    <row r="12074" spans="58:58" x14ac:dyDescent="0.25">
      <c r="BF12074" s="1"/>
    </row>
    <row r="12075" spans="58:58" x14ac:dyDescent="0.25">
      <c r="BF12075" s="1"/>
    </row>
    <row r="12076" spans="58:58" x14ac:dyDescent="0.25">
      <c r="BF12076" s="1"/>
    </row>
    <row r="12077" spans="58:58" x14ac:dyDescent="0.25">
      <c r="BF12077" s="1"/>
    </row>
    <row r="12078" spans="58:58" x14ac:dyDescent="0.25">
      <c r="BF12078" s="1"/>
    </row>
    <row r="12079" spans="58:58" x14ac:dyDescent="0.25">
      <c r="BF12079" s="1"/>
    </row>
    <row r="12080" spans="58:58" x14ac:dyDescent="0.25">
      <c r="BF12080" s="1"/>
    </row>
    <row r="12081" spans="58:58" x14ac:dyDescent="0.25">
      <c r="BF12081" s="1"/>
    </row>
    <row r="12082" spans="58:58" x14ac:dyDescent="0.25">
      <c r="BF12082" s="1"/>
    </row>
    <row r="12083" spans="58:58" x14ac:dyDescent="0.25">
      <c r="BF12083" s="1"/>
    </row>
    <row r="12084" spans="58:58" x14ac:dyDescent="0.25">
      <c r="BF12084" s="1"/>
    </row>
    <row r="12085" spans="58:58" x14ac:dyDescent="0.25">
      <c r="BF12085" s="1"/>
    </row>
    <row r="12086" spans="58:58" x14ac:dyDescent="0.25">
      <c r="BF12086" s="1"/>
    </row>
    <row r="12087" spans="58:58" x14ac:dyDescent="0.25">
      <c r="BF12087" s="1"/>
    </row>
    <row r="12088" spans="58:58" x14ac:dyDescent="0.25">
      <c r="BF12088" s="1"/>
    </row>
    <row r="12089" spans="58:58" x14ac:dyDescent="0.25">
      <c r="BF12089" s="1"/>
    </row>
    <row r="12090" spans="58:58" x14ac:dyDescent="0.25">
      <c r="BF12090" s="1"/>
    </row>
    <row r="12091" spans="58:58" x14ac:dyDescent="0.25">
      <c r="BF12091" s="1"/>
    </row>
    <row r="12092" spans="58:58" x14ac:dyDescent="0.25">
      <c r="BF12092" s="1"/>
    </row>
    <row r="12093" spans="58:58" x14ac:dyDescent="0.25">
      <c r="BF12093" s="1"/>
    </row>
    <row r="12094" spans="58:58" x14ac:dyDescent="0.25">
      <c r="BF12094" s="1"/>
    </row>
    <row r="12095" spans="58:58" x14ac:dyDescent="0.25">
      <c r="BF12095" s="1"/>
    </row>
    <row r="12096" spans="58:58" x14ac:dyDescent="0.25">
      <c r="BF12096" s="1"/>
    </row>
    <row r="12097" spans="58:58" x14ac:dyDescent="0.25">
      <c r="BF12097" s="1"/>
    </row>
    <row r="12098" spans="58:58" x14ac:dyDescent="0.25">
      <c r="BF12098" s="1"/>
    </row>
    <row r="12099" spans="58:58" x14ac:dyDescent="0.25">
      <c r="BF12099" s="1"/>
    </row>
    <row r="12100" spans="58:58" x14ac:dyDescent="0.25">
      <c r="BF12100" s="1"/>
    </row>
    <row r="12101" spans="58:58" x14ac:dyDescent="0.25">
      <c r="BF12101" s="1"/>
    </row>
    <row r="12102" spans="58:58" x14ac:dyDescent="0.25">
      <c r="BF12102" s="1"/>
    </row>
    <row r="12103" spans="58:58" x14ac:dyDescent="0.25">
      <c r="BF12103" s="1"/>
    </row>
    <row r="12104" spans="58:58" x14ac:dyDescent="0.25">
      <c r="BF12104" s="1"/>
    </row>
    <row r="12105" spans="58:58" x14ac:dyDescent="0.25">
      <c r="BF12105" s="1"/>
    </row>
    <row r="12106" spans="58:58" x14ac:dyDescent="0.25">
      <c r="BF12106" s="1"/>
    </row>
    <row r="12107" spans="58:58" x14ac:dyDescent="0.25">
      <c r="BF12107" s="1"/>
    </row>
    <row r="12108" spans="58:58" x14ac:dyDescent="0.25">
      <c r="BF12108" s="1"/>
    </row>
    <row r="12109" spans="58:58" x14ac:dyDescent="0.25">
      <c r="BF12109" s="1"/>
    </row>
    <row r="12110" spans="58:58" x14ac:dyDescent="0.25">
      <c r="BF12110" s="1"/>
    </row>
    <row r="12111" spans="58:58" x14ac:dyDescent="0.25">
      <c r="BF12111" s="1"/>
    </row>
    <row r="12112" spans="58:58" x14ac:dyDescent="0.25">
      <c r="BF12112" s="1"/>
    </row>
    <row r="12113" spans="58:58" x14ac:dyDescent="0.25">
      <c r="BF12113" s="1"/>
    </row>
    <row r="12114" spans="58:58" x14ac:dyDescent="0.25">
      <c r="BF12114" s="1"/>
    </row>
    <row r="12115" spans="58:58" x14ac:dyDescent="0.25">
      <c r="BF12115" s="1"/>
    </row>
    <row r="12116" spans="58:58" x14ac:dyDescent="0.25">
      <c r="BF12116" s="1"/>
    </row>
    <row r="12117" spans="58:58" x14ac:dyDescent="0.25">
      <c r="BF12117" s="1"/>
    </row>
    <row r="12118" spans="58:58" x14ac:dyDescent="0.25">
      <c r="BF12118" s="1"/>
    </row>
    <row r="12119" spans="58:58" x14ac:dyDescent="0.25">
      <c r="BF12119" s="1"/>
    </row>
    <row r="12120" spans="58:58" x14ac:dyDescent="0.25">
      <c r="BF12120" s="1"/>
    </row>
    <row r="12121" spans="58:58" x14ac:dyDescent="0.25">
      <c r="BF12121" s="1"/>
    </row>
    <row r="12122" spans="58:58" x14ac:dyDescent="0.25">
      <c r="BF12122" s="1"/>
    </row>
    <row r="12123" spans="58:58" x14ac:dyDescent="0.25">
      <c r="BF12123" s="1"/>
    </row>
    <row r="12124" spans="58:58" x14ac:dyDescent="0.25">
      <c r="BF12124" s="1"/>
    </row>
    <row r="12125" spans="58:58" x14ac:dyDescent="0.25">
      <c r="BF12125" s="1"/>
    </row>
    <row r="12126" spans="58:58" x14ac:dyDescent="0.25">
      <c r="BF12126" s="1"/>
    </row>
    <row r="12127" spans="58:58" x14ac:dyDescent="0.25">
      <c r="BF12127" s="1"/>
    </row>
    <row r="12128" spans="58:58" x14ac:dyDescent="0.25">
      <c r="BF12128" s="1"/>
    </row>
    <row r="12129" spans="58:58" x14ac:dyDescent="0.25">
      <c r="BF12129" s="1"/>
    </row>
    <row r="12130" spans="58:58" x14ac:dyDescent="0.25">
      <c r="BF12130" s="1"/>
    </row>
    <row r="12131" spans="58:58" x14ac:dyDescent="0.25">
      <c r="BF12131" s="1"/>
    </row>
    <row r="12132" spans="58:58" x14ac:dyDescent="0.25">
      <c r="BF12132" s="1"/>
    </row>
    <row r="12133" spans="58:58" x14ac:dyDescent="0.25">
      <c r="BF12133" s="1"/>
    </row>
    <row r="12134" spans="58:58" x14ac:dyDescent="0.25">
      <c r="BF12134" s="1"/>
    </row>
    <row r="12135" spans="58:58" x14ac:dyDescent="0.25">
      <c r="BF12135" s="1"/>
    </row>
    <row r="12136" spans="58:58" x14ac:dyDescent="0.25">
      <c r="BF12136" s="1"/>
    </row>
    <row r="12137" spans="58:58" x14ac:dyDescent="0.25">
      <c r="BF12137" s="1"/>
    </row>
    <row r="12138" spans="58:58" x14ac:dyDescent="0.25">
      <c r="BF12138" s="1"/>
    </row>
    <row r="12139" spans="58:58" x14ac:dyDescent="0.25">
      <c r="BF12139" s="1"/>
    </row>
    <row r="12140" spans="58:58" x14ac:dyDescent="0.25">
      <c r="BF12140" s="1"/>
    </row>
    <row r="12141" spans="58:58" x14ac:dyDescent="0.25">
      <c r="BF12141" s="1"/>
    </row>
    <row r="12142" spans="58:58" x14ac:dyDescent="0.25">
      <c r="BF12142" s="1"/>
    </row>
    <row r="12143" spans="58:58" x14ac:dyDescent="0.25">
      <c r="BF12143" s="1"/>
    </row>
    <row r="12144" spans="58:58" x14ac:dyDescent="0.25">
      <c r="BF12144" s="1"/>
    </row>
    <row r="12145" spans="58:58" x14ac:dyDescent="0.25">
      <c r="BF12145" s="1"/>
    </row>
    <row r="12146" spans="58:58" x14ac:dyDescent="0.25">
      <c r="BF12146" s="1"/>
    </row>
    <row r="12147" spans="58:58" x14ac:dyDescent="0.25">
      <c r="BF12147" s="1"/>
    </row>
    <row r="12148" spans="58:58" x14ac:dyDescent="0.25">
      <c r="BF12148" s="1"/>
    </row>
    <row r="12149" spans="58:58" x14ac:dyDescent="0.25">
      <c r="BF12149" s="1"/>
    </row>
    <row r="12150" spans="58:58" x14ac:dyDescent="0.25">
      <c r="BF12150" s="1"/>
    </row>
    <row r="12151" spans="58:58" x14ac:dyDescent="0.25">
      <c r="BF12151" s="1"/>
    </row>
    <row r="12152" spans="58:58" x14ac:dyDescent="0.25">
      <c r="BF12152" s="1"/>
    </row>
    <row r="12153" spans="58:58" x14ac:dyDescent="0.25">
      <c r="BF12153" s="1"/>
    </row>
    <row r="12154" spans="58:58" x14ac:dyDescent="0.25">
      <c r="BF12154" s="1"/>
    </row>
    <row r="12155" spans="58:58" x14ac:dyDescent="0.25">
      <c r="BF12155" s="1"/>
    </row>
    <row r="12156" spans="58:58" x14ac:dyDescent="0.25">
      <c r="BF12156" s="1"/>
    </row>
    <row r="12157" spans="58:58" x14ac:dyDescent="0.25">
      <c r="BF12157" s="1"/>
    </row>
    <row r="12158" spans="58:58" x14ac:dyDescent="0.25">
      <c r="BF12158" s="1"/>
    </row>
    <row r="12159" spans="58:58" x14ac:dyDescent="0.25">
      <c r="BF12159" s="1"/>
    </row>
    <row r="12160" spans="58:58" x14ac:dyDescent="0.25">
      <c r="BF12160" s="1"/>
    </row>
    <row r="12161" spans="58:58" x14ac:dyDescent="0.25">
      <c r="BF12161" s="1"/>
    </row>
    <row r="12162" spans="58:58" x14ac:dyDescent="0.25">
      <c r="BF12162" s="1"/>
    </row>
    <row r="12163" spans="58:58" x14ac:dyDescent="0.25">
      <c r="BF12163" s="1"/>
    </row>
    <row r="12164" spans="58:58" x14ac:dyDescent="0.25">
      <c r="BF12164" s="1"/>
    </row>
    <row r="12165" spans="58:58" x14ac:dyDescent="0.25">
      <c r="BF12165" s="1"/>
    </row>
    <row r="12166" spans="58:58" x14ac:dyDescent="0.25">
      <c r="BF12166" s="1"/>
    </row>
    <row r="12167" spans="58:58" x14ac:dyDescent="0.25">
      <c r="BF12167" s="1"/>
    </row>
    <row r="12168" spans="58:58" x14ac:dyDescent="0.25">
      <c r="BF12168" s="1"/>
    </row>
    <row r="12169" spans="58:58" x14ac:dyDescent="0.25">
      <c r="BF12169" s="1"/>
    </row>
    <row r="12170" spans="58:58" x14ac:dyDescent="0.25">
      <c r="BF12170" s="1"/>
    </row>
    <row r="12171" spans="58:58" x14ac:dyDescent="0.25">
      <c r="BF12171" s="1"/>
    </row>
    <row r="12172" spans="58:58" x14ac:dyDescent="0.25">
      <c r="BF12172" s="1"/>
    </row>
    <row r="12173" spans="58:58" x14ac:dyDescent="0.25">
      <c r="BF12173" s="1"/>
    </row>
    <row r="12174" spans="58:58" x14ac:dyDescent="0.25">
      <c r="BF12174" s="1"/>
    </row>
    <row r="12175" spans="58:58" x14ac:dyDescent="0.25">
      <c r="BF12175" s="1"/>
    </row>
    <row r="12176" spans="58:58" x14ac:dyDescent="0.25">
      <c r="BF12176" s="1"/>
    </row>
    <row r="12177" spans="58:58" x14ac:dyDescent="0.25">
      <c r="BF12177" s="1"/>
    </row>
    <row r="12178" spans="58:58" x14ac:dyDescent="0.25">
      <c r="BF12178" s="1"/>
    </row>
    <row r="12179" spans="58:58" x14ac:dyDescent="0.25">
      <c r="BF12179" s="1"/>
    </row>
    <row r="12180" spans="58:58" x14ac:dyDescent="0.25">
      <c r="BF12180" s="1"/>
    </row>
    <row r="12181" spans="58:58" x14ac:dyDescent="0.25">
      <c r="BF12181" s="1"/>
    </row>
    <row r="12182" spans="58:58" x14ac:dyDescent="0.25">
      <c r="BF12182" s="1"/>
    </row>
    <row r="12183" spans="58:58" x14ac:dyDescent="0.25">
      <c r="BF12183" s="1"/>
    </row>
    <row r="12184" spans="58:58" x14ac:dyDescent="0.25">
      <c r="BF12184" s="1"/>
    </row>
    <row r="12185" spans="58:58" x14ac:dyDescent="0.25">
      <c r="BF12185" s="1"/>
    </row>
    <row r="12186" spans="58:58" x14ac:dyDescent="0.25">
      <c r="BF12186" s="1"/>
    </row>
    <row r="12187" spans="58:58" x14ac:dyDescent="0.25">
      <c r="BF12187" s="1"/>
    </row>
    <row r="12188" spans="58:58" x14ac:dyDescent="0.25">
      <c r="BF12188" s="1"/>
    </row>
    <row r="12189" spans="58:58" x14ac:dyDescent="0.25">
      <c r="BF12189" s="1"/>
    </row>
    <row r="12190" spans="58:58" x14ac:dyDescent="0.25">
      <c r="BF12190" s="1"/>
    </row>
    <row r="12191" spans="58:58" x14ac:dyDescent="0.25">
      <c r="BF12191" s="1"/>
    </row>
    <row r="12192" spans="58:58" x14ac:dyDescent="0.25">
      <c r="BF12192" s="1"/>
    </row>
    <row r="12193" spans="58:58" x14ac:dyDescent="0.25">
      <c r="BF12193" s="1"/>
    </row>
    <row r="12194" spans="58:58" x14ac:dyDescent="0.25">
      <c r="BF12194" s="1"/>
    </row>
    <row r="12195" spans="58:58" x14ac:dyDescent="0.25">
      <c r="BF12195" s="1"/>
    </row>
    <row r="12196" spans="58:58" x14ac:dyDescent="0.25">
      <c r="BF12196" s="1"/>
    </row>
    <row r="12197" spans="58:58" x14ac:dyDescent="0.25">
      <c r="BF12197" s="1"/>
    </row>
    <row r="12198" spans="58:58" x14ac:dyDescent="0.25">
      <c r="BF12198" s="1"/>
    </row>
    <row r="12199" spans="58:58" x14ac:dyDescent="0.25">
      <c r="BF12199" s="1"/>
    </row>
    <row r="12200" spans="58:58" x14ac:dyDescent="0.25">
      <c r="BF12200" s="1"/>
    </row>
    <row r="12201" spans="58:58" x14ac:dyDescent="0.25">
      <c r="BF12201" s="1"/>
    </row>
    <row r="12202" spans="58:58" x14ac:dyDescent="0.25">
      <c r="BF12202" s="1"/>
    </row>
    <row r="12203" spans="58:58" x14ac:dyDescent="0.25">
      <c r="BF12203" s="1"/>
    </row>
    <row r="12204" spans="58:58" x14ac:dyDescent="0.25">
      <c r="BF12204" s="1"/>
    </row>
    <row r="12205" spans="58:58" x14ac:dyDescent="0.25">
      <c r="BF12205" s="1"/>
    </row>
    <row r="12206" spans="58:58" x14ac:dyDescent="0.25">
      <c r="BF12206" s="1"/>
    </row>
    <row r="12207" spans="58:58" x14ac:dyDescent="0.25">
      <c r="BF12207" s="1"/>
    </row>
    <row r="12208" spans="58:58" x14ac:dyDescent="0.25">
      <c r="BF12208" s="1"/>
    </row>
    <row r="12209" spans="58:58" x14ac:dyDescent="0.25">
      <c r="BF12209" s="1"/>
    </row>
    <row r="12210" spans="58:58" x14ac:dyDescent="0.25">
      <c r="BF12210" s="1"/>
    </row>
    <row r="12211" spans="58:58" x14ac:dyDescent="0.25">
      <c r="BF12211" s="1"/>
    </row>
    <row r="12212" spans="58:58" x14ac:dyDescent="0.25">
      <c r="BF12212" s="1"/>
    </row>
    <row r="12213" spans="58:58" x14ac:dyDescent="0.25">
      <c r="BF12213" s="1"/>
    </row>
    <row r="12214" spans="58:58" x14ac:dyDescent="0.25">
      <c r="BF12214" s="1"/>
    </row>
    <row r="12215" spans="58:58" x14ac:dyDescent="0.25">
      <c r="BF12215" s="1"/>
    </row>
    <row r="12216" spans="58:58" x14ac:dyDescent="0.25">
      <c r="BF12216" s="1"/>
    </row>
    <row r="12217" spans="58:58" x14ac:dyDescent="0.25">
      <c r="BF12217" s="1"/>
    </row>
    <row r="12218" spans="58:58" x14ac:dyDescent="0.25">
      <c r="BF12218" s="1"/>
    </row>
    <row r="12219" spans="58:58" x14ac:dyDescent="0.25">
      <c r="BF12219" s="1"/>
    </row>
    <row r="12220" spans="58:58" x14ac:dyDescent="0.25">
      <c r="BF12220" s="1"/>
    </row>
    <row r="12221" spans="58:58" x14ac:dyDescent="0.25">
      <c r="BF12221" s="1"/>
    </row>
    <row r="12222" spans="58:58" x14ac:dyDescent="0.25">
      <c r="BF12222" s="1"/>
    </row>
    <row r="12223" spans="58:58" x14ac:dyDescent="0.25">
      <c r="BF12223" s="1"/>
    </row>
    <row r="12224" spans="58:58" x14ac:dyDescent="0.25">
      <c r="BF12224" s="1"/>
    </row>
    <row r="12225" spans="58:58" x14ac:dyDescent="0.25">
      <c r="BF12225" s="1"/>
    </row>
    <row r="12226" spans="58:58" x14ac:dyDescent="0.25">
      <c r="BF12226" s="1"/>
    </row>
    <row r="12227" spans="58:58" x14ac:dyDescent="0.25">
      <c r="BF12227" s="1"/>
    </row>
    <row r="12228" spans="58:58" x14ac:dyDescent="0.25">
      <c r="BF12228" s="1"/>
    </row>
    <row r="12229" spans="58:58" x14ac:dyDescent="0.25">
      <c r="BF12229" s="1"/>
    </row>
    <row r="12230" spans="58:58" x14ac:dyDescent="0.25">
      <c r="BF12230" s="1"/>
    </row>
    <row r="12231" spans="58:58" x14ac:dyDescent="0.25">
      <c r="BF12231" s="1"/>
    </row>
    <row r="12232" spans="58:58" x14ac:dyDescent="0.25">
      <c r="BF12232" s="1"/>
    </row>
    <row r="12233" spans="58:58" x14ac:dyDescent="0.25">
      <c r="BF12233" s="1"/>
    </row>
    <row r="12234" spans="58:58" x14ac:dyDescent="0.25">
      <c r="BF12234" s="1"/>
    </row>
    <row r="12235" spans="58:58" x14ac:dyDescent="0.25">
      <c r="BF12235" s="1"/>
    </row>
    <row r="12236" spans="58:58" x14ac:dyDescent="0.25">
      <c r="BF12236" s="1"/>
    </row>
    <row r="12237" spans="58:58" x14ac:dyDescent="0.25">
      <c r="BF12237" s="1"/>
    </row>
    <row r="12238" spans="58:58" x14ac:dyDescent="0.25">
      <c r="BF12238" s="1"/>
    </row>
    <row r="12239" spans="58:58" x14ac:dyDescent="0.25">
      <c r="BF12239" s="1"/>
    </row>
    <row r="12240" spans="58:58" x14ac:dyDescent="0.25">
      <c r="BF12240" s="1"/>
    </row>
    <row r="12241" spans="58:58" x14ac:dyDescent="0.25">
      <c r="BF12241" s="1"/>
    </row>
    <row r="12242" spans="58:58" x14ac:dyDescent="0.25">
      <c r="BF12242" s="1"/>
    </row>
    <row r="12243" spans="58:58" x14ac:dyDescent="0.25">
      <c r="BF12243" s="1"/>
    </row>
    <row r="12244" spans="58:58" x14ac:dyDescent="0.25">
      <c r="BF12244" s="1"/>
    </row>
    <row r="12245" spans="58:58" x14ac:dyDescent="0.25">
      <c r="BF12245" s="1"/>
    </row>
    <row r="12246" spans="58:58" x14ac:dyDescent="0.25">
      <c r="BF12246" s="1"/>
    </row>
    <row r="12247" spans="58:58" x14ac:dyDescent="0.25">
      <c r="BF12247" s="1"/>
    </row>
    <row r="12248" spans="58:58" x14ac:dyDescent="0.25">
      <c r="BF12248" s="1"/>
    </row>
    <row r="12249" spans="58:58" x14ac:dyDescent="0.25">
      <c r="BF12249" s="1"/>
    </row>
    <row r="12250" spans="58:58" x14ac:dyDescent="0.25">
      <c r="BF12250" s="1"/>
    </row>
    <row r="12251" spans="58:58" x14ac:dyDescent="0.25">
      <c r="BF12251" s="1"/>
    </row>
    <row r="12252" spans="58:58" x14ac:dyDescent="0.25">
      <c r="BF12252" s="1"/>
    </row>
    <row r="12253" spans="58:58" x14ac:dyDescent="0.25">
      <c r="BF12253" s="1"/>
    </row>
    <row r="12254" spans="58:58" x14ac:dyDescent="0.25">
      <c r="BF12254" s="1"/>
    </row>
    <row r="12255" spans="58:58" x14ac:dyDescent="0.25">
      <c r="BF12255" s="1"/>
    </row>
    <row r="12256" spans="58:58" x14ac:dyDescent="0.25">
      <c r="BF12256" s="1"/>
    </row>
    <row r="12257" spans="58:58" x14ac:dyDescent="0.25">
      <c r="BF12257" s="1"/>
    </row>
    <row r="12258" spans="58:58" x14ac:dyDescent="0.25">
      <c r="BF12258" s="1"/>
    </row>
    <row r="12259" spans="58:58" x14ac:dyDescent="0.25">
      <c r="BF12259" s="1"/>
    </row>
    <row r="12260" spans="58:58" x14ac:dyDescent="0.25">
      <c r="BF12260" s="1"/>
    </row>
    <row r="12261" spans="58:58" x14ac:dyDescent="0.25">
      <c r="BF12261" s="1"/>
    </row>
    <row r="12262" spans="58:58" x14ac:dyDescent="0.25">
      <c r="BF12262" s="1"/>
    </row>
    <row r="12263" spans="58:58" x14ac:dyDescent="0.25">
      <c r="BF12263" s="1"/>
    </row>
    <row r="12264" spans="58:58" x14ac:dyDescent="0.25">
      <c r="BF12264" s="1"/>
    </row>
    <row r="12265" spans="58:58" x14ac:dyDescent="0.25">
      <c r="BF12265" s="1"/>
    </row>
    <row r="12266" spans="58:58" x14ac:dyDescent="0.25">
      <c r="BF12266" s="1"/>
    </row>
    <row r="12267" spans="58:58" x14ac:dyDescent="0.25">
      <c r="BF12267" s="1"/>
    </row>
    <row r="12268" spans="58:58" x14ac:dyDescent="0.25">
      <c r="BF12268" s="1"/>
    </row>
    <row r="12269" spans="58:58" x14ac:dyDescent="0.25">
      <c r="BF12269" s="1"/>
    </row>
    <row r="12270" spans="58:58" x14ac:dyDescent="0.25">
      <c r="BF12270" s="1"/>
    </row>
    <row r="12271" spans="58:58" x14ac:dyDescent="0.25">
      <c r="BF12271" s="1"/>
    </row>
    <row r="12272" spans="58:58" x14ac:dyDescent="0.25">
      <c r="BF12272" s="1"/>
    </row>
    <row r="12273" spans="58:58" x14ac:dyDescent="0.25">
      <c r="BF12273" s="1"/>
    </row>
    <row r="12274" spans="58:58" x14ac:dyDescent="0.25">
      <c r="BF12274" s="1"/>
    </row>
    <row r="12275" spans="58:58" x14ac:dyDescent="0.25">
      <c r="BF12275" s="1"/>
    </row>
    <row r="12276" spans="58:58" x14ac:dyDescent="0.25">
      <c r="BF12276" s="1"/>
    </row>
    <row r="12277" spans="58:58" x14ac:dyDescent="0.25">
      <c r="BF12277" s="1"/>
    </row>
    <row r="12278" spans="58:58" x14ac:dyDescent="0.25">
      <c r="BF12278" s="1"/>
    </row>
    <row r="12279" spans="58:58" x14ac:dyDescent="0.25">
      <c r="BF12279" s="1"/>
    </row>
    <row r="12280" spans="58:58" x14ac:dyDescent="0.25">
      <c r="BF12280" s="1"/>
    </row>
    <row r="12281" spans="58:58" x14ac:dyDescent="0.25">
      <c r="BF12281" s="1"/>
    </row>
    <row r="12282" spans="58:58" x14ac:dyDescent="0.25">
      <c r="BF12282" s="1"/>
    </row>
    <row r="12283" spans="58:58" x14ac:dyDescent="0.25">
      <c r="BF12283" s="1"/>
    </row>
    <row r="12284" spans="58:58" x14ac:dyDescent="0.25">
      <c r="BF12284" s="1"/>
    </row>
    <row r="12285" spans="58:58" x14ac:dyDescent="0.25">
      <c r="BF12285" s="1"/>
    </row>
    <row r="12286" spans="58:58" x14ac:dyDescent="0.25">
      <c r="BF12286" s="1"/>
    </row>
    <row r="12287" spans="58:58" x14ac:dyDescent="0.25">
      <c r="BF12287" s="1"/>
    </row>
    <row r="12288" spans="58:58" x14ac:dyDescent="0.25">
      <c r="BF12288" s="1"/>
    </row>
    <row r="12289" spans="58:58" x14ac:dyDescent="0.25">
      <c r="BF12289" s="1"/>
    </row>
    <row r="12290" spans="58:58" x14ac:dyDescent="0.25">
      <c r="BF12290" s="1"/>
    </row>
    <row r="12291" spans="58:58" x14ac:dyDescent="0.25">
      <c r="BF12291" s="1"/>
    </row>
    <row r="12292" spans="58:58" x14ac:dyDescent="0.25">
      <c r="BF12292" s="1"/>
    </row>
    <row r="12293" spans="58:58" x14ac:dyDescent="0.25">
      <c r="BF12293" s="1"/>
    </row>
    <row r="12294" spans="58:58" x14ac:dyDescent="0.25">
      <c r="BF12294" s="1"/>
    </row>
    <row r="12295" spans="58:58" x14ac:dyDescent="0.25">
      <c r="BF12295" s="1"/>
    </row>
    <row r="12296" spans="58:58" x14ac:dyDescent="0.25">
      <c r="BF12296" s="1"/>
    </row>
    <row r="12297" spans="58:58" x14ac:dyDescent="0.25">
      <c r="BF12297" s="1"/>
    </row>
    <row r="12298" spans="58:58" x14ac:dyDescent="0.25">
      <c r="BF12298" s="1"/>
    </row>
    <row r="12299" spans="58:58" x14ac:dyDescent="0.25">
      <c r="BF12299" s="1"/>
    </row>
    <row r="12300" spans="58:58" x14ac:dyDescent="0.25">
      <c r="BF12300" s="1"/>
    </row>
    <row r="12301" spans="58:58" x14ac:dyDescent="0.25">
      <c r="BF12301" s="1"/>
    </row>
    <row r="12302" spans="58:58" x14ac:dyDescent="0.25">
      <c r="BF12302" s="1"/>
    </row>
    <row r="12303" spans="58:58" x14ac:dyDescent="0.25">
      <c r="BF12303" s="1"/>
    </row>
    <row r="12304" spans="58:58" x14ac:dyDescent="0.25">
      <c r="BF12304" s="1"/>
    </row>
    <row r="12305" spans="58:58" x14ac:dyDescent="0.25">
      <c r="BF12305" s="1"/>
    </row>
    <row r="12306" spans="58:58" x14ac:dyDescent="0.25">
      <c r="BF12306" s="1"/>
    </row>
    <row r="12307" spans="58:58" x14ac:dyDescent="0.25">
      <c r="BF12307" s="1"/>
    </row>
    <row r="12308" spans="58:58" x14ac:dyDescent="0.25">
      <c r="BF12308" s="1"/>
    </row>
    <row r="12309" spans="58:58" x14ac:dyDescent="0.25">
      <c r="BF12309" s="1"/>
    </row>
    <row r="12310" spans="58:58" x14ac:dyDescent="0.25">
      <c r="BF12310" s="1"/>
    </row>
    <row r="12311" spans="58:58" x14ac:dyDescent="0.25">
      <c r="BF12311" s="1"/>
    </row>
    <row r="12312" spans="58:58" x14ac:dyDescent="0.25">
      <c r="BF12312" s="1"/>
    </row>
    <row r="12313" spans="58:58" x14ac:dyDescent="0.25">
      <c r="BF12313" s="1"/>
    </row>
    <row r="12314" spans="58:58" x14ac:dyDescent="0.25">
      <c r="BF12314" s="1"/>
    </row>
    <row r="12315" spans="58:58" x14ac:dyDescent="0.25">
      <c r="BF12315" s="1"/>
    </row>
    <row r="12316" spans="58:58" x14ac:dyDescent="0.25">
      <c r="BF12316" s="1"/>
    </row>
    <row r="12317" spans="58:58" x14ac:dyDescent="0.25">
      <c r="BF12317" s="1"/>
    </row>
    <row r="12318" spans="58:58" x14ac:dyDescent="0.25">
      <c r="BF12318" s="1"/>
    </row>
    <row r="12319" spans="58:58" x14ac:dyDescent="0.25">
      <c r="BF12319" s="1"/>
    </row>
    <row r="12320" spans="58:58" x14ac:dyDescent="0.25">
      <c r="BF12320" s="1"/>
    </row>
    <row r="12321" spans="58:58" x14ac:dyDescent="0.25">
      <c r="BF12321" s="1"/>
    </row>
    <row r="12322" spans="58:58" x14ac:dyDescent="0.25">
      <c r="BF12322" s="1"/>
    </row>
    <row r="12323" spans="58:58" x14ac:dyDescent="0.25">
      <c r="BF12323" s="1"/>
    </row>
    <row r="12324" spans="58:58" x14ac:dyDescent="0.25">
      <c r="BF12324" s="1"/>
    </row>
    <row r="12325" spans="58:58" x14ac:dyDescent="0.25">
      <c r="BF12325" s="1"/>
    </row>
    <row r="12326" spans="58:58" x14ac:dyDescent="0.25">
      <c r="BF12326" s="1"/>
    </row>
    <row r="12327" spans="58:58" x14ac:dyDescent="0.25">
      <c r="BF12327" s="1"/>
    </row>
    <row r="12328" spans="58:58" x14ac:dyDescent="0.25">
      <c r="BF12328" s="1"/>
    </row>
    <row r="12329" spans="58:58" x14ac:dyDescent="0.25">
      <c r="BF12329" s="1"/>
    </row>
    <row r="12330" spans="58:58" x14ac:dyDescent="0.25">
      <c r="BF12330" s="1"/>
    </row>
    <row r="12331" spans="58:58" x14ac:dyDescent="0.25">
      <c r="BF12331" s="1"/>
    </row>
    <row r="12332" spans="58:58" x14ac:dyDescent="0.25">
      <c r="BF12332" s="1"/>
    </row>
    <row r="12333" spans="58:58" x14ac:dyDescent="0.25">
      <c r="BF12333" s="1"/>
    </row>
    <row r="12334" spans="58:58" x14ac:dyDescent="0.25">
      <c r="BF12334" s="1"/>
    </row>
    <row r="12335" spans="58:58" x14ac:dyDescent="0.25">
      <c r="BF12335" s="1"/>
    </row>
    <row r="12336" spans="58:58" x14ac:dyDescent="0.25">
      <c r="BF12336" s="1"/>
    </row>
    <row r="12337" spans="58:58" x14ac:dyDescent="0.25">
      <c r="BF12337" s="1"/>
    </row>
    <row r="12338" spans="58:58" x14ac:dyDescent="0.25">
      <c r="BF12338" s="1"/>
    </row>
    <row r="12339" spans="58:58" x14ac:dyDescent="0.25">
      <c r="BF12339" s="1"/>
    </row>
    <row r="12340" spans="58:58" x14ac:dyDescent="0.25">
      <c r="BF12340" s="1"/>
    </row>
    <row r="12341" spans="58:58" x14ac:dyDescent="0.25">
      <c r="BF12341" s="1"/>
    </row>
    <row r="12342" spans="58:58" x14ac:dyDescent="0.25">
      <c r="BF12342" s="1"/>
    </row>
    <row r="12343" spans="58:58" x14ac:dyDescent="0.25">
      <c r="BF12343" s="1"/>
    </row>
    <row r="12344" spans="58:58" x14ac:dyDescent="0.25">
      <c r="BF12344" s="1"/>
    </row>
    <row r="12345" spans="58:58" x14ac:dyDescent="0.25">
      <c r="BF12345" s="1"/>
    </row>
    <row r="12346" spans="58:58" x14ac:dyDescent="0.25">
      <c r="BF12346" s="1"/>
    </row>
    <row r="12347" spans="58:58" x14ac:dyDescent="0.25">
      <c r="BF12347" s="1"/>
    </row>
    <row r="12348" spans="58:58" x14ac:dyDescent="0.25">
      <c r="BF12348" s="1"/>
    </row>
    <row r="12349" spans="58:58" x14ac:dyDescent="0.25">
      <c r="BF12349" s="1"/>
    </row>
    <row r="12350" spans="58:58" x14ac:dyDescent="0.25">
      <c r="BF12350" s="1"/>
    </row>
    <row r="12351" spans="58:58" x14ac:dyDescent="0.25">
      <c r="BF12351" s="1"/>
    </row>
    <row r="12352" spans="58:58" x14ac:dyDescent="0.25">
      <c r="BF12352" s="1"/>
    </row>
    <row r="12353" spans="58:58" x14ac:dyDescent="0.25">
      <c r="BF12353" s="1"/>
    </row>
    <row r="12354" spans="58:58" x14ac:dyDescent="0.25">
      <c r="BF12354" s="1"/>
    </row>
    <row r="12355" spans="58:58" x14ac:dyDescent="0.25">
      <c r="BF12355" s="1"/>
    </row>
    <row r="12356" spans="58:58" x14ac:dyDescent="0.25">
      <c r="BF12356" s="1"/>
    </row>
    <row r="12357" spans="58:58" x14ac:dyDescent="0.25">
      <c r="BF12357" s="1"/>
    </row>
    <row r="12358" spans="58:58" x14ac:dyDescent="0.25">
      <c r="BF12358" s="1"/>
    </row>
    <row r="12359" spans="58:58" x14ac:dyDescent="0.25">
      <c r="BF12359" s="1"/>
    </row>
    <row r="12360" spans="58:58" x14ac:dyDescent="0.25">
      <c r="BF12360" s="1"/>
    </row>
    <row r="12361" spans="58:58" x14ac:dyDescent="0.25">
      <c r="BF12361" s="1"/>
    </row>
    <row r="12362" spans="58:58" x14ac:dyDescent="0.25">
      <c r="BF12362" s="1"/>
    </row>
    <row r="12363" spans="58:58" x14ac:dyDescent="0.25">
      <c r="BF12363" s="1"/>
    </row>
    <row r="12364" spans="58:58" x14ac:dyDescent="0.25">
      <c r="BF12364" s="1"/>
    </row>
    <row r="12365" spans="58:58" x14ac:dyDescent="0.25">
      <c r="BF12365" s="1"/>
    </row>
    <row r="12366" spans="58:58" x14ac:dyDescent="0.25">
      <c r="BF12366" s="1"/>
    </row>
    <row r="12367" spans="58:58" x14ac:dyDescent="0.25">
      <c r="BF12367" s="1"/>
    </row>
    <row r="12368" spans="58:58" x14ac:dyDescent="0.25">
      <c r="BF12368" s="1"/>
    </row>
    <row r="12369" spans="58:58" x14ac:dyDescent="0.25">
      <c r="BF12369" s="1"/>
    </row>
    <row r="12370" spans="58:58" x14ac:dyDescent="0.25">
      <c r="BF12370" s="1"/>
    </row>
    <row r="12371" spans="58:58" x14ac:dyDescent="0.25">
      <c r="BF12371" s="1"/>
    </row>
    <row r="12372" spans="58:58" x14ac:dyDescent="0.25">
      <c r="BF12372" s="1"/>
    </row>
    <row r="12373" spans="58:58" x14ac:dyDescent="0.25">
      <c r="BF12373" s="1"/>
    </row>
    <row r="12374" spans="58:58" x14ac:dyDescent="0.25">
      <c r="BF12374" s="1"/>
    </row>
    <row r="12375" spans="58:58" x14ac:dyDescent="0.25">
      <c r="BF12375" s="1"/>
    </row>
    <row r="12376" spans="58:58" x14ac:dyDescent="0.25">
      <c r="BF12376" s="1"/>
    </row>
    <row r="12377" spans="58:58" x14ac:dyDescent="0.25">
      <c r="BF12377" s="1"/>
    </row>
    <row r="12378" spans="58:58" x14ac:dyDescent="0.25">
      <c r="BF12378" s="1"/>
    </row>
    <row r="12379" spans="58:58" x14ac:dyDescent="0.25">
      <c r="BF12379" s="1"/>
    </row>
    <row r="12380" spans="58:58" x14ac:dyDescent="0.25">
      <c r="BF12380" s="1"/>
    </row>
    <row r="12381" spans="58:58" x14ac:dyDescent="0.25">
      <c r="BF12381" s="1"/>
    </row>
    <row r="12382" spans="58:58" x14ac:dyDescent="0.25">
      <c r="BF12382" s="1"/>
    </row>
    <row r="12383" spans="58:58" x14ac:dyDescent="0.25">
      <c r="BF12383" s="1"/>
    </row>
    <row r="12384" spans="58:58" x14ac:dyDescent="0.25">
      <c r="BF12384" s="1"/>
    </row>
    <row r="12385" spans="58:58" x14ac:dyDescent="0.25">
      <c r="BF12385" s="1"/>
    </row>
    <row r="12386" spans="58:58" x14ac:dyDescent="0.25">
      <c r="BF12386" s="1"/>
    </row>
    <row r="12387" spans="58:58" x14ac:dyDescent="0.25">
      <c r="BF12387" s="1"/>
    </row>
    <row r="12388" spans="58:58" x14ac:dyDescent="0.25">
      <c r="BF12388" s="1"/>
    </row>
    <row r="12389" spans="58:58" x14ac:dyDescent="0.25">
      <c r="BF12389" s="1"/>
    </row>
    <row r="12390" spans="58:58" x14ac:dyDescent="0.25">
      <c r="BF12390" s="1"/>
    </row>
    <row r="12391" spans="58:58" x14ac:dyDescent="0.25">
      <c r="BF12391" s="1"/>
    </row>
    <row r="12392" spans="58:58" x14ac:dyDescent="0.25">
      <c r="BF12392" s="1"/>
    </row>
    <row r="12393" spans="58:58" x14ac:dyDescent="0.25">
      <c r="BF12393" s="1"/>
    </row>
    <row r="12394" spans="58:58" x14ac:dyDescent="0.25">
      <c r="BF12394" s="1"/>
    </row>
    <row r="12395" spans="58:58" x14ac:dyDescent="0.25">
      <c r="BF12395" s="1"/>
    </row>
    <row r="12396" spans="58:58" x14ac:dyDescent="0.25">
      <c r="BF12396" s="1"/>
    </row>
    <row r="12397" spans="58:58" x14ac:dyDescent="0.25">
      <c r="BF12397" s="1"/>
    </row>
    <row r="12398" spans="58:58" x14ac:dyDescent="0.25">
      <c r="BF12398" s="1"/>
    </row>
    <row r="12399" spans="58:58" x14ac:dyDescent="0.25">
      <c r="BF12399" s="1"/>
    </row>
    <row r="12400" spans="58:58" x14ac:dyDescent="0.25">
      <c r="BF12400" s="1"/>
    </row>
    <row r="12401" spans="58:58" x14ac:dyDescent="0.25">
      <c r="BF12401" s="1"/>
    </row>
    <row r="12402" spans="58:58" x14ac:dyDescent="0.25">
      <c r="BF12402" s="1"/>
    </row>
    <row r="12403" spans="58:58" x14ac:dyDescent="0.25">
      <c r="BF12403" s="1"/>
    </row>
    <row r="12404" spans="58:58" x14ac:dyDescent="0.25">
      <c r="BF12404" s="1"/>
    </row>
    <row r="12405" spans="58:58" x14ac:dyDescent="0.25">
      <c r="BF12405" s="1"/>
    </row>
    <row r="12406" spans="58:58" x14ac:dyDescent="0.25">
      <c r="BF12406" s="1"/>
    </row>
    <row r="12407" spans="58:58" x14ac:dyDescent="0.25">
      <c r="BF12407" s="1"/>
    </row>
    <row r="12408" spans="58:58" x14ac:dyDescent="0.25">
      <c r="BF12408" s="1"/>
    </row>
    <row r="12409" spans="58:58" x14ac:dyDescent="0.25">
      <c r="BF12409" s="1"/>
    </row>
    <row r="12410" spans="58:58" x14ac:dyDescent="0.25">
      <c r="BF12410" s="1"/>
    </row>
    <row r="12411" spans="58:58" x14ac:dyDescent="0.25">
      <c r="BF12411" s="1"/>
    </row>
    <row r="12412" spans="58:58" x14ac:dyDescent="0.25">
      <c r="BF12412" s="1"/>
    </row>
    <row r="12413" spans="58:58" x14ac:dyDescent="0.25">
      <c r="BF12413" s="1"/>
    </row>
    <row r="12414" spans="58:58" x14ac:dyDescent="0.25">
      <c r="BF12414" s="1"/>
    </row>
    <row r="12415" spans="58:58" x14ac:dyDescent="0.25">
      <c r="BF12415" s="1"/>
    </row>
    <row r="12416" spans="58:58" x14ac:dyDescent="0.25">
      <c r="BF12416" s="1"/>
    </row>
    <row r="12417" spans="58:58" x14ac:dyDescent="0.25">
      <c r="BF12417" s="1"/>
    </row>
    <row r="12418" spans="58:58" x14ac:dyDescent="0.25">
      <c r="BF12418" s="1"/>
    </row>
    <row r="12419" spans="58:58" x14ac:dyDescent="0.25">
      <c r="BF12419" s="1"/>
    </row>
    <row r="12420" spans="58:58" x14ac:dyDescent="0.25">
      <c r="BF12420" s="1"/>
    </row>
    <row r="12421" spans="58:58" x14ac:dyDescent="0.25">
      <c r="BF12421" s="1"/>
    </row>
    <row r="12422" spans="58:58" x14ac:dyDescent="0.25">
      <c r="BF12422" s="1"/>
    </row>
    <row r="12423" spans="58:58" x14ac:dyDescent="0.25">
      <c r="BF12423" s="1"/>
    </row>
    <row r="12424" spans="58:58" x14ac:dyDescent="0.25">
      <c r="BF12424" s="1"/>
    </row>
    <row r="12425" spans="58:58" x14ac:dyDescent="0.25">
      <c r="BF12425" s="1"/>
    </row>
    <row r="12426" spans="58:58" x14ac:dyDescent="0.25">
      <c r="BF12426" s="1"/>
    </row>
    <row r="12427" spans="58:58" x14ac:dyDescent="0.25">
      <c r="BF12427" s="1"/>
    </row>
    <row r="12428" spans="58:58" x14ac:dyDescent="0.25">
      <c r="BF12428" s="1"/>
    </row>
    <row r="12429" spans="58:58" x14ac:dyDescent="0.25">
      <c r="BF12429" s="1"/>
    </row>
    <row r="12430" spans="58:58" x14ac:dyDescent="0.25">
      <c r="BF12430" s="1"/>
    </row>
    <row r="12431" spans="58:58" x14ac:dyDescent="0.25">
      <c r="BF12431" s="1"/>
    </row>
    <row r="12432" spans="58:58" x14ac:dyDescent="0.25">
      <c r="BF12432" s="1"/>
    </row>
    <row r="12433" spans="58:58" x14ac:dyDescent="0.25">
      <c r="BF12433" s="1"/>
    </row>
    <row r="12434" spans="58:58" x14ac:dyDescent="0.25">
      <c r="BF12434" s="1"/>
    </row>
    <row r="12435" spans="58:58" x14ac:dyDescent="0.25">
      <c r="BF12435" s="1"/>
    </row>
    <row r="12436" spans="58:58" x14ac:dyDescent="0.25">
      <c r="BF12436" s="1"/>
    </row>
    <row r="12437" spans="58:58" x14ac:dyDescent="0.25">
      <c r="BF12437" s="1"/>
    </row>
    <row r="12438" spans="58:58" x14ac:dyDescent="0.25">
      <c r="BF12438" s="1"/>
    </row>
    <row r="12439" spans="58:58" x14ac:dyDescent="0.25">
      <c r="BF12439" s="1"/>
    </row>
    <row r="12440" spans="58:58" x14ac:dyDescent="0.25">
      <c r="BF12440" s="1"/>
    </row>
    <row r="12441" spans="58:58" x14ac:dyDescent="0.25">
      <c r="BF12441" s="1"/>
    </row>
    <row r="12442" spans="58:58" x14ac:dyDescent="0.25">
      <c r="BF12442" s="1"/>
    </row>
    <row r="12443" spans="58:58" x14ac:dyDescent="0.25">
      <c r="BF12443" s="1"/>
    </row>
    <row r="12444" spans="58:58" x14ac:dyDescent="0.25">
      <c r="BF12444" s="1"/>
    </row>
    <row r="12445" spans="58:58" x14ac:dyDescent="0.25">
      <c r="BF12445" s="1"/>
    </row>
    <row r="12446" spans="58:58" x14ac:dyDescent="0.25">
      <c r="BF12446" s="1"/>
    </row>
    <row r="12447" spans="58:58" x14ac:dyDescent="0.25">
      <c r="BF12447" s="1"/>
    </row>
    <row r="12448" spans="58:58" x14ac:dyDescent="0.25">
      <c r="BF12448" s="1"/>
    </row>
    <row r="12449" spans="58:58" x14ac:dyDescent="0.25">
      <c r="BF12449" s="1"/>
    </row>
    <row r="12450" spans="58:58" x14ac:dyDescent="0.25">
      <c r="BF12450" s="1"/>
    </row>
    <row r="12451" spans="58:58" x14ac:dyDescent="0.25">
      <c r="BF12451" s="1"/>
    </row>
    <row r="12452" spans="58:58" x14ac:dyDescent="0.25">
      <c r="BF12452" s="1"/>
    </row>
    <row r="12453" spans="58:58" x14ac:dyDescent="0.25">
      <c r="BF12453" s="1"/>
    </row>
    <row r="12454" spans="58:58" x14ac:dyDescent="0.25">
      <c r="BF12454" s="1"/>
    </row>
    <row r="12455" spans="58:58" x14ac:dyDescent="0.25">
      <c r="BF12455" s="1"/>
    </row>
    <row r="12456" spans="58:58" x14ac:dyDescent="0.25">
      <c r="BF12456" s="1"/>
    </row>
    <row r="12457" spans="58:58" x14ac:dyDescent="0.25">
      <c r="BF12457" s="1"/>
    </row>
    <row r="12458" spans="58:58" x14ac:dyDescent="0.25">
      <c r="BF12458" s="1"/>
    </row>
    <row r="12459" spans="58:58" x14ac:dyDescent="0.25">
      <c r="BF12459" s="1"/>
    </row>
    <row r="12460" spans="58:58" x14ac:dyDescent="0.25">
      <c r="BF12460" s="1"/>
    </row>
    <row r="12461" spans="58:58" x14ac:dyDescent="0.25">
      <c r="BF12461" s="1"/>
    </row>
    <row r="12462" spans="58:58" x14ac:dyDescent="0.25">
      <c r="BF12462" s="1"/>
    </row>
    <row r="12463" spans="58:58" x14ac:dyDescent="0.25">
      <c r="BF12463" s="1"/>
    </row>
    <row r="12464" spans="58:58" x14ac:dyDescent="0.25">
      <c r="BF12464" s="1"/>
    </row>
    <row r="12465" spans="58:58" x14ac:dyDescent="0.25">
      <c r="BF12465" s="1"/>
    </row>
    <row r="12466" spans="58:58" x14ac:dyDescent="0.25">
      <c r="BF12466" s="1"/>
    </row>
    <row r="12467" spans="58:58" x14ac:dyDescent="0.25">
      <c r="BF12467" s="1"/>
    </row>
    <row r="12468" spans="58:58" x14ac:dyDescent="0.25">
      <c r="BF12468" s="1"/>
    </row>
    <row r="12469" spans="58:58" x14ac:dyDescent="0.25">
      <c r="BF12469" s="1"/>
    </row>
    <row r="12470" spans="58:58" x14ac:dyDescent="0.25">
      <c r="BF12470" s="1"/>
    </row>
    <row r="12471" spans="58:58" x14ac:dyDescent="0.25">
      <c r="BF12471" s="1"/>
    </row>
    <row r="12472" spans="58:58" x14ac:dyDescent="0.25">
      <c r="BF12472" s="1"/>
    </row>
    <row r="12473" spans="58:58" x14ac:dyDescent="0.25">
      <c r="BF12473" s="1"/>
    </row>
    <row r="12474" spans="58:58" x14ac:dyDescent="0.25">
      <c r="BF12474" s="1"/>
    </row>
    <row r="12475" spans="58:58" x14ac:dyDescent="0.25">
      <c r="BF12475" s="1"/>
    </row>
    <row r="12476" spans="58:58" x14ac:dyDescent="0.25">
      <c r="BF12476" s="1"/>
    </row>
    <row r="12477" spans="58:58" x14ac:dyDescent="0.25">
      <c r="BF12477" s="1"/>
    </row>
    <row r="12478" spans="58:58" x14ac:dyDescent="0.25">
      <c r="BF12478" s="1"/>
    </row>
    <row r="12479" spans="58:58" x14ac:dyDescent="0.25">
      <c r="BF12479" s="1"/>
    </row>
    <row r="12480" spans="58:58" x14ac:dyDescent="0.25">
      <c r="BF12480" s="1"/>
    </row>
    <row r="12481" spans="58:58" x14ac:dyDescent="0.25">
      <c r="BF12481" s="1"/>
    </row>
    <row r="12482" spans="58:58" x14ac:dyDescent="0.25">
      <c r="BF12482" s="1"/>
    </row>
    <row r="12483" spans="58:58" x14ac:dyDescent="0.25">
      <c r="BF12483" s="1"/>
    </row>
    <row r="12484" spans="58:58" x14ac:dyDescent="0.25">
      <c r="BF12484" s="1"/>
    </row>
    <row r="12485" spans="58:58" x14ac:dyDescent="0.25">
      <c r="BF12485" s="1"/>
    </row>
    <row r="12486" spans="58:58" x14ac:dyDescent="0.25">
      <c r="BF12486" s="1"/>
    </row>
    <row r="12487" spans="58:58" x14ac:dyDescent="0.25">
      <c r="BF12487" s="1"/>
    </row>
    <row r="12488" spans="58:58" x14ac:dyDescent="0.25">
      <c r="BF12488" s="1"/>
    </row>
    <row r="12489" spans="58:58" x14ac:dyDescent="0.25">
      <c r="BF12489" s="1"/>
    </row>
    <row r="12490" spans="58:58" x14ac:dyDescent="0.25">
      <c r="BF12490" s="1"/>
    </row>
    <row r="12491" spans="58:58" x14ac:dyDescent="0.25">
      <c r="BF12491" s="1"/>
    </row>
    <row r="12492" spans="58:58" x14ac:dyDescent="0.25">
      <c r="BF12492" s="1"/>
    </row>
    <row r="12493" spans="58:58" x14ac:dyDescent="0.25">
      <c r="BF12493" s="1"/>
    </row>
    <row r="12494" spans="58:58" x14ac:dyDescent="0.25">
      <c r="BF12494" s="1"/>
    </row>
    <row r="12495" spans="58:58" x14ac:dyDescent="0.25">
      <c r="BF12495" s="1"/>
    </row>
    <row r="12496" spans="58:58" x14ac:dyDescent="0.25">
      <c r="BF12496" s="1"/>
    </row>
    <row r="12497" spans="58:58" x14ac:dyDescent="0.25">
      <c r="BF12497" s="1"/>
    </row>
    <row r="12498" spans="58:58" x14ac:dyDescent="0.25">
      <c r="BF12498" s="1"/>
    </row>
    <row r="12499" spans="58:58" x14ac:dyDescent="0.25">
      <c r="BF12499" s="1"/>
    </row>
    <row r="12500" spans="58:58" x14ac:dyDescent="0.25">
      <c r="BF12500" s="1"/>
    </row>
    <row r="12501" spans="58:58" x14ac:dyDescent="0.25">
      <c r="BF12501" s="1"/>
    </row>
    <row r="12502" spans="58:58" x14ac:dyDescent="0.25">
      <c r="BF12502" s="1"/>
    </row>
    <row r="12503" spans="58:58" x14ac:dyDescent="0.25">
      <c r="BF12503" s="1"/>
    </row>
    <row r="12504" spans="58:58" x14ac:dyDescent="0.25">
      <c r="BF12504" s="1"/>
    </row>
    <row r="12505" spans="58:58" x14ac:dyDescent="0.25">
      <c r="BF12505" s="1"/>
    </row>
    <row r="12506" spans="58:58" x14ac:dyDescent="0.25">
      <c r="BF12506" s="1"/>
    </row>
    <row r="12507" spans="58:58" x14ac:dyDescent="0.25">
      <c r="BF12507" s="1"/>
    </row>
    <row r="12508" spans="58:58" x14ac:dyDescent="0.25">
      <c r="BF12508" s="1"/>
    </row>
    <row r="12509" spans="58:58" x14ac:dyDescent="0.25">
      <c r="BF12509" s="1"/>
    </row>
    <row r="12510" spans="58:58" x14ac:dyDescent="0.25">
      <c r="BF12510" s="1"/>
    </row>
    <row r="12511" spans="58:58" x14ac:dyDescent="0.25">
      <c r="BF12511" s="1"/>
    </row>
    <row r="12512" spans="58:58" x14ac:dyDescent="0.25">
      <c r="BF12512" s="1"/>
    </row>
    <row r="12513" spans="58:58" x14ac:dyDescent="0.25">
      <c r="BF12513" s="1"/>
    </row>
    <row r="12514" spans="58:58" x14ac:dyDescent="0.25">
      <c r="BF12514" s="1"/>
    </row>
    <row r="12515" spans="58:58" x14ac:dyDescent="0.25">
      <c r="BF12515" s="1"/>
    </row>
    <row r="12516" spans="58:58" x14ac:dyDescent="0.25">
      <c r="BF12516" s="1"/>
    </row>
    <row r="12517" spans="58:58" x14ac:dyDescent="0.25">
      <c r="BF12517" s="1"/>
    </row>
    <row r="12518" spans="58:58" x14ac:dyDescent="0.25">
      <c r="BF12518" s="1"/>
    </row>
    <row r="12519" spans="58:58" x14ac:dyDescent="0.25">
      <c r="BF12519" s="1"/>
    </row>
    <row r="12520" spans="58:58" x14ac:dyDescent="0.25">
      <c r="BF12520" s="1"/>
    </row>
    <row r="12521" spans="58:58" x14ac:dyDescent="0.25">
      <c r="BF12521" s="1"/>
    </row>
    <row r="12522" spans="58:58" x14ac:dyDescent="0.25">
      <c r="BF12522" s="1"/>
    </row>
    <row r="12523" spans="58:58" x14ac:dyDescent="0.25">
      <c r="BF12523" s="1"/>
    </row>
    <row r="12524" spans="58:58" x14ac:dyDescent="0.25">
      <c r="BF12524" s="1"/>
    </row>
    <row r="12525" spans="58:58" x14ac:dyDescent="0.25">
      <c r="BF12525" s="1"/>
    </row>
    <row r="12526" spans="58:58" x14ac:dyDescent="0.25">
      <c r="BF12526" s="1"/>
    </row>
    <row r="12527" spans="58:58" x14ac:dyDescent="0.25">
      <c r="BF12527" s="1"/>
    </row>
    <row r="12528" spans="58:58" x14ac:dyDescent="0.25">
      <c r="BF12528" s="1"/>
    </row>
    <row r="12529" spans="58:58" x14ac:dyDescent="0.25">
      <c r="BF12529" s="1"/>
    </row>
    <row r="12530" spans="58:58" x14ac:dyDescent="0.25">
      <c r="BF12530" s="1"/>
    </row>
    <row r="12531" spans="58:58" x14ac:dyDescent="0.25">
      <c r="BF12531" s="1"/>
    </row>
    <row r="12532" spans="58:58" x14ac:dyDescent="0.25">
      <c r="BF12532" s="1"/>
    </row>
    <row r="12533" spans="58:58" x14ac:dyDescent="0.25">
      <c r="BF12533" s="1"/>
    </row>
    <row r="12534" spans="58:58" x14ac:dyDescent="0.25">
      <c r="BF12534" s="1"/>
    </row>
    <row r="12535" spans="58:58" x14ac:dyDescent="0.25">
      <c r="BF12535" s="1"/>
    </row>
    <row r="12536" spans="58:58" x14ac:dyDescent="0.25">
      <c r="BF12536" s="1"/>
    </row>
    <row r="12537" spans="58:58" x14ac:dyDescent="0.25">
      <c r="BF12537" s="1"/>
    </row>
    <row r="12538" spans="58:58" x14ac:dyDescent="0.25">
      <c r="BF12538" s="1"/>
    </row>
    <row r="12539" spans="58:58" x14ac:dyDescent="0.25">
      <c r="BF12539" s="1"/>
    </row>
    <row r="12540" spans="58:58" x14ac:dyDescent="0.25">
      <c r="BF12540" s="1"/>
    </row>
    <row r="12541" spans="58:58" x14ac:dyDescent="0.25">
      <c r="BF12541" s="1"/>
    </row>
    <row r="12542" spans="58:58" x14ac:dyDescent="0.25">
      <c r="BF12542" s="1"/>
    </row>
    <row r="12543" spans="58:58" x14ac:dyDescent="0.25">
      <c r="BF12543" s="1"/>
    </row>
    <row r="12544" spans="58:58" x14ac:dyDescent="0.25">
      <c r="BF12544" s="1"/>
    </row>
    <row r="12545" spans="58:58" x14ac:dyDescent="0.25">
      <c r="BF12545" s="1"/>
    </row>
    <row r="12546" spans="58:58" x14ac:dyDescent="0.25">
      <c r="BF12546" s="1"/>
    </row>
    <row r="12547" spans="58:58" x14ac:dyDescent="0.25">
      <c r="BF12547" s="1"/>
    </row>
    <row r="12548" spans="58:58" x14ac:dyDescent="0.25">
      <c r="BF12548" s="1"/>
    </row>
    <row r="12549" spans="58:58" x14ac:dyDescent="0.25">
      <c r="BF12549" s="1"/>
    </row>
    <row r="12550" spans="58:58" x14ac:dyDescent="0.25">
      <c r="BF12550" s="1"/>
    </row>
    <row r="12551" spans="58:58" x14ac:dyDescent="0.25">
      <c r="BF12551" s="1"/>
    </row>
    <row r="12552" spans="58:58" x14ac:dyDescent="0.25">
      <c r="BF12552" s="1"/>
    </row>
    <row r="12553" spans="58:58" x14ac:dyDescent="0.25">
      <c r="BF12553" s="1"/>
    </row>
    <row r="12554" spans="58:58" x14ac:dyDescent="0.25">
      <c r="BF12554" s="1"/>
    </row>
    <row r="12555" spans="58:58" x14ac:dyDescent="0.25">
      <c r="BF12555" s="1"/>
    </row>
    <row r="12556" spans="58:58" x14ac:dyDescent="0.25">
      <c r="BF12556" s="1"/>
    </row>
    <row r="12557" spans="58:58" x14ac:dyDescent="0.25">
      <c r="BF12557" s="1"/>
    </row>
    <row r="12558" spans="58:58" x14ac:dyDescent="0.25">
      <c r="BF12558" s="1"/>
    </row>
    <row r="12559" spans="58:58" x14ac:dyDescent="0.25">
      <c r="BF12559" s="1"/>
    </row>
    <row r="12560" spans="58:58" x14ac:dyDescent="0.25">
      <c r="BF12560" s="1"/>
    </row>
    <row r="12561" spans="58:58" x14ac:dyDescent="0.25">
      <c r="BF12561" s="1"/>
    </row>
    <row r="12562" spans="58:58" x14ac:dyDescent="0.25">
      <c r="BF12562" s="1"/>
    </row>
    <row r="12563" spans="58:58" x14ac:dyDescent="0.25">
      <c r="BF12563" s="1"/>
    </row>
    <row r="12564" spans="58:58" x14ac:dyDescent="0.25">
      <c r="BF12564" s="1"/>
    </row>
    <row r="12565" spans="58:58" x14ac:dyDescent="0.25">
      <c r="BF12565" s="1"/>
    </row>
    <row r="12566" spans="58:58" x14ac:dyDescent="0.25">
      <c r="BF12566" s="1"/>
    </row>
    <row r="12567" spans="58:58" x14ac:dyDescent="0.25">
      <c r="BF12567" s="1"/>
    </row>
    <row r="12568" spans="58:58" x14ac:dyDescent="0.25">
      <c r="BF12568" s="1"/>
    </row>
    <row r="12569" spans="58:58" x14ac:dyDescent="0.25">
      <c r="BF12569" s="1"/>
    </row>
    <row r="12570" spans="58:58" x14ac:dyDescent="0.25">
      <c r="BF12570" s="1"/>
    </row>
    <row r="12571" spans="58:58" x14ac:dyDescent="0.25">
      <c r="BF12571" s="1"/>
    </row>
    <row r="12572" spans="58:58" x14ac:dyDescent="0.25">
      <c r="BF12572" s="1"/>
    </row>
    <row r="12573" spans="58:58" x14ac:dyDescent="0.25">
      <c r="BF12573" s="1"/>
    </row>
    <row r="12574" spans="58:58" x14ac:dyDescent="0.25">
      <c r="BF12574" s="1"/>
    </row>
    <row r="12575" spans="58:58" x14ac:dyDescent="0.25">
      <c r="BF12575" s="1"/>
    </row>
    <row r="12576" spans="58:58" x14ac:dyDescent="0.25">
      <c r="BF12576" s="1"/>
    </row>
    <row r="12577" spans="58:58" x14ac:dyDescent="0.25">
      <c r="BF12577" s="1"/>
    </row>
    <row r="12578" spans="58:58" x14ac:dyDescent="0.25">
      <c r="BF12578" s="1"/>
    </row>
    <row r="12579" spans="58:58" x14ac:dyDescent="0.25">
      <c r="BF12579" s="1"/>
    </row>
    <row r="12580" spans="58:58" x14ac:dyDescent="0.25">
      <c r="BF12580" s="1"/>
    </row>
    <row r="12581" spans="58:58" x14ac:dyDescent="0.25">
      <c r="BF12581" s="1"/>
    </row>
    <row r="12582" spans="58:58" x14ac:dyDescent="0.25">
      <c r="BF12582" s="1"/>
    </row>
    <row r="12583" spans="58:58" x14ac:dyDescent="0.25">
      <c r="BF12583" s="1"/>
    </row>
    <row r="12584" spans="58:58" x14ac:dyDescent="0.25">
      <c r="BF12584" s="1"/>
    </row>
    <row r="12585" spans="58:58" x14ac:dyDescent="0.25">
      <c r="BF12585" s="1"/>
    </row>
    <row r="12586" spans="58:58" x14ac:dyDescent="0.25">
      <c r="BF12586" s="1"/>
    </row>
    <row r="12587" spans="58:58" x14ac:dyDescent="0.25">
      <c r="BF12587" s="1"/>
    </row>
    <row r="12588" spans="58:58" x14ac:dyDescent="0.25">
      <c r="BF12588" s="1"/>
    </row>
    <row r="12589" spans="58:58" x14ac:dyDescent="0.25">
      <c r="BF12589" s="1"/>
    </row>
    <row r="12590" spans="58:58" x14ac:dyDescent="0.25">
      <c r="BF12590" s="1"/>
    </row>
    <row r="12591" spans="58:58" x14ac:dyDescent="0.25">
      <c r="BF12591" s="1"/>
    </row>
    <row r="12592" spans="58:58" x14ac:dyDescent="0.25">
      <c r="BF12592" s="1"/>
    </row>
    <row r="12593" spans="58:58" x14ac:dyDescent="0.25">
      <c r="BF12593" s="1"/>
    </row>
    <row r="12594" spans="58:58" x14ac:dyDescent="0.25">
      <c r="BF12594" s="1"/>
    </row>
    <row r="12595" spans="58:58" x14ac:dyDescent="0.25">
      <c r="BF12595" s="1"/>
    </row>
    <row r="12596" spans="58:58" x14ac:dyDescent="0.25">
      <c r="BF12596" s="1"/>
    </row>
    <row r="12597" spans="58:58" x14ac:dyDescent="0.25">
      <c r="BF12597" s="1"/>
    </row>
    <row r="12598" spans="58:58" x14ac:dyDescent="0.25">
      <c r="BF12598" s="1"/>
    </row>
    <row r="12599" spans="58:58" x14ac:dyDescent="0.25">
      <c r="BF12599" s="1"/>
    </row>
    <row r="12600" spans="58:58" x14ac:dyDescent="0.25">
      <c r="BF12600" s="1"/>
    </row>
    <row r="12601" spans="58:58" x14ac:dyDescent="0.25">
      <c r="BF12601" s="1"/>
    </row>
    <row r="12602" spans="58:58" x14ac:dyDescent="0.25">
      <c r="BF12602" s="1"/>
    </row>
    <row r="12603" spans="58:58" x14ac:dyDescent="0.25">
      <c r="BF12603" s="1"/>
    </row>
    <row r="12604" spans="58:58" x14ac:dyDescent="0.25">
      <c r="BF12604" s="1"/>
    </row>
    <row r="12605" spans="58:58" x14ac:dyDescent="0.25">
      <c r="BF12605" s="1"/>
    </row>
    <row r="12606" spans="58:58" x14ac:dyDescent="0.25">
      <c r="BF12606" s="1"/>
    </row>
    <row r="12607" spans="58:58" x14ac:dyDescent="0.25">
      <c r="BF12607" s="1"/>
    </row>
    <row r="12608" spans="58:58" x14ac:dyDescent="0.25">
      <c r="BF12608" s="1"/>
    </row>
    <row r="12609" spans="58:58" x14ac:dyDescent="0.25">
      <c r="BF12609" s="1"/>
    </row>
    <row r="12610" spans="58:58" x14ac:dyDescent="0.25">
      <c r="BF12610" s="1"/>
    </row>
    <row r="12611" spans="58:58" x14ac:dyDescent="0.25">
      <c r="BF12611" s="1"/>
    </row>
    <row r="12612" spans="58:58" x14ac:dyDescent="0.25">
      <c r="BF12612" s="1"/>
    </row>
    <row r="12613" spans="58:58" x14ac:dyDescent="0.25">
      <c r="BF12613" s="1"/>
    </row>
    <row r="12614" spans="58:58" x14ac:dyDescent="0.25">
      <c r="BF12614" s="1"/>
    </row>
    <row r="12615" spans="58:58" x14ac:dyDescent="0.25">
      <c r="BF12615" s="1"/>
    </row>
    <row r="12616" spans="58:58" x14ac:dyDescent="0.25">
      <c r="BF12616" s="1"/>
    </row>
    <row r="12617" spans="58:58" x14ac:dyDescent="0.25">
      <c r="BF12617" s="1"/>
    </row>
    <row r="12618" spans="58:58" x14ac:dyDescent="0.25">
      <c r="BF12618" s="1"/>
    </row>
    <row r="12619" spans="58:58" x14ac:dyDescent="0.25">
      <c r="BF12619" s="1"/>
    </row>
    <row r="12620" spans="58:58" x14ac:dyDescent="0.25">
      <c r="BF12620" s="1"/>
    </row>
    <row r="12621" spans="58:58" x14ac:dyDescent="0.25">
      <c r="BF12621" s="1"/>
    </row>
    <row r="12622" spans="58:58" x14ac:dyDescent="0.25">
      <c r="BF12622" s="1"/>
    </row>
    <row r="12623" spans="58:58" x14ac:dyDescent="0.25">
      <c r="BF12623" s="1"/>
    </row>
    <row r="12624" spans="58:58" x14ac:dyDescent="0.25">
      <c r="BF12624" s="1"/>
    </row>
    <row r="12625" spans="58:58" x14ac:dyDescent="0.25">
      <c r="BF12625" s="1"/>
    </row>
    <row r="12626" spans="58:58" x14ac:dyDescent="0.25">
      <c r="BF12626" s="1"/>
    </row>
    <row r="12627" spans="58:58" x14ac:dyDescent="0.25">
      <c r="BF12627" s="1"/>
    </row>
    <row r="12628" spans="58:58" x14ac:dyDescent="0.25">
      <c r="BF12628" s="1"/>
    </row>
    <row r="12629" spans="58:58" x14ac:dyDescent="0.25">
      <c r="BF12629" s="1"/>
    </row>
    <row r="12630" spans="58:58" x14ac:dyDescent="0.25">
      <c r="BF12630" s="1"/>
    </row>
    <row r="12631" spans="58:58" x14ac:dyDescent="0.25">
      <c r="BF12631" s="1"/>
    </row>
    <row r="12632" spans="58:58" x14ac:dyDescent="0.25">
      <c r="BF12632" s="1"/>
    </row>
    <row r="12633" spans="58:58" x14ac:dyDescent="0.25">
      <c r="BF12633" s="1"/>
    </row>
    <row r="12634" spans="58:58" x14ac:dyDescent="0.25">
      <c r="BF12634" s="1"/>
    </row>
    <row r="12635" spans="58:58" x14ac:dyDescent="0.25">
      <c r="BF12635" s="1"/>
    </row>
    <row r="12636" spans="58:58" x14ac:dyDescent="0.25">
      <c r="BF12636" s="1"/>
    </row>
    <row r="12637" spans="58:58" x14ac:dyDescent="0.25">
      <c r="BF12637" s="1"/>
    </row>
    <row r="12638" spans="58:58" x14ac:dyDescent="0.25">
      <c r="BF12638" s="1"/>
    </row>
    <row r="12639" spans="58:58" x14ac:dyDescent="0.25">
      <c r="BF12639" s="1"/>
    </row>
    <row r="12640" spans="58:58" x14ac:dyDescent="0.25">
      <c r="BF12640" s="1"/>
    </row>
    <row r="12641" spans="58:58" x14ac:dyDescent="0.25">
      <c r="BF12641" s="1"/>
    </row>
    <row r="12642" spans="58:58" x14ac:dyDescent="0.25">
      <c r="BF12642" s="1"/>
    </row>
    <row r="12643" spans="58:58" x14ac:dyDescent="0.25">
      <c r="BF12643" s="1"/>
    </row>
    <row r="12644" spans="58:58" x14ac:dyDescent="0.25">
      <c r="BF12644" s="1"/>
    </row>
    <row r="12645" spans="58:58" x14ac:dyDescent="0.25">
      <c r="BF12645" s="1"/>
    </row>
    <row r="12646" spans="58:58" x14ac:dyDescent="0.25">
      <c r="BF12646" s="1"/>
    </row>
    <row r="12647" spans="58:58" x14ac:dyDescent="0.25">
      <c r="BF12647" s="1"/>
    </row>
    <row r="12648" spans="58:58" x14ac:dyDescent="0.25">
      <c r="BF12648" s="1"/>
    </row>
    <row r="12649" spans="58:58" x14ac:dyDescent="0.25">
      <c r="BF12649" s="1"/>
    </row>
    <row r="12650" spans="58:58" x14ac:dyDescent="0.25">
      <c r="BF12650" s="1"/>
    </row>
    <row r="12651" spans="58:58" x14ac:dyDescent="0.25">
      <c r="BF12651" s="1"/>
    </row>
    <row r="12652" spans="58:58" x14ac:dyDescent="0.25">
      <c r="BF12652" s="1"/>
    </row>
    <row r="12653" spans="58:58" x14ac:dyDescent="0.25">
      <c r="BF12653" s="1"/>
    </row>
    <row r="12654" spans="58:58" x14ac:dyDescent="0.25">
      <c r="BF12654" s="1"/>
    </row>
    <row r="12655" spans="58:58" x14ac:dyDescent="0.25">
      <c r="BF12655" s="1"/>
    </row>
    <row r="12656" spans="58:58" x14ac:dyDescent="0.25">
      <c r="BF12656" s="1"/>
    </row>
    <row r="12657" spans="58:58" x14ac:dyDescent="0.25">
      <c r="BF12657" s="1"/>
    </row>
    <row r="12658" spans="58:58" x14ac:dyDescent="0.25">
      <c r="BF12658" s="1"/>
    </row>
    <row r="12659" spans="58:58" x14ac:dyDescent="0.25">
      <c r="BF12659" s="1"/>
    </row>
    <row r="12660" spans="58:58" x14ac:dyDescent="0.25">
      <c r="BF12660" s="1"/>
    </row>
    <row r="12661" spans="58:58" x14ac:dyDescent="0.25">
      <c r="BF12661" s="1"/>
    </row>
    <row r="12662" spans="58:58" x14ac:dyDescent="0.25">
      <c r="BF12662" s="1"/>
    </row>
    <row r="12663" spans="58:58" x14ac:dyDescent="0.25">
      <c r="BF12663" s="1"/>
    </row>
    <row r="12664" spans="58:58" x14ac:dyDescent="0.25">
      <c r="BF12664" s="1"/>
    </row>
    <row r="12665" spans="58:58" x14ac:dyDescent="0.25">
      <c r="BF12665" s="1"/>
    </row>
    <row r="12666" spans="58:58" x14ac:dyDescent="0.25">
      <c r="BF12666" s="1"/>
    </row>
    <row r="12667" spans="58:58" x14ac:dyDescent="0.25">
      <c r="BF12667" s="1"/>
    </row>
    <row r="12668" spans="58:58" x14ac:dyDescent="0.25">
      <c r="BF12668" s="1"/>
    </row>
    <row r="12669" spans="58:58" x14ac:dyDescent="0.25">
      <c r="BF12669" s="1"/>
    </row>
    <row r="12670" spans="58:58" x14ac:dyDescent="0.25">
      <c r="BF12670" s="1"/>
    </row>
    <row r="12671" spans="58:58" x14ac:dyDescent="0.25">
      <c r="BF12671" s="1"/>
    </row>
    <row r="12672" spans="58:58" x14ac:dyDescent="0.25">
      <c r="BF12672" s="1"/>
    </row>
    <row r="12673" spans="58:58" x14ac:dyDescent="0.25">
      <c r="BF12673" s="1"/>
    </row>
    <row r="12674" spans="58:58" x14ac:dyDescent="0.25">
      <c r="BF12674" s="1"/>
    </row>
    <row r="12675" spans="58:58" x14ac:dyDescent="0.25">
      <c r="BF12675" s="1"/>
    </row>
    <row r="12676" spans="58:58" x14ac:dyDescent="0.25">
      <c r="BF12676" s="1"/>
    </row>
    <row r="12677" spans="58:58" x14ac:dyDescent="0.25">
      <c r="BF12677" s="1"/>
    </row>
    <row r="12678" spans="58:58" x14ac:dyDescent="0.25">
      <c r="BF12678" s="1"/>
    </row>
    <row r="12679" spans="58:58" x14ac:dyDescent="0.25">
      <c r="BF12679" s="1"/>
    </row>
    <row r="12680" spans="58:58" x14ac:dyDescent="0.25">
      <c r="BF12680" s="1"/>
    </row>
    <row r="12681" spans="58:58" x14ac:dyDescent="0.25">
      <c r="BF12681" s="1"/>
    </row>
    <row r="12682" spans="58:58" x14ac:dyDescent="0.25">
      <c r="BF12682" s="1"/>
    </row>
    <row r="12683" spans="58:58" x14ac:dyDescent="0.25">
      <c r="BF12683" s="1"/>
    </row>
    <row r="12684" spans="58:58" x14ac:dyDescent="0.25">
      <c r="BF12684" s="1"/>
    </row>
    <row r="12685" spans="58:58" x14ac:dyDescent="0.25">
      <c r="BF12685" s="1"/>
    </row>
    <row r="12686" spans="58:58" x14ac:dyDescent="0.25">
      <c r="BF12686" s="1"/>
    </row>
    <row r="12687" spans="58:58" x14ac:dyDescent="0.25">
      <c r="BF12687" s="1"/>
    </row>
    <row r="12688" spans="58:58" x14ac:dyDescent="0.25">
      <c r="BF12688" s="1"/>
    </row>
    <row r="12689" spans="58:58" x14ac:dyDescent="0.25">
      <c r="BF12689" s="1"/>
    </row>
    <row r="12690" spans="58:58" x14ac:dyDescent="0.25">
      <c r="BF12690" s="1"/>
    </row>
    <row r="12691" spans="58:58" x14ac:dyDescent="0.25">
      <c r="BF12691" s="1"/>
    </row>
    <row r="12692" spans="58:58" x14ac:dyDescent="0.25">
      <c r="BF12692" s="1"/>
    </row>
    <row r="12693" spans="58:58" x14ac:dyDescent="0.25">
      <c r="BF12693" s="1"/>
    </row>
    <row r="12694" spans="58:58" x14ac:dyDescent="0.25">
      <c r="BF12694" s="1"/>
    </row>
    <row r="12695" spans="58:58" x14ac:dyDescent="0.25">
      <c r="BF12695" s="1"/>
    </row>
    <row r="12696" spans="58:58" x14ac:dyDescent="0.25">
      <c r="BF12696" s="1"/>
    </row>
    <row r="12697" spans="58:58" x14ac:dyDescent="0.25">
      <c r="BF12697" s="1"/>
    </row>
    <row r="12698" spans="58:58" x14ac:dyDescent="0.25">
      <c r="BF12698" s="1"/>
    </row>
    <row r="12699" spans="58:58" x14ac:dyDescent="0.25">
      <c r="BF12699" s="1"/>
    </row>
    <row r="12700" spans="58:58" x14ac:dyDescent="0.25">
      <c r="BF12700" s="1"/>
    </row>
    <row r="12701" spans="58:58" x14ac:dyDescent="0.25">
      <c r="BF12701" s="1"/>
    </row>
    <row r="12702" spans="58:58" x14ac:dyDescent="0.25">
      <c r="BF12702" s="1"/>
    </row>
    <row r="12703" spans="58:58" x14ac:dyDescent="0.25">
      <c r="BF12703" s="1"/>
    </row>
    <row r="12704" spans="58:58" x14ac:dyDescent="0.25">
      <c r="BF12704" s="1"/>
    </row>
    <row r="12705" spans="58:58" x14ac:dyDescent="0.25">
      <c r="BF12705" s="1"/>
    </row>
    <row r="12706" spans="58:58" x14ac:dyDescent="0.25">
      <c r="BF12706" s="1"/>
    </row>
    <row r="12707" spans="58:58" x14ac:dyDescent="0.25">
      <c r="BF12707" s="1"/>
    </row>
    <row r="12708" spans="58:58" x14ac:dyDescent="0.25">
      <c r="BF12708" s="1"/>
    </row>
    <row r="12709" spans="58:58" x14ac:dyDescent="0.25">
      <c r="BF12709" s="1"/>
    </row>
    <row r="12710" spans="58:58" x14ac:dyDescent="0.25">
      <c r="BF12710" s="1"/>
    </row>
    <row r="12711" spans="58:58" x14ac:dyDescent="0.25">
      <c r="BF12711" s="1"/>
    </row>
    <row r="12712" spans="58:58" x14ac:dyDescent="0.25">
      <c r="BF12712" s="1"/>
    </row>
    <row r="12713" spans="58:58" x14ac:dyDescent="0.25">
      <c r="BF12713" s="1"/>
    </row>
    <row r="12714" spans="58:58" x14ac:dyDescent="0.25">
      <c r="BF12714" s="1"/>
    </row>
    <row r="12715" spans="58:58" x14ac:dyDescent="0.25">
      <c r="BF12715" s="1"/>
    </row>
    <row r="12716" spans="58:58" x14ac:dyDescent="0.25">
      <c r="BF12716" s="1"/>
    </row>
    <row r="12717" spans="58:58" x14ac:dyDescent="0.25">
      <c r="BF12717" s="1"/>
    </row>
    <row r="12718" spans="58:58" x14ac:dyDescent="0.25">
      <c r="BF12718" s="1"/>
    </row>
    <row r="12719" spans="58:58" x14ac:dyDescent="0.25">
      <c r="BF12719" s="1"/>
    </row>
    <row r="12720" spans="58:58" x14ac:dyDescent="0.25">
      <c r="BF12720" s="1"/>
    </row>
    <row r="12721" spans="58:58" x14ac:dyDescent="0.25">
      <c r="BF12721" s="1"/>
    </row>
    <row r="12722" spans="58:58" x14ac:dyDescent="0.25">
      <c r="BF12722" s="1"/>
    </row>
    <row r="12723" spans="58:58" x14ac:dyDescent="0.25">
      <c r="BF12723" s="1"/>
    </row>
    <row r="12724" spans="58:58" x14ac:dyDescent="0.25">
      <c r="BF12724" s="1"/>
    </row>
    <row r="12725" spans="58:58" x14ac:dyDescent="0.25">
      <c r="BF12725" s="1"/>
    </row>
    <row r="12726" spans="58:58" x14ac:dyDescent="0.25">
      <c r="BF12726" s="1"/>
    </row>
    <row r="12727" spans="58:58" x14ac:dyDescent="0.25">
      <c r="BF12727" s="1"/>
    </row>
    <row r="12728" spans="58:58" x14ac:dyDescent="0.25">
      <c r="BF12728" s="1"/>
    </row>
    <row r="12729" spans="58:58" x14ac:dyDescent="0.25">
      <c r="BF12729" s="1"/>
    </row>
    <row r="12730" spans="58:58" x14ac:dyDescent="0.25">
      <c r="BF12730" s="1"/>
    </row>
    <row r="12731" spans="58:58" x14ac:dyDescent="0.25">
      <c r="BF12731" s="1"/>
    </row>
    <row r="12732" spans="58:58" x14ac:dyDescent="0.25">
      <c r="BF12732" s="1"/>
    </row>
    <row r="12733" spans="58:58" x14ac:dyDescent="0.25">
      <c r="BF12733" s="1"/>
    </row>
    <row r="12734" spans="58:58" x14ac:dyDescent="0.25">
      <c r="BF12734" s="1"/>
    </row>
    <row r="12735" spans="58:58" x14ac:dyDescent="0.25">
      <c r="BF12735" s="1"/>
    </row>
    <row r="12736" spans="58:58" x14ac:dyDescent="0.25">
      <c r="BF12736" s="1"/>
    </row>
    <row r="12737" spans="58:58" x14ac:dyDescent="0.25">
      <c r="BF12737" s="1"/>
    </row>
    <row r="12738" spans="58:58" x14ac:dyDescent="0.25">
      <c r="BF12738" s="1"/>
    </row>
    <row r="12739" spans="58:58" x14ac:dyDescent="0.25">
      <c r="BF12739" s="1"/>
    </row>
    <row r="12740" spans="58:58" x14ac:dyDescent="0.25">
      <c r="BF12740" s="1"/>
    </row>
    <row r="12741" spans="58:58" x14ac:dyDescent="0.25">
      <c r="BF12741" s="1"/>
    </row>
    <row r="12742" spans="58:58" x14ac:dyDescent="0.25">
      <c r="BF12742" s="1"/>
    </row>
    <row r="12743" spans="58:58" x14ac:dyDescent="0.25">
      <c r="BF12743" s="1"/>
    </row>
    <row r="12744" spans="58:58" x14ac:dyDescent="0.25">
      <c r="BF12744" s="1"/>
    </row>
    <row r="12745" spans="58:58" x14ac:dyDescent="0.25">
      <c r="BF12745" s="1"/>
    </row>
    <row r="12746" spans="58:58" x14ac:dyDescent="0.25">
      <c r="BF12746" s="1"/>
    </row>
    <row r="12747" spans="58:58" x14ac:dyDescent="0.25">
      <c r="BF12747" s="1"/>
    </row>
    <row r="12748" spans="58:58" x14ac:dyDescent="0.25">
      <c r="BF12748" s="1"/>
    </row>
    <row r="12749" spans="58:58" x14ac:dyDescent="0.25">
      <c r="BF12749" s="1"/>
    </row>
    <row r="12750" spans="58:58" x14ac:dyDescent="0.25">
      <c r="BF12750" s="1"/>
    </row>
    <row r="12751" spans="58:58" x14ac:dyDescent="0.25">
      <c r="BF12751" s="1"/>
    </row>
    <row r="12752" spans="58:58" x14ac:dyDescent="0.25">
      <c r="BF12752" s="1"/>
    </row>
    <row r="12753" spans="58:58" x14ac:dyDescent="0.25">
      <c r="BF12753" s="1"/>
    </row>
    <row r="12754" spans="58:58" x14ac:dyDescent="0.25">
      <c r="BF12754" s="1"/>
    </row>
    <row r="12755" spans="58:58" x14ac:dyDescent="0.25">
      <c r="BF12755" s="1"/>
    </row>
    <row r="12756" spans="58:58" x14ac:dyDescent="0.25">
      <c r="BF12756" s="1"/>
    </row>
    <row r="12757" spans="58:58" x14ac:dyDescent="0.25">
      <c r="BF12757" s="1"/>
    </row>
    <row r="12758" spans="58:58" x14ac:dyDescent="0.25">
      <c r="BF12758" s="1"/>
    </row>
    <row r="12759" spans="58:58" x14ac:dyDescent="0.25">
      <c r="BF12759" s="1"/>
    </row>
    <row r="12760" spans="58:58" x14ac:dyDescent="0.25">
      <c r="BF12760" s="1"/>
    </row>
    <row r="12761" spans="58:58" x14ac:dyDescent="0.25">
      <c r="BF12761" s="1"/>
    </row>
    <row r="12762" spans="58:58" x14ac:dyDescent="0.25">
      <c r="BF12762" s="1"/>
    </row>
    <row r="12763" spans="58:58" x14ac:dyDescent="0.25">
      <c r="BF12763" s="1"/>
    </row>
    <row r="12764" spans="58:58" x14ac:dyDescent="0.25">
      <c r="BF12764" s="1"/>
    </row>
    <row r="12765" spans="58:58" x14ac:dyDescent="0.25">
      <c r="BF12765" s="1"/>
    </row>
    <row r="12766" spans="58:58" x14ac:dyDescent="0.25">
      <c r="BF12766" s="1"/>
    </row>
    <row r="12767" spans="58:58" x14ac:dyDescent="0.25">
      <c r="BF12767" s="1"/>
    </row>
    <row r="12768" spans="58:58" x14ac:dyDescent="0.25">
      <c r="BF12768" s="1"/>
    </row>
    <row r="12769" spans="58:58" x14ac:dyDescent="0.25">
      <c r="BF12769" s="1"/>
    </row>
    <row r="12770" spans="58:58" x14ac:dyDescent="0.25">
      <c r="BF12770" s="1"/>
    </row>
    <row r="12771" spans="58:58" x14ac:dyDescent="0.25">
      <c r="BF12771" s="1"/>
    </row>
    <row r="12772" spans="58:58" x14ac:dyDescent="0.25">
      <c r="BF12772" s="1"/>
    </row>
    <row r="12773" spans="58:58" x14ac:dyDescent="0.25">
      <c r="BF12773" s="1"/>
    </row>
    <row r="12774" spans="58:58" x14ac:dyDescent="0.25">
      <c r="BF12774" s="1"/>
    </row>
    <row r="12775" spans="58:58" x14ac:dyDescent="0.25">
      <c r="BF12775" s="1"/>
    </row>
    <row r="12776" spans="58:58" x14ac:dyDescent="0.25">
      <c r="BF12776" s="1"/>
    </row>
    <row r="12777" spans="58:58" x14ac:dyDescent="0.25">
      <c r="BF12777" s="1"/>
    </row>
    <row r="12778" spans="58:58" x14ac:dyDescent="0.25">
      <c r="BF12778" s="1"/>
    </row>
    <row r="12779" spans="58:58" x14ac:dyDescent="0.25">
      <c r="BF12779" s="1"/>
    </row>
    <row r="12780" spans="58:58" x14ac:dyDescent="0.25">
      <c r="BF12780" s="1"/>
    </row>
    <row r="12781" spans="58:58" x14ac:dyDescent="0.25">
      <c r="BF12781" s="1"/>
    </row>
    <row r="12782" spans="58:58" x14ac:dyDescent="0.25">
      <c r="BF12782" s="1"/>
    </row>
    <row r="12783" spans="58:58" x14ac:dyDescent="0.25">
      <c r="BF12783" s="1"/>
    </row>
    <row r="12784" spans="58:58" x14ac:dyDescent="0.25">
      <c r="BF12784" s="1"/>
    </row>
    <row r="12785" spans="58:58" x14ac:dyDescent="0.25">
      <c r="BF12785" s="1"/>
    </row>
    <row r="12786" spans="58:58" x14ac:dyDescent="0.25">
      <c r="BF12786" s="1"/>
    </row>
    <row r="12787" spans="58:58" x14ac:dyDescent="0.25">
      <c r="BF12787" s="1"/>
    </row>
    <row r="12788" spans="58:58" x14ac:dyDescent="0.25">
      <c r="BF12788" s="1"/>
    </row>
    <row r="12789" spans="58:58" x14ac:dyDescent="0.25">
      <c r="BF12789" s="1"/>
    </row>
    <row r="12790" spans="58:58" x14ac:dyDescent="0.25">
      <c r="BF12790" s="1"/>
    </row>
    <row r="12791" spans="58:58" x14ac:dyDescent="0.25">
      <c r="BF12791" s="1"/>
    </row>
    <row r="12792" spans="58:58" x14ac:dyDescent="0.25">
      <c r="BF12792" s="1"/>
    </row>
    <row r="12793" spans="58:58" x14ac:dyDescent="0.25">
      <c r="BF12793" s="1"/>
    </row>
    <row r="12794" spans="58:58" x14ac:dyDescent="0.25">
      <c r="BF12794" s="1"/>
    </row>
    <row r="12795" spans="58:58" x14ac:dyDescent="0.25">
      <c r="BF12795" s="1"/>
    </row>
    <row r="12796" spans="58:58" x14ac:dyDescent="0.25">
      <c r="BF12796" s="1"/>
    </row>
    <row r="12797" spans="58:58" x14ac:dyDescent="0.25">
      <c r="BF12797" s="1"/>
    </row>
    <row r="12798" spans="58:58" x14ac:dyDescent="0.25">
      <c r="BF12798" s="1"/>
    </row>
    <row r="12799" spans="58:58" x14ac:dyDescent="0.25">
      <c r="BF12799" s="1"/>
    </row>
    <row r="12800" spans="58:58" x14ac:dyDescent="0.25">
      <c r="BF12800" s="1"/>
    </row>
    <row r="12801" spans="58:58" x14ac:dyDescent="0.25">
      <c r="BF12801" s="1"/>
    </row>
    <row r="12802" spans="58:58" x14ac:dyDescent="0.25">
      <c r="BF12802" s="1"/>
    </row>
    <row r="12803" spans="58:58" x14ac:dyDescent="0.25">
      <c r="BF12803" s="1"/>
    </row>
    <row r="12804" spans="58:58" x14ac:dyDescent="0.25">
      <c r="BF12804" s="1"/>
    </row>
    <row r="12805" spans="58:58" x14ac:dyDescent="0.25">
      <c r="BF12805" s="1"/>
    </row>
    <row r="12806" spans="58:58" x14ac:dyDescent="0.25">
      <c r="BF12806" s="1"/>
    </row>
    <row r="12807" spans="58:58" x14ac:dyDescent="0.25">
      <c r="BF12807" s="1"/>
    </row>
    <row r="12808" spans="58:58" x14ac:dyDescent="0.25">
      <c r="BF12808" s="1"/>
    </row>
    <row r="12809" spans="58:58" x14ac:dyDescent="0.25">
      <c r="BF12809" s="1"/>
    </row>
    <row r="12810" spans="58:58" x14ac:dyDescent="0.25">
      <c r="BF12810" s="1"/>
    </row>
    <row r="12811" spans="58:58" x14ac:dyDescent="0.25">
      <c r="BF12811" s="1"/>
    </row>
    <row r="12812" spans="58:58" x14ac:dyDescent="0.25">
      <c r="BF12812" s="1"/>
    </row>
    <row r="12813" spans="58:58" x14ac:dyDescent="0.25">
      <c r="BF12813" s="1"/>
    </row>
    <row r="12814" spans="58:58" x14ac:dyDescent="0.25">
      <c r="BF12814" s="1"/>
    </row>
    <row r="12815" spans="58:58" x14ac:dyDescent="0.25">
      <c r="BF12815" s="1"/>
    </row>
    <row r="12816" spans="58:58" x14ac:dyDescent="0.25">
      <c r="BF12816" s="1"/>
    </row>
    <row r="12817" spans="58:58" x14ac:dyDescent="0.25">
      <c r="BF12817" s="1"/>
    </row>
    <row r="12818" spans="58:58" x14ac:dyDescent="0.25">
      <c r="BF12818" s="1"/>
    </row>
    <row r="12819" spans="58:58" x14ac:dyDescent="0.25">
      <c r="BF12819" s="1"/>
    </row>
    <row r="12820" spans="58:58" x14ac:dyDescent="0.25">
      <c r="BF12820" s="1"/>
    </row>
    <row r="12821" spans="58:58" x14ac:dyDescent="0.25">
      <c r="BF12821" s="1"/>
    </row>
    <row r="12822" spans="58:58" x14ac:dyDescent="0.25">
      <c r="BF12822" s="1"/>
    </row>
    <row r="12823" spans="58:58" x14ac:dyDescent="0.25">
      <c r="BF12823" s="1"/>
    </row>
    <row r="12824" spans="58:58" x14ac:dyDescent="0.25">
      <c r="BF12824" s="1"/>
    </row>
    <row r="12825" spans="58:58" x14ac:dyDescent="0.25">
      <c r="BF12825" s="1"/>
    </row>
    <row r="12826" spans="58:58" x14ac:dyDescent="0.25">
      <c r="BF12826" s="1"/>
    </row>
    <row r="12827" spans="58:58" x14ac:dyDescent="0.25">
      <c r="BF12827" s="1"/>
    </row>
    <row r="12828" spans="58:58" x14ac:dyDescent="0.25">
      <c r="BF12828" s="1"/>
    </row>
    <row r="12829" spans="58:58" x14ac:dyDescent="0.25">
      <c r="BF12829" s="1"/>
    </row>
    <row r="12830" spans="58:58" x14ac:dyDescent="0.25">
      <c r="BF12830" s="1"/>
    </row>
    <row r="12831" spans="58:58" x14ac:dyDescent="0.25">
      <c r="BF12831" s="1"/>
    </row>
    <row r="12832" spans="58:58" x14ac:dyDescent="0.25">
      <c r="BF12832" s="1"/>
    </row>
    <row r="12833" spans="58:58" x14ac:dyDescent="0.25">
      <c r="BF12833" s="1"/>
    </row>
    <row r="12834" spans="58:58" x14ac:dyDescent="0.25">
      <c r="BF12834" s="1"/>
    </row>
    <row r="12835" spans="58:58" x14ac:dyDescent="0.25">
      <c r="BF12835" s="1"/>
    </row>
    <row r="12836" spans="58:58" x14ac:dyDescent="0.25">
      <c r="BF12836" s="1"/>
    </row>
    <row r="12837" spans="58:58" x14ac:dyDescent="0.25">
      <c r="BF12837" s="1"/>
    </row>
    <row r="12838" spans="58:58" x14ac:dyDescent="0.25">
      <c r="BF12838" s="1"/>
    </row>
    <row r="12839" spans="58:58" x14ac:dyDescent="0.25">
      <c r="BF12839" s="1"/>
    </row>
    <row r="12840" spans="58:58" x14ac:dyDescent="0.25">
      <c r="BF12840" s="1"/>
    </row>
    <row r="12841" spans="58:58" x14ac:dyDescent="0.25">
      <c r="BF12841" s="1"/>
    </row>
    <row r="12842" spans="58:58" x14ac:dyDescent="0.25">
      <c r="BF12842" s="1"/>
    </row>
    <row r="12843" spans="58:58" x14ac:dyDescent="0.25">
      <c r="BF12843" s="1"/>
    </row>
    <row r="12844" spans="58:58" x14ac:dyDescent="0.25">
      <c r="BF12844" s="1"/>
    </row>
    <row r="12845" spans="58:58" x14ac:dyDescent="0.25">
      <c r="BF12845" s="1"/>
    </row>
    <row r="12846" spans="58:58" x14ac:dyDescent="0.25">
      <c r="BF12846" s="1"/>
    </row>
    <row r="12847" spans="58:58" x14ac:dyDescent="0.25">
      <c r="BF12847" s="1"/>
    </row>
    <row r="12848" spans="58:58" x14ac:dyDescent="0.25">
      <c r="BF12848" s="1"/>
    </row>
    <row r="12849" spans="58:58" x14ac:dyDescent="0.25">
      <c r="BF12849" s="1"/>
    </row>
    <row r="12850" spans="58:58" x14ac:dyDescent="0.25">
      <c r="BF12850" s="1"/>
    </row>
    <row r="12851" spans="58:58" x14ac:dyDescent="0.25">
      <c r="BF12851" s="1"/>
    </row>
    <row r="12852" spans="58:58" x14ac:dyDescent="0.25">
      <c r="BF12852" s="1"/>
    </row>
    <row r="12853" spans="58:58" x14ac:dyDescent="0.25">
      <c r="BF12853" s="1"/>
    </row>
    <row r="12854" spans="58:58" x14ac:dyDescent="0.25">
      <c r="BF12854" s="1"/>
    </row>
    <row r="12855" spans="58:58" x14ac:dyDescent="0.25">
      <c r="BF12855" s="1"/>
    </row>
    <row r="12856" spans="58:58" x14ac:dyDescent="0.25">
      <c r="BF12856" s="1"/>
    </row>
    <row r="12857" spans="58:58" x14ac:dyDescent="0.25">
      <c r="BF12857" s="1"/>
    </row>
    <row r="12858" spans="58:58" x14ac:dyDescent="0.25">
      <c r="BF12858" s="1"/>
    </row>
    <row r="12859" spans="58:58" x14ac:dyDescent="0.25">
      <c r="BF12859" s="1"/>
    </row>
    <row r="12860" spans="58:58" x14ac:dyDescent="0.25">
      <c r="BF12860" s="1"/>
    </row>
    <row r="12861" spans="58:58" x14ac:dyDescent="0.25">
      <c r="BF12861" s="1"/>
    </row>
    <row r="12862" spans="58:58" x14ac:dyDescent="0.25">
      <c r="BF12862" s="1"/>
    </row>
    <row r="12863" spans="58:58" x14ac:dyDescent="0.25">
      <c r="BF12863" s="1"/>
    </row>
    <row r="12864" spans="58:58" x14ac:dyDescent="0.25">
      <c r="BF12864" s="1"/>
    </row>
    <row r="12865" spans="58:58" x14ac:dyDescent="0.25">
      <c r="BF12865" s="1"/>
    </row>
    <row r="12866" spans="58:58" x14ac:dyDescent="0.25">
      <c r="BF12866" s="1"/>
    </row>
    <row r="12867" spans="58:58" x14ac:dyDescent="0.25">
      <c r="BF12867" s="1"/>
    </row>
    <row r="12868" spans="58:58" x14ac:dyDescent="0.25">
      <c r="BF12868" s="1"/>
    </row>
    <row r="12869" spans="58:58" x14ac:dyDescent="0.25">
      <c r="BF12869" s="1"/>
    </row>
    <row r="12870" spans="58:58" x14ac:dyDescent="0.25">
      <c r="BF12870" s="1"/>
    </row>
    <row r="12871" spans="58:58" x14ac:dyDescent="0.25">
      <c r="BF12871" s="1"/>
    </row>
    <row r="12872" spans="58:58" x14ac:dyDescent="0.25">
      <c r="BF12872" s="1"/>
    </row>
    <row r="12873" spans="58:58" x14ac:dyDescent="0.25">
      <c r="BF12873" s="1"/>
    </row>
    <row r="12874" spans="58:58" x14ac:dyDescent="0.25">
      <c r="BF12874" s="1"/>
    </row>
    <row r="12875" spans="58:58" x14ac:dyDescent="0.25">
      <c r="BF12875" s="1"/>
    </row>
    <row r="12876" spans="58:58" x14ac:dyDescent="0.25">
      <c r="BF12876" s="1"/>
    </row>
    <row r="12877" spans="58:58" x14ac:dyDescent="0.25">
      <c r="BF12877" s="1"/>
    </row>
    <row r="12878" spans="58:58" x14ac:dyDescent="0.25">
      <c r="BF12878" s="1"/>
    </row>
    <row r="12879" spans="58:58" x14ac:dyDescent="0.25">
      <c r="BF12879" s="1"/>
    </row>
    <row r="12880" spans="58:58" x14ac:dyDescent="0.25">
      <c r="BF12880" s="1"/>
    </row>
    <row r="12881" spans="58:58" x14ac:dyDescent="0.25">
      <c r="BF12881" s="1"/>
    </row>
    <row r="12882" spans="58:58" x14ac:dyDescent="0.25">
      <c r="BF12882" s="1"/>
    </row>
    <row r="12883" spans="58:58" x14ac:dyDescent="0.25">
      <c r="BF12883" s="1"/>
    </row>
    <row r="12884" spans="58:58" x14ac:dyDescent="0.25">
      <c r="BF12884" s="1"/>
    </row>
    <row r="12885" spans="58:58" x14ac:dyDescent="0.25">
      <c r="BF12885" s="1"/>
    </row>
    <row r="12886" spans="58:58" x14ac:dyDescent="0.25">
      <c r="BF12886" s="1"/>
    </row>
    <row r="12887" spans="58:58" x14ac:dyDescent="0.25">
      <c r="BF12887" s="1"/>
    </row>
    <row r="12888" spans="58:58" x14ac:dyDescent="0.25">
      <c r="BF12888" s="1"/>
    </row>
    <row r="12889" spans="58:58" x14ac:dyDescent="0.25">
      <c r="BF12889" s="1"/>
    </row>
    <row r="12890" spans="58:58" x14ac:dyDescent="0.25">
      <c r="BF12890" s="1"/>
    </row>
    <row r="12891" spans="58:58" x14ac:dyDescent="0.25">
      <c r="BF12891" s="1"/>
    </row>
    <row r="12892" spans="58:58" x14ac:dyDescent="0.25">
      <c r="BF12892" s="1"/>
    </row>
    <row r="12893" spans="58:58" x14ac:dyDescent="0.25">
      <c r="BF12893" s="1"/>
    </row>
    <row r="12894" spans="58:58" x14ac:dyDescent="0.25">
      <c r="BF12894" s="1"/>
    </row>
    <row r="12895" spans="58:58" x14ac:dyDescent="0.25">
      <c r="BF12895" s="1"/>
    </row>
    <row r="12896" spans="58:58" x14ac:dyDescent="0.25">
      <c r="BF12896" s="1"/>
    </row>
    <row r="12897" spans="58:58" x14ac:dyDescent="0.25">
      <c r="BF12897" s="1"/>
    </row>
    <row r="12898" spans="58:58" x14ac:dyDescent="0.25">
      <c r="BF12898" s="1"/>
    </row>
    <row r="12899" spans="58:58" x14ac:dyDescent="0.25">
      <c r="BF12899" s="1"/>
    </row>
    <row r="12900" spans="58:58" x14ac:dyDescent="0.25">
      <c r="BF12900" s="1"/>
    </row>
    <row r="12901" spans="58:58" x14ac:dyDescent="0.25">
      <c r="BF12901" s="1"/>
    </row>
    <row r="12902" spans="58:58" x14ac:dyDescent="0.25">
      <c r="BF12902" s="1"/>
    </row>
    <row r="12903" spans="58:58" x14ac:dyDescent="0.25">
      <c r="BF12903" s="1"/>
    </row>
    <row r="12904" spans="58:58" x14ac:dyDescent="0.25">
      <c r="BF12904" s="1"/>
    </row>
    <row r="12905" spans="58:58" x14ac:dyDescent="0.25">
      <c r="BF12905" s="1"/>
    </row>
    <row r="12906" spans="58:58" x14ac:dyDescent="0.25">
      <c r="BF12906" s="1"/>
    </row>
    <row r="12907" spans="58:58" x14ac:dyDescent="0.25">
      <c r="BF12907" s="1"/>
    </row>
    <row r="12908" spans="58:58" x14ac:dyDescent="0.25">
      <c r="BF12908" s="1"/>
    </row>
    <row r="12909" spans="58:58" x14ac:dyDescent="0.25">
      <c r="BF12909" s="1"/>
    </row>
    <row r="12910" spans="58:58" x14ac:dyDescent="0.25">
      <c r="BF12910" s="1"/>
    </row>
    <row r="12911" spans="58:58" x14ac:dyDescent="0.25">
      <c r="BF12911" s="1"/>
    </row>
    <row r="12912" spans="58:58" x14ac:dyDescent="0.25">
      <c r="BF12912" s="1"/>
    </row>
    <row r="12913" spans="58:58" x14ac:dyDescent="0.25">
      <c r="BF12913" s="1"/>
    </row>
    <row r="12914" spans="58:58" x14ac:dyDescent="0.25">
      <c r="BF12914" s="1"/>
    </row>
    <row r="12915" spans="58:58" x14ac:dyDescent="0.25">
      <c r="BF12915" s="1"/>
    </row>
    <row r="12916" spans="58:58" x14ac:dyDescent="0.25">
      <c r="BF12916" s="1"/>
    </row>
    <row r="12917" spans="58:58" x14ac:dyDescent="0.25">
      <c r="BF12917" s="1"/>
    </row>
    <row r="12918" spans="58:58" x14ac:dyDescent="0.25">
      <c r="BF12918" s="1"/>
    </row>
    <row r="12919" spans="58:58" x14ac:dyDescent="0.25">
      <c r="BF12919" s="1"/>
    </row>
    <row r="12920" spans="58:58" x14ac:dyDescent="0.25">
      <c r="BF12920" s="1"/>
    </row>
    <row r="12921" spans="58:58" x14ac:dyDescent="0.25">
      <c r="BF12921" s="1"/>
    </row>
    <row r="12922" spans="58:58" x14ac:dyDescent="0.25">
      <c r="BF12922" s="1"/>
    </row>
    <row r="12923" spans="58:58" x14ac:dyDescent="0.25">
      <c r="BF12923" s="1"/>
    </row>
    <row r="12924" spans="58:58" x14ac:dyDescent="0.25">
      <c r="BF12924" s="1"/>
    </row>
    <row r="12925" spans="58:58" x14ac:dyDescent="0.25">
      <c r="BF12925" s="1"/>
    </row>
    <row r="12926" spans="58:58" x14ac:dyDescent="0.25">
      <c r="BF12926" s="1"/>
    </row>
    <row r="12927" spans="58:58" x14ac:dyDescent="0.25">
      <c r="BF12927" s="1"/>
    </row>
    <row r="12928" spans="58:58" x14ac:dyDescent="0.25">
      <c r="BF12928" s="1"/>
    </row>
    <row r="12929" spans="58:58" x14ac:dyDescent="0.25">
      <c r="BF12929" s="1"/>
    </row>
    <row r="12930" spans="58:58" x14ac:dyDescent="0.25">
      <c r="BF12930" s="1"/>
    </row>
    <row r="12931" spans="58:58" x14ac:dyDescent="0.25">
      <c r="BF12931" s="1"/>
    </row>
    <row r="12932" spans="58:58" x14ac:dyDescent="0.25">
      <c r="BF12932" s="1"/>
    </row>
    <row r="12933" spans="58:58" x14ac:dyDescent="0.25">
      <c r="BF12933" s="1"/>
    </row>
    <row r="12934" spans="58:58" x14ac:dyDescent="0.25">
      <c r="BF12934" s="1"/>
    </row>
    <row r="12935" spans="58:58" x14ac:dyDescent="0.25">
      <c r="BF12935" s="1"/>
    </row>
    <row r="12936" spans="58:58" x14ac:dyDescent="0.25">
      <c r="BF12936" s="1"/>
    </row>
    <row r="12937" spans="58:58" x14ac:dyDescent="0.25">
      <c r="BF12937" s="1"/>
    </row>
    <row r="12938" spans="58:58" x14ac:dyDescent="0.25">
      <c r="BF12938" s="1"/>
    </row>
    <row r="12939" spans="58:58" x14ac:dyDescent="0.25">
      <c r="BF12939" s="1"/>
    </row>
    <row r="12940" spans="58:58" x14ac:dyDescent="0.25">
      <c r="BF12940" s="1"/>
    </row>
    <row r="12941" spans="58:58" x14ac:dyDescent="0.25">
      <c r="BF12941" s="1"/>
    </row>
    <row r="12942" spans="58:58" x14ac:dyDescent="0.25">
      <c r="BF12942" s="1"/>
    </row>
    <row r="12943" spans="58:58" x14ac:dyDescent="0.25">
      <c r="BF12943" s="1"/>
    </row>
    <row r="12944" spans="58:58" x14ac:dyDescent="0.25">
      <c r="BF12944" s="1"/>
    </row>
    <row r="12945" spans="58:58" x14ac:dyDescent="0.25">
      <c r="BF12945" s="1"/>
    </row>
    <row r="12946" spans="58:58" x14ac:dyDescent="0.25">
      <c r="BF12946" s="1"/>
    </row>
    <row r="12947" spans="58:58" x14ac:dyDescent="0.25">
      <c r="BF12947" s="1"/>
    </row>
    <row r="12948" spans="58:58" x14ac:dyDescent="0.25">
      <c r="BF12948" s="1"/>
    </row>
    <row r="12949" spans="58:58" x14ac:dyDescent="0.25">
      <c r="BF12949" s="1"/>
    </row>
    <row r="12950" spans="58:58" x14ac:dyDescent="0.25">
      <c r="BF12950" s="1"/>
    </row>
    <row r="12951" spans="58:58" x14ac:dyDescent="0.25">
      <c r="BF12951" s="1"/>
    </row>
    <row r="12952" spans="58:58" x14ac:dyDescent="0.25">
      <c r="BF12952" s="1"/>
    </row>
    <row r="12953" spans="58:58" x14ac:dyDescent="0.25">
      <c r="BF12953" s="1"/>
    </row>
    <row r="12954" spans="58:58" x14ac:dyDescent="0.25">
      <c r="BF12954" s="1"/>
    </row>
    <row r="12955" spans="58:58" x14ac:dyDescent="0.25">
      <c r="BF12955" s="1"/>
    </row>
    <row r="12956" spans="58:58" x14ac:dyDescent="0.25">
      <c r="BF12956" s="1"/>
    </row>
    <row r="12957" spans="58:58" x14ac:dyDescent="0.25">
      <c r="BF12957" s="1"/>
    </row>
    <row r="12958" spans="58:58" x14ac:dyDescent="0.25">
      <c r="BF12958" s="1"/>
    </row>
    <row r="12959" spans="58:58" x14ac:dyDescent="0.25">
      <c r="BF12959" s="1"/>
    </row>
    <row r="12960" spans="58:58" x14ac:dyDescent="0.25">
      <c r="BF12960" s="1"/>
    </row>
    <row r="12961" spans="58:58" x14ac:dyDescent="0.25">
      <c r="BF12961" s="1"/>
    </row>
    <row r="12962" spans="58:58" x14ac:dyDescent="0.25">
      <c r="BF12962" s="1"/>
    </row>
    <row r="12963" spans="58:58" x14ac:dyDescent="0.25">
      <c r="BF12963" s="1"/>
    </row>
    <row r="12964" spans="58:58" x14ac:dyDescent="0.25">
      <c r="BF12964" s="1"/>
    </row>
    <row r="12965" spans="58:58" x14ac:dyDescent="0.25">
      <c r="BF12965" s="1"/>
    </row>
    <row r="12966" spans="58:58" x14ac:dyDescent="0.25">
      <c r="BF12966" s="1"/>
    </row>
    <row r="12967" spans="58:58" x14ac:dyDescent="0.25">
      <c r="BF12967" s="1"/>
    </row>
    <row r="12968" spans="58:58" x14ac:dyDescent="0.25">
      <c r="BF12968" s="1"/>
    </row>
    <row r="12969" spans="58:58" x14ac:dyDescent="0.25">
      <c r="BF12969" s="1"/>
    </row>
    <row r="12970" spans="58:58" x14ac:dyDescent="0.25">
      <c r="BF12970" s="1"/>
    </row>
    <row r="12971" spans="58:58" x14ac:dyDescent="0.25">
      <c r="BF12971" s="1"/>
    </row>
    <row r="12972" spans="58:58" x14ac:dyDescent="0.25">
      <c r="BF12972" s="1"/>
    </row>
    <row r="12973" spans="58:58" x14ac:dyDescent="0.25">
      <c r="BF12973" s="1"/>
    </row>
    <row r="12974" spans="58:58" x14ac:dyDescent="0.25">
      <c r="BF12974" s="1"/>
    </row>
    <row r="12975" spans="58:58" x14ac:dyDescent="0.25">
      <c r="BF12975" s="1"/>
    </row>
    <row r="12976" spans="58:58" x14ac:dyDescent="0.25">
      <c r="BF12976" s="1"/>
    </row>
    <row r="12977" spans="58:58" x14ac:dyDescent="0.25">
      <c r="BF12977" s="1"/>
    </row>
    <row r="12978" spans="58:58" x14ac:dyDescent="0.25">
      <c r="BF12978" s="1"/>
    </row>
    <row r="12979" spans="58:58" x14ac:dyDescent="0.25">
      <c r="BF12979" s="1"/>
    </row>
    <row r="12980" spans="58:58" x14ac:dyDescent="0.25">
      <c r="BF12980" s="1"/>
    </row>
    <row r="12981" spans="58:58" x14ac:dyDescent="0.25">
      <c r="BF12981" s="1"/>
    </row>
    <row r="12982" spans="58:58" x14ac:dyDescent="0.25">
      <c r="BF12982" s="1"/>
    </row>
    <row r="12983" spans="58:58" x14ac:dyDescent="0.25">
      <c r="BF12983" s="1"/>
    </row>
    <row r="12984" spans="58:58" x14ac:dyDescent="0.25">
      <c r="BF12984" s="1"/>
    </row>
    <row r="12985" spans="58:58" x14ac:dyDescent="0.25">
      <c r="BF12985" s="1"/>
    </row>
    <row r="12986" spans="58:58" x14ac:dyDescent="0.25">
      <c r="BF12986" s="1"/>
    </row>
    <row r="12987" spans="58:58" x14ac:dyDescent="0.25">
      <c r="BF12987" s="1"/>
    </row>
    <row r="12988" spans="58:58" x14ac:dyDescent="0.25">
      <c r="BF12988" s="1"/>
    </row>
    <row r="12989" spans="58:58" x14ac:dyDescent="0.25">
      <c r="BF12989" s="1"/>
    </row>
    <row r="12990" spans="58:58" x14ac:dyDescent="0.25">
      <c r="BF12990" s="1"/>
    </row>
    <row r="12991" spans="58:58" x14ac:dyDescent="0.25">
      <c r="BF12991" s="1"/>
    </row>
    <row r="12992" spans="58:58" x14ac:dyDescent="0.25">
      <c r="BF12992" s="1"/>
    </row>
    <row r="12993" spans="58:58" x14ac:dyDescent="0.25">
      <c r="BF12993" s="1"/>
    </row>
    <row r="12994" spans="58:58" x14ac:dyDescent="0.25">
      <c r="BF12994" s="1"/>
    </row>
    <row r="12995" spans="58:58" x14ac:dyDescent="0.25">
      <c r="BF12995" s="1"/>
    </row>
    <row r="12996" spans="58:58" x14ac:dyDescent="0.25">
      <c r="BF12996" s="1"/>
    </row>
    <row r="12997" spans="58:58" x14ac:dyDescent="0.25">
      <c r="BF12997" s="1"/>
    </row>
    <row r="12998" spans="58:58" x14ac:dyDescent="0.25">
      <c r="BF12998" s="1"/>
    </row>
    <row r="12999" spans="58:58" x14ac:dyDescent="0.25">
      <c r="BF12999" s="1"/>
    </row>
    <row r="13000" spans="58:58" x14ac:dyDescent="0.25">
      <c r="BF13000" s="1"/>
    </row>
    <row r="13001" spans="58:58" x14ac:dyDescent="0.25">
      <c r="BF13001" s="1"/>
    </row>
    <row r="13002" spans="58:58" x14ac:dyDescent="0.25">
      <c r="BF13002" s="1"/>
    </row>
    <row r="13003" spans="58:58" x14ac:dyDescent="0.25">
      <c r="BF13003" s="1"/>
    </row>
    <row r="13004" spans="58:58" x14ac:dyDescent="0.25">
      <c r="BF13004" s="1"/>
    </row>
    <row r="13005" spans="58:58" x14ac:dyDescent="0.25">
      <c r="BF13005" s="1"/>
    </row>
    <row r="13006" spans="58:58" x14ac:dyDescent="0.25">
      <c r="BF13006" s="1"/>
    </row>
    <row r="13007" spans="58:58" x14ac:dyDescent="0.25">
      <c r="BF13007" s="1"/>
    </row>
    <row r="13008" spans="58:58" x14ac:dyDescent="0.25">
      <c r="BF13008" s="1"/>
    </row>
    <row r="13009" spans="58:58" x14ac:dyDescent="0.25">
      <c r="BF13009" s="1"/>
    </row>
    <row r="13010" spans="58:58" x14ac:dyDescent="0.25">
      <c r="BF13010" s="1"/>
    </row>
    <row r="13011" spans="58:58" x14ac:dyDescent="0.25">
      <c r="BF13011" s="1"/>
    </row>
    <row r="13012" spans="58:58" x14ac:dyDescent="0.25">
      <c r="BF13012" s="1"/>
    </row>
    <row r="13013" spans="58:58" x14ac:dyDescent="0.25">
      <c r="BF13013" s="1"/>
    </row>
    <row r="13014" spans="58:58" x14ac:dyDescent="0.25">
      <c r="BF13014" s="1"/>
    </row>
    <row r="13015" spans="58:58" x14ac:dyDescent="0.25">
      <c r="BF13015" s="1"/>
    </row>
    <row r="13016" spans="58:58" x14ac:dyDescent="0.25">
      <c r="BF13016" s="1"/>
    </row>
    <row r="13017" spans="58:58" x14ac:dyDescent="0.25">
      <c r="BF13017" s="1"/>
    </row>
    <row r="13018" spans="58:58" x14ac:dyDescent="0.25">
      <c r="BF13018" s="1"/>
    </row>
    <row r="13019" spans="58:58" x14ac:dyDescent="0.25">
      <c r="BF13019" s="1"/>
    </row>
    <row r="13020" spans="58:58" x14ac:dyDescent="0.25">
      <c r="BF13020" s="1"/>
    </row>
    <row r="13021" spans="58:58" x14ac:dyDescent="0.25">
      <c r="BF13021" s="1"/>
    </row>
    <row r="13022" spans="58:58" x14ac:dyDescent="0.25">
      <c r="BF13022" s="1"/>
    </row>
    <row r="13023" spans="58:58" x14ac:dyDescent="0.25">
      <c r="BF13023" s="1"/>
    </row>
    <row r="13024" spans="58:58" x14ac:dyDescent="0.25">
      <c r="BF13024" s="1"/>
    </row>
    <row r="13025" spans="58:58" x14ac:dyDescent="0.25">
      <c r="BF13025" s="1"/>
    </row>
    <row r="13026" spans="58:58" x14ac:dyDescent="0.25">
      <c r="BF13026" s="1"/>
    </row>
    <row r="13027" spans="58:58" x14ac:dyDescent="0.25">
      <c r="BF13027" s="1"/>
    </row>
    <row r="13028" spans="58:58" x14ac:dyDescent="0.25">
      <c r="BF13028" s="1"/>
    </row>
    <row r="13029" spans="58:58" x14ac:dyDescent="0.25">
      <c r="BF13029" s="1"/>
    </row>
    <row r="13030" spans="58:58" x14ac:dyDescent="0.25">
      <c r="BF13030" s="1"/>
    </row>
    <row r="13031" spans="58:58" x14ac:dyDescent="0.25">
      <c r="BF13031" s="1"/>
    </row>
    <row r="13032" spans="58:58" x14ac:dyDescent="0.25">
      <c r="BF13032" s="1"/>
    </row>
    <row r="13033" spans="58:58" x14ac:dyDescent="0.25">
      <c r="BF13033" s="1"/>
    </row>
    <row r="13034" spans="58:58" x14ac:dyDescent="0.25">
      <c r="BF13034" s="1"/>
    </row>
    <row r="13035" spans="58:58" x14ac:dyDescent="0.25">
      <c r="BF13035" s="1"/>
    </row>
    <row r="13036" spans="58:58" x14ac:dyDescent="0.25">
      <c r="BF13036" s="1"/>
    </row>
    <row r="13037" spans="58:58" x14ac:dyDescent="0.25">
      <c r="BF13037" s="1"/>
    </row>
    <row r="13038" spans="58:58" x14ac:dyDescent="0.25">
      <c r="BF13038" s="1"/>
    </row>
    <row r="13039" spans="58:58" x14ac:dyDescent="0.25">
      <c r="BF13039" s="1"/>
    </row>
    <row r="13040" spans="58:58" x14ac:dyDescent="0.25">
      <c r="BF13040" s="1"/>
    </row>
    <row r="13041" spans="58:58" x14ac:dyDescent="0.25">
      <c r="BF13041" s="1"/>
    </row>
    <row r="13042" spans="58:58" x14ac:dyDescent="0.25">
      <c r="BF13042" s="1"/>
    </row>
    <row r="13043" spans="58:58" x14ac:dyDescent="0.25">
      <c r="BF13043" s="1"/>
    </row>
    <row r="13044" spans="58:58" x14ac:dyDescent="0.25">
      <c r="BF13044" s="1"/>
    </row>
    <row r="13045" spans="58:58" x14ac:dyDescent="0.25">
      <c r="BF13045" s="1"/>
    </row>
    <row r="13046" spans="58:58" x14ac:dyDescent="0.25">
      <c r="BF13046" s="1"/>
    </row>
    <row r="13047" spans="58:58" x14ac:dyDescent="0.25">
      <c r="BF13047" s="1"/>
    </row>
    <row r="13048" spans="58:58" x14ac:dyDescent="0.25">
      <c r="BF13048" s="1"/>
    </row>
    <row r="13049" spans="58:58" x14ac:dyDescent="0.25">
      <c r="BF13049" s="1"/>
    </row>
    <row r="13050" spans="58:58" x14ac:dyDescent="0.25">
      <c r="BF13050" s="1"/>
    </row>
    <row r="13051" spans="58:58" x14ac:dyDescent="0.25">
      <c r="BF13051" s="1"/>
    </row>
    <row r="13052" spans="58:58" x14ac:dyDescent="0.25">
      <c r="BF13052" s="1"/>
    </row>
    <row r="13053" spans="58:58" x14ac:dyDescent="0.25">
      <c r="BF13053" s="1"/>
    </row>
    <row r="13054" spans="58:58" x14ac:dyDescent="0.25">
      <c r="BF13054" s="1"/>
    </row>
    <row r="13055" spans="58:58" x14ac:dyDescent="0.25">
      <c r="BF13055" s="1"/>
    </row>
    <row r="13056" spans="58:58" x14ac:dyDescent="0.25">
      <c r="BF13056" s="1"/>
    </row>
    <row r="13057" spans="58:58" x14ac:dyDescent="0.25">
      <c r="BF13057" s="1"/>
    </row>
    <row r="13058" spans="58:58" x14ac:dyDescent="0.25">
      <c r="BF13058" s="1"/>
    </row>
    <row r="13059" spans="58:58" x14ac:dyDescent="0.25">
      <c r="BF13059" s="1"/>
    </row>
    <row r="13060" spans="58:58" x14ac:dyDescent="0.25">
      <c r="BF13060" s="1"/>
    </row>
    <row r="13061" spans="58:58" x14ac:dyDescent="0.25">
      <c r="BF13061" s="1"/>
    </row>
    <row r="13062" spans="58:58" x14ac:dyDescent="0.25">
      <c r="BF13062" s="1"/>
    </row>
    <row r="13063" spans="58:58" x14ac:dyDescent="0.25">
      <c r="BF13063" s="1"/>
    </row>
    <row r="13064" spans="58:58" x14ac:dyDescent="0.25">
      <c r="BF13064" s="1"/>
    </row>
    <row r="13065" spans="58:58" x14ac:dyDescent="0.25">
      <c r="BF13065" s="1"/>
    </row>
    <row r="13066" spans="58:58" x14ac:dyDescent="0.25">
      <c r="BF13066" s="1"/>
    </row>
    <row r="13067" spans="58:58" x14ac:dyDescent="0.25">
      <c r="BF13067" s="1"/>
    </row>
    <row r="13068" spans="58:58" x14ac:dyDescent="0.25">
      <c r="BF13068" s="1"/>
    </row>
    <row r="13069" spans="58:58" x14ac:dyDescent="0.25">
      <c r="BF13069" s="1"/>
    </row>
    <row r="13070" spans="58:58" x14ac:dyDescent="0.25">
      <c r="BF13070" s="1"/>
    </row>
    <row r="13071" spans="58:58" x14ac:dyDescent="0.25">
      <c r="BF13071" s="1"/>
    </row>
    <row r="13072" spans="58:58" x14ac:dyDescent="0.25">
      <c r="BF13072" s="1"/>
    </row>
    <row r="13073" spans="58:58" x14ac:dyDescent="0.25">
      <c r="BF13073" s="1"/>
    </row>
    <row r="13074" spans="58:58" x14ac:dyDescent="0.25">
      <c r="BF13074" s="1"/>
    </row>
    <row r="13075" spans="58:58" x14ac:dyDescent="0.25">
      <c r="BF13075" s="1"/>
    </row>
    <row r="13076" spans="58:58" x14ac:dyDescent="0.25">
      <c r="BF13076" s="1"/>
    </row>
    <row r="13077" spans="58:58" x14ac:dyDescent="0.25">
      <c r="BF13077" s="1"/>
    </row>
    <row r="13078" spans="58:58" x14ac:dyDescent="0.25">
      <c r="BF13078" s="1"/>
    </row>
    <row r="13079" spans="58:58" x14ac:dyDescent="0.25">
      <c r="BF13079" s="1"/>
    </row>
    <row r="13080" spans="58:58" x14ac:dyDescent="0.25">
      <c r="BF13080" s="1"/>
    </row>
    <row r="13081" spans="58:58" x14ac:dyDescent="0.25">
      <c r="BF13081" s="1"/>
    </row>
    <row r="13082" spans="58:58" x14ac:dyDescent="0.25">
      <c r="BF13082" s="1"/>
    </row>
    <row r="13083" spans="58:58" x14ac:dyDescent="0.25">
      <c r="BF13083" s="1"/>
    </row>
    <row r="13084" spans="58:58" x14ac:dyDescent="0.25">
      <c r="BF13084" s="1"/>
    </row>
    <row r="13085" spans="58:58" x14ac:dyDescent="0.25">
      <c r="BF13085" s="1"/>
    </row>
    <row r="13086" spans="58:58" x14ac:dyDescent="0.25">
      <c r="BF13086" s="1"/>
    </row>
    <row r="13087" spans="58:58" x14ac:dyDescent="0.25">
      <c r="BF13087" s="1"/>
    </row>
    <row r="13088" spans="58:58" x14ac:dyDescent="0.25">
      <c r="BF13088" s="1"/>
    </row>
    <row r="13089" spans="58:58" x14ac:dyDescent="0.25">
      <c r="BF13089" s="1"/>
    </row>
    <row r="13090" spans="58:58" x14ac:dyDescent="0.25">
      <c r="BF13090" s="1"/>
    </row>
    <row r="13091" spans="58:58" x14ac:dyDescent="0.25">
      <c r="BF13091" s="1"/>
    </row>
    <row r="13092" spans="58:58" x14ac:dyDescent="0.25">
      <c r="BF13092" s="1"/>
    </row>
    <row r="13093" spans="58:58" x14ac:dyDescent="0.25">
      <c r="BF13093" s="1"/>
    </row>
    <row r="13094" spans="58:58" x14ac:dyDescent="0.25">
      <c r="BF13094" s="1"/>
    </row>
    <row r="13095" spans="58:58" x14ac:dyDescent="0.25">
      <c r="BF13095" s="1"/>
    </row>
    <row r="13096" spans="58:58" x14ac:dyDescent="0.25">
      <c r="BF13096" s="1"/>
    </row>
    <row r="13097" spans="58:58" x14ac:dyDescent="0.25">
      <c r="BF13097" s="1"/>
    </row>
    <row r="13098" spans="58:58" x14ac:dyDescent="0.25">
      <c r="BF13098" s="1"/>
    </row>
    <row r="13099" spans="58:58" x14ac:dyDescent="0.25">
      <c r="BF13099" s="1"/>
    </row>
    <row r="13100" spans="58:58" x14ac:dyDescent="0.25">
      <c r="BF13100" s="1"/>
    </row>
    <row r="13101" spans="58:58" x14ac:dyDescent="0.25">
      <c r="BF13101" s="1"/>
    </row>
    <row r="13102" spans="58:58" x14ac:dyDescent="0.25">
      <c r="BF13102" s="1"/>
    </row>
    <row r="13103" spans="58:58" x14ac:dyDescent="0.25">
      <c r="BF13103" s="1"/>
    </row>
    <row r="13104" spans="58:58" x14ac:dyDescent="0.25">
      <c r="BF13104" s="1"/>
    </row>
    <row r="13105" spans="58:58" x14ac:dyDescent="0.25">
      <c r="BF13105" s="1"/>
    </row>
    <row r="13106" spans="58:58" x14ac:dyDescent="0.25">
      <c r="BF13106" s="1"/>
    </row>
    <row r="13107" spans="58:58" x14ac:dyDescent="0.25">
      <c r="BF13107" s="1"/>
    </row>
    <row r="13108" spans="58:58" x14ac:dyDescent="0.25">
      <c r="BF13108" s="1"/>
    </row>
    <row r="13109" spans="58:58" x14ac:dyDescent="0.25">
      <c r="BF13109" s="1"/>
    </row>
    <row r="13110" spans="58:58" x14ac:dyDescent="0.25">
      <c r="BF13110" s="1"/>
    </row>
    <row r="13111" spans="58:58" x14ac:dyDescent="0.25">
      <c r="BF13111" s="1"/>
    </row>
    <row r="13112" spans="58:58" x14ac:dyDescent="0.25">
      <c r="BF13112" s="1"/>
    </row>
    <row r="13113" spans="58:58" x14ac:dyDescent="0.25">
      <c r="BF13113" s="1"/>
    </row>
    <row r="13114" spans="58:58" x14ac:dyDescent="0.25">
      <c r="BF13114" s="1"/>
    </row>
    <row r="13115" spans="58:58" x14ac:dyDescent="0.25">
      <c r="BF13115" s="1"/>
    </row>
    <row r="13116" spans="58:58" x14ac:dyDescent="0.25">
      <c r="BF13116" s="1"/>
    </row>
    <row r="13117" spans="58:58" x14ac:dyDescent="0.25">
      <c r="BF13117" s="1"/>
    </row>
    <row r="13118" spans="58:58" x14ac:dyDescent="0.25">
      <c r="BF13118" s="1"/>
    </row>
    <row r="13119" spans="58:58" x14ac:dyDescent="0.25">
      <c r="BF13119" s="1"/>
    </row>
    <row r="13120" spans="58:58" x14ac:dyDescent="0.25">
      <c r="BF13120" s="1"/>
    </row>
    <row r="13121" spans="58:58" x14ac:dyDescent="0.25">
      <c r="BF13121" s="1"/>
    </row>
    <row r="13122" spans="58:58" x14ac:dyDescent="0.25">
      <c r="BF13122" s="1"/>
    </row>
    <row r="13123" spans="58:58" x14ac:dyDescent="0.25">
      <c r="BF13123" s="1"/>
    </row>
    <row r="13124" spans="58:58" x14ac:dyDescent="0.25">
      <c r="BF13124" s="1"/>
    </row>
    <row r="13125" spans="58:58" x14ac:dyDescent="0.25">
      <c r="BF13125" s="1"/>
    </row>
    <row r="13126" spans="58:58" x14ac:dyDescent="0.25">
      <c r="BF13126" s="1"/>
    </row>
    <row r="13127" spans="58:58" x14ac:dyDescent="0.25">
      <c r="BF13127" s="1"/>
    </row>
    <row r="13128" spans="58:58" x14ac:dyDescent="0.25">
      <c r="BF13128" s="1"/>
    </row>
    <row r="13129" spans="58:58" x14ac:dyDescent="0.25">
      <c r="BF13129" s="1"/>
    </row>
    <row r="13130" spans="58:58" x14ac:dyDescent="0.25">
      <c r="BF13130" s="1"/>
    </row>
    <row r="13131" spans="58:58" x14ac:dyDescent="0.25">
      <c r="BF13131" s="1"/>
    </row>
    <row r="13132" spans="58:58" x14ac:dyDescent="0.25">
      <c r="BF13132" s="1"/>
    </row>
    <row r="13133" spans="58:58" x14ac:dyDescent="0.25">
      <c r="BF13133" s="1"/>
    </row>
    <row r="13134" spans="58:58" x14ac:dyDescent="0.25">
      <c r="BF13134" s="1"/>
    </row>
    <row r="13135" spans="58:58" x14ac:dyDescent="0.25">
      <c r="BF13135" s="1"/>
    </row>
    <row r="13136" spans="58:58" x14ac:dyDescent="0.25">
      <c r="BF13136" s="1"/>
    </row>
    <row r="13137" spans="58:58" x14ac:dyDescent="0.25">
      <c r="BF13137" s="1"/>
    </row>
    <row r="13138" spans="58:58" x14ac:dyDescent="0.25">
      <c r="BF13138" s="1"/>
    </row>
    <row r="13139" spans="58:58" x14ac:dyDescent="0.25">
      <c r="BF13139" s="1"/>
    </row>
    <row r="13140" spans="58:58" x14ac:dyDescent="0.25">
      <c r="BF13140" s="1"/>
    </row>
    <row r="13141" spans="58:58" x14ac:dyDescent="0.25">
      <c r="BF13141" s="1"/>
    </row>
    <row r="13142" spans="58:58" x14ac:dyDescent="0.25">
      <c r="BF13142" s="1"/>
    </row>
    <row r="13143" spans="58:58" x14ac:dyDescent="0.25">
      <c r="BF13143" s="1"/>
    </row>
    <row r="13144" spans="58:58" x14ac:dyDescent="0.25">
      <c r="BF13144" s="1"/>
    </row>
    <row r="13145" spans="58:58" x14ac:dyDescent="0.25">
      <c r="BF13145" s="1"/>
    </row>
    <row r="13146" spans="58:58" x14ac:dyDescent="0.25">
      <c r="BF13146" s="1"/>
    </row>
    <row r="13147" spans="58:58" x14ac:dyDescent="0.25">
      <c r="BF13147" s="1"/>
    </row>
    <row r="13148" spans="58:58" x14ac:dyDescent="0.25">
      <c r="BF13148" s="1"/>
    </row>
    <row r="13149" spans="58:58" x14ac:dyDescent="0.25">
      <c r="BF13149" s="1"/>
    </row>
    <row r="13150" spans="58:58" x14ac:dyDescent="0.25">
      <c r="BF13150" s="1"/>
    </row>
    <row r="13151" spans="58:58" x14ac:dyDescent="0.25">
      <c r="BF13151" s="1"/>
    </row>
    <row r="13152" spans="58:58" x14ac:dyDescent="0.25">
      <c r="BF13152" s="1"/>
    </row>
    <row r="13153" spans="58:58" x14ac:dyDescent="0.25">
      <c r="BF13153" s="1"/>
    </row>
    <row r="13154" spans="58:58" x14ac:dyDescent="0.25">
      <c r="BF13154" s="1"/>
    </row>
    <row r="13155" spans="58:58" x14ac:dyDescent="0.25">
      <c r="BF13155" s="1"/>
    </row>
    <row r="13156" spans="58:58" x14ac:dyDescent="0.25">
      <c r="BF13156" s="1"/>
    </row>
    <row r="13157" spans="58:58" x14ac:dyDescent="0.25">
      <c r="BF13157" s="1"/>
    </row>
    <row r="13158" spans="58:58" x14ac:dyDescent="0.25">
      <c r="BF13158" s="1"/>
    </row>
    <row r="13159" spans="58:58" x14ac:dyDescent="0.25">
      <c r="BF13159" s="1"/>
    </row>
    <row r="13160" spans="58:58" x14ac:dyDescent="0.25">
      <c r="BF13160" s="1"/>
    </row>
    <row r="13161" spans="58:58" x14ac:dyDescent="0.25">
      <c r="BF13161" s="1"/>
    </row>
    <row r="13162" spans="58:58" x14ac:dyDescent="0.25">
      <c r="BF13162" s="1"/>
    </row>
    <row r="13163" spans="58:58" x14ac:dyDescent="0.25">
      <c r="BF13163" s="1"/>
    </row>
    <row r="13164" spans="58:58" x14ac:dyDescent="0.25">
      <c r="BF13164" s="1"/>
    </row>
    <row r="13165" spans="58:58" x14ac:dyDescent="0.25">
      <c r="BF13165" s="1"/>
    </row>
    <row r="13166" spans="58:58" x14ac:dyDescent="0.25">
      <c r="BF13166" s="1"/>
    </row>
    <row r="13167" spans="58:58" x14ac:dyDescent="0.25">
      <c r="BF13167" s="1"/>
    </row>
    <row r="13168" spans="58:58" x14ac:dyDescent="0.25">
      <c r="BF13168" s="1"/>
    </row>
    <row r="13169" spans="58:58" x14ac:dyDescent="0.25">
      <c r="BF13169" s="1"/>
    </row>
    <row r="13170" spans="58:58" x14ac:dyDescent="0.25">
      <c r="BF13170" s="1"/>
    </row>
    <row r="13171" spans="58:58" x14ac:dyDescent="0.25">
      <c r="BF13171" s="1"/>
    </row>
    <row r="13172" spans="58:58" x14ac:dyDescent="0.25">
      <c r="BF13172" s="1"/>
    </row>
    <row r="13173" spans="58:58" x14ac:dyDescent="0.25">
      <c r="BF13173" s="1"/>
    </row>
    <row r="13174" spans="58:58" x14ac:dyDescent="0.25">
      <c r="BF13174" s="1"/>
    </row>
    <row r="13175" spans="58:58" x14ac:dyDescent="0.25">
      <c r="BF13175" s="1"/>
    </row>
    <row r="13176" spans="58:58" x14ac:dyDescent="0.25">
      <c r="BF13176" s="1"/>
    </row>
    <row r="13177" spans="58:58" x14ac:dyDescent="0.25">
      <c r="BF13177" s="1"/>
    </row>
    <row r="13178" spans="58:58" x14ac:dyDescent="0.25">
      <c r="BF13178" s="1"/>
    </row>
    <row r="13179" spans="58:58" x14ac:dyDescent="0.25">
      <c r="BF13179" s="1"/>
    </row>
    <row r="13180" spans="58:58" x14ac:dyDescent="0.25">
      <c r="BF13180" s="1"/>
    </row>
    <row r="13181" spans="58:58" x14ac:dyDescent="0.25">
      <c r="BF13181" s="1"/>
    </row>
    <row r="13182" spans="58:58" x14ac:dyDescent="0.25">
      <c r="BF13182" s="1"/>
    </row>
    <row r="13183" spans="58:58" x14ac:dyDescent="0.25">
      <c r="BF13183" s="1"/>
    </row>
    <row r="13184" spans="58:58" x14ac:dyDescent="0.25">
      <c r="BF13184" s="1"/>
    </row>
    <row r="13185" spans="58:58" x14ac:dyDescent="0.25">
      <c r="BF13185" s="1"/>
    </row>
    <row r="13186" spans="58:58" x14ac:dyDescent="0.25">
      <c r="BF13186" s="1"/>
    </row>
    <row r="13187" spans="58:58" x14ac:dyDescent="0.25">
      <c r="BF13187" s="1"/>
    </row>
    <row r="13188" spans="58:58" x14ac:dyDescent="0.25">
      <c r="BF13188" s="1"/>
    </row>
    <row r="13189" spans="58:58" x14ac:dyDescent="0.25">
      <c r="BF13189" s="1"/>
    </row>
    <row r="13190" spans="58:58" x14ac:dyDescent="0.25">
      <c r="BF13190" s="1"/>
    </row>
    <row r="13191" spans="58:58" x14ac:dyDescent="0.25">
      <c r="BF13191" s="1"/>
    </row>
    <row r="13192" spans="58:58" x14ac:dyDescent="0.25">
      <c r="BF13192" s="1"/>
    </row>
    <row r="13193" spans="58:58" x14ac:dyDescent="0.25">
      <c r="BF13193" s="1"/>
    </row>
    <row r="13194" spans="58:58" x14ac:dyDescent="0.25">
      <c r="BF13194" s="1"/>
    </row>
    <row r="13195" spans="58:58" x14ac:dyDescent="0.25">
      <c r="BF13195" s="1"/>
    </row>
    <row r="13196" spans="58:58" x14ac:dyDescent="0.25">
      <c r="BF13196" s="1"/>
    </row>
    <row r="13197" spans="58:58" x14ac:dyDescent="0.25">
      <c r="BF13197" s="1"/>
    </row>
    <row r="13198" spans="58:58" x14ac:dyDescent="0.25">
      <c r="BF13198" s="1"/>
    </row>
    <row r="13199" spans="58:58" x14ac:dyDescent="0.25">
      <c r="BF13199" s="1"/>
    </row>
    <row r="13200" spans="58:58" x14ac:dyDescent="0.25">
      <c r="BF13200" s="1"/>
    </row>
    <row r="13201" spans="58:58" x14ac:dyDescent="0.25">
      <c r="BF13201" s="1"/>
    </row>
    <row r="13202" spans="58:58" x14ac:dyDescent="0.25">
      <c r="BF13202" s="1"/>
    </row>
    <row r="13203" spans="58:58" x14ac:dyDescent="0.25">
      <c r="BF13203" s="1"/>
    </row>
    <row r="13204" spans="58:58" x14ac:dyDescent="0.25">
      <c r="BF13204" s="1"/>
    </row>
    <row r="13205" spans="58:58" x14ac:dyDescent="0.25">
      <c r="BF13205" s="1"/>
    </row>
    <row r="13206" spans="58:58" x14ac:dyDescent="0.25">
      <c r="BF13206" s="1"/>
    </row>
    <row r="13207" spans="58:58" x14ac:dyDescent="0.25">
      <c r="BF13207" s="1"/>
    </row>
    <row r="13208" spans="58:58" x14ac:dyDescent="0.25">
      <c r="BF13208" s="1"/>
    </row>
    <row r="13209" spans="58:58" x14ac:dyDescent="0.25">
      <c r="BF13209" s="1"/>
    </row>
    <row r="13210" spans="58:58" x14ac:dyDescent="0.25">
      <c r="BF13210" s="1"/>
    </row>
    <row r="13211" spans="58:58" x14ac:dyDescent="0.25">
      <c r="BF13211" s="1"/>
    </row>
    <row r="13212" spans="58:58" x14ac:dyDescent="0.25">
      <c r="BF13212" s="1"/>
    </row>
    <row r="13213" spans="58:58" x14ac:dyDescent="0.25">
      <c r="BF13213" s="1"/>
    </row>
    <row r="13214" spans="58:58" x14ac:dyDescent="0.25">
      <c r="BF13214" s="1"/>
    </row>
    <row r="13215" spans="58:58" x14ac:dyDescent="0.25">
      <c r="BF13215" s="1"/>
    </row>
    <row r="13216" spans="58:58" x14ac:dyDescent="0.25">
      <c r="BF13216" s="1"/>
    </row>
    <row r="13217" spans="58:58" x14ac:dyDescent="0.25">
      <c r="BF13217" s="1"/>
    </row>
    <row r="13218" spans="58:58" x14ac:dyDescent="0.25">
      <c r="BF13218" s="1"/>
    </row>
    <row r="13219" spans="58:58" x14ac:dyDescent="0.25">
      <c r="BF13219" s="1"/>
    </row>
    <row r="13220" spans="58:58" x14ac:dyDescent="0.25">
      <c r="BF13220" s="1"/>
    </row>
    <row r="13221" spans="58:58" x14ac:dyDescent="0.25">
      <c r="BF13221" s="1"/>
    </row>
    <row r="13222" spans="58:58" x14ac:dyDescent="0.25">
      <c r="BF13222" s="1"/>
    </row>
    <row r="13223" spans="58:58" x14ac:dyDescent="0.25">
      <c r="BF13223" s="1"/>
    </row>
    <row r="13224" spans="58:58" x14ac:dyDescent="0.25">
      <c r="BF13224" s="1"/>
    </row>
    <row r="13225" spans="58:58" x14ac:dyDescent="0.25">
      <c r="BF13225" s="1"/>
    </row>
    <row r="13226" spans="58:58" x14ac:dyDescent="0.25">
      <c r="BF13226" s="1"/>
    </row>
    <row r="13227" spans="58:58" x14ac:dyDescent="0.25">
      <c r="BF13227" s="1"/>
    </row>
    <row r="13228" spans="58:58" x14ac:dyDescent="0.25">
      <c r="BF13228" s="1"/>
    </row>
    <row r="13229" spans="58:58" x14ac:dyDescent="0.25">
      <c r="BF13229" s="1"/>
    </row>
    <row r="13230" spans="58:58" x14ac:dyDescent="0.25">
      <c r="BF13230" s="1"/>
    </row>
    <row r="13231" spans="58:58" x14ac:dyDescent="0.25">
      <c r="BF13231" s="1"/>
    </row>
    <row r="13232" spans="58:58" x14ac:dyDescent="0.25">
      <c r="BF13232" s="1"/>
    </row>
    <row r="13233" spans="58:58" x14ac:dyDescent="0.25">
      <c r="BF13233" s="1"/>
    </row>
    <row r="13234" spans="58:58" x14ac:dyDescent="0.25">
      <c r="BF13234" s="1"/>
    </row>
    <row r="13235" spans="58:58" x14ac:dyDescent="0.25">
      <c r="BF13235" s="1"/>
    </row>
    <row r="13236" spans="58:58" x14ac:dyDescent="0.25">
      <c r="BF13236" s="1"/>
    </row>
    <row r="13237" spans="58:58" x14ac:dyDescent="0.25">
      <c r="BF13237" s="1"/>
    </row>
    <row r="13238" spans="58:58" x14ac:dyDescent="0.25">
      <c r="BF13238" s="1"/>
    </row>
    <row r="13239" spans="58:58" x14ac:dyDescent="0.25">
      <c r="BF13239" s="1"/>
    </row>
    <row r="13240" spans="58:58" x14ac:dyDescent="0.25">
      <c r="BF13240" s="1"/>
    </row>
    <row r="13241" spans="58:58" x14ac:dyDescent="0.25">
      <c r="BF13241" s="1"/>
    </row>
    <row r="13242" spans="58:58" x14ac:dyDescent="0.25">
      <c r="BF13242" s="1"/>
    </row>
    <row r="13243" spans="58:58" x14ac:dyDescent="0.25">
      <c r="BF13243" s="1"/>
    </row>
    <row r="13244" spans="58:58" x14ac:dyDescent="0.25">
      <c r="BF13244" s="1"/>
    </row>
    <row r="13245" spans="58:58" x14ac:dyDescent="0.25">
      <c r="BF13245" s="1"/>
    </row>
    <row r="13246" spans="58:58" x14ac:dyDescent="0.25">
      <c r="BF13246" s="1"/>
    </row>
    <row r="13247" spans="58:58" x14ac:dyDescent="0.25">
      <c r="BF13247" s="1"/>
    </row>
    <row r="13248" spans="58:58" x14ac:dyDescent="0.25">
      <c r="BF13248" s="1"/>
    </row>
    <row r="13249" spans="58:58" x14ac:dyDescent="0.25">
      <c r="BF13249" s="1"/>
    </row>
    <row r="13250" spans="58:58" x14ac:dyDescent="0.25">
      <c r="BF13250" s="1"/>
    </row>
    <row r="13251" spans="58:58" x14ac:dyDescent="0.25">
      <c r="BF13251" s="1"/>
    </row>
    <row r="13252" spans="58:58" x14ac:dyDescent="0.25">
      <c r="BF13252" s="1"/>
    </row>
    <row r="13253" spans="58:58" x14ac:dyDescent="0.25">
      <c r="BF13253" s="1"/>
    </row>
    <row r="13254" spans="58:58" x14ac:dyDescent="0.25">
      <c r="BF13254" s="1"/>
    </row>
    <row r="13255" spans="58:58" x14ac:dyDescent="0.25">
      <c r="BF13255" s="1"/>
    </row>
    <row r="13256" spans="58:58" x14ac:dyDescent="0.25">
      <c r="BF13256" s="1"/>
    </row>
    <row r="13257" spans="58:58" x14ac:dyDescent="0.25">
      <c r="BF13257" s="1"/>
    </row>
    <row r="13258" spans="58:58" x14ac:dyDescent="0.25">
      <c r="BF13258" s="1"/>
    </row>
    <row r="13259" spans="58:58" x14ac:dyDescent="0.25">
      <c r="BF13259" s="1"/>
    </row>
    <row r="13260" spans="58:58" x14ac:dyDescent="0.25">
      <c r="BF13260" s="1"/>
    </row>
    <row r="13261" spans="58:58" x14ac:dyDescent="0.25">
      <c r="BF13261" s="1"/>
    </row>
    <row r="13262" spans="58:58" x14ac:dyDescent="0.25">
      <c r="BF13262" s="1"/>
    </row>
    <row r="13263" spans="58:58" x14ac:dyDescent="0.25">
      <c r="BF13263" s="1"/>
    </row>
    <row r="13264" spans="58:58" x14ac:dyDescent="0.25">
      <c r="BF13264" s="1"/>
    </row>
    <row r="13265" spans="58:58" x14ac:dyDescent="0.25">
      <c r="BF13265" s="1"/>
    </row>
    <row r="13266" spans="58:58" x14ac:dyDescent="0.25">
      <c r="BF13266" s="1"/>
    </row>
    <row r="13267" spans="58:58" x14ac:dyDescent="0.25">
      <c r="BF13267" s="1"/>
    </row>
    <row r="13268" spans="58:58" x14ac:dyDescent="0.25">
      <c r="BF13268" s="1"/>
    </row>
    <row r="13269" spans="58:58" x14ac:dyDescent="0.25">
      <c r="BF13269" s="1"/>
    </row>
    <row r="13270" spans="58:58" x14ac:dyDescent="0.25">
      <c r="BF13270" s="1"/>
    </row>
    <row r="13271" spans="58:58" x14ac:dyDescent="0.25">
      <c r="BF13271" s="1"/>
    </row>
    <row r="13272" spans="58:58" x14ac:dyDescent="0.25">
      <c r="BF13272" s="1"/>
    </row>
    <row r="13273" spans="58:58" x14ac:dyDescent="0.25">
      <c r="BF13273" s="1"/>
    </row>
    <row r="13274" spans="58:58" x14ac:dyDescent="0.25">
      <c r="BF13274" s="1"/>
    </row>
    <row r="13275" spans="58:58" x14ac:dyDescent="0.25">
      <c r="BF13275" s="1"/>
    </row>
    <row r="13276" spans="58:58" x14ac:dyDescent="0.25">
      <c r="BF13276" s="1"/>
    </row>
    <row r="13277" spans="58:58" x14ac:dyDescent="0.25">
      <c r="BF13277" s="1"/>
    </row>
    <row r="13278" spans="58:58" x14ac:dyDescent="0.25">
      <c r="BF13278" s="1"/>
    </row>
    <row r="13279" spans="58:58" x14ac:dyDescent="0.25">
      <c r="BF13279" s="1"/>
    </row>
    <row r="13280" spans="58:58" x14ac:dyDescent="0.25">
      <c r="BF13280" s="1"/>
    </row>
    <row r="13281" spans="58:58" x14ac:dyDescent="0.25">
      <c r="BF13281" s="1"/>
    </row>
    <row r="13282" spans="58:58" x14ac:dyDescent="0.25">
      <c r="BF13282" s="1"/>
    </row>
    <row r="13283" spans="58:58" x14ac:dyDescent="0.25">
      <c r="BF13283" s="1"/>
    </row>
    <row r="13284" spans="58:58" x14ac:dyDescent="0.25">
      <c r="BF13284" s="1"/>
    </row>
    <row r="13285" spans="58:58" x14ac:dyDescent="0.25">
      <c r="BF13285" s="1"/>
    </row>
    <row r="13286" spans="58:58" x14ac:dyDescent="0.25">
      <c r="BF13286" s="1"/>
    </row>
    <row r="13287" spans="58:58" x14ac:dyDescent="0.25">
      <c r="BF13287" s="1"/>
    </row>
    <row r="13288" spans="58:58" x14ac:dyDescent="0.25">
      <c r="BF13288" s="1"/>
    </row>
    <row r="13289" spans="58:58" x14ac:dyDescent="0.25">
      <c r="BF13289" s="1"/>
    </row>
    <row r="13290" spans="58:58" x14ac:dyDescent="0.25">
      <c r="BF13290" s="1"/>
    </row>
    <row r="13291" spans="58:58" x14ac:dyDescent="0.25">
      <c r="BF13291" s="1"/>
    </row>
    <row r="13292" spans="58:58" x14ac:dyDescent="0.25">
      <c r="BF13292" s="1"/>
    </row>
    <row r="13293" spans="58:58" x14ac:dyDescent="0.25">
      <c r="BF13293" s="1"/>
    </row>
    <row r="13294" spans="58:58" x14ac:dyDescent="0.25">
      <c r="BF13294" s="1"/>
    </row>
    <row r="13295" spans="58:58" x14ac:dyDescent="0.25">
      <c r="BF13295" s="1"/>
    </row>
    <row r="13296" spans="58:58" x14ac:dyDescent="0.25">
      <c r="BF13296" s="1"/>
    </row>
    <row r="13297" spans="58:58" x14ac:dyDescent="0.25">
      <c r="BF13297" s="1"/>
    </row>
    <row r="13298" spans="58:58" x14ac:dyDescent="0.25">
      <c r="BF13298" s="1"/>
    </row>
    <row r="13299" spans="58:58" x14ac:dyDescent="0.25">
      <c r="BF13299" s="1"/>
    </row>
    <row r="13300" spans="58:58" x14ac:dyDescent="0.25">
      <c r="BF13300" s="1"/>
    </row>
    <row r="13301" spans="58:58" x14ac:dyDescent="0.25">
      <c r="BF13301" s="1"/>
    </row>
    <row r="13302" spans="58:58" x14ac:dyDescent="0.25">
      <c r="BF13302" s="1"/>
    </row>
    <row r="13303" spans="58:58" x14ac:dyDescent="0.25">
      <c r="BF13303" s="1"/>
    </row>
    <row r="13304" spans="58:58" x14ac:dyDescent="0.25">
      <c r="BF13304" s="1"/>
    </row>
    <row r="13305" spans="58:58" x14ac:dyDescent="0.25">
      <c r="BF13305" s="1"/>
    </row>
    <row r="13306" spans="58:58" x14ac:dyDescent="0.25">
      <c r="BF13306" s="1"/>
    </row>
    <row r="13307" spans="58:58" x14ac:dyDescent="0.25">
      <c r="BF13307" s="1"/>
    </row>
    <row r="13308" spans="58:58" x14ac:dyDescent="0.25">
      <c r="BF13308" s="1"/>
    </row>
    <row r="13309" spans="58:58" x14ac:dyDescent="0.25">
      <c r="BF13309" s="1"/>
    </row>
    <row r="13310" spans="58:58" x14ac:dyDescent="0.25">
      <c r="BF13310" s="1"/>
    </row>
    <row r="13311" spans="58:58" x14ac:dyDescent="0.25">
      <c r="BF13311" s="1"/>
    </row>
    <row r="13312" spans="58:58" x14ac:dyDescent="0.25">
      <c r="BF13312" s="1"/>
    </row>
    <row r="13313" spans="58:58" x14ac:dyDescent="0.25">
      <c r="BF13313" s="1"/>
    </row>
    <row r="13314" spans="58:58" x14ac:dyDescent="0.25">
      <c r="BF13314" s="1"/>
    </row>
    <row r="13315" spans="58:58" x14ac:dyDescent="0.25">
      <c r="BF13315" s="1"/>
    </row>
    <row r="13316" spans="58:58" x14ac:dyDescent="0.25">
      <c r="BF13316" s="1"/>
    </row>
    <row r="13317" spans="58:58" x14ac:dyDescent="0.25">
      <c r="BF13317" s="1"/>
    </row>
    <row r="13318" spans="58:58" x14ac:dyDescent="0.25">
      <c r="BF13318" s="1"/>
    </row>
    <row r="13319" spans="58:58" x14ac:dyDescent="0.25">
      <c r="BF13319" s="1"/>
    </row>
    <row r="13320" spans="58:58" x14ac:dyDescent="0.25">
      <c r="BF13320" s="1"/>
    </row>
    <row r="13321" spans="58:58" x14ac:dyDescent="0.25">
      <c r="BF13321" s="1"/>
    </row>
    <row r="13322" spans="58:58" x14ac:dyDescent="0.25">
      <c r="BF13322" s="1"/>
    </row>
    <row r="13323" spans="58:58" x14ac:dyDescent="0.25">
      <c r="BF13323" s="1"/>
    </row>
    <row r="13324" spans="58:58" x14ac:dyDescent="0.25">
      <c r="BF13324" s="1"/>
    </row>
    <row r="13325" spans="58:58" x14ac:dyDescent="0.25">
      <c r="BF13325" s="1"/>
    </row>
    <row r="13326" spans="58:58" x14ac:dyDescent="0.25">
      <c r="BF13326" s="1"/>
    </row>
    <row r="13327" spans="58:58" x14ac:dyDescent="0.25">
      <c r="BF13327" s="1"/>
    </row>
    <row r="13328" spans="58:58" x14ac:dyDescent="0.25">
      <c r="BF13328" s="1"/>
    </row>
    <row r="13329" spans="58:58" x14ac:dyDescent="0.25">
      <c r="BF13329" s="1"/>
    </row>
    <row r="13330" spans="58:58" x14ac:dyDescent="0.25">
      <c r="BF13330" s="1"/>
    </row>
    <row r="13331" spans="58:58" x14ac:dyDescent="0.25">
      <c r="BF13331" s="1"/>
    </row>
    <row r="13332" spans="58:58" x14ac:dyDescent="0.25">
      <c r="BF13332" s="1"/>
    </row>
    <row r="13333" spans="58:58" x14ac:dyDescent="0.25">
      <c r="BF13333" s="1"/>
    </row>
    <row r="13334" spans="58:58" x14ac:dyDescent="0.25">
      <c r="BF13334" s="1"/>
    </row>
    <row r="13335" spans="58:58" x14ac:dyDescent="0.25">
      <c r="BF13335" s="1"/>
    </row>
    <row r="13336" spans="58:58" x14ac:dyDescent="0.25">
      <c r="BF13336" s="1"/>
    </row>
    <row r="13337" spans="58:58" x14ac:dyDescent="0.25">
      <c r="BF13337" s="1"/>
    </row>
    <row r="13338" spans="58:58" x14ac:dyDescent="0.25">
      <c r="BF13338" s="1"/>
    </row>
    <row r="13339" spans="58:58" x14ac:dyDescent="0.25">
      <c r="BF13339" s="1"/>
    </row>
    <row r="13340" spans="58:58" x14ac:dyDescent="0.25">
      <c r="BF13340" s="1"/>
    </row>
    <row r="13341" spans="58:58" x14ac:dyDescent="0.25">
      <c r="BF13341" s="1"/>
    </row>
    <row r="13342" spans="58:58" x14ac:dyDescent="0.25">
      <c r="BF13342" s="1"/>
    </row>
    <row r="13343" spans="58:58" x14ac:dyDescent="0.25">
      <c r="BF13343" s="1"/>
    </row>
    <row r="13344" spans="58:58" x14ac:dyDescent="0.25">
      <c r="BF13344" s="1"/>
    </row>
    <row r="13345" spans="58:58" x14ac:dyDescent="0.25">
      <c r="BF13345" s="1"/>
    </row>
    <row r="13346" spans="58:58" x14ac:dyDescent="0.25">
      <c r="BF13346" s="1"/>
    </row>
    <row r="13347" spans="58:58" x14ac:dyDescent="0.25">
      <c r="BF13347" s="1"/>
    </row>
    <row r="13348" spans="58:58" x14ac:dyDescent="0.25">
      <c r="BF13348" s="1"/>
    </row>
    <row r="13349" spans="58:58" x14ac:dyDescent="0.25">
      <c r="BF13349" s="1"/>
    </row>
    <row r="13350" spans="58:58" x14ac:dyDescent="0.25">
      <c r="BF13350" s="1"/>
    </row>
    <row r="13351" spans="58:58" x14ac:dyDescent="0.25">
      <c r="BF13351" s="1"/>
    </row>
    <row r="13352" spans="58:58" x14ac:dyDescent="0.25">
      <c r="BF13352" s="1"/>
    </row>
    <row r="13353" spans="58:58" x14ac:dyDescent="0.25">
      <c r="BF13353" s="1"/>
    </row>
    <row r="13354" spans="58:58" x14ac:dyDescent="0.25">
      <c r="BF13354" s="1"/>
    </row>
    <row r="13355" spans="58:58" x14ac:dyDescent="0.25">
      <c r="BF13355" s="1"/>
    </row>
    <row r="13356" spans="58:58" x14ac:dyDescent="0.25">
      <c r="BF13356" s="1"/>
    </row>
    <row r="13357" spans="58:58" x14ac:dyDescent="0.25">
      <c r="BF13357" s="1"/>
    </row>
    <row r="13358" spans="58:58" x14ac:dyDescent="0.25">
      <c r="BF13358" s="1"/>
    </row>
    <row r="13359" spans="58:58" x14ac:dyDescent="0.25">
      <c r="BF13359" s="1"/>
    </row>
    <row r="13360" spans="58:58" x14ac:dyDescent="0.25">
      <c r="BF13360" s="1"/>
    </row>
    <row r="13361" spans="58:58" x14ac:dyDescent="0.25">
      <c r="BF13361" s="1"/>
    </row>
    <row r="13362" spans="58:58" x14ac:dyDescent="0.25">
      <c r="BF13362" s="1"/>
    </row>
    <row r="13363" spans="58:58" x14ac:dyDescent="0.25">
      <c r="BF13363" s="1"/>
    </row>
    <row r="13364" spans="58:58" x14ac:dyDescent="0.25">
      <c r="BF13364" s="1"/>
    </row>
    <row r="13365" spans="58:58" x14ac:dyDescent="0.25">
      <c r="BF13365" s="1"/>
    </row>
    <row r="13366" spans="58:58" x14ac:dyDescent="0.25">
      <c r="BF13366" s="1"/>
    </row>
    <row r="13367" spans="58:58" x14ac:dyDescent="0.25">
      <c r="BF13367" s="1"/>
    </row>
    <row r="13368" spans="58:58" x14ac:dyDescent="0.25">
      <c r="BF13368" s="1"/>
    </row>
    <row r="13369" spans="58:58" x14ac:dyDescent="0.25">
      <c r="BF13369" s="1"/>
    </row>
    <row r="13370" spans="58:58" x14ac:dyDescent="0.25">
      <c r="BF13370" s="1"/>
    </row>
    <row r="13371" spans="58:58" x14ac:dyDescent="0.25">
      <c r="BF13371" s="1"/>
    </row>
    <row r="13372" spans="58:58" x14ac:dyDescent="0.25">
      <c r="BF13372" s="1"/>
    </row>
    <row r="13373" spans="58:58" x14ac:dyDescent="0.25">
      <c r="BF13373" s="1"/>
    </row>
    <row r="13374" spans="58:58" x14ac:dyDescent="0.25">
      <c r="BF13374" s="1"/>
    </row>
    <row r="13375" spans="58:58" x14ac:dyDescent="0.25">
      <c r="BF13375" s="1"/>
    </row>
    <row r="13376" spans="58:58" x14ac:dyDescent="0.25">
      <c r="BF13376" s="1"/>
    </row>
    <row r="13377" spans="58:58" x14ac:dyDescent="0.25">
      <c r="BF13377" s="1"/>
    </row>
    <row r="13378" spans="58:58" x14ac:dyDescent="0.25">
      <c r="BF13378" s="1"/>
    </row>
    <row r="13379" spans="58:58" x14ac:dyDescent="0.25">
      <c r="BF13379" s="1"/>
    </row>
    <row r="13380" spans="58:58" x14ac:dyDescent="0.25">
      <c r="BF13380" s="1"/>
    </row>
    <row r="13381" spans="58:58" x14ac:dyDescent="0.25">
      <c r="BF13381" s="1"/>
    </row>
    <row r="13382" spans="58:58" x14ac:dyDescent="0.25">
      <c r="BF13382" s="1"/>
    </row>
    <row r="13383" spans="58:58" x14ac:dyDescent="0.25">
      <c r="BF13383" s="1"/>
    </row>
    <row r="13384" spans="58:58" x14ac:dyDescent="0.25">
      <c r="BF13384" s="1"/>
    </row>
    <row r="13385" spans="58:58" x14ac:dyDescent="0.25">
      <c r="BF13385" s="1"/>
    </row>
    <row r="13386" spans="58:58" x14ac:dyDescent="0.25">
      <c r="BF13386" s="1"/>
    </row>
    <row r="13387" spans="58:58" x14ac:dyDescent="0.25">
      <c r="BF13387" s="1"/>
    </row>
    <row r="13388" spans="58:58" x14ac:dyDescent="0.25">
      <c r="BF13388" s="1"/>
    </row>
    <row r="13389" spans="58:58" x14ac:dyDescent="0.25">
      <c r="BF13389" s="1"/>
    </row>
    <row r="13390" spans="58:58" x14ac:dyDescent="0.25">
      <c r="BF13390" s="1"/>
    </row>
    <row r="13391" spans="58:58" x14ac:dyDescent="0.25">
      <c r="BF13391" s="1"/>
    </row>
    <row r="13392" spans="58:58" x14ac:dyDescent="0.25">
      <c r="BF13392" s="1"/>
    </row>
    <row r="13393" spans="58:58" x14ac:dyDescent="0.25">
      <c r="BF13393" s="1"/>
    </row>
    <row r="13394" spans="58:58" x14ac:dyDescent="0.25">
      <c r="BF13394" s="1"/>
    </row>
    <row r="13395" spans="58:58" x14ac:dyDescent="0.25">
      <c r="BF13395" s="1"/>
    </row>
    <row r="13396" spans="58:58" x14ac:dyDescent="0.25">
      <c r="BF13396" s="1"/>
    </row>
    <row r="13397" spans="58:58" x14ac:dyDescent="0.25">
      <c r="BF13397" s="1"/>
    </row>
    <row r="13398" spans="58:58" x14ac:dyDescent="0.25">
      <c r="BF13398" s="1"/>
    </row>
    <row r="13399" spans="58:58" x14ac:dyDescent="0.25">
      <c r="BF13399" s="1"/>
    </row>
    <row r="13400" spans="58:58" x14ac:dyDescent="0.25">
      <c r="BF13400" s="1"/>
    </row>
    <row r="13401" spans="58:58" x14ac:dyDescent="0.25">
      <c r="BF13401" s="1"/>
    </row>
    <row r="13402" spans="58:58" x14ac:dyDescent="0.25">
      <c r="BF13402" s="1"/>
    </row>
    <row r="13403" spans="58:58" x14ac:dyDescent="0.25">
      <c r="BF13403" s="1"/>
    </row>
    <row r="13404" spans="58:58" x14ac:dyDescent="0.25">
      <c r="BF13404" s="1"/>
    </row>
    <row r="13405" spans="58:58" x14ac:dyDescent="0.25">
      <c r="BF13405" s="1"/>
    </row>
    <row r="13406" spans="58:58" x14ac:dyDescent="0.25">
      <c r="BF13406" s="1"/>
    </row>
    <row r="13407" spans="58:58" x14ac:dyDescent="0.25">
      <c r="BF13407" s="1"/>
    </row>
    <row r="13408" spans="58:58" x14ac:dyDescent="0.25">
      <c r="BF13408" s="1"/>
    </row>
    <row r="13409" spans="58:58" x14ac:dyDescent="0.25">
      <c r="BF13409" s="1"/>
    </row>
    <row r="13410" spans="58:58" x14ac:dyDescent="0.25">
      <c r="BF13410" s="1"/>
    </row>
    <row r="13411" spans="58:58" x14ac:dyDescent="0.25">
      <c r="BF13411" s="1"/>
    </row>
    <row r="13412" spans="58:58" x14ac:dyDescent="0.25">
      <c r="BF13412" s="1"/>
    </row>
    <row r="13413" spans="58:58" x14ac:dyDescent="0.25">
      <c r="BF13413" s="1"/>
    </row>
    <row r="13414" spans="58:58" x14ac:dyDescent="0.25">
      <c r="BF13414" s="1"/>
    </row>
    <row r="13415" spans="58:58" x14ac:dyDescent="0.25">
      <c r="BF13415" s="1"/>
    </row>
    <row r="13416" spans="58:58" x14ac:dyDescent="0.25">
      <c r="BF13416" s="1"/>
    </row>
    <row r="13417" spans="58:58" x14ac:dyDescent="0.25">
      <c r="BF13417" s="1"/>
    </row>
    <row r="13418" spans="58:58" x14ac:dyDescent="0.25">
      <c r="BF13418" s="1"/>
    </row>
    <row r="13419" spans="58:58" x14ac:dyDescent="0.25">
      <c r="BF13419" s="1"/>
    </row>
    <row r="13420" spans="58:58" x14ac:dyDescent="0.25">
      <c r="BF13420" s="1"/>
    </row>
    <row r="13421" spans="58:58" x14ac:dyDescent="0.25">
      <c r="BF13421" s="1"/>
    </row>
    <row r="13422" spans="58:58" x14ac:dyDescent="0.25">
      <c r="BF13422" s="1"/>
    </row>
    <row r="13423" spans="58:58" x14ac:dyDescent="0.25">
      <c r="BF13423" s="1"/>
    </row>
    <row r="13424" spans="58:58" x14ac:dyDescent="0.25">
      <c r="BF13424" s="1"/>
    </row>
    <row r="13425" spans="58:58" x14ac:dyDescent="0.25">
      <c r="BF13425" s="1"/>
    </row>
    <row r="13426" spans="58:58" x14ac:dyDescent="0.25">
      <c r="BF13426" s="1"/>
    </row>
    <row r="13427" spans="58:58" x14ac:dyDescent="0.25">
      <c r="BF13427" s="1"/>
    </row>
    <row r="13428" spans="58:58" x14ac:dyDescent="0.25">
      <c r="BF13428" s="1"/>
    </row>
    <row r="13429" spans="58:58" x14ac:dyDescent="0.25">
      <c r="BF13429" s="1"/>
    </row>
    <row r="13430" spans="58:58" x14ac:dyDescent="0.25">
      <c r="BF13430" s="1"/>
    </row>
    <row r="13431" spans="58:58" x14ac:dyDescent="0.25">
      <c r="BF13431" s="1"/>
    </row>
    <row r="13432" spans="58:58" x14ac:dyDescent="0.25">
      <c r="BF13432" s="1"/>
    </row>
    <row r="13433" spans="58:58" x14ac:dyDescent="0.25">
      <c r="BF13433" s="1"/>
    </row>
    <row r="13434" spans="58:58" x14ac:dyDescent="0.25">
      <c r="BF13434" s="1"/>
    </row>
    <row r="13435" spans="58:58" x14ac:dyDescent="0.25">
      <c r="BF13435" s="1"/>
    </row>
    <row r="13436" spans="58:58" x14ac:dyDescent="0.25">
      <c r="BF13436" s="1"/>
    </row>
    <row r="13437" spans="58:58" x14ac:dyDescent="0.25">
      <c r="BF13437" s="1"/>
    </row>
    <row r="13438" spans="58:58" x14ac:dyDescent="0.25">
      <c r="BF13438" s="1"/>
    </row>
    <row r="13439" spans="58:58" x14ac:dyDescent="0.25">
      <c r="BF13439" s="1"/>
    </row>
    <row r="13440" spans="58:58" x14ac:dyDescent="0.25">
      <c r="BF13440" s="1"/>
    </row>
    <row r="13441" spans="58:58" x14ac:dyDescent="0.25">
      <c r="BF13441" s="1"/>
    </row>
    <row r="13442" spans="58:58" x14ac:dyDescent="0.25">
      <c r="BF13442" s="1"/>
    </row>
    <row r="13443" spans="58:58" x14ac:dyDescent="0.25">
      <c r="BF13443" s="1"/>
    </row>
    <row r="13444" spans="58:58" x14ac:dyDescent="0.25">
      <c r="BF13444" s="1"/>
    </row>
    <row r="13445" spans="58:58" x14ac:dyDescent="0.25">
      <c r="BF13445" s="1"/>
    </row>
    <row r="13446" spans="58:58" x14ac:dyDescent="0.25">
      <c r="BF13446" s="1"/>
    </row>
    <row r="13447" spans="58:58" x14ac:dyDescent="0.25">
      <c r="BF13447" s="1"/>
    </row>
    <row r="13448" spans="58:58" x14ac:dyDescent="0.25">
      <c r="BF13448" s="1"/>
    </row>
    <row r="13449" spans="58:58" x14ac:dyDescent="0.25">
      <c r="BF13449" s="1"/>
    </row>
    <row r="13450" spans="58:58" x14ac:dyDescent="0.25">
      <c r="BF13450" s="1"/>
    </row>
    <row r="13451" spans="58:58" x14ac:dyDescent="0.25">
      <c r="BF13451" s="1"/>
    </row>
    <row r="13452" spans="58:58" x14ac:dyDescent="0.25">
      <c r="BF13452" s="1"/>
    </row>
    <row r="13453" spans="58:58" x14ac:dyDescent="0.25">
      <c r="BF13453" s="1"/>
    </row>
    <row r="13454" spans="58:58" x14ac:dyDescent="0.25">
      <c r="BF13454" s="1"/>
    </row>
    <row r="13455" spans="58:58" x14ac:dyDescent="0.25">
      <c r="BF13455" s="1"/>
    </row>
    <row r="13456" spans="58:58" x14ac:dyDescent="0.25">
      <c r="BF13456" s="1"/>
    </row>
    <row r="13457" spans="58:58" x14ac:dyDescent="0.25">
      <c r="BF13457" s="1"/>
    </row>
    <row r="13458" spans="58:58" x14ac:dyDescent="0.25">
      <c r="BF13458" s="1"/>
    </row>
    <row r="13459" spans="58:58" x14ac:dyDescent="0.25">
      <c r="BF13459" s="1"/>
    </row>
    <row r="13460" spans="58:58" x14ac:dyDescent="0.25">
      <c r="BF13460" s="1"/>
    </row>
    <row r="13461" spans="58:58" x14ac:dyDescent="0.25">
      <c r="BF13461" s="1"/>
    </row>
    <row r="13462" spans="58:58" x14ac:dyDescent="0.25">
      <c r="BF13462" s="1"/>
    </row>
    <row r="13463" spans="58:58" x14ac:dyDescent="0.25">
      <c r="BF13463" s="1"/>
    </row>
    <row r="13464" spans="58:58" x14ac:dyDescent="0.25">
      <c r="BF13464" s="1"/>
    </row>
    <row r="13465" spans="58:58" x14ac:dyDescent="0.25">
      <c r="BF13465" s="1"/>
    </row>
    <row r="13466" spans="58:58" x14ac:dyDescent="0.25">
      <c r="BF13466" s="1"/>
    </row>
    <row r="13467" spans="58:58" x14ac:dyDescent="0.25">
      <c r="BF13467" s="1"/>
    </row>
    <row r="13468" spans="58:58" x14ac:dyDescent="0.25">
      <c r="BF13468" s="1"/>
    </row>
    <row r="13469" spans="58:58" x14ac:dyDescent="0.25">
      <c r="BF13469" s="1"/>
    </row>
    <row r="13470" spans="58:58" x14ac:dyDescent="0.25">
      <c r="BF13470" s="1"/>
    </row>
    <row r="13471" spans="58:58" x14ac:dyDescent="0.25">
      <c r="BF13471" s="1"/>
    </row>
    <row r="13472" spans="58:58" x14ac:dyDescent="0.25">
      <c r="BF13472" s="1"/>
    </row>
    <row r="13473" spans="58:58" x14ac:dyDescent="0.25">
      <c r="BF13473" s="1"/>
    </row>
    <row r="13474" spans="58:58" x14ac:dyDescent="0.25">
      <c r="BF13474" s="1"/>
    </row>
    <row r="13475" spans="58:58" x14ac:dyDescent="0.25">
      <c r="BF13475" s="1"/>
    </row>
    <row r="13476" spans="58:58" x14ac:dyDescent="0.25">
      <c r="BF13476" s="1"/>
    </row>
    <row r="13477" spans="58:58" x14ac:dyDescent="0.25">
      <c r="BF13477" s="1"/>
    </row>
    <row r="13478" spans="58:58" x14ac:dyDescent="0.25">
      <c r="BF13478" s="1"/>
    </row>
    <row r="13479" spans="58:58" x14ac:dyDescent="0.25">
      <c r="BF13479" s="1"/>
    </row>
    <row r="13480" spans="58:58" x14ac:dyDescent="0.25">
      <c r="BF13480" s="1"/>
    </row>
    <row r="13481" spans="58:58" x14ac:dyDescent="0.25">
      <c r="BF13481" s="1"/>
    </row>
    <row r="13482" spans="58:58" x14ac:dyDescent="0.25">
      <c r="BF13482" s="1"/>
    </row>
    <row r="13483" spans="58:58" x14ac:dyDescent="0.25">
      <c r="BF13483" s="1"/>
    </row>
    <row r="13484" spans="58:58" x14ac:dyDescent="0.25">
      <c r="BF13484" s="1"/>
    </row>
    <row r="13485" spans="58:58" x14ac:dyDescent="0.25">
      <c r="BF13485" s="1"/>
    </row>
    <row r="13486" spans="58:58" x14ac:dyDescent="0.25">
      <c r="BF13486" s="1"/>
    </row>
    <row r="13487" spans="58:58" x14ac:dyDescent="0.25">
      <c r="BF13487" s="1"/>
    </row>
    <row r="13488" spans="58:58" x14ac:dyDescent="0.25">
      <c r="BF13488" s="1"/>
    </row>
    <row r="13489" spans="58:58" x14ac:dyDescent="0.25">
      <c r="BF13489" s="1"/>
    </row>
    <row r="13490" spans="58:58" x14ac:dyDescent="0.25">
      <c r="BF13490" s="1"/>
    </row>
    <row r="13491" spans="58:58" x14ac:dyDescent="0.25">
      <c r="BF13491" s="1"/>
    </row>
    <row r="13492" spans="58:58" x14ac:dyDescent="0.25">
      <c r="BF13492" s="1"/>
    </row>
    <row r="13493" spans="58:58" x14ac:dyDescent="0.25">
      <c r="BF13493" s="1"/>
    </row>
    <row r="13494" spans="58:58" x14ac:dyDescent="0.25">
      <c r="BF13494" s="1"/>
    </row>
    <row r="13495" spans="58:58" x14ac:dyDescent="0.25">
      <c r="BF13495" s="1"/>
    </row>
    <row r="13496" spans="58:58" x14ac:dyDescent="0.25">
      <c r="BF13496" s="1"/>
    </row>
    <row r="13497" spans="58:58" x14ac:dyDescent="0.25">
      <c r="BF13497" s="1"/>
    </row>
    <row r="13498" spans="58:58" x14ac:dyDescent="0.25">
      <c r="BF13498" s="1"/>
    </row>
    <row r="13499" spans="58:58" x14ac:dyDescent="0.25">
      <c r="BF13499" s="1"/>
    </row>
    <row r="13500" spans="58:58" x14ac:dyDescent="0.25">
      <c r="BF13500" s="1"/>
    </row>
    <row r="13501" spans="58:58" x14ac:dyDescent="0.25">
      <c r="BF13501" s="1"/>
    </row>
    <row r="13502" spans="58:58" x14ac:dyDescent="0.25">
      <c r="BF13502" s="1"/>
    </row>
    <row r="13503" spans="58:58" x14ac:dyDescent="0.25">
      <c r="BF13503" s="1"/>
    </row>
    <row r="13504" spans="58:58" x14ac:dyDescent="0.25">
      <c r="BF13504" s="1"/>
    </row>
    <row r="13505" spans="58:58" x14ac:dyDescent="0.25">
      <c r="BF13505" s="1"/>
    </row>
    <row r="13506" spans="58:58" x14ac:dyDescent="0.25">
      <c r="BF13506" s="1"/>
    </row>
    <row r="13507" spans="58:58" x14ac:dyDescent="0.25">
      <c r="BF13507" s="1"/>
    </row>
    <row r="13508" spans="58:58" x14ac:dyDescent="0.25">
      <c r="BF13508" s="1"/>
    </row>
    <row r="13509" spans="58:58" x14ac:dyDescent="0.25">
      <c r="BF13509" s="1"/>
    </row>
    <row r="13510" spans="58:58" x14ac:dyDescent="0.25">
      <c r="BF13510" s="1"/>
    </row>
    <row r="13511" spans="58:58" x14ac:dyDescent="0.25">
      <c r="BF13511" s="1"/>
    </row>
    <row r="13512" spans="58:58" x14ac:dyDescent="0.25">
      <c r="BF13512" s="1"/>
    </row>
    <row r="13513" spans="58:58" x14ac:dyDescent="0.25">
      <c r="BF13513" s="1"/>
    </row>
    <row r="13514" spans="58:58" x14ac:dyDescent="0.25">
      <c r="BF13514" s="1"/>
    </row>
    <row r="13515" spans="58:58" x14ac:dyDescent="0.25">
      <c r="BF13515" s="1"/>
    </row>
    <row r="13516" spans="58:58" x14ac:dyDescent="0.25">
      <c r="BF13516" s="1"/>
    </row>
    <row r="13517" spans="58:58" x14ac:dyDescent="0.25">
      <c r="BF13517" s="1"/>
    </row>
    <row r="13518" spans="58:58" x14ac:dyDescent="0.25">
      <c r="BF13518" s="1"/>
    </row>
    <row r="13519" spans="58:58" x14ac:dyDescent="0.25">
      <c r="BF13519" s="1"/>
    </row>
    <row r="13520" spans="58:58" x14ac:dyDescent="0.25">
      <c r="BF13520" s="1"/>
    </row>
    <row r="13521" spans="58:58" x14ac:dyDescent="0.25">
      <c r="BF13521" s="1"/>
    </row>
    <row r="13522" spans="58:58" x14ac:dyDescent="0.25">
      <c r="BF13522" s="1"/>
    </row>
    <row r="13523" spans="58:58" x14ac:dyDescent="0.25">
      <c r="BF13523" s="1"/>
    </row>
    <row r="13524" spans="58:58" x14ac:dyDescent="0.25">
      <c r="BF13524" s="1"/>
    </row>
    <row r="13525" spans="58:58" x14ac:dyDescent="0.25">
      <c r="BF13525" s="1"/>
    </row>
    <row r="13526" spans="58:58" x14ac:dyDescent="0.25">
      <c r="BF13526" s="1"/>
    </row>
    <row r="13527" spans="58:58" x14ac:dyDescent="0.25">
      <c r="BF13527" s="1"/>
    </row>
    <row r="13528" spans="58:58" x14ac:dyDescent="0.25">
      <c r="BF13528" s="1"/>
    </row>
    <row r="13529" spans="58:58" x14ac:dyDescent="0.25">
      <c r="BF13529" s="1"/>
    </row>
    <row r="13530" spans="58:58" x14ac:dyDescent="0.25">
      <c r="BF13530" s="1"/>
    </row>
    <row r="13531" spans="58:58" x14ac:dyDescent="0.25">
      <c r="BF13531" s="1"/>
    </row>
    <row r="13532" spans="58:58" x14ac:dyDescent="0.25">
      <c r="BF13532" s="1"/>
    </row>
    <row r="13533" spans="58:58" x14ac:dyDescent="0.25">
      <c r="BF13533" s="1"/>
    </row>
    <row r="13534" spans="58:58" x14ac:dyDescent="0.25">
      <c r="BF13534" s="1"/>
    </row>
    <row r="13535" spans="58:58" x14ac:dyDescent="0.25">
      <c r="BF13535" s="1"/>
    </row>
    <row r="13536" spans="58:58" x14ac:dyDescent="0.25">
      <c r="BF13536" s="1"/>
    </row>
    <row r="13537" spans="58:58" x14ac:dyDescent="0.25">
      <c r="BF13537" s="1"/>
    </row>
    <row r="13538" spans="58:58" x14ac:dyDescent="0.25">
      <c r="BF13538" s="1"/>
    </row>
    <row r="13539" spans="58:58" x14ac:dyDescent="0.25">
      <c r="BF13539" s="1"/>
    </row>
    <row r="13540" spans="58:58" x14ac:dyDescent="0.25">
      <c r="BF13540" s="1"/>
    </row>
    <row r="13541" spans="58:58" x14ac:dyDescent="0.25">
      <c r="BF13541" s="1"/>
    </row>
    <row r="13542" spans="58:58" x14ac:dyDescent="0.25">
      <c r="BF13542" s="1"/>
    </row>
    <row r="13543" spans="58:58" x14ac:dyDescent="0.25">
      <c r="BF13543" s="1"/>
    </row>
    <row r="13544" spans="58:58" x14ac:dyDescent="0.25">
      <c r="BF13544" s="1"/>
    </row>
    <row r="13545" spans="58:58" x14ac:dyDescent="0.25">
      <c r="BF13545" s="1"/>
    </row>
    <row r="13546" spans="58:58" x14ac:dyDescent="0.25">
      <c r="BF13546" s="1"/>
    </row>
    <row r="13547" spans="58:58" x14ac:dyDescent="0.25">
      <c r="BF13547" s="1"/>
    </row>
    <row r="13548" spans="58:58" x14ac:dyDescent="0.25">
      <c r="BF13548" s="1"/>
    </row>
    <row r="13549" spans="58:58" x14ac:dyDescent="0.25">
      <c r="BF13549" s="1"/>
    </row>
    <row r="13550" spans="58:58" x14ac:dyDescent="0.25">
      <c r="BF13550" s="1"/>
    </row>
    <row r="13551" spans="58:58" x14ac:dyDescent="0.25">
      <c r="BF13551" s="1"/>
    </row>
    <row r="13552" spans="58:58" x14ac:dyDescent="0.25">
      <c r="BF13552" s="1"/>
    </row>
    <row r="13553" spans="58:58" x14ac:dyDescent="0.25">
      <c r="BF13553" s="1"/>
    </row>
    <row r="13554" spans="58:58" x14ac:dyDescent="0.25">
      <c r="BF13554" s="1"/>
    </row>
    <row r="13555" spans="58:58" x14ac:dyDescent="0.25">
      <c r="BF13555" s="1"/>
    </row>
    <row r="13556" spans="58:58" x14ac:dyDescent="0.25">
      <c r="BF13556" s="1"/>
    </row>
    <row r="13557" spans="58:58" x14ac:dyDescent="0.25">
      <c r="BF13557" s="1"/>
    </row>
    <row r="13558" spans="58:58" x14ac:dyDescent="0.25">
      <c r="BF13558" s="1"/>
    </row>
    <row r="13559" spans="58:58" x14ac:dyDescent="0.25">
      <c r="BF13559" s="1"/>
    </row>
    <row r="13560" spans="58:58" x14ac:dyDescent="0.25">
      <c r="BF13560" s="1"/>
    </row>
    <row r="13561" spans="58:58" x14ac:dyDescent="0.25">
      <c r="BF13561" s="1"/>
    </row>
    <row r="13562" spans="58:58" x14ac:dyDescent="0.25">
      <c r="BF13562" s="1"/>
    </row>
    <row r="13563" spans="58:58" x14ac:dyDescent="0.25">
      <c r="BF13563" s="1"/>
    </row>
    <row r="13564" spans="58:58" x14ac:dyDescent="0.25">
      <c r="BF13564" s="1"/>
    </row>
    <row r="13565" spans="58:58" x14ac:dyDescent="0.25">
      <c r="BF13565" s="1"/>
    </row>
    <row r="13566" spans="58:58" x14ac:dyDescent="0.25">
      <c r="BF13566" s="1"/>
    </row>
    <row r="13567" spans="58:58" x14ac:dyDescent="0.25">
      <c r="BF13567" s="1"/>
    </row>
    <row r="13568" spans="58:58" x14ac:dyDescent="0.25">
      <c r="BF13568" s="1"/>
    </row>
    <row r="13569" spans="58:58" x14ac:dyDescent="0.25">
      <c r="BF13569" s="1"/>
    </row>
    <row r="13570" spans="58:58" x14ac:dyDescent="0.25">
      <c r="BF13570" s="1"/>
    </row>
    <row r="13571" spans="58:58" x14ac:dyDescent="0.25">
      <c r="BF13571" s="1"/>
    </row>
    <row r="13572" spans="58:58" x14ac:dyDescent="0.25">
      <c r="BF13572" s="1"/>
    </row>
    <row r="13573" spans="58:58" x14ac:dyDescent="0.25">
      <c r="BF13573" s="1"/>
    </row>
    <row r="13574" spans="58:58" x14ac:dyDescent="0.25">
      <c r="BF13574" s="1"/>
    </row>
    <row r="13575" spans="58:58" x14ac:dyDescent="0.25">
      <c r="BF13575" s="1"/>
    </row>
    <row r="13576" spans="58:58" x14ac:dyDescent="0.25">
      <c r="BF13576" s="1"/>
    </row>
    <row r="13577" spans="58:58" x14ac:dyDescent="0.25">
      <c r="BF13577" s="1"/>
    </row>
    <row r="13578" spans="58:58" x14ac:dyDescent="0.25">
      <c r="BF13578" s="1"/>
    </row>
    <row r="13579" spans="58:58" x14ac:dyDescent="0.25">
      <c r="BF13579" s="1"/>
    </row>
    <row r="13580" spans="58:58" x14ac:dyDescent="0.25">
      <c r="BF13580" s="1"/>
    </row>
    <row r="13581" spans="58:58" x14ac:dyDescent="0.25">
      <c r="BF13581" s="1"/>
    </row>
    <row r="13582" spans="58:58" x14ac:dyDescent="0.25">
      <c r="BF13582" s="1"/>
    </row>
    <row r="13583" spans="58:58" x14ac:dyDescent="0.25">
      <c r="BF13583" s="1"/>
    </row>
    <row r="13584" spans="58:58" x14ac:dyDescent="0.25">
      <c r="BF13584" s="1"/>
    </row>
    <row r="13585" spans="58:58" x14ac:dyDescent="0.25">
      <c r="BF13585" s="1"/>
    </row>
    <row r="13586" spans="58:58" x14ac:dyDescent="0.25">
      <c r="BF13586" s="1"/>
    </row>
    <row r="13587" spans="58:58" x14ac:dyDescent="0.25">
      <c r="BF13587" s="1"/>
    </row>
    <row r="13588" spans="58:58" x14ac:dyDescent="0.25">
      <c r="BF13588" s="1"/>
    </row>
    <row r="13589" spans="58:58" x14ac:dyDescent="0.25">
      <c r="BF13589" s="1"/>
    </row>
    <row r="13590" spans="58:58" x14ac:dyDescent="0.25">
      <c r="BF13590" s="1"/>
    </row>
    <row r="13591" spans="58:58" x14ac:dyDescent="0.25">
      <c r="BF13591" s="1"/>
    </row>
    <row r="13592" spans="58:58" x14ac:dyDescent="0.25">
      <c r="BF13592" s="1"/>
    </row>
    <row r="13593" spans="58:58" x14ac:dyDescent="0.25">
      <c r="BF13593" s="1"/>
    </row>
    <row r="13594" spans="58:58" x14ac:dyDescent="0.25">
      <c r="BF13594" s="1"/>
    </row>
    <row r="13595" spans="58:58" x14ac:dyDescent="0.25">
      <c r="BF13595" s="1"/>
    </row>
    <row r="13596" spans="58:58" x14ac:dyDescent="0.25">
      <c r="BF13596" s="1"/>
    </row>
    <row r="13597" spans="58:58" x14ac:dyDescent="0.25">
      <c r="BF13597" s="1"/>
    </row>
    <row r="13598" spans="58:58" x14ac:dyDescent="0.25">
      <c r="BF13598" s="1"/>
    </row>
    <row r="13599" spans="58:58" x14ac:dyDescent="0.25">
      <c r="BF13599" s="1"/>
    </row>
    <row r="13600" spans="58:58" x14ac:dyDescent="0.25">
      <c r="BF13600" s="1"/>
    </row>
    <row r="13601" spans="58:58" x14ac:dyDescent="0.25">
      <c r="BF13601" s="1"/>
    </row>
    <row r="13602" spans="58:58" x14ac:dyDescent="0.25">
      <c r="BF13602" s="1"/>
    </row>
    <row r="13603" spans="58:58" x14ac:dyDescent="0.25">
      <c r="BF13603" s="1"/>
    </row>
    <row r="13604" spans="58:58" x14ac:dyDescent="0.25">
      <c r="BF13604" s="1"/>
    </row>
    <row r="13605" spans="58:58" x14ac:dyDescent="0.25">
      <c r="BF13605" s="1"/>
    </row>
    <row r="13606" spans="58:58" x14ac:dyDescent="0.25">
      <c r="BF13606" s="1"/>
    </row>
    <row r="13607" spans="58:58" x14ac:dyDescent="0.25">
      <c r="BF13607" s="1"/>
    </row>
    <row r="13608" spans="58:58" x14ac:dyDescent="0.25">
      <c r="BF13608" s="1"/>
    </row>
    <row r="13609" spans="58:58" x14ac:dyDescent="0.25">
      <c r="BF13609" s="1"/>
    </row>
    <row r="13610" spans="58:58" x14ac:dyDescent="0.25">
      <c r="BF13610" s="1"/>
    </row>
    <row r="13611" spans="58:58" x14ac:dyDescent="0.25">
      <c r="BF13611" s="1"/>
    </row>
    <row r="13612" spans="58:58" x14ac:dyDescent="0.25">
      <c r="BF13612" s="1"/>
    </row>
    <row r="13613" spans="58:58" x14ac:dyDescent="0.25">
      <c r="BF13613" s="1"/>
    </row>
    <row r="13614" spans="58:58" x14ac:dyDescent="0.25">
      <c r="BF13614" s="1"/>
    </row>
    <row r="13615" spans="58:58" x14ac:dyDescent="0.25">
      <c r="BF13615" s="1"/>
    </row>
    <row r="13616" spans="58:58" x14ac:dyDescent="0.25">
      <c r="BF13616" s="1"/>
    </row>
    <row r="13617" spans="58:58" x14ac:dyDescent="0.25">
      <c r="BF13617" s="1"/>
    </row>
    <row r="13618" spans="58:58" x14ac:dyDescent="0.25">
      <c r="BF13618" s="1"/>
    </row>
    <row r="13619" spans="58:58" x14ac:dyDescent="0.25">
      <c r="BF13619" s="1"/>
    </row>
    <row r="13620" spans="58:58" x14ac:dyDescent="0.25">
      <c r="BF13620" s="1"/>
    </row>
    <row r="13621" spans="58:58" x14ac:dyDescent="0.25">
      <c r="BF13621" s="1"/>
    </row>
    <row r="13622" spans="58:58" x14ac:dyDescent="0.25">
      <c r="BF13622" s="1"/>
    </row>
    <row r="13623" spans="58:58" x14ac:dyDescent="0.25">
      <c r="BF13623" s="1"/>
    </row>
    <row r="13624" spans="58:58" x14ac:dyDescent="0.25">
      <c r="BF13624" s="1"/>
    </row>
    <row r="13625" spans="58:58" x14ac:dyDescent="0.25">
      <c r="BF13625" s="1"/>
    </row>
    <row r="13626" spans="58:58" x14ac:dyDescent="0.25">
      <c r="BF13626" s="1"/>
    </row>
    <row r="13627" spans="58:58" x14ac:dyDescent="0.25">
      <c r="BF13627" s="1"/>
    </row>
    <row r="13628" spans="58:58" x14ac:dyDescent="0.25">
      <c r="BF13628" s="1"/>
    </row>
    <row r="13629" spans="58:58" x14ac:dyDescent="0.25">
      <c r="BF13629" s="1"/>
    </row>
    <row r="13630" spans="58:58" x14ac:dyDescent="0.25">
      <c r="BF13630" s="1"/>
    </row>
    <row r="13631" spans="58:58" x14ac:dyDescent="0.25">
      <c r="BF13631" s="1"/>
    </row>
    <row r="13632" spans="58:58" x14ac:dyDescent="0.25">
      <c r="BF13632" s="1"/>
    </row>
    <row r="13633" spans="58:58" x14ac:dyDescent="0.25">
      <c r="BF13633" s="1"/>
    </row>
    <row r="13634" spans="58:58" x14ac:dyDescent="0.25">
      <c r="BF13634" s="1"/>
    </row>
    <row r="13635" spans="58:58" x14ac:dyDescent="0.25">
      <c r="BF13635" s="1"/>
    </row>
    <row r="13636" spans="58:58" x14ac:dyDescent="0.25">
      <c r="BF13636" s="1"/>
    </row>
    <row r="13637" spans="58:58" x14ac:dyDescent="0.25">
      <c r="BF13637" s="1"/>
    </row>
    <row r="13638" spans="58:58" x14ac:dyDescent="0.25">
      <c r="BF13638" s="1"/>
    </row>
    <row r="13639" spans="58:58" x14ac:dyDescent="0.25">
      <c r="BF13639" s="1"/>
    </row>
    <row r="13640" spans="58:58" x14ac:dyDescent="0.25">
      <c r="BF13640" s="1"/>
    </row>
    <row r="13641" spans="58:58" x14ac:dyDescent="0.25">
      <c r="BF13641" s="1"/>
    </row>
    <row r="13642" spans="58:58" x14ac:dyDescent="0.25">
      <c r="BF13642" s="1"/>
    </row>
    <row r="13643" spans="58:58" x14ac:dyDescent="0.25">
      <c r="BF13643" s="1"/>
    </row>
    <row r="13644" spans="58:58" x14ac:dyDescent="0.25">
      <c r="BF13644" s="1"/>
    </row>
    <row r="13645" spans="58:58" x14ac:dyDescent="0.25">
      <c r="BF13645" s="1"/>
    </row>
    <row r="13646" spans="58:58" x14ac:dyDescent="0.25">
      <c r="BF13646" s="1"/>
    </row>
    <row r="13647" spans="58:58" x14ac:dyDescent="0.25">
      <c r="BF13647" s="1"/>
    </row>
    <row r="13648" spans="58:58" x14ac:dyDescent="0.25">
      <c r="BF13648" s="1"/>
    </row>
    <row r="13649" spans="58:58" x14ac:dyDescent="0.25">
      <c r="BF13649" s="1"/>
    </row>
    <row r="13650" spans="58:58" x14ac:dyDescent="0.25">
      <c r="BF13650" s="1"/>
    </row>
    <row r="13651" spans="58:58" x14ac:dyDescent="0.25">
      <c r="BF13651" s="1"/>
    </row>
    <row r="13652" spans="58:58" x14ac:dyDescent="0.25">
      <c r="BF13652" s="1"/>
    </row>
    <row r="13653" spans="58:58" x14ac:dyDescent="0.25">
      <c r="BF13653" s="1"/>
    </row>
    <row r="13654" spans="58:58" x14ac:dyDescent="0.25">
      <c r="BF13654" s="1"/>
    </row>
    <row r="13655" spans="58:58" x14ac:dyDescent="0.25">
      <c r="BF13655" s="1"/>
    </row>
    <row r="13656" spans="58:58" x14ac:dyDescent="0.25">
      <c r="BF13656" s="1"/>
    </row>
    <row r="13657" spans="58:58" x14ac:dyDescent="0.25">
      <c r="BF13657" s="1"/>
    </row>
    <row r="13658" spans="58:58" x14ac:dyDescent="0.25">
      <c r="BF13658" s="1"/>
    </row>
    <row r="13659" spans="58:58" x14ac:dyDescent="0.25">
      <c r="BF13659" s="1"/>
    </row>
    <row r="13660" spans="58:58" x14ac:dyDescent="0.25">
      <c r="BF13660" s="1"/>
    </row>
    <row r="13661" spans="58:58" x14ac:dyDescent="0.25">
      <c r="BF13661" s="1"/>
    </row>
    <row r="13662" spans="58:58" x14ac:dyDescent="0.25">
      <c r="BF13662" s="1"/>
    </row>
    <row r="13663" spans="58:58" x14ac:dyDescent="0.25">
      <c r="BF13663" s="1"/>
    </row>
    <row r="13664" spans="58:58" x14ac:dyDescent="0.25">
      <c r="BF13664" s="1"/>
    </row>
    <row r="13665" spans="58:58" x14ac:dyDescent="0.25">
      <c r="BF13665" s="1"/>
    </row>
    <row r="13666" spans="58:58" x14ac:dyDescent="0.25">
      <c r="BF13666" s="1"/>
    </row>
    <row r="13667" spans="58:58" x14ac:dyDescent="0.25">
      <c r="BF13667" s="1"/>
    </row>
    <row r="13668" spans="58:58" x14ac:dyDescent="0.25">
      <c r="BF13668" s="1"/>
    </row>
    <row r="13669" spans="58:58" x14ac:dyDescent="0.25">
      <c r="BF13669" s="1"/>
    </row>
    <row r="13670" spans="58:58" x14ac:dyDescent="0.25">
      <c r="BF13670" s="1"/>
    </row>
    <row r="13671" spans="58:58" x14ac:dyDescent="0.25">
      <c r="BF13671" s="1"/>
    </row>
    <row r="13672" spans="58:58" x14ac:dyDescent="0.25">
      <c r="BF13672" s="1"/>
    </row>
    <row r="13673" spans="58:58" x14ac:dyDescent="0.25">
      <c r="BF13673" s="1"/>
    </row>
    <row r="13674" spans="58:58" x14ac:dyDescent="0.25">
      <c r="BF13674" s="1"/>
    </row>
    <row r="13675" spans="58:58" x14ac:dyDescent="0.25">
      <c r="BF13675" s="1"/>
    </row>
    <row r="13676" spans="58:58" x14ac:dyDescent="0.25">
      <c r="BF13676" s="1"/>
    </row>
    <row r="13677" spans="58:58" x14ac:dyDescent="0.25">
      <c r="BF13677" s="1"/>
    </row>
    <row r="13678" spans="58:58" x14ac:dyDescent="0.25">
      <c r="BF13678" s="1"/>
    </row>
    <row r="13679" spans="58:58" x14ac:dyDescent="0.25">
      <c r="BF13679" s="1"/>
    </row>
    <row r="13680" spans="58:58" x14ac:dyDescent="0.25">
      <c r="BF13680" s="1"/>
    </row>
    <row r="13681" spans="58:58" x14ac:dyDescent="0.25">
      <c r="BF13681" s="1"/>
    </row>
    <row r="13682" spans="58:58" x14ac:dyDescent="0.25">
      <c r="BF13682" s="1"/>
    </row>
    <row r="13683" spans="58:58" x14ac:dyDescent="0.25">
      <c r="BF13683" s="1"/>
    </row>
    <row r="13684" spans="58:58" x14ac:dyDescent="0.25">
      <c r="BF13684" s="1"/>
    </row>
    <row r="13685" spans="58:58" x14ac:dyDescent="0.25">
      <c r="BF13685" s="1"/>
    </row>
    <row r="13686" spans="58:58" x14ac:dyDescent="0.25">
      <c r="BF13686" s="1"/>
    </row>
    <row r="13687" spans="58:58" x14ac:dyDescent="0.25">
      <c r="BF13687" s="1"/>
    </row>
    <row r="13688" spans="58:58" x14ac:dyDescent="0.25">
      <c r="BF13688" s="1"/>
    </row>
    <row r="13689" spans="58:58" x14ac:dyDescent="0.25">
      <c r="BF13689" s="1"/>
    </row>
    <row r="13690" spans="58:58" x14ac:dyDescent="0.25">
      <c r="BF13690" s="1"/>
    </row>
    <row r="13691" spans="58:58" x14ac:dyDescent="0.25">
      <c r="BF13691" s="1"/>
    </row>
    <row r="13692" spans="58:58" x14ac:dyDescent="0.25">
      <c r="BF13692" s="1"/>
    </row>
    <row r="13693" spans="58:58" x14ac:dyDescent="0.25">
      <c r="BF13693" s="1"/>
    </row>
    <row r="13694" spans="58:58" x14ac:dyDescent="0.25">
      <c r="BF13694" s="1"/>
    </row>
    <row r="13695" spans="58:58" x14ac:dyDescent="0.25">
      <c r="BF13695" s="1"/>
    </row>
    <row r="13696" spans="58:58" x14ac:dyDescent="0.25">
      <c r="BF13696" s="1"/>
    </row>
    <row r="13697" spans="58:58" x14ac:dyDescent="0.25">
      <c r="BF13697" s="1"/>
    </row>
    <row r="13698" spans="58:58" x14ac:dyDescent="0.25">
      <c r="BF13698" s="1"/>
    </row>
    <row r="13699" spans="58:58" x14ac:dyDescent="0.25">
      <c r="BF13699" s="1"/>
    </row>
    <row r="13700" spans="58:58" x14ac:dyDescent="0.25">
      <c r="BF13700" s="1"/>
    </row>
    <row r="13701" spans="58:58" x14ac:dyDescent="0.25">
      <c r="BF13701" s="1"/>
    </row>
    <row r="13702" spans="58:58" x14ac:dyDescent="0.25">
      <c r="BF13702" s="1"/>
    </row>
    <row r="13703" spans="58:58" x14ac:dyDescent="0.25">
      <c r="BF13703" s="1"/>
    </row>
    <row r="13704" spans="58:58" x14ac:dyDescent="0.25">
      <c r="BF13704" s="1"/>
    </row>
    <row r="13705" spans="58:58" x14ac:dyDescent="0.25">
      <c r="BF13705" s="1"/>
    </row>
    <row r="13706" spans="58:58" x14ac:dyDescent="0.25">
      <c r="BF13706" s="1"/>
    </row>
    <row r="13707" spans="58:58" x14ac:dyDescent="0.25">
      <c r="BF13707" s="1"/>
    </row>
    <row r="13708" spans="58:58" x14ac:dyDescent="0.25">
      <c r="BF13708" s="1"/>
    </row>
    <row r="13709" spans="58:58" x14ac:dyDescent="0.25">
      <c r="BF13709" s="1"/>
    </row>
    <row r="13710" spans="58:58" x14ac:dyDescent="0.25">
      <c r="BF13710" s="1"/>
    </row>
    <row r="13711" spans="58:58" x14ac:dyDescent="0.25">
      <c r="BF13711" s="1"/>
    </row>
    <row r="13712" spans="58:58" x14ac:dyDescent="0.25">
      <c r="BF13712" s="1"/>
    </row>
    <row r="13713" spans="58:58" x14ac:dyDescent="0.25">
      <c r="BF13713" s="1"/>
    </row>
    <row r="13714" spans="58:58" x14ac:dyDescent="0.25">
      <c r="BF13714" s="1"/>
    </row>
    <row r="13715" spans="58:58" x14ac:dyDescent="0.25">
      <c r="BF13715" s="1"/>
    </row>
    <row r="13716" spans="58:58" x14ac:dyDescent="0.25">
      <c r="BF13716" s="1"/>
    </row>
    <row r="13717" spans="58:58" x14ac:dyDescent="0.25">
      <c r="BF13717" s="1"/>
    </row>
    <row r="13718" spans="58:58" x14ac:dyDescent="0.25">
      <c r="BF13718" s="1"/>
    </row>
    <row r="13719" spans="58:58" x14ac:dyDescent="0.25">
      <c r="BF13719" s="1"/>
    </row>
    <row r="13720" spans="58:58" x14ac:dyDescent="0.25">
      <c r="BF13720" s="1"/>
    </row>
    <row r="13721" spans="58:58" x14ac:dyDescent="0.25">
      <c r="BF13721" s="1"/>
    </row>
    <row r="13722" spans="58:58" x14ac:dyDescent="0.25">
      <c r="BF13722" s="1"/>
    </row>
    <row r="13723" spans="58:58" x14ac:dyDescent="0.25">
      <c r="BF13723" s="1"/>
    </row>
    <row r="13724" spans="58:58" x14ac:dyDescent="0.25">
      <c r="BF13724" s="1"/>
    </row>
    <row r="13725" spans="58:58" x14ac:dyDescent="0.25">
      <c r="BF13725" s="1"/>
    </row>
    <row r="13726" spans="58:58" x14ac:dyDescent="0.25">
      <c r="BF13726" s="1"/>
    </row>
    <row r="13727" spans="58:58" x14ac:dyDescent="0.25">
      <c r="BF13727" s="1"/>
    </row>
    <row r="13728" spans="58:58" x14ac:dyDescent="0.25">
      <c r="BF13728" s="1"/>
    </row>
    <row r="13729" spans="58:58" x14ac:dyDescent="0.25">
      <c r="BF13729" s="1"/>
    </row>
    <row r="13730" spans="58:58" x14ac:dyDescent="0.25">
      <c r="BF13730" s="1"/>
    </row>
    <row r="13731" spans="58:58" x14ac:dyDescent="0.25">
      <c r="BF13731" s="1"/>
    </row>
    <row r="13732" spans="58:58" x14ac:dyDescent="0.25">
      <c r="BF13732" s="1"/>
    </row>
    <row r="13733" spans="58:58" x14ac:dyDescent="0.25">
      <c r="BF13733" s="1"/>
    </row>
    <row r="13734" spans="58:58" x14ac:dyDescent="0.25">
      <c r="BF13734" s="1"/>
    </row>
    <row r="13735" spans="58:58" x14ac:dyDescent="0.25">
      <c r="BF13735" s="1"/>
    </row>
    <row r="13736" spans="58:58" x14ac:dyDescent="0.25">
      <c r="BF13736" s="1"/>
    </row>
    <row r="13737" spans="58:58" x14ac:dyDescent="0.25">
      <c r="BF13737" s="1"/>
    </row>
    <row r="13738" spans="58:58" x14ac:dyDescent="0.25">
      <c r="BF13738" s="1"/>
    </row>
    <row r="13739" spans="58:58" x14ac:dyDescent="0.25">
      <c r="BF13739" s="1"/>
    </row>
    <row r="13740" spans="58:58" x14ac:dyDescent="0.25">
      <c r="BF13740" s="1"/>
    </row>
    <row r="13741" spans="58:58" x14ac:dyDescent="0.25">
      <c r="BF13741" s="1"/>
    </row>
    <row r="13742" spans="58:58" x14ac:dyDescent="0.25">
      <c r="BF13742" s="1"/>
    </row>
    <row r="13743" spans="58:58" x14ac:dyDescent="0.25">
      <c r="BF13743" s="1"/>
    </row>
    <row r="13744" spans="58:58" x14ac:dyDescent="0.25">
      <c r="BF13744" s="1"/>
    </row>
    <row r="13745" spans="58:58" x14ac:dyDescent="0.25">
      <c r="BF13745" s="1"/>
    </row>
    <row r="13746" spans="58:58" x14ac:dyDescent="0.25">
      <c r="BF13746" s="1"/>
    </row>
    <row r="13747" spans="58:58" x14ac:dyDescent="0.25">
      <c r="BF13747" s="1"/>
    </row>
    <row r="13748" spans="58:58" x14ac:dyDescent="0.25">
      <c r="BF13748" s="1"/>
    </row>
    <row r="13749" spans="58:58" x14ac:dyDescent="0.25">
      <c r="BF13749" s="1"/>
    </row>
    <row r="13750" spans="58:58" x14ac:dyDescent="0.25">
      <c r="BF13750" s="1"/>
    </row>
    <row r="13751" spans="58:58" x14ac:dyDescent="0.25">
      <c r="BF13751" s="1"/>
    </row>
    <row r="13752" spans="58:58" x14ac:dyDescent="0.25">
      <c r="BF13752" s="1"/>
    </row>
    <row r="13753" spans="58:58" x14ac:dyDescent="0.25">
      <c r="BF13753" s="1"/>
    </row>
    <row r="13754" spans="58:58" x14ac:dyDescent="0.25">
      <c r="BF13754" s="1"/>
    </row>
    <row r="13755" spans="58:58" x14ac:dyDescent="0.25">
      <c r="BF13755" s="1"/>
    </row>
    <row r="13756" spans="58:58" x14ac:dyDescent="0.25">
      <c r="BF13756" s="1"/>
    </row>
    <row r="13757" spans="58:58" x14ac:dyDescent="0.25">
      <c r="BF13757" s="1"/>
    </row>
    <row r="13758" spans="58:58" x14ac:dyDescent="0.25">
      <c r="BF13758" s="1"/>
    </row>
    <row r="13759" spans="58:58" x14ac:dyDescent="0.25">
      <c r="BF13759" s="1"/>
    </row>
    <row r="13760" spans="58:58" x14ac:dyDescent="0.25">
      <c r="BF13760" s="1"/>
    </row>
    <row r="13761" spans="58:58" x14ac:dyDescent="0.25">
      <c r="BF13761" s="1"/>
    </row>
    <row r="13762" spans="58:58" x14ac:dyDescent="0.25">
      <c r="BF13762" s="1"/>
    </row>
    <row r="13763" spans="58:58" x14ac:dyDescent="0.25">
      <c r="BF13763" s="1"/>
    </row>
    <row r="13764" spans="58:58" x14ac:dyDescent="0.25">
      <c r="BF13764" s="1"/>
    </row>
    <row r="13765" spans="58:58" x14ac:dyDescent="0.25">
      <c r="BF13765" s="1"/>
    </row>
    <row r="13766" spans="58:58" x14ac:dyDescent="0.25">
      <c r="BF13766" s="1"/>
    </row>
    <row r="13767" spans="58:58" x14ac:dyDescent="0.25">
      <c r="BF13767" s="1"/>
    </row>
    <row r="13768" spans="58:58" x14ac:dyDescent="0.25">
      <c r="BF13768" s="1"/>
    </row>
    <row r="13769" spans="58:58" x14ac:dyDescent="0.25">
      <c r="BF13769" s="1"/>
    </row>
    <row r="13770" spans="58:58" x14ac:dyDescent="0.25">
      <c r="BF13770" s="1"/>
    </row>
    <row r="13771" spans="58:58" x14ac:dyDescent="0.25">
      <c r="BF13771" s="1"/>
    </row>
    <row r="13772" spans="58:58" x14ac:dyDescent="0.25">
      <c r="BF13772" s="1"/>
    </row>
    <row r="13773" spans="58:58" x14ac:dyDescent="0.25">
      <c r="BF13773" s="1"/>
    </row>
    <row r="13774" spans="58:58" x14ac:dyDescent="0.25">
      <c r="BF13774" s="1"/>
    </row>
    <row r="13775" spans="58:58" x14ac:dyDescent="0.25">
      <c r="BF13775" s="1"/>
    </row>
    <row r="13776" spans="58:58" x14ac:dyDescent="0.25">
      <c r="BF13776" s="1"/>
    </row>
    <row r="13777" spans="58:58" x14ac:dyDescent="0.25">
      <c r="BF13777" s="1"/>
    </row>
    <row r="13778" spans="58:58" x14ac:dyDescent="0.25">
      <c r="BF13778" s="1"/>
    </row>
    <row r="13779" spans="58:58" x14ac:dyDescent="0.25">
      <c r="BF13779" s="1"/>
    </row>
    <row r="13780" spans="58:58" x14ac:dyDescent="0.25">
      <c r="BF13780" s="1"/>
    </row>
    <row r="13781" spans="58:58" x14ac:dyDescent="0.25">
      <c r="BF13781" s="1"/>
    </row>
    <row r="13782" spans="58:58" x14ac:dyDescent="0.25">
      <c r="BF13782" s="1"/>
    </row>
    <row r="13783" spans="58:58" x14ac:dyDescent="0.25">
      <c r="BF13783" s="1"/>
    </row>
    <row r="13784" spans="58:58" x14ac:dyDescent="0.25">
      <c r="BF13784" s="1"/>
    </row>
    <row r="13785" spans="58:58" x14ac:dyDescent="0.25">
      <c r="BF13785" s="1"/>
    </row>
    <row r="13786" spans="58:58" x14ac:dyDescent="0.25">
      <c r="BF13786" s="1"/>
    </row>
    <row r="13787" spans="58:58" x14ac:dyDescent="0.25">
      <c r="BF13787" s="1"/>
    </row>
    <row r="13788" spans="58:58" x14ac:dyDescent="0.25">
      <c r="BF13788" s="1"/>
    </row>
    <row r="13789" spans="58:58" x14ac:dyDescent="0.25">
      <c r="BF13789" s="1"/>
    </row>
    <row r="13790" spans="58:58" x14ac:dyDescent="0.25">
      <c r="BF13790" s="1"/>
    </row>
    <row r="13791" spans="58:58" x14ac:dyDescent="0.25">
      <c r="BF13791" s="1"/>
    </row>
    <row r="13792" spans="58:58" x14ac:dyDescent="0.25">
      <c r="BF13792" s="1"/>
    </row>
    <row r="13793" spans="58:58" x14ac:dyDescent="0.25">
      <c r="BF13793" s="1"/>
    </row>
    <row r="13794" spans="58:58" x14ac:dyDescent="0.25">
      <c r="BF13794" s="1"/>
    </row>
    <row r="13795" spans="58:58" x14ac:dyDescent="0.25">
      <c r="BF13795" s="1"/>
    </row>
    <row r="13796" spans="58:58" x14ac:dyDescent="0.25">
      <c r="BF13796" s="1"/>
    </row>
    <row r="13797" spans="58:58" x14ac:dyDescent="0.25">
      <c r="BF13797" s="1"/>
    </row>
    <row r="13798" spans="58:58" x14ac:dyDescent="0.25">
      <c r="BF13798" s="1"/>
    </row>
    <row r="13799" spans="58:58" x14ac:dyDescent="0.25">
      <c r="BF13799" s="1"/>
    </row>
    <row r="13800" spans="58:58" x14ac:dyDescent="0.25">
      <c r="BF13800" s="1"/>
    </row>
    <row r="13801" spans="58:58" x14ac:dyDescent="0.25">
      <c r="BF13801" s="1"/>
    </row>
    <row r="13802" spans="58:58" x14ac:dyDescent="0.25">
      <c r="BF13802" s="1"/>
    </row>
    <row r="13803" spans="58:58" x14ac:dyDescent="0.25">
      <c r="BF13803" s="1"/>
    </row>
    <row r="13804" spans="58:58" x14ac:dyDescent="0.25">
      <c r="BF13804" s="1"/>
    </row>
    <row r="13805" spans="58:58" x14ac:dyDescent="0.25">
      <c r="BF13805" s="1"/>
    </row>
    <row r="13806" spans="58:58" x14ac:dyDescent="0.25">
      <c r="BF13806" s="1"/>
    </row>
    <row r="13807" spans="58:58" x14ac:dyDescent="0.25">
      <c r="BF13807" s="1"/>
    </row>
    <row r="13808" spans="58:58" x14ac:dyDescent="0.25">
      <c r="BF13808" s="1"/>
    </row>
    <row r="13809" spans="58:58" x14ac:dyDescent="0.25">
      <c r="BF13809" s="1"/>
    </row>
    <row r="13810" spans="58:58" x14ac:dyDescent="0.25">
      <c r="BF13810" s="1"/>
    </row>
    <row r="13811" spans="58:58" x14ac:dyDescent="0.25">
      <c r="BF13811" s="1"/>
    </row>
    <row r="13812" spans="58:58" x14ac:dyDescent="0.25">
      <c r="BF13812" s="1"/>
    </row>
    <row r="13813" spans="58:58" x14ac:dyDescent="0.25">
      <c r="BF13813" s="1"/>
    </row>
    <row r="13814" spans="58:58" x14ac:dyDescent="0.25">
      <c r="BF13814" s="1"/>
    </row>
    <row r="13815" spans="58:58" x14ac:dyDescent="0.25">
      <c r="BF13815" s="1"/>
    </row>
    <row r="13816" spans="58:58" x14ac:dyDescent="0.25">
      <c r="BF13816" s="1"/>
    </row>
    <row r="13817" spans="58:58" x14ac:dyDescent="0.25">
      <c r="BF13817" s="1"/>
    </row>
    <row r="13818" spans="58:58" x14ac:dyDescent="0.25">
      <c r="BF13818" s="1"/>
    </row>
    <row r="13819" spans="58:58" x14ac:dyDescent="0.25">
      <c r="BF13819" s="1"/>
    </row>
    <row r="13820" spans="58:58" x14ac:dyDescent="0.25">
      <c r="BF13820" s="1"/>
    </row>
    <row r="13821" spans="58:58" x14ac:dyDescent="0.25">
      <c r="BF13821" s="1"/>
    </row>
    <row r="13822" spans="58:58" x14ac:dyDescent="0.25">
      <c r="BF13822" s="1"/>
    </row>
    <row r="13823" spans="58:58" x14ac:dyDescent="0.25">
      <c r="BF13823" s="1"/>
    </row>
    <row r="13824" spans="58:58" x14ac:dyDescent="0.25">
      <c r="BF13824" s="1"/>
    </row>
    <row r="13825" spans="58:58" x14ac:dyDescent="0.25">
      <c r="BF13825" s="1"/>
    </row>
    <row r="13826" spans="58:58" x14ac:dyDescent="0.25">
      <c r="BF13826" s="1"/>
    </row>
    <row r="13827" spans="58:58" x14ac:dyDescent="0.25">
      <c r="BF13827" s="1"/>
    </row>
    <row r="13828" spans="58:58" x14ac:dyDescent="0.25">
      <c r="BF13828" s="1"/>
    </row>
    <row r="13829" spans="58:58" x14ac:dyDescent="0.25">
      <c r="BF13829" s="1"/>
    </row>
    <row r="13830" spans="58:58" x14ac:dyDescent="0.25">
      <c r="BF13830" s="1"/>
    </row>
    <row r="13831" spans="58:58" x14ac:dyDescent="0.25">
      <c r="BF13831" s="1"/>
    </row>
    <row r="13832" spans="58:58" x14ac:dyDescent="0.25">
      <c r="BF13832" s="1"/>
    </row>
    <row r="13833" spans="58:58" x14ac:dyDescent="0.25">
      <c r="BF13833" s="1"/>
    </row>
    <row r="13834" spans="58:58" x14ac:dyDescent="0.25">
      <c r="BF13834" s="1"/>
    </row>
    <row r="13835" spans="58:58" x14ac:dyDescent="0.25">
      <c r="BF13835" s="1"/>
    </row>
    <row r="13836" spans="58:58" x14ac:dyDescent="0.25">
      <c r="BF13836" s="1"/>
    </row>
    <row r="13837" spans="58:58" x14ac:dyDescent="0.25">
      <c r="BF13837" s="1"/>
    </row>
    <row r="13838" spans="58:58" x14ac:dyDescent="0.25">
      <c r="BF13838" s="1"/>
    </row>
    <row r="13839" spans="58:58" x14ac:dyDescent="0.25">
      <c r="BF13839" s="1"/>
    </row>
    <row r="13840" spans="58:58" x14ac:dyDescent="0.25">
      <c r="BF13840" s="1"/>
    </row>
    <row r="13841" spans="58:58" x14ac:dyDescent="0.25">
      <c r="BF13841" s="1"/>
    </row>
    <row r="13842" spans="58:58" x14ac:dyDescent="0.25">
      <c r="BF13842" s="1"/>
    </row>
    <row r="13843" spans="58:58" x14ac:dyDescent="0.25">
      <c r="BF13843" s="1"/>
    </row>
    <row r="13844" spans="58:58" x14ac:dyDescent="0.25">
      <c r="BF13844" s="1"/>
    </row>
    <row r="13845" spans="58:58" x14ac:dyDescent="0.25">
      <c r="BF13845" s="1"/>
    </row>
    <row r="13846" spans="58:58" x14ac:dyDescent="0.25">
      <c r="BF13846" s="1"/>
    </row>
    <row r="13847" spans="58:58" x14ac:dyDescent="0.25">
      <c r="BF13847" s="1"/>
    </row>
    <row r="13848" spans="58:58" x14ac:dyDescent="0.25">
      <c r="BF13848" s="1"/>
    </row>
    <row r="13849" spans="58:58" x14ac:dyDescent="0.25">
      <c r="BF13849" s="1"/>
    </row>
    <row r="13850" spans="58:58" x14ac:dyDescent="0.25">
      <c r="BF13850" s="1"/>
    </row>
    <row r="13851" spans="58:58" x14ac:dyDescent="0.25">
      <c r="BF13851" s="1"/>
    </row>
    <row r="13852" spans="58:58" x14ac:dyDescent="0.25">
      <c r="BF13852" s="1"/>
    </row>
    <row r="13853" spans="58:58" x14ac:dyDescent="0.25">
      <c r="BF13853" s="1"/>
    </row>
    <row r="13854" spans="58:58" x14ac:dyDescent="0.25">
      <c r="BF13854" s="1"/>
    </row>
    <row r="13855" spans="58:58" x14ac:dyDescent="0.25">
      <c r="BF13855" s="1"/>
    </row>
    <row r="13856" spans="58:58" x14ac:dyDescent="0.25">
      <c r="BF13856" s="1"/>
    </row>
    <row r="13857" spans="58:58" x14ac:dyDescent="0.25">
      <c r="BF13857" s="1"/>
    </row>
    <row r="13858" spans="58:58" x14ac:dyDescent="0.25">
      <c r="BF13858" s="1"/>
    </row>
    <row r="13859" spans="58:58" x14ac:dyDescent="0.25">
      <c r="BF13859" s="1"/>
    </row>
    <row r="13860" spans="58:58" x14ac:dyDescent="0.25">
      <c r="BF13860" s="1"/>
    </row>
    <row r="13861" spans="58:58" x14ac:dyDescent="0.25">
      <c r="BF13861" s="1"/>
    </row>
    <row r="13862" spans="58:58" x14ac:dyDescent="0.25">
      <c r="BF13862" s="1"/>
    </row>
    <row r="13863" spans="58:58" x14ac:dyDescent="0.25">
      <c r="BF13863" s="1"/>
    </row>
    <row r="13864" spans="58:58" x14ac:dyDescent="0.25">
      <c r="BF13864" s="1"/>
    </row>
    <row r="13865" spans="58:58" x14ac:dyDescent="0.25">
      <c r="BF13865" s="1"/>
    </row>
    <row r="13866" spans="58:58" x14ac:dyDescent="0.25">
      <c r="BF13866" s="1"/>
    </row>
    <row r="13867" spans="58:58" x14ac:dyDescent="0.25">
      <c r="BF13867" s="1"/>
    </row>
    <row r="13868" spans="58:58" x14ac:dyDescent="0.25">
      <c r="BF13868" s="1"/>
    </row>
    <row r="13869" spans="58:58" x14ac:dyDescent="0.25">
      <c r="BF13869" s="1"/>
    </row>
    <row r="13870" spans="58:58" x14ac:dyDescent="0.25">
      <c r="BF13870" s="1"/>
    </row>
    <row r="13871" spans="58:58" x14ac:dyDescent="0.25">
      <c r="BF13871" s="1"/>
    </row>
    <row r="13872" spans="58:58" x14ac:dyDescent="0.25">
      <c r="BF13872" s="1"/>
    </row>
    <row r="13873" spans="58:58" x14ac:dyDescent="0.25">
      <c r="BF13873" s="1"/>
    </row>
    <row r="13874" spans="58:58" x14ac:dyDescent="0.25">
      <c r="BF13874" s="1"/>
    </row>
    <row r="13875" spans="58:58" x14ac:dyDescent="0.25">
      <c r="BF13875" s="1"/>
    </row>
    <row r="13876" spans="58:58" x14ac:dyDescent="0.25">
      <c r="BF13876" s="1"/>
    </row>
    <row r="13877" spans="58:58" x14ac:dyDescent="0.25">
      <c r="BF13877" s="1"/>
    </row>
    <row r="13878" spans="58:58" x14ac:dyDescent="0.25">
      <c r="BF13878" s="1"/>
    </row>
    <row r="13879" spans="58:58" x14ac:dyDescent="0.25">
      <c r="BF13879" s="1"/>
    </row>
    <row r="13880" spans="58:58" x14ac:dyDescent="0.25">
      <c r="BF13880" s="1"/>
    </row>
    <row r="13881" spans="58:58" x14ac:dyDescent="0.25">
      <c r="BF13881" s="1"/>
    </row>
    <row r="13882" spans="58:58" x14ac:dyDescent="0.25">
      <c r="BF13882" s="1"/>
    </row>
    <row r="13883" spans="58:58" x14ac:dyDescent="0.25">
      <c r="BF13883" s="1"/>
    </row>
    <row r="13884" spans="58:58" x14ac:dyDescent="0.25">
      <c r="BF13884" s="1"/>
    </row>
    <row r="13885" spans="58:58" x14ac:dyDescent="0.25">
      <c r="BF13885" s="1"/>
    </row>
    <row r="13886" spans="58:58" x14ac:dyDescent="0.25">
      <c r="BF13886" s="1"/>
    </row>
    <row r="13887" spans="58:58" x14ac:dyDescent="0.25">
      <c r="BF13887" s="1"/>
    </row>
    <row r="13888" spans="58:58" x14ac:dyDescent="0.25">
      <c r="BF13888" s="1"/>
    </row>
    <row r="13889" spans="58:58" x14ac:dyDescent="0.25">
      <c r="BF13889" s="1"/>
    </row>
    <row r="13890" spans="58:58" x14ac:dyDescent="0.25">
      <c r="BF13890" s="1"/>
    </row>
    <row r="13891" spans="58:58" x14ac:dyDescent="0.25">
      <c r="BF13891" s="1"/>
    </row>
    <row r="13892" spans="58:58" x14ac:dyDescent="0.25">
      <c r="BF13892" s="1"/>
    </row>
    <row r="13893" spans="58:58" x14ac:dyDescent="0.25">
      <c r="BF13893" s="1"/>
    </row>
    <row r="13894" spans="58:58" x14ac:dyDescent="0.25">
      <c r="BF13894" s="1"/>
    </row>
    <row r="13895" spans="58:58" x14ac:dyDescent="0.25">
      <c r="BF13895" s="1"/>
    </row>
    <row r="13896" spans="58:58" x14ac:dyDescent="0.25">
      <c r="BF13896" s="1"/>
    </row>
    <row r="13897" spans="58:58" x14ac:dyDescent="0.25">
      <c r="BF13897" s="1"/>
    </row>
    <row r="13898" spans="58:58" x14ac:dyDescent="0.25">
      <c r="BF13898" s="1"/>
    </row>
    <row r="13899" spans="58:58" x14ac:dyDescent="0.25">
      <c r="BF13899" s="1"/>
    </row>
    <row r="13900" spans="58:58" x14ac:dyDescent="0.25">
      <c r="BF13900" s="1"/>
    </row>
    <row r="13901" spans="58:58" x14ac:dyDescent="0.25">
      <c r="BF13901" s="1"/>
    </row>
    <row r="13902" spans="58:58" x14ac:dyDescent="0.25">
      <c r="BF13902" s="1"/>
    </row>
    <row r="13903" spans="58:58" x14ac:dyDescent="0.25">
      <c r="BF13903" s="1"/>
    </row>
    <row r="13904" spans="58:58" x14ac:dyDescent="0.25">
      <c r="BF13904" s="1"/>
    </row>
    <row r="13905" spans="58:58" x14ac:dyDescent="0.25">
      <c r="BF13905" s="1"/>
    </row>
    <row r="13906" spans="58:58" x14ac:dyDescent="0.25">
      <c r="BF13906" s="1"/>
    </row>
    <row r="13907" spans="58:58" x14ac:dyDescent="0.25">
      <c r="BF13907" s="1"/>
    </row>
    <row r="13908" spans="58:58" x14ac:dyDescent="0.25">
      <c r="BF13908" s="1"/>
    </row>
    <row r="13909" spans="58:58" x14ac:dyDescent="0.25">
      <c r="BF13909" s="1"/>
    </row>
    <row r="13910" spans="58:58" x14ac:dyDescent="0.25">
      <c r="BF13910" s="1"/>
    </row>
    <row r="13911" spans="58:58" x14ac:dyDescent="0.25">
      <c r="BF13911" s="1"/>
    </row>
    <row r="13912" spans="58:58" x14ac:dyDescent="0.25">
      <c r="BF13912" s="1"/>
    </row>
    <row r="13913" spans="58:58" x14ac:dyDescent="0.25">
      <c r="BF13913" s="1"/>
    </row>
    <row r="13914" spans="58:58" x14ac:dyDescent="0.25">
      <c r="BF13914" s="1"/>
    </row>
    <row r="13915" spans="58:58" x14ac:dyDescent="0.25">
      <c r="BF13915" s="1"/>
    </row>
    <row r="13916" spans="58:58" x14ac:dyDescent="0.25">
      <c r="BF13916" s="1"/>
    </row>
    <row r="13917" spans="58:58" x14ac:dyDescent="0.25">
      <c r="BF13917" s="1"/>
    </row>
    <row r="13918" spans="58:58" x14ac:dyDescent="0.25">
      <c r="BF13918" s="1"/>
    </row>
    <row r="13919" spans="58:58" x14ac:dyDescent="0.25">
      <c r="BF13919" s="1"/>
    </row>
    <row r="13920" spans="58:58" x14ac:dyDescent="0.25">
      <c r="BF13920" s="1"/>
    </row>
    <row r="13921" spans="58:58" x14ac:dyDescent="0.25">
      <c r="BF13921" s="1"/>
    </row>
    <row r="13922" spans="58:58" x14ac:dyDescent="0.25">
      <c r="BF13922" s="1"/>
    </row>
    <row r="13923" spans="58:58" x14ac:dyDescent="0.25">
      <c r="BF13923" s="1"/>
    </row>
    <row r="13924" spans="58:58" x14ac:dyDescent="0.25">
      <c r="BF13924" s="1"/>
    </row>
    <row r="13925" spans="58:58" x14ac:dyDescent="0.25">
      <c r="BF13925" s="1"/>
    </row>
    <row r="13926" spans="58:58" x14ac:dyDescent="0.25">
      <c r="BF13926" s="1"/>
    </row>
    <row r="13927" spans="58:58" x14ac:dyDescent="0.25">
      <c r="BF13927" s="1"/>
    </row>
    <row r="13928" spans="58:58" x14ac:dyDescent="0.25">
      <c r="BF13928" s="1"/>
    </row>
    <row r="13929" spans="58:58" x14ac:dyDescent="0.25">
      <c r="BF13929" s="1"/>
    </row>
    <row r="13930" spans="58:58" x14ac:dyDescent="0.25">
      <c r="BF13930" s="1"/>
    </row>
    <row r="13931" spans="58:58" x14ac:dyDescent="0.25">
      <c r="BF13931" s="1"/>
    </row>
    <row r="13932" spans="58:58" x14ac:dyDescent="0.25">
      <c r="BF13932" s="1"/>
    </row>
    <row r="13933" spans="58:58" x14ac:dyDescent="0.25">
      <c r="BF13933" s="1"/>
    </row>
    <row r="13934" spans="58:58" x14ac:dyDescent="0.25">
      <c r="BF13934" s="1"/>
    </row>
    <row r="13935" spans="58:58" x14ac:dyDescent="0.25">
      <c r="BF13935" s="1"/>
    </row>
    <row r="13936" spans="58:58" x14ac:dyDescent="0.25">
      <c r="BF13936" s="1"/>
    </row>
    <row r="13937" spans="58:58" x14ac:dyDescent="0.25">
      <c r="BF13937" s="1"/>
    </row>
    <row r="13938" spans="58:58" x14ac:dyDescent="0.25">
      <c r="BF13938" s="1"/>
    </row>
    <row r="13939" spans="58:58" x14ac:dyDescent="0.25">
      <c r="BF13939" s="1"/>
    </row>
    <row r="13940" spans="58:58" x14ac:dyDescent="0.25">
      <c r="BF13940" s="1"/>
    </row>
    <row r="13941" spans="58:58" x14ac:dyDescent="0.25">
      <c r="BF13941" s="1"/>
    </row>
    <row r="13942" spans="58:58" x14ac:dyDescent="0.25">
      <c r="BF13942" s="1"/>
    </row>
    <row r="13943" spans="58:58" x14ac:dyDescent="0.25">
      <c r="BF13943" s="1"/>
    </row>
    <row r="13944" spans="58:58" x14ac:dyDescent="0.25">
      <c r="BF13944" s="1"/>
    </row>
    <row r="13945" spans="58:58" x14ac:dyDescent="0.25">
      <c r="BF13945" s="1"/>
    </row>
    <row r="13946" spans="58:58" x14ac:dyDescent="0.25">
      <c r="BF13946" s="1"/>
    </row>
    <row r="13947" spans="58:58" x14ac:dyDescent="0.25">
      <c r="BF13947" s="1"/>
    </row>
    <row r="13948" spans="58:58" x14ac:dyDescent="0.25">
      <c r="BF13948" s="1"/>
    </row>
    <row r="13949" spans="58:58" x14ac:dyDescent="0.25">
      <c r="BF13949" s="1"/>
    </row>
    <row r="13950" spans="58:58" x14ac:dyDescent="0.25">
      <c r="BF13950" s="1"/>
    </row>
    <row r="13951" spans="58:58" x14ac:dyDescent="0.25">
      <c r="BF13951" s="1"/>
    </row>
    <row r="13952" spans="58:58" x14ac:dyDescent="0.25">
      <c r="BF13952" s="1"/>
    </row>
    <row r="13953" spans="58:58" x14ac:dyDescent="0.25">
      <c r="BF13953" s="1"/>
    </row>
    <row r="13954" spans="58:58" x14ac:dyDescent="0.25">
      <c r="BF13954" s="1"/>
    </row>
    <row r="13955" spans="58:58" x14ac:dyDescent="0.25">
      <c r="BF13955" s="1"/>
    </row>
    <row r="13956" spans="58:58" x14ac:dyDescent="0.25">
      <c r="BF13956" s="1"/>
    </row>
    <row r="13957" spans="58:58" x14ac:dyDescent="0.25">
      <c r="BF13957" s="1"/>
    </row>
    <row r="13958" spans="58:58" x14ac:dyDescent="0.25">
      <c r="BF13958" s="1"/>
    </row>
    <row r="13959" spans="58:58" x14ac:dyDescent="0.25">
      <c r="BF13959" s="1"/>
    </row>
    <row r="13960" spans="58:58" x14ac:dyDescent="0.25">
      <c r="BF13960" s="1"/>
    </row>
    <row r="13961" spans="58:58" x14ac:dyDescent="0.25">
      <c r="BF13961" s="1"/>
    </row>
    <row r="13962" spans="58:58" x14ac:dyDescent="0.25">
      <c r="BF13962" s="1"/>
    </row>
    <row r="13963" spans="58:58" x14ac:dyDescent="0.25">
      <c r="BF13963" s="1"/>
    </row>
    <row r="13964" spans="58:58" x14ac:dyDescent="0.25">
      <c r="BF13964" s="1"/>
    </row>
    <row r="13965" spans="58:58" x14ac:dyDescent="0.25">
      <c r="BF13965" s="1"/>
    </row>
    <row r="13966" spans="58:58" x14ac:dyDescent="0.25">
      <c r="BF13966" s="1"/>
    </row>
    <row r="13967" spans="58:58" x14ac:dyDescent="0.25">
      <c r="BF13967" s="1"/>
    </row>
    <row r="13968" spans="58:58" x14ac:dyDescent="0.25">
      <c r="BF13968" s="1"/>
    </row>
    <row r="13969" spans="58:58" x14ac:dyDescent="0.25">
      <c r="BF13969" s="1"/>
    </row>
    <row r="13970" spans="58:58" x14ac:dyDescent="0.25">
      <c r="BF13970" s="1"/>
    </row>
    <row r="13971" spans="58:58" x14ac:dyDescent="0.25">
      <c r="BF13971" s="1"/>
    </row>
    <row r="13972" spans="58:58" x14ac:dyDescent="0.25">
      <c r="BF13972" s="1"/>
    </row>
    <row r="13973" spans="58:58" x14ac:dyDescent="0.25">
      <c r="BF13973" s="1"/>
    </row>
    <row r="13974" spans="58:58" x14ac:dyDescent="0.25">
      <c r="BF13974" s="1"/>
    </row>
    <row r="13975" spans="58:58" x14ac:dyDescent="0.25">
      <c r="BF13975" s="1"/>
    </row>
    <row r="13976" spans="58:58" x14ac:dyDescent="0.25">
      <c r="BF13976" s="1"/>
    </row>
    <row r="13977" spans="58:58" x14ac:dyDescent="0.25">
      <c r="BF13977" s="1"/>
    </row>
    <row r="13978" spans="58:58" x14ac:dyDescent="0.25">
      <c r="BF13978" s="1"/>
    </row>
    <row r="13979" spans="58:58" x14ac:dyDescent="0.25">
      <c r="BF13979" s="1"/>
    </row>
    <row r="13980" spans="58:58" x14ac:dyDescent="0.25">
      <c r="BF13980" s="1"/>
    </row>
    <row r="13981" spans="58:58" x14ac:dyDescent="0.25">
      <c r="BF13981" s="1"/>
    </row>
    <row r="13982" spans="58:58" x14ac:dyDescent="0.25">
      <c r="BF13982" s="1"/>
    </row>
    <row r="13983" spans="58:58" x14ac:dyDescent="0.25">
      <c r="BF13983" s="1"/>
    </row>
    <row r="13984" spans="58:58" x14ac:dyDescent="0.25">
      <c r="BF13984" s="1"/>
    </row>
    <row r="13985" spans="58:58" x14ac:dyDescent="0.25">
      <c r="BF13985" s="1"/>
    </row>
    <row r="13986" spans="58:58" x14ac:dyDescent="0.25">
      <c r="BF13986" s="1"/>
    </row>
    <row r="13987" spans="58:58" x14ac:dyDescent="0.25">
      <c r="BF13987" s="1"/>
    </row>
    <row r="13988" spans="58:58" x14ac:dyDescent="0.25">
      <c r="BF13988" s="1"/>
    </row>
    <row r="13989" spans="58:58" x14ac:dyDescent="0.25">
      <c r="BF13989" s="1"/>
    </row>
    <row r="13990" spans="58:58" x14ac:dyDescent="0.25">
      <c r="BF13990" s="1"/>
    </row>
    <row r="13991" spans="58:58" x14ac:dyDescent="0.25">
      <c r="BF13991" s="1"/>
    </row>
    <row r="13992" spans="58:58" x14ac:dyDescent="0.25">
      <c r="BF13992" s="1"/>
    </row>
    <row r="13993" spans="58:58" x14ac:dyDescent="0.25">
      <c r="BF13993" s="1"/>
    </row>
    <row r="13994" spans="58:58" x14ac:dyDescent="0.25">
      <c r="BF13994" s="1"/>
    </row>
    <row r="13995" spans="58:58" x14ac:dyDescent="0.25">
      <c r="BF13995" s="1"/>
    </row>
    <row r="13996" spans="58:58" x14ac:dyDescent="0.25">
      <c r="BF13996" s="1"/>
    </row>
    <row r="13997" spans="58:58" x14ac:dyDescent="0.25">
      <c r="BF13997" s="1"/>
    </row>
    <row r="13998" spans="58:58" x14ac:dyDescent="0.25">
      <c r="BF13998" s="1"/>
    </row>
    <row r="13999" spans="58:58" x14ac:dyDescent="0.25">
      <c r="BF13999" s="1"/>
    </row>
    <row r="14000" spans="58:58" x14ac:dyDescent="0.25">
      <c r="BF14000" s="1"/>
    </row>
    <row r="14001" spans="58:58" x14ac:dyDescent="0.25">
      <c r="BF14001" s="1"/>
    </row>
    <row r="14002" spans="58:58" x14ac:dyDescent="0.25">
      <c r="BF14002" s="1"/>
    </row>
    <row r="14003" spans="58:58" x14ac:dyDescent="0.25">
      <c r="BF14003" s="1"/>
    </row>
    <row r="14004" spans="58:58" x14ac:dyDescent="0.25">
      <c r="BF14004" s="1"/>
    </row>
    <row r="14005" spans="58:58" x14ac:dyDescent="0.25">
      <c r="BF14005" s="1"/>
    </row>
    <row r="14006" spans="58:58" x14ac:dyDescent="0.25">
      <c r="BF14006" s="1"/>
    </row>
    <row r="14007" spans="58:58" x14ac:dyDescent="0.25">
      <c r="BF14007" s="1"/>
    </row>
    <row r="14008" spans="58:58" x14ac:dyDescent="0.25">
      <c r="BF14008" s="1"/>
    </row>
    <row r="14009" spans="58:58" x14ac:dyDescent="0.25">
      <c r="BF14009" s="1"/>
    </row>
    <row r="14010" spans="58:58" x14ac:dyDescent="0.25">
      <c r="BF14010" s="1"/>
    </row>
    <row r="14011" spans="58:58" x14ac:dyDescent="0.25">
      <c r="BF14011" s="1"/>
    </row>
    <row r="14012" spans="58:58" x14ac:dyDescent="0.25">
      <c r="BF14012" s="1"/>
    </row>
    <row r="14013" spans="58:58" x14ac:dyDescent="0.25">
      <c r="BF14013" s="1"/>
    </row>
    <row r="14014" spans="58:58" x14ac:dyDescent="0.25">
      <c r="BF14014" s="1"/>
    </row>
    <row r="14015" spans="58:58" x14ac:dyDescent="0.25">
      <c r="BF14015" s="1"/>
    </row>
    <row r="14016" spans="58:58" x14ac:dyDescent="0.25">
      <c r="BF14016" s="1"/>
    </row>
    <row r="14017" spans="58:58" x14ac:dyDescent="0.25">
      <c r="BF14017" s="1"/>
    </row>
    <row r="14018" spans="58:58" x14ac:dyDescent="0.25">
      <c r="BF14018" s="1"/>
    </row>
    <row r="14019" spans="58:58" x14ac:dyDescent="0.25">
      <c r="BF14019" s="1"/>
    </row>
    <row r="14020" spans="58:58" x14ac:dyDescent="0.25">
      <c r="BF14020" s="1"/>
    </row>
    <row r="14021" spans="58:58" x14ac:dyDescent="0.25">
      <c r="BF14021" s="1"/>
    </row>
    <row r="14022" spans="58:58" x14ac:dyDescent="0.25">
      <c r="BF14022" s="1"/>
    </row>
    <row r="14023" spans="58:58" x14ac:dyDescent="0.25">
      <c r="BF14023" s="1"/>
    </row>
    <row r="14024" spans="58:58" x14ac:dyDescent="0.25">
      <c r="BF14024" s="1"/>
    </row>
    <row r="14025" spans="58:58" x14ac:dyDescent="0.25">
      <c r="BF14025" s="1"/>
    </row>
    <row r="14026" spans="58:58" x14ac:dyDescent="0.25">
      <c r="BF14026" s="1"/>
    </row>
    <row r="14027" spans="58:58" x14ac:dyDescent="0.25">
      <c r="BF14027" s="1"/>
    </row>
    <row r="14028" spans="58:58" x14ac:dyDescent="0.25">
      <c r="BF14028" s="1"/>
    </row>
    <row r="14029" spans="58:58" x14ac:dyDescent="0.25">
      <c r="BF14029" s="1"/>
    </row>
    <row r="14030" spans="58:58" x14ac:dyDescent="0.25">
      <c r="BF14030" s="1"/>
    </row>
    <row r="14031" spans="58:58" x14ac:dyDescent="0.25">
      <c r="BF14031" s="1"/>
    </row>
    <row r="14032" spans="58:58" x14ac:dyDescent="0.25">
      <c r="BF14032" s="1"/>
    </row>
    <row r="14033" spans="58:58" x14ac:dyDescent="0.25">
      <c r="BF14033" s="1"/>
    </row>
    <row r="14034" spans="58:58" x14ac:dyDescent="0.25">
      <c r="BF14034" s="1"/>
    </row>
    <row r="14035" spans="58:58" x14ac:dyDescent="0.25">
      <c r="BF14035" s="1"/>
    </row>
    <row r="14036" spans="58:58" x14ac:dyDescent="0.25">
      <c r="BF14036" s="1"/>
    </row>
    <row r="14037" spans="58:58" x14ac:dyDescent="0.25">
      <c r="BF14037" s="1"/>
    </row>
    <row r="14038" spans="58:58" x14ac:dyDescent="0.25">
      <c r="BF14038" s="1"/>
    </row>
    <row r="14039" spans="58:58" x14ac:dyDescent="0.25">
      <c r="BF14039" s="1"/>
    </row>
    <row r="14040" spans="58:58" x14ac:dyDescent="0.25">
      <c r="BF14040" s="1"/>
    </row>
    <row r="14041" spans="58:58" x14ac:dyDescent="0.25">
      <c r="BF14041" s="1"/>
    </row>
    <row r="14042" spans="58:58" x14ac:dyDescent="0.25">
      <c r="BF14042" s="1"/>
    </row>
    <row r="14043" spans="58:58" x14ac:dyDescent="0.25">
      <c r="BF14043" s="1"/>
    </row>
    <row r="14044" spans="58:58" x14ac:dyDescent="0.25">
      <c r="BF14044" s="1"/>
    </row>
    <row r="14045" spans="58:58" x14ac:dyDescent="0.25">
      <c r="BF14045" s="1"/>
    </row>
    <row r="14046" spans="58:58" x14ac:dyDescent="0.25">
      <c r="BF14046" s="1"/>
    </row>
    <row r="14047" spans="58:58" x14ac:dyDescent="0.25">
      <c r="BF14047" s="1"/>
    </row>
    <row r="14048" spans="58:58" x14ac:dyDescent="0.25">
      <c r="BF14048" s="1"/>
    </row>
    <row r="14049" spans="58:58" x14ac:dyDescent="0.25">
      <c r="BF14049" s="1"/>
    </row>
    <row r="14050" spans="58:58" x14ac:dyDescent="0.25">
      <c r="BF14050" s="1"/>
    </row>
    <row r="14051" spans="58:58" x14ac:dyDescent="0.25">
      <c r="BF14051" s="1"/>
    </row>
    <row r="14052" spans="58:58" x14ac:dyDescent="0.25">
      <c r="BF14052" s="1"/>
    </row>
    <row r="14053" spans="58:58" x14ac:dyDescent="0.25">
      <c r="BF14053" s="1"/>
    </row>
    <row r="14054" spans="58:58" x14ac:dyDescent="0.25">
      <c r="BF14054" s="1"/>
    </row>
    <row r="14055" spans="58:58" x14ac:dyDescent="0.25">
      <c r="BF14055" s="1"/>
    </row>
    <row r="14056" spans="58:58" x14ac:dyDescent="0.25">
      <c r="BF14056" s="1"/>
    </row>
    <row r="14057" spans="58:58" x14ac:dyDescent="0.25">
      <c r="BF14057" s="1"/>
    </row>
    <row r="14058" spans="58:58" x14ac:dyDescent="0.25">
      <c r="BF14058" s="1"/>
    </row>
    <row r="14059" spans="58:58" x14ac:dyDescent="0.25">
      <c r="BF14059" s="1"/>
    </row>
    <row r="14060" spans="58:58" x14ac:dyDescent="0.25">
      <c r="BF14060" s="1"/>
    </row>
    <row r="14061" spans="58:58" x14ac:dyDescent="0.25">
      <c r="BF14061" s="1"/>
    </row>
    <row r="14062" spans="58:58" x14ac:dyDescent="0.25">
      <c r="BF14062" s="1"/>
    </row>
    <row r="14063" spans="58:58" x14ac:dyDescent="0.25">
      <c r="BF14063" s="1"/>
    </row>
    <row r="14064" spans="58:58" x14ac:dyDescent="0.25">
      <c r="BF14064" s="1"/>
    </row>
    <row r="14065" spans="58:58" x14ac:dyDescent="0.25">
      <c r="BF14065" s="1"/>
    </row>
    <row r="14066" spans="58:58" x14ac:dyDescent="0.25">
      <c r="BF14066" s="1"/>
    </row>
    <row r="14067" spans="58:58" x14ac:dyDescent="0.25">
      <c r="BF14067" s="1"/>
    </row>
    <row r="14068" spans="58:58" x14ac:dyDescent="0.25">
      <c r="BF14068" s="1"/>
    </row>
    <row r="14069" spans="58:58" x14ac:dyDescent="0.25">
      <c r="BF14069" s="1"/>
    </row>
    <row r="14070" spans="58:58" x14ac:dyDescent="0.25">
      <c r="BF14070" s="1"/>
    </row>
    <row r="14071" spans="58:58" x14ac:dyDescent="0.25">
      <c r="BF14071" s="1"/>
    </row>
    <row r="14072" spans="58:58" x14ac:dyDescent="0.25">
      <c r="BF14072" s="1"/>
    </row>
    <row r="14073" spans="58:58" x14ac:dyDescent="0.25">
      <c r="BF14073" s="1"/>
    </row>
    <row r="14074" spans="58:58" x14ac:dyDescent="0.25">
      <c r="BF14074" s="1"/>
    </row>
    <row r="14075" spans="58:58" x14ac:dyDescent="0.25">
      <c r="BF14075" s="1"/>
    </row>
    <row r="14076" spans="58:58" x14ac:dyDescent="0.25">
      <c r="BF14076" s="1"/>
    </row>
    <row r="14077" spans="58:58" x14ac:dyDescent="0.25">
      <c r="BF14077" s="1"/>
    </row>
    <row r="14078" spans="58:58" x14ac:dyDescent="0.25">
      <c r="BF14078" s="1"/>
    </row>
    <row r="14079" spans="58:58" x14ac:dyDescent="0.25">
      <c r="BF14079" s="1"/>
    </row>
    <row r="14080" spans="58:58" x14ac:dyDescent="0.25">
      <c r="BF14080" s="1"/>
    </row>
    <row r="14081" spans="58:58" x14ac:dyDescent="0.25">
      <c r="BF14081" s="1"/>
    </row>
    <row r="14082" spans="58:58" x14ac:dyDescent="0.25">
      <c r="BF14082" s="1"/>
    </row>
    <row r="14083" spans="58:58" x14ac:dyDescent="0.25">
      <c r="BF14083" s="1"/>
    </row>
    <row r="14084" spans="58:58" x14ac:dyDescent="0.25">
      <c r="BF14084" s="1"/>
    </row>
    <row r="14085" spans="58:58" x14ac:dyDescent="0.25">
      <c r="BF14085" s="1"/>
    </row>
    <row r="14086" spans="58:58" x14ac:dyDescent="0.25">
      <c r="BF14086" s="1"/>
    </row>
    <row r="14087" spans="58:58" x14ac:dyDescent="0.25">
      <c r="BF14087" s="1"/>
    </row>
    <row r="14088" spans="58:58" x14ac:dyDescent="0.25">
      <c r="BF14088" s="1"/>
    </row>
    <row r="14089" spans="58:58" x14ac:dyDescent="0.25">
      <c r="BF14089" s="1"/>
    </row>
    <row r="14090" spans="58:58" x14ac:dyDescent="0.25">
      <c r="BF14090" s="1"/>
    </row>
    <row r="14091" spans="58:58" x14ac:dyDescent="0.25">
      <c r="BF14091" s="1"/>
    </row>
    <row r="14092" spans="58:58" x14ac:dyDescent="0.25">
      <c r="BF14092" s="1"/>
    </row>
    <row r="14093" spans="58:58" x14ac:dyDescent="0.25">
      <c r="BF14093" s="1"/>
    </row>
    <row r="14094" spans="58:58" x14ac:dyDescent="0.25">
      <c r="BF14094" s="1"/>
    </row>
    <row r="14095" spans="58:58" x14ac:dyDescent="0.25">
      <c r="BF14095" s="1"/>
    </row>
    <row r="14096" spans="58:58" x14ac:dyDescent="0.25">
      <c r="BF14096" s="1"/>
    </row>
    <row r="14097" spans="58:58" x14ac:dyDescent="0.25">
      <c r="BF14097" s="1"/>
    </row>
    <row r="14098" spans="58:58" x14ac:dyDescent="0.25">
      <c r="BF14098" s="1"/>
    </row>
    <row r="14099" spans="58:58" x14ac:dyDescent="0.25">
      <c r="BF14099" s="1"/>
    </row>
    <row r="14100" spans="58:58" x14ac:dyDescent="0.25">
      <c r="BF14100" s="1"/>
    </row>
    <row r="14101" spans="58:58" x14ac:dyDescent="0.25">
      <c r="BF14101" s="1"/>
    </row>
    <row r="14102" spans="58:58" x14ac:dyDescent="0.25">
      <c r="BF14102" s="1"/>
    </row>
    <row r="14103" spans="58:58" x14ac:dyDescent="0.25">
      <c r="BF14103" s="1"/>
    </row>
    <row r="14104" spans="58:58" x14ac:dyDescent="0.25">
      <c r="BF14104" s="1"/>
    </row>
    <row r="14105" spans="58:58" x14ac:dyDescent="0.25">
      <c r="BF14105" s="1"/>
    </row>
    <row r="14106" spans="58:58" x14ac:dyDescent="0.25">
      <c r="BF14106" s="1"/>
    </row>
    <row r="14107" spans="58:58" x14ac:dyDescent="0.25">
      <c r="BF14107" s="1"/>
    </row>
    <row r="14108" spans="58:58" x14ac:dyDescent="0.25">
      <c r="BF14108" s="1"/>
    </row>
    <row r="14109" spans="58:58" x14ac:dyDescent="0.25">
      <c r="BF14109" s="1"/>
    </row>
    <row r="14110" spans="58:58" x14ac:dyDescent="0.25">
      <c r="BF14110" s="1"/>
    </row>
    <row r="14111" spans="58:58" x14ac:dyDescent="0.25">
      <c r="BF14111" s="1"/>
    </row>
    <row r="14112" spans="58:58" x14ac:dyDescent="0.25">
      <c r="BF14112" s="1"/>
    </row>
    <row r="14113" spans="58:58" x14ac:dyDescent="0.25">
      <c r="BF14113" s="1"/>
    </row>
    <row r="14114" spans="58:58" x14ac:dyDescent="0.25">
      <c r="BF14114" s="1"/>
    </row>
    <row r="14115" spans="58:58" x14ac:dyDescent="0.25">
      <c r="BF14115" s="1"/>
    </row>
    <row r="14116" spans="58:58" x14ac:dyDescent="0.25">
      <c r="BF14116" s="1"/>
    </row>
    <row r="14117" spans="58:58" x14ac:dyDescent="0.25">
      <c r="BF14117" s="1"/>
    </row>
    <row r="14118" spans="58:58" x14ac:dyDescent="0.25">
      <c r="BF14118" s="1"/>
    </row>
    <row r="14119" spans="58:58" x14ac:dyDescent="0.25">
      <c r="BF14119" s="1"/>
    </row>
    <row r="14120" spans="58:58" x14ac:dyDescent="0.25">
      <c r="BF14120" s="1"/>
    </row>
    <row r="14121" spans="58:58" x14ac:dyDescent="0.25">
      <c r="BF14121" s="1"/>
    </row>
    <row r="14122" spans="58:58" x14ac:dyDescent="0.25">
      <c r="BF14122" s="1"/>
    </row>
    <row r="14123" spans="58:58" x14ac:dyDescent="0.25">
      <c r="BF14123" s="1"/>
    </row>
    <row r="14124" spans="58:58" x14ac:dyDescent="0.25">
      <c r="BF14124" s="1"/>
    </row>
    <row r="14125" spans="58:58" x14ac:dyDescent="0.25">
      <c r="BF14125" s="1"/>
    </row>
    <row r="14126" spans="58:58" x14ac:dyDescent="0.25">
      <c r="BF14126" s="1"/>
    </row>
    <row r="14127" spans="58:58" x14ac:dyDescent="0.25">
      <c r="BF14127" s="1"/>
    </row>
    <row r="14128" spans="58:58" x14ac:dyDescent="0.25">
      <c r="BF14128" s="1"/>
    </row>
    <row r="14129" spans="58:58" x14ac:dyDescent="0.25">
      <c r="BF14129" s="1"/>
    </row>
    <row r="14130" spans="58:58" x14ac:dyDescent="0.25">
      <c r="BF14130" s="1"/>
    </row>
    <row r="14131" spans="58:58" x14ac:dyDescent="0.25">
      <c r="BF14131" s="1"/>
    </row>
    <row r="14132" spans="58:58" x14ac:dyDescent="0.25">
      <c r="BF14132" s="1"/>
    </row>
    <row r="14133" spans="58:58" x14ac:dyDescent="0.25">
      <c r="BF14133" s="1"/>
    </row>
    <row r="14134" spans="58:58" x14ac:dyDescent="0.25">
      <c r="BF14134" s="1"/>
    </row>
    <row r="14135" spans="58:58" x14ac:dyDescent="0.25">
      <c r="BF14135" s="1"/>
    </row>
    <row r="14136" spans="58:58" x14ac:dyDescent="0.25">
      <c r="BF14136" s="1"/>
    </row>
    <row r="14137" spans="58:58" x14ac:dyDescent="0.25">
      <c r="BF14137" s="1"/>
    </row>
    <row r="14138" spans="58:58" x14ac:dyDescent="0.25">
      <c r="BF14138" s="1"/>
    </row>
    <row r="14139" spans="58:58" x14ac:dyDescent="0.25">
      <c r="BF14139" s="1"/>
    </row>
    <row r="14140" spans="58:58" x14ac:dyDescent="0.25">
      <c r="BF14140" s="1"/>
    </row>
    <row r="14141" spans="58:58" x14ac:dyDescent="0.25">
      <c r="BF14141" s="1"/>
    </row>
    <row r="14142" spans="58:58" x14ac:dyDescent="0.25">
      <c r="BF14142" s="1"/>
    </row>
    <row r="14143" spans="58:58" x14ac:dyDescent="0.25">
      <c r="BF14143" s="1"/>
    </row>
    <row r="14144" spans="58:58" x14ac:dyDescent="0.25">
      <c r="BF14144" s="1"/>
    </row>
    <row r="14145" spans="58:58" x14ac:dyDescent="0.25">
      <c r="BF14145" s="1"/>
    </row>
    <row r="14146" spans="58:58" x14ac:dyDescent="0.25">
      <c r="BF14146" s="1"/>
    </row>
    <row r="14147" spans="58:58" x14ac:dyDescent="0.25">
      <c r="BF14147" s="1"/>
    </row>
    <row r="14148" spans="58:58" x14ac:dyDescent="0.25">
      <c r="BF14148" s="1"/>
    </row>
    <row r="14149" spans="58:58" x14ac:dyDescent="0.25">
      <c r="BF14149" s="1"/>
    </row>
    <row r="14150" spans="58:58" x14ac:dyDescent="0.25">
      <c r="BF14150" s="1"/>
    </row>
    <row r="14151" spans="58:58" x14ac:dyDescent="0.25">
      <c r="BF14151" s="1"/>
    </row>
    <row r="14152" spans="58:58" x14ac:dyDescent="0.25">
      <c r="BF14152" s="1"/>
    </row>
    <row r="14153" spans="58:58" x14ac:dyDescent="0.25">
      <c r="BF14153" s="1"/>
    </row>
    <row r="14154" spans="58:58" x14ac:dyDescent="0.25">
      <c r="BF14154" s="1"/>
    </row>
    <row r="14155" spans="58:58" x14ac:dyDescent="0.25">
      <c r="BF14155" s="1"/>
    </row>
    <row r="14156" spans="58:58" x14ac:dyDescent="0.25">
      <c r="BF14156" s="1"/>
    </row>
    <row r="14157" spans="58:58" x14ac:dyDescent="0.25">
      <c r="BF14157" s="1"/>
    </row>
    <row r="14158" spans="58:58" x14ac:dyDescent="0.25">
      <c r="BF14158" s="1"/>
    </row>
    <row r="14159" spans="58:58" x14ac:dyDescent="0.25">
      <c r="BF14159" s="1"/>
    </row>
    <row r="14160" spans="58:58" x14ac:dyDescent="0.25">
      <c r="BF14160" s="1"/>
    </row>
    <row r="14161" spans="58:58" x14ac:dyDescent="0.25">
      <c r="BF14161" s="1"/>
    </row>
    <row r="14162" spans="58:58" x14ac:dyDescent="0.25">
      <c r="BF14162" s="1"/>
    </row>
    <row r="14163" spans="58:58" x14ac:dyDescent="0.25">
      <c r="BF14163" s="1"/>
    </row>
    <row r="14164" spans="58:58" x14ac:dyDescent="0.25">
      <c r="BF14164" s="1"/>
    </row>
    <row r="14165" spans="58:58" x14ac:dyDescent="0.25">
      <c r="BF14165" s="1"/>
    </row>
    <row r="14166" spans="58:58" x14ac:dyDescent="0.25">
      <c r="BF14166" s="1"/>
    </row>
    <row r="14167" spans="58:58" x14ac:dyDescent="0.25">
      <c r="BF14167" s="1"/>
    </row>
    <row r="14168" spans="58:58" x14ac:dyDescent="0.25">
      <c r="BF14168" s="1"/>
    </row>
    <row r="14169" spans="58:58" x14ac:dyDescent="0.25">
      <c r="BF14169" s="1"/>
    </row>
    <row r="14170" spans="58:58" x14ac:dyDescent="0.25">
      <c r="BF14170" s="1"/>
    </row>
    <row r="14171" spans="58:58" x14ac:dyDescent="0.25">
      <c r="BF14171" s="1"/>
    </row>
    <row r="14172" spans="58:58" x14ac:dyDescent="0.25">
      <c r="BF14172" s="1"/>
    </row>
    <row r="14173" spans="58:58" x14ac:dyDescent="0.25">
      <c r="BF14173" s="1"/>
    </row>
    <row r="14174" spans="58:58" x14ac:dyDescent="0.25">
      <c r="BF14174" s="1"/>
    </row>
    <row r="14175" spans="58:58" x14ac:dyDescent="0.25">
      <c r="BF14175" s="1"/>
    </row>
    <row r="14176" spans="58:58" x14ac:dyDescent="0.25">
      <c r="BF14176" s="1"/>
    </row>
    <row r="14177" spans="58:58" x14ac:dyDescent="0.25">
      <c r="BF14177" s="1"/>
    </row>
    <row r="14178" spans="58:58" x14ac:dyDescent="0.25">
      <c r="BF14178" s="1"/>
    </row>
    <row r="14179" spans="58:58" x14ac:dyDescent="0.25">
      <c r="BF14179" s="1"/>
    </row>
    <row r="14180" spans="58:58" x14ac:dyDescent="0.25">
      <c r="BF14180" s="1"/>
    </row>
    <row r="14181" spans="58:58" x14ac:dyDescent="0.25">
      <c r="BF14181" s="1"/>
    </row>
    <row r="14182" spans="58:58" x14ac:dyDescent="0.25">
      <c r="BF14182" s="1"/>
    </row>
    <row r="14183" spans="58:58" x14ac:dyDescent="0.25">
      <c r="BF14183" s="1"/>
    </row>
    <row r="14184" spans="58:58" x14ac:dyDescent="0.25">
      <c r="BF14184" s="1"/>
    </row>
    <row r="14185" spans="58:58" x14ac:dyDescent="0.25">
      <c r="BF14185" s="1"/>
    </row>
    <row r="14186" spans="58:58" x14ac:dyDescent="0.25">
      <c r="BF14186" s="1"/>
    </row>
    <row r="14187" spans="58:58" x14ac:dyDescent="0.25">
      <c r="BF14187" s="1"/>
    </row>
    <row r="14188" spans="58:58" x14ac:dyDescent="0.25">
      <c r="BF14188" s="1"/>
    </row>
    <row r="14189" spans="58:58" x14ac:dyDescent="0.25">
      <c r="BF14189" s="1"/>
    </row>
    <row r="14190" spans="58:58" x14ac:dyDescent="0.25">
      <c r="BF14190" s="1"/>
    </row>
    <row r="14191" spans="58:58" x14ac:dyDescent="0.25">
      <c r="BF14191" s="1"/>
    </row>
    <row r="14192" spans="58:58" x14ac:dyDescent="0.25">
      <c r="BF14192" s="1"/>
    </row>
    <row r="14193" spans="58:58" x14ac:dyDescent="0.25">
      <c r="BF14193" s="1"/>
    </row>
    <row r="14194" spans="58:58" x14ac:dyDescent="0.25">
      <c r="BF14194" s="1"/>
    </row>
    <row r="14195" spans="58:58" x14ac:dyDescent="0.25">
      <c r="BF14195" s="1"/>
    </row>
    <row r="14196" spans="58:58" x14ac:dyDescent="0.25">
      <c r="BF14196" s="1"/>
    </row>
    <row r="14197" spans="58:58" x14ac:dyDescent="0.25">
      <c r="BF14197" s="1"/>
    </row>
    <row r="14198" spans="58:58" x14ac:dyDescent="0.25">
      <c r="BF14198" s="1"/>
    </row>
    <row r="14199" spans="58:58" x14ac:dyDescent="0.25">
      <c r="BF14199" s="1"/>
    </row>
    <row r="14200" spans="58:58" x14ac:dyDescent="0.25">
      <c r="BF14200" s="1"/>
    </row>
    <row r="14201" spans="58:58" x14ac:dyDescent="0.25">
      <c r="BF14201" s="1"/>
    </row>
    <row r="14202" spans="58:58" x14ac:dyDescent="0.25">
      <c r="BF14202" s="1"/>
    </row>
    <row r="14203" spans="58:58" x14ac:dyDescent="0.25">
      <c r="BF14203" s="1"/>
    </row>
    <row r="14204" spans="58:58" x14ac:dyDescent="0.25">
      <c r="BF14204" s="1"/>
    </row>
    <row r="14205" spans="58:58" x14ac:dyDescent="0.25">
      <c r="BF14205" s="1"/>
    </row>
    <row r="14206" spans="58:58" x14ac:dyDescent="0.25">
      <c r="BF14206" s="1"/>
    </row>
    <row r="14207" spans="58:58" x14ac:dyDescent="0.25">
      <c r="BF14207" s="1"/>
    </row>
    <row r="14208" spans="58:58" x14ac:dyDescent="0.25">
      <c r="BF14208" s="1"/>
    </row>
    <row r="14209" spans="58:58" x14ac:dyDescent="0.25">
      <c r="BF14209" s="1"/>
    </row>
    <row r="14210" spans="58:58" x14ac:dyDescent="0.25">
      <c r="BF14210" s="1"/>
    </row>
    <row r="14211" spans="58:58" x14ac:dyDescent="0.25">
      <c r="BF14211" s="1"/>
    </row>
    <row r="14212" spans="58:58" x14ac:dyDescent="0.25">
      <c r="BF14212" s="1"/>
    </row>
    <row r="14213" spans="58:58" x14ac:dyDescent="0.25">
      <c r="BF14213" s="1"/>
    </row>
    <row r="14214" spans="58:58" x14ac:dyDescent="0.25">
      <c r="BF14214" s="1"/>
    </row>
    <row r="14215" spans="58:58" x14ac:dyDescent="0.25">
      <c r="BF14215" s="1"/>
    </row>
    <row r="14216" spans="58:58" x14ac:dyDescent="0.25">
      <c r="BF14216" s="1"/>
    </row>
    <row r="14217" spans="58:58" x14ac:dyDescent="0.25">
      <c r="BF14217" s="1"/>
    </row>
    <row r="14218" spans="58:58" x14ac:dyDescent="0.25">
      <c r="BF14218" s="1"/>
    </row>
    <row r="14219" spans="58:58" x14ac:dyDescent="0.25">
      <c r="BF14219" s="1"/>
    </row>
    <row r="14220" spans="58:58" x14ac:dyDescent="0.25">
      <c r="BF14220" s="1"/>
    </row>
    <row r="14221" spans="58:58" x14ac:dyDescent="0.25">
      <c r="BF14221" s="1"/>
    </row>
    <row r="14222" spans="58:58" x14ac:dyDescent="0.25">
      <c r="BF14222" s="1"/>
    </row>
    <row r="14223" spans="58:58" x14ac:dyDescent="0.25">
      <c r="BF14223" s="1"/>
    </row>
    <row r="14224" spans="58:58" x14ac:dyDescent="0.25">
      <c r="BF14224" s="1"/>
    </row>
    <row r="14225" spans="58:58" x14ac:dyDescent="0.25">
      <c r="BF14225" s="1"/>
    </row>
    <row r="14226" spans="58:58" x14ac:dyDescent="0.25">
      <c r="BF14226" s="1"/>
    </row>
    <row r="14227" spans="58:58" x14ac:dyDescent="0.25">
      <c r="BF14227" s="1"/>
    </row>
    <row r="14228" spans="58:58" x14ac:dyDescent="0.25">
      <c r="BF14228" s="1"/>
    </row>
    <row r="14229" spans="58:58" x14ac:dyDescent="0.25">
      <c r="BF14229" s="1"/>
    </row>
    <row r="14230" spans="58:58" x14ac:dyDescent="0.25">
      <c r="BF14230" s="1"/>
    </row>
    <row r="14231" spans="58:58" x14ac:dyDescent="0.25">
      <c r="BF14231" s="1"/>
    </row>
    <row r="14232" spans="58:58" x14ac:dyDescent="0.25">
      <c r="BF14232" s="1"/>
    </row>
    <row r="14233" spans="58:58" x14ac:dyDescent="0.25">
      <c r="BF14233" s="1"/>
    </row>
    <row r="14234" spans="58:58" x14ac:dyDescent="0.25">
      <c r="BF14234" s="1"/>
    </row>
    <row r="14235" spans="58:58" x14ac:dyDescent="0.25">
      <c r="BF14235" s="1"/>
    </row>
    <row r="14236" spans="58:58" x14ac:dyDescent="0.25">
      <c r="BF14236" s="1"/>
    </row>
    <row r="14237" spans="58:58" x14ac:dyDescent="0.25">
      <c r="BF14237" s="1"/>
    </row>
    <row r="14238" spans="58:58" x14ac:dyDescent="0.25">
      <c r="BF14238" s="1"/>
    </row>
    <row r="14239" spans="58:58" x14ac:dyDescent="0.25">
      <c r="BF14239" s="1"/>
    </row>
    <row r="14240" spans="58:58" x14ac:dyDescent="0.25">
      <c r="BF14240" s="1"/>
    </row>
    <row r="14241" spans="58:58" x14ac:dyDescent="0.25">
      <c r="BF14241" s="1"/>
    </row>
    <row r="14242" spans="58:58" x14ac:dyDescent="0.25">
      <c r="BF14242" s="1"/>
    </row>
    <row r="14243" spans="58:58" x14ac:dyDescent="0.25">
      <c r="BF14243" s="1"/>
    </row>
    <row r="14244" spans="58:58" x14ac:dyDescent="0.25">
      <c r="BF14244" s="1"/>
    </row>
    <row r="14245" spans="58:58" x14ac:dyDescent="0.25">
      <c r="BF14245" s="1"/>
    </row>
    <row r="14246" spans="58:58" x14ac:dyDescent="0.25">
      <c r="BF14246" s="1"/>
    </row>
    <row r="14247" spans="58:58" x14ac:dyDescent="0.25">
      <c r="BF14247" s="1"/>
    </row>
    <row r="14248" spans="58:58" x14ac:dyDescent="0.25">
      <c r="BF14248" s="1"/>
    </row>
    <row r="14249" spans="58:58" x14ac:dyDescent="0.25">
      <c r="BF14249" s="1"/>
    </row>
    <row r="14250" spans="58:58" x14ac:dyDescent="0.25">
      <c r="BF14250" s="1"/>
    </row>
    <row r="14251" spans="58:58" x14ac:dyDescent="0.25">
      <c r="BF14251" s="1"/>
    </row>
    <row r="14252" spans="58:58" x14ac:dyDescent="0.25">
      <c r="BF14252" s="1"/>
    </row>
    <row r="14253" spans="58:58" x14ac:dyDescent="0.25">
      <c r="BF14253" s="1"/>
    </row>
    <row r="14254" spans="58:58" x14ac:dyDescent="0.25">
      <c r="BF14254" s="1"/>
    </row>
    <row r="14255" spans="58:58" x14ac:dyDescent="0.25">
      <c r="BF14255" s="1"/>
    </row>
    <row r="14256" spans="58:58" x14ac:dyDescent="0.25">
      <c r="BF14256" s="1"/>
    </row>
    <row r="14257" spans="58:58" x14ac:dyDescent="0.25">
      <c r="BF14257" s="1"/>
    </row>
    <row r="14258" spans="58:58" x14ac:dyDescent="0.25">
      <c r="BF14258" s="1"/>
    </row>
    <row r="14259" spans="58:58" x14ac:dyDescent="0.25">
      <c r="BF14259" s="1"/>
    </row>
    <row r="14260" spans="58:58" x14ac:dyDescent="0.25">
      <c r="BF14260" s="1"/>
    </row>
    <row r="14261" spans="58:58" x14ac:dyDescent="0.25">
      <c r="BF14261" s="1"/>
    </row>
    <row r="14262" spans="58:58" x14ac:dyDescent="0.25">
      <c r="BF14262" s="1"/>
    </row>
    <row r="14263" spans="58:58" x14ac:dyDescent="0.25">
      <c r="BF14263" s="1"/>
    </row>
    <row r="14264" spans="58:58" x14ac:dyDescent="0.25">
      <c r="BF14264" s="1"/>
    </row>
    <row r="14265" spans="58:58" x14ac:dyDescent="0.25">
      <c r="BF14265" s="1"/>
    </row>
    <row r="14266" spans="58:58" x14ac:dyDescent="0.25">
      <c r="BF14266" s="1"/>
    </row>
    <row r="14267" spans="58:58" x14ac:dyDescent="0.25">
      <c r="BF14267" s="1"/>
    </row>
    <row r="14268" spans="58:58" x14ac:dyDescent="0.25">
      <c r="BF14268" s="1"/>
    </row>
    <row r="14269" spans="58:58" x14ac:dyDescent="0.25">
      <c r="BF14269" s="1"/>
    </row>
    <row r="14270" spans="58:58" x14ac:dyDescent="0.25">
      <c r="BF14270" s="1"/>
    </row>
    <row r="14271" spans="58:58" x14ac:dyDescent="0.25">
      <c r="BF14271" s="1"/>
    </row>
    <row r="14272" spans="58:58" x14ac:dyDescent="0.25">
      <c r="BF14272" s="1"/>
    </row>
    <row r="14273" spans="58:58" x14ac:dyDescent="0.25">
      <c r="BF14273" s="1"/>
    </row>
    <row r="14274" spans="58:58" x14ac:dyDescent="0.25">
      <c r="BF14274" s="1"/>
    </row>
    <row r="14275" spans="58:58" x14ac:dyDescent="0.25">
      <c r="BF14275" s="1"/>
    </row>
    <row r="14276" spans="58:58" x14ac:dyDescent="0.25">
      <c r="BF14276" s="1"/>
    </row>
    <row r="14277" spans="58:58" x14ac:dyDescent="0.25">
      <c r="BF14277" s="1"/>
    </row>
    <row r="14278" spans="58:58" x14ac:dyDescent="0.25">
      <c r="BF14278" s="1"/>
    </row>
    <row r="14279" spans="58:58" x14ac:dyDescent="0.25">
      <c r="BF14279" s="1"/>
    </row>
    <row r="14280" spans="58:58" x14ac:dyDescent="0.25">
      <c r="BF14280" s="1"/>
    </row>
    <row r="14281" spans="58:58" x14ac:dyDescent="0.25">
      <c r="BF14281" s="1"/>
    </row>
    <row r="14282" spans="58:58" x14ac:dyDescent="0.25">
      <c r="BF14282" s="1"/>
    </row>
    <row r="14283" spans="58:58" x14ac:dyDescent="0.25">
      <c r="BF14283" s="1"/>
    </row>
    <row r="14284" spans="58:58" x14ac:dyDescent="0.25">
      <c r="BF14284" s="1"/>
    </row>
    <row r="14285" spans="58:58" x14ac:dyDescent="0.25">
      <c r="BF14285" s="1"/>
    </row>
    <row r="14286" spans="58:58" x14ac:dyDescent="0.25">
      <c r="BF14286" s="1"/>
    </row>
    <row r="14287" spans="58:58" x14ac:dyDescent="0.25">
      <c r="BF14287" s="1"/>
    </row>
    <row r="14288" spans="58:58" x14ac:dyDescent="0.25">
      <c r="BF14288" s="1"/>
    </row>
    <row r="14289" spans="58:58" x14ac:dyDescent="0.25">
      <c r="BF14289" s="1"/>
    </row>
    <row r="14290" spans="58:58" x14ac:dyDescent="0.25">
      <c r="BF14290" s="1"/>
    </row>
    <row r="14291" spans="58:58" x14ac:dyDescent="0.25">
      <c r="BF14291" s="1"/>
    </row>
    <row r="14292" spans="58:58" x14ac:dyDescent="0.25">
      <c r="BF14292" s="1"/>
    </row>
    <row r="14293" spans="58:58" x14ac:dyDescent="0.25">
      <c r="BF14293" s="1"/>
    </row>
    <row r="14294" spans="58:58" x14ac:dyDescent="0.25">
      <c r="BF14294" s="1"/>
    </row>
    <row r="14295" spans="58:58" x14ac:dyDescent="0.25">
      <c r="BF14295" s="1"/>
    </row>
    <row r="14296" spans="58:58" x14ac:dyDescent="0.25">
      <c r="BF14296" s="1"/>
    </row>
    <row r="14297" spans="58:58" x14ac:dyDescent="0.25">
      <c r="BF14297" s="1"/>
    </row>
    <row r="14298" spans="58:58" x14ac:dyDescent="0.25">
      <c r="BF14298" s="1"/>
    </row>
    <row r="14299" spans="58:58" x14ac:dyDescent="0.25">
      <c r="BF14299" s="1"/>
    </row>
    <row r="14300" spans="58:58" x14ac:dyDescent="0.25">
      <c r="BF14300" s="1"/>
    </row>
    <row r="14301" spans="58:58" x14ac:dyDescent="0.25">
      <c r="BF14301" s="1"/>
    </row>
    <row r="14302" spans="58:58" x14ac:dyDescent="0.25">
      <c r="BF14302" s="1"/>
    </row>
    <row r="14303" spans="58:58" x14ac:dyDescent="0.25">
      <c r="BF14303" s="1"/>
    </row>
    <row r="14304" spans="58:58" x14ac:dyDescent="0.25">
      <c r="BF14304" s="1"/>
    </row>
    <row r="14305" spans="58:58" x14ac:dyDescent="0.25">
      <c r="BF14305" s="1"/>
    </row>
    <row r="14306" spans="58:58" x14ac:dyDescent="0.25">
      <c r="BF14306" s="1"/>
    </row>
    <row r="14307" spans="58:58" x14ac:dyDescent="0.25">
      <c r="BF14307" s="1"/>
    </row>
    <row r="14308" spans="58:58" x14ac:dyDescent="0.25">
      <c r="BF14308" s="1"/>
    </row>
    <row r="14309" spans="58:58" x14ac:dyDescent="0.25">
      <c r="BF14309" s="1"/>
    </row>
    <row r="14310" spans="58:58" x14ac:dyDescent="0.25">
      <c r="BF14310" s="1"/>
    </row>
    <row r="14311" spans="58:58" x14ac:dyDescent="0.25">
      <c r="BF14311" s="1"/>
    </row>
    <row r="14312" spans="58:58" x14ac:dyDescent="0.25">
      <c r="BF14312" s="1"/>
    </row>
    <row r="14313" spans="58:58" x14ac:dyDescent="0.25">
      <c r="BF14313" s="1"/>
    </row>
    <row r="14314" spans="58:58" x14ac:dyDescent="0.25">
      <c r="BF14314" s="1"/>
    </row>
    <row r="14315" spans="58:58" x14ac:dyDescent="0.25">
      <c r="BF14315" s="1"/>
    </row>
    <row r="14316" spans="58:58" x14ac:dyDescent="0.25">
      <c r="BF14316" s="1"/>
    </row>
    <row r="14317" spans="58:58" x14ac:dyDescent="0.25">
      <c r="BF14317" s="1"/>
    </row>
    <row r="14318" spans="58:58" x14ac:dyDescent="0.25">
      <c r="BF14318" s="1"/>
    </row>
    <row r="14319" spans="58:58" x14ac:dyDescent="0.25">
      <c r="BF14319" s="1"/>
    </row>
    <row r="14320" spans="58:58" x14ac:dyDescent="0.25">
      <c r="BF14320" s="1"/>
    </row>
    <row r="14321" spans="58:58" x14ac:dyDescent="0.25">
      <c r="BF14321" s="1"/>
    </row>
    <row r="14322" spans="58:58" x14ac:dyDescent="0.25">
      <c r="BF14322" s="1"/>
    </row>
    <row r="14323" spans="58:58" x14ac:dyDescent="0.25">
      <c r="BF14323" s="1"/>
    </row>
    <row r="14324" spans="58:58" x14ac:dyDescent="0.25">
      <c r="BF14324" s="1"/>
    </row>
    <row r="14325" spans="58:58" x14ac:dyDescent="0.25">
      <c r="BF14325" s="1"/>
    </row>
    <row r="14326" spans="58:58" x14ac:dyDescent="0.25">
      <c r="BF14326" s="1"/>
    </row>
    <row r="14327" spans="58:58" x14ac:dyDescent="0.25">
      <c r="BF14327" s="1"/>
    </row>
    <row r="14328" spans="58:58" x14ac:dyDescent="0.25">
      <c r="BF14328" s="1"/>
    </row>
    <row r="14329" spans="58:58" x14ac:dyDescent="0.25">
      <c r="BF14329" s="1"/>
    </row>
    <row r="14330" spans="58:58" x14ac:dyDescent="0.25">
      <c r="BF14330" s="1"/>
    </row>
    <row r="14331" spans="58:58" x14ac:dyDescent="0.25">
      <c r="BF14331" s="1"/>
    </row>
    <row r="14332" spans="58:58" x14ac:dyDescent="0.25">
      <c r="BF14332" s="1"/>
    </row>
    <row r="14333" spans="58:58" x14ac:dyDescent="0.25">
      <c r="BF14333" s="1"/>
    </row>
    <row r="14334" spans="58:58" x14ac:dyDescent="0.25">
      <c r="BF14334" s="1"/>
    </row>
    <row r="14335" spans="58:58" x14ac:dyDescent="0.25">
      <c r="BF14335" s="1"/>
    </row>
    <row r="14336" spans="58:58" x14ac:dyDescent="0.25">
      <c r="BF14336" s="1"/>
    </row>
    <row r="14337" spans="58:58" x14ac:dyDescent="0.25">
      <c r="BF14337" s="1"/>
    </row>
    <row r="14338" spans="58:58" x14ac:dyDescent="0.25">
      <c r="BF14338" s="1"/>
    </row>
    <row r="14339" spans="58:58" x14ac:dyDescent="0.25">
      <c r="BF14339" s="1"/>
    </row>
    <row r="14340" spans="58:58" x14ac:dyDescent="0.25">
      <c r="BF14340" s="1"/>
    </row>
    <row r="14341" spans="58:58" x14ac:dyDescent="0.25">
      <c r="BF14341" s="1"/>
    </row>
    <row r="14342" spans="58:58" x14ac:dyDescent="0.25">
      <c r="BF14342" s="1"/>
    </row>
    <row r="14343" spans="58:58" x14ac:dyDescent="0.25">
      <c r="BF14343" s="1"/>
    </row>
    <row r="14344" spans="58:58" x14ac:dyDescent="0.25">
      <c r="BF14344" s="1"/>
    </row>
    <row r="14345" spans="58:58" x14ac:dyDescent="0.25">
      <c r="BF14345" s="1"/>
    </row>
    <row r="14346" spans="58:58" x14ac:dyDescent="0.25">
      <c r="BF14346" s="1"/>
    </row>
    <row r="14347" spans="58:58" x14ac:dyDescent="0.25">
      <c r="BF14347" s="1"/>
    </row>
    <row r="14348" spans="58:58" x14ac:dyDescent="0.25">
      <c r="BF14348" s="1"/>
    </row>
    <row r="14349" spans="58:58" x14ac:dyDescent="0.25">
      <c r="BF14349" s="1"/>
    </row>
    <row r="14350" spans="58:58" x14ac:dyDescent="0.25">
      <c r="BF14350" s="1"/>
    </row>
    <row r="14351" spans="58:58" x14ac:dyDescent="0.25">
      <c r="BF14351" s="1"/>
    </row>
    <row r="14352" spans="58:58" x14ac:dyDescent="0.25">
      <c r="BF14352" s="1"/>
    </row>
    <row r="14353" spans="58:58" x14ac:dyDescent="0.25">
      <c r="BF14353" s="1"/>
    </row>
    <row r="14354" spans="58:58" x14ac:dyDescent="0.25">
      <c r="BF14354" s="1"/>
    </row>
    <row r="14355" spans="58:58" x14ac:dyDescent="0.25">
      <c r="BF14355" s="1"/>
    </row>
    <row r="14356" spans="58:58" x14ac:dyDescent="0.25">
      <c r="BF14356" s="1"/>
    </row>
    <row r="14357" spans="58:58" x14ac:dyDescent="0.25">
      <c r="BF14357" s="1"/>
    </row>
    <row r="14358" spans="58:58" x14ac:dyDescent="0.25">
      <c r="BF14358" s="1"/>
    </row>
    <row r="14359" spans="58:58" x14ac:dyDescent="0.25">
      <c r="BF14359" s="1"/>
    </row>
    <row r="14360" spans="58:58" x14ac:dyDescent="0.25">
      <c r="BF14360" s="1"/>
    </row>
    <row r="14361" spans="58:58" x14ac:dyDescent="0.25">
      <c r="BF14361" s="1"/>
    </row>
    <row r="14362" spans="58:58" x14ac:dyDescent="0.25">
      <c r="BF14362" s="1"/>
    </row>
    <row r="14363" spans="58:58" x14ac:dyDescent="0.25">
      <c r="BF14363" s="1"/>
    </row>
    <row r="14364" spans="58:58" x14ac:dyDescent="0.25">
      <c r="BF14364" s="1"/>
    </row>
    <row r="14365" spans="58:58" x14ac:dyDescent="0.25">
      <c r="BF14365" s="1"/>
    </row>
    <row r="14366" spans="58:58" x14ac:dyDescent="0.25">
      <c r="BF14366" s="1"/>
    </row>
    <row r="14367" spans="58:58" x14ac:dyDescent="0.25">
      <c r="BF14367" s="1"/>
    </row>
    <row r="14368" spans="58:58" x14ac:dyDescent="0.25">
      <c r="BF14368" s="1"/>
    </row>
    <row r="14369" spans="58:58" x14ac:dyDescent="0.25">
      <c r="BF14369" s="1"/>
    </row>
    <row r="14370" spans="58:58" x14ac:dyDescent="0.25">
      <c r="BF14370" s="1"/>
    </row>
    <row r="14371" spans="58:58" x14ac:dyDescent="0.25">
      <c r="BF14371" s="1"/>
    </row>
    <row r="14372" spans="58:58" x14ac:dyDescent="0.25">
      <c r="BF14372" s="1"/>
    </row>
    <row r="14373" spans="58:58" x14ac:dyDescent="0.25">
      <c r="BF14373" s="1"/>
    </row>
    <row r="14374" spans="58:58" x14ac:dyDescent="0.25">
      <c r="BF14374" s="1"/>
    </row>
    <row r="14375" spans="58:58" x14ac:dyDescent="0.25">
      <c r="BF14375" s="1"/>
    </row>
    <row r="14376" spans="58:58" x14ac:dyDescent="0.25">
      <c r="BF14376" s="1"/>
    </row>
    <row r="14377" spans="58:58" x14ac:dyDescent="0.25">
      <c r="BF14377" s="1"/>
    </row>
    <row r="14378" spans="58:58" x14ac:dyDescent="0.25">
      <c r="BF14378" s="1"/>
    </row>
    <row r="14379" spans="58:58" x14ac:dyDescent="0.25">
      <c r="BF14379" s="1"/>
    </row>
    <row r="14380" spans="58:58" x14ac:dyDescent="0.25">
      <c r="BF14380" s="1"/>
    </row>
    <row r="14381" spans="58:58" x14ac:dyDescent="0.25">
      <c r="BF14381" s="1"/>
    </row>
    <row r="14382" spans="58:58" x14ac:dyDescent="0.25">
      <c r="BF14382" s="1"/>
    </row>
    <row r="14383" spans="58:58" x14ac:dyDescent="0.25">
      <c r="BF14383" s="1"/>
    </row>
    <row r="14384" spans="58:58" x14ac:dyDescent="0.25">
      <c r="BF14384" s="1"/>
    </row>
    <row r="14385" spans="58:58" x14ac:dyDescent="0.25">
      <c r="BF14385" s="1"/>
    </row>
    <row r="14386" spans="58:58" x14ac:dyDescent="0.25">
      <c r="BF14386" s="1"/>
    </row>
    <row r="14387" spans="58:58" x14ac:dyDescent="0.25">
      <c r="BF14387" s="1"/>
    </row>
    <row r="14388" spans="58:58" x14ac:dyDescent="0.25">
      <c r="BF14388" s="1"/>
    </row>
    <row r="14389" spans="58:58" x14ac:dyDescent="0.25">
      <c r="BF14389" s="1"/>
    </row>
    <row r="14390" spans="58:58" x14ac:dyDescent="0.25">
      <c r="BF14390" s="1"/>
    </row>
    <row r="14391" spans="58:58" x14ac:dyDescent="0.25">
      <c r="BF14391" s="1"/>
    </row>
    <row r="14392" spans="58:58" x14ac:dyDescent="0.25">
      <c r="BF14392" s="1"/>
    </row>
    <row r="14393" spans="58:58" x14ac:dyDescent="0.25">
      <c r="BF14393" s="1"/>
    </row>
    <row r="14394" spans="58:58" x14ac:dyDescent="0.25">
      <c r="BF14394" s="1"/>
    </row>
    <row r="14395" spans="58:58" x14ac:dyDescent="0.25">
      <c r="BF14395" s="1"/>
    </row>
    <row r="14396" spans="58:58" x14ac:dyDescent="0.25">
      <c r="BF14396" s="1"/>
    </row>
    <row r="14397" spans="58:58" x14ac:dyDescent="0.25">
      <c r="BF14397" s="1"/>
    </row>
    <row r="14398" spans="58:58" x14ac:dyDescent="0.25">
      <c r="BF14398" s="1"/>
    </row>
    <row r="14399" spans="58:58" x14ac:dyDescent="0.25">
      <c r="BF14399" s="1"/>
    </row>
    <row r="14400" spans="58:58" x14ac:dyDescent="0.25">
      <c r="BF14400" s="1"/>
    </row>
    <row r="14401" spans="58:58" x14ac:dyDescent="0.25">
      <c r="BF14401" s="1"/>
    </row>
    <row r="14402" spans="58:58" x14ac:dyDescent="0.25">
      <c r="BF14402" s="1"/>
    </row>
    <row r="14403" spans="58:58" x14ac:dyDescent="0.25">
      <c r="BF14403" s="1"/>
    </row>
    <row r="14404" spans="58:58" x14ac:dyDescent="0.25">
      <c r="BF14404" s="1"/>
    </row>
    <row r="14405" spans="58:58" x14ac:dyDescent="0.25">
      <c r="BF14405" s="1"/>
    </row>
    <row r="14406" spans="58:58" x14ac:dyDescent="0.25">
      <c r="BF14406" s="1"/>
    </row>
    <row r="14407" spans="58:58" x14ac:dyDescent="0.25">
      <c r="BF14407" s="1"/>
    </row>
    <row r="14408" spans="58:58" x14ac:dyDescent="0.25">
      <c r="BF14408" s="1"/>
    </row>
    <row r="14409" spans="58:58" x14ac:dyDescent="0.25">
      <c r="BF14409" s="1"/>
    </row>
    <row r="14410" spans="58:58" x14ac:dyDescent="0.25">
      <c r="BF14410" s="1"/>
    </row>
    <row r="14411" spans="58:58" x14ac:dyDescent="0.25">
      <c r="BF14411" s="1"/>
    </row>
    <row r="14412" spans="58:58" x14ac:dyDescent="0.25">
      <c r="BF14412" s="1"/>
    </row>
    <row r="14413" spans="58:58" x14ac:dyDescent="0.25">
      <c r="BF14413" s="1"/>
    </row>
    <row r="14414" spans="58:58" x14ac:dyDescent="0.25">
      <c r="BF14414" s="1"/>
    </row>
    <row r="14415" spans="58:58" x14ac:dyDescent="0.25">
      <c r="BF14415" s="1"/>
    </row>
    <row r="14416" spans="58:58" x14ac:dyDescent="0.25">
      <c r="BF14416" s="1"/>
    </row>
    <row r="14417" spans="58:58" x14ac:dyDescent="0.25">
      <c r="BF14417" s="1"/>
    </row>
    <row r="14418" spans="58:58" x14ac:dyDescent="0.25">
      <c r="BF14418" s="1"/>
    </row>
    <row r="14419" spans="58:58" x14ac:dyDescent="0.25">
      <c r="BF14419" s="1"/>
    </row>
    <row r="14420" spans="58:58" x14ac:dyDescent="0.25">
      <c r="BF14420" s="1"/>
    </row>
    <row r="14421" spans="58:58" x14ac:dyDescent="0.25">
      <c r="BF14421" s="1"/>
    </row>
    <row r="14422" spans="58:58" x14ac:dyDescent="0.25">
      <c r="BF14422" s="1"/>
    </row>
    <row r="14423" spans="58:58" x14ac:dyDescent="0.25">
      <c r="BF14423" s="1"/>
    </row>
    <row r="14424" spans="58:58" x14ac:dyDescent="0.25">
      <c r="BF14424" s="1"/>
    </row>
    <row r="14425" spans="58:58" x14ac:dyDescent="0.25">
      <c r="BF14425" s="1"/>
    </row>
    <row r="14426" spans="58:58" x14ac:dyDescent="0.25">
      <c r="BF14426" s="1"/>
    </row>
    <row r="14427" spans="58:58" x14ac:dyDescent="0.25">
      <c r="BF14427" s="1"/>
    </row>
    <row r="14428" spans="58:58" x14ac:dyDescent="0.25">
      <c r="BF14428" s="1"/>
    </row>
    <row r="14429" spans="58:58" x14ac:dyDescent="0.25">
      <c r="BF14429" s="1"/>
    </row>
    <row r="14430" spans="58:58" x14ac:dyDescent="0.25">
      <c r="BF14430" s="1"/>
    </row>
    <row r="14431" spans="58:58" x14ac:dyDescent="0.25">
      <c r="BF14431" s="1"/>
    </row>
    <row r="14432" spans="58:58" x14ac:dyDescent="0.25">
      <c r="BF14432" s="1"/>
    </row>
    <row r="14433" spans="58:58" x14ac:dyDescent="0.25">
      <c r="BF14433" s="1"/>
    </row>
    <row r="14434" spans="58:58" x14ac:dyDescent="0.25">
      <c r="BF14434" s="1"/>
    </row>
    <row r="14435" spans="58:58" x14ac:dyDescent="0.25">
      <c r="BF14435" s="1"/>
    </row>
    <row r="14436" spans="58:58" x14ac:dyDescent="0.25">
      <c r="BF14436" s="1"/>
    </row>
    <row r="14437" spans="58:58" x14ac:dyDescent="0.25">
      <c r="BF14437" s="1"/>
    </row>
    <row r="14438" spans="58:58" x14ac:dyDescent="0.25">
      <c r="BF14438" s="1"/>
    </row>
    <row r="14439" spans="58:58" x14ac:dyDescent="0.25">
      <c r="BF14439" s="1"/>
    </row>
    <row r="14440" spans="58:58" x14ac:dyDescent="0.25">
      <c r="BF14440" s="1"/>
    </row>
    <row r="14441" spans="58:58" x14ac:dyDescent="0.25">
      <c r="BF14441" s="1"/>
    </row>
    <row r="14442" spans="58:58" x14ac:dyDescent="0.25">
      <c r="BF14442" s="1"/>
    </row>
    <row r="14443" spans="58:58" x14ac:dyDescent="0.25">
      <c r="BF14443" s="1"/>
    </row>
    <row r="14444" spans="58:58" x14ac:dyDescent="0.25">
      <c r="BF14444" s="1"/>
    </row>
    <row r="14445" spans="58:58" x14ac:dyDescent="0.25">
      <c r="BF14445" s="1"/>
    </row>
    <row r="14446" spans="58:58" x14ac:dyDescent="0.25">
      <c r="BF14446" s="1"/>
    </row>
    <row r="14447" spans="58:58" x14ac:dyDescent="0.25">
      <c r="BF14447" s="1"/>
    </row>
    <row r="14448" spans="58:58" x14ac:dyDescent="0.25">
      <c r="BF14448" s="1"/>
    </row>
    <row r="14449" spans="58:58" x14ac:dyDescent="0.25">
      <c r="BF14449" s="1"/>
    </row>
    <row r="14450" spans="58:58" x14ac:dyDescent="0.25">
      <c r="BF14450" s="1"/>
    </row>
    <row r="14451" spans="58:58" x14ac:dyDescent="0.25">
      <c r="BF14451" s="1"/>
    </row>
    <row r="14452" spans="58:58" x14ac:dyDescent="0.25">
      <c r="BF14452" s="1"/>
    </row>
    <row r="14453" spans="58:58" x14ac:dyDescent="0.25">
      <c r="BF14453" s="1"/>
    </row>
    <row r="14454" spans="58:58" x14ac:dyDescent="0.25">
      <c r="BF14454" s="1"/>
    </row>
    <row r="14455" spans="58:58" x14ac:dyDescent="0.25">
      <c r="BF14455" s="1"/>
    </row>
    <row r="14456" spans="58:58" x14ac:dyDescent="0.25">
      <c r="BF14456" s="1"/>
    </row>
    <row r="14457" spans="58:58" x14ac:dyDescent="0.25">
      <c r="BF14457" s="1"/>
    </row>
    <row r="14458" spans="58:58" x14ac:dyDescent="0.25">
      <c r="BF14458" s="1"/>
    </row>
    <row r="14459" spans="58:58" x14ac:dyDescent="0.25">
      <c r="BF14459" s="1"/>
    </row>
    <row r="14460" spans="58:58" x14ac:dyDescent="0.25">
      <c r="BF14460" s="1"/>
    </row>
    <row r="14461" spans="58:58" x14ac:dyDescent="0.25">
      <c r="BF14461" s="1"/>
    </row>
    <row r="14462" spans="58:58" x14ac:dyDescent="0.25">
      <c r="BF14462" s="1"/>
    </row>
    <row r="14463" spans="58:58" x14ac:dyDescent="0.25">
      <c r="BF14463" s="1"/>
    </row>
    <row r="14464" spans="58:58" x14ac:dyDescent="0.25">
      <c r="BF14464" s="1"/>
    </row>
    <row r="14465" spans="58:58" x14ac:dyDescent="0.25">
      <c r="BF14465" s="1"/>
    </row>
    <row r="14466" spans="58:58" x14ac:dyDescent="0.25">
      <c r="BF14466" s="1"/>
    </row>
    <row r="14467" spans="58:58" x14ac:dyDescent="0.25">
      <c r="BF14467" s="1"/>
    </row>
    <row r="14468" spans="58:58" x14ac:dyDescent="0.25">
      <c r="BF14468" s="1"/>
    </row>
    <row r="14469" spans="58:58" x14ac:dyDescent="0.25">
      <c r="BF14469" s="1"/>
    </row>
    <row r="14470" spans="58:58" x14ac:dyDescent="0.25">
      <c r="BF14470" s="1"/>
    </row>
    <row r="14471" spans="58:58" x14ac:dyDescent="0.25">
      <c r="BF14471" s="1"/>
    </row>
    <row r="14472" spans="58:58" x14ac:dyDescent="0.25">
      <c r="BF14472" s="1"/>
    </row>
    <row r="14473" spans="58:58" x14ac:dyDescent="0.25">
      <c r="BF14473" s="1"/>
    </row>
    <row r="14474" spans="58:58" x14ac:dyDescent="0.25">
      <c r="BF14474" s="1"/>
    </row>
    <row r="14475" spans="58:58" x14ac:dyDescent="0.25">
      <c r="BF14475" s="1"/>
    </row>
    <row r="14476" spans="58:58" x14ac:dyDescent="0.25">
      <c r="BF14476" s="1"/>
    </row>
    <row r="14477" spans="58:58" x14ac:dyDescent="0.25">
      <c r="BF14477" s="1"/>
    </row>
    <row r="14478" spans="58:58" x14ac:dyDescent="0.25">
      <c r="BF14478" s="1"/>
    </row>
    <row r="14479" spans="58:58" x14ac:dyDescent="0.25">
      <c r="BF14479" s="1"/>
    </row>
    <row r="14480" spans="58:58" x14ac:dyDescent="0.25">
      <c r="BF14480" s="1"/>
    </row>
    <row r="14481" spans="58:58" x14ac:dyDescent="0.25">
      <c r="BF14481" s="1"/>
    </row>
    <row r="14482" spans="58:58" x14ac:dyDescent="0.25">
      <c r="BF14482" s="1"/>
    </row>
    <row r="14483" spans="58:58" x14ac:dyDescent="0.25">
      <c r="BF14483" s="1"/>
    </row>
    <row r="14484" spans="58:58" x14ac:dyDescent="0.25">
      <c r="BF14484" s="1"/>
    </row>
    <row r="14485" spans="58:58" x14ac:dyDescent="0.25">
      <c r="BF14485" s="1"/>
    </row>
    <row r="14486" spans="58:58" x14ac:dyDescent="0.25">
      <c r="BF14486" s="1"/>
    </row>
    <row r="14487" spans="58:58" x14ac:dyDescent="0.25">
      <c r="BF14487" s="1"/>
    </row>
    <row r="14488" spans="58:58" x14ac:dyDescent="0.25">
      <c r="BF14488" s="1"/>
    </row>
    <row r="14489" spans="58:58" x14ac:dyDescent="0.25">
      <c r="BF14489" s="1"/>
    </row>
    <row r="14490" spans="58:58" x14ac:dyDescent="0.25">
      <c r="BF14490" s="1"/>
    </row>
    <row r="14491" spans="58:58" x14ac:dyDescent="0.25">
      <c r="BF14491" s="1"/>
    </row>
    <row r="14492" spans="58:58" x14ac:dyDescent="0.25">
      <c r="BF14492" s="1"/>
    </row>
    <row r="14493" spans="58:58" x14ac:dyDescent="0.25">
      <c r="BF14493" s="1"/>
    </row>
    <row r="14494" spans="58:58" x14ac:dyDescent="0.25">
      <c r="BF14494" s="1"/>
    </row>
    <row r="14495" spans="58:58" x14ac:dyDescent="0.25">
      <c r="BF14495" s="1"/>
    </row>
    <row r="14496" spans="58:58" x14ac:dyDescent="0.25">
      <c r="BF14496" s="1"/>
    </row>
    <row r="14497" spans="58:58" x14ac:dyDescent="0.25">
      <c r="BF14497" s="1"/>
    </row>
    <row r="14498" spans="58:58" x14ac:dyDescent="0.25">
      <c r="BF14498" s="1"/>
    </row>
    <row r="14499" spans="58:58" x14ac:dyDescent="0.25">
      <c r="BF14499" s="1"/>
    </row>
    <row r="14500" spans="58:58" x14ac:dyDescent="0.25">
      <c r="BF14500" s="1"/>
    </row>
    <row r="14501" spans="58:58" x14ac:dyDescent="0.25">
      <c r="BF14501" s="1"/>
    </row>
    <row r="14502" spans="58:58" x14ac:dyDescent="0.25">
      <c r="BF14502" s="1"/>
    </row>
    <row r="14503" spans="58:58" x14ac:dyDescent="0.25">
      <c r="BF14503" s="1"/>
    </row>
    <row r="14504" spans="58:58" x14ac:dyDescent="0.25">
      <c r="BF14504" s="1"/>
    </row>
    <row r="14505" spans="58:58" x14ac:dyDescent="0.25">
      <c r="BF14505" s="1"/>
    </row>
    <row r="14506" spans="58:58" x14ac:dyDescent="0.25">
      <c r="BF14506" s="1"/>
    </row>
    <row r="14507" spans="58:58" x14ac:dyDescent="0.25">
      <c r="BF14507" s="1"/>
    </row>
    <row r="14508" spans="58:58" x14ac:dyDescent="0.25">
      <c r="BF14508" s="1"/>
    </row>
    <row r="14509" spans="58:58" x14ac:dyDescent="0.25">
      <c r="BF14509" s="1"/>
    </row>
    <row r="14510" spans="58:58" x14ac:dyDescent="0.25">
      <c r="BF14510" s="1"/>
    </row>
    <row r="14511" spans="58:58" x14ac:dyDescent="0.25">
      <c r="BF14511" s="1"/>
    </row>
    <row r="14512" spans="58:58" x14ac:dyDescent="0.25">
      <c r="BF14512" s="1"/>
    </row>
    <row r="14513" spans="58:58" x14ac:dyDescent="0.25">
      <c r="BF14513" s="1"/>
    </row>
    <row r="14514" spans="58:58" x14ac:dyDescent="0.25">
      <c r="BF14514" s="1"/>
    </row>
    <row r="14515" spans="58:58" x14ac:dyDescent="0.25">
      <c r="BF14515" s="1"/>
    </row>
    <row r="14516" spans="58:58" x14ac:dyDescent="0.25">
      <c r="BF14516" s="1"/>
    </row>
    <row r="14517" spans="58:58" x14ac:dyDescent="0.25">
      <c r="BF14517" s="1"/>
    </row>
    <row r="14518" spans="58:58" x14ac:dyDescent="0.25">
      <c r="BF14518" s="1"/>
    </row>
    <row r="14519" spans="58:58" x14ac:dyDescent="0.25">
      <c r="BF14519" s="1"/>
    </row>
    <row r="14520" spans="58:58" x14ac:dyDescent="0.25">
      <c r="BF14520" s="1"/>
    </row>
    <row r="14521" spans="58:58" x14ac:dyDescent="0.25">
      <c r="BF14521" s="1"/>
    </row>
    <row r="14522" spans="58:58" x14ac:dyDescent="0.25">
      <c r="BF14522" s="1"/>
    </row>
    <row r="14523" spans="58:58" x14ac:dyDescent="0.25">
      <c r="BF14523" s="1"/>
    </row>
    <row r="14524" spans="58:58" x14ac:dyDescent="0.25">
      <c r="BF14524" s="1"/>
    </row>
    <row r="14525" spans="58:58" x14ac:dyDescent="0.25">
      <c r="BF14525" s="1"/>
    </row>
    <row r="14526" spans="58:58" x14ac:dyDescent="0.25">
      <c r="BF14526" s="1"/>
    </row>
    <row r="14527" spans="58:58" x14ac:dyDescent="0.25">
      <c r="BF14527" s="1"/>
    </row>
    <row r="14528" spans="58:58" x14ac:dyDescent="0.25">
      <c r="BF14528" s="1"/>
    </row>
    <row r="14529" spans="58:58" x14ac:dyDescent="0.25">
      <c r="BF14529" s="1"/>
    </row>
    <row r="14530" spans="58:58" x14ac:dyDescent="0.25">
      <c r="BF14530" s="1"/>
    </row>
    <row r="14531" spans="58:58" x14ac:dyDescent="0.25">
      <c r="BF14531" s="1"/>
    </row>
    <row r="14532" spans="58:58" x14ac:dyDescent="0.25">
      <c r="BF14532" s="1"/>
    </row>
    <row r="14533" spans="58:58" x14ac:dyDescent="0.25">
      <c r="BF14533" s="1"/>
    </row>
    <row r="14534" spans="58:58" x14ac:dyDescent="0.25">
      <c r="BF14534" s="1"/>
    </row>
    <row r="14535" spans="58:58" x14ac:dyDescent="0.25">
      <c r="BF14535" s="1"/>
    </row>
    <row r="14536" spans="58:58" x14ac:dyDescent="0.25">
      <c r="BF14536" s="1"/>
    </row>
    <row r="14537" spans="58:58" x14ac:dyDescent="0.25">
      <c r="BF14537" s="1"/>
    </row>
    <row r="14538" spans="58:58" x14ac:dyDescent="0.25">
      <c r="BF14538" s="1"/>
    </row>
    <row r="14539" spans="58:58" x14ac:dyDescent="0.25">
      <c r="BF14539" s="1"/>
    </row>
    <row r="14540" spans="58:58" x14ac:dyDescent="0.25">
      <c r="BF14540" s="1"/>
    </row>
    <row r="14541" spans="58:58" x14ac:dyDescent="0.25">
      <c r="BF14541" s="1"/>
    </row>
    <row r="14542" spans="58:58" x14ac:dyDescent="0.25">
      <c r="BF14542" s="1"/>
    </row>
    <row r="14543" spans="58:58" x14ac:dyDescent="0.25">
      <c r="BF14543" s="1"/>
    </row>
    <row r="14544" spans="58:58" x14ac:dyDescent="0.25">
      <c r="BF14544" s="1"/>
    </row>
    <row r="14545" spans="58:58" x14ac:dyDescent="0.25">
      <c r="BF14545" s="1"/>
    </row>
    <row r="14546" spans="58:58" x14ac:dyDescent="0.25">
      <c r="BF14546" s="1"/>
    </row>
    <row r="14547" spans="58:58" x14ac:dyDescent="0.25">
      <c r="BF14547" s="1"/>
    </row>
    <row r="14548" spans="58:58" x14ac:dyDescent="0.25">
      <c r="BF14548" s="1"/>
    </row>
    <row r="14549" spans="58:58" x14ac:dyDescent="0.25">
      <c r="BF14549" s="1"/>
    </row>
    <row r="14550" spans="58:58" x14ac:dyDescent="0.25">
      <c r="BF14550" s="1"/>
    </row>
    <row r="14551" spans="58:58" x14ac:dyDescent="0.25">
      <c r="BF14551" s="1"/>
    </row>
    <row r="14552" spans="58:58" x14ac:dyDescent="0.25">
      <c r="BF14552" s="1"/>
    </row>
    <row r="14553" spans="58:58" x14ac:dyDescent="0.25">
      <c r="BF14553" s="1"/>
    </row>
    <row r="14554" spans="58:58" x14ac:dyDescent="0.25">
      <c r="BF14554" s="1"/>
    </row>
    <row r="14555" spans="58:58" x14ac:dyDescent="0.25">
      <c r="BF14555" s="1"/>
    </row>
    <row r="14556" spans="58:58" x14ac:dyDescent="0.25">
      <c r="BF14556" s="1"/>
    </row>
    <row r="14557" spans="58:58" x14ac:dyDescent="0.25">
      <c r="BF14557" s="1"/>
    </row>
    <row r="14558" spans="58:58" x14ac:dyDescent="0.25">
      <c r="BF14558" s="1"/>
    </row>
    <row r="14559" spans="58:58" x14ac:dyDescent="0.25">
      <c r="BF14559" s="1"/>
    </row>
    <row r="14560" spans="58:58" x14ac:dyDescent="0.25">
      <c r="BF14560" s="1"/>
    </row>
    <row r="14561" spans="58:58" x14ac:dyDescent="0.25">
      <c r="BF14561" s="1"/>
    </row>
    <row r="14562" spans="58:58" x14ac:dyDescent="0.25">
      <c r="BF14562" s="1"/>
    </row>
    <row r="14563" spans="58:58" x14ac:dyDescent="0.25">
      <c r="BF14563" s="1"/>
    </row>
    <row r="14564" spans="58:58" x14ac:dyDescent="0.25">
      <c r="BF14564" s="1"/>
    </row>
    <row r="14565" spans="58:58" x14ac:dyDescent="0.25">
      <c r="BF14565" s="1"/>
    </row>
    <row r="14566" spans="58:58" x14ac:dyDescent="0.25">
      <c r="BF14566" s="1"/>
    </row>
    <row r="14567" spans="58:58" x14ac:dyDescent="0.25">
      <c r="BF14567" s="1"/>
    </row>
    <row r="14568" spans="58:58" x14ac:dyDescent="0.25">
      <c r="BF14568" s="1"/>
    </row>
    <row r="14569" spans="58:58" x14ac:dyDescent="0.25">
      <c r="BF14569" s="1"/>
    </row>
    <row r="14570" spans="58:58" x14ac:dyDescent="0.25">
      <c r="BF14570" s="1"/>
    </row>
    <row r="14571" spans="58:58" x14ac:dyDescent="0.25">
      <c r="BF14571" s="1"/>
    </row>
    <row r="14572" spans="58:58" x14ac:dyDescent="0.25">
      <c r="BF14572" s="1"/>
    </row>
    <row r="14573" spans="58:58" x14ac:dyDescent="0.25">
      <c r="BF14573" s="1"/>
    </row>
    <row r="14574" spans="58:58" x14ac:dyDescent="0.25">
      <c r="BF14574" s="1"/>
    </row>
    <row r="14575" spans="58:58" x14ac:dyDescent="0.25">
      <c r="BF14575" s="1"/>
    </row>
    <row r="14576" spans="58:58" x14ac:dyDescent="0.25">
      <c r="BF14576" s="1"/>
    </row>
    <row r="14577" spans="58:58" x14ac:dyDescent="0.25">
      <c r="BF14577" s="1"/>
    </row>
    <row r="14578" spans="58:58" x14ac:dyDescent="0.25">
      <c r="BF14578" s="1"/>
    </row>
    <row r="14579" spans="58:58" x14ac:dyDescent="0.25">
      <c r="BF14579" s="1"/>
    </row>
    <row r="14580" spans="58:58" x14ac:dyDescent="0.25">
      <c r="BF14580" s="1"/>
    </row>
    <row r="14581" spans="58:58" x14ac:dyDescent="0.25">
      <c r="BF14581" s="1"/>
    </row>
    <row r="14582" spans="58:58" x14ac:dyDescent="0.25">
      <c r="BF14582" s="1"/>
    </row>
    <row r="14583" spans="58:58" x14ac:dyDescent="0.25">
      <c r="BF14583" s="1"/>
    </row>
    <row r="14584" spans="58:58" x14ac:dyDescent="0.25">
      <c r="BF14584" s="1"/>
    </row>
    <row r="14585" spans="58:58" x14ac:dyDescent="0.25">
      <c r="BF14585" s="1"/>
    </row>
    <row r="14586" spans="58:58" x14ac:dyDescent="0.25">
      <c r="BF14586" s="1"/>
    </row>
    <row r="14587" spans="58:58" x14ac:dyDescent="0.25">
      <c r="BF14587" s="1"/>
    </row>
    <row r="14588" spans="58:58" x14ac:dyDescent="0.25">
      <c r="BF14588" s="1"/>
    </row>
    <row r="14589" spans="58:58" x14ac:dyDescent="0.25">
      <c r="BF14589" s="1"/>
    </row>
    <row r="14590" spans="58:58" x14ac:dyDescent="0.25">
      <c r="BF14590" s="1"/>
    </row>
    <row r="14591" spans="58:58" x14ac:dyDescent="0.25">
      <c r="BF14591" s="1"/>
    </row>
    <row r="14592" spans="58:58" x14ac:dyDescent="0.25">
      <c r="BF14592" s="1"/>
    </row>
    <row r="14593" spans="58:58" x14ac:dyDescent="0.25">
      <c r="BF14593" s="1"/>
    </row>
    <row r="14594" spans="58:58" x14ac:dyDescent="0.25">
      <c r="BF14594" s="1"/>
    </row>
    <row r="14595" spans="58:58" x14ac:dyDescent="0.25">
      <c r="BF14595" s="1"/>
    </row>
    <row r="14596" spans="58:58" x14ac:dyDescent="0.25">
      <c r="BF14596" s="1"/>
    </row>
    <row r="14597" spans="58:58" x14ac:dyDescent="0.25">
      <c r="BF14597" s="1"/>
    </row>
    <row r="14598" spans="58:58" x14ac:dyDescent="0.25">
      <c r="BF14598" s="1"/>
    </row>
    <row r="14599" spans="58:58" x14ac:dyDescent="0.25">
      <c r="BF14599" s="1"/>
    </row>
    <row r="14600" spans="58:58" x14ac:dyDescent="0.25">
      <c r="BF14600" s="1"/>
    </row>
    <row r="14601" spans="58:58" x14ac:dyDescent="0.25">
      <c r="BF14601" s="1"/>
    </row>
    <row r="14602" spans="58:58" x14ac:dyDescent="0.25">
      <c r="BF14602" s="1"/>
    </row>
    <row r="14603" spans="58:58" x14ac:dyDescent="0.25">
      <c r="BF14603" s="1"/>
    </row>
    <row r="14604" spans="58:58" x14ac:dyDescent="0.25">
      <c r="BF14604" s="1"/>
    </row>
    <row r="14605" spans="58:58" x14ac:dyDescent="0.25">
      <c r="BF14605" s="1"/>
    </row>
    <row r="14606" spans="58:58" x14ac:dyDescent="0.25">
      <c r="BF14606" s="1"/>
    </row>
    <row r="14607" spans="58:58" x14ac:dyDescent="0.25">
      <c r="BF14607" s="1"/>
    </row>
    <row r="14608" spans="58:58" x14ac:dyDescent="0.25">
      <c r="BF14608" s="1"/>
    </row>
    <row r="14609" spans="58:58" x14ac:dyDescent="0.25">
      <c r="BF14609" s="1"/>
    </row>
    <row r="14610" spans="58:58" x14ac:dyDescent="0.25">
      <c r="BF14610" s="1"/>
    </row>
    <row r="14611" spans="58:58" x14ac:dyDescent="0.25">
      <c r="BF14611" s="1"/>
    </row>
    <row r="14612" spans="58:58" x14ac:dyDescent="0.25">
      <c r="BF14612" s="1"/>
    </row>
    <row r="14613" spans="58:58" x14ac:dyDescent="0.25">
      <c r="BF14613" s="1"/>
    </row>
    <row r="14614" spans="58:58" x14ac:dyDescent="0.25">
      <c r="BF14614" s="1"/>
    </row>
    <row r="14615" spans="58:58" x14ac:dyDescent="0.25">
      <c r="BF14615" s="1"/>
    </row>
    <row r="14616" spans="58:58" x14ac:dyDescent="0.25">
      <c r="BF14616" s="1"/>
    </row>
    <row r="14617" spans="58:58" x14ac:dyDescent="0.25">
      <c r="BF14617" s="1"/>
    </row>
    <row r="14618" spans="58:58" x14ac:dyDescent="0.25">
      <c r="BF14618" s="1"/>
    </row>
    <row r="14619" spans="58:58" x14ac:dyDescent="0.25">
      <c r="BF14619" s="1"/>
    </row>
    <row r="14620" spans="58:58" x14ac:dyDescent="0.25">
      <c r="BF14620" s="1"/>
    </row>
    <row r="14621" spans="58:58" x14ac:dyDescent="0.25">
      <c r="BF14621" s="1"/>
    </row>
    <row r="14622" spans="58:58" x14ac:dyDescent="0.25">
      <c r="BF14622" s="1"/>
    </row>
    <row r="14623" spans="58:58" x14ac:dyDescent="0.25">
      <c r="BF14623" s="1"/>
    </row>
    <row r="14624" spans="58:58" x14ac:dyDescent="0.25">
      <c r="BF14624" s="1"/>
    </row>
    <row r="14625" spans="58:58" x14ac:dyDescent="0.25">
      <c r="BF14625" s="1"/>
    </row>
    <row r="14626" spans="58:58" x14ac:dyDescent="0.25">
      <c r="BF14626" s="1"/>
    </row>
    <row r="14627" spans="58:58" x14ac:dyDescent="0.25">
      <c r="BF14627" s="1"/>
    </row>
    <row r="14628" spans="58:58" x14ac:dyDescent="0.25">
      <c r="BF14628" s="1"/>
    </row>
    <row r="14629" spans="58:58" x14ac:dyDescent="0.25">
      <c r="BF14629" s="1"/>
    </row>
    <row r="14630" spans="58:58" x14ac:dyDescent="0.25">
      <c r="BF14630" s="1"/>
    </row>
    <row r="14631" spans="58:58" x14ac:dyDescent="0.25">
      <c r="BF14631" s="1"/>
    </row>
    <row r="14632" spans="58:58" x14ac:dyDescent="0.25">
      <c r="BF14632" s="1"/>
    </row>
    <row r="14633" spans="58:58" x14ac:dyDescent="0.25">
      <c r="BF14633" s="1"/>
    </row>
    <row r="14634" spans="58:58" x14ac:dyDescent="0.25">
      <c r="BF14634" s="1"/>
    </row>
    <row r="14635" spans="58:58" x14ac:dyDescent="0.25">
      <c r="BF14635" s="1"/>
    </row>
    <row r="14636" spans="58:58" x14ac:dyDescent="0.25">
      <c r="BF14636" s="1"/>
    </row>
    <row r="14637" spans="58:58" x14ac:dyDescent="0.25">
      <c r="BF14637" s="1"/>
    </row>
    <row r="14638" spans="58:58" x14ac:dyDescent="0.25">
      <c r="BF14638" s="1"/>
    </row>
    <row r="14639" spans="58:58" x14ac:dyDescent="0.25">
      <c r="BF14639" s="1"/>
    </row>
    <row r="14640" spans="58:58" x14ac:dyDescent="0.25">
      <c r="BF14640" s="1"/>
    </row>
    <row r="14641" spans="58:58" x14ac:dyDescent="0.25">
      <c r="BF14641" s="1"/>
    </row>
    <row r="14642" spans="58:58" x14ac:dyDescent="0.25">
      <c r="BF14642" s="1"/>
    </row>
    <row r="14643" spans="58:58" x14ac:dyDescent="0.25">
      <c r="BF14643" s="1"/>
    </row>
    <row r="14644" spans="58:58" x14ac:dyDescent="0.25">
      <c r="BF14644" s="1"/>
    </row>
    <row r="14645" spans="58:58" x14ac:dyDescent="0.25">
      <c r="BF14645" s="1"/>
    </row>
    <row r="14646" spans="58:58" x14ac:dyDescent="0.25">
      <c r="BF14646" s="1"/>
    </row>
    <row r="14647" spans="58:58" x14ac:dyDescent="0.25">
      <c r="BF14647" s="1"/>
    </row>
    <row r="14648" spans="58:58" x14ac:dyDescent="0.25">
      <c r="BF14648" s="1"/>
    </row>
    <row r="14649" spans="58:58" x14ac:dyDescent="0.25">
      <c r="BF14649" s="1"/>
    </row>
    <row r="14650" spans="58:58" x14ac:dyDescent="0.25">
      <c r="BF14650" s="1"/>
    </row>
    <row r="14651" spans="58:58" x14ac:dyDescent="0.25">
      <c r="BF14651" s="1"/>
    </row>
    <row r="14652" spans="58:58" x14ac:dyDescent="0.25">
      <c r="BF14652" s="1"/>
    </row>
    <row r="14653" spans="58:58" x14ac:dyDescent="0.25">
      <c r="BF14653" s="1"/>
    </row>
    <row r="14654" spans="58:58" x14ac:dyDescent="0.25">
      <c r="BF14654" s="1"/>
    </row>
    <row r="14655" spans="58:58" x14ac:dyDescent="0.25">
      <c r="BF14655" s="1"/>
    </row>
    <row r="14656" spans="58:58" x14ac:dyDescent="0.25">
      <c r="BF14656" s="1"/>
    </row>
    <row r="14657" spans="58:58" x14ac:dyDescent="0.25">
      <c r="BF14657" s="1"/>
    </row>
    <row r="14658" spans="58:58" x14ac:dyDescent="0.25">
      <c r="BF14658" s="1"/>
    </row>
    <row r="14659" spans="58:58" x14ac:dyDescent="0.25">
      <c r="BF14659" s="1"/>
    </row>
    <row r="14660" spans="58:58" x14ac:dyDescent="0.25">
      <c r="BF14660" s="1"/>
    </row>
    <row r="14661" spans="58:58" x14ac:dyDescent="0.25">
      <c r="BF14661" s="1"/>
    </row>
    <row r="14662" spans="58:58" x14ac:dyDescent="0.25">
      <c r="BF14662" s="1"/>
    </row>
    <row r="14663" spans="58:58" x14ac:dyDescent="0.25">
      <c r="BF14663" s="1"/>
    </row>
    <row r="14664" spans="58:58" x14ac:dyDescent="0.25">
      <c r="BF14664" s="1"/>
    </row>
    <row r="14665" spans="58:58" x14ac:dyDescent="0.25">
      <c r="BF14665" s="1"/>
    </row>
    <row r="14666" spans="58:58" x14ac:dyDescent="0.25">
      <c r="BF14666" s="1"/>
    </row>
    <row r="14667" spans="58:58" x14ac:dyDescent="0.25">
      <c r="BF14667" s="1"/>
    </row>
    <row r="14668" spans="58:58" x14ac:dyDescent="0.25">
      <c r="BF14668" s="1"/>
    </row>
    <row r="14669" spans="58:58" x14ac:dyDescent="0.25">
      <c r="BF14669" s="1"/>
    </row>
    <row r="14670" spans="58:58" x14ac:dyDescent="0.25">
      <c r="BF14670" s="1"/>
    </row>
    <row r="14671" spans="58:58" x14ac:dyDescent="0.25">
      <c r="BF14671" s="1"/>
    </row>
    <row r="14672" spans="58:58" x14ac:dyDescent="0.25">
      <c r="BF14672" s="1"/>
    </row>
    <row r="14673" spans="58:58" x14ac:dyDescent="0.25">
      <c r="BF14673" s="1"/>
    </row>
    <row r="14674" spans="58:58" x14ac:dyDescent="0.25">
      <c r="BF14674" s="1"/>
    </row>
    <row r="14675" spans="58:58" x14ac:dyDescent="0.25">
      <c r="BF14675" s="1"/>
    </row>
    <row r="14676" spans="58:58" x14ac:dyDescent="0.25">
      <c r="BF14676" s="1"/>
    </row>
    <row r="14677" spans="58:58" x14ac:dyDescent="0.25">
      <c r="BF14677" s="1"/>
    </row>
    <row r="14678" spans="58:58" x14ac:dyDescent="0.25">
      <c r="BF14678" s="1"/>
    </row>
    <row r="14679" spans="58:58" x14ac:dyDescent="0.25">
      <c r="BF14679" s="1"/>
    </row>
    <row r="14680" spans="58:58" x14ac:dyDescent="0.25">
      <c r="BF14680" s="1"/>
    </row>
    <row r="14681" spans="58:58" x14ac:dyDescent="0.25">
      <c r="BF14681" s="1"/>
    </row>
    <row r="14682" spans="58:58" x14ac:dyDescent="0.25">
      <c r="BF14682" s="1"/>
    </row>
    <row r="14683" spans="58:58" x14ac:dyDescent="0.25">
      <c r="BF14683" s="1"/>
    </row>
    <row r="14684" spans="58:58" x14ac:dyDescent="0.25">
      <c r="BF14684" s="1"/>
    </row>
    <row r="14685" spans="58:58" x14ac:dyDescent="0.25">
      <c r="BF14685" s="1"/>
    </row>
    <row r="14686" spans="58:58" x14ac:dyDescent="0.25">
      <c r="BF14686" s="1"/>
    </row>
    <row r="14687" spans="58:58" x14ac:dyDescent="0.25">
      <c r="BF14687" s="1"/>
    </row>
    <row r="14688" spans="58:58" x14ac:dyDescent="0.25">
      <c r="BF14688" s="1"/>
    </row>
    <row r="14689" spans="58:58" x14ac:dyDescent="0.25">
      <c r="BF14689" s="1"/>
    </row>
    <row r="14690" spans="58:58" x14ac:dyDescent="0.25">
      <c r="BF14690" s="1"/>
    </row>
    <row r="14691" spans="58:58" x14ac:dyDescent="0.25">
      <c r="BF14691" s="1"/>
    </row>
    <row r="14692" spans="58:58" x14ac:dyDescent="0.25">
      <c r="BF14692" s="1"/>
    </row>
    <row r="14693" spans="58:58" x14ac:dyDescent="0.25">
      <c r="BF14693" s="1"/>
    </row>
    <row r="14694" spans="58:58" x14ac:dyDescent="0.25">
      <c r="BF14694" s="1"/>
    </row>
    <row r="14695" spans="58:58" x14ac:dyDescent="0.25">
      <c r="BF14695" s="1"/>
    </row>
    <row r="14696" spans="58:58" x14ac:dyDescent="0.25">
      <c r="BF14696" s="1"/>
    </row>
    <row r="14697" spans="58:58" x14ac:dyDescent="0.25">
      <c r="BF14697" s="1"/>
    </row>
    <row r="14698" spans="58:58" x14ac:dyDescent="0.25">
      <c r="BF14698" s="1"/>
    </row>
    <row r="14699" spans="58:58" x14ac:dyDescent="0.25">
      <c r="BF14699" s="1"/>
    </row>
    <row r="14700" spans="58:58" x14ac:dyDescent="0.25">
      <c r="BF14700" s="1"/>
    </row>
    <row r="14701" spans="58:58" x14ac:dyDescent="0.25">
      <c r="BF14701" s="1"/>
    </row>
    <row r="14702" spans="58:58" x14ac:dyDescent="0.25">
      <c r="BF14702" s="1"/>
    </row>
    <row r="14703" spans="58:58" x14ac:dyDescent="0.25">
      <c r="BF14703" s="1"/>
    </row>
    <row r="14704" spans="58:58" x14ac:dyDescent="0.25">
      <c r="BF14704" s="1"/>
    </row>
    <row r="14705" spans="58:58" x14ac:dyDescent="0.25">
      <c r="BF14705" s="1"/>
    </row>
    <row r="14706" spans="58:58" x14ac:dyDescent="0.25">
      <c r="BF14706" s="1"/>
    </row>
    <row r="14707" spans="58:58" x14ac:dyDescent="0.25">
      <c r="BF14707" s="1"/>
    </row>
    <row r="14708" spans="58:58" x14ac:dyDescent="0.25">
      <c r="BF14708" s="1"/>
    </row>
    <row r="14709" spans="58:58" x14ac:dyDescent="0.25">
      <c r="BF14709" s="1"/>
    </row>
    <row r="14710" spans="58:58" x14ac:dyDescent="0.25">
      <c r="BF14710" s="1"/>
    </row>
    <row r="14711" spans="58:58" x14ac:dyDescent="0.25">
      <c r="BF14711" s="1"/>
    </row>
    <row r="14712" spans="58:58" x14ac:dyDescent="0.25">
      <c r="BF14712" s="1"/>
    </row>
    <row r="14713" spans="58:58" x14ac:dyDescent="0.25">
      <c r="BF14713" s="1"/>
    </row>
    <row r="14714" spans="58:58" x14ac:dyDescent="0.25">
      <c r="BF14714" s="1"/>
    </row>
    <row r="14715" spans="58:58" x14ac:dyDescent="0.25">
      <c r="BF14715" s="1"/>
    </row>
    <row r="14716" spans="58:58" x14ac:dyDescent="0.25">
      <c r="BF14716" s="1"/>
    </row>
    <row r="14717" spans="58:58" x14ac:dyDescent="0.25">
      <c r="BF14717" s="1"/>
    </row>
    <row r="14718" spans="58:58" x14ac:dyDescent="0.25">
      <c r="BF14718" s="1"/>
    </row>
    <row r="14719" spans="58:58" x14ac:dyDescent="0.25">
      <c r="BF14719" s="1"/>
    </row>
    <row r="14720" spans="58:58" x14ac:dyDescent="0.25">
      <c r="BF14720" s="1"/>
    </row>
    <row r="14721" spans="58:58" x14ac:dyDescent="0.25">
      <c r="BF14721" s="1"/>
    </row>
    <row r="14722" spans="58:58" x14ac:dyDescent="0.25">
      <c r="BF14722" s="1"/>
    </row>
    <row r="14723" spans="58:58" x14ac:dyDescent="0.25">
      <c r="BF14723" s="1"/>
    </row>
    <row r="14724" spans="58:58" x14ac:dyDescent="0.25">
      <c r="BF14724" s="1"/>
    </row>
    <row r="14725" spans="58:58" x14ac:dyDescent="0.25">
      <c r="BF14725" s="1"/>
    </row>
    <row r="14726" spans="58:58" x14ac:dyDescent="0.25">
      <c r="BF14726" s="1"/>
    </row>
    <row r="14727" spans="58:58" x14ac:dyDescent="0.25">
      <c r="BF14727" s="1"/>
    </row>
    <row r="14728" spans="58:58" x14ac:dyDescent="0.25">
      <c r="BF14728" s="1"/>
    </row>
    <row r="14729" spans="58:58" x14ac:dyDescent="0.25">
      <c r="BF14729" s="1"/>
    </row>
    <row r="14730" spans="58:58" x14ac:dyDescent="0.25">
      <c r="BF14730" s="1"/>
    </row>
    <row r="14731" spans="58:58" x14ac:dyDescent="0.25">
      <c r="BF14731" s="1"/>
    </row>
    <row r="14732" spans="58:58" x14ac:dyDescent="0.25">
      <c r="BF14732" s="1"/>
    </row>
    <row r="14733" spans="58:58" x14ac:dyDescent="0.25">
      <c r="BF14733" s="1"/>
    </row>
    <row r="14734" spans="58:58" x14ac:dyDescent="0.25">
      <c r="BF14734" s="1"/>
    </row>
    <row r="14735" spans="58:58" x14ac:dyDescent="0.25">
      <c r="BF14735" s="1"/>
    </row>
    <row r="14736" spans="58:58" x14ac:dyDescent="0.25">
      <c r="BF14736" s="1"/>
    </row>
    <row r="14737" spans="58:58" x14ac:dyDescent="0.25">
      <c r="BF14737" s="1"/>
    </row>
    <row r="14738" spans="58:58" x14ac:dyDescent="0.25">
      <c r="BF14738" s="1"/>
    </row>
    <row r="14739" spans="58:58" x14ac:dyDescent="0.25">
      <c r="BF14739" s="1"/>
    </row>
    <row r="14740" spans="58:58" x14ac:dyDescent="0.25">
      <c r="BF14740" s="1"/>
    </row>
    <row r="14741" spans="58:58" x14ac:dyDescent="0.25">
      <c r="BF14741" s="1"/>
    </row>
    <row r="14742" spans="58:58" x14ac:dyDescent="0.25">
      <c r="BF14742" s="1"/>
    </row>
    <row r="14743" spans="58:58" x14ac:dyDescent="0.25">
      <c r="BF14743" s="1"/>
    </row>
    <row r="14744" spans="58:58" x14ac:dyDescent="0.25">
      <c r="BF14744" s="1"/>
    </row>
    <row r="14745" spans="58:58" x14ac:dyDescent="0.25">
      <c r="BF14745" s="1"/>
    </row>
    <row r="14746" spans="58:58" x14ac:dyDescent="0.25">
      <c r="BF14746" s="1"/>
    </row>
    <row r="14747" spans="58:58" x14ac:dyDescent="0.25">
      <c r="BF14747" s="1"/>
    </row>
    <row r="14748" spans="58:58" x14ac:dyDescent="0.25">
      <c r="BF14748" s="1"/>
    </row>
    <row r="14749" spans="58:58" x14ac:dyDescent="0.25">
      <c r="BF14749" s="1"/>
    </row>
    <row r="14750" spans="58:58" x14ac:dyDescent="0.25">
      <c r="BF14750" s="1"/>
    </row>
    <row r="14751" spans="58:58" x14ac:dyDescent="0.25">
      <c r="BF14751" s="1"/>
    </row>
    <row r="14752" spans="58:58" x14ac:dyDescent="0.25">
      <c r="BF14752" s="1"/>
    </row>
    <row r="14753" spans="58:58" x14ac:dyDescent="0.25">
      <c r="BF14753" s="1"/>
    </row>
    <row r="14754" spans="58:58" x14ac:dyDescent="0.25">
      <c r="BF14754" s="1"/>
    </row>
    <row r="14755" spans="58:58" x14ac:dyDescent="0.25">
      <c r="BF14755" s="1"/>
    </row>
    <row r="14756" spans="58:58" x14ac:dyDescent="0.25">
      <c r="BF14756" s="1"/>
    </row>
    <row r="14757" spans="58:58" x14ac:dyDescent="0.25">
      <c r="BF14757" s="1"/>
    </row>
    <row r="14758" spans="58:58" x14ac:dyDescent="0.25">
      <c r="BF14758" s="1"/>
    </row>
    <row r="14759" spans="58:58" x14ac:dyDescent="0.25">
      <c r="BF14759" s="1"/>
    </row>
    <row r="14760" spans="58:58" x14ac:dyDescent="0.25">
      <c r="BF14760" s="1"/>
    </row>
    <row r="14761" spans="58:58" x14ac:dyDescent="0.25">
      <c r="BF14761" s="1"/>
    </row>
    <row r="14762" spans="58:58" x14ac:dyDescent="0.25">
      <c r="BF14762" s="1"/>
    </row>
    <row r="14763" spans="58:58" x14ac:dyDescent="0.25">
      <c r="BF14763" s="1"/>
    </row>
    <row r="14764" spans="58:58" x14ac:dyDescent="0.25">
      <c r="BF14764" s="1"/>
    </row>
    <row r="14765" spans="58:58" x14ac:dyDescent="0.25">
      <c r="BF14765" s="1"/>
    </row>
    <row r="14766" spans="58:58" x14ac:dyDescent="0.25">
      <c r="BF14766" s="1"/>
    </row>
    <row r="14767" spans="58:58" x14ac:dyDescent="0.25">
      <c r="BF14767" s="1"/>
    </row>
    <row r="14768" spans="58:58" x14ac:dyDescent="0.25">
      <c r="BF14768" s="1"/>
    </row>
    <row r="14769" spans="58:58" x14ac:dyDescent="0.25">
      <c r="BF14769" s="1"/>
    </row>
    <row r="14770" spans="58:58" x14ac:dyDescent="0.25">
      <c r="BF14770" s="1"/>
    </row>
    <row r="14771" spans="58:58" x14ac:dyDescent="0.25">
      <c r="BF14771" s="1"/>
    </row>
    <row r="14772" spans="58:58" x14ac:dyDescent="0.25">
      <c r="BF14772" s="1"/>
    </row>
    <row r="14773" spans="58:58" x14ac:dyDescent="0.25">
      <c r="BF14773" s="1"/>
    </row>
    <row r="14774" spans="58:58" x14ac:dyDescent="0.25">
      <c r="BF14774" s="1"/>
    </row>
    <row r="14775" spans="58:58" x14ac:dyDescent="0.25">
      <c r="BF14775" s="1"/>
    </row>
    <row r="14776" spans="58:58" x14ac:dyDescent="0.25">
      <c r="BF14776" s="1"/>
    </row>
    <row r="14777" spans="58:58" x14ac:dyDescent="0.25">
      <c r="BF14777" s="1"/>
    </row>
    <row r="14778" spans="58:58" x14ac:dyDescent="0.25">
      <c r="BF14778" s="1"/>
    </row>
    <row r="14779" spans="58:58" x14ac:dyDescent="0.25">
      <c r="BF14779" s="1"/>
    </row>
    <row r="14780" spans="58:58" x14ac:dyDescent="0.25">
      <c r="BF14780" s="1"/>
    </row>
    <row r="14781" spans="58:58" x14ac:dyDescent="0.25">
      <c r="BF14781" s="1"/>
    </row>
    <row r="14782" spans="58:58" x14ac:dyDescent="0.25">
      <c r="BF14782" s="1"/>
    </row>
    <row r="14783" spans="58:58" x14ac:dyDescent="0.25">
      <c r="BF14783" s="1"/>
    </row>
    <row r="14784" spans="58:58" x14ac:dyDescent="0.25">
      <c r="BF14784" s="1"/>
    </row>
    <row r="14785" spans="58:58" x14ac:dyDescent="0.25">
      <c r="BF14785" s="1"/>
    </row>
    <row r="14786" spans="58:58" x14ac:dyDescent="0.25">
      <c r="BF14786" s="1"/>
    </row>
    <row r="14787" spans="58:58" x14ac:dyDescent="0.25">
      <c r="BF14787" s="1"/>
    </row>
    <row r="14788" spans="58:58" x14ac:dyDescent="0.25">
      <c r="BF14788" s="1"/>
    </row>
    <row r="14789" spans="58:58" x14ac:dyDescent="0.25">
      <c r="BF14789" s="1"/>
    </row>
    <row r="14790" spans="58:58" x14ac:dyDescent="0.25">
      <c r="BF14790" s="1"/>
    </row>
    <row r="14791" spans="58:58" x14ac:dyDescent="0.25">
      <c r="BF14791" s="1"/>
    </row>
    <row r="14792" spans="58:58" x14ac:dyDescent="0.25">
      <c r="BF14792" s="1"/>
    </row>
    <row r="14793" spans="58:58" x14ac:dyDescent="0.25">
      <c r="BF14793" s="1"/>
    </row>
    <row r="14794" spans="58:58" x14ac:dyDescent="0.25">
      <c r="BF14794" s="1"/>
    </row>
    <row r="14795" spans="58:58" x14ac:dyDescent="0.25">
      <c r="BF14795" s="1"/>
    </row>
    <row r="14796" spans="58:58" x14ac:dyDescent="0.25">
      <c r="BF14796" s="1"/>
    </row>
    <row r="14797" spans="58:58" x14ac:dyDescent="0.25">
      <c r="BF14797" s="1"/>
    </row>
    <row r="14798" spans="58:58" x14ac:dyDescent="0.25">
      <c r="BF14798" s="1"/>
    </row>
    <row r="14799" spans="58:58" x14ac:dyDescent="0.25">
      <c r="BF14799" s="1"/>
    </row>
    <row r="14800" spans="58:58" x14ac:dyDescent="0.25">
      <c r="BF14800" s="1"/>
    </row>
    <row r="14801" spans="58:58" x14ac:dyDescent="0.25">
      <c r="BF14801" s="1"/>
    </row>
    <row r="14802" spans="58:58" x14ac:dyDescent="0.25">
      <c r="BF14802" s="1"/>
    </row>
    <row r="14803" spans="58:58" x14ac:dyDescent="0.25">
      <c r="BF14803" s="1"/>
    </row>
    <row r="14804" spans="58:58" x14ac:dyDescent="0.25">
      <c r="BF14804" s="1"/>
    </row>
    <row r="14805" spans="58:58" x14ac:dyDescent="0.25">
      <c r="BF14805" s="1"/>
    </row>
    <row r="14806" spans="58:58" x14ac:dyDescent="0.25">
      <c r="BF14806" s="1"/>
    </row>
    <row r="14807" spans="58:58" x14ac:dyDescent="0.25">
      <c r="BF14807" s="1"/>
    </row>
    <row r="14808" spans="58:58" x14ac:dyDescent="0.25">
      <c r="BF14808" s="1"/>
    </row>
    <row r="14809" spans="58:58" x14ac:dyDescent="0.25">
      <c r="BF14809" s="1"/>
    </row>
    <row r="14810" spans="58:58" x14ac:dyDescent="0.25">
      <c r="BF14810" s="1"/>
    </row>
    <row r="14811" spans="58:58" x14ac:dyDescent="0.25">
      <c r="BF14811" s="1"/>
    </row>
    <row r="14812" spans="58:58" x14ac:dyDescent="0.25">
      <c r="BF14812" s="1"/>
    </row>
    <row r="14813" spans="58:58" x14ac:dyDescent="0.25">
      <c r="BF14813" s="1"/>
    </row>
    <row r="14814" spans="58:58" x14ac:dyDescent="0.25">
      <c r="BF14814" s="1"/>
    </row>
    <row r="14815" spans="58:58" x14ac:dyDescent="0.25">
      <c r="BF14815" s="1"/>
    </row>
    <row r="14816" spans="58:58" x14ac:dyDescent="0.25">
      <c r="BF14816" s="1"/>
    </row>
    <row r="14817" spans="58:58" x14ac:dyDescent="0.25">
      <c r="BF14817" s="1"/>
    </row>
    <row r="14818" spans="58:58" x14ac:dyDescent="0.25">
      <c r="BF14818" s="1"/>
    </row>
    <row r="14819" spans="58:58" x14ac:dyDescent="0.25">
      <c r="BF14819" s="1"/>
    </row>
    <row r="14820" spans="58:58" x14ac:dyDescent="0.25">
      <c r="BF14820" s="1"/>
    </row>
    <row r="14821" spans="58:58" x14ac:dyDescent="0.25">
      <c r="BF14821" s="1"/>
    </row>
    <row r="14822" spans="58:58" x14ac:dyDescent="0.25">
      <c r="BF14822" s="1"/>
    </row>
    <row r="14823" spans="58:58" x14ac:dyDescent="0.25">
      <c r="BF14823" s="1"/>
    </row>
    <row r="14824" spans="58:58" x14ac:dyDescent="0.25">
      <c r="BF14824" s="1"/>
    </row>
    <row r="14825" spans="58:58" x14ac:dyDescent="0.25">
      <c r="BF14825" s="1"/>
    </row>
    <row r="14826" spans="58:58" x14ac:dyDescent="0.25">
      <c r="BF14826" s="1"/>
    </row>
    <row r="14827" spans="58:58" x14ac:dyDescent="0.25">
      <c r="BF14827" s="1"/>
    </row>
    <row r="14828" spans="58:58" x14ac:dyDescent="0.25">
      <c r="BF14828" s="1"/>
    </row>
    <row r="14829" spans="58:58" x14ac:dyDescent="0.25">
      <c r="BF14829" s="1"/>
    </row>
    <row r="14830" spans="58:58" x14ac:dyDescent="0.25">
      <c r="BF14830" s="1"/>
    </row>
    <row r="14831" spans="58:58" x14ac:dyDescent="0.25">
      <c r="BF14831" s="1"/>
    </row>
    <row r="14832" spans="58:58" x14ac:dyDescent="0.25">
      <c r="BF14832" s="1"/>
    </row>
    <row r="14833" spans="58:58" x14ac:dyDescent="0.25">
      <c r="BF14833" s="1"/>
    </row>
    <row r="14834" spans="58:58" x14ac:dyDescent="0.25">
      <c r="BF14834" s="1"/>
    </row>
    <row r="14835" spans="58:58" x14ac:dyDescent="0.25">
      <c r="BF14835" s="1"/>
    </row>
    <row r="14836" spans="58:58" x14ac:dyDescent="0.25">
      <c r="BF14836" s="1"/>
    </row>
    <row r="14837" spans="58:58" x14ac:dyDescent="0.25">
      <c r="BF14837" s="1"/>
    </row>
    <row r="14838" spans="58:58" x14ac:dyDescent="0.25">
      <c r="BF14838" s="1"/>
    </row>
    <row r="14839" spans="58:58" x14ac:dyDescent="0.25">
      <c r="BF14839" s="1"/>
    </row>
    <row r="14840" spans="58:58" x14ac:dyDescent="0.25">
      <c r="BF14840" s="1"/>
    </row>
    <row r="14841" spans="58:58" x14ac:dyDescent="0.25">
      <c r="BF14841" s="1"/>
    </row>
    <row r="14842" spans="58:58" x14ac:dyDescent="0.25">
      <c r="BF14842" s="1"/>
    </row>
    <row r="14843" spans="58:58" x14ac:dyDescent="0.25">
      <c r="BF14843" s="1"/>
    </row>
    <row r="14844" spans="58:58" x14ac:dyDescent="0.25">
      <c r="BF14844" s="1"/>
    </row>
    <row r="14845" spans="58:58" x14ac:dyDescent="0.25">
      <c r="BF14845" s="1"/>
    </row>
    <row r="14846" spans="58:58" x14ac:dyDescent="0.25">
      <c r="BF14846" s="1"/>
    </row>
    <row r="14847" spans="58:58" x14ac:dyDescent="0.25">
      <c r="BF14847" s="1"/>
    </row>
    <row r="14848" spans="58:58" x14ac:dyDescent="0.25">
      <c r="BF14848" s="1"/>
    </row>
    <row r="14849" spans="58:58" x14ac:dyDescent="0.25">
      <c r="BF14849" s="1"/>
    </row>
    <row r="14850" spans="58:58" x14ac:dyDescent="0.25">
      <c r="BF14850" s="1"/>
    </row>
    <row r="14851" spans="58:58" x14ac:dyDescent="0.25">
      <c r="BF14851" s="1"/>
    </row>
    <row r="14852" spans="58:58" x14ac:dyDescent="0.25">
      <c r="BF14852" s="1"/>
    </row>
    <row r="14853" spans="58:58" x14ac:dyDescent="0.25">
      <c r="BF14853" s="1"/>
    </row>
    <row r="14854" spans="58:58" x14ac:dyDescent="0.25">
      <c r="BF14854" s="1"/>
    </row>
    <row r="14855" spans="58:58" x14ac:dyDescent="0.25">
      <c r="BF14855" s="1"/>
    </row>
    <row r="14856" spans="58:58" x14ac:dyDescent="0.25">
      <c r="BF14856" s="1"/>
    </row>
    <row r="14857" spans="58:58" x14ac:dyDescent="0.25">
      <c r="BF14857" s="1"/>
    </row>
    <row r="14858" spans="58:58" x14ac:dyDescent="0.25">
      <c r="BF14858" s="1"/>
    </row>
    <row r="14859" spans="58:58" x14ac:dyDescent="0.25">
      <c r="BF14859" s="1"/>
    </row>
    <row r="14860" spans="58:58" x14ac:dyDescent="0.25">
      <c r="BF14860" s="1"/>
    </row>
    <row r="14861" spans="58:58" x14ac:dyDescent="0.25">
      <c r="BF14861" s="1"/>
    </row>
    <row r="14862" spans="58:58" x14ac:dyDescent="0.25">
      <c r="BF14862" s="1"/>
    </row>
    <row r="14863" spans="58:58" x14ac:dyDescent="0.25">
      <c r="BF14863" s="1"/>
    </row>
    <row r="14864" spans="58:58" x14ac:dyDescent="0.25">
      <c r="BF14864" s="1"/>
    </row>
    <row r="14865" spans="58:58" x14ac:dyDescent="0.25">
      <c r="BF14865" s="1"/>
    </row>
    <row r="14866" spans="58:58" x14ac:dyDescent="0.25">
      <c r="BF14866" s="1"/>
    </row>
    <row r="14867" spans="58:58" x14ac:dyDescent="0.25">
      <c r="BF14867" s="1"/>
    </row>
    <row r="14868" spans="58:58" x14ac:dyDescent="0.25">
      <c r="BF14868" s="1"/>
    </row>
    <row r="14869" spans="58:58" x14ac:dyDescent="0.25">
      <c r="BF14869" s="1"/>
    </row>
    <row r="14870" spans="58:58" x14ac:dyDescent="0.25">
      <c r="BF14870" s="1"/>
    </row>
    <row r="14871" spans="58:58" x14ac:dyDescent="0.25">
      <c r="BF14871" s="1"/>
    </row>
    <row r="14872" spans="58:58" x14ac:dyDescent="0.25">
      <c r="BF14872" s="1"/>
    </row>
    <row r="14873" spans="58:58" x14ac:dyDescent="0.25">
      <c r="BF14873" s="1"/>
    </row>
    <row r="14874" spans="58:58" x14ac:dyDescent="0.25">
      <c r="BF14874" s="1"/>
    </row>
    <row r="14875" spans="58:58" x14ac:dyDescent="0.25">
      <c r="BF14875" s="1"/>
    </row>
    <row r="14876" spans="58:58" x14ac:dyDescent="0.25">
      <c r="BF14876" s="1"/>
    </row>
    <row r="14877" spans="58:58" x14ac:dyDescent="0.25">
      <c r="BF14877" s="1"/>
    </row>
    <row r="14878" spans="58:58" x14ac:dyDescent="0.25">
      <c r="BF14878" s="1"/>
    </row>
    <row r="14879" spans="58:58" x14ac:dyDescent="0.25">
      <c r="BF14879" s="1"/>
    </row>
    <row r="14880" spans="58:58" x14ac:dyDescent="0.25">
      <c r="BF14880" s="1"/>
    </row>
    <row r="14881" spans="58:58" x14ac:dyDescent="0.25">
      <c r="BF14881" s="1"/>
    </row>
    <row r="14882" spans="58:58" x14ac:dyDescent="0.25">
      <c r="BF14882" s="1"/>
    </row>
    <row r="14883" spans="58:58" x14ac:dyDescent="0.25">
      <c r="BF14883" s="1"/>
    </row>
    <row r="14884" spans="58:58" x14ac:dyDescent="0.25">
      <c r="BF14884" s="1"/>
    </row>
    <row r="14885" spans="58:58" x14ac:dyDescent="0.25">
      <c r="BF14885" s="1"/>
    </row>
    <row r="14886" spans="58:58" x14ac:dyDescent="0.25">
      <c r="BF14886" s="1"/>
    </row>
    <row r="14887" spans="58:58" x14ac:dyDescent="0.25">
      <c r="BF14887" s="1"/>
    </row>
    <row r="14888" spans="58:58" x14ac:dyDescent="0.25">
      <c r="BF14888" s="1"/>
    </row>
    <row r="14889" spans="58:58" x14ac:dyDescent="0.25">
      <c r="BF14889" s="1"/>
    </row>
    <row r="14890" spans="58:58" x14ac:dyDescent="0.25">
      <c r="BF14890" s="1"/>
    </row>
    <row r="14891" spans="58:58" x14ac:dyDescent="0.25">
      <c r="BF14891" s="1"/>
    </row>
    <row r="14892" spans="58:58" x14ac:dyDescent="0.25">
      <c r="BF14892" s="1"/>
    </row>
    <row r="14893" spans="58:58" x14ac:dyDescent="0.25">
      <c r="BF14893" s="1"/>
    </row>
    <row r="14894" spans="58:58" x14ac:dyDescent="0.25">
      <c r="BF14894" s="1"/>
    </row>
    <row r="14895" spans="58:58" x14ac:dyDescent="0.25">
      <c r="BF14895" s="1"/>
    </row>
    <row r="14896" spans="58:58" x14ac:dyDescent="0.25">
      <c r="BF14896" s="1"/>
    </row>
    <row r="14897" spans="58:58" x14ac:dyDescent="0.25">
      <c r="BF14897" s="1"/>
    </row>
    <row r="14898" spans="58:58" x14ac:dyDescent="0.25">
      <c r="BF14898" s="1"/>
    </row>
    <row r="14899" spans="58:58" x14ac:dyDescent="0.25">
      <c r="BF14899" s="1"/>
    </row>
    <row r="14900" spans="58:58" x14ac:dyDescent="0.25">
      <c r="BF14900" s="1"/>
    </row>
    <row r="14901" spans="58:58" x14ac:dyDescent="0.25">
      <c r="BF14901" s="1"/>
    </row>
    <row r="14902" spans="58:58" x14ac:dyDescent="0.25">
      <c r="BF14902" s="1"/>
    </row>
    <row r="14903" spans="58:58" x14ac:dyDescent="0.25">
      <c r="BF14903" s="1"/>
    </row>
    <row r="14904" spans="58:58" x14ac:dyDescent="0.25">
      <c r="BF14904" s="1"/>
    </row>
    <row r="14905" spans="58:58" x14ac:dyDescent="0.25">
      <c r="BF14905" s="1"/>
    </row>
    <row r="14906" spans="58:58" x14ac:dyDescent="0.25">
      <c r="BF14906" s="1"/>
    </row>
    <row r="14907" spans="58:58" x14ac:dyDescent="0.25">
      <c r="BF14907" s="1"/>
    </row>
    <row r="14908" spans="58:58" x14ac:dyDescent="0.25">
      <c r="BF14908" s="1"/>
    </row>
    <row r="14909" spans="58:58" x14ac:dyDescent="0.25">
      <c r="BF14909" s="1"/>
    </row>
    <row r="14910" spans="58:58" x14ac:dyDescent="0.25">
      <c r="BF14910" s="1"/>
    </row>
    <row r="14911" spans="58:58" x14ac:dyDescent="0.25">
      <c r="BF14911" s="1"/>
    </row>
    <row r="14912" spans="58:58" x14ac:dyDescent="0.25">
      <c r="BF14912" s="1"/>
    </row>
    <row r="14913" spans="58:58" x14ac:dyDescent="0.25">
      <c r="BF14913" s="1"/>
    </row>
    <row r="14914" spans="58:58" x14ac:dyDescent="0.25">
      <c r="BF14914" s="1"/>
    </row>
    <row r="14915" spans="58:58" x14ac:dyDescent="0.25">
      <c r="BF14915" s="1"/>
    </row>
    <row r="14916" spans="58:58" x14ac:dyDescent="0.25">
      <c r="BF14916" s="1"/>
    </row>
    <row r="14917" spans="58:58" x14ac:dyDescent="0.25">
      <c r="BF14917" s="1"/>
    </row>
    <row r="14918" spans="58:58" x14ac:dyDescent="0.25">
      <c r="BF14918" s="1"/>
    </row>
    <row r="14919" spans="58:58" x14ac:dyDescent="0.25">
      <c r="BF14919" s="1"/>
    </row>
    <row r="14920" spans="58:58" x14ac:dyDescent="0.25">
      <c r="BF14920" s="1"/>
    </row>
    <row r="14921" spans="58:58" x14ac:dyDescent="0.25">
      <c r="BF14921" s="1"/>
    </row>
    <row r="14922" spans="58:58" x14ac:dyDescent="0.25">
      <c r="BF14922" s="1"/>
    </row>
    <row r="14923" spans="58:58" x14ac:dyDescent="0.25">
      <c r="BF14923" s="1"/>
    </row>
    <row r="14924" spans="58:58" x14ac:dyDescent="0.25">
      <c r="BF14924" s="1"/>
    </row>
    <row r="14925" spans="58:58" x14ac:dyDescent="0.25">
      <c r="BF14925" s="1"/>
    </row>
    <row r="14926" spans="58:58" x14ac:dyDescent="0.25">
      <c r="BF14926" s="1"/>
    </row>
    <row r="14927" spans="58:58" x14ac:dyDescent="0.25">
      <c r="BF14927" s="1"/>
    </row>
    <row r="14928" spans="58:58" x14ac:dyDescent="0.25">
      <c r="BF14928" s="1"/>
    </row>
    <row r="14929" spans="58:58" x14ac:dyDescent="0.25">
      <c r="BF14929" s="1"/>
    </row>
    <row r="14930" spans="58:58" x14ac:dyDescent="0.25">
      <c r="BF14930" s="1"/>
    </row>
    <row r="14931" spans="58:58" x14ac:dyDescent="0.25">
      <c r="BF14931" s="1"/>
    </row>
    <row r="14932" spans="58:58" x14ac:dyDescent="0.25">
      <c r="BF14932" s="1"/>
    </row>
    <row r="14933" spans="58:58" x14ac:dyDescent="0.25">
      <c r="BF14933" s="1"/>
    </row>
    <row r="14934" spans="58:58" x14ac:dyDescent="0.25">
      <c r="BF14934" s="1"/>
    </row>
    <row r="14935" spans="58:58" x14ac:dyDescent="0.25">
      <c r="BF14935" s="1"/>
    </row>
    <row r="14936" spans="58:58" x14ac:dyDescent="0.25">
      <c r="BF14936" s="1"/>
    </row>
    <row r="14937" spans="58:58" x14ac:dyDescent="0.25">
      <c r="BF14937" s="1"/>
    </row>
    <row r="14938" spans="58:58" x14ac:dyDescent="0.25">
      <c r="BF14938" s="1"/>
    </row>
    <row r="14939" spans="58:58" x14ac:dyDescent="0.25">
      <c r="BF14939" s="1"/>
    </row>
    <row r="14940" spans="58:58" x14ac:dyDescent="0.25">
      <c r="BF14940" s="1"/>
    </row>
    <row r="14941" spans="58:58" x14ac:dyDescent="0.25">
      <c r="BF14941" s="1"/>
    </row>
    <row r="14942" spans="58:58" x14ac:dyDescent="0.25">
      <c r="BF14942" s="1"/>
    </row>
    <row r="14943" spans="58:58" x14ac:dyDescent="0.25">
      <c r="BF14943" s="1"/>
    </row>
    <row r="14944" spans="58:58" x14ac:dyDescent="0.25">
      <c r="BF14944" s="1"/>
    </row>
    <row r="14945" spans="58:58" x14ac:dyDescent="0.25">
      <c r="BF14945" s="1"/>
    </row>
    <row r="14946" spans="58:58" x14ac:dyDescent="0.25">
      <c r="BF14946" s="1"/>
    </row>
    <row r="14947" spans="58:58" x14ac:dyDescent="0.25">
      <c r="BF14947" s="1"/>
    </row>
    <row r="14948" spans="58:58" x14ac:dyDescent="0.25">
      <c r="BF14948" s="1"/>
    </row>
    <row r="14949" spans="58:58" x14ac:dyDescent="0.25">
      <c r="BF14949" s="1"/>
    </row>
    <row r="14950" spans="58:58" x14ac:dyDescent="0.25">
      <c r="BF14950" s="1"/>
    </row>
    <row r="14951" spans="58:58" x14ac:dyDescent="0.25">
      <c r="BF14951" s="1"/>
    </row>
    <row r="14952" spans="58:58" x14ac:dyDescent="0.25">
      <c r="BF14952" s="1"/>
    </row>
    <row r="14953" spans="58:58" x14ac:dyDescent="0.25">
      <c r="BF14953" s="1"/>
    </row>
    <row r="14954" spans="58:58" x14ac:dyDescent="0.25">
      <c r="BF14954" s="1"/>
    </row>
    <row r="14955" spans="58:58" x14ac:dyDescent="0.25">
      <c r="BF14955" s="1"/>
    </row>
    <row r="14956" spans="58:58" x14ac:dyDescent="0.25">
      <c r="BF14956" s="1"/>
    </row>
    <row r="14957" spans="58:58" x14ac:dyDescent="0.25">
      <c r="BF14957" s="1"/>
    </row>
    <row r="14958" spans="58:58" x14ac:dyDescent="0.25">
      <c r="BF14958" s="1"/>
    </row>
    <row r="14959" spans="58:58" x14ac:dyDescent="0.25">
      <c r="BF14959" s="1"/>
    </row>
    <row r="14960" spans="58:58" x14ac:dyDescent="0.25">
      <c r="BF14960" s="1"/>
    </row>
    <row r="14961" spans="58:58" x14ac:dyDescent="0.25">
      <c r="BF14961" s="1"/>
    </row>
    <row r="14962" spans="58:58" x14ac:dyDescent="0.25">
      <c r="BF14962" s="1"/>
    </row>
    <row r="14963" spans="58:58" x14ac:dyDescent="0.25">
      <c r="BF14963" s="1"/>
    </row>
    <row r="14964" spans="58:58" x14ac:dyDescent="0.25">
      <c r="BF14964" s="1"/>
    </row>
    <row r="14965" spans="58:58" x14ac:dyDescent="0.25">
      <c r="BF14965" s="1"/>
    </row>
    <row r="14966" spans="58:58" x14ac:dyDescent="0.25">
      <c r="BF14966" s="1"/>
    </row>
    <row r="14967" spans="58:58" x14ac:dyDescent="0.25">
      <c r="BF14967" s="1"/>
    </row>
    <row r="14968" spans="58:58" x14ac:dyDescent="0.25">
      <c r="BF14968" s="1"/>
    </row>
    <row r="14969" spans="58:58" x14ac:dyDescent="0.25">
      <c r="BF14969" s="1"/>
    </row>
    <row r="14970" spans="58:58" x14ac:dyDescent="0.25">
      <c r="BF14970" s="1"/>
    </row>
    <row r="14971" spans="58:58" x14ac:dyDescent="0.25">
      <c r="BF14971" s="1"/>
    </row>
    <row r="14972" spans="58:58" x14ac:dyDescent="0.25">
      <c r="BF14972" s="1"/>
    </row>
    <row r="14973" spans="58:58" x14ac:dyDescent="0.25">
      <c r="BF14973" s="1"/>
    </row>
    <row r="14974" spans="58:58" x14ac:dyDescent="0.25">
      <c r="BF14974" s="1"/>
    </row>
    <row r="14975" spans="58:58" x14ac:dyDescent="0.25">
      <c r="BF14975" s="1"/>
    </row>
    <row r="14976" spans="58:58" x14ac:dyDescent="0.25">
      <c r="BF14976" s="1"/>
    </row>
    <row r="14977" spans="58:58" x14ac:dyDescent="0.25">
      <c r="BF14977" s="1"/>
    </row>
    <row r="14978" spans="58:58" x14ac:dyDescent="0.25">
      <c r="BF14978" s="1"/>
    </row>
    <row r="14979" spans="58:58" x14ac:dyDescent="0.25">
      <c r="BF14979" s="1"/>
    </row>
    <row r="14980" spans="58:58" x14ac:dyDescent="0.25">
      <c r="BF14980" s="1"/>
    </row>
    <row r="14981" spans="58:58" x14ac:dyDescent="0.25">
      <c r="BF14981" s="1"/>
    </row>
    <row r="14982" spans="58:58" x14ac:dyDescent="0.25">
      <c r="BF14982" s="1"/>
    </row>
    <row r="14983" spans="58:58" x14ac:dyDescent="0.25">
      <c r="BF14983" s="1"/>
    </row>
    <row r="14984" spans="58:58" x14ac:dyDescent="0.25">
      <c r="BF14984" s="1"/>
    </row>
    <row r="14985" spans="58:58" x14ac:dyDescent="0.25">
      <c r="BF14985" s="1"/>
    </row>
    <row r="14986" spans="58:58" x14ac:dyDescent="0.25">
      <c r="BF14986" s="1"/>
    </row>
    <row r="14987" spans="58:58" x14ac:dyDescent="0.25">
      <c r="BF14987" s="1"/>
    </row>
    <row r="14988" spans="58:58" x14ac:dyDescent="0.25">
      <c r="BF14988" s="1"/>
    </row>
    <row r="14989" spans="58:58" x14ac:dyDescent="0.25">
      <c r="BF14989" s="1"/>
    </row>
    <row r="14990" spans="58:58" x14ac:dyDescent="0.25">
      <c r="BF14990" s="1"/>
    </row>
    <row r="14991" spans="58:58" x14ac:dyDescent="0.25">
      <c r="BF14991" s="1"/>
    </row>
    <row r="14992" spans="58:58" x14ac:dyDescent="0.25">
      <c r="BF14992" s="1"/>
    </row>
    <row r="14993" spans="58:58" x14ac:dyDescent="0.25">
      <c r="BF14993" s="1"/>
    </row>
    <row r="14994" spans="58:58" x14ac:dyDescent="0.25">
      <c r="BF14994" s="1"/>
    </row>
    <row r="14995" spans="58:58" x14ac:dyDescent="0.25">
      <c r="BF14995" s="1"/>
    </row>
    <row r="14996" spans="58:58" x14ac:dyDescent="0.25">
      <c r="BF14996" s="1"/>
    </row>
    <row r="14997" spans="58:58" x14ac:dyDescent="0.25">
      <c r="BF14997" s="1"/>
    </row>
    <row r="14998" spans="58:58" x14ac:dyDescent="0.25">
      <c r="BF14998" s="1"/>
    </row>
    <row r="14999" spans="58:58" x14ac:dyDescent="0.25">
      <c r="BF14999" s="1"/>
    </row>
    <row r="15000" spans="58:58" x14ac:dyDescent="0.25">
      <c r="BF15000" s="1"/>
    </row>
    <row r="15001" spans="58:58" x14ac:dyDescent="0.25">
      <c r="BF15001" s="1"/>
    </row>
    <row r="15002" spans="58:58" x14ac:dyDescent="0.25">
      <c r="BF15002" s="1"/>
    </row>
    <row r="15003" spans="58:58" x14ac:dyDescent="0.25">
      <c r="BF15003" s="1"/>
    </row>
    <row r="15004" spans="58:58" x14ac:dyDescent="0.25">
      <c r="BF15004" s="1"/>
    </row>
    <row r="15005" spans="58:58" x14ac:dyDescent="0.25">
      <c r="BF15005" s="1"/>
    </row>
    <row r="15006" spans="58:58" x14ac:dyDescent="0.25">
      <c r="BF15006" s="1"/>
    </row>
    <row r="15007" spans="58:58" x14ac:dyDescent="0.25">
      <c r="BF15007" s="1"/>
    </row>
    <row r="15008" spans="58:58" x14ac:dyDescent="0.25">
      <c r="BF15008" s="1"/>
    </row>
    <row r="15009" spans="58:58" x14ac:dyDescent="0.25">
      <c r="BF15009" s="1"/>
    </row>
    <row r="15010" spans="58:58" x14ac:dyDescent="0.25">
      <c r="BF15010" s="1"/>
    </row>
    <row r="15011" spans="58:58" x14ac:dyDescent="0.25">
      <c r="BF15011" s="1"/>
    </row>
    <row r="15012" spans="58:58" x14ac:dyDescent="0.25">
      <c r="BF15012" s="1"/>
    </row>
    <row r="15013" spans="58:58" x14ac:dyDescent="0.25">
      <c r="BF15013" s="1"/>
    </row>
    <row r="15014" spans="58:58" x14ac:dyDescent="0.25">
      <c r="BF15014" s="1"/>
    </row>
    <row r="15015" spans="58:58" x14ac:dyDescent="0.25">
      <c r="BF15015" s="1"/>
    </row>
    <row r="15016" spans="58:58" x14ac:dyDescent="0.25">
      <c r="BF15016" s="1"/>
    </row>
    <row r="15017" spans="58:58" x14ac:dyDescent="0.25">
      <c r="BF15017" s="1"/>
    </row>
    <row r="15018" spans="58:58" x14ac:dyDescent="0.25">
      <c r="BF15018" s="1"/>
    </row>
    <row r="15019" spans="58:58" x14ac:dyDescent="0.25">
      <c r="BF15019" s="1"/>
    </row>
    <row r="15020" spans="58:58" x14ac:dyDescent="0.25">
      <c r="BF15020" s="1"/>
    </row>
    <row r="15021" spans="58:58" x14ac:dyDescent="0.25">
      <c r="BF15021" s="1"/>
    </row>
    <row r="15022" spans="58:58" x14ac:dyDescent="0.25">
      <c r="BF15022" s="1"/>
    </row>
    <row r="15023" spans="58:58" x14ac:dyDescent="0.25">
      <c r="BF15023" s="1"/>
    </row>
    <row r="15024" spans="58:58" x14ac:dyDescent="0.25">
      <c r="BF15024" s="1"/>
    </row>
    <row r="15025" spans="58:58" x14ac:dyDescent="0.25">
      <c r="BF15025" s="1"/>
    </row>
    <row r="15026" spans="58:58" x14ac:dyDescent="0.25">
      <c r="BF15026" s="1"/>
    </row>
    <row r="15027" spans="58:58" x14ac:dyDescent="0.25">
      <c r="BF15027" s="1"/>
    </row>
    <row r="15028" spans="58:58" x14ac:dyDescent="0.25">
      <c r="BF15028" s="1"/>
    </row>
    <row r="15029" spans="58:58" x14ac:dyDescent="0.25">
      <c r="BF15029" s="1"/>
    </row>
    <row r="15030" spans="58:58" x14ac:dyDescent="0.25">
      <c r="BF15030" s="1"/>
    </row>
    <row r="15031" spans="58:58" x14ac:dyDescent="0.25">
      <c r="BF15031" s="1"/>
    </row>
    <row r="15032" spans="58:58" x14ac:dyDescent="0.25">
      <c r="BF15032" s="1"/>
    </row>
    <row r="15033" spans="58:58" x14ac:dyDescent="0.25">
      <c r="BF15033" s="1"/>
    </row>
    <row r="15034" spans="58:58" x14ac:dyDescent="0.25">
      <c r="BF15034" s="1"/>
    </row>
    <row r="15035" spans="58:58" x14ac:dyDescent="0.25">
      <c r="BF15035" s="1"/>
    </row>
    <row r="15036" spans="58:58" x14ac:dyDescent="0.25">
      <c r="BF15036" s="1"/>
    </row>
    <row r="15037" spans="58:58" x14ac:dyDescent="0.25">
      <c r="BF15037" s="1"/>
    </row>
    <row r="15038" spans="58:58" x14ac:dyDescent="0.25">
      <c r="BF15038" s="1"/>
    </row>
    <row r="15039" spans="58:58" x14ac:dyDescent="0.25">
      <c r="BF15039" s="1"/>
    </row>
    <row r="15040" spans="58:58" x14ac:dyDescent="0.25">
      <c r="BF15040" s="1"/>
    </row>
    <row r="15041" spans="58:58" x14ac:dyDescent="0.25">
      <c r="BF15041" s="1"/>
    </row>
    <row r="15042" spans="58:58" x14ac:dyDescent="0.25">
      <c r="BF15042" s="1"/>
    </row>
    <row r="15043" spans="58:58" x14ac:dyDescent="0.25">
      <c r="BF15043" s="1"/>
    </row>
    <row r="15044" spans="58:58" x14ac:dyDescent="0.25">
      <c r="BF15044" s="1"/>
    </row>
    <row r="15045" spans="58:58" x14ac:dyDescent="0.25">
      <c r="BF15045" s="1"/>
    </row>
    <row r="15046" spans="58:58" x14ac:dyDescent="0.25">
      <c r="BF15046" s="1"/>
    </row>
    <row r="15047" spans="58:58" x14ac:dyDescent="0.25">
      <c r="BF15047" s="1"/>
    </row>
    <row r="15048" spans="58:58" x14ac:dyDescent="0.25">
      <c r="BF15048" s="1"/>
    </row>
    <row r="15049" spans="58:58" x14ac:dyDescent="0.25">
      <c r="BF15049" s="1"/>
    </row>
    <row r="15050" spans="58:58" x14ac:dyDescent="0.25">
      <c r="BF15050" s="1"/>
    </row>
    <row r="15051" spans="58:58" x14ac:dyDescent="0.25">
      <c r="BF15051" s="1"/>
    </row>
    <row r="15052" spans="58:58" x14ac:dyDescent="0.25">
      <c r="BF15052" s="1"/>
    </row>
    <row r="15053" spans="58:58" x14ac:dyDescent="0.25">
      <c r="BF15053" s="1"/>
    </row>
    <row r="15054" spans="58:58" x14ac:dyDescent="0.25">
      <c r="BF15054" s="1"/>
    </row>
    <row r="15055" spans="58:58" x14ac:dyDescent="0.25">
      <c r="BF15055" s="1"/>
    </row>
    <row r="15056" spans="58:58" x14ac:dyDescent="0.25">
      <c r="BF15056" s="1"/>
    </row>
    <row r="15057" spans="58:58" x14ac:dyDescent="0.25">
      <c r="BF15057" s="1"/>
    </row>
    <row r="15058" spans="58:58" x14ac:dyDescent="0.25">
      <c r="BF15058" s="1"/>
    </row>
    <row r="15059" spans="58:58" x14ac:dyDescent="0.25">
      <c r="BF15059" s="1"/>
    </row>
    <row r="15060" spans="58:58" x14ac:dyDescent="0.25">
      <c r="BF15060" s="1"/>
    </row>
    <row r="15061" spans="58:58" x14ac:dyDescent="0.25">
      <c r="BF15061" s="1"/>
    </row>
    <row r="15062" spans="58:58" x14ac:dyDescent="0.25">
      <c r="BF15062" s="1"/>
    </row>
    <row r="15063" spans="58:58" x14ac:dyDescent="0.25">
      <c r="BF15063" s="1"/>
    </row>
    <row r="15064" spans="58:58" x14ac:dyDescent="0.25">
      <c r="BF15064" s="1"/>
    </row>
    <row r="15065" spans="58:58" x14ac:dyDescent="0.25">
      <c r="BF15065" s="1"/>
    </row>
    <row r="15066" spans="58:58" x14ac:dyDescent="0.25">
      <c r="BF15066" s="1"/>
    </row>
    <row r="15067" spans="58:58" x14ac:dyDescent="0.25">
      <c r="BF15067" s="1"/>
    </row>
    <row r="15068" spans="58:58" x14ac:dyDescent="0.25">
      <c r="BF15068" s="1"/>
    </row>
    <row r="15069" spans="58:58" x14ac:dyDescent="0.25">
      <c r="BF15069" s="1"/>
    </row>
    <row r="15070" spans="58:58" x14ac:dyDescent="0.25">
      <c r="BF15070" s="1"/>
    </row>
    <row r="15071" spans="58:58" x14ac:dyDescent="0.25">
      <c r="BF15071" s="1"/>
    </row>
    <row r="15072" spans="58:58" x14ac:dyDescent="0.25">
      <c r="BF15072" s="1"/>
    </row>
    <row r="15073" spans="58:58" x14ac:dyDescent="0.25">
      <c r="BF15073" s="1"/>
    </row>
    <row r="15074" spans="58:58" x14ac:dyDescent="0.25">
      <c r="BF15074" s="1"/>
    </row>
    <row r="15075" spans="58:58" x14ac:dyDescent="0.25">
      <c r="BF15075" s="1"/>
    </row>
    <row r="15076" spans="58:58" x14ac:dyDescent="0.25">
      <c r="BF15076" s="1"/>
    </row>
    <row r="15077" spans="58:58" x14ac:dyDescent="0.25">
      <c r="BF15077" s="1"/>
    </row>
    <row r="15078" spans="58:58" x14ac:dyDescent="0.25">
      <c r="BF15078" s="1"/>
    </row>
    <row r="15079" spans="58:58" x14ac:dyDescent="0.25">
      <c r="BF15079" s="1"/>
    </row>
    <row r="15080" spans="58:58" x14ac:dyDescent="0.25">
      <c r="BF15080" s="1"/>
    </row>
    <row r="15081" spans="58:58" x14ac:dyDescent="0.25">
      <c r="BF15081" s="1"/>
    </row>
    <row r="15082" spans="58:58" x14ac:dyDescent="0.25">
      <c r="BF15082" s="1"/>
    </row>
    <row r="15083" spans="58:58" x14ac:dyDescent="0.25">
      <c r="BF15083" s="1"/>
    </row>
    <row r="15084" spans="58:58" x14ac:dyDescent="0.25">
      <c r="BF15084" s="1"/>
    </row>
    <row r="15085" spans="58:58" x14ac:dyDescent="0.25">
      <c r="BF15085" s="1"/>
    </row>
    <row r="15086" spans="58:58" x14ac:dyDescent="0.25">
      <c r="BF15086" s="1"/>
    </row>
    <row r="15087" spans="58:58" x14ac:dyDescent="0.25">
      <c r="BF15087" s="1"/>
    </row>
    <row r="15088" spans="58:58" x14ac:dyDescent="0.25">
      <c r="BF15088" s="1"/>
    </row>
    <row r="15089" spans="58:58" x14ac:dyDescent="0.25">
      <c r="BF15089" s="1"/>
    </row>
    <row r="15090" spans="58:58" x14ac:dyDescent="0.25">
      <c r="BF15090" s="1"/>
    </row>
    <row r="15091" spans="58:58" x14ac:dyDescent="0.25">
      <c r="BF15091" s="1"/>
    </row>
    <row r="15092" spans="58:58" x14ac:dyDescent="0.25">
      <c r="BF15092" s="1"/>
    </row>
    <row r="15093" spans="58:58" x14ac:dyDescent="0.25">
      <c r="BF15093" s="1"/>
    </row>
    <row r="15094" spans="58:58" x14ac:dyDescent="0.25">
      <c r="BF15094" s="1"/>
    </row>
    <row r="15095" spans="58:58" x14ac:dyDescent="0.25">
      <c r="BF15095" s="1"/>
    </row>
    <row r="15096" spans="58:58" x14ac:dyDescent="0.25">
      <c r="BF15096" s="1"/>
    </row>
    <row r="15097" spans="58:58" x14ac:dyDescent="0.25">
      <c r="BF15097" s="1"/>
    </row>
    <row r="15098" spans="58:58" x14ac:dyDescent="0.25">
      <c r="BF15098" s="1"/>
    </row>
    <row r="15099" spans="58:58" x14ac:dyDescent="0.25">
      <c r="BF15099" s="1"/>
    </row>
    <row r="15100" spans="58:58" x14ac:dyDescent="0.25">
      <c r="BF15100" s="1"/>
    </row>
    <row r="15101" spans="58:58" x14ac:dyDescent="0.25">
      <c r="BF15101" s="1"/>
    </row>
    <row r="15102" spans="58:58" x14ac:dyDescent="0.25">
      <c r="BF15102" s="1"/>
    </row>
    <row r="15103" spans="58:58" x14ac:dyDescent="0.25">
      <c r="BF15103" s="1"/>
    </row>
    <row r="15104" spans="58:58" x14ac:dyDescent="0.25">
      <c r="BF15104" s="1"/>
    </row>
    <row r="15105" spans="58:58" x14ac:dyDescent="0.25">
      <c r="BF15105" s="1"/>
    </row>
    <row r="15106" spans="58:58" x14ac:dyDescent="0.25">
      <c r="BF15106" s="1"/>
    </row>
    <row r="15107" spans="58:58" x14ac:dyDescent="0.25">
      <c r="BF15107" s="1"/>
    </row>
    <row r="15108" spans="58:58" x14ac:dyDescent="0.25">
      <c r="BF15108" s="1"/>
    </row>
    <row r="15109" spans="58:58" x14ac:dyDescent="0.25">
      <c r="BF15109" s="1"/>
    </row>
    <row r="15110" spans="58:58" x14ac:dyDescent="0.25">
      <c r="BF15110" s="1"/>
    </row>
    <row r="15111" spans="58:58" x14ac:dyDescent="0.25">
      <c r="BF15111" s="1"/>
    </row>
    <row r="15112" spans="58:58" x14ac:dyDescent="0.25">
      <c r="BF15112" s="1"/>
    </row>
    <row r="15113" spans="58:58" x14ac:dyDescent="0.25">
      <c r="BF15113" s="1"/>
    </row>
    <row r="15114" spans="58:58" x14ac:dyDescent="0.25">
      <c r="BF15114" s="1"/>
    </row>
    <row r="15115" spans="58:58" x14ac:dyDescent="0.25">
      <c r="BF15115" s="1"/>
    </row>
    <row r="15116" spans="58:58" x14ac:dyDescent="0.25">
      <c r="BF15116" s="1"/>
    </row>
    <row r="15117" spans="58:58" x14ac:dyDescent="0.25">
      <c r="BF15117" s="1"/>
    </row>
    <row r="15118" spans="58:58" x14ac:dyDescent="0.25">
      <c r="BF15118" s="1"/>
    </row>
    <row r="15119" spans="58:58" x14ac:dyDescent="0.25">
      <c r="BF15119" s="1"/>
    </row>
    <row r="15120" spans="58:58" x14ac:dyDescent="0.25">
      <c r="BF15120" s="1"/>
    </row>
    <row r="15121" spans="58:58" x14ac:dyDescent="0.25">
      <c r="BF15121" s="1"/>
    </row>
    <row r="15122" spans="58:58" x14ac:dyDescent="0.25">
      <c r="BF15122" s="1"/>
    </row>
    <row r="15123" spans="58:58" x14ac:dyDescent="0.25">
      <c r="BF15123" s="1"/>
    </row>
    <row r="15124" spans="58:58" x14ac:dyDescent="0.25">
      <c r="BF15124" s="1"/>
    </row>
    <row r="15125" spans="58:58" x14ac:dyDescent="0.25">
      <c r="BF15125" s="1"/>
    </row>
    <row r="15126" spans="58:58" x14ac:dyDescent="0.25">
      <c r="BF15126" s="1"/>
    </row>
    <row r="15127" spans="58:58" x14ac:dyDescent="0.25">
      <c r="BF15127" s="1"/>
    </row>
    <row r="15128" spans="58:58" x14ac:dyDescent="0.25">
      <c r="BF15128" s="1"/>
    </row>
    <row r="15129" spans="58:58" x14ac:dyDescent="0.25">
      <c r="BF15129" s="1"/>
    </row>
    <row r="15130" spans="58:58" x14ac:dyDescent="0.25">
      <c r="BF15130" s="1"/>
    </row>
    <row r="15131" spans="58:58" x14ac:dyDescent="0.25">
      <c r="BF15131" s="1"/>
    </row>
    <row r="15132" spans="58:58" x14ac:dyDescent="0.25">
      <c r="BF15132" s="1"/>
    </row>
    <row r="15133" spans="58:58" x14ac:dyDescent="0.25">
      <c r="BF15133" s="1"/>
    </row>
    <row r="15134" spans="58:58" x14ac:dyDescent="0.25">
      <c r="BF15134" s="1"/>
    </row>
    <row r="15135" spans="58:58" x14ac:dyDescent="0.25">
      <c r="BF15135" s="1"/>
    </row>
    <row r="15136" spans="58:58" x14ac:dyDescent="0.25">
      <c r="BF15136" s="1"/>
    </row>
    <row r="15137" spans="58:58" x14ac:dyDescent="0.25">
      <c r="BF15137" s="1"/>
    </row>
    <row r="15138" spans="58:58" x14ac:dyDescent="0.25">
      <c r="BF15138" s="1"/>
    </row>
    <row r="15139" spans="58:58" x14ac:dyDescent="0.25">
      <c r="BF15139" s="1"/>
    </row>
    <row r="15140" spans="58:58" x14ac:dyDescent="0.25">
      <c r="BF15140" s="1"/>
    </row>
    <row r="15141" spans="58:58" x14ac:dyDescent="0.25">
      <c r="BF15141" s="1"/>
    </row>
    <row r="15142" spans="58:58" x14ac:dyDescent="0.25">
      <c r="BF15142" s="1"/>
    </row>
    <row r="15143" spans="58:58" x14ac:dyDescent="0.25">
      <c r="BF15143" s="1"/>
    </row>
    <row r="15144" spans="58:58" x14ac:dyDescent="0.25">
      <c r="BF15144" s="1"/>
    </row>
    <row r="15145" spans="58:58" x14ac:dyDescent="0.25">
      <c r="BF15145" s="1"/>
    </row>
    <row r="15146" spans="58:58" x14ac:dyDescent="0.25">
      <c r="BF15146" s="1"/>
    </row>
    <row r="15147" spans="58:58" x14ac:dyDescent="0.25">
      <c r="BF15147" s="1"/>
    </row>
    <row r="15148" spans="58:58" x14ac:dyDescent="0.25">
      <c r="BF15148" s="1"/>
    </row>
    <row r="15149" spans="58:58" x14ac:dyDescent="0.25">
      <c r="BF15149" s="1"/>
    </row>
    <row r="15150" spans="58:58" x14ac:dyDescent="0.25">
      <c r="BF15150" s="1"/>
    </row>
    <row r="15151" spans="58:58" x14ac:dyDescent="0.25">
      <c r="BF15151" s="1"/>
    </row>
    <row r="15152" spans="58:58" x14ac:dyDescent="0.25">
      <c r="BF15152" s="1"/>
    </row>
    <row r="15153" spans="58:58" x14ac:dyDescent="0.25">
      <c r="BF15153" s="1"/>
    </row>
    <row r="15154" spans="58:58" x14ac:dyDescent="0.25">
      <c r="BF15154" s="1"/>
    </row>
    <row r="15155" spans="58:58" x14ac:dyDescent="0.25">
      <c r="BF15155" s="1"/>
    </row>
    <row r="15156" spans="58:58" x14ac:dyDescent="0.25">
      <c r="BF15156" s="1"/>
    </row>
    <row r="15157" spans="58:58" x14ac:dyDescent="0.25">
      <c r="BF15157" s="1"/>
    </row>
    <row r="15158" spans="58:58" x14ac:dyDescent="0.25">
      <c r="BF15158" s="1"/>
    </row>
    <row r="15159" spans="58:58" x14ac:dyDescent="0.25">
      <c r="BF15159" s="1"/>
    </row>
    <row r="15160" spans="58:58" x14ac:dyDescent="0.25">
      <c r="BF15160" s="1"/>
    </row>
    <row r="15161" spans="58:58" x14ac:dyDescent="0.25">
      <c r="BF15161" s="1"/>
    </row>
    <row r="15162" spans="58:58" x14ac:dyDescent="0.25">
      <c r="BF15162" s="1"/>
    </row>
    <row r="15163" spans="58:58" x14ac:dyDescent="0.25">
      <c r="BF15163" s="1"/>
    </row>
    <row r="15164" spans="58:58" x14ac:dyDescent="0.25">
      <c r="BF15164" s="1"/>
    </row>
    <row r="15165" spans="58:58" x14ac:dyDescent="0.25">
      <c r="BF15165" s="1"/>
    </row>
    <row r="15166" spans="58:58" x14ac:dyDescent="0.25">
      <c r="BF15166" s="1"/>
    </row>
    <row r="15167" spans="58:58" x14ac:dyDescent="0.25">
      <c r="BF15167" s="1"/>
    </row>
    <row r="15168" spans="58:58" x14ac:dyDescent="0.25">
      <c r="BF15168" s="1"/>
    </row>
    <row r="15169" spans="58:58" x14ac:dyDescent="0.25">
      <c r="BF15169" s="1"/>
    </row>
    <row r="15170" spans="58:58" x14ac:dyDescent="0.25">
      <c r="BF15170" s="1"/>
    </row>
    <row r="15171" spans="58:58" x14ac:dyDescent="0.25">
      <c r="BF15171" s="1"/>
    </row>
    <row r="15172" spans="58:58" x14ac:dyDescent="0.25">
      <c r="BF15172" s="1"/>
    </row>
    <row r="15173" spans="58:58" x14ac:dyDescent="0.25">
      <c r="BF15173" s="1"/>
    </row>
    <row r="15174" spans="58:58" x14ac:dyDescent="0.25">
      <c r="BF15174" s="1"/>
    </row>
    <row r="15175" spans="58:58" x14ac:dyDescent="0.25">
      <c r="BF15175" s="1"/>
    </row>
    <row r="15176" spans="58:58" x14ac:dyDescent="0.25">
      <c r="BF15176" s="1"/>
    </row>
    <row r="15177" spans="58:58" x14ac:dyDescent="0.25">
      <c r="BF15177" s="1"/>
    </row>
    <row r="15178" spans="58:58" x14ac:dyDescent="0.25">
      <c r="BF15178" s="1"/>
    </row>
    <row r="15179" spans="58:58" x14ac:dyDescent="0.25">
      <c r="BF15179" s="1"/>
    </row>
    <row r="15180" spans="58:58" x14ac:dyDescent="0.25">
      <c r="BF15180" s="1"/>
    </row>
    <row r="15181" spans="58:58" x14ac:dyDescent="0.25">
      <c r="BF15181" s="1"/>
    </row>
    <row r="15182" spans="58:58" x14ac:dyDescent="0.25">
      <c r="BF15182" s="1"/>
    </row>
    <row r="15183" spans="58:58" x14ac:dyDescent="0.25">
      <c r="BF15183" s="1"/>
    </row>
    <row r="15184" spans="58:58" x14ac:dyDescent="0.25">
      <c r="BF15184" s="1"/>
    </row>
    <row r="15185" spans="58:58" x14ac:dyDescent="0.25">
      <c r="BF15185" s="1"/>
    </row>
    <row r="15186" spans="58:58" x14ac:dyDescent="0.25">
      <c r="BF15186" s="1"/>
    </row>
    <row r="15187" spans="58:58" x14ac:dyDescent="0.25">
      <c r="BF15187" s="1"/>
    </row>
    <row r="15188" spans="58:58" x14ac:dyDescent="0.25">
      <c r="BF15188" s="1"/>
    </row>
    <row r="15189" spans="58:58" x14ac:dyDescent="0.25">
      <c r="BF15189" s="1"/>
    </row>
    <row r="15190" spans="58:58" x14ac:dyDescent="0.25">
      <c r="BF15190" s="1"/>
    </row>
    <row r="15191" spans="58:58" x14ac:dyDescent="0.25">
      <c r="BF15191" s="1"/>
    </row>
    <row r="15192" spans="58:58" x14ac:dyDescent="0.25">
      <c r="BF15192" s="1"/>
    </row>
    <row r="15193" spans="58:58" x14ac:dyDescent="0.25">
      <c r="BF15193" s="1"/>
    </row>
    <row r="15194" spans="58:58" x14ac:dyDescent="0.25">
      <c r="BF15194" s="1"/>
    </row>
    <row r="15195" spans="58:58" x14ac:dyDescent="0.25">
      <c r="BF15195" s="1"/>
    </row>
    <row r="15196" spans="58:58" x14ac:dyDescent="0.25">
      <c r="BF15196" s="1"/>
    </row>
    <row r="15197" spans="58:58" x14ac:dyDescent="0.25">
      <c r="BF15197" s="1"/>
    </row>
    <row r="15198" spans="58:58" x14ac:dyDescent="0.25">
      <c r="BF15198" s="1"/>
    </row>
    <row r="15199" spans="58:58" x14ac:dyDescent="0.25">
      <c r="BF15199" s="1"/>
    </row>
    <row r="15200" spans="58:58" x14ac:dyDescent="0.25">
      <c r="BF15200" s="1"/>
    </row>
    <row r="15201" spans="58:58" x14ac:dyDescent="0.25">
      <c r="BF15201" s="1"/>
    </row>
    <row r="15202" spans="58:58" x14ac:dyDescent="0.25">
      <c r="BF15202" s="1"/>
    </row>
    <row r="15203" spans="58:58" x14ac:dyDescent="0.25">
      <c r="BF15203" s="1"/>
    </row>
    <row r="15204" spans="58:58" x14ac:dyDescent="0.25">
      <c r="BF15204" s="1"/>
    </row>
    <row r="15205" spans="58:58" x14ac:dyDescent="0.25">
      <c r="BF15205" s="1"/>
    </row>
    <row r="15206" spans="58:58" x14ac:dyDescent="0.25">
      <c r="BF15206" s="1"/>
    </row>
    <row r="15207" spans="58:58" x14ac:dyDescent="0.25">
      <c r="BF15207" s="1"/>
    </row>
    <row r="15208" spans="58:58" x14ac:dyDescent="0.25">
      <c r="BF15208" s="1"/>
    </row>
    <row r="15209" spans="58:58" x14ac:dyDescent="0.25">
      <c r="BF15209" s="1"/>
    </row>
    <row r="15210" spans="58:58" x14ac:dyDescent="0.25">
      <c r="BF15210" s="1"/>
    </row>
    <row r="15211" spans="58:58" x14ac:dyDescent="0.25">
      <c r="BF15211" s="1"/>
    </row>
    <row r="15212" spans="58:58" x14ac:dyDescent="0.25">
      <c r="BF15212" s="1"/>
    </row>
    <row r="15213" spans="58:58" x14ac:dyDescent="0.25">
      <c r="BF15213" s="1"/>
    </row>
    <row r="15214" spans="58:58" x14ac:dyDescent="0.25">
      <c r="BF15214" s="1"/>
    </row>
    <row r="15215" spans="58:58" x14ac:dyDescent="0.25">
      <c r="BF15215" s="1"/>
    </row>
    <row r="15216" spans="58:58" x14ac:dyDescent="0.25">
      <c r="BF15216" s="1"/>
    </row>
    <row r="15217" spans="58:58" x14ac:dyDescent="0.25">
      <c r="BF15217" s="1"/>
    </row>
    <row r="15218" spans="58:58" x14ac:dyDescent="0.25">
      <c r="BF15218" s="1"/>
    </row>
    <row r="15219" spans="58:58" x14ac:dyDescent="0.25">
      <c r="BF15219" s="1"/>
    </row>
    <row r="15220" spans="58:58" x14ac:dyDescent="0.25">
      <c r="BF15220" s="1"/>
    </row>
    <row r="15221" spans="58:58" x14ac:dyDescent="0.25">
      <c r="BF15221" s="1"/>
    </row>
    <row r="15222" spans="58:58" x14ac:dyDescent="0.25">
      <c r="BF15222" s="1"/>
    </row>
    <row r="15223" spans="58:58" x14ac:dyDescent="0.25">
      <c r="BF15223" s="1"/>
    </row>
    <row r="15224" spans="58:58" x14ac:dyDescent="0.25">
      <c r="BF15224" s="1"/>
    </row>
    <row r="15225" spans="58:58" x14ac:dyDescent="0.25">
      <c r="BF15225" s="1"/>
    </row>
    <row r="15226" spans="58:58" x14ac:dyDescent="0.25">
      <c r="BF15226" s="1"/>
    </row>
    <row r="15227" spans="58:58" x14ac:dyDescent="0.25">
      <c r="BF15227" s="1"/>
    </row>
    <row r="15228" spans="58:58" x14ac:dyDescent="0.25">
      <c r="BF15228" s="1"/>
    </row>
    <row r="15229" spans="58:58" x14ac:dyDescent="0.25">
      <c r="BF15229" s="1"/>
    </row>
    <row r="15230" spans="58:58" x14ac:dyDescent="0.25">
      <c r="BF15230" s="1"/>
    </row>
    <row r="15231" spans="58:58" x14ac:dyDescent="0.25">
      <c r="BF15231" s="1"/>
    </row>
    <row r="15232" spans="58:58" x14ac:dyDescent="0.25">
      <c r="BF15232" s="1"/>
    </row>
    <row r="15233" spans="58:58" x14ac:dyDescent="0.25">
      <c r="BF15233" s="1"/>
    </row>
    <row r="15234" spans="58:58" x14ac:dyDescent="0.25">
      <c r="BF15234" s="1"/>
    </row>
    <row r="15235" spans="58:58" x14ac:dyDescent="0.25">
      <c r="BF15235" s="1"/>
    </row>
    <row r="15236" spans="58:58" x14ac:dyDescent="0.25">
      <c r="BF15236" s="1"/>
    </row>
    <row r="15237" spans="58:58" x14ac:dyDescent="0.25">
      <c r="BF15237" s="1"/>
    </row>
    <row r="15238" spans="58:58" x14ac:dyDescent="0.25">
      <c r="BF15238" s="1"/>
    </row>
    <row r="15239" spans="58:58" x14ac:dyDescent="0.25">
      <c r="BF15239" s="1"/>
    </row>
    <row r="15240" spans="58:58" x14ac:dyDescent="0.25">
      <c r="BF15240" s="1"/>
    </row>
    <row r="15241" spans="58:58" x14ac:dyDescent="0.25">
      <c r="BF15241" s="1"/>
    </row>
    <row r="15242" spans="58:58" x14ac:dyDescent="0.25">
      <c r="BF15242" s="1"/>
    </row>
    <row r="15243" spans="58:58" x14ac:dyDescent="0.25">
      <c r="BF15243" s="1"/>
    </row>
    <row r="15244" spans="58:58" x14ac:dyDescent="0.25">
      <c r="BF15244" s="1"/>
    </row>
    <row r="15245" spans="58:58" x14ac:dyDescent="0.25">
      <c r="BF15245" s="1"/>
    </row>
    <row r="15246" spans="58:58" x14ac:dyDescent="0.25">
      <c r="BF15246" s="1"/>
    </row>
    <row r="15247" spans="58:58" x14ac:dyDescent="0.25">
      <c r="BF15247" s="1"/>
    </row>
    <row r="15248" spans="58:58" x14ac:dyDescent="0.25">
      <c r="BF15248" s="1"/>
    </row>
    <row r="15249" spans="58:58" x14ac:dyDescent="0.25">
      <c r="BF15249" s="1"/>
    </row>
    <row r="15250" spans="58:58" x14ac:dyDescent="0.25">
      <c r="BF15250" s="1"/>
    </row>
    <row r="15251" spans="58:58" x14ac:dyDescent="0.25">
      <c r="BF15251" s="1"/>
    </row>
    <row r="15252" spans="58:58" x14ac:dyDescent="0.25">
      <c r="BF15252" s="1"/>
    </row>
    <row r="15253" spans="58:58" x14ac:dyDescent="0.25">
      <c r="BF15253" s="1"/>
    </row>
    <row r="15254" spans="58:58" x14ac:dyDescent="0.25">
      <c r="BF15254" s="1"/>
    </row>
    <row r="15255" spans="58:58" x14ac:dyDescent="0.25">
      <c r="BF15255" s="1"/>
    </row>
    <row r="15256" spans="58:58" x14ac:dyDescent="0.25">
      <c r="BF15256" s="1"/>
    </row>
    <row r="15257" spans="58:58" x14ac:dyDescent="0.25">
      <c r="BF15257" s="1"/>
    </row>
    <row r="15258" spans="58:58" x14ac:dyDescent="0.25">
      <c r="BF15258" s="1"/>
    </row>
    <row r="15259" spans="58:58" x14ac:dyDescent="0.25">
      <c r="BF15259" s="1"/>
    </row>
    <row r="15260" spans="58:58" x14ac:dyDescent="0.25">
      <c r="BF15260" s="1"/>
    </row>
    <row r="15261" spans="58:58" x14ac:dyDescent="0.25">
      <c r="BF15261" s="1"/>
    </row>
    <row r="15262" spans="58:58" x14ac:dyDescent="0.25">
      <c r="BF15262" s="1"/>
    </row>
    <row r="15263" spans="58:58" x14ac:dyDescent="0.25">
      <c r="BF15263" s="1"/>
    </row>
    <row r="15264" spans="58:58" x14ac:dyDescent="0.25">
      <c r="BF15264" s="1"/>
    </row>
    <row r="15265" spans="58:58" x14ac:dyDescent="0.25">
      <c r="BF15265" s="1"/>
    </row>
    <row r="15266" spans="58:58" x14ac:dyDescent="0.25">
      <c r="BF15266" s="1"/>
    </row>
    <row r="15267" spans="58:58" x14ac:dyDescent="0.25">
      <c r="BF15267" s="1"/>
    </row>
    <row r="15268" spans="58:58" x14ac:dyDescent="0.25">
      <c r="BF15268" s="1"/>
    </row>
    <row r="15269" spans="58:58" x14ac:dyDescent="0.25">
      <c r="BF15269" s="1"/>
    </row>
    <row r="15270" spans="58:58" x14ac:dyDescent="0.25">
      <c r="BF15270" s="1"/>
    </row>
    <row r="15271" spans="58:58" x14ac:dyDescent="0.25">
      <c r="BF15271" s="1"/>
    </row>
    <row r="15272" spans="58:58" x14ac:dyDescent="0.25">
      <c r="BF15272" s="1"/>
    </row>
    <row r="15273" spans="58:58" x14ac:dyDescent="0.25">
      <c r="BF15273" s="1"/>
    </row>
    <row r="15274" spans="58:58" x14ac:dyDescent="0.25">
      <c r="BF15274" s="1"/>
    </row>
    <row r="15275" spans="58:58" x14ac:dyDescent="0.25">
      <c r="BF15275" s="1"/>
    </row>
    <row r="15276" spans="58:58" x14ac:dyDescent="0.25">
      <c r="BF15276" s="1"/>
    </row>
    <row r="15277" spans="58:58" x14ac:dyDescent="0.25">
      <c r="BF15277" s="1"/>
    </row>
    <row r="15278" spans="58:58" x14ac:dyDescent="0.25">
      <c r="BF15278" s="1"/>
    </row>
    <row r="15279" spans="58:58" x14ac:dyDescent="0.25">
      <c r="BF15279" s="1"/>
    </row>
    <row r="15280" spans="58:58" x14ac:dyDescent="0.25">
      <c r="BF15280" s="1"/>
    </row>
    <row r="15281" spans="58:58" x14ac:dyDescent="0.25">
      <c r="BF15281" s="1"/>
    </row>
    <row r="15282" spans="58:58" x14ac:dyDescent="0.25">
      <c r="BF15282" s="1"/>
    </row>
    <row r="15283" spans="58:58" x14ac:dyDescent="0.25">
      <c r="BF15283" s="1"/>
    </row>
    <row r="15284" spans="58:58" x14ac:dyDescent="0.25">
      <c r="BF15284" s="1"/>
    </row>
    <row r="15285" spans="58:58" x14ac:dyDescent="0.25">
      <c r="BF15285" s="1"/>
    </row>
    <row r="15286" spans="58:58" x14ac:dyDescent="0.25">
      <c r="BF15286" s="1"/>
    </row>
    <row r="15287" spans="58:58" x14ac:dyDescent="0.25">
      <c r="BF15287" s="1"/>
    </row>
    <row r="15288" spans="58:58" x14ac:dyDescent="0.25">
      <c r="BF15288" s="1"/>
    </row>
    <row r="15289" spans="58:58" x14ac:dyDescent="0.25">
      <c r="BF15289" s="1"/>
    </row>
    <row r="15290" spans="58:58" x14ac:dyDescent="0.25">
      <c r="BF15290" s="1"/>
    </row>
    <row r="15291" spans="58:58" x14ac:dyDescent="0.25">
      <c r="BF15291" s="1"/>
    </row>
    <row r="15292" spans="58:58" x14ac:dyDescent="0.25">
      <c r="BF15292" s="1"/>
    </row>
    <row r="15293" spans="58:58" x14ac:dyDescent="0.25">
      <c r="BF15293" s="1"/>
    </row>
    <row r="15294" spans="58:58" x14ac:dyDescent="0.25">
      <c r="BF15294" s="1"/>
    </row>
    <row r="15295" spans="58:58" x14ac:dyDescent="0.25">
      <c r="BF15295" s="1"/>
    </row>
    <row r="15296" spans="58:58" x14ac:dyDescent="0.25">
      <c r="BF15296" s="1"/>
    </row>
    <row r="15297" spans="58:58" x14ac:dyDescent="0.25">
      <c r="BF15297" s="1"/>
    </row>
    <row r="15298" spans="58:58" x14ac:dyDescent="0.25">
      <c r="BF15298" s="1"/>
    </row>
    <row r="15299" spans="58:58" x14ac:dyDescent="0.25">
      <c r="BF15299" s="1"/>
    </row>
    <row r="15300" spans="58:58" x14ac:dyDescent="0.25">
      <c r="BF15300" s="1"/>
    </row>
    <row r="15301" spans="58:58" x14ac:dyDescent="0.25">
      <c r="BF15301" s="1"/>
    </row>
    <row r="15302" spans="58:58" x14ac:dyDescent="0.25">
      <c r="BF15302" s="1"/>
    </row>
    <row r="15303" spans="58:58" x14ac:dyDescent="0.25">
      <c r="BF15303" s="1"/>
    </row>
    <row r="15304" spans="58:58" x14ac:dyDescent="0.25">
      <c r="BF15304" s="1"/>
    </row>
    <row r="15305" spans="58:58" x14ac:dyDescent="0.25">
      <c r="BF15305" s="1"/>
    </row>
    <row r="15306" spans="58:58" x14ac:dyDescent="0.25">
      <c r="BF15306" s="1"/>
    </row>
    <row r="15307" spans="58:58" x14ac:dyDescent="0.25">
      <c r="BF15307" s="1"/>
    </row>
    <row r="15308" spans="58:58" x14ac:dyDescent="0.25">
      <c r="BF15308" s="1"/>
    </row>
    <row r="15309" spans="58:58" x14ac:dyDescent="0.25">
      <c r="BF15309" s="1"/>
    </row>
    <row r="15310" spans="58:58" x14ac:dyDescent="0.25">
      <c r="BF15310" s="1"/>
    </row>
    <row r="15311" spans="58:58" x14ac:dyDescent="0.25">
      <c r="BF15311" s="1"/>
    </row>
    <row r="15312" spans="58:58" x14ac:dyDescent="0.25">
      <c r="BF15312" s="1"/>
    </row>
    <row r="15313" spans="58:58" x14ac:dyDescent="0.25">
      <c r="BF15313" s="1"/>
    </row>
    <row r="15314" spans="58:58" x14ac:dyDescent="0.25">
      <c r="BF15314" s="1"/>
    </row>
    <row r="15315" spans="58:58" x14ac:dyDescent="0.25">
      <c r="BF15315" s="1"/>
    </row>
    <row r="15316" spans="58:58" x14ac:dyDescent="0.25">
      <c r="BF15316" s="1"/>
    </row>
    <row r="15317" spans="58:58" x14ac:dyDescent="0.25">
      <c r="BF15317" s="1"/>
    </row>
    <row r="15318" spans="58:58" x14ac:dyDescent="0.25">
      <c r="BF15318" s="1"/>
    </row>
    <row r="15319" spans="58:58" x14ac:dyDescent="0.25">
      <c r="BF15319" s="1"/>
    </row>
    <row r="15320" spans="58:58" x14ac:dyDescent="0.25">
      <c r="BF15320" s="1"/>
    </row>
    <row r="15321" spans="58:58" x14ac:dyDescent="0.25">
      <c r="BF15321" s="1"/>
    </row>
    <row r="15322" spans="58:58" x14ac:dyDescent="0.25">
      <c r="BF15322" s="1"/>
    </row>
    <row r="15323" spans="58:58" x14ac:dyDescent="0.25">
      <c r="BF15323" s="1"/>
    </row>
    <row r="15324" spans="58:58" x14ac:dyDescent="0.25">
      <c r="BF15324" s="1"/>
    </row>
    <row r="15325" spans="58:58" x14ac:dyDescent="0.25">
      <c r="BF15325" s="1"/>
    </row>
    <row r="15326" spans="58:58" x14ac:dyDescent="0.25">
      <c r="BF15326" s="1"/>
    </row>
    <row r="15327" spans="58:58" x14ac:dyDescent="0.25">
      <c r="BF15327" s="1"/>
    </row>
    <row r="15328" spans="58:58" x14ac:dyDescent="0.25">
      <c r="BF15328" s="1"/>
    </row>
    <row r="15329" spans="58:58" x14ac:dyDescent="0.25">
      <c r="BF15329" s="1"/>
    </row>
    <row r="15330" spans="58:58" x14ac:dyDescent="0.25">
      <c r="BF15330" s="1"/>
    </row>
    <row r="15331" spans="58:58" x14ac:dyDescent="0.25">
      <c r="BF15331" s="1"/>
    </row>
    <row r="15332" spans="58:58" x14ac:dyDescent="0.25">
      <c r="BF15332" s="1"/>
    </row>
    <row r="15333" spans="58:58" x14ac:dyDescent="0.25">
      <c r="BF15333" s="1"/>
    </row>
    <row r="15334" spans="58:58" x14ac:dyDescent="0.25">
      <c r="BF15334" s="1"/>
    </row>
    <row r="15335" spans="58:58" x14ac:dyDescent="0.25">
      <c r="BF15335" s="1"/>
    </row>
    <row r="15336" spans="58:58" x14ac:dyDescent="0.25">
      <c r="BF15336" s="1"/>
    </row>
    <row r="15337" spans="58:58" x14ac:dyDescent="0.25">
      <c r="BF15337" s="1"/>
    </row>
    <row r="15338" spans="58:58" x14ac:dyDescent="0.25">
      <c r="BF15338" s="1"/>
    </row>
    <row r="15339" spans="58:58" x14ac:dyDescent="0.25">
      <c r="BF15339" s="1"/>
    </row>
    <row r="15340" spans="58:58" x14ac:dyDescent="0.25">
      <c r="BF15340" s="1"/>
    </row>
    <row r="15341" spans="58:58" x14ac:dyDescent="0.25">
      <c r="BF15341" s="1"/>
    </row>
    <row r="15342" spans="58:58" x14ac:dyDescent="0.25">
      <c r="BF15342" s="1"/>
    </row>
    <row r="15343" spans="58:58" x14ac:dyDescent="0.25">
      <c r="BF15343" s="1"/>
    </row>
    <row r="15344" spans="58:58" x14ac:dyDescent="0.25">
      <c r="BF15344" s="1"/>
    </row>
    <row r="15345" spans="58:58" x14ac:dyDescent="0.25">
      <c r="BF15345" s="1"/>
    </row>
    <row r="15346" spans="58:58" x14ac:dyDescent="0.25">
      <c r="BF15346" s="1"/>
    </row>
    <row r="15347" spans="58:58" x14ac:dyDescent="0.25">
      <c r="BF15347" s="1"/>
    </row>
    <row r="15348" spans="58:58" x14ac:dyDescent="0.25">
      <c r="BF15348" s="1"/>
    </row>
    <row r="15349" spans="58:58" x14ac:dyDescent="0.25">
      <c r="BF15349" s="1"/>
    </row>
    <row r="15350" spans="58:58" x14ac:dyDescent="0.25">
      <c r="BF15350" s="1"/>
    </row>
    <row r="15351" spans="58:58" x14ac:dyDescent="0.25">
      <c r="BF15351" s="1"/>
    </row>
    <row r="15352" spans="58:58" x14ac:dyDescent="0.25">
      <c r="BF15352" s="1"/>
    </row>
    <row r="15353" spans="58:58" x14ac:dyDescent="0.25">
      <c r="BF15353" s="1"/>
    </row>
    <row r="15354" spans="58:58" x14ac:dyDescent="0.25">
      <c r="BF15354" s="1"/>
    </row>
    <row r="15355" spans="58:58" x14ac:dyDescent="0.25">
      <c r="BF15355" s="1"/>
    </row>
    <row r="15356" spans="58:58" x14ac:dyDescent="0.25">
      <c r="BF15356" s="1"/>
    </row>
    <row r="15357" spans="58:58" x14ac:dyDescent="0.25">
      <c r="BF15357" s="1"/>
    </row>
    <row r="15358" spans="58:58" x14ac:dyDescent="0.25">
      <c r="BF15358" s="1"/>
    </row>
    <row r="15359" spans="58:58" x14ac:dyDescent="0.25">
      <c r="BF15359" s="1"/>
    </row>
    <row r="15360" spans="58:58" x14ac:dyDescent="0.25">
      <c r="BF15360" s="1"/>
    </row>
    <row r="15361" spans="58:58" x14ac:dyDescent="0.25">
      <c r="BF15361" s="1"/>
    </row>
    <row r="15362" spans="58:58" x14ac:dyDescent="0.25">
      <c r="BF15362" s="1"/>
    </row>
    <row r="15363" spans="58:58" x14ac:dyDescent="0.25">
      <c r="BF15363" s="1"/>
    </row>
    <row r="15364" spans="58:58" x14ac:dyDescent="0.25">
      <c r="BF15364" s="1"/>
    </row>
    <row r="15365" spans="58:58" x14ac:dyDescent="0.25">
      <c r="BF15365" s="1"/>
    </row>
    <row r="15366" spans="58:58" x14ac:dyDescent="0.25">
      <c r="BF15366" s="1"/>
    </row>
    <row r="15367" spans="58:58" x14ac:dyDescent="0.25">
      <c r="BF15367" s="1"/>
    </row>
    <row r="15368" spans="58:58" x14ac:dyDescent="0.25">
      <c r="BF15368" s="1"/>
    </row>
    <row r="15369" spans="58:58" x14ac:dyDescent="0.25">
      <c r="BF15369" s="1"/>
    </row>
    <row r="15370" spans="58:58" x14ac:dyDescent="0.25">
      <c r="BF15370" s="1"/>
    </row>
    <row r="15371" spans="58:58" x14ac:dyDescent="0.25">
      <c r="BF15371" s="1"/>
    </row>
    <row r="15372" spans="58:58" x14ac:dyDescent="0.25">
      <c r="BF15372" s="1"/>
    </row>
    <row r="15373" spans="58:58" x14ac:dyDescent="0.25">
      <c r="BF15373" s="1"/>
    </row>
    <row r="15374" spans="58:58" x14ac:dyDescent="0.25">
      <c r="BF15374" s="1"/>
    </row>
    <row r="15375" spans="58:58" x14ac:dyDescent="0.25">
      <c r="BF15375" s="1"/>
    </row>
    <row r="15376" spans="58:58" x14ac:dyDescent="0.25">
      <c r="BF15376" s="1"/>
    </row>
    <row r="15377" spans="58:58" x14ac:dyDescent="0.25">
      <c r="BF15377" s="1"/>
    </row>
    <row r="15378" spans="58:58" x14ac:dyDescent="0.25">
      <c r="BF15378" s="1"/>
    </row>
    <row r="15379" spans="58:58" x14ac:dyDescent="0.25">
      <c r="BF15379" s="1"/>
    </row>
    <row r="15380" spans="58:58" x14ac:dyDescent="0.25">
      <c r="BF15380" s="1"/>
    </row>
    <row r="15381" spans="58:58" x14ac:dyDescent="0.25">
      <c r="BF15381" s="1"/>
    </row>
    <row r="15382" spans="58:58" x14ac:dyDescent="0.25">
      <c r="BF15382" s="1"/>
    </row>
    <row r="15383" spans="58:58" x14ac:dyDescent="0.25">
      <c r="BF15383" s="1"/>
    </row>
    <row r="15384" spans="58:58" x14ac:dyDescent="0.25">
      <c r="BF15384" s="1"/>
    </row>
    <row r="15385" spans="58:58" x14ac:dyDescent="0.25">
      <c r="BF15385" s="1"/>
    </row>
    <row r="15386" spans="58:58" x14ac:dyDescent="0.25">
      <c r="BF15386" s="1"/>
    </row>
    <row r="15387" spans="58:58" x14ac:dyDescent="0.25">
      <c r="BF15387" s="1"/>
    </row>
    <row r="15388" spans="58:58" x14ac:dyDescent="0.25">
      <c r="BF15388" s="1"/>
    </row>
    <row r="15389" spans="58:58" x14ac:dyDescent="0.25">
      <c r="BF15389" s="1"/>
    </row>
    <row r="15390" spans="58:58" x14ac:dyDescent="0.25">
      <c r="BF15390" s="1"/>
    </row>
    <row r="15391" spans="58:58" x14ac:dyDescent="0.25">
      <c r="BF15391" s="1"/>
    </row>
    <row r="15392" spans="58:58" x14ac:dyDescent="0.25">
      <c r="BF15392" s="1"/>
    </row>
    <row r="15393" spans="58:58" x14ac:dyDescent="0.25">
      <c r="BF15393" s="1"/>
    </row>
    <row r="15394" spans="58:58" x14ac:dyDescent="0.25">
      <c r="BF15394" s="1"/>
    </row>
    <row r="15395" spans="58:58" x14ac:dyDescent="0.25">
      <c r="BF15395" s="1"/>
    </row>
    <row r="15396" spans="58:58" x14ac:dyDescent="0.25">
      <c r="BF15396" s="1"/>
    </row>
    <row r="15397" spans="58:58" x14ac:dyDescent="0.25">
      <c r="BF15397" s="1"/>
    </row>
    <row r="15398" spans="58:58" x14ac:dyDescent="0.25">
      <c r="BF15398" s="1"/>
    </row>
    <row r="15399" spans="58:58" x14ac:dyDescent="0.25">
      <c r="BF15399" s="1"/>
    </row>
    <row r="15400" spans="58:58" x14ac:dyDescent="0.25">
      <c r="BF15400" s="1"/>
    </row>
    <row r="15401" spans="58:58" x14ac:dyDescent="0.25">
      <c r="BF15401" s="1"/>
    </row>
    <row r="15402" spans="58:58" x14ac:dyDescent="0.25">
      <c r="BF15402" s="1"/>
    </row>
    <row r="15403" spans="58:58" x14ac:dyDescent="0.25">
      <c r="BF15403" s="1"/>
    </row>
    <row r="15404" spans="58:58" x14ac:dyDescent="0.25">
      <c r="BF15404" s="1"/>
    </row>
    <row r="15405" spans="58:58" x14ac:dyDescent="0.25">
      <c r="BF15405" s="1"/>
    </row>
    <row r="15406" spans="58:58" x14ac:dyDescent="0.25">
      <c r="BF15406" s="1"/>
    </row>
    <row r="15407" spans="58:58" x14ac:dyDescent="0.25">
      <c r="BF15407" s="1"/>
    </row>
    <row r="15408" spans="58:58" x14ac:dyDescent="0.25">
      <c r="BF15408" s="1"/>
    </row>
    <row r="15409" spans="58:58" x14ac:dyDescent="0.25">
      <c r="BF15409" s="1"/>
    </row>
    <row r="15410" spans="58:58" x14ac:dyDescent="0.25">
      <c r="BF15410" s="1"/>
    </row>
    <row r="15411" spans="58:58" x14ac:dyDescent="0.25">
      <c r="BF15411" s="1"/>
    </row>
    <row r="15412" spans="58:58" x14ac:dyDescent="0.25">
      <c r="BF15412" s="1"/>
    </row>
    <row r="15413" spans="58:58" x14ac:dyDescent="0.25">
      <c r="BF15413" s="1"/>
    </row>
    <row r="15414" spans="58:58" x14ac:dyDescent="0.25">
      <c r="BF15414" s="1"/>
    </row>
    <row r="15415" spans="58:58" x14ac:dyDescent="0.25">
      <c r="BF15415" s="1"/>
    </row>
    <row r="15416" spans="58:58" x14ac:dyDescent="0.25">
      <c r="BF15416" s="1"/>
    </row>
    <row r="15417" spans="58:58" x14ac:dyDescent="0.25">
      <c r="BF15417" s="1"/>
    </row>
    <row r="15418" spans="58:58" x14ac:dyDescent="0.25">
      <c r="BF15418" s="1"/>
    </row>
    <row r="15419" spans="58:58" x14ac:dyDescent="0.25">
      <c r="BF15419" s="1"/>
    </row>
    <row r="15420" spans="58:58" x14ac:dyDescent="0.25">
      <c r="BF15420" s="1"/>
    </row>
    <row r="15421" spans="58:58" x14ac:dyDescent="0.25">
      <c r="BF15421" s="1"/>
    </row>
    <row r="15422" spans="58:58" x14ac:dyDescent="0.25">
      <c r="BF15422" s="1"/>
    </row>
    <row r="15423" spans="58:58" x14ac:dyDescent="0.25">
      <c r="BF15423" s="1"/>
    </row>
    <row r="15424" spans="58:58" x14ac:dyDescent="0.25">
      <c r="BF15424" s="1"/>
    </row>
    <row r="15425" spans="58:58" x14ac:dyDescent="0.25">
      <c r="BF15425" s="1"/>
    </row>
    <row r="15426" spans="58:58" x14ac:dyDescent="0.25">
      <c r="BF15426" s="1"/>
    </row>
    <row r="15427" spans="58:58" x14ac:dyDescent="0.25">
      <c r="BF15427" s="1"/>
    </row>
    <row r="15428" spans="58:58" x14ac:dyDescent="0.25">
      <c r="BF15428" s="1"/>
    </row>
    <row r="15429" spans="58:58" x14ac:dyDescent="0.25">
      <c r="BF15429" s="1"/>
    </row>
    <row r="15430" spans="58:58" x14ac:dyDescent="0.25">
      <c r="BF15430" s="1"/>
    </row>
    <row r="15431" spans="58:58" x14ac:dyDescent="0.25">
      <c r="BF15431" s="1"/>
    </row>
    <row r="15432" spans="58:58" x14ac:dyDescent="0.25">
      <c r="BF15432" s="1"/>
    </row>
    <row r="15433" spans="58:58" x14ac:dyDescent="0.25">
      <c r="BF15433" s="1"/>
    </row>
    <row r="15434" spans="58:58" x14ac:dyDescent="0.25">
      <c r="BF15434" s="1"/>
    </row>
    <row r="15435" spans="58:58" x14ac:dyDescent="0.25">
      <c r="BF15435" s="1"/>
    </row>
    <row r="15436" spans="58:58" x14ac:dyDescent="0.25">
      <c r="BF15436" s="1"/>
    </row>
    <row r="15437" spans="58:58" x14ac:dyDescent="0.25">
      <c r="BF15437" s="1"/>
    </row>
    <row r="15438" spans="58:58" x14ac:dyDescent="0.25">
      <c r="BF15438" s="1"/>
    </row>
    <row r="15439" spans="58:58" x14ac:dyDescent="0.25">
      <c r="BF15439" s="1"/>
    </row>
    <row r="15440" spans="58:58" x14ac:dyDescent="0.25">
      <c r="BF15440" s="1"/>
    </row>
    <row r="15441" spans="58:58" x14ac:dyDescent="0.25">
      <c r="BF15441" s="1"/>
    </row>
    <row r="15442" spans="58:58" x14ac:dyDescent="0.25">
      <c r="BF15442" s="1"/>
    </row>
    <row r="15443" spans="58:58" x14ac:dyDescent="0.25">
      <c r="BF15443" s="1"/>
    </row>
    <row r="15444" spans="58:58" x14ac:dyDescent="0.25">
      <c r="BF15444" s="1"/>
    </row>
    <row r="15445" spans="58:58" x14ac:dyDescent="0.25">
      <c r="BF15445" s="1"/>
    </row>
    <row r="15446" spans="58:58" x14ac:dyDescent="0.25">
      <c r="BF15446" s="1"/>
    </row>
    <row r="15447" spans="58:58" x14ac:dyDescent="0.25">
      <c r="BF15447" s="1"/>
    </row>
    <row r="15448" spans="58:58" x14ac:dyDescent="0.25">
      <c r="BF15448" s="1"/>
    </row>
    <row r="15449" spans="58:58" x14ac:dyDescent="0.25">
      <c r="BF15449" s="1"/>
    </row>
    <row r="15450" spans="58:58" x14ac:dyDescent="0.25">
      <c r="BF15450" s="1"/>
    </row>
    <row r="15451" spans="58:58" x14ac:dyDescent="0.25">
      <c r="BF15451" s="1"/>
    </row>
    <row r="15452" spans="58:58" x14ac:dyDescent="0.25">
      <c r="BF15452" s="1"/>
    </row>
    <row r="15453" spans="58:58" x14ac:dyDescent="0.25">
      <c r="BF15453" s="1"/>
    </row>
    <row r="15454" spans="58:58" x14ac:dyDescent="0.25">
      <c r="BF15454" s="1"/>
    </row>
    <row r="15455" spans="58:58" x14ac:dyDescent="0.25">
      <c r="BF15455" s="1"/>
    </row>
    <row r="15456" spans="58:58" x14ac:dyDescent="0.25">
      <c r="BF15456" s="1"/>
    </row>
    <row r="15457" spans="58:58" x14ac:dyDescent="0.25">
      <c r="BF15457" s="1"/>
    </row>
    <row r="15458" spans="58:58" x14ac:dyDescent="0.25">
      <c r="BF15458" s="1"/>
    </row>
    <row r="15459" spans="58:58" x14ac:dyDescent="0.25">
      <c r="BF15459" s="1"/>
    </row>
    <row r="15460" spans="58:58" x14ac:dyDescent="0.25">
      <c r="BF15460" s="1"/>
    </row>
    <row r="15461" spans="58:58" x14ac:dyDescent="0.25">
      <c r="BF15461" s="1"/>
    </row>
    <row r="15462" spans="58:58" x14ac:dyDescent="0.25">
      <c r="BF15462" s="1"/>
    </row>
    <row r="15463" spans="58:58" x14ac:dyDescent="0.25">
      <c r="BF15463" s="1"/>
    </row>
    <row r="15464" spans="58:58" x14ac:dyDescent="0.25">
      <c r="BF15464" s="1"/>
    </row>
    <row r="15465" spans="58:58" x14ac:dyDescent="0.25">
      <c r="BF15465" s="1"/>
    </row>
    <row r="15466" spans="58:58" x14ac:dyDescent="0.25">
      <c r="BF15466" s="1"/>
    </row>
    <row r="15467" spans="58:58" x14ac:dyDescent="0.25">
      <c r="BF15467" s="1"/>
    </row>
    <row r="15468" spans="58:58" x14ac:dyDescent="0.25">
      <c r="BF15468" s="1"/>
    </row>
    <row r="15469" spans="58:58" x14ac:dyDescent="0.25">
      <c r="BF15469" s="1"/>
    </row>
    <row r="15470" spans="58:58" x14ac:dyDescent="0.25">
      <c r="BF15470" s="1"/>
    </row>
    <row r="15471" spans="58:58" x14ac:dyDescent="0.25">
      <c r="BF15471" s="1"/>
    </row>
    <row r="15472" spans="58:58" x14ac:dyDescent="0.25">
      <c r="BF15472" s="1"/>
    </row>
    <row r="15473" spans="58:58" x14ac:dyDescent="0.25">
      <c r="BF15473" s="1"/>
    </row>
    <row r="15474" spans="58:58" x14ac:dyDescent="0.25">
      <c r="BF15474" s="1"/>
    </row>
    <row r="15475" spans="58:58" x14ac:dyDescent="0.25">
      <c r="BF15475" s="1"/>
    </row>
    <row r="15476" spans="58:58" x14ac:dyDescent="0.25">
      <c r="BF15476" s="1"/>
    </row>
    <row r="15477" spans="58:58" x14ac:dyDescent="0.25">
      <c r="BF15477" s="1"/>
    </row>
    <row r="15478" spans="58:58" x14ac:dyDescent="0.25">
      <c r="BF15478" s="1"/>
    </row>
    <row r="15479" spans="58:58" x14ac:dyDescent="0.25">
      <c r="BF15479" s="1"/>
    </row>
    <row r="15480" spans="58:58" x14ac:dyDescent="0.25">
      <c r="BF15480" s="1"/>
    </row>
    <row r="15481" spans="58:58" x14ac:dyDescent="0.25">
      <c r="BF15481" s="1"/>
    </row>
    <row r="15482" spans="58:58" x14ac:dyDescent="0.25">
      <c r="BF15482" s="1"/>
    </row>
    <row r="15483" spans="58:58" x14ac:dyDescent="0.25">
      <c r="BF15483" s="1"/>
    </row>
    <row r="15484" spans="58:58" x14ac:dyDescent="0.25">
      <c r="BF15484" s="1"/>
    </row>
    <row r="15485" spans="58:58" x14ac:dyDescent="0.25">
      <c r="BF15485" s="1"/>
    </row>
    <row r="15486" spans="58:58" x14ac:dyDescent="0.25">
      <c r="BF15486" s="1"/>
    </row>
    <row r="15487" spans="58:58" x14ac:dyDescent="0.25">
      <c r="BF15487" s="1"/>
    </row>
    <row r="15488" spans="58:58" x14ac:dyDescent="0.25">
      <c r="BF15488" s="1"/>
    </row>
    <row r="15489" spans="58:58" x14ac:dyDescent="0.25">
      <c r="BF15489" s="1"/>
    </row>
    <row r="15490" spans="58:58" x14ac:dyDescent="0.25">
      <c r="BF15490" s="1"/>
    </row>
    <row r="15491" spans="58:58" x14ac:dyDescent="0.25">
      <c r="BF15491" s="1"/>
    </row>
    <row r="15492" spans="58:58" x14ac:dyDescent="0.25">
      <c r="BF15492" s="1"/>
    </row>
    <row r="15493" spans="58:58" x14ac:dyDescent="0.25">
      <c r="BF15493" s="1"/>
    </row>
    <row r="15494" spans="58:58" x14ac:dyDescent="0.25">
      <c r="BF15494" s="1"/>
    </row>
    <row r="15495" spans="58:58" x14ac:dyDescent="0.25">
      <c r="BF15495" s="1"/>
    </row>
    <row r="15496" spans="58:58" x14ac:dyDescent="0.25">
      <c r="BF15496" s="1"/>
    </row>
    <row r="15497" spans="58:58" x14ac:dyDescent="0.25">
      <c r="BF15497" s="1"/>
    </row>
    <row r="15498" spans="58:58" x14ac:dyDescent="0.25">
      <c r="BF15498" s="1"/>
    </row>
    <row r="15499" spans="58:58" x14ac:dyDescent="0.25">
      <c r="BF15499" s="1"/>
    </row>
    <row r="15500" spans="58:58" x14ac:dyDescent="0.25">
      <c r="BF15500" s="1"/>
    </row>
    <row r="15501" spans="58:58" x14ac:dyDescent="0.25">
      <c r="BF15501" s="1"/>
    </row>
    <row r="15502" spans="58:58" x14ac:dyDescent="0.25">
      <c r="BF15502" s="1"/>
    </row>
    <row r="15503" spans="58:58" x14ac:dyDescent="0.25">
      <c r="BF15503" s="1"/>
    </row>
    <row r="15504" spans="58:58" x14ac:dyDescent="0.25">
      <c r="BF15504" s="1"/>
    </row>
    <row r="15505" spans="58:58" x14ac:dyDescent="0.25">
      <c r="BF15505" s="1"/>
    </row>
    <row r="15506" spans="58:58" x14ac:dyDescent="0.25">
      <c r="BF15506" s="1"/>
    </row>
    <row r="15507" spans="58:58" x14ac:dyDescent="0.25">
      <c r="BF15507" s="1"/>
    </row>
    <row r="15508" spans="58:58" x14ac:dyDescent="0.25">
      <c r="BF15508" s="1"/>
    </row>
    <row r="15509" spans="58:58" x14ac:dyDescent="0.25">
      <c r="BF15509" s="1"/>
    </row>
    <row r="15510" spans="58:58" x14ac:dyDescent="0.25">
      <c r="BF15510" s="1"/>
    </row>
    <row r="15511" spans="58:58" x14ac:dyDescent="0.25">
      <c r="BF15511" s="1"/>
    </row>
    <row r="15512" spans="58:58" x14ac:dyDescent="0.25">
      <c r="BF15512" s="1"/>
    </row>
    <row r="15513" spans="58:58" x14ac:dyDescent="0.25">
      <c r="BF15513" s="1"/>
    </row>
    <row r="15514" spans="58:58" x14ac:dyDescent="0.25">
      <c r="BF15514" s="1"/>
    </row>
    <row r="15515" spans="58:58" x14ac:dyDescent="0.25">
      <c r="BF15515" s="1"/>
    </row>
    <row r="15516" spans="58:58" x14ac:dyDescent="0.25">
      <c r="BF15516" s="1"/>
    </row>
    <row r="15517" spans="58:58" x14ac:dyDescent="0.25">
      <c r="BF15517" s="1"/>
    </row>
    <row r="15518" spans="58:58" x14ac:dyDescent="0.25">
      <c r="BF15518" s="1"/>
    </row>
    <row r="15519" spans="58:58" x14ac:dyDescent="0.25">
      <c r="BF15519" s="1"/>
    </row>
    <row r="15520" spans="58:58" x14ac:dyDescent="0.25">
      <c r="BF15520" s="1"/>
    </row>
    <row r="15521" spans="58:58" x14ac:dyDescent="0.25">
      <c r="BF15521" s="1"/>
    </row>
    <row r="15522" spans="58:58" x14ac:dyDescent="0.25">
      <c r="BF15522" s="1"/>
    </row>
    <row r="15523" spans="58:58" x14ac:dyDescent="0.25">
      <c r="BF15523" s="1"/>
    </row>
    <row r="15524" spans="58:58" x14ac:dyDescent="0.25">
      <c r="BF15524" s="1"/>
    </row>
    <row r="15525" spans="58:58" x14ac:dyDescent="0.25">
      <c r="BF15525" s="1"/>
    </row>
    <row r="15526" spans="58:58" x14ac:dyDescent="0.25">
      <c r="BF15526" s="1"/>
    </row>
    <row r="15527" spans="58:58" x14ac:dyDescent="0.25">
      <c r="BF15527" s="1"/>
    </row>
    <row r="15528" spans="58:58" x14ac:dyDescent="0.25">
      <c r="BF15528" s="1"/>
    </row>
    <row r="15529" spans="58:58" x14ac:dyDescent="0.25">
      <c r="BF15529" s="1"/>
    </row>
    <row r="15530" spans="58:58" x14ac:dyDescent="0.25">
      <c r="BF15530" s="1"/>
    </row>
    <row r="15531" spans="58:58" x14ac:dyDescent="0.25">
      <c r="BF15531" s="1"/>
    </row>
    <row r="15532" spans="58:58" x14ac:dyDescent="0.25">
      <c r="BF15532" s="1"/>
    </row>
    <row r="15533" spans="58:58" x14ac:dyDescent="0.25">
      <c r="BF15533" s="1"/>
    </row>
    <row r="15534" spans="58:58" x14ac:dyDescent="0.25">
      <c r="BF15534" s="1"/>
    </row>
    <row r="15535" spans="58:58" x14ac:dyDescent="0.25">
      <c r="BF15535" s="1"/>
    </row>
    <row r="15536" spans="58:58" x14ac:dyDescent="0.25">
      <c r="BF15536" s="1"/>
    </row>
    <row r="15537" spans="58:58" x14ac:dyDescent="0.25">
      <c r="BF15537" s="1"/>
    </row>
    <row r="15538" spans="58:58" x14ac:dyDescent="0.25">
      <c r="BF15538" s="1"/>
    </row>
    <row r="15539" spans="58:58" x14ac:dyDescent="0.25">
      <c r="BF15539" s="1"/>
    </row>
    <row r="15540" spans="58:58" x14ac:dyDescent="0.25">
      <c r="BF15540" s="1"/>
    </row>
    <row r="15541" spans="58:58" x14ac:dyDescent="0.25">
      <c r="BF15541" s="1"/>
    </row>
    <row r="15542" spans="58:58" x14ac:dyDescent="0.25">
      <c r="BF15542" s="1"/>
    </row>
    <row r="15543" spans="58:58" x14ac:dyDescent="0.25">
      <c r="BF15543" s="1"/>
    </row>
    <row r="15544" spans="58:58" x14ac:dyDescent="0.25">
      <c r="BF15544" s="1"/>
    </row>
    <row r="15545" spans="58:58" x14ac:dyDescent="0.25">
      <c r="BF15545" s="1"/>
    </row>
    <row r="15546" spans="58:58" x14ac:dyDescent="0.25">
      <c r="BF15546" s="1"/>
    </row>
    <row r="15547" spans="58:58" x14ac:dyDescent="0.25">
      <c r="BF15547" s="1"/>
    </row>
    <row r="15548" spans="58:58" x14ac:dyDescent="0.25">
      <c r="BF15548" s="1"/>
    </row>
    <row r="15549" spans="58:58" x14ac:dyDescent="0.25">
      <c r="BF15549" s="1"/>
    </row>
    <row r="15550" spans="58:58" x14ac:dyDescent="0.25">
      <c r="BF15550" s="1"/>
    </row>
    <row r="15551" spans="58:58" x14ac:dyDescent="0.25">
      <c r="BF15551" s="1"/>
    </row>
    <row r="15552" spans="58:58" x14ac:dyDescent="0.25">
      <c r="BF15552" s="1"/>
    </row>
    <row r="15553" spans="58:58" x14ac:dyDescent="0.25">
      <c r="BF15553" s="1"/>
    </row>
    <row r="15554" spans="58:58" x14ac:dyDescent="0.25">
      <c r="BF15554" s="1"/>
    </row>
    <row r="15555" spans="58:58" x14ac:dyDescent="0.25">
      <c r="BF15555" s="1"/>
    </row>
    <row r="15556" spans="58:58" x14ac:dyDescent="0.25">
      <c r="BF15556" s="1"/>
    </row>
    <row r="15557" spans="58:58" x14ac:dyDescent="0.25">
      <c r="BF15557" s="1"/>
    </row>
    <row r="15558" spans="58:58" x14ac:dyDescent="0.25">
      <c r="BF15558" s="1"/>
    </row>
    <row r="15559" spans="58:58" x14ac:dyDescent="0.25">
      <c r="BF15559" s="1"/>
    </row>
    <row r="15560" spans="58:58" x14ac:dyDescent="0.25">
      <c r="BF15560" s="1"/>
    </row>
    <row r="15561" spans="58:58" x14ac:dyDescent="0.25">
      <c r="BF15561" s="1"/>
    </row>
    <row r="15562" spans="58:58" x14ac:dyDescent="0.25">
      <c r="BF15562" s="1"/>
    </row>
    <row r="15563" spans="58:58" x14ac:dyDescent="0.25">
      <c r="BF15563" s="1"/>
    </row>
    <row r="15564" spans="58:58" x14ac:dyDescent="0.25">
      <c r="BF15564" s="1"/>
    </row>
    <row r="15565" spans="58:58" x14ac:dyDescent="0.25">
      <c r="BF15565" s="1"/>
    </row>
    <row r="15566" spans="58:58" x14ac:dyDescent="0.25">
      <c r="BF15566" s="1"/>
    </row>
    <row r="15567" spans="58:58" x14ac:dyDescent="0.25">
      <c r="BF15567" s="1"/>
    </row>
    <row r="15568" spans="58:58" x14ac:dyDescent="0.25">
      <c r="BF15568" s="1"/>
    </row>
    <row r="15569" spans="58:58" x14ac:dyDescent="0.25">
      <c r="BF15569" s="1"/>
    </row>
    <row r="15570" spans="58:58" x14ac:dyDescent="0.25">
      <c r="BF15570" s="1"/>
    </row>
    <row r="15571" spans="58:58" x14ac:dyDescent="0.25">
      <c r="BF15571" s="1"/>
    </row>
    <row r="15572" spans="58:58" x14ac:dyDescent="0.25">
      <c r="BF15572" s="1"/>
    </row>
    <row r="15573" spans="58:58" x14ac:dyDescent="0.25">
      <c r="BF15573" s="1"/>
    </row>
    <row r="15574" spans="58:58" x14ac:dyDescent="0.25">
      <c r="BF15574" s="1"/>
    </row>
    <row r="15575" spans="58:58" x14ac:dyDescent="0.25">
      <c r="BF15575" s="1"/>
    </row>
    <row r="15576" spans="58:58" x14ac:dyDescent="0.25">
      <c r="BF15576" s="1"/>
    </row>
    <row r="15577" spans="58:58" x14ac:dyDescent="0.25">
      <c r="BF15577" s="1"/>
    </row>
    <row r="15578" spans="58:58" x14ac:dyDescent="0.25">
      <c r="BF15578" s="1"/>
    </row>
    <row r="15579" spans="58:58" x14ac:dyDescent="0.25">
      <c r="BF15579" s="1"/>
    </row>
    <row r="15580" spans="58:58" x14ac:dyDescent="0.25">
      <c r="BF15580" s="1"/>
    </row>
    <row r="15581" spans="58:58" x14ac:dyDescent="0.25">
      <c r="BF15581" s="1"/>
    </row>
    <row r="15582" spans="58:58" x14ac:dyDescent="0.25">
      <c r="BF15582" s="1"/>
    </row>
    <row r="15583" spans="58:58" x14ac:dyDescent="0.25">
      <c r="BF15583" s="1"/>
    </row>
    <row r="15584" spans="58:58" x14ac:dyDescent="0.25">
      <c r="BF15584" s="1"/>
    </row>
    <row r="15585" spans="58:58" x14ac:dyDescent="0.25">
      <c r="BF15585" s="1"/>
    </row>
    <row r="15586" spans="58:58" x14ac:dyDescent="0.25">
      <c r="BF15586" s="1"/>
    </row>
    <row r="15587" spans="58:58" x14ac:dyDescent="0.25">
      <c r="BF15587" s="1"/>
    </row>
    <row r="15588" spans="58:58" x14ac:dyDescent="0.25">
      <c r="BF15588" s="1"/>
    </row>
    <row r="15589" spans="58:58" x14ac:dyDescent="0.25">
      <c r="BF15589" s="1"/>
    </row>
    <row r="15590" spans="58:58" x14ac:dyDescent="0.25">
      <c r="BF15590" s="1"/>
    </row>
    <row r="15591" spans="58:58" x14ac:dyDescent="0.25">
      <c r="BF15591" s="1"/>
    </row>
    <row r="15592" spans="58:58" x14ac:dyDescent="0.25">
      <c r="BF15592" s="1"/>
    </row>
    <row r="15593" spans="58:58" x14ac:dyDescent="0.25">
      <c r="BF15593" s="1"/>
    </row>
    <row r="15594" spans="58:58" x14ac:dyDescent="0.25">
      <c r="BF15594" s="1"/>
    </row>
    <row r="15595" spans="58:58" x14ac:dyDescent="0.25">
      <c r="BF15595" s="1"/>
    </row>
    <row r="15596" spans="58:58" x14ac:dyDescent="0.25">
      <c r="BF15596" s="1"/>
    </row>
    <row r="15597" spans="58:58" x14ac:dyDescent="0.25">
      <c r="BF15597" s="1"/>
    </row>
    <row r="15598" spans="58:58" x14ac:dyDescent="0.25">
      <c r="BF15598" s="1"/>
    </row>
    <row r="15599" spans="58:58" x14ac:dyDescent="0.25">
      <c r="BF15599" s="1"/>
    </row>
    <row r="15600" spans="58:58" x14ac:dyDescent="0.25">
      <c r="BF15600" s="1"/>
    </row>
    <row r="15601" spans="58:58" x14ac:dyDescent="0.25">
      <c r="BF15601" s="1"/>
    </row>
    <row r="15602" spans="58:58" x14ac:dyDescent="0.25">
      <c r="BF15602" s="1"/>
    </row>
    <row r="15603" spans="58:58" x14ac:dyDescent="0.25">
      <c r="BF15603" s="1"/>
    </row>
    <row r="15604" spans="58:58" x14ac:dyDescent="0.25">
      <c r="BF15604" s="1"/>
    </row>
    <row r="15605" spans="58:58" x14ac:dyDescent="0.25">
      <c r="BF15605" s="1"/>
    </row>
    <row r="15606" spans="58:58" x14ac:dyDescent="0.25">
      <c r="BF15606" s="1"/>
    </row>
    <row r="15607" spans="58:58" x14ac:dyDescent="0.25">
      <c r="BF15607" s="1"/>
    </row>
    <row r="15608" spans="58:58" x14ac:dyDescent="0.25">
      <c r="BF15608" s="1"/>
    </row>
    <row r="15609" spans="58:58" x14ac:dyDescent="0.25">
      <c r="BF15609" s="1"/>
    </row>
    <row r="15610" spans="58:58" x14ac:dyDescent="0.25">
      <c r="BF15610" s="1"/>
    </row>
    <row r="15611" spans="58:58" x14ac:dyDescent="0.25">
      <c r="BF15611" s="1"/>
    </row>
    <row r="15612" spans="58:58" x14ac:dyDescent="0.25">
      <c r="BF15612" s="1"/>
    </row>
    <row r="15613" spans="58:58" x14ac:dyDescent="0.25">
      <c r="BF15613" s="1"/>
    </row>
    <row r="15614" spans="58:58" x14ac:dyDescent="0.25">
      <c r="BF15614" s="1"/>
    </row>
    <row r="15615" spans="58:58" x14ac:dyDescent="0.25">
      <c r="BF15615" s="1"/>
    </row>
    <row r="15616" spans="58:58" x14ac:dyDescent="0.25">
      <c r="BF15616" s="1"/>
    </row>
    <row r="15617" spans="58:58" x14ac:dyDescent="0.25">
      <c r="BF15617" s="1"/>
    </row>
    <row r="15618" spans="58:58" x14ac:dyDescent="0.25">
      <c r="BF15618" s="1"/>
    </row>
    <row r="15619" spans="58:58" x14ac:dyDescent="0.25">
      <c r="BF15619" s="1"/>
    </row>
    <row r="15620" spans="58:58" x14ac:dyDescent="0.25">
      <c r="BF15620" s="1"/>
    </row>
    <row r="15621" spans="58:58" x14ac:dyDescent="0.25">
      <c r="BF15621" s="1"/>
    </row>
    <row r="15622" spans="58:58" x14ac:dyDescent="0.25">
      <c r="BF15622" s="1"/>
    </row>
    <row r="15623" spans="58:58" x14ac:dyDescent="0.25">
      <c r="BF15623" s="1"/>
    </row>
    <row r="15624" spans="58:58" x14ac:dyDescent="0.25">
      <c r="BF15624" s="1"/>
    </row>
    <row r="15625" spans="58:58" x14ac:dyDescent="0.25">
      <c r="BF15625" s="1"/>
    </row>
    <row r="15626" spans="58:58" x14ac:dyDescent="0.25">
      <c r="BF15626" s="1"/>
    </row>
    <row r="15627" spans="58:58" x14ac:dyDescent="0.25">
      <c r="BF15627" s="1"/>
    </row>
    <row r="15628" spans="58:58" x14ac:dyDescent="0.25">
      <c r="BF15628" s="1"/>
    </row>
    <row r="15629" spans="58:58" x14ac:dyDescent="0.25">
      <c r="BF15629" s="1"/>
    </row>
    <row r="15630" spans="58:58" x14ac:dyDescent="0.25">
      <c r="BF15630" s="1"/>
    </row>
    <row r="15631" spans="58:58" x14ac:dyDescent="0.25">
      <c r="BF15631" s="1"/>
    </row>
    <row r="15632" spans="58:58" x14ac:dyDescent="0.25">
      <c r="BF15632" s="1"/>
    </row>
    <row r="15633" spans="58:58" x14ac:dyDescent="0.25">
      <c r="BF15633" s="1"/>
    </row>
    <row r="15634" spans="58:58" x14ac:dyDescent="0.25">
      <c r="BF15634" s="1"/>
    </row>
    <row r="15635" spans="58:58" x14ac:dyDescent="0.25">
      <c r="BF15635" s="1"/>
    </row>
    <row r="15636" spans="58:58" x14ac:dyDescent="0.25">
      <c r="BF15636" s="1"/>
    </row>
    <row r="15637" spans="58:58" x14ac:dyDescent="0.25">
      <c r="BF15637" s="1"/>
    </row>
    <row r="15638" spans="58:58" x14ac:dyDescent="0.25">
      <c r="BF15638" s="1"/>
    </row>
    <row r="15639" spans="58:58" x14ac:dyDescent="0.25">
      <c r="BF15639" s="1"/>
    </row>
    <row r="15640" spans="58:58" x14ac:dyDescent="0.25">
      <c r="BF15640" s="1"/>
    </row>
    <row r="15641" spans="58:58" x14ac:dyDescent="0.25">
      <c r="BF15641" s="1"/>
    </row>
    <row r="15642" spans="58:58" x14ac:dyDescent="0.25">
      <c r="BF15642" s="1"/>
    </row>
    <row r="15643" spans="58:58" x14ac:dyDescent="0.25">
      <c r="BF15643" s="1"/>
    </row>
    <row r="15644" spans="58:58" x14ac:dyDescent="0.25">
      <c r="BF15644" s="1"/>
    </row>
    <row r="15645" spans="58:58" x14ac:dyDescent="0.25">
      <c r="BF15645" s="1"/>
    </row>
    <row r="15646" spans="58:58" x14ac:dyDescent="0.25">
      <c r="BF15646" s="1"/>
    </row>
    <row r="15647" spans="58:58" x14ac:dyDescent="0.25">
      <c r="BF15647" s="1"/>
    </row>
    <row r="15648" spans="58:58" x14ac:dyDescent="0.25">
      <c r="BF15648" s="1"/>
    </row>
    <row r="15649" spans="58:58" x14ac:dyDescent="0.25">
      <c r="BF15649" s="1"/>
    </row>
    <row r="15650" spans="58:58" x14ac:dyDescent="0.25">
      <c r="BF15650" s="1"/>
    </row>
    <row r="15651" spans="58:58" x14ac:dyDescent="0.25">
      <c r="BF15651" s="1"/>
    </row>
    <row r="15652" spans="58:58" x14ac:dyDescent="0.25">
      <c r="BF15652" s="1"/>
    </row>
    <row r="15653" spans="58:58" x14ac:dyDescent="0.25">
      <c r="BF15653" s="1"/>
    </row>
    <row r="15654" spans="58:58" x14ac:dyDescent="0.25">
      <c r="BF15654" s="1"/>
    </row>
    <row r="15655" spans="58:58" x14ac:dyDescent="0.25">
      <c r="BF15655" s="1"/>
    </row>
    <row r="15656" spans="58:58" x14ac:dyDescent="0.25">
      <c r="BF15656" s="1"/>
    </row>
    <row r="15657" spans="58:58" x14ac:dyDescent="0.25">
      <c r="BF15657" s="1"/>
    </row>
    <row r="15658" spans="58:58" x14ac:dyDescent="0.25">
      <c r="BF15658" s="1"/>
    </row>
    <row r="15659" spans="58:58" x14ac:dyDescent="0.25">
      <c r="BF15659" s="1"/>
    </row>
    <row r="15660" spans="58:58" x14ac:dyDescent="0.25">
      <c r="BF15660" s="1"/>
    </row>
    <row r="15661" spans="58:58" x14ac:dyDescent="0.25">
      <c r="BF15661" s="1"/>
    </row>
    <row r="15662" spans="58:58" x14ac:dyDescent="0.25">
      <c r="BF15662" s="1"/>
    </row>
    <row r="15663" spans="58:58" x14ac:dyDescent="0.25">
      <c r="BF15663" s="1"/>
    </row>
    <row r="15664" spans="58:58" x14ac:dyDescent="0.25">
      <c r="BF15664" s="1"/>
    </row>
    <row r="15665" spans="58:58" x14ac:dyDescent="0.25">
      <c r="BF15665" s="1"/>
    </row>
    <row r="15666" spans="58:58" x14ac:dyDescent="0.25">
      <c r="BF15666" s="1"/>
    </row>
    <row r="15667" spans="58:58" x14ac:dyDescent="0.25">
      <c r="BF15667" s="1"/>
    </row>
    <row r="15668" spans="58:58" x14ac:dyDescent="0.25">
      <c r="BF15668" s="1"/>
    </row>
    <row r="15669" spans="58:58" x14ac:dyDescent="0.25">
      <c r="BF15669" s="1"/>
    </row>
    <row r="15670" spans="58:58" x14ac:dyDescent="0.25">
      <c r="BF15670" s="1"/>
    </row>
    <row r="15671" spans="58:58" x14ac:dyDescent="0.25">
      <c r="BF15671" s="1"/>
    </row>
    <row r="15672" spans="58:58" x14ac:dyDescent="0.25">
      <c r="BF15672" s="1"/>
    </row>
    <row r="15673" spans="58:58" x14ac:dyDescent="0.25">
      <c r="BF15673" s="1"/>
    </row>
    <row r="15674" spans="58:58" x14ac:dyDescent="0.25">
      <c r="BF15674" s="1"/>
    </row>
    <row r="15675" spans="58:58" x14ac:dyDescent="0.25">
      <c r="BF15675" s="1"/>
    </row>
    <row r="15676" spans="58:58" x14ac:dyDescent="0.25">
      <c r="BF15676" s="1"/>
    </row>
    <row r="15677" spans="58:58" x14ac:dyDescent="0.25">
      <c r="BF15677" s="1"/>
    </row>
    <row r="15678" spans="58:58" x14ac:dyDescent="0.25">
      <c r="BF15678" s="1"/>
    </row>
    <row r="15679" spans="58:58" x14ac:dyDescent="0.25">
      <c r="BF15679" s="1"/>
    </row>
    <row r="15680" spans="58:58" x14ac:dyDescent="0.25">
      <c r="BF15680" s="1"/>
    </row>
    <row r="15681" spans="58:58" x14ac:dyDescent="0.25">
      <c r="BF15681" s="1"/>
    </row>
    <row r="15682" spans="58:58" x14ac:dyDescent="0.25">
      <c r="BF15682" s="1"/>
    </row>
    <row r="15683" spans="58:58" x14ac:dyDescent="0.25">
      <c r="BF15683" s="1"/>
    </row>
    <row r="15684" spans="58:58" x14ac:dyDescent="0.25">
      <c r="BF15684" s="1"/>
    </row>
    <row r="15685" spans="58:58" x14ac:dyDescent="0.25">
      <c r="BF15685" s="1"/>
    </row>
    <row r="15686" spans="58:58" x14ac:dyDescent="0.25">
      <c r="BF15686" s="1"/>
    </row>
    <row r="15687" spans="58:58" x14ac:dyDescent="0.25">
      <c r="BF15687" s="1"/>
    </row>
    <row r="15688" spans="58:58" x14ac:dyDescent="0.25">
      <c r="BF15688" s="1"/>
    </row>
    <row r="15689" spans="58:58" x14ac:dyDescent="0.25">
      <c r="BF15689" s="1"/>
    </row>
    <row r="15690" spans="58:58" x14ac:dyDescent="0.25">
      <c r="BF15690" s="1"/>
    </row>
    <row r="15691" spans="58:58" x14ac:dyDescent="0.25">
      <c r="BF15691" s="1"/>
    </row>
    <row r="15692" spans="58:58" x14ac:dyDescent="0.25">
      <c r="BF15692" s="1"/>
    </row>
    <row r="15693" spans="58:58" x14ac:dyDescent="0.25">
      <c r="BF15693" s="1"/>
    </row>
    <row r="15694" spans="58:58" x14ac:dyDescent="0.25">
      <c r="BF15694" s="1"/>
    </row>
    <row r="15695" spans="58:58" x14ac:dyDescent="0.25">
      <c r="BF15695" s="1"/>
    </row>
    <row r="15696" spans="58:58" x14ac:dyDescent="0.25">
      <c r="BF15696" s="1"/>
    </row>
    <row r="15697" spans="58:58" x14ac:dyDescent="0.25">
      <c r="BF15697" s="1"/>
    </row>
    <row r="15698" spans="58:58" x14ac:dyDescent="0.25">
      <c r="BF15698" s="1"/>
    </row>
    <row r="15699" spans="58:58" x14ac:dyDescent="0.25">
      <c r="BF15699" s="1"/>
    </row>
    <row r="15700" spans="58:58" x14ac:dyDescent="0.25">
      <c r="BF15700" s="1"/>
    </row>
    <row r="15701" spans="58:58" x14ac:dyDescent="0.25">
      <c r="BF15701" s="1"/>
    </row>
    <row r="15702" spans="58:58" x14ac:dyDescent="0.25">
      <c r="BF15702" s="1"/>
    </row>
    <row r="15703" spans="58:58" x14ac:dyDescent="0.25">
      <c r="BF15703" s="1"/>
    </row>
    <row r="15704" spans="58:58" x14ac:dyDescent="0.25">
      <c r="BF15704" s="1"/>
    </row>
    <row r="15705" spans="58:58" x14ac:dyDescent="0.25">
      <c r="BF15705" s="1"/>
    </row>
    <row r="15706" spans="58:58" x14ac:dyDescent="0.25">
      <c r="BF15706" s="1"/>
    </row>
    <row r="15707" spans="58:58" x14ac:dyDescent="0.25">
      <c r="BF15707" s="1"/>
    </row>
    <row r="15708" spans="58:58" x14ac:dyDescent="0.25">
      <c r="BF15708" s="1"/>
    </row>
    <row r="15709" spans="58:58" x14ac:dyDescent="0.25">
      <c r="BF15709" s="1"/>
    </row>
    <row r="15710" spans="58:58" x14ac:dyDescent="0.25">
      <c r="BF15710" s="1"/>
    </row>
    <row r="15711" spans="58:58" x14ac:dyDescent="0.25">
      <c r="BF15711" s="1"/>
    </row>
    <row r="15712" spans="58:58" x14ac:dyDescent="0.25">
      <c r="BF15712" s="1"/>
    </row>
    <row r="15713" spans="58:58" x14ac:dyDescent="0.25">
      <c r="BF15713" s="1"/>
    </row>
    <row r="15714" spans="58:58" x14ac:dyDescent="0.25">
      <c r="BF15714" s="1"/>
    </row>
    <row r="15715" spans="58:58" x14ac:dyDescent="0.25">
      <c r="BF15715" s="1"/>
    </row>
    <row r="15716" spans="58:58" x14ac:dyDescent="0.25">
      <c r="BF15716" s="1"/>
    </row>
    <row r="15717" spans="58:58" x14ac:dyDescent="0.25">
      <c r="BF15717" s="1"/>
    </row>
    <row r="15718" spans="58:58" x14ac:dyDescent="0.25">
      <c r="BF15718" s="1"/>
    </row>
    <row r="15719" spans="58:58" x14ac:dyDescent="0.25">
      <c r="BF15719" s="1"/>
    </row>
    <row r="15720" spans="58:58" x14ac:dyDescent="0.25">
      <c r="BF15720" s="1"/>
    </row>
    <row r="15721" spans="58:58" x14ac:dyDescent="0.25">
      <c r="BF15721" s="1"/>
    </row>
    <row r="15722" spans="58:58" x14ac:dyDescent="0.25">
      <c r="BF15722" s="1"/>
    </row>
    <row r="15723" spans="58:58" x14ac:dyDescent="0.25">
      <c r="BF15723" s="1"/>
    </row>
    <row r="15724" spans="58:58" x14ac:dyDescent="0.25">
      <c r="BF15724" s="1"/>
    </row>
    <row r="15725" spans="58:58" x14ac:dyDescent="0.25">
      <c r="BF15725" s="1"/>
    </row>
    <row r="15726" spans="58:58" x14ac:dyDescent="0.25">
      <c r="BF15726" s="1"/>
    </row>
    <row r="15727" spans="58:58" x14ac:dyDescent="0.25">
      <c r="BF15727" s="1"/>
    </row>
    <row r="15728" spans="58:58" x14ac:dyDescent="0.25">
      <c r="BF15728" s="1"/>
    </row>
    <row r="15729" spans="58:58" x14ac:dyDescent="0.25">
      <c r="BF15729" s="1"/>
    </row>
    <row r="15730" spans="58:58" x14ac:dyDescent="0.25">
      <c r="BF15730" s="1"/>
    </row>
    <row r="15731" spans="58:58" x14ac:dyDescent="0.25">
      <c r="BF15731" s="1"/>
    </row>
    <row r="15732" spans="58:58" x14ac:dyDescent="0.25">
      <c r="BF15732" s="1"/>
    </row>
    <row r="15733" spans="58:58" x14ac:dyDescent="0.25">
      <c r="BF15733" s="1"/>
    </row>
    <row r="15734" spans="58:58" x14ac:dyDescent="0.25">
      <c r="BF15734" s="1"/>
    </row>
    <row r="15735" spans="58:58" x14ac:dyDescent="0.25">
      <c r="BF15735" s="1"/>
    </row>
    <row r="15736" spans="58:58" x14ac:dyDescent="0.25">
      <c r="BF15736" s="1"/>
    </row>
    <row r="15737" spans="58:58" x14ac:dyDescent="0.25">
      <c r="BF15737" s="1"/>
    </row>
    <row r="15738" spans="58:58" x14ac:dyDescent="0.25">
      <c r="BF15738" s="1"/>
    </row>
    <row r="15739" spans="58:58" x14ac:dyDescent="0.25">
      <c r="BF15739" s="1"/>
    </row>
    <row r="15740" spans="58:58" x14ac:dyDescent="0.25">
      <c r="BF15740" s="1"/>
    </row>
    <row r="15741" spans="58:58" x14ac:dyDescent="0.25">
      <c r="BF15741" s="1"/>
    </row>
    <row r="15742" spans="58:58" x14ac:dyDescent="0.25">
      <c r="BF15742" s="1"/>
    </row>
    <row r="15743" spans="58:58" x14ac:dyDescent="0.25">
      <c r="BF15743" s="1"/>
    </row>
    <row r="15744" spans="58:58" x14ac:dyDescent="0.25">
      <c r="BF15744" s="1"/>
    </row>
    <row r="15745" spans="58:58" x14ac:dyDescent="0.25">
      <c r="BF15745" s="1"/>
    </row>
    <row r="15746" spans="58:58" x14ac:dyDescent="0.25">
      <c r="BF15746" s="1"/>
    </row>
    <row r="15747" spans="58:58" x14ac:dyDescent="0.25">
      <c r="BF15747" s="1"/>
    </row>
    <row r="15748" spans="58:58" x14ac:dyDescent="0.25">
      <c r="BF15748" s="1"/>
    </row>
    <row r="15749" spans="58:58" x14ac:dyDescent="0.25">
      <c r="BF15749" s="1"/>
    </row>
    <row r="15750" spans="58:58" x14ac:dyDescent="0.25">
      <c r="BF15750" s="1"/>
    </row>
    <row r="15751" spans="58:58" x14ac:dyDescent="0.25">
      <c r="BF15751" s="1"/>
    </row>
    <row r="15752" spans="58:58" x14ac:dyDescent="0.25">
      <c r="BF15752" s="1"/>
    </row>
    <row r="15753" spans="58:58" x14ac:dyDescent="0.25">
      <c r="BF15753" s="1"/>
    </row>
    <row r="15754" spans="58:58" x14ac:dyDescent="0.25">
      <c r="BF15754" s="1"/>
    </row>
    <row r="15755" spans="58:58" x14ac:dyDescent="0.25">
      <c r="BF15755" s="1"/>
    </row>
    <row r="15756" spans="58:58" x14ac:dyDescent="0.25">
      <c r="BF15756" s="1"/>
    </row>
    <row r="15757" spans="58:58" x14ac:dyDescent="0.25">
      <c r="BF15757" s="1"/>
    </row>
    <row r="15758" spans="58:58" x14ac:dyDescent="0.25">
      <c r="BF15758" s="1"/>
    </row>
    <row r="15759" spans="58:58" x14ac:dyDescent="0.25">
      <c r="BF15759" s="1"/>
    </row>
    <row r="15760" spans="58:58" x14ac:dyDescent="0.25">
      <c r="BF15760" s="1"/>
    </row>
    <row r="15761" spans="58:58" x14ac:dyDescent="0.25">
      <c r="BF15761" s="1"/>
    </row>
    <row r="15762" spans="58:58" x14ac:dyDescent="0.25">
      <c r="BF15762" s="1"/>
    </row>
    <row r="15763" spans="58:58" x14ac:dyDescent="0.25">
      <c r="BF15763" s="1"/>
    </row>
    <row r="15764" spans="58:58" x14ac:dyDescent="0.25">
      <c r="BF15764" s="1"/>
    </row>
    <row r="15765" spans="58:58" x14ac:dyDescent="0.25">
      <c r="BF15765" s="1"/>
    </row>
    <row r="15766" spans="58:58" x14ac:dyDescent="0.25">
      <c r="BF15766" s="1"/>
    </row>
    <row r="15767" spans="58:58" x14ac:dyDescent="0.25">
      <c r="BF15767" s="1"/>
    </row>
    <row r="15768" spans="58:58" x14ac:dyDescent="0.25">
      <c r="BF15768" s="1"/>
    </row>
    <row r="15769" spans="58:58" x14ac:dyDescent="0.25">
      <c r="BF15769" s="1"/>
    </row>
    <row r="15770" spans="58:58" x14ac:dyDescent="0.25">
      <c r="BF15770" s="1"/>
    </row>
    <row r="15771" spans="58:58" x14ac:dyDescent="0.25">
      <c r="BF15771" s="1"/>
    </row>
    <row r="15772" spans="58:58" x14ac:dyDescent="0.25">
      <c r="BF15772" s="1"/>
    </row>
    <row r="15773" spans="58:58" x14ac:dyDescent="0.25">
      <c r="BF15773" s="1"/>
    </row>
    <row r="15774" spans="58:58" x14ac:dyDescent="0.25">
      <c r="BF15774" s="1"/>
    </row>
    <row r="15775" spans="58:58" x14ac:dyDescent="0.25">
      <c r="BF15775" s="1"/>
    </row>
    <row r="15776" spans="58:58" x14ac:dyDescent="0.25">
      <c r="BF15776" s="1"/>
    </row>
    <row r="15777" spans="58:58" x14ac:dyDescent="0.25">
      <c r="BF15777" s="1"/>
    </row>
    <row r="15778" spans="58:58" x14ac:dyDescent="0.25">
      <c r="BF15778" s="1"/>
    </row>
    <row r="15779" spans="58:58" x14ac:dyDescent="0.25">
      <c r="BF15779" s="1"/>
    </row>
    <row r="15780" spans="58:58" x14ac:dyDescent="0.25">
      <c r="BF15780" s="1"/>
    </row>
    <row r="15781" spans="58:58" x14ac:dyDescent="0.25">
      <c r="BF15781" s="1"/>
    </row>
    <row r="15782" spans="58:58" x14ac:dyDescent="0.25">
      <c r="BF15782" s="1"/>
    </row>
    <row r="15783" spans="58:58" x14ac:dyDescent="0.25">
      <c r="BF15783" s="1"/>
    </row>
    <row r="15784" spans="58:58" x14ac:dyDescent="0.25">
      <c r="BF15784" s="1"/>
    </row>
    <row r="15785" spans="58:58" x14ac:dyDescent="0.25">
      <c r="BF15785" s="1"/>
    </row>
    <row r="15786" spans="58:58" x14ac:dyDescent="0.25">
      <c r="BF15786" s="1"/>
    </row>
    <row r="15787" spans="58:58" x14ac:dyDescent="0.25">
      <c r="BF15787" s="1"/>
    </row>
    <row r="15788" spans="58:58" x14ac:dyDescent="0.25">
      <c r="BF15788" s="1"/>
    </row>
    <row r="15789" spans="58:58" x14ac:dyDescent="0.25">
      <c r="BF15789" s="1"/>
    </row>
    <row r="15790" spans="58:58" x14ac:dyDescent="0.25">
      <c r="BF15790" s="1"/>
    </row>
    <row r="15791" spans="58:58" x14ac:dyDescent="0.25">
      <c r="BF15791" s="1"/>
    </row>
    <row r="15792" spans="58:58" x14ac:dyDescent="0.25">
      <c r="BF15792" s="1"/>
    </row>
    <row r="15793" spans="58:58" x14ac:dyDescent="0.25">
      <c r="BF15793" s="1"/>
    </row>
    <row r="15794" spans="58:58" x14ac:dyDescent="0.25">
      <c r="BF15794" s="1"/>
    </row>
    <row r="15795" spans="58:58" x14ac:dyDescent="0.25">
      <c r="BF15795" s="1"/>
    </row>
    <row r="15796" spans="58:58" x14ac:dyDescent="0.25">
      <c r="BF15796" s="1"/>
    </row>
    <row r="15797" spans="58:58" x14ac:dyDescent="0.25">
      <c r="BF15797" s="1"/>
    </row>
    <row r="15798" spans="58:58" x14ac:dyDescent="0.25">
      <c r="BF15798" s="1"/>
    </row>
    <row r="15799" spans="58:58" x14ac:dyDescent="0.25">
      <c r="BF15799" s="1"/>
    </row>
    <row r="15800" spans="58:58" x14ac:dyDescent="0.25">
      <c r="BF15800" s="1"/>
    </row>
    <row r="15801" spans="58:58" x14ac:dyDescent="0.25">
      <c r="BF15801" s="1"/>
    </row>
    <row r="15802" spans="58:58" x14ac:dyDescent="0.25">
      <c r="BF15802" s="1"/>
    </row>
    <row r="15803" spans="58:58" x14ac:dyDescent="0.25">
      <c r="BF15803" s="1"/>
    </row>
    <row r="15804" spans="58:58" x14ac:dyDescent="0.25">
      <c r="BF15804" s="1"/>
    </row>
    <row r="15805" spans="58:58" x14ac:dyDescent="0.25">
      <c r="BF15805" s="1"/>
    </row>
    <row r="15806" spans="58:58" x14ac:dyDescent="0.25">
      <c r="BF15806" s="1"/>
    </row>
    <row r="15807" spans="58:58" x14ac:dyDescent="0.25">
      <c r="BF15807" s="1"/>
    </row>
    <row r="15808" spans="58:58" x14ac:dyDescent="0.25">
      <c r="BF15808" s="1"/>
    </row>
    <row r="15809" spans="58:58" x14ac:dyDescent="0.25">
      <c r="BF15809" s="1"/>
    </row>
    <row r="15810" spans="58:58" x14ac:dyDescent="0.25">
      <c r="BF15810" s="1"/>
    </row>
    <row r="15811" spans="58:58" x14ac:dyDescent="0.25">
      <c r="BF15811" s="1"/>
    </row>
    <row r="15812" spans="58:58" x14ac:dyDescent="0.25">
      <c r="BF15812" s="1"/>
    </row>
    <row r="15813" spans="58:58" x14ac:dyDescent="0.25">
      <c r="BF15813" s="1"/>
    </row>
    <row r="15814" spans="58:58" x14ac:dyDescent="0.25">
      <c r="BF15814" s="1"/>
    </row>
    <row r="15815" spans="58:58" x14ac:dyDescent="0.25">
      <c r="BF15815" s="1"/>
    </row>
    <row r="15816" spans="58:58" x14ac:dyDescent="0.25">
      <c r="BF15816" s="1"/>
    </row>
    <row r="15817" spans="58:58" x14ac:dyDescent="0.25">
      <c r="BF15817" s="1"/>
    </row>
    <row r="15818" spans="58:58" x14ac:dyDescent="0.25">
      <c r="BF15818" s="1"/>
    </row>
    <row r="15819" spans="58:58" x14ac:dyDescent="0.25">
      <c r="BF15819" s="1"/>
    </row>
    <row r="15820" spans="58:58" x14ac:dyDescent="0.25">
      <c r="BF15820" s="1"/>
    </row>
    <row r="15821" spans="58:58" x14ac:dyDescent="0.25">
      <c r="BF15821" s="1"/>
    </row>
    <row r="15822" spans="58:58" x14ac:dyDescent="0.25">
      <c r="BF15822" s="1"/>
    </row>
    <row r="15823" spans="58:58" x14ac:dyDescent="0.25">
      <c r="BF15823" s="1"/>
    </row>
    <row r="15824" spans="58:58" x14ac:dyDescent="0.25">
      <c r="BF15824" s="1"/>
    </row>
    <row r="15825" spans="58:58" x14ac:dyDescent="0.25">
      <c r="BF15825" s="1"/>
    </row>
    <row r="15826" spans="58:58" x14ac:dyDescent="0.25">
      <c r="BF15826" s="1"/>
    </row>
    <row r="15827" spans="58:58" x14ac:dyDescent="0.25">
      <c r="BF15827" s="1"/>
    </row>
    <row r="15828" spans="58:58" x14ac:dyDescent="0.25">
      <c r="BF15828" s="1"/>
    </row>
    <row r="15829" spans="58:58" x14ac:dyDescent="0.25">
      <c r="BF15829" s="1"/>
    </row>
    <row r="15830" spans="58:58" x14ac:dyDescent="0.25">
      <c r="BF15830" s="1"/>
    </row>
    <row r="15831" spans="58:58" x14ac:dyDescent="0.25">
      <c r="BF15831" s="1"/>
    </row>
    <row r="15832" spans="58:58" x14ac:dyDescent="0.25">
      <c r="BF15832" s="1"/>
    </row>
    <row r="15833" spans="58:58" x14ac:dyDescent="0.25">
      <c r="BF15833" s="1"/>
    </row>
    <row r="15834" spans="58:58" x14ac:dyDescent="0.25">
      <c r="BF15834" s="1"/>
    </row>
    <row r="15835" spans="58:58" x14ac:dyDescent="0.25">
      <c r="BF15835" s="1"/>
    </row>
    <row r="15836" spans="58:58" x14ac:dyDescent="0.25">
      <c r="BF15836" s="1"/>
    </row>
    <row r="15837" spans="58:58" x14ac:dyDescent="0.25">
      <c r="BF15837" s="1"/>
    </row>
    <row r="15838" spans="58:58" x14ac:dyDescent="0.25">
      <c r="BF15838" s="1"/>
    </row>
    <row r="15839" spans="58:58" x14ac:dyDescent="0.25">
      <c r="BF15839" s="1"/>
    </row>
    <row r="15840" spans="58:58" x14ac:dyDescent="0.25">
      <c r="BF15840" s="1"/>
    </row>
    <row r="15841" spans="58:58" x14ac:dyDescent="0.25">
      <c r="BF15841" s="1"/>
    </row>
    <row r="15842" spans="58:58" x14ac:dyDescent="0.25">
      <c r="BF15842" s="1"/>
    </row>
    <row r="15843" spans="58:58" x14ac:dyDescent="0.25">
      <c r="BF15843" s="1"/>
    </row>
    <row r="15844" spans="58:58" x14ac:dyDescent="0.25">
      <c r="BF15844" s="1"/>
    </row>
    <row r="15845" spans="58:58" x14ac:dyDescent="0.25">
      <c r="BF15845" s="1"/>
    </row>
    <row r="15846" spans="58:58" x14ac:dyDescent="0.25">
      <c r="BF15846" s="1"/>
    </row>
    <row r="15847" spans="58:58" x14ac:dyDescent="0.25">
      <c r="BF15847" s="1"/>
    </row>
    <row r="15848" spans="58:58" x14ac:dyDescent="0.25">
      <c r="BF15848" s="1"/>
    </row>
    <row r="15849" spans="58:58" x14ac:dyDescent="0.25">
      <c r="BF15849" s="1"/>
    </row>
    <row r="15850" spans="58:58" x14ac:dyDescent="0.25">
      <c r="BF15850" s="1"/>
    </row>
    <row r="15851" spans="58:58" x14ac:dyDescent="0.25">
      <c r="BF15851" s="1"/>
    </row>
    <row r="15852" spans="58:58" x14ac:dyDescent="0.25">
      <c r="BF15852" s="1"/>
    </row>
    <row r="15853" spans="58:58" x14ac:dyDescent="0.25">
      <c r="BF15853" s="1"/>
    </row>
    <row r="15854" spans="58:58" x14ac:dyDescent="0.25">
      <c r="BF15854" s="1"/>
    </row>
    <row r="15855" spans="58:58" x14ac:dyDescent="0.25">
      <c r="BF15855" s="1"/>
    </row>
    <row r="15856" spans="58:58" x14ac:dyDescent="0.25">
      <c r="BF15856" s="1"/>
    </row>
    <row r="15857" spans="58:58" x14ac:dyDescent="0.25">
      <c r="BF15857" s="1"/>
    </row>
    <row r="15858" spans="58:58" x14ac:dyDescent="0.25">
      <c r="BF15858" s="1"/>
    </row>
    <row r="15859" spans="58:58" x14ac:dyDescent="0.25">
      <c r="BF15859" s="1"/>
    </row>
    <row r="15860" spans="58:58" x14ac:dyDescent="0.25">
      <c r="BF15860" s="1"/>
    </row>
    <row r="15861" spans="58:58" x14ac:dyDescent="0.25">
      <c r="BF15861" s="1"/>
    </row>
    <row r="15862" spans="58:58" x14ac:dyDescent="0.25">
      <c r="BF15862" s="1"/>
    </row>
    <row r="15863" spans="58:58" x14ac:dyDescent="0.25">
      <c r="BF15863" s="1"/>
    </row>
    <row r="15864" spans="58:58" x14ac:dyDescent="0.25">
      <c r="BF15864" s="1"/>
    </row>
    <row r="15865" spans="58:58" x14ac:dyDescent="0.25">
      <c r="BF15865" s="1"/>
    </row>
    <row r="15866" spans="58:58" x14ac:dyDescent="0.25">
      <c r="BF15866" s="1"/>
    </row>
    <row r="15867" spans="58:58" x14ac:dyDescent="0.25">
      <c r="BF15867" s="1"/>
    </row>
    <row r="15868" spans="58:58" x14ac:dyDescent="0.25">
      <c r="BF15868" s="1"/>
    </row>
    <row r="15869" spans="58:58" x14ac:dyDescent="0.25">
      <c r="BF15869" s="1"/>
    </row>
    <row r="15870" spans="58:58" x14ac:dyDescent="0.25">
      <c r="BF15870" s="1"/>
    </row>
    <row r="15871" spans="58:58" x14ac:dyDescent="0.25">
      <c r="BF15871" s="1"/>
    </row>
    <row r="15872" spans="58:58" x14ac:dyDescent="0.25">
      <c r="BF15872" s="1"/>
    </row>
    <row r="15873" spans="58:58" x14ac:dyDescent="0.25">
      <c r="BF15873" s="1"/>
    </row>
    <row r="15874" spans="58:58" x14ac:dyDescent="0.25">
      <c r="BF15874" s="1"/>
    </row>
    <row r="15875" spans="58:58" x14ac:dyDescent="0.25">
      <c r="BF15875" s="1"/>
    </row>
    <row r="15876" spans="58:58" x14ac:dyDescent="0.25">
      <c r="BF15876" s="1"/>
    </row>
    <row r="15877" spans="58:58" x14ac:dyDescent="0.25">
      <c r="BF15877" s="1"/>
    </row>
    <row r="15878" spans="58:58" x14ac:dyDescent="0.25">
      <c r="BF15878" s="1"/>
    </row>
    <row r="15879" spans="58:58" x14ac:dyDescent="0.25">
      <c r="BF15879" s="1"/>
    </row>
    <row r="15880" spans="58:58" x14ac:dyDescent="0.25">
      <c r="BF15880" s="1"/>
    </row>
    <row r="15881" spans="58:58" x14ac:dyDescent="0.25">
      <c r="BF15881" s="1"/>
    </row>
    <row r="15882" spans="58:58" x14ac:dyDescent="0.25">
      <c r="BF15882" s="1"/>
    </row>
    <row r="15883" spans="58:58" x14ac:dyDescent="0.25">
      <c r="BF15883" s="1"/>
    </row>
    <row r="15884" spans="58:58" x14ac:dyDescent="0.25">
      <c r="BF15884" s="1"/>
    </row>
    <row r="15885" spans="58:58" x14ac:dyDescent="0.25">
      <c r="BF15885" s="1"/>
    </row>
    <row r="15886" spans="58:58" x14ac:dyDescent="0.25">
      <c r="BF15886" s="1"/>
    </row>
    <row r="15887" spans="58:58" x14ac:dyDescent="0.25">
      <c r="BF15887" s="1"/>
    </row>
    <row r="15888" spans="58:58" x14ac:dyDescent="0.25">
      <c r="BF15888" s="1"/>
    </row>
    <row r="15889" spans="58:58" x14ac:dyDescent="0.25">
      <c r="BF15889" s="1"/>
    </row>
    <row r="15890" spans="58:58" x14ac:dyDescent="0.25">
      <c r="BF15890" s="1"/>
    </row>
    <row r="15891" spans="58:58" x14ac:dyDescent="0.25">
      <c r="BF15891" s="1"/>
    </row>
    <row r="15892" spans="58:58" x14ac:dyDescent="0.25">
      <c r="BF15892" s="1"/>
    </row>
    <row r="15893" spans="58:58" x14ac:dyDescent="0.25">
      <c r="BF15893" s="1"/>
    </row>
    <row r="15894" spans="58:58" x14ac:dyDescent="0.25">
      <c r="BF15894" s="1"/>
    </row>
    <row r="15895" spans="58:58" x14ac:dyDescent="0.25">
      <c r="BF15895" s="1"/>
    </row>
    <row r="15896" spans="58:58" x14ac:dyDescent="0.25">
      <c r="BF15896" s="1"/>
    </row>
    <row r="15897" spans="58:58" x14ac:dyDescent="0.25">
      <c r="BF15897" s="1"/>
    </row>
    <row r="15898" spans="58:58" x14ac:dyDescent="0.25">
      <c r="BF15898" s="1"/>
    </row>
    <row r="15899" spans="58:58" x14ac:dyDescent="0.25">
      <c r="BF15899" s="1"/>
    </row>
    <row r="15900" spans="58:58" x14ac:dyDescent="0.25">
      <c r="BF15900" s="1"/>
    </row>
    <row r="15901" spans="58:58" x14ac:dyDescent="0.25">
      <c r="BF15901" s="1"/>
    </row>
    <row r="15902" spans="58:58" x14ac:dyDescent="0.25">
      <c r="BF15902" s="1"/>
    </row>
    <row r="15903" spans="58:58" x14ac:dyDescent="0.25">
      <c r="BF15903" s="1"/>
    </row>
    <row r="15904" spans="58:58" x14ac:dyDescent="0.25">
      <c r="BF15904" s="1"/>
    </row>
    <row r="15905" spans="58:58" x14ac:dyDescent="0.25">
      <c r="BF15905" s="1"/>
    </row>
    <row r="15906" spans="58:58" x14ac:dyDescent="0.25">
      <c r="BF15906" s="1"/>
    </row>
    <row r="15907" spans="58:58" x14ac:dyDescent="0.25">
      <c r="BF15907" s="1"/>
    </row>
    <row r="15908" spans="58:58" x14ac:dyDescent="0.25">
      <c r="BF15908" s="1"/>
    </row>
    <row r="15909" spans="58:58" x14ac:dyDescent="0.25">
      <c r="BF15909" s="1"/>
    </row>
    <row r="15910" spans="58:58" x14ac:dyDescent="0.25">
      <c r="BF15910" s="1"/>
    </row>
    <row r="15911" spans="58:58" x14ac:dyDescent="0.25">
      <c r="BF15911" s="1"/>
    </row>
    <row r="15912" spans="58:58" x14ac:dyDescent="0.25">
      <c r="BF15912" s="1"/>
    </row>
    <row r="15913" spans="58:58" x14ac:dyDescent="0.25">
      <c r="BF15913" s="1"/>
    </row>
    <row r="15914" spans="58:58" x14ac:dyDescent="0.25">
      <c r="BF15914" s="1"/>
    </row>
    <row r="15915" spans="58:58" x14ac:dyDescent="0.25">
      <c r="BF15915" s="1"/>
    </row>
    <row r="15916" spans="58:58" x14ac:dyDescent="0.25">
      <c r="BF15916" s="1"/>
    </row>
    <row r="15917" spans="58:58" x14ac:dyDescent="0.25">
      <c r="BF15917" s="1"/>
    </row>
    <row r="15918" spans="58:58" x14ac:dyDescent="0.25">
      <c r="BF15918" s="1"/>
    </row>
    <row r="15919" spans="58:58" x14ac:dyDescent="0.25">
      <c r="BF15919" s="1"/>
    </row>
    <row r="15920" spans="58:58" x14ac:dyDescent="0.25">
      <c r="BF15920" s="1"/>
    </row>
    <row r="15921" spans="58:58" x14ac:dyDescent="0.25">
      <c r="BF15921" s="1"/>
    </row>
    <row r="15922" spans="58:58" x14ac:dyDescent="0.25">
      <c r="BF15922" s="1"/>
    </row>
    <row r="15923" spans="58:58" x14ac:dyDescent="0.25">
      <c r="BF15923" s="1"/>
    </row>
    <row r="15924" spans="58:58" x14ac:dyDescent="0.25">
      <c r="BF15924" s="1"/>
    </row>
    <row r="15925" spans="58:58" x14ac:dyDescent="0.25">
      <c r="BF15925" s="1"/>
    </row>
    <row r="15926" spans="58:58" x14ac:dyDescent="0.25">
      <c r="BF15926" s="1"/>
    </row>
    <row r="15927" spans="58:58" x14ac:dyDescent="0.25">
      <c r="BF15927" s="1"/>
    </row>
    <row r="15928" spans="58:58" x14ac:dyDescent="0.25">
      <c r="BF15928" s="1"/>
    </row>
    <row r="15929" spans="58:58" x14ac:dyDescent="0.25">
      <c r="BF15929" s="1"/>
    </row>
    <row r="15930" spans="58:58" x14ac:dyDescent="0.25">
      <c r="BF15930" s="1"/>
    </row>
    <row r="15931" spans="58:58" x14ac:dyDescent="0.25">
      <c r="BF15931" s="1"/>
    </row>
    <row r="15932" spans="58:58" x14ac:dyDescent="0.25">
      <c r="BF15932" s="1"/>
    </row>
    <row r="15933" spans="58:58" x14ac:dyDescent="0.25">
      <c r="BF15933" s="1"/>
    </row>
    <row r="15934" spans="58:58" x14ac:dyDescent="0.25">
      <c r="BF15934" s="1"/>
    </row>
    <row r="15935" spans="58:58" x14ac:dyDescent="0.25">
      <c r="BF15935" s="1"/>
    </row>
    <row r="15936" spans="58:58" x14ac:dyDescent="0.25">
      <c r="BF15936" s="1"/>
    </row>
    <row r="15937" spans="58:58" x14ac:dyDescent="0.25">
      <c r="BF15937" s="1"/>
    </row>
    <row r="15938" spans="58:58" x14ac:dyDescent="0.25">
      <c r="BF15938" s="1"/>
    </row>
    <row r="15939" spans="58:58" x14ac:dyDescent="0.25">
      <c r="BF15939" s="1"/>
    </row>
    <row r="15940" spans="58:58" x14ac:dyDescent="0.25">
      <c r="BF15940" s="1"/>
    </row>
    <row r="15941" spans="58:58" x14ac:dyDescent="0.25">
      <c r="BF15941" s="1"/>
    </row>
    <row r="15942" spans="58:58" x14ac:dyDescent="0.25">
      <c r="BF15942" s="1"/>
    </row>
    <row r="15943" spans="58:58" x14ac:dyDescent="0.25">
      <c r="BF15943" s="1"/>
    </row>
    <row r="15944" spans="58:58" x14ac:dyDescent="0.25">
      <c r="BF15944" s="1"/>
    </row>
    <row r="15945" spans="58:58" x14ac:dyDescent="0.25">
      <c r="BF15945" s="1"/>
    </row>
    <row r="15946" spans="58:58" x14ac:dyDescent="0.25">
      <c r="BF15946" s="1"/>
    </row>
    <row r="15947" spans="58:58" x14ac:dyDescent="0.25">
      <c r="BF15947" s="1"/>
    </row>
    <row r="15948" spans="58:58" x14ac:dyDescent="0.25">
      <c r="BF15948" s="1"/>
    </row>
    <row r="15949" spans="58:58" x14ac:dyDescent="0.25">
      <c r="BF15949" s="1"/>
    </row>
    <row r="15950" spans="58:58" x14ac:dyDescent="0.25">
      <c r="BF15950" s="1"/>
    </row>
    <row r="15951" spans="58:58" x14ac:dyDescent="0.25">
      <c r="BF15951" s="1"/>
    </row>
    <row r="15952" spans="58:58" x14ac:dyDescent="0.25">
      <c r="BF15952" s="1"/>
    </row>
    <row r="15953" spans="58:58" x14ac:dyDescent="0.25">
      <c r="BF15953" s="1"/>
    </row>
    <row r="15954" spans="58:58" x14ac:dyDescent="0.25">
      <c r="BF15954" s="1"/>
    </row>
    <row r="15955" spans="58:58" x14ac:dyDescent="0.25">
      <c r="BF15955" s="1"/>
    </row>
    <row r="15956" spans="58:58" x14ac:dyDescent="0.25">
      <c r="BF15956" s="1"/>
    </row>
    <row r="15957" spans="58:58" x14ac:dyDescent="0.25">
      <c r="BF15957" s="1"/>
    </row>
    <row r="15958" spans="58:58" x14ac:dyDescent="0.25">
      <c r="BF15958" s="1"/>
    </row>
    <row r="15959" spans="58:58" x14ac:dyDescent="0.25">
      <c r="BF15959" s="1"/>
    </row>
    <row r="15960" spans="58:58" x14ac:dyDescent="0.25">
      <c r="BF15960" s="1"/>
    </row>
    <row r="15961" spans="58:58" x14ac:dyDescent="0.25">
      <c r="BF15961" s="1"/>
    </row>
    <row r="15962" spans="58:58" x14ac:dyDescent="0.25">
      <c r="BF15962" s="1"/>
    </row>
    <row r="15963" spans="58:58" x14ac:dyDescent="0.25">
      <c r="BF15963" s="1"/>
    </row>
    <row r="15964" spans="58:58" x14ac:dyDescent="0.25">
      <c r="BF15964" s="1"/>
    </row>
    <row r="15965" spans="58:58" x14ac:dyDescent="0.25">
      <c r="BF15965" s="1"/>
    </row>
    <row r="15966" spans="58:58" x14ac:dyDescent="0.25">
      <c r="BF15966" s="1"/>
    </row>
    <row r="15967" spans="58:58" x14ac:dyDescent="0.25">
      <c r="BF15967" s="1"/>
    </row>
    <row r="15968" spans="58:58" x14ac:dyDescent="0.25">
      <c r="BF15968" s="1"/>
    </row>
    <row r="15969" spans="58:58" x14ac:dyDescent="0.25">
      <c r="BF15969" s="1"/>
    </row>
    <row r="15970" spans="58:58" x14ac:dyDescent="0.25">
      <c r="BF15970" s="1"/>
    </row>
    <row r="15971" spans="58:58" x14ac:dyDescent="0.25">
      <c r="BF15971" s="1"/>
    </row>
    <row r="15972" spans="58:58" x14ac:dyDescent="0.25">
      <c r="BF15972" s="1"/>
    </row>
    <row r="15973" spans="58:58" x14ac:dyDescent="0.25">
      <c r="BF15973" s="1"/>
    </row>
    <row r="15974" spans="58:58" x14ac:dyDescent="0.25">
      <c r="BF15974" s="1"/>
    </row>
    <row r="15975" spans="58:58" x14ac:dyDescent="0.25">
      <c r="BF15975" s="1"/>
    </row>
    <row r="15976" spans="58:58" x14ac:dyDescent="0.25">
      <c r="BF15976" s="1"/>
    </row>
    <row r="15977" spans="58:58" x14ac:dyDescent="0.25">
      <c r="BF15977" s="1"/>
    </row>
    <row r="15978" spans="58:58" x14ac:dyDescent="0.25">
      <c r="BF15978" s="1"/>
    </row>
    <row r="15979" spans="58:58" x14ac:dyDescent="0.25">
      <c r="BF15979" s="1"/>
    </row>
    <row r="15980" spans="58:58" x14ac:dyDescent="0.25">
      <c r="BF15980" s="1"/>
    </row>
    <row r="15981" spans="58:58" x14ac:dyDescent="0.25">
      <c r="BF15981" s="1"/>
    </row>
    <row r="15982" spans="58:58" x14ac:dyDescent="0.25">
      <c r="BF15982" s="1"/>
    </row>
    <row r="15983" spans="58:58" x14ac:dyDescent="0.25">
      <c r="BF15983" s="1"/>
    </row>
    <row r="15984" spans="58:58" x14ac:dyDescent="0.25">
      <c r="BF15984" s="1"/>
    </row>
    <row r="15985" spans="58:58" x14ac:dyDescent="0.25">
      <c r="BF15985" s="1"/>
    </row>
    <row r="15986" spans="58:58" x14ac:dyDescent="0.25">
      <c r="BF15986" s="1"/>
    </row>
    <row r="15987" spans="58:58" x14ac:dyDescent="0.25">
      <c r="BF15987" s="1"/>
    </row>
    <row r="15988" spans="58:58" x14ac:dyDescent="0.25">
      <c r="BF15988" s="1"/>
    </row>
    <row r="15989" spans="58:58" x14ac:dyDescent="0.25">
      <c r="BF15989" s="1"/>
    </row>
    <row r="15990" spans="58:58" x14ac:dyDescent="0.25">
      <c r="BF15990" s="1"/>
    </row>
    <row r="15991" spans="58:58" x14ac:dyDescent="0.25">
      <c r="BF15991" s="1"/>
    </row>
    <row r="15992" spans="58:58" x14ac:dyDescent="0.25">
      <c r="BF15992" s="1"/>
    </row>
    <row r="15993" spans="58:58" x14ac:dyDescent="0.25">
      <c r="BF15993" s="1"/>
    </row>
    <row r="15994" spans="58:58" x14ac:dyDescent="0.25">
      <c r="BF15994" s="1"/>
    </row>
    <row r="15995" spans="58:58" x14ac:dyDescent="0.25">
      <c r="BF15995" s="1"/>
    </row>
    <row r="15996" spans="58:58" x14ac:dyDescent="0.25">
      <c r="BF15996" s="1"/>
    </row>
    <row r="15997" spans="58:58" x14ac:dyDescent="0.25">
      <c r="BF15997" s="1"/>
    </row>
    <row r="15998" spans="58:58" x14ac:dyDescent="0.25">
      <c r="BF15998" s="1"/>
    </row>
    <row r="15999" spans="58:58" x14ac:dyDescent="0.25">
      <c r="BF15999" s="1"/>
    </row>
    <row r="16000" spans="58:58" x14ac:dyDescent="0.25">
      <c r="BF16000" s="1"/>
    </row>
    <row r="16001" spans="58:58" x14ac:dyDescent="0.25">
      <c r="BF16001" s="1"/>
    </row>
    <row r="16002" spans="58:58" x14ac:dyDescent="0.25">
      <c r="BF16002" s="1"/>
    </row>
    <row r="16003" spans="58:58" x14ac:dyDescent="0.25">
      <c r="BF16003" s="1"/>
    </row>
    <row r="16004" spans="58:58" x14ac:dyDescent="0.25">
      <c r="BF16004" s="1"/>
    </row>
    <row r="16005" spans="58:58" x14ac:dyDescent="0.25">
      <c r="BF16005" s="1"/>
    </row>
    <row r="16006" spans="58:58" x14ac:dyDescent="0.25">
      <c r="BF16006" s="1"/>
    </row>
    <row r="16007" spans="58:58" x14ac:dyDescent="0.25">
      <c r="BF16007" s="1"/>
    </row>
    <row r="16008" spans="58:58" x14ac:dyDescent="0.25">
      <c r="BF16008" s="1"/>
    </row>
    <row r="16009" spans="58:58" x14ac:dyDescent="0.25">
      <c r="BF16009" s="1"/>
    </row>
    <row r="16010" spans="58:58" x14ac:dyDescent="0.25">
      <c r="BF16010" s="1"/>
    </row>
    <row r="16011" spans="58:58" x14ac:dyDescent="0.25">
      <c r="BF16011" s="1"/>
    </row>
    <row r="16012" spans="58:58" x14ac:dyDescent="0.25">
      <c r="BF16012" s="1"/>
    </row>
    <row r="16013" spans="58:58" x14ac:dyDescent="0.25">
      <c r="BF16013" s="1"/>
    </row>
    <row r="16014" spans="58:58" x14ac:dyDescent="0.25">
      <c r="BF16014" s="1"/>
    </row>
    <row r="16015" spans="58:58" x14ac:dyDescent="0.25">
      <c r="BF16015" s="1"/>
    </row>
    <row r="16016" spans="58:58" x14ac:dyDescent="0.25">
      <c r="BF16016" s="1"/>
    </row>
    <row r="16017" spans="58:58" x14ac:dyDescent="0.25">
      <c r="BF16017" s="1"/>
    </row>
    <row r="16018" spans="58:58" x14ac:dyDescent="0.25">
      <c r="BF16018" s="1"/>
    </row>
    <row r="16019" spans="58:58" x14ac:dyDescent="0.25">
      <c r="BF16019" s="1"/>
    </row>
    <row r="16020" spans="58:58" x14ac:dyDescent="0.25">
      <c r="BF16020" s="1"/>
    </row>
    <row r="16021" spans="58:58" x14ac:dyDescent="0.25">
      <c r="BF16021" s="1"/>
    </row>
    <row r="16022" spans="58:58" x14ac:dyDescent="0.25">
      <c r="BF16022" s="1"/>
    </row>
    <row r="16023" spans="58:58" x14ac:dyDescent="0.25">
      <c r="BF16023" s="1"/>
    </row>
    <row r="16024" spans="58:58" x14ac:dyDescent="0.25">
      <c r="BF16024" s="1"/>
    </row>
    <row r="16025" spans="58:58" x14ac:dyDescent="0.25">
      <c r="BF16025" s="1"/>
    </row>
    <row r="16026" spans="58:58" x14ac:dyDescent="0.25">
      <c r="BF16026" s="1"/>
    </row>
    <row r="16027" spans="58:58" x14ac:dyDescent="0.25">
      <c r="BF16027" s="1"/>
    </row>
    <row r="16028" spans="58:58" x14ac:dyDescent="0.25">
      <c r="BF16028" s="1"/>
    </row>
    <row r="16029" spans="58:58" x14ac:dyDescent="0.25">
      <c r="BF16029" s="1"/>
    </row>
    <row r="16030" spans="58:58" x14ac:dyDescent="0.25">
      <c r="BF16030" s="1"/>
    </row>
    <row r="16031" spans="58:58" x14ac:dyDescent="0.25">
      <c r="BF16031" s="1"/>
    </row>
    <row r="16032" spans="58:58" x14ac:dyDescent="0.25">
      <c r="BF16032" s="1"/>
    </row>
    <row r="16033" spans="58:58" x14ac:dyDescent="0.25">
      <c r="BF16033" s="1"/>
    </row>
    <row r="16034" spans="58:58" x14ac:dyDescent="0.25">
      <c r="BF16034" s="1"/>
    </row>
    <row r="16035" spans="58:58" x14ac:dyDescent="0.25">
      <c r="BF16035" s="1"/>
    </row>
    <row r="16036" spans="58:58" x14ac:dyDescent="0.25">
      <c r="BF16036" s="1"/>
    </row>
    <row r="16037" spans="58:58" x14ac:dyDescent="0.25">
      <c r="BF16037" s="1"/>
    </row>
    <row r="16038" spans="58:58" x14ac:dyDescent="0.25">
      <c r="BF16038" s="1"/>
    </row>
    <row r="16039" spans="58:58" x14ac:dyDescent="0.25">
      <c r="BF16039" s="1"/>
    </row>
    <row r="16040" spans="58:58" x14ac:dyDescent="0.25">
      <c r="BF16040" s="1"/>
    </row>
    <row r="16041" spans="58:58" x14ac:dyDescent="0.25">
      <c r="BF16041" s="1"/>
    </row>
    <row r="16042" spans="58:58" x14ac:dyDescent="0.25">
      <c r="BF16042" s="1"/>
    </row>
    <row r="16043" spans="58:58" x14ac:dyDescent="0.25">
      <c r="BF16043" s="1"/>
    </row>
    <row r="16044" spans="58:58" x14ac:dyDescent="0.25">
      <c r="BF16044" s="1"/>
    </row>
    <row r="16045" spans="58:58" x14ac:dyDescent="0.25">
      <c r="BF16045" s="1"/>
    </row>
    <row r="16046" spans="58:58" x14ac:dyDescent="0.25">
      <c r="BF16046" s="1"/>
    </row>
    <row r="16047" spans="58:58" x14ac:dyDescent="0.25">
      <c r="BF16047" s="1"/>
    </row>
    <row r="16048" spans="58:58" x14ac:dyDescent="0.25">
      <c r="BF16048" s="1"/>
    </row>
    <row r="16049" spans="58:58" x14ac:dyDescent="0.25">
      <c r="BF16049" s="1"/>
    </row>
    <row r="16050" spans="58:58" x14ac:dyDescent="0.25">
      <c r="BF16050" s="1"/>
    </row>
    <row r="16051" spans="58:58" x14ac:dyDescent="0.25">
      <c r="BF16051" s="1"/>
    </row>
    <row r="16052" spans="58:58" x14ac:dyDescent="0.25">
      <c r="BF16052" s="1"/>
    </row>
    <row r="16053" spans="58:58" x14ac:dyDescent="0.25">
      <c r="BF16053" s="1"/>
    </row>
    <row r="16054" spans="58:58" x14ac:dyDescent="0.25">
      <c r="BF16054" s="1"/>
    </row>
    <row r="16055" spans="58:58" x14ac:dyDescent="0.25">
      <c r="BF16055" s="1"/>
    </row>
    <row r="16056" spans="58:58" x14ac:dyDescent="0.25">
      <c r="BF16056" s="1"/>
    </row>
    <row r="16057" spans="58:58" x14ac:dyDescent="0.25">
      <c r="BF16057" s="1"/>
    </row>
    <row r="16058" spans="58:58" x14ac:dyDescent="0.25">
      <c r="BF16058" s="1"/>
    </row>
    <row r="16059" spans="58:58" x14ac:dyDescent="0.25">
      <c r="BF16059" s="1"/>
    </row>
    <row r="16060" spans="58:58" x14ac:dyDescent="0.25">
      <c r="BF16060" s="1"/>
    </row>
    <row r="16061" spans="58:58" x14ac:dyDescent="0.25">
      <c r="BF16061" s="1"/>
    </row>
    <row r="16062" spans="58:58" x14ac:dyDescent="0.25">
      <c r="BF16062" s="1"/>
    </row>
    <row r="16063" spans="58:58" x14ac:dyDescent="0.25">
      <c r="BF16063" s="1"/>
    </row>
    <row r="16064" spans="58:58" x14ac:dyDescent="0.25">
      <c r="BF16064" s="1"/>
    </row>
    <row r="16065" spans="58:58" x14ac:dyDescent="0.25">
      <c r="BF16065" s="1"/>
    </row>
    <row r="16066" spans="58:58" x14ac:dyDescent="0.25">
      <c r="BF16066" s="1"/>
    </row>
    <row r="16067" spans="58:58" x14ac:dyDescent="0.25">
      <c r="BF16067" s="1"/>
    </row>
    <row r="16068" spans="58:58" x14ac:dyDescent="0.25">
      <c r="BF16068" s="1"/>
    </row>
    <row r="16069" spans="58:58" x14ac:dyDescent="0.25">
      <c r="BF16069" s="1"/>
    </row>
    <row r="16070" spans="58:58" x14ac:dyDescent="0.25">
      <c r="BF16070" s="1"/>
    </row>
    <row r="16071" spans="58:58" x14ac:dyDescent="0.25">
      <c r="BF16071" s="1"/>
    </row>
    <row r="16072" spans="58:58" x14ac:dyDescent="0.25">
      <c r="BF16072" s="1"/>
    </row>
    <row r="16073" spans="58:58" x14ac:dyDescent="0.25">
      <c r="BF16073" s="1"/>
    </row>
    <row r="16074" spans="58:58" x14ac:dyDescent="0.25">
      <c r="BF16074" s="1"/>
    </row>
    <row r="16075" spans="58:58" x14ac:dyDescent="0.25">
      <c r="BF16075" s="1"/>
    </row>
    <row r="16076" spans="58:58" x14ac:dyDescent="0.25">
      <c r="BF16076" s="1"/>
    </row>
    <row r="16077" spans="58:58" x14ac:dyDescent="0.25">
      <c r="BF16077" s="1"/>
    </row>
    <row r="16078" spans="58:58" x14ac:dyDescent="0.25">
      <c r="BF16078" s="1"/>
    </row>
    <row r="16079" spans="58:58" x14ac:dyDescent="0.25">
      <c r="BF16079" s="1"/>
    </row>
    <row r="16080" spans="58:58" x14ac:dyDescent="0.25">
      <c r="BF16080" s="1"/>
    </row>
    <row r="16081" spans="58:58" x14ac:dyDescent="0.25">
      <c r="BF16081" s="1"/>
    </row>
    <row r="16082" spans="58:58" x14ac:dyDescent="0.25">
      <c r="BF16082" s="1"/>
    </row>
    <row r="16083" spans="58:58" x14ac:dyDescent="0.25">
      <c r="BF16083" s="1"/>
    </row>
    <row r="16084" spans="58:58" x14ac:dyDescent="0.25">
      <c r="BF16084" s="1"/>
    </row>
    <row r="16085" spans="58:58" x14ac:dyDescent="0.25">
      <c r="BF16085" s="1"/>
    </row>
    <row r="16086" spans="58:58" x14ac:dyDescent="0.25">
      <c r="BF16086" s="1"/>
    </row>
    <row r="16087" spans="58:58" x14ac:dyDescent="0.25">
      <c r="BF16087" s="1"/>
    </row>
    <row r="16088" spans="58:58" x14ac:dyDescent="0.25">
      <c r="BF16088" s="1"/>
    </row>
    <row r="16089" spans="58:58" x14ac:dyDescent="0.25">
      <c r="BF16089" s="1"/>
    </row>
    <row r="16090" spans="58:58" x14ac:dyDescent="0.25">
      <c r="BF16090" s="1"/>
    </row>
    <row r="16091" spans="58:58" x14ac:dyDescent="0.25">
      <c r="BF16091" s="1"/>
    </row>
    <row r="16092" spans="58:58" x14ac:dyDescent="0.25">
      <c r="BF16092" s="1"/>
    </row>
    <row r="16093" spans="58:58" x14ac:dyDescent="0.25">
      <c r="BF16093" s="1"/>
    </row>
    <row r="16094" spans="58:58" x14ac:dyDescent="0.25">
      <c r="BF16094" s="1"/>
    </row>
    <row r="16095" spans="58:58" x14ac:dyDescent="0.25">
      <c r="BF16095" s="1"/>
    </row>
    <row r="16096" spans="58:58" x14ac:dyDescent="0.25">
      <c r="BF16096" s="1"/>
    </row>
    <row r="16097" spans="58:58" x14ac:dyDescent="0.25">
      <c r="BF16097" s="1"/>
    </row>
    <row r="16098" spans="58:58" x14ac:dyDescent="0.25">
      <c r="BF16098" s="1"/>
    </row>
    <row r="16099" spans="58:58" x14ac:dyDescent="0.25">
      <c r="BF16099" s="1"/>
    </row>
    <row r="16100" spans="58:58" x14ac:dyDescent="0.25">
      <c r="BF16100" s="1"/>
    </row>
    <row r="16101" spans="58:58" x14ac:dyDescent="0.25">
      <c r="BF16101" s="1"/>
    </row>
    <row r="16102" spans="58:58" x14ac:dyDescent="0.25">
      <c r="BF16102" s="1"/>
    </row>
    <row r="16103" spans="58:58" x14ac:dyDescent="0.25">
      <c r="BF16103" s="1"/>
    </row>
    <row r="16104" spans="58:58" x14ac:dyDescent="0.25">
      <c r="BF16104" s="1"/>
    </row>
    <row r="16105" spans="58:58" x14ac:dyDescent="0.25">
      <c r="BF16105" s="1"/>
    </row>
    <row r="16106" spans="58:58" x14ac:dyDescent="0.25">
      <c r="BF16106" s="1"/>
    </row>
    <row r="16107" spans="58:58" x14ac:dyDescent="0.25">
      <c r="BF16107" s="1"/>
    </row>
    <row r="16108" spans="58:58" x14ac:dyDescent="0.25">
      <c r="BF16108" s="1"/>
    </row>
    <row r="16109" spans="58:58" x14ac:dyDescent="0.25">
      <c r="BF16109" s="1"/>
    </row>
    <row r="16110" spans="58:58" x14ac:dyDescent="0.25">
      <c r="BF16110" s="1"/>
    </row>
    <row r="16111" spans="58:58" x14ac:dyDescent="0.25">
      <c r="BF16111" s="1"/>
    </row>
    <row r="16112" spans="58:58" x14ac:dyDescent="0.25">
      <c r="BF16112" s="1"/>
    </row>
    <row r="16113" spans="58:58" x14ac:dyDescent="0.25">
      <c r="BF16113" s="1"/>
    </row>
    <row r="16114" spans="58:58" x14ac:dyDescent="0.25">
      <c r="BF16114" s="1"/>
    </row>
    <row r="16115" spans="58:58" x14ac:dyDescent="0.25">
      <c r="BF16115" s="1"/>
    </row>
    <row r="16116" spans="58:58" x14ac:dyDescent="0.25">
      <c r="BF16116" s="1"/>
    </row>
    <row r="16117" spans="58:58" x14ac:dyDescent="0.25">
      <c r="BF16117" s="1"/>
    </row>
    <row r="16118" spans="58:58" x14ac:dyDescent="0.25">
      <c r="BF16118" s="1"/>
    </row>
    <row r="16119" spans="58:58" x14ac:dyDescent="0.25">
      <c r="BF16119" s="1"/>
    </row>
    <row r="16120" spans="58:58" x14ac:dyDescent="0.25">
      <c r="BF16120" s="1"/>
    </row>
    <row r="16121" spans="58:58" x14ac:dyDescent="0.25">
      <c r="BF16121" s="1"/>
    </row>
    <row r="16122" spans="58:58" x14ac:dyDescent="0.25">
      <c r="BF16122" s="1"/>
    </row>
    <row r="16123" spans="58:58" x14ac:dyDescent="0.25">
      <c r="BF16123" s="1"/>
    </row>
    <row r="16124" spans="58:58" x14ac:dyDescent="0.25">
      <c r="BF16124" s="1"/>
    </row>
    <row r="16125" spans="58:58" x14ac:dyDescent="0.25">
      <c r="BF16125" s="1"/>
    </row>
    <row r="16126" spans="58:58" x14ac:dyDescent="0.25">
      <c r="BF16126" s="1"/>
    </row>
    <row r="16127" spans="58:58" x14ac:dyDescent="0.25">
      <c r="BF16127" s="1"/>
    </row>
    <row r="16128" spans="58:58" x14ac:dyDescent="0.25">
      <c r="BF16128" s="1"/>
    </row>
    <row r="16129" spans="58:58" x14ac:dyDescent="0.25">
      <c r="BF16129" s="1"/>
    </row>
    <row r="16130" spans="58:58" x14ac:dyDescent="0.25">
      <c r="BF16130" s="1"/>
    </row>
    <row r="16131" spans="58:58" x14ac:dyDescent="0.25">
      <c r="BF16131" s="1"/>
    </row>
    <row r="16132" spans="58:58" x14ac:dyDescent="0.25">
      <c r="BF16132" s="1"/>
    </row>
    <row r="16133" spans="58:58" x14ac:dyDescent="0.25">
      <c r="BF16133" s="1"/>
    </row>
    <row r="16134" spans="58:58" x14ac:dyDescent="0.25">
      <c r="BF16134" s="1"/>
    </row>
    <row r="16135" spans="58:58" x14ac:dyDescent="0.25">
      <c r="BF16135" s="1"/>
    </row>
    <row r="16136" spans="58:58" x14ac:dyDescent="0.25">
      <c r="BF16136" s="1"/>
    </row>
    <row r="16137" spans="58:58" x14ac:dyDescent="0.25">
      <c r="BF16137" s="1"/>
    </row>
    <row r="16138" spans="58:58" x14ac:dyDescent="0.25">
      <c r="BF16138" s="1"/>
    </row>
    <row r="16139" spans="58:58" x14ac:dyDescent="0.25">
      <c r="BF16139" s="1"/>
    </row>
    <row r="16140" spans="58:58" x14ac:dyDescent="0.25">
      <c r="BF16140" s="1"/>
    </row>
    <row r="16141" spans="58:58" x14ac:dyDescent="0.25">
      <c r="BF16141" s="1"/>
    </row>
    <row r="16142" spans="58:58" x14ac:dyDescent="0.25">
      <c r="BF16142" s="1"/>
    </row>
    <row r="16143" spans="58:58" x14ac:dyDescent="0.25">
      <c r="BF16143" s="1"/>
    </row>
    <row r="16144" spans="58:58" x14ac:dyDescent="0.25">
      <c r="BF16144" s="1"/>
    </row>
    <row r="16145" spans="58:58" x14ac:dyDescent="0.25">
      <c r="BF16145" s="1"/>
    </row>
    <row r="16146" spans="58:58" x14ac:dyDescent="0.25">
      <c r="BF16146" s="1"/>
    </row>
    <row r="16147" spans="58:58" x14ac:dyDescent="0.25">
      <c r="BF16147" s="1"/>
    </row>
    <row r="16148" spans="58:58" x14ac:dyDescent="0.25">
      <c r="BF16148" s="1"/>
    </row>
    <row r="16149" spans="58:58" x14ac:dyDescent="0.25">
      <c r="BF16149" s="1"/>
    </row>
    <row r="16150" spans="58:58" x14ac:dyDescent="0.25">
      <c r="BF16150" s="1"/>
    </row>
    <row r="16151" spans="58:58" x14ac:dyDescent="0.25">
      <c r="BF16151" s="1"/>
    </row>
    <row r="16152" spans="58:58" x14ac:dyDescent="0.25">
      <c r="BF16152" s="1"/>
    </row>
    <row r="16153" spans="58:58" x14ac:dyDescent="0.25">
      <c r="BF16153" s="1"/>
    </row>
    <row r="16154" spans="58:58" x14ac:dyDescent="0.25">
      <c r="BF16154" s="1"/>
    </row>
    <row r="16155" spans="58:58" x14ac:dyDescent="0.25">
      <c r="BF16155" s="1"/>
    </row>
    <row r="16156" spans="58:58" x14ac:dyDescent="0.25">
      <c r="BF16156" s="1"/>
    </row>
    <row r="16157" spans="58:58" x14ac:dyDescent="0.25">
      <c r="BF16157" s="1"/>
    </row>
    <row r="16158" spans="58:58" x14ac:dyDescent="0.25">
      <c r="BF16158" s="1"/>
    </row>
    <row r="16159" spans="58:58" x14ac:dyDescent="0.25">
      <c r="BF16159" s="1"/>
    </row>
    <row r="16160" spans="58:58" x14ac:dyDescent="0.25">
      <c r="BF16160" s="1"/>
    </row>
    <row r="16161" spans="58:58" x14ac:dyDescent="0.25">
      <c r="BF16161" s="1"/>
    </row>
    <row r="16162" spans="58:58" x14ac:dyDescent="0.25">
      <c r="BF16162" s="1"/>
    </row>
    <row r="16163" spans="58:58" x14ac:dyDescent="0.25">
      <c r="BF16163" s="1"/>
    </row>
    <row r="16164" spans="58:58" x14ac:dyDescent="0.25">
      <c r="BF16164" s="1"/>
    </row>
    <row r="16165" spans="58:58" x14ac:dyDescent="0.25">
      <c r="BF16165" s="1"/>
    </row>
    <row r="16166" spans="58:58" x14ac:dyDescent="0.25">
      <c r="BF16166" s="1"/>
    </row>
    <row r="16167" spans="58:58" x14ac:dyDescent="0.25">
      <c r="BF16167" s="1"/>
    </row>
    <row r="16168" spans="58:58" x14ac:dyDescent="0.25">
      <c r="BF16168" s="1"/>
    </row>
    <row r="16169" spans="58:58" x14ac:dyDescent="0.25">
      <c r="BF16169" s="1"/>
    </row>
    <row r="16170" spans="58:58" x14ac:dyDescent="0.25">
      <c r="BF16170" s="1"/>
    </row>
    <row r="16171" spans="58:58" x14ac:dyDescent="0.25">
      <c r="BF16171" s="1"/>
    </row>
    <row r="16172" spans="58:58" x14ac:dyDescent="0.25">
      <c r="BF16172" s="1"/>
    </row>
    <row r="16173" spans="58:58" x14ac:dyDescent="0.25">
      <c r="BF16173" s="1"/>
    </row>
    <row r="16174" spans="58:58" x14ac:dyDescent="0.25">
      <c r="BF16174" s="1"/>
    </row>
    <row r="16175" spans="58:58" x14ac:dyDescent="0.25">
      <c r="BF16175" s="1"/>
    </row>
    <row r="16176" spans="58:58" x14ac:dyDescent="0.25">
      <c r="BF16176" s="1"/>
    </row>
    <row r="16177" spans="58:58" x14ac:dyDescent="0.25">
      <c r="BF16177" s="1"/>
    </row>
    <row r="16178" spans="58:58" x14ac:dyDescent="0.25">
      <c r="BF16178" s="1"/>
    </row>
    <row r="16179" spans="58:58" x14ac:dyDescent="0.25">
      <c r="BF16179" s="1"/>
    </row>
    <row r="16180" spans="58:58" x14ac:dyDescent="0.25">
      <c r="BF16180" s="1"/>
    </row>
    <row r="16181" spans="58:58" x14ac:dyDescent="0.25">
      <c r="BF16181" s="1"/>
    </row>
    <row r="16182" spans="58:58" x14ac:dyDescent="0.25">
      <c r="BF16182" s="1"/>
    </row>
    <row r="16183" spans="58:58" x14ac:dyDescent="0.25">
      <c r="BF16183" s="1"/>
    </row>
    <row r="16184" spans="58:58" x14ac:dyDescent="0.25">
      <c r="BF16184" s="1"/>
    </row>
    <row r="16185" spans="58:58" x14ac:dyDescent="0.25">
      <c r="BF16185" s="1"/>
    </row>
    <row r="16186" spans="58:58" x14ac:dyDescent="0.25">
      <c r="BF16186" s="1"/>
    </row>
    <row r="16187" spans="58:58" x14ac:dyDescent="0.25">
      <c r="BF16187" s="1"/>
    </row>
    <row r="16188" spans="58:58" x14ac:dyDescent="0.25">
      <c r="BF16188" s="1"/>
    </row>
    <row r="16189" spans="58:58" x14ac:dyDescent="0.25">
      <c r="BF16189" s="1"/>
    </row>
    <row r="16190" spans="58:58" x14ac:dyDescent="0.25">
      <c r="BF16190" s="1"/>
    </row>
    <row r="16191" spans="58:58" x14ac:dyDescent="0.25">
      <c r="BF16191" s="1"/>
    </row>
    <row r="16192" spans="58:58" x14ac:dyDescent="0.25">
      <c r="BF16192" s="1"/>
    </row>
    <row r="16193" spans="58:58" x14ac:dyDescent="0.25">
      <c r="BF16193" s="1"/>
    </row>
    <row r="16194" spans="58:58" x14ac:dyDescent="0.25">
      <c r="BF16194" s="1"/>
    </row>
    <row r="16195" spans="58:58" x14ac:dyDescent="0.25">
      <c r="BF16195" s="1"/>
    </row>
    <row r="16196" spans="58:58" x14ac:dyDescent="0.25">
      <c r="BF16196" s="1"/>
    </row>
    <row r="16197" spans="58:58" x14ac:dyDescent="0.25">
      <c r="BF16197" s="1"/>
    </row>
    <row r="16198" spans="58:58" x14ac:dyDescent="0.25">
      <c r="BF16198" s="1"/>
    </row>
    <row r="16199" spans="58:58" x14ac:dyDescent="0.25">
      <c r="BF16199" s="1"/>
    </row>
    <row r="16200" spans="58:58" x14ac:dyDescent="0.25">
      <c r="BF16200" s="1"/>
    </row>
    <row r="16201" spans="58:58" x14ac:dyDescent="0.25">
      <c r="BF16201" s="1"/>
    </row>
    <row r="16202" spans="58:58" x14ac:dyDescent="0.25">
      <c r="BF16202" s="1"/>
    </row>
    <row r="16203" spans="58:58" x14ac:dyDescent="0.25">
      <c r="BF16203" s="1"/>
    </row>
    <row r="16204" spans="58:58" x14ac:dyDescent="0.25">
      <c r="BF16204" s="1"/>
    </row>
    <row r="16205" spans="58:58" x14ac:dyDescent="0.25">
      <c r="BF16205" s="1"/>
    </row>
    <row r="16206" spans="58:58" x14ac:dyDescent="0.25">
      <c r="BF16206" s="1"/>
    </row>
    <row r="16207" spans="58:58" x14ac:dyDescent="0.25">
      <c r="BF16207" s="1"/>
    </row>
    <row r="16208" spans="58:58" x14ac:dyDescent="0.25">
      <c r="BF16208" s="1"/>
    </row>
    <row r="16209" spans="58:58" x14ac:dyDescent="0.25">
      <c r="BF16209" s="1"/>
    </row>
    <row r="16210" spans="58:58" x14ac:dyDescent="0.25">
      <c r="BF16210" s="1"/>
    </row>
    <row r="16211" spans="58:58" x14ac:dyDescent="0.25">
      <c r="BF16211" s="1"/>
    </row>
    <row r="16212" spans="58:58" x14ac:dyDescent="0.25">
      <c r="BF16212" s="1"/>
    </row>
    <row r="16213" spans="58:58" x14ac:dyDescent="0.25">
      <c r="BF16213" s="1"/>
    </row>
    <row r="16214" spans="58:58" x14ac:dyDescent="0.25">
      <c r="BF16214" s="1"/>
    </row>
    <row r="16215" spans="58:58" x14ac:dyDescent="0.25">
      <c r="BF16215" s="1"/>
    </row>
    <row r="16216" spans="58:58" x14ac:dyDescent="0.25">
      <c r="BF16216" s="1"/>
    </row>
    <row r="16217" spans="58:58" x14ac:dyDescent="0.25">
      <c r="BF16217" s="1"/>
    </row>
    <row r="16218" spans="58:58" x14ac:dyDescent="0.25">
      <c r="BF16218" s="1"/>
    </row>
    <row r="16219" spans="58:58" x14ac:dyDescent="0.25">
      <c r="BF16219" s="1"/>
    </row>
    <row r="16220" spans="58:58" x14ac:dyDescent="0.25">
      <c r="BF16220" s="1"/>
    </row>
    <row r="16221" spans="58:58" x14ac:dyDescent="0.25">
      <c r="BF16221" s="1"/>
    </row>
    <row r="16222" spans="58:58" x14ac:dyDescent="0.25">
      <c r="BF16222" s="1"/>
    </row>
    <row r="16223" spans="58:58" x14ac:dyDescent="0.25">
      <c r="BF16223" s="1"/>
    </row>
    <row r="16224" spans="58:58" x14ac:dyDescent="0.25">
      <c r="BF16224" s="1"/>
    </row>
    <row r="16225" spans="58:58" x14ac:dyDescent="0.25">
      <c r="BF16225" s="1"/>
    </row>
    <row r="16226" spans="58:58" x14ac:dyDescent="0.25">
      <c r="BF16226" s="1"/>
    </row>
    <row r="16227" spans="58:58" x14ac:dyDescent="0.25">
      <c r="BF16227" s="1"/>
    </row>
    <row r="16228" spans="58:58" x14ac:dyDescent="0.25">
      <c r="BF16228" s="1"/>
    </row>
    <row r="16229" spans="58:58" x14ac:dyDescent="0.25">
      <c r="BF16229" s="1"/>
    </row>
    <row r="16230" spans="58:58" x14ac:dyDescent="0.25">
      <c r="BF16230" s="1"/>
    </row>
    <row r="16231" spans="58:58" x14ac:dyDescent="0.25">
      <c r="BF16231" s="1"/>
    </row>
    <row r="16232" spans="58:58" x14ac:dyDescent="0.25">
      <c r="BF16232" s="1"/>
    </row>
    <row r="16233" spans="58:58" x14ac:dyDescent="0.25">
      <c r="BF16233" s="1"/>
    </row>
    <row r="16234" spans="58:58" x14ac:dyDescent="0.25">
      <c r="BF16234" s="1"/>
    </row>
    <row r="16235" spans="58:58" x14ac:dyDescent="0.25">
      <c r="BF16235" s="1"/>
    </row>
    <row r="16236" spans="58:58" x14ac:dyDescent="0.25">
      <c r="BF16236" s="1"/>
    </row>
    <row r="16237" spans="58:58" x14ac:dyDescent="0.25">
      <c r="BF16237" s="1"/>
    </row>
    <row r="16238" spans="58:58" x14ac:dyDescent="0.25">
      <c r="BF16238" s="1"/>
    </row>
    <row r="16239" spans="58:58" x14ac:dyDescent="0.25">
      <c r="BF16239" s="1"/>
    </row>
    <row r="16240" spans="58:58" x14ac:dyDescent="0.25">
      <c r="BF16240" s="1"/>
    </row>
    <row r="16241" spans="58:58" x14ac:dyDescent="0.25">
      <c r="BF16241" s="1"/>
    </row>
    <row r="16242" spans="58:58" x14ac:dyDescent="0.25">
      <c r="BF16242" s="1"/>
    </row>
    <row r="16243" spans="58:58" x14ac:dyDescent="0.25">
      <c r="BF16243" s="1"/>
    </row>
    <row r="16244" spans="58:58" x14ac:dyDescent="0.25">
      <c r="BF16244" s="1"/>
    </row>
    <row r="16245" spans="58:58" x14ac:dyDescent="0.25">
      <c r="BF16245" s="1"/>
    </row>
    <row r="16246" spans="58:58" x14ac:dyDescent="0.25">
      <c r="BF16246" s="1"/>
    </row>
    <row r="16247" spans="58:58" x14ac:dyDescent="0.25">
      <c r="BF16247" s="1"/>
    </row>
    <row r="16248" spans="58:58" x14ac:dyDescent="0.25">
      <c r="BF16248" s="1"/>
    </row>
    <row r="16249" spans="58:58" x14ac:dyDescent="0.25">
      <c r="BF16249" s="1"/>
    </row>
    <row r="16250" spans="58:58" x14ac:dyDescent="0.25">
      <c r="BF16250" s="1"/>
    </row>
    <row r="16251" spans="58:58" x14ac:dyDescent="0.25">
      <c r="BF16251" s="1"/>
    </row>
    <row r="16252" spans="58:58" x14ac:dyDescent="0.25">
      <c r="BF16252" s="1"/>
    </row>
    <row r="16253" spans="58:58" x14ac:dyDescent="0.25">
      <c r="BF16253" s="1"/>
    </row>
    <row r="16254" spans="58:58" x14ac:dyDescent="0.25">
      <c r="BF16254" s="1"/>
    </row>
    <row r="16255" spans="58:58" x14ac:dyDescent="0.25">
      <c r="BF16255" s="1"/>
    </row>
    <row r="16256" spans="58:58" x14ac:dyDescent="0.25">
      <c r="BF16256" s="1"/>
    </row>
    <row r="16257" spans="58:58" x14ac:dyDescent="0.25">
      <c r="BF16257" s="1"/>
    </row>
    <row r="16258" spans="58:58" x14ac:dyDescent="0.25">
      <c r="BF16258" s="1"/>
    </row>
    <row r="16259" spans="58:58" x14ac:dyDescent="0.25">
      <c r="BF16259" s="1"/>
    </row>
    <row r="16260" spans="58:58" x14ac:dyDescent="0.25">
      <c r="BF16260" s="1"/>
    </row>
    <row r="16261" spans="58:58" x14ac:dyDescent="0.25">
      <c r="BF16261" s="1"/>
    </row>
    <row r="16262" spans="58:58" x14ac:dyDescent="0.25">
      <c r="BF16262" s="1"/>
    </row>
    <row r="16263" spans="58:58" x14ac:dyDescent="0.25">
      <c r="BF16263" s="1"/>
    </row>
    <row r="16264" spans="58:58" x14ac:dyDescent="0.25">
      <c r="BF16264" s="1"/>
    </row>
    <row r="16265" spans="58:58" x14ac:dyDescent="0.25">
      <c r="BF16265" s="1"/>
    </row>
    <row r="16266" spans="58:58" x14ac:dyDescent="0.25">
      <c r="BF16266" s="1"/>
    </row>
    <row r="16267" spans="58:58" x14ac:dyDescent="0.25">
      <c r="BF16267" s="1"/>
    </row>
    <row r="16268" spans="58:58" x14ac:dyDescent="0.25">
      <c r="BF16268" s="1"/>
    </row>
    <row r="16269" spans="58:58" x14ac:dyDescent="0.25">
      <c r="BF16269" s="1"/>
    </row>
    <row r="16270" spans="58:58" x14ac:dyDescent="0.25">
      <c r="BF16270" s="1"/>
    </row>
    <row r="16271" spans="58:58" x14ac:dyDescent="0.25">
      <c r="BF16271" s="1"/>
    </row>
    <row r="16272" spans="58:58" x14ac:dyDescent="0.25">
      <c r="BF16272" s="1"/>
    </row>
    <row r="16273" spans="58:58" x14ac:dyDescent="0.25">
      <c r="BF16273" s="1"/>
    </row>
    <row r="16274" spans="58:58" x14ac:dyDescent="0.25">
      <c r="BF16274" s="1"/>
    </row>
    <row r="16275" spans="58:58" x14ac:dyDescent="0.25">
      <c r="BF16275" s="1"/>
    </row>
    <row r="16276" spans="58:58" x14ac:dyDescent="0.25">
      <c r="BF16276" s="1"/>
    </row>
    <row r="16277" spans="58:58" x14ac:dyDescent="0.25">
      <c r="BF16277" s="1"/>
    </row>
    <row r="16278" spans="58:58" x14ac:dyDescent="0.25">
      <c r="BF16278" s="1"/>
    </row>
    <row r="16279" spans="58:58" x14ac:dyDescent="0.25">
      <c r="BF16279" s="1"/>
    </row>
    <row r="16280" spans="58:58" x14ac:dyDescent="0.25">
      <c r="BF16280" s="1"/>
    </row>
    <row r="16281" spans="58:58" x14ac:dyDescent="0.25">
      <c r="BF16281" s="1"/>
    </row>
    <row r="16282" spans="58:58" x14ac:dyDescent="0.25">
      <c r="BF16282" s="1"/>
    </row>
    <row r="16283" spans="58:58" x14ac:dyDescent="0.25">
      <c r="BF16283" s="1"/>
    </row>
    <row r="16284" spans="58:58" x14ac:dyDescent="0.25">
      <c r="BF16284" s="1"/>
    </row>
    <row r="16285" spans="58:58" x14ac:dyDescent="0.25">
      <c r="BF16285" s="1"/>
    </row>
    <row r="16286" spans="58:58" x14ac:dyDescent="0.25">
      <c r="BF16286" s="1"/>
    </row>
    <row r="16287" spans="58:58" x14ac:dyDescent="0.25">
      <c r="BF16287" s="1"/>
    </row>
    <row r="16288" spans="58:58" x14ac:dyDescent="0.25">
      <c r="BF16288" s="1"/>
    </row>
    <row r="16289" spans="58:58" x14ac:dyDescent="0.25">
      <c r="BF16289" s="1"/>
    </row>
    <row r="16290" spans="58:58" x14ac:dyDescent="0.25">
      <c r="BF16290" s="1"/>
    </row>
    <row r="16291" spans="58:58" x14ac:dyDescent="0.25">
      <c r="BF16291" s="1"/>
    </row>
    <row r="16292" spans="58:58" x14ac:dyDescent="0.25">
      <c r="BF16292" s="1"/>
    </row>
    <row r="16293" spans="58:58" x14ac:dyDescent="0.25">
      <c r="BF16293" s="1"/>
    </row>
    <row r="16294" spans="58:58" x14ac:dyDescent="0.25">
      <c r="BF16294" s="1"/>
    </row>
    <row r="16295" spans="58:58" x14ac:dyDescent="0.25">
      <c r="BF16295" s="1"/>
    </row>
    <row r="16296" spans="58:58" x14ac:dyDescent="0.25">
      <c r="BF16296" s="1"/>
    </row>
    <row r="16297" spans="58:58" x14ac:dyDescent="0.25">
      <c r="BF16297" s="1"/>
    </row>
    <row r="16298" spans="58:58" x14ac:dyDescent="0.25">
      <c r="BF16298" s="1"/>
    </row>
    <row r="16299" spans="58:58" x14ac:dyDescent="0.25">
      <c r="BF16299" s="1"/>
    </row>
    <row r="16300" spans="58:58" x14ac:dyDescent="0.25">
      <c r="BF16300" s="1"/>
    </row>
    <row r="16301" spans="58:58" x14ac:dyDescent="0.25">
      <c r="BF16301" s="1"/>
    </row>
    <row r="16302" spans="58:58" x14ac:dyDescent="0.25">
      <c r="BF16302" s="1"/>
    </row>
    <row r="16303" spans="58:58" x14ac:dyDescent="0.25">
      <c r="BF16303" s="1"/>
    </row>
    <row r="16304" spans="58:58" x14ac:dyDescent="0.25">
      <c r="BF16304" s="1"/>
    </row>
    <row r="16305" spans="58:58" x14ac:dyDescent="0.25">
      <c r="BF16305" s="1"/>
    </row>
    <row r="16306" spans="58:58" x14ac:dyDescent="0.25">
      <c r="BF16306" s="1"/>
    </row>
    <row r="16307" spans="58:58" x14ac:dyDescent="0.25">
      <c r="BF16307" s="1"/>
    </row>
    <row r="16308" spans="58:58" x14ac:dyDescent="0.25">
      <c r="BF16308" s="1"/>
    </row>
    <row r="16309" spans="58:58" x14ac:dyDescent="0.25">
      <c r="BF16309" s="1"/>
    </row>
    <row r="16310" spans="58:58" x14ac:dyDescent="0.25">
      <c r="BF16310" s="1"/>
    </row>
    <row r="16311" spans="58:58" x14ac:dyDescent="0.25">
      <c r="BF16311" s="1"/>
    </row>
    <row r="16312" spans="58:58" x14ac:dyDescent="0.25">
      <c r="BF16312" s="1"/>
    </row>
    <row r="16313" spans="58:58" x14ac:dyDescent="0.25">
      <c r="BF16313" s="1"/>
    </row>
    <row r="16314" spans="58:58" x14ac:dyDescent="0.25">
      <c r="BF16314" s="1"/>
    </row>
    <row r="16315" spans="58:58" x14ac:dyDescent="0.25">
      <c r="BF16315" s="1"/>
    </row>
    <row r="16316" spans="58:58" x14ac:dyDescent="0.25">
      <c r="BF16316" s="1"/>
    </row>
    <row r="16317" spans="58:58" x14ac:dyDescent="0.25">
      <c r="BF16317" s="1"/>
    </row>
    <row r="16318" spans="58:58" x14ac:dyDescent="0.25">
      <c r="BF16318" s="1"/>
    </row>
    <row r="16319" spans="58:58" x14ac:dyDescent="0.25">
      <c r="BF16319" s="1"/>
    </row>
    <row r="16320" spans="58:58" x14ac:dyDescent="0.25">
      <c r="BF16320" s="1"/>
    </row>
    <row r="16321" spans="58:58" x14ac:dyDescent="0.25">
      <c r="BF16321" s="1"/>
    </row>
    <row r="16322" spans="58:58" x14ac:dyDescent="0.25">
      <c r="BF16322" s="1"/>
    </row>
    <row r="16323" spans="58:58" x14ac:dyDescent="0.25">
      <c r="BF16323" s="1"/>
    </row>
    <row r="16324" spans="58:58" x14ac:dyDescent="0.25">
      <c r="BF16324" s="1"/>
    </row>
    <row r="16325" spans="58:58" x14ac:dyDescent="0.25">
      <c r="BF16325" s="1"/>
    </row>
    <row r="16326" spans="58:58" x14ac:dyDescent="0.25">
      <c r="BF16326" s="1"/>
    </row>
    <row r="16327" spans="58:58" x14ac:dyDescent="0.25">
      <c r="BF16327" s="1"/>
    </row>
    <row r="16328" spans="58:58" x14ac:dyDescent="0.25">
      <c r="BF16328" s="1"/>
    </row>
    <row r="16329" spans="58:58" x14ac:dyDescent="0.25">
      <c r="BF16329" s="1"/>
    </row>
    <row r="16330" spans="58:58" x14ac:dyDescent="0.25">
      <c r="BF16330" s="1"/>
    </row>
    <row r="16331" spans="58:58" x14ac:dyDescent="0.25">
      <c r="BF16331" s="1"/>
    </row>
    <row r="16332" spans="58:58" x14ac:dyDescent="0.25">
      <c r="BF16332" s="1"/>
    </row>
    <row r="16333" spans="58:58" x14ac:dyDescent="0.25">
      <c r="BF16333" s="1"/>
    </row>
    <row r="16334" spans="58:58" x14ac:dyDescent="0.25">
      <c r="BF16334" s="1"/>
    </row>
    <row r="16335" spans="58:58" x14ac:dyDescent="0.25">
      <c r="BF16335" s="1"/>
    </row>
    <row r="16336" spans="58:58" x14ac:dyDescent="0.25">
      <c r="BF16336" s="1"/>
    </row>
    <row r="16337" spans="58:58" x14ac:dyDescent="0.25">
      <c r="BF16337" s="1"/>
    </row>
    <row r="16338" spans="58:58" x14ac:dyDescent="0.25">
      <c r="BF16338" s="1"/>
    </row>
    <row r="16339" spans="58:58" x14ac:dyDescent="0.25">
      <c r="BF16339" s="1"/>
    </row>
    <row r="16340" spans="58:58" x14ac:dyDescent="0.25">
      <c r="BF16340" s="1"/>
    </row>
    <row r="16341" spans="58:58" x14ac:dyDescent="0.25">
      <c r="BF16341" s="1"/>
    </row>
    <row r="16342" spans="58:58" x14ac:dyDescent="0.25">
      <c r="BF16342" s="1"/>
    </row>
    <row r="16343" spans="58:58" x14ac:dyDescent="0.25">
      <c r="BF16343" s="1"/>
    </row>
    <row r="16344" spans="58:58" x14ac:dyDescent="0.25">
      <c r="BF16344" s="1"/>
    </row>
    <row r="16345" spans="58:58" x14ac:dyDescent="0.25">
      <c r="BF16345" s="1"/>
    </row>
    <row r="16346" spans="58:58" x14ac:dyDescent="0.25">
      <c r="BF16346" s="1"/>
    </row>
    <row r="16347" spans="58:58" x14ac:dyDescent="0.25">
      <c r="BF16347" s="1"/>
    </row>
    <row r="16348" spans="58:58" x14ac:dyDescent="0.25">
      <c r="BF16348" s="1"/>
    </row>
    <row r="16349" spans="58:58" x14ac:dyDescent="0.25">
      <c r="BF16349" s="1"/>
    </row>
    <row r="16350" spans="58:58" x14ac:dyDescent="0.25">
      <c r="BF16350" s="1"/>
    </row>
    <row r="16351" spans="58:58" x14ac:dyDescent="0.25">
      <c r="BF16351" s="1"/>
    </row>
    <row r="16352" spans="58:58" x14ac:dyDescent="0.25">
      <c r="BF16352" s="1"/>
    </row>
    <row r="16353" spans="58:58" x14ac:dyDescent="0.25">
      <c r="BF16353" s="1"/>
    </row>
    <row r="16354" spans="58:58" x14ac:dyDescent="0.25">
      <c r="BF16354" s="1"/>
    </row>
    <row r="16355" spans="58:58" x14ac:dyDescent="0.25">
      <c r="BF16355" s="1"/>
    </row>
    <row r="16356" spans="58:58" x14ac:dyDescent="0.25">
      <c r="BF16356" s="1"/>
    </row>
    <row r="16357" spans="58:58" x14ac:dyDescent="0.25">
      <c r="BF16357" s="1"/>
    </row>
    <row r="16358" spans="58:58" x14ac:dyDescent="0.25">
      <c r="BF16358" s="1"/>
    </row>
    <row r="16359" spans="58:58" x14ac:dyDescent="0.25">
      <c r="BF16359" s="1"/>
    </row>
    <row r="16360" spans="58:58" x14ac:dyDescent="0.25">
      <c r="BF16360" s="1"/>
    </row>
    <row r="16361" spans="58:58" x14ac:dyDescent="0.25">
      <c r="BF16361" s="1"/>
    </row>
    <row r="16362" spans="58:58" x14ac:dyDescent="0.25">
      <c r="BF16362" s="1"/>
    </row>
    <row r="16363" spans="58:58" x14ac:dyDescent="0.25">
      <c r="BF16363" s="1"/>
    </row>
    <row r="16364" spans="58:58" x14ac:dyDescent="0.25">
      <c r="BF16364" s="1"/>
    </row>
    <row r="16365" spans="58:58" x14ac:dyDescent="0.25">
      <c r="BF16365" s="1"/>
    </row>
    <row r="16366" spans="58:58" x14ac:dyDescent="0.25">
      <c r="BF16366" s="1"/>
    </row>
    <row r="16367" spans="58:58" x14ac:dyDescent="0.25">
      <c r="BF16367" s="1"/>
    </row>
    <row r="16368" spans="58:58" x14ac:dyDescent="0.25">
      <c r="BF16368" s="1"/>
    </row>
    <row r="16369" spans="58:58" x14ac:dyDescent="0.25">
      <c r="BF16369" s="1"/>
    </row>
    <row r="16370" spans="58:58" x14ac:dyDescent="0.25">
      <c r="BF16370" s="1"/>
    </row>
    <row r="16371" spans="58:58" x14ac:dyDescent="0.25">
      <c r="BF16371" s="1"/>
    </row>
    <row r="16372" spans="58:58" x14ac:dyDescent="0.25">
      <c r="BF16372" s="1"/>
    </row>
    <row r="16373" spans="58:58" x14ac:dyDescent="0.25">
      <c r="BF16373" s="1"/>
    </row>
    <row r="16374" spans="58:58" x14ac:dyDescent="0.25">
      <c r="BF16374" s="1"/>
    </row>
    <row r="16375" spans="58:58" x14ac:dyDescent="0.25">
      <c r="BF16375" s="1"/>
    </row>
    <row r="16376" spans="58:58" x14ac:dyDescent="0.25">
      <c r="BF16376" s="1"/>
    </row>
    <row r="16377" spans="58:58" x14ac:dyDescent="0.25">
      <c r="BF16377" s="1"/>
    </row>
    <row r="16378" spans="58:58" x14ac:dyDescent="0.25">
      <c r="BF16378" s="1"/>
    </row>
    <row r="16379" spans="58:58" x14ac:dyDescent="0.25">
      <c r="BF16379" s="1"/>
    </row>
    <row r="16380" spans="58:58" x14ac:dyDescent="0.25">
      <c r="BF16380" s="1"/>
    </row>
    <row r="16381" spans="58:58" x14ac:dyDescent="0.25">
      <c r="BF16381" s="1"/>
    </row>
    <row r="16382" spans="58:58" x14ac:dyDescent="0.25">
      <c r="BF16382" s="1"/>
    </row>
    <row r="16383" spans="58:58" x14ac:dyDescent="0.25">
      <c r="BF16383" s="1"/>
    </row>
    <row r="16384" spans="58:58" x14ac:dyDescent="0.25">
      <c r="BF16384" s="1"/>
    </row>
    <row r="16385" spans="58:58" x14ac:dyDescent="0.25">
      <c r="BF16385" s="1"/>
    </row>
    <row r="16386" spans="58:58" x14ac:dyDescent="0.25">
      <c r="BF16386" s="1"/>
    </row>
    <row r="16387" spans="58:58" x14ac:dyDescent="0.25">
      <c r="BF16387" s="1"/>
    </row>
    <row r="16388" spans="58:58" x14ac:dyDescent="0.25">
      <c r="BF16388" s="1"/>
    </row>
    <row r="16389" spans="58:58" x14ac:dyDescent="0.25">
      <c r="BF16389" s="1"/>
    </row>
    <row r="16390" spans="58:58" x14ac:dyDescent="0.25">
      <c r="BF16390" s="1"/>
    </row>
    <row r="16391" spans="58:58" x14ac:dyDescent="0.25">
      <c r="BF16391" s="1"/>
    </row>
    <row r="16392" spans="58:58" x14ac:dyDescent="0.25">
      <c r="BF16392" s="1"/>
    </row>
    <row r="16393" spans="58:58" x14ac:dyDescent="0.25">
      <c r="BF16393" s="1"/>
    </row>
    <row r="16394" spans="58:58" x14ac:dyDescent="0.25">
      <c r="BF16394" s="1"/>
    </row>
    <row r="16395" spans="58:58" x14ac:dyDescent="0.25">
      <c r="BF16395" s="1"/>
    </row>
    <row r="16396" spans="58:58" x14ac:dyDescent="0.25">
      <c r="BF16396" s="1"/>
    </row>
    <row r="16397" spans="58:58" x14ac:dyDescent="0.25">
      <c r="BF16397" s="1"/>
    </row>
    <row r="16398" spans="58:58" x14ac:dyDescent="0.25">
      <c r="BF16398" s="1"/>
    </row>
    <row r="16399" spans="58:58" x14ac:dyDescent="0.25">
      <c r="BF16399" s="1"/>
    </row>
    <row r="16400" spans="58:58" x14ac:dyDescent="0.25">
      <c r="BF16400" s="1"/>
    </row>
    <row r="16401" spans="58:58" x14ac:dyDescent="0.25">
      <c r="BF16401" s="1"/>
    </row>
    <row r="16402" spans="58:58" x14ac:dyDescent="0.25">
      <c r="BF16402" s="1"/>
    </row>
    <row r="16403" spans="58:58" x14ac:dyDescent="0.25">
      <c r="BF16403" s="1"/>
    </row>
    <row r="16404" spans="58:58" x14ac:dyDescent="0.25">
      <c r="BF16404" s="1"/>
    </row>
    <row r="16405" spans="58:58" x14ac:dyDescent="0.25">
      <c r="BF16405" s="1"/>
    </row>
    <row r="16406" spans="58:58" x14ac:dyDescent="0.25">
      <c r="BF16406" s="1"/>
    </row>
    <row r="16407" spans="58:58" x14ac:dyDescent="0.25">
      <c r="BF16407" s="1"/>
    </row>
    <row r="16408" spans="58:58" x14ac:dyDescent="0.25">
      <c r="BF16408" s="1"/>
    </row>
    <row r="16409" spans="58:58" x14ac:dyDescent="0.25">
      <c r="BF16409" s="1"/>
    </row>
    <row r="16410" spans="58:58" x14ac:dyDescent="0.25">
      <c r="BF16410" s="1"/>
    </row>
    <row r="16411" spans="58:58" x14ac:dyDescent="0.25">
      <c r="BF16411" s="1"/>
    </row>
    <row r="16412" spans="58:58" x14ac:dyDescent="0.25">
      <c r="BF16412" s="1"/>
    </row>
    <row r="16413" spans="58:58" x14ac:dyDescent="0.25">
      <c r="BF16413" s="1"/>
    </row>
    <row r="16414" spans="58:58" x14ac:dyDescent="0.25">
      <c r="BF16414" s="1"/>
    </row>
    <row r="16415" spans="58:58" x14ac:dyDescent="0.25">
      <c r="BF16415" s="1"/>
    </row>
    <row r="16416" spans="58:58" x14ac:dyDescent="0.25">
      <c r="BF16416" s="1"/>
    </row>
    <row r="16417" spans="58:58" x14ac:dyDescent="0.25">
      <c r="BF16417" s="1"/>
    </row>
    <row r="16418" spans="58:58" x14ac:dyDescent="0.25">
      <c r="BF16418" s="1"/>
    </row>
    <row r="16419" spans="58:58" x14ac:dyDescent="0.25">
      <c r="BF16419" s="1"/>
    </row>
    <row r="16420" spans="58:58" x14ac:dyDescent="0.25">
      <c r="BF16420" s="1"/>
    </row>
    <row r="16421" spans="58:58" x14ac:dyDescent="0.25">
      <c r="BF16421" s="1"/>
    </row>
    <row r="16422" spans="58:58" x14ac:dyDescent="0.25">
      <c r="BF16422" s="1"/>
    </row>
    <row r="16423" spans="58:58" x14ac:dyDescent="0.25">
      <c r="BF16423" s="1"/>
    </row>
    <row r="16424" spans="58:58" x14ac:dyDescent="0.25">
      <c r="BF16424" s="1"/>
    </row>
    <row r="16425" spans="58:58" x14ac:dyDescent="0.25">
      <c r="BF16425" s="1"/>
    </row>
    <row r="16426" spans="58:58" x14ac:dyDescent="0.25">
      <c r="BF16426" s="1"/>
    </row>
    <row r="16427" spans="58:58" x14ac:dyDescent="0.25">
      <c r="BF16427" s="1"/>
    </row>
    <row r="16428" spans="58:58" x14ac:dyDescent="0.25">
      <c r="BF16428" s="1"/>
    </row>
    <row r="16429" spans="58:58" x14ac:dyDescent="0.25">
      <c r="BF16429" s="1"/>
    </row>
    <row r="16430" spans="58:58" x14ac:dyDescent="0.25">
      <c r="BF16430" s="1"/>
    </row>
    <row r="16431" spans="58:58" x14ac:dyDescent="0.25">
      <c r="BF16431" s="1"/>
    </row>
    <row r="16432" spans="58:58" x14ac:dyDescent="0.25">
      <c r="BF16432" s="1"/>
    </row>
    <row r="16433" spans="58:58" x14ac:dyDescent="0.25">
      <c r="BF16433" s="1"/>
    </row>
    <row r="16434" spans="58:58" x14ac:dyDescent="0.25">
      <c r="BF16434" s="1"/>
    </row>
    <row r="16435" spans="58:58" x14ac:dyDescent="0.25">
      <c r="BF16435" s="1"/>
    </row>
    <row r="16436" spans="58:58" x14ac:dyDescent="0.25">
      <c r="BF16436" s="1"/>
    </row>
    <row r="16437" spans="58:58" x14ac:dyDescent="0.25">
      <c r="BF16437" s="1"/>
    </row>
    <row r="16438" spans="58:58" x14ac:dyDescent="0.25">
      <c r="BF16438" s="1"/>
    </row>
    <row r="16439" spans="58:58" x14ac:dyDescent="0.25">
      <c r="BF16439" s="1"/>
    </row>
    <row r="16440" spans="58:58" x14ac:dyDescent="0.25">
      <c r="BF16440" s="1"/>
    </row>
    <row r="16441" spans="58:58" x14ac:dyDescent="0.25">
      <c r="BF16441" s="1"/>
    </row>
    <row r="16442" spans="58:58" x14ac:dyDescent="0.25">
      <c r="BF16442" s="1"/>
    </row>
    <row r="16443" spans="58:58" x14ac:dyDescent="0.25">
      <c r="BF16443" s="1"/>
    </row>
    <row r="16444" spans="58:58" x14ac:dyDescent="0.25">
      <c r="BF16444" s="1"/>
    </row>
    <row r="16445" spans="58:58" x14ac:dyDescent="0.25">
      <c r="BF16445" s="1"/>
    </row>
    <row r="16446" spans="58:58" x14ac:dyDescent="0.25">
      <c r="BF16446" s="1"/>
    </row>
    <row r="16447" spans="58:58" x14ac:dyDescent="0.25">
      <c r="BF16447" s="1"/>
    </row>
    <row r="16448" spans="58:58" x14ac:dyDescent="0.25">
      <c r="BF16448" s="1"/>
    </row>
    <row r="16449" spans="58:58" x14ac:dyDescent="0.25">
      <c r="BF16449" s="1"/>
    </row>
    <row r="16450" spans="58:58" x14ac:dyDescent="0.25">
      <c r="BF16450" s="1"/>
    </row>
    <row r="16451" spans="58:58" x14ac:dyDescent="0.25">
      <c r="BF16451" s="1"/>
    </row>
    <row r="16452" spans="58:58" x14ac:dyDescent="0.25">
      <c r="BF16452" s="1"/>
    </row>
    <row r="16453" spans="58:58" x14ac:dyDescent="0.25">
      <c r="BF16453" s="1"/>
    </row>
    <row r="16454" spans="58:58" x14ac:dyDescent="0.25">
      <c r="BF16454" s="1"/>
    </row>
    <row r="16455" spans="58:58" x14ac:dyDescent="0.25">
      <c r="BF16455" s="1"/>
    </row>
    <row r="16456" spans="58:58" x14ac:dyDescent="0.25">
      <c r="BF16456" s="1"/>
    </row>
    <row r="16457" spans="58:58" x14ac:dyDescent="0.25">
      <c r="BF16457" s="1"/>
    </row>
    <row r="16458" spans="58:58" x14ac:dyDescent="0.25">
      <c r="BF16458" s="1"/>
    </row>
    <row r="16459" spans="58:58" x14ac:dyDescent="0.25">
      <c r="BF16459" s="1"/>
    </row>
    <row r="16460" spans="58:58" x14ac:dyDescent="0.25">
      <c r="BF16460" s="1"/>
    </row>
    <row r="16461" spans="58:58" x14ac:dyDescent="0.25">
      <c r="BF16461" s="1"/>
    </row>
    <row r="16462" spans="58:58" x14ac:dyDescent="0.25">
      <c r="BF16462" s="1"/>
    </row>
    <row r="16463" spans="58:58" x14ac:dyDescent="0.25">
      <c r="BF16463" s="1"/>
    </row>
    <row r="16464" spans="58:58" x14ac:dyDescent="0.25">
      <c r="BF16464" s="1"/>
    </row>
    <row r="16465" spans="58:58" x14ac:dyDescent="0.25">
      <c r="BF16465" s="1"/>
    </row>
    <row r="16466" spans="58:58" x14ac:dyDescent="0.25">
      <c r="BF16466" s="1"/>
    </row>
    <row r="16467" spans="58:58" x14ac:dyDescent="0.25">
      <c r="BF16467" s="1"/>
    </row>
    <row r="16468" spans="58:58" x14ac:dyDescent="0.25">
      <c r="BF16468" s="1"/>
    </row>
    <row r="16469" spans="58:58" x14ac:dyDescent="0.25">
      <c r="BF16469" s="1"/>
    </row>
    <row r="16470" spans="58:58" x14ac:dyDescent="0.25">
      <c r="BF16470" s="1"/>
    </row>
    <row r="16471" spans="58:58" x14ac:dyDescent="0.25">
      <c r="BF16471" s="1"/>
    </row>
    <row r="16472" spans="58:58" x14ac:dyDescent="0.25">
      <c r="BF16472" s="1"/>
    </row>
    <row r="16473" spans="58:58" x14ac:dyDescent="0.25">
      <c r="BF16473" s="1"/>
    </row>
    <row r="16474" spans="58:58" x14ac:dyDescent="0.25">
      <c r="BF16474" s="1"/>
    </row>
    <row r="16475" spans="58:58" x14ac:dyDescent="0.25">
      <c r="BF16475" s="1"/>
    </row>
    <row r="16476" spans="58:58" x14ac:dyDescent="0.25">
      <c r="BF16476" s="1"/>
    </row>
    <row r="16477" spans="58:58" x14ac:dyDescent="0.25">
      <c r="BF16477" s="1"/>
    </row>
    <row r="16478" spans="58:58" x14ac:dyDescent="0.25">
      <c r="BF16478" s="1"/>
    </row>
    <row r="16479" spans="58:58" x14ac:dyDescent="0.25">
      <c r="BF16479" s="1"/>
    </row>
    <row r="16480" spans="58:58" x14ac:dyDescent="0.25">
      <c r="BF16480" s="1"/>
    </row>
    <row r="16481" spans="58:58" x14ac:dyDescent="0.25">
      <c r="BF16481" s="1"/>
    </row>
    <row r="16482" spans="58:58" x14ac:dyDescent="0.25">
      <c r="BF16482" s="1"/>
    </row>
    <row r="16483" spans="58:58" x14ac:dyDescent="0.25">
      <c r="BF16483" s="1"/>
    </row>
    <row r="16484" spans="58:58" x14ac:dyDescent="0.25">
      <c r="BF16484" s="1"/>
    </row>
    <row r="16485" spans="58:58" x14ac:dyDescent="0.25">
      <c r="BF16485" s="1"/>
    </row>
    <row r="16486" spans="58:58" x14ac:dyDescent="0.25">
      <c r="BF16486" s="1"/>
    </row>
    <row r="16487" spans="58:58" x14ac:dyDescent="0.25">
      <c r="BF16487" s="1"/>
    </row>
    <row r="16488" spans="58:58" x14ac:dyDescent="0.25">
      <c r="BF16488" s="1"/>
    </row>
    <row r="16489" spans="58:58" x14ac:dyDescent="0.25">
      <c r="BF16489" s="1"/>
    </row>
    <row r="16490" spans="58:58" x14ac:dyDescent="0.25">
      <c r="BF16490" s="1"/>
    </row>
    <row r="16491" spans="58:58" x14ac:dyDescent="0.25">
      <c r="BF16491" s="1"/>
    </row>
    <row r="16492" spans="58:58" x14ac:dyDescent="0.25">
      <c r="BF16492" s="1"/>
    </row>
    <row r="16493" spans="58:58" x14ac:dyDescent="0.25">
      <c r="BF16493" s="1"/>
    </row>
    <row r="16494" spans="58:58" x14ac:dyDescent="0.25">
      <c r="BF16494" s="1"/>
    </row>
    <row r="16495" spans="58:58" x14ac:dyDescent="0.25">
      <c r="BF16495" s="1"/>
    </row>
    <row r="16496" spans="58:58" x14ac:dyDescent="0.25">
      <c r="BF16496" s="1"/>
    </row>
    <row r="16497" spans="58:58" x14ac:dyDescent="0.25">
      <c r="BF16497" s="1"/>
    </row>
    <row r="16498" spans="58:58" x14ac:dyDescent="0.25">
      <c r="BF16498" s="1"/>
    </row>
    <row r="16499" spans="58:58" x14ac:dyDescent="0.25">
      <c r="BF16499" s="1"/>
    </row>
    <row r="16500" spans="58:58" x14ac:dyDescent="0.25">
      <c r="BF16500" s="1"/>
    </row>
    <row r="16501" spans="58:58" x14ac:dyDescent="0.25">
      <c r="BF16501" s="1"/>
    </row>
    <row r="16502" spans="58:58" x14ac:dyDescent="0.25">
      <c r="BF16502" s="1"/>
    </row>
    <row r="16503" spans="58:58" x14ac:dyDescent="0.25">
      <c r="BF16503" s="1"/>
    </row>
    <row r="16504" spans="58:58" x14ac:dyDescent="0.25">
      <c r="BF16504" s="1"/>
    </row>
    <row r="16505" spans="58:58" x14ac:dyDescent="0.25">
      <c r="BF16505" s="1"/>
    </row>
    <row r="16506" spans="58:58" x14ac:dyDescent="0.25">
      <c r="BF16506" s="1"/>
    </row>
    <row r="16507" spans="58:58" x14ac:dyDescent="0.25">
      <c r="BF16507" s="1"/>
    </row>
    <row r="16508" spans="58:58" x14ac:dyDescent="0.25">
      <c r="BF16508" s="1"/>
    </row>
    <row r="16509" spans="58:58" x14ac:dyDescent="0.25">
      <c r="BF16509" s="1"/>
    </row>
    <row r="16510" spans="58:58" x14ac:dyDescent="0.25">
      <c r="BF16510" s="1"/>
    </row>
    <row r="16511" spans="58:58" x14ac:dyDescent="0.25">
      <c r="BF16511" s="1"/>
    </row>
    <row r="16512" spans="58:58" x14ac:dyDescent="0.25">
      <c r="BF16512" s="1"/>
    </row>
    <row r="16513" spans="58:58" x14ac:dyDescent="0.25">
      <c r="BF16513" s="1"/>
    </row>
    <row r="16514" spans="58:58" x14ac:dyDescent="0.25">
      <c r="BF16514" s="1"/>
    </row>
    <row r="16515" spans="58:58" x14ac:dyDescent="0.25">
      <c r="BF16515" s="1"/>
    </row>
    <row r="16516" spans="58:58" x14ac:dyDescent="0.25">
      <c r="BF16516" s="1"/>
    </row>
    <row r="16517" spans="58:58" x14ac:dyDescent="0.25">
      <c r="BF16517" s="1"/>
    </row>
    <row r="16518" spans="58:58" x14ac:dyDescent="0.25">
      <c r="BF16518" s="1"/>
    </row>
    <row r="16519" spans="58:58" x14ac:dyDescent="0.25">
      <c r="BF16519" s="1"/>
    </row>
    <row r="16520" spans="58:58" x14ac:dyDescent="0.25">
      <c r="BF16520" s="1"/>
    </row>
    <row r="16521" spans="58:58" x14ac:dyDescent="0.25">
      <c r="BF16521" s="1"/>
    </row>
    <row r="16522" spans="58:58" x14ac:dyDescent="0.25">
      <c r="BF16522" s="1"/>
    </row>
    <row r="16523" spans="58:58" x14ac:dyDescent="0.25">
      <c r="BF16523" s="1"/>
    </row>
    <row r="16524" spans="58:58" x14ac:dyDescent="0.25">
      <c r="BF16524" s="1"/>
    </row>
    <row r="16525" spans="58:58" x14ac:dyDescent="0.25">
      <c r="BF16525" s="1"/>
    </row>
    <row r="16526" spans="58:58" x14ac:dyDescent="0.25">
      <c r="BF16526" s="1"/>
    </row>
    <row r="16527" spans="58:58" x14ac:dyDescent="0.25">
      <c r="BF16527" s="1"/>
    </row>
    <row r="16528" spans="58:58" x14ac:dyDescent="0.25">
      <c r="BF16528" s="1"/>
    </row>
    <row r="16529" spans="58:58" x14ac:dyDescent="0.25">
      <c r="BF16529" s="1"/>
    </row>
    <row r="16530" spans="58:58" x14ac:dyDescent="0.25">
      <c r="BF16530" s="1"/>
    </row>
    <row r="16531" spans="58:58" x14ac:dyDescent="0.25">
      <c r="BF16531" s="1"/>
    </row>
    <row r="16532" spans="58:58" x14ac:dyDescent="0.25">
      <c r="BF16532" s="1"/>
    </row>
    <row r="16533" spans="58:58" x14ac:dyDescent="0.25">
      <c r="BF16533" s="1"/>
    </row>
    <row r="16534" spans="58:58" x14ac:dyDescent="0.25">
      <c r="BF16534" s="1"/>
    </row>
    <row r="16535" spans="58:58" x14ac:dyDescent="0.25">
      <c r="BF16535" s="1"/>
    </row>
    <row r="16536" spans="58:58" x14ac:dyDescent="0.25">
      <c r="BF16536" s="1"/>
    </row>
    <row r="16537" spans="58:58" x14ac:dyDescent="0.25">
      <c r="BF16537" s="1"/>
    </row>
    <row r="16538" spans="58:58" x14ac:dyDescent="0.25">
      <c r="BF16538" s="1"/>
    </row>
    <row r="16539" spans="58:58" x14ac:dyDescent="0.25">
      <c r="BF16539" s="1"/>
    </row>
    <row r="16540" spans="58:58" x14ac:dyDescent="0.25">
      <c r="BF16540" s="1"/>
    </row>
    <row r="16541" spans="58:58" x14ac:dyDescent="0.25">
      <c r="BF16541" s="1"/>
    </row>
    <row r="16542" spans="58:58" x14ac:dyDescent="0.25">
      <c r="BF16542" s="1"/>
    </row>
    <row r="16543" spans="58:58" x14ac:dyDescent="0.25">
      <c r="BF16543" s="1"/>
    </row>
    <row r="16544" spans="58:58" x14ac:dyDescent="0.25">
      <c r="BF16544" s="1"/>
    </row>
    <row r="16545" spans="58:58" x14ac:dyDescent="0.25">
      <c r="BF16545" s="1"/>
    </row>
    <row r="16546" spans="58:58" x14ac:dyDescent="0.25">
      <c r="BF16546" s="1"/>
    </row>
    <row r="16547" spans="58:58" x14ac:dyDescent="0.25">
      <c r="BF16547" s="1"/>
    </row>
    <row r="16548" spans="58:58" x14ac:dyDescent="0.25">
      <c r="BF16548" s="1"/>
    </row>
    <row r="16549" spans="58:58" x14ac:dyDescent="0.25">
      <c r="BF16549" s="1"/>
    </row>
    <row r="16550" spans="58:58" x14ac:dyDescent="0.25">
      <c r="BF16550" s="1"/>
    </row>
    <row r="16551" spans="58:58" x14ac:dyDescent="0.25">
      <c r="BF16551" s="1"/>
    </row>
    <row r="16552" spans="58:58" x14ac:dyDescent="0.25">
      <c r="BF16552" s="1"/>
    </row>
    <row r="16553" spans="58:58" x14ac:dyDescent="0.25">
      <c r="BF16553" s="1"/>
    </row>
    <row r="16554" spans="58:58" x14ac:dyDescent="0.25">
      <c r="BF16554" s="1"/>
    </row>
    <row r="16555" spans="58:58" x14ac:dyDescent="0.25">
      <c r="BF16555" s="1"/>
    </row>
    <row r="16556" spans="58:58" x14ac:dyDescent="0.25">
      <c r="BF16556" s="1"/>
    </row>
    <row r="16557" spans="58:58" x14ac:dyDescent="0.25">
      <c r="BF16557" s="1"/>
    </row>
    <row r="16558" spans="58:58" x14ac:dyDescent="0.25">
      <c r="BF16558" s="1"/>
    </row>
    <row r="16559" spans="58:58" x14ac:dyDescent="0.25">
      <c r="BF16559" s="1"/>
    </row>
    <row r="16560" spans="58:58" x14ac:dyDescent="0.25">
      <c r="BF16560" s="1"/>
    </row>
    <row r="16561" spans="58:58" x14ac:dyDescent="0.25">
      <c r="BF16561" s="1"/>
    </row>
    <row r="16562" spans="58:58" x14ac:dyDescent="0.25">
      <c r="BF16562" s="1"/>
    </row>
    <row r="16563" spans="58:58" x14ac:dyDescent="0.25">
      <c r="BF16563" s="1"/>
    </row>
    <row r="16564" spans="58:58" x14ac:dyDescent="0.25">
      <c r="BF16564" s="1"/>
    </row>
    <row r="16565" spans="58:58" x14ac:dyDescent="0.25">
      <c r="BF16565" s="1"/>
    </row>
    <row r="16566" spans="58:58" x14ac:dyDescent="0.25">
      <c r="BF16566" s="1"/>
    </row>
    <row r="16567" spans="58:58" x14ac:dyDescent="0.25">
      <c r="BF16567" s="1"/>
    </row>
    <row r="16568" spans="58:58" x14ac:dyDescent="0.25">
      <c r="BF16568" s="1"/>
    </row>
    <row r="16569" spans="58:58" x14ac:dyDescent="0.25">
      <c r="BF16569" s="1"/>
    </row>
    <row r="16570" spans="58:58" x14ac:dyDescent="0.25">
      <c r="BF16570" s="1"/>
    </row>
    <row r="16571" spans="58:58" x14ac:dyDescent="0.25">
      <c r="BF16571" s="1"/>
    </row>
    <row r="16572" spans="58:58" x14ac:dyDescent="0.25">
      <c r="BF16572" s="1"/>
    </row>
    <row r="16573" spans="58:58" x14ac:dyDescent="0.25">
      <c r="BF16573" s="1"/>
    </row>
    <row r="16574" spans="58:58" x14ac:dyDescent="0.25">
      <c r="BF16574" s="1"/>
    </row>
    <row r="16575" spans="58:58" x14ac:dyDescent="0.25">
      <c r="BF16575" s="1"/>
    </row>
    <row r="16576" spans="58:58" x14ac:dyDescent="0.25">
      <c r="BF16576" s="1"/>
    </row>
    <row r="16577" spans="58:58" x14ac:dyDescent="0.25">
      <c r="BF16577" s="1"/>
    </row>
    <row r="16578" spans="58:58" x14ac:dyDescent="0.25">
      <c r="BF16578" s="1"/>
    </row>
    <row r="16579" spans="58:58" x14ac:dyDescent="0.25">
      <c r="BF16579" s="1"/>
    </row>
    <row r="16580" spans="58:58" x14ac:dyDescent="0.25">
      <c r="BF16580" s="1"/>
    </row>
    <row r="16581" spans="58:58" x14ac:dyDescent="0.25">
      <c r="BF16581" s="1"/>
    </row>
    <row r="16582" spans="58:58" x14ac:dyDescent="0.25">
      <c r="BF16582" s="1"/>
    </row>
    <row r="16583" spans="58:58" x14ac:dyDescent="0.25">
      <c r="BF16583" s="1"/>
    </row>
    <row r="16584" spans="58:58" x14ac:dyDescent="0.25">
      <c r="BF16584" s="1"/>
    </row>
    <row r="16585" spans="58:58" x14ac:dyDescent="0.25">
      <c r="BF16585" s="1"/>
    </row>
    <row r="16586" spans="58:58" x14ac:dyDescent="0.25">
      <c r="BF16586" s="1"/>
    </row>
    <row r="16587" spans="58:58" x14ac:dyDescent="0.25">
      <c r="BF16587" s="1"/>
    </row>
    <row r="16588" spans="58:58" x14ac:dyDescent="0.25">
      <c r="BF16588" s="1"/>
    </row>
    <row r="16589" spans="58:58" x14ac:dyDescent="0.25">
      <c r="BF16589" s="1"/>
    </row>
    <row r="16590" spans="58:58" x14ac:dyDescent="0.25">
      <c r="BF16590" s="1"/>
    </row>
    <row r="16591" spans="58:58" x14ac:dyDescent="0.25">
      <c r="BF16591" s="1"/>
    </row>
    <row r="16592" spans="58:58" x14ac:dyDescent="0.25">
      <c r="BF16592" s="1"/>
    </row>
    <row r="16593" spans="58:58" x14ac:dyDescent="0.25">
      <c r="BF16593" s="1"/>
    </row>
    <row r="16594" spans="58:58" x14ac:dyDescent="0.25">
      <c r="BF16594" s="1"/>
    </row>
    <row r="16595" spans="58:58" x14ac:dyDescent="0.25">
      <c r="BF16595" s="1"/>
    </row>
    <row r="16596" spans="58:58" x14ac:dyDescent="0.25">
      <c r="BF16596" s="1"/>
    </row>
    <row r="16597" spans="58:58" x14ac:dyDescent="0.25">
      <c r="BF16597" s="1"/>
    </row>
    <row r="16598" spans="58:58" x14ac:dyDescent="0.25">
      <c r="BF16598" s="1"/>
    </row>
    <row r="16599" spans="58:58" x14ac:dyDescent="0.25">
      <c r="BF16599" s="1"/>
    </row>
    <row r="16600" spans="58:58" x14ac:dyDescent="0.25">
      <c r="BF16600" s="1"/>
    </row>
    <row r="16601" spans="58:58" x14ac:dyDescent="0.25">
      <c r="BF16601" s="1"/>
    </row>
    <row r="16602" spans="58:58" x14ac:dyDescent="0.25">
      <c r="BF16602" s="1"/>
    </row>
    <row r="16603" spans="58:58" x14ac:dyDescent="0.25">
      <c r="BF16603" s="1"/>
    </row>
    <row r="16604" spans="58:58" x14ac:dyDescent="0.25">
      <c r="BF16604" s="1"/>
    </row>
    <row r="16605" spans="58:58" x14ac:dyDescent="0.25">
      <c r="BF16605" s="1"/>
    </row>
    <row r="16606" spans="58:58" x14ac:dyDescent="0.25">
      <c r="BF16606" s="1"/>
    </row>
    <row r="16607" spans="58:58" x14ac:dyDescent="0.25">
      <c r="BF16607" s="1"/>
    </row>
    <row r="16608" spans="58:58" x14ac:dyDescent="0.25">
      <c r="BF16608" s="1"/>
    </row>
    <row r="16609" spans="58:58" x14ac:dyDescent="0.25">
      <c r="BF16609" s="1"/>
    </row>
    <row r="16610" spans="58:58" x14ac:dyDescent="0.25">
      <c r="BF16610" s="1"/>
    </row>
    <row r="16611" spans="58:58" x14ac:dyDescent="0.25">
      <c r="BF16611" s="1"/>
    </row>
    <row r="16612" spans="58:58" x14ac:dyDescent="0.25">
      <c r="BF16612" s="1"/>
    </row>
    <row r="16613" spans="58:58" x14ac:dyDescent="0.25">
      <c r="BF16613" s="1"/>
    </row>
    <row r="16614" spans="58:58" x14ac:dyDescent="0.25">
      <c r="BF16614" s="1"/>
    </row>
    <row r="16615" spans="58:58" x14ac:dyDescent="0.25">
      <c r="BF16615" s="1"/>
    </row>
    <row r="16616" spans="58:58" x14ac:dyDescent="0.25">
      <c r="BF16616" s="1"/>
    </row>
    <row r="16617" spans="58:58" x14ac:dyDescent="0.25">
      <c r="BF16617" s="1"/>
    </row>
    <row r="16618" spans="58:58" x14ac:dyDescent="0.25">
      <c r="BF16618" s="1"/>
    </row>
    <row r="16619" spans="58:58" x14ac:dyDescent="0.25">
      <c r="BF16619" s="1"/>
    </row>
    <row r="16620" spans="58:58" x14ac:dyDescent="0.25">
      <c r="BF16620" s="1"/>
    </row>
    <row r="16621" spans="58:58" x14ac:dyDescent="0.25">
      <c r="BF16621" s="1"/>
    </row>
    <row r="16622" spans="58:58" x14ac:dyDescent="0.25">
      <c r="BF16622" s="1"/>
    </row>
    <row r="16623" spans="58:58" x14ac:dyDescent="0.25">
      <c r="BF16623" s="1"/>
    </row>
    <row r="16624" spans="58:58" x14ac:dyDescent="0.25">
      <c r="BF16624" s="1"/>
    </row>
    <row r="16625" spans="58:58" x14ac:dyDescent="0.25">
      <c r="BF16625" s="1"/>
    </row>
    <row r="16626" spans="58:58" x14ac:dyDescent="0.25">
      <c r="BF16626" s="1"/>
    </row>
    <row r="16627" spans="58:58" x14ac:dyDescent="0.25">
      <c r="BF16627" s="1"/>
    </row>
    <row r="16628" spans="58:58" x14ac:dyDescent="0.25">
      <c r="BF16628" s="1"/>
    </row>
    <row r="16629" spans="58:58" x14ac:dyDescent="0.25">
      <c r="BF16629" s="1"/>
    </row>
    <row r="16630" spans="58:58" x14ac:dyDescent="0.25">
      <c r="BF16630" s="1"/>
    </row>
    <row r="16631" spans="58:58" x14ac:dyDescent="0.25">
      <c r="BF16631" s="1"/>
    </row>
    <row r="16632" spans="58:58" x14ac:dyDescent="0.25">
      <c r="BF16632" s="1"/>
    </row>
    <row r="16633" spans="58:58" x14ac:dyDescent="0.25">
      <c r="BF16633" s="1"/>
    </row>
    <row r="16634" spans="58:58" x14ac:dyDescent="0.25">
      <c r="BF16634" s="1"/>
    </row>
    <row r="16635" spans="58:58" x14ac:dyDescent="0.25">
      <c r="BF16635" s="1"/>
    </row>
    <row r="16636" spans="58:58" x14ac:dyDescent="0.25">
      <c r="BF16636" s="1"/>
    </row>
    <row r="16637" spans="58:58" x14ac:dyDescent="0.25">
      <c r="BF16637" s="1"/>
    </row>
    <row r="16638" spans="58:58" x14ac:dyDescent="0.25">
      <c r="BF16638" s="1"/>
    </row>
    <row r="16639" spans="58:58" x14ac:dyDescent="0.25">
      <c r="BF16639" s="1"/>
    </row>
    <row r="16640" spans="58:58" x14ac:dyDescent="0.25">
      <c r="BF16640" s="1"/>
    </row>
    <row r="16641" spans="58:58" x14ac:dyDescent="0.25">
      <c r="BF16641" s="1"/>
    </row>
    <row r="16642" spans="58:58" x14ac:dyDescent="0.25">
      <c r="BF16642" s="1"/>
    </row>
    <row r="16643" spans="58:58" x14ac:dyDescent="0.25">
      <c r="BF16643" s="1"/>
    </row>
    <row r="16644" spans="58:58" x14ac:dyDescent="0.25">
      <c r="BF16644" s="1"/>
    </row>
    <row r="16645" spans="58:58" x14ac:dyDescent="0.25">
      <c r="BF16645" s="1"/>
    </row>
    <row r="16646" spans="58:58" x14ac:dyDescent="0.25">
      <c r="BF16646" s="1"/>
    </row>
    <row r="16647" spans="58:58" x14ac:dyDescent="0.25">
      <c r="BF16647" s="1"/>
    </row>
    <row r="16648" spans="58:58" x14ac:dyDescent="0.25">
      <c r="BF16648" s="1"/>
    </row>
    <row r="16649" spans="58:58" x14ac:dyDescent="0.25">
      <c r="BF16649" s="1"/>
    </row>
    <row r="16650" spans="58:58" x14ac:dyDescent="0.25">
      <c r="BF16650" s="1"/>
    </row>
    <row r="16651" spans="58:58" x14ac:dyDescent="0.25">
      <c r="BF16651" s="1"/>
    </row>
    <row r="16652" spans="58:58" x14ac:dyDescent="0.25">
      <c r="BF16652" s="1"/>
    </row>
    <row r="16653" spans="58:58" x14ac:dyDescent="0.25">
      <c r="BF16653" s="1"/>
    </row>
    <row r="16654" spans="58:58" x14ac:dyDescent="0.25">
      <c r="BF16654" s="1"/>
    </row>
    <row r="16655" spans="58:58" x14ac:dyDescent="0.25">
      <c r="BF16655" s="1"/>
    </row>
    <row r="16656" spans="58:58" x14ac:dyDescent="0.25">
      <c r="BF16656" s="1"/>
    </row>
    <row r="16657" spans="58:58" x14ac:dyDescent="0.25">
      <c r="BF16657" s="1"/>
    </row>
    <row r="16658" spans="58:58" x14ac:dyDescent="0.25">
      <c r="BF16658" s="1"/>
    </row>
    <row r="16659" spans="58:58" x14ac:dyDescent="0.25">
      <c r="BF16659" s="1"/>
    </row>
    <row r="16660" spans="58:58" x14ac:dyDescent="0.25">
      <c r="BF16660" s="1"/>
    </row>
    <row r="16661" spans="58:58" x14ac:dyDescent="0.25">
      <c r="BF16661" s="1"/>
    </row>
    <row r="16662" spans="58:58" x14ac:dyDescent="0.25">
      <c r="BF16662" s="1"/>
    </row>
    <row r="16663" spans="58:58" x14ac:dyDescent="0.25">
      <c r="BF16663" s="1"/>
    </row>
    <row r="16664" spans="58:58" x14ac:dyDescent="0.25">
      <c r="BF16664" s="1"/>
    </row>
    <row r="16665" spans="58:58" x14ac:dyDescent="0.25">
      <c r="BF16665" s="1"/>
    </row>
    <row r="16666" spans="58:58" x14ac:dyDescent="0.25">
      <c r="BF16666" s="1"/>
    </row>
    <row r="16667" spans="58:58" x14ac:dyDescent="0.25">
      <c r="BF16667" s="1"/>
    </row>
    <row r="16668" spans="58:58" x14ac:dyDescent="0.25">
      <c r="BF16668" s="1"/>
    </row>
    <row r="16669" spans="58:58" x14ac:dyDescent="0.25">
      <c r="BF16669" s="1"/>
    </row>
    <row r="16670" spans="58:58" x14ac:dyDescent="0.25">
      <c r="BF16670" s="1"/>
    </row>
    <row r="16671" spans="58:58" x14ac:dyDescent="0.25">
      <c r="BF16671" s="1"/>
    </row>
    <row r="16672" spans="58:58" x14ac:dyDescent="0.25">
      <c r="BF16672" s="1"/>
    </row>
    <row r="16673" spans="58:58" x14ac:dyDescent="0.25">
      <c r="BF16673" s="1"/>
    </row>
    <row r="16674" spans="58:58" x14ac:dyDescent="0.25">
      <c r="BF16674" s="1"/>
    </row>
    <row r="16675" spans="58:58" x14ac:dyDescent="0.25">
      <c r="BF16675" s="1"/>
    </row>
    <row r="16676" spans="58:58" x14ac:dyDescent="0.25">
      <c r="BF16676" s="1"/>
    </row>
    <row r="16677" spans="58:58" x14ac:dyDescent="0.25">
      <c r="BF16677" s="1"/>
    </row>
    <row r="16678" spans="58:58" x14ac:dyDescent="0.25">
      <c r="BF16678" s="1"/>
    </row>
    <row r="16679" spans="58:58" x14ac:dyDescent="0.25">
      <c r="BF16679" s="1"/>
    </row>
    <row r="16680" spans="58:58" x14ac:dyDescent="0.25">
      <c r="BF16680" s="1"/>
    </row>
    <row r="16681" spans="58:58" x14ac:dyDescent="0.25">
      <c r="BF16681" s="1"/>
    </row>
    <row r="16682" spans="58:58" x14ac:dyDescent="0.25">
      <c r="BF16682" s="1"/>
    </row>
    <row r="16683" spans="58:58" x14ac:dyDescent="0.25">
      <c r="BF16683" s="1"/>
    </row>
    <row r="16684" spans="58:58" x14ac:dyDescent="0.25">
      <c r="BF16684" s="1"/>
    </row>
    <row r="16685" spans="58:58" x14ac:dyDescent="0.25">
      <c r="BF16685" s="1"/>
    </row>
    <row r="16686" spans="58:58" x14ac:dyDescent="0.25">
      <c r="BF16686" s="1"/>
    </row>
    <row r="16687" spans="58:58" x14ac:dyDescent="0.25">
      <c r="BF16687" s="1"/>
    </row>
    <row r="16688" spans="58:58" x14ac:dyDescent="0.25">
      <c r="BF16688" s="1"/>
    </row>
    <row r="16689" spans="58:58" x14ac:dyDescent="0.25">
      <c r="BF16689" s="1"/>
    </row>
    <row r="16690" spans="58:58" x14ac:dyDescent="0.25">
      <c r="BF16690" s="1"/>
    </row>
    <row r="16691" spans="58:58" x14ac:dyDescent="0.25">
      <c r="BF16691" s="1"/>
    </row>
    <row r="16692" spans="58:58" x14ac:dyDescent="0.25">
      <c r="BF16692" s="1"/>
    </row>
    <row r="16693" spans="58:58" x14ac:dyDescent="0.25">
      <c r="BF16693" s="1"/>
    </row>
    <row r="16694" spans="58:58" x14ac:dyDescent="0.25">
      <c r="BF16694" s="1"/>
    </row>
    <row r="16695" spans="58:58" x14ac:dyDescent="0.25">
      <c r="BF16695" s="1"/>
    </row>
    <row r="16696" spans="58:58" x14ac:dyDescent="0.25">
      <c r="BF16696" s="1"/>
    </row>
    <row r="16697" spans="58:58" x14ac:dyDescent="0.25">
      <c r="BF16697" s="1"/>
    </row>
    <row r="16698" spans="58:58" x14ac:dyDescent="0.25">
      <c r="BF16698" s="1"/>
    </row>
    <row r="16699" spans="58:58" x14ac:dyDescent="0.25">
      <c r="BF16699" s="1"/>
    </row>
    <row r="16700" spans="58:58" x14ac:dyDescent="0.25">
      <c r="BF16700" s="1"/>
    </row>
    <row r="16701" spans="58:58" x14ac:dyDescent="0.25">
      <c r="BF16701" s="1"/>
    </row>
    <row r="16702" spans="58:58" x14ac:dyDescent="0.25">
      <c r="BF16702" s="1"/>
    </row>
    <row r="16703" spans="58:58" x14ac:dyDescent="0.25">
      <c r="BF16703" s="1"/>
    </row>
    <row r="16704" spans="58:58" x14ac:dyDescent="0.25">
      <c r="BF16704" s="1"/>
    </row>
    <row r="16705" spans="58:58" x14ac:dyDescent="0.25">
      <c r="BF16705" s="1"/>
    </row>
    <row r="16706" spans="58:58" x14ac:dyDescent="0.25">
      <c r="BF16706" s="1"/>
    </row>
    <row r="16707" spans="58:58" x14ac:dyDescent="0.25">
      <c r="BF16707" s="1"/>
    </row>
    <row r="16708" spans="58:58" x14ac:dyDescent="0.25">
      <c r="BF16708" s="1"/>
    </row>
    <row r="16709" spans="58:58" x14ac:dyDescent="0.25">
      <c r="BF16709" s="1"/>
    </row>
    <row r="16710" spans="58:58" x14ac:dyDescent="0.25">
      <c r="BF16710" s="1"/>
    </row>
    <row r="16711" spans="58:58" x14ac:dyDescent="0.25">
      <c r="BF16711" s="1"/>
    </row>
    <row r="16712" spans="58:58" x14ac:dyDescent="0.25">
      <c r="BF16712" s="1"/>
    </row>
    <row r="16713" spans="58:58" x14ac:dyDescent="0.25">
      <c r="BF16713" s="1"/>
    </row>
    <row r="16714" spans="58:58" x14ac:dyDescent="0.25">
      <c r="BF16714" s="1"/>
    </row>
    <row r="16715" spans="58:58" x14ac:dyDescent="0.25">
      <c r="BF16715" s="1"/>
    </row>
    <row r="16716" spans="58:58" x14ac:dyDescent="0.25">
      <c r="BF16716" s="1"/>
    </row>
    <row r="16717" spans="58:58" x14ac:dyDescent="0.25">
      <c r="BF16717" s="1"/>
    </row>
    <row r="16718" spans="58:58" x14ac:dyDescent="0.25">
      <c r="BF16718" s="1"/>
    </row>
    <row r="16719" spans="58:58" x14ac:dyDescent="0.25">
      <c r="BF16719" s="1"/>
    </row>
    <row r="16720" spans="58:58" x14ac:dyDescent="0.25">
      <c r="BF16720" s="1"/>
    </row>
    <row r="16721" spans="58:58" x14ac:dyDescent="0.25">
      <c r="BF16721" s="1"/>
    </row>
    <row r="16722" spans="58:58" x14ac:dyDescent="0.25">
      <c r="BF16722" s="1"/>
    </row>
    <row r="16723" spans="58:58" x14ac:dyDescent="0.25">
      <c r="BF16723" s="1"/>
    </row>
    <row r="16724" spans="58:58" x14ac:dyDescent="0.25">
      <c r="BF16724" s="1"/>
    </row>
    <row r="16725" spans="58:58" x14ac:dyDescent="0.25">
      <c r="BF16725" s="1"/>
    </row>
    <row r="16726" spans="58:58" x14ac:dyDescent="0.25">
      <c r="BF16726" s="1"/>
    </row>
    <row r="16727" spans="58:58" x14ac:dyDescent="0.25">
      <c r="BF16727" s="1"/>
    </row>
    <row r="16728" spans="58:58" x14ac:dyDescent="0.25">
      <c r="BF16728" s="1"/>
    </row>
    <row r="16729" spans="58:58" x14ac:dyDescent="0.25">
      <c r="BF16729" s="1"/>
    </row>
    <row r="16730" spans="58:58" x14ac:dyDescent="0.25">
      <c r="BF16730" s="1"/>
    </row>
    <row r="16731" spans="58:58" x14ac:dyDescent="0.25">
      <c r="BF16731" s="1"/>
    </row>
    <row r="16732" spans="58:58" x14ac:dyDescent="0.25">
      <c r="BF16732" s="1"/>
    </row>
    <row r="16733" spans="58:58" x14ac:dyDescent="0.25">
      <c r="BF16733" s="1"/>
    </row>
    <row r="16734" spans="58:58" x14ac:dyDescent="0.25">
      <c r="BF16734" s="1"/>
    </row>
    <row r="16735" spans="58:58" x14ac:dyDescent="0.25">
      <c r="BF16735" s="1"/>
    </row>
    <row r="16736" spans="58:58" x14ac:dyDescent="0.25">
      <c r="BF16736" s="1"/>
    </row>
    <row r="16737" spans="58:58" x14ac:dyDescent="0.25">
      <c r="BF16737" s="1"/>
    </row>
    <row r="16738" spans="58:58" x14ac:dyDescent="0.25">
      <c r="BF16738" s="1"/>
    </row>
    <row r="16739" spans="58:58" x14ac:dyDescent="0.25">
      <c r="BF16739" s="1"/>
    </row>
    <row r="16740" spans="58:58" x14ac:dyDescent="0.25">
      <c r="BF16740" s="1"/>
    </row>
    <row r="16741" spans="58:58" x14ac:dyDescent="0.25">
      <c r="BF16741" s="1"/>
    </row>
    <row r="16742" spans="58:58" x14ac:dyDescent="0.25">
      <c r="BF16742" s="1"/>
    </row>
    <row r="16743" spans="58:58" x14ac:dyDescent="0.25">
      <c r="BF16743" s="1"/>
    </row>
    <row r="16744" spans="58:58" x14ac:dyDescent="0.25">
      <c r="BF16744" s="1"/>
    </row>
    <row r="16745" spans="58:58" x14ac:dyDescent="0.25">
      <c r="BF16745" s="1"/>
    </row>
    <row r="16746" spans="58:58" x14ac:dyDescent="0.25">
      <c r="BF16746" s="1"/>
    </row>
    <row r="16747" spans="58:58" x14ac:dyDescent="0.25">
      <c r="BF16747" s="1"/>
    </row>
    <row r="16748" spans="58:58" x14ac:dyDescent="0.25">
      <c r="BF16748" s="1"/>
    </row>
    <row r="16749" spans="58:58" x14ac:dyDescent="0.25">
      <c r="BF16749" s="1"/>
    </row>
    <row r="16750" spans="58:58" x14ac:dyDescent="0.25">
      <c r="BF16750" s="1"/>
    </row>
    <row r="16751" spans="58:58" x14ac:dyDescent="0.25">
      <c r="BF16751" s="1"/>
    </row>
    <row r="16752" spans="58:58" x14ac:dyDescent="0.25">
      <c r="BF16752" s="1"/>
    </row>
    <row r="16753" spans="58:58" x14ac:dyDescent="0.25">
      <c r="BF16753" s="1"/>
    </row>
    <row r="16754" spans="58:58" x14ac:dyDescent="0.25">
      <c r="BF16754" s="1"/>
    </row>
    <row r="16755" spans="58:58" x14ac:dyDescent="0.25">
      <c r="BF16755" s="1"/>
    </row>
    <row r="16756" spans="58:58" x14ac:dyDescent="0.25">
      <c r="BF16756" s="1"/>
    </row>
    <row r="16757" spans="58:58" x14ac:dyDescent="0.25">
      <c r="BF16757" s="1"/>
    </row>
    <row r="16758" spans="58:58" x14ac:dyDescent="0.25">
      <c r="BF16758" s="1"/>
    </row>
    <row r="16759" spans="58:58" x14ac:dyDescent="0.25">
      <c r="BF16759" s="1"/>
    </row>
    <row r="16760" spans="58:58" x14ac:dyDescent="0.25">
      <c r="BF16760" s="1"/>
    </row>
    <row r="16761" spans="58:58" x14ac:dyDescent="0.25">
      <c r="BF16761" s="1"/>
    </row>
    <row r="16762" spans="58:58" x14ac:dyDescent="0.25">
      <c r="BF16762" s="1"/>
    </row>
    <row r="16763" spans="58:58" x14ac:dyDescent="0.25">
      <c r="BF16763" s="1"/>
    </row>
    <row r="16764" spans="58:58" x14ac:dyDescent="0.25">
      <c r="BF16764" s="1"/>
    </row>
    <row r="16765" spans="58:58" x14ac:dyDescent="0.25">
      <c r="BF16765" s="1"/>
    </row>
    <row r="16766" spans="58:58" x14ac:dyDescent="0.25">
      <c r="BF16766" s="1"/>
    </row>
    <row r="16767" spans="58:58" x14ac:dyDescent="0.25">
      <c r="BF16767" s="1"/>
    </row>
    <row r="16768" spans="58:58" x14ac:dyDescent="0.25">
      <c r="BF16768" s="1"/>
    </row>
    <row r="16769" spans="58:58" x14ac:dyDescent="0.25">
      <c r="BF16769" s="1"/>
    </row>
    <row r="16770" spans="58:58" x14ac:dyDescent="0.25">
      <c r="BF16770" s="1"/>
    </row>
    <row r="16771" spans="58:58" x14ac:dyDescent="0.25">
      <c r="BF16771" s="1"/>
    </row>
    <row r="16772" spans="58:58" x14ac:dyDescent="0.25">
      <c r="BF16772" s="1"/>
    </row>
    <row r="16773" spans="58:58" x14ac:dyDescent="0.25">
      <c r="BF16773" s="1"/>
    </row>
    <row r="16774" spans="58:58" x14ac:dyDescent="0.25">
      <c r="BF16774" s="1"/>
    </row>
    <row r="16775" spans="58:58" x14ac:dyDescent="0.25">
      <c r="BF16775" s="1"/>
    </row>
    <row r="16776" spans="58:58" x14ac:dyDescent="0.25">
      <c r="BF16776" s="1"/>
    </row>
    <row r="16777" spans="58:58" x14ac:dyDescent="0.25">
      <c r="BF16777" s="1"/>
    </row>
    <row r="16778" spans="58:58" x14ac:dyDescent="0.25">
      <c r="BF16778" s="1"/>
    </row>
    <row r="16779" spans="58:58" x14ac:dyDescent="0.25">
      <c r="BF16779" s="1"/>
    </row>
    <row r="16780" spans="58:58" x14ac:dyDescent="0.25">
      <c r="BF16780" s="1"/>
    </row>
    <row r="16781" spans="58:58" x14ac:dyDescent="0.25">
      <c r="BF16781" s="1"/>
    </row>
    <row r="16782" spans="58:58" x14ac:dyDescent="0.25">
      <c r="BF16782" s="1"/>
    </row>
    <row r="16783" spans="58:58" x14ac:dyDescent="0.25">
      <c r="BF16783" s="1"/>
    </row>
    <row r="16784" spans="58:58" x14ac:dyDescent="0.25">
      <c r="BF16784" s="1"/>
    </row>
    <row r="16785" spans="58:58" x14ac:dyDescent="0.25">
      <c r="BF16785" s="1"/>
    </row>
    <row r="16786" spans="58:58" x14ac:dyDescent="0.25">
      <c r="BF16786" s="1"/>
    </row>
    <row r="16787" spans="58:58" x14ac:dyDescent="0.25">
      <c r="BF16787" s="1"/>
    </row>
    <row r="16788" spans="58:58" x14ac:dyDescent="0.25">
      <c r="BF16788" s="1"/>
    </row>
    <row r="16789" spans="58:58" x14ac:dyDescent="0.25">
      <c r="BF16789" s="1"/>
    </row>
    <row r="16790" spans="58:58" x14ac:dyDescent="0.25">
      <c r="BF16790" s="1"/>
    </row>
    <row r="16791" spans="58:58" x14ac:dyDescent="0.25">
      <c r="BF16791" s="1"/>
    </row>
    <row r="16792" spans="58:58" x14ac:dyDescent="0.25">
      <c r="BF16792" s="1"/>
    </row>
    <row r="16793" spans="58:58" x14ac:dyDescent="0.25">
      <c r="BF16793" s="1"/>
    </row>
    <row r="16794" spans="58:58" x14ac:dyDescent="0.25">
      <c r="BF16794" s="1"/>
    </row>
    <row r="16795" spans="58:58" x14ac:dyDescent="0.25">
      <c r="BF16795" s="1"/>
    </row>
    <row r="16796" spans="58:58" x14ac:dyDescent="0.25">
      <c r="BF16796" s="1"/>
    </row>
    <row r="16797" spans="58:58" x14ac:dyDescent="0.25">
      <c r="BF16797" s="1"/>
    </row>
    <row r="16798" spans="58:58" x14ac:dyDescent="0.25">
      <c r="BF16798" s="1"/>
    </row>
    <row r="16799" spans="58:58" x14ac:dyDescent="0.25">
      <c r="BF16799" s="1"/>
    </row>
    <row r="16800" spans="58:58" x14ac:dyDescent="0.25">
      <c r="BF16800" s="1"/>
    </row>
    <row r="16801" spans="58:58" x14ac:dyDescent="0.25">
      <c r="BF16801" s="1"/>
    </row>
    <row r="16802" spans="58:58" x14ac:dyDescent="0.25">
      <c r="BF16802" s="1"/>
    </row>
    <row r="16803" spans="58:58" x14ac:dyDescent="0.25">
      <c r="BF16803" s="1"/>
    </row>
    <row r="16804" spans="58:58" x14ac:dyDescent="0.25">
      <c r="BF16804" s="1"/>
    </row>
    <row r="16805" spans="58:58" x14ac:dyDescent="0.25">
      <c r="BF16805" s="1"/>
    </row>
    <row r="16806" spans="58:58" x14ac:dyDescent="0.25">
      <c r="BF16806" s="1"/>
    </row>
    <row r="16807" spans="58:58" x14ac:dyDescent="0.25">
      <c r="BF16807" s="1"/>
    </row>
    <row r="16808" spans="58:58" x14ac:dyDescent="0.25">
      <c r="BF16808" s="1"/>
    </row>
    <row r="16809" spans="58:58" x14ac:dyDescent="0.25">
      <c r="BF16809" s="1"/>
    </row>
    <row r="16810" spans="58:58" x14ac:dyDescent="0.25">
      <c r="BF16810" s="1"/>
    </row>
    <row r="16811" spans="58:58" x14ac:dyDescent="0.25">
      <c r="BF16811" s="1"/>
    </row>
    <row r="16812" spans="58:58" x14ac:dyDescent="0.25">
      <c r="BF16812" s="1"/>
    </row>
    <row r="16813" spans="58:58" x14ac:dyDescent="0.25">
      <c r="BF16813" s="1"/>
    </row>
    <row r="16814" spans="58:58" x14ac:dyDescent="0.25">
      <c r="BF16814" s="1"/>
    </row>
    <row r="16815" spans="58:58" x14ac:dyDescent="0.25">
      <c r="BF16815" s="1"/>
    </row>
    <row r="16816" spans="58:58" x14ac:dyDescent="0.25">
      <c r="BF16816" s="1"/>
    </row>
    <row r="16817" spans="58:58" x14ac:dyDescent="0.25">
      <c r="BF16817" s="1"/>
    </row>
    <row r="16818" spans="58:58" x14ac:dyDescent="0.25">
      <c r="BF16818" s="1"/>
    </row>
    <row r="16819" spans="58:58" x14ac:dyDescent="0.25">
      <c r="BF16819" s="1"/>
    </row>
    <row r="16820" spans="58:58" x14ac:dyDescent="0.25">
      <c r="BF16820" s="1"/>
    </row>
    <row r="16821" spans="58:58" x14ac:dyDescent="0.25">
      <c r="BF16821" s="1"/>
    </row>
    <row r="16822" spans="58:58" x14ac:dyDescent="0.25">
      <c r="BF16822" s="1"/>
    </row>
    <row r="16823" spans="58:58" x14ac:dyDescent="0.25">
      <c r="BF16823" s="1"/>
    </row>
    <row r="16824" spans="58:58" x14ac:dyDescent="0.25">
      <c r="BF16824" s="1"/>
    </row>
    <row r="16825" spans="58:58" x14ac:dyDescent="0.25">
      <c r="BF16825" s="1"/>
    </row>
    <row r="16826" spans="58:58" x14ac:dyDescent="0.25">
      <c r="BF16826" s="1"/>
    </row>
    <row r="16827" spans="58:58" x14ac:dyDescent="0.25">
      <c r="BF16827" s="1"/>
    </row>
    <row r="16828" spans="58:58" x14ac:dyDescent="0.25">
      <c r="BF16828" s="1"/>
    </row>
    <row r="16829" spans="58:58" x14ac:dyDescent="0.25">
      <c r="BF16829" s="1"/>
    </row>
    <row r="16830" spans="58:58" x14ac:dyDescent="0.25">
      <c r="BF16830" s="1"/>
    </row>
    <row r="16831" spans="58:58" x14ac:dyDescent="0.25">
      <c r="BF16831" s="1"/>
    </row>
    <row r="16832" spans="58:58" x14ac:dyDescent="0.25">
      <c r="BF16832" s="1"/>
    </row>
    <row r="16833" spans="58:58" x14ac:dyDescent="0.25">
      <c r="BF16833" s="1"/>
    </row>
    <row r="16834" spans="58:58" x14ac:dyDescent="0.25">
      <c r="BF16834" s="1"/>
    </row>
    <row r="16835" spans="58:58" x14ac:dyDescent="0.25">
      <c r="BF16835" s="1"/>
    </row>
    <row r="16836" spans="58:58" x14ac:dyDescent="0.25">
      <c r="BF16836" s="1"/>
    </row>
    <row r="16837" spans="58:58" x14ac:dyDescent="0.25">
      <c r="BF16837" s="1"/>
    </row>
    <row r="16838" spans="58:58" x14ac:dyDescent="0.25">
      <c r="BF16838" s="1"/>
    </row>
    <row r="16839" spans="58:58" x14ac:dyDescent="0.25">
      <c r="BF16839" s="1"/>
    </row>
    <row r="16840" spans="58:58" x14ac:dyDescent="0.25">
      <c r="BF16840" s="1"/>
    </row>
    <row r="16841" spans="58:58" x14ac:dyDescent="0.25">
      <c r="BF16841" s="1"/>
    </row>
    <row r="16842" spans="58:58" x14ac:dyDescent="0.25">
      <c r="BF16842" s="1"/>
    </row>
    <row r="16843" spans="58:58" x14ac:dyDescent="0.25">
      <c r="BF16843" s="1"/>
    </row>
    <row r="16844" spans="58:58" x14ac:dyDescent="0.25">
      <c r="BF16844" s="1"/>
    </row>
    <row r="16845" spans="58:58" x14ac:dyDescent="0.25">
      <c r="BF16845" s="1"/>
    </row>
    <row r="16846" spans="58:58" x14ac:dyDescent="0.25">
      <c r="BF16846" s="1"/>
    </row>
    <row r="16847" spans="58:58" x14ac:dyDescent="0.25">
      <c r="BF16847" s="1"/>
    </row>
    <row r="16848" spans="58:58" x14ac:dyDescent="0.25">
      <c r="BF16848" s="1"/>
    </row>
    <row r="16849" spans="58:58" x14ac:dyDescent="0.25">
      <c r="BF16849" s="1"/>
    </row>
    <row r="16850" spans="58:58" x14ac:dyDescent="0.25">
      <c r="BF16850" s="1"/>
    </row>
    <row r="16851" spans="58:58" x14ac:dyDescent="0.25">
      <c r="BF16851" s="1"/>
    </row>
    <row r="16852" spans="58:58" x14ac:dyDescent="0.25">
      <c r="BF16852" s="1"/>
    </row>
    <row r="16853" spans="58:58" x14ac:dyDescent="0.25">
      <c r="BF16853" s="1"/>
    </row>
    <row r="16854" spans="58:58" x14ac:dyDescent="0.25">
      <c r="BF16854" s="1"/>
    </row>
    <row r="16855" spans="58:58" x14ac:dyDescent="0.25">
      <c r="BF16855" s="1"/>
    </row>
    <row r="16856" spans="58:58" x14ac:dyDescent="0.25">
      <c r="BF16856" s="1"/>
    </row>
    <row r="16857" spans="58:58" x14ac:dyDescent="0.25">
      <c r="BF16857" s="1"/>
    </row>
    <row r="16858" spans="58:58" x14ac:dyDescent="0.25">
      <c r="BF16858" s="1"/>
    </row>
    <row r="16859" spans="58:58" x14ac:dyDescent="0.25">
      <c r="BF16859" s="1"/>
    </row>
    <row r="16860" spans="58:58" x14ac:dyDescent="0.25">
      <c r="BF16860" s="1"/>
    </row>
    <row r="16861" spans="58:58" x14ac:dyDescent="0.25">
      <c r="BF16861" s="1"/>
    </row>
    <row r="16862" spans="58:58" x14ac:dyDescent="0.25">
      <c r="BF16862" s="1"/>
    </row>
    <row r="16863" spans="58:58" x14ac:dyDescent="0.25">
      <c r="BF16863" s="1"/>
    </row>
    <row r="16864" spans="58:58" x14ac:dyDescent="0.25">
      <c r="BF16864" s="1"/>
    </row>
    <row r="16865" spans="58:58" x14ac:dyDescent="0.25">
      <c r="BF16865" s="1"/>
    </row>
    <row r="16866" spans="58:58" x14ac:dyDescent="0.25">
      <c r="BF16866" s="1"/>
    </row>
    <row r="16867" spans="58:58" x14ac:dyDescent="0.25">
      <c r="BF16867" s="1"/>
    </row>
    <row r="16868" spans="58:58" x14ac:dyDescent="0.25">
      <c r="BF16868" s="1"/>
    </row>
    <row r="16869" spans="58:58" x14ac:dyDescent="0.25">
      <c r="BF16869" s="1"/>
    </row>
    <row r="16870" spans="58:58" x14ac:dyDescent="0.25">
      <c r="BF16870" s="1"/>
    </row>
    <row r="16871" spans="58:58" x14ac:dyDescent="0.25">
      <c r="BF16871" s="1"/>
    </row>
    <row r="16872" spans="58:58" x14ac:dyDescent="0.25">
      <c r="BF16872" s="1"/>
    </row>
    <row r="16873" spans="58:58" x14ac:dyDescent="0.25">
      <c r="BF16873" s="1"/>
    </row>
    <row r="16874" spans="58:58" x14ac:dyDescent="0.25">
      <c r="BF16874" s="1"/>
    </row>
    <row r="16875" spans="58:58" x14ac:dyDescent="0.25">
      <c r="BF16875" s="1"/>
    </row>
    <row r="16876" spans="58:58" x14ac:dyDescent="0.25">
      <c r="BF16876" s="1"/>
    </row>
    <row r="16877" spans="58:58" x14ac:dyDescent="0.25">
      <c r="BF16877" s="1"/>
    </row>
    <row r="16878" spans="58:58" x14ac:dyDescent="0.25">
      <c r="BF16878" s="1"/>
    </row>
    <row r="16879" spans="58:58" x14ac:dyDescent="0.25">
      <c r="BF16879" s="1"/>
    </row>
    <row r="16880" spans="58:58" x14ac:dyDescent="0.25">
      <c r="BF16880" s="1"/>
    </row>
    <row r="16881" spans="58:58" x14ac:dyDescent="0.25">
      <c r="BF16881" s="1"/>
    </row>
    <row r="16882" spans="58:58" x14ac:dyDescent="0.25">
      <c r="BF16882" s="1"/>
    </row>
    <row r="16883" spans="58:58" x14ac:dyDescent="0.25">
      <c r="BF16883" s="1"/>
    </row>
    <row r="16884" spans="58:58" x14ac:dyDescent="0.25">
      <c r="BF16884" s="1"/>
    </row>
    <row r="16885" spans="58:58" x14ac:dyDescent="0.25">
      <c r="BF16885" s="1"/>
    </row>
    <row r="16886" spans="58:58" x14ac:dyDescent="0.25">
      <c r="BF16886" s="1"/>
    </row>
    <row r="16887" spans="58:58" x14ac:dyDescent="0.25">
      <c r="BF16887" s="1"/>
    </row>
    <row r="16888" spans="58:58" x14ac:dyDescent="0.25">
      <c r="BF16888" s="1"/>
    </row>
    <row r="16889" spans="58:58" x14ac:dyDescent="0.25">
      <c r="BF16889" s="1"/>
    </row>
    <row r="16890" spans="58:58" x14ac:dyDescent="0.25">
      <c r="BF16890" s="1"/>
    </row>
    <row r="16891" spans="58:58" x14ac:dyDescent="0.25">
      <c r="BF16891" s="1"/>
    </row>
    <row r="16892" spans="58:58" x14ac:dyDescent="0.25">
      <c r="BF16892" s="1"/>
    </row>
    <row r="16893" spans="58:58" x14ac:dyDescent="0.25">
      <c r="BF16893" s="1"/>
    </row>
    <row r="16894" spans="58:58" x14ac:dyDescent="0.25">
      <c r="BF16894" s="1"/>
    </row>
    <row r="16895" spans="58:58" x14ac:dyDescent="0.25">
      <c r="BF16895" s="1"/>
    </row>
    <row r="16896" spans="58:58" x14ac:dyDescent="0.25">
      <c r="BF16896" s="1"/>
    </row>
    <row r="16897" spans="58:58" x14ac:dyDescent="0.25">
      <c r="BF16897" s="1"/>
    </row>
    <row r="16898" spans="58:58" x14ac:dyDescent="0.25">
      <c r="BF16898" s="1"/>
    </row>
    <row r="16899" spans="58:58" x14ac:dyDescent="0.25">
      <c r="BF16899" s="1"/>
    </row>
    <row r="16900" spans="58:58" x14ac:dyDescent="0.25">
      <c r="BF16900" s="1"/>
    </row>
    <row r="16901" spans="58:58" x14ac:dyDescent="0.25">
      <c r="BF16901" s="1"/>
    </row>
    <row r="16902" spans="58:58" x14ac:dyDescent="0.25">
      <c r="BF16902" s="1"/>
    </row>
    <row r="16903" spans="58:58" x14ac:dyDescent="0.25">
      <c r="BF16903" s="1"/>
    </row>
    <row r="16904" spans="58:58" x14ac:dyDescent="0.25">
      <c r="BF16904" s="1"/>
    </row>
    <row r="16905" spans="58:58" x14ac:dyDescent="0.25">
      <c r="BF16905" s="1"/>
    </row>
    <row r="16906" spans="58:58" x14ac:dyDescent="0.25">
      <c r="BF16906" s="1"/>
    </row>
    <row r="16907" spans="58:58" x14ac:dyDescent="0.25">
      <c r="BF16907" s="1"/>
    </row>
    <row r="16908" spans="58:58" x14ac:dyDescent="0.25">
      <c r="BF16908" s="1"/>
    </row>
    <row r="16909" spans="58:58" x14ac:dyDescent="0.25">
      <c r="BF16909" s="1"/>
    </row>
    <row r="16910" spans="58:58" x14ac:dyDescent="0.25">
      <c r="BF16910" s="1"/>
    </row>
    <row r="16911" spans="58:58" x14ac:dyDescent="0.25">
      <c r="BF16911" s="1"/>
    </row>
    <row r="16912" spans="58:58" x14ac:dyDescent="0.25">
      <c r="BF16912" s="1"/>
    </row>
    <row r="16913" spans="58:58" x14ac:dyDescent="0.25">
      <c r="BF16913" s="1"/>
    </row>
    <row r="16914" spans="58:58" x14ac:dyDescent="0.25">
      <c r="BF16914" s="1"/>
    </row>
    <row r="16915" spans="58:58" x14ac:dyDescent="0.25">
      <c r="BF16915" s="1"/>
    </row>
    <row r="16916" spans="58:58" x14ac:dyDescent="0.25">
      <c r="BF16916" s="1"/>
    </row>
    <row r="16917" spans="58:58" x14ac:dyDescent="0.25">
      <c r="BF16917" s="1"/>
    </row>
    <row r="16918" spans="58:58" x14ac:dyDescent="0.25">
      <c r="BF16918" s="1"/>
    </row>
    <row r="16919" spans="58:58" x14ac:dyDescent="0.25">
      <c r="BF16919" s="1"/>
    </row>
    <row r="16920" spans="58:58" x14ac:dyDescent="0.25">
      <c r="BF16920" s="1"/>
    </row>
    <row r="16921" spans="58:58" x14ac:dyDescent="0.25">
      <c r="BF16921" s="1"/>
    </row>
    <row r="16922" spans="58:58" x14ac:dyDescent="0.25">
      <c r="BF16922" s="1"/>
    </row>
    <row r="16923" spans="58:58" x14ac:dyDescent="0.25">
      <c r="BF16923" s="1"/>
    </row>
    <row r="16924" spans="58:58" x14ac:dyDescent="0.25">
      <c r="BF16924" s="1"/>
    </row>
    <row r="16925" spans="58:58" x14ac:dyDescent="0.25">
      <c r="BF16925" s="1"/>
    </row>
    <row r="16926" spans="58:58" x14ac:dyDescent="0.25">
      <c r="BF16926" s="1"/>
    </row>
    <row r="16927" spans="58:58" x14ac:dyDescent="0.25">
      <c r="BF16927" s="1"/>
    </row>
    <row r="16928" spans="58:58" x14ac:dyDescent="0.25">
      <c r="BF16928" s="1"/>
    </row>
    <row r="16929" spans="58:58" x14ac:dyDescent="0.25">
      <c r="BF16929" s="1"/>
    </row>
    <row r="16930" spans="58:58" x14ac:dyDescent="0.25">
      <c r="BF16930" s="1"/>
    </row>
    <row r="16931" spans="58:58" x14ac:dyDescent="0.25">
      <c r="BF16931" s="1"/>
    </row>
    <row r="16932" spans="58:58" x14ac:dyDescent="0.25">
      <c r="BF16932" s="1"/>
    </row>
    <row r="16933" spans="58:58" x14ac:dyDescent="0.25">
      <c r="BF16933" s="1"/>
    </row>
    <row r="16934" spans="58:58" x14ac:dyDescent="0.25">
      <c r="BF16934" s="1"/>
    </row>
    <row r="16935" spans="58:58" x14ac:dyDescent="0.25">
      <c r="BF16935" s="1"/>
    </row>
    <row r="16936" spans="58:58" x14ac:dyDescent="0.25">
      <c r="BF16936" s="1"/>
    </row>
    <row r="16937" spans="58:58" x14ac:dyDescent="0.25">
      <c r="BF16937" s="1"/>
    </row>
    <row r="16938" spans="58:58" x14ac:dyDescent="0.25">
      <c r="BF16938" s="1"/>
    </row>
    <row r="16939" spans="58:58" x14ac:dyDescent="0.25">
      <c r="BF16939" s="1"/>
    </row>
    <row r="16940" spans="58:58" x14ac:dyDescent="0.25">
      <c r="BF16940" s="1"/>
    </row>
    <row r="16941" spans="58:58" x14ac:dyDescent="0.25">
      <c r="BF16941" s="1"/>
    </row>
    <row r="16942" spans="58:58" x14ac:dyDescent="0.25">
      <c r="BF16942" s="1"/>
    </row>
    <row r="16943" spans="58:58" x14ac:dyDescent="0.25">
      <c r="BF16943" s="1"/>
    </row>
    <row r="16944" spans="58:58" x14ac:dyDescent="0.25">
      <c r="BF16944" s="1"/>
    </row>
    <row r="16945" spans="58:58" x14ac:dyDescent="0.25">
      <c r="BF16945" s="1"/>
    </row>
    <row r="16946" spans="58:58" x14ac:dyDescent="0.25">
      <c r="BF16946" s="1"/>
    </row>
    <row r="16947" spans="58:58" x14ac:dyDescent="0.25">
      <c r="BF16947" s="1"/>
    </row>
    <row r="16948" spans="58:58" x14ac:dyDescent="0.25">
      <c r="BF16948" s="1"/>
    </row>
    <row r="16949" spans="58:58" x14ac:dyDescent="0.25">
      <c r="BF16949" s="1"/>
    </row>
    <row r="16950" spans="58:58" x14ac:dyDescent="0.25">
      <c r="BF16950" s="1"/>
    </row>
    <row r="16951" spans="58:58" x14ac:dyDescent="0.25">
      <c r="BF16951" s="1"/>
    </row>
    <row r="16952" spans="58:58" x14ac:dyDescent="0.25">
      <c r="BF16952" s="1"/>
    </row>
    <row r="16953" spans="58:58" x14ac:dyDescent="0.25">
      <c r="BF16953" s="1"/>
    </row>
    <row r="16954" spans="58:58" x14ac:dyDescent="0.25">
      <c r="BF16954" s="1"/>
    </row>
    <row r="16955" spans="58:58" x14ac:dyDescent="0.25">
      <c r="BF16955" s="1"/>
    </row>
    <row r="16956" spans="58:58" x14ac:dyDescent="0.25">
      <c r="BF16956" s="1"/>
    </row>
    <row r="16957" spans="58:58" x14ac:dyDescent="0.25">
      <c r="BF16957" s="1"/>
    </row>
    <row r="16958" spans="58:58" x14ac:dyDescent="0.25">
      <c r="BF16958" s="1"/>
    </row>
    <row r="16959" spans="58:58" x14ac:dyDescent="0.25">
      <c r="BF16959" s="1"/>
    </row>
    <row r="16960" spans="58:58" x14ac:dyDescent="0.25">
      <c r="BF16960" s="1"/>
    </row>
    <row r="16961" spans="58:58" x14ac:dyDescent="0.25">
      <c r="BF16961" s="1"/>
    </row>
    <row r="16962" spans="58:58" x14ac:dyDescent="0.25">
      <c r="BF16962" s="1"/>
    </row>
    <row r="16963" spans="58:58" x14ac:dyDescent="0.25">
      <c r="BF16963" s="1"/>
    </row>
    <row r="16964" spans="58:58" x14ac:dyDescent="0.25">
      <c r="BF16964" s="1"/>
    </row>
    <row r="16965" spans="58:58" x14ac:dyDescent="0.25">
      <c r="BF16965" s="1"/>
    </row>
    <row r="16966" spans="58:58" x14ac:dyDescent="0.25">
      <c r="BF16966" s="1"/>
    </row>
    <row r="16967" spans="58:58" x14ac:dyDescent="0.25">
      <c r="BF16967" s="1"/>
    </row>
    <row r="16968" spans="58:58" x14ac:dyDescent="0.25">
      <c r="BF16968" s="1"/>
    </row>
    <row r="16969" spans="58:58" x14ac:dyDescent="0.25">
      <c r="BF16969" s="1"/>
    </row>
    <row r="16970" spans="58:58" x14ac:dyDescent="0.25">
      <c r="BF16970" s="1"/>
    </row>
    <row r="16971" spans="58:58" x14ac:dyDescent="0.25">
      <c r="BF16971" s="1"/>
    </row>
    <row r="16972" spans="58:58" x14ac:dyDescent="0.25">
      <c r="BF16972" s="1"/>
    </row>
    <row r="16973" spans="58:58" x14ac:dyDescent="0.25">
      <c r="BF16973" s="1"/>
    </row>
    <row r="16974" spans="58:58" x14ac:dyDescent="0.25">
      <c r="BF16974" s="1"/>
    </row>
    <row r="16975" spans="58:58" x14ac:dyDescent="0.25">
      <c r="BF16975" s="1"/>
    </row>
    <row r="16976" spans="58:58" x14ac:dyDescent="0.25">
      <c r="BF16976" s="1"/>
    </row>
    <row r="16977" spans="58:58" x14ac:dyDescent="0.25">
      <c r="BF16977" s="1"/>
    </row>
    <row r="16978" spans="58:58" x14ac:dyDescent="0.25">
      <c r="BF16978" s="1"/>
    </row>
    <row r="16979" spans="58:58" x14ac:dyDescent="0.25">
      <c r="BF16979" s="1"/>
    </row>
    <row r="16980" spans="58:58" x14ac:dyDescent="0.25">
      <c r="BF16980" s="1"/>
    </row>
    <row r="16981" spans="58:58" x14ac:dyDescent="0.25">
      <c r="BF16981" s="1"/>
    </row>
    <row r="16982" spans="58:58" x14ac:dyDescent="0.25">
      <c r="BF16982" s="1"/>
    </row>
    <row r="16983" spans="58:58" x14ac:dyDescent="0.25">
      <c r="BF16983" s="1"/>
    </row>
    <row r="16984" spans="58:58" x14ac:dyDescent="0.25">
      <c r="BF16984" s="1"/>
    </row>
    <row r="16985" spans="58:58" x14ac:dyDescent="0.25">
      <c r="BF16985" s="1"/>
    </row>
    <row r="16986" spans="58:58" x14ac:dyDescent="0.25">
      <c r="BF16986" s="1"/>
    </row>
    <row r="16987" spans="58:58" x14ac:dyDescent="0.25">
      <c r="BF16987" s="1"/>
    </row>
    <row r="16988" spans="58:58" x14ac:dyDescent="0.25">
      <c r="BF16988" s="1"/>
    </row>
    <row r="16989" spans="58:58" x14ac:dyDescent="0.25">
      <c r="BF16989" s="1"/>
    </row>
    <row r="16990" spans="58:58" x14ac:dyDescent="0.25">
      <c r="BF16990" s="1"/>
    </row>
    <row r="16991" spans="58:58" x14ac:dyDescent="0.25">
      <c r="BF16991" s="1"/>
    </row>
    <row r="16992" spans="58:58" x14ac:dyDescent="0.25">
      <c r="BF16992" s="1"/>
    </row>
    <row r="16993" spans="58:58" x14ac:dyDescent="0.25">
      <c r="BF16993" s="1"/>
    </row>
    <row r="16994" spans="58:58" x14ac:dyDescent="0.25">
      <c r="BF16994" s="1"/>
    </row>
    <row r="16995" spans="58:58" x14ac:dyDescent="0.25">
      <c r="BF16995" s="1"/>
    </row>
    <row r="16996" spans="58:58" x14ac:dyDescent="0.25">
      <c r="BF16996" s="1"/>
    </row>
    <row r="16997" spans="58:58" x14ac:dyDescent="0.25">
      <c r="BF16997" s="1"/>
    </row>
    <row r="16998" spans="58:58" x14ac:dyDescent="0.25">
      <c r="BF16998" s="1"/>
    </row>
    <row r="16999" spans="58:58" x14ac:dyDescent="0.25">
      <c r="BF16999" s="1"/>
    </row>
    <row r="17000" spans="58:58" x14ac:dyDescent="0.25">
      <c r="BF17000" s="1"/>
    </row>
    <row r="17001" spans="58:58" x14ac:dyDescent="0.25">
      <c r="BF17001" s="1"/>
    </row>
    <row r="17002" spans="58:58" x14ac:dyDescent="0.25">
      <c r="BF17002" s="1"/>
    </row>
    <row r="17003" spans="58:58" x14ac:dyDescent="0.25">
      <c r="BF17003" s="1"/>
    </row>
    <row r="17004" spans="58:58" x14ac:dyDescent="0.25">
      <c r="BF17004" s="1"/>
    </row>
    <row r="17005" spans="58:58" x14ac:dyDescent="0.25">
      <c r="BF17005" s="1"/>
    </row>
    <row r="17006" spans="58:58" x14ac:dyDescent="0.25">
      <c r="BF17006" s="1"/>
    </row>
    <row r="17007" spans="58:58" x14ac:dyDescent="0.25">
      <c r="BF17007" s="1"/>
    </row>
    <row r="17008" spans="58:58" x14ac:dyDescent="0.25">
      <c r="BF17008" s="1"/>
    </row>
    <row r="17009" spans="58:58" x14ac:dyDescent="0.25">
      <c r="BF17009" s="1"/>
    </row>
    <row r="17010" spans="58:58" x14ac:dyDescent="0.25">
      <c r="BF17010" s="1"/>
    </row>
    <row r="17011" spans="58:58" x14ac:dyDescent="0.25">
      <c r="BF17011" s="1"/>
    </row>
    <row r="17012" spans="58:58" x14ac:dyDescent="0.25">
      <c r="BF17012" s="1"/>
    </row>
    <row r="17013" spans="58:58" x14ac:dyDescent="0.25">
      <c r="BF17013" s="1"/>
    </row>
    <row r="17014" spans="58:58" x14ac:dyDescent="0.25">
      <c r="BF17014" s="1"/>
    </row>
    <row r="17015" spans="58:58" x14ac:dyDescent="0.25">
      <c r="BF17015" s="1"/>
    </row>
    <row r="17016" spans="58:58" x14ac:dyDescent="0.25">
      <c r="BF17016" s="1"/>
    </row>
    <row r="17017" spans="58:58" x14ac:dyDescent="0.25">
      <c r="BF17017" s="1"/>
    </row>
    <row r="17018" spans="58:58" x14ac:dyDescent="0.25">
      <c r="BF17018" s="1"/>
    </row>
    <row r="17019" spans="58:58" x14ac:dyDescent="0.25">
      <c r="BF17019" s="1"/>
    </row>
    <row r="17020" spans="58:58" x14ac:dyDescent="0.25">
      <c r="BF17020" s="1"/>
    </row>
    <row r="17021" spans="58:58" x14ac:dyDescent="0.25">
      <c r="BF17021" s="1"/>
    </row>
    <row r="17022" spans="58:58" x14ac:dyDescent="0.25">
      <c r="BF17022" s="1"/>
    </row>
    <row r="17023" spans="58:58" x14ac:dyDescent="0.25">
      <c r="BF17023" s="1"/>
    </row>
    <row r="17024" spans="58:58" x14ac:dyDescent="0.25">
      <c r="BF17024" s="1"/>
    </row>
    <row r="17025" spans="58:58" x14ac:dyDescent="0.25">
      <c r="BF17025" s="1"/>
    </row>
    <row r="17026" spans="58:58" x14ac:dyDescent="0.25">
      <c r="BF17026" s="1"/>
    </row>
    <row r="17027" spans="58:58" x14ac:dyDescent="0.25">
      <c r="BF17027" s="1"/>
    </row>
    <row r="17028" spans="58:58" x14ac:dyDescent="0.25">
      <c r="BF17028" s="1"/>
    </row>
    <row r="17029" spans="58:58" x14ac:dyDescent="0.25">
      <c r="BF17029" s="1"/>
    </row>
    <row r="17030" spans="58:58" x14ac:dyDescent="0.25">
      <c r="BF17030" s="1"/>
    </row>
    <row r="17031" spans="58:58" x14ac:dyDescent="0.25">
      <c r="BF17031" s="1"/>
    </row>
    <row r="17032" spans="58:58" x14ac:dyDescent="0.25">
      <c r="BF17032" s="1"/>
    </row>
    <row r="17033" spans="58:58" x14ac:dyDescent="0.25">
      <c r="BF17033" s="1"/>
    </row>
    <row r="17034" spans="58:58" x14ac:dyDescent="0.25">
      <c r="BF17034" s="1"/>
    </row>
    <row r="17035" spans="58:58" x14ac:dyDescent="0.25">
      <c r="BF17035" s="1"/>
    </row>
    <row r="17036" spans="58:58" x14ac:dyDescent="0.25">
      <c r="BF17036" s="1"/>
    </row>
    <row r="17037" spans="58:58" x14ac:dyDescent="0.25">
      <c r="BF17037" s="1"/>
    </row>
    <row r="17038" spans="58:58" x14ac:dyDescent="0.25">
      <c r="BF17038" s="1"/>
    </row>
    <row r="17039" spans="58:58" x14ac:dyDescent="0.25">
      <c r="BF17039" s="1"/>
    </row>
    <row r="17040" spans="58:58" x14ac:dyDescent="0.25">
      <c r="BF17040" s="1"/>
    </row>
    <row r="17041" spans="58:58" x14ac:dyDescent="0.25">
      <c r="BF17041" s="1"/>
    </row>
    <row r="17042" spans="58:58" x14ac:dyDescent="0.25">
      <c r="BF17042" s="1"/>
    </row>
    <row r="17043" spans="58:58" x14ac:dyDescent="0.25">
      <c r="BF17043" s="1"/>
    </row>
    <row r="17044" spans="58:58" x14ac:dyDescent="0.25">
      <c r="BF17044" s="1"/>
    </row>
    <row r="17045" spans="58:58" x14ac:dyDescent="0.25">
      <c r="BF17045" s="1"/>
    </row>
    <row r="17046" spans="58:58" x14ac:dyDescent="0.25">
      <c r="BF17046" s="1"/>
    </row>
    <row r="17047" spans="58:58" x14ac:dyDescent="0.25">
      <c r="BF17047" s="1"/>
    </row>
    <row r="17048" spans="58:58" x14ac:dyDescent="0.25">
      <c r="BF17048" s="1"/>
    </row>
    <row r="17049" spans="58:58" x14ac:dyDescent="0.25">
      <c r="BF17049" s="1"/>
    </row>
    <row r="17050" spans="58:58" x14ac:dyDescent="0.25">
      <c r="BF17050" s="1"/>
    </row>
    <row r="17051" spans="58:58" x14ac:dyDescent="0.25">
      <c r="BF17051" s="1"/>
    </row>
    <row r="17052" spans="58:58" x14ac:dyDescent="0.25">
      <c r="BF17052" s="1"/>
    </row>
    <row r="17053" spans="58:58" x14ac:dyDescent="0.25">
      <c r="BF17053" s="1"/>
    </row>
    <row r="17054" spans="58:58" x14ac:dyDescent="0.25">
      <c r="BF17054" s="1"/>
    </row>
    <row r="17055" spans="58:58" x14ac:dyDescent="0.25">
      <c r="BF17055" s="1"/>
    </row>
    <row r="17056" spans="58:58" x14ac:dyDescent="0.25">
      <c r="BF17056" s="1"/>
    </row>
    <row r="17057" spans="58:58" x14ac:dyDescent="0.25">
      <c r="BF17057" s="1"/>
    </row>
    <row r="17058" spans="58:58" x14ac:dyDescent="0.25">
      <c r="BF17058" s="1"/>
    </row>
    <row r="17059" spans="58:58" x14ac:dyDescent="0.25">
      <c r="BF17059" s="1"/>
    </row>
    <row r="17060" spans="58:58" x14ac:dyDescent="0.25">
      <c r="BF17060" s="1"/>
    </row>
    <row r="17061" spans="58:58" x14ac:dyDescent="0.25">
      <c r="BF17061" s="1"/>
    </row>
    <row r="17062" spans="58:58" x14ac:dyDescent="0.25">
      <c r="BF17062" s="1"/>
    </row>
    <row r="17063" spans="58:58" x14ac:dyDescent="0.25">
      <c r="BF17063" s="1"/>
    </row>
    <row r="17064" spans="58:58" x14ac:dyDescent="0.25">
      <c r="BF17064" s="1"/>
    </row>
    <row r="17065" spans="58:58" x14ac:dyDescent="0.25">
      <c r="BF17065" s="1"/>
    </row>
    <row r="17066" spans="58:58" x14ac:dyDescent="0.25">
      <c r="BF17066" s="1"/>
    </row>
    <row r="17067" spans="58:58" x14ac:dyDescent="0.25">
      <c r="BF17067" s="1"/>
    </row>
    <row r="17068" spans="58:58" x14ac:dyDescent="0.25">
      <c r="BF17068" s="1"/>
    </row>
    <row r="17069" spans="58:58" x14ac:dyDescent="0.25">
      <c r="BF17069" s="1"/>
    </row>
    <row r="17070" spans="58:58" x14ac:dyDescent="0.25">
      <c r="BF17070" s="1"/>
    </row>
    <row r="17071" spans="58:58" x14ac:dyDescent="0.25">
      <c r="BF17071" s="1"/>
    </row>
    <row r="17072" spans="58:58" x14ac:dyDescent="0.25">
      <c r="BF17072" s="1"/>
    </row>
    <row r="17073" spans="58:58" x14ac:dyDescent="0.25">
      <c r="BF17073" s="1"/>
    </row>
    <row r="17074" spans="58:58" x14ac:dyDescent="0.25">
      <c r="BF17074" s="1"/>
    </row>
    <row r="17075" spans="58:58" x14ac:dyDescent="0.25">
      <c r="BF17075" s="1"/>
    </row>
    <row r="17076" spans="58:58" x14ac:dyDescent="0.25">
      <c r="BF17076" s="1"/>
    </row>
    <row r="17077" spans="58:58" x14ac:dyDescent="0.25">
      <c r="BF17077" s="1"/>
    </row>
    <row r="17078" spans="58:58" x14ac:dyDescent="0.25">
      <c r="BF17078" s="1"/>
    </row>
    <row r="17079" spans="58:58" x14ac:dyDescent="0.25">
      <c r="BF17079" s="1"/>
    </row>
    <row r="17080" spans="58:58" x14ac:dyDescent="0.25">
      <c r="BF17080" s="1"/>
    </row>
    <row r="17081" spans="58:58" x14ac:dyDescent="0.25">
      <c r="BF17081" s="1"/>
    </row>
    <row r="17082" spans="58:58" x14ac:dyDescent="0.25">
      <c r="BF17082" s="1"/>
    </row>
    <row r="17083" spans="58:58" x14ac:dyDescent="0.25">
      <c r="BF17083" s="1"/>
    </row>
    <row r="17084" spans="58:58" x14ac:dyDescent="0.25">
      <c r="BF17084" s="1"/>
    </row>
    <row r="17085" spans="58:58" x14ac:dyDescent="0.25">
      <c r="BF17085" s="1"/>
    </row>
    <row r="17086" spans="58:58" x14ac:dyDescent="0.25">
      <c r="BF17086" s="1"/>
    </row>
    <row r="17087" spans="58:58" x14ac:dyDescent="0.25">
      <c r="BF17087" s="1"/>
    </row>
    <row r="17088" spans="58:58" x14ac:dyDescent="0.25">
      <c r="BF17088" s="1"/>
    </row>
    <row r="17089" spans="58:58" x14ac:dyDescent="0.25">
      <c r="BF17089" s="1"/>
    </row>
    <row r="17090" spans="58:58" x14ac:dyDescent="0.25">
      <c r="BF17090" s="1"/>
    </row>
    <row r="17091" spans="58:58" x14ac:dyDescent="0.25">
      <c r="BF17091" s="1"/>
    </row>
    <row r="17092" spans="58:58" x14ac:dyDescent="0.25">
      <c r="BF17092" s="1"/>
    </row>
    <row r="17093" spans="58:58" x14ac:dyDescent="0.25">
      <c r="BF17093" s="1"/>
    </row>
    <row r="17094" spans="58:58" x14ac:dyDescent="0.25">
      <c r="BF17094" s="1"/>
    </row>
    <row r="17095" spans="58:58" x14ac:dyDescent="0.25">
      <c r="BF17095" s="1"/>
    </row>
    <row r="17096" spans="58:58" x14ac:dyDescent="0.25">
      <c r="BF17096" s="1"/>
    </row>
    <row r="17097" spans="58:58" x14ac:dyDescent="0.25">
      <c r="BF17097" s="1"/>
    </row>
    <row r="17098" spans="58:58" x14ac:dyDescent="0.25">
      <c r="BF17098" s="1"/>
    </row>
    <row r="17099" spans="58:58" x14ac:dyDescent="0.25">
      <c r="BF17099" s="1"/>
    </row>
    <row r="17100" spans="58:58" x14ac:dyDescent="0.25">
      <c r="BF17100" s="1"/>
    </row>
    <row r="17101" spans="58:58" x14ac:dyDescent="0.25">
      <c r="BF17101" s="1"/>
    </row>
    <row r="17102" spans="58:58" x14ac:dyDescent="0.25">
      <c r="BF17102" s="1"/>
    </row>
    <row r="17103" spans="58:58" x14ac:dyDescent="0.25">
      <c r="BF17103" s="1"/>
    </row>
    <row r="17104" spans="58:58" x14ac:dyDescent="0.25">
      <c r="BF17104" s="1"/>
    </row>
    <row r="17105" spans="58:58" x14ac:dyDescent="0.25">
      <c r="BF17105" s="1"/>
    </row>
    <row r="17106" spans="58:58" x14ac:dyDescent="0.25">
      <c r="BF17106" s="1"/>
    </row>
    <row r="17107" spans="58:58" x14ac:dyDescent="0.25">
      <c r="BF17107" s="1"/>
    </row>
    <row r="17108" spans="58:58" x14ac:dyDescent="0.25">
      <c r="BF17108" s="1"/>
    </row>
    <row r="17109" spans="58:58" x14ac:dyDescent="0.25">
      <c r="BF17109" s="1"/>
    </row>
    <row r="17110" spans="58:58" x14ac:dyDescent="0.25">
      <c r="BF17110" s="1"/>
    </row>
    <row r="17111" spans="58:58" x14ac:dyDescent="0.25">
      <c r="BF17111" s="1"/>
    </row>
    <row r="17112" spans="58:58" x14ac:dyDescent="0.25">
      <c r="BF17112" s="1"/>
    </row>
    <row r="17113" spans="58:58" x14ac:dyDescent="0.25">
      <c r="BF17113" s="1"/>
    </row>
    <row r="17114" spans="58:58" x14ac:dyDescent="0.25">
      <c r="BF17114" s="1"/>
    </row>
    <row r="17115" spans="58:58" x14ac:dyDescent="0.25">
      <c r="BF17115" s="1"/>
    </row>
    <row r="17116" spans="58:58" x14ac:dyDescent="0.25">
      <c r="BF17116" s="1"/>
    </row>
    <row r="17117" spans="58:58" x14ac:dyDescent="0.25">
      <c r="BF17117" s="1"/>
    </row>
    <row r="17118" spans="58:58" x14ac:dyDescent="0.25">
      <c r="BF17118" s="1"/>
    </row>
    <row r="17119" spans="58:58" x14ac:dyDescent="0.25">
      <c r="BF17119" s="1"/>
    </row>
    <row r="17120" spans="58:58" x14ac:dyDescent="0.25">
      <c r="BF17120" s="1"/>
    </row>
    <row r="17121" spans="58:58" x14ac:dyDescent="0.25">
      <c r="BF17121" s="1"/>
    </row>
    <row r="17122" spans="58:58" x14ac:dyDescent="0.25">
      <c r="BF17122" s="1"/>
    </row>
    <row r="17123" spans="58:58" x14ac:dyDescent="0.25">
      <c r="BF17123" s="1"/>
    </row>
    <row r="17124" spans="58:58" x14ac:dyDescent="0.25">
      <c r="BF17124" s="1"/>
    </row>
    <row r="17125" spans="58:58" x14ac:dyDescent="0.25">
      <c r="BF17125" s="1"/>
    </row>
    <row r="17126" spans="58:58" x14ac:dyDescent="0.25">
      <c r="BF17126" s="1"/>
    </row>
    <row r="17127" spans="58:58" x14ac:dyDescent="0.25">
      <c r="BF17127" s="1"/>
    </row>
    <row r="17128" spans="58:58" x14ac:dyDescent="0.25">
      <c r="BF17128" s="1"/>
    </row>
    <row r="17129" spans="58:58" x14ac:dyDescent="0.25">
      <c r="BF17129" s="1"/>
    </row>
    <row r="17130" spans="58:58" x14ac:dyDescent="0.25">
      <c r="BF17130" s="1"/>
    </row>
    <row r="17131" spans="58:58" x14ac:dyDescent="0.25">
      <c r="BF17131" s="1"/>
    </row>
    <row r="17132" spans="58:58" x14ac:dyDescent="0.25">
      <c r="BF17132" s="1"/>
    </row>
    <row r="17133" spans="58:58" x14ac:dyDescent="0.25">
      <c r="BF17133" s="1"/>
    </row>
    <row r="17134" spans="58:58" x14ac:dyDescent="0.25">
      <c r="BF17134" s="1"/>
    </row>
    <row r="17135" spans="58:58" x14ac:dyDescent="0.25">
      <c r="BF17135" s="1"/>
    </row>
    <row r="17136" spans="58:58" x14ac:dyDescent="0.25">
      <c r="BF17136" s="1"/>
    </row>
    <row r="17137" spans="58:58" x14ac:dyDescent="0.25">
      <c r="BF17137" s="1"/>
    </row>
    <row r="17138" spans="58:58" x14ac:dyDescent="0.25">
      <c r="BF17138" s="1"/>
    </row>
    <row r="17139" spans="58:58" x14ac:dyDescent="0.25">
      <c r="BF17139" s="1"/>
    </row>
    <row r="17140" spans="58:58" x14ac:dyDescent="0.25">
      <c r="BF17140" s="1"/>
    </row>
    <row r="17141" spans="58:58" x14ac:dyDescent="0.25">
      <c r="BF17141" s="1"/>
    </row>
    <row r="17142" spans="58:58" x14ac:dyDescent="0.25">
      <c r="BF17142" s="1"/>
    </row>
    <row r="17143" spans="58:58" x14ac:dyDescent="0.25">
      <c r="BF17143" s="1"/>
    </row>
    <row r="17144" spans="58:58" x14ac:dyDescent="0.25">
      <c r="BF17144" s="1"/>
    </row>
    <row r="17145" spans="58:58" x14ac:dyDescent="0.25">
      <c r="BF17145" s="1"/>
    </row>
    <row r="17146" spans="58:58" x14ac:dyDescent="0.25">
      <c r="BF17146" s="1"/>
    </row>
    <row r="17147" spans="58:58" x14ac:dyDescent="0.25">
      <c r="BF17147" s="1"/>
    </row>
    <row r="17148" spans="58:58" x14ac:dyDescent="0.25">
      <c r="BF17148" s="1"/>
    </row>
    <row r="17149" spans="58:58" x14ac:dyDescent="0.25">
      <c r="BF17149" s="1"/>
    </row>
    <row r="17150" spans="58:58" x14ac:dyDescent="0.25">
      <c r="BF17150" s="1"/>
    </row>
    <row r="17151" spans="58:58" x14ac:dyDescent="0.25">
      <c r="BF17151" s="1"/>
    </row>
    <row r="17152" spans="58:58" x14ac:dyDescent="0.25">
      <c r="BF17152" s="1"/>
    </row>
    <row r="17153" spans="58:58" x14ac:dyDescent="0.25">
      <c r="BF17153" s="1"/>
    </row>
    <row r="17154" spans="58:58" x14ac:dyDescent="0.25">
      <c r="BF17154" s="1"/>
    </row>
    <row r="17155" spans="58:58" x14ac:dyDescent="0.25">
      <c r="BF17155" s="1"/>
    </row>
    <row r="17156" spans="58:58" x14ac:dyDescent="0.25">
      <c r="BF17156" s="1"/>
    </row>
    <row r="17157" spans="58:58" x14ac:dyDescent="0.25">
      <c r="BF17157" s="1"/>
    </row>
    <row r="17158" spans="58:58" x14ac:dyDescent="0.25">
      <c r="BF17158" s="1"/>
    </row>
    <row r="17159" spans="58:58" x14ac:dyDescent="0.25">
      <c r="BF17159" s="1"/>
    </row>
    <row r="17160" spans="58:58" x14ac:dyDescent="0.25">
      <c r="BF17160" s="1"/>
    </row>
    <row r="17161" spans="58:58" x14ac:dyDescent="0.25">
      <c r="BF17161" s="1"/>
    </row>
    <row r="17162" spans="58:58" x14ac:dyDescent="0.25">
      <c r="BF17162" s="1"/>
    </row>
    <row r="17163" spans="58:58" x14ac:dyDescent="0.25">
      <c r="BF17163" s="1"/>
    </row>
    <row r="17164" spans="58:58" x14ac:dyDescent="0.25">
      <c r="BF17164" s="1"/>
    </row>
    <row r="17165" spans="58:58" x14ac:dyDescent="0.25">
      <c r="BF17165" s="1"/>
    </row>
    <row r="17166" spans="58:58" x14ac:dyDescent="0.25">
      <c r="BF17166" s="1"/>
    </row>
    <row r="17167" spans="58:58" x14ac:dyDescent="0.25">
      <c r="BF17167" s="1"/>
    </row>
    <row r="17168" spans="58:58" x14ac:dyDescent="0.25">
      <c r="BF17168" s="1"/>
    </row>
    <row r="17169" spans="58:58" x14ac:dyDescent="0.25">
      <c r="BF17169" s="1"/>
    </row>
    <row r="17170" spans="58:58" x14ac:dyDescent="0.25">
      <c r="BF17170" s="1"/>
    </row>
    <row r="17171" spans="58:58" x14ac:dyDescent="0.25">
      <c r="BF17171" s="1"/>
    </row>
    <row r="17172" spans="58:58" x14ac:dyDescent="0.25">
      <c r="BF17172" s="1"/>
    </row>
    <row r="17173" spans="58:58" x14ac:dyDescent="0.25">
      <c r="BF17173" s="1"/>
    </row>
    <row r="17174" spans="58:58" x14ac:dyDescent="0.25">
      <c r="BF17174" s="1"/>
    </row>
    <row r="17175" spans="58:58" x14ac:dyDescent="0.25">
      <c r="BF17175" s="1"/>
    </row>
    <row r="17176" spans="58:58" x14ac:dyDescent="0.25">
      <c r="BF17176" s="1"/>
    </row>
    <row r="17177" spans="58:58" x14ac:dyDescent="0.25">
      <c r="BF17177" s="1"/>
    </row>
    <row r="17178" spans="58:58" x14ac:dyDescent="0.25">
      <c r="BF17178" s="1"/>
    </row>
    <row r="17179" spans="58:58" x14ac:dyDescent="0.25">
      <c r="BF17179" s="1"/>
    </row>
    <row r="17180" spans="58:58" x14ac:dyDescent="0.25">
      <c r="BF17180" s="1"/>
    </row>
    <row r="17181" spans="58:58" x14ac:dyDescent="0.25">
      <c r="BF17181" s="1"/>
    </row>
    <row r="17182" spans="58:58" x14ac:dyDescent="0.25">
      <c r="BF17182" s="1"/>
    </row>
    <row r="17183" spans="58:58" x14ac:dyDescent="0.25">
      <c r="BF17183" s="1"/>
    </row>
    <row r="17184" spans="58:58" x14ac:dyDescent="0.25">
      <c r="BF17184" s="1"/>
    </row>
    <row r="17185" spans="58:58" x14ac:dyDescent="0.25">
      <c r="BF17185" s="1"/>
    </row>
    <row r="17186" spans="58:58" x14ac:dyDescent="0.25">
      <c r="BF17186" s="1"/>
    </row>
    <row r="17187" spans="58:58" x14ac:dyDescent="0.25">
      <c r="BF17187" s="1"/>
    </row>
    <row r="17188" spans="58:58" x14ac:dyDescent="0.25">
      <c r="BF17188" s="1"/>
    </row>
    <row r="17189" spans="58:58" x14ac:dyDescent="0.25">
      <c r="BF17189" s="1"/>
    </row>
    <row r="17190" spans="58:58" x14ac:dyDescent="0.25">
      <c r="BF17190" s="1"/>
    </row>
    <row r="17191" spans="58:58" x14ac:dyDescent="0.25">
      <c r="BF17191" s="1"/>
    </row>
    <row r="17192" spans="58:58" x14ac:dyDescent="0.25">
      <c r="BF17192" s="1"/>
    </row>
    <row r="17193" spans="58:58" x14ac:dyDescent="0.25">
      <c r="BF17193" s="1"/>
    </row>
    <row r="17194" spans="58:58" x14ac:dyDescent="0.25">
      <c r="BF17194" s="1"/>
    </row>
    <row r="17195" spans="58:58" x14ac:dyDescent="0.25">
      <c r="BF17195" s="1"/>
    </row>
    <row r="17196" spans="58:58" x14ac:dyDescent="0.25">
      <c r="BF17196" s="1"/>
    </row>
    <row r="17197" spans="58:58" x14ac:dyDescent="0.25">
      <c r="BF17197" s="1"/>
    </row>
    <row r="17198" spans="58:58" x14ac:dyDescent="0.25">
      <c r="BF17198" s="1"/>
    </row>
    <row r="17199" spans="58:58" x14ac:dyDescent="0.25">
      <c r="BF17199" s="1"/>
    </row>
    <row r="17200" spans="58:58" x14ac:dyDescent="0.25">
      <c r="BF17200" s="1"/>
    </row>
    <row r="17201" spans="58:58" x14ac:dyDescent="0.25">
      <c r="BF17201" s="1"/>
    </row>
    <row r="17202" spans="58:58" x14ac:dyDescent="0.25">
      <c r="BF17202" s="1"/>
    </row>
    <row r="17203" spans="58:58" x14ac:dyDescent="0.25">
      <c r="BF17203" s="1"/>
    </row>
    <row r="17204" spans="58:58" x14ac:dyDescent="0.25">
      <c r="BF17204" s="1"/>
    </row>
    <row r="17205" spans="58:58" x14ac:dyDescent="0.25">
      <c r="BF17205" s="1"/>
    </row>
    <row r="17206" spans="58:58" x14ac:dyDescent="0.25">
      <c r="BF17206" s="1"/>
    </row>
    <row r="17207" spans="58:58" x14ac:dyDescent="0.25">
      <c r="BF17207" s="1"/>
    </row>
    <row r="17208" spans="58:58" x14ac:dyDescent="0.25">
      <c r="BF17208" s="1"/>
    </row>
    <row r="17209" spans="58:58" x14ac:dyDescent="0.25">
      <c r="BF17209" s="1"/>
    </row>
    <row r="17210" spans="58:58" x14ac:dyDescent="0.25">
      <c r="BF17210" s="1"/>
    </row>
    <row r="17211" spans="58:58" x14ac:dyDescent="0.25">
      <c r="BF17211" s="1"/>
    </row>
    <row r="17212" spans="58:58" x14ac:dyDescent="0.25">
      <c r="BF17212" s="1"/>
    </row>
    <row r="17213" spans="58:58" x14ac:dyDescent="0.25">
      <c r="BF17213" s="1"/>
    </row>
    <row r="17214" spans="58:58" x14ac:dyDescent="0.25">
      <c r="BF17214" s="1"/>
    </row>
    <row r="17215" spans="58:58" x14ac:dyDescent="0.25">
      <c r="BF17215" s="1"/>
    </row>
    <row r="17216" spans="58:58" x14ac:dyDescent="0.25">
      <c r="BF17216" s="1"/>
    </row>
    <row r="17217" spans="58:58" x14ac:dyDescent="0.25">
      <c r="BF17217" s="1"/>
    </row>
    <row r="17218" spans="58:58" x14ac:dyDescent="0.25">
      <c r="BF17218" s="1"/>
    </row>
    <row r="17219" spans="58:58" x14ac:dyDescent="0.25">
      <c r="BF17219" s="1"/>
    </row>
    <row r="17220" spans="58:58" x14ac:dyDescent="0.25">
      <c r="BF17220" s="1"/>
    </row>
    <row r="17221" spans="58:58" x14ac:dyDescent="0.25">
      <c r="BF17221" s="1"/>
    </row>
    <row r="17222" spans="58:58" x14ac:dyDescent="0.25">
      <c r="BF17222" s="1"/>
    </row>
    <row r="17223" spans="58:58" x14ac:dyDescent="0.25">
      <c r="BF17223" s="1"/>
    </row>
    <row r="17224" spans="58:58" x14ac:dyDescent="0.25">
      <c r="BF17224" s="1"/>
    </row>
    <row r="17225" spans="58:58" x14ac:dyDescent="0.25">
      <c r="BF17225" s="1"/>
    </row>
    <row r="17226" spans="58:58" x14ac:dyDescent="0.25">
      <c r="BF17226" s="1"/>
    </row>
    <row r="17227" spans="58:58" x14ac:dyDescent="0.25">
      <c r="BF17227" s="1"/>
    </row>
    <row r="17228" spans="58:58" x14ac:dyDescent="0.25">
      <c r="BF17228" s="1"/>
    </row>
    <row r="17229" spans="58:58" x14ac:dyDescent="0.25">
      <c r="BF17229" s="1"/>
    </row>
    <row r="17230" spans="58:58" x14ac:dyDescent="0.25">
      <c r="BF17230" s="1"/>
    </row>
    <row r="17231" spans="58:58" x14ac:dyDescent="0.25">
      <c r="BF17231" s="1"/>
    </row>
    <row r="17232" spans="58:58" x14ac:dyDescent="0.25">
      <c r="BF17232" s="1"/>
    </row>
    <row r="17233" spans="58:58" x14ac:dyDescent="0.25">
      <c r="BF17233" s="1"/>
    </row>
    <row r="17234" spans="58:58" x14ac:dyDescent="0.25">
      <c r="BF17234" s="1"/>
    </row>
    <row r="17235" spans="58:58" x14ac:dyDescent="0.25">
      <c r="BF17235" s="1"/>
    </row>
    <row r="17236" spans="58:58" x14ac:dyDescent="0.25">
      <c r="BF17236" s="1"/>
    </row>
    <row r="17237" spans="58:58" x14ac:dyDescent="0.25">
      <c r="BF17237" s="1"/>
    </row>
    <row r="17238" spans="58:58" x14ac:dyDescent="0.25">
      <c r="BF17238" s="1"/>
    </row>
    <row r="17239" spans="58:58" x14ac:dyDescent="0.25">
      <c r="BF17239" s="1"/>
    </row>
    <row r="17240" spans="58:58" x14ac:dyDescent="0.25">
      <c r="BF17240" s="1"/>
    </row>
    <row r="17241" spans="58:58" x14ac:dyDescent="0.25">
      <c r="BF17241" s="1"/>
    </row>
    <row r="17242" spans="58:58" x14ac:dyDescent="0.25">
      <c r="BF17242" s="1"/>
    </row>
    <row r="17243" spans="58:58" x14ac:dyDescent="0.25">
      <c r="BF17243" s="1"/>
    </row>
    <row r="17244" spans="58:58" x14ac:dyDescent="0.25">
      <c r="BF17244" s="1"/>
    </row>
    <row r="17245" spans="58:58" x14ac:dyDescent="0.25">
      <c r="BF17245" s="1"/>
    </row>
    <row r="17246" spans="58:58" x14ac:dyDescent="0.25">
      <c r="BF17246" s="1"/>
    </row>
    <row r="17247" spans="58:58" x14ac:dyDescent="0.25">
      <c r="BF17247" s="1"/>
    </row>
    <row r="17248" spans="58:58" x14ac:dyDescent="0.25">
      <c r="BF17248" s="1"/>
    </row>
    <row r="17249" spans="58:58" x14ac:dyDescent="0.25">
      <c r="BF17249" s="1"/>
    </row>
    <row r="17250" spans="58:58" x14ac:dyDescent="0.25">
      <c r="BF17250" s="1"/>
    </row>
    <row r="17251" spans="58:58" x14ac:dyDescent="0.25">
      <c r="BF17251" s="1"/>
    </row>
    <row r="17252" spans="58:58" x14ac:dyDescent="0.25">
      <c r="BF17252" s="1"/>
    </row>
    <row r="17253" spans="58:58" x14ac:dyDescent="0.25">
      <c r="BF17253" s="1"/>
    </row>
    <row r="17254" spans="58:58" x14ac:dyDescent="0.25">
      <c r="BF17254" s="1"/>
    </row>
    <row r="17255" spans="58:58" x14ac:dyDescent="0.25">
      <c r="BF17255" s="1"/>
    </row>
    <row r="17256" spans="58:58" x14ac:dyDescent="0.25">
      <c r="BF17256" s="1"/>
    </row>
    <row r="17257" spans="58:58" x14ac:dyDescent="0.25">
      <c r="BF17257" s="1"/>
    </row>
    <row r="17258" spans="58:58" x14ac:dyDescent="0.25">
      <c r="BF17258" s="1"/>
    </row>
    <row r="17259" spans="58:58" x14ac:dyDescent="0.25">
      <c r="BF17259" s="1"/>
    </row>
    <row r="17260" spans="58:58" x14ac:dyDescent="0.25">
      <c r="BF17260" s="1"/>
    </row>
    <row r="17261" spans="58:58" x14ac:dyDescent="0.25">
      <c r="BF17261" s="1"/>
    </row>
    <row r="17262" spans="58:58" x14ac:dyDescent="0.25">
      <c r="BF17262" s="1"/>
    </row>
    <row r="17263" spans="58:58" x14ac:dyDescent="0.25">
      <c r="BF17263" s="1"/>
    </row>
    <row r="17264" spans="58:58" x14ac:dyDescent="0.25">
      <c r="BF17264" s="1"/>
    </row>
    <row r="17265" spans="58:58" x14ac:dyDescent="0.25">
      <c r="BF17265" s="1"/>
    </row>
    <row r="17266" spans="58:58" x14ac:dyDescent="0.25">
      <c r="BF17266" s="1"/>
    </row>
    <row r="17267" spans="58:58" x14ac:dyDescent="0.25">
      <c r="BF17267" s="1"/>
    </row>
    <row r="17268" spans="58:58" x14ac:dyDescent="0.25">
      <c r="BF17268" s="1"/>
    </row>
    <row r="17269" spans="58:58" x14ac:dyDescent="0.25">
      <c r="BF17269" s="1"/>
    </row>
    <row r="17270" spans="58:58" x14ac:dyDescent="0.25">
      <c r="BF17270" s="1"/>
    </row>
    <row r="17271" spans="58:58" x14ac:dyDescent="0.25">
      <c r="BF17271" s="1"/>
    </row>
    <row r="17272" spans="58:58" x14ac:dyDescent="0.25">
      <c r="BF17272" s="1"/>
    </row>
    <row r="17273" spans="58:58" x14ac:dyDescent="0.25">
      <c r="BF17273" s="1"/>
    </row>
    <row r="17274" spans="58:58" x14ac:dyDescent="0.25">
      <c r="BF17274" s="1"/>
    </row>
    <row r="17275" spans="58:58" x14ac:dyDescent="0.25">
      <c r="BF17275" s="1"/>
    </row>
    <row r="17276" spans="58:58" x14ac:dyDescent="0.25">
      <c r="BF17276" s="1"/>
    </row>
    <row r="17277" spans="58:58" x14ac:dyDescent="0.25">
      <c r="BF17277" s="1"/>
    </row>
    <row r="17278" spans="58:58" x14ac:dyDescent="0.25">
      <c r="BF17278" s="1"/>
    </row>
    <row r="17279" spans="58:58" x14ac:dyDescent="0.25">
      <c r="BF17279" s="1"/>
    </row>
    <row r="17280" spans="58:58" x14ac:dyDescent="0.25">
      <c r="BF17280" s="1"/>
    </row>
    <row r="17281" spans="58:58" x14ac:dyDescent="0.25">
      <c r="BF17281" s="1"/>
    </row>
    <row r="17282" spans="58:58" x14ac:dyDescent="0.25">
      <c r="BF17282" s="1"/>
    </row>
    <row r="17283" spans="58:58" x14ac:dyDescent="0.25">
      <c r="BF17283" s="1"/>
    </row>
    <row r="17284" spans="58:58" x14ac:dyDescent="0.25">
      <c r="BF17284" s="1"/>
    </row>
    <row r="17285" spans="58:58" x14ac:dyDescent="0.25">
      <c r="BF17285" s="1"/>
    </row>
    <row r="17286" spans="58:58" x14ac:dyDescent="0.25">
      <c r="BF17286" s="1"/>
    </row>
    <row r="17287" spans="58:58" x14ac:dyDescent="0.25">
      <c r="BF17287" s="1"/>
    </row>
    <row r="17288" spans="58:58" x14ac:dyDescent="0.25">
      <c r="BF17288" s="1"/>
    </row>
    <row r="17289" spans="58:58" x14ac:dyDescent="0.25">
      <c r="BF17289" s="1"/>
    </row>
    <row r="17290" spans="58:58" x14ac:dyDescent="0.25">
      <c r="BF17290" s="1"/>
    </row>
    <row r="17291" spans="58:58" x14ac:dyDescent="0.25">
      <c r="BF17291" s="1"/>
    </row>
    <row r="17292" spans="58:58" x14ac:dyDescent="0.25">
      <c r="BF17292" s="1"/>
    </row>
    <row r="17293" spans="58:58" x14ac:dyDescent="0.25">
      <c r="BF17293" s="1"/>
    </row>
    <row r="17294" spans="58:58" x14ac:dyDescent="0.25">
      <c r="BF17294" s="1"/>
    </row>
    <row r="17295" spans="58:58" x14ac:dyDescent="0.25">
      <c r="BF17295" s="1"/>
    </row>
    <row r="17296" spans="58:58" x14ac:dyDescent="0.25">
      <c r="BF17296" s="1"/>
    </row>
    <row r="17297" spans="58:58" x14ac:dyDescent="0.25">
      <c r="BF17297" s="1"/>
    </row>
    <row r="17298" spans="58:58" x14ac:dyDescent="0.25">
      <c r="BF17298" s="1"/>
    </row>
    <row r="17299" spans="58:58" x14ac:dyDescent="0.25">
      <c r="BF17299" s="1"/>
    </row>
    <row r="17300" spans="58:58" x14ac:dyDescent="0.25">
      <c r="BF17300" s="1"/>
    </row>
    <row r="17301" spans="58:58" x14ac:dyDescent="0.25">
      <c r="BF17301" s="1"/>
    </row>
    <row r="17302" spans="58:58" x14ac:dyDescent="0.25">
      <c r="BF17302" s="1"/>
    </row>
    <row r="17303" spans="58:58" x14ac:dyDescent="0.25">
      <c r="BF17303" s="1"/>
    </row>
    <row r="17304" spans="58:58" x14ac:dyDescent="0.25">
      <c r="BF17304" s="1"/>
    </row>
    <row r="17305" spans="58:58" x14ac:dyDescent="0.25">
      <c r="BF17305" s="1"/>
    </row>
    <row r="17306" spans="58:58" x14ac:dyDescent="0.25">
      <c r="BF17306" s="1"/>
    </row>
    <row r="17307" spans="58:58" x14ac:dyDescent="0.25">
      <c r="BF17307" s="1"/>
    </row>
    <row r="17308" spans="58:58" x14ac:dyDescent="0.25">
      <c r="BF17308" s="1"/>
    </row>
    <row r="17309" spans="58:58" x14ac:dyDescent="0.25">
      <c r="BF17309" s="1"/>
    </row>
    <row r="17310" spans="58:58" x14ac:dyDescent="0.25">
      <c r="BF17310" s="1"/>
    </row>
    <row r="17311" spans="58:58" x14ac:dyDescent="0.25">
      <c r="BF17311" s="1"/>
    </row>
    <row r="17312" spans="58:58" x14ac:dyDescent="0.25">
      <c r="BF17312" s="1"/>
    </row>
    <row r="17313" spans="58:58" x14ac:dyDescent="0.25">
      <c r="BF17313" s="1"/>
    </row>
    <row r="17314" spans="58:58" x14ac:dyDescent="0.25">
      <c r="BF17314" s="1"/>
    </row>
    <row r="17315" spans="58:58" x14ac:dyDescent="0.25">
      <c r="BF17315" s="1"/>
    </row>
    <row r="17316" spans="58:58" x14ac:dyDescent="0.25">
      <c r="BF17316" s="1"/>
    </row>
    <row r="17317" spans="58:58" x14ac:dyDescent="0.25">
      <c r="BF17317" s="1"/>
    </row>
    <row r="17318" spans="58:58" x14ac:dyDescent="0.25">
      <c r="BF17318" s="1"/>
    </row>
    <row r="17319" spans="58:58" x14ac:dyDescent="0.25">
      <c r="BF17319" s="1"/>
    </row>
    <row r="17320" spans="58:58" x14ac:dyDescent="0.25">
      <c r="BF17320" s="1"/>
    </row>
    <row r="17321" spans="58:58" x14ac:dyDescent="0.25">
      <c r="BF17321" s="1"/>
    </row>
    <row r="17322" spans="58:58" x14ac:dyDescent="0.25">
      <c r="BF17322" s="1"/>
    </row>
    <row r="17323" spans="58:58" x14ac:dyDescent="0.25">
      <c r="BF17323" s="1"/>
    </row>
    <row r="17324" spans="58:58" x14ac:dyDescent="0.25">
      <c r="BF17324" s="1"/>
    </row>
    <row r="17325" spans="58:58" x14ac:dyDescent="0.25">
      <c r="BF17325" s="1"/>
    </row>
    <row r="17326" spans="58:58" x14ac:dyDescent="0.25">
      <c r="BF17326" s="1"/>
    </row>
    <row r="17327" spans="58:58" x14ac:dyDescent="0.25">
      <c r="BF17327" s="1"/>
    </row>
    <row r="17328" spans="58:58" x14ac:dyDescent="0.25">
      <c r="BF17328" s="1"/>
    </row>
    <row r="17329" spans="58:58" x14ac:dyDescent="0.25">
      <c r="BF17329" s="1"/>
    </row>
    <row r="17330" spans="58:58" x14ac:dyDescent="0.25">
      <c r="BF17330" s="1"/>
    </row>
    <row r="17331" spans="58:58" x14ac:dyDescent="0.25">
      <c r="BF17331" s="1"/>
    </row>
    <row r="17332" spans="58:58" x14ac:dyDescent="0.25">
      <c r="BF17332" s="1"/>
    </row>
    <row r="17333" spans="58:58" x14ac:dyDescent="0.25">
      <c r="BF17333" s="1"/>
    </row>
    <row r="17334" spans="58:58" x14ac:dyDescent="0.25">
      <c r="BF17334" s="1"/>
    </row>
    <row r="17335" spans="58:58" x14ac:dyDescent="0.25">
      <c r="BF17335" s="1"/>
    </row>
    <row r="17336" spans="58:58" x14ac:dyDescent="0.25">
      <c r="BF17336" s="1"/>
    </row>
    <row r="17337" spans="58:58" x14ac:dyDescent="0.25">
      <c r="BF17337" s="1"/>
    </row>
    <row r="17338" spans="58:58" x14ac:dyDescent="0.25">
      <c r="BF17338" s="1"/>
    </row>
    <row r="17339" spans="58:58" x14ac:dyDescent="0.25">
      <c r="BF17339" s="1"/>
    </row>
    <row r="17340" spans="58:58" x14ac:dyDescent="0.25">
      <c r="BF17340" s="1"/>
    </row>
    <row r="17341" spans="58:58" x14ac:dyDescent="0.25">
      <c r="BF17341" s="1"/>
    </row>
    <row r="17342" spans="58:58" x14ac:dyDescent="0.25">
      <c r="BF17342" s="1"/>
    </row>
    <row r="17343" spans="58:58" x14ac:dyDescent="0.25">
      <c r="BF17343" s="1"/>
    </row>
    <row r="17344" spans="58:58" x14ac:dyDescent="0.25">
      <c r="BF17344" s="1"/>
    </row>
    <row r="17345" spans="58:58" x14ac:dyDescent="0.25">
      <c r="BF17345" s="1"/>
    </row>
    <row r="17346" spans="58:58" x14ac:dyDescent="0.25">
      <c r="BF17346" s="1"/>
    </row>
    <row r="17347" spans="58:58" x14ac:dyDescent="0.25">
      <c r="BF17347" s="1"/>
    </row>
    <row r="17348" spans="58:58" x14ac:dyDescent="0.25">
      <c r="BF17348" s="1"/>
    </row>
    <row r="17349" spans="58:58" x14ac:dyDescent="0.25">
      <c r="BF17349" s="1"/>
    </row>
    <row r="17350" spans="58:58" x14ac:dyDescent="0.25">
      <c r="BF17350" s="1"/>
    </row>
    <row r="17351" spans="58:58" x14ac:dyDescent="0.25">
      <c r="BF17351" s="1"/>
    </row>
    <row r="17352" spans="58:58" x14ac:dyDescent="0.25">
      <c r="BF17352" s="1"/>
    </row>
    <row r="17353" spans="58:58" x14ac:dyDescent="0.25">
      <c r="BF17353" s="1"/>
    </row>
    <row r="17354" spans="58:58" x14ac:dyDescent="0.25">
      <c r="BF17354" s="1"/>
    </row>
    <row r="17355" spans="58:58" x14ac:dyDescent="0.25">
      <c r="BF17355" s="1"/>
    </row>
    <row r="17356" spans="58:58" x14ac:dyDescent="0.25">
      <c r="BF17356" s="1"/>
    </row>
    <row r="17357" spans="58:58" x14ac:dyDescent="0.25">
      <c r="BF17357" s="1"/>
    </row>
    <row r="17358" spans="58:58" x14ac:dyDescent="0.25">
      <c r="BF17358" s="1"/>
    </row>
    <row r="17359" spans="58:58" x14ac:dyDescent="0.25">
      <c r="BF17359" s="1"/>
    </row>
    <row r="17360" spans="58:58" x14ac:dyDescent="0.25">
      <c r="BF17360" s="1"/>
    </row>
    <row r="17361" spans="58:58" x14ac:dyDescent="0.25">
      <c r="BF17361" s="1"/>
    </row>
    <row r="17362" spans="58:58" x14ac:dyDescent="0.25">
      <c r="BF17362" s="1"/>
    </row>
    <row r="17363" spans="58:58" x14ac:dyDescent="0.25">
      <c r="BF17363" s="1"/>
    </row>
    <row r="17364" spans="58:58" x14ac:dyDescent="0.25">
      <c r="BF17364" s="1"/>
    </row>
    <row r="17365" spans="58:58" x14ac:dyDescent="0.25">
      <c r="BF17365" s="1"/>
    </row>
    <row r="17366" spans="58:58" x14ac:dyDescent="0.25">
      <c r="BF17366" s="1"/>
    </row>
    <row r="17367" spans="58:58" x14ac:dyDescent="0.25">
      <c r="BF17367" s="1"/>
    </row>
    <row r="17368" spans="58:58" x14ac:dyDescent="0.25">
      <c r="BF17368" s="1"/>
    </row>
    <row r="17369" spans="58:58" x14ac:dyDescent="0.25">
      <c r="BF17369" s="1"/>
    </row>
    <row r="17370" spans="58:58" x14ac:dyDescent="0.25">
      <c r="BF17370" s="1"/>
    </row>
    <row r="17371" spans="58:58" x14ac:dyDescent="0.25">
      <c r="BF17371" s="1"/>
    </row>
    <row r="17372" spans="58:58" x14ac:dyDescent="0.25">
      <c r="BF17372" s="1"/>
    </row>
    <row r="17373" spans="58:58" x14ac:dyDescent="0.25">
      <c r="BF17373" s="1"/>
    </row>
    <row r="17374" spans="58:58" x14ac:dyDescent="0.25">
      <c r="BF17374" s="1"/>
    </row>
    <row r="17375" spans="58:58" x14ac:dyDescent="0.25">
      <c r="BF17375" s="1"/>
    </row>
    <row r="17376" spans="58:58" x14ac:dyDescent="0.25">
      <c r="BF17376" s="1"/>
    </row>
    <row r="17377" spans="58:58" x14ac:dyDescent="0.25">
      <c r="BF17377" s="1"/>
    </row>
    <row r="17378" spans="58:58" x14ac:dyDescent="0.25">
      <c r="BF17378" s="1"/>
    </row>
    <row r="17379" spans="58:58" x14ac:dyDescent="0.25">
      <c r="BF17379" s="1"/>
    </row>
    <row r="17380" spans="58:58" x14ac:dyDescent="0.25">
      <c r="BF17380" s="1"/>
    </row>
    <row r="17381" spans="58:58" x14ac:dyDescent="0.25">
      <c r="BF17381" s="1"/>
    </row>
    <row r="17382" spans="58:58" x14ac:dyDescent="0.25">
      <c r="BF17382" s="1"/>
    </row>
    <row r="17383" spans="58:58" x14ac:dyDescent="0.25">
      <c r="BF17383" s="1"/>
    </row>
    <row r="17384" spans="58:58" x14ac:dyDescent="0.25">
      <c r="BF17384" s="1"/>
    </row>
    <row r="17385" spans="58:58" x14ac:dyDescent="0.25">
      <c r="BF17385" s="1"/>
    </row>
    <row r="17386" spans="58:58" x14ac:dyDescent="0.25">
      <c r="BF17386" s="1"/>
    </row>
    <row r="17387" spans="58:58" x14ac:dyDescent="0.25">
      <c r="BF17387" s="1"/>
    </row>
    <row r="17388" spans="58:58" x14ac:dyDescent="0.25">
      <c r="BF17388" s="1"/>
    </row>
    <row r="17389" spans="58:58" x14ac:dyDescent="0.25">
      <c r="BF17389" s="1"/>
    </row>
    <row r="17390" spans="58:58" x14ac:dyDescent="0.25">
      <c r="BF17390" s="1"/>
    </row>
    <row r="17391" spans="58:58" x14ac:dyDescent="0.25">
      <c r="BF17391" s="1"/>
    </row>
    <row r="17392" spans="58:58" x14ac:dyDescent="0.25">
      <c r="BF17392" s="1"/>
    </row>
    <row r="17393" spans="58:58" x14ac:dyDescent="0.25">
      <c r="BF17393" s="1"/>
    </row>
    <row r="17394" spans="58:58" x14ac:dyDescent="0.25">
      <c r="BF17394" s="1"/>
    </row>
    <row r="17395" spans="58:58" x14ac:dyDescent="0.25">
      <c r="BF17395" s="1"/>
    </row>
    <row r="17396" spans="58:58" x14ac:dyDescent="0.25">
      <c r="BF17396" s="1"/>
    </row>
    <row r="17397" spans="58:58" x14ac:dyDescent="0.25">
      <c r="BF17397" s="1"/>
    </row>
    <row r="17398" spans="58:58" x14ac:dyDescent="0.25">
      <c r="BF17398" s="1"/>
    </row>
    <row r="17399" spans="58:58" x14ac:dyDescent="0.25">
      <c r="BF17399" s="1"/>
    </row>
    <row r="17400" spans="58:58" x14ac:dyDescent="0.25">
      <c r="BF17400" s="1"/>
    </row>
    <row r="17401" spans="58:58" x14ac:dyDescent="0.25">
      <c r="BF17401" s="1"/>
    </row>
    <row r="17402" spans="58:58" x14ac:dyDescent="0.25">
      <c r="BF17402" s="1"/>
    </row>
    <row r="17403" spans="58:58" x14ac:dyDescent="0.25">
      <c r="BF17403" s="1"/>
    </row>
    <row r="17404" spans="58:58" x14ac:dyDescent="0.25">
      <c r="BF17404" s="1"/>
    </row>
    <row r="17405" spans="58:58" x14ac:dyDescent="0.25">
      <c r="BF17405" s="1"/>
    </row>
    <row r="17406" spans="58:58" x14ac:dyDescent="0.25">
      <c r="BF17406" s="1"/>
    </row>
    <row r="17407" spans="58:58" x14ac:dyDescent="0.25">
      <c r="BF17407" s="1"/>
    </row>
    <row r="17408" spans="58:58" x14ac:dyDescent="0.25">
      <c r="BF17408" s="1"/>
    </row>
    <row r="17409" spans="58:58" x14ac:dyDescent="0.25">
      <c r="BF17409" s="1"/>
    </row>
    <row r="17410" spans="58:58" x14ac:dyDescent="0.25">
      <c r="BF17410" s="1"/>
    </row>
    <row r="17411" spans="58:58" x14ac:dyDescent="0.25">
      <c r="BF17411" s="1"/>
    </row>
    <row r="17412" spans="58:58" x14ac:dyDescent="0.25">
      <c r="BF17412" s="1"/>
    </row>
    <row r="17413" spans="58:58" x14ac:dyDescent="0.25">
      <c r="BF17413" s="1"/>
    </row>
    <row r="17414" spans="58:58" x14ac:dyDescent="0.25">
      <c r="BF17414" s="1"/>
    </row>
    <row r="17415" spans="58:58" x14ac:dyDescent="0.25">
      <c r="BF17415" s="1"/>
    </row>
    <row r="17416" spans="58:58" x14ac:dyDescent="0.25">
      <c r="BF17416" s="1"/>
    </row>
    <row r="17417" spans="58:58" x14ac:dyDescent="0.25">
      <c r="BF17417" s="1"/>
    </row>
    <row r="17418" spans="58:58" x14ac:dyDescent="0.25">
      <c r="BF17418" s="1"/>
    </row>
    <row r="17419" spans="58:58" x14ac:dyDescent="0.25">
      <c r="BF17419" s="1"/>
    </row>
    <row r="17420" spans="58:58" x14ac:dyDescent="0.25">
      <c r="BF17420" s="1"/>
    </row>
    <row r="17421" spans="58:58" x14ac:dyDescent="0.25">
      <c r="BF17421" s="1"/>
    </row>
    <row r="17422" spans="58:58" x14ac:dyDescent="0.25">
      <c r="BF17422" s="1"/>
    </row>
    <row r="17423" spans="58:58" x14ac:dyDescent="0.25">
      <c r="BF17423" s="1"/>
    </row>
    <row r="17424" spans="58:58" x14ac:dyDescent="0.25">
      <c r="BF17424" s="1"/>
    </row>
    <row r="17425" spans="58:58" x14ac:dyDescent="0.25">
      <c r="BF17425" s="1"/>
    </row>
    <row r="17426" spans="58:58" x14ac:dyDescent="0.25">
      <c r="BF17426" s="1"/>
    </row>
    <row r="17427" spans="58:58" x14ac:dyDescent="0.25">
      <c r="BF17427" s="1"/>
    </row>
    <row r="17428" spans="58:58" x14ac:dyDescent="0.25">
      <c r="BF17428" s="1"/>
    </row>
    <row r="17429" spans="58:58" x14ac:dyDescent="0.25">
      <c r="BF17429" s="1"/>
    </row>
    <row r="17430" spans="58:58" x14ac:dyDescent="0.25">
      <c r="BF17430" s="1"/>
    </row>
    <row r="17431" spans="58:58" x14ac:dyDescent="0.25">
      <c r="BF17431" s="1"/>
    </row>
    <row r="17432" spans="58:58" x14ac:dyDescent="0.25">
      <c r="BF17432" s="1"/>
    </row>
    <row r="17433" spans="58:58" x14ac:dyDescent="0.25">
      <c r="BF17433" s="1"/>
    </row>
    <row r="17434" spans="58:58" x14ac:dyDescent="0.25">
      <c r="BF17434" s="1"/>
    </row>
    <row r="17435" spans="58:58" x14ac:dyDescent="0.25">
      <c r="BF17435" s="1"/>
    </row>
    <row r="17436" spans="58:58" x14ac:dyDescent="0.25">
      <c r="BF17436" s="1"/>
    </row>
    <row r="17437" spans="58:58" x14ac:dyDescent="0.25">
      <c r="BF17437" s="1"/>
    </row>
    <row r="17438" spans="58:58" x14ac:dyDescent="0.25">
      <c r="BF17438" s="1"/>
    </row>
    <row r="17439" spans="58:58" x14ac:dyDescent="0.25">
      <c r="BF17439" s="1"/>
    </row>
    <row r="17440" spans="58:58" x14ac:dyDescent="0.25">
      <c r="BF17440" s="1"/>
    </row>
    <row r="17441" spans="58:58" x14ac:dyDescent="0.25">
      <c r="BF17441" s="1"/>
    </row>
    <row r="17442" spans="58:58" x14ac:dyDescent="0.25">
      <c r="BF17442" s="1"/>
    </row>
    <row r="17443" spans="58:58" x14ac:dyDescent="0.25">
      <c r="BF17443" s="1"/>
    </row>
    <row r="17444" spans="58:58" x14ac:dyDescent="0.25">
      <c r="BF17444" s="1"/>
    </row>
    <row r="17445" spans="58:58" x14ac:dyDescent="0.25">
      <c r="BF17445" s="1"/>
    </row>
    <row r="17446" spans="58:58" x14ac:dyDescent="0.25">
      <c r="BF17446" s="1"/>
    </row>
    <row r="17447" spans="58:58" x14ac:dyDescent="0.25">
      <c r="BF17447" s="1"/>
    </row>
    <row r="17448" spans="58:58" x14ac:dyDescent="0.25">
      <c r="BF17448" s="1"/>
    </row>
    <row r="17449" spans="58:58" x14ac:dyDescent="0.25">
      <c r="BF17449" s="1"/>
    </row>
    <row r="17450" spans="58:58" x14ac:dyDescent="0.25">
      <c r="BF17450" s="1"/>
    </row>
    <row r="17451" spans="58:58" x14ac:dyDescent="0.25">
      <c r="BF17451" s="1"/>
    </row>
    <row r="17452" spans="58:58" x14ac:dyDescent="0.25">
      <c r="BF17452" s="1"/>
    </row>
    <row r="17453" spans="58:58" x14ac:dyDescent="0.25">
      <c r="BF17453" s="1"/>
    </row>
    <row r="17454" spans="58:58" x14ac:dyDescent="0.25">
      <c r="BF17454" s="1"/>
    </row>
    <row r="17455" spans="58:58" x14ac:dyDescent="0.25">
      <c r="BF17455" s="1"/>
    </row>
    <row r="17456" spans="58:58" x14ac:dyDescent="0.25">
      <c r="BF17456" s="1"/>
    </row>
    <row r="17457" spans="58:58" x14ac:dyDescent="0.25">
      <c r="BF17457" s="1"/>
    </row>
    <row r="17458" spans="58:58" x14ac:dyDescent="0.25">
      <c r="BF17458" s="1"/>
    </row>
    <row r="17459" spans="58:58" x14ac:dyDescent="0.25">
      <c r="BF17459" s="1"/>
    </row>
    <row r="17460" spans="58:58" x14ac:dyDescent="0.25">
      <c r="BF17460" s="1"/>
    </row>
    <row r="17461" spans="58:58" x14ac:dyDescent="0.25">
      <c r="BF17461" s="1"/>
    </row>
    <row r="17462" spans="58:58" x14ac:dyDescent="0.25">
      <c r="BF17462" s="1"/>
    </row>
    <row r="17463" spans="58:58" x14ac:dyDescent="0.25">
      <c r="BF17463" s="1"/>
    </row>
    <row r="17464" spans="58:58" x14ac:dyDescent="0.25">
      <c r="BF17464" s="1"/>
    </row>
    <row r="17465" spans="58:58" x14ac:dyDescent="0.25">
      <c r="BF17465" s="1"/>
    </row>
    <row r="17466" spans="58:58" x14ac:dyDescent="0.25">
      <c r="BF17466" s="1"/>
    </row>
    <row r="17467" spans="58:58" x14ac:dyDescent="0.25">
      <c r="BF17467" s="1"/>
    </row>
    <row r="17468" spans="58:58" x14ac:dyDescent="0.25">
      <c r="BF17468" s="1"/>
    </row>
    <row r="17469" spans="58:58" x14ac:dyDescent="0.25">
      <c r="BF17469" s="1"/>
    </row>
    <row r="17470" spans="58:58" x14ac:dyDescent="0.25">
      <c r="BF17470" s="1"/>
    </row>
    <row r="17471" spans="58:58" x14ac:dyDescent="0.25">
      <c r="BF17471" s="1"/>
    </row>
    <row r="17472" spans="58:58" x14ac:dyDescent="0.25">
      <c r="BF17472" s="1"/>
    </row>
    <row r="17473" spans="58:58" x14ac:dyDescent="0.25">
      <c r="BF17473" s="1"/>
    </row>
    <row r="17474" spans="58:58" x14ac:dyDescent="0.25">
      <c r="BF17474" s="1"/>
    </row>
    <row r="17475" spans="58:58" x14ac:dyDescent="0.25">
      <c r="BF17475" s="1"/>
    </row>
    <row r="17476" spans="58:58" x14ac:dyDescent="0.25">
      <c r="BF17476" s="1"/>
    </row>
    <row r="17477" spans="58:58" x14ac:dyDescent="0.25">
      <c r="BF17477" s="1"/>
    </row>
    <row r="17478" spans="58:58" x14ac:dyDescent="0.25">
      <c r="BF17478" s="1"/>
    </row>
    <row r="17479" spans="58:58" x14ac:dyDescent="0.25">
      <c r="BF17479" s="1"/>
    </row>
    <row r="17480" spans="58:58" x14ac:dyDescent="0.25">
      <c r="BF17480" s="1"/>
    </row>
    <row r="17481" spans="58:58" x14ac:dyDescent="0.25">
      <c r="BF17481" s="1"/>
    </row>
    <row r="17482" spans="58:58" x14ac:dyDescent="0.25">
      <c r="BF17482" s="1"/>
    </row>
    <row r="17483" spans="58:58" x14ac:dyDescent="0.25">
      <c r="BF17483" s="1"/>
    </row>
    <row r="17484" spans="58:58" x14ac:dyDescent="0.25">
      <c r="BF17484" s="1"/>
    </row>
    <row r="17485" spans="58:58" x14ac:dyDescent="0.25">
      <c r="BF17485" s="1"/>
    </row>
    <row r="17486" spans="58:58" x14ac:dyDescent="0.25">
      <c r="BF17486" s="1"/>
    </row>
    <row r="17487" spans="58:58" x14ac:dyDescent="0.25">
      <c r="BF17487" s="1"/>
    </row>
    <row r="17488" spans="58:58" x14ac:dyDescent="0.25">
      <c r="BF17488" s="1"/>
    </row>
    <row r="17489" spans="58:58" x14ac:dyDescent="0.25">
      <c r="BF17489" s="1"/>
    </row>
    <row r="17490" spans="58:58" x14ac:dyDescent="0.25">
      <c r="BF17490" s="1"/>
    </row>
    <row r="17491" spans="58:58" x14ac:dyDescent="0.25">
      <c r="BF17491" s="1"/>
    </row>
    <row r="17492" spans="58:58" x14ac:dyDescent="0.25">
      <c r="BF17492" s="1"/>
    </row>
    <row r="17493" spans="58:58" x14ac:dyDescent="0.25">
      <c r="BF17493" s="1"/>
    </row>
    <row r="17494" spans="58:58" x14ac:dyDescent="0.25">
      <c r="BF17494" s="1"/>
    </row>
    <row r="17495" spans="58:58" x14ac:dyDescent="0.25">
      <c r="BF17495" s="1"/>
    </row>
    <row r="17496" spans="58:58" x14ac:dyDescent="0.25">
      <c r="BF17496" s="1"/>
    </row>
    <row r="17497" spans="58:58" x14ac:dyDescent="0.25">
      <c r="BF17497" s="1"/>
    </row>
    <row r="17498" spans="58:58" x14ac:dyDescent="0.25">
      <c r="BF17498" s="1"/>
    </row>
    <row r="17499" spans="58:58" x14ac:dyDescent="0.25">
      <c r="BF17499" s="1"/>
    </row>
    <row r="17500" spans="58:58" x14ac:dyDescent="0.25">
      <c r="BF17500" s="1"/>
    </row>
    <row r="17501" spans="58:58" x14ac:dyDescent="0.25">
      <c r="BF17501" s="1"/>
    </row>
    <row r="17502" spans="58:58" x14ac:dyDescent="0.25">
      <c r="BF17502" s="1"/>
    </row>
    <row r="17503" spans="58:58" x14ac:dyDescent="0.25">
      <c r="BF17503" s="1"/>
    </row>
    <row r="17504" spans="58:58" x14ac:dyDescent="0.25">
      <c r="BF17504" s="1"/>
    </row>
    <row r="17505" spans="58:58" x14ac:dyDescent="0.25">
      <c r="BF17505" s="1"/>
    </row>
    <row r="17506" spans="58:58" x14ac:dyDescent="0.25">
      <c r="BF17506" s="1"/>
    </row>
    <row r="17507" spans="58:58" x14ac:dyDescent="0.25">
      <c r="BF17507" s="1"/>
    </row>
    <row r="17508" spans="58:58" x14ac:dyDescent="0.25">
      <c r="BF17508" s="1"/>
    </row>
    <row r="17509" spans="58:58" x14ac:dyDescent="0.25">
      <c r="BF17509" s="1"/>
    </row>
    <row r="17510" spans="58:58" x14ac:dyDescent="0.25">
      <c r="BF17510" s="1"/>
    </row>
    <row r="17511" spans="58:58" x14ac:dyDescent="0.25">
      <c r="BF17511" s="1"/>
    </row>
    <row r="17512" spans="58:58" x14ac:dyDescent="0.25">
      <c r="BF17512" s="1"/>
    </row>
    <row r="17513" spans="58:58" x14ac:dyDescent="0.25">
      <c r="BF17513" s="1"/>
    </row>
    <row r="17514" spans="58:58" x14ac:dyDescent="0.25">
      <c r="BF17514" s="1"/>
    </row>
    <row r="17515" spans="58:58" x14ac:dyDescent="0.25">
      <c r="BF17515" s="1"/>
    </row>
    <row r="17516" spans="58:58" x14ac:dyDescent="0.25">
      <c r="BF17516" s="1"/>
    </row>
    <row r="17517" spans="58:58" x14ac:dyDescent="0.25">
      <c r="BF17517" s="1"/>
    </row>
    <row r="17518" spans="58:58" x14ac:dyDescent="0.25">
      <c r="BF17518" s="1"/>
    </row>
    <row r="17519" spans="58:58" x14ac:dyDescent="0.25">
      <c r="BF17519" s="1"/>
    </row>
    <row r="17520" spans="58:58" x14ac:dyDescent="0.25">
      <c r="BF17520" s="1"/>
    </row>
    <row r="17521" spans="58:58" x14ac:dyDescent="0.25">
      <c r="BF17521" s="1"/>
    </row>
    <row r="17522" spans="58:58" x14ac:dyDescent="0.25">
      <c r="BF17522" s="1"/>
    </row>
    <row r="17523" spans="58:58" x14ac:dyDescent="0.25">
      <c r="BF17523" s="1"/>
    </row>
    <row r="17524" spans="58:58" x14ac:dyDescent="0.25">
      <c r="BF17524" s="1"/>
    </row>
    <row r="17525" spans="58:58" x14ac:dyDescent="0.25">
      <c r="BF17525" s="1"/>
    </row>
    <row r="17526" spans="58:58" x14ac:dyDescent="0.25">
      <c r="BF17526" s="1"/>
    </row>
    <row r="17527" spans="58:58" x14ac:dyDescent="0.25">
      <c r="BF17527" s="1"/>
    </row>
    <row r="17528" spans="58:58" x14ac:dyDescent="0.25">
      <c r="BF17528" s="1"/>
    </row>
    <row r="17529" spans="58:58" x14ac:dyDescent="0.25">
      <c r="BF17529" s="1"/>
    </row>
    <row r="17530" spans="58:58" x14ac:dyDescent="0.25">
      <c r="BF17530" s="1"/>
    </row>
    <row r="17531" spans="58:58" x14ac:dyDescent="0.25">
      <c r="BF17531" s="1"/>
    </row>
    <row r="17532" spans="58:58" x14ac:dyDescent="0.25">
      <c r="BF17532" s="1"/>
    </row>
    <row r="17533" spans="58:58" x14ac:dyDescent="0.25">
      <c r="BF17533" s="1"/>
    </row>
    <row r="17534" spans="58:58" x14ac:dyDescent="0.25">
      <c r="BF17534" s="1"/>
    </row>
    <row r="17535" spans="58:58" x14ac:dyDescent="0.25">
      <c r="BF17535" s="1"/>
    </row>
    <row r="17536" spans="58:58" x14ac:dyDescent="0.25">
      <c r="BF17536" s="1"/>
    </row>
    <row r="17537" spans="58:58" x14ac:dyDescent="0.25">
      <c r="BF17537" s="1"/>
    </row>
    <row r="17538" spans="58:58" x14ac:dyDescent="0.25">
      <c r="BF17538" s="1"/>
    </row>
    <row r="17539" spans="58:58" x14ac:dyDescent="0.25">
      <c r="BF17539" s="1"/>
    </row>
    <row r="17540" spans="58:58" x14ac:dyDescent="0.25">
      <c r="BF17540" s="1"/>
    </row>
    <row r="17541" spans="58:58" x14ac:dyDescent="0.25">
      <c r="BF17541" s="1"/>
    </row>
    <row r="17542" spans="58:58" x14ac:dyDescent="0.25">
      <c r="BF17542" s="1"/>
    </row>
    <row r="17543" spans="58:58" x14ac:dyDescent="0.25">
      <c r="BF17543" s="1"/>
    </row>
    <row r="17544" spans="58:58" x14ac:dyDescent="0.25">
      <c r="BF17544" s="1"/>
    </row>
    <row r="17545" spans="58:58" x14ac:dyDescent="0.25">
      <c r="BF17545" s="1"/>
    </row>
    <row r="17546" spans="58:58" x14ac:dyDescent="0.25">
      <c r="BF17546" s="1"/>
    </row>
    <row r="17547" spans="58:58" x14ac:dyDescent="0.25">
      <c r="BF17547" s="1"/>
    </row>
    <row r="17548" spans="58:58" x14ac:dyDescent="0.25">
      <c r="BF17548" s="1"/>
    </row>
    <row r="17549" spans="58:58" x14ac:dyDescent="0.25">
      <c r="BF17549" s="1"/>
    </row>
    <row r="17550" spans="58:58" x14ac:dyDescent="0.25">
      <c r="BF17550" s="1"/>
    </row>
    <row r="17551" spans="58:58" x14ac:dyDescent="0.25">
      <c r="BF17551" s="1"/>
    </row>
    <row r="17552" spans="58:58" x14ac:dyDescent="0.25">
      <c r="BF17552" s="1"/>
    </row>
    <row r="17553" spans="58:58" x14ac:dyDescent="0.25">
      <c r="BF17553" s="1"/>
    </row>
    <row r="17554" spans="58:58" x14ac:dyDescent="0.25">
      <c r="BF17554" s="1"/>
    </row>
    <row r="17555" spans="58:58" x14ac:dyDescent="0.25">
      <c r="BF17555" s="1"/>
    </row>
    <row r="17556" spans="58:58" x14ac:dyDescent="0.25">
      <c r="BF17556" s="1"/>
    </row>
    <row r="17557" spans="58:58" x14ac:dyDescent="0.25">
      <c r="BF17557" s="1"/>
    </row>
    <row r="17558" spans="58:58" x14ac:dyDescent="0.25">
      <c r="BF17558" s="1"/>
    </row>
    <row r="17559" spans="58:58" x14ac:dyDescent="0.25">
      <c r="BF17559" s="1"/>
    </row>
    <row r="17560" spans="58:58" x14ac:dyDescent="0.25">
      <c r="BF17560" s="1"/>
    </row>
    <row r="17561" spans="58:58" x14ac:dyDescent="0.25">
      <c r="BF17561" s="1"/>
    </row>
    <row r="17562" spans="58:58" x14ac:dyDescent="0.25">
      <c r="BF17562" s="1"/>
    </row>
    <row r="17563" spans="58:58" x14ac:dyDescent="0.25">
      <c r="BF17563" s="1"/>
    </row>
    <row r="17564" spans="58:58" x14ac:dyDescent="0.25">
      <c r="BF17564" s="1"/>
    </row>
    <row r="17565" spans="58:58" x14ac:dyDescent="0.25">
      <c r="BF17565" s="1"/>
    </row>
    <row r="17566" spans="58:58" x14ac:dyDescent="0.25">
      <c r="BF17566" s="1"/>
    </row>
    <row r="17567" spans="58:58" x14ac:dyDescent="0.25">
      <c r="BF17567" s="1"/>
    </row>
    <row r="17568" spans="58:58" x14ac:dyDescent="0.25">
      <c r="BF17568" s="1"/>
    </row>
    <row r="17569" spans="58:58" x14ac:dyDescent="0.25">
      <c r="BF17569" s="1"/>
    </row>
    <row r="17570" spans="58:58" x14ac:dyDescent="0.25">
      <c r="BF17570" s="1"/>
    </row>
    <row r="17571" spans="58:58" x14ac:dyDescent="0.25">
      <c r="BF17571" s="1"/>
    </row>
    <row r="17572" spans="58:58" x14ac:dyDescent="0.25">
      <c r="BF17572" s="1"/>
    </row>
    <row r="17573" spans="58:58" x14ac:dyDescent="0.25">
      <c r="BF17573" s="1"/>
    </row>
    <row r="17574" spans="58:58" x14ac:dyDescent="0.25">
      <c r="BF17574" s="1"/>
    </row>
    <row r="17575" spans="58:58" x14ac:dyDescent="0.25">
      <c r="BF17575" s="1"/>
    </row>
    <row r="17576" spans="58:58" x14ac:dyDescent="0.25">
      <c r="BF17576" s="1"/>
    </row>
    <row r="17577" spans="58:58" x14ac:dyDescent="0.25">
      <c r="BF17577" s="1"/>
    </row>
    <row r="17578" spans="58:58" x14ac:dyDescent="0.25">
      <c r="BF17578" s="1"/>
    </row>
    <row r="17579" spans="58:58" x14ac:dyDescent="0.25">
      <c r="BF17579" s="1"/>
    </row>
    <row r="17580" spans="58:58" x14ac:dyDescent="0.25">
      <c r="BF17580" s="1"/>
    </row>
    <row r="17581" spans="58:58" x14ac:dyDescent="0.25">
      <c r="BF17581" s="1"/>
    </row>
    <row r="17582" spans="58:58" x14ac:dyDescent="0.25">
      <c r="BF17582" s="1"/>
    </row>
    <row r="17583" spans="58:58" x14ac:dyDescent="0.25">
      <c r="BF17583" s="1"/>
    </row>
    <row r="17584" spans="58:58" x14ac:dyDescent="0.25">
      <c r="BF17584" s="1"/>
    </row>
    <row r="17585" spans="58:58" x14ac:dyDescent="0.25">
      <c r="BF17585" s="1"/>
    </row>
    <row r="17586" spans="58:58" x14ac:dyDescent="0.25">
      <c r="BF17586" s="1"/>
    </row>
    <row r="17587" spans="58:58" x14ac:dyDescent="0.25">
      <c r="BF17587" s="1"/>
    </row>
    <row r="17588" spans="58:58" x14ac:dyDescent="0.25">
      <c r="BF17588" s="1"/>
    </row>
    <row r="17589" spans="58:58" x14ac:dyDescent="0.25">
      <c r="BF17589" s="1"/>
    </row>
    <row r="17590" spans="58:58" x14ac:dyDescent="0.25">
      <c r="BF17590" s="1"/>
    </row>
    <row r="17591" spans="58:58" x14ac:dyDescent="0.25">
      <c r="BF17591" s="1"/>
    </row>
    <row r="17592" spans="58:58" x14ac:dyDescent="0.25">
      <c r="BF17592" s="1"/>
    </row>
    <row r="17593" spans="58:58" x14ac:dyDescent="0.25">
      <c r="BF17593" s="1"/>
    </row>
    <row r="17594" spans="58:58" x14ac:dyDescent="0.25">
      <c r="BF17594" s="1"/>
    </row>
    <row r="17595" spans="58:58" x14ac:dyDescent="0.25">
      <c r="BF17595" s="1"/>
    </row>
    <row r="17596" spans="58:58" x14ac:dyDescent="0.25">
      <c r="BF17596" s="1"/>
    </row>
    <row r="17597" spans="58:58" x14ac:dyDescent="0.25">
      <c r="BF17597" s="1"/>
    </row>
    <row r="17598" spans="58:58" x14ac:dyDescent="0.25">
      <c r="BF17598" s="1"/>
    </row>
    <row r="17599" spans="58:58" x14ac:dyDescent="0.25">
      <c r="BF17599" s="1"/>
    </row>
    <row r="17600" spans="58:58" x14ac:dyDescent="0.25">
      <c r="BF17600" s="1"/>
    </row>
    <row r="17601" spans="58:58" x14ac:dyDescent="0.25">
      <c r="BF17601" s="1"/>
    </row>
    <row r="17602" spans="58:58" x14ac:dyDescent="0.25">
      <c r="BF17602" s="1"/>
    </row>
    <row r="17603" spans="58:58" x14ac:dyDescent="0.25">
      <c r="BF17603" s="1"/>
    </row>
    <row r="17604" spans="58:58" x14ac:dyDescent="0.25">
      <c r="BF17604" s="1"/>
    </row>
    <row r="17605" spans="58:58" x14ac:dyDescent="0.25">
      <c r="BF17605" s="1"/>
    </row>
    <row r="17606" spans="58:58" x14ac:dyDescent="0.25">
      <c r="BF17606" s="1"/>
    </row>
    <row r="17607" spans="58:58" x14ac:dyDescent="0.25">
      <c r="BF17607" s="1"/>
    </row>
    <row r="17608" spans="58:58" x14ac:dyDescent="0.25">
      <c r="BF17608" s="1"/>
    </row>
    <row r="17609" spans="58:58" x14ac:dyDescent="0.25">
      <c r="BF17609" s="1"/>
    </row>
    <row r="17610" spans="58:58" x14ac:dyDescent="0.25">
      <c r="BF17610" s="1"/>
    </row>
    <row r="17611" spans="58:58" x14ac:dyDescent="0.25">
      <c r="BF17611" s="1"/>
    </row>
    <row r="17612" spans="58:58" x14ac:dyDescent="0.25">
      <c r="BF17612" s="1"/>
    </row>
    <row r="17613" spans="58:58" x14ac:dyDescent="0.25">
      <c r="BF17613" s="1"/>
    </row>
    <row r="17614" spans="58:58" x14ac:dyDescent="0.25">
      <c r="BF17614" s="1"/>
    </row>
    <row r="17615" spans="58:58" x14ac:dyDescent="0.25">
      <c r="BF17615" s="1"/>
    </row>
    <row r="17616" spans="58:58" x14ac:dyDescent="0.25">
      <c r="BF17616" s="1"/>
    </row>
    <row r="17617" spans="58:58" x14ac:dyDescent="0.25">
      <c r="BF17617" s="1"/>
    </row>
    <row r="17618" spans="58:58" x14ac:dyDescent="0.25">
      <c r="BF17618" s="1"/>
    </row>
    <row r="17619" spans="58:58" x14ac:dyDescent="0.25">
      <c r="BF17619" s="1"/>
    </row>
    <row r="17620" spans="58:58" x14ac:dyDescent="0.25">
      <c r="BF17620" s="1"/>
    </row>
    <row r="17621" spans="58:58" x14ac:dyDescent="0.25">
      <c r="BF17621" s="1"/>
    </row>
    <row r="17622" spans="58:58" x14ac:dyDescent="0.25">
      <c r="BF17622" s="1"/>
    </row>
    <row r="17623" spans="58:58" x14ac:dyDescent="0.25">
      <c r="BF17623" s="1"/>
    </row>
    <row r="17624" spans="58:58" x14ac:dyDescent="0.25">
      <c r="BF17624" s="1"/>
    </row>
    <row r="17625" spans="58:58" x14ac:dyDescent="0.25">
      <c r="BF17625" s="1"/>
    </row>
    <row r="17626" spans="58:58" x14ac:dyDescent="0.25">
      <c r="BF17626" s="1"/>
    </row>
    <row r="17627" spans="58:58" x14ac:dyDescent="0.25">
      <c r="BF17627" s="1"/>
    </row>
    <row r="17628" spans="58:58" x14ac:dyDescent="0.25">
      <c r="BF17628" s="1"/>
    </row>
    <row r="17629" spans="58:58" x14ac:dyDescent="0.25">
      <c r="BF17629" s="1"/>
    </row>
    <row r="17630" spans="58:58" x14ac:dyDescent="0.25">
      <c r="BF17630" s="1"/>
    </row>
    <row r="17631" spans="58:58" x14ac:dyDescent="0.25">
      <c r="BF17631" s="1"/>
    </row>
    <row r="17632" spans="58:58" x14ac:dyDescent="0.25">
      <c r="BF17632" s="1"/>
    </row>
    <row r="17633" spans="58:58" x14ac:dyDescent="0.25">
      <c r="BF17633" s="1"/>
    </row>
    <row r="17634" spans="58:58" x14ac:dyDescent="0.25">
      <c r="BF17634" s="1"/>
    </row>
    <row r="17635" spans="58:58" x14ac:dyDescent="0.25">
      <c r="BF17635" s="1"/>
    </row>
    <row r="17636" spans="58:58" x14ac:dyDescent="0.25">
      <c r="BF17636" s="1"/>
    </row>
    <row r="17637" spans="58:58" x14ac:dyDescent="0.25">
      <c r="BF17637" s="1"/>
    </row>
    <row r="17638" spans="58:58" x14ac:dyDescent="0.25">
      <c r="BF17638" s="1"/>
    </row>
    <row r="17639" spans="58:58" x14ac:dyDescent="0.25">
      <c r="BF17639" s="1"/>
    </row>
    <row r="17640" spans="58:58" x14ac:dyDescent="0.25">
      <c r="BF17640" s="1"/>
    </row>
    <row r="17641" spans="58:58" x14ac:dyDescent="0.25">
      <c r="BF17641" s="1"/>
    </row>
    <row r="17642" spans="58:58" x14ac:dyDescent="0.25">
      <c r="BF17642" s="1"/>
    </row>
    <row r="17643" spans="58:58" x14ac:dyDescent="0.25">
      <c r="BF17643" s="1"/>
    </row>
    <row r="17644" spans="58:58" x14ac:dyDescent="0.25">
      <c r="BF17644" s="1"/>
    </row>
    <row r="17645" spans="58:58" x14ac:dyDescent="0.25">
      <c r="BF17645" s="1"/>
    </row>
    <row r="17646" spans="58:58" x14ac:dyDescent="0.25">
      <c r="BF17646" s="1"/>
    </row>
    <row r="17647" spans="58:58" x14ac:dyDescent="0.25">
      <c r="BF17647" s="1"/>
    </row>
    <row r="17648" spans="58:58" x14ac:dyDescent="0.25">
      <c r="BF17648" s="1"/>
    </row>
    <row r="17649" spans="58:58" x14ac:dyDescent="0.25">
      <c r="BF17649" s="1"/>
    </row>
    <row r="17650" spans="58:58" x14ac:dyDescent="0.25">
      <c r="BF17650" s="1"/>
    </row>
    <row r="17651" spans="58:58" x14ac:dyDescent="0.25">
      <c r="BF17651" s="1"/>
    </row>
    <row r="17652" spans="58:58" x14ac:dyDescent="0.25">
      <c r="BF17652" s="1"/>
    </row>
    <row r="17653" spans="58:58" x14ac:dyDescent="0.25">
      <c r="BF17653" s="1"/>
    </row>
    <row r="17654" spans="58:58" x14ac:dyDescent="0.25">
      <c r="BF17654" s="1"/>
    </row>
    <row r="17655" spans="58:58" x14ac:dyDescent="0.25">
      <c r="BF17655" s="1"/>
    </row>
    <row r="17656" spans="58:58" x14ac:dyDescent="0.25">
      <c r="BF17656" s="1"/>
    </row>
    <row r="17657" spans="58:58" x14ac:dyDescent="0.25">
      <c r="BF17657" s="1"/>
    </row>
    <row r="17658" spans="58:58" x14ac:dyDescent="0.25">
      <c r="BF17658" s="1"/>
    </row>
    <row r="17659" spans="58:58" x14ac:dyDescent="0.25">
      <c r="BF17659" s="1"/>
    </row>
    <row r="17660" spans="58:58" x14ac:dyDescent="0.25">
      <c r="BF17660" s="1"/>
    </row>
    <row r="17661" spans="58:58" x14ac:dyDescent="0.25">
      <c r="BF17661" s="1"/>
    </row>
    <row r="17662" spans="58:58" x14ac:dyDescent="0.25">
      <c r="BF17662" s="1"/>
    </row>
    <row r="17663" spans="58:58" x14ac:dyDescent="0.25">
      <c r="BF17663" s="1"/>
    </row>
    <row r="17664" spans="58:58" x14ac:dyDescent="0.25">
      <c r="BF17664" s="1"/>
    </row>
    <row r="17665" spans="58:58" x14ac:dyDescent="0.25">
      <c r="BF17665" s="1"/>
    </row>
    <row r="17666" spans="58:58" x14ac:dyDescent="0.25">
      <c r="BF17666" s="1"/>
    </row>
    <row r="17667" spans="58:58" x14ac:dyDescent="0.25">
      <c r="BF17667" s="1"/>
    </row>
    <row r="17668" spans="58:58" x14ac:dyDescent="0.25">
      <c r="BF17668" s="1"/>
    </row>
    <row r="17669" spans="58:58" x14ac:dyDescent="0.25">
      <c r="BF17669" s="1"/>
    </row>
    <row r="17670" spans="58:58" x14ac:dyDescent="0.25">
      <c r="BF17670" s="1"/>
    </row>
    <row r="17671" spans="58:58" x14ac:dyDescent="0.25">
      <c r="BF17671" s="1"/>
    </row>
    <row r="17672" spans="58:58" x14ac:dyDescent="0.25">
      <c r="BF17672" s="1"/>
    </row>
    <row r="17673" spans="58:58" x14ac:dyDescent="0.25">
      <c r="BF17673" s="1"/>
    </row>
    <row r="17674" spans="58:58" x14ac:dyDescent="0.25">
      <c r="BF17674" s="1"/>
    </row>
    <row r="17675" spans="58:58" x14ac:dyDescent="0.25">
      <c r="BF17675" s="1"/>
    </row>
    <row r="17676" spans="58:58" x14ac:dyDescent="0.25">
      <c r="BF17676" s="1"/>
    </row>
    <row r="17677" spans="58:58" x14ac:dyDescent="0.25">
      <c r="BF17677" s="1"/>
    </row>
    <row r="17678" spans="58:58" x14ac:dyDescent="0.25">
      <c r="BF17678" s="1"/>
    </row>
    <row r="17679" spans="58:58" x14ac:dyDescent="0.25">
      <c r="BF17679" s="1"/>
    </row>
    <row r="17680" spans="58:58" x14ac:dyDescent="0.25">
      <c r="BF17680" s="1"/>
    </row>
    <row r="17681" spans="58:58" x14ac:dyDescent="0.25">
      <c r="BF17681" s="1"/>
    </row>
    <row r="17682" spans="58:58" x14ac:dyDescent="0.25">
      <c r="BF17682" s="1"/>
    </row>
    <row r="17683" spans="58:58" x14ac:dyDescent="0.25">
      <c r="BF17683" s="1"/>
    </row>
    <row r="17684" spans="58:58" x14ac:dyDescent="0.25">
      <c r="BF17684" s="1"/>
    </row>
    <row r="17685" spans="58:58" x14ac:dyDescent="0.25">
      <c r="BF17685" s="1"/>
    </row>
    <row r="17686" spans="58:58" x14ac:dyDescent="0.25">
      <c r="BF17686" s="1"/>
    </row>
    <row r="17687" spans="58:58" x14ac:dyDescent="0.25">
      <c r="BF17687" s="1"/>
    </row>
    <row r="17688" spans="58:58" x14ac:dyDescent="0.25">
      <c r="BF17688" s="1"/>
    </row>
    <row r="17689" spans="58:58" x14ac:dyDescent="0.25">
      <c r="BF17689" s="1"/>
    </row>
    <row r="17690" spans="58:58" x14ac:dyDescent="0.25">
      <c r="BF17690" s="1"/>
    </row>
    <row r="17691" spans="58:58" x14ac:dyDescent="0.25">
      <c r="BF17691" s="1"/>
    </row>
    <row r="17692" spans="58:58" x14ac:dyDescent="0.25">
      <c r="BF17692" s="1"/>
    </row>
    <row r="17693" spans="58:58" x14ac:dyDescent="0.25">
      <c r="BF17693" s="1"/>
    </row>
    <row r="17694" spans="58:58" x14ac:dyDescent="0.25">
      <c r="BF17694" s="1"/>
    </row>
    <row r="17695" spans="58:58" x14ac:dyDescent="0.25">
      <c r="BF17695" s="1"/>
    </row>
    <row r="17696" spans="58:58" x14ac:dyDescent="0.25">
      <c r="BF17696" s="1"/>
    </row>
    <row r="17697" spans="58:58" x14ac:dyDescent="0.25">
      <c r="BF17697" s="1"/>
    </row>
    <row r="17698" spans="58:58" x14ac:dyDescent="0.25">
      <c r="BF17698" s="1"/>
    </row>
    <row r="17699" spans="58:58" x14ac:dyDescent="0.25">
      <c r="BF17699" s="1"/>
    </row>
    <row r="17700" spans="58:58" x14ac:dyDescent="0.25">
      <c r="BF17700" s="1"/>
    </row>
    <row r="17701" spans="58:58" x14ac:dyDescent="0.25">
      <c r="BF17701" s="1"/>
    </row>
    <row r="17702" spans="58:58" x14ac:dyDescent="0.25">
      <c r="BF17702" s="1"/>
    </row>
    <row r="17703" spans="58:58" x14ac:dyDescent="0.25">
      <c r="BF17703" s="1"/>
    </row>
    <row r="17704" spans="58:58" x14ac:dyDescent="0.25">
      <c r="BF17704" s="1"/>
    </row>
    <row r="17705" spans="58:58" x14ac:dyDescent="0.25">
      <c r="BF17705" s="1"/>
    </row>
    <row r="17706" spans="58:58" x14ac:dyDescent="0.25">
      <c r="BF17706" s="1"/>
    </row>
    <row r="17707" spans="58:58" x14ac:dyDescent="0.25">
      <c r="BF17707" s="1"/>
    </row>
    <row r="17708" spans="58:58" x14ac:dyDescent="0.25">
      <c r="BF17708" s="1"/>
    </row>
    <row r="17709" spans="58:58" x14ac:dyDescent="0.25">
      <c r="BF17709" s="1"/>
    </row>
    <row r="17710" spans="58:58" x14ac:dyDescent="0.25">
      <c r="BF17710" s="1"/>
    </row>
    <row r="17711" spans="58:58" x14ac:dyDescent="0.25">
      <c r="BF17711" s="1"/>
    </row>
    <row r="17712" spans="58:58" x14ac:dyDescent="0.25">
      <c r="BF17712" s="1"/>
    </row>
    <row r="17713" spans="58:58" x14ac:dyDescent="0.25">
      <c r="BF17713" s="1"/>
    </row>
    <row r="17714" spans="58:58" x14ac:dyDescent="0.25">
      <c r="BF17714" s="1"/>
    </row>
    <row r="17715" spans="58:58" x14ac:dyDescent="0.25">
      <c r="BF17715" s="1"/>
    </row>
    <row r="17716" spans="58:58" x14ac:dyDescent="0.25">
      <c r="BF17716" s="1"/>
    </row>
    <row r="17717" spans="58:58" x14ac:dyDescent="0.25">
      <c r="BF17717" s="1"/>
    </row>
    <row r="17718" spans="58:58" x14ac:dyDescent="0.25">
      <c r="BF17718" s="1"/>
    </row>
    <row r="17719" spans="58:58" x14ac:dyDescent="0.25">
      <c r="BF17719" s="1"/>
    </row>
    <row r="17720" spans="58:58" x14ac:dyDescent="0.25">
      <c r="BF17720" s="1"/>
    </row>
    <row r="17721" spans="58:58" x14ac:dyDescent="0.25">
      <c r="BF17721" s="1"/>
    </row>
    <row r="17722" spans="58:58" x14ac:dyDescent="0.25">
      <c r="BF17722" s="1"/>
    </row>
    <row r="17723" spans="58:58" x14ac:dyDescent="0.25">
      <c r="BF17723" s="1"/>
    </row>
    <row r="17724" spans="58:58" x14ac:dyDescent="0.25">
      <c r="BF17724" s="1"/>
    </row>
    <row r="17725" spans="58:58" x14ac:dyDescent="0.25">
      <c r="BF17725" s="1"/>
    </row>
    <row r="17726" spans="58:58" x14ac:dyDescent="0.25">
      <c r="BF17726" s="1"/>
    </row>
    <row r="17727" spans="58:58" x14ac:dyDescent="0.25">
      <c r="BF17727" s="1"/>
    </row>
    <row r="17728" spans="58:58" x14ac:dyDescent="0.25">
      <c r="BF17728" s="1"/>
    </row>
    <row r="17729" spans="58:58" x14ac:dyDescent="0.25">
      <c r="BF17729" s="1"/>
    </row>
    <row r="17730" spans="58:58" x14ac:dyDescent="0.25">
      <c r="BF17730" s="1"/>
    </row>
    <row r="17731" spans="58:58" x14ac:dyDescent="0.25">
      <c r="BF17731" s="1"/>
    </row>
    <row r="17732" spans="58:58" x14ac:dyDescent="0.25">
      <c r="BF17732" s="1"/>
    </row>
    <row r="17733" spans="58:58" x14ac:dyDescent="0.25">
      <c r="BF17733" s="1"/>
    </row>
    <row r="17734" spans="58:58" x14ac:dyDescent="0.25">
      <c r="BF17734" s="1"/>
    </row>
    <row r="17735" spans="58:58" x14ac:dyDescent="0.25">
      <c r="BF17735" s="1"/>
    </row>
    <row r="17736" spans="58:58" x14ac:dyDescent="0.25">
      <c r="BF17736" s="1"/>
    </row>
    <row r="17737" spans="58:58" x14ac:dyDescent="0.25">
      <c r="BF17737" s="1"/>
    </row>
    <row r="17738" spans="58:58" x14ac:dyDescent="0.25">
      <c r="BF17738" s="1"/>
    </row>
    <row r="17739" spans="58:58" x14ac:dyDescent="0.25">
      <c r="BF17739" s="1"/>
    </row>
    <row r="17740" spans="58:58" x14ac:dyDescent="0.25">
      <c r="BF17740" s="1"/>
    </row>
    <row r="17741" spans="58:58" x14ac:dyDescent="0.25">
      <c r="BF17741" s="1"/>
    </row>
    <row r="17742" spans="58:58" x14ac:dyDescent="0.25">
      <c r="BF17742" s="1"/>
    </row>
    <row r="17743" spans="58:58" x14ac:dyDescent="0.25">
      <c r="BF17743" s="1"/>
    </row>
    <row r="17744" spans="58:58" x14ac:dyDescent="0.25">
      <c r="BF17744" s="1"/>
    </row>
    <row r="17745" spans="58:58" x14ac:dyDescent="0.25">
      <c r="BF17745" s="1"/>
    </row>
    <row r="17746" spans="58:58" x14ac:dyDescent="0.25">
      <c r="BF17746" s="1"/>
    </row>
    <row r="17747" spans="58:58" x14ac:dyDescent="0.25">
      <c r="BF17747" s="1"/>
    </row>
    <row r="17748" spans="58:58" x14ac:dyDescent="0.25">
      <c r="BF17748" s="1"/>
    </row>
    <row r="17749" spans="58:58" x14ac:dyDescent="0.25">
      <c r="BF17749" s="1"/>
    </row>
    <row r="17750" spans="58:58" x14ac:dyDescent="0.25">
      <c r="BF17750" s="1"/>
    </row>
    <row r="17751" spans="58:58" x14ac:dyDescent="0.25">
      <c r="BF17751" s="1"/>
    </row>
    <row r="17752" spans="58:58" x14ac:dyDescent="0.25">
      <c r="BF17752" s="1"/>
    </row>
    <row r="17753" spans="58:58" x14ac:dyDescent="0.25">
      <c r="BF17753" s="1"/>
    </row>
    <row r="17754" spans="58:58" x14ac:dyDescent="0.25">
      <c r="BF17754" s="1"/>
    </row>
    <row r="17755" spans="58:58" x14ac:dyDescent="0.25">
      <c r="BF17755" s="1"/>
    </row>
    <row r="17756" spans="58:58" x14ac:dyDescent="0.25">
      <c r="BF17756" s="1"/>
    </row>
    <row r="17757" spans="58:58" x14ac:dyDescent="0.25">
      <c r="BF17757" s="1"/>
    </row>
    <row r="17758" spans="58:58" x14ac:dyDescent="0.25">
      <c r="BF17758" s="1"/>
    </row>
    <row r="17759" spans="58:58" x14ac:dyDescent="0.25">
      <c r="BF17759" s="1"/>
    </row>
    <row r="17760" spans="58:58" x14ac:dyDescent="0.25">
      <c r="BF17760" s="1"/>
    </row>
    <row r="17761" spans="58:58" x14ac:dyDescent="0.25">
      <c r="BF17761" s="1"/>
    </row>
    <row r="17762" spans="58:58" x14ac:dyDescent="0.25">
      <c r="BF17762" s="1"/>
    </row>
    <row r="17763" spans="58:58" x14ac:dyDescent="0.25">
      <c r="BF17763" s="1"/>
    </row>
    <row r="17764" spans="58:58" x14ac:dyDescent="0.25">
      <c r="BF17764" s="1"/>
    </row>
    <row r="17765" spans="58:58" x14ac:dyDescent="0.25">
      <c r="BF17765" s="1"/>
    </row>
    <row r="17766" spans="58:58" x14ac:dyDescent="0.25">
      <c r="BF17766" s="1"/>
    </row>
    <row r="17767" spans="58:58" x14ac:dyDescent="0.25">
      <c r="BF17767" s="1"/>
    </row>
    <row r="17768" spans="58:58" x14ac:dyDescent="0.25">
      <c r="BF17768" s="1"/>
    </row>
    <row r="17769" spans="58:58" x14ac:dyDescent="0.25">
      <c r="BF17769" s="1"/>
    </row>
    <row r="17770" spans="58:58" x14ac:dyDescent="0.25">
      <c r="BF17770" s="1"/>
    </row>
    <row r="17771" spans="58:58" x14ac:dyDescent="0.25">
      <c r="BF17771" s="1"/>
    </row>
    <row r="17772" spans="58:58" x14ac:dyDescent="0.25">
      <c r="BF17772" s="1"/>
    </row>
    <row r="17773" spans="58:58" x14ac:dyDescent="0.25">
      <c r="BF17773" s="1"/>
    </row>
    <row r="17774" spans="58:58" x14ac:dyDescent="0.25">
      <c r="BF17774" s="1"/>
    </row>
    <row r="17775" spans="58:58" x14ac:dyDescent="0.25">
      <c r="BF17775" s="1"/>
    </row>
    <row r="17776" spans="58:58" x14ac:dyDescent="0.25">
      <c r="BF17776" s="1"/>
    </row>
    <row r="17777" spans="58:58" x14ac:dyDescent="0.25">
      <c r="BF17777" s="1"/>
    </row>
    <row r="17778" spans="58:58" x14ac:dyDescent="0.25">
      <c r="BF17778" s="1"/>
    </row>
    <row r="17779" spans="58:58" x14ac:dyDescent="0.25">
      <c r="BF17779" s="1"/>
    </row>
    <row r="17780" spans="58:58" x14ac:dyDescent="0.25">
      <c r="BF17780" s="1"/>
    </row>
    <row r="17781" spans="58:58" x14ac:dyDescent="0.25">
      <c r="BF17781" s="1"/>
    </row>
    <row r="17782" spans="58:58" x14ac:dyDescent="0.25">
      <c r="BF17782" s="1"/>
    </row>
    <row r="17783" spans="58:58" x14ac:dyDescent="0.25">
      <c r="BF17783" s="1"/>
    </row>
    <row r="17784" spans="58:58" x14ac:dyDescent="0.25">
      <c r="BF17784" s="1"/>
    </row>
    <row r="17785" spans="58:58" x14ac:dyDescent="0.25">
      <c r="BF17785" s="1"/>
    </row>
    <row r="17786" spans="58:58" x14ac:dyDescent="0.25">
      <c r="BF17786" s="1"/>
    </row>
    <row r="17787" spans="58:58" x14ac:dyDescent="0.25">
      <c r="BF17787" s="1"/>
    </row>
    <row r="17788" spans="58:58" x14ac:dyDescent="0.25">
      <c r="BF17788" s="1"/>
    </row>
    <row r="17789" spans="58:58" x14ac:dyDescent="0.25">
      <c r="BF17789" s="1"/>
    </row>
    <row r="17790" spans="58:58" x14ac:dyDescent="0.25">
      <c r="BF17790" s="1"/>
    </row>
    <row r="17791" spans="58:58" x14ac:dyDescent="0.25">
      <c r="BF17791" s="1"/>
    </row>
    <row r="17792" spans="58:58" x14ac:dyDescent="0.25">
      <c r="BF17792" s="1"/>
    </row>
    <row r="17793" spans="58:58" x14ac:dyDescent="0.25">
      <c r="BF17793" s="1"/>
    </row>
    <row r="17794" spans="58:58" x14ac:dyDescent="0.25">
      <c r="BF17794" s="1"/>
    </row>
    <row r="17795" spans="58:58" x14ac:dyDescent="0.25">
      <c r="BF17795" s="1"/>
    </row>
    <row r="17796" spans="58:58" x14ac:dyDescent="0.25">
      <c r="BF17796" s="1"/>
    </row>
    <row r="17797" spans="58:58" x14ac:dyDescent="0.25">
      <c r="BF17797" s="1"/>
    </row>
    <row r="17798" spans="58:58" x14ac:dyDescent="0.25">
      <c r="BF17798" s="1"/>
    </row>
    <row r="17799" spans="58:58" x14ac:dyDescent="0.25">
      <c r="BF17799" s="1"/>
    </row>
    <row r="17800" spans="58:58" x14ac:dyDescent="0.25">
      <c r="BF17800" s="1"/>
    </row>
    <row r="17801" spans="58:58" x14ac:dyDescent="0.25">
      <c r="BF17801" s="1"/>
    </row>
    <row r="17802" spans="58:58" x14ac:dyDescent="0.25">
      <c r="BF17802" s="1"/>
    </row>
    <row r="17803" spans="58:58" x14ac:dyDescent="0.25">
      <c r="BF17803" s="1"/>
    </row>
    <row r="17804" spans="58:58" x14ac:dyDescent="0.25">
      <c r="BF17804" s="1"/>
    </row>
    <row r="17805" spans="58:58" x14ac:dyDescent="0.25">
      <c r="BF17805" s="1"/>
    </row>
    <row r="17806" spans="58:58" x14ac:dyDescent="0.25">
      <c r="BF17806" s="1"/>
    </row>
    <row r="17807" spans="58:58" x14ac:dyDescent="0.25">
      <c r="BF17807" s="1"/>
    </row>
    <row r="17808" spans="58:58" x14ac:dyDescent="0.25">
      <c r="BF17808" s="1"/>
    </row>
    <row r="17809" spans="58:58" x14ac:dyDescent="0.25">
      <c r="BF17809" s="1"/>
    </row>
    <row r="17810" spans="58:58" x14ac:dyDescent="0.25">
      <c r="BF17810" s="1"/>
    </row>
    <row r="17811" spans="58:58" x14ac:dyDescent="0.25">
      <c r="BF17811" s="1"/>
    </row>
    <row r="17812" spans="58:58" x14ac:dyDescent="0.25">
      <c r="BF17812" s="1"/>
    </row>
    <row r="17813" spans="58:58" x14ac:dyDescent="0.25">
      <c r="BF17813" s="1"/>
    </row>
    <row r="17814" spans="58:58" x14ac:dyDescent="0.25">
      <c r="BF17814" s="1"/>
    </row>
    <row r="17815" spans="58:58" x14ac:dyDescent="0.25">
      <c r="BF17815" s="1"/>
    </row>
    <row r="17816" spans="58:58" x14ac:dyDescent="0.25">
      <c r="BF17816" s="1"/>
    </row>
    <row r="17817" spans="58:58" x14ac:dyDescent="0.25">
      <c r="BF17817" s="1"/>
    </row>
    <row r="17818" spans="58:58" x14ac:dyDescent="0.25">
      <c r="BF17818" s="1"/>
    </row>
    <row r="17819" spans="58:58" x14ac:dyDescent="0.25">
      <c r="BF17819" s="1"/>
    </row>
    <row r="17820" spans="58:58" x14ac:dyDescent="0.25">
      <c r="BF17820" s="1"/>
    </row>
    <row r="17821" spans="58:58" x14ac:dyDescent="0.25">
      <c r="BF17821" s="1"/>
    </row>
    <row r="17822" spans="58:58" x14ac:dyDescent="0.25">
      <c r="BF17822" s="1"/>
    </row>
    <row r="17823" spans="58:58" x14ac:dyDescent="0.25">
      <c r="BF17823" s="1"/>
    </row>
    <row r="17824" spans="58:58" x14ac:dyDescent="0.25">
      <c r="BF17824" s="1"/>
    </row>
    <row r="17825" spans="58:58" x14ac:dyDescent="0.25">
      <c r="BF17825" s="1"/>
    </row>
    <row r="17826" spans="58:58" x14ac:dyDescent="0.25">
      <c r="BF17826" s="1"/>
    </row>
    <row r="17827" spans="58:58" x14ac:dyDescent="0.25">
      <c r="BF17827" s="1"/>
    </row>
    <row r="17828" spans="58:58" x14ac:dyDescent="0.25">
      <c r="BF17828" s="1"/>
    </row>
    <row r="17829" spans="58:58" x14ac:dyDescent="0.25">
      <c r="BF17829" s="1"/>
    </row>
    <row r="17830" spans="58:58" x14ac:dyDescent="0.25">
      <c r="BF17830" s="1"/>
    </row>
    <row r="17831" spans="58:58" x14ac:dyDescent="0.25">
      <c r="BF17831" s="1"/>
    </row>
    <row r="17832" spans="58:58" x14ac:dyDescent="0.25">
      <c r="BF17832" s="1"/>
    </row>
    <row r="17833" spans="58:58" x14ac:dyDescent="0.25">
      <c r="BF17833" s="1"/>
    </row>
    <row r="17834" spans="58:58" x14ac:dyDescent="0.25">
      <c r="BF17834" s="1"/>
    </row>
    <row r="17835" spans="58:58" x14ac:dyDescent="0.25">
      <c r="BF17835" s="1"/>
    </row>
    <row r="17836" spans="58:58" x14ac:dyDescent="0.25">
      <c r="BF17836" s="1"/>
    </row>
    <row r="17837" spans="58:58" x14ac:dyDescent="0.25">
      <c r="BF17837" s="1"/>
    </row>
    <row r="17838" spans="58:58" x14ac:dyDescent="0.25">
      <c r="BF17838" s="1"/>
    </row>
    <row r="17839" spans="58:58" x14ac:dyDescent="0.25">
      <c r="BF17839" s="1"/>
    </row>
    <row r="17840" spans="58:58" x14ac:dyDescent="0.25">
      <c r="BF17840" s="1"/>
    </row>
    <row r="17841" spans="58:58" x14ac:dyDescent="0.25">
      <c r="BF17841" s="1"/>
    </row>
    <row r="17842" spans="58:58" x14ac:dyDescent="0.25">
      <c r="BF17842" s="1"/>
    </row>
    <row r="17843" spans="58:58" x14ac:dyDescent="0.25">
      <c r="BF17843" s="1"/>
    </row>
    <row r="17844" spans="58:58" x14ac:dyDescent="0.25">
      <c r="BF17844" s="1"/>
    </row>
    <row r="17845" spans="58:58" x14ac:dyDescent="0.25">
      <c r="BF17845" s="1"/>
    </row>
    <row r="17846" spans="58:58" x14ac:dyDescent="0.25">
      <c r="BF17846" s="1"/>
    </row>
    <row r="17847" spans="58:58" x14ac:dyDescent="0.25">
      <c r="BF17847" s="1"/>
    </row>
    <row r="17848" spans="58:58" x14ac:dyDescent="0.25">
      <c r="BF17848" s="1"/>
    </row>
    <row r="17849" spans="58:58" x14ac:dyDescent="0.25">
      <c r="BF17849" s="1"/>
    </row>
    <row r="17850" spans="58:58" x14ac:dyDescent="0.25">
      <c r="BF17850" s="1"/>
    </row>
    <row r="17851" spans="58:58" x14ac:dyDescent="0.25">
      <c r="BF17851" s="1"/>
    </row>
    <row r="17852" spans="58:58" x14ac:dyDescent="0.25">
      <c r="BF17852" s="1"/>
    </row>
    <row r="17853" spans="58:58" x14ac:dyDescent="0.25">
      <c r="BF17853" s="1"/>
    </row>
    <row r="17854" spans="58:58" x14ac:dyDescent="0.25">
      <c r="BF17854" s="1"/>
    </row>
    <row r="17855" spans="58:58" x14ac:dyDescent="0.25">
      <c r="BF17855" s="1"/>
    </row>
    <row r="17856" spans="58:58" x14ac:dyDescent="0.25">
      <c r="BF17856" s="1"/>
    </row>
    <row r="17857" spans="58:58" x14ac:dyDescent="0.25">
      <c r="BF17857" s="1"/>
    </row>
    <row r="17858" spans="58:58" x14ac:dyDescent="0.25">
      <c r="BF17858" s="1"/>
    </row>
    <row r="17859" spans="58:58" x14ac:dyDescent="0.25">
      <c r="BF17859" s="1"/>
    </row>
    <row r="17860" spans="58:58" x14ac:dyDescent="0.25">
      <c r="BF17860" s="1"/>
    </row>
    <row r="17861" spans="58:58" x14ac:dyDescent="0.25">
      <c r="BF17861" s="1"/>
    </row>
    <row r="17862" spans="58:58" x14ac:dyDescent="0.25">
      <c r="BF17862" s="1"/>
    </row>
    <row r="17863" spans="58:58" x14ac:dyDescent="0.25">
      <c r="BF17863" s="1"/>
    </row>
    <row r="17864" spans="58:58" x14ac:dyDescent="0.25">
      <c r="BF17864" s="1"/>
    </row>
    <row r="17865" spans="58:58" x14ac:dyDescent="0.25">
      <c r="BF17865" s="1"/>
    </row>
    <row r="17866" spans="58:58" x14ac:dyDescent="0.25">
      <c r="BF17866" s="1"/>
    </row>
    <row r="17867" spans="58:58" x14ac:dyDescent="0.25">
      <c r="BF17867" s="1"/>
    </row>
    <row r="17868" spans="58:58" x14ac:dyDescent="0.25">
      <c r="BF17868" s="1"/>
    </row>
    <row r="17869" spans="58:58" x14ac:dyDescent="0.25">
      <c r="BF17869" s="1"/>
    </row>
    <row r="17870" spans="58:58" x14ac:dyDescent="0.25">
      <c r="BF17870" s="1"/>
    </row>
    <row r="17871" spans="58:58" x14ac:dyDescent="0.25">
      <c r="BF17871" s="1"/>
    </row>
    <row r="17872" spans="58:58" x14ac:dyDescent="0.25">
      <c r="BF17872" s="1"/>
    </row>
    <row r="17873" spans="58:58" x14ac:dyDescent="0.25">
      <c r="BF17873" s="1"/>
    </row>
    <row r="17874" spans="58:58" x14ac:dyDescent="0.25">
      <c r="BF17874" s="1"/>
    </row>
    <row r="17875" spans="58:58" x14ac:dyDescent="0.25">
      <c r="BF17875" s="1"/>
    </row>
    <row r="17876" spans="58:58" x14ac:dyDescent="0.25">
      <c r="BF17876" s="1"/>
    </row>
    <row r="17877" spans="58:58" x14ac:dyDescent="0.25">
      <c r="BF17877" s="1"/>
    </row>
    <row r="17878" spans="58:58" x14ac:dyDescent="0.25">
      <c r="BF17878" s="1"/>
    </row>
    <row r="17879" spans="58:58" x14ac:dyDescent="0.25">
      <c r="BF17879" s="1"/>
    </row>
    <row r="17880" spans="58:58" x14ac:dyDescent="0.25">
      <c r="BF17880" s="1"/>
    </row>
    <row r="17881" spans="58:58" x14ac:dyDescent="0.25">
      <c r="BF17881" s="1"/>
    </row>
    <row r="17882" spans="58:58" x14ac:dyDescent="0.25">
      <c r="BF17882" s="1"/>
    </row>
    <row r="17883" spans="58:58" x14ac:dyDescent="0.25">
      <c r="BF17883" s="1"/>
    </row>
    <row r="17884" spans="58:58" x14ac:dyDescent="0.25">
      <c r="BF17884" s="1"/>
    </row>
    <row r="17885" spans="58:58" x14ac:dyDescent="0.25">
      <c r="BF17885" s="1"/>
    </row>
    <row r="17886" spans="58:58" x14ac:dyDescent="0.25">
      <c r="BF17886" s="1"/>
    </row>
    <row r="17887" spans="58:58" x14ac:dyDescent="0.25">
      <c r="BF17887" s="1"/>
    </row>
    <row r="17888" spans="58:58" x14ac:dyDescent="0.25">
      <c r="BF17888" s="1"/>
    </row>
    <row r="17889" spans="58:58" x14ac:dyDescent="0.25">
      <c r="BF17889" s="1"/>
    </row>
    <row r="17890" spans="58:58" x14ac:dyDescent="0.25">
      <c r="BF17890" s="1"/>
    </row>
    <row r="17891" spans="58:58" x14ac:dyDescent="0.25">
      <c r="BF17891" s="1"/>
    </row>
    <row r="17892" spans="58:58" x14ac:dyDescent="0.25">
      <c r="BF17892" s="1"/>
    </row>
    <row r="17893" spans="58:58" x14ac:dyDescent="0.25">
      <c r="BF17893" s="1"/>
    </row>
    <row r="17894" spans="58:58" x14ac:dyDescent="0.25">
      <c r="BF17894" s="1"/>
    </row>
    <row r="17895" spans="58:58" x14ac:dyDescent="0.25">
      <c r="BF17895" s="1"/>
    </row>
    <row r="17896" spans="58:58" x14ac:dyDescent="0.25">
      <c r="BF17896" s="1"/>
    </row>
    <row r="17897" spans="58:58" x14ac:dyDescent="0.25">
      <c r="BF17897" s="1"/>
    </row>
    <row r="17898" spans="58:58" x14ac:dyDescent="0.25">
      <c r="BF17898" s="1"/>
    </row>
    <row r="17899" spans="58:58" x14ac:dyDescent="0.25">
      <c r="BF17899" s="1"/>
    </row>
    <row r="17900" spans="58:58" x14ac:dyDescent="0.25">
      <c r="BF17900" s="1"/>
    </row>
    <row r="17901" spans="58:58" x14ac:dyDescent="0.25">
      <c r="BF17901" s="1"/>
    </row>
    <row r="17902" spans="58:58" x14ac:dyDescent="0.25">
      <c r="BF17902" s="1"/>
    </row>
    <row r="17903" spans="58:58" x14ac:dyDescent="0.25">
      <c r="BF17903" s="1"/>
    </row>
    <row r="17904" spans="58:58" x14ac:dyDescent="0.25">
      <c r="BF17904" s="1"/>
    </row>
    <row r="17905" spans="58:58" x14ac:dyDescent="0.25">
      <c r="BF17905" s="1"/>
    </row>
    <row r="17906" spans="58:58" x14ac:dyDescent="0.25">
      <c r="BF17906" s="1"/>
    </row>
    <row r="17907" spans="58:58" x14ac:dyDescent="0.25">
      <c r="BF17907" s="1"/>
    </row>
    <row r="17908" spans="58:58" x14ac:dyDescent="0.25">
      <c r="BF17908" s="1"/>
    </row>
    <row r="17909" spans="58:58" x14ac:dyDescent="0.25">
      <c r="BF17909" s="1"/>
    </row>
    <row r="17910" spans="58:58" x14ac:dyDescent="0.25">
      <c r="BF17910" s="1"/>
    </row>
    <row r="17911" spans="58:58" x14ac:dyDescent="0.25">
      <c r="BF17911" s="1"/>
    </row>
    <row r="17912" spans="58:58" x14ac:dyDescent="0.25">
      <c r="BF17912" s="1"/>
    </row>
    <row r="17913" spans="58:58" x14ac:dyDescent="0.25">
      <c r="BF17913" s="1"/>
    </row>
    <row r="17914" spans="58:58" x14ac:dyDescent="0.25">
      <c r="BF17914" s="1"/>
    </row>
    <row r="17915" spans="58:58" x14ac:dyDescent="0.25">
      <c r="BF17915" s="1"/>
    </row>
    <row r="17916" spans="58:58" x14ac:dyDescent="0.25">
      <c r="BF17916" s="1"/>
    </row>
    <row r="17917" spans="58:58" x14ac:dyDescent="0.25">
      <c r="BF17917" s="1"/>
    </row>
    <row r="17918" spans="58:58" x14ac:dyDescent="0.25">
      <c r="BF17918" s="1"/>
    </row>
    <row r="17919" spans="58:58" x14ac:dyDescent="0.25">
      <c r="BF17919" s="1"/>
    </row>
    <row r="17920" spans="58:58" x14ac:dyDescent="0.25">
      <c r="BF17920" s="1"/>
    </row>
    <row r="17921" spans="58:58" x14ac:dyDescent="0.25">
      <c r="BF17921" s="1"/>
    </row>
    <row r="17922" spans="58:58" x14ac:dyDescent="0.25">
      <c r="BF17922" s="1"/>
    </row>
    <row r="17923" spans="58:58" x14ac:dyDescent="0.25">
      <c r="BF17923" s="1"/>
    </row>
    <row r="17924" spans="58:58" x14ac:dyDescent="0.25">
      <c r="BF17924" s="1"/>
    </row>
    <row r="17925" spans="58:58" x14ac:dyDescent="0.25">
      <c r="BF17925" s="1"/>
    </row>
    <row r="17926" spans="58:58" x14ac:dyDescent="0.25">
      <c r="BF17926" s="1"/>
    </row>
    <row r="17927" spans="58:58" x14ac:dyDescent="0.25">
      <c r="BF17927" s="1"/>
    </row>
    <row r="17928" spans="58:58" x14ac:dyDescent="0.25">
      <c r="BF17928" s="1"/>
    </row>
    <row r="17929" spans="58:58" x14ac:dyDescent="0.25">
      <c r="BF17929" s="1"/>
    </row>
    <row r="17930" spans="58:58" x14ac:dyDescent="0.25">
      <c r="BF17930" s="1"/>
    </row>
    <row r="17931" spans="58:58" x14ac:dyDescent="0.25">
      <c r="BF17931" s="1"/>
    </row>
    <row r="17932" spans="58:58" x14ac:dyDescent="0.25">
      <c r="BF17932" s="1"/>
    </row>
    <row r="17933" spans="58:58" x14ac:dyDescent="0.25">
      <c r="BF17933" s="1"/>
    </row>
    <row r="17934" spans="58:58" x14ac:dyDescent="0.25">
      <c r="BF17934" s="1"/>
    </row>
    <row r="17935" spans="58:58" x14ac:dyDescent="0.25">
      <c r="BF17935" s="1"/>
    </row>
    <row r="17936" spans="58:58" x14ac:dyDescent="0.25">
      <c r="BF17936" s="1"/>
    </row>
    <row r="17937" spans="58:58" x14ac:dyDescent="0.25">
      <c r="BF17937" s="1"/>
    </row>
    <row r="17938" spans="58:58" x14ac:dyDescent="0.25">
      <c r="BF17938" s="1"/>
    </row>
    <row r="17939" spans="58:58" x14ac:dyDescent="0.25">
      <c r="BF17939" s="1"/>
    </row>
    <row r="17940" spans="58:58" x14ac:dyDescent="0.25">
      <c r="BF17940" s="1"/>
    </row>
    <row r="17941" spans="58:58" x14ac:dyDescent="0.25">
      <c r="BF17941" s="1"/>
    </row>
    <row r="17942" spans="58:58" x14ac:dyDescent="0.25">
      <c r="BF17942" s="1"/>
    </row>
    <row r="17943" spans="58:58" x14ac:dyDescent="0.25">
      <c r="BF17943" s="1"/>
    </row>
    <row r="17944" spans="58:58" x14ac:dyDescent="0.25">
      <c r="BF17944" s="1"/>
    </row>
    <row r="17945" spans="58:58" x14ac:dyDescent="0.25">
      <c r="BF17945" s="1"/>
    </row>
    <row r="17946" spans="58:58" x14ac:dyDescent="0.25">
      <c r="BF17946" s="1"/>
    </row>
    <row r="17947" spans="58:58" x14ac:dyDescent="0.25">
      <c r="BF17947" s="1"/>
    </row>
    <row r="17948" spans="58:58" x14ac:dyDescent="0.25">
      <c r="BF17948" s="1"/>
    </row>
    <row r="17949" spans="58:58" x14ac:dyDescent="0.25">
      <c r="BF17949" s="1"/>
    </row>
    <row r="17950" spans="58:58" x14ac:dyDescent="0.25">
      <c r="BF17950" s="1"/>
    </row>
    <row r="17951" spans="58:58" x14ac:dyDescent="0.25">
      <c r="BF17951" s="1"/>
    </row>
    <row r="17952" spans="58:58" x14ac:dyDescent="0.25">
      <c r="BF17952" s="1"/>
    </row>
    <row r="17953" spans="58:58" x14ac:dyDescent="0.25">
      <c r="BF17953" s="1"/>
    </row>
    <row r="17954" spans="58:58" x14ac:dyDescent="0.25">
      <c r="BF17954" s="1"/>
    </row>
    <row r="17955" spans="58:58" x14ac:dyDescent="0.25">
      <c r="BF17955" s="1"/>
    </row>
    <row r="17956" spans="58:58" x14ac:dyDescent="0.25">
      <c r="BF17956" s="1"/>
    </row>
    <row r="17957" spans="58:58" x14ac:dyDescent="0.25">
      <c r="BF17957" s="1"/>
    </row>
    <row r="17958" spans="58:58" x14ac:dyDescent="0.25">
      <c r="BF17958" s="1"/>
    </row>
    <row r="17959" spans="58:58" x14ac:dyDescent="0.25">
      <c r="BF17959" s="1"/>
    </row>
    <row r="17960" spans="58:58" x14ac:dyDescent="0.25">
      <c r="BF17960" s="1"/>
    </row>
    <row r="17961" spans="58:58" x14ac:dyDescent="0.25">
      <c r="BF17961" s="1"/>
    </row>
    <row r="17962" spans="58:58" x14ac:dyDescent="0.25">
      <c r="BF17962" s="1"/>
    </row>
    <row r="17963" spans="58:58" x14ac:dyDescent="0.25">
      <c r="BF17963" s="1"/>
    </row>
    <row r="17964" spans="58:58" x14ac:dyDescent="0.25">
      <c r="BF17964" s="1"/>
    </row>
    <row r="17965" spans="58:58" x14ac:dyDescent="0.25">
      <c r="BF17965" s="1"/>
    </row>
    <row r="17966" spans="58:58" x14ac:dyDescent="0.25">
      <c r="BF17966" s="1"/>
    </row>
    <row r="17967" spans="58:58" x14ac:dyDescent="0.25">
      <c r="BF17967" s="1"/>
    </row>
    <row r="17968" spans="58:58" x14ac:dyDescent="0.25">
      <c r="BF17968" s="1"/>
    </row>
    <row r="17969" spans="58:58" x14ac:dyDescent="0.25">
      <c r="BF17969" s="1"/>
    </row>
    <row r="17970" spans="58:58" x14ac:dyDescent="0.25">
      <c r="BF17970" s="1"/>
    </row>
    <row r="17971" spans="58:58" x14ac:dyDescent="0.25">
      <c r="BF17971" s="1"/>
    </row>
    <row r="17972" spans="58:58" x14ac:dyDescent="0.25">
      <c r="BF17972" s="1"/>
    </row>
    <row r="17973" spans="58:58" x14ac:dyDescent="0.25">
      <c r="BF17973" s="1"/>
    </row>
    <row r="17974" spans="58:58" x14ac:dyDescent="0.25">
      <c r="BF17974" s="1"/>
    </row>
    <row r="17975" spans="58:58" x14ac:dyDescent="0.25">
      <c r="BF17975" s="1"/>
    </row>
    <row r="17976" spans="58:58" x14ac:dyDescent="0.25">
      <c r="BF17976" s="1"/>
    </row>
    <row r="17977" spans="58:58" x14ac:dyDescent="0.25">
      <c r="BF17977" s="1"/>
    </row>
    <row r="17978" spans="58:58" x14ac:dyDescent="0.25">
      <c r="BF17978" s="1"/>
    </row>
    <row r="17979" spans="58:58" x14ac:dyDescent="0.25">
      <c r="BF17979" s="1"/>
    </row>
    <row r="17980" spans="58:58" x14ac:dyDescent="0.25">
      <c r="BF17980" s="1"/>
    </row>
    <row r="17981" spans="58:58" x14ac:dyDescent="0.25">
      <c r="BF17981" s="1"/>
    </row>
    <row r="17982" spans="58:58" x14ac:dyDescent="0.25">
      <c r="BF17982" s="1"/>
    </row>
    <row r="17983" spans="58:58" x14ac:dyDescent="0.25">
      <c r="BF17983" s="1"/>
    </row>
    <row r="17984" spans="58:58" x14ac:dyDescent="0.25">
      <c r="BF17984" s="1"/>
    </row>
    <row r="17985" spans="58:58" x14ac:dyDescent="0.25">
      <c r="BF17985" s="1"/>
    </row>
    <row r="17986" spans="58:58" x14ac:dyDescent="0.25">
      <c r="BF17986" s="1"/>
    </row>
    <row r="17987" spans="58:58" x14ac:dyDescent="0.25">
      <c r="BF17987" s="1"/>
    </row>
    <row r="17988" spans="58:58" x14ac:dyDescent="0.25">
      <c r="BF17988" s="1"/>
    </row>
    <row r="17989" spans="58:58" x14ac:dyDescent="0.25">
      <c r="BF17989" s="1"/>
    </row>
    <row r="17990" spans="58:58" x14ac:dyDescent="0.25">
      <c r="BF17990" s="1"/>
    </row>
    <row r="17991" spans="58:58" x14ac:dyDescent="0.25">
      <c r="BF17991" s="1"/>
    </row>
    <row r="17992" spans="58:58" x14ac:dyDescent="0.25">
      <c r="BF17992" s="1"/>
    </row>
    <row r="17993" spans="58:58" x14ac:dyDescent="0.25">
      <c r="BF17993" s="1"/>
    </row>
    <row r="17994" spans="58:58" x14ac:dyDescent="0.25">
      <c r="BF17994" s="1"/>
    </row>
    <row r="17995" spans="58:58" x14ac:dyDescent="0.25">
      <c r="BF17995" s="1"/>
    </row>
    <row r="17996" spans="58:58" x14ac:dyDescent="0.25">
      <c r="BF17996" s="1"/>
    </row>
    <row r="17997" spans="58:58" x14ac:dyDescent="0.25">
      <c r="BF17997" s="1"/>
    </row>
    <row r="17998" spans="58:58" x14ac:dyDescent="0.25">
      <c r="BF17998" s="1"/>
    </row>
    <row r="17999" spans="58:58" x14ac:dyDescent="0.25">
      <c r="BF17999" s="1"/>
    </row>
    <row r="18000" spans="58:58" x14ac:dyDescent="0.25">
      <c r="BF18000" s="1"/>
    </row>
    <row r="18001" spans="58:58" x14ac:dyDescent="0.25">
      <c r="BF18001" s="1"/>
    </row>
    <row r="18002" spans="58:58" x14ac:dyDescent="0.25">
      <c r="BF18002" s="1"/>
    </row>
    <row r="18003" spans="58:58" x14ac:dyDescent="0.25">
      <c r="BF18003" s="1"/>
    </row>
    <row r="18004" spans="58:58" x14ac:dyDescent="0.25">
      <c r="BF18004" s="1"/>
    </row>
    <row r="18005" spans="58:58" x14ac:dyDescent="0.25">
      <c r="BF18005" s="1"/>
    </row>
    <row r="18006" spans="58:58" x14ac:dyDescent="0.25">
      <c r="BF18006" s="1"/>
    </row>
    <row r="18007" spans="58:58" x14ac:dyDescent="0.25">
      <c r="BF18007" s="1"/>
    </row>
    <row r="18008" spans="58:58" x14ac:dyDescent="0.25">
      <c r="BF18008" s="1"/>
    </row>
    <row r="18009" spans="58:58" x14ac:dyDescent="0.25">
      <c r="BF18009" s="1"/>
    </row>
    <row r="18010" spans="58:58" x14ac:dyDescent="0.25">
      <c r="BF18010" s="1"/>
    </row>
    <row r="18011" spans="58:58" x14ac:dyDescent="0.25">
      <c r="BF18011" s="1"/>
    </row>
    <row r="18012" spans="58:58" x14ac:dyDescent="0.25">
      <c r="BF18012" s="1"/>
    </row>
    <row r="18013" spans="58:58" x14ac:dyDescent="0.25">
      <c r="BF18013" s="1"/>
    </row>
    <row r="18014" spans="58:58" x14ac:dyDescent="0.25">
      <c r="BF18014" s="1"/>
    </row>
    <row r="18015" spans="58:58" x14ac:dyDescent="0.25">
      <c r="BF18015" s="1"/>
    </row>
    <row r="18016" spans="58:58" x14ac:dyDescent="0.25">
      <c r="BF18016" s="1"/>
    </row>
    <row r="18017" spans="58:58" x14ac:dyDescent="0.25">
      <c r="BF18017" s="1"/>
    </row>
    <row r="18018" spans="58:58" x14ac:dyDescent="0.25">
      <c r="BF18018" s="1"/>
    </row>
    <row r="18019" spans="58:58" x14ac:dyDescent="0.25">
      <c r="BF18019" s="1"/>
    </row>
    <row r="18020" spans="58:58" x14ac:dyDescent="0.25">
      <c r="BF18020" s="1"/>
    </row>
    <row r="18021" spans="58:58" x14ac:dyDescent="0.25">
      <c r="BF18021" s="1"/>
    </row>
    <row r="18022" spans="58:58" x14ac:dyDescent="0.25">
      <c r="BF18022" s="1"/>
    </row>
    <row r="18023" spans="58:58" x14ac:dyDescent="0.25">
      <c r="BF18023" s="1"/>
    </row>
    <row r="18024" spans="58:58" x14ac:dyDescent="0.25">
      <c r="BF18024" s="1"/>
    </row>
    <row r="18025" spans="58:58" x14ac:dyDescent="0.25">
      <c r="BF18025" s="1"/>
    </row>
    <row r="18026" spans="58:58" x14ac:dyDescent="0.25">
      <c r="BF18026" s="1"/>
    </row>
    <row r="18027" spans="58:58" x14ac:dyDescent="0.25">
      <c r="BF18027" s="1"/>
    </row>
    <row r="18028" spans="58:58" x14ac:dyDescent="0.25">
      <c r="BF18028" s="1"/>
    </row>
    <row r="18029" spans="58:58" x14ac:dyDescent="0.25">
      <c r="BF18029" s="1"/>
    </row>
    <row r="18030" spans="58:58" x14ac:dyDescent="0.25">
      <c r="BF18030" s="1"/>
    </row>
    <row r="18031" spans="58:58" x14ac:dyDescent="0.25">
      <c r="BF18031" s="1"/>
    </row>
    <row r="18032" spans="58:58" x14ac:dyDescent="0.25">
      <c r="BF18032" s="1"/>
    </row>
    <row r="18033" spans="58:58" x14ac:dyDescent="0.25">
      <c r="BF18033" s="1"/>
    </row>
    <row r="18034" spans="58:58" x14ac:dyDescent="0.25">
      <c r="BF18034" s="1"/>
    </row>
    <row r="18035" spans="58:58" x14ac:dyDescent="0.25">
      <c r="BF18035" s="1"/>
    </row>
    <row r="18036" spans="58:58" x14ac:dyDescent="0.25">
      <c r="BF18036" s="1"/>
    </row>
    <row r="18037" spans="58:58" x14ac:dyDescent="0.25">
      <c r="BF18037" s="1"/>
    </row>
    <row r="18038" spans="58:58" x14ac:dyDescent="0.25">
      <c r="BF18038" s="1"/>
    </row>
    <row r="18039" spans="58:58" x14ac:dyDescent="0.25">
      <c r="BF18039" s="1"/>
    </row>
    <row r="18040" spans="58:58" x14ac:dyDescent="0.25">
      <c r="BF18040" s="1"/>
    </row>
    <row r="18041" spans="58:58" x14ac:dyDescent="0.25">
      <c r="BF18041" s="1"/>
    </row>
    <row r="18042" spans="58:58" x14ac:dyDescent="0.25">
      <c r="BF18042" s="1"/>
    </row>
    <row r="18043" spans="58:58" x14ac:dyDescent="0.25">
      <c r="BF18043" s="1"/>
    </row>
    <row r="18044" spans="58:58" x14ac:dyDescent="0.25">
      <c r="BF18044" s="1"/>
    </row>
    <row r="18045" spans="58:58" x14ac:dyDescent="0.25">
      <c r="BF18045" s="1"/>
    </row>
    <row r="18046" spans="58:58" x14ac:dyDescent="0.25">
      <c r="BF18046" s="1"/>
    </row>
    <row r="18047" spans="58:58" x14ac:dyDescent="0.25">
      <c r="BF18047" s="1"/>
    </row>
    <row r="18048" spans="58:58" x14ac:dyDescent="0.25">
      <c r="BF18048" s="1"/>
    </row>
    <row r="18049" spans="58:58" x14ac:dyDescent="0.25">
      <c r="BF18049" s="1"/>
    </row>
    <row r="18050" spans="58:58" x14ac:dyDescent="0.25">
      <c r="BF18050" s="1"/>
    </row>
    <row r="18051" spans="58:58" x14ac:dyDescent="0.25">
      <c r="BF18051" s="1"/>
    </row>
    <row r="18052" spans="58:58" x14ac:dyDescent="0.25">
      <c r="BF18052" s="1"/>
    </row>
    <row r="18053" spans="58:58" x14ac:dyDescent="0.25">
      <c r="BF18053" s="1"/>
    </row>
    <row r="18054" spans="58:58" x14ac:dyDescent="0.25">
      <c r="BF18054" s="1"/>
    </row>
    <row r="18055" spans="58:58" x14ac:dyDescent="0.25">
      <c r="BF18055" s="1"/>
    </row>
    <row r="18056" spans="58:58" x14ac:dyDescent="0.25">
      <c r="BF18056" s="1"/>
    </row>
    <row r="18057" spans="58:58" x14ac:dyDescent="0.25">
      <c r="BF18057" s="1"/>
    </row>
    <row r="18058" spans="58:58" x14ac:dyDescent="0.25">
      <c r="BF18058" s="1"/>
    </row>
    <row r="18059" spans="58:58" x14ac:dyDescent="0.25">
      <c r="BF18059" s="1"/>
    </row>
    <row r="18060" spans="58:58" x14ac:dyDescent="0.25">
      <c r="BF18060" s="1"/>
    </row>
    <row r="18061" spans="58:58" x14ac:dyDescent="0.25">
      <c r="BF18061" s="1"/>
    </row>
    <row r="18062" spans="58:58" x14ac:dyDescent="0.25">
      <c r="BF18062" s="1"/>
    </row>
    <row r="18063" spans="58:58" x14ac:dyDescent="0.25">
      <c r="BF18063" s="1"/>
    </row>
    <row r="18064" spans="58:58" x14ac:dyDescent="0.25">
      <c r="BF18064" s="1"/>
    </row>
    <row r="18065" spans="58:58" x14ac:dyDescent="0.25">
      <c r="BF18065" s="1"/>
    </row>
    <row r="18066" spans="58:58" x14ac:dyDescent="0.25">
      <c r="BF18066" s="1"/>
    </row>
    <row r="18067" spans="58:58" x14ac:dyDescent="0.25">
      <c r="BF18067" s="1"/>
    </row>
    <row r="18068" spans="58:58" x14ac:dyDescent="0.25">
      <c r="BF18068" s="1"/>
    </row>
    <row r="18069" spans="58:58" x14ac:dyDescent="0.25">
      <c r="BF18069" s="1"/>
    </row>
    <row r="18070" spans="58:58" x14ac:dyDescent="0.25">
      <c r="BF18070" s="1"/>
    </row>
    <row r="18071" spans="58:58" x14ac:dyDescent="0.25">
      <c r="BF18071" s="1"/>
    </row>
    <row r="18072" spans="58:58" x14ac:dyDescent="0.25">
      <c r="BF18072" s="1"/>
    </row>
    <row r="18073" spans="58:58" x14ac:dyDescent="0.25">
      <c r="BF18073" s="1"/>
    </row>
    <row r="18074" spans="58:58" x14ac:dyDescent="0.25">
      <c r="BF18074" s="1"/>
    </row>
    <row r="18075" spans="58:58" x14ac:dyDescent="0.25">
      <c r="BF18075" s="1"/>
    </row>
    <row r="18076" spans="58:58" x14ac:dyDescent="0.25">
      <c r="BF18076" s="1"/>
    </row>
    <row r="18077" spans="58:58" x14ac:dyDescent="0.25">
      <c r="BF18077" s="1"/>
    </row>
    <row r="18078" spans="58:58" x14ac:dyDescent="0.25">
      <c r="BF18078" s="1"/>
    </row>
    <row r="18079" spans="58:58" x14ac:dyDescent="0.25">
      <c r="BF18079" s="1"/>
    </row>
    <row r="18080" spans="58:58" x14ac:dyDescent="0.25">
      <c r="BF18080" s="1"/>
    </row>
    <row r="18081" spans="58:58" x14ac:dyDescent="0.25">
      <c r="BF18081" s="1"/>
    </row>
    <row r="18082" spans="58:58" x14ac:dyDescent="0.25">
      <c r="BF18082" s="1"/>
    </row>
    <row r="18083" spans="58:58" x14ac:dyDescent="0.25">
      <c r="BF18083" s="1"/>
    </row>
    <row r="18084" spans="58:58" x14ac:dyDescent="0.25">
      <c r="BF18084" s="1"/>
    </row>
    <row r="18085" spans="58:58" x14ac:dyDescent="0.25">
      <c r="BF18085" s="1"/>
    </row>
    <row r="18086" spans="58:58" x14ac:dyDescent="0.25">
      <c r="BF18086" s="1"/>
    </row>
    <row r="18087" spans="58:58" x14ac:dyDescent="0.25">
      <c r="BF18087" s="1"/>
    </row>
    <row r="18088" spans="58:58" x14ac:dyDescent="0.25">
      <c r="BF18088" s="1"/>
    </row>
    <row r="18089" spans="58:58" x14ac:dyDescent="0.25">
      <c r="BF18089" s="1"/>
    </row>
    <row r="18090" spans="58:58" x14ac:dyDescent="0.25">
      <c r="BF18090" s="1"/>
    </row>
    <row r="18091" spans="58:58" x14ac:dyDescent="0.25">
      <c r="BF18091" s="1"/>
    </row>
    <row r="18092" spans="58:58" x14ac:dyDescent="0.25">
      <c r="BF18092" s="1"/>
    </row>
    <row r="18093" spans="58:58" x14ac:dyDescent="0.25">
      <c r="BF18093" s="1"/>
    </row>
    <row r="18094" spans="58:58" x14ac:dyDescent="0.25">
      <c r="BF18094" s="1"/>
    </row>
    <row r="18095" spans="58:58" x14ac:dyDescent="0.25">
      <c r="BF18095" s="1"/>
    </row>
    <row r="18096" spans="58:58" x14ac:dyDescent="0.25">
      <c r="BF18096" s="1"/>
    </row>
    <row r="18097" spans="58:58" x14ac:dyDescent="0.25">
      <c r="BF18097" s="1"/>
    </row>
    <row r="18098" spans="58:58" x14ac:dyDescent="0.25">
      <c r="BF18098" s="1"/>
    </row>
    <row r="18099" spans="58:58" x14ac:dyDescent="0.25">
      <c r="BF18099" s="1"/>
    </row>
    <row r="18100" spans="58:58" x14ac:dyDescent="0.25">
      <c r="BF18100" s="1"/>
    </row>
    <row r="18101" spans="58:58" x14ac:dyDescent="0.25">
      <c r="BF18101" s="1"/>
    </row>
    <row r="18102" spans="58:58" x14ac:dyDescent="0.25">
      <c r="BF18102" s="1"/>
    </row>
    <row r="18103" spans="58:58" x14ac:dyDescent="0.25">
      <c r="BF18103" s="1"/>
    </row>
    <row r="18104" spans="58:58" x14ac:dyDescent="0.25">
      <c r="BF18104" s="1"/>
    </row>
    <row r="18105" spans="58:58" x14ac:dyDescent="0.25">
      <c r="BF18105" s="1"/>
    </row>
    <row r="18106" spans="58:58" x14ac:dyDescent="0.25">
      <c r="BF18106" s="1"/>
    </row>
    <row r="18107" spans="58:58" x14ac:dyDescent="0.25">
      <c r="BF18107" s="1"/>
    </row>
    <row r="18108" spans="58:58" x14ac:dyDescent="0.25">
      <c r="BF18108" s="1"/>
    </row>
    <row r="18109" spans="58:58" x14ac:dyDescent="0.25">
      <c r="BF18109" s="1"/>
    </row>
    <row r="18110" spans="58:58" x14ac:dyDescent="0.25">
      <c r="BF18110" s="1"/>
    </row>
    <row r="18111" spans="58:58" x14ac:dyDescent="0.25">
      <c r="BF18111" s="1"/>
    </row>
    <row r="18112" spans="58:58" x14ac:dyDescent="0.25">
      <c r="BF18112" s="1"/>
    </row>
    <row r="18113" spans="58:58" x14ac:dyDescent="0.25">
      <c r="BF18113" s="1"/>
    </row>
    <row r="18114" spans="58:58" x14ac:dyDescent="0.25">
      <c r="BF18114" s="1"/>
    </row>
    <row r="18115" spans="58:58" x14ac:dyDescent="0.25">
      <c r="BF18115" s="1"/>
    </row>
    <row r="18116" spans="58:58" x14ac:dyDescent="0.25">
      <c r="BF18116" s="1"/>
    </row>
    <row r="18117" spans="58:58" x14ac:dyDescent="0.25">
      <c r="BF18117" s="1"/>
    </row>
    <row r="18118" spans="58:58" x14ac:dyDescent="0.25">
      <c r="BF18118" s="1"/>
    </row>
    <row r="18119" spans="58:58" x14ac:dyDescent="0.25">
      <c r="BF18119" s="1"/>
    </row>
    <row r="18120" spans="58:58" x14ac:dyDescent="0.25">
      <c r="BF18120" s="1"/>
    </row>
    <row r="18121" spans="58:58" x14ac:dyDescent="0.25">
      <c r="BF18121" s="1"/>
    </row>
    <row r="18122" spans="58:58" x14ac:dyDescent="0.25">
      <c r="BF18122" s="1"/>
    </row>
    <row r="18123" spans="58:58" x14ac:dyDescent="0.25">
      <c r="BF18123" s="1"/>
    </row>
    <row r="18124" spans="58:58" x14ac:dyDescent="0.25">
      <c r="BF18124" s="1"/>
    </row>
    <row r="18125" spans="58:58" x14ac:dyDescent="0.25">
      <c r="BF18125" s="1"/>
    </row>
    <row r="18126" spans="58:58" x14ac:dyDescent="0.25">
      <c r="BF18126" s="1"/>
    </row>
    <row r="18127" spans="58:58" x14ac:dyDescent="0.25">
      <c r="BF18127" s="1"/>
    </row>
    <row r="18128" spans="58:58" x14ac:dyDescent="0.25">
      <c r="BF18128" s="1"/>
    </row>
    <row r="18129" spans="58:58" x14ac:dyDescent="0.25">
      <c r="BF18129" s="1"/>
    </row>
    <row r="18130" spans="58:58" x14ac:dyDescent="0.25">
      <c r="BF18130" s="1"/>
    </row>
    <row r="18131" spans="58:58" x14ac:dyDescent="0.25">
      <c r="BF18131" s="1"/>
    </row>
    <row r="18132" spans="58:58" x14ac:dyDescent="0.25">
      <c r="BF18132" s="1"/>
    </row>
    <row r="18133" spans="58:58" x14ac:dyDescent="0.25">
      <c r="BF18133" s="1"/>
    </row>
    <row r="18134" spans="58:58" x14ac:dyDescent="0.25">
      <c r="BF18134" s="1"/>
    </row>
    <row r="18135" spans="58:58" x14ac:dyDescent="0.25">
      <c r="BF18135" s="1"/>
    </row>
    <row r="18136" spans="58:58" x14ac:dyDescent="0.25">
      <c r="BF18136" s="1"/>
    </row>
    <row r="18137" spans="58:58" x14ac:dyDescent="0.25">
      <c r="BF18137" s="1"/>
    </row>
    <row r="18138" spans="58:58" x14ac:dyDescent="0.25">
      <c r="BF18138" s="1"/>
    </row>
    <row r="18139" spans="58:58" x14ac:dyDescent="0.25">
      <c r="BF18139" s="1"/>
    </row>
    <row r="18140" spans="58:58" x14ac:dyDescent="0.25">
      <c r="BF18140" s="1"/>
    </row>
    <row r="18141" spans="58:58" x14ac:dyDescent="0.25">
      <c r="BF18141" s="1"/>
    </row>
    <row r="18142" spans="58:58" x14ac:dyDescent="0.25">
      <c r="BF18142" s="1"/>
    </row>
    <row r="18143" spans="58:58" x14ac:dyDescent="0.25">
      <c r="BF18143" s="1"/>
    </row>
    <row r="18144" spans="58:58" x14ac:dyDescent="0.25">
      <c r="BF18144" s="1"/>
    </row>
    <row r="18145" spans="58:58" x14ac:dyDescent="0.25">
      <c r="BF18145" s="1"/>
    </row>
    <row r="18146" spans="58:58" x14ac:dyDescent="0.25">
      <c r="BF18146" s="1"/>
    </row>
    <row r="18147" spans="58:58" x14ac:dyDescent="0.25">
      <c r="BF18147" s="1"/>
    </row>
    <row r="18148" spans="58:58" x14ac:dyDescent="0.25">
      <c r="BF18148" s="1"/>
    </row>
    <row r="18149" spans="58:58" x14ac:dyDescent="0.25">
      <c r="BF18149" s="1"/>
    </row>
    <row r="18150" spans="58:58" x14ac:dyDescent="0.25">
      <c r="BF18150" s="1"/>
    </row>
    <row r="18151" spans="58:58" x14ac:dyDescent="0.25">
      <c r="BF18151" s="1"/>
    </row>
    <row r="18152" spans="58:58" x14ac:dyDescent="0.25">
      <c r="BF18152" s="1"/>
    </row>
    <row r="18153" spans="58:58" x14ac:dyDescent="0.25">
      <c r="BF18153" s="1"/>
    </row>
    <row r="18154" spans="58:58" x14ac:dyDescent="0.25">
      <c r="BF18154" s="1"/>
    </row>
    <row r="18155" spans="58:58" x14ac:dyDescent="0.25">
      <c r="BF18155" s="1"/>
    </row>
    <row r="18156" spans="58:58" x14ac:dyDescent="0.25">
      <c r="BF18156" s="1"/>
    </row>
    <row r="18157" spans="58:58" x14ac:dyDescent="0.25">
      <c r="BF18157" s="1"/>
    </row>
    <row r="18158" spans="58:58" x14ac:dyDescent="0.25">
      <c r="BF18158" s="1"/>
    </row>
    <row r="18159" spans="58:58" x14ac:dyDescent="0.25">
      <c r="BF18159" s="1"/>
    </row>
    <row r="18160" spans="58:58" x14ac:dyDescent="0.25">
      <c r="BF18160" s="1"/>
    </row>
    <row r="18161" spans="58:58" x14ac:dyDescent="0.25">
      <c r="BF18161" s="1"/>
    </row>
    <row r="18162" spans="58:58" x14ac:dyDescent="0.25">
      <c r="BF18162" s="1"/>
    </row>
    <row r="18163" spans="58:58" x14ac:dyDescent="0.25">
      <c r="BF18163" s="1"/>
    </row>
    <row r="18164" spans="58:58" x14ac:dyDescent="0.25">
      <c r="BF18164" s="1"/>
    </row>
    <row r="18165" spans="58:58" x14ac:dyDescent="0.25">
      <c r="BF18165" s="1"/>
    </row>
    <row r="18166" spans="58:58" x14ac:dyDescent="0.25">
      <c r="BF18166" s="1"/>
    </row>
    <row r="18167" spans="58:58" x14ac:dyDescent="0.25">
      <c r="BF18167" s="1"/>
    </row>
    <row r="18168" spans="58:58" x14ac:dyDescent="0.25">
      <c r="BF18168" s="1"/>
    </row>
    <row r="18169" spans="58:58" x14ac:dyDescent="0.25">
      <c r="BF18169" s="1"/>
    </row>
    <row r="18170" spans="58:58" x14ac:dyDescent="0.25">
      <c r="BF18170" s="1"/>
    </row>
    <row r="18171" spans="58:58" x14ac:dyDescent="0.25">
      <c r="BF18171" s="1"/>
    </row>
    <row r="18172" spans="58:58" x14ac:dyDescent="0.25">
      <c r="BF18172" s="1"/>
    </row>
    <row r="18173" spans="58:58" x14ac:dyDescent="0.25">
      <c r="BF18173" s="1"/>
    </row>
    <row r="18174" spans="58:58" x14ac:dyDescent="0.25">
      <c r="BF18174" s="1"/>
    </row>
    <row r="18175" spans="58:58" x14ac:dyDescent="0.25">
      <c r="BF18175" s="1"/>
    </row>
    <row r="18176" spans="58:58" x14ac:dyDescent="0.25">
      <c r="BF18176" s="1"/>
    </row>
    <row r="18177" spans="58:58" x14ac:dyDescent="0.25">
      <c r="BF18177" s="1"/>
    </row>
    <row r="18178" spans="58:58" x14ac:dyDescent="0.25">
      <c r="BF18178" s="1"/>
    </row>
    <row r="18179" spans="58:58" x14ac:dyDescent="0.25">
      <c r="BF18179" s="1"/>
    </row>
    <row r="18180" spans="58:58" x14ac:dyDescent="0.25">
      <c r="BF18180" s="1"/>
    </row>
    <row r="18181" spans="58:58" x14ac:dyDescent="0.25">
      <c r="BF18181" s="1"/>
    </row>
    <row r="18182" spans="58:58" x14ac:dyDescent="0.25">
      <c r="BF18182" s="1"/>
    </row>
    <row r="18183" spans="58:58" x14ac:dyDescent="0.25">
      <c r="BF18183" s="1"/>
    </row>
    <row r="18184" spans="58:58" x14ac:dyDescent="0.25">
      <c r="BF18184" s="1"/>
    </row>
    <row r="18185" spans="58:58" x14ac:dyDescent="0.25">
      <c r="BF18185" s="1"/>
    </row>
    <row r="18186" spans="58:58" x14ac:dyDescent="0.25">
      <c r="BF18186" s="1"/>
    </row>
    <row r="18187" spans="58:58" x14ac:dyDescent="0.25">
      <c r="BF18187" s="1"/>
    </row>
    <row r="18188" spans="58:58" x14ac:dyDescent="0.25">
      <c r="BF18188" s="1"/>
    </row>
    <row r="18189" spans="58:58" x14ac:dyDescent="0.25">
      <c r="BF18189" s="1"/>
    </row>
    <row r="18190" spans="58:58" x14ac:dyDescent="0.25">
      <c r="BF18190" s="1"/>
    </row>
    <row r="18191" spans="58:58" x14ac:dyDescent="0.25">
      <c r="BF18191" s="1"/>
    </row>
    <row r="18192" spans="58:58" x14ac:dyDescent="0.25">
      <c r="BF18192" s="1"/>
    </row>
    <row r="18193" spans="58:58" x14ac:dyDescent="0.25">
      <c r="BF18193" s="1"/>
    </row>
    <row r="18194" spans="58:58" x14ac:dyDescent="0.25">
      <c r="BF18194" s="1"/>
    </row>
    <row r="18195" spans="58:58" x14ac:dyDescent="0.25">
      <c r="BF18195" s="1"/>
    </row>
    <row r="18196" spans="58:58" x14ac:dyDescent="0.25">
      <c r="BF18196" s="1"/>
    </row>
    <row r="18197" spans="58:58" x14ac:dyDescent="0.25">
      <c r="BF18197" s="1"/>
    </row>
    <row r="18198" spans="58:58" x14ac:dyDescent="0.25">
      <c r="BF18198" s="1"/>
    </row>
    <row r="18199" spans="58:58" x14ac:dyDescent="0.25">
      <c r="BF18199" s="1"/>
    </row>
    <row r="18200" spans="58:58" x14ac:dyDescent="0.25">
      <c r="BF18200" s="1"/>
    </row>
    <row r="18201" spans="58:58" x14ac:dyDescent="0.25">
      <c r="BF18201" s="1"/>
    </row>
    <row r="18202" spans="58:58" x14ac:dyDescent="0.25">
      <c r="BF18202" s="1"/>
    </row>
    <row r="18203" spans="58:58" x14ac:dyDescent="0.25">
      <c r="BF18203" s="1"/>
    </row>
    <row r="18204" spans="58:58" x14ac:dyDescent="0.25">
      <c r="BF18204" s="1"/>
    </row>
    <row r="18205" spans="58:58" x14ac:dyDescent="0.25">
      <c r="BF18205" s="1"/>
    </row>
    <row r="18206" spans="58:58" x14ac:dyDescent="0.25">
      <c r="BF18206" s="1"/>
    </row>
    <row r="18207" spans="58:58" x14ac:dyDescent="0.25">
      <c r="BF18207" s="1"/>
    </row>
    <row r="18208" spans="58:58" x14ac:dyDescent="0.25">
      <c r="BF18208" s="1"/>
    </row>
    <row r="18209" spans="58:58" x14ac:dyDescent="0.25">
      <c r="BF18209" s="1"/>
    </row>
    <row r="18210" spans="58:58" x14ac:dyDescent="0.25">
      <c r="BF18210" s="1"/>
    </row>
    <row r="18211" spans="58:58" x14ac:dyDescent="0.25">
      <c r="BF18211" s="1"/>
    </row>
    <row r="18212" spans="58:58" x14ac:dyDescent="0.25">
      <c r="BF18212" s="1"/>
    </row>
    <row r="18213" spans="58:58" x14ac:dyDescent="0.25">
      <c r="BF18213" s="1"/>
    </row>
    <row r="18214" spans="58:58" x14ac:dyDescent="0.25">
      <c r="BF18214" s="1"/>
    </row>
    <row r="18215" spans="58:58" x14ac:dyDescent="0.25">
      <c r="BF18215" s="1"/>
    </row>
    <row r="18216" spans="58:58" x14ac:dyDescent="0.25">
      <c r="BF18216" s="1"/>
    </row>
    <row r="18217" spans="58:58" x14ac:dyDescent="0.25">
      <c r="BF18217" s="1"/>
    </row>
    <row r="18218" spans="58:58" x14ac:dyDescent="0.25">
      <c r="BF18218" s="1"/>
    </row>
    <row r="18219" spans="58:58" x14ac:dyDescent="0.25">
      <c r="BF18219" s="1"/>
    </row>
    <row r="18220" spans="58:58" x14ac:dyDescent="0.25">
      <c r="BF18220" s="1"/>
    </row>
    <row r="18221" spans="58:58" x14ac:dyDescent="0.25">
      <c r="BF18221" s="1"/>
    </row>
    <row r="18222" spans="58:58" x14ac:dyDescent="0.25">
      <c r="BF18222" s="1"/>
    </row>
    <row r="18223" spans="58:58" x14ac:dyDescent="0.25">
      <c r="BF18223" s="1"/>
    </row>
    <row r="18224" spans="58:58" x14ac:dyDescent="0.25">
      <c r="BF18224" s="1"/>
    </row>
    <row r="18225" spans="58:58" x14ac:dyDescent="0.25">
      <c r="BF18225" s="1"/>
    </row>
    <row r="18226" spans="58:58" x14ac:dyDescent="0.25">
      <c r="BF18226" s="1"/>
    </row>
    <row r="18227" spans="58:58" x14ac:dyDescent="0.25">
      <c r="BF18227" s="1"/>
    </row>
    <row r="18228" spans="58:58" x14ac:dyDescent="0.25">
      <c r="BF18228" s="1"/>
    </row>
    <row r="18229" spans="58:58" x14ac:dyDescent="0.25">
      <c r="BF18229" s="1"/>
    </row>
    <row r="18230" spans="58:58" x14ac:dyDescent="0.25">
      <c r="BF18230" s="1"/>
    </row>
    <row r="18231" spans="58:58" x14ac:dyDescent="0.25">
      <c r="BF18231" s="1"/>
    </row>
    <row r="18232" spans="58:58" x14ac:dyDescent="0.25">
      <c r="BF18232" s="1"/>
    </row>
    <row r="18233" spans="58:58" x14ac:dyDescent="0.25">
      <c r="BF18233" s="1"/>
    </row>
    <row r="18234" spans="58:58" x14ac:dyDescent="0.25">
      <c r="BF18234" s="1"/>
    </row>
    <row r="18235" spans="58:58" x14ac:dyDescent="0.25">
      <c r="BF18235" s="1"/>
    </row>
    <row r="18236" spans="58:58" x14ac:dyDescent="0.25">
      <c r="BF18236" s="1"/>
    </row>
    <row r="18237" spans="58:58" x14ac:dyDescent="0.25">
      <c r="BF18237" s="1"/>
    </row>
    <row r="18238" spans="58:58" x14ac:dyDescent="0.25">
      <c r="BF18238" s="1"/>
    </row>
    <row r="18239" spans="58:58" x14ac:dyDescent="0.25">
      <c r="BF18239" s="1"/>
    </row>
    <row r="18240" spans="58:58" x14ac:dyDescent="0.25">
      <c r="BF18240" s="1"/>
    </row>
    <row r="18241" spans="58:58" x14ac:dyDescent="0.25">
      <c r="BF18241" s="1"/>
    </row>
    <row r="18242" spans="58:58" x14ac:dyDescent="0.25">
      <c r="BF18242" s="1"/>
    </row>
    <row r="18243" spans="58:58" x14ac:dyDescent="0.25">
      <c r="BF18243" s="1"/>
    </row>
    <row r="18244" spans="58:58" x14ac:dyDescent="0.25">
      <c r="BF18244" s="1"/>
    </row>
    <row r="18245" spans="58:58" x14ac:dyDescent="0.25">
      <c r="BF18245" s="1"/>
    </row>
    <row r="18246" spans="58:58" x14ac:dyDescent="0.25">
      <c r="BF18246" s="1"/>
    </row>
    <row r="18247" spans="58:58" x14ac:dyDescent="0.25">
      <c r="BF18247" s="1"/>
    </row>
    <row r="18248" spans="58:58" x14ac:dyDescent="0.25">
      <c r="BF18248" s="1"/>
    </row>
    <row r="18249" spans="58:58" x14ac:dyDescent="0.25">
      <c r="BF18249" s="1"/>
    </row>
    <row r="18250" spans="58:58" x14ac:dyDescent="0.25">
      <c r="BF18250" s="1"/>
    </row>
    <row r="18251" spans="58:58" x14ac:dyDescent="0.25">
      <c r="BF18251" s="1"/>
    </row>
    <row r="18252" spans="58:58" x14ac:dyDescent="0.25">
      <c r="BF18252" s="1"/>
    </row>
    <row r="18253" spans="58:58" x14ac:dyDescent="0.25">
      <c r="BF18253" s="1"/>
    </row>
    <row r="18254" spans="58:58" x14ac:dyDescent="0.25">
      <c r="BF18254" s="1"/>
    </row>
    <row r="18255" spans="58:58" x14ac:dyDescent="0.25">
      <c r="BF18255" s="1"/>
    </row>
    <row r="18256" spans="58:58" x14ac:dyDescent="0.25">
      <c r="BF18256" s="1"/>
    </row>
    <row r="18257" spans="58:58" x14ac:dyDescent="0.25">
      <c r="BF18257" s="1"/>
    </row>
    <row r="18258" spans="58:58" x14ac:dyDescent="0.25">
      <c r="BF18258" s="1"/>
    </row>
    <row r="18259" spans="58:58" x14ac:dyDescent="0.25">
      <c r="BF18259" s="1"/>
    </row>
    <row r="18260" spans="58:58" x14ac:dyDescent="0.25">
      <c r="BF18260" s="1"/>
    </row>
    <row r="18261" spans="58:58" x14ac:dyDescent="0.25">
      <c r="BF18261" s="1"/>
    </row>
    <row r="18262" spans="58:58" x14ac:dyDescent="0.25">
      <c r="BF18262" s="1"/>
    </row>
    <row r="18263" spans="58:58" x14ac:dyDescent="0.25">
      <c r="BF18263" s="1"/>
    </row>
    <row r="18264" spans="58:58" x14ac:dyDescent="0.25">
      <c r="BF18264" s="1"/>
    </row>
    <row r="18265" spans="58:58" x14ac:dyDescent="0.25">
      <c r="BF18265" s="1"/>
    </row>
    <row r="18266" spans="58:58" x14ac:dyDescent="0.25">
      <c r="BF18266" s="1"/>
    </row>
    <row r="18267" spans="58:58" x14ac:dyDescent="0.25">
      <c r="BF18267" s="1"/>
    </row>
    <row r="18268" spans="58:58" x14ac:dyDescent="0.25">
      <c r="BF18268" s="1"/>
    </row>
    <row r="18269" spans="58:58" x14ac:dyDescent="0.25">
      <c r="BF18269" s="1"/>
    </row>
    <row r="18270" spans="58:58" x14ac:dyDescent="0.25">
      <c r="BF18270" s="1"/>
    </row>
    <row r="18271" spans="58:58" x14ac:dyDescent="0.25">
      <c r="BF18271" s="1"/>
    </row>
    <row r="18272" spans="58:58" x14ac:dyDescent="0.25">
      <c r="BF18272" s="1"/>
    </row>
    <row r="18273" spans="58:58" x14ac:dyDescent="0.25">
      <c r="BF18273" s="1"/>
    </row>
    <row r="18274" spans="58:58" x14ac:dyDescent="0.25">
      <c r="BF18274" s="1"/>
    </row>
    <row r="18275" spans="58:58" x14ac:dyDescent="0.25">
      <c r="BF18275" s="1"/>
    </row>
    <row r="18276" spans="58:58" x14ac:dyDescent="0.25">
      <c r="BF18276" s="1"/>
    </row>
    <row r="18277" spans="58:58" x14ac:dyDescent="0.25">
      <c r="BF18277" s="1"/>
    </row>
    <row r="18278" spans="58:58" x14ac:dyDescent="0.25">
      <c r="BF18278" s="1"/>
    </row>
    <row r="18279" spans="58:58" x14ac:dyDescent="0.25">
      <c r="BF18279" s="1"/>
    </row>
    <row r="18280" spans="58:58" x14ac:dyDescent="0.25">
      <c r="BF18280" s="1"/>
    </row>
    <row r="18281" spans="58:58" x14ac:dyDescent="0.25">
      <c r="BF18281" s="1"/>
    </row>
    <row r="18282" spans="58:58" x14ac:dyDescent="0.25">
      <c r="BF18282" s="1"/>
    </row>
    <row r="18283" spans="58:58" x14ac:dyDescent="0.25">
      <c r="BF18283" s="1"/>
    </row>
    <row r="18284" spans="58:58" x14ac:dyDescent="0.25">
      <c r="BF18284" s="1"/>
    </row>
    <row r="18285" spans="58:58" x14ac:dyDescent="0.25">
      <c r="BF18285" s="1"/>
    </row>
    <row r="18286" spans="58:58" x14ac:dyDescent="0.25">
      <c r="BF18286" s="1"/>
    </row>
    <row r="18287" spans="58:58" x14ac:dyDescent="0.25">
      <c r="BF18287" s="1"/>
    </row>
    <row r="18288" spans="58:58" x14ac:dyDescent="0.25">
      <c r="BF18288" s="1"/>
    </row>
    <row r="18289" spans="58:58" x14ac:dyDescent="0.25">
      <c r="BF18289" s="1"/>
    </row>
    <row r="18290" spans="58:58" x14ac:dyDescent="0.25">
      <c r="BF18290" s="1"/>
    </row>
    <row r="18291" spans="58:58" x14ac:dyDescent="0.25">
      <c r="BF18291" s="1"/>
    </row>
    <row r="18292" spans="58:58" x14ac:dyDescent="0.25">
      <c r="BF18292" s="1"/>
    </row>
    <row r="18293" spans="58:58" x14ac:dyDescent="0.25">
      <c r="BF18293" s="1"/>
    </row>
    <row r="18294" spans="58:58" x14ac:dyDescent="0.25">
      <c r="BF18294" s="1"/>
    </row>
    <row r="18295" spans="58:58" x14ac:dyDescent="0.25">
      <c r="BF18295" s="1"/>
    </row>
    <row r="18296" spans="58:58" x14ac:dyDescent="0.25">
      <c r="BF18296" s="1"/>
    </row>
    <row r="18297" spans="58:58" x14ac:dyDescent="0.25">
      <c r="BF18297" s="1"/>
    </row>
    <row r="18298" spans="58:58" x14ac:dyDescent="0.25">
      <c r="BF18298" s="1"/>
    </row>
    <row r="18299" spans="58:58" x14ac:dyDescent="0.25">
      <c r="BF18299" s="1"/>
    </row>
    <row r="18300" spans="58:58" x14ac:dyDescent="0.25">
      <c r="BF18300" s="1"/>
    </row>
    <row r="18301" spans="58:58" x14ac:dyDescent="0.25">
      <c r="BF18301" s="1"/>
    </row>
    <row r="18302" spans="58:58" x14ac:dyDescent="0.25">
      <c r="BF18302" s="1"/>
    </row>
    <row r="18303" spans="58:58" x14ac:dyDescent="0.25">
      <c r="BF18303" s="1"/>
    </row>
    <row r="18304" spans="58:58" x14ac:dyDescent="0.25">
      <c r="BF18304" s="1"/>
    </row>
    <row r="18305" spans="58:58" x14ac:dyDescent="0.25">
      <c r="BF18305" s="1"/>
    </row>
    <row r="18306" spans="58:58" x14ac:dyDescent="0.25">
      <c r="BF18306" s="1"/>
    </row>
    <row r="18307" spans="58:58" x14ac:dyDescent="0.25">
      <c r="BF18307" s="1"/>
    </row>
    <row r="18308" spans="58:58" x14ac:dyDescent="0.25">
      <c r="BF18308" s="1"/>
    </row>
    <row r="18309" spans="58:58" x14ac:dyDescent="0.25">
      <c r="BF18309" s="1"/>
    </row>
    <row r="18310" spans="58:58" x14ac:dyDescent="0.25">
      <c r="BF18310" s="1"/>
    </row>
    <row r="18311" spans="58:58" x14ac:dyDescent="0.25">
      <c r="BF18311" s="1"/>
    </row>
    <row r="18312" spans="58:58" x14ac:dyDescent="0.25">
      <c r="BF18312" s="1"/>
    </row>
    <row r="18313" spans="58:58" x14ac:dyDescent="0.25">
      <c r="BF18313" s="1"/>
    </row>
    <row r="18314" spans="58:58" x14ac:dyDescent="0.25">
      <c r="BF18314" s="1"/>
    </row>
    <row r="18315" spans="58:58" x14ac:dyDescent="0.25">
      <c r="BF18315" s="1"/>
    </row>
    <row r="18316" spans="58:58" x14ac:dyDescent="0.25">
      <c r="BF18316" s="1"/>
    </row>
    <row r="18317" spans="58:58" x14ac:dyDescent="0.25">
      <c r="BF18317" s="1"/>
    </row>
    <row r="18318" spans="58:58" x14ac:dyDescent="0.25">
      <c r="BF18318" s="1"/>
    </row>
    <row r="18319" spans="58:58" x14ac:dyDescent="0.25">
      <c r="BF18319" s="1"/>
    </row>
    <row r="18320" spans="58:58" x14ac:dyDescent="0.25">
      <c r="BF18320" s="1"/>
    </row>
    <row r="18321" spans="58:58" x14ac:dyDescent="0.25">
      <c r="BF18321" s="1"/>
    </row>
    <row r="18322" spans="58:58" x14ac:dyDescent="0.25">
      <c r="BF18322" s="1"/>
    </row>
    <row r="18323" spans="58:58" x14ac:dyDescent="0.25">
      <c r="BF18323" s="1"/>
    </row>
    <row r="18324" spans="58:58" x14ac:dyDescent="0.25">
      <c r="BF18324" s="1"/>
    </row>
    <row r="18325" spans="58:58" x14ac:dyDescent="0.25">
      <c r="BF18325" s="1"/>
    </row>
    <row r="18326" spans="58:58" x14ac:dyDescent="0.25">
      <c r="BF18326" s="1"/>
    </row>
    <row r="18327" spans="58:58" x14ac:dyDescent="0.25">
      <c r="BF18327" s="1"/>
    </row>
    <row r="18328" spans="58:58" x14ac:dyDescent="0.25">
      <c r="BF18328" s="1"/>
    </row>
    <row r="18329" spans="58:58" x14ac:dyDescent="0.25">
      <c r="BF18329" s="1"/>
    </row>
    <row r="18330" spans="58:58" x14ac:dyDescent="0.25">
      <c r="BF18330" s="1"/>
    </row>
    <row r="18331" spans="58:58" x14ac:dyDescent="0.25">
      <c r="BF18331" s="1"/>
    </row>
    <row r="18332" spans="58:58" x14ac:dyDescent="0.25">
      <c r="BF18332" s="1"/>
    </row>
    <row r="18333" spans="58:58" x14ac:dyDescent="0.25">
      <c r="BF18333" s="1"/>
    </row>
    <row r="18334" spans="58:58" x14ac:dyDescent="0.25">
      <c r="BF18334" s="1"/>
    </row>
    <row r="18335" spans="58:58" x14ac:dyDescent="0.25">
      <c r="BF18335" s="1"/>
    </row>
    <row r="18336" spans="58:58" x14ac:dyDescent="0.25">
      <c r="BF18336" s="1"/>
    </row>
    <row r="18337" spans="58:58" x14ac:dyDescent="0.25">
      <c r="BF18337" s="1"/>
    </row>
    <row r="18338" spans="58:58" x14ac:dyDescent="0.25">
      <c r="BF18338" s="1"/>
    </row>
    <row r="18339" spans="58:58" x14ac:dyDescent="0.25">
      <c r="BF18339" s="1"/>
    </row>
    <row r="18340" spans="58:58" x14ac:dyDescent="0.25">
      <c r="BF18340" s="1"/>
    </row>
    <row r="18341" spans="58:58" x14ac:dyDescent="0.25">
      <c r="BF18341" s="1"/>
    </row>
    <row r="18342" spans="58:58" x14ac:dyDescent="0.25">
      <c r="BF18342" s="1"/>
    </row>
    <row r="18343" spans="58:58" x14ac:dyDescent="0.25">
      <c r="BF18343" s="1"/>
    </row>
    <row r="18344" spans="58:58" x14ac:dyDescent="0.25">
      <c r="BF18344" s="1"/>
    </row>
    <row r="18345" spans="58:58" x14ac:dyDescent="0.25">
      <c r="BF18345" s="1"/>
    </row>
    <row r="18346" spans="58:58" x14ac:dyDescent="0.25">
      <c r="BF18346" s="1"/>
    </row>
    <row r="18347" spans="58:58" x14ac:dyDescent="0.25">
      <c r="BF18347" s="1"/>
    </row>
    <row r="18348" spans="58:58" x14ac:dyDescent="0.25">
      <c r="BF18348" s="1"/>
    </row>
    <row r="18349" spans="58:58" x14ac:dyDescent="0.25">
      <c r="BF18349" s="1"/>
    </row>
    <row r="18350" spans="58:58" x14ac:dyDescent="0.25">
      <c r="BF18350" s="1"/>
    </row>
    <row r="18351" spans="58:58" x14ac:dyDescent="0.25">
      <c r="BF18351" s="1"/>
    </row>
    <row r="18352" spans="58:58" x14ac:dyDescent="0.25">
      <c r="BF18352" s="1"/>
    </row>
    <row r="18353" spans="58:58" x14ac:dyDescent="0.25">
      <c r="BF18353" s="1"/>
    </row>
    <row r="18354" spans="58:58" x14ac:dyDescent="0.25">
      <c r="BF18354" s="1"/>
    </row>
    <row r="18355" spans="58:58" x14ac:dyDescent="0.25">
      <c r="BF18355" s="1"/>
    </row>
    <row r="18356" spans="58:58" x14ac:dyDescent="0.25">
      <c r="BF18356" s="1"/>
    </row>
    <row r="18357" spans="58:58" x14ac:dyDescent="0.25">
      <c r="BF18357" s="1"/>
    </row>
    <row r="18358" spans="58:58" x14ac:dyDescent="0.25">
      <c r="BF18358" s="1"/>
    </row>
    <row r="18359" spans="58:58" x14ac:dyDescent="0.25">
      <c r="BF18359" s="1"/>
    </row>
    <row r="18360" spans="58:58" x14ac:dyDescent="0.25">
      <c r="BF18360" s="1"/>
    </row>
    <row r="18361" spans="58:58" x14ac:dyDescent="0.25">
      <c r="BF18361" s="1"/>
    </row>
    <row r="18362" spans="58:58" x14ac:dyDescent="0.25">
      <c r="BF18362" s="1"/>
    </row>
    <row r="18363" spans="58:58" x14ac:dyDescent="0.25">
      <c r="BF18363" s="1"/>
    </row>
    <row r="18364" spans="58:58" x14ac:dyDescent="0.25">
      <c r="BF18364" s="1"/>
    </row>
    <row r="18365" spans="58:58" x14ac:dyDescent="0.25">
      <c r="BF18365" s="1"/>
    </row>
    <row r="18366" spans="58:58" x14ac:dyDescent="0.25">
      <c r="BF18366" s="1"/>
    </row>
    <row r="18367" spans="58:58" x14ac:dyDescent="0.25">
      <c r="BF18367" s="1"/>
    </row>
    <row r="18368" spans="58:58" x14ac:dyDescent="0.25">
      <c r="BF18368" s="1"/>
    </row>
    <row r="18369" spans="58:58" x14ac:dyDescent="0.25">
      <c r="BF18369" s="1"/>
    </row>
    <row r="18370" spans="58:58" x14ac:dyDescent="0.25">
      <c r="BF18370" s="1"/>
    </row>
    <row r="18371" spans="58:58" x14ac:dyDescent="0.25">
      <c r="BF18371" s="1"/>
    </row>
    <row r="18372" spans="58:58" x14ac:dyDescent="0.25">
      <c r="BF18372" s="1"/>
    </row>
    <row r="18373" spans="58:58" x14ac:dyDescent="0.25">
      <c r="BF18373" s="1"/>
    </row>
    <row r="18374" spans="58:58" x14ac:dyDescent="0.25">
      <c r="BF18374" s="1"/>
    </row>
    <row r="18375" spans="58:58" x14ac:dyDescent="0.25">
      <c r="BF18375" s="1"/>
    </row>
    <row r="18376" spans="58:58" x14ac:dyDescent="0.25">
      <c r="BF18376" s="1"/>
    </row>
    <row r="18377" spans="58:58" x14ac:dyDescent="0.25">
      <c r="BF18377" s="1"/>
    </row>
    <row r="18378" spans="58:58" x14ac:dyDescent="0.25">
      <c r="BF18378" s="1"/>
    </row>
    <row r="18379" spans="58:58" x14ac:dyDescent="0.25">
      <c r="BF18379" s="1"/>
    </row>
    <row r="18380" spans="58:58" x14ac:dyDescent="0.25">
      <c r="BF18380" s="1"/>
    </row>
    <row r="18381" spans="58:58" x14ac:dyDescent="0.25">
      <c r="BF18381" s="1"/>
    </row>
    <row r="18382" spans="58:58" x14ac:dyDescent="0.25">
      <c r="BF18382" s="1"/>
    </row>
    <row r="18383" spans="58:58" x14ac:dyDescent="0.25">
      <c r="BF18383" s="1"/>
    </row>
    <row r="18384" spans="58:58" x14ac:dyDescent="0.25">
      <c r="BF18384" s="1"/>
    </row>
    <row r="18385" spans="58:58" x14ac:dyDescent="0.25">
      <c r="BF18385" s="1"/>
    </row>
    <row r="18386" spans="58:58" x14ac:dyDescent="0.25">
      <c r="BF18386" s="1"/>
    </row>
    <row r="18387" spans="58:58" x14ac:dyDescent="0.25">
      <c r="BF18387" s="1"/>
    </row>
    <row r="18388" spans="58:58" x14ac:dyDescent="0.25">
      <c r="BF18388" s="1"/>
    </row>
    <row r="18389" spans="58:58" x14ac:dyDescent="0.25">
      <c r="BF18389" s="1"/>
    </row>
    <row r="18390" spans="58:58" x14ac:dyDescent="0.25">
      <c r="BF18390" s="1"/>
    </row>
    <row r="18391" spans="58:58" x14ac:dyDescent="0.25">
      <c r="BF18391" s="1"/>
    </row>
    <row r="18392" spans="58:58" x14ac:dyDescent="0.25">
      <c r="BF18392" s="1"/>
    </row>
    <row r="18393" spans="58:58" x14ac:dyDescent="0.25">
      <c r="BF18393" s="1"/>
    </row>
    <row r="18394" spans="58:58" x14ac:dyDescent="0.25">
      <c r="BF18394" s="1"/>
    </row>
    <row r="18395" spans="58:58" x14ac:dyDescent="0.25">
      <c r="BF18395" s="1"/>
    </row>
    <row r="18396" spans="58:58" x14ac:dyDescent="0.25">
      <c r="BF18396" s="1"/>
    </row>
    <row r="18397" spans="58:58" x14ac:dyDescent="0.25">
      <c r="BF18397" s="1"/>
    </row>
    <row r="18398" spans="58:58" x14ac:dyDescent="0.25">
      <c r="BF18398" s="1"/>
    </row>
    <row r="18399" spans="58:58" x14ac:dyDescent="0.25">
      <c r="BF18399" s="1"/>
    </row>
    <row r="18400" spans="58:58" x14ac:dyDescent="0.25">
      <c r="BF18400" s="1"/>
    </row>
    <row r="18401" spans="58:58" x14ac:dyDescent="0.25">
      <c r="BF18401" s="1"/>
    </row>
    <row r="18402" spans="58:58" x14ac:dyDescent="0.25">
      <c r="BF18402" s="1"/>
    </row>
    <row r="18403" spans="58:58" x14ac:dyDescent="0.25">
      <c r="BF18403" s="1"/>
    </row>
    <row r="18404" spans="58:58" x14ac:dyDescent="0.25">
      <c r="BF18404" s="1"/>
    </row>
    <row r="18405" spans="58:58" x14ac:dyDescent="0.25">
      <c r="BF18405" s="1"/>
    </row>
    <row r="18406" spans="58:58" x14ac:dyDescent="0.25">
      <c r="BF18406" s="1"/>
    </row>
    <row r="18407" spans="58:58" x14ac:dyDescent="0.25">
      <c r="BF18407" s="1"/>
    </row>
    <row r="18408" spans="58:58" x14ac:dyDescent="0.25">
      <c r="BF18408" s="1"/>
    </row>
    <row r="18409" spans="58:58" x14ac:dyDescent="0.25">
      <c r="BF18409" s="1"/>
    </row>
    <row r="18410" spans="58:58" x14ac:dyDescent="0.25">
      <c r="BF18410" s="1"/>
    </row>
    <row r="18411" spans="58:58" x14ac:dyDescent="0.25">
      <c r="BF18411" s="1"/>
    </row>
    <row r="18412" spans="58:58" x14ac:dyDescent="0.25">
      <c r="BF18412" s="1"/>
    </row>
    <row r="18413" spans="58:58" x14ac:dyDescent="0.25">
      <c r="BF18413" s="1"/>
    </row>
    <row r="18414" spans="58:58" x14ac:dyDescent="0.25">
      <c r="BF18414" s="1"/>
    </row>
    <row r="18415" spans="58:58" x14ac:dyDescent="0.25">
      <c r="BF18415" s="1"/>
    </row>
    <row r="18416" spans="58:58" x14ac:dyDescent="0.25">
      <c r="BF18416" s="1"/>
    </row>
    <row r="18417" spans="58:58" x14ac:dyDescent="0.25">
      <c r="BF18417" s="1"/>
    </row>
    <row r="18418" spans="58:58" x14ac:dyDescent="0.25">
      <c r="BF18418" s="1"/>
    </row>
    <row r="18419" spans="58:58" x14ac:dyDescent="0.25">
      <c r="BF18419" s="1"/>
    </row>
    <row r="18420" spans="58:58" x14ac:dyDescent="0.25">
      <c r="BF18420" s="1"/>
    </row>
    <row r="18421" spans="58:58" x14ac:dyDescent="0.25">
      <c r="BF18421" s="1"/>
    </row>
    <row r="18422" spans="58:58" x14ac:dyDescent="0.25">
      <c r="BF18422" s="1"/>
    </row>
    <row r="18423" spans="58:58" x14ac:dyDescent="0.25">
      <c r="BF18423" s="1"/>
    </row>
    <row r="18424" spans="58:58" x14ac:dyDescent="0.25">
      <c r="BF18424" s="1"/>
    </row>
    <row r="18425" spans="58:58" x14ac:dyDescent="0.25">
      <c r="BF18425" s="1"/>
    </row>
    <row r="18426" spans="58:58" x14ac:dyDescent="0.25">
      <c r="BF18426" s="1"/>
    </row>
    <row r="18427" spans="58:58" x14ac:dyDescent="0.25">
      <c r="BF18427" s="1"/>
    </row>
    <row r="18428" spans="58:58" x14ac:dyDescent="0.25">
      <c r="BF18428" s="1"/>
    </row>
    <row r="18429" spans="58:58" x14ac:dyDescent="0.25">
      <c r="BF18429" s="1"/>
    </row>
    <row r="18430" spans="58:58" x14ac:dyDescent="0.25">
      <c r="BF18430" s="1"/>
    </row>
    <row r="18431" spans="58:58" x14ac:dyDescent="0.25">
      <c r="BF18431" s="1"/>
    </row>
    <row r="18432" spans="58:58" x14ac:dyDescent="0.25">
      <c r="BF18432" s="1"/>
    </row>
    <row r="18433" spans="58:58" x14ac:dyDescent="0.25">
      <c r="BF18433" s="1"/>
    </row>
    <row r="18434" spans="58:58" x14ac:dyDescent="0.25">
      <c r="BF18434" s="1"/>
    </row>
    <row r="18435" spans="58:58" x14ac:dyDescent="0.25">
      <c r="BF18435" s="1"/>
    </row>
    <row r="18436" spans="58:58" x14ac:dyDescent="0.25">
      <c r="BF18436" s="1"/>
    </row>
    <row r="18437" spans="58:58" x14ac:dyDescent="0.25">
      <c r="BF18437" s="1"/>
    </row>
    <row r="18438" spans="58:58" x14ac:dyDescent="0.25">
      <c r="BF18438" s="1"/>
    </row>
    <row r="18439" spans="58:58" x14ac:dyDescent="0.25">
      <c r="BF18439" s="1"/>
    </row>
    <row r="18440" spans="58:58" x14ac:dyDescent="0.25">
      <c r="BF18440" s="1"/>
    </row>
    <row r="18441" spans="58:58" x14ac:dyDescent="0.25">
      <c r="BF18441" s="1"/>
    </row>
    <row r="18442" spans="58:58" x14ac:dyDescent="0.25">
      <c r="BF18442" s="1"/>
    </row>
    <row r="18443" spans="58:58" x14ac:dyDescent="0.25">
      <c r="BF18443" s="1"/>
    </row>
    <row r="18444" spans="58:58" x14ac:dyDescent="0.25">
      <c r="BF18444" s="1"/>
    </row>
    <row r="18445" spans="58:58" x14ac:dyDescent="0.25">
      <c r="BF18445" s="1"/>
    </row>
    <row r="18446" spans="58:58" x14ac:dyDescent="0.25">
      <c r="BF18446" s="1"/>
    </row>
    <row r="18447" spans="58:58" x14ac:dyDescent="0.25">
      <c r="BF18447" s="1"/>
    </row>
    <row r="18448" spans="58:58" x14ac:dyDescent="0.25">
      <c r="BF18448" s="1"/>
    </row>
    <row r="18449" spans="58:58" x14ac:dyDescent="0.25">
      <c r="BF18449" s="1"/>
    </row>
    <row r="18450" spans="58:58" x14ac:dyDescent="0.25">
      <c r="BF18450" s="1"/>
    </row>
    <row r="18451" spans="58:58" x14ac:dyDescent="0.25">
      <c r="BF18451" s="1"/>
    </row>
    <row r="18452" spans="58:58" x14ac:dyDescent="0.25">
      <c r="BF18452" s="1"/>
    </row>
    <row r="18453" spans="58:58" x14ac:dyDescent="0.25">
      <c r="BF18453" s="1"/>
    </row>
    <row r="18454" spans="58:58" x14ac:dyDescent="0.25">
      <c r="BF18454" s="1"/>
    </row>
    <row r="18455" spans="58:58" x14ac:dyDescent="0.25">
      <c r="BF18455" s="1"/>
    </row>
    <row r="18456" spans="58:58" x14ac:dyDescent="0.25">
      <c r="BF18456" s="1"/>
    </row>
    <row r="18457" spans="58:58" x14ac:dyDescent="0.25">
      <c r="BF18457" s="1"/>
    </row>
    <row r="18458" spans="58:58" x14ac:dyDescent="0.25">
      <c r="BF18458" s="1"/>
    </row>
    <row r="18459" spans="58:58" x14ac:dyDescent="0.25">
      <c r="BF18459" s="1"/>
    </row>
    <row r="18460" spans="58:58" x14ac:dyDescent="0.25">
      <c r="BF18460" s="1"/>
    </row>
    <row r="18461" spans="58:58" x14ac:dyDescent="0.25">
      <c r="BF18461" s="1"/>
    </row>
    <row r="18462" spans="58:58" x14ac:dyDescent="0.25">
      <c r="BF18462" s="1"/>
    </row>
    <row r="18463" spans="58:58" x14ac:dyDescent="0.25">
      <c r="BF18463" s="1"/>
    </row>
    <row r="18464" spans="58:58" x14ac:dyDescent="0.25">
      <c r="BF18464" s="1"/>
    </row>
    <row r="18465" spans="58:58" x14ac:dyDescent="0.25">
      <c r="BF18465" s="1"/>
    </row>
    <row r="18466" spans="58:58" x14ac:dyDescent="0.25">
      <c r="BF18466" s="1"/>
    </row>
    <row r="18467" spans="58:58" x14ac:dyDescent="0.25">
      <c r="BF18467" s="1"/>
    </row>
    <row r="18468" spans="58:58" x14ac:dyDescent="0.25">
      <c r="BF18468" s="1"/>
    </row>
    <row r="18469" spans="58:58" x14ac:dyDescent="0.25">
      <c r="BF18469" s="1"/>
    </row>
    <row r="18470" spans="58:58" x14ac:dyDescent="0.25">
      <c r="BF18470" s="1"/>
    </row>
    <row r="18471" spans="58:58" x14ac:dyDescent="0.25">
      <c r="BF18471" s="1"/>
    </row>
    <row r="18472" spans="58:58" x14ac:dyDescent="0.25">
      <c r="BF18472" s="1"/>
    </row>
    <row r="18473" spans="58:58" x14ac:dyDescent="0.25">
      <c r="BF18473" s="1"/>
    </row>
    <row r="18474" spans="58:58" x14ac:dyDescent="0.25">
      <c r="BF18474" s="1"/>
    </row>
    <row r="18475" spans="58:58" x14ac:dyDescent="0.25">
      <c r="BF18475" s="1"/>
    </row>
    <row r="18476" spans="58:58" x14ac:dyDescent="0.25">
      <c r="BF18476" s="1"/>
    </row>
    <row r="18477" spans="58:58" x14ac:dyDescent="0.25">
      <c r="BF18477" s="1"/>
    </row>
    <row r="18478" spans="58:58" x14ac:dyDescent="0.25">
      <c r="BF18478" s="1"/>
    </row>
    <row r="18479" spans="58:58" x14ac:dyDescent="0.25">
      <c r="BF18479" s="1"/>
    </row>
    <row r="18480" spans="58:58" x14ac:dyDescent="0.25">
      <c r="BF18480" s="1"/>
    </row>
    <row r="18481" spans="58:58" x14ac:dyDescent="0.25">
      <c r="BF18481" s="1"/>
    </row>
    <row r="18482" spans="58:58" x14ac:dyDescent="0.25">
      <c r="BF18482" s="1"/>
    </row>
    <row r="18483" spans="58:58" x14ac:dyDescent="0.25">
      <c r="BF18483" s="1"/>
    </row>
    <row r="18484" spans="58:58" x14ac:dyDescent="0.25">
      <c r="BF18484" s="1"/>
    </row>
    <row r="18485" spans="58:58" x14ac:dyDescent="0.25">
      <c r="BF18485" s="1"/>
    </row>
    <row r="18486" spans="58:58" x14ac:dyDescent="0.25">
      <c r="BF18486" s="1"/>
    </row>
    <row r="18487" spans="58:58" x14ac:dyDescent="0.25">
      <c r="BF18487" s="1"/>
    </row>
    <row r="18488" spans="58:58" x14ac:dyDescent="0.25">
      <c r="BF18488" s="1"/>
    </row>
    <row r="18489" spans="58:58" x14ac:dyDescent="0.25">
      <c r="BF18489" s="1"/>
    </row>
    <row r="18490" spans="58:58" x14ac:dyDescent="0.25">
      <c r="BF18490" s="1"/>
    </row>
    <row r="18491" spans="58:58" x14ac:dyDescent="0.25">
      <c r="BF18491" s="1"/>
    </row>
    <row r="18492" spans="58:58" x14ac:dyDescent="0.25">
      <c r="BF18492" s="1"/>
    </row>
    <row r="18493" spans="58:58" x14ac:dyDescent="0.25">
      <c r="BF18493" s="1"/>
    </row>
    <row r="18494" spans="58:58" x14ac:dyDescent="0.25">
      <c r="BF18494" s="1"/>
    </row>
    <row r="18495" spans="58:58" x14ac:dyDescent="0.25">
      <c r="BF18495" s="1"/>
    </row>
    <row r="18496" spans="58:58" x14ac:dyDescent="0.25">
      <c r="BF18496" s="1"/>
    </row>
    <row r="18497" spans="58:58" x14ac:dyDescent="0.25">
      <c r="BF18497" s="1"/>
    </row>
    <row r="18498" spans="58:58" x14ac:dyDescent="0.25">
      <c r="BF18498" s="1"/>
    </row>
    <row r="18499" spans="58:58" x14ac:dyDescent="0.25">
      <c r="BF18499" s="1"/>
    </row>
    <row r="18500" spans="58:58" x14ac:dyDescent="0.25">
      <c r="BF18500" s="1"/>
    </row>
    <row r="18501" spans="58:58" x14ac:dyDescent="0.25">
      <c r="BF18501" s="1"/>
    </row>
    <row r="18502" spans="58:58" x14ac:dyDescent="0.25">
      <c r="BF18502" s="1"/>
    </row>
    <row r="18503" spans="58:58" x14ac:dyDescent="0.25">
      <c r="BF18503" s="1"/>
    </row>
    <row r="18504" spans="58:58" x14ac:dyDescent="0.25">
      <c r="BF18504" s="1"/>
    </row>
    <row r="18505" spans="58:58" x14ac:dyDescent="0.25">
      <c r="BF18505" s="1"/>
    </row>
    <row r="18506" spans="58:58" x14ac:dyDescent="0.25">
      <c r="BF18506" s="1"/>
    </row>
    <row r="18507" spans="58:58" x14ac:dyDescent="0.25">
      <c r="BF18507" s="1"/>
    </row>
    <row r="18508" spans="58:58" x14ac:dyDescent="0.25">
      <c r="BF18508" s="1"/>
    </row>
    <row r="18509" spans="58:58" x14ac:dyDescent="0.25">
      <c r="BF18509" s="1"/>
    </row>
    <row r="18510" spans="58:58" x14ac:dyDescent="0.25">
      <c r="BF18510" s="1"/>
    </row>
    <row r="18511" spans="58:58" x14ac:dyDescent="0.25">
      <c r="BF18511" s="1"/>
    </row>
    <row r="18512" spans="58:58" x14ac:dyDescent="0.25">
      <c r="BF18512" s="1"/>
    </row>
    <row r="18513" spans="58:58" x14ac:dyDescent="0.25">
      <c r="BF18513" s="1"/>
    </row>
    <row r="18514" spans="58:58" x14ac:dyDescent="0.25">
      <c r="BF18514" s="1"/>
    </row>
    <row r="18515" spans="58:58" x14ac:dyDescent="0.25">
      <c r="BF18515" s="1"/>
    </row>
    <row r="18516" spans="58:58" x14ac:dyDescent="0.25">
      <c r="BF18516" s="1"/>
    </row>
    <row r="18517" spans="58:58" x14ac:dyDescent="0.25">
      <c r="BF18517" s="1"/>
    </row>
    <row r="18518" spans="58:58" x14ac:dyDescent="0.25">
      <c r="BF18518" s="1"/>
    </row>
    <row r="18519" spans="58:58" x14ac:dyDescent="0.25">
      <c r="BF18519" s="1"/>
    </row>
    <row r="18520" spans="58:58" x14ac:dyDescent="0.25">
      <c r="BF18520" s="1"/>
    </row>
    <row r="18521" spans="58:58" x14ac:dyDescent="0.25">
      <c r="BF18521" s="1"/>
    </row>
    <row r="18522" spans="58:58" x14ac:dyDescent="0.25">
      <c r="BF18522" s="1"/>
    </row>
    <row r="18523" spans="58:58" x14ac:dyDescent="0.25">
      <c r="BF18523" s="1"/>
    </row>
    <row r="18524" spans="58:58" x14ac:dyDescent="0.25">
      <c r="BF18524" s="1"/>
    </row>
    <row r="18525" spans="58:58" x14ac:dyDescent="0.25">
      <c r="BF18525" s="1"/>
    </row>
    <row r="18526" spans="58:58" x14ac:dyDescent="0.25">
      <c r="BF18526" s="1"/>
    </row>
    <row r="18527" spans="58:58" x14ac:dyDescent="0.25">
      <c r="BF18527" s="1"/>
    </row>
    <row r="18528" spans="58:58" x14ac:dyDescent="0.25">
      <c r="BF18528" s="1"/>
    </row>
    <row r="18529" spans="58:58" x14ac:dyDescent="0.25">
      <c r="BF18529" s="1"/>
    </row>
    <row r="18530" spans="58:58" x14ac:dyDescent="0.25">
      <c r="BF18530" s="1"/>
    </row>
    <row r="18531" spans="58:58" x14ac:dyDescent="0.25">
      <c r="BF18531" s="1"/>
    </row>
    <row r="18532" spans="58:58" x14ac:dyDescent="0.25">
      <c r="BF18532" s="1"/>
    </row>
    <row r="18533" spans="58:58" x14ac:dyDescent="0.25">
      <c r="BF18533" s="1"/>
    </row>
    <row r="18534" spans="58:58" x14ac:dyDescent="0.25">
      <c r="BF18534" s="1"/>
    </row>
    <row r="18535" spans="58:58" x14ac:dyDescent="0.25">
      <c r="BF18535" s="1"/>
    </row>
    <row r="18536" spans="58:58" x14ac:dyDescent="0.25">
      <c r="BF18536" s="1"/>
    </row>
    <row r="18537" spans="58:58" x14ac:dyDescent="0.25">
      <c r="BF18537" s="1"/>
    </row>
    <row r="18538" spans="58:58" x14ac:dyDescent="0.25">
      <c r="BF18538" s="1"/>
    </row>
    <row r="18539" spans="58:58" x14ac:dyDescent="0.25">
      <c r="BF18539" s="1"/>
    </row>
    <row r="18540" spans="58:58" x14ac:dyDescent="0.25">
      <c r="BF18540" s="1"/>
    </row>
    <row r="18541" spans="58:58" x14ac:dyDescent="0.25">
      <c r="BF18541" s="1"/>
    </row>
    <row r="18542" spans="58:58" x14ac:dyDescent="0.25">
      <c r="BF18542" s="1"/>
    </row>
    <row r="18543" spans="58:58" x14ac:dyDescent="0.25">
      <c r="BF18543" s="1"/>
    </row>
    <row r="18544" spans="58:58" x14ac:dyDescent="0.25">
      <c r="BF18544" s="1"/>
    </row>
    <row r="18545" spans="58:58" x14ac:dyDescent="0.25">
      <c r="BF18545" s="1"/>
    </row>
    <row r="18546" spans="58:58" x14ac:dyDescent="0.25">
      <c r="BF18546" s="1"/>
    </row>
    <row r="18547" spans="58:58" x14ac:dyDescent="0.25">
      <c r="BF18547" s="1"/>
    </row>
    <row r="18548" spans="58:58" x14ac:dyDescent="0.25">
      <c r="BF18548" s="1"/>
    </row>
    <row r="18549" spans="58:58" x14ac:dyDescent="0.25">
      <c r="BF18549" s="1"/>
    </row>
    <row r="18550" spans="58:58" x14ac:dyDescent="0.25">
      <c r="BF18550" s="1"/>
    </row>
    <row r="18551" spans="58:58" x14ac:dyDescent="0.25">
      <c r="BF18551" s="1"/>
    </row>
    <row r="18552" spans="58:58" x14ac:dyDescent="0.25">
      <c r="BF18552" s="1"/>
    </row>
    <row r="18553" spans="58:58" x14ac:dyDescent="0.25">
      <c r="BF18553" s="1"/>
    </row>
    <row r="18554" spans="58:58" x14ac:dyDescent="0.25">
      <c r="BF18554" s="1"/>
    </row>
    <row r="18555" spans="58:58" x14ac:dyDescent="0.25">
      <c r="BF18555" s="1"/>
    </row>
    <row r="18556" spans="58:58" x14ac:dyDescent="0.25">
      <c r="BF18556" s="1"/>
    </row>
    <row r="18557" spans="58:58" x14ac:dyDescent="0.25">
      <c r="BF18557" s="1"/>
    </row>
    <row r="18558" spans="58:58" x14ac:dyDescent="0.25">
      <c r="BF18558" s="1"/>
    </row>
    <row r="18559" spans="58:58" x14ac:dyDescent="0.25">
      <c r="BF18559" s="1"/>
    </row>
    <row r="18560" spans="58:58" x14ac:dyDescent="0.25">
      <c r="BF18560" s="1"/>
    </row>
    <row r="18561" spans="58:58" x14ac:dyDescent="0.25">
      <c r="BF18561" s="1"/>
    </row>
    <row r="18562" spans="58:58" x14ac:dyDescent="0.25">
      <c r="BF18562" s="1"/>
    </row>
    <row r="18563" spans="58:58" x14ac:dyDescent="0.25">
      <c r="BF18563" s="1"/>
    </row>
    <row r="18564" spans="58:58" x14ac:dyDescent="0.25">
      <c r="BF18564" s="1"/>
    </row>
    <row r="18565" spans="58:58" x14ac:dyDescent="0.25">
      <c r="BF18565" s="1"/>
    </row>
    <row r="18566" spans="58:58" x14ac:dyDescent="0.25">
      <c r="BF18566" s="1"/>
    </row>
    <row r="18567" spans="58:58" x14ac:dyDescent="0.25">
      <c r="BF18567" s="1"/>
    </row>
    <row r="18568" spans="58:58" x14ac:dyDescent="0.25">
      <c r="BF18568" s="1"/>
    </row>
    <row r="18569" spans="58:58" x14ac:dyDescent="0.25">
      <c r="BF18569" s="1"/>
    </row>
    <row r="18570" spans="58:58" x14ac:dyDescent="0.25">
      <c r="BF18570" s="1"/>
    </row>
    <row r="18571" spans="58:58" x14ac:dyDescent="0.25">
      <c r="BF18571" s="1"/>
    </row>
    <row r="18572" spans="58:58" x14ac:dyDescent="0.25">
      <c r="BF18572" s="1"/>
    </row>
    <row r="18573" spans="58:58" x14ac:dyDescent="0.25">
      <c r="BF18573" s="1"/>
    </row>
    <row r="18574" spans="58:58" x14ac:dyDescent="0.25">
      <c r="BF18574" s="1"/>
    </row>
    <row r="18575" spans="58:58" x14ac:dyDescent="0.25">
      <c r="BF18575" s="1"/>
    </row>
    <row r="18576" spans="58:58" x14ac:dyDescent="0.25">
      <c r="BF18576" s="1"/>
    </row>
    <row r="18577" spans="58:58" x14ac:dyDescent="0.25">
      <c r="BF18577" s="1"/>
    </row>
    <row r="18578" spans="58:58" x14ac:dyDescent="0.25">
      <c r="BF18578" s="1"/>
    </row>
    <row r="18579" spans="58:58" x14ac:dyDescent="0.25">
      <c r="BF18579" s="1"/>
    </row>
    <row r="18580" spans="58:58" x14ac:dyDescent="0.25">
      <c r="BF18580" s="1"/>
    </row>
    <row r="18581" spans="58:58" x14ac:dyDescent="0.25">
      <c r="BF18581" s="1"/>
    </row>
    <row r="18582" spans="58:58" x14ac:dyDescent="0.25">
      <c r="BF18582" s="1"/>
    </row>
    <row r="18583" spans="58:58" x14ac:dyDescent="0.25">
      <c r="BF18583" s="1"/>
    </row>
    <row r="18584" spans="58:58" x14ac:dyDescent="0.25">
      <c r="BF18584" s="1"/>
    </row>
    <row r="18585" spans="58:58" x14ac:dyDescent="0.25">
      <c r="BF18585" s="1"/>
    </row>
    <row r="18586" spans="58:58" x14ac:dyDescent="0.25">
      <c r="BF18586" s="1"/>
    </row>
    <row r="18587" spans="58:58" x14ac:dyDescent="0.25">
      <c r="BF18587" s="1"/>
    </row>
    <row r="18588" spans="58:58" x14ac:dyDescent="0.25">
      <c r="BF18588" s="1"/>
    </row>
    <row r="18589" spans="58:58" x14ac:dyDescent="0.25">
      <c r="BF18589" s="1"/>
    </row>
    <row r="18590" spans="58:58" x14ac:dyDescent="0.25">
      <c r="BF18590" s="1"/>
    </row>
    <row r="18591" spans="58:58" x14ac:dyDescent="0.25">
      <c r="BF18591" s="1"/>
    </row>
    <row r="18592" spans="58:58" x14ac:dyDescent="0.25">
      <c r="BF18592" s="1"/>
    </row>
    <row r="18593" spans="58:58" x14ac:dyDescent="0.25">
      <c r="BF18593" s="1"/>
    </row>
    <row r="18594" spans="58:58" x14ac:dyDescent="0.25">
      <c r="BF18594" s="1"/>
    </row>
    <row r="18595" spans="58:58" x14ac:dyDescent="0.25">
      <c r="BF18595" s="1"/>
    </row>
    <row r="18596" spans="58:58" x14ac:dyDescent="0.25">
      <c r="BF18596" s="1"/>
    </row>
    <row r="18597" spans="58:58" x14ac:dyDescent="0.25">
      <c r="BF18597" s="1"/>
    </row>
    <row r="18598" spans="58:58" x14ac:dyDescent="0.25">
      <c r="BF18598" s="1"/>
    </row>
    <row r="18599" spans="58:58" x14ac:dyDescent="0.25">
      <c r="BF18599" s="1"/>
    </row>
    <row r="18600" spans="58:58" x14ac:dyDescent="0.25">
      <c r="BF18600" s="1"/>
    </row>
    <row r="18601" spans="58:58" x14ac:dyDescent="0.25">
      <c r="BF18601" s="1"/>
    </row>
    <row r="18602" spans="58:58" x14ac:dyDescent="0.25">
      <c r="BF18602" s="1"/>
    </row>
    <row r="18603" spans="58:58" x14ac:dyDescent="0.25">
      <c r="BF18603" s="1"/>
    </row>
    <row r="18604" spans="58:58" x14ac:dyDescent="0.25">
      <c r="BF18604" s="1"/>
    </row>
    <row r="18605" spans="58:58" x14ac:dyDescent="0.25">
      <c r="BF18605" s="1"/>
    </row>
    <row r="18606" spans="58:58" x14ac:dyDescent="0.25">
      <c r="BF18606" s="1"/>
    </row>
    <row r="18607" spans="58:58" x14ac:dyDescent="0.25">
      <c r="BF18607" s="1"/>
    </row>
    <row r="18608" spans="58:58" x14ac:dyDescent="0.25">
      <c r="BF18608" s="1"/>
    </row>
    <row r="18609" spans="58:58" x14ac:dyDescent="0.25">
      <c r="BF18609" s="1"/>
    </row>
    <row r="18610" spans="58:58" x14ac:dyDescent="0.25">
      <c r="BF18610" s="1"/>
    </row>
    <row r="18611" spans="58:58" x14ac:dyDescent="0.25">
      <c r="BF18611" s="1"/>
    </row>
    <row r="18612" spans="58:58" x14ac:dyDescent="0.25">
      <c r="BF18612" s="1"/>
    </row>
    <row r="18613" spans="58:58" x14ac:dyDescent="0.25">
      <c r="BF18613" s="1"/>
    </row>
    <row r="18614" spans="58:58" x14ac:dyDescent="0.25">
      <c r="BF18614" s="1"/>
    </row>
    <row r="18615" spans="58:58" x14ac:dyDescent="0.25">
      <c r="BF18615" s="1"/>
    </row>
    <row r="18616" spans="58:58" x14ac:dyDescent="0.25">
      <c r="BF18616" s="1"/>
    </row>
    <row r="18617" spans="58:58" x14ac:dyDescent="0.25">
      <c r="BF18617" s="1"/>
    </row>
    <row r="18618" spans="58:58" x14ac:dyDescent="0.25">
      <c r="BF18618" s="1"/>
    </row>
    <row r="18619" spans="58:58" x14ac:dyDescent="0.25">
      <c r="BF18619" s="1"/>
    </row>
    <row r="18620" spans="58:58" x14ac:dyDescent="0.25">
      <c r="BF18620" s="1"/>
    </row>
    <row r="18621" spans="58:58" x14ac:dyDescent="0.25">
      <c r="BF18621" s="1"/>
    </row>
    <row r="18622" spans="58:58" x14ac:dyDescent="0.25">
      <c r="BF18622" s="1"/>
    </row>
    <row r="18623" spans="58:58" x14ac:dyDescent="0.25">
      <c r="BF18623" s="1"/>
    </row>
    <row r="18624" spans="58:58" x14ac:dyDescent="0.25">
      <c r="BF18624" s="1"/>
    </row>
    <row r="18625" spans="58:58" x14ac:dyDescent="0.25">
      <c r="BF18625" s="1"/>
    </row>
    <row r="18626" spans="58:58" x14ac:dyDescent="0.25">
      <c r="BF18626" s="1"/>
    </row>
    <row r="18627" spans="58:58" x14ac:dyDescent="0.25">
      <c r="BF18627" s="1"/>
    </row>
    <row r="18628" spans="58:58" x14ac:dyDescent="0.25">
      <c r="BF18628" s="1"/>
    </row>
    <row r="18629" spans="58:58" x14ac:dyDescent="0.25">
      <c r="BF18629" s="1"/>
    </row>
    <row r="18630" spans="58:58" x14ac:dyDescent="0.25">
      <c r="BF18630" s="1"/>
    </row>
    <row r="18631" spans="58:58" x14ac:dyDescent="0.25">
      <c r="BF18631" s="1"/>
    </row>
    <row r="18632" spans="58:58" x14ac:dyDescent="0.25">
      <c r="BF18632" s="1"/>
    </row>
    <row r="18633" spans="58:58" x14ac:dyDescent="0.25">
      <c r="BF18633" s="1"/>
    </row>
    <row r="18634" spans="58:58" x14ac:dyDescent="0.25">
      <c r="BF18634" s="1"/>
    </row>
    <row r="18635" spans="58:58" x14ac:dyDescent="0.25">
      <c r="BF18635" s="1"/>
    </row>
    <row r="18636" spans="58:58" x14ac:dyDescent="0.25">
      <c r="BF18636" s="1"/>
    </row>
    <row r="18637" spans="58:58" x14ac:dyDescent="0.25">
      <c r="BF18637" s="1"/>
    </row>
    <row r="18638" spans="58:58" x14ac:dyDescent="0.25">
      <c r="BF18638" s="1"/>
    </row>
    <row r="18639" spans="58:58" x14ac:dyDescent="0.25">
      <c r="BF18639" s="1"/>
    </row>
    <row r="18640" spans="58:58" x14ac:dyDescent="0.25">
      <c r="BF18640" s="1"/>
    </row>
    <row r="18641" spans="58:58" x14ac:dyDescent="0.25">
      <c r="BF18641" s="1"/>
    </row>
    <row r="18642" spans="58:58" x14ac:dyDescent="0.25">
      <c r="BF18642" s="1"/>
    </row>
    <row r="18643" spans="58:58" x14ac:dyDescent="0.25">
      <c r="BF18643" s="1"/>
    </row>
    <row r="18644" spans="58:58" x14ac:dyDescent="0.25">
      <c r="BF18644" s="1"/>
    </row>
    <row r="18645" spans="58:58" x14ac:dyDescent="0.25">
      <c r="BF18645" s="1"/>
    </row>
    <row r="18646" spans="58:58" x14ac:dyDescent="0.25">
      <c r="BF18646" s="1"/>
    </row>
    <row r="18647" spans="58:58" x14ac:dyDescent="0.25">
      <c r="BF18647" s="1"/>
    </row>
    <row r="18648" spans="58:58" x14ac:dyDescent="0.25">
      <c r="BF18648" s="1"/>
    </row>
    <row r="18649" spans="58:58" x14ac:dyDescent="0.25">
      <c r="BF18649" s="1"/>
    </row>
    <row r="18650" spans="58:58" x14ac:dyDescent="0.25">
      <c r="BF18650" s="1"/>
    </row>
    <row r="18651" spans="58:58" x14ac:dyDescent="0.25">
      <c r="BF18651" s="1"/>
    </row>
    <row r="18652" spans="58:58" x14ac:dyDescent="0.25">
      <c r="BF18652" s="1"/>
    </row>
    <row r="18653" spans="58:58" x14ac:dyDescent="0.25">
      <c r="BF18653" s="1"/>
    </row>
    <row r="18654" spans="58:58" x14ac:dyDescent="0.25">
      <c r="BF18654" s="1"/>
    </row>
    <row r="18655" spans="58:58" x14ac:dyDescent="0.25">
      <c r="BF18655" s="1"/>
    </row>
    <row r="18656" spans="58:58" x14ac:dyDescent="0.25">
      <c r="BF18656" s="1"/>
    </row>
    <row r="18657" spans="58:58" x14ac:dyDescent="0.25">
      <c r="BF18657" s="1"/>
    </row>
    <row r="18658" spans="58:58" x14ac:dyDescent="0.25">
      <c r="BF18658" s="1"/>
    </row>
    <row r="18659" spans="58:58" x14ac:dyDescent="0.25">
      <c r="BF18659" s="1"/>
    </row>
    <row r="18660" spans="58:58" x14ac:dyDescent="0.25">
      <c r="BF18660" s="1"/>
    </row>
    <row r="18661" spans="58:58" x14ac:dyDescent="0.25">
      <c r="BF18661" s="1"/>
    </row>
    <row r="18662" spans="58:58" x14ac:dyDescent="0.25">
      <c r="BF18662" s="1"/>
    </row>
    <row r="18663" spans="58:58" x14ac:dyDescent="0.25">
      <c r="BF18663" s="1"/>
    </row>
    <row r="18664" spans="58:58" x14ac:dyDescent="0.25">
      <c r="BF18664" s="1"/>
    </row>
    <row r="18665" spans="58:58" x14ac:dyDescent="0.25">
      <c r="BF18665" s="1"/>
    </row>
    <row r="18666" spans="58:58" x14ac:dyDescent="0.25">
      <c r="BF18666" s="1"/>
    </row>
    <row r="18667" spans="58:58" x14ac:dyDescent="0.25">
      <c r="BF18667" s="1"/>
    </row>
    <row r="18668" spans="58:58" x14ac:dyDescent="0.25">
      <c r="BF18668" s="1"/>
    </row>
    <row r="18669" spans="58:58" x14ac:dyDescent="0.25">
      <c r="BF18669" s="1"/>
    </row>
    <row r="18670" spans="58:58" x14ac:dyDescent="0.25">
      <c r="BF18670" s="1"/>
    </row>
    <row r="18671" spans="58:58" x14ac:dyDescent="0.25">
      <c r="BF18671" s="1"/>
    </row>
    <row r="18672" spans="58:58" x14ac:dyDescent="0.25">
      <c r="BF18672" s="1"/>
    </row>
    <row r="18673" spans="58:58" x14ac:dyDescent="0.25">
      <c r="BF18673" s="1"/>
    </row>
    <row r="18674" spans="58:58" x14ac:dyDescent="0.25">
      <c r="BF18674" s="1"/>
    </row>
    <row r="18675" spans="58:58" x14ac:dyDescent="0.25">
      <c r="BF18675" s="1"/>
    </row>
    <row r="18676" spans="58:58" x14ac:dyDescent="0.25">
      <c r="BF18676" s="1"/>
    </row>
    <row r="18677" spans="58:58" x14ac:dyDescent="0.25">
      <c r="BF18677" s="1"/>
    </row>
    <row r="18678" spans="58:58" x14ac:dyDescent="0.25">
      <c r="BF18678" s="1"/>
    </row>
    <row r="18679" spans="58:58" x14ac:dyDescent="0.25">
      <c r="BF18679" s="1"/>
    </row>
    <row r="18680" spans="58:58" x14ac:dyDescent="0.25">
      <c r="BF18680" s="1"/>
    </row>
    <row r="18681" spans="58:58" x14ac:dyDescent="0.25">
      <c r="BF18681" s="1"/>
    </row>
    <row r="18682" spans="58:58" x14ac:dyDescent="0.25">
      <c r="BF18682" s="1"/>
    </row>
    <row r="18683" spans="58:58" x14ac:dyDescent="0.25">
      <c r="BF18683" s="1"/>
    </row>
    <row r="18684" spans="58:58" x14ac:dyDescent="0.25">
      <c r="BF18684" s="1"/>
    </row>
    <row r="18685" spans="58:58" x14ac:dyDescent="0.25">
      <c r="BF18685" s="1"/>
    </row>
    <row r="18686" spans="58:58" x14ac:dyDescent="0.25">
      <c r="BF18686" s="1"/>
    </row>
    <row r="18687" spans="58:58" x14ac:dyDescent="0.25">
      <c r="BF18687" s="1"/>
    </row>
    <row r="18688" spans="58:58" x14ac:dyDescent="0.25">
      <c r="BF18688" s="1"/>
    </row>
    <row r="18689" spans="58:58" x14ac:dyDescent="0.25">
      <c r="BF18689" s="1"/>
    </row>
    <row r="18690" spans="58:58" x14ac:dyDescent="0.25">
      <c r="BF18690" s="1"/>
    </row>
    <row r="18691" spans="58:58" x14ac:dyDescent="0.25">
      <c r="BF18691" s="1"/>
    </row>
    <row r="18692" spans="58:58" x14ac:dyDescent="0.25">
      <c r="BF18692" s="1"/>
    </row>
    <row r="18693" spans="58:58" x14ac:dyDescent="0.25">
      <c r="BF18693" s="1"/>
    </row>
    <row r="18694" spans="58:58" x14ac:dyDescent="0.25">
      <c r="BF18694" s="1"/>
    </row>
    <row r="18695" spans="58:58" x14ac:dyDescent="0.25">
      <c r="BF18695" s="1"/>
    </row>
    <row r="18696" spans="58:58" x14ac:dyDescent="0.25">
      <c r="BF18696" s="1"/>
    </row>
    <row r="18697" spans="58:58" x14ac:dyDescent="0.25">
      <c r="BF18697" s="1"/>
    </row>
    <row r="18698" spans="58:58" x14ac:dyDescent="0.25">
      <c r="BF18698" s="1"/>
    </row>
    <row r="18699" spans="58:58" x14ac:dyDescent="0.25">
      <c r="BF18699" s="1"/>
    </row>
    <row r="18700" spans="58:58" x14ac:dyDescent="0.25">
      <c r="BF18700" s="1"/>
    </row>
    <row r="18701" spans="58:58" x14ac:dyDescent="0.25">
      <c r="BF18701" s="1"/>
    </row>
    <row r="18702" spans="58:58" x14ac:dyDescent="0.25">
      <c r="BF18702" s="1"/>
    </row>
    <row r="18703" spans="58:58" x14ac:dyDescent="0.25">
      <c r="BF18703" s="1"/>
    </row>
    <row r="18704" spans="58:58" x14ac:dyDescent="0.25">
      <c r="BF18704" s="1"/>
    </row>
    <row r="18705" spans="58:58" x14ac:dyDescent="0.25">
      <c r="BF18705" s="1"/>
    </row>
    <row r="18706" spans="58:58" x14ac:dyDescent="0.25">
      <c r="BF18706" s="1"/>
    </row>
    <row r="18707" spans="58:58" x14ac:dyDescent="0.25">
      <c r="BF18707" s="1"/>
    </row>
    <row r="18708" spans="58:58" x14ac:dyDescent="0.25">
      <c r="BF18708" s="1"/>
    </row>
    <row r="18709" spans="58:58" x14ac:dyDescent="0.25">
      <c r="BF18709" s="1"/>
    </row>
    <row r="18710" spans="58:58" x14ac:dyDescent="0.25">
      <c r="BF18710" s="1"/>
    </row>
    <row r="18711" spans="58:58" x14ac:dyDescent="0.25">
      <c r="BF18711" s="1"/>
    </row>
    <row r="18712" spans="58:58" x14ac:dyDescent="0.25">
      <c r="BF18712" s="1"/>
    </row>
    <row r="18713" spans="58:58" x14ac:dyDescent="0.25">
      <c r="BF18713" s="1"/>
    </row>
    <row r="18714" spans="58:58" x14ac:dyDescent="0.25">
      <c r="BF18714" s="1"/>
    </row>
    <row r="18715" spans="58:58" x14ac:dyDescent="0.25">
      <c r="BF18715" s="1"/>
    </row>
    <row r="18716" spans="58:58" x14ac:dyDescent="0.25">
      <c r="BF18716" s="1"/>
    </row>
    <row r="18717" spans="58:58" x14ac:dyDescent="0.25">
      <c r="BF18717" s="1"/>
    </row>
    <row r="18718" spans="58:58" x14ac:dyDescent="0.25">
      <c r="BF18718" s="1"/>
    </row>
    <row r="18719" spans="58:58" x14ac:dyDescent="0.25">
      <c r="BF18719" s="1"/>
    </row>
    <row r="18720" spans="58:58" x14ac:dyDescent="0.25">
      <c r="BF18720" s="1"/>
    </row>
    <row r="18721" spans="58:58" x14ac:dyDescent="0.25">
      <c r="BF18721" s="1"/>
    </row>
    <row r="18722" spans="58:58" x14ac:dyDescent="0.25">
      <c r="BF18722" s="1"/>
    </row>
    <row r="18723" spans="58:58" x14ac:dyDescent="0.25">
      <c r="BF18723" s="1"/>
    </row>
    <row r="18724" spans="58:58" x14ac:dyDescent="0.25">
      <c r="BF18724" s="1"/>
    </row>
    <row r="18725" spans="58:58" x14ac:dyDescent="0.25">
      <c r="BF18725" s="1"/>
    </row>
    <row r="18726" spans="58:58" x14ac:dyDescent="0.25">
      <c r="BF18726" s="1"/>
    </row>
    <row r="18727" spans="58:58" x14ac:dyDescent="0.25">
      <c r="BF18727" s="1"/>
    </row>
    <row r="18728" spans="58:58" x14ac:dyDescent="0.25">
      <c r="BF18728" s="1"/>
    </row>
    <row r="18729" spans="58:58" x14ac:dyDescent="0.25">
      <c r="BF18729" s="1"/>
    </row>
    <row r="18730" spans="58:58" x14ac:dyDescent="0.25">
      <c r="BF18730" s="1"/>
    </row>
    <row r="18731" spans="58:58" x14ac:dyDescent="0.25">
      <c r="BF18731" s="1"/>
    </row>
    <row r="18732" spans="58:58" x14ac:dyDescent="0.25">
      <c r="BF18732" s="1"/>
    </row>
    <row r="18733" spans="58:58" x14ac:dyDescent="0.25">
      <c r="BF18733" s="1"/>
    </row>
    <row r="18734" spans="58:58" x14ac:dyDescent="0.25">
      <c r="BF18734" s="1"/>
    </row>
    <row r="18735" spans="58:58" x14ac:dyDescent="0.25">
      <c r="BF18735" s="1"/>
    </row>
    <row r="18736" spans="58:58" x14ac:dyDescent="0.25">
      <c r="BF18736" s="1"/>
    </row>
    <row r="18737" spans="58:58" x14ac:dyDescent="0.25">
      <c r="BF18737" s="1"/>
    </row>
    <row r="18738" spans="58:58" x14ac:dyDescent="0.25">
      <c r="BF18738" s="1"/>
    </row>
    <row r="18739" spans="58:58" x14ac:dyDescent="0.25">
      <c r="BF18739" s="1"/>
    </row>
    <row r="18740" spans="58:58" x14ac:dyDescent="0.25">
      <c r="BF18740" s="1"/>
    </row>
    <row r="18741" spans="58:58" x14ac:dyDescent="0.25">
      <c r="BF18741" s="1"/>
    </row>
    <row r="18742" spans="58:58" x14ac:dyDescent="0.25">
      <c r="BF18742" s="1"/>
    </row>
    <row r="18743" spans="58:58" x14ac:dyDescent="0.25">
      <c r="BF18743" s="1"/>
    </row>
    <row r="18744" spans="58:58" x14ac:dyDescent="0.25">
      <c r="BF18744" s="1"/>
    </row>
    <row r="18745" spans="58:58" x14ac:dyDescent="0.25">
      <c r="BF18745" s="1"/>
    </row>
    <row r="18746" spans="58:58" x14ac:dyDescent="0.25">
      <c r="BF18746" s="1"/>
    </row>
    <row r="18747" spans="58:58" x14ac:dyDescent="0.25">
      <c r="BF18747" s="1"/>
    </row>
    <row r="18748" spans="58:58" x14ac:dyDescent="0.25">
      <c r="BF18748" s="1"/>
    </row>
    <row r="18749" spans="58:58" x14ac:dyDescent="0.25">
      <c r="BF18749" s="1"/>
    </row>
    <row r="18750" spans="58:58" x14ac:dyDescent="0.25">
      <c r="BF18750" s="1"/>
    </row>
    <row r="18751" spans="58:58" x14ac:dyDescent="0.25">
      <c r="BF18751" s="1"/>
    </row>
    <row r="18752" spans="58:58" x14ac:dyDescent="0.25">
      <c r="BF18752" s="1"/>
    </row>
    <row r="18753" spans="58:58" x14ac:dyDescent="0.25">
      <c r="BF18753" s="1"/>
    </row>
    <row r="18754" spans="58:58" x14ac:dyDescent="0.25">
      <c r="BF18754" s="1"/>
    </row>
    <row r="18755" spans="58:58" x14ac:dyDescent="0.25">
      <c r="BF18755" s="1"/>
    </row>
    <row r="18756" spans="58:58" x14ac:dyDescent="0.25">
      <c r="BF18756" s="1"/>
    </row>
    <row r="18757" spans="58:58" x14ac:dyDescent="0.25">
      <c r="BF18757" s="1"/>
    </row>
    <row r="18758" spans="58:58" x14ac:dyDescent="0.25">
      <c r="BF18758" s="1"/>
    </row>
    <row r="18759" spans="58:58" x14ac:dyDescent="0.25">
      <c r="BF18759" s="1"/>
    </row>
    <row r="18760" spans="58:58" x14ac:dyDescent="0.25">
      <c r="BF18760" s="1"/>
    </row>
    <row r="18761" spans="58:58" x14ac:dyDescent="0.25">
      <c r="BF18761" s="1"/>
    </row>
    <row r="18762" spans="58:58" x14ac:dyDescent="0.25">
      <c r="BF18762" s="1"/>
    </row>
    <row r="18763" spans="58:58" x14ac:dyDescent="0.25">
      <c r="BF18763" s="1"/>
    </row>
    <row r="18764" spans="58:58" x14ac:dyDescent="0.25">
      <c r="BF18764" s="1"/>
    </row>
    <row r="18765" spans="58:58" x14ac:dyDescent="0.25">
      <c r="BF18765" s="1"/>
    </row>
    <row r="18766" spans="58:58" x14ac:dyDescent="0.25">
      <c r="BF18766" s="1"/>
    </row>
    <row r="18767" spans="58:58" x14ac:dyDescent="0.25">
      <c r="BF18767" s="1"/>
    </row>
    <row r="18768" spans="58:58" x14ac:dyDescent="0.25">
      <c r="BF18768" s="1"/>
    </row>
    <row r="18769" spans="58:58" x14ac:dyDescent="0.25">
      <c r="BF18769" s="1"/>
    </row>
    <row r="18770" spans="58:58" x14ac:dyDescent="0.25">
      <c r="BF18770" s="1"/>
    </row>
    <row r="18771" spans="58:58" x14ac:dyDescent="0.25">
      <c r="BF18771" s="1"/>
    </row>
    <row r="18772" spans="58:58" x14ac:dyDescent="0.25">
      <c r="BF18772" s="1"/>
    </row>
    <row r="18773" spans="58:58" x14ac:dyDescent="0.25">
      <c r="BF18773" s="1"/>
    </row>
    <row r="18774" spans="58:58" x14ac:dyDescent="0.25">
      <c r="BF18774" s="1"/>
    </row>
    <row r="18775" spans="58:58" x14ac:dyDescent="0.25">
      <c r="BF18775" s="1"/>
    </row>
    <row r="18776" spans="58:58" x14ac:dyDescent="0.25">
      <c r="BF18776" s="1"/>
    </row>
    <row r="18777" spans="58:58" x14ac:dyDescent="0.25">
      <c r="BF18777" s="1"/>
    </row>
    <row r="18778" spans="58:58" x14ac:dyDescent="0.25">
      <c r="BF18778" s="1"/>
    </row>
    <row r="18779" spans="58:58" x14ac:dyDescent="0.25">
      <c r="BF18779" s="1"/>
    </row>
    <row r="18780" spans="58:58" x14ac:dyDescent="0.25">
      <c r="BF18780" s="1"/>
    </row>
    <row r="18781" spans="58:58" x14ac:dyDescent="0.25">
      <c r="BF18781" s="1"/>
    </row>
    <row r="18782" spans="58:58" x14ac:dyDescent="0.25">
      <c r="BF18782" s="1"/>
    </row>
    <row r="18783" spans="58:58" x14ac:dyDescent="0.25">
      <c r="BF18783" s="1"/>
    </row>
    <row r="18784" spans="58:58" x14ac:dyDescent="0.25">
      <c r="BF18784" s="1"/>
    </row>
    <row r="18785" spans="58:58" x14ac:dyDescent="0.25">
      <c r="BF18785" s="1"/>
    </row>
    <row r="18786" spans="58:58" x14ac:dyDescent="0.25">
      <c r="BF18786" s="1"/>
    </row>
    <row r="18787" spans="58:58" x14ac:dyDescent="0.25">
      <c r="BF18787" s="1"/>
    </row>
    <row r="18788" spans="58:58" x14ac:dyDescent="0.25">
      <c r="BF18788" s="1"/>
    </row>
    <row r="18789" spans="58:58" x14ac:dyDescent="0.25">
      <c r="BF18789" s="1"/>
    </row>
    <row r="18790" spans="58:58" x14ac:dyDescent="0.25">
      <c r="BF18790" s="1"/>
    </row>
    <row r="18791" spans="58:58" x14ac:dyDescent="0.25">
      <c r="BF18791" s="1"/>
    </row>
    <row r="18792" spans="58:58" x14ac:dyDescent="0.25">
      <c r="BF18792" s="1"/>
    </row>
    <row r="18793" spans="58:58" x14ac:dyDescent="0.25">
      <c r="BF18793" s="1"/>
    </row>
    <row r="18794" spans="58:58" x14ac:dyDescent="0.25">
      <c r="BF18794" s="1"/>
    </row>
    <row r="18795" spans="58:58" x14ac:dyDescent="0.25">
      <c r="BF18795" s="1"/>
    </row>
    <row r="18796" spans="58:58" x14ac:dyDescent="0.25">
      <c r="BF18796" s="1"/>
    </row>
    <row r="18797" spans="58:58" x14ac:dyDescent="0.25">
      <c r="BF18797" s="1"/>
    </row>
    <row r="18798" spans="58:58" x14ac:dyDescent="0.25">
      <c r="BF18798" s="1"/>
    </row>
    <row r="18799" spans="58:58" x14ac:dyDescent="0.25">
      <c r="BF18799" s="1"/>
    </row>
    <row r="18800" spans="58:58" x14ac:dyDescent="0.25">
      <c r="BF18800" s="1"/>
    </row>
    <row r="18801" spans="58:58" x14ac:dyDescent="0.25">
      <c r="BF18801" s="1"/>
    </row>
    <row r="18802" spans="58:58" x14ac:dyDescent="0.25">
      <c r="BF18802" s="1"/>
    </row>
    <row r="18803" spans="58:58" x14ac:dyDescent="0.25">
      <c r="BF18803" s="1"/>
    </row>
    <row r="18804" spans="58:58" x14ac:dyDescent="0.25">
      <c r="BF18804" s="1"/>
    </row>
    <row r="18805" spans="58:58" x14ac:dyDescent="0.25">
      <c r="BF18805" s="1"/>
    </row>
    <row r="18806" spans="58:58" x14ac:dyDescent="0.25">
      <c r="BF18806" s="1"/>
    </row>
    <row r="18807" spans="58:58" x14ac:dyDescent="0.25">
      <c r="BF18807" s="1"/>
    </row>
    <row r="18808" spans="58:58" x14ac:dyDescent="0.25">
      <c r="BF18808" s="1"/>
    </row>
    <row r="18809" spans="58:58" x14ac:dyDescent="0.25">
      <c r="BF18809" s="1"/>
    </row>
    <row r="18810" spans="58:58" x14ac:dyDescent="0.25">
      <c r="BF18810" s="1"/>
    </row>
    <row r="18811" spans="58:58" x14ac:dyDescent="0.25">
      <c r="BF18811" s="1"/>
    </row>
    <row r="18812" spans="58:58" x14ac:dyDescent="0.25">
      <c r="BF18812" s="1"/>
    </row>
    <row r="18813" spans="58:58" x14ac:dyDescent="0.25">
      <c r="BF18813" s="1"/>
    </row>
    <row r="18814" spans="58:58" x14ac:dyDescent="0.25">
      <c r="BF18814" s="1"/>
    </row>
    <row r="18815" spans="58:58" x14ac:dyDescent="0.25">
      <c r="BF18815" s="1"/>
    </row>
    <row r="18816" spans="58:58" x14ac:dyDescent="0.25">
      <c r="BF18816" s="1"/>
    </row>
    <row r="18817" spans="58:58" x14ac:dyDescent="0.25">
      <c r="BF18817" s="1"/>
    </row>
    <row r="18818" spans="58:58" x14ac:dyDescent="0.25">
      <c r="BF18818" s="1"/>
    </row>
    <row r="18819" spans="58:58" x14ac:dyDescent="0.25">
      <c r="BF18819" s="1"/>
    </row>
    <row r="18820" spans="58:58" x14ac:dyDescent="0.25">
      <c r="BF18820" s="1"/>
    </row>
    <row r="18821" spans="58:58" x14ac:dyDescent="0.25">
      <c r="BF18821" s="1"/>
    </row>
    <row r="18822" spans="58:58" x14ac:dyDescent="0.25">
      <c r="BF18822" s="1"/>
    </row>
    <row r="18823" spans="58:58" x14ac:dyDescent="0.25">
      <c r="BF18823" s="1"/>
    </row>
    <row r="18824" spans="58:58" x14ac:dyDescent="0.25">
      <c r="BF18824" s="1"/>
    </row>
    <row r="18825" spans="58:58" x14ac:dyDescent="0.25">
      <c r="BF18825" s="1"/>
    </row>
    <row r="18826" spans="58:58" x14ac:dyDescent="0.25">
      <c r="BF18826" s="1"/>
    </row>
    <row r="18827" spans="58:58" x14ac:dyDescent="0.25">
      <c r="BF18827" s="1"/>
    </row>
    <row r="18828" spans="58:58" x14ac:dyDescent="0.25">
      <c r="BF18828" s="1"/>
    </row>
    <row r="18829" spans="58:58" x14ac:dyDescent="0.25">
      <c r="BF18829" s="1"/>
    </row>
    <row r="18830" spans="58:58" x14ac:dyDescent="0.25">
      <c r="BF18830" s="1"/>
    </row>
    <row r="18831" spans="58:58" x14ac:dyDescent="0.25">
      <c r="BF18831" s="1"/>
    </row>
    <row r="18832" spans="58:58" x14ac:dyDescent="0.25">
      <c r="BF18832" s="1"/>
    </row>
    <row r="18833" spans="58:58" x14ac:dyDescent="0.25">
      <c r="BF18833" s="1"/>
    </row>
    <row r="18834" spans="58:58" x14ac:dyDescent="0.25">
      <c r="BF18834" s="1"/>
    </row>
    <row r="18835" spans="58:58" x14ac:dyDescent="0.25">
      <c r="BF18835" s="1"/>
    </row>
    <row r="18836" spans="58:58" x14ac:dyDescent="0.25">
      <c r="BF18836" s="1"/>
    </row>
    <row r="18837" spans="58:58" x14ac:dyDescent="0.25">
      <c r="BF18837" s="1"/>
    </row>
    <row r="18838" spans="58:58" x14ac:dyDescent="0.25">
      <c r="BF18838" s="1"/>
    </row>
    <row r="18839" spans="58:58" x14ac:dyDescent="0.25">
      <c r="BF18839" s="1"/>
    </row>
    <row r="18840" spans="58:58" x14ac:dyDescent="0.25">
      <c r="BF18840" s="1"/>
    </row>
    <row r="18841" spans="58:58" x14ac:dyDescent="0.25">
      <c r="BF18841" s="1"/>
    </row>
    <row r="18842" spans="58:58" x14ac:dyDescent="0.25">
      <c r="BF18842" s="1"/>
    </row>
    <row r="18843" spans="58:58" x14ac:dyDescent="0.25">
      <c r="BF18843" s="1"/>
    </row>
    <row r="18844" spans="58:58" x14ac:dyDescent="0.25">
      <c r="BF18844" s="1"/>
    </row>
    <row r="18845" spans="58:58" x14ac:dyDescent="0.25">
      <c r="BF18845" s="1"/>
    </row>
    <row r="18846" spans="58:58" x14ac:dyDescent="0.25">
      <c r="BF18846" s="1"/>
    </row>
    <row r="18847" spans="58:58" x14ac:dyDescent="0.25">
      <c r="BF18847" s="1"/>
    </row>
    <row r="18848" spans="58:58" x14ac:dyDescent="0.25">
      <c r="BF18848" s="1"/>
    </row>
    <row r="18849" spans="58:58" x14ac:dyDescent="0.25">
      <c r="BF18849" s="1"/>
    </row>
    <row r="18850" spans="58:58" x14ac:dyDescent="0.25">
      <c r="BF18850" s="1"/>
    </row>
    <row r="18851" spans="58:58" x14ac:dyDescent="0.25">
      <c r="BF18851" s="1"/>
    </row>
    <row r="18852" spans="58:58" x14ac:dyDescent="0.25">
      <c r="BF18852" s="1"/>
    </row>
    <row r="18853" spans="58:58" x14ac:dyDescent="0.25">
      <c r="BF18853" s="1"/>
    </row>
    <row r="18854" spans="58:58" x14ac:dyDescent="0.25">
      <c r="BF18854" s="1"/>
    </row>
    <row r="18855" spans="58:58" x14ac:dyDescent="0.25">
      <c r="BF18855" s="1"/>
    </row>
    <row r="18856" spans="58:58" x14ac:dyDescent="0.25">
      <c r="BF18856" s="1"/>
    </row>
    <row r="18857" spans="58:58" x14ac:dyDescent="0.25">
      <c r="BF18857" s="1"/>
    </row>
    <row r="18858" spans="58:58" x14ac:dyDescent="0.25">
      <c r="BF18858" s="1"/>
    </row>
    <row r="18859" spans="58:58" x14ac:dyDescent="0.25">
      <c r="BF18859" s="1"/>
    </row>
    <row r="18860" spans="58:58" x14ac:dyDescent="0.25">
      <c r="BF18860" s="1"/>
    </row>
    <row r="18861" spans="58:58" x14ac:dyDescent="0.25">
      <c r="BF18861" s="1"/>
    </row>
    <row r="18862" spans="58:58" x14ac:dyDescent="0.25">
      <c r="BF18862" s="1"/>
    </row>
    <row r="18863" spans="58:58" x14ac:dyDescent="0.25">
      <c r="BF18863" s="1"/>
    </row>
    <row r="18864" spans="58:58" x14ac:dyDescent="0.25">
      <c r="BF18864" s="1"/>
    </row>
    <row r="18865" spans="58:58" x14ac:dyDescent="0.25">
      <c r="BF18865" s="1"/>
    </row>
    <row r="18866" spans="58:58" x14ac:dyDescent="0.25">
      <c r="BF18866" s="1"/>
    </row>
    <row r="18867" spans="58:58" x14ac:dyDescent="0.25">
      <c r="BF18867" s="1"/>
    </row>
    <row r="18868" spans="58:58" x14ac:dyDescent="0.25">
      <c r="BF18868" s="1"/>
    </row>
    <row r="18869" spans="58:58" x14ac:dyDescent="0.25">
      <c r="BF18869" s="1"/>
    </row>
    <row r="18870" spans="58:58" x14ac:dyDescent="0.25">
      <c r="BF18870" s="1"/>
    </row>
    <row r="18871" spans="58:58" x14ac:dyDescent="0.25">
      <c r="BF18871" s="1"/>
    </row>
    <row r="18872" spans="58:58" x14ac:dyDescent="0.25">
      <c r="BF18872" s="1"/>
    </row>
    <row r="18873" spans="58:58" x14ac:dyDescent="0.25">
      <c r="BF18873" s="1"/>
    </row>
    <row r="18874" spans="58:58" x14ac:dyDescent="0.25">
      <c r="BF18874" s="1"/>
    </row>
    <row r="18875" spans="58:58" x14ac:dyDescent="0.25">
      <c r="BF18875" s="1"/>
    </row>
    <row r="18876" spans="58:58" x14ac:dyDescent="0.25">
      <c r="BF18876" s="1"/>
    </row>
    <row r="18877" spans="58:58" x14ac:dyDescent="0.25">
      <c r="BF18877" s="1"/>
    </row>
    <row r="18878" spans="58:58" x14ac:dyDescent="0.25">
      <c r="BF18878" s="1"/>
    </row>
    <row r="18879" spans="58:58" x14ac:dyDescent="0.25">
      <c r="BF18879" s="1"/>
    </row>
    <row r="18880" spans="58:58" x14ac:dyDescent="0.25">
      <c r="BF18880" s="1"/>
    </row>
    <row r="18881" spans="58:58" x14ac:dyDescent="0.25">
      <c r="BF18881" s="1"/>
    </row>
    <row r="18882" spans="58:58" x14ac:dyDescent="0.25">
      <c r="BF18882" s="1"/>
    </row>
    <row r="18883" spans="58:58" x14ac:dyDescent="0.25">
      <c r="BF18883" s="1"/>
    </row>
    <row r="18884" spans="58:58" x14ac:dyDescent="0.25">
      <c r="BF18884" s="1"/>
    </row>
    <row r="18885" spans="58:58" x14ac:dyDescent="0.25">
      <c r="BF18885" s="1"/>
    </row>
    <row r="18886" spans="58:58" x14ac:dyDescent="0.25">
      <c r="BF18886" s="1"/>
    </row>
    <row r="18887" spans="58:58" x14ac:dyDescent="0.25">
      <c r="BF18887" s="1"/>
    </row>
    <row r="18888" spans="58:58" x14ac:dyDescent="0.25">
      <c r="BF18888" s="1"/>
    </row>
    <row r="18889" spans="58:58" x14ac:dyDescent="0.25">
      <c r="BF18889" s="1"/>
    </row>
    <row r="18890" spans="58:58" x14ac:dyDescent="0.25">
      <c r="BF18890" s="1"/>
    </row>
    <row r="18891" spans="58:58" x14ac:dyDescent="0.25">
      <c r="BF18891" s="1"/>
    </row>
    <row r="18892" spans="58:58" x14ac:dyDescent="0.25">
      <c r="BF18892" s="1"/>
    </row>
    <row r="18893" spans="58:58" x14ac:dyDescent="0.25">
      <c r="BF18893" s="1"/>
    </row>
    <row r="18894" spans="58:58" x14ac:dyDescent="0.25">
      <c r="BF18894" s="1"/>
    </row>
    <row r="18895" spans="58:58" x14ac:dyDescent="0.25">
      <c r="BF18895" s="1"/>
    </row>
    <row r="18896" spans="58:58" x14ac:dyDescent="0.25">
      <c r="BF18896" s="1"/>
    </row>
    <row r="18897" spans="58:58" x14ac:dyDescent="0.25">
      <c r="BF18897" s="1"/>
    </row>
    <row r="18898" spans="58:58" x14ac:dyDescent="0.25">
      <c r="BF18898" s="1"/>
    </row>
    <row r="18899" spans="58:58" x14ac:dyDescent="0.25">
      <c r="BF18899" s="1"/>
    </row>
    <row r="18900" spans="58:58" x14ac:dyDescent="0.25">
      <c r="BF18900" s="1"/>
    </row>
    <row r="18901" spans="58:58" x14ac:dyDescent="0.25">
      <c r="BF18901" s="1"/>
    </row>
    <row r="18902" spans="58:58" x14ac:dyDescent="0.25">
      <c r="BF18902" s="1"/>
    </row>
    <row r="18903" spans="58:58" x14ac:dyDescent="0.25">
      <c r="BF18903" s="1"/>
    </row>
    <row r="18904" spans="58:58" x14ac:dyDescent="0.25">
      <c r="BF18904" s="1"/>
    </row>
    <row r="18905" spans="58:58" x14ac:dyDescent="0.25">
      <c r="BF18905" s="1"/>
    </row>
    <row r="18906" spans="58:58" x14ac:dyDescent="0.25">
      <c r="BF18906" s="1"/>
    </row>
    <row r="18907" spans="58:58" x14ac:dyDescent="0.25">
      <c r="BF18907" s="1"/>
    </row>
    <row r="18908" spans="58:58" x14ac:dyDescent="0.25">
      <c r="BF18908" s="1"/>
    </row>
    <row r="18909" spans="58:58" x14ac:dyDescent="0.25">
      <c r="BF18909" s="1"/>
    </row>
    <row r="18910" spans="58:58" x14ac:dyDescent="0.25">
      <c r="BF18910" s="1"/>
    </row>
    <row r="18911" spans="58:58" x14ac:dyDescent="0.25">
      <c r="BF18911" s="1"/>
    </row>
    <row r="18912" spans="58:58" x14ac:dyDescent="0.25">
      <c r="BF18912" s="1"/>
    </row>
    <row r="18913" spans="58:58" x14ac:dyDescent="0.25">
      <c r="BF18913" s="1"/>
    </row>
    <row r="18914" spans="58:58" x14ac:dyDescent="0.25">
      <c r="BF18914" s="1"/>
    </row>
    <row r="18915" spans="58:58" x14ac:dyDescent="0.25">
      <c r="BF18915" s="1"/>
    </row>
    <row r="18916" spans="58:58" x14ac:dyDescent="0.25">
      <c r="BF18916" s="1"/>
    </row>
    <row r="18917" spans="58:58" x14ac:dyDescent="0.25">
      <c r="BF18917" s="1"/>
    </row>
    <row r="18918" spans="58:58" x14ac:dyDescent="0.25">
      <c r="BF18918" s="1"/>
    </row>
    <row r="18919" spans="58:58" x14ac:dyDescent="0.25">
      <c r="BF18919" s="1"/>
    </row>
    <row r="18920" spans="58:58" x14ac:dyDescent="0.25">
      <c r="BF18920" s="1"/>
    </row>
    <row r="18921" spans="58:58" x14ac:dyDescent="0.25">
      <c r="BF18921" s="1"/>
    </row>
    <row r="18922" spans="58:58" x14ac:dyDescent="0.25">
      <c r="BF18922" s="1"/>
    </row>
    <row r="18923" spans="58:58" x14ac:dyDescent="0.25">
      <c r="BF18923" s="1"/>
    </row>
    <row r="18924" spans="58:58" x14ac:dyDescent="0.25">
      <c r="BF18924" s="1"/>
    </row>
    <row r="18925" spans="58:58" x14ac:dyDescent="0.25">
      <c r="BF18925" s="1"/>
    </row>
    <row r="18926" spans="58:58" x14ac:dyDescent="0.25">
      <c r="BF18926" s="1"/>
    </row>
    <row r="18927" spans="58:58" x14ac:dyDescent="0.25">
      <c r="BF18927" s="1"/>
    </row>
    <row r="18928" spans="58:58" x14ac:dyDescent="0.25">
      <c r="BF18928" s="1"/>
    </row>
    <row r="18929" spans="58:58" x14ac:dyDescent="0.25">
      <c r="BF18929" s="1"/>
    </row>
    <row r="18930" spans="58:58" x14ac:dyDescent="0.25">
      <c r="BF18930" s="1"/>
    </row>
    <row r="18931" spans="58:58" x14ac:dyDescent="0.25">
      <c r="BF18931" s="1"/>
    </row>
    <row r="18932" spans="58:58" x14ac:dyDescent="0.25">
      <c r="BF18932" s="1"/>
    </row>
    <row r="18933" spans="58:58" x14ac:dyDescent="0.25">
      <c r="BF18933" s="1"/>
    </row>
    <row r="18934" spans="58:58" x14ac:dyDescent="0.25">
      <c r="BF18934" s="1"/>
    </row>
    <row r="18935" spans="58:58" x14ac:dyDescent="0.25">
      <c r="BF18935" s="1"/>
    </row>
    <row r="18936" spans="58:58" x14ac:dyDescent="0.25">
      <c r="BF18936" s="1"/>
    </row>
    <row r="18937" spans="58:58" x14ac:dyDescent="0.25">
      <c r="BF18937" s="1"/>
    </row>
    <row r="18938" spans="58:58" x14ac:dyDescent="0.25">
      <c r="BF18938" s="1"/>
    </row>
    <row r="18939" spans="58:58" x14ac:dyDescent="0.25">
      <c r="BF18939" s="1"/>
    </row>
    <row r="18940" spans="58:58" x14ac:dyDescent="0.25">
      <c r="BF18940" s="1"/>
    </row>
    <row r="18941" spans="58:58" x14ac:dyDescent="0.25">
      <c r="BF18941" s="1"/>
    </row>
    <row r="18942" spans="58:58" x14ac:dyDescent="0.25">
      <c r="BF18942" s="1"/>
    </row>
    <row r="18943" spans="58:58" x14ac:dyDescent="0.25">
      <c r="BF18943" s="1"/>
    </row>
    <row r="18944" spans="58:58" x14ac:dyDescent="0.25">
      <c r="BF18944" s="1"/>
    </row>
    <row r="18945" spans="58:58" x14ac:dyDescent="0.25">
      <c r="BF18945" s="1"/>
    </row>
    <row r="18946" spans="58:58" x14ac:dyDescent="0.25">
      <c r="BF18946" s="1"/>
    </row>
    <row r="18947" spans="58:58" x14ac:dyDescent="0.25">
      <c r="BF18947" s="1"/>
    </row>
    <row r="18948" spans="58:58" x14ac:dyDescent="0.25">
      <c r="BF18948" s="1"/>
    </row>
    <row r="18949" spans="58:58" x14ac:dyDescent="0.25">
      <c r="BF18949" s="1"/>
    </row>
    <row r="18950" spans="58:58" x14ac:dyDescent="0.25">
      <c r="BF18950" s="1"/>
    </row>
    <row r="18951" spans="58:58" x14ac:dyDescent="0.25">
      <c r="BF18951" s="1"/>
    </row>
    <row r="18952" spans="58:58" x14ac:dyDescent="0.25">
      <c r="BF18952" s="1"/>
    </row>
    <row r="18953" spans="58:58" x14ac:dyDescent="0.25">
      <c r="BF18953" s="1"/>
    </row>
    <row r="18954" spans="58:58" x14ac:dyDescent="0.25">
      <c r="BF18954" s="1"/>
    </row>
    <row r="18955" spans="58:58" x14ac:dyDescent="0.25">
      <c r="BF18955" s="1"/>
    </row>
    <row r="18956" spans="58:58" x14ac:dyDescent="0.25">
      <c r="BF18956" s="1"/>
    </row>
    <row r="18957" spans="58:58" x14ac:dyDescent="0.25">
      <c r="BF18957" s="1"/>
    </row>
    <row r="18958" spans="58:58" x14ac:dyDescent="0.25">
      <c r="BF18958" s="1"/>
    </row>
    <row r="18959" spans="58:58" x14ac:dyDescent="0.25">
      <c r="BF18959" s="1"/>
    </row>
    <row r="18960" spans="58:58" x14ac:dyDescent="0.25">
      <c r="BF18960" s="1"/>
    </row>
    <row r="18961" spans="58:58" x14ac:dyDescent="0.25">
      <c r="BF18961" s="1"/>
    </row>
    <row r="18962" spans="58:58" x14ac:dyDescent="0.25">
      <c r="BF18962" s="1"/>
    </row>
    <row r="18963" spans="58:58" x14ac:dyDescent="0.25">
      <c r="BF18963" s="1"/>
    </row>
    <row r="18964" spans="58:58" x14ac:dyDescent="0.25">
      <c r="BF18964" s="1"/>
    </row>
    <row r="18965" spans="58:58" x14ac:dyDescent="0.25">
      <c r="BF18965" s="1"/>
    </row>
    <row r="18966" spans="58:58" x14ac:dyDescent="0.25">
      <c r="BF18966" s="1"/>
    </row>
    <row r="18967" spans="58:58" x14ac:dyDescent="0.25">
      <c r="BF18967" s="1"/>
    </row>
    <row r="18968" spans="58:58" x14ac:dyDescent="0.25">
      <c r="BF18968" s="1"/>
    </row>
    <row r="18969" spans="58:58" x14ac:dyDescent="0.25">
      <c r="BF18969" s="1"/>
    </row>
    <row r="18970" spans="58:58" x14ac:dyDescent="0.25">
      <c r="BF18970" s="1"/>
    </row>
    <row r="18971" spans="58:58" x14ac:dyDescent="0.25">
      <c r="BF18971" s="1"/>
    </row>
    <row r="18972" spans="58:58" x14ac:dyDescent="0.25">
      <c r="BF18972" s="1"/>
    </row>
    <row r="18973" spans="58:58" x14ac:dyDescent="0.25">
      <c r="BF18973" s="1"/>
    </row>
    <row r="18974" spans="58:58" x14ac:dyDescent="0.25">
      <c r="BF18974" s="1"/>
    </row>
    <row r="18975" spans="58:58" x14ac:dyDescent="0.25">
      <c r="BF18975" s="1"/>
    </row>
    <row r="18976" spans="58:58" x14ac:dyDescent="0.25">
      <c r="BF18976" s="1"/>
    </row>
    <row r="18977" spans="58:58" x14ac:dyDescent="0.25">
      <c r="BF18977" s="1"/>
    </row>
    <row r="18978" spans="58:58" x14ac:dyDescent="0.25">
      <c r="BF18978" s="1"/>
    </row>
    <row r="18979" spans="58:58" x14ac:dyDescent="0.25">
      <c r="BF18979" s="1"/>
    </row>
    <row r="18980" spans="58:58" x14ac:dyDescent="0.25">
      <c r="BF18980" s="1"/>
    </row>
    <row r="18981" spans="58:58" x14ac:dyDescent="0.25">
      <c r="BF18981" s="1"/>
    </row>
    <row r="18982" spans="58:58" x14ac:dyDescent="0.25">
      <c r="BF18982" s="1"/>
    </row>
    <row r="18983" spans="58:58" x14ac:dyDescent="0.25">
      <c r="BF18983" s="1"/>
    </row>
    <row r="18984" spans="58:58" x14ac:dyDescent="0.25">
      <c r="BF18984" s="1"/>
    </row>
    <row r="18985" spans="58:58" x14ac:dyDescent="0.25">
      <c r="BF18985" s="1"/>
    </row>
    <row r="18986" spans="58:58" x14ac:dyDescent="0.25">
      <c r="BF18986" s="1"/>
    </row>
    <row r="18987" spans="58:58" x14ac:dyDescent="0.25">
      <c r="BF18987" s="1"/>
    </row>
    <row r="18988" spans="58:58" x14ac:dyDescent="0.25">
      <c r="BF18988" s="1"/>
    </row>
    <row r="18989" spans="58:58" x14ac:dyDescent="0.25">
      <c r="BF18989" s="1"/>
    </row>
    <row r="18990" spans="58:58" x14ac:dyDescent="0.25">
      <c r="BF18990" s="1"/>
    </row>
    <row r="18991" spans="58:58" x14ac:dyDescent="0.25">
      <c r="BF18991" s="1"/>
    </row>
    <row r="18992" spans="58:58" x14ac:dyDescent="0.25">
      <c r="BF18992" s="1"/>
    </row>
    <row r="18993" spans="58:58" x14ac:dyDescent="0.25">
      <c r="BF18993" s="1"/>
    </row>
    <row r="18994" spans="58:58" x14ac:dyDescent="0.25">
      <c r="BF18994" s="1"/>
    </row>
    <row r="18995" spans="58:58" x14ac:dyDescent="0.25">
      <c r="BF18995" s="1"/>
    </row>
    <row r="18996" spans="58:58" x14ac:dyDescent="0.25">
      <c r="BF18996" s="1"/>
    </row>
    <row r="18997" spans="58:58" x14ac:dyDescent="0.25">
      <c r="BF18997" s="1"/>
    </row>
    <row r="18998" spans="58:58" x14ac:dyDescent="0.25">
      <c r="BF18998" s="1"/>
    </row>
    <row r="18999" spans="58:58" x14ac:dyDescent="0.25">
      <c r="BF18999" s="1"/>
    </row>
    <row r="19000" spans="58:58" x14ac:dyDescent="0.25">
      <c r="BF19000" s="1"/>
    </row>
    <row r="19001" spans="58:58" x14ac:dyDescent="0.25">
      <c r="BF19001" s="1"/>
    </row>
    <row r="19002" spans="58:58" x14ac:dyDescent="0.25">
      <c r="BF19002" s="1"/>
    </row>
    <row r="19003" spans="58:58" x14ac:dyDescent="0.25">
      <c r="BF19003" s="1"/>
    </row>
    <row r="19004" spans="58:58" x14ac:dyDescent="0.25">
      <c r="BF19004" s="1"/>
    </row>
    <row r="19005" spans="58:58" x14ac:dyDescent="0.25">
      <c r="BF19005" s="1"/>
    </row>
    <row r="19006" spans="58:58" x14ac:dyDescent="0.25">
      <c r="BF19006" s="1"/>
    </row>
    <row r="19007" spans="58:58" x14ac:dyDescent="0.25">
      <c r="BF19007" s="1"/>
    </row>
    <row r="19008" spans="58:58" x14ac:dyDescent="0.25">
      <c r="BF19008" s="1"/>
    </row>
    <row r="19009" spans="58:58" x14ac:dyDescent="0.25">
      <c r="BF19009" s="1"/>
    </row>
    <row r="19010" spans="58:58" x14ac:dyDescent="0.25">
      <c r="BF19010" s="1"/>
    </row>
    <row r="19011" spans="58:58" x14ac:dyDescent="0.25">
      <c r="BF19011" s="1"/>
    </row>
    <row r="19012" spans="58:58" x14ac:dyDescent="0.25">
      <c r="BF19012" s="1"/>
    </row>
    <row r="19013" spans="58:58" x14ac:dyDescent="0.25">
      <c r="BF19013" s="1"/>
    </row>
    <row r="19014" spans="58:58" x14ac:dyDescent="0.25">
      <c r="BF19014" s="1"/>
    </row>
    <row r="19015" spans="58:58" x14ac:dyDescent="0.25">
      <c r="BF19015" s="1"/>
    </row>
    <row r="19016" spans="58:58" x14ac:dyDescent="0.25">
      <c r="BF19016" s="1"/>
    </row>
    <row r="19017" spans="58:58" x14ac:dyDescent="0.25">
      <c r="BF19017" s="1"/>
    </row>
    <row r="19018" spans="58:58" x14ac:dyDescent="0.25">
      <c r="BF19018" s="1"/>
    </row>
    <row r="19019" spans="58:58" x14ac:dyDescent="0.25">
      <c r="BF19019" s="1"/>
    </row>
    <row r="19020" spans="58:58" x14ac:dyDescent="0.25">
      <c r="BF19020" s="1"/>
    </row>
    <row r="19021" spans="58:58" x14ac:dyDescent="0.25">
      <c r="BF19021" s="1"/>
    </row>
    <row r="19022" spans="58:58" x14ac:dyDescent="0.25">
      <c r="BF19022" s="1"/>
    </row>
    <row r="19023" spans="58:58" x14ac:dyDescent="0.25">
      <c r="BF19023" s="1"/>
    </row>
    <row r="19024" spans="58:58" x14ac:dyDescent="0.25">
      <c r="BF19024" s="1"/>
    </row>
    <row r="19025" spans="58:58" x14ac:dyDescent="0.25">
      <c r="BF19025" s="1"/>
    </row>
    <row r="19026" spans="58:58" x14ac:dyDescent="0.25">
      <c r="BF19026" s="1"/>
    </row>
    <row r="19027" spans="58:58" x14ac:dyDescent="0.25">
      <c r="BF19027" s="1"/>
    </row>
    <row r="19028" spans="58:58" x14ac:dyDescent="0.25">
      <c r="BF19028" s="1"/>
    </row>
    <row r="19029" spans="58:58" x14ac:dyDescent="0.25">
      <c r="BF19029" s="1"/>
    </row>
    <row r="19030" spans="58:58" x14ac:dyDescent="0.25">
      <c r="BF19030" s="1"/>
    </row>
    <row r="19031" spans="58:58" x14ac:dyDescent="0.25">
      <c r="BF19031" s="1"/>
    </row>
    <row r="19032" spans="58:58" x14ac:dyDescent="0.25">
      <c r="BF19032" s="1"/>
    </row>
    <row r="19033" spans="58:58" x14ac:dyDescent="0.25">
      <c r="BF19033" s="1"/>
    </row>
    <row r="19034" spans="58:58" x14ac:dyDescent="0.25">
      <c r="BF19034" s="1"/>
    </row>
    <row r="19035" spans="58:58" x14ac:dyDescent="0.25">
      <c r="BF19035" s="1"/>
    </row>
    <row r="19036" spans="58:58" x14ac:dyDescent="0.25">
      <c r="BF19036" s="1"/>
    </row>
    <row r="19037" spans="58:58" x14ac:dyDescent="0.25">
      <c r="BF19037" s="1"/>
    </row>
    <row r="19038" spans="58:58" x14ac:dyDescent="0.25">
      <c r="BF19038" s="1"/>
    </row>
    <row r="19039" spans="58:58" x14ac:dyDescent="0.25">
      <c r="BF19039" s="1"/>
    </row>
    <row r="19040" spans="58:58" x14ac:dyDescent="0.25">
      <c r="BF19040" s="1"/>
    </row>
    <row r="19041" spans="58:58" x14ac:dyDescent="0.25">
      <c r="BF19041" s="1"/>
    </row>
    <row r="19042" spans="58:58" x14ac:dyDescent="0.25">
      <c r="BF19042" s="1"/>
    </row>
    <row r="19043" spans="58:58" x14ac:dyDescent="0.25">
      <c r="BF19043" s="1"/>
    </row>
    <row r="19044" spans="58:58" x14ac:dyDescent="0.25">
      <c r="BF19044" s="1"/>
    </row>
    <row r="19045" spans="58:58" x14ac:dyDescent="0.25">
      <c r="BF19045" s="1"/>
    </row>
    <row r="19046" spans="58:58" x14ac:dyDescent="0.25">
      <c r="BF19046" s="1"/>
    </row>
    <row r="19047" spans="58:58" x14ac:dyDescent="0.25">
      <c r="BF19047" s="1"/>
    </row>
    <row r="19048" spans="58:58" x14ac:dyDescent="0.25">
      <c r="BF19048" s="1"/>
    </row>
    <row r="19049" spans="58:58" x14ac:dyDescent="0.25">
      <c r="BF19049" s="1"/>
    </row>
    <row r="19050" spans="58:58" x14ac:dyDescent="0.25">
      <c r="BF19050" s="1"/>
    </row>
    <row r="19051" spans="58:58" x14ac:dyDescent="0.25">
      <c r="BF19051" s="1"/>
    </row>
    <row r="19052" spans="58:58" x14ac:dyDescent="0.25">
      <c r="BF19052" s="1"/>
    </row>
    <row r="19053" spans="58:58" x14ac:dyDescent="0.25">
      <c r="BF19053" s="1"/>
    </row>
    <row r="19054" spans="58:58" x14ac:dyDescent="0.25">
      <c r="BF19054" s="1"/>
    </row>
    <row r="19055" spans="58:58" x14ac:dyDescent="0.25">
      <c r="BF19055" s="1"/>
    </row>
    <row r="19056" spans="58:58" x14ac:dyDescent="0.25">
      <c r="BF19056" s="1"/>
    </row>
    <row r="19057" spans="58:58" x14ac:dyDescent="0.25">
      <c r="BF19057" s="1"/>
    </row>
    <row r="19058" spans="58:58" x14ac:dyDescent="0.25">
      <c r="BF19058" s="1"/>
    </row>
    <row r="19059" spans="58:58" x14ac:dyDescent="0.25">
      <c r="BF19059" s="1"/>
    </row>
    <row r="19060" spans="58:58" x14ac:dyDescent="0.25">
      <c r="BF19060" s="1"/>
    </row>
    <row r="19061" spans="58:58" x14ac:dyDescent="0.25">
      <c r="BF19061" s="1"/>
    </row>
    <row r="19062" spans="58:58" x14ac:dyDescent="0.25">
      <c r="BF19062" s="1"/>
    </row>
    <row r="19063" spans="58:58" x14ac:dyDescent="0.25">
      <c r="BF19063" s="1"/>
    </row>
    <row r="19064" spans="58:58" x14ac:dyDescent="0.25">
      <c r="BF19064" s="1"/>
    </row>
    <row r="19065" spans="58:58" x14ac:dyDescent="0.25">
      <c r="BF19065" s="1"/>
    </row>
    <row r="19066" spans="58:58" x14ac:dyDescent="0.25">
      <c r="BF19066" s="1"/>
    </row>
    <row r="19067" spans="58:58" x14ac:dyDescent="0.25">
      <c r="BF19067" s="1"/>
    </row>
    <row r="19068" spans="58:58" x14ac:dyDescent="0.25">
      <c r="BF19068" s="1"/>
    </row>
    <row r="19069" spans="58:58" x14ac:dyDescent="0.25">
      <c r="BF19069" s="1"/>
    </row>
    <row r="19070" spans="58:58" x14ac:dyDescent="0.25">
      <c r="BF19070" s="1"/>
    </row>
    <row r="19071" spans="58:58" x14ac:dyDescent="0.25">
      <c r="BF19071" s="1"/>
    </row>
    <row r="19072" spans="58:58" x14ac:dyDescent="0.25">
      <c r="BF19072" s="1"/>
    </row>
    <row r="19073" spans="58:58" x14ac:dyDescent="0.25">
      <c r="BF19073" s="1"/>
    </row>
    <row r="19074" spans="58:58" x14ac:dyDescent="0.25">
      <c r="BF19074" s="1"/>
    </row>
    <row r="19075" spans="58:58" x14ac:dyDescent="0.25">
      <c r="BF19075" s="1"/>
    </row>
    <row r="19076" spans="58:58" x14ac:dyDescent="0.25">
      <c r="BF19076" s="1"/>
    </row>
    <row r="19077" spans="58:58" x14ac:dyDescent="0.25">
      <c r="BF19077" s="1"/>
    </row>
    <row r="19078" spans="58:58" x14ac:dyDescent="0.25">
      <c r="BF19078" s="1"/>
    </row>
    <row r="19079" spans="58:58" x14ac:dyDescent="0.25">
      <c r="BF19079" s="1"/>
    </row>
    <row r="19080" spans="58:58" x14ac:dyDescent="0.25">
      <c r="BF19080" s="1"/>
    </row>
    <row r="19081" spans="58:58" x14ac:dyDescent="0.25">
      <c r="BF19081" s="1"/>
    </row>
    <row r="19082" spans="58:58" x14ac:dyDescent="0.25">
      <c r="BF19082" s="1"/>
    </row>
    <row r="19083" spans="58:58" x14ac:dyDescent="0.25">
      <c r="BF19083" s="1"/>
    </row>
    <row r="19084" spans="58:58" x14ac:dyDescent="0.25">
      <c r="BF19084" s="1"/>
    </row>
    <row r="19085" spans="58:58" x14ac:dyDescent="0.25">
      <c r="BF19085" s="1"/>
    </row>
    <row r="19086" spans="58:58" x14ac:dyDescent="0.25">
      <c r="BF19086" s="1"/>
    </row>
    <row r="19087" spans="58:58" x14ac:dyDescent="0.25">
      <c r="BF19087" s="1"/>
    </row>
    <row r="19088" spans="58:58" x14ac:dyDescent="0.25">
      <c r="BF19088" s="1"/>
    </row>
    <row r="19089" spans="58:58" x14ac:dyDescent="0.25">
      <c r="BF19089" s="1"/>
    </row>
    <row r="19090" spans="58:58" x14ac:dyDescent="0.25">
      <c r="BF19090" s="1"/>
    </row>
    <row r="19091" spans="58:58" x14ac:dyDescent="0.25">
      <c r="BF19091" s="1"/>
    </row>
    <row r="19092" spans="58:58" x14ac:dyDescent="0.25">
      <c r="BF19092" s="1"/>
    </row>
    <row r="19093" spans="58:58" x14ac:dyDescent="0.25">
      <c r="BF19093" s="1"/>
    </row>
    <row r="19094" spans="58:58" x14ac:dyDescent="0.25">
      <c r="BF19094" s="1"/>
    </row>
    <row r="19095" spans="58:58" x14ac:dyDescent="0.25">
      <c r="BF19095" s="1"/>
    </row>
    <row r="19096" spans="58:58" x14ac:dyDescent="0.25">
      <c r="BF19096" s="1"/>
    </row>
    <row r="19097" spans="58:58" x14ac:dyDescent="0.25">
      <c r="BF19097" s="1"/>
    </row>
    <row r="19098" spans="58:58" x14ac:dyDescent="0.25">
      <c r="BF19098" s="1"/>
    </row>
    <row r="19099" spans="58:58" x14ac:dyDescent="0.25">
      <c r="BF19099" s="1"/>
    </row>
    <row r="19100" spans="58:58" x14ac:dyDescent="0.25">
      <c r="BF19100" s="1"/>
    </row>
    <row r="19101" spans="58:58" x14ac:dyDescent="0.25">
      <c r="BF19101" s="1"/>
    </row>
    <row r="19102" spans="58:58" x14ac:dyDescent="0.25">
      <c r="BF19102" s="1"/>
    </row>
    <row r="19103" spans="58:58" x14ac:dyDescent="0.25">
      <c r="BF19103" s="1"/>
    </row>
    <row r="19104" spans="58:58" x14ac:dyDescent="0.25">
      <c r="BF19104" s="1"/>
    </row>
    <row r="19105" spans="58:58" x14ac:dyDescent="0.25">
      <c r="BF19105" s="1"/>
    </row>
    <row r="19106" spans="58:58" x14ac:dyDescent="0.25">
      <c r="BF19106" s="1"/>
    </row>
    <row r="19107" spans="58:58" x14ac:dyDescent="0.25">
      <c r="BF19107" s="1"/>
    </row>
    <row r="19108" spans="58:58" x14ac:dyDescent="0.25">
      <c r="BF19108" s="1"/>
    </row>
    <row r="19109" spans="58:58" x14ac:dyDescent="0.25">
      <c r="BF19109" s="1"/>
    </row>
    <row r="19110" spans="58:58" x14ac:dyDescent="0.25">
      <c r="BF19110" s="1"/>
    </row>
    <row r="19111" spans="58:58" x14ac:dyDescent="0.25">
      <c r="BF19111" s="1"/>
    </row>
    <row r="19112" spans="58:58" x14ac:dyDescent="0.25">
      <c r="BF19112" s="1"/>
    </row>
    <row r="19113" spans="58:58" x14ac:dyDescent="0.25">
      <c r="BF19113" s="1"/>
    </row>
    <row r="19114" spans="58:58" x14ac:dyDescent="0.25">
      <c r="BF19114" s="1"/>
    </row>
    <row r="19115" spans="58:58" x14ac:dyDescent="0.25">
      <c r="BF19115" s="1"/>
    </row>
    <row r="19116" spans="58:58" x14ac:dyDescent="0.25">
      <c r="BF19116" s="1"/>
    </row>
    <row r="19117" spans="58:58" x14ac:dyDescent="0.25">
      <c r="BF19117" s="1"/>
    </row>
    <row r="19118" spans="58:58" x14ac:dyDescent="0.25">
      <c r="BF19118" s="1"/>
    </row>
    <row r="19119" spans="58:58" x14ac:dyDescent="0.25">
      <c r="BF19119" s="1"/>
    </row>
    <row r="19120" spans="58:58" x14ac:dyDescent="0.25">
      <c r="BF19120" s="1"/>
    </row>
    <row r="19121" spans="58:58" x14ac:dyDescent="0.25">
      <c r="BF19121" s="1"/>
    </row>
    <row r="19122" spans="58:58" x14ac:dyDescent="0.25">
      <c r="BF19122" s="1"/>
    </row>
    <row r="19123" spans="58:58" x14ac:dyDescent="0.25">
      <c r="BF19123" s="1"/>
    </row>
    <row r="19124" spans="58:58" x14ac:dyDescent="0.25">
      <c r="BF19124" s="1"/>
    </row>
    <row r="19125" spans="58:58" x14ac:dyDescent="0.25">
      <c r="BF19125" s="1"/>
    </row>
    <row r="19126" spans="58:58" x14ac:dyDescent="0.25">
      <c r="BF19126" s="1"/>
    </row>
    <row r="19127" spans="58:58" x14ac:dyDescent="0.25">
      <c r="BF19127" s="1"/>
    </row>
    <row r="19128" spans="58:58" x14ac:dyDescent="0.25">
      <c r="BF19128" s="1"/>
    </row>
    <row r="19129" spans="58:58" x14ac:dyDescent="0.25">
      <c r="BF19129" s="1"/>
    </row>
    <row r="19130" spans="58:58" x14ac:dyDescent="0.25">
      <c r="BF19130" s="1"/>
    </row>
    <row r="19131" spans="58:58" x14ac:dyDescent="0.25">
      <c r="BF19131" s="1"/>
    </row>
    <row r="19132" spans="58:58" x14ac:dyDescent="0.25">
      <c r="BF19132" s="1"/>
    </row>
    <row r="19133" spans="58:58" x14ac:dyDescent="0.25">
      <c r="BF19133" s="1"/>
    </row>
    <row r="19134" spans="58:58" x14ac:dyDescent="0.25">
      <c r="BF19134" s="1"/>
    </row>
    <row r="19135" spans="58:58" x14ac:dyDescent="0.25">
      <c r="BF19135" s="1"/>
    </row>
    <row r="19136" spans="58:58" x14ac:dyDescent="0.25">
      <c r="BF19136" s="1"/>
    </row>
    <row r="19137" spans="58:58" x14ac:dyDescent="0.25">
      <c r="BF19137" s="1"/>
    </row>
    <row r="19138" spans="58:58" x14ac:dyDescent="0.25">
      <c r="BF19138" s="1"/>
    </row>
    <row r="19139" spans="58:58" x14ac:dyDescent="0.25">
      <c r="BF19139" s="1"/>
    </row>
    <row r="19140" spans="58:58" x14ac:dyDescent="0.25">
      <c r="BF19140" s="1"/>
    </row>
    <row r="19141" spans="58:58" x14ac:dyDescent="0.25">
      <c r="BF19141" s="1"/>
    </row>
    <row r="19142" spans="58:58" x14ac:dyDescent="0.25">
      <c r="BF19142" s="1"/>
    </row>
    <row r="19143" spans="58:58" x14ac:dyDescent="0.25">
      <c r="BF19143" s="1"/>
    </row>
    <row r="19144" spans="58:58" x14ac:dyDescent="0.25">
      <c r="BF19144" s="1"/>
    </row>
    <row r="19145" spans="58:58" x14ac:dyDescent="0.25">
      <c r="BF19145" s="1"/>
    </row>
    <row r="19146" spans="58:58" x14ac:dyDescent="0.25">
      <c r="BF19146" s="1"/>
    </row>
    <row r="19147" spans="58:58" x14ac:dyDescent="0.25">
      <c r="BF19147" s="1"/>
    </row>
    <row r="19148" spans="58:58" x14ac:dyDescent="0.25">
      <c r="BF19148" s="1"/>
    </row>
    <row r="19149" spans="58:58" x14ac:dyDescent="0.25">
      <c r="BF19149" s="1"/>
    </row>
    <row r="19150" spans="58:58" x14ac:dyDescent="0.25">
      <c r="BF19150" s="1"/>
    </row>
    <row r="19151" spans="58:58" x14ac:dyDescent="0.25">
      <c r="BF19151" s="1"/>
    </row>
    <row r="19152" spans="58:58" x14ac:dyDescent="0.25">
      <c r="BF19152" s="1"/>
    </row>
    <row r="19153" spans="58:58" x14ac:dyDescent="0.25">
      <c r="BF19153" s="1"/>
    </row>
    <row r="19154" spans="58:58" x14ac:dyDescent="0.25">
      <c r="BF19154" s="1"/>
    </row>
    <row r="19155" spans="58:58" x14ac:dyDescent="0.25">
      <c r="BF19155" s="1"/>
    </row>
    <row r="19156" spans="58:58" x14ac:dyDescent="0.25">
      <c r="BF19156" s="1"/>
    </row>
    <row r="19157" spans="58:58" x14ac:dyDescent="0.25">
      <c r="BF19157" s="1"/>
    </row>
    <row r="19158" spans="58:58" x14ac:dyDescent="0.25">
      <c r="BF19158" s="1"/>
    </row>
    <row r="19159" spans="58:58" x14ac:dyDescent="0.25">
      <c r="BF19159" s="1"/>
    </row>
    <row r="19160" spans="58:58" x14ac:dyDescent="0.25">
      <c r="BF19160" s="1"/>
    </row>
    <row r="19161" spans="58:58" x14ac:dyDescent="0.25">
      <c r="BF19161" s="1"/>
    </row>
    <row r="19162" spans="58:58" x14ac:dyDescent="0.25">
      <c r="BF19162" s="1"/>
    </row>
    <row r="19163" spans="58:58" x14ac:dyDescent="0.25">
      <c r="BF19163" s="1"/>
    </row>
    <row r="19164" spans="58:58" x14ac:dyDescent="0.25">
      <c r="BF19164" s="1"/>
    </row>
    <row r="19165" spans="58:58" x14ac:dyDescent="0.25">
      <c r="BF19165" s="1"/>
    </row>
    <row r="19166" spans="58:58" x14ac:dyDescent="0.25">
      <c r="BF19166" s="1"/>
    </row>
    <row r="19167" spans="58:58" x14ac:dyDescent="0.25">
      <c r="BF19167" s="1"/>
    </row>
    <row r="19168" spans="58:58" x14ac:dyDescent="0.25">
      <c r="BF19168" s="1"/>
    </row>
    <row r="19169" spans="58:58" x14ac:dyDescent="0.25">
      <c r="BF19169" s="1"/>
    </row>
    <row r="19170" spans="58:58" x14ac:dyDescent="0.25">
      <c r="BF19170" s="1"/>
    </row>
    <row r="19171" spans="58:58" x14ac:dyDescent="0.25">
      <c r="BF19171" s="1"/>
    </row>
    <row r="19172" spans="58:58" x14ac:dyDescent="0.25">
      <c r="BF19172" s="1"/>
    </row>
    <row r="19173" spans="58:58" x14ac:dyDescent="0.25">
      <c r="BF19173" s="1"/>
    </row>
    <row r="19174" spans="58:58" x14ac:dyDescent="0.25">
      <c r="BF19174" s="1"/>
    </row>
    <row r="19175" spans="58:58" x14ac:dyDescent="0.25">
      <c r="BF19175" s="1"/>
    </row>
    <row r="19176" spans="58:58" x14ac:dyDescent="0.25">
      <c r="BF19176" s="1"/>
    </row>
    <row r="19177" spans="58:58" x14ac:dyDescent="0.25">
      <c r="BF19177" s="1"/>
    </row>
    <row r="19178" spans="58:58" x14ac:dyDescent="0.25">
      <c r="BF19178" s="1"/>
    </row>
    <row r="19179" spans="58:58" x14ac:dyDescent="0.25">
      <c r="BF19179" s="1"/>
    </row>
    <row r="19180" spans="58:58" x14ac:dyDescent="0.25">
      <c r="BF19180" s="1"/>
    </row>
    <row r="19181" spans="58:58" x14ac:dyDescent="0.25">
      <c r="BF19181" s="1"/>
    </row>
    <row r="19182" spans="58:58" x14ac:dyDescent="0.25">
      <c r="BF19182" s="1"/>
    </row>
    <row r="19183" spans="58:58" x14ac:dyDescent="0.25">
      <c r="BF19183" s="1"/>
    </row>
    <row r="19184" spans="58:58" x14ac:dyDescent="0.25">
      <c r="BF19184" s="1"/>
    </row>
    <row r="19185" spans="58:58" x14ac:dyDescent="0.25">
      <c r="BF19185" s="1"/>
    </row>
    <row r="19186" spans="58:58" x14ac:dyDescent="0.25">
      <c r="BF19186" s="1"/>
    </row>
    <row r="19187" spans="58:58" x14ac:dyDescent="0.25">
      <c r="BF19187" s="1"/>
    </row>
    <row r="19188" spans="58:58" x14ac:dyDescent="0.25">
      <c r="BF19188" s="1"/>
    </row>
    <row r="19189" spans="58:58" x14ac:dyDescent="0.25">
      <c r="BF19189" s="1"/>
    </row>
    <row r="19190" spans="58:58" x14ac:dyDescent="0.25">
      <c r="BF19190" s="1"/>
    </row>
    <row r="19191" spans="58:58" x14ac:dyDescent="0.25">
      <c r="BF19191" s="1"/>
    </row>
    <row r="19192" spans="58:58" x14ac:dyDescent="0.25">
      <c r="BF19192" s="1"/>
    </row>
    <row r="19193" spans="58:58" x14ac:dyDescent="0.25">
      <c r="BF19193" s="1"/>
    </row>
    <row r="19194" spans="58:58" x14ac:dyDescent="0.25">
      <c r="BF19194" s="1"/>
    </row>
    <row r="19195" spans="58:58" x14ac:dyDescent="0.25">
      <c r="BF19195" s="1"/>
    </row>
    <row r="19196" spans="58:58" x14ac:dyDescent="0.25">
      <c r="BF19196" s="1"/>
    </row>
    <row r="19197" spans="58:58" x14ac:dyDescent="0.25">
      <c r="BF19197" s="1"/>
    </row>
    <row r="19198" spans="58:58" x14ac:dyDescent="0.25">
      <c r="BF19198" s="1"/>
    </row>
    <row r="19199" spans="58:58" x14ac:dyDescent="0.25">
      <c r="BF19199" s="1"/>
    </row>
    <row r="19200" spans="58:58" x14ac:dyDescent="0.25">
      <c r="BF19200" s="1"/>
    </row>
    <row r="19201" spans="58:58" x14ac:dyDescent="0.25">
      <c r="BF19201" s="1"/>
    </row>
    <row r="19202" spans="58:58" x14ac:dyDescent="0.25">
      <c r="BF19202" s="1"/>
    </row>
    <row r="19203" spans="58:58" x14ac:dyDescent="0.25">
      <c r="BF19203" s="1"/>
    </row>
    <row r="19204" spans="58:58" x14ac:dyDescent="0.25">
      <c r="BF19204" s="1"/>
    </row>
    <row r="19205" spans="58:58" x14ac:dyDescent="0.25">
      <c r="BF19205" s="1"/>
    </row>
    <row r="19206" spans="58:58" x14ac:dyDescent="0.25">
      <c r="BF19206" s="1"/>
    </row>
    <row r="19207" spans="58:58" x14ac:dyDescent="0.25">
      <c r="BF19207" s="1"/>
    </row>
    <row r="19208" spans="58:58" x14ac:dyDescent="0.25">
      <c r="BF19208" s="1"/>
    </row>
    <row r="19209" spans="58:58" x14ac:dyDescent="0.25">
      <c r="BF19209" s="1"/>
    </row>
    <row r="19210" spans="58:58" x14ac:dyDescent="0.25">
      <c r="BF19210" s="1"/>
    </row>
    <row r="19211" spans="58:58" x14ac:dyDescent="0.25">
      <c r="BF19211" s="1"/>
    </row>
    <row r="19212" spans="58:58" x14ac:dyDescent="0.25">
      <c r="BF19212" s="1"/>
    </row>
    <row r="19213" spans="58:58" x14ac:dyDescent="0.25">
      <c r="BF19213" s="1"/>
    </row>
    <row r="19214" spans="58:58" x14ac:dyDescent="0.25">
      <c r="BF19214" s="1"/>
    </row>
    <row r="19215" spans="58:58" x14ac:dyDescent="0.25">
      <c r="BF19215" s="1"/>
    </row>
    <row r="19216" spans="58:58" x14ac:dyDescent="0.25">
      <c r="BF19216" s="1"/>
    </row>
    <row r="19217" spans="58:58" x14ac:dyDescent="0.25">
      <c r="BF19217" s="1"/>
    </row>
    <row r="19218" spans="58:58" x14ac:dyDescent="0.25">
      <c r="BF19218" s="1"/>
    </row>
    <row r="19219" spans="58:58" x14ac:dyDescent="0.25">
      <c r="BF19219" s="1"/>
    </row>
    <row r="19220" spans="58:58" x14ac:dyDescent="0.25">
      <c r="BF19220" s="1"/>
    </row>
    <row r="19221" spans="58:58" x14ac:dyDescent="0.25">
      <c r="BF19221" s="1"/>
    </row>
    <row r="19222" spans="58:58" x14ac:dyDescent="0.25">
      <c r="BF19222" s="1"/>
    </row>
    <row r="19223" spans="58:58" x14ac:dyDescent="0.25">
      <c r="BF19223" s="1"/>
    </row>
    <row r="19224" spans="58:58" x14ac:dyDescent="0.25">
      <c r="BF19224" s="1"/>
    </row>
    <row r="19225" spans="58:58" x14ac:dyDescent="0.25">
      <c r="BF19225" s="1"/>
    </row>
    <row r="19226" spans="58:58" x14ac:dyDescent="0.25">
      <c r="BF19226" s="1"/>
    </row>
    <row r="19227" spans="58:58" x14ac:dyDescent="0.25">
      <c r="BF19227" s="1"/>
    </row>
    <row r="19228" spans="58:58" x14ac:dyDescent="0.25">
      <c r="BF19228" s="1"/>
    </row>
    <row r="19229" spans="58:58" x14ac:dyDescent="0.25">
      <c r="BF19229" s="1"/>
    </row>
    <row r="19230" spans="58:58" x14ac:dyDescent="0.25">
      <c r="BF19230" s="1"/>
    </row>
    <row r="19231" spans="58:58" x14ac:dyDescent="0.25">
      <c r="BF19231" s="1"/>
    </row>
    <row r="19232" spans="58:58" x14ac:dyDescent="0.25">
      <c r="BF19232" s="1"/>
    </row>
    <row r="19233" spans="58:58" x14ac:dyDescent="0.25">
      <c r="BF19233" s="1"/>
    </row>
    <row r="19234" spans="58:58" x14ac:dyDescent="0.25">
      <c r="BF19234" s="1"/>
    </row>
    <row r="19235" spans="58:58" x14ac:dyDescent="0.25">
      <c r="BF19235" s="1"/>
    </row>
    <row r="19236" spans="58:58" x14ac:dyDescent="0.25">
      <c r="BF19236" s="1"/>
    </row>
    <row r="19237" spans="58:58" x14ac:dyDescent="0.25">
      <c r="BF19237" s="1"/>
    </row>
    <row r="19238" spans="58:58" x14ac:dyDescent="0.25">
      <c r="BF19238" s="1"/>
    </row>
    <row r="19239" spans="58:58" x14ac:dyDescent="0.25">
      <c r="BF19239" s="1"/>
    </row>
    <row r="19240" spans="58:58" x14ac:dyDescent="0.25">
      <c r="BF19240" s="1"/>
    </row>
    <row r="19241" spans="58:58" x14ac:dyDescent="0.25">
      <c r="BF19241" s="1"/>
    </row>
    <row r="19242" spans="58:58" x14ac:dyDescent="0.25">
      <c r="BF19242" s="1"/>
    </row>
    <row r="19243" spans="58:58" x14ac:dyDescent="0.25">
      <c r="BF19243" s="1"/>
    </row>
    <row r="19244" spans="58:58" x14ac:dyDescent="0.25">
      <c r="BF19244" s="1"/>
    </row>
    <row r="19245" spans="58:58" x14ac:dyDescent="0.25">
      <c r="BF19245" s="1"/>
    </row>
    <row r="19246" spans="58:58" x14ac:dyDescent="0.25">
      <c r="BF19246" s="1"/>
    </row>
    <row r="19247" spans="58:58" x14ac:dyDescent="0.25">
      <c r="BF19247" s="1"/>
    </row>
    <row r="19248" spans="58:58" x14ac:dyDescent="0.25">
      <c r="BF19248" s="1"/>
    </row>
    <row r="19249" spans="58:58" x14ac:dyDescent="0.25">
      <c r="BF19249" s="1"/>
    </row>
    <row r="19250" spans="58:58" x14ac:dyDescent="0.25">
      <c r="BF19250" s="1"/>
    </row>
    <row r="19251" spans="58:58" x14ac:dyDescent="0.25">
      <c r="BF19251" s="1"/>
    </row>
    <row r="19252" spans="58:58" x14ac:dyDescent="0.25">
      <c r="BF19252" s="1"/>
    </row>
    <row r="19253" spans="58:58" x14ac:dyDescent="0.25">
      <c r="BF19253" s="1"/>
    </row>
    <row r="19254" spans="58:58" x14ac:dyDescent="0.25">
      <c r="BF19254" s="1"/>
    </row>
    <row r="19255" spans="58:58" x14ac:dyDescent="0.25">
      <c r="BF19255" s="1"/>
    </row>
    <row r="19256" spans="58:58" x14ac:dyDescent="0.25">
      <c r="BF19256" s="1"/>
    </row>
    <row r="19257" spans="58:58" x14ac:dyDescent="0.25">
      <c r="BF19257" s="1"/>
    </row>
    <row r="19258" spans="58:58" x14ac:dyDescent="0.25">
      <c r="BF19258" s="1"/>
    </row>
    <row r="19259" spans="58:58" x14ac:dyDescent="0.25">
      <c r="BF19259" s="1"/>
    </row>
    <row r="19260" spans="58:58" x14ac:dyDescent="0.25">
      <c r="BF19260" s="1"/>
    </row>
    <row r="19261" spans="58:58" x14ac:dyDescent="0.25">
      <c r="BF19261" s="1"/>
    </row>
    <row r="19262" spans="58:58" x14ac:dyDescent="0.25">
      <c r="BF19262" s="1"/>
    </row>
    <row r="19263" spans="58:58" x14ac:dyDescent="0.25">
      <c r="BF19263" s="1"/>
    </row>
    <row r="19264" spans="58:58" x14ac:dyDescent="0.25">
      <c r="BF19264" s="1"/>
    </row>
    <row r="19265" spans="58:58" x14ac:dyDescent="0.25">
      <c r="BF19265" s="1"/>
    </row>
    <row r="19266" spans="58:58" x14ac:dyDescent="0.25">
      <c r="BF19266" s="1"/>
    </row>
    <row r="19267" spans="58:58" x14ac:dyDescent="0.25">
      <c r="BF19267" s="1"/>
    </row>
    <row r="19268" spans="58:58" x14ac:dyDescent="0.25">
      <c r="BF19268" s="1"/>
    </row>
    <row r="19269" spans="58:58" x14ac:dyDescent="0.25">
      <c r="BF19269" s="1"/>
    </row>
    <row r="19270" spans="58:58" x14ac:dyDescent="0.25">
      <c r="BF19270" s="1"/>
    </row>
    <row r="19271" spans="58:58" x14ac:dyDescent="0.25">
      <c r="BF19271" s="1"/>
    </row>
    <row r="19272" spans="58:58" x14ac:dyDescent="0.25">
      <c r="BF19272" s="1"/>
    </row>
    <row r="19273" spans="58:58" x14ac:dyDescent="0.25">
      <c r="BF19273" s="1"/>
    </row>
    <row r="19274" spans="58:58" x14ac:dyDescent="0.25">
      <c r="BF19274" s="1"/>
    </row>
    <row r="19275" spans="58:58" x14ac:dyDescent="0.25">
      <c r="BF19275" s="1"/>
    </row>
    <row r="19276" spans="58:58" x14ac:dyDescent="0.25">
      <c r="BF19276" s="1"/>
    </row>
    <row r="19277" spans="58:58" x14ac:dyDescent="0.25">
      <c r="BF19277" s="1"/>
    </row>
    <row r="19278" spans="58:58" x14ac:dyDescent="0.25">
      <c r="BF19278" s="1"/>
    </row>
    <row r="19279" spans="58:58" x14ac:dyDescent="0.25">
      <c r="BF19279" s="1"/>
    </row>
    <row r="19280" spans="58:58" x14ac:dyDescent="0.25">
      <c r="BF19280" s="1"/>
    </row>
    <row r="19281" spans="58:58" x14ac:dyDescent="0.25">
      <c r="BF19281" s="1"/>
    </row>
    <row r="19282" spans="58:58" x14ac:dyDescent="0.25">
      <c r="BF19282" s="1"/>
    </row>
    <row r="19283" spans="58:58" x14ac:dyDescent="0.25">
      <c r="BF19283" s="1"/>
    </row>
    <row r="19284" spans="58:58" x14ac:dyDescent="0.25">
      <c r="BF19284" s="1"/>
    </row>
    <row r="19285" spans="58:58" x14ac:dyDescent="0.25">
      <c r="BF19285" s="1"/>
    </row>
    <row r="19286" spans="58:58" x14ac:dyDescent="0.25">
      <c r="BF19286" s="1"/>
    </row>
    <row r="19287" spans="58:58" x14ac:dyDescent="0.25">
      <c r="BF19287" s="1"/>
    </row>
    <row r="19288" spans="58:58" x14ac:dyDescent="0.25">
      <c r="BF19288" s="1"/>
    </row>
    <row r="19289" spans="58:58" x14ac:dyDescent="0.25">
      <c r="BF19289" s="1"/>
    </row>
    <row r="19290" spans="58:58" x14ac:dyDescent="0.25">
      <c r="BF19290" s="1"/>
    </row>
    <row r="19291" spans="58:58" x14ac:dyDescent="0.25">
      <c r="BF19291" s="1"/>
    </row>
    <row r="19292" spans="58:58" x14ac:dyDescent="0.25">
      <c r="BF19292" s="1"/>
    </row>
    <row r="19293" spans="58:58" x14ac:dyDescent="0.25">
      <c r="BF19293" s="1"/>
    </row>
    <row r="19294" spans="58:58" x14ac:dyDescent="0.25">
      <c r="BF19294" s="1"/>
    </row>
    <row r="19295" spans="58:58" x14ac:dyDescent="0.25">
      <c r="BF19295" s="1"/>
    </row>
    <row r="19296" spans="58:58" x14ac:dyDescent="0.25">
      <c r="BF19296" s="1"/>
    </row>
    <row r="19297" spans="58:58" x14ac:dyDescent="0.25">
      <c r="BF19297" s="1"/>
    </row>
    <row r="19298" spans="58:58" x14ac:dyDescent="0.25">
      <c r="BF19298" s="1"/>
    </row>
    <row r="19299" spans="58:58" x14ac:dyDescent="0.25">
      <c r="BF19299" s="1"/>
    </row>
    <row r="19300" spans="58:58" x14ac:dyDescent="0.25">
      <c r="BF19300" s="1"/>
    </row>
    <row r="19301" spans="58:58" x14ac:dyDescent="0.25">
      <c r="BF19301" s="1"/>
    </row>
    <row r="19302" spans="58:58" x14ac:dyDescent="0.25">
      <c r="BF19302" s="1"/>
    </row>
    <row r="19303" spans="58:58" x14ac:dyDescent="0.25">
      <c r="BF19303" s="1"/>
    </row>
    <row r="19304" spans="58:58" x14ac:dyDescent="0.25">
      <c r="BF19304" s="1"/>
    </row>
    <row r="19305" spans="58:58" x14ac:dyDescent="0.25">
      <c r="BF19305" s="1"/>
    </row>
    <row r="19306" spans="58:58" x14ac:dyDescent="0.25">
      <c r="BF19306" s="1"/>
    </row>
    <row r="19307" spans="58:58" x14ac:dyDescent="0.25">
      <c r="BF19307" s="1"/>
    </row>
    <row r="19308" spans="58:58" x14ac:dyDescent="0.25">
      <c r="BF19308" s="1"/>
    </row>
    <row r="19309" spans="58:58" x14ac:dyDescent="0.25">
      <c r="BF19309" s="1"/>
    </row>
    <row r="19310" spans="58:58" x14ac:dyDescent="0.25">
      <c r="BF19310" s="1"/>
    </row>
    <row r="19311" spans="58:58" x14ac:dyDescent="0.25">
      <c r="BF19311" s="1"/>
    </row>
    <row r="19312" spans="58:58" x14ac:dyDescent="0.25">
      <c r="BF19312" s="1"/>
    </row>
    <row r="19313" spans="58:58" x14ac:dyDescent="0.25">
      <c r="BF19313" s="1"/>
    </row>
    <row r="19314" spans="58:58" x14ac:dyDescent="0.25">
      <c r="BF19314" s="1"/>
    </row>
    <row r="19315" spans="58:58" x14ac:dyDescent="0.25">
      <c r="BF19315" s="1"/>
    </row>
    <row r="19316" spans="58:58" x14ac:dyDescent="0.25">
      <c r="BF19316" s="1"/>
    </row>
    <row r="19317" spans="58:58" x14ac:dyDescent="0.25">
      <c r="BF19317" s="1"/>
    </row>
    <row r="19318" spans="58:58" x14ac:dyDescent="0.25">
      <c r="BF19318" s="1"/>
    </row>
    <row r="19319" spans="58:58" x14ac:dyDescent="0.25">
      <c r="BF19319" s="1"/>
    </row>
    <row r="19320" spans="58:58" x14ac:dyDescent="0.25">
      <c r="BF19320" s="1"/>
    </row>
    <row r="19321" spans="58:58" x14ac:dyDescent="0.25">
      <c r="BF19321" s="1"/>
    </row>
    <row r="19322" spans="58:58" x14ac:dyDescent="0.25">
      <c r="BF19322" s="1"/>
    </row>
    <row r="19323" spans="58:58" x14ac:dyDescent="0.25">
      <c r="BF19323" s="1"/>
    </row>
    <row r="19324" spans="58:58" x14ac:dyDescent="0.25">
      <c r="BF19324" s="1"/>
    </row>
    <row r="19325" spans="58:58" x14ac:dyDescent="0.25">
      <c r="BF19325" s="1"/>
    </row>
    <row r="19326" spans="58:58" x14ac:dyDescent="0.25">
      <c r="BF19326" s="1"/>
    </row>
    <row r="19327" spans="58:58" x14ac:dyDescent="0.25">
      <c r="BF19327" s="1"/>
    </row>
    <row r="19328" spans="58:58" x14ac:dyDescent="0.25">
      <c r="BF19328" s="1"/>
    </row>
    <row r="19329" spans="58:58" x14ac:dyDescent="0.25">
      <c r="BF19329" s="1"/>
    </row>
    <row r="19330" spans="58:58" x14ac:dyDescent="0.25">
      <c r="BF19330" s="1"/>
    </row>
    <row r="19331" spans="58:58" x14ac:dyDescent="0.25">
      <c r="BF19331" s="1"/>
    </row>
    <row r="19332" spans="58:58" x14ac:dyDescent="0.25">
      <c r="BF19332" s="1"/>
    </row>
    <row r="19333" spans="58:58" x14ac:dyDescent="0.25">
      <c r="BF19333" s="1"/>
    </row>
    <row r="19334" spans="58:58" x14ac:dyDescent="0.25">
      <c r="BF19334" s="1"/>
    </row>
    <row r="19335" spans="58:58" x14ac:dyDescent="0.25">
      <c r="BF19335" s="1"/>
    </row>
    <row r="19336" spans="58:58" x14ac:dyDescent="0.25">
      <c r="BF19336" s="1"/>
    </row>
    <row r="19337" spans="58:58" x14ac:dyDescent="0.25">
      <c r="BF19337" s="1"/>
    </row>
    <row r="19338" spans="58:58" x14ac:dyDescent="0.25">
      <c r="BF19338" s="1"/>
    </row>
    <row r="19339" spans="58:58" x14ac:dyDescent="0.25">
      <c r="BF19339" s="1"/>
    </row>
    <row r="19340" spans="58:58" x14ac:dyDescent="0.25">
      <c r="BF19340" s="1"/>
    </row>
    <row r="19341" spans="58:58" x14ac:dyDescent="0.25">
      <c r="BF19341" s="1"/>
    </row>
    <row r="19342" spans="58:58" x14ac:dyDescent="0.25">
      <c r="BF19342" s="1"/>
    </row>
    <row r="19343" spans="58:58" x14ac:dyDescent="0.25">
      <c r="BF19343" s="1"/>
    </row>
    <row r="19344" spans="58:58" x14ac:dyDescent="0.25">
      <c r="BF19344" s="1"/>
    </row>
    <row r="19345" spans="58:58" x14ac:dyDescent="0.25">
      <c r="BF19345" s="1"/>
    </row>
    <row r="19346" spans="58:58" x14ac:dyDescent="0.25">
      <c r="BF19346" s="1"/>
    </row>
    <row r="19347" spans="58:58" x14ac:dyDescent="0.25">
      <c r="BF19347" s="1"/>
    </row>
    <row r="19348" spans="58:58" x14ac:dyDescent="0.25">
      <c r="BF19348" s="1"/>
    </row>
    <row r="19349" spans="58:58" x14ac:dyDescent="0.25">
      <c r="BF19349" s="1"/>
    </row>
    <row r="19350" spans="58:58" x14ac:dyDescent="0.25">
      <c r="BF19350" s="1"/>
    </row>
    <row r="19351" spans="58:58" x14ac:dyDescent="0.25">
      <c r="BF19351" s="1"/>
    </row>
    <row r="19352" spans="58:58" x14ac:dyDescent="0.25">
      <c r="BF19352" s="1"/>
    </row>
    <row r="19353" spans="58:58" x14ac:dyDescent="0.25">
      <c r="BF19353" s="1"/>
    </row>
    <row r="19354" spans="58:58" x14ac:dyDescent="0.25">
      <c r="BF19354" s="1"/>
    </row>
    <row r="19355" spans="58:58" x14ac:dyDescent="0.25">
      <c r="BF19355" s="1"/>
    </row>
    <row r="19356" spans="58:58" x14ac:dyDescent="0.25">
      <c r="BF19356" s="1"/>
    </row>
    <row r="19357" spans="58:58" x14ac:dyDescent="0.25">
      <c r="BF19357" s="1"/>
    </row>
    <row r="19358" spans="58:58" x14ac:dyDescent="0.25">
      <c r="BF19358" s="1"/>
    </row>
    <row r="19359" spans="58:58" x14ac:dyDescent="0.25">
      <c r="BF19359" s="1"/>
    </row>
    <row r="19360" spans="58:58" x14ac:dyDescent="0.25">
      <c r="BF19360" s="1"/>
    </row>
    <row r="19361" spans="58:58" x14ac:dyDescent="0.25">
      <c r="BF19361" s="1"/>
    </row>
    <row r="19362" spans="58:58" x14ac:dyDescent="0.25">
      <c r="BF19362" s="1"/>
    </row>
    <row r="19363" spans="58:58" x14ac:dyDescent="0.25">
      <c r="BF19363" s="1"/>
    </row>
    <row r="19364" spans="58:58" x14ac:dyDescent="0.25">
      <c r="BF19364" s="1"/>
    </row>
    <row r="19365" spans="58:58" x14ac:dyDescent="0.25">
      <c r="BF19365" s="1"/>
    </row>
    <row r="19366" spans="58:58" x14ac:dyDescent="0.25">
      <c r="BF19366" s="1"/>
    </row>
    <row r="19367" spans="58:58" x14ac:dyDescent="0.25">
      <c r="BF19367" s="1"/>
    </row>
    <row r="19368" spans="58:58" x14ac:dyDescent="0.25">
      <c r="BF19368" s="1"/>
    </row>
    <row r="19369" spans="58:58" x14ac:dyDescent="0.25">
      <c r="BF19369" s="1"/>
    </row>
    <row r="19370" spans="58:58" x14ac:dyDescent="0.25">
      <c r="BF19370" s="1"/>
    </row>
    <row r="19371" spans="58:58" x14ac:dyDescent="0.25">
      <c r="BF19371" s="1"/>
    </row>
    <row r="19372" spans="58:58" x14ac:dyDescent="0.25">
      <c r="BF19372" s="1"/>
    </row>
    <row r="19373" spans="58:58" x14ac:dyDescent="0.25">
      <c r="BF19373" s="1"/>
    </row>
    <row r="19374" spans="58:58" x14ac:dyDescent="0.25">
      <c r="BF19374" s="1"/>
    </row>
    <row r="19375" spans="58:58" x14ac:dyDescent="0.25">
      <c r="BF19375" s="1"/>
    </row>
    <row r="19376" spans="58:58" x14ac:dyDescent="0.25">
      <c r="BF19376" s="1"/>
    </row>
    <row r="19377" spans="58:58" x14ac:dyDescent="0.25">
      <c r="BF19377" s="1"/>
    </row>
    <row r="19378" spans="58:58" x14ac:dyDescent="0.25">
      <c r="BF19378" s="1"/>
    </row>
    <row r="19379" spans="58:58" x14ac:dyDescent="0.25">
      <c r="BF19379" s="1"/>
    </row>
    <row r="19380" spans="58:58" x14ac:dyDescent="0.25">
      <c r="BF19380" s="1"/>
    </row>
    <row r="19381" spans="58:58" x14ac:dyDescent="0.25">
      <c r="BF19381" s="1"/>
    </row>
    <row r="19382" spans="58:58" x14ac:dyDescent="0.25">
      <c r="BF19382" s="1"/>
    </row>
    <row r="19383" spans="58:58" x14ac:dyDescent="0.25">
      <c r="BF19383" s="1"/>
    </row>
    <row r="19384" spans="58:58" x14ac:dyDescent="0.25">
      <c r="BF19384" s="1"/>
    </row>
    <row r="19385" spans="58:58" x14ac:dyDescent="0.25">
      <c r="BF19385" s="1"/>
    </row>
    <row r="19386" spans="58:58" x14ac:dyDescent="0.25">
      <c r="BF19386" s="1"/>
    </row>
    <row r="19387" spans="58:58" x14ac:dyDescent="0.25">
      <c r="BF19387" s="1"/>
    </row>
    <row r="19388" spans="58:58" x14ac:dyDescent="0.25">
      <c r="BF19388" s="1"/>
    </row>
    <row r="19389" spans="58:58" x14ac:dyDescent="0.25">
      <c r="BF19389" s="1"/>
    </row>
    <row r="19390" spans="58:58" x14ac:dyDescent="0.25">
      <c r="BF19390" s="1"/>
    </row>
    <row r="19391" spans="58:58" x14ac:dyDescent="0.25">
      <c r="BF19391" s="1"/>
    </row>
    <row r="19392" spans="58:58" x14ac:dyDescent="0.25">
      <c r="BF19392" s="1"/>
    </row>
    <row r="19393" spans="58:58" x14ac:dyDescent="0.25">
      <c r="BF19393" s="1"/>
    </row>
    <row r="19394" spans="58:58" x14ac:dyDescent="0.25">
      <c r="BF19394" s="1"/>
    </row>
    <row r="19395" spans="58:58" x14ac:dyDescent="0.25">
      <c r="BF19395" s="1"/>
    </row>
    <row r="19396" spans="58:58" x14ac:dyDescent="0.25">
      <c r="BF19396" s="1"/>
    </row>
    <row r="19397" spans="58:58" x14ac:dyDescent="0.25">
      <c r="BF19397" s="1"/>
    </row>
    <row r="19398" spans="58:58" x14ac:dyDescent="0.25">
      <c r="BF19398" s="1"/>
    </row>
    <row r="19399" spans="58:58" x14ac:dyDescent="0.25">
      <c r="BF19399" s="1"/>
    </row>
    <row r="19400" spans="58:58" x14ac:dyDescent="0.25">
      <c r="BF19400" s="1"/>
    </row>
    <row r="19401" spans="58:58" x14ac:dyDescent="0.25">
      <c r="BF19401" s="1"/>
    </row>
    <row r="19402" spans="58:58" x14ac:dyDescent="0.25">
      <c r="BF19402" s="1"/>
    </row>
    <row r="19403" spans="58:58" x14ac:dyDescent="0.25">
      <c r="BF19403" s="1"/>
    </row>
    <row r="19404" spans="58:58" x14ac:dyDescent="0.25">
      <c r="BF19404" s="1"/>
    </row>
    <row r="19405" spans="58:58" x14ac:dyDescent="0.25">
      <c r="BF19405" s="1"/>
    </row>
    <row r="19406" spans="58:58" x14ac:dyDescent="0.25">
      <c r="BF19406" s="1"/>
    </row>
    <row r="19407" spans="58:58" x14ac:dyDescent="0.25">
      <c r="BF19407" s="1"/>
    </row>
    <row r="19408" spans="58:58" x14ac:dyDescent="0.25">
      <c r="BF19408" s="1"/>
    </row>
    <row r="19409" spans="58:58" x14ac:dyDescent="0.25">
      <c r="BF19409" s="1"/>
    </row>
    <row r="19410" spans="58:58" x14ac:dyDescent="0.25">
      <c r="BF19410" s="1"/>
    </row>
    <row r="19411" spans="58:58" x14ac:dyDescent="0.25">
      <c r="BF19411" s="1"/>
    </row>
    <row r="19412" spans="58:58" x14ac:dyDescent="0.25">
      <c r="BF19412" s="1"/>
    </row>
    <row r="19413" spans="58:58" x14ac:dyDescent="0.25">
      <c r="BF19413" s="1"/>
    </row>
    <row r="19414" spans="58:58" x14ac:dyDescent="0.25">
      <c r="BF19414" s="1"/>
    </row>
    <row r="19415" spans="58:58" x14ac:dyDescent="0.25">
      <c r="BF19415" s="1"/>
    </row>
    <row r="19416" spans="58:58" x14ac:dyDescent="0.25">
      <c r="BF19416" s="1"/>
    </row>
    <row r="19417" spans="58:58" x14ac:dyDescent="0.25">
      <c r="BF19417" s="1"/>
    </row>
    <row r="19418" spans="58:58" x14ac:dyDescent="0.25">
      <c r="BF19418" s="1"/>
    </row>
    <row r="19419" spans="58:58" x14ac:dyDescent="0.25">
      <c r="BF19419" s="1"/>
    </row>
    <row r="19420" spans="58:58" x14ac:dyDescent="0.25">
      <c r="BF19420" s="1"/>
    </row>
    <row r="19421" spans="58:58" x14ac:dyDescent="0.25">
      <c r="BF19421" s="1"/>
    </row>
    <row r="19422" spans="58:58" x14ac:dyDescent="0.25">
      <c r="BF19422" s="1"/>
    </row>
    <row r="19423" spans="58:58" x14ac:dyDescent="0.25">
      <c r="BF19423" s="1"/>
    </row>
    <row r="19424" spans="58:58" x14ac:dyDescent="0.25">
      <c r="BF19424" s="1"/>
    </row>
    <row r="19425" spans="58:58" x14ac:dyDescent="0.25">
      <c r="BF19425" s="1"/>
    </row>
    <row r="19426" spans="58:58" x14ac:dyDescent="0.25">
      <c r="BF19426" s="1"/>
    </row>
    <row r="19427" spans="58:58" x14ac:dyDescent="0.25">
      <c r="BF19427" s="1"/>
    </row>
    <row r="19428" spans="58:58" x14ac:dyDescent="0.25">
      <c r="BF19428" s="1"/>
    </row>
    <row r="19429" spans="58:58" x14ac:dyDescent="0.25">
      <c r="BF19429" s="1"/>
    </row>
    <row r="19430" spans="58:58" x14ac:dyDescent="0.25">
      <c r="BF19430" s="1"/>
    </row>
    <row r="19431" spans="58:58" x14ac:dyDescent="0.25">
      <c r="BF19431" s="1"/>
    </row>
    <row r="19432" spans="58:58" x14ac:dyDescent="0.25">
      <c r="BF19432" s="1"/>
    </row>
    <row r="19433" spans="58:58" x14ac:dyDescent="0.25">
      <c r="BF19433" s="1"/>
    </row>
    <row r="19434" spans="58:58" x14ac:dyDescent="0.25">
      <c r="BF19434" s="1"/>
    </row>
    <row r="19435" spans="58:58" x14ac:dyDescent="0.25">
      <c r="BF19435" s="1"/>
    </row>
    <row r="19436" spans="58:58" x14ac:dyDescent="0.25">
      <c r="BF19436" s="1"/>
    </row>
    <row r="19437" spans="58:58" x14ac:dyDescent="0.25">
      <c r="BF19437" s="1"/>
    </row>
    <row r="19438" spans="58:58" x14ac:dyDescent="0.25">
      <c r="BF19438" s="1"/>
    </row>
    <row r="19439" spans="58:58" x14ac:dyDescent="0.25">
      <c r="BF19439" s="1"/>
    </row>
    <row r="19440" spans="58:58" x14ac:dyDescent="0.25">
      <c r="BF19440" s="1"/>
    </row>
    <row r="19441" spans="58:58" x14ac:dyDescent="0.25">
      <c r="BF19441" s="1"/>
    </row>
    <row r="19442" spans="58:58" x14ac:dyDescent="0.25">
      <c r="BF19442" s="1"/>
    </row>
    <row r="19443" spans="58:58" x14ac:dyDescent="0.25">
      <c r="BF19443" s="1"/>
    </row>
    <row r="19444" spans="58:58" x14ac:dyDescent="0.25">
      <c r="BF19444" s="1"/>
    </row>
    <row r="19445" spans="58:58" x14ac:dyDescent="0.25">
      <c r="BF19445" s="1"/>
    </row>
    <row r="19446" spans="58:58" x14ac:dyDescent="0.25">
      <c r="BF19446" s="1"/>
    </row>
    <row r="19447" spans="58:58" x14ac:dyDescent="0.25">
      <c r="BF19447" s="1"/>
    </row>
    <row r="19448" spans="58:58" x14ac:dyDescent="0.25">
      <c r="BF19448" s="1"/>
    </row>
    <row r="19449" spans="58:58" x14ac:dyDescent="0.25">
      <c r="BF19449" s="1"/>
    </row>
    <row r="19450" spans="58:58" x14ac:dyDescent="0.25">
      <c r="BF19450" s="1"/>
    </row>
    <row r="19451" spans="58:58" x14ac:dyDescent="0.25">
      <c r="BF19451" s="1"/>
    </row>
    <row r="19452" spans="58:58" x14ac:dyDescent="0.25">
      <c r="BF19452" s="1"/>
    </row>
    <row r="19453" spans="58:58" x14ac:dyDescent="0.25">
      <c r="BF19453" s="1"/>
    </row>
    <row r="19454" spans="58:58" x14ac:dyDescent="0.25">
      <c r="BF19454" s="1"/>
    </row>
    <row r="19455" spans="58:58" x14ac:dyDescent="0.25">
      <c r="BF19455" s="1"/>
    </row>
    <row r="19456" spans="58:58" x14ac:dyDescent="0.25">
      <c r="BF19456" s="1"/>
    </row>
    <row r="19457" spans="58:58" x14ac:dyDescent="0.25">
      <c r="BF19457" s="1"/>
    </row>
    <row r="19458" spans="58:58" x14ac:dyDescent="0.25">
      <c r="BF19458" s="1"/>
    </row>
    <row r="19459" spans="58:58" x14ac:dyDescent="0.25">
      <c r="BF19459" s="1"/>
    </row>
    <row r="19460" spans="58:58" x14ac:dyDescent="0.25">
      <c r="BF19460" s="1"/>
    </row>
    <row r="19461" spans="58:58" x14ac:dyDescent="0.25">
      <c r="BF19461" s="1"/>
    </row>
    <row r="19462" spans="58:58" x14ac:dyDescent="0.25">
      <c r="BF19462" s="1"/>
    </row>
    <row r="19463" spans="58:58" x14ac:dyDescent="0.25">
      <c r="BF19463" s="1"/>
    </row>
    <row r="19464" spans="58:58" x14ac:dyDescent="0.25">
      <c r="BF19464" s="1"/>
    </row>
    <row r="19465" spans="58:58" x14ac:dyDescent="0.25">
      <c r="BF19465" s="1"/>
    </row>
    <row r="19466" spans="58:58" x14ac:dyDescent="0.25">
      <c r="BF19466" s="1"/>
    </row>
    <row r="19467" spans="58:58" x14ac:dyDescent="0.25">
      <c r="BF19467" s="1"/>
    </row>
    <row r="19468" spans="58:58" x14ac:dyDescent="0.25">
      <c r="BF19468" s="1"/>
    </row>
    <row r="19469" spans="58:58" x14ac:dyDescent="0.25">
      <c r="BF19469" s="1"/>
    </row>
    <row r="19470" spans="58:58" x14ac:dyDescent="0.25">
      <c r="BF19470" s="1"/>
    </row>
    <row r="19471" spans="58:58" x14ac:dyDescent="0.25">
      <c r="BF19471" s="1"/>
    </row>
    <row r="19472" spans="58:58" x14ac:dyDescent="0.25">
      <c r="BF19472" s="1"/>
    </row>
    <row r="19473" spans="58:58" x14ac:dyDescent="0.25">
      <c r="BF19473" s="1"/>
    </row>
    <row r="19474" spans="58:58" x14ac:dyDescent="0.25">
      <c r="BF19474" s="1"/>
    </row>
    <row r="19475" spans="58:58" x14ac:dyDescent="0.25">
      <c r="BF19475" s="1"/>
    </row>
    <row r="19476" spans="58:58" x14ac:dyDescent="0.25">
      <c r="BF19476" s="1"/>
    </row>
    <row r="19477" spans="58:58" x14ac:dyDescent="0.25">
      <c r="BF19477" s="1"/>
    </row>
    <row r="19478" spans="58:58" x14ac:dyDescent="0.25">
      <c r="BF19478" s="1"/>
    </row>
    <row r="19479" spans="58:58" x14ac:dyDescent="0.25">
      <c r="BF19479" s="1"/>
    </row>
    <row r="19480" spans="58:58" x14ac:dyDescent="0.25">
      <c r="BF19480" s="1"/>
    </row>
    <row r="19481" spans="58:58" x14ac:dyDescent="0.25">
      <c r="BF19481" s="1"/>
    </row>
    <row r="19482" spans="58:58" x14ac:dyDescent="0.25">
      <c r="BF19482" s="1"/>
    </row>
    <row r="19483" spans="58:58" x14ac:dyDescent="0.25">
      <c r="BF19483" s="1"/>
    </row>
    <row r="19484" spans="58:58" x14ac:dyDescent="0.25">
      <c r="BF19484" s="1"/>
    </row>
    <row r="19485" spans="58:58" x14ac:dyDescent="0.25">
      <c r="BF19485" s="1"/>
    </row>
    <row r="19486" spans="58:58" x14ac:dyDescent="0.25">
      <c r="BF19486" s="1"/>
    </row>
    <row r="19487" spans="58:58" x14ac:dyDescent="0.25">
      <c r="BF19487" s="1"/>
    </row>
    <row r="19488" spans="58:58" x14ac:dyDescent="0.25">
      <c r="BF19488" s="1"/>
    </row>
    <row r="19489" spans="58:58" x14ac:dyDescent="0.25">
      <c r="BF19489" s="1"/>
    </row>
    <row r="19490" spans="58:58" x14ac:dyDescent="0.25">
      <c r="BF19490" s="1"/>
    </row>
    <row r="19491" spans="58:58" x14ac:dyDescent="0.25">
      <c r="BF19491" s="1"/>
    </row>
    <row r="19492" spans="58:58" x14ac:dyDescent="0.25">
      <c r="BF19492" s="1"/>
    </row>
    <row r="19493" spans="58:58" x14ac:dyDescent="0.25">
      <c r="BF19493" s="1"/>
    </row>
    <row r="19494" spans="58:58" x14ac:dyDescent="0.25">
      <c r="BF19494" s="1"/>
    </row>
    <row r="19495" spans="58:58" x14ac:dyDescent="0.25">
      <c r="BF19495" s="1"/>
    </row>
    <row r="19496" spans="58:58" x14ac:dyDescent="0.25">
      <c r="BF19496" s="1"/>
    </row>
    <row r="19497" spans="58:58" x14ac:dyDescent="0.25">
      <c r="BF19497" s="1"/>
    </row>
    <row r="19498" spans="58:58" x14ac:dyDescent="0.25">
      <c r="BF19498" s="1"/>
    </row>
    <row r="19499" spans="58:58" x14ac:dyDescent="0.25">
      <c r="BF19499" s="1"/>
    </row>
    <row r="19500" spans="58:58" x14ac:dyDescent="0.25">
      <c r="BF19500" s="1"/>
    </row>
    <row r="19501" spans="58:58" x14ac:dyDescent="0.25">
      <c r="BF19501" s="1"/>
    </row>
    <row r="19502" spans="58:58" x14ac:dyDescent="0.25">
      <c r="BF19502" s="1"/>
    </row>
    <row r="19503" spans="58:58" x14ac:dyDescent="0.25">
      <c r="BF19503" s="1"/>
    </row>
    <row r="19504" spans="58:58" x14ac:dyDescent="0.25">
      <c r="BF19504" s="1"/>
    </row>
    <row r="19505" spans="58:58" x14ac:dyDescent="0.25">
      <c r="BF19505" s="1"/>
    </row>
    <row r="19506" spans="58:58" x14ac:dyDescent="0.25">
      <c r="BF19506" s="1"/>
    </row>
    <row r="19507" spans="58:58" x14ac:dyDescent="0.25">
      <c r="BF19507" s="1"/>
    </row>
    <row r="19508" spans="58:58" x14ac:dyDescent="0.25">
      <c r="BF19508" s="1"/>
    </row>
    <row r="19509" spans="58:58" x14ac:dyDescent="0.25">
      <c r="BF19509" s="1"/>
    </row>
    <row r="19510" spans="58:58" x14ac:dyDescent="0.25">
      <c r="BF19510" s="1"/>
    </row>
    <row r="19511" spans="58:58" x14ac:dyDescent="0.25">
      <c r="BF19511" s="1"/>
    </row>
    <row r="19512" spans="58:58" x14ac:dyDescent="0.25">
      <c r="BF19512" s="1"/>
    </row>
    <row r="19513" spans="58:58" x14ac:dyDescent="0.25">
      <c r="BF19513" s="1"/>
    </row>
    <row r="19514" spans="58:58" x14ac:dyDescent="0.25">
      <c r="BF19514" s="1"/>
    </row>
    <row r="19515" spans="58:58" x14ac:dyDescent="0.25">
      <c r="BF19515" s="1"/>
    </row>
    <row r="19516" spans="58:58" x14ac:dyDescent="0.25">
      <c r="BF19516" s="1"/>
    </row>
    <row r="19517" spans="58:58" x14ac:dyDescent="0.25">
      <c r="BF19517" s="1"/>
    </row>
    <row r="19518" spans="58:58" x14ac:dyDescent="0.25">
      <c r="BF19518" s="1"/>
    </row>
    <row r="19519" spans="58:58" x14ac:dyDescent="0.25">
      <c r="BF19519" s="1"/>
    </row>
    <row r="19520" spans="58:58" x14ac:dyDescent="0.25">
      <c r="BF19520" s="1"/>
    </row>
    <row r="19521" spans="58:58" x14ac:dyDescent="0.25">
      <c r="BF19521" s="1"/>
    </row>
    <row r="19522" spans="58:58" x14ac:dyDescent="0.25">
      <c r="BF19522" s="1"/>
    </row>
    <row r="19523" spans="58:58" x14ac:dyDescent="0.25">
      <c r="BF19523" s="1"/>
    </row>
    <row r="19524" spans="58:58" x14ac:dyDescent="0.25">
      <c r="BF19524" s="1"/>
    </row>
    <row r="19525" spans="58:58" x14ac:dyDescent="0.25">
      <c r="BF19525" s="1"/>
    </row>
    <row r="19526" spans="58:58" x14ac:dyDescent="0.25">
      <c r="BF19526" s="1"/>
    </row>
    <row r="19527" spans="58:58" x14ac:dyDescent="0.25">
      <c r="BF19527" s="1"/>
    </row>
    <row r="19528" spans="58:58" x14ac:dyDescent="0.25">
      <c r="BF19528" s="1"/>
    </row>
    <row r="19529" spans="58:58" x14ac:dyDescent="0.25">
      <c r="BF19529" s="1"/>
    </row>
    <row r="19530" spans="58:58" x14ac:dyDescent="0.25">
      <c r="BF19530" s="1"/>
    </row>
    <row r="19531" spans="58:58" x14ac:dyDescent="0.25">
      <c r="BF19531" s="1"/>
    </row>
    <row r="19532" spans="58:58" x14ac:dyDescent="0.25">
      <c r="BF19532" s="1"/>
    </row>
    <row r="19533" spans="58:58" x14ac:dyDescent="0.25">
      <c r="BF19533" s="1"/>
    </row>
    <row r="19534" spans="58:58" x14ac:dyDescent="0.25">
      <c r="BF19534" s="1"/>
    </row>
    <row r="19535" spans="58:58" x14ac:dyDescent="0.25">
      <c r="BF19535" s="1"/>
    </row>
    <row r="19536" spans="58:58" x14ac:dyDescent="0.25">
      <c r="BF19536" s="1"/>
    </row>
    <row r="19537" spans="58:58" x14ac:dyDescent="0.25">
      <c r="BF19537" s="1"/>
    </row>
    <row r="19538" spans="58:58" x14ac:dyDescent="0.25">
      <c r="BF19538" s="1"/>
    </row>
    <row r="19539" spans="58:58" x14ac:dyDescent="0.25">
      <c r="BF19539" s="1"/>
    </row>
    <row r="19540" spans="58:58" x14ac:dyDescent="0.25">
      <c r="BF19540" s="1"/>
    </row>
    <row r="19541" spans="58:58" x14ac:dyDescent="0.25">
      <c r="BF19541" s="1"/>
    </row>
    <row r="19542" spans="58:58" x14ac:dyDescent="0.25">
      <c r="BF19542" s="1"/>
    </row>
    <row r="19543" spans="58:58" x14ac:dyDescent="0.25">
      <c r="BF19543" s="1"/>
    </row>
    <row r="19544" spans="58:58" x14ac:dyDescent="0.25">
      <c r="BF19544" s="1"/>
    </row>
    <row r="19545" spans="58:58" x14ac:dyDescent="0.25">
      <c r="BF19545" s="1"/>
    </row>
    <row r="19546" spans="58:58" x14ac:dyDescent="0.25">
      <c r="BF19546" s="1"/>
    </row>
    <row r="19547" spans="58:58" x14ac:dyDescent="0.25">
      <c r="BF19547" s="1"/>
    </row>
    <row r="19548" spans="58:58" x14ac:dyDescent="0.25">
      <c r="BF19548" s="1"/>
    </row>
    <row r="19549" spans="58:58" x14ac:dyDescent="0.25">
      <c r="BF19549" s="1"/>
    </row>
    <row r="19550" spans="58:58" x14ac:dyDescent="0.25">
      <c r="BF19550" s="1"/>
    </row>
    <row r="19551" spans="58:58" x14ac:dyDescent="0.25">
      <c r="BF19551" s="1"/>
    </row>
    <row r="19552" spans="58:58" x14ac:dyDescent="0.25">
      <c r="BF19552" s="1"/>
    </row>
    <row r="19553" spans="58:58" x14ac:dyDescent="0.25">
      <c r="BF19553" s="1"/>
    </row>
    <row r="19554" spans="58:58" x14ac:dyDescent="0.25">
      <c r="BF19554" s="1"/>
    </row>
    <row r="19555" spans="58:58" x14ac:dyDescent="0.25">
      <c r="BF19555" s="1"/>
    </row>
    <row r="19556" spans="58:58" x14ac:dyDescent="0.25">
      <c r="BF19556" s="1"/>
    </row>
    <row r="19557" spans="58:58" x14ac:dyDescent="0.25">
      <c r="BF19557" s="1"/>
    </row>
    <row r="19558" spans="58:58" x14ac:dyDescent="0.25">
      <c r="BF19558" s="1"/>
    </row>
    <row r="19559" spans="58:58" x14ac:dyDescent="0.25">
      <c r="BF19559" s="1"/>
    </row>
    <row r="19560" spans="58:58" x14ac:dyDescent="0.25">
      <c r="BF19560" s="1"/>
    </row>
    <row r="19561" spans="58:58" x14ac:dyDescent="0.25">
      <c r="BF19561" s="1"/>
    </row>
    <row r="19562" spans="58:58" x14ac:dyDescent="0.25">
      <c r="BF19562" s="1"/>
    </row>
    <row r="19563" spans="58:58" x14ac:dyDescent="0.25">
      <c r="BF19563" s="1"/>
    </row>
    <row r="19564" spans="58:58" x14ac:dyDescent="0.25">
      <c r="BF19564" s="1"/>
    </row>
    <row r="19565" spans="58:58" x14ac:dyDescent="0.25">
      <c r="BF19565" s="1"/>
    </row>
    <row r="19566" spans="58:58" x14ac:dyDescent="0.25">
      <c r="BF19566" s="1"/>
    </row>
    <row r="19567" spans="58:58" x14ac:dyDescent="0.25">
      <c r="BF19567" s="1"/>
    </row>
    <row r="19568" spans="58:58" x14ac:dyDescent="0.25">
      <c r="BF19568" s="1"/>
    </row>
    <row r="19569" spans="58:58" x14ac:dyDescent="0.25">
      <c r="BF19569" s="1"/>
    </row>
    <row r="19570" spans="58:58" x14ac:dyDescent="0.25">
      <c r="BF19570" s="1"/>
    </row>
    <row r="19571" spans="58:58" x14ac:dyDescent="0.25">
      <c r="BF19571" s="1"/>
    </row>
    <row r="19572" spans="58:58" x14ac:dyDescent="0.25">
      <c r="BF19572" s="1"/>
    </row>
    <row r="19573" spans="58:58" x14ac:dyDescent="0.25">
      <c r="BF19573" s="1"/>
    </row>
    <row r="19574" spans="58:58" x14ac:dyDescent="0.25">
      <c r="BF19574" s="1"/>
    </row>
    <row r="19575" spans="58:58" x14ac:dyDescent="0.25">
      <c r="BF19575" s="1"/>
    </row>
    <row r="19576" spans="58:58" x14ac:dyDescent="0.25">
      <c r="BF19576" s="1"/>
    </row>
    <row r="19577" spans="58:58" x14ac:dyDescent="0.25">
      <c r="BF19577" s="1"/>
    </row>
    <row r="19578" spans="58:58" x14ac:dyDescent="0.25">
      <c r="BF19578" s="1"/>
    </row>
    <row r="19579" spans="58:58" x14ac:dyDescent="0.25">
      <c r="BF19579" s="1"/>
    </row>
    <row r="19580" spans="58:58" x14ac:dyDescent="0.25">
      <c r="BF19580" s="1"/>
    </row>
    <row r="19581" spans="58:58" x14ac:dyDescent="0.25">
      <c r="BF19581" s="1"/>
    </row>
    <row r="19582" spans="58:58" x14ac:dyDescent="0.25">
      <c r="BF19582" s="1"/>
    </row>
    <row r="19583" spans="58:58" x14ac:dyDescent="0.25">
      <c r="BF19583" s="1"/>
    </row>
    <row r="19584" spans="58:58" x14ac:dyDescent="0.25">
      <c r="BF19584" s="1"/>
    </row>
    <row r="19585" spans="58:58" x14ac:dyDescent="0.25">
      <c r="BF19585" s="1"/>
    </row>
    <row r="19586" spans="58:58" x14ac:dyDescent="0.25">
      <c r="BF19586" s="1"/>
    </row>
    <row r="19587" spans="58:58" x14ac:dyDescent="0.25">
      <c r="BF19587" s="1"/>
    </row>
    <row r="19588" spans="58:58" x14ac:dyDescent="0.25">
      <c r="BF19588" s="1"/>
    </row>
    <row r="19589" spans="58:58" x14ac:dyDescent="0.25">
      <c r="BF19589" s="1"/>
    </row>
    <row r="19590" spans="58:58" x14ac:dyDescent="0.25">
      <c r="BF19590" s="1"/>
    </row>
    <row r="19591" spans="58:58" x14ac:dyDescent="0.25">
      <c r="BF19591" s="1"/>
    </row>
    <row r="19592" spans="58:58" x14ac:dyDescent="0.25">
      <c r="BF19592" s="1"/>
    </row>
    <row r="19593" spans="58:58" x14ac:dyDescent="0.25">
      <c r="BF19593" s="1"/>
    </row>
    <row r="19594" spans="58:58" x14ac:dyDescent="0.25">
      <c r="BF19594" s="1"/>
    </row>
    <row r="19595" spans="58:58" x14ac:dyDescent="0.25">
      <c r="BF19595" s="1"/>
    </row>
    <row r="19596" spans="58:58" x14ac:dyDescent="0.25">
      <c r="BF19596" s="1"/>
    </row>
    <row r="19597" spans="58:58" x14ac:dyDescent="0.25">
      <c r="BF19597" s="1"/>
    </row>
    <row r="19598" spans="58:58" x14ac:dyDescent="0.25">
      <c r="BF19598" s="1"/>
    </row>
    <row r="19599" spans="58:58" x14ac:dyDescent="0.25">
      <c r="BF19599" s="1"/>
    </row>
    <row r="19600" spans="58:58" x14ac:dyDescent="0.25">
      <c r="BF19600" s="1"/>
    </row>
    <row r="19601" spans="58:58" x14ac:dyDescent="0.25">
      <c r="BF19601" s="1"/>
    </row>
    <row r="19602" spans="58:58" x14ac:dyDescent="0.25">
      <c r="BF19602" s="1"/>
    </row>
    <row r="19603" spans="58:58" x14ac:dyDescent="0.25">
      <c r="BF19603" s="1"/>
    </row>
    <row r="19604" spans="58:58" x14ac:dyDescent="0.25">
      <c r="BF19604" s="1"/>
    </row>
    <row r="19605" spans="58:58" x14ac:dyDescent="0.25">
      <c r="BF19605" s="1"/>
    </row>
    <row r="19606" spans="58:58" x14ac:dyDescent="0.25">
      <c r="BF19606" s="1"/>
    </row>
    <row r="19607" spans="58:58" x14ac:dyDescent="0.25">
      <c r="BF19607" s="1"/>
    </row>
    <row r="19608" spans="58:58" x14ac:dyDescent="0.25">
      <c r="BF19608" s="1"/>
    </row>
    <row r="19609" spans="58:58" x14ac:dyDescent="0.25">
      <c r="BF19609" s="1"/>
    </row>
    <row r="19610" spans="58:58" x14ac:dyDescent="0.25">
      <c r="BF19610" s="1"/>
    </row>
    <row r="19611" spans="58:58" x14ac:dyDescent="0.25">
      <c r="BF19611" s="1"/>
    </row>
    <row r="19612" spans="58:58" x14ac:dyDescent="0.25">
      <c r="BF19612" s="1"/>
    </row>
    <row r="19613" spans="58:58" x14ac:dyDescent="0.25">
      <c r="BF19613" s="1"/>
    </row>
    <row r="19614" spans="58:58" x14ac:dyDescent="0.25">
      <c r="BF19614" s="1"/>
    </row>
    <row r="19615" spans="58:58" x14ac:dyDescent="0.25">
      <c r="BF19615" s="1"/>
    </row>
    <row r="19616" spans="58:58" x14ac:dyDescent="0.25">
      <c r="BF19616" s="1"/>
    </row>
    <row r="19617" spans="58:58" x14ac:dyDescent="0.25">
      <c r="BF19617" s="1"/>
    </row>
    <row r="19618" spans="58:58" x14ac:dyDescent="0.25">
      <c r="BF19618" s="1"/>
    </row>
    <row r="19619" spans="58:58" x14ac:dyDescent="0.25">
      <c r="BF19619" s="1"/>
    </row>
    <row r="19620" spans="58:58" x14ac:dyDescent="0.25">
      <c r="BF19620" s="1"/>
    </row>
    <row r="19621" spans="58:58" x14ac:dyDescent="0.25">
      <c r="BF19621" s="1"/>
    </row>
    <row r="19622" spans="58:58" x14ac:dyDescent="0.25">
      <c r="BF19622" s="1"/>
    </row>
    <row r="19623" spans="58:58" x14ac:dyDescent="0.25">
      <c r="BF19623" s="1"/>
    </row>
    <row r="19624" spans="58:58" x14ac:dyDescent="0.25">
      <c r="BF19624" s="1"/>
    </row>
    <row r="19625" spans="58:58" x14ac:dyDescent="0.25">
      <c r="BF19625" s="1"/>
    </row>
    <row r="19626" spans="58:58" x14ac:dyDescent="0.25">
      <c r="BF19626" s="1"/>
    </row>
    <row r="19627" spans="58:58" x14ac:dyDescent="0.25">
      <c r="BF19627" s="1"/>
    </row>
    <row r="19628" spans="58:58" x14ac:dyDescent="0.25">
      <c r="BF19628" s="1"/>
    </row>
    <row r="19629" spans="58:58" x14ac:dyDescent="0.25">
      <c r="BF19629" s="1"/>
    </row>
    <row r="19630" spans="58:58" x14ac:dyDescent="0.25">
      <c r="BF19630" s="1"/>
    </row>
    <row r="19631" spans="58:58" x14ac:dyDescent="0.25">
      <c r="BF19631" s="1"/>
    </row>
    <row r="19632" spans="58:58" x14ac:dyDescent="0.25">
      <c r="BF19632" s="1"/>
    </row>
    <row r="19633" spans="58:58" x14ac:dyDescent="0.25">
      <c r="BF19633" s="1"/>
    </row>
    <row r="19634" spans="58:58" x14ac:dyDescent="0.25">
      <c r="BF19634" s="1"/>
    </row>
    <row r="19635" spans="58:58" x14ac:dyDescent="0.25">
      <c r="BF19635" s="1"/>
    </row>
    <row r="19636" spans="58:58" x14ac:dyDescent="0.25">
      <c r="BF19636" s="1"/>
    </row>
    <row r="19637" spans="58:58" x14ac:dyDescent="0.25">
      <c r="BF19637" s="1"/>
    </row>
    <row r="19638" spans="58:58" x14ac:dyDescent="0.25">
      <c r="BF19638" s="1"/>
    </row>
    <row r="19639" spans="58:58" x14ac:dyDescent="0.25">
      <c r="BF19639" s="1"/>
    </row>
    <row r="19640" spans="58:58" x14ac:dyDescent="0.25">
      <c r="BF19640" s="1"/>
    </row>
    <row r="19641" spans="58:58" x14ac:dyDescent="0.25">
      <c r="BF19641" s="1"/>
    </row>
    <row r="19642" spans="58:58" x14ac:dyDescent="0.25">
      <c r="BF19642" s="1"/>
    </row>
    <row r="19643" spans="58:58" x14ac:dyDescent="0.25">
      <c r="BF19643" s="1"/>
    </row>
    <row r="19644" spans="58:58" x14ac:dyDescent="0.25">
      <c r="BF19644" s="1"/>
    </row>
    <row r="19645" spans="58:58" x14ac:dyDescent="0.25">
      <c r="BF19645" s="1"/>
    </row>
    <row r="19646" spans="58:58" x14ac:dyDescent="0.25">
      <c r="BF19646" s="1"/>
    </row>
    <row r="19647" spans="58:58" x14ac:dyDescent="0.25">
      <c r="BF19647" s="1"/>
    </row>
    <row r="19648" spans="58:58" x14ac:dyDescent="0.25">
      <c r="BF19648" s="1"/>
    </row>
    <row r="19649" spans="58:58" x14ac:dyDescent="0.25">
      <c r="BF19649" s="1"/>
    </row>
    <row r="19650" spans="58:58" x14ac:dyDescent="0.25">
      <c r="BF19650" s="1"/>
    </row>
    <row r="19651" spans="58:58" x14ac:dyDescent="0.25">
      <c r="BF19651" s="1"/>
    </row>
    <row r="19652" spans="58:58" x14ac:dyDescent="0.25">
      <c r="BF19652" s="1"/>
    </row>
    <row r="19653" spans="58:58" x14ac:dyDescent="0.25">
      <c r="BF19653" s="1"/>
    </row>
    <row r="19654" spans="58:58" x14ac:dyDescent="0.25">
      <c r="BF19654" s="1"/>
    </row>
    <row r="19655" spans="58:58" x14ac:dyDescent="0.25">
      <c r="BF19655" s="1"/>
    </row>
    <row r="19656" spans="58:58" x14ac:dyDescent="0.25">
      <c r="BF19656" s="1"/>
    </row>
    <row r="19657" spans="58:58" x14ac:dyDescent="0.25">
      <c r="BF19657" s="1"/>
    </row>
    <row r="19658" spans="58:58" x14ac:dyDescent="0.25">
      <c r="BF19658" s="1"/>
    </row>
    <row r="19659" spans="58:58" x14ac:dyDescent="0.25">
      <c r="BF19659" s="1"/>
    </row>
    <row r="19660" spans="58:58" x14ac:dyDescent="0.25">
      <c r="BF19660" s="1"/>
    </row>
    <row r="19661" spans="58:58" x14ac:dyDescent="0.25">
      <c r="BF19661" s="1"/>
    </row>
    <row r="19662" spans="58:58" x14ac:dyDescent="0.25">
      <c r="BF19662" s="1"/>
    </row>
    <row r="19663" spans="58:58" x14ac:dyDescent="0.25">
      <c r="BF19663" s="1"/>
    </row>
    <row r="19664" spans="58:58" x14ac:dyDescent="0.25">
      <c r="BF19664" s="1"/>
    </row>
    <row r="19665" spans="58:58" x14ac:dyDescent="0.25">
      <c r="BF19665" s="1"/>
    </row>
    <row r="19666" spans="58:58" x14ac:dyDescent="0.25">
      <c r="BF19666" s="1"/>
    </row>
    <row r="19667" spans="58:58" x14ac:dyDescent="0.25">
      <c r="BF19667" s="1"/>
    </row>
    <row r="19668" spans="58:58" x14ac:dyDescent="0.25">
      <c r="BF19668" s="1"/>
    </row>
    <row r="19669" spans="58:58" x14ac:dyDescent="0.25">
      <c r="BF19669" s="1"/>
    </row>
    <row r="19670" spans="58:58" x14ac:dyDescent="0.25">
      <c r="BF19670" s="1"/>
    </row>
    <row r="19671" spans="58:58" x14ac:dyDescent="0.25">
      <c r="BF19671" s="1"/>
    </row>
    <row r="19672" spans="58:58" x14ac:dyDescent="0.25">
      <c r="BF19672" s="1"/>
    </row>
    <row r="19673" spans="58:58" x14ac:dyDescent="0.25">
      <c r="BF19673" s="1"/>
    </row>
    <row r="19674" spans="58:58" x14ac:dyDescent="0.25">
      <c r="BF19674" s="1"/>
    </row>
    <row r="19675" spans="58:58" x14ac:dyDescent="0.25">
      <c r="BF19675" s="1"/>
    </row>
    <row r="19676" spans="58:58" x14ac:dyDescent="0.25">
      <c r="BF19676" s="1"/>
    </row>
    <row r="19677" spans="58:58" x14ac:dyDescent="0.25">
      <c r="BF19677" s="1"/>
    </row>
    <row r="19678" spans="58:58" x14ac:dyDescent="0.25">
      <c r="BF19678" s="1"/>
    </row>
    <row r="19679" spans="58:58" x14ac:dyDescent="0.25">
      <c r="BF19679" s="1"/>
    </row>
    <row r="19680" spans="58:58" x14ac:dyDescent="0.25">
      <c r="BF19680" s="1"/>
    </row>
    <row r="19681" spans="58:58" x14ac:dyDescent="0.25">
      <c r="BF19681" s="1"/>
    </row>
    <row r="19682" spans="58:58" x14ac:dyDescent="0.25">
      <c r="BF19682" s="1"/>
    </row>
    <row r="19683" spans="58:58" x14ac:dyDescent="0.25">
      <c r="BF19683" s="1"/>
    </row>
    <row r="19684" spans="58:58" x14ac:dyDescent="0.25">
      <c r="BF19684" s="1"/>
    </row>
    <row r="19685" spans="58:58" x14ac:dyDescent="0.25">
      <c r="BF19685" s="1"/>
    </row>
    <row r="19686" spans="58:58" x14ac:dyDescent="0.25">
      <c r="BF19686" s="1"/>
    </row>
    <row r="19687" spans="58:58" x14ac:dyDescent="0.25">
      <c r="BF19687" s="1"/>
    </row>
    <row r="19688" spans="58:58" x14ac:dyDescent="0.25">
      <c r="BF19688" s="1"/>
    </row>
    <row r="19689" spans="58:58" x14ac:dyDescent="0.25">
      <c r="BF19689" s="1"/>
    </row>
    <row r="19690" spans="58:58" x14ac:dyDescent="0.25">
      <c r="BF19690" s="1"/>
    </row>
    <row r="19691" spans="58:58" x14ac:dyDescent="0.25">
      <c r="BF19691" s="1"/>
    </row>
    <row r="19692" spans="58:58" x14ac:dyDescent="0.25">
      <c r="BF19692" s="1"/>
    </row>
    <row r="19693" spans="58:58" x14ac:dyDescent="0.25">
      <c r="BF19693" s="1"/>
    </row>
    <row r="19694" spans="58:58" x14ac:dyDescent="0.25">
      <c r="BF19694" s="1"/>
    </row>
    <row r="19695" spans="58:58" x14ac:dyDescent="0.25">
      <c r="BF19695" s="1"/>
    </row>
    <row r="19696" spans="58:58" x14ac:dyDescent="0.25">
      <c r="BF19696" s="1"/>
    </row>
    <row r="19697" spans="58:58" x14ac:dyDescent="0.25">
      <c r="BF19697" s="1"/>
    </row>
    <row r="19698" spans="58:58" x14ac:dyDescent="0.25">
      <c r="BF19698" s="1"/>
    </row>
    <row r="19699" spans="58:58" x14ac:dyDescent="0.25">
      <c r="BF19699" s="1"/>
    </row>
    <row r="19700" spans="58:58" x14ac:dyDescent="0.25">
      <c r="BF19700" s="1"/>
    </row>
    <row r="19701" spans="58:58" x14ac:dyDescent="0.25">
      <c r="BF19701" s="1"/>
    </row>
    <row r="19702" spans="58:58" x14ac:dyDescent="0.25">
      <c r="BF19702" s="1"/>
    </row>
    <row r="19703" spans="58:58" x14ac:dyDescent="0.25">
      <c r="BF19703" s="1"/>
    </row>
    <row r="19704" spans="58:58" x14ac:dyDescent="0.25">
      <c r="BF19704" s="1"/>
    </row>
    <row r="19705" spans="58:58" x14ac:dyDescent="0.25">
      <c r="BF19705" s="1"/>
    </row>
    <row r="19706" spans="58:58" x14ac:dyDescent="0.25">
      <c r="BF19706" s="1"/>
    </row>
    <row r="19707" spans="58:58" x14ac:dyDescent="0.25">
      <c r="BF19707" s="1"/>
    </row>
    <row r="19708" spans="58:58" x14ac:dyDescent="0.25">
      <c r="BF19708" s="1"/>
    </row>
    <row r="19709" spans="58:58" x14ac:dyDescent="0.25">
      <c r="BF19709" s="1"/>
    </row>
    <row r="19710" spans="58:58" x14ac:dyDescent="0.25">
      <c r="BF19710" s="1"/>
    </row>
    <row r="19711" spans="58:58" x14ac:dyDescent="0.25">
      <c r="BF19711" s="1"/>
    </row>
    <row r="19712" spans="58:58" x14ac:dyDescent="0.25">
      <c r="BF19712" s="1"/>
    </row>
    <row r="19713" spans="58:58" x14ac:dyDescent="0.25">
      <c r="BF19713" s="1"/>
    </row>
    <row r="19714" spans="58:58" x14ac:dyDescent="0.25">
      <c r="BF19714" s="1"/>
    </row>
    <row r="19715" spans="58:58" x14ac:dyDescent="0.25">
      <c r="BF19715" s="1"/>
    </row>
    <row r="19716" spans="58:58" x14ac:dyDescent="0.25">
      <c r="BF19716" s="1"/>
    </row>
    <row r="19717" spans="58:58" x14ac:dyDescent="0.25">
      <c r="BF19717" s="1"/>
    </row>
    <row r="19718" spans="58:58" x14ac:dyDescent="0.25">
      <c r="BF19718" s="1"/>
    </row>
    <row r="19719" spans="58:58" x14ac:dyDescent="0.25">
      <c r="BF19719" s="1"/>
    </row>
    <row r="19720" spans="58:58" x14ac:dyDescent="0.25">
      <c r="BF19720" s="1"/>
    </row>
    <row r="19721" spans="58:58" x14ac:dyDescent="0.25">
      <c r="BF19721" s="1"/>
    </row>
    <row r="19722" spans="58:58" x14ac:dyDescent="0.25">
      <c r="BF19722" s="1"/>
    </row>
    <row r="19723" spans="58:58" x14ac:dyDescent="0.25">
      <c r="BF19723" s="1"/>
    </row>
    <row r="19724" spans="58:58" x14ac:dyDescent="0.25">
      <c r="BF19724" s="1"/>
    </row>
    <row r="19725" spans="58:58" x14ac:dyDescent="0.25">
      <c r="BF19725" s="1"/>
    </row>
    <row r="19726" spans="58:58" x14ac:dyDescent="0.25">
      <c r="BF19726" s="1"/>
    </row>
    <row r="19727" spans="58:58" x14ac:dyDescent="0.25">
      <c r="BF19727" s="1"/>
    </row>
    <row r="19728" spans="58:58" x14ac:dyDescent="0.25">
      <c r="BF19728" s="1"/>
    </row>
    <row r="19729" spans="58:58" x14ac:dyDescent="0.25">
      <c r="BF19729" s="1"/>
    </row>
    <row r="19730" spans="58:58" x14ac:dyDescent="0.25">
      <c r="BF19730" s="1"/>
    </row>
    <row r="19731" spans="58:58" x14ac:dyDescent="0.25">
      <c r="BF19731" s="1"/>
    </row>
    <row r="19732" spans="58:58" x14ac:dyDescent="0.25">
      <c r="BF19732" s="1"/>
    </row>
    <row r="19733" spans="58:58" x14ac:dyDescent="0.25">
      <c r="BF19733" s="1"/>
    </row>
    <row r="19734" spans="58:58" x14ac:dyDescent="0.25">
      <c r="BF19734" s="1"/>
    </row>
    <row r="19735" spans="58:58" x14ac:dyDescent="0.25">
      <c r="BF19735" s="1"/>
    </row>
    <row r="19736" spans="58:58" x14ac:dyDescent="0.25">
      <c r="BF19736" s="1"/>
    </row>
    <row r="19737" spans="58:58" x14ac:dyDescent="0.25">
      <c r="BF19737" s="1"/>
    </row>
    <row r="19738" spans="58:58" x14ac:dyDescent="0.25">
      <c r="BF19738" s="1"/>
    </row>
    <row r="19739" spans="58:58" x14ac:dyDescent="0.25">
      <c r="BF19739" s="1"/>
    </row>
    <row r="19740" spans="58:58" x14ac:dyDescent="0.25">
      <c r="BF19740" s="1"/>
    </row>
    <row r="19741" spans="58:58" x14ac:dyDescent="0.25">
      <c r="BF19741" s="1"/>
    </row>
    <row r="19742" spans="58:58" x14ac:dyDescent="0.25">
      <c r="BF19742" s="1"/>
    </row>
    <row r="19743" spans="58:58" x14ac:dyDescent="0.25">
      <c r="BF19743" s="1"/>
    </row>
    <row r="19744" spans="58:58" x14ac:dyDescent="0.25">
      <c r="BF19744" s="1"/>
    </row>
    <row r="19745" spans="58:58" x14ac:dyDescent="0.25">
      <c r="BF19745" s="1"/>
    </row>
    <row r="19746" spans="58:58" x14ac:dyDescent="0.25">
      <c r="BF19746" s="1"/>
    </row>
    <row r="19747" spans="58:58" x14ac:dyDescent="0.25">
      <c r="BF19747" s="1"/>
    </row>
    <row r="19748" spans="58:58" x14ac:dyDescent="0.25">
      <c r="BF19748" s="1"/>
    </row>
    <row r="19749" spans="58:58" x14ac:dyDescent="0.25">
      <c r="BF19749" s="1"/>
    </row>
    <row r="19750" spans="58:58" x14ac:dyDescent="0.25">
      <c r="BF19750" s="1"/>
    </row>
    <row r="19751" spans="58:58" x14ac:dyDescent="0.25">
      <c r="BF19751" s="1"/>
    </row>
    <row r="19752" spans="58:58" x14ac:dyDescent="0.25">
      <c r="BF19752" s="1"/>
    </row>
    <row r="19753" spans="58:58" x14ac:dyDescent="0.25">
      <c r="BF19753" s="1"/>
    </row>
    <row r="19754" spans="58:58" x14ac:dyDescent="0.25">
      <c r="BF19754" s="1"/>
    </row>
    <row r="19755" spans="58:58" x14ac:dyDescent="0.25">
      <c r="BF19755" s="1"/>
    </row>
    <row r="19756" spans="58:58" x14ac:dyDescent="0.25">
      <c r="BF19756" s="1"/>
    </row>
    <row r="19757" spans="58:58" x14ac:dyDescent="0.25">
      <c r="BF19757" s="1"/>
    </row>
    <row r="19758" spans="58:58" x14ac:dyDescent="0.25">
      <c r="BF19758" s="1"/>
    </row>
    <row r="19759" spans="58:58" x14ac:dyDescent="0.25">
      <c r="BF19759" s="1"/>
    </row>
    <row r="19760" spans="58:58" x14ac:dyDescent="0.25">
      <c r="BF19760" s="1"/>
    </row>
    <row r="19761" spans="58:58" x14ac:dyDescent="0.25">
      <c r="BF19761" s="1"/>
    </row>
    <row r="19762" spans="58:58" x14ac:dyDescent="0.25">
      <c r="BF19762" s="1"/>
    </row>
    <row r="19763" spans="58:58" x14ac:dyDescent="0.25">
      <c r="BF19763" s="1"/>
    </row>
    <row r="19764" spans="58:58" x14ac:dyDescent="0.25">
      <c r="BF19764" s="1"/>
    </row>
    <row r="19765" spans="58:58" x14ac:dyDescent="0.25">
      <c r="BF19765" s="1"/>
    </row>
    <row r="19766" spans="58:58" x14ac:dyDescent="0.25">
      <c r="BF19766" s="1"/>
    </row>
    <row r="19767" spans="58:58" x14ac:dyDescent="0.25">
      <c r="BF19767" s="1"/>
    </row>
    <row r="19768" spans="58:58" x14ac:dyDescent="0.25">
      <c r="BF19768" s="1"/>
    </row>
    <row r="19769" spans="58:58" x14ac:dyDescent="0.25">
      <c r="BF19769" s="1"/>
    </row>
    <row r="19770" spans="58:58" x14ac:dyDescent="0.25">
      <c r="BF19770" s="1"/>
    </row>
    <row r="19771" spans="58:58" x14ac:dyDescent="0.25">
      <c r="BF19771" s="1"/>
    </row>
    <row r="19772" spans="58:58" x14ac:dyDescent="0.25">
      <c r="BF19772" s="1"/>
    </row>
    <row r="19773" spans="58:58" x14ac:dyDescent="0.25">
      <c r="BF19773" s="1"/>
    </row>
    <row r="19774" spans="58:58" x14ac:dyDescent="0.25">
      <c r="BF19774" s="1"/>
    </row>
    <row r="19775" spans="58:58" x14ac:dyDescent="0.25">
      <c r="BF19775" s="1"/>
    </row>
    <row r="19776" spans="58:58" x14ac:dyDescent="0.25">
      <c r="BF19776" s="1"/>
    </row>
    <row r="19777" spans="58:58" x14ac:dyDescent="0.25">
      <c r="BF19777" s="1"/>
    </row>
    <row r="19778" spans="58:58" x14ac:dyDescent="0.25">
      <c r="BF19778" s="1"/>
    </row>
    <row r="19779" spans="58:58" x14ac:dyDescent="0.25">
      <c r="BF19779" s="1"/>
    </row>
    <row r="19780" spans="58:58" x14ac:dyDescent="0.25">
      <c r="BF19780" s="1"/>
    </row>
    <row r="19781" spans="58:58" x14ac:dyDescent="0.25">
      <c r="BF19781" s="1"/>
    </row>
    <row r="19782" spans="58:58" x14ac:dyDescent="0.25">
      <c r="BF19782" s="1"/>
    </row>
    <row r="19783" spans="58:58" x14ac:dyDescent="0.25">
      <c r="BF19783" s="1"/>
    </row>
    <row r="19784" spans="58:58" x14ac:dyDescent="0.25">
      <c r="BF19784" s="1"/>
    </row>
    <row r="19785" spans="58:58" x14ac:dyDescent="0.25">
      <c r="BF19785" s="1"/>
    </row>
    <row r="19786" spans="58:58" x14ac:dyDescent="0.25">
      <c r="BF19786" s="1"/>
    </row>
    <row r="19787" spans="58:58" x14ac:dyDescent="0.25">
      <c r="BF19787" s="1"/>
    </row>
    <row r="19788" spans="58:58" x14ac:dyDescent="0.25">
      <c r="BF19788" s="1"/>
    </row>
    <row r="19789" spans="58:58" x14ac:dyDescent="0.25">
      <c r="BF19789" s="1"/>
    </row>
    <row r="19790" spans="58:58" x14ac:dyDescent="0.25">
      <c r="BF19790" s="1"/>
    </row>
    <row r="19791" spans="58:58" x14ac:dyDescent="0.25">
      <c r="BF19791" s="1"/>
    </row>
    <row r="19792" spans="58:58" x14ac:dyDescent="0.25">
      <c r="BF19792" s="1"/>
    </row>
    <row r="19793" spans="58:58" x14ac:dyDescent="0.25">
      <c r="BF19793" s="1"/>
    </row>
    <row r="19794" spans="58:58" x14ac:dyDescent="0.25">
      <c r="BF19794" s="1"/>
    </row>
    <row r="19795" spans="58:58" x14ac:dyDescent="0.25">
      <c r="BF19795" s="1"/>
    </row>
    <row r="19796" spans="58:58" x14ac:dyDescent="0.25">
      <c r="BF19796" s="1"/>
    </row>
    <row r="19797" spans="58:58" x14ac:dyDescent="0.25">
      <c r="BF19797" s="1"/>
    </row>
    <row r="19798" spans="58:58" x14ac:dyDescent="0.25">
      <c r="BF19798" s="1"/>
    </row>
    <row r="19799" spans="58:58" x14ac:dyDescent="0.25">
      <c r="BF19799" s="1"/>
    </row>
    <row r="19800" spans="58:58" x14ac:dyDescent="0.25">
      <c r="BF19800" s="1"/>
    </row>
    <row r="19801" spans="58:58" x14ac:dyDescent="0.25">
      <c r="BF19801" s="1"/>
    </row>
    <row r="19802" spans="58:58" x14ac:dyDescent="0.25">
      <c r="BF19802" s="1"/>
    </row>
    <row r="19803" spans="58:58" x14ac:dyDescent="0.25">
      <c r="BF19803" s="1"/>
    </row>
    <row r="19804" spans="58:58" x14ac:dyDescent="0.25">
      <c r="BF19804" s="1"/>
    </row>
    <row r="19805" spans="58:58" x14ac:dyDescent="0.25">
      <c r="BF19805" s="1"/>
    </row>
    <row r="19806" spans="58:58" x14ac:dyDescent="0.25">
      <c r="BF19806" s="1"/>
    </row>
    <row r="19807" spans="58:58" x14ac:dyDescent="0.25">
      <c r="BF19807" s="1"/>
    </row>
    <row r="19808" spans="58:58" x14ac:dyDescent="0.25">
      <c r="BF19808" s="1"/>
    </row>
    <row r="19809" spans="58:58" x14ac:dyDescent="0.25">
      <c r="BF19809" s="1"/>
    </row>
    <row r="19810" spans="58:58" x14ac:dyDescent="0.25">
      <c r="BF19810" s="1"/>
    </row>
    <row r="19811" spans="58:58" x14ac:dyDescent="0.25">
      <c r="BF19811" s="1"/>
    </row>
    <row r="19812" spans="58:58" x14ac:dyDescent="0.25">
      <c r="BF19812" s="1"/>
    </row>
    <row r="19813" spans="58:58" x14ac:dyDescent="0.25">
      <c r="BF19813" s="1"/>
    </row>
    <row r="19814" spans="58:58" x14ac:dyDescent="0.25">
      <c r="BF19814" s="1"/>
    </row>
    <row r="19815" spans="58:58" x14ac:dyDescent="0.25">
      <c r="BF19815" s="1"/>
    </row>
    <row r="19816" spans="58:58" x14ac:dyDescent="0.25">
      <c r="BF19816" s="1"/>
    </row>
    <row r="19817" spans="58:58" x14ac:dyDescent="0.25">
      <c r="BF19817" s="1"/>
    </row>
    <row r="19818" spans="58:58" x14ac:dyDescent="0.25">
      <c r="BF19818" s="1"/>
    </row>
    <row r="19819" spans="58:58" x14ac:dyDescent="0.25">
      <c r="BF19819" s="1"/>
    </row>
    <row r="19820" spans="58:58" x14ac:dyDescent="0.25">
      <c r="BF19820" s="1"/>
    </row>
    <row r="19821" spans="58:58" x14ac:dyDescent="0.25">
      <c r="BF19821" s="1"/>
    </row>
    <row r="19822" spans="58:58" x14ac:dyDescent="0.25">
      <c r="BF19822" s="1"/>
    </row>
    <row r="19823" spans="58:58" x14ac:dyDescent="0.25">
      <c r="BF19823" s="1"/>
    </row>
    <row r="19824" spans="58:58" x14ac:dyDescent="0.25">
      <c r="BF19824" s="1"/>
    </row>
    <row r="19825" spans="58:58" x14ac:dyDescent="0.25">
      <c r="BF19825" s="1"/>
    </row>
    <row r="19826" spans="58:58" x14ac:dyDescent="0.25">
      <c r="BF19826" s="1"/>
    </row>
    <row r="19827" spans="58:58" x14ac:dyDescent="0.25">
      <c r="BF19827" s="1"/>
    </row>
    <row r="19828" spans="58:58" x14ac:dyDescent="0.25">
      <c r="BF19828" s="1"/>
    </row>
    <row r="19829" spans="58:58" x14ac:dyDescent="0.25">
      <c r="BF19829" s="1"/>
    </row>
    <row r="19830" spans="58:58" x14ac:dyDescent="0.25">
      <c r="BF19830" s="1"/>
    </row>
    <row r="19831" spans="58:58" x14ac:dyDescent="0.25">
      <c r="BF19831" s="1"/>
    </row>
    <row r="19832" spans="58:58" x14ac:dyDescent="0.25">
      <c r="BF19832" s="1"/>
    </row>
    <row r="19833" spans="58:58" x14ac:dyDescent="0.25">
      <c r="BF19833" s="1"/>
    </row>
    <row r="19834" spans="58:58" x14ac:dyDescent="0.25">
      <c r="BF19834" s="1"/>
    </row>
    <row r="19835" spans="58:58" x14ac:dyDescent="0.25">
      <c r="BF19835" s="1"/>
    </row>
    <row r="19836" spans="58:58" x14ac:dyDescent="0.25">
      <c r="BF19836" s="1"/>
    </row>
    <row r="19837" spans="58:58" x14ac:dyDescent="0.25">
      <c r="BF19837" s="1"/>
    </row>
    <row r="19838" spans="58:58" x14ac:dyDescent="0.25">
      <c r="BF19838" s="1"/>
    </row>
    <row r="19839" spans="58:58" x14ac:dyDescent="0.25">
      <c r="BF19839" s="1"/>
    </row>
    <row r="19840" spans="58:58" x14ac:dyDescent="0.25">
      <c r="BF19840" s="1"/>
    </row>
    <row r="19841" spans="58:58" x14ac:dyDescent="0.25">
      <c r="BF19841" s="1"/>
    </row>
    <row r="19842" spans="58:58" x14ac:dyDescent="0.25">
      <c r="BF19842" s="1"/>
    </row>
    <row r="19843" spans="58:58" x14ac:dyDescent="0.25">
      <c r="BF19843" s="1"/>
    </row>
    <row r="19844" spans="58:58" x14ac:dyDescent="0.25">
      <c r="BF19844" s="1"/>
    </row>
    <row r="19845" spans="58:58" x14ac:dyDescent="0.25">
      <c r="BF19845" s="1"/>
    </row>
    <row r="19846" spans="58:58" x14ac:dyDescent="0.25">
      <c r="BF19846" s="1"/>
    </row>
    <row r="19847" spans="58:58" x14ac:dyDescent="0.25">
      <c r="BF19847" s="1"/>
    </row>
    <row r="19848" spans="58:58" x14ac:dyDescent="0.25">
      <c r="BF19848" s="1"/>
    </row>
    <row r="19849" spans="58:58" x14ac:dyDescent="0.25">
      <c r="BF19849" s="1"/>
    </row>
    <row r="19850" spans="58:58" x14ac:dyDescent="0.25">
      <c r="BF19850" s="1"/>
    </row>
    <row r="19851" spans="58:58" x14ac:dyDescent="0.25">
      <c r="BF19851" s="1"/>
    </row>
    <row r="19852" spans="58:58" x14ac:dyDescent="0.25">
      <c r="BF19852" s="1"/>
    </row>
    <row r="19853" spans="58:58" x14ac:dyDescent="0.25">
      <c r="BF19853" s="1"/>
    </row>
    <row r="19854" spans="58:58" x14ac:dyDescent="0.25">
      <c r="BF19854" s="1"/>
    </row>
    <row r="19855" spans="58:58" x14ac:dyDescent="0.25">
      <c r="BF19855" s="1"/>
    </row>
    <row r="19856" spans="58:58" x14ac:dyDescent="0.25">
      <c r="BF19856" s="1"/>
    </row>
    <row r="19857" spans="58:58" x14ac:dyDescent="0.25">
      <c r="BF19857" s="1"/>
    </row>
    <row r="19858" spans="58:58" x14ac:dyDescent="0.25">
      <c r="BF19858" s="1"/>
    </row>
    <row r="19859" spans="58:58" x14ac:dyDescent="0.25">
      <c r="BF19859" s="1"/>
    </row>
    <row r="19860" spans="58:58" x14ac:dyDescent="0.25">
      <c r="BF19860" s="1"/>
    </row>
    <row r="19861" spans="58:58" x14ac:dyDescent="0.25">
      <c r="BF19861" s="1"/>
    </row>
    <row r="19862" spans="58:58" x14ac:dyDescent="0.25">
      <c r="BF19862" s="1"/>
    </row>
    <row r="19863" spans="58:58" x14ac:dyDescent="0.25">
      <c r="BF19863" s="1"/>
    </row>
    <row r="19864" spans="58:58" x14ac:dyDescent="0.25">
      <c r="BF19864" s="1"/>
    </row>
    <row r="19865" spans="58:58" x14ac:dyDescent="0.25">
      <c r="BF19865" s="1"/>
    </row>
    <row r="19866" spans="58:58" x14ac:dyDescent="0.25">
      <c r="BF19866" s="1"/>
    </row>
    <row r="19867" spans="58:58" x14ac:dyDescent="0.25">
      <c r="BF19867" s="1"/>
    </row>
    <row r="19868" spans="58:58" x14ac:dyDescent="0.25">
      <c r="BF19868" s="1"/>
    </row>
    <row r="19869" spans="58:58" x14ac:dyDescent="0.25">
      <c r="BF19869" s="1"/>
    </row>
    <row r="19870" spans="58:58" x14ac:dyDescent="0.25">
      <c r="BF19870" s="1"/>
    </row>
    <row r="19871" spans="58:58" x14ac:dyDescent="0.25">
      <c r="BF19871" s="1"/>
    </row>
    <row r="19872" spans="58:58" x14ac:dyDescent="0.25">
      <c r="BF19872" s="1"/>
    </row>
    <row r="19873" spans="58:58" x14ac:dyDescent="0.25">
      <c r="BF19873" s="1"/>
    </row>
    <row r="19874" spans="58:58" x14ac:dyDescent="0.25">
      <c r="BF19874" s="1"/>
    </row>
    <row r="19875" spans="58:58" x14ac:dyDescent="0.25">
      <c r="BF19875" s="1"/>
    </row>
    <row r="19876" spans="58:58" x14ac:dyDescent="0.25">
      <c r="BF19876" s="1"/>
    </row>
    <row r="19877" spans="58:58" x14ac:dyDescent="0.25">
      <c r="BF19877" s="1"/>
    </row>
    <row r="19878" spans="58:58" x14ac:dyDescent="0.25">
      <c r="BF19878" s="1"/>
    </row>
    <row r="19879" spans="58:58" x14ac:dyDescent="0.25">
      <c r="BF19879" s="1"/>
    </row>
    <row r="19880" spans="58:58" x14ac:dyDescent="0.25">
      <c r="BF19880" s="1"/>
    </row>
    <row r="19881" spans="58:58" x14ac:dyDescent="0.25">
      <c r="BF19881" s="1"/>
    </row>
    <row r="19882" spans="58:58" x14ac:dyDescent="0.25">
      <c r="BF19882" s="1"/>
    </row>
    <row r="19883" spans="58:58" x14ac:dyDescent="0.25">
      <c r="BF19883" s="1"/>
    </row>
    <row r="19884" spans="58:58" x14ac:dyDescent="0.25">
      <c r="BF19884" s="1"/>
    </row>
    <row r="19885" spans="58:58" x14ac:dyDescent="0.25">
      <c r="BF19885" s="1"/>
    </row>
    <row r="19886" spans="58:58" x14ac:dyDescent="0.25">
      <c r="BF19886" s="1"/>
    </row>
    <row r="19887" spans="58:58" x14ac:dyDescent="0.25">
      <c r="BF19887" s="1"/>
    </row>
    <row r="19888" spans="58:58" x14ac:dyDescent="0.25">
      <c r="BF19888" s="1"/>
    </row>
    <row r="19889" spans="58:58" x14ac:dyDescent="0.25">
      <c r="BF19889" s="1"/>
    </row>
    <row r="19890" spans="58:58" x14ac:dyDescent="0.25">
      <c r="BF19890" s="1"/>
    </row>
    <row r="19891" spans="58:58" x14ac:dyDescent="0.25">
      <c r="BF19891" s="1"/>
    </row>
    <row r="19892" spans="58:58" x14ac:dyDescent="0.25">
      <c r="BF19892" s="1"/>
    </row>
    <row r="19893" spans="58:58" x14ac:dyDescent="0.25">
      <c r="BF19893" s="1"/>
    </row>
    <row r="19894" spans="58:58" x14ac:dyDescent="0.25">
      <c r="BF19894" s="1"/>
    </row>
    <row r="19895" spans="58:58" x14ac:dyDescent="0.25">
      <c r="BF19895" s="1"/>
    </row>
    <row r="19896" spans="58:58" x14ac:dyDescent="0.25">
      <c r="BF19896" s="1"/>
    </row>
    <row r="19897" spans="58:58" x14ac:dyDescent="0.25">
      <c r="BF19897" s="1"/>
    </row>
    <row r="19898" spans="58:58" x14ac:dyDescent="0.25">
      <c r="BF19898" s="1"/>
    </row>
    <row r="19899" spans="58:58" x14ac:dyDescent="0.25">
      <c r="BF19899" s="1"/>
    </row>
    <row r="19900" spans="58:58" x14ac:dyDescent="0.25">
      <c r="BF19900" s="1"/>
    </row>
    <row r="19901" spans="58:58" x14ac:dyDescent="0.25">
      <c r="BF19901" s="1"/>
    </row>
    <row r="19902" spans="58:58" x14ac:dyDescent="0.25">
      <c r="BF19902" s="1"/>
    </row>
    <row r="19903" spans="58:58" x14ac:dyDescent="0.25">
      <c r="BF19903" s="1"/>
    </row>
    <row r="19904" spans="58:58" x14ac:dyDescent="0.25">
      <c r="BF19904" s="1"/>
    </row>
    <row r="19905" spans="58:58" x14ac:dyDescent="0.25">
      <c r="BF19905" s="1"/>
    </row>
    <row r="19906" spans="58:58" x14ac:dyDescent="0.25">
      <c r="BF19906" s="1"/>
    </row>
    <row r="19907" spans="58:58" x14ac:dyDescent="0.25">
      <c r="BF19907" s="1"/>
    </row>
    <row r="19908" spans="58:58" x14ac:dyDescent="0.25">
      <c r="BF19908" s="1"/>
    </row>
    <row r="19909" spans="58:58" x14ac:dyDescent="0.25">
      <c r="BF19909" s="1"/>
    </row>
    <row r="19910" spans="58:58" x14ac:dyDescent="0.25">
      <c r="BF19910" s="1"/>
    </row>
    <row r="19911" spans="58:58" x14ac:dyDescent="0.25">
      <c r="BF19911" s="1"/>
    </row>
    <row r="19912" spans="58:58" x14ac:dyDescent="0.25">
      <c r="BF19912" s="1"/>
    </row>
    <row r="19913" spans="58:58" x14ac:dyDescent="0.25">
      <c r="BF19913" s="1"/>
    </row>
    <row r="19914" spans="58:58" x14ac:dyDescent="0.25">
      <c r="BF19914" s="1"/>
    </row>
    <row r="19915" spans="58:58" x14ac:dyDescent="0.25">
      <c r="BF19915" s="1"/>
    </row>
    <row r="19916" spans="58:58" x14ac:dyDescent="0.25">
      <c r="BF19916" s="1"/>
    </row>
    <row r="19917" spans="58:58" x14ac:dyDescent="0.25">
      <c r="BF19917" s="1"/>
    </row>
    <row r="19918" spans="58:58" x14ac:dyDescent="0.25">
      <c r="BF19918" s="1"/>
    </row>
    <row r="19919" spans="58:58" x14ac:dyDescent="0.25">
      <c r="BF19919" s="1"/>
    </row>
    <row r="19920" spans="58:58" x14ac:dyDescent="0.25">
      <c r="BF19920" s="1"/>
    </row>
    <row r="19921" spans="58:58" x14ac:dyDescent="0.25">
      <c r="BF19921" s="1"/>
    </row>
    <row r="19922" spans="58:58" x14ac:dyDescent="0.25">
      <c r="BF19922" s="1"/>
    </row>
    <row r="19923" spans="58:58" x14ac:dyDescent="0.25">
      <c r="BF19923" s="1"/>
    </row>
    <row r="19924" spans="58:58" x14ac:dyDescent="0.25">
      <c r="BF19924" s="1"/>
    </row>
    <row r="19925" spans="58:58" x14ac:dyDescent="0.25">
      <c r="BF19925" s="1"/>
    </row>
    <row r="19926" spans="58:58" x14ac:dyDescent="0.25">
      <c r="BF19926" s="1"/>
    </row>
    <row r="19927" spans="58:58" x14ac:dyDescent="0.25">
      <c r="BF19927" s="1"/>
    </row>
    <row r="19928" spans="58:58" x14ac:dyDescent="0.25">
      <c r="BF19928" s="1"/>
    </row>
    <row r="19929" spans="58:58" x14ac:dyDescent="0.25">
      <c r="BF19929" s="1"/>
    </row>
    <row r="19930" spans="58:58" x14ac:dyDescent="0.25">
      <c r="BF19930" s="1"/>
    </row>
    <row r="19931" spans="58:58" x14ac:dyDescent="0.25">
      <c r="BF19931" s="1"/>
    </row>
    <row r="19932" spans="58:58" x14ac:dyDescent="0.25">
      <c r="BF19932" s="1"/>
    </row>
    <row r="19933" spans="58:58" x14ac:dyDescent="0.25">
      <c r="BF19933" s="1"/>
    </row>
    <row r="19934" spans="58:58" x14ac:dyDescent="0.25">
      <c r="BF19934" s="1"/>
    </row>
    <row r="19935" spans="58:58" x14ac:dyDescent="0.25">
      <c r="BF19935" s="1"/>
    </row>
    <row r="19936" spans="58:58" x14ac:dyDescent="0.25">
      <c r="BF19936" s="1"/>
    </row>
    <row r="19937" spans="58:58" x14ac:dyDescent="0.25">
      <c r="BF19937" s="1"/>
    </row>
    <row r="19938" spans="58:58" x14ac:dyDescent="0.25">
      <c r="BF19938" s="1"/>
    </row>
    <row r="19939" spans="58:58" x14ac:dyDescent="0.25">
      <c r="BF19939" s="1"/>
    </row>
    <row r="19940" spans="58:58" x14ac:dyDescent="0.25">
      <c r="BF19940" s="1"/>
    </row>
    <row r="19941" spans="58:58" x14ac:dyDescent="0.25">
      <c r="BF19941" s="1"/>
    </row>
    <row r="19942" spans="58:58" x14ac:dyDescent="0.25">
      <c r="BF19942" s="1"/>
    </row>
    <row r="19943" spans="58:58" x14ac:dyDescent="0.25">
      <c r="BF19943" s="1"/>
    </row>
    <row r="19944" spans="58:58" x14ac:dyDescent="0.25">
      <c r="BF19944" s="1"/>
    </row>
    <row r="19945" spans="58:58" x14ac:dyDescent="0.25">
      <c r="BF19945" s="1"/>
    </row>
    <row r="19946" spans="58:58" x14ac:dyDescent="0.25">
      <c r="BF19946" s="1"/>
    </row>
    <row r="19947" spans="58:58" x14ac:dyDescent="0.25">
      <c r="BF19947" s="1"/>
    </row>
    <row r="19948" spans="58:58" x14ac:dyDescent="0.25">
      <c r="BF19948" s="1"/>
    </row>
    <row r="19949" spans="58:58" x14ac:dyDescent="0.25">
      <c r="BF19949" s="1"/>
    </row>
    <row r="19950" spans="58:58" x14ac:dyDescent="0.25">
      <c r="BF19950" s="1"/>
    </row>
    <row r="19951" spans="58:58" x14ac:dyDescent="0.25">
      <c r="BF19951" s="1"/>
    </row>
    <row r="19952" spans="58:58" x14ac:dyDescent="0.25">
      <c r="BF19952" s="1"/>
    </row>
    <row r="19953" spans="58:58" x14ac:dyDescent="0.25">
      <c r="BF19953" s="1"/>
    </row>
    <row r="19954" spans="58:58" x14ac:dyDescent="0.25">
      <c r="BF19954" s="1"/>
    </row>
    <row r="19955" spans="58:58" x14ac:dyDescent="0.25">
      <c r="BF19955" s="1"/>
    </row>
    <row r="19956" spans="58:58" x14ac:dyDescent="0.25">
      <c r="BF19956" s="1"/>
    </row>
    <row r="19957" spans="58:58" x14ac:dyDescent="0.25">
      <c r="BF19957" s="1"/>
    </row>
    <row r="19958" spans="58:58" x14ac:dyDescent="0.25">
      <c r="BF19958" s="1"/>
    </row>
    <row r="19959" spans="58:58" x14ac:dyDescent="0.25">
      <c r="BF19959" s="1"/>
    </row>
    <row r="19960" spans="58:58" x14ac:dyDescent="0.25">
      <c r="BF19960" s="1"/>
    </row>
    <row r="19961" spans="58:58" x14ac:dyDescent="0.25">
      <c r="BF19961" s="1"/>
    </row>
    <row r="19962" spans="58:58" x14ac:dyDescent="0.25">
      <c r="BF19962" s="1"/>
    </row>
    <row r="19963" spans="58:58" x14ac:dyDescent="0.25">
      <c r="BF19963" s="1"/>
    </row>
    <row r="19964" spans="58:58" x14ac:dyDescent="0.25">
      <c r="BF19964" s="1"/>
    </row>
    <row r="19965" spans="58:58" x14ac:dyDescent="0.25">
      <c r="BF19965" s="1"/>
    </row>
    <row r="19966" spans="58:58" x14ac:dyDescent="0.25">
      <c r="BF19966" s="1"/>
    </row>
    <row r="19967" spans="58:58" x14ac:dyDescent="0.25">
      <c r="BF19967" s="1"/>
    </row>
    <row r="19968" spans="58:58" x14ac:dyDescent="0.25">
      <c r="BF19968" s="1"/>
    </row>
    <row r="19969" spans="58:58" x14ac:dyDescent="0.25">
      <c r="BF19969" s="1"/>
    </row>
    <row r="19970" spans="58:58" x14ac:dyDescent="0.25">
      <c r="BF19970" s="1"/>
    </row>
    <row r="19971" spans="58:58" x14ac:dyDescent="0.25">
      <c r="BF19971" s="1"/>
    </row>
    <row r="19972" spans="58:58" x14ac:dyDescent="0.25">
      <c r="BF19972" s="1"/>
    </row>
    <row r="19973" spans="58:58" x14ac:dyDescent="0.25">
      <c r="BF19973" s="1"/>
    </row>
    <row r="19974" spans="58:58" x14ac:dyDescent="0.25">
      <c r="BF19974" s="1"/>
    </row>
    <row r="19975" spans="58:58" x14ac:dyDescent="0.25">
      <c r="BF19975" s="1"/>
    </row>
    <row r="19976" spans="58:58" x14ac:dyDescent="0.25">
      <c r="BF19976" s="1"/>
    </row>
    <row r="19977" spans="58:58" x14ac:dyDescent="0.25">
      <c r="BF19977" s="1"/>
    </row>
    <row r="19978" spans="58:58" x14ac:dyDescent="0.25">
      <c r="BF19978" s="1"/>
    </row>
    <row r="19979" spans="58:58" x14ac:dyDescent="0.25">
      <c r="BF19979" s="1"/>
    </row>
    <row r="19980" spans="58:58" x14ac:dyDescent="0.25">
      <c r="BF19980" s="1"/>
    </row>
    <row r="19981" spans="58:58" x14ac:dyDescent="0.25">
      <c r="BF19981" s="1"/>
    </row>
    <row r="19982" spans="58:58" x14ac:dyDescent="0.25">
      <c r="BF19982" s="1"/>
    </row>
    <row r="19983" spans="58:58" x14ac:dyDescent="0.25">
      <c r="BF19983" s="1"/>
    </row>
    <row r="19984" spans="58:58" x14ac:dyDescent="0.25">
      <c r="BF19984" s="1"/>
    </row>
    <row r="19985" spans="58:58" x14ac:dyDescent="0.25">
      <c r="BF19985" s="1"/>
    </row>
    <row r="19986" spans="58:58" x14ac:dyDescent="0.25">
      <c r="BF19986" s="1"/>
    </row>
    <row r="19987" spans="58:58" x14ac:dyDescent="0.25">
      <c r="BF19987" s="1"/>
    </row>
    <row r="19988" spans="58:58" x14ac:dyDescent="0.25">
      <c r="BF19988" s="1"/>
    </row>
    <row r="19989" spans="58:58" x14ac:dyDescent="0.25">
      <c r="BF19989" s="1"/>
    </row>
    <row r="19990" spans="58:58" x14ac:dyDescent="0.25">
      <c r="BF19990" s="1"/>
    </row>
    <row r="19991" spans="58:58" x14ac:dyDescent="0.25">
      <c r="BF19991" s="1"/>
    </row>
    <row r="19992" spans="58:58" x14ac:dyDescent="0.25">
      <c r="BF19992" s="1"/>
    </row>
    <row r="19993" spans="58:58" x14ac:dyDescent="0.25">
      <c r="BF19993" s="1"/>
    </row>
    <row r="19994" spans="58:58" x14ac:dyDescent="0.25">
      <c r="BF19994" s="1"/>
    </row>
    <row r="19995" spans="58:58" x14ac:dyDescent="0.25">
      <c r="BF19995" s="1"/>
    </row>
    <row r="19996" spans="58:58" x14ac:dyDescent="0.25">
      <c r="BF19996" s="1"/>
    </row>
    <row r="19997" spans="58:58" x14ac:dyDescent="0.25">
      <c r="BF19997" s="1"/>
    </row>
    <row r="19998" spans="58:58" x14ac:dyDescent="0.25">
      <c r="BF19998" s="1"/>
    </row>
    <row r="19999" spans="58:58" x14ac:dyDescent="0.25">
      <c r="BF19999" s="1"/>
    </row>
    <row r="20000" spans="58:58" x14ac:dyDescent="0.25">
      <c r="BF20000" s="1"/>
    </row>
    <row r="20001" spans="58:58" x14ac:dyDescent="0.25">
      <c r="BF20001" s="1"/>
    </row>
    <row r="20002" spans="58:58" x14ac:dyDescent="0.25">
      <c r="BF20002" s="1"/>
    </row>
    <row r="20003" spans="58:58" x14ac:dyDescent="0.25">
      <c r="BF20003" s="1"/>
    </row>
    <row r="20004" spans="58:58" x14ac:dyDescent="0.25">
      <c r="BF20004" s="1"/>
    </row>
    <row r="20005" spans="58:58" x14ac:dyDescent="0.25">
      <c r="BF20005" s="1"/>
    </row>
    <row r="20006" spans="58:58" x14ac:dyDescent="0.25">
      <c r="BF20006" s="1"/>
    </row>
    <row r="20007" spans="58:58" x14ac:dyDescent="0.25">
      <c r="BF20007" s="1"/>
    </row>
    <row r="20008" spans="58:58" x14ac:dyDescent="0.25">
      <c r="BF20008" s="1"/>
    </row>
    <row r="20009" spans="58:58" x14ac:dyDescent="0.25">
      <c r="BF20009" s="1"/>
    </row>
    <row r="20010" spans="58:58" x14ac:dyDescent="0.25">
      <c r="BF20010" s="1"/>
    </row>
    <row r="20011" spans="58:58" x14ac:dyDescent="0.25">
      <c r="BF20011" s="1"/>
    </row>
    <row r="20012" spans="58:58" x14ac:dyDescent="0.25">
      <c r="BF20012" s="1"/>
    </row>
    <row r="20013" spans="58:58" x14ac:dyDescent="0.25">
      <c r="BF20013" s="1"/>
    </row>
    <row r="20014" spans="58:58" x14ac:dyDescent="0.25">
      <c r="BF20014" s="1"/>
    </row>
    <row r="20015" spans="58:58" x14ac:dyDescent="0.25">
      <c r="BF20015" s="1"/>
    </row>
    <row r="20016" spans="58:58" x14ac:dyDescent="0.25">
      <c r="BF20016" s="1"/>
    </row>
    <row r="20017" spans="58:58" x14ac:dyDescent="0.25">
      <c r="BF20017" s="1"/>
    </row>
    <row r="20018" spans="58:58" x14ac:dyDescent="0.25">
      <c r="BF20018" s="1"/>
    </row>
    <row r="20019" spans="58:58" x14ac:dyDescent="0.25">
      <c r="BF20019" s="1"/>
    </row>
    <row r="20020" spans="58:58" x14ac:dyDescent="0.25">
      <c r="BF20020" s="1"/>
    </row>
    <row r="20021" spans="58:58" x14ac:dyDescent="0.25">
      <c r="BF20021" s="1"/>
    </row>
    <row r="20022" spans="58:58" x14ac:dyDescent="0.25">
      <c r="BF20022" s="1"/>
    </row>
    <row r="20023" spans="58:58" x14ac:dyDescent="0.25">
      <c r="BF20023" s="1"/>
    </row>
    <row r="20024" spans="58:58" x14ac:dyDescent="0.25">
      <c r="BF20024" s="1"/>
    </row>
    <row r="20025" spans="58:58" x14ac:dyDescent="0.25">
      <c r="BF20025" s="1"/>
    </row>
    <row r="20026" spans="58:58" x14ac:dyDescent="0.25">
      <c r="BF20026" s="1"/>
    </row>
    <row r="20027" spans="58:58" x14ac:dyDescent="0.25">
      <c r="BF20027" s="1"/>
    </row>
    <row r="20028" spans="58:58" x14ac:dyDescent="0.25">
      <c r="BF20028" s="1"/>
    </row>
    <row r="20029" spans="58:58" x14ac:dyDescent="0.25">
      <c r="BF20029" s="1"/>
    </row>
    <row r="20030" spans="58:58" x14ac:dyDescent="0.25">
      <c r="BF20030" s="1"/>
    </row>
    <row r="20031" spans="58:58" x14ac:dyDescent="0.25">
      <c r="BF20031" s="1"/>
    </row>
    <row r="20032" spans="58:58" x14ac:dyDescent="0.25">
      <c r="BF20032" s="1"/>
    </row>
    <row r="20033" spans="58:58" x14ac:dyDescent="0.25">
      <c r="BF20033" s="1"/>
    </row>
    <row r="20034" spans="58:58" x14ac:dyDescent="0.25">
      <c r="BF20034" s="1"/>
    </row>
    <row r="20035" spans="58:58" x14ac:dyDescent="0.25">
      <c r="BF20035" s="1"/>
    </row>
    <row r="20036" spans="58:58" x14ac:dyDescent="0.25">
      <c r="BF20036" s="1"/>
    </row>
    <row r="20037" spans="58:58" x14ac:dyDescent="0.25">
      <c r="BF20037" s="1"/>
    </row>
    <row r="20038" spans="58:58" x14ac:dyDescent="0.25">
      <c r="BF20038" s="1"/>
    </row>
    <row r="20039" spans="58:58" x14ac:dyDescent="0.25">
      <c r="BF20039" s="1"/>
    </row>
    <row r="20040" spans="58:58" x14ac:dyDescent="0.25">
      <c r="BF20040" s="1"/>
    </row>
    <row r="20041" spans="58:58" x14ac:dyDescent="0.25">
      <c r="BF20041" s="1"/>
    </row>
    <row r="20042" spans="58:58" x14ac:dyDescent="0.25">
      <c r="BF20042" s="1"/>
    </row>
    <row r="20043" spans="58:58" x14ac:dyDescent="0.25">
      <c r="BF20043" s="1"/>
    </row>
    <row r="20044" spans="58:58" x14ac:dyDescent="0.25">
      <c r="BF20044" s="1"/>
    </row>
    <row r="20045" spans="58:58" x14ac:dyDescent="0.25">
      <c r="BF20045" s="1"/>
    </row>
    <row r="20046" spans="58:58" x14ac:dyDescent="0.25">
      <c r="BF20046" s="1"/>
    </row>
    <row r="20047" spans="58:58" x14ac:dyDescent="0.25">
      <c r="BF20047" s="1"/>
    </row>
    <row r="20048" spans="58:58" x14ac:dyDescent="0.25">
      <c r="BF20048" s="1"/>
    </row>
    <row r="20049" spans="58:58" x14ac:dyDescent="0.25">
      <c r="BF20049" s="1"/>
    </row>
    <row r="20050" spans="58:58" x14ac:dyDescent="0.25">
      <c r="BF20050" s="1"/>
    </row>
    <row r="20051" spans="58:58" x14ac:dyDescent="0.25">
      <c r="BF20051" s="1"/>
    </row>
    <row r="20052" spans="58:58" x14ac:dyDescent="0.25">
      <c r="BF20052" s="1"/>
    </row>
    <row r="20053" spans="58:58" x14ac:dyDescent="0.25">
      <c r="BF20053" s="1"/>
    </row>
    <row r="20054" spans="58:58" x14ac:dyDescent="0.25">
      <c r="BF20054" s="1"/>
    </row>
    <row r="20055" spans="58:58" x14ac:dyDescent="0.25">
      <c r="BF20055" s="1"/>
    </row>
    <row r="20056" spans="58:58" x14ac:dyDescent="0.25">
      <c r="BF20056" s="1"/>
    </row>
    <row r="20057" spans="58:58" x14ac:dyDescent="0.25">
      <c r="BF20057" s="1"/>
    </row>
    <row r="20058" spans="58:58" x14ac:dyDescent="0.25">
      <c r="BF20058" s="1"/>
    </row>
    <row r="20059" spans="58:58" x14ac:dyDescent="0.25">
      <c r="BF20059" s="1"/>
    </row>
    <row r="20060" spans="58:58" x14ac:dyDescent="0.25">
      <c r="BF20060" s="1"/>
    </row>
    <row r="20061" spans="58:58" x14ac:dyDescent="0.25">
      <c r="BF20061" s="1"/>
    </row>
    <row r="20062" spans="58:58" x14ac:dyDescent="0.25">
      <c r="BF20062" s="1"/>
    </row>
    <row r="20063" spans="58:58" x14ac:dyDescent="0.25">
      <c r="BF20063" s="1"/>
    </row>
    <row r="20064" spans="58:58" x14ac:dyDescent="0.25">
      <c r="BF20064" s="1"/>
    </row>
    <row r="20065" spans="58:58" x14ac:dyDescent="0.25">
      <c r="BF20065" s="1"/>
    </row>
    <row r="20066" spans="58:58" x14ac:dyDescent="0.25">
      <c r="BF20066" s="1"/>
    </row>
    <row r="20067" spans="58:58" x14ac:dyDescent="0.25">
      <c r="BF20067" s="1"/>
    </row>
    <row r="20068" spans="58:58" x14ac:dyDescent="0.25">
      <c r="BF20068" s="1"/>
    </row>
    <row r="20069" spans="58:58" x14ac:dyDescent="0.25">
      <c r="BF20069" s="1"/>
    </row>
    <row r="20070" spans="58:58" x14ac:dyDescent="0.25">
      <c r="BF20070" s="1"/>
    </row>
    <row r="20071" spans="58:58" x14ac:dyDescent="0.25">
      <c r="BF20071" s="1"/>
    </row>
    <row r="20072" spans="58:58" x14ac:dyDescent="0.25">
      <c r="BF20072" s="1"/>
    </row>
    <row r="20073" spans="58:58" x14ac:dyDescent="0.25">
      <c r="BF20073" s="1"/>
    </row>
    <row r="20074" spans="58:58" x14ac:dyDescent="0.25">
      <c r="BF20074" s="1"/>
    </row>
    <row r="20075" spans="58:58" x14ac:dyDescent="0.25">
      <c r="BF20075" s="1"/>
    </row>
    <row r="20076" spans="58:58" x14ac:dyDescent="0.25">
      <c r="BF20076" s="1"/>
    </row>
    <row r="20077" spans="58:58" x14ac:dyDescent="0.25">
      <c r="BF20077" s="1"/>
    </row>
    <row r="20078" spans="58:58" x14ac:dyDescent="0.25">
      <c r="BF20078" s="1"/>
    </row>
    <row r="20079" spans="58:58" x14ac:dyDescent="0.25">
      <c r="BF20079" s="1"/>
    </row>
    <row r="20080" spans="58:58" x14ac:dyDescent="0.25">
      <c r="BF20080" s="1"/>
    </row>
    <row r="20081" spans="58:58" x14ac:dyDescent="0.25">
      <c r="BF20081" s="1"/>
    </row>
    <row r="20082" spans="58:58" x14ac:dyDescent="0.25">
      <c r="BF20082" s="1"/>
    </row>
    <row r="20083" spans="58:58" x14ac:dyDescent="0.25">
      <c r="BF20083" s="1"/>
    </row>
    <row r="20084" spans="58:58" x14ac:dyDescent="0.25">
      <c r="BF20084" s="1"/>
    </row>
    <row r="20085" spans="58:58" x14ac:dyDescent="0.25">
      <c r="BF20085" s="1"/>
    </row>
    <row r="20086" spans="58:58" x14ac:dyDescent="0.25">
      <c r="BF20086" s="1"/>
    </row>
    <row r="20087" spans="58:58" x14ac:dyDescent="0.25">
      <c r="BF20087" s="1"/>
    </row>
    <row r="20088" spans="58:58" x14ac:dyDescent="0.25">
      <c r="BF20088" s="1"/>
    </row>
    <row r="20089" spans="58:58" x14ac:dyDescent="0.25">
      <c r="BF20089" s="1"/>
    </row>
    <row r="20090" spans="58:58" x14ac:dyDescent="0.25">
      <c r="BF20090" s="1"/>
    </row>
    <row r="20091" spans="58:58" x14ac:dyDescent="0.25">
      <c r="BF20091" s="1"/>
    </row>
    <row r="20092" spans="58:58" x14ac:dyDescent="0.25">
      <c r="BF20092" s="1"/>
    </row>
    <row r="20093" spans="58:58" x14ac:dyDescent="0.25">
      <c r="BF20093" s="1"/>
    </row>
    <row r="20094" spans="58:58" x14ac:dyDescent="0.25">
      <c r="BF20094" s="1"/>
    </row>
    <row r="20095" spans="58:58" x14ac:dyDescent="0.25">
      <c r="BF20095" s="1"/>
    </row>
    <row r="20096" spans="58:58" x14ac:dyDescent="0.25">
      <c r="BF20096" s="1"/>
    </row>
    <row r="20097" spans="58:58" x14ac:dyDescent="0.25">
      <c r="BF20097" s="1"/>
    </row>
    <row r="20098" spans="58:58" x14ac:dyDescent="0.25">
      <c r="BF20098" s="1"/>
    </row>
    <row r="20099" spans="58:58" x14ac:dyDescent="0.25">
      <c r="BF20099" s="1"/>
    </row>
    <row r="20100" spans="58:58" x14ac:dyDescent="0.25">
      <c r="BF20100" s="1"/>
    </row>
    <row r="20101" spans="58:58" x14ac:dyDescent="0.25">
      <c r="BF20101" s="1"/>
    </row>
    <row r="20102" spans="58:58" x14ac:dyDescent="0.25">
      <c r="BF20102" s="1"/>
    </row>
    <row r="20103" spans="58:58" x14ac:dyDescent="0.25">
      <c r="BF20103" s="1"/>
    </row>
    <row r="20104" spans="58:58" x14ac:dyDescent="0.25">
      <c r="BF20104" s="1"/>
    </row>
    <row r="20105" spans="58:58" x14ac:dyDescent="0.25">
      <c r="BF20105" s="1"/>
    </row>
    <row r="20106" spans="58:58" x14ac:dyDescent="0.25">
      <c r="BF20106" s="1"/>
    </row>
    <row r="20107" spans="58:58" x14ac:dyDescent="0.25">
      <c r="BF20107" s="1"/>
    </row>
    <row r="20108" spans="58:58" x14ac:dyDescent="0.25">
      <c r="BF20108" s="1"/>
    </row>
    <row r="20109" spans="58:58" x14ac:dyDescent="0.25">
      <c r="BF20109" s="1"/>
    </row>
    <row r="20110" spans="58:58" x14ac:dyDescent="0.25">
      <c r="BF20110" s="1"/>
    </row>
    <row r="20111" spans="58:58" x14ac:dyDescent="0.25">
      <c r="BF20111" s="1"/>
    </row>
    <row r="20112" spans="58:58" x14ac:dyDescent="0.25">
      <c r="BF20112" s="1"/>
    </row>
    <row r="20113" spans="58:58" x14ac:dyDescent="0.25">
      <c r="BF20113" s="1"/>
    </row>
    <row r="20114" spans="58:58" x14ac:dyDescent="0.25">
      <c r="BF20114" s="1"/>
    </row>
    <row r="20115" spans="58:58" x14ac:dyDescent="0.25">
      <c r="BF20115" s="1"/>
    </row>
    <row r="20116" spans="58:58" x14ac:dyDescent="0.25">
      <c r="BF20116" s="1"/>
    </row>
    <row r="20117" spans="58:58" x14ac:dyDescent="0.25">
      <c r="BF20117" s="1"/>
    </row>
    <row r="20118" spans="58:58" x14ac:dyDescent="0.25">
      <c r="BF20118" s="1"/>
    </row>
    <row r="20119" spans="58:58" x14ac:dyDescent="0.25">
      <c r="BF20119" s="1"/>
    </row>
    <row r="20120" spans="58:58" x14ac:dyDescent="0.25">
      <c r="BF20120" s="1"/>
    </row>
    <row r="20121" spans="58:58" x14ac:dyDescent="0.25">
      <c r="BF20121" s="1"/>
    </row>
    <row r="20122" spans="58:58" x14ac:dyDescent="0.25">
      <c r="BF20122" s="1"/>
    </row>
    <row r="20123" spans="58:58" x14ac:dyDescent="0.25">
      <c r="BF20123" s="1"/>
    </row>
    <row r="20124" spans="58:58" x14ac:dyDescent="0.25">
      <c r="BF20124" s="1"/>
    </row>
    <row r="20125" spans="58:58" x14ac:dyDescent="0.25">
      <c r="BF20125" s="1"/>
    </row>
    <row r="20126" spans="58:58" x14ac:dyDescent="0.25">
      <c r="BF20126" s="1"/>
    </row>
    <row r="20127" spans="58:58" x14ac:dyDescent="0.25">
      <c r="BF20127" s="1"/>
    </row>
    <row r="20128" spans="58:58" x14ac:dyDescent="0.25">
      <c r="BF20128" s="1"/>
    </row>
    <row r="20129" spans="58:58" x14ac:dyDescent="0.25">
      <c r="BF20129" s="1"/>
    </row>
    <row r="20130" spans="58:58" x14ac:dyDescent="0.25">
      <c r="BF20130" s="1"/>
    </row>
    <row r="20131" spans="58:58" x14ac:dyDescent="0.25">
      <c r="BF20131" s="1"/>
    </row>
    <row r="20132" spans="58:58" x14ac:dyDescent="0.25">
      <c r="BF20132" s="1"/>
    </row>
    <row r="20133" spans="58:58" x14ac:dyDescent="0.25">
      <c r="BF20133" s="1"/>
    </row>
    <row r="20134" spans="58:58" x14ac:dyDescent="0.25">
      <c r="BF20134" s="1"/>
    </row>
    <row r="20135" spans="58:58" x14ac:dyDescent="0.25">
      <c r="BF20135" s="1"/>
    </row>
    <row r="20136" spans="58:58" x14ac:dyDescent="0.25">
      <c r="BF20136" s="1"/>
    </row>
    <row r="20137" spans="58:58" x14ac:dyDescent="0.25">
      <c r="BF20137" s="1"/>
    </row>
    <row r="20138" spans="58:58" x14ac:dyDescent="0.25">
      <c r="BF20138" s="1"/>
    </row>
    <row r="20139" spans="58:58" x14ac:dyDescent="0.25">
      <c r="BF20139" s="1"/>
    </row>
    <row r="20140" spans="58:58" x14ac:dyDescent="0.25">
      <c r="BF20140" s="1"/>
    </row>
    <row r="20141" spans="58:58" x14ac:dyDescent="0.25">
      <c r="BF20141" s="1"/>
    </row>
    <row r="20142" spans="58:58" x14ac:dyDescent="0.25">
      <c r="BF20142" s="1"/>
    </row>
    <row r="20143" spans="58:58" x14ac:dyDescent="0.25">
      <c r="BF20143" s="1"/>
    </row>
    <row r="20144" spans="58:58" x14ac:dyDescent="0.25">
      <c r="BF20144" s="1"/>
    </row>
    <row r="20145" spans="58:58" x14ac:dyDescent="0.25">
      <c r="BF20145" s="1"/>
    </row>
    <row r="20146" spans="58:58" x14ac:dyDescent="0.25">
      <c r="BF20146" s="1"/>
    </row>
    <row r="20147" spans="58:58" x14ac:dyDescent="0.25">
      <c r="BF20147" s="1"/>
    </row>
    <row r="20148" spans="58:58" x14ac:dyDescent="0.25">
      <c r="BF20148" s="1"/>
    </row>
    <row r="20149" spans="58:58" x14ac:dyDescent="0.25">
      <c r="BF20149" s="1"/>
    </row>
    <row r="20150" spans="58:58" x14ac:dyDescent="0.25">
      <c r="BF20150" s="1"/>
    </row>
    <row r="20151" spans="58:58" x14ac:dyDescent="0.25">
      <c r="BF20151" s="1"/>
    </row>
    <row r="20152" spans="58:58" x14ac:dyDescent="0.25">
      <c r="BF20152" s="1"/>
    </row>
    <row r="20153" spans="58:58" x14ac:dyDescent="0.25">
      <c r="BF20153" s="1"/>
    </row>
    <row r="20154" spans="58:58" x14ac:dyDescent="0.25">
      <c r="BF20154" s="1"/>
    </row>
    <row r="20155" spans="58:58" x14ac:dyDescent="0.25">
      <c r="BF20155" s="1"/>
    </row>
    <row r="20156" spans="58:58" x14ac:dyDescent="0.25">
      <c r="BF20156" s="1"/>
    </row>
    <row r="20157" spans="58:58" x14ac:dyDescent="0.25">
      <c r="BF20157" s="1"/>
    </row>
    <row r="20158" spans="58:58" x14ac:dyDescent="0.25">
      <c r="BF20158" s="1"/>
    </row>
    <row r="20159" spans="58:58" x14ac:dyDescent="0.25">
      <c r="BF20159" s="1"/>
    </row>
    <row r="20160" spans="58:58" x14ac:dyDescent="0.25">
      <c r="BF20160" s="1"/>
    </row>
    <row r="20161" spans="58:58" x14ac:dyDescent="0.25">
      <c r="BF20161" s="1"/>
    </row>
    <row r="20162" spans="58:58" x14ac:dyDescent="0.25">
      <c r="BF20162" s="1"/>
    </row>
    <row r="20163" spans="58:58" x14ac:dyDescent="0.25">
      <c r="BF20163" s="1"/>
    </row>
    <row r="20164" spans="58:58" x14ac:dyDescent="0.25">
      <c r="BF20164" s="1"/>
    </row>
    <row r="20165" spans="58:58" x14ac:dyDescent="0.25">
      <c r="BF20165" s="1"/>
    </row>
    <row r="20166" spans="58:58" x14ac:dyDescent="0.25">
      <c r="BF20166" s="1"/>
    </row>
    <row r="20167" spans="58:58" x14ac:dyDescent="0.25">
      <c r="BF20167" s="1"/>
    </row>
    <row r="20168" spans="58:58" x14ac:dyDescent="0.25">
      <c r="BF20168" s="1"/>
    </row>
    <row r="20169" spans="58:58" x14ac:dyDescent="0.25">
      <c r="BF20169" s="1"/>
    </row>
    <row r="20170" spans="58:58" x14ac:dyDescent="0.25">
      <c r="BF20170" s="1"/>
    </row>
    <row r="20171" spans="58:58" x14ac:dyDescent="0.25">
      <c r="BF20171" s="1"/>
    </row>
    <row r="20172" spans="58:58" x14ac:dyDescent="0.25">
      <c r="BF20172" s="1"/>
    </row>
    <row r="20173" spans="58:58" x14ac:dyDescent="0.25">
      <c r="BF20173" s="1"/>
    </row>
    <row r="20174" spans="58:58" x14ac:dyDescent="0.25">
      <c r="BF20174" s="1"/>
    </row>
    <row r="20175" spans="58:58" x14ac:dyDescent="0.25">
      <c r="BF20175" s="1"/>
    </row>
    <row r="20176" spans="58:58" x14ac:dyDescent="0.25">
      <c r="BF20176" s="1"/>
    </row>
    <row r="20177" spans="58:58" x14ac:dyDescent="0.25">
      <c r="BF20177" s="1"/>
    </row>
    <row r="20178" spans="58:58" x14ac:dyDescent="0.25">
      <c r="BF20178" s="1"/>
    </row>
    <row r="20179" spans="58:58" x14ac:dyDescent="0.25">
      <c r="BF20179" s="1"/>
    </row>
    <row r="20180" spans="58:58" x14ac:dyDescent="0.25">
      <c r="BF20180" s="1"/>
    </row>
    <row r="20181" spans="58:58" x14ac:dyDescent="0.25">
      <c r="BF20181" s="1"/>
    </row>
    <row r="20182" spans="58:58" x14ac:dyDescent="0.25">
      <c r="BF20182" s="1"/>
    </row>
    <row r="20183" spans="58:58" x14ac:dyDescent="0.25">
      <c r="BF20183" s="1"/>
    </row>
    <row r="20184" spans="58:58" x14ac:dyDescent="0.25">
      <c r="BF20184" s="1"/>
    </row>
    <row r="20185" spans="58:58" x14ac:dyDescent="0.25">
      <c r="BF20185" s="1"/>
    </row>
    <row r="20186" spans="58:58" x14ac:dyDescent="0.25">
      <c r="BF20186" s="1"/>
    </row>
    <row r="20187" spans="58:58" x14ac:dyDescent="0.25">
      <c r="BF20187" s="1"/>
    </row>
    <row r="20188" spans="58:58" x14ac:dyDescent="0.25">
      <c r="BF20188" s="1"/>
    </row>
    <row r="20189" spans="58:58" x14ac:dyDescent="0.25">
      <c r="BF20189" s="1"/>
    </row>
    <row r="20190" spans="58:58" x14ac:dyDescent="0.25">
      <c r="BF20190" s="1"/>
    </row>
    <row r="20191" spans="58:58" x14ac:dyDescent="0.25">
      <c r="BF20191" s="1"/>
    </row>
    <row r="20192" spans="58:58" x14ac:dyDescent="0.25">
      <c r="BF20192" s="1"/>
    </row>
    <row r="20193" spans="58:58" x14ac:dyDescent="0.25">
      <c r="BF20193" s="1"/>
    </row>
    <row r="20194" spans="58:58" x14ac:dyDescent="0.25">
      <c r="BF20194" s="1"/>
    </row>
    <row r="20195" spans="58:58" x14ac:dyDescent="0.25">
      <c r="BF20195" s="1"/>
    </row>
    <row r="20196" spans="58:58" x14ac:dyDescent="0.25">
      <c r="BF20196" s="1"/>
    </row>
    <row r="20197" spans="58:58" x14ac:dyDescent="0.25">
      <c r="BF20197" s="1"/>
    </row>
    <row r="20198" spans="58:58" x14ac:dyDescent="0.25">
      <c r="BF20198" s="1"/>
    </row>
    <row r="20199" spans="58:58" x14ac:dyDescent="0.25">
      <c r="BF20199" s="1"/>
    </row>
    <row r="20200" spans="58:58" x14ac:dyDescent="0.25">
      <c r="BF20200" s="1"/>
    </row>
    <row r="20201" spans="58:58" x14ac:dyDescent="0.25">
      <c r="BF20201" s="1"/>
    </row>
    <row r="20202" spans="58:58" x14ac:dyDescent="0.25">
      <c r="BF20202" s="1"/>
    </row>
    <row r="20203" spans="58:58" x14ac:dyDescent="0.25">
      <c r="BF20203" s="1"/>
    </row>
    <row r="20204" spans="58:58" x14ac:dyDescent="0.25">
      <c r="BF20204" s="1"/>
    </row>
    <row r="20205" spans="58:58" x14ac:dyDescent="0.25">
      <c r="BF20205" s="1"/>
    </row>
    <row r="20206" spans="58:58" x14ac:dyDescent="0.25">
      <c r="BF20206" s="1"/>
    </row>
    <row r="20207" spans="58:58" x14ac:dyDescent="0.25">
      <c r="BF20207" s="1"/>
    </row>
    <row r="20208" spans="58:58" x14ac:dyDescent="0.25">
      <c r="BF20208" s="1"/>
    </row>
    <row r="20209" spans="58:58" x14ac:dyDescent="0.25">
      <c r="BF20209" s="1"/>
    </row>
    <row r="20210" spans="58:58" x14ac:dyDescent="0.25">
      <c r="BF20210" s="1"/>
    </row>
    <row r="20211" spans="58:58" x14ac:dyDescent="0.25">
      <c r="BF20211" s="1"/>
    </row>
    <row r="20212" spans="58:58" x14ac:dyDescent="0.25">
      <c r="BF20212" s="1"/>
    </row>
    <row r="20213" spans="58:58" x14ac:dyDescent="0.25">
      <c r="BF20213" s="1"/>
    </row>
    <row r="20214" spans="58:58" x14ac:dyDescent="0.25">
      <c r="BF20214" s="1"/>
    </row>
    <row r="20215" spans="58:58" x14ac:dyDescent="0.25">
      <c r="BF20215" s="1"/>
    </row>
    <row r="20216" spans="58:58" x14ac:dyDescent="0.25">
      <c r="BF20216" s="1"/>
    </row>
    <row r="20217" spans="58:58" x14ac:dyDescent="0.25">
      <c r="BF20217" s="1"/>
    </row>
    <row r="20218" spans="58:58" x14ac:dyDescent="0.25">
      <c r="BF20218" s="1"/>
    </row>
    <row r="20219" spans="58:58" x14ac:dyDescent="0.25">
      <c r="BF20219" s="1"/>
    </row>
    <row r="20220" spans="58:58" x14ac:dyDescent="0.25">
      <c r="BF20220" s="1"/>
    </row>
    <row r="20221" spans="58:58" x14ac:dyDescent="0.25">
      <c r="BF20221" s="1"/>
    </row>
    <row r="20222" spans="58:58" x14ac:dyDescent="0.25">
      <c r="BF20222" s="1"/>
    </row>
    <row r="20223" spans="58:58" x14ac:dyDescent="0.25">
      <c r="BF20223" s="1"/>
    </row>
    <row r="20224" spans="58:58" x14ac:dyDescent="0.25">
      <c r="BF20224" s="1"/>
    </row>
    <row r="20225" spans="58:58" x14ac:dyDescent="0.25">
      <c r="BF20225" s="1"/>
    </row>
    <row r="20226" spans="58:58" x14ac:dyDescent="0.25">
      <c r="BF20226" s="1"/>
    </row>
    <row r="20227" spans="58:58" x14ac:dyDescent="0.25">
      <c r="BF20227" s="1"/>
    </row>
    <row r="20228" spans="58:58" x14ac:dyDescent="0.25">
      <c r="BF20228" s="1"/>
    </row>
    <row r="20229" spans="58:58" x14ac:dyDescent="0.25">
      <c r="BF20229" s="1"/>
    </row>
    <row r="20230" spans="58:58" x14ac:dyDescent="0.25">
      <c r="BF20230" s="1"/>
    </row>
    <row r="20231" spans="58:58" x14ac:dyDescent="0.25">
      <c r="BF20231" s="1"/>
    </row>
    <row r="20232" spans="58:58" x14ac:dyDescent="0.25">
      <c r="BF20232" s="1"/>
    </row>
    <row r="20233" spans="58:58" x14ac:dyDescent="0.25">
      <c r="BF20233" s="1"/>
    </row>
    <row r="20234" spans="58:58" x14ac:dyDescent="0.25">
      <c r="BF20234" s="1"/>
    </row>
    <row r="20235" spans="58:58" x14ac:dyDescent="0.25">
      <c r="BF20235" s="1"/>
    </row>
    <row r="20236" spans="58:58" x14ac:dyDescent="0.25">
      <c r="BF20236" s="1"/>
    </row>
    <row r="20237" spans="58:58" x14ac:dyDescent="0.25">
      <c r="BF20237" s="1"/>
    </row>
    <row r="20238" spans="58:58" x14ac:dyDescent="0.25">
      <c r="BF20238" s="1"/>
    </row>
    <row r="20239" spans="58:58" x14ac:dyDescent="0.25">
      <c r="BF20239" s="1"/>
    </row>
    <row r="20240" spans="58:58" x14ac:dyDescent="0.25">
      <c r="BF20240" s="1"/>
    </row>
    <row r="20241" spans="58:58" x14ac:dyDescent="0.25">
      <c r="BF20241" s="1"/>
    </row>
    <row r="20242" spans="58:58" x14ac:dyDescent="0.25">
      <c r="BF20242" s="1"/>
    </row>
    <row r="20243" spans="58:58" x14ac:dyDescent="0.25">
      <c r="BF20243" s="1"/>
    </row>
    <row r="20244" spans="58:58" x14ac:dyDescent="0.25">
      <c r="BF20244" s="1"/>
    </row>
    <row r="20245" spans="58:58" x14ac:dyDescent="0.25">
      <c r="BF20245" s="1"/>
    </row>
    <row r="20246" spans="58:58" x14ac:dyDescent="0.25">
      <c r="BF20246" s="1"/>
    </row>
    <row r="20247" spans="58:58" x14ac:dyDescent="0.25">
      <c r="BF20247" s="1"/>
    </row>
    <row r="20248" spans="58:58" x14ac:dyDescent="0.25">
      <c r="BF20248" s="1"/>
    </row>
    <row r="20249" spans="58:58" x14ac:dyDescent="0.25">
      <c r="BF20249" s="1"/>
    </row>
    <row r="20250" spans="58:58" x14ac:dyDescent="0.25">
      <c r="BF20250" s="1"/>
    </row>
    <row r="20251" spans="58:58" x14ac:dyDescent="0.25">
      <c r="BF20251" s="1"/>
    </row>
    <row r="20252" spans="58:58" x14ac:dyDescent="0.25">
      <c r="BF20252" s="1"/>
    </row>
    <row r="20253" spans="58:58" x14ac:dyDescent="0.25">
      <c r="BF20253" s="1"/>
    </row>
    <row r="20254" spans="58:58" x14ac:dyDescent="0.25">
      <c r="BF20254" s="1"/>
    </row>
    <row r="20255" spans="58:58" x14ac:dyDescent="0.25">
      <c r="BF20255" s="1"/>
    </row>
    <row r="20256" spans="58:58" x14ac:dyDescent="0.25">
      <c r="BF20256" s="1"/>
    </row>
    <row r="20257" spans="58:58" x14ac:dyDescent="0.25">
      <c r="BF20257" s="1"/>
    </row>
    <row r="20258" spans="58:58" x14ac:dyDescent="0.25">
      <c r="BF20258" s="1"/>
    </row>
    <row r="20259" spans="58:58" x14ac:dyDescent="0.25">
      <c r="BF20259" s="1"/>
    </row>
    <row r="20260" spans="58:58" x14ac:dyDescent="0.25">
      <c r="BF20260" s="1"/>
    </row>
    <row r="20261" spans="58:58" x14ac:dyDescent="0.25">
      <c r="BF20261" s="1"/>
    </row>
    <row r="20262" spans="58:58" x14ac:dyDescent="0.25">
      <c r="BF20262" s="1"/>
    </row>
    <row r="20263" spans="58:58" x14ac:dyDescent="0.25">
      <c r="BF20263" s="1"/>
    </row>
    <row r="20264" spans="58:58" x14ac:dyDescent="0.25">
      <c r="BF20264" s="1"/>
    </row>
    <row r="20265" spans="58:58" x14ac:dyDescent="0.25">
      <c r="BF20265" s="1"/>
    </row>
    <row r="20266" spans="58:58" x14ac:dyDescent="0.25">
      <c r="BF20266" s="1"/>
    </row>
    <row r="20267" spans="58:58" x14ac:dyDescent="0.25">
      <c r="BF20267" s="1"/>
    </row>
    <row r="20268" spans="58:58" x14ac:dyDescent="0.25">
      <c r="BF20268" s="1"/>
    </row>
    <row r="20269" spans="58:58" x14ac:dyDescent="0.25">
      <c r="BF20269" s="1"/>
    </row>
    <row r="20270" spans="58:58" x14ac:dyDescent="0.25">
      <c r="BF20270" s="1"/>
    </row>
    <row r="20271" spans="58:58" x14ac:dyDescent="0.25">
      <c r="BF20271" s="1"/>
    </row>
    <row r="20272" spans="58:58" x14ac:dyDescent="0.25">
      <c r="BF20272" s="1"/>
    </row>
    <row r="20273" spans="58:58" x14ac:dyDescent="0.25">
      <c r="BF20273" s="1"/>
    </row>
    <row r="20274" spans="58:58" x14ac:dyDescent="0.25">
      <c r="BF20274" s="1"/>
    </row>
    <row r="20275" spans="58:58" x14ac:dyDescent="0.25">
      <c r="BF20275" s="1"/>
    </row>
    <row r="20276" spans="58:58" x14ac:dyDescent="0.25">
      <c r="BF20276" s="1"/>
    </row>
    <row r="20277" spans="58:58" x14ac:dyDescent="0.25">
      <c r="BF20277" s="1"/>
    </row>
    <row r="20278" spans="58:58" x14ac:dyDescent="0.25">
      <c r="BF20278" s="1"/>
    </row>
    <row r="20279" spans="58:58" x14ac:dyDescent="0.25">
      <c r="BF20279" s="1"/>
    </row>
    <row r="20280" spans="58:58" x14ac:dyDescent="0.25">
      <c r="BF20280" s="1"/>
    </row>
    <row r="20281" spans="58:58" x14ac:dyDescent="0.25">
      <c r="BF20281" s="1"/>
    </row>
    <row r="20282" spans="58:58" x14ac:dyDescent="0.25">
      <c r="BF20282" s="1"/>
    </row>
    <row r="20283" spans="58:58" x14ac:dyDescent="0.25">
      <c r="BF20283" s="1"/>
    </row>
    <row r="20284" spans="58:58" x14ac:dyDescent="0.25">
      <c r="BF20284" s="1"/>
    </row>
    <row r="20285" spans="58:58" x14ac:dyDescent="0.25">
      <c r="BF20285" s="1"/>
    </row>
    <row r="20286" spans="58:58" x14ac:dyDescent="0.25">
      <c r="BF20286" s="1"/>
    </row>
    <row r="20287" spans="58:58" x14ac:dyDescent="0.25">
      <c r="BF20287" s="1"/>
    </row>
    <row r="20288" spans="58:58" x14ac:dyDescent="0.25">
      <c r="BF20288" s="1"/>
    </row>
    <row r="20289" spans="58:58" x14ac:dyDescent="0.25">
      <c r="BF20289" s="1"/>
    </row>
    <row r="20290" spans="58:58" x14ac:dyDescent="0.25">
      <c r="BF20290" s="1"/>
    </row>
    <row r="20291" spans="58:58" x14ac:dyDescent="0.25">
      <c r="BF20291" s="1"/>
    </row>
    <row r="20292" spans="58:58" x14ac:dyDescent="0.25">
      <c r="BF20292" s="1"/>
    </row>
    <row r="20293" spans="58:58" x14ac:dyDescent="0.25">
      <c r="BF20293" s="1"/>
    </row>
    <row r="20294" spans="58:58" x14ac:dyDescent="0.25">
      <c r="BF20294" s="1"/>
    </row>
    <row r="20295" spans="58:58" x14ac:dyDescent="0.25">
      <c r="BF20295" s="1"/>
    </row>
    <row r="20296" spans="58:58" x14ac:dyDescent="0.25">
      <c r="BF20296" s="1"/>
    </row>
    <row r="20297" spans="58:58" x14ac:dyDescent="0.25">
      <c r="BF20297" s="1"/>
    </row>
    <row r="20298" spans="58:58" x14ac:dyDescent="0.25">
      <c r="BF20298" s="1"/>
    </row>
    <row r="20299" spans="58:58" x14ac:dyDescent="0.25">
      <c r="BF20299" s="1"/>
    </row>
    <row r="20300" spans="58:58" x14ac:dyDescent="0.25">
      <c r="BF20300" s="1"/>
    </row>
    <row r="20301" spans="58:58" x14ac:dyDescent="0.25">
      <c r="BF20301" s="1"/>
    </row>
    <row r="20302" spans="58:58" x14ac:dyDescent="0.25">
      <c r="BF20302" s="1"/>
    </row>
    <row r="20303" spans="58:58" x14ac:dyDescent="0.25">
      <c r="BF20303" s="1"/>
    </row>
    <row r="20304" spans="58:58" x14ac:dyDescent="0.25">
      <c r="BF20304" s="1"/>
    </row>
    <row r="20305" spans="58:58" x14ac:dyDescent="0.25">
      <c r="BF20305" s="1"/>
    </row>
    <row r="20306" spans="58:58" x14ac:dyDescent="0.25">
      <c r="BF20306" s="1"/>
    </row>
    <row r="20307" spans="58:58" x14ac:dyDescent="0.25">
      <c r="BF20307" s="1"/>
    </row>
    <row r="20308" spans="58:58" x14ac:dyDescent="0.25">
      <c r="BF20308" s="1"/>
    </row>
    <row r="20309" spans="58:58" x14ac:dyDescent="0.25">
      <c r="BF20309" s="1"/>
    </row>
    <row r="20310" spans="58:58" x14ac:dyDescent="0.25">
      <c r="BF20310" s="1"/>
    </row>
    <row r="20311" spans="58:58" x14ac:dyDescent="0.25">
      <c r="BF20311" s="1"/>
    </row>
    <row r="20312" spans="58:58" x14ac:dyDescent="0.25">
      <c r="BF20312" s="1"/>
    </row>
    <row r="20313" spans="58:58" x14ac:dyDescent="0.25">
      <c r="BF20313" s="1"/>
    </row>
    <row r="20314" spans="58:58" x14ac:dyDescent="0.25">
      <c r="BF20314" s="1"/>
    </row>
    <row r="20315" spans="58:58" x14ac:dyDescent="0.25">
      <c r="BF20315" s="1"/>
    </row>
    <row r="20316" spans="58:58" x14ac:dyDescent="0.25">
      <c r="BF20316" s="1"/>
    </row>
    <row r="20317" spans="58:58" x14ac:dyDescent="0.25">
      <c r="BF20317" s="1"/>
    </row>
    <row r="20318" spans="58:58" x14ac:dyDescent="0.25">
      <c r="BF20318" s="1"/>
    </row>
    <row r="20319" spans="58:58" x14ac:dyDescent="0.25">
      <c r="BF20319" s="1"/>
    </row>
    <row r="20320" spans="58:58" x14ac:dyDescent="0.25">
      <c r="BF20320" s="1"/>
    </row>
    <row r="20321" spans="58:58" x14ac:dyDescent="0.25">
      <c r="BF20321" s="1"/>
    </row>
    <row r="20322" spans="58:58" x14ac:dyDescent="0.25">
      <c r="BF20322" s="1"/>
    </row>
    <row r="20323" spans="58:58" x14ac:dyDescent="0.25">
      <c r="BF20323" s="1"/>
    </row>
    <row r="20324" spans="58:58" x14ac:dyDescent="0.25">
      <c r="BF20324" s="1"/>
    </row>
    <row r="20325" spans="58:58" x14ac:dyDescent="0.25">
      <c r="BF20325" s="1"/>
    </row>
    <row r="20326" spans="58:58" x14ac:dyDescent="0.25">
      <c r="BF20326" s="1"/>
    </row>
    <row r="20327" spans="58:58" x14ac:dyDescent="0.25">
      <c r="BF20327" s="1"/>
    </row>
    <row r="20328" spans="58:58" x14ac:dyDescent="0.25">
      <c r="BF20328" s="1"/>
    </row>
    <row r="20329" spans="58:58" x14ac:dyDescent="0.25">
      <c r="BF20329" s="1"/>
    </row>
    <row r="20330" spans="58:58" x14ac:dyDescent="0.25">
      <c r="BF20330" s="1"/>
    </row>
    <row r="20331" spans="58:58" x14ac:dyDescent="0.25">
      <c r="BF20331" s="1"/>
    </row>
    <row r="20332" spans="58:58" x14ac:dyDescent="0.25">
      <c r="BF20332" s="1"/>
    </row>
    <row r="20333" spans="58:58" x14ac:dyDescent="0.25">
      <c r="BF20333" s="1"/>
    </row>
    <row r="20334" spans="58:58" x14ac:dyDescent="0.25">
      <c r="BF20334" s="1"/>
    </row>
    <row r="20335" spans="58:58" x14ac:dyDescent="0.25">
      <c r="BF20335" s="1"/>
    </row>
    <row r="20336" spans="58:58" x14ac:dyDescent="0.25">
      <c r="BF20336" s="1"/>
    </row>
    <row r="20337" spans="58:58" x14ac:dyDescent="0.25">
      <c r="BF20337" s="1"/>
    </row>
    <row r="20338" spans="58:58" x14ac:dyDescent="0.25">
      <c r="BF20338" s="1"/>
    </row>
    <row r="20339" spans="58:58" x14ac:dyDescent="0.25">
      <c r="BF20339" s="1"/>
    </row>
    <row r="20340" spans="58:58" x14ac:dyDescent="0.25">
      <c r="BF20340" s="1"/>
    </row>
    <row r="20341" spans="58:58" x14ac:dyDescent="0.25">
      <c r="BF20341" s="1"/>
    </row>
    <row r="20342" spans="58:58" x14ac:dyDescent="0.25">
      <c r="BF20342" s="1"/>
    </row>
    <row r="20343" spans="58:58" x14ac:dyDescent="0.25">
      <c r="BF20343" s="1"/>
    </row>
    <row r="20344" spans="58:58" x14ac:dyDescent="0.25">
      <c r="BF20344" s="1"/>
    </row>
    <row r="20345" spans="58:58" x14ac:dyDescent="0.25">
      <c r="BF20345" s="1"/>
    </row>
    <row r="20346" spans="58:58" x14ac:dyDescent="0.25">
      <c r="BF20346" s="1"/>
    </row>
    <row r="20347" spans="58:58" x14ac:dyDescent="0.25">
      <c r="BF20347" s="1"/>
    </row>
    <row r="20348" spans="58:58" x14ac:dyDescent="0.25">
      <c r="BF20348" s="1"/>
    </row>
    <row r="20349" spans="58:58" x14ac:dyDescent="0.25">
      <c r="BF20349" s="1"/>
    </row>
    <row r="20350" spans="58:58" x14ac:dyDescent="0.25">
      <c r="BF20350" s="1"/>
    </row>
    <row r="20351" spans="58:58" x14ac:dyDescent="0.25">
      <c r="BF20351" s="1"/>
    </row>
    <row r="20352" spans="58:58" x14ac:dyDescent="0.25">
      <c r="BF20352" s="1"/>
    </row>
    <row r="20353" spans="58:58" x14ac:dyDescent="0.25">
      <c r="BF20353" s="1"/>
    </row>
    <row r="20354" spans="58:58" x14ac:dyDescent="0.25">
      <c r="BF20354" s="1"/>
    </row>
    <row r="20355" spans="58:58" x14ac:dyDescent="0.25">
      <c r="BF20355" s="1"/>
    </row>
    <row r="20356" spans="58:58" x14ac:dyDescent="0.25">
      <c r="BF20356" s="1"/>
    </row>
    <row r="20357" spans="58:58" x14ac:dyDescent="0.25">
      <c r="BF20357" s="1"/>
    </row>
    <row r="20358" spans="58:58" x14ac:dyDescent="0.25">
      <c r="BF20358" s="1"/>
    </row>
    <row r="20359" spans="58:58" x14ac:dyDescent="0.25">
      <c r="BF20359" s="1"/>
    </row>
    <row r="20360" spans="58:58" x14ac:dyDescent="0.25">
      <c r="BF20360" s="1"/>
    </row>
    <row r="20361" spans="58:58" x14ac:dyDescent="0.25">
      <c r="BF20361" s="1"/>
    </row>
    <row r="20362" spans="58:58" x14ac:dyDescent="0.25">
      <c r="BF20362" s="1"/>
    </row>
    <row r="20363" spans="58:58" x14ac:dyDescent="0.25">
      <c r="BF20363" s="1"/>
    </row>
    <row r="20364" spans="58:58" x14ac:dyDescent="0.25">
      <c r="BF20364" s="1"/>
    </row>
    <row r="20365" spans="58:58" x14ac:dyDescent="0.25">
      <c r="BF20365" s="1"/>
    </row>
    <row r="20366" spans="58:58" x14ac:dyDescent="0.25">
      <c r="BF20366" s="1"/>
    </row>
    <row r="20367" spans="58:58" x14ac:dyDescent="0.25">
      <c r="BF20367" s="1"/>
    </row>
    <row r="20368" spans="58:58" x14ac:dyDescent="0.25">
      <c r="BF20368" s="1"/>
    </row>
    <row r="20369" spans="58:58" x14ac:dyDescent="0.25">
      <c r="BF20369" s="1"/>
    </row>
    <row r="20370" spans="58:58" x14ac:dyDescent="0.25">
      <c r="BF20370" s="1"/>
    </row>
    <row r="20371" spans="58:58" x14ac:dyDescent="0.25">
      <c r="BF20371" s="1"/>
    </row>
    <row r="20372" spans="58:58" x14ac:dyDescent="0.25">
      <c r="BF20372" s="1"/>
    </row>
    <row r="20373" spans="58:58" x14ac:dyDescent="0.25">
      <c r="BF20373" s="1"/>
    </row>
    <row r="20374" spans="58:58" x14ac:dyDescent="0.25">
      <c r="BF20374" s="1"/>
    </row>
    <row r="20375" spans="58:58" x14ac:dyDescent="0.25">
      <c r="BF20375" s="1"/>
    </row>
    <row r="20376" spans="58:58" x14ac:dyDescent="0.25">
      <c r="BF20376" s="1"/>
    </row>
    <row r="20377" spans="58:58" x14ac:dyDescent="0.25">
      <c r="BF20377" s="1"/>
    </row>
    <row r="20378" spans="58:58" x14ac:dyDescent="0.25">
      <c r="BF20378" s="1"/>
    </row>
    <row r="20379" spans="58:58" x14ac:dyDescent="0.25">
      <c r="BF20379" s="1"/>
    </row>
    <row r="20380" spans="58:58" x14ac:dyDescent="0.25">
      <c r="BF20380" s="1"/>
    </row>
    <row r="20381" spans="58:58" x14ac:dyDescent="0.25">
      <c r="BF20381" s="1"/>
    </row>
    <row r="20382" spans="58:58" x14ac:dyDescent="0.25">
      <c r="BF20382" s="1"/>
    </row>
    <row r="20383" spans="58:58" x14ac:dyDescent="0.25">
      <c r="BF20383" s="1"/>
    </row>
    <row r="20384" spans="58:58" x14ac:dyDescent="0.25">
      <c r="BF20384" s="1"/>
    </row>
    <row r="20385" spans="58:58" x14ac:dyDescent="0.25">
      <c r="BF20385" s="1"/>
    </row>
    <row r="20386" spans="58:58" x14ac:dyDescent="0.25">
      <c r="BF20386" s="1"/>
    </row>
    <row r="20387" spans="58:58" x14ac:dyDescent="0.25">
      <c r="BF20387" s="1"/>
    </row>
    <row r="20388" spans="58:58" x14ac:dyDescent="0.25">
      <c r="BF20388" s="1"/>
    </row>
    <row r="20389" spans="58:58" x14ac:dyDescent="0.25">
      <c r="BF20389" s="1"/>
    </row>
    <row r="20390" spans="58:58" x14ac:dyDescent="0.25">
      <c r="BF20390" s="1"/>
    </row>
    <row r="20391" spans="58:58" x14ac:dyDescent="0.25">
      <c r="BF20391" s="1"/>
    </row>
    <row r="20392" spans="58:58" x14ac:dyDescent="0.25">
      <c r="BF20392" s="1"/>
    </row>
    <row r="20393" spans="58:58" x14ac:dyDescent="0.25">
      <c r="BF20393" s="1"/>
    </row>
    <row r="20394" spans="58:58" x14ac:dyDescent="0.25">
      <c r="BF20394" s="1"/>
    </row>
    <row r="20395" spans="58:58" x14ac:dyDescent="0.25">
      <c r="BF20395" s="1"/>
    </row>
    <row r="20396" spans="58:58" x14ac:dyDescent="0.25">
      <c r="BF20396" s="1"/>
    </row>
    <row r="20397" spans="58:58" x14ac:dyDescent="0.25">
      <c r="BF20397" s="1"/>
    </row>
    <row r="20398" spans="58:58" x14ac:dyDescent="0.25">
      <c r="BF20398" s="1"/>
    </row>
    <row r="20399" spans="58:58" x14ac:dyDescent="0.25">
      <c r="BF20399" s="1"/>
    </row>
    <row r="20400" spans="58:58" x14ac:dyDescent="0.25">
      <c r="BF20400" s="1"/>
    </row>
    <row r="20401" spans="58:58" x14ac:dyDescent="0.25">
      <c r="BF20401" s="1"/>
    </row>
    <row r="20402" spans="58:58" x14ac:dyDescent="0.25">
      <c r="BF20402" s="1"/>
    </row>
    <row r="20403" spans="58:58" x14ac:dyDescent="0.25">
      <c r="BF20403" s="1"/>
    </row>
    <row r="20404" spans="58:58" x14ac:dyDescent="0.25">
      <c r="BF20404" s="1"/>
    </row>
    <row r="20405" spans="58:58" x14ac:dyDescent="0.25">
      <c r="BF20405" s="1"/>
    </row>
    <row r="20406" spans="58:58" x14ac:dyDescent="0.25">
      <c r="BF20406" s="1"/>
    </row>
    <row r="20407" spans="58:58" x14ac:dyDescent="0.25">
      <c r="BF20407" s="1"/>
    </row>
    <row r="20408" spans="58:58" x14ac:dyDescent="0.25">
      <c r="BF20408" s="1"/>
    </row>
    <row r="20409" spans="58:58" x14ac:dyDescent="0.25">
      <c r="BF20409" s="1"/>
    </row>
    <row r="20410" spans="58:58" x14ac:dyDescent="0.25">
      <c r="BF20410" s="1"/>
    </row>
    <row r="20411" spans="58:58" x14ac:dyDescent="0.25">
      <c r="BF20411" s="1"/>
    </row>
    <row r="20412" spans="58:58" x14ac:dyDescent="0.25">
      <c r="BF20412" s="1"/>
    </row>
    <row r="20413" spans="58:58" x14ac:dyDescent="0.25">
      <c r="BF20413" s="1"/>
    </row>
    <row r="20414" spans="58:58" x14ac:dyDescent="0.25">
      <c r="BF20414" s="1"/>
    </row>
    <row r="20415" spans="58:58" x14ac:dyDescent="0.25">
      <c r="BF20415" s="1"/>
    </row>
    <row r="20416" spans="58:58" x14ac:dyDescent="0.25">
      <c r="BF20416" s="1"/>
    </row>
    <row r="20417" spans="58:58" x14ac:dyDescent="0.25">
      <c r="BF20417" s="1"/>
    </row>
    <row r="20418" spans="58:58" x14ac:dyDescent="0.25">
      <c r="BF20418" s="1"/>
    </row>
    <row r="20419" spans="58:58" x14ac:dyDescent="0.25">
      <c r="BF20419" s="1"/>
    </row>
    <row r="20420" spans="58:58" x14ac:dyDescent="0.25">
      <c r="BF20420" s="1"/>
    </row>
    <row r="20421" spans="58:58" x14ac:dyDescent="0.25">
      <c r="BF20421" s="1"/>
    </row>
    <row r="20422" spans="58:58" x14ac:dyDescent="0.25">
      <c r="BF20422" s="1"/>
    </row>
    <row r="20423" spans="58:58" x14ac:dyDescent="0.25">
      <c r="BF20423" s="1"/>
    </row>
    <row r="20424" spans="58:58" x14ac:dyDescent="0.25">
      <c r="BF20424" s="1"/>
    </row>
    <row r="20425" spans="58:58" x14ac:dyDescent="0.25">
      <c r="BF20425" s="1"/>
    </row>
    <row r="20426" spans="58:58" x14ac:dyDescent="0.25">
      <c r="BF20426" s="1"/>
    </row>
    <row r="20427" spans="58:58" x14ac:dyDescent="0.25">
      <c r="BF20427" s="1"/>
    </row>
    <row r="20428" spans="58:58" x14ac:dyDescent="0.25">
      <c r="BF20428" s="1"/>
    </row>
    <row r="20429" spans="58:58" x14ac:dyDescent="0.25">
      <c r="BF20429" s="1"/>
    </row>
    <row r="20430" spans="58:58" x14ac:dyDescent="0.25">
      <c r="BF20430" s="1"/>
    </row>
    <row r="20431" spans="58:58" x14ac:dyDescent="0.25">
      <c r="BF20431" s="1"/>
    </row>
    <row r="20432" spans="58:58" x14ac:dyDescent="0.25">
      <c r="BF20432" s="1"/>
    </row>
    <row r="20433" spans="58:58" x14ac:dyDescent="0.25">
      <c r="BF20433" s="1"/>
    </row>
    <row r="20434" spans="58:58" x14ac:dyDescent="0.25">
      <c r="BF20434" s="1"/>
    </row>
    <row r="20435" spans="58:58" x14ac:dyDescent="0.25">
      <c r="BF20435" s="1"/>
    </row>
    <row r="20436" spans="58:58" x14ac:dyDescent="0.25">
      <c r="BF20436" s="1"/>
    </row>
    <row r="20437" spans="58:58" x14ac:dyDescent="0.25">
      <c r="BF20437" s="1"/>
    </row>
    <row r="20438" spans="58:58" x14ac:dyDescent="0.25">
      <c r="BF20438" s="1"/>
    </row>
    <row r="20439" spans="58:58" x14ac:dyDescent="0.25">
      <c r="BF20439" s="1"/>
    </row>
    <row r="20440" spans="58:58" x14ac:dyDescent="0.25">
      <c r="BF20440" s="1"/>
    </row>
    <row r="20441" spans="58:58" x14ac:dyDescent="0.25">
      <c r="BF20441" s="1"/>
    </row>
    <row r="20442" spans="58:58" x14ac:dyDescent="0.25">
      <c r="BF20442" s="1"/>
    </row>
    <row r="20443" spans="58:58" x14ac:dyDescent="0.25">
      <c r="BF20443" s="1"/>
    </row>
    <row r="20444" spans="58:58" x14ac:dyDescent="0.25">
      <c r="BF20444" s="1"/>
    </row>
    <row r="20445" spans="58:58" x14ac:dyDescent="0.25">
      <c r="BF20445" s="1"/>
    </row>
    <row r="20446" spans="58:58" x14ac:dyDescent="0.25">
      <c r="BF20446" s="1"/>
    </row>
    <row r="20447" spans="58:58" x14ac:dyDescent="0.25">
      <c r="BF20447" s="1"/>
    </row>
    <row r="20448" spans="58:58" x14ac:dyDescent="0.25">
      <c r="BF20448" s="1"/>
    </row>
    <row r="20449" spans="58:58" x14ac:dyDescent="0.25">
      <c r="BF20449" s="1"/>
    </row>
    <row r="20450" spans="58:58" x14ac:dyDescent="0.25">
      <c r="BF20450" s="1"/>
    </row>
    <row r="20451" spans="58:58" x14ac:dyDescent="0.25">
      <c r="BF20451" s="1"/>
    </row>
    <row r="20452" spans="58:58" x14ac:dyDescent="0.25">
      <c r="BF20452" s="1"/>
    </row>
    <row r="20453" spans="58:58" x14ac:dyDescent="0.25">
      <c r="BF20453" s="1"/>
    </row>
    <row r="20454" spans="58:58" x14ac:dyDescent="0.25">
      <c r="BF20454" s="1"/>
    </row>
    <row r="20455" spans="58:58" x14ac:dyDescent="0.25">
      <c r="BF20455" s="1"/>
    </row>
    <row r="20456" spans="58:58" x14ac:dyDescent="0.25">
      <c r="BF20456" s="1"/>
    </row>
    <row r="20457" spans="58:58" x14ac:dyDescent="0.25">
      <c r="BF20457" s="1"/>
    </row>
    <row r="20458" spans="58:58" x14ac:dyDescent="0.25">
      <c r="BF20458" s="1"/>
    </row>
    <row r="20459" spans="58:58" x14ac:dyDescent="0.25">
      <c r="BF20459" s="1"/>
    </row>
    <row r="20460" spans="58:58" x14ac:dyDescent="0.25">
      <c r="BF20460" s="1"/>
    </row>
    <row r="20461" spans="58:58" x14ac:dyDescent="0.25">
      <c r="BF20461" s="1"/>
    </row>
    <row r="20462" spans="58:58" x14ac:dyDescent="0.25">
      <c r="BF20462" s="1"/>
    </row>
    <row r="20463" spans="58:58" x14ac:dyDescent="0.25">
      <c r="BF20463" s="1"/>
    </row>
    <row r="20464" spans="58:58" x14ac:dyDescent="0.25">
      <c r="BF20464" s="1"/>
    </row>
    <row r="20465" spans="58:58" x14ac:dyDescent="0.25">
      <c r="BF20465" s="1"/>
    </row>
    <row r="20466" spans="58:58" x14ac:dyDescent="0.25">
      <c r="BF20466" s="1"/>
    </row>
    <row r="20467" spans="58:58" x14ac:dyDescent="0.25">
      <c r="BF20467" s="1"/>
    </row>
    <row r="20468" spans="58:58" x14ac:dyDescent="0.25">
      <c r="BF20468" s="1"/>
    </row>
    <row r="20469" spans="58:58" x14ac:dyDescent="0.25">
      <c r="BF20469" s="1"/>
    </row>
    <row r="20470" spans="58:58" x14ac:dyDescent="0.25">
      <c r="BF20470" s="1"/>
    </row>
    <row r="20471" spans="58:58" x14ac:dyDescent="0.25">
      <c r="BF20471" s="1"/>
    </row>
    <row r="20472" spans="58:58" x14ac:dyDescent="0.25">
      <c r="BF20472" s="1"/>
    </row>
    <row r="20473" spans="58:58" x14ac:dyDescent="0.25">
      <c r="BF20473" s="1"/>
    </row>
    <row r="20474" spans="58:58" x14ac:dyDescent="0.25">
      <c r="BF20474" s="1"/>
    </row>
    <row r="20475" spans="58:58" x14ac:dyDescent="0.25">
      <c r="BF20475" s="1"/>
    </row>
    <row r="20476" spans="58:58" x14ac:dyDescent="0.25">
      <c r="BF20476" s="1"/>
    </row>
    <row r="20477" spans="58:58" x14ac:dyDescent="0.25">
      <c r="BF20477" s="1"/>
    </row>
    <row r="20478" spans="58:58" x14ac:dyDescent="0.25">
      <c r="BF20478" s="1"/>
    </row>
    <row r="20479" spans="58:58" x14ac:dyDescent="0.25">
      <c r="BF20479" s="1"/>
    </row>
    <row r="20480" spans="58:58" x14ac:dyDescent="0.25">
      <c r="BF20480" s="1"/>
    </row>
    <row r="20481" spans="58:58" x14ac:dyDescent="0.25">
      <c r="BF20481" s="1"/>
    </row>
    <row r="20482" spans="58:58" x14ac:dyDescent="0.25">
      <c r="BF20482" s="1"/>
    </row>
    <row r="20483" spans="58:58" x14ac:dyDescent="0.25">
      <c r="BF20483" s="1"/>
    </row>
    <row r="20484" spans="58:58" x14ac:dyDescent="0.25">
      <c r="BF20484" s="1"/>
    </row>
    <row r="20485" spans="58:58" x14ac:dyDescent="0.25">
      <c r="BF20485" s="1"/>
    </row>
    <row r="20486" spans="58:58" x14ac:dyDescent="0.25">
      <c r="BF20486" s="1"/>
    </row>
    <row r="20487" spans="58:58" x14ac:dyDescent="0.25">
      <c r="BF20487" s="1"/>
    </row>
    <row r="20488" spans="58:58" x14ac:dyDescent="0.25">
      <c r="BF20488" s="1"/>
    </row>
    <row r="20489" spans="58:58" x14ac:dyDescent="0.25">
      <c r="BF20489" s="1"/>
    </row>
    <row r="20490" spans="58:58" x14ac:dyDescent="0.25">
      <c r="BF20490" s="1"/>
    </row>
    <row r="20491" spans="58:58" x14ac:dyDescent="0.25">
      <c r="BF20491" s="1"/>
    </row>
    <row r="20492" spans="58:58" x14ac:dyDescent="0.25">
      <c r="BF20492" s="1"/>
    </row>
    <row r="20493" spans="58:58" x14ac:dyDescent="0.25">
      <c r="BF20493" s="1"/>
    </row>
    <row r="20494" spans="58:58" x14ac:dyDescent="0.25">
      <c r="BF20494" s="1"/>
    </row>
    <row r="20495" spans="58:58" x14ac:dyDescent="0.25">
      <c r="BF20495" s="1"/>
    </row>
    <row r="20496" spans="58:58" x14ac:dyDescent="0.25">
      <c r="BF20496" s="1"/>
    </row>
    <row r="20497" spans="58:58" x14ac:dyDescent="0.25">
      <c r="BF20497" s="1"/>
    </row>
    <row r="20498" spans="58:58" x14ac:dyDescent="0.25">
      <c r="BF20498" s="1"/>
    </row>
    <row r="20499" spans="58:58" x14ac:dyDescent="0.25">
      <c r="BF20499" s="1"/>
    </row>
    <row r="20500" spans="58:58" x14ac:dyDescent="0.25">
      <c r="BF20500" s="1"/>
    </row>
    <row r="20501" spans="58:58" x14ac:dyDescent="0.25">
      <c r="BF20501" s="1"/>
    </row>
    <row r="20502" spans="58:58" x14ac:dyDescent="0.25">
      <c r="BF20502" s="1"/>
    </row>
    <row r="20503" spans="58:58" x14ac:dyDescent="0.25">
      <c r="BF20503" s="1"/>
    </row>
    <row r="20504" spans="58:58" x14ac:dyDescent="0.25">
      <c r="BF20504" s="1"/>
    </row>
    <row r="20505" spans="58:58" x14ac:dyDescent="0.25">
      <c r="BF20505" s="1"/>
    </row>
    <row r="20506" spans="58:58" x14ac:dyDescent="0.25">
      <c r="BF20506" s="1"/>
    </row>
    <row r="20507" spans="58:58" x14ac:dyDescent="0.25">
      <c r="BF20507" s="1"/>
    </row>
    <row r="20508" spans="58:58" x14ac:dyDescent="0.25">
      <c r="BF20508" s="1"/>
    </row>
    <row r="20509" spans="58:58" x14ac:dyDescent="0.25">
      <c r="BF20509" s="1"/>
    </row>
    <row r="20510" spans="58:58" x14ac:dyDescent="0.25">
      <c r="BF20510" s="1"/>
    </row>
    <row r="20511" spans="58:58" x14ac:dyDescent="0.25">
      <c r="BF20511" s="1"/>
    </row>
    <row r="20512" spans="58:58" x14ac:dyDescent="0.25">
      <c r="BF20512" s="1"/>
    </row>
    <row r="20513" spans="58:58" x14ac:dyDescent="0.25">
      <c r="BF20513" s="1"/>
    </row>
    <row r="20514" spans="58:58" x14ac:dyDescent="0.25">
      <c r="BF20514" s="1"/>
    </row>
    <row r="20515" spans="58:58" x14ac:dyDescent="0.25">
      <c r="BF20515" s="1"/>
    </row>
    <row r="20516" spans="58:58" x14ac:dyDescent="0.25">
      <c r="BF20516" s="1"/>
    </row>
    <row r="20517" spans="58:58" x14ac:dyDescent="0.25">
      <c r="BF20517" s="1"/>
    </row>
    <row r="20518" spans="58:58" x14ac:dyDescent="0.25">
      <c r="BF20518" s="1"/>
    </row>
    <row r="20519" spans="58:58" x14ac:dyDescent="0.25">
      <c r="BF20519" s="1"/>
    </row>
    <row r="20520" spans="58:58" x14ac:dyDescent="0.25">
      <c r="BF20520" s="1"/>
    </row>
    <row r="20521" spans="58:58" x14ac:dyDescent="0.25">
      <c r="BF20521" s="1"/>
    </row>
    <row r="20522" spans="58:58" x14ac:dyDescent="0.25">
      <c r="BF20522" s="1"/>
    </row>
    <row r="20523" spans="58:58" x14ac:dyDescent="0.25">
      <c r="BF20523" s="1"/>
    </row>
    <row r="20524" spans="58:58" x14ac:dyDescent="0.25">
      <c r="BF20524" s="1"/>
    </row>
    <row r="20525" spans="58:58" x14ac:dyDescent="0.25">
      <c r="BF20525" s="1"/>
    </row>
    <row r="20526" spans="58:58" x14ac:dyDescent="0.25">
      <c r="BF20526" s="1"/>
    </row>
    <row r="20527" spans="58:58" x14ac:dyDescent="0.25">
      <c r="BF20527" s="1"/>
    </row>
    <row r="20528" spans="58:58" x14ac:dyDescent="0.25">
      <c r="BF20528" s="1"/>
    </row>
    <row r="20529" spans="58:58" x14ac:dyDescent="0.25">
      <c r="BF20529" s="1"/>
    </row>
    <row r="20530" spans="58:58" x14ac:dyDescent="0.25">
      <c r="BF20530" s="1"/>
    </row>
    <row r="20531" spans="58:58" x14ac:dyDescent="0.25">
      <c r="BF20531" s="1"/>
    </row>
    <row r="20532" spans="58:58" x14ac:dyDescent="0.25">
      <c r="BF20532" s="1"/>
    </row>
    <row r="20533" spans="58:58" x14ac:dyDescent="0.25">
      <c r="BF20533" s="1"/>
    </row>
    <row r="20534" spans="58:58" x14ac:dyDescent="0.25">
      <c r="BF20534" s="1"/>
    </row>
    <row r="20535" spans="58:58" x14ac:dyDescent="0.25">
      <c r="BF20535" s="1"/>
    </row>
    <row r="20536" spans="58:58" x14ac:dyDescent="0.25">
      <c r="BF20536" s="1"/>
    </row>
    <row r="20537" spans="58:58" x14ac:dyDescent="0.25">
      <c r="BF20537" s="1"/>
    </row>
    <row r="20538" spans="58:58" x14ac:dyDescent="0.25">
      <c r="BF20538" s="1"/>
    </row>
    <row r="20539" spans="58:58" x14ac:dyDescent="0.25">
      <c r="BF20539" s="1"/>
    </row>
    <row r="20540" spans="58:58" x14ac:dyDescent="0.25">
      <c r="BF20540" s="1"/>
    </row>
    <row r="20541" spans="58:58" x14ac:dyDescent="0.25">
      <c r="BF20541" s="1"/>
    </row>
    <row r="20542" spans="58:58" x14ac:dyDescent="0.25">
      <c r="BF20542" s="1"/>
    </row>
    <row r="20543" spans="58:58" x14ac:dyDescent="0.25">
      <c r="BF20543" s="1"/>
    </row>
    <row r="20544" spans="58:58" x14ac:dyDescent="0.25">
      <c r="BF20544" s="1"/>
    </row>
    <row r="20545" spans="58:58" x14ac:dyDescent="0.25">
      <c r="BF20545" s="1"/>
    </row>
    <row r="20546" spans="58:58" x14ac:dyDescent="0.25">
      <c r="BF20546" s="1"/>
    </row>
    <row r="20547" spans="58:58" x14ac:dyDescent="0.25">
      <c r="BF20547" s="1"/>
    </row>
    <row r="20548" spans="58:58" x14ac:dyDescent="0.25">
      <c r="BF20548" s="1"/>
    </row>
    <row r="20549" spans="58:58" x14ac:dyDescent="0.25">
      <c r="BF20549" s="1"/>
    </row>
    <row r="20550" spans="58:58" x14ac:dyDescent="0.25">
      <c r="BF20550" s="1"/>
    </row>
    <row r="20551" spans="58:58" x14ac:dyDescent="0.25">
      <c r="BF20551" s="1"/>
    </row>
    <row r="20552" spans="58:58" x14ac:dyDescent="0.25">
      <c r="BF20552" s="1"/>
    </row>
    <row r="20553" spans="58:58" x14ac:dyDescent="0.25">
      <c r="BF20553" s="1"/>
    </row>
    <row r="20554" spans="58:58" x14ac:dyDescent="0.25">
      <c r="BF20554" s="1"/>
    </row>
    <row r="20555" spans="58:58" x14ac:dyDescent="0.25">
      <c r="BF20555" s="1"/>
    </row>
    <row r="20556" spans="58:58" x14ac:dyDescent="0.25">
      <c r="BF20556" s="1"/>
    </row>
    <row r="20557" spans="58:58" x14ac:dyDescent="0.25">
      <c r="BF20557" s="1"/>
    </row>
    <row r="20558" spans="58:58" x14ac:dyDescent="0.25">
      <c r="BF20558" s="1"/>
    </row>
    <row r="20559" spans="58:58" x14ac:dyDescent="0.25">
      <c r="BF20559" s="1"/>
    </row>
    <row r="20560" spans="58:58" x14ac:dyDescent="0.25">
      <c r="BF20560" s="1"/>
    </row>
    <row r="20561" spans="58:58" x14ac:dyDescent="0.25">
      <c r="BF20561" s="1"/>
    </row>
    <row r="20562" spans="58:58" x14ac:dyDescent="0.25">
      <c r="BF20562" s="1"/>
    </row>
    <row r="20563" spans="58:58" x14ac:dyDescent="0.25">
      <c r="BF20563" s="1"/>
    </row>
    <row r="20564" spans="58:58" x14ac:dyDescent="0.25">
      <c r="BF20564" s="1"/>
    </row>
    <row r="20565" spans="58:58" x14ac:dyDescent="0.25">
      <c r="BF20565" s="1"/>
    </row>
    <row r="20566" spans="58:58" x14ac:dyDescent="0.25">
      <c r="BF20566" s="1"/>
    </row>
    <row r="20567" spans="58:58" x14ac:dyDescent="0.25">
      <c r="BF20567" s="1"/>
    </row>
    <row r="20568" spans="58:58" x14ac:dyDescent="0.25">
      <c r="BF20568" s="1"/>
    </row>
    <row r="20569" spans="58:58" x14ac:dyDescent="0.25">
      <c r="BF20569" s="1"/>
    </row>
    <row r="20570" spans="58:58" x14ac:dyDescent="0.25">
      <c r="BF20570" s="1"/>
    </row>
    <row r="20571" spans="58:58" x14ac:dyDescent="0.25">
      <c r="BF20571" s="1"/>
    </row>
    <row r="20572" spans="58:58" x14ac:dyDescent="0.25">
      <c r="BF20572" s="1"/>
    </row>
    <row r="20573" spans="58:58" x14ac:dyDescent="0.25">
      <c r="BF20573" s="1"/>
    </row>
    <row r="20574" spans="58:58" x14ac:dyDescent="0.25">
      <c r="BF20574" s="1"/>
    </row>
    <row r="20575" spans="58:58" x14ac:dyDescent="0.25">
      <c r="BF20575" s="1"/>
    </row>
    <row r="20576" spans="58:58" x14ac:dyDescent="0.25">
      <c r="BF20576" s="1"/>
    </row>
    <row r="20577" spans="58:58" x14ac:dyDescent="0.25">
      <c r="BF20577" s="1"/>
    </row>
    <row r="20578" spans="58:58" x14ac:dyDescent="0.25">
      <c r="BF20578" s="1"/>
    </row>
    <row r="20579" spans="58:58" x14ac:dyDescent="0.25">
      <c r="BF20579" s="1"/>
    </row>
    <row r="20580" spans="58:58" x14ac:dyDescent="0.25">
      <c r="BF20580" s="1"/>
    </row>
    <row r="20581" spans="58:58" x14ac:dyDescent="0.25">
      <c r="BF20581" s="1"/>
    </row>
    <row r="20582" spans="58:58" x14ac:dyDescent="0.25">
      <c r="BF20582" s="1"/>
    </row>
    <row r="20583" spans="58:58" x14ac:dyDescent="0.25">
      <c r="BF20583" s="1"/>
    </row>
    <row r="20584" spans="58:58" x14ac:dyDescent="0.25">
      <c r="BF20584" s="1"/>
    </row>
    <row r="20585" spans="58:58" x14ac:dyDescent="0.25">
      <c r="BF20585" s="1"/>
    </row>
    <row r="20586" spans="58:58" x14ac:dyDescent="0.25">
      <c r="BF20586" s="1"/>
    </row>
    <row r="20587" spans="58:58" x14ac:dyDescent="0.25">
      <c r="BF20587" s="1"/>
    </row>
    <row r="20588" spans="58:58" x14ac:dyDescent="0.25">
      <c r="BF20588" s="1"/>
    </row>
    <row r="20589" spans="58:58" x14ac:dyDescent="0.25">
      <c r="BF20589" s="1"/>
    </row>
    <row r="20590" spans="58:58" x14ac:dyDescent="0.25">
      <c r="BF20590" s="1"/>
    </row>
    <row r="20591" spans="58:58" x14ac:dyDescent="0.25">
      <c r="BF20591" s="1"/>
    </row>
    <row r="20592" spans="58:58" x14ac:dyDescent="0.25">
      <c r="BF20592" s="1"/>
    </row>
    <row r="20593" spans="58:58" x14ac:dyDescent="0.25">
      <c r="BF20593" s="1"/>
    </row>
    <row r="20594" spans="58:58" x14ac:dyDescent="0.25">
      <c r="BF20594" s="1"/>
    </row>
    <row r="20595" spans="58:58" x14ac:dyDescent="0.25">
      <c r="BF20595" s="1"/>
    </row>
    <row r="20596" spans="58:58" x14ac:dyDescent="0.25">
      <c r="BF20596" s="1"/>
    </row>
    <row r="20597" spans="58:58" x14ac:dyDescent="0.25">
      <c r="BF20597" s="1"/>
    </row>
    <row r="20598" spans="58:58" x14ac:dyDescent="0.25">
      <c r="BF20598" s="1"/>
    </row>
    <row r="20599" spans="58:58" x14ac:dyDescent="0.25">
      <c r="BF20599" s="1"/>
    </row>
    <row r="20600" spans="58:58" x14ac:dyDescent="0.25">
      <c r="BF20600" s="1"/>
    </row>
    <row r="20601" spans="58:58" x14ac:dyDescent="0.25">
      <c r="BF20601" s="1"/>
    </row>
    <row r="20602" spans="58:58" x14ac:dyDescent="0.25">
      <c r="BF20602" s="1"/>
    </row>
    <row r="20603" spans="58:58" x14ac:dyDescent="0.25">
      <c r="BF20603" s="1"/>
    </row>
    <row r="20604" spans="58:58" x14ac:dyDescent="0.25">
      <c r="BF20604" s="1"/>
    </row>
    <row r="20605" spans="58:58" x14ac:dyDescent="0.25">
      <c r="BF20605" s="1"/>
    </row>
    <row r="20606" spans="58:58" x14ac:dyDescent="0.25">
      <c r="BF20606" s="1"/>
    </row>
    <row r="20607" spans="58:58" x14ac:dyDescent="0.25">
      <c r="BF20607" s="1"/>
    </row>
    <row r="20608" spans="58:58" x14ac:dyDescent="0.25">
      <c r="BF20608" s="1"/>
    </row>
    <row r="20609" spans="58:58" x14ac:dyDescent="0.25">
      <c r="BF20609" s="1"/>
    </row>
    <row r="20610" spans="58:58" x14ac:dyDescent="0.25">
      <c r="BF20610" s="1"/>
    </row>
    <row r="20611" spans="58:58" x14ac:dyDescent="0.25">
      <c r="BF20611" s="1"/>
    </row>
    <row r="20612" spans="58:58" x14ac:dyDescent="0.25">
      <c r="BF20612" s="1"/>
    </row>
    <row r="20613" spans="58:58" x14ac:dyDescent="0.25">
      <c r="BF20613" s="1"/>
    </row>
    <row r="20614" spans="58:58" x14ac:dyDescent="0.25">
      <c r="BF20614" s="1"/>
    </row>
    <row r="20615" spans="58:58" x14ac:dyDescent="0.25">
      <c r="BF20615" s="1"/>
    </row>
    <row r="20616" spans="58:58" x14ac:dyDescent="0.25">
      <c r="BF20616" s="1"/>
    </row>
    <row r="20617" spans="58:58" x14ac:dyDescent="0.25">
      <c r="BF20617" s="1"/>
    </row>
    <row r="20618" spans="58:58" x14ac:dyDescent="0.25">
      <c r="BF20618" s="1"/>
    </row>
    <row r="20619" spans="58:58" x14ac:dyDescent="0.25">
      <c r="BF20619" s="1"/>
    </row>
    <row r="20620" spans="58:58" x14ac:dyDescent="0.25">
      <c r="BF20620" s="1"/>
    </row>
    <row r="20621" spans="58:58" x14ac:dyDescent="0.25">
      <c r="BF20621" s="1"/>
    </row>
    <row r="20622" spans="58:58" x14ac:dyDescent="0.25">
      <c r="BF20622" s="1"/>
    </row>
    <row r="20623" spans="58:58" x14ac:dyDescent="0.25">
      <c r="BF20623" s="1"/>
    </row>
    <row r="20624" spans="58:58" x14ac:dyDescent="0.25">
      <c r="BF20624" s="1"/>
    </row>
    <row r="20625" spans="58:58" x14ac:dyDescent="0.25">
      <c r="BF20625" s="1"/>
    </row>
    <row r="20626" spans="58:58" x14ac:dyDescent="0.25">
      <c r="BF20626" s="1"/>
    </row>
    <row r="20627" spans="58:58" x14ac:dyDescent="0.25">
      <c r="BF20627" s="1"/>
    </row>
    <row r="20628" spans="58:58" x14ac:dyDescent="0.25">
      <c r="BF20628" s="1"/>
    </row>
    <row r="20629" spans="58:58" x14ac:dyDescent="0.25">
      <c r="BF20629" s="1"/>
    </row>
    <row r="20630" spans="58:58" x14ac:dyDescent="0.25">
      <c r="BF20630" s="1"/>
    </row>
    <row r="20631" spans="58:58" x14ac:dyDescent="0.25">
      <c r="BF20631" s="1"/>
    </row>
    <row r="20632" spans="58:58" x14ac:dyDescent="0.25">
      <c r="BF20632" s="1"/>
    </row>
    <row r="20633" spans="58:58" x14ac:dyDescent="0.25">
      <c r="BF20633" s="1"/>
    </row>
    <row r="20634" spans="58:58" x14ac:dyDescent="0.25">
      <c r="BF20634" s="1"/>
    </row>
    <row r="20635" spans="58:58" x14ac:dyDescent="0.25">
      <c r="BF20635" s="1"/>
    </row>
    <row r="20636" spans="58:58" x14ac:dyDescent="0.25">
      <c r="BF20636" s="1"/>
    </row>
    <row r="20637" spans="58:58" x14ac:dyDescent="0.25">
      <c r="BF20637" s="1"/>
    </row>
    <row r="20638" spans="58:58" x14ac:dyDescent="0.25">
      <c r="BF20638" s="1"/>
    </row>
    <row r="20639" spans="58:58" x14ac:dyDescent="0.25">
      <c r="BF20639" s="1"/>
    </row>
    <row r="20640" spans="58:58" x14ac:dyDescent="0.25">
      <c r="BF20640" s="1"/>
    </row>
    <row r="20641" spans="58:58" x14ac:dyDescent="0.25">
      <c r="BF20641" s="1"/>
    </row>
    <row r="20642" spans="58:58" x14ac:dyDescent="0.25">
      <c r="BF20642" s="1"/>
    </row>
    <row r="20643" spans="58:58" x14ac:dyDescent="0.25">
      <c r="BF20643" s="1"/>
    </row>
    <row r="20644" spans="58:58" x14ac:dyDescent="0.25">
      <c r="BF20644" s="1"/>
    </row>
    <row r="20645" spans="58:58" x14ac:dyDescent="0.25">
      <c r="BF20645" s="1"/>
    </row>
    <row r="20646" spans="58:58" x14ac:dyDescent="0.25">
      <c r="BF20646" s="1"/>
    </row>
    <row r="20647" spans="58:58" x14ac:dyDescent="0.25">
      <c r="BF20647" s="1"/>
    </row>
    <row r="20648" spans="58:58" x14ac:dyDescent="0.25">
      <c r="BF20648" s="1"/>
    </row>
    <row r="20649" spans="58:58" x14ac:dyDescent="0.25">
      <c r="BF20649" s="1"/>
    </row>
    <row r="20650" spans="58:58" x14ac:dyDescent="0.25">
      <c r="BF20650" s="1"/>
    </row>
    <row r="20651" spans="58:58" x14ac:dyDescent="0.25">
      <c r="BF20651" s="1"/>
    </row>
    <row r="20652" spans="58:58" x14ac:dyDescent="0.25">
      <c r="BF20652" s="1"/>
    </row>
    <row r="20653" spans="58:58" x14ac:dyDescent="0.25">
      <c r="BF20653" s="1"/>
    </row>
    <row r="20654" spans="58:58" x14ac:dyDescent="0.25">
      <c r="BF20654" s="1"/>
    </row>
    <row r="20655" spans="58:58" x14ac:dyDescent="0.25">
      <c r="BF20655" s="1"/>
    </row>
    <row r="20656" spans="58:58" x14ac:dyDescent="0.25">
      <c r="BF20656" s="1"/>
    </row>
    <row r="20657" spans="58:58" x14ac:dyDescent="0.25">
      <c r="BF20657" s="1"/>
    </row>
    <row r="20658" spans="58:58" x14ac:dyDescent="0.25">
      <c r="BF20658" s="1"/>
    </row>
    <row r="20659" spans="58:58" x14ac:dyDescent="0.25">
      <c r="BF20659" s="1"/>
    </row>
    <row r="20660" spans="58:58" x14ac:dyDescent="0.25">
      <c r="BF20660" s="1"/>
    </row>
    <row r="20661" spans="58:58" x14ac:dyDescent="0.25">
      <c r="BF20661" s="1"/>
    </row>
    <row r="20662" spans="58:58" x14ac:dyDescent="0.25">
      <c r="BF20662" s="1"/>
    </row>
    <row r="20663" spans="58:58" x14ac:dyDescent="0.25">
      <c r="BF20663" s="1"/>
    </row>
    <row r="20664" spans="58:58" x14ac:dyDescent="0.25">
      <c r="BF20664" s="1"/>
    </row>
    <row r="20665" spans="58:58" x14ac:dyDescent="0.25">
      <c r="BF20665" s="1"/>
    </row>
    <row r="20666" spans="58:58" x14ac:dyDescent="0.25">
      <c r="BF20666" s="1"/>
    </row>
    <row r="20667" spans="58:58" x14ac:dyDescent="0.25">
      <c r="BF20667" s="1"/>
    </row>
    <row r="20668" spans="58:58" x14ac:dyDescent="0.25">
      <c r="BF20668" s="1"/>
    </row>
    <row r="20669" spans="58:58" x14ac:dyDescent="0.25">
      <c r="BF20669" s="1"/>
    </row>
    <row r="20670" spans="58:58" x14ac:dyDescent="0.25">
      <c r="BF20670" s="1"/>
    </row>
    <row r="20671" spans="58:58" x14ac:dyDescent="0.25">
      <c r="BF20671" s="1"/>
    </row>
    <row r="20672" spans="58:58" x14ac:dyDescent="0.25">
      <c r="BF20672" s="1"/>
    </row>
    <row r="20673" spans="58:58" x14ac:dyDescent="0.25">
      <c r="BF20673" s="1"/>
    </row>
    <row r="20674" spans="58:58" x14ac:dyDescent="0.25">
      <c r="BF20674" s="1"/>
    </row>
    <row r="20675" spans="58:58" x14ac:dyDescent="0.25">
      <c r="BF20675" s="1"/>
    </row>
    <row r="20676" spans="58:58" x14ac:dyDescent="0.25">
      <c r="BF20676" s="1"/>
    </row>
    <row r="20677" spans="58:58" x14ac:dyDescent="0.25">
      <c r="BF20677" s="1"/>
    </row>
    <row r="20678" spans="58:58" x14ac:dyDescent="0.25">
      <c r="BF20678" s="1"/>
    </row>
    <row r="20679" spans="58:58" x14ac:dyDescent="0.25">
      <c r="BF20679" s="1"/>
    </row>
    <row r="20680" spans="58:58" x14ac:dyDescent="0.25">
      <c r="BF20680" s="1"/>
    </row>
    <row r="20681" spans="58:58" x14ac:dyDescent="0.25">
      <c r="BF20681" s="1"/>
    </row>
    <row r="20682" spans="58:58" x14ac:dyDescent="0.25">
      <c r="BF20682" s="1"/>
    </row>
    <row r="20683" spans="58:58" x14ac:dyDescent="0.25">
      <c r="BF20683" s="1"/>
    </row>
    <row r="20684" spans="58:58" x14ac:dyDescent="0.25">
      <c r="BF20684" s="1"/>
    </row>
    <row r="20685" spans="58:58" x14ac:dyDescent="0.25">
      <c r="BF20685" s="1"/>
    </row>
    <row r="20686" spans="58:58" x14ac:dyDescent="0.25">
      <c r="BF20686" s="1"/>
    </row>
    <row r="20687" spans="58:58" x14ac:dyDescent="0.25">
      <c r="BF20687" s="1"/>
    </row>
    <row r="20688" spans="58:58" x14ac:dyDescent="0.25">
      <c r="BF20688" s="1"/>
    </row>
    <row r="20689" spans="58:58" x14ac:dyDescent="0.25">
      <c r="BF20689" s="1"/>
    </row>
    <row r="20690" spans="58:58" x14ac:dyDescent="0.25">
      <c r="BF20690" s="1"/>
    </row>
    <row r="20691" spans="58:58" x14ac:dyDescent="0.25">
      <c r="BF20691" s="1"/>
    </row>
    <row r="20692" spans="58:58" x14ac:dyDescent="0.25">
      <c r="BF20692" s="1"/>
    </row>
    <row r="20693" spans="58:58" x14ac:dyDescent="0.25">
      <c r="BF20693" s="1"/>
    </row>
    <row r="20694" spans="58:58" x14ac:dyDescent="0.25">
      <c r="BF20694" s="1"/>
    </row>
    <row r="20695" spans="58:58" x14ac:dyDescent="0.25">
      <c r="BF20695" s="1"/>
    </row>
    <row r="20696" spans="58:58" x14ac:dyDescent="0.25">
      <c r="BF20696" s="1"/>
    </row>
    <row r="20697" spans="58:58" x14ac:dyDescent="0.25">
      <c r="BF20697" s="1"/>
    </row>
    <row r="20698" spans="58:58" x14ac:dyDescent="0.25">
      <c r="BF20698" s="1"/>
    </row>
    <row r="20699" spans="58:58" x14ac:dyDescent="0.25">
      <c r="BF20699" s="1"/>
    </row>
    <row r="20700" spans="58:58" x14ac:dyDescent="0.25">
      <c r="BF20700" s="1"/>
    </row>
    <row r="20701" spans="58:58" x14ac:dyDescent="0.25">
      <c r="BF20701" s="1"/>
    </row>
    <row r="20702" spans="58:58" x14ac:dyDescent="0.25">
      <c r="BF20702" s="1"/>
    </row>
    <row r="20703" spans="58:58" x14ac:dyDescent="0.25">
      <c r="BF20703" s="1"/>
    </row>
    <row r="20704" spans="58:58" x14ac:dyDescent="0.25">
      <c r="BF20704" s="1"/>
    </row>
    <row r="20705" spans="58:58" x14ac:dyDescent="0.25">
      <c r="BF20705" s="1"/>
    </row>
    <row r="20706" spans="58:58" x14ac:dyDescent="0.25">
      <c r="BF20706" s="1"/>
    </row>
    <row r="20707" spans="58:58" x14ac:dyDescent="0.25">
      <c r="BF20707" s="1"/>
    </row>
    <row r="20708" spans="58:58" x14ac:dyDescent="0.25">
      <c r="BF20708" s="1"/>
    </row>
    <row r="20709" spans="58:58" x14ac:dyDescent="0.25">
      <c r="BF20709" s="1"/>
    </row>
    <row r="20710" spans="58:58" x14ac:dyDescent="0.25">
      <c r="BF20710" s="1"/>
    </row>
    <row r="20711" spans="58:58" x14ac:dyDescent="0.25">
      <c r="BF20711" s="1"/>
    </row>
    <row r="20712" spans="58:58" x14ac:dyDescent="0.25">
      <c r="BF20712" s="1"/>
    </row>
    <row r="20713" spans="58:58" x14ac:dyDescent="0.25">
      <c r="BF20713" s="1"/>
    </row>
    <row r="20714" spans="58:58" x14ac:dyDescent="0.25">
      <c r="BF20714" s="1"/>
    </row>
    <row r="20715" spans="58:58" x14ac:dyDescent="0.25">
      <c r="BF20715" s="1"/>
    </row>
    <row r="20716" spans="58:58" x14ac:dyDescent="0.25">
      <c r="BF20716" s="1"/>
    </row>
    <row r="20717" spans="58:58" x14ac:dyDescent="0.25">
      <c r="BF20717" s="1"/>
    </row>
    <row r="20718" spans="58:58" x14ac:dyDescent="0.25">
      <c r="BF20718" s="1"/>
    </row>
    <row r="20719" spans="58:58" x14ac:dyDescent="0.25">
      <c r="BF20719" s="1"/>
    </row>
    <row r="20720" spans="58:58" x14ac:dyDescent="0.25">
      <c r="BF20720" s="1"/>
    </row>
    <row r="20721" spans="58:58" x14ac:dyDescent="0.25">
      <c r="BF20721" s="1"/>
    </row>
    <row r="20722" spans="58:58" x14ac:dyDescent="0.25">
      <c r="BF20722" s="1"/>
    </row>
    <row r="20723" spans="58:58" x14ac:dyDescent="0.25">
      <c r="BF20723" s="1"/>
    </row>
    <row r="20724" spans="58:58" x14ac:dyDescent="0.25">
      <c r="BF20724" s="1"/>
    </row>
    <row r="20725" spans="58:58" x14ac:dyDescent="0.25">
      <c r="BF20725" s="1"/>
    </row>
    <row r="20726" spans="58:58" x14ac:dyDescent="0.25">
      <c r="BF20726" s="1"/>
    </row>
    <row r="20727" spans="58:58" x14ac:dyDescent="0.25">
      <c r="BF20727" s="1"/>
    </row>
    <row r="20728" spans="58:58" x14ac:dyDescent="0.25">
      <c r="BF20728" s="1"/>
    </row>
    <row r="20729" spans="58:58" x14ac:dyDescent="0.25">
      <c r="BF20729" s="1"/>
    </row>
    <row r="20730" spans="58:58" x14ac:dyDescent="0.25">
      <c r="BF20730" s="1"/>
    </row>
    <row r="20731" spans="58:58" x14ac:dyDescent="0.25">
      <c r="BF20731" s="1"/>
    </row>
    <row r="20732" spans="58:58" x14ac:dyDescent="0.25">
      <c r="BF20732" s="1"/>
    </row>
    <row r="20733" spans="58:58" x14ac:dyDescent="0.25">
      <c r="BF20733" s="1"/>
    </row>
    <row r="20734" spans="58:58" x14ac:dyDescent="0.25">
      <c r="BF20734" s="1"/>
    </row>
    <row r="20735" spans="58:58" x14ac:dyDescent="0.25">
      <c r="BF20735" s="1"/>
    </row>
    <row r="20736" spans="58:58" x14ac:dyDescent="0.25">
      <c r="BF20736" s="1"/>
    </row>
    <row r="20737" spans="58:58" x14ac:dyDescent="0.25">
      <c r="BF20737" s="1"/>
    </row>
    <row r="20738" spans="58:58" x14ac:dyDescent="0.25">
      <c r="BF20738" s="1"/>
    </row>
    <row r="20739" spans="58:58" x14ac:dyDescent="0.25">
      <c r="BF20739" s="1"/>
    </row>
    <row r="20740" spans="58:58" x14ac:dyDescent="0.25">
      <c r="BF20740" s="1"/>
    </row>
    <row r="20741" spans="58:58" x14ac:dyDescent="0.25">
      <c r="BF20741" s="1"/>
    </row>
    <row r="20742" spans="58:58" x14ac:dyDescent="0.25">
      <c r="BF20742" s="1"/>
    </row>
    <row r="20743" spans="58:58" x14ac:dyDescent="0.25">
      <c r="BF20743" s="1"/>
    </row>
    <row r="20744" spans="58:58" x14ac:dyDescent="0.25">
      <c r="BF20744" s="1"/>
    </row>
    <row r="20745" spans="58:58" x14ac:dyDescent="0.25">
      <c r="BF20745" s="1"/>
    </row>
    <row r="20746" spans="58:58" x14ac:dyDescent="0.25">
      <c r="BF20746" s="1"/>
    </row>
    <row r="20747" spans="58:58" x14ac:dyDescent="0.25">
      <c r="BF20747" s="1"/>
    </row>
    <row r="20748" spans="58:58" x14ac:dyDescent="0.25">
      <c r="BF20748" s="1"/>
    </row>
    <row r="20749" spans="58:58" x14ac:dyDescent="0.25">
      <c r="BF20749" s="1"/>
    </row>
    <row r="20750" spans="58:58" x14ac:dyDescent="0.25">
      <c r="BF20750" s="1"/>
    </row>
    <row r="20751" spans="58:58" x14ac:dyDescent="0.25">
      <c r="BF20751" s="1"/>
    </row>
    <row r="20752" spans="58:58" x14ac:dyDescent="0.25">
      <c r="BF20752" s="1"/>
    </row>
    <row r="20753" spans="58:58" x14ac:dyDescent="0.25">
      <c r="BF20753" s="1"/>
    </row>
    <row r="20754" spans="58:58" x14ac:dyDescent="0.25">
      <c r="BF20754" s="1"/>
    </row>
    <row r="20755" spans="58:58" x14ac:dyDescent="0.25">
      <c r="BF20755" s="1"/>
    </row>
    <row r="20756" spans="58:58" x14ac:dyDescent="0.25">
      <c r="BF20756" s="1"/>
    </row>
    <row r="20757" spans="58:58" x14ac:dyDescent="0.25">
      <c r="BF20757" s="1"/>
    </row>
    <row r="20758" spans="58:58" x14ac:dyDescent="0.25">
      <c r="BF20758" s="1"/>
    </row>
    <row r="20759" spans="58:58" x14ac:dyDescent="0.25">
      <c r="BF20759" s="1"/>
    </row>
    <row r="20760" spans="58:58" x14ac:dyDescent="0.25">
      <c r="BF20760" s="1"/>
    </row>
    <row r="20761" spans="58:58" x14ac:dyDescent="0.25">
      <c r="BF20761" s="1"/>
    </row>
    <row r="20762" spans="58:58" x14ac:dyDescent="0.25">
      <c r="BF20762" s="1"/>
    </row>
    <row r="20763" spans="58:58" x14ac:dyDescent="0.25">
      <c r="BF20763" s="1"/>
    </row>
    <row r="20764" spans="58:58" x14ac:dyDescent="0.25">
      <c r="BF20764" s="1"/>
    </row>
    <row r="20765" spans="58:58" x14ac:dyDescent="0.25">
      <c r="BF20765" s="1"/>
    </row>
    <row r="20766" spans="58:58" x14ac:dyDescent="0.25">
      <c r="BF20766" s="1"/>
    </row>
    <row r="20767" spans="58:58" x14ac:dyDescent="0.25">
      <c r="BF20767" s="1"/>
    </row>
    <row r="20768" spans="58:58" x14ac:dyDescent="0.25">
      <c r="BF20768" s="1"/>
    </row>
    <row r="20769" spans="58:58" x14ac:dyDescent="0.25">
      <c r="BF20769" s="1"/>
    </row>
    <row r="20770" spans="58:58" x14ac:dyDescent="0.25">
      <c r="BF20770" s="1"/>
    </row>
    <row r="20771" spans="58:58" x14ac:dyDescent="0.25">
      <c r="BF20771" s="1"/>
    </row>
    <row r="20772" spans="58:58" x14ac:dyDescent="0.25">
      <c r="BF20772" s="1"/>
    </row>
    <row r="20773" spans="58:58" x14ac:dyDescent="0.25">
      <c r="BF20773" s="1"/>
    </row>
    <row r="20774" spans="58:58" x14ac:dyDescent="0.25">
      <c r="BF20774" s="1"/>
    </row>
    <row r="20775" spans="58:58" x14ac:dyDescent="0.25">
      <c r="BF20775" s="1"/>
    </row>
    <row r="20776" spans="58:58" x14ac:dyDescent="0.25">
      <c r="BF20776" s="1"/>
    </row>
    <row r="20777" spans="58:58" x14ac:dyDescent="0.25">
      <c r="BF20777" s="1"/>
    </row>
    <row r="20778" spans="58:58" x14ac:dyDescent="0.25">
      <c r="BF20778" s="1"/>
    </row>
    <row r="20779" spans="58:58" x14ac:dyDescent="0.25">
      <c r="BF20779" s="1"/>
    </row>
    <row r="20780" spans="58:58" x14ac:dyDescent="0.25">
      <c r="BF20780" s="1"/>
    </row>
    <row r="20781" spans="58:58" x14ac:dyDescent="0.25">
      <c r="BF20781" s="1"/>
    </row>
    <row r="20782" spans="58:58" x14ac:dyDescent="0.25">
      <c r="BF20782" s="1"/>
    </row>
    <row r="20783" spans="58:58" x14ac:dyDescent="0.25">
      <c r="BF20783" s="1"/>
    </row>
    <row r="20784" spans="58:58" x14ac:dyDescent="0.25">
      <c r="BF20784" s="1"/>
    </row>
    <row r="20785" spans="58:58" x14ac:dyDescent="0.25">
      <c r="BF20785" s="1"/>
    </row>
    <row r="20786" spans="58:58" x14ac:dyDescent="0.25">
      <c r="BF20786" s="1"/>
    </row>
    <row r="20787" spans="58:58" x14ac:dyDescent="0.25">
      <c r="BF20787" s="1"/>
    </row>
    <row r="20788" spans="58:58" x14ac:dyDescent="0.25">
      <c r="BF20788" s="1"/>
    </row>
    <row r="20789" spans="58:58" x14ac:dyDescent="0.25">
      <c r="BF20789" s="1"/>
    </row>
    <row r="20790" spans="58:58" x14ac:dyDescent="0.25">
      <c r="BF20790" s="1"/>
    </row>
    <row r="20791" spans="58:58" x14ac:dyDescent="0.25">
      <c r="BF20791" s="1"/>
    </row>
    <row r="20792" spans="58:58" x14ac:dyDescent="0.25">
      <c r="BF20792" s="1"/>
    </row>
    <row r="20793" spans="58:58" x14ac:dyDescent="0.25">
      <c r="BF20793" s="1"/>
    </row>
    <row r="20794" spans="58:58" x14ac:dyDescent="0.25">
      <c r="BF20794" s="1"/>
    </row>
    <row r="20795" spans="58:58" x14ac:dyDescent="0.25">
      <c r="BF20795" s="1"/>
    </row>
    <row r="20796" spans="58:58" x14ac:dyDescent="0.25">
      <c r="BF20796" s="1"/>
    </row>
    <row r="20797" spans="58:58" x14ac:dyDescent="0.25">
      <c r="BF20797" s="1"/>
    </row>
    <row r="20798" spans="58:58" x14ac:dyDescent="0.25">
      <c r="BF20798" s="1"/>
    </row>
    <row r="20799" spans="58:58" x14ac:dyDescent="0.25">
      <c r="BF20799" s="1"/>
    </row>
    <row r="20800" spans="58:58" x14ac:dyDescent="0.25">
      <c r="BF20800" s="1"/>
    </row>
    <row r="20801" spans="58:58" x14ac:dyDescent="0.25">
      <c r="BF20801" s="1"/>
    </row>
    <row r="20802" spans="58:58" x14ac:dyDescent="0.25">
      <c r="BF20802" s="1"/>
    </row>
    <row r="20803" spans="58:58" x14ac:dyDescent="0.25">
      <c r="BF20803" s="1"/>
    </row>
    <row r="20804" spans="58:58" x14ac:dyDescent="0.25">
      <c r="BF20804" s="1"/>
    </row>
    <row r="20805" spans="58:58" x14ac:dyDescent="0.25">
      <c r="BF20805" s="1"/>
    </row>
    <row r="20806" spans="58:58" x14ac:dyDescent="0.25">
      <c r="BF20806" s="1"/>
    </row>
    <row r="20807" spans="58:58" x14ac:dyDescent="0.25">
      <c r="BF20807" s="1"/>
    </row>
    <row r="20808" spans="58:58" x14ac:dyDescent="0.25">
      <c r="BF20808" s="1"/>
    </row>
    <row r="20809" spans="58:58" x14ac:dyDescent="0.25">
      <c r="BF20809" s="1"/>
    </row>
    <row r="20810" spans="58:58" x14ac:dyDescent="0.25">
      <c r="BF20810" s="1"/>
    </row>
    <row r="20811" spans="58:58" x14ac:dyDescent="0.25">
      <c r="BF20811" s="1"/>
    </row>
    <row r="20812" spans="58:58" x14ac:dyDescent="0.25">
      <c r="BF20812" s="1"/>
    </row>
    <row r="20813" spans="58:58" x14ac:dyDescent="0.25">
      <c r="BF20813" s="1"/>
    </row>
    <row r="20814" spans="58:58" x14ac:dyDescent="0.25">
      <c r="BF20814" s="1"/>
    </row>
    <row r="20815" spans="58:58" x14ac:dyDescent="0.25">
      <c r="BF20815" s="1"/>
    </row>
    <row r="20816" spans="58:58" x14ac:dyDescent="0.25">
      <c r="BF20816" s="1"/>
    </row>
    <row r="20817" spans="58:58" x14ac:dyDescent="0.25">
      <c r="BF20817" s="1"/>
    </row>
    <row r="20818" spans="58:58" x14ac:dyDescent="0.25">
      <c r="BF20818" s="1"/>
    </row>
    <row r="20819" spans="58:58" x14ac:dyDescent="0.25">
      <c r="BF20819" s="1"/>
    </row>
    <row r="20820" spans="58:58" x14ac:dyDescent="0.25">
      <c r="BF20820" s="1"/>
    </row>
    <row r="20821" spans="58:58" x14ac:dyDescent="0.25">
      <c r="BF20821" s="1"/>
    </row>
    <row r="20822" spans="58:58" x14ac:dyDescent="0.25">
      <c r="BF20822" s="1"/>
    </row>
    <row r="20823" spans="58:58" x14ac:dyDescent="0.25">
      <c r="BF20823" s="1"/>
    </row>
    <row r="20824" spans="58:58" x14ac:dyDescent="0.25">
      <c r="BF20824" s="1"/>
    </row>
    <row r="20825" spans="58:58" x14ac:dyDescent="0.25">
      <c r="BF20825" s="1"/>
    </row>
    <row r="20826" spans="58:58" x14ac:dyDescent="0.25">
      <c r="BF20826" s="1"/>
    </row>
    <row r="20827" spans="58:58" x14ac:dyDescent="0.25">
      <c r="BF20827" s="1"/>
    </row>
    <row r="20828" spans="58:58" x14ac:dyDescent="0.25">
      <c r="BF20828" s="1"/>
    </row>
    <row r="20829" spans="58:58" x14ac:dyDescent="0.25">
      <c r="BF20829" s="1"/>
    </row>
    <row r="20830" spans="58:58" x14ac:dyDescent="0.25">
      <c r="BF20830" s="1"/>
    </row>
    <row r="20831" spans="58:58" x14ac:dyDescent="0.25">
      <c r="BF20831" s="1"/>
    </row>
    <row r="20832" spans="58:58" x14ac:dyDescent="0.25">
      <c r="BF20832" s="1"/>
    </row>
    <row r="20833" spans="58:58" x14ac:dyDescent="0.25">
      <c r="BF20833" s="1"/>
    </row>
    <row r="20834" spans="58:58" x14ac:dyDescent="0.25">
      <c r="BF20834" s="1"/>
    </row>
    <row r="20835" spans="58:58" x14ac:dyDescent="0.25">
      <c r="BF20835" s="1"/>
    </row>
    <row r="20836" spans="58:58" x14ac:dyDescent="0.25">
      <c r="BF20836" s="1"/>
    </row>
    <row r="20837" spans="58:58" x14ac:dyDescent="0.25">
      <c r="BF20837" s="1"/>
    </row>
    <row r="20838" spans="58:58" x14ac:dyDescent="0.25">
      <c r="BF20838" s="1"/>
    </row>
    <row r="20839" spans="58:58" x14ac:dyDescent="0.25">
      <c r="BF20839" s="1"/>
    </row>
    <row r="20840" spans="58:58" x14ac:dyDescent="0.25">
      <c r="BF20840" s="1"/>
    </row>
    <row r="20841" spans="58:58" x14ac:dyDescent="0.25">
      <c r="BF20841" s="1"/>
    </row>
    <row r="20842" spans="58:58" x14ac:dyDescent="0.25">
      <c r="BF20842" s="1"/>
    </row>
    <row r="20843" spans="58:58" x14ac:dyDescent="0.25">
      <c r="BF20843" s="1"/>
    </row>
    <row r="20844" spans="58:58" x14ac:dyDescent="0.25">
      <c r="BF20844" s="1"/>
    </row>
    <row r="20845" spans="58:58" x14ac:dyDescent="0.25">
      <c r="BF20845" s="1"/>
    </row>
    <row r="20846" spans="58:58" x14ac:dyDescent="0.25">
      <c r="BF20846" s="1"/>
    </row>
    <row r="20847" spans="58:58" x14ac:dyDescent="0.25">
      <c r="BF20847" s="1"/>
    </row>
    <row r="20848" spans="58:58" x14ac:dyDescent="0.25">
      <c r="BF20848" s="1"/>
    </row>
    <row r="20849" spans="58:58" x14ac:dyDescent="0.25">
      <c r="BF20849" s="1"/>
    </row>
    <row r="20850" spans="58:58" x14ac:dyDescent="0.25">
      <c r="BF20850" s="1"/>
    </row>
    <row r="20851" spans="58:58" x14ac:dyDescent="0.25">
      <c r="BF20851" s="1"/>
    </row>
    <row r="20852" spans="58:58" x14ac:dyDescent="0.25">
      <c r="BF20852" s="1"/>
    </row>
    <row r="20853" spans="58:58" x14ac:dyDescent="0.25">
      <c r="BF20853" s="1"/>
    </row>
    <row r="20854" spans="58:58" x14ac:dyDescent="0.25">
      <c r="BF20854" s="1"/>
    </row>
    <row r="20855" spans="58:58" x14ac:dyDescent="0.25">
      <c r="BF20855" s="1"/>
    </row>
    <row r="20856" spans="58:58" x14ac:dyDescent="0.25">
      <c r="BF20856" s="1"/>
    </row>
    <row r="20857" spans="58:58" x14ac:dyDescent="0.25">
      <c r="BF20857" s="1"/>
    </row>
    <row r="20858" spans="58:58" x14ac:dyDescent="0.25">
      <c r="BF20858" s="1"/>
    </row>
    <row r="20859" spans="58:58" x14ac:dyDescent="0.25">
      <c r="BF20859" s="1"/>
    </row>
    <row r="20860" spans="58:58" x14ac:dyDescent="0.25">
      <c r="BF20860" s="1"/>
    </row>
    <row r="20861" spans="58:58" x14ac:dyDescent="0.25">
      <c r="BF20861" s="1"/>
    </row>
    <row r="20862" spans="58:58" x14ac:dyDescent="0.25">
      <c r="BF20862" s="1"/>
    </row>
    <row r="20863" spans="58:58" x14ac:dyDescent="0.25">
      <c r="BF20863" s="1"/>
    </row>
    <row r="20864" spans="58:58" x14ac:dyDescent="0.25">
      <c r="BF20864" s="1"/>
    </row>
    <row r="20865" spans="58:58" x14ac:dyDescent="0.25">
      <c r="BF20865" s="1"/>
    </row>
    <row r="20866" spans="58:58" x14ac:dyDescent="0.25">
      <c r="BF20866" s="1"/>
    </row>
    <row r="20867" spans="58:58" x14ac:dyDescent="0.25">
      <c r="BF20867" s="1"/>
    </row>
    <row r="20868" spans="58:58" x14ac:dyDescent="0.25">
      <c r="BF20868" s="1"/>
    </row>
    <row r="20869" spans="58:58" x14ac:dyDescent="0.25">
      <c r="BF20869" s="1"/>
    </row>
    <row r="20870" spans="58:58" x14ac:dyDescent="0.25">
      <c r="BF20870" s="1"/>
    </row>
    <row r="20871" spans="58:58" x14ac:dyDescent="0.25">
      <c r="BF20871" s="1"/>
    </row>
    <row r="20872" spans="58:58" x14ac:dyDescent="0.25">
      <c r="BF20872" s="1"/>
    </row>
    <row r="20873" spans="58:58" x14ac:dyDescent="0.25">
      <c r="BF20873" s="1"/>
    </row>
    <row r="20874" spans="58:58" x14ac:dyDescent="0.25">
      <c r="BF20874" s="1"/>
    </row>
    <row r="20875" spans="58:58" x14ac:dyDescent="0.25">
      <c r="BF20875" s="1"/>
    </row>
    <row r="20876" spans="58:58" x14ac:dyDescent="0.25">
      <c r="BF20876" s="1"/>
    </row>
    <row r="20877" spans="58:58" x14ac:dyDescent="0.25">
      <c r="BF20877" s="1"/>
    </row>
    <row r="20878" spans="58:58" x14ac:dyDescent="0.25">
      <c r="BF20878" s="1"/>
    </row>
    <row r="20879" spans="58:58" x14ac:dyDescent="0.25">
      <c r="BF20879" s="1"/>
    </row>
    <row r="20880" spans="58:58" x14ac:dyDescent="0.25">
      <c r="BF20880" s="1"/>
    </row>
    <row r="20881" spans="58:58" x14ac:dyDescent="0.25">
      <c r="BF20881" s="1"/>
    </row>
    <row r="20882" spans="58:58" x14ac:dyDescent="0.25">
      <c r="BF20882" s="1"/>
    </row>
    <row r="20883" spans="58:58" x14ac:dyDescent="0.25">
      <c r="BF20883" s="1"/>
    </row>
    <row r="20884" spans="58:58" x14ac:dyDescent="0.25">
      <c r="BF20884" s="1"/>
    </row>
    <row r="20885" spans="58:58" x14ac:dyDescent="0.25">
      <c r="BF20885" s="1"/>
    </row>
    <row r="20886" spans="58:58" x14ac:dyDescent="0.25">
      <c r="BF20886" s="1"/>
    </row>
    <row r="20887" spans="58:58" x14ac:dyDescent="0.25">
      <c r="BF20887" s="1"/>
    </row>
    <row r="20888" spans="58:58" x14ac:dyDescent="0.25">
      <c r="BF20888" s="1"/>
    </row>
    <row r="20889" spans="58:58" x14ac:dyDescent="0.25">
      <c r="BF20889" s="1"/>
    </row>
    <row r="20890" spans="58:58" x14ac:dyDescent="0.25">
      <c r="BF20890" s="1"/>
    </row>
    <row r="20891" spans="58:58" x14ac:dyDescent="0.25">
      <c r="BF20891" s="1"/>
    </row>
    <row r="20892" spans="58:58" x14ac:dyDescent="0.25">
      <c r="BF20892" s="1"/>
    </row>
    <row r="20893" spans="58:58" x14ac:dyDescent="0.25">
      <c r="BF20893" s="1"/>
    </row>
    <row r="20894" spans="58:58" x14ac:dyDescent="0.25">
      <c r="BF20894" s="1"/>
    </row>
    <row r="20895" spans="58:58" x14ac:dyDescent="0.25">
      <c r="BF20895" s="1"/>
    </row>
    <row r="20896" spans="58:58" x14ac:dyDescent="0.25">
      <c r="BF20896" s="1"/>
    </row>
    <row r="20897" spans="58:58" x14ac:dyDescent="0.25">
      <c r="BF20897" s="1"/>
    </row>
    <row r="20898" spans="58:58" x14ac:dyDescent="0.25">
      <c r="BF20898" s="1"/>
    </row>
    <row r="20899" spans="58:58" x14ac:dyDescent="0.25">
      <c r="BF20899" s="1"/>
    </row>
    <row r="20900" spans="58:58" x14ac:dyDescent="0.25">
      <c r="BF20900" s="1"/>
    </row>
    <row r="20901" spans="58:58" x14ac:dyDescent="0.25">
      <c r="BF20901" s="1"/>
    </row>
    <row r="20902" spans="58:58" x14ac:dyDescent="0.25">
      <c r="BF20902" s="1"/>
    </row>
    <row r="20903" spans="58:58" x14ac:dyDescent="0.25">
      <c r="BF20903" s="1"/>
    </row>
    <row r="20904" spans="58:58" x14ac:dyDescent="0.25">
      <c r="BF20904" s="1"/>
    </row>
    <row r="20905" spans="58:58" x14ac:dyDescent="0.25">
      <c r="BF20905" s="1"/>
    </row>
    <row r="20906" spans="58:58" x14ac:dyDescent="0.25">
      <c r="BF20906" s="1"/>
    </row>
    <row r="20907" spans="58:58" x14ac:dyDescent="0.25">
      <c r="BF20907" s="1"/>
    </row>
    <row r="20908" spans="58:58" x14ac:dyDescent="0.25">
      <c r="BF20908" s="1"/>
    </row>
    <row r="20909" spans="58:58" x14ac:dyDescent="0.25">
      <c r="BF20909" s="1"/>
    </row>
    <row r="20910" spans="58:58" x14ac:dyDescent="0.25">
      <c r="BF20910" s="1"/>
    </row>
    <row r="20911" spans="58:58" x14ac:dyDescent="0.25">
      <c r="BF20911" s="1"/>
    </row>
    <row r="20912" spans="58:58" x14ac:dyDescent="0.25">
      <c r="BF20912" s="1"/>
    </row>
    <row r="20913" spans="58:58" x14ac:dyDescent="0.25">
      <c r="BF20913" s="1"/>
    </row>
    <row r="20914" spans="58:58" x14ac:dyDescent="0.25">
      <c r="BF20914" s="1"/>
    </row>
    <row r="20915" spans="58:58" x14ac:dyDescent="0.25">
      <c r="BF20915" s="1"/>
    </row>
    <row r="20916" spans="58:58" x14ac:dyDescent="0.25">
      <c r="BF20916" s="1"/>
    </row>
    <row r="20917" spans="58:58" x14ac:dyDescent="0.25">
      <c r="BF20917" s="1"/>
    </row>
    <row r="20918" spans="58:58" x14ac:dyDescent="0.25">
      <c r="BF20918" s="1"/>
    </row>
    <row r="20919" spans="58:58" x14ac:dyDescent="0.25">
      <c r="BF20919" s="1"/>
    </row>
    <row r="20920" spans="58:58" x14ac:dyDescent="0.25">
      <c r="BF20920" s="1"/>
    </row>
    <row r="20921" spans="58:58" x14ac:dyDescent="0.25">
      <c r="BF20921" s="1"/>
    </row>
    <row r="20922" spans="58:58" x14ac:dyDescent="0.25">
      <c r="BF20922" s="1"/>
    </row>
    <row r="20923" spans="58:58" x14ac:dyDescent="0.25">
      <c r="BF20923" s="1"/>
    </row>
    <row r="20924" spans="58:58" x14ac:dyDescent="0.25">
      <c r="BF20924" s="1"/>
    </row>
    <row r="20925" spans="58:58" x14ac:dyDescent="0.25">
      <c r="BF20925" s="1"/>
    </row>
    <row r="20926" spans="58:58" x14ac:dyDescent="0.25">
      <c r="BF20926" s="1"/>
    </row>
    <row r="20927" spans="58:58" x14ac:dyDescent="0.25">
      <c r="BF20927" s="1"/>
    </row>
    <row r="20928" spans="58:58" x14ac:dyDescent="0.25">
      <c r="BF20928" s="1"/>
    </row>
    <row r="20929" spans="58:58" x14ac:dyDescent="0.25">
      <c r="BF20929" s="1"/>
    </row>
    <row r="20930" spans="58:58" x14ac:dyDescent="0.25">
      <c r="BF20930" s="1"/>
    </row>
    <row r="20931" spans="58:58" x14ac:dyDescent="0.25">
      <c r="BF20931" s="1"/>
    </row>
    <row r="20932" spans="58:58" x14ac:dyDescent="0.25">
      <c r="BF20932" s="1"/>
    </row>
    <row r="20933" spans="58:58" x14ac:dyDescent="0.25">
      <c r="BF20933" s="1"/>
    </row>
    <row r="20934" spans="58:58" x14ac:dyDescent="0.25">
      <c r="BF20934" s="1"/>
    </row>
    <row r="20935" spans="58:58" x14ac:dyDescent="0.25">
      <c r="BF20935" s="1"/>
    </row>
    <row r="20936" spans="58:58" x14ac:dyDescent="0.25">
      <c r="BF20936" s="1"/>
    </row>
    <row r="20937" spans="58:58" x14ac:dyDescent="0.25">
      <c r="BF20937" s="1"/>
    </row>
    <row r="20938" spans="58:58" x14ac:dyDescent="0.25">
      <c r="BF20938" s="1"/>
    </row>
    <row r="20939" spans="58:58" x14ac:dyDescent="0.25">
      <c r="BF20939" s="1"/>
    </row>
    <row r="20940" spans="58:58" x14ac:dyDescent="0.25">
      <c r="BF20940" s="1"/>
    </row>
    <row r="20941" spans="58:58" x14ac:dyDescent="0.25">
      <c r="BF20941" s="1"/>
    </row>
    <row r="20942" spans="58:58" x14ac:dyDescent="0.25">
      <c r="BF20942" s="1"/>
    </row>
    <row r="20943" spans="58:58" x14ac:dyDescent="0.25">
      <c r="BF20943" s="1"/>
    </row>
    <row r="20944" spans="58:58" x14ac:dyDescent="0.25">
      <c r="BF20944" s="1"/>
    </row>
    <row r="20945" spans="58:58" x14ac:dyDescent="0.25">
      <c r="BF20945" s="1"/>
    </row>
    <row r="20946" spans="58:58" x14ac:dyDescent="0.25">
      <c r="BF20946" s="1"/>
    </row>
    <row r="20947" spans="58:58" x14ac:dyDescent="0.25">
      <c r="BF20947" s="1"/>
    </row>
    <row r="20948" spans="58:58" x14ac:dyDescent="0.25">
      <c r="BF20948" s="1"/>
    </row>
    <row r="20949" spans="58:58" x14ac:dyDescent="0.25">
      <c r="BF20949" s="1"/>
    </row>
    <row r="20950" spans="58:58" x14ac:dyDescent="0.25">
      <c r="BF20950" s="1"/>
    </row>
    <row r="20951" spans="58:58" x14ac:dyDescent="0.25">
      <c r="BF20951" s="1"/>
    </row>
    <row r="20952" spans="58:58" x14ac:dyDescent="0.25">
      <c r="BF20952" s="1"/>
    </row>
    <row r="20953" spans="58:58" x14ac:dyDescent="0.25">
      <c r="BF20953" s="1"/>
    </row>
    <row r="20954" spans="58:58" x14ac:dyDescent="0.25">
      <c r="BF20954" s="1"/>
    </row>
    <row r="20955" spans="58:58" x14ac:dyDescent="0.25">
      <c r="BF20955" s="1"/>
    </row>
    <row r="20956" spans="58:58" x14ac:dyDescent="0.25">
      <c r="BF20956" s="1"/>
    </row>
    <row r="20957" spans="58:58" x14ac:dyDescent="0.25">
      <c r="BF20957" s="1"/>
    </row>
    <row r="20958" spans="58:58" x14ac:dyDescent="0.25">
      <c r="BF20958" s="1"/>
    </row>
    <row r="20959" spans="58:58" x14ac:dyDescent="0.25">
      <c r="BF20959" s="1"/>
    </row>
    <row r="20960" spans="58:58" x14ac:dyDescent="0.25">
      <c r="BF20960" s="1"/>
    </row>
    <row r="20961" spans="58:58" x14ac:dyDescent="0.25">
      <c r="BF20961" s="1"/>
    </row>
    <row r="20962" spans="58:58" x14ac:dyDescent="0.25">
      <c r="BF20962" s="1"/>
    </row>
    <row r="20963" spans="58:58" x14ac:dyDescent="0.25">
      <c r="BF20963" s="1"/>
    </row>
    <row r="20964" spans="58:58" x14ac:dyDescent="0.25">
      <c r="BF20964" s="1"/>
    </row>
    <row r="20965" spans="58:58" x14ac:dyDescent="0.25">
      <c r="BF20965" s="1"/>
    </row>
    <row r="20966" spans="58:58" x14ac:dyDescent="0.25">
      <c r="BF20966" s="1"/>
    </row>
    <row r="20967" spans="58:58" x14ac:dyDescent="0.25">
      <c r="BF20967" s="1"/>
    </row>
    <row r="20968" spans="58:58" x14ac:dyDescent="0.25">
      <c r="BF20968" s="1"/>
    </row>
    <row r="20969" spans="58:58" x14ac:dyDescent="0.25">
      <c r="BF20969" s="1"/>
    </row>
    <row r="20970" spans="58:58" x14ac:dyDescent="0.25">
      <c r="BF20970" s="1"/>
    </row>
    <row r="20971" spans="58:58" x14ac:dyDescent="0.25">
      <c r="BF20971" s="1"/>
    </row>
    <row r="20972" spans="58:58" x14ac:dyDescent="0.25">
      <c r="BF20972" s="1"/>
    </row>
    <row r="20973" spans="58:58" x14ac:dyDescent="0.25">
      <c r="BF20973" s="1"/>
    </row>
    <row r="20974" spans="58:58" x14ac:dyDescent="0.25">
      <c r="BF20974" s="1"/>
    </row>
    <row r="20975" spans="58:58" x14ac:dyDescent="0.25">
      <c r="BF20975" s="1"/>
    </row>
    <row r="20976" spans="58:58" x14ac:dyDescent="0.25">
      <c r="BF20976" s="1"/>
    </row>
    <row r="20977" spans="58:58" x14ac:dyDescent="0.25">
      <c r="BF20977" s="1"/>
    </row>
    <row r="20978" spans="58:58" x14ac:dyDescent="0.25">
      <c r="BF20978" s="1"/>
    </row>
    <row r="20979" spans="58:58" x14ac:dyDescent="0.25">
      <c r="BF20979" s="1"/>
    </row>
    <row r="20980" spans="58:58" x14ac:dyDescent="0.25">
      <c r="BF20980" s="1"/>
    </row>
    <row r="20981" spans="58:58" x14ac:dyDescent="0.25">
      <c r="BF20981" s="1"/>
    </row>
    <row r="20982" spans="58:58" x14ac:dyDescent="0.25">
      <c r="BF20982" s="1"/>
    </row>
    <row r="20983" spans="58:58" x14ac:dyDescent="0.25">
      <c r="BF20983" s="1"/>
    </row>
    <row r="20984" spans="58:58" x14ac:dyDescent="0.25">
      <c r="BF20984" s="1"/>
    </row>
    <row r="20985" spans="58:58" x14ac:dyDescent="0.25">
      <c r="BF20985" s="1"/>
    </row>
    <row r="20986" spans="58:58" x14ac:dyDescent="0.25">
      <c r="BF20986" s="1"/>
    </row>
    <row r="20987" spans="58:58" x14ac:dyDescent="0.25">
      <c r="BF20987" s="1"/>
    </row>
    <row r="20988" spans="58:58" x14ac:dyDescent="0.25">
      <c r="BF20988" s="1"/>
    </row>
    <row r="20989" spans="58:58" x14ac:dyDescent="0.25">
      <c r="BF20989" s="1"/>
    </row>
    <row r="20990" spans="58:58" x14ac:dyDescent="0.25">
      <c r="BF20990" s="1"/>
    </row>
    <row r="20991" spans="58:58" x14ac:dyDescent="0.25">
      <c r="BF20991" s="1"/>
    </row>
    <row r="20992" spans="58:58" x14ac:dyDescent="0.25">
      <c r="BF20992" s="1"/>
    </row>
    <row r="20993" spans="58:58" x14ac:dyDescent="0.25">
      <c r="BF20993" s="1"/>
    </row>
    <row r="20994" spans="58:58" x14ac:dyDescent="0.25">
      <c r="BF20994" s="1"/>
    </row>
    <row r="20995" spans="58:58" x14ac:dyDescent="0.25">
      <c r="BF20995" s="1"/>
    </row>
    <row r="20996" spans="58:58" x14ac:dyDescent="0.25">
      <c r="BF20996" s="1"/>
    </row>
    <row r="20997" spans="58:58" x14ac:dyDescent="0.25">
      <c r="BF20997" s="1"/>
    </row>
    <row r="20998" spans="58:58" x14ac:dyDescent="0.25">
      <c r="BF20998" s="1"/>
    </row>
    <row r="20999" spans="58:58" x14ac:dyDescent="0.25">
      <c r="BF20999" s="1"/>
    </row>
    <row r="21000" spans="58:58" x14ac:dyDescent="0.25">
      <c r="BF21000" s="1"/>
    </row>
    <row r="21001" spans="58:58" x14ac:dyDescent="0.25">
      <c r="BF21001" s="1"/>
    </row>
    <row r="21002" spans="58:58" x14ac:dyDescent="0.25">
      <c r="BF21002" s="1"/>
    </row>
    <row r="21003" spans="58:58" x14ac:dyDescent="0.25">
      <c r="BF21003" s="1"/>
    </row>
    <row r="21004" spans="58:58" x14ac:dyDescent="0.25">
      <c r="BF21004" s="1"/>
    </row>
    <row r="21005" spans="58:58" x14ac:dyDescent="0.25">
      <c r="BF21005" s="1"/>
    </row>
    <row r="21006" spans="58:58" x14ac:dyDescent="0.25">
      <c r="BF21006" s="1"/>
    </row>
    <row r="21007" spans="58:58" x14ac:dyDescent="0.25">
      <c r="BF21007" s="1"/>
    </row>
    <row r="21008" spans="58:58" x14ac:dyDescent="0.25">
      <c r="BF21008" s="1"/>
    </row>
    <row r="21009" spans="58:58" x14ac:dyDescent="0.25">
      <c r="BF21009" s="1"/>
    </row>
    <row r="21010" spans="58:58" x14ac:dyDescent="0.25">
      <c r="BF21010" s="1"/>
    </row>
    <row r="21011" spans="58:58" x14ac:dyDescent="0.25">
      <c r="BF21011" s="1"/>
    </row>
    <row r="21012" spans="58:58" x14ac:dyDescent="0.25">
      <c r="BF21012" s="1"/>
    </row>
    <row r="21013" spans="58:58" x14ac:dyDescent="0.25">
      <c r="BF21013" s="1"/>
    </row>
    <row r="21014" spans="58:58" x14ac:dyDescent="0.25">
      <c r="BF21014" s="1"/>
    </row>
    <row r="21015" spans="58:58" x14ac:dyDescent="0.25">
      <c r="BF21015" s="1"/>
    </row>
    <row r="21016" spans="58:58" x14ac:dyDescent="0.25">
      <c r="BF21016" s="1"/>
    </row>
    <row r="21017" spans="58:58" x14ac:dyDescent="0.25">
      <c r="BF21017" s="1"/>
    </row>
    <row r="21018" spans="58:58" x14ac:dyDescent="0.25">
      <c r="BF21018" s="1"/>
    </row>
    <row r="21019" spans="58:58" x14ac:dyDescent="0.25">
      <c r="BF21019" s="1"/>
    </row>
    <row r="21020" spans="58:58" x14ac:dyDescent="0.25">
      <c r="BF21020" s="1"/>
    </row>
    <row r="21021" spans="58:58" x14ac:dyDescent="0.25">
      <c r="BF21021" s="1"/>
    </row>
    <row r="21022" spans="58:58" x14ac:dyDescent="0.25">
      <c r="BF21022" s="1"/>
    </row>
    <row r="21023" spans="58:58" x14ac:dyDescent="0.25">
      <c r="BF21023" s="1"/>
    </row>
    <row r="21024" spans="58:58" x14ac:dyDescent="0.25">
      <c r="BF21024" s="1"/>
    </row>
    <row r="21025" spans="58:58" x14ac:dyDescent="0.25">
      <c r="BF21025" s="1"/>
    </row>
    <row r="21026" spans="58:58" x14ac:dyDescent="0.25">
      <c r="BF21026" s="1"/>
    </row>
    <row r="21027" spans="58:58" x14ac:dyDescent="0.25">
      <c r="BF21027" s="1"/>
    </row>
    <row r="21028" spans="58:58" x14ac:dyDescent="0.25">
      <c r="BF21028" s="1"/>
    </row>
    <row r="21029" spans="58:58" x14ac:dyDescent="0.25">
      <c r="BF21029" s="1"/>
    </row>
    <row r="21030" spans="58:58" x14ac:dyDescent="0.25">
      <c r="BF21030" s="1"/>
    </row>
    <row r="21031" spans="58:58" x14ac:dyDescent="0.25">
      <c r="BF21031" s="1"/>
    </row>
    <row r="21032" spans="58:58" x14ac:dyDescent="0.25">
      <c r="BF21032" s="1"/>
    </row>
    <row r="21033" spans="58:58" x14ac:dyDescent="0.25">
      <c r="BF21033" s="1"/>
    </row>
    <row r="21034" spans="58:58" x14ac:dyDescent="0.25">
      <c r="BF21034" s="1"/>
    </row>
    <row r="21035" spans="58:58" x14ac:dyDescent="0.25">
      <c r="BF21035" s="1"/>
    </row>
    <row r="21036" spans="58:58" x14ac:dyDescent="0.25">
      <c r="BF21036" s="1"/>
    </row>
    <row r="21037" spans="58:58" x14ac:dyDescent="0.25">
      <c r="BF21037" s="1"/>
    </row>
    <row r="21038" spans="58:58" x14ac:dyDescent="0.25">
      <c r="BF21038" s="1"/>
    </row>
    <row r="21039" spans="58:58" x14ac:dyDescent="0.25">
      <c r="BF21039" s="1"/>
    </row>
    <row r="21040" spans="58:58" x14ac:dyDescent="0.25">
      <c r="BF21040" s="1"/>
    </row>
    <row r="21041" spans="58:58" x14ac:dyDescent="0.25">
      <c r="BF21041" s="1"/>
    </row>
    <row r="21042" spans="58:58" x14ac:dyDescent="0.25">
      <c r="BF21042" s="1"/>
    </row>
    <row r="21043" spans="58:58" x14ac:dyDescent="0.25">
      <c r="BF21043" s="1"/>
    </row>
    <row r="21044" spans="58:58" x14ac:dyDescent="0.25">
      <c r="BF21044" s="1"/>
    </row>
    <row r="21045" spans="58:58" x14ac:dyDescent="0.25">
      <c r="BF21045" s="1"/>
    </row>
    <row r="21046" spans="58:58" x14ac:dyDescent="0.25">
      <c r="BF21046" s="1"/>
    </row>
    <row r="21047" spans="58:58" x14ac:dyDescent="0.25">
      <c r="BF21047" s="1"/>
    </row>
    <row r="21048" spans="58:58" x14ac:dyDescent="0.25">
      <c r="BF21048" s="1"/>
    </row>
    <row r="21049" spans="58:58" x14ac:dyDescent="0.25">
      <c r="BF21049" s="1"/>
    </row>
    <row r="21050" spans="58:58" x14ac:dyDescent="0.25">
      <c r="BF21050" s="1"/>
    </row>
    <row r="21051" spans="58:58" x14ac:dyDescent="0.25">
      <c r="BF21051" s="1"/>
    </row>
    <row r="21052" spans="58:58" x14ac:dyDescent="0.25">
      <c r="BF21052" s="1"/>
    </row>
    <row r="21053" spans="58:58" x14ac:dyDescent="0.25">
      <c r="BF21053" s="1"/>
    </row>
    <row r="21054" spans="58:58" x14ac:dyDescent="0.25">
      <c r="BF21054" s="1"/>
    </row>
    <row r="21055" spans="58:58" x14ac:dyDescent="0.25">
      <c r="BF21055" s="1"/>
    </row>
    <row r="21056" spans="58:58" x14ac:dyDescent="0.25">
      <c r="BF21056" s="1"/>
    </row>
    <row r="21057" spans="58:58" x14ac:dyDescent="0.25">
      <c r="BF21057" s="1"/>
    </row>
    <row r="21058" spans="58:58" x14ac:dyDescent="0.25">
      <c r="BF21058" s="1"/>
    </row>
    <row r="21059" spans="58:58" x14ac:dyDescent="0.25">
      <c r="BF21059" s="1"/>
    </row>
    <row r="21060" spans="58:58" x14ac:dyDescent="0.25">
      <c r="BF21060" s="1"/>
    </row>
    <row r="21061" spans="58:58" x14ac:dyDescent="0.25">
      <c r="BF21061" s="1"/>
    </row>
    <row r="21062" spans="58:58" x14ac:dyDescent="0.25">
      <c r="BF21062" s="1"/>
    </row>
    <row r="21063" spans="58:58" x14ac:dyDescent="0.25">
      <c r="BF21063" s="1"/>
    </row>
    <row r="21064" spans="58:58" x14ac:dyDescent="0.25">
      <c r="BF21064" s="1"/>
    </row>
    <row r="21065" spans="58:58" x14ac:dyDescent="0.25">
      <c r="BF21065" s="1"/>
    </row>
    <row r="21066" spans="58:58" x14ac:dyDescent="0.25">
      <c r="BF21066" s="1"/>
    </row>
    <row r="21067" spans="58:58" x14ac:dyDescent="0.25">
      <c r="BF21067" s="1"/>
    </row>
    <row r="21068" spans="58:58" x14ac:dyDescent="0.25">
      <c r="BF21068" s="1"/>
    </row>
    <row r="21069" spans="58:58" x14ac:dyDescent="0.25">
      <c r="BF21069" s="1"/>
    </row>
    <row r="21070" spans="58:58" x14ac:dyDescent="0.25">
      <c r="BF21070" s="1"/>
    </row>
    <row r="21071" spans="58:58" x14ac:dyDescent="0.25">
      <c r="BF21071" s="1"/>
    </row>
    <row r="21072" spans="58:58" x14ac:dyDescent="0.25">
      <c r="BF21072" s="1"/>
    </row>
    <row r="21073" spans="58:58" x14ac:dyDescent="0.25">
      <c r="BF21073" s="1"/>
    </row>
    <row r="21074" spans="58:58" x14ac:dyDescent="0.25">
      <c r="BF21074" s="1"/>
    </row>
    <row r="21075" spans="58:58" x14ac:dyDescent="0.25">
      <c r="BF21075" s="1"/>
    </row>
    <row r="21076" spans="58:58" x14ac:dyDescent="0.25">
      <c r="BF21076" s="1"/>
    </row>
    <row r="21077" spans="58:58" x14ac:dyDescent="0.25">
      <c r="BF21077" s="1"/>
    </row>
    <row r="21078" spans="58:58" x14ac:dyDescent="0.25">
      <c r="BF21078" s="1"/>
    </row>
    <row r="21079" spans="58:58" x14ac:dyDescent="0.25">
      <c r="BF21079" s="1"/>
    </row>
    <row r="21080" spans="58:58" x14ac:dyDescent="0.25">
      <c r="BF21080" s="1"/>
    </row>
    <row r="21081" spans="58:58" x14ac:dyDescent="0.25">
      <c r="BF21081" s="1"/>
    </row>
    <row r="21082" spans="58:58" x14ac:dyDescent="0.25">
      <c r="BF21082" s="1"/>
    </row>
    <row r="21083" spans="58:58" x14ac:dyDescent="0.25">
      <c r="BF21083" s="1"/>
    </row>
    <row r="21084" spans="58:58" x14ac:dyDescent="0.25">
      <c r="BF21084" s="1"/>
    </row>
    <row r="21085" spans="58:58" x14ac:dyDescent="0.25">
      <c r="BF21085" s="1"/>
    </row>
    <row r="21086" spans="58:58" x14ac:dyDescent="0.25">
      <c r="BF21086" s="1"/>
    </row>
    <row r="21087" spans="58:58" x14ac:dyDescent="0.25">
      <c r="BF21087" s="1"/>
    </row>
    <row r="21088" spans="58:58" x14ac:dyDescent="0.25">
      <c r="BF21088" s="1"/>
    </row>
    <row r="21089" spans="58:58" x14ac:dyDescent="0.25">
      <c r="BF21089" s="1"/>
    </row>
    <row r="21090" spans="58:58" x14ac:dyDescent="0.25">
      <c r="BF21090" s="1"/>
    </row>
    <row r="21091" spans="58:58" x14ac:dyDescent="0.25">
      <c r="BF21091" s="1"/>
    </row>
    <row r="21092" spans="58:58" x14ac:dyDescent="0.25">
      <c r="BF21092" s="1"/>
    </row>
    <row r="21093" spans="58:58" x14ac:dyDescent="0.25">
      <c r="BF21093" s="1"/>
    </row>
    <row r="21094" spans="58:58" x14ac:dyDescent="0.25">
      <c r="BF21094" s="1"/>
    </row>
    <row r="21095" spans="58:58" x14ac:dyDescent="0.25">
      <c r="BF21095" s="1"/>
    </row>
    <row r="21096" spans="58:58" x14ac:dyDescent="0.25">
      <c r="BF21096" s="1"/>
    </row>
    <row r="21097" spans="58:58" x14ac:dyDescent="0.25">
      <c r="BF21097" s="1"/>
    </row>
    <row r="21098" spans="58:58" x14ac:dyDescent="0.25">
      <c r="BF21098" s="1"/>
    </row>
    <row r="21099" spans="58:58" x14ac:dyDescent="0.25">
      <c r="BF21099" s="1"/>
    </row>
    <row r="21100" spans="58:58" x14ac:dyDescent="0.25">
      <c r="BF21100" s="1"/>
    </row>
    <row r="21101" spans="58:58" x14ac:dyDescent="0.25">
      <c r="BF21101" s="1"/>
    </row>
    <row r="21102" spans="58:58" x14ac:dyDescent="0.25">
      <c r="BF21102" s="1"/>
    </row>
    <row r="21103" spans="58:58" x14ac:dyDescent="0.25">
      <c r="BF21103" s="1"/>
    </row>
    <row r="21104" spans="58:58" x14ac:dyDescent="0.25">
      <c r="BF21104" s="1"/>
    </row>
    <row r="21105" spans="58:58" x14ac:dyDescent="0.25">
      <c r="BF21105" s="1"/>
    </row>
    <row r="21106" spans="58:58" x14ac:dyDescent="0.25">
      <c r="BF21106" s="1"/>
    </row>
    <row r="21107" spans="58:58" x14ac:dyDescent="0.25">
      <c r="BF21107" s="1"/>
    </row>
    <row r="21108" spans="58:58" x14ac:dyDescent="0.25">
      <c r="BF21108" s="1"/>
    </row>
    <row r="21109" spans="58:58" x14ac:dyDescent="0.25">
      <c r="BF21109" s="1"/>
    </row>
    <row r="21110" spans="58:58" x14ac:dyDescent="0.25">
      <c r="BF21110" s="1"/>
    </row>
    <row r="21111" spans="58:58" x14ac:dyDescent="0.25">
      <c r="BF21111" s="1"/>
    </row>
    <row r="21112" spans="58:58" x14ac:dyDescent="0.25">
      <c r="BF21112" s="1"/>
    </row>
    <row r="21113" spans="58:58" x14ac:dyDescent="0.25">
      <c r="BF21113" s="1"/>
    </row>
    <row r="21114" spans="58:58" x14ac:dyDescent="0.25">
      <c r="BF21114" s="1"/>
    </row>
    <row r="21115" spans="58:58" x14ac:dyDescent="0.25">
      <c r="BF21115" s="1"/>
    </row>
    <row r="21116" spans="58:58" x14ac:dyDescent="0.25">
      <c r="BF21116" s="1"/>
    </row>
    <row r="21117" spans="58:58" x14ac:dyDescent="0.25">
      <c r="BF21117" s="1"/>
    </row>
    <row r="21118" spans="58:58" x14ac:dyDescent="0.25">
      <c r="BF21118" s="1"/>
    </row>
    <row r="21119" spans="58:58" x14ac:dyDescent="0.25">
      <c r="BF21119" s="1"/>
    </row>
    <row r="21120" spans="58:58" x14ac:dyDescent="0.25">
      <c r="BF21120" s="1"/>
    </row>
    <row r="21121" spans="58:58" x14ac:dyDescent="0.25">
      <c r="BF21121" s="1"/>
    </row>
    <row r="21122" spans="58:58" x14ac:dyDescent="0.25">
      <c r="BF21122" s="1"/>
    </row>
    <row r="21123" spans="58:58" x14ac:dyDescent="0.25">
      <c r="BF21123" s="1"/>
    </row>
    <row r="21124" spans="58:58" x14ac:dyDescent="0.25">
      <c r="BF21124" s="1"/>
    </row>
    <row r="21125" spans="58:58" x14ac:dyDescent="0.25">
      <c r="BF21125" s="1"/>
    </row>
    <row r="21126" spans="58:58" x14ac:dyDescent="0.25">
      <c r="BF21126" s="1"/>
    </row>
    <row r="21127" spans="58:58" x14ac:dyDescent="0.25">
      <c r="BF21127" s="1"/>
    </row>
    <row r="21128" spans="58:58" x14ac:dyDescent="0.25">
      <c r="BF21128" s="1"/>
    </row>
    <row r="21129" spans="58:58" x14ac:dyDescent="0.25">
      <c r="BF21129" s="1"/>
    </row>
    <row r="21130" spans="58:58" x14ac:dyDescent="0.25">
      <c r="BF21130" s="1"/>
    </row>
    <row r="21131" spans="58:58" x14ac:dyDescent="0.25">
      <c r="BF21131" s="1"/>
    </row>
    <row r="21132" spans="58:58" x14ac:dyDescent="0.25">
      <c r="BF21132" s="1"/>
    </row>
    <row r="21133" spans="58:58" x14ac:dyDescent="0.25">
      <c r="BF21133" s="1"/>
    </row>
    <row r="21134" spans="58:58" x14ac:dyDescent="0.25">
      <c r="BF21134" s="1"/>
    </row>
    <row r="21135" spans="58:58" x14ac:dyDescent="0.25">
      <c r="BF21135" s="1"/>
    </row>
    <row r="21136" spans="58:58" x14ac:dyDescent="0.25">
      <c r="BF21136" s="1"/>
    </row>
    <row r="21137" spans="58:58" x14ac:dyDescent="0.25">
      <c r="BF21137" s="1"/>
    </row>
    <row r="21138" spans="58:58" x14ac:dyDescent="0.25">
      <c r="BF21138" s="1"/>
    </row>
    <row r="21139" spans="58:58" x14ac:dyDescent="0.25">
      <c r="BF21139" s="1"/>
    </row>
    <row r="21140" spans="58:58" x14ac:dyDescent="0.25">
      <c r="BF21140" s="1"/>
    </row>
    <row r="21141" spans="58:58" x14ac:dyDescent="0.25">
      <c r="BF21141" s="1"/>
    </row>
    <row r="21142" spans="58:58" x14ac:dyDescent="0.25">
      <c r="BF21142" s="1"/>
    </row>
    <row r="21143" spans="58:58" x14ac:dyDescent="0.25">
      <c r="BF21143" s="1"/>
    </row>
    <row r="21144" spans="58:58" x14ac:dyDescent="0.25">
      <c r="BF21144" s="1"/>
    </row>
    <row r="21145" spans="58:58" x14ac:dyDescent="0.25">
      <c r="BF21145" s="1"/>
    </row>
    <row r="21146" spans="58:58" x14ac:dyDescent="0.25">
      <c r="BF21146" s="1"/>
    </row>
    <row r="21147" spans="58:58" x14ac:dyDescent="0.25">
      <c r="BF21147" s="1"/>
    </row>
    <row r="21148" spans="58:58" x14ac:dyDescent="0.25">
      <c r="BF21148" s="1"/>
    </row>
    <row r="21149" spans="58:58" x14ac:dyDescent="0.25">
      <c r="BF21149" s="1"/>
    </row>
    <row r="21150" spans="58:58" x14ac:dyDescent="0.25">
      <c r="BF21150" s="1"/>
    </row>
    <row r="21151" spans="58:58" x14ac:dyDescent="0.25">
      <c r="BF21151" s="1"/>
    </row>
    <row r="21152" spans="58:58" x14ac:dyDescent="0.25">
      <c r="BF21152" s="1"/>
    </row>
    <row r="21153" spans="58:58" x14ac:dyDescent="0.25">
      <c r="BF21153" s="1"/>
    </row>
    <row r="21154" spans="58:58" x14ac:dyDescent="0.25">
      <c r="BF21154" s="1"/>
    </row>
    <row r="21155" spans="58:58" x14ac:dyDescent="0.25">
      <c r="BF21155" s="1"/>
    </row>
    <row r="21156" spans="58:58" x14ac:dyDescent="0.25">
      <c r="BF21156" s="1"/>
    </row>
    <row r="21157" spans="58:58" x14ac:dyDescent="0.25">
      <c r="BF21157" s="1"/>
    </row>
    <row r="21158" spans="58:58" x14ac:dyDescent="0.25">
      <c r="BF21158" s="1"/>
    </row>
    <row r="21159" spans="58:58" x14ac:dyDescent="0.25">
      <c r="BF21159" s="1"/>
    </row>
    <row r="21160" spans="58:58" x14ac:dyDescent="0.25">
      <c r="BF21160" s="1"/>
    </row>
    <row r="21161" spans="58:58" x14ac:dyDescent="0.25">
      <c r="BF21161" s="1"/>
    </row>
    <row r="21162" spans="58:58" x14ac:dyDescent="0.25">
      <c r="BF21162" s="1"/>
    </row>
    <row r="21163" spans="58:58" x14ac:dyDescent="0.25">
      <c r="BF21163" s="1"/>
    </row>
    <row r="21164" spans="58:58" x14ac:dyDescent="0.25">
      <c r="BF21164" s="1"/>
    </row>
    <row r="21165" spans="58:58" x14ac:dyDescent="0.25">
      <c r="BF21165" s="1"/>
    </row>
    <row r="21166" spans="58:58" x14ac:dyDescent="0.25">
      <c r="BF21166" s="1"/>
    </row>
    <row r="21167" spans="58:58" x14ac:dyDescent="0.25">
      <c r="BF21167" s="1"/>
    </row>
    <row r="21168" spans="58:58" x14ac:dyDescent="0.25">
      <c r="BF21168" s="1"/>
    </row>
    <row r="21169" spans="58:58" x14ac:dyDescent="0.25">
      <c r="BF21169" s="1"/>
    </row>
    <row r="21170" spans="58:58" x14ac:dyDescent="0.25">
      <c r="BF21170" s="1"/>
    </row>
    <row r="21171" spans="58:58" x14ac:dyDescent="0.25">
      <c r="BF21171" s="1"/>
    </row>
    <row r="21172" spans="58:58" x14ac:dyDescent="0.25">
      <c r="BF21172" s="1"/>
    </row>
    <row r="21173" spans="58:58" x14ac:dyDescent="0.25">
      <c r="BF21173" s="1"/>
    </row>
    <row r="21174" spans="58:58" x14ac:dyDescent="0.25">
      <c r="BF21174" s="1"/>
    </row>
    <row r="21175" spans="58:58" x14ac:dyDescent="0.25">
      <c r="BF21175" s="1"/>
    </row>
    <row r="21176" spans="58:58" x14ac:dyDescent="0.25">
      <c r="BF21176" s="1"/>
    </row>
    <row r="21177" spans="58:58" x14ac:dyDescent="0.25">
      <c r="BF21177" s="1"/>
    </row>
    <row r="21178" spans="58:58" x14ac:dyDescent="0.25">
      <c r="BF21178" s="1"/>
    </row>
    <row r="21179" spans="58:58" x14ac:dyDescent="0.25">
      <c r="BF21179" s="1"/>
    </row>
    <row r="21180" spans="58:58" x14ac:dyDescent="0.25">
      <c r="BF21180" s="1"/>
    </row>
    <row r="21181" spans="58:58" x14ac:dyDescent="0.25">
      <c r="BF21181" s="1"/>
    </row>
    <row r="21182" spans="58:58" x14ac:dyDescent="0.25">
      <c r="BF21182" s="1"/>
    </row>
    <row r="21183" spans="58:58" x14ac:dyDescent="0.25">
      <c r="BF21183" s="1"/>
    </row>
    <row r="21184" spans="58:58" x14ac:dyDescent="0.25">
      <c r="BF21184" s="1"/>
    </row>
    <row r="21185" spans="58:58" x14ac:dyDescent="0.25">
      <c r="BF21185" s="1"/>
    </row>
    <row r="21186" spans="58:58" x14ac:dyDescent="0.25">
      <c r="BF21186" s="1"/>
    </row>
    <row r="21187" spans="58:58" x14ac:dyDescent="0.25">
      <c r="BF21187" s="1"/>
    </row>
    <row r="21188" spans="58:58" x14ac:dyDescent="0.25">
      <c r="BF21188" s="1"/>
    </row>
    <row r="21189" spans="58:58" x14ac:dyDescent="0.25">
      <c r="BF21189" s="1"/>
    </row>
    <row r="21190" spans="58:58" x14ac:dyDescent="0.25">
      <c r="BF21190" s="1"/>
    </row>
    <row r="21191" spans="58:58" x14ac:dyDescent="0.25">
      <c r="BF21191" s="1"/>
    </row>
    <row r="21192" spans="58:58" x14ac:dyDescent="0.25">
      <c r="BF21192" s="1"/>
    </row>
    <row r="21193" spans="58:58" x14ac:dyDescent="0.25">
      <c r="BF21193" s="1"/>
    </row>
    <row r="21194" spans="58:58" x14ac:dyDescent="0.25">
      <c r="BF21194" s="1"/>
    </row>
    <row r="21195" spans="58:58" x14ac:dyDescent="0.25">
      <c r="BF21195" s="1"/>
    </row>
    <row r="21196" spans="58:58" x14ac:dyDescent="0.25">
      <c r="BF21196" s="1"/>
    </row>
    <row r="21197" spans="58:58" x14ac:dyDescent="0.25">
      <c r="BF21197" s="1"/>
    </row>
    <row r="21198" spans="58:58" x14ac:dyDescent="0.25">
      <c r="BF21198" s="1"/>
    </row>
    <row r="21199" spans="58:58" x14ac:dyDescent="0.25">
      <c r="BF21199" s="1"/>
    </row>
    <row r="21200" spans="58:58" x14ac:dyDescent="0.25">
      <c r="BF21200" s="1"/>
    </row>
    <row r="21201" spans="58:58" x14ac:dyDescent="0.25">
      <c r="BF21201" s="1"/>
    </row>
    <row r="21202" spans="58:58" x14ac:dyDescent="0.25">
      <c r="BF21202" s="1"/>
    </row>
    <row r="21203" spans="58:58" x14ac:dyDescent="0.25">
      <c r="BF21203" s="1"/>
    </row>
    <row r="21204" spans="58:58" x14ac:dyDescent="0.25">
      <c r="BF21204" s="1"/>
    </row>
    <row r="21205" spans="58:58" x14ac:dyDescent="0.25">
      <c r="BF21205" s="1"/>
    </row>
    <row r="21206" spans="58:58" x14ac:dyDescent="0.25">
      <c r="BF21206" s="1"/>
    </row>
    <row r="21207" spans="58:58" x14ac:dyDescent="0.25">
      <c r="BF21207" s="1"/>
    </row>
    <row r="21208" spans="58:58" x14ac:dyDescent="0.25">
      <c r="BF21208" s="1"/>
    </row>
    <row r="21209" spans="58:58" x14ac:dyDescent="0.25">
      <c r="BF21209" s="1"/>
    </row>
    <row r="21210" spans="58:58" x14ac:dyDescent="0.25">
      <c r="BF21210" s="1"/>
    </row>
    <row r="21211" spans="58:58" x14ac:dyDescent="0.25">
      <c r="BF21211" s="1"/>
    </row>
    <row r="21212" spans="58:58" x14ac:dyDescent="0.25">
      <c r="BF21212" s="1"/>
    </row>
    <row r="21213" spans="58:58" x14ac:dyDescent="0.25">
      <c r="BF21213" s="1"/>
    </row>
    <row r="21214" spans="58:58" x14ac:dyDescent="0.25">
      <c r="BF21214" s="1"/>
    </row>
    <row r="21215" spans="58:58" x14ac:dyDescent="0.25">
      <c r="BF21215" s="1"/>
    </row>
    <row r="21216" spans="58:58" x14ac:dyDescent="0.25">
      <c r="BF21216" s="1"/>
    </row>
    <row r="21217" spans="58:58" x14ac:dyDescent="0.25">
      <c r="BF21217" s="1"/>
    </row>
    <row r="21218" spans="58:58" x14ac:dyDescent="0.25">
      <c r="BF21218" s="1"/>
    </row>
    <row r="21219" spans="58:58" x14ac:dyDescent="0.25">
      <c r="BF21219" s="1"/>
    </row>
    <row r="21220" spans="58:58" x14ac:dyDescent="0.25">
      <c r="BF21220" s="1"/>
    </row>
    <row r="21221" spans="58:58" x14ac:dyDescent="0.25">
      <c r="BF21221" s="1"/>
    </row>
    <row r="21222" spans="58:58" x14ac:dyDescent="0.25">
      <c r="BF21222" s="1"/>
    </row>
    <row r="21223" spans="58:58" x14ac:dyDescent="0.25">
      <c r="BF21223" s="1"/>
    </row>
    <row r="21224" spans="58:58" x14ac:dyDescent="0.25">
      <c r="BF21224" s="1"/>
    </row>
    <row r="21225" spans="58:58" x14ac:dyDescent="0.25">
      <c r="BF21225" s="1"/>
    </row>
    <row r="21226" spans="58:58" x14ac:dyDescent="0.25">
      <c r="BF21226" s="1"/>
    </row>
    <row r="21227" spans="58:58" x14ac:dyDescent="0.25">
      <c r="BF21227" s="1"/>
    </row>
    <row r="21228" spans="58:58" x14ac:dyDescent="0.25">
      <c r="BF21228" s="1"/>
    </row>
    <row r="21229" spans="58:58" x14ac:dyDescent="0.25">
      <c r="BF21229" s="1"/>
    </row>
    <row r="21230" spans="58:58" x14ac:dyDescent="0.25">
      <c r="BF21230" s="1"/>
    </row>
    <row r="21231" spans="58:58" x14ac:dyDescent="0.25">
      <c r="BF21231" s="1"/>
    </row>
    <row r="21232" spans="58:58" x14ac:dyDescent="0.25">
      <c r="BF21232" s="1"/>
    </row>
    <row r="21233" spans="58:58" x14ac:dyDescent="0.25">
      <c r="BF21233" s="1"/>
    </row>
    <row r="21234" spans="58:58" x14ac:dyDescent="0.25">
      <c r="BF21234" s="1"/>
    </row>
    <row r="21235" spans="58:58" x14ac:dyDescent="0.25">
      <c r="BF21235" s="1"/>
    </row>
    <row r="21236" spans="58:58" x14ac:dyDescent="0.25">
      <c r="BF21236" s="1"/>
    </row>
    <row r="21237" spans="58:58" x14ac:dyDescent="0.25">
      <c r="BF21237" s="1"/>
    </row>
    <row r="21238" spans="58:58" x14ac:dyDescent="0.25">
      <c r="BF21238" s="1"/>
    </row>
    <row r="21239" spans="58:58" x14ac:dyDescent="0.25">
      <c r="BF21239" s="1"/>
    </row>
    <row r="21240" spans="58:58" x14ac:dyDescent="0.25">
      <c r="BF21240" s="1"/>
    </row>
    <row r="21241" spans="58:58" x14ac:dyDescent="0.25">
      <c r="BF21241" s="1"/>
    </row>
    <row r="21242" spans="58:58" x14ac:dyDescent="0.25">
      <c r="BF21242" s="1"/>
    </row>
    <row r="21243" spans="58:58" x14ac:dyDescent="0.25">
      <c r="BF21243" s="1"/>
    </row>
    <row r="21244" spans="58:58" x14ac:dyDescent="0.25">
      <c r="BF21244" s="1"/>
    </row>
    <row r="21245" spans="58:58" x14ac:dyDescent="0.25">
      <c r="BF21245" s="1"/>
    </row>
    <row r="21246" spans="58:58" x14ac:dyDescent="0.25">
      <c r="BF21246" s="1"/>
    </row>
    <row r="21247" spans="58:58" x14ac:dyDescent="0.25">
      <c r="BF21247" s="1"/>
    </row>
    <row r="21248" spans="58:58" x14ac:dyDescent="0.25">
      <c r="BF21248" s="1"/>
    </row>
    <row r="21249" spans="58:58" x14ac:dyDescent="0.25">
      <c r="BF21249" s="1"/>
    </row>
    <row r="21250" spans="58:58" x14ac:dyDescent="0.25">
      <c r="BF21250" s="1"/>
    </row>
    <row r="21251" spans="58:58" x14ac:dyDescent="0.25">
      <c r="BF21251" s="1"/>
    </row>
    <row r="21252" spans="58:58" x14ac:dyDescent="0.25">
      <c r="BF21252" s="1"/>
    </row>
    <row r="21253" spans="58:58" x14ac:dyDescent="0.25">
      <c r="BF21253" s="1"/>
    </row>
    <row r="21254" spans="58:58" x14ac:dyDescent="0.25">
      <c r="BF21254" s="1"/>
    </row>
    <row r="21255" spans="58:58" x14ac:dyDescent="0.25">
      <c r="BF21255" s="1"/>
    </row>
    <row r="21256" spans="58:58" x14ac:dyDescent="0.25">
      <c r="BF21256" s="1"/>
    </row>
    <row r="21257" spans="58:58" x14ac:dyDescent="0.25">
      <c r="BF21257" s="1"/>
    </row>
    <row r="21258" spans="58:58" x14ac:dyDescent="0.25">
      <c r="BF21258" s="1"/>
    </row>
    <row r="21259" spans="58:58" x14ac:dyDescent="0.25">
      <c r="BF21259" s="1"/>
    </row>
    <row r="21260" spans="58:58" x14ac:dyDescent="0.25">
      <c r="BF21260" s="1"/>
    </row>
    <row r="21261" spans="58:58" x14ac:dyDescent="0.25">
      <c r="BF21261" s="1"/>
    </row>
    <row r="21262" spans="58:58" x14ac:dyDescent="0.25">
      <c r="BF21262" s="1"/>
    </row>
    <row r="21263" spans="58:58" x14ac:dyDescent="0.25">
      <c r="BF21263" s="1"/>
    </row>
    <row r="21264" spans="58:58" x14ac:dyDescent="0.25">
      <c r="BF21264" s="1"/>
    </row>
    <row r="21265" spans="58:58" x14ac:dyDescent="0.25">
      <c r="BF21265" s="1"/>
    </row>
    <row r="21266" spans="58:58" x14ac:dyDescent="0.25">
      <c r="BF21266" s="1"/>
    </row>
    <row r="21267" spans="58:58" x14ac:dyDescent="0.25">
      <c r="BF21267" s="1"/>
    </row>
    <row r="21268" spans="58:58" x14ac:dyDescent="0.25">
      <c r="BF21268" s="1"/>
    </row>
    <row r="21269" spans="58:58" x14ac:dyDescent="0.25">
      <c r="BF21269" s="1"/>
    </row>
    <row r="21270" spans="58:58" x14ac:dyDescent="0.25">
      <c r="BF21270" s="1"/>
    </row>
    <row r="21271" spans="58:58" x14ac:dyDescent="0.25">
      <c r="BF21271" s="1"/>
    </row>
    <row r="21272" spans="58:58" x14ac:dyDescent="0.25">
      <c r="BF21272" s="1"/>
    </row>
    <row r="21273" spans="58:58" x14ac:dyDescent="0.25">
      <c r="BF21273" s="1"/>
    </row>
    <row r="21274" spans="58:58" x14ac:dyDescent="0.25">
      <c r="BF21274" s="1"/>
    </row>
    <row r="21275" spans="58:58" x14ac:dyDescent="0.25">
      <c r="BF21275" s="1"/>
    </row>
    <row r="21276" spans="58:58" x14ac:dyDescent="0.25">
      <c r="BF21276" s="1"/>
    </row>
    <row r="21277" spans="58:58" x14ac:dyDescent="0.25">
      <c r="BF21277" s="1"/>
    </row>
    <row r="21278" spans="58:58" x14ac:dyDescent="0.25">
      <c r="BF21278" s="1"/>
    </row>
    <row r="21279" spans="58:58" x14ac:dyDescent="0.25">
      <c r="BF21279" s="1"/>
    </row>
    <row r="21280" spans="58:58" x14ac:dyDescent="0.25">
      <c r="BF21280" s="1"/>
    </row>
    <row r="21281" spans="58:58" x14ac:dyDescent="0.25">
      <c r="BF21281" s="1"/>
    </row>
    <row r="21282" spans="58:58" x14ac:dyDescent="0.25">
      <c r="BF21282" s="1"/>
    </row>
    <row r="21283" spans="58:58" x14ac:dyDescent="0.25">
      <c r="BF21283" s="1"/>
    </row>
    <row r="21284" spans="58:58" x14ac:dyDescent="0.25">
      <c r="BF21284" s="1"/>
    </row>
    <row r="21285" spans="58:58" x14ac:dyDescent="0.25">
      <c r="BF21285" s="1"/>
    </row>
    <row r="21286" spans="58:58" x14ac:dyDescent="0.25">
      <c r="BF21286" s="1"/>
    </row>
    <row r="21287" spans="58:58" x14ac:dyDescent="0.25">
      <c r="BF21287" s="1"/>
    </row>
    <row r="21288" spans="58:58" x14ac:dyDescent="0.25">
      <c r="BF21288" s="1"/>
    </row>
    <row r="21289" spans="58:58" x14ac:dyDescent="0.25">
      <c r="BF21289" s="1"/>
    </row>
    <row r="21290" spans="58:58" x14ac:dyDescent="0.25">
      <c r="BF21290" s="1"/>
    </row>
    <row r="21291" spans="58:58" x14ac:dyDescent="0.25">
      <c r="BF21291" s="1"/>
    </row>
    <row r="21292" spans="58:58" x14ac:dyDescent="0.25">
      <c r="BF21292" s="1"/>
    </row>
    <row r="21293" spans="58:58" x14ac:dyDescent="0.25">
      <c r="BF21293" s="1"/>
    </row>
    <row r="21294" spans="58:58" x14ac:dyDescent="0.25">
      <c r="BF21294" s="1"/>
    </row>
    <row r="21295" spans="58:58" x14ac:dyDescent="0.25">
      <c r="BF21295" s="1"/>
    </row>
    <row r="21296" spans="58:58" x14ac:dyDescent="0.25">
      <c r="BF21296" s="1"/>
    </row>
    <row r="21297" spans="58:58" x14ac:dyDescent="0.25">
      <c r="BF21297" s="1"/>
    </row>
    <row r="21298" spans="58:58" x14ac:dyDescent="0.25">
      <c r="BF21298" s="1"/>
    </row>
    <row r="21299" spans="58:58" x14ac:dyDescent="0.25">
      <c r="BF21299" s="1"/>
    </row>
    <row r="21300" spans="58:58" x14ac:dyDescent="0.25">
      <c r="BF21300" s="1"/>
    </row>
    <row r="21301" spans="58:58" x14ac:dyDescent="0.25">
      <c r="BF21301" s="1"/>
    </row>
    <row r="21302" spans="58:58" x14ac:dyDescent="0.25">
      <c r="BF21302" s="1"/>
    </row>
    <row r="21303" spans="58:58" x14ac:dyDescent="0.25">
      <c r="BF21303" s="1"/>
    </row>
    <row r="21304" spans="58:58" x14ac:dyDescent="0.25">
      <c r="BF21304" s="1"/>
    </row>
    <row r="21305" spans="58:58" x14ac:dyDescent="0.25">
      <c r="BF21305" s="1"/>
    </row>
    <row r="21306" spans="58:58" x14ac:dyDescent="0.25">
      <c r="BF21306" s="1"/>
    </row>
    <row r="21307" spans="58:58" x14ac:dyDescent="0.25">
      <c r="BF21307" s="1"/>
    </row>
    <row r="21308" spans="58:58" x14ac:dyDescent="0.25">
      <c r="BF21308" s="1"/>
    </row>
    <row r="21309" spans="58:58" x14ac:dyDescent="0.25">
      <c r="BF21309" s="1"/>
    </row>
    <row r="21310" spans="58:58" x14ac:dyDescent="0.25">
      <c r="BF21310" s="1"/>
    </row>
    <row r="21311" spans="58:58" x14ac:dyDescent="0.25">
      <c r="BF21311" s="1"/>
    </row>
    <row r="21312" spans="58:58" x14ac:dyDescent="0.25">
      <c r="BF21312" s="1"/>
    </row>
    <row r="21313" spans="58:58" x14ac:dyDescent="0.25">
      <c r="BF21313" s="1"/>
    </row>
    <row r="21314" spans="58:58" x14ac:dyDescent="0.25">
      <c r="BF21314" s="1"/>
    </row>
    <row r="21315" spans="58:58" x14ac:dyDescent="0.25">
      <c r="BF21315" s="1"/>
    </row>
    <row r="21316" spans="58:58" x14ac:dyDescent="0.25">
      <c r="BF21316" s="1"/>
    </row>
    <row r="21317" spans="58:58" x14ac:dyDescent="0.25">
      <c r="BF21317" s="1"/>
    </row>
    <row r="21318" spans="58:58" x14ac:dyDescent="0.25">
      <c r="BF21318" s="1"/>
    </row>
    <row r="21319" spans="58:58" x14ac:dyDescent="0.25">
      <c r="BF21319" s="1"/>
    </row>
    <row r="21320" spans="58:58" x14ac:dyDescent="0.25">
      <c r="BF21320" s="1"/>
    </row>
    <row r="21321" spans="58:58" x14ac:dyDescent="0.25">
      <c r="BF21321" s="1"/>
    </row>
    <row r="21322" spans="58:58" x14ac:dyDescent="0.25">
      <c r="BF21322" s="1"/>
    </row>
    <row r="21323" spans="58:58" x14ac:dyDescent="0.25">
      <c r="BF21323" s="1"/>
    </row>
    <row r="21324" spans="58:58" x14ac:dyDescent="0.25">
      <c r="BF21324" s="1"/>
    </row>
    <row r="21325" spans="58:58" x14ac:dyDescent="0.25">
      <c r="BF21325" s="1"/>
    </row>
    <row r="21326" spans="58:58" x14ac:dyDescent="0.25">
      <c r="BF21326" s="1"/>
    </row>
    <row r="21327" spans="58:58" x14ac:dyDescent="0.25">
      <c r="BF21327" s="1"/>
    </row>
    <row r="21328" spans="58:58" x14ac:dyDescent="0.25">
      <c r="BF21328" s="1"/>
    </row>
    <row r="21329" spans="58:58" x14ac:dyDescent="0.25">
      <c r="BF21329" s="1"/>
    </row>
    <row r="21330" spans="58:58" x14ac:dyDescent="0.25">
      <c r="BF21330" s="1"/>
    </row>
    <row r="21331" spans="58:58" x14ac:dyDescent="0.25">
      <c r="BF21331" s="1"/>
    </row>
    <row r="21332" spans="58:58" x14ac:dyDescent="0.25">
      <c r="BF21332" s="1"/>
    </row>
    <row r="21333" spans="58:58" x14ac:dyDescent="0.25">
      <c r="BF21333" s="1"/>
    </row>
    <row r="21334" spans="58:58" x14ac:dyDescent="0.25">
      <c r="BF21334" s="1"/>
    </row>
    <row r="21335" spans="58:58" x14ac:dyDescent="0.25">
      <c r="BF21335" s="1"/>
    </row>
    <row r="21336" spans="58:58" x14ac:dyDescent="0.25">
      <c r="BF21336" s="1"/>
    </row>
    <row r="21337" spans="58:58" x14ac:dyDescent="0.25">
      <c r="BF21337" s="1"/>
    </row>
    <row r="21338" spans="58:58" x14ac:dyDescent="0.25">
      <c r="BF21338" s="1"/>
    </row>
    <row r="21339" spans="58:58" x14ac:dyDescent="0.25">
      <c r="BF21339" s="1"/>
    </row>
    <row r="21340" spans="58:58" x14ac:dyDescent="0.25">
      <c r="BF21340" s="1"/>
    </row>
    <row r="21341" spans="58:58" x14ac:dyDescent="0.25">
      <c r="BF21341" s="1"/>
    </row>
    <row r="21342" spans="58:58" x14ac:dyDescent="0.25">
      <c r="BF21342" s="1"/>
    </row>
    <row r="21343" spans="58:58" x14ac:dyDescent="0.25">
      <c r="BF21343" s="1"/>
    </row>
    <row r="21344" spans="58:58" x14ac:dyDescent="0.25">
      <c r="BF21344" s="1"/>
    </row>
    <row r="21345" spans="58:58" x14ac:dyDescent="0.25">
      <c r="BF21345" s="1"/>
    </row>
    <row r="21346" spans="58:58" x14ac:dyDescent="0.25">
      <c r="BF21346" s="1"/>
    </row>
    <row r="21347" spans="58:58" x14ac:dyDescent="0.25">
      <c r="BF21347" s="1"/>
    </row>
    <row r="21348" spans="58:58" x14ac:dyDescent="0.25">
      <c r="BF21348" s="1"/>
    </row>
    <row r="21349" spans="58:58" x14ac:dyDescent="0.25">
      <c r="BF21349" s="1"/>
    </row>
    <row r="21350" spans="58:58" x14ac:dyDescent="0.25">
      <c r="BF21350" s="1"/>
    </row>
    <row r="21351" spans="58:58" x14ac:dyDescent="0.25">
      <c r="BF21351" s="1"/>
    </row>
    <row r="21352" spans="58:58" x14ac:dyDescent="0.25">
      <c r="BF21352" s="1"/>
    </row>
    <row r="21353" spans="58:58" x14ac:dyDescent="0.25">
      <c r="BF21353" s="1"/>
    </row>
    <row r="21354" spans="58:58" x14ac:dyDescent="0.25">
      <c r="BF21354" s="1"/>
    </row>
    <row r="21355" spans="58:58" x14ac:dyDescent="0.25">
      <c r="BF21355" s="1"/>
    </row>
    <row r="21356" spans="58:58" x14ac:dyDescent="0.25">
      <c r="BF21356" s="1"/>
    </row>
    <row r="21357" spans="58:58" x14ac:dyDescent="0.25">
      <c r="BF21357" s="1"/>
    </row>
    <row r="21358" spans="58:58" x14ac:dyDescent="0.25">
      <c r="BF21358" s="1"/>
    </row>
    <row r="21359" spans="58:58" x14ac:dyDescent="0.25">
      <c r="BF21359" s="1"/>
    </row>
    <row r="21360" spans="58:58" x14ac:dyDescent="0.25">
      <c r="BF21360" s="1"/>
    </row>
    <row r="21361" spans="58:58" x14ac:dyDescent="0.25">
      <c r="BF21361" s="1"/>
    </row>
    <row r="21362" spans="58:58" x14ac:dyDescent="0.25">
      <c r="BF21362" s="1"/>
    </row>
    <row r="21363" spans="58:58" x14ac:dyDescent="0.25">
      <c r="BF21363" s="1"/>
    </row>
    <row r="21364" spans="58:58" x14ac:dyDescent="0.25">
      <c r="BF21364" s="1"/>
    </row>
    <row r="21365" spans="58:58" x14ac:dyDescent="0.25">
      <c r="BF21365" s="1"/>
    </row>
    <row r="21366" spans="58:58" x14ac:dyDescent="0.25">
      <c r="BF21366" s="1"/>
    </row>
    <row r="21367" spans="58:58" x14ac:dyDescent="0.25">
      <c r="BF21367" s="1"/>
    </row>
    <row r="21368" spans="58:58" x14ac:dyDescent="0.25">
      <c r="BF21368" s="1"/>
    </row>
    <row r="21369" spans="58:58" x14ac:dyDescent="0.25">
      <c r="BF21369" s="1"/>
    </row>
    <row r="21370" spans="58:58" x14ac:dyDescent="0.25">
      <c r="BF21370" s="1"/>
    </row>
    <row r="21371" spans="58:58" x14ac:dyDescent="0.25">
      <c r="BF21371" s="1"/>
    </row>
    <row r="21372" spans="58:58" x14ac:dyDescent="0.25">
      <c r="BF21372" s="1"/>
    </row>
    <row r="21373" spans="58:58" x14ac:dyDescent="0.25">
      <c r="BF21373" s="1"/>
    </row>
    <row r="21374" spans="58:58" x14ac:dyDescent="0.25">
      <c r="BF21374" s="1"/>
    </row>
    <row r="21375" spans="58:58" x14ac:dyDescent="0.25">
      <c r="BF21375" s="1"/>
    </row>
    <row r="21376" spans="58:58" x14ac:dyDescent="0.25">
      <c r="BF21376" s="1"/>
    </row>
    <row r="21377" spans="58:58" x14ac:dyDescent="0.25">
      <c r="BF21377" s="1"/>
    </row>
    <row r="21378" spans="58:58" x14ac:dyDescent="0.25">
      <c r="BF21378" s="1"/>
    </row>
    <row r="21379" spans="58:58" x14ac:dyDescent="0.25">
      <c r="BF21379" s="1"/>
    </row>
    <row r="21380" spans="58:58" x14ac:dyDescent="0.25">
      <c r="BF21380" s="1"/>
    </row>
    <row r="21381" spans="58:58" x14ac:dyDescent="0.25">
      <c r="BF21381" s="1"/>
    </row>
    <row r="21382" spans="58:58" x14ac:dyDescent="0.25">
      <c r="BF21382" s="1"/>
    </row>
    <row r="21383" spans="58:58" x14ac:dyDescent="0.25">
      <c r="BF21383" s="1"/>
    </row>
    <row r="21384" spans="58:58" x14ac:dyDescent="0.25">
      <c r="BF21384" s="1"/>
    </row>
    <row r="21385" spans="58:58" x14ac:dyDescent="0.25">
      <c r="BF21385" s="1"/>
    </row>
    <row r="21386" spans="58:58" x14ac:dyDescent="0.25">
      <c r="BF21386" s="1"/>
    </row>
    <row r="21387" spans="58:58" x14ac:dyDescent="0.25">
      <c r="BF21387" s="1"/>
    </row>
    <row r="21388" spans="58:58" x14ac:dyDescent="0.25">
      <c r="BF21388" s="1"/>
    </row>
    <row r="21389" spans="58:58" x14ac:dyDescent="0.25">
      <c r="BF21389" s="1"/>
    </row>
    <row r="21390" spans="58:58" x14ac:dyDescent="0.25">
      <c r="BF21390" s="1"/>
    </row>
    <row r="21391" spans="58:58" x14ac:dyDescent="0.25">
      <c r="BF21391" s="1"/>
    </row>
    <row r="21392" spans="58:58" x14ac:dyDescent="0.25">
      <c r="BF21392" s="1"/>
    </row>
    <row r="21393" spans="58:58" x14ac:dyDescent="0.25">
      <c r="BF21393" s="1"/>
    </row>
    <row r="21394" spans="58:58" x14ac:dyDescent="0.25">
      <c r="BF21394" s="1"/>
    </row>
    <row r="21395" spans="58:58" x14ac:dyDescent="0.25">
      <c r="BF21395" s="1"/>
    </row>
    <row r="21396" spans="58:58" x14ac:dyDescent="0.25">
      <c r="BF21396" s="1"/>
    </row>
    <row r="21397" spans="58:58" x14ac:dyDescent="0.25">
      <c r="BF21397" s="1"/>
    </row>
    <row r="21398" spans="58:58" x14ac:dyDescent="0.25">
      <c r="BF21398" s="1"/>
    </row>
    <row r="21399" spans="58:58" x14ac:dyDescent="0.25">
      <c r="BF21399" s="1"/>
    </row>
    <row r="21400" spans="58:58" x14ac:dyDescent="0.25">
      <c r="BF21400" s="1"/>
    </row>
    <row r="21401" spans="58:58" x14ac:dyDescent="0.25">
      <c r="BF21401" s="1"/>
    </row>
    <row r="21402" spans="58:58" x14ac:dyDescent="0.25">
      <c r="BF21402" s="1"/>
    </row>
    <row r="21403" spans="58:58" x14ac:dyDescent="0.25">
      <c r="BF21403" s="1"/>
    </row>
    <row r="21404" spans="58:58" x14ac:dyDescent="0.25">
      <c r="BF21404" s="1"/>
    </row>
    <row r="21405" spans="58:58" x14ac:dyDescent="0.25">
      <c r="BF21405" s="1"/>
    </row>
    <row r="21406" spans="58:58" x14ac:dyDescent="0.25">
      <c r="BF21406" s="1"/>
    </row>
    <row r="21407" spans="58:58" x14ac:dyDescent="0.25">
      <c r="BF21407" s="1"/>
    </row>
    <row r="21408" spans="58:58" x14ac:dyDescent="0.25">
      <c r="BF21408" s="1"/>
    </row>
    <row r="21409" spans="58:58" x14ac:dyDescent="0.25">
      <c r="BF21409" s="1"/>
    </row>
    <row r="21410" spans="58:58" x14ac:dyDescent="0.25">
      <c r="BF21410" s="1"/>
    </row>
    <row r="21411" spans="58:58" x14ac:dyDescent="0.25">
      <c r="BF21411" s="1"/>
    </row>
    <row r="21412" spans="58:58" x14ac:dyDescent="0.25">
      <c r="BF21412" s="1"/>
    </row>
    <row r="21413" spans="58:58" x14ac:dyDescent="0.25">
      <c r="BF21413" s="1"/>
    </row>
    <row r="21414" spans="58:58" x14ac:dyDescent="0.25">
      <c r="BF21414" s="1"/>
    </row>
    <row r="21415" spans="58:58" x14ac:dyDescent="0.25">
      <c r="BF21415" s="1"/>
    </row>
    <row r="21416" spans="58:58" x14ac:dyDescent="0.25">
      <c r="BF21416" s="1"/>
    </row>
    <row r="21417" spans="58:58" x14ac:dyDescent="0.25">
      <c r="BF21417" s="1"/>
    </row>
    <row r="21418" spans="58:58" x14ac:dyDescent="0.25">
      <c r="BF21418" s="1"/>
    </row>
    <row r="21419" spans="58:58" x14ac:dyDescent="0.25">
      <c r="BF21419" s="1"/>
    </row>
    <row r="21420" spans="58:58" x14ac:dyDescent="0.25">
      <c r="BF21420" s="1"/>
    </row>
    <row r="21421" spans="58:58" x14ac:dyDescent="0.25">
      <c r="BF21421" s="1"/>
    </row>
    <row r="21422" spans="58:58" x14ac:dyDescent="0.25">
      <c r="BF21422" s="1"/>
    </row>
    <row r="21423" spans="58:58" x14ac:dyDescent="0.25">
      <c r="BF21423" s="1"/>
    </row>
    <row r="21424" spans="58:58" x14ac:dyDescent="0.25">
      <c r="BF21424" s="1"/>
    </row>
    <row r="21425" spans="58:58" x14ac:dyDescent="0.25">
      <c r="BF21425" s="1"/>
    </row>
    <row r="21426" spans="58:58" x14ac:dyDescent="0.25">
      <c r="BF21426" s="1"/>
    </row>
    <row r="21427" spans="58:58" x14ac:dyDescent="0.25">
      <c r="BF21427" s="1"/>
    </row>
    <row r="21428" spans="58:58" x14ac:dyDescent="0.25">
      <c r="BF21428" s="1"/>
    </row>
    <row r="21429" spans="58:58" x14ac:dyDescent="0.25">
      <c r="BF21429" s="1"/>
    </row>
    <row r="21430" spans="58:58" x14ac:dyDescent="0.25">
      <c r="BF21430" s="1"/>
    </row>
    <row r="21431" spans="58:58" x14ac:dyDescent="0.25">
      <c r="BF21431" s="1"/>
    </row>
    <row r="21432" spans="58:58" x14ac:dyDescent="0.25">
      <c r="BF21432" s="1"/>
    </row>
    <row r="21433" spans="58:58" x14ac:dyDescent="0.25">
      <c r="BF21433" s="1"/>
    </row>
    <row r="21434" spans="58:58" x14ac:dyDescent="0.25">
      <c r="BF21434" s="1"/>
    </row>
    <row r="21435" spans="58:58" x14ac:dyDescent="0.25">
      <c r="BF21435" s="1"/>
    </row>
    <row r="21436" spans="58:58" x14ac:dyDescent="0.25">
      <c r="BF21436" s="1"/>
    </row>
    <row r="21437" spans="58:58" x14ac:dyDescent="0.25">
      <c r="BF21437" s="1"/>
    </row>
    <row r="21438" spans="58:58" x14ac:dyDescent="0.25">
      <c r="BF21438" s="1"/>
    </row>
    <row r="21439" spans="58:58" x14ac:dyDescent="0.25">
      <c r="BF21439" s="1"/>
    </row>
    <row r="21440" spans="58:58" x14ac:dyDescent="0.25">
      <c r="BF21440" s="1"/>
    </row>
    <row r="21441" spans="58:58" x14ac:dyDescent="0.25">
      <c r="BF21441" s="1"/>
    </row>
    <row r="21442" spans="58:58" x14ac:dyDescent="0.25">
      <c r="BF21442" s="1"/>
    </row>
    <row r="21443" spans="58:58" x14ac:dyDescent="0.25">
      <c r="BF21443" s="1"/>
    </row>
    <row r="21444" spans="58:58" x14ac:dyDescent="0.25">
      <c r="BF21444" s="1"/>
    </row>
    <row r="21445" spans="58:58" x14ac:dyDescent="0.25">
      <c r="BF21445" s="1"/>
    </row>
    <row r="21446" spans="58:58" x14ac:dyDescent="0.25">
      <c r="BF21446" s="1"/>
    </row>
    <row r="21447" spans="58:58" x14ac:dyDescent="0.25">
      <c r="BF21447" s="1"/>
    </row>
    <row r="21448" spans="58:58" x14ac:dyDescent="0.25">
      <c r="BF21448" s="1"/>
    </row>
    <row r="21449" spans="58:58" x14ac:dyDescent="0.25">
      <c r="BF21449" s="1"/>
    </row>
    <row r="21450" spans="58:58" x14ac:dyDescent="0.25">
      <c r="BF21450" s="1"/>
    </row>
    <row r="21451" spans="58:58" x14ac:dyDescent="0.25">
      <c r="BF21451" s="1"/>
    </row>
    <row r="21452" spans="58:58" x14ac:dyDescent="0.25">
      <c r="BF21452" s="1"/>
    </row>
    <row r="21453" spans="58:58" x14ac:dyDescent="0.25">
      <c r="BF21453" s="1"/>
    </row>
    <row r="21454" spans="58:58" x14ac:dyDescent="0.25">
      <c r="BF21454" s="1"/>
    </row>
    <row r="21455" spans="58:58" x14ac:dyDescent="0.25">
      <c r="BF21455" s="1"/>
    </row>
    <row r="21456" spans="58:58" x14ac:dyDescent="0.25">
      <c r="BF21456" s="1"/>
    </row>
    <row r="21457" spans="58:58" x14ac:dyDescent="0.25">
      <c r="BF21457" s="1"/>
    </row>
    <row r="21458" spans="58:58" x14ac:dyDescent="0.25">
      <c r="BF21458" s="1"/>
    </row>
    <row r="21459" spans="58:58" x14ac:dyDescent="0.25">
      <c r="BF21459" s="1"/>
    </row>
    <row r="21460" spans="58:58" x14ac:dyDescent="0.25">
      <c r="BF21460" s="1"/>
    </row>
    <row r="21461" spans="58:58" x14ac:dyDescent="0.25">
      <c r="BF21461" s="1"/>
    </row>
    <row r="21462" spans="58:58" x14ac:dyDescent="0.25">
      <c r="BF21462" s="1"/>
    </row>
    <row r="21463" spans="58:58" x14ac:dyDescent="0.25">
      <c r="BF21463" s="1"/>
    </row>
    <row r="21464" spans="58:58" x14ac:dyDescent="0.25">
      <c r="BF21464" s="1"/>
    </row>
    <row r="21465" spans="58:58" x14ac:dyDescent="0.25">
      <c r="BF21465" s="1"/>
    </row>
    <row r="21466" spans="58:58" x14ac:dyDescent="0.25">
      <c r="BF21466" s="1"/>
    </row>
    <row r="21467" spans="58:58" x14ac:dyDescent="0.25">
      <c r="BF21467" s="1"/>
    </row>
    <row r="21468" spans="58:58" x14ac:dyDescent="0.25">
      <c r="BF21468" s="1"/>
    </row>
    <row r="21469" spans="58:58" x14ac:dyDescent="0.25">
      <c r="BF21469" s="1"/>
    </row>
    <row r="21470" spans="58:58" x14ac:dyDescent="0.25">
      <c r="BF21470" s="1"/>
    </row>
    <row r="21471" spans="58:58" x14ac:dyDescent="0.25">
      <c r="BF21471" s="1"/>
    </row>
    <row r="21472" spans="58:58" x14ac:dyDescent="0.25">
      <c r="BF21472" s="1"/>
    </row>
    <row r="21473" spans="58:58" x14ac:dyDescent="0.25">
      <c r="BF21473" s="1"/>
    </row>
    <row r="21474" spans="58:58" x14ac:dyDescent="0.25">
      <c r="BF21474" s="1"/>
    </row>
    <row r="21475" spans="58:58" x14ac:dyDescent="0.25">
      <c r="BF21475" s="1"/>
    </row>
    <row r="21476" spans="58:58" x14ac:dyDescent="0.25">
      <c r="BF21476" s="1"/>
    </row>
    <row r="21477" spans="58:58" x14ac:dyDescent="0.25">
      <c r="BF21477" s="1"/>
    </row>
    <row r="21478" spans="58:58" x14ac:dyDescent="0.25">
      <c r="BF21478" s="1"/>
    </row>
    <row r="21479" spans="58:58" x14ac:dyDescent="0.25">
      <c r="BF21479" s="1"/>
    </row>
    <row r="21480" spans="58:58" x14ac:dyDescent="0.25">
      <c r="BF21480" s="1"/>
    </row>
    <row r="21481" spans="58:58" x14ac:dyDescent="0.25">
      <c r="BF21481" s="1"/>
    </row>
    <row r="21482" spans="58:58" x14ac:dyDescent="0.25">
      <c r="BF21482" s="1"/>
    </row>
    <row r="21483" spans="58:58" x14ac:dyDescent="0.25">
      <c r="BF21483" s="1"/>
    </row>
    <row r="21484" spans="58:58" x14ac:dyDescent="0.25">
      <c r="BF21484" s="1"/>
    </row>
    <row r="21485" spans="58:58" x14ac:dyDescent="0.25">
      <c r="BF21485" s="1"/>
    </row>
    <row r="21486" spans="58:58" x14ac:dyDescent="0.25">
      <c r="BF21486" s="1"/>
    </row>
    <row r="21487" spans="58:58" x14ac:dyDescent="0.25">
      <c r="BF21487" s="1"/>
    </row>
    <row r="21488" spans="58:58" x14ac:dyDescent="0.25">
      <c r="BF21488" s="1"/>
    </row>
    <row r="21489" spans="58:58" x14ac:dyDescent="0.25">
      <c r="BF21489" s="1"/>
    </row>
    <row r="21490" spans="58:58" x14ac:dyDescent="0.25">
      <c r="BF21490" s="1"/>
    </row>
    <row r="21491" spans="58:58" x14ac:dyDescent="0.25">
      <c r="BF21491" s="1"/>
    </row>
    <row r="21492" spans="58:58" x14ac:dyDescent="0.25">
      <c r="BF21492" s="1"/>
    </row>
    <row r="21493" spans="58:58" x14ac:dyDescent="0.25">
      <c r="BF21493" s="1"/>
    </row>
    <row r="21494" spans="58:58" x14ac:dyDescent="0.25">
      <c r="BF21494" s="1"/>
    </row>
    <row r="21495" spans="58:58" x14ac:dyDescent="0.25">
      <c r="BF21495" s="1"/>
    </row>
    <row r="21496" spans="58:58" x14ac:dyDescent="0.25">
      <c r="BF21496" s="1"/>
    </row>
    <row r="21497" spans="58:58" x14ac:dyDescent="0.25">
      <c r="BF21497" s="1"/>
    </row>
    <row r="21498" spans="58:58" x14ac:dyDescent="0.25">
      <c r="BF21498" s="1"/>
    </row>
    <row r="21499" spans="58:58" x14ac:dyDescent="0.25">
      <c r="BF21499" s="1"/>
    </row>
    <row r="21500" spans="58:58" x14ac:dyDescent="0.25">
      <c r="BF21500" s="1"/>
    </row>
    <row r="21501" spans="58:58" x14ac:dyDescent="0.25">
      <c r="BF21501" s="1"/>
    </row>
    <row r="21502" spans="58:58" x14ac:dyDescent="0.25">
      <c r="BF21502" s="1"/>
    </row>
    <row r="21503" spans="58:58" x14ac:dyDescent="0.25">
      <c r="BF21503" s="1"/>
    </row>
    <row r="21504" spans="58:58" x14ac:dyDescent="0.25">
      <c r="BF21504" s="1"/>
    </row>
    <row r="21505" spans="58:58" x14ac:dyDescent="0.25">
      <c r="BF21505" s="1"/>
    </row>
    <row r="21506" spans="58:58" x14ac:dyDescent="0.25">
      <c r="BF21506" s="1"/>
    </row>
    <row r="21507" spans="58:58" x14ac:dyDescent="0.25">
      <c r="BF21507" s="1"/>
    </row>
    <row r="21508" spans="58:58" x14ac:dyDescent="0.25">
      <c r="BF21508" s="1"/>
    </row>
    <row r="21509" spans="58:58" x14ac:dyDescent="0.25">
      <c r="BF21509" s="1"/>
    </row>
    <row r="21510" spans="58:58" x14ac:dyDescent="0.25">
      <c r="BF21510" s="1"/>
    </row>
    <row r="21511" spans="58:58" x14ac:dyDescent="0.25">
      <c r="BF21511" s="1"/>
    </row>
    <row r="21512" spans="58:58" x14ac:dyDescent="0.25">
      <c r="BF21512" s="1"/>
    </row>
    <row r="21513" spans="58:58" x14ac:dyDescent="0.25">
      <c r="BF21513" s="1"/>
    </row>
    <row r="21514" spans="58:58" x14ac:dyDescent="0.25">
      <c r="BF21514" s="1"/>
    </row>
    <row r="21515" spans="58:58" x14ac:dyDescent="0.25">
      <c r="BF21515" s="1"/>
    </row>
    <row r="21516" spans="58:58" x14ac:dyDescent="0.25">
      <c r="BF21516" s="1"/>
    </row>
    <row r="21517" spans="58:58" x14ac:dyDescent="0.25">
      <c r="BF21517" s="1"/>
    </row>
    <row r="21518" spans="58:58" x14ac:dyDescent="0.25">
      <c r="BF21518" s="1"/>
    </row>
    <row r="21519" spans="58:58" x14ac:dyDescent="0.25">
      <c r="BF21519" s="1"/>
    </row>
    <row r="21520" spans="58:58" x14ac:dyDescent="0.25">
      <c r="BF21520" s="1"/>
    </row>
    <row r="21521" spans="58:58" x14ac:dyDescent="0.25">
      <c r="BF21521" s="1"/>
    </row>
    <row r="21522" spans="58:58" x14ac:dyDescent="0.25">
      <c r="BF21522" s="1"/>
    </row>
    <row r="21523" spans="58:58" x14ac:dyDescent="0.25">
      <c r="BF21523" s="1"/>
    </row>
    <row r="21524" spans="58:58" x14ac:dyDescent="0.25">
      <c r="BF21524" s="1"/>
    </row>
    <row r="21525" spans="58:58" x14ac:dyDescent="0.25">
      <c r="BF21525" s="1"/>
    </row>
    <row r="21526" spans="58:58" x14ac:dyDescent="0.25">
      <c r="BF21526" s="1"/>
    </row>
    <row r="21527" spans="58:58" x14ac:dyDescent="0.25">
      <c r="BF21527" s="1"/>
    </row>
    <row r="21528" spans="58:58" x14ac:dyDescent="0.25">
      <c r="BF21528" s="1"/>
    </row>
    <row r="21529" spans="58:58" x14ac:dyDescent="0.25">
      <c r="BF21529" s="1"/>
    </row>
    <row r="21530" spans="58:58" x14ac:dyDescent="0.25">
      <c r="BF21530" s="1"/>
    </row>
    <row r="21531" spans="58:58" x14ac:dyDescent="0.25">
      <c r="BF21531" s="1"/>
    </row>
    <row r="21532" spans="58:58" x14ac:dyDescent="0.25">
      <c r="BF21532" s="1"/>
    </row>
    <row r="21533" spans="58:58" x14ac:dyDescent="0.25">
      <c r="BF21533" s="1"/>
    </row>
    <row r="21534" spans="58:58" x14ac:dyDescent="0.25">
      <c r="BF21534" s="1"/>
    </row>
    <row r="21535" spans="58:58" x14ac:dyDescent="0.25">
      <c r="BF21535" s="1"/>
    </row>
    <row r="21536" spans="58:58" x14ac:dyDescent="0.25">
      <c r="BF21536" s="1"/>
    </row>
    <row r="21537" spans="58:58" x14ac:dyDescent="0.25">
      <c r="BF21537" s="1"/>
    </row>
    <row r="21538" spans="58:58" x14ac:dyDescent="0.25">
      <c r="BF21538" s="1"/>
    </row>
    <row r="21539" spans="58:58" x14ac:dyDescent="0.25">
      <c r="BF21539" s="1"/>
    </row>
    <row r="21540" spans="58:58" x14ac:dyDescent="0.25">
      <c r="BF21540" s="1"/>
    </row>
    <row r="21541" spans="58:58" x14ac:dyDescent="0.25">
      <c r="BF21541" s="1"/>
    </row>
    <row r="21542" spans="58:58" x14ac:dyDescent="0.25">
      <c r="BF21542" s="1"/>
    </row>
    <row r="21543" spans="58:58" x14ac:dyDescent="0.25">
      <c r="BF21543" s="1"/>
    </row>
    <row r="21544" spans="58:58" x14ac:dyDescent="0.25">
      <c r="BF21544" s="1"/>
    </row>
    <row r="21545" spans="58:58" x14ac:dyDescent="0.25">
      <c r="BF21545" s="1"/>
    </row>
    <row r="21546" spans="58:58" x14ac:dyDescent="0.25">
      <c r="BF21546" s="1"/>
    </row>
    <row r="21547" spans="58:58" x14ac:dyDescent="0.25">
      <c r="BF21547" s="1"/>
    </row>
    <row r="21548" spans="58:58" x14ac:dyDescent="0.25">
      <c r="BF21548" s="1"/>
    </row>
    <row r="21549" spans="58:58" x14ac:dyDescent="0.25">
      <c r="BF21549" s="1"/>
    </row>
    <row r="21550" spans="58:58" x14ac:dyDescent="0.25">
      <c r="BF21550" s="1"/>
    </row>
    <row r="21551" spans="58:58" x14ac:dyDescent="0.25">
      <c r="BF21551" s="1"/>
    </row>
    <row r="21552" spans="58:58" x14ac:dyDescent="0.25">
      <c r="BF21552" s="1"/>
    </row>
    <row r="21553" spans="58:58" x14ac:dyDescent="0.25">
      <c r="BF21553" s="1"/>
    </row>
    <row r="21554" spans="58:58" x14ac:dyDescent="0.25">
      <c r="BF21554" s="1"/>
    </row>
    <row r="21555" spans="58:58" x14ac:dyDescent="0.25">
      <c r="BF21555" s="1"/>
    </row>
    <row r="21556" spans="58:58" x14ac:dyDescent="0.25">
      <c r="BF21556" s="1"/>
    </row>
    <row r="21557" spans="58:58" x14ac:dyDescent="0.25">
      <c r="BF21557" s="1"/>
    </row>
    <row r="21558" spans="58:58" x14ac:dyDescent="0.25">
      <c r="BF21558" s="1"/>
    </row>
    <row r="21559" spans="58:58" x14ac:dyDescent="0.25">
      <c r="BF21559" s="1"/>
    </row>
    <row r="21560" spans="58:58" x14ac:dyDescent="0.25">
      <c r="BF21560" s="1"/>
    </row>
    <row r="21561" spans="58:58" x14ac:dyDescent="0.25">
      <c r="BF21561" s="1"/>
    </row>
    <row r="21562" spans="58:58" x14ac:dyDescent="0.25">
      <c r="BF21562" s="1"/>
    </row>
    <row r="21563" spans="58:58" x14ac:dyDescent="0.25">
      <c r="BF21563" s="1"/>
    </row>
    <row r="21564" spans="58:58" x14ac:dyDescent="0.25">
      <c r="BF21564" s="1"/>
    </row>
    <row r="21565" spans="58:58" x14ac:dyDescent="0.25">
      <c r="BF21565" s="1"/>
    </row>
    <row r="21566" spans="58:58" x14ac:dyDescent="0.25">
      <c r="BF21566" s="1"/>
    </row>
    <row r="21567" spans="58:58" x14ac:dyDescent="0.25">
      <c r="BF21567" s="1"/>
    </row>
    <row r="21568" spans="58:58" x14ac:dyDescent="0.25">
      <c r="BF21568" s="1"/>
    </row>
    <row r="21569" spans="58:58" x14ac:dyDescent="0.25">
      <c r="BF21569" s="1"/>
    </row>
    <row r="21570" spans="58:58" x14ac:dyDescent="0.25">
      <c r="BF21570" s="1"/>
    </row>
    <row r="21571" spans="58:58" x14ac:dyDescent="0.25">
      <c r="BF21571" s="1"/>
    </row>
    <row r="21572" spans="58:58" x14ac:dyDescent="0.25">
      <c r="BF21572" s="1"/>
    </row>
    <row r="21573" spans="58:58" x14ac:dyDescent="0.25">
      <c r="BF21573" s="1"/>
    </row>
    <row r="21574" spans="58:58" x14ac:dyDescent="0.25">
      <c r="BF21574" s="1"/>
    </row>
    <row r="21575" spans="58:58" x14ac:dyDescent="0.25">
      <c r="BF21575" s="1"/>
    </row>
    <row r="21576" spans="58:58" x14ac:dyDescent="0.25">
      <c r="BF21576" s="1"/>
    </row>
    <row r="21577" spans="58:58" x14ac:dyDescent="0.25">
      <c r="BF21577" s="1"/>
    </row>
    <row r="21578" spans="58:58" x14ac:dyDescent="0.25">
      <c r="BF21578" s="1"/>
    </row>
    <row r="21579" spans="58:58" x14ac:dyDescent="0.25">
      <c r="BF21579" s="1"/>
    </row>
    <row r="21580" spans="58:58" x14ac:dyDescent="0.25">
      <c r="BF21580" s="1"/>
    </row>
    <row r="21581" spans="58:58" x14ac:dyDescent="0.25">
      <c r="BF21581" s="1"/>
    </row>
    <row r="21582" spans="58:58" x14ac:dyDescent="0.25">
      <c r="BF21582" s="1"/>
    </row>
    <row r="21583" spans="58:58" x14ac:dyDescent="0.25">
      <c r="BF21583" s="1"/>
    </row>
    <row r="21584" spans="58:58" x14ac:dyDescent="0.25">
      <c r="BF21584" s="1"/>
    </row>
    <row r="21585" spans="58:58" x14ac:dyDescent="0.25">
      <c r="BF21585" s="1"/>
    </row>
    <row r="21586" spans="58:58" x14ac:dyDescent="0.25">
      <c r="BF21586" s="1"/>
    </row>
    <row r="21587" spans="58:58" x14ac:dyDescent="0.25">
      <c r="BF21587" s="1"/>
    </row>
    <row r="21588" spans="58:58" x14ac:dyDescent="0.25">
      <c r="BF21588" s="1"/>
    </row>
    <row r="21589" spans="58:58" x14ac:dyDescent="0.25">
      <c r="BF21589" s="1"/>
    </row>
    <row r="21590" spans="58:58" x14ac:dyDescent="0.25">
      <c r="BF21590" s="1"/>
    </row>
    <row r="21591" spans="58:58" x14ac:dyDescent="0.25">
      <c r="BF21591" s="1"/>
    </row>
    <row r="21592" spans="58:58" x14ac:dyDescent="0.25">
      <c r="BF21592" s="1"/>
    </row>
    <row r="21593" spans="58:58" x14ac:dyDescent="0.25">
      <c r="BF21593" s="1"/>
    </row>
    <row r="21594" spans="58:58" x14ac:dyDescent="0.25">
      <c r="BF21594" s="1"/>
    </row>
    <row r="21595" spans="58:58" x14ac:dyDescent="0.25">
      <c r="BF21595" s="1"/>
    </row>
    <row r="21596" spans="58:58" x14ac:dyDescent="0.25">
      <c r="BF21596" s="1"/>
    </row>
    <row r="21597" spans="58:58" x14ac:dyDescent="0.25">
      <c r="BF21597" s="1"/>
    </row>
    <row r="21598" spans="58:58" x14ac:dyDescent="0.25">
      <c r="BF21598" s="1"/>
    </row>
    <row r="21599" spans="58:58" x14ac:dyDescent="0.25">
      <c r="BF21599" s="1"/>
    </row>
    <row r="21600" spans="58:58" x14ac:dyDescent="0.25">
      <c r="BF21600" s="1"/>
    </row>
    <row r="21601" spans="58:58" x14ac:dyDescent="0.25">
      <c r="BF21601" s="1"/>
    </row>
    <row r="21602" spans="58:58" x14ac:dyDescent="0.25">
      <c r="BF21602" s="1"/>
    </row>
    <row r="21603" spans="58:58" x14ac:dyDescent="0.25">
      <c r="BF21603" s="1"/>
    </row>
    <row r="21604" spans="58:58" x14ac:dyDescent="0.25">
      <c r="BF21604" s="1"/>
    </row>
    <row r="21605" spans="58:58" x14ac:dyDescent="0.25">
      <c r="BF21605" s="1"/>
    </row>
    <row r="21606" spans="58:58" x14ac:dyDescent="0.25">
      <c r="BF21606" s="1"/>
    </row>
    <row r="21607" spans="58:58" x14ac:dyDescent="0.25">
      <c r="BF21607" s="1"/>
    </row>
    <row r="21608" spans="58:58" x14ac:dyDescent="0.25">
      <c r="BF21608" s="1"/>
    </row>
    <row r="21609" spans="58:58" x14ac:dyDescent="0.25">
      <c r="BF21609" s="1"/>
    </row>
    <row r="21610" spans="58:58" x14ac:dyDescent="0.25">
      <c r="BF21610" s="1"/>
    </row>
    <row r="21611" spans="58:58" x14ac:dyDescent="0.25">
      <c r="BF21611" s="1"/>
    </row>
    <row r="21612" spans="58:58" x14ac:dyDescent="0.25">
      <c r="BF21612" s="1"/>
    </row>
    <row r="21613" spans="58:58" x14ac:dyDescent="0.25">
      <c r="BF21613" s="1"/>
    </row>
    <row r="21614" spans="58:58" x14ac:dyDescent="0.25">
      <c r="BF21614" s="1"/>
    </row>
    <row r="21615" spans="58:58" x14ac:dyDescent="0.25">
      <c r="BF21615" s="1"/>
    </row>
    <row r="21616" spans="58:58" x14ac:dyDescent="0.25">
      <c r="BF21616" s="1"/>
    </row>
    <row r="21617" spans="58:58" x14ac:dyDescent="0.25">
      <c r="BF21617" s="1"/>
    </row>
    <row r="21618" spans="58:58" x14ac:dyDescent="0.25">
      <c r="BF21618" s="1"/>
    </row>
    <row r="21619" spans="58:58" x14ac:dyDescent="0.25">
      <c r="BF21619" s="1"/>
    </row>
    <row r="21620" spans="58:58" x14ac:dyDescent="0.25">
      <c r="BF21620" s="1"/>
    </row>
    <row r="21621" spans="58:58" x14ac:dyDescent="0.25">
      <c r="BF21621" s="1"/>
    </row>
    <row r="21622" spans="58:58" x14ac:dyDescent="0.25">
      <c r="BF21622" s="1"/>
    </row>
    <row r="21623" spans="58:58" x14ac:dyDescent="0.25">
      <c r="BF21623" s="1"/>
    </row>
    <row r="21624" spans="58:58" x14ac:dyDescent="0.25">
      <c r="BF21624" s="1"/>
    </row>
    <row r="21625" spans="58:58" x14ac:dyDescent="0.25">
      <c r="BF21625" s="1"/>
    </row>
    <row r="21626" spans="58:58" x14ac:dyDescent="0.25">
      <c r="BF21626" s="1"/>
    </row>
    <row r="21627" spans="58:58" x14ac:dyDescent="0.25">
      <c r="BF21627" s="1"/>
    </row>
    <row r="21628" spans="58:58" x14ac:dyDescent="0.25">
      <c r="BF21628" s="1"/>
    </row>
    <row r="21629" spans="58:58" x14ac:dyDescent="0.25">
      <c r="BF21629" s="1"/>
    </row>
    <row r="21630" spans="58:58" x14ac:dyDescent="0.25">
      <c r="BF21630" s="1"/>
    </row>
    <row r="21631" spans="58:58" x14ac:dyDescent="0.25">
      <c r="BF21631" s="1"/>
    </row>
    <row r="21632" spans="58:58" x14ac:dyDescent="0.25">
      <c r="BF21632" s="1"/>
    </row>
    <row r="21633" spans="58:58" x14ac:dyDescent="0.25">
      <c r="BF21633" s="1"/>
    </row>
    <row r="21634" spans="58:58" x14ac:dyDescent="0.25">
      <c r="BF21634" s="1"/>
    </row>
    <row r="21635" spans="58:58" x14ac:dyDescent="0.25">
      <c r="BF21635" s="1"/>
    </row>
    <row r="21636" spans="58:58" x14ac:dyDescent="0.25">
      <c r="BF21636" s="1"/>
    </row>
    <row r="21637" spans="58:58" x14ac:dyDescent="0.25">
      <c r="BF21637" s="1"/>
    </row>
    <row r="21638" spans="58:58" x14ac:dyDescent="0.25">
      <c r="BF21638" s="1"/>
    </row>
    <row r="21639" spans="58:58" x14ac:dyDescent="0.25">
      <c r="BF21639" s="1"/>
    </row>
    <row r="21640" spans="58:58" x14ac:dyDescent="0.25">
      <c r="BF21640" s="1"/>
    </row>
    <row r="21641" spans="58:58" x14ac:dyDescent="0.25">
      <c r="BF21641" s="1"/>
    </row>
    <row r="21642" spans="58:58" x14ac:dyDescent="0.25">
      <c r="BF21642" s="1"/>
    </row>
    <row r="21643" spans="58:58" x14ac:dyDescent="0.25">
      <c r="BF21643" s="1"/>
    </row>
    <row r="21644" spans="58:58" x14ac:dyDescent="0.25">
      <c r="BF21644" s="1"/>
    </row>
    <row r="21645" spans="58:58" x14ac:dyDescent="0.25">
      <c r="BF21645" s="1"/>
    </row>
    <row r="21646" spans="58:58" x14ac:dyDescent="0.25">
      <c r="BF21646" s="1"/>
    </row>
    <row r="21647" spans="58:58" x14ac:dyDescent="0.25">
      <c r="BF21647" s="1"/>
    </row>
    <row r="21648" spans="58:58" x14ac:dyDescent="0.25">
      <c r="BF21648" s="1"/>
    </row>
    <row r="21649" spans="58:58" x14ac:dyDescent="0.25">
      <c r="BF21649" s="1"/>
    </row>
    <row r="21650" spans="58:58" x14ac:dyDescent="0.25">
      <c r="BF21650" s="1"/>
    </row>
    <row r="21651" spans="58:58" x14ac:dyDescent="0.25">
      <c r="BF21651" s="1"/>
    </row>
    <row r="21652" spans="58:58" x14ac:dyDescent="0.25">
      <c r="BF21652" s="1"/>
    </row>
    <row r="21653" spans="58:58" x14ac:dyDescent="0.25">
      <c r="BF21653" s="1"/>
    </row>
    <row r="21654" spans="58:58" x14ac:dyDescent="0.25">
      <c r="BF21654" s="1"/>
    </row>
    <row r="21655" spans="58:58" x14ac:dyDescent="0.25">
      <c r="BF21655" s="1"/>
    </row>
    <row r="21656" spans="58:58" x14ac:dyDescent="0.25">
      <c r="BF21656" s="1"/>
    </row>
    <row r="21657" spans="58:58" x14ac:dyDescent="0.25">
      <c r="BF21657" s="1"/>
    </row>
    <row r="21658" spans="58:58" x14ac:dyDescent="0.25">
      <c r="BF21658" s="1"/>
    </row>
    <row r="21659" spans="58:58" x14ac:dyDescent="0.25">
      <c r="BF21659" s="1"/>
    </row>
    <row r="21660" spans="58:58" x14ac:dyDescent="0.25">
      <c r="BF21660" s="1"/>
    </row>
    <row r="21661" spans="58:58" x14ac:dyDescent="0.25">
      <c r="BF21661" s="1"/>
    </row>
    <row r="21662" spans="58:58" x14ac:dyDescent="0.25">
      <c r="BF21662" s="1"/>
    </row>
    <row r="21663" spans="58:58" x14ac:dyDescent="0.25">
      <c r="BF21663" s="1"/>
    </row>
    <row r="21664" spans="58:58" x14ac:dyDescent="0.25">
      <c r="BF21664" s="1"/>
    </row>
    <row r="21665" spans="58:58" x14ac:dyDescent="0.25">
      <c r="BF21665" s="1"/>
    </row>
    <row r="21666" spans="58:58" x14ac:dyDescent="0.25">
      <c r="BF21666" s="1"/>
    </row>
    <row r="21667" spans="58:58" x14ac:dyDescent="0.25">
      <c r="BF21667" s="1"/>
    </row>
    <row r="21668" spans="58:58" x14ac:dyDescent="0.25">
      <c r="BF21668" s="1"/>
    </row>
    <row r="21669" spans="58:58" x14ac:dyDescent="0.25">
      <c r="BF21669" s="1"/>
    </row>
    <row r="21670" spans="58:58" x14ac:dyDescent="0.25">
      <c r="BF21670" s="1"/>
    </row>
    <row r="21671" spans="58:58" x14ac:dyDescent="0.25">
      <c r="BF21671" s="1"/>
    </row>
    <row r="21672" spans="58:58" x14ac:dyDescent="0.25">
      <c r="BF21672" s="1"/>
    </row>
    <row r="21673" spans="58:58" x14ac:dyDescent="0.25">
      <c r="BF21673" s="1"/>
    </row>
    <row r="21674" spans="58:58" x14ac:dyDescent="0.25">
      <c r="BF21674" s="1"/>
    </row>
    <row r="21675" spans="58:58" x14ac:dyDescent="0.25">
      <c r="BF21675" s="1"/>
    </row>
    <row r="21676" spans="58:58" x14ac:dyDescent="0.25">
      <c r="BF21676" s="1"/>
    </row>
    <row r="21677" spans="58:58" x14ac:dyDescent="0.25">
      <c r="BF21677" s="1"/>
    </row>
    <row r="21678" spans="58:58" x14ac:dyDescent="0.25">
      <c r="BF21678" s="1"/>
    </row>
    <row r="21679" spans="58:58" x14ac:dyDescent="0.25">
      <c r="BF21679" s="1"/>
    </row>
    <row r="21680" spans="58:58" x14ac:dyDescent="0.25">
      <c r="BF21680" s="1"/>
    </row>
    <row r="21681" spans="58:58" x14ac:dyDescent="0.25">
      <c r="BF21681" s="1"/>
    </row>
    <row r="21682" spans="58:58" x14ac:dyDescent="0.25">
      <c r="BF21682" s="1"/>
    </row>
    <row r="21683" spans="58:58" x14ac:dyDescent="0.25">
      <c r="BF21683" s="1"/>
    </row>
    <row r="21684" spans="58:58" x14ac:dyDescent="0.25">
      <c r="BF21684" s="1"/>
    </row>
    <row r="21685" spans="58:58" x14ac:dyDescent="0.25">
      <c r="BF21685" s="1"/>
    </row>
    <row r="21686" spans="58:58" x14ac:dyDescent="0.25">
      <c r="BF21686" s="1"/>
    </row>
    <row r="21687" spans="58:58" x14ac:dyDescent="0.25">
      <c r="BF21687" s="1"/>
    </row>
    <row r="21688" spans="58:58" x14ac:dyDescent="0.25">
      <c r="BF21688" s="1"/>
    </row>
    <row r="21689" spans="58:58" x14ac:dyDescent="0.25">
      <c r="BF21689" s="1"/>
    </row>
    <row r="21690" spans="58:58" x14ac:dyDescent="0.25">
      <c r="BF21690" s="1"/>
    </row>
    <row r="21691" spans="58:58" x14ac:dyDescent="0.25">
      <c r="BF21691" s="1"/>
    </row>
    <row r="21692" spans="58:58" x14ac:dyDescent="0.25">
      <c r="BF21692" s="1"/>
    </row>
    <row r="21693" spans="58:58" x14ac:dyDescent="0.25">
      <c r="BF21693" s="1"/>
    </row>
    <row r="21694" spans="58:58" x14ac:dyDescent="0.25">
      <c r="BF21694" s="1"/>
    </row>
    <row r="21695" spans="58:58" x14ac:dyDescent="0.25">
      <c r="BF21695" s="1"/>
    </row>
    <row r="21696" spans="58:58" x14ac:dyDescent="0.25">
      <c r="BF21696" s="1"/>
    </row>
    <row r="21697" spans="58:58" x14ac:dyDescent="0.25">
      <c r="BF21697" s="1"/>
    </row>
    <row r="21698" spans="58:58" x14ac:dyDescent="0.25">
      <c r="BF21698" s="1"/>
    </row>
    <row r="21699" spans="58:58" x14ac:dyDescent="0.25">
      <c r="BF21699" s="1"/>
    </row>
    <row r="21700" spans="58:58" x14ac:dyDescent="0.25">
      <c r="BF21700" s="1"/>
    </row>
    <row r="21701" spans="58:58" x14ac:dyDescent="0.25">
      <c r="BF21701" s="1"/>
    </row>
    <row r="21702" spans="58:58" x14ac:dyDescent="0.25">
      <c r="BF21702" s="1"/>
    </row>
    <row r="21703" spans="58:58" x14ac:dyDescent="0.25">
      <c r="BF21703" s="1"/>
    </row>
    <row r="21704" spans="58:58" x14ac:dyDescent="0.25">
      <c r="BF21704" s="1"/>
    </row>
    <row r="21705" spans="58:58" x14ac:dyDescent="0.25">
      <c r="BF21705" s="1"/>
    </row>
    <row r="21706" spans="58:58" x14ac:dyDescent="0.25">
      <c r="BF21706" s="1"/>
    </row>
    <row r="21707" spans="58:58" x14ac:dyDescent="0.25">
      <c r="BF21707" s="1"/>
    </row>
    <row r="21708" spans="58:58" x14ac:dyDescent="0.25">
      <c r="BF21708" s="1"/>
    </row>
    <row r="21709" spans="58:58" x14ac:dyDescent="0.25">
      <c r="BF21709" s="1"/>
    </row>
    <row r="21710" spans="58:58" x14ac:dyDescent="0.25">
      <c r="BF21710" s="1"/>
    </row>
    <row r="21711" spans="58:58" x14ac:dyDescent="0.25">
      <c r="BF21711" s="1"/>
    </row>
    <row r="21712" spans="58:58" x14ac:dyDescent="0.25">
      <c r="BF21712" s="1"/>
    </row>
    <row r="21713" spans="58:58" x14ac:dyDescent="0.25">
      <c r="BF21713" s="1"/>
    </row>
    <row r="21714" spans="58:58" x14ac:dyDescent="0.25">
      <c r="BF21714" s="1"/>
    </row>
    <row r="21715" spans="58:58" x14ac:dyDescent="0.25">
      <c r="BF21715" s="1"/>
    </row>
    <row r="21716" spans="58:58" x14ac:dyDescent="0.25">
      <c r="BF21716" s="1"/>
    </row>
    <row r="21717" spans="58:58" x14ac:dyDescent="0.25">
      <c r="BF21717" s="1"/>
    </row>
    <row r="21718" spans="58:58" x14ac:dyDescent="0.25">
      <c r="BF21718" s="1"/>
    </row>
    <row r="21719" spans="58:58" x14ac:dyDescent="0.25">
      <c r="BF21719" s="1"/>
    </row>
    <row r="21720" spans="58:58" x14ac:dyDescent="0.25">
      <c r="BF21720" s="1"/>
    </row>
    <row r="21721" spans="58:58" x14ac:dyDescent="0.25">
      <c r="BF21721" s="1"/>
    </row>
    <row r="21722" spans="58:58" x14ac:dyDescent="0.25">
      <c r="BF21722" s="1"/>
    </row>
    <row r="21723" spans="58:58" x14ac:dyDescent="0.25">
      <c r="BF21723" s="1"/>
    </row>
    <row r="21724" spans="58:58" x14ac:dyDescent="0.25">
      <c r="BF21724" s="1"/>
    </row>
    <row r="21725" spans="58:58" x14ac:dyDescent="0.25">
      <c r="BF21725" s="1"/>
    </row>
    <row r="21726" spans="58:58" x14ac:dyDescent="0.25">
      <c r="BF21726" s="1"/>
    </row>
    <row r="21727" spans="58:58" x14ac:dyDescent="0.25">
      <c r="BF21727" s="1"/>
    </row>
    <row r="21728" spans="58:58" x14ac:dyDescent="0.25">
      <c r="BF21728" s="1"/>
    </row>
    <row r="21729" spans="58:58" x14ac:dyDescent="0.25">
      <c r="BF21729" s="1"/>
    </row>
    <row r="21730" spans="58:58" x14ac:dyDescent="0.25">
      <c r="BF21730" s="1"/>
    </row>
    <row r="21731" spans="58:58" x14ac:dyDescent="0.25">
      <c r="BF21731" s="1"/>
    </row>
    <row r="21732" spans="58:58" x14ac:dyDescent="0.25">
      <c r="BF21732" s="1"/>
    </row>
    <row r="21733" spans="58:58" x14ac:dyDescent="0.25">
      <c r="BF21733" s="1"/>
    </row>
    <row r="21734" spans="58:58" x14ac:dyDescent="0.25">
      <c r="BF21734" s="1"/>
    </row>
    <row r="21735" spans="58:58" x14ac:dyDescent="0.25">
      <c r="BF21735" s="1"/>
    </row>
    <row r="21736" spans="58:58" x14ac:dyDescent="0.25">
      <c r="BF21736" s="1"/>
    </row>
    <row r="21737" spans="58:58" x14ac:dyDescent="0.25">
      <c r="BF21737" s="1"/>
    </row>
    <row r="21738" spans="58:58" x14ac:dyDescent="0.25">
      <c r="BF21738" s="1"/>
    </row>
    <row r="21739" spans="58:58" x14ac:dyDescent="0.25">
      <c r="BF21739" s="1"/>
    </row>
    <row r="21740" spans="58:58" x14ac:dyDescent="0.25">
      <c r="BF21740" s="1"/>
    </row>
    <row r="21741" spans="58:58" x14ac:dyDescent="0.25">
      <c r="BF21741" s="1"/>
    </row>
    <row r="21742" spans="58:58" x14ac:dyDescent="0.25">
      <c r="BF21742" s="1"/>
    </row>
    <row r="21743" spans="58:58" x14ac:dyDescent="0.25">
      <c r="BF21743" s="1"/>
    </row>
    <row r="21744" spans="58:58" x14ac:dyDescent="0.25">
      <c r="BF21744" s="1"/>
    </row>
    <row r="21745" spans="58:58" x14ac:dyDescent="0.25">
      <c r="BF21745" s="1"/>
    </row>
    <row r="21746" spans="58:58" x14ac:dyDescent="0.25">
      <c r="BF21746" s="1"/>
    </row>
    <row r="21747" spans="58:58" x14ac:dyDescent="0.25">
      <c r="BF21747" s="1"/>
    </row>
    <row r="21748" spans="58:58" x14ac:dyDescent="0.25">
      <c r="BF21748" s="1"/>
    </row>
    <row r="21749" spans="58:58" x14ac:dyDescent="0.25">
      <c r="BF21749" s="1"/>
    </row>
    <row r="21750" spans="58:58" x14ac:dyDescent="0.25">
      <c r="BF21750" s="1"/>
    </row>
    <row r="21751" spans="58:58" x14ac:dyDescent="0.25">
      <c r="BF21751" s="1"/>
    </row>
    <row r="21752" spans="58:58" x14ac:dyDescent="0.25">
      <c r="BF21752" s="1"/>
    </row>
    <row r="21753" spans="58:58" x14ac:dyDescent="0.25">
      <c r="BF21753" s="1"/>
    </row>
    <row r="21754" spans="58:58" x14ac:dyDescent="0.25">
      <c r="BF21754" s="1"/>
    </row>
    <row r="21755" spans="58:58" x14ac:dyDescent="0.25">
      <c r="BF21755" s="1"/>
    </row>
    <row r="21756" spans="58:58" x14ac:dyDescent="0.25">
      <c r="BF21756" s="1"/>
    </row>
    <row r="21757" spans="58:58" x14ac:dyDescent="0.25">
      <c r="BF21757" s="1"/>
    </row>
    <row r="21758" spans="58:58" x14ac:dyDescent="0.25">
      <c r="BF21758" s="1"/>
    </row>
    <row r="21759" spans="58:58" x14ac:dyDescent="0.25">
      <c r="BF21759" s="1"/>
    </row>
    <row r="21760" spans="58:58" x14ac:dyDescent="0.25">
      <c r="BF21760" s="1"/>
    </row>
    <row r="21761" spans="58:58" x14ac:dyDescent="0.25">
      <c r="BF21761" s="1"/>
    </row>
    <row r="21762" spans="58:58" x14ac:dyDescent="0.25">
      <c r="BF21762" s="1"/>
    </row>
    <row r="21763" spans="58:58" x14ac:dyDescent="0.25">
      <c r="BF21763" s="1"/>
    </row>
    <row r="21764" spans="58:58" x14ac:dyDescent="0.25">
      <c r="BF21764" s="1"/>
    </row>
    <row r="21765" spans="58:58" x14ac:dyDescent="0.25">
      <c r="BF21765" s="1"/>
    </row>
    <row r="21766" spans="58:58" x14ac:dyDescent="0.25">
      <c r="BF21766" s="1"/>
    </row>
    <row r="21767" spans="58:58" x14ac:dyDescent="0.25">
      <c r="BF21767" s="1"/>
    </row>
    <row r="21768" spans="58:58" x14ac:dyDescent="0.25">
      <c r="BF21768" s="1"/>
    </row>
    <row r="21769" spans="58:58" x14ac:dyDescent="0.25">
      <c r="BF21769" s="1"/>
    </row>
    <row r="21770" spans="58:58" x14ac:dyDescent="0.25">
      <c r="BF21770" s="1"/>
    </row>
    <row r="21771" spans="58:58" x14ac:dyDescent="0.25">
      <c r="BF21771" s="1"/>
    </row>
    <row r="21772" spans="58:58" x14ac:dyDescent="0.25">
      <c r="BF21772" s="1"/>
    </row>
    <row r="21773" spans="58:58" x14ac:dyDescent="0.25">
      <c r="BF21773" s="1"/>
    </row>
    <row r="21774" spans="58:58" x14ac:dyDescent="0.25">
      <c r="BF21774" s="1"/>
    </row>
    <row r="21775" spans="58:58" x14ac:dyDescent="0.25">
      <c r="BF21775" s="1"/>
    </row>
    <row r="21776" spans="58:58" x14ac:dyDescent="0.25">
      <c r="BF21776" s="1"/>
    </row>
    <row r="21777" spans="58:58" x14ac:dyDescent="0.25">
      <c r="BF21777" s="1"/>
    </row>
    <row r="21778" spans="58:58" x14ac:dyDescent="0.25">
      <c r="BF21778" s="1"/>
    </row>
    <row r="21779" spans="58:58" x14ac:dyDescent="0.25">
      <c r="BF21779" s="1"/>
    </row>
    <row r="21780" spans="58:58" x14ac:dyDescent="0.25">
      <c r="BF21780" s="1"/>
    </row>
    <row r="21781" spans="58:58" x14ac:dyDescent="0.25">
      <c r="BF21781" s="1"/>
    </row>
    <row r="21782" spans="58:58" x14ac:dyDescent="0.25">
      <c r="BF21782" s="1"/>
    </row>
    <row r="21783" spans="58:58" x14ac:dyDescent="0.25">
      <c r="BF21783" s="1"/>
    </row>
    <row r="21784" spans="58:58" x14ac:dyDescent="0.25">
      <c r="BF21784" s="1"/>
    </row>
    <row r="21785" spans="58:58" x14ac:dyDescent="0.25">
      <c r="BF21785" s="1"/>
    </row>
    <row r="21786" spans="58:58" x14ac:dyDescent="0.25">
      <c r="BF21786" s="1"/>
    </row>
    <row r="21787" spans="58:58" x14ac:dyDescent="0.25">
      <c r="BF21787" s="1"/>
    </row>
    <row r="21788" spans="58:58" x14ac:dyDescent="0.25">
      <c r="BF21788" s="1"/>
    </row>
    <row r="21789" spans="58:58" x14ac:dyDescent="0.25">
      <c r="BF21789" s="1"/>
    </row>
    <row r="21790" spans="58:58" x14ac:dyDescent="0.25">
      <c r="BF21790" s="1"/>
    </row>
    <row r="21791" spans="58:58" x14ac:dyDescent="0.25">
      <c r="BF21791" s="1"/>
    </row>
    <row r="21792" spans="58:58" x14ac:dyDescent="0.25">
      <c r="BF21792" s="1"/>
    </row>
    <row r="21793" spans="58:58" x14ac:dyDescent="0.25">
      <c r="BF21793" s="1"/>
    </row>
    <row r="21794" spans="58:58" x14ac:dyDescent="0.25">
      <c r="BF21794" s="1"/>
    </row>
    <row r="21795" spans="58:58" x14ac:dyDescent="0.25">
      <c r="BF21795" s="1"/>
    </row>
    <row r="21796" spans="58:58" x14ac:dyDescent="0.25">
      <c r="BF21796" s="1"/>
    </row>
    <row r="21797" spans="58:58" x14ac:dyDescent="0.25">
      <c r="BF21797" s="1"/>
    </row>
    <row r="21798" spans="58:58" x14ac:dyDescent="0.25">
      <c r="BF21798" s="1"/>
    </row>
    <row r="21799" spans="58:58" x14ac:dyDescent="0.25">
      <c r="BF21799" s="1"/>
    </row>
    <row r="21800" spans="58:58" x14ac:dyDescent="0.25">
      <c r="BF21800" s="1"/>
    </row>
    <row r="21801" spans="58:58" x14ac:dyDescent="0.25">
      <c r="BF21801" s="1"/>
    </row>
    <row r="21802" spans="58:58" x14ac:dyDescent="0.25">
      <c r="BF21802" s="1"/>
    </row>
    <row r="21803" spans="58:58" x14ac:dyDescent="0.25">
      <c r="BF21803" s="1"/>
    </row>
    <row r="21804" spans="58:58" x14ac:dyDescent="0.25">
      <c r="BF21804" s="1"/>
    </row>
    <row r="21805" spans="58:58" x14ac:dyDescent="0.25">
      <c r="BF21805" s="1"/>
    </row>
    <row r="21806" spans="58:58" x14ac:dyDescent="0.25">
      <c r="BF21806" s="1"/>
    </row>
    <row r="21807" spans="58:58" x14ac:dyDescent="0.25">
      <c r="BF21807" s="1"/>
    </row>
    <row r="21808" spans="58:58" x14ac:dyDescent="0.25">
      <c r="BF21808" s="1"/>
    </row>
    <row r="21809" spans="58:58" x14ac:dyDescent="0.25">
      <c r="BF21809" s="1"/>
    </row>
    <row r="21810" spans="58:58" x14ac:dyDescent="0.25">
      <c r="BF21810" s="1"/>
    </row>
    <row r="21811" spans="58:58" x14ac:dyDescent="0.25">
      <c r="BF21811" s="1"/>
    </row>
    <row r="21812" spans="58:58" x14ac:dyDescent="0.25">
      <c r="BF21812" s="1"/>
    </row>
    <row r="21813" spans="58:58" x14ac:dyDescent="0.25">
      <c r="BF21813" s="1"/>
    </row>
    <row r="21814" spans="58:58" x14ac:dyDescent="0.25">
      <c r="BF21814" s="1"/>
    </row>
    <row r="21815" spans="58:58" x14ac:dyDescent="0.25">
      <c r="BF21815" s="1"/>
    </row>
    <row r="21816" spans="58:58" x14ac:dyDescent="0.25">
      <c r="BF21816" s="1"/>
    </row>
    <row r="21817" spans="58:58" x14ac:dyDescent="0.25">
      <c r="BF21817" s="1"/>
    </row>
    <row r="21818" spans="58:58" x14ac:dyDescent="0.25">
      <c r="BF21818" s="1"/>
    </row>
    <row r="21819" spans="58:58" x14ac:dyDescent="0.25">
      <c r="BF21819" s="1"/>
    </row>
    <row r="21820" spans="58:58" x14ac:dyDescent="0.25">
      <c r="BF21820" s="1"/>
    </row>
    <row r="21821" spans="58:58" x14ac:dyDescent="0.25">
      <c r="BF21821" s="1"/>
    </row>
    <row r="21822" spans="58:58" x14ac:dyDescent="0.25">
      <c r="BF21822" s="1"/>
    </row>
    <row r="21823" spans="58:58" x14ac:dyDescent="0.25">
      <c r="BF21823" s="1"/>
    </row>
    <row r="21824" spans="58:58" x14ac:dyDescent="0.25">
      <c r="BF21824" s="1"/>
    </row>
    <row r="21825" spans="58:58" x14ac:dyDescent="0.25">
      <c r="BF21825" s="1"/>
    </row>
    <row r="21826" spans="58:58" x14ac:dyDescent="0.25">
      <c r="BF21826" s="1"/>
    </row>
    <row r="21827" spans="58:58" x14ac:dyDescent="0.25">
      <c r="BF21827" s="1"/>
    </row>
    <row r="21828" spans="58:58" x14ac:dyDescent="0.25">
      <c r="BF21828" s="1"/>
    </row>
    <row r="21829" spans="58:58" x14ac:dyDescent="0.25">
      <c r="BF21829" s="1"/>
    </row>
    <row r="21830" spans="58:58" x14ac:dyDescent="0.25">
      <c r="BF21830" s="1"/>
    </row>
    <row r="21831" spans="58:58" x14ac:dyDescent="0.25">
      <c r="BF21831" s="1"/>
    </row>
    <row r="21832" spans="58:58" x14ac:dyDescent="0.25">
      <c r="BF21832" s="1"/>
    </row>
    <row r="21833" spans="58:58" x14ac:dyDescent="0.25">
      <c r="BF21833" s="1"/>
    </row>
    <row r="21834" spans="58:58" x14ac:dyDescent="0.25">
      <c r="BF21834" s="1"/>
    </row>
    <row r="21835" spans="58:58" x14ac:dyDescent="0.25">
      <c r="BF21835" s="1"/>
    </row>
    <row r="21836" spans="58:58" x14ac:dyDescent="0.25">
      <c r="BF21836" s="1"/>
    </row>
    <row r="21837" spans="58:58" x14ac:dyDescent="0.25">
      <c r="BF21837" s="1"/>
    </row>
    <row r="21838" spans="58:58" x14ac:dyDescent="0.25">
      <c r="BF21838" s="1"/>
    </row>
    <row r="21839" spans="58:58" x14ac:dyDescent="0.25">
      <c r="BF21839" s="1"/>
    </row>
    <row r="21840" spans="58:58" x14ac:dyDescent="0.25">
      <c r="BF21840" s="1"/>
    </row>
    <row r="21841" spans="58:58" x14ac:dyDescent="0.25">
      <c r="BF21841" s="1"/>
    </row>
    <row r="21842" spans="58:58" x14ac:dyDescent="0.25">
      <c r="BF21842" s="1"/>
    </row>
    <row r="21843" spans="58:58" x14ac:dyDescent="0.25">
      <c r="BF21843" s="1"/>
    </row>
    <row r="21844" spans="58:58" x14ac:dyDescent="0.25">
      <c r="BF21844" s="1"/>
    </row>
    <row r="21845" spans="58:58" x14ac:dyDescent="0.25">
      <c r="BF21845" s="1"/>
    </row>
    <row r="21846" spans="58:58" x14ac:dyDescent="0.25">
      <c r="BF21846" s="1"/>
    </row>
    <row r="21847" spans="58:58" x14ac:dyDescent="0.25">
      <c r="BF21847" s="1"/>
    </row>
    <row r="21848" spans="58:58" x14ac:dyDescent="0.25">
      <c r="BF21848" s="1"/>
    </row>
    <row r="21849" spans="58:58" x14ac:dyDescent="0.25">
      <c r="BF21849" s="1"/>
    </row>
    <row r="21850" spans="58:58" x14ac:dyDescent="0.25">
      <c r="BF21850" s="1"/>
    </row>
    <row r="21851" spans="58:58" x14ac:dyDescent="0.25">
      <c r="BF21851" s="1"/>
    </row>
    <row r="21852" spans="58:58" x14ac:dyDescent="0.25">
      <c r="BF21852" s="1"/>
    </row>
    <row r="21853" spans="58:58" x14ac:dyDescent="0.25">
      <c r="BF21853" s="1"/>
    </row>
    <row r="21854" spans="58:58" x14ac:dyDescent="0.25">
      <c r="BF21854" s="1"/>
    </row>
    <row r="21855" spans="58:58" x14ac:dyDescent="0.25">
      <c r="BF21855" s="1"/>
    </row>
    <row r="21856" spans="58:58" x14ac:dyDescent="0.25">
      <c r="BF21856" s="1"/>
    </row>
    <row r="21857" spans="58:58" x14ac:dyDescent="0.25">
      <c r="BF21857" s="1"/>
    </row>
    <row r="21858" spans="58:58" x14ac:dyDescent="0.25">
      <c r="BF21858" s="1"/>
    </row>
    <row r="21859" spans="58:58" x14ac:dyDescent="0.25">
      <c r="BF21859" s="1"/>
    </row>
    <row r="21860" spans="58:58" x14ac:dyDescent="0.25">
      <c r="BF21860" s="1"/>
    </row>
    <row r="21861" spans="58:58" x14ac:dyDescent="0.25">
      <c r="BF21861" s="1"/>
    </row>
    <row r="21862" spans="58:58" x14ac:dyDescent="0.25">
      <c r="BF21862" s="1"/>
    </row>
    <row r="21863" spans="58:58" x14ac:dyDescent="0.25">
      <c r="BF21863" s="1"/>
    </row>
    <row r="21864" spans="58:58" x14ac:dyDescent="0.25">
      <c r="BF21864" s="1"/>
    </row>
    <row r="21865" spans="58:58" x14ac:dyDescent="0.25">
      <c r="BF21865" s="1"/>
    </row>
    <row r="21866" spans="58:58" x14ac:dyDescent="0.25">
      <c r="BF21866" s="1"/>
    </row>
    <row r="21867" spans="58:58" x14ac:dyDescent="0.25">
      <c r="BF21867" s="1"/>
    </row>
    <row r="21868" spans="58:58" x14ac:dyDescent="0.25">
      <c r="BF21868" s="1"/>
    </row>
    <row r="21869" spans="58:58" x14ac:dyDescent="0.25">
      <c r="BF21869" s="1"/>
    </row>
    <row r="21870" spans="58:58" x14ac:dyDescent="0.25">
      <c r="BF21870" s="1"/>
    </row>
    <row r="21871" spans="58:58" x14ac:dyDescent="0.25">
      <c r="BF21871" s="1"/>
    </row>
    <row r="21872" spans="58:58" x14ac:dyDescent="0.25">
      <c r="BF21872" s="1"/>
    </row>
    <row r="21873" spans="58:58" x14ac:dyDescent="0.25">
      <c r="BF21873" s="1"/>
    </row>
    <row r="21874" spans="58:58" x14ac:dyDescent="0.25">
      <c r="BF21874" s="1"/>
    </row>
    <row r="21875" spans="58:58" x14ac:dyDescent="0.25">
      <c r="BF21875" s="1"/>
    </row>
    <row r="21876" spans="58:58" x14ac:dyDescent="0.25">
      <c r="BF21876" s="1"/>
    </row>
    <row r="21877" spans="58:58" x14ac:dyDescent="0.25">
      <c r="BF21877" s="1"/>
    </row>
    <row r="21878" spans="58:58" x14ac:dyDescent="0.25">
      <c r="BF21878" s="1"/>
    </row>
    <row r="21879" spans="58:58" x14ac:dyDescent="0.25">
      <c r="BF21879" s="1"/>
    </row>
    <row r="21880" spans="58:58" x14ac:dyDescent="0.25">
      <c r="BF21880" s="1"/>
    </row>
    <row r="21881" spans="58:58" x14ac:dyDescent="0.25">
      <c r="BF21881" s="1"/>
    </row>
    <row r="21882" spans="58:58" x14ac:dyDescent="0.25">
      <c r="BF21882" s="1"/>
    </row>
    <row r="21883" spans="58:58" x14ac:dyDescent="0.25">
      <c r="BF21883" s="1"/>
    </row>
    <row r="21884" spans="58:58" x14ac:dyDescent="0.25">
      <c r="BF21884" s="1"/>
    </row>
    <row r="21885" spans="58:58" x14ac:dyDescent="0.25">
      <c r="BF21885" s="1"/>
    </row>
    <row r="21886" spans="58:58" x14ac:dyDescent="0.25">
      <c r="BF21886" s="1"/>
    </row>
    <row r="21887" spans="58:58" x14ac:dyDescent="0.25">
      <c r="BF21887" s="1"/>
    </row>
    <row r="21888" spans="58:58" x14ac:dyDescent="0.25">
      <c r="BF21888" s="1"/>
    </row>
    <row r="21889" spans="58:58" x14ac:dyDescent="0.25">
      <c r="BF21889" s="1"/>
    </row>
    <row r="21890" spans="58:58" x14ac:dyDescent="0.25">
      <c r="BF21890" s="1"/>
    </row>
    <row r="21891" spans="58:58" x14ac:dyDescent="0.25">
      <c r="BF21891" s="1"/>
    </row>
    <row r="21892" spans="58:58" x14ac:dyDescent="0.25">
      <c r="BF21892" s="1"/>
    </row>
    <row r="21893" spans="58:58" x14ac:dyDescent="0.25">
      <c r="BF21893" s="1"/>
    </row>
    <row r="21894" spans="58:58" x14ac:dyDescent="0.25">
      <c r="BF21894" s="1"/>
    </row>
    <row r="21895" spans="58:58" x14ac:dyDescent="0.25">
      <c r="BF21895" s="1"/>
    </row>
    <row r="21896" spans="58:58" x14ac:dyDescent="0.25">
      <c r="BF21896" s="1"/>
    </row>
    <row r="21897" spans="58:58" x14ac:dyDescent="0.25">
      <c r="BF21897" s="1"/>
    </row>
    <row r="21898" spans="58:58" x14ac:dyDescent="0.25">
      <c r="BF21898" s="1"/>
    </row>
    <row r="21899" spans="58:58" x14ac:dyDescent="0.25">
      <c r="BF21899" s="1"/>
    </row>
    <row r="21900" spans="58:58" x14ac:dyDescent="0.25">
      <c r="BF21900" s="1"/>
    </row>
    <row r="21901" spans="58:58" x14ac:dyDescent="0.25">
      <c r="BF21901" s="1"/>
    </row>
    <row r="21902" spans="58:58" x14ac:dyDescent="0.25">
      <c r="BF21902" s="1"/>
    </row>
    <row r="21903" spans="58:58" x14ac:dyDescent="0.25">
      <c r="BF21903" s="1"/>
    </row>
    <row r="21904" spans="58:58" x14ac:dyDescent="0.25">
      <c r="BF21904" s="1"/>
    </row>
    <row r="21905" spans="58:58" x14ac:dyDescent="0.25">
      <c r="BF21905" s="1"/>
    </row>
    <row r="21906" spans="58:58" x14ac:dyDescent="0.25">
      <c r="BF21906" s="1"/>
    </row>
    <row r="21907" spans="58:58" x14ac:dyDescent="0.25">
      <c r="BF21907" s="1"/>
    </row>
    <row r="21908" spans="58:58" x14ac:dyDescent="0.25">
      <c r="BF21908" s="1"/>
    </row>
    <row r="21909" spans="58:58" x14ac:dyDescent="0.25">
      <c r="BF21909" s="1"/>
    </row>
    <row r="21910" spans="58:58" x14ac:dyDescent="0.25">
      <c r="BF21910" s="1"/>
    </row>
    <row r="21911" spans="58:58" x14ac:dyDescent="0.25">
      <c r="BF21911" s="1"/>
    </row>
    <row r="21912" spans="58:58" x14ac:dyDescent="0.25">
      <c r="BF21912" s="1"/>
    </row>
    <row r="21913" spans="58:58" x14ac:dyDescent="0.25">
      <c r="BF21913" s="1"/>
    </row>
    <row r="21914" spans="58:58" x14ac:dyDescent="0.25">
      <c r="BF21914" s="1"/>
    </row>
    <row r="21915" spans="58:58" x14ac:dyDescent="0.25">
      <c r="BF21915" s="1"/>
    </row>
    <row r="21916" spans="58:58" x14ac:dyDescent="0.25">
      <c r="BF21916" s="1"/>
    </row>
    <row r="21917" spans="58:58" x14ac:dyDescent="0.25">
      <c r="BF21917" s="1"/>
    </row>
    <row r="21918" spans="58:58" x14ac:dyDescent="0.25">
      <c r="BF21918" s="1"/>
    </row>
    <row r="21919" spans="58:58" x14ac:dyDescent="0.25">
      <c r="BF21919" s="1"/>
    </row>
    <row r="21920" spans="58:58" x14ac:dyDescent="0.25">
      <c r="BF21920" s="1"/>
    </row>
    <row r="21921" spans="58:58" x14ac:dyDescent="0.25">
      <c r="BF21921" s="1"/>
    </row>
    <row r="21922" spans="58:58" x14ac:dyDescent="0.25">
      <c r="BF21922" s="1"/>
    </row>
    <row r="21923" spans="58:58" x14ac:dyDescent="0.25">
      <c r="BF21923" s="1"/>
    </row>
    <row r="21924" spans="58:58" x14ac:dyDescent="0.25">
      <c r="BF21924" s="1"/>
    </row>
    <row r="21925" spans="58:58" x14ac:dyDescent="0.25">
      <c r="BF21925" s="1"/>
    </row>
    <row r="21926" spans="58:58" x14ac:dyDescent="0.25">
      <c r="BF21926" s="1"/>
    </row>
    <row r="21927" spans="58:58" x14ac:dyDescent="0.25">
      <c r="BF21927" s="1"/>
    </row>
    <row r="21928" spans="58:58" x14ac:dyDescent="0.25">
      <c r="BF21928" s="1"/>
    </row>
    <row r="21929" spans="58:58" x14ac:dyDescent="0.25">
      <c r="BF21929" s="1"/>
    </row>
    <row r="21930" spans="58:58" x14ac:dyDescent="0.25">
      <c r="BF21930" s="1"/>
    </row>
    <row r="21931" spans="58:58" x14ac:dyDescent="0.25">
      <c r="BF21931" s="1"/>
    </row>
    <row r="21932" spans="58:58" x14ac:dyDescent="0.25">
      <c r="BF21932" s="1"/>
    </row>
    <row r="21933" spans="58:58" x14ac:dyDescent="0.25">
      <c r="BF21933" s="1"/>
    </row>
    <row r="21934" spans="58:58" x14ac:dyDescent="0.25">
      <c r="BF21934" s="1"/>
    </row>
    <row r="21935" spans="58:58" x14ac:dyDescent="0.25">
      <c r="BF21935" s="1"/>
    </row>
    <row r="21936" spans="58:58" x14ac:dyDescent="0.25">
      <c r="BF21936" s="1"/>
    </row>
    <row r="21937" spans="58:58" x14ac:dyDescent="0.25">
      <c r="BF21937" s="1"/>
    </row>
    <row r="21938" spans="58:58" x14ac:dyDescent="0.25">
      <c r="BF21938" s="1"/>
    </row>
    <row r="21939" spans="58:58" x14ac:dyDescent="0.25">
      <c r="BF21939" s="1"/>
    </row>
    <row r="21940" spans="58:58" x14ac:dyDescent="0.25">
      <c r="BF21940" s="1"/>
    </row>
    <row r="21941" spans="58:58" x14ac:dyDescent="0.25">
      <c r="BF21941" s="1"/>
    </row>
    <row r="21942" spans="58:58" x14ac:dyDescent="0.25">
      <c r="BF21942" s="1"/>
    </row>
    <row r="21943" spans="58:58" x14ac:dyDescent="0.25">
      <c r="BF21943" s="1"/>
    </row>
    <row r="21944" spans="58:58" x14ac:dyDescent="0.25">
      <c r="BF21944" s="1"/>
    </row>
    <row r="21945" spans="58:58" x14ac:dyDescent="0.25">
      <c r="BF21945" s="1"/>
    </row>
    <row r="21946" spans="58:58" x14ac:dyDescent="0.25">
      <c r="BF21946" s="1"/>
    </row>
    <row r="21947" spans="58:58" x14ac:dyDescent="0.25">
      <c r="BF21947" s="1"/>
    </row>
    <row r="21948" spans="58:58" x14ac:dyDescent="0.25">
      <c r="BF21948" s="1"/>
    </row>
    <row r="21949" spans="58:58" x14ac:dyDescent="0.25">
      <c r="BF21949" s="1"/>
    </row>
    <row r="21950" spans="58:58" x14ac:dyDescent="0.25">
      <c r="BF21950" s="1"/>
    </row>
    <row r="21951" spans="58:58" x14ac:dyDescent="0.25">
      <c r="BF21951" s="1"/>
    </row>
    <row r="21952" spans="58:58" x14ac:dyDescent="0.25">
      <c r="BF21952" s="1"/>
    </row>
    <row r="21953" spans="58:58" x14ac:dyDescent="0.25">
      <c r="BF21953" s="1"/>
    </row>
    <row r="21954" spans="58:58" x14ac:dyDescent="0.25">
      <c r="BF21954" s="1"/>
    </row>
    <row r="21955" spans="58:58" x14ac:dyDescent="0.25">
      <c r="BF21955" s="1"/>
    </row>
    <row r="21956" spans="58:58" x14ac:dyDescent="0.25">
      <c r="BF21956" s="1"/>
    </row>
    <row r="21957" spans="58:58" x14ac:dyDescent="0.25">
      <c r="BF21957" s="1"/>
    </row>
    <row r="21958" spans="58:58" x14ac:dyDescent="0.25">
      <c r="BF21958" s="1"/>
    </row>
    <row r="21959" spans="58:58" x14ac:dyDescent="0.25">
      <c r="BF21959" s="1"/>
    </row>
    <row r="21960" spans="58:58" x14ac:dyDescent="0.25">
      <c r="BF21960" s="1"/>
    </row>
    <row r="21961" spans="58:58" x14ac:dyDescent="0.25">
      <c r="BF21961" s="1"/>
    </row>
    <row r="21962" spans="58:58" x14ac:dyDescent="0.25">
      <c r="BF21962" s="1"/>
    </row>
    <row r="21963" spans="58:58" x14ac:dyDescent="0.25">
      <c r="BF21963" s="1"/>
    </row>
    <row r="21964" spans="58:58" x14ac:dyDescent="0.25">
      <c r="BF21964" s="1"/>
    </row>
    <row r="21965" spans="58:58" x14ac:dyDescent="0.25">
      <c r="BF21965" s="1"/>
    </row>
    <row r="21966" spans="58:58" x14ac:dyDescent="0.25">
      <c r="BF21966" s="1"/>
    </row>
    <row r="21967" spans="58:58" x14ac:dyDescent="0.25">
      <c r="BF21967" s="1"/>
    </row>
    <row r="21968" spans="58:58" x14ac:dyDescent="0.25">
      <c r="BF21968" s="1"/>
    </row>
    <row r="21969" spans="58:58" x14ac:dyDescent="0.25">
      <c r="BF21969" s="1"/>
    </row>
    <row r="21970" spans="58:58" x14ac:dyDescent="0.25">
      <c r="BF21970" s="1"/>
    </row>
    <row r="21971" spans="58:58" x14ac:dyDescent="0.25">
      <c r="BF21971" s="1"/>
    </row>
    <row r="21972" spans="58:58" x14ac:dyDescent="0.25">
      <c r="BF21972" s="1"/>
    </row>
    <row r="21973" spans="58:58" x14ac:dyDescent="0.25">
      <c r="BF21973" s="1"/>
    </row>
    <row r="21974" spans="58:58" x14ac:dyDescent="0.25">
      <c r="BF21974" s="1"/>
    </row>
    <row r="21975" spans="58:58" x14ac:dyDescent="0.25">
      <c r="BF21975" s="1"/>
    </row>
    <row r="21976" spans="58:58" x14ac:dyDescent="0.25">
      <c r="BF21976" s="1"/>
    </row>
    <row r="21977" spans="58:58" x14ac:dyDescent="0.25">
      <c r="BF21977" s="1"/>
    </row>
    <row r="21978" spans="58:58" x14ac:dyDescent="0.25">
      <c r="BF21978" s="1"/>
    </row>
    <row r="21979" spans="58:58" x14ac:dyDescent="0.25">
      <c r="BF21979" s="1"/>
    </row>
    <row r="21980" spans="58:58" x14ac:dyDescent="0.25">
      <c r="BF21980" s="1"/>
    </row>
    <row r="21981" spans="58:58" x14ac:dyDescent="0.25">
      <c r="BF21981" s="1"/>
    </row>
    <row r="21982" spans="58:58" x14ac:dyDescent="0.25">
      <c r="BF21982" s="1"/>
    </row>
    <row r="21983" spans="58:58" x14ac:dyDescent="0.25">
      <c r="BF21983" s="1"/>
    </row>
    <row r="21984" spans="58:58" x14ac:dyDescent="0.25">
      <c r="BF21984" s="1"/>
    </row>
    <row r="21985" spans="58:58" x14ac:dyDescent="0.25">
      <c r="BF21985" s="1"/>
    </row>
    <row r="21986" spans="58:58" x14ac:dyDescent="0.25">
      <c r="BF21986" s="1"/>
    </row>
    <row r="21987" spans="58:58" x14ac:dyDescent="0.25">
      <c r="BF21987" s="1"/>
    </row>
    <row r="21988" spans="58:58" x14ac:dyDescent="0.25">
      <c r="BF21988" s="1"/>
    </row>
    <row r="21989" spans="58:58" x14ac:dyDescent="0.25">
      <c r="BF21989" s="1"/>
    </row>
    <row r="21990" spans="58:58" x14ac:dyDescent="0.25">
      <c r="BF21990" s="1"/>
    </row>
    <row r="21991" spans="58:58" x14ac:dyDescent="0.25">
      <c r="BF21991" s="1"/>
    </row>
    <row r="21992" spans="58:58" x14ac:dyDescent="0.25">
      <c r="BF21992" s="1"/>
    </row>
    <row r="21993" spans="58:58" x14ac:dyDescent="0.25">
      <c r="BF21993" s="1"/>
    </row>
    <row r="21994" spans="58:58" x14ac:dyDescent="0.25">
      <c r="BF21994" s="1"/>
    </row>
    <row r="21995" spans="58:58" x14ac:dyDescent="0.25">
      <c r="BF21995" s="1"/>
    </row>
    <row r="21996" spans="58:58" x14ac:dyDescent="0.25">
      <c r="BF21996" s="1"/>
    </row>
    <row r="21997" spans="58:58" x14ac:dyDescent="0.25">
      <c r="BF21997" s="1"/>
    </row>
    <row r="21998" spans="58:58" x14ac:dyDescent="0.25">
      <c r="BF21998" s="1"/>
    </row>
    <row r="21999" spans="58:58" x14ac:dyDescent="0.25">
      <c r="BF21999" s="1"/>
    </row>
    <row r="22000" spans="58:58" x14ac:dyDescent="0.25">
      <c r="BF22000" s="1"/>
    </row>
    <row r="22001" spans="58:58" x14ac:dyDescent="0.25">
      <c r="BF22001" s="1"/>
    </row>
    <row r="22002" spans="58:58" x14ac:dyDescent="0.25">
      <c r="BF22002" s="1"/>
    </row>
    <row r="22003" spans="58:58" x14ac:dyDescent="0.25">
      <c r="BF22003" s="1"/>
    </row>
    <row r="22004" spans="58:58" x14ac:dyDescent="0.25">
      <c r="BF22004" s="1"/>
    </row>
    <row r="22005" spans="58:58" x14ac:dyDescent="0.25">
      <c r="BF22005" s="1"/>
    </row>
    <row r="22006" spans="58:58" x14ac:dyDescent="0.25">
      <c r="BF22006" s="1"/>
    </row>
    <row r="22007" spans="58:58" x14ac:dyDescent="0.25">
      <c r="BF22007" s="1"/>
    </row>
    <row r="22008" spans="58:58" x14ac:dyDescent="0.25">
      <c r="BF22008" s="1"/>
    </row>
    <row r="22009" spans="58:58" x14ac:dyDescent="0.25">
      <c r="BF22009" s="1"/>
    </row>
    <row r="22010" spans="58:58" x14ac:dyDescent="0.25">
      <c r="BF22010" s="1"/>
    </row>
    <row r="22011" spans="58:58" x14ac:dyDescent="0.25">
      <c r="BF22011" s="1"/>
    </row>
    <row r="22012" spans="58:58" x14ac:dyDescent="0.25">
      <c r="BF22012" s="1"/>
    </row>
    <row r="22013" spans="58:58" x14ac:dyDescent="0.25">
      <c r="BF22013" s="1"/>
    </row>
    <row r="22014" spans="58:58" x14ac:dyDescent="0.25">
      <c r="BF22014" s="1"/>
    </row>
    <row r="22015" spans="58:58" x14ac:dyDescent="0.25">
      <c r="BF22015" s="1"/>
    </row>
    <row r="22016" spans="58:58" x14ac:dyDescent="0.25">
      <c r="BF22016" s="1"/>
    </row>
    <row r="22017" spans="58:58" x14ac:dyDescent="0.25">
      <c r="BF22017" s="1"/>
    </row>
    <row r="22018" spans="58:58" x14ac:dyDescent="0.25">
      <c r="BF22018" s="1"/>
    </row>
    <row r="22019" spans="58:58" x14ac:dyDescent="0.25">
      <c r="BF22019" s="1"/>
    </row>
    <row r="22020" spans="58:58" x14ac:dyDescent="0.25">
      <c r="BF22020" s="1"/>
    </row>
    <row r="22021" spans="58:58" x14ac:dyDescent="0.25">
      <c r="BF22021" s="1"/>
    </row>
    <row r="22022" spans="58:58" x14ac:dyDescent="0.25">
      <c r="BF22022" s="1"/>
    </row>
    <row r="22023" spans="58:58" x14ac:dyDescent="0.25">
      <c r="BF22023" s="1"/>
    </row>
    <row r="22024" spans="58:58" x14ac:dyDescent="0.25">
      <c r="BF22024" s="1"/>
    </row>
    <row r="22025" spans="58:58" x14ac:dyDescent="0.25">
      <c r="BF22025" s="1"/>
    </row>
    <row r="22026" spans="58:58" x14ac:dyDescent="0.25">
      <c r="BF22026" s="1"/>
    </row>
    <row r="22027" spans="58:58" x14ac:dyDescent="0.25">
      <c r="BF22027" s="1"/>
    </row>
    <row r="22028" spans="58:58" x14ac:dyDescent="0.25">
      <c r="BF22028" s="1"/>
    </row>
    <row r="22029" spans="58:58" x14ac:dyDescent="0.25">
      <c r="BF22029" s="1"/>
    </row>
    <row r="22030" spans="58:58" x14ac:dyDescent="0.25">
      <c r="BF22030" s="1"/>
    </row>
    <row r="22031" spans="58:58" x14ac:dyDescent="0.25">
      <c r="BF22031" s="1"/>
    </row>
    <row r="22032" spans="58:58" x14ac:dyDescent="0.25">
      <c r="BF22032" s="1"/>
    </row>
    <row r="22033" spans="58:58" x14ac:dyDescent="0.25">
      <c r="BF22033" s="1"/>
    </row>
    <row r="22034" spans="58:58" x14ac:dyDescent="0.25">
      <c r="BF22034" s="1"/>
    </row>
    <row r="22035" spans="58:58" x14ac:dyDescent="0.25">
      <c r="BF22035" s="1"/>
    </row>
    <row r="22036" spans="58:58" x14ac:dyDescent="0.25">
      <c r="BF22036" s="1"/>
    </row>
    <row r="22037" spans="58:58" x14ac:dyDescent="0.25">
      <c r="BF22037" s="1"/>
    </row>
    <row r="22038" spans="58:58" x14ac:dyDescent="0.25">
      <c r="BF22038" s="1"/>
    </row>
    <row r="22039" spans="58:58" x14ac:dyDescent="0.25">
      <c r="BF22039" s="1"/>
    </row>
    <row r="22040" spans="58:58" x14ac:dyDescent="0.25">
      <c r="BF22040" s="1"/>
    </row>
    <row r="22041" spans="58:58" x14ac:dyDescent="0.25">
      <c r="BF22041" s="1"/>
    </row>
    <row r="22042" spans="58:58" x14ac:dyDescent="0.25">
      <c r="BF22042" s="1"/>
    </row>
    <row r="22043" spans="58:58" x14ac:dyDescent="0.25">
      <c r="BF22043" s="1"/>
    </row>
    <row r="22044" spans="58:58" x14ac:dyDescent="0.25">
      <c r="BF22044" s="1"/>
    </row>
    <row r="22045" spans="58:58" x14ac:dyDescent="0.25">
      <c r="BF22045" s="1"/>
    </row>
    <row r="22046" spans="58:58" x14ac:dyDescent="0.25">
      <c r="BF22046" s="1"/>
    </row>
    <row r="22047" spans="58:58" x14ac:dyDescent="0.25">
      <c r="BF22047" s="1"/>
    </row>
    <row r="22048" spans="58:58" x14ac:dyDescent="0.25">
      <c r="BF22048" s="1"/>
    </row>
    <row r="22049" spans="58:58" x14ac:dyDescent="0.25">
      <c r="BF22049" s="1"/>
    </row>
    <row r="22050" spans="58:58" x14ac:dyDescent="0.25">
      <c r="BF22050" s="1"/>
    </row>
    <row r="22051" spans="58:58" x14ac:dyDescent="0.25">
      <c r="BF22051" s="1"/>
    </row>
    <row r="22052" spans="58:58" x14ac:dyDescent="0.25">
      <c r="BF22052" s="1"/>
    </row>
    <row r="22053" spans="58:58" x14ac:dyDescent="0.25">
      <c r="BF22053" s="1"/>
    </row>
    <row r="22054" spans="58:58" x14ac:dyDescent="0.25">
      <c r="BF22054" s="1"/>
    </row>
    <row r="22055" spans="58:58" x14ac:dyDescent="0.25">
      <c r="BF22055" s="1"/>
    </row>
    <row r="22056" spans="58:58" x14ac:dyDescent="0.25">
      <c r="BF22056" s="1"/>
    </row>
    <row r="22057" spans="58:58" x14ac:dyDescent="0.25">
      <c r="BF22057" s="1"/>
    </row>
    <row r="22058" spans="58:58" x14ac:dyDescent="0.25">
      <c r="BF22058" s="1"/>
    </row>
    <row r="22059" spans="58:58" x14ac:dyDescent="0.25">
      <c r="BF22059" s="1"/>
    </row>
    <row r="22060" spans="58:58" x14ac:dyDescent="0.25">
      <c r="BF22060" s="1"/>
    </row>
    <row r="22061" spans="58:58" x14ac:dyDescent="0.25">
      <c r="BF22061" s="1"/>
    </row>
    <row r="22062" spans="58:58" x14ac:dyDescent="0.25">
      <c r="BF22062" s="1"/>
    </row>
    <row r="22063" spans="58:58" x14ac:dyDescent="0.25">
      <c r="BF22063" s="1"/>
    </row>
    <row r="22064" spans="58:58" x14ac:dyDescent="0.25">
      <c r="BF22064" s="1"/>
    </row>
    <row r="22065" spans="58:58" x14ac:dyDescent="0.25">
      <c r="BF22065" s="1"/>
    </row>
    <row r="22066" spans="58:58" x14ac:dyDescent="0.25">
      <c r="BF22066" s="1"/>
    </row>
    <row r="22067" spans="58:58" x14ac:dyDescent="0.25">
      <c r="BF22067" s="1"/>
    </row>
    <row r="22068" spans="58:58" x14ac:dyDescent="0.25">
      <c r="BF22068" s="1"/>
    </row>
    <row r="22069" spans="58:58" x14ac:dyDescent="0.25">
      <c r="BF22069" s="1"/>
    </row>
    <row r="22070" spans="58:58" x14ac:dyDescent="0.25">
      <c r="BF22070" s="1"/>
    </row>
    <row r="22071" spans="58:58" x14ac:dyDescent="0.25">
      <c r="BF22071" s="1"/>
    </row>
    <row r="22072" spans="58:58" x14ac:dyDescent="0.25">
      <c r="BF22072" s="1"/>
    </row>
    <row r="22073" spans="58:58" x14ac:dyDescent="0.25">
      <c r="BF22073" s="1"/>
    </row>
    <row r="22074" spans="58:58" x14ac:dyDescent="0.25">
      <c r="BF22074" s="1"/>
    </row>
    <row r="22075" spans="58:58" x14ac:dyDescent="0.25">
      <c r="BF22075" s="1"/>
    </row>
    <row r="22076" spans="58:58" x14ac:dyDescent="0.25">
      <c r="BF22076" s="1"/>
    </row>
    <row r="22077" spans="58:58" x14ac:dyDescent="0.25">
      <c r="BF22077" s="1"/>
    </row>
    <row r="22078" spans="58:58" x14ac:dyDescent="0.25">
      <c r="BF22078" s="1"/>
    </row>
    <row r="22079" spans="58:58" x14ac:dyDescent="0.25">
      <c r="BF22079" s="1"/>
    </row>
    <row r="22080" spans="58:58" x14ac:dyDescent="0.25">
      <c r="BF22080" s="1"/>
    </row>
    <row r="22081" spans="58:58" x14ac:dyDescent="0.25">
      <c r="BF22081" s="1"/>
    </row>
    <row r="22082" spans="58:58" x14ac:dyDescent="0.25">
      <c r="BF22082" s="1"/>
    </row>
    <row r="22083" spans="58:58" x14ac:dyDescent="0.25">
      <c r="BF22083" s="1"/>
    </row>
    <row r="22084" spans="58:58" x14ac:dyDescent="0.25">
      <c r="BF22084" s="1"/>
    </row>
    <row r="22085" spans="58:58" x14ac:dyDescent="0.25">
      <c r="BF22085" s="1"/>
    </row>
    <row r="22086" spans="58:58" x14ac:dyDescent="0.25">
      <c r="BF22086" s="1"/>
    </row>
    <row r="22087" spans="58:58" x14ac:dyDescent="0.25">
      <c r="BF22087" s="1"/>
    </row>
    <row r="22088" spans="58:58" x14ac:dyDescent="0.25">
      <c r="BF22088" s="1"/>
    </row>
    <row r="22089" spans="58:58" x14ac:dyDescent="0.25">
      <c r="BF22089" s="1"/>
    </row>
    <row r="22090" spans="58:58" x14ac:dyDescent="0.25">
      <c r="BF22090" s="1"/>
    </row>
    <row r="22091" spans="58:58" x14ac:dyDescent="0.25">
      <c r="BF22091" s="1"/>
    </row>
    <row r="22092" spans="58:58" x14ac:dyDescent="0.25">
      <c r="BF22092" s="1"/>
    </row>
    <row r="22093" spans="58:58" x14ac:dyDescent="0.25">
      <c r="BF22093" s="1"/>
    </row>
    <row r="22094" spans="58:58" x14ac:dyDescent="0.25">
      <c r="BF22094" s="1"/>
    </row>
    <row r="22095" spans="58:58" x14ac:dyDescent="0.25">
      <c r="BF22095" s="1"/>
    </row>
    <row r="22096" spans="58:58" x14ac:dyDescent="0.25">
      <c r="BF22096" s="1"/>
    </row>
    <row r="22097" spans="58:58" x14ac:dyDescent="0.25">
      <c r="BF22097" s="1"/>
    </row>
    <row r="22098" spans="58:58" x14ac:dyDescent="0.25">
      <c r="BF22098" s="1"/>
    </row>
    <row r="22099" spans="58:58" x14ac:dyDescent="0.25">
      <c r="BF22099" s="1"/>
    </row>
    <row r="22100" spans="58:58" x14ac:dyDescent="0.25">
      <c r="BF22100" s="1"/>
    </row>
    <row r="22101" spans="58:58" x14ac:dyDescent="0.25">
      <c r="BF22101" s="1"/>
    </row>
    <row r="22102" spans="58:58" x14ac:dyDescent="0.25">
      <c r="BF22102" s="1"/>
    </row>
    <row r="22103" spans="58:58" x14ac:dyDescent="0.25">
      <c r="BF22103" s="1"/>
    </row>
    <row r="22104" spans="58:58" x14ac:dyDescent="0.25">
      <c r="BF22104" s="1"/>
    </row>
    <row r="22105" spans="58:58" x14ac:dyDescent="0.25">
      <c r="BF22105" s="1"/>
    </row>
    <row r="22106" spans="58:58" x14ac:dyDescent="0.25">
      <c r="BF22106" s="1"/>
    </row>
    <row r="22107" spans="58:58" x14ac:dyDescent="0.25">
      <c r="BF22107" s="1"/>
    </row>
    <row r="22108" spans="58:58" x14ac:dyDescent="0.25">
      <c r="BF22108" s="1"/>
    </row>
    <row r="22109" spans="58:58" x14ac:dyDescent="0.25">
      <c r="BF22109" s="1"/>
    </row>
    <row r="22110" spans="58:58" x14ac:dyDescent="0.25">
      <c r="BF22110" s="1"/>
    </row>
    <row r="22111" spans="58:58" x14ac:dyDescent="0.25">
      <c r="BF22111" s="1"/>
    </row>
    <row r="22112" spans="58:58" x14ac:dyDescent="0.25">
      <c r="BF22112" s="1"/>
    </row>
    <row r="22113" spans="58:58" x14ac:dyDescent="0.25">
      <c r="BF22113" s="1"/>
    </row>
    <row r="22114" spans="58:58" x14ac:dyDescent="0.25">
      <c r="BF22114" s="1"/>
    </row>
    <row r="22115" spans="58:58" x14ac:dyDescent="0.25">
      <c r="BF22115" s="1"/>
    </row>
    <row r="22116" spans="58:58" x14ac:dyDescent="0.25">
      <c r="BF22116" s="1"/>
    </row>
    <row r="22117" spans="58:58" x14ac:dyDescent="0.25">
      <c r="BF22117" s="1"/>
    </row>
    <row r="22118" spans="58:58" x14ac:dyDescent="0.25">
      <c r="BF22118" s="1"/>
    </row>
    <row r="22119" spans="58:58" x14ac:dyDescent="0.25">
      <c r="BF22119" s="1"/>
    </row>
    <row r="22120" spans="58:58" x14ac:dyDescent="0.25">
      <c r="BF22120" s="1"/>
    </row>
    <row r="22121" spans="58:58" x14ac:dyDescent="0.25">
      <c r="BF22121" s="1"/>
    </row>
    <row r="22122" spans="58:58" x14ac:dyDescent="0.25">
      <c r="BF22122" s="1"/>
    </row>
    <row r="22123" spans="58:58" x14ac:dyDescent="0.25">
      <c r="BF22123" s="1"/>
    </row>
    <row r="22124" spans="58:58" x14ac:dyDescent="0.25">
      <c r="BF22124" s="1"/>
    </row>
    <row r="22125" spans="58:58" x14ac:dyDescent="0.25">
      <c r="BF22125" s="1"/>
    </row>
    <row r="22126" spans="58:58" x14ac:dyDescent="0.25">
      <c r="BF22126" s="1"/>
    </row>
    <row r="22127" spans="58:58" x14ac:dyDescent="0.25">
      <c r="BF22127" s="1"/>
    </row>
    <row r="22128" spans="58:58" x14ac:dyDescent="0.25">
      <c r="BF22128" s="1"/>
    </row>
    <row r="22129" spans="58:58" x14ac:dyDescent="0.25">
      <c r="BF22129" s="1"/>
    </row>
    <row r="22130" spans="58:58" x14ac:dyDescent="0.25">
      <c r="BF22130" s="1"/>
    </row>
    <row r="22131" spans="58:58" x14ac:dyDescent="0.25">
      <c r="BF22131" s="1"/>
    </row>
    <row r="22132" spans="58:58" x14ac:dyDescent="0.25">
      <c r="BF22132" s="1"/>
    </row>
    <row r="22133" spans="58:58" x14ac:dyDescent="0.25">
      <c r="BF22133" s="1"/>
    </row>
    <row r="22134" spans="58:58" x14ac:dyDescent="0.25">
      <c r="BF22134" s="1"/>
    </row>
    <row r="22135" spans="58:58" x14ac:dyDescent="0.25">
      <c r="BF22135" s="1"/>
    </row>
    <row r="22136" spans="58:58" x14ac:dyDescent="0.25">
      <c r="BF22136" s="1"/>
    </row>
    <row r="22137" spans="58:58" x14ac:dyDescent="0.25">
      <c r="BF22137" s="1"/>
    </row>
    <row r="22138" spans="58:58" x14ac:dyDescent="0.25">
      <c r="BF22138" s="1"/>
    </row>
    <row r="22139" spans="58:58" x14ac:dyDescent="0.25">
      <c r="BF22139" s="1"/>
    </row>
    <row r="22140" spans="58:58" x14ac:dyDescent="0.25">
      <c r="BF22140" s="1"/>
    </row>
    <row r="22141" spans="58:58" x14ac:dyDescent="0.25">
      <c r="BF22141" s="1"/>
    </row>
    <row r="22142" spans="58:58" x14ac:dyDescent="0.25">
      <c r="BF22142" s="1"/>
    </row>
    <row r="22143" spans="58:58" x14ac:dyDescent="0.25">
      <c r="BF22143" s="1"/>
    </row>
    <row r="22144" spans="58:58" x14ac:dyDescent="0.25">
      <c r="BF22144" s="1"/>
    </row>
    <row r="22145" spans="58:58" x14ac:dyDescent="0.25">
      <c r="BF22145" s="1"/>
    </row>
    <row r="22146" spans="58:58" x14ac:dyDescent="0.25">
      <c r="BF22146" s="1"/>
    </row>
    <row r="22147" spans="58:58" x14ac:dyDescent="0.25">
      <c r="BF22147" s="1"/>
    </row>
    <row r="22148" spans="58:58" x14ac:dyDescent="0.25">
      <c r="BF22148" s="1"/>
    </row>
    <row r="22149" spans="58:58" x14ac:dyDescent="0.25">
      <c r="BF22149" s="1"/>
    </row>
    <row r="22150" spans="58:58" x14ac:dyDescent="0.25">
      <c r="BF22150" s="1"/>
    </row>
    <row r="22151" spans="58:58" x14ac:dyDescent="0.25">
      <c r="BF22151" s="1"/>
    </row>
    <row r="22152" spans="58:58" x14ac:dyDescent="0.25">
      <c r="BF22152" s="1"/>
    </row>
    <row r="22153" spans="58:58" x14ac:dyDescent="0.25">
      <c r="BF22153" s="1"/>
    </row>
    <row r="22154" spans="58:58" x14ac:dyDescent="0.25">
      <c r="BF22154" s="1"/>
    </row>
    <row r="22155" spans="58:58" x14ac:dyDescent="0.25">
      <c r="BF22155" s="1"/>
    </row>
    <row r="22156" spans="58:58" x14ac:dyDescent="0.25">
      <c r="BF22156" s="1"/>
    </row>
    <row r="22157" spans="58:58" x14ac:dyDescent="0.25">
      <c r="BF22157" s="1"/>
    </row>
    <row r="22158" spans="58:58" x14ac:dyDescent="0.25">
      <c r="BF22158" s="1"/>
    </row>
    <row r="22159" spans="58:58" x14ac:dyDescent="0.25">
      <c r="BF22159" s="1"/>
    </row>
    <row r="22160" spans="58:58" x14ac:dyDescent="0.25">
      <c r="BF22160" s="1"/>
    </row>
    <row r="22161" spans="58:58" x14ac:dyDescent="0.25">
      <c r="BF22161" s="1"/>
    </row>
    <row r="22162" spans="58:58" x14ac:dyDescent="0.25">
      <c r="BF22162" s="1"/>
    </row>
    <row r="22163" spans="58:58" x14ac:dyDescent="0.25">
      <c r="BF22163" s="1"/>
    </row>
    <row r="22164" spans="58:58" x14ac:dyDescent="0.25">
      <c r="BF22164" s="1"/>
    </row>
    <row r="22165" spans="58:58" x14ac:dyDescent="0.25">
      <c r="BF22165" s="1"/>
    </row>
    <row r="22166" spans="58:58" x14ac:dyDescent="0.25">
      <c r="BF22166" s="1"/>
    </row>
    <row r="22167" spans="58:58" x14ac:dyDescent="0.25">
      <c r="BF22167" s="1"/>
    </row>
    <row r="22168" spans="58:58" x14ac:dyDescent="0.25">
      <c r="BF22168" s="1"/>
    </row>
    <row r="22169" spans="58:58" x14ac:dyDescent="0.25">
      <c r="BF22169" s="1"/>
    </row>
    <row r="22170" spans="58:58" x14ac:dyDescent="0.25">
      <c r="BF22170" s="1"/>
    </row>
    <row r="22171" spans="58:58" x14ac:dyDescent="0.25">
      <c r="BF22171" s="1"/>
    </row>
    <row r="22172" spans="58:58" x14ac:dyDescent="0.25">
      <c r="BF22172" s="1"/>
    </row>
    <row r="22173" spans="58:58" x14ac:dyDescent="0.25">
      <c r="BF22173" s="1"/>
    </row>
    <row r="22174" spans="58:58" x14ac:dyDescent="0.25">
      <c r="BF22174" s="1"/>
    </row>
    <row r="22175" spans="58:58" x14ac:dyDescent="0.25">
      <c r="BF22175" s="1"/>
    </row>
    <row r="22176" spans="58:58" x14ac:dyDescent="0.25">
      <c r="BF22176" s="1"/>
    </row>
    <row r="22177" spans="58:58" x14ac:dyDescent="0.25">
      <c r="BF22177" s="1"/>
    </row>
    <row r="22178" spans="58:58" x14ac:dyDescent="0.25">
      <c r="BF22178" s="1"/>
    </row>
    <row r="22179" spans="58:58" x14ac:dyDescent="0.25">
      <c r="BF22179" s="1"/>
    </row>
    <row r="22180" spans="58:58" x14ac:dyDescent="0.25">
      <c r="BF22180" s="1"/>
    </row>
    <row r="22181" spans="58:58" x14ac:dyDescent="0.25">
      <c r="BF22181" s="1"/>
    </row>
    <row r="22182" spans="58:58" x14ac:dyDescent="0.25">
      <c r="BF22182" s="1"/>
    </row>
    <row r="22183" spans="58:58" x14ac:dyDescent="0.25">
      <c r="BF22183" s="1"/>
    </row>
    <row r="22184" spans="58:58" x14ac:dyDescent="0.25">
      <c r="BF22184" s="1"/>
    </row>
    <row r="22185" spans="58:58" x14ac:dyDescent="0.25">
      <c r="BF22185" s="1"/>
    </row>
    <row r="22186" spans="58:58" x14ac:dyDescent="0.25">
      <c r="BF22186" s="1"/>
    </row>
    <row r="22187" spans="58:58" x14ac:dyDescent="0.25">
      <c r="BF22187" s="1"/>
    </row>
    <row r="22188" spans="58:58" x14ac:dyDescent="0.25">
      <c r="BF22188" s="1"/>
    </row>
    <row r="22189" spans="58:58" x14ac:dyDescent="0.25">
      <c r="BF22189" s="1"/>
    </row>
    <row r="22190" spans="58:58" x14ac:dyDescent="0.25">
      <c r="BF22190" s="1"/>
    </row>
    <row r="22191" spans="58:58" x14ac:dyDescent="0.25">
      <c r="BF22191" s="1"/>
    </row>
    <row r="22192" spans="58:58" x14ac:dyDescent="0.25">
      <c r="BF22192" s="1"/>
    </row>
    <row r="22193" spans="58:58" x14ac:dyDescent="0.25">
      <c r="BF22193" s="1"/>
    </row>
    <row r="22194" spans="58:58" x14ac:dyDescent="0.25">
      <c r="BF22194" s="1"/>
    </row>
    <row r="22195" spans="58:58" x14ac:dyDescent="0.25">
      <c r="BF22195" s="1"/>
    </row>
    <row r="22196" spans="58:58" x14ac:dyDescent="0.25">
      <c r="BF22196" s="1"/>
    </row>
    <row r="22197" spans="58:58" x14ac:dyDescent="0.25">
      <c r="BF22197" s="1"/>
    </row>
    <row r="22198" spans="58:58" x14ac:dyDescent="0.25">
      <c r="BF22198" s="1"/>
    </row>
    <row r="22199" spans="58:58" x14ac:dyDescent="0.25">
      <c r="BF22199" s="1"/>
    </row>
    <row r="22200" spans="58:58" x14ac:dyDescent="0.25">
      <c r="BF22200" s="1"/>
    </row>
    <row r="22201" spans="58:58" x14ac:dyDescent="0.25">
      <c r="BF22201" s="1"/>
    </row>
    <row r="22202" spans="58:58" x14ac:dyDescent="0.25">
      <c r="BF22202" s="1"/>
    </row>
    <row r="22203" spans="58:58" x14ac:dyDescent="0.25">
      <c r="BF22203" s="1"/>
    </row>
    <row r="22204" spans="58:58" x14ac:dyDescent="0.25">
      <c r="BF22204" s="1"/>
    </row>
    <row r="22205" spans="58:58" x14ac:dyDescent="0.25">
      <c r="BF22205" s="1"/>
    </row>
    <row r="22206" spans="58:58" x14ac:dyDescent="0.25">
      <c r="BF22206" s="1"/>
    </row>
    <row r="22207" spans="58:58" x14ac:dyDescent="0.25">
      <c r="BF22207" s="1"/>
    </row>
    <row r="22208" spans="58:58" x14ac:dyDescent="0.25">
      <c r="BF22208" s="1"/>
    </row>
    <row r="22209" spans="58:58" x14ac:dyDescent="0.25">
      <c r="BF22209" s="1"/>
    </row>
    <row r="22210" spans="58:58" x14ac:dyDescent="0.25">
      <c r="BF22210" s="1"/>
    </row>
    <row r="22211" spans="58:58" x14ac:dyDescent="0.25">
      <c r="BF22211" s="1"/>
    </row>
    <row r="22212" spans="58:58" x14ac:dyDescent="0.25">
      <c r="BF22212" s="1"/>
    </row>
    <row r="22213" spans="58:58" x14ac:dyDescent="0.25">
      <c r="BF22213" s="1"/>
    </row>
    <row r="22214" spans="58:58" x14ac:dyDescent="0.25">
      <c r="BF22214" s="1"/>
    </row>
    <row r="22215" spans="58:58" x14ac:dyDescent="0.25">
      <c r="BF22215" s="1"/>
    </row>
    <row r="22216" spans="58:58" x14ac:dyDescent="0.25">
      <c r="BF22216" s="1"/>
    </row>
    <row r="22217" spans="58:58" x14ac:dyDescent="0.25">
      <c r="BF22217" s="1"/>
    </row>
    <row r="22218" spans="58:58" x14ac:dyDescent="0.25">
      <c r="BF22218" s="1"/>
    </row>
    <row r="22219" spans="58:58" x14ac:dyDescent="0.25">
      <c r="BF22219" s="1"/>
    </row>
    <row r="22220" spans="58:58" x14ac:dyDescent="0.25">
      <c r="BF22220" s="1"/>
    </row>
    <row r="22221" spans="58:58" x14ac:dyDescent="0.25">
      <c r="BF22221" s="1"/>
    </row>
    <row r="22222" spans="58:58" x14ac:dyDescent="0.25">
      <c r="BF22222" s="1"/>
    </row>
    <row r="22223" spans="58:58" x14ac:dyDescent="0.25">
      <c r="BF22223" s="1"/>
    </row>
    <row r="22224" spans="58:58" x14ac:dyDescent="0.25">
      <c r="BF22224" s="1"/>
    </row>
    <row r="22225" spans="58:58" x14ac:dyDescent="0.25">
      <c r="BF22225" s="1"/>
    </row>
    <row r="22226" spans="58:58" x14ac:dyDescent="0.25">
      <c r="BF22226" s="1"/>
    </row>
    <row r="22227" spans="58:58" x14ac:dyDescent="0.25">
      <c r="BF22227" s="1"/>
    </row>
    <row r="22228" spans="58:58" x14ac:dyDescent="0.25">
      <c r="BF22228" s="1"/>
    </row>
    <row r="22229" spans="58:58" x14ac:dyDescent="0.25">
      <c r="BF22229" s="1"/>
    </row>
    <row r="22230" spans="58:58" x14ac:dyDescent="0.25">
      <c r="BF22230" s="1"/>
    </row>
    <row r="22231" spans="58:58" x14ac:dyDescent="0.25">
      <c r="BF22231" s="1"/>
    </row>
    <row r="22232" spans="58:58" x14ac:dyDescent="0.25">
      <c r="BF22232" s="1"/>
    </row>
    <row r="22233" spans="58:58" x14ac:dyDescent="0.25">
      <c r="BF22233" s="1"/>
    </row>
    <row r="22234" spans="58:58" x14ac:dyDescent="0.25">
      <c r="BF22234" s="1"/>
    </row>
    <row r="22235" spans="58:58" x14ac:dyDescent="0.25">
      <c r="BF22235" s="1"/>
    </row>
    <row r="22236" spans="58:58" x14ac:dyDescent="0.25">
      <c r="BF22236" s="1"/>
    </row>
    <row r="22237" spans="58:58" x14ac:dyDescent="0.25">
      <c r="BF22237" s="1"/>
    </row>
    <row r="22238" spans="58:58" x14ac:dyDescent="0.25">
      <c r="BF22238" s="1"/>
    </row>
    <row r="22239" spans="58:58" x14ac:dyDescent="0.25">
      <c r="BF22239" s="1"/>
    </row>
    <row r="22240" spans="58:58" x14ac:dyDescent="0.25">
      <c r="BF22240" s="1"/>
    </row>
    <row r="22241" spans="58:58" x14ac:dyDescent="0.25">
      <c r="BF22241" s="1"/>
    </row>
    <row r="22242" spans="58:58" x14ac:dyDescent="0.25">
      <c r="BF22242" s="1"/>
    </row>
    <row r="22243" spans="58:58" x14ac:dyDescent="0.25">
      <c r="BF22243" s="1"/>
    </row>
    <row r="22244" spans="58:58" x14ac:dyDescent="0.25">
      <c r="BF22244" s="1"/>
    </row>
    <row r="22245" spans="58:58" x14ac:dyDescent="0.25">
      <c r="BF22245" s="1"/>
    </row>
    <row r="22246" spans="58:58" x14ac:dyDescent="0.25">
      <c r="BF22246" s="1"/>
    </row>
    <row r="22247" spans="58:58" x14ac:dyDescent="0.25">
      <c r="BF22247" s="1"/>
    </row>
    <row r="22248" spans="58:58" x14ac:dyDescent="0.25">
      <c r="BF22248" s="1"/>
    </row>
    <row r="22249" spans="58:58" x14ac:dyDescent="0.25">
      <c r="BF22249" s="1"/>
    </row>
    <row r="22250" spans="58:58" x14ac:dyDescent="0.25">
      <c r="BF22250" s="1"/>
    </row>
    <row r="22251" spans="58:58" x14ac:dyDescent="0.25">
      <c r="BF22251" s="1"/>
    </row>
    <row r="22252" spans="58:58" x14ac:dyDescent="0.25">
      <c r="BF22252" s="1"/>
    </row>
    <row r="22253" spans="58:58" x14ac:dyDescent="0.25">
      <c r="BF22253" s="1"/>
    </row>
    <row r="22254" spans="58:58" x14ac:dyDescent="0.25">
      <c r="BF22254" s="1"/>
    </row>
    <row r="22255" spans="58:58" x14ac:dyDescent="0.25">
      <c r="BF22255" s="1"/>
    </row>
    <row r="22256" spans="58:58" x14ac:dyDescent="0.25">
      <c r="BF22256" s="1"/>
    </row>
    <row r="22257" spans="58:58" x14ac:dyDescent="0.25">
      <c r="BF22257" s="1"/>
    </row>
    <row r="22258" spans="58:58" x14ac:dyDescent="0.25">
      <c r="BF22258" s="1"/>
    </row>
    <row r="22259" spans="58:58" x14ac:dyDescent="0.25">
      <c r="BF22259" s="1"/>
    </row>
    <row r="22260" spans="58:58" x14ac:dyDescent="0.25">
      <c r="BF22260" s="1"/>
    </row>
    <row r="22261" spans="58:58" x14ac:dyDescent="0.25">
      <c r="BF22261" s="1"/>
    </row>
    <row r="22262" spans="58:58" x14ac:dyDescent="0.25">
      <c r="BF22262" s="1"/>
    </row>
    <row r="22263" spans="58:58" x14ac:dyDescent="0.25">
      <c r="BF22263" s="1"/>
    </row>
    <row r="22264" spans="58:58" x14ac:dyDescent="0.25">
      <c r="BF22264" s="1"/>
    </row>
    <row r="22265" spans="58:58" x14ac:dyDescent="0.25">
      <c r="BF22265" s="1"/>
    </row>
    <row r="22266" spans="58:58" x14ac:dyDescent="0.25">
      <c r="BF22266" s="1"/>
    </row>
    <row r="22267" spans="58:58" x14ac:dyDescent="0.25">
      <c r="BF22267" s="1"/>
    </row>
    <row r="22268" spans="58:58" x14ac:dyDescent="0.25">
      <c r="BF22268" s="1"/>
    </row>
    <row r="22269" spans="58:58" x14ac:dyDescent="0.25">
      <c r="BF22269" s="1"/>
    </row>
    <row r="22270" spans="58:58" x14ac:dyDescent="0.25">
      <c r="BF22270" s="1"/>
    </row>
    <row r="22271" spans="58:58" x14ac:dyDescent="0.25">
      <c r="BF22271" s="1"/>
    </row>
    <row r="22272" spans="58:58" x14ac:dyDescent="0.25">
      <c r="BF22272" s="1"/>
    </row>
    <row r="22273" spans="58:58" x14ac:dyDescent="0.25">
      <c r="BF22273" s="1"/>
    </row>
    <row r="22274" spans="58:58" x14ac:dyDescent="0.25">
      <c r="BF22274" s="1"/>
    </row>
    <row r="22275" spans="58:58" x14ac:dyDescent="0.25">
      <c r="BF22275" s="1"/>
    </row>
    <row r="22276" spans="58:58" x14ac:dyDescent="0.25">
      <c r="BF22276" s="1"/>
    </row>
    <row r="22277" spans="58:58" x14ac:dyDescent="0.25">
      <c r="BF22277" s="1"/>
    </row>
    <row r="22278" spans="58:58" x14ac:dyDescent="0.25">
      <c r="BF22278" s="1"/>
    </row>
    <row r="22279" spans="58:58" x14ac:dyDescent="0.25">
      <c r="BF22279" s="1"/>
    </row>
    <row r="22280" spans="58:58" x14ac:dyDescent="0.25">
      <c r="BF22280" s="1"/>
    </row>
    <row r="22281" spans="58:58" x14ac:dyDescent="0.25">
      <c r="BF22281" s="1"/>
    </row>
    <row r="22282" spans="58:58" x14ac:dyDescent="0.25">
      <c r="BF22282" s="1"/>
    </row>
    <row r="22283" spans="58:58" x14ac:dyDescent="0.25">
      <c r="BF22283" s="1"/>
    </row>
    <row r="22284" spans="58:58" x14ac:dyDescent="0.25">
      <c r="BF22284" s="1"/>
    </row>
    <row r="22285" spans="58:58" x14ac:dyDescent="0.25">
      <c r="BF22285" s="1"/>
    </row>
    <row r="22286" spans="58:58" x14ac:dyDescent="0.25">
      <c r="BF22286" s="1"/>
    </row>
    <row r="22287" spans="58:58" x14ac:dyDescent="0.25">
      <c r="BF22287" s="1"/>
    </row>
    <row r="22288" spans="58:58" x14ac:dyDescent="0.25">
      <c r="BF22288" s="1"/>
    </row>
    <row r="22289" spans="58:58" x14ac:dyDescent="0.25">
      <c r="BF22289" s="1"/>
    </row>
    <row r="22290" spans="58:58" x14ac:dyDescent="0.25">
      <c r="BF22290" s="1"/>
    </row>
    <row r="22291" spans="58:58" x14ac:dyDescent="0.25">
      <c r="BF22291" s="1"/>
    </row>
    <row r="22292" spans="58:58" x14ac:dyDescent="0.25">
      <c r="BF22292" s="1"/>
    </row>
    <row r="22293" spans="58:58" x14ac:dyDescent="0.25">
      <c r="BF22293" s="1"/>
    </row>
    <row r="22294" spans="58:58" x14ac:dyDescent="0.25">
      <c r="BF22294" s="1"/>
    </row>
    <row r="22295" spans="58:58" x14ac:dyDescent="0.25">
      <c r="BF22295" s="1"/>
    </row>
    <row r="22296" spans="58:58" x14ac:dyDescent="0.25">
      <c r="BF22296" s="1"/>
    </row>
    <row r="22297" spans="58:58" x14ac:dyDescent="0.25">
      <c r="BF22297" s="1"/>
    </row>
    <row r="22298" spans="58:58" x14ac:dyDescent="0.25">
      <c r="BF22298" s="1"/>
    </row>
    <row r="22299" spans="58:58" x14ac:dyDescent="0.25">
      <c r="BF22299" s="1"/>
    </row>
    <row r="22300" spans="58:58" x14ac:dyDescent="0.25">
      <c r="BF22300" s="1"/>
    </row>
    <row r="22301" spans="58:58" x14ac:dyDescent="0.25">
      <c r="BF22301" s="1"/>
    </row>
    <row r="22302" spans="58:58" x14ac:dyDescent="0.25">
      <c r="BF22302" s="1"/>
    </row>
    <row r="22303" spans="58:58" x14ac:dyDescent="0.25">
      <c r="BF22303" s="1"/>
    </row>
    <row r="22304" spans="58:58" x14ac:dyDescent="0.25">
      <c r="BF22304" s="1"/>
    </row>
    <row r="22305" spans="58:58" x14ac:dyDescent="0.25">
      <c r="BF22305" s="1"/>
    </row>
    <row r="22306" spans="58:58" x14ac:dyDescent="0.25">
      <c r="BF22306" s="1"/>
    </row>
    <row r="22307" spans="58:58" x14ac:dyDescent="0.25">
      <c r="BF22307" s="1"/>
    </row>
    <row r="22308" spans="58:58" x14ac:dyDescent="0.25">
      <c r="BF22308" s="1"/>
    </row>
    <row r="22309" spans="58:58" x14ac:dyDescent="0.25">
      <c r="BF22309" s="1"/>
    </row>
    <row r="22310" spans="58:58" x14ac:dyDescent="0.25">
      <c r="BF22310" s="1"/>
    </row>
    <row r="22311" spans="58:58" x14ac:dyDescent="0.25">
      <c r="BF22311" s="1"/>
    </row>
    <row r="22312" spans="58:58" x14ac:dyDescent="0.25">
      <c r="BF22312" s="1"/>
    </row>
    <row r="22313" spans="58:58" x14ac:dyDescent="0.25">
      <c r="BF22313" s="1"/>
    </row>
    <row r="22314" spans="58:58" x14ac:dyDescent="0.25">
      <c r="BF22314" s="1"/>
    </row>
    <row r="22315" spans="58:58" x14ac:dyDescent="0.25">
      <c r="BF22315" s="1"/>
    </row>
    <row r="22316" spans="58:58" x14ac:dyDescent="0.25">
      <c r="BF22316" s="1"/>
    </row>
    <row r="22317" spans="58:58" x14ac:dyDescent="0.25">
      <c r="BF22317" s="1"/>
    </row>
    <row r="22318" spans="58:58" x14ac:dyDescent="0.25">
      <c r="BF22318" s="1"/>
    </row>
    <row r="22319" spans="58:58" x14ac:dyDescent="0.25">
      <c r="BF22319" s="1"/>
    </row>
    <row r="22320" spans="58:58" x14ac:dyDescent="0.25">
      <c r="BF22320" s="1"/>
    </row>
    <row r="22321" spans="58:58" x14ac:dyDescent="0.25">
      <c r="BF22321" s="1"/>
    </row>
    <row r="22322" spans="58:58" x14ac:dyDescent="0.25">
      <c r="BF22322" s="1"/>
    </row>
    <row r="22323" spans="58:58" x14ac:dyDescent="0.25">
      <c r="BF22323" s="1"/>
    </row>
    <row r="22324" spans="58:58" x14ac:dyDescent="0.25">
      <c r="BF22324" s="1"/>
    </row>
    <row r="22325" spans="58:58" x14ac:dyDescent="0.25">
      <c r="BF22325" s="1"/>
    </row>
    <row r="22326" spans="58:58" x14ac:dyDescent="0.25">
      <c r="BF22326" s="1"/>
    </row>
    <row r="22327" spans="58:58" x14ac:dyDescent="0.25">
      <c r="BF22327" s="1"/>
    </row>
    <row r="22328" spans="58:58" x14ac:dyDescent="0.25">
      <c r="BF22328" s="1"/>
    </row>
    <row r="22329" spans="58:58" x14ac:dyDescent="0.25">
      <c r="BF22329" s="1"/>
    </row>
    <row r="22330" spans="58:58" x14ac:dyDescent="0.25">
      <c r="BF22330" s="1"/>
    </row>
    <row r="22331" spans="58:58" x14ac:dyDescent="0.25">
      <c r="BF22331" s="1"/>
    </row>
    <row r="22332" spans="58:58" x14ac:dyDescent="0.25">
      <c r="BF22332" s="1"/>
    </row>
    <row r="22333" spans="58:58" x14ac:dyDescent="0.25">
      <c r="BF22333" s="1"/>
    </row>
    <row r="22334" spans="58:58" x14ac:dyDescent="0.25">
      <c r="BF22334" s="1"/>
    </row>
    <row r="22335" spans="58:58" x14ac:dyDescent="0.25">
      <c r="BF22335" s="1"/>
    </row>
    <row r="22336" spans="58:58" x14ac:dyDescent="0.25">
      <c r="BF22336" s="1"/>
    </row>
    <row r="22337" spans="58:58" x14ac:dyDescent="0.25">
      <c r="BF22337" s="1"/>
    </row>
    <row r="22338" spans="58:58" x14ac:dyDescent="0.25">
      <c r="BF22338" s="1"/>
    </row>
    <row r="22339" spans="58:58" x14ac:dyDescent="0.25">
      <c r="BF22339" s="1"/>
    </row>
    <row r="22340" spans="58:58" x14ac:dyDescent="0.25">
      <c r="BF22340" s="1"/>
    </row>
    <row r="22341" spans="58:58" x14ac:dyDescent="0.25">
      <c r="BF22341" s="1"/>
    </row>
    <row r="22342" spans="58:58" x14ac:dyDescent="0.25">
      <c r="BF22342" s="1"/>
    </row>
    <row r="22343" spans="58:58" x14ac:dyDescent="0.25">
      <c r="BF22343" s="1"/>
    </row>
    <row r="22344" spans="58:58" x14ac:dyDescent="0.25">
      <c r="BF22344" s="1"/>
    </row>
    <row r="22345" spans="58:58" x14ac:dyDescent="0.25">
      <c r="BF22345" s="1"/>
    </row>
    <row r="22346" spans="58:58" x14ac:dyDescent="0.25">
      <c r="BF22346" s="1"/>
    </row>
    <row r="22347" spans="58:58" x14ac:dyDescent="0.25">
      <c r="BF22347" s="1"/>
    </row>
    <row r="22348" spans="58:58" x14ac:dyDescent="0.25">
      <c r="BF22348" s="1"/>
    </row>
    <row r="22349" spans="58:58" x14ac:dyDescent="0.25">
      <c r="BF22349" s="1"/>
    </row>
    <row r="22350" spans="58:58" x14ac:dyDescent="0.25">
      <c r="BF22350" s="1"/>
    </row>
    <row r="22351" spans="58:58" x14ac:dyDescent="0.25">
      <c r="BF22351" s="1"/>
    </row>
    <row r="22352" spans="58:58" x14ac:dyDescent="0.25">
      <c r="BF22352" s="1"/>
    </row>
    <row r="22353" spans="58:58" x14ac:dyDescent="0.25">
      <c r="BF22353" s="1"/>
    </row>
    <row r="22354" spans="58:58" x14ac:dyDescent="0.25">
      <c r="BF22354" s="1"/>
    </row>
    <row r="22355" spans="58:58" x14ac:dyDescent="0.25">
      <c r="BF22355" s="1"/>
    </row>
    <row r="22356" spans="58:58" x14ac:dyDescent="0.25">
      <c r="BF22356" s="1"/>
    </row>
    <row r="22357" spans="58:58" x14ac:dyDescent="0.25">
      <c r="BF22357" s="1"/>
    </row>
    <row r="22358" spans="58:58" x14ac:dyDescent="0.25">
      <c r="BF22358" s="1"/>
    </row>
    <row r="22359" spans="58:58" x14ac:dyDescent="0.25">
      <c r="BF22359" s="1"/>
    </row>
    <row r="22360" spans="58:58" x14ac:dyDescent="0.25">
      <c r="BF22360" s="1"/>
    </row>
    <row r="22361" spans="58:58" x14ac:dyDescent="0.25">
      <c r="BF22361" s="1"/>
    </row>
    <row r="22362" spans="58:58" x14ac:dyDescent="0.25">
      <c r="BF22362" s="1"/>
    </row>
    <row r="22363" spans="58:58" x14ac:dyDescent="0.25">
      <c r="BF22363" s="1"/>
    </row>
    <row r="22364" spans="58:58" x14ac:dyDescent="0.25">
      <c r="BF22364" s="1"/>
    </row>
    <row r="22365" spans="58:58" x14ac:dyDescent="0.25">
      <c r="BF22365" s="1"/>
    </row>
    <row r="22366" spans="58:58" x14ac:dyDescent="0.25">
      <c r="BF22366" s="1"/>
    </row>
    <row r="22367" spans="58:58" x14ac:dyDescent="0.25">
      <c r="BF22367" s="1"/>
    </row>
    <row r="22368" spans="58:58" x14ac:dyDescent="0.25">
      <c r="BF22368" s="1"/>
    </row>
    <row r="22369" spans="58:58" x14ac:dyDescent="0.25">
      <c r="BF22369" s="1"/>
    </row>
    <row r="22370" spans="58:58" x14ac:dyDescent="0.25">
      <c r="BF22370" s="1"/>
    </row>
    <row r="22371" spans="58:58" x14ac:dyDescent="0.25">
      <c r="BF22371" s="1"/>
    </row>
    <row r="22372" spans="58:58" x14ac:dyDescent="0.25">
      <c r="BF22372" s="1"/>
    </row>
    <row r="22373" spans="58:58" x14ac:dyDescent="0.25">
      <c r="BF22373" s="1"/>
    </row>
    <row r="22374" spans="58:58" x14ac:dyDescent="0.25">
      <c r="BF22374" s="1"/>
    </row>
    <row r="22375" spans="58:58" x14ac:dyDescent="0.25">
      <c r="BF22375" s="1"/>
    </row>
    <row r="22376" spans="58:58" x14ac:dyDescent="0.25">
      <c r="BF22376" s="1"/>
    </row>
    <row r="22377" spans="58:58" x14ac:dyDescent="0.25">
      <c r="BF22377" s="1"/>
    </row>
    <row r="22378" spans="58:58" x14ac:dyDescent="0.25">
      <c r="BF22378" s="1"/>
    </row>
    <row r="22379" spans="58:58" x14ac:dyDescent="0.25">
      <c r="BF22379" s="1"/>
    </row>
    <row r="22380" spans="58:58" x14ac:dyDescent="0.25">
      <c r="BF22380" s="1"/>
    </row>
    <row r="22381" spans="58:58" x14ac:dyDescent="0.25">
      <c r="BF22381" s="1"/>
    </row>
    <row r="22382" spans="58:58" x14ac:dyDescent="0.25">
      <c r="BF22382" s="1"/>
    </row>
    <row r="22383" spans="58:58" x14ac:dyDescent="0.25">
      <c r="BF22383" s="1"/>
    </row>
    <row r="22384" spans="58:58" x14ac:dyDescent="0.25">
      <c r="BF22384" s="1"/>
    </row>
    <row r="22385" spans="58:58" x14ac:dyDescent="0.25">
      <c r="BF22385" s="1"/>
    </row>
    <row r="22386" spans="58:58" x14ac:dyDescent="0.25">
      <c r="BF22386" s="1"/>
    </row>
    <row r="22387" spans="58:58" x14ac:dyDescent="0.25">
      <c r="BF22387" s="1"/>
    </row>
    <row r="22388" spans="58:58" x14ac:dyDescent="0.25">
      <c r="BF22388" s="1"/>
    </row>
    <row r="22389" spans="58:58" x14ac:dyDescent="0.25">
      <c r="BF22389" s="1"/>
    </row>
    <row r="22390" spans="58:58" x14ac:dyDescent="0.25">
      <c r="BF22390" s="1"/>
    </row>
    <row r="22391" spans="58:58" x14ac:dyDescent="0.25">
      <c r="BF22391" s="1"/>
    </row>
    <row r="22392" spans="58:58" x14ac:dyDescent="0.25">
      <c r="BF22392" s="1"/>
    </row>
    <row r="22393" spans="58:58" x14ac:dyDescent="0.25">
      <c r="BF22393" s="1"/>
    </row>
    <row r="22394" spans="58:58" x14ac:dyDescent="0.25">
      <c r="BF22394" s="1"/>
    </row>
    <row r="22395" spans="58:58" x14ac:dyDescent="0.25">
      <c r="BF22395" s="1"/>
    </row>
    <row r="22396" spans="58:58" x14ac:dyDescent="0.25">
      <c r="BF22396" s="1"/>
    </row>
    <row r="22397" spans="58:58" x14ac:dyDescent="0.25">
      <c r="BF22397" s="1"/>
    </row>
    <row r="22398" spans="58:58" x14ac:dyDescent="0.25">
      <c r="BF22398" s="1"/>
    </row>
    <row r="22399" spans="58:58" x14ac:dyDescent="0.25">
      <c r="BF22399" s="1"/>
    </row>
    <row r="22400" spans="58:58" x14ac:dyDescent="0.25">
      <c r="BF22400" s="1"/>
    </row>
    <row r="22401" spans="58:58" x14ac:dyDescent="0.25">
      <c r="BF22401" s="1"/>
    </row>
    <row r="22402" spans="58:58" x14ac:dyDescent="0.25">
      <c r="BF22402" s="1"/>
    </row>
    <row r="22403" spans="58:58" x14ac:dyDescent="0.25">
      <c r="BF22403" s="1"/>
    </row>
    <row r="22404" spans="58:58" x14ac:dyDescent="0.25">
      <c r="BF22404" s="1"/>
    </row>
    <row r="22405" spans="58:58" x14ac:dyDescent="0.25">
      <c r="BF22405" s="1"/>
    </row>
    <row r="22406" spans="58:58" x14ac:dyDescent="0.25">
      <c r="BF22406" s="1"/>
    </row>
    <row r="22407" spans="58:58" x14ac:dyDescent="0.25">
      <c r="BF22407" s="1"/>
    </row>
    <row r="22408" spans="58:58" x14ac:dyDescent="0.25">
      <c r="BF22408" s="1"/>
    </row>
    <row r="22409" spans="58:58" x14ac:dyDescent="0.25">
      <c r="BF22409" s="1"/>
    </row>
    <row r="22410" spans="58:58" x14ac:dyDescent="0.25">
      <c r="BF22410" s="1"/>
    </row>
    <row r="22411" spans="58:58" x14ac:dyDescent="0.25">
      <c r="BF22411" s="1"/>
    </row>
    <row r="22412" spans="58:58" x14ac:dyDescent="0.25">
      <c r="BF22412" s="1"/>
    </row>
    <row r="22413" spans="58:58" x14ac:dyDescent="0.25">
      <c r="BF22413" s="1"/>
    </row>
    <row r="22414" spans="58:58" x14ac:dyDescent="0.25">
      <c r="BF22414" s="1"/>
    </row>
    <row r="22415" spans="58:58" x14ac:dyDescent="0.25">
      <c r="BF22415" s="1"/>
    </row>
    <row r="22416" spans="58:58" x14ac:dyDescent="0.25">
      <c r="BF22416" s="1"/>
    </row>
    <row r="22417" spans="58:58" x14ac:dyDescent="0.25">
      <c r="BF22417" s="1"/>
    </row>
    <row r="22418" spans="58:58" x14ac:dyDescent="0.25">
      <c r="BF22418" s="1"/>
    </row>
    <row r="22419" spans="58:58" x14ac:dyDescent="0.25">
      <c r="BF22419" s="1"/>
    </row>
    <row r="22420" spans="58:58" x14ac:dyDescent="0.25">
      <c r="BF22420" s="1"/>
    </row>
    <row r="22421" spans="58:58" x14ac:dyDescent="0.25">
      <c r="BF22421" s="1"/>
    </row>
    <row r="22422" spans="58:58" x14ac:dyDescent="0.25">
      <c r="BF22422" s="1"/>
    </row>
    <row r="22423" spans="58:58" x14ac:dyDescent="0.25">
      <c r="BF22423" s="1"/>
    </row>
    <row r="22424" spans="58:58" x14ac:dyDescent="0.25">
      <c r="BF22424" s="1"/>
    </row>
    <row r="22425" spans="58:58" x14ac:dyDescent="0.25">
      <c r="BF22425" s="1"/>
    </row>
    <row r="22426" spans="58:58" x14ac:dyDescent="0.25">
      <c r="BF22426" s="1"/>
    </row>
    <row r="22427" spans="58:58" x14ac:dyDescent="0.25">
      <c r="BF22427" s="1"/>
    </row>
    <row r="22428" spans="58:58" x14ac:dyDescent="0.25">
      <c r="BF22428" s="1"/>
    </row>
    <row r="22429" spans="58:58" x14ac:dyDescent="0.25">
      <c r="BF22429" s="1"/>
    </row>
    <row r="22430" spans="58:58" x14ac:dyDescent="0.25">
      <c r="BF22430" s="1"/>
    </row>
    <row r="22431" spans="58:58" x14ac:dyDescent="0.25">
      <c r="BF22431" s="1"/>
    </row>
    <row r="22432" spans="58:58" x14ac:dyDescent="0.25">
      <c r="BF22432" s="1"/>
    </row>
    <row r="22433" spans="58:58" x14ac:dyDescent="0.25">
      <c r="BF22433" s="1"/>
    </row>
    <row r="22434" spans="58:58" x14ac:dyDescent="0.25">
      <c r="BF22434" s="1"/>
    </row>
    <row r="22435" spans="58:58" x14ac:dyDescent="0.25">
      <c r="BF22435" s="1"/>
    </row>
    <row r="22436" spans="58:58" x14ac:dyDescent="0.25">
      <c r="BF22436" s="1"/>
    </row>
    <row r="22437" spans="58:58" x14ac:dyDescent="0.25">
      <c r="BF22437" s="1"/>
    </row>
    <row r="22438" spans="58:58" x14ac:dyDescent="0.25">
      <c r="BF22438" s="1"/>
    </row>
    <row r="22439" spans="58:58" x14ac:dyDescent="0.25">
      <c r="BF22439" s="1"/>
    </row>
    <row r="22440" spans="58:58" x14ac:dyDescent="0.25">
      <c r="BF22440" s="1"/>
    </row>
    <row r="22441" spans="58:58" x14ac:dyDescent="0.25">
      <c r="BF22441" s="1"/>
    </row>
    <row r="22442" spans="58:58" x14ac:dyDescent="0.25">
      <c r="BF22442" s="1"/>
    </row>
    <row r="22443" spans="58:58" x14ac:dyDescent="0.25">
      <c r="BF22443" s="1"/>
    </row>
    <row r="22444" spans="58:58" x14ac:dyDescent="0.25">
      <c r="BF22444" s="1"/>
    </row>
    <row r="22445" spans="58:58" x14ac:dyDescent="0.25">
      <c r="BF22445" s="1"/>
    </row>
    <row r="22446" spans="58:58" x14ac:dyDescent="0.25">
      <c r="BF22446" s="1"/>
    </row>
    <row r="22447" spans="58:58" x14ac:dyDescent="0.25">
      <c r="BF22447" s="1"/>
    </row>
    <row r="22448" spans="58:58" x14ac:dyDescent="0.25">
      <c r="BF22448" s="1"/>
    </row>
    <row r="22449" spans="58:58" x14ac:dyDescent="0.25">
      <c r="BF22449" s="1"/>
    </row>
    <row r="22450" spans="58:58" x14ac:dyDescent="0.25">
      <c r="BF22450" s="1"/>
    </row>
    <row r="22451" spans="58:58" x14ac:dyDescent="0.25">
      <c r="BF22451" s="1"/>
    </row>
    <row r="22452" spans="58:58" x14ac:dyDescent="0.25">
      <c r="BF22452" s="1"/>
    </row>
    <row r="22453" spans="58:58" x14ac:dyDescent="0.25">
      <c r="BF22453" s="1"/>
    </row>
    <row r="22454" spans="58:58" x14ac:dyDescent="0.25">
      <c r="BF22454" s="1"/>
    </row>
    <row r="22455" spans="58:58" x14ac:dyDescent="0.25">
      <c r="BF22455" s="1"/>
    </row>
    <row r="22456" spans="58:58" x14ac:dyDescent="0.25">
      <c r="BF22456" s="1"/>
    </row>
    <row r="22457" spans="58:58" x14ac:dyDescent="0.25">
      <c r="BF22457" s="1"/>
    </row>
    <row r="22458" spans="58:58" x14ac:dyDescent="0.25">
      <c r="BF22458" s="1"/>
    </row>
    <row r="22459" spans="58:58" x14ac:dyDescent="0.25">
      <c r="BF22459" s="1"/>
    </row>
    <row r="22460" spans="58:58" x14ac:dyDescent="0.25">
      <c r="BF22460" s="1"/>
    </row>
    <row r="22461" spans="58:58" x14ac:dyDescent="0.25">
      <c r="BF22461" s="1"/>
    </row>
    <row r="22462" spans="58:58" x14ac:dyDescent="0.25">
      <c r="BF22462" s="1"/>
    </row>
    <row r="22463" spans="58:58" x14ac:dyDescent="0.25">
      <c r="BF22463" s="1"/>
    </row>
    <row r="22464" spans="58:58" x14ac:dyDescent="0.25">
      <c r="BF22464" s="1"/>
    </row>
    <row r="22465" spans="58:58" x14ac:dyDescent="0.25">
      <c r="BF22465" s="1"/>
    </row>
    <row r="22466" spans="58:58" x14ac:dyDescent="0.25">
      <c r="BF22466" s="1"/>
    </row>
    <row r="22467" spans="58:58" x14ac:dyDescent="0.25">
      <c r="BF22467" s="1"/>
    </row>
    <row r="22468" spans="58:58" x14ac:dyDescent="0.25">
      <c r="BF22468" s="1"/>
    </row>
    <row r="22469" spans="58:58" x14ac:dyDescent="0.25">
      <c r="BF22469" s="1"/>
    </row>
    <row r="22470" spans="58:58" x14ac:dyDescent="0.25">
      <c r="BF22470" s="1"/>
    </row>
    <row r="22471" spans="58:58" x14ac:dyDescent="0.25">
      <c r="BF22471" s="1"/>
    </row>
    <row r="22472" spans="58:58" x14ac:dyDescent="0.25">
      <c r="BF22472" s="1"/>
    </row>
    <row r="22473" spans="58:58" x14ac:dyDescent="0.25">
      <c r="BF22473" s="1"/>
    </row>
    <row r="22474" spans="58:58" x14ac:dyDescent="0.25">
      <c r="BF22474" s="1"/>
    </row>
    <row r="22475" spans="58:58" x14ac:dyDescent="0.25">
      <c r="BF22475" s="1"/>
    </row>
    <row r="22476" spans="58:58" x14ac:dyDescent="0.25">
      <c r="BF22476" s="1"/>
    </row>
    <row r="22477" spans="58:58" x14ac:dyDescent="0.25">
      <c r="BF22477" s="1"/>
    </row>
    <row r="22478" spans="58:58" x14ac:dyDescent="0.25">
      <c r="BF22478" s="1"/>
    </row>
    <row r="22479" spans="58:58" x14ac:dyDescent="0.25">
      <c r="BF22479" s="1"/>
    </row>
    <row r="22480" spans="58:58" x14ac:dyDescent="0.25">
      <c r="BF22480" s="1"/>
    </row>
    <row r="22481" spans="58:58" x14ac:dyDescent="0.25">
      <c r="BF22481" s="1"/>
    </row>
    <row r="22482" spans="58:58" x14ac:dyDescent="0.25">
      <c r="BF22482" s="1"/>
    </row>
    <row r="22483" spans="58:58" x14ac:dyDescent="0.25">
      <c r="BF22483" s="1"/>
    </row>
    <row r="22484" spans="58:58" x14ac:dyDescent="0.25">
      <c r="BF22484" s="1"/>
    </row>
    <row r="22485" spans="58:58" x14ac:dyDescent="0.25">
      <c r="BF22485" s="1"/>
    </row>
    <row r="22486" spans="58:58" x14ac:dyDescent="0.25">
      <c r="BF22486" s="1"/>
    </row>
    <row r="22487" spans="58:58" x14ac:dyDescent="0.25">
      <c r="BF22487" s="1"/>
    </row>
    <row r="22488" spans="58:58" x14ac:dyDescent="0.25">
      <c r="BF22488" s="1"/>
    </row>
    <row r="22489" spans="58:58" x14ac:dyDescent="0.25">
      <c r="BF22489" s="1"/>
    </row>
    <row r="22490" spans="58:58" x14ac:dyDescent="0.25">
      <c r="BF22490" s="1"/>
    </row>
    <row r="22491" spans="58:58" x14ac:dyDescent="0.25">
      <c r="BF22491" s="1"/>
    </row>
    <row r="22492" spans="58:58" x14ac:dyDescent="0.25">
      <c r="BF22492" s="1"/>
    </row>
    <row r="22493" spans="58:58" x14ac:dyDescent="0.25">
      <c r="BF22493" s="1"/>
    </row>
    <row r="22494" spans="58:58" x14ac:dyDescent="0.25">
      <c r="BF22494" s="1"/>
    </row>
    <row r="22495" spans="58:58" x14ac:dyDescent="0.25">
      <c r="BF22495" s="1"/>
    </row>
    <row r="22496" spans="58:58" x14ac:dyDescent="0.25">
      <c r="BF22496" s="1"/>
    </row>
    <row r="22497" spans="58:58" x14ac:dyDescent="0.25">
      <c r="BF22497" s="1"/>
    </row>
    <row r="22498" spans="58:58" x14ac:dyDescent="0.25">
      <c r="BF22498" s="1"/>
    </row>
    <row r="22499" spans="58:58" x14ac:dyDescent="0.25">
      <c r="BF22499" s="1"/>
    </row>
    <row r="22500" spans="58:58" x14ac:dyDescent="0.25">
      <c r="BF22500" s="1"/>
    </row>
    <row r="22501" spans="58:58" x14ac:dyDescent="0.25">
      <c r="BF22501" s="1"/>
    </row>
    <row r="22502" spans="58:58" x14ac:dyDescent="0.25">
      <c r="BF22502" s="1"/>
    </row>
    <row r="22503" spans="58:58" x14ac:dyDescent="0.25">
      <c r="BF22503" s="1"/>
    </row>
    <row r="22504" spans="58:58" x14ac:dyDescent="0.25">
      <c r="BF22504" s="1"/>
    </row>
    <row r="22505" spans="58:58" x14ac:dyDescent="0.25">
      <c r="BF22505" s="1"/>
    </row>
    <row r="22506" spans="58:58" x14ac:dyDescent="0.25">
      <c r="BF22506" s="1"/>
    </row>
    <row r="22507" spans="58:58" x14ac:dyDescent="0.25">
      <c r="BF22507" s="1"/>
    </row>
    <row r="22508" spans="58:58" x14ac:dyDescent="0.25">
      <c r="BF22508" s="1"/>
    </row>
    <row r="22509" spans="58:58" x14ac:dyDescent="0.25">
      <c r="BF22509" s="1"/>
    </row>
    <row r="22510" spans="58:58" x14ac:dyDescent="0.25">
      <c r="BF22510" s="1"/>
    </row>
    <row r="22511" spans="58:58" x14ac:dyDescent="0.25">
      <c r="BF22511" s="1"/>
    </row>
    <row r="22512" spans="58:58" x14ac:dyDescent="0.25">
      <c r="BF22512" s="1"/>
    </row>
    <row r="22513" spans="58:58" x14ac:dyDescent="0.25">
      <c r="BF22513" s="1"/>
    </row>
    <row r="22514" spans="58:58" x14ac:dyDescent="0.25">
      <c r="BF22514" s="1"/>
    </row>
    <row r="22515" spans="58:58" x14ac:dyDescent="0.25">
      <c r="BF22515" s="1"/>
    </row>
    <row r="22516" spans="58:58" x14ac:dyDescent="0.25">
      <c r="BF22516" s="1"/>
    </row>
    <row r="22517" spans="58:58" x14ac:dyDescent="0.25">
      <c r="BF22517" s="1"/>
    </row>
    <row r="22518" spans="58:58" x14ac:dyDescent="0.25">
      <c r="BF22518" s="1"/>
    </row>
    <row r="22519" spans="58:58" x14ac:dyDescent="0.25">
      <c r="BF22519" s="1"/>
    </row>
    <row r="22520" spans="58:58" x14ac:dyDescent="0.25">
      <c r="BF22520" s="1"/>
    </row>
    <row r="22521" spans="58:58" x14ac:dyDescent="0.25">
      <c r="BF22521" s="1"/>
    </row>
    <row r="22522" spans="58:58" x14ac:dyDescent="0.25">
      <c r="BF22522" s="1"/>
    </row>
    <row r="22523" spans="58:58" x14ac:dyDescent="0.25">
      <c r="BF22523" s="1"/>
    </row>
    <row r="22524" spans="58:58" x14ac:dyDescent="0.25">
      <c r="BF22524" s="1"/>
    </row>
    <row r="22525" spans="58:58" x14ac:dyDescent="0.25">
      <c r="BF22525" s="1"/>
    </row>
    <row r="22526" spans="58:58" x14ac:dyDescent="0.25">
      <c r="BF22526" s="1"/>
    </row>
    <row r="22527" spans="58:58" x14ac:dyDescent="0.25">
      <c r="BF22527" s="1"/>
    </row>
    <row r="22528" spans="58:58" x14ac:dyDescent="0.25">
      <c r="BF22528" s="1"/>
    </row>
    <row r="22529" spans="58:58" x14ac:dyDescent="0.25">
      <c r="BF22529" s="1"/>
    </row>
    <row r="22530" spans="58:58" x14ac:dyDescent="0.25">
      <c r="BF22530" s="1"/>
    </row>
    <row r="22531" spans="58:58" x14ac:dyDescent="0.25">
      <c r="BF22531" s="1"/>
    </row>
    <row r="22532" spans="58:58" x14ac:dyDescent="0.25">
      <c r="BF22532" s="1"/>
    </row>
    <row r="22533" spans="58:58" x14ac:dyDescent="0.25">
      <c r="BF22533" s="1"/>
    </row>
    <row r="22534" spans="58:58" x14ac:dyDescent="0.25">
      <c r="BF22534" s="1"/>
    </row>
    <row r="22535" spans="58:58" x14ac:dyDescent="0.25">
      <c r="BF22535" s="1"/>
    </row>
    <row r="22536" spans="58:58" x14ac:dyDescent="0.25">
      <c r="BF22536" s="1"/>
    </row>
    <row r="22537" spans="58:58" x14ac:dyDescent="0.25">
      <c r="BF22537" s="1"/>
    </row>
    <row r="22538" spans="58:58" x14ac:dyDescent="0.25">
      <c r="BF22538" s="1"/>
    </row>
    <row r="22539" spans="58:58" x14ac:dyDescent="0.25">
      <c r="BF22539" s="1"/>
    </row>
    <row r="22540" spans="58:58" x14ac:dyDescent="0.25">
      <c r="BF22540" s="1"/>
    </row>
    <row r="22541" spans="58:58" x14ac:dyDescent="0.25">
      <c r="BF22541" s="1"/>
    </row>
    <row r="22542" spans="58:58" x14ac:dyDescent="0.25">
      <c r="BF22542" s="1"/>
    </row>
    <row r="22543" spans="58:58" x14ac:dyDescent="0.25">
      <c r="BF22543" s="1"/>
    </row>
    <row r="22544" spans="58:58" x14ac:dyDescent="0.25">
      <c r="BF22544" s="1"/>
    </row>
    <row r="22545" spans="58:58" x14ac:dyDescent="0.25">
      <c r="BF22545" s="1"/>
    </row>
    <row r="22546" spans="58:58" x14ac:dyDescent="0.25">
      <c r="BF22546" s="1"/>
    </row>
    <row r="22547" spans="58:58" x14ac:dyDescent="0.25">
      <c r="BF22547" s="1"/>
    </row>
    <row r="22548" spans="58:58" x14ac:dyDescent="0.25">
      <c r="BF22548" s="1"/>
    </row>
    <row r="22549" spans="58:58" x14ac:dyDescent="0.25">
      <c r="BF22549" s="1"/>
    </row>
    <row r="22550" spans="58:58" x14ac:dyDescent="0.25">
      <c r="BF22550" s="1"/>
    </row>
    <row r="22551" spans="58:58" x14ac:dyDescent="0.25">
      <c r="BF22551" s="1"/>
    </row>
    <row r="22552" spans="58:58" x14ac:dyDescent="0.25">
      <c r="BF22552" s="1"/>
    </row>
    <row r="22553" spans="58:58" x14ac:dyDescent="0.25">
      <c r="BF22553" s="1"/>
    </row>
    <row r="22554" spans="58:58" x14ac:dyDescent="0.25">
      <c r="BF22554" s="1"/>
    </row>
    <row r="22555" spans="58:58" x14ac:dyDescent="0.25">
      <c r="BF22555" s="1"/>
    </row>
    <row r="22556" spans="58:58" x14ac:dyDescent="0.25">
      <c r="BF22556" s="1"/>
    </row>
    <row r="22557" spans="58:58" x14ac:dyDescent="0.25">
      <c r="BF22557" s="1"/>
    </row>
    <row r="22558" spans="58:58" x14ac:dyDescent="0.25">
      <c r="BF22558" s="1"/>
    </row>
    <row r="22559" spans="58:58" x14ac:dyDescent="0.25">
      <c r="BF22559" s="1"/>
    </row>
    <row r="22560" spans="58:58" x14ac:dyDescent="0.25">
      <c r="BF22560" s="1"/>
    </row>
    <row r="22561" spans="58:58" x14ac:dyDescent="0.25">
      <c r="BF22561" s="1"/>
    </row>
    <row r="22562" spans="58:58" x14ac:dyDescent="0.25">
      <c r="BF22562" s="1"/>
    </row>
    <row r="22563" spans="58:58" x14ac:dyDescent="0.25">
      <c r="BF22563" s="1"/>
    </row>
    <row r="22564" spans="58:58" x14ac:dyDescent="0.25">
      <c r="BF22564" s="1"/>
    </row>
    <row r="22565" spans="58:58" x14ac:dyDescent="0.25">
      <c r="BF22565" s="1"/>
    </row>
    <row r="22566" spans="58:58" x14ac:dyDescent="0.25">
      <c r="BF22566" s="1"/>
    </row>
    <row r="22567" spans="58:58" x14ac:dyDescent="0.25">
      <c r="BF22567" s="1"/>
    </row>
    <row r="22568" spans="58:58" x14ac:dyDescent="0.25">
      <c r="BF22568" s="1"/>
    </row>
    <row r="22569" spans="58:58" x14ac:dyDescent="0.25">
      <c r="BF22569" s="1"/>
    </row>
    <row r="22570" spans="58:58" x14ac:dyDescent="0.25">
      <c r="BF22570" s="1"/>
    </row>
    <row r="22571" spans="58:58" x14ac:dyDescent="0.25">
      <c r="BF22571" s="1"/>
    </row>
    <row r="22572" spans="58:58" x14ac:dyDescent="0.25">
      <c r="BF22572" s="1"/>
    </row>
    <row r="22573" spans="58:58" x14ac:dyDescent="0.25">
      <c r="BF22573" s="1"/>
    </row>
    <row r="22574" spans="58:58" x14ac:dyDescent="0.25">
      <c r="BF22574" s="1"/>
    </row>
    <row r="22575" spans="58:58" x14ac:dyDescent="0.25">
      <c r="BF22575" s="1"/>
    </row>
    <row r="22576" spans="58:58" x14ac:dyDescent="0.25">
      <c r="BF22576" s="1"/>
    </row>
    <row r="22577" spans="58:58" x14ac:dyDescent="0.25">
      <c r="BF22577" s="1"/>
    </row>
    <row r="22578" spans="58:58" x14ac:dyDescent="0.25">
      <c r="BF22578" s="1"/>
    </row>
    <row r="22579" spans="58:58" x14ac:dyDescent="0.25">
      <c r="BF22579" s="1"/>
    </row>
    <row r="22580" spans="58:58" x14ac:dyDescent="0.25">
      <c r="BF22580" s="1"/>
    </row>
    <row r="22581" spans="58:58" x14ac:dyDescent="0.25">
      <c r="BF22581" s="1"/>
    </row>
    <row r="22582" spans="58:58" x14ac:dyDescent="0.25">
      <c r="BF22582" s="1"/>
    </row>
    <row r="22583" spans="58:58" x14ac:dyDescent="0.25">
      <c r="BF22583" s="1"/>
    </row>
    <row r="22584" spans="58:58" x14ac:dyDescent="0.25">
      <c r="BF22584" s="1"/>
    </row>
    <row r="22585" spans="58:58" x14ac:dyDescent="0.25">
      <c r="BF22585" s="1"/>
    </row>
    <row r="22586" spans="58:58" x14ac:dyDescent="0.25">
      <c r="BF22586" s="1"/>
    </row>
    <row r="22587" spans="58:58" x14ac:dyDescent="0.25">
      <c r="BF22587" s="1"/>
    </row>
    <row r="22588" spans="58:58" x14ac:dyDescent="0.25">
      <c r="BF22588" s="1"/>
    </row>
    <row r="22589" spans="58:58" x14ac:dyDescent="0.25">
      <c r="BF22589" s="1"/>
    </row>
    <row r="22590" spans="58:58" x14ac:dyDescent="0.25">
      <c r="BF22590" s="1"/>
    </row>
    <row r="22591" spans="58:58" x14ac:dyDescent="0.25">
      <c r="BF22591" s="1"/>
    </row>
    <row r="22592" spans="58:58" x14ac:dyDescent="0.25">
      <c r="BF22592" s="1"/>
    </row>
    <row r="22593" spans="58:58" x14ac:dyDescent="0.25">
      <c r="BF22593" s="1"/>
    </row>
    <row r="22594" spans="58:58" x14ac:dyDescent="0.25">
      <c r="BF22594" s="1"/>
    </row>
    <row r="22595" spans="58:58" x14ac:dyDescent="0.25">
      <c r="BF22595" s="1"/>
    </row>
    <row r="22596" spans="58:58" x14ac:dyDescent="0.25">
      <c r="BF22596" s="1"/>
    </row>
    <row r="22597" spans="58:58" x14ac:dyDescent="0.25">
      <c r="BF22597" s="1"/>
    </row>
    <row r="22598" spans="58:58" x14ac:dyDescent="0.25">
      <c r="BF22598" s="1"/>
    </row>
    <row r="22599" spans="58:58" x14ac:dyDescent="0.25">
      <c r="BF22599" s="1"/>
    </row>
    <row r="22600" spans="58:58" x14ac:dyDescent="0.25">
      <c r="BF22600" s="1"/>
    </row>
    <row r="22601" spans="58:58" x14ac:dyDescent="0.25">
      <c r="BF22601" s="1"/>
    </row>
    <row r="22602" spans="58:58" x14ac:dyDescent="0.25">
      <c r="BF22602" s="1"/>
    </row>
    <row r="22603" spans="58:58" x14ac:dyDescent="0.25">
      <c r="BF22603" s="1"/>
    </row>
    <row r="22604" spans="58:58" x14ac:dyDescent="0.25">
      <c r="BF22604" s="1"/>
    </row>
    <row r="22605" spans="58:58" x14ac:dyDescent="0.25">
      <c r="BF22605" s="1"/>
    </row>
    <row r="22606" spans="58:58" x14ac:dyDescent="0.25">
      <c r="BF22606" s="1"/>
    </row>
    <row r="22607" spans="58:58" x14ac:dyDescent="0.25">
      <c r="BF22607" s="1"/>
    </row>
    <row r="22608" spans="58:58" x14ac:dyDescent="0.25">
      <c r="BF22608" s="1"/>
    </row>
    <row r="22609" spans="58:58" x14ac:dyDescent="0.25">
      <c r="BF22609" s="1"/>
    </row>
    <row r="22610" spans="58:58" x14ac:dyDescent="0.25">
      <c r="BF22610" s="1"/>
    </row>
    <row r="22611" spans="58:58" x14ac:dyDescent="0.25">
      <c r="BF22611" s="1"/>
    </row>
    <row r="22612" spans="58:58" x14ac:dyDescent="0.25">
      <c r="BF22612" s="1"/>
    </row>
    <row r="22613" spans="58:58" x14ac:dyDescent="0.25">
      <c r="BF22613" s="1"/>
    </row>
    <row r="22614" spans="58:58" x14ac:dyDescent="0.25">
      <c r="BF22614" s="1"/>
    </row>
    <row r="22615" spans="58:58" x14ac:dyDescent="0.25">
      <c r="BF22615" s="1"/>
    </row>
    <row r="22616" spans="58:58" x14ac:dyDescent="0.25">
      <c r="BF22616" s="1"/>
    </row>
    <row r="22617" spans="58:58" x14ac:dyDescent="0.25">
      <c r="BF22617" s="1"/>
    </row>
    <row r="22618" spans="58:58" x14ac:dyDescent="0.25">
      <c r="BF22618" s="1"/>
    </row>
    <row r="22619" spans="58:58" x14ac:dyDescent="0.25">
      <c r="BF22619" s="1"/>
    </row>
    <row r="22620" spans="58:58" x14ac:dyDescent="0.25">
      <c r="BF22620" s="1"/>
    </row>
    <row r="22621" spans="58:58" x14ac:dyDescent="0.25">
      <c r="BF22621" s="1"/>
    </row>
    <row r="22622" spans="58:58" x14ac:dyDescent="0.25">
      <c r="BF22622" s="1"/>
    </row>
    <row r="22623" spans="58:58" x14ac:dyDescent="0.25">
      <c r="BF22623" s="1"/>
    </row>
    <row r="22624" spans="58:58" x14ac:dyDescent="0.25">
      <c r="BF22624" s="1"/>
    </row>
    <row r="22625" spans="58:58" x14ac:dyDescent="0.25">
      <c r="BF22625" s="1"/>
    </row>
    <row r="22626" spans="58:58" x14ac:dyDescent="0.25">
      <c r="BF22626" s="1"/>
    </row>
    <row r="22627" spans="58:58" x14ac:dyDescent="0.25">
      <c r="BF22627" s="1"/>
    </row>
    <row r="22628" spans="58:58" x14ac:dyDescent="0.25">
      <c r="BF22628" s="1"/>
    </row>
    <row r="22629" spans="58:58" x14ac:dyDescent="0.25">
      <c r="BF22629" s="1"/>
    </row>
    <row r="22630" spans="58:58" x14ac:dyDescent="0.25">
      <c r="BF22630" s="1"/>
    </row>
    <row r="22631" spans="58:58" x14ac:dyDescent="0.25">
      <c r="BF22631" s="1"/>
    </row>
    <row r="22632" spans="58:58" x14ac:dyDescent="0.25">
      <c r="BF22632" s="1"/>
    </row>
    <row r="22633" spans="58:58" x14ac:dyDescent="0.25">
      <c r="BF22633" s="1"/>
    </row>
    <row r="22634" spans="58:58" x14ac:dyDescent="0.25">
      <c r="BF22634" s="1"/>
    </row>
    <row r="22635" spans="58:58" x14ac:dyDescent="0.25">
      <c r="BF22635" s="1"/>
    </row>
    <row r="22636" spans="58:58" x14ac:dyDescent="0.25">
      <c r="BF22636" s="1"/>
    </row>
    <row r="22637" spans="58:58" x14ac:dyDescent="0.25">
      <c r="BF22637" s="1"/>
    </row>
    <row r="22638" spans="58:58" x14ac:dyDescent="0.25">
      <c r="BF22638" s="1"/>
    </row>
    <row r="22639" spans="58:58" x14ac:dyDescent="0.25">
      <c r="BF22639" s="1"/>
    </row>
    <row r="22640" spans="58:58" x14ac:dyDescent="0.25">
      <c r="BF22640" s="1"/>
    </row>
    <row r="22641" spans="58:58" x14ac:dyDescent="0.25">
      <c r="BF22641" s="1"/>
    </row>
    <row r="22642" spans="58:58" x14ac:dyDescent="0.25">
      <c r="BF22642" s="1"/>
    </row>
    <row r="22643" spans="58:58" x14ac:dyDescent="0.25">
      <c r="BF22643" s="1"/>
    </row>
    <row r="22644" spans="58:58" x14ac:dyDescent="0.25">
      <c r="BF22644" s="1"/>
    </row>
    <row r="22645" spans="58:58" x14ac:dyDescent="0.25">
      <c r="BF22645" s="1"/>
    </row>
    <row r="22646" spans="58:58" x14ac:dyDescent="0.25">
      <c r="BF22646" s="1"/>
    </row>
    <row r="22647" spans="58:58" x14ac:dyDescent="0.25">
      <c r="BF22647" s="1"/>
    </row>
    <row r="22648" spans="58:58" x14ac:dyDescent="0.25">
      <c r="BF22648" s="1"/>
    </row>
    <row r="22649" spans="58:58" x14ac:dyDescent="0.25">
      <c r="BF22649" s="1"/>
    </row>
    <row r="22650" spans="58:58" x14ac:dyDescent="0.25">
      <c r="BF22650" s="1"/>
    </row>
    <row r="22651" spans="58:58" x14ac:dyDescent="0.25">
      <c r="BF22651" s="1"/>
    </row>
    <row r="22652" spans="58:58" x14ac:dyDescent="0.25">
      <c r="BF22652" s="1"/>
    </row>
    <row r="22653" spans="58:58" x14ac:dyDescent="0.25">
      <c r="BF22653" s="1"/>
    </row>
    <row r="22654" spans="58:58" x14ac:dyDescent="0.25">
      <c r="BF22654" s="1"/>
    </row>
    <row r="22655" spans="58:58" x14ac:dyDescent="0.25">
      <c r="BF22655" s="1"/>
    </row>
    <row r="22656" spans="58:58" x14ac:dyDescent="0.25">
      <c r="BF22656" s="1"/>
    </row>
    <row r="22657" spans="58:58" x14ac:dyDescent="0.25">
      <c r="BF22657" s="1"/>
    </row>
    <row r="22658" spans="58:58" x14ac:dyDescent="0.25">
      <c r="BF22658" s="1"/>
    </row>
    <row r="22659" spans="58:58" x14ac:dyDescent="0.25">
      <c r="BF22659" s="1"/>
    </row>
    <row r="22660" spans="58:58" x14ac:dyDescent="0.25">
      <c r="BF22660" s="1"/>
    </row>
    <row r="22661" spans="58:58" x14ac:dyDescent="0.25">
      <c r="BF22661" s="1"/>
    </row>
    <row r="22662" spans="58:58" x14ac:dyDescent="0.25">
      <c r="BF22662" s="1"/>
    </row>
    <row r="22663" spans="58:58" x14ac:dyDescent="0.25">
      <c r="BF22663" s="1"/>
    </row>
    <row r="22664" spans="58:58" x14ac:dyDescent="0.25">
      <c r="BF22664" s="1"/>
    </row>
    <row r="22665" spans="58:58" x14ac:dyDescent="0.25">
      <c r="BF22665" s="1"/>
    </row>
    <row r="22666" spans="58:58" x14ac:dyDescent="0.25">
      <c r="BF22666" s="1"/>
    </row>
    <row r="22667" spans="58:58" x14ac:dyDescent="0.25">
      <c r="BF22667" s="1"/>
    </row>
    <row r="22668" spans="58:58" x14ac:dyDescent="0.25">
      <c r="BF22668" s="1"/>
    </row>
    <row r="22669" spans="58:58" x14ac:dyDescent="0.25">
      <c r="BF22669" s="1"/>
    </row>
    <row r="22670" spans="58:58" x14ac:dyDescent="0.25">
      <c r="BF22670" s="1"/>
    </row>
    <row r="22671" spans="58:58" x14ac:dyDescent="0.25">
      <c r="BF22671" s="1"/>
    </row>
    <row r="22672" spans="58:58" x14ac:dyDescent="0.25">
      <c r="BF22672" s="1"/>
    </row>
    <row r="22673" spans="58:58" x14ac:dyDescent="0.25">
      <c r="BF22673" s="1"/>
    </row>
    <row r="22674" spans="58:58" x14ac:dyDescent="0.25">
      <c r="BF22674" s="1"/>
    </row>
    <row r="22675" spans="58:58" x14ac:dyDescent="0.25">
      <c r="BF22675" s="1"/>
    </row>
    <row r="22676" spans="58:58" x14ac:dyDescent="0.25">
      <c r="BF22676" s="1"/>
    </row>
    <row r="22677" spans="58:58" x14ac:dyDescent="0.25">
      <c r="BF22677" s="1"/>
    </row>
    <row r="22678" spans="58:58" x14ac:dyDescent="0.25">
      <c r="BF22678" s="1"/>
    </row>
    <row r="22679" spans="58:58" x14ac:dyDescent="0.25">
      <c r="BF22679" s="1"/>
    </row>
    <row r="22680" spans="58:58" x14ac:dyDescent="0.25">
      <c r="BF22680" s="1"/>
    </row>
    <row r="22681" spans="58:58" x14ac:dyDescent="0.25">
      <c r="BF22681" s="1"/>
    </row>
    <row r="22682" spans="58:58" x14ac:dyDescent="0.25">
      <c r="BF22682" s="1"/>
    </row>
    <row r="22683" spans="58:58" x14ac:dyDescent="0.25">
      <c r="BF22683" s="1"/>
    </row>
    <row r="22684" spans="58:58" x14ac:dyDescent="0.25">
      <c r="BF22684" s="1"/>
    </row>
    <row r="22685" spans="58:58" x14ac:dyDescent="0.25">
      <c r="BF22685" s="1"/>
    </row>
    <row r="22686" spans="58:58" x14ac:dyDescent="0.25">
      <c r="BF22686" s="1"/>
    </row>
    <row r="22687" spans="58:58" x14ac:dyDescent="0.25">
      <c r="BF22687" s="1"/>
    </row>
    <row r="22688" spans="58:58" x14ac:dyDescent="0.25">
      <c r="BF22688" s="1"/>
    </row>
    <row r="22689" spans="58:58" x14ac:dyDescent="0.25">
      <c r="BF22689" s="1"/>
    </row>
    <row r="22690" spans="58:58" x14ac:dyDescent="0.25">
      <c r="BF22690" s="1"/>
    </row>
    <row r="22691" spans="58:58" x14ac:dyDescent="0.25">
      <c r="BF22691" s="1"/>
    </row>
    <row r="22692" spans="58:58" x14ac:dyDescent="0.25">
      <c r="BF22692" s="1"/>
    </row>
    <row r="22693" spans="58:58" x14ac:dyDescent="0.25">
      <c r="BF22693" s="1"/>
    </row>
    <row r="22694" spans="58:58" x14ac:dyDescent="0.25">
      <c r="BF22694" s="1"/>
    </row>
    <row r="22695" spans="58:58" x14ac:dyDescent="0.25">
      <c r="BF22695" s="1"/>
    </row>
    <row r="22696" spans="58:58" x14ac:dyDescent="0.25">
      <c r="BF22696" s="1"/>
    </row>
    <row r="22697" spans="58:58" x14ac:dyDescent="0.25">
      <c r="BF22697" s="1"/>
    </row>
    <row r="22698" spans="58:58" x14ac:dyDescent="0.25">
      <c r="BF22698" s="1"/>
    </row>
    <row r="22699" spans="58:58" x14ac:dyDescent="0.25">
      <c r="BF22699" s="1"/>
    </row>
    <row r="22700" spans="58:58" x14ac:dyDescent="0.25">
      <c r="BF22700" s="1"/>
    </row>
    <row r="22701" spans="58:58" x14ac:dyDescent="0.25">
      <c r="BF22701" s="1"/>
    </row>
    <row r="22702" spans="58:58" x14ac:dyDescent="0.25">
      <c r="BF22702" s="1"/>
    </row>
    <row r="22703" spans="58:58" x14ac:dyDescent="0.25">
      <c r="BF22703" s="1"/>
    </row>
    <row r="22704" spans="58:58" x14ac:dyDescent="0.25">
      <c r="BF22704" s="1"/>
    </row>
    <row r="22705" spans="58:58" x14ac:dyDescent="0.25">
      <c r="BF22705" s="1"/>
    </row>
    <row r="22706" spans="58:58" x14ac:dyDescent="0.25">
      <c r="BF22706" s="1"/>
    </row>
    <row r="22707" spans="58:58" x14ac:dyDescent="0.25">
      <c r="BF22707" s="1"/>
    </row>
    <row r="22708" spans="58:58" x14ac:dyDescent="0.25">
      <c r="BF22708" s="1"/>
    </row>
    <row r="22709" spans="58:58" x14ac:dyDescent="0.25">
      <c r="BF22709" s="1"/>
    </row>
    <row r="22710" spans="58:58" x14ac:dyDescent="0.25">
      <c r="BF22710" s="1"/>
    </row>
    <row r="22711" spans="58:58" x14ac:dyDescent="0.25">
      <c r="BF22711" s="1"/>
    </row>
    <row r="22712" spans="58:58" x14ac:dyDescent="0.25">
      <c r="BF22712" s="1"/>
    </row>
    <row r="22713" spans="58:58" x14ac:dyDescent="0.25">
      <c r="BF22713" s="1"/>
    </row>
    <row r="22714" spans="58:58" x14ac:dyDescent="0.25">
      <c r="BF22714" s="1"/>
    </row>
    <row r="22715" spans="58:58" x14ac:dyDescent="0.25">
      <c r="BF22715" s="1"/>
    </row>
    <row r="22716" spans="58:58" x14ac:dyDescent="0.25">
      <c r="BF22716" s="1"/>
    </row>
    <row r="22717" spans="58:58" x14ac:dyDescent="0.25">
      <c r="BF22717" s="1"/>
    </row>
    <row r="22718" spans="58:58" x14ac:dyDescent="0.25">
      <c r="BF22718" s="1"/>
    </row>
    <row r="22719" spans="58:58" x14ac:dyDescent="0.25">
      <c r="BF22719" s="1"/>
    </row>
    <row r="22720" spans="58:58" x14ac:dyDescent="0.25">
      <c r="BF22720" s="1"/>
    </row>
    <row r="22721" spans="58:58" x14ac:dyDescent="0.25">
      <c r="BF22721" s="1"/>
    </row>
    <row r="22722" spans="58:58" x14ac:dyDescent="0.25">
      <c r="BF22722" s="1"/>
    </row>
    <row r="22723" spans="58:58" x14ac:dyDescent="0.25">
      <c r="BF22723" s="1"/>
    </row>
    <row r="22724" spans="58:58" x14ac:dyDescent="0.25">
      <c r="BF22724" s="1"/>
    </row>
    <row r="22725" spans="58:58" x14ac:dyDescent="0.25">
      <c r="BF22725" s="1"/>
    </row>
    <row r="22726" spans="58:58" x14ac:dyDescent="0.25">
      <c r="BF22726" s="1"/>
    </row>
    <row r="22727" spans="58:58" x14ac:dyDescent="0.25">
      <c r="BF22727" s="1"/>
    </row>
    <row r="22728" spans="58:58" x14ac:dyDescent="0.25">
      <c r="BF22728" s="1"/>
    </row>
    <row r="22729" spans="58:58" x14ac:dyDescent="0.25">
      <c r="BF22729" s="1"/>
    </row>
    <row r="22730" spans="58:58" x14ac:dyDescent="0.25">
      <c r="BF22730" s="1"/>
    </row>
    <row r="22731" spans="58:58" x14ac:dyDescent="0.25">
      <c r="BF22731" s="1"/>
    </row>
    <row r="22732" spans="58:58" x14ac:dyDescent="0.25">
      <c r="BF22732" s="1"/>
    </row>
    <row r="22733" spans="58:58" x14ac:dyDescent="0.25">
      <c r="BF22733" s="1"/>
    </row>
    <row r="22734" spans="58:58" x14ac:dyDescent="0.25">
      <c r="BF22734" s="1"/>
    </row>
    <row r="22735" spans="58:58" x14ac:dyDescent="0.25">
      <c r="BF22735" s="1"/>
    </row>
    <row r="22736" spans="58:58" x14ac:dyDescent="0.25">
      <c r="BF22736" s="1"/>
    </row>
    <row r="22737" spans="58:58" x14ac:dyDescent="0.25">
      <c r="BF22737" s="1"/>
    </row>
    <row r="22738" spans="58:58" x14ac:dyDescent="0.25">
      <c r="BF22738" s="1"/>
    </row>
    <row r="22739" spans="58:58" x14ac:dyDescent="0.25">
      <c r="BF22739" s="1"/>
    </row>
    <row r="22740" spans="58:58" x14ac:dyDescent="0.25">
      <c r="BF22740" s="1"/>
    </row>
    <row r="22741" spans="58:58" x14ac:dyDescent="0.25">
      <c r="BF22741" s="1"/>
    </row>
    <row r="22742" spans="58:58" x14ac:dyDescent="0.25">
      <c r="BF22742" s="1"/>
    </row>
    <row r="22743" spans="58:58" x14ac:dyDescent="0.25">
      <c r="BF22743" s="1"/>
    </row>
    <row r="22744" spans="58:58" x14ac:dyDescent="0.25">
      <c r="BF22744" s="1"/>
    </row>
    <row r="22745" spans="58:58" x14ac:dyDescent="0.25">
      <c r="BF22745" s="1"/>
    </row>
    <row r="22746" spans="58:58" x14ac:dyDescent="0.25">
      <c r="BF22746" s="1"/>
    </row>
    <row r="22747" spans="58:58" x14ac:dyDescent="0.25">
      <c r="BF22747" s="1"/>
    </row>
    <row r="22748" spans="58:58" x14ac:dyDescent="0.25">
      <c r="BF22748" s="1"/>
    </row>
    <row r="22749" spans="58:58" x14ac:dyDescent="0.25">
      <c r="BF22749" s="1"/>
    </row>
    <row r="22750" spans="58:58" x14ac:dyDescent="0.25">
      <c r="BF22750" s="1"/>
    </row>
    <row r="22751" spans="58:58" x14ac:dyDescent="0.25">
      <c r="BF22751" s="1"/>
    </row>
    <row r="22752" spans="58:58" x14ac:dyDescent="0.25">
      <c r="BF22752" s="1"/>
    </row>
    <row r="22753" spans="58:58" x14ac:dyDescent="0.25">
      <c r="BF22753" s="1"/>
    </row>
    <row r="22754" spans="58:58" x14ac:dyDescent="0.25">
      <c r="BF22754" s="1"/>
    </row>
    <row r="22755" spans="58:58" x14ac:dyDescent="0.25">
      <c r="BF22755" s="1"/>
    </row>
    <row r="22756" spans="58:58" x14ac:dyDescent="0.25">
      <c r="BF22756" s="1"/>
    </row>
    <row r="22757" spans="58:58" x14ac:dyDescent="0.25">
      <c r="BF22757" s="1"/>
    </row>
    <row r="22758" spans="58:58" x14ac:dyDescent="0.25">
      <c r="BF22758" s="1"/>
    </row>
    <row r="22759" spans="58:58" x14ac:dyDescent="0.25">
      <c r="BF22759" s="1"/>
    </row>
    <row r="22760" spans="58:58" x14ac:dyDescent="0.25">
      <c r="BF22760" s="1"/>
    </row>
    <row r="22761" spans="58:58" x14ac:dyDescent="0.25">
      <c r="BF22761" s="1"/>
    </row>
    <row r="22762" spans="58:58" x14ac:dyDescent="0.25">
      <c r="BF22762" s="1"/>
    </row>
    <row r="22763" spans="58:58" x14ac:dyDescent="0.25">
      <c r="BF22763" s="1"/>
    </row>
    <row r="22764" spans="58:58" x14ac:dyDescent="0.25">
      <c r="BF22764" s="1"/>
    </row>
    <row r="22765" spans="58:58" x14ac:dyDescent="0.25">
      <c r="BF22765" s="1"/>
    </row>
    <row r="22766" spans="58:58" x14ac:dyDescent="0.25">
      <c r="BF22766" s="1"/>
    </row>
    <row r="22767" spans="58:58" x14ac:dyDescent="0.25">
      <c r="BF22767" s="1"/>
    </row>
    <row r="22768" spans="58:58" x14ac:dyDescent="0.25">
      <c r="BF22768" s="1"/>
    </row>
    <row r="22769" spans="58:58" x14ac:dyDescent="0.25">
      <c r="BF22769" s="1"/>
    </row>
    <row r="22770" spans="58:58" x14ac:dyDescent="0.25">
      <c r="BF22770" s="1"/>
    </row>
    <row r="22771" spans="58:58" x14ac:dyDescent="0.25">
      <c r="BF22771" s="1"/>
    </row>
    <row r="22772" spans="58:58" x14ac:dyDescent="0.25">
      <c r="BF22772" s="1"/>
    </row>
    <row r="22773" spans="58:58" x14ac:dyDescent="0.25">
      <c r="BF22773" s="1"/>
    </row>
    <row r="22774" spans="58:58" x14ac:dyDescent="0.25">
      <c r="BF22774" s="1"/>
    </row>
    <row r="22775" spans="58:58" x14ac:dyDescent="0.25">
      <c r="BF22775" s="1"/>
    </row>
    <row r="22776" spans="58:58" x14ac:dyDescent="0.25">
      <c r="BF22776" s="1"/>
    </row>
    <row r="22777" spans="58:58" x14ac:dyDescent="0.25">
      <c r="BF22777" s="1"/>
    </row>
    <row r="22778" spans="58:58" x14ac:dyDescent="0.25">
      <c r="BF22778" s="1"/>
    </row>
    <row r="22779" spans="58:58" x14ac:dyDescent="0.25">
      <c r="BF22779" s="1"/>
    </row>
    <row r="22780" spans="58:58" x14ac:dyDescent="0.25">
      <c r="BF22780" s="1"/>
    </row>
    <row r="22781" spans="58:58" x14ac:dyDescent="0.25">
      <c r="BF22781" s="1"/>
    </row>
    <row r="22782" spans="58:58" x14ac:dyDescent="0.25">
      <c r="BF22782" s="1"/>
    </row>
    <row r="22783" spans="58:58" x14ac:dyDescent="0.25">
      <c r="BF22783" s="1"/>
    </row>
    <row r="22784" spans="58:58" x14ac:dyDescent="0.25">
      <c r="BF22784" s="1"/>
    </row>
    <row r="22785" spans="58:58" x14ac:dyDescent="0.25">
      <c r="BF22785" s="1"/>
    </row>
    <row r="22786" spans="58:58" x14ac:dyDescent="0.25">
      <c r="BF22786" s="1"/>
    </row>
    <row r="22787" spans="58:58" x14ac:dyDescent="0.25">
      <c r="BF22787" s="1"/>
    </row>
    <row r="22788" spans="58:58" x14ac:dyDescent="0.25">
      <c r="BF22788" s="1"/>
    </row>
    <row r="22789" spans="58:58" x14ac:dyDescent="0.25">
      <c r="BF22789" s="1"/>
    </row>
    <row r="22790" spans="58:58" x14ac:dyDescent="0.25">
      <c r="BF22790" s="1"/>
    </row>
    <row r="22791" spans="58:58" x14ac:dyDescent="0.25">
      <c r="BF22791" s="1"/>
    </row>
    <row r="22792" spans="58:58" x14ac:dyDescent="0.25">
      <c r="BF22792" s="1"/>
    </row>
    <row r="22793" spans="58:58" x14ac:dyDescent="0.25">
      <c r="BF22793" s="1"/>
    </row>
    <row r="22794" spans="58:58" x14ac:dyDescent="0.25">
      <c r="BF22794" s="1"/>
    </row>
    <row r="22795" spans="58:58" x14ac:dyDescent="0.25">
      <c r="BF22795" s="1"/>
    </row>
    <row r="22796" spans="58:58" x14ac:dyDescent="0.25">
      <c r="BF22796" s="1"/>
    </row>
    <row r="22797" spans="58:58" x14ac:dyDescent="0.25">
      <c r="BF22797" s="1"/>
    </row>
    <row r="22798" spans="58:58" x14ac:dyDescent="0.25">
      <c r="BF22798" s="1"/>
    </row>
    <row r="22799" spans="58:58" x14ac:dyDescent="0.25">
      <c r="BF22799" s="1"/>
    </row>
    <row r="22800" spans="58:58" x14ac:dyDescent="0.25">
      <c r="BF22800" s="1"/>
    </row>
    <row r="22801" spans="58:58" x14ac:dyDescent="0.25">
      <c r="BF22801" s="1"/>
    </row>
    <row r="22802" spans="58:58" x14ac:dyDescent="0.25">
      <c r="BF22802" s="1"/>
    </row>
    <row r="22803" spans="58:58" x14ac:dyDescent="0.25">
      <c r="BF22803" s="1"/>
    </row>
    <row r="22804" spans="58:58" x14ac:dyDescent="0.25">
      <c r="BF22804" s="1"/>
    </row>
    <row r="22805" spans="58:58" x14ac:dyDescent="0.25">
      <c r="BF22805" s="1"/>
    </row>
    <row r="22806" spans="58:58" x14ac:dyDescent="0.25">
      <c r="BF22806" s="1"/>
    </row>
    <row r="22807" spans="58:58" x14ac:dyDescent="0.25">
      <c r="BF22807" s="1"/>
    </row>
    <row r="22808" spans="58:58" x14ac:dyDescent="0.25">
      <c r="BF22808" s="1"/>
    </row>
    <row r="22809" spans="58:58" x14ac:dyDescent="0.25">
      <c r="BF22809" s="1"/>
    </row>
    <row r="22810" spans="58:58" x14ac:dyDescent="0.25">
      <c r="BF22810" s="1"/>
    </row>
    <row r="22811" spans="58:58" x14ac:dyDescent="0.25">
      <c r="BF22811" s="1"/>
    </row>
    <row r="22812" spans="58:58" x14ac:dyDescent="0.25">
      <c r="BF22812" s="1"/>
    </row>
    <row r="22813" spans="58:58" x14ac:dyDescent="0.25">
      <c r="BF22813" s="1"/>
    </row>
    <row r="22814" spans="58:58" x14ac:dyDescent="0.25">
      <c r="BF22814" s="1"/>
    </row>
    <row r="22815" spans="58:58" x14ac:dyDescent="0.25">
      <c r="BF22815" s="1"/>
    </row>
    <row r="22816" spans="58:58" x14ac:dyDescent="0.25">
      <c r="BF22816" s="1"/>
    </row>
    <row r="22817" spans="58:58" x14ac:dyDescent="0.25">
      <c r="BF22817" s="1"/>
    </row>
    <row r="22818" spans="58:58" x14ac:dyDescent="0.25">
      <c r="BF22818" s="1"/>
    </row>
    <row r="22819" spans="58:58" x14ac:dyDescent="0.25">
      <c r="BF22819" s="1"/>
    </row>
    <row r="22820" spans="58:58" x14ac:dyDescent="0.25">
      <c r="BF22820" s="1"/>
    </row>
    <row r="22821" spans="58:58" x14ac:dyDescent="0.25">
      <c r="BF22821" s="1"/>
    </row>
    <row r="22822" spans="58:58" x14ac:dyDescent="0.25">
      <c r="BF22822" s="1"/>
    </row>
    <row r="22823" spans="58:58" x14ac:dyDescent="0.25">
      <c r="BF22823" s="1"/>
    </row>
    <row r="22824" spans="58:58" x14ac:dyDescent="0.25">
      <c r="BF22824" s="1"/>
    </row>
    <row r="22825" spans="58:58" x14ac:dyDescent="0.25">
      <c r="BF22825" s="1"/>
    </row>
    <row r="22826" spans="58:58" x14ac:dyDescent="0.25">
      <c r="BF22826" s="1"/>
    </row>
    <row r="22827" spans="58:58" x14ac:dyDescent="0.25">
      <c r="BF22827" s="1"/>
    </row>
    <row r="22828" spans="58:58" x14ac:dyDescent="0.25">
      <c r="BF22828" s="1"/>
    </row>
    <row r="22829" spans="58:58" x14ac:dyDescent="0.25">
      <c r="BF22829" s="1"/>
    </row>
    <row r="22830" spans="58:58" x14ac:dyDescent="0.25">
      <c r="BF22830" s="1"/>
    </row>
    <row r="22831" spans="58:58" x14ac:dyDescent="0.25">
      <c r="BF22831" s="1"/>
    </row>
    <row r="22832" spans="58:58" x14ac:dyDescent="0.25">
      <c r="BF22832" s="1"/>
    </row>
    <row r="22833" spans="58:58" x14ac:dyDescent="0.25">
      <c r="BF22833" s="1"/>
    </row>
    <row r="22834" spans="58:58" x14ac:dyDescent="0.25">
      <c r="BF22834" s="1"/>
    </row>
    <row r="22835" spans="58:58" x14ac:dyDescent="0.25">
      <c r="BF22835" s="1"/>
    </row>
    <row r="22836" spans="58:58" x14ac:dyDescent="0.25">
      <c r="BF22836" s="1"/>
    </row>
    <row r="22837" spans="58:58" x14ac:dyDescent="0.25">
      <c r="BF22837" s="1"/>
    </row>
    <row r="22838" spans="58:58" x14ac:dyDescent="0.25">
      <c r="BF22838" s="1"/>
    </row>
    <row r="22839" spans="58:58" x14ac:dyDescent="0.25">
      <c r="BF22839" s="1"/>
    </row>
    <row r="22840" spans="58:58" x14ac:dyDescent="0.25">
      <c r="BF22840" s="1"/>
    </row>
    <row r="22841" spans="58:58" x14ac:dyDescent="0.25">
      <c r="BF22841" s="1"/>
    </row>
    <row r="22842" spans="58:58" x14ac:dyDescent="0.25">
      <c r="BF22842" s="1"/>
    </row>
    <row r="22843" spans="58:58" x14ac:dyDescent="0.25">
      <c r="BF22843" s="1"/>
    </row>
    <row r="22844" spans="58:58" x14ac:dyDescent="0.25">
      <c r="BF22844" s="1"/>
    </row>
    <row r="22845" spans="58:58" x14ac:dyDescent="0.25">
      <c r="BF22845" s="1"/>
    </row>
    <row r="22846" spans="58:58" x14ac:dyDescent="0.25">
      <c r="BF22846" s="1"/>
    </row>
    <row r="22847" spans="58:58" x14ac:dyDescent="0.25">
      <c r="BF22847" s="1"/>
    </row>
    <row r="22848" spans="58:58" x14ac:dyDescent="0.25">
      <c r="BF22848" s="1"/>
    </row>
    <row r="22849" spans="58:58" x14ac:dyDescent="0.25">
      <c r="BF22849" s="1"/>
    </row>
    <row r="22850" spans="58:58" x14ac:dyDescent="0.25">
      <c r="BF22850" s="1"/>
    </row>
    <row r="22851" spans="58:58" x14ac:dyDescent="0.25">
      <c r="BF22851" s="1"/>
    </row>
    <row r="22852" spans="58:58" x14ac:dyDescent="0.25">
      <c r="BF22852" s="1"/>
    </row>
    <row r="22853" spans="58:58" x14ac:dyDescent="0.25">
      <c r="BF22853" s="1"/>
    </row>
    <row r="22854" spans="58:58" x14ac:dyDescent="0.25">
      <c r="BF22854" s="1"/>
    </row>
    <row r="22855" spans="58:58" x14ac:dyDescent="0.25">
      <c r="BF22855" s="1"/>
    </row>
    <row r="22856" spans="58:58" x14ac:dyDescent="0.25">
      <c r="BF22856" s="1"/>
    </row>
    <row r="22857" spans="58:58" x14ac:dyDescent="0.25">
      <c r="BF22857" s="1"/>
    </row>
    <row r="22858" spans="58:58" x14ac:dyDescent="0.25">
      <c r="BF22858" s="1"/>
    </row>
    <row r="22859" spans="58:58" x14ac:dyDescent="0.25">
      <c r="BF22859" s="1"/>
    </row>
    <row r="22860" spans="58:58" x14ac:dyDescent="0.25">
      <c r="BF22860" s="1"/>
    </row>
    <row r="22861" spans="58:58" x14ac:dyDescent="0.25">
      <c r="BF22861" s="1"/>
    </row>
    <row r="22862" spans="58:58" x14ac:dyDescent="0.25">
      <c r="BF22862" s="1"/>
    </row>
    <row r="22863" spans="58:58" x14ac:dyDescent="0.25">
      <c r="BF22863" s="1"/>
    </row>
    <row r="22864" spans="58:58" x14ac:dyDescent="0.25">
      <c r="BF22864" s="1"/>
    </row>
    <row r="22865" spans="58:58" x14ac:dyDescent="0.25">
      <c r="BF22865" s="1"/>
    </row>
    <row r="22866" spans="58:58" x14ac:dyDescent="0.25">
      <c r="BF22866" s="1"/>
    </row>
    <row r="22867" spans="58:58" x14ac:dyDescent="0.25">
      <c r="BF22867" s="1"/>
    </row>
    <row r="22868" spans="58:58" x14ac:dyDescent="0.25">
      <c r="BF22868" s="1"/>
    </row>
    <row r="22869" spans="58:58" x14ac:dyDescent="0.25">
      <c r="BF22869" s="1"/>
    </row>
    <row r="22870" spans="58:58" x14ac:dyDescent="0.25">
      <c r="BF22870" s="1"/>
    </row>
    <row r="22871" spans="58:58" x14ac:dyDescent="0.25">
      <c r="BF22871" s="1"/>
    </row>
    <row r="22872" spans="58:58" x14ac:dyDescent="0.25">
      <c r="BF22872" s="1"/>
    </row>
    <row r="22873" spans="58:58" x14ac:dyDescent="0.25">
      <c r="BF22873" s="1"/>
    </row>
    <row r="22874" spans="58:58" x14ac:dyDescent="0.25">
      <c r="BF22874" s="1"/>
    </row>
    <row r="22875" spans="58:58" x14ac:dyDescent="0.25">
      <c r="BF22875" s="1"/>
    </row>
    <row r="22876" spans="58:58" x14ac:dyDescent="0.25">
      <c r="BF22876" s="1"/>
    </row>
    <row r="22877" spans="58:58" x14ac:dyDescent="0.25">
      <c r="BF22877" s="1"/>
    </row>
    <row r="22878" spans="58:58" x14ac:dyDescent="0.25">
      <c r="BF22878" s="1"/>
    </row>
    <row r="22879" spans="58:58" x14ac:dyDescent="0.25">
      <c r="BF22879" s="1"/>
    </row>
    <row r="22880" spans="58:58" x14ac:dyDescent="0.25">
      <c r="BF22880" s="1"/>
    </row>
    <row r="22881" spans="58:58" x14ac:dyDescent="0.25">
      <c r="BF22881" s="1"/>
    </row>
    <row r="22882" spans="58:58" x14ac:dyDescent="0.25">
      <c r="BF22882" s="1"/>
    </row>
    <row r="22883" spans="58:58" x14ac:dyDescent="0.25">
      <c r="BF22883" s="1"/>
    </row>
    <row r="22884" spans="58:58" x14ac:dyDescent="0.25">
      <c r="BF22884" s="1"/>
    </row>
    <row r="22885" spans="58:58" x14ac:dyDescent="0.25">
      <c r="BF22885" s="1"/>
    </row>
    <row r="22886" spans="58:58" x14ac:dyDescent="0.25">
      <c r="BF22886" s="1"/>
    </row>
    <row r="22887" spans="58:58" x14ac:dyDescent="0.25">
      <c r="BF22887" s="1"/>
    </row>
    <row r="22888" spans="58:58" x14ac:dyDescent="0.25">
      <c r="BF22888" s="1"/>
    </row>
    <row r="22889" spans="58:58" x14ac:dyDescent="0.25">
      <c r="BF22889" s="1"/>
    </row>
    <row r="22890" spans="58:58" x14ac:dyDescent="0.25">
      <c r="BF22890" s="1"/>
    </row>
    <row r="22891" spans="58:58" x14ac:dyDescent="0.25">
      <c r="BF22891" s="1"/>
    </row>
    <row r="22892" spans="58:58" x14ac:dyDescent="0.25">
      <c r="BF22892" s="1"/>
    </row>
    <row r="22893" spans="58:58" x14ac:dyDescent="0.25">
      <c r="BF22893" s="1"/>
    </row>
    <row r="22894" spans="58:58" x14ac:dyDescent="0.25">
      <c r="BF22894" s="1"/>
    </row>
    <row r="22895" spans="58:58" x14ac:dyDescent="0.25">
      <c r="BF22895" s="1"/>
    </row>
    <row r="22896" spans="58:58" x14ac:dyDescent="0.25">
      <c r="BF22896" s="1"/>
    </row>
    <row r="22897" spans="58:58" x14ac:dyDescent="0.25">
      <c r="BF22897" s="1"/>
    </row>
    <row r="22898" spans="58:58" x14ac:dyDescent="0.25">
      <c r="BF22898" s="1"/>
    </row>
    <row r="22899" spans="58:58" x14ac:dyDescent="0.25">
      <c r="BF22899" s="1"/>
    </row>
    <row r="22900" spans="58:58" x14ac:dyDescent="0.25">
      <c r="BF22900" s="1"/>
    </row>
    <row r="22901" spans="58:58" x14ac:dyDescent="0.25">
      <c r="BF22901" s="1"/>
    </row>
    <row r="22902" spans="58:58" x14ac:dyDescent="0.25">
      <c r="BF22902" s="1"/>
    </row>
    <row r="22903" spans="58:58" x14ac:dyDescent="0.25">
      <c r="BF22903" s="1"/>
    </row>
    <row r="22904" spans="58:58" x14ac:dyDescent="0.25">
      <c r="BF22904" s="1"/>
    </row>
    <row r="22905" spans="58:58" x14ac:dyDescent="0.25">
      <c r="BF22905" s="1"/>
    </row>
    <row r="22906" spans="58:58" x14ac:dyDescent="0.25">
      <c r="BF22906" s="1"/>
    </row>
    <row r="22907" spans="58:58" x14ac:dyDescent="0.25">
      <c r="BF22907" s="1"/>
    </row>
    <row r="22908" spans="58:58" x14ac:dyDescent="0.25">
      <c r="BF22908" s="1"/>
    </row>
    <row r="22909" spans="58:58" x14ac:dyDescent="0.25">
      <c r="BF22909" s="1"/>
    </row>
    <row r="22910" spans="58:58" x14ac:dyDescent="0.25">
      <c r="BF22910" s="1"/>
    </row>
    <row r="22911" spans="58:58" x14ac:dyDescent="0.25">
      <c r="BF22911" s="1"/>
    </row>
    <row r="22912" spans="58:58" x14ac:dyDescent="0.25">
      <c r="BF22912" s="1"/>
    </row>
    <row r="22913" spans="58:58" x14ac:dyDescent="0.25">
      <c r="BF22913" s="1"/>
    </row>
    <row r="22914" spans="58:58" x14ac:dyDescent="0.25">
      <c r="BF22914" s="1"/>
    </row>
    <row r="22915" spans="58:58" x14ac:dyDescent="0.25">
      <c r="BF22915" s="1"/>
    </row>
    <row r="22916" spans="58:58" x14ac:dyDescent="0.25">
      <c r="BF22916" s="1"/>
    </row>
    <row r="22917" spans="58:58" x14ac:dyDescent="0.25">
      <c r="BF22917" s="1"/>
    </row>
    <row r="22918" spans="58:58" x14ac:dyDescent="0.25">
      <c r="BF22918" s="1"/>
    </row>
    <row r="22919" spans="58:58" x14ac:dyDescent="0.25">
      <c r="BF22919" s="1"/>
    </row>
    <row r="22920" spans="58:58" x14ac:dyDescent="0.25">
      <c r="BF22920" s="1"/>
    </row>
    <row r="22921" spans="58:58" x14ac:dyDescent="0.25">
      <c r="BF22921" s="1"/>
    </row>
    <row r="22922" spans="58:58" x14ac:dyDescent="0.25">
      <c r="BF22922" s="1"/>
    </row>
    <row r="22923" spans="58:58" x14ac:dyDescent="0.25">
      <c r="BF22923" s="1"/>
    </row>
    <row r="22924" spans="58:58" x14ac:dyDescent="0.25">
      <c r="BF22924" s="1"/>
    </row>
    <row r="22925" spans="58:58" x14ac:dyDescent="0.25">
      <c r="BF22925" s="1"/>
    </row>
    <row r="22926" spans="58:58" x14ac:dyDescent="0.25">
      <c r="BF22926" s="1"/>
    </row>
    <row r="22927" spans="58:58" x14ac:dyDescent="0.25">
      <c r="BF22927" s="1"/>
    </row>
    <row r="22928" spans="58:58" x14ac:dyDescent="0.25">
      <c r="BF22928" s="1"/>
    </row>
    <row r="22929" spans="58:58" x14ac:dyDescent="0.25">
      <c r="BF22929" s="1"/>
    </row>
    <row r="22930" spans="58:58" x14ac:dyDescent="0.25">
      <c r="BF22930" s="1"/>
    </row>
    <row r="22931" spans="58:58" x14ac:dyDescent="0.25">
      <c r="BF22931" s="1"/>
    </row>
    <row r="22932" spans="58:58" x14ac:dyDescent="0.25">
      <c r="BF22932" s="1"/>
    </row>
    <row r="22933" spans="58:58" x14ac:dyDescent="0.25">
      <c r="BF22933" s="1"/>
    </row>
    <row r="22934" spans="58:58" x14ac:dyDescent="0.25">
      <c r="BF22934" s="1"/>
    </row>
    <row r="22935" spans="58:58" x14ac:dyDescent="0.25">
      <c r="BF22935" s="1"/>
    </row>
    <row r="22936" spans="58:58" x14ac:dyDescent="0.25">
      <c r="BF22936" s="1"/>
    </row>
    <row r="22937" spans="58:58" x14ac:dyDescent="0.25">
      <c r="BF22937" s="1"/>
    </row>
    <row r="22938" spans="58:58" x14ac:dyDescent="0.25">
      <c r="BF22938" s="1"/>
    </row>
    <row r="22939" spans="58:58" x14ac:dyDescent="0.25">
      <c r="BF22939" s="1"/>
    </row>
    <row r="22940" spans="58:58" x14ac:dyDescent="0.25">
      <c r="BF22940" s="1"/>
    </row>
    <row r="22941" spans="58:58" x14ac:dyDescent="0.25">
      <c r="BF22941" s="1"/>
    </row>
    <row r="22942" spans="58:58" x14ac:dyDescent="0.25">
      <c r="BF22942" s="1"/>
    </row>
    <row r="22943" spans="58:58" x14ac:dyDescent="0.25">
      <c r="BF22943" s="1"/>
    </row>
    <row r="22944" spans="58:58" x14ac:dyDescent="0.25">
      <c r="BF22944" s="1"/>
    </row>
    <row r="22945" spans="58:58" x14ac:dyDescent="0.25">
      <c r="BF22945" s="1"/>
    </row>
    <row r="22946" spans="58:58" x14ac:dyDescent="0.25">
      <c r="BF22946" s="1"/>
    </row>
    <row r="22947" spans="58:58" x14ac:dyDescent="0.25">
      <c r="BF22947" s="1"/>
    </row>
    <row r="22948" spans="58:58" x14ac:dyDescent="0.25">
      <c r="BF22948" s="1"/>
    </row>
    <row r="22949" spans="58:58" x14ac:dyDescent="0.25">
      <c r="BF22949" s="1"/>
    </row>
    <row r="22950" spans="58:58" x14ac:dyDescent="0.25">
      <c r="BF22950" s="1"/>
    </row>
    <row r="22951" spans="58:58" x14ac:dyDescent="0.25">
      <c r="BF22951" s="1"/>
    </row>
    <row r="22952" spans="58:58" x14ac:dyDescent="0.25">
      <c r="BF22952" s="1"/>
    </row>
    <row r="22953" spans="58:58" x14ac:dyDescent="0.25">
      <c r="BF22953" s="1"/>
    </row>
    <row r="22954" spans="58:58" x14ac:dyDescent="0.25">
      <c r="BF22954" s="1"/>
    </row>
    <row r="22955" spans="58:58" x14ac:dyDescent="0.25">
      <c r="BF22955" s="1"/>
    </row>
    <row r="22956" spans="58:58" x14ac:dyDescent="0.25">
      <c r="BF22956" s="1"/>
    </row>
    <row r="22957" spans="58:58" x14ac:dyDescent="0.25">
      <c r="BF22957" s="1"/>
    </row>
    <row r="22958" spans="58:58" x14ac:dyDescent="0.25">
      <c r="BF22958" s="1"/>
    </row>
    <row r="22959" spans="58:58" x14ac:dyDescent="0.25">
      <c r="BF22959" s="1"/>
    </row>
    <row r="22960" spans="58:58" x14ac:dyDescent="0.25">
      <c r="BF22960" s="1"/>
    </row>
    <row r="22961" spans="58:58" x14ac:dyDescent="0.25">
      <c r="BF22961" s="1"/>
    </row>
    <row r="22962" spans="58:58" x14ac:dyDescent="0.25">
      <c r="BF22962" s="1"/>
    </row>
    <row r="22963" spans="58:58" x14ac:dyDescent="0.25">
      <c r="BF22963" s="1"/>
    </row>
    <row r="22964" spans="58:58" x14ac:dyDescent="0.25">
      <c r="BF22964" s="1"/>
    </row>
    <row r="22965" spans="58:58" x14ac:dyDescent="0.25">
      <c r="BF22965" s="1"/>
    </row>
    <row r="22966" spans="58:58" x14ac:dyDescent="0.25">
      <c r="BF22966" s="1"/>
    </row>
    <row r="22967" spans="58:58" x14ac:dyDescent="0.25">
      <c r="BF22967" s="1"/>
    </row>
    <row r="22968" spans="58:58" x14ac:dyDescent="0.25">
      <c r="BF22968" s="1"/>
    </row>
    <row r="22969" spans="58:58" x14ac:dyDescent="0.25">
      <c r="BF22969" s="1"/>
    </row>
    <row r="22970" spans="58:58" x14ac:dyDescent="0.25">
      <c r="BF22970" s="1"/>
    </row>
    <row r="22971" spans="58:58" x14ac:dyDescent="0.25">
      <c r="BF22971" s="1"/>
    </row>
    <row r="22972" spans="58:58" x14ac:dyDescent="0.25">
      <c r="BF22972" s="1"/>
    </row>
    <row r="22973" spans="58:58" x14ac:dyDescent="0.25">
      <c r="BF22973" s="1"/>
    </row>
    <row r="22974" spans="58:58" x14ac:dyDescent="0.25">
      <c r="BF22974" s="1"/>
    </row>
    <row r="22975" spans="58:58" x14ac:dyDescent="0.25">
      <c r="BF22975" s="1"/>
    </row>
    <row r="22976" spans="58:58" x14ac:dyDescent="0.25">
      <c r="BF22976" s="1"/>
    </row>
    <row r="22977" spans="58:58" x14ac:dyDescent="0.25">
      <c r="BF22977" s="1"/>
    </row>
    <row r="22978" spans="58:58" x14ac:dyDescent="0.25">
      <c r="BF22978" s="1"/>
    </row>
    <row r="22979" spans="58:58" x14ac:dyDescent="0.25">
      <c r="BF22979" s="1"/>
    </row>
    <row r="22980" spans="58:58" x14ac:dyDescent="0.25">
      <c r="BF22980" s="1"/>
    </row>
    <row r="22981" spans="58:58" x14ac:dyDescent="0.25">
      <c r="BF22981" s="1"/>
    </row>
    <row r="22982" spans="58:58" x14ac:dyDescent="0.25">
      <c r="BF22982" s="1"/>
    </row>
    <row r="22983" spans="58:58" x14ac:dyDescent="0.25">
      <c r="BF22983" s="1"/>
    </row>
    <row r="22984" spans="58:58" x14ac:dyDescent="0.25">
      <c r="BF22984" s="1"/>
    </row>
    <row r="22985" spans="58:58" x14ac:dyDescent="0.25">
      <c r="BF22985" s="1"/>
    </row>
    <row r="22986" spans="58:58" x14ac:dyDescent="0.25">
      <c r="BF22986" s="1"/>
    </row>
    <row r="22987" spans="58:58" x14ac:dyDescent="0.25">
      <c r="BF22987" s="1"/>
    </row>
    <row r="22988" spans="58:58" x14ac:dyDescent="0.25">
      <c r="BF22988" s="1"/>
    </row>
    <row r="22989" spans="58:58" x14ac:dyDescent="0.25">
      <c r="BF22989" s="1"/>
    </row>
    <row r="22990" spans="58:58" x14ac:dyDescent="0.25">
      <c r="BF22990" s="1"/>
    </row>
    <row r="22991" spans="58:58" x14ac:dyDescent="0.25">
      <c r="BF22991" s="1"/>
    </row>
    <row r="22992" spans="58:58" x14ac:dyDescent="0.25">
      <c r="BF22992" s="1"/>
    </row>
    <row r="22993" spans="58:58" x14ac:dyDescent="0.25">
      <c r="BF22993" s="1"/>
    </row>
    <row r="22994" spans="58:58" x14ac:dyDescent="0.25">
      <c r="BF22994" s="1"/>
    </row>
    <row r="22995" spans="58:58" x14ac:dyDescent="0.25">
      <c r="BF22995" s="1"/>
    </row>
    <row r="22996" spans="58:58" x14ac:dyDescent="0.25">
      <c r="BF22996" s="1"/>
    </row>
    <row r="22997" spans="58:58" x14ac:dyDescent="0.25">
      <c r="BF22997" s="1"/>
    </row>
    <row r="22998" spans="58:58" x14ac:dyDescent="0.25">
      <c r="BF22998" s="1"/>
    </row>
    <row r="22999" spans="58:58" x14ac:dyDescent="0.25">
      <c r="BF22999" s="1"/>
    </row>
    <row r="23000" spans="58:58" x14ac:dyDescent="0.25">
      <c r="BF23000" s="1"/>
    </row>
    <row r="23001" spans="58:58" x14ac:dyDescent="0.25">
      <c r="BF23001" s="1"/>
    </row>
    <row r="23002" spans="58:58" x14ac:dyDescent="0.25">
      <c r="BF23002" s="1"/>
    </row>
    <row r="23003" spans="58:58" x14ac:dyDescent="0.25">
      <c r="BF23003" s="1"/>
    </row>
    <row r="23004" spans="58:58" x14ac:dyDescent="0.25">
      <c r="BF23004" s="1"/>
    </row>
    <row r="23005" spans="58:58" x14ac:dyDescent="0.25">
      <c r="BF23005" s="1"/>
    </row>
    <row r="23006" spans="58:58" x14ac:dyDescent="0.25">
      <c r="BF23006" s="1"/>
    </row>
    <row r="23007" spans="58:58" x14ac:dyDescent="0.25">
      <c r="BF23007" s="1"/>
    </row>
    <row r="23008" spans="58:58" x14ac:dyDescent="0.25">
      <c r="BF23008" s="1"/>
    </row>
    <row r="23009" spans="58:58" x14ac:dyDescent="0.25">
      <c r="BF23009" s="1"/>
    </row>
    <row r="23010" spans="58:58" x14ac:dyDescent="0.25">
      <c r="BF23010" s="1"/>
    </row>
    <row r="23011" spans="58:58" x14ac:dyDescent="0.25">
      <c r="BF23011" s="1"/>
    </row>
    <row r="23012" spans="58:58" x14ac:dyDescent="0.25">
      <c r="BF23012" s="1"/>
    </row>
    <row r="23013" spans="58:58" x14ac:dyDescent="0.25">
      <c r="BF23013" s="1"/>
    </row>
    <row r="23014" spans="58:58" x14ac:dyDescent="0.25">
      <c r="BF23014" s="1"/>
    </row>
    <row r="23015" spans="58:58" x14ac:dyDescent="0.25">
      <c r="BF23015" s="1"/>
    </row>
    <row r="23016" spans="58:58" x14ac:dyDescent="0.25">
      <c r="BF23016" s="1"/>
    </row>
    <row r="23017" spans="58:58" x14ac:dyDescent="0.25">
      <c r="BF23017" s="1"/>
    </row>
    <row r="23018" spans="58:58" x14ac:dyDescent="0.25">
      <c r="BF23018" s="1"/>
    </row>
    <row r="23019" spans="58:58" x14ac:dyDescent="0.25">
      <c r="BF23019" s="1"/>
    </row>
    <row r="23020" spans="58:58" x14ac:dyDescent="0.25">
      <c r="BF23020" s="1"/>
    </row>
    <row r="23021" spans="58:58" x14ac:dyDescent="0.25">
      <c r="BF23021" s="1"/>
    </row>
    <row r="23022" spans="58:58" x14ac:dyDescent="0.25">
      <c r="BF23022" s="1"/>
    </row>
    <row r="23023" spans="58:58" x14ac:dyDescent="0.25">
      <c r="BF23023" s="1"/>
    </row>
    <row r="23024" spans="58:58" x14ac:dyDescent="0.25">
      <c r="BF23024" s="1"/>
    </row>
    <row r="23025" spans="58:58" x14ac:dyDescent="0.25">
      <c r="BF23025" s="1"/>
    </row>
    <row r="23026" spans="58:58" x14ac:dyDescent="0.25">
      <c r="BF23026" s="1"/>
    </row>
    <row r="23027" spans="58:58" x14ac:dyDescent="0.25">
      <c r="BF23027" s="1"/>
    </row>
    <row r="23028" spans="58:58" x14ac:dyDescent="0.25">
      <c r="BF23028" s="1"/>
    </row>
    <row r="23029" spans="58:58" x14ac:dyDescent="0.25">
      <c r="BF23029" s="1"/>
    </row>
    <row r="23030" spans="58:58" x14ac:dyDescent="0.25">
      <c r="BF23030" s="1"/>
    </row>
    <row r="23031" spans="58:58" x14ac:dyDescent="0.25">
      <c r="BF23031" s="1"/>
    </row>
    <row r="23032" spans="58:58" x14ac:dyDescent="0.25">
      <c r="BF23032" s="1"/>
    </row>
    <row r="23033" spans="58:58" x14ac:dyDescent="0.25">
      <c r="BF23033" s="1"/>
    </row>
    <row r="23034" spans="58:58" x14ac:dyDescent="0.25">
      <c r="BF23034" s="1"/>
    </row>
    <row r="23035" spans="58:58" x14ac:dyDescent="0.25">
      <c r="BF23035" s="1"/>
    </row>
    <row r="23036" spans="58:58" x14ac:dyDescent="0.25">
      <c r="BF23036" s="1"/>
    </row>
    <row r="23037" spans="58:58" x14ac:dyDescent="0.25">
      <c r="BF23037" s="1"/>
    </row>
    <row r="23038" spans="58:58" x14ac:dyDescent="0.25">
      <c r="BF23038" s="1"/>
    </row>
    <row r="23039" spans="58:58" x14ac:dyDescent="0.25">
      <c r="BF23039" s="1"/>
    </row>
    <row r="23040" spans="58:58" x14ac:dyDescent="0.25">
      <c r="BF23040" s="1"/>
    </row>
    <row r="23041" spans="58:58" x14ac:dyDescent="0.25">
      <c r="BF23041" s="1"/>
    </row>
    <row r="23042" spans="58:58" x14ac:dyDescent="0.25">
      <c r="BF23042" s="1"/>
    </row>
    <row r="23043" spans="58:58" x14ac:dyDescent="0.25">
      <c r="BF23043" s="1"/>
    </row>
    <row r="23044" spans="58:58" x14ac:dyDescent="0.25">
      <c r="BF23044" s="1"/>
    </row>
    <row r="23045" spans="58:58" x14ac:dyDescent="0.25">
      <c r="BF23045" s="1"/>
    </row>
    <row r="23046" spans="58:58" x14ac:dyDescent="0.25">
      <c r="BF23046" s="1"/>
    </row>
    <row r="23047" spans="58:58" x14ac:dyDescent="0.25">
      <c r="BF23047" s="1"/>
    </row>
    <row r="23048" spans="58:58" x14ac:dyDescent="0.25">
      <c r="BF23048" s="1"/>
    </row>
    <row r="23049" spans="58:58" x14ac:dyDescent="0.25">
      <c r="BF23049" s="1"/>
    </row>
    <row r="23050" spans="58:58" x14ac:dyDescent="0.25">
      <c r="BF23050" s="1"/>
    </row>
    <row r="23051" spans="58:58" x14ac:dyDescent="0.25">
      <c r="BF23051" s="1"/>
    </row>
    <row r="23052" spans="58:58" x14ac:dyDescent="0.25">
      <c r="BF23052" s="1"/>
    </row>
    <row r="23053" spans="58:58" x14ac:dyDescent="0.25">
      <c r="BF23053" s="1"/>
    </row>
    <row r="23054" spans="58:58" x14ac:dyDescent="0.25">
      <c r="BF23054" s="1"/>
    </row>
    <row r="23055" spans="58:58" x14ac:dyDescent="0.25">
      <c r="BF23055" s="1"/>
    </row>
    <row r="23056" spans="58:58" x14ac:dyDescent="0.25">
      <c r="BF23056" s="1"/>
    </row>
    <row r="23057" spans="58:58" x14ac:dyDescent="0.25">
      <c r="BF23057" s="1"/>
    </row>
    <row r="23058" spans="58:58" x14ac:dyDescent="0.25">
      <c r="BF23058" s="1"/>
    </row>
    <row r="23059" spans="58:58" x14ac:dyDescent="0.25">
      <c r="BF23059" s="1"/>
    </row>
    <row r="23060" spans="58:58" x14ac:dyDescent="0.25">
      <c r="BF23060" s="1"/>
    </row>
    <row r="23061" spans="58:58" x14ac:dyDescent="0.25">
      <c r="BF23061" s="1"/>
    </row>
    <row r="23062" spans="58:58" x14ac:dyDescent="0.25">
      <c r="BF23062" s="1"/>
    </row>
    <row r="23063" spans="58:58" x14ac:dyDescent="0.25">
      <c r="BF23063" s="1"/>
    </row>
    <row r="23064" spans="58:58" x14ac:dyDescent="0.25">
      <c r="BF23064" s="1"/>
    </row>
    <row r="23065" spans="58:58" x14ac:dyDescent="0.25">
      <c r="BF23065" s="1"/>
    </row>
    <row r="23066" spans="58:58" x14ac:dyDescent="0.25">
      <c r="BF23066" s="1"/>
    </row>
    <row r="23067" spans="58:58" x14ac:dyDescent="0.25">
      <c r="BF23067" s="1"/>
    </row>
    <row r="23068" spans="58:58" x14ac:dyDescent="0.25">
      <c r="BF23068" s="1"/>
    </row>
    <row r="23069" spans="58:58" x14ac:dyDescent="0.25">
      <c r="BF23069" s="1"/>
    </row>
    <row r="23070" spans="58:58" x14ac:dyDescent="0.25">
      <c r="BF23070" s="1"/>
    </row>
    <row r="23071" spans="58:58" x14ac:dyDescent="0.25">
      <c r="BF23071" s="1"/>
    </row>
    <row r="23072" spans="58:58" x14ac:dyDescent="0.25">
      <c r="BF23072" s="1"/>
    </row>
    <row r="23073" spans="58:58" x14ac:dyDescent="0.25">
      <c r="BF23073" s="1"/>
    </row>
    <row r="23074" spans="58:58" x14ac:dyDescent="0.25">
      <c r="BF23074" s="1"/>
    </row>
    <row r="23075" spans="58:58" x14ac:dyDescent="0.25">
      <c r="BF23075" s="1"/>
    </row>
    <row r="23076" spans="58:58" x14ac:dyDescent="0.25">
      <c r="BF23076" s="1"/>
    </row>
    <row r="23077" spans="58:58" x14ac:dyDescent="0.25">
      <c r="BF23077" s="1"/>
    </row>
    <row r="23078" spans="58:58" x14ac:dyDescent="0.25">
      <c r="BF23078" s="1"/>
    </row>
    <row r="23079" spans="58:58" x14ac:dyDescent="0.25">
      <c r="BF23079" s="1"/>
    </row>
    <row r="23080" spans="58:58" x14ac:dyDescent="0.25">
      <c r="BF23080" s="1"/>
    </row>
    <row r="23081" spans="58:58" x14ac:dyDescent="0.25">
      <c r="BF23081" s="1"/>
    </row>
    <row r="23082" spans="58:58" x14ac:dyDescent="0.25">
      <c r="BF23082" s="1"/>
    </row>
    <row r="23083" spans="58:58" x14ac:dyDescent="0.25">
      <c r="BF23083" s="1"/>
    </row>
    <row r="23084" spans="58:58" x14ac:dyDescent="0.25">
      <c r="BF23084" s="1"/>
    </row>
    <row r="23085" spans="58:58" x14ac:dyDescent="0.25">
      <c r="BF23085" s="1"/>
    </row>
    <row r="23086" spans="58:58" x14ac:dyDescent="0.25">
      <c r="BF23086" s="1"/>
    </row>
    <row r="23087" spans="58:58" x14ac:dyDescent="0.25">
      <c r="BF23087" s="1"/>
    </row>
    <row r="23088" spans="58:58" x14ac:dyDescent="0.25">
      <c r="BF23088" s="1"/>
    </row>
    <row r="23089" spans="58:58" x14ac:dyDescent="0.25">
      <c r="BF23089" s="1"/>
    </row>
    <row r="23090" spans="58:58" x14ac:dyDescent="0.25">
      <c r="BF23090" s="1"/>
    </row>
    <row r="23091" spans="58:58" x14ac:dyDescent="0.25">
      <c r="BF23091" s="1"/>
    </row>
    <row r="23092" spans="58:58" x14ac:dyDescent="0.25">
      <c r="BF23092" s="1"/>
    </row>
    <row r="23093" spans="58:58" x14ac:dyDescent="0.25">
      <c r="BF23093" s="1"/>
    </row>
    <row r="23094" spans="58:58" x14ac:dyDescent="0.25">
      <c r="BF23094" s="1"/>
    </row>
    <row r="23095" spans="58:58" x14ac:dyDescent="0.25">
      <c r="BF23095" s="1"/>
    </row>
    <row r="23096" spans="58:58" x14ac:dyDescent="0.25">
      <c r="BF23096" s="1"/>
    </row>
    <row r="23097" spans="58:58" x14ac:dyDescent="0.25">
      <c r="BF23097" s="1"/>
    </row>
    <row r="23098" spans="58:58" x14ac:dyDescent="0.25">
      <c r="BF23098" s="1"/>
    </row>
    <row r="23099" spans="58:58" x14ac:dyDescent="0.25">
      <c r="BF23099" s="1"/>
    </row>
    <row r="23100" spans="58:58" x14ac:dyDescent="0.25">
      <c r="BF23100" s="1"/>
    </row>
    <row r="23101" spans="58:58" x14ac:dyDescent="0.25">
      <c r="BF23101" s="1"/>
    </row>
    <row r="23102" spans="58:58" x14ac:dyDescent="0.25">
      <c r="BF23102" s="1"/>
    </row>
    <row r="23103" spans="58:58" x14ac:dyDescent="0.25">
      <c r="BF23103" s="1"/>
    </row>
    <row r="23104" spans="58:58" x14ac:dyDescent="0.25">
      <c r="BF23104" s="1"/>
    </row>
    <row r="23105" spans="58:58" x14ac:dyDescent="0.25">
      <c r="BF23105" s="1"/>
    </row>
    <row r="23106" spans="58:58" x14ac:dyDescent="0.25">
      <c r="BF23106" s="1"/>
    </row>
    <row r="23107" spans="58:58" x14ac:dyDescent="0.25">
      <c r="BF23107" s="1"/>
    </row>
    <row r="23108" spans="58:58" x14ac:dyDescent="0.25">
      <c r="BF23108" s="1"/>
    </row>
    <row r="23109" spans="58:58" x14ac:dyDescent="0.25">
      <c r="BF23109" s="1"/>
    </row>
    <row r="23110" spans="58:58" x14ac:dyDescent="0.25">
      <c r="BF23110" s="1"/>
    </row>
    <row r="23111" spans="58:58" x14ac:dyDescent="0.25">
      <c r="BF23111" s="1"/>
    </row>
    <row r="23112" spans="58:58" x14ac:dyDescent="0.25">
      <c r="BF23112" s="1"/>
    </row>
    <row r="23113" spans="58:58" x14ac:dyDescent="0.25">
      <c r="BF23113" s="1"/>
    </row>
    <row r="23114" spans="58:58" x14ac:dyDescent="0.25">
      <c r="BF23114" s="1"/>
    </row>
    <row r="23115" spans="58:58" x14ac:dyDescent="0.25">
      <c r="BF23115" s="1"/>
    </row>
    <row r="23116" spans="58:58" x14ac:dyDescent="0.25">
      <c r="BF23116" s="1"/>
    </row>
    <row r="23117" spans="58:58" x14ac:dyDescent="0.25">
      <c r="BF23117" s="1"/>
    </row>
    <row r="23118" spans="58:58" x14ac:dyDescent="0.25">
      <c r="BF23118" s="1"/>
    </row>
    <row r="23119" spans="58:58" x14ac:dyDescent="0.25">
      <c r="BF23119" s="1"/>
    </row>
    <row r="23120" spans="58:58" x14ac:dyDescent="0.25">
      <c r="BF23120" s="1"/>
    </row>
    <row r="23121" spans="58:58" x14ac:dyDescent="0.25">
      <c r="BF23121" s="1"/>
    </row>
    <row r="23122" spans="58:58" x14ac:dyDescent="0.25">
      <c r="BF23122" s="1"/>
    </row>
    <row r="23123" spans="58:58" x14ac:dyDescent="0.25">
      <c r="BF23123" s="1"/>
    </row>
    <row r="23124" spans="58:58" x14ac:dyDescent="0.25">
      <c r="BF23124" s="1"/>
    </row>
    <row r="23125" spans="58:58" x14ac:dyDescent="0.25">
      <c r="BF23125" s="1"/>
    </row>
    <row r="23126" spans="58:58" x14ac:dyDescent="0.25">
      <c r="BF23126" s="1"/>
    </row>
    <row r="23127" spans="58:58" x14ac:dyDescent="0.25">
      <c r="BF23127" s="1"/>
    </row>
    <row r="23128" spans="58:58" x14ac:dyDescent="0.25">
      <c r="BF23128" s="1"/>
    </row>
    <row r="23129" spans="58:58" x14ac:dyDescent="0.25">
      <c r="BF23129" s="1"/>
    </row>
    <row r="23130" spans="58:58" x14ac:dyDescent="0.25">
      <c r="BF23130" s="1"/>
    </row>
    <row r="23131" spans="58:58" x14ac:dyDescent="0.25">
      <c r="BF23131" s="1"/>
    </row>
    <row r="23132" spans="58:58" x14ac:dyDescent="0.25">
      <c r="BF23132" s="1"/>
    </row>
    <row r="23133" spans="58:58" x14ac:dyDescent="0.25">
      <c r="BF23133" s="1"/>
    </row>
    <row r="23134" spans="58:58" x14ac:dyDescent="0.25">
      <c r="BF23134" s="1"/>
    </row>
    <row r="23135" spans="58:58" x14ac:dyDescent="0.25">
      <c r="BF23135" s="1"/>
    </row>
    <row r="23136" spans="58:58" x14ac:dyDescent="0.25">
      <c r="BF23136" s="1"/>
    </row>
    <row r="23137" spans="58:58" x14ac:dyDescent="0.25">
      <c r="BF23137" s="1"/>
    </row>
    <row r="23138" spans="58:58" x14ac:dyDescent="0.25">
      <c r="BF23138" s="1"/>
    </row>
    <row r="23139" spans="58:58" x14ac:dyDescent="0.25">
      <c r="BF23139" s="1"/>
    </row>
    <row r="23140" spans="58:58" x14ac:dyDescent="0.25">
      <c r="BF23140" s="1"/>
    </row>
    <row r="23141" spans="58:58" x14ac:dyDescent="0.25">
      <c r="BF23141" s="1"/>
    </row>
    <row r="23142" spans="58:58" x14ac:dyDescent="0.25">
      <c r="BF23142" s="1"/>
    </row>
    <row r="23143" spans="58:58" x14ac:dyDescent="0.25">
      <c r="BF23143" s="1"/>
    </row>
    <row r="23144" spans="58:58" x14ac:dyDescent="0.25">
      <c r="BF23144" s="1"/>
    </row>
    <row r="23145" spans="58:58" x14ac:dyDescent="0.25">
      <c r="BF23145" s="1"/>
    </row>
    <row r="23146" spans="58:58" x14ac:dyDescent="0.25">
      <c r="BF23146" s="1"/>
    </row>
    <row r="23147" spans="58:58" x14ac:dyDescent="0.25">
      <c r="BF23147" s="1"/>
    </row>
    <row r="23148" spans="58:58" x14ac:dyDescent="0.25">
      <c r="BF23148" s="1"/>
    </row>
    <row r="23149" spans="58:58" x14ac:dyDescent="0.25">
      <c r="BF23149" s="1"/>
    </row>
    <row r="23150" spans="58:58" x14ac:dyDescent="0.25">
      <c r="BF23150" s="1"/>
    </row>
    <row r="23151" spans="58:58" x14ac:dyDescent="0.25">
      <c r="BF23151" s="1"/>
    </row>
    <row r="23152" spans="58:58" x14ac:dyDescent="0.25">
      <c r="BF23152" s="1"/>
    </row>
    <row r="23153" spans="58:58" x14ac:dyDescent="0.25">
      <c r="BF23153" s="1"/>
    </row>
    <row r="23154" spans="58:58" x14ac:dyDescent="0.25">
      <c r="BF23154" s="1"/>
    </row>
    <row r="23155" spans="58:58" x14ac:dyDescent="0.25">
      <c r="BF23155" s="1"/>
    </row>
    <row r="23156" spans="58:58" x14ac:dyDescent="0.25">
      <c r="BF23156" s="1"/>
    </row>
    <row r="23157" spans="58:58" x14ac:dyDescent="0.25">
      <c r="BF23157" s="1"/>
    </row>
    <row r="23158" spans="58:58" x14ac:dyDescent="0.25">
      <c r="BF23158" s="1"/>
    </row>
    <row r="23159" spans="58:58" x14ac:dyDescent="0.25">
      <c r="BF23159" s="1"/>
    </row>
    <row r="23160" spans="58:58" x14ac:dyDescent="0.25">
      <c r="BF23160" s="1"/>
    </row>
    <row r="23161" spans="58:58" x14ac:dyDescent="0.25">
      <c r="BF23161" s="1"/>
    </row>
    <row r="23162" spans="58:58" x14ac:dyDescent="0.25">
      <c r="BF23162" s="1"/>
    </row>
    <row r="23163" spans="58:58" x14ac:dyDescent="0.25">
      <c r="BF23163" s="1"/>
    </row>
    <row r="23164" spans="58:58" x14ac:dyDescent="0.25">
      <c r="BF23164" s="1"/>
    </row>
    <row r="23165" spans="58:58" x14ac:dyDescent="0.25">
      <c r="BF23165" s="1"/>
    </row>
    <row r="23166" spans="58:58" x14ac:dyDescent="0.25">
      <c r="BF23166" s="1"/>
    </row>
    <row r="23167" spans="58:58" x14ac:dyDescent="0.25">
      <c r="BF23167" s="1"/>
    </row>
    <row r="23168" spans="58:58" x14ac:dyDescent="0.25">
      <c r="BF23168" s="1"/>
    </row>
    <row r="23169" spans="58:58" x14ac:dyDescent="0.25">
      <c r="BF23169" s="1"/>
    </row>
    <row r="23170" spans="58:58" x14ac:dyDescent="0.25">
      <c r="BF23170" s="1"/>
    </row>
    <row r="23171" spans="58:58" x14ac:dyDescent="0.25">
      <c r="BF23171" s="1"/>
    </row>
    <row r="23172" spans="58:58" x14ac:dyDescent="0.25">
      <c r="BF23172" s="1"/>
    </row>
    <row r="23173" spans="58:58" x14ac:dyDescent="0.25">
      <c r="BF23173" s="1"/>
    </row>
    <row r="23174" spans="58:58" x14ac:dyDescent="0.25">
      <c r="BF23174" s="1"/>
    </row>
    <row r="23175" spans="58:58" x14ac:dyDescent="0.25">
      <c r="BF23175" s="1"/>
    </row>
    <row r="23176" spans="58:58" x14ac:dyDescent="0.25">
      <c r="BF23176" s="1"/>
    </row>
    <row r="23177" spans="58:58" x14ac:dyDescent="0.25">
      <c r="BF23177" s="1"/>
    </row>
    <row r="23178" spans="58:58" x14ac:dyDescent="0.25">
      <c r="BF23178" s="1"/>
    </row>
    <row r="23179" spans="58:58" x14ac:dyDescent="0.25">
      <c r="BF23179" s="1"/>
    </row>
    <row r="23180" spans="58:58" x14ac:dyDescent="0.25">
      <c r="BF23180" s="1"/>
    </row>
    <row r="23181" spans="58:58" x14ac:dyDescent="0.25">
      <c r="BF23181" s="1"/>
    </row>
    <row r="23182" spans="58:58" x14ac:dyDescent="0.25">
      <c r="BF23182" s="1"/>
    </row>
    <row r="23183" spans="58:58" x14ac:dyDescent="0.25">
      <c r="BF23183" s="1"/>
    </row>
    <row r="23184" spans="58:58" x14ac:dyDescent="0.25">
      <c r="BF23184" s="1"/>
    </row>
    <row r="23185" spans="58:58" x14ac:dyDescent="0.25">
      <c r="BF23185" s="1"/>
    </row>
    <row r="23186" spans="58:58" x14ac:dyDescent="0.25">
      <c r="BF23186" s="1"/>
    </row>
    <row r="23187" spans="58:58" x14ac:dyDescent="0.25">
      <c r="BF23187" s="1"/>
    </row>
    <row r="23188" spans="58:58" x14ac:dyDescent="0.25">
      <c r="BF23188" s="1"/>
    </row>
    <row r="23189" spans="58:58" x14ac:dyDescent="0.25">
      <c r="BF23189" s="1"/>
    </row>
    <row r="23190" spans="58:58" x14ac:dyDescent="0.25">
      <c r="BF23190" s="1"/>
    </row>
    <row r="23191" spans="58:58" x14ac:dyDescent="0.25">
      <c r="BF23191" s="1"/>
    </row>
    <row r="23192" spans="58:58" x14ac:dyDescent="0.25">
      <c r="BF23192" s="1"/>
    </row>
    <row r="23193" spans="58:58" x14ac:dyDescent="0.25">
      <c r="BF23193" s="1"/>
    </row>
    <row r="23194" spans="58:58" x14ac:dyDescent="0.25">
      <c r="BF23194" s="1"/>
    </row>
    <row r="23195" spans="58:58" x14ac:dyDescent="0.25">
      <c r="BF23195" s="1"/>
    </row>
    <row r="23196" spans="58:58" x14ac:dyDescent="0.25">
      <c r="BF23196" s="1"/>
    </row>
    <row r="23197" spans="58:58" x14ac:dyDescent="0.25">
      <c r="BF23197" s="1"/>
    </row>
    <row r="23198" spans="58:58" x14ac:dyDescent="0.25">
      <c r="BF23198" s="1"/>
    </row>
    <row r="23199" spans="58:58" x14ac:dyDescent="0.25">
      <c r="BF23199" s="1"/>
    </row>
    <row r="23200" spans="58:58" x14ac:dyDescent="0.25">
      <c r="BF23200" s="1"/>
    </row>
    <row r="23201" spans="58:58" x14ac:dyDescent="0.25">
      <c r="BF23201" s="1"/>
    </row>
    <row r="23202" spans="58:58" x14ac:dyDescent="0.25">
      <c r="BF23202" s="1"/>
    </row>
    <row r="23203" spans="58:58" x14ac:dyDescent="0.25">
      <c r="BF23203" s="1"/>
    </row>
    <row r="23204" spans="58:58" x14ac:dyDescent="0.25">
      <c r="BF23204" s="1"/>
    </row>
    <row r="23205" spans="58:58" x14ac:dyDescent="0.25">
      <c r="BF23205" s="1"/>
    </row>
    <row r="23206" spans="58:58" x14ac:dyDescent="0.25">
      <c r="BF23206" s="1"/>
    </row>
    <row r="23207" spans="58:58" x14ac:dyDescent="0.25">
      <c r="BF23207" s="1"/>
    </row>
    <row r="23208" spans="58:58" x14ac:dyDescent="0.25">
      <c r="BF23208" s="1"/>
    </row>
    <row r="23209" spans="58:58" x14ac:dyDescent="0.25">
      <c r="BF23209" s="1"/>
    </row>
    <row r="23210" spans="58:58" x14ac:dyDescent="0.25">
      <c r="BF23210" s="1"/>
    </row>
    <row r="23211" spans="58:58" x14ac:dyDescent="0.25">
      <c r="BF23211" s="1"/>
    </row>
    <row r="23212" spans="58:58" x14ac:dyDescent="0.25">
      <c r="BF23212" s="1"/>
    </row>
    <row r="23213" spans="58:58" x14ac:dyDescent="0.25">
      <c r="BF23213" s="1"/>
    </row>
    <row r="23214" spans="58:58" x14ac:dyDescent="0.25">
      <c r="BF23214" s="1"/>
    </row>
    <row r="23215" spans="58:58" x14ac:dyDescent="0.25">
      <c r="BF23215" s="1"/>
    </row>
    <row r="23216" spans="58:58" x14ac:dyDescent="0.25">
      <c r="BF23216" s="1"/>
    </row>
    <row r="23217" spans="58:58" x14ac:dyDescent="0.25">
      <c r="BF23217" s="1"/>
    </row>
    <row r="23218" spans="58:58" x14ac:dyDescent="0.25">
      <c r="BF23218" s="1"/>
    </row>
    <row r="23219" spans="58:58" x14ac:dyDescent="0.25">
      <c r="BF23219" s="1"/>
    </row>
    <row r="23220" spans="58:58" x14ac:dyDescent="0.25">
      <c r="BF23220" s="1"/>
    </row>
    <row r="23221" spans="58:58" x14ac:dyDescent="0.25">
      <c r="BF23221" s="1"/>
    </row>
    <row r="23222" spans="58:58" x14ac:dyDescent="0.25">
      <c r="BF23222" s="1"/>
    </row>
    <row r="23223" spans="58:58" x14ac:dyDescent="0.25">
      <c r="BF23223" s="1"/>
    </row>
    <row r="23224" spans="58:58" x14ac:dyDescent="0.25">
      <c r="BF23224" s="1"/>
    </row>
    <row r="23225" spans="58:58" x14ac:dyDescent="0.25">
      <c r="BF23225" s="1"/>
    </row>
    <row r="23226" spans="58:58" x14ac:dyDescent="0.25">
      <c r="BF23226" s="1"/>
    </row>
    <row r="23227" spans="58:58" x14ac:dyDescent="0.25">
      <c r="BF23227" s="1"/>
    </row>
    <row r="23228" spans="58:58" x14ac:dyDescent="0.25">
      <c r="BF23228" s="1"/>
    </row>
    <row r="23229" spans="58:58" x14ac:dyDescent="0.25">
      <c r="BF23229" s="1"/>
    </row>
    <row r="23230" spans="58:58" x14ac:dyDescent="0.25">
      <c r="BF23230" s="1"/>
    </row>
    <row r="23231" spans="58:58" x14ac:dyDescent="0.25">
      <c r="BF23231" s="1"/>
    </row>
    <row r="23232" spans="58:58" x14ac:dyDescent="0.25">
      <c r="BF23232" s="1"/>
    </row>
    <row r="23233" spans="58:58" x14ac:dyDescent="0.25">
      <c r="BF23233" s="1"/>
    </row>
    <row r="23234" spans="58:58" x14ac:dyDescent="0.25">
      <c r="BF23234" s="1"/>
    </row>
    <row r="23235" spans="58:58" x14ac:dyDescent="0.25">
      <c r="BF23235" s="1"/>
    </row>
    <row r="23236" spans="58:58" x14ac:dyDescent="0.25">
      <c r="BF23236" s="1"/>
    </row>
    <row r="23237" spans="58:58" x14ac:dyDescent="0.25">
      <c r="BF23237" s="1"/>
    </row>
    <row r="23238" spans="58:58" x14ac:dyDescent="0.25">
      <c r="BF23238" s="1"/>
    </row>
    <row r="23239" spans="58:58" x14ac:dyDescent="0.25">
      <c r="BF23239" s="1"/>
    </row>
    <row r="23240" spans="58:58" x14ac:dyDescent="0.25">
      <c r="BF23240" s="1"/>
    </row>
    <row r="23241" spans="58:58" x14ac:dyDescent="0.25">
      <c r="BF23241" s="1"/>
    </row>
    <row r="23242" spans="58:58" x14ac:dyDescent="0.25">
      <c r="BF23242" s="1"/>
    </row>
    <row r="23243" spans="58:58" x14ac:dyDescent="0.25">
      <c r="BF23243" s="1"/>
    </row>
    <row r="23244" spans="58:58" x14ac:dyDescent="0.25">
      <c r="BF23244" s="1"/>
    </row>
    <row r="23245" spans="58:58" x14ac:dyDescent="0.25">
      <c r="BF23245" s="1"/>
    </row>
    <row r="23246" spans="58:58" x14ac:dyDescent="0.25">
      <c r="BF23246" s="1"/>
    </row>
    <row r="23247" spans="58:58" x14ac:dyDescent="0.25">
      <c r="BF23247" s="1"/>
    </row>
    <row r="23248" spans="58:58" x14ac:dyDescent="0.25">
      <c r="BF23248" s="1"/>
    </row>
    <row r="23249" spans="58:58" x14ac:dyDescent="0.25">
      <c r="BF23249" s="1"/>
    </row>
    <row r="23250" spans="58:58" x14ac:dyDescent="0.25">
      <c r="BF23250" s="1"/>
    </row>
    <row r="23251" spans="58:58" x14ac:dyDescent="0.25">
      <c r="BF23251" s="1"/>
    </row>
    <row r="23252" spans="58:58" x14ac:dyDescent="0.25">
      <c r="BF23252" s="1"/>
    </row>
    <row r="23253" spans="58:58" x14ac:dyDescent="0.25">
      <c r="BF23253" s="1"/>
    </row>
    <row r="23254" spans="58:58" x14ac:dyDescent="0.25">
      <c r="BF23254" s="1"/>
    </row>
    <row r="23255" spans="58:58" x14ac:dyDescent="0.25">
      <c r="BF23255" s="1"/>
    </row>
    <row r="23256" spans="58:58" x14ac:dyDescent="0.25">
      <c r="BF23256" s="1"/>
    </row>
    <row r="23257" spans="58:58" x14ac:dyDescent="0.25">
      <c r="BF23257" s="1"/>
    </row>
    <row r="23258" spans="58:58" x14ac:dyDescent="0.25">
      <c r="BF23258" s="1"/>
    </row>
    <row r="23259" spans="58:58" x14ac:dyDescent="0.25">
      <c r="BF23259" s="1"/>
    </row>
    <row r="23260" spans="58:58" x14ac:dyDescent="0.25">
      <c r="BF23260" s="1"/>
    </row>
    <row r="23261" spans="58:58" x14ac:dyDescent="0.25">
      <c r="BF23261" s="1"/>
    </row>
    <row r="23262" spans="58:58" x14ac:dyDescent="0.25">
      <c r="BF23262" s="1"/>
    </row>
    <row r="23263" spans="58:58" x14ac:dyDescent="0.25">
      <c r="BF23263" s="1"/>
    </row>
    <row r="23264" spans="58:58" x14ac:dyDescent="0.25">
      <c r="BF23264" s="1"/>
    </row>
    <row r="23265" spans="58:58" x14ac:dyDescent="0.25">
      <c r="BF23265" s="1"/>
    </row>
    <row r="23266" spans="58:58" x14ac:dyDescent="0.25">
      <c r="BF23266" s="1"/>
    </row>
    <row r="23267" spans="58:58" x14ac:dyDescent="0.25">
      <c r="BF23267" s="1"/>
    </row>
    <row r="23268" spans="58:58" x14ac:dyDescent="0.25">
      <c r="BF23268" s="1"/>
    </row>
    <row r="23269" spans="58:58" x14ac:dyDescent="0.25">
      <c r="BF23269" s="1"/>
    </row>
    <row r="23270" spans="58:58" x14ac:dyDescent="0.25">
      <c r="BF23270" s="1"/>
    </row>
    <row r="23271" spans="58:58" x14ac:dyDescent="0.25">
      <c r="BF23271" s="1"/>
    </row>
    <row r="23272" spans="58:58" x14ac:dyDescent="0.25">
      <c r="BF23272" s="1"/>
    </row>
    <row r="23273" spans="58:58" x14ac:dyDescent="0.25">
      <c r="BF23273" s="1"/>
    </row>
    <row r="23274" spans="58:58" x14ac:dyDescent="0.25">
      <c r="BF23274" s="1"/>
    </row>
    <row r="23275" spans="58:58" x14ac:dyDescent="0.25">
      <c r="BF23275" s="1"/>
    </row>
    <row r="23276" spans="58:58" x14ac:dyDescent="0.25">
      <c r="BF23276" s="1"/>
    </row>
    <row r="23277" spans="58:58" x14ac:dyDescent="0.25">
      <c r="BF23277" s="1"/>
    </row>
    <row r="23278" spans="58:58" x14ac:dyDescent="0.25">
      <c r="BF23278" s="1"/>
    </row>
    <row r="23279" spans="58:58" x14ac:dyDescent="0.25">
      <c r="BF23279" s="1"/>
    </row>
    <row r="23280" spans="58:58" x14ac:dyDescent="0.25">
      <c r="BF23280" s="1"/>
    </row>
    <row r="23281" spans="58:58" x14ac:dyDescent="0.25">
      <c r="BF23281" s="1"/>
    </row>
    <row r="23282" spans="58:58" x14ac:dyDescent="0.25">
      <c r="BF23282" s="1"/>
    </row>
    <row r="23283" spans="58:58" x14ac:dyDescent="0.25">
      <c r="BF23283" s="1"/>
    </row>
    <row r="23284" spans="58:58" x14ac:dyDescent="0.25">
      <c r="BF23284" s="1"/>
    </row>
    <row r="23285" spans="58:58" x14ac:dyDescent="0.25">
      <c r="BF23285" s="1"/>
    </row>
    <row r="23286" spans="58:58" x14ac:dyDescent="0.25">
      <c r="BF23286" s="1"/>
    </row>
    <row r="23287" spans="58:58" x14ac:dyDescent="0.25">
      <c r="BF23287" s="1"/>
    </row>
    <row r="23288" spans="58:58" x14ac:dyDescent="0.25">
      <c r="BF23288" s="1"/>
    </row>
    <row r="23289" spans="58:58" x14ac:dyDescent="0.25">
      <c r="BF23289" s="1"/>
    </row>
    <row r="23290" spans="58:58" x14ac:dyDescent="0.25">
      <c r="BF23290" s="1"/>
    </row>
    <row r="23291" spans="58:58" x14ac:dyDescent="0.25">
      <c r="BF23291" s="1"/>
    </row>
    <row r="23292" spans="58:58" x14ac:dyDescent="0.25">
      <c r="BF23292" s="1"/>
    </row>
    <row r="23293" spans="58:58" x14ac:dyDescent="0.25">
      <c r="BF23293" s="1"/>
    </row>
    <row r="23294" spans="58:58" x14ac:dyDescent="0.25">
      <c r="BF23294" s="1"/>
    </row>
    <row r="23295" spans="58:58" x14ac:dyDescent="0.25">
      <c r="BF23295" s="1"/>
    </row>
    <row r="23296" spans="58:58" x14ac:dyDescent="0.25">
      <c r="BF23296" s="1"/>
    </row>
    <row r="23297" spans="58:58" x14ac:dyDescent="0.25">
      <c r="BF23297" s="1"/>
    </row>
    <row r="23298" spans="58:58" x14ac:dyDescent="0.25">
      <c r="BF23298" s="1"/>
    </row>
    <row r="23299" spans="58:58" x14ac:dyDescent="0.25">
      <c r="BF23299" s="1"/>
    </row>
    <row r="23300" spans="58:58" x14ac:dyDescent="0.25">
      <c r="BF23300" s="1"/>
    </row>
    <row r="23301" spans="58:58" x14ac:dyDescent="0.25">
      <c r="BF23301" s="1"/>
    </row>
    <row r="23302" spans="58:58" x14ac:dyDescent="0.25">
      <c r="BF23302" s="1"/>
    </row>
    <row r="23303" spans="58:58" x14ac:dyDescent="0.25">
      <c r="BF23303" s="1"/>
    </row>
    <row r="23304" spans="58:58" x14ac:dyDescent="0.25">
      <c r="BF23304" s="1"/>
    </row>
    <row r="23305" spans="58:58" x14ac:dyDescent="0.25">
      <c r="BF23305" s="1"/>
    </row>
    <row r="23306" spans="58:58" x14ac:dyDescent="0.25">
      <c r="BF23306" s="1"/>
    </row>
    <row r="23307" spans="58:58" x14ac:dyDescent="0.25">
      <c r="BF23307" s="1"/>
    </row>
    <row r="23308" spans="58:58" x14ac:dyDescent="0.25">
      <c r="BF23308" s="1"/>
    </row>
    <row r="23309" spans="58:58" x14ac:dyDescent="0.25">
      <c r="BF23309" s="1"/>
    </row>
    <row r="23310" spans="58:58" x14ac:dyDescent="0.25">
      <c r="BF23310" s="1"/>
    </row>
    <row r="23311" spans="58:58" x14ac:dyDescent="0.25">
      <c r="BF23311" s="1"/>
    </row>
    <row r="23312" spans="58:58" x14ac:dyDescent="0.25">
      <c r="BF23312" s="1"/>
    </row>
    <row r="23313" spans="58:58" x14ac:dyDescent="0.25">
      <c r="BF23313" s="1"/>
    </row>
    <row r="23314" spans="58:58" x14ac:dyDescent="0.25">
      <c r="BF23314" s="1"/>
    </row>
    <row r="23315" spans="58:58" x14ac:dyDescent="0.25">
      <c r="BF23315" s="1"/>
    </row>
    <row r="23316" spans="58:58" x14ac:dyDescent="0.25">
      <c r="BF23316" s="1"/>
    </row>
    <row r="23317" spans="58:58" x14ac:dyDescent="0.25">
      <c r="BF23317" s="1"/>
    </row>
    <row r="23318" spans="58:58" x14ac:dyDescent="0.25">
      <c r="BF23318" s="1"/>
    </row>
    <row r="23319" spans="58:58" x14ac:dyDescent="0.25">
      <c r="BF23319" s="1"/>
    </row>
    <row r="23320" spans="58:58" x14ac:dyDescent="0.25">
      <c r="BF23320" s="1"/>
    </row>
    <row r="23321" spans="58:58" x14ac:dyDescent="0.25">
      <c r="BF23321" s="1"/>
    </row>
    <row r="23322" spans="58:58" x14ac:dyDescent="0.25">
      <c r="BF23322" s="1"/>
    </row>
    <row r="23323" spans="58:58" x14ac:dyDescent="0.25">
      <c r="BF23323" s="1"/>
    </row>
    <row r="23324" spans="58:58" x14ac:dyDescent="0.25">
      <c r="BF23324" s="1"/>
    </row>
    <row r="23325" spans="58:58" x14ac:dyDescent="0.25">
      <c r="BF23325" s="1"/>
    </row>
    <row r="23326" spans="58:58" x14ac:dyDescent="0.25">
      <c r="BF23326" s="1"/>
    </row>
    <row r="23327" spans="58:58" x14ac:dyDescent="0.25">
      <c r="BF23327" s="1"/>
    </row>
    <row r="23328" spans="58:58" x14ac:dyDescent="0.25">
      <c r="BF23328" s="1"/>
    </row>
    <row r="23329" spans="58:58" x14ac:dyDescent="0.25">
      <c r="BF23329" s="1"/>
    </row>
    <row r="23330" spans="58:58" x14ac:dyDescent="0.25">
      <c r="BF23330" s="1"/>
    </row>
    <row r="23331" spans="58:58" x14ac:dyDescent="0.25">
      <c r="BF23331" s="1"/>
    </row>
    <row r="23332" spans="58:58" x14ac:dyDescent="0.25">
      <c r="BF23332" s="1"/>
    </row>
    <row r="23333" spans="58:58" x14ac:dyDescent="0.25">
      <c r="BF23333" s="1"/>
    </row>
    <row r="23334" spans="58:58" x14ac:dyDescent="0.25">
      <c r="BF23334" s="1"/>
    </row>
    <row r="23335" spans="58:58" x14ac:dyDescent="0.25">
      <c r="BF23335" s="1"/>
    </row>
    <row r="23336" spans="58:58" x14ac:dyDescent="0.25">
      <c r="BF23336" s="1"/>
    </row>
    <row r="23337" spans="58:58" x14ac:dyDescent="0.25">
      <c r="BF23337" s="1"/>
    </row>
    <row r="23338" spans="58:58" x14ac:dyDescent="0.25">
      <c r="BF23338" s="1"/>
    </row>
    <row r="23339" spans="58:58" x14ac:dyDescent="0.25">
      <c r="BF23339" s="1"/>
    </row>
    <row r="23340" spans="58:58" x14ac:dyDescent="0.25">
      <c r="BF23340" s="1"/>
    </row>
    <row r="23341" spans="58:58" x14ac:dyDescent="0.25">
      <c r="BF23341" s="1"/>
    </row>
    <row r="23342" spans="58:58" x14ac:dyDescent="0.25">
      <c r="BF23342" s="1"/>
    </row>
    <row r="23343" spans="58:58" x14ac:dyDescent="0.25">
      <c r="BF23343" s="1"/>
    </row>
    <row r="23344" spans="58:58" x14ac:dyDescent="0.25">
      <c r="BF23344" s="1"/>
    </row>
    <row r="23345" spans="58:58" x14ac:dyDescent="0.25">
      <c r="BF23345" s="1"/>
    </row>
    <row r="23346" spans="58:58" x14ac:dyDescent="0.25">
      <c r="BF23346" s="1"/>
    </row>
    <row r="23347" spans="58:58" x14ac:dyDescent="0.25">
      <c r="BF23347" s="1"/>
    </row>
    <row r="23348" spans="58:58" x14ac:dyDescent="0.25">
      <c r="BF23348" s="1"/>
    </row>
    <row r="23349" spans="58:58" x14ac:dyDescent="0.25">
      <c r="BF23349" s="1"/>
    </row>
    <row r="23350" spans="58:58" x14ac:dyDescent="0.25">
      <c r="BF23350" s="1"/>
    </row>
    <row r="23351" spans="58:58" x14ac:dyDescent="0.25">
      <c r="BF23351" s="1"/>
    </row>
    <row r="23352" spans="58:58" x14ac:dyDescent="0.25">
      <c r="BF23352" s="1"/>
    </row>
    <row r="23353" spans="58:58" x14ac:dyDescent="0.25">
      <c r="BF23353" s="1"/>
    </row>
    <row r="23354" spans="58:58" x14ac:dyDescent="0.25">
      <c r="BF23354" s="1"/>
    </row>
    <row r="23355" spans="58:58" x14ac:dyDescent="0.25">
      <c r="BF23355" s="1"/>
    </row>
    <row r="23356" spans="58:58" x14ac:dyDescent="0.25">
      <c r="BF23356" s="1"/>
    </row>
    <row r="23357" spans="58:58" x14ac:dyDescent="0.25">
      <c r="BF23357" s="1"/>
    </row>
    <row r="23358" spans="58:58" x14ac:dyDescent="0.25">
      <c r="BF23358" s="1"/>
    </row>
    <row r="23359" spans="58:58" x14ac:dyDescent="0.25">
      <c r="BF23359" s="1"/>
    </row>
    <row r="23360" spans="58:58" x14ac:dyDescent="0.25">
      <c r="BF23360" s="1"/>
    </row>
    <row r="23361" spans="58:58" x14ac:dyDescent="0.25">
      <c r="BF23361" s="1"/>
    </row>
    <row r="23362" spans="58:58" x14ac:dyDescent="0.25">
      <c r="BF23362" s="1"/>
    </row>
    <row r="23363" spans="58:58" x14ac:dyDescent="0.25">
      <c r="BF23363" s="1"/>
    </row>
    <row r="23364" spans="58:58" x14ac:dyDescent="0.25">
      <c r="BF23364" s="1"/>
    </row>
    <row r="23365" spans="58:58" x14ac:dyDescent="0.25">
      <c r="BF23365" s="1"/>
    </row>
    <row r="23366" spans="58:58" x14ac:dyDescent="0.25">
      <c r="BF23366" s="1"/>
    </row>
    <row r="23367" spans="58:58" x14ac:dyDescent="0.25">
      <c r="BF23367" s="1"/>
    </row>
    <row r="23368" spans="58:58" x14ac:dyDescent="0.25">
      <c r="BF23368" s="1"/>
    </row>
    <row r="23369" spans="58:58" x14ac:dyDescent="0.25">
      <c r="BF23369" s="1"/>
    </row>
    <row r="23370" spans="58:58" x14ac:dyDescent="0.25">
      <c r="BF23370" s="1"/>
    </row>
    <row r="23371" spans="58:58" x14ac:dyDescent="0.25">
      <c r="BF23371" s="1"/>
    </row>
    <row r="23372" spans="58:58" x14ac:dyDescent="0.25">
      <c r="BF23372" s="1"/>
    </row>
    <row r="23373" spans="58:58" x14ac:dyDescent="0.25">
      <c r="BF23373" s="1"/>
    </row>
    <row r="23374" spans="58:58" x14ac:dyDescent="0.25">
      <c r="BF23374" s="1"/>
    </row>
    <row r="23375" spans="58:58" x14ac:dyDescent="0.25">
      <c r="BF23375" s="1"/>
    </row>
    <row r="23376" spans="58:58" x14ac:dyDescent="0.25">
      <c r="BF23376" s="1"/>
    </row>
    <row r="23377" spans="58:58" x14ac:dyDescent="0.25">
      <c r="BF23377" s="1"/>
    </row>
    <row r="23378" spans="58:58" x14ac:dyDescent="0.25">
      <c r="BF23378" s="1"/>
    </row>
    <row r="23379" spans="58:58" x14ac:dyDescent="0.25">
      <c r="BF23379" s="1"/>
    </row>
    <row r="23380" spans="58:58" x14ac:dyDescent="0.25">
      <c r="BF23380" s="1"/>
    </row>
    <row r="23381" spans="58:58" x14ac:dyDescent="0.25">
      <c r="BF23381" s="1"/>
    </row>
    <row r="23382" spans="58:58" x14ac:dyDescent="0.25">
      <c r="BF23382" s="1"/>
    </row>
    <row r="23383" spans="58:58" x14ac:dyDescent="0.25">
      <c r="BF23383" s="1"/>
    </row>
    <row r="23384" spans="58:58" x14ac:dyDescent="0.25">
      <c r="BF23384" s="1"/>
    </row>
    <row r="23385" spans="58:58" x14ac:dyDescent="0.25">
      <c r="BF23385" s="1"/>
    </row>
    <row r="23386" spans="58:58" x14ac:dyDescent="0.25">
      <c r="BF23386" s="1"/>
    </row>
    <row r="23387" spans="58:58" x14ac:dyDescent="0.25">
      <c r="BF23387" s="1"/>
    </row>
    <row r="23388" spans="58:58" x14ac:dyDescent="0.25">
      <c r="BF23388" s="1"/>
    </row>
    <row r="23389" spans="58:58" x14ac:dyDescent="0.25">
      <c r="BF23389" s="1"/>
    </row>
    <row r="23390" spans="58:58" x14ac:dyDescent="0.25">
      <c r="BF23390" s="1"/>
    </row>
    <row r="23391" spans="58:58" x14ac:dyDescent="0.25">
      <c r="BF23391" s="1"/>
    </row>
    <row r="23392" spans="58:58" x14ac:dyDescent="0.25">
      <c r="BF23392" s="1"/>
    </row>
    <row r="23393" spans="58:58" x14ac:dyDescent="0.25">
      <c r="BF23393" s="1"/>
    </row>
    <row r="23394" spans="58:58" x14ac:dyDescent="0.25">
      <c r="BF23394" s="1"/>
    </row>
    <row r="23395" spans="58:58" x14ac:dyDescent="0.25">
      <c r="BF23395" s="1"/>
    </row>
    <row r="23396" spans="58:58" x14ac:dyDescent="0.25">
      <c r="BF23396" s="1"/>
    </row>
    <row r="23397" spans="58:58" x14ac:dyDescent="0.25">
      <c r="BF23397" s="1"/>
    </row>
    <row r="23398" spans="58:58" x14ac:dyDescent="0.25">
      <c r="BF23398" s="1"/>
    </row>
    <row r="23399" spans="58:58" x14ac:dyDescent="0.25">
      <c r="BF23399" s="1"/>
    </row>
    <row r="23400" spans="58:58" x14ac:dyDescent="0.25">
      <c r="BF23400" s="1"/>
    </row>
    <row r="23401" spans="58:58" x14ac:dyDescent="0.25">
      <c r="BF23401" s="1"/>
    </row>
    <row r="23402" spans="58:58" x14ac:dyDescent="0.25">
      <c r="BF23402" s="1"/>
    </row>
    <row r="23403" spans="58:58" x14ac:dyDescent="0.25">
      <c r="BF23403" s="1"/>
    </row>
    <row r="23404" spans="58:58" x14ac:dyDescent="0.25">
      <c r="BF23404" s="1"/>
    </row>
    <row r="23405" spans="58:58" x14ac:dyDescent="0.25">
      <c r="BF23405" s="1"/>
    </row>
    <row r="23406" spans="58:58" x14ac:dyDescent="0.25">
      <c r="BF23406" s="1"/>
    </row>
    <row r="23407" spans="58:58" x14ac:dyDescent="0.25">
      <c r="BF23407" s="1"/>
    </row>
    <row r="23408" spans="58:58" x14ac:dyDescent="0.25">
      <c r="BF23408" s="1"/>
    </row>
    <row r="23409" spans="58:58" x14ac:dyDescent="0.25">
      <c r="BF23409" s="1"/>
    </row>
    <row r="23410" spans="58:58" x14ac:dyDescent="0.25">
      <c r="BF23410" s="1"/>
    </row>
    <row r="23411" spans="58:58" x14ac:dyDescent="0.25">
      <c r="BF23411" s="1"/>
    </row>
    <row r="23412" spans="58:58" x14ac:dyDescent="0.25">
      <c r="BF23412" s="1"/>
    </row>
    <row r="23413" spans="58:58" x14ac:dyDescent="0.25">
      <c r="BF23413" s="1"/>
    </row>
    <row r="23414" spans="58:58" x14ac:dyDescent="0.25">
      <c r="BF23414" s="1"/>
    </row>
    <row r="23415" spans="58:58" x14ac:dyDescent="0.25">
      <c r="BF23415" s="1"/>
    </row>
    <row r="23416" spans="58:58" x14ac:dyDescent="0.25">
      <c r="BF23416" s="1"/>
    </row>
    <row r="23417" spans="58:58" x14ac:dyDescent="0.25">
      <c r="BF23417" s="1"/>
    </row>
    <row r="23418" spans="58:58" x14ac:dyDescent="0.25">
      <c r="BF23418" s="1"/>
    </row>
    <row r="23419" spans="58:58" x14ac:dyDescent="0.25">
      <c r="BF23419" s="1"/>
    </row>
    <row r="23420" spans="58:58" x14ac:dyDescent="0.25">
      <c r="BF23420" s="1"/>
    </row>
    <row r="23421" spans="58:58" x14ac:dyDescent="0.25">
      <c r="BF23421" s="1"/>
    </row>
    <row r="23422" spans="58:58" x14ac:dyDescent="0.25">
      <c r="BF23422" s="1"/>
    </row>
    <row r="23423" spans="58:58" x14ac:dyDescent="0.25">
      <c r="BF23423" s="1"/>
    </row>
    <row r="23424" spans="58:58" x14ac:dyDescent="0.25">
      <c r="BF23424" s="1"/>
    </row>
    <row r="23425" spans="58:58" x14ac:dyDescent="0.25">
      <c r="BF23425" s="1"/>
    </row>
    <row r="23426" spans="58:58" x14ac:dyDescent="0.25">
      <c r="BF23426" s="1"/>
    </row>
    <row r="23427" spans="58:58" x14ac:dyDescent="0.25">
      <c r="BF23427" s="1"/>
    </row>
    <row r="23428" spans="58:58" x14ac:dyDescent="0.25">
      <c r="BF23428" s="1"/>
    </row>
    <row r="23429" spans="58:58" x14ac:dyDescent="0.25">
      <c r="BF23429" s="1"/>
    </row>
    <row r="23430" spans="58:58" x14ac:dyDescent="0.25">
      <c r="BF23430" s="1"/>
    </row>
    <row r="23431" spans="58:58" x14ac:dyDescent="0.25">
      <c r="BF23431" s="1"/>
    </row>
    <row r="23432" spans="58:58" x14ac:dyDescent="0.25">
      <c r="BF23432" s="1"/>
    </row>
    <row r="23433" spans="58:58" x14ac:dyDescent="0.25">
      <c r="BF23433" s="1"/>
    </row>
    <row r="23434" spans="58:58" x14ac:dyDescent="0.25">
      <c r="BF23434" s="1"/>
    </row>
    <row r="23435" spans="58:58" x14ac:dyDescent="0.25">
      <c r="BF23435" s="1"/>
    </row>
    <row r="23436" spans="58:58" x14ac:dyDescent="0.25">
      <c r="BF23436" s="1"/>
    </row>
    <row r="23437" spans="58:58" x14ac:dyDescent="0.25">
      <c r="BF23437" s="1"/>
    </row>
    <row r="23438" spans="58:58" x14ac:dyDescent="0.25">
      <c r="BF23438" s="1"/>
    </row>
    <row r="23439" spans="58:58" x14ac:dyDescent="0.25">
      <c r="BF23439" s="1"/>
    </row>
    <row r="23440" spans="58:58" x14ac:dyDescent="0.25">
      <c r="BF23440" s="1"/>
    </row>
    <row r="23441" spans="58:58" x14ac:dyDescent="0.25">
      <c r="BF23441" s="1"/>
    </row>
    <row r="23442" spans="58:58" x14ac:dyDescent="0.25">
      <c r="BF23442" s="1"/>
    </row>
    <row r="23443" spans="58:58" x14ac:dyDescent="0.25">
      <c r="BF23443" s="1"/>
    </row>
    <row r="23444" spans="58:58" x14ac:dyDescent="0.25">
      <c r="BF23444" s="1"/>
    </row>
    <row r="23445" spans="58:58" x14ac:dyDescent="0.25">
      <c r="BF23445" s="1"/>
    </row>
    <row r="23446" spans="58:58" x14ac:dyDescent="0.25">
      <c r="BF23446" s="1"/>
    </row>
    <row r="23447" spans="58:58" x14ac:dyDescent="0.25">
      <c r="BF23447" s="1"/>
    </row>
    <row r="23448" spans="58:58" x14ac:dyDescent="0.25">
      <c r="BF23448" s="1"/>
    </row>
    <row r="23449" spans="58:58" x14ac:dyDescent="0.25">
      <c r="BF23449" s="1"/>
    </row>
    <row r="23450" spans="58:58" x14ac:dyDescent="0.25">
      <c r="BF23450" s="1"/>
    </row>
    <row r="23451" spans="58:58" x14ac:dyDescent="0.25">
      <c r="BF23451" s="1"/>
    </row>
    <row r="23452" spans="58:58" x14ac:dyDescent="0.25">
      <c r="BF23452" s="1"/>
    </row>
    <row r="23453" spans="58:58" x14ac:dyDescent="0.25">
      <c r="BF23453" s="1"/>
    </row>
    <row r="23454" spans="58:58" x14ac:dyDescent="0.25">
      <c r="BF23454" s="1"/>
    </row>
    <row r="23455" spans="58:58" x14ac:dyDescent="0.25">
      <c r="BF23455" s="1"/>
    </row>
    <row r="23456" spans="58:58" x14ac:dyDescent="0.25">
      <c r="BF23456" s="1"/>
    </row>
    <row r="23457" spans="58:58" x14ac:dyDescent="0.25">
      <c r="BF23457" s="1"/>
    </row>
    <row r="23458" spans="58:58" x14ac:dyDescent="0.25">
      <c r="BF23458" s="1"/>
    </row>
    <row r="23459" spans="58:58" x14ac:dyDescent="0.25">
      <c r="BF23459" s="1"/>
    </row>
    <row r="23460" spans="58:58" x14ac:dyDescent="0.25">
      <c r="BF23460" s="1"/>
    </row>
    <row r="23461" spans="58:58" x14ac:dyDescent="0.25">
      <c r="BF23461" s="1"/>
    </row>
    <row r="23462" spans="58:58" x14ac:dyDescent="0.25">
      <c r="BF23462" s="1"/>
    </row>
    <row r="23463" spans="58:58" x14ac:dyDescent="0.25">
      <c r="BF23463" s="1"/>
    </row>
    <row r="23464" spans="58:58" x14ac:dyDescent="0.25">
      <c r="BF23464" s="1"/>
    </row>
    <row r="23465" spans="58:58" x14ac:dyDescent="0.25">
      <c r="BF23465" s="1"/>
    </row>
    <row r="23466" spans="58:58" x14ac:dyDescent="0.25">
      <c r="BF23466" s="1"/>
    </row>
    <row r="23467" spans="58:58" x14ac:dyDescent="0.25">
      <c r="BF23467" s="1"/>
    </row>
    <row r="23468" spans="58:58" x14ac:dyDescent="0.25">
      <c r="BF23468" s="1"/>
    </row>
    <row r="23469" spans="58:58" x14ac:dyDescent="0.25">
      <c r="BF23469" s="1"/>
    </row>
    <row r="23470" spans="58:58" x14ac:dyDescent="0.25">
      <c r="BF23470" s="1"/>
    </row>
    <row r="23471" spans="58:58" x14ac:dyDescent="0.25">
      <c r="BF23471" s="1"/>
    </row>
    <row r="23472" spans="58:58" x14ac:dyDescent="0.25">
      <c r="BF23472" s="1"/>
    </row>
    <row r="23473" spans="58:58" x14ac:dyDescent="0.25">
      <c r="BF23473" s="1"/>
    </row>
    <row r="23474" spans="58:58" x14ac:dyDescent="0.25">
      <c r="BF23474" s="1"/>
    </row>
    <row r="23475" spans="58:58" x14ac:dyDescent="0.25">
      <c r="BF23475" s="1"/>
    </row>
    <row r="23476" spans="58:58" x14ac:dyDescent="0.25">
      <c r="BF23476" s="1"/>
    </row>
    <row r="23477" spans="58:58" x14ac:dyDescent="0.25">
      <c r="BF23477" s="1"/>
    </row>
    <row r="23478" spans="58:58" x14ac:dyDescent="0.25">
      <c r="BF23478" s="1"/>
    </row>
    <row r="23479" spans="58:58" x14ac:dyDescent="0.25">
      <c r="BF23479" s="1"/>
    </row>
    <row r="23480" spans="58:58" x14ac:dyDescent="0.25">
      <c r="BF23480" s="1"/>
    </row>
    <row r="23481" spans="58:58" x14ac:dyDescent="0.25">
      <c r="BF23481" s="1"/>
    </row>
    <row r="23482" spans="58:58" x14ac:dyDescent="0.25">
      <c r="BF23482" s="1"/>
    </row>
    <row r="23483" spans="58:58" x14ac:dyDescent="0.25">
      <c r="BF23483" s="1"/>
    </row>
    <row r="23484" spans="58:58" x14ac:dyDescent="0.25">
      <c r="BF23484" s="1"/>
    </row>
    <row r="23485" spans="58:58" x14ac:dyDescent="0.25">
      <c r="BF23485" s="1"/>
    </row>
    <row r="23486" spans="58:58" x14ac:dyDescent="0.25">
      <c r="BF23486" s="1"/>
    </row>
    <row r="23487" spans="58:58" x14ac:dyDescent="0.25">
      <c r="BF23487" s="1"/>
    </row>
    <row r="23488" spans="58:58" x14ac:dyDescent="0.25">
      <c r="BF23488" s="1"/>
    </row>
    <row r="23489" spans="58:58" x14ac:dyDescent="0.25">
      <c r="BF23489" s="1"/>
    </row>
    <row r="23490" spans="58:58" x14ac:dyDescent="0.25">
      <c r="BF23490" s="1"/>
    </row>
    <row r="23491" spans="58:58" x14ac:dyDescent="0.25">
      <c r="BF23491" s="1"/>
    </row>
    <row r="23492" spans="58:58" x14ac:dyDescent="0.25">
      <c r="BF23492" s="1"/>
    </row>
    <row r="23493" spans="58:58" x14ac:dyDescent="0.25">
      <c r="BF23493" s="1"/>
    </row>
    <row r="23494" spans="58:58" x14ac:dyDescent="0.25">
      <c r="BF23494" s="1"/>
    </row>
    <row r="23495" spans="58:58" x14ac:dyDescent="0.25">
      <c r="BF23495" s="1"/>
    </row>
    <row r="23496" spans="58:58" x14ac:dyDescent="0.25">
      <c r="BF23496" s="1"/>
    </row>
    <row r="23497" spans="58:58" x14ac:dyDescent="0.25">
      <c r="BF23497" s="1"/>
    </row>
    <row r="23498" spans="58:58" x14ac:dyDescent="0.25">
      <c r="BF23498" s="1"/>
    </row>
    <row r="23499" spans="58:58" x14ac:dyDescent="0.25">
      <c r="BF23499" s="1"/>
    </row>
    <row r="23500" spans="58:58" x14ac:dyDescent="0.25">
      <c r="BF23500" s="1"/>
    </row>
    <row r="23501" spans="58:58" x14ac:dyDescent="0.25">
      <c r="BF23501" s="1"/>
    </row>
    <row r="23502" spans="58:58" x14ac:dyDescent="0.25">
      <c r="BF23502" s="1"/>
    </row>
    <row r="23503" spans="58:58" x14ac:dyDescent="0.25">
      <c r="BF23503" s="1"/>
    </row>
    <row r="23504" spans="58:58" x14ac:dyDescent="0.25">
      <c r="BF23504" s="1"/>
    </row>
    <row r="23505" spans="58:58" x14ac:dyDescent="0.25">
      <c r="BF23505" s="1"/>
    </row>
    <row r="23506" spans="58:58" x14ac:dyDescent="0.25">
      <c r="BF23506" s="1"/>
    </row>
    <row r="23507" spans="58:58" x14ac:dyDescent="0.25">
      <c r="BF23507" s="1"/>
    </row>
    <row r="23508" spans="58:58" x14ac:dyDescent="0.25">
      <c r="BF23508" s="1"/>
    </row>
    <row r="23509" spans="58:58" x14ac:dyDescent="0.25">
      <c r="BF23509" s="1"/>
    </row>
    <row r="23510" spans="58:58" x14ac:dyDescent="0.25">
      <c r="BF23510" s="1"/>
    </row>
    <row r="23511" spans="58:58" x14ac:dyDescent="0.25">
      <c r="BF23511" s="1"/>
    </row>
    <row r="23512" spans="58:58" x14ac:dyDescent="0.25">
      <c r="BF23512" s="1"/>
    </row>
    <row r="23513" spans="58:58" x14ac:dyDescent="0.25">
      <c r="BF23513" s="1"/>
    </row>
    <row r="23514" spans="58:58" x14ac:dyDescent="0.25">
      <c r="BF23514" s="1"/>
    </row>
    <row r="23515" spans="58:58" x14ac:dyDescent="0.25">
      <c r="BF23515" s="1"/>
    </row>
    <row r="23516" spans="58:58" x14ac:dyDescent="0.25">
      <c r="BF23516" s="1"/>
    </row>
    <row r="23517" spans="58:58" x14ac:dyDescent="0.25">
      <c r="BF23517" s="1"/>
    </row>
    <row r="23518" spans="58:58" x14ac:dyDescent="0.25">
      <c r="BF23518" s="1"/>
    </row>
    <row r="23519" spans="58:58" x14ac:dyDescent="0.25">
      <c r="BF23519" s="1"/>
    </row>
    <row r="23520" spans="58:58" x14ac:dyDescent="0.25">
      <c r="BF23520" s="1"/>
    </row>
    <row r="23521" spans="58:58" x14ac:dyDescent="0.25">
      <c r="BF23521" s="1"/>
    </row>
    <row r="23522" spans="58:58" x14ac:dyDescent="0.25">
      <c r="BF23522" s="1"/>
    </row>
    <row r="23523" spans="58:58" x14ac:dyDescent="0.25">
      <c r="BF23523" s="1"/>
    </row>
    <row r="23524" spans="58:58" x14ac:dyDescent="0.25">
      <c r="BF23524" s="1"/>
    </row>
    <row r="23525" spans="58:58" x14ac:dyDescent="0.25">
      <c r="BF23525" s="1"/>
    </row>
    <row r="23526" spans="58:58" x14ac:dyDescent="0.25">
      <c r="BF23526" s="1"/>
    </row>
    <row r="23527" spans="58:58" x14ac:dyDescent="0.25">
      <c r="BF23527" s="1"/>
    </row>
    <row r="23528" spans="58:58" x14ac:dyDescent="0.25">
      <c r="BF23528" s="1"/>
    </row>
    <row r="23529" spans="58:58" x14ac:dyDescent="0.25">
      <c r="BF23529" s="1"/>
    </row>
    <row r="23530" spans="58:58" x14ac:dyDescent="0.25">
      <c r="BF23530" s="1"/>
    </row>
    <row r="23531" spans="58:58" x14ac:dyDescent="0.25">
      <c r="BF23531" s="1"/>
    </row>
    <row r="23532" spans="58:58" x14ac:dyDescent="0.25">
      <c r="BF23532" s="1"/>
    </row>
    <row r="23533" spans="58:58" x14ac:dyDescent="0.25">
      <c r="BF23533" s="1"/>
    </row>
    <row r="23534" spans="58:58" x14ac:dyDescent="0.25">
      <c r="BF23534" s="1"/>
    </row>
    <row r="23535" spans="58:58" x14ac:dyDescent="0.25">
      <c r="BF23535" s="1"/>
    </row>
    <row r="23536" spans="58:58" x14ac:dyDescent="0.25">
      <c r="BF23536" s="1"/>
    </row>
    <row r="23537" spans="58:58" x14ac:dyDescent="0.25">
      <c r="BF23537" s="1"/>
    </row>
    <row r="23538" spans="58:58" x14ac:dyDescent="0.25">
      <c r="BF23538" s="1"/>
    </row>
    <row r="23539" spans="58:58" x14ac:dyDescent="0.25">
      <c r="BF23539" s="1"/>
    </row>
    <row r="23540" spans="58:58" x14ac:dyDescent="0.25">
      <c r="BF23540" s="1"/>
    </row>
    <row r="23541" spans="58:58" x14ac:dyDescent="0.25">
      <c r="BF23541" s="1"/>
    </row>
    <row r="23542" spans="58:58" x14ac:dyDescent="0.25">
      <c r="BF23542" s="1"/>
    </row>
    <row r="23543" spans="58:58" x14ac:dyDescent="0.25">
      <c r="BF23543" s="1"/>
    </row>
    <row r="23544" spans="58:58" x14ac:dyDescent="0.25">
      <c r="BF23544" s="1"/>
    </row>
    <row r="23545" spans="58:58" x14ac:dyDescent="0.25">
      <c r="BF23545" s="1"/>
    </row>
    <row r="23546" spans="58:58" x14ac:dyDescent="0.25">
      <c r="BF23546" s="1"/>
    </row>
    <row r="23547" spans="58:58" x14ac:dyDescent="0.25">
      <c r="BF23547" s="1"/>
    </row>
    <row r="23548" spans="58:58" x14ac:dyDescent="0.25">
      <c r="BF23548" s="1"/>
    </row>
    <row r="23549" spans="58:58" x14ac:dyDescent="0.25">
      <c r="BF23549" s="1"/>
    </row>
    <row r="23550" spans="58:58" x14ac:dyDescent="0.25">
      <c r="BF23550" s="1"/>
    </row>
    <row r="23551" spans="58:58" x14ac:dyDescent="0.25">
      <c r="BF23551" s="1"/>
    </row>
    <row r="23552" spans="58:58" x14ac:dyDescent="0.25">
      <c r="BF23552" s="1"/>
    </row>
    <row r="23553" spans="58:58" x14ac:dyDescent="0.25">
      <c r="BF23553" s="1"/>
    </row>
    <row r="23554" spans="58:58" x14ac:dyDescent="0.25">
      <c r="BF23554" s="1"/>
    </row>
    <row r="23555" spans="58:58" x14ac:dyDescent="0.25">
      <c r="BF23555" s="1"/>
    </row>
    <row r="23556" spans="58:58" x14ac:dyDescent="0.25">
      <c r="BF23556" s="1"/>
    </row>
    <row r="23557" spans="58:58" x14ac:dyDescent="0.25">
      <c r="BF23557" s="1"/>
    </row>
    <row r="23558" spans="58:58" x14ac:dyDescent="0.25">
      <c r="BF23558" s="1"/>
    </row>
    <row r="23559" spans="58:58" x14ac:dyDescent="0.25">
      <c r="BF23559" s="1"/>
    </row>
    <row r="23560" spans="58:58" x14ac:dyDescent="0.25">
      <c r="BF23560" s="1"/>
    </row>
    <row r="23561" spans="58:58" x14ac:dyDescent="0.25">
      <c r="BF23561" s="1"/>
    </row>
    <row r="23562" spans="58:58" x14ac:dyDescent="0.25">
      <c r="BF23562" s="1"/>
    </row>
    <row r="23563" spans="58:58" x14ac:dyDescent="0.25">
      <c r="BF23563" s="1"/>
    </row>
    <row r="23564" spans="58:58" x14ac:dyDescent="0.25">
      <c r="BF23564" s="1"/>
    </row>
    <row r="23565" spans="58:58" x14ac:dyDescent="0.25">
      <c r="BF23565" s="1"/>
    </row>
    <row r="23566" spans="58:58" x14ac:dyDescent="0.25">
      <c r="BF23566" s="1"/>
    </row>
    <row r="23567" spans="58:58" x14ac:dyDescent="0.25">
      <c r="BF23567" s="1"/>
    </row>
    <row r="23568" spans="58:58" x14ac:dyDescent="0.25">
      <c r="BF23568" s="1"/>
    </row>
    <row r="23569" spans="58:58" x14ac:dyDescent="0.25">
      <c r="BF23569" s="1"/>
    </row>
    <row r="23570" spans="58:58" x14ac:dyDescent="0.25">
      <c r="BF23570" s="1"/>
    </row>
    <row r="23571" spans="58:58" x14ac:dyDescent="0.25">
      <c r="BF23571" s="1"/>
    </row>
    <row r="23572" spans="58:58" x14ac:dyDescent="0.25">
      <c r="BF23572" s="1"/>
    </row>
    <row r="23573" spans="58:58" x14ac:dyDescent="0.25">
      <c r="BF23573" s="1"/>
    </row>
    <row r="23574" spans="58:58" x14ac:dyDescent="0.25">
      <c r="BF23574" s="1"/>
    </row>
    <row r="23575" spans="58:58" x14ac:dyDescent="0.25">
      <c r="BF23575" s="1"/>
    </row>
    <row r="23576" spans="58:58" x14ac:dyDescent="0.25">
      <c r="BF23576" s="1"/>
    </row>
    <row r="23577" spans="58:58" x14ac:dyDescent="0.25">
      <c r="BF23577" s="1"/>
    </row>
    <row r="23578" spans="58:58" x14ac:dyDescent="0.25">
      <c r="BF23578" s="1"/>
    </row>
    <row r="23579" spans="58:58" x14ac:dyDescent="0.25">
      <c r="BF23579" s="1"/>
    </row>
    <row r="23580" spans="58:58" x14ac:dyDescent="0.25">
      <c r="BF23580" s="1"/>
    </row>
    <row r="23581" spans="58:58" x14ac:dyDescent="0.25">
      <c r="BF23581" s="1"/>
    </row>
    <row r="23582" spans="58:58" x14ac:dyDescent="0.25">
      <c r="BF23582" s="1"/>
    </row>
    <row r="23583" spans="58:58" x14ac:dyDescent="0.25">
      <c r="BF23583" s="1"/>
    </row>
    <row r="23584" spans="58:58" x14ac:dyDescent="0.25">
      <c r="BF23584" s="1"/>
    </row>
    <row r="23585" spans="58:58" x14ac:dyDescent="0.25">
      <c r="BF23585" s="1"/>
    </row>
    <row r="23586" spans="58:58" x14ac:dyDescent="0.25">
      <c r="BF23586" s="1"/>
    </row>
    <row r="23587" spans="58:58" x14ac:dyDescent="0.25">
      <c r="BF23587" s="1"/>
    </row>
    <row r="23588" spans="58:58" x14ac:dyDescent="0.25">
      <c r="BF23588" s="1"/>
    </row>
    <row r="23589" spans="58:58" x14ac:dyDescent="0.25">
      <c r="BF23589" s="1"/>
    </row>
    <row r="23590" spans="58:58" x14ac:dyDescent="0.25">
      <c r="BF23590" s="1"/>
    </row>
    <row r="23591" spans="58:58" x14ac:dyDescent="0.25">
      <c r="BF23591" s="1"/>
    </row>
    <row r="23592" spans="58:58" x14ac:dyDescent="0.25">
      <c r="BF23592" s="1"/>
    </row>
    <row r="23593" spans="58:58" x14ac:dyDescent="0.25">
      <c r="BF23593" s="1"/>
    </row>
    <row r="23594" spans="58:58" x14ac:dyDescent="0.25">
      <c r="BF23594" s="1"/>
    </row>
    <row r="23595" spans="58:58" x14ac:dyDescent="0.25">
      <c r="BF23595" s="1"/>
    </row>
    <row r="23596" spans="58:58" x14ac:dyDescent="0.25">
      <c r="BF23596" s="1"/>
    </row>
    <row r="23597" spans="58:58" x14ac:dyDescent="0.25">
      <c r="BF23597" s="1"/>
    </row>
    <row r="23598" spans="58:58" x14ac:dyDescent="0.25">
      <c r="BF23598" s="1"/>
    </row>
    <row r="23599" spans="58:58" x14ac:dyDescent="0.25">
      <c r="BF23599" s="1"/>
    </row>
    <row r="23600" spans="58:58" x14ac:dyDescent="0.25">
      <c r="BF23600" s="1"/>
    </row>
    <row r="23601" spans="58:58" x14ac:dyDescent="0.25">
      <c r="BF23601" s="1"/>
    </row>
    <row r="23602" spans="58:58" x14ac:dyDescent="0.25">
      <c r="BF23602" s="1"/>
    </row>
    <row r="23603" spans="58:58" x14ac:dyDescent="0.25">
      <c r="BF23603" s="1"/>
    </row>
    <row r="23604" spans="58:58" x14ac:dyDescent="0.25">
      <c r="BF23604" s="1"/>
    </row>
    <row r="23605" spans="58:58" x14ac:dyDescent="0.25">
      <c r="BF23605" s="1"/>
    </row>
    <row r="23606" spans="58:58" x14ac:dyDescent="0.25">
      <c r="BF23606" s="1"/>
    </row>
    <row r="23607" spans="58:58" x14ac:dyDescent="0.25">
      <c r="BF23607" s="1"/>
    </row>
    <row r="23608" spans="58:58" x14ac:dyDescent="0.25">
      <c r="BF23608" s="1"/>
    </row>
    <row r="23609" spans="58:58" x14ac:dyDescent="0.25">
      <c r="BF23609" s="1"/>
    </row>
    <row r="23610" spans="58:58" x14ac:dyDescent="0.25">
      <c r="BF23610" s="1"/>
    </row>
    <row r="23611" spans="58:58" x14ac:dyDescent="0.25">
      <c r="BF23611" s="1"/>
    </row>
    <row r="23612" spans="58:58" x14ac:dyDescent="0.25">
      <c r="BF23612" s="1"/>
    </row>
    <row r="23613" spans="58:58" x14ac:dyDescent="0.25">
      <c r="BF23613" s="1"/>
    </row>
    <row r="23614" spans="58:58" x14ac:dyDescent="0.25">
      <c r="BF23614" s="1"/>
    </row>
    <row r="23615" spans="58:58" x14ac:dyDescent="0.25">
      <c r="BF23615" s="1"/>
    </row>
    <row r="23616" spans="58:58" x14ac:dyDescent="0.25">
      <c r="BF23616" s="1"/>
    </row>
    <row r="23617" spans="58:58" x14ac:dyDescent="0.25">
      <c r="BF23617" s="1"/>
    </row>
    <row r="23618" spans="58:58" x14ac:dyDescent="0.25">
      <c r="BF23618" s="1"/>
    </row>
    <row r="23619" spans="58:58" x14ac:dyDescent="0.25">
      <c r="BF23619" s="1"/>
    </row>
    <row r="23620" spans="58:58" x14ac:dyDescent="0.25">
      <c r="BF23620" s="1"/>
    </row>
    <row r="23621" spans="58:58" x14ac:dyDescent="0.25">
      <c r="BF23621" s="1"/>
    </row>
    <row r="23622" spans="58:58" x14ac:dyDescent="0.25">
      <c r="BF23622" s="1"/>
    </row>
    <row r="23623" spans="58:58" x14ac:dyDescent="0.25">
      <c r="BF23623" s="1"/>
    </row>
    <row r="23624" spans="58:58" x14ac:dyDescent="0.25">
      <c r="BF23624" s="1"/>
    </row>
    <row r="23625" spans="58:58" x14ac:dyDescent="0.25">
      <c r="BF23625" s="1"/>
    </row>
    <row r="23626" spans="58:58" x14ac:dyDescent="0.25">
      <c r="BF23626" s="1"/>
    </row>
    <row r="23627" spans="58:58" x14ac:dyDescent="0.25">
      <c r="BF23627" s="1"/>
    </row>
    <row r="23628" spans="58:58" x14ac:dyDescent="0.25">
      <c r="BF23628" s="1"/>
    </row>
    <row r="23629" spans="58:58" x14ac:dyDescent="0.25">
      <c r="BF23629" s="1"/>
    </row>
    <row r="23630" spans="58:58" x14ac:dyDescent="0.25">
      <c r="BF23630" s="1"/>
    </row>
    <row r="23631" spans="58:58" x14ac:dyDescent="0.25">
      <c r="BF23631" s="1"/>
    </row>
    <row r="23632" spans="58:58" x14ac:dyDescent="0.25">
      <c r="BF23632" s="1"/>
    </row>
    <row r="23633" spans="58:58" x14ac:dyDescent="0.25">
      <c r="BF23633" s="1"/>
    </row>
    <row r="23634" spans="58:58" x14ac:dyDescent="0.25">
      <c r="BF23634" s="1"/>
    </row>
    <row r="23635" spans="58:58" x14ac:dyDescent="0.25">
      <c r="BF23635" s="1"/>
    </row>
    <row r="23636" spans="58:58" x14ac:dyDescent="0.25">
      <c r="BF23636" s="1"/>
    </row>
    <row r="23637" spans="58:58" x14ac:dyDescent="0.25">
      <c r="BF23637" s="1"/>
    </row>
    <row r="23638" spans="58:58" x14ac:dyDescent="0.25">
      <c r="BF23638" s="1"/>
    </row>
    <row r="23639" spans="58:58" x14ac:dyDescent="0.25">
      <c r="BF23639" s="1"/>
    </row>
    <row r="23640" spans="58:58" x14ac:dyDescent="0.25">
      <c r="BF23640" s="1"/>
    </row>
    <row r="23641" spans="58:58" x14ac:dyDescent="0.25">
      <c r="BF23641" s="1"/>
    </row>
    <row r="23642" spans="58:58" x14ac:dyDescent="0.25">
      <c r="BF23642" s="1"/>
    </row>
    <row r="23643" spans="58:58" x14ac:dyDescent="0.25">
      <c r="BF23643" s="1"/>
    </row>
    <row r="23644" spans="58:58" x14ac:dyDescent="0.25">
      <c r="BF23644" s="1"/>
    </row>
    <row r="23645" spans="58:58" x14ac:dyDescent="0.25">
      <c r="BF23645" s="1"/>
    </row>
    <row r="23646" spans="58:58" x14ac:dyDescent="0.25">
      <c r="BF23646" s="1"/>
    </row>
    <row r="23647" spans="58:58" x14ac:dyDescent="0.25">
      <c r="BF23647" s="1"/>
    </row>
    <row r="23648" spans="58:58" x14ac:dyDescent="0.25">
      <c r="BF23648" s="1"/>
    </row>
    <row r="23649" spans="58:58" x14ac:dyDescent="0.25">
      <c r="BF23649" s="1"/>
    </row>
    <row r="23650" spans="58:58" x14ac:dyDescent="0.25">
      <c r="BF23650" s="1"/>
    </row>
    <row r="23651" spans="58:58" x14ac:dyDescent="0.25">
      <c r="BF23651" s="1"/>
    </row>
    <row r="23652" spans="58:58" x14ac:dyDescent="0.25">
      <c r="BF23652" s="1"/>
    </row>
    <row r="23653" spans="58:58" x14ac:dyDescent="0.25">
      <c r="BF23653" s="1"/>
    </row>
    <row r="23654" spans="58:58" x14ac:dyDescent="0.25">
      <c r="BF23654" s="1"/>
    </row>
    <row r="23655" spans="58:58" x14ac:dyDescent="0.25">
      <c r="BF23655" s="1"/>
    </row>
    <row r="23656" spans="58:58" x14ac:dyDescent="0.25">
      <c r="BF23656" s="1"/>
    </row>
    <row r="23657" spans="58:58" x14ac:dyDescent="0.25">
      <c r="BF23657" s="1"/>
    </row>
    <row r="23658" spans="58:58" x14ac:dyDescent="0.25">
      <c r="BF23658" s="1"/>
    </row>
    <row r="23659" spans="58:58" x14ac:dyDescent="0.25">
      <c r="BF23659" s="1"/>
    </row>
    <row r="23660" spans="58:58" x14ac:dyDescent="0.25">
      <c r="BF23660" s="1"/>
    </row>
    <row r="23661" spans="58:58" x14ac:dyDescent="0.25">
      <c r="BF23661" s="1"/>
    </row>
    <row r="23662" spans="58:58" x14ac:dyDescent="0.25">
      <c r="BF23662" s="1"/>
    </row>
    <row r="23663" spans="58:58" x14ac:dyDescent="0.25">
      <c r="BF23663" s="1"/>
    </row>
    <row r="23664" spans="58:58" x14ac:dyDescent="0.25">
      <c r="BF23664" s="1"/>
    </row>
    <row r="23665" spans="58:58" x14ac:dyDescent="0.25">
      <c r="BF23665" s="1"/>
    </row>
    <row r="23666" spans="58:58" x14ac:dyDescent="0.25">
      <c r="BF23666" s="1"/>
    </row>
    <row r="23667" spans="58:58" x14ac:dyDescent="0.25">
      <c r="BF23667" s="1"/>
    </row>
    <row r="23668" spans="58:58" x14ac:dyDescent="0.25">
      <c r="BF23668" s="1"/>
    </row>
    <row r="23669" spans="58:58" x14ac:dyDescent="0.25">
      <c r="BF23669" s="1"/>
    </row>
    <row r="23670" spans="58:58" x14ac:dyDescent="0.25">
      <c r="BF23670" s="1"/>
    </row>
    <row r="23671" spans="58:58" x14ac:dyDescent="0.25">
      <c r="BF23671" s="1"/>
    </row>
    <row r="23672" spans="58:58" x14ac:dyDescent="0.25">
      <c r="BF23672" s="1"/>
    </row>
    <row r="23673" spans="58:58" x14ac:dyDescent="0.25">
      <c r="BF23673" s="1"/>
    </row>
    <row r="23674" spans="58:58" x14ac:dyDescent="0.25">
      <c r="BF23674" s="1"/>
    </row>
    <row r="23675" spans="58:58" x14ac:dyDescent="0.25">
      <c r="BF23675" s="1"/>
    </row>
    <row r="23676" spans="58:58" x14ac:dyDescent="0.25">
      <c r="BF23676" s="1"/>
    </row>
    <row r="23677" spans="58:58" x14ac:dyDescent="0.25">
      <c r="BF23677" s="1"/>
    </row>
    <row r="23678" spans="58:58" x14ac:dyDescent="0.25">
      <c r="BF23678" s="1"/>
    </row>
    <row r="23679" spans="58:58" x14ac:dyDescent="0.25">
      <c r="BF23679" s="1"/>
    </row>
    <row r="23680" spans="58:58" x14ac:dyDescent="0.25">
      <c r="BF23680" s="1"/>
    </row>
    <row r="23681" spans="58:58" x14ac:dyDescent="0.25">
      <c r="BF23681" s="1"/>
    </row>
    <row r="23682" spans="58:58" x14ac:dyDescent="0.25">
      <c r="BF23682" s="1"/>
    </row>
    <row r="23683" spans="58:58" x14ac:dyDescent="0.25">
      <c r="BF23683" s="1"/>
    </row>
    <row r="23684" spans="58:58" x14ac:dyDescent="0.25">
      <c r="BF23684" s="1"/>
    </row>
    <row r="23685" spans="58:58" x14ac:dyDescent="0.25">
      <c r="BF23685" s="1"/>
    </row>
    <row r="23686" spans="58:58" x14ac:dyDescent="0.25">
      <c r="BF23686" s="1"/>
    </row>
    <row r="23687" spans="58:58" x14ac:dyDescent="0.25">
      <c r="BF23687" s="1"/>
    </row>
    <row r="23688" spans="58:58" x14ac:dyDescent="0.25">
      <c r="BF23688" s="1"/>
    </row>
    <row r="23689" spans="58:58" x14ac:dyDescent="0.25">
      <c r="BF23689" s="1"/>
    </row>
    <row r="23690" spans="58:58" x14ac:dyDescent="0.25">
      <c r="BF23690" s="1"/>
    </row>
    <row r="23691" spans="58:58" x14ac:dyDescent="0.25">
      <c r="BF23691" s="1"/>
    </row>
    <row r="23692" spans="58:58" x14ac:dyDescent="0.25">
      <c r="BF23692" s="1"/>
    </row>
    <row r="23693" spans="58:58" x14ac:dyDescent="0.25">
      <c r="BF23693" s="1"/>
    </row>
    <row r="23694" spans="58:58" x14ac:dyDescent="0.25">
      <c r="BF23694" s="1"/>
    </row>
    <row r="23695" spans="58:58" x14ac:dyDescent="0.25">
      <c r="BF23695" s="1"/>
    </row>
    <row r="23696" spans="58:58" x14ac:dyDescent="0.25">
      <c r="BF23696" s="1"/>
    </row>
    <row r="23697" spans="58:58" x14ac:dyDescent="0.25">
      <c r="BF23697" s="1"/>
    </row>
    <row r="23698" spans="58:58" x14ac:dyDescent="0.25">
      <c r="BF23698" s="1"/>
    </row>
    <row r="23699" spans="58:58" x14ac:dyDescent="0.25">
      <c r="BF23699" s="1"/>
    </row>
    <row r="23700" spans="58:58" x14ac:dyDescent="0.25">
      <c r="BF23700" s="1"/>
    </row>
    <row r="23701" spans="58:58" x14ac:dyDescent="0.25">
      <c r="BF23701" s="1"/>
    </row>
    <row r="23702" spans="58:58" x14ac:dyDescent="0.25">
      <c r="BF23702" s="1"/>
    </row>
    <row r="23703" spans="58:58" x14ac:dyDescent="0.25">
      <c r="BF23703" s="1"/>
    </row>
    <row r="23704" spans="58:58" x14ac:dyDescent="0.25">
      <c r="BF23704" s="1"/>
    </row>
    <row r="23705" spans="58:58" x14ac:dyDescent="0.25">
      <c r="BF23705" s="1"/>
    </row>
    <row r="23706" spans="58:58" x14ac:dyDescent="0.25">
      <c r="BF23706" s="1"/>
    </row>
    <row r="23707" spans="58:58" x14ac:dyDescent="0.25">
      <c r="BF23707" s="1"/>
    </row>
    <row r="23708" spans="58:58" x14ac:dyDescent="0.25">
      <c r="BF23708" s="1"/>
    </row>
    <row r="23709" spans="58:58" x14ac:dyDescent="0.25">
      <c r="BF23709" s="1"/>
    </row>
    <row r="23710" spans="58:58" x14ac:dyDescent="0.25">
      <c r="BF23710" s="1"/>
    </row>
    <row r="23711" spans="58:58" x14ac:dyDescent="0.25">
      <c r="BF23711" s="1"/>
    </row>
    <row r="23712" spans="58:58" x14ac:dyDescent="0.25">
      <c r="BF23712" s="1"/>
    </row>
    <row r="23713" spans="58:58" x14ac:dyDescent="0.25">
      <c r="BF23713" s="1"/>
    </row>
    <row r="23714" spans="58:58" x14ac:dyDescent="0.25">
      <c r="BF23714" s="1"/>
    </row>
    <row r="23715" spans="58:58" x14ac:dyDescent="0.25">
      <c r="BF23715" s="1"/>
    </row>
    <row r="23716" spans="58:58" x14ac:dyDescent="0.25">
      <c r="BF23716" s="1"/>
    </row>
    <row r="23717" spans="58:58" x14ac:dyDescent="0.25">
      <c r="BF23717" s="1"/>
    </row>
    <row r="23718" spans="58:58" x14ac:dyDescent="0.25">
      <c r="BF23718" s="1"/>
    </row>
    <row r="23719" spans="58:58" x14ac:dyDescent="0.25">
      <c r="BF23719" s="1"/>
    </row>
    <row r="23720" spans="58:58" x14ac:dyDescent="0.25">
      <c r="BF23720" s="1"/>
    </row>
    <row r="23721" spans="58:58" x14ac:dyDescent="0.25">
      <c r="BF23721" s="1"/>
    </row>
    <row r="23722" spans="58:58" x14ac:dyDescent="0.25">
      <c r="BF23722" s="1"/>
    </row>
    <row r="23723" spans="58:58" x14ac:dyDescent="0.25">
      <c r="BF23723" s="1"/>
    </row>
    <row r="23724" spans="58:58" x14ac:dyDescent="0.25">
      <c r="BF23724" s="1"/>
    </row>
    <row r="23725" spans="58:58" x14ac:dyDescent="0.25">
      <c r="BF23725" s="1"/>
    </row>
    <row r="23726" spans="58:58" x14ac:dyDescent="0.25">
      <c r="BF23726" s="1"/>
    </row>
    <row r="23727" spans="58:58" x14ac:dyDescent="0.25">
      <c r="BF23727" s="1"/>
    </row>
    <row r="23728" spans="58:58" x14ac:dyDescent="0.25">
      <c r="BF23728" s="1"/>
    </row>
    <row r="23729" spans="58:58" x14ac:dyDescent="0.25">
      <c r="BF23729" s="1"/>
    </row>
    <row r="23730" spans="58:58" x14ac:dyDescent="0.25">
      <c r="BF23730" s="1"/>
    </row>
    <row r="23731" spans="58:58" x14ac:dyDescent="0.25">
      <c r="BF23731" s="1"/>
    </row>
    <row r="23732" spans="58:58" x14ac:dyDescent="0.25">
      <c r="BF23732" s="1"/>
    </row>
    <row r="23733" spans="58:58" x14ac:dyDescent="0.25">
      <c r="BF23733" s="1"/>
    </row>
    <row r="23734" spans="58:58" x14ac:dyDescent="0.25">
      <c r="BF23734" s="1"/>
    </row>
    <row r="23735" spans="58:58" x14ac:dyDescent="0.25">
      <c r="BF23735" s="1"/>
    </row>
    <row r="23736" spans="58:58" x14ac:dyDescent="0.25">
      <c r="BF23736" s="1"/>
    </row>
    <row r="23737" spans="58:58" x14ac:dyDescent="0.25">
      <c r="BF23737" s="1"/>
    </row>
    <row r="23738" spans="58:58" x14ac:dyDescent="0.25">
      <c r="BF23738" s="1"/>
    </row>
    <row r="23739" spans="58:58" x14ac:dyDescent="0.25">
      <c r="BF23739" s="1"/>
    </row>
    <row r="23740" spans="58:58" x14ac:dyDescent="0.25">
      <c r="BF23740" s="1"/>
    </row>
    <row r="23741" spans="58:58" x14ac:dyDescent="0.25">
      <c r="BF23741" s="1"/>
    </row>
    <row r="23742" spans="58:58" x14ac:dyDescent="0.25">
      <c r="BF23742" s="1"/>
    </row>
    <row r="23743" spans="58:58" x14ac:dyDescent="0.25">
      <c r="BF23743" s="1"/>
    </row>
    <row r="23744" spans="58:58" x14ac:dyDescent="0.25">
      <c r="BF23744" s="1"/>
    </row>
    <row r="23745" spans="58:58" x14ac:dyDescent="0.25">
      <c r="BF23745" s="1"/>
    </row>
    <row r="23746" spans="58:58" x14ac:dyDescent="0.25">
      <c r="BF23746" s="1"/>
    </row>
    <row r="23747" spans="58:58" x14ac:dyDescent="0.25">
      <c r="BF23747" s="1"/>
    </row>
    <row r="23748" spans="58:58" x14ac:dyDescent="0.25">
      <c r="BF23748" s="1"/>
    </row>
    <row r="23749" spans="58:58" x14ac:dyDescent="0.25">
      <c r="BF23749" s="1"/>
    </row>
    <row r="23750" spans="58:58" x14ac:dyDescent="0.25">
      <c r="BF23750" s="1"/>
    </row>
    <row r="23751" spans="58:58" x14ac:dyDescent="0.25">
      <c r="BF23751" s="1"/>
    </row>
    <row r="23752" spans="58:58" x14ac:dyDescent="0.25">
      <c r="BF23752" s="1"/>
    </row>
    <row r="23753" spans="58:58" x14ac:dyDescent="0.25">
      <c r="BF23753" s="1"/>
    </row>
    <row r="23754" spans="58:58" x14ac:dyDescent="0.25">
      <c r="BF23754" s="1"/>
    </row>
    <row r="23755" spans="58:58" x14ac:dyDescent="0.25">
      <c r="BF23755" s="1"/>
    </row>
    <row r="23756" spans="58:58" x14ac:dyDescent="0.25">
      <c r="BF23756" s="1"/>
    </row>
    <row r="23757" spans="58:58" x14ac:dyDescent="0.25">
      <c r="BF23757" s="1"/>
    </row>
    <row r="23758" spans="58:58" x14ac:dyDescent="0.25">
      <c r="BF23758" s="1"/>
    </row>
    <row r="23759" spans="58:58" x14ac:dyDescent="0.25">
      <c r="BF23759" s="1"/>
    </row>
    <row r="23760" spans="58:58" x14ac:dyDescent="0.25">
      <c r="BF23760" s="1"/>
    </row>
    <row r="23761" spans="58:58" x14ac:dyDescent="0.25">
      <c r="BF23761" s="1"/>
    </row>
    <row r="23762" spans="58:58" x14ac:dyDescent="0.25">
      <c r="BF23762" s="1"/>
    </row>
    <row r="23763" spans="58:58" x14ac:dyDescent="0.25">
      <c r="BF23763" s="1"/>
    </row>
    <row r="23764" spans="58:58" x14ac:dyDescent="0.25">
      <c r="BF23764" s="1"/>
    </row>
    <row r="23765" spans="58:58" x14ac:dyDescent="0.25">
      <c r="BF23765" s="1"/>
    </row>
    <row r="23766" spans="58:58" x14ac:dyDescent="0.25">
      <c r="BF23766" s="1"/>
    </row>
    <row r="23767" spans="58:58" x14ac:dyDescent="0.25">
      <c r="BF23767" s="1"/>
    </row>
    <row r="23768" spans="58:58" x14ac:dyDescent="0.25">
      <c r="BF23768" s="1"/>
    </row>
    <row r="23769" spans="58:58" x14ac:dyDescent="0.25">
      <c r="BF23769" s="1"/>
    </row>
    <row r="23770" spans="58:58" x14ac:dyDescent="0.25">
      <c r="BF23770" s="1"/>
    </row>
    <row r="23771" spans="58:58" x14ac:dyDescent="0.25">
      <c r="BF23771" s="1"/>
    </row>
    <row r="23772" spans="58:58" x14ac:dyDescent="0.25">
      <c r="BF23772" s="1"/>
    </row>
    <row r="23773" spans="58:58" x14ac:dyDescent="0.25">
      <c r="BF23773" s="1"/>
    </row>
    <row r="23774" spans="58:58" x14ac:dyDescent="0.25">
      <c r="BF23774" s="1"/>
    </row>
    <row r="23775" spans="58:58" x14ac:dyDescent="0.25">
      <c r="BF23775" s="1"/>
    </row>
    <row r="23776" spans="58:58" x14ac:dyDescent="0.25">
      <c r="BF23776" s="1"/>
    </row>
    <row r="23777" spans="58:58" x14ac:dyDescent="0.25">
      <c r="BF23777" s="1"/>
    </row>
    <row r="23778" spans="58:58" x14ac:dyDescent="0.25">
      <c r="BF23778" s="1"/>
    </row>
    <row r="23779" spans="58:58" x14ac:dyDescent="0.25">
      <c r="BF23779" s="1"/>
    </row>
    <row r="23780" spans="58:58" x14ac:dyDescent="0.25">
      <c r="BF23780" s="1"/>
    </row>
    <row r="23781" spans="58:58" x14ac:dyDescent="0.25">
      <c r="BF23781" s="1"/>
    </row>
    <row r="23782" spans="58:58" x14ac:dyDescent="0.25">
      <c r="BF23782" s="1"/>
    </row>
    <row r="23783" spans="58:58" x14ac:dyDescent="0.25">
      <c r="BF23783" s="1"/>
    </row>
    <row r="23784" spans="58:58" x14ac:dyDescent="0.25">
      <c r="BF23784" s="1"/>
    </row>
    <row r="23785" spans="58:58" x14ac:dyDescent="0.25">
      <c r="BF23785" s="1"/>
    </row>
    <row r="23786" spans="58:58" x14ac:dyDescent="0.25">
      <c r="BF23786" s="1"/>
    </row>
    <row r="23787" spans="58:58" x14ac:dyDescent="0.25">
      <c r="BF23787" s="1"/>
    </row>
    <row r="23788" spans="58:58" x14ac:dyDescent="0.25">
      <c r="BF23788" s="1"/>
    </row>
    <row r="23789" spans="58:58" x14ac:dyDescent="0.25">
      <c r="BF23789" s="1"/>
    </row>
    <row r="23790" spans="58:58" x14ac:dyDescent="0.25">
      <c r="BF23790" s="1"/>
    </row>
    <row r="23791" spans="58:58" x14ac:dyDescent="0.25">
      <c r="BF23791" s="1"/>
    </row>
    <row r="23792" spans="58:58" x14ac:dyDescent="0.25">
      <c r="BF23792" s="1"/>
    </row>
    <row r="23793" spans="58:58" x14ac:dyDescent="0.25">
      <c r="BF23793" s="1"/>
    </row>
    <row r="23794" spans="58:58" x14ac:dyDescent="0.25">
      <c r="BF23794" s="1"/>
    </row>
    <row r="23795" spans="58:58" x14ac:dyDescent="0.25">
      <c r="BF23795" s="1"/>
    </row>
    <row r="23796" spans="58:58" x14ac:dyDescent="0.25">
      <c r="BF23796" s="1"/>
    </row>
    <row r="23797" spans="58:58" x14ac:dyDescent="0.25">
      <c r="BF23797" s="1"/>
    </row>
    <row r="23798" spans="58:58" x14ac:dyDescent="0.25">
      <c r="BF23798" s="1"/>
    </row>
    <row r="23799" spans="58:58" x14ac:dyDescent="0.25">
      <c r="BF23799" s="1"/>
    </row>
    <row r="23800" spans="58:58" x14ac:dyDescent="0.25">
      <c r="BF23800" s="1"/>
    </row>
    <row r="23801" spans="58:58" x14ac:dyDescent="0.25">
      <c r="BF23801" s="1"/>
    </row>
    <row r="23802" spans="58:58" x14ac:dyDescent="0.25">
      <c r="BF23802" s="1"/>
    </row>
    <row r="23803" spans="58:58" x14ac:dyDescent="0.25">
      <c r="BF23803" s="1"/>
    </row>
    <row r="23804" spans="58:58" x14ac:dyDescent="0.25">
      <c r="BF23804" s="1"/>
    </row>
    <row r="23805" spans="58:58" x14ac:dyDescent="0.25">
      <c r="BF23805" s="1"/>
    </row>
    <row r="23806" spans="58:58" x14ac:dyDescent="0.25">
      <c r="BF23806" s="1"/>
    </row>
    <row r="23807" spans="58:58" x14ac:dyDescent="0.25">
      <c r="BF23807" s="1"/>
    </row>
    <row r="23808" spans="58:58" x14ac:dyDescent="0.25">
      <c r="BF23808" s="1"/>
    </row>
    <row r="23809" spans="58:58" x14ac:dyDescent="0.25">
      <c r="BF23809" s="1"/>
    </row>
    <row r="23810" spans="58:58" x14ac:dyDescent="0.25">
      <c r="BF23810" s="1"/>
    </row>
    <row r="23811" spans="58:58" x14ac:dyDescent="0.25">
      <c r="BF23811" s="1"/>
    </row>
    <row r="23812" spans="58:58" x14ac:dyDescent="0.25">
      <c r="BF23812" s="1"/>
    </row>
    <row r="23813" spans="58:58" x14ac:dyDescent="0.25">
      <c r="BF23813" s="1"/>
    </row>
    <row r="23814" spans="58:58" x14ac:dyDescent="0.25">
      <c r="BF23814" s="1"/>
    </row>
    <row r="23815" spans="58:58" x14ac:dyDescent="0.25">
      <c r="BF23815" s="1"/>
    </row>
    <row r="23816" spans="58:58" x14ac:dyDescent="0.25">
      <c r="BF23816" s="1"/>
    </row>
    <row r="23817" spans="58:58" x14ac:dyDescent="0.25">
      <c r="BF23817" s="1"/>
    </row>
    <row r="23818" spans="58:58" x14ac:dyDescent="0.25">
      <c r="BF23818" s="1"/>
    </row>
    <row r="23819" spans="58:58" x14ac:dyDescent="0.25">
      <c r="BF23819" s="1"/>
    </row>
    <row r="23820" spans="58:58" x14ac:dyDescent="0.25">
      <c r="BF23820" s="1"/>
    </row>
    <row r="23821" spans="58:58" x14ac:dyDescent="0.25">
      <c r="BF23821" s="1"/>
    </row>
    <row r="23822" spans="58:58" x14ac:dyDescent="0.25">
      <c r="BF23822" s="1"/>
    </row>
    <row r="23823" spans="58:58" x14ac:dyDescent="0.25">
      <c r="BF23823" s="1"/>
    </row>
    <row r="23824" spans="58:58" x14ac:dyDescent="0.25">
      <c r="BF23824" s="1"/>
    </row>
    <row r="23825" spans="58:58" x14ac:dyDescent="0.25">
      <c r="BF23825" s="1"/>
    </row>
    <row r="23826" spans="58:58" x14ac:dyDescent="0.25">
      <c r="BF23826" s="1"/>
    </row>
    <row r="23827" spans="58:58" x14ac:dyDescent="0.25">
      <c r="BF23827" s="1"/>
    </row>
    <row r="23828" spans="58:58" x14ac:dyDescent="0.25">
      <c r="BF23828" s="1"/>
    </row>
    <row r="23829" spans="58:58" x14ac:dyDescent="0.25">
      <c r="BF23829" s="1"/>
    </row>
    <row r="23830" spans="58:58" x14ac:dyDescent="0.25">
      <c r="BF23830" s="1"/>
    </row>
    <row r="23831" spans="58:58" x14ac:dyDescent="0.25">
      <c r="BF23831" s="1"/>
    </row>
    <row r="23832" spans="58:58" x14ac:dyDescent="0.25">
      <c r="BF23832" s="1"/>
    </row>
    <row r="23833" spans="58:58" x14ac:dyDescent="0.25">
      <c r="BF23833" s="1"/>
    </row>
    <row r="23834" spans="58:58" x14ac:dyDescent="0.25">
      <c r="BF23834" s="1"/>
    </row>
    <row r="23835" spans="58:58" x14ac:dyDescent="0.25">
      <c r="BF23835" s="1"/>
    </row>
    <row r="23836" spans="58:58" x14ac:dyDescent="0.25">
      <c r="BF23836" s="1"/>
    </row>
    <row r="23837" spans="58:58" x14ac:dyDescent="0.25">
      <c r="BF23837" s="1"/>
    </row>
    <row r="23838" spans="58:58" x14ac:dyDescent="0.25">
      <c r="BF23838" s="1"/>
    </row>
    <row r="23839" spans="58:58" x14ac:dyDescent="0.25">
      <c r="BF23839" s="1"/>
    </row>
    <row r="23840" spans="58:58" x14ac:dyDescent="0.25">
      <c r="BF23840" s="1"/>
    </row>
    <row r="23841" spans="58:58" x14ac:dyDescent="0.25">
      <c r="BF23841" s="1"/>
    </row>
    <row r="23842" spans="58:58" x14ac:dyDescent="0.25">
      <c r="BF23842" s="1"/>
    </row>
    <row r="23843" spans="58:58" x14ac:dyDescent="0.25">
      <c r="BF23843" s="1"/>
    </row>
    <row r="23844" spans="58:58" x14ac:dyDescent="0.25">
      <c r="BF23844" s="1"/>
    </row>
    <row r="23845" spans="58:58" x14ac:dyDescent="0.25">
      <c r="BF23845" s="1"/>
    </row>
    <row r="23846" spans="58:58" x14ac:dyDescent="0.25">
      <c r="BF23846" s="1"/>
    </row>
    <row r="23847" spans="58:58" x14ac:dyDescent="0.25">
      <c r="BF23847" s="1"/>
    </row>
    <row r="23848" spans="58:58" x14ac:dyDescent="0.25">
      <c r="BF23848" s="1"/>
    </row>
    <row r="23849" spans="58:58" x14ac:dyDescent="0.25">
      <c r="BF23849" s="1"/>
    </row>
    <row r="23850" spans="58:58" x14ac:dyDescent="0.25">
      <c r="BF23850" s="1"/>
    </row>
    <row r="23851" spans="58:58" x14ac:dyDescent="0.25">
      <c r="BF23851" s="1"/>
    </row>
    <row r="23852" spans="58:58" x14ac:dyDescent="0.25">
      <c r="BF23852" s="1"/>
    </row>
    <row r="23853" spans="58:58" x14ac:dyDescent="0.25">
      <c r="BF23853" s="1"/>
    </row>
    <row r="23854" spans="58:58" x14ac:dyDescent="0.25">
      <c r="BF23854" s="1"/>
    </row>
    <row r="23855" spans="58:58" x14ac:dyDescent="0.25">
      <c r="BF23855" s="1"/>
    </row>
    <row r="23856" spans="58:58" x14ac:dyDescent="0.25">
      <c r="BF23856" s="1"/>
    </row>
    <row r="23857" spans="58:58" x14ac:dyDescent="0.25">
      <c r="BF23857" s="1"/>
    </row>
    <row r="23858" spans="58:58" x14ac:dyDescent="0.25">
      <c r="BF23858" s="1"/>
    </row>
    <row r="23859" spans="58:58" x14ac:dyDescent="0.25">
      <c r="BF23859" s="1"/>
    </row>
    <row r="23860" spans="58:58" x14ac:dyDescent="0.25">
      <c r="BF23860" s="1"/>
    </row>
    <row r="23861" spans="58:58" x14ac:dyDescent="0.25">
      <c r="BF23861" s="1"/>
    </row>
    <row r="23862" spans="58:58" x14ac:dyDescent="0.25">
      <c r="BF23862" s="1"/>
    </row>
    <row r="23863" spans="58:58" x14ac:dyDescent="0.25">
      <c r="BF23863" s="1"/>
    </row>
    <row r="23864" spans="58:58" x14ac:dyDescent="0.25">
      <c r="BF23864" s="1"/>
    </row>
    <row r="23865" spans="58:58" x14ac:dyDescent="0.25">
      <c r="BF23865" s="1"/>
    </row>
    <row r="23866" spans="58:58" x14ac:dyDescent="0.25">
      <c r="BF23866" s="1"/>
    </row>
    <row r="23867" spans="58:58" x14ac:dyDescent="0.25">
      <c r="BF23867" s="1"/>
    </row>
    <row r="23868" spans="58:58" x14ac:dyDescent="0.25">
      <c r="BF23868" s="1"/>
    </row>
    <row r="23869" spans="58:58" x14ac:dyDescent="0.25">
      <c r="BF23869" s="1"/>
    </row>
    <row r="23870" spans="58:58" x14ac:dyDescent="0.25">
      <c r="BF23870" s="1"/>
    </row>
    <row r="23871" spans="58:58" x14ac:dyDescent="0.25">
      <c r="BF23871" s="1"/>
    </row>
    <row r="23872" spans="58:58" x14ac:dyDescent="0.25">
      <c r="BF23872" s="1"/>
    </row>
    <row r="23873" spans="58:58" x14ac:dyDescent="0.25">
      <c r="BF23873" s="1"/>
    </row>
    <row r="23874" spans="58:58" x14ac:dyDescent="0.25">
      <c r="BF23874" s="1"/>
    </row>
    <row r="23875" spans="58:58" x14ac:dyDescent="0.25">
      <c r="BF23875" s="1"/>
    </row>
    <row r="23876" spans="58:58" x14ac:dyDescent="0.25">
      <c r="BF23876" s="1"/>
    </row>
    <row r="23877" spans="58:58" x14ac:dyDescent="0.25">
      <c r="BF23877" s="1"/>
    </row>
    <row r="23878" spans="58:58" x14ac:dyDescent="0.25">
      <c r="BF23878" s="1"/>
    </row>
    <row r="23879" spans="58:58" x14ac:dyDescent="0.25">
      <c r="BF23879" s="1"/>
    </row>
    <row r="23880" spans="58:58" x14ac:dyDescent="0.25">
      <c r="BF23880" s="1"/>
    </row>
    <row r="23881" spans="58:58" x14ac:dyDescent="0.25">
      <c r="BF23881" s="1"/>
    </row>
    <row r="23882" spans="58:58" x14ac:dyDescent="0.25">
      <c r="BF23882" s="1"/>
    </row>
    <row r="23883" spans="58:58" x14ac:dyDescent="0.25">
      <c r="BF23883" s="1"/>
    </row>
    <row r="23884" spans="58:58" x14ac:dyDescent="0.25">
      <c r="BF23884" s="1"/>
    </row>
    <row r="23885" spans="58:58" x14ac:dyDescent="0.25">
      <c r="BF23885" s="1"/>
    </row>
    <row r="23886" spans="58:58" x14ac:dyDescent="0.25">
      <c r="BF23886" s="1"/>
    </row>
    <row r="23887" spans="58:58" x14ac:dyDescent="0.25">
      <c r="BF23887" s="1"/>
    </row>
    <row r="23888" spans="58:58" x14ac:dyDescent="0.25">
      <c r="BF23888" s="1"/>
    </row>
    <row r="23889" spans="58:58" x14ac:dyDescent="0.25">
      <c r="BF23889" s="1"/>
    </row>
    <row r="23890" spans="58:58" x14ac:dyDescent="0.25">
      <c r="BF23890" s="1"/>
    </row>
    <row r="23891" spans="58:58" x14ac:dyDescent="0.25">
      <c r="BF23891" s="1"/>
    </row>
    <row r="23892" spans="58:58" x14ac:dyDescent="0.25">
      <c r="BF23892" s="1"/>
    </row>
    <row r="23893" spans="58:58" x14ac:dyDescent="0.25">
      <c r="BF23893" s="1"/>
    </row>
    <row r="23894" spans="58:58" x14ac:dyDescent="0.25">
      <c r="BF23894" s="1"/>
    </row>
    <row r="23895" spans="58:58" x14ac:dyDescent="0.25">
      <c r="BF23895" s="1"/>
    </row>
    <row r="23896" spans="58:58" x14ac:dyDescent="0.25">
      <c r="BF23896" s="1"/>
    </row>
    <row r="23897" spans="58:58" x14ac:dyDescent="0.25">
      <c r="BF23897" s="1"/>
    </row>
    <row r="23898" spans="58:58" x14ac:dyDescent="0.25">
      <c r="BF23898" s="1"/>
    </row>
    <row r="23899" spans="58:58" x14ac:dyDescent="0.25">
      <c r="BF23899" s="1"/>
    </row>
    <row r="23900" spans="58:58" x14ac:dyDescent="0.25">
      <c r="BF23900" s="1"/>
    </row>
    <row r="23901" spans="58:58" x14ac:dyDescent="0.25">
      <c r="BF23901" s="1"/>
    </row>
    <row r="23902" spans="58:58" x14ac:dyDescent="0.25">
      <c r="BF23902" s="1"/>
    </row>
    <row r="23903" spans="58:58" x14ac:dyDescent="0.25">
      <c r="BF23903" s="1"/>
    </row>
    <row r="23904" spans="58:58" x14ac:dyDescent="0.25">
      <c r="BF23904" s="1"/>
    </row>
    <row r="23905" spans="58:58" x14ac:dyDescent="0.25">
      <c r="BF23905" s="1"/>
    </row>
    <row r="23906" spans="58:58" x14ac:dyDescent="0.25">
      <c r="BF23906" s="1"/>
    </row>
    <row r="23907" spans="58:58" x14ac:dyDescent="0.25">
      <c r="BF23907" s="1"/>
    </row>
    <row r="23908" spans="58:58" x14ac:dyDescent="0.25">
      <c r="BF23908" s="1"/>
    </row>
    <row r="23909" spans="58:58" x14ac:dyDescent="0.25">
      <c r="BF23909" s="1"/>
    </row>
    <row r="23910" spans="58:58" x14ac:dyDescent="0.25">
      <c r="BF23910" s="1"/>
    </row>
    <row r="23911" spans="58:58" x14ac:dyDescent="0.25">
      <c r="BF23911" s="1"/>
    </row>
    <row r="23912" spans="58:58" x14ac:dyDescent="0.25">
      <c r="BF23912" s="1"/>
    </row>
    <row r="23913" spans="58:58" x14ac:dyDescent="0.25">
      <c r="BF23913" s="1"/>
    </row>
    <row r="23914" spans="58:58" x14ac:dyDescent="0.25">
      <c r="BF23914" s="1"/>
    </row>
    <row r="23915" spans="58:58" x14ac:dyDescent="0.25">
      <c r="BF23915" s="1"/>
    </row>
    <row r="23916" spans="58:58" x14ac:dyDescent="0.25">
      <c r="BF23916" s="1"/>
    </row>
    <row r="23917" spans="58:58" x14ac:dyDescent="0.25">
      <c r="BF23917" s="1"/>
    </row>
    <row r="23918" spans="58:58" x14ac:dyDescent="0.25">
      <c r="BF23918" s="1"/>
    </row>
    <row r="23919" spans="58:58" x14ac:dyDescent="0.25">
      <c r="BF23919" s="1"/>
    </row>
    <row r="23920" spans="58:58" x14ac:dyDescent="0.25">
      <c r="BF23920" s="1"/>
    </row>
    <row r="23921" spans="58:58" x14ac:dyDescent="0.25">
      <c r="BF23921" s="1"/>
    </row>
    <row r="23922" spans="58:58" x14ac:dyDescent="0.25">
      <c r="BF23922" s="1"/>
    </row>
    <row r="23923" spans="58:58" x14ac:dyDescent="0.25">
      <c r="BF23923" s="1"/>
    </row>
    <row r="23924" spans="58:58" x14ac:dyDescent="0.25">
      <c r="BF23924" s="1"/>
    </row>
    <row r="23925" spans="58:58" x14ac:dyDescent="0.25">
      <c r="BF23925" s="1"/>
    </row>
    <row r="23926" spans="58:58" x14ac:dyDescent="0.25">
      <c r="BF23926" s="1"/>
    </row>
    <row r="23927" spans="58:58" x14ac:dyDescent="0.25">
      <c r="BF23927" s="1"/>
    </row>
    <row r="23928" spans="58:58" x14ac:dyDescent="0.25">
      <c r="BF23928" s="1"/>
    </row>
    <row r="23929" spans="58:58" x14ac:dyDescent="0.25">
      <c r="BF23929" s="1"/>
    </row>
    <row r="23930" spans="58:58" x14ac:dyDescent="0.25">
      <c r="BF23930" s="1"/>
    </row>
    <row r="23931" spans="58:58" x14ac:dyDescent="0.25">
      <c r="BF23931" s="1"/>
    </row>
    <row r="23932" spans="58:58" x14ac:dyDescent="0.25">
      <c r="BF23932" s="1"/>
    </row>
    <row r="23933" spans="58:58" x14ac:dyDescent="0.25">
      <c r="BF23933" s="1"/>
    </row>
    <row r="23934" spans="58:58" x14ac:dyDescent="0.25">
      <c r="BF23934" s="1"/>
    </row>
    <row r="23935" spans="58:58" x14ac:dyDescent="0.25">
      <c r="BF23935" s="1"/>
    </row>
    <row r="23936" spans="58:58" x14ac:dyDescent="0.25">
      <c r="BF23936" s="1"/>
    </row>
    <row r="23937" spans="58:58" x14ac:dyDescent="0.25">
      <c r="BF23937" s="1"/>
    </row>
    <row r="23938" spans="58:58" x14ac:dyDescent="0.25">
      <c r="BF23938" s="1"/>
    </row>
    <row r="23939" spans="58:58" x14ac:dyDescent="0.25">
      <c r="BF23939" s="1"/>
    </row>
    <row r="23940" spans="58:58" x14ac:dyDescent="0.25">
      <c r="BF23940" s="1"/>
    </row>
    <row r="23941" spans="58:58" x14ac:dyDescent="0.25">
      <c r="BF23941" s="1"/>
    </row>
    <row r="23942" spans="58:58" x14ac:dyDescent="0.25">
      <c r="BF23942" s="1"/>
    </row>
    <row r="23943" spans="58:58" x14ac:dyDescent="0.25">
      <c r="BF23943" s="1"/>
    </row>
    <row r="23944" spans="58:58" x14ac:dyDescent="0.25">
      <c r="BF23944" s="1"/>
    </row>
    <row r="23945" spans="58:58" x14ac:dyDescent="0.25">
      <c r="BF23945" s="1"/>
    </row>
    <row r="23946" spans="58:58" x14ac:dyDescent="0.25">
      <c r="BF23946" s="1"/>
    </row>
    <row r="23947" spans="58:58" x14ac:dyDescent="0.25">
      <c r="BF23947" s="1"/>
    </row>
    <row r="23948" spans="58:58" x14ac:dyDescent="0.25">
      <c r="BF23948" s="1"/>
    </row>
    <row r="23949" spans="58:58" x14ac:dyDescent="0.25">
      <c r="BF23949" s="1"/>
    </row>
    <row r="23950" spans="58:58" x14ac:dyDescent="0.25">
      <c r="BF23950" s="1"/>
    </row>
    <row r="23951" spans="58:58" x14ac:dyDescent="0.25">
      <c r="BF23951" s="1"/>
    </row>
    <row r="23952" spans="58:58" x14ac:dyDescent="0.25">
      <c r="BF23952" s="1"/>
    </row>
    <row r="23953" spans="58:58" x14ac:dyDescent="0.25">
      <c r="BF23953" s="1"/>
    </row>
    <row r="23954" spans="58:58" x14ac:dyDescent="0.25">
      <c r="BF23954" s="1"/>
    </row>
    <row r="23955" spans="58:58" x14ac:dyDescent="0.25">
      <c r="BF23955" s="1"/>
    </row>
    <row r="23956" spans="58:58" x14ac:dyDescent="0.25">
      <c r="BF23956" s="1"/>
    </row>
    <row r="23957" spans="58:58" x14ac:dyDescent="0.25">
      <c r="BF23957" s="1"/>
    </row>
    <row r="23958" spans="58:58" x14ac:dyDescent="0.25">
      <c r="BF23958" s="1"/>
    </row>
    <row r="23959" spans="58:58" x14ac:dyDescent="0.25">
      <c r="BF23959" s="1"/>
    </row>
    <row r="23960" spans="58:58" x14ac:dyDescent="0.25">
      <c r="BF23960" s="1"/>
    </row>
    <row r="23961" spans="58:58" x14ac:dyDescent="0.25">
      <c r="BF23961" s="1"/>
    </row>
    <row r="23962" spans="58:58" x14ac:dyDescent="0.25">
      <c r="BF23962" s="1"/>
    </row>
    <row r="23963" spans="58:58" x14ac:dyDescent="0.25">
      <c r="BF23963" s="1"/>
    </row>
    <row r="23964" spans="58:58" x14ac:dyDescent="0.25">
      <c r="BF23964" s="1"/>
    </row>
    <row r="23965" spans="58:58" x14ac:dyDescent="0.25">
      <c r="BF23965" s="1"/>
    </row>
    <row r="23966" spans="58:58" x14ac:dyDescent="0.25">
      <c r="BF23966" s="1"/>
    </row>
    <row r="23967" spans="58:58" x14ac:dyDescent="0.25">
      <c r="BF23967" s="1"/>
    </row>
    <row r="23968" spans="58:58" x14ac:dyDescent="0.25">
      <c r="BF23968" s="1"/>
    </row>
    <row r="23969" spans="58:58" x14ac:dyDescent="0.25">
      <c r="BF23969" s="1"/>
    </row>
    <row r="23970" spans="58:58" x14ac:dyDescent="0.25">
      <c r="BF23970" s="1"/>
    </row>
    <row r="23971" spans="58:58" x14ac:dyDescent="0.25">
      <c r="BF23971" s="1"/>
    </row>
    <row r="23972" spans="58:58" x14ac:dyDescent="0.25">
      <c r="BF23972" s="1"/>
    </row>
    <row r="23973" spans="58:58" x14ac:dyDescent="0.25">
      <c r="BF23973" s="1"/>
    </row>
    <row r="23974" spans="58:58" x14ac:dyDescent="0.25">
      <c r="BF23974" s="1"/>
    </row>
    <row r="23975" spans="58:58" x14ac:dyDescent="0.25">
      <c r="BF23975" s="1"/>
    </row>
    <row r="23976" spans="58:58" x14ac:dyDescent="0.25">
      <c r="BF23976" s="1"/>
    </row>
    <row r="23977" spans="58:58" x14ac:dyDescent="0.25">
      <c r="BF23977" s="1"/>
    </row>
    <row r="23978" spans="58:58" x14ac:dyDescent="0.25">
      <c r="BF23978" s="1"/>
    </row>
    <row r="23979" spans="58:58" x14ac:dyDescent="0.25">
      <c r="BF23979" s="1"/>
    </row>
    <row r="23980" spans="58:58" x14ac:dyDescent="0.25">
      <c r="BF23980" s="1"/>
    </row>
    <row r="23981" spans="58:58" x14ac:dyDescent="0.25">
      <c r="BF23981" s="1"/>
    </row>
    <row r="23982" spans="58:58" x14ac:dyDescent="0.25">
      <c r="BF23982" s="1"/>
    </row>
    <row r="23983" spans="58:58" x14ac:dyDescent="0.25">
      <c r="BF23983" s="1"/>
    </row>
    <row r="23984" spans="58:58" x14ac:dyDescent="0.25">
      <c r="BF23984" s="1"/>
    </row>
    <row r="23985" spans="58:58" x14ac:dyDescent="0.25">
      <c r="BF23985" s="1"/>
    </row>
    <row r="23986" spans="58:58" x14ac:dyDescent="0.25">
      <c r="BF23986" s="1"/>
    </row>
    <row r="23987" spans="58:58" x14ac:dyDescent="0.25">
      <c r="BF23987" s="1"/>
    </row>
    <row r="23988" spans="58:58" x14ac:dyDescent="0.25">
      <c r="BF23988" s="1"/>
    </row>
    <row r="23989" spans="58:58" x14ac:dyDescent="0.25">
      <c r="BF23989" s="1"/>
    </row>
    <row r="23990" spans="58:58" x14ac:dyDescent="0.25">
      <c r="BF23990" s="1"/>
    </row>
    <row r="23991" spans="58:58" x14ac:dyDescent="0.25">
      <c r="BF23991" s="1"/>
    </row>
    <row r="23992" spans="58:58" x14ac:dyDescent="0.25">
      <c r="BF23992" s="1"/>
    </row>
    <row r="23993" spans="58:58" x14ac:dyDescent="0.25">
      <c r="BF23993" s="1"/>
    </row>
    <row r="23994" spans="58:58" x14ac:dyDescent="0.25">
      <c r="BF23994" s="1"/>
    </row>
    <row r="23995" spans="58:58" x14ac:dyDescent="0.25">
      <c r="BF23995" s="1"/>
    </row>
    <row r="23996" spans="58:58" x14ac:dyDescent="0.25">
      <c r="BF23996" s="1"/>
    </row>
    <row r="23997" spans="58:58" x14ac:dyDescent="0.25">
      <c r="BF23997" s="1"/>
    </row>
    <row r="23998" spans="58:58" x14ac:dyDescent="0.25">
      <c r="BF23998" s="1"/>
    </row>
    <row r="23999" spans="58:58" x14ac:dyDescent="0.25">
      <c r="BF23999" s="1"/>
    </row>
    <row r="24000" spans="58:58" x14ac:dyDescent="0.25">
      <c r="BF24000" s="1"/>
    </row>
    <row r="24001" spans="58:58" x14ac:dyDescent="0.25">
      <c r="BF24001" s="1"/>
    </row>
    <row r="24002" spans="58:58" x14ac:dyDescent="0.25">
      <c r="BF24002" s="1"/>
    </row>
    <row r="24003" spans="58:58" x14ac:dyDescent="0.25">
      <c r="BF24003" s="1"/>
    </row>
    <row r="24004" spans="58:58" x14ac:dyDescent="0.25">
      <c r="BF24004" s="1"/>
    </row>
    <row r="24005" spans="58:58" x14ac:dyDescent="0.25">
      <c r="BF24005" s="1"/>
    </row>
    <row r="24006" spans="58:58" x14ac:dyDescent="0.25">
      <c r="BF24006" s="1"/>
    </row>
    <row r="24007" spans="58:58" x14ac:dyDescent="0.25">
      <c r="BF24007" s="1"/>
    </row>
    <row r="24008" spans="58:58" x14ac:dyDescent="0.25">
      <c r="BF24008" s="1"/>
    </row>
    <row r="24009" spans="58:58" x14ac:dyDescent="0.25">
      <c r="BF24009" s="1"/>
    </row>
    <row r="24010" spans="58:58" x14ac:dyDescent="0.25">
      <c r="BF24010" s="1"/>
    </row>
    <row r="24011" spans="58:58" x14ac:dyDescent="0.25">
      <c r="BF24011" s="1"/>
    </row>
    <row r="24012" spans="58:58" x14ac:dyDescent="0.25">
      <c r="BF24012" s="1"/>
    </row>
    <row r="24013" spans="58:58" x14ac:dyDescent="0.25">
      <c r="BF24013" s="1"/>
    </row>
    <row r="24014" spans="58:58" x14ac:dyDescent="0.25">
      <c r="BF24014" s="1"/>
    </row>
    <row r="24015" spans="58:58" x14ac:dyDescent="0.25">
      <c r="BF24015" s="1"/>
    </row>
    <row r="24016" spans="58:58" x14ac:dyDescent="0.25">
      <c r="BF24016" s="1"/>
    </row>
    <row r="24017" spans="58:58" x14ac:dyDescent="0.25">
      <c r="BF24017" s="1"/>
    </row>
    <row r="24018" spans="58:58" x14ac:dyDescent="0.25">
      <c r="BF24018" s="1"/>
    </row>
    <row r="24019" spans="58:58" x14ac:dyDescent="0.25">
      <c r="BF24019" s="1"/>
    </row>
    <row r="24020" spans="58:58" x14ac:dyDescent="0.25">
      <c r="BF24020" s="1"/>
    </row>
    <row r="24021" spans="58:58" x14ac:dyDescent="0.25">
      <c r="BF24021" s="1"/>
    </row>
    <row r="24022" spans="58:58" x14ac:dyDescent="0.25">
      <c r="BF24022" s="1"/>
    </row>
    <row r="24023" spans="58:58" x14ac:dyDescent="0.25">
      <c r="BF24023" s="1"/>
    </row>
    <row r="24024" spans="58:58" x14ac:dyDescent="0.25">
      <c r="BF24024" s="1"/>
    </row>
    <row r="24025" spans="58:58" x14ac:dyDescent="0.25">
      <c r="BF24025" s="1"/>
    </row>
    <row r="24026" spans="58:58" x14ac:dyDescent="0.25">
      <c r="BF24026" s="1"/>
    </row>
    <row r="24027" spans="58:58" x14ac:dyDescent="0.25">
      <c r="BF24027" s="1"/>
    </row>
    <row r="24028" spans="58:58" x14ac:dyDescent="0.25">
      <c r="BF24028" s="1"/>
    </row>
    <row r="24029" spans="58:58" x14ac:dyDescent="0.25">
      <c r="BF24029" s="1"/>
    </row>
    <row r="24030" spans="58:58" x14ac:dyDescent="0.25">
      <c r="BF24030" s="1"/>
    </row>
    <row r="24031" spans="58:58" x14ac:dyDescent="0.25">
      <c r="BF24031" s="1"/>
    </row>
    <row r="24032" spans="58:58" x14ac:dyDescent="0.25">
      <c r="BF24032" s="1"/>
    </row>
    <row r="24033" spans="58:58" x14ac:dyDescent="0.25">
      <c r="BF24033" s="1"/>
    </row>
    <row r="24034" spans="58:58" x14ac:dyDescent="0.25">
      <c r="BF24034" s="1"/>
    </row>
    <row r="24035" spans="58:58" x14ac:dyDescent="0.25">
      <c r="BF24035" s="1"/>
    </row>
    <row r="24036" spans="58:58" x14ac:dyDescent="0.25">
      <c r="BF24036" s="1"/>
    </row>
    <row r="24037" spans="58:58" x14ac:dyDescent="0.25">
      <c r="BF24037" s="1"/>
    </row>
    <row r="24038" spans="58:58" x14ac:dyDescent="0.25">
      <c r="BF24038" s="1"/>
    </row>
    <row r="24039" spans="58:58" x14ac:dyDescent="0.25">
      <c r="BF24039" s="1"/>
    </row>
    <row r="24040" spans="58:58" x14ac:dyDescent="0.25">
      <c r="BF24040" s="1"/>
    </row>
    <row r="24041" spans="58:58" x14ac:dyDescent="0.25">
      <c r="BF24041" s="1"/>
    </row>
    <row r="24042" spans="58:58" x14ac:dyDescent="0.25">
      <c r="BF24042" s="1"/>
    </row>
    <row r="24043" spans="58:58" x14ac:dyDescent="0.25">
      <c r="BF24043" s="1"/>
    </row>
    <row r="24044" spans="58:58" x14ac:dyDescent="0.25">
      <c r="BF24044" s="1"/>
    </row>
    <row r="24045" spans="58:58" x14ac:dyDescent="0.25">
      <c r="BF24045" s="1"/>
    </row>
    <row r="24046" spans="58:58" x14ac:dyDescent="0.25">
      <c r="BF24046" s="1"/>
    </row>
    <row r="24047" spans="58:58" x14ac:dyDescent="0.25">
      <c r="BF24047" s="1"/>
    </row>
    <row r="24048" spans="58:58" x14ac:dyDescent="0.25">
      <c r="BF24048" s="1"/>
    </row>
    <row r="24049" spans="58:58" x14ac:dyDescent="0.25">
      <c r="BF24049" s="1"/>
    </row>
    <row r="24050" spans="58:58" x14ac:dyDescent="0.25">
      <c r="BF24050" s="1"/>
    </row>
    <row r="24051" spans="58:58" x14ac:dyDescent="0.25">
      <c r="BF24051" s="1"/>
    </row>
    <row r="24052" spans="58:58" x14ac:dyDescent="0.25">
      <c r="BF24052" s="1"/>
    </row>
    <row r="24053" spans="58:58" x14ac:dyDescent="0.25">
      <c r="BF24053" s="1"/>
    </row>
    <row r="24054" spans="58:58" x14ac:dyDescent="0.25">
      <c r="BF24054" s="1"/>
    </row>
    <row r="24055" spans="58:58" x14ac:dyDescent="0.25">
      <c r="BF24055" s="1"/>
    </row>
    <row r="24056" spans="58:58" x14ac:dyDescent="0.25">
      <c r="BF24056" s="1"/>
    </row>
    <row r="24057" spans="58:58" x14ac:dyDescent="0.25">
      <c r="BF24057" s="1"/>
    </row>
    <row r="24058" spans="58:58" x14ac:dyDescent="0.25">
      <c r="BF24058" s="1"/>
    </row>
    <row r="24059" spans="58:58" x14ac:dyDescent="0.25">
      <c r="BF24059" s="1"/>
    </row>
    <row r="24060" spans="58:58" x14ac:dyDescent="0.25">
      <c r="BF24060" s="1"/>
    </row>
    <row r="24061" spans="58:58" x14ac:dyDescent="0.25">
      <c r="BF24061" s="1"/>
    </row>
    <row r="24062" spans="58:58" x14ac:dyDescent="0.25">
      <c r="BF24062" s="1"/>
    </row>
    <row r="24063" spans="58:58" x14ac:dyDescent="0.25">
      <c r="BF24063" s="1"/>
    </row>
    <row r="24064" spans="58:58" x14ac:dyDescent="0.25">
      <c r="BF24064" s="1"/>
    </row>
    <row r="24065" spans="58:58" x14ac:dyDescent="0.25">
      <c r="BF24065" s="1"/>
    </row>
    <row r="24066" spans="58:58" x14ac:dyDescent="0.25">
      <c r="BF24066" s="1"/>
    </row>
    <row r="24067" spans="58:58" x14ac:dyDescent="0.25">
      <c r="BF24067" s="1"/>
    </row>
    <row r="24068" spans="58:58" x14ac:dyDescent="0.25">
      <c r="BF24068" s="1"/>
    </row>
    <row r="24069" spans="58:58" x14ac:dyDescent="0.25">
      <c r="BF24069" s="1"/>
    </row>
    <row r="24070" spans="58:58" x14ac:dyDescent="0.25">
      <c r="BF24070" s="1"/>
    </row>
    <row r="24071" spans="58:58" x14ac:dyDescent="0.25">
      <c r="BF24071" s="1"/>
    </row>
    <row r="24072" spans="58:58" x14ac:dyDescent="0.25">
      <c r="BF24072" s="1"/>
    </row>
    <row r="24073" spans="58:58" x14ac:dyDescent="0.25">
      <c r="BF24073" s="1"/>
    </row>
    <row r="24074" spans="58:58" x14ac:dyDescent="0.25">
      <c r="BF24074" s="1"/>
    </row>
    <row r="24075" spans="58:58" x14ac:dyDescent="0.25">
      <c r="BF24075" s="1"/>
    </row>
    <row r="24076" spans="58:58" x14ac:dyDescent="0.25">
      <c r="BF24076" s="1"/>
    </row>
    <row r="24077" spans="58:58" x14ac:dyDescent="0.25">
      <c r="BF24077" s="1"/>
    </row>
    <row r="24078" spans="58:58" x14ac:dyDescent="0.25">
      <c r="BF24078" s="1"/>
    </row>
    <row r="24079" spans="58:58" x14ac:dyDescent="0.25">
      <c r="BF24079" s="1"/>
    </row>
    <row r="24080" spans="58:58" x14ac:dyDescent="0.25">
      <c r="BF24080" s="1"/>
    </row>
    <row r="24081" spans="58:58" x14ac:dyDescent="0.25">
      <c r="BF24081" s="1"/>
    </row>
    <row r="24082" spans="58:58" x14ac:dyDescent="0.25">
      <c r="BF24082" s="1"/>
    </row>
    <row r="24083" spans="58:58" x14ac:dyDescent="0.25">
      <c r="BF24083" s="1"/>
    </row>
    <row r="24084" spans="58:58" x14ac:dyDescent="0.25">
      <c r="BF24084" s="1"/>
    </row>
    <row r="24085" spans="58:58" x14ac:dyDescent="0.25">
      <c r="BF24085" s="1"/>
    </row>
    <row r="24086" spans="58:58" x14ac:dyDescent="0.25">
      <c r="BF24086" s="1"/>
    </row>
    <row r="24087" spans="58:58" x14ac:dyDescent="0.25">
      <c r="BF24087" s="1"/>
    </row>
    <row r="24088" spans="58:58" x14ac:dyDescent="0.25">
      <c r="BF24088" s="1"/>
    </row>
    <row r="24089" spans="58:58" x14ac:dyDescent="0.25">
      <c r="BF24089" s="1"/>
    </row>
    <row r="24090" spans="58:58" x14ac:dyDescent="0.25">
      <c r="BF24090" s="1"/>
    </row>
    <row r="24091" spans="58:58" x14ac:dyDescent="0.25">
      <c r="BF24091" s="1"/>
    </row>
    <row r="24092" spans="58:58" x14ac:dyDescent="0.25">
      <c r="BF24092" s="1"/>
    </row>
    <row r="24093" spans="58:58" x14ac:dyDescent="0.25">
      <c r="BF24093" s="1"/>
    </row>
    <row r="24094" spans="58:58" x14ac:dyDescent="0.25">
      <c r="BF24094" s="1"/>
    </row>
    <row r="24095" spans="58:58" x14ac:dyDescent="0.25">
      <c r="BF24095" s="1"/>
    </row>
    <row r="24096" spans="58:58" x14ac:dyDescent="0.25">
      <c r="BF24096" s="1"/>
    </row>
    <row r="24097" spans="58:58" x14ac:dyDescent="0.25">
      <c r="BF24097" s="1"/>
    </row>
    <row r="24098" spans="58:58" x14ac:dyDescent="0.25">
      <c r="BF24098" s="1"/>
    </row>
    <row r="24099" spans="58:58" x14ac:dyDescent="0.25">
      <c r="BF24099" s="1"/>
    </row>
    <row r="24100" spans="58:58" x14ac:dyDescent="0.25">
      <c r="BF24100" s="1"/>
    </row>
    <row r="24101" spans="58:58" x14ac:dyDescent="0.25">
      <c r="BF24101" s="1"/>
    </row>
    <row r="24102" spans="58:58" x14ac:dyDescent="0.25">
      <c r="BF24102" s="1"/>
    </row>
    <row r="24103" spans="58:58" x14ac:dyDescent="0.25">
      <c r="BF24103" s="1"/>
    </row>
    <row r="24104" spans="58:58" x14ac:dyDescent="0.25">
      <c r="BF24104" s="1"/>
    </row>
    <row r="24105" spans="58:58" x14ac:dyDescent="0.25">
      <c r="BF24105" s="1"/>
    </row>
    <row r="24106" spans="58:58" x14ac:dyDescent="0.25">
      <c r="BF24106" s="1"/>
    </row>
    <row r="24107" spans="58:58" x14ac:dyDescent="0.25">
      <c r="BF24107" s="1"/>
    </row>
    <row r="24108" spans="58:58" x14ac:dyDescent="0.25">
      <c r="BF24108" s="1"/>
    </row>
    <row r="24109" spans="58:58" x14ac:dyDescent="0.25">
      <c r="BF24109" s="1"/>
    </row>
    <row r="24110" spans="58:58" x14ac:dyDescent="0.25">
      <c r="BF24110" s="1"/>
    </row>
    <row r="24111" spans="58:58" x14ac:dyDescent="0.25">
      <c r="BF24111" s="1"/>
    </row>
    <row r="24112" spans="58:58" x14ac:dyDescent="0.25">
      <c r="BF24112" s="1"/>
    </row>
    <row r="24113" spans="58:58" x14ac:dyDescent="0.25">
      <c r="BF24113" s="1"/>
    </row>
    <row r="24114" spans="58:58" x14ac:dyDescent="0.25">
      <c r="BF24114" s="1"/>
    </row>
    <row r="24115" spans="58:58" x14ac:dyDescent="0.25">
      <c r="BF24115" s="1"/>
    </row>
    <row r="24116" spans="58:58" x14ac:dyDescent="0.25">
      <c r="BF24116" s="1"/>
    </row>
    <row r="24117" spans="58:58" x14ac:dyDescent="0.25">
      <c r="BF24117" s="1"/>
    </row>
    <row r="24118" spans="58:58" x14ac:dyDescent="0.25">
      <c r="BF24118" s="1"/>
    </row>
    <row r="24119" spans="58:58" x14ac:dyDescent="0.25">
      <c r="BF24119" s="1"/>
    </row>
    <row r="24120" spans="58:58" x14ac:dyDescent="0.25">
      <c r="BF24120" s="1"/>
    </row>
    <row r="24121" spans="58:58" x14ac:dyDescent="0.25">
      <c r="BF24121" s="1"/>
    </row>
    <row r="24122" spans="58:58" x14ac:dyDescent="0.25">
      <c r="BF24122" s="1"/>
    </row>
    <row r="24123" spans="58:58" x14ac:dyDescent="0.25">
      <c r="BF24123" s="1"/>
    </row>
    <row r="24124" spans="58:58" x14ac:dyDescent="0.25">
      <c r="BF24124" s="1"/>
    </row>
    <row r="24125" spans="58:58" x14ac:dyDescent="0.25">
      <c r="BF24125" s="1"/>
    </row>
    <row r="24126" spans="58:58" x14ac:dyDescent="0.25">
      <c r="BF24126" s="1"/>
    </row>
    <row r="24127" spans="58:58" x14ac:dyDescent="0.25">
      <c r="BF24127" s="1"/>
    </row>
    <row r="24128" spans="58:58" x14ac:dyDescent="0.25">
      <c r="BF24128" s="1"/>
    </row>
    <row r="24129" spans="58:58" x14ac:dyDescent="0.25">
      <c r="BF24129" s="1"/>
    </row>
    <row r="24130" spans="58:58" x14ac:dyDescent="0.25">
      <c r="BF24130" s="1"/>
    </row>
    <row r="24131" spans="58:58" x14ac:dyDescent="0.25">
      <c r="BF24131" s="1"/>
    </row>
    <row r="24132" spans="58:58" x14ac:dyDescent="0.25">
      <c r="BF24132" s="1"/>
    </row>
    <row r="24133" spans="58:58" x14ac:dyDescent="0.25">
      <c r="BF24133" s="1"/>
    </row>
    <row r="24134" spans="58:58" x14ac:dyDescent="0.25">
      <c r="BF24134" s="1"/>
    </row>
    <row r="24135" spans="58:58" x14ac:dyDescent="0.25">
      <c r="BF24135" s="1"/>
    </row>
    <row r="24136" spans="58:58" x14ac:dyDescent="0.25">
      <c r="BF24136" s="1"/>
    </row>
    <row r="24137" spans="58:58" x14ac:dyDescent="0.25">
      <c r="BF24137" s="1"/>
    </row>
    <row r="24138" spans="58:58" x14ac:dyDescent="0.25">
      <c r="BF24138" s="1"/>
    </row>
    <row r="24139" spans="58:58" x14ac:dyDescent="0.25">
      <c r="BF24139" s="1"/>
    </row>
    <row r="24140" spans="58:58" x14ac:dyDescent="0.25">
      <c r="BF24140" s="1"/>
    </row>
    <row r="24141" spans="58:58" x14ac:dyDescent="0.25">
      <c r="BF24141" s="1"/>
    </row>
    <row r="24142" spans="58:58" x14ac:dyDescent="0.25">
      <c r="BF24142" s="1"/>
    </row>
    <row r="24143" spans="58:58" x14ac:dyDescent="0.25">
      <c r="BF24143" s="1"/>
    </row>
    <row r="24144" spans="58:58" x14ac:dyDescent="0.25">
      <c r="BF24144" s="1"/>
    </row>
    <row r="24145" spans="58:58" x14ac:dyDescent="0.25">
      <c r="BF24145" s="1"/>
    </row>
    <row r="24146" spans="58:58" x14ac:dyDescent="0.25">
      <c r="BF24146" s="1"/>
    </row>
    <row r="24147" spans="58:58" x14ac:dyDescent="0.25">
      <c r="BF24147" s="1"/>
    </row>
    <row r="24148" spans="58:58" x14ac:dyDescent="0.25">
      <c r="BF24148" s="1"/>
    </row>
    <row r="24149" spans="58:58" x14ac:dyDescent="0.25">
      <c r="BF24149" s="1"/>
    </row>
    <row r="24150" spans="58:58" x14ac:dyDescent="0.25">
      <c r="BF24150" s="1"/>
    </row>
    <row r="24151" spans="58:58" x14ac:dyDescent="0.25">
      <c r="BF24151" s="1"/>
    </row>
    <row r="24152" spans="58:58" x14ac:dyDescent="0.25">
      <c r="BF24152" s="1"/>
    </row>
    <row r="24153" spans="58:58" x14ac:dyDescent="0.25">
      <c r="BF24153" s="1"/>
    </row>
    <row r="24154" spans="58:58" x14ac:dyDescent="0.25">
      <c r="BF24154" s="1"/>
    </row>
    <row r="24155" spans="58:58" x14ac:dyDescent="0.25">
      <c r="BF24155" s="1"/>
    </row>
    <row r="24156" spans="58:58" x14ac:dyDescent="0.25">
      <c r="BF24156" s="1"/>
    </row>
    <row r="24157" spans="58:58" x14ac:dyDescent="0.25">
      <c r="BF24157" s="1"/>
    </row>
    <row r="24158" spans="58:58" x14ac:dyDescent="0.25">
      <c r="BF24158" s="1"/>
    </row>
    <row r="24159" spans="58:58" x14ac:dyDescent="0.25">
      <c r="BF24159" s="1"/>
    </row>
    <row r="24160" spans="58:58" x14ac:dyDescent="0.25">
      <c r="BF24160" s="1"/>
    </row>
    <row r="24161" spans="58:58" x14ac:dyDescent="0.25">
      <c r="BF24161" s="1"/>
    </row>
    <row r="24162" spans="58:58" x14ac:dyDescent="0.25">
      <c r="BF24162" s="1"/>
    </row>
    <row r="24163" spans="58:58" x14ac:dyDescent="0.25">
      <c r="BF24163" s="1"/>
    </row>
    <row r="24164" spans="58:58" x14ac:dyDescent="0.25">
      <c r="BF24164" s="1"/>
    </row>
    <row r="24165" spans="58:58" x14ac:dyDescent="0.25">
      <c r="BF24165" s="1"/>
    </row>
    <row r="24166" spans="58:58" x14ac:dyDescent="0.25">
      <c r="BF24166" s="1"/>
    </row>
    <row r="24167" spans="58:58" x14ac:dyDescent="0.25">
      <c r="BF24167" s="1"/>
    </row>
    <row r="24168" spans="58:58" x14ac:dyDescent="0.25">
      <c r="BF24168" s="1"/>
    </row>
    <row r="24169" spans="58:58" x14ac:dyDescent="0.25">
      <c r="BF24169" s="1"/>
    </row>
    <row r="24170" spans="58:58" x14ac:dyDescent="0.25">
      <c r="BF24170" s="1"/>
    </row>
    <row r="24171" spans="58:58" x14ac:dyDescent="0.25">
      <c r="BF24171" s="1"/>
    </row>
    <row r="24172" spans="58:58" x14ac:dyDescent="0.25">
      <c r="BF24172" s="1"/>
    </row>
    <row r="24173" spans="58:58" x14ac:dyDescent="0.25">
      <c r="BF24173" s="1"/>
    </row>
    <row r="24174" spans="58:58" x14ac:dyDescent="0.25">
      <c r="BF24174" s="1"/>
    </row>
    <row r="24175" spans="58:58" x14ac:dyDescent="0.25">
      <c r="BF24175" s="1"/>
    </row>
    <row r="24176" spans="58:58" x14ac:dyDescent="0.25">
      <c r="BF24176" s="1"/>
    </row>
    <row r="24177" spans="58:58" x14ac:dyDescent="0.25">
      <c r="BF24177" s="1"/>
    </row>
    <row r="24178" spans="58:58" x14ac:dyDescent="0.25">
      <c r="BF24178" s="1"/>
    </row>
    <row r="24179" spans="58:58" x14ac:dyDescent="0.25">
      <c r="BF24179" s="1"/>
    </row>
    <row r="24180" spans="58:58" x14ac:dyDescent="0.25">
      <c r="BF24180" s="1"/>
    </row>
    <row r="24181" spans="58:58" x14ac:dyDescent="0.25">
      <c r="BF24181" s="1"/>
    </row>
    <row r="24182" spans="58:58" x14ac:dyDescent="0.25">
      <c r="BF24182" s="1"/>
    </row>
    <row r="24183" spans="58:58" x14ac:dyDescent="0.25">
      <c r="BF24183" s="1"/>
    </row>
    <row r="24184" spans="58:58" x14ac:dyDescent="0.25">
      <c r="BF24184" s="1"/>
    </row>
    <row r="24185" spans="58:58" x14ac:dyDescent="0.25">
      <c r="BF24185" s="1"/>
    </row>
    <row r="24186" spans="58:58" x14ac:dyDescent="0.25">
      <c r="BF24186" s="1"/>
    </row>
    <row r="24187" spans="58:58" x14ac:dyDescent="0.25">
      <c r="BF24187" s="1"/>
    </row>
    <row r="24188" spans="58:58" x14ac:dyDescent="0.25">
      <c r="BF24188" s="1"/>
    </row>
    <row r="24189" spans="58:58" x14ac:dyDescent="0.25">
      <c r="BF24189" s="1"/>
    </row>
    <row r="24190" spans="58:58" x14ac:dyDescent="0.25">
      <c r="BF24190" s="1"/>
    </row>
    <row r="24191" spans="58:58" x14ac:dyDescent="0.25">
      <c r="BF24191" s="1"/>
    </row>
    <row r="24192" spans="58:58" x14ac:dyDescent="0.25">
      <c r="BF24192" s="1"/>
    </row>
    <row r="24193" spans="58:58" x14ac:dyDescent="0.25">
      <c r="BF24193" s="1"/>
    </row>
    <row r="24194" spans="58:58" x14ac:dyDescent="0.25">
      <c r="BF24194" s="1"/>
    </row>
    <row r="24195" spans="58:58" x14ac:dyDescent="0.25">
      <c r="BF24195" s="1"/>
    </row>
    <row r="24196" spans="58:58" x14ac:dyDescent="0.25">
      <c r="BF24196" s="1"/>
    </row>
    <row r="24197" spans="58:58" x14ac:dyDescent="0.25">
      <c r="BF24197" s="1"/>
    </row>
    <row r="24198" spans="58:58" x14ac:dyDescent="0.25">
      <c r="BF24198" s="1"/>
    </row>
    <row r="24199" spans="58:58" x14ac:dyDescent="0.25">
      <c r="BF24199" s="1"/>
    </row>
    <row r="24200" spans="58:58" x14ac:dyDescent="0.25">
      <c r="BF24200" s="1"/>
    </row>
    <row r="24201" spans="58:58" x14ac:dyDescent="0.25">
      <c r="BF24201" s="1"/>
    </row>
    <row r="24202" spans="58:58" x14ac:dyDescent="0.25">
      <c r="BF24202" s="1"/>
    </row>
    <row r="24203" spans="58:58" x14ac:dyDescent="0.25">
      <c r="BF24203" s="1"/>
    </row>
    <row r="24204" spans="58:58" x14ac:dyDescent="0.25">
      <c r="BF24204" s="1"/>
    </row>
    <row r="24205" spans="58:58" x14ac:dyDescent="0.25">
      <c r="BF24205" s="1"/>
    </row>
    <row r="24206" spans="58:58" x14ac:dyDescent="0.25">
      <c r="BF24206" s="1"/>
    </row>
    <row r="24207" spans="58:58" x14ac:dyDescent="0.25">
      <c r="BF24207" s="1"/>
    </row>
    <row r="24208" spans="58:58" x14ac:dyDescent="0.25">
      <c r="BF24208" s="1"/>
    </row>
    <row r="24209" spans="58:58" x14ac:dyDescent="0.25">
      <c r="BF24209" s="1"/>
    </row>
    <row r="24210" spans="58:58" x14ac:dyDescent="0.25">
      <c r="BF24210" s="1"/>
    </row>
    <row r="24211" spans="58:58" x14ac:dyDescent="0.25">
      <c r="BF24211" s="1"/>
    </row>
    <row r="24212" spans="58:58" x14ac:dyDescent="0.25">
      <c r="BF24212" s="1"/>
    </row>
    <row r="24213" spans="58:58" x14ac:dyDescent="0.25">
      <c r="BF24213" s="1"/>
    </row>
    <row r="24214" spans="58:58" x14ac:dyDescent="0.25">
      <c r="BF24214" s="1"/>
    </row>
    <row r="24215" spans="58:58" x14ac:dyDescent="0.25">
      <c r="BF24215" s="1"/>
    </row>
    <row r="24216" spans="58:58" x14ac:dyDescent="0.25">
      <c r="BF24216" s="1"/>
    </row>
    <row r="24217" spans="58:58" x14ac:dyDescent="0.25">
      <c r="BF24217" s="1"/>
    </row>
    <row r="24218" spans="58:58" x14ac:dyDescent="0.25">
      <c r="BF24218" s="1"/>
    </row>
    <row r="24219" spans="58:58" x14ac:dyDescent="0.25">
      <c r="BF24219" s="1"/>
    </row>
    <row r="24220" spans="58:58" x14ac:dyDescent="0.25">
      <c r="BF24220" s="1"/>
    </row>
    <row r="24221" spans="58:58" x14ac:dyDescent="0.25">
      <c r="BF24221" s="1"/>
    </row>
    <row r="24222" spans="58:58" x14ac:dyDescent="0.25">
      <c r="BF24222" s="1"/>
    </row>
    <row r="24223" spans="58:58" x14ac:dyDescent="0.25">
      <c r="BF24223" s="1"/>
    </row>
    <row r="24224" spans="58:58" x14ac:dyDescent="0.25">
      <c r="BF24224" s="1"/>
    </row>
    <row r="24225" spans="58:58" x14ac:dyDescent="0.25">
      <c r="BF24225" s="1"/>
    </row>
    <row r="24226" spans="58:58" x14ac:dyDescent="0.25">
      <c r="BF24226" s="1"/>
    </row>
    <row r="24227" spans="58:58" x14ac:dyDescent="0.25">
      <c r="BF24227" s="1"/>
    </row>
    <row r="24228" spans="58:58" x14ac:dyDescent="0.25">
      <c r="BF24228" s="1"/>
    </row>
    <row r="24229" spans="58:58" x14ac:dyDescent="0.25">
      <c r="BF24229" s="1"/>
    </row>
    <row r="24230" spans="58:58" x14ac:dyDescent="0.25">
      <c r="BF24230" s="1"/>
    </row>
    <row r="24231" spans="58:58" x14ac:dyDescent="0.25">
      <c r="BF24231" s="1"/>
    </row>
    <row r="24232" spans="58:58" x14ac:dyDescent="0.25">
      <c r="BF24232" s="1"/>
    </row>
    <row r="24233" spans="58:58" x14ac:dyDescent="0.25">
      <c r="BF24233" s="1"/>
    </row>
    <row r="24234" spans="58:58" x14ac:dyDescent="0.25">
      <c r="BF24234" s="1"/>
    </row>
    <row r="24235" spans="58:58" x14ac:dyDescent="0.25">
      <c r="BF24235" s="1"/>
    </row>
    <row r="24236" spans="58:58" x14ac:dyDescent="0.25">
      <c r="BF24236" s="1"/>
    </row>
    <row r="24237" spans="58:58" x14ac:dyDescent="0.25">
      <c r="BF24237" s="1"/>
    </row>
    <row r="24238" spans="58:58" x14ac:dyDescent="0.25">
      <c r="BF24238" s="1"/>
    </row>
    <row r="24239" spans="58:58" x14ac:dyDescent="0.25">
      <c r="BF24239" s="1"/>
    </row>
    <row r="24240" spans="58:58" x14ac:dyDescent="0.25">
      <c r="BF24240" s="1"/>
    </row>
    <row r="24241" spans="58:58" x14ac:dyDescent="0.25">
      <c r="BF24241" s="1"/>
    </row>
    <row r="24242" spans="58:58" x14ac:dyDescent="0.25">
      <c r="BF24242" s="1"/>
    </row>
    <row r="24243" spans="58:58" x14ac:dyDescent="0.25">
      <c r="BF24243" s="1"/>
    </row>
    <row r="24244" spans="58:58" x14ac:dyDescent="0.25">
      <c r="BF24244" s="1"/>
    </row>
    <row r="24245" spans="58:58" x14ac:dyDescent="0.25">
      <c r="BF24245" s="1"/>
    </row>
    <row r="24246" spans="58:58" x14ac:dyDescent="0.25">
      <c r="BF24246" s="1"/>
    </row>
    <row r="24247" spans="58:58" x14ac:dyDescent="0.25">
      <c r="BF24247" s="1"/>
    </row>
    <row r="24248" spans="58:58" x14ac:dyDescent="0.25">
      <c r="BF24248" s="1"/>
    </row>
    <row r="24249" spans="58:58" x14ac:dyDescent="0.25">
      <c r="BF24249" s="1"/>
    </row>
    <row r="24250" spans="58:58" x14ac:dyDescent="0.25">
      <c r="BF24250" s="1"/>
    </row>
    <row r="24251" spans="58:58" x14ac:dyDescent="0.25">
      <c r="BF24251" s="1"/>
    </row>
    <row r="24252" spans="58:58" x14ac:dyDescent="0.25">
      <c r="BF24252" s="1"/>
    </row>
    <row r="24253" spans="58:58" x14ac:dyDescent="0.25">
      <c r="BF24253" s="1"/>
    </row>
    <row r="24254" spans="58:58" x14ac:dyDescent="0.25">
      <c r="BF24254" s="1"/>
    </row>
    <row r="24255" spans="58:58" x14ac:dyDescent="0.25">
      <c r="BF24255" s="1"/>
    </row>
    <row r="24256" spans="58:58" x14ac:dyDescent="0.25">
      <c r="BF24256" s="1"/>
    </row>
    <row r="24257" spans="58:58" x14ac:dyDescent="0.25">
      <c r="BF24257" s="1"/>
    </row>
    <row r="24258" spans="58:58" x14ac:dyDescent="0.25">
      <c r="BF24258" s="1"/>
    </row>
    <row r="24259" spans="58:58" x14ac:dyDescent="0.25">
      <c r="BF24259" s="1"/>
    </row>
    <row r="24260" spans="58:58" x14ac:dyDescent="0.25">
      <c r="BF24260" s="1"/>
    </row>
    <row r="24261" spans="58:58" x14ac:dyDescent="0.25">
      <c r="BF24261" s="1"/>
    </row>
    <row r="24262" spans="58:58" x14ac:dyDescent="0.25">
      <c r="BF24262" s="1"/>
    </row>
    <row r="24263" spans="58:58" x14ac:dyDescent="0.25">
      <c r="BF24263" s="1"/>
    </row>
    <row r="24264" spans="58:58" x14ac:dyDescent="0.25">
      <c r="BF24264" s="1"/>
    </row>
    <row r="24265" spans="58:58" x14ac:dyDescent="0.25">
      <c r="BF24265" s="1"/>
    </row>
    <row r="24266" spans="58:58" x14ac:dyDescent="0.25">
      <c r="BF24266" s="1"/>
    </row>
    <row r="24267" spans="58:58" x14ac:dyDescent="0.25">
      <c r="BF24267" s="1"/>
    </row>
    <row r="24268" spans="58:58" x14ac:dyDescent="0.25">
      <c r="BF24268" s="1"/>
    </row>
    <row r="24269" spans="58:58" x14ac:dyDescent="0.25">
      <c r="BF24269" s="1"/>
    </row>
    <row r="24270" spans="58:58" x14ac:dyDescent="0.25">
      <c r="BF24270" s="1"/>
    </row>
    <row r="24271" spans="58:58" x14ac:dyDescent="0.25">
      <c r="BF24271" s="1"/>
    </row>
    <row r="24272" spans="58:58" x14ac:dyDescent="0.25">
      <c r="BF24272" s="1"/>
    </row>
    <row r="24273" spans="58:58" x14ac:dyDescent="0.25">
      <c r="BF24273" s="1"/>
    </row>
    <row r="24274" spans="58:58" x14ac:dyDescent="0.25">
      <c r="BF24274" s="1"/>
    </row>
    <row r="24275" spans="58:58" x14ac:dyDescent="0.25">
      <c r="BF24275" s="1"/>
    </row>
    <row r="24276" spans="58:58" x14ac:dyDescent="0.25">
      <c r="BF24276" s="1"/>
    </row>
    <row r="24277" spans="58:58" x14ac:dyDescent="0.25">
      <c r="BF24277" s="1"/>
    </row>
    <row r="24278" spans="58:58" x14ac:dyDescent="0.25">
      <c r="BF24278" s="1"/>
    </row>
    <row r="24279" spans="58:58" x14ac:dyDescent="0.25">
      <c r="BF24279" s="1"/>
    </row>
    <row r="24280" spans="58:58" x14ac:dyDescent="0.25">
      <c r="BF24280" s="1"/>
    </row>
    <row r="24281" spans="58:58" x14ac:dyDescent="0.25">
      <c r="BF24281" s="1"/>
    </row>
    <row r="24282" spans="58:58" x14ac:dyDescent="0.25">
      <c r="BF24282" s="1"/>
    </row>
    <row r="24283" spans="58:58" x14ac:dyDescent="0.25">
      <c r="BF24283" s="1"/>
    </row>
    <row r="24284" spans="58:58" x14ac:dyDescent="0.25">
      <c r="BF24284" s="1"/>
    </row>
    <row r="24285" spans="58:58" x14ac:dyDescent="0.25">
      <c r="BF24285" s="1"/>
    </row>
    <row r="24286" spans="58:58" x14ac:dyDescent="0.25">
      <c r="BF24286" s="1"/>
    </row>
    <row r="24287" spans="58:58" x14ac:dyDescent="0.25">
      <c r="BF24287" s="1"/>
    </row>
    <row r="24288" spans="58:58" x14ac:dyDescent="0.25">
      <c r="BF24288" s="1"/>
    </row>
    <row r="24289" spans="58:58" x14ac:dyDescent="0.25">
      <c r="BF24289" s="1"/>
    </row>
    <row r="24290" spans="58:58" x14ac:dyDescent="0.25">
      <c r="BF24290" s="1"/>
    </row>
    <row r="24291" spans="58:58" x14ac:dyDescent="0.25">
      <c r="BF24291" s="1"/>
    </row>
    <row r="24292" spans="58:58" x14ac:dyDescent="0.25">
      <c r="BF24292" s="1"/>
    </row>
    <row r="24293" spans="58:58" x14ac:dyDescent="0.25">
      <c r="BF24293" s="1"/>
    </row>
    <row r="24294" spans="58:58" x14ac:dyDescent="0.25">
      <c r="BF24294" s="1"/>
    </row>
    <row r="24295" spans="58:58" x14ac:dyDescent="0.25">
      <c r="BF24295" s="1"/>
    </row>
    <row r="24296" spans="58:58" x14ac:dyDescent="0.25">
      <c r="BF24296" s="1"/>
    </row>
    <row r="24297" spans="58:58" x14ac:dyDescent="0.25">
      <c r="BF24297" s="1"/>
    </row>
    <row r="24298" spans="58:58" x14ac:dyDescent="0.25">
      <c r="BF24298" s="1"/>
    </row>
    <row r="24299" spans="58:58" x14ac:dyDescent="0.25">
      <c r="BF24299" s="1"/>
    </row>
    <row r="24300" spans="58:58" x14ac:dyDescent="0.25">
      <c r="BF24300" s="1"/>
    </row>
    <row r="24301" spans="58:58" x14ac:dyDescent="0.25">
      <c r="BF24301" s="1"/>
    </row>
    <row r="24302" spans="58:58" x14ac:dyDescent="0.25">
      <c r="BF24302" s="1"/>
    </row>
    <row r="24303" spans="58:58" x14ac:dyDescent="0.25">
      <c r="BF24303" s="1"/>
    </row>
    <row r="24304" spans="58:58" x14ac:dyDescent="0.25">
      <c r="BF24304" s="1"/>
    </row>
    <row r="24305" spans="58:58" x14ac:dyDescent="0.25">
      <c r="BF24305" s="1"/>
    </row>
    <row r="24306" spans="58:58" x14ac:dyDescent="0.25">
      <c r="BF24306" s="1"/>
    </row>
    <row r="24307" spans="58:58" x14ac:dyDescent="0.25">
      <c r="BF24307" s="1"/>
    </row>
    <row r="24308" spans="58:58" x14ac:dyDescent="0.25">
      <c r="BF24308" s="1"/>
    </row>
    <row r="24309" spans="58:58" x14ac:dyDescent="0.25">
      <c r="BF24309" s="1"/>
    </row>
    <row r="24310" spans="58:58" x14ac:dyDescent="0.25">
      <c r="BF24310" s="1"/>
    </row>
    <row r="24311" spans="58:58" x14ac:dyDescent="0.25">
      <c r="BF24311" s="1"/>
    </row>
    <row r="24312" spans="58:58" x14ac:dyDescent="0.25">
      <c r="BF24312" s="1"/>
    </row>
    <row r="24313" spans="58:58" x14ac:dyDescent="0.25">
      <c r="BF24313" s="1"/>
    </row>
    <row r="24314" spans="58:58" x14ac:dyDescent="0.25">
      <c r="BF24314" s="1"/>
    </row>
    <row r="24315" spans="58:58" x14ac:dyDescent="0.25">
      <c r="BF24315" s="1"/>
    </row>
    <row r="24316" spans="58:58" x14ac:dyDescent="0.25">
      <c r="BF24316" s="1"/>
    </row>
    <row r="24317" spans="58:58" x14ac:dyDescent="0.25">
      <c r="BF24317" s="1"/>
    </row>
    <row r="24318" spans="58:58" x14ac:dyDescent="0.25">
      <c r="BF24318" s="1"/>
    </row>
    <row r="24319" spans="58:58" x14ac:dyDescent="0.25">
      <c r="BF24319" s="1"/>
    </row>
    <row r="24320" spans="58:58" x14ac:dyDescent="0.25">
      <c r="BF24320" s="1"/>
    </row>
    <row r="24321" spans="58:58" x14ac:dyDescent="0.25">
      <c r="BF24321" s="1"/>
    </row>
    <row r="24322" spans="58:58" x14ac:dyDescent="0.25">
      <c r="BF24322" s="1"/>
    </row>
    <row r="24323" spans="58:58" x14ac:dyDescent="0.25">
      <c r="BF24323" s="1"/>
    </row>
    <row r="24324" spans="58:58" x14ac:dyDescent="0.25">
      <c r="BF24324" s="1"/>
    </row>
    <row r="24325" spans="58:58" x14ac:dyDescent="0.25">
      <c r="BF24325" s="1"/>
    </row>
    <row r="24326" spans="58:58" x14ac:dyDescent="0.25">
      <c r="BF24326" s="1"/>
    </row>
    <row r="24327" spans="58:58" x14ac:dyDescent="0.25">
      <c r="BF24327" s="1"/>
    </row>
    <row r="24328" spans="58:58" x14ac:dyDescent="0.25">
      <c r="BF24328" s="1"/>
    </row>
    <row r="24329" spans="58:58" x14ac:dyDescent="0.25">
      <c r="BF24329" s="1"/>
    </row>
    <row r="24330" spans="58:58" x14ac:dyDescent="0.25">
      <c r="BF24330" s="1"/>
    </row>
    <row r="24331" spans="58:58" x14ac:dyDescent="0.25">
      <c r="BF24331" s="1"/>
    </row>
    <row r="24332" spans="58:58" x14ac:dyDescent="0.25">
      <c r="BF24332" s="1"/>
    </row>
    <row r="24333" spans="58:58" x14ac:dyDescent="0.25">
      <c r="BF24333" s="1"/>
    </row>
    <row r="24334" spans="58:58" x14ac:dyDescent="0.25">
      <c r="BF24334" s="1"/>
    </row>
    <row r="24335" spans="58:58" x14ac:dyDescent="0.25">
      <c r="BF24335" s="1"/>
    </row>
    <row r="24336" spans="58:58" x14ac:dyDescent="0.25">
      <c r="BF24336" s="1"/>
    </row>
    <row r="24337" spans="58:58" x14ac:dyDescent="0.25">
      <c r="BF24337" s="1"/>
    </row>
    <row r="24338" spans="58:58" x14ac:dyDescent="0.25">
      <c r="BF24338" s="1"/>
    </row>
    <row r="24339" spans="58:58" x14ac:dyDescent="0.25">
      <c r="BF24339" s="1"/>
    </row>
    <row r="24340" spans="58:58" x14ac:dyDescent="0.25">
      <c r="BF24340" s="1"/>
    </row>
    <row r="24341" spans="58:58" x14ac:dyDescent="0.25">
      <c r="BF24341" s="1"/>
    </row>
    <row r="24342" spans="58:58" x14ac:dyDescent="0.25">
      <c r="BF24342" s="1"/>
    </row>
    <row r="24343" spans="58:58" x14ac:dyDescent="0.25">
      <c r="BF24343" s="1"/>
    </row>
    <row r="24344" spans="58:58" x14ac:dyDescent="0.25">
      <c r="BF24344" s="1"/>
    </row>
    <row r="24345" spans="58:58" x14ac:dyDescent="0.25">
      <c r="BF24345" s="1"/>
    </row>
    <row r="24346" spans="58:58" x14ac:dyDescent="0.25">
      <c r="BF24346" s="1"/>
    </row>
    <row r="24347" spans="58:58" x14ac:dyDescent="0.25">
      <c r="BF24347" s="1"/>
    </row>
    <row r="24348" spans="58:58" x14ac:dyDescent="0.25">
      <c r="BF24348" s="1"/>
    </row>
    <row r="24349" spans="58:58" x14ac:dyDescent="0.25">
      <c r="BF24349" s="1"/>
    </row>
    <row r="24350" spans="58:58" x14ac:dyDescent="0.25">
      <c r="BF24350" s="1"/>
    </row>
    <row r="24351" spans="58:58" x14ac:dyDescent="0.25">
      <c r="BF24351" s="1"/>
    </row>
    <row r="24352" spans="58:58" x14ac:dyDescent="0.25">
      <c r="BF24352" s="1"/>
    </row>
    <row r="24353" spans="58:58" x14ac:dyDescent="0.25">
      <c r="BF24353" s="1"/>
    </row>
    <row r="24354" spans="58:58" x14ac:dyDescent="0.25">
      <c r="BF24354" s="1"/>
    </row>
    <row r="24355" spans="58:58" x14ac:dyDescent="0.25">
      <c r="BF24355" s="1"/>
    </row>
    <row r="24356" spans="58:58" x14ac:dyDescent="0.25">
      <c r="BF24356" s="1"/>
    </row>
    <row r="24357" spans="58:58" x14ac:dyDescent="0.25">
      <c r="BF24357" s="1"/>
    </row>
    <row r="24358" spans="58:58" x14ac:dyDescent="0.25">
      <c r="BF24358" s="1"/>
    </row>
    <row r="24359" spans="58:58" x14ac:dyDescent="0.25">
      <c r="BF24359" s="1"/>
    </row>
    <row r="24360" spans="58:58" x14ac:dyDescent="0.25">
      <c r="BF24360" s="1"/>
    </row>
    <row r="24361" spans="58:58" x14ac:dyDescent="0.25">
      <c r="BF24361" s="1"/>
    </row>
    <row r="24362" spans="58:58" x14ac:dyDescent="0.25">
      <c r="BF24362" s="1"/>
    </row>
    <row r="24363" spans="58:58" x14ac:dyDescent="0.25">
      <c r="BF24363" s="1"/>
    </row>
    <row r="24364" spans="58:58" x14ac:dyDescent="0.25">
      <c r="BF24364" s="1"/>
    </row>
    <row r="24365" spans="58:58" x14ac:dyDescent="0.25">
      <c r="BF24365" s="1"/>
    </row>
    <row r="24366" spans="58:58" x14ac:dyDescent="0.25">
      <c r="BF24366" s="1"/>
    </row>
    <row r="24367" spans="58:58" x14ac:dyDescent="0.25">
      <c r="BF24367" s="1"/>
    </row>
    <row r="24368" spans="58:58" x14ac:dyDescent="0.25">
      <c r="BF24368" s="1"/>
    </row>
    <row r="24369" spans="58:58" x14ac:dyDescent="0.25">
      <c r="BF24369" s="1"/>
    </row>
    <row r="24370" spans="58:58" x14ac:dyDescent="0.25">
      <c r="BF24370" s="1"/>
    </row>
    <row r="24371" spans="58:58" x14ac:dyDescent="0.25">
      <c r="BF24371" s="1"/>
    </row>
    <row r="24372" spans="58:58" x14ac:dyDescent="0.25">
      <c r="BF24372" s="1"/>
    </row>
    <row r="24373" spans="58:58" x14ac:dyDescent="0.25">
      <c r="BF24373" s="1"/>
    </row>
    <row r="24374" spans="58:58" x14ac:dyDescent="0.25">
      <c r="BF24374" s="1"/>
    </row>
    <row r="24375" spans="58:58" x14ac:dyDescent="0.25">
      <c r="BF24375" s="1"/>
    </row>
    <row r="24376" spans="58:58" x14ac:dyDescent="0.25">
      <c r="BF24376" s="1"/>
    </row>
    <row r="24377" spans="58:58" x14ac:dyDescent="0.25">
      <c r="BF24377" s="1"/>
    </row>
    <row r="24378" spans="58:58" x14ac:dyDescent="0.25">
      <c r="BF24378" s="1"/>
    </row>
    <row r="24379" spans="58:58" x14ac:dyDescent="0.25">
      <c r="BF24379" s="1"/>
    </row>
    <row r="24380" spans="58:58" x14ac:dyDescent="0.25">
      <c r="BF24380" s="1"/>
    </row>
    <row r="24381" spans="58:58" x14ac:dyDescent="0.25">
      <c r="BF24381" s="1"/>
    </row>
    <row r="24382" spans="58:58" x14ac:dyDescent="0.25">
      <c r="BF24382" s="1"/>
    </row>
    <row r="24383" spans="58:58" x14ac:dyDescent="0.25">
      <c r="BF24383" s="1"/>
    </row>
    <row r="24384" spans="58:58" x14ac:dyDescent="0.25">
      <c r="BF24384" s="1"/>
    </row>
    <row r="24385" spans="58:58" x14ac:dyDescent="0.25">
      <c r="BF24385" s="1"/>
    </row>
    <row r="24386" spans="58:58" x14ac:dyDescent="0.25">
      <c r="BF24386" s="1"/>
    </row>
    <row r="24387" spans="58:58" x14ac:dyDescent="0.25">
      <c r="BF24387" s="1"/>
    </row>
    <row r="24388" spans="58:58" x14ac:dyDescent="0.25">
      <c r="BF24388" s="1"/>
    </row>
    <row r="24389" spans="58:58" x14ac:dyDescent="0.25">
      <c r="BF24389" s="1"/>
    </row>
    <row r="24390" spans="58:58" x14ac:dyDescent="0.25">
      <c r="BF24390" s="1"/>
    </row>
    <row r="24391" spans="58:58" x14ac:dyDescent="0.25">
      <c r="BF24391" s="1"/>
    </row>
    <row r="24392" spans="58:58" x14ac:dyDescent="0.25">
      <c r="BF24392" s="1"/>
    </row>
    <row r="24393" spans="58:58" x14ac:dyDescent="0.25">
      <c r="BF24393" s="1"/>
    </row>
    <row r="24394" spans="58:58" x14ac:dyDescent="0.25">
      <c r="BF24394" s="1"/>
    </row>
    <row r="24395" spans="58:58" x14ac:dyDescent="0.25">
      <c r="BF24395" s="1"/>
    </row>
    <row r="24396" spans="58:58" x14ac:dyDescent="0.25">
      <c r="BF24396" s="1"/>
    </row>
    <row r="24397" spans="58:58" x14ac:dyDescent="0.25">
      <c r="BF24397" s="1"/>
    </row>
    <row r="24398" spans="58:58" x14ac:dyDescent="0.25">
      <c r="BF24398" s="1"/>
    </row>
    <row r="24399" spans="58:58" x14ac:dyDescent="0.25">
      <c r="BF24399" s="1"/>
    </row>
    <row r="24400" spans="58:58" x14ac:dyDescent="0.25">
      <c r="BF24400" s="1"/>
    </row>
    <row r="24401" spans="58:58" x14ac:dyDescent="0.25">
      <c r="BF24401" s="1"/>
    </row>
    <row r="24402" spans="58:58" x14ac:dyDescent="0.25">
      <c r="BF24402" s="1"/>
    </row>
    <row r="24403" spans="58:58" x14ac:dyDescent="0.25">
      <c r="BF24403" s="1"/>
    </row>
    <row r="24404" spans="58:58" x14ac:dyDescent="0.25">
      <c r="BF24404" s="1"/>
    </row>
    <row r="24405" spans="58:58" x14ac:dyDescent="0.25">
      <c r="BF24405" s="1"/>
    </row>
    <row r="24406" spans="58:58" x14ac:dyDescent="0.25">
      <c r="BF24406" s="1"/>
    </row>
    <row r="24407" spans="58:58" x14ac:dyDescent="0.25">
      <c r="BF24407" s="1"/>
    </row>
    <row r="24408" spans="58:58" x14ac:dyDescent="0.25">
      <c r="BF24408" s="1"/>
    </row>
    <row r="24409" spans="58:58" x14ac:dyDescent="0.25">
      <c r="BF24409" s="1"/>
    </row>
    <row r="24410" spans="58:58" x14ac:dyDescent="0.25">
      <c r="BF24410" s="1"/>
    </row>
    <row r="24411" spans="58:58" x14ac:dyDescent="0.25">
      <c r="BF24411" s="1"/>
    </row>
    <row r="24412" spans="58:58" x14ac:dyDescent="0.25">
      <c r="BF24412" s="1"/>
    </row>
    <row r="24413" spans="58:58" x14ac:dyDescent="0.25">
      <c r="BF24413" s="1"/>
    </row>
    <row r="24414" spans="58:58" x14ac:dyDescent="0.25">
      <c r="BF24414" s="1"/>
    </row>
    <row r="24415" spans="58:58" x14ac:dyDescent="0.25">
      <c r="BF24415" s="1"/>
    </row>
    <row r="24416" spans="58:58" x14ac:dyDescent="0.25">
      <c r="BF24416" s="1"/>
    </row>
    <row r="24417" spans="58:58" x14ac:dyDescent="0.25">
      <c r="BF24417" s="1"/>
    </row>
    <row r="24418" spans="58:58" x14ac:dyDescent="0.25">
      <c r="BF24418" s="1"/>
    </row>
    <row r="24419" spans="58:58" x14ac:dyDescent="0.25">
      <c r="BF24419" s="1"/>
    </row>
    <row r="24420" spans="58:58" x14ac:dyDescent="0.25">
      <c r="BF24420" s="1"/>
    </row>
    <row r="24421" spans="58:58" x14ac:dyDescent="0.25">
      <c r="BF24421" s="1"/>
    </row>
    <row r="24422" spans="58:58" x14ac:dyDescent="0.25">
      <c r="BF24422" s="1"/>
    </row>
    <row r="24423" spans="58:58" x14ac:dyDescent="0.25">
      <c r="BF24423" s="1"/>
    </row>
    <row r="24424" spans="58:58" x14ac:dyDescent="0.25">
      <c r="BF24424" s="1"/>
    </row>
    <row r="24425" spans="58:58" x14ac:dyDescent="0.25">
      <c r="BF24425" s="1"/>
    </row>
    <row r="24426" spans="58:58" x14ac:dyDescent="0.25">
      <c r="BF24426" s="1"/>
    </row>
    <row r="24427" spans="58:58" x14ac:dyDescent="0.25">
      <c r="BF24427" s="1"/>
    </row>
    <row r="24428" spans="58:58" x14ac:dyDescent="0.25">
      <c r="BF24428" s="1"/>
    </row>
    <row r="24429" spans="58:58" x14ac:dyDescent="0.25">
      <c r="BF24429" s="1"/>
    </row>
    <row r="24430" spans="58:58" x14ac:dyDescent="0.25">
      <c r="BF24430" s="1"/>
    </row>
    <row r="24431" spans="58:58" x14ac:dyDescent="0.25">
      <c r="BF24431" s="1"/>
    </row>
    <row r="24432" spans="58:58" x14ac:dyDescent="0.25">
      <c r="BF24432" s="1"/>
    </row>
    <row r="24433" spans="58:58" x14ac:dyDescent="0.25">
      <c r="BF24433" s="1"/>
    </row>
    <row r="24434" spans="58:58" x14ac:dyDescent="0.25">
      <c r="BF24434" s="1"/>
    </row>
    <row r="24435" spans="58:58" x14ac:dyDescent="0.25">
      <c r="BF24435" s="1"/>
    </row>
    <row r="24436" spans="58:58" x14ac:dyDescent="0.25">
      <c r="BF24436" s="1"/>
    </row>
    <row r="24437" spans="58:58" x14ac:dyDescent="0.25">
      <c r="BF24437" s="1"/>
    </row>
    <row r="24438" spans="58:58" x14ac:dyDescent="0.25">
      <c r="BF24438" s="1"/>
    </row>
    <row r="24439" spans="58:58" x14ac:dyDescent="0.25">
      <c r="BF24439" s="1"/>
    </row>
    <row r="24440" spans="58:58" x14ac:dyDescent="0.25">
      <c r="BF24440" s="1"/>
    </row>
    <row r="24441" spans="58:58" x14ac:dyDescent="0.25">
      <c r="BF24441" s="1"/>
    </row>
    <row r="24442" spans="58:58" x14ac:dyDescent="0.25">
      <c r="BF24442" s="1"/>
    </row>
    <row r="24443" spans="58:58" x14ac:dyDescent="0.25">
      <c r="BF24443" s="1"/>
    </row>
    <row r="24444" spans="58:58" x14ac:dyDescent="0.25">
      <c r="BF24444" s="1"/>
    </row>
    <row r="24445" spans="58:58" x14ac:dyDescent="0.25">
      <c r="BF24445" s="1"/>
    </row>
    <row r="24446" spans="58:58" x14ac:dyDescent="0.25">
      <c r="BF24446" s="1"/>
    </row>
    <row r="24447" spans="58:58" x14ac:dyDescent="0.25">
      <c r="BF24447" s="1"/>
    </row>
    <row r="24448" spans="58:58" x14ac:dyDescent="0.25">
      <c r="BF24448" s="1"/>
    </row>
    <row r="24449" spans="58:58" x14ac:dyDescent="0.25">
      <c r="BF24449" s="1"/>
    </row>
    <row r="24450" spans="58:58" x14ac:dyDescent="0.25">
      <c r="BF24450" s="1"/>
    </row>
    <row r="24451" spans="58:58" x14ac:dyDescent="0.25">
      <c r="BF24451" s="1"/>
    </row>
    <row r="24452" spans="58:58" x14ac:dyDescent="0.25">
      <c r="BF24452" s="1"/>
    </row>
    <row r="24453" spans="58:58" x14ac:dyDescent="0.25">
      <c r="BF24453" s="1"/>
    </row>
    <row r="24454" spans="58:58" x14ac:dyDescent="0.25">
      <c r="BF24454" s="1"/>
    </row>
    <row r="24455" spans="58:58" x14ac:dyDescent="0.25">
      <c r="BF24455" s="1"/>
    </row>
    <row r="24456" spans="58:58" x14ac:dyDescent="0.25">
      <c r="BF24456" s="1"/>
    </row>
    <row r="24457" spans="58:58" x14ac:dyDescent="0.25">
      <c r="BF24457" s="1"/>
    </row>
    <row r="24458" spans="58:58" x14ac:dyDescent="0.25">
      <c r="BF24458" s="1"/>
    </row>
    <row r="24459" spans="58:58" x14ac:dyDescent="0.25">
      <c r="BF24459" s="1"/>
    </row>
    <row r="24460" spans="58:58" x14ac:dyDescent="0.25">
      <c r="BF24460" s="1"/>
    </row>
    <row r="24461" spans="58:58" x14ac:dyDescent="0.25">
      <c r="BF24461" s="1"/>
    </row>
    <row r="24462" spans="58:58" x14ac:dyDescent="0.25">
      <c r="BF24462" s="1"/>
    </row>
    <row r="24463" spans="58:58" x14ac:dyDescent="0.25">
      <c r="BF24463" s="1"/>
    </row>
    <row r="24464" spans="58:58" x14ac:dyDescent="0.25">
      <c r="BF24464" s="1"/>
    </row>
    <row r="24465" spans="58:58" x14ac:dyDescent="0.25">
      <c r="BF24465" s="1"/>
    </row>
    <row r="24466" spans="58:58" x14ac:dyDescent="0.25">
      <c r="BF24466" s="1"/>
    </row>
    <row r="24467" spans="58:58" x14ac:dyDescent="0.25">
      <c r="BF24467" s="1"/>
    </row>
    <row r="24468" spans="58:58" x14ac:dyDescent="0.25">
      <c r="BF24468" s="1"/>
    </row>
    <row r="24469" spans="58:58" x14ac:dyDescent="0.25">
      <c r="BF24469" s="1"/>
    </row>
    <row r="24470" spans="58:58" x14ac:dyDescent="0.25">
      <c r="BF24470" s="1"/>
    </row>
    <row r="24471" spans="58:58" x14ac:dyDescent="0.25">
      <c r="BF24471" s="1"/>
    </row>
    <row r="24472" spans="58:58" x14ac:dyDescent="0.25">
      <c r="BF24472" s="1"/>
    </row>
    <row r="24473" spans="58:58" x14ac:dyDescent="0.25">
      <c r="BF24473" s="1"/>
    </row>
    <row r="24474" spans="58:58" x14ac:dyDescent="0.25">
      <c r="BF24474" s="1"/>
    </row>
    <row r="24475" spans="58:58" x14ac:dyDescent="0.25">
      <c r="BF24475" s="1"/>
    </row>
    <row r="24476" spans="58:58" x14ac:dyDescent="0.25">
      <c r="BF24476" s="1"/>
    </row>
    <row r="24477" spans="58:58" x14ac:dyDescent="0.25">
      <c r="BF24477" s="1"/>
    </row>
    <row r="24478" spans="58:58" x14ac:dyDescent="0.25">
      <c r="BF24478" s="1"/>
    </row>
    <row r="24479" spans="58:58" x14ac:dyDescent="0.25">
      <c r="BF24479" s="1"/>
    </row>
    <row r="24480" spans="58:58" x14ac:dyDescent="0.25">
      <c r="BF24480" s="1"/>
    </row>
    <row r="24481" spans="58:58" x14ac:dyDescent="0.25">
      <c r="BF24481" s="1"/>
    </row>
    <row r="24482" spans="58:58" x14ac:dyDescent="0.25">
      <c r="BF24482" s="1"/>
    </row>
    <row r="24483" spans="58:58" x14ac:dyDescent="0.25">
      <c r="BF24483" s="1"/>
    </row>
    <row r="24484" spans="58:58" x14ac:dyDescent="0.25">
      <c r="BF24484" s="1"/>
    </row>
    <row r="24485" spans="58:58" x14ac:dyDescent="0.25">
      <c r="BF24485" s="1"/>
    </row>
    <row r="24486" spans="58:58" x14ac:dyDescent="0.25">
      <c r="BF24486" s="1"/>
    </row>
    <row r="24487" spans="58:58" x14ac:dyDescent="0.25">
      <c r="BF24487" s="1"/>
    </row>
    <row r="24488" spans="58:58" x14ac:dyDescent="0.25">
      <c r="BF24488" s="1"/>
    </row>
    <row r="24489" spans="58:58" x14ac:dyDescent="0.25">
      <c r="BF24489" s="1"/>
    </row>
    <row r="24490" spans="58:58" x14ac:dyDescent="0.25">
      <c r="BF24490" s="1"/>
    </row>
    <row r="24491" spans="58:58" x14ac:dyDescent="0.25">
      <c r="BF24491" s="1"/>
    </row>
    <row r="24492" spans="58:58" x14ac:dyDescent="0.25">
      <c r="BF24492" s="1"/>
    </row>
    <row r="24493" spans="58:58" x14ac:dyDescent="0.25">
      <c r="BF24493" s="1"/>
    </row>
    <row r="24494" spans="58:58" x14ac:dyDescent="0.25">
      <c r="BF24494" s="1"/>
    </row>
    <row r="24495" spans="58:58" x14ac:dyDescent="0.25">
      <c r="BF24495" s="1"/>
    </row>
    <row r="24496" spans="58:58" x14ac:dyDescent="0.25">
      <c r="BF24496" s="1"/>
    </row>
    <row r="24497" spans="58:58" x14ac:dyDescent="0.25">
      <c r="BF24497" s="1"/>
    </row>
    <row r="24498" spans="58:58" x14ac:dyDescent="0.25">
      <c r="BF24498" s="1"/>
    </row>
    <row r="24499" spans="58:58" x14ac:dyDescent="0.25">
      <c r="BF24499" s="1"/>
    </row>
    <row r="24500" spans="58:58" x14ac:dyDescent="0.25">
      <c r="BF24500" s="1"/>
    </row>
    <row r="24501" spans="58:58" x14ac:dyDescent="0.25">
      <c r="BF24501" s="1"/>
    </row>
    <row r="24502" spans="58:58" x14ac:dyDescent="0.25">
      <c r="BF24502" s="1"/>
    </row>
    <row r="24503" spans="58:58" x14ac:dyDescent="0.25">
      <c r="BF24503" s="1"/>
    </row>
    <row r="24504" spans="58:58" x14ac:dyDescent="0.25">
      <c r="BF24504" s="1"/>
    </row>
    <row r="24505" spans="58:58" x14ac:dyDescent="0.25">
      <c r="BF24505" s="1"/>
    </row>
    <row r="24506" spans="58:58" x14ac:dyDescent="0.25">
      <c r="BF24506" s="1"/>
    </row>
    <row r="24507" spans="58:58" x14ac:dyDescent="0.25">
      <c r="BF24507" s="1"/>
    </row>
    <row r="24508" spans="58:58" x14ac:dyDescent="0.25">
      <c r="BF24508" s="1"/>
    </row>
    <row r="24509" spans="58:58" x14ac:dyDescent="0.25">
      <c r="BF24509" s="1"/>
    </row>
    <row r="24510" spans="58:58" x14ac:dyDescent="0.25">
      <c r="BF24510" s="1"/>
    </row>
    <row r="24511" spans="58:58" x14ac:dyDescent="0.25">
      <c r="BF24511" s="1"/>
    </row>
    <row r="24512" spans="58:58" x14ac:dyDescent="0.25">
      <c r="BF24512" s="1"/>
    </row>
    <row r="24513" spans="58:58" x14ac:dyDescent="0.25">
      <c r="BF24513" s="1"/>
    </row>
    <row r="24514" spans="58:58" x14ac:dyDescent="0.25">
      <c r="BF24514" s="1"/>
    </row>
    <row r="24515" spans="58:58" x14ac:dyDescent="0.25">
      <c r="BF24515" s="1"/>
    </row>
    <row r="24516" spans="58:58" x14ac:dyDescent="0.25">
      <c r="BF24516" s="1"/>
    </row>
    <row r="24517" spans="58:58" x14ac:dyDescent="0.25">
      <c r="BF24517" s="1"/>
    </row>
    <row r="24518" spans="58:58" x14ac:dyDescent="0.25">
      <c r="BF24518" s="1"/>
    </row>
    <row r="24519" spans="58:58" x14ac:dyDescent="0.25">
      <c r="BF24519" s="1"/>
    </row>
    <row r="24520" spans="58:58" x14ac:dyDescent="0.25">
      <c r="BF24520" s="1"/>
    </row>
    <row r="24521" spans="58:58" x14ac:dyDescent="0.25">
      <c r="BF24521" s="1"/>
    </row>
    <row r="24522" spans="58:58" x14ac:dyDescent="0.25">
      <c r="BF24522" s="1"/>
    </row>
    <row r="24523" spans="58:58" x14ac:dyDescent="0.25">
      <c r="BF24523" s="1"/>
    </row>
    <row r="24524" spans="58:58" x14ac:dyDescent="0.25">
      <c r="BF24524" s="1"/>
    </row>
    <row r="24525" spans="58:58" x14ac:dyDescent="0.25">
      <c r="BF24525" s="1"/>
    </row>
    <row r="24526" spans="58:58" x14ac:dyDescent="0.25">
      <c r="BF24526" s="1"/>
    </row>
    <row r="24527" spans="58:58" x14ac:dyDescent="0.25">
      <c r="BF24527" s="1"/>
    </row>
    <row r="24528" spans="58:58" x14ac:dyDescent="0.25">
      <c r="BF24528" s="1"/>
    </row>
    <row r="24529" spans="58:58" x14ac:dyDescent="0.25">
      <c r="BF24529" s="1"/>
    </row>
    <row r="24530" spans="58:58" x14ac:dyDescent="0.25">
      <c r="BF24530" s="1"/>
    </row>
    <row r="24531" spans="58:58" x14ac:dyDescent="0.25">
      <c r="BF24531" s="1"/>
    </row>
    <row r="24532" spans="58:58" x14ac:dyDescent="0.25">
      <c r="BF24532" s="1"/>
    </row>
    <row r="24533" spans="58:58" x14ac:dyDescent="0.25">
      <c r="BF24533" s="1"/>
    </row>
    <row r="24534" spans="58:58" x14ac:dyDescent="0.25">
      <c r="BF24534" s="1"/>
    </row>
    <row r="24535" spans="58:58" x14ac:dyDescent="0.25">
      <c r="BF24535" s="1"/>
    </row>
    <row r="24536" spans="58:58" x14ac:dyDescent="0.25">
      <c r="BF24536" s="1"/>
    </row>
    <row r="24537" spans="58:58" x14ac:dyDescent="0.25">
      <c r="BF24537" s="1"/>
    </row>
    <row r="24538" spans="58:58" x14ac:dyDescent="0.25">
      <c r="BF24538" s="1"/>
    </row>
    <row r="24539" spans="58:58" x14ac:dyDescent="0.25">
      <c r="BF24539" s="1"/>
    </row>
    <row r="24540" spans="58:58" x14ac:dyDescent="0.25">
      <c r="BF24540" s="1"/>
    </row>
    <row r="24541" spans="58:58" x14ac:dyDescent="0.25">
      <c r="BF24541" s="1"/>
    </row>
    <row r="24542" spans="58:58" x14ac:dyDescent="0.25">
      <c r="BF24542" s="1"/>
    </row>
    <row r="24543" spans="58:58" x14ac:dyDescent="0.25">
      <c r="BF24543" s="1"/>
    </row>
    <row r="24544" spans="58:58" x14ac:dyDescent="0.25">
      <c r="BF24544" s="1"/>
    </row>
    <row r="24545" spans="58:58" x14ac:dyDescent="0.25">
      <c r="BF24545" s="1"/>
    </row>
    <row r="24546" spans="58:58" x14ac:dyDescent="0.25">
      <c r="BF24546" s="1"/>
    </row>
    <row r="24547" spans="58:58" x14ac:dyDescent="0.25">
      <c r="BF24547" s="1"/>
    </row>
    <row r="24548" spans="58:58" x14ac:dyDescent="0.25">
      <c r="BF24548" s="1"/>
    </row>
    <row r="24549" spans="58:58" x14ac:dyDescent="0.25">
      <c r="BF24549" s="1"/>
    </row>
    <row r="24550" spans="58:58" x14ac:dyDescent="0.25">
      <c r="BF24550" s="1"/>
    </row>
    <row r="24551" spans="58:58" x14ac:dyDescent="0.25">
      <c r="BF24551" s="1"/>
    </row>
    <row r="24552" spans="58:58" x14ac:dyDescent="0.25">
      <c r="BF24552" s="1"/>
    </row>
    <row r="24553" spans="58:58" x14ac:dyDescent="0.25">
      <c r="BF24553" s="1"/>
    </row>
    <row r="24554" spans="58:58" x14ac:dyDescent="0.25">
      <c r="BF24554" s="1"/>
    </row>
    <row r="24555" spans="58:58" x14ac:dyDescent="0.25">
      <c r="BF24555" s="1"/>
    </row>
    <row r="24556" spans="58:58" x14ac:dyDescent="0.25">
      <c r="BF24556" s="1"/>
    </row>
    <row r="24557" spans="58:58" x14ac:dyDescent="0.25">
      <c r="BF24557" s="1"/>
    </row>
    <row r="24558" spans="58:58" x14ac:dyDescent="0.25">
      <c r="BF24558" s="1"/>
    </row>
    <row r="24559" spans="58:58" x14ac:dyDescent="0.25">
      <c r="BF24559" s="1"/>
    </row>
    <row r="24560" spans="58:58" x14ac:dyDescent="0.25">
      <c r="BF24560" s="1"/>
    </row>
    <row r="24561" spans="58:58" x14ac:dyDescent="0.25">
      <c r="BF24561" s="1"/>
    </row>
    <row r="24562" spans="58:58" x14ac:dyDescent="0.25">
      <c r="BF24562" s="1"/>
    </row>
    <row r="24563" spans="58:58" x14ac:dyDescent="0.25">
      <c r="BF24563" s="1"/>
    </row>
    <row r="24564" spans="58:58" x14ac:dyDescent="0.25">
      <c r="BF24564" s="1"/>
    </row>
    <row r="24565" spans="58:58" x14ac:dyDescent="0.25">
      <c r="BF24565" s="1"/>
    </row>
    <row r="24566" spans="58:58" x14ac:dyDescent="0.25">
      <c r="BF24566" s="1"/>
    </row>
    <row r="24567" spans="58:58" x14ac:dyDescent="0.25">
      <c r="BF24567" s="1"/>
    </row>
    <row r="24568" spans="58:58" x14ac:dyDescent="0.25">
      <c r="BF24568" s="1"/>
    </row>
    <row r="24569" spans="58:58" x14ac:dyDescent="0.25">
      <c r="BF24569" s="1"/>
    </row>
    <row r="24570" spans="58:58" x14ac:dyDescent="0.25">
      <c r="BF24570" s="1"/>
    </row>
    <row r="24571" spans="58:58" x14ac:dyDescent="0.25">
      <c r="BF24571" s="1"/>
    </row>
    <row r="24572" spans="58:58" x14ac:dyDescent="0.25">
      <c r="BF24572" s="1"/>
    </row>
    <row r="24573" spans="58:58" x14ac:dyDescent="0.25">
      <c r="BF24573" s="1"/>
    </row>
    <row r="24574" spans="58:58" x14ac:dyDescent="0.25">
      <c r="BF24574" s="1"/>
    </row>
    <row r="24575" spans="58:58" x14ac:dyDescent="0.25">
      <c r="BF24575" s="1"/>
    </row>
    <row r="24576" spans="58:58" x14ac:dyDescent="0.25">
      <c r="BF24576" s="1"/>
    </row>
    <row r="24577" spans="58:58" x14ac:dyDescent="0.25">
      <c r="BF24577" s="1"/>
    </row>
    <row r="24578" spans="58:58" x14ac:dyDescent="0.25">
      <c r="BF24578" s="1"/>
    </row>
    <row r="24579" spans="58:58" x14ac:dyDescent="0.25">
      <c r="BF24579" s="1"/>
    </row>
    <row r="24580" spans="58:58" x14ac:dyDescent="0.25">
      <c r="BF24580" s="1"/>
    </row>
    <row r="24581" spans="58:58" x14ac:dyDescent="0.25">
      <c r="BF24581" s="1"/>
    </row>
    <row r="24582" spans="58:58" x14ac:dyDescent="0.25">
      <c r="BF24582" s="1"/>
    </row>
    <row r="24583" spans="58:58" x14ac:dyDescent="0.25">
      <c r="BF24583" s="1"/>
    </row>
    <row r="24584" spans="58:58" x14ac:dyDescent="0.25">
      <c r="BF24584" s="1"/>
    </row>
    <row r="24585" spans="58:58" x14ac:dyDescent="0.25">
      <c r="BF24585" s="1"/>
    </row>
    <row r="24586" spans="58:58" x14ac:dyDescent="0.25">
      <c r="BF24586" s="1"/>
    </row>
    <row r="24587" spans="58:58" x14ac:dyDescent="0.25">
      <c r="BF24587" s="1"/>
    </row>
    <row r="24588" spans="58:58" x14ac:dyDescent="0.25">
      <c r="BF24588" s="1"/>
    </row>
    <row r="24589" spans="58:58" x14ac:dyDescent="0.25">
      <c r="BF24589" s="1"/>
    </row>
    <row r="24590" spans="58:58" x14ac:dyDescent="0.25">
      <c r="BF24590" s="1"/>
    </row>
    <row r="24591" spans="58:58" x14ac:dyDescent="0.25">
      <c r="BF24591" s="1"/>
    </row>
    <row r="24592" spans="58:58" x14ac:dyDescent="0.25">
      <c r="BF24592" s="1"/>
    </row>
    <row r="24593" spans="58:58" x14ac:dyDescent="0.25">
      <c r="BF24593" s="1"/>
    </row>
    <row r="24594" spans="58:58" x14ac:dyDescent="0.25">
      <c r="BF24594" s="1"/>
    </row>
    <row r="24595" spans="58:58" x14ac:dyDescent="0.25">
      <c r="BF24595" s="1"/>
    </row>
    <row r="24596" spans="58:58" x14ac:dyDescent="0.25">
      <c r="BF24596" s="1"/>
    </row>
    <row r="24597" spans="58:58" x14ac:dyDescent="0.25">
      <c r="BF24597" s="1"/>
    </row>
    <row r="24598" spans="58:58" x14ac:dyDescent="0.25">
      <c r="BF24598" s="1"/>
    </row>
    <row r="24599" spans="58:58" x14ac:dyDescent="0.25">
      <c r="BF24599" s="1"/>
    </row>
    <row r="24600" spans="58:58" x14ac:dyDescent="0.25">
      <c r="BF24600" s="1"/>
    </row>
    <row r="24601" spans="58:58" x14ac:dyDescent="0.25">
      <c r="BF24601" s="1"/>
    </row>
    <row r="24602" spans="58:58" x14ac:dyDescent="0.25">
      <c r="BF24602" s="1"/>
    </row>
    <row r="24603" spans="58:58" x14ac:dyDescent="0.25">
      <c r="BF24603" s="1"/>
    </row>
    <row r="24604" spans="58:58" x14ac:dyDescent="0.25">
      <c r="BF24604" s="1"/>
    </row>
    <row r="24605" spans="58:58" x14ac:dyDescent="0.25">
      <c r="BF24605" s="1"/>
    </row>
    <row r="24606" spans="58:58" x14ac:dyDescent="0.25">
      <c r="BF24606" s="1"/>
    </row>
    <row r="24607" spans="58:58" x14ac:dyDescent="0.25">
      <c r="BF24607" s="1"/>
    </row>
    <row r="24608" spans="58:58" x14ac:dyDescent="0.25">
      <c r="BF24608" s="1"/>
    </row>
    <row r="24609" spans="58:58" x14ac:dyDescent="0.25">
      <c r="BF24609" s="1"/>
    </row>
    <row r="24610" spans="58:58" x14ac:dyDescent="0.25">
      <c r="BF24610" s="1"/>
    </row>
    <row r="24611" spans="58:58" x14ac:dyDescent="0.25">
      <c r="BF24611" s="1"/>
    </row>
    <row r="24612" spans="58:58" x14ac:dyDescent="0.25">
      <c r="BF24612" s="1"/>
    </row>
    <row r="24613" spans="58:58" x14ac:dyDescent="0.25">
      <c r="BF24613" s="1"/>
    </row>
    <row r="24614" spans="58:58" x14ac:dyDescent="0.25">
      <c r="BF24614" s="1"/>
    </row>
    <row r="24615" spans="58:58" x14ac:dyDescent="0.25">
      <c r="BF24615" s="1"/>
    </row>
    <row r="24616" spans="58:58" x14ac:dyDescent="0.25">
      <c r="BF24616" s="1"/>
    </row>
    <row r="24617" spans="58:58" x14ac:dyDescent="0.25">
      <c r="BF24617" s="1"/>
    </row>
    <row r="24618" spans="58:58" x14ac:dyDescent="0.25">
      <c r="BF24618" s="1"/>
    </row>
    <row r="24619" spans="58:58" x14ac:dyDescent="0.25">
      <c r="BF24619" s="1"/>
    </row>
    <row r="24620" spans="58:58" x14ac:dyDescent="0.25">
      <c r="BF24620" s="1"/>
    </row>
    <row r="24621" spans="58:58" x14ac:dyDescent="0.25">
      <c r="BF24621" s="1"/>
    </row>
    <row r="24622" spans="58:58" x14ac:dyDescent="0.25">
      <c r="BF24622" s="1"/>
    </row>
    <row r="24623" spans="58:58" x14ac:dyDescent="0.25">
      <c r="BF24623" s="1"/>
    </row>
    <row r="24624" spans="58:58" x14ac:dyDescent="0.25">
      <c r="BF24624" s="1"/>
    </row>
    <row r="24625" spans="58:58" x14ac:dyDescent="0.25">
      <c r="BF24625" s="1"/>
    </row>
    <row r="24626" spans="58:58" x14ac:dyDescent="0.25">
      <c r="BF24626" s="1"/>
    </row>
    <row r="24627" spans="58:58" x14ac:dyDescent="0.25">
      <c r="BF24627" s="1"/>
    </row>
    <row r="24628" spans="58:58" x14ac:dyDescent="0.25">
      <c r="BF24628" s="1"/>
    </row>
    <row r="24629" spans="58:58" x14ac:dyDescent="0.25">
      <c r="BF24629" s="1"/>
    </row>
    <row r="24630" spans="58:58" x14ac:dyDescent="0.25">
      <c r="BF24630" s="1"/>
    </row>
    <row r="24631" spans="58:58" x14ac:dyDescent="0.25">
      <c r="BF24631" s="1"/>
    </row>
    <row r="24632" spans="58:58" x14ac:dyDescent="0.25">
      <c r="BF24632" s="1"/>
    </row>
    <row r="24633" spans="58:58" x14ac:dyDescent="0.25">
      <c r="BF24633" s="1"/>
    </row>
    <row r="24634" spans="58:58" x14ac:dyDescent="0.25">
      <c r="BF24634" s="1"/>
    </row>
    <row r="24635" spans="58:58" x14ac:dyDescent="0.25">
      <c r="BF24635" s="1"/>
    </row>
    <row r="24636" spans="58:58" x14ac:dyDescent="0.25">
      <c r="BF24636" s="1"/>
    </row>
    <row r="24637" spans="58:58" x14ac:dyDescent="0.25">
      <c r="BF24637" s="1"/>
    </row>
    <row r="24638" spans="58:58" x14ac:dyDescent="0.25">
      <c r="BF24638" s="1"/>
    </row>
    <row r="24639" spans="58:58" x14ac:dyDescent="0.25">
      <c r="BF24639" s="1"/>
    </row>
    <row r="24640" spans="58:58" x14ac:dyDescent="0.25">
      <c r="BF24640" s="1"/>
    </row>
    <row r="24641" spans="58:58" x14ac:dyDescent="0.25">
      <c r="BF24641" s="1"/>
    </row>
    <row r="24642" spans="58:58" x14ac:dyDescent="0.25">
      <c r="BF24642" s="1"/>
    </row>
    <row r="24643" spans="58:58" x14ac:dyDescent="0.25">
      <c r="BF24643" s="1"/>
    </row>
    <row r="24644" spans="58:58" x14ac:dyDescent="0.25">
      <c r="BF24644" s="1"/>
    </row>
    <row r="24645" spans="58:58" x14ac:dyDescent="0.25">
      <c r="BF24645" s="1"/>
    </row>
    <row r="24646" spans="58:58" x14ac:dyDescent="0.25">
      <c r="BF24646" s="1"/>
    </row>
    <row r="24647" spans="58:58" x14ac:dyDescent="0.25">
      <c r="BF24647" s="1"/>
    </row>
    <row r="24648" spans="58:58" x14ac:dyDescent="0.25">
      <c r="BF24648" s="1"/>
    </row>
    <row r="24649" spans="58:58" x14ac:dyDescent="0.25">
      <c r="BF24649" s="1"/>
    </row>
    <row r="24650" spans="58:58" x14ac:dyDescent="0.25">
      <c r="BF24650" s="1"/>
    </row>
    <row r="24651" spans="58:58" x14ac:dyDescent="0.25">
      <c r="BF24651" s="1"/>
    </row>
    <row r="24652" spans="58:58" x14ac:dyDescent="0.25">
      <c r="BF24652" s="1"/>
    </row>
    <row r="24653" spans="58:58" x14ac:dyDescent="0.25">
      <c r="BF24653" s="1"/>
    </row>
    <row r="24654" spans="58:58" x14ac:dyDescent="0.25">
      <c r="BF24654" s="1"/>
    </row>
    <row r="24655" spans="58:58" x14ac:dyDescent="0.25">
      <c r="BF24655" s="1"/>
    </row>
    <row r="24656" spans="58:58" x14ac:dyDescent="0.25">
      <c r="BF24656" s="1"/>
    </row>
    <row r="24657" spans="58:58" x14ac:dyDescent="0.25">
      <c r="BF24657" s="1"/>
    </row>
    <row r="24658" spans="58:58" x14ac:dyDescent="0.25">
      <c r="BF24658" s="1"/>
    </row>
    <row r="24659" spans="58:58" x14ac:dyDescent="0.25">
      <c r="BF24659" s="1"/>
    </row>
    <row r="24660" spans="58:58" x14ac:dyDescent="0.25">
      <c r="BF24660" s="1"/>
    </row>
    <row r="24661" spans="58:58" x14ac:dyDescent="0.25">
      <c r="BF24661" s="1"/>
    </row>
    <row r="24662" spans="58:58" x14ac:dyDescent="0.25">
      <c r="BF24662" s="1"/>
    </row>
    <row r="24663" spans="58:58" x14ac:dyDescent="0.25">
      <c r="BF24663" s="1"/>
    </row>
    <row r="24664" spans="58:58" x14ac:dyDescent="0.25">
      <c r="BF24664" s="1"/>
    </row>
    <row r="24665" spans="58:58" x14ac:dyDescent="0.25">
      <c r="BF24665" s="1"/>
    </row>
    <row r="24666" spans="58:58" x14ac:dyDescent="0.25">
      <c r="BF24666" s="1"/>
    </row>
    <row r="24667" spans="58:58" x14ac:dyDescent="0.25">
      <c r="BF24667" s="1"/>
    </row>
    <row r="24668" spans="58:58" x14ac:dyDescent="0.25">
      <c r="BF24668" s="1"/>
    </row>
    <row r="24669" spans="58:58" x14ac:dyDescent="0.25">
      <c r="BF24669" s="1"/>
    </row>
    <row r="24670" spans="58:58" x14ac:dyDescent="0.25">
      <c r="BF24670" s="1"/>
    </row>
    <row r="24671" spans="58:58" x14ac:dyDescent="0.25">
      <c r="BF24671" s="1"/>
    </row>
    <row r="24672" spans="58:58" x14ac:dyDescent="0.25">
      <c r="BF24672" s="1"/>
    </row>
    <row r="24673" spans="58:58" x14ac:dyDescent="0.25">
      <c r="BF24673" s="1"/>
    </row>
    <row r="24674" spans="58:58" x14ac:dyDescent="0.25">
      <c r="BF24674" s="1"/>
    </row>
    <row r="24675" spans="58:58" x14ac:dyDescent="0.25">
      <c r="BF24675" s="1"/>
    </row>
    <row r="24676" spans="58:58" x14ac:dyDescent="0.25">
      <c r="BF24676" s="1"/>
    </row>
    <row r="24677" spans="58:58" x14ac:dyDescent="0.25">
      <c r="BF24677" s="1"/>
    </row>
    <row r="24678" spans="58:58" x14ac:dyDescent="0.25">
      <c r="BF24678" s="1"/>
    </row>
    <row r="24679" spans="58:58" x14ac:dyDescent="0.25">
      <c r="BF24679" s="1"/>
    </row>
    <row r="24680" spans="58:58" x14ac:dyDescent="0.25">
      <c r="BF24680" s="1"/>
    </row>
    <row r="24681" spans="58:58" x14ac:dyDescent="0.25">
      <c r="BF24681" s="1"/>
    </row>
    <row r="24682" spans="58:58" x14ac:dyDescent="0.25">
      <c r="BF24682" s="1"/>
    </row>
    <row r="24683" spans="58:58" x14ac:dyDescent="0.25">
      <c r="BF24683" s="1"/>
    </row>
    <row r="24684" spans="58:58" x14ac:dyDescent="0.25">
      <c r="BF24684" s="1"/>
    </row>
    <row r="24685" spans="58:58" x14ac:dyDescent="0.25">
      <c r="BF24685" s="1"/>
    </row>
    <row r="24686" spans="58:58" x14ac:dyDescent="0.25">
      <c r="BF24686" s="1"/>
    </row>
    <row r="24687" spans="58:58" x14ac:dyDescent="0.25">
      <c r="BF24687" s="1"/>
    </row>
    <row r="24688" spans="58:58" x14ac:dyDescent="0.25">
      <c r="BF24688" s="1"/>
    </row>
    <row r="24689" spans="58:58" x14ac:dyDescent="0.25">
      <c r="BF24689" s="1"/>
    </row>
    <row r="24690" spans="58:58" x14ac:dyDescent="0.25">
      <c r="BF24690" s="1"/>
    </row>
    <row r="24691" spans="58:58" x14ac:dyDescent="0.25">
      <c r="BF24691" s="1"/>
    </row>
    <row r="24692" spans="58:58" x14ac:dyDescent="0.25">
      <c r="BF24692" s="1"/>
    </row>
    <row r="24693" spans="58:58" x14ac:dyDescent="0.25">
      <c r="BF24693" s="1"/>
    </row>
    <row r="24694" spans="58:58" x14ac:dyDescent="0.25">
      <c r="BF24694" s="1"/>
    </row>
    <row r="24695" spans="58:58" x14ac:dyDescent="0.25">
      <c r="BF24695" s="1"/>
    </row>
    <row r="24696" spans="58:58" x14ac:dyDescent="0.25">
      <c r="BF24696" s="1"/>
    </row>
    <row r="24697" spans="58:58" x14ac:dyDescent="0.25">
      <c r="BF24697" s="1"/>
    </row>
    <row r="24698" spans="58:58" x14ac:dyDescent="0.25">
      <c r="BF24698" s="1"/>
    </row>
    <row r="24699" spans="58:58" x14ac:dyDescent="0.25">
      <c r="BF24699" s="1"/>
    </row>
    <row r="24700" spans="58:58" x14ac:dyDescent="0.25">
      <c r="BF24700" s="1"/>
    </row>
    <row r="24701" spans="58:58" x14ac:dyDescent="0.25">
      <c r="BF24701" s="1"/>
    </row>
    <row r="24702" spans="58:58" x14ac:dyDescent="0.25">
      <c r="BF24702" s="1"/>
    </row>
    <row r="24703" spans="58:58" x14ac:dyDescent="0.25">
      <c r="BF24703" s="1"/>
    </row>
    <row r="24704" spans="58:58" x14ac:dyDescent="0.25">
      <c r="BF24704" s="1"/>
    </row>
    <row r="24705" spans="58:58" x14ac:dyDescent="0.25">
      <c r="BF24705" s="1"/>
    </row>
    <row r="24706" spans="58:58" x14ac:dyDescent="0.25">
      <c r="BF24706" s="1"/>
    </row>
    <row r="24707" spans="58:58" x14ac:dyDescent="0.25">
      <c r="BF24707" s="1"/>
    </row>
    <row r="24708" spans="58:58" x14ac:dyDescent="0.25">
      <c r="BF24708" s="1"/>
    </row>
    <row r="24709" spans="58:58" x14ac:dyDescent="0.25">
      <c r="BF24709" s="1"/>
    </row>
    <row r="24710" spans="58:58" x14ac:dyDescent="0.25">
      <c r="BF24710" s="1"/>
    </row>
    <row r="24711" spans="58:58" x14ac:dyDescent="0.25">
      <c r="BF24711" s="1"/>
    </row>
    <row r="24712" spans="58:58" x14ac:dyDescent="0.25">
      <c r="BF24712" s="1"/>
    </row>
    <row r="24713" spans="58:58" x14ac:dyDescent="0.25">
      <c r="BF24713" s="1"/>
    </row>
    <row r="24714" spans="58:58" x14ac:dyDescent="0.25">
      <c r="BF24714" s="1"/>
    </row>
    <row r="24715" spans="58:58" x14ac:dyDescent="0.25">
      <c r="BF24715" s="1"/>
    </row>
    <row r="24716" spans="58:58" x14ac:dyDescent="0.25">
      <c r="BF24716" s="1"/>
    </row>
    <row r="24717" spans="58:58" x14ac:dyDescent="0.25">
      <c r="BF24717" s="1"/>
    </row>
    <row r="24718" spans="58:58" x14ac:dyDescent="0.25">
      <c r="BF24718" s="1"/>
    </row>
    <row r="24719" spans="58:58" x14ac:dyDescent="0.25">
      <c r="BF24719" s="1"/>
    </row>
    <row r="24720" spans="58:58" x14ac:dyDescent="0.25">
      <c r="BF24720" s="1"/>
    </row>
    <row r="24721" spans="58:58" x14ac:dyDescent="0.25">
      <c r="BF24721" s="1"/>
    </row>
    <row r="24722" spans="58:58" x14ac:dyDescent="0.25">
      <c r="BF24722" s="1"/>
    </row>
    <row r="24723" spans="58:58" x14ac:dyDescent="0.25">
      <c r="BF24723" s="1"/>
    </row>
    <row r="24724" spans="58:58" x14ac:dyDescent="0.25">
      <c r="BF24724" s="1"/>
    </row>
    <row r="24725" spans="58:58" x14ac:dyDescent="0.25">
      <c r="BF24725" s="1"/>
    </row>
    <row r="24726" spans="58:58" x14ac:dyDescent="0.25">
      <c r="BF24726" s="1"/>
    </row>
    <row r="24727" spans="58:58" x14ac:dyDescent="0.25">
      <c r="BF24727" s="1"/>
    </row>
    <row r="24728" spans="58:58" x14ac:dyDescent="0.25">
      <c r="BF24728" s="1"/>
    </row>
    <row r="24729" spans="58:58" x14ac:dyDescent="0.25">
      <c r="BF24729" s="1"/>
    </row>
    <row r="24730" spans="58:58" x14ac:dyDescent="0.25">
      <c r="BF24730" s="1"/>
    </row>
    <row r="24731" spans="58:58" x14ac:dyDescent="0.25">
      <c r="BF24731" s="1"/>
    </row>
    <row r="24732" spans="58:58" x14ac:dyDescent="0.25">
      <c r="BF24732" s="1"/>
    </row>
    <row r="24733" spans="58:58" x14ac:dyDescent="0.25">
      <c r="BF24733" s="1"/>
    </row>
    <row r="24734" spans="58:58" x14ac:dyDescent="0.25">
      <c r="BF24734" s="1"/>
    </row>
    <row r="24735" spans="58:58" x14ac:dyDescent="0.25">
      <c r="BF24735" s="1"/>
    </row>
    <row r="24736" spans="58:58" x14ac:dyDescent="0.25">
      <c r="BF24736" s="1"/>
    </row>
    <row r="24737" spans="58:58" x14ac:dyDescent="0.25">
      <c r="BF24737" s="1"/>
    </row>
    <row r="24738" spans="58:58" x14ac:dyDescent="0.25">
      <c r="BF24738" s="1"/>
    </row>
    <row r="24739" spans="58:58" x14ac:dyDescent="0.25">
      <c r="BF24739" s="1"/>
    </row>
    <row r="24740" spans="58:58" x14ac:dyDescent="0.25">
      <c r="BF24740" s="1"/>
    </row>
    <row r="24741" spans="58:58" x14ac:dyDescent="0.25">
      <c r="BF24741" s="1"/>
    </row>
    <row r="24742" spans="58:58" x14ac:dyDescent="0.25">
      <c r="BF24742" s="1"/>
    </row>
    <row r="24743" spans="58:58" x14ac:dyDescent="0.25">
      <c r="BF24743" s="1"/>
    </row>
    <row r="24744" spans="58:58" x14ac:dyDescent="0.25">
      <c r="BF24744" s="1"/>
    </row>
    <row r="24745" spans="58:58" x14ac:dyDescent="0.25">
      <c r="BF24745" s="1"/>
    </row>
    <row r="24746" spans="58:58" x14ac:dyDescent="0.25">
      <c r="BF24746" s="1"/>
    </row>
    <row r="24747" spans="58:58" x14ac:dyDescent="0.25">
      <c r="BF24747" s="1"/>
    </row>
    <row r="24748" spans="58:58" x14ac:dyDescent="0.25">
      <c r="BF24748" s="1"/>
    </row>
    <row r="24749" spans="58:58" x14ac:dyDescent="0.25">
      <c r="BF24749" s="1"/>
    </row>
    <row r="24750" spans="58:58" x14ac:dyDescent="0.25">
      <c r="BF24750" s="1"/>
    </row>
    <row r="24751" spans="58:58" x14ac:dyDescent="0.25">
      <c r="BF24751" s="1"/>
    </row>
    <row r="24752" spans="58:58" x14ac:dyDescent="0.25">
      <c r="BF24752" s="1"/>
    </row>
    <row r="24753" spans="58:58" x14ac:dyDescent="0.25">
      <c r="BF24753" s="1"/>
    </row>
    <row r="24754" spans="58:58" x14ac:dyDescent="0.25">
      <c r="BF24754" s="1"/>
    </row>
    <row r="24755" spans="58:58" x14ac:dyDescent="0.25">
      <c r="BF24755" s="1"/>
    </row>
    <row r="24756" spans="58:58" x14ac:dyDescent="0.25">
      <c r="BF24756" s="1"/>
    </row>
    <row r="24757" spans="58:58" x14ac:dyDescent="0.25">
      <c r="BF24757" s="1"/>
    </row>
    <row r="24758" spans="58:58" x14ac:dyDescent="0.25">
      <c r="BF24758" s="1"/>
    </row>
    <row r="24759" spans="58:58" x14ac:dyDescent="0.25">
      <c r="BF24759" s="1"/>
    </row>
    <row r="24760" spans="58:58" x14ac:dyDescent="0.25">
      <c r="BF24760" s="1"/>
    </row>
    <row r="24761" spans="58:58" x14ac:dyDescent="0.25">
      <c r="BF24761" s="1"/>
    </row>
    <row r="24762" spans="58:58" x14ac:dyDescent="0.25">
      <c r="BF24762" s="1"/>
    </row>
    <row r="24763" spans="58:58" x14ac:dyDescent="0.25">
      <c r="BF24763" s="1"/>
    </row>
    <row r="24764" spans="58:58" x14ac:dyDescent="0.25">
      <c r="BF24764" s="1"/>
    </row>
    <row r="24765" spans="58:58" x14ac:dyDescent="0.25">
      <c r="BF24765" s="1"/>
    </row>
    <row r="24766" spans="58:58" x14ac:dyDescent="0.25">
      <c r="BF24766" s="1"/>
    </row>
    <row r="24767" spans="58:58" x14ac:dyDescent="0.25">
      <c r="BF24767" s="1"/>
    </row>
    <row r="24768" spans="58:58" x14ac:dyDescent="0.25">
      <c r="BF24768" s="1"/>
    </row>
    <row r="24769" spans="58:58" x14ac:dyDescent="0.25">
      <c r="BF24769" s="1"/>
    </row>
    <row r="24770" spans="58:58" x14ac:dyDescent="0.25">
      <c r="BF24770" s="1"/>
    </row>
    <row r="24771" spans="58:58" x14ac:dyDescent="0.25">
      <c r="BF24771" s="1"/>
    </row>
    <row r="24772" spans="58:58" x14ac:dyDescent="0.25">
      <c r="BF24772" s="1"/>
    </row>
    <row r="24773" spans="58:58" x14ac:dyDescent="0.25">
      <c r="BF24773" s="1"/>
    </row>
    <row r="24774" spans="58:58" x14ac:dyDescent="0.25">
      <c r="BF24774" s="1"/>
    </row>
    <row r="24775" spans="58:58" x14ac:dyDescent="0.25">
      <c r="BF24775" s="1"/>
    </row>
    <row r="24776" spans="58:58" x14ac:dyDescent="0.25">
      <c r="BF24776" s="1"/>
    </row>
    <row r="24777" spans="58:58" x14ac:dyDescent="0.25">
      <c r="BF24777" s="1"/>
    </row>
    <row r="24778" spans="58:58" x14ac:dyDescent="0.25">
      <c r="BF24778" s="1"/>
    </row>
    <row r="24779" spans="58:58" x14ac:dyDescent="0.25">
      <c r="BF24779" s="1"/>
    </row>
    <row r="24780" spans="58:58" x14ac:dyDescent="0.25">
      <c r="BF24780" s="1"/>
    </row>
    <row r="24781" spans="58:58" x14ac:dyDescent="0.25">
      <c r="BF24781" s="1"/>
    </row>
    <row r="24782" spans="58:58" x14ac:dyDescent="0.25">
      <c r="BF24782" s="1"/>
    </row>
    <row r="24783" spans="58:58" x14ac:dyDescent="0.25">
      <c r="BF24783" s="1"/>
    </row>
    <row r="24784" spans="58:58" x14ac:dyDescent="0.25">
      <c r="BF24784" s="1"/>
    </row>
    <row r="24785" spans="58:58" x14ac:dyDescent="0.25">
      <c r="BF24785" s="1"/>
    </row>
    <row r="24786" spans="58:58" x14ac:dyDescent="0.25">
      <c r="BF24786" s="1"/>
    </row>
    <row r="24787" spans="58:58" x14ac:dyDescent="0.25">
      <c r="BF24787" s="1"/>
    </row>
    <row r="24788" spans="58:58" x14ac:dyDescent="0.25">
      <c r="BF24788" s="1"/>
    </row>
    <row r="24789" spans="58:58" x14ac:dyDescent="0.25">
      <c r="BF24789" s="1"/>
    </row>
    <row r="24790" spans="58:58" x14ac:dyDescent="0.25">
      <c r="BF24790" s="1"/>
    </row>
    <row r="24791" spans="58:58" x14ac:dyDescent="0.25">
      <c r="BF24791" s="1"/>
    </row>
    <row r="24792" spans="58:58" x14ac:dyDescent="0.25">
      <c r="BF24792" s="1"/>
    </row>
    <row r="24793" spans="58:58" x14ac:dyDescent="0.25">
      <c r="BF24793" s="1"/>
    </row>
    <row r="24794" spans="58:58" x14ac:dyDescent="0.25">
      <c r="BF24794" s="1"/>
    </row>
    <row r="24795" spans="58:58" x14ac:dyDescent="0.25">
      <c r="BF24795" s="1"/>
    </row>
    <row r="24796" spans="58:58" x14ac:dyDescent="0.25">
      <c r="BF24796" s="1"/>
    </row>
    <row r="24797" spans="58:58" x14ac:dyDescent="0.25">
      <c r="BF24797" s="1"/>
    </row>
    <row r="24798" spans="58:58" x14ac:dyDescent="0.25">
      <c r="BF24798" s="1"/>
    </row>
    <row r="24799" spans="58:58" x14ac:dyDescent="0.25">
      <c r="BF24799" s="1"/>
    </row>
    <row r="24800" spans="58:58" x14ac:dyDescent="0.25">
      <c r="BF24800" s="1"/>
    </row>
    <row r="24801" spans="58:58" x14ac:dyDescent="0.25">
      <c r="BF24801" s="1"/>
    </row>
    <row r="24802" spans="58:58" x14ac:dyDescent="0.25">
      <c r="BF24802" s="1"/>
    </row>
    <row r="24803" spans="58:58" x14ac:dyDescent="0.25">
      <c r="BF24803" s="1"/>
    </row>
    <row r="24804" spans="58:58" x14ac:dyDescent="0.25">
      <c r="BF24804" s="1"/>
    </row>
    <row r="24805" spans="58:58" x14ac:dyDescent="0.25">
      <c r="BF24805" s="1"/>
    </row>
    <row r="24806" spans="58:58" x14ac:dyDescent="0.25">
      <c r="BF24806" s="1"/>
    </row>
    <row r="24807" spans="58:58" x14ac:dyDescent="0.25">
      <c r="BF24807" s="1"/>
    </row>
    <row r="24808" spans="58:58" x14ac:dyDescent="0.25">
      <c r="BF24808" s="1"/>
    </row>
    <row r="24809" spans="58:58" x14ac:dyDescent="0.25">
      <c r="BF24809" s="1"/>
    </row>
    <row r="24810" spans="58:58" x14ac:dyDescent="0.25">
      <c r="BF24810" s="1"/>
    </row>
    <row r="24811" spans="58:58" x14ac:dyDescent="0.25">
      <c r="BF24811" s="1"/>
    </row>
    <row r="24812" spans="58:58" x14ac:dyDescent="0.25">
      <c r="BF24812" s="1"/>
    </row>
    <row r="24813" spans="58:58" x14ac:dyDescent="0.25">
      <c r="BF24813" s="1"/>
    </row>
    <row r="24814" spans="58:58" x14ac:dyDescent="0.25">
      <c r="BF24814" s="1"/>
    </row>
    <row r="24815" spans="58:58" x14ac:dyDescent="0.25">
      <c r="BF24815" s="1"/>
    </row>
    <row r="24816" spans="58:58" x14ac:dyDescent="0.25">
      <c r="BF24816" s="1"/>
    </row>
    <row r="24817" spans="58:58" x14ac:dyDescent="0.25">
      <c r="BF24817" s="1"/>
    </row>
    <row r="24818" spans="58:58" x14ac:dyDescent="0.25">
      <c r="BF24818" s="1"/>
    </row>
    <row r="24819" spans="58:58" x14ac:dyDescent="0.25">
      <c r="BF24819" s="1"/>
    </row>
    <row r="24820" spans="58:58" x14ac:dyDescent="0.25">
      <c r="BF24820" s="1"/>
    </row>
    <row r="24821" spans="58:58" x14ac:dyDescent="0.25">
      <c r="BF24821" s="1"/>
    </row>
    <row r="24822" spans="58:58" x14ac:dyDescent="0.25">
      <c r="BF24822" s="1"/>
    </row>
    <row r="24823" spans="58:58" x14ac:dyDescent="0.25">
      <c r="BF24823" s="1"/>
    </row>
    <row r="24824" spans="58:58" x14ac:dyDescent="0.25">
      <c r="BF24824" s="1"/>
    </row>
    <row r="24825" spans="58:58" x14ac:dyDescent="0.25">
      <c r="BF24825" s="1"/>
    </row>
    <row r="24826" spans="58:58" x14ac:dyDescent="0.25">
      <c r="BF24826" s="1"/>
    </row>
    <row r="24827" spans="58:58" x14ac:dyDescent="0.25">
      <c r="BF24827" s="1"/>
    </row>
    <row r="24828" spans="58:58" x14ac:dyDescent="0.25">
      <c r="BF24828" s="1"/>
    </row>
    <row r="24829" spans="58:58" x14ac:dyDescent="0.25">
      <c r="BF24829" s="1"/>
    </row>
    <row r="24830" spans="58:58" x14ac:dyDescent="0.25">
      <c r="BF24830" s="1"/>
    </row>
    <row r="24831" spans="58:58" x14ac:dyDescent="0.25">
      <c r="BF24831" s="1"/>
    </row>
    <row r="24832" spans="58:58" x14ac:dyDescent="0.25">
      <c r="BF24832" s="1"/>
    </row>
    <row r="24833" spans="58:58" x14ac:dyDescent="0.25">
      <c r="BF24833" s="1"/>
    </row>
    <row r="24834" spans="58:58" x14ac:dyDescent="0.25">
      <c r="BF24834" s="1"/>
    </row>
    <row r="24835" spans="58:58" x14ac:dyDescent="0.25">
      <c r="BF24835" s="1"/>
    </row>
    <row r="24836" spans="58:58" x14ac:dyDescent="0.25">
      <c r="BF24836" s="1"/>
    </row>
    <row r="24837" spans="58:58" x14ac:dyDescent="0.25">
      <c r="BF24837" s="1"/>
    </row>
    <row r="24838" spans="58:58" x14ac:dyDescent="0.25">
      <c r="BF24838" s="1"/>
    </row>
    <row r="24839" spans="58:58" x14ac:dyDescent="0.25">
      <c r="BF24839" s="1"/>
    </row>
    <row r="24840" spans="58:58" x14ac:dyDescent="0.25">
      <c r="BF24840" s="1"/>
    </row>
    <row r="24841" spans="58:58" x14ac:dyDescent="0.25">
      <c r="BF24841" s="1"/>
    </row>
    <row r="24842" spans="58:58" x14ac:dyDescent="0.25">
      <c r="BF24842" s="1"/>
    </row>
    <row r="24843" spans="58:58" x14ac:dyDescent="0.25">
      <c r="BF24843" s="1"/>
    </row>
    <row r="24844" spans="58:58" x14ac:dyDescent="0.25">
      <c r="BF24844" s="1"/>
    </row>
    <row r="24845" spans="58:58" x14ac:dyDescent="0.25">
      <c r="BF24845" s="1"/>
    </row>
    <row r="24846" spans="58:58" x14ac:dyDescent="0.25">
      <c r="BF24846" s="1"/>
    </row>
    <row r="24847" spans="58:58" x14ac:dyDescent="0.25">
      <c r="BF24847" s="1"/>
    </row>
    <row r="24848" spans="58:58" x14ac:dyDescent="0.25">
      <c r="BF24848" s="1"/>
    </row>
    <row r="24849" spans="58:58" x14ac:dyDescent="0.25">
      <c r="BF24849" s="1"/>
    </row>
    <row r="24850" spans="58:58" x14ac:dyDescent="0.25">
      <c r="BF24850" s="1"/>
    </row>
    <row r="24851" spans="58:58" x14ac:dyDescent="0.25">
      <c r="BF24851" s="1"/>
    </row>
    <row r="24852" spans="58:58" x14ac:dyDescent="0.25">
      <c r="BF24852" s="1"/>
    </row>
    <row r="24853" spans="58:58" x14ac:dyDescent="0.25">
      <c r="BF24853" s="1"/>
    </row>
    <row r="24854" spans="58:58" x14ac:dyDescent="0.25">
      <c r="BF24854" s="1"/>
    </row>
    <row r="24855" spans="58:58" x14ac:dyDescent="0.25">
      <c r="BF24855" s="1"/>
    </row>
    <row r="24856" spans="58:58" x14ac:dyDescent="0.25">
      <c r="BF24856" s="1"/>
    </row>
    <row r="24857" spans="58:58" x14ac:dyDescent="0.25">
      <c r="BF24857" s="1"/>
    </row>
    <row r="24858" spans="58:58" x14ac:dyDescent="0.25">
      <c r="BF24858" s="1"/>
    </row>
    <row r="24859" spans="58:58" x14ac:dyDescent="0.25">
      <c r="BF24859" s="1"/>
    </row>
    <row r="24860" spans="58:58" x14ac:dyDescent="0.25">
      <c r="BF24860" s="1"/>
    </row>
    <row r="24861" spans="58:58" x14ac:dyDescent="0.25">
      <c r="BF24861" s="1"/>
    </row>
    <row r="24862" spans="58:58" x14ac:dyDescent="0.25">
      <c r="BF24862" s="1"/>
    </row>
    <row r="24863" spans="58:58" x14ac:dyDescent="0.25">
      <c r="BF24863" s="1"/>
    </row>
    <row r="24864" spans="58:58" x14ac:dyDescent="0.25">
      <c r="BF24864" s="1"/>
    </row>
    <row r="24865" spans="58:58" x14ac:dyDescent="0.25">
      <c r="BF24865" s="1"/>
    </row>
    <row r="24866" spans="58:58" x14ac:dyDescent="0.25">
      <c r="BF24866" s="1"/>
    </row>
    <row r="24867" spans="58:58" x14ac:dyDescent="0.25">
      <c r="BF24867" s="1"/>
    </row>
    <row r="24868" spans="58:58" x14ac:dyDescent="0.25">
      <c r="BF24868" s="1"/>
    </row>
    <row r="24869" spans="58:58" x14ac:dyDescent="0.25">
      <c r="BF24869" s="1"/>
    </row>
    <row r="24870" spans="58:58" x14ac:dyDescent="0.25">
      <c r="BF24870" s="1"/>
    </row>
    <row r="24871" spans="58:58" x14ac:dyDescent="0.25">
      <c r="BF24871" s="1"/>
    </row>
    <row r="24872" spans="58:58" x14ac:dyDescent="0.25">
      <c r="BF24872" s="1"/>
    </row>
    <row r="24873" spans="58:58" x14ac:dyDescent="0.25">
      <c r="BF24873" s="1"/>
    </row>
    <row r="24874" spans="58:58" x14ac:dyDescent="0.25">
      <c r="BF24874" s="1"/>
    </row>
    <row r="24875" spans="58:58" x14ac:dyDescent="0.25">
      <c r="BF24875" s="1"/>
    </row>
    <row r="24876" spans="58:58" x14ac:dyDescent="0.25">
      <c r="BF24876" s="1"/>
    </row>
    <row r="24877" spans="58:58" x14ac:dyDescent="0.25">
      <c r="BF24877" s="1"/>
    </row>
    <row r="24878" spans="58:58" x14ac:dyDescent="0.25">
      <c r="BF24878" s="1"/>
    </row>
    <row r="24879" spans="58:58" x14ac:dyDescent="0.25">
      <c r="BF24879" s="1"/>
    </row>
    <row r="24880" spans="58:58" x14ac:dyDescent="0.25">
      <c r="BF24880" s="1"/>
    </row>
    <row r="24881" spans="58:58" x14ac:dyDescent="0.25">
      <c r="BF24881" s="1"/>
    </row>
    <row r="24882" spans="58:58" x14ac:dyDescent="0.25">
      <c r="BF24882" s="1"/>
    </row>
    <row r="24883" spans="58:58" x14ac:dyDescent="0.25">
      <c r="BF24883" s="1"/>
    </row>
    <row r="24884" spans="58:58" x14ac:dyDescent="0.25">
      <c r="BF24884" s="1"/>
    </row>
    <row r="24885" spans="58:58" x14ac:dyDescent="0.25">
      <c r="BF24885" s="1"/>
    </row>
    <row r="24886" spans="58:58" x14ac:dyDescent="0.25">
      <c r="BF24886" s="1"/>
    </row>
    <row r="24887" spans="58:58" x14ac:dyDescent="0.25">
      <c r="BF24887" s="1"/>
    </row>
    <row r="24888" spans="58:58" x14ac:dyDescent="0.25">
      <c r="BF24888" s="1"/>
    </row>
    <row r="24889" spans="58:58" x14ac:dyDescent="0.25">
      <c r="BF24889" s="1"/>
    </row>
    <row r="24890" spans="58:58" x14ac:dyDescent="0.25">
      <c r="BF24890" s="1"/>
    </row>
    <row r="24891" spans="58:58" x14ac:dyDescent="0.25">
      <c r="BF24891" s="1"/>
    </row>
    <row r="24892" spans="58:58" x14ac:dyDescent="0.25">
      <c r="BF24892" s="1"/>
    </row>
    <row r="24893" spans="58:58" x14ac:dyDescent="0.25">
      <c r="BF24893" s="1"/>
    </row>
    <row r="24894" spans="58:58" x14ac:dyDescent="0.25">
      <c r="BF24894" s="1"/>
    </row>
    <row r="24895" spans="58:58" x14ac:dyDescent="0.25">
      <c r="BF24895" s="1"/>
    </row>
    <row r="24896" spans="58:58" x14ac:dyDescent="0.25">
      <c r="BF24896" s="1"/>
    </row>
    <row r="24897" spans="58:58" x14ac:dyDescent="0.25">
      <c r="BF24897" s="1"/>
    </row>
    <row r="24898" spans="58:58" x14ac:dyDescent="0.25">
      <c r="BF24898" s="1"/>
    </row>
    <row r="24899" spans="58:58" x14ac:dyDescent="0.25">
      <c r="BF24899" s="1"/>
    </row>
    <row r="24900" spans="58:58" x14ac:dyDescent="0.25">
      <c r="BF24900" s="1"/>
    </row>
    <row r="24901" spans="58:58" x14ac:dyDescent="0.25">
      <c r="BF24901" s="1"/>
    </row>
    <row r="24902" spans="58:58" x14ac:dyDescent="0.25">
      <c r="BF24902" s="1"/>
    </row>
    <row r="24903" spans="58:58" x14ac:dyDescent="0.25">
      <c r="BF24903" s="1"/>
    </row>
    <row r="24904" spans="58:58" x14ac:dyDescent="0.25">
      <c r="BF24904" s="1"/>
    </row>
    <row r="24905" spans="58:58" x14ac:dyDescent="0.25">
      <c r="BF24905" s="1"/>
    </row>
    <row r="24906" spans="58:58" x14ac:dyDescent="0.25">
      <c r="BF24906" s="1"/>
    </row>
    <row r="24907" spans="58:58" x14ac:dyDescent="0.25">
      <c r="BF24907" s="1"/>
    </row>
    <row r="24908" spans="58:58" x14ac:dyDescent="0.25">
      <c r="BF24908" s="1"/>
    </row>
    <row r="24909" spans="58:58" x14ac:dyDescent="0.25">
      <c r="BF24909" s="1"/>
    </row>
    <row r="24910" spans="58:58" x14ac:dyDescent="0.25">
      <c r="BF24910" s="1"/>
    </row>
    <row r="24911" spans="58:58" x14ac:dyDescent="0.25">
      <c r="BF24911" s="1"/>
    </row>
    <row r="24912" spans="58:58" x14ac:dyDescent="0.25">
      <c r="BF24912" s="1"/>
    </row>
    <row r="24913" spans="58:58" x14ac:dyDescent="0.25">
      <c r="BF24913" s="1"/>
    </row>
    <row r="24914" spans="58:58" x14ac:dyDescent="0.25">
      <c r="BF24914" s="1"/>
    </row>
    <row r="24915" spans="58:58" x14ac:dyDescent="0.25">
      <c r="BF24915" s="1"/>
    </row>
    <row r="24916" spans="58:58" x14ac:dyDescent="0.25">
      <c r="BF24916" s="1"/>
    </row>
    <row r="24917" spans="58:58" x14ac:dyDescent="0.25">
      <c r="BF24917" s="1"/>
    </row>
    <row r="24918" spans="58:58" x14ac:dyDescent="0.25">
      <c r="BF24918" s="1"/>
    </row>
    <row r="24919" spans="58:58" x14ac:dyDescent="0.25">
      <c r="BF24919" s="1"/>
    </row>
    <row r="24920" spans="58:58" x14ac:dyDescent="0.25">
      <c r="BF24920" s="1"/>
    </row>
    <row r="24921" spans="58:58" x14ac:dyDescent="0.25">
      <c r="BF24921" s="1"/>
    </row>
    <row r="24922" spans="58:58" x14ac:dyDescent="0.25">
      <c r="BF24922" s="1"/>
    </row>
    <row r="24923" spans="58:58" x14ac:dyDescent="0.25">
      <c r="BF24923" s="1"/>
    </row>
    <row r="24924" spans="58:58" x14ac:dyDescent="0.25">
      <c r="BF24924" s="1"/>
    </row>
    <row r="24925" spans="58:58" x14ac:dyDescent="0.25">
      <c r="BF24925" s="1"/>
    </row>
    <row r="24926" spans="58:58" x14ac:dyDescent="0.25">
      <c r="BF24926" s="1"/>
    </row>
    <row r="24927" spans="58:58" x14ac:dyDescent="0.25">
      <c r="BF24927" s="1"/>
    </row>
    <row r="24928" spans="58:58" x14ac:dyDescent="0.25">
      <c r="BF24928" s="1"/>
    </row>
    <row r="24929" spans="58:58" x14ac:dyDescent="0.25">
      <c r="BF24929" s="1"/>
    </row>
    <row r="24930" spans="58:58" x14ac:dyDescent="0.25">
      <c r="BF24930" s="1"/>
    </row>
    <row r="24931" spans="58:58" x14ac:dyDescent="0.25">
      <c r="BF24931" s="1"/>
    </row>
    <row r="24932" spans="58:58" x14ac:dyDescent="0.25">
      <c r="BF24932" s="1"/>
    </row>
    <row r="24933" spans="58:58" x14ac:dyDescent="0.25">
      <c r="BF24933" s="1"/>
    </row>
    <row r="24934" spans="58:58" x14ac:dyDescent="0.25">
      <c r="BF24934" s="1"/>
    </row>
    <row r="24935" spans="58:58" x14ac:dyDescent="0.25">
      <c r="BF24935" s="1"/>
    </row>
    <row r="24936" spans="58:58" x14ac:dyDescent="0.25">
      <c r="BF24936" s="1"/>
    </row>
    <row r="24937" spans="58:58" x14ac:dyDescent="0.25">
      <c r="BF24937" s="1"/>
    </row>
    <row r="24938" spans="58:58" x14ac:dyDescent="0.25">
      <c r="BF24938" s="1"/>
    </row>
    <row r="24939" spans="58:58" x14ac:dyDescent="0.25">
      <c r="BF24939" s="1"/>
    </row>
    <row r="24940" spans="58:58" x14ac:dyDescent="0.25">
      <c r="BF24940" s="1"/>
    </row>
    <row r="24941" spans="58:58" x14ac:dyDescent="0.25">
      <c r="BF24941" s="1"/>
    </row>
    <row r="24942" spans="58:58" x14ac:dyDescent="0.25">
      <c r="BF24942" s="1"/>
    </row>
    <row r="24943" spans="58:58" x14ac:dyDescent="0.25">
      <c r="BF24943" s="1"/>
    </row>
    <row r="24944" spans="58:58" x14ac:dyDescent="0.25">
      <c r="BF24944" s="1"/>
    </row>
    <row r="24945" spans="58:58" x14ac:dyDescent="0.25">
      <c r="BF24945" s="1"/>
    </row>
    <row r="24946" spans="58:58" x14ac:dyDescent="0.25">
      <c r="BF24946" s="1"/>
    </row>
    <row r="24947" spans="58:58" x14ac:dyDescent="0.25">
      <c r="BF24947" s="1"/>
    </row>
    <row r="24948" spans="58:58" x14ac:dyDescent="0.25">
      <c r="BF24948" s="1"/>
    </row>
    <row r="24949" spans="58:58" x14ac:dyDescent="0.25">
      <c r="BF24949" s="1"/>
    </row>
    <row r="24950" spans="58:58" x14ac:dyDescent="0.25">
      <c r="BF24950" s="1"/>
    </row>
    <row r="24951" spans="58:58" x14ac:dyDescent="0.25">
      <c r="BF24951" s="1"/>
    </row>
    <row r="24952" spans="58:58" x14ac:dyDescent="0.25">
      <c r="BF24952" s="1"/>
    </row>
    <row r="24953" spans="58:58" x14ac:dyDescent="0.25">
      <c r="BF24953" s="1"/>
    </row>
    <row r="24954" spans="58:58" x14ac:dyDescent="0.25">
      <c r="BF24954" s="1"/>
    </row>
    <row r="24955" spans="58:58" x14ac:dyDescent="0.25">
      <c r="BF24955" s="1"/>
    </row>
    <row r="24956" spans="58:58" x14ac:dyDescent="0.25">
      <c r="BF24956" s="1"/>
    </row>
    <row r="24957" spans="58:58" x14ac:dyDescent="0.25">
      <c r="BF24957" s="1"/>
    </row>
    <row r="24958" spans="58:58" x14ac:dyDescent="0.25">
      <c r="BF24958" s="1"/>
    </row>
    <row r="24959" spans="58:58" x14ac:dyDescent="0.25">
      <c r="BF24959" s="1"/>
    </row>
    <row r="24960" spans="58:58" x14ac:dyDescent="0.25">
      <c r="BF24960" s="1"/>
    </row>
    <row r="24961" spans="58:58" x14ac:dyDescent="0.25">
      <c r="BF24961" s="1"/>
    </row>
    <row r="24962" spans="58:58" x14ac:dyDescent="0.25">
      <c r="BF24962" s="1"/>
    </row>
    <row r="24963" spans="58:58" x14ac:dyDescent="0.25">
      <c r="BF24963" s="1"/>
    </row>
    <row r="24964" spans="58:58" x14ac:dyDescent="0.25">
      <c r="BF24964" s="1"/>
    </row>
    <row r="24965" spans="58:58" x14ac:dyDescent="0.25">
      <c r="BF24965" s="1"/>
    </row>
    <row r="24966" spans="58:58" x14ac:dyDescent="0.25">
      <c r="BF24966" s="1"/>
    </row>
    <row r="24967" spans="58:58" x14ac:dyDescent="0.25">
      <c r="BF24967" s="1"/>
    </row>
    <row r="24968" spans="58:58" x14ac:dyDescent="0.25">
      <c r="BF24968" s="1"/>
    </row>
    <row r="24969" spans="58:58" x14ac:dyDescent="0.25">
      <c r="BF24969" s="1"/>
    </row>
    <row r="24970" spans="58:58" x14ac:dyDescent="0.25">
      <c r="BF24970" s="1"/>
    </row>
    <row r="24971" spans="58:58" x14ac:dyDescent="0.25">
      <c r="BF24971" s="1"/>
    </row>
    <row r="24972" spans="58:58" x14ac:dyDescent="0.25">
      <c r="BF24972" s="1"/>
    </row>
    <row r="24973" spans="58:58" x14ac:dyDescent="0.25">
      <c r="BF24973" s="1"/>
    </row>
    <row r="24974" spans="58:58" x14ac:dyDescent="0.25">
      <c r="BF24974" s="1"/>
    </row>
    <row r="24975" spans="58:58" x14ac:dyDescent="0.25">
      <c r="BF24975" s="1"/>
    </row>
    <row r="24976" spans="58:58" x14ac:dyDescent="0.25">
      <c r="BF24976" s="1"/>
    </row>
    <row r="24977" spans="58:58" x14ac:dyDescent="0.25">
      <c r="BF24977" s="1"/>
    </row>
    <row r="24978" spans="58:58" x14ac:dyDescent="0.25">
      <c r="BF24978" s="1"/>
    </row>
    <row r="24979" spans="58:58" x14ac:dyDescent="0.25">
      <c r="BF24979" s="1"/>
    </row>
    <row r="24980" spans="58:58" x14ac:dyDescent="0.25">
      <c r="BF24980" s="1"/>
    </row>
    <row r="24981" spans="58:58" x14ac:dyDescent="0.25">
      <c r="BF24981" s="1"/>
    </row>
    <row r="24982" spans="58:58" x14ac:dyDescent="0.25">
      <c r="BF24982" s="1"/>
    </row>
    <row r="24983" spans="58:58" x14ac:dyDescent="0.25">
      <c r="BF24983" s="1"/>
    </row>
    <row r="24984" spans="58:58" x14ac:dyDescent="0.25">
      <c r="BF24984" s="1"/>
    </row>
    <row r="24985" spans="58:58" x14ac:dyDescent="0.25">
      <c r="BF24985" s="1"/>
    </row>
    <row r="24986" spans="58:58" x14ac:dyDescent="0.25">
      <c r="BF24986" s="1"/>
    </row>
    <row r="24987" spans="58:58" x14ac:dyDescent="0.25">
      <c r="BF24987" s="1"/>
    </row>
    <row r="24988" spans="58:58" x14ac:dyDescent="0.25">
      <c r="BF24988" s="1"/>
    </row>
    <row r="24989" spans="58:58" x14ac:dyDescent="0.25">
      <c r="BF24989" s="1"/>
    </row>
    <row r="24990" spans="58:58" x14ac:dyDescent="0.25">
      <c r="BF24990" s="1"/>
    </row>
    <row r="24991" spans="58:58" x14ac:dyDescent="0.25">
      <c r="BF24991" s="1"/>
    </row>
    <row r="24992" spans="58:58" x14ac:dyDescent="0.25">
      <c r="BF24992" s="1"/>
    </row>
    <row r="24993" spans="58:58" x14ac:dyDescent="0.25">
      <c r="BF24993" s="1"/>
    </row>
    <row r="24994" spans="58:58" x14ac:dyDescent="0.25">
      <c r="BF24994" s="1"/>
    </row>
    <row r="24995" spans="58:58" x14ac:dyDescent="0.25">
      <c r="BF24995" s="1"/>
    </row>
    <row r="24996" spans="58:58" x14ac:dyDescent="0.25">
      <c r="BF24996" s="1"/>
    </row>
    <row r="24997" spans="58:58" x14ac:dyDescent="0.25">
      <c r="BF24997" s="1"/>
    </row>
    <row r="24998" spans="58:58" x14ac:dyDescent="0.25">
      <c r="BF24998" s="1"/>
    </row>
    <row r="24999" spans="58:58" x14ac:dyDescent="0.25">
      <c r="BF24999" s="1"/>
    </row>
    <row r="25000" spans="58:58" x14ac:dyDescent="0.25">
      <c r="BF25000" s="1"/>
    </row>
    <row r="25001" spans="58:58" x14ac:dyDescent="0.25">
      <c r="BF25001" s="1"/>
    </row>
    <row r="25002" spans="58:58" x14ac:dyDescent="0.25">
      <c r="BF25002" s="1"/>
    </row>
    <row r="25003" spans="58:58" x14ac:dyDescent="0.25">
      <c r="BF25003" s="1"/>
    </row>
    <row r="25004" spans="58:58" x14ac:dyDescent="0.25">
      <c r="BF25004" s="1"/>
    </row>
    <row r="25005" spans="58:58" x14ac:dyDescent="0.25">
      <c r="BF25005" s="1"/>
    </row>
    <row r="25006" spans="58:58" x14ac:dyDescent="0.25">
      <c r="BF25006" s="1"/>
    </row>
    <row r="25007" spans="58:58" x14ac:dyDescent="0.25">
      <c r="BF25007" s="1"/>
    </row>
    <row r="25008" spans="58:58" x14ac:dyDescent="0.25">
      <c r="BF25008" s="1"/>
    </row>
    <row r="25009" spans="58:58" x14ac:dyDescent="0.25">
      <c r="BF25009" s="1"/>
    </row>
    <row r="25010" spans="58:58" x14ac:dyDescent="0.25">
      <c r="BF25010" s="1"/>
    </row>
    <row r="25011" spans="58:58" x14ac:dyDescent="0.25">
      <c r="BF25011" s="1"/>
    </row>
    <row r="25012" spans="58:58" x14ac:dyDescent="0.25">
      <c r="BF25012" s="1"/>
    </row>
    <row r="25013" spans="58:58" x14ac:dyDescent="0.25">
      <c r="BF25013" s="1"/>
    </row>
    <row r="25014" spans="58:58" x14ac:dyDescent="0.25">
      <c r="BF25014" s="1"/>
    </row>
    <row r="25015" spans="58:58" x14ac:dyDescent="0.25">
      <c r="BF25015" s="1"/>
    </row>
    <row r="25016" spans="58:58" x14ac:dyDescent="0.25">
      <c r="BF25016" s="1"/>
    </row>
    <row r="25017" spans="58:58" x14ac:dyDescent="0.25">
      <c r="BF25017" s="1"/>
    </row>
    <row r="25018" spans="58:58" x14ac:dyDescent="0.25">
      <c r="BF25018" s="1"/>
    </row>
    <row r="25019" spans="58:58" x14ac:dyDescent="0.25">
      <c r="BF25019" s="1"/>
    </row>
    <row r="25020" spans="58:58" x14ac:dyDescent="0.25">
      <c r="BF25020" s="1"/>
    </row>
    <row r="25021" spans="58:58" x14ac:dyDescent="0.25">
      <c r="BF25021" s="1"/>
    </row>
    <row r="25022" spans="58:58" x14ac:dyDescent="0.25">
      <c r="BF25022" s="1"/>
    </row>
    <row r="25023" spans="58:58" x14ac:dyDescent="0.25">
      <c r="BF25023" s="1"/>
    </row>
    <row r="25024" spans="58:58" x14ac:dyDescent="0.25">
      <c r="BF25024" s="1"/>
    </row>
    <row r="25025" spans="58:58" x14ac:dyDescent="0.25">
      <c r="BF25025" s="1"/>
    </row>
    <row r="25026" spans="58:58" x14ac:dyDescent="0.25">
      <c r="BF25026" s="1"/>
    </row>
    <row r="25027" spans="58:58" x14ac:dyDescent="0.25">
      <c r="BF25027" s="1"/>
    </row>
    <row r="25028" spans="58:58" x14ac:dyDescent="0.25">
      <c r="BF25028" s="1"/>
    </row>
    <row r="25029" spans="58:58" x14ac:dyDescent="0.25">
      <c r="BF25029" s="1"/>
    </row>
    <row r="25030" spans="58:58" x14ac:dyDescent="0.25">
      <c r="BF25030" s="1"/>
    </row>
    <row r="25031" spans="58:58" x14ac:dyDescent="0.25">
      <c r="BF25031" s="1"/>
    </row>
    <row r="25032" spans="58:58" x14ac:dyDescent="0.25">
      <c r="BF25032" s="1"/>
    </row>
    <row r="25033" spans="58:58" x14ac:dyDescent="0.25">
      <c r="BF25033" s="1"/>
    </row>
    <row r="25034" spans="58:58" x14ac:dyDescent="0.25">
      <c r="BF25034" s="1"/>
    </row>
    <row r="25035" spans="58:58" x14ac:dyDescent="0.25">
      <c r="BF25035" s="1"/>
    </row>
    <row r="25036" spans="58:58" x14ac:dyDescent="0.25">
      <c r="BF25036" s="1"/>
    </row>
    <row r="25037" spans="58:58" x14ac:dyDescent="0.25">
      <c r="BF25037" s="1"/>
    </row>
    <row r="25038" spans="58:58" x14ac:dyDescent="0.25">
      <c r="BF25038" s="1"/>
    </row>
    <row r="25039" spans="58:58" x14ac:dyDescent="0.25">
      <c r="BF25039" s="1"/>
    </row>
    <row r="25040" spans="58:58" x14ac:dyDescent="0.25">
      <c r="BF25040" s="1"/>
    </row>
    <row r="25041" spans="58:58" x14ac:dyDescent="0.25">
      <c r="BF25041" s="1"/>
    </row>
    <row r="25042" spans="58:58" x14ac:dyDescent="0.25">
      <c r="BF25042" s="1"/>
    </row>
    <row r="25043" spans="58:58" x14ac:dyDescent="0.25">
      <c r="BF25043" s="1"/>
    </row>
    <row r="25044" spans="58:58" x14ac:dyDescent="0.25">
      <c r="BF25044" s="1"/>
    </row>
    <row r="25045" spans="58:58" x14ac:dyDescent="0.25">
      <c r="BF25045" s="1"/>
    </row>
    <row r="25046" spans="58:58" x14ac:dyDescent="0.25">
      <c r="BF25046" s="1"/>
    </row>
    <row r="25047" spans="58:58" x14ac:dyDescent="0.25">
      <c r="BF25047" s="1"/>
    </row>
    <row r="25048" spans="58:58" x14ac:dyDescent="0.25">
      <c r="BF25048" s="1"/>
    </row>
    <row r="25049" spans="58:58" x14ac:dyDescent="0.25">
      <c r="BF25049" s="1"/>
    </row>
    <row r="25050" spans="58:58" x14ac:dyDescent="0.25">
      <c r="BF25050" s="1"/>
    </row>
    <row r="25051" spans="58:58" x14ac:dyDescent="0.25">
      <c r="BF25051" s="1"/>
    </row>
    <row r="25052" spans="58:58" x14ac:dyDescent="0.25">
      <c r="BF25052" s="1"/>
    </row>
    <row r="25053" spans="58:58" x14ac:dyDescent="0.25">
      <c r="BF25053" s="1"/>
    </row>
    <row r="25054" spans="58:58" x14ac:dyDescent="0.25">
      <c r="BF25054" s="1"/>
    </row>
    <row r="25055" spans="58:58" x14ac:dyDescent="0.25">
      <c r="BF25055" s="1"/>
    </row>
    <row r="25056" spans="58:58" x14ac:dyDescent="0.25">
      <c r="BF25056" s="1"/>
    </row>
    <row r="25057" spans="58:58" x14ac:dyDescent="0.25">
      <c r="BF25057" s="1"/>
    </row>
    <row r="25058" spans="58:58" x14ac:dyDescent="0.25">
      <c r="BF25058" s="1"/>
    </row>
    <row r="25059" spans="58:58" x14ac:dyDescent="0.25">
      <c r="BF25059" s="1"/>
    </row>
    <row r="25060" spans="58:58" x14ac:dyDescent="0.25">
      <c r="BF25060" s="1"/>
    </row>
    <row r="25061" spans="58:58" x14ac:dyDescent="0.25">
      <c r="BF25061" s="1"/>
    </row>
    <row r="25062" spans="58:58" x14ac:dyDescent="0.25">
      <c r="BF25062" s="1"/>
    </row>
    <row r="25063" spans="58:58" x14ac:dyDescent="0.25">
      <c r="BF25063" s="1"/>
    </row>
    <row r="25064" spans="58:58" x14ac:dyDescent="0.25">
      <c r="BF25064" s="1"/>
    </row>
    <row r="25065" spans="58:58" x14ac:dyDescent="0.25">
      <c r="BF25065" s="1"/>
    </row>
    <row r="25066" spans="58:58" x14ac:dyDescent="0.25">
      <c r="BF25066" s="1"/>
    </row>
    <row r="25067" spans="58:58" x14ac:dyDescent="0.25">
      <c r="BF25067" s="1"/>
    </row>
    <row r="25068" spans="58:58" x14ac:dyDescent="0.25">
      <c r="BF25068" s="1"/>
    </row>
    <row r="25069" spans="58:58" x14ac:dyDescent="0.25">
      <c r="BF25069" s="1"/>
    </row>
    <row r="25070" spans="58:58" x14ac:dyDescent="0.25">
      <c r="BF25070" s="1"/>
    </row>
    <row r="25071" spans="58:58" x14ac:dyDescent="0.25">
      <c r="BF25071" s="1"/>
    </row>
    <row r="25072" spans="58:58" x14ac:dyDescent="0.25">
      <c r="BF25072" s="1"/>
    </row>
    <row r="25073" spans="58:58" x14ac:dyDescent="0.25">
      <c r="BF25073" s="1"/>
    </row>
    <row r="25074" spans="58:58" x14ac:dyDescent="0.25">
      <c r="BF25074" s="1"/>
    </row>
    <row r="25075" spans="58:58" x14ac:dyDescent="0.25">
      <c r="BF25075" s="1"/>
    </row>
    <row r="25076" spans="58:58" x14ac:dyDescent="0.25">
      <c r="BF25076" s="1"/>
    </row>
    <row r="25077" spans="58:58" x14ac:dyDescent="0.25">
      <c r="BF25077" s="1"/>
    </row>
    <row r="25078" spans="58:58" x14ac:dyDescent="0.25">
      <c r="BF25078" s="1"/>
    </row>
    <row r="25079" spans="58:58" x14ac:dyDescent="0.25">
      <c r="BF25079" s="1"/>
    </row>
    <row r="25080" spans="58:58" x14ac:dyDescent="0.25">
      <c r="BF25080" s="1"/>
    </row>
    <row r="25081" spans="58:58" x14ac:dyDescent="0.25">
      <c r="BF25081" s="1"/>
    </row>
    <row r="25082" spans="58:58" x14ac:dyDescent="0.25">
      <c r="BF25082" s="1"/>
    </row>
    <row r="25083" spans="58:58" x14ac:dyDescent="0.25">
      <c r="BF25083" s="1"/>
    </row>
    <row r="25084" spans="58:58" x14ac:dyDescent="0.25">
      <c r="BF25084" s="1"/>
    </row>
    <row r="25085" spans="58:58" x14ac:dyDescent="0.25">
      <c r="BF25085" s="1"/>
    </row>
    <row r="25086" spans="58:58" x14ac:dyDescent="0.25">
      <c r="BF25086" s="1"/>
    </row>
    <row r="25087" spans="58:58" x14ac:dyDescent="0.25">
      <c r="BF25087" s="1"/>
    </row>
    <row r="25088" spans="58:58" x14ac:dyDescent="0.25">
      <c r="BF25088" s="1"/>
    </row>
    <row r="25089" spans="58:58" x14ac:dyDescent="0.25">
      <c r="BF25089" s="1"/>
    </row>
    <row r="25090" spans="58:58" x14ac:dyDescent="0.25">
      <c r="BF25090" s="1"/>
    </row>
    <row r="25091" spans="58:58" x14ac:dyDescent="0.25">
      <c r="BF25091" s="1"/>
    </row>
    <row r="25092" spans="58:58" x14ac:dyDescent="0.25">
      <c r="BF25092" s="1"/>
    </row>
    <row r="25093" spans="58:58" x14ac:dyDescent="0.25">
      <c r="BF25093" s="1"/>
    </row>
    <row r="25094" spans="58:58" x14ac:dyDescent="0.25">
      <c r="BF25094" s="1"/>
    </row>
    <row r="25095" spans="58:58" x14ac:dyDescent="0.25">
      <c r="BF25095" s="1"/>
    </row>
    <row r="25096" spans="58:58" x14ac:dyDescent="0.25">
      <c r="BF25096" s="1"/>
    </row>
    <row r="25097" spans="58:58" x14ac:dyDescent="0.25">
      <c r="BF25097" s="1"/>
    </row>
    <row r="25098" spans="58:58" x14ac:dyDescent="0.25">
      <c r="BF25098" s="1"/>
    </row>
    <row r="25099" spans="58:58" x14ac:dyDescent="0.25">
      <c r="BF25099" s="1"/>
    </row>
    <row r="25100" spans="58:58" x14ac:dyDescent="0.25">
      <c r="BF25100" s="1"/>
    </row>
    <row r="25101" spans="58:58" x14ac:dyDescent="0.25">
      <c r="BF25101" s="1"/>
    </row>
    <row r="25102" spans="58:58" x14ac:dyDescent="0.25">
      <c r="BF25102" s="1"/>
    </row>
    <row r="25103" spans="58:58" x14ac:dyDescent="0.25">
      <c r="BF25103" s="1"/>
    </row>
    <row r="25104" spans="58:58" x14ac:dyDescent="0.25">
      <c r="BF25104" s="1"/>
    </row>
    <row r="25105" spans="58:58" x14ac:dyDescent="0.25">
      <c r="BF25105" s="1"/>
    </row>
    <row r="25106" spans="58:58" x14ac:dyDescent="0.25">
      <c r="BF25106" s="1"/>
    </row>
    <row r="25107" spans="58:58" x14ac:dyDescent="0.25">
      <c r="BF25107" s="1"/>
    </row>
    <row r="25108" spans="58:58" x14ac:dyDescent="0.25">
      <c r="BF25108" s="1"/>
    </row>
    <row r="25109" spans="58:58" x14ac:dyDescent="0.25">
      <c r="BF25109" s="1"/>
    </row>
    <row r="25110" spans="58:58" x14ac:dyDescent="0.25">
      <c r="BF25110" s="1"/>
    </row>
    <row r="25111" spans="58:58" x14ac:dyDescent="0.25">
      <c r="BF25111" s="1"/>
    </row>
    <row r="25112" spans="58:58" x14ac:dyDescent="0.25">
      <c r="BF25112" s="1"/>
    </row>
    <row r="25113" spans="58:58" x14ac:dyDescent="0.25">
      <c r="BF25113" s="1"/>
    </row>
    <row r="25114" spans="58:58" x14ac:dyDescent="0.25">
      <c r="BF25114" s="1"/>
    </row>
    <row r="25115" spans="58:58" x14ac:dyDescent="0.25">
      <c r="BF25115" s="1"/>
    </row>
    <row r="25116" spans="58:58" x14ac:dyDescent="0.25">
      <c r="BF25116" s="1"/>
    </row>
    <row r="25117" spans="58:58" x14ac:dyDescent="0.25">
      <c r="BF25117" s="1"/>
    </row>
    <row r="25118" spans="58:58" x14ac:dyDescent="0.25">
      <c r="BF25118" s="1"/>
    </row>
    <row r="25119" spans="58:58" x14ac:dyDescent="0.25">
      <c r="BF25119" s="1"/>
    </row>
    <row r="25120" spans="58:58" x14ac:dyDescent="0.25">
      <c r="BF25120" s="1"/>
    </row>
    <row r="25121" spans="58:58" x14ac:dyDescent="0.25">
      <c r="BF25121" s="1"/>
    </row>
    <row r="25122" spans="58:58" x14ac:dyDescent="0.25">
      <c r="BF25122" s="1"/>
    </row>
    <row r="25123" spans="58:58" x14ac:dyDescent="0.25">
      <c r="BF25123" s="1"/>
    </row>
    <row r="25124" spans="58:58" x14ac:dyDescent="0.25">
      <c r="BF25124" s="1"/>
    </row>
    <row r="25125" spans="58:58" x14ac:dyDescent="0.25">
      <c r="BF25125" s="1"/>
    </row>
    <row r="25126" spans="58:58" x14ac:dyDescent="0.25">
      <c r="BF25126" s="1"/>
    </row>
    <row r="25127" spans="58:58" x14ac:dyDescent="0.25">
      <c r="BF25127" s="1"/>
    </row>
    <row r="25128" spans="58:58" x14ac:dyDescent="0.25">
      <c r="BF25128" s="1"/>
    </row>
    <row r="25129" spans="58:58" x14ac:dyDescent="0.25">
      <c r="BF25129" s="1"/>
    </row>
    <row r="25130" spans="58:58" x14ac:dyDescent="0.25">
      <c r="BF25130" s="1"/>
    </row>
    <row r="25131" spans="58:58" x14ac:dyDescent="0.25">
      <c r="BF25131" s="1"/>
    </row>
    <row r="25132" spans="58:58" x14ac:dyDescent="0.25">
      <c r="BF25132" s="1"/>
    </row>
    <row r="25133" spans="58:58" x14ac:dyDescent="0.25">
      <c r="BF25133" s="1"/>
    </row>
    <row r="25134" spans="58:58" x14ac:dyDescent="0.25">
      <c r="BF25134" s="1"/>
    </row>
    <row r="25135" spans="58:58" x14ac:dyDescent="0.25">
      <c r="BF25135" s="1"/>
    </row>
    <row r="25136" spans="58:58" x14ac:dyDescent="0.25">
      <c r="BF25136" s="1"/>
    </row>
    <row r="25137" spans="58:58" x14ac:dyDescent="0.25">
      <c r="BF25137" s="1"/>
    </row>
    <row r="25138" spans="58:58" x14ac:dyDescent="0.25">
      <c r="BF25138" s="1"/>
    </row>
    <row r="25139" spans="58:58" x14ac:dyDescent="0.25">
      <c r="BF25139" s="1"/>
    </row>
    <row r="25140" spans="58:58" x14ac:dyDescent="0.25">
      <c r="BF25140" s="1"/>
    </row>
    <row r="25141" spans="58:58" x14ac:dyDescent="0.25">
      <c r="BF25141" s="1"/>
    </row>
    <row r="25142" spans="58:58" x14ac:dyDescent="0.25">
      <c r="BF25142" s="1"/>
    </row>
    <row r="25143" spans="58:58" x14ac:dyDescent="0.25">
      <c r="BF25143" s="1"/>
    </row>
    <row r="25144" spans="58:58" x14ac:dyDescent="0.25">
      <c r="BF25144" s="1"/>
    </row>
    <row r="25145" spans="58:58" x14ac:dyDescent="0.25">
      <c r="BF25145" s="1"/>
    </row>
    <row r="25146" spans="58:58" x14ac:dyDescent="0.25">
      <c r="BF25146" s="1"/>
    </row>
    <row r="25147" spans="58:58" x14ac:dyDescent="0.25">
      <c r="BF25147" s="1"/>
    </row>
    <row r="25148" spans="58:58" x14ac:dyDescent="0.25">
      <c r="BF25148" s="1"/>
    </row>
    <row r="25149" spans="58:58" x14ac:dyDescent="0.25">
      <c r="BF25149" s="1"/>
    </row>
    <row r="25150" spans="58:58" x14ac:dyDescent="0.25">
      <c r="BF25150" s="1"/>
    </row>
    <row r="25151" spans="58:58" x14ac:dyDescent="0.25">
      <c r="BF25151" s="1"/>
    </row>
    <row r="25152" spans="58:58" x14ac:dyDescent="0.25">
      <c r="BF25152" s="1"/>
    </row>
    <row r="25153" spans="58:58" x14ac:dyDescent="0.25">
      <c r="BF25153" s="1"/>
    </row>
    <row r="25154" spans="58:58" x14ac:dyDescent="0.25">
      <c r="BF25154" s="1"/>
    </row>
    <row r="25155" spans="58:58" x14ac:dyDescent="0.25">
      <c r="BF25155" s="1"/>
    </row>
    <row r="25156" spans="58:58" x14ac:dyDescent="0.25">
      <c r="BF25156" s="1"/>
    </row>
    <row r="25157" spans="58:58" x14ac:dyDescent="0.25">
      <c r="BF25157" s="1"/>
    </row>
    <row r="25158" spans="58:58" x14ac:dyDescent="0.25">
      <c r="BF25158" s="1"/>
    </row>
    <row r="25159" spans="58:58" x14ac:dyDescent="0.25">
      <c r="BF25159" s="1"/>
    </row>
    <row r="25160" spans="58:58" x14ac:dyDescent="0.25">
      <c r="BF25160" s="1"/>
    </row>
    <row r="25161" spans="58:58" x14ac:dyDescent="0.25">
      <c r="BF25161" s="1"/>
    </row>
    <row r="25162" spans="58:58" x14ac:dyDescent="0.25">
      <c r="BF25162" s="1"/>
    </row>
    <row r="25163" spans="58:58" x14ac:dyDescent="0.25">
      <c r="BF25163" s="1"/>
    </row>
    <row r="25164" spans="58:58" x14ac:dyDescent="0.25">
      <c r="BF25164" s="1"/>
    </row>
    <row r="25165" spans="58:58" x14ac:dyDescent="0.25">
      <c r="BF25165" s="1"/>
    </row>
    <row r="25166" spans="58:58" x14ac:dyDescent="0.25">
      <c r="BF25166" s="1"/>
    </row>
    <row r="25167" spans="58:58" x14ac:dyDescent="0.25">
      <c r="BF25167" s="1"/>
    </row>
    <row r="25168" spans="58:58" x14ac:dyDescent="0.25">
      <c r="BF25168" s="1"/>
    </row>
    <row r="25169" spans="58:58" x14ac:dyDescent="0.25">
      <c r="BF25169" s="1"/>
    </row>
    <row r="25170" spans="58:58" x14ac:dyDescent="0.25">
      <c r="BF25170" s="1"/>
    </row>
    <row r="25171" spans="58:58" x14ac:dyDescent="0.25">
      <c r="BF25171" s="1"/>
    </row>
    <row r="25172" spans="58:58" x14ac:dyDescent="0.25">
      <c r="BF25172" s="1"/>
    </row>
    <row r="25173" spans="58:58" x14ac:dyDescent="0.25">
      <c r="BF25173" s="1"/>
    </row>
    <row r="25174" spans="58:58" x14ac:dyDescent="0.25">
      <c r="BF25174" s="1"/>
    </row>
    <row r="25175" spans="58:58" x14ac:dyDescent="0.25">
      <c r="BF25175" s="1"/>
    </row>
    <row r="25176" spans="58:58" x14ac:dyDescent="0.25">
      <c r="BF25176" s="1"/>
    </row>
    <row r="25177" spans="58:58" x14ac:dyDescent="0.25">
      <c r="BF25177" s="1"/>
    </row>
    <row r="25178" spans="58:58" x14ac:dyDescent="0.25">
      <c r="BF25178" s="1"/>
    </row>
    <row r="25179" spans="58:58" x14ac:dyDescent="0.25">
      <c r="BF25179" s="1"/>
    </row>
    <row r="25180" spans="58:58" x14ac:dyDescent="0.25">
      <c r="BF25180" s="1"/>
    </row>
    <row r="25181" spans="58:58" x14ac:dyDescent="0.25">
      <c r="BF25181" s="1"/>
    </row>
    <row r="25182" spans="58:58" x14ac:dyDescent="0.25">
      <c r="BF25182" s="1"/>
    </row>
    <row r="25183" spans="58:58" x14ac:dyDescent="0.25">
      <c r="BF25183" s="1"/>
    </row>
    <row r="25184" spans="58:58" x14ac:dyDescent="0.25">
      <c r="BF25184" s="1"/>
    </row>
    <row r="25185" spans="58:58" x14ac:dyDescent="0.25">
      <c r="BF25185" s="1"/>
    </row>
    <row r="25186" spans="58:58" x14ac:dyDescent="0.25">
      <c r="BF25186" s="1"/>
    </row>
    <row r="25187" spans="58:58" x14ac:dyDescent="0.25">
      <c r="BF25187" s="1"/>
    </row>
    <row r="25188" spans="58:58" x14ac:dyDescent="0.25">
      <c r="BF25188" s="1"/>
    </row>
    <row r="25189" spans="58:58" x14ac:dyDescent="0.25">
      <c r="BF25189" s="1"/>
    </row>
    <row r="25190" spans="58:58" x14ac:dyDescent="0.25">
      <c r="BF25190" s="1"/>
    </row>
    <row r="25191" spans="58:58" x14ac:dyDescent="0.25">
      <c r="BF25191" s="1"/>
    </row>
    <row r="25192" spans="58:58" x14ac:dyDescent="0.25">
      <c r="BF25192" s="1"/>
    </row>
    <row r="25193" spans="58:58" x14ac:dyDescent="0.25">
      <c r="BF25193" s="1"/>
    </row>
    <row r="25194" spans="58:58" x14ac:dyDescent="0.25">
      <c r="BF25194" s="1"/>
    </row>
    <row r="25195" spans="58:58" x14ac:dyDescent="0.25">
      <c r="BF25195" s="1"/>
    </row>
    <row r="25196" spans="58:58" x14ac:dyDescent="0.25">
      <c r="BF25196" s="1"/>
    </row>
    <row r="25197" spans="58:58" x14ac:dyDescent="0.25">
      <c r="BF25197" s="1"/>
    </row>
    <row r="25198" spans="58:58" x14ac:dyDescent="0.25">
      <c r="BF25198" s="1"/>
    </row>
    <row r="25199" spans="58:58" x14ac:dyDescent="0.25">
      <c r="BF25199" s="1"/>
    </row>
    <row r="25200" spans="58:58" x14ac:dyDescent="0.25">
      <c r="BF25200" s="1"/>
    </row>
    <row r="25201" spans="58:58" x14ac:dyDescent="0.25">
      <c r="BF25201" s="1"/>
    </row>
    <row r="25202" spans="58:58" x14ac:dyDescent="0.25">
      <c r="BF25202" s="1"/>
    </row>
    <row r="25203" spans="58:58" x14ac:dyDescent="0.25">
      <c r="BF25203" s="1"/>
    </row>
    <row r="25204" spans="58:58" x14ac:dyDescent="0.25">
      <c r="BF25204" s="1"/>
    </row>
    <row r="25205" spans="58:58" x14ac:dyDescent="0.25">
      <c r="BF25205" s="1"/>
    </row>
    <row r="25206" spans="58:58" x14ac:dyDescent="0.25">
      <c r="BF25206" s="1"/>
    </row>
    <row r="25207" spans="58:58" x14ac:dyDescent="0.25">
      <c r="BF25207" s="1"/>
    </row>
    <row r="25208" spans="58:58" x14ac:dyDescent="0.25">
      <c r="BF25208" s="1"/>
    </row>
    <row r="25209" spans="58:58" x14ac:dyDescent="0.25">
      <c r="BF25209" s="1"/>
    </row>
    <row r="25210" spans="58:58" x14ac:dyDescent="0.25">
      <c r="BF25210" s="1"/>
    </row>
    <row r="25211" spans="58:58" x14ac:dyDescent="0.25">
      <c r="BF25211" s="1"/>
    </row>
    <row r="25212" spans="58:58" x14ac:dyDescent="0.25">
      <c r="BF25212" s="1"/>
    </row>
    <row r="25213" spans="58:58" x14ac:dyDescent="0.25">
      <c r="BF25213" s="1"/>
    </row>
    <row r="25214" spans="58:58" x14ac:dyDescent="0.25">
      <c r="BF25214" s="1"/>
    </row>
    <row r="25215" spans="58:58" x14ac:dyDescent="0.25">
      <c r="BF25215" s="1"/>
    </row>
    <row r="25216" spans="58:58" x14ac:dyDescent="0.25">
      <c r="BF25216" s="1"/>
    </row>
    <row r="25217" spans="58:58" x14ac:dyDescent="0.25">
      <c r="BF25217" s="1"/>
    </row>
    <row r="25218" spans="58:58" x14ac:dyDescent="0.25">
      <c r="BF25218" s="1"/>
    </row>
    <row r="25219" spans="58:58" x14ac:dyDescent="0.25">
      <c r="BF25219" s="1"/>
    </row>
    <row r="25220" spans="58:58" x14ac:dyDescent="0.25">
      <c r="BF25220" s="1"/>
    </row>
    <row r="25221" spans="58:58" x14ac:dyDescent="0.25">
      <c r="BF25221" s="1"/>
    </row>
    <row r="25222" spans="58:58" x14ac:dyDescent="0.25">
      <c r="BF25222" s="1"/>
    </row>
    <row r="25223" spans="58:58" x14ac:dyDescent="0.25">
      <c r="BF25223" s="1"/>
    </row>
    <row r="25224" spans="58:58" x14ac:dyDescent="0.25">
      <c r="BF25224" s="1"/>
    </row>
    <row r="25225" spans="58:58" x14ac:dyDescent="0.25">
      <c r="BF25225" s="1"/>
    </row>
    <row r="25226" spans="58:58" x14ac:dyDescent="0.25">
      <c r="BF25226" s="1"/>
    </row>
    <row r="25227" spans="58:58" x14ac:dyDescent="0.25">
      <c r="BF25227" s="1"/>
    </row>
    <row r="25228" spans="58:58" x14ac:dyDescent="0.25">
      <c r="BF25228" s="1"/>
    </row>
    <row r="25229" spans="58:58" x14ac:dyDescent="0.25">
      <c r="BF25229" s="1"/>
    </row>
    <row r="25230" spans="58:58" x14ac:dyDescent="0.25">
      <c r="BF25230" s="1"/>
    </row>
    <row r="25231" spans="58:58" x14ac:dyDescent="0.25">
      <c r="BF25231" s="1"/>
    </row>
    <row r="25232" spans="58:58" x14ac:dyDescent="0.25">
      <c r="BF25232" s="1"/>
    </row>
    <row r="25233" spans="58:58" x14ac:dyDescent="0.25">
      <c r="BF25233" s="1"/>
    </row>
    <row r="25234" spans="58:58" x14ac:dyDescent="0.25">
      <c r="BF25234" s="1"/>
    </row>
    <row r="25235" spans="58:58" x14ac:dyDescent="0.25">
      <c r="BF25235" s="1"/>
    </row>
    <row r="25236" spans="58:58" x14ac:dyDescent="0.25">
      <c r="BF25236" s="1"/>
    </row>
    <row r="25237" spans="58:58" x14ac:dyDescent="0.25">
      <c r="BF25237" s="1"/>
    </row>
    <row r="25238" spans="58:58" x14ac:dyDescent="0.25">
      <c r="BF25238" s="1"/>
    </row>
    <row r="25239" spans="58:58" x14ac:dyDescent="0.25">
      <c r="BF25239" s="1"/>
    </row>
    <row r="25240" spans="58:58" x14ac:dyDescent="0.25">
      <c r="BF25240" s="1"/>
    </row>
    <row r="25241" spans="58:58" x14ac:dyDescent="0.25">
      <c r="BF25241" s="1"/>
    </row>
    <row r="25242" spans="58:58" x14ac:dyDescent="0.25">
      <c r="BF25242" s="1"/>
    </row>
    <row r="25243" spans="58:58" x14ac:dyDescent="0.25">
      <c r="BF25243" s="1"/>
    </row>
    <row r="25244" spans="58:58" x14ac:dyDescent="0.25">
      <c r="BF25244" s="1"/>
    </row>
    <row r="25245" spans="58:58" x14ac:dyDescent="0.25">
      <c r="BF25245" s="1"/>
    </row>
    <row r="25246" spans="58:58" x14ac:dyDescent="0.25">
      <c r="BF25246" s="1"/>
    </row>
    <row r="25247" spans="58:58" x14ac:dyDescent="0.25">
      <c r="BF25247" s="1"/>
    </row>
    <row r="25248" spans="58:58" x14ac:dyDescent="0.25">
      <c r="BF25248" s="1"/>
    </row>
    <row r="25249" spans="58:58" x14ac:dyDescent="0.25">
      <c r="BF25249" s="1"/>
    </row>
    <row r="25250" spans="58:58" x14ac:dyDescent="0.25">
      <c r="BF25250" s="1"/>
    </row>
    <row r="25251" spans="58:58" x14ac:dyDescent="0.25">
      <c r="BF25251" s="1"/>
    </row>
    <row r="25252" spans="58:58" x14ac:dyDescent="0.25">
      <c r="BF25252" s="1"/>
    </row>
    <row r="25253" spans="58:58" x14ac:dyDescent="0.25">
      <c r="BF25253" s="1"/>
    </row>
    <row r="25254" spans="58:58" x14ac:dyDescent="0.25">
      <c r="BF25254" s="1"/>
    </row>
    <row r="25255" spans="58:58" x14ac:dyDescent="0.25">
      <c r="BF25255" s="1"/>
    </row>
    <row r="25256" spans="58:58" x14ac:dyDescent="0.25">
      <c r="BF25256" s="1"/>
    </row>
    <row r="25257" spans="58:58" x14ac:dyDescent="0.25">
      <c r="BF25257" s="1"/>
    </row>
    <row r="25258" spans="58:58" x14ac:dyDescent="0.25">
      <c r="BF25258" s="1"/>
    </row>
    <row r="25259" spans="58:58" x14ac:dyDescent="0.25">
      <c r="BF25259" s="1"/>
    </row>
    <row r="25260" spans="58:58" x14ac:dyDescent="0.25">
      <c r="BF25260" s="1"/>
    </row>
    <row r="25261" spans="58:58" x14ac:dyDescent="0.25">
      <c r="BF25261" s="1"/>
    </row>
    <row r="25262" spans="58:58" x14ac:dyDescent="0.25">
      <c r="BF25262" s="1"/>
    </row>
    <row r="25263" spans="58:58" x14ac:dyDescent="0.25">
      <c r="BF25263" s="1"/>
    </row>
    <row r="25264" spans="58:58" x14ac:dyDescent="0.25">
      <c r="BF25264" s="1"/>
    </row>
    <row r="25265" spans="58:58" x14ac:dyDescent="0.25">
      <c r="BF25265" s="1"/>
    </row>
    <row r="25266" spans="58:58" x14ac:dyDescent="0.25">
      <c r="BF25266" s="1"/>
    </row>
    <row r="25267" spans="58:58" x14ac:dyDescent="0.25">
      <c r="BF25267" s="1"/>
    </row>
    <row r="25268" spans="58:58" x14ac:dyDescent="0.25">
      <c r="BF25268" s="1"/>
    </row>
    <row r="25269" spans="58:58" x14ac:dyDescent="0.25">
      <c r="BF25269" s="1"/>
    </row>
    <row r="25270" spans="58:58" x14ac:dyDescent="0.25">
      <c r="BF25270" s="1"/>
    </row>
    <row r="25271" spans="58:58" x14ac:dyDescent="0.25">
      <c r="BF25271" s="1"/>
    </row>
    <row r="25272" spans="58:58" x14ac:dyDescent="0.25">
      <c r="BF25272" s="1"/>
    </row>
    <row r="25273" spans="58:58" x14ac:dyDescent="0.25">
      <c r="BF25273" s="1"/>
    </row>
    <row r="25274" spans="58:58" x14ac:dyDescent="0.25">
      <c r="BF25274" s="1"/>
    </row>
    <row r="25275" spans="58:58" x14ac:dyDescent="0.25">
      <c r="BF25275" s="1"/>
    </row>
    <row r="25276" spans="58:58" x14ac:dyDescent="0.25">
      <c r="BF25276" s="1"/>
    </row>
    <row r="25277" spans="58:58" x14ac:dyDescent="0.25">
      <c r="BF25277" s="1"/>
    </row>
    <row r="25278" spans="58:58" x14ac:dyDescent="0.25">
      <c r="BF25278" s="1"/>
    </row>
    <row r="25279" spans="58:58" x14ac:dyDescent="0.25">
      <c r="BF25279" s="1"/>
    </row>
    <row r="25280" spans="58:58" x14ac:dyDescent="0.25">
      <c r="BF25280" s="1"/>
    </row>
    <row r="25281" spans="58:58" x14ac:dyDescent="0.25">
      <c r="BF25281" s="1"/>
    </row>
    <row r="25282" spans="58:58" x14ac:dyDescent="0.25">
      <c r="BF25282" s="1"/>
    </row>
    <row r="25283" spans="58:58" x14ac:dyDescent="0.25">
      <c r="BF25283" s="1"/>
    </row>
    <row r="25284" spans="58:58" x14ac:dyDescent="0.25">
      <c r="BF25284" s="1"/>
    </row>
    <row r="25285" spans="58:58" x14ac:dyDescent="0.25">
      <c r="BF25285" s="1"/>
    </row>
    <row r="25286" spans="58:58" x14ac:dyDescent="0.25">
      <c r="BF25286" s="1"/>
    </row>
    <row r="25287" spans="58:58" x14ac:dyDescent="0.25">
      <c r="BF25287" s="1"/>
    </row>
    <row r="25288" spans="58:58" x14ac:dyDescent="0.25">
      <c r="BF25288" s="1"/>
    </row>
    <row r="25289" spans="58:58" x14ac:dyDescent="0.25">
      <c r="BF25289" s="1"/>
    </row>
    <row r="25290" spans="58:58" x14ac:dyDescent="0.25">
      <c r="BF25290" s="1"/>
    </row>
    <row r="25291" spans="58:58" x14ac:dyDescent="0.25">
      <c r="BF25291" s="1"/>
    </row>
    <row r="25292" spans="58:58" x14ac:dyDescent="0.25">
      <c r="BF25292" s="1"/>
    </row>
    <row r="25293" spans="58:58" x14ac:dyDescent="0.25">
      <c r="BF25293" s="1"/>
    </row>
    <row r="25294" spans="58:58" x14ac:dyDescent="0.25">
      <c r="BF25294" s="1"/>
    </row>
    <row r="25295" spans="58:58" x14ac:dyDescent="0.25">
      <c r="BF25295" s="1"/>
    </row>
    <row r="25296" spans="58:58" x14ac:dyDescent="0.25">
      <c r="BF25296" s="1"/>
    </row>
    <row r="25297" spans="58:58" x14ac:dyDescent="0.25">
      <c r="BF25297" s="1"/>
    </row>
    <row r="25298" spans="58:58" x14ac:dyDescent="0.25">
      <c r="BF25298" s="1"/>
    </row>
    <row r="25299" spans="58:58" x14ac:dyDescent="0.25">
      <c r="BF25299" s="1"/>
    </row>
    <row r="25300" spans="58:58" x14ac:dyDescent="0.25">
      <c r="BF25300" s="1"/>
    </row>
    <row r="25301" spans="58:58" x14ac:dyDescent="0.25">
      <c r="BF25301" s="1"/>
    </row>
    <row r="25302" spans="58:58" x14ac:dyDescent="0.25">
      <c r="BF25302" s="1"/>
    </row>
    <row r="25303" spans="58:58" x14ac:dyDescent="0.25">
      <c r="BF25303" s="1"/>
    </row>
    <row r="25304" spans="58:58" x14ac:dyDescent="0.25">
      <c r="BF25304" s="1"/>
    </row>
    <row r="25305" spans="58:58" x14ac:dyDescent="0.25">
      <c r="BF25305" s="1"/>
    </row>
    <row r="25306" spans="58:58" x14ac:dyDescent="0.25">
      <c r="BF25306" s="1"/>
    </row>
    <row r="25307" spans="58:58" x14ac:dyDescent="0.25">
      <c r="BF25307" s="1"/>
    </row>
    <row r="25308" spans="58:58" x14ac:dyDescent="0.25">
      <c r="BF25308" s="1"/>
    </row>
    <row r="25309" spans="58:58" x14ac:dyDescent="0.25">
      <c r="BF25309" s="1"/>
    </row>
    <row r="25310" spans="58:58" x14ac:dyDescent="0.25">
      <c r="BF25310" s="1"/>
    </row>
    <row r="25311" spans="58:58" x14ac:dyDescent="0.25">
      <c r="BF25311" s="1"/>
    </row>
    <row r="25312" spans="58:58" x14ac:dyDescent="0.25">
      <c r="BF25312" s="1"/>
    </row>
    <row r="25313" spans="58:58" x14ac:dyDescent="0.25">
      <c r="BF25313" s="1"/>
    </row>
    <row r="25314" spans="58:58" x14ac:dyDescent="0.25">
      <c r="BF25314" s="1"/>
    </row>
    <row r="25315" spans="58:58" x14ac:dyDescent="0.25">
      <c r="BF25315" s="1"/>
    </row>
    <row r="25316" spans="58:58" x14ac:dyDescent="0.25">
      <c r="BF25316" s="1"/>
    </row>
    <row r="25317" spans="58:58" x14ac:dyDescent="0.25">
      <c r="BF25317" s="1"/>
    </row>
    <row r="25318" spans="58:58" x14ac:dyDescent="0.25">
      <c r="BF25318" s="1"/>
    </row>
    <row r="25319" spans="58:58" x14ac:dyDescent="0.25">
      <c r="BF25319" s="1"/>
    </row>
    <row r="25320" spans="58:58" x14ac:dyDescent="0.25">
      <c r="BF25320" s="1"/>
    </row>
    <row r="25321" spans="58:58" x14ac:dyDescent="0.25">
      <c r="BF25321" s="1"/>
    </row>
    <row r="25322" spans="58:58" x14ac:dyDescent="0.25">
      <c r="BF25322" s="1"/>
    </row>
    <row r="25323" spans="58:58" x14ac:dyDescent="0.25">
      <c r="BF25323" s="1"/>
    </row>
    <row r="25324" spans="58:58" x14ac:dyDescent="0.25">
      <c r="BF25324" s="1"/>
    </row>
    <row r="25325" spans="58:58" x14ac:dyDescent="0.25">
      <c r="BF25325" s="1"/>
    </row>
    <row r="25326" spans="58:58" x14ac:dyDescent="0.25">
      <c r="BF25326" s="1"/>
    </row>
    <row r="25327" spans="58:58" x14ac:dyDescent="0.25">
      <c r="BF25327" s="1"/>
    </row>
    <row r="25328" spans="58:58" x14ac:dyDescent="0.25">
      <c r="BF25328" s="1"/>
    </row>
    <row r="25329" spans="58:58" x14ac:dyDescent="0.25">
      <c r="BF25329" s="1"/>
    </row>
    <row r="25330" spans="58:58" x14ac:dyDescent="0.25">
      <c r="BF25330" s="1"/>
    </row>
    <row r="25331" spans="58:58" x14ac:dyDescent="0.25">
      <c r="BF25331" s="1"/>
    </row>
    <row r="25332" spans="58:58" x14ac:dyDescent="0.25">
      <c r="BF25332" s="1"/>
    </row>
    <row r="25333" spans="58:58" x14ac:dyDescent="0.25">
      <c r="BF25333" s="1"/>
    </row>
    <row r="25334" spans="58:58" x14ac:dyDescent="0.25">
      <c r="BF25334" s="1"/>
    </row>
    <row r="25335" spans="58:58" x14ac:dyDescent="0.25">
      <c r="BF25335" s="1"/>
    </row>
    <row r="25336" spans="58:58" x14ac:dyDescent="0.25">
      <c r="BF25336" s="1"/>
    </row>
    <row r="25337" spans="58:58" x14ac:dyDescent="0.25">
      <c r="BF25337" s="1"/>
    </row>
    <row r="25338" spans="58:58" x14ac:dyDescent="0.25">
      <c r="BF25338" s="1"/>
    </row>
    <row r="25339" spans="58:58" x14ac:dyDescent="0.25">
      <c r="BF25339" s="1"/>
    </row>
    <row r="25340" spans="58:58" x14ac:dyDescent="0.25">
      <c r="BF25340" s="1"/>
    </row>
    <row r="25341" spans="58:58" x14ac:dyDescent="0.25">
      <c r="BF25341" s="1"/>
    </row>
    <row r="25342" spans="58:58" x14ac:dyDescent="0.25">
      <c r="BF25342" s="1"/>
    </row>
    <row r="25343" spans="58:58" x14ac:dyDescent="0.25">
      <c r="BF25343" s="1"/>
    </row>
    <row r="25344" spans="58:58" x14ac:dyDescent="0.25">
      <c r="BF25344" s="1"/>
    </row>
    <row r="25345" spans="58:58" x14ac:dyDescent="0.25">
      <c r="BF25345" s="1"/>
    </row>
    <row r="25346" spans="58:58" x14ac:dyDescent="0.25">
      <c r="BF25346" s="1"/>
    </row>
    <row r="25347" spans="58:58" x14ac:dyDescent="0.25">
      <c r="BF25347" s="1"/>
    </row>
    <row r="25348" spans="58:58" x14ac:dyDescent="0.25">
      <c r="BF25348" s="1"/>
    </row>
    <row r="25349" spans="58:58" x14ac:dyDescent="0.25">
      <c r="BF25349" s="1"/>
    </row>
    <row r="25350" spans="58:58" x14ac:dyDescent="0.25">
      <c r="BF25350" s="1"/>
    </row>
    <row r="25351" spans="58:58" x14ac:dyDescent="0.25">
      <c r="BF25351" s="1"/>
    </row>
    <row r="25352" spans="58:58" x14ac:dyDescent="0.25">
      <c r="BF25352" s="1"/>
    </row>
    <row r="25353" spans="58:58" x14ac:dyDescent="0.25">
      <c r="BF25353" s="1"/>
    </row>
    <row r="25354" spans="58:58" x14ac:dyDescent="0.25">
      <c r="BF25354" s="1"/>
    </row>
    <row r="25355" spans="58:58" x14ac:dyDescent="0.25">
      <c r="BF25355" s="1"/>
    </row>
    <row r="25356" spans="58:58" x14ac:dyDescent="0.25">
      <c r="BF25356" s="1"/>
    </row>
    <row r="25357" spans="58:58" x14ac:dyDescent="0.25">
      <c r="BF25357" s="1"/>
    </row>
    <row r="25358" spans="58:58" x14ac:dyDescent="0.25">
      <c r="BF25358" s="1"/>
    </row>
    <row r="25359" spans="58:58" x14ac:dyDescent="0.25">
      <c r="BF25359" s="1"/>
    </row>
    <row r="25360" spans="58:58" x14ac:dyDescent="0.25">
      <c r="BF25360" s="1"/>
    </row>
    <row r="25361" spans="58:58" x14ac:dyDescent="0.25">
      <c r="BF25361" s="1"/>
    </row>
    <row r="25362" spans="58:58" x14ac:dyDescent="0.25">
      <c r="BF25362" s="1"/>
    </row>
    <row r="25363" spans="58:58" x14ac:dyDescent="0.25">
      <c r="BF25363" s="1"/>
    </row>
    <row r="25364" spans="58:58" x14ac:dyDescent="0.25">
      <c r="BF25364" s="1"/>
    </row>
    <row r="25365" spans="58:58" x14ac:dyDescent="0.25">
      <c r="BF25365" s="1"/>
    </row>
    <row r="25366" spans="58:58" x14ac:dyDescent="0.25">
      <c r="BF25366" s="1"/>
    </row>
    <row r="25367" spans="58:58" x14ac:dyDescent="0.25">
      <c r="BF25367" s="1"/>
    </row>
    <row r="25368" spans="58:58" x14ac:dyDescent="0.25">
      <c r="BF25368" s="1"/>
    </row>
    <row r="25369" spans="58:58" x14ac:dyDescent="0.25">
      <c r="BF25369" s="1"/>
    </row>
    <row r="25370" spans="58:58" x14ac:dyDescent="0.25">
      <c r="BF25370" s="1"/>
    </row>
    <row r="25371" spans="58:58" x14ac:dyDescent="0.25">
      <c r="BF25371" s="1"/>
    </row>
    <row r="25372" spans="58:58" x14ac:dyDescent="0.25">
      <c r="BF25372" s="1"/>
    </row>
    <row r="25373" spans="58:58" x14ac:dyDescent="0.25">
      <c r="BF25373" s="1"/>
    </row>
    <row r="25374" spans="58:58" x14ac:dyDescent="0.25">
      <c r="BF25374" s="1"/>
    </row>
    <row r="25375" spans="58:58" x14ac:dyDescent="0.25">
      <c r="BF25375" s="1"/>
    </row>
    <row r="25376" spans="58:58" x14ac:dyDescent="0.25">
      <c r="BF25376" s="1"/>
    </row>
    <row r="25377" spans="58:58" x14ac:dyDescent="0.25">
      <c r="BF25377" s="1"/>
    </row>
    <row r="25378" spans="58:58" x14ac:dyDescent="0.25">
      <c r="BF25378" s="1"/>
    </row>
    <row r="25379" spans="58:58" x14ac:dyDescent="0.25">
      <c r="BF25379" s="1"/>
    </row>
    <row r="25380" spans="58:58" x14ac:dyDescent="0.25">
      <c r="BF25380" s="1"/>
    </row>
    <row r="25381" spans="58:58" x14ac:dyDescent="0.25">
      <c r="BF25381" s="1"/>
    </row>
    <row r="25382" spans="58:58" x14ac:dyDescent="0.25">
      <c r="BF25382" s="1"/>
    </row>
    <row r="25383" spans="58:58" x14ac:dyDescent="0.25">
      <c r="BF25383" s="1"/>
    </row>
    <row r="25384" spans="58:58" x14ac:dyDescent="0.25">
      <c r="BF25384" s="1"/>
    </row>
    <row r="25385" spans="58:58" x14ac:dyDescent="0.25">
      <c r="BF25385" s="1"/>
    </row>
    <row r="25386" spans="58:58" x14ac:dyDescent="0.25">
      <c r="BF25386" s="1"/>
    </row>
    <row r="25387" spans="58:58" x14ac:dyDescent="0.25">
      <c r="BF25387" s="1"/>
    </row>
    <row r="25388" spans="58:58" x14ac:dyDescent="0.25">
      <c r="BF25388" s="1"/>
    </row>
    <row r="25389" spans="58:58" x14ac:dyDescent="0.25">
      <c r="BF25389" s="1"/>
    </row>
    <row r="25390" spans="58:58" x14ac:dyDescent="0.25">
      <c r="BF25390" s="1"/>
    </row>
    <row r="25391" spans="58:58" x14ac:dyDescent="0.25">
      <c r="BF25391" s="1"/>
    </row>
    <row r="25392" spans="58:58" x14ac:dyDescent="0.25">
      <c r="BF25392" s="1"/>
    </row>
    <row r="25393" spans="58:58" x14ac:dyDescent="0.25">
      <c r="BF25393" s="1"/>
    </row>
    <row r="25394" spans="58:58" x14ac:dyDescent="0.25">
      <c r="BF25394" s="1"/>
    </row>
    <row r="25395" spans="58:58" x14ac:dyDescent="0.25">
      <c r="BF25395" s="1"/>
    </row>
    <row r="25396" spans="58:58" x14ac:dyDescent="0.25">
      <c r="BF25396" s="1"/>
    </row>
    <row r="25397" spans="58:58" x14ac:dyDescent="0.25">
      <c r="BF25397" s="1"/>
    </row>
    <row r="25398" spans="58:58" x14ac:dyDescent="0.25">
      <c r="BF25398" s="1"/>
    </row>
    <row r="25399" spans="58:58" x14ac:dyDescent="0.25">
      <c r="BF25399" s="1"/>
    </row>
    <row r="25400" spans="58:58" x14ac:dyDescent="0.25">
      <c r="BF25400" s="1"/>
    </row>
    <row r="25401" spans="58:58" x14ac:dyDescent="0.25">
      <c r="BF25401" s="1"/>
    </row>
    <row r="25402" spans="58:58" x14ac:dyDescent="0.25">
      <c r="BF25402" s="1"/>
    </row>
    <row r="25403" spans="58:58" x14ac:dyDescent="0.25">
      <c r="BF25403" s="1"/>
    </row>
    <row r="25404" spans="58:58" x14ac:dyDescent="0.25">
      <c r="BF25404" s="1"/>
    </row>
    <row r="25405" spans="58:58" x14ac:dyDescent="0.25">
      <c r="BF25405" s="1"/>
    </row>
    <row r="25406" spans="58:58" x14ac:dyDescent="0.25">
      <c r="BF25406" s="1"/>
    </row>
    <row r="25407" spans="58:58" x14ac:dyDescent="0.25">
      <c r="BF25407" s="1"/>
    </row>
    <row r="25408" spans="58:58" x14ac:dyDescent="0.25">
      <c r="BF25408" s="1"/>
    </row>
    <row r="25409" spans="58:58" x14ac:dyDescent="0.25">
      <c r="BF25409" s="1"/>
    </row>
    <row r="25410" spans="58:58" x14ac:dyDescent="0.25">
      <c r="BF25410" s="1"/>
    </row>
    <row r="25411" spans="58:58" x14ac:dyDescent="0.25">
      <c r="BF25411" s="1"/>
    </row>
    <row r="25412" spans="58:58" x14ac:dyDescent="0.25">
      <c r="BF25412" s="1"/>
    </row>
    <row r="25413" spans="58:58" x14ac:dyDescent="0.25">
      <c r="BF25413" s="1"/>
    </row>
    <row r="25414" spans="58:58" x14ac:dyDescent="0.25">
      <c r="BF25414" s="1"/>
    </row>
    <row r="25415" spans="58:58" x14ac:dyDescent="0.25">
      <c r="BF25415" s="1"/>
    </row>
    <row r="25416" spans="58:58" x14ac:dyDescent="0.25">
      <c r="BF25416" s="1"/>
    </row>
    <row r="25417" spans="58:58" x14ac:dyDescent="0.25">
      <c r="BF25417" s="1"/>
    </row>
    <row r="25418" spans="58:58" x14ac:dyDescent="0.25">
      <c r="BF25418" s="1"/>
    </row>
    <row r="25419" spans="58:58" x14ac:dyDescent="0.25">
      <c r="BF25419" s="1"/>
    </row>
    <row r="25420" spans="58:58" x14ac:dyDescent="0.25">
      <c r="BF25420" s="1"/>
    </row>
    <row r="25421" spans="58:58" x14ac:dyDescent="0.25">
      <c r="BF25421" s="1"/>
    </row>
    <row r="25422" spans="58:58" x14ac:dyDescent="0.25">
      <c r="BF25422" s="1"/>
    </row>
    <row r="25423" spans="58:58" x14ac:dyDescent="0.25">
      <c r="BF25423" s="1"/>
    </row>
    <row r="25424" spans="58:58" x14ac:dyDescent="0.25">
      <c r="BF25424" s="1"/>
    </row>
    <row r="25425" spans="58:58" x14ac:dyDescent="0.25">
      <c r="BF25425" s="1"/>
    </row>
    <row r="25426" spans="58:58" x14ac:dyDescent="0.25">
      <c r="BF25426" s="1"/>
    </row>
    <row r="25427" spans="58:58" x14ac:dyDescent="0.25">
      <c r="BF25427" s="1"/>
    </row>
    <row r="25428" spans="58:58" x14ac:dyDescent="0.25">
      <c r="BF25428" s="1"/>
    </row>
    <row r="25429" spans="58:58" x14ac:dyDescent="0.25">
      <c r="BF25429" s="1"/>
    </row>
    <row r="25430" spans="58:58" x14ac:dyDescent="0.25">
      <c r="BF25430" s="1"/>
    </row>
    <row r="25431" spans="58:58" x14ac:dyDescent="0.25">
      <c r="BF25431" s="1"/>
    </row>
    <row r="25432" spans="58:58" x14ac:dyDescent="0.25">
      <c r="BF25432" s="1"/>
    </row>
    <row r="25433" spans="58:58" x14ac:dyDescent="0.25">
      <c r="BF25433" s="1"/>
    </row>
    <row r="25434" spans="58:58" x14ac:dyDescent="0.25">
      <c r="BF25434" s="1"/>
    </row>
    <row r="25435" spans="58:58" x14ac:dyDescent="0.25">
      <c r="BF25435" s="1"/>
    </row>
    <row r="25436" spans="58:58" x14ac:dyDescent="0.25">
      <c r="BF25436" s="1"/>
    </row>
    <row r="25437" spans="58:58" x14ac:dyDescent="0.25">
      <c r="BF25437" s="1"/>
    </row>
    <row r="25438" spans="58:58" x14ac:dyDescent="0.25">
      <c r="BF25438" s="1"/>
    </row>
    <row r="25439" spans="58:58" x14ac:dyDescent="0.25">
      <c r="BF25439" s="1"/>
    </row>
    <row r="25440" spans="58:58" x14ac:dyDescent="0.25">
      <c r="BF25440" s="1"/>
    </row>
    <row r="25441" spans="58:58" x14ac:dyDescent="0.25">
      <c r="BF25441" s="1"/>
    </row>
    <row r="25442" spans="58:58" x14ac:dyDescent="0.25">
      <c r="BF25442" s="1"/>
    </row>
    <row r="25443" spans="58:58" x14ac:dyDescent="0.25">
      <c r="BF25443" s="1"/>
    </row>
    <row r="25444" spans="58:58" x14ac:dyDescent="0.25">
      <c r="BF25444" s="1"/>
    </row>
    <row r="25445" spans="58:58" x14ac:dyDescent="0.25">
      <c r="BF25445" s="1"/>
    </row>
    <row r="25446" spans="58:58" x14ac:dyDescent="0.25">
      <c r="BF25446" s="1"/>
    </row>
    <row r="25447" spans="58:58" x14ac:dyDescent="0.25">
      <c r="BF25447" s="1"/>
    </row>
    <row r="25448" spans="58:58" x14ac:dyDescent="0.25">
      <c r="BF25448" s="1"/>
    </row>
    <row r="25449" spans="58:58" x14ac:dyDescent="0.25">
      <c r="BF25449" s="1"/>
    </row>
    <row r="25450" spans="58:58" x14ac:dyDescent="0.25">
      <c r="BF25450" s="1"/>
    </row>
    <row r="25451" spans="58:58" x14ac:dyDescent="0.25">
      <c r="BF25451" s="1"/>
    </row>
    <row r="25452" spans="58:58" x14ac:dyDescent="0.25">
      <c r="BF25452" s="1"/>
    </row>
    <row r="25453" spans="58:58" x14ac:dyDescent="0.25">
      <c r="BF25453" s="1"/>
    </row>
    <row r="25454" spans="58:58" x14ac:dyDescent="0.25">
      <c r="BF25454" s="1"/>
    </row>
    <row r="25455" spans="58:58" x14ac:dyDescent="0.25">
      <c r="BF25455" s="1"/>
    </row>
    <row r="25456" spans="58:58" x14ac:dyDescent="0.25">
      <c r="BF25456" s="1"/>
    </row>
    <row r="25457" spans="58:58" x14ac:dyDescent="0.25">
      <c r="BF25457" s="1"/>
    </row>
    <row r="25458" spans="58:58" x14ac:dyDescent="0.25">
      <c r="BF25458" s="1"/>
    </row>
    <row r="25459" spans="58:58" x14ac:dyDescent="0.25">
      <c r="BF25459" s="1"/>
    </row>
    <row r="25460" spans="58:58" x14ac:dyDescent="0.25">
      <c r="BF25460" s="1"/>
    </row>
    <row r="25461" spans="58:58" x14ac:dyDescent="0.25">
      <c r="BF25461" s="1"/>
    </row>
    <row r="25462" spans="58:58" x14ac:dyDescent="0.25">
      <c r="BF25462" s="1"/>
    </row>
    <row r="25463" spans="58:58" x14ac:dyDescent="0.25">
      <c r="BF25463" s="1"/>
    </row>
    <row r="25464" spans="58:58" x14ac:dyDescent="0.25">
      <c r="BF25464" s="1"/>
    </row>
    <row r="25465" spans="58:58" x14ac:dyDescent="0.25">
      <c r="BF25465" s="1"/>
    </row>
    <row r="25466" spans="58:58" x14ac:dyDescent="0.25">
      <c r="BF25466" s="1"/>
    </row>
    <row r="25467" spans="58:58" x14ac:dyDescent="0.25">
      <c r="BF25467" s="1"/>
    </row>
    <row r="25468" spans="58:58" x14ac:dyDescent="0.25">
      <c r="BF25468" s="1"/>
    </row>
    <row r="25469" spans="58:58" x14ac:dyDescent="0.25">
      <c r="BF25469" s="1"/>
    </row>
    <row r="25470" spans="58:58" x14ac:dyDescent="0.25">
      <c r="BF25470" s="1"/>
    </row>
    <row r="25471" spans="58:58" x14ac:dyDescent="0.25">
      <c r="BF25471" s="1"/>
    </row>
    <row r="25472" spans="58:58" x14ac:dyDescent="0.25">
      <c r="BF25472" s="1"/>
    </row>
    <row r="25473" spans="58:58" x14ac:dyDescent="0.25">
      <c r="BF25473" s="1"/>
    </row>
    <row r="25474" spans="58:58" x14ac:dyDescent="0.25">
      <c r="BF25474" s="1"/>
    </row>
    <row r="25475" spans="58:58" x14ac:dyDescent="0.25">
      <c r="BF25475" s="1"/>
    </row>
    <row r="25476" spans="58:58" x14ac:dyDescent="0.25">
      <c r="BF25476" s="1"/>
    </row>
    <row r="25477" spans="58:58" x14ac:dyDescent="0.25">
      <c r="BF25477" s="1"/>
    </row>
    <row r="25478" spans="58:58" x14ac:dyDescent="0.25">
      <c r="BF25478" s="1"/>
    </row>
    <row r="25479" spans="58:58" x14ac:dyDescent="0.25">
      <c r="BF25479" s="1"/>
    </row>
    <row r="25480" spans="58:58" x14ac:dyDescent="0.25">
      <c r="BF25480" s="1"/>
    </row>
    <row r="25481" spans="58:58" x14ac:dyDescent="0.25">
      <c r="BF25481" s="1"/>
    </row>
    <row r="25482" spans="58:58" x14ac:dyDescent="0.25">
      <c r="BF25482" s="1"/>
    </row>
    <row r="25483" spans="58:58" x14ac:dyDescent="0.25">
      <c r="BF25483" s="1"/>
    </row>
    <row r="25484" spans="58:58" x14ac:dyDescent="0.25">
      <c r="BF25484" s="1"/>
    </row>
    <row r="25485" spans="58:58" x14ac:dyDescent="0.25">
      <c r="BF25485" s="1"/>
    </row>
    <row r="25486" spans="58:58" x14ac:dyDescent="0.25">
      <c r="BF25486" s="1"/>
    </row>
    <row r="25487" spans="58:58" x14ac:dyDescent="0.25">
      <c r="BF25487" s="1"/>
    </row>
    <row r="25488" spans="58:58" x14ac:dyDescent="0.25">
      <c r="BF25488" s="1"/>
    </row>
    <row r="25489" spans="58:58" x14ac:dyDescent="0.25">
      <c r="BF25489" s="1"/>
    </row>
    <row r="25490" spans="58:58" x14ac:dyDescent="0.25">
      <c r="BF25490" s="1"/>
    </row>
    <row r="25491" spans="58:58" x14ac:dyDescent="0.25">
      <c r="BF25491" s="1"/>
    </row>
    <row r="25492" spans="58:58" x14ac:dyDescent="0.25">
      <c r="BF25492" s="1"/>
    </row>
    <row r="25493" spans="58:58" x14ac:dyDescent="0.25">
      <c r="BF25493" s="1"/>
    </row>
    <row r="25494" spans="58:58" x14ac:dyDescent="0.25">
      <c r="BF25494" s="1"/>
    </row>
    <row r="25495" spans="58:58" x14ac:dyDescent="0.25">
      <c r="BF25495" s="1"/>
    </row>
    <row r="25496" spans="58:58" x14ac:dyDescent="0.25">
      <c r="BF25496" s="1"/>
    </row>
    <row r="25497" spans="58:58" x14ac:dyDescent="0.25">
      <c r="BF25497" s="1"/>
    </row>
    <row r="25498" spans="58:58" x14ac:dyDescent="0.25">
      <c r="BF25498" s="1"/>
    </row>
    <row r="25499" spans="58:58" x14ac:dyDescent="0.25">
      <c r="BF25499" s="1"/>
    </row>
    <row r="25500" spans="58:58" x14ac:dyDescent="0.25">
      <c r="BF25500" s="1"/>
    </row>
    <row r="25501" spans="58:58" x14ac:dyDescent="0.25">
      <c r="BF25501" s="1"/>
    </row>
    <row r="25502" spans="58:58" x14ac:dyDescent="0.25">
      <c r="BF25502" s="1"/>
    </row>
    <row r="25503" spans="58:58" x14ac:dyDescent="0.25">
      <c r="BF25503" s="1"/>
    </row>
    <row r="25504" spans="58:58" x14ac:dyDescent="0.25">
      <c r="BF25504" s="1"/>
    </row>
    <row r="25505" spans="58:58" x14ac:dyDescent="0.25">
      <c r="BF25505" s="1"/>
    </row>
    <row r="25506" spans="58:58" x14ac:dyDescent="0.25">
      <c r="BF25506" s="1"/>
    </row>
    <row r="25507" spans="58:58" x14ac:dyDescent="0.25">
      <c r="BF25507" s="1"/>
    </row>
    <row r="25508" spans="58:58" x14ac:dyDescent="0.25">
      <c r="BF25508" s="1"/>
    </row>
    <row r="25509" spans="58:58" x14ac:dyDescent="0.25">
      <c r="BF25509" s="1"/>
    </row>
    <row r="25510" spans="58:58" x14ac:dyDescent="0.25">
      <c r="BF25510" s="1"/>
    </row>
    <row r="25511" spans="58:58" x14ac:dyDescent="0.25">
      <c r="BF25511" s="1"/>
    </row>
    <row r="25512" spans="58:58" x14ac:dyDescent="0.25">
      <c r="BF25512" s="1"/>
    </row>
    <row r="25513" spans="58:58" x14ac:dyDescent="0.25">
      <c r="BF25513" s="1"/>
    </row>
    <row r="25514" spans="58:58" x14ac:dyDescent="0.25">
      <c r="BF25514" s="1"/>
    </row>
    <row r="25515" spans="58:58" x14ac:dyDescent="0.25">
      <c r="BF25515" s="1"/>
    </row>
    <row r="25516" spans="58:58" x14ac:dyDescent="0.25">
      <c r="BF25516" s="1"/>
    </row>
    <row r="25517" spans="58:58" x14ac:dyDescent="0.25">
      <c r="BF25517" s="1"/>
    </row>
    <row r="25518" spans="58:58" x14ac:dyDescent="0.25">
      <c r="BF25518" s="1"/>
    </row>
    <row r="25519" spans="58:58" x14ac:dyDescent="0.25">
      <c r="BF25519" s="1"/>
    </row>
    <row r="25520" spans="58:58" x14ac:dyDescent="0.25">
      <c r="BF25520" s="1"/>
    </row>
    <row r="25521" spans="58:58" x14ac:dyDescent="0.25">
      <c r="BF25521" s="1"/>
    </row>
    <row r="25522" spans="58:58" x14ac:dyDescent="0.25">
      <c r="BF25522" s="1"/>
    </row>
    <row r="25523" spans="58:58" x14ac:dyDescent="0.25">
      <c r="BF25523" s="1"/>
    </row>
    <row r="25524" spans="58:58" x14ac:dyDescent="0.25">
      <c r="BF25524" s="1"/>
    </row>
    <row r="25525" spans="58:58" x14ac:dyDescent="0.25">
      <c r="BF25525" s="1"/>
    </row>
    <row r="25526" spans="58:58" x14ac:dyDescent="0.25">
      <c r="BF25526" s="1"/>
    </row>
    <row r="25527" spans="58:58" x14ac:dyDescent="0.25">
      <c r="BF25527" s="1"/>
    </row>
    <row r="25528" spans="58:58" x14ac:dyDescent="0.25">
      <c r="BF25528" s="1"/>
    </row>
    <row r="25529" spans="58:58" x14ac:dyDescent="0.25">
      <c r="BF25529" s="1"/>
    </row>
    <row r="25530" spans="58:58" x14ac:dyDescent="0.25">
      <c r="BF25530" s="1"/>
    </row>
    <row r="25531" spans="58:58" x14ac:dyDescent="0.25">
      <c r="BF25531" s="1"/>
    </row>
    <row r="25532" spans="58:58" x14ac:dyDescent="0.25">
      <c r="BF25532" s="1"/>
    </row>
    <row r="25533" spans="58:58" x14ac:dyDescent="0.25">
      <c r="BF25533" s="1"/>
    </row>
    <row r="25534" spans="58:58" x14ac:dyDescent="0.25">
      <c r="BF25534" s="1"/>
    </row>
    <row r="25535" spans="58:58" x14ac:dyDescent="0.25">
      <c r="BF25535" s="1"/>
    </row>
    <row r="25536" spans="58:58" x14ac:dyDescent="0.25">
      <c r="BF25536" s="1"/>
    </row>
    <row r="25537" spans="58:58" x14ac:dyDescent="0.25">
      <c r="BF25537" s="1"/>
    </row>
    <row r="25538" spans="58:58" x14ac:dyDescent="0.25">
      <c r="BF25538" s="1"/>
    </row>
    <row r="25539" spans="58:58" x14ac:dyDescent="0.25">
      <c r="BF25539" s="1"/>
    </row>
    <row r="25540" spans="58:58" x14ac:dyDescent="0.25">
      <c r="BF25540" s="1"/>
    </row>
    <row r="25541" spans="58:58" x14ac:dyDescent="0.25">
      <c r="BF25541" s="1"/>
    </row>
    <row r="25542" spans="58:58" x14ac:dyDescent="0.25">
      <c r="BF25542" s="1"/>
    </row>
    <row r="25543" spans="58:58" x14ac:dyDescent="0.25">
      <c r="BF25543" s="1"/>
    </row>
    <row r="25544" spans="58:58" x14ac:dyDescent="0.25">
      <c r="BF25544" s="1"/>
    </row>
    <row r="25545" spans="58:58" x14ac:dyDescent="0.25">
      <c r="BF25545" s="1"/>
    </row>
    <row r="25546" spans="58:58" x14ac:dyDescent="0.25">
      <c r="BF25546" s="1"/>
    </row>
    <row r="25547" spans="58:58" x14ac:dyDescent="0.25">
      <c r="BF25547" s="1"/>
    </row>
    <row r="25548" spans="58:58" x14ac:dyDescent="0.25">
      <c r="BF25548" s="1"/>
    </row>
    <row r="25549" spans="58:58" x14ac:dyDescent="0.25">
      <c r="BF25549" s="1"/>
    </row>
    <row r="25550" spans="58:58" x14ac:dyDescent="0.25">
      <c r="BF25550" s="1"/>
    </row>
    <row r="25551" spans="58:58" x14ac:dyDescent="0.25">
      <c r="BF25551" s="1"/>
    </row>
    <row r="25552" spans="58:58" x14ac:dyDescent="0.25">
      <c r="BF25552" s="1"/>
    </row>
    <row r="25553" spans="58:58" x14ac:dyDescent="0.25">
      <c r="BF25553" s="1"/>
    </row>
    <row r="25554" spans="58:58" x14ac:dyDescent="0.25">
      <c r="BF25554" s="1"/>
    </row>
    <row r="25555" spans="58:58" x14ac:dyDescent="0.25">
      <c r="BF25555" s="1"/>
    </row>
    <row r="25556" spans="58:58" x14ac:dyDescent="0.25">
      <c r="BF25556" s="1"/>
    </row>
    <row r="25557" spans="58:58" x14ac:dyDescent="0.25">
      <c r="BF25557" s="1"/>
    </row>
    <row r="25558" spans="58:58" x14ac:dyDescent="0.25">
      <c r="BF25558" s="1"/>
    </row>
    <row r="25559" spans="58:58" x14ac:dyDescent="0.25">
      <c r="BF25559" s="1"/>
    </row>
    <row r="25560" spans="58:58" x14ac:dyDescent="0.25">
      <c r="BF25560" s="1"/>
    </row>
    <row r="25561" spans="58:58" x14ac:dyDescent="0.25">
      <c r="BF25561" s="1"/>
    </row>
    <row r="25562" spans="58:58" x14ac:dyDescent="0.25">
      <c r="BF25562" s="1"/>
    </row>
    <row r="25563" spans="58:58" x14ac:dyDescent="0.25">
      <c r="BF25563" s="1"/>
    </row>
    <row r="25564" spans="58:58" x14ac:dyDescent="0.25">
      <c r="BF25564" s="1"/>
    </row>
    <row r="25565" spans="58:58" x14ac:dyDescent="0.25">
      <c r="BF25565" s="1"/>
    </row>
    <row r="25566" spans="58:58" x14ac:dyDescent="0.25">
      <c r="BF25566" s="1"/>
    </row>
    <row r="25567" spans="58:58" x14ac:dyDescent="0.25">
      <c r="BF25567" s="1"/>
    </row>
    <row r="25568" spans="58:58" x14ac:dyDescent="0.25">
      <c r="BF25568" s="1"/>
    </row>
    <row r="25569" spans="58:58" x14ac:dyDescent="0.25">
      <c r="BF25569" s="1"/>
    </row>
    <row r="25570" spans="58:58" x14ac:dyDescent="0.25">
      <c r="BF25570" s="1"/>
    </row>
    <row r="25571" spans="58:58" x14ac:dyDescent="0.25">
      <c r="BF25571" s="1"/>
    </row>
    <row r="25572" spans="58:58" x14ac:dyDescent="0.25">
      <c r="BF25572" s="1"/>
    </row>
    <row r="25573" spans="58:58" x14ac:dyDescent="0.25">
      <c r="BF25573" s="1"/>
    </row>
    <row r="25574" spans="58:58" x14ac:dyDescent="0.25">
      <c r="BF25574" s="1"/>
    </row>
    <row r="25575" spans="58:58" x14ac:dyDescent="0.25">
      <c r="BF25575" s="1"/>
    </row>
    <row r="25576" spans="58:58" x14ac:dyDescent="0.25">
      <c r="BF25576" s="1"/>
    </row>
    <row r="25577" spans="58:58" x14ac:dyDescent="0.25">
      <c r="BF25577" s="1"/>
    </row>
    <row r="25578" spans="58:58" x14ac:dyDescent="0.25">
      <c r="BF25578" s="1"/>
    </row>
    <row r="25579" spans="58:58" x14ac:dyDescent="0.25">
      <c r="BF25579" s="1"/>
    </row>
    <row r="25580" spans="58:58" x14ac:dyDescent="0.25">
      <c r="BF25580" s="1"/>
    </row>
    <row r="25581" spans="58:58" x14ac:dyDescent="0.25">
      <c r="BF25581" s="1"/>
    </row>
    <row r="25582" spans="58:58" x14ac:dyDescent="0.25">
      <c r="BF25582" s="1"/>
    </row>
    <row r="25583" spans="58:58" x14ac:dyDescent="0.25">
      <c r="BF25583" s="1"/>
    </row>
    <row r="25584" spans="58:58" x14ac:dyDescent="0.25">
      <c r="BF25584" s="1"/>
    </row>
    <row r="25585" spans="58:58" x14ac:dyDescent="0.25">
      <c r="BF25585" s="1"/>
    </row>
    <row r="25586" spans="58:58" x14ac:dyDescent="0.25">
      <c r="BF25586" s="1"/>
    </row>
    <row r="25587" spans="58:58" x14ac:dyDescent="0.25">
      <c r="BF25587" s="1"/>
    </row>
    <row r="25588" spans="58:58" x14ac:dyDescent="0.25">
      <c r="BF25588" s="1"/>
    </row>
    <row r="25589" spans="58:58" x14ac:dyDescent="0.25">
      <c r="BF25589" s="1"/>
    </row>
    <row r="25590" spans="58:58" x14ac:dyDescent="0.25">
      <c r="BF25590" s="1"/>
    </row>
    <row r="25591" spans="58:58" x14ac:dyDescent="0.25">
      <c r="BF25591" s="1"/>
    </row>
    <row r="25592" spans="58:58" x14ac:dyDescent="0.25">
      <c r="BF25592" s="1"/>
    </row>
    <row r="25593" spans="58:58" x14ac:dyDescent="0.25">
      <c r="BF25593" s="1"/>
    </row>
    <row r="25594" spans="58:58" x14ac:dyDescent="0.25">
      <c r="BF25594" s="1"/>
    </row>
    <row r="25595" spans="58:58" x14ac:dyDescent="0.25">
      <c r="BF25595" s="1"/>
    </row>
    <row r="25596" spans="58:58" x14ac:dyDescent="0.25">
      <c r="BF25596" s="1"/>
    </row>
    <row r="25597" spans="58:58" x14ac:dyDescent="0.25">
      <c r="BF25597" s="1"/>
    </row>
    <row r="25598" spans="58:58" x14ac:dyDescent="0.25">
      <c r="BF25598" s="1"/>
    </row>
    <row r="25599" spans="58:58" x14ac:dyDescent="0.25">
      <c r="BF25599" s="1"/>
    </row>
    <row r="25600" spans="58:58" x14ac:dyDescent="0.25">
      <c r="BF25600" s="1"/>
    </row>
    <row r="25601" spans="58:58" x14ac:dyDescent="0.25">
      <c r="BF25601" s="1"/>
    </row>
    <row r="25602" spans="58:58" x14ac:dyDescent="0.25">
      <c r="BF25602" s="1"/>
    </row>
    <row r="25603" spans="58:58" x14ac:dyDescent="0.25">
      <c r="BF25603" s="1"/>
    </row>
    <row r="25604" spans="58:58" x14ac:dyDescent="0.25">
      <c r="BF25604" s="1"/>
    </row>
    <row r="25605" spans="58:58" x14ac:dyDescent="0.25">
      <c r="BF25605" s="1"/>
    </row>
    <row r="25606" spans="58:58" x14ac:dyDescent="0.25">
      <c r="BF25606" s="1"/>
    </row>
    <row r="25607" spans="58:58" x14ac:dyDescent="0.25">
      <c r="BF25607" s="1"/>
    </row>
    <row r="25608" spans="58:58" x14ac:dyDescent="0.25">
      <c r="BF25608" s="1"/>
    </row>
    <row r="25609" spans="58:58" x14ac:dyDescent="0.25">
      <c r="BF25609" s="1"/>
    </row>
    <row r="25610" spans="58:58" x14ac:dyDescent="0.25">
      <c r="BF25610" s="1"/>
    </row>
    <row r="25611" spans="58:58" x14ac:dyDescent="0.25">
      <c r="BF25611" s="1"/>
    </row>
    <row r="25612" spans="58:58" x14ac:dyDescent="0.25">
      <c r="BF25612" s="1"/>
    </row>
    <row r="25613" spans="58:58" x14ac:dyDescent="0.25">
      <c r="BF25613" s="1"/>
    </row>
    <row r="25614" spans="58:58" x14ac:dyDescent="0.25">
      <c r="BF25614" s="1"/>
    </row>
    <row r="25615" spans="58:58" x14ac:dyDescent="0.25">
      <c r="BF25615" s="1"/>
    </row>
    <row r="25616" spans="58:58" x14ac:dyDescent="0.25">
      <c r="BF25616" s="1"/>
    </row>
    <row r="25617" spans="58:58" x14ac:dyDescent="0.25">
      <c r="BF25617" s="1"/>
    </row>
    <row r="25618" spans="58:58" x14ac:dyDescent="0.25">
      <c r="BF25618" s="1"/>
    </row>
    <row r="25619" spans="58:58" x14ac:dyDescent="0.25">
      <c r="BF25619" s="1"/>
    </row>
    <row r="25620" spans="58:58" x14ac:dyDescent="0.25">
      <c r="BF25620" s="1"/>
    </row>
    <row r="25621" spans="58:58" x14ac:dyDescent="0.25">
      <c r="BF25621" s="1"/>
    </row>
    <row r="25622" spans="58:58" x14ac:dyDescent="0.25">
      <c r="BF25622" s="1"/>
    </row>
    <row r="25623" spans="58:58" x14ac:dyDescent="0.25">
      <c r="BF25623" s="1"/>
    </row>
    <row r="25624" spans="58:58" x14ac:dyDescent="0.25">
      <c r="BF25624" s="1"/>
    </row>
    <row r="25625" spans="58:58" x14ac:dyDescent="0.25">
      <c r="BF25625" s="1"/>
    </row>
    <row r="25626" spans="58:58" x14ac:dyDescent="0.25">
      <c r="BF25626" s="1"/>
    </row>
    <row r="25627" spans="58:58" x14ac:dyDescent="0.25">
      <c r="BF25627" s="1"/>
    </row>
    <row r="25628" spans="58:58" x14ac:dyDescent="0.25">
      <c r="BF25628" s="1"/>
    </row>
    <row r="25629" spans="58:58" x14ac:dyDescent="0.25">
      <c r="BF25629" s="1"/>
    </row>
    <row r="25630" spans="58:58" x14ac:dyDescent="0.25">
      <c r="BF25630" s="1"/>
    </row>
    <row r="25631" spans="58:58" x14ac:dyDescent="0.25">
      <c r="BF25631" s="1"/>
    </row>
    <row r="25632" spans="58:58" x14ac:dyDescent="0.25">
      <c r="BF25632" s="1"/>
    </row>
    <row r="25633" spans="58:58" x14ac:dyDescent="0.25">
      <c r="BF25633" s="1"/>
    </row>
    <row r="25634" spans="58:58" x14ac:dyDescent="0.25">
      <c r="BF25634" s="1"/>
    </row>
    <row r="25635" spans="58:58" x14ac:dyDescent="0.25">
      <c r="BF25635" s="1"/>
    </row>
    <row r="25636" spans="58:58" x14ac:dyDescent="0.25">
      <c r="BF25636" s="1"/>
    </row>
    <row r="25637" spans="58:58" x14ac:dyDescent="0.25">
      <c r="BF25637" s="1"/>
    </row>
    <row r="25638" spans="58:58" x14ac:dyDescent="0.25">
      <c r="BF25638" s="1"/>
    </row>
    <row r="25639" spans="58:58" x14ac:dyDescent="0.25">
      <c r="BF25639" s="1"/>
    </row>
    <row r="25640" spans="58:58" x14ac:dyDescent="0.25">
      <c r="BF25640" s="1"/>
    </row>
    <row r="25641" spans="58:58" x14ac:dyDescent="0.25">
      <c r="BF25641" s="1"/>
    </row>
    <row r="25642" spans="58:58" x14ac:dyDescent="0.25">
      <c r="BF25642" s="1"/>
    </row>
    <row r="25643" spans="58:58" x14ac:dyDescent="0.25">
      <c r="BF25643" s="1"/>
    </row>
    <row r="25644" spans="58:58" x14ac:dyDescent="0.25">
      <c r="BF25644" s="1"/>
    </row>
    <row r="25645" spans="58:58" x14ac:dyDescent="0.25">
      <c r="BF25645" s="1"/>
    </row>
    <row r="25646" spans="58:58" x14ac:dyDescent="0.25">
      <c r="BF25646" s="1"/>
    </row>
    <row r="25647" spans="58:58" x14ac:dyDescent="0.25">
      <c r="BF25647" s="1"/>
    </row>
    <row r="25648" spans="58:58" x14ac:dyDescent="0.25">
      <c r="BF25648" s="1"/>
    </row>
    <row r="25649" spans="58:58" x14ac:dyDescent="0.25">
      <c r="BF25649" s="1"/>
    </row>
    <row r="25650" spans="58:58" x14ac:dyDescent="0.25">
      <c r="BF25650" s="1"/>
    </row>
    <row r="25651" spans="58:58" x14ac:dyDescent="0.25">
      <c r="BF25651" s="1"/>
    </row>
    <row r="25652" spans="58:58" x14ac:dyDescent="0.25">
      <c r="BF25652" s="1"/>
    </row>
    <row r="25653" spans="58:58" x14ac:dyDescent="0.25">
      <c r="BF25653" s="1"/>
    </row>
    <row r="25654" spans="58:58" x14ac:dyDescent="0.25">
      <c r="BF25654" s="1"/>
    </row>
    <row r="25655" spans="58:58" x14ac:dyDescent="0.25">
      <c r="BF25655" s="1"/>
    </row>
    <row r="25656" spans="58:58" x14ac:dyDescent="0.25">
      <c r="BF25656" s="1"/>
    </row>
    <row r="25657" spans="58:58" x14ac:dyDescent="0.25">
      <c r="BF25657" s="1"/>
    </row>
    <row r="25658" spans="58:58" x14ac:dyDescent="0.25">
      <c r="BF25658" s="1"/>
    </row>
    <row r="25659" spans="58:58" x14ac:dyDescent="0.25">
      <c r="BF25659" s="1"/>
    </row>
    <row r="25660" spans="58:58" x14ac:dyDescent="0.25">
      <c r="BF25660" s="1"/>
    </row>
    <row r="25661" spans="58:58" x14ac:dyDescent="0.25">
      <c r="BF25661" s="1"/>
    </row>
    <row r="25662" spans="58:58" x14ac:dyDescent="0.25">
      <c r="BF25662" s="1"/>
    </row>
    <row r="25663" spans="58:58" x14ac:dyDescent="0.25">
      <c r="BF25663" s="1"/>
    </row>
    <row r="25664" spans="58:58" x14ac:dyDescent="0.25">
      <c r="BF25664" s="1"/>
    </row>
    <row r="25665" spans="58:58" x14ac:dyDescent="0.25">
      <c r="BF25665" s="1"/>
    </row>
    <row r="25666" spans="58:58" x14ac:dyDescent="0.25">
      <c r="BF25666" s="1"/>
    </row>
    <row r="25667" spans="58:58" x14ac:dyDescent="0.25">
      <c r="BF25667" s="1"/>
    </row>
    <row r="25668" spans="58:58" x14ac:dyDescent="0.25">
      <c r="BF25668" s="1"/>
    </row>
    <row r="25669" spans="58:58" x14ac:dyDescent="0.25">
      <c r="BF25669" s="1"/>
    </row>
    <row r="25670" spans="58:58" x14ac:dyDescent="0.25">
      <c r="BF25670" s="1"/>
    </row>
    <row r="25671" spans="58:58" x14ac:dyDescent="0.25">
      <c r="BF25671" s="1"/>
    </row>
    <row r="25672" spans="58:58" x14ac:dyDescent="0.25">
      <c r="BF25672" s="1"/>
    </row>
    <row r="25673" spans="58:58" x14ac:dyDescent="0.25">
      <c r="BF25673" s="1"/>
    </row>
    <row r="25674" spans="58:58" x14ac:dyDescent="0.25">
      <c r="BF25674" s="1"/>
    </row>
    <row r="25675" spans="58:58" x14ac:dyDescent="0.25">
      <c r="BF25675" s="1"/>
    </row>
    <row r="25676" spans="58:58" x14ac:dyDescent="0.25">
      <c r="BF25676" s="1"/>
    </row>
    <row r="25677" spans="58:58" x14ac:dyDescent="0.25">
      <c r="BF25677" s="1"/>
    </row>
    <row r="25678" spans="58:58" x14ac:dyDescent="0.25">
      <c r="BF25678" s="1"/>
    </row>
    <row r="25679" spans="58:58" x14ac:dyDescent="0.25">
      <c r="BF25679" s="1"/>
    </row>
    <row r="25680" spans="58:58" x14ac:dyDescent="0.25">
      <c r="BF25680" s="1"/>
    </row>
    <row r="25681" spans="58:58" x14ac:dyDescent="0.25">
      <c r="BF25681" s="1"/>
    </row>
    <row r="25682" spans="58:58" x14ac:dyDescent="0.25">
      <c r="BF25682" s="1"/>
    </row>
    <row r="25683" spans="58:58" x14ac:dyDescent="0.25">
      <c r="BF25683" s="1"/>
    </row>
    <row r="25684" spans="58:58" x14ac:dyDescent="0.25">
      <c r="BF25684" s="1"/>
    </row>
    <row r="25685" spans="58:58" x14ac:dyDescent="0.25">
      <c r="BF25685" s="1"/>
    </row>
    <row r="25686" spans="58:58" x14ac:dyDescent="0.25">
      <c r="BF25686" s="1"/>
    </row>
    <row r="25687" spans="58:58" x14ac:dyDescent="0.25">
      <c r="BF25687" s="1"/>
    </row>
    <row r="25688" spans="58:58" x14ac:dyDescent="0.25">
      <c r="BF25688" s="1"/>
    </row>
    <row r="25689" spans="58:58" x14ac:dyDescent="0.25">
      <c r="BF25689" s="1"/>
    </row>
    <row r="25690" spans="58:58" x14ac:dyDescent="0.25">
      <c r="BF25690" s="1"/>
    </row>
    <row r="25691" spans="58:58" x14ac:dyDescent="0.25">
      <c r="BF25691" s="1"/>
    </row>
    <row r="25692" spans="58:58" x14ac:dyDescent="0.25">
      <c r="BF25692" s="1"/>
    </row>
    <row r="25693" spans="58:58" x14ac:dyDescent="0.25">
      <c r="BF25693" s="1"/>
    </row>
    <row r="25694" spans="58:58" x14ac:dyDescent="0.25">
      <c r="BF25694" s="1"/>
    </row>
    <row r="25695" spans="58:58" x14ac:dyDescent="0.25">
      <c r="BF25695" s="1"/>
    </row>
    <row r="25696" spans="58:58" x14ac:dyDescent="0.25">
      <c r="BF25696" s="1"/>
    </row>
    <row r="25697" spans="58:58" x14ac:dyDescent="0.25">
      <c r="BF25697" s="1"/>
    </row>
    <row r="25698" spans="58:58" x14ac:dyDescent="0.25">
      <c r="BF25698" s="1"/>
    </row>
    <row r="25699" spans="58:58" x14ac:dyDescent="0.25">
      <c r="BF25699" s="1"/>
    </row>
    <row r="25700" spans="58:58" x14ac:dyDescent="0.25">
      <c r="BF25700" s="1"/>
    </row>
    <row r="25701" spans="58:58" x14ac:dyDescent="0.25">
      <c r="BF25701" s="1"/>
    </row>
    <row r="25702" spans="58:58" x14ac:dyDescent="0.25">
      <c r="BF25702" s="1"/>
    </row>
    <row r="25703" spans="58:58" x14ac:dyDescent="0.25">
      <c r="BF25703" s="1"/>
    </row>
    <row r="25704" spans="58:58" x14ac:dyDescent="0.25">
      <c r="BF25704" s="1"/>
    </row>
    <row r="25705" spans="58:58" x14ac:dyDescent="0.25">
      <c r="BF25705" s="1"/>
    </row>
    <row r="25706" spans="58:58" x14ac:dyDescent="0.25">
      <c r="BF25706" s="1"/>
    </row>
    <row r="25707" spans="58:58" x14ac:dyDescent="0.25">
      <c r="BF25707" s="1"/>
    </row>
    <row r="25708" spans="58:58" x14ac:dyDescent="0.25">
      <c r="BF25708" s="1"/>
    </row>
    <row r="25709" spans="58:58" x14ac:dyDescent="0.25">
      <c r="BF25709" s="1"/>
    </row>
    <row r="25710" spans="58:58" x14ac:dyDescent="0.25">
      <c r="BF25710" s="1"/>
    </row>
    <row r="25711" spans="58:58" x14ac:dyDescent="0.25">
      <c r="BF25711" s="1"/>
    </row>
    <row r="25712" spans="58:58" x14ac:dyDescent="0.25">
      <c r="BF25712" s="1"/>
    </row>
    <row r="25713" spans="58:58" x14ac:dyDescent="0.25">
      <c r="BF25713" s="1"/>
    </row>
    <row r="25714" spans="58:58" x14ac:dyDescent="0.25">
      <c r="BF25714" s="1"/>
    </row>
    <row r="25715" spans="58:58" x14ac:dyDescent="0.25">
      <c r="BF25715" s="1"/>
    </row>
    <row r="25716" spans="58:58" x14ac:dyDescent="0.25">
      <c r="BF25716" s="1"/>
    </row>
    <row r="25717" spans="58:58" x14ac:dyDescent="0.25">
      <c r="BF25717" s="1"/>
    </row>
    <row r="25718" spans="58:58" x14ac:dyDescent="0.25">
      <c r="BF25718" s="1"/>
    </row>
    <row r="25719" spans="58:58" x14ac:dyDescent="0.25">
      <c r="BF25719" s="1"/>
    </row>
    <row r="25720" spans="58:58" x14ac:dyDescent="0.25">
      <c r="BF25720" s="1"/>
    </row>
    <row r="25721" spans="58:58" x14ac:dyDescent="0.25">
      <c r="BF25721" s="1"/>
    </row>
    <row r="25722" spans="58:58" x14ac:dyDescent="0.25">
      <c r="BF25722" s="1"/>
    </row>
    <row r="25723" spans="58:58" x14ac:dyDescent="0.25">
      <c r="BF25723" s="1"/>
    </row>
    <row r="25724" spans="58:58" x14ac:dyDescent="0.25">
      <c r="BF25724" s="1"/>
    </row>
    <row r="25725" spans="58:58" x14ac:dyDescent="0.25">
      <c r="BF25725" s="1"/>
    </row>
    <row r="25726" spans="58:58" x14ac:dyDescent="0.25">
      <c r="BF25726" s="1"/>
    </row>
    <row r="25727" spans="58:58" x14ac:dyDescent="0.25">
      <c r="BF25727" s="1"/>
    </row>
    <row r="25728" spans="58:58" x14ac:dyDescent="0.25">
      <c r="BF25728" s="1"/>
    </row>
    <row r="25729" spans="58:58" x14ac:dyDescent="0.25">
      <c r="BF25729" s="1"/>
    </row>
    <row r="25730" spans="58:58" x14ac:dyDescent="0.25">
      <c r="BF25730" s="1"/>
    </row>
    <row r="25731" spans="58:58" x14ac:dyDescent="0.25">
      <c r="BF25731" s="1"/>
    </row>
    <row r="25732" spans="58:58" x14ac:dyDescent="0.25">
      <c r="BF25732" s="1"/>
    </row>
    <row r="25733" spans="58:58" x14ac:dyDescent="0.25">
      <c r="BF25733" s="1"/>
    </row>
    <row r="25734" spans="58:58" x14ac:dyDescent="0.25">
      <c r="BF25734" s="1"/>
    </row>
    <row r="25735" spans="58:58" x14ac:dyDescent="0.25">
      <c r="BF25735" s="1"/>
    </row>
    <row r="25736" spans="58:58" x14ac:dyDescent="0.25">
      <c r="BF25736" s="1"/>
    </row>
    <row r="25737" spans="58:58" x14ac:dyDescent="0.25">
      <c r="BF25737" s="1"/>
    </row>
    <row r="25738" spans="58:58" x14ac:dyDescent="0.25">
      <c r="BF25738" s="1"/>
    </row>
    <row r="25739" spans="58:58" x14ac:dyDescent="0.25">
      <c r="BF25739" s="1"/>
    </row>
    <row r="25740" spans="58:58" x14ac:dyDescent="0.25">
      <c r="BF25740" s="1"/>
    </row>
    <row r="25741" spans="58:58" x14ac:dyDescent="0.25">
      <c r="BF25741" s="1"/>
    </row>
    <row r="25742" spans="58:58" x14ac:dyDescent="0.25">
      <c r="BF25742" s="1"/>
    </row>
    <row r="25743" spans="58:58" x14ac:dyDescent="0.25">
      <c r="BF25743" s="1"/>
    </row>
    <row r="25744" spans="58:58" x14ac:dyDescent="0.25">
      <c r="BF25744" s="1"/>
    </row>
    <row r="25745" spans="58:58" x14ac:dyDescent="0.25">
      <c r="BF25745" s="1"/>
    </row>
    <row r="25746" spans="58:58" x14ac:dyDescent="0.25">
      <c r="BF25746" s="1"/>
    </row>
    <row r="25747" spans="58:58" x14ac:dyDescent="0.25">
      <c r="BF25747" s="1"/>
    </row>
    <row r="25748" spans="58:58" x14ac:dyDescent="0.25">
      <c r="BF25748" s="1"/>
    </row>
    <row r="25749" spans="58:58" x14ac:dyDescent="0.25">
      <c r="BF25749" s="1"/>
    </row>
    <row r="25750" spans="58:58" x14ac:dyDescent="0.25">
      <c r="BF25750" s="1"/>
    </row>
    <row r="25751" spans="58:58" x14ac:dyDescent="0.25">
      <c r="BF25751" s="1"/>
    </row>
    <row r="25752" spans="58:58" x14ac:dyDescent="0.25">
      <c r="BF25752" s="1"/>
    </row>
    <row r="25753" spans="58:58" x14ac:dyDescent="0.25">
      <c r="BF25753" s="1"/>
    </row>
    <row r="25754" spans="58:58" x14ac:dyDescent="0.25">
      <c r="BF25754" s="1"/>
    </row>
    <row r="25755" spans="58:58" x14ac:dyDescent="0.25">
      <c r="BF25755" s="1"/>
    </row>
    <row r="25756" spans="58:58" x14ac:dyDescent="0.25">
      <c r="BF25756" s="1"/>
    </row>
    <row r="25757" spans="58:58" x14ac:dyDescent="0.25">
      <c r="BF25757" s="1"/>
    </row>
    <row r="25758" spans="58:58" x14ac:dyDescent="0.25">
      <c r="BF25758" s="1"/>
    </row>
    <row r="25759" spans="58:58" x14ac:dyDescent="0.25">
      <c r="BF25759" s="1"/>
    </row>
    <row r="25760" spans="58:58" x14ac:dyDescent="0.25">
      <c r="BF25760" s="1"/>
    </row>
    <row r="25761" spans="58:58" x14ac:dyDescent="0.25">
      <c r="BF25761" s="1"/>
    </row>
    <row r="25762" spans="58:58" x14ac:dyDescent="0.25">
      <c r="BF25762" s="1"/>
    </row>
    <row r="25763" spans="58:58" x14ac:dyDescent="0.25">
      <c r="BF25763" s="1"/>
    </row>
    <row r="25764" spans="58:58" x14ac:dyDescent="0.25">
      <c r="BF25764" s="1"/>
    </row>
    <row r="25765" spans="58:58" x14ac:dyDescent="0.25">
      <c r="BF25765" s="1"/>
    </row>
    <row r="25766" spans="58:58" x14ac:dyDescent="0.25">
      <c r="BF25766" s="1"/>
    </row>
    <row r="25767" spans="58:58" x14ac:dyDescent="0.25">
      <c r="BF25767" s="1"/>
    </row>
    <row r="25768" spans="58:58" x14ac:dyDescent="0.25">
      <c r="BF25768" s="1"/>
    </row>
    <row r="25769" spans="58:58" x14ac:dyDescent="0.25">
      <c r="BF25769" s="1"/>
    </row>
    <row r="25770" spans="58:58" x14ac:dyDescent="0.25">
      <c r="BF25770" s="1"/>
    </row>
    <row r="25771" spans="58:58" x14ac:dyDescent="0.25">
      <c r="BF25771" s="1"/>
    </row>
    <row r="25772" spans="58:58" x14ac:dyDescent="0.25">
      <c r="BF25772" s="1"/>
    </row>
    <row r="25773" spans="58:58" x14ac:dyDescent="0.25">
      <c r="BF25773" s="1"/>
    </row>
    <row r="25774" spans="58:58" x14ac:dyDescent="0.25">
      <c r="BF25774" s="1"/>
    </row>
    <row r="25775" spans="58:58" x14ac:dyDescent="0.25">
      <c r="BF25775" s="1"/>
    </row>
    <row r="25776" spans="58:58" x14ac:dyDescent="0.25">
      <c r="BF25776" s="1"/>
    </row>
    <row r="25777" spans="58:58" x14ac:dyDescent="0.25">
      <c r="BF25777" s="1"/>
    </row>
    <row r="25778" spans="58:58" x14ac:dyDescent="0.25">
      <c r="BF25778" s="1"/>
    </row>
    <row r="25779" spans="58:58" x14ac:dyDescent="0.25">
      <c r="BF25779" s="1"/>
    </row>
    <row r="25780" spans="58:58" x14ac:dyDescent="0.25">
      <c r="BF25780" s="1"/>
    </row>
    <row r="25781" spans="58:58" x14ac:dyDescent="0.25">
      <c r="BF25781" s="1"/>
    </row>
    <row r="25782" spans="58:58" x14ac:dyDescent="0.25">
      <c r="BF25782" s="1"/>
    </row>
    <row r="25783" spans="58:58" x14ac:dyDescent="0.25">
      <c r="BF25783" s="1"/>
    </row>
    <row r="25784" spans="58:58" x14ac:dyDescent="0.25">
      <c r="BF25784" s="1"/>
    </row>
    <row r="25785" spans="58:58" x14ac:dyDescent="0.25">
      <c r="BF25785" s="1"/>
    </row>
    <row r="25786" spans="58:58" x14ac:dyDescent="0.25">
      <c r="BF25786" s="1"/>
    </row>
    <row r="25787" spans="58:58" x14ac:dyDescent="0.25">
      <c r="BF25787" s="1"/>
    </row>
    <row r="25788" spans="58:58" x14ac:dyDescent="0.25">
      <c r="BF25788" s="1"/>
    </row>
    <row r="25789" spans="58:58" x14ac:dyDescent="0.25">
      <c r="BF25789" s="1"/>
    </row>
    <row r="25790" spans="58:58" x14ac:dyDescent="0.25">
      <c r="BF25790" s="1"/>
    </row>
    <row r="25791" spans="58:58" x14ac:dyDescent="0.25">
      <c r="BF25791" s="1"/>
    </row>
    <row r="25792" spans="58:58" x14ac:dyDescent="0.25">
      <c r="BF25792" s="1"/>
    </row>
    <row r="25793" spans="58:58" x14ac:dyDescent="0.25">
      <c r="BF25793" s="1"/>
    </row>
    <row r="25794" spans="58:58" x14ac:dyDescent="0.25">
      <c r="BF25794" s="1"/>
    </row>
    <row r="25795" spans="58:58" x14ac:dyDescent="0.25">
      <c r="BF25795" s="1"/>
    </row>
    <row r="25796" spans="58:58" x14ac:dyDescent="0.25">
      <c r="BF25796" s="1"/>
    </row>
    <row r="25797" spans="58:58" x14ac:dyDescent="0.25">
      <c r="BF25797" s="1"/>
    </row>
    <row r="25798" spans="58:58" x14ac:dyDescent="0.25">
      <c r="BF25798" s="1"/>
    </row>
    <row r="25799" spans="58:58" x14ac:dyDescent="0.25">
      <c r="BF25799" s="1"/>
    </row>
    <row r="25800" spans="58:58" x14ac:dyDescent="0.25">
      <c r="BF25800" s="1"/>
    </row>
    <row r="25801" spans="58:58" x14ac:dyDescent="0.25">
      <c r="BF25801" s="1"/>
    </row>
    <row r="25802" spans="58:58" x14ac:dyDescent="0.25">
      <c r="BF25802" s="1"/>
    </row>
    <row r="25803" spans="58:58" x14ac:dyDescent="0.25">
      <c r="BF25803" s="1"/>
    </row>
    <row r="25804" spans="58:58" x14ac:dyDescent="0.25">
      <c r="BF25804" s="1"/>
    </row>
    <row r="25805" spans="58:58" x14ac:dyDescent="0.25">
      <c r="BF25805" s="1"/>
    </row>
    <row r="25806" spans="58:58" x14ac:dyDescent="0.25">
      <c r="BF25806" s="1"/>
    </row>
    <row r="25807" spans="58:58" x14ac:dyDescent="0.25">
      <c r="BF25807" s="1"/>
    </row>
    <row r="25808" spans="58:58" x14ac:dyDescent="0.25">
      <c r="BF25808" s="1"/>
    </row>
    <row r="25809" spans="58:58" x14ac:dyDescent="0.25">
      <c r="BF25809" s="1"/>
    </row>
    <row r="25810" spans="58:58" x14ac:dyDescent="0.25">
      <c r="BF25810" s="1"/>
    </row>
    <row r="25811" spans="58:58" x14ac:dyDescent="0.25">
      <c r="BF25811" s="1"/>
    </row>
    <row r="25812" spans="58:58" x14ac:dyDescent="0.25">
      <c r="BF25812" s="1"/>
    </row>
    <row r="25813" spans="58:58" x14ac:dyDescent="0.25">
      <c r="BF25813" s="1"/>
    </row>
    <row r="25814" spans="58:58" x14ac:dyDescent="0.25">
      <c r="BF25814" s="1"/>
    </row>
    <row r="25815" spans="58:58" x14ac:dyDescent="0.25">
      <c r="BF25815" s="1"/>
    </row>
    <row r="25816" spans="58:58" x14ac:dyDescent="0.25">
      <c r="BF25816" s="1"/>
    </row>
    <row r="25817" spans="58:58" x14ac:dyDescent="0.25">
      <c r="BF25817" s="1"/>
    </row>
    <row r="25818" spans="58:58" x14ac:dyDescent="0.25">
      <c r="BF25818" s="1"/>
    </row>
    <row r="25819" spans="58:58" x14ac:dyDescent="0.25">
      <c r="BF25819" s="1"/>
    </row>
    <row r="25820" spans="58:58" x14ac:dyDescent="0.25">
      <c r="BF25820" s="1"/>
    </row>
    <row r="25821" spans="58:58" x14ac:dyDescent="0.25">
      <c r="BF25821" s="1"/>
    </row>
    <row r="25822" spans="58:58" x14ac:dyDescent="0.25">
      <c r="BF25822" s="1"/>
    </row>
    <row r="25823" spans="58:58" x14ac:dyDescent="0.25">
      <c r="BF25823" s="1"/>
    </row>
    <row r="25824" spans="58:58" x14ac:dyDescent="0.25">
      <c r="BF25824" s="1"/>
    </row>
    <row r="25825" spans="58:58" x14ac:dyDescent="0.25">
      <c r="BF25825" s="1"/>
    </row>
    <row r="25826" spans="58:58" x14ac:dyDescent="0.25">
      <c r="BF25826" s="1"/>
    </row>
    <row r="25827" spans="58:58" x14ac:dyDescent="0.25">
      <c r="BF25827" s="1"/>
    </row>
    <row r="25828" spans="58:58" x14ac:dyDescent="0.25">
      <c r="BF25828" s="1"/>
    </row>
    <row r="25829" spans="58:58" x14ac:dyDescent="0.25">
      <c r="BF25829" s="1"/>
    </row>
    <row r="25830" spans="58:58" x14ac:dyDescent="0.25">
      <c r="BF25830" s="1"/>
    </row>
    <row r="25831" spans="58:58" x14ac:dyDescent="0.25">
      <c r="BF25831" s="1"/>
    </row>
    <row r="25832" spans="58:58" x14ac:dyDescent="0.25">
      <c r="BF25832" s="1"/>
    </row>
    <row r="25833" spans="58:58" x14ac:dyDescent="0.25">
      <c r="BF25833" s="1"/>
    </row>
    <row r="25834" spans="58:58" x14ac:dyDescent="0.25">
      <c r="BF25834" s="1"/>
    </row>
    <row r="25835" spans="58:58" x14ac:dyDescent="0.25">
      <c r="BF25835" s="1"/>
    </row>
    <row r="25836" spans="58:58" x14ac:dyDescent="0.25">
      <c r="BF25836" s="1"/>
    </row>
    <row r="25837" spans="58:58" x14ac:dyDescent="0.25">
      <c r="BF25837" s="1"/>
    </row>
    <row r="25838" spans="58:58" x14ac:dyDescent="0.25">
      <c r="BF25838" s="1"/>
    </row>
    <row r="25839" spans="58:58" x14ac:dyDescent="0.25">
      <c r="BF25839" s="1"/>
    </row>
    <row r="25840" spans="58:58" x14ac:dyDescent="0.25">
      <c r="BF25840" s="1"/>
    </row>
    <row r="25841" spans="58:58" x14ac:dyDescent="0.25">
      <c r="BF25841" s="1"/>
    </row>
    <row r="25842" spans="58:58" x14ac:dyDescent="0.25">
      <c r="BF25842" s="1"/>
    </row>
    <row r="25843" spans="58:58" x14ac:dyDescent="0.25">
      <c r="BF25843" s="1"/>
    </row>
    <row r="25844" spans="58:58" x14ac:dyDescent="0.25">
      <c r="BF25844" s="1"/>
    </row>
    <row r="25845" spans="58:58" x14ac:dyDescent="0.25">
      <c r="BF25845" s="1"/>
    </row>
    <row r="25846" spans="58:58" x14ac:dyDescent="0.25">
      <c r="BF25846" s="1"/>
    </row>
    <row r="25847" spans="58:58" x14ac:dyDescent="0.25">
      <c r="BF25847" s="1"/>
    </row>
    <row r="25848" spans="58:58" x14ac:dyDescent="0.25">
      <c r="BF25848" s="1"/>
    </row>
    <row r="25849" spans="58:58" x14ac:dyDescent="0.25">
      <c r="BF25849" s="1"/>
    </row>
    <row r="25850" spans="58:58" x14ac:dyDescent="0.25">
      <c r="BF25850" s="1"/>
    </row>
    <row r="25851" spans="58:58" x14ac:dyDescent="0.25">
      <c r="BF25851" s="1"/>
    </row>
    <row r="25852" spans="58:58" x14ac:dyDescent="0.25">
      <c r="BF25852" s="1"/>
    </row>
    <row r="25853" spans="58:58" x14ac:dyDescent="0.25">
      <c r="BF25853" s="1"/>
    </row>
    <row r="25854" spans="58:58" x14ac:dyDescent="0.25">
      <c r="BF25854" s="1"/>
    </row>
    <row r="25855" spans="58:58" x14ac:dyDescent="0.25">
      <c r="BF25855" s="1"/>
    </row>
    <row r="25856" spans="58:58" x14ac:dyDescent="0.25">
      <c r="BF25856" s="1"/>
    </row>
    <row r="25857" spans="58:58" x14ac:dyDescent="0.25">
      <c r="BF25857" s="1"/>
    </row>
    <row r="25858" spans="58:58" x14ac:dyDescent="0.25">
      <c r="BF25858" s="1"/>
    </row>
    <row r="25859" spans="58:58" x14ac:dyDescent="0.25">
      <c r="BF25859" s="1"/>
    </row>
    <row r="25860" spans="58:58" x14ac:dyDescent="0.25">
      <c r="BF25860" s="1"/>
    </row>
    <row r="25861" spans="58:58" x14ac:dyDescent="0.25">
      <c r="BF25861" s="1"/>
    </row>
    <row r="25862" spans="58:58" x14ac:dyDescent="0.25">
      <c r="BF25862" s="1"/>
    </row>
    <row r="25863" spans="58:58" x14ac:dyDescent="0.25">
      <c r="BF25863" s="1"/>
    </row>
    <row r="25864" spans="58:58" x14ac:dyDescent="0.25">
      <c r="BF25864" s="1"/>
    </row>
    <row r="25865" spans="58:58" x14ac:dyDescent="0.25">
      <c r="BF25865" s="1"/>
    </row>
    <row r="25866" spans="58:58" x14ac:dyDescent="0.25">
      <c r="BF25866" s="1"/>
    </row>
    <row r="25867" spans="58:58" x14ac:dyDescent="0.25">
      <c r="BF25867" s="1"/>
    </row>
    <row r="25868" spans="58:58" x14ac:dyDescent="0.25">
      <c r="BF25868" s="1"/>
    </row>
    <row r="25869" spans="58:58" x14ac:dyDescent="0.25">
      <c r="BF25869" s="1"/>
    </row>
    <row r="25870" spans="58:58" x14ac:dyDescent="0.25">
      <c r="BF25870" s="1"/>
    </row>
    <row r="25871" spans="58:58" x14ac:dyDescent="0.25">
      <c r="BF25871" s="1"/>
    </row>
    <row r="25872" spans="58:58" x14ac:dyDescent="0.25">
      <c r="BF25872" s="1"/>
    </row>
    <row r="25873" spans="58:58" x14ac:dyDescent="0.25">
      <c r="BF25873" s="1"/>
    </row>
    <row r="25874" spans="58:58" x14ac:dyDescent="0.25">
      <c r="BF25874" s="1"/>
    </row>
    <row r="25875" spans="58:58" x14ac:dyDescent="0.25">
      <c r="BF25875" s="1"/>
    </row>
    <row r="25876" spans="58:58" x14ac:dyDescent="0.25">
      <c r="BF25876" s="1"/>
    </row>
    <row r="25877" spans="58:58" x14ac:dyDescent="0.25">
      <c r="BF25877" s="1"/>
    </row>
    <row r="25878" spans="58:58" x14ac:dyDescent="0.25">
      <c r="BF25878" s="1"/>
    </row>
    <row r="25879" spans="58:58" x14ac:dyDescent="0.25">
      <c r="BF25879" s="1"/>
    </row>
    <row r="25880" spans="58:58" x14ac:dyDescent="0.25">
      <c r="BF25880" s="1"/>
    </row>
    <row r="25881" spans="58:58" x14ac:dyDescent="0.25">
      <c r="BF25881" s="1"/>
    </row>
    <row r="25882" spans="58:58" x14ac:dyDescent="0.25">
      <c r="BF25882" s="1"/>
    </row>
    <row r="25883" spans="58:58" x14ac:dyDescent="0.25">
      <c r="BF25883" s="1"/>
    </row>
    <row r="25884" spans="58:58" x14ac:dyDescent="0.25">
      <c r="BF25884" s="1"/>
    </row>
    <row r="25885" spans="58:58" x14ac:dyDescent="0.25">
      <c r="BF25885" s="1"/>
    </row>
    <row r="25886" spans="58:58" x14ac:dyDescent="0.25">
      <c r="BF25886" s="1"/>
    </row>
    <row r="25887" spans="58:58" x14ac:dyDescent="0.25">
      <c r="BF25887" s="1"/>
    </row>
    <row r="25888" spans="58:58" x14ac:dyDescent="0.25">
      <c r="BF25888" s="1"/>
    </row>
    <row r="25889" spans="58:58" x14ac:dyDescent="0.25">
      <c r="BF25889" s="1"/>
    </row>
    <row r="25890" spans="58:58" x14ac:dyDescent="0.25">
      <c r="BF25890" s="1"/>
    </row>
    <row r="25891" spans="58:58" x14ac:dyDescent="0.25">
      <c r="BF25891" s="1"/>
    </row>
    <row r="25892" spans="58:58" x14ac:dyDescent="0.25">
      <c r="BF25892" s="1"/>
    </row>
    <row r="25893" spans="58:58" x14ac:dyDescent="0.25">
      <c r="BF25893" s="1"/>
    </row>
    <row r="25894" spans="58:58" x14ac:dyDescent="0.25">
      <c r="BF25894" s="1"/>
    </row>
    <row r="25895" spans="58:58" x14ac:dyDescent="0.25">
      <c r="BF25895" s="1"/>
    </row>
    <row r="25896" spans="58:58" x14ac:dyDescent="0.25">
      <c r="BF25896" s="1"/>
    </row>
    <row r="25897" spans="58:58" x14ac:dyDescent="0.25">
      <c r="BF25897" s="1"/>
    </row>
    <row r="25898" spans="58:58" x14ac:dyDescent="0.25">
      <c r="BF25898" s="1"/>
    </row>
    <row r="25899" spans="58:58" x14ac:dyDescent="0.25">
      <c r="BF25899" s="1"/>
    </row>
    <row r="25900" spans="58:58" x14ac:dyDescent="0.25">
      <c r="BF25900" s="1"/>
    </row>
    <row r="25901" spans="58:58" x14ac:dyDescent="0.25">
      <c r="BF25901" s="1"/>
    </row>
    <row r="25902" spans="58:58" x14ac:dyDescent="0.25">
      <c r="BF25902" s="1"/>
    </row>
    <row r="25903" spans="58:58" x14ac:dyDescent="0.25">
      <c r="BF25903" s="1"/>
    </row>
    <row r="25904" spans="58:58" x14ac:dyDescent="0.25">
      <c r="BF25904" s="1"/>
    </row>
    <row r="25905" spans="58:58" x14ac:dyDescent="0.25">
      <c r="BF25905" s="1"/>
    </row>
    <row r="25906" spans="58:58" x14ac:dyDescent="0.25">
      <c r="BF25906" s="1"/>
    </row>
    <row r="25907" spans="58:58" x14ac:dyDescent="0.25">
      <c r="BF25907" s="1"/>
    </row>
    <row r="25908" spans="58:58" x14ac:dyDescent="0.25">
      <c r="BF25908" s="1"/>
    </row>
    <row r="25909" spans="58:58" x14ac:dyDescent="0.25">
      <c r="BF25909" s="1"/>
    </row>
    <row r="25910" spans="58:58" x14ac:dyDescent="0.25">
      <c r="BF25910" s="1"/>
    </row>
    <row r="25911" spans="58:58" x14ac:dyDescent="0.25">
      <c r="BF25911" s="1"/>
    </row>
    <row r="25912" spans="58:58" x14ac:dyDescent="0.25">
      <c r="BF25912" s="1"/>
    </row>
    <row r="25913" spans="58:58" x14ac:dyDescent="0.25">
      <c r="BF25913" s="1"/>
    </row>
    <row r="25914" spans="58:58" x14ac:dyDescent="0.25">
      <c r="BF25914" s="1"/>
    </row>
    <row r="25915" spans="58:58" x14ac:dyDescent="0.25">
      <c r="BF25915" s="1"/>
    </row>
    <row r="25916" spans="58:58" x14ac:dyDescent="0.25">
      <c r="BF25916" s="1"/>
    </row>
    <row r="25917" spans="58:58" x14ac:dyDescent="0.25">
      <c r="BF25917" s="1"/>
    </row>
    <row r="25918" spans="58:58" x14ac:dyDescent="0.25">
      <c r="BF25918" s="1"/>
    </row>
    <row r="25919" spans="58:58" x14ac:dyDescent="0.25">
      <c r="BF25919" s="1"/>
    </row>
    <row r="25920" spans="58:58" x14ac:dyDescent="0.25">
      <c r="BF25920" s="1"/>
    </row>
    <row r="25921" spans="58:58" x14ac:dyDescent="0.25">
      <c r="BF25921" s="1"/>
    </row>
    <row r="25922" spans="58:58" x14ac:dyDescent="0.25">
      <c r="BF25922" s="1"/>
    </row>
    <row r="25923" spans="58:58" x14ac:dyDescent="0.25">
      <c r="BF25923" s="1"/>
    </row>
    <row r="25924" spans="58:58" x14ac:dyDescent="0.25">
      <c r="BF25924" s="1"/>
    </row>
    <row r="25925" spans="58:58" x14ac:dyDescent="0.25">
      <c r="BF25925" s="1"/>
    </row>
    <row r="25926" spans="58:58" x14ac:dyDescent="0.25">
      <c r="BF25926" s="1"/>
    </row>
    <row r="25927" spans="58:58" x14ac:dyDescent="0.25">
      <c r="BF25927" s="1"/>
    </row>
    <row r="25928" spans="58:58" x14ac:dyDescent="0.25">
      <c r="BF25928" s="1"/>
    </row>
    <row r="25929" spans="58:58" x14ac:dyDescent="0.25">
      <c r="BF25929" s="1"/>
    </row>
    <row r="25930" spans="58:58" x14ac:dyDescent="0.25">
      <c r="BF25930" s="1"/>
    </row>
    <row r="25931" spans="58:58" x14ac:dyDescent="0.25">
      <c r="BF25931" s="1"/>
    </row>
    <row r="25932" spans="58:58" x14ac:dyDescent="0.25">
      <c r="BF25932" s="1"/>
    </row>
    <row r="25933" spans="58:58" x14ac:dyDescent="0.25">
      <c r="BF25933" s="1"/>
    </row>
    <row r="25934" spans="58:58" x14ac:dyDescent="0.25">
      <c r="BF25934" s="1"/>
    </row>
    <row r="25935" spans="58:58" x14ac:dyDescent="0.25">
      <c r="BF25935" s="1"/>
    </row>
    <row r="25936" spans="58:58" x14ac:dyDescent="0.25">
      <c r="BF25936" s="1"/>
    </row>
    <row r="25937" spans="58:58" x14ac:dyDescent="0.25">
      <c r="BF25937" s="1"/>
    </row>
    <row r="25938" spans="58:58" x14ac:dyDescent="0.25">
      <c r="BF25938" s="1"/>
    </row>
    <row r="25939" spans="58:58" x14ac:dyDescent="0.25">
      <c r="BF25939" s="1"/>
    </row>
    <row r="25940" spans="58:58" x14ac:dyDescent="0.25">
      <c r="BF25940" s="1"/>
    </row>
    <row r="25941" spans="58:58" x14ac:dyDescent="0.25">
      <c r="BF25941" s="1"/>
    </row>
    <row r="25942" spans="58:58" x14ac:dyDescent="0.25">
      <c r="BF25942" s="1"/>
    </row>
    <row r="25943" spans="58:58" x14ac:dyDescent="0.25">
      <c r="BF25943" s="1"/>
    </row>
    <row r="25944" spans="58:58" x14ac:dyDescent="0.25">
      <c r="BF25944" s="1"/>
    </row>
    <row r="25945" spans="58:58" x14ac:dyDescent="0.25">
      <c r="BF25945" s="1"/>
    </row>
    <row r="25946" spans="58:58" x14ac:dyDescent="0.25">
      <c r="BF25946" s="1"/>
    </row>
    <row r="25947" spans="58:58" x14ac:dyDescent="0.25">
      <c r="BF25947" s="1"/>
    </row>
    <row r="25948" spans="58:58" x14ac:dyDescent="0.25">
      <c r="BF25948" s="1"/>
    </row>
    <row r="25949" spans="58:58" x14ac:dyDescent="0.25">
      <c r="BF25949" s="1"/>
    </row>
    <row r="25950" spans="58:58" x14ac:dyDescent="0.25">
      <c r="BF25950" s="1"/>
    </row>
    <row r="25951" spans="58:58" x14ac:dyDescent="0.25">
      <c r="BF25951" s="1"/>
    </row>
    <row r="25952" spans="58:58" x14ac:dyDescent="0.25">
      <c r="BF25952" s="1"/>
    </row>
    <row r="25953" spans="58:58" x14ac:dyDescent="0.25">
      <c r="BF25953" s="1"/>
    </row>
    <row r="25954" spans="58:58" x14ac:dyDescent="0.25">
      <c r="BF25954" s="1"/>
    </row>
    <row r="25955" spans="58:58" x14ac:dyDescent="0.25">
      <c r="BF25955" s="1"/>
    </row>
    <row r="25956" spans="58:58" x14ac:dyDescent="0.25">
      <c r="BF25956" s="1"/>
    </row>
    <row r="25957" spans="58:58" x14ac:dyDescent="0.25">
      <c r="BF25957" s="1"/>
    </row>
    <row r="25958" spans="58:58" x14ac:dyDescent="0.25">
      <c r="BF25958" s="1"/>
    </row>
    <row r="25959" spans="58:58" x14ac:dyDescent="0.25">
      <c r="BF25959" s="1"/>
    </row>
    <row r="25960" spans="58:58" x14ac:dyDescent="0.25">
      <c r="BF25960" s="1"/>
    </row>
    <row r="25961" spans="58:58" x14ac:dyDescent="0.25">
      <c r="BF25961" s="1"/>
    </row>
    <row r="25962" spans="58:58" x14ac:dyDescent="0.25">
      <c r="BF25962" s="1"/>
    </row>
    <row r="25963" spans="58:58" x14ac:dyDescent="0.25">
      <c r="BF25963" s="1"/>
    </row>
    <row r="25964" spans="58:58" x14ac:dyDescent="0.25">
      <c r="BF25964" s="1"/>
    </row>
    <row r="25965" spans="58:58" x14ac:dyDescent="0.25">
      <c r="BF25965" s="1"/>
    </row>
    <row r="25966" spans="58:58" x14ac:dyDescent="0.25">
      <c r="BF25966" s="1"/>
    </row>
    <row r="25967" spans="58:58" x14ac:dyDescent="0.25">
      <c r="BF25967" s="1"/>
    </row>
    <row r="25968" spans="58:58" x14ac:dyDescent="0.25">
      <c r="BF25968" s="1"/>
    </row>
    <row r="25969" spans="58:58" x14ac:dyDescent="0.25">
      <c r="BF25969" s="1"/>
    </row>
    <row r="25970" spans="58:58" x14ac:dyDescent="0.25">
      <c r="BF25970" s="1"/>
    </row>
    <row r="25971" spans="58:58" x14ac:dyDescent="0.25">
      <c r="BF25971" s="1"/>
    </row>
    <row r="25972" spans="58:58" x14ac:dyDescent="0.25">
      <c r="BF25972" s="1"/>
    </row>
    <row r="25973" spans="58:58" x14ac:dyDescent="0.25">
      <c r="BF25973" s="1"/>
    </row>
    <row r="25974" spans="58:58" x14ac:dyDescent="0.25">
      <c r="BF25974" s="1"/>
    </row>
    <row r="25975" spans="58:58" x14ac:dyDescent="0.25">
      <c r="BF25975" s="1"/>
    </row>
    <row r="25976" spans="58:58" x14ac:dyDescent="0.25">
      <c r="BF25976" s="1"/>
    </row>
    <row r="25977" spans="58:58" x14ac:dyDescent="0.25">
      <c r="BF25977" s="1"/>
    </row>
    <row r="25978" spans="58:58" x14ac:dyDescent="0.25">
      <c r="BF25978" s="1"/>
    </row>
    <row r="25979" spans="58:58" x14ac:dyDescent="0.25">
      <c r="BF25979" s="1"/>
    </row>
    <row r="25980" spans="58:58" x14ac:dyDescent="0.25">
      <c r="BF25980" s="1"/>
    </row>
    <row r="25981" spans="58:58" x14ac:dyDescent="0.25">
      <c r="BF25981" s="1"/>
    </row>
    <row r="25982" spans="58:58" x14ac:dyDescent="0.25">
      <c r="BF25982" s="1"/>
    </row>
    <row r="25983" spans="58:58" x14ac:dyDescent="0.25">
      <c r="BF25983" s="1"/>
    </row>
    <row r="25984" spans="58:58" x14ac:dyDescent="0.25">
      <c r="BF25984" s="1"/>
    </row>
    <row r="25985" spans="58:58" x14ac:dyDescent="0.25">
      <c r="BF25985" s="1"/>
    </row>
    <row r="25986" spans="58:58" x14ac:dyDescent="0.25">
      <c r="BF25986" s="1"/>
    </row>
    <row r="25987" spans="58:58" x14ac:dyDescent="0.25">
      <c r="BF25987" s="1"/>
    </row>
    <row r="25988" spans="58:58" x14ac:dyDescent="0.25">
      <c r="BF25988" s="1"/>
    </row>
    <row r="25989" spans="58:58" x14ac:dyDescent="0.25">
      <c r="BF25989" s="1"/>
    </row>
    <row r="25990" spans="58:58" x14ac:dyDescent="0.25">
      <c r="BF25990" s="1"/>
    </row>
    <row r="25991" spans="58:58" x14ac:dyDescent="0.25">
      <c r="BF25991" s="1"/>
    </row>
    <row r="25992" spans="58:58" x14ac:dyDescent="0.25">
      <c r="BF25992" s="1"/>
    </row>
    <row r="25993" spans="58:58" x14ac:dyDescent="0.25">
      <c r="BF25993" s="1"/>
    </row>
    <row r="25994" spans="58:58" x14ac:dyDescent="0.25">
      <c r="BF25994" s="1"/>
    </row>
    <row r="25995" spans="58:58" x14ac:dyDescent="0.25">
      <c r="BF25995" s="1"/>
    </row>
    <row r="25996" spans="58:58" x14ac:dyDescent="0.25">
      <c r="BF25996" s="1"/>
    </row>
    <row r="25997" spans="58:58" x14ac:dyDescent="0.25">
      <c r="BF25997" s="1"/>
    </row>
    <row r="25998" spans="58:58" x14ac:dyDescent="0.25">
      <c r="BF25998" s="1"/>
    </row>
    <row r="25999" spans="58:58" x14ac:dyDescent="0.25">
      <c r="BF25999" s="1"/>
    </row>
    <row r="26000" spans="58:58" x14ac:dyDescent="0.25">
      <c r="BF26000" s="1"/>
    </row>
    <row r="26001" spans="58:58" x14ac:dyDescent="0.25">
      <c r="BF26001" s="1"/>
    </row>
    <row r="26002" spans="58:58" x14ac:dyDescent="0.25">
      <c r="BF26002" s="1"/>
    </row>
    <row r="26003" spans="58:58" x14ac:dyDescent="0.25">
      <c r="BF26003" s="1"/>
    </row>
    <row r="26004" spans="58:58" x14ac:dyDescent="0.25">
      <c r="BF26004" s="1"/>
    </row>
    <row r="26005" spans="58:58" x14ac:dyDescent="0.25">
      <c r="BF26005" s="1"/>
    </row>
    <row r="26006" spans="58:58" x14ac:dyDescent="0.25">
      <c r="BF26006" s="1"/>
    </row>
    <row r="26007" spans="58:58" x14ac:dyDescent="0.25">
      <c r="BF26007" s="1"/>
    </row>
    <row r="26008" spans="58:58" x14ac:dyDescent="0.25">
      <c r="BF26008" s="1"/>
    </row>
    <row r="26009" spans="58:58" x14ac:dyDescent="0.25">
      <c r="BF26009" s="1"/>
    </row>
    <row r="26010" spans="58:58" x14ac:dyDescent="0.25">
      <c r="BF26010" s="1"/>
    </row>
    <row r="26011" spans="58:58" x14ac:dyDescent="0.25">
      <c r="BF26011" s="1"/>
    </row>
    <row r="26012" spans="58:58" x14ac:dyDescent="0.25">
      <c r="BF26012" s="1"/>
    </row>
    <row r="26013" spans="58:58" x14ac:dyDescent="0.25">
      <c r="BF26013" s="1"/>
    </row>
    <row r="26014" spans="58:58" x14ac:dyDescent="0.25">
      <c r="BF26014" s="1"/>
    </row>
    <row r="26015" spans="58:58" x14ac:dyDescent="0.25">
      <c r="BF26015" s="1"/>
    </row>
    <row r="26016" spans="58:58" x14ac:dyDescent="0.25">
      <c r="BF26016" s="1"/>
    </row>
    <row r="26017" spans="58:58" x14ac:dyDescent="0.25">
      <c r="BF26017" s="1"/>
    </row>
    <row r="26018" spans="58:58" x14ac:dyDescent="0.25">
      <c r="BF26018" s="1"/>
    </row>
    <row r="26019" spans="58:58" x14ac:dyDescent="0.25">
      <c r="BF26019" s="1"/>
    </row>
    <row r="26020" spans="58:58" x14ac:dyDescent="0.25">
      <c r="BF26020" s="1"/>
    </row>
    <row r="26021" spans="58:58" x14ac:dyDescent="0.25">
      <c r="BF26021" s="1"/>
    </row>
    <row r="26022" spans="58:58" x14ac:dyDescent="0.25">
      <c r="BF26022" s="1"/>
    </row>
    <row r="26023" spans="58:58" x14ac:dyDescent="0.25">
      <c r="BF26023" s="1"/>
    </row>
    <row r="26024" spans="58:58" x14ac:dyDescent="0.25">
      <c r="BF26024" s="1"/>
    </row>
    <row r="26025" spans="58:58" x14ac:dyDescent="0.25">
      <c r="BF26025" s="1"/>
    </row>
    <row r="26026" spans="58:58" x14ac:dyDescent="0.25">
      <c r="BF26026" s="1"/>
    </row>
    <row r="26027" spans="58:58" x14ac:dyDescent="0.25">
      <c r="BF26027" s="1"/>
    </row>
    <row r="26028" spans="58:58" x14ac:dyDescent="0.25">
      <c r="BF26028" s="1"/>
    </row>
    <row r="26029" spans="58:58" x14ac:dyDescent="0.25">
      <c r="BF26029" s="1"/>
    </row>
    <row r="26030" spans="58:58" x14ac:dyDescent="0.25">
      <c r="BF26030" s="1"/>
    </row>
    <row r="26031" spans="58:58" x14ac:dyDescent="0.25">
      <c r="BF26031" s="1"/>
    </row>
    <row r="26032" spans="58:58" x14ac:dyDescent="0.25">
      <c r="BF26032" s="1"/>
    </row>
    <row r="26033" spans="58:58" x14ac:dyDescent="0.25">
      <c r="BF26033" s="1"/>
    </row>
    <row r="26034" spans="58:58" x14ac:dyDescent="0.25">
      <c r="BF26034" s="1"/>
    </row>
    <row r="26035" spans="58:58" x14ac:dyDescent="0.25">
      <c r="BF26035" s="1"/>
    </row>
    <row r="26036" spans="58:58" x14ac:dyDescent="0.25">
      <c r="BF26036" s="1"/>
    </row>
    <row r="26037" spans="58:58" x14ac:dyDescent="0.25">
      <c r="BF26037" s="1"/>
    </row>
    <row r="26038" spans="58:58" x14ac:dyDescent="0.25">
      <c r="BF26038" s="1"/>
    </row>
    <row r="26039" spans="58:58" x14ac:dyDescent="0.25">
      <c r="BF26039" s="1"/>
    </row>
    <row r="26040" spans="58:58" x14ac:dyDescent="0.25">
      <c r="BF26040" s="1"/>
    </row>
    <row r="26041" spans="58:58" x14ac:dyDescent="0.25">
      <c r="BF26041" s="1"/>
    </row>
    <row r="26042" spans="58:58" x14ac:dyDescent="0.25">
      <c r="BF26042" s="1"/>
    </row>
    <row r="26043" spans="58:58" x14ac:dyDescent="0.25">
      <c r="BF26043" s="1"/>
    </row>
    <row r="26044" spans="58:58" x14ac:dyDescent="0.25">
      <c r="BF26044" s="1"/>
    </row>
    <row r="26045" spans="58:58" x14ac:dyDescent="0.25">
      <c r="BF26045" s="1"/>
    </row>
    <row r="26046" spans="58:58" x14ac:dyDescent="0.25">
      <c r="BF26046" s="1"/>
    </row>
    <row r="26047" spans="58:58" x14ac:dyDescent="0.25">
      <c r="BF26047" s="1"/>
    </row>
    <row r="26048" spans="58:58" x14ac:dyDescent="0.25">
      <c r="BF26048" s="1"/>
    </row>
    <row r="26049" spans="58:58" x14ac:dyDescent="0.25">
      <c r="BF26049" s="1"/>
    </row>
    <row r="26050" spans="58:58" x14ac:dyDescent="0.25">
      <c r="BF26050" s="1"/>
    </row>
    <row r="26051" spans="58:58" x14ac:dyDescent="0.25">
      <c r="BF26051" s="1"/>
    </row>
    <row r="26052" spans="58:58" x14ac:dyDescent="0.25">
      <c r="BF26052" s="1"/>
    </row>
    <row r="26053" spans="58:58" x14ac:dyDescent="0.25">
      <c r="BF26053" s="1"/>
    </row>
    <row r="26054" spans="58:58" x14ac:dyDescent="0.25">
      <c r="BF26054" s="1"/>
    </row>
    <row r="26055" spans="58:58" x14ac:dyDescent="0.25">
      <c r="BF26055" s="1"/>
    </row>
    <row r="26056" spans="58:58" x14ac:dyDescent="0.25">
      <c r="BF26056" s="1"/>
    </row>
    <row r="26057" spans="58:58" x14ac:dyDescent="0.25">
      <c r="BF26057" s="1"/>
    </row>
    <row r="26058" spans="58:58" x14ac:dyDescent="0.25">
      <c r="BF26058" s="1"/>
    </row>
    <row r="26059" spans="58:58" x14ac:dyDescent="0.25">
      <c r="BF26059" s="1"/>
    </row>
    <row r="26060" spans="58:58" x14ac:dyDescent="0.25">
      <c r="BF26060" s="1"/>
    </row>
    <row r="26061" spans="58:58" x14ac:dyDescent="0.25">
      <c r="BF26061" s="1"/>
    </row>
    <row r="26062" spans="58:58" x14ac:dyDescent="0.25">
      <c r="BF26062" s="1"/>
    </row>
    <row r="26063" spans="58:58" x14ac:dyDescent="0.25">
      <c r="BF26063" s="1"/>
    </row>
    <row r="26064" spans="58:58" x14ac:dyDescent="0.25">
      <c r="BF26064" s="1"/>
    </row>
    <row r="26065" spans="58:58" x14ac:dyDescent="0.25">
      <c r="BF26065" s="1"/>
    </row>
    <row r="26066" spans="58:58" x14ac:dyDescent="0.25">
      <c r="BF26066" s="1"/>
    </row>
    <row r="26067" spans="58:58" x14ac:dyDescent="0.25">
      <c r="BF26067" s="1"/>
    </row>
    <row r="26068" spans="58:58" x14ac:dyDescent="0.25">
      <c r="BF26068" s="1"/>
    </row>
    <row r="26069" spans="58:58" x14ac:dyDescent="0.25">
      <c r="BF26069" s="1"/>
    </row>
    <row r="26070" spans="58:58" x14ac:dyDescent="0.25">
      <c r="BF26070" s="1"/>
    </row>
    <row r="26071" spans="58:58" x14ac:dyDescent="0.25">
      <c r="BF26071" s="1"/>
    </row>
    <row r="26072" spans="58:58" x14ac:dyDescent="0.25">
      <c r="BF26072" s="1"/>
    </row>
    <row r="26073" spans="58:58" x14ac:dyDescent="0.25">
      <c r="BF26073" s="1"/>
    </row>
    <row r="26074" spans="58:58" x14ac:dyDescent="0.25">
      <c r="BF26074" s="1"/>
    </row>
    <row r="26075" spans="58:58" x14ac:dyDescent="0.25">
      <c r="BF26075" s="1"/>
    </row>
    <row r="26076" spans="58:58" x14ac:dyDescent="0.25">
      <c r="BF26076" s="1"/>
    </row>
    <row r="26077" spans="58:58" x14ac:dyDescent="0.25">
      <c r="BF26077" s="1"/>
    </row>
    <row r="26078" spans="58:58" x14ac:dyDescent="0.25">
      <c r="BF26078" s="1"/>
    </row>
    <row r="26079" spans="58:58" x14ac:dyDescent="0.25">
      <c r="BF26079" s="1"/>
    </row>
    <row r="26080" spans="58:58" x14ac:dyDescent="0.25">
      <c r="BF26080" s="1"/>
    </row>
    <row r="26081" spans="58:58" x14ac:dyDescent="0.25">
      <c r="BF26081" s="1"/>
    </row>
    <row r="26082" spans="58:58" x14ac:dyDescent="0.25">
      <c r="BF26082" s="1"/>
    </row>
    <row r="26083" spans="58:58" x14ac:dyDescent="0.25">
      <c r="BF26083" s="1"/>
    </row>
    <row r="26084" spans="58:58" x14ac:dyDescent="0.25">
      <c r="BF26084" s="1"/>
    </row>
    <row r="26085" spans="58:58" x14ac:dyDescent="0.25">
      <c r="BF26085" s="1"/>
    </row>
    <row r="26086" spans="58:58" x14ac:dyDescent="0.25">
      <c r="BF26086" s="1"/>
    </row>
    <row r="26087" spans="58:58" x14ac:dyDescent="0.25">
      <c r="BF26087" s="1"/>
    </row>
    <row r="26088" spans="58:58" x14ac:dyDescent="0.25">
      <c r="BF26088" s="1"/>
    </row>
    <row r="26089" spans="58:58" x14ac:dyDescent="0.25">
      <c r="BF26089" s="1"/>
    </row>
    <row r="26090" spans="58:58" x14ac:dyDescent="0.25">
      <c r="BF26090" s="1"/>
    </row>
    <row r="26091" spans="58:58" x14ac:dyDescent="0.25">
      <c r="BF26091" s="1"/>
    </row>
    <row r="26092" spans="58:58" x14ac:dyDescent="0.25">
      <c r="BF26092" s="1"/>
    </row>
    <row r="26093" spans="58:58" x14ac:dyDescent="0.25">
      <c r="BF26093" s="1"/>
    </row>
    <row r="26094" spans="58:58" x14ac:dyDescent="0.25">
      <c r="BF26094" s="1"/>
    </row>
    <row r="26095" spans="58:58" x14ac:dyDescent="0.25">
      <c r="BF26095" s="1"/>
    </row>
    <row r="26096" spans="58:58" x14ac:dyDescent="0.25">
      <c r="BF26096" s="1"/>
    </row>
    <row r="26097" spans="58:58" x14ac:dyDescent="0.25">
      <c r="BF26097" s="1"/>
    </row>
    <row r="26098" spans="58:58" x14ac:dyDescent="0.25">
      <c r="BF26098" s="1"/>
    </row>
    <row r="26099" spans="58:58" x14ac:dyDescent="0.25">
      <c r="BF26099" s="1"/>
    </row>
    <row r="26100" spans="58:58" x14ac:dyDescent="0.25">
      <c r="BF26100" s="1"/>
    </row>
    <row r="26101" spans="58:58" x14ac:dyDescent="0.25">
      <c r="BF26101" s="1"/>
    </row>
    <row r="26102" spans="58:58" x14ac:dyDescent="0.25">
      <c r="BF26102" s="1"/>
    </row>
    <row r="26103" spans="58:58" x14ac:dyDescent="0.25">
      <c r="BF26103" s="1"/>
    </row>
    <row r="26104" spans="58:58" x14ac:dyDescent="0.25">
      <c r="BF26104" s="1"/>
    </row>
    <row r="26105" spans="58:58" x14ac:dyDescent="0.25">
      <c r="BF26105" s="1"/>
    </row>
    <row r="26106" spans="58:58" x14ac:dyDescent="0.25">
      <c r="BF26106" s="1"/>
    </row>
    <row r="26107" spans="58:58" x14ac:dyDescent="0.25">
      <c r="BF26107" s="1"/>
    </row>
    <row r="26108" spans="58:58" x14ac:dyDescent="0.25">
      <c r="BF26108" s="1"/>
    </row>
    <row r="26109" spans="58:58" x14ac:dyDescent="0.25">
      <c r="BF26109" s="1"/>
    </row>
    <row r="26110" spans="58:58" x14ac:dyDescent="0.25">
      <c r="BF26110" s="1"/>
    </row>
    <row r="26111" spans="58:58" x14ac:dyDescent="0.25">
      <c r="BF26111" s="1"/>
    </row>
    <row r="26112" spans="58:58" x14ac:dyDescent="0.25">
      <c r="BF26112" s="1"/>
    </row>
    <row r="26113" spans="58:58" x14ac:dyDescent="0.25">
      <c r="BF26113" s="1"/>
    </row>
    <row r="26114" spans="58:58" x14ac:dyDescent="0.25">
      <c r="BF26114" s="1"/>
    </row>
    <row r="26115" spans="58:58" x14ac:dyDescent="0.25">
      <c r="BF26115" s="1"/>
    </row>
    <row r="26116" spans="58:58" x14ac:dyDescent="0.25">
      <c r="BF26116" s="1"/>
    </row>
    <row r="26117" spans="58:58" x14ac:dyDescent="0.25">
      <c r="BF26117" s="1"/>
    </row>
    <row r="26118" spans="58:58" x14ac:dyDescent="0.25">
      <c r="BF26118" s="1"/>
    </row>
    <row r="26119" spans="58:58" x14ac:dyDescent="0.25">
      <c r="BF26119" s="1"/>
    </row>
    <row r="26120" spans="58:58" x14ac:dyDescent="0.25">
      <c r="BF26120" s="1"/>
    </row>
    <row r="26121" spans="58:58" x14ac:dyDescent="0.25">
      <c r="BF26121" s="1"/>
    </row>
    <row r="26122" spans="58:58" x14ac:dyDescent="0.25">
      <c r="BF26122" s="1"/>
    </row>
    <row r="26123" spans="58:58" x14ac:dyDescent="0.25">
      <c r="BF26123" s="1"/>
    </row>
    <row r="26124" spans="58:58" x14ac:dyDescent="0.25">
      <c r="BF26124" s="1"/>
    </row>
    <row r="26125" spans="58:58" x14ac:dyDescent="0.25">
      <c r="BF26125" s="1"/>
    </row>
    <row r="26126" spans="58:58" x14ac:dyDescent="0.25">
      <c r="BF26126" s="1"/>
    </row>
    <row r="26127" spans="58:58" x14ac:dyDescent="0.25">
      <c r="BF26127" s="1"/>
    </row>
    <row r="26128" spans="58:58" x14ac:dyDescent="0.25">
      <c r="BF26128" s="1"/>
    </row>
    <row r="26129" spans="58:58" x14ac:dyDescent="0.25">
      <c r="BF26129" s="1"/>
    </row>
    <row r="26130" spans="58:58" x14ac:dyDescent="0.25">
      <c r="BF26130" s="1"/>
    </row>
    <row r="26131" spans="58:58" x14ac:dyDescent="0.25">
      <c r="BF26131" s="1"/>
    </row>
    <row r="26132" spans="58:58" x14ac:dyDescent="0.25">
      <c r="BF26132" s="1"/>
    </row>
    <row r="26133" spans="58:58" x14ac:dyDescent="0.25">
      <c r="BF26133" s="1"/>
    </row>
    <row r="26134" spans="58:58" x14ac:dyDescent="0.25">
      <c r="BF26134" s="1"/>
    </row>
    <row r="26135" spans="58:58" x14ac:dyDescent="0.25">
      <c r="BF26135" s="1"/>
    </row>
    <row r="26136" spans="58:58" x14ac:dyDescent="0.25">
      <c r="BF26136" s="1"/>
    </row>
    <row r="26137" spans="58:58" x14ac:dyDescent="0.25">
      <c r="BF26137" s="1"/>
    </row>
    <row r="26138" spans="58:58" x14ac:dyDescent="0.25">
      <c r="BF26138" s="1"/>
    </row>
    <row r="26139" spans="58:58" x14ac:dyDescent="0.25">
      <c r="BF26139" s="1"/>
    </row>
    <row r="26140" spans="58:58" x14ac:dyDescent="0.25">
      <c r="BF26140" s="1"/>
    </row>
    <row r="26141" spans="58:58" x14ac:dyDescent="0.25">
      <c r="BF26141" s="1"/>
    </row>
    <row r="26142" spans="58:58" x14ac:dyDescent="0.25">
      <c r="BF26142" s="1"/>
    </row>
    <row r="26143" spans="58:58" x14ac:dyDescent="0.25">
      <c r="BF26143" s="1"/>
    </row>
    <row r="26144" spans="58:58" x14ac:dyDescent="0.25">
      <c r="BF26144" s="1"/>
    </row>
    <row r="26145" spans="58:58" x14ac:dyDescent="0.25">
      <c r="BF26145" s="1"/>
    </row>
    <row r="26146" spans="58:58" x14ac:dyDescent="0.25">
      <c r="BF26146" s="1"/>
    </row>
    <row r="26147" spans="58:58" x14ac:dyDescent="0.25">
      <c r="BF26147" s="1"/>
    </row>
    <row r="26148" spans="58:58" x14ac:dyDescent="0.25">
      <c r="BF26148" s="1"/>
    </row>
    <row r="26149" spans="58:58" x14ac:dyDescent="0.25">
      <c r="BF26149" s="1"/>
    </row>
    <row r="26150" spans="58:58" x14ac:dyDescent="0.25">
      <c r="BF26150" s="1"/>
    </row>
    <row r="26151" spans="58:58" x14ac:dyDescent="0.25">
      <c r="BF26151" s="1"/>
    </row>
    <row r="26152" spans="58:58" x14ac:dyDescent="0.25">
      <c r="BF26152" s="1"/>
    </row>
    <row r="26153" spans="58:58" x14ac:dyDescent="0.25">
      <c r="BF26153" s="1"/>
    </row>
    <row r="26154" spans="58:58" x14ac:dyDescent="0.25">
      <c r="BF26154" s="1"/>
    </row>
    <row r="26155" spans="58:58" x14ac:dyDescent="0.25">
      <c r="BF26155" s="1"/>
    </row>
    <row r="26156" spans="58:58" x14ac:dyDescent="0.25">
      <c r="BF26156" s="1"/>
    </row>
    <row r="26157" spans="58:58" x14ac:dyDescent="0.25">
      <c r="BF26157" s="1"/>
    </row>
    <row r="26158" spans="58:58" x14ac:dyDescent="0.25">
      <c r="BF26158" s="1"/>
    </row>
    <row r="26159" spans="58:58" x14ac:dyDescent="0.25">
      <c r="BF26159" s="1"/>
    </row>
    <row r="26160" spans="58:58" x14ac:dyDescent="0.25">
      <c r="BF26160" s="1"/>
    </row>
    <row r="26161" spans="58:58" x14ac:dyDescent="0.25">
      <c r="BF26161" s="1"/>
    </row>
    <row r="26162" spans="58:58" x14ac:dyDescent="0.25">
      <c r="BF26162" s="1"/>
    </row>
    <row r="26163" spans="58:58" x14ac:dyDescent="0.25">
      <c r="BF26163" s="1"/>
    </row>
    <row r="26164" spans="58:58" x14ac:dyDescent="0.25">
      <c r="BF26164" s="1"/>
    </row>
    <row r="26165" spans="58:58" x14ac:dyDescent="0.25">
      <c r="BF26165" s="1"/>
    </row>
    <row r="26166" spans="58:58" x14ac:dyDescent="0.25">
      <c r="BF26166" s="1"/>
    </row>
    <row r="26167" spans="58:58" x14ac:dyDescent="0.25">
      <c r="BF26167" s="1"/>
    </row>
    <row r="26168" spans="58:58" x14ac:dyDescent="0.25">
      <c r="BF26168" s="1"/>
    </row>
    <row r="26169" spans="58:58" x14ac:dyDescent="0.25">
      <c r="BF26169" s="1"/>
    </row>
    <row r="26170" spans="58:58" x14ac:dyDescent="0.25">
      <c r="BF26170" s="1"/>
    </row>
    <row r="26171" spans="58:58" x14ac:dyDescent="0.25">
      <c r="BF26171" s="1"/>
    </row>
    <row r="26172" spans="58:58" x14ac:dyDescent="0.25">
      <c r="BF26172" s="1"/>
    </row>
    <row r="26173" spans="58:58" x14ac:dyDescent="0.25">
      <c r="BF26173" s="1"/>
    </row>
    <row r="26174" spans="58:58" x14ac:dyDescent="0.25">
      <c r="BF26174" s="1"/>
    </row>
    <row r="26175" spans="58:58" x14ac:dyDescent="0.25">
      <c r="BF26175" s="1"/>
    </row>
    <row r="26176" spans="58:58" x14ac:dyDescent="0.25">
      <c r="BF26176" s="1"/>
    </row>
    <row r="26177" spans="58:58" x14ac:dyDescent="0.25">
      <c r="BF26177" s="1"/>
    </row>
    <row r="26178" spans="58:58" x14ac:dyDescent="0.25">
      <c r="BF26178" s="1"/>
    </row>
    <row r="26179" spans="58:58" x14ac:dyDescent="0.25">
      <c r="BF26179" s="1"/>
    </row>
    <row r="26180" spans="58:58" x14ac:dyDescent="0.25">
      <c r="BF26180" s="1"/>
    </row>
    <row r="26181" spans="58:58" x14ac:dyDescent="0.25">
      <c r="BF26181" s="1"/>
    </row>
    <row r="26182" spans="58:58" x14ac:dyDescent="0.25">
      <c r="BF26182" s="1"/>
    </row>
    <row r="26183" spans="58:58" x14ac:dyDescent="0.25">
      <c r="BF26183" s="1"/>
    </row>
    <row r="26184" spans="58:58" x14ac:dyDescent="0.25">
      <c r="BF26184" s="1"/>
    </row>
    <row r="26185" spans="58:58" x14ac:dyDescent="0.25">
      <c r="BF26185" s="1"/>
    </row>
    <row r="26186" spans="58:58" x14ac:dyDescent="0.25">
      <c r="BF26186" s="1"/>
    </row>
    <row r="26187" spans="58:58" x14ac:dyDescent="0.25">
      <c r="BF26187" s="1"/>
    </row>
    <row r="26188" spans="58:58" x14ac:dyDescent="0.25">
      <c r="BF26188" s="1"/>
    </row>
    <row r="26189" spans="58:58" x14ac:dyDescent="0.25">
      <c r="BF26189" s="1"/>
    </row>
    <row r="26190" spans="58:58" x14ac:dyDescent="0.25">
      <c r="BF26190" s="1"/>
    </row>
    <row r="26191" spans="58:58" x14ac:dyDescent="0.25">
      <c r="BF26191" s="1"/>
    </row>
    <row r="26192" spans="58:58" x14ac:dyDescent="0.25">
      <c r="BF26192" s="1"/>
    </row>
    <row r="26193" spans="58:58" x14ac:dyDescent="0.25">
      <c r="BF26193" s="1"/>
    </row>
    <row r="26194" spans="58:58" x14ac:dyDescent="0.25">
      <c r="BF26194" s="1"/>
    </row>
    <row r="26195" spans="58:58" x14ac:dyDescent="0.25">
      <c r="BF26195" s="1"/>
    </row>
    <row r="26196" spans="58:58" x14ac:dyDescent="0.25">
      <c r="BF26196" s="1"/>
    </row>
    <row r="26197" spans="58:58" x14ac:dyDescent="0.25">
      <c r="BF26197" s="1"/>
    </row>
    <row r="26198" spans="58:58" x14ac:dyDescent="0.25">
      <c r="BF26198" s="1"/>
    </row>
    <row r="26199" spans="58:58" x14ac:dyDescent="0.25">
      <c r="BF26199" s="1"/>
    </row>
    <row r="26200" spans="58:58" x14ac:dyDescent="0.25">
      <c r="BF26200" s="1"/>
    </row>
    <row r="26201" spans="58:58" x14ac:dyDescent="0.25">
      <c r="BF26201" s="1"/>
    </row>
    <row r="26202" spans="58:58" x14ac:dyDescent="0.25">
      <c r="BF26202" s="1"/>
    </row>
    <row r="26203" spans="58:58" x14ac:dyDescent="0.25">
      <c r="BF26203" s="1"/>
    </row>
    <row r="26204" spans="58:58" x14ac:dyDescent="0.25">
      <c r="BF26204" s="1"/>
    </row>
    <row r="26205" spans="58:58" x14ac:dyDescent="0.25">
      <c r="BF26205" s="1"/>
    </row>
    <row r="26206" spans="58:58" x14ac:dyDescent="0.25">
      <c r="BF26206" s="1"/>
    </row>
    <row r="26207" spans="58:58" x14ac:dyDescent="0.25">
      <c r="BF26207" s="1"/>
    </row>
    <row r="26208" spans="58:58" x14ac:dyDescent="0.25">
      <c r="BF26208" s="1"/>
    </row>
    <row r="26209" spans="58:58" x14ac:dyDescent="0.25">
      <c r="BF26209" s="1"/>
    </row>
    <row r="26210" spans="58:58" x14ac:dyDescent="0.25">
      <c r="BF26210" s="1"/>
    </row>
    <row r="26211" spans="58:58" x14ac:dyDescent="0.25">
      <c r="BF26211" s="1"/>
    </row>
    <row r="26212" spans="58:58" x14ac:dyDescent="0.25">
      <c r="BF26212" s="1"/>
    </row>
    <row r="26213" spans="58:58" x14ac:dyDescent="0.25">
      <c r="BF26213" s="1"/>
    </row>
    <row r="26214" spans="58:58" x14ac:dyDescent="0.25">
      <c r="BF26214" s="1"/>
    </row>
    <row r="26215" spans="58:58" x14ac:dyDescent="0.25">
      <c r="BF26215" s="1"/>
    </row>
    <row r="26216" spans="58:58" x14ac:dyDescent="0.25">
      <c r="BF26216" s="1"/>
    </row>
    <row r="26217" spans="58:58" x14ac:dyDescent="0.25">
      <c r="BF26217" s="1"/>
    </row>
    <row r="26218" spans="58:58" x14ac:dyDescent="0.25">
      <c r="BF26218" s="1"/>
    </row>
    <row r="26219" spans="58:58" x14ac:dyDescent="0.25">
      <c r="BF26219" s="1"/>
    </row>
    <row r="26220" spans="58:58" x14ac:dyDescent="0.25">
      <c r="BF26220" s="1"/>
    </row>
    <row r="26221" spans="58:58" x14ac:dyDescent="0.25">
      <c r="BF26221" s="1"/>
    </row>
    <row r="26222" spans="58:58" x14ac:dyDescent="0.25">
      <c r="BF26222" s="1"/>
    </row>
    <row r="26223" spans="58:58" x14ac:dyDescent="0.25">
      <c r="BF26223" s="1"/>
    </row>
    <row r="26224" spans="58:58" x14ac:dyDescent="0.25">
      <c r="BF26224" s="1"/>
    </row>
    <row r="26225" spans="58:58" x14ac:dyDescent="0.25">
      <c r="BF26225" s="1"/>
    </row>
    <row r="26226" spans="58:58" x14ac:dyDescent="0.25">
      <c r="BF26226" s="1"/>
    </row>
    <row r="26227" spans="58:58" x14ac:dyDescent="0.25">
      <c r="BF26227" s="1"/>
    </row>
    <row r="26228" spans="58:58" x14ac:dyDescent="0.25">
      <c r="BF26228" s="1"/>
    </row>
    <row r="26229" spans="58:58" x14ac:dyDescent="0.25">
      <c r="BF26229" s="1"/>
    </row>
    <row r="26230" spans="58:58" x14ac:dyDescent="0.25">
      <c r="BF26230" s="1"/>
    </row>
    <row r="26231" spans="58:58" x14ac:dyDescent="0.25">
      <c r="BF26231" s="1"/>
    </row>
    <row r="26232" spans="58:58" x14ac:dyDescent="0.25">
      <c r="BF26232" s="1"/>
    </row>
    <row r="26233" spans="58:58" x14ac:dyDescent="0.25">
      <c r="BF26233" s="1"/>
    </row>
    <row r="26234" spans="58:58" x14ac:dyDescent="0.25">
      <c r="BF26234" s="1"/>
    </row>
    <row r="26235" spans="58:58" x14ac:dyDescent="0.25">
      <c r="BF26235" s="1"/>
    </row>
    <row r="26236" spans="58:58" x14ac:dyDescent="0.25">
      <c r="BF26236" s="1"/>
    </row>
    <row r="26237" spans="58:58" x14ac:dyDescent="0.25">
      <c r="BF26237" s="1"/>
    </row>
    <row r="26238" spans="58:58" x14ac:dyDescent="0.25">
      <c r="BF26238" s="1"/>
    </row>
    <row r="26239" spans="58:58" x14ac:dyDescent="0.25">
      <c r="BF26239" s="1"/>
    </row>
    <row r="26240" spans="58:58" x14ac:dyDescent="0.25">
      <c r="BF26240" s="1"/>
    </row>
    <row r="26241" spans="58:58" x14ac:dyDescent="0.25">
      <c r="BF26241" s="1"/>
    </row>
    <row r="26242" spans="58:58" x14ac:dyDescent="0.25">
      <c r="BF26242" s="1"/>
    </row>
    <row r="26243" spans="58:58" x14ac:dyDescent="0.25">
      <c r="BF26243" s="1"/>
    </row>
    <row r="26244" spans="58:58" x14ac:dyDescent="0.25">
      <c r="BF26244" s="1"/>
    </row>
    <row r="26245" spans="58:58" x14ac:dyDescent="0.25">
      <c r="BF26245" s="1"/>
    </row>
    <row r="26246" spans="58:58" x14ac:dyDescent="0.25">
      <c r="BF26246" s="1"/>
    </row>
    <row r="26247" spans="58:58" x14ac:dyDescent="0.25">
      <c r="BF26247" s="1"/>
    </row>
    <row r="26248" spans="58:58" x14ac:dyDescent="0.25">
      <c r="BF26248" s="1"/>
    </row>
    <row r="26249" spans="58:58" x14ac:dyDescent="0.25">
      <c r="BF26249" s="1"/>
    </row>
    <row r="26250" spans="58:58" x14ac:dyDescent="0.25">
      <c r="BF26250" s="1"/>
    </row>
    <row r="26251" spans="58:58" x14ac:dyDescent="0.25">
      <c r="BF26251" s="1"/>
    </row>
    <row r="26252" spans="58:58" x14ac:dyDescent="0.25">
      <c r="BF26252" s="1"/>
    </row>
    <row r="26253" spans="58:58" x14ac:dyDescent="0.25">
      <c r="BF26253" s="1"/>
    </row>
    <row r="26254" spans="58:58" x14ac:dyDescent="0.25">
      <c r="BF26254" s="1"/>
    </row>
    <row r="26255" spans="58:58" x14ac:dyDescent="0.25">
      <c r="BF26255" s="1"/>
    </row>
    <row r="26256" spans="58:58" x14ac:dyDescent="0.25">
      <c r="BF26256" s="1"/>
    </row>
    <row r="26257" spans="58:58" x14ac:dyDescent="0.25">
      <c r="BF26257" s="1"/>
    </row>
    <row r="26258" spans="58:58" x14ac:dyDescent="0.25">
      <c r="BF26258" s="1"/>
    </row>
    <row r="26259" spans="58:58" x14ac:dyDescent="0.25">
      <c r="BF26259" s="1"/>
    </row>
    <row r="26260" spans="58:58" x14ac:dyDescent="0.25">
      <c r="BF26260" s="1"/>
    </row>
    <row r="26261" spans="58:58" x14ac:dyDescent="0.25">
      <c r="BF26261" s="1"/>
    </row>
    <row r="26262" spans="58:58" x14ac:dyDescent="0.25">
      <c r="BF26262" s="1"/>
    </row>
    <row r="26263" spans="58:58" x14ac:dyDescent="0.25">
      <c r="BF26263" s="1"/>
    </row>
    <row r="26264" spans="58:58" x14ac:dyDescent="0.25">
      <c r="BF26264" s="1"/>
    </row>
    <row r="26265" spans="58:58" x14ac:dyDescent="0.25">
      <c r="BF26265" s="1"/>
    </row>
    <row r="26266" spans="58:58" x14ac:dyDescent="0.25">
      <c r="BF26266" s="1"/>
    </row>
    <row r="26267" spans="58:58" x14ac:dyDescent="0.25">
      <c r="BF26267" s="1"/>
    </row>
    <row r="26268" spans="58:58" x14ac:dyDescent="0.25">
      <c r="BF26268" s="1"/>
    </row>
    <row r="26269" spans="58:58" x14ac:dyDescent="0.25">
      <c r="BF26269" s="1"/>
    </row>
    <row r="26270" spans="58:58" x14ac:dyDescent="0.25">
      <c r="BF26270" s="1"/>
    </row>
    <row r="26271" spans="58:58" x14ac:dyDescent="0.25">
      <c r="BF26271" s="1"/>
    </row>
    <row r="26272" spans="58:58" x14ac:dyDescent="0.25">
      <c r="BF26272" s="1"/>
    </row>
    <row r="26273" spans="58:58" x14ac:dyDescent="0.25">
      <c r="BF26273" s="1"/>
    </row>
    <row r="26274" spans="58:58" x14ac:dyDescent="0.25">
      <c r="BF26274" s="1"/>
    </row>
    <row r="26275" spans="58:58" x14ac:dyDescent="0.25">
      <c r="BF26275" s="1"/>
    </row>
    <row r="26276" spans="58:58" x14ac:dyDescent="0.25">
      <c r="BF26276" s="1"/>
    </row>
    <row r="26277" spans="58:58" x14ac:dyDescent="0.25">
      <c r="BF26277" s="1"/>
    </row>
    <row r="26278" spans="58:58" x14ac:dyDescent="0.25">
      <c r="BF26278" s="1"/>
    </row>
    <row r="26279" spans="58:58" x14ac:dyDescent="0.25">
      <c r="BF26279" s="1"/>
    </row>
    <row r="26280" spans="58:58" x14ac:dyDescent="0.25">
      <c r="BF26280" s="1"/>
    </row>
    <row r="26281" spans="58:58" x14ac:dyDescent="0.25">
      <c r="BF26281" s="1"/>
    </row>
    <row r="26282" spans="58:58" x14ac:dyDescent="0.25">
      <c r="BF26282" s="1"/>
    </row>
    <row r="26283" spans="58:58" x14ac:dyDescent="0.25">
      <c r="BF26283" s="1"/>
    </row>
    <row r="26284" spans="58:58" x14ac:dyDescent="0.25">
      <c r="BF26284" s="1"/>
    </row>
    <row r="26285" spans="58:58" x14ac:dyDescent="0.25">
      <c r="BF26285" s="1"/>
    </row>
    <row r="26286" spans="58:58" x14ac:dyDescent="0.25">
      <c r="BF26286" s="1"/>
    </row>
    <row r="26287" spans="58:58" x14ac:dyDescent="0.25">
      <c r="BF26287" s="1"/>
    </row>
    <row r="26288" spans="58:58" x14ac:dyDescent="0.25">
      <c r="BF26288" s="1"/>
    </row>
    <row r="26289" spans="58:58" x14ac:dyDescent="0.25">
      <c r="BF26289" s="1"/>
    </row>
    <row r="26290" spans="58:58" x14ac:dyDescent="0.25">
      <c r="BF26290" s="1"/>
    </row>
    <row r="26291" spans="58:58" x14ac:dyDescent="0.25">
      <c r="BF26291" s="1"/>
    </row>
    <row r="26292" spans="58:58" x14ac:dyDescent="0.25">
      <c r="BF26292" s="1"/>
    </row>
    <row r="26293" spans="58:58" x14ac:dyDescent="0.25">
      <c r="BF26293" s="1"/>
    </row>
    <row r="26294" spans="58:58" x14ac:dyDescent="0.25">
      <c r="BF26294" s="1"/>
    </row>
    <row r="26295" spans="58:58" x14ac:dyDescent="0.25">
      <c r="BF26295" s="1"/>
    </row>
    <row r="26296" spans="58:58" x14ac:dyDescent="0.25">
      <c r="BF26296" s="1"/>
    </row>
    <row r="26297" spans="58:58" x14ac:dyDescent="0.25">
      <c r="BF26297" s="1"/>
    </row>
    <row r="26298" spans="58:58" x14ac:dyDescent="0.25">
      <c r="BF26298" s="1"/>
    </row>
    <row r="26299" spans="58:58" x14ac:dyDescent="0.25">
      <c r="BF26299" s="1"/>
    </row>
    <row r="26300" spans="58:58" x14ac:dyDescent="0.25">
      <c r="BF26300" s="1"/>
    </row>
    <row r="26301" spans="58:58" x14ac:dyDescent="0.25">
      <c r="BF26301" s="1"/>
    </row>
    <row r="26302" spans="58:58" x14ac:dyDescent="0.25">
      <c r="BF26302" s="1"/>
    </row>
    <row r="26303" spans="58:58" x14ac:dyDescent="0.25">
      <c r="BF26303" s="1"/>
    </row>
    <row r="26304" spans="58:58" x14ac:dyDescent="0.25">
      <c r="BF26304" s="1"/>
    </row>
    <row r="26305" spans="58:58" x14ac:dyDescent="0.25">
      <c r="BF26305" s="1"/>
    </row>
    <row r="26306" spans="58:58" x14ac:dyDescent="0.25">
      <c r="BF26306" s="1"/>
    </row>
    <row r="26307" spans="58:58" x14ac:dyDescent="0.25">
      <c r="BF26307" s="1"/>
    </row>
    <row r="26308" spans="58:58" x14ac:dyDescent="0.25">
      <c r="BF26308" s="1"/>
    </row>
    <row r="26309" spans="58:58" x14ac:dyDescent="0.25">
      <c r="BF26309" s="1"/>
    </row>
    <row r="26310" spans="58:58" x14ac:dyDescent="0.25">
      <c r="BF26310" s="1"/>
    </row>
    <row r="26311" spans="58:58" x14ac:dyDescent="0.25">
      <c r="BF26311" s="1"/>
    </row>
    <row r="26312" spans="58:58" x14ac:dyDescent="0.25">
      <c r="BF26312" s="1"/>
    </row>
    <row r="26313" spans="58:58" x14ac:dyDescent="0.25">
      <c r="BF26313" s="1"/>
    </row>
    <row r="26314" spans="58:58" x14ac:dyDescent="0.25">
      <c r="BF26314" s="1"/>
    </row>
    <row r="26315" spans="58:58" x14ac:dyDescent="0.25">
      <c r="BF26315" s="1"/>
    </row>
    <row r="26316" spans="58:58" x14ac:dyDescent="0.25">
      <c r="BF26316" s="1"/>
    </row>
    <row r="26317" spans="58:58" x14ac:dyDescent="0.25">
      <c r="BF26317" s="1"/>
    </row>
    <row r="26318" spans="58:58" x14ac:dyDescent="0.25">
      <c r="BF26318" s="1"/>
    </row>
    <row r="26319" spans="58:58" x14ac:dyDescent="0.25">
      <c r="BF26319" s="1"/>
    </row>
    <row r="26320" spans="58:58" x14ac:dyDescent="0.25">
      <c r="BF26320" s="1"/>
    </row>
    <row r="26321" spans="58:58" x14ac:dyDescent="0.25">
      <c r="BF26321" s="1"/>
    </row>
    <row r="26322" spans="58:58" x14ac:dyDescent="0.25">
      <c r="BF26322" s="1"/>
    </row>
    <row r="26323" spans="58:58" x14ac:dyDescent="0.25">
      <c r="BF26323" s="1"/>
    </row>
    <row r="26324" spans="58:58" x14ac:dyDescent="0.25">
      <c r="BF26324" s="1"/>
    </row>
    <row r="26325" spans="58:58" x14ac:dyDescent="0.25">
      <c r="BF26325" s="1"/>
    </row>
    <row r="26326" spans="58:58" x14ac:dyDescent="0.25">
      <c r="BF26326" s="1"/>
    </row>
    <row r="26327" spans="58:58" x14ac:dyDescent="0.25">
      <c r="BF26327" s="1"/>
    </row>
    <row r="26328" spans="58:58" x14ac:dyDescent="0.25">
      <c r="BF26328" s="1"/>
    </row>
    <row r="26329" spans="58:58" x14ac:dyDescent="0.25">
      <c r="BF26329" s="1"/>
    </row>
    <row r="26330" spans="58:58" x14ac:dyDescent="0.25">
      <c r="BF26330" s="1"/>
    </row>
    <row r="26331" spans="58:58" x14ac:dyDescent="0.25">
      <c r="BF26331" s="1"/>
    </row>
    <row r="26332" spans="58:58" x14ac:dyDescent="0.25">
      <c r="BF26332" s="1"/>
    </row>
    <row r="26333" spans="58:58" x14ac:dyDescent="0.25">
      <c r="BF26333" s="1"/>
    </row>
    <row r="26334" spans="58:58" x14ac:dyDescent="0.25">
      <c r="BF26334" s="1"/>
    </row>
    <row r="26335" spans="58:58" x14ac:dyDescent="0.25">
      <c r="BF26335" s="1"/>
    </row>
    <row r="26336" spans="58:58" x14ac:dyDescent="0.25">
      <c r="BF26336" s="1"/>
    </row>
    <row r="26337" spans="58:58" x14ac:dyDescent="0.25">
      <c r="BF26337" s="1"/>
    </row>
    <row r="26338" spans="58:58" x14ac:dyDescent="0.25">
      <c r="BF26338" s="1"/>
    </row>
    <row r="26339" spans="58:58" x14ac:dyDescent="0.25">
      <c r="BF26339" s="1"/>
    </row>
    <row r="26340" spans="58:58" x14ac:dyDescent="0.25">
      <c r="BF26340" s="1"/>
    </row>
    <row r="26341" spans="58:58" x14ac:dyDescent="0.25">
      <c r="BF26341" s="1"/>
    </row>
    <row r="26342" spans="58:58" x14ac:dyDescent="0.25">
      <c r="BF26342" s="1"/>
    </row>
    <row r="26343" spans="58:58" x14ac:dyDescent="0.25">
      <c r="BF26343" s="1"/>
    </row>
    <row r="26344" spans="58:58" x14ac:dyDescent="0.25">
      <c r="BF26344" s="1"/>
    </row>
    <row r="26345" spans="58:58" x14ac:dyDescent="0.25">
      <c r="BF26345" s="1"/>
    </row>
    <row r="26346" spans="58:58" x14ac:dyDescent="0.25">
      <c r="BF26346" s="1"/>
    </row>
    <row r="26347" spans="58:58" x14ac:dyDescent="0.25">
      <c r="BF26347" s="1"/>
    </row>
    <row r="26348" spans="58:58" x14ac:dyDescent="0.25">
      <c r="BF26348" s="1"/>
    </row>
    <row r="26349" spans="58:58" x14ac:dyDescent="0.25">
      <c r="BF26349" s="1"/>
    </row>
    <row r="26350" spans="58:58" x14ac:dyDescent="0.25">
      <c r="BF26350" s="1"/>
    </row>
    <row r="26351" spans="58:58" x14ac:dyDescent="0.25">
      <c r="BF26351" s="1"/>
    </row>
    <row r="26352" spans="58:58" x14ac:dyDescent="0.25">
      <c r="BF26352" s="1"/>
    </row>
    <row r="26353" spans="58:58" x14ac:dyDescent="0.25">
      <c r="BF26353" s="1"/>
    </row>
    <row r="26354" spans="58:58" x14ac:dyDescent="0.25">
      <c r="BF26354" s="1"/>
    </row>
    <row r="26355" spans="58:58" x14ac:dyDescent="0.25">
      <c r="BF26355" s="1"/>
    </row>
    <row r="26356" spans="58:58" x14ac:dyDescent="0.25">
      <c r="BF26356" s="1"/>
    </row>
    <row r="26357" spans="58:58" x14ac:dyDescent="0.25">
      <c r="BF26357" s="1"/>
    </row>
    <row r="26358" spans="58:58" x14ac:dyDescent="0.25">
      <c r="BF26358" s="1"/>
    </row>
    <row r="26359" spans="58:58" x14ac:dyDescent="0.25">
      <c r="BF26359" s="1"/>
    </row>
    <row r="26360" spans="58:58" x14ac:dyDescent="0.25">
      <c r="BF26360" s="1"/>
    </row>
    <row r="26361" spans="58:58" x14ac:dyDescent="0.25">
      <c r="BF26361" s="1"/>
    </row>
    <row r="26362" spans="58:58" x14ac:dyDescent="0.25">
      <c r="BF26362" s="1"/>
    </row>
    <row r="26363" spans="58:58" x14ac:dyDescent="0.25">
      <c r="BF26363" s="1"/>
    </row>
    <row r="26364" spans="58:58" x14ac:dyDescent="0.25">
      <c r="BF26364" s="1"/>
    </row>
    <row r="26365" spans="58:58" x14ac:dyDescent="0.25">
      <c r="BF26365" s="1"/>
    </row>
    <row r="26366" spans="58:58" x14ac:dyDescent="0.25">
      <c r="BF26366" s="1"/>
    </row>
    <row r="26367" spans="58:58" x14ac:dyDescent="0.25">
      <c r="BF26367" s="1"/>
    </row>
    <row r="26368" spans="58:58" x14ac:dyDescent="0.25">
      <c r="BF26368" s="1"/>
    </row>
    <row r="26369" spans="58:58" x14ac:dyDescent="0.25">
      <c r="BF26369" s="1"/>
    </row>
    <row r="26370" spans="58:58" x14ac:dyDescent="0.25">
      <c r="BF26370" s="1"/>
    </row>
    <row r="26371" spans="58:58" x14ac:dyDescent="0.25">
      <c r="BF26371" s="1"/>
    </row>
    <row r="26372" spans="58:58" x14ac:dyDescent="0.25">
      <c r="BF26372" s="1"/>
    </row>
    <row r="26373" spans="58:58" x14ac:dyDescent="0.25">
      <c r="BF26373" s="1"/>
    </row>
    <row r="26374" spans="58:58" x14ac:dyDescent="0.25">
      <c r="BF26374" s="1"/>
    </row>
    <row r="26375" spans="58:58" x14ac:dyDescent="0.25">
      <c r="BF26375" s="1"/>
    </row>
    <row r="26376" spans="58:58" x14ac:dyDescent="0.25">
      <c r="BF26376" s="1"/>
    </row>
    <row r="26377" spans="58:58" x14ac:dyDescent="0.25">
      <c r="BF26377" s="1"/>
    </row>
    <row r="26378" spans="58:58" x14ac:dyDescent="0.25">
      <c r="BF26378" s="1"/>
    </row>
    <row r="26379" spans="58:58" x14ac:dyDescent="0.25">
      <c r="BF26379" s="1"/>
    </row>
    <row r="26380" spans="58:58" x14ac:dyDescent="0.25">
      <c r="BF26380" s="1"/>
    </row>
    <row r="26381" spans="58:58" x14ac:dyDescent="0.25">
      <c r="BF26381" s="1"/>
    </row>
    <row r="26382" spans="58:58" x14ac:dyDescent="0.25">
      <c r="BF26382" s="1"/>
    </row>
    <row r="26383" spans="58:58" x14ac:dyDescent="0.25">
      <c r="BF26383" s="1"/>
    </row>
    <row r="26384" spans="58:58" x14ac:dyDescent="0.25">
      <c r="BF26384" s="1"/>
    </row>
    <row r="26385" spans="58:58" x14ac:dyDescent="0.25">
      <c r="BF26385" s="1"/>
    </row>
    <row r="26386" spans="58:58" x14ac:dyDescent="0.25">
      <c r="BF26386" s="1"/>
    </row>
    <row r="26387" spans="58:58" x14ac:dyDescent="0.25">
      <c r="BF26387" s="1"/>
    </row>
    <row r="26388" spans="58:58" x14ac:dyDescent="0.25">
      <c r="BF26388" s="1"/>
    </row>
    <row r="26389" spans="58:58" x14ac:dyDescent="0.25">
      <c r="BF26389" s="1"/>
    </row>
    <row r="26390" spans="58:58" x14ac:dyDescent="0.25">
      <c r="BF26390" s="1"/>
    </row>
    <row r="26391" spans="58:58" x14ac:dyDescent="0.25">
      <c r="BF26391" s="1"/>
    </row>
    <row r="26392" spans="58:58" x14ac:dyDescent="0.25">
      <c r="BF26392" s="1"/>
    </row>
    <row r="26393" spans="58:58" x14ac:dyDescent="0.25">
      <c r="BF26393" s="1"/>
    </row>
    <row r="26394" spans="58:58" x14ac:dyDescent="0.25">
      <c r="BF26394" s="1"/>
    </row>
    <row r="26395" spans="58:58" x14ac:dyDescent="0.25">
      <c r="BF26395" s="1"/>
    </row>
    <row r="26396" spans="58:58" x14ac:dyDescent="0.25">
      <c r="BF26396" s="1"/>
    </row>
    <row r="26397" spans="58:58" x14ac:dyDescent="0.25">
      <c r="BF26397" s="1"/>
    </row>
    <row r="26398" spans="58:58" x14ac:dyDescent="0.25">
      <c r="BF26398" s="1"/>
    </row>
    <row r="26399" spans="58:58" x14ac:dyDescent="0.25">
      <c r="BF26399" s="1"/>
    </row>
    <row r="26400" spans="58:58" x14ac:dyDescent="0.25">
      <c r="BF26400" s="1"/>
    </row>
    <row r="26401" spans="58:58" x14ac:dyDescent="0.25">
      <c r="BF26401" s="1"/>
    </row>
    <row r="26402" spans="58:58" x14ac:dyDescent="0.25">
      <c r="BF26402" s="1"/>
    </row>
    <row r="26403" spans="58:58" x14ac:dyDescent="0.25">
      <c r="BF26403" s="1"/>
    </row>
    <row r="26404" spans="58:58" x14ac:dyDescent="0.25">
      <c r="BF26404" s="1"/>
    </row>
    <row r="26405" spans="58:58" x14ac:dyDescent="0.25">
      <c r="BF26405" s="1"/>
    </row>
    <row r="26406" spans="58:58" x14ac:dyDescent="0.25">
      <c r="BF26406" s="1"/>
    </row>
    <row r="26407" spans="58:58" x14ac:dyDescent="0.25">
      <c r="BF26407" s="1"/>
    </row>
    <row r="26408" spans="58:58" x14ac:dyDescent="0.25">
      <c r="BF26408" s="1"/>
    </row>
    <row r="26409" spans="58:58" x14ac:dyDescent="0.25">
      <c r="BF26409" s="1"/>
    </row>
    <row r="26410" spans="58:58" x14ac:dyDescent="0.25">
      <c r="BF26410" s="1"/>
    </row>
    <row r="26411" spans="58:58" x14ac:dyDescent="0.25">
      <c r="BF26411" s="1"/>
    </row>
    <row r="26412" spans="58:58" x14ac:dyDescent="0.25">
      <c r="BF26412" s="1"/>
    </row>
    <row r="26413" spans="58:58" x14ac:dyDescent="0.25">
      <c r="BF26413" s="1"/>
    </row>
    <row r="26414" spans="58:58" x14ac:dyDescent="0.25">
      <c r="BF26414" s="1"/>
    </row>
    <row r="26415" spans="58:58" x14ac:dyDescent="0.25">
      <c r="BF26415" s="1"/>
    </row>
    <row r="26416" spans="58:58" x14ac:dyDescent="0.25">
      <c r="BF26416" s="1"/>
    </row>
    <row r="26417" spans="58:58" x14ac:dyDescent="0.25">
      <c r="BF26417" s="1"/>
    </row>
    <row r="26418" spans="58:58" x14ac:dyDescent="0.25">
      <c r="BF26418" s="1"/>
    </row>
    <row r="26419" spans="58:58" x14ac:dyDescent="0.25">
      <c r="BF26419" s="1"/>
    </row>
    <row r="26420" spans="58:58" x14ac:dyDescent="0.25">
      <c r="BF26420" s="1"/>
    </row>
    <row r="26421" spans="58:58" x14ac:dyDescent="0.25">
      <c r="BF26421" s="1"/>
    </row>
    <row r="26422" spans="58:58" x14ac:dyDescent="0.25">
      <c r="BF26422" s="1"/>
    </row>
    <row r="26423" spans="58:58" x14ac:dyDescent="0.25">
      <c r="BF26423" s="1"/>
    </row>
    <row r="26424" spans="58:58" x14ac:dyDescent="0.25">
      <c r="BF26424" s="1"/>
    </row>
    <row r="26425" spans="58:58" x14ac:dyDescent="0.25">
      <c r="BF26425" s="1"/>
    </row>
    <row r="26426" spans="58:58" x14ac:dyDescent="0.25">
      <c r="BF26426" s="1"/>
    </row>
    <row r="26427" spans="58:58" x14ac:dyDescent="0.25">
      <c r="BF26427" s="1"/>
    </row>
    <row r="26428" spans="58:58" x14ac:dyDescent="0.25">
      <c r="BF26428" s="1"/>
    </row>
    <row r="26429" spans="58:58" x14ac:dyDescent="0.25">
      <c r="BF26429" s="1"/>
    </row>
    <row r="26430" spans="58:58" x14ac:dyDescent="0.25">
      <c r="BF26430" s="1"/>
    </row>
    <row r="26431" spans="58:58" x14ac:dyDescent="0.25">
      <c r="BF26431" s="1"/>
    </row>
    <row r="26432" spans="58:58" x14ac:dyDescent="0.25">
      <c r="BF26432" s="1"/>
    </row>
    <row r="26433" spans="58:58" x14ac:dyDescent="0.25">
      <c r="BF26433" s="1"/>
    </row>
    <row r="26434" spans="58:58" x14ac:dyDescent="0.25">
      <c r="BF26434" s="1"/>
    </row>
    <row r="26435" spans="58:58" x14ac:dyDescent="0.25">
      <c r="BF26435" s="1"/>
    </row>
    <row r="26436" spans="58:58" x14ac:dyDescent="0.25">
      <c r="BF26436" s="1"/>
    </row>
    <row r="26437" spans="58:58" x14ac:dyDescent="0.25">
      <c r="BF26437" s="1"/>
    </row>
    <row r="26438" spans="58:58" x14ac:dyDescent="0.25">
      <c r="BF26438" s="1"/>
    </row>
    <row r="26439" spans="58:58" x14ac:dyDescent="0.25">
      <c r="BF26439" s="1"/>
    </row>
    <row r="26440" spans="58:58" x14ac:dyDescent="0.25">
      <c r="BF26440" s="1"/>
    </row>
    <row r="26441" spans="58:58" x14ac:dyDescent="0.25">
      <c r="BF26441" s="1"/>
    </row>
    <row r="26442" spans="58:58" x14ac:dyDescent="0.25">
      <c r="BF26442" s="1"/>
    </row>
    <row r="26443" spans="58:58" x14ac:dyDescent="0.25">
      <c r="BF26443" s="1"/>
    </row>
    <row r="26444" spans="58:58" x14ac:dyDescent="0.25">
      <c r="BF26444" s="1"/>
    </row>
    <row r="26445" spans="58:58" x14ac:dyDescent="0.25">
      <c r="BF26445" s="1"/>
    </row>
    <row r="26446" spans="58:58" x14ac:dyDescent="0.25">
      <c r="BF26446" s="1"/>
    </row>
    <row r="26447" spans="58:58" x14ac:dyDescent="0.25">
      <c r="BF26447" s="1"/>
    </row>
    <row r="26448" spans="58:58" x14ac:dyDescent="0.25">
      <c r="BF26448" s="1"/>
    </row>
    <row r="26449" spans="58:58" x14ac:dyDescent="0.25">
      <c r="BF26449" s="1"/>
    </row>
    <row r="26450" spans="58:58" x14ac:dyDescent="0.25">
      <c r="BF26450" s="1"/>
    </row>
    <row r="26451" spans="58:58" x14ac:dyDescent="0.25">
      <c r="BF26451" s="1"/>
    </row>
    <row r="26452" spans="58:58" x14ac:dyDescent="0.25">
      <c r="BF26452" s="1"/>
    </row>
    <row r="26453" spans="58:58" x14ac:dyDescent="0.25">
      <c r="BF26453" s="1"/>
    </row>
    <row r="26454" spans="58:58" x14ac:dyDescent="0.25">
      <c r="BF26454" s="1"/>
    </row>
    <row r="26455" spans="58:58" x14ac:dyDescent="0.25">
      <c r="BF26455" s="1"/>
    </row>
    <row r="26456" spans="58:58" x14ac:dyDescent="0.25">
      <c r="BF26456" s="1"/>
    </row>
    <row r="26457" spans="58:58" x14ac:dyDescent="0.25">
      <c r="BF26457" s="1"/>
    </row>
    <row r="26458" spans="58:58" x14ac:dyDescent="0.25">
      <c r="BF26458" s="1"/>
    </row>
    <row r="26459" spans="58:58" x14ac:dyDescent="0.25">
      <c r="BF26459" s="1"/>
    </row>
    <row r="26460" spans="58:58" x14ac:dyDescent="0.25">
      <c r="BF26460" s="1"/>
    </row>
    <row r="26461" spans="58:58" x14ac:dyDescent="0.25">
      <c r="BF26461" s="1"/>
    </row>
    <row r="26462" spans="58:58" x14ac:dyDescent="0.25">
      <c r="BF26462" s="1"/>
    </row>
    <row r="26463" spans="58:58" x14ac:dyDescent="0.25">
      <c r="BF26463" s="1"/>
    </row>
    <row r="26464" spans="58:58" x14ac:dyDescent="0.25">
      <c r="BF26464" s="1"/>
    </row>
    <row r="26465" spans="58:58" x14ac:dyDescent="0.25">
      <c r="BF26465" s="1"/>
    </row>
    <row r="26466" spans="58:58" x14ac:dyDescent="0.25">
      <c r="BF26466" s="1"/>
    </row>
    <row r="26467" spans="58:58" x14ac:dyDescent="0.25">
      <c r="BF26467" s="1"/>
    </row>
    <row r="26468" spans="58:58" x14ac:dyDescent="0.25">
      <c r="BF26468" s="1"/>
    </row>
    <row r="26469" spans="58:58" x14ac:dyDescent="0.25">
      <c r="BF26469" s="1"/>
    </row>
    <row r="26470" spans="58:58" x14ac:dyDescent="0.25">
      <c r="BF26470" s="1"/>
    </row>
    <row r="26471" spans="58:58" x14ac:dyDescent="0.25">
      <c r="BF26471" s="1"/>
    </row>
    <row r="26472" spans="58:58" x14ac:dyDescent="0.25">
      <c r="BF26472" s="1"/>
    </row>
    <row r="26473" spans="58:58" x14ac:dyDescent="0.25">
      <c r="BF26473" s="1"/>
    </row>
    <row r="26474" spans="58:58" x14ac:dyDescent="0.25">
      <c r="BF26474" s="1"/>
    </row>
    <row r="26475" spans="58:58" x14ac:dyDescent="0.25">
      <c r="BF26475" s="1"/>
    </row>
    <row r="26476" spans="58:58" x14ac:dyDescent="0.25">
      <c r="BF26476" s="1"/>
    </row>
    <row r="26477" spans="58:58" x14ac:dyDescent="0.25">
      <c r="BF26477" s="1"/>
    </row>
    <row r="26478" spans="58:58" x14ac:dyDescent="0.25">
      <c r="BF26478" s="1"/>
    </row>
    <row r="26479" spans="58:58" x14ac:dyDescent="0.25">
      <c r="BF26479" s="1"/>
    </row>
    <row r="26480" spans="58:58" x14ac:dyDescent="0.25">
      <c r="BF26480" s="1"/>
    </row>
    <row r="26481" spans="58:58" x14ac:dyDescent="0.25">
      <c r="BF26481" s="1"/>
    </row>
    <row r="26482" spans="58:58" x14ac:dyDescent="0.25">
      <c r="BF26482" s="1"/>
    </row>
    <row r="26483" spans="58:58" x14ac:dyDescent="0.25">
      <c r="BF26483" s="1"/>
    </row>
    <row r="26484" spans="58:58" x14ac:dyDescent="0.25">
      <c r="BF26484" s="1"/>
    </row>
    <row r="26485" spans="58:58" x14ac:dyDescent="0.25">
      <c r="BF26485" s="1"/>
    </row>
    <row r="26486" spans="58:58" x14ac:dyDescent="0.25">
      <c r="BF26486" s="1"/>
    </row>
    <row r="26487" spans="58:58" x14ac:dyDescent="0.25">
      <c r="BF26487" s="1"/>
    </row>
    <row r="26488" spans="58:58" x14ac:dyDescent="0.25">
      <c r="BF26488" s="1"/>
    </row>
    <row r="26489" spans="58:58" x14ac:dyDescent="0.25">
      <c r="BF26489" s="1"/>
    </row>
    <row r="26490" spans="58:58" x14ac:dyDescent="0.25">
      <c r="BF26490" s="1"/>
    </row>
    <row r="26491" spans="58:58" x14ac:dyDescent="0.25">
      <c r="BF26491" s="1"/>
    </row>
    <row r="26492" spans="58:58" x14ac:dyDescent="0.25">
      <c r="BF26492" s="1"/>
    </row>
    <row r="26493" spans="58:58" x14ac:dyDescent="0.25">
      <c r="BF26493" s="1"/>
    </row>
    <row r="26494" spans="58:58" x14ac:dyDescent="0.25">
      <c r="BF26494" s="1"/>
    </row>
    <row r="26495" spans="58:58" x14ac:dyDescent="0.25">
      <c r="BF26495" s="1"/>
    </row>
    <row r="26496" spans="58:58" x14ac:dyDescent="0.25">
      <c r="BF26496" s="1"/>
    </row>
    <row r="26497" spans="58:58" x14ac:dyDescent="0.25">
      <c r="BF26497" s="1"/>
    </row>
    <row r="26498" spans="58:58" x14ac:dyDescent="0.25">
      <c r="BF26498" s="1"/>
    </row>
    <row r="26499" spans="58:58" x14ac:dyDescent="0.25">
      <c r="BF26499" s="1"/>
    </row>
    <row r="26500" spans="58:58" x14ac:dyDescent="0.25">
      <c r="BF26500" s="1"/>
    </row>
    <row r="26501" spans="58:58" x14ac:dyDescent="0.25">
      <c r="BF26501" s="1"/>
    </row>
    <row r="26502" spans="58:58" x14ac:dyDescent="0.25">
      <c r="BF26502" s="1"/>
    </row>
    <row r="26503" spans="58:58" x14ac:dyDescent="0.25">
      <c r="BF26503" s="1"/>
    </row>
    <row r="26504" spans="58:58" x14ac:dyDescent="0.25">
      <c r="BF26504" s="1"/>
    </row>
    <row r="26505" spans="58:58" x14ac:dyDescent="0.25">
      <c r="BF26505" s="1"/>
    </row>
    <row r="26506" spans="58:58" x14ac:dyDescent="0.25">
      <c r="BF26506" s="1"/>
    </row>
    <row r="26507" spans="58:58" x14ac:dyDescent="0.25">
      <c r="BF26507" s="1"/>
    </row>
    <row r="26508" spans="58:58" x14ac:dyDescent="0.25">
      <c r="BF26508" s="1"/>
    </row>
    <row r="26509" spans="58:58" x14ac:dyDescent="0.25">
      <c r="BF26509" s="1"/>
    </row>
    <row r="26510" spans="58:58" x14ac:dyDescent="0.25">
      <c r="BF26510" s="1"/>
    </row>
    <row r="26511" spans="58:58" x14ac:dyDescent="0.25">
      <c r="BF26511" s="1"/>
    </row>
    <row r="26512" spans="58:58" x14ac:dyDescent="0.25">
      <c r="BF26512" s="1"/>
    </row>
    <row r="26513" spans="58:58" x14ac:dyDescent="0.25">
      <c r="BF26513" s="1"/>
    </row>
    <row r="26514" spans="58:58" x14ac:dyDescent="0.25">
      <c r="BF26514" s="1"/>
    </row>
    <row r="26515" spans="58:58" x14ac:dyDescent="0.25">
      <c r="BF26515" s="1"/>
    </row>
    <row r="26516" spans="58:58" x14ac:dyDescent="0.25">
      <c r="BF26516" s="1"/>
    </row>
    <row r="26517" spans="58:58" x14ac:dyDescent="0.25">
      <c r="BF26517" s="1"/>
    </row>
    <row r="26518" spans="58:58" x14ac:dyDescent="0.25">
      <c r="BF26518" s="1"/>
    </row>
    <row r="26519" spans="58:58" x14ac:dyDescent="0.25">
      <c r="BF26519" s="1"/>
    </row>
    <row r="26520" spans="58:58" x14ac:dyDescent="0.25">
      <c r="BF26520" s="1"/>
    </row>
    <row r="26521" spans="58:58" x14ac:dyDescent="0.25">
      <c r="BF26521" s="1"/>
    </row>
    <row r="26522" spans="58:58" x14ac:dyDescent="0.25">
      <c r="BF26522" s="1"/>
    </row>
    <row r="26523" spans="58:58" x14ac:dyDescent="0.25">
      <c r="BF26523" s="1"/>
    </row>
    <row r="26524" spans="58:58" x14ac:dyDescent="0.25">
      <c r="BF26524" s="1"/>
    </row>
    <row r="26525" spans="58:58" x14ac:dyDescent="0.25">
      <c r="BF26525" s="1"/>
    </row>
    <row r="26526" spans="58:58" x14ac:dyDescent="0.25">
      <c r="BF26526" s="1"/>
    </row>
    <row r="26527" spans="58:58" x14ac:dyDescent="0.25">
      <c r="BF26527" s="1"/>
    </row>
    <row r="26528" spans="58:58" x14ac:dyDescent="0.25">
      <c r="BF26528" s="1"/>
    </row>
    <row r="26529" spans="58:58" x14ac:dyDescent="0.25">
      <c r="BF26529" s="1"/>
    </row>
    <row r="26530" spans="58:58" x14ac:dyDescent="0.25">
      <c r="BF26530" s="1"/>
    </row>
    <row r="26531" spans="58:58" x14ac:dyDescent="0.25">
      <c r="BF26531" s="1"/>
    </row>
    <row r="26532" spans="58:58" x14ac:dyDescent="0.25">
      <c r="BF26532" s="1"/>
    </row>
    <row r="26533" spans="58:58" x14ac:dyDescent="0.25">
      <c r="BF26533" s="1"/>
    </row>
    <row r="26534" spans="58:58" x14ac:dyDescent="0.25">
      <c r="BF26534" s="1"/>
    </row>
    <row r="26535" spans="58:58" x14ac:dyDescent="0.25">
      <c r="BF26535" s="1"/>
    </row>
    <row r="26536" spans="58:58" x14ac:dyDescent="0.25">
      <c r="BF26536" s="1"/>
    </row>
    <row r="26537" spans="58:58" x14ac:dyDescent="0.25">
      <c r="BF26537" s="1"/>
    </row>
    <row r="26538" spans="58:58" x14ac:dyDescent="0.25">
      <c r="BF26538" s="1"/>
    </row>
    <row r="26539" spans="58:58" x14ac:dyDescent="0.25">
      <c r="BF26539" s="1"/>
    </row>
    <row r="26540" spans="58:58" x14ac:dyDescent="0.25">
      <c r="BF26540" s="1"/>
    </row>
    <row r="26541" spans="58:58" x14ac:dyDescent="0.25">
      <c r="BF26541" s="1"/>
    </row>
    <row r="26542" spans="58:58" x14ac:dyDescent="0.25">
      <c r="BF26542" s="1"/>
    </row>
    <row r="26543" spans="58:58" x14ac:dyDescent="0.25">
      <c r="BF26543" s="1"/>
    </row>
    <row r="26544" spans="58:58" x14ac:dyDescent="0.25">
      <c r="BF26544" s="1"/>
    </row>
    <row r="26545" spans="58:58" x14ac:dyDescent="0.25">
      <c r="BF26545" s="1"/>
    </row>
    <row r="26546" spans="58:58" x14ac:dyDescent="0.25">
      <c r="BF26546" s="1"/>
    </row>
    <row r="26547" spans="58:58" x14ac:dyDescent="0.25">
      <c r="BF26547" s="1"/>
    </row>
    <row r="26548" spans="58:58" x14ac:dyDescent="0.25">
      <c r="BF26548" s="1"/>
    </row>
    <row r="26549" spans="58:58" x14ac:dyDescent="0.25">
      <c r="BF26549" s="1"/>
    </row>
    <row r="26550" spans="58:58" x14ac:dyDescent="0.25">
      <c r="BF26550" s="1"/>
    </row>
    <row r="26551" spans="58:58" x14ac:dyDescent="0.25">
      <c r="BF26551" s="1"/>
    </row>
    <row r="26552" spans="58:58" x14ac:dyDescent="0.25">
      <c r="BF26552" s="1"/>
    </row>
    <row r="26553" spans="58:58" x14ac:dyDescent="0.25">
      <c r="BF26553" s="1"/>
    </row>
    <row r="26554" spans="58:58" x14ac:dyDescent="0.25">
      <c r="BF26554" s="1"/>
    </row>
    <row r="26555" spans="58:58" x14ac:dyDescent="0.25">
      <c r="BF26555" s="1"/>
    </row>
    <row r="26556" spans="58:58" x14ac:dyDescent="0.25">
      <c r="BF26556" s="1"/>
    </row>
    <row r="26557" spans="58:58" x14ac:dyDescent="0.25">
      <c r="BF26557" s="1"/>
    </row>
    <row r="26558" spans="58:58" x14ac:dyDescent="0.25">
      <c r="BF26558" s="1"/>
    </row>
    <row r="26559" spans="58:58" x14ac:dyDescent="0.25">
      <c r="BF26559" s="1"/>
    </row>
    <row r="26560" spans="58:58" x14ac:dyDescent="0.25">
      <c r="BF26560" s="1"/>
    </row>
    <row r="26561" spans="58:58" x14ac:dyDescent="0.25">
      <c r="BF26561" s="1"/>
    </row>
    <row r="26562" spans="58:58" x14ac:dyDescent="0.25">
      <c r="BF26562" s="1"/>
    </row>
    <row r="26563" spans="58:58" x14ac:dyDescent="0.25">
      <c r="BF26563" s="1"/>
    </row>
    <row r="26564" spans="58:58" x14ac:dyDescent="0.25">
      <c r="BF26564" s="1"/>
    </row>
    <row r="26565" spans="58:58" x14ac:dyDescent="0.25">
      <c r="BF26565" s="1"/>
    </row>
    <row r="26566" spans="58:58" x14ac:dyDescent="0.25">
      <c r="BF26566" s="1"/>
    </row>
    <row r="26567" spans="58:58" x14ac:dyDescent="0.25">
      <c r="BF26567" s="1"/>
    </row>
    <row r="26568" spans="58:58" x14ac:dyDescent="0.25">
      <c r="BF26568" s="1"/>
    </row>
    <row r="26569" spans="58:58" x14ac:dyDescent="0.25">
      <c r="BF26569" s="1"/>
    </row>
    <row r="26570" spans="58:58" x14ac:dyDescent="0.25">
      <c r="BF26570" s="1"/>
    </row>
    <row r="26571" spans="58:58" x14ac:dyDescent="0.25">
      <c r="BF26571" s="1"/>
    </row>
    <row r="26572" spans="58:58" x14ac:dyDescent="0.25">
      <c r="BF26572" s="1"/>
    </row>
    <row r="26573" spans="58:58" x14ac:dyDescent="0.25">
      <c r="BF26573" s="1"/>
    </row>
    <row r="26574" spans="58:58" x14ac:dyDescent="0.25">
      <c r="BF26574" s="1"/>
    </row>
    <row r="26575" spans="58:58" x14ac:dyDescent="0.25">
      <c r="BF26575" s="1"/>
    </row>
    <row r="26576" spans="58:58" x14ac:dyDescent="0.25">
      <c r="BF26576" s="1"/>
    </row>
    <row r="26577" spans="58:58" x14ac:dyDescent="0.25">
      <c r="BF26577" s="1"/>
    </row>
    <row r="26578" spans="58:58" x14ac:dyDescent="0.25">
      <c r="BF26578" s="1"/>
    </row>
    <row r="26579" spans="58:58" x14ac:dyDescent="0.25">
      <c r="BF26579" s="1"/>
    </row>
    <row r="26580" spans="58:58" x14ac:dyDescent="0.25">
      <c r="BF26580" s="1"/>
    </row>
    <row r="26581" spans="58:58" x14ac:dyDescent="0.25">
      <c r="BF26581" s="1"/>
    </row>
    <row r="26582" spans="58:58" x14ac:dyDescent="0.25">
      <c r="BF26582" s="1"/>
    </row>
    <row r="26583" spans="58:58" x14ac:dyDescent="0.25">
      <c r="BF26583" s="1"/>
    </row>
    <row r="26584" spans="58:58" x14ac:dyDescent="0.25">
      <c r="BF26584" s="1"/>
    </row>
    <row r="26585" spans="58:58" x14ac:dyDescent="0.25">
      <c r="BF26585" s="1"/>
    </row>
    <row r="26586" spans="58:58" x14ac:dyDescent="0.25">
      <c r="BF26586" s="1"/>
    </row>
    <row r="26587" spans="58:58" x14ac:dyDescent="0.25">
      <c r="BF26587" s="1"/>
    </row>
    <row r="26588" spans="58:58" x14ac:dyDescent="0.25">
      <c r="BF26588" s="1"/>
    </row>
    <row r="26589" spans="58:58" x14ac:dyDescent="0.25">
      <c r="BF26589" s="1"/>
    </row>
    <row r="26590" spans="58:58" x14ac:dyDescent="0.25">
      <c r="BF26590" s="1"/>
    </row>
    <row r="26591" spans="58:58" x14ac:dyDescent="0.25">
      <c r="BF26591" s="1"/>
    </row>
    <row r="26592" spans="58:58" x14ac:dyDescent="0.25">
      <c r="BF26592" s="1"/>
    </row>
    <row r="26593" spans="58:58" x14ac:dyDescent="0.25">
      <c r="BF26593" s="1"/>
    </row>
    <row r="26594" spans="58:58" x14ac:dyDescent="0.25">
      <c r="BF26594" s="1"/>
    </row>
    <row r="26595" spans="58:58" x14ac:dyDescent="0.25">
      <c r="BF26595" s="1"/>
    </row>
    <row r="26596" spans="58:58" x14ac:dyDescent="0.25">
      <c r="BF26596" s="1"/>
    </row>
    <row r="26597" spans="58:58" x14ac:dyDescent="0.25">
      <c r="BF26597" s="1"/>
    </row>
    <row r="26598" spans="58:58" x14ac:dyDescent="0.25">
      <c r="BF26598" s="1"/>
    </row>
    <row r="26599" spans="58:58" x14ac:dyDescent="0.25">
      <c r="BF26599" s="1"/>
    </row>
    <row r="26600" spans="58:58" x14ac:dyDescent="0.25">
      <c r="BF26600" s="1"/>
    </row>
    <row r="26601" spans="58:58" x14ac:dyDescent="0.25">
      <c r="BF26601" s="1"/>
    </row>
    <row r="26602" spans="58:58" x14ac:dyDescent="0.25">
      <c r="BF26602" s="1"/>
    </row>
    <row r="26603" spans="58:58" x14ac:dyDescent="0.25">
      <c r="BF26603" s="1"/>
    </row>
    <row r="26604" spans="58:58" x14ac:dyDescent="0.25">
      <c r="BF26604" s="1"/>
    </row>
    <row r="26605" spans="58:58" x14ac:dyDescent="0.25">
      <c r="BF26605" s="1"/>
    </row>
    <row r="26606" spans="58:58" x14ac:dyDescent="0.25">
      <c r="BF26606" s="1"/>
    </row>
    <row r="26607" spans="58:58" x14ac:dyDescent="0.25">
      <c r="BF26607" s="1"/>
    </row>
    <row r="26608" spans="58:58" x14ac:dyDescent="0.25">
      <c r="BF26608" s="1"/>
    </row>
    <row r="26609" spans="58:58" x14ac:dyDescent="0.25">
      <c r="BF26609" s="1"/>
    </row>
    <row r="26610" spans="58:58" x14ac:dyDescent="0.25">
      <c r="BF26610" s="1"/>
    </row>
    <row r="26611" spans="58:58" x14ac:dyDescent="0.25">
      <c r="BF26611" s="1"/>
    </row>
    <row r="26612" spans="58:58" x14ac:dyDescent="0.25">
      <c r="BF26612" s="1"/>
    </row>
    <row r="26613" spans="58:58" x14ac:dyDescent="0.25">
      <c r="BF26613" s="1"/>
    </row>
    <row r="26614" spans="58:58" x14ac:dyDescent="0.25">
      <c r="BF26614" s="1"/>
    </row>
    <row r="26615" spans="58:58" x14ac:dyDescent="0.25">
      <c r="BF26615" s="1"/>
    </row>
    <row r="26616" spans="58:58" x14ac:dyDescent="0.25">
      <c r="BF26616" s="1"/>
    </row>
    <row r="26617" spans="58:58" x14ac:dyDescent="0.25">
      <c r="BF26617" s="1"/>
    </row>
    <row r="26618" spans="58:58" x14ac:dyDescent="0.25">
      <c r="BF26618" s="1"/>
    </row>
    <row r="26619" spans="58:58" x14ac:dyDescent="0.25">
      <c r="BF26619" s="1"/>
    </row>
    <row r="26620" spans="58:58" x14ac:dyDescent="0.25">
      <c r="BF26620" s="1"/>
    </row>
    <row r="26621" spans="58:58" x14ac:dyDescent="0.25">
      <c r="BF26621" s="1"/>
    </row>
    <row r="26622" spans="58:58" x14ac:dyDescent="0.25">
      <c r="BF26622" s="1"/>
    </row>
    <row r="26623" spans="58:58" x14ac:dyDescent="0.25">
      <c r="BF26623" s="1"/>
    </row>
    <row r="26624" spans="58:58" x14ac:dyDescent="0.25">
      <c r="BF26624" s="1"/>
    </row>
    <row r="26625" spans="58:58" x14ac:dyDescent="0.25">
      <c r="BF26625" s="1"/>
    </row>
    <row r="26626" spans="58:58" x14ac:dyDescent="0.25">
      <c r="BF26626" s="1"/>
    </row>
    <row r="26627" spans="58:58" x14ac:dyDescent="0.25">
      <c r="BF26627" s="1"/>
    </row>
    <row r="26628" spans="58:58" x14ac:dyDescent="0.25">
      <c r="BF26628" s="1"/>
    </row>
    <row r="26629" spans="58:58" x14ac:dyDescent="0.25">
      <c r="BF26629" s="1"/>
    </row>
    <row r="26630" spans="58:58" x14ac:dyDescent="0.25">
      <c r="BF26630" s="1"/>
    </row>
    <row r="26631" spans="58:58" x14ac:dyDescent="0.25">
      <c r="BF26631" s="1"/>
    </row>
    <row r="26632" spans="58:58" x14ac:dyDescent="0.25">
      <c r="BF26632" s="1"/>
    </row>
    <row r="26633" spans="58:58" x14ac:dyDescent="0.25">
      <c r="BF26633" s="1"/>
    </row>
    <row r="26634" spans="58:58" x14ac:dyDescent="0.25">
      <c r="BF26634" s="1"/>
    </row>
    <row r="26635" spans="58:58" x14ac:dyDescent="0.25">
      <c r="BF26635" s="1"/>
    </row>
    <row r="26636" spans="58:58" x14ac:dyDescent="0.25">
      <c r="BF26636" s="1"/>
    </row>
    <row r="26637" spans="58:58" x14ac:dyDescent="0.25">
      <c r="BF26637" s="1"/>
    </row>
    <row r="26638" spans="58:58" x14ac:dyDescent="0.25">
      <c r="BF26638" s="1"/>
    </row>
    <row r="26639" spans="58:58" x14ac:dyDescent="0.25">
      <c r="BF26639" s="1"/>
    </row>
    <row r="26640" spans="58:58" x14ac:dyDescent="0.25">
      <c r="BF26640" s="1"/>
    </row>
    <row r="26641" spans="58:58" x14ac:dyDescent="0.25">
      <c r="BF26641" s="1"/>
    </row>
    <row r="26642" spans="58:58" x14ac:dyDescent="0.25">
      <c r="BF26642" s="1"/>
    </row>
    <row r="26643" spans="58:58" x14ac:dyDescent="0.25">
      <c r="BF26643" s="1"/>
    </row>
    <row r="26644" spans="58:58" x14ac:dyDescent="0.25">
      <c r="BF26644" s="1"/>
    </row>
    <row r="26645" spans="58:58" x14ac:dyDescent="0.25">
      <c r="BF26645" s="1"/>
    </row>
    <row r="26646" spans="58:58" x14ac:dyDescent="0.25">
      <c r="BF26646" s="1"/>
    </row>
    <row r="26647" spans="58:58" x14ac:dyDescent="0.25">
      <c r="BF26647" s="1"/>
    </row>
    <row r="26648" spans="58:58" x14ac:dyDescent="0.25">
      <c r="BF26648" s="1"/>
    </row>
    <row r="26649" spans="58:58" x14ac:dyDescent="0.25">
      <c r="BF26649" s="1"/>
    </row>
    <row r="26650" spans="58:58" x14ac:dyDescent="0.25">
      <c r="BF26650" s="1"/>
    </row>
    <row r="26651" spans="58:58" x14ac:dyDescent="0.25">
      <c r="BF26651" s="1"/>
    </row>
    <row r="26652" spans="58:58" x14ac:dyDescent="0.25">
      <c r="BF26652" s="1"/>
    </row>
    <row r="26653" spans="58:58" x14ac:dyDescent="0.25">
      <c r="BF26653" s="1"/>
    </row>
    <row r="26654" spans="58:58" x14ac:dyDescent="0.25">
      <c r="BF26654" s="1"/>
    </row>
    <row r="26655" spans="58:58" x14ac:dyDescent="0.25">
      <c r="BF26655" s="1"/>
    </row>
    <row r="26656" spans="58:58" x14ac:dyDescent="0.25">
      <c r="BF26656" s="1"/>
    </row>
    <row r="26657" spans="58:58" x14ac:dyDescent="0.25">
      <c r="BF26657" s="1"/>
    </row>
    <row r="26658" spans="58:58" x14ac:dyDescent="0.25">
      <c r="BF26658" s="1"/>
    </row>
    <row r="26659" spans="58:58" x14ac:dyDescent="0.25">
      <c r="BF26659" s="1"/>
    </row>
    <row r="26660" spans="58:58" x14ac:dyDescent="0.25">
      <c r="BF26660" s="1"/>
    </row>
    <row r="26661" spans="58:58" x14ac:dyDescent="0.25">
      <c r="BF26661" s="1"/>
    </row>
    <row r="26662" spans="58:58" x14ac:dyDescent="0.25">
      <c r="BF26662" s="1"/>
    </row>
    <row r="26663" spans="58:58" x14ac:dyDescent="0.25">
      <c r="BF26663" s="1"/>
    </row>
    <row r="26664" spans="58:58" x14ac:dyDescent="0.25">
      <c r="BF26664" s="1"/>
    </row>
    <row r="26665" spans="58:58" x14ac:dyDescent="0.25">
      <c r="BF26665" s="1"/>
    </row>
    <row r="26666" spans="58:58" x14ac:dyDescent="0.25">
      <c r="BF26666" s="1"/>
    </row>
    <row r="26667" spans="58:58" x14ac:dyDescent="0.25">
      <c r="BF26667" s="1"/>
    </row>
    <row r="26668" spans="58:58" x14ac:dyDescent="0.25">
      <c r="BF26668" s="1"/>
    </row>
    <row r="26669" spans="58:58" x14ac:dyDescent="0.25">
      <c r="BF26669" s="1"/>
    </row>
    <row r="26670" spans="58:58" x14ac:dyDescent="0.25">
      <c r="BF26670" s="1"/>
    </row>
    <row r="26671" spans="58:58" x14ac:dyDescent="0.25">
      <c r="BF26671" s="1"/>
    </row>
    <row r="26672" spans="58:58" x14ac:dyDescent="0.25">
      <c r="BF26672" s="1"/>
    </row>
    <row r="26673" spans="58:58" x14ac:dyDescent="0.25">
      <c r="BF26673" s="1"/>
    </row>
    <row r="26674" spans="58:58" x14ac:dyDescent="0.25">
      <c r="BF26674" s="1"/>
    </row>
    <row r="26675" spans="58:58" x14ac:dyDescent="0.25">
      <c r="BF26675" s="1"/>
    </row>
    <row r="26676" spans="58:58" x14ac:dyDescent="0.25">
      <c r="BF26676" s="1"/>
    </row>
    <row r="26677" spans="58:58" x14ac:dyDescent="0.25">
      <c r="BF26677" s="1"/>
    </row>
    <row r="26678" spans="58:58" x14ac:dyDescent="0.25">
      <c r="BF26678" s="1"/>
    </row>
    <row r="26679" spans="58:58" x14ac:dyDescent="0.25">
      <c r="BF26679" s="1"/>
    </row>
    <row r="26680" spans="58:58" x14ac:dyDescent="0.25">
      <c r="BF26680" s="1"/>
    </row>
    <row r="26681" spans="58:58" x14ac:dyDescent="0.25">
      <c r="BF26681" s="1"/>
    </row>
    <row r="26682" spans="58:58" x14ac:dyDescent="0.25">
      <c r="BF26682" s="1"/>
    </row>
    <row r="26683" spans="58:58" x14ac:dyDescent="0.25">
      <c r="BF26683" s="1"/>
    </row>
    <row r="26684" spans="58:58" x14ac:dyDescent="0.25">
      <c r="BF26684" s="1"/>
    </row>
    <row r="26685" spans="58:58" x14ac:dyDescent="0.25">
      <c r="BF26685" s="1"/>
    </row>
    <row r="26686" spans="58:58" x14ac:dyDescent="0.25">
      <c r="BF26686" s="1"/>
    </row>
    <row r="26687" spans="58:58" x14ac:dyDescent="0.25">
      <c r="BF26687" s="1"/>
    </row>
    <row r="26688" spans="58:58" x14ac:dyDescent="0.25">
      <c r="BF26688" s="1"/>
    </row>
    <row r="26689" spans="58:58" x14ac:dyDescent="0.25">
      <c r="BF26689" s="1"/>
    </row>
    <row r="26690" spans="58:58" x14ac:dyDescent="0.25">
      <c r="BF26690" s="1"/>
    </row>
    <row r="26691" spans="58:58" x14ac:dyDescent="0.25">
      <c r="BF26691" s="1"/>
    </row>
    <row r="26692" spans="58:58" x14ac:dyDescent="0.25">
      <c r="BF26692" s="1"/>
    </row>
    <row r="26693" spans="58:58" x14ac:dyDescent="0.25">
      <c r="BF26693" s="1"/>
    </row>
    <row r="26694" spans="58:58" x14ac:dyDescent="0.25">
      <c r="BF26694" s="1"/>
    </row>
    <row r="26695" spans="58:58" x14ac:dyDescent="0.25">
      <c r="BF26695" s="1"/>
    </row>
    <row r="26696" spans="58:58" x14ac:dyDescent="0.25">
      <c r="BF26696" s="1"/>
    </row>
    <row r="26697" spans="58:58" x14ac:dyDescent="0.25">
      <c r="BF26697" s="1"/>
    </row>
    <row r="26698" spans="58:58" x14ac:dyDescent="0.25">
      <c r="BF26698" s="1"/>
    </row>
    <row r="26699" spans="58:58" x14ac:dyDescent="0.25">
      <c r="BF26699" s="1"/>
    </row>
    <row r="26700" spans="58:58" x14ac:dyDescent="0.25">
      <c r="BF26700" s="1"/>
    </row>
    <row r="26701" spans="58:58" x14ac:dyDescent="0.25">
      <c r="BF26701" s="1"/>
    </row>
    <row r="26702" spans="58:58" x14ac:dyDescent="0.25">
      <c r="BF26702" s="1"/>
    </row>
    <row r="26703" spans="58:58" x14ac:dyDescent="0.25">
      <c r="BF26703" s="1"/>
    </row>
    <row r="26704" spans="58:58" x14ac:dyDescent="0.25">
      <c r="BF26704" s="1"/>
    </row>
    <row r="26705" spans="58:58" x14ac:dyDescent="0.25">
      <c r="BF26705" s="1"/>
    </row>
    <row r="26706" spans="58:58" x14ac:dyDescent="0.25">
      <c r="BF26706" s="1"/>
    </row>
    <row r="26707" spans="58:58" x14ac:dyDescent="0.25">
      <c r="BF26707" s="1"/>
    </row>
    <row r="26708" spans="58:58" x14ac:dyDescent="0.25">
      <c r="BF26708" s="1"/>
    </row>
    <row r="26709" spans="58:58" x14ac:dyDescent="0.25">
      <c r="BF26709" s="1"/>
    </row>
    <row r="26710" spans="58:58" x14ac:dyDescent="0.25">
      <c r="BF26710" s="1"/>
    </row>
    <row r="26711" spans="58:58" x14ac:dyDescent="0.25">
      <c r="BF26711" s="1"/>
    </row>
    <row r="26712" spans="58:58" x14ac:dyDescent="0.25">
      <c r="BF26712" s="1"/>
    </row>
    <row r="26713" spans="58:58" x14ac:dyDescent="0.25">
      <c r="BF26713" s="1"/>
    </row>
    <row r="26714" spans="58:58" x14ac:dyDescent="0.25">
      <c r="BF26714" s="1"/>
    </row>
    <row r="26715" spans="58:58" x14ac:dyDescent="0.25">
      <c r="BF26715" s="1"/>
    </row>
    <row r="26716" spans="58:58" x14ac:dyDescent="0.25">
      <c r="BF26716" s="1"/>
    </row>
    <row r="26717" spans="58:58" x14ac:dyDescent="0.25">
      <c r="BF26717" s="1"/>
    </row>
    <row r="26718" spans="58:58" x14ac:dyDescent="0.25">
      <c r="BF26718" s="1"/>
    </row>
    <row r="26719" spans="58:58" x14ac:dyDescent="0.25">
      <c r="BF26719" s="1"/>
    </row>
    <row r="26720" spans="58:58" x14ac:dyDescent="0.25">
      <c r="BF26720" s="1"/>
    </row>
    <row r="26721" spans="58:58" x14ac:dyDescent="0.25">
      <c r="BF26721" s="1"/>
    </row>
    <row r="26722" spans="58:58" x14ac:dyDescent="0.25">
      <c r="BF26722" s="1"/>
    </row>
    <row r="26723" spans="58:58" x14ac:dyDescent="0.25">
      <c r="BF26723" s="1"/>
    </row>
    <row r="26724" spans="58:58" x14ac:dyDescent="0.25">
      <c r="BF26724" s="1"/>
    </row>
    <row r="26725" spans="58:58" x14ac:dyDescent="0.25">
      <c r="BF26725" s="1"/>
    </row>
    <row r="26726" spans="58:58" x14ac:dyDescent="0.25">
      <c r="BF26726" s="1"/>
    </row>
    <row r="26727" spans="58:58" x14ac:dyDescent="0.25">
      <c r="BF26727" s="1"/>
    </row>
    <row r="26728" spans="58:58" x14ac:dyDescent="0.25">
      <c r="BF26728" s="1"/>
    </row>
    <row r="26729" spans="58:58" x14ac:dyDescent="0.25">
      <c r="BF26729" s="1"/>
    </row>
    <row r="26730" spans="58:58" x14ac:dyDescent="0.25">
      <c r="BF26730" s="1"/>
    </row>
    <row r="26731" spans="58:58" x14ac:dyDescent="0.25">
      <c r="BF26731" s="1"/>
    </row>
    <row r="26732" spans="58:58" x14ac:dyDescent="0.25">
      <c r="BF26732" s="1"/>
    </row>
    <row r="26733" spans="58:58" x14ac:dyDescent="0.25">
      <c r="BF26733" s="1"/>
    </row>
    <row r="26734" spans="58:58" x14ac:dyDescent="0.25">
      <c r="BF26734" s="1"/>
    </row>
    <row r="26735" spans="58:58" x14ac:dyDescent="0.25">
      <c r="BF26735" s="1"/>
    </row>
    <row r="26736" spans="58:58" x14ac:dyDescent="0.25">
      <c r="BF26736" s="1"/>
    </row>
    <row r="26737" spans="58:58" x14ac:dyDescent="0.25">
      <c r="BF26737" s="1"/>
    </row>
    <row r="26738" spans="58:58" x14ac:dyDescent="0.25">
      <c r="BF26738" s="1"/>
    </row>
    <row r="26739" spans="58:58" x14ac:dyDescent="0.25">
      <c r="BF26739" s="1"/>
    </row>
    <row r="26740" spans="58:58" x14ac:dyDescent="0.25">
      <c r="BF26740" s="1"/>
    </row>
    <row r="26741" spans="58:58" x14ac:dyDescent="0.25">
      <c r="BF26741" s="1"/>
    </row>
    <row r="26742" spans="58:58" x14ac:dyDescent="0.25">
      <c r="BF26742" s="1"/>
    </row>
    <row r="26743" spans="58:58" x14ac:dyDescent="0.25">
      <c r="BF26743" s="1"/>
    </row>
    <row r="26744" spans="58:58" x14ac:dyDescent="0.25">
      <c r="BF26744" s="1"/>
    </row>
    <row r="26745" spans="58:58" x14ac:dyDescent="0.25">
      <c r="BF26745" s="1"/>
    </row>
    <row r="26746" spans="58:58" x14ac:dyDescent="0.25">
      <c r="BF26746" s="1"/>
    </row>
    <row r="26747" spans="58:58" x14ac:dyDescent="0.25">
      <c r="BF26747" s="1"/>
    </row>
    <row r="26748" spans="58:58" x14ac:dyDescent="0.25">
      <c r="BF26748" s="1"/>
    </row>
    <row r="26749" spans="58:58" x14ac:dyDescent="0.25">
      <c r="BF26749" s="1"/>
    </row>
    <row r="26750" spans="58:58" x14ac:dyDescent="0.25">
      <c r="BF26750" s="1"/>
    </row>
    <row r="26751" spans="58:58" x14ac:dyDescent="0.25">
      <c r="BF26751" s="1"/>
    </row>
    <row r="26752" spans="58:58" x14ac:dyDescent="0.25">
      <c r="BF26752" s="1"/>
    </row>
    <row r="26753" spans="58:58" x14ac:dyDescent="0.25">
      <c r="BF26753" s="1"/>
    </row>
    <row r="26754" spans="58:58" x14ac:dyDescent="0.25">
      <c r="BF26754" s="1"/>
    </row>
    <row r="26755" spans="58:58" x14ac:dyDescent="0.25">
      <c r="BF26755" s="1"/>
    </row>
    <row r="26756" spans="58:58" x14ac:dyDescent="0.25">
      <c r="BF26756" s="1"/>
    </row>
    <row r="26757" spans="58:58" x14ac:dyDescent="0.25">
      <c r="BF26757" s="1"/>
    </row>
    <row r="26758" spans="58:58" x14ac:dyDescent="0.25">
      <c r="BF26758" s="1"/>
    </row>
    <row r="26759" spans="58:58" x14ac:dyDescent="0.25">
      <c r="BF26759" s="1"/>
    </row>
    <row r="26760" spans="58:58" x14ac:dyDescent="0.25">
      <c r="BF26760" s="1"/>
    </row>
    <row r="26761" spans="58:58" x14ac:dyDescent="0.25">
      <c r="BF26761" s="1"/>
    </row>
    <row r="26762" spans="58:58" x14ac:dyDescent="0.25">
      <c r="BF26762" s="1"/>
    </row>
    <row r="26763" spans="58:58" x14ac:dyDescent="0.25">
      <c r="BF26763" s="1"/>
    </row>
    <row r="26764" spans="58:58" x14ac:dyDescent="0.25">
      <c r="BF26764" s="1"/>
    </row>
    <row r="26765" spans="58:58" x14ac:dyDescent="0.25">
      <c r="BF26765" s="1"/>
    </row>
    <row r="26766" spans="58:58" x14ac:dyDescent="0.25">
      <c r="BF26766" s="1"/>
    </row>
    <row r="26767" spans="58:58" x14ac:dyDescent="0.25">
      <c r="BF26767" s="1"/>
    </row>
    <row r="26768" spans="58:58" x14ac:dyDescent="0.25">
      <c r="BF26768" s="1"/>
    </row>
    <row r="26769" spans="58:58" x14ac:dyDescent="0.25">
      <c r="BF26769" s="1"/>
    </row>
    <row r="26770" spans="58:58" x14ac:dyDescent="0.25">
      <c r="BF26770" s="1"/>
    </row>
    <row r="26771" spans="58:58" x14ac:dyDescent="0.25">
      <c r="BF26771" s="1"/>
    </row>
    <row r="26772" spans="58:58" x14ac:dyDescent="0.25">
      <c r="BF26772" s="1"/>
    </row>
    <row r="26773" spans="58:58" x14ac:dyDescent="0.25">
      <c r="BF26773" s="1"/>
    </row>
    <row r="26774" spans="58:58" x14ac:dyDescent="0.25">
      <c r="BF26774" s="1"/>
    </row>
    <row r="26775" spans="58:58" x14ac:dyDescent="0.25">
      <c r="BF26775" s="1"/>
    </row>
    <row r="26776" spans="58:58" x14ac:dyDescent="0.25">
      <c r="BF26776" s="1"/>
    </row>
    <row r="26777" spans="58:58" x14ac:dyDescent="0.25">
      <c r="BF26777" s="1"/>
    </row>
    <row r="26778" spans="58:58" x14ac:dyDescent="0.25">
      <c r="BF26778" s="1"/>
    </row>
    <row r="26779" spans="58:58" x14ac:dyDescent="0.25">
      <c r="BF26779" s="1"/>
    </row>
    <row r="26780" spans="58:58" x14ac:dyDescent="0.25">
      <c r="BF26780" s="1"/>
    </row>
    <row r="26781" spans="58:58" x14ac:dyDescent="0.25">
      <c r="BF26781" s="1"/>
    </row>
    <row r="26782" spans="58:58" x14ac:dyDescent="0.25">
      <c r="BF26782" s="1"/>
    </row>
    <row r="26783" spans="58:58" x14ac:dyDescent="0.25">
      <c r="BF26783" s="1"/>
    </row>
    <row r="26784" spans="58:58" x14ac:dyDescent="0.25">
      <c r="BF26784" s="1"/>
    </row>
    <row r="26785" spans="58:58" x14ac:dyDescent="0.25">
      <c r="BF26785" s="1"/>
    </row>
    <row r="26786" spans="58:58" x14ac:dyDescent="0.25">
      <c r="BF26786" s="1"/>
    </row>
    <row r="26787" spans="58:58" x14ac:dyDescent="0.25">
      <c r="BF26787" s="1"/>
    </row>
    <row r="26788" spans="58:58" x14ac:dyDescent="0.25">
      <c r="BF26788" s="1"/>
    </row>
    <row r="26789" spans="58:58" x14ac:dyDescent="0.25">
      <c r="BF26789" s="1"/>
    </row>
    <row r="26790" spans="58:58" x14ac:dyDescent="0.25">
      <c r="BF26790" s="1"/>
    </row>
    <row r="26791" spans="58:58" x14ac:dyDescent="0.25">
      <c r="BF26791" s="1"/>
    </row>
    <row r="26792" spans="58:58" x14ac:dyDescent="0.25">
      <c r="BF26792" s="1"/>
    </row>
    <row r="26793" spans="58:58" x14ac:dyDescent="0.25">
      <c r="BF26793" s="1"/>
    </row>
    <row r="26794" spans="58:58" x14ac:dyDescent="0.25">
      <c r="BF26794" s="1"/>
    </row>
    <row r="26795" spans="58:58" x14ac:dyDescent="0.25">
      <c r="BF26795" s="1"/>
    </row>
    <row r="26796" spans="58:58" x14ac:dyDescent="0.25">
      <c r="BF26796" s="1"/>
    </row>
    <row r="26797" spans="58:58" x14ac:dyDescent="0.25">
      <c r="BF26797" s="1"/>
    </row>
    <row r="26798" spans="58:58" x14ac:dyDescent="0.25">
      <c r="BF26798" s="1"/>
    </row>
    <row r="26799" spans="58:58" x14ac:dyDescent="0.25">
      <c r="BF26799" s="1"/>
    </row>
    <row r="26800" spans="58:58" x14ac:dyDescent="0.25">
      <c r="BF26800" s="1"/>
    </row>
    <row r="26801" spans="58:58" x14ac:dyDescent="0.25">
      <c r="BF26801" s="1"/>
    </row>
    <row r="26802" spans="58:58" x14ac:dyDescent="0.25">
      <c r="BF26802" s="1"/>
    </row>
    <row r="26803" spans="58:58" x14ac:dyDescent="0.25">
      <c r="BF26803" s="1"/>
    </row>
    <row r="26804" spans="58:58" x14ac:dyDescent="0.25">
      <c r="BF26804" s="1"/>
    </row>
    <row r="26805" spans="58:58" x14ac:dyDescent="0.25">
      <c r="BF26805" s="1"/>
    </row>
    <row r="26806" spans="58:58" x14ac:dyDescent="0.25">
      <c r="BF26806" s="1"/>
    </row>
    <row r="26807" spans="58:58" x14ac:dyDescent="0.25">
      <c r="BF26807" s="1"/>
    </row>
    <row r="26808" spans="58:58" x14ac:dyDescent="0.25">
      <c r="BF26808" s="1"/>
    </row>
    <row r="26809" spans="58:58" x14ac:dyDescent="0.25">
      <c r="BF26809" s="1"/>
    </row>
    <row r="26810" spans="58:58" x14ac:dyDescent="0.25">
      <c r="BF26810" s="1"/>
    </row>
    <row r="26811" spans="58:58" x14ac:dyDescent="0.25">
      <c r="BF26811" s="1"/>
    </row>
    <row r="26812" spans="58:58" x14ac:dyDescent="0.25">
      <c r="BF26812" s="1"/>
    </row>
    <row r="26813" spans="58:58" x14ac:dyDescent="0.25">
      <c r="BF26813" s="1"/>
    </row>
    <row r="26814" spans="58:58" x14ac:dyDescent="0.25">
      <c r="BF26814" s="1"/>
    </row>
    <row r="26815" spans="58:58" x14ac:dyDescent="0.25">
      <c r="BF26815" s="1"/>
    </row>
    <row r="26816" spans="58:58" x14ac:dyDescent="0.25">
      <c r="BF26816" s="1"/>
    </row>
    <row r="26817" spans="58:58" x14ac:dyDescent="0.25">
      <c r="BF26817" s="1"/>
    </row>
    <row r="26818" spans="58:58" x14ac:dyDescent="0.25">
      <c r="BF26818" s="1"/>
    </row>
    <row r="26819" spans="58:58" x14ac:dyDescent="0.25">
      <c r="BF26819" s="1"/>
    </row>
    <row r="26820" spans="58:58" x14ac:dyDescent="0.25">
      <c r="BF26820" s="1"/>
    </row>
    <row r="26821" spans="58:58" x14ac:dyDescent="0.25">
      <c r="BF26821" s="1"/>
    </row>
    <row r="26822" spans="58:58" x14ac:dyDescent="0.25">
      <c r="BF26822" s="1"/>
    </row>
    <row r="26823" spans="58:58" x14ac:dyDescent="0.25">
      <c r="BF26823" s="1"/>
    </row>
    <row r="26824" spans="58:58" x14ac:dyDescent="0.25">
      <c r="BF26824" s="1"/>
    </row>
    <row r="26825" spans="58:58" x14ac:dyDescent="0.25">
      <c r="BF26825" s="1"/>
    </row>
    <row r="26826" spans="58:58" x14ac:dyDescent="0.25">
      <c r="BF26826" s="1"/>
    </row>
    <row r="26827" spans="58:58" x14ac:dyDescent="0.25">
      <c r="BF26827" s="1"/>
    </row>
    <row r="26828" spans="58:58" x14ac:dyDescent="0.25">
      <c r="BF26828" s="1"/>
    </row>
    <row r="26829" spans="58:58" x14ac:dyDescent="0.25">
      <c r="BF26829" s="1"/>
    </row>
    <row r="26830" spans="58:58" x14ac:dyDescent="0.25">
      <c r="BF26830" s="1"/>
    </row>
    <row r="26831" spans="58:58" x14ac:dyDescent="0.25">
      <c r="BF26831" s="1"/>
    </row>
    <row r="26832" spans="58:58" x14ac:dyDescent="0.25">
      <c r="BF26832" s="1"/>
    </row>
    <row r="26833" spans="58:58" x14ac:dyDescent="0.25">
      <c r="BF26833" s="1"/>
    </row>
    <row r="26834" spans="58:58" x14ac:dyDescent="0.25">
      <c r="BF26834" s="1"/>
    </row>
    <row r="26835" spans="58:58" x14ac:dyDescent="0.25">
      <c r="BF26835" s="1"/>
    </row>
    <row r="26836" spans="58:58" x14ac:dyDescent="0.25">
      <c r="BF26836" s="1"/>
    </row>
    <row r="26837" spans="58:58" x14ac:dyDescent="0.25">
      <c r="BF26837" s="1"/>
    </row>
    <row r="26838" spans="58:58" x14ac:dyDescent="0.25">
      <c r="BF26838" s="1"/>
    </row>
    <row r="26839" spans="58:58" x14ac:dyDescent="0.25">
      <c r="BF26839" s="1"/>
    </row>
    <row r="26840" spans="58:58" x14ac:dyDescent="0.25">
      <c r="BF26840" s="1"/>
    </row>
    <row r="26841" spans="58:58" x14ac:dyDescent="0.25">
      <c r="BF26841" s="1"/>
    </row>
    <row r="26842" spans="58:58" x14ac:dyDescent="0.25">
      <c r="BF26842" s="1"/>
    </row>
    <row r="26843" spans="58:58" x14ac:dyDescent="0.25">
      <c r="BF26843" s="1"/>
    </row>
    <row r="26844" spans="58:58" x14ac:dyDescent="0.25">
      <c r="BF26844" s="1"/>
    </row>
    <row r="26845" spans="58:58" x14ac:dyDescent="0.25">
      <c r="BF26845" s="1"/>
    </row>
    <row r="26846" spans="58:58" x14ac:dyDescent="0.25">
      <c r="BF26846" s="1"/>
    </row>
    <row r="26847" spans="58:58" x14ac:dyDescent="0.25">
      <c r="BF26847" s="1"/>
    </row>
    <row r="26848" spans="58:58" x14ac:dyDescent="0.25">
      <c r="BF26848" s="1"/>
    </row>
    <row r="26849" spans="58:58" x14ac:dyDescent="0.25">
      <c r="BF26849" s="1"/>
    </row>
    <row r="26850" spans="58:58" x14ac:dyDescent="0.25">
      <c r="BF26850" s="1"/>
    </row>
    <row r="26851" spans="58:58" x14ac:dyDescent="0.25">
      <c r="BF26851" s="1"/>
    </row>
    <row r="26852" spans="58:58" x14ac:dyDescent="0.25">
      <c r="BF26852" s="1"/>
    </row>
    <row r="26853" spans="58:58" x14ac:dyDescent="0.25">
      <c r="BF26853" s="1"/>
    </row>
    <row r="26854" spans="58:58" x14ac:dyDescent="0.25">
      <c r="BF26854" s="1"/>
    </row>
    <row r="26855" spans="58:58" x14ac:dyDescent="0.25">
      <c r="BF26855" s="1"/>
    </row>
    <row r="26856" spans="58:58" x14ac:dyDescent="0.25">
      <c r="BF26856" s="1"/>
    </row>
    <row r="26857" spans="58:58" x14ac:dyDescent="0.25">
      <c r="BF26857" s="1"/>
    </row>
    <row r="26858" spans="58:58" x14ac:dyDescent="0.25">
      <c r="BF26858" s="1"/>
    </row>
    <row r="26859" spans="58:58" x14ac:dyDescent="0.25">
      <c r="BF26859" s="1"/>
    </row>
    <row r="26860" spans="58:58" x14ac:dyDescent="0.25">
      <c r="BF26860" s="1"/>
    </row>
    <row r="26861" spans="58:58" x14ac:dyDescent="0.25">
      <c r="BF26861" s="1"/>
    </row>
    <row r="26862" spans="58:58" x14ac:dyDescent="0.25">
      <c r="BF26862" s="1"/>
    </row>
    <row r="26863" spans="58:58" x14ac:dyDescent="0.25">
      <c r="BF26863" s="1"/>
    </row>
    <row r="26864" spans="58:58" x14ac:dyDescent="0.25">
      <c r="BF26864" s="1"/>
    </row>
    <row r="26865" spans="58:58" x14ac:dyDescent="0.25">
      <c r="BF26865" s="1"/>
    </row>
    <row r="26866" spans="58:58" x14ac:dyDescent="0.25">
      <c r="BF26866" s="1"/>
    </row>
    <row r="26867" spans="58:58" x14ac:dyDescent="0.25">
      <c r="BF26867" s="1"/>
    </row>
    <row r="26868" spans="58:58" x14ac:dyDescent="0.25">
      <c r="BF26868" s="1"/>
    </row>
    <row r="26869" spans="58:58" x14ac:dyDescent="0.25">
      <c r="BF26869" s="1"/>
    </row>
    <row r="26870" spans="58:58" x14ac:dyDescent="0.25">
      <c r="BF26870" s="1"/>
    </row>
    <row r="26871" spans="58:58" x14ac:dyDescent="0.25">
      <c r="BF26871" s="1"/>
    </row>
    <row r="26872" spans="58:58" x14ac:dyDescent="0.25">
      <c r="BF26872" s="1"/>
    </row>
    <row r="26873" spans="58:58" x14ac:dyDescent="0.25">
      <c r="BF26873" s="1"/>
    </row>
    <row r="26874" spans="58:58" x14ac:dyDescent="0.25">
      <c r="BF26874" s="1"/>
    </row>
    <row r="26875" spans="58:58" x14ac:dyDescent="0.25">
      <c r="BF26875" s="1"/>
    </row>
    <row r="26876" spans="58:58" x14ac:dyDescent="0.25">
      <c r="BF26876" s="1"/>
    </row>
    <row r="26877" spans="58:58" x14ac:dyDescent="0.25">
      <c r="BF26877" s="1"/>
    </row>
    <row r="26878" spans="58:58" x14ac:dyDescent="0.25">
      <c r="BF26878" s="1"/>
    </row>
    <row r="26879" spans="58:58" x14ac:dyDescent="0.25">
      <c r="BF26879" s="1"/>
    </row>
    <row r="26880" spans="58:58" x14ac:dyDescent="0.25">
      <c r="BF26880" s="1"/>
    </row>
    <row r="26881" spans="58:58" x14ac:dyDescent="0.25">
      <c r="BF26881" s="1"/>
    </row>
    <row r="26882" spans="58:58" x14ac:dyDescent="0.25">
      <c r="BF26882" s="1"/>
    </row>
    <row r="26883" spans="58:58" x14ac:dyDescent="0.25">
      <c r="BF26883" s="1"/>
    </row>
    <row r="26884" spans="58:58" x14ac:dyDescent="0.25">
      <c r="BF26884" s="1"/>
    </row>
    <row r="26885" spans="58:58" x14ac:dyDescent="0.25">
      <c r="BF26885" s="1"/>
    </row>
    <row r="26886" spans="58:58" x14ac:dyDescent="0.25">
      <c r="BF26886" s="1"/>
    </row>
    <row r="26887" spans="58:58" x14ac:dyDescent="0.25">
      <c r="BF26887" s="1"/>
    </row>
    <row r="26888" spans="58:58" x14ac:dyDescent="0.25">
      <c r="BF26888" s="1"/>
    </row>
    <row r="26889" spans="58:58" x14ac:dyDescent="0.25">
      <c r="BF26889" s="1"/>
    </row>
    <row r="26890" spans="58:58" x14ac:dyDescent="0.25">
      <c r="BF26890" s="1"/>
    </row>
    <row r="26891" spans="58:58" x14ac:dyDescent="0.25">
      <c r="BF26891" s="1"/>
    </row>
    <row r="26892" spans="58:58" x14ac:dyDescent="0.25">
      <c r="BF26892" s="1"/>
    </row>
    <row r="26893" spans="58:58" x14ac:dyDescent="0.25">
      <c r="BF26893" s="1"/>
    </row>
    <row r="26894" spans="58:58" x14ac:dyDescent="0.25">
      <c r="BF26894" s="1"/>
    </row>
    <row r="26895" spans="58:58" x14ac:dyDescent="0.25">
      <c r="BF26895" s="1"/>
    </row>
    <row r="26896" spans="58:58" x14ac:dyDescent="0.25">
      <c r="BF26896" s="1"/>
    </row>
    <row r="26897" spans="58:58" x14ac:dyDescent="0.25">
      <c r="BF26897" s="1"/>
    </row>
    <row r="26898" spans="58:58" x14ac:dyDescent="0.25">
      <c r="BF26898" s="1"/>
    </row>
    <row r="26899" spans="58:58" x14ac:dyDescent="0.25">
      <c r="BF26899" s="1"/>
    </row>
    <row r="26900" spans="58:58" x14ac:dyDescent="0.25">
      <c r="BF26900" s="1"/>
    </row>
    <row r="26901" spans="58:58" x14ac:dyDescent="0.25">
      <c r="BF26901" s="1"/>
    </row>
    <row r="26902" spans="58:58" x14ac:dyDescent="0.25">
      <c r="BF26902" s="1"/>
    </row>
    <row r="26903" spans="58:58" x14ac:dyDescent="0.25">
      <c r="BF26903" s="1"/>
    </row>
    <row r="26904" spans="58:58" x14ac:dyDescent="0.25">
      <c r="BF26904" s="1"/>
    </row>
    <row r="26905" spans="58:58" x14ac:dyDescent="0.25">
      <c r="BF26905" s="1"/>
    </row>
    <row r="26906" spans="58:58" x14ac:dyDescent="0.25">
      <c r="BF26906" s="1"/>
    </row>
    <row r="26907" spans="58:58" x14ac:dyDescent="0.25">
      <c r="BF26907" s="1"/>
    </row>
    <row r="26908" spans="58:58" x14ac:dyDescent="0.25">
      <c r="BF26908" s="1"/>
    </row>
    <row r="26909" spans="58:58" x14ac:dyDescent="0.25">
      <c r="BF26909" s="1"/>
    </row>
    <row r="26910" spans="58:58" x14ac:dyDescent="0.25">
      <c r="BF26910" s="1"/>
    </row>
    <row r="26911" spans="58:58" x14ac:dyDescent="0.25">
      <c r="BF26911" s="1"/>
    </row>
    <row r="26912" spans="58:58" x14ac:dyDescent="0.25">
      <c r="BF26912" s="1"/>
    </row>
    <row r="26913" spans="58:58" x14ac:dyDescent="0.25">
      <c r="BF26913" s="1"/>
    </row>
    <row r="26914" spans="58:58" x14ac:dyDescent="0.25">
      <c r="BF26914" s="1"/>
    </row>
    <row r="26915" spans="58:58" x14ac:dyDescent="0.25">
      <c r="BF26915" s="1"/>
    </row>
    <row r="26916" spans="58:58" x14ac:dyDescent="0.25">
      <c r="BF26916" s="1"/>
    </row>
    <row r="26917" spans="58:58" x14ac:dyDescent="0.25">
      <c r="BF26917" s="1"/>
    </row>
    <row r="26918" spans="58:58" x14ac:dyDescent="0.25">
      <c r="BF26918" s="1"/>
    </row>
    <row r="26919" spans="58:58" x14ac:dyDescent="0.25">
      <c r="BF26919" s="1"/>
    </row>
    <row r="26920" spans="58:58" x14ac:dyDescent="0.25">
      <c r="BF26920" s="1"/>
    </row>
    <row r="26921" spans="58:58" x14ac:dyDescent="0.25">
      <c r="BF26921" s="1"/>
    </row>
    <row r="26922" spans="58:58" x14ac:dyDescent="0.25">
      <c r="BF26922" s="1"/>
    </row>
    <row r="26923" spans="58:58" x14ac:dyDescent="0.25">
      <c r="BF26923" s="1"/>
    </row>
    <row r="26924" spans="58:58" x14ac:dyDescent="0.25">
      <c r="BF26924" s="1"/>
    </row>
    <row r="26925" spans="58:58" x14ac:dyDescent="0.25">
      <c r="BF26925" s="1"/>
    </row>
    <row r="26926" spans="58:58" x14ac:dyDescent="0.25">
      <c r="BF26926" s="1"/>
    </row>
    <row r="26927" spans="58:58" x14ac:dyDescent="0.25">
      <c r="BF26927" s="1"/>
    </row>
    <row r="26928" spans="58:58" x14ac:dyDescent="0.25">
      <c r="BF26928" s="1"/>
    </row>
    <row r="26929" spans="58:58" x14ac:dyDescent="0.25">
      <c r="BF26929" s="1"/>
    </row>
    <row r="26930" spans="58:58" x14ac:dyDescent="0.25">
      <c r="BF26930" s="1"/>
    </row>
    <row r="26931" spans="58:58" x14ac:dyDescent="0.25">
      <c r="BF26931" s="1"/>
    </row>
    <row r="26932" spans="58:58" x14ac:dyDescent="0.25">
      <c r="BF26932" s="1"/>
    </row>
    <row r="26933" spans="58:58" x14ac:dyDescent="0.25">
      <c r="BF26933" s="1"/>
    </row>
    <row r="26934" spans="58:58" x14ac:dyDescent="0.25">
      <c r="BF26934" s="1"/>
    </row>
    <row r="26935" spans="58:58" x14ac:dyDescent="0.25">
      <c r="BF26935" s="1"/>
    </row>
    <row r="26936" spans="58:58" x14ac:dyDescent="0.25">
      <c r="BF26936" s="1"/>
    </row>
    <row r="26937" spans="58:58" x14ac:dyDescent="0.25">
      <c r="BF26937" s="1"/>
    </row>
    <row r="26938" spans="58:58" x14ac:dyDescent="0.25">
      <c r="BF26938" s="1"/>
    </row>
    <row r="26939" spans="58:58" x14ac:dyDescent="0.25">
      <c r="BF26939" s="1"/>
    </row>
    <row r="26940" spans="58:58" x14ac:dyDescent="0.25">
      <c r="BF26940" s="1"/>
    </row>
    <row r="26941" spans="58:58" x14ac:dyDescent="0.25">
      <c r="BF26941" s="1"/>
    </row>
    <row r="26942" spans="58:58" x14ac:dyDescent="0.25">
      <c r="BF26942" s="1"/>
    </row>
    <row r="26943" spans="58:58" x14ac:dyDescent="0.25">
      <c r="BF26943" s="1"/>
    </row>
    <row r="26944" spans="58:58" x14ac:dyDescent="0.25">
      <c r="BF26944" s="1"/>
    </row>
    <row r="26945" spans="58:58" x14ac:dyDescent="0.25">
      <c r="BF26945" s="1"/>
    </row>
    <row r="26946" spans="58:58" x14ac:dyDescent="0.25">
      <c r="BF26946" s="1"/>
    </row>
    <row r="26947" spans="58:58" x14ac:dyDescent="0.25">
      <c r="BF26947" s="1"/>
    </row>
    <row r="26948" spans="58:58" x14ac:dyDescent="0.25">
      <c r="BF26948" s="1"/>
    </row>
    <row r="26949" spans="58:58" x14ac:dyDescent="0.25">
      <c r="BF26949" s="1"/>
    </row>
    <row r="26950" spans="58:58" x14ac:dyDescent="0.25">
      <c r="BF26950" s="1"/>
    </row>
    <row r="26951" spans="58:58" x14ac:dyDescent="0.25">
      <c r="BF26951" s="1"/>
    </row>
    <row r="26952" spans="58:58" x14ac:dyDescent="0.25">
      <c r="BF26952" s="1"/>
    </row>
    <row r="26953" spans="58:58" x14ac:dyDescent="0.25">
      <c r="BF26953" s="1"/>
    </row>
    <row r="26954" spans="58:58" x14ac:dyDescent="0.25">
      <c r="BF26954" s="1"/>
    </row>
    <row r="26955" spans="58:58" x14ac:dyDescent="0.25">
      <c r="BF26955" s="1"/>
    </row>
    <row r="26956" spans="58:58" x14ac:dyDescent="0.25">
      <c r="BF26956" s="1"/>
    </row>
    <row r="26957" spans="58:58" x14ac:dyDescent="0.25">
      <c r="BF26957" s="1"/>
    </row>
    <row r="26958" spans="58:58" x14ac:dyDescent="0.25">
      <c r="BF26958" s="1"/>
    </row>
    <row r="26959" spans="58:58" x14ac:dyDescent="0.25">
      <c r="BF26959" s="1"/>
    </row>
    <row r="26960" spans="58:58" x14ac:dyDescent="0.25">
      <c r="BF26960" s="1"/>
    </row>
    <row r="26961" spans="58:58" x14ac:dyDescent="0.25">
      <c r="BF26961" s="1"/>
    </row>
    <row r="26962" spans="58:58" x14ac:dyDescent="0.25">
      <c r="BF26962" s="1"/>
    </row>
    <row r="26963" spans="58:58" x14ac:dyDescent="0.25">
      <c r="BF26963" s="1"/>
    </row>
    <row r="26964" spans="58:58" x14ac:dyDescent="0.25">
      <c r="BF26964" s="1"/>
    </row>
    <row r="26965" spans="58:58" x14ac:dyDescent="0.25">
      <c r="BF26965" s="1"/>
    </row>
    <row r="26966" spans="58:58" x14ac:dyDescent="0.25">
      <c r="BF26966" s="1"/>
    </row>
    <row r="26967" spans="58:58" x14ac:dyDescent="0.25">
      <c r="BF26967" s="1"/>
    </row>
    <row r="26968" spans="58:58" x14ac:dyDescent="0.25">
      <c r="BF26968" s="1"/>
    </row>
    <row r="26969" spans="58:58" x14ac:dyDescent="0.25">
      <c r="BF26969" s="1"/>
    </row>
    <row r="26970" spans="58:58" x14ac:dyDescent="0.25">
      <c r="BF26970" s="1"/>
    </row>
    <row r="26971" spans="58:58" x14ac:dyDescent="0.25">
      <c r="BF26971" s="1"/>
    </row>
    <row r="26972" spans="58:58" x14ac:dyDescent="0.25">
      <c r="BF26972" s="1"/>
    </row>
    <row r="26973" spans="58:58" x14ac:dyDescent="0.25">
      <c r="BF26973" s="1"/>
    </row>
    <row r="26974" spans="58:58" x14ac:dyDescent="0.25">
      <c r="BF26974" s="1"/>
    </row>
    <row r="26975" spans="58:58" x14ac:dyDescent="0.25">
      <c r="BF26975" s="1"/>
    </row>
    <row r="26976" spans="58:58" x14ac:dyDescent="0.25">
      <c r="BF26976" s="1"/>
    </row>
    <row r="26977" spans="58:58" x14ac:dyDescent="0.25">
      <c r="BF26977" s="1"/>
    </row>
    <row r="26978" spans="58:58" x14ac:dyDescent="0.25">
      <c r="BF26978" s="1"/>
    </row>
    <row r="26979" spans="58:58" x14ac:dyDescent="0.25">
      <c r="BF26979" s="1"/>
    </row>
    <row r="26980" spans="58:58" x14ac:dyDescent="0.25">
      <c r="BF26980" s="1"/>
    </row>
    <row r="26981" spans="58:58" x14ac:dyDescent="0.25">
      <c r="BF26981" s="1"/>
    </row>
    <row r="26982" spans="58:58" x14ac:dyDescent="0.25">
      <c r="BF26982" s="1"/>
    </row>
    <row r="26983" spans="58:58" x14ac:dyDescent="0.25">
      <c r="BF26983" s="1"/>
    </row>
    <row r="26984" spans="58:58" x14ac:dyDescent="0.25">
      <c r="BF26984" s="1"/>
    </row>
    <row r="26985" spans="58:58" x14ac:dyDescent="0.25">
      <c r="BF26985" s="1"/>
    </row>
    <row r="26986" spans="58:58" x14ac:dyDescent="0.25">
      <c r="BF26986" s="1"/>
    </row>
    <row r="26987" spans="58:58" x14ac:dyDescent="0.25">
      <c r="BF26987" s="1"/>
    </row>
    <row r="26988" spans="58:58" x14ac:dyDescent="0.25">
      <c r="BF26988" s="1"/>
    </row>
    <row r="26989" spans="58:58" x14ac:dyDescent="0.25">
      <c r="BF26989" s="1"/>
    </row>
    <row r="26990" spans="58:58" x14ac:dyDescent="0.25">
      <c r="BF26990" s="1"/>
    </row>
    <row r="26991" spans="58:58" x14ac:dyDescent="0.25">
      <c r="BF26991" s="1"/>
    </row>
    <row r="26992" spans="58:58" x14ac:dyDescent="0.25">
      <c r="BF26992" s="1"/>
    </row>
    <row r="26993" spans="58:58" x14ac:dyDescent="0.25">
      <c r="BF26993" s="1"/>
    </row>
    <row r="26994" spans="58:58" x14ac:dyDescent="0.25">
      <c r="BF26994" s="1"/>
    </row>
    <row r="26995" spans="58:58" x14ac:dyDescent="0.25">
      <c r="BF26995" s="1"/>
    </row>
    <row r="26996" spans="58:58" x14ac:dyDescent="0.25">
      <c r="BF26996" s="1"/>
    </row>
    <row r="26997" spans="58:58" x14ac:dyDescent="0.25">
      <c r="BF26997" s="1"/>
    </row>
    <row r="26998" spans="58:58" x14ac:dyDescent="0.25">
      <c r="BF26998" s="1"/>
    </row>
    <row r="26999" spans="58:58" x14ac:dyDescent="0.25">
      <c r="BF26999" s="1"/>
    </row>
    <row r="27000" spans="58:58" x14ac:dyDescent="0.25">
      <c r="BF27000" s="1"/>
    </row>
    <row r="27001" spans="58:58" x14ac:dyDescent="0.25">
      <c r="BF27001" s="1"/>
    </row>
    <row r="27002" spans="58:58" x14ac:dyDescent="0.25">
      <c r="BF27002" s="1"/>
    </row>
    <row r="27003" spans="58:58" x14ac:dyDescent="0.25">
      <c r="BF27003" s="1"/>
    </row>
    <row r="27004" spans="58:58" x14ac:dyDescent="0.25">
      <c r="BF27004" s="1"/>
    </row>
    <row r="27005" spans="58:58" x14ac:dyDescent="0.25">
      <c r="BF27005" s="1"/>
    </row>
    <row r="27006" spans="58:58" x14ac:dyDescent="0.25">
      <c r="BF27006" s="1"/>
    </row>
    <row r="27007" spans="58:58" x14ac:dyDescent="0.25">
      <c r="BF27007" s="1"/>
    </row>
    <row r="27008" spans="58:58" x14ac:dyDescent="0.25">
      <c r="BF27008" s="1"/>
    </row>
    <row r="27009" spans="58:58" x14ac:dyDescent="0.25">
      <c r="BF27009" s="1"/>
    </row>
    <row r="27010" spans="58:58" x14ac:dyDescent="0.25">
      <c r="BF27010" s="1"/>
    </row>
    <row r="27011" spans="58:58" x14ac:dyDescent="0.25">
      <c r="BF27011" s="1"/>
    </row>
    <row r="27012" spans="58:58" x14ac:dyDescent="0.25">
      <c r="BF27012" s="1"/>
    </row>
    <row r="27013" spans="58:58" x14ac:dyDescent="0.25">
      <c r="BF27013" s="1"/>
    </row>
    <row r="27014" spans="58:58" x14ac:dyDescent="0.25">
      <c r="BF27014" s="1"/>
    </row>
    <row r="27015" spans="58:58" x14ac:dyDescent="0.25">
      <c r="BF27015" s="1"/>
    </row>
    <row r="27016" spans="58:58" x14ac:dyDescent="0.25">
      <c r="BF27016" s="1"/>
    </row>
    <row r="27017" spans="58:58" x14ac:dyDescent="0.25">
      <c r="BF27017" s="1"/>
    </row>
    <row r="27018" spans="58:58" x14ac:dyDescent="0.25">
      <c r="BF27018" s="1"/>
    </row>
    <row r="27019" spans="58:58" x14ac:dyDescent="0.25">
      <c r="BF27019" s="1"/>
    </row>
    <row r="27020" spans="58:58" x14ac:dyDescent="0.25">
      <c r="BF27020" s="1"/>
    </row>
    <row r="27021" spans="58:58" x14ac:dyDescent="0.25">
      <c r="BF27021" s="1"/>
    </row>
    <row r="27022" spans="58:58" x14ac:dyDescent="0.25">
      <c r="BF27022" s="1"/>
    </row>
    <row r="27023" spans="58:58" x14ac:dyDescent="0.25">
      <c r="BF27023" s="1"/>
    </row>
    <row r="27024" spans="58:58" x14ac:dyDescent="0.25">
      <c r="BF27024" s="1"/>
    </row>
    <row r="27025" spans="58:58" x14ac:dyDescent="0.25">
      <c r="BF27025" s="1"/>
    </row>
    <row r="27026" spans="58:58" x14ac:dyDescent="0.25">
      <c r="BF27026" s="1"/>
    </row>
    <row r="27027" spans="58:58" x14ac:dyDescent="0.25">
      <c r="BF27027" s="1"/>
    </row>
    <row r="27028" spans="58:58" x14ac:dyDescent="0.25">
      <c r="BF27028" s="1"/>
    </row>
    <row r="27029" spans="58:58" x14ac:dyDescent="0.25">
      <c r="BF27029" s="1"/>
    </row>
    <row r="27030" spans="58:58" x14ac:dyDescent="0.25">
      <c r="BF27030" s="1"/>
    </row>
    <row r="27031" spans="58:58" x14ac:dyDescent="0.25">
      <c r="BF27031" s="1"/>
    </row>
    <row r="27032" spans="58:58" x14ac:dyDescent="0.25">
      <c r="BF27032" s="1"/>
    </row>
    <row r="27033" spans="58:58" x14ac:dyDescent="0.25">
      <c r="BF27033" s="1"/>
    </row>
    <row r="27034" spans="58:58" x14ac:dyDescent="0.25">
      <c r="BF27034" s="1"/>
    </row>
    <row r="27035" spans="58:58" x14ac:dyDescent="0.25">
      <c r="BF27035" s="1"/>
    </row>
    <row r="27036" spans="58:58" x14ac:dyDescent="0.25">
      <c r="BF27036" s="1"/>
    </row>
    <row r="27037" spans="58:58" x14ac:dyDescent="0.25">
      <c r="BF27037" s="1"/>
    </row>
    <row r="27038" spans="58:58" x14ac:dyDescent="0.25">
      <c r="BF27038" s="1"/>
    </row>
    <row r="27039" spans="58:58" x14ac:dyDescent="0.25">
      <c r="BF27039" s="1"/>
    </row>
    <row r="27040" spans="58:58" x14ac:dyDescent="0.25">
      <c r="BF27040" s="1"/>
    </row>
    <row r="27041" spans="58:58" x14ac:dyDescent="0.25">
      <c r="BF27041" s="1"/>
    </row>
    <row r="27042" spans="58:58" x14ac:dyDescent="0.25">
      <c r="BF27042" s="1"/>
    </row>
    <row r="27043" spans="58:58" x14ac:dyDescent="0.25">
      <c r="BF27043" s="1"/>
    </row>
    <row r="27044" spans="58:58" x14ac:dyDescent="0.25">
      <c r="BF27044" s="1"/>
    </row>
    <row r="27045" spans="58:58" x14ac:dyDescent="0.25">
      <c r="BF27045" s="1"/>
    </row>
    <row r="27046" spans="58:58" x14ac:dyDescent="0.25">
      <c r="BF27046" s="1"/>
    </row>
    <row r="27047" spans="58:58" x14ac:dyDescent="0.25">
      <c r="BF27047" s="1"/>
    </row>
    <row r="27048" spans="58:58" x14ac:dyDescent="0.25">
      <c r="BF27048" s="1"/>
    </row>
    <row r="27049" spans="58:58" x14ac:dyDescent="0.25">
      <c r="BF27049" s="1"/>
    </row>
    <row r="27050" spans="58:58" x14ac:dyDescent="0.25">
      <c r="BF27050" s="1"/>
    </row>
    <row r="27051" spans="58:58" x14ac:dyDescent="0.25">
      <c r="BF27051" s="1"/>
    </row>
    <row r="27052" spans="58:58" x14ac:dyDescent="0.25">
      <c r="BF27052" s="1"/>
    </row>
    <row r="27053" spans="58:58" x14ac:dyDescent="0.25">
      <c r="BF27053" s="1"/>
    </row>
    <row r="27054" spans="58:58" x14ac:dyDescent="0.25">
      <c r="BF27054" s="1"/>
    </row>
    <row r="27055" spans="58:58" x14ac:dyDescent="0.25">
      <c r="BF27055" s="1"/>
    </row>
    <row r="27056" spans="58:58" x14ac:dyDescent="0.25">
      <c r="BF27056" s="1"/>
    </row>
    <row r="27057" spans="58:58" x14ac:dyDescent="0.25">
      <c r="BF27057" s="1"/>
    </row>
    <row r="27058" spans="58:58" x14ac:dyDescent="0.25">
      <c r="BF27058" s="1"/>
    </row>
    <row r="27059" spans="58:58" x14ac:dyDescent="0.25">
      <c r="BF27059" s="1"/>
    </row>
    <row r="27060" spans="58:58" x14ac:dyDescent="0.25">
      <c r="BF27060" s="1"/>
    </row>
    <row r="27061" spans="58:58" x14ac:dyDescent="0.25">
      <c r="BF27061" s="1"/>
    </row>
    <row r="27062" spans="58:58" x14ac:dyDescent="0.25">
      <c r="BF27062" s="1"/>
    </row>
    <row r="27063" spans="58:58" x14ac:dyDescent="0.25">
      <c r="BF27063" s="1"/>
    </row>
    <row r="27064" spans="58:58" x14ac:dyDescent="0.25">
      <c r="BF27064" s="1"/>
    </row>
    <row r="27065" spans="58:58" x14ac:dyDescent="0.25">
      <c r="BF27065" s="1"/>
    </row>
    <row r="27066" spans="58:58" x14ac:dyDescent="0.25">
      <c r="BF27066" s="1"/>
    </row>
    <row r="27067" spans="58:58" x14ac:dyDescent="0.25">
      <c r="BF27067" s="1"/>
    </row>
    <row r="27068" spans="58:58" x14ac:dyDescent="0.25">
      <c r="BF27068" s="1"/>
    </row>
    <row r="27069" spans="58:58" x14ac:dyDescent="0.25">
      <c r="BF27069" s="1"/>
    </row>
    <row r="27070" spans="58:58" x14ac:dyDescent="0.25">
      <c r="BF27070" s="1"/>
    </row>
    <row r="27071" spans="58:58" x14ac:dyDescent="0.25">
      <c r="BF27071" s="1"/>
    </row>
    <row r="27072" spans="58:58" x14ac:dyDescent="0.25">
      <c r="BF27072" s="1"/>
    </row>
    <row r="27073" spans="58:58" x14ac:dyDescent="0.25">
      <c r="BF27073" s="1"/>
    </row>
    <row r="27074" spans="58:58" x14ac:dyDescent="0.25">
      <c r="BF27074" s="1"/>
    </row>
    <row r="27075" spans="58:58" x14ac:dyDescent="0.25">
      <c r="BF27075" s="1"/>
    </row>
    <row r="27076" spans="58:58" x14ac:dyDescent="0.25">
      <c r="BF27076" s="1"/>
    </row>
    <row r="27077" spans="58:58" x14ac:dyDescent="0.25">
      <c r="BF27077" s="1"/>
    </row>
    <row r="27078" spans="58:58" x14ac:dyDescent="0.25">
      <c r="BF27078" s="1"/>
    </row>
    <row r="27079" spans="58:58" x14ac:dyDescent="0.25">
      <c r="BF27079" s="1"/>
    </row>
    <row r="27080" spans="58:58" x14ac:dyDescent="0.25">
      <c r="BF27080" s="1"/>
    </row>
    <row r="27081" spans="58:58" x14ac:dyDescent="0.25">
      <c r="BF27081" s="1"/>
    </row>
    <row r="27082" spans="58:58" x14ac:dyDescent="0.25">
      <c r="BF27082" s="1"/>
    </row>
    <row r="27083" spans="58:58" x14ac:dyDescent="0.25">
      <c r="BF27083" s="1"/>
    </row>
    <row r="27084" spans="58:58" x14ac:dyDescent="0.25">
      <c r="BF27084" s="1"/>
    </row>
    <row r="27085" spans="58:58" x14ac:dyDescent="0.25">
      <c r="BF27085" s="1"/>
    </row>
    <row r="27086" spans="58:58" x14ac:dyDescent="0.25">
      <c r="BF27086" s="1"/>
    </row>
    <row r="27087" spans="58:58" x14ac:dyDescent="0.25">
      <c r="BF27087" s="1"/>
    </row>
    <row r="27088" spans="58:58" x14ac:dyDescent="0.25">
      <c r="BF27088" s="1"/>
    </row>
    <row r="27089" spans="58:58" x14ac:dyDescent="0.25">
      <c r="BF27089" s="1"/>
    </row>
    <row r="27090" spans="58:58" x14ac:dyDescent="0.25">
      <c r="BF27090" s="1"/>
    </row>
    <row r="27091" spans="58:58" x14ac:dyDescent="0.25">
      <c r="BF27091" s="1"/>
    </row>
    <row r="27092" spans="58:58" x14ac:dyDescent="0.25">
      <c r="BF27092" s="1"/>
    </row>
    <row r="27093" spans="58:58" x14ac:dyDescent="0.25">
      <c r="BF27093" s="1"/>
    </row>
    <row r="27094" spans="58:58" x14ac:dyDescent="0.25">
      <c r="BF27094" s="1"/>
    </row>
    <row r="27095" spans="58:58" x14ac:dyDescent="0.25">
      <c r="BF27095" s="1"/>
    </row>
    <row r="27096" spans="58:58" x14ac:dyDescent="0.25">
      <c r="BF27096" s="1"/>
    </row>
    <row r="27097" spans="58:58" x14ac:dyDescent="0.25">
      <c r="BF27097" s="1"/>
    </row>
    <row r="27098" spans="58:58" x14ac:dyDescent="0.25">
      <c r="BF27098" s="1"/>
    </row>
    <row r="27099" spans="58:58" x14ac:dyDescent="0.25">
      <c r="BF27099" s="1"/>
    </row>
    <row r="27100" spans="58:58" x14ac:dyDescent="0.25">
      <c r="BF27100" s="1"/>
    </row>
    <row r="27101" spans="58:58" x14ac:dyDescent="0.25">
      <c r="BF27101" s="1"/>
    </row>
    <row r="27102" spans="58:58" x14ac:dyDescent="0.25">
      <c r="BF27102" s="1"/>
    </row>
    <row r="27103" spans="58:58" x14ac:dyDescent="0.25">
      <c r="BF27103" s="1"/>
    </row>
    <row r="27104" spans="58:58" x14ac:dyDescent="0.25">
      <c r="BF27104" s="1"/>
    </row>
    <row r="27105" spans="58:58" x14ac:dyDescent="0.25">
      <c r="BF27105" s="1"/>
    </row>
    <row r="27106" spans="58:58" x14ac:dyDescent="0.25">
      <c r="BF27106" s="1"/>
    </row>
    <row r="27107" spans="58:58" x14ac:dyDescent="0.25">
      <c r="BF27107" s="1"/>
    </row>
    <row r="27108" spans="58:58" x14ac:dyDescent="0.25">
      <c r="BF27108" s="1"/>
    </row>
    <row r="27109" spans="58:58" x14ac:dyDescent="0.25">
      <c r="BF27109" s="1"/>
    </row>
    <row r="27110" spans="58:58" x14ac:dyDescent="0.25">
      <c r="BF27110" s="1"/>
    </row>
    <row r="27111" spans="58:58" x14ac:dyDescent="0.25">
      <c r="BF27111" s="1"/>
    </row>
    <row r="27112" spans="58:58" x14ac:dyDescent="0.25">
      <c r="BF27112" s="1"/>
    </row>
    <row r="27113" spans="58:58" x14ac:dyDescent="0.25">
      <c r="BF27113" s="1"/>
    </row>
    <row r="27114" spans="58:58" x14ac:dyDescent="0.25">
      <c r="BF27114" s="1"/>
    </row>
    <row r="27115" spans="58:58" x14ac:dyDescent="0.25">
      <c r="BF27115" s="1"/>
    </row>
    <row r="27116" spans="58:58" x14ac:dyDescent="0.25">
      <c r="BF27116" s="1"/>
    </row>
    <row r="27117" spans="58:58" x14ac:dyDescent="0.25">
      <c r="BF27117" s="1"/>
    </row>
    <row r="27118" spans="58:58" x14ac:dyDescent="0.25">
      <c r="BF27118" s="1"/>
    </row>
    <row r="27119" spans="58:58" x14ac:dyDescent="0.25">
      <c r="BF27119" s="1"/>
    </row>
    <row r="27120" spans="58:58" x14ac:dyDescent="0.25">
      <c r="BF27120" s="1"/>
    </row>
    <row r="27121" spans="58:58" x14ac:dyDescent="0.25">
      <c r="BF27121" s="1"/>
    </row>
    <row r="27122" spans="58:58" x14ac:dyDescent="0.25">
      <c r="BF27122" s="1"/>
    </row>
    <row r="27123" spans="58:58" x14ac:dyDescent="0.25">
      <c r="BF27123" s="1"/>
    </row>
    <row r="27124" spans="58:58" x14ac:dyDescent="0.25">
      <c r="BF27124" s="1"/>
    </row>
    <row r="27125" spans="58:58" x14ac:dyDescent="0.25">
      <c r="BF27125" s="1"/>
    </row>
    <row r="27126" spans="58:58" x14ac:dyDescent="0.25">
      <c r="BF27126" s="1"/>
    </row>
    <row r="27127" spans="58:58" x14ac:dyDescent="0.25">
      <c r="BF27127" s="1"/>
    </row>
    <row r="27128" spans="58:58" x14ac:dyDescent="0.25">
      <c r="BF27128" s="1"/>
    </row>
    <row r="27129" spans="58:58" x14ac:dyDescent="0.25">
      <c r="BF27129" s="1"/>
    </row>
    <row r="27130" spans="58:58" x14ac:dyDescent="0.25">
      <c r="BF27130" s="1"/>
    </row>
    <row r="27131" spans="58:58" x14ac:dyDescent="0.25">
      <c r="BF27131" s="1"/>
    </row>
    <row r="27132" spans="58:58" x14ac:dyDescent="0.25">
      <c r="BF27132" s="1"/>
    </row>
    <row r="27133" spans="58:58" x14ac:dyDescent="0.25">
      <c r="BF27133" s="1"/>
    </row>
    <row r="27134" spans="58:58" x14ac:dyDescent="0.25">
      <c r="BF27134" s="1"/>
    </row>
    <row r="27135" spans="58:58" x14ac:dyDescent="0.25">
      <c r="BF27135" s="1"/>
    </row>
    <row r="27136" spans="58:58" x14ac:dyDescent="0.25">
      <c r="BF27136" s="1"/>
    </row>
    <row r="27137" spans="58:58" x14ac:dyDescent="0.25">
      <c r="BF27137" s="1"/>
    </row>
    <row r="27138" spans="58:58" x14ac:dyDescent="0.25">
      <c r="BF27138" s="1"/>
    </row>
    <row r="27139" spans="58:58" x14ac:dyDescent="0.25">
      <c r="BF27139" s="1"/>
    </row>
    <row r="27140" spans="58:58" x14ac:dyDescent="0.25">
      <c r="BF27140" s="1"/>
    </row>
    <row r="27141" spans="58:58" x14ac:dyDescent="0.25">
      <c r="BF27141" s="1"/>
    </row>
    <row r="27142" spans="58:58" x14ac:dyDescent="0.25">
      <c r="BF27142" s="1"/>
    </row>
    <row r="27143" spans="58:58" x14ac:dyDescent="0.25">
      <c r="BF27143" s="1"/>
    </row>
    <row r="27144" spans="58:58" x14ac:dyDescent="0.25">
      <c r="BF27144" s="1"/>
    </row>
    <row r="27145" spans="58:58" x14ac:dyDescent="0.25">
      <c r="BF27145" s="1"/>
    </row>
    <row r="27146" spans="58:58" x14ac:dyDescent="0.25">
      <c r="BF27146" s="1"/>
    </row>
    <row r="27147" spans="58:58" x14ac:dyDescent="0.25">
      <c r="BF27147" s="1"/>
    </row>
    <row r="27148" spans="58:58" x14ac:dyDescent="0.25">
      <c r="BF27148" s="1"/>
    </row>
    <row r="27149" spans="58:58" x14ac:dyDescent="0.25">
      <c r="BF27149" s="1"/>
    </row>
    <row r="27150" spans="58:58" x14ac:dyDescent="0.25">
      <c r="BF27150" s="1"/>
    </row>
    <row r="27151" spans="58:58" x14ac:dyDescent="0.25">
      <c r="BF27151" s="1"/>
    </row>
    <row r="27152" spans="58:58" x14ac:dyDescent="0.25">
      <c r="BF27152" s="1"/>
    </row>
    <row r="27153" spans="58:58" x14ac:dyDescent="0.25">
      <c r="BF27153" s="1"/>
    </row>
    <row r="27154" spans="58:58" x14ac:dyDescent="0.25">
      <c r="BF27154" s="1"/>
    </row>
    <row r="27155" spans="58:58" x14ac:dyDescent="0.25">
      <c r="BF27155" s="1"/>
    </row>
    <row r="27156" spans="58:58" x14ac:dyDescent="0.25">
      <c r="BF27156" s="1"/>
    </row>
    <row r="27157" spans="58:58" x14ac:dyDescent="0.25">
      <c r="BF27157" s="1"/>
    </row>
    <row r="27158" spans="58:58" x14ac:dyDescent="0.25">
      <c r="BF27158" s="1"/>
    </row>
    <row r="27159" spans="58:58" x14ac:dyDescent="0.25">
      <c r="BF27159" s="1"/>
    </row>
    <row r="27160" spans="58:58" x14ac:dyDescent="0.25">
      <c r="BF27160" s="1"/>
    </row>
    <row r="27161" spans="58:58" x14ac:dyDescent="0.25">
      <c r="BF27161" s="1"/>
    </row>
    <row r="27162" spans="58:58" x14ac:dyDescent="0.25">
      <c r="BF27162" s="1"/>
    </row>
    <row r="27163" spans="58:58" x14ac:dyDescent="0.25">
      <c r="BF27163" s="1"/>
    </row>
    <row r="27164" spans="58:58" x14ac:dyDescent="0.25">
      <c r="BF27164" s="1"/>
    </row>
    <row r="27165" spans="58:58" x14ac:dyDescent="0.25">
      <c r="BF27165" s="1"/>
    </row>
    <row r="27166" spans="58:58" x14ac:dyDescent="0.25">
      <c r="BF27166" s="1"/>
    </row>
    <row r="27167" spans="58:58" x14ac:dyDescent="0.25">
      <c r="BF27167" s="1"/>
    </row>
    <row r="27168" spans="58:58" x14ac:dyDescent="0.25">
      <c r="BF27168" s="1"/>
    </row>
    <row r="27169" spans="58:58" x14ac:dyDescent="0.25">
      <c r="BF27169" s="1"/>
    </row>
    <row r="27170" spans="58:58" x14ac:dyDescent="0.25">
      <c r="BF27170" s="1"/>
    </row>
    <row r="27171" spans="58:58" x14ac:dyDescent="0.25">
      <c r="BF27171" s="1"/>
    </row>
    <row r="27172" spans="58:58" x14ac:dyDescent="0.25">
      <c r="BF27172" s="1"/>
    </row>
    <row r="27173" spans="58:58" x14ac:dyDescent="0.25">
      <c r="BF27173" s="1"/>
    </row>
    <row r="27174" spans="58:58" x14ac:dyDescent="0.25">
      <c r="BF27174" s="1"/>
    </row>
    <row r="27175" spans="58:58" x14ac:dyDescent="0.25">
      <c r="BF27175" s="1"/>
    </row>
    <row r="27176" spans="58:58" x14ac:dyDescent="0.25">
      <c r="BF27176" s="1"/>
    </row>
    <row r="27177" spans="58:58" x14ac:dyDescent="0.25">
      <c r="BF27177" s="1"/>
    </row>
    <row r="27178" spans="58:58" x14ac:dyDescent="0.25">
      <c r="BF27178" s="1"/>
    </row>
    <row r="27179" spans="58:58" x14ac:dyDescent="0.25">
      <c r="BF27179" s="1"/>
    </row>
    <row r="27180" spans="58:58" x14ac:dyDescent="0.25">
      <c r="BF27180" s="1"/>
    </row>
    <row r="27181" spans="58:58" x14ac:dyDescent="0.25">
      <c r="BF27181" s="1"/>
    </row>
    <row r="27182" spans="58:58" x14ac:dyDescent="0.25">
      <c r="BF27182" s="1"/>
    </row>
    <row r="27183" spans="58:58" x14ac:dyDescent="0.25">
      <c r="BF27183" s="1"/>
    </row>
    <row r="27184" spans="58:58" x14ac:dyDescent="0.25">
      <c r="BF27184" s="1"/>
    </row>
    <row r="27185" spans="58:58" x14ac:dyDescent="0.25">
      <c r="BF27185" s="1"/>
    </row>
    <row r="27186" spans="58:58" x14ac:dyDescent="0.25">
      <c r="BF27186" s="1"/>
    </row>
    <row r="27187" spans="58:58" x14ac:dyDescent="0.25">
      <c r="BF27187" s="1"/>
    </row>
    <row r="27188" spans="58:58" x14ac:dyDescent="0.25">
      <c r="BF27188" s="1"/>
    </row>
    <row r="27189" spans="58:58" x14ac:dyDescent="0.25">
      <c r="BF27189" s="1"/>
    </row>
    <row r="27190" spans="58:58" x14ac:dyDescent="0.25">
      <c r="BF27190" s="1"/>
    </row>
    <row r="27191" spans="58:58" x14ac:dyDescent="0.25">
      <c r="BF27191" s="1"/>
    </row>
    <row r="27192" spans="58:58" x14ac:dyDescent="0.25">
      <c r="BF27192" s="1"/>
    </row>
    <row r="27193" spans="58:58" x14ac:dyDescent="0.25">
      <c r="BF27193" s="1"/>
    </row>
    <row r="27194" spans="58:58" x14ac:dyDescent="0.25">
      <c r="BF27194" s="1"/>
    </row>
    <row r="27195" spans="58:58" x14ac:dyDescent="0.25">
      <c r="BF27195" s="1"/>
    </row>
    <row r="27196" spans="58:58" x14ac:dyDescent="0.25">
      <c r="BF27196" s="1"/>
    </row>
    <row r="27197" spans="58:58" x14ac:dyDescent="0.25">
      <c r="BF27197" s="1"/>
    </row>
    <row r="27198" spans="58:58" x14ac:dyDescent="0.25">
      <c r="BF27198" s="1"/>
    </row>
    <row r="27199" spans="58:58" x14ac:dyDescent="0.25">
      <c r="BF27199" s="1"/>
    </row>
    <row r="27200" spans="58:58" x14ac:dyDescent="0.25">
      <c r="BF27200" s="1"/>
    </row>
    <row r="27201" spans="58:58" x14ac:dyDescent="0.25">
      <c r="BF27201" s="1"/>
    </row>
    <row r="27202" spans="58:58" x14ac:dyDescent="0.25">
      <c r="BF27202" s="1"/>
    </row>
    <row r="27203" spans="58:58" x14ac:dyDescent="0.25">
      <c r="BF27203" s="1"/>
    </row>
    <row r="27204" spans="58:58" x14ac:dyDescent="0.25">
      <c r="BF27204" s="1"/>
    </row>
    <row r="27205" spans="58:58" x14ac:dyDescent="0.25">
      <c r="BF27205" s="1"/>
    </row>
    <row r="27206" spans="58:58" x14ac:dyDescent="0.25">
      <c r="BF27206" s="1"/>
    </row>
    <row r="27207" spans="58:58" x14ac:dyDescent="0.25">
      <c r="BF27207" s="1"/>
    </row>
    <row r="27208" spans="58:58" x14ac:dyDescent="0.25">
      <c r="BF27208" s="1"/>
    </row>
    <row r="27209" spans="58:58" x14ac:dyDescent="0.25">
      <c r="BF27209" s="1"/>
    </row>
    <row r="27210" spans="58:58" x14ac:dyDescent="0.25">
      <c r="BF27210" s="1"/>
    </row>
    <row r="27211" spans="58:58" x14ac:dyDescent="0.25">
      <c r="BF27211" s="1"/>
    </row>
    <row r="27212" spans="58:58" x14ac:dyDescent="0.25">
      <c r="BF27212" s="1"/>
    </row>
    <row r="27213" spans="58:58" x14ac:dyDescent="0.25">
      <c r="BF27213" s="1"/>
    </row>
    <row r="27214" spans="58:58" x14ac:dyDescent="0.25">
      <c r="BF27214" s="1"/>
    </row>
    <row r="27215" spans="58:58" x14ac:dyDescent="0.25">
      <c r="BF27215" s="1"/>
    </row>
    <row r="27216" spans="58:58" x14ac:dyDescent="0.25">
      <c r="BF27216" s="1"/>
    </row>
    <row r="27217" spans="58:58" x14ac:dyDescent="0.25">
      <c r="BF27217" s="1"/>
    </row>
    <row r="27218" spans="58:58" x14ac:dyDescent="0.25">
      <c r="BF27218" s="1"/>
    </row>
    <row r="27219" spans="58:58" x14ac:dyDescent="0.25">
      <c r="BF27219" s="1"/>
    </row>
    <row r="27220" spans="58:58" x14ac:dyDescent="0.25">
      <c r="BF27220" s="1"/>
    </row>
    <row r="27221" spans="58:58" x14ac:dyDescent="0.25">
      <c r="BF27221" s="1"/>
    </row>
    <row r="27222" spans="58:58" x14ac:dyDescent="0.25">
      <c r="BF27222" s="1"/>
    </row>
    <row r="27223" spans="58:58" x14ac:dyDescent="0.25">
      <c r="BF27223" s="1"/>
    </row>
    <row r="27224" spans="58:58" x14ac:dyDescent="0.25">
      <c r="BF27224" s="1"/>
    </row>
    <row r="27225" spans="58:58" x14ac:dyDescent="0.25">
      <c r="BF27225" s="1"/>
    </row>
    <row r="27226" spans="58:58" x14ac:dyDescent="0.25">
      <c r="BF27226" s="1"/>
    </row>
    <row r="27227" spans="58:58" x14ac:dyDescent="0.25">
      <c r="BF27227" s="1"/>
    </row>
    <row r="27228" spans="58:58" x14ac:dyDescent="0.25">
      <c r="BF27228" s="1"/>
    </row>
    <row r="27229" spans="58:58" x14ac:dyDescent="0.25">
      <c r="BF27229" s="1"/>
    </row>
    <row r="27230" spans="58:58" x14ac:dyDescent="0.25">
      <c r="BF27230" s="1"/>
    </row>
    <row r="27231" spans="58:58" x14ac:dyDescent="0.25">
      <c r="BF27231" s="1"/>
    </row>
    <row r="27232" spans="58:58" x14ac:dyDescent="0.25">
      <c r="BF27232" s="1"/>
    </row>
    <row r="27233" spans="58:58" x14ac:dyDescent="0.25">
      <c r="BF27233" s="1"/>
    </row>
    <row r="27234" spans="58:58" x14ac:dyDescent="0.25">
      <c r="BF27234" s="1"/>
    </row>
    <row r="27235" spans="58:58" x14ac:dyDescent="0.25">
      <c r="BF27235" s="1"/>
    </row>
    <row r="27236" spans="58:58" x14ac:dyDescent="0.25">
      <c r="BF27236" s="1"/>
    </row>
    <row r="27237" spans="58:58" x14ac:dyDescent="0.25">
      <c r="BF27237" s="1"/>
    </row>
    <row r="27238" spans="58:58" x14ac:dyDescent="0.25">
      <c r="BF27238" s="1"/>
    </row>
    <row r="27239" spans="58:58" x14ac:dyDescent="0.25">
      <c r="BF27239" s="1"/>
    </row>
    <row r="27240" spans="58:58" x14ac:dyDescent="0.25">
      <c r="BF27240" s="1"/>
    </row>
    <row r="27241" spans="58:58" x14ac:dyDescent="0.25">
      <c r="BF27241" s="1"/>
    </row>
    <row r="27242" spans="58:58" x14ac:dyDescent="0.25">
      <c r="BF27242" s="1"/>
    </row>
    <row r="27243" spans="58:58" x14ac:dyDescent="0.25">
      <c r="BF27243" s="1"/>
    </row>
    <row r="27244" spans="58:58" x14ac:dyDescent="0.25">
      <c r="BF27244" s="1"/>
    </row>
    <row r="27245" spans="58:58" x14ac:dyDescent="0.25">
      <c r="BF27245" s="1"/>
    </row>
    <row r="27246" spans="58:58" x14ac:dyDescent="0.25">
      <c r="BF27246" s="1"/>
    </row>
    <row r="27247" spans="58:58" x14ac:dyDescent="0.25">
      <c r="BF27247" s="1"/>
    </row>
    <row r="27248" spans="58:58" x14ac:dyDescent="0.25">
      <c r="BF27248" s="1"/>
    </row>
    <row r="27249" spans="58:58" x14ac:dyDescent="0.25">
      <c r="BF27249" s="1"/>
    </row>
    <row r="27250" spans="58:58" x14ac:dyDescent="0.25">
      <c r="BF27250" s="1"/>
    </row>
    <row r="27251" spans="58:58" x14ac:dyDescent="0.25">
      <c r="BF27251" s="1"/>
    </row>
    <row r="27252" spans="58:58" x14ac:dyDescent="0.25">
      <c r="BF27252" s="1"/>
    </row>
    <row r="27253" spans="58:58" x14ac:dyDescent="0.25">
      <c r="BF27253" s="1"/>
    </row>
    <row r="27254" spans="58:58" x14ac:dyDescent="0.25">
      <c r="BF27254" s="1"/>
    </row>
    <row r="27255" spans="58:58" x14ac:dyDescent="0.25">
      <c r="BF27255" s="1"/>
    </row>
    <row r="27256" spans="58:58" x14ac:dyDescent="0.25">
      <c r="BF27256" s="1"/>
    </row>
    <row r="27257" spans="58:58" x14ac:dyDescent="0.25">
      <c r="BF27257" s="1"/>
    </row>
    <row r="27258" spans="58:58" x14ac:dyDescent="0.25">
      <c r="BF27258" s="1"/>
    </row>
    <row r="27259" spans="58:58" x14ac:dyDescent="0.25">
      <c r="BF27259" s="1"/>
    </row>
    <row r="27260" spans="58:58" x14ac:dyDescent="0.25">
      <c r="BF27260" s="1"/>
    </row>
    <row r="27261" spans="58:58" x14ac:dyDescent="0.25">
      <c r="BF27261" s="1"/>
    </row>
    <row r="27262" spans="58:58" x14ac:dyDescent="0.25">
      <c r="BF27262" s="1"/>
    </row>
    <row r="27263" spans="58:58" x14ac:dyDescent="0.25">
      <c r="BF27263" s="1"/>
    </row>
    <row r="27264" spans="58:58" x14ac:dyDescent="0.25">
      <c r="BF27264" s="1"/>
    </row>
    <row r="27265" spans="58:58" x14ac:dyDescent="0.25">
      <c r="BF27265" s="1"/>
    </row>
    <row r="27266" spans="58:58" x14ac:dyDescent="0.25">
      <c r="BF27266" s="1"/>
    </row>
    <row r="27267" spans="58:58" x14ac:dyDescent="0.25">
      <c r="BF27267" s="1"/>
    </row>
    <row r="27268" spans="58:58" x14ac:dyDescent="0.25">
      <c r="BF27268" s="1"/>
    </row>
    <row r="27269" spans="58:58" x14ac:dyDescent="0.25">
      <c r="BF27269" s="1"/>
    </row>
    <row r="27270" spans="58:58" x14ac:dyDescent="0.25">
      <c r="BF27270" s="1"/>
    </row>
    <row r="27271" spans="58:58" x14ac:dyDescent="0.25">
      <c r="BF27271" s="1"/>
    </row>
    <row r="27272" spans="58:58" x14ac:dyDescent="0.25">
      <c r="BF27272" s="1"/>
    </row>
    <row r="27273" spans="58:58" x14ac:dyDescent="0.25">
      <c r="BF27273" s="1"/>
    </row>
    <row r="27274" spans="58:58" x14ac:dyDescent="0.25">
      <c r="BF27274" s="1"/>
    </row>
    <row r="27275" spans="58:58" x14ac:dyDescent="0.25">
      <c r="BF27275" s="1"/>
    </row>
    <row r="27276" spans="58:58" x14ac:dyDescent="0.25">
      <c r="BF27276" s="1"/>
    </row>
    <row r="27277" spans="58:58" x14ac:dyDescent="0.25">
      <c r="BF27277" s="1"/>
    </row>
    <row r="27278" spans="58:58" x14ac:dyDescent="0.25">
      <c r="BF27278" s="1"/>
    </row>
    <row r="27279" spans="58:58" x14ac:dyDescent="0.25">
      <c r="BF27279" s="1"/>
    </row>
    <row r="27280" spans="58:58" x14ac:dyDescent="0.25">
      <c r="BF27280" s="1"/>
    </row>
    <row r="27281" spans="58:58" x14ac:dyDescent="0.25">
      <c r="BF27281" s="1"/>
    </row>
    <row r="27282" spans="58:58" x14ac:dyDescent="0.25">
      <c r="BF27282" s="1"/>
    </row>
    <row r="27283" spans="58:58" x14ac:dyDescent="0.25">
      <c r="BF27283" s="1"/>
    </row>
    <row r="27284" spans="58:58" x14ac:dyDescent="0.25">
      <c r="BF27284" s="1"/>
    </row>
    <row r="27285" spans="58:58" x14ac:dyDescent="0.25">
      <c r="BF27285" s="1"/>
    </row>
    <row r="27286" spans="58:58" x14ac:dyDescent="0.25">
      <c r="BF27286" s="1"/>
    </row>
    <row r="27287" spans="58:58" x14ac:dyDescent="0.25">
      <c r="BF27287" s="1"/>
    </row>
    <row r="27288" spans="58:58" x14ac:dyDescent="0.25">
      <c r="BF27288" s="1"/>
    </row>
    <row r="27289" spans="58:58" x14ac:dyDescent="0.25">
      <c r="BF27289" s="1"/>
    </row>
    <row r="27290" spans="58:58" x14ac:dyDescent="0.25">
      <c r="BF27290" s="1"/>
    </row>
    <row r="27291" spans="58:58" x14ac:dyDescent="0.25">
      <c r="BF27291" s="1"/>
    </row>
    <row r="27292" spans="58:58" x14ac:dyDescent="0.25">
      <c r="BF27292" s="1"/>
    </row>
    <row r="27293" spans="58:58" x14ac:dyDescent="0.25">
      <c r="BF27293" s="1"/>
    </row>
    <row r="27294" spans="58:58" x14ac:dyDescent="0.25">
      <c r="BF27294" s="1"/>
    </row>
    <row r="27295" spans="58:58" x14ac:dyDescent="0.25">
      <c r="BF27295" s="1"/>
    </row>
    <row r="27296" spans="58:58" x14ac:dyDescent="0.25">
      <c r="BF27296" s="1"/>
    </row>
    <row r="27297" spans="58:58" x14ac:dyDescent="0.25">
      <c r="BF27297" s="1"/>
    </row>
    <row r="27298" spans="58:58" x14ac:dyDescent="0.25">
      <c r="BF27298" s="1"/>
    </row>
    <row r="27299" spans="58:58" x14ac:dyDescent="0.25">
      <c r="BF27299" s="1"/>
    </row>
    <row r="27300" spans="58:58" x14ac:dyDescent="0.25">
      <c r="BF27300" s="1"/>
    </row>
    <row r="27301" spans="58:58" x14ac:dyDescent="0.25">
      <c r="BF27301" s="1"/>
    </row>
    <row r="27302" spans="58:58" x14ac:dyDescent="0.25">
      <c r="BF27302" s="1"/>
    </row>
    <row r="27303" spans="58:58" x14ac:dyDescent="0.25">
      <c r="BF27303" s="1"/>
    </row>
    <row r="27304" spans="58:58" x14ac:dyDescent="0.25">
      <c r="BF27304" s="1"/>
    </row>
    <row r="27305" spans="58:58" x14ac:dyDescent="0.25">
      <c r="BF27305" s="1"/>
    </row>
    <row r="27306" spans="58:58" x14ac:dyDescent="0.25">
      <c r="BF27306" s="1"/>
    </row>
    <row r="27307" spans="58:58" x14ac:dyDescent="0.25">
      <c r="BF27307" s="1"/>
    </row>
    <row r="27308" spans="58:58" x14ac:dyDescent="0.25">
      <c r="BF27308" s="1"/>
    </row>
    <row r="27309" spans="58:58" x14ac:dyDescent="0.25">
      <c r="BF27309" s="1"/>
    </row>
    <row r="27310" spans="58:58" x14ac:dyDescent="0.25">
      <c r="BF27310" s="1"/>
    </row>
    <row r="27311" spans="58:58" x14ac:dyDescent="0.25">
      <c r="BF27311" s="1"/>
    </row>
    <row r="27312" spans="58:58" x14ac:dyDescent="0.25">
      <c r="BF27312" s="1"/>
    </row>
    <row r="27313" spans="58:58" x14ac:dyDescent="0.25">
      <c r="BF27313" s="1"/>
    </row>
    <row r="27314" spans="58:58" x14ac:dyDescent="0.25">
      <c r="BF27314" s="1"/>
    </row>
    <row r="27315" spans="58:58" x14ac:dyDescent="0.25">
      <c r="BF27315" s="1"/>
    </row>
    <row r="27316" spans="58:58" x14ac:dyDescent="0.25">
      <c r="BF27316" s="1"/>
    </row>
    <row r="27317" spans="58:58" x14ac:dyDescent="0.25">
      <c r="BF27317" s="1"/>
    </row>
    <row r="27318" spans="58:58" x14ac:dyDescent="0.25">
      <c r="BF27318" s="1"/>
    </row>
    <row r="27319" spans="58:58" x14ac:dyDescent="0.25">
      <c r="BF27319" s="1"/>
    </row>
    <row r="27320" spans="58:58" x14ac:dyDescent="0.25">
      <c r="BF27320" s="1"/>
    </row>
    <row r="27321" spans="58:58" x14ac:dyDescent="0.25">
      <c r="BF27321" s="1"/>
    </row>
    <row r="27322" spans="58:58" x14ac:dyDescent="0.25">
      <c r="BF27322" s="1"/>
    </row>
    <row r="27323" spans="58:58" x14ac:dyDescent="0.25">
      <c r="BF27323" s="1"/>
    </row>
    <row r="27324" spans="58:58" x14ac:dyDescent="0.25">
      <c r="BF27324" s="1"/>
    </row>
    <row r="27325" spans="58:58" x14ac:dyDescent="0.25">
      <c r="BF27325" s="1"/>
    </row>
    <row r="27326" spans="58:58" x14ac:dyDescent="0.25">
      <c r="BF27326" s="1"/>
    </row>
    <row r="27327" spans="58:58" x14ac:dyDescent="0.25">
      <c r="BF27327" s="1"/>
    </row>
    <row r="27328" spans="58:58" x14ac:dyDescent="0.25">
      <c r="BF27328" s="1"/>
    </row>
    <row r="27329" spans="58:58" x14ac:dyDescent="0.25">
      <c r="BF27329" s="1"/>
    </row>
    <row r="27330" spans="58:58" x14ac:dyDescent="0.25">
      <c r="BF27330" s="1"/>
    </row>
    <row r="27331" spans="58:58" x14ac:dyDescent="0.25">
      <c r="BF27331" s="1"/>
    </row>
    <row r="27332" spans="58:58" x14ac:dyDescent="0.25">
      <c r="BF27332" s="1"/>
    </row>
    <row r="27333" spans="58:58" x14ac:dyDescent="0.25">
      <c r="BF27333" s="1"/>
    </row>
    <row r="27334" spans="58:58" x14ac:dyDescent="0.25">
      <c r="BF27334" s="1"/>
    </row>
    <row r="27335" spans="58:58" x14ac:dyDescent="0.25">
      <c r="BF27335" s="1"/>
    </row>
    <row r="27336" spans="58:58" x14ac:dyDescent="0.25">
      <c r="BF27336" s="1"/>
    </row>
    <row r="27337" spans="58:58" x14ac:dyDescent="0.25">
      <c r="BF27337" s="1"/>
    </row>
    <row r="27338" spans="58:58" x14ac:dyDescent="0.25">
      <c r="BF27338" s="1"/>
    </row>
    <row r="27339" spans="58:58" x14ac:dyDescent="0.25">
      <c r="BF27339" s="1"/>
    </row>
    <row r="27340" spans="58:58" x14ac:dyDescent="0.25">
      <c r="BF27340" s="1"/>
    </row>
    <row r="27341" spans="58:58" x14ac:dyDescent="0.25">
      <c r="BF27341" s="1"/>
    </row>
    <row r="27342" spans="58:58" x14ac:dyDescent="0.25">
      <c r="BF27342" s="1"/>
    </row>
    <row r="27343" spans="58:58" x14ac:dyDescent="0.25">
      <c r="BF27343" s="1"/>
    </row>
    <row r="27344" spans="58:58" x14ac:dyDescent="0.25">
      <c r="BF27344" s="1"/>
    </row>
    <row r="27345" spans="58:58" x14ac:dyDescent="0.25">
      <c r="BF27345" s="1"/>
    </row>
    <row r="27346" spans="58:58" x14ac:dyDescent="0.25">
      <c r="BF27346" s="1"/>
    </row>
    <row r="27347" spans="58:58" x14ac:dyDescent="0.25">
      <c r="BF27347" s="1"/>
    </row>
    <row r="27348" spans="58:58" x14ac:dyDescent="0.25">
      <c r="BF27348" s="1"/>
    </row>
    <row r="27349" spans="58:58" x14ac:dyDescent="0.25">
      <c r="BF27349" s="1"/>
    </row>
    <row r="27350" spans="58:58" x14ac:dyDescent="0.25">
      <c r="BF27350" s="1"/>
    </row>
    <row r="27351" spans="58:58" x14ac:dyDescent="0.25">
      <c r="BF27351" s="1"/>
    </row>
    <row r="27352" spans="58:58" x14ac:dyDescent="0.25">
      <c r="BF27352" s="1"/>
    </row>
    <row r="27353" spans="58:58" x14ac:dyDescent="0.25">
      <c r="BF27353" s="1"/>
    </row>
    <row r="27354" spans="58:58" x14ac:dyDescent="0.25">
      <c r="BF27354" s="1"/>
    </row>
    <row r="27355" spans="58:58" x14ac:dyDescent="0.25">
      <c r="BF27355" s="1"/>
    </row>
    <row r="27356" spans="58:58" x14ac:dyDescent="0.25">
      <c r="BF27356" s="1"/>
    </row>
    <row r="27357" spans="58:58" x14ac:dyDescent="0.25">
      <c r="BF27357" s="1"/>
    </row>
    <row r="27358" spans="58:58" x14ac:dyDescent="0.25">
      <c r="BF27358" s="1"/>
    </row>
    <row r="27359" spans="58:58" x14ac:dyDescent="0.25">
      <c r="BF27359" s="1"/>
    </row>
    <row r="27360" spans="58:58" x14ac:dyDescent="0.25">
      <c r="BF27360" s="1"/>
    </row>
    <row r="27361" spans="58:58" x14ac:dyDescent="0.25">
      <c r="BF27361" s="1"/>
    </row>
    <row r="27362" spans="58:58" x14ac:dyDescent="0.25">
      <c r="BF27362" s="1"/>
    </row>
    <row r="27363" spans="58:58" x14ac:dyDescent="0.25">
      <c r="BF27363" s="1"/>
    </row>
    <row r="27364" spans="58:58" x14ac:dyDescent="0.25">
      <c r="BF27364" s="1"/>
    </row>
    <row r="27365" spans="58:58" x14ac:dyDescent="0.25">
      <c r="BF27365" s="1"/>
    </row>
    <row r="27366" spans="58:58" x14ac:dyDescent="0.25">
      <c r="BF27366" s="1"/>
    </row>
    <row r="27367" spans="58:58" x14ac:dyDescent="0.25">
      <c r="BF27367" s="1"/>
    </row>
    <row r="27368" spans="58:58" x14ac:dyDescent="0.25">
      <c r="BF27368" s="1"/>
    </row>
    <row r="27369" spans="58:58" x14ac:dyDescent="0.25">
      <c r="BF27369" s="1"/>
    </row>
    <row r="27370" spans="58:58" x14ac:dyDescent="0.25">
      <c r="BF27370" s="1"/>
    </row>
    <row r="27371" spans="58:58" x14ac:dyDescent="0.25">
      <c r="BF27371" s="1"/>
    </row>
    <row r="27372" spans="58:58" x14ac:dyDescent="0.25">
      <c r="BF27372" s="1"/>
    </row>
    <row r="27373" spans="58:58" x14ac:dyDescent="0.25">
      <c r="BF27373" s="1"/>
    </row>
    <row r="27374" spans="58:58" x14ac:dyDescent="0.25">
      <c r="BF27374" s="1"/>
    </row>
    <row r="27375" spans="58:58" x14ac:dyDescent="0.25">
      <c r="BF27375" s="1"/>
    </row>
    <row r="27376" spans="58:58" x14ac:dyDescent="0.25">
      <c r="BF27376" s="1"/>
    </row>
    <row r="27377" spans="58:58" x14ac:dyDescent="0.25">
      <c r="BF27377" s="1"/>
    </row>
    <row r="27378" spans="58:58" x14ac:dyDescent="0.25">
      <c r="BF27378" s="1"/>
    </row>
    <row r="27379" spans="58:58" x14ac:dyDescent="0.25">
      <c r="BF27379" s="1"/>
    </row>
    <row r="27380" spans="58:58" x14ac:dyDescent="0.25">
      <c r="BF27380" s="1"/>
    </row>
    <row r="27381" spans="58:58" x14ac:dyDescent="0.25">
      <c r="BF27381" s="1"/>
    </row>
    <row r="27382" spans="58:58" x14ac:dyDescent="0.25">
      <c r="BF27382" s="1"/>
    </row>
    <row r="27383" spans="58:58" x14ac:dyDescent="0.25">
      <c r="BF27383" s="1"/>
    </row>
    <row r="27384" spans="58:58" x14ac:dyDescent="0.25">
      <c r="BF27384" s="1"/>
    </row>
    <row r="27385" spans="58:58" x14ac:dyDescent="0.25">
      <c r="BF27385" s="1"/>
    </row>
    <row r="27386" spans="58:58" x14ac:dyDescent="0.25">
      <c r="BF27386" s="1"/>
    </row>
    <row r="27387" spans="58:58" x14ac:dyDescent="0.25">
      <c r="BF27387" s="1"/>
    </row>
    <row r="27388" spans="58:58" x14ac:dyDescent="0.25">
      <c r="BF27388" s="1"/>
    </row>
    <row r="27389" spans="58:58" x14ac:dyDescent="0.25">
      <c r="BF27389" s="1"/>
    </row>
    <row r="27390" spans="58:58" x14ac:dyDescent="0.25">
      <c r="BF27390" s="1"/>
    </row>
    <row r="27391" spans="58:58" x14ac:dyDescent="0.25">
      <c r="BF27391" s="1"/>
    </row>
    <row r="27392" spans="58:58" x14ac:dyDescent="0.25">
      <c r="BF27392" s="1"/>
    </row>
    <row r="27393" spans="58:58" x14ac:dyDescent="0.25">
      <c r="BF27393" s="1"/>
    </row>
    <row r="27394" spans="58:58" x14ac:dyDescent="0.25">
      <c r="BF27394" s="1"/>
    </row>
    <row r="27395" spans="58:58" x14ac:dyDescent="0.25">
      <c r="BF27395" s="1"/>
    </row>
    <row r="27396" spans="58:58" x14ac:dyDescent="0.25">
      <c r="BF27396" s="1"/>
    </row>
    <row r="27397" spans="58:58" x14ac:dyDescent="0.25">
      <c r="BF27397" s="1"/>
    </row>
    <row r="27398" spans="58:58" x14ac:dyDescent="0.25">
      <c r="BF27398" s="1"/>
    </row>
    <row r="27399" spans="58:58" x14ac:dyDescent="0.25">
      <c r="BF27399" s="1"/>
    </row>
    <row r="27400" spans="58:58" x14ac:dyDescent="0.25">
      <c r="BF27400" s="1"/>
    </row>
    <row r="27401" spans="58:58" x14ac:dyDescent="0.25">
      <c r="BF27401" s="1"/>
    </row>
    <row r="27402" spans="58:58" x14ac:dyDescent="0.25">
      <c r="BF27402" s="1"/>
    </row>
    <row r="27403" spans="58:58" x14ac:dyDescent="0.25">
      <c r="BF27403" s="1"/>
    </row>
    <row r="27404" spans="58:58" x14ac:dyDescent="0.25">
      <c r="BF27404" s="1"/>
    </row>
    <row r="27405" spans="58:58" x14ac:dyDescent="0.25">
      <c r="BF27405" s="1"/>
    </row>
    <row r="27406" spans="58:58" x14ac:dyDescent="0.25">
      <c r="BF27406" s="1"/>
    </row>
    <row r="27407" spans="58:58" x14ac:dyDescent="0.25">
      <c r="BF27407" s="1"/>
    </row>
    <row r="27408" spans="58:58" x14ac:dyDescent="0.25">
      <c r="BF27408" s="1"/>
    </row>
    <row r="27409" spans="58:58" x14ac:dyDescent="0.25">
      <c r="BF27409" s="1"/>
    </row>
    <row r="27410" spans="58:58" x14ac:dyDescent="0.25">
      <c r="BF27410" s="1"/>
    </row>
    <row r="27411" spans="58:58" x14ac:dyDescent="0.25">
      <c r="BF27411" s="1"/>
    </row>
    <row r="27412" spans="58:58" x14ac:dyDescent="0.25">
      <c r="BF27412" s="1"/>
    </row>
    <row r="27413" spans="58:58" x14ac:dyDescent="0.25">
      <c r="BF27413" s="1"/>
    </row>
    <row r="27414" spans="58:58" x14ac:dyDescent="0.25">
      <c r="BF27414" s="1"/>
    </row>
    <row r="27415" spans="58:58" x14ac:dyDescent="0.25">
      <c r="BF27415" s="1"/>
    </row>
    <row r="27416" spans="58:58" x14ac:dyDescent="0.25">
      <c r="BF27416" s="1"/>
    </row>
    <row r="27417" spans="58:58" x14ac:dyDescent="0.25">
      <c r="BF27417" s="1"/>
    </row>
    <row r="27418" spans="58:58" x14ac:dyDescent="0.25">
      <c r="BF27418" s="1"/>
    </row>
    <row r="27419" spans="58:58" x14ac:dyDescent="0.25">
      <c r="BF27419" s="1"/>
    </row>
    <row r="27420" spans="58:58" x14ac:dyDescent="0.25">
      <c r="BF27420" s="1"/>
    </row>
    <row r="27421" spans="58:58" x14ac:dyDescent="0.25">
      <c r="BF27421" s="1"/>
    </row>
    <row r="27422" spans="58:58" x14ac:dyDescent="0.25">
      <c r="BF27422" s="1"/>
    </row>
    <row r="27423" spans="58:58" x14ac:dyDescent="0.25">
      <c r="BF27423" s="1"/>
    </row>
    <row r="27424" spans="58:58" x14ac:dyDescent="0.25">
      <c r="BF27424" s="1"/>
    </row>
    <row r="27425" spans="58:58" x14ac:dyDescent="0.25">
      <c r="BF27425" s="1"/>
    </row>
    <row r="27426" spans="58:58" x14ac:dyDescent="0.25">
      <c r="BF27426" s="1"/>
    </row>
    <row r="27427" spans="58:58" x14ac:dyDescent="0.25">
      <c r="BF27427" s="1"/>
    </row>
    <row r="27428" spans="58:58" x14ac:dyDescent="0.25">
      <c r="BF27428" s="1"/>
    </row>
    <row r="27429" spans="58:58" x14ac:dyDescent="0.25">
      <c r="BF27429" s="1"/>
    </row>
    <row r="27430" spans="58:58" x14ac:dyDescent="0.25">
      <c r="BF27430" s="1"/>
    </row>
    <row r="27431" spans="58:58" x14ac:dyDescent="0.25">
      <c r="BF27431" s="1"/>
    </row>
    <row r="27432" spans="58:58" x14ac:dyDescent="0.25">
      <c r="BF27432" s="1"/>
    </row>
    <row r="27433" spans="58:58" x14ac:dyDescent="0.25">
      <c r="BF27433" s="1"/>
    </row>
    <row r="27434" spans="58:58" x14ac:dyDescent="0.25">
      <c r="BF27434" s="1"/>
    </row>
    <row r="27435" spans="58:58" x14ac:dyDescent="0.25">
      <c r="BF27435" s="1"/>
    </row>
    <row r="27436" spans="58:58" x14ac:dyDescent="0.25">
      <c r="BF27436" s="1"/>
    </row>
    <row r="27437" spans="58:58" x14ac:dyDescent="0.25">
      <c r="BF27437" s="1"/>
    </row>
    <row r="27438" spans="58:58" x14ac:dyDescent="0.25">
      <c r="BF27438" s="1"/>
    </row>
    <row r="27439" spans="58:58" x14ac:dyDescent="0.25">
      <c r="BF27439" s="1"/>
    </row>
    <row r="27440" spans="58:58" x14ac:dyDescent="0.25">
      <c r="BF27440" s="1"/>
    </row>
    <row r="27441" spans="58:58" x14ac:dyDescent="0.25">
      <c r="BF27441" s="1"/>
    </row>
    <row r="27442" spans="58:58" x14ac:dyDescent="0.25">
      <c r="BF27442" s="1"/>
    </row>
    <row r="27443" spans="58:58" x14ac:dyDescent="0.25">
      <c r="BF27443" s="1"/>
    </row>
    <row r="27444" spans="58:58" x14ac:dyDescent="0.25">
      <c r="BF27444" s="1"/>
    </row>
    <row r="27445" spans="58:58" x14ac:dyDescent="0.25">
      <c r="BF27445" s="1"/>
    </row>
    <row r="27446" spans="58:58" x14ac:dyDescent="0.25">
      <c r="BF27446" s="1"/>
    </row>
    <row r="27447" spans="58:58" x14ac:dyDescent="0.25">
      <c r="BF27447" s="1"/>
    </row>
    <row r="27448" spans="58:58" x14ac:dyDescent="0.25">
      <c r="BF27448" s="1"/>
    </row>
    <row r="27449" spans="58:58" x14ac:dyDescent="0.25">
      <c r="BF27449" s="1"/>
    </row>
    <row r="27450" spans="58:58" x14ac:dyDescent="0.25">
      <c r="BF27450" s="1"/>
    </row>
    <row r="27451" spans="58:58" x14ac:dyDescent="0.25">
      <c r="BF27451" s="1"/>
    </row>
    <row r="27452" spans="58:58" x14ac:dyDescent="0.25">
      <c r="BF27452" s="1"/>
    </row>
    <row r="27453" spans="58:58" x14ac:dyDescent="0.25">
      <c r="BF27453" s="1"/>
    </row>
    <row r="27454" spans="58:58" x14ac:dyDescent="0.25">
      <c r="BF27454" s="1"/>
    </row>
    <row r="27455" spans="58:58" x14ac:dyDescent="0.25">
      <c r="BF27455" s="1"/>
    </row>
    <row r="27456" spans="58:58" x14ac:dyDescent="0.25">
      <c r="BF27456" s="1"/>
    </row>
    <row r="27457" spans="58:58" x14ac:dyDescent="0.25">
      <c r="BF27457" s="1"/>
    </row>
    <row r="27458" spans="58:58" x14ac:dyDescent="0.25">
      <c r="BF27458" s="1"/>
    </row>
    <row r="27459" spans="58:58" x14ac:dyDescent="0.25">
      <c r="BF27459" s="1"/>
    </row>
    <row r="27460" spans="58:58" x14ac:dyDescent="0.25">
      <c r="BF27460" s="1"/>
    </row>
    <row r="27461" spans="58:58" x14ac:dyDescent="0.25">
      <c r="BF27461" s="1"/>
    </row>
    <row r="27462" spans="58:58" x14ac:dyDescent="0.25">
      <c r="BF27462" s="1"/>
    </row>
    <row r="27463" spans="58:58" x14ac:dyDescent="0.25">
      <c r="BF27463" s="1"/>
    </row>
    <row r="27464" spans="58:58" x14ac:dyDescent="0.25">
      <c r="BF27464" s="1"/>
    </row>
    <row r="27465" spans="58:58" x14ac:dyDescent="0.25">
      <c r="BF27465" s="1"/>
    </row>
    <row r="27466" spans="58:58" x14ac:dyDescent="0.25">
      <c r="BF27466" s="1"/>
    </row>
    <row r="27467" spans="58:58" x14ac:dyDescent="0.25">
      <c r="BF27467" s="1"/>
    </row>
    <row r="27468" spans="58:58" x14ac:dyDescent="0.25">
      <c r="BF27468" s="1"/>
    </row>
    <row r="27469" spans="58:58" x14ac:dyDescent="0.25">
      <c r="BF27469" s="1"/>
    </row>
    <row r="27470" spans="58:58" x14ac:dyDescent="0.25">
      <c r="BF27470" s="1"/>
    </row>
    <row r="27471" spans="58:58" x14ac:dyDescent="0.25">
      <c r="BF27471" s="1"/>
    </row>
    <row r="27472" spans="58:58" x14ac:dyDescent="0.25">
      <c r="BF27472" s="1"/>
    </row>
    <row r="27473" spans="58:58" x14ac:dyDescent="0.25">
      <c r="BF27473" s="1"/>
    </row>
    <row r="27474" spans="58:58" x14ac:dyDescent="0.25">
      <c r="BF27474" s="1"/>
    </row>
    <row r="27475" spans="58:58" x14ac:dyDescent="0.25">
      <c r="BF27475" s="1"/>
    </row>
    <row r="27476" spans="58:58" x14ac:dyDescent="0.25">
      <c r="BF27476" s="1"/>
    </row>
    <row r="27477" spans="58:58" x14ac:dyDescent="0.25">
      <c r="BF27477" s="1"/>
    </row>
    <row r="27478" spans="58:58" x14ac:dyDescent="0.25">
      <c r="BF27478" s="1"/>
    </row>
    <row r="27479" spans="58:58" x14ac:dyDescent="0.25">
      <c r="BF27479" s="1"/>
    </row>
    <row r="27480" spans="58:58" x14ac:dyDescent="0.25">
      <c r="BF27480" s="1"/>
    </row>
    <row r="27481" spans="58:58" x14ac:dyDescent="0.25">
      <c r="BF27481" s="1"/>
    </row>
    <row r="27482" spans="58:58" x14ac:dyDescent="0.25">
      <c r="BF27482" s="1"/>
    </row>
    <row r="27483" spans="58:58" x14ac:dyDescent="0.25">
      <c r="BF27483" s="1"/>
    </row>
    <row r="27484" spans="58:58" x14ac:dyDescent="0.25">
      <c r="BF27484" s="1"/>
    </row>
    <row r="27485" spans="58:58" x14ac:dyDescent="0.25">
      <c r="BF27485" s="1"/>
    </row>
    <row r="27486" spans="58:58" x14ac:dyDescent="0.25">
      <c r="BF27486" s="1"/>
    </row>
    <row r="27487" spans="58:58" x14ac:dyDescent="0.25">
      <c r="BF27487" s="1"/>
    </row>
    <row r="27488" spans="58:58" x14ac:dyDescent="0.25">
      <c r="BF27488" s="1"/>
    </row>
    <row r="27489" spans="58:58" x14ac:dyDescent="0.25">
      <c r="BF27489" s="1"/>
    </row>
    <row r="27490" spans="58:58" x14ac:dyDescent="0.25">
      <c r="BF27490" s="1"/>
    </row>
    <row r="27491" spans="58:58" x14ac:dyDescent="0.25">
      <c r="BF27491" s="1"/>
    </row>
    <row r="27492" spans="58:58" x14ac:dyDescent="0.25">
      <c r="BF27492" s="1"/>
    </row>
    <row r="27493" spans="58:58" x14ac:dyDescent="0.25">
      <c r="BF27493" s="1"/>
    </row>
    <row r="27494" spans="58:58" x14ac:dyDescent="0.25">
      <c r="BF27494" s="1"/>
    </row>
    <row r="27495" spans="58:58" x14ac:dyDescent="0.25">
      <c r="BF27495" s="1"/>
    </row>
    <row r="27496" spans="58:58" x14ac:dyDescent="0.25">
      <c r="BF27496" s="1"/>
    </row>
    <row r="27497" spans="58:58" x14ac:dyDescent="0.25">
      <c r="BF27497" s="1"/>
    </row>
    <row r="27498" spans="58:58" x14ac:dyDescent="0.25">
      <c r="BF27498" s="1"/>
    </row>
    <row r="27499" spans="58:58" x14ac:dyDescent="0.25">
      <c r="BF27499" s="1"/>
    </row>
    <row r="27500" spans="58:58" x14ac:dyDescent="0.25">
      <c r="BF27500" s="1"/>
    </row>
    <row r="27501" spans="58:58" x14ac:dyDescent="0.25">
      <c r="BF27501" s="1"/>
    </row>
    <row r="27502" spans="58:58" x14ac:dyDescent="0.25">
      <c r="BF27502" s="1"/>
    </row>
    <row r="27503" spans="58:58" x14ac:dyDescent="0.25">
      <c r="BF27503" s="1"/>
    </row>
    <row r="27504" spans="58:58" x14ac:dyDescent="0.25">
      <c r="BF27504" s="1"/>
    </row>
    <row r="27505" spans="58:58" x14ac:dyDescent="0.25">
      <c r="BF27505" s="1"/>
    </row>
    <row r="27506" spans="58:58" x14ac:dyDescent="0.25">
      <c r="BF27506" s="1"/>
    </row>
    <row r="27507" spans="58:58" x14ac:dyDescent="0.25">
      <c r="BF27507" s="1"/>
    </row>
    <row r="27508" spans="58:58" x14ac:dyDescent="0.25">
      <c r="BF27508" s="1"/>
    </row>
    <row r="27509" spans="58:58" x14ac:dyDescent="0.25">
      <c r="BF27509" s="1"/>
    </row>
    <row r="27510" spans="58:58" x14ac:dyDescent="0.25">
      <c r="BF27510" s="1"/>
    </row>
    <row r="27511" spans="58:58" x14ac:dyDescent="0.25">
      <c r="BF27511" s="1"/>
    </row>
    <row r="27512" spans="58:58" x14ac:dyDescent="0.25">
      <c r="BF27512" s="1"/>
    </row>
    <row r="27513" spans="58:58" x14ac:dyDescent="0.25">
      <c r="BF27513" s="1"/>
    </row>
    <row r="27514" spans="58:58" x14ac:dyDescent="0.25">
      <c r="BF27514" s="1"/>
    </row>
    <row r="27515" spans="58:58" x14ac:dyDescent="0.25">
      <c r="BF27515" s="1"/>
    </row>
    <row r="27516" spans="58:58" x14ac:dyDescent="0.25">
      <c r="BF27516" s="1"/>
    </row>
    <row r="27517" spans="58:58" x14ac:dyDescent="0.25">
      <c r="BF27517" s="1"/>
    </row>
    <row r="27518" spans="58:58" x14ac:dyDescent="0.25">
      <c r="BF27518" s="1"/>
    </row>
    <row r="27519" spans="58:58" x14ac:dyDescent="0.25">
      <c r="BF27519" s="1"/>
    </row>
    <row r="27520" spans="58:58" x14ac:dyDescent="0.25">
      <c r="BF27520" s="1"/>
    </row>
    <row r="27521" spans="58:58" x14ac:dyDescent="0.25">
      <c r="BF27521" s="1"/>
    </row>
    <row r="27522" spans="58:58" x14ac:dyDescent="0.25">
      <c r="BF27522" s="1"/>
    </row>
    <row r="27523" spans="58:58" x14ac:dyDescent="0.25">
      <c r="BF27523" s="1"/>
    </row>
    <row r="27524" spans="58:58" x14ac:dyDescent="0.25">
      <c r="BF27524" s="1"/>
    </row>
    <row r="27525" spans="58:58" x14ac:dyDescent="0.25">
      <c r="BF27525" s="1"/>
    </row>
    <row r="27526" spans="58:58" x14ac:dyDescent="0.25">
      <c r="BF27526" s="1"/>
    </row>
    <row r="27527" spans="58:58" x14ac:dyDescent="0.25">
      <c r="BF27527" s="1"/>
    </row>
    <row r="27528" spans="58:58" x14ac:dyDescent="0.25">
      <c r="BF27528" s="1"/>
    </row>
    <row r="27529" spans="58:58" x14ac:dyDescent="0.25">
      <c r="BF27529" s="1"/>
    </row>
    <row r="27530" spans="58:58" x14ac:dyDescent="0.25">
      <c r="BF27530" s="1"/>
    </row>
    <row r="27531" spans="58:58" x14ac:dyDescent="0.25">
      <c r="BF27531" s="1"/>
    </row>
    <row r="27532" spans="58:58" x14ac:dyDescent="0.25">
      <c r="BF27532" s="1"/>
    </row>
    <row r="27533" spans="58:58" x14ac:dyDescent="0.25">
      <c r="BF27533" s="1"/>
    </row>
    <row r="27534" spans="58:58" x14ac:dyDescent="0.25">
      <c r="BF27534" s="1"/>
    </row>
    <row r="27535" spans="58:58" x14ac:dyDescent="0.25">
      <c r="BF27535" s="1"/>
    </row>
    <row r="27536" spans="58:58" x14ac:dyDescent="0.25">
      <c r="BF27536" s="1"/>
    </row>
    <row r="27537" spans="58:58" x14ac:dyDescent="0.25">
      <c r="BF27537" s="1"/>
    </row>
    <row r="27538" spans="58:58" x14ac:dyDescent="0.25">
      <c r="BF27538" s="1"/>
    </row>
    <row r="27539" spans="58:58" x14ac:dyDescent="0.25">
      <c r="BF27539" s="1"/>
    </row>
    <row r="27540" spans="58:58" x14ac:dyDescent="0.25">
      <c r="BF27540" s="1"/>
    </row>
    <row r="27541" spans="58:58" x14ac:dyDescent="0.25">
      <c r="BF27541" s="1"/>
    </row>
    <row r="27542" spans="58:58" x14ac:dyDescent="0.25">
      <c r="BF27542" s="1"/>
    </row>
    <row r="27543" spans="58:58" x14ac:dyDescent="0.25">
      <c r="BF27543" s="1"/>
    </row>
    <row r="27544" spans="58:58" x14ac:dyDescent="0.25">
      <c r="BF27544" s="1"/>
    </row>
    <row r="27545" spans="58:58" x14ac:dyDescent="0.25">
      <c r="BF27545" s="1"/>
    </row>
    <row r="27546" spans="58:58" x14ac:dyDescent="0.25">
      <c r="BF27546" s="1"/>
    </row>
    <row r="27547" spans="58:58" x14ac:dyDescent="0.25">
      <c r="BF27547" s="1"/>
    </row>
    <row r="27548" spans="58:58" x14ac:dyDescent="0.25">
      <c r="BF27548" s="1"/>
    </row>
    <row r="27549" spans="58:58" x14ac:dyDescent="0.25">
      <c r="BF27549" s="1"/>
    </row>
    <row r="27550" spans="58:58" x14ac:dyDescent="0.25">
      <c r="BF27550" s="1"/>
    </row>
    <row r="27551" spans="58:58" x14ac:dyDescent="0.25">
      <c r="BF27551" s="1"/>
    </row>
    <row r="27552" spans="58:58" x14ac:dyDescent="0.25">
      <c r="BF27552" s="1"/>
    </row>
    <row r="27553" spans="58:58" x14ac:dyDescent="0.25">
      <c r="BF27553" s="1"/>
    </row>
    <row r="27554" spans="58:58" x14ac:dyDescent="0.25">
      <c r="BF27554" s="1"/>
    </row>
    <row r="27555" spans="58:58" x14ac:dyDescent="0.25">
      <c r="BF27555" s="1"/>
    </row>
    <row r="27556" spans="58:58" x14ac:dyDescent="0.25">
      <c r="BF27556" s="1"/>
    </row>
    <row r="27557" spans="58:58" x14ac:dyDescent="0.25">
      <c r="BF27557" s="1"/>
    </row>
    <row r="27558" spans="58:58" x14ac:dyDescent="0.25">
      <c r="BF27558" s="1"/>
    </row>
    <row r="27559" spans="58:58" x14ac:dyDescent="0.25">
      <c r="BF27559" s="1"/>
    </row>
    <row r="27560" spans="58:58" x14ac:dyDescent="0.25">
      <c r="BF27560" s="1"/>
    </row>
    <row r="27561" spans="58:58" x14ac:dyDescent="0.25">
      <c r="BF27561" s="1"/>
    </row>
    <row r="27562" spans="58:58" x14ac:dyDescent="0.25">
      <c r="BF27562" s="1"/>
    </row>
    <row r="27563" spans="58:58" x14ac:dyDescent="0.25">
      <c r="BF27563" s="1"/>
    </row>
    <row r="27564" spans="58:58" x14ac:dyDescent="0.25">
      <c r="BF27564" s="1"/>
    </row>
    <row r="27565" spans="58:58" x14ac:dyDescent="0.25">
      <c r="BF27565" s="1"/>
    </row>
    <row r="27566" spans="58:58" x14ac:dyDescent="0.25">
      <c r="BF27566" s="1"/>
    </row>
    <row r="27567" spans="58:58" x14ac:dyDescent="0.25">
      <c r="BF27567" s="1"/>
    </row>
    <row r="27568" spans="58:58" x14ac:dyDescent="0.25">
      <c r="BF27568" s="1"/>
    </row>
    <row r="27569" spans="58:58" x14ac:dyDescent="0.25">
      <c r="BF27569" s="1"/>
    </row>
    <row r="27570" spans="58:58" x14ac:dyDescent="0.25">
      <c r="BF27570" s="1"/>
    </row>
    <row r="27571" spans="58:58" x14ac:dyDescent="0.25">
      <c r="BF27571" s="1"/>
    </row>
    <row r="27572" spans="58:58" x14ac:dyDescent="0.25">
      <c r="BF27572" s="1"/>
    </row>
    <row r="27573" spans="58:58" x14ac:dyDescent="0.25">
      <c r="BF27573" s="1"/>
    </row>
    <row r="27574" spans="58:58" x14ac:dyDescent="0.25">
      <c r="BF27574" s="1"/>
    </row>
    <row r="27575" spans="58:58" x14ac:dyDescent="0.25">
      <c r="BF27575" s="1"/>
    </row>
    <row r="27576" spans="58:58" x14ac:dyDescent="0.25">
      <c r="BF27576" s="1"/>
    </row>
    <row r="27577" spans="58:58" x14ac:dyDescent="0.25">
      <c r="BF27577" s="1"/>
    </row>
    <row r="27578" spans="58:58" x14ac:dyDescent="0.25">
      <c r="BF27578" s="1"/>
    </row>
    <row r="27579" spans="58:58" x14ac:dyDescent="0.25">
      <c r="BF27579" s="1"/>
    </row>
    <row r="27580" spans="58:58" x14ac:dyDescent="0.25">
      <c r="BF27580" s="1"/>
    </row>
    <row r="27581" spans="58:58" x14ac:dyDescent="0.25">
      <c r="BF27581" s="1"/>
    </row>
    <row r="27582" spans="58:58" x14ac:dyDescent="0.25">
      <c r="BF27582" s="1"/>
    </row>
    <row r="27583" spans="58:58" x14ac:dyDescent="0.25">
      <c r="BF27583" s="1"/>
    </row>
    <row r="27584" spans="58:58" x14ac:dyDescent="0.25">
      <c r="BF27584" s="1"/>
    </row>
    <row r="27585" spans="58:58" x14ac:dyDescent="0.25">
      <c r="BF27585" s="1"/>
    </row>
    <row r="27586" spans="58:58" x14ac:dyDescent="0.25">
      <c r="BF27586" s="1"/>
    </row>
    <row r="27587" spans="58:58" x14ac:dyDescent="0.25">
      <c r="BF27587" s="1"/>
    </row>
    <row r="27588" spans="58:58" x14ac:dyDescent="0.25">
      <c r="BF27588" s="1"/>
    </row>
    <row r="27589" spans="58:58" x14ac:dyDescent="0.25">
      <c r="BF27589" s="1"/>
    </row>
    <row r="27590" spans="58:58" x14ac:dyDescent="0.25">
      <c r="BF27590" s="1"/>
    </row>
    <row r="27591" spans="58:58" x14ac:dyDescent="0.25">
      <c r="BF27591" s="1"/>
    </row>
    <row r="27592" spans="58:58" x14ac:dyDescent="0.25">
      <c r="BF27592" s="1"/>
    </row>
    <row r="27593" spans="58:58" x14ac:dyDescent="0.25">
      <c r="BF27593" s="1"/>
    </row>
    <row r="27594" spans="58:58" x14ac:dyDescent="0.25">
      <c r="BF27594" s="1"/>
    </row>
    <row r="27595" spans="58:58" x14ac:dyDescent="0.25">
      <c r="BF27595" s="1"/>
    </row>
    <row r="27596" spans="58:58" x14ac:dyDescent="0.25">
      <c r="BF27596" s="1"/>
    </row>
    <row r="27597" spans="58:58" x14ac:dyDescent="0.25">
      <c r="BF27597" s="1"/>
    </row>
    <row r="27598" spans="58:58" x14ac:dyDescent="0.25">
      <c r="BF27598" s="1"/>
    </row>
    <row r="27599" spans="58:58" x14ac:dyDescent="0.25">
      <c r="BF27599" s="1"/>
    </row>
    <row r="27600" spans="58:58" x14ac:dyDescent="0.25">
      <c r="BF27600" s="1"/>
    </row>
    <row r="27601" spans="58:58" x14ac:dyDescent="0.25">
      <c r="BF27601" s="1"/>
    </row>
    <row r="27602" spans="58:58" x14ac:dyDescent="0.25">
      <c r="BF27602" s="1"/>
    </row>
    <row r="27603" spans="58:58" x14ac:dyDescent="0.25">
      <c r="BF27603" s="1"/>
    </row>
    <row r="27604" spans="58:58" x14ac:dyDescent="0.25">
      <c r="BF27604" s="1"/>
    </row>
    <row r="27605" spans="58:58" x14ac:dyDescent="0.25">
      <c r="BF27605" s="1"/>
    </row>
    <row r="27606" spans="58:58" x14ac:dyDescent="0.25">
      <c r="BF27606" s="1"/>
    </row>
    <row r="27607" spans="58:58" x14ac:dyDescent="0.25">
      <c r="BF27607" s="1"/>
    </row>
    <row r="27608" spans="58:58" x14ac:dyDescent="0.25">
      <c r="BF27608" s="1"/>
    </row>
    <row r="27609" spans="58:58" x14ac:dyDescent="0.25">
      <c r="BF27609" s="1"/>
    </row>
    <row r="27610" spans="58:58" x14ac:dyDescent="0.25">
      <c r="BF27610" s="1"/>
    </row>
    <row r="27611" spans="58:58" x14ac:dyDescent="0.25">
      <c r="BF27611" s="1"/>
    </row>
    <row r="27612" spans="58:58" x14ac:dyDescent="0.25">
      <c r="BF27612" s="1"/>
    </row>
    <row r="27613" spans="58:58" x14ac:dyDescent="0.25">
      <c r="BF27613" s="1"/>
    </row>
    <row r="27614" spans="58:58" x14ac:dyDescent="0.25">
      <c r="BF27614" s="1"/>
    </row>
    <row r="27615" spans="58:58" x14ac:dyDescent="0.25">
      <c r="BF27615" s="1"/>
    </row>
    <row r="27616" spans="58:58" x14ac:dyDescent="0.25">
      <c r="BF27616" s="1"/>
    </row>
    <row r="27617" spans="58:58" x14ac:dyDescent="0.25">
      <c r="BF27617" s="1"/>
    </row>
    <row r="27618" spans="58:58" x14ac:dyDescent="0.25">
      <c r="BF27618" s="1"/>
    </row>
    <row r="27619" spans="58:58" x14ac:dyDescent="0.25">
      <c r="BF27619" s="1"/>
    </row>
    <row r="27620" spans="58:58" x14ac:dyDescent="0.25">
      <c r="BF27620" s="1"/>
    </row>
    <row r="27621" spans="58:58" x14ac:dyDescent="0.25">
      <c r="BF27621" s="1"/>
    </row>
    <row r="27622" spans="58:58" x14ac:dyDescent="0.25">
      <c r="BF27622" s="1"/>
    </row>
    <row r="27623" spans="58:58" x14ac:dyDescent="0.25">
      <c r="BF27623" s="1"/>
    </row>
    <row r="27624" spans="58:58" x14ac:dyDescent="0.25">
      <c r="BF27624" s="1"/>
    </row>
    <row r="27625" spans="58:58" x14ac:dyDescent="0.25">
      <c r="BF27625" s="1"/>
    </row>
    <row r="27626" spans="58:58" x14ac:dyDescent="0.25">
      <c r="BF27626" s="1"/>
    </row>
    <row r="27627" spans="58:58" x14ac:dyDescent="0.25">
      <c r="BF27627" s="1"/>
    </row>
    <row r="27628" spans="58:58" x14ac:dyDescent="0.25">
      <c r="BF27628" s="1"/>
    </row>
    <row r="27629" spans="58:58" x14ac:dyDescent="0.25">
      <c r="BF27629" s="1"/>
    </row>
    <row r="27630" spans="58:58" x14ac:dyDescent="0.25">
      <c r="BF27630" s="1"/>
    </row>
    <row r="27631" spans="58:58" x14ac:dyDescent="0.25">
      <c r="BF27631" s="1"/>
    </row>
    <row r="27632" spans="58:58" x14ac:dyDescent="0.25">
      <c r="BF27632" s="1"/>
    </row>
    <row r="27633" spans="58:58" x14ac:dyDescent="0.25">
      <c r="BF27633" s="1"/>
    </row>
    <row r="27634" spans="58:58" x14ac:dyDescent="0.25">
      <c r="BF27634" s="1"/>
    </row>
    <row r="27635" spans="58:58" x14ac:dyDescent="0.25">
      <c r="BF27635" s="1"/>
    </row>
    <row r="27636" spans="58:58" x14ac:dyDescent="0.25">
      <c r="BF27636" s="1"/>
    </row>
    <row r="27637" spans="58:58" x14ac:dyDescent="0.25">
      <c r="BF27637" s="1"/>
    </row>
    <row r="27638" spans="58:58" x14ac:dyDescent="0.25">
      <c r="BF27638" s="1"/>
    </row>
    <row r="27639" spans="58:58" x14ac:dyDescent="0.25">
      <c r="BF27639" s="1"/>
    </row>
    <row r="27640" spans="58:58" x14ac:dyDescent="0.25">
      <c r="BF27640" s="1"/>
    </row>
    <row r="27641" spans="58:58" x14ac:dyDescent="0.25">
      <c r="BF27641" s="1"/>
    </row>
    <row r="27642" spans="58:58" x14ac:dyDescent="0.25">
      <c r="BF27642" s="1"/>
    </row>
    <row r="27643" spans="58:58" x14ac:dyDescent="0.25">
      <c r="BF27643" s="1"/>
    </row>
    <row r="27644" spans="58:58" x14ac:dyDescent="0.25">
      <c r="BF27644" s="1"/>
    </row>
    <row r="27645" spans="58:58" x14ac:dyDescent="0.25">
      <c r="BF27645" s="1"/>
    </row>
    <row r="27646" spans="58:58" x14ac:dyDescent="0.25">
      <c r="BF27646" s="1"/>
    </row>
    <row r="27647" spans="58:58" x14ac:dyDescent="0.25">
      <c r="BF27647" s="1"/>
    </row>
    <row r="27648" spans="58:58" x14ac:dyDescent="0.25">
      <c r="BF27648" s="1"/>
    </row>
    <row r="27649" spans="58:58" x14ac:dyDescent="0.25">
      <c r="BF27649" s="1"/>
    </row>
    <row r="27650" spans="58:58" x14ac:dyDescent="0.25">
      <c r="BF27650" s="1"/>
    </row>
    <row r="27651" spans="58:58" x14ac:dyDescent="0.25">
      <c r="BF27651" s="1"/>
    </row>
    <row r="27652" spans="58:58" x14ac:dyDescent="0.25">
      <c r="BF27652" s="1"/>
    </row>
    <row r="27653" spans="58:58" x14ac:dyDescent="0.25">
      <c r="BF27653" s="1"/>
    </row>
    <row r="27654" spans="58:58" x14ac:dyDescent="0.25">
      <c r="BF27654" s="1"/>
    </row>
    <row r="27655" spans="58:58" x14ac:dyDescent="0.25">
      <c r="BF27655" s="1"/>
    </row>
    <row r="27656" spans="58:58" x14ac:dyDescent="0.25">
      <c r="BF27656" s="1"/>
    </row>
    <row r="27657" spans="58:58" x14ac:dyDescent="0.25">
      <c r="BF27657" s="1"/>
    </row>
    <row r="27658" spans="58:58" x14ac:dyDescent="0.25">
      <c r="BF27658" s="1"/>
    </row>
    <row r="27659" spans="58:58" x14ac:dyDescent="0.25">
      <c r="BF27659" s="1"/>
    </row>
    <row r="27660" spans="58:58" x14ac:dyDescent="0.25">
      <c r="BF27660" s="1"/>
    </row>
    <row r="27661" spans="58:58" x14ac:dyDescent="0.25">
      <c r="BF27661" s="1"/>
    </row>
    <row r="27662" spans="58:58" x14ac:dyDescent="0.25">
      <c r="BF27662" s="1"/>
    </row>
    <row r="27663" spans="58:58" x14ac:dyDescent="0.25">
      <c r="BF27663" s="1"/>
    </row>
    <row r="27664" spans="58:58" x14ac:dyDescent="0.25">
      <c r="BF27664" s="1"/>
    </row>
    <row r="27665" spans="58:58" x14ac:dyDescent="0.25">
      <c r="BF27665" s="1"/>
    </row>
    <row r="27666" spans="58:58" x14ac:dyDescent="0.25">
      <c r="BF27666" s="1"/>
    </row>
    <row r="27667" spans="58:58" x14ac:dyDescent="0.25">
      <c r="BF27667" s="1"/>
    </row>
    <row r="27668" spans="58:58" x14ac:dyDescent="0.25">
      <c r="BF27668" s="1"/>
    </row>
    <row r="27669" spans="58:58" x14ac:dyDescent="0.25">
      <c r="BF27669" s="1"/>
    </row>
    <row r="27670" spans="58:58" x14ac:dyDescent="0.25">
      <c r="BF27670" s="1"/>
    </row>
    <row r="27671" spans="58:58" x14ac:dyDescent="0.25">
      <c r="BF27671" s="1"/>
    </row>
    <row r="27672" spans="58:58" x14ac:dyDescent="0.25">
      <c r="BF27672" s="1"/>
    </row>
    <row r="27673" spans="58:58" x14ac:dyDescent="0.25">
      <c r="BF27673" s="1"/>
    </row>
    <row r="27674" spans="58:58" x14ac:dyDescent="0.25">
      <c r="BF27674" s="1"/>
    </row>
    <row r="27675" spans="58:58" x14ac:dyDescent="0.25">
      <c r="BF27675" s="1"/>
    </row>
    <row r="27676" spans="58:58" x14ac:dyDescent="0.25">
      <c r="BF27676" s="1"/>
    </row>
    <row r="27677" spans="58:58" x14ac:dyDescent="0.25">
      <c r="BF27677" s="1"/>
    </row>
    <row r="27678" spans="58:58" x14ac:dyDescent="0.25">
      <c r="BF27678" s="1"/>
    </row>
    <row r="27679" spans="58:58" x14ac:dyDescent="0.25">
      <c r="BF27679" s="1"/>
    </row>
    <row r="27680" spans="58:58" x14ac:dyDescent="0.25">
      <c r="BF27680" s="1"/>
    </row>
    <row r="27681" spans="58:58" x14ac:dyDescent="0.25">
      <c r="BF27681" s="1"/>
    </row>
    <row r="27682" spans="58:58" x14ac:dyDescent="0.25">
      <c r="BF27682" s="1"/>
    </row>
    <row r="27683" spans="58:58" x14ac:dyDescent="0.25">
      <c r="BF27683" s="1"/>
    </row>
    <row r="27684" spans="58:58" x14ac:dyDescent="0.25">
      <c r="BF27684" s="1"/>
    </row>
    <row r="27685" spans="58:58" x14ac:dyDescent="0.25">
      <c r="BF27685" s="1"/>
    </row>
    <row r="27686" spans="58:58" x14ac:dyDescent="0.25">
      <c r="BF27686" s="1"/>
    </row>
    <row r="27687" spans="58:58" x14ac:dyDescent="0.25">
      <c r="BF27687" s="1"/>
    </row>
    <row r="27688" spans="58:58" x14ac:dyDescent="0.25">
      <c r="BF27688" s="1"/>
    </row>
    <row r="27689" spans="58:58" x14ac:dyDescent="0.25">
      <c r="BF27689" s="1"/>
    </row>
    <row r="27690" spans="58:58" x14ac:dyDescent="0.25">
      <c r="BF27690" s="1"/>
    </row>
    <row r="27691" spans="58:58" x14ac:dyDescent="0.25">
      <c r="BF27691" s="1"/>
    </row>
    <row r="27692" spans="58:58" x14ac:dyDescent="0.25">
      <c r="BF27692" s="1"/>
    </row>
    <row r="27693" spans="58:58" x14ac:dyDescent="0.25">
      <c r="BF27693" s="1"/>
    </row>
    <row r="27694" spans="58:58" x14ac:dyDescent="0.25">
      <c r="BF27694" s="1"/>
    </row>
    <row r="27695" spans="58:58" x14ac:dyDescent="0.25">
      <c r="BF27695" s="1"/>
    </row>
    <row r="27696" spans="58:58" x14ac:dyDescent="0.25">
      <c r="BF27696" s="1"/>
    </row>
    <row r="27697" spans="58:58" x14ac:dyDescent="0.25">
      <c r="BF27697" s="1"/>
    </row>
    <row r="27698" spans="58:58" x14ac:dyDescent="0.25">
      <c r="BF27698" s="1"/>
    </row>
    <row r="27699" spans="58:58" x14ac:dyDescent="0.25">
      <c r="BF27699" s="1"/>
    </row>
    <row r="27700" spans="58:58" x14ac:dyDescent="0.25">
      <c r="BF27700" s="1"/>
    </row>
    <row r="27701" spans="58:58" x14ac:dyDescent="0.25">
      <c r="BF27701" s="1"/>
    </row>
    <row r="27702" spans="58:58" x14ac:dyDescent="0.25">
      <c r="BF27702" s="1"/>
    </row>
    <row r="27703" spans="58:58" x14ac:dyDescent="0.25">
      <c r="BF27703" s="1"/>
    </row>
    <row r="27704" spans="58:58" x14ac:dyDescent="0.25">
      <c r="BF27704" s="1"/>
    </row>
    <row r="27705" spans="58:58" x14ac:dyDescent="0.25">
      <c r="BF27705" s="1"/>
    </row>
    <row r="27706" spans="58:58" x14ac:dyDescent="0.25">
      <c r="BF27706" s="1"/>
    </row>
    <row r="27707" spans="58:58" x14ac:dyDescent="0.25">
      <c r="BF27707" s="1"/>
    </row>
    <row r="27708" spans="58:58" x14ac:dyDescent="0.25">
      <c r="BF27708" s="1"/>
    </row>
    <row r="27709" spans="58:58" x14ac:dyDescent="0.25">
      <c r="BF27709" s="1"/>
    </row>
    <row r="27710" spans="58:58" x14ac:dyDescent="0.25">
      <c r="BF27710" s="1"/>
    </row>
    <row r="27711" spans="58:58" x14ac:dyDescent="0.25">
      <c r="BF27711" s="1"/>
    </row>
    <row r="27712" spans="58:58" x14ac:dyDescent="0.25">
      <c r="BF27712" s="1"/>
    </row>
    <row r="27713" spans="58:58" x14ac:dyDescent="0.25">
      <c r="BF27713" s="1"/>
    </row>
    <row r="27714" spans="58:58" x14ac:dyDescent="0.25">
      <c r="BF27714" s="1"/>
    </row>
    <row r="27715" spans="58:58" x14ac:dyDescent="0.25">
      <c r="BF27715" s="1"/>
    </row>
    <row r="27716" spans="58:58" x14ac:dyDescent="0.25">
      <c r="BF27716" s="1"/>
    </row>
    <row r="27717" spans="58:58" x14ac:dyDescent="0.25">
      <c r="BF27717" s="1"/>
    </row>
    <row r="27718" spans="58:58" x14ac:dyDescent="0.25">
      <c r="BF27718" s="1"/>
    </row>
    <row r="27719" spans="58:58" x14ac:dyDescent="0.25">
      <c r="BF27719" s="1"/>
    </row>
    <row r="27720" spans="58:58" x14ac:dyDescent="0.25">
      <c r="BF27720" s="1"/>
    </row>
    <row r="27721" spans="58:58" x14ac:dyDescent="0.25">
      <c r="BF27721" s="1"/>
    </row>
    <row r="27722" spans="58:58" x14ac:dyDescent="0.25">
      <c r="BF27722" s="1"/>
    </row>
    <row r="27723" spans="58:58" x14ac:dyDescent="0.25">
      <c r="BF27723" s="1"/>
    </row>
    <row r="27724" spans="58:58" x14ac:dyDescent="0.25">
      <c r="BF27724" s="1"/>
    </row>
    <row r="27725" spans="58:58" x14ac:dyDescent="0.25">
      <c r="BF27725" s="1"/>
    </row>
    <row r="27726" spans="58:58" x14ac:dyDescent="0.25">
      <c r="BF27726" s="1"/>
    </row>
    <row r="27727" spans="58:58" x14ac:dyDescent="0.25">
      <c r="BF27727" s="1"/>
    </row>
    <row r="27728" spans="58:58" x14ac:dyDescent="0.25">
      <c r="BF27728" s="1"/>
    </row>
    <row r="27729" spans="58:58" x14ac:dyDescent="0.25">
      <c r="BF27729" s="1"/>
    </row>
    <row r="27730" spans="58:58" x14ac:dyDescent="0.25">
      <c r="BF27730" s="1"/>
    </row>
    <row r="27731" spans="58:58" x14ac:dyDescent="0.25">
      <c r="BF27731" s="1"/>
    </row>
    <row r="27732" spans="58:58" x14ac:dyDescent="0.25">
      <c r="BF27732" s="1"/>
    </row>
    <row r="27733" spans="58:58" x14ac:dyDescent="0.25">
      <c r="BF27733" s="1"/>
    </row>
    <row r="27734" spans="58:58" x14ac:dyDescent="0.25">
      <c r="BF27734" s="1"/>
    </row>
    <row r="27735" spans="58:58" x14ac:dyDescent="0.25">
      <c r="BF27735" s="1"/>
    </row>
    <row r="27736" spans="58:58" x14ac:dyDescent="0.25">
      <c r="BF27736" s="1"/>
    </row>
    <row r="27737" spans="58:58" x14ac:dyDescent="0.25">
      <c r="BF27737" s="1"/>
    </row>
    <row r="27738" spans="58:58" x14ac:dyDescent="0.25">
      <c r="BF27738" s="1"/>
    </row>
    <row r="27739" spans="58:58" x14ac:dyDescent="0.25">
      <c r="BF27739" s="1"/>
    </row>
    <row r="27740" spans="58:58" x14ac:dyDescent="0.25">
      <c r="BF27740" s="1"/>
    </row>
    <row r="27741" spans="58:58" x14ac:dyDescent="0.25">
      <c r="BF27741" s="1"/>
    </row>
    <row r="27742" spans="58:58" x14ac:dyDescent="0.25">
      <c r="BF27742" s="1"/>
    </row>
    <row r="27743" spans="58:58" x14ac:dyDescent="0.25">
      <c r="BF27743" s="1"/>
    </row>
    <row r="27744" spans="58:58" x14ac:dyDescent="0.25">
      <c r="BF27744" s="1"/>
    </row>
    <row r="27745" spans="58:58" x14ac:dyDescent="0.25">
      <c r="BF27745" s="1"/>
    </row>
    <row r="27746" spans="58:58" x14ac:dyDescent="0.25">
      <c r="BF27746" s="1"/>
    </row>
    <row r="27747" spans="58:58" x14ac:dyDescent="0.25">
      <c r="BF27747" s="1"/>
    </row>
    <row r="27748" spans="58:58" x14ac:dyDescent="0.25">
      <c r="BF27748" s="1"/>
    </row>
    <row r="27749" spans="58:58" x14ac:dyDescent="0.25">
      <c r="BF27749" s="1"/>
    </row>
    <row r="27750" spans="58:58" x14ac:dyDescent="0.25">
      <c r="BF27750" s="1"/>
    </row>
    <row r="27751" spans="58:58" x14ac:dyDescent="0.25">
      <c r="BF27751" s="1"/>
    </row>
    <row r="27752" spans="58:58" x14ac:dyDescent="0.25">
      <c r="BF27752" s="1"/>
    </row>
    <row r="27753" spans="58:58" x14ac:dyDescent="0.25">
      <c r="BF27753" s="1"/>
    </row>
    <row r="27754" spans="58:58" x14ac:dyDescent="0.25">
      <c r="BF27754" s="1"/>
    </row>
    <row r="27755" spans="58:58" x14ac:dyDescent="0.25">
      <c r="BF27755" s="1"/>
    </row>
    <row r="27756" spans="58:58" x14ac:dyDescent="0.25">
      <c r="BF27756" s="1"/>
    </row>
    <row r="27757" spans="58:58" x14ac:dyDescent="0.25">
      <c r="BF27757" s="1"/>
    </row>
    <row r="27758" spans="58:58" x14ac:dyDescent="0.25">
      <c r="BF27758" s="1"/>
    </row>
    <row r="27759" spans="58:58" x14ac:dyDescent="0.25">
      <c r="BF27759" s="1"/>
    </row>
    <row r="27760" spans="58:58" x14ac:dyDescent="0.25">
      <c r="BF27760" s="1"/>
    </row>
    <row r="27761" spans="58:58" x14ac:dyDescent="0.25">
      <c r="BF27761" s="1"/>
    </row>
    <row r="27762" spans="58:58" x14ac:dyDescent="0.25">
      <c r="BF27762" s="1"/>
    </row>
    <row r="27763" spans="58:58" x14ac:dyDescent="0.25">
      <c r="BF27763" s="1"/>
    </row>
    <row r="27764" spans="58:58" x14ac:dyDescent="0.25">
      <c r="BF27764" s="1"/>
    </row>
    <row r="27765" spans="58:58" x14ac:dyDescent="0.25">
      <c r="BF27765" s="1"/>
    </row>
    <row r="27766" spans="58:58" x14ac:dyDescent="0.25">
      <c r="BF27766" s="1"/>
    </row>
    <row r="27767" spans="58:58" x14ac:dyDescent="0.25">
      <c r="BF27767" s="1"/>
    </row>
    <row r="27768" spans="58:58" x14ac:dyDescent="0.25">
      <c r="BF27768" s="1"/>
    </row>
    <row r="27769" spans="58:58" x14ac:dyDescent="0.25">
      <c r="BF27769" s="1"/>
    </row>
    <row r="27770" spans="58:58" x14ac:dyDescent="0.25">
      <c r="BF27770" s="1"/>
    </row>
    <row r="27771" spans="58:58" x14ac:dyDescent="0.25">
      <c r="BF27771" s="1"/>
    </row>
    <row r="27772" spans="58:58" x14ac:dyDescent="0.25">
      <c r="BF27772" s="1"/>
    </row>
    <row r="27773" spans="58:58" x14ac:dyDescent="0.25">
      <c r="BF27773" s="1"/>
    </row>
    <row r="27774" spans="58:58" x14ac:dyDescent="0.25">
      <c r="BF27774" s="1"/>
    </row>
    <row r="27775" spans="58:58" x14ac:dyDescent="0.25">
      <c r="BF27775" s="1"/>
    </row>
    <row r="27776" spans="58:58" x14ac:dyDescent="0.25">
      <c r="BF27776" s="1"/>
    </row>
    <row r="27777" spans="58:58" x14ac:dyDescent="0.25">
      <c r="BF27777" s="1"/>
    </row>
    <row r="27778" spans="58:58" x14ac:dyDescent="0.25">
      <c r="BF27778" s="1"/>
    </row>
    <row r="27779" spans="58:58" x14ac:dyDescent="0.25">
      <c r="BF27779" s="1"/>
    </row>
    <row r="27780" spans="58:58" x14ac:dyDescent="0.25">
      <c r="BF27780" s="1"/>
    </row>
    <row r="27781" spans="58:58" x14ac:dyDescent="0.25">
      <c r="BF27781" s="1"/>
    </row>
    <row r="27782" spans="58:58" x14ac:dyDescent="0.25">
      <c r="BF27782" s="1"/>
    </row>
    <row r="27783" spans="58:58" x14ac:dyDescent="0.25">
      <c r="BF27783" s="1"/>
    </row>
    <row r="27784" spans="58:58" x14ac:dyDescent="0.25">
      <c r="BF27784" s="1"/>
    </row>
    <row r="27785" spans="58:58" x14ac:dyDescent="0.25">
      <c r="BF27785" s="1"/>
    </row>
    <row r="27786" spans="58:58" x14ac:dyDescent="0.25">
      <c r="BF27786" s="1"/>
    </row>
    <row r="27787" spans="58:58" x14ac:dyDescent="0.25">
      <c r="BF27787" s="1"/>
    </row>
    <row r="27788" spans="58:58" x14ac:dyDescent="0.25">
      <c r="BF27788" s="1"/>
    </row>
    <row r="27789" spans="58:58" x14ac:dyDescent="0.25">
      <c r="BF27789" s="1"/>
    </row>
    <row r="27790" spans="58:58" x14ac:dyDescent="0.25">
      <c r="BF27790" s="1"/>
    </row>
    <row r="27791" spans="58:58" x14ac:dyDescent="0.25">
      <c r="BF27791" s="1"/>
    </row>
    <row r="27792" spans="58:58" x14ac:dyDescent="0.25">
      <c r="BF27792" s="1"/>
    </row>
    <row r="27793" spans="58:58" x14ac:dyDescent="0.25">
      <c r="BF27793" s="1"/>
    </row>
    <row r="27794" spans="58:58" x14ac:dyDescent="0.25">
      <c r="BF27794" s="1"/>
    </row>
    <row r="27795" spans="58:58" x14ac:dyDescent="0.25">
      <c r="BF27795" s="1"/>
    </row>
    <row r="27796" spans="58:58" x14ac:dyDescent="0.25">
      <c r="BF27796" s="1"/>
    </row>
    <row r="27797" spans="58:58" x14ac:dyDescent="0.25">
      <c r="BF27797" s="1"/>
    </row>
    <row r="27798" spans="58:58" x14ac:dyDescent="0.25">
      <c r="BF27798" s="1"/>
    </row>
    <row r="27799" spans="58:58" x14ac:dyDescent="0.25">
      <c r="BF27799" s="1"/>
    </row>
    <row r="27800" spans="58:58" x14ac:dyDescent="0.25">
      <c r="BF27800" s="1"/>
    </row>
    <row r="27801" spans="58:58" x14ac:dyDescent="0.25">
      <c r="BF27801" s="1"/>
    </row>
    <row r="27802" spans="58:58" x14ac:dyDescent="0.25">
      <c r="BF27802" s="1"/>
    </row>
    <row r="27803" spans="58:58" x14ac:dyDescent="0.25">
      <c r="BF27803" s="1"/>
    </row>
    <row r="27804" spans="58:58" x14ac:dyDescent="0.25">
      <c r="BF27804" s="1"/>
    </row>
    <row r="27805" spans="58:58" x14ac:dyDescent="0.25">
      <c r="BF27805" s="1"/>
    </row>
    <row r="27806" spans="58:58" x14ac:dyDescent="0.25">
      <c r="BF27806" s="1"/>
    </row>
    <row r="27807" spans="58:58" x14ac:dyDescent="0.25">
      <c r="BF27807" s="1"/>
    </row>
    <row r="27808" spans="58:58" x14ac:dyDescent="0.25">
      <c r="BF27808" s="1"/>
    </row>
    <row r="27809" spans="58:58" x14ac:dyDescent="0.25">
      <c r="BF27809" s="1"/>
    </row>
    <row r="27810" spans="58:58" x14ac:dyDescent="0.25">
      <c r="BF27810" s="1"/>
    </row>
    <row r="27811" spans="58:58" x14ac:dyDescent="0.25">
      <c r="BF27811" s="1"/>
    </row>
    <row r="27812" spans="58:58" x14ac:dyDescent="0.25">
      <c r="BF27812" s="1"/>
    </row>
    <row r="27813" spans="58:58" x14ac:dyDescent="0.25">
      <c r="BF27813" s="1"/>
    </row>
    <row r="27814" spans="58:58" x14ac:dyDescent="0.25">
      <c r="BF27814" s="1"/>
    </row>
    <row r="27815" spans="58:58" x14ac:dyDescent="0.25">
      <c r="BF27815" s="1"/>
    </row>
    <row r="27816" spans="58:58" x14ac:dyDescent="0.25">
      <c r="BF27816" s="1"/>
    </row>
    <row r="27817" spans="58:58" x14ac:dyDescent="0.25">
      <c r="BF27817" s="1"/>
    </row>
    <row r="27818" spans="58:58" x14ac:dyDescent="0.25">
      <c r="BF27818" s="1"/>
    </row>
    <row r="27819" spans="58:58" x14ac:dyDescent="0.25">
      <c r="BF27819" s="1"/>
    </row>
    <row r="27820" spans="58:58" x14ac:dyDescent="0.25">
      <c r="BF27820" s="1"/>
    </row>
    <row r="27821" spans="58:58" x14ac:dyDescent="0.25">
      <c r="BF27821" s="1"/>
    </row>
    <row r="27822" spans="58:58" x14ac:dyDescent="0.25">
      <c r="BF27822" s="1"/>
    </row>
    <row r="27823" spans="58:58" x14ac:dyDescent="0.25">
      <c r="BF27823" s="1"/>
    </row>
    <row r="27824" spans="58:58" x14ac:dyDescent="0.25">
      <c r="BF27824" s="1"/>
    </row>
    <row r="27825" spans="58:58" x14ac:dyDescent="0.25">
      <c r="BF27825" s="1"/>
    </row>
    <row r="27826" spans="58:58" x14ac:dyDescent="0.25">
      <c r="BF27826" s="1"/>
    </row>
    <row r="27827" spans="58:58" x14ac:dyDescent="0.25">
      <c r="BF27827" s="1"/>
    </row>
    <row r="27828" spans="58:58" x14ac:dyDescent="0.25">
      <c r="BF27828" s="1"/>
    </row>
    <row r="27829" spans="58:58" x14ac:dyDescent="0.25">
      <c r="BF27829" s="1"/>
    </row>
    <row r="27830" spans="58:58" x14ac:dyDescent="0.25">
      <c r="BF27830" s="1"/>
    </row>
    <row r="27831" spans="58:58" x14ac:dyDescent="0.25">
      <c r="BF27831" s="1"/>
    </row>
    <row r="27832" spans="58:58" x14ac:dyDescent="0.25">
      <c r="BF27832" s="1"/>
    </row>
    <row r="27833" spans="58:58" x14ac:dyDescent="0.25">
      <c r="BF27833" s="1"/>
    </row>
    <row r="27834" spans="58:58" x14ac:dyDescent="0.25">
      <c r="BF27834" s="1"/>
    </row>
    <row r="27835" spans="58:58" x14ac:dyDescent="0.25">
      <c r="BF27835" s="1"/>
    </row>
    <row r="27836" spans="58:58" x14ac:dyDescent="0.25">
      <c r="BF27836" s="1"/>
    </row>
    <row r="27837" spans="58:58" x14ac:dyDescent="0.25">
      <c r="BF27837" s="1"/>
    </row>
    <row r="27838" spans="58:58" x14ac:dyDescent="0.25">
      <c r="BF27838" s="1"/>
    </row>
    <row r="27839" spans="58:58" x14ac:dyDescent="0.25">
      <c r="BF27839" s="1"/>
    </row>
    <row r="27840" spans="58:58" x14ac:dyDescent="0.25">
      <c r="BF27840" s="1"/>
    </row>
    <row r="27841" spans="58:58" x14ac:dyDescent="0.25">
      <c r="BF27841" s="1"/>
    </row>
    <row r="27842" spans="58:58" x14ac:dyDescent="0.25">
      <c r="BF27842" s="1"/>
    </row>
    <row r="27843" spans="58:58" x14ac:dyDescent="0.25">
      <c r="BF27843" s="1"/>
    </row>
    <row r="27844" spans="58:58" x14ac:dyDescent="0.25">
      <c r="BF27844" s="1"/>
    </row>
    <row r="27845" spans="58:58" x14ac:dyDescent="0.25">
      <c r="BF27845" s="1"/>
    </row>
    <row r="27846" spans="58:58" x14ac:dyDescent="0.25">
      <c r="BF27846" s="1"/>
    </row>
    <row r="27847" spans="58:58" x14ac:dyDescent="0.25">
      <c r="BF27847" s="1"/>
    </row>
    <row r="27848" spans="58:58" x14ac:dyDescent="0.25">
      <c r="BF27848" s="1"/>
    </row>
    <row r="27849" spans="58:58" x14ac:dyDescent="0.25">
      <c r="BF27849" s="1"/>
    </row>
    <row r="27850" spans="58:58" x14ac:dyDescent="0.25">
      <c r="BF27850" s="1"/>
    </row>
    <row r="27851" spans="58:58" x14ac:dyDescent="0.25">
      <c r="BF27851" s="1"/>
    </row>
    <row r="27852" spans="58:58" x14ac:dyDescent="0.25">
      <c r="BF27852" s="1"/>
    </row>
    <row r="27853" spans="58:58" x14ac:dyDescent="0.25">
      <c r="BF27853" s="1"/>
    </row>
    <row r="27854" spans="58:58" x14ac:dyDescent="0.25">
      <c r="BF27854" s="1"/>
    </row>
    <row r="27855" spans="58:58" x14ac:dyDescent="0.25">
      <c r="BF27855" s="1"/>
    </row>
    <row r="27856" spans="58:58" x14ac:dyDescent="0.25">
      <c r="BF27856" s="1"/>
    </row>
    <row r="27857" spans="58:58" x14ac:dyDescent="0.25">
      <c r="BF27857" s="1"/>
    </row>
    <row r="27858" spans="58:58" x14ac:dyDescent="0.25">
      <c r="BF27858" s="1"/>
    </row>
    <row r="27859" spans="58:58" x14ac:dyDescent="0.25">
      <c r="BF27859" s="1"/>
    </row>
    <row r="27860" spans="58:58" x14ac:dyDescent="0.25">
      <c r="BF27860" s="1"/>
    </row>
    <row r="27861" spans="58:58" x14ac:dyDescent="0.25">
      <c r="BF27861" s="1"/>
    </row>
    <row r="27862" spans="58:58" x14ac:dyDescent="0.25">
      <c r="BF27862" s="1"/>
    </row>
    <row r="27863" spans="58:58" x14ac:dyDescent="0.25">
      <c r="BF27863" s="1"/>
    </row>
    <row r="27864" spans="58:58" x14ac:dyDescent="0.25">
      <c r="BF27864" s="1"/>
    </row>
    <row r="27865" spans="58:58" x14ac:dyDescent="0.25">
      <c r="BF27865" s="1"/>
    </row>
    <row r="27866" spans="58:58" x14ac:dyDescent="0.25">
      <c r="BF27866" s="1"/>
    </row>
    <row r="27867" spans="58:58" x14ac:dyDescent="0.25">
      <c r="BF27867" s="1"/>
    </row>
    <row r="27868" spans="58:58" x14ac:dyDescent="0.25">
      <c r="BF27868" s="1"/>
    </row>
    <row r="27869" spans="58:58" x14ac:dyDescent="0.25">
      <c r="BF27869" s="1"/>
    </row>
    <row r="27870" spans="58:58" x14ac:dyDescent="0.25">
      <c r="BF27870" s="1"/>
    </row>
    <row r="27871" spans="58:58" x14ac:dyDescent="0.25">
      <c r="BF27871" s="1"/>
    </row>
    <row r="27872" spans="58:58" x14ac:dyDescent="0.25">
      <c r="BF27872" s="1"/>
    </row>
    <row r="27873" spans="58:58" x14ac:dyDescent="0.25">
      <c r="BF27873" s="1"/>
    </row>
    <row r="27874" spans="58:58" x14ac:dyDescent="0.25">
      <c r="BF27874" s="1"/>
    </row>
    <row r="27875" spans="58:58" x14ac:dyDescent="0.25">
      <c r="BF27875" s="1"/>
    </row>
    <row r="27876" spans="58:58" x14ac:dyDescent="0.25">
      <c r="BF27876" s="1"/>
    </row>
    <row r="27877" spans="58:58" x14ac:dyDescent="0.25">
      <c r="BF27877" s="1"/>
    </row>
    <row r="27878" spans="58:58" x14ac:dyDescent="0.25">
      <c r="BF27878" s="1"/>
    </row>
    <row r="27879" spans="58:58" x14ac:dyDescent="0.25">
      <c r="BF27879" s="1"/>
    </row>
    <row r="27880" spans="58:58" x14ac:dyDescent="0.25">
      <c r="BF27880" s="1"/>
    </row>
    <row r="27881" spans="58:58" x14ac:dyDescent="0.25">
      <c r="BF27881" s="1"/>
    </row>
    <row r="27882" spans="58:58" x14ac:dyDescent="0.25">
      <c r="BF27882" s="1"/>
    </row>
    <row r="27883" spans="58:58" x14ac:dyDescent="0.25">
      <c r="BF27883" s="1"/>
    </row>
    <row r="27884" spans="58:58" x14ac:dyDescent="0.25">
      <c r="BF27884" s="1"/>
    </row>
    <row r="27885" spans="58:58" x14ac:dyDescent="0.25">
      <c r="BF27885" s="1"/>
    </row>
    <row r="27886" spans="58:58" x14ac:dyDescent="0.25">
      <c r="BF27886" s="1"/>
    </row>
    <row r="27887" spans="58:58" x14ac:dyDescent="0.25">
      <c r="BF27887" s="1"/>
    </row>
    <row r="27888" spans="58:58" x14ac:dyDescent="0.25">
      <c r="BF27888" s="1"/>
    </row>
    <row r="27889" spans="58:58" x14ac:dyDescent="0.25">
      <c r="BF27889" s="1"/>
    </row>
    <row r="27890" spans="58:58" x14ac:dyDescent="0.25">
      <c r="BF27890" s="1"/>
    </row>
    <row r="27891" spans="58:58" x14ac:dyDescent="0.25">
      <c r="BF27891" s="1"/>
    </row>
    <row r="27892" spans="58:58" x14ac:dyDescent="0.25">
      <c r="BF27892" s="1"/>
    </row>
    <row r="27893" spans="58:58" x14ac:dyDescent="0.25">
      <c r="BF27893" s="1"/>
    </row>
    <row r="27894" spans="58:58" x14ac:dyDescent="0.25">
      <c r="BF27894" s="1"/>
    </row>
    <row r="27895" spans="58:58" x14ac:dyDescent="0.25">
      <c r="BF27895" s="1"/>
    </row>
    <row r="27896" spans="58:58" x14ac:dyDescent="0.25">
      <c r="BF27896" s="1"/>
    </row>
    <row r="27897" spans="58:58" x14ac:dyDescent="0.25">
      <c r="BF27897" s="1"/>
    </row>
    <row r="27898" spans="58:58" x14ac:dyDescent="0.25">
      <c r="BF27898" s="1"/>
    </row>
    <row r="27899" spans="58:58" x14ac:dyDescent="0.25">
      <c r="BF27899" s="1"/>
    </row>
    <row r="27900" spans="58:58" x14ac:dyDescent="0.25">
      <c r="BF27900" s="1"/>
    </row>
    <row r="27901" spans="58:58" x14ac:dyDescent="0.25">
      <c r="BF27901" s="1"/>
    </row>
    <row r="27902" spans="58:58" x14ac:dyDescent="0.25">
      <c r="BF27902" s="1"/>
    </row>
    <row r="27903" spans="58:58" x14ac:dyDescent="0.25">
      <c r="BF27903" s="1"/>
    </row>
    <row r="27904" spans="58:58" x14ac:dyDescent="0.25">
      <c r="BF27904" s="1"/>
    </row>
    <row r="27905" spans="58:58" x14ac:dyDescent="0.25">
      <c r="BF27905" s="1"/>
    </row>
    <row r="27906" spans="58:58" x14ac:dyDescent="0.25">
      <c r="BF27906" s="1"/>
    </row>
    <row r="27907" spans="58:58" x14ac:dyDescent="0.25">
      <c r="BF27907" s="1"/>
    </row>
    <row r="27908" spans="58:58" x14ac:dyDescent="0.25">
      <c r="BF27908" s="1"/>
    </row>
    <row r="27909" spans="58:58" x14ac:dyDescent="0.25">
      <c r="BF27909" s="1"/>
    </row>
    <row r="27910" spans="58:58" x14ac:dyDescent="0.25">
      <c r="BF27910" s="1"/>
    </row>
    <row r="27911" spans="58:58" x14ac:dyDescent="0.25">
      <c r="BF27911" s="1"/>
    </row>
    <row r="27912" spans="58:58" x14ac:dyDescent="0.25">
      <c r="BF27912" s="1"/>
    </row>
    <row r="27913" spans="58:58" x14ac:dyDescent="0.25">
      <c r="BF27913" s="1"/>
    </row>
    <row r="27914" spans="58:58" x14ac:dyDescent="0.25">
      <c r="BF27914" s="1"/>
    </row>
    <row r="27915" spans="58:58" x14ac:dyDescent="0.25">
      <c r="BF27915" s="1"/>
    </row>
    <row r="27916" spans="58:58" x14ac:dyDescent="0.25">
      <c r="BF27916" s="1"/>
    </row>
    <row r="27917" spans="58:58" x14ac:dyDescent="0.25">
      <c r="BF27917" s="1"/>
    </row>
    <row r="27918" spans="58:58" x14ac:dyDescent="0.25">
      <c r="BF27918" s="1"/>
    </row>
    <row r="27919" spans="58:58" x14ac:dyDescent="0.25">
      <c r="BF27919" s="1"/>
    </row>
    <row r="27920" spans="58:58" x14ac:dyDescent="0.25">
      <c r="BF27920" s="1"/>
    </row>
    <row r="27921" spans="58:58" x14ac:dyDescent="0.25">
      <c r="BF27921" s="1"/>
    </row>
    <row r="27922" spans="58:58" x14ac:dyDescent="0.25">
      <c r="BF27922" s="1"/>
    </row>
    <row r="27923" spans="58:58" x14ac:dyDescent="0.25">
      <c r="BF27923" s="1"/>
    </row>
    <row r="27924" spans="58:58" x14ac:dyDescent="0.25">
      <c r="BF27924" s="1"/>
    </row>
    <row r="27925" spans="58:58" x14ac:dyDescent="0.25">
      <c r="BF27925" s="1"/>
    </row>
    <row r="27926" spans="58:58" x14ac:dyDescent="0.25">
      <c r="BF27926" s="1"/>
    </row>
    <row r="27927" spans="58:58" x14ac:dyDescent="0.25">
      <c r="BF27927" s="1"/>
    </row>
    <row r="27928" spans="58:58" x14ac:dyDescent="0.25">
      <c r="BF27928" s="1"/>
    </row>
    <row r="27929" spans="58:58" x14ac:dyDescent="0.25">
      <c r="BF27929" s="1"/>
    </row>
    <row r="27930" spans="58:58" x14ac:dyDescent="0.25">
      <c r="BF27930" s="1"/>
    </row>
    <row r="27931" spans="58:58" x14ac:dyDescent="0.25">
      <c r="BF27931" s="1"/>
    </row>
    <row r="27932" spans="58:58" x14ac:dyDescent="0.25">
      <c r="BF27932" s="1"/>
    </row>
    <row r="27933" spans="58:58" x14ac:dyDescent="0.25">
      <c r="BF27933" s="1"/>
    </row>
    <row r="27934" spans="58:58" x14ac:dyDescent="0.25">
      <c r="BF27934" s="1"/>
    </row>
    <row r="27935" spans="58:58" x14ac:dyDescent="0.25">
      <c r="BF27935" s="1"/>
    </row>
    <row r="27936" spans="58:58" x14ac:dyDescent="0.25">
      <c r="BF27936" s="1"/>
    </row>
    <row r="27937" spans="58:58" x14ac:dyDescent="0.25">
      <c r="BF27937" s="1"/>
    </row>
    <row r="27938" spans="58:58" x14ac:dyDescent="0.25">
      <c r="BF27938" s="1"/>
    </row>
    <row r="27939" spans="58:58" x14ac:dyDescent="0.25">
      <c r="BF27939" s="1"/>
    </row>
    <row r="27940" spans="58:58" x14ac:dyDescent="0.25">
      <c r="BF27940" s="1"/>
    </row>
    <row r="27941" spans="58:58" x14ac:dyDescent="0.25">
      <c r="BF27941" s="1"/>
    </row>
    <row r="27942" spans="58:58" x14ac:dyDescent="0.25">
      <c r="BF27942" s="1"/>
    </row>
    <row r="27943" spans="58:58" x14ac:dyDescent="0.25">
      <c r="BF27943" s="1"/>
    </row>
    <row r="27944" spans="58:58" x14ac:dyDescent="0.25">
      <c r="BF27944" s="1"/>
    </row>
    <row r="27945" spans="58:58" x14ac:dyDescent="0.25">
      <c r="BF27945" s="1"/>
    </row>
    <row r="27946" spans="58:58" x14ac:dyDescent="0.25">
      <c r="BF27946" s="1"/>
    </row>
    <row r="27947" spans="58:58" x14ac:dyDescent="0.25">
      <c r="BF27947" s="1"/>
    </row>
    <row r="27948" spans="58:58" x14ac:dyDescent="0.25">
      <c r="BF27948" s="1"/>
    </row>
    <row r="27949" spans="58:58" x14ac:dyDescent="0.25">
      <c r="BF27949" s="1"/>
    </row>
    <row r="27950" spans="58:58" x14ac:dyDescent="0.25">
      <c r="BF27950" s="1"/>
    </row>
    <row r="27951" spans="58:58" x14ac:dyDescent="0.25">
      <c r="BF27951" s="1"/>
    </row>
    <row r="27952" spans="58:58" x14ac:dyDescent="0.25">
      <c r="BF27952" s="1"/>
    </row>
    <row r="27953" spans="58:58" x14ac:dyDescent="0.25">
      <c r="BF27953" s="1"/>
    </row>
    <row r="27954" spans="58:58" x14ac:dyDescent="0.25">
      <c r="BF27954" s="1"/>
    </row>
    <row r="27955" spans="58:58" x14ac:dyDescent="0.25">
      <c r="BF27955" s="1"/>
    </row>
    <row r="27956" spans="58:58" x14ac:dyDescent="0.25">
      <c r="BF27956" s="1"/>
    </row>
    <row r="27957" spans="58:58" x14ac:dyDescent="0.25">
      <c r="BF27957" s="1"/>
    </row>
    <row r="27958" spans="58:58" x14ac:dyDescent="0.25">
      <c r="BF27958" s="1"/>
    </row>
    <row r="27959" spans="58:58" x14ac:dyDescent="0.25">
      <c r="BF27959" s="1"/>
    </row>
    <row r="27960" spans="58:58" x14ac:dyDescent="0.25">
      <c r="BF27960" s="1"/>
    </row>
    <row r="27961" spans="58:58" x14ac:dyDescent="0.25">
      <c r="BF27961" s="1"/>
    </row>
    <row r="27962" spans="58:58" x14ac:dyDescent="0.25">
      <c r="BF27962" s="1"/>
    </row>
    <row r="27963" spans="58:58" x14ac:dyDescent="0.25">
      <c r="BF27963" s="1"/>
    </row>
    <row r="27964" spans="58:58" x14ac:dyDescent="0.25">
      <c r="BF27964" s="1"/>
    </row>
    <row r="27965" spans="58:58" x14ac:dyDescent="0.25">
      <c r="BF27965" s="1"/>
    </row>
    <row r="27966" spans="58:58" x14ac:dyDescent="0.25">
      <c r="BF27966" s="1"/>
    </row>
    <row r="27967" spans="58:58" x14ac:dyDescent="0.25">
      <c r="BF27967" s="1"/>
    </row>
    <row r="27968" spans="58:58" x14ac:dyDescent="0.25">
      <c r="BF27968" s="1"/>
    </row>
    <row r="27969" spans="58:58" x14ac:dyDescent="0.25">
      <c r="BF27969" s="1"/>
    </row>
    <row r="27970" spans="58:58" x14ac:dyDescent="0.25">
      <c r="BF27970" s="1"/>
    </row>
    <row r="27971" spans="58:58" x14ac:dyDescent="0.25">
      <c r="BF27971" s="1"/>
    </row>
    <row r="27972" spans="58:58" x14ac:dyDescent="0.25">
      <c r="BF27972" s="1"/>
    </row>
    <row r="27973" spans="58:58" x14ac:dyDescent="0.25">
      <c r="BF27973" s="1"/>
    </row>
    <row r="27974" spans="58:58" x14ac:dyDescent="0.25">
      <c r="BF27974" s="1"/>
    </row>
    <row r="27975" spans="58:58" x14ac:dyDescent="0.25">
      <c r="BF27975" s="1"/>
    </row>
    <row r="27976" spans="58:58" x14ac:dyDescent="0.25">
      <c r="BF27976" s="1"/>
    </row>
    <row r="27977" spans="58:58" x14ac:dyDescent="0.25">
      <c r="BF27977" s="1"/>
    </row>
    <row r="27978" spans="58:58" x14ac:dyDescent="0.25">
      <c r="BF27978" s="1"/>
    </row>
    <row r="27979" spans="58:58" x14ac:dyDescent="0.25">
      <c r="BF27979" s="1"/>
    </row>
    <row r="27980" spans="58:58" x14ac:dyDescent="0.25">
      <c r="BF27980" s="1"/>
    </row>
    <row r="27981" spans="58:58" x14ac:dyDescent="0.25">
      <c r="BF27981" s="1"/>
    </row>
    <row r="27982" spans="58:58" x14ac:dyDescent="0.25">
      <c r="BF27982" s="1"/>
    </row>
    <row r="27983" spans="58:58" x14ac:dyDescent="0.25">
      <c r="BF27983" s="1"/>
    </row>
    <row r="27984" spans="58:58" x14ac:dyDescent="0.25">
      <c r="BF27984" s="1"/>
    </row>
    <row r="27985" spans="58:58" x14ac:dyDescent="0.25">
      <c r="BF27985" s="1"/>
    </row>
    <row r="27986" spans="58:58" x14ac:dyDescent="0.25">
      <c r="BF27986" s="1"/>
    </row>
    <row r="27987" spans="58:58" x14ac:dyDescent="0.25">
      <c r="BF27987" s="1"/>
    </row>
    <row r="27988" spans="58:58" x14ac:dyDescent="0.25">
      <c r="BF27988" s="1"/>
    </row>
    <row r="27989" spans="58:58" x14ac:dyDescent="0.25">
      <c r="BF27989" s="1"/>
    </row>
    <row r="27990" spans="58:58" x14ac:dyDescent="0.25">
      <c r="BF27990" s="1"/>
    </row>
    <row r="27991" spans="58:58" x14ac:dyDescent="0.25">
      <c r="BF27991" s="1"/>
    </row>
    <row r="27992" spans="58:58" x14ac:dyDescent="0.25">
      <c r="BF27992" s="1"/>
    </row>
    <row r="27993" spans="58:58" x14ac:dyDescent="0.25">
      <c r="BF27993" s="1"/>
    </row>
    <row r="27994" spans="58:58" x14ac:dyDescent="0.25">
      <c r="BF27994" s="1"/>
    </row>
    <row r="27995" spans="58:58" x14ac:dyDescent="0.25">
      <c r="BF27995" s="1"/>
    </row>
    <row r="27996" spans="58:58" x14ac:dyDescent="0.25">
      <c r="BF27996" s="1"/>
    </row>
    <row r="27997" spans="58:58" x14ac:dyDescent="0.25">
      <c r="BF27997" s="1"/>
    </row>
    <row r="27998" spans="58:58" x14ac:dyDescent="0.25">
      <c r="BF27998" s="1"/>
    </row>
    <row r="27999" spans="58:58" x14ac:dyDescent="0.25">
      <c r="BF27999" s="1"/>
    </row>
    <row r="28000" spans="58:58" x14ac:dyDescent="0.25">
      <c r="BF28000" s="1"/>
    </row>
    <row r="28001" spans="58:58" x14ac:dyDescent="0.25">
      <c r="BF28001" s="1"/>
    </row>
    <row r="28002" spans="58:58" x14ac:dyDescent="0.25">
      <c r="BF28002" s="1"/>
    </row>
    <row r="28003" spans="58:58" x14ac:dyDescent="0.25">
      <c r="BF28003" s="1"/>
    </row>
    <row r="28004" spans="58:58" x14ac:dyDescent="0.25">
      <c r="BF28004" s="1"/>
    </row>
    <row r="28005" spans="58:58" x14ac:dyDescent="0.25">
      <c r="BF28005" s="1"/>
    </row>
    <row r="28006" spans="58:58" x14ac:dyDescent="0.25">
      <c r="BF28006" s="1"/>
    </row>
    <row r="28007" spans="58:58" x14ac:dyDescent="0.25">
      <c r="BF28007" s="1"/>
    </row>
    <row r="28008" spans="58:58" x14ac:dyDescent="0.25">
      <c r="BF28008" s="1"/>
    </row>
    <row r="28009" spans="58:58" x14ac:dyDescent="0.25">
      <c r="BF28009" s="1"/>
    </row>
    <row r="28010" spans="58:58" x14ac:dyDescent="0.25">
      <c r="BF28010" s="1"/>
    </row>
    <row r="28011" spans="58:58" x14ac:dyDescent="0.25">
      <c r="BF28011" s="1"/>
    </row>
    <row r="28012" spans="58:58" x14ac:dyDescent="0.25">
      <c r="BF28012" s="1"/>
    </row>
    <row r="28013" spans="58:58" x14ac:dyDescent="0.25">
      <c r="BF28013" s="1"/>
    </row>
    <row r="28014" spans="58:58" x14ac:dyDescent="0.25">
      <c r="BF28014" s="1"/>
    </row>
    <row r="28015" spans="58:58" x14ac:dyDescent="0.25">
      <c r="BF28015" s="1"/>
    </row>
    <row r="28016" spans="58:58" x14ac:dyDescent="0.25">
      <c r="BF28016" s="1"/>
    </row>
    <row r="28017" spans="58:58" x14ac:dyDescent="0.25">
      <c r="BF28017" s="1"/>
    </row>
    <row r="28018" spans="58:58" x14ac:dyDescent="0.25">
      <c r="BF28018" s="1"/>
    </row>
    <row r="28019" spans="58:58" x14ac:dyDescent="0.25">
      <c r="BF28019" s="1"/>
    </row>
    <row r="28020" spans="58:58" x14ac:dyDescent="0.25">
      <c r="BF28020" s="1"/>
    </row>
    <row r="28021" spans="58:58" x14ac:dyDescent="0.25">
      <c r="BF28021" s="1"/>
    </row>
    <row r="28022" spans="58:58" x14ac:dyDescent="0.25">
      <c r="BF28022" s="1"/>
    </row>
    <row r="28023" spans="58:58" x14ac:dyDescent="0.25">
      <c r="BF28023" s="1"/>
    </row>
    <row r="28024" spans="58:58" x14ac:dyDescent="0.25">
      <c r="BF28024" s="1"/>
    </row>
    <row r="28025" spans="58:58" x14ac:dyDescent="0.25">
      <c r="BF28025" s="1"/>
    </row>
    <row r="28026" spans="58:58" x14ac:dyDescent="0.25">
      <c r="BF28026" s="1"/>
    </row>
    <row r="28027" spans="58:58" x14ac:dyDescent="0.25">
      <c r="BF28027" s="1"/>
    </row>
    <row r="28028" spans="58:58" x14ac:dyDescent="0.25">
      <c r="BF28028" s="1"/>
    </row>
    <row r="28029" spans="58:58" x14ac:dyDescent="0.25">
      <c r="BF28029" s="1"/>
    </row>
    <row r="28030" spans="58:58" x14ac:dyDescent="0.25">
      <c r="BF28030" s="1"/>
    </row>
    <row r="28031" spans="58:58" x14ac:dyDescent="0.25">
      <c r="BF28031" s="1"/>
    </row>
    <row r="28032" spans="58:58" x14ac:dyDescent="0.25">
      <c r="BF28032" s="1"/>
    </row>
    <row r="28033" spans="58:58" x14ac:dyDescent="0.25">
      <c r="BF28033" s="1"/>
    </row>
    <row r="28034" spans="58:58" x14ac:dyDescent="0.25">
      <c r="BF28034" s="1"/>
    </row>
    <row r="28035" spans="58:58" x14ac:dyDescent="0.25">
      <c r="BF28035" s="1"/>
    </row>
    <row r="28036" spans="58:58" x14ac:dyDescent="0.25">
      <c r="BF28036" s="1"/>
    </row>
    <row r="28037" spans="58:58" x14ac:dyDescent="0.25">
      <c r="BF28037" s="1"/>
    </row>
    <row r="28038" spans="58:58" x14ac:dyDescent="0.25">
      <c r="BF28038" s="1"/>
    </row>
    <row r="28039" spans="58:58" x14ac:dyDescent="0.25">
      <c r="BF28039" s="1"/>
    </row>
    <row r="28040" spans="58:58" x14ac:dyDescent="0.25">
      <c r="BF28040" s="1"/>
    </row>
    <row r="28041" spans="58:58" x14ac:dyDescent="0.25">
      <c r="BF28041" s="1"/>
    </row>
    <row r="28042" spans="58:58" x14ac:dyDescent="0.25">
      <c r="BF28042" s="1"/>
    </row>
    <row r="28043" spans="58:58" x14ac:dyDescent="0.25">
      <c r="BF28043" s="1"/>
    </row>
    <row r="28044" spans="58:58" x14ac:dyDescent="0.25">
      <c r="BF28044" s="1"/>
    </row>
    <row r="28045" spans="58:58" x14ac:dyDescent="0.25">
      <c r="BF28045" s="1"/>
    </row>
    <row r="28046" spans="58:58" x14ac:dyDescent="0.25">
      <c r="BF28046" s="1"/>
    </row>
    <row r="28047" spans="58:58" x14ac:dyDescent="0.25">
      <c r="BF28047" s="1"/>
    </row>
    <row r="28048" spans="58:58" x14ac:dyDescent="0.25">
      <c r="BF28048" s="1"/>
    </row>
    <row r="28049" spans="58:58" x14ac:dyDescent="0.25">
      <c r="BF28049" s="1"/>
    </row>
    <row r="28050" spans="58:58" x14ac:dyDescent="0.25">
      <c r="BF28050" s="1"/>
    </row>
    <row r="28051" spans="58:58" x14ac:dyDescent="0.25">
      <c r="BF28051" s="1"/>
    </row>
    <row r="28052" spans="58:58" x14ac:dyDescent="0.25">
      <c r="BF28052" s="1"/>
    </row>
    <row r="28053" spans="58:58" x14ac:dyDescent="0.25">
      <c r="BF28053" s="1"/>
    </row>
    <row r="28054" spans="58:58" x14ac:dyDescent="0.25">
      <c r="BF28054" s="1"/>
    </row>
    <row r="28055" spans="58:58" x14ac:dyDescent="0.25">
      <c r="BF28055" s="1"/>
    </row>
    <row r="28056" spans="58:58" x14ac:dyDescent="0.25">
      <c r="BF28056" s="1"/>
    </row>
    <row r="28057" spans="58:58" x14ac:dyDescent="0.25">
      <c r="BF28057" s="1"/>
    </row>
    <row r="28058" spans="58:58" x14ac:dyDescent="0.25">
      <c r="BF28058" s="1"/>
    </row>
    <row r="28059" spans="58:58" x14ac:dyDescent="0.25">
      <c r="BF28059" s="1"/>
    </row>
    <row r="28060" spans="58:58" x14ac:dyDescent="0.25">
      <c r="BF28060" s="1"/>
    </row>
    <row r="28061" spans="58:58" x14ac:dyDescent="0.25">
      <c r="BF28061" s="1"/>
    </row>
    <row r="28062" spans="58:58" x14ac:dyDescent="0.25">
      <c r="BF28062" s="1"/>
    </row>
    <row r="28063" spans="58:58" x14ac:dyDescent="0.25">
      <c r="BF28063" s="1"/>
    </row>
    <row r="28064" spans="58:58" x14ac:dyDescent="0.25">
      <c r="BF28064" s="1"/>
    </row>
    <row r="28065" spans="58:58" x14ac:dyDescent="0.25">
      <c r="BF28065" s="1"/>
    </row>
    <row r="28066" spans="58:58" x14ac:dyDescent="0.25">
      <c r="BF28066" s="1"/>
    </row>
    <row r="28067" spans="58:58" x14ac:dyDescent="0.25">
      <c r="BF28067" s="1"/>
    </row>
    <row r="28068" spans="58:58" x14ac:dyDescent="0.25">
      <c r="BF28068" s="1"/>
    </row>
    <row r="28069" spans="58:58" x14ac:dyDescent="0.25">
      <c r="BF28069" s="1"/>
    </row>
    <row r="28070" spans="58:58" x14ac:dyDescent="0.25">
      <c r="BF28070" s="1"/>
    </row>
    <row r="28071" spans="58:58" x14ac:dyDescent="0.25">
      <c r="BF28071" s="1"/>
    </row>
    <row r="28072" spans="58:58" x14ac:dyDescent="0.25">
      <c r="BF28072" s="1"/>
    </row>
    <row r="28073" spans="58:58" x14ac:dyDescent="0.25">
      <c r="BF28073" s="1"/>
    </row>
    <row r="28074" spans="58:58" x14ac:dyDescent="0.25">
      <c r="BF28074" s="1"/>
    </row>
    <row r="28075" spans="58:58" x14ac:dyDescent="0.25">
      <c r="BF28075" s="1"/>
    </row>
    <row r="28076" spans="58:58" x14ac:dyDescent="0.25">
      <c r="BF28076" s="1"/>
    </row>
    <row r="28077" spans="58:58" x14ac:dyDescent="0.25">
      <c r="BF28077" s="1"/>
    </row>
    <row r="28078" spans="58:58" x14ac:dyDescent="0.25">
      <c r="BF28078" s="1"/>
    </row>
    <row r="28079" spans="58:58" x14ac:dyDescent="0.25">
      <c r="BF28079" s="1"/>
    </row>
    <row r="28080" spans="58:58" x14ac:dyDescent="0.25">
      <c r="BF28080" s="1"/>
    </row>
    <row r="28081" spans="58:58" x14ac:dyDescent="0.25">
      <c r="BF28081" s="1"/>
    </row>
    <row r="28082" spans="58:58" x14ac:dyDescent="0.25">
      <c r="BF28082" s="1"/>
    </row>
    <row r="28083" spans="58:58" x14ac:dyDescent="0.25">
      <c r="BF28083" s="1"/>
    </row>
    <row r="28084" spans="58:58" x14ac:dyDescent="0.25">
      <c r="BF28084" s="1"/>
    </row>
    <row r="28085" spans="58:58" x14ac:dyDescent="0.25">
      <c r="BF28085" s="1"/>
    </row>
    <row r="28086" spans="58:58" x14ac:dyDescent="0.25">
      <c r="BF28086" s="1"/>
    </row>
    <row r="28087" spans="58:58" x14ac:dyDescent="0.25">
      <c r="BF28087" s="1"/>
    </row>
    <row r="28088" spans="58:58" x14ac:dyDescent="0.25">
      <c r="BF28088" s="1"/>
    </row>
    <row r="28089" spans="58:58" x14ac:dyDescent="0.25">
      <c r="BF28089" s="1"/>
    </row>
    <row r="28090" spans="58:58" x14ac:dyDescent="0.25">
      <c r="BF28090" s="1"/>
    </row>
    <row r="28091" spans="58:58" x14ac:dyDescent="0.25">
      <c r="BF28091" s="1"/>
    </row>
    <row r="28092" spans="58:58" x14ac:dyDescent="0.25">
      <c r="BF28092" s="1"/>
    </row>
    <row r="28093" spans="58:58" x14ac:dyDescent="0.25">
      <c r="BF28093" s="1"/>
    </row>
    <row r="28094" spans="58:58" x14ac:dyDescent="0.25">
      <c r="BF28094" s="1"/>
    </row>
    <row r="28095" spans="58:58" x14ac:dyDescent="0.25">
      <c r="BF28095" s="1"/>
    </row>
    <row r="28096" spans="58:58" x14ac:dyDescent="0.25">
      <c r="BF28096" s="1"/>
    </row>
    <row r="28097" spans="58:58" x14ac:dyDescent="0.25">
      <c r="BF28097" s="1"/>
    </row>
    <row r="28098" spans="58:58" x14ac:dyDescent="0.25">
      <c r="BF28098" s="1"/>
    </row>
    <row r="28099" spans="58:58" x14ac:dyDescent="0.25">
      <c r="BF28099" s="1"/>
    </row>
    <row r="28100" spans="58:58" x14ac:dyDescent="0.25">
      <c r="BF28100" s="1"/>
    </row>
    <row r="28101" spans="58:58" x14ac:dyDescent="0.25">
      <c r="BF28101" s="1"/>
    </row>
    <row r="28102" spans="58:58" x14ac:dyDescent="0.25">
      <c r="BF28102" s="1"/>
    </row>
    <row r="28103" spans="58:58" x14ac:dyDescent="0.25">
      <c r="BF28103" s="1"/>
    </row>
    <row r="28104" spans="58:58" x14ac:dyDescent="0.25">
      <c r="BF28104" s="1"/>
    </row>
    <row r="28105" spans="58:58" x14ac:dyDescent="0.25">
      <c r="BF28105" s="1"/>
    </row>
    <row r="28106" spans="58:58" x14ac:dyDescent="0.25">
      <c r="BF28106" s="1"/>
    </row>
    <row r="28107" spans="58:58" x14ac:dyDescent="0.25">
      <c r="BF28107" s="1"/>
    </row>
    <row r="28108" spans="58:58" x14ac:dyDescent="0.25">
      <c r="BF28108" s="1"/>
    </row>
    <row r="28109" spans="58:58" x14ac:dyDescent="0.25">
      <c r="BF28109" s="1"/>
    </row>
    <row r="28110" spans="58:58" x14ac:dyDescent="0.25">
      <c r="BF28110" s="1"/>
    </row>
    <row r="28111" spans="58:58" x14ac:dyDescent="0.25">
      <c r="BF28111" s="1"/>
    </row>
    <row r="28112" spans="58:58" x14ac:dyDescent="0.25">
      <c r="BF28112" s="1"/>
    </row>
    <row r="28113" spans="58:58" x14ac:dyDescent="0.25">
      <c r="BF28113" s="1"/>
    </row>
    <row r="28114" spans="58:58" x14ac:dyDescent="0.25">
      <c r="BF28114" s="1"/>
    </row>
    <row r="28115" spans="58:58" x14ac:dyDescent="0.25">
      <c r="BF28115" s="1"/>
    </row>
    <row r="28116" spans="58:58" x14ac:dyDescent="0.25">
      <c r="BF28116" s="1"/>
    </row>
    <row r="28117" spans="58:58" x14ac:dyDescent="0.25">
      <c r="BF28117" s="1"/>
    </row>
    <row r="28118" spans="58:58" x14ac:dyDescent="0.25">
      <c r="BF28118" s="1"/>
    </row>
    <row r="28119" spans="58:58" x14ac:dyDescent="0.25">
      <c r="BF28119" s="1"/>
    </row>
    <row r="28120" spans="58:58" x14ac:dyDescent="0.25">
      <c r="BF28120" s="1"/>
    </row>
    <row r="28121" spans="58:58" x14ac:dyDescent="0.25">
      <c r="BF28121" s="1"/>
    </row>
    <row r="28122" spans="58:58" x14ac:dyDescent="0.25">
      <c r="BF28122" s="1"/>
    </row>
    <row r="28123" spans="58:58" x14ac:dyDescent="0.25">
      <c r="BF28123" s="1"/>
    </row>
    <row r="28124" spans="58:58" x14ac:dyDescent="0.25">
      <c r="BF28124" s="1"/>
    </row>
    <row r="28125" spans="58:58" x14ac:dyDescent="0.25">
      <c r="BF28125" s="1"/>
    </row>
    <row r="28126" spans="58:58" x14ac:dyDescent="0.25">
      <c r="BF28126" s="1"/>
    </row>
    <row r="28127" spans="58:58" x14ac:dyDescent="0.25">
      <c r="BF28127" s="1"/>
    </row>
    <row r="28128" spans="58:58" x14ac:dyDescent="0.25">
      <c r="BF28128" s="1"/>
    </row>
    <row r="28129" spans="58:58" x14ac:dyDescent="0.25">
      <c r="BF28129" s="1"/>
    </row>
    <row r="28130" spans="58:58" x14ac:dyDescent="0.25">
      <c r="BF28130" s="1"/>
    </row>
    <row r="28131" spans="58:58" x14ac:dyDescent="0.25">
      <c r="BF28131" s="1"/>
    </row>
    <row r="28132" spans="58:58" x14ac:dyDescent="0.25">
      <c r="BF28132" s="1"/>
    </row>
    <row r="28133" spans="58:58" x14ac:dyDescent="0.25">
      <c r="BF28133" s="1"/>
    </row>
    <row r="28134" spans="58:58" x14ac:dyDescent="0.25">
      <c r="BF28134" s="1"/>
    </row>
    <row r="28135" spans="58:58" x14ac:dyDescent="0.25">
      <c r="BF28135" s="1"/>
    </row>
    <row r="28136" spans="58:58" x14ac:dyDescent="0.25">
      <c r="BF28136" s="1"/>
    </row>
    <row r="28137" spans="58:58" x14ac:dyDescent="0.25">
      <c r="BF28137" s="1"/>
    </row>
    <row r="28138" spans="58:58" x14ac:dyDescent="0.25">
      <c r="BF28138" s="1"/>
    </row>
    <row r="28139" spans="58:58" x14ac:dyDescent="0.25">
      <c r="BF28139" s="1"/>
    </row>
    <row r="28140" spans="58:58" x14ac:dyDescent="0.25">
      <c r="BF28140" s="1"/>
    </row>
    <row r="28141" spans="58:58" x14ac:dyDescent="0.25">
      <c r="BF28141" s="1"/>
    </row>
    <row r="28142" spans="58:58" x14ac:dyDescent="0.25">
      <c r="BF28142" s="1"/>
    </row>
    <row r="28143" spans="58:58" x14ac:dyDescent="0.25">
      <c r="BF28143" s="1"/>
    </row>
    <row r="28144" spans="58:58" x14ac:dyDescent="0.25">
      <c r="BF28144" s="1"/>
    </row>
    <row r="28145" spans="58:58" x14ac:dyDescent="0.25">
      <c r="BF28145" s="1"/>
    </row>
    <row r="28146" spans="58:58" x14ac:dyDescent="0.25">
      <c r="BF28146" s="1"/>
    </row>
    <row r="28147" spans="58:58" x14ac:dyDescent="0.25">
      <c r="BF28147" s="1"/>
    </row>
    <row r="28148" spans="58:58" x14ac:dyDescent="0.25">
      <c r="BF28148" s="1"/>
    </row>
    <row r="28149" spans="58:58" x14ac:dyDescent="0.25">
      <c r="BF28149" s="1"/>
    </row>
    <row r="28150" spans="58:58" x14ac:dyDescent="0.25">
      <c r="BF28150" s="1"/>
    </row>
    <row r="28151" spans="58:58" x14ac:dyDescent="0.25">
      <c r="BF28151" s="1"/>
    </row>
    <row r="28152" spans="58:58" x14ac:dyDescent="0.25">
      <c r="BF28152" s="1"/>
    </row>
    <row r="28153" spans="58:58" x14ac:dyDescent="0.25">
      <c r="BF28153" s="1"/>
    </row>
    <row r="28154" spans="58:58" x14ac:dyDescent="0.25">
      <c r="BF28154" s="1"/>
    </row>
    <row r="28155" spans="58:58" x14ac:dyDescent="0.25">
      <c r="BF28155" s="1"/>
    </row>
    <row r="28156" spans="58:58" x14ac:dyDescent="0.25">
      <c r="BF28156" s="1"/>
    </row>
    <row r="28157" spans="58:58" x14ac:dyDescent="0.25">
      <c r="BF28157" s="1"/>
    </row>
    <row r="28158" spans="58:58" x14ac:dyDescent="0.25">
      <c r="BF28158" s="1"/>
    </row>
    <row r="28159" spans="58:58" x14ac:dyDescent="0.25">
      <c r="BF28159" s="1"/>
    </row>
    <row r="28160" spans="58:58" x14ac:dyDescent="0.25">
      <c r="BF28160" s="1"/>
    </row>
    <row r="28161" spans="58:58" x14ac:dyDescent="0.25">
      <c r="BF28161" s="1"/>
    </row>
    <row r="28162" spans="58:58" x14ac:dyDescent="0.25">
      <c r="BF28162" s="1"/>
    </row>
    <row r="28163" spans="58:58" x14ac:dyDescent="0.25">
      <c r="BF28163" s="1"/>
    </row>
    <row r="28164" spans="58:58" x14ac:dyDescent="0.25">
      <c r="BF28164" s="1"/>
    </row>
    <row r="28165" spans="58:58" x14ac:dyDescent="0.25">
      <c r="BF28165" s="1"/>
    </row>
    <row r="28166" spans="58:58" x14ac:dyDescent="0.25">
      <c r="BF28166" s="1"/>
    </row>
    <row r="28167" spans="58:58" x14ac:dyDescent="0.25">
      <c r="BF28167" s="1"/>
    </row>
    <row r="28168" spans="58:58" x14ac:dyDescent="0.25">
      <c r="BF28168" s="1"/>
    </row>
    <row r="28169" spans="58:58" x14ac:dyDescent="0.25">
      <c r="BF28169" s="1"/>
    </row>
    <row r="28170" spans="58:58" x14ac:dyDescent="0.25">
      <c r="BF28170" s="1"/>
    </row>
    <row r="28171" spans="58:58" x14ac:dyDescent="0.25">
      <c r="BF28171" s="1"/>
    </row>
    <row r="28172" spans="58:58" x14ac:dyDescent="0.25">
      <c r="BF28172" s="1"/>
    </row>
    <row r="28173" spans="58:58" x14ac:dyDescent="0.25">
      <c r="BF28173" s="1"/>
    </row>
    <row r="28174" spans="58:58" x14ac:dyDescent="0.25">
      <c r="BF28174" s="1"/>
    </row>
    <row r="28175" spans="58:58" x14ac:dyDescent="0.25">
      <c r="BF28175" s="1"/>
    </row>
    <row r="28176" spans="58:58" x14ac:dyDescent="0.25">
      <c r="BF28176" s="1"/>
    </row>
    <row r="28177" spans="58:58" x14ac:dyDescent="0.25">
      <c r="BF28177" s="1"/>
    </row>
    <row r="28178" spans="58:58" x14ac:dyDescent="0.25">
      <c r="BF28178" s="1"/>
    </row>
    <row r="28179" spans="58:58" x14ac:dyDescent="0.25">
      <c r="BF28179" s="1"/>
    </row>
    <row r="28180" spans="58:58" x14ac:dyDescent="0.25">
      <c r="BF28180" s="1"/>
    </row>
    <row r="28181" spans="58:58" x14ac:dyDescent="0.25">
      <c r="BF28181" s="1"/>
    </row>
    <row r="28182" spans="58:58" x14ac:dyDescent="0.25">
      <c r="BF28182" s="1"/>
    </row>
    <row r="28183" spans="58:58" x14ac:dyDescent="0.25">
      <c r="BF28183" s="1"/>
    </row>
    <row r="28184" spans="58:58" x14ac:dyDescent="0.25">
      <c r="BF28184" s="1"/>
    </row>
    <row r="28185" spans="58:58" x14ac:dyDescent="0.25">
      <c r="BF28185" s="1"/>
    </row>
    <row r="28186" spans="58:58" x14ac:dyDescent="0.25">
      <c r="BF28186" s="1"/>
    </row>
    <row r="28187" spans="58:58" x14ac:dyDescent="0.25">
      <c r="BF28187" s="1"/>
    </row>
    <row r="28188" spans="58:58" x14ac:dyDescent="0.25">
      <c r="BF28188" s="1"/>
    </row>
    <row r="28189" spans="58:58" x14ac:dyDescent="0.25">
      <c r="BF28189" s="1"/>
    </row>
    <row r="28190" spans="58:58" x14ac:dyDescent="0.25">
      <c r="BF28190" s="1"/>
    </row>
    <row r="28191" spans="58:58" x14ac:dyDescent="0.25">
      <c r="BF28191" s="1"/>
    </row>
    <row r="28192" spans="58:58" x14ac:dyDescent="0.25">
      <c r="BF28192" s="1"/>
    </row>
    <row r="28193" spans="58:58" x14ac:dyDescent="0.25">
      <c r="BF28193" s="1"/>
    </row>
    <row r="28194" spans="58:58" x14ac:dyDescent="0.25">
      <c r="BF28194" s="1"/>
    </row>
    <row r="28195" spans="58:58" x14ac:dyDescent="0.25">
      <c r="BF28195" s="1"/>
    </row>
    <row r="28196" spans="58:58" x14ac:dyDescent="0.25">
      <c r="BF28196" s="1"/>
    </row>
    <row r="28197" spans="58:58" x14ac:dyDescent="0.25">
      <c r="BF28197" s="1"/>
    </row>
    <row r="28198" spans="58:58" x14ac:dyDescent="0.25">
      <c r="BF28198" s="1"/>
    </row>
    <row r="28199" spans="58:58" x14ac:dyDescent="0.25">
      <c r="BF28199" s="1"/>
    </row>
    <row r="28200" spans="58:58" x14ac:dyDescent="0.25">
      <c r="BF28200" s="1"/>
    </row>
    <row r="28201" spans="58:58" x14ac:dyDescent="0.25">
      <c r="BF28201" s="1"/>
    </row>
    <row r="28202" spans="58:58" x14ac:dyDescent="0.25">
      <c r="BF28202" s="1"/>
    </row>
    <row r="28203" spans="58:58" x14ac:dyDescent="0.25">
      <c r="BF28203" s="1"/>
    </row>
    <row r="28204" spans="58:58" x14ac:dyDescent="0.25">
      <c r="BF28204" s="1"/>
    </row>
    <row r="28205" spans="58:58" x14ac:dyDescent="0.25">
      <c r="BF28205" s="1"/>
    </row>
    <row r="28206" spans="58:58" x14ac:dyDescent="0.25">
      <c r="BF28206" s="1"/>
    </row>
    <row r="28207" spans="58:58" x14ac:dyDescent="0.25">
      <c r="BF28207" s="1"/>
    </row>
    <row r="28208" spans="58:58" x14ac:dyDescent="0.25">
      <c r="BF28208" s="1"/>
    </row>
    <row r="28209" spans="58:58" x14ac:dyDescent="0.25">
      <c r="BF28209" s="1"/>
    </row>
    <row r="28210" spans="58:58" x14ac:dyDescent="0.25">
      <c r="BF28210" s="1"/>
    </row>
    <row r="28211" spans="58:58" x14ac:dyDescent="0.25">
      <c r="BF28211" s="1"/>
    </row>
    <row r="28212" spans="58:58" x14ac:dyDescent="0.25">
      <c r="BF28212" s="1"/>
    </row>
    <row r="28213" spans="58:58" x14ac:dyDescent="0.25">
      <c r="BF28213" s="1"/>
    </row>
    <row r="28214" spans="58:58" x14ac:dyDescent="0.25">
      <c r="BF28214" s="1"/>
    </row>
    <row r="28215" spans="58:58" x14ac:dyDescent="0.25">
      <c r="BF28215" s="1"/>
    </row>
    <row r="28216" spans="58:58" x14ac:dyDescent="0.25">
      <c r="BF28216" s="1"/>
    </row>
    <row r="28217" spans="58:58" x14ac:dyDescent="0.25">
      <c r="BF28217" s="1"/>
    </row>
    <row r="28218" spans="58:58" x14ac:dyDescent="0.25">
      <c r="BF28218" s="1"/>
    </row>
    <row r="28219" spans="58:58" x14ac:dyDescent="0.25">
      <c r="BF28219" s="1"/>
    </row>
    <row r="28220" spans="58:58" x14ac:dyDescent="0.25">
      <c r="BF28220" s="1"/>
    </row>
    <row r="28221" spans="58:58" x14ac:dyDescent="0.25">
      <c r="BF28221" s="1"/>
    </row>
    <row r="28222" spans="58:58" x14ac:dyDescent="0.25">
      <c r="BF28222" s="1"/>
    </row>
    <row r="28223" spans="58:58" x14ac:dyDescent="0.25">
      <c r="BF28223" s="1"/>
    </row>
    <row r="28224" spans="58:58" x14ac:dyDescent="0.25">
      <c r="BF28224" s="1"/>
    </row>
    <row r="28225" spans="58:58" x14ac:dyDescent="0.25">
      <c r="BF28225" s="1"/>
    </row>
    <row r="28226" spans="58:58" x14ac:dyDescent="0.25">
      <c r="BF28226" s="1"/>
    </row>
    <row r="28227" spans="58:58" x14ac:dyDescent="0.25">
      <c r="BF28227" s="1"/>
    </row>
    <row r="28228" spans="58:58" x14ac:dyDescent="0.25">
      <c r="BF28228" s="1"/>
    </row>
    <row r="28229" spans="58:58" x14ac:dyDescent="0.25">
      <c r="BF28229" s="1"/>
    </row>
    <row r="28230" spans="58:58" x14ac:dyDescent="0.25">
      <c r="BF28230" s="1"/>
    </row>
    <row r="28231" spans="58:58" x14ac:dyDescent="0.25">
      <c r="BF28231" s="1"/>
    </row>
    <row r="28232" spans="58:58" x14ac:dyDescent="0.25">
      <c r="BF28232" s="1"/>
    </row>
    <row r="28233" spans="58:58" x14ac:dyDescent="0.25">
      <c r="BF28233" s="1"/>
    </row>
    <row r="28234" spans="58:58" x14ac:dyDescent="0.25">
      <c r="BF28234" s="1"/>
    </row>
    <row r="28235" spans="58:58" x14ac:dyDescent="0.25">
      <c r="BF28235" s="1"/>
    </row>
    <row r="28236" spans="58:58" x14ac:dyDescent="0.25">
      <c r="BF28236" s="1"/>
    </row>
    <row r="28237" spans="58:58" x14ac:dyDescent="0.25">
      <c r="BF28237" s="1"/>
    </row>
    <row r="28238" spans="58:58" x14ac:dyDescent="0.25">
      <c r="BF28238" s="1"/>
    </row>
    <row r="28239" spans="58:58" x14ac:dyDescent="0.25">
      <c r="BF28239" s="1"/>
    </row>
    <row r="28240" spans="58:58" x14ac:dyDescent="0.25">
      <c r="BF28240" s="1"/>
    </row>
    <row r="28241" spans="58:58" x14ac:dyDescent="0.25">
      <c r="BF28241" s="1"/>
    </row>
    <row r="28242" spans="58:58" x14ac:dyDescent="0.25">
      <c r="BF28242" s="1"/>
    </row>
    <row r="28243" spans="58:58" x14ac:dyDescent="0.25">
      <c r="BF28243" s="1"/>
    </row>
    <row r="28244" spans="58:58" x14ac:dyDescent="0.25">
      <c r="BF28244" s="1"/>
    </row>
    <row r="28245" spans="58:58" x14ac:dyDescent="0.25">
      <c r="BF28245" s="1"/>
    </row>
    <row r="28246" spans="58:58" x14ac:dyDescent="0.25">
      <c r="BF28246" s="1"/>
    </row>
    <row r="28247" spans="58:58" x14ac:dyDescent="0.25">
      <c r="BF28247" s="1"/>
    </row>
    <row r="28248" spans="58:58" x14ac:dyDescent="0.25">
      <c r="BF28248" s="1"/>
    </row>
    <row r="28249" spans="58:58" x14ac:dyDescent="0.25">
      <c r="BF28249" s="1"/>
    </row>
    <row r="28250" spans="58:58" x14ac:dyDescent="0.25">
      <c r="BF28250" s="1"/>
    </row>
    <row r="28251" spans="58:58" x14ac:dyDescent="0.25">
      <c r="BF28251" s="1"/>
    </row>
    <row r="28252" spans="58:58" x14ac:dyDescent="0.25">
      <c r="BF28252" s="1"/>
    </row>
    <row r="28253" spans="58:58" x14ac:dyDescent="0.25">
      <c r="BF28253" s="1"/>
    </row>
    <row r="28254" spans="58:58" x14ac:dyDescent="0.25">
      <c r="BF28254" s="1"/>
    </row>
    <row r="28255" spans="58:58" x14ac:dyDescent="0.25">
      <c r="BF28255" s="1"/>
    </row>
    <row r="28256" spans="58:58" x14ac:dyDescent="0.25">
      <c r="BF28256" s="1"/>
    </row>
    <row r="28257" spans="58:58" x14ac:dyDescent="0.25">
      <c r="BF28257" s="1"/>
    </row>
    <row r="28258" spans="58:58" x14ac:dyDescent="0.25">
      <c r="BF28258" s="1"/>
    </row>
    <row r="28259" spans="58:58" x14ac:dyDescent="0.25">
      <c r="BF28259" s="1"/>
    </row>
    <row r="28260" spans="58:58" x14ac:dyDescent="0.25">
      <c r="BF28260" s="1"/>
    </row>
    <row r="28261" spans="58:58" x14ac:dyDescent="0.25">
      <c r="BF28261" s="1"/>
    </row>
    <row r="28262" spans="58:58" x14ac:dyDescent="0.25">
      <c r="BF28262" s="1"/>
    </row>
    <row r="28263" spans="58:58" x14ac:dyDescent="0.25">
      <c r="BF28263" s="1"/>
    </row>
    <row r="28264" spans="58:58" x14ac:dyDescent="0.25">
      <c r="BF28264" s="1"/>
    </row>
    <row r="28265" spans="58:58" x14ac:dyDescent="0.25">
      <c r="BF28265" s="1"/>
    </row>
    <row r="28266" spans="58:58" x14ac:dyDescent="0.25">
      <c r="BF28266" s="1"/>
    </row>
    <row r="28267" spans="58:58" x14ac:dyDescent="0.25">
      <c r="BF28267" s="1"/>
    </row>
    <row r="28268" spans="58:58" x14ac:dyDescent="0.25">
      <c r="BF28268" s="1"/>
    </row>
    <row r="28269" spans="58:58" x14ac:dyDescent="0.25">
      <c r="BF28269" s="1"/>
    </row>
    <row r="28270" spans="58:58" x14ac:dyDescent="0.25">
      <c r="BF28270" s="1"/>
    </row>
    <row r="28271" spans="58:58" x14ac:dyDescent="0.25">
      <c r="BF28271" s="1"/>
    </row>
    <row r="28272" spans="58:58" x14ac:dyDescent="0.25">
      <c r="BF28272" s="1"/>
    </row>
    <row r="28273" spans="58:58" x14ac:dyDescent="0.25">
      <c r="BF28273" s="1"/>
    </row>
    <row r="28274" spans="58:58" x14ac:dyDescent="0.25">
      <c r="BF28274" s="1"/>
    </row>
    <row r="28275" spans="58:58" x14ac:dyDescent="0.25">
      <c r="BF28275" s="1"/>
    </row>
    <row r="28276" spans="58:58" x14ac:dyDescent="0.25">
      <c r="BF28276" s="1"/>
    </row>
    <row r="28277" spans="58:58" x14ac:dyDescent="0.25">
      <c r="BF28277" s="1"/>
    </row>
    <row r="28278" spans="58:58" x14ac:dyDescent="0.25">
      <c r="BF28278" s="1"/>
    </row>
    <row r="28279" spans="58:58" x14ac:dyDescent="0.25">
      <c r="BF28279" s="1"/>
    </row>
    <row r="28280" spans="58:58" x14ac:dyDescent="0.25">
      <c r="BF28280" s="1"/>
    </row>
    <row r="28281" spans="58:58" x14ac:dyDescent="0.25">
      <c r="BF28281" s="1"/>
    </row>
    <row r="28282" spans="58:58" x14ac:dyDescent="0.25">
      <c r="BF28282" s="1"/>
    </row>
    <row r="28283" spans="58:58" x14ac:dyDescent="0.25">
      <c r="BF28283" s="1"/>
    </row>
    <row r="28284" spans="58:58" x14ac:dyDescent="0.25">
      <c r="BF28284" s="1"/>
    </row>
    <row r="28285" spans="58:58" x14ac:dyDescent="0.25">
      <c r="BF28285" s="1"/>
    </row>
    <row r="28286" spans="58:58" x14ac:dyDescent="0.25">
      <c r="BF28286" s="1"/>
    </row>
    <row r="28287" spans="58:58" x14ac:dyDescent="0.25">
      <c r="BF28287" s="1"/>
    </row>
    <row r="28288" spans="58:58" x14ac:dyDescent="0.25">
      <c r="BF28288" s="1"/>
    </row>
    <row r="28289" spans="58:58" x14ac:dyDescent="0.25">
      <c r="BF28289" s="1"/>
    </row>
    <row r="28290" spans="58:58" x14ac:dyDescent="0.25">
      <c r="BF28290" s="1"/>
    </row>
    <row r="28291" spans="58:58" x14ac:dyDescent="0.25">
      <c r="BF28291" s="1"/>
    </row>
    <row r="28292" spans="58:58" x14ac:dyDescent="0.25">
      <c r="BF28292" s="1"/>
    </row>
    <row r="28293" spans="58:58" x14ac:dyDescent="0.25">
      <c r="BF28293" s="1"/>
    </row>
    <row r="28294" spans="58:58" x14ac:dyDescent="0.25">
      <c r="BF28294" s="1"/>
    </row>
    <row r="28295" spans="58:58" x14ac:dyDescent="0.25">
      <c r="BF28295" s="1"/>
    </row>
    <row r="28296" spans="58:58" x14ac:dyDescent="0.25">
      <c r="BF28296" s="1"/>
    </row>
    <row r="28297" spans="58:58" x14ac:dyDescent="0.25">
      <c r="BF28297" s="1"/>
    </row>
    <row r="28298" spans="58:58" x14ac:dyDescent="0.25">
      <c r="BF28298" s="1"/>
    </row>
    <row r="28299" spans="58:58" x14ac:dyDescent="0.25">
      <c r="BF28299" s="1"/>
    </row>
    <row r="28300" spans="58:58" x14ac:dyDescent="0.25">
      <c r="BF28300" s="1"/>
    </row>
    <row r="28301" spans="58:58" x14ac:dyDescent="0.25">
      <c r="BF28301" s="1"/>
    </row>
    <row r="28302" spans="58:58" x14ac:dyDescent="0.25">
      <c r="BF28302" s="1"/>
    </row>
    <row r="28303" spans="58:58" x14ac:dyDescent="0.25">
      <c r="BF28303" s="1"/>
    </row>
    <row r="28304" spans="58:58" x14ac:dyDescent="0.25">
      <c r="BF28304" s="1"/>
    </row>
    <row r="28305" spans="58:58" x14ac:dyDescent="0.25">
      <c r="BF28305" s="1"/>
    </row>
    <row r="28306" spans="58:58" x14ac:dyDescent="0.25">
      <c r="BF28306" s="1"/>
    </row>
    <row r="28307" spans="58:58" x14ac:dyDescent="0.25">
      <c r="BF28307" s="1"/>
    </row>
    <row r="28308" spans="58:58" x14ac:dyDescent="0.25">
      <c r="BF28308" s="1"/>
    </row>
    <row r="28309" spans="58:58" x14ac:dyDescent="0.25">
      <c r="BF28309" s="1"/>
    </row>
    <row r="28310" spans="58:58" x14ac:dyDescent="0.25">
      <c r="BF28310" s="1"/>
    </row>
    <row r="28311" spans="58:58" x14ac:dyDescent="0.25">
      <c r="BF28311" s="1"/>
    </row>
    <row r="28312" spans="58:58" x14ac:dyDescent="0.25">
      <c r="BF28312" s="1"/>
    </row>
    <row r="28313" spans="58:58" x14ac:dyDescent="0.25">
      <c r="BF28313" s="1"/>
    </row>
    <row r="28314" spans="58:58" x14ac:dyDescent="0.25">
      <c r="BF28314" s="1"/>
    </row>
    <row r="28315" spans="58:58" x14ac:dyDescent="0.25">
      <c r="BF28315" s="1"/>
    </row>
    <row r="28316" spans="58:58" x14ac:dyDescent="0.25">
      <c r="BF28316" s="1"/>
    </row>
    <row r="28317" spans="58:58" x14ac:dyDescent="0.25">
      <c r="BF28317" s="1"/>
    </row>
    <row r="28318" spans="58:58" x14ac:dyDescent="0.25">
      <c r="BF28318" s="1"/>
    </row>
    <row r="28319" spans="58:58" x14ac:dyDescent="0.25">
      <c r="BF28319" s="1"/>
    </row>
    <row r="28320" spans="58:58" x14ac:dyDescent="0.25">
      <c r="BF28320" s="1"/>
    </row>
    <row r="28321" spans="58:58" x14ac:dyDescent="0.25">
      <c r="BF28321" s="1"/>
    </row>
    <row r="28322" spans="58:58" x14ac:dyDescent="0.25">
      <c r="BF28322" s="1"/>
    </row>
    <row r="28323" spans="58:58" x14ac:dyDescent="0.25">
      <c r="BF28323" s="1"/>
    </row>
    <row r="28324" spans="58:58" x14ac:dyDescent="0.25">
      <c r="BF28324" s="1"/>
    </row>
    <row r="28325" spans="58:58" x14ac:dyDescent="0.25">
      <c r="BF28325" s="1"/>
    </row>
    <row r="28326" spans="58:58" x14ac:dyDescent="0.25">
      <c r="BF28326" s="1"/>
    </row>
    <row r="28327" spans="58:58" x14ac:dyDescent="0.25">
      <c r="BF28327" s="1"/>
    </row>
    <row r="28328" spans="58:58" x14ac:dyDescent="0.25">
      <c r="BF28328" s="1"/>
    </row>
    <row r="28329" spans="58:58" x14ac:dyDescent="0.25">
      <c r="BF28329" s="1"/>
    </row>
    <row r="28330" spans="58:58" x14ac:dyDescent="0.25">
      <c r="BF28330" s="1"/>
    </row>
    <row r="28331" spans="58:58" x14ac:dyDescent="0.25">
      <c r="BF28331" s="1"/>
    </row>
    <row r="28332" spans="58:58" x14ac:dyDescent="0.25">
      <c r="BF28332" s="1"/>
    </row>
    <row r="28333" spans="58:58" x14ac:dyDescent="0.25">
      <c r="BF28333" s="1"/>
    </row>
    <row r="28334" spans="58:58" x14ac:dyDescent="0.25">
      <c r="BF28334" s="1"/>
    </row>
    <row r="28335" spans="58:58" x14ac:dyDescent="0.25">
      <c r="BF28335" s="1"/>
    </row>
    <row r="28336" spans="58:58" x14ac:dyDescent="0.25">
      <c r="BF28336" s="1"/>
    </row>
    <row r="28337" spans="58:58" x14ac:dyDescent="0.25">
      <c r="BF28337" s="1"/>
    </row>
    <row r="28338" spans="58:58" x14ac:dyDescent="0.25">
      <c r="BF28338" s="1"/>
    </row>
    <row r="28339" spans="58:58" x14ac:dyDescent="0.25">
      <c r="BF28339" s="1"/>
    </row>
    <row r="28340" spans="58:58" x14ac:dyDescent="0.25">
      <c r="BF28340" s="1"/>
    </row>
    <row r="28341" spans="58:58" x14ac:dyDescent="0.25">
      <c r="BF28341" s="1"/>
    </row>
    <row r="28342" spans="58:58" x14ac:dyDescent="0.25">
      <c r="BF28342" s="1"/>
    </row>
    <row r="28343" spans="58:58" x14ac:dyDescent="0.25">
      <c r="BF28343" s="1"/>
    </row>
    <row r="28344" spans="58:58" x14ac:dyDescent="0.25">
      <c r="BF28344" s="1"/>
    </row>
    <row r="28345" spans="58:58" x14ac:dyDescent="0.25">
      <c r="BF28345" s="1"/>
    </row>
    <row r="28346" spans="58:58" x14ac:dyDescent="0.25">
      <c r="BF28346" s="1"/>
    </row>
    <row r="28347" spans="58:58" x14ac:dyDescent="0.25">
      <c r="BF28347" s="1"/>
    </row>
    <row r="28348" spans="58:58" x14ac:dyDescent="0.25">
      <c r="BF28348" s="1"/>
    </row>
    <row r="28349" spans="58:58" x14ac:dyDescent="0.25">
      <c r="BF28349" s="1"/>
    </row>
    <row r="28350" spans="58:58" x14ac:dyDescent="0.25">
      <c r="BF28350" s="1"/>
    </row>
    <row r="28351" spans="58:58" x14ac:dyDescent="0.25">
      <c r="BF28351" s="1"/>
    </row>
    <row r="28352" spans="58:58" x14ac:dyDescent="0.25">
      <c r="BF28352" s="1"/>
    </row>
    <row r="28353" spans="58:58" x14ac:dyDescent="0.25">
      <c r="BF28353" s="1"/>
    </row>
    <row r="28354" spans="58:58" x14ac:dyDescent="0.25">
      <c r="BF28354" s="1"/>
    </row>
    <row r="28355" spans="58:58" x14ac:dyDescent="0.25">
      <c r="BF28355" s="1"/>
    </row>
    <row r="28356" spans="58:58" x14ac:dyDescent="0.25">
      <c r="BF28356" s="1"/>
    </row>
    <row r="28357" spans="58:58" x14ac:dyDescent="0.25">
      <c r="BF28357" s="1"/>
    </row>
    <row r="28358" spans="58:58" x14ac:dyDescent="0.25">
      <c r="BF28358" s="1"/>
    </row>
    <row r="28359" spans="58:58" x14ac:dyDescent="0.25">
      <c r="BF28359" s="1"/>
    </row>
    <row r="28360" spans="58:58" x14ac:dyDescent="0.25">
      <c r="BF28360" s="1"/>
    </row>
    <row r="28361" spans="58:58" x14ac:dyDescent="0.25">
      <c r="BF28361" s="1"/>
    </row>
    <row r="28362" spans="58:58" x14ac:dyDescent="0.25">
      <c r="BF28362" s="1"/>
    </row>
    <row r="28363" spans="58:58" x14ac:dyDescent="0.25">
      <c r="BF28363" s="1"/>
    </row>
    <row r="28364" spans="58:58" x14ac:dyDescent="0.25">
      <c r="BF28364" s="1"/>
    </row>
    <row r="28365" spans="58:58" x14ac:dyDescent="0.25">
      <c r="BF28365" s="1"/>
    </row>
    <row r="28366" spans="58:58" x14ac:dyDescent="0.25">
      <c r="BF28366" s="1"/>
    </row>
    <row r="28367" spans="58:58" x14ac:dyDescent="0.25">
      <c r="BF28367" s="1"/>
    </row>
    <row r="28368" spans="58:58" x14ac:dyDescent="0.25">
      <c r="BF28368" s="1"/>
    </row>
    <row r="28369" spans="58:58" x14ac:dyDescent="0.25">
      <c r="BF28369" s="1"/>
    </row>
    <row r="28370" spans="58:58" x14ac:dyDescent="0.25">
      <c r="BF28370" s="1"/>
    </row>
    <row r="28371" spans="58:58" x14ac:dyDescent="0.25">
      <c r="BF28371" s="1"/>
    </row>
    <row r="28372" spans="58:58" x14ac:dyDescent="0.25">
      <c r="BF28372" s="1"/>
    </row>
    <row r="28373" spans="58:58" x14ac:dyDescent="0.25">
      <c r="BF28373" s="1"/>
    </row>
    <row r="28374" spans="58:58" x14ac:dyDescent="0.25">
      <c r="BF28374" s="1"/>
    </row>
    <row r="28375" spans="58:58" x14ac:dyDescent="0.25">
      <c r="BF28375" s="1"/>
    </row>
    <row r="28376" spans="58:58" x14ac:dyDescent="0.25">
      <c r="BF28376" s="1"/>
    </row>
    <row r="28377" spans="58:58" x14ac:dyDescent="0.25">
      <c r="BF28377" s="1"/>
    </row>
    <row r="28378" spans="58:58" x14ac:dyDescent="0.25">
      <c r="BF28378" s="1"/>
    </row>
    <row r="28379" spans="58:58" x14ac:dyDescent="0.25">
      <c r="BF28379" s="1"/>
    </row>
    <row r="28380" spans="58:58" x14ac:dyDescent="0.25">
      <c r="BF28380" s="1"/>
    </row>
    <row r="28381" spans="58:58" x14ac:dyDescent="0.25">
      <c r="BF28381" s="1"/>
    </row>
    <row r="28382" spans="58:58" x14ac:dyDescent="0.25">
      <c r="BF28382" s="1"/>
    </row>
    <row r="28383" spans="58:58" x14ac:dyDescent="0.25">
      <c r="BF28383" s="1"/>
    </row>
    <row r="28384" spans="58:58" x14ac:dyDescent="0.25">
      <c r="BF28384" s="1"/>
    </row>
    <row r="28385" spans="58:58" x14ac:dyDescent="0.25">
      <c r="BF28385" s="1"/>
    </row>
    <row r="28386" spans="58:58" x14ac:dyDescent="0.25">
      <c r="BF28386" s="1"/>
    </row>
    <row r="28387" spans="58:58" x14ac:dyDescent="0.25">
      <c r="BF28387" s="1"/>
    </row>
    <row r="28388" spans="58:58" x14ac:dyDescent="0.25">
      <c r="BF28388" s="1"/>
    </row>
    <row r="28389" spans="58:58" x14ac:dyDescent="0.25">
      <c r="BF28389" s="1"/>
    </row>
    <row r="28390" spans="58:58" x14ac:dyDescent="0.25">
      <c r="BF28390" s="1"/>
    </row>
    <row r="28391" spans="58:58" x14ac:dyDescent="0.25">
      <c r="BF28391" s="1"/>
    </row>
    <row r="28392" spans="58:58" x14ac:dyDescent="0.25">
      <c r="BF28392" s="1"/>
    </row>
    <row r="28393" spans="58:58" x14ac:dyDescent="0.25">
      <c r="BF28393" s="1"/>
    </row>
    <row r="28394" spans="58:58" x14ac:dyDescent="0.25">
      <c r="BF28394" s="1"/>
    </row>
    <row r="28395" spans="58:58" x14ac:dyDescent="0.25">
      <c r="BF28395" s="1"/>
    </row>
    <row r="28396" spans="58:58" x14ac:dyDescent="0.25">
      <c r="BF28396" s="1"/>
    </row>
    <row r="28397" spans="58:58" x14ac:dyDescent="0.25">
      <c r="BF28397" s="1"/>
    </row>
    <row r="28398" spans="58:58" x14ac:dyDescent="0.25">
      <c r="BF28398" s="1"/>
    </row>
    <row r="28399" spans="58:58" x14ac:dyDescent="0.25">
      <c r="BF28399" s="1"/>
    </row>
    <row r="28400" spans="58:58" x14ac:dyDescent="0.25">
      <c r="BF28400" s="1"/>
    </row>
    <row r="28401" spans="58:58" x14ac:dyDescent="0.25">
      <c r="BF28401" s="1"/>
    </row>
    <row r="28402" spans="58:58" x14ac:dyDescent="0.25">
      <c r="BF28402" s="1"/>
    </row>
    <row r="28403" spans="58:58" x14ac:dyDescent="0.25">
      <c r="BF28403" s="1"/>
    </row>
    <row r="28404" spans="58:58" x14ac:dyDescent="0.25">
      <c r="BF28404" s="1"/>
    </row>
    <row r="28405" spans="58:58" x14ac:dyDescent="0.25">
      <c r="BF28405" s="1"/>
    </row>
    <row r="28406" spans="58:58" x14ac:dyDescent="0.25">
      <c r="BF28406" s="1"/>
    </row>
    <row r="28407" spans="58:58" x14ac:dyDescent="0.25">
      <c r="BF28407" s="1"/>
    </row>
    <row r="28408" spans="58:58" x14ac:dyDescent="0.25">
      <c r="BF28408" s="1"/>
    </row>
    <row r="28409" spans="58:58" x14ac:dyDescent="0.25">
      <c r="BF28409" s="1"/>
    </row>
    <row r="28410" spans="58:58" x14ac:dyDescent="0.25">
      <c r="BF28410" s="1"/>
    </row>
    <row r="28411" spans="58:58" x14ac:dyDescent="0.25">
      <c r="BF28411" s="1"/>
    </row>
    <row r="28412" spans="58:58" x14ac:dyDescent="0.25">
      <c r="BF28412" s="1"/>
    </row>
    <row r="28413" spans="58:58" x14ac:dyDescent="0.25">
      <c r="BF28413" s="1"/>
    </row>
    <row r="28414" spans="58:58" x14ac:dyDescent="0.25">
      <c r="BF28414" s="1"/>
    </row>
    <row r="28415" spans="58:58" x14ac:dyDescent="0.25">
      <c r="BF28415" s="1"/>
    </row>
    <row r="28416" spans="58:58" x14ac:dyDescent="0.25">
      <c r="BF28416" s="1"/>
    </row>
    <row r="28417" spans="58:58" x14ac:dyDescent="0.25">
      <c r="BF28417" s="1"/>
    </row>
    <row r="28418" spans="58:58" x14ac:dyDescent="0.25">
      <c r="BF28418" s="1"/>
    </row>
    <row r="28419" spans="58:58" x14ac:dyDescent="0.25">
      <c r="BF28419" s="1"/>
    </row>
    <row r="28420" spans="58:58" x14ac:dyDescent="0.25">
      <c r="BF28420" s="1"/>
    </row>
    <row r="28421" spans="58:58" x14ac:dyDescent="0.25">
      <c r="BF28421" s="1"/>
    </row>
    <row r="28422" spans="58:58" x14ac:dyDescent="0.25">
      <c r="BF28422" s="1"/>
    </row>
    <row r="28423" spans="58:58" x14ac:dyDescent="0.25">
      <c r="BF28423" s="1"/>
    </row>
    <row r="28424" spans="58:58" x14ac:dyDescent="0.25">
      <c r="BF28424" s="1"/>
    </row>
    <row r="28425" spans="58:58" x14ac:dyDescent="0.25">
      <c r="BF28425" s="1"/>
    </row>
    <row r="28426" spans="58:58" x14ac:dyDescent="0.25">
      <c r="BF28426" s="1"/>
    </row>
    <row r="28427" spans="58:58" x14ac:dyDescent="0.25">
      <c r="BF28427" s="1"/>
    </row>
    <row r="28428" spans="58:58" x14ac:dyDescent="0.25">
      <c r="BF28428" s="1"/>
    </row>
    <row r="28429" spans="58:58" x14ac:dyDescent="0.25">
      <c r="BF28429" s="1"/>
    </row>
    <row r="28430" spans="58:58" x14ac:dyDescent="0.25">
      <c r="BF28430" s="1"/>
    </row>
    <row r="28431" spans="58:58" x14ac:dyDescent="0.25">
      <c r="BF28431" s="1"/>
    </row>
    <row r="28432" spans="58:58" x14ac:dyDescent="0.25">
      <c r="BF28432" s="1"/>
    </row>
    <row r="28433" spans="58:58" x14ac:dyDescent="0.25">
      <c r="BF28433" s="1"/>
    </row>
    <row r="28434" spans="58:58" x14ac:dyDescent="0.25">
      <c r="BF28434" s="1"/>
    </row>
    <row r="28435" spans="58:58" x14ac:dyDescent="0.25">
      <c r="BF28435" s="1"/>
    </row>
    <row r="28436" spans="58:58" x14ac:dyDescent="0.25">
      <c r="BF28436" s="1"/>
    </row>
    <row r="28437" spans="58:58" x14ac:dyDescent="0.25">
      <c r="BF28437" s="1"/>
    </row>
    <row r="28438" spans="58:58" x14ac:dyDescent="0.25">
      <c r="BF28438" s="1"/>
    </row>
    <row r="28439" spans="58:58" x14ac:dyDescent="0.25">
      <c r="BF28439" s="1"/>
    </row>
    <row r="28440" spans="58:58" x14ac:dyDescent="0.25">
      <c r="BF28440" s="1"/>
    </row>
    <row r="28441" spans="58:58" x14ac:dyDescent="0.25">
      <c r="BF28441" s="1"/>
    </row>
    <row r="28442" spans="58:58" x14ac:dyDescent="0.25">
      <c r="BF28442" s="1"/>
    </row>
    <row r="28443" spans="58:58" x14ac:dyDescent="0.25">
      <c r="BF28443" s="1"/>
    </row>
    <row r="28444" spans="58:58" x14ac:dyDescent="0.25">
      <c r="BF28444" s="1"/>
    </row>
    <row r="28445" spans="58:58" x14ac:dyDescent="0.25">
      <c r="BF28445" s="1"/>
    </row>
    <row r="28446" spans="58:58" x14ac:dyDescent="0.25">
      <c r="BF28446" s="1"/>
    </row>
    <row r="28447" spans="58:58" x14ac:dyDescent="0.25">
      <c r="BF28447" s="1"/>
    </row>
    <row r="28448" spans="58:58" x14ac:dyDescent="0.25">
      <c r="BF28448" s="1"/>
    </row>
    <row r="28449" spans="58:58" x14ac:dyDescent="0.25">
      <c r="BF28449" s="1"/>
    </row>
    <row r="28450" spans="58:58" x14ac:dyDescent="0.25">
      <c r="BF28450" s="1"/>
    </row>
    <row r="28451" spans="58:58" x14ac:dyDescent="0.25">
      <c r="BF28451" s="1"/>
    </row>
    <row r="28452" spans="58:58" x14ac:dyDescent="0.25">
      <c r="BF28452" s="1"/>
    </row>
    <row r="28453" spans="58:58" x14ac:dyDescent="0.25">
      <c r="BF28453" s="1"/>
    </row>
    <row r="28454" spans="58:58" x14ac:dyDescent="0.25">
      <c r="BF28454" s="1"/>
    </row>
    <row r="28455" spans="58:58" x14ac:dyDescent="0.25">
      <c r="BF28455" s="1"/>
    </row>
    <row r="28456" spans="58:58" x14ac:dyDescent="0.25">
      <c r="BF28456" s="1"/>
    </row>
    <row r="28457" spans="58:58" x14ac:dyDescent="0.25">
      <c r="BF28457" s="1"/>
    </row>
    <row r="28458" spans="58:58" x14ac:dyDescent="0.25">
      <c r="BF28458" s="1"/>
    </row>
    <row r="28459" spans="58:58" x14ac:dyDescent="0.25">
      <c r="BF28459" s="1"/>
    </row>
    <row r="28460" spans="58:58" x14ac:dyDescent="0.25">
      <c r="BF28460" s="1"/>
    </row>
    <row r="28461" spans="58:58" x14ac:dyDescent="0.25">
      <c r="BF28461" s="1"/>
    </row>
    <row r="28462" spans="58:58" x14ac:dyDescent="0.25">
      <c r="BF28462" s="1"/>
    </row>
    <row r="28463" spans="58:58" x14ac:dyDescent="0.25">
      <c r="BF28463" s="1"/>
    </row>
    <row r="28464" spans="58:58" x14ac:dyDescent="0.25">
      <c r="BF28464" s="1"/>
    </row>
    <row r="28465" spans="58:58" x14ac:dyDescent="0.25">
      <c r="BF28465" s="1"/>
    </row>
    <row r="28466" spans="58:58" x14ac:dyDescent="0.25">
      <c r="BF28466" s="1"/>
    </row>
    <row r="28467" spans="58:58" x14ac:dyDescent="0.25">
      <c r="BF28467" s="1"/>
    </row>
    <row r="28468" spans="58:58" x14ac:dyDescent="0.25">
      <c r="BF28468" s="1"/>
    </row>
    <row r="28469" spans="58:58" x14ac:dyDescent="0.25">
      <c r="BF28469" s="1"/>
    </row>
    <row r="28470" spans="58:58" x14ac:dyDescent="0.25">
      <c r="BF28470" s="1"/>
    </row>
    <row r="28471" spans="58:58" x14ac:dyDescent="0.25">
      <c r="BF28471" s="1"/>
    </row>
    <row r="28472" spans="58:58" x14ac:dyDescent="0.25">
      <c r="BF28472" s="1"/>
    </row>
    <row r="28473" spans="58:58" x14ac:dyDescent="0.25">
      <c r="BF28473" s="1"/>
    </row>
    <row r="28474" spans="58:58" x14ac:dyDescent="0.25">
      <c r="BF28474" s="1"/>
    </row>
    <row r="28475" spans="58:58" x14ac:dyDescent="0.25">
      <c r="BF28475" s="1"/>
    </row>
    <row r="28476" spans="58:58" x14ac:dyDescent="0.25">
      <c r="BF28476" s="1"/>
    </row>
    <row r="28477" spans="58:58" x14ac:dyDescent="0.25">
      <c r="BF28477" s="1"/>
    </row>
    <row r="28478" spans="58:58" x14ac:dyDescent="0.25">
      <c r="BF28478" s="1"/>
    </row>
    <row r="28479" spans="58:58" x14ac:dyDescent="0.25">
      <c r="BF28479" s="1"/>
    </row>
    <row r="28480" spans="58:58" x14ac:dyDescent="0.25">
      <c r="BF28480" s="1"/>
    </row>
    <row r="28481" spans="58:58" x14ac:dyDescent="0.25">
      <c r="BF28481" s="1"/>
    </row>
    <row r="28482" spans="58:58" x14ac:dyDescent="0.25">
      <c r="BF28482" s="1"/>
    </row>
    <row r="28483" spans="58:58" x14ac:dyDescent="0.25">
      <c r="BF28483" s="1"/>
    </row>
    <row r="28484" spans="58:58" x14ac:dyDescent="0.25">
      <c r="BF28484" s="1"/>
    </row>
    <row r="28485" spans="58:58" x14ac:dyDescent="0.25">
      <c r="BF28485" s="1"/>
    </row>
    <row r="28486" spans="58:58" x14ac:dyDescent="0.25">
      <c r="BF28486" s="1"/>
    </row>
    <row r="28487" spans="58:58" x14ac:dyDescent="0.25">
      <c r="BF28487" s="1"/>
    </row>
    <row r="28488" spans="58:58" x14ac:dyDescent="0.25">
      <c r="BF28488" s="1"/>
    </row>
    <row r="28489" spans="58:58" x14ac:dyDescent="0.25">
      <c r="BF28489" s="1"/>
    </row>
    <row r="28490" spans="58:58" x14ac:dyDescent="0.25">
      <c r="BF28490" s="1"/>
    </row>
    <row r="28491" spans="58:58" x14ac:dyDescent="0.25">
      <c r="BF28491" s="1"/>
    </row>
    <row r="28492" spans="58:58" x14ac:dyDescent="0.25">
      <c r="BF28492" s="1"/>
    </row>
    <row r="28493" spans="58:58" x14ac:dyDescent="0.25">
      <c r="BF28493" s="1"/>
    </row>
    <row r="28494" spans="58:58" x14ac:dyDescent="0.25">
      <c r="BF28494" s="1"/>
    </row>
    <row r="28495" spans="58:58" x14ac:dyDescent="0.25">
      <c r="BF28495" s="1"/>
    </row>
    <row r="28496" spans="58:58" x14ac:dyDescent="0.25">
      <c r="BF28496" s="1"/>
    </row>
    <row r="28497" spans="58:58" x14ac:dyDescent="0.25">
      <c r="BF28497" s="1"/>
    </row>
    <row r="28498" spans="58:58" x14ac:dyDescent="0.25">
      <c r="BF28498" s="1"/>
    </row>
    <row r="28499" spans="58:58" x14ac:dyDescent="0.25">
      <c r="BF28499" s="1"/>
    </row>
    <row r="28500" spans="58:58" x14ac:dyDescent="0.25">
      <c r="BF28500" s="1"/>
    </row>
    <row r="28501" spans="58:58" x14ac:dyDescent="0.25">
      <c r="BF28501" s="1"/>
    </row>
    <row r="28502" spans="58:58" x14ac:dyDescent="0.25">
      <c r="BF28502" s="1"/>
    </row>
    <row r="28503" spans="58:58" x14ac:dyDescent="0.25">
      <c r="BF28503" s="1"/>
    </row>
    <row r="28504" spans="58:58" x14ac:dyDescent="0.25">
      <c r="BF28504" s="1"/>
    </row>
    <row r="28505" spans="58:58" x14ac:dyDescent="0.25">
      <c r="BF28505" s="1"/>
    </row>
    <row r="28506" spans="58:58" x14ac:dyDescent="0.25">
      <c r="BF28506" s="1"/>
    </row>
    <row r="28507" spans="58:58" x14ac:dyDescent="0.25">
      <c r="BF28507" s="1"/>
    </row>
    <row r="28508" spans="58:58" x14ac:dyDescent="0.25">
      <c r="BF28508" s="1"/>
    </row>
    <row r="28509" spans="58:58" x14ac:dyDescent="0.25">
      <c r="BF28509" s="1"/>
    </row>
    <row r="28510" spans="58:58" x14ac:dyDescent="0.25">
      <c r="BF28510" s="1"/>
    </row>
    <row r="28511" spans="58:58" x14ac:dyDescent="0.25">
      <c r="BF28511" s="1"/>
    </row>
    <row r="28512" spans="58:58" x14ac:dyDescent="0.25">
      <c r="BF28512" s="1"/>
    </row>
    <row r="28513" spans="58:58" x14ac:dyDescent="0.25">
      <c r="BF28513" s="1"/>
    </row>
    <row r="28514" spans="58:58" x14ac:dyDescent="0.25">
      <c r="BF28514" s="1"/>
    </row>
    <row r="28515" spans="58:58" x14ac:dyDescent="0.25">
      <c r="BF28515" s="1"/>
    </row>
    <row r="28516" spans="58:58" x14ac:dyDescent="0.25">
      <c r="BF28516" s="1"/>
    </row>
    <row r="28517" spans="58:58" x14ac:dyDescent="0.25">
      <c r="BF28517" s="1"/>
    </row>
    <row r="28518" spans="58:58" x14ac:dyDescent="0.25">
      <c r="BF28518" s="1"/>
    </row>
    <row r="28519" spans="58:58" x14ac:dyDescent="0.25">
      <c r="BF28519" s="1"/>
    </row>
    <row r="28520" spans="58:58" x14ac:dyDescent="0.25">
      <c r="BF28520" s="1"/>
    </row>
    <row r="28521" spans="58:58" x14ac:dyDescent="0.25">
      <c r="BF28521" s="1"/>
    </row>
    <row r="28522" spans="58:58" x14ac:dyDescent="0.25">
      <c r="BF28522" s="1"/>
    </row>
    <row r="28523" spans="58:58" x14ac:dyDescent="0.25">
      <c r="BF28523" s="1"/>
    </row>
    <row r="28524" spans="58:58" x14ac:dyDescent="0.25">
      <c r="BF28524" s="1"/>
    </row>
    <row r="28525" spans="58:58" x14ac:dyDescent="0.25">
      <c r="BF28525" s="1"/>
    </row>
    <row r="28526" spans="58:58" x14ac:dyDescent="0.25">
      <c r="BF28526" s="1"/>
    </row>
    <row r="28527" spans="58:58" x14ac:dyDescent="0.25">
      <c r="BF28527" s="1"/>
    </row>
    <row r="28528" spans="58:58" x14ac:dyDescent="0.25">
      <c r="BF28528" s="1"/>
    </row>
    <row r="28529" spans="58:58" x14ac:dyDescent="0.25">
      <c r="BF28529" s="1"/>
    </row>
    <row r="28530" spans="58:58" x14ac:dyDescent="0.25">
      <c r="BF28530" s="1"/>
    </row>
    <row r="28531" spans="58:58" x14ac:dyDescent="0.25">
      <c r="BF28531" s="1"/>
    </row>
    <row r="28532" spans="58:58" x14ac:dyDescent="0.25">
      <c r="BF28532" s="1"/>
    </row>
    <row r="28533" spans="58:58" x14ac:dyDescent="0.25">
      <c r="BF28533" s="1"/>
    </row>
    <row r="28534" spans="58:58" x14ac:dyDescent="0.25">
      <c r="BF28534" s="1"/>
    </row>
    <row r="28535" spans="58:58" x14ac:dyDescent="0.25">
      <c r="BF28535" s="1"/>
    </row>
    <row r="28536" spans="58:58" x14ac:dyDescent="0.25">
      <c r="BF28536" s="1"/>
    </row>
    <row r="28537" spans="58:58" x14ac:dyDescent="0.25">
      <c r="BF28537" s="1"/>
    </row>
    <row r="28538" spans="58:58" x14ac:dyDescent="0.25">
      <c r="BF28538" s="1"/>
    </row>
    <row r="28539" spans="58:58" x14ac:dyDescent="0.25">
      <c r="BF28539" s="1"/>
    </row>
    <row r="28540" spans="58:58" x14ac:dyDescent="0.25">
      <c r="BF28540" s="1"/>
    </row>
    <row r="28541" spans="58:58" x14ac:dyDescent="0.25">
      <c r="BF28541" s="1"/>
    </row>
    <row r="28542" spans="58:58" x14ac:dyDescent="0.25">
      <c r="BF28542" s="1"/>
    </row>
    <row r="28543" spans="58:58" x14ac:dyDescent="0.25">
      <c r="BF28543" s="1"/>
    </row>
    <row r="28544" spans="58:58" x14ac:dyDescent="0.25">
      <c r="BF28544" s="1"/>
    </row>
    <row r="28545" spans="58:58" x14ac:dyDescent="0.25">
      <c r="BF28545" s="1"/>
    </row>
    <row r="28546" spans="58:58" x14ac:dyDescent="0.25">
      <c r="BF28546" s="1"/>
    </row>
    <row r="28547" spans="58:58" x14ac:dyDescent="0.25">
      <c r="BF28547" s="1"/>
    </row>
    <row r="28548" spans="58:58" x14ac:dyDescent="0.25">
      <c r="BF28548" s="1"/>
    </row>
    <row r="28549" spans="58:58" x14ac:dyDescent="0.25">
      <c r="BF28549" s="1"/>
    </row>
    <row r="28550" spans="58:58" x14ac:dyDescent="0.25">
      <c r="BF28550" s="1"/>
    </row>
    <row r="28551" spans="58:58" x14ac:dyDescent="0.25">
      <c r="BF28551" s="1"/>
    </row>
    <row r="28552" spans="58:58" x14ac:dyDescent="0.25">
      <c r="BF28552" s="1"/>
    </row>
    <row r="28553" spans="58:58" x14ac:dyDescent="0.25">
      <c r="BF28553" s="1"/>
    </row>
    <row r="28554" spans="58:58" x14ac:dyDescent="0.25">
      <c r="BF28554" s="1"/>
    </row>
    <row r="28555" spans="58:58" x14ac:dyDescent="0.25">
      <c r="BF28555" s="1"/>
    </row>
    <row r="28556" spans="58:58" x14ac:dyDescent="0.25">
      <c r="BF28556" s="1"/>
    </row>
    <row r="28557" spans="58:58" x14ac:dyDescent="0.25">
      <c r="BF28557" s="1"/>
    </row>
    <row r="28558" spans="58:58" x14ac:dyDescent="0.25">
      <c r="BF28558" s="1"/>
    </row>
    <row r="28559" spans="58:58" x14ac:dyDescent="0.25">
      <c r="BF28559" s="1"/>
    </row>
    <row r="28560" spans="58:58" x14ac:dyDescent="0.25">
      <c r="BF28560" s="1"/>
    </row>
    <row r="28561" spans="58:58" x14ac:dyDescent="0.25">
      <c r="BF28561" s="1"/>
    </row>
    <row r="28562" spans="58:58" x14ac:dyDescent="0.25">
      <c r="BF28562" s="1"/>
    </row>
    <row r="28563" spans="58:58" x14ac:dyDescent="0.25">
      <c r="BF28563" s="1"/>
    </row>
    <row r="28564" spans="58:58" x14ac:dyDescent="0.25">
      <c r="BF28564" s="1"/>
    </row>
    <row r="28565" spans="58:58" x14ac:dyDescent="0.25">
      <c r="BF28565" s="1"/>
    </row>
    <row r="28566" spans="58:58" x14ac:dyDescent="0.25">
      <c r="BF28566" s="1"/>
    </row>
    <row r="28567" spans="58:58" x14ac:dyDescent="0.25">
      <c r="BF28567" s="1"/>
    </row>
    <row r="28568" spans="58:58" x14ac:dyDescent="0.25">
      <c r="BF28568" s="1"/>
    </row>
    <row r="28569" spans="58:58" x14ac:dyDescent="0.25">
      <c r="BF28569" s="1"/>
    </row>
    <row r="28570" spans="58:58" x14ac:dyDescent="0.25">
      <c r="BF28570" s="1"/>
    </row>
    <row r="28571" spans="58:58" x14ac:dyDescent="0.25">
      <c r="BF28571" s="1"/>
    </row>
    <row r="28572" spans="58:58" x14ac:dyDescent="0.25">
      <c r="BF28572" s="1"/>
    </row>
    <row r="28573" spans="58:58" x14ac:dyDescent="0.25">
      <c r="BF28573" s="1"/>
    </row>
    <row r="28574" spans="58:58" x14ac:dyDescent="0.25">
      <c r="BF28574" s="1"/>
    </row>
    <row r="28575" spans="58:58" x14ac:dyDescent="0.25">
      <c r="BF28575" s="1"/>
    </row>
    <row r="28576" spans="58:58" x14ac:dyDescent="0.25">
      <c r="BF28576" s="1"/>
    </row>
    <row r="28577" spans="58:58" x14ac:dyDescent="0.25">
      <c r="BF28577" s="1"/>
    </row>
    <row r="28578" spans="58:58" x14ac:dyDescent="0.25">
      <c r="BF28578" s="1"/>
    </row>
    <row r="28579" spans="58:58" x14ac:dyDescent="0.25">
      <c r="BF28579" s="1"/>
    </row>
    <row r="28580" spans="58:58" x14ac:dyDescent="0.25">
      <c r="BF28580" s="1"/>
    </row>
    <row r="28581" spans="58:58" x14ac:dyDescent="0.25">
      <c r="BF28581" s="1"/>
    </row>
    <row r="28582" spans="58:58" x14ac:dyDescent="0.25">
      <c r="BF28582" s="1"/>
    </row>
    <row r="28583" spans="58:58" x14ac:dyDescent="0.25">
      <c r="BF28583" s="1"/>
    </row>
    <row r="28584" spans="58:58" x14ac:dyDescent="0.25">
      <c r="BF28584" s="1"/>
    </row>
    <row r="28585" spans="58:58" x14ac:dyDescent="0.25">
      <c r="BF28585" s="1"/>
    </row>
    <row r="28586" spans="58:58" x14ac:dyDescent="0.25">
      <c r="BF28586" s="1"/>
    </row>
    <row r="28587" spans="58:58" x14ac:dyDescent="0.25">
      <c r="BF28587" s="1"/>
    </row>
    <row r="28588" spans="58:58" x14ac:dyDescent="0.25">
      <c r="BF28588" s="1"/>
    </row>
    <row r="28589" spans="58:58" x14ac:dyDescent="0.25">
      <c r="BF28589" s="1"/>
    </row>
    <row r="28590" spans="58:58" x14ac:dyDescent="0.25">
      <c r="BF28590" s="1"/>
    </row>
    <row r="28591" spans="58:58" x14ac:dyDescent="0.25">
      <c r="BF28591" s="1"/>
    </row>
    <row r="28592" spans="58:58" x14ac:dyDescent="0.25">
      <c r="BF28592" s="1"/>
    </row>
    <row r="28593" spans="58:58" x14ac:dyDescent="0.25">
      <c r="BF28593" s="1"/>
    </row>
    <row r="28594" spans="58:58" x14ac:dyDescent="0.25">
      <c r="BF28594" s="1"/>
    </row>
    <row r="28595" spans="58:58" x14ac:dyDescent="0.25">
      <c r="BF28595" s="1"/>
    </row>
    <row r="28596" spans="58:58" x14ac:dyDescent="0.25">
      <c r="BF28596" s="1"/>
    </row>
    <row r="28597" spans="58:58" x14ac:dyDescent="0.25">
      <c r="BF28597" s="1"/>
    </row>
    <row r="28598" spans="58:58" x14ac:dyDescent="0.25">
      <c r="BF28598" s="1"/>
    </row>
    <row r="28599" spans="58:58" x14ac:dyDescent="0.25">
      <c r="BF28599" s="1"/>
    </row>
    <row r="28600" spans="58:58" x14ac:dyDescent="0.25">
      <c r="BF28600" s="1"/>
    </row>
    <row r="28601" spans="58:58" x14ac:dyDescent="0.25">
      <c r="BF28601" s="1"/>
    </row>
    <row r="28602" spans="58:58" x14ac:dyDescent="0.25">
      <c r="BF28602" s="1"/>
    </row>
    <row r="28603" spans="58:58" x14ac:dyDescent="0.25">
      <c r="BF28603" s="1"/>
    </row>
    <row r="28604" spans="58:58" x14ac:dyDescent="0.25">
      <c r="BF28604" s="1"/>
    </row>
    <row r="28605" spans="58:58" x14ac:dyDescent="0.25">
      <c r="BF28605" s="1"/>
    </row>
    <row r="28606" spans="58:58" x14ac:dyDescent="0.25">
      <c r="BF28606" s="1"/>
    </row>
    <row r="28607" spans="58:58" x14ac:dyDescent="0.25">
      <c r="BF28607" s="1"/>
    </row>
    <row r="28608" spans="58:58" x14ac:dyDescent="0.25">
      <c r="BF28608" s="1"/>
    </row>
    <row r="28609" spans="58:58" x14ac:dyDescent="0.25">
      <c r="BF28609" s="1"/>
    </row>
    <row r="28610" spans="58:58" x14ac:dyDescent="0.25">
      <c r="BF28610" s="1"/>
    </row>
    <row r="28611" spans="58:58" x14ac:dyDescent="0.25">
      <c r="BF28611" s="1"/>
    </row>
    <row r="28612" spans="58:58" x14ac:dyDescent="0.25">
      <c r="BF28612" s="1"/>
    </row>
    <row r="28613" spans="58:58" x14ac:dyDescent="0.25">
      <c r="BF28613" s="1"/>
    </row>
    <row r="28614" spans="58:58" x14ac:dyDescent="0.25">
      <c r="BF28614" s="1"/>
    </row>
    <row r="28615" spans="58:58" x14ac:dyDescent="0.25">
      <c r="BF28615" s="1"/>
    </row>
    <row r="28616" spans="58:58" x14ac:dyDescent="0.25">
      <c r="BF28616" s="1"/>
    </row>
    <row r="28617" spans="58:58" x14ac:dyDescent="0.25">
      <c r="BF28617" s="1"/>
    </row>
    <row r="28618" spans="58:58" x14ac:dyDescent="0.25">
      <c r="BF28618" s="1"/>
    </row>
    <row r="28619" spans="58:58" x14ac:dyDescent="0.25">
      <c r="BF28619" s="1"/>
    </row>
    <row r="28620" spans="58:58" x14ac:dyDescent="0.25">
      <c r="BF28620" s="1"/>
    </row>
    <row r="28621" spans="58:58" x14ac:dyDescent="0.25">
      <c r="BF28621" s="1"/>
    </row>
    <row r="28622" spans="58:58" x14ac:dyDescent="0.25">
      <c r="BF28622" s="1"/>
    </row>
    <row r="28623" spans="58:58" x14ac:dyDescent="0.25">
      <c r="BF28623" s="1"/>
    </row>
    <row r="28624" spans="58:58" x14ac:dyDescent="0.25">
      <c r="BF28624" s="1"/>
    </row>
    <row r="28625" spans="58:58" x14ac:dyDescent="0.25">
      <c r="BF28625" s="1"/>
    </row>
    <row r="28626" spans="58:58" x14ac:dyDescent="0.25">
      <c r="BF28626" s="1"/>
    </row>
    <row r="28627" spans="58:58" x14ac:dyDescent="0.25">
      <c r="BF28627" s="1"/>
    </row>
    <row r="28628" spans="58:58" x14ac:dyDescent="0.25">
      <c r="BF28628" s="1"/>
    </row>
    <row r="28629" spans="58:58" x14ac:dyDescent="0.25">
      <c r="BF28629" s="1"/>
    </row>
    <row r="28630" spans="58:58" x14ac:dyDescent="0.25">
      <c r="BF28630" s="1"/>
    </row>
    <row r="28631" spans="58:58" x14ac:dyDescent="0.25">
      <c r="BF28631" s="1"/>
    </row>
    <row r="28632" spans="58:58" x14ac:dyDescent="0.25">
      <c r="BF28632" s="1"/>
    </row>
    <row r="28633" spans="58:58" x14ac:dyDescent="0.25">
      <c r="BF28633" s="1"/>
    </row>
    <row r="28634" spans="58:58" x14ac:dyDescent="0.25">
      <c r="BF28634" s="1"/>
    </row>
    <row r="28635" spans="58:58" x14ac:dyDescent="0.25">
      <c r="BF28635" s="1"/>
    </row>
    <row r="28636" spans="58:58" x14ac:dyDescent="0.25">
      <c r="BF28636" s="1"/>
    </row>
    <row r="28637" spans="58:58" x14ac:dyDescent="0.25">
      <c r="BF28637" s="1"/>
    </row>
    <row r="28638" spans="58:58" x14ac:dyDescent="0.25">
      <c r="BF28638" s="1"/>
    </row>
    <row r="28639" spans="58:58" x14ac:dyDescent="0.25">
      <c r="BF28639" s="1"/>
    </row>
    <row r="28640" spans="58:58" x14ac:dyDescent="0.25">
      <c r="BF28640" s="1"/>
    </row>
    <row r="28641" spans="58:58" x14ac:dyDescent="0.25">
      <c r="BF28641" s="1"/>
    </row>
    <row r="28642" spans="58:58" x14ac:dyDescent="0.25">
      <c r="BF28642" s="1"/>
    </row>
    <row r="28643" spans="58:58" x14ac:dyDescent="0.25">
      <c r="BF28643" s="1"/>
    </row>
    <row r="28644" spans="58:58" x14ac:dyDescent="0.25">
      <c r="BF28644" s="1"/>
    </row>
    <row r="28645" spans="58:58" x14ac:dyDescent="0.25">
      <c r="BF28645" s="1"/>
    </row>
    <row r="28646" spans="58:58" x14ac:dyDescent="0.25">
      <c r="BF28646" s="1"/>
    </row>
    <row r="28647" spans="58:58" x14ac:dyDescent="0.25">
      <c r="BF28647" s="1"/>
    </row>
    <row r="28648" spans="58:58" x14ac:dyDescent="0.25">
      <c r="BF28648" s="1"/>
    </row>
    <row r="28649" spans="58:58" x14ac:dyDescent="0.25">
      <c r="BF28649" s="1"/>
    </row>
    <row r="28650" spans="58:58" x14ac:dyDescent="0.25">
      <c r="BF28650" s="1"/>
    </row>
    <row r="28651" spans="58:58" x14ac:dyDescent="0.25">
      <c r="BF28651" s="1"/>
    </row>
    <row r="28652" spans="58:58" x14ac:dyDescent="0.25">
      <c r="BF28652" s="1"/>
    </row>
    <row r="28653" spans="58:58" x14ac:dyDescent="0.25">
      <c r="BF28653" s="1"/>
    </row>
    <row r="28654" spans="58:58" x14ac:dyDescent="0.25">
      <c r="BF28654" s="1"/>
    </row>
    <row r="28655" spans="58:58" x14ac:dyDescent="0.25">
      <c r="BF28655" s="1"/>
    </row>
    <row r="28656" spans="58:58" x14ac:dyDescent="0.25">
      <c r="BF28656" s="1"/>
    </row>
    <row r="28657" spans="58:58" x14ac:dyDescent="0.25">
      <c r="BF28657" s="1"/>
    </row>
    <row r="28658" spans="58:58" x14ac:dyDescent="0.25">
      <c r="BF28658" s="1"/>
    </row>
    <row r="28659" spans="58:58" x14ac:dyDescent="0.25">
      <c r="BF28659" s="1"/>
    </row>
    <row r="28660" spans="58:58" x14ac:dyDescent="0.25">
      <c r="BF28660" s="1"/>
    </row>
    <row r="28661" spans="58:58" x14ac:dyDescent="0.25">
      <c r="BF28661" s="1"/>
    </row>
    <row r="28662" spans="58:58" x14ac:dyDescent="0.25">
      <c r="BF28662" s="1"/>
    </row>
    <row r="28663" spans="58:58" x14ac:dyDescent="0.25">
      <c r="BF28663" s="1"/>
    </row>
    <row r="28664" spans="58:58" x14ac:dyDescent="0.25">
      <c r="BF28664" s="1"/>
    </row>
    <row r="28665" spans="58:58" x14ac:dyDescent="0.25">
      <c r="BF28665" s="1"/>
    </row>
    <row r="28666" spans="58:58" x14ac:dyDescent="0.25">
      <c r="BF28666" s="1"/>
    </row>
    <row r="28667" spans="58:58" x14ac:dyDescent="0.25">
      <c r="BF28667" s="1"/>
    </row>
    <row r="28668" spans="58:58" x14ac:dyDescent="0.25">
      <c r="BF28668" s="1"/>
    </row>
    <row r="28669" spans="58:58" x14ac:dyDescent="0.25">
      <c r="BF28669" s="1"/>
    </row>
    <row r="28670" spans="58:58" x14ac:dyDescent="0.25">
      <c r="BF28670" s="1"/>
    </row>
    <row r="28671" spans="58:58" x14ac:dyDescent="0.25">
      <c r="BF28671" s="1"/>
    </row>
    <row r="28672" spans="58:58" x14ac:dyDescent="0.25">
      <c r="BF28672" s="1"/>
    </row>
    <row r="28673" spans="58:58" x14ac:dyDescent="0.25">
      <c r="BF28673" s="1"/>
    </row>
    <row r="28674" spans="58:58" x14ac:dyDescent="0.25">
      <c r="BF28674" s="1"/>
    </row>
    <row r="28675" spans="58:58" x14ac:dyDescent="0.25">
      <c r="BF28675" s="1"/>
    </row>
    <row r="28676" spans="58:58" x14ac:dyDescent="0.25">
      <c r="BF28676" s="1"/>
    </row>
    <row r="28677" spans="58:58" x14ac:dyDescent="0.25">
      <c r="BF28677" s="1"/>
    </row>
    <row r="28678" spans="58:58" x14ac:dyDescent="0.25">
      <c r="BF28678" s="1"/>
    </row>
    <row r="28679" spans="58:58" x14ac:dyDescent="0.25">
      <c r="BF28679" s="1"/>
    </row>
    <row r="28680" spans="58:58" x14ac:dyDescent="0.25">
      <c r="BF28680" s="1"/>
    </row>
    <row r="28681" spans="58:58" x14ac:dyDescent="0.25">
      <c r="BF28681" s="1"/>
    </row>
    <row r="28682" spans="58:58" x14ac:dyDescent="0.25">
      <c r="BF28682" s="1"/>
    </row>
    <row r="28683" spans="58:58" x14ac:dyDescent="0.25">
      <c r="BF28683" s="1"/>
    </row>
    <row r="28684" spans="58:58" x14ac:dyDescent="0.25">
      <c r="BF28684" s="1"/>
    </row>
    <row r="28685" spans="58:58" x14ac:dyDescent="0.25">
      <c r="BF28685" s="1"/>
    </row>
    <row r="28686" spans="58:58" x14ac:dyDescent="0.25">
      <c r="BF28686" s="1"/>
    </row>
    <row r="28687" spans="58:58" x14ac:dyDescent="0.25">
      <c r="BF28687" s="1"/>
    </row>
    <row r="28688" spans="58:58" x14ac:dyDescent="0.25">
      <c r="BF28688" s="1"/>
    </row>
    <row r="28689" spans="58:58" x14ac:dyDescent="0.25">
      <c r="BF28689" s="1"/>
    </row>
    <row r="28690" spans="58:58" x14ac:dyDescent="0.25">
      <c r="BF28690" s="1"/>
    </row>
    <row r="28691" spans="58:58" x14ac:dyDescent="0.25">
      <c r="BF28691" s="1"/>
    </row>
    <row r="28692" spans="58:58" x14ac:dyDescent="0.25">
      <c r="BF28692" s="1"/>
    </row>
    <row r="28693" spans="58:58" x14ac:dyDescent="0.25">
      <c r="BF28693" s="1"/>
    </row>
    <row r="28694" spans="58:58" x14ac:dyDescent="0.25">
      <c r="BF28694" s="1"/>
    </row>
    <row r="28695" spans="58:58" x14ac:dyDescent="0.25">
      <c r="BF28695" s="1"/>
    </row>
    <row r="28696" spans="58:58" x14ac:dyDescent="0.25">
      <c r="BF28696" s="1"/>
    </row>
    <row r="28697" spans="58:58" x14ac:dyDescent="0.25">
      <c r="BF28697" s="1"/>
    </row>
    <row r="28698" spans="58:58" x14ac:dyDescent="0.25">
      <c r="BF28698" s="1"/>
    </row>
    <row r="28699" spans="58:58" x14ac:dyDescent="0.25">
      <c r="BF28699" s="1"/>
    </row>
    <row r="28700" spans="58:58" x14ac:dyDescent="0.25">
      <c r="BF28700" s="1"/>
    </row>
    <row r="28701" spans="58:58" x14ac:dyDescent="0.25">
      <c r="BF28701" s="1"/>
    </row>
    <row r="28702" spans="58:58" x14ac:dyDescent="0.25">
      <c r="BF28702" s="1"/>
    </row>
    <row r="28703" spans="58:58" x14ac:dyDescent="0.25">
      <c r="BF28703" s="1"/>
    </row>
    <row r="28704" spans="58:58" x14ac:dyDescent="0.25">
      <c r="BF28704" s="1"/>
    </row>
    <row r="28705" spans="58:58" x14ac:dyDescent="0.25">
      <c r="BF28705" s="1"/>
    </row>
    <row r="28706" spans="58:58" x14ac:dyDescent="0.25">
      <c r="BF28706" s="1"/>
    </row>
    <row r="28707" spans="58:58" x14ac:dyDescent="0.25">
      <c r="BF28707" s="1"/>
    </row>
    <row r="28708" spans="58:58" x14ac:dyDescent="0.25">
      <c r="BF28708" s="1"/>
    </row>
    <row r="28709" spans="58:58" x14ac:dyDescent="0.25">
      <c r="BF28709" s="1"/>
    </row>
    <row r="28710" spans="58:58" x14ac:dyDescent="0.25">
      <c r="BF28710" s="1"/>
    </row>
    <row r="28711" spans="58:58" x14ac:dyDescent="0.25">
      <c r="BF28711" s="1"/>
    </row>
    <row r="28712" spans="58:58" x14ac:dyDescent="0.25">
      <c r="BF28712" s="1"/>
    </row>
    <row r="28713" spans="58:58" x14ac:dyDescent="0.25">
      <c r="BF28713" s="1"/>
    </row>
    <row r="28714" spans="58:58" x14ac:dyDescent="0.25">
      <c r="BF28714" s="1"/>
    </row>
    <row r="28715" spans="58:58" x14ac:dyDescent="0.25">
      <c r="BF28715" s="1"/>
    </row>
    <row r="28716" spans="58:58" x14ac:dyDescent="0.25">
      <c r="BF28716" s="1"/>
    </row>
    <row r="28717" spans="58:58" x14ac:dyDescent="0.25">
      <c r="BF28717" s="1"/>
    </row>
    <row r="28718" spans="58:58" x14ac:dyDescent="0.25">
      <c r="BF28718" s="1"/>
    </row>
    <row r="28719" spans="58:58" x14ac:dyDescent="0.25">
      <c r="BF28719" s="1"/>
    </row>
    <row r="28720" spans="58:58" x14ac:dyDescent="0.25">
      <c r="BF28720" s="1"/>
    </row>
    <row r="28721" spans="58:58" x14ac:dyDescent="0.25">
      <c r="BF28721" s="1"/>
    </row>
    <row r="28722" spans="58:58" x14ac:dyDescent="0.25">
      <c r="BF28722" s="1"/>
    </row>
    <row r="28723" spans="58:58" x14ac:dyDescent="0.25">
      <c r="BF28723" s="1"/>
    </row>
    <row r="28724" spans="58:58" x14ac:dyDescent="0.25">
      <c r="BF28724" s="1"/>
    </row>
    <row r="28725" spans="58:58" x14ac:dyDescent="0.25">
      <c r="BF28725" s="1"/>
    </row>
    <row r="28726" spans="58:58" x14ac:dyDescent="0.25">
      <c r="BF28726" s="1"/>
    </row>
    <row r="28727" spans="58:58" x14ac:dyDescent="0.25">
      <c r="BF28727" s="1"/>
    </row>
    <row r="28728" spans="58:58" x14ac:dyDescent="0.25">
      <c r="BF28728" s="1"/>
    </row>
    <row r="28729" spans="58:58" x14ac:dyDescent="0.25">
      <c r="BF28729" s="1"/>
    </row>
    <row r="28730" spans="58:58" x14ac:dyDescent="0.25">
      <c r="BF28730" s="1"/>
    </row>
    <row r="28731" spans="58:58" x14ac:dyDescent="0.25">
      <c r="BF28731" s="1"/>
    </row>
    <row r="28732" spans="58:58" x14ac:dyDescent="0.25">
      <c r="BF28732" s="1"/>
    </row>
    <row r="28733" spans="58:58" x14ac:dyDescent="0.25">
      <c r="BF28733" s="1"/>
    </row>
    <row r="28734" spans="58:58" x14ac:dyDescent="0.25">
      <c r="BF28734" s="1"/>
    </row>
    <row r="28735" spans="58:58" x14ac:dyDescent="0.25">
      <c r="BF28735" s="1"/>
    </row>
    <row r="28736" spans="58:58" x14ac:dyDescent="0.25">
      <c r="BF28736" s="1"/>
    </row>
    <row r="28737" spans="58:58" x14ac:dyDescent="0.25">
      <c r="BF28737" s="1"/>
    </row>
    <row r="28738" spans="58:58" x14ac:dyDescent="0.25">
      <c r="BF28738" s="1"/>
    </row>
    <row r="28739" spans="58:58" x14ac:dyDescent="0.25">
      <c r="BF28739" s="1"/>
    </row>
    <row r="28740" spans="58:58" x14ac:dyDescent="0.25">
      <c r="BF28740" s="1"/>
    </row>
    <row r="28741" spans="58:58" x14ac:dyDescent="0.25">
      <c r="BF28741" s="1"/>
    </row>
    <row r="28742" spans="58:58" x14ac:dyDescent="0.25">
      <c r="BF28742" s="1"/>
    </row>
    <row r="28743" spans="58:58" x14ac:dyDescent="0.25">
      <c r="BF28743" s="1"/>
    </row>
    <row r="28744" spans="58:58" x14ac:dyDescent="0.25">
      <c r="BF28744" s="1"/>
    </row>
    <row r="28745" spans="58:58" x14ac:dyDescent="0.25">
      <c r="BF28745" s="1"/>
    </row>
    <row r="28746" spans="58:58" x14ac:dyDescent="0.25">
      <c r="BF28746" s="1"/>
    </row>
    <row r="28747" spans="58:58" x14ac:dyDescent="0.25">
      <c r="BF28747" s="1"/>
    </row>
    <row r="28748" spans="58:58" x14ac:dyDescent="0.25">
      <c r="BF28748" s="1"/>
    </row>
    <row r="28749" spans="58:58" x14ac:dyDescent="0.25">
      <c r="BF28749" s="1"/>
    </row>
    <row r="28750" spans="58:58" x14ac:dyDescent="0.25">
      <c r="BF28750" s="1"/>
    </row>
    <row r="28751" spans="58:58" x14ac:dyDescent="0.25">
      <c r="BF28751" s="1"/>
    </row>
    <row r="28752" spans="58:58" x14ac:dyDescent="0.25">
      <c r="BF28752" s="1"/>
    </row>
    <row r="28753" spans="58:58" x14ac:dyDescent="0.25">
      <c r="BF28753" s="1"/>
    </row>
    <row r="28754" spans="58:58" x14ac:dyDescent="0.25">
      <c r="BF28754" s="1"/>
    </row>
    <row r="28755" spans="58:58" x14ac:dyDescent="0.25">
      <c r="BF28755" s="1"/>
    </row>
    <row r="28756" spans="58:58" x14ac:dyDescent="0.25">
      <c r="BF28756" s="1"/>
    </row>
    <row r="28757" spans="58:58" x14ac:dyDescent="0.25">
      <c r="BF28757" s="1"/>
    </row>
    <row r="28758" spans="58:58" x14ac:dyDescent="0.25">
      <c r="BF28758" s="1"/>
    </row>
    <row r="28759" spans="58:58" x14ac:dyDescent="0.25">
      <c r="BF28759" s="1"/>
    </row>
    <row r="28760" spans="58:58" x14ac:dyDescent="0.25">
      <c r="BF28760" s="1"/>
    </row>
    <row r="28761" spans="58:58" x14ac:dyDescent="0.25">
      <c r="BF28761" s="1"/>
    </row>
    <row r="28762" spans="58:58" x14ac:dyDescent="0.25">
      <c r="BF28762" s="1"/>
    </row>
    <row r="28763" spans="58:58" x14ac:dyDescent="0.25">
      <c r="BF28763" s="1"/>
    </row>
    <row r="28764" spans="58:58" x14ac:dyDescent="0.25">
      <c r="BF28764" s="1"/>
    </row>
    <row r="28765" spans="58:58" x14ac:dyDescent="0.25">
      <c r="BF28765" s="1"/>
    </row>
    <row r="28766" spans="58:58" x14ac:dyDescent="0.25">
      <c r="BF28766" s="1"/>
    </row>
    <row r="28767" spans="58:58" x14ac:dyDescent="0.25">
      <c r="BF28767" s="1"/>
    </row>
    <row r="28768" spans="58:58" x14ac:dyDescent="0.25">
      <c r="BF28768" s="1"/>
    </row>
    <row r="28769" spans="58:58" x14ac:dyDescent="0.25">
      <c r="BF28769" s="1"/>
    </row>
    <row r="28770" spans="58:58" x14ac:dyDescent="0.25">
      <c r="BF28770" s="1"/>
    </row>
    <row r="28771" spans="58:58" x14ac:dyDescent="0.25">
      <c r="BF28771" s="1"/>
    </row>
    <row r="28772" spans="58:58" x14ac:dyDescent="0.25">
      <c r="BF28772" s="1"/>
    </row>
    <row r="28773" spans="58:58" x14ac:dyDescent="0.25">
      <c r="BF28773" s="1"/>
    </row>
    <row r="28774" spans="58:58" x14ac:dyDescent="0.25">
      <c r="BF28774" s="1"/>
    </row>
    <row r="28775" spans="58:58" x14ac:dyDescent="0.25">
      <c r="BF28775" s="1"/>
    </row>
    <row r="28776" spans="58:58" x14ac:dyDescent="0.25">
      <c r="BF28776" s="1"/>
    </row>
    <row r="28777" spans="58:58" x14ac:dyDescent="0.25">
      <c r="BF28777" s="1"/>
    </row>
    <row r="28778" spans="58:58" x14ac:dyDescent="0.25">
      <c r="BF28778" s="1"/>
    </row>
    <row r="28779" spans="58:58" x14ac:dyDescent="0.25">
      <c r="BF28779" s="1"/>
    </row>
    <row r="28780" spans="58:58" x14ac:dyDescent="0.25">
      <c r="BF28780" s="1"/>
    </row>
    <row r="28781" spans="58:58" x14ac:dyDescent="0.25">
      <c r="BF28781" s="1"/>
    </row>
    <row r="28782" spans="58:58" x14ac:dyDescent="0.25">
      <c r="BF28782" s="1"/>
    </row>
    <row r="28783" spans="58:58" x14ac:dyDescent="0.25">
      <c r="BF28783" s="1"/>
    </row>
    <row r="28784" spans="58:58" x14ac:dyDescent="0.25">
      <c r="BF28784" s="1"/>
    </row>
    <row r="28785" spans="58:58" x14ac:dyDescent="0.25">
      <c r="BF28785" s="1"/>
    </row>
    <row r="28786" spans="58:58" x14ac:dyDescent="0.25">
      <c r="BF28786" s="1"/>
    </row>
    <row r="28787" spans="58:58" x14ac:dyDescent="0.25">
      <c r="BF28787" s="1"/>
    </row>
    <row r="28788" spans="58:58" x14ac:dyDescent="0.25">
      <c r="BF28788" s="1"/>
    </row>
    <row r="28789" spans="58:58" x14ac:dyDescent="0.25">
      <c r="BF28789" s="1"/>
    </row>
    <row r="28790" spans="58:58" x14ac:dyDescent="0.25">
      <c r="BF28790" s="1"/>
    </row>
    <row r="28791" spans="58:58" x14ac:dyDescent="0.25">
      <c r="BF28791" s="1"/>
    </row>
    <row r="28792" spans="58:58" x14ac:dyDescent="0.25">
      <c r="BF28792" s="1"/>
    </row>
    <row r="28793" spans="58:58" x14ac:dyDescent="0.25">
      <c r="BF28793" s="1"/>
    </row>
    <row r="28794" spans="58:58" x14ac:dyDescent="0.25">
      <c r="BF28794" s="1"/>
    </row>
    <row r="28795" spans="58:58" x14ac:dyDescent="0.25">
      <c r="BF28795" s="1"/>
    </row>
    <row r="28796" spans="58:58" x14ac:dyDescent="0.25">
      <c r="BF28796" s="1"/>
    </row>
    <row r="28797" spans="58:58" x14ac:dyDescent="0.25">
      <c r="BF28797" s="1"/>
    </row>
    <row r="28798" spans="58:58" x14ac:dyDescent="0.25">
      <c r="BF28798" s="1"/>
    </row>
    <row r="28799" spans="58:58" x14ac:dyDescent="0.25">
      <c r="BF28799" s="1"/>
    </row>
    <row r="28800" spans="58:58" x14ac:dyDescent="0.25">
      <c r="BF28800" s="1"/>
    </row>
    <row r="28801" spans="58:58" x14ac:dyDescent="0.25">
      <c r="BF28801" s="1"/>
    </row>
    <row r="28802" spans="58:58" x14ac:dyDescent="0.25">
      <c r="BF28802" s="1"/>
    </row>
    <row r="28803" spans="58:58" x14ac:dyDescent="0.25">
      <c r="BF28803" s="1"/>
    </row>
    <row r="28804" spans="58:58" x14ac:dyDescent="0.25">
      <c r="BF28804" s="1"/>
    </row>
    <row r="28805" spans="58:58" x14ac:dyDescent="0.25">
      <c r="BF28805" s="1"/>
    </row>
    <row r="28806" spans="58:58" x14ac:dyDescent="0.25">
      <c r="BF28806" s="1"/>
    </row>
    <row r="28807" spans="58:58" x14ac:dyDescent="0.25">
      <c r="BF28807" s="1"/>
    </row>
    <row r="28808" spans="58:58" x14ac:dyDescent="0.25">
      <c r="BF28808" s="1"/>
    </row>
    <row r="28809" spans="58:58" x14ac:dyDescent="0.25">
      <c r="BF28809" s="1"/>
    </row>
    <row r="28810" spans="58:58" x14ac:dyDescent="0.25">
      <c r="BF28810" s="1"/>
    </row>
    <row r="28811" spans="58:58" x14ac:dyDescent="0.25">
      <c r="BF28811" s="1"/>
    </row>
    <row r="28812" spans="58:58" x14ac:dyDescent="0.25">
      <c r="BF28812" s="1"/>
    </row>
    <row r="28813" spans="58:58" x14ac:dyDescent="0.25">
      <c r="BF28813" s="1"/>
    </row>
    <row r="28814" spans="58:58" x14ac:dyDescent="0.25">
      <c r="BF28814" s="1"/>
    </row>
    <row r="28815" spans="58:58" x14ac:dyDescent="0.25">
      <c r="BF28815" s="1"/>
    </row>
    <row r="28816" spans="58:58" x14ac:dyDescent="0.25">
      <c r="BF28816" s="1"/>
    </row>
    <row r="28817" spans="58:58" x14ac:dyDescent="0.25">
      <c r="BF28817" s="1"/>
    </row>
    <row r="28818" spans="58:58" x14ac:dyDescent="0.25">
      <c r="BF28818" s="1"/>
    </row>
    <row r="28819" spans="58:58" x14ac:dyDescent="0.25">
      <c r="BF28819" s="1"/>
    </row>
    <row r="28820" spans="58:58" x14ac:dyDescent="0.25">
      <c r="BF28820" s="1"/>
    </row>
    <row r="28821" spans="58:58" x14ac:dyDescent="0.25">
      <c r="BF28821" s="1"/>
    </row>
    <row r="28822" spans="58:58" x14ac:dyDescent="0.25">
      <c r="BF28822" s="1"/>
    </row>
    <row r="28823" spans="58:58" x14ac:dyDescent="0.25">
      <c r="BF28823" s="1"/>
    </row>
    <row r="28824" spans="58:58" x14ac:dyDescent="0.25">
      <c r="BF28824" s="1"/>
    </row>
    <row r="28825" spans="58:58" x14ac:dyDescent="0.25">
      <c r="BF28825" s="1"/>
    </row>
    <row r="28826" spans="58:58" x14ac:dyDescent="0.25">
      <c r="BF28826" s="1"/>
    </row>
    <row r="28827" spans="58:58" x14ac:dyDescent="0.25">
      <c r="BF28827" s="1"/>
    </row>
    <row r="28828" spans="58:58" x14ac:dyDescent="0.25">
      <c r="BF28828" s="1"/>
    </row>
    <row r="28829" spans="58:58" x14ac:dyDescent="0.25">
      <c r="BF28829" s="1"/>
    </row>
    <row r="28830" spans="58:58" x14ac:dyDescent="0.25">
      <c r="BF28830" s="1"/>
    </row>
    <row r="28831" spans="58:58" x14ac:dyDescent="0.25">
      <c r="BF28831" s="1"/>
    </row>
    <row r="28832" spans="58:58" x14ac:dyDescent="0.25">
      <c r="BF28832" s="1"/>
    </row>
    <row r="28833" spans="58:58" x14ac:dyDescent="0.25">
      <c r="BF28833" s="1"/>
    </row>
    <row r="28834" spans="58:58" x14ac:dyDescent="0.25">
      <c r="BF28834" s="1"/>
    </row>
    <row r="28835" spans="58:58" x14ac:dyDescent="0.25">
      <c r="BF28835" s="1"/>
    </row>
    <row r="28836" spans="58:58" x14ac:dyDescent="0.25">
      <c r="BF28836" s="1"/>
    </row>
    <row r="28837" spans="58:58" x14ac:dyDescent="0.25">
      <c r="BF28837" s="1"/>
    </row>
    <row r="28838" spans="58:58" x14ac:dyDescent="0.25">
      <c r="BF28838" s="1"/>
    </row>
    <row r="28839" spans="58:58" x14ac:dyDescent="0.25">
      <c r="BF28839" s="1"/>
    </row>
    <row r="28840" spans="58:58" x14ac:dyDescent="0.25">
      <c r="BF28840" s="1"/>
    </row>
    <row r="28841" spans="58:58" x14ac:dyDescent="0.25">
      <c r="BF28841" s="1"/>
    </row>
    <row r="28842" spans="58:58" x14ac:dyDescent="0.25">
      <c r="BF28842" s="1"/>
    </row>
    <row r="28843" spans="58:58" x14ac:dyDescent="0.25">
      <c r="BF28843" s="1"/>
    </row>
    <row r="28844" spans="58:58" x14ac:dyDescent="0.25">
      <c r="BF28844" s="1"/>
    </row>
    <row r="28845" spans="58:58" x14ac:dyDescent="0.25">
      <c r="BF28845" s="1"/>
    </row>
    <row r="28846" spans="58:58" x14ac:dyDescent="0.25">
      <c r="BF28846" s="1"/>
    </row>
    <row r="28847" spans="58:58" x14ac:dyDescent="0.25">
      <c r="BF28847" s="1"/>
    </row>
    <row r="28848" spans="58:58" x14ac:dyDescent="0.25">
      <c r="BF28848" s="1"/>
    </row>
    <row r="28849" spans="58:58" x14ac:dyDescent="0.25">
      <c r="BF28849" s="1"/>
    </row>
    <row r="28850" spans="58:58" x14ac:dyDescent="0.25">
      <c r="BF28850" s="1"/>
    </row>
    <row r="28851" spans="58:58" x14ac:dyDescent="0.25">
      <c r="BF28851" s="1"/>
    </row>
    <row r="28852" spans="58:58" x14ac:dyDescent="0.25">
      <c r="BF28852" s="1"/>
    </row>
    <row r="28853" spans="58:58" x14ac:dyDescent="0.25">
      <c r="BF28853" s="1"/>
    </row>
    <row r="28854" spans="58:58" x14ac:dyDescent="0.25">
      <c r="BF28854" s="1"/>
    </row>
    <row r="28855" spans="58:58" x14ac:dyDescent="0.25">
      <c r="BF28855" s="1"/>
    </row>
    <row r="28856" spans="58:58" x14ac:dyDescent="0.25">
      <c r="BF28856" s="1"/>
    </row>
    <row r="28857" spans="58:58" x14ac:dyDescent="0.25">
      <c r="BF28857" s="1"/>
    </row>
    <row r="28858" spans="58:58" x14ac:dyDescent="0.25">
      <c r="BF28858" s="1"/>
    </row>
    <row r="28859" spans="58:58" x14ac:dyDescent="0.25">
      <c r="BF28859" s="1"/>
    </row>
    <row r="28860" spans="58:58" x14ac:dyDescent="0.25">
      <c r="BF28860" s="1"/>
    </row>
    <row r="28861" spans="58:58" x14ac:dyDescent="0.25">
      <c r="BF28861" s="1"/>
    </row>
    <row r="28862" spans="58:58" x14ac:dyDescent="0.25">
      <c r="BF28862" s="1"/>
    </row>
    <row r="28863" spans="58:58" x14ac:dyDescent="0.25">
      <c r="BF28863" s="1"/>
    </row>
    <row r="28864" spans="58:58" x14ac:dyDescent="0.25">
      <c r="BF28864" s="1"/>
    </row>
    <row r="28865" spans="58:58" x14ac:dyDescent="0.25">
      <c r="BF28865" s="1"/>
    </row>
    <row r="28866" spans="58:58" x14ac:dyDescent="0.25">
      <c r="BF28866" s="1"/>
    </row>
    <row r="28867" spans="58:58" x14ac:dyDescent="0.25">
      <c r="BF28867" s="1"/>
    </row>
    <row r="28868" spans="58:58" x14ac:dyDescent="0.25">
      <c r="BF28868" s="1"/>
    </row>
    <row r="28869" spans="58:58" x14ac:dyDescent="0.25">
      <c r="BF28869" s="1"/>
    </row>
    <row r="28870" spans="58:58" x14ac:dyDescent="0.25">
      <c r="BF28870" s="1"/>
    </row>
    <row r="28871" spans="58:58" x14ac:dyDescent="0.25">
      <c r="BF28871" s="1"/>
    </row>
    <row r="28872" spans="58:58" x14ac:dyDescent="0.25">
      <c r="BF28872" s="1"/>
    </row>
    <row r="28873" spans="58:58" x14ac:dyDescent="0.25">
      <c r="BF28873" s="1"/>
    </row>
    <row r="28874" spans="58:58" x14ac:dyDescent="0.25">
      <c r="BF28874" s="1"/>
    </row>
    <row r="28875" spans="58:58" x14ac:dyDescent="0.25">
      <c r="BF28875" s="1"/>
    </row>
    <row r="28876" spans="58:58" x14ac:dyDescent="0.25">
      <c r="BF28876" s="1"/>
    </row>
    <row r="28877" spans="58:58" x14ac:dyDescent="0.25">
      <c r="BF28877" s="1"/>
    </row>
    <row r="28878" spans="58:58" x14ac:dyDescent="0.25">
      <c r="BF28878" s="1"/>
    </row>
    <row r="28879" spans="58:58" x14ac:dyDescent="0.25">
      <c r="BF28879" s="1"/>
    </row>
    <row r="28880" spans="58:58" x14ac:dyDescent="0.25">
      <c r="BF28880" s="1"/>
    </row>
    <row r="28881" spans="58:58" x14ac:dyDescent="0.25">
      <c r="BF28881" s="1"/>
    </row>
    <row r="28882" spans="58:58" x14ac:dyDescent="0.25">
      <c r="BF28882" s="1"/>
    </row>
    <row r="28883" spans="58:58" x14ac:dyDescent="0.25">
      <c r="BF28883" s="1"/>
    </row>
    <row r="28884" spans="58:58" x14ac:dyDescent="0.25">
      <c r="BF28884" s="1"/>
    </row>
    <row r="28885" spans="58:58" x14ac:dyDescent="0.25">
      <c r="BF28885" s="1"/>
    </row>
    <row r="28886" spans="58:58" x14ac:dyDescent="0.25">
      <c r="BF28886" s="1"/>
    </row>
    <row r="28887" spans="58:58" x14ac:dyDescent="0.25">
      <c r="BF28887" s="1"/>
    </row>
    <row r="28888" spans="58:58" x14ac:dyDescent="0.25">
      <c r="BF28888" s="1"/>
    </row>
    <row r="28889" spans="58:58" x14ac:dyDescent="0.25">
      <c r="BF28889" s="1"/>
    </row>
    <row r="28890" spans="58:58" x14ac:dyDescent="0.25">
      <c r="BF28890" s="1"/>
    </row>
    <row r="28891" spans="58:58" x14ac:dyDescent="0.25">
      <c r="BF28891" s="1"/>
    </row>
    <row r="28892" spans="58:58" x14ac:dyDescent="0.25">
      <c r="BF28892" s="1"/>
    </row>
    <row r="28893" spans="58:58" x14ac:dyDescent="0.25">
      <c r="BF28893" s="1"/>
    </row>
    <row r="28894" spans="58:58" x14ac:dyDescent="0.25">
      <c r="BF28894" s="1"/>
    </row>
    <row r="28895" spans="58:58" x14ac:dyDescent="0.25">
      <c r="BF28895" s="1"/>
    </row>
    <row r="28896" spans="58:58" x14ac:dyDescent="0.25">
      <c r="BF28896" s="1"/>
    </row>
    <row r="28897" spans="58:58" x14ac:dyDescent="0.25">
      <c r="BF28897" s="1"/>
    </row>
    <row r="28898" spans="58:58" x14ac:dyDescent="0.25">
      <c r="BF28898" s="1"/>
    </row>
    <row r="28899" spans="58:58" x14ac:dyDescent="0.25">
      <c r="BF28899" s="1"/>
    </row>
    <row r="28900" spans="58:58" x14ac:dyDescent="0.25">
      <c r="BF28900" s="1"/>
    </row>
    <row r="28901" spans="58:58" x14ac:dyDescent="0.25">
      <c r="BF28901" s="1"/>
    </row>
    <row r="28902" spans="58:58" x14ac:dyDescent="0.25">
      <c r="BF28902" s="1"/>
    </row>
    <row r="28903" spans="58:58" x14ac:dyDescent="0.25">
      <c r="BF28903" s="1"/>
    </row>
    <row r="28904" spans="58:58" x14ac:dyDescent="0.25">
      <c r="BF28904" s="1"/>
    </row>
    <row r="28905" spans="58:58" x14ac:dyDescent="0.25">
      <c r="BF28905" s="1"/>
    </row>
    <row r="28906" spans="58:58" x14ac:dyDescent="0.25">
      <c r="BF28906" s="1"/>
    </row>
    <row r="28907" spans="58:58" x14ac:dyDescent="0.25">
      <c r="BF28907" s="1"/>
    </row>
    <row r="28908" spans="58:58" x14ac:dyDescent="0.25">
      <c r="BF28908" s="1"/>
    </row>
    <row r="28909" spans="58:58" x14ac:dyDescent="0.25">
      <c r="BF28909" s="1"/>
    </row>
    <row r="28910" spans="58:58" x14ac:dyDescent="0.25">
      <c r="BF28910" s="1"/>
    </row>
    <row r="28911" spans="58:58" x14ac:dyDescent="0.25">
      <c r="BF28911" s="1"/>
    </row>
    <row r="28912" spans="58:58" x14ac:dyDescent="0.25">
      <c r="BF28912" s="1"/>
    </row>
    <row r="28913" spans="58:58" x14ac:dyDescent="0.25">
      <c r="BF28913" s="1"/>
    </row>
    <row r="28914" spans="58:58" x14ac:dyDescent="0.25">
      <c r="BF28914" s="1"/>
    </row>
    <row r="28915" spans="58:58" x14ac:dyDescent="0.25">
      <c r="BF28915" s="1"/>
    </row>
    <row r="28916" spans="58:58" x14ac:dyDescent="0.25">
      <c r="BF28916" s="1"/>
    </row>
    <row r="28917" spans="58:58" x14ac:dyDescent="0.25">
      <c r="BF28917" s="1"/>
    </row>
    <row r="28918" spans="58:58" x14ac:dyDescent="0.25">
      <c r="BF28918" s="1"/>
    </row>
    <row r="28919" spans="58:58" x14ac:dyDescent="0.25">
      <c r="BF28919" s="1"/>
    </row>
    <row r="28920" spans="58:58" x14ac:dyDescent="0.25">
      <c r="BF28920" s="1"/>
    </row>
    <row r="28921" spans="58:58" x14ac:dyDescent="0.25">
      <c r="BF28921" s="1"/>
    </row>
    <row r="28922" spans="58:58" x14ac:dyDescent="0.25">
      <c r="BF28922" s="1"/>
    </row>
    <row r="28923" spans="58:58" x14ac:dyDescent="0.25">
      <c r="BF28923" s="1"/>
    </row>
    <row r="28924" spans="58:58" x14ac:dyDescent="0.25">
      <c r="BF28924" s="1"/>
    </row>
    <row r="28925" spans="58:58" x14ac:dyDescent="0.25">
      <c r="BF28925" s="1"/>
    </row>
    <row r="28926" spans="58:58" x14ac:dyDescent="0.25">
      <c r="BF28926" s="1"/>
    </row>
    <row r="28927" spans="58:58" x14ac:dyDescent="0.25">
      <c r="BF28927" s="1"/>
    </row>
    <row r="28928" spans="58:58" x14ac:dyDescent="0.25">
      <c r="BF28928" s="1"/>
    </row>
    <row r="28929" spans="58:58" x14ac:dyDescent="0.25">
      <c r="BF28929" s="1"/>
    </row>
    <row r="28930" spans="58:58" x14ac:dyDescent="0.25">
      <c r="BF28930" s="1"/>
    </row>
    <row r="28931" spans="58:58" x14ac:dyDescent="0.25">
      <c r="BF28931" s="1"/>
    </row>
    <row r="28932" spans="58:58" x14ac:dyDescent="0.25">
      <c r="BF28932" s="1"/>
    </row>
    <row r="28933" spans="58:58" x14ac:dyDescent="0.25">
      <c r="BF28933" s="1"/>
    </row>
    <row r="28934" spans="58:58" x14ac:dyDescent="0.25">
      <c r="BF28934" s="1"/>
    </row>
    <row r="28935" spans="58:58" x14ac:dyDescent="0.25">
      <c r="BF28935" s="1"/>
    </row>
    <row r="28936" spans="58:58" x14ac:dyDescent="0.25">
      <c r="BF28936" s="1"/>
    </row>
    <row r="28937" spans="58:58" x14ac:dyDescent="0.25">
      <c r="BF28937" s="1"/>
    </row>
    <row r="28938" spans="58:58" x14ac:dyDescent="0.25">
      <c r="BF28938" s="1"/>
    </row>
    <row r="28939" spans="58:58" x14ac:dyDescent="0.25">
      <c r="BF28939" s="1"/>
    </row>
    <row r="28940" spans="58:58" x14ac:dyDescent="0.25">
      <c r="BF28940" s="1"/>
    </row>
    <row r="28941" spans="58:58" x14ac:dyDescent="0.25">
      <c r="BF28941" s="1"/>
    </row>
    <row r="28942" spans="58:58" x14ac:dyDescent="0.25">
      <c r="BF28942" s="1"/>
    </row>
    <row r="28943" spans="58:58" x14ac:dyDescent="0.25">
      <c r="BF28943" s="1"/>
    </row>
    <row r="28944" spans="58:58" x14ac:dyDescent="0.25">
      <c r="BF28944" s="1"/>
    </row>
    <row r="28945" spans="58:58" x14ac:dyDescent="0.25">
      <c r="BF28945" s="1"/>
    </row>
    <row r="28946" spans="58:58" x14ac:dyDescent="0.25">
      <c r="BF28946" s="1"/>
    </row>
    <row r="28947" spans="58:58" x14ac:dyDescent="0.25">
      <c r="BF28947" s="1"/>
    </row>
    <row r="28948" spans="58:58" x14ac:dyDescent="0.25">
      <c r="BF28948" s="1"/>
    </row>
    <row r="28949" spans="58:58" x14ac:dyDescent="0.25">
      <c r="BF28949" s="1"/>
    </row>
    <row r="28950" spans="58:58" x14ac:dyDescent="0.25">
      <c r="BF28950" s="1"/>
    </row>
    <row r="28951" spans="58:58" x14ac:dyDescent="0.25">
      <c r="BF28951" s="1"/>
    </row>
    <row r="28952" spans="58:58" x14ac:dyDescent="0.25">
      <c r="BF28952" s="1"/>
    </row>
    <row r="28953" spans="58:58" x14ac:dyDescent="0.25">
      <c r="BF28953" s="1"/>
    </row>
    <row r="28954" spans="58:58" x14ac:dyDescent="0.25">
      <c r="BF28954" s="1"/>
    </row>
    <row r="28955" spans="58:58" x14ac:dyDescent="0.25">
      <c r="BF28955" s="1"/>
    </row>
    <row r="28956" spans="58:58" x14ac:dyDescent="0.25">
      <c r="BF28956" s="1"/>
    </row>
    <row r="28957" spans="58:58" x14ac:dyDescent="0.25">
      <c r="BF28957" s="1"/>
    </row>
    <row r="28958" spans="58:58" x14ac:dyDescent="0.25">
      <c r="BF28958" s="1"/>
    </row>
    <row r="28959" spans="58:58" x14ac:dyDescent="0.25">
      <c r="BF28959" s="1"/>
    </row>
    <row r="28960" spans="58:58" x14ac:dyDescent="0.25">
      <c r="BF28960" s="1"/>
    </row>
    <row r="28961" spans="58:58" x14ac:dyDescent="0.25">
      <c r="BF28961" s="1"/>
    </row>
    <row r="28962" spans="58:58" x14ac:dyDescent="0.25">
      <c r="BF28962" s="1"/>
    </row>
    <row r="28963" spans="58:58" x14ac:dyDescent="0.25">
      <c r="BF28963" s="1"/>
    </row>
    <row r="28964" spans="58:58" x14ac:dyDescent="0.25">
      <c r="BF28964" s="1"/>
    </row>
    <row r="28965" spans="58:58" x14ac:dyDescent="0.25">
      <c r="BF28965" s="1"/>
    </row>
    <row r="28966" spans="58:58" x14ac:dyDescent="0.25">
      <c r="BF28966" s="1"/>
    </row>
    <row r="28967" spans="58:58" x14ac:dyDescent="0.25">
      <c r="BF28967" s="1"/>
    </row>
    <row r="28968" spans="58:58" x14ac:dyDescent="0.25">
      <c r="BF28968" s="1"/>
    </row>
    <row r="28969" spans="58:58" x14ac:dyDescent="0.25">
      <c r="BF28969" s="1"/>
    </row>
    <row r="28970" spans="58:58" x14ac:dyDescent="0.25">
      <c r="BF28970" s="1"/>
    </row>
    <row r="28971" spans="58:58" x14ac:dyDescent="0.25">
      <c r="BF28971" s="1"/>
    </row>
    <row r="28972" spans="58:58" x14ac:dyDescent="0.25">
      <c r="BF28972" s="1"/>
    </row>
    <row r="28973" spans="58:58" x14ac:dyDescent="0.25">
      <c r="BF28973" s="1"/>
    </row>
    <row r="28974" spans="58:58" x14ac:dyDescent="0.25">
      <c r="BF28974" s="1"/>
    </row>
    <row r="28975" spans="58:58" x14ac:dyDescent="0.25">
      <c r="BF28975" s="1"/>
    </row>
    <row r="28976" spans="58:58" x14ac:dyDescent="0.25">
      <c r="BF28976" s="1"/>
    </row>
    <row r="28977" spans="58:58" x14ac:dyDescent="0.25">
      <c r="BF28977" s="1"/>
    </row>
    <row r="28978" spans="58:58" x14ac:dyDescent="0.25">
      <c r="BF28978" s="1"/>
    </row>
    <row r="28979" spans="58:58" x14ac:dyDescent="0.25">
      <c r="BF28979" s="1"/>
    </row>
    <row r="28980" spans="58:58" x14ac:dyDescent="0.25">
      <c r="BF28980" s="1"/>
    </row>
    <row r="28981" spans="58:58" x14ac:dyDescent="0.25">
      <c r="BF28981" s="1"/>
    </row>
    <row r="28982" spans="58:58" x14ac:dyDescent="0.25">
      <c r="BF28982" s="1"/>
    </row>
    <row r="28983" spans="58:58" x14ac:dyDescent="0.25">
      <c r="BF28983" s="1"/>
    </row>
    <row r="28984" spans="58:58" x14ac:dyDescent="0.25">
      <c r="BF28984" s="1"/>
    </row>
    <row r="28985" spans="58:58" x14ac:dyDescent="0.25">
      <c r="BF28985" s="1"/>
    </row>
    <row r="28986" spans="58:58" x14ac:dyDescent="0.25">
      <c r="BF28986" s="1"/>
    </row>
    <row r="28987" spans="58:58" x14ac:dyDescent="0.25">
      <c r="BF28987" s="1"/>
    </row>
    <row r="28988" spans="58:58" x14ac:dyDescent="0.25">
      <c r="BF28988" s="1"/>
    </row>
    <row r="28989" spans="58:58" x14ac:dyDescent="0.25">
      <c r="BF28989" s="1"/>
    </row>
    <row r="28990" spans="58:58" x14ac:dyDescent="0.25">
      <c r="BF28990" s="1"/>
    </row>
    <row r="28991" spans="58:58" x14ac:dyDescent="0.25">
      <c r="BF28991" s="1"/>
    </row>
    <row r="28992" spans="58:58" x14ac:dyDescent="0.25">
      <c r="BF28992" s="1"/>
    </row>
    <row r="28993" spans="58:58" x14ac:dyDescent="0.25">
      <c r="BF28993" s="1"/>
    </row>
    <row r="28994" spans="58:58" x14ac:dyDescent="0.25">
      <c r="BF28994" s="1"/>
    </row>
    <row r="28995" spans="58:58" x14ac:dyDescent="0.25">
      <c r="BF28995" s="1"/>
    </row>
    <row r="28996" spans="58:58" x14ac:dyDescent="0.25">
      <c r="BF28996" s="1"/>
    </row>
    <row r="28997" spans="58:58" x14ac:dyDescent="0.25">
      <c r="BF28997" s="1"/>
    </row>
    <row r="28998" spans="58:58" x14ac:dyDescent="0.25">
      <c r="BF28998" s="1"/>
    </row>
    <row r="28999" spans="58:58" x14ac:dyDescent="0.25">
      <c r="BF28999" s="1"/>
    </row>
    <row r="29000" spans="58:58" x14ac:dyDescent="0.25">
      <c r="BF29000" s="1"/>
    </row>
    <row r="29001" spans="58:58" x14ac:dyDescent="0.25">
      <c r="BF29001" s="1"/>
    </row>
    <row r="29002" spans="58:58" x14ac:dyDescent="0.25">
      <c r="BF29002" s="1"/>
    </row>
    <row r="29003" spans="58:58" x14ac:dyDescent="0.25">
      <c r="BF29003" s="1"/>
    </row>
    <row r="29004" spans="58:58" x14ac:dyDescent="0.25">
      <c r="BF29004" s="1"/>
    </row>
    <row r="29005" spans="58:58" x14ac:dyDescent="0.25">
      <c r="BF29005" s="1"/>
    </row>
    <row r="29006" spans="58:58" x14ac:dyDescent="0.25">
      <c r="BF29006" s="1"/>
    </row>
    <row r="29007" spans="58:58" x14ac:dyDescent="0.25">
      <c r="BF29007" s="1"/>
    </row>
    <row r="29008" spans="58:58" x14ac:dyDescent="0.25">
      <c r="BF29008" s="1"/>
    </row>
    <row r="29009" spans="58:58" x14ac:dyDescent="0.25">
      <c r="BF29009" s="1"/>
    </row>
    <row r="29010" spans="58:58" x14ac:dyDescent="0.25">
      <c r="BF29010" s="1"/>
    </row>
    <row r="29011" spans="58:58" x14ac:dyDescent="0.25">
      <c r="BF29011" s="1"/>
    </row>
    <row r="29012" spans="58:58" x14ac:dyDescent="0.25">
      <c r="BF29012" s="1"/>
    </row>
    <row r="29013" spans="58:58" x14ac:dyDescent="0.25">
      <c r="BF29013" s="1"/>
    </row>
    <row r="29014" spans="58:58" x14ac:dyDescent="0.25">
      <c r="BF29014" s="1"/>
    </row>
    <row r="29015" spans="58:58" x14ac:dyDescent="0.25">
      <c r="BF29015" s="1"/>
    </row>
    <row r="29016" spans="58:58" x14ac:dyDescent="0.25">
      <c r="BF29016" s="1"/>
    </row>
    <row r="29017" spans="58:58" x14ac:dyDescent="0.25">
      <c r="BF29017" s="1"/>
    </row>
    <row r="29018" spans="58:58" x14ac:dyDescent="0.25">
      <c r="BF29018" s="1"/>
    </row>
    <row r="29019" spans="58:58" x14ac:dyDescent="0.25">
      <c r="BF29019" s="1"/>
    </row>
    <row r="29020" spans="58:58" x14ac:dyDescent="0.25">
      <c r="BF29020" s="1"/>
    </row>
    <row r="29021" spans="58:58" x14ac:dyDescent="0.25">
      <c r="BF29021" s="1"/>
    </row>
    <row r="29022" spans="58:58" x14ac:dyDescent="0.25">
      <c r="BF29022" s="1"/>
    </row>
    <row r="29023" spans="58:58" x14ac:dyDescent="0.25">
      <c r="BF29023" s="1"/>
    </row>
    <row r="29024" spans="58:58" x14ac:dyDescent="0.25">
      <c r="BF29024" s="1"/>
    </row>
    <row r="29025" spans="58:58" x14ac:dyDescent="0.25">
      <c r="BF29025" s="1"/>
    </row>
    <row r="29026" spans="58:58" x14ac:dyDescent="0.25">
      <c r="BF29026" s="1"/>
    </row>
    <row r="29027" spans="58:58" x14ac:dyDescent="0.25">
      <c r="BF29027" s="1"/>
    </row>
    <row r="29028" spans="58:58" x14ac:dyDescent="0.25">
      <c r="BF29028" s="1"/>
    </row>
    <row r="29029" spans="58:58" x14ac:dyDescent="0.25">
      <c r="BF29029" s="1"/>
    </row>
    <row r="29030" spans="58:58" x14ac:dyDescent="0.25">
      <c r="BF29030" s="1"/>
    </row>
    <row r="29031" spans="58:58" x14ac:dyDescent="0.25">
      <c r="BF29031" s="1"/>
    </row>
    <row r="29032" spans="58:58" x14ac:dyDescent="0.25">
      <c r="BF29032" s="1"/>
    </row>
    <row r="29033" spans="58:58" x14ac:dyDescent="0.25">
      <c r="BF29033" s="1"/>
    </row>
    <row r="29034" spans="58:58" x14ac:dyDescent="0.25">
      <c r="BF29034" s="1"/>
    </row>
    <row r="29035" spans="58:58" x14ac:dyDescent="0.25">
      <c r="BF29035" s="1"/>
    </row>
    <row r="29036" spans="58:58" x14ac:dyDescent="0.25">
      <c r="BF29036" s="1"/>
    </row>
    <row r="29037" spans="58:58" x14ac:dyDescent="0.25">
      <c r="BF29037" s="1"/>
    </row>
    <row r="29038" spans="58:58" x14ac:dyDescent="0.25">
      <c r="BF29038" s="1"/>
    </row>
    <row r="29039" spans="58:58" x14ac:dyDescent="0.25">
      <c r="BF29039" s="1"/>
    </row>
    <row r="29040" spans="58:58" x14ac:dyDescent="0.25">
      <c r="BF29040" s="1"/>
    </row>
    <row r="29041" spans="58:58" x14ac:dyDescent="0.25">
      <c r="BF29041" s="1"/>
    </row>
    <row r="29042" spans="58:58" x14ac:dyDescent="0.25">
      <c r="BF29042" s="1"/>
    </row>
    <row r="29043" spans="58:58" x14ac:dyDescent="0.25">
      <c r="BF29043" s="1"/>
    </row>
    <row r="29044" spans="58:58" x14ac:dyDescent="0.25">
      <c r="BF29044" s="1"/>
    </row>
    <row r="29045" spans="58:58" x14ac:dyDescent="0.25">
      <c r="BF29045" s="1"/>
    </row>
    <row r="29046" spans="58:58" x14ac:dyDescent="0.25">
      <c r="BF29046" s="1"/>
    </row>
    <row r="29047" spans="58:58" x14ac:dyDescent="0.25">
      <c r="BF29047" s="1"/>
    </row>
    <row r="29048" spans="58:58" x14ac:dyDescent="0.25">
      <c r="BF29048" s="1"/>
    </row>
    <row r="29049" spans="58:58" x14ac:dyDescent="0.25">
      <c r="BF29049" s="1"/>
    </row>
    <row r="29050" spans="58:58" x14ac:dyDescent="0.25">
      <c r="BF29050" s="1"/>
    </row>
    <row r="29051" spans="58:58" x14ac:dyDescent="0.25">
      <c r="BF29051" s="1"/>
    </row>
    <row r="29052" spans="58:58" x14ac:dyDescent="0.25">
      <c r="BF29052" s="1"/>
    </row>
    <row r="29053" spans="58:58" x14ac:dyDescent="0.25">
      <c r="BF29053" s="1"/>
    </row>
    <row r="29054" spans="58:58" x14ac:dyDescent="0.25">
      <c r="BF29054" s="1"/>
    </row>
    <row r="29055" spans="58:58" x14ac:dyDescent="0.25">
      <c r="BF29055" s="1"/>
    </row>
    <row r="29056" spans="58:58" x14ac:dyDescent="0.25">
      <c r="BF29056" s="1"/>
    </row>
    <row r="29057" spans="58:58" x14ac:dyDescent="0.25">
      <c r="BF29057" s="1"/>
    </row>
    <row r="29058" spans="58:58" x14ac:dyDescent="0.25">
      <c r="BF29058" s="1"/>
    </row>
    <row r="29059" spans="58:58" x14ac:dyDescent="0.25">
      <c r="BF29059" s="1"/>
    </row>
    <row r="29060" spans="58:58" x14ac:dyDescent="0.25">
      <c r="BF29060" s="1"/>
    </row>
    <row r="29061" spans="58:58" x14ac:dyDescent="0.25">
      <c r="BF29061" s="1"/>
    </row>
    <row r="29062" spans="58:58" x14ac:dyDescent="0.25">
      <c r="BF29062" s="1"/>
    </row>
    <row r="29063" spans="58:58" x14ac:dyDescent="0.25">
      <c r="BF29063" s="1"/>
    </row>
    <row r="29064" spans="58:58" x14ac:dyDescent="0.25">
      <c r="BF29064" s="1"/>
    </row>
    <row r="29065" spans="58:58" x14ac:dyDescent="0.25">
      <c r="BF29065" s="1"/>
    </row>
    <row r="29066" spans="58:58" x14ac:dyDescent="0.25">
      <c r="BF29066" s="1"/>
    </row>
    <row r="29067" spans="58:58" x14ac:dyDescent="0.25">
      <c r="BF29067" s="1"/>
    </row>
    <row r="29068" spans="58:58" x14ac:dyDescent="0.25">
      <c r="BF29068" s="1"/>
    </row>
    <row r="29069" spans="58:58" x14ac:dyDescent="0.25">
      <c r="BF29069" s="1"/>
    </row>
    <row r="29070" spans="58:58" x14ac:dyDescent="0.25">
      <c r="BF29070" s="1"/>
    </row>
    <row r="29071" spans="58:58" x14ac:dyDescent="0.25">
      <c r="BF29071" s="1"/>
    </row>
    <row r="29072" spans="58:58" x14ac:dyDescent="0.25">
      <c r="BF29072" s="1"/>
    </row>
    <row r="29073" spans="58:58" x14ac:dyDescent="0.25">
      <c r="BF29073" s="1"/>
    </row>
    <row r="29074" spans="58:58" x14ac:dyDescent="0.25">
      <c r="BF29074" s="1"/>
    </row>
    <row r="29075" spans="58:58" x14ac:dyDescent="0.25">
      <c r="BF29075" s="1"/>
    </row>
    <row r="29076" spans="58:58" x14ac:dyDescent="0.25">
      <c r="BF29076" s="1"/>
    </row>
    <row r="29077" spans="58:58" x14ac:dyDescent="0.25">
      <c r="BF29077" s="1"/>
    </row>
    <row r="29078" spans="58:58" x14ac:dyDescent="0.25">
      <c r="BF29078" s="1"/>
    </row>
    <row r="29079" spans="58:58" x14ac:dyDescent="0.25">
      <c r="BF29079" s="1"/>
    </row>
    <row r="29080" spans="58:58" x14ac:dyDescent="0.25">
      <c r="BF29080" s="1"/>
    </row>
    <row r="29081" spans="58:58" x14ac:dyDescent="0.25">
      <c r="BF29081" s="1"/>
    </row>
    <row r="29082" spans="58:58" x14ac:dyDescent="0.25">
      <c r="BF29082" s="1"/>
    </row>
    <row r="29083" spans="58:58" x14ac:dyDescent="0.25">
      <c r="BF29083" s="1"/>
    </row>
    <row r="29084" spans="58:58" x14ac:dyDescent="0.25">
      <c r="BF29084" s="1"/>
    </row>
    <row r="29085" spans="58:58" x14ac:dyDescent="0.25">
      <c r="BF29085" s="1"/>
    </row>
    <row r="29086" spans="58:58" x14ac:dyDescent="0.25">
      <c r="BF29086" s="1"/>
    </row>
    <row r="29087" spans="58:58" x14ac:dyDescent="0.25">
      <c r="BF29087" s="1"/>
    </row>
    <row r="29088" spans="58:58" x14ac:dyDescent="0.25">
      <c r="BF29088" s="1"/>
    </row>
    <row r="29089" spans="58:58" x14ac:dyDescent="0.25">
      <c r="BF29089" s="1"/>
    </row>
    <row r="29090" spans="58:58" x14ac:dyDescent="0.25">
      <c r="BF29090" s="1"/>
    </row>
    <row r="29091" spans="58:58" x14ac:dyDescent="0.25">
      <c r="BF29091" s="1"/>
    </row>
    <row r="29092" spans="58:58" x14ac:dyDescent="0.25">
      <c r="BF29092" s="1"/>
    </row>
    <row r="29093" spans="58:58" x14ac:dyDescent="0.25">
      <c r="BF29093" s="1"/>
    </row>
    <row r="29094" spans="58:58" x14ac:dyDescent="0.25">
      <c r="BF29094" s="1"/>
    </row>
    <row r="29095" spans="58:58" x14ac:dyDescent="0.25">
      <c r="BF29095" s="1"/>
    </row>
    <row r="29096" spans="58:58" x14ac:dyDescent="0.25">
      <c r="BF29096" s="1"/>
    </row>
    <row r="29097" spans="58:58" x14ac:dyDescent="0.25">
      <c r="BF29097" s="1"/>
    </row>
    <row r="29098" spans="58:58" x14ac:dyDescent="0.25">
      <c r="BF29098" s="1"/>
    </row>
    <row r="29099" spans="58:58" x14ac:dyDescent="0.25">
      <c r="BF29099" s="1"/>
    </row>
    <row r="29100" spans="58:58" x14ac:dyDescent="0.25">
      <c r="BF29100" s="1"/>
    </row>
    <row r="29101" spans="58:58" x14ac:dyDescent="0.25">
      <c r="BF29101" s="1"/>
    </row>
    <row r="29102" spans="58:58" x14ac:dyDescent="0.25">
      <c r="BF29102" s="1"/>
    </row>
    <row r="29103" spans="58:58" x14ac:dyDescent="0.25">
      <c r="BF29103" s="1"/>
    </row>
    <row r="29104" spans="58:58" x14ac:dyDescent="0.25">
      <c r="BF29104" s="1"/>
    </row>
    <row r="29105" spans="58:58" x14ac:dyDescent="0.25">
      <c r="BF29105" s="1"/>
    </row>
    <row r="29106" spans="58:58" x14ac:dyDescent="0.25">
      <c r="BF29106" s="1"/>
    </row>
    <row r="29107" spans="58:58" x14ac:dyDescent="0.25">
      <c r="BF29107" s="1"/>
    </row>
    <row r="29108" spans="58:58" x14ac:dyDescent="0.25">
      <c r="BF29108" s="1"/>
    </row>
    <row r="29109" spans="58:58" x14ac:dyDescent="0.25">
      <c r="BF29109" s="1"/>
    </row>
    <row r="29110" spans="58:58" x14ac:dyDescent="0.25">
      <c r="BF29110" s="1"/>
    </row>
    <row r="29111" spans="58:58" x14ac:dyDescent="0.25">
      <c r="BF29111" s="1"/>
    </row>
    <row r="29112" spans="58:58" x14ac:dyDescent="0.25">
      <c r="BF29112" s="1"/>
    </row>
    <row r="29113" spans="58:58" x14ac:dyDescent="0.25">
      <c r="BF29113" s="1"/>
    </row>
    <row r="29114" spans="58:58" x14ac:dyDescent="0.25">
      <c r="BF29114" s="1"/>
    </row>
    <row r="29115" spans="58:58" x14ac:dyDescent="0.25">
      <c r="BF29115" s="1"/>
    </row>
    <row r="29116" spans="58:58" x14ac:dyDescent="0.25">
      <c r="BF29116" s="1"/>
    </row>
    <row r="29117" spans="58:58" x14ac:dyDescent="0.25">
      <c r="BF29117" s="1"/>
    </row>
    <row r="29118" spans="58:58" x14ac:dyDescent="0.25">
      <c r="BF29118" s="1"/>
    </row>
    <row r="29119" spans="58:58" x14ac:dyDescent="0.25">
      <c r="BF29119" s="1"/>
    </row>
    <row r="29120" spans="58:58" x14ac:dyDescent="0.25">
      <c r="BF29120" s="1"/>
    </row>
    <row r="29121" spans="58:58" x14ac:dyDescent="0.25">
      <c r="BF29121" s="1"/>
    </row>
    <row r="29122" spans="58:58" x14ac:dyDescent="0.25">
      <c r="BF29122" s="1"/>
    </row>
    <row r="29123" spans="58:58" x14ac:dyDescent="0.25">
      <c r="BF29123" s="1"/>
    </row>
    <row r="29124" spans="58:58" x14ac:dyDescent="0.25">
      <c r="BF29124" s="1"/>
    </row>
    <row r="29125" spans="58:58" x14ac:dyDescent="0.25">
      <c r="BF29125" s="1"/>
    </row>
    <row r="29126" spans="58:58" x14ac:dyDescent="0.25">
      <c r="BF29126" s="1"/>
    </row>
    <row r="29127" spans="58:58" x14ac:dyDescent="0.25">
      <c r="BF29127" s="1"/>
    </row>
    <row r="29128" spans="58:58" x14ac:dyDescent="0.25">
      <c r="BF29128" s="1"/>
    </row>
    <row r="29129" spans="58:58" x14ac:dyDescent="0.25">
      <c r="BF29129" s="1"/>
    </row>
    <row r="29130" spans="58:58" x14ac:dyDescent="0.25">
      <c r="BF29130" s="1"/>
    </row>
    <row r="29131" spans="58:58" x14ac:dyDescent="0.25">
      <c r="BF29131" s="1"/>
    </row>
    <row r="29132" spans="58:58" x14ac:dyDescent="0.25">
      <c r="BF29132" s="1"/>
    </row>
    <row r="29133" spans="58:58" x14ac:dyDescent="0.25">
      <c r="BF29133" s="1"/>
    </row>
    <row r="29134" spans="58:58" x14ac:dyDescent="0.25">
      <c r="BF29134" s="1"/>
    </row>
    <row r="29135" spans="58:58" x14ac:dyDescent="0.25">
      <c r="BF29135" s="1"/>
    </row>
    <row r="29136" spans="58:58" x14ac:dyDescent="0.25">
      <c r="BF29136" s="1"/>
    </row>
    <row r="29137" spans="58:58" x14ac:dyDescent="0.25">
      <c r="BF29137" s="1"/>
    </row>
    <row r="29138" spans="58:58" x14ac:dyDescent="0.25">
      <c r="BF29138" s="1"/>
    </row>
    <row r="29139" spans="58:58" x14ac:dyDescent="0.25">
      <c r="BF29139" s="1"/>
    </row>
    <row r="29140" spans="58:58" x14ac:dyDescent="0.25">
      <c r="BF29140" s="1"/>
    </row>
    <row r="29141" spans="58:58" x14ac:dyDescent="0.25">
      <c r="BF29141" s="1"/>
    </row>
    <row r="29142" spans="58:58" x14ac:dyDescent="0.25">
      <c r="BF29142" s="1"/>
    </row>
    <row r="29143" spans="58:58" x14ac:dyDescent="0.25">
      <c r="BF29143" s="1"/>
    </row>
    <row r="29144" spans="58:58" x14ac:dyDescent="0.25">
      <c r="BF29144" s="1"/>
    </row>
    <row r="29145" spans="58:58" x14ac:dyDescent="0.25">
      <c r="BF29145" s="1"/>
    </row>
    <row r="29146" spans="58:58" x14ac:dyDescent="0.25">
      <c r="BF29146" s="1"/>
    </row>
    <row r="29147" spans="58:58" x14ac:dyDescent="0.25">
      <c r="BF29147" s="1"/>
    </row>
    <row r="29148" spans="58:58" x14ac:dyDescent="0.25">
      <c r="BF29148" s="1"/>
    </row>
    <row r="29149" spans="58:58" x14ac:dyDescent="0.25">
      <c r="BF29149" s="1"/>
    </row>
    <row r="29150" spans="58:58" x14ac:dyDescent="0.25">
      <c r="BF29150" s="1"/>
    </row>
    <row r="29151" spans="58:58" x14ac:dyDescent="0.25">
      <c r="BF29151" s="1"/>
    </row>
    <row r="29152" spans="58:58" x14ac:dyDescent="0.25">
      <c r="BF29152" s="1"/>
    </row>
    <row r="29153" spans="58:58" x14ac:dyDescent="0.25">
      <c r="BF29153" s="1"/>
    </row>
    <row r="29154" spans="58:58" x14ac:dyDescent="0.25">
      <c r="BF29154" s="1"/>
    </row>
    <row r="29155" spans="58:58" x14ac:dyDescent="0.25">
      <c r="BF29155" s="1"/>
    </row>
    <row r="29156" spans="58:58" x14ac:dyDescent="0.25">
      <c r="BF29156" s="1"/>
    </row>
    <row r="29157" spans="58:58" x14ac:dyDescent="0.25">
      <c r="BF29157" s="1"/>
    </row>
    <row r="29158" spans="58:58" x14ac:dyDescent="0.25">
      <c r="BF29158" s="1"/>
    </row>
    <row r="29159" spans="58:58" x14ac:dyDescent="0.25">
      <c r="BF29159" s="1"/>
    </row>
    <row r="29160" spans="58:58" x14ac:dyDescent="0.25">
      <c r="BF29160" s="1"/>
    </row>
    <row r="29161" spans="58:58" x14ac:dyDescent="0.25">
      <c r="BF29161" s="1"/>
    </row>
    <row r="29162" spans="58:58" x14ac:dyDescent="0.25">
      <c r="BF29162" s="1"/>
    </row>
    <row r="29163" spans="58:58" x14ac:dyDescent="0.25">
      <c r="BF29163" s="1"/>
    </row>
    <row r="29164" spans="58:58" x14ac:dyDescent="0.25">
      <c r="BF29164" s="1"/>
    </row>
    <row r="29165" spans="58:58" x14ac:dyDescent="0.25">
      <c r="BF29165" s="1"/>
    </row>
    <row r="29166" spans="58:58" x14ac:dyDescent="0.25">
      <c r="BF29166" s="1"/>
    </row>
    <row r="29167" spans="58:58" x14ac:dyDescent="0.25">
      <c r="BF29167" s="1"/>
    </row>
    <row r="29168" spans="58:58" x14ac:dyDescent="0.25">
      <c r="BF29168" s="1"/>
    </row>
    <row r="29169" spans="58:58" x14ac:dyDescent="0.25">
      <c r="BF29169" s="1"/>
    </row>
    <row r="29170" spans="58:58" x14ac:dyDescent="0.25">
      <c r="BF29170" s="1"/>
    </row>
    <row r="29171" spans="58:58" x14ac:dyDescent="0.25">
      <c r="BF29171" s="1"/>
    </row>
    <row r="29172" spans="58:58" x14ac:dyDescent="0.25">
      <c r="BF29172" s="1"/>
    </row>
    <row r="29173" spans="58:58" x14ac:dyDescent="0.25">
      <c r="BF29173" s="1"/>
    </row>
    <row r="29174" spans="58:58" x14ac:dyDescent="0.25">
      <c r="BF29174" s="1"/>
    </row>
    <row r="29175" spans="58:58" x14ac:dyDescent="0.25">
      <c r="BF29175" s="1"/>
    </row>
    <row r="29176" spans="58:58" x14ac:dyDescent="0.25">
      <c r="BF29176" s="1"/>
    </row>
    <row r="29177" spans="58:58" x14ac:dyDescent="0.25">
      <c r="BF29177" s="1"/>
    </row>
    <row r="29178" spans="58:58" x14ac:dyDescent="0.25">
      <c r="BF29178" s="1"/>
    </row>
    <row r="29179" spans="58:58" x14ac:dyDescent="0.25">
      <c r="BF29179" s="1"/>
    </row>
    <row r="29180" spans="58:58" x14ac:dyDescent="0.25">
      <c r="BF29180" s="1"/>
    </row>
    <row r="29181" spans="58:58" x14ac:dyDescent="0.25">
      <c r="BF29181" s="1"/>
    </row>
    <row r="29182" spans="58:58" x14ac:dyDescent="0.25">
      <c r="BF29182" s="1"/>
    </row>
    <row r="29183" spans="58:58" x14ac:dyDescent="0.25">
      <c r="BF29183" s="1"/>
    </row>
    <row r="29184" spans="58:58" x14ac:dyDescent="0.25">
      <c r="BF29184" s="1"/>
    </row>
    <row r="29185" spans="58:58" x14ac:dyDescent="0.25">
      <c r="BF29185" s="1"/>
    </row>
    <row r="29186" spans="58:58" x14ac:dyDescent="0.25">
      <c r="BF29186" s="1"/>
    </row>
    <row r="29187" spans="58:58" x14ac:dyDescent="0.25">
      <c r="BF29187" s="1"/>
    </row>
    <row r="29188" spans="58:58" x14ac:dyDescent="0.25">
      <c r="BF29188" s="1"/>
    </row>
    <row r="29189" spans="58:58" x14ac:dyDescent="0.25">
      <c r="BF29189" s="1"/>
    </row>
    <row r="29190" spans="58:58" x14ac:dyDescent="0.25">
      <c r="BF29190" s="1"/>
    </row>
    <row r="29191" spans="58:58" x14ac:dyDescent="0.25">
      <c r="BF29191" s="1"/>
    </row>
    <row r="29192" spans="58:58" x14ac:dyDescent="0.25">
      <c r="BF29192" s="1"/>
    </row>
    <row r="29193" spans="58:58" x14ac:dyDescent="0.25">
      <c r="BF29193" s="1"/>
    </row>
    <row r="29194" spans="58:58" x14ac:dyDescent="0.25">
      <c r="BF29194" s="1"/>
    </row>
    <row r="29195" spans="58:58" x14ac:dyDescent="0.25">
      <c r="BF29195" s="1"/>
    </row>
    <row r="29196" spans="58:58" x14ac:dyDescent="0.25">
      <c r="BF29196" s="1"/>
    </row>
    <row r="29197" spans="58:58" x14ac:dyDescent="0.25">
      <c r="BF29197" s="1"/>
    </row>
    <row r="29198" spans="58:58" x14ac:dyDescent="0.25">
      <c r="BF29198" s="1"/>
    </row>
    <row r="29199" spans="58:58" x14ac:dyDescent="0.25">
      <c r="BF29199" s="1"/>
    </row>
    <row r="29200" spans="58:58" x14ac:dyDescent="0.25">
      <c r="BF29200" s="1"/>
    </row>
    <row r="29201" spans="58:58" x14ac:dyDescent="0.25">
      <c r="BF29201" s="1"/>
    </row>
    <row r="29202" spans="58:58" x14ac:dyDescent="0.25">
      <c r="BF29202" s="1"/>
    </row>
    <row r="29203" spans="58:58" x14ac:dyDescent="0.25">
      <c r="BF29203" s="1"/>
    </row>
    <row r="29204" spans="58:58" x14ac:dyDescent="0.25">
      <c r="BF29204" s="1"/>
    </row>
    <row r="29205" spans="58:58" x14ac:dyDescent="0.25">
      <c r="BF29205" s="1"/>
    </row>
    <row r="29206" spans="58:58" x14ac:dyDescent="0.25">
      <c r="BF29206" s="1"/>
    </row>
    <row r="29207" spans="58:58" x14ac:dyDescent="0.25">
      <c r="BF29207" s="1"/>
    </row>
    <row r="29208" spans="58:58" x14ac:dyDescent="0.25">
      <c r="BF29208" s="1"/>
    </row>
    <row r="29209" spans="58:58" x14ac:dyDescent="0.25">
      <c r="BF29209" s="1"/>
    </row>
    <row r="29210" spans="58:58" x14ac:dyDescent="0.25">
      <c r="BF29210" s="1"/>
    </row>
    <row r="29211" spans="58:58" x14ac:dyDescent="0.25">
      <c r="BF29211" s="1"/>
    </row>
    <row r="29212" spans="58:58" x14ac:dyDescent="0.25">
      <c r="BF29212" s="1"/>
    </row>
    <row r="29213" spans="58:58" x14ac:dyDescent="0.25">
      <c r="BF29213" s="1"/>
    </row>
    <row r="29214" spans="58:58" x14ac:dyDescent="0.25">
      <c r="BF29214" s="1"/>
    </row>
    <row r="29215" spans="58:58" x14ac:dyDescent="0.25">
      <c r="BF29215" s="1"/>
    </row>
    <row r="29216" spans="58:58" x14ac:dyDescent="0.25">
      <c r="BF29216" s="1"/>
    </row>
    <row r="29217" spans="58:58" x14ac:dyDescent="0.25">
      <c r="BF29217" s="1"/>
    </row>
    <row r="29218" spans="58:58" x14ac:dyDescent="0.25">
      <c r="BF29218" s="1"/>
    </row>
    <row r="29219" spans="58:58" x14ac:dyDescent="0.25">
      <c r="BF29219" s="1"/>
    </row>
    <row r="29220" spans="58:58" x14ac:dyDescent="0.25">
      <c r="BF29220" s="1"/>
    </row>
    <row r="29221" spans="58:58" x14ac:dyDescent="0.25">
      <c r="BF29221" s="1"/>
    </row>
    <row r="29222" spans="58:58" x14ac:dyDescent="0.25">
      <c r="BF29222" s="1"/>
    </row>
    <row r="29223" spans="58:58" x14ac:dyDescent="0.25">
      <c r="BF29223" s="1"/>
    </row>
    <row r="29224" spans="58:58" x14ac:dyDescent="0.25">
      <c r="BF29224" s="1"/>
    </row>
    <row r="29225" spans="58:58" x14ac:dyDescent="0.25">
      <c r="BF29225" s="1"/>
    </row>
    <row r="29226" spans="58:58" x14ac:dyDescent="0.25">
      <c r="BF29226" s="1"/>
    </row>
    <row r="29227" spans="58:58" x14ac:dyDescent="0.25">
      <c r="BF29227" s="1"/>
    </row>
    <row r="29228" spans="58:58" x14ac:dyDescent="0.25">
      <c r="BF29228" s="1"/>
    </row>
    <row r="29229" spans="58:58" x14ac:dyDescent="0.25">
      <c r="BF29229" s="1"/>
    </row>
    <row r="29230" spans="58:58" x14ac:dyDescent="0.25">
      <c r="BF29230" s="1"/>
    </row>
    <row r="29231" spans="58:58" x14ac:dyDescent="0.25">
      <c r="BF29231" s="1"/>
    </row>
    <row r="29232" spans="58:58" x14ac:dyDescent="0.25">
      <c r="BF29232" s="1"/>
    </row>
    <row r="29233" spans="58:58" x14ac:dyDescent="0.25">
      <c r="BF29233" s="1"/>
    </row>
    <row r="29234" spans="58:58" x14ac:dyDescent="0.25">
      <c r="BF29234" s="1"/>
    </row>
    <row r="29235" spans="58:58" x14ac:dyDescent="0.25">
      <c r="BF29235" s="1"/>
    </row>
    <row r="29236" spans="58:58" x14ac:dyDescent="0.25">
      <c r="BF29236" s="1"/>
    </row>
    <row r="29237" spans="58:58" x14ac:dyDescent="0.25">
      <c r="BF29237" s="1"/>
    </row>
    <row r="29238" spans="58:58" x14ac:dyDescent="0.25">
      <c r="BF29238" s="1"/>
    </row>
    <row r="29239" spans="58:58" x14ac:dyDescent="0.25">
      <c r="BF29239" s="1"/>
    </row>
    <row r="29240" spans="58:58" x14ac:dyDescent="0.25">
      <c r="BF29240" s="1"/>
    </row>
    <row r="29241" spans="58:58" x14ac:dyDescent="0.25">
      <c r="BF29241" s="1"/>
    </row>
    <row r="29242" spans="58:58" x14ac:dyDescent="0.25">
      <c r="BF29242" s="1"/>
    </row>
    <row r="29243" spans="58:58" x14ac:dyDescent="0.25">
      <c r="BF29243" s="1"/>
    </row>
    <row r="29244" spans="58:58" x14ac:dyDescent="0.25">
      <c r="BF29244" s="1"/>
    </row>
    <row r="29245" spans="58:58" x14ac:dyDescent="0.25">
      <c r="BF29245" s="1"/>
    </row>
    <row r="29246" spans="58:58" x14ac:dyDescent="0.25">
      <c r="BF29246" s="1"/>
    </row>
    <row r="29247" spans="58:58" x14ac:dyDescent="0.25">
      <c r="BF29247" s="1"/>
    </row>
    <row r="29248" spans="58:58" x14ac:dyDescent="0.25">
      <c r="BF29248" s="1"/>
    </row>
    <row r="29249" spans="58:58" x14ac:dyDescent="0.25">
      <c r="BF29249" s="1"/>
    </row>
    <row r="29250" spans="58:58" x14ac:dyDescent="0.25">
      <c r="BF29250" s="1"/>
    </row>
    <row r="29251" spans="58:58" x14ac:dyDescent="0.25">
      <c r="BF29251" s="1"/>
    </row>
    <row r="29252" spans="58:58" x14ac:dyDescent="0.25">
      <c r="BF29252" s="1"/>
    </row>
    <row r="29253" spans="58:58" x14ac:dyDescent="0.25">
      <c r="BF29253" s="1"/>
    </row>
    <row r="29254" spans="58:58" x14ac:dyDescent="0.25">
      <c r="BF29254" s="1"/>
    </row>
    <row r="29255" spans="58:58" x14ac:dyDescent="0.25">
      <c r="BF29255" s="1"/>
    </row>
    <row r="29256" spans="58:58" x14ac:dyDescent="0.25">
      <c r="BF29256" s="1"/>
    </row>
    <row r="29257" spans="58:58" x14ac:dyDescent="0.25">
      <c r="BF29257" s="1"/>
    </row>
    <row r="29258" spans="58:58" x14ac:dyDescent="0.25">
      <c r="BF29258" s="1"/>
    </row>
    <row r="29259" spans="58:58" x14ac:dyDescent="0.25">
      <c r="BF29259" s="1"/>
    </row>
    <row r="29260" spans="58:58" x14ac:dyDescent="0.25">
      <c r="BF29260" s="1"/>
    </row>
    <row r="29261" spans="58:58" x14ac:dyDescent="0.25">
      <c r="BF29261" s="1"/>
    </row>
    <row r="29262" spans="58:58" x14ac:dyDescent="0.25">
      <c r="BF29262" s="1"/>
    </row>
    <row r="29263" spans="58:58" x14ac:dyDescent="0.25">
      <c r="BF29263" s="1"/>
    </row>
    <row r="29264" spans="58:58" x14ac:dyDescent="0.25">
      <c r="BF29264" s="1"/>
    </row>
    <row r="29265" spans="58:58" x14ac:dyDescent="0.25">
      <c r="BF29265" s="1"/>
    </row>
    <row r="29266" spans="58:58" x14ac:dyDescent="0.25">
      <c r="BF29266" s="1"/>
    </row>
    <row r="29267" spans="58:58" x14ac:dyDescent="0.25">
      <c r="BF29267" s="1"/>
    </row>
    <row r="29268" spans="58:58" x14ac:dyDescent="0.25">
      <c r="BF29268" s="1"/>
    </row>
    <row r="29269" spans="58:58" x14ac:dyDescent="0.25">
      <c r="BF29269" s="1"/>
    </row>
    <row r="29270" spans="58:58" x14ac:dyDescent="0.25">
      <c r="BF29270" s="1"/>
    </row>
    <row r="29271" spans="58:58" x14ac:dyDescent="0.25">
      <c r="BF29271" s="1"/>
    </row>
    <row r="29272" spans="58:58" x14ac:dyDescent="0.25">
      <c r="BF29272" s="1"/>
    </row>
    <row r="29273" spans="58:58" x14ac:dyDescent="0.25">
      <c r="BF29273" s="1"/>
    </row>
    <row r="29274" spans="58:58" x14ac:dyDescent="0.25">
      <c r="BF29274" s="1"/>
    </row>
    <row r="29275" spans="58:58" x14ac:dyDescent="0.25">
      <c r="BF29275" s="1"/>
    </row>
    <row r="29276" spans="58:58" x14ac:dyDescent="0.25">
      <c r="BF29276" s="1"/>
    </row>
    <row r="29277" spans="58:58" x14ac:dyDescent="0.25">
      <c r="BF29277" s="1"/>
    </row>
    <row r="29278" spans="58:58" x14ac:dyDescent="0.25">
      <c r="BF29278" s="1"/>
    </row>
    <row r="29279" spans="58:58" x14ac:dyDescent="0.25">
      <c r="BF29279" s="1"/>
    </row>
    <row r="29280" spans="58:58" x14ac:dyDescent="0.25">
      <c r="BF29280" s="1"/>
    </row>
    <row r="29281" spans="58:58" x14ac:dyDescent="0.25">
      <c r="BF29281" s="1"/>
    </row>
    <row r="29282" spans="58:58" x14ac:dyDescent="0.25">
      <c r="BF29282" s="1"/>
    </row>
    <row r="29283" spans="58:58" x14ac:dyDescent="0.25">
      <c r="BF29283" s="1"/>
    </row>
    <row r="29284" spans="58:58" x14ac:dyDescent="0.25">
      <c r="BF29284" s="1"/>
    </row>
    <row r="29285" spans="58:58" x14ac:dyDescent="0.25">
      <c r="BF29285" s="1"/>
    </row>
    <row r="29286" spans="58:58" x14ac:dyDescent="0.25">
      <c r="BF29286" s="1"/>
    </row>
    <row r="29287" spans="58:58" x14ac:dyDescent="0.25">
      <c r="BF29287" s="1"/>
    </row>
    <row r="29288" spans="58:58" x14ac:dyDescent="0.25">
      <c r="BF29288" s="1"/>
    </row>
    <row r="29289" spans="58:58" x14ac:dyDescent="0.25">
      <c r="BF29289" s="1"/>
    </row>
    <row r="29290" spans="58:58" x14ac:dyDescent="0.25">
      <c r="BF29290" s="1"/>
    </row>
    <row r="29291" spans="58:58" x14ac:dyDescent="0.25">
      <c r="BF29291" s="1"/>
    </row>
    <row r="29292" spans="58:58" x14ac:dyDescent="0.25">
      <c r="BF29292" s="1"/>
    </row>
    <row r="29293" spans="58:58" x14ac:dyDescent="0.25">
      <c r="BF29293" s="1"/>
    </row>
    <row r="29294" spans="58:58" x14ac:dyDescent="0.25">
      <c r="BF29294" s="1"/>
    </row>
    <row r="29295" spans="58:58" x14ac:dyDescent="0.25">
      <c r="BF29295" s="1"/>
    </row>
    <row r="29296" spans="58:58" x14ac:dyDescent="0.25">
      <c r="BF29296" s="1"/>
    </row>
    <row r="29297" spans="58:58" x14ac:dyDescent="0.25">
      <c r="BF29297" s="1"/>
    </row>
    <row r="29298" spans="58:58" x14ac:dyDescent="0.25">
      <c r="BF29298" s="1"/>
    </row>
    <row r="29299" spans="58:58" x14ac:dyDescent="0.25">
      <c r="BF29299" s="1"/>
    </row>
    <row r="29300" spans="58:58" x14ac:dyDescent="0.25">
      <c r="BF29300" s="1"/>
    </row>
    <row r="29301" spans="58:58" x14ac:dyDescent="0.25">
      <c r="BF29301" s="1"/>
    </row>
    <row r="29302" spans="58:58" x14ac:dyDescent="0.25">
      <c r="BF29302" s="1"/>
    </row>
    <row r="29303" spans="58:58" x14ac:dyDescent="0.25">
      <c r="BF29303" s="1"/>
    </row>
    <row r="29304" spans="58:58" x14ac:dyDescent="0.25">
      <c r="BF29304" s="1"/>
    </row>
    <row r="29305" spans="58:58" x14ac:dyDescent="0.25">
      <c r="BF29305" s="1"/>
    </row>
    <row r="29306" spans="58:58" x14ac:dyDescent="0.25">
      <c r="BF29306" s="1"/>
    </row>
    <row r="29307" spans="58:58" x14ac:dyDescent="0.25">
      <c r="BF29307" s="1"/>
    </row>
    <row r="29308" spans="58:58" x14ac:dyDescent="0.25">
      <c r="BF29308" s="1"/>
    </row>
    <row r="29309" spans="58:58" x14ac:dyDescent="0.25">
      <c r="BF29309" s="1"/>
    </row>
    <row r="29310" spans="58:58" x14ac:dyDescent="0.25">
      <c r="BF29310" s="1"/>
    </row>
    <row r="29311" spans="58:58" x14ac:dyDescent="0.25">
      <c r="BF29311" s="1"/>
    </row>
    <row r="29312" spans="58:58" x14ac:dyDescent="0.25">
      <c r="BF29312" s="1"/>
    </row>
    <row r="29313" spans="58:58" x14ac:dyDescent="0.25">
      <c r="BF29313" s="1"/>
    </row>
    <row r="29314" spans="58:58" x14ac:dyDescent="0.25">
      <c r="BF29314" s="1"/>
    </row>
    <row r="29315" spans="58:58" x14ac:dyDescent="0.25">
      <c r="BF29315" s="1"/>
    </row>
    <row r="29316" spans="58:58" x14ac:dyDescent="0.25">
      <c r="BF29316" s="1"/>
    </row>
    <row r="29317" spans="58:58" x14ac:dyDescent="0.25">
      <c r="BF29317" s="1"/>
    </row>
    <row r="29318" spans="58:58" x14ac:dyDescent="0.25">
      <c r="BF29318" s="1"/>
    </row>
    <row r="29319" spans="58:58" x14ac:dyDescent="0.25">
      <c r="BF29319" s="1"/>
    </row>
    <row r="29320" spans="58:58" x14ac:dyDescent="0.25">
      <c r="BF29320" s="1"/>
    </row>
    <row r="29321" spans="58:58" x14ac:dyDescent="0.25">
      <c r="BF29321" s="1"/>
    </row>
    <row r="29322" spans="58:58" x14ac:dyDescent="0.25">
      <c r="BF29322" s="1"/>
    </row>
    <row r="29323" spans="58:58" x14ac:dyDescent="0.25">
      <c r="BF29323" s="1"/>
    </row>
    <row r="29324" spans="58:58" x14ac:dyDescent="0.25">
      <c r="BF29324" s="1"/>
    </row>
    <row r="29325" spans="58:58" x14ac:dyDescent="0.25">
      <c r="BF29325" s="1"/>
    </row>
    <row r="29326" spans="58:58" x14ac:dyDescent="0.25">
      <c r="BF29326" s="1"/>
    </row>
    <row r="29327" spans="58:58" x14ac:dyDescent="0.25">
      <c r="BF29327" s="1"/>
    </row>
    <row r="29328" spans="58:58" x14ac:dyDescent="0.25">
      <c r="BF29328" s="1"/>
    </row>
    <row r="29329" spans="58:58" x14ac:dyDescent="0.25">
      <c r="BF29329" s="1"/>
    </row>
    <row r="29330" spans="58:58" x14ac:dyDescent="0.25">
      <c r="BF29330" s="1"/>
    </row>
    <row r="29331" spans="58:58" x14ac:dyDescent="0.25">
      <c r="BF29331" s="1"/>
    </row>
    <row r="29332" spans="58:58" x14ac:dyDescent="0.25">
      <c r="BF29332" s="1"/>
    </row>
    <row r="29333" spans="58:58" x14ac:dyDescent="0.25">
      <c r="BF29333" s="1"/>
    </row>
    <row r="29334" spans="58:58" x14ac:dyDescent="0.25">
      <c r="BF29334" s="1"/>
    </row>
    <row r="29335" spans="58:58" x14ac:dyDescent="0.25">
      <c r="BF29335" s="1"/>
    </row>
    <row r="29336" spans="58:58" x14ac:dyDescent="0.25">
      <c r="BF29336" s="1"/>
    </row>
    <row r="29337" spans="58:58" x14ac:dyDescent="0.25">
      <c r="BF29337" s="1"/>
    </row>
    <row r="29338" spans="58:58" x14ac:dyDescent="0.25">
      <c r="BF29338" s="1"/>
    </row>
    <row r="29339" spans="58:58" x14ac:dyDescent="0.25">
      <c r="BF29339" s="1"/>
    </row>
    <row r="29340" spans="58:58" x14ac:dyDescent="0.25">
      <c r="BF29340" s="1"/>
    </row>
    <row r="29341" spans="58:58" x14ac:dyDescent="0.25">
      <c r="BF29341" s="1"/>
    </row>
    <row r="29342" spans="58:58" x14ac:dyDescent="0.25">
      <c r="BF29342" s="1"/>
    </row>
    <row r="29343" spans="58:58" x14ac:dyDescent="0.25">
      <c r="BF29343" s="1"/>
    </row>
    <row r="29344" spans="58:58" x14ac:dyDescent="0.25">
      <c r="BF29344" s="1"/>
    </row>
    <row r="29345" spans="58:58" x14ac:dyDescent="0.25">
      <c r="BF29345" s="1"/>
    </row>
    <row r="29346" spans="58:58" x14ac:dyDescent="0.25">
      <c r="BF29346" s="1"/>
    </row>
    <row r="29347" spans="58:58" x14ac:dyDescent="0.25">
      <c r="BF29347" s="1"/>
    </row>
    <row r="29348" spans="58:58" x14ac:dyDescent="0.25">
      <c r="BF29348" s="1"/>
    </row>
    <row r="29349" spans="58:58" x14ac:dyDescent="0.25">
      <c r="BF29349" s="1"/>
    </row>
    <row r="29350" spans="58:58" x14ac:dyDescent="0.25">
      <c r="BF29350" s="1"/>
    </row>
    <row r="29351" spans="58:58" x14ac:dyDescent="0.25">
      <c r="BF29351" s="1"/>
    </row>
    <row r="29352" spans="58:58" x14ac:dyDescent="0.25">
      <c r="BF29352" s="1"/>
    </row>
    <row r="29353" spans="58:58" x14ac:dyDescent="0.25">
      <c r="BF29353" s="1"/>
    </row>
    <row r="29354" spans="58:58" x14ac:dyDescent="0.25">
      <c r="BF29354" s="1"/>
    </row>
    <row r="29355" spans="58:58" x14ac:dyDescent="0.25">
      <c r="BF29355" s="1"/>
    </row>
    <row r="29356" spans="58:58" x14ac:dyDescent="0.25">
      <c r="BF29356" s="1"/>
    </row>
    <row r="29357" spans="58:58" x14ac:dyDescent="0.25">
      <c r="BF29357" s="1"/>
    </row>
    <row r="29358" spans="58:58" x14ac:dyDescent="0.25">
      <c r="BF29358" s="1"/>
    </row>
    <row r="29359" spans="58:58" x14ac:dyDescent="0.25">
      <c r="BF29359" s="1"/>
    </row>
    <row r="29360" spans="58:58" x14ac:dyDescent="0.25">
      <c r="BF29360" s="1"/>
    </row>
    <row r="29361" spans="58:58" x14ac:dyDescent="0.25">
      <c r="BF29361" s="1"/>
    </row>
    <row r="29362" spans="58:58" x14ac:dyDescent="0.25">
      <c r="BF29362" s="1"/>
    </row>
    <row r="29363" spans="58:58" x14ac:dyDescent="0.25">
      <c r="BF29363" s="1"/>
    </row>
    <row r="29364" spans="58:58" x14ac:dyDescent="0.25">
      <c r="BF29364" s="1"/>
    </row>
    <row r="29365" spans="58:58" x14ac:dyDescent="0.25">
      <c r="BF29365" s="1"/>
    </row>
    <row r="29366" spans="58:58" x14ac:dyDescent="0.25">
      <c r="BF29366" s="1"/>
    </row>
    <row r="29367" spans="58:58" x14ac:dyDescent="0.25">
      <c r="BF29367" s="1"/>
    </row>
    <row r="29368" spans="58:58" x14ac:dyDescent="0.25">
      <c r="BF29368" s="1"/>
    </row>
    <row r="29369" spans="58:58" x14ac:dyDescent="0.25">
      <c r="BF29369" s="1"/>
    </row>
    <row r="29370" spans="58:58" x14ac:dyDescent="0.25">
      <c r="BF29370" s="1"/>
    </row>
    <row r="29371" spans="58:58" x14ac:dyDescent="0.25">
      <c r="BF29371" s="1"/>
    </row>
    <row r="29372" spans="58:58" x14ac:dyDescent="0.25">
      <c r="BF29372" s="1"/>
    </row>
    <row r="29373" spans="58:58" x14ac:dyDescent="0.25">
      <c r="BF29373" s="1"/>
    </row>
    <row r="29374" spans="58:58" x14ac:dyDescent="0.25">
      <c r="BF29374" s="1"/>
    </row>
    <row r="29375" spans="58:58" x14ac:dyDescent="0.25">
      <c r="BF29375" s="1"/>
    </row>
    <row r="29376" spans="58:58" x14ac:dyDescent="0.25">
      <c r="BF29376" s="1"/>
    </row>
    <row r="29377" spans="58:58" x14ac:dyDescent="0.25">
      <c r="BF29377" s="1"/>
    </row>
    <row r="29378" spans="58:58" x14ac:dyDescent="0.25">
      <c r="BF29378" s="1"/>
    </row>
    <row r="29379" spans="58:58" x14ac:dyDescent="0.25">
      <c r="BF29379" s="1"/>
    </row>
    <row r="29380" spans="58:58" x14ac:dyDescent="0.25">
      <c r="BF29380" s="1"/>
    </row>
    <row r="29381" spans="58:58" x14ac:dyDescent="0.25">
      <c r="BF29381" s="1"/>
    </row>
    <row r="29382" spans="58:58" x14ac:dyDescent="0.25">
      <c r="BF29382" s="1"/>
    </row>
    <row r="29383" spans="58:58" x14ac:dyDescent="0.25">
      <c r="BF29383" s="1"/>
    </row>
    <row r="29384" spans="58:58" x14ac:dyDescent="0.25">
      <c r="BF29384" s="1"/>
    </row>
    <row r="29385" spans="58:58" x14ac:dyDescent="0.25">
      <c r="BF29385" s="1"/>
    </row>
    <row r="29386" spans="58:58" x14ac:dyDescent="0.25">
      <c r="BF29386" s="1"/>
    </row>
    <row r="29387" spans="58:58" x14ac:dyDescent="0.25">
      <c r="BF29387" s="1"/>
    </row>
    <row r="29388" spans="58:58" x14ac:dyDescent="0.25">
      <c r="BF29388" s="1"/>
    </row>
    <row r="29389" spans="58:58" x14ac:dyDescent="0.25">
      <c r="BF29389" s="1"/>
    </row>
    <row r="29390" spans="58:58" x14ac:dyDescent="0.25">
      <c r="BF29390" s="1"/>
    </row>
    <row r="29391" spans="58:58" x14ac:dyDescent="0.25">
      <c r="BF29391" s="1"/>
    </row>
    <row r="29392" spans="58:58" x14ac:dyDescent="0.25">
      <c r="BF29392" s="1"/>
    </row>
    <row r="29393" spans="58:58" x14ac:dyDescent="0.25">
      <c r="BF29393" s="1"/>
    </row>
    <row r="29394" spans="58:58" x14ac:dyDescent="0.25">
      <c r="BF29394" s="1"/>
    </row>
    <row r="29395" spans="58:58" x14ac:dyDescent="0.25">
      <c r="BF29395" s="1"/>
    </row>
    <row r="29396" spans="58:58" x14ac:dyDescent="0.25">
      <c r="BF29396" s="1"/>
    </row>
    <row r="29397" spans="58:58" x14ac:dyDescent="0.25">
      <c r="BF29397" s="1"/>
    </row>
    <row r="29398" spans="58:58" x14ac:dyDescent="0.25">
      <c r="BF29398" s="1"/>
    </row>
    <row r="29399" spans="58:58" x14ac:dyDescent="0.25">
      <c r="BF29399" s="1"/>
    </row>
    <row r="29400" spans="58:58" x14ac:dyDescent="0.25">
      <c r="BF29400" s="1"/>
    </row>
    <row r="29401" spans="58:58" x14ac:dyDescent="0.25">
      <c r="BF29401" s="1"/>
    </row>
    <row r="29402" spans="58:58" x14ac:dyDescent="0.25">
      <c r="BF29402" s="1"/>
    </row>
    <row r="29403" spans="58:58" x14ac:dyDescent="0.25">
      <c r="BF29403" s="1"/>
    </row>
    <row r="29404" spans="58:58" x14ac:dyDescent="0.25">
      <c r="BF29404" s="1"/>
    </row>
    <row r="29405" spans="58:58" x14ac:dyDescent="0.25">
      <c r="BF29405" s="1"/>
    </row>
    <row r="29406" spans="58:58" x14ac:dyDescent="0.25">
      <c r="BF29406" s="1"/>
    </row>
    <row r="29407" spans="58:58" x14ac:dyDescent="0.25">
      <c r="BF29407" s="1"/>
    </row>
    <row r="29408" spans="58:58" x14ac:dyDescent="0.25">
      <c r="BF29408" s="1"/>
    </row>
    <row r="29409" spans="58:58" x14ac:dyDescent="0.25">
      <c r="BF29409" s="1"/>
    </row>
    <row r="29410" spans="58:58" x14ac:dyDescent="0.25">
      <c r="BF29410" s="1"/>
    </row>
    <row r="29411" spans="58:58" x14ac:dyDescent="0.25">
      <c r="BF29411" s="1"/>
    </row>
    <row r="29412" spans="58:58" x14ac:dyDescent="0.25">
      <c r="BF29412" s="1"/>
    </row>
    <row r="29413" spans="58:58" x14ac:dyDescent="0.25">
      <c r="BF29413" s="1"/>
    </row>
    <row r="29414" spans="58:58" x14ac:dyDescent="0.25">
      <c r="BF29414" s="1"/>
    </row>
    <row r="29415" spans="58:58" x14ac:dyDescent="0.25">
      <c r="BF29415" s="1"/>
    </row>
    <row r="29416" spans="58:58" x14ac:dyDescent="0.25">
      <c r="BF29416" s="1"/>
    </row>
    <row r="29417" spans="58:58" x14ac:dyDescent="0.25">
      <c r="BF29417" s="1"/>
    </row>
    <row r="29418" spans="58:58" x14ac:dyDescent="0.25">
      <c r="BF29418" s="1"/>
    </row>
    <row r="29419" spans="58:58" x14ac:dyDescent="0.25">
      <c r="BF29419" s="1"/>
    </row>
    <row r="29420" spans="58:58" x14ac:dyDescent="0.25">
      <c r="BF29420" s="1"/>
    </row>
    <row r="29421" spans="58:58" x14ac:dyDescent="0.25">
      <c r="BF29421" s="1"/>
    </row>
    <row r="29422" spans="58:58" x14ac:dyDescent="0.25">
      <c r="BF29422" s="1"/>
    </row>
    <row r="29423" spans="58:58" x14ac:dyDescent="0.25">
      <c r="BF29423" s="1"/>
    </row>
    <row r="29424" spans="58:58" x14ac:dyDescent="0.25">
      <c r="BF29424" s="1"/>
    </row>
    <row r="29425" spans="58:58" x14ac:dyDescent="0.25">
      <c r="BF29425" s="1"/>
    </row>
    <row r="29426" spans="58:58" x14ac:dyDescent="0.25">
      <c r="BF29426" s="1"/>
    </row>
    <row r="29427" spans="58:58" x14ac:dyDescent="0.25">
      <c r="BF29427" s="1"/>
    </row>
    <row r="29428" spans="58:58" x14ac:dyDescent="0.25">
      <c r="BF29428" s="1"/>
    </row>
    <row r="29429" spans="58:58" x14ac:dyDescent="0.25">
      <c r="BF29429" s="1"/>
    </row>
    <row r="29430" spans="58:58" x14ac:dyDescent="0.25">
      <c r="BF29430" s="1"/>
    </row>
    <row r="29431" spans="58:58" x14ac:dyDescent="0.25">
      <c r="BF29431" s="1"/>
    </row>
    <row r="29432" spans="58:58" x14ac:dyDescent="0.25">
      <c r="BF29432" s="1"/>
    </row>
    <row r="29433" spans="58:58" x14ac:dyDescent="0.25">
      <c r="BF29433" s="1"/>
    </row>
    <row r="29434" spans="58:58" x14ac:dyDescent="0.25">
      <c r="BF29434" s="1"/>
    </row>
    <row r="29435" spans="58:58" x14ac:dyDescent="0.25">
      <c r="BF29435" s="1"/>
    </row>
    <row r="29436" spans="58:58" x14ac:dyDescent="0.25">
      <c r="BF29436" s="1"/>
    </row>
    <row r="29437" spans="58:58" x14ac:dyDescent="0.25">
      <c r="BF29437" s="1"/>
    </row>
    <row r="29438" spans="58:58" x14ac:dyDescent="0.25">
      <c r="BF29438" s="1"/>
    </row>
    <row r="29439" spans="58:58" x14ac:dyDescent="0.25">
      <c r="BF29439" s="1"/>
    </row>
    <row r="29440" spans="58:58" x14ac:dyDescent="0.25">
      <c r="BF29440" s="1"/>
    </row>
    <row r="29441" spans="58:58" x14ac:dyDescent="0.25">
      <c r="BF29441" s="1"/>
    </row>
    <row r="29442" spans="58:58" x14ac:dyDescent="0.25">
      <c r="BF29442" s="1"/>
    </row>
    <row r="29443" spans="58:58" x14ac:dyDescent="0.25">
      <c r="BF29443" s="1"/>
    </row>
    <row r="29444" spans="58:58" x14ac:dyDescent="0.25">
      <c r="BF29444" s="1"/>
    </row>
    <row r="29445" spans="58:58" x14ac:dyDescent="0.25">
      <c r="BF29445" s="1"/>
    </row>
    <row r="29446" spans="58:58" x14ac:dyDescent="0.25">
      <c r="BF29446" s="1"/>
    </row>
    <row r="29447" spans="58:58" x14ac:dyDescent="0.25">
      <c r="BF29447" s="1"/>
    </row>
    <row r="29448" spans="58:58" x14ac:dyDescent="0.25">
      <c r="BF29448" s="1"/>
    </row>
    <row r="29449" spans="58:58" x14ac:dyDescent="0.25">
      <c r="BF29449" s="1"/>
    </row>
    <row r="29450" spans="58:58" x14ac:dyDescent="0.25">
      <c r="BF29450" s="1"/>
    </row>
    <row r="29451" spans="58:58" x14ac:dyDescent="0.25">
      <c r="BF29451" s="1"/>
    </row>
    <row r="29452" spans="58:58" x14ac:dyDescent="0.25">
      <c r="BF29452" s="1"/>
    </row>
    <row r="29453" spans="58:58" x14ac:dyDescent="0.25">
      <c r="BF29453" s="1"/>
    </row>
    <row r="29454" spans="58:58" x14ac:dyDescent="0.25">
      <c r="BF29454" s="1"/>
    </row>
    <row r="29455" spans="58:58" x14ac:dyDescent="0.25">
      <c r="BF29455" s="1"/>
    </row>
    <row r="29456" spans="58:58" x14ac:dyDescent="0.25">
      <c r="BF29456" s="1"/>
    </row>
    <row r="29457" spans="58:58" x14ac:dyDescent="0.25">
      <c r="BF29457" s="1"/>
    </row>
    <row r="29458" spans="58:58" x14ac:dyDescent="0.25">
      <c r="BF29458" s="1"/>
    </row>
    <row r="29459" spans="58:58" x14ac:dyDescent="0.25">
      <c r="BF29459" s="1"/>
    </row>
    <row r="29460" spans="58:58" x14ac:dyDescent="0.25">
      <c r="BF29460" s="1"/>
    </row>
    <row r="29461" spans="58:58" x14ac:dyDescent="0.25">
      <c r="BF29461" s="1"/>
    </row>
    <row r="29462" spans="58:58" x14ac:dyDescent="0.25">
      <c r="BF29462" s="1"/>
    </row>
    <row r="29463" spans="58:58" x14ac:dyDescent="0.25">
      <c r="BF29463" s="1"/>
    </row>
    <row r="29464" spans="58:58" x14ac:dyDescent="0.25">
      <c r="BF29464" s="1"/>
    </row>
    <row r="29465" spans="58:58" x14ac:dyDescent="0.25">
      <c r="BF29465" s="1"/>
    </row>
    <row r="29466" spans="58:58" x14ac:dyDescent="0.25">
      <c r="BF29466" s="1"/>
    </row>
    <row r="29467" spans="58:58" x14ac:dyDescent="0.25">
      <c r="BF29467" s="1"/>
    </row>
    <row r="29468" spans="58:58" x14ac:dyDescent="0.25">
      <c r="BF29468" s="1"/>
    </row>
    <row r="29469" spans="58:58" x14ac:dyDescent="0.25">
      <c r="BF29469" s="1"/>
    </row>
    <row r="29470" spans="58:58" x14ac:dyDescent="0.25">
      <c r="BF29470" s="1"/>
    </row>
    <row r="29471" spans="58:58" x14ac:dyDescent="0.25">
      <c r="BF29471" s="1"/>
    </row>
    <row r="29472" spans="58:58" x14ac:dyDescent="0.25">
      <c r="BF29472" s="1"/>
    </row>
    <row r="29473" spans="58:58" x14ac:dyDescent="0.25">
      <c r="BF29473" s="1"/>
    </row>
    <row r="29474" spans="58:58" x14ac:dyDescent="0.25">
      <c r="BF29474" s="1"/>
    </row>
    <row r="29475" spans="58:58" x14ac:dyDescent="0.25">
      <c r="BF29475" s="1"/>
    </row>
    <row r="29476" spans="58:58" x14ac:dyDescent="0.25">
      <c r="BF29476" s="1"/>
    </row>
    <row r="29477" spans="58:58" x14ac:dyDescent="0.25">
      <c r="BF29477" s="1"/>
    </row>
    <row r="29478" spans="58:58" x14ac:dyDescent="0.25">
      <c r="BF29478" s="1"/>
    </row>
    <row r="29479" spans="58:58" x14ac:dyDescent="0.25">
      <c r="BF29479" s="1"/>
    </row>
    <row r="29480" spans="58:58" x14ac:dyDescent="0.25">
      <c r="BF29480" s="1"/>
    </row>
    <row r="29481" spans="58:58" x14ac:dyDescent="0.25">
      <c r="BF29481" s="1"/>
    </row>
    <row r="29482" spans="58:58" x14ac:dyDescent="0.25">
      <c r="BF29482" s="1"/>
    </row>
    <row r="29483" spans="58:58" x14ac:dyDescent="0.25">
      <c r="BF29483" s="1"/>
    </row>
    <row r="29484" spans="58:58" x14ac:dyDescent="0.25">
      <c r="BF29484" s="1"/>
    </row>
    <row r="29485" spans="58:58" x14ac:dyDescent="0.25">
      <c r="BF29485" s="1"/>
    </row>
    <row r="29486" spans="58:58" x14ac:dyDescent="0.25">
      <c r="BF29486" s="1"/>
    </row>
    <row r="29487" spans="58:58" x14ac:dyDescent="0.25">
      <c r="BF29487" s="1"/>
    </row>
    <row r="29488" spans="58:58" x14ac:dyDescent="0.25">
      <c r="BF29488" s="1"/>
    </row>
    <row r="29489" spans="58:58" x14ac:dyDescent="0.25">
      <c r="BF29489" s="1"/>
    </row>
    <row r="29490" spans="58:58" x14ac:dyDescent="0.25">
      <c r="BF29490" s="1"/>
    </row>
    <row r="29491" spans="58:58" x14ac:dyDescent="0.25">
      <c r="BF29491" s="1"/>
    </row>
    <row r="29492" spans="58:58" x14ac:dyDescent="0.25">
      <c r="BF29492" s="1"/>
    </row>
    <row r="29493" spans="58:58" x14ac:dyDescent="0.25">
      <c r="BF29493" s="1"/>
    </row>
    <row r="29494" spans="58:58" x14ac:dyDescent="0.25">
      <c r="BF29494" s="1"/>
    </row>
    <row r="29495" spans="58:58" x14ac:dyDescent="0.25">
      <c r="BF29495" s="1"/>
    </row>
    <row r="29496" spans="58:58" x14ac:dyDescent="0.25">
      <c r="BF29496" s="1"/>
    </row>
    <row r="29497" spans="58:58" x14ac:dyDescent="0.25">
      <c r="BF29497" s="1"/>
    </row>
    <row r="29498" spans="58:58" x14ac:dyDescent="0.25">
      <c r="BF29498" s="1"/>
    </row>
    <row r="29499" spans="58:58" x14ac:dyDescent="0.25">
      <c r="BF29499" s="1"/>
    </row>
    <row r="29500" spans="58:58" x14ac:dyDescent="0.25">
      <c r="BF29500" s="1"/>
    </row>
    <row r="29501" spans="58:58" x14ac:dyDescent="0.25">
      <c r="BF29501" s="1"/>
    </row>
    <row r="29502" spans="58:58" x14ac:dyDescent="0.25">
      <c r="BF29502" s="1"/>
    </row>
    <row r="29503" spans="58:58" x14ac:dyDescent="0.25">
      <c r="BF29503" s="1"/>
    </row>
    <row r="29504" spans="58:58" x14ac:dyDescent="0.25">
      <c r="BF29504" s="1"/>
    </row>
    <row r="29505" spans="58:58" x14ac:dyDescent="0.25">
      <c r="BF29505" s="1"/>
    </row>
    <row r="29506" spans="58:58" x14ac:dyDescent="0.25">
      <c r="BF29506" s="1"/>
    </row>
    <row r="29507" spans="58:58" x14ac:dyDescent="0.25">
      <c r="BF29507" s="1"/>
    </row>
    <row r="29508" spans="58:58" x14ac:dyDescent="0.25">
      <c r="BF29508" s="1"/>
    </row>
    <row r="29509" spans="58:58" x14ac:dyDescent="0.25">
      <c r="BF29509" s="1"/>
    </row>
    <row r="29510" spans="58:58" x14ac:dyDescent="0.25">
      <c r="BF29510" s="1"/>
    </row>
    <row r="29511" spans="58:58" x14ac:dyDescent="0.25">
      <c r="BF29511" s="1"/>
    </row>
    <row r="29512" spans="58:58" x14ac:dyDescent="0.25">
      <c r="BF29512" s="1"/>
    </row>
    <row r="29513" spans="58:58" x14ac:dyDescent="0.25">
      <c r="BF29513" s="1"/>
    </row>
    <row r="29514" spans="58:58" x14ac:dyDescent="0.25">
      <c r="BF29514" s="1"/>
    </row>
    <row r="29515" spans="58:58" x14ac:dyDescent="0.25">
      <c r="BF29515" s="1"/>
    </row>
    <row r="29516" spans="58:58" x14ac:dyDescent="0.25">
      <c r="BF29516" s="1"/>
    </row>
    <row r="29517" spans="58:58" x14ac:dyDescent="0.25">
      <c r="BF29517" s="1"/>
    </row>
    <row r="29518" spans="58:58" x14ac:dyDescent="0.25">
      <c r="BF29518" s="1"/>
    </row>
    <row r="29519" spans="58:58" x14ac:dyDescent="0.25">
      <c r="BF29519" s="1"/>
    </row>
    <row r="29520" spans="58:58" x14ac:dyDescent="0.25">
      <c r="BF29520" s="1"/>
    </row>
    <row r="29521" spans="58:58" x14ac:dyDescent="0.25">
      <c r="BF29521" s="1"/>
    </row>
    <row r="29522" spans="58:58" x14ac:dyDescent="0.25">
      <c r="BF29522" s="1"/>
    </row>
    <row r="29523" spans="58:58" x14ac:dyDescent="0.25">
      <c r="BF29523" s="1"/>
    </row>
    <row r="29524" spans="58:58" x14ac:dyDescent="0.25">
      <c r="BF29524" s="1"/>
    </row>
    <row r="29525" spans="58:58" x14ac:dyDescent="0.25">
      <c r="BF29525" s="1"/>
    </row>
    <row r="29526" spans="58:58" x14ac:dyDescent="0.25">
      <c r="BF29526" s="1"/>
    </row>
    <row r="29527" spans="58:58" x14ac:dyDescent="0.25">
      <c r="BF29527" s="1"/>
    </row>
    <row r="29528" spans="58:58" x14ac:dyDescent="0.25">
      <c r="BF29528" s="1"/>
    </row>
    <row r="29529" spans="58:58" x14ac:dyDescent="0.25">
      <c r="BF29529" s="1"/>
    </row>
    <row r="29530" spans="58:58" x14ac:dyDescent="0.25">
      <c r="BF29530" s="1"/>
    </row>
    <row r="29531" spans="58:58" x14ac:dyDescent="0.25">
      <c r="BF29531" s="1"/>
    </row>
    <row r="29532" spans="58:58" x14ac:dyDescent="0.25">
      <c r="BF29532" s="1"/>
    </row>
    <row r="29533" spans="58:58" x14ac:dyDescent="0.25">
      <c r="BF29533" s="1"/>
    </row>
    <row r="29534" spans="58:58" x14ac:dyDescent="0.25">
      <c r="BF29534" s="1"/>
    </row>
    <row r="29535" spans="58:58" x14ac:dyDescent="0.25">
      <c r="BF29535" s="1"/>
    </row>
    <row r="29536" spans="58:58" x14ac:dyDescent="0.25">
      <c r="BF29536" s="1"/>
    </row>
    <row r="29537" spans="58:58" x14ac:dyDescent="0.25">
      <c r="BF29537" s="1"/>
    </row>
    <row r="29538" spans="58:58" x14ac:dyDescent="0.25">
      <c r="BF29538" s="1"/>
    </row>
    <row r="29539" spans="58:58" x14ac:dyDescent="0.25">
      <c r="BF29539" s="1"/>
    </row>
    <row r="29540" spans="58:58" x14ac:dyDescent="0.25">
      <c r="BF29540" s="1"/>
    </row>
    <row r="29541" spans="58:58" x14ac:dyDescent="0.25">
      <c r="BF29541" s="1"/>
    </row>
    <row r="29542" spans="58:58" x14ac:dyDescent="0.25">
      <c r="BF29542" s="1"/>
    </row>
    <row r="29543" spans="58:58" x14ac:dyDescent="0.25">
      <c r="BF29543" s="1"/>
    </row>
    <row r="29544" spans="58:58" x14ac:dyDescent="0.25">
      <c r="BF29544" s="1"/>
    </row>
    <row r="29545" spans="58:58" x14ac:dyDescent="0.25">
      <c r="BF29545" s="1"/>
    </row>
    <row r="29546" spans="58:58" x14ac:dyDescent="0.25">
      <c r="BF29546" s="1"/>
    </row>
    <row r="29547" spans="58:58" x14ac:dyDescent="0.25">
      <c r="BF29547" s="1"/>
    </row>
    <row r="29548" spans="58:58" x14ac:dyDescent="0.25">
      <c r="BF29548" s="1"/>
    </row>
    <row r="29549" spans="58:58" x14ac:dyDescent="0.25">
      <c r="BF29549" s="1"/>
    </row>
    <row r="29550" spans="58:58" x14ac:dyDescent="0.25">
      <c r="BF29550" s="1"/>
    </row>
    <row r="29551" spans="58:58" x14ac:dyDescent="0.25">
      <c r="BF29551" s="1"/>
    </row>
    <row r="29552" spans="58:58" x14ac:dyDescent="0.25">
      <c r="BF29552" s="1"/>
    </row>
    <row r="29553" spans="58:58" x14ac:dyDescent="0.25">
      <c r="BF29553" s="1"/>
    </row>
    <row r="29554" spans="58:58" x14ac:dyDescent="0.25">
      <c r="BF29554" s="1"/>
    </row>
    <row r="29555" spans="58:58" x14ac:dyDescent="0.25">
      <c r="BF29555" s="1"/>
    </row>
    <row r="29556" spans="58:58" x14ac:dyDescent="0.25">
      <c r="BF29556" s="1"/>
    </row>
    <row r="29557" spans="58:58" x14ac:dyDescent="0.25">
      <c r="BF29557" s="1"/>
    </row>
    <row r="29558" spans="58:58" x14ac:dyDescent="0.25">
      <c r="BF29558" s="1"/>
    </row>
    <row r="29559" spans="58:58" x14ac:dyDescent="0.25">
      <c r="BF29559" s="1"/>
    </row>
    <row r="29560" spans="58:58" x14ac:dyDescent="0.25">
      <c r="BF29560" s="1"/>
    </row>
    <row r="29561" spans="58:58" x14ac:dyDescent="0.25">
      <c r="BF29561" s="1"/>
    </row>
    <row r="29562" spans="58:58" x14ac:dyDescent="0.25">
      <c r="BF29562" s="1"/>
    </row>
    <row r="29563" spans="58:58" x14ac:dyDescent="0.25">
      <c r="BF29563" s="1"/>
    </row>
    <row r="29564" spans="58:58" x14ac:dyDescent="0.25">
      <c r="BF29564" s="1"/>
    </row>
    <row r="29565" spans="58:58" x14ac:dyDescent="0.25">
      <c r="BF29565" s="1"/>
    </row>
    <row r="29566" spans="58:58" x14ac:dyDescent="0.25">
      <c r="BF29566" s="1"/>
    </row>
    <row r="29567" spans="58:58" x14ac:dyDescent="0.25">
      <c r="BF29567" s="1"/>
    </row>
    <row r="29568" spans="58:58" x14ac:dyDescent="0.25">
      <c r="BF29568" s="1"/>
    </row>
    <row r="29569" spans="58:58" x14ac:dyDescent="0.25">
      <c r="BF29569" s="1"/>
    </row>
    <row r="29570" spans="58:58" x14ac:dyDescent="0.25">
      <c r="BF29570" s="1"/>
    </row>
    <row r="29571" spans="58:58" x14ac:dyDescent="0.25">
      <c r="BF29571" s="1"/>
    </row>
    <row r="29572" spans="58:58" x14ac:dyDescent="0.25">
      <c r="BF29572" s="1"/>
    </row>
    <row r="29573" spans="58:58" x14ac:dyDescent="0.25">
      <c r="BF29573" s="1"/>
    </row>
    <row r="29574" spans="58:58" x14ac:dyDescent="0.25">
      <c r="BF29574" s="1"/>
    </row>
    <row r="29575" spans="58:58" x14ac:dyDescent="0.25">
      <c r="BF29575" s="1"/>
    </row>
    <row r="29576" spans="58:58" x14ac:dyDescent="0.25">
      <c r="BF29576" s="1"/>
    </row>
    <row r="29577" spans="58:58" x14ac:dyDescent="0.25">
      <c r="BF29577" s="1"/>
    </row>
    <row r="29578" spans="58:58" x14ac:dyDescent="0.25">
      <c r="BF29578" s="1"/>
    </row>
    <row r="29579" spans="58:58" x14ac:dyDescent="0.25">
      <c r="BF29579" s="1"/>
    </row>
    <row r="29580" spans="58:58" x14ac:dyDescent="0.25">
      <c r="BF29580" s="1"/>
    </row>
    <row r="29581" spans="58:58" x14ac:dyDescent="0.25">
      <c r="BF29581" s="1"/>
    </row>
    <row r="29582" spans="58:58" x14ac:dyDescent="0.25">
      <c r="BF29582" s="1"/>
    </row>
    <row r="29583" spans="58:58" x14ac:dyDescent="0.25">
      <c r="BF29583" s="1"/>
    </row>
    <row r="29584" spans="58:58" x14ac:dyDescent="0.25">
      <c r="BF29584" s="1"/>
    </row>
    <row r="29585" spans="58:58" x14ac:dyDescent="0.25">
      <c r="BF29585" s="1"/>
    </row>
    <row r="29586" spans="58:58" x14ac:dyDescent="0.25">
      <c r="BF29586" s="1"/>
    </row>
    <row r="29587" spans="58:58" x14ac:dyDescent="0.25">
      <c r="BF29587" s="1"/>
    </row>
    <row r="29588" spans="58:58" x14ac:dyDescent="0.25">
      <c r="BF29588" s="1"/>
    </row>
    <row r="29589" spans="58:58" x14ac:dyDescent="0.25">
      <c r="BF29589" s="1"/>
    </row>
    <row r="29590" spans="58:58" x14ac:dyDescent="0.25">
      <c r="BF29590" s="1"/>
    </row>
    <row r="29591" spans="58:58" x14ac:dyDescent="0.25">
      <c r="BF29591" s="1"/>
    </row>
    <row r="29592" spans="58:58" x14ac:dyDescent="0.25">
      <c r="BF29592" s="1"/>
    </row>
    <row r="29593" spans="58:58" x14ac:dyDescent="0.25">
      <c r="BF29593" s="1"/>
    </row>
    <row r="29594" spans="58:58" x14ac:dyDescent="0.25">
      <c r="BF29594" s="1"/>
    </row>
    <row r="29595" spans="58:58" x14ac:dyDescent="0.25">
      <c r="BF29595" s="1"/>
    </row>
    <row r="29596" spans="58:58" x14ac:dyDescent="0.25">
      <c r="BF29596" s="1"/>
    </row>
    <row r="29597" spans="58:58" x14ac:dyDescent="0.25">
      <c r="BF29597" s="1"/>
    </row>
    <row r="29598" spans="58:58" x14ac:dyDescent="0.25">
      <c r="BF29598" s="1"/>
    </row>
    <row r="29599" spans="58:58" x14ac:dyDescent="0.25">
      <c r="BF29599" s="1"/>
    </row>
    <row r="29600" spans="58:58" x14ac:dyDescent="0.25">
      <c r="BF29600" s="1"/>
    </row>
    <row r="29601" spans="58:58" x14ac:dyDescent="0.25">
      <c r="BF29601" s="1"/>
    </row>
    <row r="29602" spans="58:58" x14ac:dyDescent="0.25">
      <c r="BF29602" s="1"/>
    </row>
    <row r="29603" spans="58:58" x14ac:dyDescent="0.25">
      <c r="BF29603" s="1"/>
    </row>
    <row r="29604" spans="58:58" x14ac:dyDescent="0.25">
      <c r="BF29604" s="1"/>
    </row>
    <row r="29605" spans="58:58" x14ac:dyDescent="0.25">
      <c r="BF29605" s="1"/>
    </row>
    <row r="29606" spans="58:58" x14ac:dyDescent="0.25">
      <c r="BF29606" s="1"/>
    </row>
    <row r="29607" spans="58:58" x14ac:dyDescent="0.25">
      <c r="BF29607" s="1"/>
    </row>
    <row r="29608" spans="58:58" x14ac:dyDescent="0.25">
      <c r="BF29608" s="1"/>
    </row>
    <row r="29609" spans="58:58" x14ac:dyDescent="0.25">
      <c r="BF29609" s="1"/>
    </row>
    <row r="29610" spans="58:58" x14ac:dyDescent="0.25">
      <c r="BF29610" s="1"/>
    </row>
    <row r="29611" spans="58:58" x14ac:dyDescent="0.25">
      <c r="BF29611" s="1"/>
    </row>
    <row r="29612" spans="58:58" x14ac:dyDescent="0.25">
      <c r="BF29612" s="1"/>
    </row>
    <row r="29613" spans="58:58" x14ac:dyDescent="0.25">
      <c r="BF29613" s="1"/>
    </row>
    <row r="29614" spans="58:58" x14ac:dyDescent="0.25">
      <c r="BF29614" s="1"/>
    </row>
    <row r="29615" spans="58:58" x14ac:dyDescent="0.25">
      <c r="BF29615" s="1"/>
    </row>
    <row r="29616" spans="58:58" x14ac:dyDescent="0.25">
      <c r="BF29616" s="1"/>
    </row>
    <row r="29617" spans="58:58" x14ac:dyDescent="0.25">
      <c r="BF29617" s="1"/>
    </row>
    <row r="29618" spans="58:58" x14ac:dyDescent="0.25">
      <c r="BF29618" s="1"/>
    </row>
    <row r="29619" spans="58:58" x14ac:dyDescent="0.25">
      <c r="BF29619" s="1"/>
    </row>
    <row r="29620" spans="58:58" x14ac:dyDescent="0.25">
      <c r="BF29620" s="1"/>
    </row>
    <row r="29621" spans="58:58" x14ac:dyDescent="0.25">
      <c r="BF29621" s="1"/>
    </row>
    <row r="29622" spans="58:58" x14ac:dyDescent="0.25">
      <c r="BF29622" s="1"/>
    </row>
    <row r="29623" spans="58:58" x14ac:dyDescent="0.25">
      <c r="BF29623" s="1"/>
    </row>
    <row r="29624" spans="58:58" x14ac:dyDescent="0.25">
      <c r="BF29624" s="1"/>
    </row>
    <row r="29625" spans="58:58" x14ac:dyDescent="0.25">
      <c r="BF29625" s="1"/>
    </row>
    <row r="29626" spans="58:58" x14ac:dyDescent="0.25">
      <c r="BF29626" s="1"/>
    </row>
    <row r="29627" spans="58:58" x14ac:dyDescent="0.25">
      <c r="BF29627" s="1"/>
    </row>
    <row r="29628" spans="58:58" x14ac:dyDescent="0.25">
      <c r="BF29628" s="1"/>
    </row>
    <row r="29629" spans="58:58" x14ac:dyDescent="0.25">
      <c r="BF29629" s="1"/>
    </row>
    <row r="29630" spans="58:58" x14ac:dyDescent="0.25">
      <c r="BF29630" s="1"/>
    </row>
    <row r="29631" spans="58:58" x14ac:dyDescent="0.25">
      <c r="BF29631" s="1"/>
    </row>
    <row r="29632" spans="58:58" x14ac:dyDescent="0.25">
      <c r="BF29632" s="1"/>
    </row>
    <row r="29633" spans="58:58" x14ac:dyDescent="0.25">
      <c r="BF29633" s="1"/>
    </row>
    <row r="29634" spans="58:58" x14ac:dyDescent="0.25">
      <c r="BF29634" s="1"/>
    </row>
    <row r="29635" spans="58:58" x14ac:dyDescent="0.25">
      <c r="BF29635" s="1"/>
    </row>
    <row r="29636" spans="58:58" x14ac:dyDescent="0.25">
      <c r="BF29636" s="1"/>
    </row>
    <row r="29637" spans="58:58" x14ac:dyDescent="0.25">
      <c r="BF29637" s="1"/>
    </row>
    <row r="29638" spans="58:58" x14ac:dyDescent="0.25">
      <c r="BF29638" s="1"/>
    </row>
    <row r="29639" spans="58:58" x14ac:dyDescent="0.25">
      <c r="BF29639" s="1"/>
    </row>
    <row r="29640" spans="58:58" x14ac:dyDescent="0.25">
      <c r="BF29640" s="1"/>
    </row>
    <row r="29641" spans="58:58" x14ac:dyDescent="0.25">
      <c r="BF29641" s="1"/>
    </row>
    <row r="29642" spans="58:58" x14ac:dyDescent="0.25">
      <c r="BF29642" s="1"/>
    </row>
    <row r="29643" spans="58:58" x14ac:dyDescent="0.25">
      <c r="BF29643" s="1"/>
    </row>
    <row r="29644" spans="58:58" x14ac:dyDescent="0.25">
      <c r="BF29644" s="1"/>
    </row>
    <row r="29645" spans="58:58" x14ac:dyDescent="0.25">
      <c r="BF29645" s="1"/>
    </row>
    <row r="29646" spans="58:58" x14ac:dyDescent="0.25">
      <c r="BF29646" s="1"/>
    </row>
    <row r="29647" spans="58:58" x14ac:dyDescent="0.25">
      <c r="BF29647" s="1"/>
    </row>
    <row r="29648" spans="58:58" x14ac:dyDescent="0.25">
      <c r="BF29648" s="1"/>
    </row>
    <row r="29649" spans="58:58" x14ac:dyDescent="0.25">
      <c r="BF29649" s="1"/>
    </row>
    <row r="29650" spans="58:58" x14ac:dyDescent="0.25">
      <c r="BF29650" s="1"/>
    </row>
    <row r="29651" spans="58:58" x14ac:dyDescent="0.25">
      <c r="BF29651" s="1"/>
    </row>
    <row r="29652" spans="58:58" x14ac:dyDescent="0.25">
      <c r="BF29652" s="1"/>
    </row>
    <row r="29653" spans="58:58" x14ac:dyDescent="0.25">
      <c r="BF29653" s="1"/>
    </row>
    <row r="29654" spans="58:58" x14ac:dyDescent="0.25">
      <c r="BF29654" s="1"/>
    </row>
    <row r="29655" spans="58:58" x14ac:dyDescent="0.25">
      <c r="BF29655" s="1"/>
    </row>
    <row r="29656" spans="58:58" x14ac:dyDescent="0.25">
      <c r="BF29656" s="1"/>
    </row>
    <row r="29657" spans="58:58" x14ac:dyDescent="0.25">
      <c r="BF29657" s="1"/>
    </row>
    <row r="29658" spans="58:58" x14ac:dyDescent="0.25">
      <c r="BF29658" s="1"/>
    </row>
    <row r="29659" spans="58:58" x14ac:dyDescent="0.25">
      <c r="BF29659" s="1"/>
    </row>
    <row r="29660" spans="58:58" x14ac:dyDescent="0.25">
      <c r="BF29660" s="1"/>
    </row>
    <row r="29661" spans="58:58" x14ac:dyDescent="0.25">
      <c r="BF29661" s="1"/>
    </row>
    <row r="29662" spans="58:58" x14ac:dyDescent="0.25">
      <c r="BF29662" s="1"/>
    </row>
    <row r="29663" spans="58:58" x14ac:dyDescent="0.25">
      <c r="BF29663" s="1"/>
    </row>
    <row r="29664" spans="58:58" x14ac:dyDescent="0.25">
      <c r="BF29664" s="1"/>
    </row>
    <row r="29665" spans="58:58" x14ac:dyDescent="0.25">
      <c r="BF29665" s="1"/>
    </row>
    <row r="29666" spans="58:58" x14ac:dyDescent="0.25">
      <c r="BF29666" s="1"/>
    </row>
    <row r="29667" spans="58:58" x14ac:dyDescent="0.25">
      <c r="BF29667" s="1"/>
    </row>
    <row r="29668" spans="58:58" x14ac:dyDescent="0.25">
      <c r="BF29668" s="1"/>
    </row>
    <row r="29669" spans="58:58" x14ac:dyDescent="0.25">
      <c r="BF29669" s="1"/>
    </row>
    <row r="29670" spans="58:58" x14ac:dyDescent="0.25">
      <c r="BF29670" s="1"/>
    </row>
    <row r="29671" spans="58:58" x14ac:dyDescent="0.25">
      <c r="BF29671" s="1"/>
    </row>
    <row r="29672" spans="58:58" x14ac:dyDescent="0.25">
      <c r="BF29672" s="1"/>
    </row>
    <row r="29673" spans="58:58" x14ac:dyDescent="0.25">
      <c r="BF29673" s="1"/>
    </row>
    <row r="29674" spans="58:58" x14ac:dyDescent="0.25">
      <c r="BF29674" s="1"/>
    </row>
    <row r="29675" spans="58:58" x14ac:dyDescent="0.25">
      <c r="BF29675" s="1"/>
    </row>
    <row r="29676" spans="58:58" x14ac:dyDescent="0.25">
      <c r="BF29676" s="1"/>
    </row>
    <row r="29677" spans="58:58" x14ac:dyDescent="0.25">
      <c r="BF29677" s="1"/>
    </row>
    <row r="29678" spans="58:58" x14ac:dyDescent="0.25">
      <c r="BF29678" s="1"/>
    </row>
    <row r="29679" spans="58:58" x14ac:dyDescent="0.25">
      <c r="BF29679" s="1"/>
    </row>
    <row r="29680" spans="58:58" x14ac:dyDescent="0.25">
      <c r="BF29680" s="1"/>
    </row>
    <row r="29681" spans="58:58" x14ac:dyDescent="0.25">
      <c r="BF29681" s="1"/>
    </row>
    <row r="29682" spans="58:58" x14ac:dyDescent="0.25">
      <c r="BF29682" s="1"/>
    </row>
    <row r="29683" spans="58:58" x14ac:dyDescent="0.25">
      <c r="BF29683" s="1"/>
    </row>
    <row r="29684" spans="58:58" x14ac:dyDescent="0.25">
      <c r="BF29684" s="1"/>
    </row>
    <row r="29685" spans="58:58" x14ac:dyDescent="0.25">
      <c r="BF29685" s="1"/>
    </row>
    <row r="29686" spans="58:58" x14ac:dyDescent="0.25">
      <c r="BF29686" s="1"/>
    </row>
    <row r="29687" spans="58:58" x14ac:dyDescent="0.25">
      <c r="BF29687" s="1"/>
    </row>
    <row r="29688" spans="58:58" x14ac:dyDescent="0.25">
      <c r="BF29688" s="1"/>
    </row>
    <row r="29689" spans="58:58" x14ac:dyDescent="0.25">
      <c r="BF29689" s="1"/>
    </row>
    <row r="29690" spans="58:58" x14ac:dyDescent="0.25">
      <c r="BF29690" s="1"/>
    </row>
    <row r="29691" spans="58:58" x14ac:dyDescent="0.25">
      <c r="BF29691" s="1"/>
    </row>
    <row r="29692" spans="58:58" x14ac:dyDescent="0.25">
      <c r="BF29692" s="1"/>
    </row>
    <row r="29693" spans="58:58" x14ac:dyDescent="0.25">
      <c r="BF29693" s="1"/>
    </row>
    <row r="29694" spans="58:58" x14ac:dyDescent="0.25">
      <c r="BF29694" s="1"/>
    </row>
    <row r="29695" spans="58:58" x14ac:dyDescent="0.25">
      <c r="BF29695" s="1"/>
    </row>
    <row r="29696" spans="58:58" x14ac:dyDescent="0.25">
      <c r="BF29696" s="1"/>
    </row>
    <row r="29697" spans="58:58" x14ac:dyDescent="0.25">
      <c r="BF29697" s="1"/>
    </row>
    <row r="29698" spans="58:58" x14ac:dyDescent="0.25">
      <c r="BF29698" s="1"/>
    </row>
    <row r="29699" spans="58:58" x14ac:dyDescent="0.25">
      <c r="BF29699" s="1"/>
    </row>
    <row r="29700" spans="58:58" x14ac:dyDescent="0.25">
      <c r="BF29700" s="1"/>
    </row>
    <row r="29701" spans="58:58" x14ac:dyDescent="0.25">
      <c r="BF29701" s="1"/>
    </row>
    <row r="29702" spans="58:58" x14ac:dyDescent="0.25">
      <c r="BF29702" s="1"/>
    </row>
    <row r="29703" spans="58:58" x14ac:dyDescent="0.25">
      <c r="BF29703" s="1"/>
    </row>
    <row r="29704" spans="58:58" x14ac:dyDescent="0.25">
      <c r="BF29704" s="1"/>
    </row>
    <row r="29705" spans="58:58" x14ac:dyDescent="0.25">
      <c r="BF29705" s="1"/>
    </row>
    <row r="29706" spans="58:58" x14ac:dyDescent="0.25">
      <c r="BF29706" s="1"/>
    </row>
    <row r="29707" spans="58:58" x14ac:dyDescent="0.25">
      <c r="BF29707" s="1"/>
    </row>
    <row r="29708" spans="58:58" x14ac:dyDescent="0.25">
      <c r="BF29708" s="1"/>
    </row>
    <row r="29709" spans="58:58" x14ac:dyDescent="0.25">
      <c r="BF29709" s="1"/>
    </row>
    <row r="29710" spans="58:58" x14ac:dyDescent="0.25">
      <c r="BF29710" s="1"/>
    </row>
    <row r="29711" spans="58:58" x14ac:dyDescent="0.25">
      <c r="BF29711" s="1"/>
    </row>
    <row r="29712" spans="58:58" x14ac:dyDescent="0.25">
      <c r="BF29712" s="1"/>
    </row>
    <row r="29713" spans="58:58" x14ac:dyDescent="0.25">
      <c r="BF29713" s="1"/>
    </row>
    <row r="29714" spans="58:58" x14ac:dyDescent="0.25">
      <c r="BF29714" s="1"/>
    </row>
    <row r="29715" spans="58:58" x14ac:dyDescent="0.25">
      <c r="BF29715" s="1"/>
    </row>
    <row r="29716" spans="58:58" x14ac:dyDescent="0.25">
      <c r="BF29716" s="1"/>
    </row>
    <row r="29717" spans="58:58" x14ac:dyDescent="0.25">
      <c r="BF29717" s="1"/>
    </row>
    <row r="29718" spans="58:58" x14ac:dyDescent="0.25">
      <c r="BF29718" s="1"/>
    </row>
    <row r="29719" spans="58:58" x14ac:dyDescent="0.25">
      <c r="BF29719" s="1"/>
    </row>
    <row r="29720" spans="58:58" x14ac:dyDescent="0.25">
      <c r="BF29720" s="1"/>
    </row>
    <row r="29721" spans="58:58" x14ac:dyDescent="0.25">
      <c r="BF29721" s="1"/>
    </row>
    <row r="29722" spans="58:58" x14ac:dyDescent="0.25">
      <c r="BF29722" s="1"/>
    </row>
    <row r="29723" spans="58:58" x14ac:dyDescent="0.25">
      <c r="BF29723" s="1"/>
    </row>
    <row r="29724" spans="58:58" x14ac:dyDescent="0.25">
      <c r="BF29724" s="1"/>
    </row>
    <row r="29725" spans="58:58" x14ac:dyDescent="0.25">
      <c r="BF29725" s="1"/>
    </row>
    <row r="29726" spans="58:58" x14ac:dyDescent="0.25">
      <c r="BF29726" s="1"/>
    </row>
    <row r="29727" spans="58:58" x14ac:dyDescent="0.25">
      <c r="BF29727" s="1"/>
    </row>
    <row r="29728" spans="58:58" x14ac:dyDescent="0.25">
      <c r="BF29728" s="1"/>
    </row>
    <row r="29729" spans="58:58" x14ac:dyDescent="0.25">
      <c r="BF29729" s="1"/>
    </row>
    <row r="29730" spans="58:58" x14ac:dyDescent="0.25">
      <c r="BF29730" s="1"/>
    </row>
    <row r="29731" spans="58:58" x14ac:dyDescent="0.25">
      <c r="BF29731" s="1"/>
    </row>
    <row r="29732" spans="58:58" x14ac:dyDescent="0.25">
      <c r="BF29732" s="1"/>
    </row>
    <row r="29733" spans="58:58" x14ac:dyDescent="0.25">
      <c r="BF29733" s="1"/>
    </row>
    <row r="29734" spans="58:58" x14ac:dyDescent="0.25">
      <c r="BF29734" s="1"/>
    </row>
    <row r="29735" spans="58:58" x14ac:dyDescent="0.25">
      <c r="BF29735" s="1"/>
    </row>
    <row r="29736" spans="58:58" x14ac:dyDescent="0.25">
      <c r="BF29736" s="1"/>
    </row>
    <row r="29737" spans="58:58" x14ac:dyDescent="0.25">
      <c r="BF29737" s="1"/>
    </row>
    <row r="29738" spans="58:58" x14ac:dyDescent="0.25">
      <c r="BF29738" s="1"/>
    </row>
    <row r="29739" spans="58:58" x14ac:dyDescent="0.25">
      <c r="BF29739" s="1"/>
    </row>
    <row r="29740" spans="58:58" x14ac:dyDescent="0.25">
      <c r="BF29740" s="1"/>
    </row>
    <row r="29741" spans="58:58" x14ac:dyDescent="0.25">
      <c r="BF29741" s="1"/>
    </row>
    <row r="29742" spans="58:58" x14ac:dyDescent="0.25">
      <c r="BF29742" s="1"/>
    </row>
    <row r="29743" spans="58:58" x14ac:dyDescent="0.25">
      <c r="BF29743" s="1"/>
    </row>
    <row r="29744" spans="58:58" x14ac:dyDescent="0.25">
      <c r="BF29744" s="1"/>
    </row>
    <row r="29745" spans="58:58" x14ac:dyDescent="0.25">
      <c r="BF29745" s="1"/>
    </row>
    <row r="29746" spans="58:58" x14ac:dyDescent="0.25">
      <c r="BF29746" s="1"/>
    </row>
    <row r="29747" spans="58:58" x14ac:dyDescent="0.25">
      <c r="BF29747" s="1"/>
    </row>
    <row r="29748" spans="58:58" x14ac:dyDescent="0.25">
      <c r="BF29748" s="1"/>
    </row>
    <row r="29749" spans="58:58" x14ac:dyDescent="0.25">
      <c r="BF29749" s="1"/>
    </row>
    <row r="29750" spans="58:58" x14ac:dyDescent="0.25">
      <c r="BF29750" s="1"/>
    </row>
    <row r="29751" spans="58:58" x14ac:dyDescent="0.25">
      <c r="BF29751" s="1"/>
    </row>
    <row r="29752" spans="58:58" x14ac:dyDescent="0.25">
      <c r="BF29752" s="1"/>
    </row>
    <row r="29753" spans="58:58" x14ac:dyDescent="0.25">
      <c r="BF29753" s="1"/>
    </row>
    <row r="29754" spans="58:58" x14ac:dyDescent="0.25">
      <c r="BF29754" s="1"/>
    </row>
    <row r="29755" spans="58:58" x14ac:dyDescent="0.25">
      <c r="BF29755" s="1"/>
    </row>
    <row r="29756" spans="58:58" x14ac:dyDescent="0.25">
      <c r="BF29756" s="1"/>
    </row>
    <row r="29757" spans="58:58" x14ac:dyDescent="0.25">
      <c r="BF29757" s="1"/>
    </row>
    <row r="29758" spans="58:58" x14ac:dyDescent="0.25">
      <c r="BF29758" s="1"/>
    </row>
    <row r="29759" spans="58:58" x14ac:dyDescent="0.25">
      <c r="BF29759" s="1"/>
    </row>
    <row r="29760" spans="58:58" x14ac:dyDescent="0.25">
      <c r="BF29760" s="1"/>
    </row>
    <row r="29761" spans="58:58" x14ac:dyDescent="0.25">
      <c r="BF29761" s="1"/>
    </row>
    <row r="29762" spans="58:58" x14ac:dyDescent="0.25">
      <c r="BF29762" s="1"/>
    </row>
    <row r="29763" spans="58:58" x14ac:dyDescent="0.25">
      <c r="BF29763" s="1"/>
    </row>
    <row r="29764" spans="58:58" x14ac:dyDescent="0.25">
      <c r="BF29764" s="1"/>
    </row>
    <row r="29765" spans="58:58" x14ac:dyDescent="0.25">
      <c r="BF29765" s="1"/>
    </row>
    <row r="29766" spans="58:58" x14ac:dyDescent="0.25">
      <c r="BF29766" s="1"/>
    </row>
    <row r="29767" spans="58:58" x14ac:dyDescent="0.25">
      <c r="BF29767" s="1"/>
    </row>
    <row r="29768" spans="58:58" x14ac:dyDescent="0.25">
      <c r="BF29768" s="1"/>
    </row>
    <row r="29769" spans="58:58" x14ac:dyDescent="0.25">
      <c r="BF29769" s="1"/>
    </row>
    <row r="29770" spans="58:58" x14ac:dyDescent="0.25">
      <c r="BF29770" s="1"/>
    </row>
    <row r="29771" spans="58:58" x14ac:dyDescent="0.25">
      <c r="BF29771" s="1"/>
    </row>
    <row r="29772" spans="58:58" x14ac:dyDescent="0.25">
      <c r="BF29772" s="1"/>
    </row>
    <row r="29773" spans="58:58" x14ac:dyDescent="0.25">
      <c r="BF29773" s="1"/>
    </row>
    <row r="29774" spans="58:58" x14ac:dyDescent="0.25">
      <c r="BF29774" s="1"/>
    </row>
    <row r="29775" spans="58:58" x14ac:dyDescent="0.25">
      <c r="BF29775" s="1"/>
    </row>
    <row r="29776" spans="58:58" x14ac:dyDescent="0.25">
      <c r="BF29776" s="1"/>
    </row>
    <row r="29777" spans="58:58" x14ac:dyDescent="0.25">
      <c r="BF29777" s="1"/>
    </row>
    <row r="29778" spans="58:58" x14ac:dyDescent="0.25">
      <c r="BF29778" s="1"/>
    </row>
    <row r="29779" spans="58:58" x14ac:dyDescent="0.25">
      <c r="BF29779" s="1"/>
    </row>
    <row r="29780" spans="58:58" x14ac:dyDescent="0.25">
      <c r="BF29780" s="1"/>
    </row>
    <row r="29781" spans="58:58" x14ac:dyDescent="0.25">
      <c r="BF29781" s="1"/>
    </row>
    <row r="29782" spans="58:58" x14ac:dyDescent="0.25">
      <c r="BF29782" s="1"/>
    </row>
    <row r="29783" spans="58:58" x14ac:dyDescent="0.25">
      <c r="BF29783" s="1"/>
    </row>
    <row r="29784" spans="58:58" x14ac:dyDescent="0.25">
      <c r="BF29784" s="1"/>
    </row>
    <row r="29785" spans="58:58" x14ac:dyDescent="0.25">
      <c r="BF29785" s="1"/>
    </row>
    <row r="29786" spans="58:58" x14ac:dyDescent="0.25">
      <c r="BF29786" s="1"/>
    </row>
    <row r="29787" spans="58:58" x14ac:dyDescent="0.25">
      <c r="BF29787" s="1"/>
    </row>
    <row r="29788" spans="58:58" x14ac:dyDescent="0.25">
      <c r="BF29788" s="1"/>
    </row>
    <row r="29789" spans="58:58" x14ac:dyDescent="0.25">
      <c r="BF29789" s="1"/>
    </row>
    <row r="29790" spans="58:58" x14ac:dyDescent="0.25">
      <c r="BF29790" s="1"/>
    </row>
    <row r="29791" spans="58:58" x14ac:dyDescent="0.25">
      <c r="BF29791" s="1"/>
    </row>
    <row r="29792" spans="58:58" x14ac:dyDescent="0.25">
      <c r="BF29792" s="1"/>
    </row>
    <row r="29793" spans="58:58" x14ac:dyDescent="0.25">
      <c r="BF29793" s="1"/>
    </row>
    <row r="29794" spans="58:58" x14ac:dyDescent="0.25">
      <c r="BF29794" s="1"/>
    </row>
    <row r="29795" spans="58:58" x14ac:dyDescent="0.25">
      <c r="BF29795" s="1"/>
    </row>
    <row r="29796" spans="58:58" x14ac:dyDescent="0.25">
      <c r="BF29796" s="1"/>
    </row>
    <row r="29797" spans="58:58" x14ac:dyDescent="0.25">
      <c r="BF29797" s="1"/>
    </row>
    <row r="29798" spans="58:58" x14ac:dyDescent="0.25">
      <c r="BF29798" s="1"/>
    </row>
    <row r="29799" spans="58:58" x14ac:dyDescent="0.25">
      <c r="BF29799" s="1"/>
    </row>
    <row r="29800" spans="58:58" x14ac:dyDescent="0.25">
      <c r="BF29800" s="1"/>
    </row>
    <row r="29801" spans="58:58" x14ac:dyDescent="0.25">
      <c r="BF29801" s="1"/>
    </row>
    <row r="29802" spans="58:58" x14ac:dyDescent="0.25">
      <c r="BF29802" s="1"/>
    </row>
    <row r="29803" spans="58:58" x14ac:dyDescent="0.25">
      <c r="BF29803" s="1"/>
    </row>
    <row r="29804" spans="58:58" x14ac:dyDescent="0.25">
      <c r="BF29804" s="1"/>
    </row>
    <row r="29805" spans="58:58" x14ac:dyDescent="0.25">
      <c r="BF29805" s="1"/>
    </row>
    <row r="29806" spans="58:58" x14ac:dyDescent="0.25">
      <c r="BF29806" s="1"/>
    </row>
    <row r="29807" spans="58:58" x14ac:dyDescent="0.25">
      <c r="BF29807" s="1"/>
    </row>
    <row r="29808" spans="58:58" x14ac:dyDescent="0.25">
      <c r="BF29808" s="1"/>
    </row>
    <row r="29809" spans="58:58" x14ac:dyDescent="0.25">
      <c r="BF29809" s="1"/>
    </row>
    <row r="29810" spans="58:58" x14ac:dyDescent="0.25">
      <c r="BF29810" s="1"/>
    </row>
    <row r="29811" spans="58:58" x14ac:dyDescent="0.25">
      <c r="BF29811" s="1"/>
    </row>
    <row r="29812" spans="58:58" x14ac:dyDescent="0.25">
      <c r="BF29812" s="1"/>
    </row>
    <row r="29813" spans="58:58" x14ac:dyDescent="0.25">
      <c r="BF29813" s="1"/>
    </row>
    <row r="29814" spans="58:58" x14ac:dyDescent="0.25">
      <c r="BF29814" s="1"/>
    </row>
    <row r="29815" spans="58:58" x14ac:dyDescent="0.25">
      <c r="BF29815" s="1"/>
    </row>
    <row r="29816" spans="58:58" x14ac:dyDescent="0.25">
      <c r="BF29816" s="1"/>
    </row>
    <row r="29817" spans="58:58" x14ac:dyDescent="0.25">
      <c r="BF29817" s="1"/>
    </row>
    <row r="29818" spans="58:58" x14ac:dyDescent="0.25">
      <c r="BF29818" s="1"/>
    </row>
    <row r="29819" spans="58:58" x14ac:dyDescent="0.25">
      <c r="BF29819" s="1"/>
    </row>
    <row r="29820" spans="58:58" x14ac:dyDescent="0.25">
      <c r="BF29820" s="1"/>
    </row>
    <row r="29821" spans="58:58" x14ac:dyDescent="0.25">
      <c r="BF29821" s="1"/>
    </row>
    <row r="29822" spans="58:58" x14ac:dyDescent="0.25">
      <c r="BF29822" s="1"/>
    </row>
    <row r="29823" spans="58:58" x14ac:dyDescent="0.25">
      <c r="BF29823" s="1"/>
    </row>
    <row r="29824" spans="58:58" x14ac:dyDescent="0.25">
      <c r="BF29824" s="1"/>
    </row>
    <row r="29825" spans="58:58" x14ac:dyDescent="0.25">
      <c r="BF29825" s="1"/>
    </row>
    <row r="29826" spans="58:58" x14ac:dyDescent="0.25">
      <c r="BF29826" s="1"/>
    </row>
    <row r="29827" spans="58:58" x14ac:dyDescent="0.25">
      <c r="BF29827" s="1"/>
    </row>
    <row r="29828" spans="58:58" x14ac:dyDescent="0.25">
      <c r="BF29828" s="1"/>
    </row>
    <row r="29829" spans="58:58" x14ac:dyDescent="0.25">
      <c r="BF29829" s="1"/>
    </row>
    <row r="29830" spans="58:58" x14ac:dyDescent="0.25">
      <c r="BF29830" s="1"/>
    </row>
    <row r="29831" spans="58:58" x14ac:dyDescent="0.25">
      <c r="BF29831" s="1"/>
    </row>
    <row r="29832" spans="58:58" x14ac:dyDescent="0.25">
      <c r="BF29832" s="1"/>
    </row>
    <row r="29833" spans="58:58" x14ac:dyDescent="0.25">
      <c r="BF29833" s="1"/>
    </row>
    <row r="29834" spans="58:58" x14ac:dyDescent="0.25">
      <c r="BF29834" s="1"/>
    </row>
    <row r="29835" spans="58:58" x14ac:dyDescent="0.25">
      <c r="BF29835" s="1"/>
    </row>
    <row r="29836" spans="58:58" x14ac:dyDescent="0.25">
      <c r="BF29836" s="1"/>
    </row>
    <row r="29837" spans="58:58" x14ac:dyDescent="0.25">
      <c r="BF29837" s="1"/>
    </row>
    <row r="29838" spans="58:58" x14ac:dyDescent="0.25">
      <c r="BF29838" s="1"/>
    </row>
    <row r="29839" spans="58:58" x14ac:dyDescent="0.25">
      <c r="BF29839" s="1"/>
    </row>
    <row r="29840" spans="58:58" x14ac:dyDescent="0.25">
      <c r="BF29840" s="1"/>
    </row>
    <row r="29841" spans="58:58" x14ac:dyDescent="0.25">
      <c r="BF29841" s="1"/>
    </row>
    <row r="29842" spans="58:58" x14ac:dyDescent="0.25">
      <c r="BF29842" s="1"/>
    </row>
    <row r="29843" spans="58:58" x14ac:dyDescent="0.25">
      <c r="BF29843" s="1"/>
    </row>
    <row r="29844" spans="58:58" x14ac:dyDescent="0.25">
      <c r="BF29844" s="1"/>
    </row>
    <row r="29845" spans="58:58" x14ac:dyDescent="0.25">
      <c r="BF29845" s="1"/>
    </row>
    <row r="29846" spans="58:58" x14ac:dyDescent="0.25">
      <c r="BF29846" s="1"/>
    </row>
    <row r="29847" spans="58:58" x14ac:dyDescent="0.25">
      <c r="BF29847" s="1"/>
    </row>
    <row r="29848" spans="58:58" x14ac:dyDescent="0.25">
      <c r="BF29848" s="1"/>
    </row>
    <row r="29849" spans="58:58" x14ac:dyDescent="0.25">
      <c r="BF29849" s="1"/>
    </row>
    <row r="29850" spans="58:58" x14ac:dyDescent="0.25">
      <c r="BF29850" s="1"/>
    </row>
    <row r="29851" spans="58:58" x14ac:dyDescent="0.25">
      <c r="BF29851" s="1"/>
    </row>
    <row r="29852" spans="58:58" x14ac:dyDescent="0.25">
      <c r="BF29852" s="1"/>
    </row>
    <row r="29853" spans="58:58" x14ac:dyDescent="0.25">
      <c r="BF29853" s="1"/>
    </row>
    <row r="29854" spans="58:58" x14ac:dyDescent="0.25">
      <c r="BF29854" s="1"/>
    </row>
    <row r="29855" spans="58:58" x14ac:dyDescent="0.25">
      <c r="BF29855" s="1"/>
    </row>
    <row r="29856" spans="58:58" x14ac:dyDescent="0.25">
      <c r="BF29856" s="1"/>
    </row>
    <row r="29857" spans="58:58" x14ac:dyDescent="0.25">
      <c r="BF29857" s="1"/>
    </row>
    <row r="29858" spans="58:58" x14ac:dyDescent="0.25">
      <c r="BF29858" s="1"/>
    </row>
    <row r="29859" spans="58:58" x14ac:dyDescent="0.25">
      <c r="BF29859" s="1"/>
    </row>
    <row r="29860" spans="58:58" x14ac:dyDescent="0.25">
      <c r="BF29860" s="1"/>
    </row>
    <row r="29861" spans="58:58" x14ac:dyDescent="0.25">
      <c r="BF29861" s="1"/>
    </row>
    <row r="29862" spans="58:58" x14ac:dyDescent="0.25">
      <c r="BF29862" s="1"/>
    </row>
    <row r="29863" spans="58:58" x14ac:dyDescent="0.25">
      <c r="BF29863" s="1"/>
    </row>
    <row r="29864" spans="58:58" x14ac:dyDescent="0.25">
      <c r="BF29864" s="1"/>
    </row>
    <row r="29865" spans="58:58" x14ac:dyDescent="0.25">
      <c r="BF29865" s="1"/>
    </row>
    <row r="29866" spans="58:58" x14ac:dyDescent="0.25">
      <c r="BF29866" s="1"/>
    </row>
    <row r="29867" spans="58:58" x14ac:dyDescent="0.25">
      <c r="BF29867" s="1"/>
    </row>
    <row r="29868" spans="58:58" x14ac:dyDescent="0.25">
      <c r="BF29868" s="1"/>
    </row>
    <row r="29869" spans="58:58" x14ac:dyDescent="0.25">
      <c r="BF29869" s="1"/>
    </row>
    <row r="29870" spans="58:58" x14ac:dyDescent="0.25">
      <c r="BF29870" s="1"/>
    </row>
    <row r="29871" spans="58:58" x14ac:dyDescent="0.25">
      <c r="BF29871" s="1"/>
    </row>
    <row r="29872" spans="58:58" x14ac:dyDescent="0.25">
      <c r="BF29872" s="1"/>
    </row>
    <row r="29873" spans="58:58" x14ac:dyDescent="0.25">
      <c r="BF29873" s="1"/>
    </row>
    <row r="29874" spans="58:58" x14ac:dyDescent="0.25">
      <c r="BF29874" s="1"/>
    </row>
    <row r="29875" spans="58:58" x14ac:dyDescent="0.25">
      <c r="BF29875" s="1"/>
    </row>
    <row r="29876" spans="58:58" x14ac:dyDescent="0.25">
      <c r="BF29876" s="1"/>
    </row>
    <row r="29877" spans="58:58" x14ac:dyDescent="0.25">
      <c r="BF29877" s="1"/>
    </row>
    <row r="29878" spans="58:58" x14ac:dyDescent="0.25">
      <c r="BF29878" s="1"/>
    </row>
    <row r="29879" spans="58:58" x14ac:dyDescent="0.25">
      <c r="BF29879" s="1"/>
    </row>
    <row r="29880" spans="58:58" x14ac:dyDescent="0.25">
      <c r="BF29880" s="1"/>
    </row>
    <row r="29881" spans="58:58" x14ac:dyDescent="0.25">
      <c r="BF29881" s="1"/>
    </row>
    <row r="29882" spans="58:58" x14ac:dyDescent="0.25">
      <c r="BF29882" s="1"/>
    </row>
    <row r="29883" spans="58:58" x14ac:dyDescent="0.25">
      <c r="BF29883" s="1"/>
    </row>
    <row r="29884" spans="58:58" x14ac:dyDescent="0.25">
      <c r="BF29884" s="1"/>
    </row>
    <row r="29885" spans="58:58" x14ac:dyDescent="0.25">
      <c r="BF29885" s="1"/>
    </row>
    <row r="29886" spans="58:58" x14ac:dyDescent="0.25">
      <c r="BF29886" s="1"/>
    </row>
    <row r="29887" spans="58:58" x14ac:dyDescent="0.25">
      <c r="BF29887" s="1"/>
    </row>
    <row r="29888" spans="58:58" x14ac:dyDescent="0.25">
      <c r="BF29888" s="1"/>
    </row>
    <row r="29889" spans="58:58" x14ac:dyDescent="0.25">
      <c r="BF29889" s="1"/>
    </row>
    <row r="29890" spans="58:58" x14ac:dyDescent="0.25">
      <c r="BF29890" s="1"/>
    </row>
    <row r="29891" spans="58:58" x14ac:dyDescent="0.25">
      <c r="BF29891" s="1"/>
    </row>
    <row r="29892" spans="58:58" x14ac:dyDescent="0.25">
      <c r="BF29892" s="1"/>
    </row>
    <row r="29893" spans="58:58" x14ac:dyDescent="0.25">
      <c r="BF29893" s="1"/>
    </row>
    <row r="29894" spans="58:58" x14ac:dyDescent="0.25">
      <c r="BF29894" s="1"/>
    </row>
    <row r="29895" spans="58:58" x14ac:dyDescent="0.25">
      <c r="BF29895" s="1"/>
    </row>
    <row r="29896" spans="58:58" x14ac:dyDescent="0.25">
      <c r="BF29896" s="1"/>
    </row>
    <row r="29897" spans="58:58" x14ac:dyDescent="0.25">
      <c r="BF29897" s="1"/>
    </row>
    <row r="29898" spans="58:58" x14ac:dyDescent="0.25">
      <c r="BF29898" s="1"/>
    </row>
    <row r="29899" spans="58:58" x14ac:dyDescent="0.25">
      <c r="BF29899" s="1"/>
    </row>
    <row r="29900" spans="58:58" x14ac:dyDescent="0.25">
      <c r="BF29900" s="1"/>
    </row>
    <row r="29901" spans="58:58" x14ac:dyDescent="0.25">
      <c r="BF29901" s="1"/>
    </row>
    <row r="29902" spans="58:58" x14ac:dyDescent="0.25">
      <c r="BF29902" s="1"/>
    </row>
    <row r="29903" spans="58:58" x14ac:dyDescent="0.25">
      <c r="BF29903" s="1"/>
    </row>
    <row r="29904" spans="58:58" x14ac:dyDescent="0.25">
      <c r="BF29904" s="1"/>
    </row>
    <row r="29905" spans="58:58" x14ac:dyDescent="0.25">
      <c r="BF29905" s="1"/>
    </row>
    <row r="29906" spans="58:58" x14ac:dyDescent="0.25">
      <c r="BF29906" s="1"/>
    </row>
    <row r="29907" spans="58:58" x14ac:dyDescent="0.25">
      <c r="BF29907" s="1"/>
    </row>
    <row r="29908" spans="58:58" x14ac:dyDescent="0.25">
      <c r="BF29908" s="1"/>
    </row>
    <row r="29909" spans="58:58" x14ac:dyDescent="0.25">
      <c r="BF29909" s="1"/>
    </row>
    <row r="29910" spans="58:58" x14ac:dyDescent="0.25">
      <c r="BF29910" s="1"/>
    </row>
    <row r="29911" spans="58:58" x14ac:dyDescent="0.25">
      <c r="BF29911" s="1"/>
    </row>
    <row r="29912" spans="58:58" x14ac:dyDescent="0.25">
      <c r="BF29912" s="1"/>
    </row>
    <row r="29913" spans="58:58" x14ac:dyDescent="0.25">
      <c r="BF29913" s="1"/>
    </row>
    <row r="29914" spans="58:58" x14ac:dyDescent="0.25">
      <c r="BF29914" s="1"/>
    </row>
    <row r="29915" spans="58:58" x14ac:dyDescent="0.25">
      <c r="BF29915" s="1"/>
    </row>
    <row r="29916" spans="58:58" x14ac:dyDescent="0.25">
      <c r="BF29916" s="1"/>
    </row>
    <row r="29917" spans="58:58" x14ac:dyDescent="0.25">
      <c r="BF29917" s="1"/>
    </row>
    <row r="29918" spans="58:58" x14ac:dyDescent="0.25">
      <c r="BF29918" s="1"/>
    </row>
    <row r="29919" spans="58:58" x14ac:dyDescent="0.25">
      <c r="BF29919" s="1"/>
    </row>
    <row r="29920" spans="58:58" x14ac:dyDescent="0.25">
      <c r="BF29920" s="1"/>
    </row>
    <row r="29921" spans="58:58" x14ac:dyDescent="0.25">
      <c r="BF29921" s="1"/>
    </row>
    <row r="29922" spans="58:58" x14ac:dyDescent="0.25">
      <c r="BF29922" s="1"/>
    </row>
    <row r="29923" spans="58:58" x14ac:dyDescent="0.25">
      <c r="BF29923" s="1"/>
    </row>
    <row r="29924" spans="58:58" x14ac:dyDescent="0.25">
      <c r="BF29924" s="1"/>
    </row>
    <row r="29925" spans="58:58" x14ac:dyDescent="0.25">
      <c r="BF29925" s="1"/>
    </row>
    <row r="29926" spans="58:58" x14ac:dyDescent="0.25">
      <c r="BF29926" s="1"/>
    </row>
    <row r="29927" spans="58:58" x14ac:dyDescent="0.25">
      <c r="BF29927" s="1"/>
    </row>
    <row r="29928" spans="58:58" x14ac:dyDescent="0.25">
      <c r="BF29928" s="1"/>
    </row>
    <row r="29929" spans="58:58" x14ac:dyDescent="0.25">
      <c r="BF29929" s="1"/>
    </row>
    <row r="29930" spans="58:58" x14ac:dyDescent="0.25">
      <c r="BF29930" s="1"/>
    </row>
    <row r="29931" spans="58:58" x14ac:dyDescent="0.25">
      <c r="BF29931" s="1"/>
    </row>
    <row r="29932" spans="58:58" x14ac:dyDescent="0.25">
      <c r="BF29932" s="1"/>
    </row>
    <row r="29933" spans="58:58" x14ac:dyDescent="0.25">
      <c r="BF29933" s="1"/>
    </row>
    <row r="29934" spans="58:58" x14ac:dyDescent="0.25">
      <c r="BF29934" s="1"/>
    </row>
    <row r="29935" spans="58:58" x14ac:dyDescent="0.25">
      <c r="BF29935" s="1"/>
    </row>
    <row r="29936" spans="58:58" x14ac:dyDescent="0.25">
      <c r="BF29936" s="1"/>
    </row>
    <row r="29937" spans="58:58" x14ac:dyDescent="0.25">
      <c r="BF29937" s="1"/>
    </row>
    <row r="29938" spans="58:58" x14ac:dyDescent="0.25">
      <c r="BF29938" s="1"/>
    </row>
    <row r="29939" spans="58:58" x14ac:dyDescent="0.25">
      <c r="BF29939" s="1"/>
    </row>
    <row r="29940" spans="58:58" x14ac:dyDescent="0.25">
      <c r="BF29940" s="1"/>
    </row>
    <row r="29941" spans="58:58" x14ac:dyDescent="0.25">
      <c r="BF29941" s="1"/>
    </row>
    <row r="29942" spans="58:58" x14ac:dyDescent="0.25">
      <c r="BF29942" s="1"/>
    </row>
    <row r="29943" spans="58:58" x14ac:dyDescent="0.25">
      <c r="BF29943" s="1"/>
    </row>
    <row r="29944" spans="58:58" x14ac:dyDescent="0.25">
      <c r="BF29944" s="1"/>
    </row>
    <row r="29945" spans="58:58" x14ac:dyDescent="0.25">
      <c r="BF29945" s="1"/>
    </row>
    <row r="29946" spans="58:58" x14ac:dyDescent="0.25">
      <c r="BF29946" s="1"/>
    </row>
    <row r="29947" spans="58:58" x14ac:dyDescent="0.25">
      <c r="BF29947" s="1"/>
    </row>
    <row r="29948" spans="58:58" x14ac:dyDescent="0.25">
      <c r="BF29948" s="1"/>
    </row>
    <row r="29949" spans="58:58" x14ac:dyDescent="0.25">
      <c r="BF29949" s="1"/>
    </row>
    <row r="29950" spans="58:58" x14ac:dyDescent="0.25">
      <c r="BF29950" s="1"/>
    </row>
    <row r="29951" spans="58:58" x14ac:dyDescent="0.25">
      <c r="BF29951" s="1"/>
    </row>
    <row r="29952" spans="58:58" x14ac:dyDescent="0.25">
      <c r="BF29952" s="1"/>
    </row>
    <row r="29953" spans="58:58" x14ac:dyDescent="0.25">
      <c r="BF29953" s="1"/>
    </row>
    <row r="29954" spans="58:58" x14ac:dyDescent="0.25">
      <c r="BF29954" s="1"/>
    </row>
    <row r="29955" spans="58:58" x14ac:dyDescent="0.25">
      <c r="BF29955" s="1"/>
    </row>
    <row r="29956" spans="58:58" x14ac:dyDescent="0.25">
      <c r="BF29956" s="1"/>
    </row>
    <row r="29957" spans="58:58" x14ac:dyDescent="0.25">
      <c r="BF29957" s="1"/>
    </row>
    <row r="29958" spans="58:58" x14ac:dyDescent="0.25">
      <c r="BF29958" s="1"/>
    </row>
    <row r="29959" spans="58:58" x14ac:dyDescent="0.25">
      <c r="BF29959" s="1"/>
    </row>
    <row r="29960" spans="58:58" x14ac:dyDescent="0.25">
      <c r="BF29960" s="1"/>
    </row>
    <row r="29961" spans="58:58" x14ac:dyDescent="0.25">
      <c r="BF29961" s="1"/>
    </row>
    <row r="29962" spans="58:58" x14ac:dyDescent="0.25">
      <c r="BF29962" s="1"/>
    </row>
    <row r="29963" spans="58:58" x14ac:dyDescent="0.25">
      <c r="BF29963" s="1"/>
    </row>
    <row r="29964" spans="58:58" x14ac:dyDescent="0.25">
      <c r="BF29964" s="1"/>
    </row>
    <row r="29965" spans="58:58" x14ac:dyDescent="0.25">
      <c r="BF29965" s="1"/>
    </row>
    <row r="29966" spans="58:58" x14ac:dyDescent="0.25">
      <c r="BF29966" s="1"/>
    </row>
    <row r="29967" spans="58:58" x14ac:dyDescent="0.25">
      <c r="BF29967" s="1"/>
    </row>
    <row r="29968" spans="58:58" x14ac:dyDescent="0.25">
      <c r="BF29968" s="1"/>
    </row>
    <row r="29969" spans="58:58" x14ac:dyDescent="0.25">
      <c r="BF29969" s="1"/>
    </row>
    <row r="29970" spans="58:58" x14ac:dyDescent="0.25">
      <c r="BF29970" s="1"/>
    </row>
    <row r="29971" spans="58:58" x14ac:dyDescent="0.25">
      <c r="BF29971" s="1"/>
    </row>
    <row r="29972" spans="58:58" x14ac:dyDescent="0.25">
      <c r="BF29972" s="1"/>
    </row>
    <row r="29973" spans="58:58" x14ac:dyDescent="0.25">
      <c r="BF29973" s="1"/>
    </row>
    <row r="29974" spans="58:58" x14ac:dyDescent="0.25">
      <c r="BF29974" s="1"/>
    </row>
    <row r="29975" spans="58:58" x14ac:dyDescent="0.25">
      <c r="BF29975" s="1"/>
    </row>
    <row r="29976" spans="58:58" x14ac:dyDescent="0.25">
      <c r="BF29976" s="1"/>
    </row>
    <row r="29977" spans="58:58" x14ac:dyDescent="0.25">
      <c r="BF29977" s="1"/>
    </row>
    <row r="29978" spans="58:58" x14ac:dyDescent="0.25">
      <c r="BF29978" s="1"/>
    </row>
    <row r="29979" spans="58:58" x14ac:dyDescent="0.25">
      <c r="BF29979" s="1"/>
    </row>
    <row r="29980" spans="58:58" x14ac:dyDescent="0.25">
      <c r="BF29980" s="1"/>
    </row>
    <row r="29981" spans="58:58" x14ac:dyDescent="0.25">
      <c r="BF29981" s="1"/>
    </row>
    <row r="29982" spans="58:58" x14ac:dyDescent="0.25">
      <c r="BF29982" s="1"/>
    </row>
    <row r="29983" spans="58:58" x14ac:dyDescent="0.25">
      <c r="BF29983" s="1"/>
    </row>
    <row r="29984" spans="58:58" x14ac:dyDescent="0.25">
      <c r="BF29984" s="1"/>
    </row>
    <row r="29985" spans="58:58" x14ac:dyDescent="0.25">
      <c r="BF29985" s="1"/>
    </row>
    <row r="29986" spans="58:58" x14ac:dyDescent="0.25">
      <c r="BF29986" s="1"/>
    </row>
    <row r="29987" spans="58:58" x14ac:dyDescent="0.25">
      <c r="BF29987" s="1"/>
    </row>
    <row r="29988" spans="58:58" x14ac:dyDescent="0.25">
      <c r="BF29988" s="1"/>
    </row>
    <row r="29989" spans="58:58" x14ac:dyDescent="0.25">
      <c r="BF29989" s="1"/>
    </row>
    <row r="29990" spans="58:58" x14ac:dyDescent="0.25">
      <c r="BF29990" s="1"/>
    </row>
    <row r="29991" spans="58:58" x14ac:dyDescent="0.25">
      <c r="BF29991" s="1"/>
    </row>
    <row r="29992" spans="58:58" x14ac:dyDescent="0.25">
      <c r="BF29992" s="1"/>
    </row>
    <row r="29993" spans="58:58" x14ac:dyDescent="0.25">
      <c r="BF29993" s="1"/>
    </row>
    <row r="29994" spans="58:58" x14ac:dyDescent="0.25">
      <c r="BF29994" s="1"/>
    </row>
    <row r="29995" spans="58:58" x14ac:dyDescent="0.25">
      <c r="BF29995" s="1"/>
    </row>
    <row r="29996" spans="58:58" x14ac:dyDescent="0.25">
      <c r="BF29996" s="1"/>
    </row>
    <row r="29997" spans="58:58" x14ac:dyDescent="0.25">
      <c r="BF29997" s="1"/>
    </row>
    <row r="29998" spans="58:58" x14ac:dyDescent="0.25">
      <c r="BF29998" s="1"/>
    </row>
    <row r="29999" spans="58:58" x14ac:dyDescent="0.25">
      <c r="BF29999" s="1"/>
    </row>
    <row r="30000" spans="58:58" x14ac:dyDescent="0.25">
      <c r="BF30000" s="1"/>
    </row>
    <row r="30001" spans="58:58" x14ac:dyDescent="0.25">
      <c r="BF30001" s="1"/>
    </row>
    <row r="30002" spans="58:58" x14ac:dyDescent="0.25">
      <c r="BF30002" s="1"/>
    </row>
    <row r="30003" spans="58:58" x14ac:dyDescent="0.25">
      <c r="BF30003" s="1"/>
    </row>
    <row r="30004" spans="58:58" x14ac:dyDescent="0.25">
      <c r="BF30004" s="1"/>
    </row>
    <row r="30005" spans="58:58" x14ac:dyDescent="0.25">
      <c r="BF30005" s="1"/>
    </row>
    <row r="30006" spans="58:58" x14ac:dyDescent="0.25">
      <c r="BF30006" s="1"/>
    </row>
    <row r="30007" spans="58:58" x14ac:dyDescent="0.25">
      <c r="BF30007" s="1"/>
    </row>
    <row r="30008" spans="58:58" x14ac:dyDescent="0.25">
      <c r="BF30008" s="1"/>
    </row>
    <row r="30009" spans="58:58" x14ac:dyDescent="0.25">
      <c r="BF30009" s="1"/>
    </row>
    <row r="30010" spans="58:58" x14ac:dyDescent="0.25">
      <c r="BF30010" s="1"/>
    </row>
    <row r="30011" spans="58:58" x14ac:dyDescent="0.25">
      <c r="BF30011" s="1"/>
    </row>
    <row r="30012" spans="58:58" x14ac:dyDescent="0.25">
      <c r="BF30012" s="1"/>
    </row>
    <row r="30013" spans="58:58" x14ac:dyDescent="0.25">
      <c r="BF30013" s="1"/>
    </row>
    <row r="30014" spans="58:58" x14ac:dyDescent="0.25">
      <c r="BF30014" s="1"/>
    </row>
    <row r="30015" spans="58:58" x14ac:dyDescent="0.25">
      <c r="BF30015" s="1"/>
    </row>
    <row r="30016" spans="58:58" x14ac:dyDescent="0.25">
      <c r="BF30016" s="1"/>
    </row>
    <row r="30017" spans="58:58" x14ac:dyDescent="0.25">
      <c r="BF30017" s="1"/>
    </row>
    <row r="30018" spans="58:58" x14ac:dyDescent="0.25">
      <c r="BF30018" s="1"/>
    </row>
    <row r="30019" spans="58:58" x14ac:dyDescent="0.25">
      <c r="BF30019" s="1"/>
    </row>
    <row r="30020" spans="58:58" x14ac:dyDescent="0.25">
      <c r="BF30020" s="1"/>
    </row>
    <row r="30021" spans="58:58" x14ac:dyDescent="0.25">
      <c r="BF30021" s="1"/>
    </row>
    <row r="30022" spans="58:58" x14ac:dyDescent="0.25">
      <c r="BF30022" s="1"/>
    </row>
    <row r="30023" spans="58:58" x14ac:dyDescent="0.25">
      <c r="BF30023" s="1"/>
    </row>
    <row r="30024" spans="58:58" x14ac:dyDescent="0.25">
      <c r="BF30024" s="1"/>
    </row>
    <row r="30025" spans="58:58" x14ac:dyDescent="0.25">
      <c r="BF30025" s="1"/>
    </row>
    <row r="30026" spans="58:58" x14ac:dyDescent="0.25">
      <c r="BF30026" s="1"/>
    </row>
    <row r="30027" spans="58:58" x14ac:dyDescent="0.25">
      <c r="BF30027" s="1"/>
    </row>
    <row r="30028" spans="58:58" x14ac:dyDescent="0.25">
      <c r="BF30028" s="1"/>
    </row>
    <row r="30029" spans="58:58" x14ac:dyDescent="0.25">
      <c r="BF30029" s="1"/>
    </row>
    <row r="30030" spans="58:58" x14ac:dyDescent="0.25">
      <c r="BF30030" s="1"/>
    </row>
    <row r="30031" spans="58:58" x14ac:dyDescent="0.25">
      <c r="BF30031" s="1"/>
    </row>
    <row r="30032" spans="58:58" x14ac:dyDescent="0.25">
      <c r="BF30032" s="1"/>
    </row>
    <row r="30033" spans="58:58" x14ac:dyDescent="0.25">
      <c r="BF30033" s="1"/>
    </row>
    <row r="30034" spans="58:58" x14ac:dyDescent="0.25">
      <c r="BF30034" s="1"/>
    </row>
    <row r="30035" spans="58:58" x14ac:dyDescent="0.25">
      <c r="BF30035" s="1"/>
    </row>
    <row r="30036" spans="58:58" x14ac:dyDescent="0.25">
      <c r="BF30036" s="1"/>
    </row>
    <row r="30037" spans="58:58" x14ac:dyDescent="0.25">
      <c r="BF30037" s="1"/>
    </row>
    <row r="30038" spans="58:58" x14ac:dyDescent="0.25">
      <c r="BF30038" s="1"/>
    </row>
    <row r="30039" spans="58:58" x14ac:dyDescent="0.25">
      <c r="BF30039" s="1"/>
    </row>
    <row r="30040" spans="58:58" x14ac:dyDescent="0.25">
      <c r="BF30040" s="1"/>
    </row>
    <row r="30041" spans="58:58" x14ac:dyDescent="0.25">
      <c r="BF30041" s="1"/>
    </row>
    <row r="30042" spans="58:58" x14ac:dyDescent="0.25">
      <c r="BF30042" s="1"/>
    </row>
    <row r="30043" spans="58:58" x14ac:dyDescent="0.25">
      <c r="BF30043" s="1"/>
    </row>
    <row r="30044" spans="58:58" x14ac:dyDescent="0.25">
      <c r="BF30044" s="1"/>
    </row>
    <row r="30045" spans="58:58" x14ac:dyDescent="0.25">
      <c r="BF30045" s="1"/>
    </row>
    <row r="30046" spans="58:58" x14ac:dyDescent="0.25">
      <c r="BF30046" s="1"/>
    </row>
    <row r="30047" spans="58:58" x14ac:dyDescent="0.25">
      <c r="BF30047" s="1"/>
    </row>
    <row r="30048" spans="58:58" x14ac:dyDescent="0.25">
      <c r="BF30048" s="1"/>
    </row>
    <row r="30049" spans="58:58" x14ac:dyDescent="0.25">
      <c r="BF30049" s="1"/>
    </row>
    <row r="30050" spans="58:58" x14ac:dyDescent="0.25">
      <c r="BF30050" s="1"/>
    </row>
    <row r="30051" spans="58:58" x14ac:dyDescent="0.25">
      <c r="BF30051" s="1"/>
    </row>
    <row r="30052" spans="58:58" x14ac:dyDescent="0.25">
      <c r="BF30052" s="1"/>
    </row>
    <row r="30053" spans="58:58" x14ac:dyDescent="0.25">
      <c r="BF30053" s="1"/>
    </row>
    <row r="30054" spans="58:58" x14ac:dyDescent="0.25">
      <c r="BF30054" s="1"/>
    </row>
    <row r="30055" spans="58:58" x14ac:dyDescent="0.25">
      <c r="BF30055" s="1"/>
    </row>
    <row r="30056" spans="58:58" x14ac:dyDescent="0.25">
      <c r="BF30056" s="1"/>
    </row>
    <row r="30057" spans="58:58" x14ac:dyDescent="0.25">
      <c r="BF30057" s="1"/>
    </row>
    <row r="30058" spans="58:58" x14ac:dyDescent="0.25">
      <c r="BF30058" s="1"/>
    </row>
    <row r="30059" spans="58:58" x14ac:dyDescent="0.25">
      <c r="BF30059" s="1"/>
    </row>
    <row r="30060" spans="58:58" x14ac:dyDescent="0.25">
      <c r="BF30060" s="1"/>
    </row>
    <row r="30061" spans="58:58" x14ac:dyDescent="0.25">
      <c r="BF30061" s="1"/>
    </row>
    <row r="30062" spans="58:58" x14ac:dyDescent="0.25">
      <c r="BF30062" s="1"/>
    </row>
    <row r="30063" spans="58:58" x14ac:dyDescent="0.25">
      <c r="BF30063" s="1"/>
    </row>
    <row r="30064" spans="58:58" x14ac:dyDescent="0.25">
      <c r="BF30064" s="1"/>
    </row>
    <row r="30065" spans="58:58" x14ac:dyDescent="0.25">
      <c r="BF30065" s="1"/>
    </row>
    <row r="30066" spans="58:58" x14ac:dyDescent="0.25">
      <c r="BF30066" s="1"/>
    </row>
    <row r="30067" spans="58:58" x14ac:dyDescent="0.25">
      <c r="BF30067" s="1"/>
    </row>
    <row r="30068" spans="58:58" x14ac:dyDescent="0.25">
      <c r="BF30068" s="1"/>
    </row>
    <row r="30069" spans="58:58" x14ac:dyDescent="0.25">
      <c r="BF30069" s="1"/>
    </row>
    <row r="30070" spans="58:58" x14ac:dyDescent="0.25">
      <c r="BF30070" s="1"/>
    </row>
    <row r="30071" spans="58:58" x14ac:dyDescent="0.25">
      <c r="BF30071" s="1"/>
    </row>
    <row r="30072" spans="58:58" x14ac:dyDescent="0.25">
      <c r="BF30072" s="1"/>
    </row>
    <row r="30073" spans="58:58" x14ac:dyDescent="0.25">
      <c r="BF30073" s="1"/>
    </row>
    <row r="30074" spans="58:58" x14ac:dyDescent="0.25">
      <c r="BF30074" s="1"/>
    </row>
    <row r="30075" spans="58:58" x14ac:dyDescent="0.25">
      <c r="BF30075" s="1"/>
    </row>
    <row r="30076" spans="58:58" x14ac:dyDescent="0.25">
      <c r="BF30076" s="1"/>
    </row>
    <row r="30077" spans="58:58" x14ac:dyDescent="0.25">
      <c r="BF30077" s="1"/>
    </row>
    <row r="30078" spans="58:58" x14ac:dyDescent="0.25">
      <c r="BF30078" s="1"/>
    </row>
    <row r="30079" spans="58:58" x14ac:dyDescent="0.25">
      <c r="BF30079" s="1"/>
    </row>
    <row r="30080" spans="58:58" x14ac:dyDescent="0.25">
      <c r="BF30080" s="1"/>
    </row>
    <row r="30081" spans="58:58" x14ac:dyDescent="0.25">
      <c r="BF30081" s="1"/>
    </row>
    <row r="30082" spans="58:58" x14ac:dyDescent="0.25">
      <c r="BF30082" s="1"/>
    </row>
    <row r="30083" spans="58:58" x14ac:dyDescent="0.25">
      <c r="BF30083" s="1"/>
    </row>
    <row r="30084" spans="58:58" x14ac:dyDescent="0.25">
      <c r="BF30084" s="1"/>
    </row>
    <row r="30085" spans="58:58" x14ac:dyDescent="0.25">
      <c r="BF30085" s="1"/>
    </row>
    <row r="30086" spans="58:58" x14ac:dyDescent="0.25">
      <c r="BF30086" s="1"/>
    </row>
    <row r="30087" spans="58:58" x14ac:dyDescent="0.25">
      <c r="BF30087" s="1"/>
    </row>
    <row r="30088" spans="58:58" x14ac:dyDescent="0.25">
      <c r="BF30088" s="1"/>
    </row>
    <row r="30089" spans="58:58" x14ac:dyDescent="0.25">
      <c r="BF30089" s="1"/>
    </row>
    <row r="30090" spans="58:58" x14ac:dyDescent="0.25">
      <c r="BF30090" s="1"/>
    </row>
    <row r="30091" spans="58:58" x14ac:dyDescent="0.25">
      <c r="BF30091" s="1"/>
    </row>
    <row r="30092" spans="58:58" x14ac:dyDescent="0.25">
      <c r="BF30092" s="1"/>
    </row>
    <row r="30093" spans="58:58" x14ac:dyDescent="0.25">
      <c r="BF30093" s="1"/>
    </row>
    <row r="30094" spans="58:58" x14ac:dyDescent="0.25">
      <c r="BF30094" s="1"/>
    </row>
    <row r="30095" spans="58:58" x14ac:dyDescent="0.25">
      <c r="BF30095" s="1"/>
    </row>
    <row r="30096" spans="58:58" x14ac:dyDescent="0.25">
      <c r="BF30096" s="1"/>
    </row>
    <row r="30097" spans="58:58" x14ac:dyDescent="0.25">
      <c r="BF30097" s="1"/>
    </row>
    <row r="30098" spans="58:58" x14ac:dyDescent="0.25">
      <c r="BF30098" s="1"/>
    </row>
    <row r="30099" spans="58:58" x14ac:dyDescent="0.25">
      <c r="BF30099" s="1"/>
    </row>
    <row r="30100" spans="58:58" x14ac:dyDescent="0.25">
      <c r="BF30100" s="1"/>
    </row>
    <row r="30101" spans="58:58" x14ac:dyDescent="0.25">
      <c r="BF30101" s="1"/>
    </row>
    <row r="30102" spans="58:58" x14ac:dyDescent="0.25">
      <c r="BF30102" s="1"/>
    </row>
    <row r="30103" spans="58:58" x14ac:dyDescent="0.25">
      <c r="BF30103" s="1"/>
    </row>
    <row r="30104" spans="58:58" x14ac:dyDescent="0.25">
      <c r="BF30104" s="1"/>
    </row>
    <row r="30105" spans="58:58" x14ac:dyDescent="0.25">
      <c r="BF30105" s="1"/>
    </row>
    <row r="30106" spans="58:58" x14ac:dyDescent="0.25">
      <c r="BF30106" s="1"/>
    </row>
    <row r="30107" spans="58:58" x14ac:dyDescent="0.25">
      <c r="BF30107" s="1"/>
    </row>
    <row r="30108" spans="58:58" x14ac:dyDescent="0.25">
      <c r="BF30108" s="1"/>
    </row>
    <row r="30109" spans="58:58" x14ac:dyDescent="0.25">
      <c r="BF30109" s="1"/>
    </row>
    <row r="30110" spans="58:58" x14ac:dyDescent="0.25">
      <c r="BF30110" s="1"/>
    </row>
    <row r="30111" spans="58:58" x14ac:dyDescent="0.25">
      <c r="BF30111" s="1"/>
    </row>
    <row r="30112" spans="58:58" x14ac:dyDescent="0.25">
      <c r="BF30112" s="1"/>
    </row>
    <row r="30113" spans="58:58" x14ac:dyDescent="0.25">
      <c r="BF30113" s="1"/>
    </row>
    <row r="30114" spans="58:58" x14ac:dyDescent="0.25">
      <c r="BF30114" s="1"/>
    </row>
    <row r="30115" spans="58:58" x14ac:dyDescent="0.25">
      <c r="BF30115" s="1"/>
    </row>
    <row r="30116" spans="58:58" x14ac:dyDescent="0.25">
      <c r="BF30116" s="1"/>
    </row>
    <row r="30117" spans="58:58" x14ac:dyDescent="0.25">
      <c r="BF30117" s="1"/>
    </row>
    <row r="30118" spans="58:58" x14ac:dyDescent="0.25">
      <c r="BF30118" s="1"/>
    </row>
    <row r="30119" spans="58:58" x14ac:dyDescent="0.25">
      <c r="BF30119" s="1"/>
    </row>
    <row r="30120" spans="58:58" x14ac:dyDescent="0.25">
      <c r="BF30120" s="1"/>
    </row>
    <row r="30121" spans="58:58" x14ac:dyDescent="0.25">
      <c r="BF30121" s="1"/>
    </row>
    <row r="30122" spans="58:58" x14ac:dyDescent="0.25">
      <c r="BF30122" s="1"/>
    </row>
    <row r="30123" spans="58:58" x14ac:dyDescent="0.25">
      <c r="BF30123" s="1"/>
    </row>
    <row r="30124" spans="58:58" x14ac:dyDescent="0.25">
      <c r="BF30124" s="1"/>
    </row>
    <row r="30125" spans="58:58" x14ac:dyDescent="0.25">
      <c r="BF30125" s="1"/>
    </row>
    <row r="30126" spans="58:58" x14ac:dyDescent="0.25">
      <c r="BF30126" s="1"/>
    </row>
    <row r="30127" spans="58:58" x14ac:dyDescent="0.25">
      <c r="BF30127" s="1"/>
    </row>
    <row r="30128" spans="58:58" x14ac:dyDescent="0.25">
      <c r="BF30128" s="1"/>
    </row>
    <row r="30129" spans="58:58" x14ac:dyDescent="0.25">
      <c r="BF30129" s="1"/>
    </row>
    <row r="30130" spans="58:58" x14ac:dyDescent="0.25">
      <c r="BF30130" s="1"/>
    </row>
    <row r="30131" spans="58:58" x14ac:dyDescent="0.25">
      <c r="BF30131" s="1"/>
    </row>
    <row r="30132" spans="58:58" x14ac:dyDescent="0.25">
      <c r="BF30132" s="1"/>
    </row>
    <row r="30133" spans="58:58" x14ac:dyDescent="0.25">
      <c r="BF30133" s="1"/>
    </row>
    <row r="30134" spans="58:58" x14ac:dyDescent="0.25">
      <c r="BF30134" s="1"/>
    </row>
    <row r="30135" spans="58:58" x14ac:dyDescent="0.25">
      <c r="BF30135" s="1"/>
    </row>
    <row r="30136" spans="58:58" x14ac:dyDescent="0.25">
      <c r="BF30136" s="1"/>
    </row>
    <row r="30137" spans="58:58" x14ac:dyDescent="0.25">
      <c r="BF30137" s="1"/>
    </row>
    <row r="30138" spans="58:58" x14ac:dyDescent="0.25">
      <c r="BF30138" s="1"/>
    </row>
    <row r="30139" spans="58:58" x14ac:dyDescent="0.25">
      <c r="BF30139" s="1"/>
    </row>
    <row r="30140" spans="58:58" x14ac:dyDescent="0.25">
      <c r="BF30140" s="1"/>
    </row>
    <row r="30141" spans="58:58" x14ac:dyDescent="0.25">
      <c r="BF30141" s="1"/>
    </row>
    <row r="30142" spans="58:58" x14ac:dyDescent="0.25">
      <c r="BF30142" s="1"/>
    </row>
    <row r="30143" spans="58:58" x14ac:dyDescent="0.25">
      <c r="BF30143" s="1"/>
    </row>
    <row r="30144" spans="58:58" x14ac:dyDescent="0.25">
      <c r="BF30144" s="1"/>
    </row>
    <row r="30145" spans="58:58" x14ac:dyDescent="0.25">
      <c r="BF30145" s="1"/>
    </row>
    <row r="30146" spans="58:58" x14ac:dyDescent="0.25">
      <c r="BF30146" s="1"/>
    </row>
    <row r="30147" spans="58:58" x14ac:dyDescent="0.25">
      <c r="BF30147" s="1"/>
    </row>
    <row r="30148" spans="58:58" x14ac:dyDescent="0.25">
      <c r="BF30148" s="1"/>
    </row>
    <row r="30149" spans="58:58" x14ac:dyDescent="0.25">
      <c r="BF30149" s="1"/>
    </row>
    <row r="30150" spans="58:58" x14ac:dyDescent="0.25">
      <c r="BF30150" s="1"/>
    </row>
    <row r="30151" spans="58:58" x14ac:dyDescent="0.25">
      <c r="BF30151" s="1"/>
    </row>
    <row r="30152" spans="58:58" x14ac:dyDescent="0.25">
      <c r="BF30152" s="1"/>
    </row>
    <row r="30153" spans="58:58" x14ac:dyDescent="0.25">
      <c r="BF30153" s="1"/>
    </row>
    <row r="30154" spans="58:58" x14ac:dyDescent="0.25">
      <c r="BF30154" s="1"/>
    </row>
    <row r="30155" spans="58:58" x14ac:dyDescent="0.25">
      <c r="BF30155" s="1"/>
    </row>
    <row r="30156" spans="58:58" x14ac:dyDescent="0.25">
      <c r="BF30156" s="1"/>
    </row>
    <row r="30157" spans="58:58" x14ac:dyDescent="0.25">
      <c r="BF30157" s="1"/>
    </row>
    <row r="30158" spans="58:58" x14ac:dyDescent="0.25">
      <c r="BF30158" s="1"/>
    </row>
    <row r="30159" spans="58:58" x14ac:dyDescent="0.25">
      <c r="BF30159" s="1"/>
    </row>
    <row r="30160" spans="58:58" x14ac:dyDescent="0.25">
      <c r="BF30160" s="1"/>
    </row>
    <row r="30161" spans="58:58" x14ac:dyDescent="0.25">
      <c r="BF30161" s="1"/>
    </row>
    <row r="30162" spans="58:58" x14ac:dyDescent="0.25">
      <c r="BF30162" s="1"/>
    </row>
    <row r="30163" spans="58:58" x14ac:dyDescent="0.25">
      <c r="BF30163" s="1"/>
    </row>
    <row r="30164" spans="58:58" x14ac:dyDescent="0.25">
      <c r="BF30164" s="1"/>
    </row>
    <row r="30165" spans="58:58" x14ac:dyDescent="0.25">
      <c r="BF30165" s="1"/>
    </row>
    <row r="30166" spans="58:58" x14ac:dyDescent="0.25">
      <c r="BF30166" s="1"/>
    </row>
    <row r="30167" spans="58:58" x14ac:dyDescent="0.25">
      <c r="BF30167" s="1"/>
    </row>
    <row r="30168" spans="58:58" x14ac:dyDescent="0.25">
      <c r="BF30168" s="1"/>
    </row>
    <row r="30169" spans="58:58" x14ac:dyDescent="0.25">
      <c r="BF30169" s="1"/>
    </row>
    <row r="30170" spans="58:58" x14ac:dyDescent="0.25">
      <c r="BF30170" s="1"/>
    </row>
    <row r="30171" spans="58:58" x14ac:dyDescent="0.25">
      <c r="BF30171" s="1"/>
    </row>
    <row r="30172" spans="58:58" x14ac:dyDescent="0.25">
      <c r="BF30172" s="1"/>
    </row>
    <row r="30173" spans="58:58" x14ac:dyDescent="0.25">
      <c r="BF30173" s="1"/>
    </row>
    <row r="30174" spans="58:58" x14ac:dyDescent="0.25">
      <c r="BF30174" s="1"/>
    </row>
    <row r="30175" spans="58:58" x14ac:dyDescent="0.25">
      <c r="BF30175" s="1"/>
    </row>
    <row r="30176" spans="58:58" x14ac:dyDescent="0.25">
      <c r="BF30176" s="1"/>
    </row>
    <row r="30177" spans="58:58" x14ac:dyDescent="0.25">
      <c r="BF30177" s="1"/>
    </row>
    <row r="30178" spans="58:58" x14ac:dyDescent="0.25">
      <c r="BF30178" s="1"/>
    </row>
    <row r="30179" spans="58:58" x14ac:dyDescent="0.25">
      <c r="BF30179" s="1"/>
    </row>
    <row r="30180" spans="58:58" x14ac:dyDescent="0.25">
      <c r="BF30180" s="1"/>
    </row>
    <row r="30181" spans="58:58" x14ac:dyDescent="0.25">
      <c r="BF30181" s="1"/>
    </row>
    <row r="30182" spans="58:58" x14ac:dyDescent="0.25">
      <c r="BF30182" s="1"/>
    </row>
    <row r="30183" spans="58:58" x14ac:dyDescent="0.25">
      <c r="BF30183" s="1"/>
    </row>
    <row r="30184" spans="58:58" x14ac:dyDescent="0.25">
      <c r="BF30184" s="1"/>
    </row>
    <row r="30185" spans="58:58" x14ac:dyDescent="0.25">
      <c r="BF30185" s="1"/>
    </row>
    <row r="30186" spans="58:58" x14ac:dyDescent="0.25">
      <c r="BF30186" s="1"/>
    </row>
    <row r="30187" spans="58:58" x14ac:dyDescent="0.25">
      <c r="BF30187" s="1"/>
    </row>
    <row r="30188" spans="58:58" x14ac:dyDescent="0.25">
      <c r="BF30188" s="1"/>
    </row>
    <row r="30189" spans="58:58" x14ac:dyDescent="0.25">
      <c r="BF30189" s="1"/>
    </row>
    <row r="30190" spans="58:58" x14ac:dyDescent="0.25">
      <c r="BF30190" s="1"/>
    </row>
    <row r="30191" spans="58:58" x14ac:dyDescent="0.25">
      <c r="BF30191" s="1"/>
    </row>
    <row r="30192" spans="58:58" x14ac:dyDescent="0.25">
      <c r="BF30192" s="1"/>
    </row>
    <row r="30193" spans="58:58" x14ac:dyDescent="0.25">
      <c r="BF30193" s="1"/>
    </row>
    <row r="30194" spans="58:58" x14ac:dyDescent="0.25">
      <c r="BF30194" s="1"/>
    </row>
    <row r="30195" spans="58:58" x14ac:dyDescent="0.25">
      <c r="BF30195" s="1"/>
    </row>
    <row r="30196" spans="58:58" x14ac:dyDescent="0.25">
      <c r="BF30196" s="1"/>
    </row>
    <row r="30197" spans="58:58" x14ac:dyDescent="0.25">
      <c r="BF30197" s="1"/>
    </row>
    <row r="30198" spans="58:58" x14ac:dyDescent="0.25">
      <c r="BF30198" s="1"/>
    </row>
    <row r="30199" spans="58:58" x14ac:dyDescent="0.25">
      <c r="BF30199" s="1"/>
    </row>
    <row r="30200" spans="58:58" x14ac:dyDescent="0.25">
      <c r="BF30200" s="1"/>
    </row>
    <row r="30201" spans="58:58" x14ac:dyDescent="0.25">
      <c r="BF30201" s="1"/>
    </row>
    <row r="30202" spans="58:58" x14ac:dyDescent="0.25">
      <c r="BF30202" s="1"/>
    </row>
    <row r="30203" spans="58:58" x14ac:dyDescent="0.25">
      <c r="BF30203" s="1"/>
    </row>
    <row r="30204" spans="58:58" x14ac:dyDescent="0.25">
      <c r="BF30204" s="1"/>
    </row>
    <row r="30205" spans="58:58" x14ac:dyDescent="0.25">
      <c r="BF30205" s="1"/>
    </row>
    <row r="30206" spans="58:58" x14ac:dyDescent="0.25">
      <c r="BF30206" s="1"/>
    </row>
    <row r="30207" spans="58:58" x14ac:dyDescent="0.25">
      <c r="BF30207" s="1"/>
    </row>
    <row r="30208" spans="58:58" x14ac:dyDescent="0.25">
      <c r="BF30208" s="1"/>
    </row>
    <row r="30209" spans="58:58" x14ac:dyDescent="0.25">
      <c r="BF30209" s="1"/>
    </row>
    <row r="30210" spans="58:58" x14ac:dyDescent="0.25">
      <c r="BF30210" s="1"/>
    </row>
    <row r="30211" spans="58:58" x14ac:dyDescent="0.25">
      <c r="BF30211" s="1"/>
    </row>
    <row r="30212" spans="58:58" x14ac:dyDescent="0.25">
      <c r="BF30212" s="1"/>
    </row>
    <row r="30213" spans="58:58" x14ac:dyDescent="0.25">
      <c r="BF30213" s="1"/>
    </row>
    <row r="30214" spans="58:58" x14ac:dyDescent="0.25">
      <c r="BF30214" s="1"/>
    </row>
    <row r="30215" spans="58:58" x14ac:dyDescent="0.25">
      <c r="BF30215" s="1"/>
    </row>
    <row r="30216" spans="58:58" x14ac:dyDescent="0.25">
      <c r="BF30216" s="1"/>
    </row>
    <row r="30217" spans="58:58" x14ac:dyDescent="0.25">
      <c r="BF30217" s="1"/>
    </row>
    <row r="30218" spans="58:58" x14ac:dyDescent="0.25">
      <c r="BF30218" s="1"/>
    </row>
    <row r="30219" spans="58:58" x14ac:dyDescent="0.25">
      <c r="BF30219" s="1"/>
    </row>
    <row r="30220" spans="58:58" x14ac:dyDescent="0.25">
      <c r="BF30220" s="1"/>
    </row>
    <row r="30221" spans="58:58" x14ac:dyDescent="0.25">
      <c r="BF30221" s="1"/>
    </row>
    <row r="30222" spans="58:58" x14ac:dyDescent="0.25">
      <c r="BF30222" s="1"/>
    </row>
    <row r="30223" spans="58:58" x14ac:dyDescent="0.25">
      <c r="BF30223" s="1"/>
    </row>
    <row r="30224" spans="58:58" x14ac:dyDescent="0.25">
      <c r="BF30224" s="1"/>
    </row>
    <row r="30225" spans="58:58" x14ac:dyDescent="0.25">
      <c r="BF30225" s="1"/>
    </row>
    <row r="30226" spans="58:58" x14ac:dyDescent="0.25">
      <c r="BF30226" s="1"/>
    </row>
    <row r="30227" spans="58:58" x14ac:dyDescent="0.25">
      <c r="BF30227" s="1"/>
    </row>
    <row r="30228" spans="58:58" x14ac:dyDescent="0.25">
      <c r="BF30228" s="1"/>
    </row>
    <row r="30229" spans="58:58" x14ac:dyDescent="0.25">
      <c r="BF30229" s="1"/>
    </row>
    <row r="30230" spans="58:58" x14ac:dyDescent="0.25">
      <c r="BF30230" s="1"/>
    </row>
    <row r="30231" spans="58:58" x14ac:dyDescent="0.25">
      <c r="BF30231" s="1"/>
    </row>
    <row r="30232" spans="58:58" x14ac:dyDescent="0.25">
      <c r="BF30232" s="1"/>
    </row>
    <row r="30233" spans="58:58" x14ac:dyDescent="0.25">
      <c r="BF30233" s="1"/>
    </row>
    <row r="30234" spans="58:58" x14ac:dyDescent="0.25">
      <c r="BF30234" s="1"/>
    </row>
    <row r="30235" spans="58:58" x14ac:dyDescent="0.25">
      <c r="BF30235" s="1"/>
    </row>
    <row r="30236" spans="58:58" x14ac:dyDescent="0.25">
      <c r="BF30236" s="1"/>
    </row>
    <row r="30237" spans="58:58" x14ac:dyDescent="0.25">
      <c r="BF30237" s="1"/>
    </row>
    <row r="30238" spans="58:58" x14ac:dyDescent="0.25">
      <c r="BF30238" s="1"/>
    </row>
    <row r="30239" spans="58:58" x14ac:dyDescent="0.25">
      <c r="BF30239" s="1"/>
    </row>
    <row r="30240" spans="58:58" x14ac:dyDescent="0.25">
      <c r="BF30240" s="1"/>
    </row>
    <row r="30241" spans="58:58" x14ac:dyDescent="0.25">
      <c r="BF30241" s="1"/>
    </row>
    <row r="30242" spans="58:58" x14ac:dyDescent="0.25">
      <c r="BF30242" s="1"/>
    </row>
    <row r="30243" spans="58:58" x14ac:dyDescent="0.25">
      <c r="BF30243" s="1"/>
    </row>
    <row r="30244" spans="58:58" x14ac:dyDescent="0.25">
      <c r="BF30244" s="1"/>
    </row>
    <row r="30245" spans="58:58" x14ac:dyDescent="0.25">
      <c r="BF30245" s="1"/>
    </row>
    <row r="30246" spans="58:58" x14ac:dyDescent="0.25">
      <c r="BF30246" s="1"/>
    </row>
    <row r="30247" spans="58:58" x14ac:dyDescent="0.25">
      <c r="BF30247" s="1"/>
    </row>
    <row r="30248" spans="58:58" x14ac:dyDescent="0.25">
      <c r="BF30248" s="1"/>
    </row>
    <row r="30249" spans="58:58" x14ac:dyDescent="0.25">
      <c r="BF30249" s="1"/>
    </row>
    <row r="30250" spans="58:58" x14ac:dyDescent="0.25">
      <c r="BF30250" s="1"/>
    </row>
    <row r="30251" spans="58:58" x14ac:dyDescent="0.25">
      <c r="BF30251" s="1"/>
    </row>
    <row r="30252" spans="58:58" x14ac:dyDescent="0.25">
      <c r="BF30252" s="1"/>
    </row>
    <row r="30253" spans="58:58" x14ac:dyDescent="0.25">
      <c r="BF30253" s="1"/>
    </row>
    <row r="30254" spans="58:58" x14ac:dyDescent="0.25">
      <c r="BF30254" s="1"/>
    </row>
    <row r="30255" spans="58:58" x14ac:dyDescent="0.25">
      <c r="BF30255" s="1"/>
    </row>
    <row r="30256" spans="58:58" x14ac:dyDescent="0.25">
      <c r="BF30256" s="1"/>
    </row>
    <row r="30257" spans="58:58" x14ac:dyDescent="0.25">
      <c r="BF30257" s="1"/>
    </row>
    <row r="30258" spans="58:58" x14ac:dyDescent="0.25">
      <c r="BF30258" s="1"/>
    </row>
    <row r="30259" spans="58:58" x14ac:dyDescent="0.25">
      <c r="BF30259" s="1"/>
    </row>
    <row r="30260" spans="58:58" x14ac:dyDescent="0.25">
      <c r="BF30260" s="1"/>
    </row>
    <row r="30261" spans="58:58" x14ac:dyDescent="0.25">
      <c r="BF30261" s="1"/>
    </row>
    <row r="30262" spans="58:58" x14ac:dyDescent="0.25">
      <c r="BF30262" s="1"/>
    </row>
    <row r="30263" spans="58:58" x14ac:dyDescent="0.25">
      <c r="BF30263" s="1"/>
    </row>
    <row r="30264" spans="58:58" x14ac:dyDescent="0.25">
      <c r="BF30264" s="1"/>
    </row>
    <row r="30265" spans="58:58" x14ac:dyDescent="0.25">
      <c r="BF30265" s="1"/>
    </row>
    <row r="30266" spans="58:58" x14ac:dyDescent="0.25">
      <c r="BF30266" s="1"/>
    </row>
    <row r="30267" spans="58:58" x14ac:dyDescent="0.25">
      <c r="BF30267" s="1"/>
    </row>
    <row r="30268" spans="58:58" x14ac:dyDescent="0.25">
      <c r="BF30268" s="1"/>
    </row>
    <row r="30269" spans="58:58" x14ac:dyDescent="0.25">
      <c r="BF30269" s="1"/>
    </row>
    <row r="30270" spans="58:58" x14ac:dyDescent="0.25">
      <c r="BF30270" s="1"/>
    </row>
    <row r="30271" spans="58:58" x14ac:dyDescent="0.25">
      <c r="BF30271" s="1"/>
    </row>
    <row r="30272" spans="58:58" x14ac:dyDescent="0.25">
      <c r="BF30272" s="1"/>
    </row>
    <row r="30273" spans="58:58" x14ac:dyDescent="0.25">
      <c r="BF30273" s="1"/>
    </row>
    <row r="30274" spans="58:58" x14ac:dyDescent="0.25">
      <c r="BF30274" s="1"/>
    </row>
    <row r="30275" spans="58:58" x14ac:dyDescent="0.25">
      <c r="BF30275" s="1"/>
    </row>
    <row r="30276" spans="58:58" x14ac:dyDescent="0.25">
      <c r="BF30276" s="1"/>
    </row>
    <row r="30277" spans="58:58" x14ac:dyDescent="0.25">
      <c r="BF30277" s="1"/>
    </row>
    <row r="30278" spans="58:58" x14ac:dyDescent="0.25">
      <c r="BF30278" s="1"/>
    </row>
    <row r="30279" spans="58:58" x14ac:dyDescent="0.25">
      <c r="BF30279" s="1"/>
    </row>
    <row r="30280" spans="58:58" x14ac:dyDescent="0.25">
      <c r="BF30280" s="1"/>
    </row>
    <row r="30281" spans="58:58" x14ac:dyDescent="0.25">
      <c r="BF30281" s="1"/>
    </row>
    <row r="30282" spans="58:58" x14ac:dyDescent="0.25">
      <c r="BF30282" s="1"/>
    </row>
    <row r="30283" spans="58:58" x14ac:dyDescent="0.25">
      <c r="BF30283" s="1"/>
    </row>
    <row r="30284" spans="58:58" x14ac:dyDescent="0.25">
      <c r="BF30284" s="1"/>
    </row>
    <row r="30285" spans="58:58" x14ac:dyDescent="0.25">
      <c r="BF30285" s="1"/>
    </row>
    <row r="30286" spans="58:58" x14ac:dyDescent="0.25">
      <c r="BF30286" s="1"/>
    </row>
    <row r="30287" spans="58:58" x14ac:dyDescent="0.25">
      <c r="BF30287" s="1"/>
    </row>
    <row r="30288" spans="58:58" x14ac:dyDescent="0.25">
      <c r="BF30288" s="1"/>
    </row>
    <row r="30289" spans="58:58" x14ac:dyDescent="0.25">
      <c r="BF30289" s="1"/>
    </row>
    <row r="30290" spans="58:58" x14ac:dyDescent="0.25">
      <c r="BF30290" s="1"/>
    </row>
    <row r="30291" spans="58:58" x14ac:dyDescent="0.25">
      <c r="BF30291" s="1"/>
    </row>
    <row r="30292" spans="58:58" x14ac:dyDescent="0.25">
      <c r="BF30292" s="1"/>
    </row>
    <row r="30293" spans="58:58" x14ac:dyDescent="0.25">
      <c r="BF30293" s="1"/>
    </row>
    <row r="30294" spans="58:58" x14ac:dyDescent="0.25">
      <c r="BF30294" s="1"/>
    </row>
    <row r="30295" spans="58:58" x14ac:dyDescent="0.25">
      <c r="BF30295" s="1"/>
    </row>
    <row r="30296" spans="58:58" x14ac:dyDescent="0.25">
      <c r="BF30296" s="1"/>
    </row>
    <row r="30297" spans="58:58" x14ac:dyDescent="0.25">
      <c r="BF30297" s="1"/>
    </row>
    <row r="30298" spans="58:58" x14ac:dyDescent="0.25">
      <c r="BF30298" s="1"/>
    </row>
    <row r="30299" spans="58:58" x14ac:dyDescent="0.25">
      <c r="BF30299" s="1"/>
    </row>
    <row r="30300" spans="58:58" x14ac:dyDescent="0.25">
      <c r="BF30300" s="1"/>
    </row>
    <row r="30301" spans="58:58" x14ac:dyDescent="0.25">
      <c r="BF30301" s="1"/>
    </row>
    <row r="30302" spans="58:58" x14ac:dyDescent="0.25">
      <c r="BF30302" s="1"/>
    </row>
    <row r="30303" spans="58:58" x14ac:dyDescent="0.25">
      <c r="BF30303" s="1"/>
    </row>
    <row r="30304" spans="58:58" x14ac:dyDescent="0.25">
      <c r="BF30304" s="1"/>
    </row>
    <row r="30305" spans="58:58" x14ac:dyDescent="0.25">
      <c r="BF30305" s="1"/>
    </row>
    <row r="30306" spans="58:58" x14ac:dyDescent="0.25">
      <c r="BF30306" s="1"/>
    </row>
    <row r="30307" spans="58:58" x14ac:dyDescent="0.25">
      <c r="BF30307" s="1"/>
    </row>
    <row r="30308" spans="58:58" x14ac:dyDescent="0.25">
      <c r="BF30308" s="1"/>
    </row>
    <row r="30309" spans="58:58" x14ac:dyDescent="0.25">
      <c r="BF30309" s="1"/>
    </row>
    <row r="30310" spans="58:58" x14ac:dyDescent="0.25">
      <c r="BF30310" s="1"/>
    </row>
    <row r="30311" spans="58:58" x14ac:dyDescent="0.25">
      <c r="BF30311" s="1"/>
    </row>
    <row r="30312" spans="58:58" x14ac:dyDescent="0.25">
      <c r="BF30312" s="1"/>
    </row>
    <row r="30313" spans="58:58" x14ac:dyDescent="0.25">
      <c r="BF30313" s="1"/>
    </row>
    <row r="30314" spans="58:58" x14ac:dyDescent="0.25">
      <c r="BF30314" s="1"/>
    </row>
    <row r="30315" spans="58:58" x14ac:dyDescent="0.25">
      <c r="BF30315" s="1"/>
    </row>
    <row r="30316" spans="58:58" x14ac:dyDescent="0.25">
      <c r="BF30316" s="1"/>
    </row>
    <row r="30317" spans="58:58" x14ac:dyDescent="0.25">
      <c r="BF30317" s="1"/>
    </row>
    <row r="30318" spans="58:58" x14ac:dyDescent="0.25">
      <c r="BF30318" s="1"/>
    </row>
    <row r="30319" spans="58:58" x14ac:dyDescent="0.25">
      <c r="BF30319" s="1"/>
    </row>
    <row r="30320" spans="58:58" x14ac:dyDescent="0.25">
      <c r="BF30320" s="1"/>
    </row>
    <row r="30321" spans="58:58" x14ac:dyDescent="0.25">
      <c r="BF30321" s="1"/>
    </row>
    <row r="30322" spans="58:58" x14ac:dyDescent="0.25">
      <c r="BF30322" s="1"/>
    </row>
    <row r="30323" spans="58:58" x14ac:dyDescent="0.25">
      <c r="BF30323" s="1"/>
    </row>
    <row r="30324" spans="58:58" x14ac:dyDescent="0.25">
      <c r="BF30324" s="1"/>
    </row>
    <row r="30325" spans="58:58" x14ac:dyDescent="0.25">
      <c r="BF30325" s="1"/>
    </row>
    <row r="30326" spans="58:58" x14ac:dyDescent="0.25">
      <c r="BF30326" s="1"/>
    </row>
    <row r="30327" spans="58:58" x14ac:dyDescent="0.25">
      <c r="BF30327" s="1"/>
    </row>
    <row r="30328" spans="58:58" x14ac:dyDescent="0.25">
      <c r="BF30328" s="1"/>
    </row>
    <row r="30329" spans="58:58" x14ac:dyDescent="0.25">
      <c r="BF30329" s="1"/>
    </row>
    <row r="30330" spans="58:58" x14ac:dyDescent="0.25">
      <c r="BF30330" s="1"/>
    </row>
    <row r="30331" spans="58:58" x14ac:dyDescent="0.25">
      <c r="BF30331" s="1"/>
    </row>
    <row r="30332" spans="58:58" x14ac:dyDescent="0.25">
      <c r="BF30332" s="1"/>
    </row>
    <row r="30333" spans="58:58" x14ac:dyDescent="0.25">
      <c r="BF30333" s="1"/>
    </row>
    <row r="30334" spans="58:58" x14ac:dyDescent="0.25">
      <c r="BF30334" s="1"/>
    </row>
    <row r="30335" spans="58:58" x14ac:dyDescent="0.25">
      <c r="BF30335" s="1"/>
    </row>
    <row r="30336" spans="58:58" x14ac:dyDescent="0.25">
      <c r="BF30336" s="1"/>
    </row>
    <row r="30337" spans="58:58" x14ac:dyDescent="0.25">
      <c r="BF30337" s="1"/>
    </row>
    <row r="30338" spans="58:58" x14ac:dyDescent="0.25">
      <c r="BF30338" s="1"/>
    </row>
    <row r="30339" spans="58:58" x14ac:dyDescent="0.25">
      <c r="BF30339" s="1"/>
    </row>
    <row r="30340" spans="58:58" x14ac:dyDescent="0.25">
      <c r="BF30340" s="1"/>
    </row>
    <row r="30341" spans="58:58" x14ac:dyDescent="0.25">
      <c r="BF30341" s="1"/>
    </row>
    <row r="30342" spans="58:58" x14ac:dyDescent="0.25">
      <c r="BF30342" s="1"/>
    </row>
    <row r="30343" spans="58:58" x14ac:dyDescent="0.25">
      <c r="BF30343" s="1"/>
    </row>
    <row r="30344" spans="58:58" x14ac:dyDescent="0.25">
      <c r="BF30344" s="1"/>
    </row>
    <row r="30345" spans="58:58" x14ac:dyDescent="0.25">
      <c r="BF30345" s="1"/>
    </row>
    <row r="30346" spans="58:58" x14ac:dyDescent="0.25">
      <c r="BF30346" s="1"/>
    </row>
    <row r="30347" spans="58:58" x14ac:dyDescent="0.25">
      <c r="BF30347" s="1"/>
    </row>
    <row r="30348" spans="58:58" x14ac:dyDescent="0.25">
      <c r="BF30348" s="1"/>
    </row>
    <row r="30349" spans="58:58" x14ac:dyDescent="0.25">
      <c r="BF30349" s="1"/>
    </row>
    <row r="30350" spans="58:58" x14ac:dyDescent="0.25">
      <c r="BF30350" s="1"/>
    </row>
    <row r="30351" spans="58:58" x14ac:dyDescent="0.25">
      <c r="BF30351" s="1"/>
    </row>
    <row r="30352" spans="58:58" x14ac:dyDescent="0.25">
      <c r="BF30352" s="1"/>
    </row>
    <row r="30353" spans="58:58" x14ac:dyDescent="0.25">
      <c r="BF30353" s="1"/>
    </row>
    <row r="30354" spans="58:58" x14ac:dyDescent="0.25">
      <c r="BF30354" s="1"/>
    </row>
    <row r="30355" spans="58:58" x14ac:dyDescent="0.25">
      <c r="BF30355" s="1"/>
    </row>
    <row r="30356" spans="58:58" x14ac:dyDescent="0.25">
      <c r="BF30356" s="1"/>
    </row>
    <row r="30357" spans="58:58" x14ac:dyDescent="0.25">
      <c r="BF30357" s="1"/>
    </row>
    <row r="30358" spans="58:58" x14ac:dyDescent="0.25">
      <c r="BF30358" s="1"/>
    </row>
    <row r="30359" spans="58:58" x14ac:dyDescent="0.25">
      <c r="BF30359" s="1"/>
    </row>
    <row r="30360" spans="58:58" x14ac:dyDescent="0.25">
      <c r="BF30360" s="1"/>
    </row>
    <row r="30361" spans="58:58" x14ac:dyDescent="0.25">
      <c r="BF30361" s="1"/>
    </row>
    <row r="30362" spans="58:58" x14ac:dyDescent="0.25">
      <c r="BF30362" s="1"/>
    </row>
    <row r="30363" spans="58:58" x14ac:dyDescent="0.25">
      <c r="BF30363" s="1"/>
    </row>
    <row r="30364" spans="58:58" x14ac:dyDescent="0.25">
      <c r="BF30364" s="1"/>
    </row>
    <row r="30365" spans="58:58" x14ac:dyDescent="0.25">
      <c r="BF30365" s="1"/>
    </row>
    <row r="30366" spans="58:58" x14ac:dyDescent="0.25">
      <c r="BF30366" s="1"/>
    </row>
    <row r="30367" spans="58:58" x14ac:dyDescent="0.25">
      <c r="BF30367" s="1"/>
    </row>
    <row r="30368" spans="58:58" x14ac:dyDescent="0.25">
      <c r="BF30368" s="1"/>
    </row>
    <row r="30369" spans="58:58" x14ac:dyDescent="0.25">
      <c r="BF30369" s="1"/>
    </row>
    <row r="30370" spans="58:58" x14ac:dyDescent="0.25">
      <c r="BF30370" s="1"/>
    </row>
    <row r="30371" spans="58:58" x14ac:dyDescent="0.25">
      <c r="BF30371" s="1"/>
    </row>
    <row r="30372" spans="58:58" x14ac:dyDescent="0.25">
      <c r="BF30372" s="1"/>
    </row>
    <row r="30373" spans="58:58" x14ac:dyDescent="0.25">
      <c r="BF30373" s="1"/>
    </row>
    <row r="30374" spans="58:58" x14ac:dyDescent="0.25">
      <c r="BF30374" s="1"/>
    </row>
    <row r="30375" spans="58:58" x14ac:dyDescent="0.25">
      <c r="BF30375" s="1"/>
    </row>
    <row r="30376" spans="58:58" x14ac:dyDescent="0.25">
      <c r="BF30376" s="1"/>
    </row>
    <row r="30377" spans="58:58" x14ac:dyDescent="0.25">
      <c r="BF30377" s="1"/>
    </row>
    <row r="30378" spans="58:58" x14ac:dyDescent="0.25">
      <c r="BF30378" s="1"/>
    </row>
    <row r="30379" spans="58:58" x14ac:dyDescent="0.25">
      <c r="BF30379" s="1"/>
    </row>
    <row r="30380" spans="58:58" x14ac:dyDescent="0.25">
      <c r="BF30380" s="1"/>
    </row>
    <row r="30381" spans="58:58" x14ac:dyDescent="0.25">
      <c r="BF30381" s="1"/>
    </row>
    <row r="30382" spans="58:58" x14ac:dyDescent="0.25">
      <c r="BF30382" s="1"/>
    </row>
    <row r="30383" spans="58:58" x14ac:dyDescent="0.25">
      <c r="BF30383" s="1"/>
    </row>
    <row r="30384" spans="58:58" x14ac:dyDescent="0.25">
      <c r="BF30384" s="1"/>
    </row>
    <row r="30385" spans="58:58" x14ac:dyDescent="0.25">
      <c r="BF30385" s="1"/>
    </row>
    <row r="30386" spans="58:58" x14ac:dyDescent="0.25">
      <c r="BF30386" s="1"/>
    </row>
    <row r="30387" spans="58:58" x14ac:dyDescent="0.25">
      <c r="BF30387" s="1"/>
    </row>
    <row r="30388" spans="58:58" x14ac:dyDescent="0.25">
      <c r="BF30388" s="1"/>
    </row>
    <row r="30389" spans="58:58" x14ac:dyDescent="0.25">
      <c r="BF30389" s="1"/>
    </row>
    <row r="30390" spans="58:58" x14ac:dyDescent="0.25">
      <c r="BF30390" s="1"/>
    </row>
    <row r="30391" spans="58:58" x14ac:dyDescent="0.25">
      <c r="BF30391" s="1"/>
    </row>
    <row r="30392" spans="58:58" x14ac:dyDescent="0.25">
      <c r="BF30392" s="1"/>
    </row>
    <row r="30393" spans="58:58" x14ac:dyDescent="0.25">
      <c r="BF30393" s="1"/>
    </row>
    <row r="30394" spans="58:58" x14ac:dyDescent="0.25">
      <c r="BF30394" s="1"/>
    </row>
    <row r="30395" spans="58:58" x14ac:dyDescent="0.25">
      <c r="BF30395" s="1"/>
    </row>
    <row r="30396" spans="58:58" x14ac:dyDescent="0.25">
      <c r="BF30396" s="1"/>
    </row>
    <row r="30397" spans="58:58" x14ac:dyDescent="0.25">
      <c r="BF30397" s="1"/>
    </row>
    <row r="30398" spans="58:58" x14ac:dyDescent="0.25">
      <c r="BF30398" s="1"/>
    </row>
    <row r="30399" spans="58:58" x14ac:dyDescent="0.25">
      <c r="BF30399" s="1"/>
    </row>
    <row r="30400" spans="58:58" x14ac:dyDescent="0.25">
      <c r="BF30400" s="1"/>
    </row>
    <row r="30401" spans="58:58" x14ac:dyDescent="0.25">
      <c r="BF30401" s="1"/>
    </row>
    <row r="30402" spans="58:58" x14ac:dyDescent="0.25">
      <c r="BF30402" s="1"/>
    </row>
    <row r="30403" spans="58:58" x14ac:dyDescent="0.25">
      <c r="BF30403" s="1"/>
    </row>
    <row r="30404" spans="58:58" x14ac:dyDescent="0.25">
      <c r="BF30404" s="1"/>
    </row>
    <row r="30405" spans="58:58" x14ac:dyDescent="0.25">
      <c r="BF30405" s="1"/>
    </row>
    <row r="30406" spans="58:58" x14ac:dyDescent="0.25">
      <c r="BF30406" s="1"/>
    </row>
    <row r="30407" spans="58:58" x14ac:dyDescent="0.25">
      <c r="BF30407" s="1"/>
    </row>
    <row r="30408" spans="58:58" x14ac:dyDescent="0.25">
      <c r="BF30408" s="1"/>
    </row>
    <row r="30409" spans="58:58" x14ac:dyDescent="0.25">
      <c r="BF30409" s="1"/>
    </row>
    <row r="30410" spans="58:58" x14ac:dyDescent="0.25">
      <c r="BF30410" s="1"/>
    </row>
    <row r="30411" spans="58:58" x14ac:dyDescent="0.25">
      <c r="BF30411" s="1"/>
    </row>
    <row r="30412" spans="58:58" x14ac:dyDescent="0.25">
      <c r="BF30412" s="1"/>
    </row>
    <row r="30413" spans="58:58" x14ac:dyDescent="0.25">
      <c r="BF30413" s="1"/>
    </row>
    <row r="30414" spans="58:58" x14ac:dyDescent="0.25">
      <c r="BF30414" s="1"/>
    </row>
    <row r="30415" spans="58:58" x14ac:dyDescent="0.25">
      <c r="BF30415" s="1"/>
    </row>
    <row r="30416" spans="58:58" x14ac:dyDescent="0.25">
      <c r="BF30416" s="1"/>
    </row>
    <row r="30417" spans="58:58" x14ac:dyDescent="0.25">
      <c r="BF30417" s="1"/>
    </row>
    <row r="30418" spans="58:58" x14ac:dyDescent="0.25">
      <c r="BF30418" s="1"/>
    </row>
    <row r="30419" spans="58:58" x14ac:dyDescent="0.25">
      <c r="BF30419" s="1"/>
    </row>
    <row r="30420" spans="58:58" x14ac:dyDescent="0.25">
      <c r="BF30420" s="1"/>
    </row>
    <row r="30421" spans="58:58" x14ac:dyDescent="0.25">
      <c r="BF30421" s="1"/>
    </row>
    <row r="30422" spans="58:58" x14ac:dyDescent="0.25">
      <c r="BF30422" s="1"/>
    </row>
    <row r="30423" spans="58:58" x14ac:dyDescent="0.25">
      <c r="BF30423" s="1"/>
    </row>
    <row r="30424" spans="58:58" x14ac:dyDescent="0.25">
      <c r="BF30424" s="1"/>
    </row>
    <row r="30425" spans="58:58" x14ac:dyDescent="0.25">
      <c r="BF30425" s="1"/>
    </row>
    <row r="30426" spans="58:58" x14ac:dyDescent="0.25">
      <c r="BF30426" s="1"/>
    </row>
    <row r="30427" spans="58:58" x14ac:dyDescent="0.25">
      <c r="BF30427" s="1"/>
    </row>
    <row r="30428" spans="58:58" x14ac:dyDescent="0.25">
      <c r="BF30428" s="1"/>
    </row>
    <row r="30429" spans="58:58" x14ac:dyDescent="0.25">
      <c r="BF30429" s="1"/>
    </row>
    <row r="30430" spans="58:58" x14ac:dyDescent="0.25">
      <c r="BF30430" s="1"/>
    </row>
    <row r="30431" spans="58:58" x14ac:dyDescent="0.25">
      <c r="BF30431" s="1"/>
    </row>
    <row r="30432" spans="58:58" x14ac:dyDescent="0.25">
      <c r="BF30432" s="1"/>
    </row>
    <row r="30433" spans="58:58" x14ac:dyDescent="0.25">
      <c r="BF30433" s="1"/>
    </row>
    <row r="30434" spans="58:58" x14ac:dyDescent="0.25">
      <c r="BF30434" s="1"/>
    </row>
    <row r="30435" spans="58:58" x14ac:dyDescent="0.25">
      <c r="BF30435" s="1"/>
    </row>
    <row r="30436" spans="58:58" x14ac:dyDescent="0.25">
      <c r="BF30436" s="1"/>
    </row>
    <row r="30437" spans="58:58" x14ac:dyDescent="0.25">
      <c r="BF30437" s="1"/>
    </row>
    <row r="30438" spans="58:58" x14ac:dyDescent="0.25">
      <c r="BF30438" s="1"/>
    </row>
    <row r="30439" spans="58:58" x14ac:dyDescent="0.25">
      <c r="BF30439" s="1"/>
    </row>
    <row r="30440" spans="58:58" x14ac:dyDescent="0.25">
      <c r="BF30440" s="1"/>
    </row>
    <row r="30441" spans="58:58" x14ac:dyDescent="0.25">
      <c r="BF30441" s="1"/>
    </row>
    <row r="30442" spans="58:58" x14ac:dyDescent="0.25">
      <c r="BF30442" s="1"/>
    </row>
    <row r="30443" spans="58:58" x14ac:dyDescent="0.25">
      <c r="BF30443" s="1"/>
    </row>
    <row r="30444" spans="58:58" x14ac:dyDescent="0.25">
      <c r="BF30444" s="1"/>
    </row>
    <row r="30445" spans="58:58" x14ac:dyDescent="0.25">
      <c r="BF30445" s="1"/>
    </row>
    <row r="30446" spans="58:58" x14ac:dyDescent="0.25">
      <c r="BF30446" s="1"/>
    </row>
    <row r="30447" spans="58:58" x14ac:dyDescent="0.25">
      <c r="BF30447" s="1"/>
    </row>
    <row r="30448" spans="58:58" x14ac:dyDescent="0.25">
      <c r="BF30448" s="1"/>
    </row>
    <row r="30449" spans="58:58" x14ac:dyDescent="0.25">
      <c r="BF30449" s="1"/>
    </row>
    <row r="30450" spans="58:58" x14ac:dyDescent="0.25">
      <c r="BF30450" s="1"/>
    </row>
    <row r="30451" spans="58:58" x14ac:dyDescent="0.25">
      <c r="BF30451" s="1"/>
    </row>
    <row r="30452" spans="58:58" x14ac:dyDescent="0.25">
      <c r="BF30452" s="1"/>
    </row>
    <row r="30453" spans="58:58" x14ac:dyDescent="0.25">
      <c r="BF30453" s="1"/>
    </row>
    <row r="30454" spans="58:58" x14ac:dyDescent="0.25">
      <c r="BF30454" s="1"/>
    </row>
    <row r="30455" spans="58:58" x14ac:dyDescent="0.25">
      <c r="BF30455" s="1"/>
    </row>
    <row r="30456" spans="58:58" x14ac:dyDescent="0.25">
      <c r="BF30456" s="1"/>
    </row>
    <row r="30457" spans="58:58" x14ac:dyDescent="0.25">
      <c r="BF30457" s="1"/>
    </row>
    <row r="30458" spans="58:58" x14ac:dyDescent="0.25">
      <c r="BF30458" s="1"/>
    </row>
    <row r="30459" spans="58:58" x14ac:dyDescent="0.25">
      <c r="BF30459" s="1"/>
    </row>
    <row r="30460" spans="58:58" x14ac:dyDescent="0.25">
      <c r="BF30460" s="1"/>
    </row>
    <row r="30461" spans="58:58" x14ac:dyDescent="0.25">
      <c r="BF30461" s="1"/>
    </row>
    <row r="30462" spans="58:58" x14ac:dyDescent="0.25">
      <c r="BF30462" s="1"/>
    </row>
    <row r="30463" spans="58:58" x14ac:dyDescent="0.25">
      <c r="BF30463" s="1"/>
    </row>
    <row r="30464" spans="58:58" x14ac:dyDescent="0.25">
      <c r="BF30464" s="1"/>
    </row>
    <row r="30465" spans="58:58" x14ac:dyDescent="0.25">
      <c r="BF30465" s="1"/>
    </row>
    <row r="30466" spans="58:58" x14ac:dyDescent="0.25">
      <c r="BF30466" s="1"/>
    </row>
    <row r="30467" spans="58:58" x14ac:dyDescent="0.25">
      <c r="BF30467" s="1"/>
    </row>
    <row r="30468" spans="58:58" x14ac:dyDescent="0.25">
      <c r="BF30468" s="1"/>
    </row>
    <row r="30469" spans="58:58" x14ac:dyDescent="0.25">
      <c r="BF30469" s="1"/>
    </row>
    <row r="30470" spans="58:58" x14ac:dyDescent="0.25">
      <c r="BF30470" s="1"/>
    </row>
    <row r="30471" spans="58:58" x14ac:dyDescent="0.25">
      <c r="BF30471" s="1"/>
    </row>
    <row r="30472" spans="58:58" x14ac:dyDescent="0.25">
      <c r="BF30472" s="1"/>
    </row>
    <row r="30473" spans="58:58" x14ac:dyDescent="0.25">
      <c r="BF30473" s="1"/>
    </row>
    <row r="30474" spans="58:58" x14ac:dyDescent="0.25">
      <c r="BF30474" s="1"/>
    </row>
    <row r="30475" spans="58:58" x14ac:dyDescent="0.25">
      <c r="BF30475" s="1"/>
    </row>
    <row r="30476" spans="58:58" x14ac:dyDescent="0.25">
      <c r="BF30476" s="1"/>
    </row>
    <row r="30477" spans="58:58" x14ac:dyDescent="0.25">
      <c r="BF30477" s="1"/>
    </row>
    <row r="30478" spans="58:58" x14ac:dyDescent="0.25">
      <c r="BF30478" s="1"/>
    </row>
    <row r="30479" spans="58:58" x14ac:dyDescent="0.25">
      <c r="BF30479" s="1"/>
    </row>
    <row r="30480" spans="58:58" x14ac:dyDescent="0.25">
      <c r="BF30480" s="1"/>
    </row>
    <row r="30481" spans="58:58" x14ac:dyDescent="0.25">
      <c r="BF30481" s="1"/>
    </row>
    <row r="30482" spans="58:58" x14ac:dyDescent="0.25">
      <c r="BF30482" s="1"/>
    </row>
    <row r="30483" spans="58:58" x14ac:dyDescent="0.25">
      <c r="BF30483" s="1"/>
    </row>
    <row r="30484" spans="58:58" x14ac:dyDescent="0.25">
      <c r="BF30484" s="1"/>
    </row>
    <row r="30485" spans="58:58" x14ac:dyDescent="0.25">
      <c r="BF30485" s="1"/>
    </row>
    <row r="30486" spans="58:58" x14ac:dyDescent="0.25">
      <c r="BF30486" s="1"/>
    </row>
    <row r="30487" spans="58:58" x14ac:dyDescent="0.25">
      <c r="BF30487" s="1"/>
    </row>
    <row r="30488" spans="58:58" x14ac:dyDescent="0.25">
      <c r="BF30488" s="1"/>
    </row>
    <row r="30489" spans="58:58" x14ac:dyDescent="0.25">
      <c r="BF30489" s="1"/>
    </row>
    <row r="30490" spans="58:58" x14ac:dyDescent="0.25">
      <c r="BF30490" s="1"/>
    </row>
    <row r="30491" spans="58:58" x14ac:dyDescent="0.25">
      <c r="BF30491" s="1"/>
    </row>
    <row r="30492" spans="58:58" x14ac:dyDescent="0.25">
      <c r="BF30492" s="1"/>
    </row>
    <row r="30493" spans="58:58" x14ac:dyDescent="0.25">
      <c r="BF30493" s="1"/>
    </row>
    <row r="30494" spans="58:58" x14ac:dyDescent="0.25">
      <c r="BF30494" s="1"/>
    </row>
    <row r="30495" spans="58:58" x14ac:dyDescent="0.25">
      <c r="BF30495" s="1"/>
    </row>
    <row r="30496" spans="58:58" x14ac:dyDescent="0.25">
      <c r="BF30496" s="1"/>
    </row>
    <row r="30497" spans="58:58" x14ac:dyDescent="0.25">
      <c r="BF30497" s="1"/>
    </row>
    <row r="30498" spans="58:58" x14ac:dyDescent="0.25">
      <c r="BF30498" s="1"/>
    </row>
    <row r="30499" spans="58:58" x14ac:dyDescent="0.25">
      <c r="BF30499" s="1"/>
    </row>
    <row r="30500" spans="58:58" x14ac:dyDescent="0.25">
      <c r="BF30500" s="1"/>
    </row>
    <row r="30501" spans="58:58" x14ac:dyDescent="0.25">
      <c r="BF30501" s="1"/>
    </row>
    <row r="30502" spans="58:58" x14ac:dyDescent="0.25">
      <c r="BF30502" s="1"/>
    </row>
    <row r="30503" spans="58:58" x14ac:dyDescent="0.25">
      <c r="BF30503" s="1"/>
    </row>
    <row r="30504" spans="58:58" x14ac:dyDescent="0.25">
      <c r="BF30504" s="1"/>
    </row>
    <row r="30505" spans="58:58" x14ac:dyDescent="0.25">
      <c r="BF30505" s="1"/>
    </row>
    <row r="30506" spans="58:58" x14ac:dyDescent="0.25">
      <c r="BF30506" s="1"/>
    </row>
    <row r="30507" spans="58:58" x14ac:dyDescent="0.25">
      <c r="BF30507" s="1"/>
    </row>
    <row r="30508" spans="58:58" x14ac:dyDescent="0.25">
      <c r="BF30508" s="1"/>
    </row>
    <row r="30509" spans="58:58" x14ac:dyDescent="0.25">
      <c r="BF30509" s="1"/>
    </row>
    <row r="30510" spans="58:58" x14ac:dyDescent="0.25">
      <c r="BF30510" s="1"/>
    </row>
    <row r="30511" spans="58:58" x14ac:dyDescent="0.25">
      <c r="BF30511" s="1"/>
    </row>
    <row r="30512" spans="58:58" x14ac:dyDescent="0.25">
      <c r="BF30512" s="1"/>
    </row>
    <row r="30513" spans="58:58" x14ac:dyDescent="0.25">
      <c r="BF30513" s="1"/>
    </row>
    <row r="30514" spans="58:58" x14ac:dyDescent="0.25">
      <c r="BF30514" s="1"/>
    </row>
    <row r="30515" spans="58:58" x14ac:dyDescent="0.25">
      <c r="BF30515" s="1"/>
    </row>
    <row r="30516" spans="58:58" x14ac:dyDescent="0.25">
      <c r="BF30516" s="1"/>
    </row>
    <row r="30517" spans="58:58" x14ac:dyDescent="0.25">
      <c r="BF30517" s="1"/>
    </row>
    <row r="30518" spans="58:58" x14ac:dyDescent="0.25">
      <c r="BF30518" s="1"/>
    </row>
    <row r="30519" spans="58:58" x14ac:dyDescent="0.25">
      <c r="BF30519" s="1"/>
    </row>
    <row r="30520" spans="58:58" x14ac:dyDescent="0.25">
      <c r="BF30520" s="1"/>
    </row>
    <row r="30521" spans="58:58" x14ac:dyDescent="0.25">
      <c r="BF30521" s="1"/>
    </row>
    <row r="30522" spans="58:58" x14ac:dyDescent="0.25">
      <c r="BF30522" s="1"/>
    </row>
    <row r="30523" spans="58:58" x14ac:dyDescent="0.25">
      <c r="BF30523" s="1"/>
    </row>
    <row r="30524" spans="58:58" x14ac:dyDescent="0.25">
      <c r="BF30524" s="1"/>
    </row>
    <row r="30525" spans="58:58" x14ac:dyDescent="0.25">
      <c r="BF30525" s="1"/>
    </row>
    <row r="30526" spans="58:58" x14ac:dyDescent="0.25">
      <c r="BF30526" s="1"/>
    </row>
    <row r="30527" spans="58:58" x14ac:dyDescent="0.25">
      <c r="BF30527" s="1"/>
    </row>
    <row r="30528" spans="58:58" x14ac:dyDescent="0.25">
      <c r="BF30528" s="1"/>
    </row>
    <row r="30529" spans="58:58" x14ac:dyDescent="0.25">
      <c r="BF30529" s="1"/>
    </row>
    <row r="30530" spans="58:58" x14ac:dyDescent="0.25">
      <c r="BF30530" s="1"/>
    </row>
    <row r="30531" spans="58:58" x14ac:dyDescent="0.25">
      <c r="BF30531" s="1"/>
    </row>
    <row r="30532" spans="58:58" x14ac:dyDescent="0.25">
      <c r="BF30532" s="1"/>
    </row>
    <row r="30533" spans="58:58" x14ac:dyDescent="0.25">
      <c r="BF30533" s="1"/>
    </row>
    <row r="30534" spans="58:58" x14ac:dyDescent="0.25">
      <c r="BF30534" s="1"/>
    </row>
    <row r="30535" spans="58:58" x14ac:dyDescent="0.25">
      <c r="BF30535" s="1"/>
    </row>
    <row r="30536" spans="58:58" x14ac:dyDescent="0.25">
      <c r="BF30536" s="1"/>
    </row>
    <row r="30537" spans="58:58" x14ac:dyDescent="0.25">
      <c r="BF30537" s="1"/>
    </row>
    <row r="30538" spans="58:58" x14ac:dyDescent="0.25">
      <c r="BF30538" s="1"/>
    </row>
    <row r="30539" spans="58:58" x14ac:dyDescent="0.25">
      <c r="BF30539" s="1"/>
    </row>
    <row r="30540" spans="58:58" x14ac:dyDescent="0.25">
      <c r="BF30540" s="1"/>
    </row>
    <row r="30541" spans="58:58" x14ac:dyDescent="0.25">
      <c r="BF30541" s="1"/>
    </row>
    <row r="30542" spans="58:58" x14ac:dyDescent="0.25">
      <c r="BF30542" s="1"/>
    </row>
    <row r="30543" spans="58:58" x14ac:dyDescent="0.25">
      <c r="BF30543" s="1"/>
    </row>
    <row r="30544" spans="58:58" x14ac:dyDescent="0.25">
      <c r="BF30544" s="1"/>
    </row>
    <row r="30545" spans="58:58" x14ac:dyDescent="0.25">
      <c r="BF30545" s="1"/>
    </row>
    <row r="30546" spans="58:58" x14ac:dyDescent="0.25">
      <c r="BF30546" s="1"/>
    </row>
    <row r="30547" spans="58:58" x14ac:dyDescent="0.25">
      <c r="BF30547" s="1"/>
    </row>
    <row r="30548" spans="58:58" x14ac:dyDescent="0.25">
      <c r="BF30548" s="1"/>
    </row>
    <row r="30549" spans="58:58" x14ac:dyDescent="0.25">
      <c r="BF30549" s="1"/>
    </row>
    <row r="30550" spans="58:58" x14ac:dyDescent="0.25">
      <c r="BF30550" s="1"/>
    </row>
    <row r="30551" spans="58:58" x14ac:dyDescent="0.25">
      <c r="BF30551" s="1"/>
    </row>
    <row r="30552" spans="58:58" x14ac:dyDescent="0.25">
      <c r="BF30552" s="1"/>
    </row>
    <row r="30553" spans="58:58" x14ac:dyDescent="0.25">
      <c r="BF30553" s="1"/>
    </row>
    <row r="30554" spans="58:58" x14ac:dyDescent="0.25">
      <c r="BF30554" s="1"/>
    </row>
    <row r="30555" spans="58:58" x14ac:dyDescent="0.25">
      <c r="BF30555" s="1"/>
    </row>
    <row r="30556" spans="58:58" x14ac:dyDescent="0.25">
      <c r="BF30556" s="1"/>
    </row>
    <row r="30557" spans="58:58" x14ac:dyDescent="0.25">
      <c r="BF30557" s="1"/>
    </row>
    <row r="30558" spans="58:58" x14ac:dyDescent="0.25">
      <c r="BF30558" s="1"/>
    </row>
    <row r="30559" spans="58:58" x14ac:dyDescent="0.25">
      <c r="BF30559" s="1"/>
    </row>
    <row r="30560" spans="58:58" x14ac:dyDescent="0.25">
      <c r="BF30560" s="1"/>
    </row>
    <row r="30561" spans="58:58" x14ac:dyDescent="0.25">
      <c r="BF30561" s="1"/>
    </row>
    <row r="30562" spans="58:58" x14ac:dyDescent="0.25">
      <c r="BF30562" s="1"/>
    </row>
    <row r="30563" spans="58:58" x14ac:dyDescent="0.25">
      <c r="BF30563" s="1"/>
    </row>
    <row r="30564" spans="58:58" x14ac:dyDescent="0.25">
      <c r="BF30564" s="1"/>
    </row>
    <row r="30565" spans="58:58" x14ac:dyDescent="0.25">
      <c r="BF30565" s="1"/>
    </row>
    <row r="30566" spans="58:58" x14ac:dyDescent="0.25">
      <c r="BF30566" s="1"/>
    </row>
    <row r="30567" spans="58:58" x14ac:dyDescent="0.25">
      <c r="BF30567" s="1"/>
    </row>
    <row r="30568" spans="58:58" x14ac:dyDescent="0.25">
      <c r="BF30568" s="1"/>
    </row>
    <row r="30569" spans="58:58" x14ac:dyDescent="0.25">
      <c r="BF30569" s="1"/>
    </row>
    <row r="30570" spans="58:58" x14ac:dyDescent="0.25">
      <c r="BF30570" s="1"/>
    </row>
    <row r="30571" spans="58:58" x14ac:dyDescent="0.25">
      <c r="BF30571" s="1"/>
    </row>
    <row r="30572" spans="58:58" x14ac:dyDescent="0.25">
      <c r="BF30572" s="1"/>
    </row>
    <row r="30573" spans="58:58" x14ac:dyDescent="0.25">
      <c r="BF30573" s="1"/>
    </row>
    <row r="30574" spans="58:58" x14ac:dyDescent="0.25">
      <c r="BF30574" s="1"/>
    </row>
    <row r="30575" spans="58:58" x14ac:dyDescent="0.25">
      <c r="BF30575" s="1"/>
    </row>
    <row r="30576" spans="58:58" x14ac:dyDescent="0.25">
      <c r="BF30576" s="1"/>
    </row>
    <row r="30577" spans="58:58" x14ac:dyDescent="0.25">
      <c r="BF30577" s="1"/>
    </row>
    <row r="30578" spans="58:58" x14ac:dyDescent="0.25">
      <c r="BF30578" s="1"/>
    </row>
    <row r="30579" spans="58:58" x14ac:dyDescent="0.25">
      <c r="BF30579" s="1"/>
    </row>
    <row r="30580" spans="58:58" x14ac:dyDescent="0.25">
      <c r="BF30580" s="1"/>
    </row>
    <row r="30581" spans="58:58" x14ac:dyDescent="0.25">
      <c r="BF30581" s="1"/>
    </row>
    <row r="30582" spans="58:58" x14ac:dyDescent="0.25">
      <c r="BF30582" s="1"/>
    </row>
    <row r="30583" spans="58:58" x14ac:dyDescent="0.25">
      <c r="BF30583" s="1"/>
    </row>
    <row r="30584" spans="58:58" x14ac:dyDescent="0.25">
      <c r="BF30584" s="1"/>
    </row>
    <row r="30585" spans="58:58" x14ac:dyDescent="0.25">
      <c r="BF30585" s="1"/>
    </row>
    <row r="30586" spans="58:58" x14ac:dyDescent="0.25">
      <c r="BF30586" s="1"/>
    </row>
    <row r="30587" spans="58:58" x14ac:dyDescent="0.25">
      <c r="BF30587" s="1"/>
    </row>
    <row r="30588" spans="58:58" x14ac:dyDescent="0.25">
      <c r="BF30588" s="1"/>
    </row>
    <row r="30589" spans="58:58" x14ac:dyDescent="0.25">
      <c r="BF30589" s="1"/>
    </row>
    <row r="30590" spans="58:58" x14ac:dyDescent="0.25">
      <c r="BF30590" s="1"/>
    </row>
    <row r="30591" spans="58:58" x14ac:dyDescent="0.25">
      <c r="BF30591" s="1"/>
    </row>
    <row r="30592" spans="58:58" x14ac:dyDescent="0.25">
      <c r="BF30592" s="1"/>
    </row>
    <row r="30593" spans="58:58" x14ac:dyDescent="0.25">
      <c r="BF30593" s="1"/>
    </row>
    <row r="30594" spans="58:58" x14ac:dyDescent="0.25">
      <c r="BF30594" s="1"/>
    </row>
    <row r="30595" spans="58:58" x14ac:dyDescent="0.25">
      <c r="BF30595" s="1"/>
    </row>
    <row r="30596" spans="58:58" x14ac:dyDescent="0.25">
      <c r="BF30596" s="1"/>
    </row>
    <row r="30597" spans="58:58" x14ac:dyDescent="0.25">
      <c r="BF30597" s="1"/>
    </row>
    <row r="30598" spans="58:58" x14ac:dyDescent="0.25">
      <c r="BF30598" s="1"/>
    </row>
    <row r="30599" spans="58:58" x14ac:dyDescent="0.25">
      <c r="BF30599" s="1"/>
    </row>
    <row r="30600" spans="58:58" x14ac:dyDescent="0.25">
      <c r="BF30600" s="1"/>
    </row>
    <row r="30601" spans="58:58" x14ac:dyDescent="0.25">
      <c r="BF30601" s="1"/>
    </row>
    <row r="30602" spans="58:58" x14ac:dyDescent="0.25">
      <c r="BF30602" s="1"/>
    </row>
    <row r="30603" spans="58:58" x14ac:dyDescent="0.25">
      <c r="BF30603" s="1"/>
    </row>
    <row r="30604" spans="58:58" x14ac:dyDescent="0.25">
      <c r="BF30604" s="1"/>
    </row>
    <row r="30605" spans="58:58" x14ac:dyDescent="0.25">
      <c r="BF30605" s="1"/>
    </row>
    <row r="30606" spans="58:58" x14ac:dyDescent="0.25">
      <c r="BF30606" s="1"/>
    </row>
    <row r="30607" spans="58:58" x14ac:dyDescent="0.25">
      <c r="BF30607" s="1"/>
    </row>
    <row r="30608" spans="58:58" x14ac:dyDescent="0.25">
      <c r="BF30608" s="1"/>
    </row>
    <row r="30609" spans="58:58" x14ac:dyDescent="0.25">
      <c r="BF30609" s="1"/>
    </row>
    <row r="30610" spans="58:58" x14ac:dyDescent="0.25">
      <c r="BF30610" s="1"/>
    </row>
    <row r="30611" spans="58:58" x14ac:dyDescent="0.25">
      <c r="BF30611" s="1"/>
    </row>
    <row r="30612" spans="58:58" x14ac:dyDescent="0.25">
      <c r="BF30612" s="1"/>
    </row>
    <row r="30613" spans="58:58" x14ac:dyDescent="0.25">
      <c r="BF30613" s="1"/>
    </row>
    <row r="30614" spans="58:58" x14ac:dyDescent="0.25">
      <c r="BF30614" s="1"/>
    </row>
    <row r="30615" spans="58:58" x14ac:dyDescent="0.25">
      <c r="BF30615" s="1"/>
    </row>
    <row r="30616" spans="58:58" x14ac:dyDescent="0.25">
      <c r="BF30616" s="1"/>
    </row>
    <row r="30617" spans="58:58" x14ac:dyDescent="0.25">
      <c r="BF30617" s="1"/>
    </row>
    <row r="30618" spans="58:58" x14ac:dyDescent="0.25">
      <c r="BF30618" s="1"/>
    </row>
    <row r="30619" spans="58:58" x14ac:dyDescent="0.25">
      <c r="BF30619" s="1"/>
    </row>
    <row r="30620" spans="58:58" x14ac:dyDescent="0.25">
      <c r="BF30620" s="1"/>
    </row>
    <row r="30621" spans="58:58" x14ac:dyDescent="0.25">
      <c r="BF30621" s="1"/>
    </row>
    <row r="30622" spans="58:58" x14ac:dyDescent="0.25">
      <c r="BF30622" s="1"/>
    </row>
    <row r="30623" spans="58:58" x14ac:dyDescent="0.25">
      <c r="BF30623" s="1"/>
    </row>
    <row r="30624" spans="58:58" x14ac:dyDescent="0.25">
      <c r="BF30624" s="1"/>
    </row>
    <row r="30625" spans="58:58" x14ac:dyDescent="0.25">
      <c r="BF30625" s="1"/>
    </row>
    <row r="30626" spans="58:58" x14ac:dyDescent="0.25">
      <c r="BF30626" s="1"/>
    </row>
    <row r="30627" spans="58:58" x14ac:dyDescent="0.25">
      <c r="BF30627" s="1"/>
    </row>
    <row r="30628" spans="58:58" x14ac:dyDescent="0.25">
      <c r="BF30628" s="1"/>
    </row>
    <row r="30629" spans="58:58" x14ac:dyDescent="0.25">
      <c r="BF30629" s="1"/>
    </row>
    <row r="30630" spans="58:58" x14ac:dyDescent="0.25">
      <c r="BF30630" s="1"/>
    </row>
    <row r="30631" spans="58:58" x14ac:dyDescent="0.25">
      <c r="BF30631" s="1"/>
    </row>
    <row r="30632" spans="58:58" x14ac:dyDescent="0.25">
      <c r="BF30632" s="1"/>
    </row>
    <row r="30633" spans="58:58" x14ac:dyDescent="0.25">
      <c r="BF30633" s="1"/>
    </row>
    <row r="30634" spans="58:58" x14ac:dyDescent="0.25">
      <c r="BF30634" s="1"/>
    </row>
    <row r="30635" spans="58:58" x14ac:dyDescent="0.25">
      <c r="BF30635" s="1"/>
    </row>
    <row r="30636" spans="58:58" x14ac:dyDescent="0.25">
      <c r="BF30636" s="1"/>
    </row>
    <row r="30637" spans="58:58" x14ac:dyDescent="0.25">
      <c r="BF30637" s="1"/>
    </row>
    <row r="30638" spans="58:58" x14ac:dyDescent="0.25">
      <c r="BF30638" s="1"/>
    </row>
    <row r="30639" spans="58:58" x14ac:dyDescent="0.25">
      <c r="BF30639" s="1"/>
    </row>
    <row r="30640" spans="58:58" x14ac:dyDescent="0.25">
      <c r="BF30640" s="1"/>
    </row>
    <row r="30641" spans="58:58" x14ac:dyDescent="0.25">
      <c r="BF30641" s="1"/>
    </row>
    <row r="30642" spans="58:58" x14ac:dyDescent="0.25">
      <c r="BF30642" s="1"/>
    </row>
    <row r="30643" spans="58:58" x14ac:dyDescent="0.25">
      <c r="BF30643" s="1"/>
    </row>
    <row r="30644" spans="58:58" x14ac:dyDescent="0.25">
      <c r="BF30644" s="1"/>
    </row>
    <row r="30645" spans="58:58" x14ac:dyDescent="0.25">
      <c r="BF30645" s="1"/>
    </row>
    <row r="30646" spans="58:58" x14ac:dyDescent="0.25">
      <c r="BF30646" s="1"/>
    </row>
    <row r="30647" spans="58:58" x14ac:dyDescent="0.25">
      <c r="BF30647" s="1"/>
    </row>
    <row r="30648" spans="58:58" x14ac:dyDescent="0.25">
      <c r="BF30648" s="1"/>
    </row>
    <row r="30649" spans="58:58" x14ac:dyDescent="0.25">
      <c r="BF30649" s="1"/>
    </row>
    <row r="30650" spans="58:58" x14ac:dyDescent="0.25">
      <c r="BF30650" s="1"/>
    </row>
    <row r="30651" spans="58:58" x14ac:dyDescent="0.25">
      <c r="BF30651" s="1"/>
    </row>
    <row r="30652" spans="58:58" x14ac:dyDescent="0.25">
      <c r="BF30652" s="1"/>
    </row>
    <row r="30653" spans="58:58" x14ac:dyDescent="0.25">
      <c r="BF30653" s="1"/>
    </row>
    <row r="30654" spans="58:58" x14ac:dyDescent="0.25">
      <c r="BF30654" s="1"/>
    </row>
    <row r="30655" spans="58:58" x14ac:dyDescent="0.25">
      <c r="BF30655" s="1"/>
    </row>
    <row r="30656" spans="58:58" x14ac:dyDescent="0.25">
      <c r="BF30656" s="1"/>
    </row>
    <row r="30657" spans="58:58" x14ac:dyDescent="0.25">
      <c r="BF30657" s="1"/>
    </row>
    <row r="30658" spans="58:58" x14ac:dyDescent="0.25">
      <c r="BF30658" s="1"/>
    </row>
    <row r="30659" spans="58:58" x14ac:dyDescent="0.25">
      <c r="BF30659" s="1"/>
    </row>
    <row r="30660" spans="58:58" x14ac:dyDescent="0.25">
      <c r="BF30660" s="1"/>
    </row>
    <row r="30661" spans="58:58" x14ac:dyDescent="0.25">
      <c r="BF30661" s="1"/>
    </row>
    <row r="30662" spans="58:58" x14ac:dyDescent="0.25">
      <c r="BF30662" s="1"/>
    </row>
    <row r="30663" spans="58:58" x14ac:dyDescent="0.25">
      <c r="BF30663" s="1"/>
    </row>
    <row r="30664" spans="58:58" x14ac:dyDescent="0.25">
      <c r="BF30664" s="1"/>
    </row>
    <row r="30665" spans="58:58" x14ac:dyDescent="0.25">
      <c r="BF30665" s="1"/>
    </row>
    <row r="30666" spans="58:58" x14ac:dyDescent="0.25">
      <c r="BF30666" s="1"/>
    </row>
    <row r="30667" spans="58:58" x14ac:dyDescent="0.25">
      <c r="BF30667" s="1"/>
    </row>
    <row r="30668" spans="58:58" x14ac:dyDescent="0.25">
      <c r="BF30668" s="1"/>
    </row>
    <row r="30669" spans="58:58" x14ac:dyDescent="0.25">
      <c r="BF30669" s="1"/>
    </row>
    <row r="30670" spans="58:58" x14ac:dyDescent="0.25">
      <c r="BF30670" s="1"/>
    </row>
    <row r="30671" spans="58:58" x14ac:dyDescent="0.25">
      <c r="BF30671" s="1"/>
    </row>
    <row r="30672" spans="58:58" x14ac:dyDescent="0.25">
      <c r="BF30672" s="1"/>
    </row>
    <row r="30673" spans="58:58" x14ac:dyDescent="0.25">
      <c r="BF30673" s="1"/>
    </row>
    <row r="30674" spans="58:58" x14ac:dyDescent="0.25">
      <c r="BF30674" s="1"/>
    </row>
    <row r="30675" spans="58:58" x14ac:dyDescent="0.25">
      <c r="BF30675" s="1"/>
    </row>
    <row r="30676" spans="58:58" x14ac:dyDescent="0.25">
      <c r="BF30676" s="1"/>
    </row>
    <row r="30677" spans="58:58" x14ac:dyDescent="0.25">
      <c r="BF30677" s="1"/>
    </row>
    <row r="30678" spans="58:58" x14ac:dyDescent="0.25">
      <c r="BF30678" s="1"/>
    </row>
    <row r="30679" spans="58:58" x14ac:dyDescent="0.25">
      <c r="BF30679" s="1"/>
    </row>
    <row r="30680" spans="58:58" x14ac:dyDescent="0.25">
      <c r="BF30680" s="1"/>
    </row>
    <row r="30681" spans="58:58" x14ac:dyDescent="0.25">
      <c r="BF30681" s="1"/>
    </row>
    <row r="30682" spans="58:58" x14ac:dyDescent="0.25">
      <c r="BF30682" s="1"/>
    </row>
    <row r="30683" spans="58:58" x14ac:dyDescent="0.25">
      <c r="BF30683" s="1"/>
    </row>
    <row r="30684" spans="58:58" x14ac:dyDescent="0.25">
      <c r="BF30684" s="1"/>
    </row>
    <row r="30685" spans="58:58" x14ac:dyDescent="0.25">
      <c r="BF30685" s="1"/>
    </row>
    <row r="30686" spans="58:58" x14ac:dyDescent="0.25">
      <c r="BF30686" s="1"/>
    </row>
    <row r="30687" spans="58:58" x14ac:dyDescent="0.25">
      <c r="BF30687" s="1"/>
    </row>
    <row r="30688" spans="58:58" x14ac:dyDescent="0.25">
      <c r="BF30688" s="1"/>
    </row>
    <row r="30689" spans="58:58" x14ac:dyDescent="0.25">
      <c r="BF30689" s="1"/>
    </row>
    <row r="30690" spans="58:58" x14ac:dyDescent="0.25">
      <c r="BF30690" s="1"/>
    </row>
    <row r="30691" spans="58:58" x14ac:dyDescent="0.25">
      <c r="BF30691" s="1"/>
    </row>
    <row r="30692" spans="58:58" x14ac:dyDescent="0.25">
      <c r="BF30692" s="1"/>
    </row>
    <row r="30693" spans="58:58" x14ac:dyDescent="0.25">
      <c r="BF30693" s="1"/>
    </row>
    <row r="30694" spans="58:58" x14ac:dyDescent="0.25">
      <c r="BF30694" s="1"/>
    </row>
    <row r="30695" spans="58:58" x14ac:dyDescent="0.25">
      <c r="BF30695" s="1"/>
    </row>
    <row r="30696" spans="58:58" x14ac:dyDescent="0.25">
      <c r="BF30696" s="1"/>
    </row>
    <row r="30697" spans="58:58" x14ac:dyDescent="0.25">
      <c r="BF30697" s="1"/>
    </row>
    <row r="30698" spans="58:58" x14ac:dyDescent="0.25">
      <c r="BF30698" s="1"/>
    </row>
    <row r="30699" spans="58:58" x14ac:dyDescent="0.25">
      <c r="BF30699" s="1"/>
    </row>
    <row r="30700" spans="58:58" x14ac:dyDescent="0.25">
      <c r="BF30700" s="1"/>
    </row>
    <row r="30701" spans="58:58" x14ac:dyDescent="0.25">
      <c r="BF30701" s="1"/>
    </row>
    <row r="30702" spans="58:58" x14ac:dyDescent="0.25">
      <c r="BF30702" s="1"/>
    </row>
    <row r="30703" spans="58:58" x14ac:dyDescent="0.25">
      <c r="BF30703" s="1"/>
    </row>
    <row r="30704" spans="58:58" x14ac:dyDescent="0.25">
      <c r="BF30704" s="1"/>
    </row>
    <row r="30705" spans="58:58" x14ac:dyDescent="0.25">
      <c r="BF30705" s="1"/>
    </row>
    <row r="30706" spans="58:58" x14ac:dyDescent="0.25">
      <c r="BF30706" s="1"/>
    </row>
    <row r="30707" spans="58:58" x14ac:dyDescent="0.25">
      <c r="BF30707" s="1"/>
    </row>
    <row r="30708" spans="58:58" x14ac:dyDescent="0.25">
      <c r="BF30708" s="1"/>
    </row>
    <row r="30709" spans="58:58" x14ac:dyDescent="0.25">
      <c r="BF30709" s="1"/>
    </row>
    <row r="30710" spans="58:58" x14ac:dyDescent="0.25">
      <c r="BF30710" s="1"/>
    </row>
    <row r="30711" spans="58:58" x14ac:dyDescent="0.25">
      <c r="BF30711" s="1"/>
    </row>
    <row r="30712" spans="58:58" x14ac:dyDescent="0.25">
      <c r="BF30712" s="1"/>
    </row>
    <row r="30713" spans="58:58" x14ac:dyDescent="0.25">
      <c r="BF30713" s="1"/>
    </row>
    <row r="30714" spans="58:58" x14ac:dyDescent="0.25">
      <c r="BF30714" s="1"/>
    </row>
    <row r="30715" spans="58:58" x14ac:dyDescent="0.25">
      <c r="BF30715" s="1"/>
    </row>
    <row r="30716" spans="58:58" x14ac:dyDescent="0.25">
      <c r="BF30716" s="1"/>
    </row>
    <row r="30717" spans="58:58" x14ac:dyDescent="0.25">
      <c r="BF30717" s="1"/>
    </row>
    <row r="30718" spans="58:58" x14ac:dyDescent="0.25">
      <c r="BF30718" s="1"/>
    </row>
    <row r="30719" spans="58:58" x14ac:dyDescent="0.25">
      <c r="BF30719" s="1"/>
    </row>
    <row r="30720" spans="58:58" x14ac:dyDescent="0.25">
      <c r="BF30720" s="1"/>
    </row>
    <row r="30721" spans="58:58" x14ac:dyDescent="0.25">
      <c r="BF30721" s="1"/>
    </row>
    <row r="30722" spans="58:58" x14ac:dyDescent="0.25">
      <c r="BF30722" s="1"/>
    </row>
    <row r="30723" spans="58:58" x14ac:dyDescent="0.25">
      <c r="BF30723" s="1"/>
    </row>
    <row r="30724" spans="58:58" x14ac:dyDescent="0.25">
      <c r="BF30724" s="1"/>
    </row>
    <row r="30725" spans="58:58" x14ac:dyDescent="0.25">
      <c r="BF30725" s="1"/>
    </row>
    <row r="30726" spans="58:58" x14ac:dyDescent="0.25">
      <c r="BF30726" s="1"/>
    </row>
    <row r="30727" spans="58:58" x14ac:dyDescent="0.25">
      <c r="BF30727" s="1"/>
    </row>
    <row r="30728" spans="58:58" x14ac:dyDescent="0.25">
      <c r="BF30728" s="1"/>
    </row>
    <row r="30729" spans="58:58" x14ac:dyDescent="0.25">
      <c r="BF30729" s="1"/>
    </row>
    <row r="30730" spans="58:58" x14ac:dyDescent="0.25">
      <c r="BF30730" s="1"/>
    </row>
    <row r="30731" spans="58:58" x14ac:dyDescent="0.25">
      <c r="BF30731" s="1"/>
    </row>
    <row r="30732" spans="58:58" x14ac:dyDescent="0.25">
      <c r="BF30732" s="1"/>
    </row>
    <row r="30733" spans="58:58" x14ac:dyDescent="0.25">
      <c r="BF30733" s="1"/>
    </row>
    <row r="30734" spans="58:58" x14ac:dyDescent="0.25">
      <c r="BF30734" s="1"/>
    </row>
    <row r="30735" spans="58:58" x14ac:dyDescent="0.25">
      <c r="BF30735" s="1"/>
    </row>
    <row r="30736" spans="58:58" x14ac:dyDescent="0.25">
      <c r="BF30736" s="1"/>
    </row>
    <row r="30737" spans="58:58" x14ac:dyDescent="0.25">
      <c r="BF30737" s="1"/>
    </row>
    <row r="30738" spans="58:58" x14ac:dyDescent="0.25">
      <c r="BF30738" s="1"/>
    </row>
    <row r="30739" spans="58:58" x14ac:dyDescent="0.25">
      <c r="BF30739" s="1"/>
    </row>
    <row r="30740" spans="58:58" x14ac:dyDescent="0.25">
      <c r="BF30740" s="1"/>
    </row>
    <row r="30741" spans="58:58" x14ac:dyDescent="0.25">
      <c r="BF30741" s="1"/>
    </row>
    <row r="30742" spans="58:58" x14ac:dyDescent="0.25">
      <c r="BF30742" s="1"/>
    </row>
    <row r="30743" spans="58:58" x14ac:dyDescent="0.25">
      <c r="BF30743" s="1"/>
    </row>
    <row r="30744" spans="58:58" x14ac:dyDescent="0.25">
      <c r="BF30744" s="1"/>
    </row>
    <row r="30745" spans="58:58" x14ac:dyDescent="0.25">
      <c r="BF30745" s="1"/>
    </row>
    <row r="30746" spans="58:58" x14ac:dyDescent="0.25">
      <c r="BF30746" s="1"/>
    </row>
    <row r="30747" spans="58:58" x14ac:dyDescent="0.25">
      <c r="BF30747" s="1"/>
    </row>
    <row r="30748" spans="58:58" x14ac:dyDescent="0.25">
      <c r="BF30748" s="1"/>
    </row>
    <row r="30749" spans="58:58" x14ac:dyDescent="0.25">
      <c r="BF30749" s="1"/>
    </row>
    <row r="30750" spans="58:58" x14ac:dyDescent="0.25">
      <c r="BF30750" s="1"/>
    </row>
    <row r="30751" spans="58:58" x14ac:dyDescent="0.25">
      <c r="BF30751" s="1"/>
    </row>
    <row r="30752" spans="58:58" x14ac:dyDescent="0.25">
      <c r="BF30752" s="1"/>
    </row>
    <row r="30753" spans="58:58" x14ac:dyDescent="0.25">
      <c r="BF30753" s="1"/>
    </row>
    <row r="30754" spans="58:58" x14ac:dyDescent="0.25">
      <c r="BF30754" s="1"/>
    </row>
    <row r="30755" spans="58:58" x14ac:dyDescent="0.25">
      <c r="BF30755" s="1"/>
    </row>
    <row r="30756" spans="58:58" x14ac:dyDescent="0.25">
      <c r="BF30756" s="1"/>
    </row>
    <row r="30757" spans="58:58" x14ac:dyDescent="0.25">
      <c r="BF30757" s="1"/>
    </row>
    <row r="30758" spans="58:58" x14ac:dyDescent="0.25">
      <c r="BF30758" s="1"/>
    </row>
    <row r="30759" spans="58:58" x14ac:dyDescent="0.25">
      <c r="BF30759" s="1"/>
    </row>
    <row r="30760" spans="58:58" x14ac:dyDescent="0.25">
      <c r="BF30760" s="1"/>
    </row>
    <row r="30761" spans="58:58" x14ac:dyDescent="0.25">
      <c r="BF30761" s="1"/>
    </row>
    <row r="30762" spans="58:58" x14ac:dyDescent="0.25">
      <c r="BF30762" s="1"/>
    </row>
    <row r="30763" spans="58:58" x14ac:dyDescent="0.25">
      <c r="BF30763" s="1"/>
    </row>
    <row r="30764" spans="58:58" x14ac:dyDescent="0.25">
      <c r="BF30764" s="1"/>
    </row>
    <row r="30765" spans="58:58" x14ac:dyDescent="0.25">
      <c r="BF30765" s="1"/>
    </row>
    <row r="30766" spans="58:58" x14ac:dyDescent="0.25">
      <c r="BF30766" s="1"/>
    </row>
    <row r="30767" spans="58:58" x14ac:dyDescent="0.25">
      <c r="BF30767" s="1"/>
    </row>
    <row r="30768" spans="58:58" x14ac:dyDescent="0.25">
      <c r="BF30768" s="1"/>
    </row>
    <row r="30769" spans="58:58" x14ac:dyDescent="0.25">
      <c r="BF30769" s="1"/>
    </row>
    <row r="30770" spans="58:58" x14ac:dyDescent="0.25">
      <c r="BF30770" s="1"/>
    </row>
    <row r="30771" spans="58:58" x14ac:dyDescent="0.25">
      <c r="BF30771" s="1"/>
    </row>
    <row r="30772" spans="58:58" x14ac:dyDescent="0.25">
      <c r="BF30772" s="1"/>
    </row>
    <row r="30773" spans="58:58" x14ac:dyDescent="0.25">
      <c r="BF30773" s="1"/>
    </row>
    <row r="30774" spans="58:58" x14ac:dyDescent="0.25">
      <c r="BF30774" s="1"/>
    </row>
    <row r="30775" spans="58:58" x14ac:dyDescent="0.25">
      <c r="BF30775" s="1"/>
    </row>
    <row r="30776" spans="58:58" x14ac:dyDescent="0.25">
      <c r="BF30776" s="1"/>
    </row>
    <row r="30777" spans="58:58" x14ac:dyDescent="0.25">
      <c r="BF30777" s="1"/>
    </row>
    <row r="30778" spans="58:58" x14ac:dyDescent="0.25">
      <c r="BF30778" s="1"/>
    </row>
    <row r="30779" spans="58:58" x14ac:dyDescent="0.25">
      <c r="BF30779" s="1"/>
    </row>
    <row r="30780" spans="58:58" x14ac:dyDescent="0.25">
      <c r="BF30780" s="1"/>
    </row>
    <row r="30781" spans="58:58" x14ac:dyDescent="0.25">
      <c r="BF30781" s="1"/>
    </row>
    <row r="30782" spans="58:58" x14ac:dyDescent="0.25">
      <c r="BF30782" s="1"/>
    </row>
    <row r="30783" spans="58:58" x14ac:dyDescent="0.25">
      <c r="BF30783" s="1"/>
    </row>
    <row r="30784" spans="58:58" x14ac:dyDescent="0.25">
      <c r="BF30784" s="1"/>
    </row>
    <row r="30785" spans="58:58" x14ac:dyDescent="0.25">
      <c r="BF30785" s="1"/>
    </row>
    <row r="30786" spans="58:58" x14ac:dyDescent="0.25">
      <c r="BF30786" s="1"/>
    </row>
    <row r="30787" spans="58:58" x14ac:dyDescent="0.25">
      <c r="BF30787" s="1"/>
    </row>
    <row r="30788" spans="58:58" x14ac:dyDescent="0.25">
      <c r="BF30788" s="1"/>
    </row>
    <row r="30789" spans="58:58" x14ac:dyDescent="0.25">
      <c r="BF30789" s="1"/>
    </row>
    <row r="30790" spans="58:58" x14ac:dyDescent="0.25">
      <c r="BF30790" s="1"/>
    </row>
    <row r="30791" spans="58:58" x14ac:dyDescent="0.25">
      <c r="BF30791" s="1"/>
    </row>
    <row r="30792" spans="58:58" x14ac:dyDescent="0.25">
      <c r="BF30792" s="1"/>
    </row>
    <row r="30793" spans="58:58" x14ac:dyDescent="0.25">
      <c r="BF30793" s="1"/>
    </row>
    <row r="30794" spans="58:58" x14ac:dyDescent="0.25">
      <c r="BF30794" s="1"/>
    </row>
    <row r="30795" spans="58:58" x14ac:dyDescent="0.25">
      <c r="BF30795" s="1"/>
    </row>
    <row r="30796" spans="58:58" x14ac:dyDescent="0.25">
      <c r="BF30796" s="1"/>
    </row>
    <row r="30797" spans="58:58" x14ac:dyDescent="0.25">
      <c r="BF30797" s="1"/>
    </row>
    <row r="30798" spans="58:58" x14ac:dyDescent="0.25">
      <c r="BF30798" s="1"/>
    </row>
    <row r="30799" spans="58:58" x14ac:dyDescent="0.25">
      <c r="BF30799" s="1"/>
    </row>
    <row r="30800" spans="58:58" x14ac:dyDescent="0.25">
      <c r="BF30800" s="1"/>
    </row>
    <row r="30801" spans="58:58" x14ac:dyDescent="0.25">
      <c r="BF30801" s="1"/>
    </row>
    <row r="30802" spans="58:58" x14ac:dyDescent="0.25">
      <c r="BF30802" s="1"/>
    </row>
    <row r="30803" spans="58:58" x14ac:dyDescent="0.25">
      <c r="BF30803" s="1"/>
    </row>
    <row r="30804" spans="58:58" x14ac:dyDescent="0.25">
      <c r="BF30804" s="1"/>
    </row>
    <row r="30805" spans="58:58" x14ac:dyDescent="0.25">
      <c r="BF30805" s="1"/>
    </row>
    <row r="30806" spans="58:58" x14ac:dyDescent="0.25">
      <c r="BF30806" s="1"/>
    </row>
    <row r="30807" spans="58:58" x14ac:dyDescent="0.25">
      <c r="BF30807" s="1"/>
    </row>
    <row r="30808" spans="58:58" x14ac:dyDescent="0.25">
      <c r="BF30808" s="1"/>
    </row>
    <row r="30809" spans="58:58" x14ac:dyDescent="0.25">
      <c r="BF30809" s="1"/>
    </row>
    <row r="30810" spans="58:58" x14ac:dyDescent="0.25">
      <c r="BF30810" s="1"/>
    </row>
    <row r="30811" spans="58:58" x14ac:dyDescent="0.25">
      <c r="BF30811" s="1"/>
    </row>
    <row r="30812" spans="58:58" x14ac:dyDescent="0.25">
      <c r="BF30812" s="1"/>
    </row>
    <row r="30813" spans="58:58" x14ac:dyDescent="0.25">
      <c r="BF30813" s="1"/>
    </row>
    <row r="30814" spans="58:58" x14ac:dyDescent="0.25">
      <c r="BF30814" s="1"/>
    </row>
    <row r="30815" spans="58:58" x14ac:dyDescent="0.25">
      <c r="BF30815" s="1"/>
    </row>
    <row r="30816" spans="58:58" x14ac:dyDescent="0.25">
      <c r="BF30816" s="1"/>
    </row>
    <row r="30817" spans="58:58" x14ac:dyDescent="0.25">
      <c r="BF30817" s="1"/>
    </row>
    <row r="30818" spans="58:58" x14ac:dyDescent="0.25">
      <c r="BF30818" s="1"/>
    </row>
    <row r="30819" spans="58:58" x14ac:dyDescent="0.25">
      <c r="BF30819" s="1"/>
    </row>
    <row r="30820" spans="58:58" x14ac:dyDescent="0.25">
      <c r="BF30820" s="1"/>
    </row>
    <row r="30821" spans="58:58" x14ac:dyDescent="0.25">
      <c r="BF30821" s="1"/>
    </row>
    <row r="30822" spans="58:58" x14ac:dyDescent="0.25">
      <c r="BF30822" s="1"/>
    </row>
    <row r="30823" spans="58:58" x14ac:dyDescent="0.25">
      <c r="BF30823" s="1"/>
    </row>
    <row r="30824" spans="58:58" x14ac:dyDescent="0.25">
      <c r="BF30824" s="1"/>
    </row>
    <row r="30825" spans="58:58" x14ac:dyDescent="0.25">
      <c r="BF30825" s="1"/>
    </row>
    <row r="30826" spans="58:58" x14ac:dyDescent="0.25">
      <c r="BF30826" s="1"/>
    </row>
    <row r="30827" spans="58:58" x14ac:dyDescent="0.25">
      <c r="BF30827" s="1"/>
    </row>
    <row r="30828" spans="58:58" x14ac:dyDescent="0.25">
      <c r="BF30828" s="1"/>
    </row>
    <row r="30829" spans="58:58" x14ac:dyDescent="0.25">
      <c r="BF30829" s="1"/>
    </row>
    <row r="30830" spans="58:58" x14ac:dyDescent="0.25">
      <c r="BF30830" s="1"/>
    </row>
    <row r="30831" spans="58:58" x14ac:dyDescent="0.25">
      <c r="BF30831" s="1"/>
    </row>
    <row r="30832" spans="58:58" x14ac:dyDescent="0.25">
      <c r="BF30832" s="1"/>
    </row>
    <row r="30833" spans="58:58" x14ac:dyDescent="0.25">
      <c r="BF30833" s="1"/>
    </row>
    <row r="30834" spans="58:58" x14ac:dyDescent="0.25">
      <c r="BF30834" s="1"/>
    </row>
    <row r="30835" spans="58:58" x14ac:dyDescent="0.25">
      <c r="BF30835" s="1"/>
    </row>
    <row r="30836" spans="58:58" x14ac:dyDescent="0.25">
      <c r="BF30836" s="1"/>
    </row>
    <row r="30837" spans="58:58" x14ac:dyDescent="0.25">
      <c r="BF30837" s="1"/>
    </row>
    <row r="30838" spans="58:58" x14ac:dyDescent="0.25">
      <c r="BF30838" s="1"/>
    </row>
    <row r="30839" spans="58:58" x14ac:dyDescent="0.25">
      <c r="BF30839" s="1"/>
    </row>
    <row r="30840" spans="58:58" x14ac:dyDescent="0.25">
      <c r="BF30840" s="1"/>
    </row>
    <row r="30841" spans="58:58" x14ac:dyDescent="0.25">
      <c r="BF30841" s="1"/>
    </row>
    <row r="30842" spans="58:58" x14ac:dyDescent="0.25">
      <c r="BF30842" s="1"/>
    </row>
    <row r="30843" spans="58:58" x14ac:dyDescent="0.25">
      <c r="BF30843" s="1"/>
    </row>
    <row r="30844" spans="58:58" x14ac:dyDescent="0.25">
      <c r="BF30844" s="1"/>
    </row>
    <row r="30845" spans="58:58" x14ac:dyDescent="0.25">
      <c r="BF30845" s="1"/>
    </row>
    <row r="30846" spans="58:58" x14ac:dyDescent="0.25">
      <c r="BF30846" s="1"/>
    </row>
    <row r="30847" spans="58:58" x14ac:dyDescent="0.25">
      <c r="BF30847" s="1"/>
    </row>
    <row r="30848" spans="58:58" x14ac:dyDescent="0.25">
      <c r="BF30848" s="1"/>
    </row>
    <row r="30849" spans="58:58" x14ac:dyDescent="0.25">
      <c r="BF30849" s="1"/>
    </row>
    <row r="30850" spans="58:58" x14ac:dyDescent="0.25">
      <c r="BF30850" s="1"/>
    </row>
    <row r="30851" spans="58:58" x14ac:dyDescent="0.25">
      <c r="BF30851" s="1"/>
    </row>
    <row r="30852" spans="58:58" x14ac:dyDescent="0.25">
      <c r="BF30852" s="1"/>
    </row>
    <row r="30853" spans="58:58" x14ac:dyDescent="0.25">
      <c r="BF30853" s="1"/>
    </row>
    <row r="30854" spans="58:58" x14ac:dyDescent="0.25">
      <c r="BF30854" s="1"/>
    </row>
    <row r="30855" spans="58:58" x14ac:dyDescent="0.25">
      <c r="BF30855" s="1"/>
    </row>
    <row r="30856" spans="58:58" x14ac:dyDescent="0.25">
      <c r="BF30856" s="1"/>
    </row>
    <row r="30857" spans="58:58" x14ac:dyDescent="0.25">
      <c r="BF30857" s="1"/>
    </row>
    <row r="30858" spans="58:58" x14ac:dyDescent="0.25">
      <c r="BF30858" s="1"/>
    </row>
    <row r="30859" spans="58:58" x14ac:dyDescent="0.25">
      <c r="BF30859" s="1"/>
    </row>
    <row r="30860" spans="58:58" x14ac:dyDescent="0.25">
      <c r="BF30860" s="1"/>
    </row>
    <row r="30861" spans="58:58" x14ac:dyDescent="0.25">
      <c r="BF30861" s="1"/>
    </row>
    <row r="30862" spans="58:58" x14ac:dyDescent="0.25">
      <c r="BF30862" s="1"/>
    </row>
    <row r="30863" spans="58:58" x14ac:dyDescent="0.25">
      <c r="BF30863" s="1"/>
    </row>
    <row r="30864" spans="58:58" x14ac:dyDescent="0.25">
      <c r="BF30864" s="1"/>
    </row>
    <row r="30865" spans="58:58" x14ac:dyDescent="0.25">
      <c r="BF30865" s="1"/>
    </row>
    <row r="30866" spans="58:58" x14ac:dyDescent="0.25">
      <c r="BF30866" s="1"/>
    </row>
    <row r="30867" spans="58:58" x14ac:dyDescent="0.25">
      <c r="BF30867" s="1"/>
    </row>
    <row r="30868" spans="58:58" x14ac:dyDescent="0.25">
      <c r="BF30868" s="1"/>
    </row>
    <row r="30869" spans="58:58" x14ac:dyDescent="0.25">
      <c r="BF30869" s="1"/>
    </row>
    <row r="30870" spans="58:58" x14ac:dyDescent="0.25">
      <c r="BF30870" s="1"/>
    </row>
    <row r="30871" spans="58:58" x14ac:dyDescent="0.25">
      <c r="BF30871" s="1"/>
    </row>
    <row r="30872" spans="58:58" x14ac:dyDescent="0.25">
      <c r="BF30872" s="1"/>
    </row>
    <row r="30873" spans="58:58" x14ac:dyDescent="0.25">
      <c r="BF30873" s="1"/>
    </row>
    <row r="30874" spans="58:58" x14ac:dyDescent="0.25">
      <c r="BF30874" s="1"/>
    </row>
    <row r="30875" spans="58:58" x14ac:dyDescent="0.25">
      <c r="BF30875" s="1"/>
    </row>
    <row r="30876" spans="58:58" x14ac:dyDescent="0.25">
      <c r="BF30876" s="1"/>
    </row>
    <row r="30877" spans="58:58" x14ac:dyDescent="0.25">
      <c r="BF30877" s="1"/>
    </row>
    <row r="30878" spans="58:58" x14ac:dyDescent="0.25">
      <c r="BF30878" s="1"/>
    </row>
    <row r="30879" spans="58:58" x14ac:dyDescent="0.25">
      <c r="BF30879" s="1"/>
    </row>
    <row r="30880" spans="58:58" x14ac:dyDescent="0.25">
      <c r="BF30880" s="1"/>
    </row>
    <row r="30881" spans="58:58" x14ac:dyDescent="0.25">
      <c r="BF30881" s="1"/>
    </row>
    <row r="30882" spans="58:58" x14ac:dyDescent="0.25">
      <c r="BF30882" s="1"/>
    </row>
    <row r="30883" spans="58:58" x14ac:dyDescent="0.25">
      <c r="BF30883" s="1"/>
    </row>
    <row r="30884" spans="58:58" x14ac:dyDescent="0.25">
      <c r="BF30884" s="1"/>
    </row>
    <row r="30885" spans="58:58" x14ac:dyDescent="0.25">
      <c r="BF30885" s="1"/>
    </row>
    <row r="30886" spans="58:58" x14ac:dyDescent="0.25">
      <c r="BF30886" s="1"/>
    </row>
    <row r="30887" spans="58:58" x14ac:dyDescent="0.25">
      <c r="BF30887" s="1"/>
    </row>
    <row r="30888" spans="58:58" x14ac:dyDescent="0.25">
      <c r="BF30888" s="1"/>
    </row>
    <row r="30889" spans="58:58" x14ac:dyDescent="0.25">
      <c r="BF30889" s="1"/>
    </row>
    <row r="30890" spans="58:58" x14ac:dyDescent="0.25">
      <c r="BF30890" s="1"/>
    </row>
    <row r="30891" spans="58:58" x14ac:dyDescent="0.25">
      <c r="BF30891" s="1"/>
    </row>
    <row r="30892" spans="58:58" x14ac:dyDescent="0.25">
      <c r="BF30892" s="1"/>
    </row>
    <row r="30893" spans="58:58" x14ac:dyDescent="0.25">
      <c r="BF30893" s="1"/>
    </row>
    <row r="30894" spans="58:58" x14ac:dyDescent="0.25">
      <c r="BF30894" s="1"/>
    </row>
    <row r="30895" spans="58:58" x14ac:dyDescent="0.25">
      <c r="BF30895" s="1"/>
    </row>
    <row r="30896" spans="58:58" x14ac:dyDescent="0.25">
      <c r="BF30896" s="1"/>
    </row>
    <row r="30897" spans="58:58" x14ac:dyDescent="0.25">
      <c r="BF30897" s="1"/>
    </row>
    <row r="30898" spans="58:58" x14ac:dyDescent="0.25">
      <c r="BF30898" s="1"/>
    </row>
    <row r="30899" spans="58:58" x14ac:dyDescent="0.25">
      <c r="BF30899" s="1"/>
    </row>
    <row r="30900" spans="58:58" x14ac:dyDescent="0.25">
      <c r="BF30900" s="1"/>
    </row>
    <row r="30901" spans="58:58" x14ac:dyDescent="0.25">
      <c r="BF30901" s="1"/>
    </row>
    <row r="30902" spans="58:58" x14ac:dyDescent="0.25">
      <c r="BF30902" s="1"/>
    </row>
    <row r="30903" spans="58:58" x14ac:dyDescent="0.25">
      <c r="BF30903" s="1"/>
    </row>
    <row r="30904" spans="58:58" x14ac:dyDescent="0.25">
      <c r="BF30904" s="1"/>
    </row>
    <row r="30905" spans="58:58" x14ac:dyDescent="0.25">
      <c r="BF30905" s="1"/>
    </row>
    <row r="30906" spans="58:58" x14ac:dyDescent="0.25">
      <c r="BF30906" s="1"/>
    </row>
    <row r="30907" spans="58:58" x14ac:dyDescent="0.25">
      <c r="BF30907" s="1"/>
    </row>
    <row r="30908" spans="58:58" x14ac:dyDescent="0.25">
      <c r="BF30908" s="1"/>
    </row>
    <row r="30909" spans="58:58" x14ac:dyDescent="0.25">
      <c r="BF30909" s="1"/>
    </row>
    <row r="30910" spans="58:58" x14ac:dyDescent="0.25">
      <c r="BF30910" s="1"/>
    </row>
    <row r="30911" spans="58:58" x14ac:dyDescent="0.25">
      <c r="BF30911" s="1"/>
    </row>
    <row r="30912" spans="58:58" x14ac:dyDescent="0.25">
      <c r="BF30912" s="1"/>
    </row>
    <row r="30913" spans="58:58" x14ac:dyDescent="0.25">
      <c r="BF30913" s="1"/>
    </row>
    <row r="30914" spans="58:58" x14ac:dyDescent="0.25">
      <c r="BF30914" s="1"/>
    </row>
    <row r="30915" spans="58:58" x14ac:dyDescent="0.25">
      <c r="BF30915" s="1"/>
    </row>
    <row r="30916" spans="58:58" x14ac:dyDescent="0.25">
      <c r="BF30916" s="1"/>
    </row>
    <row r="30917" spans="58:58" x14ac:dyDescent="0.25">
      <c r="BF30917" s="1"/>
    </row>
    <row r="30918" spans="58:58" x14ac:dyDescent="0.25">
      <c r="BF30918" s="1"/>
    </row>
    <row r="30919" spans="58:58" x14ac:dyDescent="0.25">
      <c r="BF30919" s="1"/>
    </row>
    <row r="30920" spans="58:58" x14ac:dyDescent="0.25">
      <c r="BF30920" s="1"/>
    </row>
    <row r="30921" spans="58:58" x14ac:dyDescent="0.25">
      <c r="BF30921" s="1"/>
    </row>
    <row r="30922" spans="58:58" x14ac:dyDescent="0.25">
      <c r="BF30922" s="1"/>
    </row>
    <row r="30923" spans="58:58" x14ac:dyDescent="0.25">
      <c r="BF30923" s="1"/>
    </row>
    <row r="30924" spans="58:58" x14ac:dyDescent="0.25">
      <c r="BF30924" s="1"/>
    </row>
    <row r="30925" spans="58:58" x14ac:dyDescent="0.25">
      <c r="BF30925" s="1"/>
    </row>
    <row r="30926" spans="58:58" x14ac:dyDescent="0.25">
      <c r="BF30926" s="1"/>
    </row>
    <row r="30927" spans="58:58" x14ac:dyDescent="0.25">
      <c r="BF30927" s="1"/>
    </row>
    <row r="30928" spans="58:58" x14ac:dyDescent="0.25">
      <c r="BF30928" s="1"/>
    </row>
    <row r="30929" spans="58:58" x14ac:dyDescent="0.25">
      <c r="BF30929" s="1"/>
    </row>
    <row r="30930" spans="58:58" x14ac:dyDescent="0.25">
      <c r="BF30930" s="1"/>
    </row>
    <row r="30931" spans="58:58" x14ac:dyDescent="0.25">
      <c r="BF30931" s="1"/>
    </row>
    <row r="30932" spans="58:58" x14ac:dyDescent="0.25">
      <c r="BF30932" s="1"/>
    </row>
    <row r="30933" spans="58:58" x14ac:dyDescent="0.25">
      <c r="BF30933" s="1"/>
    </row>
    <row r="30934" spans="58:58" x14ac:dyDescent="0.25">
      <c r="BF30934" s="1"/>
    </row>
    <row r="30935" spans="58:58" x14ac:dyDescent="0.25">
      <c r="BF30935" s="1"/>
    </row>
    <row r="30936" spans="58:58" x14ac:dyDescent="0.25">
      <c r="BF30936" s="1"/>
    </row>
    <row r="30937" spans="58:58" x14ac:dyDescent="0.25">
      <c r="BF30937" s="1"/>
    </row>
    <row r="30938" spans="58:58" x14ac:dyDescent="0.25">
      <c r="BF30938" s="1"/>
    </row>
    <row r="30939" spans="58:58" x14ac:dyDescent="0.25">
      <c r="BF30939" s="1"/>
    </row>
    <row r="30940" spans="58:58" x14ac:dyDescent="0.25">
      <c r="BF30940" s="1"/>
    </row>
    <row r="30941" spans="58:58" x14ac:dyDescent="0.25">
      <c r="BF30941" s="1"/>
    </row>
    <row r="30942" spans="58:58" x14ac:dyDescent="0.25">
      <c r="BF30942" s="1"/>
    </row>
    <row r="30943" spans="58:58" x14ac:dyDescent="0.25">
      <c r="BF30943" s="1"/>
    </row>
    <row r="30944" spans="58:58" x14ac:dyDescent="0.25">
      <c r="BF30944" s="1"/>
    </row>
    <row r="30945" spans="58:58" x14ac:dyDescent="0.25">
      <c r="BF30945" s="1"/>
    </row>
    <row r="30946" spans="58:58" x14ac:dyDescent="0.25">
      <c r="BF30946" s="1"/>
    </row>
    <row r="30947" spans="58:58" x14ac:dyDescent="0.25">
      <c r="BF30947" s="1"/>
    </row>
    <row r="30948" spans="58:58" x14ac:dyDescent="0.25">
      <c r="BF30948" s="1"/>
    </row>
    <row r="30949" spans="58:58" x14ac:dyDescent="0.25">
      <c r="BF30949" s="1"/>
    </row>
    <row r="30950" spans="58:58" x14ac:dyDescent="0.25">
      <c r="BF30950" s="1"/>
    </row>
    <row r="30951" spans="58:58" x14ac:dyDescent="0.25">
      <c r="BF30951" s="1"/>
    </row>
    <row r="30952" spans="58:58" x14ac:dyDescent="0.25">
      <c r="BF30952" s="1"/>
    </row>
    <row r="30953" spans="58:58" x14ac:dyDescent="0.25">
      <c r="BF30953" s="1"/>
    </row>
    <row r="30954" spans="58:58" x14ac:dyDescent="0.25">
      <c r="BF30954" s="1"/>
    </row>
    <row r="30955" spans="58:58" x14ac:dyDescent="0.25">
      <c r="BF30955" s="1"/>
    </row>
    <row r="30956" spans="58:58" x14ac:dyDescent="0.25">
      <c r="BF30956" s="1"/>
    </row>
    <row r="30957" spans="58:58" x14ac:dyDescent="0.25">
      <c r="BF30957" s="1"/>
    </row>
    <row r="30958" spans="58:58" x14ac:dyDescent="0.25">
      <c r="BF30958" s="1"/>
    </row>
    <row r="30959" spans="58:58" x14ac:dyDescent="0.25">
      <c r="BF30959" s="1"/>
    </row>
    <row r="30960" spans="58:58" x14ac:dyDescent="0.25">
      <c r="BF30960" s="1"/>
    </row>
    <row r="30961" spans="58:58" x14ac:dyDescent="0.25">
      <c r="BF30961" s="1"/>
    </row>
    <row r="30962" spans="58:58" x14ac:dyDescent="0.25">
      <c r="BF30962" s="1"/>
    </row>
    <row r="30963" spans="58:58" x14ac:dyDescent="0.25">
      <c r="BF30963" s="1"/>
    </row>
    <row r="30964" spans="58:58" x14ac:dyDescent="0.25">
      <c r="BF30964" s="1"/>
    </row>
    <row r="30965" spans="58:58" x14ac:dyDescent="0.25">
      <c r="BF30965" s="1"/>
    </row>
    <row r="30966" spans="58:58" x14ac:dyDescent="0.25">
      <c r="BF30966" s="1"/>
    </row>
    <row r="30967" spans="58:58" x14ac:dyDescent="0.25">
      <c r="BF30967" s="1"/>
    </row>
    <row r="30968" spans="58:58" x14ac:dyDescent="0.25">
      <c r="BF30968" s="1"/>
    </row>
    <row r="30969" spans="58:58" x14ac:dyDescent="0.25">
      <c r="BF30969" s="1"/>
    </row>
    <row r="30970" spans="58:58" x14ac:dyDescent="0.25">
      <c r="BF30970" s="1"/>
    </row>
    <row r="30971" spans="58:58" x14ac:dyDescent="0.25">
      <c r="BF30971" s="1"/>
    </row>
    <row r="30972" spans="58:58" x14ac:dyDescent="0.25">
      <c r="BF30972" s="1"/>
    </row>
    <row r="30973" spans="58:58" x14ac:dyDescent="0.25">
      <c r="BF30973" s="1"/>
    </row>
    <row r="30974" spans="58:58" x14ac:dyDescent="0.25">
      <c r="BF30974" s="1"/>
    </row>
    <row r="30975" spans="58:58" x14ac:dyDescent="0.25">
      <c r="BF30975" s="1"/>
    </row>
    <row r="30976" spans="58:58" x14ac:dyDescent="0.25">
      <c r="BF30976" s="1"/>
    </row>
    <row r="30977" spans="58:58" x14ac:dyDescent="0.25">
      <c r="BF30977" s="1"/>
    </row>
    <row r="30978" spans="58:58" x14ac:dyDescent="0.25">
      <c r="BF30978" s="1"/>
    </row>
    <row r="30979" spans="58:58" x14ac:dyDescent="0.25">
      <c r="BF30979" s="1"/>
    </row>
    <row r="30980" spans="58:58" x14ac:dyDescent="0.25">
      <c r="BF30980" s="1"/>
    </row>
    <row r="30981" spans="58:58" x14ac:dyDescent="0.25">
      <c r="BF30981" s="1"/>
    </row>
    <row r="30982" spans="58:58" x14ac:dyDescent="0.25">
      <c r="BF30982" s="1"/>
    </row>
    <row r="30983" spans="58:58" x14ac:dyDescent="0.25">
      <c r="BF30983" s="1"/>
    </row>
    <row r="30984" spans="58:58" x14ac:dyDescent="0.25">
      <c r="BF30984" s="1"/>
    </row>
    <row r="30985" spans="58:58" x14ac:dyDescent="0.25">
      <c r="BF30985" s="1"/>
    </row>
    <row r="30986" spans="58:58" x14ac:dyDescent="0.25">
      <c r="BF30986" s="1"/>
    </row>
    <row r="30987" spans="58:58" x14ac:dyDescent="0.25">
      <c r="BF30987" s="1"/>
    </row>
    <row r="30988" spans="58:58" x14ac:dyDescent="0.25">
      <c r="BF30988" s="1"/>
    </row>
    <row r="30989" spans="58:58" x14ac:dyDescent="0.25">
      <c r="BF30989" s="1"/>
    </row>
    <row r="30990" spans="58:58" x14ac:dyDescent="0.25">
      <c r="BF30990" s="1"/>
    </row>
    <row r="30991" spans="58:58" x14ac:dyDescent="0.25">
      <c r="BF30991" s="1"/>
    </row>
    <row r="30992" spans="58:58" x14ac:dyDescent="0.25">
      <c r="BF30992" s="1"/>
    </row>
    <row r="30993" spans="58:58" x14ac:dyDescent="0.25">
      <c r="BF30993" s="1"/>
    </row>
    <row r="30994" spans="58:58" x14ac:dyDescent="0.25">
      <c r="BF30994" s="1"/>
    </row>
    <row r="30995" spans="58:58" x14ac:dyDescent="0.25">
      <c r="BF30995" s="1"/>
    </row>
    <row r="30996" spans="58:58" x14ac:dyDescent="0.25">
      <c r="BF30996" s="1"/>
    </row>
    <row r="30997" spans="58:58" x14ac:dyDescent="0.25">
      <c r="BF30997" s="1"/>
    </row>
    <row r="30998" spans="58:58" x14ac:dyDescent="0.25">
      <c r="BF30998" s="1"/>
    </row>
    <row r="30999" spans="58:58" x14ac:dyDescent="0.25">
      <c r="BF30999" s="1"/>
    </row>
    <row r="31000" spans="58:58" x14ac:dyDescent="0.25">
      <c r="BF31000" s="1"/>
    </row>
    <row r="31001" spans="58:58" x14ac:dyDescent="0.25">
      <c r="BF31001" s="1"/>
    </row>
    <row r="31002" spans="58:58" x14ac:dyDescent="0.25">
      <c r="BF31002" s="1"/>
    </row>
    <row r="31003" spans="58:58" x14ac:dyDescent="0.25">
      <c r="BF31003" s="1"/>
    </row>
    <row r="31004" spans="58:58" x14ac:dyDescent="0.25">
      <c r="BF31004" s="1"/>
    </row>
    <row r="31005" spans="58:58" x14ac:dyDescent="0.25">
      <c r="BF31005" s="1"/>
    </row>
    <row r="31006" spans="58:58" x14ac:dyDescent="0.25">
      <c r="BF31006" s="1"/>
    </row>
    <row r="31007" spans="58:58" x14ac:dyDescent="0.25">
      <c r="BF31007" s="1"/>
    </row>
    <row r="31008" spans="58:58" x14ac:dyDescent="0.25">
      <c r="BF31008" s="1"/>
    </row>
    <row r="31009" spans="58:58" x14ac:dyDescent="0.25">
      <c r="BF31009" s="1"/>
    </row>
    <row r="31010" spans="58:58" x14ac:dyDescent="0.25">
      <c r="BF31010" s="1"/>
    </row>
    <row r="31011" spans="58:58" x14ac:dyDescent="0.25">
      <c r="BF31011" s="1"/>
    </row>
    <row r="31012" spans="58:58" x14ac:dyDescent="0.25">
      <c r="BF31012" s="1"/>
    </row>
    <row r="31013" spans="58:58" x14ac:dyDescent="0.25">
      <c r="BF31013" s="1"/>
    </row>
    <row r="31014" spans="58:58" x14ac:dyDescent="0.25">
      <c r="BF31014" s="1"/>
    </row>
    <row r="31015" spans="58:58" x14ac:dyDescent="0.25">
      <c r="BF31015" s="1"/>
    </row>
    <row r="31016" spans="58:58" x14ac:dyDescent="0.25">
      <c r="BF31016" s="1"/>
    </row>
    <row r="31017" spans="58:58" x14ac:dyDescent="0.25">
      <c r="BF31017" s="1"/>
    </row>
    <row r="31018" spans="58:58" x14ac:dyDescent="0.25">
      <c r="BF31018" s="1"/>
    </row>
    <row r="31019" spans="58:58" x14ac:dyDescent="0.25">
      <c r="BF31019" s="1"/>
    </row>
    <row r="31020" spans="58:58" x14ac:dyDescent="0.25">
      <c r="BF31020" s="1"/>
    </row>
    <row r="31021" spans="58:58" x14ac:dyDescent="0.25">
      <c r="BF31021" s="1"/>
    </row>
    <row r="31022" spans="58:58" x14ac:dyDescent="0.25">
      <c r="BF31022" s="1"/>
    </row>
    <row r="31023" spans="58:58" x14ac:dyDescent="0.25">
      <c r="BF31023" s="1"/>
    </row>
    <row r="31024" spans="58:58" x14ac:dyDescent="0.25">
      <c r="BF31024" s="1"/>
    </row>
    <row r="31025" spans="58:58" x14ac:dyDescent="0.25">
      <c r="BF31025" s="1"/>
    </row>
    <row r="31026" spans="58:58" x14ac:dyDescent="0.25">
      <c r="BF31026" s="1"/>
    </row>
    <row r="31027" spans="58:58" x14ac:dyDescent="0.25">
      <c r="BF31027" s="1"/>
    </row>
    <row r="31028" spans="58:58" x14ac:dyDescent="0.25">
      <c r="BF31028" s="1"/>
    </row>
    <row r="31029" spans="58:58" x14ac:dyDescent="0.25">
      <c r="BF31029" s="1"/>
    </row>
    <row r="31030" spans="58:58" x14ac:dyDescent="0.25">
      <c r="BF31030" s="1"/>
    </row>
    <row r="31031" spans="58:58" x14ac:dyDescent="0.25">
      <c r="BF31031" s="1"/>
    </row>
    <row r="31032" spans="58:58" x14ac:dyDescent="0.25">
      <c r="BF31032" s="1"/>
    </row>
    <row r="31033" spans="58:58" x14ac:dyDescent="0.25">
      <c r="BF31033" s="1"/>
    </row>
    <row r="31034" spans="58:58" x14ac:dyDescent="0.25">
      <c r="BF31034" s="1"/>
    </row>
    <row r="31035" spans="58:58" x14ac:dyDescent="0.25">
      <c r="BF31035" s="1"/>
    </row>
    <row r="31036" spans="58:58" x14ac:dyDescent="0.25">
      <c r="BF31036" s="1"/>
    </row>
    <row r="31037" spans="58:58" x14ac:dyDescent="0.25">
      <c r="BF31037" s="1"/>
    </row>
    <row r="31038" spans="58:58" x14ac:dyDescent="0.25">
      <c r="BF31038" s="1"/>
    </row>
    <row r="31039" spans="58:58" x14ac:dyDescent="0.25">
      <c r="BF31039" s="1"/>
    </row>
    <row r="31040" spans="58:58" x14ac:dyDescent="0.25">
      <c r="BF31040" s="1"/>
    </row>
    <row r="31041" spans="58:58" x14ac:dyDescent="0.25">
      <c r="BF31041" s="1"/>
    </row>
    <row r="31042" spans="58:58" x14ac:dyDescent="0.25">
      <c r="BF31042" s="1"/>
    </row>
    <row r="31043" spans="58:58" x14ac:dyDescent="0.25">
      <c r="BF31043" s="1"/>
    </row>
    <row r="31044" spans="58:58" x14ac:dyDescent="0.25">
      <c r="BF31044" s="1"/>
    </row>
    <row r="31045" spans="58:58" x14ac:dyDescent="0.25">
      <c r="BF31045" s="1"/>
    </row>
    <row r="31046" spans="58:58" x14ac:dyDescent="0.25">
      <c r="BF31046" s="1"/>
    </row>
    <row r="31047" spans="58:58" x14ac:dyDescent="0.25">
      <c r="BF31047" s="1"/>
    </row>
    <row r="31048" spans="58:58" x14ac:dyDescent="0.25">
      <c r="BF31048" s="1"/>
    </row>
    <row r="31049" spans="58:58" x14ac:dyDescent="0.25">
      <c r="BF31049" s="1"/>
    </row>
    <row r="31050" spans="58:58" x14ac:dyDescent="0.25">
      <c r="BF31050" s="1"/>
    </row>
    <row r="31051" spans="58:58" x14ac:dyDescent="0.25">
      <c r="BF31051" s="1"/>
    </row>
    <row r="31052" spans="58:58" x14ac:dyDescent="0.25">
      <c r="BF31052" s="1"/>
    </row>
    <row r="31053" spans="58:58" x14ac:dyDescent="0.25">
      <c r="BF31053" s="1"/>
    </row>
    <row r="31054" spans="58:58" x14ac:dyDescent="0.25">
      <c r="BF31054" s="1"/>
    </row>
    <row r="31055" spans="58:58" x14ac:dyDescent="0.25">
      <c r="BF31055" s="1"/>
    </row>
    <row r="31056" spans="58:58" x14ac:dyDescent="0.25">
      <c r="BF31056" s="1"/>
    </row>
    <row r="31057" spans="58:58" x14ac:dyDescent="0.25">
      <c r="BF31057" s="1"/>
    </row>
    <row r="31058" spans="58:58" x14ac:dyDescent="0.25">
      <c r="BF31058" s="1"/>
    </row>
    <row r="31059" spans="58:58" x14ac:dyDescent="0.25">
      <c r="BF31059" s="1"/>
    </row>
    <row r="31060" spans="58:58" x14ac:dyDescent="0.25">
      <c r="BF31060" s="1"/>
    </row>
    <row r="31061" spans="58:58" x14ac:dyDescent="0.25">
      <c r="BF31061" s="1"/>
    </row>
    <row r="31062" spans="58:58" x14ac:dyDescent="0.25">
      <c r="BF31062" s="1"/>
    </row>
    <row r="31063" spans="58:58" x14ac:dyDescent="0.25">
      <c r="BF31063" s="1"/>
    </row>
    <row r="31064" spans="58:58" x14ac:dyDescent="0.25">
      <c r="BF31064" s="1"/>
    </row>
    <row r="31065" spans="58:58" x14ac:dyDescent="0.25">
      <c r="BF31065" s="1"/>
    </row>
    <row r="31066" spans="58:58" x14ac:dyDescent="0.25">
      <c r="BF31066" s="1"/>
    </row>
    <row r="31067" spans="58:58" x14ac:dyDescent="0.25">
      <c r="BF31067" s="1"/>
    </row>
    <row r="31068" spans="58:58" x14ac:dyDescent="0.25">
      <c r="BF31068" s="1"/>
    </row>
    <row r="31069" spans="58:58" x14ac:dyDescent="0.25">
      <c r="BF31069" s="1"/>
    </row>
    <row r="31070" spans="58:58" x14ac:dyDescent="0.25">
      <c r="BF31070" s="1"/>
    </row>
    <row r="31071" spans="58:58" x14ac:dyDescent="0.25">
      <c r="BF31071" s="1"/>
    </row>
    <row r="31072" spans="58:58" x14ac:dyDescent="0.25">
      <c r="BF31072" s="1"/>
    </row>
    <row r="31073" spans="58:58" x14ac:dyDescent="0.25">
      <c r="BF31073" s="1"/>
    </row>
    <row r="31074" spans="58:58" x14ac:dyDescent="0.25">
      <c r="BF31074" s="1"/>
    </row>
    <row r="31075" spans="58:58" x14ac:dyDescent="0.25">
      <c r="BF31075" s="1"/>
    </row>
    <row r="31076" spans="58:58" x14ac:dyDescent="0.25">
      <c r="BF31076" s="1"/>
    </row>
    <row r="31077" spans="58:58" x14ac:dyDescent="0.25">
      <c r="BF31077" s="1"/>
    </row>
    <row r="31078" spans="58:58" x14ac:dyDescent="0.25">
      <c r="BF31078" s="1"/>
    </row>
    <row r="31079" spans="58:58" x14ac:dyDescent="0.25">
      <c r="BF31079" s="1"/>
    </row>
    <row r="31080" spans="58:58" x14ac:dyDescent="0.25">
      <c r="BF31080" s="1"/>
    </row>
    <row r="31081" spans="58:58" x14ac:dyDescent="0.25">
      <c r="BF31081" s="1"/>
    </row>
    <row r="31082" spans="58:58" x14ac:dyDescent="0.25">
      <c r="BF31082" s="1"/>
    </row>
    <row r="31083" spans="58:58" x14ac:dyDescent="0.25">
      <c r="BF31083" s="1"/>
    </row>
    <row r="31084" spans="58:58" x14ac:dyDescent="0.25">
      <c r="BF31084" s="1"/>
    </row>
    <row r="31085" spans="58:58" x14ac:dyDescent="0.25">
      <c r="BF31085" s="1"/>
    </row>
    <row r="31086" spans="58:58" x14ac:dyDescent="0.25">
      <c r="BF31086" s="1"/>
    </row>
    <row r="31087" spans="58:58" x14ac:dyDescent="0.25">
      <c r="BF31087" s="1"/>
    </row>
    <row r="31088" spans="58:58" x14ac:dyDescent="0.25">
      <c r="BF31088" s="1"/>
    </row>
    <row r="31089" spans="58:58" x14ac:dyDescent="0.25">
      <c r="BF31089" s="1"/>
    </row>
    <row r="31090" spans="58:58" x14ac:dyDescent="0.25">
      <c r="BF31090" s="1"/>
    </row>
    <row r="31091" spans="58:58" x14ac:dyDescent="0.25">
      <c r="BF31091" s="1"/>
    </row>
    <row r="31092" spans="58:58" x14ac:dyDescent="0.25">
      <c r="BF31092" s="1"/>
    </row>
    <row r="31093" spans="58:58" x14ac:dyDescent="0.25">
      <c r="BF31093" s="1"/>
    </row>
    <row r="31094" spans="58:58" x14ac:dyDescent="0.25">
      <c r="BF31094" s="1"/>
    </row>
    <row r="31095" spans="58:58" x14ac:dyDescent="0.25">
      <c r="BF31095" s="1"/>
    </row>
    <row r="31096" spans="58:58" x14ac:dyDescent="0.25">
      <c r="BF31096" s="1"/>
    </row>
    <row r="31097" spans="58:58" x14ac:dyDescent="0.25">
      <c r="BF31097" s="1"/>
    </row>
    <row r="31098" spans="58:58" x14ac:dyDescent="0.25">
      <c r="BF31098" s="1"/>
    </row>
    <row r="31099" spans="58:58" x14ac:dyDescent="0.25">
      <c r="BF31099" s="1"/>
    </row>
    <row r="31100" spans="58:58" x14ac:dyDescent="0.25">
      <c r="BF31100" s="1"/>
    </row>
    <row r="31101" spans="58:58" x14ac:dyDescent="0.25">
      <c r="BF31101" s="1"/>
    </row>
    <row r="31102" spans="58:58" x14ac:dyDescent="0.25">
      <c r="BF31102" s="1"/>
    </row>
    <row r="31103" spans="58:58" x14ac:dyDescent="0.25">
      <c r="BF31103" s="1"/>
    </row>
    <row r="31104" spans="58:58" x14ac:dyDescent="0.25">
      <c r="BF31104" s="1"/>
    </row>
    <row r="31105" spans="58:58" x14ac:dyDescent="0.25">
      <c r="BF31105" s="1"/>
    </row>
    <row r="31106" spans="58:58" x14ac:dyDescent="0.25">
      <c r="BF31106" s="1"/>
    </row>
    <row r="31107" spans="58:58" x14ac:dyDescent="0.25">
      <c r="BF31107" s="1"/>
    </row>
    <row r="31108" spans="58:58" x14ac:dyDescent="0.25">
      <c r="BF31108" s="1"/>
    </row>
    <row r="31109" spans="58:58" x14ac:dyDescent="0.25">
      <c r="BF31109" s="1"/>
    </row>
    <row r="31110" spans="58:58" x14ac:dyDescent="0.25">
      <c r="BF31110" s="1"/>
    </row>
    <row r="31111" spans="58:58" x14ac:dyDescent="0.25">
      <c r="BF31111" s="1"/>
    </row>
    <row r="31112" spans="58:58" x14ac:dyDescent="0.25">
      <c r="BF31112" s="1"/>
    </row>
    <row r="31113" spans="58:58" x14ac:dyDescent="0.25">
      <c r="BF31113" s="1"/>
    </row>
    <row r="31114" spans="58:58" x14ac:dyDescent="0.25">
      <c r="BF31114" s="1"/>
    </row>
    <row r="31115" spans="58:58" x14ac:dyDescent="0.25">
      <c r="BF31115" s="1"/>
    </row>
    <row r="31116" spans="58:58" x14ac:dyDescent="0.25">
      <c r="BF31116" s="1"/>
    </row>
    <row r="31117" spans="58:58" x14ac:dyDescent="0.25">
      <c r="BF31117" s="1"/>
    </row>
    <row r="31118" spans="58:58" x14ac:dyDescent="0.25">
      <c r="BF31118" s="1"/>
    </row>
    <row r="31119" spans="58:58" x14ac:dyDescent="0.25">
      <c r="BF31119" s="1"/>
    </row>
    <row r="31120" spans="58:58" x14ac:dyDescent="0.25">
      <c r="BF31120" s="1"/>
    </row>
    <row r="31121" spans="58:58" x14ac:dyDescent="0.25">
      <c r="BF31121" s="1"/>
    </row>
    <row r="31122" spans="58:58" x14ac:dyDescent="0.25">
      <c r="BF31122" s="1"/>
    </row>
    <row r="31123" spans="58:58" x14ac:dyDescent="0.25">
      <c r="BF31123" s="1"/>
    </row>
    <row r="31124" spans="58:58" x14ac:dyDescent="0.25">
      <c r="BF31124" s="1"/>
    </row>
    <row r="31125" spans="58:58" x14ac:dyDescent="0.25">
      <c r="BF31125" s="1"/>
    </row>
    <row r="31126" spans="58:58" x14ac:dyDescent="0.25">
      <c r="BF31126" s="1"/>
    </row>
    <row r="31127" spans="58:58" x14ac:dyDescent="0.25">
      <c r="BF31127" s="1"/>
    </row>
    <row r="31128" spans="58:58" x14ac:dyDescent="0.25">
      <c r="BF31128" s="1"/>
    </row>
    <row r="31129" spans="58:58" x14ac:dyDescent="0.25">
      <c r="BF31129" s="1"/>
    </row>
    <row r="31130" spans="58:58" x14ac:dyDescent="0.25">
      <c r="BF31130" s="1"/>
    </row>
    <row r="31131" spans="58:58" x14ac:dyDescent="0.25">
      <c r="BF31131" s="1"/>
    </row>
    <row r="31132" spans="58:58" x14ac:dyDescent="0.25">
      <c r="BF31132" s="1"/>
    </row>
    <row r="31133" spans="58:58" x14ac:dyDescent="0.25">
      <c r="BF31133" s="1"/>
    </row>
    <row r="31134" spans="58:58" x14ac:dyDescent="0.25">
      <c r="BF31134" s="1"/>
    </row>
    <row r="31135" spans="58:58" x14ac:dyDescent="0.25">
      <c r="BF31135" s="1"/>
    </row>
    <row r="31136" spans="58:58" x14ac:dyDescent="0.25">
      <c r="BF31136" s="1"/>
    </row>
    <row r="31137" spans="58:58" x14ac:dyDescent="0.25">
      <c r="BF31137" s="1"/>
    </row>
    <row r="31138" spans="58:58" x14ac:dyDescent="0.25">
      <c r="BF31138" s="1"/>
    </row>
    <row r="31139" spans="58:58" x14ac:dyDescent="0.25">
      <c r="BF31139" s="1"/>
    </row>
    <row r="31140" spans="58:58" x14ac:dyDescent="0.25">
      <c r="BF31140" s="1"/>
    </row>
    <row r="31141" spans="58:58" x14ac:dyDescent="0.25">
      <c r="BF31141" s="1"/>
    </row>
    <row r="31142" spans="58:58" x14ac:dyDescent="0.25">
      <c r="BF31142" s="1"/>
    </row>
    <row r="31143" spans="58:58" x14ac:dyDescent="0.25">
      <c r="BF31143" s="1"/>
    </row>
    <row r="31144" spans="58:58" x14ac:dyDescent="0.25">
      <c r="BF31144" s="1"/>
    </row>
    <row r="31145" spans="58:58" x14ac:dyDescent="0.25">
      <c r="BF31145" s="1"/>
    </row>
    <row r="31146" spans="58:58" x14ac:dyDescent="0.25">
      <c r="BF31146" s="1"/>
    </row>
    <row r="31147" spans="58:58" x14ac:dyDescent="0.25">
      <c r="BF31147" s="1"/>
    </row>
    <row r="31148" spans="58:58" x14ac:dyDescent="0.25">
      <c r="BF31148" s="1"/>
    </row>
    <row r="31149" spans="58:58" x14ac:dyDescent="0.25">
      <c r="BF31149" s="1"/>
    </row>
    <row r="31150" spans="58:58" x14ac:dyDescent="0.25">
      <c r="BF31150" s="1"/>
    </row>
    <row r="31151" spans="58:58" x14ac:dyDescent="0.25">
      <c r="BF31151" s="1"/>
    </row>
    <row r="31152" spans="58:58" x14ac:dyDescent="0.25">
      <c r="BF31152" s="1"/>
    </row>
    <row r="31153" spans="58:58" x14ac:dyDescent="0.25">
      <c r="BF31153" s="1"/>
    </row>
    <row r="31154" spans="58:58" x14ac:dyDescent="0.25">
      <c r="BF31154" s="1"/>
    </row>
    <row r="31155" spans="58:58" x14ac:dyDescent="0.25">
      <c r="BF31155" s="1"/>
    </row>
    <row r="31156" spans="58:58" x14ac:dyDescent="0.25">
      <c r="BF31156" s="1"/>
    </row>
    <row r="31157" spans="58:58" x14ac:dyDescent="0.25">
      <c r="BF31157" s="1"/>
    </row>
    <row r="31158" spans="58:58" x14ac:dyDescent="0.25">
      <c r="BF31158" s="1"/>
    </row>
    <row r="31159" spans="58:58" x14ac:dyDescent="0.25">
      <c r="BF31159" s="1"/>
    </row>
    <row r="31160" spans="58:58" x14ac:dyDescent="0.25">
      <c r="BF31160" s="1"/>
    </row>
    <row r="31161" spans="58:58" x14ac:dyDescent="0.25">
      <c r="BF31161" s="1"/>
    </row>
    <row r="31162" spans="58:58" x14ac:dyDescent="0.25">
      <c r="BF31162" s="1"/>
    </row>
    <row r="31163" spans="58:58" x14ac:dyDescent="0.25">
      <c r="BF31163" s="1"/>
    </row>
    <row r="31164" spans="58:58" x14ac:dyDescent="0.25">
      <c r="BF31164" s="1"/>
    </row>
    <row r="31165" spans="58:58" x14ac:dyDescent="0.25">
      <c r="BF31165" s="1"/>
    </row>
    <row r="31166" spans="58:58" x14ac:dyDescent="0.25">
      <c r="BF31166" s="1"/>
    </row>
    <row r="31167" spans="58:58" x14ac:dyDescent="0.25">
      <c r="BF31167" s="1"/>
    </row>
    <row r="31168" spans="58:58" x14ac:dyDescent="0.25">
      <c r="BF31168" s="1"/>
    </row>
    <row r="31169" spans="58:58" x14ac:dyDescent="0.25">
      <c r="BF31169" s="1"/>
    </row>
    <row r="31170" spans="58:58" x14ac:dyDescent="0.25">
      <c r="BF31170" s="1"/>
    </row>
    <row r="31171" spans="58:58" x14ac:dyDescent="0.25">
      <c r="BF31171" s="1"/>
    </row>
    <row r="31172" spans="58:58" x14ac:dyDescent="0.25">
      <c r="BF31172" s="1"/>
    </row>
    <row r="31173" spans="58:58" x14ac:dyDescent="0.25">
      <c r="BF31173" s="1"/>
    </row>
    <row r="31174" spans="58:58" x14ac:dyDescent="0.25">
      <c r="BF31174" s="1"/>
    </row>
    <row r="31175" spans="58:58" x14ac:dyDescent="0.25">
      <c r="BF31175" s="1"/>
    </row>
    <row r="31176" spans="58:58" x14ac:dyDescent="0.25">
      <c r="BF31176" s="1"/>
    </row>
    <row r="31177" spans="58:58" x14ac:dyDescent="0.25">
      <c r="BF31177" s="1"/>
    </row>
    <row r="31178" spans="58:58" x14ac:dyDescent="0.25">
      <c r="BF31178" s="1"/>
    </row>
    <row r="31179" spans="58:58" x14ac:dyDescent="0.25">
      <c r="BF31179" s="1"/>
    </row>
    <row r="31180" spans="58:58" x14ac:dyDescent="0.25">
      <c r="BF31180" s="1"/>
    </row>
    <row r="31181" spans="58:58" x14ac:dyDescent="0.25">
      <c r="BF31181" s="1"/>
    </row>
    <row r="31182" spans="58:58" x14ac:dyDescent="0.25">
      <c r="BF31182" s="1"/>
    </row>
    <row r="31183" spans="58:58" x14ac:dyDescent="0.25">
      <c r="BF31183" s="1"/>
    </row>
    <row r="31184" spans="58:58" x14ac:dyDescent="0.25">
      <c r="BF31184" s="1"/>
    </row>
    <row r="31185" spans="58:58" x14ac:dyDescent="0.25">
      <c r="BF31185" s="1"/>
    </row>
    <row r="31186" spans="58:58" x14ac:dyDescent="0.25">
      <c r="BF31186" s="1"/>
    </row>
    <row r="31187" spans="58:58" x14ac:dyDescent="0.25">
      <c r="BF31187" s="1"/>
    </row>
    <row r="31188" spans="58:58" x14ac:dyDescent="0.25">
      <c r="BF31188" s="1"/>
    </row>
    <row r="31189" spans="58:58" x14ac:dyDescent="0.25">
      <c r="BF31189" s="1"/>
    </row>
    <row r="31190" spans="58:58" x14ac:dyDescent="0.25">
      <c r="BF31190" s="1"/>
    </row>
    <row r="31191" spans="58:58" x14ac:dyDescent="0.25">
      <c r="BF31191" s="1"/>
    </row>
    <row r="31192" spans="58:58" x14ac:dyDescent="0.25">
      <c r="BF31192" s="1"/>
    </row>
    <row r="31193" spans="58:58" x14ac:dyDescent="0.25">
      <c r="BF31193" s="1"/>
    </row>
    <row r="31194" spans="58:58" x14ac:dyDescent="0.25">
      <c r="BF31194" s="1"/>
    </row>
    <row r="31195" spans="58:58" x14ac:dyDescent="0.25">
      <c r="BF31195" s="1"/>
    </row>
    <row r="31196" spans="58:58" x14ac:dyDescent="0.25">
      <c r="BF31196" s="1"/>
    </row>
    <row r="31197" spans="58:58" x14ac:dyDescent="0.25">
      <c r="BF31197" s="1"/>
    </row>
    <row r="31198" spans="58:58" x14ac:dyDescent="0.25">
      <c r="BF31198" s="1"/>
    </row>
    <row r="31199" spans="58:58" x14ac:dyDescent="0.25">
      <c r="BF31199" s="1"/>
    </row>
    <row r="31200" spans="58:58" x14ac:dyDescent="0.25">
      <c r="BF31200" s="1"/>
    </row>
    <row r="31201" spans="58:58" x14ac:dyDescent="0.25">
      <c r="BF31201" s="1"/>
    </row>
    <row r="31202" spans="58:58" x14ac:dyDescent="0.25">
      <c r="BF31202" s="1"/>
    </row>
    <row r="31203" spans="58:58" x14ac:dyDescent="0.25">
      <c r="BF31203" s="1"/>
    </row>
    <row r="31204" spans="58:58" x14ac:dyDescent="0.25">
      <c r="BF31204" s="1"/>
    </row>
    <row r="31205" spans="58:58" x14ac:dyDescent="0.25">
      <c r="BF31205" s="1"/>
    </row>
    <row r="31206" spans="58:58" x14ac:dyDescent="0.25">
      <c r="BF31206" s="1"/>
    </row>
    <row r="31207" spans="58:58" x14ac:dyDescent="0.25">
      <c r="BF31207" s="1"/>
    </row>
    <row r="31208" spans="58:58" x14ac:dyDescent="0.25">
      <c r="BF31208" s="1"/>
    </row>
    <row r="31209" spans="58:58" x14ac:dyDescent="0.25">
      <c r="BF31209" s="1"/>
    </row>
    <row r="31210" spans="58:58" x14ac:dyDescent="0.25">
      <c r="BF31210" s="1"/>
    </row>
    <row r="31211" spans="58:58" x14ac:dyDescent="0.25">
      <c r="BF31211" s="1"/>
    </row>
    <row r="31212" spans="58:58" x14ac:dyDescent="0.25">
      <c r="BF31212" s="1"/>
    </row>
    <row r="31213" spans="58:58" x14ac:dyDescent="0.25">
      <c r="BF31213" s="1"/>
    </row>
    <row r="31214" spans="58:58" x14ac:dyDescent="0.25">
      <c r="BF31214" s="1"/>
    </row>
    <row r="31215" spans="58:58" x14ac:dyDescent="0.25">
      <c r="BF31215" s="1"/>
    </row>
    <row r="31216" spans="58:58" x14ac:dyDescent="0.25">
      <c r="BF31216" s="1"/>
    </row>
    <row r="31217" spans="58:58" x14ac:dyDescent="0.25">
      <c r="BF31217" s="1"/>
    </row>
    <row r="31218" spans="58:58" x14ac:dyDescent="0.25">
      <c r="BF31218" s="1"/>
    </row>
    <row r="31219" spans="58:58" x14ac:dyDescent="0.25">
      <c r="BF31219" s="1"/>
    </row>
    <row r="31220" spans="58:58" x14ac:dyDescent="0.25">
      <c r="BF31220" s="1"/>
    </row>
    <row r="31221" spans="58:58" x14ac:dyDescent="0.25">
      <c r="BF31221" s="1"/>
    </row>
    <row r="31222" spans="58:58" x14ac:dyDescent="0.25">
      <c r="BF31222" s="1"/>
    </row>
    <row r="31223" spans="58:58" x14ac:dyDescent="0.25">
      <c r="BF31223" s="1"/>
    </row>
    <row r="31224" spans="58:58" x14ac:dyDescent="0.25">
      <c r="BF31224" s="1"/>
    </row>
    <row r="31225" spans="58:58" x14ac:dyDescent="0.25">
      <c r="BF31225" s="1"/>
    </row>
    <row r="31226" spans="58:58" x14ac:dyDescent="0.25">
      <c r="BF31226" s="1"/>
    </row>
    <row r="31227" spans="58:58" x14ac:dyDescent="0.25">
      <c r="BF31227" s="1"/>
    </row>
    <row r="31228" spans="58:58" x14ac:dyDescent="0.25">
      <c r="BF31228" s="1"/>
    </row>
    <row r="31229" spans="58:58" x14ac:dyDescent="0.25">
      <c r="BF31229" s="1"/>
    </row>
    <row r="31230" spans="58:58" x14ac:dyDescent="0.25">
      <c r="BF31230" s="1"/>
    </row>
    <row r="31231" spans="58:58" x14ac:dyDescent="0.25">
      <c r="BF31231" s="1"/>
    </row>
    <row r="31232" spans="58:58" x14ac:dyDescent="0.25">
      <c r="BF31232" s="1"/>
    </row>
    <row r="31233" spans="58:58" x14ac:dyDescent="0.25">
      <c r="BF31233" s="1"/>
    </row>
    <row r="31234" spans="58:58" x14ac:dyDescent="0.25">
      <c r="BF31234" s="1"/>
    </row>
    <row r="31235" spans="58:58" x14ac:dyDescent="0.25">
      <c r="BF31235" s="1"/>
    </row>
    <row r="31236" spans="58:58" x14ac:dyDescent="0.25">
      <c r="BF31236" s="1"/>
    </row>
    <row r="31237" spans="58:58" x14ac:dyDescent="0.25">
      <c r="BF31237" s="1"/>
    </row>
    <row r="31238" spans="58:58" x14ac:dyDescent="0.25">
      <c r="BF31238" s="1"/>
    </row>
    <row r="31239" spans="58:58" x14ac:dyDescent="0.25">
      <c r="BF31239" s="1"/>
    </row>
    <row r="31240" spans="58:58" x14ac:dyDescent="0.25">
      <c r="BF31240" s="1"/>
    </row>
    <row r="31241" spans="58:58" x14ac:dyDescent="0.25">
      <c r="BF31241" s="1"/>
    </row>
    <row r="31242" spans="58:58" x14ac:dyDescent="0.25">
      <c r="BF31242" s="1"/>
    </row>
    <row r="31243" spans="58:58" x14ac:dyDescent="0.25">
      <c r="BF31243" s="1"/>
    </row>
    <row r="31244" spans="58:58" x14ac:dyDescent="0.25">
      <c r="BF31244" s="1"/>
    </row>
    <row r="31245" spans="58:58" x14ac:dyDescent="0.25">
      <c r="BF31245" s="1"/>
    </row>
    <row r="31246" spans="58:58" x14ac:dyDescent="0.25">
      <c r="BF31246" s="1"/>
    </row>
    <row r="31247" spans="58:58" x14ac:dyDescent="0.25">
      <c r="BF31247" s="1"/>
    </row>
    <row r="31248" spans="58:58" x14ac:dyDescent="0.25">
      <c r="BF31248" s="1"/>
    </row>
    <row r="31249" spans="58:58" x14ac:dyDescent="0.25">
      <c r="BF31249" s="1"/>
    </row>
    <row r="31250" spans="58:58" x14ac:dyDescent="0.25">
      <c r="BF31250" s="1"/>
    </row>
    <row r="31251" spans="58:58" x14ac:dyDescent="0.25">
      <c r="BF31251" s="1"/>
    </row>
    <row r="31252" spans="58:58" x14ac:dyDescent="0.25">
      <c r="BF31252" s="1"/>
    </row>
    <row r="31253" spans="58:58" x14ac:dyDescent="0.25">
      <c r="BF31253" s="1"/>
    </row>
    <row r="31254" spans="58:58" x14ac:dyDescent="0.25">
      <c r="BF31254" s="1"/>
    </row>
    <row r="31255" spans="58:58" x14ac:dyDescent="0.25">
      <c r="BF31255" s="1"/>
    </row>
    <row r="31256" spans="58:58" x14ac:dyDescent="0.25">
      <c r="BF31256" s="1"/>
    </row>
    <row r="31257" spans="58:58" x14ac:dyDescent="0.25">
      <c r="BF31257" s="1"/>
    </row>
    <row r="31258" spans="58:58" x14ac:dyDescent="0.25">
      <c r="BF31258" s="1"/>
    </row>
    <row r="31259" spans="58:58" x14ac:dyDescent="0.25">
      <c r="BF31259" s="1"/>
    </row>
    <row r="31260" spans="58:58" x14ac:dyDescent="0.25">
      <c r="BF31260" s="1"/>
    </row>
    <row r="31261" spans="58:58" x14ac:dyDescent="0.25">
      <c r="BF31261" s="1"/>
    </row>
    <row r="31262" spans="58:58" x14ac:dyDescent="0.25">
      <c r="BF31262" s="1"/>
    </row>
    <row r="31263" spans="58:58" x14ac:dyDescent="0.25">
      <c r="BF31263" s="1"/>
    </row>
    <row r="31264" spans="58:58" x14ac:dyDescent="0.25">
      <c r="BF31264" s="1"/>
    </row>
    <row r="31265" spans="58:58" x14ac:dyDescent="0.25">
      <c r="BF31265" s="1"/>
    </row>
    <row r="31266" spans="58:58" x14ac:dyDescent="0.25">
      <c r="BF31266" s="1"/>
    </row>
    <row r="31267" spans="58:58" x14ac:dyDescent="0.25">
      <c r="BF31267" s="1"/>
    </row>
    <row r="31268" spans="58:58" x14ac:dyDescent="0.25">
      <c r="BF31268" s="1"/>
    </row>
    <row r="31269" spans="58:58" x14ac:dyDescent="0.25">
      <c r="BF31269" s="1"/>
    </row>
    <row r="31270" spans="58:58" x14ac:dyDescent="0.25">
      <c r="BF31270" s="1"/>
    </row>
    <row r="31271" spans="58:58" x14ac:dyDescent="0.25">
      <c r="BF31271" s="1"/>
    </row>
    <row r="31272" spans="58:58" x14ac:dyDescent="0.25">
      <c r="BF31272" s="1"/>
    </row>
    <row r="31273" spans="58:58" x14ac:dyDescent="0.25">
      <c r="BF31273" s="1"/>
    </row>
    <row r="31274" spans="58:58" x14ac:dyDescent="0.25">
      <c r="BF31274" s="1"/>
    </row>
    <row r="31275" spans="58:58" x14ac:dyDescent="0.25">
      <c r="BF31275" s="1"/>
    </row>
    <row r="31276" spans="58:58" x14ac:dyDescent="0.25">
      <c r="BF31276" s="1"/>
    </row>
    <row r="31277" spans="58:58" x14ac:dyDescent="0.25">
      <c r="BF31277" s="1"/>
    </row>
    <row r="31278" spans="58:58" x14ac:dyDescent="0.25">
      <c r="BF31278" s="1"/>
    </row>
    <row r="31279" spans="58:58" x14ac:dyDescent="0.25">
      <c r="BF31279" s="1"/>
    </row>
    <row r="31280" spans="58:58" x14ac:dyDescent="0.25">
      <c r="BF31280" s="1"/>
    </row>
    <row r="31281" spans="58:58" x14ac:dyDescent="0.25">
      <c r="BF31281" s="1"/>
    </row>
    <row r="31282" spans="58:58" x14ac:dyDescent="0.25">
      <c r="BF31282" s="1"/>
    </row>
    <row r="31283" spans="58:58" x14ac:dyDescent="0.25">
      <c r="BF31283" s="1"/>
    </row>
    <row r="31284" spans="58:58" x14ac:dyDescent="0.25">
      <c r="BF31284" s="1"/>
    </row>
    <row r="31285" spans="58:58" x14ac:dyDescent="0.25">
      <c r="BF31285" s="1"/>
    </row>
    <row r="31286" spans="58:58" x14ac:dyDescent="0.25">
      <c r="BF31286" s="1"/>
    </row>
    <row r="31287" spans="58:58" x14ac:dyDescent="0.25">
      <c r="BF31287" s="1"/>
    </row>
    <row r="31288" spans="58:58" x14ac:dyDescent="0.25">
      <c r="BF31288" s="1"/>
    </row>
    <row r="31289" spans="58:58" x14ac:dyDescent="0.25">
      <c r="BF31289" s="1"/>
    </row>
    <row r="31290" spans="58:58" x14ac:dyDescent="0.25">
      <c r="BF31290" s="1"/>
    </row>
    <row r="31291" spans="58:58" x14ac:dyDescent="0.25">
      <c r="BF31291" s="1"/>
    </row>
    <row r="31292" spans="58:58" x14ac:dyDescent="0.25">
      <c r="BF31292" s="1"/>
    </row>
    <row r="31293" spans="58:58" x14ac:dyDescent="0.25">
      <c r="BF31293" s="1"/>
    </row>
    <row r="31294" spans="58:58" x14ac:dyDescent="0.25">
      <c r="BF31294" s="1"/>
    </row>
    <row r="31295" spans="58:58" x14ac:dyDescent="0.25">
      <c r="BF31295" s="1"/>
    </row>
    <row r="31296" spans="58:58" x14ac:dyDescent="0.25">
      <c r="BF31296" s="1"/>
    </row>
    <row r="31297" spans="58:58" x14ac:dyDescent="0.25">
      <c r="BF31297" s="1"/>
    </row>
    <row r="31298" spans="58:58" x14ac:dyDescent="0.25">
      <c r="BF31298" s="1"/>
    </row>
    <row r="31299" spans="58:58" x14ac:dyDescent="0.25">
      <c r="BF31299" s="1"/>
    </row>
    <row r="31300" spans="58:58" x14ac:dyDescent="0.25">
      <c r="BF31300" s="1"/>
    </row>
    <row r="31301" spans="58:58" x14ac:dyDescent="0.25">
      <c r="BF31301" s="1"/>
    </row>
    <row r="31302" spans="58:58" x14ac:dyDescent="0.25">
      <c r="BF31302" s="1"/>
    </row>
    <row r="31303" spans="58:58" x14ac:dyDescent="0.25">
      <c r="BF31303" s="1"/>
    </row>
    <row r="31304" spans="58:58" x14ac:dyDescent="0.25">
      <c r="BF31304" s="1"/>
    </row>
    <row r="31305" spans="58:58" x14ac:dyDescent="0.25">
      <c r="BF31305" s="1"/>
    </row>
    <row r="31306" spans="58:58" x14ac:dyDescent="0.25">
      <c r="BF31306" s="1"/>
    </row>
    <row r="31307" spans="58:58" x14ac:dyDescent="0.25">
      <c r="BF31307" s="1"/>
    </row>
    <row r="31308" spans="58:58" x14ac:dyDescent="0.25">
      <c r="BF31308" s="1"/>
    </row>
    <row r="31309" spans="58:58" x14ac:dyDescent="0.25">
      <c r="BF31309" s="1"/>
    </row>
    <row r="31310" spans="58:58" x14ac:dyDescent="0.25">
      <c r="BF31310" s="1"/>
    </row>
    <row r="31311" spans="58:58" x14ac:dyDescent="0.25">
      <c r="BF31311" s="1"/>
    </row>
    <row r="31312" spans="58:58" x14ac:dyDescent="0.25">
      <c r="BF31312" s="1"/>
    </row>
    <row r="31313" spans="58:58" x14ac:dyDescent="0.25">
      <c r="BF31313" s="1"/>
    </row>
    <row r="31314" spans="58:58" x14ac:dyDescent="0.25">
      <c r="BF31314" s="1"/>
    </row>
    <row r="31315" spans="58:58" x14ac:dyDescent="0.25">
      <c r="BF31315" s="1"/>
    </row>
    <row r="31316" spans="58:58" x14ac:dyDescent="0.25">
      <c r="BF31316" s="1"/>
    </row>
    <row r="31317" spans="58:58" x14ac:dyDescent="0.25">
      <c r="BF31317" s="1"/>
    </row>
    <row r="31318" spans="58:58" x14ac:dyDescent="0.25">
      <c r="BF31318" s="1"/>
    </row>
    <row r="31319" spans="58:58" x14ac:dyDescent="0.25">
      <c r="BF31319" s="1"/>
    </row>
    <row r="31320" spans="58:58" x14ac:dyDescent="0.25">
      <c r="BF31320" s="1"/>
    </row>
    <row r="31321" spans="58:58" x14ac:dyDescent="0.25">
      <c r="BF31321" s="1"/>
    </row>
    <row r="31322" spans="58:58" x14ac:dyDescent="0.25">
      <c r="BF31322" s="1"/>
    </row>
    <row r="31323" spans="58:58" x14ac:dyDescent="0.25">
      <c r="BF31323" s="1"/>
    </row>
    <row r="31324" spans="58:58" x14ac:dyDescent="0.25">
      <c r="BF31324" s="1"/>
    </row>
    <row r="31325" spans="58:58" x14ac:dyDescent="0.25">
      <c r="BF31325" s="1"/>
    </row>
    <row r="31326" spans="58:58" x14ac:dyDescent="0.25">
      <c r="BF31326" s="1"/>
    </row>
    <row r="31327" spans="58:58" x14ac:dyDescent="0.25">
      <c r="BF31327" s="1"/>
    </row>
    <row r="31328" spans="58:58" x14ac:dyDescent="0.25">
      <c r="BF31328" s="1"/>
    </row>
    <row r="31329" spans="58:58" x14ac:dyDescent="0.25">
      <c r="BF31329" s="1"/>
    </row>
    <row r="31330" spans="58:58" x14ac:dyDescent="0.25">
      <c r="BF31330" s="1"/>
    </row>
    <row r="31331" spans="58:58" x14ac:dyDescent="0.25">
      <c r="BF31331" s="1"/>
    </row>
    <row r="31332" spans="58:58" x14ac:dyDescent="0.25">
      <c r="BF31332" s="1"/>
    </row>
    <row r="31333" spans="58:58" x14ac:dyDescent="0.25">
      <c r="BF31333" s="1"/>
    </row>
    <row r="31334" spans="58:58" x14ac:dyDescent="0.25">
      <c r="BF31334" s="1"/>
    </row>
    <row r="31335" spans="58:58" x14ac:dyDescent="0.25">
      <c r="BF31335" s="1"/>
    </row>
    <row r="31336" spans="58:58" x14ac:dyDescent="0.25">
      <c r="BF31336" s="1"/>
    </row>
    <row r="31337" spans="58:58" x14ac:dyDescent="0.25">
      <c r="BF31337" s="1"/>
    </row>
    <row r="31338" spans="58:58" x14ac:dyDescent="0.25">
      <c r="BF31338" s="1"/>
    </row>
    <row r="31339" spans="58:58" x14ac:dyDescent="0.25">
      <c r="BF31339" s="1"/>
    </row>
    <row r="31340" spans="58:58" x14ac:dyDescent="0.25">
      <c r="BF31340" s="1"/>
    </row>
    <row r="31341" spans="58:58" x14ac:dyDescent="0.25">
      <c r="BF31341" s="1"/>
    </row>
    <row r="31342" spans="58:58" x14ac:dyDescent="0.25">
      <c r="BF31342" s="1"/>
    </row>
    <row r="31343" spans="58:58" x14ac:dyDescent="0.25">
      <c r="BF31343" s="1"/>
    </row>
    <row r="31344" spans="58:58" x14ac:dyDescent="0.25">
      <c r="BF31344" s="1"/>
    </row>
    <row r="31345" spans="58:58" x14ac:dyDescent="0.25">
      <c r="BF31345" s="1"/>
    </row>
    <row r="31346" spans="58:58" x14ac:dyDescent="0.25">
      <c r="BF31346" s="1"/>
    </row>
    <row r="31347" spans="58:58" x14ac:dyDescent="0.25">
      <c r="BF31347" s="1"/>
    </row>
    <row r="31348" spans="58:58" x14ac:dyDescent="0.25">
      <c r="BF31348" s="1"/>
    </row>
    <row r="31349" spans="58:58" x14ac:dyDescent="0.25">
      <c r="BF31349" s="1"/>
    </row>
    <row r="31350" spans="58:58" x14ac:dyDescent="0.25">
      <c r="BF31350" s="1"/>
    </row>
    <row r="31351" spans="58:58" x14ac:dyDescent="0.25">
      <c r="BF31351" s="1"/>
    </row>
    <row r="31352" spans="58:58" x14ac:dyDescent="0.25">
      <c r="BF31352" s="1"/>
    </row>
    <row r="31353" spans="58:58" x14ac:dyDescent="0.25">
      <c r="BF31353" s="1"/>
    </row>
    <row r="31354" spans="58:58" x14ac:dyDescent="0.25">
      <c r="BF31354" s="1"/>
    </row>
    <row r="31355" spans="58:58" x14ac:dyDescent="0.25">
      <c r="BF31355" s="1"/>
    </row>
    <row r="31356" spans="58:58" x14ac:dyDescent="0.25">
      <c r="BF31356" s="1"/>
    </row>
    <row r="31357" spans="58:58" x14ac:dyDescent="0.25">
      <c r="BF31357" s="1"/>
    </row>
    <row r="31358" spans="58:58" x14ac:dyDescent="0.25">
      <c r="BF31358" s="1"/>
    </row>
    <row r="31359" spans="58:58" x14ac:dyDescent="0.25">
      <c r="BF31359" s="1"/>
    </row>
    <row r="31360" spans="58:58" x14ac:dyDescent="0.25">
      <c r="BF31360" s="1"/>
    </row>
    <row r="31361" spans="58:58" x14ac:dyDescent="0.25">
      <c r="BF31361" s="1"/>
    </row>
    <row r="31362" spans="58:58" x14ac:dyDescent="0.25">
      <c r="BF31362" s="1"/>
    </row>
    <row r="31363" spans="58:58" x14ac:dyDescent="0.25">
      <c r="BF31363" s="1"/>
    </row>
    <row r="31364" spans="58:58" x14ac:dyDescent="0.25">
      <c r="BF31364" s="1"/>
    </row>
    <row r="31365" spans="58:58" x14ac:dyDescent="0.25">
      <c r="BF31365" s="1"/>
    </row>
    <row r="31366" spans="58:58" x14ac:dyDescent="0.25">
      <c r="BF31366" s="1"/>
    </row>
    <row r="31367" spans="58:58" x14ac:dyDescent="0.25">
      <c r="BF31367" s="1"/>
    </row>
    <row r="31368" spans="58:58" x14ac:dyDescent="0.25">
      <c r="BF31368" s="1"/>
    </row>
    <row r="31369" spans="58:58" x14ac:dyDescent="0.25">
      <c r="BF31369" s="1"/>
    </row>
    <row r="31370" spans="58:58" x14ac:dyDescent="0.25">
      <c r="BF31370" s="1"/>
    </row>
    <row r="31371" spans="58:58" x14ac:dyDescent="0.25">
      <c r="BF31371" s="1"/>
    </row>
    <row r="31372" spans="58:58" x14ac:dyDescent="0.25">
      <c r="BF31372" s="1"/>
    </row>
    <row r="31373" spans="58:58" x14ac:dyDescent="0.25">
      <c r="BF31373" s="1"/>
    </row>
    <row r="31374" spans="58:58" x14ac:dyDescent="0.25">
      <c r="BF31374" s="1"/>
    </row>
    <row r="31375" spans="58:58" x14ac:dyDescent="0.25">
      <c r="BF31375" s="1"/>
    </row>
    <row r="31376" spans="58:58" x14ac:dyDescent="0.25">
      <c r="BF31376" s="1"/>
    </row>
    <row r="31377" spans="58:58" x14ac:dyDescent="0.25">
      <c r="BF31377" s="1"/>
    </row>
    <row r="31378" spans="58:58" x14ac:dyDescent="0.25">
      <c r="BF31378" s="1"/>
    </row>
    <row r="31379" spans="58:58" x14ac:dyDescent="0.25">
      <c r="BF31379" s="1"/>
    </row>
    <row r="31380" spans="58:58" x14ac:dyDescent="0.25">
      <c r="BF31380" s="1"/>
    </row>
    <row r="31381" spans="58:58" x14ac:dyDescent="0.25">
      <c r="BF31381" s="1"/>
    </row>
    <row r="31382" spans="58:58" x14ac:dyDescent="0.25">
      <c r="BF31382" s="1"/>
    </row>
    <row r="31383" spans="58:58" x14ac:dyDescent="0.25">
      <c r="BF31383" s="1"/>
    </row>
    <row r="31384" spans="58:58" x14ac:dyDescent="0.25">
      <c r="BF31384" s="1"/>
    </row>
    <row r="31385" spans="58:58" x14ac:dyDescent="0.25">
      <c r="BF31385" s="1"/>
    </row>
    <row r="31386" spans="58:58" x14ac:dyDescent="0.25">
      <c r="BF31386" s="1"/>
    </row>
    <row r="31387" spans="58:58" x14ac:dyDescent="0.25">
      <c r="BF31387" s="1"/>
    </row>
    <row r="31388" spans="58:58" x14ac:dyDescent="0.25">
      <c r="BF31388" s="1"/>
    </row>
    <row r="31389" spans="58:58" x14ac:dyDescent="0.25">
      <c r="BF31389" s="1"/>
    </row>
    <row r="31390" spans="58:58" x14ac:dyDescent="0.25">
      <c r="BF31390" s="1"/>
    </row>
    <row r="31391" spans="58:58" x14ac:dyDescent="0.25">
      <c r="BF31391" s="1"/>
    </row>
    <row r="31392" spans="58:58" x14ac:dyDescent="0.25">
      <c r="BF31392" s="1"/>
    </row>
    <row r="31393" spans="58:58" x14ac:dyDescent="0.25">
      <c r="BF31393" s="1"/>
    </row>
    <row r="31394" spans="58:58" x14ac:dyDescent="0.25">
      <c r="BF31394" s="1"/>
    </row>
    <row r="31395" spans="58:58" x14ac:dyDescent="0.25">
      <c r="BF31395" s="1"/>
    </row>
    <row r="31396" spans="58:58" x14ac:dyDescent="0.25">
      <c r="BF31396" s="1"/>
    </row>
    <row r="31397" spans="58:58" x14ac:dyDescent="0.25">
      <c r="BF31397" s="1"/>
    </row>
    <row r="31398" spans="58:58" x14ac:dyDescent="0.25">
      <c r="BF31398" s="1"/>
    </row>
    <row r="31399" spans="58:58" x14ac:dyDescent="0.25">
      <c r="BF31399" s="1"/>
    </row>
    <row r="31400" spans="58:58" x14ac:dyDescent="0.25">
      <c r="BF31400" s="1"/>
    </row>
    <row r="31401" spans="58:58" x14ac:dyDescent="0.25">
      <c r="BF31401" s="1"/>
    </row>
    <row r="31402" spans="58:58" x14ac:dyDescent="0.25">
      <c r="BF31402" s="1"/>
    </row>
    <row r="31403" spans="58:58" x14ac:dyDescent="0.25">
      <c r="BF31403" s="1"/>
    </row>
    <row r="31404" spans="58:58" x14ac:dyDescent="0.25">
      <c r="BF31404" s="1"/>
    </row>
    <row r="31405" spans="58:58" x14ac:dyDescent="0.25">
      <c r="BF31405" s="1"/>
    </row>
    <row r="31406" spans="58:58" x14ac:dyDescent="0.25">
      <c r="BF31406" s="1"/>
    </row>
    <row r="31407" spans="58:58" x14ac:dyDescent="0.25">
      <c r="BF31407" s="1"/>
    </row>
    <row r="31408" spans="58:58" x14ac:dyDescent="0.25">
      <c r="BF31408" s="1"/>
    </row>
    <row r="31409" spans="58:58" x14ac:dyDescent="0.25">
      <c r="BF31409" s="1"/>
    </row>
    <row r="31410" spans="58:58" x14ac:dyDescent="0.25">
      <c r="BF31410" s="1"/>
    </row>
    <row r="31411" spans="58:58" x14ac:dyDescent="0.25">
      <c r="BF31411" s="1"/>
    </row>
    <row r="31412" spans="58:58" x14ac:dyDescent="0.25">
      <c r="BF31412" s="1"/>
    </row>
    <row r="31413" spans="58:58" x14ac:dyDescent="0.25">
      <c r="BF31413" s="1"/>
    </row>
    <row r="31414" spans="58:58" x14ac:dyDescent="0.25">
      <c r="BF31414" s="1"/>
    </row>
    <row r="31415" spans="58:58" x14ac:dyDescent="0.25">
      <c r="BF31415" s="1"/>
    </row>
    <row r="31416" spans="58:58" x14ac:dyDescent="0.25">
      <c r="BF31416" s="1"/>
    </row>
    <row r="31417" spans="58:58" x14ac:dyDescent="0.25">
      <c r="BF31417" s="1"/>
    </row>
    <row r="31418" spans="58:58" x14ac:dyDescent="0.25">
      <c r="BF31418" s="1"/>
    </row>
    <row r="31419" spans="58:58" x14ac:dyDescent="0.25">
      <c r="BF31419" s="1"/>
    </row>
    <row r="31420" spans="58:58" x14ac:dyDescent="0.25">
      <c r="BF31420" s="1"/>
    </row>
    <row r="31421" spans="58:58" x14ac:dyDescent="0.25">
      <c r="BF31421" s="1"/>
    </row>
    <row r="31422" spans="58:58" x14ac:dyDescent="0.25">
      <c r="BF31422" s="1"/>
    </row>
    <row r="31423" spans="58:58" x14ac:dyDescent="0.25">
      <c r="BF31423" s="1"/>
    </row>
    <row r="31424" spans="58:58" x14ac:dyDescent="0.25">
      <c r="BF31424" s="1"/>
    </row>
    <row r="31425" spans="58:58" x14ac:dyDescent="0.25">
      <c r="BF31425" s="1"/>
    </row>
    <row r="31426" spans="58:58" x14ac:dyDescent="0.25">
      <c r="BF31426" s="1"/>
    </row>
    <row r="31427" spans="58:58" x14ac:dyDescent="0.25">
      <c r="BF31427" s="1"/>
    </row>
    <row r="31428" spans="58:58" x14ac:dyDescent="0.25">
      <c r="BF31428" s="1"/>
    </row>
    <row r="31429" spans="58:58" x14ac:dyDescent="0.25">
      <c r="BF31429" s="1"/>
    </row>
    <row r="31430" spans="58:58" x14ac:dyDescent="0.25">
      <c r="BF31430" s="1"/>
    </row>
    <row r="31431" spans="58:58" x14ac:dyDescent="0.25">
      <c r="BF31431" s="1"/>
    </row>
    <row r="31432" spans="58:58" x14ac:dyDescent="0.25">
      <c r="BF31432" s="1"/>
    </row>
    <row r="31433" spans="58:58" x14ac:dyDescent="0.25">
      <c r="BF31433" s="1"/>
    </row>
    <row r="31434" spans="58:58" x14ac:dyDescent="0.25">
      <c r="BF31434" s="1"/>
    </row>
    <row r="31435" spans="58:58" x14ac:dyDescent="0.25">
      <c r="BF31435" s="1"/>
    </row>
    <row r="31436" spans="58:58" x14ac:dyDescent="0.25">
      <c r="BF31436" s="1"/>
    </row>
    <row r="31437" spans="58:58" x14ac:dyDescent="0.25">
      <c r="BF31437" s="1"/>
    </row>
    <row r="31438" spans="58:58" x14ac:dyDescent="0.25">
      <c r="BF31438" s="1"/>
    </row>
    <row r="31439" spans="58:58" x14ac:dyDescent="0.25">
      <c r="BF31439" s="1"/>
    </row>
    <row r="31440" spans="58:58" x14ac:dyDescent="0.25">
      <c r="BF31440" s="1"/>
    </row>
    <row r="31441" spans="58:58" x14ac:dyDescent="0.25">
      <c r="BF31441" s="1"/>
    </row>
    <row r="31442" spans="58:58" x14ac:dyDescent="0.25">
      <c r="BF31442" s="1"/>
    </row>
    <row r="31443" spans="58:58" x14ac:dyDescent="0.25">
      <c r="BF31443" s="1"/>
    </row>
    <row r="31444" spans="58:58" x14ac:dyDescent="0.25">
      <c r="BF31444" s="1"/>
    </row>
    <row r="31445" spans="58:58" x14ac:dyDescent="0.25">
      <c r="BF31445" s="1"/>
    </row>
    <row r="31446" spans="58:58" x14ac:dyDescent="0.25">
      <c r="BF31446" s="1"/>
    </row>
    <row r="31447" spans="58:58" x14ac:dyDescent="0.25">
      <c r="BF31447" s="1"/>
    </row>
    <row r="31448" spans="58:58" x14ac:dyDescent="0.25">
      <c r="BF31448" s="1"/>
    </row>
    <row r="31449" spans="58:58" x14ac:dyDescent="0.25">
      <c r="BF31449" s="1"/>
    </row>
    <row r="31450" spans="58:58" x14ac:dyDescent="0.25">
      <c r="BF31450" s="1"/>
    </row>
    <row r="31451" spans="58:58" x14ac:dyDescent="0.25">
      <c r="BF31451" s="1"/>
    </row>
    <row r="31452" spans="58:58" x14ac:dyDescent="0.25">
      <c r="BF31452" s="1"/>
    </row>
    <row r="31453" spans="58:58" x14ac:dyDescent="0.25">
      <c r="BF31453" s="1"/>
    </row>
    <row r="31454" spans="58:58" x14ac:dyDescent="0.25">
      <c r="BF31454" s="1"/>
    </row>
    <row r="31455" spans="58:58" x14ac:dyDescent="0.25">
      <c r="BF31455" s="1"/>
    </row>
    <row r="31456" spans="58:58" x14ac:dyDescent="0.25">
      <c r="BF31456" s="1"/>
    </row>
    <row r="31457" spans="58:58" x14ac:dyDescent="0.25">
      <c r="BF31457" s="1"/>
    </row>
    <row r="31458" spans="58:58" x14ac:dyDescent="0.25">
      <c r="BF31458" s="1"/>
    </row>
    <row r="31459" spans="58:58" x14ac:dyDescent="0.25">
      <c r="BF31459" s="1"/>
    </row>
    <row r="31460" spans="58:58" x14ac:dyDescent="0.25">
      <c r="BF31460" s="1"/>
    </row>
    <row r="31461" spans="58:58" x14ac:dyDescent="0.25">
      <c r="BF31461" s="1"/>
    </row>
    <row r="31462" spans="58:58" x14ac:dyDescent="0.25">
      <c r="BF31462" s="1"/>
    </row>
    <row r="31463" spans="58:58" x14ac:dyDescent="0.25">
      <c r="BF31463" s="1"/>
    </row>
    <row r="31464" spans="58:58" x14ac:dyDescent="0.25">
      <c r="BF31464" s="1"/>
    </row>
    <row r="31465" spans="58:58" x14ac:dyDescent="0.25">
      <c r="BF31465" s="1"/>
    </row>
    <row r="31466" spans="58:58" x14ac:dyDescent="0.25">
      <c r="BF31466" s="1"/>
    </row>
    <row r="31467" spans="58:58" x14ac:dyDescent="0.25">
      <c r="BF31467" s="1"/>
    </row>
    <row r="31468" spans="58:58" x14ac:dyDescent="0.25">
      <c r="BF31468" s="1"/>
    </row>
    <row r="31469" spans="58:58" x14ac:dyDescent="0.25">
      <c r="BF31469" s="1"/>
    </row>
    <row r="31470" spans="58:58" x14ac:dyDescent="0.25">
      <c r="BF31470" s="1"/>
    </row>
    <row r="31471" spans="58:58" x14ac:dyDescent="0.25">
      <c r="BF31471" s="1"/>
    </row>
    <row r="31472" spans="58:58" x14ac:dyDescent="0.25">
      <c r="BF31472" s="1"/>
    </row>
    <row r="31473" spans="58:58" x14ac:dyDescent="0.25">
      <c r="BF31473" s="1"/>
    </row>
    <row r="31474" spans="58:58" x14ac:dyDescent="0.25">
      <c r="BF31474" s="1"/>
    </row>
    <row r="31475" spans="58:58" x14ac:dyDescent="0.25">
      <c r="BF31475" s="1"/>
    </row>
    <row r="31476" spans="58:58" x14ac:dyDescent="0.25">
      <c r="BF31476" s="1"/>
    </row>
    <row r="31477" spans="58:58" x14ac:dyDescent="0.25">
      <c r="BF31477" s="1"/>
    </row>
    <row r="31478" spans="58:58" x14ac:dyDescent="0.25">
      <c r="BF31478" s="1"/>
    </row>
    <row r="31479" spans="58:58" x14ac:dyDescent="0.25">
      <c r="BF31479" s="1"/>
    </row>
    <row r="31480" spans="58:58" x14ac:dyDescent="0.25">
      <c r="BF31480" s="1"/>
    </row>
    <row r="31481" spans="58:58" x14ac:dyDescent="0.25">
      <c r="BF31481" s="1"/>
    </row>
    <row r="31482" spans="58:58" x14ac:dyDescent="0.25">
      <c r="BF31482" s="1"/>
    </row>
    <row r="31483" spans="58:58" x14ac:dyDescent="0.25">
      <c r="BF31483" s="1"/>
    </row>
    <row r="31484" spans="58:58" x14ac:dyDescent="0.25">
      <c r="BF31484" s="1"/>
    </row>
    <row r="31485" spans="58:58" x14ac:dyDescent="0.25">
      <c r="BF31485" s="1"/>
    </row>
    <row r="31486" spans="58:58" x14ac:dyDescent="0.25">
      <c r="BF31486" s="1"/>
    </row>
    <row r="31487" spans="58:58" x14ac:dyDescent="0.25">
      <c r="BF31487" s="1"/>
    </row>
    <row r="31488" spans="58:58" x14ac:dyDescent="0.25">
      <c r="BF31488" s="1"/>
    </row>
    <row r="31489" spans="58:58" x14ac:dyDescent="0.25">
      <c r="BF31489" s="1"/>
    </row>
    <row r="31490" spans="58:58" x14ac:dyDescent="0.25">
      <c r="BF31490" s="1"/>
    </row>
    <row r="31491" spans="58:58" x14ac:dyDescent="0.25">
      <c r="BF31491" s="1"/>
    </row>
    <row r="31492" spans="58:58" x14ac:dyDescent="0.25">
      <c r="BF31492" s="1"/>
    </row>
    <row r="31493" spans="58:58" x14ac:dyDescent="0.25">
      <c r="BF31493" s="1"/>
    </row>
    <row r="31494" spans="58:58" x14ac:dyDescent="0.25">
      <c r="BF31494" s="1"/>
    </row>
    <row r="31495" spans="58:58" x14ac:dyDescent="0.25">
      <c r="BF31495" s="1"/>
    </row>
    <row r="31496" spans="58:58" x14ac:dyDescent="0.25">
      <c r="BF31496" s="1"/>
    </row>
    <row r="31497" spans="58:58" x14ac:dyDescent="0.25">
      <c r="BF31497" s="1"/>
    </row>
    <row r="31498" spans="58:58" x14ac:dyDescent="0.25">
      <c r="BF31498" s="1"/>
    </row>
    <row r="31499" spans="58:58" x14ac:dyDescent="0.25">
      <c r="BF31499" s="1"/>
    </row>
    <row r="31500" spans="58:58" x14ac:dyDescent="0.25">
      <c r="BF31500" s="1"/>
    </row>
    <row r="31501" spans="58:58" x14ac:dyDescent="0.25">
      <c r="BF31501" s="1"/>
    </row>
    <row r="31502" spans="58:58" x14ac:dyDescent="0.25">
      <c r="BF31502" s="1"/>
    </row>
    <row r="31503" spans="58:58" x14ac:dyDescent="0.25">
      <c r="BF31503" s="1"/>
    </row>
    <row r="31504" spans="58:58" x14ac:dyDescent="0.25">
      <c r="BF31504" s="1"/>
    </row>
    <row r="31505" spans="58:58" x14ac:dyDescent="0.25">
      <c r="BF31505" s="1"/>
    </row>
    <row r="31506" spans="58:58" x14ac:dyDescent="0.25">
      <c r="BF31506" s="1"/>
    </row>
    <row r="31507" spans="58:58" x14ac:dyDescent="0.25">
      <c r="BF31507" s="1"/>
    </row>
    <row r="31508" spans="58:58" x14ac:dyDescent="0.25">
      <c r="BF31508" s="1"/>
    </row>
    <row r="31509" spans="58:58" x14ac:dyDescent="0.25">
      <c r="BF31509" s="1"/>
    </row>
    <row r="31510" spans="58:58" x14ac:dyDescent="0.25">
      <c r="BF31510" s="1"/>
    </row>
    <row r="31511" spans="58:58" x14ac:dyDescent="0.25">
      <c r="BF31511" s="1"/>
    </row>
    <row r="31512" spans="58:58" x14ac:dyDescent="0.25">
      <c r="BF31512" s="1"/>
    </row>
    <row r="31513" spans="58:58" x14ac:dyDescent="0.25">
      <c r="BF31513" s="1"/>
    </row>
    <row r="31514" spans="58:58" x14ac:dyDescent="0.25">
      <c r="BF31514" s="1"/>
    </row>
    <row r="31515" spans="58:58" x14ac:dyDescent="0.25">
      <c r="BF31515" s="1"/>
    </row>
    <row r="31516" spans="58:58" x14ac:dyDescent="0.25">
      <c r="BF31516" s="1"/>
    </row>
    <row r="31517" spans="58:58" x14ac:dyDescent="0.25">
      <c r="BF31517" s="1"/>
    </row>
    <row r="31518" spans="58:58" x14ac:dyDescent="0.25">
      <c r="BF31518" s="1"/>
    </row>
    <row r="31519" spans="58:58" x14ac:dyDescent="0.25">
      <c r="BF31519" s="1"/>
    </row>
    <row r="31520" spans="58:58" x14ac:dyDescent="0.25">
      <c r="BF31520" s="1"/>
    </row>
    <row r="31521" spans="58:58" x14ac:dyDescent="0.25">
      <c r="BF31521" s="1"/>
    </row>
    <row r="31522" spans="58:58" x14ac:dyDescent="0.25">
      <c r="BF31522" s="1"/>
    </row>
    <row r="31523" spans="58:58" x14ac:dyDescent="0.25">
      <c r="BF31523" s="1"/>
    </row>
    <row r="31524" spans="58:58" x14ac:dyDescent="0.25">
      <c r="BF31524" s="1"/>
    </row>
    <row r="31525" spans="58:58" x14ac:dyDescent="0.25">
      <c r="BF31525" s="1"/>
    </row>
    <row r="31526" spans="58:58" x14ac:dyDescent="0.25">
      <c r="BF31526" s="1"/>
    </row>
    <row r="31527" spans="58:58" x14ac:dyDescent="0.25">
      <c r="BF31527" s="1"/>
    </row>
    <row r="31528" spans="58:58" x14ac:dyDescent="0.25">
      <c r="BF31528" s="1"/>
    </row>
    <row r="31529" spans="58:58" x14ac:dyDescent="0.25">
      <c r="BF31529" s="1"/>
    </row>
    <row r="31530" spans="58:58" x14ac:dyDescent="0.25">
      <c r="BF31530" s="1"/>
    </row>
    <row r="31531" spans="58:58" x14ac:dyDescent="0.25">
      <c r="BF31531" s="1"/>
    </row>
    <row r="31532" spans="58:58" x14ac:dyDescent="0.25">
      <c r="BF31532" s="1"/>
    </row>
    <row r="31533" spans="58:58" x14ac:dyDescent="0.25">
      <c r="BF31533" s="1"/>
    </row>
    <row r="31534" spans="58:58" x14ac:dyDescent="0.25">
      <c r="BF31534" s="1"/>
    </row>
    <row r="31535" spans="58:58" x14ac:dyDescent="0.25">
      <c r="BF31535" s="1"/>
    </row>
    <row r="31536" spans="58:58" x14ac:dyDescent="0.25">
      <c r="BF31536" s="1"/>
    </row>
    <row r="31537" spans="58:58" x14ac:dyDescent="0.25">
      <c r="BF31537" s="1"/>
    </row>
    <row r="31538" spans="58:58" x14ac:dyDescent="0.25">
      <c r="BF31538" s="1"/>
    </row>
    <row r="31539" spans="58:58" x14ac:dyDescent="0.25">
      <c r="BF31539" s="1"/>
    </row>
    <row r="31540" spans="58:58" x14ac:dyDescent="0.25">
      <c r="BF31540" s="1"/>
    </row>
    <row r="31541" spans="58:58" x14ac:dyDescent="0.25">
      <c r="BF31541" s="1"/>
    </row>
    <row r="31542" spans="58:58" x14ac:dyDescent="0.25">
      <c r="BF31542" s="1"/>
    </row>
    <row r="31543" spans="58:58" x14ac:dyDescent="0.25">
      <c r="BF31543" s="1"/>
    </row>
    <row r="31544" spans="58:58" x14ac:dyDescent="0.25">
      <c r="BF31544" s="1"/>
    </row>
    <row r="31545" spans="58:58" x14ac:dyDescent="0.25">
      <c r="BF31545" s="1"/>
    </row>
    <row r="31546" spans="58:58" x14ac:dyDescent="0.25">
      <c r="BF31546" s="1"/>
    </row>
    <row r="31547" spans="58:58" x14ac:dyDescent="0.25">
      <c r="BF31547" s="1"/>
    </row>
    <row r="31548" spans="58:58" x14ac:dyDescent="0.25">
      <c r="BF31548" s="1"/>
    </row>
    <row r="31549" spans="58:58" x14ac:dyDescent="0.25">
      <c r="BF31549" s="1"/>
    </row>
    <row r="31550" spans="58:58" x14ac:dyDescent="0.25">
      <c r="BF31550" s="1"/>
    </row>
    <row r="31551" spans="58:58" x14ac:dyDescent="0.25">
      <c r="BF31551" s="1"/>
    </row>
    <row r="31552" spans="58:58" x14ac:dyDescent="0.25">
      <c r="BF31552" s="1"/>
    </row>
    <row r="31553" spans="58:58" x14ac:dyDescent="0.25">
      <c r="BF31553" s="1"/>
    </row>
    <row r="31554" spans="58:58" x14ac:dyDescent="0.25">
      <c r="BF31554" s="1"/>
    </row>
    <row r="31555" spans="58:58" x14ac:dyDescent="0.25">
      <c r="BF31555" s="1"/>
    </row>
    <row r="31556" spans="58:58" x14ac:dyDescent="0.25">
      <c r="BF31556" s="1"/>
    </row>
    <row r="31557" spans="58:58" x14ac:dyDescent="0.25">
      <c r="BF31557" s="1"/>
    </row>
    <row r="31558" spans="58:58" x14ac:dyDescent="0.25">
      <c r="BF31558" s="1"/>
    </row>
    <row r="31559" spans="58:58" x14ac:dyDescent="0.25">
      <c r="BF31559" s="1"/>
    </row>
    <row r="31560" spans="58:58" x14ac:dyDescent="0.25">
      <c r="BF31560" s="1"/>
    </row>
    <row r="31561" spans="58:58" x14ac:dyDescent="0.25">
      <c r="BF31561" s="1"/>
    </row>
    <row r="31562" spans="58:58" x14ac:dyDescent="0.25">
      <c r="BF31562" s="1"/>
    </row>
    <row r="31563" spans="58:58" x14ac:dyDescent="0.25">
      <c r="BF31563" s="1"/>
    </row>
    <row r="31564" spans="58:58" x14ac:dyDescent="0.25">
      <c r="BF31564" s="1"/>
    </row>
    <row r="31565" spans="58:58" x14ac:dyDescent="0.25">
      <c r="BF31565" s="1"/>
    </row>
    <row r="31566" spans="58:58" x14ac:dyDescent="0.25">
      <c r="BF31566" s="1"/>
    </row>
    <row r="31567" spans="58:58" x14ac:dyDescent="0.25">
      <c r="BF31567" s="1"/>
    </row>
    <row r="31568" spans="58:58" x14ac:dyDescent="0.25">
      <c r="BF31568" s="1"/>
    </row>
    <row r="31569" spans="58:58" x14ac:dyDescent="0.25">
      <c r="BF31569" s="1"/>
    </row>
    <row r="31570" spans="58:58" x14ac:dyDescent="0.25">
      <c r="BF31570" s="1"/>
    </row>
    <row r="31571" spans="58:58" x14ac:dyDescent="0.25">
      <c r="BF31571" s="1"/>
    </row>
    <row r="31572" spans="58:58" x14ac:dyDescent="0.25">
      <c r="BF31572" s="1"/>
    </row>
    <row r="31573" spans="58:58" x14ac:dyDescent="0.25">
      <c r="BF31573" s="1"/>
    </row>
    <row r="31574" spans="58:58" x14ac:dyDescent="0.25">
      <c r="BF31574" s="1"/>
    </row>
    <row r="31575" spans="58:58" x14ac:dyDescent="0.25">
      <c r="BF31575" s="1"/>
    </row>
    <row r="31576" spans="58:58" x14ac:dyDescent="0.25">
      <c r="BF31576" s="1"/>
    </row>
    <row r="31577" spans="58:58" x14ac:dyDescent="0.25">
      <c r="BF31577" s="1"/>
    </row>
    <row r="31578" spans="58:58" x14ac:dyDescent="0.25">
      <c r="BF31578" s="1"/>
    </row>
    <row r="31579" spans="58:58" x14ac:dyDescent="0.25">
      <c r="BF31579" s="1"/>
    </row>
    <row r="31580" spans="58:58" x14ac:dyDescent="0.25">
      <c r="BF31580" s="1"/>
    </row>
    <row r="31581" spans="58:58" x14ac:dyDescent="0.25">
      <c r="BF31581" s="1"/>
    </row>
    <row r="31582" spans="58:58" x14ac:dyDescent="0.25">
      <c r="BF31582" s="1"/>
    </row>
    <row r="31583" spans="58:58" x14ac:dyDescent="0.25">
      <c r="BF31583" s="1"/>
    </row>
    <row r="31584" spans="58:58" x14ac:dyDescent="0.25">
      <c r="BF31584" s="1"/>
    </row>
    <row r="31585" spans="58:58" x14ac:dyDescent="0.25">
      <c r="BF31585" s="1"/>
    </row>
    <row r="31586" spans="58:58" x14ac:dyDescent="0.25">
      <c r="BF31586" s="1"/>
    </row>
    <row r="31587" spans="58:58" x14ac:dyDescent="0.25">
      <c r="BF31587" s="1"/>
    </row>
    <row r="31588" spans="58:58" x14ac:dyDescent="0.25">
      <c r="BF31588" s="1"/>
    </row>
    <row r="31589" spans="58:58" x14ac:dyDescent="0.25">
      <c r="BF31589" s="1"/>
    </row>
    <row r="31590" spans="58:58" x14ac:dyDescent="0.25">
      <c r="BF31590" s="1"/>
    </row>
    <row r="31591" spans="58:58" x14ac:dyDescent="0.25">
      <c r="BF31591" s="1"/>
    </row>
    <row r="31592" spans="58:58" x14ac:dyDescent="0.25">
      <c r="BF31592" s="1"/>
    </row>
    <row r="31593" spans="58:58" x14ac:dyDescent="0.25">
      <c r="BF31593" s="1"/>
    </row>
    <row r="31594" spans="58:58" x14ac:dyDescent="0.25">
      <c r="BF31594" s="1"/>
    </row>
    <row r="31595" spans="58:58" x14ac:dyDescent="0.25">
      <c r="BF31595" s="1"/>
    </row>
    <row r="31596" spans="58:58" x14ac:dyDescent="0.25">
      <c r="BF31596" s="1"/>
    </row>
    <row r="31597" spans="58:58" x14ac:dyDescent="0.25">
      <c r="BF31597" s="1"/>
    </row>
    <row r="31598" spans="58:58" x14ac:dyDescent="0.25">
      <c r="BF31598" s="1"/>
    </row>
    <row r="31599" spans="58:58" x14ac:dyDescent="0.25">
      <c r="BF31599" s="1"/>
    </row>
    <row r="31600" spans="58:58" x14ac:dyDescent="0.25">
      <c r="BF31600" s="1"/>
    </row>
    <row r="31601" spans="58:58" x14ac:dyDescent="0.25">
      <c r="BF31601" s="1"/>
    </row>
    <row r="31602" spans="58:58" x14ac:dyDescent="0.25">
      <c r="BF31602" s="1"/>
    </row>
    <row r="31603" spans="58:58" x14ac:dyDescent="0.25">
      <c r="BF31603" s="1"/>
    </row>
    <row r="31604" spans="58:58" x14ac:dyDescent="0.25">
      <c r="BF31604" s="1"/>
    </row>
    <row r="31605" spans="58:58" x14ac:dyDescent="0.25">
      <c r="BF31605" s="1"/>
    </row>
    <row r="31606" spans="58:58" x14ac:dyDescent="0.25">
      <c r="BF31606" s="1"/>
    </row>
    <row r="31607" spans="58:58" x14ac:dyDescent="0.25">
      <c r="BF31607" s="1"/>
    </row>
    <row r="31608" spans="58:58" x14ac:dyDescent="0.25">
      <c r="BF31608" s="1"/>
    </row>
    <row r="31609" spans="58:58" x14ac:dyDescent="0.25">
      <c r="BF31609" s="1"/>
    </row>
    <row r="31610" spans="58:58" x14ac:dyDescent="0.25">
      <c r="BF31610" s="1"/>
    </row>
    <row r="31611" spans="58:58" x14ac:dyDescent="0.25">
      <c r="BF31611" s="1"/>
    </row>
    <row r="31612" spans="58:58" x14ac:dyDescent="0.25">
      <c r="BF31612" s="1"/>
    </row>
    <row r="31613" spans="58:58" x14ac:dyDescent="0.25">
      <c r="BF31613" s="1"/>
    </row>
    <row r="31614" spans="58:58" x14ac:dyDescent="0.25">
      <c r="BF31614" s="1"/>
    </row>
    <row r="31615" spans="58:58" x14ac:dyDescent="0.25">
      <c r="BF31615" s="1"/>
    </row>
    <row r="31616" spans="58:58" x14ac:dyDescent="0.25">
      <c r="BF31616" s="1"/>
    </row>
    <row r="31617" spans="58:58" x14ac:dyDescent="0.25">
      <c r="BF31617" s="1"/>
    </row>
    <row r="31618" spans="58:58" x14ac:dyDescent="0.25">
      <c r="BF31618" s="1"/>
    </row>
    <row r="31619" spans="58:58" x14ac:dyDescent="0.25">
      <c r="BF31619" s="1"/>
    </row>
    <row r="31620" spans="58:58" x14ac:dyDescent="0.25">
      <c r="BF31620" s="1"/>
    </row>
    <row r="31621" spans="58:58" x14ac:dyDescent="0.25">
      <c r="BF31621" s="1"/>
    </row>
    <row r="31622" spans="58:58" x14ac:dyDescent="0.25">
      <c r="BF31622" s="1"/>
    </row>
    <row r="31623" spans="58:58" x14ac:dyDescent="0.25">
      <c r="BF31623" s="1"/>
    </row>
    <row r="31624" spans="58:58" x14ac:dyDescent="0.25">
      <c r="BF31624" s="1"/>
    </row>
    <row r="31625" spans="58:58" x14ac:dyDescent="0.25">
      <c r="BF31625" s="1"/>
    </row>
    <row r="31626" spans="58:58" x14ac:dyDescent="0.25">
      <c r="BF31626" s="1"/>
    </row>
    <row r="31627" spans="58:58" x14ac:dyDescent="0.25">
      <c r="BF31627" s="1"/>
    </row>
    <row r="31628" spans="58:58" x14ac:dyDescent="0.25">
      <c r="BF31628" s="1"/>
    </row>
    <row r="31629" spans="58:58" x14ac:dyDescent="0.25">
      <c r="BF31629" s="1"/>
    </row>
    <row r="31630" spans="58:58" x14ac:dyDescent="0.25">
      <c r="BF31630" s="1"/>
    </row>
    <row r="31631" spans="58:58" x14ac:dyDescent="0.25">
      <c r="BF31631" s="1"/>
    </row>
    <row r="31632" spans="58:58" x14ac:dyDescent="0.25">
      <c r="BF31632" s="1"/>
    </row>
    <row r="31633" spans="58:58" x14ac:dyDescent="0.25">
      <c r="BF31633" s="1"/>
    </row>
    <row r="31634" spans="58:58" x14ac:dyDescent="0.25">
      <c r="BF31634" s="1"/>
    </row>
    <row r="31635" spans="58:58" x14ac:dyDescent="0.25">
      <c r="BF31635" s="1"/>
    </row>
    <row r="31636" spans="58:58" x14ac:dyDescent="0.25">
      <c r="BF31636" s="1"/>
    </row>
    <row r="31637" spans="58:58" x14ac:dyDescent="0.25">
      <c r="BF31637" s="1"/>
    </row>
    <row r="31638" spans="58:58" x14ac:dyDescent="0.25">
      <c r="BF31638" s="1"/>
    </row>
    <row r="31639" spans="58:58" x14ac:dyDescent="0.25">
      <c r="BF31639" s="1"/>
    </row>
    <row r="31640" spans="58:58" x14ac:dyDescent="0.25">
      <c r="BF31640" s="1"/>
    </row>
    <row r="31641" spans="58:58" x14ac:dyDescent="0.25">
      <c r="BF31641" s="1"/>
    </row>
    <row r="31642" spans="58:58" x14ac:dyDescent="0.25">
      <c r="BF31642" s="1"/>
    </row>
    <row r="31643" spans="58:58" x14ac:dyDescent="0.25">
      <c r="BF31643" s="1"/>
    </row>
    <row r="31644" spans="58:58" x14ac:dyDescent="0.25">
      <c r="BF31644" s="1"/>
    </row>
    <row r="31645" spans="58:58" x14ac:dyDescent="0.25">
      <c r="BF31645" s="1"/>
    </row>
    <row r="31646" spans="58:58" x14ac:dyDescent="0.25">
      <c r="BF31646" s="1"/>
    </row>
    <row r="31647" spans="58:58" x14ac:dyDescent="0.25">
      <c r="BF31647" s="1"/>
    </row>
    <row r="31648" spans="58:58" x14ac:dyDescent="0.25">
      <c r="BF31648" s="1"/>
    </row>
    <row r="31649" spans="58:58" x14ac:dyDescent="0.25">
      <c r="BF31649" s="1"/>
    </row>
    <row r="31650" spans="58:58" x14ac:dyDescent="0.25">
      <c r="BF31650" s="1"/>
    </row>
    <row r="31651" spans="58:58" x14ac:dyDescent="0.25">
      <c r="BF31651" s="1"/>
    </row>
    <row r="31652" spans="58:58" x14ac:dyDescent="0.25">
      <c r="BF31652" s="1"/>
    </row>
    <row r="31653" spans="58:58" x14ac:dyDescent="0.25">
      <c r="BF31653" s="1"/>
    </row>
    <row r="31654" spans="58:58" x14ac:dyDescent="0.25">
      <c r="BF31654" s="1"/>
    </row>
    <row r="31655" spans="58:58" x14ac:dyDescent="0.25">
      <c r="BF31655" s="1"/>
    </row>
    <row r="31656" spans="58:58" x14ac:dyDescent="0.25">
      <c r="BF31656" s="1"/>
    </row>
    <row r="31657" spans="58:58" x14ac:dyDescent="0.25">
      <c r="BF31657" s="1"/>
    </row>
    <row r="31658" spans="58:58" x14ac:dyDescent="0.25">
      <c r="BF31658" s="1"/>
    </row>
    <row r="31659" spans="58:58" x14ac:dyDescent="0.25">
      <c r="BF31659" s="1"/>
    </row>
    <row r="31660" spans="58:58" x14ac:dyDescent="0.25">
      <c r="BF31660" s="1"/>
    </row>
    <row r="31661" spans="58:58" x14ac:dyDescent="0.25">
      <c r="BF31661" s="1"/>
    </row>
    <row r="31662" spans="58:58" x14ac:dyDescent="0.25">
      <c r="BF31662" s="1"/>
    </row>
    <row r="31663" spans="58:58" x14ac:dyDescent="0.25">
      <c r="BF31663" s="1"/>
    </row>
    <row r="31664" spans="58:58" x14ac:dyDescent="0.25">
      <c r="BF31664" s="1"/>
    </row>
    <row r="31665" spans="58:58" x14ac:dyDescent="0.25">
      <c r="BF31665" s="1"/>
    </row>
    <row r="31666" spans="58:58" x14ac:dyDescent="0.25">
      <c r="BF31666" s="1"/>
    </row>
    <row r="31667" spans="58:58" x14ac:dyDescent="0.25">
      <c r="BF31667" s="1"/>
    </row>
    <row r="31668" spans="58:58" x14ac:dyDescent="0.25">
      <c r="BF31668" s="1"/>
    </row>
    <row r="31669" spans="58:58" x14ac:dyDescent="0.25">
      <c r="BF31669" s="1"/>
    </row>
    <row r="31670" spans="58:58" x14ac:dyDescent="0.25">
      <c r="BF31670" s="1"/>
    </row>
    <row r="31671" spans="58:58" x14ac:dyDescent="0.25">
      <c r="BF31671" s="1"/>
    </row>
    <row r="31672" spans="58:58" x14ac:dyDescent="0.25">
      <c r="BF31672" s="1"/>
    </row>
    <row r="31673" spans="58:58" x14ac:dyDescent="0.25">
      <c r="BF31673" s="1"/>
    </row>
    <row r="31674" spans="58:58" x14ac:dyDescent="0.25">
      <c r="BF31674" s="1"/>
    </row>
    <row r="31675" spans="58:58" x14ac:dyDescent="0.25">
      <c r="BF31675" s="1"/>
    </row>
    <row r="31676" spans="58:58" x14ac:dyDescent="0.25">
      <c r="BF31676" s="1"/>
    </row>
    <row r="31677" spans="58:58" x14ac:dyDescent="0.25">
      <c r="BF31677" s="1"/>
    </row>
    <row r="31678" spans="58:58" x14ac:dyDescent="0.25">
      <c r="BF31678" s="1"/>
    </row>
    <row r="31679" spans="58:58" x14ac:dyDescent="0.25">
      <c r="BF31679" s="1"/>
    </row>
    <row r="31680" spans="58:58" x14ac:dyDescent="0.25">
      <c r="BF31680" s="1"/>
    </row>
    <row r="31681" spans="58:58" x14ac:dyDescent="0.25">
      <c r="BF31681" s="1"/>
    </row>
    <row r="31682" spans="58:58" x14ac:dyDescent="0.25">
      <c r="BF31682" s="1"/>
    </row>
    <row r="31683" spans="58:58" x14ac:dyDescent="0.25">
      <c r="BF31683" s="1"/>
    </row>
    <row r="31684" spans="58:58" x14ac:dyDescent="0.25">
      <c r="BF31684" s="1"/>
    </row>
    <row r="31685" spans="58:58" x14ac:dyDescent="0.25">
      <c r="BF31685" s="1"/>
    </row>
    <row r="31686" spans="58:58" x14ac:dyDescent="0.25">
      <c r="BF31686" s="1"/>
    </row>
    <row r="31687" spans="58:58" x14ac:dyDescent="0.25">
      <c r="BF31687" s="1"/>
    </row>
    <row r="31688" spans="58:58" x14ac:dyDescent="0.25">
      <c r="BF31688" s="1"/>
    </row>
    <row r="31689" spans="58:58" x14ac:dyDescent="0.25">
      <c r="BF31689" s="1"/>
    </row>
    <row r="31690" spans="58:58" x14ac:dyDescent="0.25">
      <c r="BF31690" s="1"/>
    </row>
    <row r="31691" spans="58:58" x14ac:dyDescent="0.25">
      <c r="BF31691" s="1"/>
    </row>
    <row r="31692" spans="58:58" x14ac:dyDescent="0.25">
      <c r="BF31692" s="1"/>
    </row>
    <row r="31693" spans="58:58" x14ac:dyDescent="0.25">
      <c r="BF31693" s="1"/>
    </row>
    <row r="31694" spans="58:58" x14ac:dyDescent="0.25">
      <c r="BF31694" s="1"/>
    </row>
    <row r="31695" spans="58:58" x14ac:dyDescent="0.25">
      <c r="BF31695" s="1"/>
    </row>
    <row r="31696" spans="58:58" x14ac:dyDescent="0.25">
      <c r="BF31696" s="1"/>
    </row>
    <row r="31697" spans="58:58" x14ac:dyDescent="0.25">
      <c r="BF31697" s="1"/>
    </row>
    <row r="31698" spans="58:58" x14ac:dyDescent="0.25">
      <c r="BF31698" s="1"/>
    </row>
    <row r="31699" spans="58:58" x14ac:dyDescent="0.25">
      <c r="BF31699" s="1"/>
    </row>
    <row r="31700" spans="58:58" x14ac:dyDescent="0.25">
      <c r="BF31700" s="1"/>
    </row>
    <row r="31701" spans="58:58" x14ac:dyDescent="0.25">
      <c r="BF31701" s="1"/>
    </row>
    <row r="31702" spans="58:58" x14ac:dyDescent="0.25">
      <c r="BF31702" s="1"/>
    </row>
    <row r="31703" spans="58:58" x14ac:dyDescent="0.25">
      <c r="BF31703" s="1"/>
    </row>
    <row r="31704" spans="58:58" x14ac:dyDescent="0.25">
      <c r="BF31704" s="1"/>
    </row>
    <row r="31705" spans="58:58" x14ac:dyDescent="0.25">
      <c r="BF31705" s="1"/>
    </row>
    <row r="31706" spans="58:58" x14ac:dyDescent="0.25">
      <c r="BF31706" s="1"/>
    </row>
    <row r="31707" spans="58:58" x14ac:dyDescent="0.25">
      <c r="BF31707" s="1"/>
    </row>
    <row r="31708" spans="58:58" x14ac:dyDescent="0.25">
      <c r="BF31708" s="1"/>
    </row>
    <row r="31709" spans="58:58" x14ac:dyDescent="0.25">
      <c r="BF31709" s="1"/>
    </row>
    <row r="31710" spans="58:58" x14ac:dyDescent="0.25">
      <c r="BF31710" s="1"/>
    </row>
    <row r="31711" spans="58:58" x14ac:dyDescent="0.25">
      <c r="BF31711" s="1"/>
    </row>
    <row r="31712" spans="58:58" x14ac:dyDescent="0.25">
      <c r="BF31712" s="1"/>
    </row>
    <row r="31713" spans="58:58" x14ac:dyDescent="0.25">
      <c r="BF31713" s="1"/>
    </row>
    <row r="31714" spans="58:58" x14ac:dyDescent="0.25">
      <c r="BF31714" s="1"/>
    </row>
    <row r="31715" spans="58:58" x14ac:dyDescent="0.25">
      <c r="BF31715" s="1"/>
    </row>
    <row r="31716" spans="58:58" x14ac:dyDescent="0.25">
      <c r="BF31716" s="1"/>
    </row>
    <row r="31717" spans="58:58" x14ac:dyDescent="0.25">
      <c r="BF31717" s="1"/>
    </row>
    <row r="31718" spans="58:58" x14ac:dyDescent="0.25">
      <c r="BF31718" s="1"/>
    </row>
    <row r="31719" spans="58:58" x14ac:dyDescent="0.25">
      <c r="BF31719" s="1"/>
    </row>
    <row r="31720" spans="58:58" x14ac:dyDescent="0.25">
      <c r="BF31720" s="1"/>
    </row>
    <row r="31721" spans="58:58" x14ac:dyDescent="0.25">
      <c r="BF31721" s="1"/>
    </row>
    <row r="31722" spans="58:58" x14ac:dyDescent="0.25">
      <c r="BF31722" s="1"/>
    </row>
    <row r="31723" spans="58:58" x14ac:dyDescent="0.25">
      <c r="BF31723" s="1"/>
    </row>
    <row r="31724" spans="58:58" x14ac:dyDescent="0.25">
      <c r="BF31724" s="1"/>
    </row>
    <row r="31725" spans="58:58" x14ac:dyDescent="0.25">
      <c r="BF31725" s="1"/>
    </row>
    <row r="31726" spans="58:58" x14ac:dyDescent="0.25">
      <c r="BF31726" s="1"/>
    </row>
    <row r="31727" spans="58:58" x14ac:dyDescent="0.25">
      <c r="BF31727" s="1"/>
    </row>
    <row r="31728" spans="58:58" x14ac:dyDescent="0.25">
      <c r="BF31728" s="1"/>
    </row>
    <row r="31729" spans="58:58" x14ac:dyDescent="0.25">
      <c r="BF31729" s="1"/>
    </row>
    <row r="31730" spans="58:58" x14ac:dyDescent="0.25">
      <c r="BF31730" s="1"/>
    </row>
    <row r="31731" spans="58:58" x14ac:dyDescent="0.25">
      <c r="BF31731" s="1"/>
    </row>
    <row r="31732" spans="58:58" x14ac:dyDescent="0.25">
      <c r="BF31732" s="1"/>
    </row>
    <row r="31733" spans="58:58" x14ac:dyDescent="0.25">
      <c r="BF31733" s="1"/>
    </row>
    <row r="31734" spans="58:58" x14ac:dyDescent="0.25">
      <c r="BF31734" s="1"/>
    </row>
    <row r="31735" spans="58:58" x14ac:dyDescent="0.25">
      <c r="BF31735" s="1"/>
    </row>
    <row r="31736" spans="58:58" x14ac:dyDescent="0.25">
      <c r="BF31736" s="1"/>
    </row>
    <row r="31737" spans="58:58" x14ac:dyDescent="0.25">
      <c r="BF31737" s="1"/>
    </row>
    <row r="31738" spans="58:58" x14ac:dyDescent="0.25">
      <c r="BF31738" s="1"/>
    </row>
    <row r="31739" spans="58:58" x14ac:dyDescent="0.25">
      <c r="BF31739" s="1"/>
    </row>
    <row r="31740" spans="58:58" x14ac:dyDescent="0.25">
      <c r="BF31740" s="1"/>
    </row>
    <row r="31741" spans="58:58" x14ac:dyDescent="0.25">
      <c r="BF31741" s="1"/>
    </row>
    <row r="31742" spans="58:58" x14ac:dyDescent="0.25">
      <c r="BF31742" s="1"/>
    </row>
    <row r="31743" spans="58:58" x14ac:dyDescent="0.25">
      <c r="BF31743" s="1"/>
    </row>
    <row r="31744" spans="58:58" x14ac:dyDescent="0.25">
      <c r="BF31744" s="1"/>
    </row>
    <row r="31745" spans="58:58" x14ac:dyDescent="0.25">
      <c r="BF31745" s="1"/>
    </row>
    <row r="31746" spans="58:58" x14ac:dyDescent="0.25">
      <c r="BF31746" s="1"/>
    </row>
    <row r="31747" spans="58:58" x14ac:dyDescent="0.25">
      <c r="BF31747" s="1"/>
    </row>
    <row r="31748" spans="58:58" x14ac:dyDescent="0.25">
      <c r="BF31748" s="1"/>
    </row>
    <row r="31749" spans="58:58" x14ac:dyDescent="0.25">
      <c r="BF31749" s="1"/>
    </row>
    <row r="31750" spans="58:58" x14ac:dyDescent="0.25">
      <c r="BF31750" s="1"/>
    </row>
    <row r="31751" spans="58:58" x14ac:dyDescent="0.25">
      <c r="BF31751" s="1"/>
    </row>
    <row r="31752" spans="58:58" x14ac:dyDescent="0.25">
      <c r="BF31752" s="1"/>
    </row>
    <row r="31753" spans="58:58" x14ac:dyDescent="0.25">
      <c r="BF31753" s="1"/>
    </row>
    <row r="31754" spans="58:58" x14ac:dyDescent="0.25">
      <c r="BF31754" s="1"/>
    </row>
    <row r="31755" spans="58:58" x14ac:dyDescent="0.25">
      <c r="BF31755" s="1"/>
    </row>
    <row r="31756" spans="58:58" x14ac:dyDescent="0.25">
      <c r="BF31756" s="1"/>
    </row>
    <row r="31757" spans="58:58" x14ac:dyDescent="0.25">
      <c r="BF31757" s="1"/>
    </row>
    <row r="31758" spans="58:58" x14ac:dyDescent="0.25">
      <c r="BF31758" s="1"/>
    </row>
    <row r="31759" spans="58:58" x14ac:dyDescent="0.25">
      <c r="BF31759" s="1"/>
    </row>
    <row r="31760" spans="58:58" x14ac:dyDescent="0.25">
      <c r="BF31760" s="1"/>
    </row>
    <row r="31761" spans="58:58" x14ac:dyDescent="0.25">
      <c r="BF31761" s="1"/>
    </row>
    <row r="31762" spans="58:58" x14ac:dyDescent="0.25">
      <c r="BF31762" s="1"/>
    </row>
    <row r="31763" spans="58:58" x14ac:dyDescent="0.25">
      <c r="BF31763" s="1"/>
    </row>
    <row r="31764" spans="58:58" x14ac:dyDescent="0.25">
      <c r="BF31764" s="1"/>
    </row>
    <row r="31765" spans="58:58" x14ac:dyDescent="0.25">
      <c r="BF31765" s="1"/>
    </row>
    <row r="31766" spans="58:58" x14ac:dyDescent="0.25">
      <c r="BF31766" s="1"/>
    </row>
    <row r="31767" spans="58:58" x14ac:dyDescent="0.25">
      <c r="BF31767" s="1"/>
    </row>
    <row r="31768" spans="58:58" x14ac:dyDescent="0.25">
      <c r="BF31768" s="1"/>
    </row>
    <row r="31769" spans="58:58" x14ac:dyDescent="0.25">
      <c r="BF31769" s="1"/>
    </row>
    <row r="31770" spans="58:58" x14ac:dyDescent="0.25">
      <c r="BF31770" s="1"/>
    </row>
    <row r="31771" spans="58:58" x14ac:dyDescent="0.25">
      <c r="BF31771" s="1"/>
    </row>
    <row r="31772" spans="58:58" x14ac:dyDescent="0.25">
      <c r="BF31772" s="1"/>
    </row>
    <row r="31773" spans="58:58" x14ac:dyDescent="0.25">
      <c r="BF31773" s="1"/>
    </row>
    <row r="31774" spans="58:58" x14ac:dyDescent="0.25">
      <c r="BF31774" s="1"/>
    </row>
    <row r="31775" spans="58:58" x14ac:dyDescent="0.25">
      <c r="BF31775" s="1"/>
    </row>
    <row r="31776" spans="58:58" x14ac:dyDescent="0.25">
      <c r="BF31776" s="1"/>
    </row>
    <row r="31777" spans="58:58" x14ac:dyDescent="0.25">
      <c r="BF31777" s="1"/>
    </row>
    <row r="31778" spans="58:58" x14ac:dyDescent="0.25">
      <c r="BF31778" s="1"/>
    </row>
    <row r="31779" spans="58:58" x14ac:dyDescent="0.25">
      <c r="BF31779" s="1"/>
    </row>
    <row r="31780" spans="58:58" x14ac:dyDescent="0.25">
      <c r="BF31780" s="1"/>
    </row>
    <row r="31781" spans="58:58" x14ac:dyDescent="0.25">
      <c r="BF31781" s="1"/>
    </row>
    <row r="31782" spans="58:58" x14ac:dyDescent="0.25">
      <c r="BF31782" s="1"/>
    </row>
    <row r="31783" spans="58:58" x14ac:dyDescent="0.25">
      <c r="BF31783" s="1"/>
    </row>
    <row r="31784" spans="58:58" x14ac:dyDescent="0.25">
      <c r="BF31784" s="1"/>
    </row>
    <row r="31785" spans="58:58" x14ac:dyDescent="0.25">
      <c r="BF31785" s="1"/>
    </row>
    <row r="31786" spans="58:58" x14ac:dyDescent="0.25">
      <c r="BF31786" s="1"/>
    </row>
    <row r="31787" spans="58:58" x14ac:dyDescent="0.25">
      <c r="BF31787" s="1"/>
    </row>
    <row r="31788" spans="58:58" x14ac:dyDescent="0.25">
      <c r="BF31788" s="1"/>
    </row>
    <row r="31789" spans="58:58" x14ac:dyDescent="0.25">
      <c r="BF31789" s="1"/>
    </row>
    <row r="31790" spans="58:58" x14ac:dyDescent="0.25">
      <c r="BF31790" s="1"/>
    </row>
    <row r="31791" spans="58:58" x14ac:dyDescent="0.25">
      <c r="BF31791" s="1"/>
    </row>
    <row r="31792" spans="58:58" x14ac:dyDescent="0.25">
      <c r="BF31792" s="1"/>
    </row>
    <row r="31793" spans="58:58" x14ac:dyDescent="0.25">
      <c r="BF31793" s="1"/>
    </row>
    <row r="31794" spans="58:58" x14ac:dyDescent="0.25">
      <c r="BF31794" s="1"/>
    </row>
    <row r="31795" spans="58:58" x14ac:dyDescent="0.25">
      <c r="BF31795" s="1"/>
    </row>
    <row r="31796" spans="58:58" x14ac:dyDescent="0.25">
      <c r="BF31796" s="1"/>
    </row>
    <row r="31797" spans="58:58" x14ac:dyDescent="0.25">
      <c r="BF31797" s="1"/>
    </row>
    <row r="31798" spans="58:58" x14ac:dyDescent="0.25">
      <c r="BF31798" s="1"/>
    </row>
    <row r="31799" spans="58:58" x14ac:dyDescent="0.25">
      <c r="BF31799" s="1"/>
    </row>
    <row r="31800" spans="58:58" x14ac:dyDescent="0.25">
      <c r="BF31800" s="1"/>
    </row>
    <row r="31801" spans="58:58" x14ac:dyDescent="0.25">
      <c r="BF31801" s="1"/>
    </row>
    <row r="31802" spans="58:58" x14ac:dyDescent="0.25">
      <c r="BF31802" s="1"/>
    </row>
    <row r="31803" spans="58:58" x14ac:dyDescent="0.25">
      <c r="BF31803" s="1"/>
    </row>
    <row r="31804" spans="58:58" x14ac:dyDescent="0.25">
      <c r="BF31804" s="1"/>
    </row>
    <row r="31805" spans="58:58" x14ac:dyDescent="0.25">
      <c r="BF31805" s="1"/>
    </row>
    <row r="31806" spans="58:58" x14ac:dyDescent="0.25">
      <c r="BF31806" s="1"/>
    </row>
    <row r="31807" spans="58:58" x14ac:dyDescent="0.25">
      <c r="BF31807" s="1"/>
    </row>
    <row r="31808" spans="58:58" x14ac:dyDescent="0.25">
      <c r="BF31808" s="1"/>
    </row>
    <row r="31809" spans="58:58" x14ac:dyDescent="0.25">
      <c r="BF31809" s="1"/>
    </row>
    <row r="31810" spans="58:58" x14ac:dyDescent="0.25">
      <c r="BF31810" s="1"/>
    </row>
    <row r="31811" spans="58:58" x14ac:dyDescent="0.25">
      <c r="BF31811" s="1"/>
    </row>
    <row r="31812" spans="58:58" x14ac:dyDescent="0.25">
      <c r="BF31812" s="1"/>
    </row>
    <row r="31813" spans="58:58" x14ac:dyDescent="0.25">
      <c r="BF31813" s="1"/>
    </row>
    <row r="31814" spans="58:58" x14ac:dyDescent="0.25">
      <c r="BF31814" s="1"/>
    </row>
    <row r="31815" spans="58:58" x14ac:dyDescent="0.25">
      <c r="BF31815" s="1"/>
    </row>
    <row r="31816" spans="58:58" x14ac:dyDescent="0.25">
      <c r="BF31816" s="1"/>
    </row>
    <row r="31817" spans="58:58" x14ac:dyDescent="0.25">
      <c r="BF31817" s="1"/>
    </row>
    <row r="31818" spans="58:58" x14ac:dyDescent="0.25">
      <c r="BF31818" s="1"/>
    </row>
    <row r="31819" spans="58:58" x14ac:dyDescent="0.25">
      <c r="BF31819" s="1"/>
    </row>
    <row r="31820" spans="58:58" x14ac:dyDescent="0.25">
      <c r="BF31820" s="1"/>
    </row>
    <row r="31821" spans="58:58" x14ac:dyDescent="0.25">
      <c r="BF31821" s="1"/>
    </row>
    <row r="31822" spans="58:58" x14ac:dyDescent="0.25">
      <c r="BF31822" s="1"/>
    </row>
    <row r="31823" spans="58:58" x14ac:dyDescent="0.25">
      <c r="BF31823" s="1"/>
    </row>
    <row r="31824" spans="58:58" x14ac:dyDescent="0.25">
      <c r="BF31824" s="1"/>
    </row>
    <row r="31825" spans="58:58" x14ac:dyDescent="0.25">
      <c r="BF31825" s="1"/>
    </row>
    <row r="31826" spans="58:58" x14ac:dyDescent="0.25">
      <c r="BF31826" s="1"/>
    </row>
    <row r="31827" spans="58:58" x14ac:dyDescent="0.25">
      <c r="BF31827" s="1"/>
    </row>
    <row r="31828" spans="58:58" x14ac:dyDescent="0.25">
      <c r="BF31828" s="1"/>
    </row>
    <row r="31829" spans="58:58" x14ac:dyDescent="0.25">
      <c r="BF31829" s="1"/>
    </row>
    <row r="31830" spans="58:58" x14ac:dyDescent="0.25">
      <c r="BF31830" s="1"/>
    </row>
    <row r="31831" spans="58:58" x14ac:dyDescent="0.25">
      <c r="BF31831" s="1"/>
    </row>
    <row r="31832" spans="58:58" x14ac:dyDescent="0.25">
      <c r="BF31832" s="1"/>
    </row>
    <row r="31833" spans="58:58" x14ac:dyDescent="0.25">
      <c r="BF31833" s="1"/>
    </row>
    <row r="31834" spans="58:58" x14ac:dyDescent="0.25">
      <c r="BF31834" s="1"/>
    </row>
    <row r="31835" spans="58:58" x14ac:dyDescent="0.25">
      <c r="BF31835" s="1"/>
    </row>
    <row r="31836" spans="58:58" x14ac:dyDescent="0.25">
      <c r="BF31836" s="1"/>
    </row>
    <row r="31837" spans="58:58" x14ac:dyDescent="0.25">
      <c r="BF31837" s="1"/>
    </row>
    <row r="31838" spans="58:58" x14ac:dyDescent="0.25">
      <c r="BF31838" s="1"/>
    </row>
    <row r="31839" spans="58:58" x14ac:dyDescent="0.25">
      <c r="BF31839" s="1"/>
    </row>
    <row r="31840" spans="58:58" x14ac:dyDescent="0.25">
      <c r="BF31840" s="1"/>
    </row>
    <row r="31841" spans="58:58" x14ac:dyDescent="0.25">
      <c r="BF31841" s="1"/>
    </row>
    <row r="31842" spans="58:58" x14ac:dyDescent="0.25">
      <c r="BF31842" s="1"/>
    </row>
    <row r="31843" spans="58:58" x14ac:dyDescent="0.25">
      <c r="BF31843" s="1"/>
    </row>
    <row r="31844" spans="58:58" x14ac:dyDescent="0.25">
      <c r="BF31844" s="1"/>
    </row>
    <row r="31845" spans="58:58" x14ac:dyDescent="0.25">
      <c r="BF31845" s="1"/>
    </row>
    <row r="31846" spans="58:58" x14ac:dyDescent="0.25">
      <c r="BF31846" s="1"/>
    </row>
    <row r="31847" spans="58:58" x14ac:dyDescent="0.25">
      <c r="BF31847" s="1"/>
    </row>
    <row r="31848" spans="58:58" x14ac:dyDescent="0.25">
      <c r="BF31848" s="1"/>
    </row>
    <row r="31849" spans="58:58" x14ac:dyDescent="0.25">
      <c r="BF31849" s="1"/>
    </row>
    <row r="31850" spans="58:58" x14ac:dyDescent="0.25">
      <c r="BF31850" s="1"/>
    </row>
    <row r="31851" spans="58:58" x14ac:dyDescent="0.25">
      <c r="BF31851" s="1"/>
    </row>
    <row r="31852" spans="58:58" x14ac:dyDescent="0.25">
      <c r="BF31852" s="1"/>
    </row>
    <row r="31853" spans="58:58" x14ac:dyDescent="0.25">
      <c r="BF31853" s="1"/>
    </row>
    <row r="31854" spans="58:58" x14ac:dyDescent="0.25">
      <c r="BF31854" s="1"/>
    </row>
    <row r="31855" spans="58:58" x14ac:dyDescent="0.25">
      <c r="BF31855" s="1"/>
    </row>
    <row r="31856" spans="58:58" x14ac:dyDescent="0.25">
      <c r="BF31856" s="1"/>
    </row>
    <row r="31857" spans="58:58" x14ac:dyDescent="0.25">
      <c r="BF31857" s="1"/>
    </row>
    <row r="31858" spans="58:58" x14ac:dyDescent="0.25">
      <c r="BF31858" s="1"/>
    </row>
    <row r="31859" spans="58:58" x14ac:dyDescent="0.25">
      <c r="BF31859" s="1"/>
    </row>
    <row r="31860" spans="58:58" x14ac:dyDescent="0.25">
      <c r="BF31860" s="1"/>
    </row>
    <row r="31861" spans="58:58" x14ac:dyDescent="0.25">
      <c r="BF31861" s="1"/>
    </row>
    <row r="31862" spans="58:58" x14ac:dyDescent="0.25">
      <c r="BF31862" s="1"/>
    </row>
    <row r="31863" spans="58:58" x14ac:dyDescent="0.25">
      <c r="BF31863" s="1"/>
    </row>
    <row r="31864" spans="58:58" x14ac:dyDescent="0.25">
      <c r="BF31864" s="1"/>
    </row>
    <row r="31865" spans="58:58" x14ac:dyDescent="0.25">
      <c r="BF31865" s="1"/>
    </row>
    <row r="31866" spans="58:58" x14ac:dyDescent="0.25">
      <c r="BF31866" s="1"/>
    </row>
    <row r="31867" spans="58:58" x14ac:dyDescent="0.25">
      <c r="BF31867" s="1"/>
    </row>
    <row r="31868" spans="58:58" x14ac:dyDescent="0.25">
      <c r="BF31868" s="1"/>
    </row>
    <row r="31869" spans="58:58" x14ac:dyDescent="0.25">
      <c r="BF31869" s="1"/>
    </row>
    <row r="31870" spans="58:58" x14ac:dyDescent="0.25">
      <c r="BF31870" s="1"/>
    </row>
    <row r="31871" spans="58:58" x14ac:dyDescent="0.25">
      <c r="BF31871" s="1"/>
    </row>
    <row r="31872" spans="58:58" x14ac:dyDescent="0.25">
      <c r="BF31872" s="1"/>
    </row>
    <row r="31873" spans="58:58" x14ac:dyDescent="0.25">
      <c r="BF31873" s="1"/>
    </row>
    <row r="31874" spans="58:58" x14ac:dyDescent="0.25">
      <c r="BF31874" s="1"/>
    </row>
    <row r="31875" spans="58:58" x14ac:dyDescent="0.25">
      <c r="BF31875" s="1"/>
    </row>
    <row r="31876" spans="58:58" x14ac:dyDescent="0.25">
      <c r="BF31876" s="1"/>
    </row>
    <row r="31877" spans="58:58" x14ac:dyDescent="0.25">
      <c r="BF31877" s="1"/>
    </row>
    <row r="31878" spans="58:58" x14ac:dyDescent="0.25">
      <c r="BF31878" s="1"/>
    </row>
    <row r="31879" spans="58:58" x14ac:dyDescent="0.25">
      <c r="BF31879" s="1"/>
    </row>
    <row r="31880" spans="58:58" x14ac:dyDescent="0.25">
      <c r="BF31880" s="1"/>
    </row>
    <row r="31881" spans="58:58" x14ac:dyDescent="0.25">
      <c r="BF31881" s="1"/>
    </row>
    <row r="31882" spans="58:58" x14ac:dyDescent="0.25">
      <c r="BF31882" s="1"/>
    </row>
    <row r="31883" spans="58:58" x14ac:dyDescent="0.25">
      <c r="BF31883" s="1"/>
    </row>
    <row r="31884" spans="58:58" x14ac:dyDescent="0.25">
      <c r="BF31884" s="1"/>
    </row>
    <row r="31885" spans="58:58" x14ac:dyDescent="0.25">
      <c r="BF31885" s="1"/>
    </row>
    <row r="31886" spans="58:58" x14ac:dyDescent="0.25">
      <c r="BF31886" s="1"/>
    </row>
    <row r="31887" spans="58:58" x14ac:dyDescent="0.25">
      <c r="BF31887" s="1"/>
    </row>
    <row r="31888" spans="58:58" x14ac:dyDescent="0.25">
      <c r="BF31888" s="1"/>
    </row>
    <row r="31889" spans="58:58" x14ac:dyDescent="0.25">
      <c r="BF31889" s="1"/>
    </row>
    <row r="31890" spans="58:58" x14ac:dyDescent="0.25">
      <c r="BF31890" s="1"/>
    </row>
    <row r="31891" spans="58:58" x14ac:dyDescent="0.25">
      <c r="BF31891" s="1"/>
    </row>
    <row r="31892" spans="58:58" x14ac:dyDescent="0.25">
      <c r="BF31892" s="1"/>
    </row>
    <row r="31893" spans="58:58" x14ac:dyDescent="0.25">
      <c r="BF31893" s="1"/>
    </row>
    <row r="31894" spans="58:58" x14ac:dyDescent="0.25">
      <c r="BF31894" s="1"/>
    </row>
    <row r="31895" spans="58:58" x14ac:dyDescent="0.25">
      <c r="BF31895" s="1"/>
    </row>
    <row r="31896" spans="58:58" x14ac:dyDescent="0.25">
      <c r="BF31896" s="1"/>
    </row>
    <row r="31897" spans="58:58" x14ac:dyDescent="0.25">
      <c r="BF31897" s="1"/>
    </row>
    <row r="31898" spans="58:58" x14ac:dyDescent="0.25">
      <c r="BF31898" s="1"/>
    </row>
    <row r="31899" spans="58:58" x14ac:dyDescent="0.25">
      <c r="BF31899" s="1"/>
    </row>
    <row r="31900" spans="58:58" x14ac:dyDescent="0.25">
      <c r="BF31900" s="1"/>
    </row>
    <row r="31901" spans="58:58" x14ac:dyDescent="0.25">
      <c r="BF31901" s="1"/>
    </row>
    <row r="31902" spans="58:58" x14ac:dyDescent="0.25">
      <c r="BF31902" s="1"/>
    </row>
    <row r="31903" spans="58:58" x14ac:dyDescent="0.25">
      <c r="BF31903" s="1"/>
    </row>
    <row r="31904" spans="58:58" x14ac:dyDescent="0.25">
      <c r="BF31904" s="1"/>
    </row>
    <row r="31905" spans="58:58" x14ac:dyDescent="0.25">
      <c r="BF31905" s="1"/>
    </row>
    <row r="31906" spans="58:58" x14ac:dyDescent="0.25">
      <c r="BF31906" s="1"/>
    </row>
    <row r="31907" spans="58:58" x14ac:dyDescent="0.25">
      <c r="BF31907" s="1"/>
    </row>
    <row r="31908" spans="58:58" x14ac:dyDescent="0.25">
      <c r="BF31908" s="1"/>
    </row>
    <row r="31909" spans="58:58" x14ac:dyDescent="0.25">
      <c r="BF31909" s="1"/>
    </row>
    <row r="31910" spans="58:58" x14ac:dyDescent="0.25">
      <c r="BF31910" s="1"/>
    </row>
    <row r="31911" spans="58:58" x14ac:dyDescent="0.25">
      <c r="BF31911" s="1"/>
    </row>
    <row r="31912" spans="58:58" x14ac:dyDescent="0.25">
      <c r="BF31912" s="1"/>
    </row>
    <row r="31913" spans="58:58" x14ac:dyDescent="0.25">
      <c r="BF31913" s="1"/>
    </row>
    <row r="31914" spans="58:58" x14ac:dyDescent="0.25">
      <c r="BF31914" s="1"/>
    </row>
    <row r="31915" spans="58:58" x14ac:dyDescent="0.25">
      <c r="BF31915" s="1"/>
    </row>
    <row r="31916" spans="58:58" x14ac:dyDescent="0.25">
      <c r="BF31916" s="1"/>
    </row>
    <row r="31917" spans="58:58" x14ac:dyDescent="0.25">
      <c r="BF31917" s="1"/>
    </row>
    <row r="31918" spans="58:58" x14ac:dyDescent="0.25">
      <c r="BF31918" s="1"/>
    </row>
    <row r="31919" spans="58:58" x14ac:dyDescent="0.25">
      <c r="BF31919" s="1"/>
    </row>
    <row r="31920" spans="58:58" x14ac:dyDescent="0.25">
      <c r="BF31920" s="1"/>
    </row>
    <row r="31921" spans="58:58" x14ac:dyDescent="0.25">
      <c r="BF31921" s="1"/>
    </row>
    <row r="31922" spans="58:58" x14ac:dyDescent="0.25">
      <c r="BF31922" s="1"/>
    </row>
    <row r="31923" spans="58:58" x14ac:dyDescent="0.25">
      <c r="BF31923" s="1"/>
    </row>
    <row r="31924" spans="58:58" x14ac:dyDescent="0.25">
      <c r="BF31924" s="1"/>
    </row>
    <row r="31925" spans="58:58" x14ac:dyDescent="0.25">
      <c r="BF31925" s="1"/>
    </row>
    <row r="31926" spans="58:58" x14ac:dyDescent="0.25">
      <c r="BF31926" s="1"/>
    </row>
    <row r="31927" spans="58:58" x14ac:dyDescent="0.25">
      <c r="BF31927" s="1"/>
    </row>
    <row r="31928" spans="58:58" x14ac:dyDescent="0.25">
      <c r="BF31928" s="1"/>
    </row>
    <row r="31929" spans="58:58" x14ac:dyDescent="0.25">
      <c r="BF31929" s="1"/>
    </row>
    <row r="31930" spans="58:58" x14ac:dyDescent="0.25">
      <c r="BF31930" s="1"/>
    </row>
    <row r="31931" spans="58:58" x14ac:dyDescent="0.25">
      <c r="BF31931" s="1"/>
    </row>
    <row r="31932" spans="58:58" x14ac:dyDescent="0.25">
      <c r="BF31932" s="1"/>
    </row>
    <row r="31933" spans="58:58" x14ac:dyDescent="0.25">
      <c r="BF31933" s="1"/>
    </row>
    <row r="31934" spans="58:58" x14ac:dyDescent="0.25">
      <c r="BF31934" s="1"/>
    </row>
    <row r="31935" spans="58:58" x14ac:dyDescent="0.25">
      <c r="BF31935" s="1"/>
    </row>
    <row r="31936" spans="58:58" x14ac:dyDescent="0.25">
      <c r="BF31936" s="1"/>
    </row>
    <row r="31937" spans="58:58" x14ac:dyDescent="0.25">
      <c r="BF31937" s="1"/>
    </row>
    <row r="31938" spans="58:58" x14ac:dyDescent="0.25">
      <c r="BF31938" s="1"/>
    </row>
    <row r="31939" spans="58:58" x14ac:dyDescent="0.25">
      <c r="BF31939" s="1"/>
    </row>
    <row r="31940" spans="58:58" x14ac:dyDescent="0.25">
      <c r="BF31940" s="1"/>
    </row>
    <row r="31941" spans="58:58" x14ac:dyDescent="0.25">
      <c r="BF31941" s="1"/>
    </row>
    <row r="31942" spans="58:58" x14ac:dyDescent="0.25">
      <c r="BF31942" s="1"/>
    </row>
    <row r="31943" spans="58:58" x14ac:dyDescent="0.25">
      <c r="BF31943" s="1"/>
    </row>
    <row r="31944" spans="58:58" x14ac:dyDescent="0.25">
      <c r="BF31944" s="1"/>
    </row>
    <row r="31945" spans="58:58" x14ac:dyDescent="0.25">
      <c r="BF31945" s="1"/>
    </row>
    <row r="31946" spans="58:58" x14ac:dyDescent="0.25">
      <c r="BF31946" s="1"/>
    </row>
    <row r="31947" spans="58:58" x14ac:dyDescent="0.25">
      <c r="BF31947" s="1"/>
    </row>
    <row r="31948" spans="58:58" x14ac:dyDescent="0.25">
      <c r="BF31948" s="1"/>
    </row>
    <row r="31949" spans="58:58" x14ac:dyDescent="0.25">
      <c r="BF31949" s="1"/>
    </row>
    <row r="31950" spans="58:58" x14ac:dyDescent="0.25">
      <c r="BF31950" s="1"/>
    </row>
    <row r="31951" spans="58:58" x14ac:dyDescent="0.25">
      <c r="BF31951" s="1"/>
    </row>
    <row r="31952" spans="58:58" x14ac:dyDescent="0.25">
      <c r="BF31952" s="1"/>
    </row>
    <row r="31953" spans="58:58" x14ac:dyDescent="0.25">
      <c r="BF31953" s="1"/>
    </row>
    <row r="31954" spans="58:58" x14ac:dyDescent="0.25">
      <c r="BF31954" s="1"/>
    </row>
    <row r="31955" spans="58:58" x14ac:dyDescent="0.25">
      <c r="BF31955" s="1"/>
    </row>
    <row r="31956" spans="58:58" x14ac:dyDescent="0.25">
      <c r="BF31956" s="1"/>
    </row>
    <row r="31957" spans="58:58" x14ac:dyDescent="0.25">
      <c r="BF31957" s="1"/>
    </row>
    <row r="31958" spans="58:58" x14ac:dyDescent="0.25">
      <c r="BF31958" s="1"/>
    </row>
    <row r="31959" spans="58:58" x14ac:dyDescent="0.25">
      <c r="BF31959" s="1"/>
    </row>
    <row r="31960" spans="58:58" x14ac:dyDescent="0.25">
      <c r="BF31960" s="1"/>
    </row>
    <row r="31961" spans="58:58" x14ac:dyDescent="0.25">
      <c r="BF31961" s="1"/>
    </row>
    <row r="31962" spans="58:58" x14ac:dyDescent="0.25">
      <c r="BF31962" s="1"/>
    </row>
    <row r="31963" spans="58:58" x14ac:dyDescent="0.25">
      <c r="BF31963" s="1"/>
    </row>
    <row r="31964" spans="58:58" x14ac:dyDescent="0.25">
      <c r="BF31964" s="1"/>
    </row>
    <row r="31965" spans="58:58" x14ac:dyDescent="0.25">
      <c r="BF31965" s="1"/>
    </row>
    <row r="31966" spans="58:58" x14ac:dyDescent="0.25">
      <c r="BF31966" s="1"/>
    </row>
    <row r="31967" spans="58:58" x14ac:dyDescent="0.25">
      <c r="BF31967" s="1"/>
    </row>
    <row r="31968" spans="58:58" x14ac:dyDescent="0.25">
      <c r="BF31968" s="1"/>
    </row>
    <row r="31969" spans="58:58" x14ac:dyDescent="0.25">
      <c r="BF31969" s="1"/>
    </row>
    <row r="31970" spans="58:58" x14ac:dyDescent="0.25">
      <c r="BF31970" s="1"/>
    </row>
    <row r="31971" spans="58:58" x14ac:dyDescent="0.25">
      <c r="BF31971" s="1"/>
    </row>
    <row r="31972" spans="58:58" x14ac:dyDescent="0.25">
      <c r="BF31972" s="1"/>
    </row>
    <row r="31973" spans="58:58" x14ac:dyDescent="0.25">
      <c r="BF31973" s="1"/>
    </row>
    <row r="31974" spans="58:58" x14ac:dyDescent="0.25">
      <c r="BF31974" s="1"/>
    </row>
    <row r="31975" spans="58:58" x14ac:dyDescent="0.25">
      <c r="BF31975" s="1"/>
    </row>
    <row r="31976" spans="58:58" x14ac:dyDescent="0.25">
      <c r="BF31976" s="1"/>
    </row>
    <row r="31977" spans="58:58" x14ac:dyDescent="0.25">
      <c r="BF31977" s="1"/>
    </row>
    <row r="31978" spans="58:58" x14ac:dyDescent="0.25">
      <c r="BF31978" s="1"/>
    </row>
    <row r="31979" spans="58:58" x14ac:dyDescent="0.25">
      <c r="BF31979" s="1"/>
    </row>
    <row r="31980" spans="58:58" x14ac:dyDescent="0.25">
      <c r="BF31980" s="1"/>
    </row>
    <row r="31981" spans="58:58" x14ac:dyDescent="0.25">
      <c r="BF31981" s="1"/>
    </row>
    <row r="31982" spans="58:58" x14ac:dyDescent="0.25">
      <c r="BF31982" s="1"/>
    </row>
    <row r="31983" spans="58:58" x14ac:dyDescent="0.25">
      <c r="BF31983" s="1"/>
    </row>
    <row r="31984" spans="58:58" x14ac:dyDescent="0.25">
      <c r="BF31984" s="1"/>
    </row>
    <row r="31985" spans="58:58" x14ac:dyDescent="0.25">
      <c r="BF31985" s="1"/>
    </row>
    <row r="31986" spans="58:58" x14ac:dyDescent="0.25">
      <c r="BF31986" s="1"/>
    </row>
    <row r="31987" spans="58:58" x14ac:dyDescent="0.25">
      <c r="BF31987" s="1"/>
    </row>
    <row r="31988" spans="58:58" x14ac:dyDescent="0.25">
      <c r="BF31988" s="1"/>
    </row>
    <row r="31989" spans="58:58" x14ac:dyDescent="0.25">
      <c r="BF31989" s="1"/>
    </row>
    <row r="31990" spans="58:58" x14ac:dyDescent="0.25">
      <c r="BF31990" s="1"/>
    </row>
    <row r="31991" spans="58:58" x14ac:dyDescent="0.25">
      <c r="BF31991" s="1"/>
    </row>
    <row r="31992" spans="58:58" x14ac:dyDescent="0.25">
      <c r="BF31992" s="1"/>
    </row>
    <row r="31993" spans="58:58" x14ac:dyDescent="0.25">
      <c r="BF31993" s="1"/>
    </row>
    <row r="31994" spans="58:58" x14ac:dyDescent="0.25">
      <c r="BF31994" s="1"/>
    </row>
    <row r="31995" spans="58:58" x14ac:dyDescent="0.25">
      <c r="BF31995" s="1"/>
    </row>
    <row r="31996" spans="58:58" x14ac:dyDescent="0.25">
      <c r="BF31996" s="1"/>
    </row>
    <row r="31997" spans="58:58" x14ac:dyDescent="0.25">
      <c r="BF31997" s="1"/>
    </row>
    <row r="31998" spans="58:58" x14ac:dyDescent="0.25">
      <c r="BF31998" s="1"/>
    </row>
    <row r="31999" spans="58:58" x14ac:dyDescent="0.25">
      <c r="BF31999" s="1"/>
    </row>
    <row r="32000" spans="58:58" x14ac:dyDescent="0.25">
      <c r="BF32000" s="1"/>
    </row>
    <row r="32001" spans="58:58" x14ac:dyDescent="0.25">
      <c r="BF32001" s="1"/>
    </row>
    <row r="32002" spans="58:58" x14ac:dyDescent="0.25">
      <c r="BF32002" s="1"/>
    </row>
    <row r="32003" spans="58:58" x14ac:dyDescent="0.25">
      <c r="BF32003" s="1"/>
    </row>
    <row r="32004" spans="58:58" x14ac:dyDescent="0.25">
      <c r="BF32004" s="1"/>
    </row>
    <row r="32005" spans="58:58" x14ac:dyDescent="0.25">
      <c r="BF32005" s="1"/>
    </row>
    <row r="32006" spans="58:58" x14ac:dyDescent="0.25">
      <c r="BF32006" s="1"/>
    </row>
    <row r="32007" spans="58:58" x14ac:dyDescent="0.25">
      <c r="BF32007" s="1"/>
    </row>
    <row r="32008" spans="58:58" x14ac:dyDescent="0.25">
      <c r="BF32008" s="1"/>
    </row>
    <row r="32009" spans="58:58" x14ac:dyDescent="0.25">
      <c r="BF32009" s="1"/>
    </row>
    <row r="32010" spans="58:58" x14ac:dyDescent="0.25">
      <c r="BF32010" s="1"/>
    </row>
    <row r="32011" spans="58:58" x14ac:dyDescent="0.25">
      <c r="BF32011" s="1"/>
    </row>
    <row r="32012" spans="58:58" x14ac:dyDescent="0.25">
      <c r="BF32012" s="1"/>
    </row>
    <row r="32013" spans="58:58" x14ac:dyDescent="0.25">
      <c r="BF32013" s="1"/>
    </row>
    <row r="32014" spans="58:58" x14ac:dyDescent="0.25">
      <c r="BF32014" s="1"/>
    </row>
    <row r="32015" spans="58:58" x14ac:dyDescent="0.25">
      <c r="BF32015" s="1"/>
    </row>
    <row r="32016" spans="58:58" x14ac:dyDescent="0.25">
      <c r="BF32016" s="1"/>
    </row>
    <row r="32017" spans="58:58" x14ac:dyDescent="0.25">
      <c r="BF32017" s="1"/>
    </row>
    <row r="32018" spans="58:58" x14ac:dyDescent="0.25">
      <c r="BF32018" s="1"/>
    </row>
    <row r="32019" spans="58:58" x14ac:dyDescent="0.25">
      <c r="BF32019" s="1"/>
    </row>
    <row r="32020" spans="58:58" x14ac:dyDescent="0.25">
      <c r="BF32020" s="1"/>
    </row>
    <row r="32021" spans="58:58" x14ac:dyDescent="0.25">
      <c r="BF32021" s="1"/>
    </row>
    <row r="32022" spans="58:58" x14ac:dyDescent="0.25">
      <c r="BF32022" s="1"/>
    </row>
    <row r="32023" spans="58:58" x14ac:dyDescent="0.25">
      <c r="BF32023" s="1"/>
    </row>
    <row r="32024" spans="58:58" x14ac:dyDescent="0.25">
      <c r="BF32024" s="1"/>
    </row>
    <row r="32025" spans="58:58" x14ac:dyDescent="0.25">
      <c r="BF32025" s="1"/>
    </row>
    <row r="32026" spans="58:58" x14ac:dyDescent="0.25">
      <c r="BF32026" s="1"/>
    </row>
    <row r="32027" spans="58:58" x14ac:dyDescent="0.25">
      <c r="BF32027" s="1"/>
    </row>
    <row r="32028" spans="58:58" x14ac:dyDescent="0.25">
      <c r="BF32028" s="1"/>
    </row>
    <row r="32029" spans="58:58" x14ac:dyDescent="0.25">
      <c r="BF32029" s="1"/>
    </row>
    <row r="32030" spans="58:58" x14ac:dyDescent="0.25">
      <c r="BF32030" s="1"/>
    </row>
    <row r="32031" spans="58:58" x14ac:dyDescent="0.25">
      <c r="BF32031" s="1"/>
    </row>
    <row r="32032" spans="58:58" x14ac:dyDescent="0.25">
      <c r="BF32032" s="1"/>
    </row>
    <row r="32033" spans="58:58" x14ac:dyDescent="0.25">
      <c r="BF32033" s="1"/>
    </row>
    <row r="32034" spans="58:58" x14ac:dyDescent="0.25">
      <c r="BF32034" s="1"/>
    </row>
    <row r="32035" spans="58:58" x14ac:dyDescent="0.25">
      <c r="BF32035" s="1"/>
    </row>
    <row r="32036" spans="58:58" x14ac:dyDescent="0.25">
      <c r="BF32036" s="1"/>
    </row>
    <row r="32037" spans="58:58" x14ac:dyDescent="0.25">
      <c r="BF32037" s="1"/>
    </row>
    <row r="32038" spans="58:58" x14ac:dyDescent="0.25">
      <c r="BF32038" s="1"/>
    </row>
    <row r="32039" spans="58:58" x14ac:dyDescent="0.25">
      <c r="BF32039" s="1"/>
    </row>
    <row r="32040" spans="58:58" x14ac:dyDescent="0.25">
      <c r="BF32040" s="1"/>
    </row>
    <row r="32041" spans="58:58" x14ac:dyDescent="0.25">
      <c r="BF32041" s="1"/>
    </row>
    <row r="32042" spans="58:58" x14ac:dyDescent="0.25">
      <c r="BF32042" s="1"/>
    </row>
    <row r="32043" spans="58:58" x14ac:dyDescent="0.25">
      <c r="BF32043" s="1"/>
    </row>
    <row r="32044" spans="58:58" x14ac:dyDescent="0.25">
      <c r="BF32044" s="1"/>
    </row>
    <row r="32045" spans="58:58" x14ac:dyDescent="0.25">
      <c r="BF32045" s="1"/>
    </row>
    <row r="32046" spans="58:58" x14ac:dyDescent="0.25">
      <c r="BF32046" s="1"/>
    </row>
    <row r="32047" spans="58:58" x14ac:dyDescent="0.25">
      <c r="BF32047" s="1"/>
    </row>
    <row r="32048" spans="58:58" x14ac:dyDescent="0.25">
      <c r="BF32048" s="1"/>
    </row>
    <row r="32049" spans="58:58" x14ac:dyDescent="0.25">
      <c r="BF32049" s="1"/>
    </row>
    <row r="32050" spans="58:58" x14ac:dyDescent="0.25">
      <c r="BF32050" s="1"/>
    </row>
    <row r="32051" spans="58:58" x14ac:dyDescent="0.25">
      <c r="BF32051" s="1"/>
    </row>
    <row r="32052" spans="58:58" x14ac:dyDescent="0.25">
      <c r="BF32052" s="1"/>
    </row>
    <row r="32053" spans="58:58" x14ac:dyDescent="0.25">
      <c r="BF32053" s="1"/>
    </row>
    <row r="32054" spans="58:58" x14ac:dyDescent="0.25">
      <c r="BF32054" s="1"/>
    </row>
    <row r="32055" spans="58:58" x14ac:dyDescent="0.25">
      <c r="BF32055" s="1"/>
    </row>
    <row r="32056" spans="58:58" x14ac:dyDescent="0.25">
      <c r="BF32056" s="1"/>
    </row>
    <row r="32057" spans="58:58" x14ac:dyDescent="0.25">
      <c r="BF32057" s="1"/>
    </row>
    <row r="32058" spans="58:58" x14ac:dyDescent="0.25">
      <c r="BF32058" s="1"/>
    </row>
    <row r="32059" spans="58:58" x14ac:dyDescent="0.25">
      <c r="BF32059" s="1"/>
    </row>
    <row r="32060" spans="58:58" x14ac:dyDescent="0.25">
      <c r="BF32060" s="1"/>
    </row>
    <row r="32061" spans="58:58" x14ac:dyDescent="0.25">
      <c r="BF32061" s="1"/>
    </row>
    <row r="32062" spans="58:58" x14ac:dyDescent="0.25">
      <c r="BF32062" s="1"/>
    </row>
    <row r="32063" spans="58:58" x14ac:dyDescent="0.25">
      <c r="BF32063" s="1"/>
    </row>
    <row r="32064" spans="58:58" x14ac:dyDescent="0.25">
      <c r="BF32064" s="1"/>
    </row>
    <row r="32065" spans="58:58" x14ac:dyDescent="0.25">
      <c r="BF32065" s="1"/>
    </row>
    <row r="32066" spans="58:58" x14ac:dyDescent="0.25">
      <c r="BF32066" s="1"/>
    </row>
    <row r="32067" spans="58:58" x14ac:dyDescent="0.25">
      <c r="BF32067" s="1"/>
    </row>
    <row r="32068" spans="58:58" x14ac:dyDescent="0.25">
      <c r="BF32068" s="1"/>
    </row>
    <row r="32069" spans="58:58" x14ac:dyDescent="0.25">
      <c r="BF32069" s="1"/>
    </row>
    <row r="32070" spans="58:58" x14ac:dyDescent="0.25">
      <c r="BF32070" s="1"/>
    </row>
    <row r="32071" spans="58:58" x14ac:dyDescent="0.25">
      <c r="BF32071" s="1"/>
    </row>
    <row r="32072" spans="58:58" x14ac:dyDescent="0.25">
      <c r="BF32072" s="1"/>
    </row>
    <row r="32073" spans="58:58" x14ac:dyDescent="0.25">
      <c r="BF32073" s="1"/>
    </row>
    <row r="32074" spans="58:58" x14ac:dyDescent="0.25">
      <c r="BF32074" s="1"/>
    </row>
    <row r="32075" spans="58:58" x14ac:dyDescent="0.25">
      <c r="BF32075" s="1"/>
    </row>
    <row r="32076" spans="58:58" x14ac:dyDescent="0.25">
      <c r="BF32076" s="1"/>
    </row>
    <row r="32077" spans="58:58" x14ac:dyDescent="0.25">
      <c r="BF32077" s="1"/>
    </row>
    <row r="32078" spans="58:58" x14ac:dyDescent="0.25">
      <c r="BF32078" s="1"/>
    </row>
    <row r="32079" spans="58:58" x14ac:dyDescent="0.25">
      <c r="BF32079" s="1"/>
    </row>
    <row r="32080" spans="58:58" x14ac:dyDescent="0.25">
      <c r="BF32080" s="1"/>
    </row>
    <row r="32081" spans="58:58" x14ac:dyDescent="0.25">
      <c r="BF32081" s="1"/>
    </row>
    <row r="32082" spans="58:58" x14ac:dyDescent="0.25">
      <c r="BF32082" s="1"/>
    </row>
    <row r="32083" spans="58:58" x14ac:dyDescent="0.25">
      <c r="BF32083" s="1"/>
    </row>
    <row r="32084" spans="58:58" x14ac:dyDescent="0.25">
      <c r="BF32084" s="1"/>
    </row>
    <row r="32085" spans="58:58" x14ac:dyDescent="0.25">
      <c r="BF32085" s="1"/>
    </row>
    <row r="32086" spans="58:58" x14ac:dyDescent="0.25">
      <c r="BF32086" s="1"/>
    </row>
    <row r="32087" spans="58:58" x14ac:dyDescent="0.25">
      <c r="BF32087" s="1"/>
    </row>
    <row r="32088" spans="58:58" x14ac:dyDescent="0.25">
      <c r="BF32088" s="1"/>
    </row>
    <row r="32089" spans="58:58" x14ac:dyDescent="0.25">
      <c r="BF32089" s="1"/>
    </row>
    <row r="32090" spans="58:58" x14ac:dyDescent="0.25">
      <c r="BF32090" s="1"/>
    </row>
    <row r="32091" spans="58:58" x14ac:dyDescent="0.25">
      <c r="BF32091" s="1"/>
    </row>
    <row r="32092" spans="58:58" x14ac:dyDescent="0.25">
      <c r="BF32092" s="1"/>
    </row>
    <row r="32093" spans="58:58" x14ac:dyDescent="0.25">
      <c r="BF32093" s="1"/>
    </row>
    <row r="32094" spans="58:58" x14ac:dyDescent="0.25">
      <c r="BF32094" s="1"/>
    </row>
    <row r="32095" spans="58:58" x14ac:dyDescent="0.25">
      <c r="BF32095" s="1"/>
    </row>
    <row r="32096" spans="58:58" x14ac:dyDescent="0.25">
      <c r="BF32096" s="1"/>
    </row>
    <row r="32097" spans="58:58" x14ac:dyDescent="0.25">
      <c r="BF32097" s="1"/>
    </row>
    <row r="32098" spans="58:58" x14ac:dyDescent="0.25">
      <c r="BF32098" s="1"/>
    </row>
    <row r="32099" spans="58:58" x14ac:dyDescent="0.25">
      <c r="BF32099" s="1"/>
    </row>
    <row r="32100" spans="58:58" x14ac:dyDescent="0.25">
      <c r="BF32100" s="1"/>
    </row>
    <row r="32101" spans="58:58" x14ac:dyDescent="0.25">
      <c r="BF32101" s="1"/>
    </row>
    <row r="32102" spans="58:58" x14ac:dyDescent="0.25">
      <c r="BF32102" s="1"/>
    </row>
    <row r="32103" spans="58:58" x14ac:dyDescent="0.25">
      <c r="BF32103" s="1"/>
    </row>
    <row r="32104" spans="58:58" x14ac:dyDescent="0.25">
      <c r="BF32104" s="1"/>
    </row>
    <row r="32105" spans="58:58" x14ac:dyDescent="0.25">
      <c r="BF32105" s="1"/>
    </row>
    <row r="32106" spans="58:58" x14ac:dyDescent="0.25">
      <c r="BF32106" s="1"/>
    </row>
    <row r="32107" spans="58:58" x14ac:dyDescent="0.25">
      <c r="BF32107" s="1"/>
    </row>
    <row r="32108" spans="58:58" x14ac:dyDescent="0.25">
      <c r="BF32108" s="1"/>
    </row>
    <row r="32109" spans="58:58" x14ac:dyDescent="0.25">
      <c r="BF32109" s="1"/>
    </row>
    <row r="32110" spans="58:58" x14ac:dyDescent="0.25">
      <c r="BF32110" s="1"/>
    </row>
    <row r="32111" spans="58:58" x14ac:dyDescent="0.25">
      <c r="BF32111" s="1"/>
    </row>
    <row r="32112" spans="58:58" x14ac:dyDescent="0.25">
      <c r="BF32112" s="1"/>
    </row>
    <row r="32113" spans="58:58" x14ac:dyDescent="0.25">
      <c r="BF32113" s="1"/>
    </row>
    <row r="32114" spans="58:58" x14ac:dyDescent="0.25">
      <c r="BF32114" s="1"/>
    </row>
    <row r="32115" spans="58:58" x14ac:dyDescent="0.25">
      <c r="BF32115" s="1"/>
    </row>
    <row r="32116" spans="58:58" x14ac:dyDescent="0.25">
      <c r="BF32116" s="1"/>
    </row>
    <row r="32117" spans="58:58" x14ac:dyDescent="0.25">
      <c r="BF32117" s="1"/>
    </row>
    <row r="32118" spans="58:58" x14ac:dyDescent="0.25">
      <c r="BF32118" s="1"/>
    </row>
    <row r="32119" spans="58:58" x14ac:dyDescent="0.25">
      <c r="BF32119" s="1"/>
    </row>
    <row r="32120" spans="58:58" x14ac:dyDescent="0.25">
      <c r="BF32120" s="1"/>
    </row>
    <row r="32121" spans="58:58" x14ac:dyDescent="0.25">
      <c r="BF32121" s="1"/>
    </row>
    <row r="32122" spans="58:58" x14ac:dyDescent="0.25">
      <c r="BF32122" s="1"/>
    </row>
    <row r="32123" spans="58:58" x14ac:dyDescent="0.25">
      <c r="BF32123" s="1"/>
    </row>
    <row r="32124" spans="58:58" x14ac:dyDescent="0.25">
      <c r="BF32124" s="1"/>
    </row>
    <row r="32125" spans="58:58" x14ac:dyDescent="0.25">
      <c r="BF32125" s="1"/>
    </row>
    <row r="32126" spans="58:58" x14ac:dyDescent="0.25">
      <c r="BF32126" s="1"/>
    </row>
    <row r="32127" spans="58:58" x14ac:dyDescent="0.25">
      <c r="BF32127" s="1"/>
    </row>
    <row r="32128" spans="58:58" x14ac:dyDescent="0.25">
      <c r="BF32128" s="1"/>
    </row>
    <row r="32129" spans="58:58" x14ac:dyDescent="0.25">
      <c r="BF32129" s="1"/>
    </row>
    <row r="32130" spans="58:58" x14ac:dyDescent="0.25">
      <c r="BF32130" s="1"/>
    </row>
    <row r="32131" spans="58:58" x14ac:dyDescent="0.25">
      <c r="BF32131" s="1"/>
    </row>
    <row r="32132" spans="58:58" x14ac:dyDescent="0.25">
      <c r="BF32132" s="1"/>
    </row>
    <row r="32133" spans="58:58" x14ac:dyDescent="0.25">
      <c r="BF32133" s="1"/>
    </row>
    <row r="32134" spans="58:58" x14ac:dyDescent="0.25">
      <c r="BF32134" s="1"/>
    </row>
    <row r="32135" spans="58:58" x14ac:dyDescent="0.25">
      <c r="BF32135" s="1"/>
    </row>
    <row r="32136" spans="58:58" x14ac:dyDescent="0.25">
      <c r="BF32136" s="1"/>
    </row>
    <row r="32137" spans="58:58" x14ac:dyDescent="0.25">
      <c r="BF32137" s="1"/>
    </row>
    <row r="32138" spans="58:58" x14ac:dyDescent="0.25">
      <c r="BF32138" s="1"/>
    </row>
    <row r="32139" spans="58:58" x14ac:dyDescent="0.25">
      <c r="BF32139" s="1"/>
    </row>
    <row r="32140" spans="58:58" x14ac:dyDescent="0.25">
      <c r="BF32140" s="1"/>
    </row>
    <row r="32141" spans="58:58" x14ac:dyDescent="0.25">
      <c r="BF32141" s="1"/>
    </row>
    <row r="32142" spans="58:58" x14ac:dyDescent="0.25">
      <c r="BF32142" s="1"/>
    </row>
    <row r="32143" spans="58:58" x14ac:dyDescent="0.25">
      <c r="BF32143" s="1"/>
    </row>
    <row r="32144" spans="58:58" x14ac:dyDescent="0.25">
      <c r="BF32144" s="1"/>
    </row>
    <row r="32145" spans="58:58" x14ac:dyDescent="0.25">
      <c r="BF32145" s="1"/>
    </row>
    <row r="32146" spans="58:58" x14ac:dyDescent="0.25">
      <c r="BF32146" s="1"/>
    </row>
    <row r="32147" spans="58:58" x14ac:dyDescent="0.25">
      <c r="BF32147" s="1"/>
    </row>
    <row r="32148" spans="58:58" x14ac:dyDescent="0.25">
      <c r="BF32148" s="1"/>
    </row>
    <row r="32149" spans="58:58" x14ac:dyDescent="0.25">
      <c r="BF32149" s="1"/>
    </row>
    <row r="32150" spans="58:58" x14ac:dyDescent="0.25">
      <c r="BF32150" s="1"/>
    </row>
    <row r="32151" spans="58:58" x14ac:dyDescent="0.25">
      <c r="BF32151" s="1"/>
    </row>
    <row r="32152" spans="58:58" x14ac:dyDescent="0.25">
      <c r="BF32152" s="1"/>
    </row>
    <row r="32153" spans="58:58" x14ac:dyDescent="0.25">
      <c r="BF32153" s="1"/>
    </row>
    <row r="32154" spans="58:58" x14ac:dyDescent="0.25">
      <c r="BF32154" s="1"/>
    </row>
    <row r="32155" spans="58:58" x14ac:dyDescent="0.25">
      <c r="BF32155" s="1"/>
    </row>
    <row r="32156" spans="58:58" x14ac:dyDescent="0.25">
      <c r="BF32156" s="1"/>
    </row>
    <row r="32157" spans="58:58" x14ac:dyDescent="0.25">
      <c r="BF32157" s="1"/>
    </row>
    <row r="32158" spans="58:58" x14ac:dyDescent="0.25">
      <c r="BF32158" s="1"/>
    </row>
    <row r="32159" spans="58:58" x14ac:dyDescent="0.25">
      <c r="BF32159" s="1"/>
    </row>
    <row r="32160" spans="58:58" x14ac:dyDescent="0.25">
      <c r="BF32160" s="1"/>
    </row>
    <row r="32161" spans="58:58" x14ac:dyDescent="0.25">
      <c r="BF32161" s="1"/>
    </row>
    <row r="32162" spans="58:58" x14ac:dyDescent="0.25">
      <c r="BF32162" s="1"/>
    </row>
    <row r="32163" spans="58:58" x14ac:dyDescent="0.25">
      <c r="BF32163" s="1"/>
    </row>
    <row r="32164" spans="58:58" x14ac:dyDescent="0.25">
      <c r="BF32164" s="1"/>
    </row>
    <row r="32165" spans="58:58" x14ac:dyDescent="0.25">
      <c r="BF32165" s="1"/>
    </row>
    <row r="32166" spans="58:58" x14ac:dyDescent="0.25">
      <c r="BF32166" s="1"/>
    </row>
    <row r="32167" spans="58:58" x14ac:dyDescent="0.25">
      <c r="BF32167" s="1"/>
    </row>
    <row r="32168" spans="58:58" x14ac:dyDescent="0.25">
      <c r="BF32168" s="1"/>
    </row>
    <row r="32169" spans="58:58" x14ac:dyDescent="0.25">
      <c r="BF32169" s="1"/>
    </row>
    <row r="32170" spans="58:58" x14ac:dyDescent="0.25">
      <c r="BF32170" s="1"/>
    </row>
    <row r="32171" spans="58:58" x14ac:dyDescent="0.25">
      <c r="BF32171" s="1"/>
    </row>
    <row r="32172" spans="58:58" x14ac:dyDescent="0.25">
      <c r="BF32172" s="1"/>
    </row>
    <row r="32173" spans="58:58" x14ac:dyDescent="0.25">
      <c r="BF32173" s="1"/>
    </row>
    <row r="32174" spans="58:58" x14ac:dyDescent="0.25">
      <c r="BF32174" s="1"/>
    </row>
    <row r="32175" spans="58:58" x14ac:dyDescent="0.25">
      <c r="BF32175" s="1"/>
    </row>
    <row r="32176" spans="58:58" x14ac:dyDescent="0.25">
      <c r="BF32176" s="1"/>
    </row>
    <row r="32177" spans="58:58" x14ac:dyDescent="0.25">
      <c r="BF32177" s="1"/>
    </row>
    <row r="32178" spans="58:58" x14ac:dyDescent="0.25">
      <c r="BF32178" s="1"/>
    </row>
    <row r="32179" spans="58:58" x14ac:dyDescent="0.25">
      <c r="BF32179" s="1"/>
    </row>
    <row r="32180" spans="58:58" x14ac:dyDescent="0.25">
      <c r="BF32180" s="1"/>
    </row>
    <row r="32181" spans="58:58" x14ac:dyDescent="0.25">
      <c r="BF32181" s="1"/>
    </row>
    <row r="32182" spans="58:58" x14ac:dyDescent="0.25">
      <c r="BF32182" s="1"/>
    </row>
    <row r="32183" spans="58:58" x14ac:dyDescent="0.25">
      <c r="BF32183" s="1"/>
    </row>
    <row r="32184" spans="58:58" x14ac:dyDescent="0.25">
      <c r="BF32184" s="1"/>
    </row>
    <row r="32185" spans="58:58" x14ac:dyDescent="0.25">
      <c r="BF32185" s="1"/>
    </row>
    <row r="32186" spans="58:58" x14ac:dyDescent="0.25">
      <c r="BF32186" s="1"/>
    </row>
    <row r="32187" spans="58:58" x14ac:dyDescent="0.25">
      <c r="BF32187" s="1"/>
    </row>
    <row r="32188" spans="58:58" x14ac:dyDescent="0.25">
      <c r="BF32188" s="1"/>
    </row>
    <row r="32189" spans="58:58" x14ac:dyDescent="0.25">
      <c r="BF32189" s="1"/>
    </row>
    <row r="32190" spans="58:58" x14ac:dyDescent="0.25">
      <c r="BF32190" s="1"/>
    </row>
    <row r="32191" spans="58:58" x14ac:dyDescent="0.25">
      <c r="BF32191" s="1"/>
    </row>
    <row r="32192" spans="58:58" x14ac:dyDescent="0.25">
      <c r="BF32192" s="1"/>
    </row>
    <row r="32193" spans="58:58" x14ac:dyDescent="0.25">
      <c r="BF32193" s="1"/>
    </row>
    <row r="32194" spans="58:58" x14ac:dyDescent="0.25">
      <c r="BF32194" s="1"/>
    </row>
    <row r="32195" spans="58:58" x14ac:dyDescent="0.25">
      <c r="BF32195" s="1"/>
    </row>
    <row r="32196" spans="58:58" x14ac:dyDescent="0.25">
      <c r="BF32196" s="1"/>
    </row>
    <row r="32197" spans="58:58" x14ac:dyDescent="0.25">
      <c r="BF32197" s="1"/>
    </row>
    <row r="32198" spans="58:58" x14ac:dyDescent="0.25">
      <c r="BF32198" s="1"/>
    </row>
    <row r="32199" spans="58:58" x14ac:dyDescent="0.25">
      <c r="BF32199" s="1"/>
    </row>
    <row r="32200" spans="58:58" x14ac:dyDescent="0.25">
      <c r="BF32200" s="1"/>
    </row>
    <row r="32201" spans="58:58" x14ac:dyDescent="0.25">
      <c r="BF32201" s="1"/>
    </row>
    <row r="32202" spans="58:58" x14ac:dyDescent="0.25">
      <c r="BF32202" s="1"/>
    </row>
    <row r="32203" spans="58:58" x14ac:dyDescent="0.25">
      <c r="BF32203" s="1"/>
    </row>
    <row r="32204" spans="58:58" x14ac:dyDescent="0.25">
      <c r="BF32204" s="1"/>
    </row>
    <row r="32205" spans="58:58" x14ac:dyDescent="0.25">
      <c r="BF32205" s="1"/>
    </row>
    <row r="32206" spans="58:58" x14ac:dyDescent="0.25">
      <c r="BF32206" s="1"/>
    </row>
    <row r="32207" spans="58:58" x14ac:dyDescent="0.25">
      <c r="BF32207" s="1"/>
    </row>
    <row r="32208" spans="58:58" x14ac:dyDescent="0.25">
      <c r="BF32208" s="1"/>
    </row>
    <row r="32209" spans="58:58" x14ac:dyDescent="0.25">
      <c r="BF32209" s="1"/>
    </row>
    <row r="32210" spans="58:58" x14ac:dyDescent="0.25">
      <c r="BF32210" s="1"/>
    </row>
    <row r="32211" spans="58:58" x14ac:dyDescent="0.25">
      <c r="BF32211" s="1"/>
    </row>
    <row r="32212" spans="58:58" x14ac:dyDescent="0.25">
      <c r="BF32212" s="1"/>
    </row>
    <row r="32213" spans="58:58" x14ac:dyDescent="0.25">
      <c r="BF32213" s="1"/>
    </row>
    <row r="32214" spans="58:58" x14ac:dyDescent="0.25">
      <c r="BF32214" s="1"/>
    </row>
    <row r="32215" spans="58:58" x14ac:dyDescent="0.25">
      <c r="BF32215" s="1"/>
    </row>
    <row r="32216" spans="58:58" x14ac:dyDescent="0.25">
      <c r="BF32216" s="1"/>
    </row>
    <row r="32217" spans="58:58" x14ac:dyDescent="0.25">
      <c r="BF32217" s="1"/>
    </row>
    <row r="32218" spans="58:58" x14ac:dyDescent="0.25">
      <c r="BF32218" s="1"/>
    </row>
    <row r="32219" spans="58:58" x14ac:dyDescent="0.25">
      <c r="BF32219" s="1"/>
    </row>
    <row r="32220" spans="58:58" x14ac:dyDescent="0.25">
      <c r="BF32220" s="1"/>
    </row>
    <row r="32221" spans="58:58" x14ac:dyDescent="0.25">
      <c r="BF32221" s="1"/>
    </row>
    <row r="32222" spans="58:58" x14ac:dyDescent="0.25">
      <c r="BF32222" s="1"/>
    </row>
    <row r="32223" spans="58:58" x14ac:dyDescent="0.25">
      <c r="BF32223" s="1"/>
    </row>
    <row r="32224" spans="58:58" x14ac:dyDescent="0.25">
      <c r="BF32224" s="1"/>
    </row>
    <row r="32225" spans="58:58" x14ac:dyDescent="0.25">
      <c r="BF32225" s="1"/>
    </row>
    <row r="32226" spans="58:58" x14ac:dyDescent="0.25">
      <c r="BF32226" s="1"/>
    </row>
    <row r="32227" spans="58:58" x14ac:dyDescent="0.25">
      <c r="BF32227" s="1"/>
    </row>
    <row r="32228" spans="58:58" x14ac:dyDescent="0.25">
      <c r="BF32228" s="1"/>
    </row>
    <row r="32229" spans="58:58" x14ac:dyDescent="0.25">
      <c r="BF32229" s="1"/>
    </row>
    <row r="32230" spans="58:58" x14ac:dyDescent="0.25">
      <c r="BF32230" s="1"/>
    </row>
    <row r="32231" spans="58:58" x14ac:dyDescent="0.25">
      <c r="BF32231" s="1"/>
    </row>
    <row r="32232" spans="58:58" x14ac:dyDescent="0.25">
      <c r="BF32232" s="1"/>
    </row>
    <row r="32233" spans="58:58" x14ac:dyDescent="0.25">
      <c r="BF32233" s="1"/>
    </row>
    <row r="32234" spans="58:58" x14ac:dyDescent="0.25">
      <c r="BF32234" s="1"/>
    </row>
    <row r="32235" spans="58:58" x14ac:dyDescent="0.25">
      <c r="BF32235" s="1"/>
    </row>
    <row r="32236" spans="58:58" x14ac:dyDescent="0.25">
      <c r="BF32236" s="1"/>
    </row>
    <row r="32237" spans="58:58" x14ac:dyDescent="0.25">
      <c r="BF32237" s="1"/>
    </row>
    <row r="32238" spans="58:58" x14ac:dyDescent="0.25">
      <c r="BF32238" s="1"/>
    </row>
    <row r="32239" spans="58:58" x14ac:dyDescent="0.25">
      <c r="BF32239" s="1"/>
    </row>
    <row r="32240" spans="58:58" x14ac:dyDescent="0.25">
      <c r="BF32240" s="1"/>
    </row>
    <row r="32241" spans="58:58" x14ac:dyDescent="0.25">
      <c r="BF32241" s="1"/>
    </row>
    <row r="32242" spans="58:58" x14ac:dyDescent="0.25">
      <c r="BF32242" s="1"/>
    </row>
    <row r="32243" spans="58:58" x14ac:dyDescent="0.25">
      <c r="BF32243" s="1"/>
    </row>
    <row r="32244" spans="58:58" x14ac:dyDescent="0.25">
      <c r="BF32244" s="1"/>
    </row>
    <row r="32245" spans="58:58" x14ac:dyDescent="0.25">
      <c r="BF32245" s="1"/>
    </row>
    <row r="32246" spans="58:58" x14ac:dyDescent="0.25">
      <c r="BF32246" s="1"/>
    </row>
    <row r="32247" spans="58:58" x14ac:dyDescent="0.25">
      <c r="BF32247" s="1"/>
    </row>
    <row r="32248" spans="58:58" x14ac:dyDescent="0.25">
      <c r="BF32248" s="1"/>
    </row>
    <row r="32249" spans="58:58" x14ac:dyDescent="0.25">
      <c r="BF32249" s="1"/>
    </row>
    <row r="32250" spans="58:58" x14ac:dyDescent="0.25">
      <c r="BF32250" s="1"/>
    </row>
    <row r="32251" spans="58:58" x14ac:dyDescent="0.25">
      <c r="BF32251" s="1"/>
    </row>
    <row r="32252" spans="58:58" x14ac:dyDescent="0.25">
      <c r="BF32252" s="1"/>
    </row>
    <row r="32253" spans="58:58" x14ac:dyDescent="0.25">
      <c r="BF32253" s="1"/>
    </row>
    <row r="32254" spans="58:58" x14ac:dyDescent="0.25">
      <c r="BF32254" s="1"/>
    </row>
    <row r="32255" spans="58:58" x14ac:dyDescent="0.25">
      <c r="BF32255" s="1"/>
    </row>
    <row r="32256" spans="58:58" x14ac:dyDescent="0.25">
      <c r="BF32256" s="1"/>
    </row>
    <row r="32257" spans="58:58" x14ac:dyDescent="0.25">
      <c r="BF32257" s="1"/>
    </row>
    <row r="32258" spans="58:58" x14ac:dyDescent="0.25">
      <c r="BF32258" s="1"/>
    </row>
    <row r="32259" spans="58:58" x14ac:dyDescent="0.25">
      <c r="BF32259" s="1"/>
    </row>
    <row r="32260" spans="58:58" x14ac:dyDescent="0.25">
      <c r="BF32260" s="1"/>
    </row>
    <row r="32261" spans="58:58" x14ac:dyDescent="0.25">
      <c r="BF32261" s="1"/>
    </row>
    <row r="32262" spans="58:58" x14ac:dyDescent="0.25">
      <c r="BF32262" s="1"/>
    </row>
    <row r="32263" spans="58:58" x14ac:dyDescent="0.25">
      <c r="BF32263" s="1"/>
    </row>
    <row r="32264" spans="58:58" x14ac:dyDescent="0.25">
      <c r="BF32264" s="1"/>
    </row>
    <row r="32265" spans="58:58" x14ac:dyDescent="0.25">
      <c r="BF32265" s="1"/>
    </row>
    <row r="32266" spans="58:58" x14ac:dyDescent="0.25">
      <c r="BF32266" s="1"/>
    </row>
    <row r="32267" spans="58:58" x14ac:dyDescent="0.25">
      <c r="BF32267" s="1"/>
    </row>
    <row r="32268" spans="58:58" x14ac:dyDescent="0.25">
      <c r="BF32268" s="1"/>
    </row>
    <row r="32269" spans="58:58" x14ac:dyDescent="0.25">
      <c r="BF32269" s="1"/>
    </row>
    <row r="32270" spans="58:58" x14ac:dyDescent="0.25">
      <c r="BF32270" s="1"/>
    </row>
    <row r="32271" spans="58:58" x14ac:dyDescent="0.25">
      <c r="BF32271" s="1"/>
    </row>
    <row r="32272" spans="58:58" x14ac:dyDescent="0.25">
      <c r="BF32272" s="1"/>
    </row>
    <row r="32273" spans="58:58" x14ac:dyDescent="0.25">
      <c r="BF32273" s="1"/>
    </row>
    <row r="32274" spans="58:58" x14ac:dyDescent="0.25">
      <c r="BF32274" s="1"/>
    </row>
    <row r="32275" spans="58:58" x14ac:dyDescent="0.25">
      <c r="BF32275" s="1"/>
    </row>
    <row r="32276" spans="58:58" x14ac:dyDescent="0.25">
      <c r="BF32276" s="1"/>
    </row>
    <row r="32277" spans="58:58" x14ac:dyDescent="0.25">
      <c r="BF32277" s="1"/>
    </row>
    <row r="32278" spans="58:58" x14ac:dyDescent="0.25">
      <c r="BF32278" s="1"/>
    </row>
    <row r="32279" spans="58:58" x14ac:dyDescent="0.25">
      <c r="BF32279" s="1"/>
    </row>
    <row r="32280" spans="58:58" x14ac:dyDescent="0.25">
      <c r="BF32280" s="1"/>
    </row>
    <row r="32281" spans="58:58" x14ac:dyDescent="0.25">
      <c r="BF32281" s="1"/>
    </row>
    <row r="32282" spans="58:58" x14ac:dyDescent="0.25">
      <c r="BF32282" s="1"/>
    </row>
    <row r="32283" spans="58:58" x14ac:dyDescent="0.25">
      <c r="BF32283" s="1"/>
    </row>
    <row r="32284" spans="58:58" x14ac:dyDescent="0.25">
      <c r="BF32284" s="1"/>
    </row>
    <row r="32285" spans="58:58" x14ac:dyDescent="0.25">
      <c r="BF32285" s="1"/>
    </row>
    <row r="32286" spans="58:58" x14ac:dyDescent="0.25">
      <c r="BF32286" s="1"/>
    </row>
    <row r="32287" spans="58:58" x14ac:dyDescent="0.25">
      <c r="BF32287" s="1"/>
    </row>
    <row r="32288" spans="58:58" x14ac:dyDescent="0.25">
      <c r="BF32288" s="1"/>
    </row>
    <row r="32289" spans="58:58" x14ac:dyDescent="0.25">
      <c r="BF32289" s="1"/>
    </row>
    <row r="32290" spans="58:58" x14ac:dyDescent="0.25">
      <c r="BF32290" s="1"/>
    </row>
    <row r="32291" spans="58:58" x14ac:dyDescent="0.25">
      <c r="BF32291" s="1"/>
    </row>
    <row r="32292" spans="58:58" x14ac:dyDescent="0.25">
      <c r="BF32292" s="1"/>
    </row>
    <row r="32293" spans="58:58" x14ac:dyDescent="0.25">
      <c r="BF32293" s="1"/>
    </row>
    <row r="32294" spans="58:58" x14ac:dyDescent="0.25">
      <c r="BF32294" s="1"/>
    </row>
    <row r="32295" spans="58:58" x14ac:dyDescent="0.25">
      <c r="BF32295" s="1"/>
    </row>
    <row r="32296" spans="58:58" x14ac:dyDescent="0.25">
      <c r="BF32296" s="1"/>
    </row>
    <row r="32297" spans="58:58" x14ac:dyDescent="0.25">
      <c r="BF32297" s="1"/>
    </row>
    <row r="32298" spans="58:58" x14ac:dyDescent="0.25">
      <c r="BF32298" s="1"/>
    </row>
    <row r="32299" spans="58:58" x14ac:dyDescent="0.25">
      <c r="BF32299" s="1"/>
    </row>
    <row r="32300" spans="58:58" x14ac:dyDescent="0.25">
      <c r="BF32300" s="1"/>
    </row>
    <row r="32301" spans="58:58" x14ac:dyDescent="0.25">
      <c r="BF32301" s="1"/>
    </row>
    <row r="32302" spans="58:58" x14ac:dyDescent="0.25">
      <c r="BF32302" s="1"/>
    </row>
    <row r="32303" spans="58:58" x14ac:dyDescent="0.25">
      <c r="BF32303" s="1"/>
    </row>
    <row r="32304" spans="58:58" x14ac:dyDescent="0.25">
      <c r="BF32304" s="1"/>
    </row>
    <row r="32305" spans="58:58" x14ac:dyDescent="0.25">
      <c r="BF32305" s="1"/>
    </row>
    <row r="32306" spans="58:58" x14ac:dyDescent="0.25">
      <c r="BF32306" s="1"/>
    </row>
    <row r="32307" spans="58:58" x14ac:dyDescent="0.25">
      <c r="BF32307" s="1"/>
    </row>
    <row r="32308" spans="58:58" x14ac:dyDescent="0.25">
      <c r="BF32308" s="1"/>
    </row>
    <row r="32309" spans="58:58" x14ac:dyDescent="0.25">
      <c r="BF32309" s="1"/>
    </row>
    <row r="32310" spans="58:58" x14ac:dyDescent="0.25">
      <c r="BF32310" s="1"/>
    </row>
    <row r="32311" spans="58:58" x14ac:dyDescent="0.25">
      <c r="BF32311" s="1"/>
    </row>
    <row r="32312" spans="58:58" x14ac:dyDescent="0.25">
      <c r="BF32312" s="1"/>
    </row>
    <row r="32313" spans="58:58" x14ac:dyDescent="0.25">
      <c r="BF32313" s="1"/>
    </row>
    <row r="32314" spans="58:58" x14ac:dyDescent="0.25">
      <c r="BF32314" s="1"/>
    </row>
    <row r="32315" spans="58:58" x14ac:dyDescent="0.25">
      <c r="BF32315" s="1"/>
    </row>
    <row r="32316" spans="58:58" x14ac:dyDescent="0.25">
      <c r="BF32316" s="1"/>
    </row>
    <row r="32317" spans="58:58" x14ac:dyDescent="0.25">
      <c r="BF32317" s="1"/>
    </row>
    <row r="32318" spans="58:58" x14ac:dyDescent="0.25">
      <c r="BF32318" s="1"/>
    </row>
    <row r="32319" spans="58:58" x14ac:dyDescent="0.25">
      <c r="BF32319" s="1"/>
    </row>
    <row r="32320" spans="58:58" x14ac:dyDescent="0.25">
      <c r="BF32320" s="1"/>
    </row>
    <row r="32321" spans="58:58" x14ac:dyDescent="0.25">
      <c r="BF32321" s="1"/>
    </row>
    <row r="32322" spans="58:58" x14ac:dyDescent="0.25">
      <c r="BF32322" s="1"/>
    </row>
    <row r="32323" spans="58:58" x14ac:dyDescent="0.25">
      <c r="BF32323" s="1"/>
    </row>
    <row r="32324" spans="58:58" x14ac:dyDescent="0.25">
      <c r="BF32324" s="1"/>
    </row>
    <row r="32325" spans="58:58" x14ac:dyDescent="0.25">
      <c r="BF32325" s="1"/>
    </row>
    <row r="32326" spans="58:58" x14ac:dyDescent="0.25">
      <c r="BF32326" s="1"/>
    </row>
    <row r="32327" spans="58:58" x14ac:dyDescent="0.25">
      <c r="BF32327" s="1"/>
    </row>
    <row r="32328" spans="58:58" x14ac:dyDescent="0.25">
      <c r="BF32328" s="1"/>
    </row>
    <row r="32329" spans="58:58" x14ac:dyDescent="0.25">
      <c r="BF32329" s="1"/>
    </row>
    <row r="32330" spans="58:58" x14ac:dyDescent="0.25">
      <c r="BF32330" s="1"/>
    </row>
    <row r="32331" spans="58:58" x14ac:dyDescent="0.25">
      <c r="BF32331" s="1"/>
    </row>
    <row r="32332" spans="58:58" x14ac:dyDescent="0.25">
      <c r="BF32332" s="1"/>
    </row>
    <row r="32333" spans="58:58" x14ac:dyDescent="0.25">
      <c r="BF32333" s="1"/>
    </row>
    <row r="32334" spans="58:58" x14ac:dyDescent="0.25">
      <c r="BF32334" s="1"/>
    </row>
    <row r="32335" spans="58:58" x14ac:dyDescent="0.25">
      <c r="BF32335" s="1"/>
    </row>
    <row r="32336" spans="58:58" x14ac:dyDescent="0.25">
      <c r="BF32336" s="1"/>
    </row>
    <row r="32337" spans="58:58" x14ac:dyDescent="0.25">
      <c r="BF32337" s="1"/>
    </row>
    <row r="32338" spans="58:58" x14ac:dyDescent="0.25">
      <c r="BF32338" s="1"/>
    </row>
    <row r="32339" spans="58:58" x14ac:dyDescent="0.25">
      <c r="BF32339" s="1"/>
    </row>
    <row r="32340" spans="58:58" x14ac:dyDescent="0.25">
      <c r="BF32340" s="1"/>
    </row>
    <row r="32341" spans="58:58" x14ac:dyDescent="0.25">
      <c r="BF32341" s="1"/>
    </row>
    <row r="32342" spans="58:58" x14ac:dyDescent="0.25">
      <c r="BF32342" s="1"/>
    </row>
    <row r="32343" spans="58:58" x14ac:dyDescent="0.25">
      <c r="BF32343" s="1"/>
    </row>
    <row r="32344" spans="58:58" x14ac:dyDescent="0.25">
      <c r="BF32344" s="1"/>
    </row>
    <row r="32345" spans="58:58" x14ac:dyDescent="0.25">
      <c r="BF32345" s="1"/>
    </row>
    <row r="32346" spans="58:58" x14ac:dyDescent="0.25">
      <c r="BF32346" s="1"/>
    </row>
    <row r="32347" spans="58:58" x14ac:dyDescent="0.25">
      <c r="BF32347" s="1"/>
    </row>
    <row r="32348" spans="58:58" x14ac:dyDescent="0.25">
      <c r="BF32348" s="1"/>
    </row>
    <row r="32349" spans="58:58" x14ac:dyDescent="0.25">
      <c r="BF32349" s="1"/>
    </row>
    <row r="32350" spans="58:58" x14ac:dyDescent="0.25">
      <c r="BF32350" s="1"/>
    </row>
    <row r="32351" spans="58:58" x14ac:dyDescent="0.25">
      <c r="BF32351" s="1"/>
    </row>
    <row r="32352" spans="58:58" x14ac:dyDescent="0.25">
      <c r="BF32352" s="1"/>
    </row>
    <row r="32353" spans="58:58" x14ac:dyDescent="0.25">
      <c r="BF32353" s="1"/>
    </row>
    <row r="32354" spans="58:58" x14ac:dyDescent="0.25">
      <c r="BF32354" s="1"/>
    </row>
    <row r="32355" spans="58:58" x14ac:dyDescent="0.25">
      <c r="BF32355" s="1"/>
    </row>
    <row r="32356" spans="58:58" x14ac:dyDescent="0.25">
      <c r="BF32356" s="1"/>
    </row>
    <row r="32357" spans="58:58" x14ac:dyDescent="0.25">
      <c r="BF32357" s="1"/>
    </row>
    <row r="32358" spans="58:58" x14ac:dyDescent="0.25">
      <c r="BF32358" s="1"/>
    </row>
    <row r="32359" spans="58:58" x14ac:dyDescent="0.25">
      <c r="BF32359" s="1"/>
    </row>
    <row r="32360" spans="58:58" x14ac:dyDescent="0.25">
      <c r="BF32360" s="1"/>
    </row>
    <row r="32361" spans="58:58" x14ac:dyDescent="0.25">
      <c r="BF32361" s="1"/>
    </row>
    <row r="32362" spans="58:58" x14ac:dyDescent="0.25">
      <c r="BF32362" s="1"/>
    </row>
    <row r="32363" spans="58:58" x14ac:dyDescent="0.25">
      <c r="BF32363" s="1"/>
    </row>
    <row r="32364" spans="58:58" x14ac:dyDescent="0.25">
      <c r="BF32364" s="1"/>
    </row>
    <row r="32365" spans="58:58" x14ac:dyDescent="0.25">
      <c r="BF32365" s="1"/>
    </row>
    <row r="32366" spans="58:58" x14ac:dyDescent="0.25">
      <c r="BF32366" s="1"/>
    </row>
    <row r="32367" spans="58:58" x14ac:dyDescent="0.25">
      <c r="BF32367" s="1"/>
    </row>
    <row r="32368" spans="58:58" x14ac:dyDescent="0.25">
      <c r="BF32368" s="1"/>
    </row>
    <row r="32369" spans="58:58" x14ac:dyDescent="0.25">
      <c r="BF32369" s="1"/>
    </row>
    <row r="32370" spans="58:58" x14ac:dyDescent="0.25">
      <c r="BF32370" s="1"/>
    </row>
    <row r="32371" spans="58:58" x14ac:dyDescent="0.25">
      <c r="BF32371" s="1"/>
    </row>
    <row r="32372" spans="58:58" x14ac:dyDescent="0.25">
      <c r="BF32372" s="1"/>
    </row>
    <row r="32373" spans="58:58" x14ac:dyDescent="0.25">
      <c r="BF32373" s="1"/>
    </row>
    <row r="32374" spans="58:58" x14ac:dyDescent="0.25">
      <c r="BF32374" s="1"/>
    </row>
    <row r="32375" spans="58:58" x14ac:dyDescent="0.25">
      <c r="BF32375" s="1"/>
    </row>
    <row r="32376" spans="58:58" x14ac:dyDescent="0.25">
      <c r="BF32376" s="1"/>
    </row>
    <row r="32377" spans="58:58" x14ac:dyDescent="0.25">
      <c r="BF32377" s="1"/>
    </row>
    <row r="32378" spans="58:58" x14ac:dyDescent="0.25">
      <c r="BF32378" s="1"/>
    </row>
    <row r="32379" spans="58:58" x14ac:dyDescent="0.25">
      <c r="BF32379" s="1"/>
    </row>
    <row r="32380" spans="58:58" x14ac:dyDescent="0.25">
      <c r="BF32380" s="1"/>
    </row>
    <row r="32381" spans="58:58" x14ac:dyDescent="0.25">
      <c r="BF32381" s="1"/>
    </row>
    <row r="32382" spans="58:58" x14ac:dyDescent="0.25">
      <c r="BF32382" s="1"/>
    </row>
    <row r="32383" spans="58:58" x14ac:dyDescent="0.25">
      <c r="BF32383" s="1"/>
    </row>
    <row r="32384" spans="58:58" x14ac:dyDescent="0.25">
      <c r="BF32384" s="1"/>
    </row>
    <row r="32385" spans="58:58" x14ac:dyDescent="0.25">
      <c r="BF32385" s="1"/>
    </row>
    <row r="32386" spans="58:58" x14ac:dyDescent="0.25">
      <c r="BF32386" s="1"/>
    </row>
    <row r="32387" spans="58:58" x14ac:dyDescent="0.25">
      <c r="BF32387" s="1"/>
    </row>
    <row r="32388" spans="58:58" x14ac:dyDescent="0.25">
      <c r="BF32388" s="1"/>
    </row>
    <row r="32389" spans="58:58" x14ac:dyDescent="0.25">
      <c r="BF32389" s="1"/>
    </row>
    <row r="32390" spans="58:58" x14ac:dyDescent="0.25">
      <c r="BF32390" s="1"/>
    </row>
    <row r="32391" spans="58:58" x14ac:dyDescent="0.25">
      <c r="BF32391" s="1"/>
    </row>
    <row r="32392" spans="58:58" x14ac:dyDescent="0.25">
      <c r="BF32392" s="1"/>
    </row>
    <row r="32393" spans="58:58" x14ac:dyDescent="0.25">
      <c r="BF32393" s="1"/>
    </row>
    <row r="32394" spans="58:58" x14ac:dyDescent="0.25">
      <c r="BF32394" s="1"/>
    </row>
    <row r="32395" spans="58:58" x14ac:dyDescent="0.25">
      <c r="BF32395" s="1"/>
    </row>
    <row r="32396" spans="58:58" x14ac:dyDescent="0.25">
      <c r="BF32396" s="1"/>
    </row>
    <row r="32397" spans="58:58" x14ac:dyDescent="0.25">
      <c r="BF32397" s="1"/>
    </row>
    <row r="32398" spans="58:58" x14ac:dyDescent="0.25">
      <c r="BF32398" s="1"/>
    </row>
    <row r="32399" spans="58:58" x14ac:dyDescent="0.25">
      <c r="BF32399" s="1"/>
    </row>
    <row r="32400" spans="58:58" x14ac:dyDescent="0.25">
      <c r="BF32400" s="1"/>
    </row>
    <row r="32401" spans="58:58" x14ac:dyDescent="0.25">
      <c r="BF32401" s="1"/>
    </row>
    <row r="32402" spans="58:58" x14ac:dyDescent="0.25">
      <c r="BF32402" s="1"/>
    </row>
    <row r="32403" spans="58:58" x14ac:dyDescent="0.25">
      <c r="BF32403" s="1"/>
    </row>
    <row r="32404" spans="58:58" x14ac:dyDescent="0.25">
      <c r="BF32404" s="1"/>
    </row>
    <row r="32405" spans="58:58" x14ac:dyDescent="0.25">
      <c r="BF32405" s="1"/>
    </row>
    <row r="32406" spans="58:58" x14ac:dyDescent="0.25">
      <c r="BF32406" s="1"/>
    </row>
    <row r="32407" spans="58:58" x14ac:dyDescent="0.25">
      <c r="BF32407" s="1"/>
    </row>
    <row r="32408" spans="58:58" x14ac:dyDescent="0.25">
      <c r="BF32408" s="1"/>
    </row>
    <row r="32409" spans="58:58" x14ac:dyDescent="0.25">
      <c r="BF32409" s="1"/>
    </row>
    <row r="32410" spans="58:58" x14ac:dyDescent="0.25">
      <c r="BF32410" s="1"/>
    </row>
    <row r="32411" spans="58:58" x14ac:dyDescent="0.25">
      <c r="BF32411" s="1"/>
    </row>
    <row r="32412" spans="58:58" x14ac:dyDescent="0.25">
      <c r="BF32412" s="1"/>
    </row>
    <row r="32413" spans="58:58" x14ac:dyDescent="0.25">
      <c r="BF32413" s="1"/>
    </row>
    <row r="32414" spans="58:58" x14ac:dyDescent="0.25">
      <c r="BF32414" s="1"/>
    </row>
    <row r="32415" spans="58:58" x14ac:dyDescent="0.25">
      <c r="BF32415" s="1"/>
    </row>
    <row r="32416" spans="58:58" x14ac:dyDescent="0.25">
      <c r="BF32416" s="1"/>
    </row>
    <row r="32417" spans="58:58" x14ac:dyDescent="0.25">
      <c r="BF32417" s="1"/>
    </row>
    <row r="32418" spans="58:58" x14ac:dyDescent="0.25">
      <c r="BF32418" s="1"/>
    </row>
    <row r="32419" spans="58:58" x14ac:dyDescent="0.25">
      <c r="BF32419" s="1"/>
    </row>
    <row r="32420" spans="58:58" x14ac:dyDescent="0.25">
      <c r="BF32420" s="1"/>
    </row>
    <row r="32421" spans="58:58" x14ac:dyDescent="0.25">
      <c r="BF32421" s="1"/>
    </row>
    <row r="32422" spans="58:58" x14ac:dyDescent="0.25">
      <c r="BF32422" s="1"/>
    </row>
    <row r="32423" spans="58:58" x14ac:dyDescent="0.25">
      <c r="BF32423" s="1"/>
    </row>
    <row r="32424" spans="58:58" x14ac:dyDescent="0.25">
      <c r="BF32424" s="1"/>
    </row>
    <row r="32425" spans="58:58" x14ac:dyDescent="0.25">
      <c r="BF32425" s="1"/>
    </row>
    <row r="32426" spans="58:58" x14ac:dyDescent="0.25">
      <c r="BF32426" s="1"/>
    </row>
    <row r="32427" spans="58:58" x14ac:dyDescent="0.25">
      <c r="BF32427" s="1"/>
    </row>
    <row r="32428" spans="58:58" x14ac:dyDescent="0.25">
      <c r="BF32428" s="1"/>
    </row>
    <row r="32429" spans="58:58" x14ac:dyDescent="0.25">
      <c r="BF32429" s="1"/>
    </row>
    <row r="32430" spans="58:58" x14ac:dyDescent="0.25">
      <c r="BF32430" s="1"/>
    </row>
    <row r="32431" spans="58:58" x14ac:dyDescent="0.25">
      <c r="BF32431" s="1"/>
    </row>
    <row r="32432" spans="58:58" x14ac:dyDescent="0.25">
      <c r="BF32432" s="1"/>
    </row>
    <row r="32433" spans="58:58" x14ac:dyDescent="0.25">
      <c r="BF32433" s="1"/>
    </row>
    <row r="32434" spans="58:58" x14ac:dyDescent="0.25">
      <c r="BF32434" s="1"/>
    </row>
    <row r="32435" spans="58:58" x14ac:dyDescent="0.25">
      <c r="BF32435" s="1"/>
    </row>
    <row r="32436" spans="58:58" x14ac:dyDescent="0.25">
      <c r="BF32436" s="1"/>
    </row>
    <row r="32437" spans="58:58" x14ac:dyDescent="0.25">
      <c r="BF32437" s="1"/>
    </row>
    <row r="32438" spans="58:58" x14ac:dyDescent="0.25">
      <c r="BF32438" s="1"/>
    </row>
    <row r="32439" spans="58:58" x14ac:dyDescent="0.25">
      <c r="BF32439" s="1"/>
    </row>
    <row r="32440" spans="58:58" x14ac:dyDescent="0.25">
      <c r="BF32440" s="1"/>
    </row>
    <row r="32441" spans="58:58" x14ac:dyDescent="0.25">
      <c r="BF32441" s="1"/>
    </row>
    <row r="32442" spans="58:58" x14ac:dyDescent="0.25">
      <c r="BF32442" s="1"/>
    </row>
    <row r="32443" spans="58:58" x14ac:dyDescent="0.25">
      <c r="BF32443" s="1"/>
    </row>
    <row r="32444" spans="58:58" x14ac:dyDescent="0.25">
      <c r="BF32444" s="1"/>
    </row>
    <row r="32445" spans="58:58" x14ac:dyDescent="0.25">
      <c r="BF32445" s="1"/>
    </row>
    <row r="32446" spans="58:58" x14ac:dyDescent="0.25">
      <c r="BF32446" s="1"/>
    </row>
    <row r="32447" spans="58:58" x14ac:dyDescent="0.25">
      <c r="BF32447" s="1"/>
    </row>
    <row r="32448" spans="58:58" x14ac:dyDescent="0.25">
      <c r="BF32448" s="1"/>
    </row>
    <row r="32449" spans="58:58" x14ac:dyDescent="0.25">
      <c r="BF32449" s="1"/>
    </row>
    <row r="32450" spans="58:58" x14ac:dyDescent="0.25">
      <c r="BF32450" s="1"/>
    </row>
    <row r="32451" spans="58:58" x14ac:dyDescent="0.25">
      <c r="BF32451" s="1"/>
    </row>
    <row r="32452" spans="58:58" x14ac:dyDescent="0.25">
      <c r="BF32452" s="1"/>
    </row>
    <row r="32453" spans="58:58" x14ac:dyDescent="0.25">
      <c r="BF32453" s="1"/>
    </row>
    <row r="32454" spans="58:58" x14ac:dyDescent="0.25">
      <c r="BF32454" s="1"/>
    </row>
    <row r="32455" spans="58:58" x14ac:dyDescent="0.25">
      <c r="BF32455" s="1"/>
    </row>
    <row r="32456" spans="58:58" x14ac:dyDescent="0.25">
      <c r="BF32456" s="1"/>
    </row>
    <row r="32457" spans="58:58" x14ac:dyDescent="0.25">
      <c r="BF32457" s="1"/>
    </row>
    <row r="32458" spans="58:58" x14ac:dyDescent="0.25">
      <c r="BF32458" s="1"/>
    </row>
    <row r="32459" spans="58:58" x14ac:dyDescent="0.25">
      <c r="BF32459" s="1"/>
    </row>
    <row r="32460" spans="58:58" x14ac:dyDescent="0.25">
      <c r="BF32460" s="1"/>
    </row>
    <row r="32461" spans="58:58" x14ac:dyDescent="0.25">
      <c r="BF32461" s="1"/>
    </row>
    <row r="32462" spans="58:58" x14ac:dyDescent="0.25">
      <c r="BF32462" s="1"/>
    </row>
    <row r="32463" spans="58:58" x14ac:dyDescent="0.25">
      <c r="BF32463" s="1"/>
    </row>
    <row r="32464" spans="58:58" x14ac:dyDescent="0.25">
      <c r="BF32464" s="1"/>
    </row>
    <row r="32465" spans="58:58" x14ac:dyDescent="0.25">
      <c r="BF32465" s="1"/>
    </row>
    <row r="32466" spans="58:58" x14ac:dyDescent="0.25">
      <c r="BF32466" s="1"/>
    </row>
    <row r="32467" spans="58:58" x14ac:dyDescent="0.25">
      <c r="BF32467" s="1"/>
    </row>
    <row r="32468" spans="58:58" x14ac:dyDescent="0.25">
      <c r="BF32468" s="1"/>
    </row>
    <row r="32469" spans="58:58" x14ac:dyDescent="0.25">
      <c r="BF32469" s="1"/>
    </row>
    <row r="32470" spans="58:58" x14ac:dyDescent="0.25">
      <c r="BF32470" s="1"/>
    </row>
    <row r="32471" spans="58:58" x14ac:dyDescent="0.25">
      <c r="BF32471" s="1"/>
    </row>
    <row r="32472" spans="58:58" x14ac:dyDescent="0.25">
      <c r="BF32472" s="1"/>
    </row>
    <row r="32473" spans="58:58" x14ac:dyDescent="0.25">
      <c r="BF32473" s="1"/>
    </row>
    <row r="32474" spans="58:58" x14ac:dyDescent="0.25">
      <c r="BF32474" s="1"/>
    </row>
    <row r="32475" spans="58:58" x14ac:dyDescent="0.25">
      <c r="BF32475" s="1"/>
    </row>
    <row r="32476" spans="58:58" x14ac:dyDescent="0.25">
      <c r="BF32476" s="1"/>
    </row>
    <row r="32477" spans="58:58" x14ac:dyDescent="0.25">
      <c r="BF32477" s="1"/>
    </row>
    <row r="32478" spans="58:58" x14ac:dyDescent="0.25">
      <c r="BF32478" s="1"/>
    </row>
    <row r="32479" spans="58:58" x14ac:dyDescent="0.25">
      <c r="BF32479" s="1"/>
    </row>
    <row r="32480" spans="58:58" x14ac:dyDescent="0.25">
      <c r="BF32480" s="1"/>
    </row>
    <row r="32481" spans="58:58" x14ac:dyDescent="0.25">
      <c r="BF32481" s="1"/>
    </row>
    <row r="32482" spans="58:58" x14ac:dyDescent="0.25">
      <c r="BF32482" s="1"/>
    </row>
    <row r="32483" spans="58:58" x14ac:dyDescent="0.25">
      <c r="BF32483" s="1"/>
    </row>
    <row r="32484" spans="58:58" x14ac:dyDescent="0.25">
      <c r="BF32484" s="1"/>
    </row>
    <row r="32485" spans="58:58" x14ac:dyDescent="0.25">
      <c r="BF32485" s="1"/>
    </row>
    <row r="32486" spans="58:58" x14ac:dyDescent="0.25">
      <c r="BF32486" s="1"/>
    </row>
    <row r="32487" spans="58:58" x14ac:dyDescent="0.25">
      <c r="BF32487" s="1"/>
    </row>
    <row r="32488" spans="58:58" x14ac:dyDescent="0.25">
      <c r="BF32488" s="1"/>
    </row>
    <row r="32489" spans="58:58" x14ac:dyDescent="0.25">
      <c r="BF32489" s="1"/>
    </row>
    <row r="32490" spans="58:58" x14ac:dyDescent="0.25">
      <c r="BF32490" s="1"/>
    </row>
    <row r="32491" spans="58:58" x14ac:dyDescent="0.25">
      <c r="BF32491" s="1"/>
    </row>
    <row r="32492" spans="58:58" x14ac:dyDescent="0.25">
      <c r="BF32492" s="1"/>
    </row>
    <row r="32493" spans="58:58" x14ac:dyDescent="0.25">
      <c r="BF32493" s="1"/>
    </row>
    <row r="32494" spans="58:58" x14ac:dyDescent="0.25">
      <c r="BF32494" s="1"/>
    </row>
    <row r="32495" spans="58:58" x14ac:dyDescent="0.25">
      <c r="BF32495" s="1"/>
    </row>
    <row r="32496" spans="58:58" x14ac:dyDescent="0.25">
      <c r="BF32496" s="1"/>
    </row>
    <row r="32497" spans="58:58" x14ac:dyDescent="0.25">
      <c r="BF32497" s="1"/>
    </row>
    <row r="32498" spans="58:58" x14ac:dyDescent="0.25">
      <c r="BF32498" s="1"/>
    </row>
    <row r="32499" spans="58:58" x14ac:dyDescent="0.25">
      <c r="BF32499" s="1"/>
    </row>
    <row r="32500" spans="58:58" x14ac:dyDescent="0.25">
      <c r="BF32500" s="1"/>
    </row>
    <row r="32501" spans="58:58" x14ac:dyDescent="0.25">
      <c r="BF32501" s="1"/>
    </row>
    <row r="32502" spans="58:58" x14ac:dyDescent="0.25">
      <c r="BF32502" s="1"/>
    </row>
    <row r="32503" spans="58:58" x14ac:dyDescent="0.25">
      <c r="BF32503" s="1"/>
    </row>
    <row r="32504" spans="58:58" x14ac:dyDescent="0.25">
      <c r="BF32504" s="1"/>
    </row>
    <row r="32505" spans="58:58" x14ac:dyDescent="0.25">
      <c r="BF32505" s="1"/>
    </row>
    <row r="32506" spans="58:58" x14ac:dyDescent="0.25">
      <c r="BF32506" s="1"/>
    </row>
    <row r="32507" spans="58:58" x14ac:dyDescent="0.25">
      <c r="BF32507" s="1"/>
    </row>
    <row r="32508" spans="58:58" x14ac:dyDescent="0.25">
      <c r="BF32508" s="1"/>
    </row>
    <row r="32509" spans="58:58" x14ac:dyDescent="0.25">
      <c r="BF32509" s="1"/>
    </row>
    <row r="32510" spans="58:58" x14ac:dyDescent="0.25">
      <c r="BF32510" s="1"/>
    </row>
    <row r="32511" spans="58:58" x14ac:dyDescent="0.25">
      <c r="BF32511" s="1"/>
    </row>
    <row r="32512" spans="58:58" x14ac:dyDescent="0.25">
      <c r="BF32512" s="1"/>
    </row>
    <row r="32513" spans="58:58" x14ac:dyDescent="0.25">
      <c r="BF32513" s="1"/>
    </row>
    <row r="32514" spans="58:58" x14ac:dyDescent="0.25">
      <c r="BF32514" s="1"/>
    </row>
    <row r="32515" spans="58:58" x14ac:dyDescent="0.25">
      <c r="BF32515" s="1"/>
    </row>
    <row r="32516" spans="58:58" x14ac:dyDescent="0.25">
      <c r="BF32516" s="1"/>
    </row>
    <row r="32517" spans="58:58" x14ac:dyDescent="0.25">
      <c r="BF32517" s="1"/>
    </row>
    <row r="32518" spans="58:58" x14ac:dyDescent="0.25">
      <c r="BF32518" s="1"/>
    </row>
    <row r="32519" spans="58:58" x14ac:dyDescent="0.25">
      <c r="BF32519" s="1"/>
    </row>
    <row r="32520" spans="58:58" x14ac:dyDescent="0.25">
      <c r="BF32520" s="1"/>
    </row>
    <row r="32521" spans="58:58" x14ac:dyDescent="0.25">
      <c r="BF32521" s="1"/>
    </row>
    <row r="32522" spans="58:58" x14ac:dyDescent="0.25">
      <c r="BF32522" s="1"/>
    </row>
    <row r="32523" spans="58:58" x14ac:dyDescent="0.25">
      <c r="BF32523" s="1"/>
    </row>
    <row r="32524" spans="58:58" x14ac:dyDescent="0.25">
      <c r="BF32524" s="1"/>
    </row>
    <row r="32525" spans="58:58" x14ac:dyDescent="0.25">
      <c r="BF32525" s="1"/>
    </row>
    <row r="32526" spans="58:58" x14ac:dyDescent="0.25">
      <c r="BF32526" s="1"/>
    </row>
    <row r="32527" spans="58:58" x14ac:dyDescent="0.25">
      <c r="BF32527" s="1"/>
    </row>
    <row r="32528" spans="58:58" x14ac:dyDescent="0.25">
      <c r="BF32528" s="1"/>
    </row>
    <row r="32529" spans="58:58" x14ac:dyDescent="0.25">
      <c r="BF32529" s="1"/>
    </row>
    <row r="32530" spans="58:58" x14ac:dyDescent="0.25">
      <c r="BF32530" s="1"/>
    </row>
    <row r="32531" spans="58:58" x14ac:dyDescent="0.25">
      <c r="BF32531" s="1"/>
    </row>
    <row r="32532" spans="58:58" x14ac:dyDescent="0.25">
      <c r="BF32532" s="1"/>
    </row>
    <row r="32533" spans="58:58" x14ac:dyDescent="0.25">
      <c r="BF32533" s="1"/>
    </row>
    <row r="32534" spans="58:58" x14ac:dyDescent="0.25">
      <c r="BF32534" s="1"/>
    </row>
    <row r="32535" spans="58:58" x14ac:dyDescent="0.25">
      <c r="BF32535" s="1"/>
    </row>
    <row r="32536" spans="58:58" x14ac:dyDescent="0.25">
      <c r="BF32536" s="1"/>
    </row>
    <row r="32537" spans="58:58" x14ac:dyDescent="0.25">
      <c r="BF32537" s="1"/>
    </row>
    <row r="32538" spans="58:58" x14ac:dyDescent="0.25">
      <c r="BF32538" s="1"/>
    </row>
    <row r="32539" spans="58:58" x14ac:dyDescent="0.25">
      <c r="BF32539" s="1"/>
    </row>
    <row r="32540" spans="58:58" x14ac:dyDescent="0.25">
      <c r="BF32540" s="1"/>
    </row>
    <row r="32541" spans="58:58" x14ac:dyDescent="0.25">
      <c r="BF32541" s="1"/>
    </row>
    <row r="32542" spans="58:58" x14ac:dyDescent="0.25">
      <c r="BF32542" s="1"/>
    </row>
    <row r="32543" spans="58:58" x14ac:dyDescent="0.25">
      <c r="BF32543" s="1"/>
    </row>
    <row r="32544" spans="58:58" x14ac:dyDescent="0.25">
      <c r="BF32544" s="1"/>
    </row>
    <row r="32545" spans="58:58" x14ac:dyDescent="0.25">
      <c r="BF32545" s="1"/>
    </row>
    <row r="32546" spans="58:58" x14ac:dyDescent="0.25">
      <c r="BF32546" s="1"/>
    </row>
    <row r="32547" spans="58:58" x14ac:dyDescent="0.25">
      <c r="BF32547" s="1"/>
    </row>
    <row r="32548" spans="58:58" x14ac:dyDescent="0.25">
      <c r="BF32548" s="1"/>
    </row>
    <row r="32549" spans="58:58" x14ac:dyDescent="0.25">
      <c r="BF32549" s="1"/>
    </row>
    <row r="32550" spans="58:58" x14ac:dyDescent="0.25">
      <c r="BF32550" s="1"/>
    </row>
    <row r="32551" spans="58:58" x14ac:dyDescent="0.25">
      <c r="BF32551" s="1"/>
    </row>
    <row r="32552" spans="58:58" x14ac:dyDescent="0.25">
      <c r="BF32552" s="1"/>
    </row>
    <row r="32553" spans="58:58" x14ac:dyDescent="0.25">
      <c r="BF32553" s="1"/>
    </row>
    <row r="32554" spans="58:58" x14ac:dyDescent="0.25">
      <c r="BF32554" s="1"/>
    </row>
    <row r="32555" spans="58:58" x14ac:dyDescent="0.25">
      <c r="BF32555" s="1"/>
    </row>
    <row r="32556" spans="58:58" x14ac:dyDescent="0.25">
      <c r="BF32556" s="1"/>
    </row>
    <row r="32557" spans="58:58" x14ac:dyDescent="0.25">
      <c r="BF32557" s="1"/>
    </row>
    <row r="32558" spans="58:58" x14ac:dyDescent="0.25">
      <c r="BF32558" s="1"/>
    </row>
    <row r="32559" spans="58:58" x14ac:dyDescent="0.25">
      <c r="BF32559" s="1"/>
    </row>
    <row r="32560" spans="58:58" x14ac:dyDescent="0.25">
      <c r="BF32560" s="1"/>
    </row>
    <row r="32561" spans="58:58" x14ac:dyDescent="0.25">
      <c r="BF32561" s="1"/>
    </row>
    <row r="32562" spans="58:58" x14ac:dyDescent="0.25">
      <c r="BF32562" s="1"/>
    </row>
    <row r="32563" spans="58:58" x14ac:dyDescent="0.25">
      <c r="BF32563" s="1"/>
    </row>
    <row r="32564" spans="58:58" x14ac:dyDescent="0.25">
      <c r="BF32564" s="1"/>
    </row>
    <row r="32565" spans="58:58" x14ac:dyDescent="0.25">
      <c r="BF32565" s="1"/>
    </row>
    <row r="32566" spans="58:58" x14ac:dyDescent="0.25">
      <c r="BF32566" s="1"/>
    </row>
    <row r="32567" spans="58:58" x14ac:dyDescent="0.25">
      <c r="BF32567" s="1"/>
    </row>
    <row r="32568" spans="58:58" x14ac:dyDescent="0.25">
      <c r="BF32568" s="1"/>
    </row>
    <row r="32569" spans="58:58" x14ac:dyDescent="0.25">
      <c r="BF32569" s="1"/>
    </row>
    <row r="32570" spans="58:58" x14ac:dyDescent="0.25">
      <c r="BF32570" s="1"/>
    </row>
    <row r="32571" spans="58:58" x14ac:dyDescent="0.25">
      <c r="BF32571" s="1"/>
    </row>
    <row r="32572" spans="58:58" x14ac:dyDescent="0.25">
      <c r="BF32572" s="1"/>
    </row>
    <row r="32573" spans="58:58" x14ac:dyDescent="0.25">
      <c r="BF32573" s="1"/>
    </row>
    <row r="32574" spans="58:58" x14ac:dyDescent="0.25">
      <c r="BF32574" s="1"/>
    </row>
    <row r="32575" spans="58:58" x14ac:dyDescent="0.25">
      <c r="BF32575" s="1"/>
    </row>
    <row r="32576" spans="58:58" x14ac:dyDescent="0.25">
      <c r="BF32576" s="1"/>
    </row>
    <row r="32577" spans="58:58" x14ac:dyDescent="0.25">
      <c r="BF32577" s="1"/>
    </row>
    <row r="32578" spans="58:58" x14ac:dyDescent="0.25">
      <c r="BF32578" s="1"/>
    </row>
    <row r="32579" spans="58:58" x14ac:dyDescent="0.25">
      <c r="BF32579" s="1"/>
    </row>
    <row r="32580" spans="58:58" x14ac:dyDescent="0.25">
      <c r="BF32580" s="1"/>
    </row>
    <row r="32581" spans="58:58" x14ac:dyDescent="0.25">
      <c r="BF32581" s="1"/>
    </row>
    <row r="32582" spans="58:58" x14ac:dyDescent="0.25">
      <c r="BF32582" s="1"/>
    </row>
    <row r="32583" spans="58:58" x14ac:dyDescent="0.25">
      <c r="BF32583" s="1"/>
    </row>
    <row r="32584" spans="58:58" x14ac:dyDescent="0.25">
      <c r="BF32584" s="1"/>
    </row>
    <row r="32585" spans="58:58" x14ac:dyDescent="0.25">
      <c r="BF32585" s="1"/>
    </row>
    <row r="32586" spans="58:58" x14ac:dyDescent="0.25">
      <c r="BF32586" s="1"/>
    </row>
    <row r="32587" spans="58:58" x14ac:dyDescent="0.25">
      <c r="BF32587" s="1"/>
    </row>
    <row r="32588" spans="58:58" x14ac:dyDescent="0.25">
      <c r="BF32588" s="1"/>
    </row>
    <row r="32589" spans="58:58" x14ac:dyDescent="0.25">
      <c r="BF32589" s="1"/>
    </row>
    <row r="32590" spans="58:58" x14ac:dyDescent="0.25">
      <c r="BF32590" s="1"/>
    </row>
    <row r="32591" spans="58:58" x14ac:dyDescent="0.25">
      <c r="BF32591" s="1"/>
    </row>
    <row r="32592" spans="58:58" x14ac:dyDescent="0.25">
      <c r="BF32592" s="1"/>
    </row>
    <row r="32593" spans="58:58" x14ac:dyDescent="0.25">
      <c r="BF32593" s="1"/>
    </row>
    <row r="32594" spans="58:58" x14ac:dyDescent="0.25">
      <c r="BF32594" s="1"/>
    </row>
    <row r="32595" spans="58:58" x14ac:dyDescent="0.25">
      <c r="BF32595" s="1"/>
    </row>
    <row r="32596" spans="58:58" x14ac:dyDescent="0.25">
      <c r="BF32596" s="1"/>
    </row>
    <row r="32597" spans="58:58" x14ac:dyDescent="0.25">
      <c r="BF32597" s="1"/>
    </row>
    <row r="32598" spans="58:58" x14ac:dyDescent="0.25">
      <c r="BF32598" s="1"/>
    </row>
    <row r="32599" spans="58:58" x14ac:dyDescent="0.25">
      <c r="BF32599" s="1"/>
    </row>
    <row r="32600" spans="58:58" x14ac:dyDescent="0.25">
      <c r="BF32600" s="1"/>
    </row>
    <row r="32601" spans="58:58" x14ac:dyDescent="0.25">
      <c r="BF32601" s="1"/>
    </row>
    <row r="32602" spans="58:58" x14ac:dyDescent="0.25">
      <c r="BF32602" s="1"/>
    </row>
    <row r="32603" spans="58:58" x14ac:dyDescent="0.25">
      <c r="BF32603" s="1"/>
    </row>
    <row r="32604" spans="58:58" x14ac:dyDescent="0.25">
      <c r="BF32604" s="1"/>
    </row>
    <row r="32605" spans="58:58" x14ac:dyDescent="0.25">
      <c r="BF32605" s="1"/>
    </row>
    <row r="32606" spans="58:58" x14ac:dyDescent="0.25">
      <c r="BF32606" s="1"/>
    </row>
    <row r="32607" spans="58:58" x14ac:dyDescent="0.25">
      <c r="BF32607" s="1"/>
    </row>
    <row r="32608" spans="58:58" x14ac:dyDescent="0.25">
      <c r="BF32608" s="1"/>
    </row>
    <row r="32609" spans="58:58" x14ac:dyDescent="0.25">
      <c r="BF32609" s="1"/>
    </row>
    <row r="32610" spans="58:58" x14ac:dyDescent="0.25">
      <c r="BF32610" s="1"/>
    </row>
    <row r="32611" spans="58:58" x14ac:dyDescent="0.25">
      <c r="BF32611" s="1"/>
    </row>
    <row r="32612" spans="58:58" x14ac:dyDescent="0.25">
      <c r="BF32612" s="1"/>
    </row>
    <row r="32613" spans="58:58" x14ac:dyDescent="0.25">
      <c r="BF32613" s="1"/>
    </row>
    <row r="32614" spans="58:58" x14ac:dyDescent="0.25">
      <c r="BF32614" s="1"/>
    </row>
    <row r="32615" spans="58:58" x14ac:dyDescent="0.25">
      <c r="BF32615" s="1"/>
    </row>
    <row r="32616" spans="58:58" x14ac:dyDescent="0.25">
      <c r="BF32616" s="1"/>
    </row>
    <row r="32617" spans="58:58" x14ac:dyDescent="0.25">
      <c r="BF32617" s="1"/>
    </row>
    <row r="32618" spans="58:58" x14ac:dyDescent="0.25">
      <c r="BF32618" s="1"/>
    </row>
    <row r="32619" spans="58:58" x14ac:dyDescent="0.25">
      <c r="BF32619" s="1"/>
    </row>
    <row r="32620" spans="58:58" x14ac:dyDescent="0.25">
      <c r="BF32620" s="1"/>
    </row>
    <row r="32621" spans="58:58" x14ac:dyDescent="0.25">
      <c r="BF32621" s="1"/>
    </row>
    <row r="32622" spans="58:58" x14ac:dyDescent="0.25">
      <c r="BF32622" s="1"/>
    </row>
    <row r="32623" spans="58:58" x14ac:dyDescent="0.25">
      <c r="BF32623" s="1"/>
    </row>
    <row r="32624" spans="58:58" x14ac:dyDescent="0.25">
      <c r="BF32624" s="1"/>
    </row>
    <row r="32625" spans="58:58" x14ac:dyDescent="0.25">
      <c r="BF32625" s="1"/>
    </row>
    <row r="32626" spans="58:58" x14ac:dyDescent="0.25">
      <c r="BF32626" s="1"/>
    </row>
    <row r="32627" spans="58:58" x14ac:dyDescent="0.25">
      <c r="BF32627" s="1"/>
    </row>
    <row r="32628" spans="58:58" x14ac:dyDescent="0.25">
      <c r="BF32628" s="1"/>
    </row>
    <row r="32629" spans="58:58" x14ac:dyDescent="0.25">
      <c r="BF32629" s="1"/>
    </row>
    <row r="32630" spans="58:58" x14ac:dyDescent="0.25">
      <c r="BF32630" s="1"/>
    </row>
    <row r="32631" spans="58:58" x14ac:dyDescent="0.25">
      <c r="BF32631" s="1"/>
    </row>
    <row r="32632" spans="58:58" x14ac:dyDescent="0.25">
      <c r="BF32632" s="1"/>
    </row>
    <row r="32633" spans="58:58" x14ac:dyDescent="0.25">
      <c r="BF32633" s="1"/>
    </row>
    <row r="32634" spans="58:58" x14ac:dyDescent="0.25">
      <c r="BF32634" s="1"/>
    </row>
    <row r="32635" spans="58:58" x14ac:dyDescent="0.25">
      <c r="BF32635" s="1"/>
    </row>
    <row r="32636" spans="58:58" x14ac:dyDescent="0.25">
      <c r="BF32636" s="1"/>
    </row>
    <row r="32637" spans="58:58" x14ac:dyDescent="0.25">
      <c r="BF32637" s="1"/>
    </row>
    <row r="32638" spans="58:58" x14ac:dyDescent="0.25">
      <c r="BF32638" s="1"/>
    </row>
    <row r="32639" spans="58:58" x14ac:dyDescent="0.25">
      <c r="BF32639" s="1"/>
    </row>
    <row r="32640" spans="58:58" x14ac:dyDescent="0.25">
      <c r="BF32640" s="1"/>
    </row>
    <row r="32641" spans="58:58" x14ac:dyDescent="0.25">
      <c r="BF32641" s="1"/>
    </row>
    <row r="32642" spans="58:58" x14ac:dyDescent="0.25">
      <c r="BF32642" s="1"/>
    </row>
    <row r="32643" spans="58:58" x14ac:dyDescent="0.25">
      <c r="BF32643" s="1"/>
    </row>
    <row r="32644" spans="58:58" x14ac:dyDescent="0.25">
      <c r="BF32644" s="1"/>
    </row>
    <row r="32645" spans="58:58" x14ac:dyDescent="0.25">
      <c r="BF32645" s="1"/>
    </row>
    <row r="32646" spans="58:58" x14ac:dyDescent="0.25">
      <c r="BF32646" s="1"/>
    </row>
    <row r="32647" spans="58:58" x14ac:dyDescent="0.25">
      <c r="BF32647" s="1"/>
    </row>
    <row r="32648" spans="58:58" x14ac:dyDescent="0.25">
      <c r="BF32648" s="1"/>
    </row>
    <row r="32649" spans="58:58" x14ac:dyDescent="0.25">
      <c r="BF32649" s="1"/>
    </row>
    <row r="32650" spans="58:58" x14ac:dyDescent="0.25">
      <c r="BF32650" s="1"/>
    </row>
    <row r="32651" spans="58:58" x14ac:dyDescent="0.25">
      <c r="BF32651" s="1"/>
    </row>
    <row r="32652" spans="58:58" x14ac:dyDescent="0.25">
      <c r="BF32652" s="1"/>
    </row>
    <row r="32653" spans="58:58" x14ac:dyDescent="0.25">
      <c r="BF32653" s="1"/>
    </row>
    <row r="32654" spans="58:58" x14ac:dyDescent="0.25">
      <c r="BF32654" s="1"/>
    </row>
    <row r="32655" spans="58:58" x14ac:dyDescent="0.25">
      <c r="BF32655" s="1"/>
    </row>
    <row r="32656" spans="58:58" x14ac:dyDescent="0.25">
      <c r="BF32656" s="1"/>
    </row>
    <row r="32657" spans="58:58" x14ac:dyDescent="0.25">
      <c r="BF32657" s="1"/>
    </row>
    <row r="32658" spans="58:58" x14ac:dyDescent="0.25">
      <c r="BF32658" s="1"/>
    </row>
    <row r="32659" spans="58:58" x14ac:dyDescent="0.25">
      <c r="BF32659" s="1"/>
    </row>
    <row r="32660" spans="58:58" x14ac:dyDescent="0.25">
      <c r="BF32660" s="1"/>
    </row>
    <row r="32661" spans="58:58" x14ac:dyDescent="0.25">
      <c r="BF32661" s="1"/>
    </row>
    <row r="32662" spans="58:58" x14ac:dyDescent="0.25">
      <c r="BF32662" s="1"/>
    </row>
    <row r="32663" spans="58:58" x14ac:dyDescent="0.25">
      <c r="BF32663" s="1"/>
    </row>
    <row r="32664" spans="58:58" x14ac:dyDescent="0.25">
      <c r="BF32664" s="1"/>
    </row>
    <row r="32665" spans="58:58" x14ac:dyDescent="0.25">
      <c r="BF32665" s="1"/>
    </row>
    <row r="32666" spans="58:58" x14ac:dyDescent="0.25">
      <c r="BF32666" s="1"/>
    </row>
    <row r="32667" spans="58:58" x14ac:dyDescent="0.25">
      <c r="BF32667" s="1"/>
    </row>
    <row r="32668" spans="58:58" x14ac:dyDescent="0.25">
      <c r="BF32668" s="1"/>
    </row>
    <row r="32669" spans="58:58" x14ac:dyDescent="0.25">
      <c r="BF32669" s="1"/>
    </row>
    <row r="32670" spans="58:58" x14ac:dyDescent="0.25">
      <c r="BF32670" s="1"/>
    </row>
    <row r="32671" spans="58:58" x14ac:dyDescent="0.25">
      <c r="BF32671" s="1"/>
    </row>
    <row r="32672" spans="58:58" x14ac:dyDescent="0.25">
      <c r="BF32672" s="1"/>
    </row>
    <row r="32673" spans="58:58" x14ac:dyDescent="0.25">
      <c r="BF32673" s="1"/>
    </row>
    <row r="32674" spans="58:58" x14ac:dyDescent="0.25">
      <c r="BF32674" s="1"/>
    </row>
    <row r="32675" spans="58:58" x14ac:dyDescent="0.25">
      <c r="BF32675" s="1"/>
    </row>
    <row r="32676" spans="58:58" x14ac:dyDescent="0.25">
      <c r="BF32676" s="1"/>
    </row>
    <row r="32677" spans="58:58" x14ac:dyDescent="0.25">
      <c r="BF32677" s="1"/>
    </row>
    <row r="32678" spans="58:58" x14ac:dyDescent="0.25">
      <c r="BF32678" s="1"/>
    </row>
    <row r="32679" spans="58:58" x14ac:dyDescent="0.25">
      <c r="BF32679" s="1"/>
    </row>
    <row r="32680" spans="58:58" x14ac:dyDescent="0.25">
      <c r="BF32680" s="1"/>
    </row>
    <row r="32681" spans="58:58" x14ac:dyDescent="0.25">
      <c r="BF32681" s="1"/>
    </row>
    <row r="32682" spans="58:58" x14ac:dyDescent="0.25">
      <c r="BF32682" s="1"/>
    </row>
    <row r="32683" spans="58:58" x14ac:dyDescent="0.25">
      <c r="BF32683" s="1"/>
    </row>
    <row r="32684" spans="58:58" x14ac:dyDescent="0.25">
      <c r="BF32684" s="1"/>
    </row>
    <row r="32685" spans="58:58" x14ac:dyDescent="0.25">
      <c r="BF32685" s="1"/>
    </row>
    <row r="32686" spans="58:58" x14ac:dyDescent="0.25">
      <c r="BF32686" s="1"/>
    </row>
    <row r="32687" spans="58:58" x14ac:dyDescent="0.25">
      <c r="BF32687" s="1"/>
    </row>
    <row r="32688" spans="58:58" x14ac:dyDescent="0.25">
      <c r="BF32688" s="1"/>
    </row>
    <row r="32689" spans="58:58" x14ac:dyDescent="0.25">
      <c r="BF32689" s="1"/>
    </row>
    <row r="32690" spans="58:58" x14ac:dyDescent="0.25">
      <c r="BF32690" s="1"/>
    </row>
    <row r="32691" spans="58:58" x14ac:dyDescent="0.25">
      <c r="BF32691" s="1"/>
    </row>
    <row r="32692" spans="58:58" x14ac:dyDescent="0.25">
      <c r="BF32692" s="1"/>
    </row>
    <row r="32693" spans="58:58" x14ac:dyDescent="0.25">
      <c r="BF32693" s="1"/>
    </row>
    <row r="32694" spans="58:58" x14ac:dyDescent="0.25">
      <c r="BF32694" s="1"/>
    </row>
    <row r="32695" spans="58:58" x14ac:dyDescent="0.25">
      <c r="BF32695" s="1"/>
    </row>
    <row r="32696" spans="58:58" x14ac:dyDescent="0.25">
      <c r="BF32696" s="1"/>
    </row>
    <row r="32697" spans="58:58" x14ac:dyDescent="0.25">
      <c r="BF32697" s="1"/>
    </row>
    <row r="32698" spans="58:58" x14ac:dyDescent="0.25">
      <c r="BF32698" s="1"/>
    </row>
    <row r="32699" spans="58:58" x14ac:dyDescent="0.25">
      <c r="BF32699" s="1"/>
    </row>
    <row r="32700" spans="58:58" x14ac:dyDescent="0.25">
      <c r="BF32700" s="1"/>
    </row>
    <row r="32701" spans="58:58" x14ac:dyDescent="0.25">
      <c r="BF32701" s="1"/>
    </row>
    <row r="32702" spans="58:58" x14ac:dyDescent="0.25">
      <c r="BF32702" s="1"/>
    </row>
    <row r="32703" spans="58:58" x14ac:dyDescent="0.25">
      <c r="BF32703" s="1"/>
    </row>
    <row r="32704" spans="58:58" x14ac:dyDescent="0.25">
      <c r="BF32704" s="1"/>
    </row>
    <row r="32705" spans="58:58" x14ac:dyDescent="0.25">
      <c r="BF32705" s="1"/>
    </row>
    <row r="32706" spans="58:58" x14ac:dyDescent="0.25">
      <c r="BF32706" s="1"/>
    </row>
    <row r="32707" spans="58:58" x14ac:dyDescent="0.25">
      <c r="BF32707" s="1"/>
    </row>
    <row r="32708" spans="58:58" x14ac:dyDescent="0.25">
      <c r="BF32708" s="1"/>
    </row>
    <row r="32709" spans="58:58" x14ac:dyDescent="0.25">
      <c r="BF32709" s="1"/>
    </row>
    <row r="32710" spans="58:58" x14ac:dyDescent="0.25">
      <c r="BF32710" s="1"/>
    </row>
    <row r="32711" spans="58:58" x14ac:dyDescent="0.25">
      <c r="BF32711" s="1"/>
    </row>
    <row r="32712" spans="58:58" x14ac:dyDescent="0.25">
      <c r="BF32712" s="1"/>
    </row>
    <row r="32713" spans="58:58" x14ac:dyDescent="0.25">
      <c r="BF32713" s="1"/>
    </row>
    <row r="32714" spans="58:58" x14ac:dyDescent="0.25">
      <c r="BF32714" s="1"/>
    </row>
    <row r="32715" spans="58:58" x14ac:dyDescent="0.25">
      <c r="BF32715" s="1"/>
    </row>
    <row r="32716" spans="58:58" x14ac:dyDescent="0.25">
      <c r="BF32716" s="1"/>
    </row>
    <row r="32717" spans="58:58" x14ac:dyDescent="0.25">
      <c r="BF32717" s="1"/>
    </row>
    <row r="32718" spans="58:58" x14ac:dyDescent="0.25">
      <c r="BF32718" s="1"/>
    </row>
    <row r="32719" spans="58:58" x14ac:dyDescent="0.25">
      <c r="BF32719" s="1"/>
    </row>
    <row r="32720" spans="58:58" x14ac:dyDescent="0.25">
      <c r="BF32720" s="1"/>
    </row>
    <row r="32721" spans="58:58" x14ac:dyDescent="0.25">
      <c r="BF32721" s="1"/>
    </row>
    <row r="32722" spans="58:58" x14ac:dyDescent="0.25">
      <c r="BF32722" s="1"/>
    </row>
    <row r="32723" spans="58:58" x14ac:dyDescent="0.25">
      <c r="BF32723" s="1"/>
    </row>
    <row r="32724" spans="58:58" x14ac:dyDescent="0.25">
      <c r="BF32724" s="1"/>
    </row>
    <row r="32725" spans="58:58" x14ac:dyDescent="0.25">
      <c r="BF32725" s="1"/>
    </row>
    <row r="32726" spans="58:58" x14ac:dyDescent="0.25">
      <c r="BF32726" s="1"/>
    </row>
    <row r="32727" spans="58:58" x14ac:dyDescent="0.25">
      <c r="BF32727" s="1"/>
    </row>
    <row r="32728" spans="58:58" x14ac:dyDescent="0.25">
      <c r="BF32728" s="1"/>
    </row>
    <row r="32729" spans="58:58" x14ac:dyDescent="0.25">
      <c r="BF32729" s="1"/>
    </row>
    <row r="32730" spans="58:58" x14ac:dyDescent="0.25">
      <c r="BF32730" s="1"/>
    </row>
    <row r="32731" spans="58:58" x14ac:dyDescent="0.25">
      <c r="BF32731" s="1"/>
    </row>
    <row r="32732" spans="58:58" x14ac:dyDescent="0.25">
      <c r="BF32732" s="1"/>
    </row>
    <row r="32733" spans="58:58" x14ac:dyDescent="0.25">
      <c r="BF32733" s="1"/>
    </row>
    <row r="32734" spans="58:58" x14ac:dyDescent="0.25">
      <c r="BF32734" s="1"/>
    </row>
    <row r="32735" spans="58:58" x14ac:dyDescent="0.25">
      <c r="BF32735" s="1"/>
    </row>
    <row r="32736" spans="58:58" x14ac:dyDescent="0.25">
      <c r="BF32736" s="1"/>
    </row>
    <row r="32737" spans="58:58" x14ac:dyDescent="0.25">
      <c r="BF32737" s="1"/>
    </row>
    <row r="32738" spans="58:58" x14ac:dyDescent="0.25">
      <c r="BF32738" s="1"/>
    </row>
    <row r="32739" spans="58:58" x14ac:dyDescent="0.25">
      <c r="BF32739" s="1"/>
    </row>
    <row r="32740" spans="58:58" x14ac:dyDescent="0.25">
      <c r="BF32740" s="1"/>
    </row>
    <row r="32741" spans="58:58" x14ac:dyDescent="0.25">
      <c r="BF32741" s="1"/>
    </row>
    <row r="32742" spans="58:58" x14ac:dyDescent="0.25">
      <c r="BF32742" s="1"/>
    </row>
    <row r="32743" spans="58:58" x14ac:dyDescent="0.25">
      <c r="BF32743" s="1"/>
    </row>
    <row r="32744" spans="58:58" x14ac:dyDescent="0.25">
      <c r="BF32744" s="1"/>
    </row>
    <row r="32745" spans="58:58" x14ac:dyDescent="0.25">
      <c r="BF32745" s="1"/>
    </row>
    <row r="32746" spans="58:58" x14ac:dyDescent="0.25">
      <c r="BF32746" s="1"/>
    </row>
    <row r="32747" spans="58:58" x14ac:dyDescent="0.25">
      <c r="BF32747" s="1"/>
    </row>
    <row r="32748" spans="58:58" x14ac:dyDescent="0.25">
      <c r="BF32748" s="1"/>
    </row>
    <row r="32749" spans="58:58" x14ac:dyDescent="0.25">
      <c r="BF32749" s="1"/>
    </row>
    <row r="32750" spans="58:58" x14ac:dyDescent="0.25">
      <c r="BF32750" s="1"/>
    </row>
    <row r="32751" spans="58:58" x14ac:dyDescent="0.25">
      <c r="BF32751" s="1"/>
    </row>
    <row r="32752" spans="58:58" x14ac:dyDescent="0.25">
      <c r="BF32752" s="1"/>
    </row>
    <row r="32753" spans="58:58" x14ac:dyDescent="0.25">
      <c r="BF32753" s="1"/>
    </row>
    <row r="32754" spans="58:58" x14ac:dyDescent="0.25">
      <c r="BF32754" s="1"/>
    </row>
    <row r="32755" spans="58:58" x14ac:dyDescent="0.25">
      <c r="BF32755" s="1"/>
    </row>
    <row r="32756" spans="58:58" x14ac:dyDescent="0.25">
      <c r="BF32756" s="1"/>
    </row>
    <row r="32757" spans="58:58" x14ac:dyDescent="0.25">
      <c r="BF32757" s="1"/>
    </row>
    <row r="32758" spans="58:58" x14ac:dyDescent="0.25">
      <c r="BF32758" s="1"/>
    </row>
    <row r="32759" spans="58:58" x14ac:dyDescent="0.25">
      <c r="BF32759" s="1"/>
    </row>
    <row r="32760" spans="58:58" x14ac:dyDescent="0.25">
      <c r="BF32760" s="1"/>
    </row>
    <row r="32761" spans="58:58" x14ac:dyDescent="0.25">
      <c r="BF32761" s="1"/>
    </row>
    <row r="32762" spans="58:58" x14ac:dyDescent="0.25">
      <c r="BF32762" s="1"/>
    </row>
    <row r="32763" spans="58:58" x14ac:dyDescent="0.25">
      <c r="BF32763" s="1"/>
    </row>
    <row r="32764" spans="58:58" x14ac:dyDescent="0.25">
      <c r="BF32764" s="1"/>
    </row>
    <row r="32765" spans="58:58" x14ac:dyDescent="0.25">
      <c r="BF32765" s="1"/>
    </row>
    <row r="32766" spans="58:58" x14ac:dyDescent="0.25">
      <c r="BF32766" s="1"/>
    </row>
    <row r="32767" spans="58:58" x14ac:dyDescent="0.25">
      <c r="BF32767" s="1"/>
    </row>
    <row r="32768" spans="58:58" x14ac:dyDescent="0.25">
      <c r="BF32768" s="1"/>
    </row>
    <row r="32769" spans="58:58" x14ac:dyDescent="0.25">
      <c r="BF32769" s="1"/>
    </row>
    <row r="32770" spans="58:58" x14ac:dyDescent="0.25">
      <c r="BF32770" s="1"/>
    </row>
    <row r="32771" spans="58:58" x14ac:dyDescent="0.25">
      <c r="BF32771" s="1"/>
    </row>
    <row r="32772" spans="58:58" x14ac:dyDescent="0.25">
      <c r="BF32772" s="1"/>
    </row>
    <row r="32773" spans="58:58" x14ac:dyDescent="0.25">
      <c r="BF32773" s="1"/>
    </row>
    <row r="32774" spans="58:58" x14ac:dyDescent="0.25">
      <c r="BF32774" s="1"/>
    </row>
    <row r="32775" spans="58:58" x14ac:dyDescent="0.25">
      <c r="BF32775" s="1"/>
    </row>
    <row r="32776" spans="58:58" x14ac:dyDescent="0.25">
      <c r="BF32776" s="1"/>
    </row>
    <row r="32777" spans="58:58" x14ac:dyDescent="0.25">
      <c r="BF32777" s="1"/>
    </row>
    <row r="32778" spans="58:58" x14ac:dyDescent="0.25">
      <c r="BF32778" s="1"/>
    </row>
    <row r="32779" spans="58:58" x14ac:dyDescent="0.25">
      <c r="BF32779" s="1"/>
    </row>
    <row r="32780" spans="58:58" x14ac:dyDescent="0.25">
      <c r="BF32780" s="1"/>
    </row>
    <row r="32781" spans="58:58" x14ac:dyDescent="0.25">
      <c r="BF32781" s="1"/>
    </row>
    <row r="32782" spans="58:58" x14ac:dyDescent="0.25">
      <c r="BF32782" s="1"/>
    </row>
    <row r="32783" spans="58:58" x14ac:dyDescent="0.25">
      <c r="BF32783" s="1"/>
    </row>
    <row r="32784" spans="58:58" x14ac:dyDescent="0.25">
      <c r="BF32784" s="1"/>
    </row>
    <row r="32785" spans="58:58" x14ac:dyDescent="0.25">
      <c r="BF32785" s="1"/>
    </row>
    <row r="32786" spans="58:58" x14ac:dyDescent="0.25">
      <c r="BF32786" s="1"/>
    </row>
    <row r="32787" spans="58:58" x14ac:dyDescent="0.25">
      <c r="BF32787" s="1"/>
    </row>
    <row r="32788" spans="58:58" x14ac:dyDescent="0.25">
      <c r="BF32788" s="1"/>
    </row>
    <row r="32789" spans="58:58" x14ac:dyDescent="0.25">
      <c r="BF32789" s="1"/>
    </row>
    <row r="32790" spans="58:58" x14ac:dyDescent="0.25">
      <c r="BF32790" s="1"/>
    </row>
    <row r="32791" spans="58:58" x14ac:dyDescent="0.25">
      <c r="BF32791" s="1"/>
    </row>
    <row r="32792" spans="58:58" x14ac:dyDescent="0.25">
      <c r="BF32792" s="1"/>
    </row>
    <row r="32793" spans="58:58" x14ac:dyDescent="0.25">
      <c r="BF32793" s="1"/>
    </row>
    <row r="32794" spans="58:58" x14ac:dyDescent="0.25">
      <c r="BF32794" s="1"/>
    </row>
    <row r="32795" spans="58:58" x14ac:dyDescent="0.25">
      <c r="BF32795" s="1"/>
    </row>
    <row r="32796" spans="58:58" x14ac:dyDescent="0.25">
      <c r="BF32796" s="1"/>
    </row>
    <row r="32797" spans="58:58" x14ac:dyDescent="0.25">
      <c r="BF32797" s="1"/>
    </row>
    <row r="32798" spans="58:58" x14ac:dyDescent="0.25">
      <c r="BF32798" s="1"/>
    </row>
    <row r="32799" spans="58:58" x14ac:dyDescent="0.25">
      <c r="BF32799" s="1"/>
    </row>
    <row r="32800" spans="58:58" x14ac:dyDescent="0.25">
      <c r="BF32800" s="1"/>
    </row>
    <row r="32801" spans="58:58" x14ac:dyDescent="0.25">
      <c r="BF32801" s="1"/>
    </row>
    <row r="32802" spans="58:58" x14ac:dyDescent="0.25">
      <c r="BF32802" s="1"/>
    </row>
    <row r="32803" spans="58:58" x14ac:dyDescent="0.25">
      <c r="BF32803" s="1"/>
    </row>
    <row r="32804" spans="58:58" x14ac:dyDescent="0.25">
      <c r="BF32804" s="1"/>
    </row>
    <row r="32805" spans="58:58" x14ac:dyDescent="0.25">
      <c r="BF32805" s="1"/>
    </row>
    <row r="32806" spans="58:58" x14ac:dyDescent="0.25">
      <c r="BF32806" s="1"/>
    </row>
    <row r="32807" spans="58:58" x14ac:dyDescent="0.25">
      <c r="BF32807" s="1"/>
    </row>
    <row r="32808" spans="58:58" x14ac:dyDescent="0.25">
      <c r="BF32808" s="1"/>
    </row>
    <row r="32809" spans="58:58" x14ac:dyDescent="0.25">
      <c r="BF32809" s="1"/>
    </row>
    <row r="32810" spans="58:58" x14ac:dyDescent="0.25">
      <c r="BF32810" s="1"/>
    </row>
    <row r="32811" spans="58:58" x14ac:dyDescent="0.25">
      <c r="BF32811" s="1"/>
    </row>
    <row r="32812" spans="58:58" x14ac:dyDescent="0.25">
      <c r="BF32812" s="1"/>
    </row>
    <row r="32813" spans="58:58" x14ac:dyDescent="0.25">
      <c r="BF32813" s="1"/>
    </row>
    <row r="32814" spans="58:58" x14ac:dyDescent="0.25">
      <c r="BF32814" s="1"/>
    </row>
    <row r="32815" spans="58:58" x14ac:dyDescent="0.25">
      <c r="BF32815" s="1"/>
    </row>
    <row r="32816" spans="58:58" x14ac:dyDescent="0.25">
      <c r="BF32816" s="1"/>
    </row>
    <row r="32817" spans="58:58" x14ac:dyDescent="0.25">
      <c r="BF32817" s="1"/>
    </row>
    <row r="32818" spans="58:58" x14ac:dyDescent="0.25">
      <c r="BF32818" s="1"/>
    </row>
    <row r="32819" spans="58:58" x14ac:dyDescent="0.25">
      <c r="BF32819" s="1"/>
    </row>
    <row r="32820" spans="58:58" x14ac:dyDescent="0.25">
      <c r="BF32820" s="1"/>
    </row>
    <row r="32821" spans="58:58" x14ac:dyDescent="0.25">
      <c r="BF32821" s="1"/>
    </row>
    <row r="32822" spans="58:58" x14ac:dyDescent="0.25">
      <c r="BF32822" s="1"/>
    </row>
    <row r="32823" spans="58:58" x14ac:dyDescent="0.25">
      <c r="BF32823" s="1"/>
    </row>
    <row r="32824" spans="58:58" x14ac:dyDescent="0.25">
      <c r="BF32824" s="1"/>
    </row>
    <row r="32825" spans="58:58" x14ac:dyDescent="0.25">
      <c r="BF32825" s="1"/>
    </row>
    <row r="32826" spans="58:58" x14ac:dyDescent="0.25">
      <c r="BF32826" s="1"/>
    </row>
    <row r="32827" spans="58:58" x14ac:dyDescent="0.25">
      <c r="BF32827" s="1"/>
    </row>
    <row r="32828" spans="58:58" x14ac:dyDescent="0.25">
      <c r="BF32828" s="1"/>
    </row>
    <row r="32829" spans="58:58" x14ac:dyDescent="0.25">
      <c r="BF32829" s="1"/>
    </row>
    <row r="32830" spans="58:58" x14ac:dyDescent="0.25">
      <c r="BF32830" s="1"/>
    </row>
    <row r="32831" spans="58:58" x14ac:dyDescent="0.25">
      <c r="BF32831" s="1"/>
    </row>
    <row r="32832" spans="58:58" x14ac:dyDescent="0.25">
      <c r="BF32832" s="1"/>
    </row>
    <row r="32833" spans="58:58" x14ac:dyDescent="0.25">
      <c r="BF32833" s="1"/>
    </row>
    <row r="32834" spans="58:58" x14ac:dyDescent="0.25">
      <c r="BF32834" s="1"/>
    </row>
    <row r="32835" spans="58:58" x14ac:dyDescent="0.25">
      <c r="BF32835" s="1"/>
    </row>
    <row r="32836" spans="58:58" x14ac:dyDescent="0.25">
      <c r="BF32836" s="1"/>
    </row>
    <row r="32837" spans="58:58" x14ac:dyDescent="0.25">
      <c r="BF32837" s="1"/>
    </row>
    <row r="32838" spans="58:58" x14ac:dyDescent="0.25">
      <c r="BF32838" s="1"/>
    </row>
    <row r="32839" spans="58:58" x14ac:dyDescent="0.25">
      <c r="BF32839" s="1"/>
    </row>
    <row r="32840" spans="58:58" x14ac:dyDescent="0.25">
      <c r="BF32840" s="1"/>
    </row>
    <row r="32841" spans="58:58" x14ac:dyDescent="0.25">
      <c r="BF32841" s="1"/>
    </row>
    <row r="32842" spans="58:58" x14ac:dyDescent="0.25">
      <c r="BF32842" s="1"/>
    </row>
    <row r="32843" spans="58:58" x14ac:dyDescent="0.25">
      <c r="BF32843" s="1"/>
    </row>
    <row r="32844" spans="58:58" x14ac:dyDescent="0.25">
      <c r="BF32844" s="1"/>
    </row>
    <row r="32845" spans="58:58" x14ac:dyDescent="0.25">
      <c r="BF32845" s="1"/>
    </row>
    <row r="32846" spans="58:58" x14ac:dyDescent="0.25">
      <c r="BF32846" s="1"/>
    </row>
    <row r="32847" spans="58:58" x14ac:dyDescent="0.25">
      <c r="BF32847" s="1"/>
    </row>
    <row r="32848" spans="58:58" x14ac:dyDescent="0.25">
      <c r="BF32848" s="1"/>
    </row>
    <row r="32849" spans="58:58" x14ac:dyDescent="0.25">
      <c r="BF32849" s="1"/>
    </row>
    <row r="32850" spans="58:58" x14ac:dyDescent="0.25">
      <c r="BF32850" s="1"/>
    </row>
    <row r="32851" spans="58:58" x14ac:dyDescent="0.25">
      <c r="BF32851" s="1"/>
    </row>
    <row r="32852" spans="58:58" x14ac:dyDescent="0.25">
      <c r="BF32852" s="1"/>
    </row>
    <row r="32853" spans="58:58" x14ac:dyDescent="0.25">
      <c r="BF32853" s="1"/>
    </row>
    <row r="32854" spans="58:58" x14ac:dyDescent="0.25">
      <c r="BF32854" s="1"/>
    </row>
    <row r="32855" spans="58:58" x14ac:dyDescent="0.25">
      <c r="BF32855" s="1"/>
    </row>
    <row r="32856" spans="58:58" x14ac:dyDescent="0.25">
      <c r="BF32856" s="1"/>
    </row>
    <row r="32857" spans="58:58" x14ac:dyDescent="0.25">
      <c r="BF32857" s="1"/>
    </row>
    <row r="32858" spans="58:58" x14ac:dyDescent="0.25">
      <c r="BF32858" s="1"/>
    </row>
    <row r="32859" spans="58:58" x14ac:dyDescent="0.25">
      <c r="BF32859" s="1"/>
    </row>
    <row r="32860" spans="58:58" x14ac:dyDescent="0.25">
      <c r="BF32860" s="1"/>
    </row>
    <row r="32861" spans="58:58" x14ac:dyDescent="0.25">
      <c r="BF32861" s="1"/>
    </row>
    <row r="32862" spans="58:58" x14ac:dyDescent="0.25">
      <c r="BF32862" s="1"/>
    </row>
    <row r="32863" spans="58:58" x14ac:dyDescent="0.25">
      <c r="BF32863" s="1"/>
    </row>
    <row r="32864" spans="58:58" x14ac:dyDescent="0.25">
      <c r="BF32864" s="1"/>
    </row>
    <row r="32865" spans="58:58" x14ac:dyDescent="0.25">
      <c r="BF32865" s="1"/>
    </row>
    <row r="32866" spans="58:58" x14ac:dyDescent="0.25">
      <c r="BF32866" s="1"/>
    </row>
    <row r="32867" spans="58:58" x14ac:dyDescent="0.25">
      <c r="BF32867" s="1"/>
    </row>
    <row r="32868" spans="58:58" x14ac:dyDescent="0.25">
      <c r="BF32868" s="1"/>
    </row>
    <row r="32869" spans="58:58" x14ac:dyDescent="0.25">
      <c r="BF32869" s="1"/>
    </row>
    <row r="32870" spans="58:58" x14ac:dyDescent="0.25">
      <c r="BF32870" s="1"/>
    </row>
    <row r="32871" spans="58:58" x14ac:dyDescent="0.25">
      <c r="BF32871" s="1"/>
    </row>
    <row r="32872" spans="58:58" x14ac:dyDescent="0.25">
      <c r="BF32872" s="1"/>
    </row>
    <row r="32873" spans="58:58" x14ac:dyDescent="0.25">
      <c r="BF32873" s="1"/>
    </row>
    <row r="32874" spans="58:58" x14ac:dyDescent="0.25">
      <c r="BF32874" s="1"/>
    </row>
    <row r="32875" spans="58:58" x14ac:dyDescent="0.25">
      <c r="BF32875" s="1"/>
    </row>
    <row r="32876" spans="58:58" x14ac:dyDescent="0.25">
      <c r="BF32876" s="1"/>
    </row>
    <row r="32877" spans="58:58" x14ac:dyDescent="0.25">
      <c r="BF32877" s="1"/>
    </row>
    <row r="32878" spans="58:58" x14ac:dyDescent="0.25">
      <c r="BF32878" s="1"/>
    </row>
    <row r="32879" spans="58:58" x14ac:dyDescent="0.25">
      <c r="BF32879" s="1"/>
    </row>
    <row r="32880" spans="58:58" x14ac:dyDescent="0.25">
      <c r="BF32880" s="1"/>
    </row>
    <row r="32881" spans="58:58" x14ac:dyDescent="0.25">
      <c r="BF32881" s="1"/>
    </row>
    <row r="32882" spans="58:58" x14ac:dyDescent="0.25">
      <c r="BF32882" s="1"/>
    </row>
    <row r="32883" spans="58:58" x14ac:dyDescent="0.25">
      <c r="BF32883" s="1"/>
    </row>
    <row r="32884" spans="58:58" x14ac:dyDescent="0.25">
      <c r="BF32884" s="1"/>
    </row>
    <row r="32885" spans="58:58" x14ac:dyDescent="0.25">
      <c r="BF32885" s="1"/>
    </row>
    <row r="32886" spans="58:58" x14ac:dyDescent="0.25">
      <c r="BF32886" s="1"/>
    </row>
    <row r="32887" spans="58:58" x14ac:dyDescent="0.25">
      <c r="BF32887" s="1"/>
    </row>
    <row r="32888" spans="58:58" x14ac:dyDescent="0.25">
      <c r="BF32888" s="1"/>
    </row>
    <row r="32889" spans="58:58" x14ac:dyDescent="0.25">
      <c r="BF32889" s="1"/>
    </row>
    <row r="32890" spans="58:58" x14ac:dyDescent="0.25">
      <c r="BF32890" s="1"/>
    </row>
    <row r="32891" spans="58:58" x14ac:dyDescent="0.25">
      <c r="BF32891" s="1"/>
    </row>
    <row r="32892" spans="58:58" x14ac:dyDescent="0.25">
      <c r="BF32892" s="1"/>
    </row>
    <row r="32893" spans="58:58" x14ac:dyDescent="0.25">
      <c r="BF32893" s="1"/>
    </row>
    <row r="32894" spans="58:58" x14ac:dyDescent="0.25">
      <c r="BF32894" s="1"/>
    </row>
    <row r="32895" spans="58:58" x14ac:dyDescent="0.25">
      <c r="BF32895" s="1"/>
    </row>
    <row r="32896" spans="58:58" x14ac:dyDescent="0.25">
      <c r="BF32896" s="1"/>
    </row>
    <row r="32897" spans="58:58" x14ac:dyDescent="0.25">
      <c r="BF32897" s="1"/>
    </row>
    <row r="32898" spans="58:58" x14ac:dyDescent="0.25">
      <c r="BF32898" s="1"/>
    </row>
    <row r="32899" spans="58:58" x14ac:dyDescent="0.25">
      <c r="BF32899" s="1"/>
    </row>
    <row r="32900" spans="58:58" x14ac:dyDescent="0.25">
      <c r="BF32900" s="1"/>
    </row>
    <row r="32901" spans="58:58" x14ac:dyDescent="0.25">
      <c r="BF32901" s="1"/>
    </row>
    <row r="32902" spans="58:58" x14ac:dyDescent="0.25">
      <c r="BF32902" s="1"/>
    </row>
    <row r="32903" spans="58:58" x14ac:dyDescent="0.25">
      <c r="BF32903" s="1"/>
    </row>
    <row r="32904" spans="58:58" x14ac:dyDescent="0.25">
      <c r="BF32904" s="1"/>
    </row>
    <row r="32905" spans="58:58" x14ac:dyDescent="0.25">
      <c r="BF32905" s="1"/>
    </row>
    <row r="32906" spans="58:58" x14ac:dyDescent="0.25">
      <c r="BF32906" s="1"/>
    </row>
    <row r="32907" spans="58:58" x14ac:dyDescent="0.25">
      <c r="BF32907" s="1"/>
    </row>
    <row r="32908" spans="58:58" x14ac:dyDescent="0.25">
      <c r="BF32908" s="1"/>
    </row>
    <row r="32909" spans="58:58" x14ac:dyDescent="0.25">
      <c r="BF32909" s="1"/>
    </row>
    <row r="32910" spans="58:58" x14ac:dyDescent="0.25">
      <c r="BF32910" s="1"/>
    </row>
    <row r="32911" spans="58:58" x14ac:dyDescent="0.25">
      <c r="BF32911" s="1"/>
    </row>
    <row r="32912" spans="58:58" x14ac:dyDescent="0.25">
      <c r="BF32912" s="1"/>
    </row>
    <row r="32913" spans="58:58" x14ac:dyDescent="0.25">
      <c r="BF32913" s="1"/>
    </row>
    <row r="32914" spans="58:58" x14ac:dyDescent="0.25">
      <c r="BF32914" s="1"/>
    </row>
    <row r="32915" spans="58:58" x14ac:dyDescent="0.25">
      <c r="BF32915" s="1"/>
    </row>
    <row r="32916" spans="58:58" x14ac:dyDescent="0.25">
      <c r="BF32916" s="1"/>
    </row>
    <row r="32917" spans="58:58" x14ac:dyDescent="0.25">
      <c r="BF32917" s="1"/>
    </row>
    <row r="32918" spans="58:58" x14ac:dyDescent="0.25">
      <c r="BF32918" s="1"/>
    </row>
    <row r="32919" spans="58:58" x14ac:dyDescent="0.25">
      <c r="BF32919" s="1"/>
    </row>
    <row r="32920" spans="58:58" x14ac:dyDescent="0.25">
      <c r="BF32920" s="1"/>
    </row>
    <row r="32921" spans="58:58" x14ac:dyDescent="0.25">
      <c r="BF32921" s="1"/>
    </row>
    <row r="32922" spans="58:58" x14ac:dyDescent="0.25">
      <c r="BF32922" s="1"/>
    </row>
    <row r="32923" spans="58:58" x14ac:dyDescent="0.25">
      <c r="BF32923" s="1"/>
    </row>
    <row r="32924" spans="58:58" x14ac:dyDescent="0.25">
      <c r="BF32924" s="1"/>
    </row>
    <row r="32925" spans="58:58" x14ac:dyDescent="0.25">
      <c r="BF32925" s="1"/>
    </row>
    <row r="32926" spans="58:58" x14ac:dyDescent="0.25">
      <c r="BF32926" s="1"/>
    </row>
    <row r="32927" spans="58:58" x14ac:dyDescent="0.25">
      <c r="BF32927" s="1"/>
    </row>
    <row r="32928" spans="58:58" x14ac:dyDescent="0.25">
      <c r="BF32928" s="1"/>
    </row>
    <row r="32929" spans="58:58" x14ac:dyDescent="0.25">
      <c r="BF32929" s="1"/>
    </row>
    <row r="32930" spans="58:58" x14ac:dyDescent="0.25">
      <c r="BF32930" s="1"/>
    </row>
    <row r="32931" spans="58:58" x14ac:dyDescent="0.25">
      <c r="BF32931" s="1"/>
    </row>
    <row r="32932" spans="58:58" x14ac:dyDescent="0.25">
      <c r="BF32932" s="1"/>
    </row>
    <row r="32933" spans="58:58" x14ac:dyDescent="0.25">
      <c r="BF32933" s="1"/>
    </row>
    <row r="32934" spans="58:58" x14ac:dyDescent="0.25">
      <c r="BF32934" s="1"/>
    </row>
    <row r="32935" spans="58:58" x14ac:dyDescent="0.25">
      <c r="BF32935" s="1"/>
    </row>
    <row r="32936" spans="58:58" x14ac:dyDescent="0.25">
      <c r="BF32936" s="1"/>
    </row>
    <row r="32937" spans="58:58" x14ac:dyDescent="0.25">
      <c r="BF32937" s="1"/>
    </row>
    <row r="32938" spans="58:58" x14ac:dyDescent="0.25">
      <c r="BF32938" s="1"/>
    </row>
    <row r="32939" spans="58:58" x14ac:dyDescent="0.25">
      <c r="BF32939" s="1"/>
    </row>
    <row r="32940" spans="58:58" x14ac:dyDescent="0.25">
      <c r="BF32940" s="1"/>
    </row>
    <row r="32941" spans="58:58" x14ac:dyDescent="0.25">
      <c r="BF32941" s="1"/>
    </row>
    <row r="32942" spans="58:58" x14ac:dyDescent="0.25">
      <c r="BF32942" s="1"/>
    </row>
    <row r="32943" spans="58:58" x14ac:dyDescent="0.25">
      <c r="BF32943" s="1"/>
    </row>
    <row r="32944" spans="58:58" x14ac:dyDescent="0.25">
      <c r="BF32944" s="1"/>
    </row>
    <row r="32945" spans="58:58" x14ac:dyDescent="0.25">
      <c r="BF32945" s="1"/>
    </row>
    <row r="32946" spans="58:58" x14ac:dyDescent="0.25">
      <c r="BF32946" s="1"/>
    </row>
    <row r="32947" spans="58:58" x14ac:dyDescent="0.25">
      <c r="BF32947" s="1"/>
    </row>
    <row r="32948" spans="58:58" x14ac:dyDescent="0.25">
      <c r="BF32948" s="1"/>
    </row>
    <row r="32949" spans="58:58" x14ac:dyDescent="0.25">
      <c r="BF32949" s="1"/>
    </row>
    <row r="32950" spans="58:58" x14ac:dyDescent="0.25">
      <c r="BF32950" s="1"/>
    </row>
    <row r="32951" spans="58:58" x14ac:dyDescent="0.25">
      <c r="BF32951" s="1"/>
    </row>
    <row r="32952" spans="58:58" x14ac:dyDescent="0.25">
      <c r="BF32952" s="1"/>
    </row>
    <row r="32953" spans="58:58" x14ac:dyDescent="0.25">
      <c r="BF32953" s="1"/>
    </row>
    <row r="32954" spans="58:58" x14ac:dyDescent="0.25">
      <c r="BF32954" s="1"/>
    </row>
    <row r="32955" spans="58:58" x14ac:dyDescent="0.25">
      <c r="BF32955" s="1"/>
    </row>
    <row r="32956" spans="58:58" x14ac:dyDescent="0.25">
      <c r="BF32956" s="1"/>
    </row>
    <row r="32957" spans="58:58" x14ac:dyDescent="0.25">
      <c r="BF32957" s="1"/>
    </row>
    <row r="32958" spans="58:58" x14ac:dyDescent="0.25">
      <c r="BF32958" s="1"/>
    </row>
    <row r="32959" spans="58:58" x14ac:dyDescent="0.25">
      <c r="BF32959" s="1"/>
    </row>
    <row r="32960" spans="58:58" x14ac:dyDescent="0.25">
      <c r="BF32960" s="1"/>
    </row>
    <row r="32961" spans="58:58" x14ac:dyDescent="0.25">
      <c r="BF32961" s="1"/>
    </row>
    <row r="32962" spans="58:58" x14ac:dyDescent="0.25">
      <c r="BF32962" s="1"/>
    </row>
    <row r="32963" spans="58:58" x14ac:dyDescent="0.25">
      <c r="BF32963" s="1"/>
    </row>
    <row r="32964" spans="58:58" x14ac:dyDescent="0.25">
      <c r="BF32964" s="1"/>
    </row>
    <row r="32965" spans="58:58" x14ac:dyDescent="0.25">
      <c r="BF32965" s="1"/>
    </row>
    <row r="32966" spans="58:58" x14ac:dyDescent="0.25">
      <c r="BF32966" s="1"/>
    </row>
    <row r="32967" spans="58:58" x14ac:dyDescent="0.25">
      <c r="BF32967" s="1"/>
    </row>
    <row r="32968" spans="58:58" x14ac:dyDescent="0.25">
      <c r="BF32968" s="1"/>
    </row>
    <row r="32969" spans="58:58" x14ac:dyDescent="0.25">
      <c r="BF32969" s="1"/>
    </row>
    <row r="32970" spans="58:58" x14ac:dyDescent="0.25">
      <c r="BF32970" s="1"/>
    </row>
    <row r="32971" spans="58:58" x14ac:dyDescent="0.25">
      <c r="BF32971" s="1"/>
    </row>
    <row r="32972" spans="58:58" x14ac:dyDescent="0.25">
      <c r="BF32972" s="1"/>
    </row>
    <row r="32973" spans="58:58" x14ac:dyDescent="0.25">
      <c r="BF32973" s="1"/>
    </row>
    <row r="32974" spans="58:58" x14ac:dyDescent="0.25">
      <c r="BF32974" s="1"/>
    </row>
    <row r="32975" spans="58:58" x14ac:dyDescent="0.25">
      <c r="BF32975" s="1"/>
    </row>
    <row r="32976" spans="58:58" x14ac:dyDescent="0.25">
      <c r="BF32976" s="1"/>
    </row>
    <row r="32977" spans="58:58" x14ac:dyDescent="0.25">
      <c r="BF32977" s="1"/>
    </row>
    <row r="32978" spans="58:58" x14ac:dyDescent="0.25">
      <c r="BF32978" s="1"/>
    </row>
    <row r="32979" spans="58:58" x14ac:dyDescent="0.25">
      <c r="BF32979" s="1"/>
    </row>
    <row r="32980" spans="58:58" x14ac:dyDescent="0.25">
      <c r="BF32980" s="1"/>
    </row>
    <row r="32981" spans="58:58" x14ac:dyDescent="0.25">
      <c r="BF32981" s="1"/>
    </row>
    <row r="32982" spans="58:58" x14ac:dyDescent="0.25">
      <c r="BF32982" s="1"/>
    </row>
    <row r="32983" spans="58:58" x14ac:dyDescent="0.25">
      <c r="BF32983" s="1"/>
    </row>
    <row r="32984" spans="58:58" x14ac:dyDescent="0.25">
      <c r="BF32984" s="1"/>
    </row>
    <row r="32985" spans="58:58" x14ac:dyDescent="0.25">
      <c r="BF32985" s="1"/>
    </row>
    <row r="32986" spans="58:58" x14ac:dyDescent="0.25">
      <c r="BF32986" s="1"/>
    </row>
    <row r="32987" spans="58:58" x14ac:dyDescent="0.25">
      <c r="BF32987" s="1"/>
    </row>
    <row r="32988" spans="58:58" x14ac:dyDescent="0.25">
      <c r="BF32988" s="1"/>
    </row>
    <row r="32989" spans="58:58" x14ac:dyDescent="0.25">
      <c r="BF32989" s="1"/>
    </row>
    <row r="32990" spans="58:58" x14ac:dyDescent="0.25">
      <c r="BF32990" s="1"/>
    </row>
    <row r="32991" spans="58:58" x14ac:dyDescent="0.25">
      <c r="BF32991" s="1"/>
    </row>
    <row r="32992" spans="58:58" x14ac:dyDescent="0.25">
      <c r="BF32992" s="1"/>
    </row>
    <row r="32993" spans="58:58" x14ac:dyDescent="0.25">
      <c r="BF32993" s="1"/>
    </row>
    <row r="32994" spans="58:58" x14ac:dyDescent="0.25">
      <c r="BF32994" s="1"/>
    </row>
    <row r="32995" spans="58:58" x14ac:dyDescent="0.25">
      <c r="BF32995" s="1"/>
    </row>
    <row r="32996" spans="58:58" x14ac:dyDescent="0.25">
      <c r="BF32996" s="1"/>
    </row>
    <row r="32997" spans="58:58" x14ac:dyDescent="0.25">
      <c r="BF32997" s="1"/>
    </row>
    <row r="32998" spans="58:58" x14ac:dyDescent="0.25">
      <c r="BF32998" s="1"/>
    </row>
    <row r="32999" spans="58:58" x14ac:dyDescent="0.25">
      <c r="BF32999" s="1"/>
    </row>
    <row r="33000" spans="58:58" x14ac:dyDescent="0.25">
      <c r="BF33000" s="1"/>
    </row>
    <row r="33001" spans="58:58" x14ac:dyDescent="0.25">
      <c r="BF33001" s="1"/>
    </row>
    <row r="33002" spans="58:58" x14ac:dyDescent="0.25">
      <c r="BF33002" s="1"/>
    </row>
    <row r="33003" spans="58:58" x14ac:dyDescent="0.25">
      <c r="BF33003" s="1"/>
    </row>
    <row r="33004" spans="58:58" x14ac:dyDescent="0.25">
      <c r="BF33004" s="1"/>
    </row>
    <row r="33005" spans="58:58" x14ac:dyDescent="0.25">
      <c r="BF33005" s="1"/>
    </row>
    <row r="33006" spans="58:58" x14ac:dyDescent="0.25">
      <c r="BF33006" s="1"/>
    </row>
    <row r="33007" spans="58:58" x14ac:dyDescent="0.25">
      <c r="BF33007" s="1"/>
    </row>
    <row r="33008" spans="58:58" x14ac:dyDescent="0.25">
      <c r="BF33008" s="1"/>
    </row>
    <row r="33009" spans="58:58" x14ac:dyDescent="0.25">
      <c r="BF33009" s="1"/>
    </row>
    <row r="33010" spans="58:58" x14ac:dyDescent="0.25">
      <c r="BF33010" s="1"/>
    </row>
    <row r="33011" spans="58:58" x14ac:dyDescent="0.25">
      <c r="BF33011" s="1"/>
    </row>
    <row r="33012" spans="58:58" x14ac:dyDescent="0.25">
      <c r="BF33012" s="1"/>
    </row>
    <row r="33013" spans="58:58" x14ac:dyDescent="0.25">
      <c r="BF33013" s="1"/>
    </row>
    <row r="33014" spans="58:58" x14ac:dyDescent="0.25">
      <c r="BF33014" s="1"/>
    </row>
    <row r="33015" spans="58:58" x14ac:dyDescent="0.25">
      <c r="BF33015" s="1"/>
    </row>
    <row r="33016" spans="58:58" x14ac:dyDescent="0.25">
      <c r="BF33016" s="1"/>
    </row>
    <row r="33017" spans="58:58" x14ac:dyDescent="0.25">
      <c r="BF33017" s="1"/>
    </row>
    <row r="33018" spans="58:58" x14ac:dyDescent="0.25">
      <c r="BF33018" s="1"/>
    </row>
    <row r="33019" spans="58:58" x14ac:dyDescent="0.25">
      <c r="BF33019" s="1"/>
    </row>
    <row r="33020" spans="58:58" x14ac:dyDescent="0.25">
      <c r="BF33020" s="1"/>
    </row>
    <row r="33021" spans="58:58" x14ac:dyDescent="0.25">
      <c r="BF33021" s="1"/>
    </row>
    <row r="33022" spans="58:58" x14ac:dyDescent="0.25">
      <c r="BF33022" s="1"/>
    </row>
    <row r="33023" spans="58:58" x14ac:dyDescent="0.25">
      <c r="BF33023" s="1"/>
    </row>
    <row r="33024" spans="58:58" x14ac:dyDescent="0.25">
      <c r="BF33024" s="1"/>
    </row>
    <row r="33025" spans="58:58" x14ac:dyDescent="0.25">
      <c r="BF33025" s="1"/>
    </row>
    <row r="33026" spans="58:58" x14ac:dyDescent="0.25">
      <c r="BF33026" s="1"/>
    </row>
    <row r="33027" spans="58:58" x14ac:dyDescent="0.25">
      <c r="BF33027" s="1"/>
    </row>
    <row r="33028" spans="58:58" x14ac:dyDescent="0.25">
      <c r="BF33028" s="1"/>
    </row>
    <row r="33029" spans="58:58" x14ac:dyDescent="0.25">
      <c r="BF33029" s="1"/>
    </row>
    <row r="33030" spans="58:58" x14ac:dyDescent="0.25">
      <c r="BF33030" s="1"/>
    </row>
    <row r="33031" spans="58:58" x14ac:dyDescent="0.25">
      <c r="BF33031" s="1"/>
    </row>
    <row r="33032" spans="58:58" x14ac:dyDescent="0.25">
      <c r="BF33032" s="1"/>
    </row>
    <row r="33033" spans="58:58" x14ac:dyDescent="0.25">
      <c r="BF33033" s="1"/>
    </row>
    <row r="33034" spans="58:58" x14ac:dyDescent="0.25">
      <c r="BF33034" s="1"/>
    </row>
    <row r="33035" spans="58:58" x14ac:dyDescent="0.25">
      <c r="BF33035" s="1"/>
    </row>
    <row r="33036" spans="58:58" x14ac:dyDescent="0.25">
      <c r="BF33036" s="1"/>
    </row>
    <row r="33037" spans="58:58" x14ac:dyDescent="0.25">
      <c r="BF33037" s="1"/>
    </row>
    <row r="33038" spans="58:58" x14ac:dyDescent="0.25">
      <c r="BF33038" s="1"/>
    </row>
    <row r="33039" spans="58:58" x14ac:dyDescent="0.25">
      <c r="BF33039" s="1"/>
    </row>
    <row r="33040" spans="58:58" x14ac:dyDescent="0.25">
      <c r="BF33040" s="1"/>
    </row>
    <row r="33041" spans="58:58" x14ac:dyDescent="0.25">
      <c r="BF33041" s="1"/>
    </row>
    <row r="33042" spans="58:58" x14ac:dyDescent="0.25">
      <c r="BF33042" s="1"/>
    </row>
    <row r="33043" spans="58:58" x14ac:dyDescent="0.25">
      <c r="BF33043" s="1"/>
    </row>
    <row r="33044" spans="58:58" x14ac:dyDescent="0.25">
      <c r="BF33044" s="1"/>
    </row>
    <row r="33045" spans="58:58" x14ac:dyDescent="0.25">
      <c r="BF33045" s="1"/>
    </row>
    <row r="33046" spans="58:58" x14ac:dyDescent="0.25">
      <c r="BF33046" s="1"/>
    </row>
    <row r="33047" spans="58:58" x14ac:dyDescent="0.25">
      <c r="BF33047" s="1"/>
    </row>
    <row r="33048" spans="58:58" x14ac:dyDescent="0.25">
      <c r="BF33048" s="1"/>
    </row>
    <row r="33049" spans="58:58" x14ac:dyDescent="0.25">
      <c r="BF33049" s="1"/>
    </row>
    <row r="33050" spans="58:58" x14ac:dyDescent="0.25">
      <c r="BF33050" s="1"/>
    </row>
    <row r="33051" spans="58:58" x14ac:dyDescent="0.25">
      <c r="BF33051" s="1"/>
    </row>
    <row r="33052" spans="58:58" x14ac:dyDescent="0.25">
      <c r="BF33052" s="1"/>
    </row>
    <row r="33053" spans="58:58" x14ac:dyDescent="0.25">
      <c r="BF33053" s="1"/>
    </row>
    <row r="33054" spans="58:58" x14ac:dyDescent="0.25">
      <c r="BF33054" s="1"/>
    </row>
    <row r="33055" spans="58:58" x14ac:dyDescent="0.25">
      <c r="BF33055" s="1"/>
    </row>
    <row r="33056" spans="58:58" x14ac:dyDescent="0.25">
      <c r="BF33056" s="1"/>
    </row>
    <row r="33057" spans="58:58" x14ac:dyDescent="0.25">
      <c r="BF33057" s="1"/>
    </row>
    <row r="33058" spans="58:58" x14ac:dyDescent="0.25">
      <c r="BF33058" s="1"/>
    </row>
    <row r="33059" spans="58:58" x14ac:dyDescent="0.25">
      <c r="BF33059" s="1"/>
    </row>
    <row r="33060" spans="58:58" x14ac:dyDescent="0.25">
      <c r="BF33060" s="1"/>
    </row>
    <row r="33061" spans="58:58" x14ac:dyDescent="0.25">
      <c r="BF33061" s="1"/>
    </row>
    <row r="33062" spans="58:58" x14ac:dyDescent="0.25">
      <c r="BF33062" s="1"/>
    </row>
    <row r="33063" spans="58:58" x14ac:dyDescent="0.25">
      <c r="BF33063" s="1"/>
    </row>
    <row r="33064" spans="58:58" x14ac:dyDescent="0.25">
      <c r="BF33064" s="1"/>
    </row>
    <row r="33065" spans="58:58" x14ac:dyDescent="0.25">
      <c r="BF33065" s="1"/>
    </row>
    <row r="33066" spans="58:58" x14ac:dyDescent="0.25">
      <c r="BF33066" s="1"/>
    </row>
    <row r="33067" spans="58:58" x14ac:dyDescent="0.25">
      <c r="BF33067" s="1"/>
    </row>
    <row r="33068" spans="58:58" x14ac:dyDescent="0.25">
      <c r="BF33068" s="1"/>
    </row>
    <row r="33069" spans="58:58" x14ac:dyDescent="0.25">
      <c r="BF33069" s="1"/>
    </row>
    <row r="33070" spans="58:58" x14ac:dyDescent="0.25">
      <c r="BF33070" s="1"/>
    </row>
    <row r="33071" spans="58:58" x14ac:dyDescent="0.25">
      <c r="BF33071" s="1"/>
    </row>
    <row r="33072" spans="58:58" x14ac:dyDescent="0.25">
      <c r="BF33072" s="1"/>
    </row>
    <row r="33073" spans="58:58" x14ac:dyDescent="0.25">
      <c r="BF33073" s="1"/>
    </row>
    <row r="33074" spans="58:58" x14ac:dyDescent="0.25">
      <c r="BF33074" s="1"/>
    </row>
    <row r="33075" spans="58:58" x14ac:dyDescent="0.25">
      <c r="BF33075" s="1"/>
    </row>
    <row r="33076" spans="58:58" x14ac:dyDescent="0.25">
      <c r="BF33076" s="1"/>
    </row>
    <row r="33077" spans="58:58" x14ac:dyDescent="0.25">
      <c r="BF33077" s="1"/>
    </row>
    <row r="33078" spans="58:58" x14ac:dyDescent="0.25">
      <c r="BF33078" s="1"/>
    </row>
    <row r="33079" spans="58:58" x14ac:dyDescent="0.25">
      <c r="BF33079" s="1"/>
    </row>
    <row r="33080" spans="58:58" x14ac:dyDescent="0.25">
      <c r="BF33080" s="1"/>
    </row>
    <row r="33081" spans="58:58" x14ac:dyDescent="0.25">
      <c r="BF33081" s="1"/>
    </row>
    <row r="33082" spans="58:58" x14ac:dyDescent="0.25">
      <c r="BF33082" s="1"/>
    </row>
    <row r="33083" spans="58:58" x14ac:dyDescent="0.25">
      <c r="BF33083" s="1"/>
    </row>
    <row r="33084" spans="58:58" x14ac:dyDescent="0.25">
      <c r="BF33084" s="1"/>
    </row>
    <row r="33085" spans="58:58" x14ac:dyDescent="0.25">
      <c r="BF33085" s="1"/>
    </row>
    <row r="33086" spans="58:58" x14ac:dyDescent="0.25">
      <c r="BF33086" s="1"/>
    </row>
    <row r="33087" spans="58:58" x14ac:dyDescent="0.25">
      <c r="BF33087" s="1"/>
    </row>
    <row r="33088" spans="58:58" x14ac:dyDescent="0.25">
      <c r="BF33088" s="1"/>
    </row>
    <row r="33089" spans="58:58" x14ac:dyDescent="0.25">
      <c r="BF33089" s="1"/>
    </row>
    <row r="33090" spans="58:58" x14ac:dyDescent="0.25">
      <c r="BF33090" s="1"/>
    </row>
    <row r="33091" spans="58:58" x14ac:dyDescent="0.25">
      <c r="BF33091" s="1"/>
    </row>
    <row r="33092" spans="58:58" x14ac:dyDescent="0.25">
      <c r="BF33092" s="1"/>
    </row>
    <row r="33093" spans="58:58" x14ac:dyDescent="0.25">
      <c r="BF33093" s="1"/>
    </row>
    <row r="33094" spans="58:58" x14ac:dyDescent="0.25">
      <c r="BF33094" s="1"/>
    </row>
    <row r="33095" spans="58:58" x14ac:dyDescent="0.25">
      <c r="BF33095" s="1"/>
    </row>
    <row r="33096" spans="58:58" x14ac:dyDescent="0.25">
      <c r="BF33096" s="1"/>
    </row>
    <row r="33097" spans="58:58" x14ac:dyDescent="0.25">
      <c r="BF33097" s="1"/>
    </row>
    <row r="33098" spans="58:58" x14ac:dyDescent="0.25">
      <c r="BF33098" s="1"/>
    </row>
    <row r="33099" spans="58:58" x14ac:dyDescent="0.25">
      <c r="BF33099" s="1"/>
    </row>
    <row r="33100" spans="58:58" x14ac:dyDescent="0.25">
      <c r="BF33100" s="1"/>
    </row>
    <row r="33101" spans="58:58" x14ac:dyDescent="0.25">
      <c r="BF33101" s="1"/>
    </row>
    <row r="33102" spans="58:58" x14ac:dyDescent="0.25">
      <c r="BF33102" s="1"/>
    </row>
    <row r="33103" spans="58:58" x14ac:dyDescent="0.25">
      <c r="BF33103" s="1"/>
    </row>
    <row r="33104" spans="58:58" x14ac:dyDescent="0.25">
      <c r="BF33104" s="1"/>
    </row>
    <row r="33105" spans="58:58" x14ac:dyDescent="0.25">
      <c r="BF33105" s="1"/>
    </row>
    <row r="33106" spans="58:58" x14ac:dyDescent="0.25">
      <c r="BF33106" s="1"/>
    </row>
    <row r="33107" spans="58:58" x14ac:dyDescent="0.25">
      <c r="BF33107" s="1"/>
    </row>
    <row r="33108" spans="58:58" x14ac:dyDescent="0.25">
      <c r="BF33108" s="1"/>
    </row>
    <row r="33109" spans="58:58" x14ac:dyDescent="0.25">
      <c r="BF33109" s="1"/>
    </row>
    <row r="33110" spans="58:58" x14ac:dyDescent="0.25">
      <c r="BF33110" s="1"/>
    </row>
    <row r="33111" spans="58:58" x14ac:dyDescent="0.25">
      <c r="BF33111" s="1"/>
    </row>
    <row r="33112" spans="58:58" x14ac:dyDescent="0.25">
      <c r="BF33112" s="1"/>
    </row>
    <row r="33113" spans="58:58" x14ac:dyDescent="0.25">
      <c r="BF33113" s="1"/>
    </row>
    <row r="33114" spans="58:58" x14ac:dyDescent="0.25">
      <c r="BF33114" s="1"/>
    </row>
    <row r="33115" spans="58:58" x14ac:dyDescent="0.25">
      <c r="BF33115" s="1"/>
    </row>
    <row r="33116" spans="58:58" x14ac:dyDescent="0.25">
      <c r="BF33116" s="1"/>
    </row>
    <row r="33117" spans="58:58" x14ac:dyDescent="0.25">
      <c r="BF33117" s="1"/>
    </row>
    <row r="33118" spans="58:58" x14ac:dyDescent="0.25">
      <c r="BF33118" s="1"/>
    </row>
    <row r="33119" spans="58:58" x14ac:dyDescent="0.25">
      <c r="BF33119" s="1"/>
    </row>
    <row r="33120" spans="58:58" x14ac:dyDescent="0.25">
      <c r="BF33120" s="1"/>
    </row>
    <row r="33121" spans="58:58" x14ac:dyDescent="0.25">
      <c r="BF33121" s="1"/>
    </row>
    <row r="33122" spans="58:58" x14ac:dyDescent="0.25">
      <c r="BF33122" s="1"/>
    </row>
    <row r="33123" spans="58:58" x14ac:dyDescent="0.25">
      <c r="BF33123" s="1"/>
    </row>
    <row r="33124" spans="58:58" x14ac:dyDescent="0.25">
      <c r="BF33124" s="1"/>
    </row>
    <row r="33125" spans="58:58" x14ac:dyDescent="0.25">
      <c r="BF33125" s="1"/>
    </row>
    <row r="33126" spans="58:58" x14ac:dyDescent="0.25">
      <c r="BF33126" s="1"/>
    </row>
    <row r="33127" spans="58:58" x14ac:dyDescent="0.25">
      <c r="BF33127" s="1"/>
    </row>
    <row r="33128" spans="58:58" x14ac:dyDescent="0.25">
      <c r="BF33128" s="1"/>
    </row>
    <row r="33129" spans="58:58" x14ac:dyDescent="0.25">
      <c r="BF33129" s="1"/>
    </row>
    <row r="33130" spans="58:58" x14ac:dyDescent="0.25">
      <c r="BF33130" s="1"/>
    </row>
    <row r="33131" spans="58:58" x14ac:dyDescent="0.25">
      <c r="BF33131" s="1"/>
    </row>
    <row r="33132" spans="58:58" x14ac:dyDescent="0.25">
      <c r="BF33132" s="1"/>
    </row>
    <row r="33133" spans="58:58" x14ac:dyDescent="0.25">
      <c r="BF33133" s="1"/>
    </row>
    <row r="33134" spans="58:58" x14ac:dyDescent="0.25">
      <c r="BF33134" s="1"/>
    </row>
    <row r="33135" spans="58:58" x14ac:dyDescent="0.25">
      <c r="BF33135" s="1"/>
    </row>
    <row r="33136" spans="58:58" x14ac:dyDescent="0.25">
      <c r="BF33136" s="1"/>
    </row>
    <row r="33137" spans="58:58" x14ac:dyDescent="0.25">
      <c r="BF33137" s="1"/>
    </row>
    <row r="33138" spans="58:58" x14ac:dyDescent="0.25">
      <c r="BF33138" s="1"/>
    </row>
    <row r="33139" spans="58:58" x14ac:dyDescent="0.25">
      <c r="BF33139" s="1"/>
    </row>
    <row r="33140" spans="58:58" x14ac:dyDescent="0.25">
      <c r="BF33140" s="1"/>
    </row>
    <row r="33141" spans="58:58" x14ac:dyDescent="0.25">
      <c r="BF33141" s="1"/>
    </row>
    <row r="33142" spans="58:58" x14ac:dyDescent="0.25">
      <c r="BF33142" s="1"/>
    </row>
    <row r="33143" spans="58:58" x14ac:dyDescent="0.25">
      <c r="BF33143" s="1"/>
    </row>
    <row r="33144" spans="58:58" x14ac:dyDescent="0.25">
      <c r="BF33144" s="1"/>
    </row>
    <row r="33145" spans="58:58" x14ac:dyDescent="0.25">
      <c r="BF33145" s="1"/>
    </row>
    <row r="33146" spans="58:58" x14ac:dyDescent="0.25">
      <c r="BF33146" s="1"/>
    </row>
    <row r="33147" spans="58:58" x14ac:dyDescent="0.25">
      <c r="BF33147" s="1"/>
    </row>
    <row r="33148" spans="58:58" x14ac:dyDescent="0.25">
      <c r="BF33148" s="1"/>
    </row>
    <row r="33149" spans="58:58" x14ac:dyDescent="0.25">
      <c r="BF33149" s="1"/>
    </row>
    <row r="33150" spans="58:58" x14ac:dyDescent="0.25">
      <c r="BF33150" s="1"/>
    </row>
    <row r="33151" spans="58:58" x14ac:dyDescent="0.25">
      <c r="BF33151" s="1"/>
    </row>
    <row r="33152" spans="58:58" x14ac:dyDescent="0.25">
      <c r="BF33152" s="1"/>
    </row>
    <row r="33153" spans="58:58" x14ac:dyDescent="0.25">
      <c r="BF33153" s="1"/>
    </row>
    <row r="33154" spans="58:58" x14ac:dyDescent="0.25">
      <c r="BF33154" s="1"/>
    </row>
    <row r="33155" spans="58:58" x14ac:dyDescent="0.25">
      <c r="BF33155" s="1"/>
    </row>
    <row r="33156" spans="58:58" x14ac:dyDescent="0.25">
      <c r="BF33156" s="1"/>
    </row>
    <row r="33157" spans="58:58" x14ac:dyDescent="0.25">
      <c r="BF33157" s="1"/>
    </row>
    <row r="33158" spans="58:58" x14ac:dyDescent="0.25">
      <c r="BF33158" s="1"/>
    </row>
    <row r="33159" spans="58:58" x14ac:dyDescent="0.25">
      <c r="BF33159" s="1"/>
    </row>
    <row r="33160" spans="58:58" x14ac:dyDescent="0.25">
      <c r="BF33160" s="1"/>
    </row>
    <row r="33161" spans="58:58" x14ac:dyDescent="0.25">
      <c r="BF33161" s="1"/>
    </row>
    <row r="33162" spans="58:58" x14ac:dyDescent="0.25">
      <c r="BF33162" s="1"/>
    </row>
    <row r="33163" spans="58:58" x14ac:dyDescent="0.25">
      <c r="BF33163" s="1"/>
    </row>
    <row r="33164" spans="58:58" x14ac:dyDescent="0.25">
      <c r="BF33164" s="1"/>
    </row>
    <row r="33165" spans="58:58" x14ac:dyDescent="0.25">
      <c r="BF33165" s="1"/>
    </row>
    <row r="33166" spans="58:58" x14ac:dyDescent="0.25">
      <c r="BF33166" s="1"/>
    </row>
    <row r="33167" spans="58:58" x14ac:dyDescent="0.25">
      <c r="BF33167" s="1"/>
    </row>
    <row r="33168" spans="58:58" x14ac:dyDescent="0.25">
      <c r="BF33168" s="1"/>
    </row>
    <row r="33169" spans="58:58" x14ac:dyDescent="0.25">
      <c r="BF33169" s="1"/>
    </row>
    <row r="33170" spans="58:58" x14ac:dyDescent="0.25">
      <c r="BF33170" s="1"/>
    </row>
    <row r="33171" spans="58:58" x14ac:dyDescent="0.25">
      <c r="BF33171" s="1"/>
    </row>
    <row r="33172" spans="58:58" x14ac:dyDescent="0.25">
      <c r="BF33172" s="1"/>
    </row>
    <row r="33173" spans="58:58" x14ac:dyDescent="0.25">
      <c r="BF33173" s="1"/>
    </row>
    <row r="33174" spans="58:58" x14ac:dyDescent="0.25">
      <c r="BF33174" s="1"/>
    </row>
    <row r="33175" spans="58:58" x14ac:dyDescent="0.25">
      <c r="BF33175" s="1"/>
    </row>
    <row r="33176" spans="58:58" x14ac:dyDescent="0.25">
      <c r="BF33176" s="1"/>
    </row>
    <row r="33177" spans="58:58" x14ac:dyDescent="0.25">
      <c r="BF33177" s="1"/>
    </row>
    <row r="33178" spans="58:58" x14ac:dyDescent="0.25">
      <c r="BF33178" s="1"/>
    </row>
    <row r="33179" spans="58:58" x14ac:dyDescent="0.25">
      <c r="BF33179" s="1"/>
    </row>
    <row r="33180" spans="58:58" x14ac:dyDescent="0.25">
      <c r="BF33180" s="1"/>
    </row>
    <row r="33181" spans="58:58" x14ac:dyDescent="0.25">
      <c r="BF33181" s="1"/>
    </row>
    <row r="33182" spans="58:58" x14ac:dyDescent="0.25">
      <c r="BF33182" s="1"/>
    </row>
    <row r="33183" spans="58:58" x14ac:dyDescent="0.25">
      <c r="BF33183" s="1"/>
    </row>
    <row r="33184" spans="58:58" x14ac:dyDescent="0.25">
      <c r="BF33184" s="1"/>
    </row>
    <row r="33185" spans="58:58" x14ac:dyDescent="0.25">
      <c r="BF33185" s="1"/>
    </row>
    <row r="33186" spans="58:58" x14ac:dyDescent="0.25">
      <c r="BF33186" s="1"/>
    </row>
    <row r="33187" spans="58:58" x14ac:dyDescent="0.25">
      <c r="BF33187" s="1"/>
    </row>
    <row r="33188" spans="58:58" x14ac:dyDescent="0.25">
      <c r="BF33188" s="1"/>
    </row>
    <row r="33189" spans="58:58" x14ac:dyDescent="0.25">
      <c r="BF33189" s="1"/>
    </row>
    <row r="33190" spans="58:58" x14ac:dyDescent="0.25">
      <c r="BF33190" s="1"/>
    </row>
    <row r="33191" spans="58:58" x14ac:dyDescent="0.25">
      <c r="BF33191" s="1"/>
    </row>
    <row r="33192" spans="58:58" x14ac:dyDescent="0.25">
      <c r="BF33192" s="1"/>
    </row>
    <row r="33193" spans="58:58" x14ac:dyDescent="0.25">
      <c r="BF33193" s="1"/>
    </row>
    <row r="33194" spans="58:58" x14ac:dyDescent="0.25">
      <c r="BF33194" s="1"/>
    </row>
    <row r="33195" spans="58:58" x14ac:dyDescent="0.25">
      <c r="BF33195" s="1"/>
    </row>
    <row r="33196" spans="58:58" x14ac:dyDescent="0.25">
      <c r="BF33196" s="1"/>
    </row>
    <row r="33197" spans="58:58" x14ac:dyDescent="0.25">
      <c r="BF33197" s="1"/>
    </row>
    <row r="33198" spans="58:58" x14ac:dyDescent="0.25">
      <c r="BF33198" s="1"/>
    </row>
    <row r="33199" spans="58:58" x14ac:dyDescent="0.25">
      <c r="BF33199" s="1"/>
    </row>
    <row r="33200" spans="58:58" x14ac:dyDescent="0.25">
      <c r="BF33200" s="1"/>
    </row>
    <row r="33201" spans="58:58" x14ac:dyDescent="0.25">
      <c r="BF33201" s="1"/>
    </row>
    <row r="33202" spans="58:58" x14ac:dyDescent="0.25">
      <c r="BF33202" s="1"/>
    </row>
    <row r="33203" spans="58:58" x14ac:dyDescent="0.25">
      <c r="BF33203" s="1"/>
    </row>
    <row r="33204" spans="58:58" x14ac:dyDescent="0.25">
      <c r="BF33204" s="1"/>
    </row>
    <row r="33205" spans="58:58" x14ac:dyDescent="0.25">
      <c r="BF33205" s="1"/>
    </row>
    <row r="33206" spans="58:58" x14ac:dyDescent="0.25">
      <c r="BF33206" s="1"/>
    </row>
    <row r="33207" spans="58:58" x14ac:dyDescent="0.25">
      <c r="BF33207" s="1"/>
    </row>
    <row r="33208" spans="58:58" x14ac:dyDescent="0.25">
      <c r="BF33208" s="1"/>
    </row>
    <row r="33209" spans="58:58" x14ac:dyDescent="0.25">
      <c r="BF33209" s="1"/>
    </row>
    <row r="33210" spans="58:58" x14ac:dyDescent="0.25">
      <c r="BF33210" s="1"/>
    </row>
    <row r="33211" spans="58:58" x14ac:dyDescent="0.25">
      <c r="BF33211" s="1"/>
    </row>
    <row r="33212" spans="58:58" x14ac:dyDescent="0.25">
      <c r="BF33212" s="1"/>
    </row>
    <row r="33213" spans="58:58" x14ac:dyDescent="0.25">
      <c r="BF33213" s="1"/>
    </row>
    <row r="33214" spans="58:58" x14ac:dyDescent="0.25">
      <c r="BF33214" s="1"/>
    </row>
    <row r="33215" spans="58:58" x14ac:dyDescent="0.25">
      <c r="BF33215" s="1"/>
    </row>
    <row r="33216" spans="58:58" x14ac:dyDescent="0.25">
      <c r="BF33216" s="1"/>
    </row>
    <row r="33217" spans="58:58" x14ac:dyDescent="0.25">
      <c r="BF33217" s="1"/>
    </row>
    <row r="33218" spans="58:58" x14ac:dyDescent="0.25">
      <c r="BF33218" s="1"/>
    </row>
    <row r="33219" spans="58:58" x14ac:dyDescent="0.25">
      <c r="BF33219" s="1"/>
    </row>
    <row r="33220" spans="58:58" x14ac:dyDescent="0.25">
      <c r="BF33220" s="1"/>
    </row>
    <row r="33221" spans="58:58" x14ac:dyDescent="0.25">
      <c r="BF33221" s="1"/>
    </row>
    <row r="33222" spans="58:58" x14ac:dyDescent="0.25">
      <c r="BF33222" s="1"/>
    </row>
    <row r="33223" spans="58:58" x14ac:dyDescent="0.25">
      <c r="BF33223" s="1"/>
    </row>
    <row r="33224" spans="58:58" x14ac:dyDescent="0.25">
      <c r="BF33224" s="1"/>
    </row>
    <row r="33225" spans="58:58" x14ac:dyDescent="0.25">
      <c r="BF33225" s="1"/>
    </row>
    <row r="33226" spans="58:58" x14ac:dyDescent="0.25">
      <c r="BF33226" s="1"/>
    </row>
    <row r="33227" spans="58:58" x14ac:dyDescent="0.25">
      <c r="BF33227" s="1"/>
    </row>
    <row r="33228" spans="58:58" x14ac:dyDescent="0.25">
      <c r="BF33228" s="1"/>
    </row>
    <row r="33229" spans="58:58" x14ac:dyDescent="0.25">
      <c r="BF33229" s="1"/>
    </row>
    <row r="33230" spans="58:58" x14ac:dyDescent="0.25">
      <c r="BF33230" s="1"/>
    </row>
    <row r="33231" spans="58:58" x14ac:dyDescent="0.25">
      <c r="BF33231" s="1"/>
    </row>
    <row r="33232" spans="58:58" x14ac:dyDescent="0.25">
      <c r="BF33232" s="1"/>
    </row>
    <row r="33233" spans="58:58" x14ac:dyDescent="0.25">
      <c r="BF33233" s="1"/>
    </row>
    <row r="33234" spans="58:58" x14ac:dyDescent="0.25">
      <c r="BF33234" s="1"/>
    </row>
    <row r="33235" spans="58:58" x14ac:dyDescent="0.25">
      <c r="BF33235" s="1"/>
    </row>
    <row r="33236" spans="58:58" x14ac:dyDescent="0.25">
      <c r="BF33236" s="1"/>
    </row>
    <row r="33237" spans="58:58" x14ac:dyDescent="0.25">
      <c r="BF33237" s="1"/>
    </row>
    <row r="33238" spans="58:58" x14ac:dyDescent="0.25">
      <c r="BF33238" s="1"/>
    </row>
    <row r="33239" spans="58:58" x14ac:dyDescent="0.25">
      <c r="BF33239" s="1"/>
    </row>
    <row r="33240" spans="58:58" x14ac:dyDescent="0.25">
      <c r="BF33240" s="1"/>
    </row>
    <row r="33241" spans="58:58" x14ac:dyDescent="0.25">
      <c r="BF33241" s="1"/>
    </row>
    <row r="33242" spans="58:58" x14ac:dyDescent="0.25">
      <c r="BF33242" s="1"/>
    </row>
    <row r="33243" spans="58:58" x14ac:dyDescent="0.25">
      <c r="BF33243" s="1"/>
    </row>
    <row r="33244" spans="58:58" x14ac:dyDescent="0.25">
      <c r="BF33244" s="1"/>
    </row>
    <row r="33245" spans="58:58" x14ac:dyDescent="0.25">
      <c r="BF33245" s="1"/>
    </row>
    <row r="33246" spans="58:58" x14ac:dyDescent="0.25">
      <c r="BF33246" s="1"/>
    </row>
    <row r="33247" spans="58:58" x14ac:dyDescent="0.25">
      <c r="BF33247" s="1"/>
    </row>
    <row r="33248" spans="58:58" x14ac:dyDescent="0.25">
      <c r="BF33248" s="1"/>
    </row>
    <row r="33249" spans="58:58" x14ac:dyDescent="0.25">
      <c r="BF33249" s="1"/>
    </row>
    <row r="33250" spans="58:58" x14ac:dyDescent="0.25">
      <c r="BF33250" s="1"/>
    </row>
    <row r="33251" spans="58:58" x14ac:dyDescent="0.25">
      <c r="BF33251" s="1"/>
    </row>
    <row r="33252" spans="58:58" x14ac:dyDescent="0.25">
      <c r="BF33252" s="1"/>
    </row>
    <row r="33253" spans="58:58" x14ac:dyDescent="0.25">
      <c r="BF33253" s="1"/>
    </row>
    <row r="33254" spans="58:58" x14ac:dyDescent="0.25">
      <c r="BF33254" s="1"/>
    </row>
    <row r="33255" spans="58:58" x14ac:dyDescent="0.25">
      <c r="BF33255" s="1"/>
    </row>
    <row r="33256" spans="58:58" x14ac:dyDescent="0.25">
      <c r="BF33256" s="1"/>
    </row>
    <row r="33257" spans="58:58" x14ac:dyDescent="0.25">
      <c r="BF33257" s="1"/>
    </row>
    <row r="33258" spans="58:58" x14ac:dyDescent="0.25">
      <c r="BF33258" s="1"/>
    </row>
    <row r="33259" spans="58:58" x14ac:dyDescent="0.25">
      <c r="BF33259" s="1"/>
    </row>
    <row r="33260" spans="58:58" x14ac:dyDescent="0.25">
      <c r="BF33260" s="1"/>
    </row>
    <row r="33261" spans="58:58" x14ac:dyDescent="0.25">
      <c r="BF33261" s="1"/>
    </row>
    <row r="33262" spans="58:58" x14ac:dyDescent="0.25">
      <c r="BF33262" s="1"/>
    </row>
    <row r="33263" spans="58:58" x14ac:dyDescent="0.25">
      <c r="BF33263" s="1"/>
    </row>
    <row r="33264" spans="58:58" x14ac:dyDescent="0.25">
      <c r="BF33264" s="1"/>
    </row>
    <row r="33265" spans="58:58" x14ac:dyDescent="0.25">
      <c r="BF33265" s="1"/>
    </row>
    <row r="33266" spans="58:58" x14ac:dyDescent="0.25">
      <c r="BF33266" s="1"/>
    </row>
    <row r="33267" spans="58:58" x14ac:dyDescent="0.25">
      <c r="BF33267" s="1"/>
    </row>
    <row r="33268" spans="58:58" x14ac:dyDescent="0.25">
      <c r="BF33268" s="1"/>
    </row>
    <row r="33269" spans="58:58" x14ac:dyDescent="0.25">
      <c r="BF33269" s="1"/>
    </row>
    <row r="33270" spans="58:58" x14ac:dyDescent="0.25">
      <c r="BF33270" s="1"/>
    </row>
    <row r="33271" spans="58:58" x14ac:dyDescent="0.25">
      <c r="BF33271" s="1"/>
    </row>
    <row r="33272" spans="58:58" x14ac:dyDescent="0.25">
      <c r="BF33272" s="1"/>
    </row>
    <row r="33273" spans="58:58" x14ac:dyDescent="0.25">
      <c r="BF33273" s="1"/>
    </row>
    <row r="33274" spans="58:58" x14ac:dyDescent="0.25">
      <c r="BF33274" s="1"/>
    </row>
    <row r="33275" spans="58:58" x14ac:dyDescent="0.25">
      <c r="BF33275" s="1"/>
    </row>
    <row r="33276" spans="58:58" x14ac:dyDescent="0.25">
      <c r="BF33276" s="1"/>
    </row>
    <row r="33277" spans="58:58" x14ac:dyDescent="0.25">
      <c r="BF33277" s="1"/>
    </row>
    <row r="33278" spans="58:58" x14ac:dyDescent="0.25">
      <c r="BF33278" s="1"/>
    </row>
    <row r="33279" spans="58:58" x14ac:dyDescent="0.25">
      <c r="BF33279" s="1"/>
    </row>
    <row r="33280" spans="58:58" x14ac:dyDescent="0.25">
      <c r="BF33280" s="1"/>
    </row>
    <row r="33281" spans="58:58" x14ac:dyDescent="0.25">
      <c r="BF33281" s="1"/>
    </row>
    <row r="33282" spans="58:58" x14ac:dyDescent="0.25">
      <c r="BF33282" s="1"/>
    </row>
    <row r="33283" spans="58:58" x14ac:dyDescent="0.25">
      <c r="BF33283" s="1"/>
    </row>
    <row r="33284" spans="58:58" x14ac:dyDescent="0.25">
      <c r="BF33284" s="1"/>
    </row>
    <row r="33285" spans="58:58" x14ac:dyDescent="0.25">
      <c r="BF33285" s="1"/>
    </row>
    <row r="33286" spans="58:58" x14ac:dyDescent="0.25">
      <c r="BF33286" s="1"/>
    </row>
    <row r="33287" spans="58:58" x14ac:dyDescent="0.25">
      <c r="BF33287" s="1"/>
    </row>
    <row r="33288" spans="58:58" x14ac:dyDescent="0.25">
      <c r="BF33288" s="1"/>
    </row>
    <row r="33289" spans="58:58" x14ac:dyDescent="0.25">
      <c r="BF33289" s="1"/>
    </row>
    <row r="33290" spans="58:58" x14ac:dyDescent="0.25">
      <c r="BF33290" s="1"/>
    </row>
    <row r="33291" spans="58:58" x14ac:dyDescent="0.25">
      <c r="BF33291" s="1"/>
    </row>
    <row r="33292" spans="58:58" x14ac:dyDescent="0.25">
      <c r="BF33292" s="1"/>
    </row>
    <row r="33293" spans="58:58" x14ac:dyDescent="0.25">
      <c r="BF33293" s="1"/>
    </row>
    <row r="33294" spans="58:58" x14ac:dyDescent="0.25">
      <c r="BF33294" s="1"/>
    </row>
    <row r="33295" spans="58:58" x14ac:dyDescent="0.25">
      <c r="BF33295" s="1"/>
    </row>
    <row r="33296" spans="58:58" x14ac:dyDescent="0.25">
      <c r="BF33296" s="1"/>
    </row>
    <row r="33297" spans="58:58" x14ac:dyDescent="0.25">
      <c r="BF33297" s="1"/>
    </row>
    <row r="33298" spans="58:58" x14ac:dyDescent="0.25">
      <c r="BF33298" s="1"/>
    </row>
    <row r="33299" spans="58:58" x14ac:dyDescent="0.25">
      <c r="BF33299" s="1"/>
    </row>
    <row r="33300" spans="58:58" x14ac:dyDescent="0.25">
      <c r="BF33300" s="1"/>
    </row>
    <row r="33301" spans="58:58" x14ac:dyDescent="0.25">
      <c r="BF33301" s="1"/>
    </row>
    <row r="33302" spans="58:58" x14ac:dyDescent="0.25">
      <c r="BF33302" s="1"/>
    </row>
    <row r="33303" spans="58:58" x14ac:dyDescent="0.25">
      <c r="BF33303" s="1"/>
    </row>
    <row r="33304" spans="58:58" x14ac:dyDescent="0.25">
      <c r="BF33304" s="1"/>
    </row>
    <row r="33305" spans="58:58" x14ac:dyDescent="0.25">
      <c r="BF33305" s="1"/>
    </row>
    <row r="33306" spans="58:58" x14ac:dyDescent="0.25">
      <c r="BF33306" s="1"/>
    </row>
    <row r="33307" spans="58:58" x14ac:dyDescent="0.25">
      <c r="BF33307" s="1"/>
    </row>
    <row r="33308" spans="58:58" x14ac:dyDescent="0.25">
      <c r="BF33308" s="1"/>
    </row>
    <row r="33309" spans="58:58" x14ac:dyDescent="0.25">
      <c r="BF33309" s="1"/>
    </row>
    <row r="33310" spans="58:58" x14ac:dyDescent="0.25">
      <c r="BF33310" s="1"/>
    </row>
    <row r="33311" spans="58:58" x14ac:dyDescent="0.25">
      <c r="BF33311" s="1"/>
    </row>
    <row r="33312" spans="58:58" x14ac:dyDescent="0.25">
      <c r="BF33312" s="1"/>
    </row>
    <row r="33313" spans="58:58" x14ac:dyDescent="0.25">
      <c r="BF33313" s="1"/>
    </row>
    <row r="33314" spans="58:58" x14ac:dyDescent="0.25">
      <c r="BF33314" s="1"/>
    </row>
    <row r="33315" spans="58:58" x14ac:dyDescent="0.25">
      <c r="BF33315" s="1"/>
    </row>
    <row r="33316" spans="58:58" x14ac:dyDescent="0.25">
      <c r="BF33316" s="1"/>
    </row>
    <row r="33317" spans="58:58" x14ac:dyDescent="0.25">
      <c r="BF33317" s="1"/>
    </row>
    <row r="33318" spans="58:58" x14ac:dyDescent="0.25">
      <c r="BF33318" s="1"/>
    </row>
    <row r="33319" spans="58:58" x14ac:dyDescent="0.25">
      <c r="BF33319" s="1"/>
    </row>
    <row r="33320" spans="58:58" x14ac:dyDescent="0.25">
      <c r="BF33320" s="1"/>
    </row>
    <row r="33321" spans="58:58" x14ac:dyDescent="0.25">
      <c r="BF33321" s="1"/>
    </row>
    <row r="33322" spans="58:58" x14ac:dyDescent="0.25">
      <c r="BF33322" s="1"/>
    </row>
    <row r="33323" spans="58:58" x14ac:dyDescent="0.25">
      <c r="BF33323" s="1"/>
    </row>
    <row r="33324" spans="58:58" x14ac:dyDescent="0.25">
      <c r="BF33324" s="1"/>
    </row>
    <row r="33325" spans="58:58" x14ac:dyDescent="0.25">
      <c r="BF33325" s="1"/>
    </row>
    <row r="33326" spans="58:58" x14ac:dyDescent="0.25">
      <c r="BF33326" s="1"/>
    </row>
    <row r="33327" spans="58:58" x14ac:dyDescent="0.25">
      <c r="BF33327" s="1"/>
    </row>
    <row r="33328" spans="58:58" x14ac:dyDescent="0.25">
      <c r="BF33328" s="1"/>
    </row>
    <row r="33329" spans="58:58" x14ac:dyDescent="0.25">
      <c r="BF33329" s="1"/>
    </row>
    <row r="33330" spans="58:58" x14ac:dyDescent="0.25">
      <c r="BF33330" s="1"/>
    </row>
    <row r="33331" spans="58:58" x14ac:dyDescent="0.25">
      <c r="BF33331" s="1"/>
    </row>
    <row r="33332" spans="58:58" x14ac:dyDescent="0.25">
      <c r="BF33332" s="1"/>
    </row>
    <row r="33333" spans="58:58" x14ac:dyDescent="0.25">
      <c r="BF33333" s="1"/>
    </row>
    <row r="33334" spans="58:58" x14ac:dyDescent="0.25">
      <c r="BF33334" s="1"/>
    </row>
    <row r="33335" spans="58:58" x14ac:dyDescent="0.25">
      <c r="BF33335" s="1"/>
    </row>
    <row r="33336" spans="58:58" x14ac:dyDescent="0.25">
      <c r="BF33336" s="1"/>
    </row>
    <row r="33337" spans="58:58" x14ac:dyDescent="0.25">
      <c r="BF33337" s="1"/>
    </row>
    <row r="33338" spans="58:58" x14ac:dyDescent="0.25">
      <c r="BF33338" s="1"/>
    </row>
    <row r="33339" spans="58:58" x14ac:dyDescent="0.25">
      <c r="BF33339" s="1"/>
    </row>
    <row r="33340" spans="58:58" x14ac:dyDescent="0.25">
      <c r="BF33340" s="1"/>
    </row>
    <row r="33341" spans="58:58" x14ac:dyDescent="0.25">
      <c r="BF33341" s="1"/>
    </row>
    <row r="33342" spans="58:58" x14ac:dyDescent="0.25">
      <c r="BF33342" s="1"/>
    </row>
    <row r="33343" spans="58:58" x14ac:dyDescent="0.25">
      <c r="BF33343" s="1"/>
    </row>
    <row r="33344" spans="58:58" x14ac:dyDescent="0.25">
      <c r="BF33344" s="1"/>
    </row>
    <row r="33345" spans="58:58" x14ac:dyDescent="0.25">
      <c r="BF33345" s="1"/>
    </row>
    <row r="33346" spans="58:58" x14ac:dyDescent="0.25">
      <c r="BF33346" s="1"/>
    </row>
    <row r="33347" spans="58:58" x14ac:dyDescent="0.25">
      <c r="BF33347" s="1"/>
    </row>
    <row r="33348" spans="58:58" x14ac:dyDescent="0.25">
      <c r="BF33348" s="1"/>
    </row>
    <row r="33349" spans="58:58" x14ac:dyDescent="0.25">
      <c r="BF33349" s="1"/>
    </row>
    <row r="33350" spans="58:58" x14ac:dyDescent="0.25">
      <c r="BF33350" s="1"/>
    </row>
    <row r="33351" spans="58:58" x14ac:dyDescent="0.25">
      <c r="BF33351" s="1"/>
    </row>
    <row r="33352" spans="58:58" x14ac:dyDescent="0.25">
      <c r="BF33352" s="1"/>
    </row>
    <row r="33353" spans="58:58" x14ac:dyDescent="0.25">
      <c r="BF33353" s="1"/>
    </row>
    <row r="33354" spans="58:58" x14ac:dyDescent="0.25">
      <c r="BF33354" s="1"/>
    </row>
    <row r="33355" spans="58:58" x14ac:dyDescent="0.25">
      <c r="BF33355" s="1"/>
    </row>
    <row r="33356" spans="58:58" x14ac:dyDescent="0.25">
      <c r="BF33356" s="1"/>
    </row>
    <row r="33357" spans="58:58" x14ac:dyDescent="0.25">
      <c r="BF33357" s="1"/>
    </row>
    <row r="33358" spans="58:58" x14ac:dyDescent="0.25">
      <c r="BF33358" s="1"/>
    </row>
    <row r="33359" spans="58:58" x14ac:dyDescent="0.25">
      <c r="BF33359" s="1"/>
    </row>
    <row r="33360" spans="58:58" x14ac:dyDescent="0.25">
      <c r="BF33360" s="1"/>
    </row>
    <row r="33361" spans="58:58" x14ac:dyDescent="0.25">
      <c r="BF33361" s="1"/>
    </row>
    <row r="33362" spans="58:58" x14ac:dyDescent="0.25">
      <c r="BF33362" s="1"/>
    </row>
    <row r="33363" spans="58:58" x14ac:dyDescent="0.25">
      <c r="BF33363" s="1"/>
    </row>
    <row r="33364" spans="58:58" x14ac:dyDescent="0.25">
      <c r="BF33364" s="1"/>
    </row>
    <row r="33365" spans="58:58" x14ac:dyDescent="0.25">
      <c r="BF33365" s="1"/>
    </row>
    <row r="33366" spans="58:58" x14ac:dyDescent="0.25">
      <c r="BF33366" s="1"/>
    </row>
    <row r="33367" spans="58:58" x14ac:dyDescent="0.25">
      <c r="BF33367" s="1"/>
    </row>
    <row r="33368" spans="58:58" x14ac:dyDescent="0.25">
      <c r="BF33368" s="1"/>
    </row>
    <row r="33369" spans="58:58" x14ac:dyDescent="0.25">
      <c r="BF33369" s="1"/>
    </row>
    <row r="33370" spans="58:58" x14ac:dyDescent="0.25">
      <c r="BF33370" s="1"/>
    </row>
    <row r="33371" spans="58:58" x14ac:dyDescent="0.25">
      <c r="BF33371" s="1"/>
    </row>
    <row r="33372" spans="58:58" x14ac:dyDescent="0.25">
      <c r="BF33372" s="1"/>
    </row>
    <row r="33373" spans="58:58" x14ac:dyDescent="0.25">
      <c r="BF33373" s="1"/>
    </row>
    <row r="33374" spans="58:58" x14ac:dyDescent="0.25">
      <c r="BF33374" s="1"/>
    </row>
    <row r="33375" spans="58:58" x14ac:dyDescent="0.25">
      <c r="BF33375" s="1"/>
    </row>
    <row r="33376" spans="58:58" x14ac:dyDescent="0.25">
      <c r="BF33376" s="1"/>
    </row>
    <row r="33377" spans="58:58" x14ac:dyDescent="0.25">
      <c r="BF33377" s="1"/>
    </row>
    <row r="33378" spans="58:58" x14ac:dyDescent="0.25">
      <c r="BF33378" s="1"/>
    </row>
    <row r="33379" spans="58:58" x14ac:dyDescent="0.25">
      <c r="BF33379" s="1"/>
    </row>
    <row r="33380" spans="58:58" x14ac:dyDescent="0.25">
      <c r="BF33380" s="1"/>
    </row>
    <row r="33381" spans="58:58" x14ac:dyDescent="0.25">
      <c r="BF33381" s="1"/>
    </row>
    <row r="33382" spans="58:58" x14ac:dyDescent="0.25">
      <c r="BF33382" s="1"/>
    </row>
    <row r="33383" spans="58:58" x14ac:dyDescent="0.25">
      <c r="BF33383" s="1"/>
    </row>
    <row r="33384" spans="58:58" x14ac:dyDescent="0.25">
      <c r="BF33384" s="1"/>
    </row>
    <row r="33385" spans="58:58" x14ac:dyDescent="0.25">
      <c r="BF33385" s="1"/>
    </row>
    <row r="33386" spans="58:58" x14ac:dyDescent="0.25">
      <c r="BF33386" s="1"/>
    </row>
    <row r="33387" spans="58:58" x14ac:dyDescent="0.25">
      <c r="BF33387" s="1"/>
    </row>
    <row r="33388" spans="58:58" x14ac:dyDescent="0.25">
      <c r="BF33388" s="1"/>
    </row>
    <row r="33389" spans="58:58" x14ac:dyDescent="0.25">
      <c r="BF33389" s="1"/>
    </row>
    <row r="33390" spans="58:58" x14ac:dyDescent="0.25">
      <c r="BF33390" s="1"/>
    </row>
    <row r="33391" spans="58:58" x14ac:dyDescent="0.25">
      <c r="BF33391" s="1"/>
    </row>
    <row r="33392" spans="58:58" x14ac:dyDescent="0.25">
      <c r="BF33392" s="1"/>
    </row>
    <row r="33393" spans="58:58" x14ac:dyDescent="0.25">
      <c r="BF33393" s="1"/>
    </row>
    <row r="33394" spans="58:58" x14ac:dyDescent="0.25">
      <c r="BF33394" s="1"/>
    </row>
    <row r="33395" spans="58:58" x14ac:dyDescent="0.25">
      <c r="BF33395" s="1"/>
    </row>
    <row r="33396" spans="58:58" x14ac:dyDescent="0.25">
      <c r="BF33396" s="1"/>
    </row>
    <row r="33397" spans="58:58" x14ac:dyDescent="0.25">
      <c r="BF33397" s="1"/>
    </row>
    <row r="33398" spans="58:58" x14ac:dyDescent="0.25">
      <c r="BF33398" s="1"/>
    </row>
    <row r="33399" spans="58:58" x14ac:dyDescent="0.25">
      <c r="BF33399" s="1"/>
    </row>
    <row r="33400" spans="58:58" x14ac:dyDescent="0.25">
      <c r="BF33400" s="1"/>
    </row>
    <row r="33401" spans="58:58" x14ac:dyDescent="0.25">
      <c r="BF33401" s="1"/>
    </row>
    <row r="33402" spans="58:58" x14ac:dyDescent="0.25">
      <c r="BF33402" s="1"/>
    </row>
    <row r="33403" spans="58:58" x14ac:dyDescent="0.25">
      <c r="BF33403" s="1"/>
    </row>
    <row r="33404" spans="58:58" x14ac:dyDescent="0.25">
      <c r="BF33404" s="1"/>
    </row>
    <row r="33405" spans="58:58" x14ac:dyDescent="0.25">
      <c r="BF33405" s="1"/>
    </row>
    <row r="33406" spans="58:58" x14ac:dyDescent="0.25">
      <c r="BF33406" s="1"/>
    </row>
    <row r="33407" spans="58:58" x14ac:dyDescent="0.25">
      <c r="BF33407" s="1"/>
    </row>
    <row r="33408" spans="58:58" x14ac:dyDescent="0.25">
      <c r="BF33408" s="1"/>
    </row>
    <row r="33409" spans="58:58" x14ac:dyDescent="0.25">
      <c r="BF33409" s="1"/>
    </row>
    <row r="33410" spans="58:58" x14ac:dyDescent="0.25">
      <c r="BF33410" s="1"/>
    </row>
    <row r="33411" spans="58:58" x14ac:dyDescent="0.25">
      <c r="BF33411" s="1"/>
    </row>
    <row r="33412" spans="58:58" x14ac:dyDescent="0.25">
      <c r="BF33412" s="1"/>
    </row>
    <row r="33413" spans="58:58" x14ac:dyDescent="0.25">
      <c r="BF33413" s="1"/>
    </row>
    <row r="33414" spans="58:58" x14ac:dyDescent="0.25">
      <c r="BF33414" s="1"/>
    </row>
    <row r="33415" spans="58:58" x14ac:dyDescent="0.25">
      <c r="BF33415" s="1"/>
    </row>
    <row r="33416" spans="58:58" x14ac:dyDescent="0.25">
      <c r="BF33416" s="1"/>
    </row>
    <row r="33417" spans="58:58" x14ac:dyDescent="0.25">
      <c r="BF33417" s="1"/>
    </row>
    <row r="33418" spans="58:58" x14ac:dyDescent="0.25">
      <c r="BF33418" s="1"/>
    </row>
    <row r="33419" spans="58:58" x14ac:dyDescent="0.25">
      <c r="BF33419" s="1"/>
    </row>
    <row r="33420" spans="58:58" x14ac:dyDescent="0.25">
      <c r="BF33420" s="1"/>
    </row>
    <row r="33421" spans="58:58" x14ac:dyDescent="0.25">
      <c r="BF33421" s="1"/>
    </row>
    <row r="33422" spans="58:58" x14ac:dyDescent="0.25">
      <c r="BF33422" s="1"/>
    </row>
    <row r="33423" spans="58:58" x14ac:dyDescent="0.25">
      <c r="BF33423" s="1"/>
    </row>
    <row r="33424" spans="58:58" x14ac:dyDescent="0.25">
      <c r="BF33424" s="1"/>
    </row>
    <row r="33425" spans="58:58" x14ac:dyDescent="0.25">
      <c r="BF33425" s="1"/>
    </row>
    <row r="33426" spans="58:58" x14ac:dyDescent="0.25">
      <c r="BF33426" s="1"/>
    </row>
    <row r="33427" spans="58:58" x14ac:dyDescent="0.25">
      <c r="BF33427" s="1"/>
    </row>
    <row r="33428" spans="58:58" x14ac:dyDescent="0.25">
      <c r="BF33428" s="1"/>
    </row>
    <row r="33429" spans="58:58" x14ac:dyDescent="0.25">
      <c r="BF33429" s="1"/>
    </row>
    <row r="33430" spans="58:58" x14ac:dyDescent="0.25">
      <c r="BF33430" s="1"/>
    </row>
    <row r="33431" spans="58:58" x14ac:dyDescent="0.25">
      <c r="BF33431" s="1"/>
    </row>
    <row r="33432" spans="58:58" x14ac:dyDescent="0.25">
      <c r="BF33432" s="1"/>
    </row>
    <row r="33433" spans="58:58" x14ac:dyDescent="0.25">
      <c r="BF33433" s="1"/>
    </row>
    <row r="33434" spans="58:58" x14ac:dyDescent="0.25">
      <c r="BF33434" s="1"/>
    </row>
    <row r="33435" spans="58:58" x14ac:dyDescent="0.25">
      <c r="BF33435" s="1"/>
    </row>
    <row r="33436" spans="58:58" x14ac:dyDescent="0.25">
      <c r="BF33436" s="1"/>
    </row>
    <row r="33437" spans="58:58" x14ac:dyDescent="0.25">
      <c r="BF33437" s="1"/>
    </row>
    <row r="33438" spans="58:58" x14ac:dyDescent="0.25">
      <c r="BF33438" s="1"/>
    </row>
    <row r="33439" spans="58:58" x14ac:dyDescent="0.25">
      <c r="BF33439" s="1"/>
    </row>
    <row r="33440" spans="58:58" x14ac:dyDescent="0.25">
      <c r="BF33440" s="1"/>
    </row>
    <row r="33441" spans="58:58" x14ac:dyDescent="0.25">
      <c r="BF33441" s="1"/>
    </row>
    <row r="33442" spans="58:58" x14ac:dyDescent="0.25">
      <c r="BF33442" s="1"/>
    </row>
    <row r="33443" spans="58:58" x14ac:dyDescent="0.25">
      <c r="BF33443" s="1"/>
    </row>
    <row r="33444" spans="58:58" x14ac:dyDescent="0.25">
      <c r="BF33444" s="1"/>
    </row>
    <row r="33445" spans="58:58" x14ac:dyDescent="0.25">
      <c r="BF33445" s="1"/>
    </row>
    <row r="33446" spans="58:58" x14ac:dyDescent="0.25">
      <c r="BF33446" s="1"/>
    </row>
    <row r="33447" spans="58:58" x14ac:dyDescent="0.25">
      <c r="BF33447" s="1"/>
    </row>
    <row r="33448" spans="58:58" x14ac:dyDescent="0.25">
      <c r="BF33448" s="1"/>
    </row>
    <row r="33449" spans="58:58" x14ac:dyDescent="0.25">
      <c r="BF33449" s="1"/>
    </row>
    <row r="33450" spans="58:58" x14ac:dyDescent="0.25">
      <c r="BF33450" s="1"/>
    </row>
    <row r="33451" spans="58:58" x14ac:dyDescent="0.25">
      <c r="BF33451" s="1"/>
    </row>
    <row r="33452" spans="58:58" x14ac:dyDescent="0.25">
      <c r="BF33452" s="1"/>
    </row>
    <row r="33453" spans="58:58" x14ac:dyDescent="0.25">
      <c r="BF33453" s="1"/>
    </row>
    <row r="33454" spans="58:58" x14ac:dyDescent="0.25">
      <c r="BF33454" s="1"/>
    </row>
    <row r="33455" spans="58:58" x14ac:dyDescent="0.25">
      <c r="BF33455" s="1"/>
    </row>
    <row r="33456" spans="58:58" x14ac:dyDescent="0.25">
      <c r="BF33456" s="1"/>
    </row>
    <row r="33457" spans="58:58" x14ac:dyDescent="0.25">
      <c r="BF33457" s="1"/>
    </row>
    <row r="33458" spans="58:58" x14ac:dyDescent="0.25">
      <c r="BF33458" s="1"/>
    </row>
    <row r="33459" spans="58:58" x14ac:dyDescent="0.25">
      <c r="BF33459" s="1"/>
    </row>
    <row r="33460" spans="58:58" x14ac:dyDescent="0.25">
      <c r="BF33460" s="1"/>
    </row>
    <row r="33461" spans="58:58" x14ac:dyDescent="0.25">
      <c r="BF33461" s="1"/>
    </row>
    <row r="33462" spans="58:58" x14ac:dyDescent="0.25">
      <c r="BF33462" s="1"/>
    </row>
    <row r="33463" spans="58:58" x14ac:dyDescent="0.25">
      <c r="BF33463" s="1"/>
    </row>
    <row r="33464" spans="58:58" x14ac:dyDescent="0.25">
      <c r="BF33464" s="1"/>
    </row>
    <row r="33465" spans="58:58" x14ac:dyDescent="0.25">
      <c r="BF33465" s="1"/>
    </row>
    <row r="33466" spans="58:58" x14ac:dyDescent="0.25">
      <c r="BF33466" s="1"/>
    </row>
    <row r="33467" spans="58:58" x14ac:dyDescent="0.25">
      <c r="BF33467" s="1"/>
    </row>
    <row r="33468" spans="58:58" x14ac:dyDescent="0.25">
      <c r="BF33468" s="1"/>
    </row>
    <row r="33469" spans="58:58" x14ac:dyDescent="0.25">
      <c r="BF33469" s="1"/>
    </row>
    <row r="33470" spans="58:58" x14ac:dyDescent="0.25">
      <c r="BF33470" s="1"/>
    </row>
    <row r="33471" spans="58:58" x14ac:dyDescent="0.25">
      <c r="BF33471" s="1"/>
    </row>
    <row r="33472" spans="58:58" x14ac:dyDescent="0.25">
      <c r="BF33472" s="1"/>
    </row>
    <row r="33473" spans="58:58" x14ac:dyDescent="0.25">
      <c r="BF33473" s="1"/>
    </row>
    <row r="33474" spans="58:58" x14ac:dyDescent="0.25">
      <c r="BF33474" s="1"/>
    </row>
    <row r="33475" spans="58:58" x14ac:dyDescent="0.25">
      <c r="BF33475" s="1"/>
    </row>
    <row r="33476" spans="58:58" x14ac:dyDescent="0.25">
      <c r="BF33476" s="1"/>
    </row>
    <row r="33477" spans="58:58" x14ac:dyDescent="0.25">
      <c r="BF33477" s="1"/>
    </row>
    <row r="33478" spans="58:58" x14ac:dyDescent="0.25">
      <c r="BF33478" s="1"/>
    </row>
    <row r="33479" spans="58:58" x14ac:dyDescent="0.25">
      <c r="BF33479" s="1"/>
    </row>
    <row r="33480" spans="58:58" x14ac:dyDescent="0.25">
      <c r="BF33480" s="1"/>
    </row>
    <row r="33481" spans="58:58" x14ac:dyDescent="0.25">
      <c r="BF33481" s="1"/>
    </row>
    <row r="33482" spans="58:58" x14ac:dyDescent="0.25">
      <c r="BF33482" s="1"/>
    </row>
    <row r="33483" spans="58:58" x14ac:dyDescent="0.25">
      <c r="BF33483" s="1"/>
    </row>
    <row r="33484" spans="58:58" x14ac:dyDescent="0.25">
      <c r="BF33484" s="1"/>
    </row>
    <row r="33485" spans="58:58" x14ac:dyDescent="0.25">
      <c r="BF33485" s="1"/>
    </row>
    <row r="33486" spans="58:58" x14ac:dyDescent="0.25">
      <c r="BF33486" s="1"/>
    </row>
    <row r="33487" spans="58:58" x14ac:dyDescent="0.25">
      <c r="BF33487" s="1"/>
    </row>
    <row r="33488" spans="58:58" x14ac:dyDescent="0.25">
      <c r="BF33488" s="1"/>
    </row>
    <row r="33489" spans="58:58" x14ac:dyDescent="0.25">
      <c r="BF33489" s="1"/>
    </row>
    <row r="33490" spans="58:58" x14ac:dyDescent="0.25">
      <c r="BF33490" s="1"/>
    </row>
    <row r="33491" spans="58:58" x14ac:dyDescent="0.25">
      <c r="BF33491" s="1"/>
    </row>
    <row r="33492" spans="58:58" x14ac:dyDescent="0.25">
      <c r="BF33492" s="1"/>
    </row>
    <row r="33493" spans="58:58" x14ac:dyDescent="0.25">
      <c r="BF33493" s="1"/>
    </row>
    <row r="33494" spans="58:58" x14ac:dyDescent="0.25">
      <c r="BF33494" s="1"/>
    </row>
    <row r="33495" spans="58:58" x14ac:dyDescent="0.25">
      <c r="BF33495" s="1"/>
    </row>
    <row r="33496" spans="58:58" x14ac:dyDescent="0.25">
      <c r="BF33496" s="1"/>
    </row>
    <row r="33497" spans="58:58" x14ac:dyDescent="0.25">
      <c r="BF33497" s="1"/>
    </row>
    <row r="33498" spans="58:58" x14ac:dyDescent="0.25">
      <c r="BF33498" s="1"/>
    </row>
    <row r="33499" spans="58:58" x14ac:dyDescent="0.25">
      <c r="BF33499" s="1"/>
    </row>
    <row r="33500" spans="58:58" x14ac:dyDescent="0.25">
      <c r="BF33500" s="1"/>
    </row>
    <row r="33501" spans="58:58" x14ac:dyDescent="0.25">
      <c r="BF33501" s="1"/>
    </row>
    <row r="33502" spans="58:58" x14ac:dyDescent="0.25">
      <c r="BF33502" s="1"/>
    </row>
    <row r="33503" spans="58:58" x14ac:dyDescent="0.25">
      <c r="BF33503" s="1"/>
    </row>
    <row r="33504" spans="58:58" x14ac:dyDescent="0.25">
      <c r="BF33504" s="1"/>
    </row>
    <row r="33505" spans="58:58" x14ac:dyDescent="0.25">
      <c r="BF33505" s="1"/>
    </row>
    <row r="33506" spans="58:58" x14ac:dyDescent="0.25">
      <c r="BF33506" s="1"/>
    </row>
    <row r="33507" spans="58:58" x14ac:dyDescent="0.25">
      <c r="BF33507" s="1"/>
    </row>
    <row r="33508" spans="58:58" x14ac:dyDescent="0.25">
      <c r="BF33508" s="1"/>
    </row>
    <row r="33509" spans="58:58" x14ac:dyDescent="0.25">
      <c r="BF33509" s="1"/>
    </row>
    <row r="33510" spans="58:58" x14ac:dyDescent="0.25">
      <c r="BF33510" s="1"/>
    </row>
    <row r="33511" spans="58:58" x14ac:dyDescent="0.25">
      <c r="BF33511" s="1"/>
    </row>
    <row r="33512" spans="58:58" x14ac:dyDescent="0.25">
      <c r="BF33512" s="1"/>
    </row>
    <row r="33513" spans="58:58" x14ac:dyDescent="0.25">
      <c r="BF33513" s="1"/>
    </row>
    <row r="33514" spans="58:58" x14ac:dyDescent="0.25">
      <c r="BF33514" s="1"/>
    </row>
    <row r="33515" spans="58:58" x14ac:dyDescent="0.25">
      <c r="BF33515" s="1"/>
    </row>
    <row r="33516" spans="58:58" x14ac:dyDescent="0.25">
      <c r="BF33516" s="1"/>
    </row>
    <row r="33517" spans="58:58" x14ac:dyDescent="0.25">
      <c r="BF33517" s="1"/>
    </row>
    <row r="33518" spans="58:58" x14ac:dyDescent="0.25">
      <c r="BF33518" s="1"/>
    </row>
    <row r="33519" spans="58:58" x14ac:dyDescent="0.25">
      <c r="BF33519" s="1"/>
    </row>
    <row r="33520" spans="58:58" x14ac:dyDescent="0.25">
      <c r="BF33520" s="1"/>
    </row>
    <row r="33521" spans="58:58" x14ac:dyDescent="0.25">
      <c r="BF33521" s="1"/>
    </row>
    <row r="33522" spans="58:58" x14ac:dyDescent="0.25">
      <c r="BF33522" s="1"/>
    </row>
    <row r="33523" spans="58:58" x14ac:dyDescent="0.25">
      <c r="BF33523" s="1"/>
    </row>
    <row r="33524" spans="58:58" x14ac:dyDescent="0.25">
      <c r="BF33524" s="1"/>
    </row>
    <row r="33525" spans="58:58" x14ac:dyDescent="0.25">
      <c r="BF33525" s="1"/>
    </row>
    <row r="33526" spans="58:58" x14ac:dyDescent="0.25">
      <c r="BF33526" s="1"/>
    </row>
    <row r="33527" spans="58:58" x14ac:dyDescent="0.25">
      <c r="BF33527" s="1"/>
    </row>
    <row r="33528" spans="58:58" x14ac:dyDescent="0.25">
      <c r="BF33528" s="1"/>
    </row>
    <row r="33529" spans="58:58" x14ac:dyDescent="0.25">
      <c r="BF33529" s="1"/>
    </row>
    <row r="33530" spans="58:58" x14ac:dyDescent="0.25">
      <c r="BF33530" s="1"/>
    </row>
    <row r="33531" spans="58:58" x14ac:dyDescent="0.25">
      <c r="BF33531" s="1"/>
    </row>
    <row r="33532" spans="58:58" x14ac:dyDescent="0.25">
      <c r="BF33532" s="1"/>
    </row>
    <row r="33533" spans="58:58" x14ac:dyDescent="0.25">
      <c r="BF33533" s="1"/>
    </row>
    <row r="33534" spans="58:58" x14ac:dyDescent="0.25">
      <c r="BF33534" s="1"/>
    </row>
    <row r="33535" spans="58:58" x14ac:dyDescent="0.25">
      <c r="BF33535" s="1"/>
    </row>
    <row r="33536" spans="58:58" x14ac:dyDescent="0.25">
      <c r="BF33536" s="1"/>
    </row>
    <row r="33537" spans="58:58" x14ac:dyDescent="0.25">
      <c r="BF33537" s="1"/>
    </row>
    <row r="33538" spans="58:58" x14ac:dyDescent="0.25">
      <c r="BF33538" s="1"/>
    </row>
    <row r="33539" spans="58:58" x14ac:dyDescent="0.25">
      <c r="BF33539" s="1"/>
    </row>
    <row r="33540" spans="58:58" x14ac:dyDescent="0.25">
      <c r="BF33540" s="1"/>
    </row>
    <row r="33541" spans="58:58" x14ac:dyDescent="0.25">
      <c r="BF33541" s="1"/>
    </row>
    <row r="33542" spans="58:58" x14ac:dyDescent="0.25">
      <c r="BF33542" s="1"/>
    </row>
    <row r="33543" spans="58:58" x14ac:dyDescent="0.25">
      <c r="BF33543" s="1"/>
    </row>
    <row r="33544" spans="58:58" x14ac:dyDescent="0.25">
      <c r="BF33544" s="1"/>
    </row>
    <row r="33545" spans="58:58" x14ac:dyDescent="0.25">
      <c r="BF33545" s="1"/>
    </row>
    <row r="33546" spans="58:58" x14ac:dyDescent="0.25">
      <c r="BF33546" s="1"/>
    </row>
    <row r="33547" spans="58:58" x14ac:dyDescent="0.25">
      <c r="BF33547" s="1"/>
    </row>
    <row r="33548" spans="58:58" x14ac:dyDescent="0.25">
      <c r="BF33548" s="1"/>
    </row>
    <row r="33549" spans="58:58" x14ac:dyDescent="0.25">
      <c r="BF33549" s="1"/>
    </row>
    <row r="33550" spans="58:58" x14ac:dyDescent="0.25">
      <c r="BF33550" s="1"/>
    </row>
    <row r="33551" spans="58:58" x14ac:dyDescent="0.25">
      <c r="BF33551" s="1"/>
    </row>
    <row r="33552" spans="58:58" x14ac:dyDescent="0.25">
      <c r="BF33552" s="1"/>
    </row>
    <row r="33553" spans="58:58" x14ac:dyDescent="0.25">
      <c r="BF33553" s="1"/>
    </row>
    <row r="33554" spans="58:58" x14ac:dyDescent="0.25">
      <c r="BF33554" s="1"/>
    </row>
    <row r="33555" spans="58:58" x14ac:dyDescent="0.25">
      <c r="BF33555" s="1"/>
    </row>
    <row r="33556" spans="58:58" x14ac:dyDescent="0.25">
      <c r="BF33556" s="1"/>
    </row>
    <row r="33557" spans="58:58" x14ac:dyDescent="0.25">
      <c r="BF33557" s="1"/>
    </row>
    <row r="33558" spans="58:58" x14ac:dyDescent="0.25">
      <c r="BF33558" s="1"/>
    </row>
    <row r="33559" spans="58:58" x14ac:dyDescent="0.25">
      <c r="BF33559" s="1"/>
    </row>
    <row r="33560" spans="58:58" x14ac:dyDescent="0.25">
      <c r="BF33560" s="1"/>
    </row>
    <row r="33561" spans="58:58" x14ac:dyDescent="0.25">
      <c r="BF33561" s="1"/>
    </row>
    <row r="33562" spans="58:58" x14ac:dyDescent="0.25">
      <c r="BF33562" s="1"/>
    </row>
    <row r="33563" spans="58:58" x14ac:dyDescent="0.25">
      <c r="BF33563" s="1"/>
    </row>
    <row r="33564" spans="58:58" x14ac:dyDescent="0.25">
      <c r="BF33564" s="1"/>
    </row>
    <row r="33565" spans="58:58" x14ac:dyDescent="0.25">
      <c r="BF33565" s="1"/>
    </row>
    <row r="33566" spans="58:58" x14ac:dyDescent="0.25">
      <c r="BF33566" s="1"/>
    </row>
    <row r="33567" spans="58:58" x14ac:dyDescent="0.25">
      <c r="BF33567" s="1"/>
    </row>
    <row r="33568" spans="58:58" x14ac:dyDescent="0.25">
      <c r="BF33568" s="1"/>
    </row>
    <row r="33569" spans="58:58" x14ac:dyDescent="0.25">
      <c r="BF33569" s="1"/>
    </row>
    <row r="33570" spans="58:58" x14ac:dyDescent="0.25">
      <c r="BF33570" s="1"/>
    </row>
    <row r="33571" spans="58:58" x14ac:dyDescent="0.25">
      <c r="BF33571" s="1"/>
    </row>
    <row r="33572" spans="58:58" x14ac:dyDescent="0.25">
      <c r="BF33572" s="1"/>
    </row>
    <row r="33573" spans="58:58" x14ac:dyDescent="0.25">
      <c r="BF33573" s="1"/>
    </row>
    <row r="33574" spans="58:58" x14ac:dyDescent="0.25">
      <c r="BF33574" s="1"/>
    </row>
    <row r="33575" spans="58:58" x14ac:dyDescent="0.25">
      <c r="BF33575" s="1"/>
    </row>
    <row r="33576" spans="58:58" x14ac:dyDescent="0.25">
      <c r="BF33576" s="1"/>
    </row>
    <row r="33577" spans="58:58" x14ac:dyDescent="0.25">
      <c r="BF33577" s="1"/>
    </row>
    <row r="33578" spans="58:58" x14ac:dyDescent="0.25">
      <c r="BF33578" s="1"/>
    </row>
    <row r="33579" spans="58:58" x14ac:dyDescent="0.25">
      <c r="BF33579" s="1"/>
    </row>
    <row r="33580" spans="58:58" x14ac:dyDescent="0.25">
      <c r="BF33580" s="1"/>
    </row>
    <row r="33581" spans="58:58" x14ac:dyDescent="0.25">
      <c r="BF33581" s="1"/>
    </row>
    <row r="33582" spans="58:58" x14ac:dyDescent="0.25">
      <c r="BF33582" s="1"/>
    </row>
    <row r="33583" spans="58:58" x14ac:dyDescent="0.25">
      <c r="BF33583" s="1"/>
    </row>
    <row r="33584" spans="58:58" x14ac:dyDescent="0.25">
      <c r="BF33584" s="1"/>
    </row>
    <row r="33585" spans="58:58" x14ac:dyDescent="0.25">
      <c r="BF33585" s="1"/>
    </row>
    <row r="33586" spans="58:58" x14ac:dyDescent="0.25">
      <c r="BF33586" s="1"/>
    </row>
    <row r="33587" spans="58:58" x14ac:dyDescent="0.25">
      <c r="BF33587" s="1"/>
    </row>
    <row r="33588" spans="58:58" x14ac:dyDescent="0.25">
      <c r="BF33588" s="1"/>
    </row>
    <row r="33589" spans="58:58" x14ac:dyDescent="0.25">
      <c r="BF33589" s="1"/>
    </row>
    <row r="33590" spans="58:58" x14ac:dyDescent="0.25">
      <c r="BF33590" s="1"/>
    </row>
    <row r="33591" spans="58:58" x14ac:dyDescent="0.25">
      <c r="BF33591" s="1"/>
    </row>
    <row r="33592" spans="58:58" x14ac:dyDescent="0.25">
      <c r="BF33592" s="1"/>
    </row>
    <row r="33593" spans="58:58" x14ac:dyDescent="0.25">
      <c r="BF33593" s="1"/>
    </row>
    <row r="33594" spans="58:58" x14ac:dyDescent="0.25">
      <c r="BF33594" s="1"/>
    </row>
    <row r="33595" spans="58:58" x14ac:dyDescent="0.25">
      <c r="BF33595" s="1"/>
    </row>
    <row r="33596" spans="58:58" x14ac:dyDescent="0.25">
      <c r="BF33596" s="1"/>
    </row>
    <row r="33597" spans="58:58" x14ac:dyDescent="0.25">
      <c r="BF33597" s="1"/>
    </row>
    <row r="33598" spans="58:58" x14ac:dyDescent="0.25">
      <c r="BF33598" s="1"/>
    </row>
    <row r="33599" spans="58:58" x14ac:dyDescent="0.25">
      <c r="BF33599" s="1"/>
    </row>
    <row r="33600" spans="58:58" x14ac:dyDescent="0.25">
      <c r="BF33600" s="1"/>
    </row>
    <row r="33601" spans="58:58" x14ac:dyDescent="0.25">
      <c r="BF33601" s="1"/>
    </row>
    <row r="33602" spans="58:58" x14ac:dyDescent="0.25">
      <c r="BF33602" s="1"/>
    </row>
    <row r="33603" spans="58:58" x14ac:dyDescent="0.25">
      <c r="BF33603" s="1"/>
    </row>
    <row r="33604" spans="58:58" x14ac:dyDescent="0.25">
      <c r="BF33604" s="1"/>
    </row>
    <row r="33605" spans="58:58" x14ac:dyDescent="0.25">
      <c r="BF33605" s="1"/>
    </row>
    <row r="33606" spans="58:58" x14ac:dyDescent="0.25">
      <c r="BF33606" s="1"/>
    </row>
    <row r="33607" spans="58:58" x14ac:dyDescent="0.25">
      <c r="BF33607" s="1"/>
    </row>
    <row r="33608" spans="58:58" x14ac:dyDescent="0.25">
      <c r="BF33608" s="1"/>
    </row>
    <row r="33609" spans="58:58" x14ac:dyDescent="0.25">
      <c r="BF33609" s="1"/>
    </row>
    <row r="33610" spans="58:58" x14ac:dyDescent="0.25">
      <c r="BF33610" s="1"/>
    </row>
    <row r="33611" spans="58:58" x14ac:dyDescent="0.25">
      <c r="BF33611" s="1"/>
    </row>
    <row r="33612" spans="58:58" x14ac:dyDescent="0.25">
      <c r="BF33612" s="1"/>
    </row>
    <row r="33613" spans="58:58" x14ac:dyDescent="0.25">
      <c r="BF33613" s="1"/>
    </row>
    <row r="33614" spans="58:58" x14ac:dyDescent="0.25">
      <c r="BF33614" s="1"/>
    </row>
    <row r="33615" spans="58:58" x14ac:dyDescent="0.25">
      <c r="BF33615" s="1"/>
    </row>
    <row r="33616" spans="58:58" x14ac:dyDescent="0.25">
      <c r="BF33616" s="1"/>
    </row>
    <row r="33617" spans="58:58" x14ac:dyDescent="0.25">
      <c r="BF33617" s="1"/>
    </row>
    <row r="33618" spans="58:58" x14ac:dyDescent="0.25">
      <c r="BF33618" s="1"/>
    </row>
    <row r="33619" spans="58:58" x14ac:dyDescent="0.25">
      <c r="BF33619" s="1"/>
    </row>
    <row r="33620" spans="58:58" x14ac:dyDescent="0.25">
      <c r="BF33620" s="1"/>
    </row>
    <row r="33621" spans="58:58" x14ac:dyDescent="0.25">
      <c r="BF33621" s="1"/>
    </row>
    <row r="33622" spans="58:58" x14ac:dyDescent="0.25">
      <c r="BF33622" s="1"/>
    </row>
    <row r="33623" spans="58:58" x14ac:dyDescent="0.25">
      <c r="BF33623" s="1"/>
    </row>
    <row r="33624" spans="58:58" x14ac:dyDescent="0.25">
      <c r="BF33624" s="1"/>
    </row>
    <row r="33625" spans="58:58" x14ac:dyDescent="0.25">
      <c r="BF33625" s="1"/>
    </row>
    <row r="33626" spans="58:58" x14ac:dyDescent="0.25">
      <c r="BF33626" s="1"/>
    </row>
    <row r="33627" spans="58:58" x14ac:dyDescent="0.25">
      <c r="BF33627" s="1"/>
    </row>
    <row r="33628" spans="58:58" x14ac:dyDescent="0.25">
      <c r="BF33628" s="1"/>
    </row>
    <row r="33629" spans="58:58" x14ac:dyDescent="0.25">
      <c r="BF33629" s="1"/>
    </row>
    <row r="33630" spans="58:58" x14ac:dyDescent="0.25">
      <c r="BF33630" s="1"/>
    </row>
    <row r="33631" spans="58:58" x14ac:dyDescent="0.25">
      <c r="BF33631" s="1"/>
    </row>
    <row r="33632" spans="58:58" x14ac:dyDescent="0.25">
      <c r="BF33632" s="1"/>
    </row>
    <row r="33633" spans="58:58" x14ac:dyDescent="0.25">
      <c r="BF33633" s="1"/>
    </row>
    <row r="33634" spans="58:58" x14ac:dyDescent="0.25">
      <c r="BF33634" s="1"/>
    </row>
    <row r="33635" spans="58:58" x14ac:dyDescent="0.25">
      <c r="BF33635" s="1"/>
    </row>
    <row r="33636" spans="58:58" x14ac:dyDescent="0.25">
      <c r="BF33636" s="1"/>
    </row>
    <row r="33637" spans="58:58" x14ac:dyDescent="0.25">
      <c r="BF33637" s="1"/>
    </row>
    <row r="33638" spans="58:58" x14ac:dyDescent="0.25">
      <c r="BF33638" s="1"/>
    </row>
    <row r="33639" spans="58:58" x14ac:dyDescent="0.25">
      <c r="BF33639" s="1"/>
    </row>
    <row r="33640" spans="58:58" x14ac:dyDescent="0.25">
      <c r="BF33640" s="1"/>
    </row>
    <row r="33641" spans="58:58" x14ac:dyDescent="0.25">
      <c r="BF33641" s="1"/>
    </row>
    <row r="33642" spans="58:58" x14ac:dyDescent="0.25">
      <c r="BF33642" s="1"/>
    </row>
    <row r="33643" spans="58:58" x14ac:dyDescent="0.25">
      <c r="BF33643" s="1"/>
    </row>
    <row r="33644" spans="58:58" x14ac:dyDescent="0.25">
      <c r="BF33644" s="1"/>
    </row>
    <row r="33645" spans="58:58" x14ac:dyDescent="0.25">
      <c r="BF33645" s="1"/>
    </row>
    <row r="33646" spans="58:58" x14ac:dyDescent="0.25">
      <c r="BF33646" s="1"/>
    </row>
    <row r="33647" spans="58:58" x14ac:dyDescent="0.25">
      <c r="BF33647" s="1"/>
    </row>
    <row r="33648" spans="58:58" x14ac:dyDescent="0.25">
      <c r="BF33648" s="1"/>
    </row>
    <row r="33649" spans="58:58" x14ac:dyDescent="0.25">
      <c r="BF33649" s="1"/>
    </row>
    <row r="33650" spans="58:58" x14ac:dyDescent="0.25">
      <c r="BF33650" s="1"/>
    </row>
    <row r="33651" spans="58:58" x14ac:dyDescent="0.25">
      <c r="BF33651" s="1"/>
    </row>
    <row r="33652" spans="58:58" x14ac:dyDescent="0.25">
      <c r="BF33652" s="1"/>
    </row>
    <row r="33653" spans="58:58" x14ac:dyDescent="0.25">
      <c r="BF33653" s="1"/>
    </row>
    <row r="33654" spans="58:58" x14ac:dyDescent="0.25">
      <c r="BF33654" s="1"/>
    </row>
    <row r="33655" spans="58:58" x14ac:dyDescent="0.25">
      <c r="BF33655" s="1"/>
    </row>
    <row r="33656" spans="58:58" x14ac:dyDescent="0.25">
      <c r="BF33656" s="1"/>
    </row>
    <row r="33657" spans="58:58" x14ac:dyDescent="0.25">
      <c r="BF33657" s="1"/>
    </row>
    <row r="33658" spans="58:58" x14ac:dyDescent="0.25">
      <c r="BF33658" s="1"/>
    </row>
    <row r="33659" spans="58:58" x14ac:dyDescent="0.25">
      <c r="BF33659" s="1"/>
    </row>
    <row r="33660" spans="58:58" x14ac:dyDescent="0.25">
      <c r="BF33660" s="1"/>
    </row>
    <row r="33661" spans="58:58" x14ac:dyDescent="0.25">
      <c r="BF33661" s="1"/>
    </row>
    <row r="33662" spans="58:58" x14ac:dyDescent="0.25">
      <c r="BF33662" s="1"/>
    </row>
    <row r="33663" spans="58:58" x14ac:dyDescent="0.25">
      <c r="BF33663" s="1"/>
    </row>
    <row r="33664" spans="58:58" x14ac:dyDescent="0.25">
      <c r="BF33664" s="1"/>
    </row>
    <row r="33665" spans="58:58" x14ac:dyDescent="0.25">
      <c r="BF33665" s="1"/>
    </row>
    <row r="33666" spans="58:58" x14ac:dyDescent="0.25">
      <c r="BF33666" s="1"/>
    </row>
    <row r="33667" spans="58:58" x14ac:dyDescent="0.25">
      <c r="BF33667" s="1"/>
    </row>
    <row r="33668" spans="58:58" x14ac:dyDescent="0.25">
      <c r="BF33668" s="1"/>
    </row>
    <row r="33669" spans="58:58" x14ac:dyDescent="0.25">
      <c r="BF33669" s="1"/>
    </row>
    <row r="33670" spans="58:58" x14ac:dyDescent="0.25">
      <c r="BF33670" s="1"/>
    </row>
    <row r="33671" spans="58:58" x14ac:dyDescent="0.25">
      <c r="BF33671" s="1"/>
    </row>
    <row r="33672" spans="58:58" x14ac:dyDescent="0.25">
      <c r="BF33672" s="1"/>
    </row>
    <row r="33673" spans="58:58" x14ac:dyDescent="0.25">
      <c r="BF33673" s="1"/>
    </row>
    <row r="33674" spans="58:58" x14ac:dyDescent="0.25">
      <c r="BF33674" s="1"/>
    </row>
    <row r="33675" spans="58:58" x14ac:dyDescent="0.25">
      <c r="BF33675" s="1"/>
    </row>
    <row r="33676" spans="58:58" x14ac:dyDescent="0.25">
      <c r="BF33676" s="1"/>
    </row>
    <row r="33677" spans="58:58" x14ac:dyDescent="0.25">
      <c r="BF33677" s="1"/>
    </row>
    <row r="33678" spans="58:58" x14ac:dyDescent="0.25">
      <c r="BF33678" s="1"/>
    </row>
    <row r="33679" spans="58:58" x14ac:dyDescent="0.25">
      <c r="BF33679" s="1"/>
    </row>
    <row r="33680" spans="58:58" x14ac:dyDescent="0.25">
      <c r="BF33680" s="1"/>
    </row>
    <row r="33681" spans="58:58" x14ac:dyDescent="0.25">
      <c r="BF33681" s="1"/>
    </row>
    <row r="33682" spans="58:58" x14ac:dyDescent="0.25">
      <c r="BF33682" s="1"/>
    </row>
    <row r="33683" spans="58:58" x14ac:dyDescent="0.25">
      <c r="BF33683" s="1"/>
    </row>
    <row r="33684" spans="58:58" x14ac:dyDescent="0.25">
      <c r="BF33684" s="1"/>
    </row>
    <row r="33685" spans="58:58" x14ac:dyDescent="0.25">
      <c r="BF33685" s="1"/>
    </row>
    <row r="33686" spans="58:58" x14ac:dyDescent="0.25">
      <c r="BF33686" s="1"/>
    </row>
    <row r="33687" spans="58:58" x14ac:dyDescent="0.25">
      <c r="BF33687" s="1"/>
    </row>
    <row r="33688" spans="58:58" x14ac:dyDescent="0.25">
      <c r="BF33688" s="1"/>
    </row>
    <row r="33689" spans="58:58" x14ac:dyDescent="0.25">
      <c r="BF33689" s="1"/>
    </row>
    <row r="33690" spans="58:58" x14ac:dyDescent="0.25">
      <c r="BF33690" s="1"/>
    </row>
    <row r="33691" spans="58:58" x14ac:dyDescent="0.25">
      <c r="BF33691" s="1"/>
    </row>
    <row r="33692" spans="58:58" x14ac:dyDescent="0.25">
      <c r="BF33692" s="1"/>
    </row>
    <row r="33693" spans="58:58" x14ac:dyDescent="0.25">
      <c r="BF33693" s="1"/>
    </row>
    <row r="33694" spans="58:58" x14ac:dyDescent="0.25">
      <c r="BF33694" s="1"/>
    </row>
    <row r="33695" spans="58:58" x14ac:dyDescent="0.25">
      <c r="BF33695" s="1"/>
    </row>
    <row r="33696" spans="58:58" x14ac:dyDescent="0.25">
      <c r="BF33696" s="1"/>
    </row>
    <row r="33697" spans="58:58" x14ac:dyDescent="0.25">
      <c r="BF33697" s="1"/>
    </row>
    <row r="33698" spans="58:58" x14ac:dyDescent="0.25">
      <c r="BF33698" s="1"/>
    </row>
    <row r="33699" spans="58:58" x14ac:dyDescent="0.25">
      <c r="BF33699" s="1"/>
    </row>
    <row r="33700" spans="58:58" x14ac:dyDescent="0.25">
      <c r="BF33700" s="1"/>
    </row>
    <row r="33701" spans="58:58" x14ac:dyDescent="0.25">
      <c r="BF33701" s="1"/>
    </row>
    <row r="33702" spans="58:58" x14ac:dyDescent="0.25">
      <c r="BF33702" s="1"/>
    </row>
    <row r="33703" spans="58:58" x14ac:dyDescent="0.25">
      <c r="BF33703" s="1"/>
    </row>
    <row r="33704" spans="58:58" x14ac:dyDescent="0.25">
      <c r="BF33704" s="1"/>
    </row>
    <row r="33705" spans="58:58" x14ac:dyDescent="0.25">
      <c r="BF33705" s="1"/>
    </row>
    <row r="33706" spans="58:58" x14ac:dyDescent="0.25">
      <c r="BF33706" s="1"/>
    </row>
    <row r="33707" spans="58:58" x14ac:dyDescent="0.25">
      <c r="BF33707" s="1"/>
    </row>
    <row r="33708" spans="58:58" x14ac:dyDescent="0.25">
      <c r="BF33708" s="1"/>
    </row>
    <row r="33709" spans="58:58" x14ac:dyDescent="0.25">
      <c r="BF33709" s="1"/>
    </row>
    <row r="33710" spans="58:58" x14ac:dyDescent="0.25">
      <c r="BF33710" s="1"/>
    </row>
    <row r="33711" spans="58:58" x14ac:dyDescent="0.25">
      <c r="BF33711" s="1"/>
    </row>
    <row r="33712" spans="58:58" x14ac:dyDescent="0.25">
      <c r="BF33712" s="1"/>
    </row>
    <row r="33713" spans="58:58" x14ac:dyDescent="0.25">
      <c r="BF33713" s="1"/>
    </row>
    <row r="33714" spans="58:58" x14ac:dyDescent="0.25">
      <c r="BF33714" s="1"/>
    </row>
    <row r="33715" spans="58:58" x14ac:dyDescent="0.25">
      <c r="BF33715" s="1"/>
    </row>
    <row r="33716" spans="58:58" x14ac:dyDescent="0.25">
      <c r="BF33716" s="1"/>
    </row>
    <row r="33717" spans="58:58" x14ac:dyDescent="0.25">
      <c r="BF33717" s="1"/>
    </row>
    <row r="33718" spans="58:58" x14ac:dyDescent="0.25">
      <c r="BF33718" s="1"/>
    </row>
    <row r="33719" spans="58:58" x14ac:dyDescent="0.25">
      <c r="BF33719" s="1"/>
    </row>
    <row r="33720" spans="58:58" x14ac:dyDescent="0.25">
      <c r="BF33720" s="1"/>
    </row>
    <row r="33721" spans="58:58" x14ac:dyDescent="0.25">
      <c r="BF33721" s="1"/>
    </row>
    <row r="33722" spans="58:58" x14ac:dyDescent="0.25">
      <c r="BF33722" s="1"/>
    </row>
    <row r="33723" spans="58:58" x14ac:dyDescent="0.25">
      <c r="BF33723" s="1"/>
    </row>
    <row r="33724" spans="58:58" x14ac:dyDescent="0.25">
      <c r="BF33724" s="1"/>
    </row>
    <row r="33725" spans="58:58" x14ac:dyDescent="0.25">
      <c r="BF33725" s="1"/>
    </row>
    <row r="33726" spans="58:58" x14ac:dyDescent="0.25">
      <c r="BF33726" s="1"/>
    </row>
    <row r="33727" spans="58:58" x14ac:dyDescent="0.25">
      <c r="BF33727" s="1"/>
    </row>
    <row r="33728" spans="58:58" x14ac:dyDescent="0.25">
      <c r="BF33728" s="1"/>
    </row>
    <row r="33729" spans="58:58" x14ac:dyDescent="0.25">
      <c r="BF33729" s="1"/>
    </row>
    <row r="33730" spans="58:58" x14ac:dyDescent="0.25">
      <c r="BF33730" s="1"/>
    </row>
    <row r="33731" spans="58:58" x14ac:dyDescent="0.25">
      <c r="BF33731" s="1"/>
    </row>
    <row r="33732" spans="58:58" x14ac:dyDescent="0.25">
      <c r="BF33732" s="1"/>
    </row>
    <row r="33733" spans="58:58" x14ac:dyDescent="0.25">
      <c r="BF33733" s="1"/>
    </row>
    <row r="33734" spans="58:58" x14ac:dyDescent="0.25">
      <c r="BF33734" s="1"/>
    </row>
    <row r="33735" spans="58:58" x14ac:dyDescent="0.25">
      <c r="BF33735" s="1"/>
    </row>
    <row r="33736" spans="58:58" x14ac:dyDescent="0.25">
      <c r="BF33736" s="1"/>
    </row>
    <row r="33737" spans="58:58" x14ac:dyDescent="0.25">
      <c r="BF33737" s="1"/>
    </row>
    <row r="33738" spans="58:58" x14ac:dyDescent="0.25">
      <c r="BF33738" s="1"/>
    </row>
    <row r="33739" spans="58:58" x14ac:dyDescent="0.25">
      <c r="BF33739" s="1"/>
    </row>
    <row r="33740" spans="58:58" x14ac:dyDescent="0.25">
      <c r="BF33740" s="1"/>
    </row>
    <row r="33741" spans="58:58" x14ac:dyDescent="0.25">
      <c r="BF33741" s="1"/>
    </row>
    <row r="33742" spans="58:58" x14ac:dyDescent="0.25">
      <c r="BF33742" s="1"/>
    </row>
    <row r="33743" spans="58:58" x14ac:dyDescent="0.25">
      <c r="BF33743" s="1"/>
    </row>
    <row r="33744" spans="58:58" x14ac:dyDescent="0.25">
      <c r="BF33744" s="1"/>
    </row>
    <row r="33745" spans="58:58" x14ac:dyDescent="0.25">
      <c r="BF33745" s="1"/>
    </row>
    <row r="33746" spans="58:58" x14ac:dyDescent="0.25">
      <c r="BF33746" s="1"/>
    </row>
    <row r="33747" spans="58:58" x14ac:dyDescent="0.25">
      <c r="BF33747" s="1"/>
    </row>
    <row r="33748" spans="58:58" x14ac:dyDescent="0.25">
      <c r="BF33748" s="1"/>
    </row>
    <row r="33749" spans="58:58" x14ac:dyDescent="0.25">
      <c r="BF33749" s="1"/>
    </row>
    <row r="33750" spans="58:58" x14ac:dyDescent="0.25">
      <c r="BF33750" s="1"/>
    </row>
    <row r="33751" spans="58:58" x14ac:dyDescent="0.25">
      <c r="BF33751" s="1"/>
    </row>
    <row r="33752" spans="58:58" x14ac:dyDescent="0.25">
      <c r="BF33752" s="1"/>
    </row>
    <row r="33753" spans="58:58" x14ac:dyDescent="0.25">
      <c r="BF33753" s="1"/>
    </row>
    <row r="33754" spans="58:58" x14ac:dyDescent="0.25">
      <c r="BF33754" s="1"/>
    </row>
    <row r="33755" spans="58:58" x14ac:dyDescent="0.25">
      <c r="BF33755" s="1"/>
    </row>
    <row r="33756" spans="58:58" x14ac:dyDescent="0.25">
      <c r="BF33756" s="1"/>
    </row>
    <row r="33757" spans="58:58" x14ac:dyDescent="0.25">
      <c r="BF33757" s="1"/>
    </row>
    <row r="33758" spans="58:58" x14ac:dyDescent="0.25">
      <c r="BF33758" s="1"/>
    </row>
    <row r="33759" spans="58:58" x14ac:dyDescent="0.25">
      <c r="BF33759" s="1"/>
    </row>
    <row r="33760" spans="58:58" x14ac:dyDescent="0.25">
      <c r="BF33760" s="1"/>
    </row>
    <row r="33761" spans="58:58" x14ac:dyDescent="0.25">
      <c r="BF33761" s="1"/>
    </row>
    <row r="33762" spans="58:58" x14ac:dyDescent="0.25">
      <c r="BF33762" s="1"/>
    </row>
    <row r="33763" spans="58:58" x14ac:dyDescent="0.25">
      <c r="BF33763" s="1"/>
    </row>
    <row r="33764" spans="58:58" x14ac:dyDescent="0.25">
      <c r="BF33764" s="1"/>
    </row>
    <row r="33765" spans="58:58" x14ac:dyDescent="0.25">
      <c r="BF33765" s="1"/>
    </row>
    <row r="33766" spans="58:58" x14ac:dyDescent="0.25">
      <c r="BF33766" s="1"/>
    </row>
    <row r="33767" spans="58:58" x14ac:dyDescent="0.25">
      <c r="BF33767" s="1"/>
    </row>
    <row r="33768" spans="58:58" x14ac:dyDescent="0.25">
      <c r="BF33768" s="1"/>
    </row>
    <row r="33769" spans="58:58" x14ac:dyDescent="0.25">
      <c r="BF33769" s="1"/>
    </row>
    <row r="33770" spans="58:58" x14ac:dyDescent="0.25">
      <c r="BF33770" s="1"/>
    </row>
    <row r="33771" spans="58:58" x14ac:dyDescent="0.25">
      <c r="BF33771" s="1"/>
    </row>
    <row r="33772" spans="58:58" x14ac:dyDescent="0.25">
      <c r="BF33772" s="1"/>
    </row>
    <row r="33773" spans="58:58" x14ac:dyDescent="0.25">
      <c r="BF33773" s="1"/>
    </row>
    <row r="33774" spans="58:58" x14ac:dyDescent="0.25">
      <c r="BF33774" s="1"/>
    </row>
    <row r="33775" spans="58:58" x14ac:dyDescent="0.25">
      <c r="BF33775" s="1"/>
    </row>
    <row r="33776" spans="58:58" x14ac:dyDescent="0.25">
      <c r="BF33776" s="1"/>
    </row>
    <row r="33777" spans="58:58" x14ac:dyDescent="0.25">
      <c r="BF33777" s="1"/>
    </row>
    <row r="33778" spans="58:58" x14ac:dyDescent="0.25">
      <c r="BF33778" s="1"/>
    </row>
    <row r="33779" spans="58:58" x14ac:dyDescent="0.25">
      <c r="BF33779" s="1"/>
    </row>
    <row r="33780" spans="58:58" x14ac:dyDescent="0.25">
      <c r="BF33780" s="1"/>
    </row>
    <row r="33781" spans="58:58" x14ac:dyDescent="0.25">
      <c r="BF33781" s="1"/>
    </row>
    <row r="33782" spans="58:58" x14ac:dyDescent="0.25">
      <c r="BF33782" s="1"/>
    </row>
    <row r="33783" spans="58:58" x14ac:dyDescent="0.25">
      <c r="BF33783" s="1"/>
    </row>
    <row r="33784" spans="58:58" x14ac:dyDescent="0.25">
      <c r="BF33784" s="1"/>
    </row>
    <row r="33785" spans="58:58" x14ac:dyDescent="0.25">
      <c r="BF33785" s="1"/>
    </row>
    <row r="33786" spans="58:58" x14ac:dyDescent="0.25">
      <c r="BF33786" s="1"/>
    </row>
    <row r="33787" spans="58:58" x14ac:dyDescent="0.25">
      <c r="BF33787" s="1"/>
    </row>
    <row r="33788" spans="58:58" x14ac:dyDescent="0.25">
      <c r="BF33788" s="1"/>
    </row>
    <row r="33789" spans="58:58" x14ac:dyDescent="0.25">
      <c r="BF33789" s="1"/>
    </row>
    <row r="33790" spans="58:58" x14ac:dyDescent="0.25">
      <c r="BF33790" s="1"/>
    </row>
    <row r="33791" spans="58:58" x14ac:dyDescent="0.25">
      <c r="BF33791" s="1"/>
    </row>
    <row r="33792" spans="58:58" x14ac:dyDescent="0.25">
      <c r="BF33792" s="1"/>
    </row>
    <row r="33793" spans="58:58" x14ac:dyDescent="0.25">
      <c r="BF33793" s="1"/>
    </row>
    <row r="33794" spans="58:58" x14ac:dyDescent="0.25">
      <c r="BF33794" s="1"/>
    </row>
    <row r="33795" spans="58:58" x14ac:dyDescent="0.25">
      <c r="BF33795" s="1"/>
    </row>
    <row r="33796" spans="58:58" x14ac:dyDescent="0.25">
      <c r="BF33796" s="1"/>
    </row>
    <row r="33797" spans="58:58" x14ac:dyDescent="0.25">
      <c r="BF33797" s="1"/>
    </row>
    <row r="33798" spans="58:58" x14ac:dyDescent="0.25">
      <c r="BF33798" s="1"/>
    </row>
    <row r="33799" spans="58:58" x14ac:dyDescent="0.25">
      <c r="BF33799" s="1"/>
    </row>
    <row r="33800" spans="58:58" x14ac:dyDescent="0.25">
      <c r="BF33800" s="1"/>
    </row>
    <row r="33801" spans="58:58" x14ac:dyDescent="0.25">
      <c r="BF33801" s="1"/>
    </row>
    <row r="33802" spans="58:58" x14ac:dyDescent="0.25">
      <c r="BF33802" s="1"/>
    </row>
    <row r="33803" spans="58:58" x14ac:dyDescent="0.25">
      <c r="BF33803" s="1"/>
    </row>
    <row r="33804" spans="58:58" x14ac:dyDescent="0.25">
      <c r="BF33804" s="1"/>
    </row>
    <row r="33805" spans="58:58" x14ac:dyDescent="0.25">
      <c r="BF33805" s="1"/>
    </row>
    <row r="33806" spans="58:58" x14ac:dyDescent="0.25">
      <c r="BF33806" s="1"/>
    </row>
    <row r="33807" spans="58:58" x14ac:dyDescent="0.25">
      <c r="BF33807" s="1"/>
    </row>
    <row r="33808" spans="58:58" x14ac:dyDescent="0.25">
      <c r="BF33808" s="1"/>
    </row>
    <row r="33809" spans="58:58" x14ac:dyDescent="0.25">
      <c r="BF33809" s="1"/>
    </row>
    <row r="33810" spans="58:58" x14ac:dyDescent="0.25">
      <c r="BF33810" s="1"/>
    </row>
    <row r="33811" spans="58:58" x14ac:dyDescent="0.25">
      <c r="BF33811" s="1"/>
    </row>
    <row r="33812" spans="58:58" x14ac:dyDescent="0.25">
      <c r="BF33812" s="1"/>
    </row>
    <row r="33813" spans="58:58" x14ac:dyDescent="0.25">
      <c r="BF33813" s="1"/>
    </row>
    <row r="33814" spans="58:58" x14ac:dyDescent="0.25">
      <c r="BF33814" s="1"/>
    </row>
    <row r="33815" spans="58:58" x14ac:dyDescent="0.25">
      <c r="BF33815" s="1"/>
    </row>
    <row r="33816" spans="58:58" x14ac:dyDescent="0.25">
      <c r="BF33816" s="1"/>
    </row>
    <row r="33817" spans="58:58" x14ac:dyDescent="0.25">
      <c r="BF33817" s="1"/>
    </row>
    <row r="33818" spans="58:58" x14ac:dyDescent="0.25">
      <c r="BF33818" s="1"/>
    </row>
    <row r="33819" spans="58:58" x14ac:dyDescent="0.25">
      <c r="BF33819" s="1"/>
    </row>
    <row r="33820" spans="58:58" x14ac:dyDescent="0.25">
      <c r="BF33820" s="1"/>
    </row>
    <row r="33821" spans="58:58" x14ac:dyDescent="0.25">
      <c r="BF33821" s="1"/>
    </row>
    <row r="33822" spans="58:58" x14ac:dyDescent="0.25">
      <c r="BF33822" s="1"/>
    </row>
    <row r="33823" spans="58:58" x14ac:dyDescent="0.25">
      <c r="BF33823" s="1"/>
    </row>
    <row r="33824" spans="58:58" x14ac:dyDescent="0.25">
      <c r="BF33824" s="1"/>
    </row>
    <row r="33825" spans="58:58" x14ac:dyDescent="0.25">
      <c r="BF33825" s="1"/>
    </row>
    <row r="33826" spans="58:58" x14ac:dyDescent="0.25">
      <c r="BF33826" s="1"/>
    </row>
    <row r="33827" spans="58:58" x14ac:dyDescent="0.25">
      <c r="BF33827" s="1"/>
    </row>
    <row r="33828" spans="58:58" x14ac:dyDescent="0.25">
      <c r="BF33828" s="1"/>
    </row>
    <row r="33829" spans="58:58" x14ac:dyDescent="0.25">
      <c r="BF33829" s="1"/>
    </row>
    <row r="33830" spans="58:58" x14ac:dyDescent="0.25">
      <c r="BF33830" s="1"/>
    </row>
    <row r="33831" spans="58:58" x14ac:dyDescent="0.25">
      <c r="BF33831" s="1"/>
    </row>
    <row r="33832" spans="58:58" x14ac:dyDescent="0.25">
      <c r="BF33832" s="1"/>
    </row>
    <row r="33833" spans="58:58" x14ac:dyDescent="0.25">
      <c r="BF33833" s="1"/>
    </row>
    <row r="33834" spans="58:58" x14ac:dyDescent="0.25">
      <c r="BF33834" s="1"/>
    </row>
    <row r="33835" spans="58:58" x14ac:dyDescent="0.25">
      <c r="BF33835" s="1"/>
    </row>
    <row r="33836" spans="58:58" x14ac:dyDescent="0.25">
      <c r="BF33836" s="1"/>
    </row>
    <row r="33837" spans="58:58" x14ac:dyDescent="0.25">
      <c r="BF33837" s="1"/>
    </row>
    <row r="33838" spans="58:58" x14ac:dyDescent="0.25">
      <c r="BF33838" s="1"/>
    </row>
    <row r="33839" spans="58:58" x14ac:dyDescent="0.25">
      <c r="BF33839" s="1"/>
    </row>
    <row r="33840" spans="58:58" x14ac:dyDescent="0.25">
      <c r="BF33840" s="1"/>
    </row>
    <row r="33841" spans="58:58" x14ac:dyDescent="0.25">
      <c r="BF33841" s="1"/>
    </row>
    <row r="33842" spans="58:58" x14ac:dyDescent="0.25">
      <c r="BF33842" s="1"/>
    </row>
    <row r="33843" spans="58:58" x14ac:dyDescent="0.25">
      <c r="BF33843" s="1"/>
    </row>
    <row r="33844" spans="58:58" x14ac:dyDescent="0.25">
      <c r="BF33844" s="1"/>
    </row>
    <row r="33845" spans="58:58" x14ac:dyDescent="0.25">
      <c r="BF33845" s="1"/>
    </row>
    <row r="33846" spans="58:58" x14ac:dyDescent="0.25">
      <c r="BF33846" s="1"/>
    </row>
    <row r="33847" spans="58:58" x14ac:dyDescent="0.25">
      <c r="BF33847" s="1"/>
    </row>
    <row r="33848" spans="58:58" x14ac:dyDescent="0.25">
      <c r="BF33848" s="1"/>
    </row>
    <row r="33849" spans="58:58" x14ac:dyDescent="0.25">
      <c r="BF33849" s="1"/>
    </row>
    <row r="33850" spans="58:58" x14ac:dyDescent="0.25">
      <c r="BF33850" s="1"/>
    </row>
    <row r="33851" spans="58:58" x14ac:dyDescent="0.25">
      <c r="BF33851" s="1"/>
    </row>
    <row r="33852" spans="58:58" x14ac:dyDescent="0.25">
      <c r="BF33852" s="1"/>
    </row>
    <row r="33853" spans="58:58" x14ac:dyDescent="0.25">
      <c r="BF33853" s="1"/>
    </row>
    <row r="33854" spans="58:58" x14ac:dyDescent="0.25">
      <c r="BF33854" s="1"/>
    </row>
    <row r="33855" spans="58:58" x14ac:dyDescent="0.25">
      <c r="BF33855" s="1"/>
    </row>
    <row r="33856" spans="58:58" x14ac:dyDescent="0.25">
      <c r="BF33856" s="1"/>
    </row>
    <row r="33857" spans="58:58" x14ac:dyDescent="0.25">
      <c r="BF33857" s="1"/>
    </row>
    <row r="33858" spans="58:58" x14ac:dyDescent="0.25">
      <c r="BF33858" s="1"/>
    </row>
    <row r="33859" spans="58:58" x14ac:dyDescent="0.25">
      <c r="BF33859" s="1"/>
    </row>
    <row r="33860" spans="58:58" x14ac:dyDescent="0.25">
      <c r="BF33860" s="1"/>
    </row>
    <row r="33861" spans="58:58" x14ac:dyDescent="0.25">
      <c r="BF33861" s="1"/>
    </row>
    <row r="33862" spans="58:58" x14ac:dyDescent="0.25">
      <c r="BF33862" s="1"/>
    </row>
    <row r="33863" spans="58:58" x14ac:dyDescent="0.25">
      <c r="BF33863" s="1"/>
    </row>
    <row r="33864" spans="58:58" x14ac:dyDescent="0.25">
      <c r="BF33864" s="1"/>
    </row>
    <row r="33865" spans="58:58" x14ac:dyDescent="0.25">
      <c r="BF33865" s="1"/>
    </row>
    <row r="33866" spans="58:58" x14ac:dyDescent="0.25">
      <c r="BF33866" s="1"/>
    </row>
    <row r="33867" spans="58:58" x14ac:dyDescent="0.25">
      <c r="BF33867" s="1"/>
    </row>
    <row r="33868" spans="58:58" x14ac:dyDescent="0.25">
      <c r="BF33868" s="1"/>
    </row>
    <row r="33869" spans="58:58" x14ac:dyDescent="0.25">
      <c r="BF33869" s="1"/>
    </row>
    <row r="33870" spans="58:58" x14ac:dyDescent="0.25">
      <c r="BF33870" s="1"/>
    </row>
    <row r="33871" spans="58:58" x14ac:dyDescent="0.25">
      <c r="BF33871" s="1"/>
    </row>
    <row r="33872" spans="58:58" x14ac:dyDescent="0.25">
      <c r="BF33872" s="1"/>
    </row>
    <row r="33873" spans="58:58" x14ac:dyDescent="0.25">
      <c r="BF33873" s="1"/>
    </row>
    <row r="33874" spans="58:58" x14ac:dyDescent="0.25">
      <c r="BF33874" s="1"/>
    </row>
    <row r="33875" spans="58:58" x14ac:dyDescent="0.25">
      <c r="BF33875" s="1"/>
    </row>
    <row r="33876" spans="58:58" x14ac:dyDescent="0.25">
      <c r="BF33876" s="1"/>
    </row>
    <row r="33877" spans="58:58" x14ac:dyDescent="0.25">
      <c r="BF33877" s="1"/>
    </row>
    <row r="33878" spans="58:58" x14ac:dyDescent="0.25">
      <c r="BF33878" s="1"/>
    </row>
    <row r="33879" spans="58:58" x14ac:dyDescent="0.25">
      <c r="BF33879" s="1"/>
    </row>
    <row r="33880" spans="58:58" x14ac:dyDescent="0.25">
      <c r="BF33880" s="1"/>
    </row>
    <row r="33881" spans="58:58" x14ac:dyDescent="0.25">
      <c r="BF33881" s="1"/>
    </row>
    <row r="33882" spans="58:58" x14ac:dyDescent="0.25">
      <c r="BF33882" s="1"/>
    </row>
    <row r="33883" spans="58:58" x14ac:dyDescent="0.25">
      <c r="BF33883" s="1"/>
    </row>
    <row r="33884" spans="58:58" x14ac:dyDescent="0.25">
      <c r="BF33884" s="1"/>
    </row>
    <row r="33885" spans="58:58" x14ac:dyDescent="0.25">
      <c r="BF33885" s="1"/>
    </row>
    <row r="33886" spans="58:58" x14ac:dyDescent="0.25">
      <c r="BF33886" s="1"/>
    </row>
    <row r="33887" spans="58:58" x14ac:dyDescent="0.25">
      <c r="BF33887" s="1"/>
    </row>
    <row r="33888" spans="58:58" x14ac:dyDescent="0.25">
      <c r="BF33888" s="1"/>
    </row>
    <row r="33889" spans="58:58" x14ac:dyDescent="0.25">
      <c r="BF33889" s="1"/>
    </row>
    <row r="33890" spans="58:58" x14ac:dyDescent="0.25">
      <c r="BF33890" s="1"/>
    </row>
    <row r="33891" spans="58:58" x14ac:dyDescent="0.25">
      <c r="BF33891" s="1"/>
    </row>
    <row r="33892" spans="58:58" x14ac:dyDescent="0.25">
      <c r="BF33892" s="1"/>
    </row>
    <row r="33893" spans="58:58" x14ac:dyDescent="0.25">
      <c r="BF33893" s="1"/>
    </row>
    <row r="33894" spans="58:58" x14ac:dyDescent="0.25">
      <c r="BF33894" s="1"/>
    </row>
    <row r="33895" spans="58:58" x14ac:dyDescent="0.25">
      <c r="BF33895" s="1"/>
    </row>
    <row r="33896" spans="58:58" x14ac:dyDescent="0.25">
      <c r="BF33896" s="1"/>
    </row>
    <row r="33897" spans="58:58" x14ac:dyDescent="0.25">
      <c r="BF33897" s="1"/>
    </row>
    <row r="33898" spans="58:58" x14ac:dyDescent="0.25">
      <c r="BF33898" s="1"/>
    </row>
    <row r="33899" spans="58:58" x14ac:dyDescent="0.25">
      <c r="BF33899" s="1"/>
    </row>
    <row r="33900" spans="58:58" x14ac:dyDescent="0.25">
      <c r="BF33900" s="1"/>
    </row>
    <row r="33901" spans="58:58" x14ac:dyDescent="0.25">
      <c r="BF33901" s="1"/>
    </row>
    <row r="33902" spans="58:58" x14ac:dyDescent="0.25">
      <c r="BF33902" s="1"/>
    </row>
    <row r="33903" spans="58:58" x14ac:dyDescent="0.25">
      <c r="BF33903" s="1"/>
    </row>
    <row r="33904" spans="58:58" x14ac:dyDescent="0.25">
      <c r="BF33904" s="1"/>
    </row>
    <row r="33905" spans="58:58" x14ac:dyDescent="0.25">
      <c r="BF33905" s="1"/>
    </row>
    <row r="33906" spans="58:58" x14ac:dyDescent="0.25">
      <c r="BF33906" s="1"/>
    </row>
    <row r="33907" spans="58:58" x14ac:dyDescent="0.25">
      <c r="BF33907" s="1"/>
    </row>
    <row r="33908" spans="58:58" x14ac:dyDescent="0.25">
      <c r="BF33908" s="1"/>
    </row>
    <row r="33909" spans="58:58" x14ac:dyDescent="0.25">
      <c r="BF33909" s="1"/>
    </row>
    <row r="33910" spans="58:58" x14ac:dyDescent="0.25">
      <c r="BF33910" s="1"/>
    </row>
    <row r="33911" spans="58:58" x14ac:dyDescent="0.25">
      <c r="BF33911" s="1"/>
    </row>
    <row r="33912" spans="58:58" x14ac:dyDescent="0.25">
      <c r="BF33912" s="1"/>
    </row>
    <row r="33913" spans="58:58" x14ac:dyDescent="0.25">
      <c r="BF33913" s="1"/>
    </row>
    <row r="33914" spans="58:58" x14ac:dyDescent="0.25">
      <c r="BF33914" s="1"/>
    </row>
    <row r="33915" spans="58:58" x14ac:dyDescent="0.25">
      <c r="BF33915" s="1"/>
    </row>
    <row r="33916" spans="58:58" x14ac:dyDescent="0.25">
      <c r="BF33916" s="1"/>
    </row>
    <row r="33917" spans="58:58" x14ac:dyDescent="0.25">
      <c r="BF33917" s="1"/>
    </row>
    <row r="33918" spans="58:58" x14ac:dyDescent="0.25">
      <c r="BF33918" s="1"/>
    </row>
    <row r="33919" spans="58:58" x14ac:dyDescent="0.25">
      <c r="BF33919" s="1"/>
    </row>
    <row r="33920" spans="58:58" x14ac:dyDescent="0.25">
      <c r="BF33920" s="1"/>
    </row>
    <row r="33921" spans="58:58" x14ac:dyDescent="0.25">
      <c r="BF33921" s="1"/>
    </row>
    <row r="33922" spans="58:58" x14ac:dyDescent="0.25">
      <c r="BF33922" s="1"/>
    </row>
    <row r="33923" spans="58:58" x14ac:dyDescent="0.25">
      <c r="BF33923" s="1"/>
    </row>
    <row r="33924" spans="58:58" x14ac:dyDescent="0.25">
      <c r="BF33924" s="1"/>
    </row>
    <row r="33925" spans="58:58" x14ac:dyDescent="0.25">
      <c r="BF33925" s="1"/>
    </row>
    <row r="33926" spans="58:58" x14ac:dyDescent="0.25">
      <c r="BF33926" s="1"/>
    </row>
    <row r="33927" spans="58:58" x14ac:dyDescent="0.25">
      <c r="BF33927" s="1"/>
    </row>
    <row r="33928" spans="58:58" x14ac:dyDescent="0.25">
      <c r="BF33928" s="1"/>
    </row>
    <row r="33929" spans="58:58" x14ac:dyDescent="0.25">
      <c r="BF33929" s="1"/>
    </row>
    <row r="33930" spans="58:58" x14ac:dyDescent="0.25">
      <c r="BF33930" s="1"/>
    </row>
    <row r="33931" spans="58:58" x14ac:dyDescent="0.25">
      <c r="BF33931" s="1"/>
    </row>
    <row r="33932" spans="58:58" x14ac:dyDescent="0.25">
      <c r="BF33932" s="1"/>
    </row>
    <row r="33933" spans="58:58" x14ac:dyDescent="0.25">
      <c r="BF33933" s="1"/>
    </row>
    <row r="33934" spans="58:58" x14ac:dyDescent="0.25">
      <c r="BF33934" s="1"/>
    </row>
    <row r="33935" spans="58:58" x14ac:dyDescent="0.25">
      <c r="BF33935" s="1"/>
    </row>
    <row r="33936" spans="58:58" x14ac:dyDescent="0.25">
      <c r="BF33936" s="1"/>
    </row>
    <row r="33937" spans="58:58" x14ac:dyDescent="0.25">
      <c r="BF33937" s="1"/>
    </row>
    <row r="33938" spans="58:58" x14ac:dyDescent="0.25">
      <c r="BF33938" s="1"/>
    </row>
    <row r="33939" spans="58:58" x14ac:dyDescent="0.25">
      <c r="BF33939" s="1"/>
    </row>
    <row r="33940" spans="58:58" x14ac:dyDescent="0.25">
      <c r="BF33940" s="1"/>
    </row>
    <row r="33941" spans="58:58" x14ac:dyDescent="0.25">
      <c r="BF33941" s="1"/>
    </row>
    <row r="33942" spans="58:58" x14ac:dyDescent="0.25">
      <c r="BF33942" s="1"/>
    </row>
    <row r="33943" spans="58:58" x14ac:dyDescent="0.25">
      <c r="BF33943" s="1"/>
    </row>
    <row r="33944" spans="58:58" x14ac:dyDescent="0.25">
      <c r="BF33944" s="1"/>
    </row>
    <row r="33945" spans="58:58" x14ac:dyDescent="0.25">
      <c r="BF33945" s="1"/>
    </row>
    <row r="33946" spans="58:58" x14ac:dyDescent="0.25">
      <c r="BF33946" s="1"/>
    </row>
    <row r="33947" spans="58:58" x14ac:dyDescent="0.25">
      <c r="BF33947" s="1"/>
    </row>
    <row r="33948" spans="58:58" x14ac:dyDescent="0.25">
      <c r="BF33948" s="1"/>
    </row>
    <row r="33949" spans="58:58" x14ac:dyDescent="0.25">
      <c r="BF33949" s="1"/>
    </row>
    <row r="33950" spans="58:58" x14ac:dyDescent="0.25">
      <c r="BF33950" s="1"/>
    </row>
    <row r="33951" spans="58:58" x14ac:dyDescent="0.25">
      <c r="BF33951" s="1"/>
    </row>
    <row r="33952" spans="58:58" x14ac:dyDescent="0.25">
      <c r="BF33952" s="1"/>
    </row>
    <row r="33953" spans="58:58" x14ac:dyDescent="0.25">
      <c r="BF33953" s="1"/>
    </row>
    <row r="33954" spans="58:58" x14ac:dyDescent="0.25">
      <c r="BF33954" s="1"/>
    </row>
    <row r="33955" spans="58:58" x14ac:dyDescent="0.25">
      <c r="BF33955" s="1"/>
    </row>
    <row r="33956" spans="58:58" x14ac:dyDescent="0.25">
      <c r="BF33956" s="1"/>
    </row>
    <row r="33957" spans="58:58" x14ac:dyDescent="0.25">
      <c r="BF33957" s="1"/>
    </row>
    <row r="33958" spans="58:58" x14ac:dyDescent="0.25">
      <c r="BF33958" s="1"/>
    </row>
    <row r="33959" spans="58:58" x14ac:dyDescent="0.25">
      <c r="BF33959" s="1"/>
    </row>
    <row r="33960" spans="58:58" x14ac:dyDescent="0.25">
      <c r="BF33960" s="1"/>
    </row>
    <row r="33961" spans="58:58" x14ac:dyDescent="0.25">
      <c r="BF33961" s="1"/>
    </row>
    <row r="33962" spans="58:58" x14ac:dyDescent="0.25">
      <c r="BF33962" s="1"/>
    </row>
    <row r="33963" spans="58:58" x14ac:dyDescent="0.25">
      <c r="BF33963" s="1"/>
    </row>
    <row r="33964" spans="58:58" x14ac:dyDescent="0.25">
      <c r="BF33964" s="1"/>
    </row>
    <row r="33965" spans="58:58" x14ac:dyDescent="0.25">
      <c r="BF33965" s="1"/>
    </row>
    <row r="33966" spans="58:58" x14ac:dyDescent="0.25">
      <c r="BF33966" s="1"/>
    </row>
    <row r="33967" spans="58:58" x14ac:dyDescent="0.25">
      <c r="BF33967" s="1"/>
    </row>
    <row r="33968" spans="58:58" x14ac:dyDescent="0.25">
      <c r="BF33968" s="1"/>
    </row>
    <row r="33969" spans="58:58" x14ac:dyDescent="0.25">
      <c r="BF33969" s="1"/>
    </row>
    <row r="33970" spans="58:58" x14ac:dyDescent="0.25">
      <c r="BF33970" s="1"/>
    </row>
    <row r="33971" spans="58:58" x14ac:dyDescent="0.25">
      <c r="BF33971" s="1"/>
    </row>
    <row r="33972" spans="58:58" x14ac:dyDescent="0.25">
      <c r="BF33972" s="1"/>
    </row>
    <row r="33973" spans="58:58" x14ac:dyDescent="0.25">
      <c r="BF33973" s="1"/>
    </row>
    <row r="33974" spans="58:58" x14ac:dyDescent="0.25">
      <c r="BF33974" s="1"/>
    </row>
    <row r="33975" spans="58:58" x14ac:dyDescent="0.25">
      <c r="BF33975" s="1"/>
    </row>
    <row r="33976" spans="58:58" x14ac:dyDescent="0.25">
      <c r="BF33976" s="1"/>
    </row>
    <row r="33977" spans="58:58" x14ac:dyDescent="0.25">
      <c r="BF33977" s="1"/>
    </row>
    <row r="33978" spans="58:58" x14ac:dyDescent="0.25">
      <c r="BF33978" s="1"/>
    </row>
    <row r="33979" spans="58:58" x14ac:dyDescent="0.25">
      <c r="BF33979" s="1"/>
    </row>
    <row r="33980" spans="58:58" x14ac:dyDescent="0.25">
      <c r="BF33980" s="1"/>
    </row>
    <row r="33981" spans="58:58" x14ac:dyDescent="0.25">
      <c r="BF33981" s="1"/>
    </row>
    <row r="33982" spans="58:58" x14ac:dyDescent="0.25">
      <c r="BF33982" s="1"/>
    </row>
    <row r="33983" spans="58:58" x14ac:dyDescent="0.25">
      <c r="BF33983" s="1"/>
    </row>
    <row r="33984" spans="58:58" x14ac:dyDescent="0.25">
      <c r="BF33984" s="1"/>
    </row>
    <row r="33985" spans="58:58" x14ac:dyDescent="0.25">
      <c r="BF33985" s="1"/>
    </row>
    <row r="33986" spans="58:58" x14ac:dyDescent="0.25">
      <c r="BF33986" s="1"/>
    </row>
    <row r="33987" spans="58:58" x14ac:dyDescent="0.25">
      <c r="BF33987" s="1"/>
    </row>
    <row r="33988" spans="58:58" x14ac:dyDescent="0.25">
      <c r="BF33988" s="1"/>
    </row>
    <row r="33989" spans="58:58" x14ac:dyDescent="0.25">
      <c r="BF33989" s="1"/>
    </row>
    <row r="33990" spans="58:58" x14ac:dyDescent="0.25">
      <c r="BF33990" s="1"/>
    </row>
    <row r="33991" spans="58:58" x14ac:dyDescent="0.25">
      <c r="BF33991" s="1"/>
    </row>
    <row r="33992" spans="58:58" x14ac:dyDescent="0.25">
      <c r="BF33992" s="1"/>
    </row>
    <row r="33993" spans="58:58" x14ac:dyDescent="0.25">
      <c r="BF33993" s="1"/>
    </row>
    <row r="33994" spans="58:58" x14ac:dyDescent="0.25">
      <c r="BF33994" s="1"/>
    </row>
    <row r="33995" spans="58:58" x14ac:dyDescent="0.25">
      <c r="BF33995" s="1"/>
    </row>
    <row r="33996" spans="58:58" x14ac:dyDescent="0.25">
      <c r="BF33996" s="1"/>
    </row>
    <row r="33997" spans="58:58" x14ac:dyDescent="0.25">
      <c r="BF33997" s="1"/>
    </row>
    <row r="33998" spans="58:58" x14ac:dyDescent="0.25">
      <c r="BF33998" s="1"/>
    </row>
    <row r="33999" spans="58:58" x14ac:dyDescent="0.25">
      <c r="BF33999" s="1"/>
    </row>
    <row r="34000" spans="58:58" x14ac:dyDescent="0.25">
      <c r="BF34000" s="1"/>
    </row>
    <row r="34001" spans="58:58" x14ac:dyDescent="0.25">
      <c r="BF34001" s="1"/>
    </row>
    <row r="34002" spans="58:58" x14ac:dyDescent="0.25">
      <c r="BF34002" s="1"/>
    </row>
    <row r="34003" spans="58:58" x14ac:dyDescent="0.25">
      <c r="BF34003" s="1"/>
    </row>
    <row r="34004" spans="58:58" x14ac:dyDescent="0.25">
      <c r="BF34004" s="1"/>
    </row>
    <row r="34005" spans="58:58" x14ac:dyDescent="0.25">
      <c r="BF34005" s="1"/>
    </row>
    <row r="34006" spans="58:58" x14ac:dyDescent="0.25">
      <c r="BF34006" s="1"/>
    </row>
    <row r="34007" spans="58:58" x14ac:dyDescent="0.25">
      <c r="BF34007" s="1"/>
    </row>
    <row r="34008" spans="58:58" x14ac:dyDescent="0.25">
      <c r="BF34008" s="1"/>
    </row>
    <row r="34009" spans="58:58" x14ac:dyDescent="0.25">
      <c r="BF34009" s="1"/>
    </row>
    <row r="34010" spans="58:58" x14ac:dyDescent="0.25">
      <c r="BF34010" s="1"/>
    </row>
    <row r="34011" spans="58:58" x14ac:dyDescent="0.25">
      <c r="BF34011" s="1"/>
    </row>
    <row r="34012" spans="58:58" x14ac:dyDescent="0.25">
      <c r="BF34012" s="1"/>
    </row>
    <row r="34013" spans="58:58" x14ac:dyDescent="0.25">
      <c r="BF34013" s="1"/>
    </row>
    <row r="34014" spans="58:58" x14ac:dyDescent="0.25">
      <c r="BF34014" s="1"/>
    </row>
    <row r="34015" spans="58:58" x14ac:dyDescent="0.25">
      <c r="BF34015" s="1"/>
    </row>
    <row r="34016" spans="58:58" x14ac:dyDescent="0.25">
      <c r="BF34016" s="1"/>
    </row>
    <row r="34017" spans="58:58" x14ac:dyDescent="0.25">
      <c r="BF34017" s="1"/>
    </row>
    <row r="34018" spans="58:58" x14ac:dyDescent="0.25">
      <c r="BF34018" s="1"/>
    </row>
    <row r="34019" spans="58:58" x14ac:dyDescent="0.25">
      <c r="BF34019" s="1"/>
    </row>
    <row r="34020" spans="58:58" x14ac:dyDescent="0.25">
      <c r="BF34020" s="1"/>
    </row>
    <row r="34021" spans="58:58" x14ac:dyDescent="0.25">
      <c r="BF34021" s="1"/>
    </row>
    <row r="34022" spans="58:58" x14ac:dyDescent="0.25">
      <c r="BF34022" s="1"/>
    </row>
    <row r="34023" spans="58:58" x14ac:dyDescent="0.25">
      <c r="BF34023" s="1"/>
    </row>
    <row r="34024" spans="58:58" x14ac:dyDescent="0.25">
      <c r="BF34024" s="1"/>
    </row>
    <row r="34025" spans="58:58" x14ac:dyDescent="0.25">
      <c r="BF34025" s="1"/>
    </row>
    <row r="34026" spans="58:58" x14ac:dyDescent="0.25">
      <c r="BF34026" s="1"/>
    </row>
    <row r="34027" spans="58:58" x14ac:dyDescent="0.25">
      <c r="BF34027" s="1"/>
    </row>
    <row r="34028" spans="58:58" x14ac:dyDescent="0.25">
      <c r="BF34028" s="1"/>
    </row>
    <row r="34029" spans="58:58" x14ac:dyDescent="0.25">
      <c r="BF34029" s="1"/>
    </row>
    <row r="34030" spans="58:58" x14ac:dyDescent="0.25">
      <c r="BF34030" s="1"/>
    </row>
    <row r="34031" spans="58:58" x14ac:dyDescent="0.25">
      <c r="BF34031" s="1"/>
    </row>
    <row r="34032" spans="58:58" x14ac:dyDescent="0.25">
      <c r="BF34032" s="1"/>
    </row>
    <row r="34033" spans="58:58" x14ac:dyDescent="0.25">
      <c r="BF34033" s="1"/>
    </row>
    <row r="34034" spans="58:58" x14ac:dyDescent="0.25">
      <c r="BF34034" s="1"/>
    </row>
    <row r="34035" spans="58:58" x14ac:dyDescent="0.25">
      <c r="BF34035" s="1"/>
    </row>
    <row r="34036" spans="58:58" x14ac:dyDescent="0.25">
      <c r="BF34036" s="1"/>
    </row>
    <row r="34037" spans="58:58" x14ac:dyDescent="0.25">
      <c r="BF34037" s="1"/>
    </row>
    <row r="34038" spans="58:58" x14ac:dyDescent="0.25">
      <c r="BF34038" s="1"/>
    </row>
    <row r="34039" spans="58:58" x14ac:dyDescent="0.25">
      <c r="BF34039" s="1"/>
    </row>
    <row r="34040" spans="58:58" x14ac:dyDescent="0.25">
      <c r="BF34040" s="1"/>
    </row>
    <row r="34041" spans="58:58" x14ac:dyDescent="0.25">
      <c r="BF34041" s="1"/>
    </row>
    <row r="34042" spans="58:58" x14ac:dyDescent="0.25">
      <c r="BF34042" s="1"/>
    </row>
    <row r="34043" spans="58:58" x14ac:dyDescent="0.25">
      <c r="BF34043" s="1"/>
    </row>
    <row r="34044" spans="58:58" x14ac:dyDescent="0.25">
      <c r="BF34044" s="1"/>
    </row>
    <row r="34045" spans="58:58" x14ac:dyDescent="0.25">
      <c r="BF34045" s="1"/>
    </row>
    <row r="34046" spans="58:58" x14ac:dyDescent="0.25">
      <c r="BF34046" s="1"/>
    </row>
    <row r="34047" spans="58:58" x14ac:dyDescent="0.25">
      <c r="BF34047" s="1"/>
    </row>
    <row r="34048" spans="58:58" x14ac:dyDescent="0.25">
      <c r="BF34048" s="1"/>
    </row>
    <row r="34049" spans="58:58" x14ac:dyDescent="0.25">
      <c r="BF34049" s="1"/>
    </row>
    <row r="34050" spans="58:58" x14ac:dyDescent="0.25">
      <c r="BF34050" s="1"/>
    </row>
    <row r="34051" spans="58:58" x14ac:dyDescent="0.25">
      <c r="BF34051" s="1"/>
    </row>
    <row r="34052" spans="58:58" x14ac:dyDescent="0.25">
      <c r="BF34052" s="1"/>
    </row>
    <row r="34053" spans="58:58" x14ac:dyDescent="0.25">
      <c r="BF34053" s="1"/>
    </row>
    <row r="34054" spans="58:58" x14ac:dyDescent="0.25">
      <c r="BF34054" s="1"/>
    </row>
    <row r="34055" spans="58:58" x14ac:dyDescent="0.25">
      <c r="BF34055" s="1"/>
    </row>
    <row r="34056" spans="58:58" x14ac:dyDescent="0.25">
      <c r="BF34056" s="1"/>
    </row>
    <row r="34057" spans="58:58" x14ac:dyDescent="0.25">
      <c r="BF34057" s="1"/>
    </row>
    <row r="34058" spans="58:58" x14ac:dyDescent="0.25">
      <c r="BF34058" s="1"/>
    </row>
    <row r="34059" spans="58:58" x14ac:dyDescent="0.25">
      <c r="BF34059" s="1"/>
    </row>
    <row r="34060" spans="58:58" x14ac:dyDescent="0.25">
      <c r="BF34060" s="1"/>
    </row>
    <row r="34061" spans="58:58" x14ac:dyDescent="0.25">
      <c r="BF34061" s="1"/>
    </row>
    <row r="34062" spans="58:58" x14ac:dyDescent="0.25">
      <c r="BF34062" s="1"/>
    </row>
    <row r="34063" spans="58:58" x14ac:dyDescent="0.25">
      <c r="BF34063" s="1"/>
    </row>
    <row r="34064" spans="58:58" x14ac:dyDescent="0.25">
      <c r="BF34064" s="1"/>
    </row>
    <row r="34065" spans="58:58" x14ac:dyDescent="0.25">
      <c r="BF34065" s="1"/>
    </row>
    <row r="34066" spans="58:58" x14ac:dyDescent="0.25">
      <c r="BF34066" s="1"/>
    </row>
    <row r="34067" spans="58:58" x14ac:dyDescent="0.25">
      <c r="BF34067" s="1"/>
    </row>
    <row r="34068" spans="58:58" x14ac:dyDescent="0.25">
      <c r="BF34068" s="1"/>
    </row>
    <row r="34069" spans="58:58" x14ac:dyDescent="0.25">
      <c r="BF34069" s="1"/>
    </row>
    <row r="34070" spans="58:58" x14ac:dyDescent="0.25">
      <c r="BF34070" s="1"/>
    </row>
    <row r="34071" spans="58:58" x14ac:dyDescent="0.25">
      <c r="BF34071" s="1"/>
    </row>
    <row r="34072" spans="58:58" x14ac:dyDescent="0.25">
      <c r="BF34072" s="1"/>
    </row>
    <row r="34073" spans="58:58" x14ac:dyDescent="0.25">
      <c r="BF34073" s="1"/>
    </row>
    <row r="34074" spans="58:58" x14ac:dyDescent="0.25">
      <c r="BF34074" s="1"/>
    </row>
    <row r="34075" spans="58:58" x14ac:dyDescent="0.25">
      <c r="BF34075" s="1"/>
    </row>
    <row r="34076" spans="58:58" x14ac:dyDescent="0.25">
      <c r="BF34076" s="1"/>
    </row>
    <row r="34077" spans="58:58" x14ac:dyDescent="0.25">
      <c r="BF34077" s="1"/>
    </row>
    <row r="34078" spans="58:58" x14ac:dyDescent="0.25">
      <c r="BF34078" s="1"/>
    </row>
    <row r="34079" spans="58:58" x14ac:dyDescent="0.25">
      <c r="BF34079" s="1"/>
    </row>
    <row r="34080" spans="58:58" x14ac:dyDescent="0.25">
      <c r="BF34080" s="1"/>
    </row>
    <row r="34081" spans="58:58" x14ac:dyDescent="0.25">
      <c r="BF34081" s="1"/>
    </row>
    <row r="34082" spans="58:58" x14ac:dyDescent="0.25">
      <c r="BF34082" s="1"/>
    </row>
    <row r="34083" spans="58:58" x14ac:dyDescent="0.25">
      <c r="BF34083" s="1"/>
    </row>
    <row r="34084" spans="58:58" x14ac:dyDescent="0.25">
      <c r="BF34084" s="1"/>
    </row>
    <row r="34085" spans="58:58" x14ac:dyDescent="0.25">
      <c r="BF34085" s="1"/>
    </row>
    <row r="34086" spans="58:58" x14ac:dyDescent="0.25">
      <c r="BF34086" s="1"/>
    </row>
    <row r="34087" spans="58:58" x14ac:dyDescent="0.25">
      <c r="BF34087" s="1"/>
    </row>
    <row r="34088" spans="58:58" x14ac:dyDescent="0.25">
      <c r="BF34088" s="1"/>
    </row>
    <row r="34089" spans="58:58" x14ac:dyDescent="0.25">
      <c r="BF34089" s="1"/>
    </row>
    <row r="34090" spans="58:58" x14ac:dyDescent="0.25">
      <c r="BF34090" s="1"/>
    </row>
    <row r="34091" spans="58:58" x14ac:dyDescent="0.25">
      <c r="BF34091" s="1"/>
    </row>
    <row r="34092" spans="58:58" x14ac:dyDescent="0.25">
      <c r="BF34092" s="1"/>
    </row>
    <row r="34093" spans="58:58" x14ac:dyDescent="0.25">
      <c r="BF34093" s="1"/>
    </row>
    <row r="34094" spans="58:58" x14ac:dyDescent="0.25">
      <c r="BF34094" s="1"/>
    </row>
    <row r="34095" spans="58:58" x14ac:dyDescent="0.25">
      <c r="BF34095" s="1"/>
    </row>
    <row r="34096" spans="58:58" x14ac:dyDescent="0.25">
      <c r="BF34096" s="1"/>
    </row>
    <row r="34097" spans="58:58" x14ac:dyDescent="0.25">
      <c r="BF34097" s="1"/>
    </row>
    <row r="34098" spans="58:58" x14ac:dyDescent="0.25">
      <c r="BF34098" s="1"/>
    </row>
    <row r="34099" spans="58:58" x14ac:dyDescent="0.25">
      <c r="BF34099" s="1"/>
    </row>
    <row r="34100" spans="58:58" x14ac:dyDescent="0.25">
      <c r="BF34100" s="1"/>
    </row>
    <row r="34101" spans="58:58" x14ac:dyDescent="0.25">
      <c r="BF34101" s="1"/>
    </row>
    <row r="34102" spans="58:58" x14ac:dyDescent="0.25">
      <c r="BF34102" s="1"/>
    </row>
    <row r="34103" spans="58:58" x14ac:dyDescent="0.25">
      <c r="BF34103" s="1"/>
    </row>
    <row r="34104" spans="58:58" x14ac:dyDescent="0.25">
      <c r="BF34104" s="1"/>
    </row>
    <row r="34105" spans="58:58" x14ac:dyDescent="0.25">
      <c r="BF34105" s="1"/>
    </row>
    <row r="34106" spans="58:58" x14ac:dyDescent="0.25">
      <c r="BF34106" s="1"/>
    </row>
    <row r="34107" spans="58:58" x14ac:dyDescent="0.25">
      <c r="BF34107" s="1"/>
    </row>
    <row r="34108" spans="58:58" x14ac:dyDescent="0.25">
      <c r="BF34108" s="1"/>
    </row>
    <row r="34109" spans="58:58" x14ac:dyDescent="0.25">
      <c r="BF34109" s="1"/>
    </row>
    <row r="34110" spans="58:58" x14ac:dyDescent="0.25">
      <c r="BF34110" s="1"/>
    </row>
    <row r="34111" spans="58:58" x14ac:dyDescent="0.25">
      <c r="BF34111" s="1"/>
    </row>
    <row r="34112" spans="58:58" x14ac:dyDescent="0.25">
      <c r="BF34112" s="1"/>
    </row>
    <row r="34113" spans="58:58" x14ac:dyDescent="0.25">
      <c r="BF34113" s="1"/>
    </row>
    <row r="34114" spans="58:58" x14ac:dyDescent="0.25">
      <c r="BF34114" s="1"/>
    </row>
    <row r="34115" spans="58:58" x14ac:dyDescent="0.25">
      <c r="BF34115" s="1"/>
    </row>
    <row r="34116" spans="58:58" x14ac:dyDescent="0.25">
      <c r="BF34116" s="1"/>
    </row>
    <row r="34117" spans="58:58" x14ac:dyDescent="0.25">
      <c r="BF34117" s="1"/>
    </row>
    <row r="34118" spans="58:58" x14ac:dyDescent="0.25">
      <c r="BF34118" s="1"/>
    </row>
    <row r="34119" spans="58:58" x14ac:dyDescent="0.25">
      <c r="BF34119" s="1"/>
    </row>
    <row r="34120" spans="58:58" x14ac:dyDescent="0.25">
      <c r="BF34120" s="1"/>
    </row>
    <row r="34121" spans="58:58" x14ac:dyDescent="0.25">
      <c r="BF34121" s="1"/>
    </row>
    <row r="34122" spans="58:58" x14ac:dyDescent="0.25">
      <c r="BF34122" s="1"/>
    </row>
    <row r="34123" spans="58:58" x14ac:dyDescent="0.25">
      <c r="BF34123" s="1"/>
    </row>
    <row r="34124" spans="58:58" x14ac:dyDescent="0.25">
      <c r="BF34124" s="1"/>
    </row>
    <row r="34125" spans="58:58" x14ac:dyDescent="0.25">
      <c r="BF34125" s="1"/>
    </row>
    <row r="34126" spans="58:58" x14ac:dyDescent="0.25">
      <c r="BF34126" s="1"/>
    </row>
    <row r="34127" spans="58:58" x14ac:dyDescent="0.25">
      <c r="BF34127" s="1"/>
    </row>
    <row r="34128" spans="58:58" x14ac:dyDescent="0.25">
      <c r="BF34128" s="1"/>
    </row>
    <row r="34129" spans="58:58" x14ac:dyDescent="0.25">
      <c r="BF34129" s="1"/>
    </row>
    <row r="34130" spans="58:58" x14ac:dyDescent="0.25">
      <c r="BF34130" s="1"/>
    </row>
    <row r="34131" spans="58:58" x14ac:dyDescent="0.25">
      <c r="BF34131" s="1"/>
    </row>
    <row r="34132" spans="58:58" x14ac:dyDescent="0.25">
      <c r="BF34132" s="1"/>
    </row>
    <row r="34133" spans="58:58" x14ac:dyDescent="0.25">
      <c r="BF34133" s="1"/>
    </row>
    <row r="34134" spans="58:58" x14ac:dyDescent="0.25">
      <c r="BF34134" s="1"/>
    </row>
    <row r="34135" spans="58:58" x14ac:dyDescent="0.25">
      <c r="BF34135" s="1"/>
    </row>
    <row r="34136" spans="58:58" x14ac:dyDescent="0.25">
      <c r="BF34136" s="1"/>
    </row>
    <row r="34137" spans="58:58" x14ac:dyDescent="0.25">
      <c r="BF34137" s="1"/>
    </row>
    <row r="34138" spans="58:58" x14ac:dyDescent="0.25">
      <c r="BF34138" s="1"/>
    </row>
    <row r="34139" spans="58:58" x14ac:dyDescent="0.25">
      <c r="BF34139" s="1"/>
    </row>
    <row r="34140" spans="58:58" x14ac:dyDescent="0.25">
      <c r="BF34140" s="1"/>
    </row>
    <row r="34141" spans="58:58" x14ac:dyDescent="0.25">
      <c r="BF34141" s="1"/>
    </row>
    <row r="34142" spans="58:58" x14ac:dyDescent="0.25">
      <c r="BF34142" s="1"/>
    </row>
    <row r="34143" spans="58:58" x14ac:dyDescent="0.25">
      <c r="BF34143" s="1"/>
    </row>
    <row r="34144" spans="58:58" x14ac:dyDescent="0.25">
      <c r="BF34144" s="1"/>
    </row>
    <row r="34145" spans="58:58" x14ac:dyDescent="0.25">
      <c r="BF34145" s="1"/>
    </row>
    <row r="34146" spans="58:58" x14ac:dyDescent="0.25">
      <c r="BF34146" s="1"/>
    </row>
    <row r="34147" spans="58:58" x14ac:dyDescent="0.25">
      <c r="BF34147" s="1"/>
    </row>
    <row r="34148" spans="58:58" x14ac:dyDescent="0.25">
      <c r="BF34148" s="1"/>
    </row>
    <row r="34149" spans="58:58" x14ac:dyDescent="0.25">
      <c r="BF34149" s="1"/>
    </row>
    <row r="34150" spans="58:58" x14ac:dyDescent="0.25">
      <c r="BF34150" s="1"/>
    </row>
    <row r="34151" spans="58:58" x14ac:dyDescent="0.25">
      <c r="BF34151" s="1"/>
    </row>
    <row r="34152" spans="58:58" x14ac:dyDescent="0.25">
      <c r="BF34152" s="1"/>
    </row>
    <row r="34153" spans="58:58" x14ac:dyDescent="0.25">
      <c r="BF34153" s="1"/>
    </row>
    <row r="34154" spans="58:58" x14ac:dyDescent="0.25">
      <c r="BF34154" s="1"/>
    </row>
    <row r="34155" spans="58:58" x14ac:dyDescent="0.25">
      <c r="BF34155" s="1"/>
    </row>
    <row r="34156" spans="58:58" x14ac:dyDescent="0.25">
      <c r="BF34156" s="1"/>
    </row>
    <row r="34157" spans="58:58" x14ac:dyDescent="0.25">
      <c r="BF34157" s="1"/>
    </row>
    <row r="34158" spans="58:58" x14ac:dyDescent="0.25">
      <c r="BF34158" s="1"/>
    </row>
    <row r="34159" spans="58:58" x14ac:dyDescent="0.25">
      <c r="BF34159" s="1"/>
    </row>
    <row r="34160" spans="58:58" x14ac:dyDescent="0.25">
      <c r="BF34160" s="1"/>
    </row>
    <row r="34161" spans="58:58" x14ac:dyDescent="0.25">
      <c r="BF34161" s="1"/>
    </row>
    <row r="34162" spans="58:58" x14ac:dyDescent="0.25">
      <c r="BF34162" s="1"/>
    </row>
    <row r="34163" spans="58:58" x14ac:dyDescent="0.25">
      <c r="BF34163" s="1"/>
    </row>
    <row r="34164" spans="58:58" x14ac:dyDescent="0.25">
      <c r="BF34164" s="1"/>
    </row>
    <row r="34165" spans="58:58" x14ac:dyDescent="0.25">
      <c r="BF34165" s="1"/>
    </row>
    <row r="34166" spans="58:58" x14ac:dyDescent="0.25">
      <c r="BF34166" s="1"/>
    </row>
    <row r="34167" spans="58:58" x14ac:dyDescent="0.25">
      <c r="BF34167" s="1"/>
    </row>
    <row r="34168" spans="58:58" x14ac:dyDescent="0.25">
      <c r="BF34168" s="1"/>
    </row>
    <row r="34169" spans="58:58" x14ac:dyDescent="0.25">
      <c r="BF34169" s="1"/>
    </row>
    <row r="34170" spans="58:58" x14ac:dyDescent="0.25">
      <c r="BF34170" s="1"/>
    </row>
    <row r="34171" spans="58:58" x14ac:dyDescent="0.25">
      <c r="BF34171" s="1"/>
    </row>
    <row r="34172" spans="58:58" x14ac:dyDescent="0.25">
      <c r="BF34172" s="1"/>
    </row>
    <row r="34173" spans="58:58" x14ac:dyDescent="0.25">
      <c r="BF34173" s="1"/>
    </row>
    <row r="34174" spans="58:58" x14ac:dyDescent="0.25">
      <c r="BF34174" s="1"/>
    </row>
    <row r="34175" spans="58:58" x14ac:dyDescent="0.25">
      <c r="BF34175" s="1"/>
    </row>
    <row r="34176" spans="58:58" x14ac:dyDescent="0.25">
      <c r="BF34176" s="1"/>
    </row>
    <row r="34177" spans="58:58" x14ac:dyDescent="0.25">
      <c r="BF34177" s="1"/>
    </row>
    <row r="34178" spans="58:58" x14ac:dyDescent="0.25">
      <c r="BF34178" s="1"/>
    </row>
    <row r="34179" spans="58:58" x14ac:dyDescent="0.25">
      <c r="BF34179" s="1"/>
    </row>
    <row r="34180" spans="58:58" x14ac:dyDescent="0.25">
      <c r="BF34180" s="1"/>
    </row>
    <row r="34181" spans="58:58" x14ac:dyDescent="0.25">
      <c r="BF34181" s="1"/>
    </row>
    <row r="34182" spans="58:58" x14ac:dyDescent="0.25">
      <c r="BF34182" s="1"/>
    </row>
    <row r="34183" spans="58:58" x14ac:dyDescent="0.25">
      <c r="BF34183" s="1"/>
    </row>
    <row r="34184" spans="58:58" x14ac:dyDescent="0.25">
      <c r="BF34184" s="1"/>
    </row>
    <row r="34185" spans="58:58" x14ac:dyDescent="0.25">
      <c r="BF34185" s="1"/>
    </row>
    <row r="34186" spans="58:58" x14ac:dyDescent="0.25">
      <c r="BF34186" s="1"/>
    </row>
    <row r="34187" spans="58:58" x14ac:dyDescent="0.25">
      <c r="BF34187" s="1"/>
    </row>
    <row r="34188" spans="58:58" x14ac:dyDescent="0.25">
      <c r="BF34188" s="1"/>
    </row>
    <row r="34189" spans="58:58" x14ac:dyDescent="0.25">
      <c r="BF34189" s="1"/>
    </row>
    <row r="34190" spans="58:58" x14ac:dyDescent="0.25">
      <c r="BF34190" s="1"/>
    </row>
    <row r="34191" spans="58:58" x14ac:dyDescent="0.25">
      <c r="BF34191" s="1"/>
    </row>
    <row r="34192" spans="58:58" x14ac:dyDescent="0.25">
      <c r="BF34192" s="1"/>
    </row>
    <row r="34193" spans="58:58" x14ac:dyDescent="0.25">
      <c r="BF34193" s="1"/>
    </row>
    <row r="34194" spans="58:58" x14ac:dyDescent="0.25">
      <c r="BF34194" s="1"/>
    </row>
    <row r="34195" spans="58:58" x14ac:dyDescent="0.25">
      <c r="BF34195" s="1"/>
    </row>
    <row r="34196" spans="58:58" x14ac:dyDescent="0.25">
      <c r="BF34196" s="1"/>
    </row>
    <row r="34197" spans="58:58" x14ac:dyDescent="0.25">
      <c r="BF34197" s="1"/>
    </row>
    <row r="34198" spans="58:58" x14ac:dyDescent="0.25">
      <c r="BF34198" s="1"/>
    </row>
    <row r="34199" spans="58:58" x14ac:dyDescent="0.25">
      <c r="BF34199" s="1"/>
    </row>
    <row r="34200" spans="58:58" x14ac:dyDescent="0.25">
      <c r="BF34200" s="1"/>
    </row>
    <row r="34201" spans="58:58" x14ac:dyDescent="0.25">
      <c r="BF34201" s="1"/>
    </row>
    <row r="34202" spans="58:58" x14ac:dyDescent="0.25">
      <c r="BF34202" s="1"/>
    </row>
    <row r="34203" spans="58:58" x14ac:dyDescent="0.25">
      <c r="BF34203" s="1"/>
    </row>
    <row r="34204" spans="58:58" x14ac:dyDescent="0.25">
      <c r="BF34204" s="1"/>
    </row>
    <row r="34205" spans="58:58" x14ac:dyDescent="0.25">
      <c r="BF34205" s="1"/>
    </row>
    <row r="34206" spans="58:58" x14ac:dyDescent="0.25">
      <c r="BF34206" s="1"/>
    </row>
    <row r="34207" spans="58:58" x14ac:dyDescent="0.25">
      <c r="BF34207" s="1"/>
    </row>
    <row r="34208" spans="58:58" x14ac:dyDescent="0.25">
      <c r="BF34208" s="1"/>
    </row>
    <row r="34209" spans="58:58" x14ac:dyDescent="0.25">
      <c r="BF34209" s="1"/>
    </row>
    <row r="34210" spans="58:58" x14ac:dyDescent="0.25">
      <c r="BF34210" s="1"/>
    </row>
    <row r="34211" spans="58:58" x14ac:dyDescent="0.25">
      <c r="BF34211" s="1"/>
    </row>
    <row r="34212" spans="58:58" x14ac:dyDescent="0.25">
      <c r="BF34212" s="1"/>
    </row>
    <row r="34213" spans="58:58" x14ac:dyDescent="0.25">
      <c r="BF34213" s="1"/>
    </row>
    <row r="34214" spans="58:58" x14ac:dyDescent="0.25">
      <c r="BF34214" s="1"/>
    </row>
    <row r="34215" spans="58:58" x14ac:dyDescent="0.25">
      <c r="BF34215" s="1"/>
    </row>
    <row r="34216" spans="58:58" x14ac:dyDescent="0.25">
      <c r="BF34216" s="1"/>
    </row>
    <row r="34217" spans="58:58" x14ac:dyDescent="0.25">
      <c r="BF34217" s="1"/>
    </row>
    <row r="34218" spans="58:58" x14ac:dyDescent="0.25">
      <c r="BF34218" s="1"/>
    </row>
    <row r="34219" spans="58:58" x14ac:dyDescent="0.25">
      <c r="BF34219" s="1"/>
    </row>
    <row r="34220" spans="58:58" x14ac:dyDescent="0.25">
      <c r="BF34220" s="1"/>
    </row>
    <row r="34221" spans="58:58" x14ac:dyDescent="0.25">
      <c r="BF34221" s="1"/>
    </row>
    <row r="34222" spans="58:58" x14ac:dyDescent="0.25">
      <c r="BF34222" s="1"/>
    </row>
    <row r="34223" spans="58:58" x14ac:dyDescent="0.25">
      <c r="BF34223" s="1"/>
    </row>
    <row r="34224" spans="58:58" x14ac:dyDescent="0.25">
      <c r="BF34224" s="1"/>
    </row>
    <row r="34225" spans="58:58" x14ac:dyDescent="0.25">
      <c r="BF34225" s="1"/>
    </row>
    <row r="34226" spans="58:58" x14ac:dyDescent="0.25">
      <c r="BF34226" s="1"/>
    </row>
    <row r="34227" spans="58:58" x14ac:dyDescent="0.25">
      <c r="BF34227" s="1"/>
    </row>
    <row r="34228" spans="58:58" x14ac:dyDescent="0.25">
      <c r="BF34228" s="1"/>
    </row>
    <row r="34229" spans="58:58" x14ac:dyDescent="0.25">
      <c r="BF34229" s="1"/>
    </row>
    <row r="34230" spans="58:58" x14ac:dyDescent="0.25">
      <c r="BF34230" s="1"/>
    </row>
    <row r="34231" spans="58:58" x14ac:dyDescent="0.25">
      <c r="BF34231" s="1"/>
    </row>
    <row r="34232" spans="58:58" x14ac:dyDescent="0.25">
      <c r="BF34232" s="1"/>
    </row>
    <row r="34233" spans="58:58" x14ac:dyDescent="0.25">
      <c r="BF34233" s="1"/>
    </row>
    <row r="34234" spans="58:58" x14ac:dyDescent="0.25">
      <c r="BF34234" s="1"/>
    </row>
    <row r="34235" spans="58:58" x14ac:dyDescent="0.25">
      <c r="BF34235" s="1"/>
    </row>
    <row r="34236" spans="58:58" x14ac:dyDescent="0.25">
      <c r="BF34236" s="1"/>
    </row>
    <row r="34237" spans="58:58" x14ac:dyDescent="0.25">
      <c r="BF34237" s="1"/>
    </row>
    <row r="34238" spans="58:58" x14ac:dyDescent="0.25">
      <c r="BF34238" s="1"/>
    </row>
    <row r="34239" spans="58:58" x14ac:dyDescent="0.25">
      <c r="BF34239" s="1"/>
    </row>
    <row r="34240" spans="58:58" x14ac:dyDescent="0.25">
      <c r="BF34240" s="1"/>
    </row>
    <row r="34241" spans="58:58" x14ac:dyDescent="0.25">
      <c r="BF34241" s="1"/>
    </row>
    <row r="34242" spans="58:58" x14ac:dyDescent="0.25">
      <c r="BF34242" s="1"/>
    </row>
    <row r="34243" spans="58:58" x14ac:dyDescent="0.25">
      <c r="BF34243" s="1"/>
    </row>
    <row r="34244" spans="58:58" x14ac:dyDescent="0.25">
      <c r="BF34244" s="1"/>
    </row>
    <row r="34245" spans="58:58" x14ac:dyDescent="0.25">
      <c r="BF34245" s="1"/>
    </row>
    <row r="34246" spans="58:58" x14ac:dyDescent="0.25">
      <c r="BF34246" s="1"/>
    </row>
    <row r="34247" spans="58:58" x14ac:dyDescent="0.25">
      <c r="BF34247" s="1"/>
    </row>
    <row r="34248" spans="58:58" x14ac:dyDescent="0.25">
      <c r="BF34248" s="1"/>
    </row>
    <row r="34249" spans="58:58" x14ac:dyDescent="0.25">
      <c r="BF34249" s="1"/>
    </row>
    <row r="34250" spans="58:58" x14ac:dyDescent="0.25">
      <c r="BF34250" s="1"/>
    </row>
    <row r="34251" spans="58:58" x14ac:dyDescent="0.25">
      <c r="BF34251" s="1"/>
    </row>
    <row r="34252" spans="58:58" x14ac:dyDescent="0.25">
      <c r="BF34252" s="1"/>
    </row>
    <row r="34253" spans="58:58" x14ac:dyDescent="0.25">
      <c r="BF34253" s="1"/>
    </row>
    <row r="34254" spans="58:58" x14ac:dyDescent="0.25">
      <c r="BF34254" s="1"/>
    </row>
    <row r="34255" spans="58:58" x14ac:dyDescent="0.25">
      <c r="BF34255" s="1"/>
    </row>
    <row r="34256" spans="58:58" x14ac:dyDescent="0.25">
      <c r="BF34256" s="1"/>
    </row>
    <row r="34257" spans="58:58" x14ac:dyDescent="0.25">
      <c r="BF34257" s="1"/>
    </row>
    <row r="34258" spans="58:58" x14ac:dyDescent="0.25">
      <c r="BF34258" s="1"/>
    </row>
    <row r="34259" spans="58:58" x14ac:dyDescent="0.25">
      <c r="BF34259" s="1"/>
    </row>
    <row r="34260" spans="58:58" x14ac:dyDescent="0.25">
      <c r="BF34260" s="1"/>
    </row>
    <row r="34261" spans="58:58" x14ac:dyDescent="0.25">
      <c r="BF34261" s="1"/>
    </row>
    <row r="34262" spans="58:58" x14ac:dyDescent="0.25">
      <c r="BF34262" s="1"/>
    </row>
    <row r="34263" spans="58:58" x14ac:dyDescent="0.25">
      <c r="BF34263" s="1"/>
    </row>
    <row r="34264" spans="58:58" x14ac:dyDescent="0.25">
      <c r="BF34264" s="1"/>
    </row>
    <row r="34265" spans="58:58" x14ac:dyDescent="0.25">
      <c r="BF34265" s="1"/>
    </row>
    <row r="34266" spans="58:58" x14ac:dyDescent="0.25">
      <c r="BF34266" s="1"/>
    </row>
    <row r="34267" spans="58:58" x14ac:dyDescent="0.25">
      <c r="BF34267" s="1"/>
    </row>
    <row r="34268" spans="58:58" x14ac:dyDescent="0.25">
      <c r="BF34268" s="1"/>
    </row>
    <row r="34269" spans="58:58" x14ac:dyDescent="0.25">
      <c r="BF34269" s="1"/>
    </row>
    <row r="34270" spans="58:58" x14ac:dyDescent="0.25">
      <c r="BF34270" s="1"/>
    </row>
    <row r="34271" spans="58:58" x14ac:dyDescent="0.25">
      <c r="BF34271" s="1"/>
    </row>
    <row r="34272" spans="58:58" x14ac:dyDescent="0.25">
      <c r="BF34272" s="1"/>
    </row>
    <row r="34273" spans="58:58" x14ac:dyDescent="0.25">
      <c r="BF34273" s="1"/>
    </row>
    <row r="34274" spans="58:58" x14ac:dyDescent="0.25">
      <c r="BF34274" s="1"/>
    </row>
    <row r="34275" spans="58:58" x14ac:dyDescent="0.25">
      <c r="BF34275" s="1"/>
    </row>
    <row r="34276" spans="58:58" x14ac:dyDescent="0.25">
      <c r="BF34276" s="1"/>
    </row>
    <row r="34277" spans="58:58" x14ac:dyDescent="0.25">
      <c r="BF34277" s="1"/>
    </row>
    <row r="34278" spans="58:58" x14ac:dyDescent="0.25">
      <c r="BF34278" s="1"/>
    </row>
    <row r="34279" spans="58:58" x14ac:dyDescent="0.25">
      <c r="BF34279" s="1"/>
    </row>
    <row r="34280" spans="58:58" x14ac:dyDescent="0.25">
      <c r="BF34280" s="1"/>
    </row>
    <row r="34281" spans="58:58" x14ac:dyDescent="0.25">
      <c r="BF34281" s="1"/>
    </row>
    <row r="34282" spans="58:58" x14ac:dyDescent="0.25">
      <c r="BF34282" s="1"/>
    </row>
    <row r="34283" spans="58:58" x14ac:dyDescent="0.25">
      <c r="BF34283" s="1"/>
    </row>
    <row r="34284" spans="58:58" x14ac:dyDescent="0.25">
      <c r="BF34284" s="1"/>
    </row>
    <row r="34285" spans="58:58" x14ac:dyDescent="0.25">
      <c r="BF34285" s="1"/>
    </row>
    <row r="34286" spans="58:58" x14ac:dyDescent="0.25">
      <c r="BF34286" s="1"/>
    </row>
    <row r="34287" spans="58:58" x14ac:dyDescent="0.25">
      <c r="BF34287" s="1"/>
    </row>
    <row r="34288" spans="58:58" x14ac:dyDescent="0.25">
      <c r="BF34288" s="1"/>
    </row>
    <row r="34289" spans="58:58" x14ac:dyDescent="0.25">
      <c r="BF34289" s="1"/>
    </row>
    <row r="34290" spans="58:58" x14ac:dyDescent="0.25">
      <c r="BF34290" s="1"/>
    </row>
    <row r="34291" spans="58:58" x14ac:dyDescent="0.25">
      <c r="BF34291" s="1"/>
    </row>
    <row r="34292" spans="58:58" x14ac:dyDescent="0.25">
      <c r="BF34292" s="1"/>
    </row>
    <row r="34293" spans="58:58" x14ac:dyDescent="0.25">
      <c r="BF34293" s="1"/>
    </row>
    <row r="34294" spans="58:58" x14ac:dyDescent="0.25">
      <c r="BF34294" s="1"/>
    </row>
    <row r="34295" spans="58:58" x14ac:dyDescent="0.25">
      <c r="BF34295" s="1"/>
    </row>
    <row r="34296" spans="58:58" x14ac:dyDescent="0.25">
      <c r="BF34296" s="1"/>
    </row>
    <row r="34297" spans="58:58" x14ac:dyDescent="0.25">
      <c r="BF34297" s="1"/>
    </row>
    <row r="34298" spans="58:58" x14ac:dyDescent="0.25">
      <c r="BF34298" s="1"/>
    </row>
    <row r="34299" spans="58:58" x14ac:dyDescent="0.25">
      <c r="BF34299" s="1"/>
    </row>
    <row r="34300" spans="58:58" x14ac:dyDescent="0.25">
      <c r="BF34300" s="1"/>
    </row>
    <row r="34301" spans="58:58" x14ac:dyDescent="0.25">
      <c r="BF34301" s="1"/>
    </row>
    <row r="34302" spans="58:58" x14ac:dyDescent="0.25">
      <c r="BF34302" s="1"/>
    </row>
    <row r="34303" spans="58:58" x14ac:dyDescent="0.25">
      <c r="BF34303" s="1"/>
    </row>
    <row r="34304" spans="58:58" x14ac:dyDescent="0.25">
      <c r="BF34304" s="1"/>
    </row>
    <row r="34305" spans="58:58" x14ac:dyDescent="0.25">
      <c r="BF34305" s="1"/>
    </row>
    <row r="34306" spans="58:58" x14ac:dyDescent="0.25">
      <c r="BF34306" s="1"/>
    </row>
    <row r="34307" spans="58:58" x14ac:dyDescent="0.25">
      <c r="BF34307" s="1"/>
    </row>
    <row r="34308" spans="58:58" x14ac:dyDescent="0.25">
      <c r="BF34308" s="1"/>
    </row>
    <row r="34309" spans="58:58" x14ac:dyDescent="0.25">
      <c r="BF34309" s="1"/>
    </row>
    <row r="34310" spans="58:58" x14ac:dyDescent="0.25">
      <c r="BF34310" s="1"/>
    </row>
    <row r="34311" spans="58:58" x14ac:dyDescent="0.25">
      <c r="BF34311" s="1"/>
    </row>
    <row r="34312" spans="58:58" x14ac:dyDescent="0.25">
      <c r="BF34312" s="1"/>
    </row>
    <row r="34313" spans="58:58" x14ac:dyDescent="0.25">
      <c r="BF34313" s="1"/>
    </row>
    <row r="34314" spans="58:58" x14ac:dyDescent="0.25">
      <c r="BF34314" s="1"/>
    </row>
    <row r="34315" spans="58:58" x14ac:dyDescent="0.25">
      <c r="BF34315" s="1"/>
    </row>
    <row r="34316" spans="58:58" x14ac:dyDescent="0.25">
      <c r="BF34316" s="1"/>
    </row>
    <row r="34317" spans="58:58" x14ac:dyDescent="0.25">
      <c r="BF34317" s="1"/>
    </row>
    <row r="34318" spans="58:58" x14ac:dyDescent="0.25">
      <c r="BF34318" s="1"/>
    </row>
    <row r="34319" spans="58:58" x14ac:dyDescent="0.25">
      <c r="BF34319" s="1"/>
    </row>
    <row r="34320" spans="58:58" x14ac:dyDescent="0.25">
      <c r="BF34320" s="1"/>
    </row>
    <row r="34321" spans="58:58" x14ac:dyDescent="0.25">
      <c r="BF34321" s="1"/>
    </row>
    <row r="34322" spans="58:58" x14ac:dyDescent="0.25">
      <c r="BF34322" s="1"/>
    </row>
    <row r="34323" spans="58:58" x14ac:dyDescent="0.25">
      <c r="BF34323" s="1"/>
    </row>
    <row r="34324" spans="58:58" x14ac:dyDescent="0.25">
      <c r="BF34324" s="1"/>
    </row>
    <row r="34325" spans="58:58" x14ac:dyDescent="0.25">
      <c r="BF34325" s="1"/>
    </row>
    <row r="34326" spans="58:58" x14ac:dyDescent="0.25">
      <c r="BF34326" s="1"/>
    </row>
    <row r="34327" spans="58:58" x14ac:dyDescent="0.25">
      <c r="BF34327" s="1"/>
    </row>
    <row r="34328" spans="58:58" x14ac:dyDescent="0.25">
      <c r="BF34328" s="1"/>
    </row>
    <row r="34329" spans="58:58" x14ac:dyDescent="0.25">
      <c r="BF34329" s="1"/>
    </row>
    <row r="34330" spans="58:58" x14ac:dyDescent="0.25">
      <c r="BF34330" s="1"/>
    </row>
    <row r="34331" spans="58:58" x14ac:dyDescent="0.25">
      <c r="BF34331" s="1"/>
    </row>
    <row r="34332" spans="58:58" x14ac:dyDescent="0.25">
      <c r="BF34332" s="1"/>
    </row>
    <row r="34333" spans="58:58" x14ac:dyDescent="0.25">
      <c r="BF34333" s="1"/>
    </row>
    <row r="34334" spans="58:58" x14ac:dyDescent="0.25">
      <c r="BF34334" s="1"/>
    </row>
    <row r="34335" spans="58:58" x14ac:dyDescent="0.25">
      <c r="BF34335" s="1"/>
    </row>
    <row r="34336" spans="58:58" x14ac:dyDescent="0.25">
      <c r="BF34336" s="1"/>
    </row>
    <row r="34337" spans="58:58" x14ac:dyDescent="0.25">
      <c r="BF34337" s="1"/>
    </row>
    <row r="34338" spans="58:58" x14ac:dyDescent="0.25">
      <c r="BF34338" s="1"/>
    </row>
    <row r="34339" spans="58:58" x14ac:dyDescent="0.25">
      <c r="BF34339" s="1"/>
    </row>
    <row r="34340" spans="58:58" x14ac:dyDescent="0.25">
      <c r="BF34340" s="1"/>
    </row>
    <row r="34341" spans="58:58" x14ac:dyDescent="0.25">
      <c r="BF34341" s="1"/>
    </row>
    <row r="34342" spans="58:58" x14ac:dyDescent="0.25">
      <c r="BF34342" s="1"/>
    </row>
    <row r="34343" spans="58:58" x14ac:dyDescent="0.25">
      <c r="BF34343" s="1"/>
    </row>
    <row r="34344" spans="58:58" x14ac:dyDescent="0.25">
      <c r="BF34344" s="1"/>
    </row>
    <row r="34345" spans="58:58" x14ac:dyDescent="0.25">
      <c r="BF34345" s="1"/>
    </row>
    <row r="34346" spans="58:58" x14ac:dyDescent="0.25">
      <c r="BF34346" s="1"/>
    </row>
    <row r="34347" spans="58:58" x14ac:dyDescent="0.25">
      <c r="BF34347" s="1"/>
    </row>
    <row r="34348" spans="58:58" x14ac:dyDescent="0.25">
      <c r="BF34348" s="1"/>
    </row>
    <row r="34349" spans="58:58" x14ac:dyDescent="0.25">
      <c r="BF34349" s="1"/>
    </row>
    <row r="34350" spans="58:58" x14ac:dyDescent="0.25">
      <c r="BF34350" s="1"/>
    </row>
    <row r="34351" spans="58:58" x14ac:dyDescent="0.25">
      <c r="BF34351" s="1"/>
    </row>
    <row r="34352" spans="58:58" x14ac:dyDescent="0.25">
      <c r="BF34352" s="1"/>
    </row>
    <row r="34353" spans="58:58" x14ac:dyDescent="0.25">
      <c r="BF34353" s="1"/>
    </row>
    <row r="34354" spans="58:58" x14ac:dyDescent="0.25">
      <c r="BF34354" s="1"/>
    </row>
    <row r="34355" spans="58:58" x14ac:dyDescent="0.25">
      <c r="BF34355" s="1"/>
    </row>
    <row r="34356" spans="58:58" x14ac:dyDescent="0.25">
      <c r="BF34356" s="1"/>
    </row>
    <row r="34357" spans="58:58" x14ac:dyDescent="0.25">
      <c r="BF34357" s="1"/>
    </row>
    <row r="34358" spans="58:58" x14ac:dyDescent="0.25">
      <c r="BF34358" s="1"/>
    </row>
    <row r="34359" spans="58:58" x14ac:dyDescent="0.25">
      <c r="BF34359" s="1"/>
    </row>
    <row r="34360" spans="58:58" x14ac:dyDescent="0.25">
      <c r="BF34360" s="1"/>
    </row>
    <row r="34361" spans="58:58" x14ac:dyDescent="0.25">
      <c r="BF34361" s="1"/>
    </row>
    <row r="34362" spans="58:58" x14ac:dyDescent="0.25">
      <c r="BF34362" s="1"/>
    </row>
    <row r="34363" spans="58:58" x14ac:dyDescent="0.25">
      <c r="BF34363" s="1"/>
    </row>
    <row r="34364" spans="58:58" x14ac:dyDescent="0.25">
      <c r="BF34364" s="1"/>
    </row>
    <row r="34365" spans="58:58" x14ac:dyDescent="0.25">
      <c r="BF34365" s="1"/>
    </row>
    <row r="34366" spans="58:58" x14ac:dyDescent="0.25">
      <c r="BF34366" s="1"/>
    </row>
    <row r="34367" spans="58:58" x14ac:dyDescent="0.25">
      <c r="BF34367" s="1"/>
    </row>
    <row r="34368" spans="58:58" x14ac:dyDescent="0.25">
      <c r="BF34368" s="1"/>
    </row>
    <row r="34369" spans="58:58" x14ac:dyDescent="0.25">
      <c r="BF34369" s="1"/>
    </row>
    <row r="34370" spans="58:58" x14ac:dyDescent="0.25">
      <c r="BF34370" s="1"/>
    </row>
    <row r="34371" spans="58:58" x14ac:dyDescent="0.25">
      <c r="BF34371" s="1"/>
    </row>
    <row r="34372" spans="58:58" x14ac:dyDescent="0.25">
      <c r="BF34372" s="1"/>
    </row>
    <row r="34373" spans="58:58" x14ac:dyDescent="0.25">
      <c r="BF34373" s="1"/>
    </row>
    <row r="34374" spans="58:58" x14ac:dyDescent="0.25">
      <c r="BF34374" s="1"/>
    </row>
    <row r="34375" spans="58:58" x14ac:dyDescent="0.25">
      <c r="BF34375" s="1"/>
    </row>
    <row r="34376" spans="58:58" x14ac:dyDescent="0.25">
      <c r="BF34376" s="1"/>
    </row>
    <row r="34377" spans="58:58" x14ac:dyDescent="0.25">
      <c r="BF34377" s="1"/>
    </row>
    <row r="34378" spans="58:58" x14ac:dyDescent="0.25">
      <c r="BF34378" s="1"/>
    </row>
    <row r="34379" spans="58:58" x14ac:dyDescent="0.25">
      <c r="BF34379" s="1"/>
    </row>
    <row r="34380" spans="58:58" x14ac:dyDescent="0.25">
      <c r="BF34380" s="1"/>
    </row>
    <row r="34381" spans="58:58" x14ac:dyDescent="0.25">
      <c r="BF34381" s="1"/>
    </row>
    <row r="34382" spans="58:58" x14ac:dyDescent="0.25">
      <c r="BF34382" s="1"/>
    </row>
    <row r="34383" spans="58:58" x14ac:dyDescent="0.25">
      <c r="BF34383" s="1"/>
    </row>
    <row r="34384" spans="58:58" x14ac:dyDescent="0.25">
      <c r="BF34384" s="1"/>
    </row>
    <row r="34385" spans="58:58" x14ac:dyDescent="0.25">
      <c r="BF34385" s="1"/>
    </row>
    <row r="34386" spans="58:58" x14ac:dyDescent="0.25">
      <c r="BF34386" s="1"/>
    </row>
    <row r="34387" spans="58:58" x14ac:dyDescent="0.25">
      <c r="BF34387" s="1"/>
    </row>
    <row r="34388" spans="58:58" x14ac:dyDescent="0.25">
      <c r="BF34388" s="1"/>
    </row>
    <row r="34389" spans="58:58" x14ac:dyDescent="0.25">
      <c r="BF34389" s="1"/>
    </row>
    <row r="34390" spans="58:58" x14ac:dyDescent="0.25">
      <c r="BF34390" s="1"/>
    </row>
    <row r="34391" spans="58:58" x14ac:dyDescent="0.25">
      <c r="BF34391" s="1"/>
    </row>
    <row r="34392" spans="58:58" x14ac:dyDescent="0.25">
      <c r="BF34392" s="1"/>
    </row>
    <row r="34393" spans="58:58" x14ac:dyDescent="0.25">
      <c r="BF34393" s="1"/>
    </row>
    <row r="34394" spans="58:58" x14ac:dyDescent="0.25">
      <c r="BF34394" s="1"/>
    </row>
    <row r="34395" spans="58:58" x14ac:dyDescent="0.25">
      <c r="BF34395" s="1"/>
    </row>
    <row r="34396" spans="58:58" x14ac:dyDescent="0.25">
      <c r="BF34396" s="1"/>
    </row>
    <row r="34397" spans="58:58" x14ac:dyDescent="0.25">
      <c r="BF34397" s="1"/>
    </row>
    <row r="34398" spans="58:58" x14ac:dyDescent="0.25">
      <c r="BF34398" s="1"/>
    </row>
    <row r="34399" spans="58:58" x14ac:dyDescent="0.25">
      <c r="BF34399" s="1"/>
    </row>
    <row r="34400" spans="58:58" x14ac:dyDescent="0.25">
      <c r="BF34400" s="1"/>
    </row>
    <row r="34401" spans="58:58" x14ac:dyDescent="0.25">
      <c r="BF34401" s="1"/>
    </row>
    <row r="34402" spans="58:58" x14ac:dyDescent="0.25">
      <c r="BF34402" s="1"/>
    </row>
    <row r="34403" spans="58:58" x14ac:dyDescent="0.25">
      <c r="BF34403" s="1"/>
    </row>
    <row r="34404" spans="58:58" x14ac:dyDescent="0.25">
      <c r="BF34404" s="1"/>
    </row>
    <row r="34405" spans="58:58" x14ac:dyDescent="0.25">
      <c r="BF34405" s="1"/>
    </row>
    <row r="34406" spans="58:58" x14ac:dyDescent="0.25">
      <c r="BF34406" s="1"/>
    </row>
    <row r="34407" spans="58:58" x14ac:dyDescent="0.25">
      <c r="BF34407" s="1"/>
    </row>
    <row r="34408" spans="58:58" x14ac:dyDescent="0.25">
      <c r="BF34408" s="1"/>
    </row>
    <row r="34409" spans="58:58" x14ac:dyDescent="0.25">
      <c r="BF34409" s="1"/>
    </row>
    <row r="34410" spans="58:58" x14ac:dyDescent="0.25">
      <c r="BF34410" s="1"/>
    </row>
    <row r="34411" spans="58:58" x14ac:dyDescent="0.25">
      <c r="BF34411" s="1"/>
    </row>
    <row r="34412" spans="58:58" x14ac:dyDescent="0.25">
      <c r="BF34412" s="1"/>
    </row>
    <row r="34413" spans="58:58" x14ac:dyDescent="0.25">
      <c r="BF34413" s="1"/>
    </row>
    <row r="34414" spans="58:58" x14ac:dyDescent="0.25">
      <c r="BF34414" s="1"/>
    </row>
    <row r="34415" spans="58:58" x14ac:dyDescent="0.25">
      <c r="BF34415" s="1"/>
    </row>
    <row r="34416" spans="58:58" x14ac:dyDescent="0.25">
      <c r="BF34416" s="1"/>
    </row>
    <row r="34417" spans="58:58" x14ac:dyDescent="0.25">
      <c r="BF34417" s="1"/>
    </row>
    <row r="34418" spans="58:58" x14ac:dyDescent="0.25">
      <c r="BF34418" s="1"/>
    </row>
    <row r="34419" spans="58:58" x14ac:dyDescent="0.25">
      <c r="BF34419" s="1"/>
    </row>
    <row r="34420" spans="58:58" x14ac:dyDescent="0.25">
      <c r="BF34420" s="1"/>
    </row>
    <row r="34421" spans="58:58" x14ac:dyDescent="0.25">
      <c r="BF34421" s="1"/>
    </row>
    <row r="34422" spans="58:58" x14ac:dyDescent="0.25">
      <c r="BF34422" s="1"/>
    </row>
    <row r="34423" spans="58:58" x14ac:dyDescent="0.25">
      <c r="BF34423" s="1"/>
    </row>
    <row r="34424" spans="58:58" x14ac:dyDescent="0.25">
      <c r="BF34424" s="1"/>
    </row>
    <row r="34425" spans="58:58" x14ac:dyDescent="0.25">
      <c r="BF34425" s="1"/>
    </row>
    <row r="34426" spans="58:58" x14ac:dyDescent="0.25">
      <c r="BF34426" s="1"/>
    </row>
    <row r="34427" spans="58:58" x14ac:dyDescent="0.25">
      <c r="BF34427" s="1"/>
    </row>
    <row r="34428" spans="58:58" x14ac:dyDescent="0.25">
      <c r="BF34428" s="1"/>
    </row>
    <row r="34429" spans="58:58" x14ac:dyDescent="0.25">
      <c r="BF34429" s="1"/>
    </row>
    <row r="34430" spans="58:58" x14ac:dyDescent="0.25">
      <c r="BF34430" s="1"/>
    </row>
    <row r="34431" spans="58:58" x14ac:dyDescent="0.25">
      <c r="BF34431" s="1"/>
    </row>
    <row r="34432" spans="58:58" x14ac:dyDescent="0.25">
      <c r="BF34432" s="1"/>
    </row>
    <row r="34433" spans="58:58" x14ac:dyDescent="0.25">
      <c r="BF34433" s="1"/>
    </row>
    <row r="34434" spans="58:58" x14ac:dyDescent="0.25">
      <c r="BF34434" s="1"/>
    </row>
    <row r="34435" spans="58:58" x14ac:dyDescent="0.25">
      <c r="BF34435" s="1"/>
    </row>
    <row r="34436" spans="58:58" x14ac:dyDescent="0.25">
      <c r="BF34436" s="1"/>
    </row>
    <row r="34437" spans="58:58" x14ac:dyDescent="0.25">
      <c r="BF34437" s="1"/>
    </row>
    <row r="34438" spans="58:58" x14ac:dyDescent="0.25">
      <c r="BF34438" s="1"/>
    </row>
    <row r="34439" spans="58:58" x14ac:dyDescent="0.25">
      <c r="BF34439" s="1"/>
    </row>
    <row r="34440" spans="58:58" x14ac:dyDescent="0.25">
      <c r="BF34440" s="1"/>
    </row>
    <row r="34441" spans="58:58" x14ac:dyDescent="0.25">
      <c r="BF34441" s="1"/>
    </row>
    <row r="34442" spans="58:58" x14ac:dyDescent="0.25">
      <c r="BF34442" s="1"/>
    </row>
    <row r="34443" spans="58:58" x14ac:dyDescent="0.25">
      <c r="BF34443" s="1"/>
    </row>
    <row r="34444" spans="58:58" x14ac:dyDescent="0.25">
      <c r="BF34444" s="1"/>
    </row>
    <row r="34445" spans="58:58" x14ac:dyDescent="0.25">
      <c r="BF34445" s="1"/>
    </row>
    <row r="34446" spans="58:58" x14ac:dyDescent="0.25">
      <c r="BF34446" s="1"/>
    </row>
    <row r="34447" spans="58:58" x14ac:dyDescent="0.25">
      <c r="BF34447" s="1"/>
    </row>
    <row r="34448" spans="58:58" x14ac:dyDescent="0.25">
      <c r="BF34448" s="1"/>
    </row>
    <row r="34449" spans="58:58" x14ac:dyDescent="0.25">
      <c r="BF34449" s="1"/>
    </row>
    <row r="34450" spans="58:58" x14ac:dyDescent="0.25">
      <c r="BF34450" s="1"/>
    </row>
    <row r="34451" spans="58:58" x14ac:dyDescent="0.25">
      <c r="BF34451" s="1"/>
    </row>
    <row r="34452" spans="58:58" x14ac:dyDescent="0.25">
      <c r="BF34452" s="1"/>
    </row>
    <row r="34453" spans="58:58" x14ac:dyDescent="0.25">
      <c r="BF34453" s="1"/>
    </row>
    <row r="34454" spans="58:58" x14ac:dyDescent="0.25">
      <c r="BF34454" s="1"/>
    </row>
    <row r="34455" spans="58:58" x14ac:dyDescent="0.25">
      <c r="BF34455" s="1"/>
    </row>
    <row r="34456" spans="58:58" x14ac:dyDescent="0.25">
      <c r="BF34456" s="1"/>
    </row>
    <row r="34457" spans="58:58" x14ac:dyDescent="0.25">
      <c r="BF34457" s="1"/>
    </row>
    <row r="34458" spans="58:58" x14ac:dyDescent="0.25">
      <c r="BF34458" s="1"/>
    </row>
    <row r="34459" spans="58:58" x14ac:dyDescent="0.25">
      <c r="BF34459" s="1"/>
    </row>
    <row r="34460" spans="58:58" x14ac:dyDescent="0.25">
      <c r="BF34460" s="1"/>
    </row>
    <row r="34461" spans="58:58" x14ac:dyDescent="0.25">
      <c r="BF34461" s="1"/>
    </row>
    <row r="34462" spans="58:58" x14ac:dyDescent="0.25">
      <c r="BF34462" s="1"/>
    </row>
    <row r="34463" spans="58:58" x14ac:dyDescent="0.25">
      <c r="BF34463" s="1"/>
    </row>
    <row r="34464" spans="58:58" x14ac:dyDescent="0.25">
      <c r="BF34464" s="1"/>
    </row>
    <row r="34465" spans="58:58" x14ac:dyDescent="0.25">
      <c r="BF34465" s="1"/>
    </row>
    <row r="34466" spans="58:58" x14ac:dyDescent="0.25">
      <c r="BF34466" s="1"/>
    </row>
    <row r="34467" spans="58:58" x14ac:dyDescent="0.25">
      <c r="BF34467" s="1"/>
    </row>
    <row r="34468" spans="58:58" x14ac:dyDescent="0.25">
      <c r="BF34468" s="1"/>
    </row>
    <row r="34469" spans="58:58" x14ac:dyDescent="0.25">
      <c r="BF34469" s="1"/>
    </row>
    <row r="34470" spans="58:58" x14ac:dyDescent="0.25">
      <c r="BF34470" s="1"/>
    </row>
    <row r="34471" spans="58:58" x14ac:dyDescent="0.25">
      <c r="BF34471" s="1"/>
    </row>
    <row r="34472" spans="58:58" x14ac:dyDescent="0.25">
      <c r="BF34472" s="1"/>
    </row>
    <row r="34473" spans="58:58" x14ac:dyDescent="0.25">
      <c r="BF34473" s="1"/>
    </row>
    <row r="34474" spans="58:58" x14ac:dyDescent="0.25">
      <c r="BF34474" s="1"/>
    </row>
    <row r="34475" spans="58:58" x14ac:dyDescent="0.25">
      <c r="BF34475" s="1"/>
    </row>
    <row r="34476" spans="58:58" x14ac:dyDescent="0.25">
      <c r="BF34476" s="1"/>
    </row>
    <row r="34477" spans="58:58" x14ac:dyDescent="0.25">
      <c r="BF34477" s="1"/>
    </row>
    <row r="34478" spans="58:58" x14ac:dyDescent="0.25">
      <c r="BF34478" s="1"/>
    </row>
    <row r="34479" spans="58:58" x14ac:dyDescent="0.25">
      <c r="BF34479" s="1"/>
    </row>
    <row r="34480" spans="58:58" x14ac:dyDescent="0.25">
      <c r="BF34480" s="1"/>
    </row>
    <row r="34481" spans="58:58" x14ac:dyDescent="0.25">
      <c r="BF34481" s="1"/>
    </row>
    <row r="34482" spans="58:58" x14ac:dyDescent="0.25">
      <c r="BF34482" s="1"/>
    </row>
    <row r="34483" spans="58:58" x14ac:dyDescent="0.25">
      <c r="BF34483" s="1"/>
    </row>
    <row r="34484" spans="58:58" x14ac:dyDescent="0.25">
      <c r="BF34484" s="1"/>
    </row>
    <row r="34485" spans="58:58" x14ac:dyDescent="0.25">
      <c r="BF34485" s="1"/>
    </row>
    <row r="34486" spans="58:58" x14ac:dyDescent="0.25">
      <c r="BF34486" s="1"/>
    </row>
    <row r="34487" spans="58:58" x14ac:dyDescent="0.25">
      <c r="BF34487" s="1"/>
    </row>
    <row r="34488" spans="58:58" x14ac:dyDescent="0.25">
      <c r="BF34488" s="1"/>
    </row>
    <row r="34489" spans="58:58" x14ac:dyDescent="0.25">
      <c r="BF34489" s="1"/>
    </row>
    <row r="34490" spans="58:58" x14ac:dyDescent="0.25">
      <c r="BF34490" s="1"/>
    </row>
    <row r="34491" spans="58:58" x14ac:dyDescent="0.25">
      <c r="BF34491" s="1"/>
    </row>
    <row r="34492" spans="58:58" x14ac:dyDescent="0.25">
      <c r="BF34492" s="1"/>
    </row>
    <row r="34493" spans="58:58" x14ac:dyDescent="0.25">
      <c r="BF34493" s="1"/>
    </row>
    <row r="34494" spans="58:58" x14ac:dyDescent="0.25">
      <c r="BF34494" s="1"/>
    </row>
    <row r="34495" spans="58:58" x14ac:dyDescent="0.25">
      <c r="BF34495" s="1"/>
    </row>
    <row r="34496" spans="58:58" x14ac:dyDescent="0.25">
      <c r="BF34496" s="1"/>
    </row>
    <row r="34497" spans="58:58" x14ac:dyDescent="0.25">
      <c r="BF34497" s="1"/>
    </row>
    <row r="34498" spans="58:58" x14ac:dyDescent="0.25">
      <c r="BF34498" s="1"/>
    </row>
    <row r="34499" spans="58:58" x14ac:dyDescent="0.25">
      <c r="BF34499" s="1"/>
    </row>
    <row r="34500" spans="58:58" x14ac:dyDescent="0.25">
      <c r="BF34500" s="1"/>
    </row>
    <row r="34501" spans="58:58" x14ac:dyDescent="0.25">
      <c r="BF34501" s="1"/>
    </row>
    <row r="34502" spans="58:58" x14ac:dyDescent="0.25">
      <c r="BF34502" s="1"/>
    </row>
    <row r="34503" spans="58:58" x14ac:dyDescent="0.25">
      <c r="BF34503" s="1"/>
    </row>
    <row r="34504" spans="58:58" x14ac:dyDescent="0.25">
      <c r="BF34504" s="1"/>
    </row>
    <row r="34505" spans="58:58" x14ac:dyDescent="0.25">
      <c r="BF34505" s="1"/>
    </row>
    <row r="34506" spans="58:58" x14ac:dyDescent="0.25">
      <c r="BF34506" s="1"/>
    </row>
    <row r="34507" spans="58:58" x14ac:dyDescent="0.25">
      <c r="BF34507" s="1"/>
    </row>
    <row r="34508" spans="58:58" x14ac:dyDescent="0.25">
      <c r="BF34508" s="1"/>
    </row>
    <row r="34509" spans="58:58" x14ac:dyDescent="0.25">
      <c r="BF34509" s="1"/>
    </row>
    <row r="34510" spans="58:58" x14ac:dyDescent="0.25">
      <c r="BF34510" s="1"/>
    </row>
    <row r="34511" spans="58:58" x14ac:dyDescent="0.25">
      <c r="BF34511" s="1"/>
    </row>
    <row r="34512" spans="58:58" x14ac:dyDescent="0.25">
      <c r="BF34512" s="1"/>
    </row>
    <row r="34513" spans="58:58" x14ac:dyDescent="0.25">
      <c r="BF34513" s="1"/>
    </row>
    <row r="34514" spans="58:58" x14ac:dyDescent="0.25">
      <c r="BF34514" s="1"/>
    </row>
    <row r="34515" spans="58:58" x14ac:dyDescent="0.25">
      <c r="BF34515" s="1"/>
    </row>
    <row r="34516" spans="58:58" x14ac:dyDescent="0.25">
      <c r="BF34516" s="1"/>
    </row>
    <row r="34517" spans="58:58" x14ac:dyDescent="0.25">
      <c r="BF34517" s="1"/>
    </row>
    <row r="34518" spans="58:58" x14ac:dyDescent="0.25">
      <c r="BF34518" s="1"/>
    </row>
    <row r="34519" spans="58:58" x14ac:dyDescent="0.25">
      <c r="BF34519" s="1"/>
    </row>
    <row r="34520" spans="58:58" x14ac:dyDescent="0.25">
      <c r="BF34520" s="1"/>
    </row>
    <row r="34521" spans="58:58" x14ac:dyDescent="0.25">
      <c r="BF34521" s="1"/>
    </row>
    <row r="34522" spans="58:58" x14ac:dyDescent="0.25">
      <c r="BF34522" s="1"/>
    </row>
    <row r="34523" spans="58:58" x14ac:dyDescent="0.25">
      <c r="BF34523" s="1"/>
    </row>
    <row r="34524" spans="58:58" x14ac:dyDescent="0.25">
      <c r="BF34524" s="1"/>
    </row>
    <row r="34525" spans="58:58" x14ac:dyDescent="0.25">
      <c r="BF34525" s="1"/>
    </row>
    <row r="34526" spans="58:58" x14ac:dyDescent="0.25">
      <c r="BF34526" s="1"/>
    </row>
    <row r="34527" spans="58:58" x14ac:dyDescent="0.25">
      <c r="BF34527" s="1"/>
    </row>
    <row r="34528" spans="58:58" x14ac:dyDescent="0.25">
      <c r="BF34528" s="1"/>
    </row>
    <row r="34529" spans="58:58" x14ac:dyDescent="0.25">
      <c r="BF34529" s="1"/>
    </row>
    <row r="34530" spans="58:58" x14ac:dyDescent="0.25">
      <c r="BF34530" s="1"/>
    </row>
    <row r="34531" spans="58:58" x14ac:dyDescent="0.25">
      <c r="BF34531" s="1"/>
    </row>
    <row r="34532" spans="58:58" x14ac:dyDescent="0.25">
      <c r="BF34532" s="1"/>
    </row>
    <row r="34533" spans="58:58" x14ac:dyDescent="0.25">
      <c r="BF34533" s="1"/>
    </row>
    <row r="34534" spans="58:58" x14ac:dyDescent="0.25">
      <c r="BF34534" s="1"/>
    </row>
    <row r="34535" spans="58:58" x14ac:dyDescent="0.25">
      <c r="BF34535" s="1"/>
    </row>
    <row r="34536" spans="58:58" x14ac:dyDescent="0.25">
      <c r="BF34536" s="1"/>
    </row>
    <row r="34537" spans="58:58" x14ac:dyDescent="0.25">
      <c r="BF34537" s="1"/>
    </row>
    <row r="34538" spans="58:58" x14ac:dyDescent="0.25">
      <c r="BF34538" s="1"/>
    </row>
    <row r="34539" spans="58:58" x14ac:dyDescent="0.25">
      <c r="BF34539" s="1"/>
    </row>
    <row r="34540" spans="58:58" x14ac:dyDescent="0.25">
      <c r="BF34540" s="1"/>
    </row>
    <row r="34541" spans="58:58" x14ac:dyDescent="0.25">
      <c r="BF34541" s="1"/>
    </row>
    <row r="34542" spans="58:58" x14ac:dyDescent="0.25">
      <c r="BF34542" s="1"/>
    </row>
    <row r="34543" spans="58:58" x14ac:dyDescent="0.25">
      <c r="BF34543" s="1"/>
    </row>
    <row r="34544" spans="58:58" x14ac:dyDescent="0.25">
      <c r="BF34544" s="1"/>
    </row>
    <row r="34545" spans="58:58" x14ac:dyDescent="0.25">
      <c r="BF34545" s="1"/>
    </row>
    <row r="34546" spans="58:58" x14ac:dyDescent="0.25">
      <c r="BF34546" s="1"/>
    </row>
    <row r="34547" spans="58:58" x14ac:dyDescent="0.25">
      <c r="BF34547" s="1"/>
    </row>
    <row r="34548" spans="58:58" x14ac:dyDescent="0.25">
      <c r="BF34548" s="1"/>
    </row>
    <row r="34549" spans="58:58" x14ac:dyDescent="0.25">
      <c r="BF34549" s="1"/>
    </row>
    <row r="34550" spans="58:58" x14ac:dyDescent="0.25">
      <c r="BF34550" s="1"/>
    </row>
    <row r="34551" spans="58:58" x14ac:dyDescent="0.25">
      <c r="BF34551" s="1"/>
    </row>
    <row r="34552" spans="58:58" x14ac:dyDescent="0.25">
      <c r="BF34552" s="1"/>
    </row>
    <row r="34553" spans="58:58" x14ac:dyDescent="0.25">
      <c r="BF34553" s="1"/>
    </row>
    <row r="34554" spans="58:58" x14ac:dyDescent="0.25">
      <c r="BF34554" s="1"/>
    </row>
    <row r="34555" spans="58:58" x14ac:dyDescent="0.25">
      <c r="BF34555" s="1"/>
    </row>
    <row r="34556" spans="58:58" x14ac:dyDescent="0.25">
      <c r="BF34556" s="1"/>
    </row>
    <row r="34557" spans="58:58" x14ac:dyDescent="0.25">
      <c r="BF34557" s="1"/>
    </row>
    <row r="34558" spans="58:58" x14ac:dyDescent="0.25">
      <c r="BF34558" s="1"/>
    </row>
    <row r="34559" spans="58:58" x14ac:dyDescent="0.25">
      <c r="BF34559" s="1"/>
    </row>
    <row r="34560" spans="58:58" x14ac:dyDescent="0.25">
      <c r="BF34560" s="1"/>
    </row>
    <row r="34561" spans="58:58" x14ac:dyDescent="0.25">
      <c r="BF34561" s="1"/>
    </row>
    <row r="34562" spans="58:58" x14ac:dyDescent="0.25">
      <c r="BF34562" s="1"/>
    </row>
    <row r="34563" spans="58:58" x14ac:dyDescent="0.25">
      <c r="BF34563" s="1"/>
    </row>
    <row r="34564" spans="58:58" x14ac:dyDescent="0.25">
      <c r="BF34564" s="1"/>
    </row>
    <row r="34565" spans="58:58" x14ac:dyDescent="0.25">
      <c r="BF34565" s="1"/>
    </row>
    <row r="34566" spans="58:58" x14ac:dyDescent="0.25">
      <c r="BF34566" s="1"/>
    </row>
    <row r="34567" spans="58:58" x14ac:dyDescent="0.25">
      <c r="BF34567" s="1"/>
    </row>
    <row r="34568" spans="58:58" x14ac:dyDescent="0.25">
      <c r="BF34568" s="1"/>
    </row>
    <row r="34569" spans="58:58" x14ac:dyDescent="0.25">
      <c r="BF34569" s="1"/>
    </row>
    <row r="34570" spans="58:58" x14ac:dyDescent="0.25">
      <c r="BF34570" s="1"/>
    </row>
    <row r="34571" spans="58:58" x14ac:dyDescent="0.25">
      <c r="BF34571" s="1"/>
    </row>
    <row r="34572" spans="58:58" x14ac:dyDescent="0.25">
      <c r="BF34572" s="1"/>
    </row>
    <row r="34573" spans="58:58" x14ac:dyDescent="0.25">
      <c r="BF34573" s="1"/>
    </row>
    <row r="34574" spans="58:58" x14ac:dyDescent="0.25">
      <c r="BF34574" s="1"/>
    </row>
    <row r="34575" spans="58:58" x14ac:dyDescent="0.25">
      <c r="BF34575" s="1"/>
    </row>
    <row r="34576" spans="58:58" x14ac:dyDescent="0.25">
      <c r="BF34576" s="1"/>
    </row>
    <row r="34577" spans="58:58" x14ac:dyDescent="0.25">
      <c r="BF34577" s="1"/>
    </row>
    <row r="34578" spans="58:58" x14ac:dyDescent="0.25">
      <c r="BF34578" s="1"/>
    </row>
    <row r="34579" spans="58:58" x14ac:dyDescent="0.25">
      <c r="BF34579" s="1"/>
    </row>
    <row r="34580" spans="58:58" x14ac:dyDescent="0.25">
      <c r="BF34580" s="1"/>
    </row>
    <row r="34581" spans="58:58" x14ac:dyDescent="0.25">
      <c r="BF34581" s="1"/>
    </row>
    <row r="34582" spans="58:58" x14ac:dyDescent="0.25">
      <c r="BF34582" s="1"/>
    </row>
    <row r="34583" spans="58:58" x14ac:dyDescent="0.25">
      <c r="BF34583" s="1"/>
    </row>
    <row r="34584" spans="58:58" x14ac:dyDescent="0.25">
      <c r="BF34584" s="1"/>
    </row>
    <row r="34585" spans="58:58" x14ac:dyDescent="0.25">
      <c r="BF34585" s="1"/>
    </row>
    <row r="34586" spans="58:58" x14ac:dyDescent="0.25">
      <c r="BF34586" s="1"/>
    </row>
    <row r="34587" spans="58:58" x14ac:dyDescent="0.25">
      <c r="BF34587" s="1"/>
    </row>
    <row r="34588" spans="58:58" x14ac:dyDescent="0.25">
      <c r="BF34588" s="1"/>
    </row>
    <row r="34589" spans="58:58" x14ac:dyDescent="0.25">
      <c r="BF34589" s="1"/>
    </row>
    <row r="34590" spans="58:58" x14ac:dyDescent="0.25">
      <c r="BF34590" s="1"/>
    </row>
    <row r="34591" spans="58:58" x14ac:dyDescent="0.25">
      <c r="BF34591" s="1"/>
    </row>
    <row r="34592" spans="58:58" x14ac:dyDescent="0.25">
      <c r="BF34592" s="1"/>
    </row>
    <row r="34593" spans="58:58" x14ac:dyDescent="0.25">
      <c r="BF34593" s="1"/>
    </row>
    <row r="34594" spans="58:58" x14ac:dyDescent="0.25">
      <c r="BF34594" s="1"/>
    </row>
    <row r="34595" spans="58:58" x14ac:dyDescent="0.25">
      <c r="BF34595" s="1"/>
    </row>
    <row r="34596" spans="58:58" x14ac:dyDescent="0.25">
      <c r="BF34596" s="1"/>
    </row>
    <row r="34597" spans="58:58" x14ac:dyDescent="0.25">
      <c r="BF34597" s="1"/>
    </row>
    <row r="34598" spans="58:58" x14ac:dyDescent="0.25">
      <c r="BF34598" s="1"/>
    </row>
    <row r="34599" spans="58:58" x14ac:dyDescent="0.25">
      <c r="BF34599" s="1"/>
    </row>
    <row r="34600" spans="58:58" x14ac:dyDescent="0.25">
      <c r="BF34600" s="1"/>
    </row>
    <row r="34601" spans="58:58" x14ac:dyDescent="0.25">
      <c r="BF34601" s="1"/>
    </row>
    <row r="34602" spans="58:58" x14ac:dyDescent="0.25">
      <c r="BF34602" s="1"/>
    </row>
    <row r="34603" spans="58:58" x14ac:dyDescent="0.25">
      <c r="BF34603" s="1"/>
    </row>
    <row r="34604" spans="58:58" x14ac:dyDescent="0.25">
      <c r="BF34604" s="1"/>
    </row>
    <row r="34605" spans="58:58" x14ac:dyDescent="0.25">
      <c r="BF34605" s="1"/>
    </row>
    <row r="34606" spans="58:58" x14ac:dyDescent="0.25">
      <c r="BF34606" s="1"/>
    </row>
    <row r="34607" spans="58:58" x14ac:dyDescent="0.25">
      <c r="BF34607" s="1"/>
    </row>
    <row r="34608" spans="58:58" x14ac:dyDescent="0.25">
      <c r="BF34608" s="1"/>
    </row>
    <row r="34609" spans="58:58" x14ac:dyDescent="0.25">
      <c r="BF34609" s="1"/>
    </row>
    <row r="34610" spans="58:58" x14ac:dyDescent="0.25">
      <c r="BF34610" s="1"/>
    </row>
    <row r="34611" spans="58:58" x14ac:dyDescent="0.25">
      <c r="BF34611" s="1"/>
    </row>
    <row r="34612" spans="58:58" x14ac:dyDescent="0.25">
      <c r="BF34612" s="1"/>
    </row>
    <row r="34613" spans="58:58" x14ac:dyDescent="0.25">
      <c r="BF34613" s="1"/>
    </row>
    <row r="34614" spans="58:58" x14ac:dyDescent="0.25">
      <c r="BF34614" s="1"/>
    </row>
    <row r="34615" spans="58:58" x14ac:dyDescent="0.25">
      <c r="BF34615" s="1"/>
    </row>
    <row r="34616" spans="58:58" x14ac:dyDescent="0.25">
      <c r="BF34616" s="1"/>
    </row>
    <row r="34617" spans="58:58" x14ac:dyDescent="0.25">
      <c r="BF34617" s="1"/>
    </row>
    <row r="34618" spans="58:58" x14ac:dyDescent="0.25">
      <c r="BF34618" s="1"/>
    </row>
    <row r="34619" spans="58:58" x14ac:dyDescent="0.25">
      <c r="BF34619" s="1"/>
    </row>
    <row r="34620" spans="58:58" x14ac:dyDescent="0.25">
      <c r="BF34620" s="1"/>
    </row>
    <row r="34621" spans="58:58" x14ac:dyDescent="0.25">
      <c r="BF34621" s="1"/>
    </row>
    <row r="34622" spans="58:58" x14ac:dyDescent="0.25">
      <c r="BF34622" s="1"/>
    </row>
    <row r="34623" spans="58:58" x14ac:dyDescent="0.25">
      <c r="BF34623" s="1"/>
    </row>
    <row r="34624" spans="58:58" x14ac:dyDescent="0.25">
      <c r="BF34624" s="1"/>
    </row>
    <row r="34625" spans="58:58" x14ac:dyDescent="0.25">
      <c r="BF34625" s="1"/>
    </row>
    <row r="34626" spans="58:58" x14ac:dyDescent="0.25">
      <c r="BF34626" s="1"/>
    </row>
    <row r="34627" spans="58:58" x14ac:dyDescent="0.25">
      <c r="BF34627" s="1"/>
    </row>
    <row r="34628" spans="58:58" x14ac:dyDescent="0.25">
      <c r="BF34628" s="1"/>
    </row>
    <row r="34629" spans="58:58" x14ac:dyDescent="0.25">
      <c r="BF34629" s="1"/>
    </row>
    <row r="34630" spans="58:58" x14ac:dyDescent="0.25">
      <c r="BF34630" s="1"/>
    </row>
    <row r="34631" spans="58:58" x14ac:dyDescent="0.25">
      <c r="BF34631" s="1"/>
    </row>
    <row r="34632" spans="58:58" x14ac:dyDescent="0.25">
      <c r="BF34632" s="1"/>
    </row>
    <row r="34633" spans="58:58" x14ac:dyDescent="0.25">
      <c r="BF34633" s="1"/>
    </row>
    <row r="34634" spans="58:58" x14ac:dyDescent="0.25">
      <c r="BF34634" s="1"/>
    </row>
    <row r="34635" spans="58:58" x14ac:dyDescent="0.25">
      <c r="BF34635" s="1"/>
    </row>
    <row r="34636" spans="58:58" x14ac:dyDescent="0.25">
      <c r="BF34636" s="1"/>
    </row>
    <row r="34637" spans="58:58" x14ac:dyDescent="0.25">
      <c r="BF34637" s="1"/>
    </row>
    <row r="34638" spans="58:58" x14ac:dyDescent="0.25">
      <c r="BF34638" s="1"/>
    </row>
    <row r="34639" spans="58:58" x14ac:dyDescent="0.25">
      <c r="BF34639" s="1"/>
    </row>
    <row r="34640" spans="58:58" x14ac:dyDescent="0.25">
      <c r="BF34640" s="1"/>
    </row>
    <row r="34641" spans="58:58" x14ac:dyDescent="0.25">
      <c r="BF34641" s="1"/>
    </row>
    <row r="34642" spans="58:58" x14ac:dyDescent="0.25">
      <c r="BF34642" s="1"/>
    </row>
    <row r="34643" spans="58:58" x14ac:dyDescent="0.25">
      <c r="BF34643" s="1"/>
    </row>
    <row r="34644" spans="58:58" x14ac:dyDescent="0.25">
      <c r="BF34644" s="1"/>
    </row>
    <row r="34645" spans="58:58" x14ac:dyDescent="0.25">
      <c r="BF34645" s="1"/>
    </row>
    <row r="34646" spans="58:58" x14ac:dyDescent="0.25">
      <c r="BF34646" s="1"/>
    </row>
    <row r="34647" spans="58:58" x14ac:dyDescent="0.25">
      <c r="BF34647" s="1"/>
    </row>
    <row r="34648" spans="58:58" x14ac:dyDescent="0.25">
      <c r="BF34648" s="1"/>
    </row>
    <row r="34649" spans="58:58" x14ac:dyDescent="0.25">
      <c r="BF34649" s="1"/>
    </row>
    <row r="34650" spans="58:58" x14ac:dyDescent="0.25">
      <c r="BF34650" s="1"/>
    </row>
    <row r="34651" spans="58:58" x14ac:dyDescent="0.25">
      <c r="BF34651" s="1"/>
    </row>
    <row r="34652" spans="58:58" x14ac:dyDescent="0.25">
      <c r="BF34652" s="1"/>
    </row>
    <row r="34653" spans="58:58" x14ac:dyDescent="0.25">
      <c r="BF34653" s="1"/>
    </row>
    <row r="34654" spans="58:58" x14ac:dyDescent="0.25">
      <c r="BF34654" s="1"/>
    </row>
    <row r="34655" spans="58:58" x14ac:dyDescent="0.25">
      <c r="BF34655" s="1"/>
    </row>
    <row r="34656" spans="58:58" x14ac:dyDescent="0.25">
      <c r="BF34656" s="1"/>
    </row>
    <row r="34657" spans="58:58" x14ac:dyDescent="0.25">
      <c r="BF34657" s="1"/>
    </row>
    <row r="34658" spans="58:58" x14ac:dyDescent="0.25">
      <c r="BF34658" s="1"/>
    </row>
    <row r="34659" spans="58:58" x14ac:dyDescent="0.25">
      <c r="BF34659" s="1"/>
    </row>
    <row r="34660" spans="58:58" x14ac:dyDescent="0.25">
      <c r="BF34660" s="1"/>
    </row>
    <row r="34661" spans="58:58" x14ac:dyDescent="0.25">
      <c r="BF34661" s="1"/>
    </row>
    <row r="34662" spans="58:58" x14ac:dyDescent="0.25">
      <c r="BF34662" s="1"/>
    </row>
    <row r="34663" spans="58:58" x14ac:dyDescent="0.25">
      <c r="BF34663" s="1"/>
    </row>
    <row r="34664" spans="58:58" x14ac:dyDescent="0.25">
      <c r="BF34664" s="1"/>
    </row>
    <row r="34665" spans="58:58" x14ac:dyDescent="0.25">
      <c r="BF34665" s="1"/>
    </row>
    <row r="34666" spans="58:58" x14ac:dyDescent="0.25">
      <c r="BF34666" s="1"/>
    </row>
    <row r="34667" spans="58:58" x14ac:dyDescent="0.25">
      <c r="BF34667" s="1"/>
    </row>
    <row r="34668" spans="58:58" x14ac:dyDescent="0.25">
      <c r="BF34668" s="1"/>
    </row>
    <row r="34669" spans="58:58" x14ac:dyDescent="0.25">
      <c r="BF34669" s="1"/>
    </row>
    <row r="34670" spans="58:58" x14ac:dyDescent="0.25">
      <c r="BF34670" s="1"/>
    </row>
    <row r="34671" spans="58:58" x14ac:dyDescent="0.25">
      <c r="BF34671" s="1"/>
    </row>
    <row r="34672" spans="58:58" x14ac:dyDescent="0.25">
      <c r="BF34672" s="1"/>
    </row>
    <row r="34673" spans="58:58" x14ac:dyDescent="0.25">
      <c r="BF34673" s="1"/>
    </row>
    <row r="34674" spans="58:58" x14ac:dyDescent="0.25">
      <c r="BF34674" s="1"/>
    </row>
    <row r="34675" spans="58:58" x14ac:dyDescent="0.25">
      <c r="BF34675" s="1"/>
    </row>
    <row r="34676" spans="58:58" x14ac:dyDescent="0.25">
      <c r="BF34676" s="1"/>
    </row>
    <row r="34677" spans="58:58" x14ac:dyDescent="0.25">
      <c r="BF34677" s="1"/>
    </row>
    <row r="34678" spans="58:58" x14ac:dyDescent="0.25">
      <c r="BF34678" s="1"/>
    </row>
    <row r="34679" spans="58:58" x14ac:dyDescent="0.25">
      <c r="BF34679" s="1"/>
    </row>
    <row r="34680" spans="58:58" x14ac:dyDescent="0.25">
      <c r="BF34680" s="1"/>
    </row>
    <row r="34681" spans="58:58" x14ac:dyDescent="0.25">
      <c r="BF34681" s="1"/>
    </row>
    <row r="34682" spans="58:58" x14ac:dyDescent="0.25">
      <c r="BF34682" s="1"/>
    </row>
    <row r="34683" spans="58:58" x14ac:dyDescent="0.25">
      <c r="BF34683" s="1"/>
    </row>
    <row r="34684" spans="58:58" x14ac:dyDescent="0.25">
      <c r="BF34684" s="1"/>
    </row>
    <row r="34685" spans="58:58" x14ac:dyDescent="0.25">
      <c r="BF34685" s="1"/>
    </row>
    <row r="34686" spans="58:58" x14ac:dyDescent="0.25">
      <c r="BF34686" s="1"/>
    </row>
    <row r="34687" spans="58:58" x14ac:dyDescent="0.25">
      <c r="BF34687" s="1"/>
    </row>
    <row r="34688" spans="58:58" x14ac:dyDescent="0.25">
      <c r="BF34688" s="1"/>
    </row>
    <row r="34689" spans="58:58" x14ac:dyDescent="0.25">
      <c r="BF34689" s="1"/>
    </row>
    <row r="34690" spans="58:58" x14ac:dyDescent="0.25">
      <c r="BF34690" s="1"/>
    </row>
    <row r="34691" spans="58:58" x14ac:dyDescent="0.25">
      <c r="BF34691" s="1"/>
    </row>
    <row r="34692" spans="58:58" x14ac:dyDescent="0.25">
      <c r="BF34692" s="1"/>
    </row>
    <row r="34693" spans="58:58" x14ac:dyDescent="0.25">
      <c r="BF34693" s="1"/>
    </row>
    <row r="34694" spans="58:58" x14ac:dyDescent="0.25">
      <c r="BF34694" s="1"/>
    </row>
    <row r="34695" spans="58:58" x14ac:dyDescent="0.25">
      <c r="BF34695" s="1"/>
    </row>
    <row r="34696" spans="58:58" x14ac:dyDescent="0.25">
      <c r="BF34696" s="1"/>
    </row>
    <row r="34697" spans="58:58" x14ac:dyDescent="0.25">
      <c r="BF34697" s="1"/>
    </row>
    <row r="34698" spans="58:58" x14ac:dyDescent="0.25">
      <c r="BF34698" s="1"/>
    </row>
    <row r="34699" spans="58:58" x14ac:dyDescent="0.25">
      <c r="BF34699" s="1"/>
    </row>
    <row r="34700" spans="58:58" x14ac:dyDescent="0.25">
      <c r="BF34700" s="1"/>
    </row>
    <row r="34701" spans="58:58" x14ac:dyDescent="0.25">
      <c r="BF34701" s="1"/>
    </row>
    <row r="34702" spans="58:58" x14ac:dyDescent="0.25">
      <c r="BF34702" s="1"/>
    </row>
    <row r="34703" spans="58:58" x14ac:dyDescent="0.25">
      <c r="BF34703" s="1"/>
    </row>
    <row r="34704" spans="58:58" x14ac:dyDescent="0.25">
      <c r="BF34704" s="1"/>
    </row>
    <row r="34705" spans="58:58" x14ac:dyDescent="0.25">
      <c r="BF34705" s="1"/>
    </row>
    <row r="34706" spans="58:58" x14ac:dyDescent="0.25">
      <c r="BF34706" s="1"/>
    </row>
    <row r="34707" spans="58:58" x14ac:dyDescent="0.25">
      <c r="BF34707" s="1"/>
    </row>
    <row r="34708" spans="58:58" x14ac:dyDescent="0.25">
      <c r="BF34708" s="1"/>
    </row>
    <row r="34709" spans="58:58" x14ac:dyDescent="0.25">
      <c r="BF34709" s="1"/>
    </row>
    <row r="34710" spans="58:58" x14ac:dyDescent="0.25">
      <c r="BF34710" s="1"/>
    </row>
    <row r="34711" spans="58:58" x14ac:dyDescent="0.25">
      <c r="BF34711" s="1"/>
    </row>
    <row r="34712" spans="58:58" x14ac:dyDescent="0.25">
      <c r="BF34712" s="1"/>
    </row>
    <row r="34713" spans="58:58" x14ac:dyDescent="0.25">
      <c r="BF34713" s="1"/>
    </row>
    <row r="34714" spans="58:58" x14ac:dyDescent="0.25">
      <c r="BF34714" s="1"/>
    </row>
    <row r="34715" spans="58:58" x14ac:dyDescent="0.25">
      <c r="BF34715" s="1"/>
    </row>
    <row r="34716" spans="58:58" x14ac:dyDescent="0.25">
      <c r="BF34716" s="1"/>
    </row>
    <row r="34717" spans="58:58" x14ac:dyDescent="0.25">
      <c r="BF34717" s="1"/>
    </row>
    <row r="34718" spans="58:58" x14ac:dyDescent="0.25">
      <c r="BF34718" s="1"/>
    </row>
    <row r="34719" spans="58:58" x14ac:dyDescent="0.25">
      <c r="BF34719" s="1"/>
    </row>
    <row r="34720" spans="58:58" x14ac:dyDescent="0.25">
      <c r="BF34720" s="1"/>
    </row>
    <row r="34721" spans="58:58" x14ac:dyDescent="0.25">
      <c r="BF34721" s="1"/>
    </row>
    <row r="34722" spans="58:58" x14ac:dyDescent="0.25">
      <c r="BF34722" s="1"/>
    </row>
    <row r="34723" spans="58:58" x14ac:dyDescent="0.25">
      <c r="BF34723" s="1"/>
    </row>
    <row r="34724" spans="58:58" x14ac:dyDescent="0.25">
      <c r="BF34724" s="1"/>
    </row>
    <row r="34725" spans="58:58" x14ac:dyDescent="0.25">
      <c r="BF34725" s="1"/>
    </row>
    <row r="34726" spans="58:58" x14ac:dyDescent="0.25">
      <c r="BF34726" s="1"/>
    </row>
    <row r="34727" spans="58:58" x14ac:dyDescent="0.25">
      <c r="BF34727" s="1"/>
    </row>
    <row r="34728" spans="58:58" x14ac:dyDescent="0.25">
      <c r="BF34728" s="1"/>
    </row>
    <row r="34729" spans="58:58" x14ac:dyDescent="0.25">
      <c r="BF34729" s="1"/>
    </row>
    <row r="34730" spans="58:58" x14ac:dyDescent="0.25">
      <c r="BF34730" s="1"/>
    </row>
    <row r="34731" spans="58:58" x14ac:dyDescent="0.25">
      <c r="BF34731" s="1"/>
    </row>
    <row r="34732" spans="58:58" x14ac:dyDescent="0.25">
      <c r="BF34732" s="1"/>
    </row>
    <row r="34733" spans="58:58" x14ac:dyDescent="0.25">
      <c r="BF34733" s="1"/>
    </row>
    <row r="34734" spans="58:58" x14ac:dyDescent="0.25">
      <c r="BF34734" s="1"/>
    </row>
    <row r="34735" spans="58:58" x14ac:dyDescent="0.25">
      <c r="BF34735" s="1"/>
    </row>
    <row r="34736" spans="58:58" x14ac:dyDescent="0.25">
      <c r="BF34736" s="1"/>
    </row>
    <row r="34737" spans="58:58" x14ac:dyDescent="0.25">
      <c r="BF34737" s="1"/>
    </row>
    <row r="34738" spans="58:58" x14ac:dyDescent="0.25">
      <c r="BF34738" s="1"/>
    </row>
    <row r="34739" spans="58:58" x14ac:dyDescent="0.25">
      <c r="BF34739" s="1"/>
    </row>
    <row r="34740" spans="58:58" x14ac:dyDescent="0.25">
      <c r="BF34740" s="1"/>
    </row>
    <row r="34741" spans="58:58" x14ac:dyDescent="0.25">
      <c r="BF34741" s="1"/>
    </row>
    <row r="34742" spans="58:58" x14ac:dyDescent="0.25">
      <c r="BF34742" s="1"/>
    </row>
    <row r="34743" spans="58:58" x14ac:dyDescent="0.25">
      <c r="BF34743" s="1"/>
    </row>
    <row r="34744" spans="58:58" x14ac:dyDescent="0.25">
      <c r="BF34744" s="1"/>
    </row>
    <row r="34745" spans="58:58" x14ac:dyDescent="0.25">
      <c r="BF34745" s="1"/>
    </row>
    <row r="34746" spans="58:58" x14ac:dyDescent="0.25">
      <c r="BF34746" s="1"/>
    </row>
    <row r="34747" spans="58:58" x14ac:dyDescent="0.25">
      <c r="BF34747" s="1"/>
    </row>
    <row r="34748" spans="58:58" x14ac:dyDescent="0.25">
      <c r="BF34748" s="1"/>
    </row>
    <row r="34749" spans="58:58" x14ac:dyDescent="0.25">
      <c r="BF34749" s="1"/>
    </row>
    <row r="34750" spans="58:58" x14ac:dyDescent="0.25">
      <c r="BF34750" s="1"/>
    </row>
    <row r="34751" spans="58:58" x14ac:dyDescent="0.25">
      <c r="BF34751" s="1"/>
    </row>
    <row r="34752" spans="58:58" x14ac:dyDescent="0.25">
      <c r="BF34752" s="1"/>
    </row>
    <row r="34753" spans="58:58" x14ac:dyDescent="0.25">
      <c r="BF34753" s="1"/>
    </row>
    <row r="34754" spans="58:58" x14ac:dyDescent="0.25">
      <c r="BF34754" s="1"/>
    </row>
    <row r="34755" spans="58:58" x14ac:dyDescent="0.25">
      <c r="BF34755" s="1"/>
    </row>
    <row r="34756" spans="58:58" x14ac:dyDescent="0.25">
      <c r="BF34756" s="1"/>
    </row>
    <row r="34757" spans="58:58" x14ac:dyDescent="0.25">
      <c r="BF34757" s="1"/>
    </row>
    <row r="34758" spans="58:58" x14ac:dyDescent="0.25">
      <c r="BF34758" s="1"/>
    </row>
    <row r="34759" spans="58:58" x14ac:dyDescent="0.25">
      <c r="BF34759" s="1"/>
    </row>
    <row r="34760" spans="58:58" x14ac:dyDescent="0.25">
      <c r="BF34760" s="1"/>
    </row>
    <row r="34761" spans="58:58" x14ac:dyDescent="0.25">
      <c r="BF34761" s="1"/>
    </row>
    <row r="34762" spans="58:58" x14ac:dyDescent="0.25">
      <c r="BF34762" s="1"/>
    </row>
    <row r="34763" spans="58:58" x14ac:dyDescent="0.25">
      <c r="BF34763" s="1"/>
    </row>
    <row r="34764" spans="58:58" x14ac:dyDescent="0.25">
      <c r="BF34764" s="1"/>
    </row>
    <row r="34765" spans="58:58" x14ac:dyDescent="0.25">
      <c r="BF34765" s="1"/>
    </row>
    <row r="34766" spans="58:58" x14ac:dyDescent="0.25">
      <c r="BF34766" s="1"/>
    </row>
    <row r="34767" spans="58:58" x14ac:dyDescent="0.25">
      <c r="BF34767" s="1"/>
    </row>
    <row r="34768" spans="58:58" x14ac:dyDescent="0.25">
      <c r="BF34768" s="1"/>
    </row>
    <row r="34769" spans="58:58" x14ac:dyDescent="0.25">
      <c r="BF34769" s="1"/>
    </row>
    <row r="34770" spans="58:58" x14ac:dyDescent="0.25">
      <c r="BF34770" s="1"/>
    </row>
    <row r="34771" spans="58:58" x14ac:dyDescent="0.25">
      <c r="BF34771" s="1"/>
    </row>
    <row r="34772" spans="58:58" x14ac:dyDescent="0.25">
      <c r="BF34772" s="1"/>
    </row>
    <row r="34773" spans="58:58" x14ac:dyDescent="0.25">
      <c r="BF34773" s="1"/>
    </row>
    <row r="34774" spans="58:58" x14ac:dyDescent="0.25">
      <c r="BF34774" s="1"/>
    </row>
    <row r="34775" spans="58:58" x14ac:dyDescent="0.25">
      <c r="BF34775" s="1"/>
    </row>
    <row r="34776" spans="58:58" x14ac:dyDescent="0.25">
      <c r="BF34776" s="1"/>
    </row>
    <row r="34777" spans="58:58" x14ac:dyDescent="0.25">
      <c r="BF34777" s="1"/>
    </row>
    <row r="34778" spans="58:58" x14ac:dyDescent="0.25">
      <c r="BF34778" s="1"/>
    </row>
    <row r="34779" spans="58:58" x14ac:dyDescent="0.25">
      <c r="BF34779" s="1"/>
    </row>
    <row r="34780" spans="58:58" x14ac:dyDescent="0.25">
      <c r="BF34780" s="1"/>
    </row>
    <row r="34781" spans="58:58" x14ac:dyDescent="0.25">
      <c r="BF34781" s="1"/>
    </row>
    <row r="34782" spans="58:58" x14ac:dyDescent="0.25">
      <c r="BF34782" s="1"/>
    </row>
    <row r="34783" spans="58:58" x14ac:dyDescent="0.25">
      <c r="BF34783" s="1"/>
    </row>
    <row r="34784" spans="58:58" x14ac:dyDescent="0.25">
      <c r="BF34784" s="1"/>
    </row>
    <row r="34785" spans="58:58" x14ac:dyDescent="0.25">
      <c r="BF34785" s="1"/>
    </row>
    <row r="34786" spans="58:58" x14ac:dyDescent="0.25">
      <c r="BF34786" s="1"/>
    </row>
    <row r="34787" spans="58:58" x14ac:dyDescent="0.25">
      <c r="BF34787" s="1"/>
    </row>
    <row r="34788" spans="58:58" x14ac:dyDescent="0.25">
      <c r="BF34788" s="1"/>
    </row>
    <row r="34789" spans="58:58" x14ac:dyDescent="0.25">
      <c r="BF34789" s="1"/>
    </row>
    <row r="34790" spans="58:58" x14ac:dyDescent="0.25">
      <c r="BF34790" s="1"/>
    </row>
    <row r="34791" spans="58:58" x14ac:dyDescent="0.25">
      <c r="BF34791" s="1"/>
    </row>
    <row r="34792" spans="58:58" x14ac:dyDescent="0.25">
      <c r="BF34792" s="1"/>
    </row>
    <row r="34793" spans="58:58" x14ac:dyDescent="0.25">
      <c r="BF34793" s="1"/>
    </row>
    <row r="34794" spans="58:58" x14ac:dyDescent="0.25">
      <c r="BF34794" s="1"/>
    </row>
    <row r="34795" spans="58:58" x14ac:dyDescent="0.25">
      <c r="BF34795" s="1"/>
    </row>
    <row r="34796" spans="58:58" x14ac:dyDescent="0.25">
      <c r="BF34796" s="1"/>
    </row>
    <row r="34797" spans="58:58" x14ac:dyDescent="0.25">
      <c r="BF34797" s="1"/>
    </row>
    <row r="34798" spans="58:58" x14ac:dyDescent="0.25">
      <c r="BF34798" s="1"/>
    </row>
    <row r="34799" spans="58:58" x14ac:dyDescent="0.25">
      <c r="BF34799" s="1"/>
    </row>
    <row r="34800" spans="58:58" x14ac:dyDescent="0.25">
      <c r="BF34800" s="1"/>
    </row>
    <row r="34801" spans="58:58" x14ac:dyDescent="0.25">
      <c r="BF34801" s="1"/>
    </row>
    <row r="34802" spans="58:58" x14ac:dyDescent="0.25">
      <c r="BF34802" s="1"/>
    </row>
    <row r="34803" spans="58:58" x14ac:dyDescent="0.25">
      <c r="BF34803" s="1"/>
    </row>
    <row r="34804" spans="58:58" x14ac:dyDescent="0.25">
      <c r="BF34804" s="1"/>
    </row>
    <row r="34805" spans="58:58" x14ac:dyDescent="0.25">
      <c r="BF34805" s="1"/>
    </row>
    <row r="34806" spans="58:58" x14ac:dyDescent="0.25">
      <c r="BF34806" s="1"/>
    </row>
    <row r="34807" spans="58:58" x14ac:dyDescent="0.25">
      <c r="BF34807" s="1"/>
    </row>
    <row r="34808" spans="58:58" x14ac:dyDescent="0.25">
      <c r="BF34808" s="1"/>
    </row>
    <row r="34809" spans="58:58" x14ac:dyDescent="0.25">
      <c r="BF34809" s="1"/>
    </row>
    <row r="34810" spans="58:58" x14ac:dyDescent="0.25">
      <c r="BF34810" s="1"/>
    </row>
    <row r="34811" spans="58:58" x14ac:dyDescent="0.25">
      <c r="BF34811" s="1"/>
    </row>
    <row r="34812" spans="58:58" x14ac:dyDescent="0.25">
      <c r="BF34812" s="1"/>
    </row>
    <row r="34813" spans="58:58" x14ac:dyDescent="0.25">
      <c r="BF34813" s="1"/>
    </row>
    <row r="34814" spans="58:58" x14ac:dyDescent="0.25">
      <c r="BF34814" s="1"/>
    </row>
    <row r="34815" spans="58:58" x14ac:dyDescent="0.25">
      <c r="BF34815" s="1"/>
    </row>
    <row r="34816" spans="58:58" x14ac:dyDescent="0.25">
      <c r="BF34816" s="1"/>
    </row>
    <row r="34817" spans="58:58" x14ac:dyDescent="0.25">
      <c r="BF34817" s="1"/>
    </row>
    <row r="34818" spans="58:58" x14ac:dyDescent="0.25">
      <c r="BF34818" s="1"/>
    </row>
    <row r="34819" spans="58:58" x14ac:dyDescent="0.25">
      <c r="BF34819" s="1"/>
    </row>
    <row r="34820" spans="58:58" x14ac:dyDescent="0.25">
      <c r="BF34820" s="1"/>
    </row>
    <row r="34821" spans="58:58" x14ac:dyDescent="0.25">
      <c r="BF34821" s="1"/>
    </row>
    <row r="34822" spans="58:58" x14ac:dyDescent="0.25">
      <c r="BF34822" s="1"/>
    </row>
    <row r="34823" spans="58:58" x14ac:dyDescent="0.25">
      <c r="BF34823" s="1"/>
    </row>
    <row r="34824" spans="58:58" x14ac:dyDescent="0.25">
      <c r="BF34824" s="1"/>
    </row>
    <row r="34825" spans="58:58" x14ac:dyDescent="0.25">
      <c r="BF34825" s="1"/>
    </row>
    <row r="34826" spans="58:58" x14ac:dyDescent="0.25">
      <c r="BF34826" s="1"/>
    </row>
    <row r="34827" spans="58:58" x14ac:dyDescent="0.25">
      <c r="BF34827" s="1"/>
    </row>
    <row r="34828" spans="58:58" x14ac:dyDescent="0.25">
      <c r="BF34828" s="1"/>
    </row>
    <row r="34829" spans="58:58" x14ac:dyDescent="0.25">
      <c r="BF34829" s="1"/>
    </row>
    <row r="34830" spans="58:58" x14ac:dyDescent="0.25">
      <c r="BF34830" s="1"/>
    </row>
    <row r="34831" spans="58:58" x14ac:dyDescent="0.25">
      <c r="BF34831" s="1"/>
    </row>
    <row r="34832" spans="58:58" x14ac:dyDescent="0.25">
      <c r="BF34832" s="1"/>
    </row>
    <row r="34833" spans="58:58" x14ac:dyDescent="0.25">
      <c r="BF34833" s="1"/>
    </row>
    <row r="34834" spans="58:58" x14ac:dyDescent="0.25">
      <c r="BF34834" s="1"/>
    </row>
    <row r="34835" spans="58:58" x14ac:dyDescent="0.25">
      <c r="BF34835" s="1"/>
    </row>
    <row r="34836" spans="58:58" x14ac:dyDescent="0.25">
      <c r="BF34836" s="1"/>
    </row>
    <row r="34837" spans="58:58" x14ac:dyDescent="0.25">
      <c r="BF34837" s="1"/>
    </row>
    <row r="34838" spans="58:58" x14ac:dyDescent="0.25">
      <c r="BF34838" s="1"/>
    </row>
    <row r="34839" spans="58:58" x14ac:dyDescent="0.25">
      <c r="BF34839" s="1"/>
    </row>
    <row r="34840" spans="58:58" x14ac:dyDescent="0.25">
      <c r="BF34840" s="1"/>
    </row>
    <row r="34841" spans="58:58" x14ac:dyDescent="0.25">
      <c r="BF34841" s="1"/>
    </row>
    <row r="34842" spans="58:58" x14ac:dyDescent="0.25">
      <c r="BF34842" s="1"/>
    </row>
    <row r="34843" spans="58:58" x14ac:dyDescent="0.25">
      <c r="BF34843" s="1"/>
    </row>
    <row r="34844" spans="58:58" x14ac:dyDescent="0.25">
      <c r="BF34844" s="1"/>
    </row>
    <row r="34845" spans="58:58" x14ac:dyDescent="0.25">
      <c r="BF34845" s="1"/>
    </row>
    <row r="34846" spans="58:58" x14ac:dyDescent="0.25">
      <c r="BF34846" s="1"/>
    </row>
    <row r="34847" spans="58:58" x14ac:dyDescent="0.25">
      <c r="BF34847" s="1"/>
    </row>
    <row r="34848" spans="58:58" x14ac:dyDescent="0.25">
      <c r="BF34848" s="1"/>
    </row>
    <row r="34849" spans="58:58" x14ac:dyDescent="0.25">
      <c r="BF34849" s="1"/>
    </row>
    <row r="34850" spans="58:58" x14ac:dyDescent="0.25">
      <c r="BF34850" s="1"/>
    </row>
    <row r="34851" spans="58:58" x14ac:dyDescent="0.25">
      <c r="BF34851" s="1"/>
    </row>
    <row r="34852" spans="58:58" x14ac:dyDescent="0.25">
      <c r="BF34852" s="1"/>
    </row>
    <row r="34853" spans="58:58" x14ac:dyDescent="0.25">
      <c r="BF34853" s="1"/>
    </row>
    <row r="34854" spans="58:58" x14ac:dyDescent="0.25">
      <c r="BF34854" s="1"/>
    </row>
    <row r="34855" spans="58:58" x14ac:dyDescent="0.25">
      <c r="BF34855" s="1"/>
    </row>
    <row r="34856" spans="58:58" x14ac:dyDescent="0.25">
      <c r="BF34856" s="1"/>
    </row>
    <row r="34857" spans="58:58" x14ac:dyDescent="0.25">
      <c r="BF34857" s="1"/>
    </row>
    <row r="34858" spans="58:58" x14ac:dyDescent="0.25">
      <c r="BF34858" s="1"/>
    </row>
    <row r="34859" spans="58:58" x14ac:dyDescent="0.25">
      <c r="BF34859" s="1"/>
    </row>
    <row r="34860" spans="58:58" x14ac:dyDescent="0.25">
      <c r="BF34860" s="1"/>
    </row>
    <row r="34861" spans="58:58" x14ac:dyDescent="0.25">
      <c r="BF34861" s="1"/>
    </row>
    <row r="34862" spans="58:58" x14ac:dyDescent="0.25">
      <c r="BF34862" s="1"/>
    </row>
    <row r="34863" spans="58:58" x14ac:dyDescent="0.25">
      <c r="BF34863" s="1"/>
    </row>
    <row r="34864" spans="58:58" x14ac:dyDescent="0.25">
      <c r="BF34864" s="1"/>
    </row>
    <row r="34865" spans="58:58" x14ac:dyDescent="0.25">
      <c r="BF34865" s="1"/>
    </row>
    <row r="34866" spans="58:58" x14ac:dyDescent="0.25">
      <c r="BF34866" s="1"/>
    </row>
    <row r="34867" spans="58:58" x14ac:dyDescent="0.25">
      <c r="BF34867" s="1"/>
    </row>
    <row r="34868" spans="58:58" x14ac:dyDescent="0.25">
      <c r="BF34868" s="1"/>
    </row>
    <row r="34869" spans="58:58" x14ac:dyDescent="0.25">
      <c r="BF34869" s="1"/>
    </row>
    <row r="34870" spans="58:58" x14ac:dyDescent="0.25">
      <c r="BF34870" s="1"/>
    </row>
    <row r="34871" spans="58:58" x14ac:dyDescent="0.25">
      <c r="BF34871" s="1"/>
    </row>
    <row r="34872" spans="58:58" x14ac:dyDescent="0.25">
      <c r="BF34872" s="1"/>
    </row>
    <row r="34873" spans="58:58" x14ac:dyDescent="0.25">
      <c r="BF34873" s="1"/>
    </row>
    <row r="34874" spans="58:58" x14ac:dyDescent="0.25">
      <c r="BF34874" s="1"/>
    </row>
    <row r="34875" spans="58:58" x14ac:dyDescent="0.25">
      <c r="BF34875" s="1"/>
    </row>
    <row r="34876" spans="58:58" x14ac:dyDescent="0.25">
      <c r="BF34876" s="1"/>
    </row>
    <row r="34877" spans="58:58" x14ac:dyDescent="0.25">
      <c r="BF34877" s="1"/>
    </row>
    <row r="34878" spans="58:58" x14ac:dyDescent="0.25">
      <c r="BF34878" s="1"/>
    </row>
    <row r="34879" spans="58:58" x14ac:dyDescent="0.25">
      <c r="BF34879" s="1"/>
    </row>
    <row r="34880" spans="58:58" x14ac:dyDescent="0.25">
      <c r="BF34880" s="1"/>
    </row>
    <row r="34881" spans="58:58" x14ac:dyDescent="0.25">
      <c r="BF34881" s="1"/>
    </row>
    <row r="34882" spans="58:58" x14ac:dyDescent="0.25">
      <c r="BF34882" s="1"/>
    </row>
    <row r="34883" spans="58:58" x14ac:dyDescent="0.25">
      <c r="BF34883" s="1"/>
    </row>
    <row r="34884" spans="58:58" x14ac:dyDescent="0.25">
      <c r="BF34884" s="1"/>
    </row>
    <row r="34885" spans="58:58" x14ac:dyDescent="0.25">
      <c r="BF34885" s="1"/>
    </row>
    <row r="34886" spans="58:58" x14ac:dyDescent="0.25">
      <c r="BF34886" s="1"/>
    </row>
    <row r="34887" spans="58:58" x14ac:dyDescent="0.25">
      <c r="BF34887" s="1"/>
    </row>
    <row r="34888" spans="58:58" x14ac:dyDescent="0.25">
      <c r="BF34888" s="1"/>
    </row>
    <row r="34889" spans="58:58" x14ac:dyDescent="0.25">
      <c r="BF34889" s="1"/>
    </row>
    <row r="34890" spans="58:58" x14ac:dyDescent="0.25">
      <c r="BF34890" s="1"/>
    </row>
    <row r="34891" spans="58:58" x14ac:dyDescent="0.25">
      <c r="BF34891" s="1"/>
    </row>
    <row r="34892" spans="58:58" x14ac:dyDescent="0.25">
      <c r="BF34892" s="1"/>
    </row>
    <row r="34893" spans="58:58" x14ac:dyDescent="0.25">
      <c r="BF34893" s="1"/>
    </row>
    <row r="34894" spans="58:58" x14ac:dyDescent="0.25">
      <c r="BF34894" s="1"/>
    </row>
    <row r="34895" spans="58:58" x14ac:dyDescent="0.25">
      <c r="BF34895" s="1"/>
    </row>
    <row r="34896" spans="58:58" x14ac:dyDescent="0.25">
      <c r="BF34896" s="1"/>
    </row>
    <row r="34897" spans="58:58" x14ac:dyDescent="0.25">
      <c r="BF34897" s="1"/>
    </row>
    <row r="34898" spans="58:58" x14ac:dyDescent="0.25">
      <c r="BF34898" s="1"/>
    </row>
    <row r="34899" spans="58:58" x14ac:dyDescent="0.25">
      <c r="BF34899" s="1"/>
    </row>
    <row r="34900" spans="58:58" x14ac:dyDescent="0.25">
      <c r="BF34900" s="1"/>
    </row>
    <row r="34901" spans="58:58" x14ac:dyDescent="0.25">
      <c r="BF34901" s="1"/>
    </row>
    <row r="34902" spans="58:58" x14ac:dyDescent="0.25">
      <c r="BF34902" s="1"/>
    </row>
    <row r="34903" spans="58:58" x14ac:dyDescent="0.25">
      <c r="BF34903" s="1"/>
    </row>
    <row r="34904" spans="58:58" x14ac:dyDescent="0.25">
      <c r="BF34904" s="1"/>
    </row>
    <row r="34905" spans="58:58" x14ac:dyDescent="0.25">
      <c r="BF34905" s="1"/>
    </row>
    <row r="34906" spans="58:58" x14ac:dyDescent="0.25">
      <c r="BF34906" s="1"/>
    </row>
    <row r="34907" spans="58:58" x14ac:dyDescent="0.25">
      <c r="BF34907" s="1"/>
    </row>
    <row r="34908" spans="58:58" x14ac:dyDescent="0.25">
      <c r="BF34908" s="1"/>
    </row>
    <row r="34909" spans="58:58" x14ac:dyDescent="0.25">
      <c r="BF34909" s="1"/>
    </row>
    <row r="34910" spans="58:58" x14ac:dyDescent="0.25">
      <c r="BF34910" s="1"/>
    </row>
    <row r="34911" spans="58:58" x14ac:dyDescent="0.25">
      <c r="BF34911" s="1"/>
    </row>
    <row r="34912" spans="58:58" x14ac:dyDescent="0.25">
      <c r="BF34912" s="1"/>
    </row>
    <row r="34913" spans="58:58" x14ac:dyDescent="0.25">
      <c r="BF34913" s="1"/>
    </row>
    <row r="34914" spans="58:58" x14ac:dyDescent="0.25">
      <c r="BF34914" s="1"/>
    </row>
    <row r="34915" spans="58:58" x14ac:dyDescent="0.25">
      <c r="BF34915" s="1"/>
    </row>
    <row r="34916" spans="58:58" x14ac:dyDescent="0.25">
      <c r="BF34916" s="1"/>
    </row>
    <row r="34917" spans="58:58" x14ac:dyDescent="0.25">
      <c r="BF34917" s="1"/>
    </row>
    <row r="34918" spans="58:58" x14ac:dyDescent="0.25">
      <c r="BF34918" s="1"/>
    </row>
    <row r="34919" spans="58:58" x14ac:dyDescent="0.25">
      <c r="BF34919" s="1"/>
    </row>
    <row r="34920" spans="58:58" x14ac:dyDescent="0.25">
      <c r="BF34920" s="1"/>
    </row>
    <row r="34921" spans="58:58" x14ac:dyDescent="0.25">
      <c r="BF34921" s="1"/>
    </row>
    <row r="34922" spans="58:58" x14ac:dyDescent="0.25">
      <c r="BF34922" s="1"/>
    </row>
    <row r="34923" spans="58:58" x14ac:dyDescent="0.25">
      <c r="BF34923" s="1"/>
    </row>
    <row r="34924" spans="58:58" x14ac:dyDescent="0.25">
      <c r="BF34924" s="1"/>
    </row>
    <row r="34925" spans="58:58" x14ac:dyDescent="0.25">
      <c r="BF34925" s="1"/>
    </row>
    <row r="34926" spans="58:58" x14ac:dyDescent="0.25">
      <c r="BF34926" s="1"/>
    </row>
    <row r="34927" spans="58:58" x14ac:dyDescent="0.25">
      <c r="BF34927" s="1"/>
    </row>
    <row r="34928" spans="58:58" x14ac:dyDescent="0.25">
      <c r="BF34928" s="1"/>
    </row>
    <row r="34929" spans="58:58" x14ac:dyDescent="0.25">
      <c r="BF34929" s="1"/>
    </row>
    <row r="34930" spans="58:58" x14ac:dyDescent="0.25">
      <c r="BF34930" s="1"/>
    </row>
    <row r="34931" spans="58:58" x14ac:dyDescent="0.25">
      <c r="BF34931" s="1"/>
    </row>
    <row r="34932" spans="58:58" x14ac:dyDescent="0.25">
      <c r="BF34932" s="1"/>
    </row>
    <row r="34933" spans="58:58" x14ac:dyDescent="0.25">
      <c r="BF34933" s="1"/>
    </row>
    <row r="34934" spans="58:58" x14ac:dyDescent="0.25">
      <c r="BF34934" s="1"/>
    </row>
    <row r="34935" spans="58:58" x14ac:dyDescent="0.25">
      <c r="BF34935" s="1"/>
    </row>
    <row r="34936" spans="58:58" x14ac:dyDescent="0.25">
      <c r="BF34936" s="1"/>
    </row>
    <row r="34937" spans="58:58" x14ac:dyDescent="0.25">
      <c r="BF34937" s="1"/>
    </row>
    <row r="34938" spans="58:58" x14ac:dyDescent="0.25">
      <c r="BF34938" s="1"/>
    </row>
    <row r="34939" spans="58:58" x14ac:dyDescent="0.25">
      <c r="BF34939" s="1"/>
    </row>
    <row r="34940" spans="58:58" x14ac:dyDescent="0.25">
      <c r="BF34940" s="1"/>
    </row>
    <row r="34941" spans="58:58" x14ac:dyDescent="0.25">
      <c r="BF34941" s="1"/>
    </row>
    <row r="34942" spans="58:58" x14ac:dyDescent="0.25">
      <c r="BF34942" s="1"/>
    </row>
    <row r="34943" spans="58:58" x14ac:dyDescent="0.25">
      <c r="BF34943" s="1"/>
    </row>
    <row r="34944" spans="58:58" x14ac:dyDescent="0.25">
      <c r="BF34944" s="1"/>
    </row>
    <row r="34945" spans="58:58" x14ac:dyDescent="0.25">
      <c r="BF34945" s="1"/>
    </row>
    <row r="34946" spans="58:58" x14ac:dyDescent="0.25">
      <c r="BF34946" s="1"/>
    </row>
    <row r="34947" spans="58:58" x14ac:dyDescent="0.25">
      <c r="BF34947" s="1"/>
    </row>
    <row r="34948" spans="58:58" x14ac:dyDescent="0.25">
      <c r="BF34948" s="1"/>
    </row>
    <row r="34949" spans="58:58" x14ac:dyDescent="0.25">
      <c r="BF34949" s="1"/>
    </row>
    <row r="34950" spans="58:58" x14ac:dyDescent="0.25">
      <c r="BF34950" s="1"/>
    </row>
    <row r="34951" spans="58:58" x14ac:dyDescent="0.25">
      <c r="BF34951" s="1"/>
    </row>
    <row r="34952" spans="58:58" x14ac:dyDescent="0.25">
      <c r="BF34952" s="1"/>
    </row>
    <row r="34953" spans="58:58" x14ac:dyDescent="0.25">
      <c r="BF34953" s="1"/>
    </row>
    <row r="34954" spans="58:58" x14ac:dyDescent="0.25">
      <c r="BF34954" s="1"/>
    </row>
    <row r="34955" spans="58:58" x14ac:dyDescent="0.25">
      <c r="BF34955" s="1"/>
    </row>
    <row r="34956" spans="58:58" x14ac:dyDescent="0.25">
      <c r="BF34956" s="1"/>
    </row>
    <row r="34957" spans="58:58" x14ac:dyDescent="0.25">
      <c r="BF34957" s="1"/>
    </row>
    <row r="34958" spans="58:58" x14ac:dyDescent="0.25">
      <c r="BF34958" s="1"/>
    </row>
    <row r="34959" spans="58:58" x14ac:dyDescent="0.25">
      <c r="BF34959" s="1"/>
    </row>
    <row r="34960" spans="58:58" x14ac:dyDescent="0.25">
      <c r="BF34960" s="1"/>
    </row>
    <row r="34961" spans="58:58" x14ac:dyDescent="0.25">
      <c r="BF34961" s="1"/>
    </row>
    <row r="34962" spans="58:58" x14ac:dyDescent="0.25">
      <c r="BF34962" s="1"/>
    </row>
    <row r="34963" spans="58:58" x14ac:dyDescent="0.25">
      <c r="BF34963" s="1"/>
    </row>
    <row r="34964" spans="58:58" x14ac:dyDescent="0.25">
      <c r="BF34964" s="1"/>
    </row>
    <row r="34965" spans="58:58" x14ac:dyDescent="0.25">
      <c r="BF34965" s="1"/>
    </row>
    <row r="34966" spans="58:58" x14ac:dyDescent="0.25">
      <c r="BF34966" s="1"/>
    </row>
    <row r="34967" spans="58:58" x14ac:dyDescent="0.25">
      <c r="BF34967" s="1"/>
    </row>
    <row r="34968" spans="58:58" x14ac:dyDescent="0.25">
      <c r="BF34968" s="1"/>
    </row>
    <row r="34969" spans="58:58" x14ac:dyDescent="0.25">
      <c r="BF34969" s="1"/>
    </row>
    <row r="34970" spans="58:58" x14ac:dyDescent="0.25">
      <c r="BF34970" s="1"/>
    </row>
    <row r="34971" spans="58:58" x14ac:dyDescent="0.25">
      <c r="BF34971" s="1"/>
    </row>
    <row r="34972" spans="58:58" x14ac:dyDescent="0.25">
      <c r="BF34972" s="1"/>
    </row>
    <row r="34973" spans="58:58" x14ac:dyDescent="0.25">
      <c r="BF34973" s="1"/>
    </row>
    <row r="34974" spans="58:58" x14ac:dyDescent="0.25">
      <c r="BF34974" s="1"/>
    </row>
    <row r="34975" spans="58:58" x14ac:dyDescent="0.25">
      <c r="BF34975" s="1"/>
    </row>
    <row r="34976" spans="58:58" x14ac:dyDescent="0.25">
      <c r="BF34976" s="1"/>
    </row>
    <row r="34977" spans="58:58" x14ac:dyDescent="0.25">
      <c r="BF34977" s="1"/>
    </row>
    <row r="34978" spans="58:58" x14ac:dyDescent="0.25">
      <c r="BF34978" s="1"/>
    </row>
    <row r="34979" spans="58:58" x14ac:dyDescent="0.25">
      <c r="BF34979" s="1"/>
    </row>
    <row r="34980" spans="58:58" x14ac:dyDescent="0.25">
      <c r="BF34980" s="1"/>
    </row>
    <row r="34981" spans="58:58" x14ac:dyDescent="0.25">
      <c r="BF34981" s="1"/>
    </row>
    <row r="34982" spans="58:58" x14ac:dyDescent="0.25">
      <c r="BF34982" s="1"/>
    </row>
    <row r="34983" spans="58:58" x14ac:dyDescent="0.25">
      <c r="BF34983" s="1"/>
    </row>
    <row r="34984" spans="58:58" x14ac:dyDescent="0.25">
      <c r="BF34984" s="1"/>
    </row>
    <row r="34985" spans="58:58" x14ac:dyDescent="0.25">
      <c r="BF34985" s="1"/>
    </row>
    <row r="34986" spans="58:58" x14ac:dyDescent="0.25">
      <c r="BF34986" s="1"/>
    </row>
    <row r="34987" spans="58:58" x14ac:dyDescent="0.25">
      <c r="BF34987" s="1"/>
    </row>
    <row r="34988" spans="58:58" x14ac:dyDescent="0.25">
      <c r="BF34988" s="1"/>
    </row>
    <row r="34989" spans="58:58" x14ac:dyDescent="0.25">
      <c r="BF34989" s="1"/>
    </row>
    <row r="34990" spans="58:58" x14ac:dyDescent="0.25">
      <c r="BF34990" s="1"/>
    </row>
    <row r="34991" spans="58:58" x14ac:dyDescent="0.25">
      <c r="BF34991" s="1"/>
    </row>
    <row r="34992" spans="58:58" x14ac:dyDescent="0.25">
      <c r="BF34992" s="1"/>
    </row>
    <row r="34993" spans="58:58" x14ac:dyDescent="0.25">
      <c r="BF34993" s="1"/>
    </row>
    <row r="34994" spans="58:58" x14ac:dyDescent="0.25">
      <c r="BF34994" s="1"/>
    </row>
    <row r="34995" spans="58:58" x14ac:dyDescent="0.25">
      <c r="BF34995" s="1"/>
    </row>
    <row r="34996" spans="58:58" x14ac:dyDescent="0.25">
      <c r="BF34996" s="1"/>
    </row>
    <row r="34997" spans="58:58" x14ac:dyDescent="0.25">
      <c r="BF34997" s="1"/>
    </row>
    <row r="34998" spans="58:58" x14ac:dyDescent="0.25">
      <c r="BF34998" s="1"/>
    </row>
    <row r="34999" spans="58:58" x14ac:dyDescent="0.25">
      <c r="BF34999" s="1"/>
    </row>
    <row r="35000" spans="58:58" x14ac:dyDescent="0.25">
      <c r="BF35000" s="1"/>
    </row>
    <row r="35001" spans="58:58" x14ac:dyDescent="0.25">
      <c r="BF35001" s="1"/>
    </row>
    <row r="35002" spans="58:58" x14ac:dyDescent="0.25">
      <c r="BF35002" s="1"/>
    </row>
    <row r="35003" spans="58:58" x14ac:dyDescent="0.25">
      <c r="BF35003" s="1"/>
    </row>
    <row r="35004" spans="58:58" x14ac:dyDescent="0.25">
      <c r="BF35004" s="1"/>
    </row>
    <row r="35005" spans="58:58" x14ac:dyDescent="0.25">
      <c r="BF35005" s="1"/>
    </row>
    <row r="35006" spans="58:58" x14ac:dyDescent="0.25">
      <c r="BF35006" s="1"/>
    </row>
    <row r="35007" spans="58:58" x14ac:dyDescent="0.25">
      <c r="BF35007" s="1"/>
    </row>
    <row r="35008" spans="58:58" x14ac:dyDescent="0.25">
      <c r="BF35008" s="1"/>
    </row>
    <row r="35009" spans="58:58" x14ac:dyDescent="0.25">
      <c r="BF35009" s="1"/>
    </row>
    <row r="35010" spans="58:58" x14ac:dyDescent="0.25">
      <c r="BF35010" s="1"/>
    </row>
    <row r="35011" spans="58:58" x14ac:dyDescent="0.25">
      <c r="BF35011" s="1"/>
    </row>
    <row r="35012" spans="58:58" x14ac:dyDescent="0.25">
      <c r="BF35012" s="1"/>
    </row>
    <row r="35013" spans="58:58" x14ac:dyDescent="0.25">
      <c r="BF35013" s="1"/>
    </row>
    <row r="35014" spans="58:58" x14ac:dyDescent="0.25">
      <c r="BF35014" s="1"/>
    </row>
    <row r="35015" spans="58:58" x14ac:dyDescent="0.25">
      <c r="BF35015" s="1"/>
    </row>
    <row r="35016" spans="58:58" x14ac:dyDescent="0.25">
      <c r="BF35016" s="1"/>
    </row>
    <row r="35017" spans="58:58" x14ac:dyDescent="0.25">
      <c r="BF35017" s="1"/>
    </row>
    <row r="35018" spans="58:58" x14ac:dyDescent="0.25">
      <c r="BF35018" s="1"/>
    </row>
    <row r="35019" spans="58:58" x14ac:dyDescent="0.25">
      <c r="BF35019" s="1"/>
    </row>
    <row r="35020" spans="58:58" x14ac:dyDescent="0.25">
      <c r="BF35020" s="1"/>
    </row>
    <row r="35021" spans="58:58" x14ac:dyDescent="0.25">
      <c r="BF35021" s="1"/>
    </row>
    <row r="35022" spans="58:58" x14ac:dyDescent="0.25">
      <c r="BF35022" s="1"/>
    </row>
    <row r="35023" spans="58:58" x14ac:dyDescent="0.25">
      <c r="BF35023" s="1"/>
    </row>
    <row r="35024" spans="58:58" x14ac:dyDescent="0.25">
      <c r="BF35024" s="1"/>
    </row>
    <row r="35025" spans="58:58" x14ac:dyDescent="0.25">
      <c r="BF35025" s="1"/>
    </row>
    <row r="35026" spans="58:58" x14ac:dyDescent="0.25">
      <c r="BF35026" s="1"/>
    </row>
    <row r="35027" spans="58:58" x14ac:dyDescent="0.25">
      <c r="BF35027" s="1"/>
    </row>
    <row r="35028" spans="58:58" x14ac:dyDescent="0.25">
      <c r="BF35028" s="1"/>
    </row>
    <row r="35029" spans="58:58" x14ac:dyDescent="0.25">
      <c r="BF35029" s="1"/>
    </row>
    <row r="35030" spans="58:58" x14ac:dyDescent="0.25">
      <c r="BF35030" s="1"/>
    </row>
    <row r="35031" spans="58:58" x14ac:dyDescent="0.25">
      <c r="BF35031" s="1"/>
    </row>
    <row r="35032" spans="58:58" x14ac:dyDescent="0.25">
      <c r="BF35032" s="1"/>
    </row>
    <row r="35033" spans="58:58" x14ac:dyDescent="0.25">
      <c r="BF35033" s="1"/>
    </row>
    <row r="35034" spans="58:58" x14ac:dyDescent="0.25">
      <c r="BF35034" s="1"/>
    </row>
    <row r="35035" spans="58:58" x14ac:dyDescent="0.25">
      <c r="BF35035" s="1"/>
    </row>
    <row r="35036" spans="58:58" x14ac:dyDescent="0.25">
      <c r="BF35036" s="1"/>
    </row>
    <row r="35037" spans="58:58" x14ac:dyDescent="0.25">
      <c r="BF35037" s="1"/>
    </row>
    <row r="35038" spans="58:58" x14ac:dyDescent="0.25">
      <c r="BF35038" s="1"/>
    </row>
    <row r="35039" spans="58:58" x14ac:dyDescent="0.25">
      <c r="BF35039" s="1"/>
    </row>
    <row r="35040" spans="58:58" x14ac:dyDescent="0.25">
      <c r="BF35040" s="1"/>
    </row>
    <row r="35041" spans="58:58" x14ac:dyDescent="0.25">
      <c r="BF35041" s="1"/>
    </row>
    <row r="35042" spans="58:58" x14ac:dyDescent="0.25">
      <c r="BF35042" s="1"/>
    </row>
    <row r="35043" spans="58:58" x14ac:dyDescent="0.25">
      <c r="BF35043" s="1"/>
    </row>
    <row r="35044" spans="58:58" x14ac:dyDescent="0.25">
      <c r="BF35044" s="1"/>
    </row>
    <row r="35045" spans="58:58" x14ac:dyDescent="0.25">
      <c r="BF35045" s="1"/>
    </row>
    <row r="35046" spans="58:58" x14ac:dyDescent="0.25">
      <c r="BF35046" s="1"/>
    </row>
    <row r="35047" spans="58:58" x14ac:dyDescent="0.25">
      <c r="BF35047" s="1"/>
    </row>
    <row r="35048" spans="58:58" x14ac:dyDescent="0.25">
      <c r="BF35048" s="1"/>
    </row>
    <row r="35049" spans="58:58" x14ac:dyDescent="0.25">
      <c r="BF35049" s="1"/>
    </row>
    <row r="35050" spans="58:58" x14ac:dyDescent="0.25">
      <c r="BF35050" s="1"/>
    </row>
    <row r="35051" spans="58:58" x14ac:dyDescent="0.25">
      <c r="BF35051" s="1"/>
    </row>
    <row r="35052" spans="58:58" x14ac:dyDescent="0.25">
      <c r="BF35052" s="1"/>
    </row>
    <row r="35053" spans="58:58" x14ac:dyDescent="0.25">
      <c r="BF35053" s="1"/>
    </row>
    <row r="35054" spans="58:58" x14ac:dyDescent="0.25">
      <c r="BF35054" s="1"/>
    </row>
    <row r="35055" spans="58:58" x14ac:dyDescent="0.25">
      <c r="BF35055" s="1"/>
    </row>
    <row r="35056" spans="58:58" x14ac:dyDescent="0.25">
      <c r="BF35056" s="1"/>
    </row>
    <row r="35057" spans="58:58" x14ac:dyDescent="0.25">
      <c r="BF35057" s="1"/>
    </row>
    <row r="35058" spans="58:58" x14ac:dyDescent="0.25">
      <c r="BF35058" s="1"/>
    </row>
    <row r="35059" spans="58:58" x14ac:dyDescent="0.25">
      <c r="BF35059" s="1"/>
    </row>
    <row r="35060" spans="58:58" x14ac:dyDescent="0.25">
      <c r="BF35060" s="1"/>
    </row>
    <row r="35061" spans="58:58" x14ac:dyDescent="0.25">
      <c r="BF35061" s="1"/>
    </row>
    <row r="35062" spans="58:58" x14ac:dyDescent="0.25">
      <c r="BF35062" s="1"/>
    </row>
    <row r="35063" spans="58:58" x14ac:dyDescent="0.25">
      <c r="BF35063" s="1"/>
    </row>
    <row r="35064" spans="58:58" x14ac:dyDescent="0.25">
      <c r="BF35064" s="1"/>
    </row>
    <row r="35065" spans="58:58" x14ac:dyDescent="0.25">
      <c r="BF35065" s="1"/>
    </row>
    <row r="35066" spans="58:58" x14ac:dyDescent="0.25">
      <c r="BF35066" s="1"/>
    </row>
    <row r="35067" spans="58:58" x14ac:dyDescent="0.25">
      <c r="BF35067" s="1"/>
    </row>
    <row r="35068" spans="58:58" x14ac:dyDescent="0.25">
      <c r="BF35068" s="1"/>
    </row>
    <row r="35069" spans="58:58" x14ac:dyDescent="0.25">
      <c r="BF35069" s="1"/>
    </row>
    <row r="35070" spans="58:58" x14ac:dyDescent="0.25">
      <c r="BF35070" s="1"/>
    </row>
    <row r="35071" spans="58:58" x14ac:dyDescent="0.25">
      <c r="BF35071" s="1"/>
    </row>
    <row r="35072" spans="58:58" x14ac:dyDescent="0.25">
      <c r="BF35072" s="1"/>
    </row>
    <row r="35073" spans="58:58" x14ac:dyDescent="0.25">
      <c r="BF35073" s="1"/>
    </row>
    <row r="35074" spans="58:58" x14ac:dyDescent="0.25">
      <c r="BF35074" s="1"/>
    </row>
    <row r="35075" spans="58:58" x14ac:dyDescent="0.25">
      <c r="BF35075" s="1"/>
    </row>
    <row r="35076" spans="58:58" x14ac:dyDescent="0.25">
      <c r="BF35076" s="1"/>
    </row>
    <row r="35077" spans="58:58" x14ac:dyDescent="0.25">
      <c r="BF35077" s="1"/>
    </row>
    <row r="35078" spans="58:58" x14ac:dyDescent="0.25">
      <c r="BF35078" s="1"/>
    </row>
    <row r="35079" spans="58:58" x14ac:dyDescent="0.25">
      <c r="BF35079" s="1"/>
    </row>
    <row r="35080" spans="58:58" x14ac:dyDescent="0.25">
      <c r="BF35080" s="1"/>
    </row>
    <row r="35081" spans="58:58" x14ac:dyDescent="0.25">
      <c r="BF35081" s="1"/>
    </row>
    <row r="35082" spans="58:58" x14ac:dyDescent="0.25">
      <c r="BF35082" s="1"/>
    </row>
    <row r="35083" spans="58:58" x14ac:dyDescent="0.25">
      <c r="BF35083" s="1"/>
    </row>
    <row r="35084" spans="58:58" x14ac:dyDescent="0.25">
      <c r="BF35084" s="1"/>
    </row>
    <row r="35085" spans="58:58" x14ac:dyDescent="0.25">
      <c r="BF35085" s="1"/>
    </row>
    <row r="35086" spans="58:58" x14ac:dyDescent="0.25">
      <c r="BF35086" s="1"/>
    </row>
    <row r="35087" spans="58:58" x14ac:dyDescent="0.25">
      <c r="BF35087" s="1"/>
    </row>
    <row r="35088" spans="58:58" x14ac:dyDescent="0.25">
      <c r="BF35088" s="1"/>
    </row>
    <row r="35089" spans="58:58" x14ac:dyDescent="0.25">
      <c r="BF35089" s="1"/>
    </row>
    <row r="35090" spans="58:58" x14ac:dyDescent="0.25">
      <c r="BF35090" s="1"/>
    </row>
    <row r="35091" spans="58:58" x14ac:dyDescent="0.25">
      <c r="BF35091" s="1"/>
    </row>
    <row r="35092" spans="58:58" x14ac:dyDescent="0.25">
      <c r="BF35092" s="1"/>
    </row>
    <row r="35093" spans="58:58" x14ac:dyDescent="0.25">
      <c r="BF35093" s="1"/>
    </row>
    <row r="35094" spans="58:58" x14ac:dyDescent="0.25">
      <c r="BF35094" s="1"/>
    </row>
    <row r="35095" spans="58:58" x14ac:dyDescent="0.25">
      <c r="BF35095" s="1"/>
    </row>
    <row r="35096" spans="58:58" x14ac:dyDescent="0.25">
      <c r="BF35096" s="1"/>
    </row>
    <row r="35097" spans="58:58" x14ac:dyDescent="0.25">
      <c r="BF35097" s="1"/>
    </row>
    <row r="35098" spans="58:58" x14ac:dyDescent="0.25">
      <c r="BF35098" s="1"/>
    </row>
    <row r="35099" spans="58:58" x14ac:dyDescent="0.25">
      <c r="BF35099" s="1"/>
    </row>
    <row r="35100" spans="58:58" x14ac:dyDescent="0.25">
      <c r="BF35100" s="1"/>
    </row>
    <row r="35101" spans="58:58" x14ac:dyDescent="0.25">
      <c r="BF35101" s="1"/>
    </row>
    <row r="35102" spans="58:58" x14ac:dyDescent="0.25">
      <c r="BF35102" s="1"/>
    </row>
    <row r="35103" spans="58:58" x14ac:dyDescent="0.25">
      <c r="BF35103" s="1"/>
    </row>
    <row r="35104" spans="58:58" x14ac:dyDescent="0.25">
      <c r="BF35104" s="1"/>
    </row>
    <row r="35105" spans="58:58" x14ac:dyDescent="0.25">
      <c r="BF35105" s="1"/>
    </row>
    <row r="35106" spans="58:58" x14ac:dyDescent="0.25">
      <c r="BF35106" s="1"/>
    </row>
    <row r="35107" spans="58:58" x14ac:dyDescent="0.25">
      <c r="BF35107" s="1"/>
    </row>
    <row r="35108" spans="58:58" x14ac:dyDescent="0.25">
      <c r="BF35108" s="1"/>
    </row>
    <row r="35109" spans="58:58" x14ac:dyDescent="0.25">
      <c r="BF35109" s="1"/>
    </row>
    <row r="35110" spans="58:58" x14ac:dyDescent="0.25">
      <c r="BF35110" s="1"/>
    </row>
    <row r="35111" spans="58:58" x14ac:dyDescent="0.25">
      <c r="BF35111" s="1"/>
    </row>
    <row r="35112" spans="58:58" x14ac:dyDescent="0.25">
      <c r="BF35112" s="1"/>
    </row>
    <row r="35113" spans="58:58" x14ac:dyDescent="0.25">
      <c r="BF35113" s="1"/>
    </row>
    <row r="35114" spans="58:58" x14ac:dyDescent="0.25">
      <c r="BF35114" s="1"/>
    </row>
    <row r="35115" spans="58:58" x14ac:dyDescent="0.25">
      <c r="BF35115" s="1"/>
    </row>
    <row r="35116" spans="58:58" x14ac:dyDescent="0.25">
      <c r="BF35116" s="1"/>
    </row>
    <row r="35117" spans="58:58" x14ac:dyDescent="0.25">
      <c r="BF35117" s="1"/>
    </row>
    <row r="35118" spans="58:58" x14ac:dyDescent="0.25">
      <c r="BF35118" s="1"/>
    </row>
    <row r="35119" spans="58:58" x14ac:dyDescent="0.25">
      <c r="BF35119" s="1"/>
    </row>
    <row r="35120" spans="58:58" x14ac:dyDescent="0.25">
      <c r="BF35120" s="1"/>
    </row>
    <row r="35121" spans="58:58" x14ac:dyDescent="0.25">
      <c r="BF35121" s="1"/>
    </row>
    <row r="35122" spans="58:58" x14ac:dyDescent="0.25">
      <c r="BF35122" s="1"/>
    </row>
    <row r="35123" spans="58:58" x14ac:dyDescent="0.25">
      <c r="BF35123" s="1"/>
    </row>
    <row r="35124" spans="58:58" x14ac:dyDescent="0.25">
      <c r="BF35124" s="1"/>
    </row>
    <row r="35125" spans="58:58" x14ac:dyDescent="0.25">
      <c r="BF35125" s="1"/>
    </row>
    <row r="35126" spans="58:58" x14ac:dyDescent="0.25">
      <c r="BF35126" s="1"/>
    </row>
    <row r="35127" spans="58:58" x14ac:dyDescent="0.25">
      <c r="BF35127" s="1"/>
    </row>
    <row r="35128" spans="58:58" x14ac:dyDescent="0.25">
      <c r="BF35128" s="1"/>
    </row>
    <row r="35129" spans="58:58" x14ac:dyDescent="0.25">
      <c r="BF35129" s="1"/>
    </row>
    <row r="35130" spans="58:58" x14ac:dyDescent="0.25">
      <c r="BF35130" s="1"/>
    </row>
    <row r="35131" spans="58:58" x14ac:dyDescent="0.25">
      <c r="BF35131" s="1"/>
    </row>
    <row r="35132" spans="58:58" x14ac:dyDescent="0.25">
      <c r="BF35132" s="1"/>
    </row>
    <row r="35133" spans="58:58" x14ac:dyDescent="0.25">
      <c r="BF35133" s="1"/>
    </row>
    <row r="35134" spans="58:58" x14ac:dyDescent="0.25">
      <c r="BF35134" s="1"/>
    </row>
    <row r="35135" spans="58:58" x14ac:dyDescent="0.25">
      <c r="BF35135" s="1"/>
    </row>
    <row r="35136" spans="58:58" x14ac:dyDescent="0.25">
      <c r="BF35136" s="1"/>
    </row>
    <row r="35137" spans="58:58" x14ac:dyDescent="0.25">
      <c r="BF35137" s="1"/>
    </row>
    <row r="35138" spans="58:58" x14ac:dyDescent="0.25">
      <c r="BF35138" s="1"/>
    </row>
    <row r="35139" spans="58:58" x14ac:dyDescent="0.25">
      <c r="BF35139" s="1"/>
    </row>
    <row r="35140" spans="58:58" x14ac:dyDescent="0.25">
      <c r="BF35140" s="1"/>
    </row>
    <row r="35141" spans="58:58" x14ac:dyDescent="0.25">
      <c r="BF35141" s="1"/>
    </row>
    <row r="35142" spans="58:58" x14ac:dyDescent="0.25">
      <c r="BF35142" s="1"/>
    </row>
    <row r="35143" spans="58:58" x14ac:dyDescent="0.25">
      <c r="BF35143" s="1"/>
    </row>
    <row r="35144" spans="58:58" x14ac:dyDescent="0.25">
      <c r="BF35144" s="1"/>
    </row>
    <row r="35145" spans="58:58" x14ac:dyDescent="0.25">
      <c r="BF35145" s="1"/>
    </row>
    <row r="35146" spans="58:58" x14ac:dyDescent="0.25">
      <c r="BF35146" s="1"/>
    </row>
    <row r="35147" spans="58:58" x14ac:dyDescent="0.25">
      <c r="BF35147" s="1"/>
    </row>
    <row r="35148" spans="58:58" x14ac:dyDescent="0.25">
      <c r="BF35148" s="1"/>
    </row>
    <row r="35149" spans="58:58" x14ac:dyDescent="0.25">
      <c r="BF35149" s="1"/>
    </row>
    <row r="35150" spans="58:58" x14ac:dyDescent="0.25">
      <c r="BF35150" s="1"/>
    </row>
    <row r="35151" spans="58:58" x14ac:dyDescent="0.25">
      <c r="BF35151" s="1"/>
    </row>
    <row r="35152" spans="58:58" x14ac:dyDescent="0.25">
      <c r="BF35152" s="1"/>
    </row>
    <row r="35153" spans="58:58" x14ac:dyDescent="0.25">
      <c r="BF35153" s="1"/>
    </row>
    <row r="35154" spans="58:58" x14ac:dyDescent="0.25">
      <c r="BF35154" s="1"/>
    </row>
    <row r="35155" spans="58:58" x14ac:dyDescent="0.25">
      <c r="BF35155" s="1"/>
    </row>
    <row r="35156" spans="58:58" x14ac:dyDescent="0.25">
      <c r="BF35156" s="1"/>
    </row>
    <row r="35157" spans="58:58" x14ac:dyDescent="0.25">
      <c r="BF35157" s="1"/>
    </row>
    <row r="35158" spans="58:58" x14ac:dyDescent="0.25">
      <c r="BF35158" s="1"/>
    </row>
    <row r="35159" spans="58:58" x14ac:dyDescent="0.25">
      <c r="BF35159" s="1"/>
    </row>
    <row r="35160" spans="58:58" x14ac:dyDescent="0.25">
      <c r="BF35160" s="1"/>
    </row>
    <row r="35161" spans="58:58" x14ac:dyDescent="0.25">
      <c r="BF35161" s="1"/>
    </row>
    <row r="35162" spans="58:58" x14ac:dyDescent="0.25">
      <c r="BF35162" s="1"/>
    </row>
    <row r="35163" spans="58:58" x14ac:dyDescent="0.25">
      <c r="BF35163" s="1"/>
    </row>
    <row r="35164" spans="58:58" x14ac:dyDescent="0.25">
      <c r="BF35164" s="1"/>
    </row>
    <row r="35165" spans="58:58" x14ac:dyDescent="0.25">
      <c r="BF35165" s="1"/>
    </row>
    <row r="35166" spans="58:58" x14ac:dyDescent="0.25">
      <c r="BF35166" s="1"/>
    </row>
    <row r="35167" spans="58:58" x14ac:dyDescent="0.25">
      <c r="BF35167" s="1"/>
    </row>
    <row r="35168" spans="58:58" x14ac:dyDescent="0.25">
      <c r="BF35168" s="1"/>
    </row>
    <row r="35169" spans="58:58" x14ac:dyDescent="0.25">
      <c r="BF35169" s="1"/>
    </row>
    <row r="35170" spans="58:58" x14ac:dyDescent="0.25">
      <c r="BF35170" s="1"/>
    </row>
    <row r="35171" spans="58:58" x14ac:dyDescent="0.25">
      <c r="BF35171" s="1"/>
    </row>
    <row r="35172" spans="58:58" x14ac:dyDescent="0.25">
      <c r="BF35172" s="1"/>
    </row>
    <row r="35173" spans="58:58" x14ac:dyDescent="0.25">
      <c r="BF35173" s="1"/>
    </row>
    <row r="35174" spans="58:58" x14ac:dyDescent="0.25">
      <c r="BF35174" s="1"/>
    </row>
    <row r="35175" spans="58:58" x14ac:dyDescent="0.25">
      <c r="BF35175" s="1"/>
    </row>
    <row r="35176" spans="58:58" x14ac:dyDescent="0.25">
      <c r="BF35176" s="1"/>
    </row>
    <row r="35177" spans="58:58" x14ac:dyDescent="0.25">
      <c r="BF35177" s="1"/>
    </row>
    <row r="35178" spans="58:58" x14ac:dyDescent="0.25">
      <c r="BF35178" s="1"/>
    </row>
    <row r="35179" spans="58:58" x14ac:dyDescent="0.25">
      <c r="BF35179" s="1"/>
    </row>
    <row r="35180" spans="58:58" x14ac:dyDescent="0.25">
      <c r="BF35180" s="1"/>
    </row>
    <row r="35181" spans="58:58" x14ac:dyDescent="0.25">
      <c r="BF35181" s="1"/>
    </row>
    <row r="35182" spans="58:58" x14ac:dyDescent="0.25">
      <c r="BF35182" s="1"/>
    </row>
    <row r="35183" spans="58:58" x14ac:dyDescent="0.25">
      <c r="BF35183" s="1"/>
    </row>
    <row r="35184" spans="58:58" x14ac:dyDescent="0.25">
      <c r="BF35184" s="1"/>
    </row>
    <row r="35185" spans="58:58" x14ac:dyDescent="0.25">
      <c r="BF35185" s="1"/>
    </row>
    <row r="35186" spans="58:58" x14ac:dyDescent="0.25">
      <c r="BF35186" s="1"/>
    </row>
    <row r="35187" spans="58:58" x14ac:dyDescent="0.25">
      <c r="BF35187" s="1"/>
    </row>
    <row r="35188" spans="58:58" x14ac:dyDescent="0.25">
      <c r="BF35188" s="1"/>
    </row>
    <row r="35189" spans="58:58" x14ac:dyDescent="0.25">
      <c r="BF35189" s="1"/>
    </row>
    <row r="35190" spans="58:58" x14ac:dyDescent="0.25">
      <c r="BF35190" s="1"/>
    </row>
    <row r="35191" spans="58:58" x14ac:dyDescent="0.25">
      <c r="BF35191" s="1"/>
    </row>
    <row r="35192" spans="58:58" x14ac:dyDescent="0.25">
      <c r="BF35192" s="1"/>
    </row>
    <row r="35193" spans="58:58" x14ac:dyDescent="0.25">
      <c r="BF35193" s="1"/>
    </row>
    <row r="35194" spans="58:58" x14ac:dyDescent="0.25">
      <c r="BF35194" s="1"/>
    </row>
    <row r="35195" spans="58:58" x14ac:dyDescent="0.25">
      <c r="BF35195" s="1"/>
    </row>
    <row r="35196" spans="58:58" x14ac:dyDescent="0.25">
      <c r="BF35196" s="1"/>
    </row>
    <row r="35197" spans="58:58" x14ac:dyDescent="0.25">
      <c r="BF35197" s="1"/>
    </row>
    <row r="35198" spans="58:58" x14ac:dyDescent="0.25">
      <c r="BF35198" s="1"/>
    </row>
    <row r="35199" spans="58:58" x14ac:dyDescent="0.25">
      <c r="BF35199" s="1"/>
    </row>
    <row r="35200" spans="58:58" x14ac:dyDescent="0.25">
      <c r="BF35200" s="1"/>
    </row>
    <row r="35201" spans="58:58" x14ac:dyDescent="0.25">
      <c r="BF35201" s="1"/>
    </row>
    <row r="35202" spans="58:58" x14ac:dyDescent="0.25">
      <c r="BF35202" s="1"/>
    </row>
    <row r="35203" spans="58:58" x14ac:dyDescent="0.25">
      <c r="BF35203" s="1"/>
    </row>
    <row r="35204" spans="58:58" x14ac:dyDescent="0.25">
      <c r="BF35204" s="1"/>
    </row>
    <row r="35205" spans="58:58" x14ac:dyDescent="0.25">
      <c r="BF35205" s="1"/>
    </row>
    <row r="35206" spans="58:58" x14ac:dyDescent="0.25">
      <c r="BF35206" s="1"/>
    </row>
    <row r="35207" spans="58:58" x14ac:dyDescent="0.25">
      <c r="BF35207" s="1"/>
    </row>
    <row r="35208" spans="58:58" x14ac:dyDescent="0.25">
      <c r="BF35208" s="1"/>
    </row>
    <row r="35209" spans="58:58" x14ac:dyDescent="0.25">
      <c r="BF35209" s="1"/>
    </row>
    <row r="35210" spans="58:58" x14ac:dyDescent="0.25">
      <c r="BF35210" s="1"/>
    </row>
    <row r="35211" spans="58:58" x14ac:dyDescent="0.25">
      <c r="BF35211" s="1"/>
    </row>
    <row r="35212" spans="58:58" x14ac:dyDescent="0.25">
      <c r="BF35212" s="1"/>
    </row>
    <row r="35213" spans="58:58" x14ac:dyDescent="0.25">
      <c r="BF35213" s="1"/>
    </row>
    <row r="35214" spans="58:58" x14ac:dyDescent="0.25">
      <c r="BF35214" s="1"/>
    </row>
    <row r="35215" spans="58:58" x14ac:dyDescent="0.25">
      <c r="BF35215" s="1"/>
    </row>
    <row r="35216" spans="58:58" x14ac:dyDescent="0.25">
      <c r="BF35216" s="1"/>
    </row>
    <row r="35217" spans="58:58" x14ac:dyDescent="0.25">
      <c r="BF35217" s="1"/>
    </row>
    <row r="35218" spans="58:58" x14ac:dyDescent="0.25">
      <c r="BF35218" s="1"/>
    </row>
    <row r="35219" spans="58:58" x14ac:dyDescent="0.25">
      <c r="BF35219" s="1"/>
    </row>
    <row r="35220" spans="58:58" x14ac:dyDescent="0.25">
      <c r="BF35220" s="1"/>
    </row>
    <row r="35221" spans="58:58" x14ac:dyDescent="0.25">
      <c r="BF35221" s="1"/>
    </row>
    <row r="35222" spans="58:58" x14ac:dyDescent="0.25">
      <c r="BF35222" s="1"/>
    </row>
    <row r="35223" spans="58:58" x14ac:dyDescent="0.25">
      <c r="BF35223" s="1"/>
    </row>
    <row r="35224" spans="58:58" x14ac:dyDescent="0.25">
      <c r="BF35224" s="1"/>
    </row>
    <row r="35225" spans="58:58" x14ac:dyDescent="0.25">
      <c r="BF35225" s="1"/>
    </row>
    <row r="35226" spans="58:58" x14ac:dyDescent="0.25">
      <c r="BF35226" s="1"/>
    </row>
    <row r="35227" spans="58:58" x14ac:dyDescent="0.25">
      <c r="BF35227" s="1"/>
    </row>
    <row r="35228" spans="58:58" x14ac:dyDescent="0.25">
      <c r="BF35228" s="1"/>
    </row>
    <row r="35229" spans="58:58" x14ac:dyDescent="0.25">
      <c r="BF35229" s="1"/>
    </row>
    <row r="35230" spans="58:58" x14ac:dyDescent="0.25">
      <c r="BF35230" s="1"/>
    </row>
    <row r="35231" spans="58:58" x14ac:dyDescent="0.25">
      <c r="BF35231" s="1"/>
    </row>
    <row r="35232" spans="58:58" x14ac:dyDescent="0.25">
      <c r="BF35232" s="1"/>
    </row>
    <row r="35233" spans="58:58" x14ac:dyDescent="0.25">
      <c r="BF35233" s="1"/>
    </row>
    <row r="35234" spans="58:58" x14ac:dyDescent="0.25">
      <c r="BF35234" s="1"/>
    </row>
    <row r="35235" spans="58:58" x14ac:dyDescent="0.25">
      <c r="BF35235" s="1"/>
    </row>
    <row r="35236" spans="58:58" x14ac:dyDescent="0.25">
      <c r="BF35236" s="1"/>
    </row>
    <row r="35237" spans="58:58" x14ac:dyDescent="0.25">
      <c r="BF35237" s="1"/>
    </row>
    <row r="35238" spans="58:58" x14ac:dyDescent="0.25">
      <c r="BF35238" s="1"/>
    </row>
    <row r="35239" spans="58:58" x14ac:dyDescent="0.25">
      <c r="BF35239" s="1"/>
    </row>
    <row r="35240" spans="58:58" x14ac:dyDescent="0.25">
      <c r="BF35240" s="1"/>
    </row>
    <row r="35241" spans="58:58" x14ac:dyDescent="0.25">
      <c r="BF35241" s="1"/>
    </row>
    <row r="35242" spans="58:58" x14ac:dyDescent="0.25">
      <c r="BF35242" s="1"/>
    </row>
    <row r="35243" spans="58:58" x14ac:dyDescent="0.25">
      <c r="BF35243" s="1"/>
    </row>
    <row r="35244" spans="58:58" x14ac:dyDescent="0.25">
      <c r="BF35244" s="1"/>
    </row>
    <row r="35245" spans="58:58" x14ac:dyDescent="0.25">
      <c r="BF35245" s="1"/>
    </row>
    <row r="35246" spans="58:58" x14ac:dyDescent="0.25">
      <c r="BF35246" s="1"/>
    </row>
    <row r="35247" spans="58:58" x14ac:dyDescent="0.25">
      <c r="BF35247" s="1"/>
    </row>
    <row r="35248" spans="58:58" x14ac:dyDescent="0.25">
      <c r="BF35248" s="1"/>
    </row>
    <row r="35249" spans="58:58" x14ac:dyDescent="0.25">
      <c r="BF35249" s="1"/>
    </row>
    <row r="35250" spans="58:58" x14ac:dyDescent="0.25">
      <c r="BF35250" s="1"/>
    </row>
    <row r="35251" spans="58:58" x14ac:dyDescent="0.25">
      <c r="BF35251" s="1"/>
    </row>
    <row r="35252" spans="58:58" x14ac:dyDescent="0.25">
      <c r="BF35252" s="1"/>
    </row>
    <row r="35253" spans="58:58" x14ac:dyDescent="0.25">
      <c r="BF35253" s="1"/>
    </row>
    <row r="35254" spans="58:58" x14ac:dyDescent="0.25">
      <c r="BF35254" s="1"/>
    </row>
    <row r="35255" spans="58:58" x14ac:dyDescent="0.25">
      <c r="BF35255" s="1"/>
    </row>
    <row r="35256" spans="58:58" x14ac:dyDescent="0.25">
      <c r="BF35256" s="1"/>
    </row>
    <row r="35257" spans="58:58" x14ac:dyDescent="0.25">
      <c r="BF35257" s="1"/>
    </row>
    <row r="35258" spans="58:58" x14ac:dyDescent="0.25">
      <c r="BF35258" s="1"/>
    </row>
    <row r="35259" spans="58:58" x14ac:dyDescent="0.25">
      <c r="BF35259" s="1"/>
    </row>
    <row r="35260" spans="58:58" x14ac:dyDescent="0.25">
      <c r="BF35260" s="1"/>
    </row>
    <row r="35261" spans="58:58" x14ac:dyDescent="0.25">
      <c r="BF35261" s="1"/>
    </row>
    <row r="35262" spans="58:58" x14ac:dyDescent="0.25">
      <c r="BF35262" s="1"/>
    </row>
    <row r="35263" spans="58:58" x14ac:dyDescent="0.25">
      <c r="BF35263" s="1"/>
    </row>
    <row r="35264" spans="58:58" x14ac:dyDescent="0.25">
      <c r="BF35264" s="1"/>
    </row>
    <row r="35265" spans="58:58" x14ac:dyDescent="0.25">
      <c r="BF35265" s="1"/>
    </row>
    <row r="35266" spans="58:58" x14ac:dyDescent="0.25">
      <c r="BF35266" s="1"/>
    </row>
    <row r="35267" spans="58:58" x14ac:dyDescent="0.25">
      <c r="BF35267" s="1"/>
    </row>
    <row r="35268" spans="58:58" x14ac:dyDescent="0.25">
      <c r="BF35268" s="1"/>
    </row>
    <row r="35269" spans="58:58" x14ac:dyDescent="0.25">
      <c r="BF35269" s="1"/>
    </row>
    <row r="35270" spans="58:58" x14ac:dyDescent="0.25">
      <c r="BF35270" s="1"/>
    </row>
    <row r="35271" spans="58:58" x14ac:dyDescent="0.25">
      <c r="BF35271" s="1"/>
    </row>
    <row r="35272" spans="58:58" x14ac:dyDescent="0.25">
      <c r="BF35272" s="1"/>
    </row>
    <row r="35273" spans="58:58" x14ac:dyDescent="0.25">
      <c r="BF35273" s="1"/>
    </row>
    <row r="35274" spans="58:58" x14ac:dyDescent="0.25">
      <c r="BF35274" s="1"/>
    </row>
    <row r="35275" spans="58:58" x14ac:dyDescent="0.25">
      <c r="BF35275" s="1"/>
    </row>
    <row r="35276" spans="58:58" x14ac:dyDescent="0.25">
      <c r="BF35276" s="1"/>
    </row>
    <row r="35277" spans="58:58" x14ac:dyDescent="0.25">
      <c r="BF35277" s="1"/>
    </row>
    <row r="35278" spans="58:58" x14ac:dyDescent="0.25">
      <c r="BF35278" s="1"/>
    </row>
    <row r="35279" spans="58:58" x14ac:dyDescent="0.25">
      <c r="BF35279" s="1"/>
    </row>
    <row r="35280" spans="58:58" x14ac:dyDescent="0.25">
      <c r="BF35280" s="1"/>
    </row>
    <row r="35281" spans="58:58" x14ac:dyDescent="0.25">
      <c r="BF35281" s="1"/>
    </row>
    <row r="35282" spans="58:58" x14ac:dyDescent="0.25">
      <c r="BF35282" s="1"/>
    </row>
    <row r="35283" spans="58:58" x14ac:dyDescent="0.25">
      <c r="BF35283" s="1"/>
    </row>
    <row r="35284" spans="58:58" x14ac:dyDescent="0.25">
      <c r="BF35284" s="1"/>
    </row>
    <row r="35285" spans="58:58" x14ac:dyDescent="0.25">
      <c r="BF35285" s="1"/>
    </row>
    <row r="35286" spans="58:58" x14ac:dyDescent="0.25">
      <c r="BF35286" s="1"/>
    </row>
    <row r="35287" spans="58:58" x14ac:dyDescent="0.25">
      <c r="BF35287" s="1"/>
    </row>
    <row r="35288" spans="58:58" x14ac:dyDescent="0.25">
      <c r="BF35288" s="1"/>
    </row>
    <row r="35289" spans="58:58" x14ac:dyDescent="0.25">
      <c r="BF35289" s="1"/>
    </row>
    <row r="35290" spans="58:58" x14ac:dyDescent="0.25">
      <c r="BF35290" s="1"/>
    </row>
    <row r="35291" spans="58:58" x14ac:dyDescent="0.25">
      <c r="BF35291" s="1"/>
    </row>
    <row r="35292" spans="58:58" x14ac:dyDescent="0.25">
      <c r="BF35292" s="1"/>
    </row>
    <row r="35293" spans="58:58" x14ac:dyDescent="0.25">
      <c r="BF35293" s="1"/>
    </row>
    <row r="35294" spans="58:58" x14ac:dyDescent="0.25">
      <c r="BF35294" s="1"/>
    </row>
    <row r="35295" spans="58:58" x14ac:dyDescent="0.25">
      <c r="BF35295" s="1"/>
    </row>
    <row r="35296" spans="58:58" x14ac:dyDescent="0.25">
      <c r="BF35296" s="1"/>
    </row>
    <row r="35297" spans="58:58" x14ac:dyDescent="0.25">
      <c r="BF35297" s="1"/>
    </row>
    <row r="35298" spans="58:58" x14ac:dyDescent="0.25">
      <c r="BF35298" s="1"/>
    </row>
    <row r="35299" spans="58:58" x14ac:dyDescent="0.25">
      <c r="BF35299" s="1"/>
    </row>
    <row r="35300" spans="58:58" x14ac:dyDescent="0.25">
      <c r="BF35300" s="1"/>
    </row>
    <row r="35301" spans="58:58" x14ac:dyDescent="0.25">
      <c r="BF35301" s="1"/>
    </row>
    <row r="35302" spans="58:58" x14ac:dyDescent="0.25">
      <c r="BF35302" s="1"/>
    </row>
    <row r="35303" spans="58:58" x14ac:dyDescent="0.25">
      <c r="BF35303" s="1"/>
    </row>
    <row r="35304" spans="58:58" x14ac:dyDescent="0.25">
      <c r="BF35304" s="1"/>
    </row>
    <row r="35305" spans="58:58" x14ac:dyDescent="0.25">
      <c r="BF35305" s="1"/>
    </row>
    <row r="35306" spans="58:58" x14ac:dyDescent="0.25">
      <c r="BF35306" s="1"/>
    </row>
    <row r="35307" spans="58:58" x14ac:dyDescent="0.25">
      <c r="BF35307" s="1"/>
    </row>
    <row r="35308" spans="58:58" x14ac:dyDescent="0.25">
      <c r="BF35308" s="1"/>
    </row>
    <row r="35309" spans="58:58" x14ac:dyDescent="0.25">
      <c r="BF35309" s="1"/>
    </row>
    <row r="35310" spans="58:58" x14ac:dyDescent="0.25">
      <c r="BF35310" s="1"/>
    </row>
    <row r="35311" spans="58:58" x14ac:dyDescent="0.25">
      <c r="BF35311" s="1"/>
    </row>
    <row r="35312" spans="58:58" x14ac:dyDescent="0.25">
      <c r="BF35312" s="1"/>
    </row>
    <row r="35313" spans="58:58" x14ac:dyDescent="0.25">
      <c r="BF35313" s="1"/>
    </row>
    <row r="35314" spans="58:58" x14ac:dyDescent="0.25">
      <c r="BF35314" s="1"/>
    </row>
    <row r="35315" spans="58:58" x14ac:dyDescent="0.25">
      <c r="BF35315" s="1"/>
    </row>
    <row r="35316" spans="58:58" x14ac:dyDescent="0.25">
      <c r="BF35316" s="1"/>
    </row>
    <row r="35317" spans="58:58" x14ac:dyDescent="0.25">
      <c r="BF35317" s="1"/>
    </row>
    <row r="35318" spans="58:58" x14ac:dyDescent="0.25">
      <c r="BF35318" s="1"/>
    </row>
    <row r="35319" spans="58:58" x14ac:dyDescent="0.25">
      <c r="BF35319" s="1"/>
    </row>
    <row r="35320" spans="58:58" x14ac:dyDescent="0.25">
      <c r="BF35320" s="1"/>
    </row>
    <row r="35321" spans="58:58" x14ac:dyDescent="0.25">
      <c r="BF35321" s="1"/>
    </row>
    <row r="35322" spans="58:58" x14ac:dyDescent="0.25">
      <c r="BF35322" s="1"/>
    </row>
    <row r="35323" spans="58:58" x14ac:dyDescent="0.25">
      <c r="BF35323" s="1"/>
    </row>
    <row r="35324" spans="58:58" x14ac:dyDescent="0.25">
      <c r="BF35324" s="1"/>
    </row>
    <row r="35325" spans="58:58" x14ac:dyDescent="0.25">
      <c r="BF35325" s="1"/>
    </row>
    <row r="35326" spans="58:58" x14ac:dyDescent="0.25">
      <c r="BF35326" s="1"/>
    </row>
    <row r="35327" spans="58:58" x14ac:dyDescent="0.25">
      <c r="BF35327" s="1"/>
    </row>
    <row r="35328" spans="58:58" x14ac:dyDescent="0.25">
      <c r="BF35328" s="1"/>
    </row>
    <row r="35329" spans="58:58" x14ac:dyDescent="0.25">
      <c r="BF35329" s="1"/>
    </row>
    <row r="35330" spans="58:58" x14ac:dyDescent="0.25">
      <c r="BF35330" s="1"/>
    </row>
    <row r="35331" spans="58:58" x14ac:dyDescent="0.25">
      <c r="BF35331" s="1"/>
    </row>
    <row r="35332" spans="58:58" x14ac:dyDescent="0.25">
      <c r="BF35332" s="1"/>
    </row>
    <row r="35333" spans="58:58" x14ac:dyDescent="0.25">
      <c r="BF35333" s="1"/>
    </row>
    <row r="35334" spans="58:58" x14ac:dyDescent="0.25">
      <c r="BF35334" s="1"/>
    </row>
    <row r="35335" spans="58:58" x14ac:dyDescent="0.25">
      <c r="BF35335" s="1"/>
    </row>
    <row r="35336" spans="58:58" x14ac:dyDescent="0.25">
      <c r="BF35336" s="1"/>
    </row>
    <row r="35337" spans="58:58" x14ac:dyDescent="0.25">
      <c r="BF35337" s="1"/>
    </row>
    <row r="35338" spans="58:58" x14ac:dyDescent="0.25">
      <c r="BF35338" s="1"/>
    </row>
    <row r="35339" spans="58:58" x14ac:dyDescent="0.25">
      <c r="BF35339" s="1"/>
    </row>
    <row r="35340" spans="58:58" x14ac:dyDescent="0.25">
      <c r="BF35340" s="1"/>
    </row>
    <row r="35341" spans="58:58" x14ac:dyDescent="0.25">
      <c r="BF35341" s="1"/>
    </row>
    <row r="35342" spans="58:58" x14ac:dyDescent="0.25">
      <c r="BF35342" s="1"/>
    </row>
    <row r="35343" spans="58:58" x14ac:dyDescent="0.25">
      <c r="BF35343" s="1"/>
    </row>
    <row r="35344" spans="58:58" x14ac:dyDescent="0.25">
      <c r="BF35344" s="1"/>
    </row>
    <row r="35345" spans="58:58" x14ac:dyDescent="0.25">
      <c r="BF35345" s="1"/>
    </row>
    <row r="35346" spans="58:58" x14ac:dyDescent="0.25">
      <c r="BF35346" s="1"/>
    </row>
    <row r="35347" spans="58:58" x14ac:dyDescent="0.25">
      <c r="BF35347" s="1"/>
    </row>
    <row r="35348" spans="58:58" x14ac:dyDescent="0.25">
      <c r="BF35348" s="1"/>
    </row>
    <row r="35349" spans="58:58" x14ac:dyDescent="0.25">
      <c r="BF35349" s="1"/>
    </row>
    <row r="35350" spans="58:58" x14ac:dyDescent="0.25">
      <c r="BF35350" s="1"/>
    </row>
    <row r="35351" spans="58:58" x14ac:dyDescent="0.25">
      <c r="BF35351" s="1"/>
    </row>
    <row r="35352" spans="58:58" x14ac:dyDescent="0.25">
      <c r="BF35352" s="1"/>
    </row>
    <row r="35353" spans="58:58" x14ac:dyDescent="0.25">
      <c r="BF35353" s="1"/>
    </row>
    <row r="35354" spans="58:58" x14ac:dyDescent="0.25">
      <c r="BF35354" s="1"/>
    </row>
    <row r="35355" spans="58:58" x14ac:dyDescent="0.25">
      <c r="BF35355" s="1"/>
    </row>
    <row r="35356" spans="58:58" x14ac:dyDescent="0.25">
      <c r="BF35356" s="1"/>
    </row>
    <row r="35357" spans="58:58" x14ac:dyDescent="0.25">
      <c r="BF35357" s="1"/>
    </row>
    <row r="35358" spans="58:58" x14ac:dyDescent="0.25">
      <c r="BF35358" s="1"/>
    </row>
    <row r="35359" spans="58:58" x14ac:dyDescent="0.25">
      <c r="BF35359" s="1"/>
    </row>
    <row r="35360" spans="58:58" x14ac:dyDescent="0.25">
      <c r="BF35360" s="1"/>
    </row>
    <row r="35361" spans="58:58" x14ac:dyDescent="0.25">
      <c r="BF35361" s="1"/>
    </row>
    <row r="35362" spans="58:58" x14ac:dyDescent="0.25">
      <c r="BF35362" s="1"/>
    </row>
    <row r="35363" spans="58:58" x14ac:dyDescent="0.25">
      <c r="BF35363" s="1"/>
    </row>
    <row r="35364" spans="58:58" x14ac:dyDescent="0.25">
      <c r="BF35364" s="1"/>
    </row>
    <row r="35365" spans="58:58" x14ac:dyDescent="0.25">
      <c r="BF35365" s="1"/>
    </row>
    <row r="35366" spans="58:58" x14ac:dyDescent="0.25">
      <c r="BF35366" s="1"/>
    </row>
    <row r="35367" spans="58:58" x14ac:dyDescent="0.25">
      <c r="BF35367" s="1"/>
    </row>
    <row r="35368" spans="58:58" x14ac:dyDescent="0.25">
      <c r="BF35368" s="1"/>
    </row>
    <row r="35369" spans="58:58" x14ac:dyDescent="0.25">
      <c r="BF35369" s="1"/>
    </row>
    <row r="35370" spans="58:58" x14ac:dyDescent="0.25">
      <c r="BF35370" s="1"/>
    </row>
    <row r="35371" spans="58:58" x14ac:dyDescent="0.25">
      <c r="BF35371" s="1"/>
    </row>
    <row r="35372" spans="58:58" x14ac:dyDescent="0.25">
      <c r="BF35372" s="1"/>
    </row>
    <row r="35373" spans="58:58" x14ac:dyDescent="0.25">
      <c r="BF35373" s="1"/>
    </row>
    <row r="35374" spans="58:58" x14ac:dyDescent="0.25">
      <c r="BF35374" s="1"/>
    </row>
    <row r="35375" spans="58:58" x14ac:dyDescent="0.25">
      <c r="BF35375" s="1"/>
    </row>
    <row r="35376" spans="58:58" x14ac:dyDescent="0.25">
      <c r="BF35376" s="1"/>
    </row>
    <row r="35377" spans="58:58" x14ac:dyDescent="0.25">
      <c r="BF35377" s="1"/>
    </row>
    <row r="35378" spans="58:58" x14ac:dyDescent="0.25">
      <c r="BF35378" s="1"/>
    </row>
    <row r="35379" spans="58:58" x14ac:dyDescent="0.25">
      <c r="BF35379" s="1"/>
    </row>
    <row r="35380" spans="58:58" x14ac:dyDescent="0.25">
      <c r="BF35380" s="1"/>
    </row>
    <row r="35381" spans="58:58" x14ac:dyDescent="0.25">
      <c r="BF35381" s="1"/>
    </row>
    <row r="35382" spans="58:58" x14ac:dyDescent="0.25">
      <c r="BF35382" s="1"/>
    </row>
    <row r="35383" spans="58:58" x14ac:dyDescent="0.25">
      <c r="BF35383" s="1"/>
    </row>
    <row r="35384" spans="58:58" x14ac:dyDescent="0.25">
      <c r="BF35384" s="1"/>
    </row>
    <row r="35385" spans="58:58" x14ac:dyDescent="0.25">
      <c r="BF35385" s="1"/>
    </row>
    <row r="35386" spans="58:58" x14ac:dyDescent="0.25">
      <c r="BF35386" s="1"/>
    </row>
    <row r="35387" spans="58:58" x14ac:dyDescent="0.25">
      <c r="BF35387" s="1"/>
    </row>
    <row r="35388" spans="58:58" x14ac:dyDescent="0.25">
      <c r="BF35388" s="1"/>
    </row>
    <row r="35389" spans="58:58" x14ac:dyDescent="0.25">
      <c r="BF35389" s="1"/>
    </row>
    <row r="35390" spans="58:58" x14ac:dyDescent="0.25">
      <c r="BF35390" s="1"/>
    </row>
    <row r="35391" spans="58:58" x14ac:dyDescent="0.25">
      <c r="BF35391" s="1"/>
    </row>
    <row r="35392" spans="58:58" x14ac:dyDescent="0.25">
      <c r="BF35392" s="1"/>
    </row>
    <row r="35393" spans="58:58" x14ac:dyDescent="0.25">
      <c r="BF35393" s="1"/>
    </row>
    <row r="35394" spans="58:58" x14ac:dyDescent="0.25">
      <c r="BF35394" s="1"/>
    </row>
    <row r="35395" spans="58:58" x14ac:dyDescent="0.25">
      <c r="BF35395" s="1"/>
    </row>
    <row r="35396" spans="58:58" x14ac:dyDescent="0.25">
      <c r="BF35396" s="1"/>
    </row>
    <row r="35397" spans="58:58" x14ac:dyDescent="0.25">
      <c r="BF35397" s="1"/>
    </row>
    <row r="35398" spans="58:58" x14ac:dyDescent="0.25">
      <c r="BF35398" s="1"/>
    </row>
    <row r="35399" spans="58:58" x14ac:dyDescent="0.25">
      <c r="BF35399" s="1"/>
    </row>
    <row r="35400" spans="58:58" x14ac:dyDescent="0.25">
      <c r="BF35400" s="1"/>
    </row>
    <row r="35401" spans="58:58" x14ac:dyDescent="0.25">
      <c r="BF35401" s="1"/>
    </row>
    <row r="35402" spans="58:58" x14ac:dyDescent="0.25">
      <c r="BF35402" s="1"/>
    </row>
    <row r="35403" spans="58:58" x14ac:dyDescent="0.25">
      <c r="BF35403" s="1"/>
    </row>
    <row r="35404" spans="58:58" x14ac:dyDescent="0.25">
      <c r="BF35404" s="1"/>
    </row>
    <row r="35405" spans="58:58" x14ac:dyDescent="0.25">
      <c r="BF35405" s="1"/>
    </row>
    <row r="35406" spans="58:58" x14ac:dyDescent="0.25">
      <c r="BF35406" s="1"/>
    </row>
    <row r="35407" spans="58:58" x14ac:dyDescent="0.25">
      <c r="BF35407" s="1"/>
    </row>
    <row r="35408" spans="58:58" x14ac:dyDescent="0.25">
      <c r="BF35408" s="1"/>
    </row>
    <row r="35409" spans="58:58" x14ac:dyDescent="0.25">
      <c r="BF35409" s="1"/>
    </row>
    <row r="35410" spans="58:58" x14ac:dyDescent="0.25">
      <c r="BF35410" s="1"/>
    </row>
    <row r="35411" spans="58:58" x14ac:dyDescent="0.25">
      <c r="BF35411" s="1"/>
    </row>
    <row r="35412" spans="58:58" x14ac:dyDescent="0.25">
      <c r="BF35412" s="1"/>
    </row>
    <row r="35413" spans="58:58" x14ac:dyDescent="0.25">
      <c r="BF35413" s="1"/>
    </row>
    <row r="35414" spans="58:58" x14ac:dyDescent="0.25">
      <c r="BF35414" s="1"/>
    </row>
    <row r="35415" spans="58:58" x14ac:dyDescent="0.25">
      <c r="BF35415" s="1"/>
    </row>
    <row r="35416" spans="58:58" x14ac:dyDescent="0.25">
      <c r="BF35416" s="1"/>
    </row>
    <row r="35417" spans="58:58" x14ac:dyDescent="0.25">
      <c r="BF35417" s="1"/>
    </row>
    <row r="35418" spans="58:58" x14ac:dyDescent="0.25">
      <c r="BF35418" s="1"/>
    </row>
    <row r="35419" spans="58:58" x14ac:dyDescent="0.25">
      <c r="BF35419" s="1"/>
    </row>
    <row r="35420" spans="58:58" x14ac:dyDescent="0.25">
      <c r="BF35420" s="1"/>
    </row>
    <row r="35421" spans="58:58" x14ac:dyDescent="0.25">
      <c r="BF35421" s="1"/>
    </row>
    <row r="35422" spans="58:58" x14ac:dyDescent="0.25">
      <c r="BF35422" s="1"/>
    </row>
    <row r="35423" spans="58:58" x14ac:dyDescent="0.25">
      <c r="BF35423" s="1"/>
    </row>
    <row r="35424" spans="58:58" x14ac:dyDescent="0.25">
      <c r="BF35424" s="1"/>
    </row>
    <row r="35425" spans="58:58" x14ac:dyDescent="0.25">
      <c r="BF35425" s="1"/>
    </row>
    <row r="35426" spans="58:58" x14ac:dyDescent="0.25">
      <c r="BF35426" s="1"/>
    </row>
    <row r="35427" spans="58:58" x14ac:dyDescent="0.25">
      <c r="BF35427" s="1"/>
    </row>
    <row r="35428" spans="58:58" x14ac:dyDescent="0.25">
      <c r="BF35428" s="1"/>
    </row>
    <row r="35429" spans="58:58" x14ac:dyDescent="0.25">
      <c r="BF35429" s="1"/>
    </row>
    <row r="35430" spans="58:58" x14ac:dyDescent="0.25">
      <c r="BF35430" s="1"/>
    </row>
    <row r="35431" spans="58:58" x14ac:dyDescent="0.25">
      <c r="BF35431" s="1"/>
    </row>
    <row r="35432" spans="58:58" x14ac:dyDescent="0.25">
      <c r="BF35432" s="1"/>
    </row>
    <row r="35433" spans="58:58" x14ac:dyDescent="0.25">
      <c r="BF35433" s="1"/>
    </row>
    <row r="35434" spans="58:58" x14ac:dyDescent="0.25">
      <c r="BF35434" s="1"/>
    </row>
    <row r="35435" spans="58:58" x14ac:dyDescent="0.25">
      <c r="BF35435" s="1"/>
    </row>
    <row r="35436" spans="58:58" x14ac:dyDescent="0.25">
      <c r="BF35436" s="1"/>
    </row>
    <row r="35437" spans="58:58" x14ac:dyDescent="0.25">
      <c r="BF35437" s="1"/>
    </row>
    <row r="35438" spans="58:58" x14ac:dyDescent="0.25">
      <c r="BF35438" s="1"/>
    </row>
    <row r="35439" spans="58:58" x14ac:dyDescent="0.25">
      <c r="BF35439" s="1"/>
    </row>
    <row r="35440" spans="58:58" x14ac:dyDescent="0.25">
      <c r="BF35440" s="1"/>
    </row>
    <row r="35441" spans="58:58" x14ac:dyDescent="0.25">
      <c r="BF35441" s="1"/>
    </row>
    <row r="35442" spans="58:58" x14ac:dyDescent="0.25">
      <c r="BF35442" s="1"/>
    </row>
    <row r="35443" spans="58:58" x14ac:dyDescent="0.25">
      <c r="BF35443" s="1"/>
    </row>
    <row r="35444" spans="58:58" x14ac:dyDescent="0.25">
      <c r="BF35444" s="1"/>
    </row>
    <row r="35445" spans="58:58" x14ac:dyDescent="0.25">
      <c r="BF35445" s="1"/>
    </row>
    <row r="35446" spans="58:58" x14ac:dyDescent="0.25">
      <c r="BF35446" s="1"/>
    </row>
    <row r="35447" spans="58:58" x14ac:dyDescent="0.25">
      <c r="BF35447" s="1"/>
    </row>
    <row r="35448" spans="58:58" x14ac:dyDescent="0.25">
      <c r="BF35448" s="1"/>
    </row>
    <row r="35449" spans="58:58" x14ac:dyDescent="0.25">
      <c r="BF35449" s="1"/>
    </row>
    <row r="35450" spans="58:58" x14ac:dyDescent="0.25">
      <c r="BF35450" s="1"/>
    </row>
    <row r="35451" spans="58:58" x14ac:dyDescent="0.25">
      <c r="BF35451" s="1"/>
    </row>
    <row r="35452" spans="58:58" x14ac:dyDescent="0.25">
      <c r="BF35452" s="1"/>
    </row>
    <row r="35453" spans="58:58" x14ac:dyDescent="0.25">
      <c r="BF35453" s="1"/>
    </row>
    <row r="35454" spans="58:58" x14ac:dyDescent="0.25">
      <c r="BF35454" s="1"/>
    </row>
    <row r="35455" spans="58:58" x14ac:dyDescent="0.25">
      <c r="BF35455" s="1"/>
    </row>
    <row r="35456" spans="58:58" x14ac:dyDescent="0.25">
      <c r="BF35456" s="1"/>
    </row>
    <row r="35457" spans="58:58" x14ac:dyDescent="0.25">
      <c r="BF35457" s="1"/>
    </row>
    <row r="35458" spans="58:58" x14ac:dyDescent="0.25">
      <c r="BF35458" s="1"/>
    </row>
    <row r="35459" spans="58:58" x14ac:dyDescent="0.25">
      <c r="BF35459" s="1"/>
    </row>
    <row r="35460" spans="58:58" x14ac:dyDescent="0.25">
      <c r="BF35460" s="1"/>
    </row>
    <row r="35461" spans="58:58" x14ac:dyDescent="0.25">
      <c r="BF35461" s="1"/>
    </row>
    <row r="35462" spans="58:58" x14ac:dyDescent="0.25">
      <c r="BF35462" s="1"/>
    </row>
    <row r="35463" spans="58:58" x14ac:dyDescent="0.25">
      <c r="BF35463" s="1"/>
    </row>
    <row r="35464" spans="58:58" x14ac:dyDescent="0.25">
      <c r="BF35464" s="1"/>
    </row>
    <row r="35465" spans="58:58" x14ac:dyDescent="0.25">
      <c r="BF35465" s="1"/>
    </row>
    <row r="35466" spans="58:58" x14ac:dyDescent="0.25">
      <c r="BF35466" s="1"/>
    </row>
    <row r="35467" spans="58:58" x14ac:dyDescent="0.25">
      <c r="BF35467" s="1"/>
    </row>
    <row r="35468" spans="58:58" x14ac:dyDescent="0.25">
      <c r="BF35468" s="1"/>
    </row>
    <row r="35469" spans="58:58" x14ac:dyDescent="0.25">
      <c r="BF35469" s="1"/>
    </row>
    <row r="35470" spans="58:58" x14ac:dyDescent="0.25">
      <c r="BF35470" s="1"/>
    </row>
    <row r="35471" spans="58:58" x14ac:dyDescent="0.25">
      <c r="BF35471" s="1"/>
    </row>
    <row r="35472" spans="58:58" x14ac:dyDescent="0.25">
      <c r="BF35472" s="1"/>
    </row>
    <row r="35473" spans="58:58" x14ac:dyDescent="0.25">
      <c r="BF35473" s="1"/>
    </row>
    <row r="35474" spans="58:58" x14ac:dyDescent="0.25">
      <c r="BF35474" s="1"/>
    </row>
    <row r="35475" spans="58:58" x14ac:dyDescent="0.25">
      <c r="BF35475" s="1"/>
    </row>
    <row r="35476" spans="58:58" x14ac:dyDescent="0.25">
      <c r="BF35476" s="1"/>
    </row>
    <row r="35477" spans="58:58" x14ac:dyDescent="0.25">
      <c r="BF35477" s="1"/>
    </row>
    <row r="35478" spans="58:58" x14ac:dyDescent="0.25">
      <c r="BF35478" s="1"/>
    </row>
    <row r="35479" spans="58:58" x14ac:dyDescent="0.25">
      <c r="BF35479" s="1"/>
    </row>
    <row r="35480" spans="58:58" x14ac:dyDescent="0.25">
      <c r="BF35480" s="1"/>
    </row>
    <row r="35481" spans="58:58" x14ac:dyDescent="0.25">
      <c r="BF35481" s="1"/>
    </row>
    <row r="35482" spans="58:58" x14ac:dyDescent="0.25">
      <c r="BF35482" s="1"/>
    </row>
    <row r="35483" spans="58:58" x14ac:dyDescent="0.25">
      <c r="BF35483" s="1"/>
    </row>
    <row r="35484" spans="58:58" x14ac:dyDescent="0.25">
      <c r="BF35484" s="1"/>
    </row>
    <row r="35485" spans="58:58" x14ac:dyDescent="0.25">
      <c r="BF35485" s="1"/>
    </row>
    <row r="35486" spans="58:58" x14ac:dyDescent="0.25">
      <c r="BF35486" s="1"/>
    </row>
    <row r="35487" spans="58:58" x14ac:dyDescent="0.25">
      <c r="BF35487" s="1"/>
    </row>
    <row r="35488" spans="58:58" x14ac:dyDescent="0.25">
      <c r="BF35488" s="1"/>
    </row>
    <row r="35489" spans="58:58" x14ac:dyDescent="0.25">
      <c r="BF35489" s="1"/>
    </row>
    <row r="35490" spans="58:58" x14ac:dyDescent="0.25">
      <c r="BF35490" s="1"/>
    </row>
    <row r="35491" spans="58:58" x14ac:dyDescent="0.25">
      <c r="BF35491" s="1"/>
    </row>
    <row r="35492" spans="58:58" x14ac:dyDescent="0.25">
      <c r="BF35492" s="1"/>
    </row>
    <row r="35493" spans="58:58" x14ac:dyDescent="0.25">
      <c r="BF35493" s="1"/>
    </row>
    <row r="35494" spans="58:58" x14ac:dyDescent="0.25">
      <c r="BF35494" s="1"/>
    </row>
    <row r="35495" spans="58:58" x14ac:dyDescent="0.25">
      <c r="BF35495" s="1"/>
    </row>
    <row r="35496" spans="58:58" x14ac:dyDescent="0.25">
      <c r="BF35496" s="1"/>
    </row>
    <row r="35497" spans="58:58" x14ac:dyDescent="0.25">
      <c r="BF35497" s="1"/>
    </row>
    <row r="35498" spans="58:58" x14ac:dyDescent="0.25">
      <c r="BF35498" s="1"/>
    </row>
    <row r="35499" spans="58:58" x14ac:dyDescent="0.25">
      <c r="BF35499" s="1"/>
    </row>
    <row r="35500" spans="58:58" x14ac:dyDescent="0.25">
      <c r="BF35500" s="1"/>
    </row>
    <row r="35501" spans="58:58" x14ac:dyDescent="0.25">
      <c r="BF35501" s="1"/>
    </row>
    <row r="35502" spans="58:58" x14ac:dyDescent="0.25">
      <c r="BF35502" s="1"/>
    </row>
    <row r="35503" spans="58:58" x14ac:dyDescent="0.25">
      <c r="BF35503" s="1"/>
    </row>
    <row r="35504" spans="58:58" x14ac:dyDescent="0.25">
      <c r="BF35504" s="1"/>
    </row>
    <row r="35505" spans="58:58" x14ac:dyDescent="0.25">
      <c r="BF35505" s="1"/>
    </row>
    <row r="35506" spans="58:58" x14ac:dyDescent="0.25">
      <c r="BF35506" s="1"/>
    </row>
    <row r="35507" spans="58:58" x14ac:dyDescent="0.25">
      <c r="BF35507" s="1"/>
    </row>
    <row r="35508" spans="58:58" x14ac:dyDescent="0.25">
      <c r="BF35508" s="1"/>
    </row>
    <row r="35509" spans="58:58" x14ac:dyDescent="0.25">
      <c r="BF35509" s="1"/>
    </row>
    <row r="35510" spans="58:58" x14ac:dyDescent="0.25">
      <c r="BF35510" s="1"/>
    </row>
    <row r="35511" spans="58:58" x14ac:dyDescent="0.25">
      <c r="BF35511" s="1"/>
    </row>
    <row r="35512" spans="58:58" x14ac:dyDescent="0.25">
      <c r="BF35512" s="1"/>
    </row>
    <row r="35513" spans="58:58" x14ac:dyDescent="0.25">
      <c r="BF35513" s="1"/>
    </row>
    <row r="35514" spans="58:58" x14ac:dyDescent="0.25">
      <c r="BF35514" s="1"/>
    </row>
    <row r="35515" spans="58:58" x14ac:dyDescent="0.25">
      <c r="BF35515" s="1"/>
    </row>
    <row r="35516" spans="58:58" x14ac:dyDescent="0.25">
      <c r="BF35516" s="1"/>
    </row>
    <row r="35517" spans="58:58" x14ac:dyDescent="0.25">
      <c r="BF35517" s="1"/>
    </row>
    <row r="35518" spans="58:58" x14ac:dyDescent="0.25">
      <c r="BF35518" s="1"/>
    </row>
    <row r="35519" spans="58:58" x14ac:dyDescent="0.25">
      <c r="BF35519" s="1"/>
    </row>
    <row r="35520" spans="58:58" x14ac:dyDescent="0.25">
      <c r="BF35520" s="1"/>
    </row>
    <row r="35521" spans="58:58" x14ac:dyDescent="0.25">
      <c r="BF35521" s="1"/>
    </row>
    <row r="35522" spans="58:58" x14ac:dyDescent="0.25">
      <c r="BF35522" s="1"/>
    </row>
    <row r="35523" spans="58:58" x14ac:dyDescent="0.25">
      <c r="BF35523" s="1"/>
    </row>
    <row r="35524" spans="58:58" x14ac:dyDescent="0.25">
      <c r="BF35524" s="1"/>
    </row>
    <row r="35525" spans="58:58" x14ac:dyDescent="0.25">
      <c r="BF35525" s="1"/>
    </row>
    <row r="35526" spans="58:58" x14ac:dyDescent="0.25">
      <c r="BF35526" s="1"/>
    </row>
    <row r="35527" spans="58:58" x14ac:dyDescent="0.25">
      <c r="BF35527" s="1"/>
    </row>
    <row r="35528" spans="58:58" x14ac:dyDescent="0.25">
      <c r="BF35528" s="1"/>
    </row>
    <row r="35529" spans="58:58" x14ac:dyDescent="0.25">
      <c r="BF35529" s="1"/>
    </row>
    <row r="35530" spans="58:58" x14ac:dyDescent="0.25">
      <c r="BF35530" s="1"/>
    </row>
    <row r="35531" spans="58:58" x14ac:dyDescent="0.25">
      <c r="BF35531" s="1"/>
    </row>
    <row r="35532" spans="58:58" x14ac:dyDescent="0.25">
      <c r="BF35532" s="1"/>
    </row>
    <row r="35533" spans="58:58" x14ac:dyDescent="0.25">
      <c r="BF35533" s="1"/>
    </row>
    <row r="35534" spans="58:58" x14ac:dyDescent="0.25">
      <c r="BF35534" s="1"/>
    </row>
    <row r="35535" spans="58:58" x14ac:dyDescent="0.25">
      <c r="BF35535" s="1"/>
    </row>
    <row r="35536" spans="58:58" x14ac:dyDescent="0.25">
      <c r="BF35536" s="1"/>
    </row>
    <row r="35537" spans="58:58" x14ac:dyDescent="0.25">
      <c r="BF35537" s="1"/>
    </row>
    <row r="35538" spans="58:58" x14ac:dyDescent="0.25">
      <c r="BF35538" s="1"/>
    </row>
    <row r="35539" spans="58:58" x14ac:dyDescent="0.25">
      <c r="BF35539" s="1"/>
    </row>
    <row r="35540" spans="58:58" x14ac:dyDescent="0.25">
      <c r="BF35540" s="1"/>
    </row>
    <row r="35541" spans="58:58" x14ac:dyDescent="0.25">
      <c r="BF35541" s="1"/>
    </row>
    <row r="35542" spans="58:58" x14ac:dyDescent="0.25">
      <c r="BF35542" s="1"/>
    </row>
    <row r="35543" spans="58:58" x14ac:dyDescent="0.25">
      <c r="BF35543" s="1"/>
    </row>
    <row r="35544" spans="58:58" x14ac:dyDescent="0.25">
      <c r="BF35544" s="1"/>
    </row>
    <row r="35545" spans="58:58" x14ac:dyDescent="0.25">
      <c r="BF35545" s="1"/>
    </row>
    <row r="35546" spans="58:58" x14ac:dyDescent="0.25">
      <c r="BF35546" s="1"/>
    </row>
    <row r="35547" spans="58:58" x14ac:dyDescent="0.25">
      <c r="BF35547" s="1"/>
    </row>
    <row r="35548" spans="58:58" x14ac:dyDescent="0.25">
      <c r="BF35548" s="1"/>
    </row>
    <row r="35549" spans="58:58" x14ac:dyDescent="0.25">
      <c r="BF35549" s="1"/>
    </row>
    <row r="35550" spans="58:58" x14ac:dyDescent="0.25">
      <c r="BF35550" s="1"/>
    </row>
    <row r="35551" spans="58:58" x14ac:dyDescent="0.25">
      <c r="BF35551" s="1"/>
    </row>
    <row r="35552" spans="58:58" x14ac:dyDescent="0.25">
      <c r="BF35552" s="1"/>
    </row>
    <row r="35553" spans="58:58" x14ac:dyDescent="0.25">
      <c r="BF35553" s="1"/>
    </row>
    <row r="35554" spans="58:58" x14ac:dyDescent="0.25">
      <c r="BF35554" s="1"/>
    </row>
    <row r="35555" spans="58:58" x14ac:dyDescent="0.25">
      <c r="BF35555" s="1"/>
    </row>
    <row r="35556" spans="58:58" x14ac:dyDescent="0.25">
      <c r="BF35556" s="1"/>
    </row>
    <row r="35557" spans="58:58" x14ac:dyDescent="0.25">
      <c r="BF35557" s="1"/>
    </row>
    <row r="35558" spans="58:58" x14ac:dyDescent="0.25">
      <c r="BF35558" s="1"/>
    </row>
    <row r="35559" spans="58:58" x14ac:dyDescent="0.25">
      <c r="BF35559" s="1"/>
    </row>
    <row r="35560" spans="58:58" x14ac:dyDescent="0.25">
      <c r="BF35560" s="1"/>
    </row>
    <row r="35561" spans="58:58" x14ac:dyDescent="0.25">
      <c r="BF35561" s="1"/>
    </row>
    <row r="35562" spans="58:58" x14ac:dyDescent="0.25">
      <c r="BF35562" s="1"/>
    </row>
    <row r="35563" spans="58:58" x14ac:dyDescent="0.25">
      <c r="BF35563" s="1"/>
    </row>
    <row r="35564" spans="58:58" x14ac:dyDescent="0.25">
      <c r="BF35564" s="1"/>
    </row>
    <row r="35565" spans="58:58" x14ac:dyDescent="0.25">
      <c r="BF35565" s="1"/>
    </row>
    <row r="35566" spans="58:58" x14ac:dyDescent="0.25">
      <c r="BF35566" s="1"/>
    </row>
    <row r="35567" spans="58:58" x14ac:dyDescent="0.25">
      <c r="BF35567" s="1"/>
    </row>
    <row r="35568" spans="58:58" x14ac:dyDescent="0.25">
      <c r="BF35568" s="1"/>
    </row>
    <row r="35569" spans="58:58" x14ac:dyDescent="0.25">
      <c r="BF35569" s="1"/>
    </row>
    <row r="35570" spans="58:58" x14ac:dyDescent="0.25">
      <c r="BF35570" s="1"/>
    </row>
    <row r="35571" spans="58:58" x14ac:dyDescent="0.25">
      <c r="BF35571" s="1"/>
    </row>
    <row r="35572" spans="58:58" x14ac:dyDescent="0.25">
      <c r="BF35572" s="1"/>
    </row>
    <row r="35573" spans="58:58" x14ac:dyDescent="0.25">
      <c r="BF35573" s="1"/>
    </row>
    <row r="35574" spans="58:58" x14ac:dyDescent="0.25">
      <c r="BF35574" s="1"/>
    </row>
    <row r="35575" spans="58:58" x14ac:dyDescent="0.25">
      <c r="BF35575" s="1"/>
    </row>
    <row r="35576" spans="58:58" x14ac:dyDescent="0.25">
      <c r="BF35576" s="1"/>
    </row>
    <row r="35577" spans="58:58" x14ac:dyDescent="0.25">
      <c r="BF35577" s="1"/>
    </row>
    <row r="35578" spans="58:58" x14ac:dyDescent="0.25">
      <c r="BF35578" s="1"/>
    </row>
    <row r="35579" spans="58:58" x14ac:dyDescent="0.25">
      <c r="BF35579" s="1"/>
    </row>
    <row r="35580" spans="58:58" x14ac:dyDescent="0.25">
      <c r="BF35580" s="1"/>
    </row>
    <row r="35581" spans="58:58" x14ac:dyDescent="0.25">
      <c r="BF35581" s="1"/>
    </row>
    <row r="35582" spans="58:58" x14ac:dyDescent="0.25">
      <c r="BF35582" s="1"/>
    </row>
    <row r="35583" spans="58:58" x14ac:dyDescent="0.25">
      <c r="BF35583" s="1"/>
    </row>
    <row r="35584" spans="58:58" x14ac:dyDescent="0.25">
      <c r="BF35584" s="1"/>
    </row>
    <row r="35585" spans="58:58" x14ac:dyDescent="0.25">
      <c r="BF35585" s="1"/>
    </row>
    <row r="35586" spans="58:58" x14ac:dyDescent="0.25">
      <c r="BF35586" s="1"/>
    </row>
    <row r="35587" spans="58:58" x14ac:dyDescent="0.25">
      <c r="BF35587" s="1"/>
    </row>
    <row r="35588" spans="58:58" x14ac:dyDescent="0.25">
      <c r="BF35588" s="1"/>
    </row>
    <row r="35589" spans="58:58" x14ac:dyDescent="0.25">
      <c r="BF35589" s="1"/>
    </row>
    <row r="35590" spans="58:58" x14ac:dyDescent="0.25">
      <c r="BF35590" s="1"/>
    </row>
    <row r="35591" spans="58:58" x14ac:dyDescent="0.25">
      <c r="BF35591" s="1"/>
    </row>
    <row r="35592" spans="58:58" x14ac:dyDescent="0.25">
      <c r="BF35592" s="1"/>
    </row>
    <row r="35593" spans="58:58" x14ac:dyDescent="0.25">
      <c r="BF35593" s="1"/>
    </row>
    <row r="35594" spans="58:58" x14ac:dyDescent="0.25">
      <c r="BF35594" s="1"/>
    </row>
    <row r="35595" spans="58:58" x14ac:dyDescent="0.25">
      <c r="BF35595" s="1"/>
    </row>
    <row r="35596" spans="58:58" x14ac:dyDescent="0.25">
      <c r="BF35596" s="1"/>
    </row>
    <row r="35597" spans="58:58" x14ac:dyDescent="0.25">
      <c r="BF35597" s="1"/>
    </row>
    <row r="35598" spans="58:58" x14ac:dyDescent="0.25">
      <c r="BF35598" s="1"/>
    </row>
    <row r="35599" spans="58:58" x14ac:dyDescent="0.25">
      <c r="BF35599" s="1"/>
    </row>
    <row r="35600" spans="58:58" x14ac:dyDescent="0.25">
      <c r="BF35600" s="1"/>
    </row>
    <row r="35601" spans="58:58" x14ac:dyDescent="0.25">
      <c r="BF35601" s="1"/>
    </row>
    <row r="35602" spans="58:58" x14ac:dyDescent="0.25">
      <c r="BF35602" s="1"/>
    </row>
    <row r="35603" spans="58:58" x14ac:dyDescent="0.25">
      <c r="BF35603" s="1"/>
    </row>
    <row r="35604" spans="58:58" x14ac:dyDescent="0.25">
      <c r="BF35604" s="1"/>
    </row>
    <row r="35605" spans="58:58" x14ac:dyDescent="0.25">
      <c r="BF35605" s="1"/>
    </row>
    <row r="35606" spans="58:58" x14ac:dyDescent="0.25">
      <c r="BF35606" s="1"/>
    </row>
    <row r="35607" spans="58:58" x14ac:dyDescent="0.25">
      <c r="BF35607" s="1"/>
    </row>
    <row r="35608" spans="58:58" x14ac:dyDescent="0.25">
      <c r="BF35608" s="1"/>
    </row>
    <row r="35609" spans="58:58" x14ac:dyDescent="0.25">
      <c r="BF35609" s="1"/>
    </row>
    <row r="35610" spans="58:58" x14ac:dyDescent="0.25">
      <c r="BF35610" s="1"/>
    </row>
    <row r="35611" spans="58:58" x14ac:dyDescent="0.25">
      <c r="BF35611" s="1"/>
    </row>
    <row r="35612" spans="58:58" x14ac:dyDescent="0.25">
      <c r="BF35612" s="1"/>
    </row>
    <row r="35613" spans="58:58" x14ac:dyDescent="0.25">
      <c r="BF35613" s="1"/>
    </row>
    <row r="35614" spans="58:58" x14ac:dyDescent="0.25">
      <c r="BF35614" s="1"/>
    </row>
    <row r="35615" spans="58:58" x14ac:dyDescent="0.25">
      <c r="BF35615" s="1"/>
    </row>
    <row r="35616" spans="58:58" x14ac:dyDescent="0.25">
      <c r="BF35616" s="1"/>
    </row>
    <row r="35617" spans="58:58" x14ac:dyDescent="0.25">
      <c r="BF35617" s="1"/>
    </row>
    <row r="35618" spans="58:58" x14ac:dyDescent="0.25">
      <c r="BF35618" s="1"/>
    </row>
    <row r="35619" spans="58:58" x14ac:dyDescent="0.25">
      <c r="BF35619" s="1"/>
    </row>
    <row r="35620" spans="58:58" x14ac:dyDescent="0.25">
      <c r="BF35620" s="1"/>
    </row>
    <row r="35621" spans="58:58" x14ac:dyDescent="0.25">
      <c r="BF35621" s="1"/>
    </row>
    <row r="35622" spans="58:58" x14ac:dyDescent="0.25">
      <c r="BF35622" s="1"/>
    </row>
    <row r="35623" spans="58:58" x14ac:dyDescent="0.25">
      <c r="BF35623" s="1"/>
    </row>
    <row r="35624" spans="58:58" x14ac:dyDescent="0.25">
      <c r="BF35624" s="1"/>
    </row>
    <row r="35625" spans="58:58" x14ac:dyDescent="0.25">
      <c r="BF35625" s="1"/>
    </row>
    <row r="35626" spans="58:58" x14ac:dyDescent="0.25">
      <c r="BF35626" s="1"/>
    </row>
    <row r="35627" spans="58:58" x14ac:dyDescent="0.25">
      <c r="BF35627" s="1"/>
    </row>
    <row r="35628" spans="58:58" x14ac:dyDescent="0.25">
      <c r="BF35628" s="1"/>
    </row>
    <row r="35629" spans="58:58" x14ac:dyDescent="0.25">
      <c r="BF35629" s="1"/>
    </row>
    <row r="35630" spans="58:58" x14ac:dyDescent="0.25">
      <c r="BF35630" s="1"/>
    </row>
    <row r="35631" spans="58:58" x14ac:dyDescent="0.25">
      <c r="BF35631" s="1"/>
    </row>
    <row r="35632" spans="58:58" x14ac:dyDescent="0.25">
      <c r="BF35632" s="1"/>
    </row>
    <row r="35633" spans="58:58" x14ac:dyDescent="0.25">
      <c r="BF35633" s="1"/>
    </row>
    <row r="35634" spans="58:58" x14ac:dyDescent="0.25">
      <c r="BF35634" s="1"/>
    </row>
    <row r="35635" spans="58:58" x14ac:dyDescent="0.25">
      <c r="BF35635" s="1"/>
    </row>
    <row r="35636" spans="58:58" x14ac:dyDescent="0.25">
      <c r="BF35636" s="1"/>
    </row>
    <row r="35637" spans="58:58" x14ac:dyDescent="0.25">
      <c r="BF35637" s="1"/>
    </row>
    <row r="35638" spans="58:58" x14ac:dyDescent="0.25">
      <c r="BF35638" s="1"/>
    </row>
    <row r="35639" spans="58:58" x14ac:dyDescent="0.25">
      <c r="BF35639" s="1"/>
    </row>
    <row r="35640" spans="58:58" x14ac:dyDescent="0.25">
      <c r="BF35640" s="1"/>
    </row>
    <row r="35641" spans="58:58" x14ac:dyDescent="0.25">
      <c r="BF35641" s="1"/>
    </row>
    <row r="35642" spans="58:58" x14ac:dyDescent="0.25">
      <c r="BF35642" s="1"/>
    </row>
    <row r="35643" spans="58:58" x14ac:dyDescent="0.25">
      <c r="BF35643" s="1"/>
    </row>
    <row r="35644" spans="58:58" x14ac:dyDescent="0.25">
      <c r="BF35644" s="1"/>
    </row>
    <row r="35645" spans="58:58" x14ac:dyDescent="0.25">
      <c r="BF35645" s="1"/>
    </row>
    <row r="35646" spans="58:58" x14ac:dyDescent="0.25">
      <c r="BF35646" s="1"/>
    </row>
    <row r="35647" spans="58:58" x14ac:dyDescent="0.25">
      <c r="BF35647" s="1"/>
    </row>
    <row r="35648" spans="58:58" x14ac:dyDescent="0.25">
      <c r="BF35648" s="1"/>
    </row>
    <row r="35649" spans="58:58" x14ac:dyDescent="0.25">
      <c r="BF35649" s="1"/>
    </row>
    <row r="35650" spans="58:58" x14ac:dyDescent="0.25">
      <c r="BF35650" s="1"/>
    </row>
    <row r="35651" spans="58:58" x14ac:dyDescent="0.25">
      <c r="BF35651" s="1"/>
    </row>
    <row r="35652" spans="58:58" x14ac:dyDescent="0.25">
      <c r="BF35652" s="1"/>
    </row>
    <row r="35653" spans="58:58" x14ac:dyDescent="0.25">
      <c r="BF35653" s="1"/>
    </row>
    <row r="35654" spans="58:58" x14ac:dyDescent="0.25">
      <c r="BF35654" s="1"/>
    </row>
    <row r="35655" spans="58:58" x14ac:dyDescent="0.25">
      <c r="BF35655" s="1"/>
    </row>
    <row r="35656" spans="58:58" x14ac:dyDescent="0.25">
      <c r="BF35656" s="1"/>
    </row>
    <row r="35657" spans="58:58" x14ac:dyDescent="0.25">
      <c r="BF35657" s="1"/>
    </row>
    <row r="35658" spans="58:58" x14ac:dyDescent="0.25">
      <c r="BF35658" s="1"/>
    </row>
    <row r="35659" spans="58:58" x14ac:dyDescent="0.25">
      <c r="BF35659" s="1"/>
    </row>
    <row r="35660" spans="58:58" x14ac:dyDescent="0.25">
      <c r="BF35660" s="1"/>
    </row>
    <row r="35661" spans="58:58" x14ac:dyDescent="0.25">
      <c r="BF35661" s="1"/>
    </row>
    <row r="35662" spans="58:58" x14ac:dyDescent="0.25">
      <c r="BF35662" s="1"/>
    </row>
    <row r="35663" spans="58:58" x14ac:dyDescent="0.25">
      <c r="BF35663" s="1"/>
    </row>
    <row r="35664" spans="58:58" x14ac:dyDescent="0.25">
      <c r="BF35664" s="1"/>
    </row>
    <row r="35665" spans="58:58" x14ac:dyDescent="0.25">
      <c r="BF35665" s="1"/>
    </row>
    <row r="35666" spans="58:58" x14ac:dyDescent="0.25">
      <c r="BF35666" s="1"/>
    </row>
    <row r="35667" spans="58:58" x14ac:dyDescent="0.25">
      <c r="BF35667" s="1"/>
    </row>
    <row r="35668" spans="58:58" x14ac:dyDescent="0.25">
      <c r="BF35668" s="1"/>
    </row>
    <row r="35669" spans="58:58" x14ac:dyDescent="0.25">
      <c r="BF35669" s="1"/>
    </row>
    <row r="35670" spans="58:58" x14ac:dyDescent="0.25">
      <c r="BF35670" s="1"/>
    </row>
    <row r="35671" spans="58:58" x14ac:dyDescent="0.25">
      <c r="BF35671" s="1"/>
    </row>
    <row r="35672" spans="58:58" x14ac:dyDescent="0.25">
      <c r="BF35672" s="1"/>
    </row>
    <row r="35673" spans="58:58" x14ac:dyDescent="0.25">
      <c r="BF35673" s="1"/>
    </row>
    <row r="35674" spans="58:58" x14ac:dyDescent="0.25">
      <c r="BF35674" s="1"/>
    </row>
    <row r="35675" spans="58:58" x14ac:dyDescent="0.25">
      <c r="BF35675" s="1"/>
    </row>
    <row r="35676" spans="58:58" x14ac:dyDescent="0.25">
      <c r="BF35676" s="1"/>
    </row>
    <row r="35677" spans="58:58" x14ac:dyDescent="0.25">
      <c r="BF35677" s="1"/>
    </row>
    <row r="35678" spans="58:58" x14ac:dyDescent="0.25">
      <c r="BF35678" s="1"/>
    </row>
    <row r="35679" spans="58:58" x14ac:dyDescent="0.25">
      <c r="BF35679" s="1"/>
    </row>
    <row r="35680" spans="58:58" x14ac:dyDescent="0.25">
      <c r="BF35680" s="1"/>
    </row>
    <row r="35681" spans="58:58" x14ac:dyDescent="0.25">
      <c r="BF35681" s="1"/>
    </row>
    <row r="35682" spans="58:58" x14ac:dyDescent="0.25">
      <c r="BF35682" s="1"/>
    </row>
    <row r="35683" spans="58:58" x14ac:dyDescent="0.25">
      <c r="BF35683" s="1"/>
    </row>
    <row r="35684" spans="58:58" x14ac:dyDescent="0.25">
      <c r="BF35684" s="1"/>
    </row>
    <row r="35685" spans="58:58" x14ac:dyDescent="0.25">
      <c r="BF35685" s="1"/>
    </row>
    <row r="35686" spans="58:58" x14ac:dyDescent="0.25">
      <c r="BF35686" s="1"/>
    </row>
    <row r="35687" spans="58:58" x14ac:dyDescent="0.25">
      <c r="BF35687" s="1"/>
    </row>
    <row r="35688" spans="58:58" x14ac:dyDescent="0.25">
      <c r="BF35688" s="1"/>
    </row>
    <row r="35689" spans="58:58" x14ac:dyDescent="0.25">
      <c r="BF35689" s="1"/>
    </row>
    <row r="35690" spans="58:58" x14ac:dyDescent="0.25">
      <c r="BF35690" s="1"/>
    </row>
    <row r="35691" spans="58:58" x14ac:dyDescent="0.25">
      <c r="BF35691" s="1"/>
    </row>
    <row r="35692" spans="58:58" x14ac:dyDescent="0.25">
      <c r="BF35692" s="1"/>
    </row>
    <row r="35693" spans="58:58" x14ac:dyDescent="0.25">
      <c r="BF35693" s="1"/>
    </row>
    <row r="35694" spans="58:58" x14ac:dyDescent="0.25">
      <c r="BF35694" s="1"/>
    </row>
    <row r="35695" spans="58:58" x14ac:dyDescent="0.25">
      <c r="BF35695" s="1"/>
    </row>
    <row r="35696" spans="58:58" x14ac:dyDescent="0.25">
      <c r="BF35696" s="1"/>
    </row>
    <row r="35697" spans="58:58" x14ac:dyDescent="0.25">
      <c r="BF35697" s="1"/>
    </row>
    <row r="35698" spans="58:58" x14ac:dyDescent="0.25">
      <c r="BF35698" s="1"/>
    </row>
    <row r="35699" spans="58:58" x14ac:dyDescent="0.25">
      <c r="BF35699" s="1"/>
    </row>
    <row r="35700" spans="58:58" x14ac:dyDescent="0.25">
      <c r="BF35700" s="1"/>
    </row>
    <row r="35701" spans="58:58" x14ac:dyDescent="0.25">
      <c r="BF35701" s="1"/>
    </row>
    <row r="35702" spans="58:58" x14ac:dyDescent="0.25">
      <c r="BF35702" s="1"/>
    </row>
    <row r="35703" spans="58:58" x14ac:dyDescent="0.25">
      <c r="BF35703" s="1"/>
    </row>
    <row r="35704" spans="58:58" x14ac:dyDescent="0.25">
      <c r="BF35704" s="1"/>
    </row>
    <row r="35705" spans="58:58" x14ac:dyDescent="0.25">
      <c r="BF35705" s="1"/>
    </row>
    <row r="35706" spans="58:58" x14ac:dyDescent="0.25">
      <c r="BF35706" s="1"/>
    </row>
    <row r="35707" spans="58:58" x14ac:dyDescent="0.25">
      <c r="BF35707" s="1"/>
    </row>
    <row r="35708" spans="58:58" x14ac:dyDescent="0.25">
      <c r="BF35708" s="1"/>
    </row>
    <row r="35709" spans="58:58" x14ac:dyDescent="0.25">
      <c r="BF35709" s="1"/>
    </row>
    <row r="35710" spans="58:58" x14ac:dyDescent="0.25">
      <c r="BF35710" s="1"/>
    </row>
    <row r="35711" spans="58:58" x14ac:dyDescent="0.25">
      <c r="BF35711" s="1"/>
    </row>
    <row r="35712" spans="58:58" x14ac:dyDescent="0.25">
      <c r="BF35712" s="1"/>
    </row>
    <row r="35713" spans="58:58" x14ac:dyDescent="0.25">
      <c r="BF35713" s="1"/>
    </row>
    <row r="35714" spans="58:58" x14ac:dyDescent="0.25">
      <c r="BF35714" s="1"/>
    </row>
    <row r="35715" spans="58:58" x14ac:dyDescent="0.25">
      <c r="BF35715" s="1"/>
    </row>
    <row r="35716" spans="58:58" x14ac:dyDescent="0.25">
      <c r="BF35716" s="1"/>
    </row>
    <row r="35717" spans="58:58" x14ac:dyDescent="0.25">
      <c r="BF35717" s="1"/>
    </row>
    <row r="35718" spans="58:58" x14ac:dyDescent="0.25">
      <c r="BF35718" s="1"/>
    </row>
    <row r="35719" spans="58:58" x14ac:dyDescent="0.25">
      <c r="BF35719" s="1"/>
    </row>
    <row r="35720" spans="58:58" x14ac:dyDescent="0.25">
      <c r="BF35720" s="1"/>
    </row>
    <row r="35721" spans="58:58" x14ac:dyDescent="0.25">
      <c r="BF35721" s="1"/>
    </row>
    <row r="35722" spans="58:58" x14ac:dyDescent="0.25">
      <c r="BF35722" s="1"/>
    </row>
    <row r="35723" spans="58:58" x14ac:dyDescent="0.25">
      <c r="BF35723" s="1"/>
    </row>
    <row r="35724" spans="58:58" x14ac:dyDescent="0.25">
      <c r="BF35724" s="1"/>
    </row>
    <row r="35725" spans="58:58" x14ac:dyDescent="0.25">
      <c r="BF35725" s="1"/>
    </row>
    <row r="35726" spans="58:58" x14ac:dyDescent="0.25">
      <c r="BF35726" s="1"/>
    </row>
    <row r="35727" spans="58:58" x14ac:dyDescent="0.25">
      <c r="BF35727" s="1"/>
    </row>
    <row r="35728" spans="58:58" x14ac:dyDescent="0.25">
      <c r="BF35728" s="1"/>
    </row>
    <row r="35729" spans="58:58" x14ac:dyDescent="0.25">
      <c r="BF35729" s="1"/>
    </row>
    <row r="35730" spans="58:58" x14ac:dyDescent="0.25">
      <c r="BF35730" s="1"/>
    </row>
    <row r="35731" spans="58:58" x14ac:dyDescent="0.25">
      <c r="BF35731" s="1"/>
    </row>
    <row r="35732" spans="58:58" x14ac:dyDescent="0.25">
      <c r="BF35732" s="1"/>
    </row>
    <row r="35733" spans="58:58" x14ac:dyDescent="0.25">
      <c r="BF35733" s="1"/>
    </row>
    <row r="35734" spans="58:58" x14ac:dyDescent="0.25">
      <c r="BF35734" s="1"/>
    </row>
    <row r="35735" spans="58:58" x14ac:dyDescent="0.25">
      <c r="BF35735" s="1"/>
    </row>
    <row r="35736" spans="58:58" x14ac:dyDescent="0.25">
      <c r="BF35736" s="1"/>
    </row>
    <row r="35737" spans="58:58" x14ac:dyDescent="0.25">
      <c r="BF35737" s="1"/>
    </row>
    <row r="35738" spans="58:58" x14ac:dyDescent="0.25">
      <c r="BF35738" s="1"/>
    </row>
    <row r="35739" spans="58:58" x14ac:dyDescent="0.25">
      <c r="BF35739" s="1"/>
    </row>
    <row r="35740" spans="58:58" x14ac:dyDescent="0.25">
      <c r="BF35740" s="1"/>
    </row>
    <row r="35741" spans="58:58" x14ac:dyDescent="0.25">
      <c r="BF35741" s="1"/>
    </row>
    <row r="35742" spans="58:58" x14ac:dyDescent="0.25">
      <c r="BF35742" s="1"/>
    </row>
    <row r="35743" spans="58:58" x14ac:dyDescent="0.25">
      <c r="BF35743" s="1"/>
    </row>
    <row r="35744" spans="58:58" x14ac:dyDescent="0.25">
      <c r="BF35744" s="1"/>
    </row>
    <row r="35745" spans="58:58" x14ac:dyDescent="0.25">
      <c r="BF35745" s="1"/>
    </row>
    <row r="35746" spans="58:58" x14ac:dyDescent="0.25">
      <c r="BF35746" s="1"/>
    </row>
    <row r="35747" spans="58:58" x14ac:dyDescent="0.25">
      <c r="BF35747" s="1"/>
    </row>
    <row r="35748" spans="58:58" x14ac:dyDescent="0.25">
      <c r="BF35748" s="1"/>
    </row>
    <row r="35749" spans="58:58" x14ac:dyDescent="0.25">
      <c r="BF35749" s="1"/>
    </row>
    <row r="35750" spans="58:58" x14ac:dyDescent="0.25">
      <c r="BF35750" s="1"/>
    </row>
    <row r="35751" spans="58:58" x14ac:dyDescent="0.25">
      <c r="BF35751" s="1"/>
    </row>
    <row r="35752" spans="58:58" x14ac:dyDescent="0.25">
      <c r="BF35752" s="1"/>
    </row>
    <row r="35753" spans="58:58" x14ac:dyDescent="0.25">
      <c r="BF35753" s="1"/>
    </row>
    <row r="35754" spans="58:58" x14ac:dyDescent="0.25">
      <c r="BF35754" s="1"/>
    </row>
    <row r="35755" spans="58:58" x14ac:dyDescent="0.25">
      <c r="BF35755" s="1"/>
    </row>
    <row r="35756" spans="58:58" x14ac:dyDescent="0.25">
      <c r="BF35756" s="1"/>
    </row>
    <row r="35757" spans="58:58" x14ac:dyDescent="0.25">
      <c r="BF35757" s="1"/>
    </row>
    <row r="35758" spans="58:58" x14ac:dyDescent="0.25">
      <c r="BF35758" s="1"/>
    </row>
    <row r="35759" spans="58:58" x14ac:dyDescent="0.25">
      <c r="BF35759" s="1"/>
    </row>
    <row r="35760" spans="58:58" x14ac:dyDescent="0.25">
      <c r="BF35760" s="1"/>
    </row>
    <row r="35761" spans="58:58" x14ac:dyDescent="0.25">
      <c r="BF35761" s="1"/>
    </row>
    <row r="35762" spans="58:58" x14ac:dyDescent="0.25">
      <c r="BF35762" s="1"/>
    </row>
    <row r="35763" spans="58:58" x14ac:dyDescent="0.25">
      <c r="BF35763" s="1"/>
    </row>
    <row r="35764" spans="58:58" x14ac:dyDescent="0.25">
      <c r="BF35764" s="1"/>
    </row>
    <row r="35765" spans="58:58" x14ac:dyDescent="0.25">
      <c r="BF35765" s="1"/>
    </row>
    <row r="35766" spans="58:58" x14ac:dyDescent="0.25">
      <c r="BF35766" s="1"/>
    </row>
    <row r="35767" spans="58:58" x14ac:dyDescent="0.25">
      <c r="BF35767" s="1"/>
    </row>
    <row r="35768" spans="58:58" x14ac:dyDescent="0.25">
      <c r="BF35768" s="1"/>
    </row>
    <row r="35769" spans="58:58" x14ac:dyDescent="0.25">
      <c r="BF35769" s="1"/>
    </row>
    <row r="35770" spans="58:58" x14ac:dyDescent="0.25">
      <c r="BF35770" s="1"/>
    </row>
    <row r="35771" spans="58:58" x14ac:dyDescent="0.25">
      <c r="BF35771" s="1"/>
    </row>
    <row r="35772" spans="58:58" x14ac:dyDescent="0.25">
      <c r="BF35772" s="1"/>
    </row>
    <row r="35773" spans="58:58" x14ac:dyDescent="0.25">
      <c r="BF35773" s="1"/>
    </row>
    <row r="35774" spans="58:58" x14ac:dyDescent="0.25">
      <c r="BF35774" s="1"/>
    </row>
    <row r="35775" spans="58:58" x14ac:dyDescent="0.25">
      <c r="BF35775" s="1"/>
    </row>
    <row r="35776" spans="58:58" x14ac:dyDescent="0.25">
      <c r="BF35776" s="1"/>
    </row>
    <row r="35777" spans="58:58" x14ac:dyDescent="0.25">
      <c r="BF35777" s="1"/>
    </row>
    <row r="35778" spans="58:58" x14ac:dyDescent="0.25">
      <c r="BF35778" s="1"/>
    </row>
    <row r="35779" spans="58:58" x14ac:dyDescent="0.25">
      <c r="BF35779" s="1"/>
    </row>
    <row r="35780" spans="58:58" x14ac:dyDescent="0.25">
      <c r="BF35780" s="1"/>
    </row>
    <row r="35781" spans="58:58" x14ac:dyDescent="0.25">
      <c r="BF35781" s="1"/>
    </row>
    <row r="35782" spans="58:58" x14ac:dyDescent="0.25">
      <c r="BF35782" s="1"/>
    </row>
    <row r="35783" spans="58:58" x14ac:dyDescent="0.25">
      <c r="BF35783" s="1"/>
    </row>
    <row r="35784" spans="58:58" x14ac:dyDescent="0.25">
      <c r="BF35784" s="1"/>
    </row>
    <row r="35785" spans="58:58" x14ac:dyDescent="0.25">
      <c r="BF35785" s="1"/>
    </row>
    <row r="35786" spans="58:58" x14ac:dyDescent="0.25">
      <c r="BF35786" s="1"/>
    </row>
    <row r="35787" spans="58:58" x14ac:dyDescent="0.25">
      <c r="BF35787" s="1"/>
    </row>
    <row r="35788" spans="58:58" x14ac:dyDescent="0.25">
      <c r="BF35788" s="1"/>
    </row>
    <row r="35789" spans="58:58" x14ac:dyDescent="0.25">
      <c r="BF35789" s="1"/>
    </row>
    <row r="35790" spans="58:58" x14ac:dyDescent="0.25">
      <c r="BF35790" s="1"/>
    </row>
    <row r="35791" spans="58:58" x14ac:dyDescent="0.25">
      <c r="BF35791" s="1"/>
    </row>
    <row r="35792" spans="58:58" x14ac:dyDescent="0.25">
      <c r="BF35792" s="1"/>
    </row>
    <row r="35793" spans="58:58" x14ac:dyDescent="0.25">
      <c r="BF35793" s="1"/>
    </row>
    <row r="35794" spans="58:58" x14ac:dyDescent="0.25">
      <c r="BF35794" s="1"/>
    </row>
    <row r="35795" spans="58:58" x14ac:dyDescent="0.25">
      <c r="BF35795" s="1"/>
    </row>
    <row r="35796" spans="58:58" x14ac:dyDescent="0.25">
      <c r="BF35796" s="1"/>
    </row>
    <row r="35797" spans="58:58" x14ac:dyDescent="0.25">
      <c r="BF35797" s="1"/>
    </row>
    <row r="35798" spans="58:58" x14ac:dyDescent="0.25">
      <c r="BF35798" s="1"/>
    </row>
    <row r="35799" spans="58:58" x14ac:dyDescent="0.25">
      <c r="BF35799" s="1"/>
    </row>
    <row r="35800" spans="58:58" x14ac:dyDescent="0.25">
      <c r="BF35800" s="1"/>
    </row>
    <row r="35801" spans="58:58" x14ac:dyDescent="0.25">
      <c r="BF35801" s="1"/>
    </row>
    <row r="35802" spans="58:58" x14ac:dyDescent="0.25">
      <c r="BF35802" s="1"/>
    </row>
    <row r="35803" spans="58:58" x14ac:dyDescent="0.25">
      <c r="BF35803" s="1"/>
    </row>
    <row r="35804" spans="58:58" x14ac:dyDescent="0.25">
      <c r="BF35804" s="1"/>
    </row>
    <row r="35805" spans="58:58" x14ac:dyDescent="0.25">
      <c r="BF35805" s="1"/>
    </row>
    <row r="35806" spans="58:58" x14ac:dyDescent="0.25">
      <c r="BF35806" s="1"/>
    </row>
    <row r="35807" spans="58:58" x14ac:dyDescent="0.25">
      <c r="BF35807" s="1"/>
    </row>
    <row r="35808" spans="58:58" x14ac:dyDescent="0.25">
      <c r="BF35808" s="1"/>
    </row>
    <row r="35809" spans="58:58" x14ac:dyDescent="0.25">
      <c r="BF35809" s="1"/>
    </row>
    <row r="35810" spans="58:58" x14ac:dyDescent="0.25">
      <c r="BF35810" s="1"/>
    </row>
    <row r="35811" spans="58:58" x14ac:dyDescent="0.25">
      <c r="BF35811" s="1"/>
    </row>
    <row r="35812" spans="58:58" x14ac:dyDescent="0.25">
      <c r="BF35812" s="1"/>
    </row>
    <row r="35813" spans="58:58" x14ac:dyDescent="0.25">
      <c r="BF35813" s="1"/>
    </row>
    <row r="35814" spans="58:58" x14ac:dyDescent="0.25">
      <c r="BF35814" s="1"/>
    </row>
    <row r="35815" spans="58:58" x14ac:dyDescent="0.25">
      <c r="BF35815" s="1"/>
    </row>
    <row r="35816" spans="58:58" x14ac:dyDescent="0.25">
      <c r="BF35816" s="1"/>
    </row>
    <row r="35817" spans="58:58" x14ac:dyDescent="0.25">
      <c r="BF35817" s="1"/>
    </row>
    <row r="35818" spans="58:58" x14ac:dyDescent="0.25">
      <c r="BF35818" s="1"/>
    </row>
    <row r="35819" spans="58:58" x14ac:dyDescent="0.25">
      <c r="BF35819" s="1"/>
    </row>
    <row r="35820" spans="58:58" x14ac:dyDescent="0.25">
      <c r="BF35820" s="1"/>
    </row>
    <row r="35821" spans="58:58" x14ac:dyDescent="0.25">
      <c r="BF35821" s="1"/>
    </row>
    <row r="35822" spans="58:58" x14ac:dyDescent="0.25">
      <c r="BF35822" s="1"/>
    </row>
    <row r="35823" spans="58:58" x14ac:dyDescent="0.25">
      <c r="BF35823" s="1"/>
    </row>
    <row r="35824" spans="58:58" x14ac:dyDescent="0.25">
      <c r="BF35824" s="1"/>
    </row>
    <row r="35825" spans="58:58" x14ac:dyDescent="0.25">
      <c r="BF35825" s="1"/>
    </row>
    <row r="35826" spans="58:58" x14ac:dyDescent="0.25">
      <c r="BF35826" s="1"/>
    </row>
    <row r="35827" spans="58:58" x14ac:dyDescent="0.25">
      <c r="BF35827" s="1"/>
    </row>
    <row r="35828" spans="58:58" x14ac:dyDescent="0.25">
      <c r="BF35828" s="1"/>
    </row>
    <row r="35829" spans="58:58" x14ac:dyDescent="0.25">
      <c r="BF35829" s="1"/>
    </row>
    <row r="35830" spans="58:58" x14ac:dyDescent="0.25">
      <c r="BF35830" s="1"/>
    </row>
    <row r="35831" spans="58:58" x14ac:dyDescent="0.25">
      <c r="BF35831" s="1"/>
    </row>
    <row r="35832" spans="58:58" x14ac:dyDescent="0.25">
      <c r="BF35832" s="1"/>
    </row>
    <row r="35833" spans="58:58" x14ac:dyDescent="0.25">
      <c r="BF35833" s="1"/>
    </row>
    <row r="35834" spans="58:58" x14ac:dyDescent="0.25">
      <c r="BF35834" s="1"/>
    </row>
    <row r="35835" spans="58:58" x14ac:dyDescent="0.25">
      <c r="BF35835" s="1"/>
    </row>
    <row r="35836" spans="58:58" x14ac:dyDescent="0.25">
      <c r="BF35836" s="1"/>
    </row>
    <row r="35837" spans="58:58" x14ac:dyDescent="0.25">
      <c r="BF35837" s="1"/>
    </row>
    <row r="35838" spans="58:58" x14ac:dyDescent="0.25">
      <c r="BF35838" s="1"/>
    </row>
    <row r="35839" spans="58:58" x14ac:dyDescent="0.25">
      <c r="BF35839" s="1"/>
    </row>
    <row r="35840" spans="58:58" x14ac:dyDescent="0.25">
      <c r="BF35840" s="1"/>
    </row>
    <row r="35841" spans="58:58" x14ac:dyDescent="0.25">
      <c r="BF35841" s="1"/>
    </row>
    <row r="35842" spans="58:58" x14ac:dyDescent="0.25">
      <c r="BF35842" s="1"/>
    </row>
    <row r="35843" spans="58:58" x14ac:dyDescent="0.25">
      <c r="BF35843" s="1"/>
    </row>
    <row r="35844" spans="58:58" x14ac:dyDescent="0.25">
      <c r="BF35844" s="1"/>
    </row>
    <row r="35845" spans="58:58" x14ac:dyDescent="0.25">
      <c r="BF35845" s="1"/>
    </row>
    <row r="35846" spans="58:58" x14ac:dyDescent="0.25">
      <c r="BF35846" s="1"/>
    </row>
    <row r="35847" spans="58:58" x14ac:dyDescent="0.25">
      <c r="BF35847" s="1"/>
    </row>
    <row r="35848" spans="58:58" x14ac:dyDescent="0.25">
      <c r="BF35848" s="1"/>
    </row>
    <row r="35849" spans="58:58" x14ac:dyDescent="0.25">
      <c r="BF35849" s="1"/>
    </row>
    <row r="35850" spans="58:58" x14ac:dyDescent="0.25">
      <c r="BF35850" s="1"/>
    </row>
    <row r="35851" spans="58:58" x14ac:dyDescent="0.25">
      <c r="BF35851" s="1"/>
    </row>
    <row r="35852" spans="58:58" x14ac:dyDescent="0.25">
      <c r="BF35852" s="1"/>
    </row>
    <row r="35853" spans="58:58" x14ac:dyDescent="0.25">
      <c r="BF35853" s="1"/>
    </row>
    <row r="35854" spans="58:58" x14ac:dyDescent="0.25">
      <c r="BF35854" s="1"/>
    </row>
    <row r="35855" spans="58:58" x14ac:dyDescent="0.25">
      <c r="BF35855" s="1"/>
    </row>
    <row r="35856" spans="58:58" x14ac:dyDescent="0.25">
      <c r="BF35856" s="1"/>
    </row>
    <row r="35857" spans="58:58" x14ac:dyDescent="0.25">
      <c r="BF35857" s="1"/>
    </row>
    <row r="35858" spans="58:58" x14ac:dyDescent="0.25">
      <c r="BF35858" s="1"/>
    </row>
    <row r="35859" spans="58:58" x14ac:dyDescent="0.25">
      <c r="BF35859" s="1"/>
    </row>
    <row r="35860" spans="58:58" x14ac:dyDescent="0.25">
      <c r="BF35860" s="1"/>
    </row>
    <row r="35861" spans="58:58" x14ac:dyDescent="0.25">
      <c r="BF35861" s="1"/>
    </row>
    <row r="35862" spans="58:58" x14ac:dyDescent="0.25">
      <c r="BF35862" s="1"/>
    </row>
    <row r="35863" spans="58:58" x14ac:dyDescent="0.25">
      <c r="BF35863" s="1"/>
    </row>
    <row r="35864" spans="58:58" x14ac:dyDescent="0.25">
      <c r="BF35864" s="1"/>
    </row>
    <row r="35865" spans="58:58" x14ac:dyDescent="0.25">
      <c r="BF35865" s="1"/>
    </row>
    <row r="35866" spans="58:58" x14ac:dyDescent="0.25">
      <c r="BF35866" s="1"/>
    </row>
    <row r="35867" spans="58:58" x14ac:dyDescent="0.25">
      <c r="BF35867" s="1"/>
    </row>
    <row r="35868" spans="58:58" x14ac:dyDescent="0.25">
      <c r="BF35868" s="1"/>
    </row>
    <row r="35869" spans="58:58" x14ac:dyDescent="0.25">
      <c r="BF35869" s="1"/>
    </row>
    <row r="35870" spans="58:58" x14ac:dyDescent="0.25">
      <c r="BF35870" s="1"/>
    </row>
    <row r="35871" spans="58:58" x14ac:dyDescent="0.25">
      <c r="BF35871" s="1"/>
    </row>
    <row r="35872" spans="58:58" x14ac:dyDescent="0.25">
      <c r="BF35872" s="1"/>
    </row>
    <row r="35873" spans="58:58" x14ac:dyDescent="0.25">
      <c r="BF35873" s="1"/>
    </row>
    <row r="35874" spans="58:58" x14ac:dyDescent="0.25">
      <c r="BF35874" s="1"/>
    </row>
    <row r="35875" spans="58:58" x14ac:dyDescent="0.25">
      <c r="BF35875" s="1"/>
    </row>
    <row r="35876" spans="58:58" x14ac:dyDescent="0.25">
      <c r="BF35876" s="1"/>
    </row>
    <row r="35877" spans="58:58" x14ac:dyDescent="0.25">
      <c r="BF35877" s="1"/>
    </row>
    <row r="35878" spans="58:58" x14ac:dyDescent="0.25">
      <c r="BF35878" s="1"/>
    </row>
    <row r="35879" spans="58:58" x14ac:dyDescent="0.25">
      <c r="BF35879" s="1"/>
    </row>
    <row r="35880" spans="58:58" x14ac:dyDescent="0.25">
      <c r="BF35880" s="1"/>
    </row>
    <row r="35881" spans="58:58" x14ac:dyDescent="0.25">
      <c r="BF35881" s="1"/>
    </row>
    <row r="35882" spans="58:58" x14ac:dyDescent="0.25">
      <c r="BF35882" s="1"/>
    </row>
    <row r="35883" spans="58:58" x14ac:dyDescent="0.25">
      <c r="BF35883" s="1"/>
    </row>
    <row r="35884" spans="58:58" x14ac:dyDescent="0.25">
      <c r="BF35884" s="1"/>
    </row>
    <row r="35885" spans="58:58" x14ac:dyDescent="0.25">
      <c r="BF35885" s="1"/>
    </row>
    <row r="35886" spans="58:58" x14ac:dyDescent="0.25">
      <c r="BF35886" s="1"/>
    </row>
    <row r="35887" spans="58:58" x14ac:dyDescent="0.25">
      <c r="BF35887" s="1"/>
    </row>
    <row r="35888" spans="58:58" x14ac:dyDescent="0.25">
      <c r="BF35888" s="1"/>
    </row>
    <row r="35889" spans="58:58" x14ac:dyDescent="0.25">
      <c r="BF35889" s="1"/>
    </row>
    <row r="35890" spans="58:58" x14ac:dyDescent="0.25">
      <c r="BF35890" s="1"/>
    </row>
    <row r="35891" spans="58:58" x14ac:dyDescent="0.25">
      <c r="BF35891" s="1"/>
    </row>
    <row r="35892" spans="58:58" x14ac:dyDescent="0.25">
      <c r="BF35892" s="1"/>
    </row>
    <row r="35893" spans="58:58" x14ac:dyDescent="0.25">
      <c r="BF35893" s="1"/>
    </row>
    <row r="35894" spans="58:58" x14ac:dyDescent="0.25">
      <c r="BF35894" s="1"/>
    </row>
    <row r="35895" spans="58:58" x14ac:dyDescent="0.25">
      <c r="BF35895" s="1"/>
    </row>
    <row r="35896" spans="58:58" x14ac:dyDescent="0.25">
      <c r="BF35896" s="1"/>
    </row>
    <row r="35897" spans="58:58" x14ac:dyDescent="0.25">
      <c r="BF35897" s="1"/>
    </row>
    <row r="35898" spans="58:58" x14ac:dyDescent="0.25">
      <c r="BF35898" s="1"/>
    </row>
    <row r="35899" spans="58:58" x14ac:dyDescent="0.25">
      <c r="BF35899" s="1"/>
    </row>
    <row r="35900" spans="58:58" x14ac:dyDescent="0.25">
      <c r="BF35900" s="1"/>
    </row>
    <row r="35901" spans="58:58" x14ac:dyDescent="0.25">
      <c r="BF35901" s="1"/>
    </row>
    <row r="35902" spans="58:58" x14ac:dyDescent="0.25">
      <c r="BF35902" s="1"/>
    </row>
    <row r="35903" spans="58:58" x14ac:dyDescent="0.25">
      <c r="BF35903" s="1"/>
    </row>
    <row r="35904" spans="58:58" x14ac:dyDescent="0.25">
      <c r="BF35904" s="1"/>
    </row>
    <row r="35905" spans="58:58" x14ac:dyDescent="0.25">
      <c r="BF35905" s="1"/>
    </row>
    <row r="35906" spans="58:58" x14ac:dyDescent="0.25">
      <c r="BF35906" s="1"/>
    </row>
    <row r="35907" spans="58:58" x14ac:dyDescent="0.25">
      <c r="BF35907" s="1"/>
    </row>
    <row r="35908" spans="58:58" x14ac:dyDescent="0.25">
      <c r="BF35908" s="1"/>
    </row>
    <row r="35909" spans="58:58" x14ac:dyDescent="0.25">
      <c r="BF35909" s="1"/>
    </row>
    <row r="35910" spans="58:58" x14ac:dyDescent="0.25">
      <c r="BF35910" s="1"/>
    </row>
    <row r="35911" spans="58:58" x14ac:dyDescent="0.25">
      <c r="BF35911" s="1"/>
    </row>
    <row r="35912" spans="58:58" x14ac:dyDescent="0.25">
      <c r="BF35912" s="1"/>
    </row>
    <row r="35913" spans="58:58" x14ac:dyDescent="0.25">
      <c r="BF35913" s="1"/>
    </row>
    <row r="35914" spans="58:58" x14ac:dyDescent="0.25">
      <c r="BF35914" s="1"/>
    </row>
    <row r="35915" spans="58:58" x14ac:dyDescent="0.25">
      <c r="BF35915" s="1"/>
    </row>
    <row r="35916" spans="58:58" x14ac:dyDescent="0.25">
      <c r="BF35916" s="1"/>
    </row>
    <row r="35917" spans="58:58" x14ac:dyDescent="0.25">
      <c r="BF35917" s="1"/>
    </row>
    <row r="35918" spans="58:58" x14ac:dyDescent="0.25">
      <c r="BF35918" s="1"/>
    </row>
    <row r="35919" spans="58:58" x14ac:dyDescent="0.25">
      <c r="BF35919" s="1"/>
    </row>
    <row r="35920" spans="58:58" x14ac:dyDescent="0.25">
      <c r="BF35920" s="1"/>
    </row>
    <row r="35921" spans="58:58" x14ac:dyDescent="0.25">
      <c r="BF35921" s="1"/>
    </row>
    <row r="35922" spans="58:58" x14ac:dyDescent="0.25">
      <c r="BF35922" s="1"/>
    </row>
    <row r="35923" spans="58:58" x14ac:dyDescent="0.25">
      <c r="BF35923" s="1"/>
    </row>
    <row r="35924" spans="58:58" x14ac:dyDescent="0.25">
      <c r="BF35924" s="1"/>
    </row>
    <row r="35925" spans="58:58" x14ac:dyDescent="0.25">
      <c r="BF35925" s="1"/>
    </row>
    <row r="35926" spans="58:58" x14ac:dyDescent="0.25">
      <c r="BF35926" s="1"/>
    </row>
    <row r="35927" spans="58:58" x14ac:dyDescent="0.25">
      <c r="BF35927" s="1"/>
    </row>
    <row r="35928" spans="58:58" x14ac:dyDescent="0.25">
      <c r="BF35928" s="1"/>
    </row>
    <row r="35929" spans="58:58" x14ac:dyDescent="0.25">
      <c r="BF35929" s="1"/>
    </row>
    <row r="35930" spans="58:58" x14ac:dyDescent="0.25">
      <c r="BF35930" s="1"/>
    </row>
    <row r="35931" spans="58:58" x14ac:dyDescent="0.25">
      <c r="BF35931" s="1"/>
    </row>
    <row r="35932" spans="58:58" x14ac:dyDescent="0.25">
      <c r="BF35932" s="1"/>
    </row>
    <row r="35933" spans="58:58" x14ac:dyDescent="0.25">
      <c r="BF35933" s="1"/>
    </row>
    <row r="35934" spans="58:58" x14ac:dyDescent="0.25">
      <c r="BF35934" s="1"/>
    </row>
    <row r="35935" spans="58:58" x14ac:dyDescent="0.25">
      <c r="BF35935" s="1"/>
    </row>
    <row r="35936" spans="58:58" x14ac:dyDescent="0.25">
      <c r="BF35936" s="1"/>
    </row>
    <row r="35937" spans="58:58" x14ac:dyDescent="0.25">
      <c r="BF35937" s="1"/>
    </row>
    <row r="35938" spans="58:58" x14ac:dyDescent="0.25">
      <c r="BF35938" s="1"/>
    </row>
    <row r="35939" spans="58:58" x14ac:dyDescent="0.25">
      <c r="BF35939" s="1"/>
    </row>
    <row r="35940" spans="58:58" x14ac:dyDescent="0.25">
      <c r="BF35940" s="1"/>
    </row>
    <row r="35941" spans="58:58" x14ac:dyDescent="0.25">
      <c r="BF35941" s="1"/>
    </row>
    <row r="35942" spans="58:58" x14ac:dyDescent="0.25">
      <c r="BF35942" s="1"/>
    </row>
    <row r="35943" spans="58:58" x14ac:dyDescent="0.25">
      <c r="BF35943" s="1"/>
    </row>
    <row r="35944" spans="58:58" x14ac:dyDescent="0.25">
      <c r="BF35944" s="1"/>
    </row>
    <row r="35945" spans="58:58" x14ac:dyDescent="0.25">
      <c r="BF35945" s="1"/>
    </row>
    <row r="35946" spans="58:58" x14ac:dyDescent="0.25">
      <c r="BF35946" s="1"/>
    </row>
    <row r="35947" spans="58:58" x14ac:dyDescent="0.25">
      <c r="BF35947" s="1"/>
    </row>
    <row r="35948" spans="58:58" x14ac:dyDescent="0.25">
      <c r="BF35948" s="1"/>
    </row>
    <row r="35949" spans="58:58" x14ac:dyDescent="0.25">
      <c r="BF35949" s="1"/>
    </row>
    <row r="35950" spans="58:58" x14ac:dyDescent="0.25">
      <c r="BF35950" s="1"/>
    </row>
    <row r="35951" spans="58:58" x14ac:dyDescent="0.25">
      <c r="BF35951" s="1"/>
    </row>
    <row r="35952" spans="58:58" x14ac:dyDescent="0.25">
      <c r="BF35952" s="1"/>
    </row>
    <row r="35953" spans="58:58" x14ac:dyDescent="0.25">
      <c r="BF35953" s="1"/>
    </row>
    <row r="35954" spans="58:58" x14ac:dyDescent="0.25">
      <c r="BF35954" s="1"/>
    </row>
    <row r="35955" spans="58:58" x14ac:dyDescent="0.25">
      <c r="BF35955" s="1"/>
    </row>
    <row r="35956" spans="58:58" x14ac:dyDescent="0.25">
      <c r="BF35956" s="1"/>
    </row>
    <row r="35957" spans="58:58" x14ac:dyDescent="0.25">
      <c r="BF35957" s="1"/>
    </row>
    <row r="35958" spans="58:58" x14ac:dyDescent="0.25">
      <c r="BF35958" s="1"/>
    </row>
    <row r="35959" spans="58:58" x14ac:dyDescent="0.25">
      <c r="BF35959" s="1"/>
    </row>
    <row r="35960" spans="58:58" x14ac:dyDescent="0.25">
      <c r="BF35960" s="1"/>
    </row>
    <row r="35961" spans="58:58" x14ac:dyDescent="0.25">
      <c r="BF35961" s="1"/>
    </row>
    <row r="35962" spans="58:58" x14ac:dyDescent="0.25">
      <c r="BF35962" s="1"/>
    </row>
    <row r="35963" spans="58:58" x14ac:dyDescent="0.25">
      <c r="BF35963" s="1"/>
    </row>
    <row r="35964" spans="58:58" x14ac:dyDescent="0.25">
      <c r="BF35964" s="1"/>
    </row>
    <row r="35965" spans="58:58" x14ac:dyDescent="0.25">
      <c r="BF35965" s="1"/>
    </row>
    <row r="35966" spans="58:58" x14ac:dyDescent="0.25">
      <c r="BF35966" s="1"/>
    </row>
    <row r="35967" spans="58:58" x14ac:dyDescent="0.25">
      <c r="BF35967" s="1"/>
    </row>
    <row r="35968" spans="58:58" x14ac:dyDescent="0.25">
      <c r="BF35968" s="1"/>
    </row>
    <row r="35969" spans="58:58" x14ac:dyDescent="0.25">
      <c r="BF35969" s="1"/>
    </row>
    <row r="35970" spans="58:58" x14ac:dyDescent="0.25">
      <c r="BF35970" s="1"/>
    </row>
    <row r="35971" spans="58:58" x14ac:dyDescent="0.25">
      <c r="BF35971" s="1"/>
    </row>
    <row r="35972" spans="58:58" x14ac:dyDescent="0.25">
      <c r="BF35972" s="1"/>
    </row>
    <row r="35973" spans="58:58" x14ac:dyDescent="0.25">
      <c r="BF35973" s="1"/>
    </row>
    <row r="35974" spans="58:58" x14ac:dyDescent="0.25">
      <c r="BF35974" s="1"/>
    </row>
    <row r="35975" spans="58:58" x14ac:dyDescent="0.25">
      <c r="BF35975" s="1"/>
    </row>
    <row r="35976" spans="58:58" x14ac:dyDescent="0.25">
      <c r="BF35976" s="1"/>
    </row>
    <row r="35977" spans="58:58" x14ac:dyDescent="0.25">
      <c r="BF35977" s="1"/>
    </row>
    <row r="35978" spans="58:58" x14ac:dyDescent="0.25">
      <c r="BF35978" s="1"/>
    </row>
    <row r="35979" spans="58:58" x14ac:dyDescent="0.25">
      <c r="BF35979" s="1"/>
    </row>
    <row r="35980" spans="58:58" x14ac:dyDescent="0.25">
      <c r="BF35980" s="1"/>
    </row>
    <row r="35981" spans="58:58" x14ac:dyDescent="0.25">
      <c r="BF35981" s="1"/>
    </row>
    <row r="35982" spans="58:58" x14ac:dyDescent="0.25">
      <c r="BF35982" s="1"/>
    </row>
    <row r="35983" spans="58:58" x14ac:dyDescent="0.25">
      <c r="BF35983" s="1"/>
    </row>
    <row r="35984" spans="58:58" x14ac:dyDescent="0.25">
      <c r="BF35984" s="1"/>
    </row>
    <row r="35985" spans="58:58" x14ac:dyDescent="0.25">
      <c r="BF35985" s="1"/>
    </row>
    <row r="35986" spans="58:58" x14ac:dyDescent="0.25">
      <c r="BF35986" s="1"/>
    </row>
    <row r="35987" spans="58:58" x14ac:dyDescent="0.25">
      <c r="BF35987" s="1"/>
    </row>
    <row r="35988" spans="58:58" x14ac:dyDescent="0.25">
      <c r="BF35988" s="1"/>
    </row>
    <row r="35989" spans="58:58" x14ac:dyDescent="0.25">
      <c r="BF35989" s="1"/>
    </row>
    <row r="35990" spans="58:58" x14ac:dyDescent="0.25">
      <c r="BF35990" s="1"/>
    </row>
    <row r="35991" spans="58:58" x14ac:dyDescent="0.25">
      <c r="BF35991" s="1"/>
    </row>
    <row r="35992" spans="58:58" x14ac:dyDescent="0.25">
      <c r="BF35992" s="1"/>
    </row>
    <row r="35993" spans="58:58" x14ac:dyDescent="0.25">
      <c r="BF35993" s="1"/>
    </row>
    <row r="35994" spans="58:58" x14ac:dyDescent="0.25">
      <c r="BF35994" s="1"/>
    </row>
    <row r="35995" spans="58:58" x14ac:dyDescent="0.25">
      <c r="BF35995" s="1"/>
    </row>
    <row r="35996" spans="58:58" x14ac:dyDescent="0.25">
      <c r="BF35996" s="1"/>
    </row>
    <row r="35997" spans="58:58" x14ac:dyDescent="0.25">
      <c r="BF35997" s="1"/>
    </row>
    <row r="35998" spans="58:58" x14ac:dyDescent="0.25">
      <c r="BF35998" s="1"/>
    </row>
    <row r="35999" spans="58:58" x14ac:dyDescent="0.25">
      <c r="BF35999" s="1"/>
    </row>
    <row r="36000" spans="58:58" x14ac:dyDescent="0.25">
      <c r="BF36000" s="1"/>
    </row>
    <row r="36001" spans="58:58" x14ac:dyDescent="0.25">
      <c r="BF36001" s="1"/>
    </row>
    <row r="36002" spans="58:58" x14ac:dyDescent="0.25">
      <c r="BF36002" s="1"/>
    </row>
    <row r="36003" spans="58:58" x14ac:dyDescent="0.25">
      <c r="BF36003" s="1"/>
    </row>
    <row r="36004" spans="58:58" x14ac:dyDescent="0.25">
      <c r="BF36004" s="1"/>
    </row>
    <row r="36005" spans="58:58" x14ac:dyDescent="0.25">
      <c r="BF36005" s="1"/>
    </row>
    <row r="36006" spans="58:58" x14ac:dyDescent="0.25">
      <c r="BF36006" s="1"/>
    </row>
    <row r="36007" spans="58:58" x14ac:dyDescent="0.25">
      <c r="BF36007" s="1"/>
    </row>
    <row r="36008" spans="58:58" x14ac:dyDescent="0.25">
      <c r="BF36008" s="1"/>
    </row>
    <row r="36009" spans="58:58" x14ac:dyDescent="0.25">
      <c r="BF36009" s="1"/>
    </row>
    <row r="36010" spans="58:58" x14ac:dyDescent="0.25">
      <c r="BF36010" s="1"/>
    </row>
    <row r="36011" spans="58:58" x14ac:dyDescent="0.25">
      <c r="BF36011" s="1"/>
    </row>
    <row r="36012" spans="58:58" x14ac:dyDescent="0.25">
      <c r="BF36012" s="1"/>
    </row>
    <row r="36013" spans="58:58" x14ac:dyDescent="0.25">
      <c r="BF36013" s="1"/>
    </row>
    <row r="36014" spans="58:58" x14ac:dyDescent="0.25">
      <c r="BF36014" s="1"/>
    </row>
    <row r="36015" spans="58:58" x14ac:dyDescent="0.25">
      <c r="BF36015" s="1"/>
    </row>
    <row r="36016" spans="58:58" x14ac:dyDescent="0.25">
      <c r="BF36016" s="1"/>
    </row>
    <row r="36017" spans="58:58" x14ac:dyDescent="0.25">
      <c r="BF36017" s="1"/>
    </row>
    <row r="36018" spans="58:58" x14ac:dyDescent="0.25">
      <c r="BF36018" s="1"/>
    </row>
    <row r="36019" spans="58:58" x14ac:dyDescent="0.25">
      <c r="BF36019" s="1"/>
    </row>
    <row r="36020" spans="58:58" x14ac:dyDescent="0.25">
      <c r="BF36020" s="1"/>
    </row>
    <row r="36021" spans="58:58" x14ac:dyDescent="0.25">
      <c r="BF36021" s="1"/>
    </row>
    <row r="36022" spans="58:58" x14ac:dyDescent="0.25">
      <c r="BF36022" s="1"/>
    </row>
    <row r="36023" spans="58:58" x14ac:dyDescent="0.25">
      <c r="BF36023" s="1"/>
    </row>
    <row r="36024" spans="58:58" x14ac:dyDescent="0.25">
      <c r="BF36024" s="1"/>
    </row>
    <row r="36025" spans="58:58" x14ac:dyDescent="0.25">
      <c r="BF36025" s="1"/>
    </row>
    <row r="36026" spans="58:58" x14ac:dyDescent="0.25">
      <c r="BF36026" s="1"/>
    </row>
    <row r="36027" spans="58:58" x14ac:dyDescent="0.25">
      <c r="BF36027" s="1"/>
    </row>
    <row r="36028" spans="58:58" x14ac:dyDescent="0.25">
      <c r="BF36028" s="1"/>
    </row>
    <row r="36029" spans="58:58" x14ac:dyDescent="0.25">
      <c r="BF36029" s="1"/>
    </row>
    <row r="36030" spans="58:58" x14ac:dyDescent="0.25">
      <c r="BF36030" s="1"/>
    </row>
    <row r="36031" spans="58:58" x14ac:dyDescent="0.25">
      <c r="BF36031" s="1"/>
    </row>
    <row r="36032" spans="58:58" x14ac:dyDescent="0.25">
      <c r="BF36032" s="1"/>
    </row>
    <row r="36033" spans="58:58" x14ac:dyDescent="0.25">
      <c r="BF36033" s="1"/>
    </row>
    <row r="36034" spans="58:58" x14ac:dyDescent="0.25">
      <c r="BF36034" s="1"/>
    </row>
    <row r="36035" spans="58:58" x14ac:dyDescent="0.25">
      <c r="BF36035" s="1"/>
    </row>
    <row r="36036" spans="58:58" x14ac:dyDescent="0.25">
      <c r="BF36036" s="1"/>
    </row>
    <row r="36037" spans="58:58" x14ac:dyDescent="0.25">
      <c r="BF36037" s="1"/>
    </row>
    <row r="36038" spans="58:58" x14ac:dyDescent="0.25">
      <c r="BF36038" s="1"/>
    </row>
    <row r="36039" spans="58:58" x14ac:dyDescent="0.25">
      <c r="BF36039" s="1"/>
    </row>
    <row r="36040" spans="58:58" x14ac:dyDescent="0.25">
      <c r="BF36040" s="1"/>
    </row>
    <row r="36041" spans="58:58" x14ac:dyDescent="0.25">
      <c r="BF36041" s="1"/>
    </row>
    <row r="36042" spans="58:58" x14ac:dyDescent="0.25">
      <c r="BF36042" s="1"/>
    </row>
    <row r="36043" spans="58:58" x14ac:dyDescent="0.25">
      <c r="BF36043" s="1"/>
    </row>
    <row r="36044" spans="58:58" x14ac:dyDescent="0.25">
      <c r="BF36044" s="1"/>
    </row>
    <row r="36045" spans="58:58" x14ac:dyDescent="0.25">
      <c r="BF36045" s="1"/>
    </row>
    <row r="36046" spans="58:58" x14ac:dyDescent="0.25">
      <c r="BF36046" s="1"/>
    </row>
    <row r="36047" spans="58:58" x14ac:dyDescent="0.25">
      <c r="BF36047" s="1"/>
    </row>
    <row r="36048" spans="58:58" x14ac:dyDescent="0.25">
      <c r="BF36048" s="1"/>
    </row>
    <row r="36049" spans="58:58" x14ac:dyDescent="0.25">
      <c r="BF36049" s="1"/>
    </row>
    <row r="36050" spans="58:58" x14ac:dyDescent="0.25">
      <c r="BF36050" s="1"/>
    </row>
    <row r="36051" spans="58:58" x14ac:dyDescent="0.25">
      <c r="BF36051" s="1"/>
    </row>
    <row r="36052" spans="58:58" x14ac:dyDescent="0.25">
      <c r="BF36052" s="1"/>
    </row>
    <row r="36053" spans="58:58" x14ac:dyDescent="0.25">
      <c r="BF36053" s="1"/>
    </row>
    <row r="36054" spans="58:58" x14ac:dyDescent="0.25">
      <c r="BF36054" s="1"/>
    </row>
    <row r="36055" spans="58:58" x14ac:dyDescent="0.25">
      <c r="BF36055" s="1"/>
    </row>
    <row r="36056" spans="58:58" x14ac:dyDescent="0.25">
      <c r="BF36056" s="1"/>
    </row>
    <row r="36057" spans="58:58" x14ac:dyDescent="0.25">
      <c r="BF36057" s="1"/>
    </row>
    <row r="36058" spans="58:58" x14ac:dyDescent="0.25">
      <c r="BF36058" s="1"/>
    </row>
    <row r="36059" spans="58:58" x14ac:dyDescent="0.25">
      <c r="BF36059" s="1"/>
    </row>
    <row r="36060" spans="58:58" x14ac:dyDescent="0.25">
      <c r="BF36060" s="1"/>
    </row>
    <row r="36061" spans="58:58" x14ac:dyDescent="0.25">
      <c r="BF36061" s="1"/>
    </row>
    <row r="36062" spans="58:58" x14ac:dyDescent="0.25">
      <c r="BF36062" s="1"/>
    </row>
    <row r="36063" spans="58:58" x14ac:dyDescent="0.25">
      <c r="BF36063" s="1"/>
    </row>
    <row r="36064" spans="58:58" x14ac:dyDescent="0.25">
      <c r="BF36064" s="1"/>
    </row>
    <row r="36065" spans="58:58" x14ac:dyDescent="0.25">
      <c r="BF36065" s="1"/>
    </row>
    <row r="36066" spans="58:58" x14ac:dyDescent="0.25">
      <c r="BF36066" s="1"/>
    </row>
    <row r="36067" spans="58:58" x14ac:dyDescent="0.25">
      <c r="BF36067" s="1"/>
    </row>
    <row r="36068" spans="58:58" x14ac:dyDescent="0.25">
      <c r="BF36068" s="1"/>
    </row>
    <row r="36069" spans="58:58" x14ac:dyDescent="0.25">
      <c r="BF36069" s="1"/>
    </row>
    <row r="36070" spans="58:58" x14ac:dyDescent="0.25">
      <c r="BF36070" s="1"/>
    </row>
    <row r="36071" spans="58:58" x14ac:dyDescent="0.25">
      <c r="BF36071" s="1"/>
    </row>
    <row r="36072" spans="58:58" x14ac:dyDescent="0.25">
      <c r="BF36072" s="1"/>
    </row>
    <row r="36073" spans="58:58" x14ac:dyDescent="0.25">
      <c r="BF36073" s="1"/>
    </row>
    <row r="36074" spans="58:58" x14ac:dyDescent="0.25">
      <c r="BF36074" s="1"/>
    </row>
    <row r="36075" spans="58:58" x14ac:dyDescent="0.25">
      <c r="BF36075" s="1"/>
    </row>
    <row r="36076" spans="58:58" x14ac:dyDescent="0.25">
      <c r="BF36076" s="1"/>
    </row>
    <row r="36077" spans="58:58" x14ac:dyDescent="0.25">
      <c r="BF36077" s="1"/>
    </row>
    <row r="36078" spans="58:58" x14ac:dyDescent="0.25">
      <c r="BF36078" s="1"/>
    </row>
    <row r="36079" spans="58:58" x14ac:dyDescent="0.25">
      <c r="BF36079" s="1"/>
    </row>
    <row r="36080" spans="58:58" x14ac:dyDescent="0.25">
      <c r="BF36080" s="1"/>
    </row>
    <row r="36081" spans="58:58" x14ac:dyDescent="0.25">
      <c r="BF36081" s="1"/>
    </row>
    <row r="36082" spans="58:58" x14ac:dyDescent="0.25">
      <c r="BF36082" s="1"/>
    </row>
    <row r="36083" spans="58:58" x14ac:dyDescent="0.25">
      <c r="BF36083" s="1"/>
    </row>
    <row r="36084" spans="58:58" x14ac:dyDescent="0.25">
      <c r="BF36084" s="1"/>
    </row>
    <row r="36085" spans="58:58" x14ac:dyDescent="0.25">
      <c r="BF36085" s="1"/>
    </row>
    <row r="36086" spans="58:58" x14ac:dyDescent="0.25">
      <c r="BF36086" s="1"/>
    </row>
    <row r="36087" spans="58:58" x14ac:dyDescent="0.25">
      <c r="BF36087" s="1"/>
    </row>
    <row r="36088" spans="58:58" x14ac:dyDescent="0.25">
      <c r="BF36088" s="1"/>
    </row>
    <row r="36089" spans="58:58" x14ac:dyDescent="0.25">
      <c r="BF36089" s="1"/>
    </row>
    <row r="36090" spans="58:58" x14ac:dyDescent="0.25">
      <c r="BF36090" s="1"/>
    </row>
    <row r="36091" spans="58:58" x14ac:dyDescent="0.25">
      <c r="BF36091" s="1"/>
    </row>
    <row r="36092" spans="58:58" x14ac:dyDescent="0.25">
      <c r="BF36092" s="1"/>
    </row>
    <row r="36093" spans="58:58" x14ac:dyDescent="0.25">
      <c r="BF36093" s="1"/>
    </row>
    <row r="36094" spans="58:58" x14ac:dyDescent="0.25">
      <c r="BF36094" s="1"/>
    </row>
    <row r="36095" spans="58:58" x14ac:dyDescent="0.25">
      <c r="BF36095" s="1"/>
    </row>
    <row r="36096" spans="58:58" x14ac:dyDescent="0.25">
      <c r="BF36096" s="1"/>
    </row>
    <row r="36097" spans="58:58" x14ac:dyDescent="0.25">
      <c r="BF36097" s="1"/>
    </row>
    <row r="36098" spans="58:58" x14ac:dyDescent="0.25">
      <c r="BF36098" s="1"/>
    </row>
    <row r="36099" spans="58:58" x14ac:dyDescent="0.25">
      <c r="BF36099" s="1"/>
    </row>
    <row r="36100" spans="58:58" x14ac:dyDescent="0.25">
      <c r="BF36100" s="1"/>
    </row>
    <row r="36101" spans="58:58" x14ac:dyDescent="0.25">
      <c r="BF36101" s="1"/>
    </row>
    <row r="36102" spans="58:58" x14ac:dyDescent="0.25">
      <c r="BF36102" s="1"/>
    </row>
    <row r="36103" spans="58:58" x14ac:dyDescent="0.25">
      <c r="BF36103" s="1"/>
    </row>
    <row r="36104" spans="58:58" x14ac:dyDescent="0.25">
      <c r="BF36104" s="1"/>
    </row>
    <row r="36105" spans="58:58" x14ac:dyDescent="0.25">
      <c r="BF36105" s="1"/>
    </row>
    <row r="36106" spans="58:58" x14ac:dyDescent="0.25">
      <c r="BF36106" s="1"/>
    </row>
    <row r="36107" spans="58:58" x14ac:dyDescent="0.25">
      <c r="BF36107" s="1"/>
    </row>
    <row r="36108" spans="58:58" x14ac:dyDescent="0.25">
      <c r="BF36108" s="1"/>
    </row>
    <row r="36109" spans="58:58" x14ac:dyDescent="0.25">
      <c r="BF36109" s="1"/>
    </row>
    <row r="36110" spans="58:58" x14ac:dyDescent="0.25">
      <c r="BF36110" s="1"/>
    </row>
    <row r="36111" spans="58:58" x14ac:dyDescent="0.25">
      <c r="BF36111" s="1"/>
    </row>
    <row r="36112" spans="58:58" x14ac:dyDescent="0.25">
      <c r="BF36112" s="1"/>
    </row>
    <row r="36113" spans="58:58" x14ac:dyDescent="0.25">
      <c r="BF36113" s="1"/>
    </row>
    <row r="36114" spans="58:58" x14ac:dyDescent="0.25">
      <c r="BF36114" s="1"/>
    </row>
    <row r="36115" spans="58:58" x14ac:dyDescent="0.25">
      <c r="BF36115" s="1"/>
    </row>
    <row r="36116" spans="58:58" x14ac:dyDescent="0.25">
      <c r="BF36116" s="1"/>
    </row>
    <row r="36117" spans="58:58" x14ac:dyDescent="0.25">
      <c r="BF36117" s="1"/>
    </row>
    <row r="36118" spans="58:58" x14ac:dyDescent="0.25">
      <c r="BF36118" s="1"/>
    </row>
    <row r="36119" spans="58:58" x14ac:dyDescent="0.25">
      <c r="BF36119" s="1"/>
    </row>
    <row r="36120" spans="58:58" x14ac:dyDescent="0.25">
      <c r="BF36120" s="1"/>
    </row>
    <row r="36121" spans="58:58" x14ac:dyDescent="0.25">
      <c r="BF36121" s="1"/>
    </row>
    <row r="36122" spans="58:58" x14ac:dyDescent="0.25">
      <c r="BF36122" s="1"/>
    </row>
    <row r="36123" spans="58:58" x14ac:dyDescent="0.25">
      <c r="BF36123" s="1"/>
    </row>
    <row r="36124" spans="58:58" x14ac:dyDescent="0.25">
      <c r="BF36124" s="1"/>
    </row>
    <row r="36125" spans="58:58" x14ac:dyDescent="0.25">
      <c r="BF36125" s="1"/>
    </row>
    <row r="36126" spans="58:58" x14ac:dyDescent="0.25">
      <c r="BF36126" s="1"/>
    </row>
    <row r="36127" spans="58:58" x14ac:dyDescent="0.25">
      <c r="BF36127" s="1"/>
    </row>
    <row r="36128" spans="58:58" x14ac:dyDescent="0.25">
      <c r="BF36128" s="1"/>
    </row>
    <row r="36129" spans="58:58" x14ac:dyDescent="0.25">
      <c r="BF36129" s="1"/>
    </row>
    <row r="36130" spans="58:58" x14ac:dyDescent="0.25">
      <c r="BF36130" s="1"/>
    </row>
    <row r="36131" spans="58:58" x14ac:dyDescent="0.25">
      <c r="BF36131" s="1"/>
    </row>
    <row r="36132" spans="58:58" x14ac:dyDescent="0.25">
      <c r="BF36132" s="1"/>
    </row>
    <row r="36133" spans="58:58" x14ac:dyDescent="0.25">
      <c r="BF36133" s="1"/>
    </row>
    <row r="36134" spans="58:58" x14ac:dyDescent="0.25">
      <c r="BF36134" s="1"/>
    </row>
    <row r="36135" spans="58:58" x14ac:dyDescent="0.25">
      <c r="BF36135" s="1"/>
    </row>
    <row r="36136" spans="58:58" x14ac:dyDescent="0.25">
      <c r="BF36136" s="1"/>
    </row>
    <row r="36137" spans="58:58" x14ac:dyDescent="0.25">
      <c r="BF36137" s="1"/>
    </row>
    <row r="36138" spans="58:58" x14ac:dyDescent="0.25">
      <c r="BF36138" s="1"/>
    </row>
    <row r="36139" spans="58:58" x14ac:dyDescent="0.25">
      <c r="BF36139" s="1"/>
    </row>
    <row r="36140" spans="58:58" x14ac:dyDescent="0.25">
      <c r="BF36140" s="1"/>
    </row>
    <row r="36141" spans="58:58" x14ac:dyDescent="0.25">
      <c r="BF36141" s="1"/>
    </row>
    <row r="36142" spans="58:58" x14ac:dyDescent="0.25">
      <c r="BF36142" s="1"/>
    </row>
    <row r="36143" spans="58:58" x14ac:dyDescent="0.25">
      <c r="BF36143" s="1"/>
    </row>
    <row r="36144" spans="58:58" x14ac:dyDescent="0.25">
      <c r="BF36144" s="1"/>
    </row>
    <row r="36145" spans="58:58" x14ac:dyDescent="0.25">
      <c r="BF36145" s="1"/>
    </row>
    <row r="36146" spans="58:58" x14ac:dyDescent="0.25">
      <c r="BF36146" s="1"/>
    </row>
    <row r="36147" spans="58:58" x14ac:dyDescent="0.25">
      <c r="BF36147" s="1"/>
    </row>
    <row r="36148" spans="58:58" x14ac:dyDescent="0.25">
      <c r="BF36148" s="1"/>
    </row>
    <row r="36149" spans="58:58" x14ac:dyDescent="0.25">
      <c r="BF36149" s="1"/>
    </row>
    <row r="36150" spans="58:58" x14ac:dyDescent="0.25">
      <c r="BF36150" s="1"/>
    </row>
    <row r="36151" spans="58:58" x14ac:dyDescent="0.25">
      <c r="BF36151" s="1"/>
    </row>
    <row r="36152" spans="58:58" x14ac:dyDescent="0.25">
      <c r="BF36152" s="1"/>
    </row>
    <row r="36153" spans="58:58" x14ac:dyDescent="0.25">
      <c r="BF36153" s="1"/>
    </row>
    <row r="36154" spans="58:58" x14ac:dyDescent="0.25">
      <c r="BF36154" s="1"/>
    </row>
    <row r="36155" spans="58:58" x14ac:dyDescent="0.25">
      <c r="BF36155" s="1"/>
    </row>
    <row r="36156" spans="58:58" x14ac:dyDescent="0.25">
      <c r="BF36156" s="1"/>
    </row>
    <row r="36157" spans="58:58" x14ac:dyDescent="0.25">
      <c r="BF36157" s="1"/>
    </row>
    <row r="36158" spans="58:58" x14ac:dyDescent="0.25">
      <c r="BF36158" s="1"/>
    </row>
    <row r="36159" spans="58:58" x14ac:dyDescent="0.25">
      <c r="BF36159" s="1"/>
    </row>
    <row r="36160" spans="58:58" x14ac:dyDescent="0.25">
      <c r="BF36160" s="1"/>
    </row>
    <row r="36161" spans="58:58" x14ac:dyDescent="0.25">
      <c r="BF36161" s="1"/>
    </row>
    <row r="36162" spans="58:58" x14ac:dyDescent="0.25">
      <c r="BF36162" s="1"/>
    </row>
    <row r="36163" spans="58:58" x14ac:dyDescent="0.25">
      <c r="BF36163" s="1"/>
    </row>
    <row r="36164" spans="58:58" x14ac:dyDescent="0.25">
      <c r="BF36164" s="1"/>
    </row>
    <row r="36165" spans="58:58" x14ac:dyDescent="0.25">
      <c r="BF36165" s="1"/>
    </row>
    <row r="36166" spans="58:58" x14ac:dyDescent="0.25">
      <c r="BF36166" s="1"/>
    </row>
    <row r="36167" spans="58:58" x14ac:dyDescent="0.25">
      <c r="BF36167" s="1"/>
    </row>
    <row r="36168" spans="58:58" x14ac:dyDescent="0.25">
      <c r="BF36168" s="1"/>
    </row>
    <row r="36169" spans="58:58" x14ac:dyDescent="0.25">
      <c r="BF36169" s="1"/>
    </row>
    <row r="36170" spans="58:58" x14ac:dyDescent="0.25">
      <c r="BF36170" s="1"/>
    </row>
    <row r="36171" spans="58:58" x14ac:dyDescent="0.25">
      <c r="BF36171" s="1"/>
    </row>
    <row r="36172" spans="58:58" x14ac:dyDescent="0.25">
      <c r="BF36172" s="1"/>
    </row>
    <row r="36173" spans="58:58" x14ac:dyDescent="0.25">
      <c r="BF36173" s="1"/>
    </row>
    <row r="36174" spans="58:58" x14ac:dyDescent="0.25">
      <c r="BF36174" s="1"/>
    </row>
    <row r="36175" spans="58:58" x14ac:dyDescent="0.25">
      <c r="BF36175" s="1"/>
    </row>
    <row r="36176" spans="58:58" x14ac:dyDescent="0.25">
      <c r="BF36176" s="1"/>
    </row>
    <row r="36177" spans="58:58" x14ac:dyDescent="0.25">
      <c r="BF36177" s="1"/>
    </row>
    <row r="36178" spans="58:58" x14ac:dyDescent="0.25">
      <c r="BF36178" s="1"/>
    </row>
    <row r="36179" spans="58:58" x14ac:dyDescent="0.25">
      <c r="BF36179" s="1"/>
    </row>
    <row r="36180" spans="58:58" x14ac:dyDescent="0.25">
      <c r="BF36180" s="1"/>
    </row>
    <row r="36181" spans="58:58" x14ac:dyDescent="0.25">
      <c r="BF36181" s="1"/>
    </row>
    <row r="36182" spans="58:58" x14ac:dyDescent="0.25">
      <c r="BF36182" s="1"/>
    </row>
    <row r="36183" spans="58:58" x14ac:dyDescent="0.25">
      <c r="BF36183" s="1"/>
    </row>
    <row r="36184" spans="58:58" x14ac:dyDescent="0.25">
      <c r="BF36184" s="1"/>
    </row>
    <row r="36185" spans="58:58" x14ac:dyDescent="0.25">
      <c r="BF36185" s="1"/>
    </row>
    <row r="36186" spans="58:58" x14ac:dyDescent="0.25">
      <c r="BF36186" s="1"/>
    </row>
    <row r="36187" spans="58:58" x14ac:dyDescent="0.25">
      <c r="BF36187" s="1"/>
    </row>
    <row r="36188" spans="58:58" x14ac:dyDescent="0.25">
      <c r="BF36188" s="1"/>
    </row>
    <row r="36189" spans="58:58" x14ac:dyDescent="0.25">
      <c r="BF36189" s="1"/>
    </row>
    <row r="36190" spans="58:58" x14ac:dyDescent="0.25">
      <c r="BF36190" s="1"/>
    </row>
    <row r="36191" spans="58:58" x14ac:dyDescent="0.25">
      <c r="BF36191" s="1"/>
    </row>
    <row r="36192" spans="58:58" x14ac:dyDescent="0.25">
      <c r="BF36192" s="1"/>
    </row>
    <row r="36193" spans="58:58" x14ac:dyDescent="0.25">
      <c r="BF36193" s="1"/>
    </row>
    <row r="36194" spans="58:58" x14ac:dyDescent="0.25">
      <c r="BF36194" s="1"/>
    </row>
    <row r="36195" spans="58:58" x14ac:dyDescent="0.25">
      <c r="BF36195" s="1"/>
    </row>
    <row r="36196" spans="58:58" x14ac:dyDescent="0.25">
      <c r="BF36196" s="1"/>
    </row>
    <row r="36197" spans="58:58" x14ac:dyDescent="0.25">
      <c r="BF36197" s="1"/>
    </row>
    <row r="36198" spans="58:58" x14ac:dyDescent="0.25">
      <c r="BF36198" s="1"/>
    </row>
    <row r="36199" spans="58:58" x14ac:dyDescent="0.25">
      <c r="BF36199" s="1"/>
    </row>
    <row r="36200" spans="58:58" x14ac:dyDescent="0.25">
      <c r="BF36200" s="1"/>
    </row>
    <row r="36201" spans="58:58" x14ac:dyDescent="0.25">
      <c r="BF36201" s="1"/>
    </row>
    <row r="36202" spans="58:58" x14ac:dyDescent="0.25">
      <c r="BF36202" s="1"/>
    </row>
    <row r="36203" spans="58:58" x14ac:dyDescent="0.25">
      <c r="BF36203" s="1"/>
    </row>
    <row r="36204" spans="58:58" x14ac:dyDescent="0.25">
      <c r="BF36204" s="1"/>
    </row>
    <row r="36205" spans="58:58" x14ac:dyDescent="0.25">
      <c r="BF36205" s="1"/>
    </row>
    <row r="36206" spans="58:58" x14ac:dyDescent="0.25">
      <c r="BF36206" s="1"/>
    </row>
    <row r="36207" spans="58:58" x14ac:dyDescent="0.25">
      <c r="BF36207" s="1"/>
    </row>
    <row r="36208" spans="58:58" x14ac:dyDescent="0.25">
      <c r="BF36208" s="1"/>
    </row>
    <row r="36209" spans="58:58" x14ac:dyDescent="0.25">
      <c r="BF36209" s="1"/>
    </row>
    <row r="36210" spans="58:58" x14ac:dyDescent="0.25">
      <c r="BF36210" s="1"/>
    </row>
    <row r="36211" spans="58:58" x14ac:dyDescent="0.25">
      <c r="BF36211" s="1"/>
    </row>
    <row r="36212" spans="58:58" x14ac:dyDescent="0.25">
      <c r="BF36212" s="1"/>
    </row>
    <row r="36213" spans="58:58" x14ac:dyDescent="0.25">
      <c r="BF36213" s="1"/>
    </row>
    <row r="36214" spans="58:58" x14ac:dyDescent="0.25">
      <c r="BF36214" s="1"/>
    </row>
    <row r="36215" spans="58:58" x14ac:dyDescent="0.25">
      <c r="BF36215" s="1"/>
    </row>
    <row r="36216" spans="58:58" x14ac:dyDescent="0.25">
      <c r="BF36216" s="1"/>
    </row>
    <row r="36217" spans="58:58" x14ac:dyDescent="0.25">
      <c r="BF36217" s="1"/>
    </row>
    <row r="36218" spans="58:58" x14ac:dyDescent="0.25">
      <c r="BF36218" s="1"/>
    </row>
    <row r="36219" spans="58:58" x14ac:dyDescent="0.25">
      <c r="BF36219" s="1"/>
    </row>
    <row r="36220" spans="58:58" x14ac:dyDescent="0.25">
      <c r="BF36220" s="1"/>
    </row>
    <row r="36221" spans="58:58" x14ac:dyDescent="0.25">
      <c r="BF36221" s="1"/>
    </row>
    <row r="36222" spans="58:58" x14ac:dyDescent="0.25">
      <c r="BF36222" s="1"/>
    </row>
    <row r="36223" spans="58:58" x14ac:dyDescent="0.25">
      <c r="BF36223" s="1"/>
    </row>
    <row r="36224" spans="58:58" x14ac:dyDescent="0.25">
      <c r="BF36224" s="1"/>
    </row>
    <row r="36225" spans="58:58" x14ac:dyDescent="0.25">
      <c r="BF36225" s="1"/>
    </row>
    <row r="36226" spans="58:58" x14ac:dyDescent="0.25">
      <c r="BF36226" s="1"/>
    </row>
    <row r="36227" spans="58:58" x14ac:dyDescent="0.25">
      <c r="BF36227" s="1"/>
    </row>
    <row r="36228" spans="58:58" x14ac:dyDescent="0.25">
      <c r="BF36228" s="1"/>
    </row>
    <row r="36229" spans="58:58" x14ac:dyDescent="0.25">
      <c r="BF36229" s="1"/>
    </row>
    <row r="36230" spans="58:58" x14ac:dyDescent="0.25">
      <c r="BF36230" s="1"/>
    </row>
    <row r="36231" spans="58:58" x14ac:dyDescent="0.25">
      <c r="BF36231" s="1"/>
    </row>
    <row r="36232" spans="58:58" x14ac:dyDescent="0.25">
      <c r="BF36232" s="1"/>
    </row>
    <row r="36233" spans="58:58" x14ac:dyDescent="0.25">
      <c r="BF36233" s="1"/>
    </row>
    <row r="36234" spans="58:58" x14ac:dyDescent="0.25">
      <c r="BF36234" s="1"/>
    </row>
    <row r="36235" spans="58:58" x14ac:dyDescent="0.25">
      <c r="BF36235" s="1"/>
    </row>
    <row r="36236" spans="58:58" x14ac:dyDescent="0.25">
      <c r="BF36236" s="1"/>
    </row>
    <row r="36237" spans="58:58" x14ac:dyDescent="0.25">
      <c r="BF36237" s="1"/>
    </row>
    <row r="36238" spans="58:58" x14ac:dyDescent="0.25">
      <c r="BF36238" s="1"/>
    </row>
    <row r="36239" spans="58:58" x14ac:dyDescent="0.25">
      <c r="BF36239" s="1"/>
    </row>
    <row r="36240" spans="58:58" x14ac:dyDescent="0.25">
      <c r="BF36240" s="1"/>
    </row>
    <row r="36241" spans="58:58" x14ac:dyDescent="0.25">
      <c r="BF36241" s="1"/>
    </row>
    <row r="36242" spans="58:58" x14ac:dyDescent="0.25">
      <c r="BF36242" s="1"/>
    </row>
    <row r="36243" spans="58:58" x14ac:dyDescent="0.25">
      <c r="BF36243" s="1"/>
    </row>
    <row r="36244" spans="58:58" x14ac:dyDescent="0.25">
      <c r="BF36244" s="1"/>
    </row>
    <row r="36245" spans="58:58" x14ac:dyDescent="0.25">
      <c r="BF36245" s="1"/>
    </row>
    <row r="36246" spans="58:58" x14ac:dyDescent="0.25">
      <c r="BF36246" s="1"/>
    </row>
    <row r="36247" spans="58:58" x14ac:dyDescent="0.25">
      <c r="BF36247" s="1"/>
    </row>
    <row r="36248" spans="58:58" x14ac:dyDescent="0.25">
      <c r="BF36248" s="1"/>
    </row>
    <row r="36249" spans="58:58" x14ac:dyDescent="0.25">
      <c r="BF36249" s="1"/>
    </row>
    <row r="36250" spans="58:58" x14ac:dyDescent="0.25">
      <c r="BF36250" s="1"/>
    </row>
    <row r="36251" spans="58:58" x14ac:dyDescent="0.25">
      <c r="BF36251" s="1"/>
    </row>
    <row r="36252" spans="58:58" x14ac:dyDescent="0.25">
      <c r="BF36252" s="1"/>
    </row>
    <row r="36253" spans="58:58" x14ac:dyDescent="0.25">
      <c r="BF36253" s="1"/>
    </row>
    <row r="36254" spans="58:58" x14ac:dyDescent="0.25">
      <c r="BF36254" s="1"/>
    </row>
    <row r="36255" spans="58:58" x14ac:dyDescent="0.25">
      <c r="BF36255" s="1"/>
    </row>
    <row r="36256" spans="58:58" x14ac:dyDescent="0.25">
      <c r="BF36256" s="1"/>
    </row>
    <row r="36257" spans="58:58" x14ac:dyDescent="0.25">
      <c r="BF36257" s="1"/>
    </row>
    <row r="36258" spans="58:58" x14ac:dyDescent="0.25">
      <c r="BF36258" s="1"/>
    </row>
    <row r="36259" spans="58:58" x14ac:dyDescent="0.25">
      <c r="BF36259" s="1"/>
    </row>
    <row r="36260" spans="58:58" x14ac:dyDescent="0.25">
      <c r="BF36260" s="1"/>
    </row>
    <row r="36261" spans="58:58" x14ac:dyDescent="0.25">
      <c r="BF36261" s="1"/>
    </row>
    <row r="36262" spans="58:58" x14ac:dyDescent="0.25">
      <c r="BF36262" s="1"/>
    </row>
    <row r="36263" spans="58:58" x14ac:dyDescent="0.25">
      <c r="BF36263" s="1"/>
    </row>
    <row r="36264" spans="58:58" x14ac:dyDescent="0.25">
      <c r="BF36264" s="1"/>
    </row>
    <row r="36265" spans="58:58" x14ac:dyDescent="0.25">
      <c r="BF36265" s="1"/>
    </row>
    <row r="36266" spans="58:58" x14ac:dyDescent="0.25">
      <c r="BF36266" s="1"/>
    </row>
    <row r="36267" spans="58:58" x14ac:dyDescent="0.25">
      <c r="BF36267" s="1"/>
    </row>
    <row r="36268" spans="58:58" x14ac:dyDescent="0.25">
      <c r="BF36268" s="1"/>
    </row>
    <row r="36269" spans="58:58" x14ac:dyDescent="0.25">
      <c r="BF36269" s="1"/>
    </row>
    <row r="36270" spans="58:58" x14ac:dyDescent="0.25">
      <c r="BF36270" s="1"/>
    </row>
    <row r="36271" spans="58:58" x14ac:dyDescent="0.25">
      <c r="BF36271" s="1"/>
    </row>
    <row r="36272" spans="58:58" x14ac:dyDescent="0.25">
      <c r="BF36272" s="1"/>
    </row>
    <row r="36273" spans="58:58" x14ac:dyDescent="0.25">
      <c r="BF36273" s="1"/>
    </row>
    <row r="36274" spans="58:58" x14ac:dyDescent="0.25">
      <c r="BF36274" s="1"/>
    </row>
    <row r="36275" spans="58:58" x14ac:dyDescent="0.25">
      <c r="BF36275" s="1"/>
    </row>
    <row r="36276" spans="58:58" x14ac:dyDescent="0.25">
      <c r="BF36276" s="1"/>
    </row>
    <row r="36277" spans="58:58" x14ac:dyDescent="0.25">
      <c r="BF36277" s="1"/>
    </row>
    <row r="36278" spans="58:58" x14ac:dyDescent="0.25">
      <c r="BF36278" s="1"/>
    </row>
    <row r="36279" spans="58:58" x14ac:dyDescent="0.25">
      <c r="BF36279" s="1"/>
    </row>
    <row r="36280" spans="58:58" x14ac:dyDescent="0.25">
      <c r="BF36280" s="1"/>
    </row>
    <row r="36281" spans="58:58" x14ac:dyDescent="0.25">
      <c r="BF36281" s="1"/>
    </row>
    <row r="36282" spans="58:58" x14ac:dyDescent="0.25">
      <c r="BF36282" s="1"/>
    </row>
    <row r="36283" spans="58:58" x14ac:dyDescent="0.25">
      <c r="BF36283" s="1"/>
    </row>
    <row r="36284" spans="58:58" x14ac:dyDescent="0.25">
      <c r="BF36284" s="1"/>
    </row>
    <row r="36285" spans="58:58" x14ac:dyDescent="0.25">
      <c r="BF36285" s="1"/>
    </row>
    <row r="36286" spans="58:58" x14ac:dyDescent="0.25">
      <c r="BF36286" s="1"/>
    </row>
    <row r="36287" spans="58:58" x14ac:dyDescent="0.25">
      <c r="BF36287" s="1"/>
    </row>
    <row r="36288" spans="58:58" x14ac:dyDescent="0.25">
      <c r="BF36288" s="1"/>
    </row>
    <row r="36289" spans="58:58" x14ac:dyDescent="0.25">
      <c r="BF36289" s="1"/>
    </row>
    <row r="36290" spans="58:58" x14ac:dyDescent="0.25">
      <c r="BF36290" s="1"/>
    </row>
    <row r="36291" spans="58:58" x14ac:dyDescent="0.25">
      <c r="BF36291" s="1"/>
    </row>
    <row r="36292" spans="58:58" x14ac:dyDescent="0.25">
      <c r="BF36292" s="1"/>
    </row>
    <row r="36293" spans="58:58" x14ac:dyDescent="0.25">
      <c r="BF36293" s="1"/>
    </row>
    <row r="36294" spans="58:58" x14ac:dyDescent="0.25">
      <c r="BF36294" s="1"/>
    </row>
    <row r="36295" spans="58:58" x14ac:dyDescent="0.25">
      <c r="BF36295" s="1"/>
    </row>
    <row r="36296" spans="58:58" x14ac:dyDescent="0.25">
      <c r="BF36296" s="1"/>
    </row>
    <row r="36297" spans="58:58" x14ac:dyDescent="0.25">
      <c r="BF36297" s="1"/>
    </row>
    <row r="36298" spans="58:58" x14ac:dyDescent="0.25">
      <c r="BF36298" s="1"/>
    </row>
    <row r="36299" spans="58:58" x14ac:dyDescent="0.25">
      <c r="BF36299" s="1"/>
    </row>
    <row r="36300" spans="58:58" x14ac:dyDescent="0.25">
      <c r="BF36300" s="1"/>
    </row>
    <row r="36301" spans="58:58" x14ac:dyDescent="0.25">
      <c r="BF36301" s="1"/>
    </row>
    <row r="36302" spans="58:58" x14ac:dyDescent="0.25">
      <c r="BF36302" s="1"/>
    </row>
    <row r="36303" spans="58:58" x14ac:dyDescent="0.25">
      <c r="BF36303" s="1"/>
    </row>
    <row r="36304" spans="58:58" x14ac:dyDescent="0.25">
      <c r="BF36304" s="1"/>
    </row>
    <row r="36305" spans="58:58" x14ac:dyDescent="0.25">
      <c r="BF36305" s="1"/>
    </row>
    <row r="36306" spans="58:58" x14ac:dyDescent="0.25">
      <c r="BF36306" s="1"/>
    </row>
    <row r="36307" spans="58:58" x14ac:dyDescent="0.25">
      <c r="BF36307" s="1"/>
    </row>
    <row r="36308" spans="58:58" x14ac:dyDescent="0.25">
      <c r="BF36308" s="1"/>
    </row>
    <row r="36309" spans="58:58" x14ac:dyDescent="0.25">
      <c r="BF36309" s="1"/>
    </row>
    <row r="36310" spans="58:58" x14ac:dyDescent="0.25">
      <c r="BF36310" s="1"/>
    </row>
    <row r="36311" spans="58:58" x14ac:dyDescent="0.25">
      <c r="BF36311" s="1"/>
    </row>
    <row r="36312" spans="58:58" x14ac:dyDescent="0.25">
      <c r="BF36312" s="1"/>
    </row>
    <row r="36313" spans="58:58" x14ac:dyDescent="0.25">
      <c r="BF36313" s="1"/>
    </row>
    <row r="36314" spans="58:58" x14ac:dyDescent="0.25">
      <c r="BF36314" s="1"/>
    </row>
    <row r="36315" spans="58:58" x14ac:dyDescent="0.25">
      <c r="BF36315" s="1"/>
    </row>
    <row r="36316" spans="58:58" x14ac:dyDescent="0.25">
      <c r="BF36316" s="1"/>
    </row>
    <row r="36317" spans="58:58" x14ac:dyDescent="0.25">
      <c r="BF36317" s="1"/>
    </row>
    <row r="36318" spans="58:58" x14ac:dyDescent="0.25">
      <c r="BF36318" s="1"/>
    </row>
    <row r="36319" spans="58:58" x14ac:dyDescent="0.25">
      <c r="BF36319" s="1"/>
    </row>
    <row r="36320" spans="58:58" x14ac:dyDescent="0.25">
      <c r="BF36320" s="1"/>
    </row>
    <row r="36321" spans="58:58" x14ac:dyDescent="0.25">
      <c r="BF36321" s="1"/>
    </row>
    <row r="36322" spans="58:58" x14ac:dyDescent="0.25">
      <c r="BF36322" s="1"/>
    </row>
    <row r="36323" spans="58:58" x14ac:dyDescent="0.25">
      <c r="BF36323" s="1"/>
    </row>
    <row r="36324" spans="58:58" x14ac:dyDescent="0.25">
      <c r="BF36324" s="1"/>
    </row>
    <row r="36325" spans="58:58" x14ac:dyDescent="0.25">
      <c r="BF36325" s="1"/>
    </row>
    <row r="36326" spans="58:58" x14ac:dyDescent="0.25">
      <c r="BF36326" s="1"/>
    </row>
    <row r="36327" spans="58:58" x14ac:dyDescent="0.25">
      <c r="BF36327" s="1"/>
    </row>
    <row r="36328" spans="58:58" x14ac:dyDescent="0.25">
      <c r="BF36328" s="1"/>
    </row>
    <row r="36329" spans="58:58" x14ac:dyDescent="0.25">
      <c r="BF36329" s="1"/>
    </row>
    <row r="36330" spans="58:58" x14ac:dyDescent="0.25">
      <c r="BF36330" s="1"/>
    </row>
    <row r="36331" spans="58:58" x14ac:dyDescent="0.25">
      <c r="BF36331" s="1"/>
    </row>
    <row r="36332" spans="58:58" x14ac:dyDescent="0.25">
      <c r="BF36332" s="1"/>
    </row>
    <row r="36333" spans="58:58" x14ac:dyDescent="0.25">
      <c r="BF36333" s="1"/>
    </row>
    <row r="36334" spans="58:58" x14ac:dyDescent="0.25">
      <c r="BF36334" s="1"/>
    </row>
    <row r="36335" spans="58:58" x14ac:dyDescent="0.25">
      <c r="BF36335" s="1"/>
    </row>
    <row r="36336" spans="58:58" x14ac:dyDescent="0.25">
      <c r="BF36336" s="1"/>
    </row>
    <row r="36337" spans="58:58" x14ac:dyDescent="0.25">
      <c r="BF36337" s="1"/>
    </row>
    <row r="36338" spans="58:58" x14ac:dyDescent="0.25">
      <c r="BF36338" s="1"/>
    </row>
    <row r="36339" spans="58:58" x14ac:dyDescent="0.25">
      <c r="BF36339" s="1"/>
    </row>
    <row r="36340" spans="58:58" x14ac:dyDescent="0.25">
      <c r="BF36340" s="1"/>
    </row>
    <row r="36341" spans="58:58" x14ac:dyDescent="0.25">
      <c r="BF36341" s="1"/>
    </row>
    <row r="36342" spans="58:58" x14ac:dyDescent="0.25">
      <c r="BF36342" s="1"/>
    </row>
    <row r="36343" spans="58:58" x14ac:dyDescent="0.25">
      <c r="BF36343" s="1"/>
    </row>
    <row r="36344" spans="58:58" x14ac:dyDescent="0.25">
      <c r="BF36344" s="1"/>
    </row>
    <row r="36345" spans="58:58" x14ac:dyDescent="0.25">
      <c r="BF36345" s="1"/>
    </row>
    <row r="36346" spans="58:58" x14ac:dyDescent="0.25">
      <c r="BF36346" s="1"/>
    </row>
    <row r="36347" spans="58:58" x14ac:dyDescent="0.25">
      <c r="BF36347" s="1"/>
    </row>
    <row r="36348" spans="58:58" x14ac:dyDescent="0.25">
      <c r="BF36348" s="1"/>
    </row>
    <row r="36349" spans="58:58" x14ac:dyDescent="0.25">
      <c r="BF36349" s="1"/>
    </row>
    <row r="36350" spans="58:58" x14ac:dyDescent="0.25">
      <c r="BF36350" s="1"/>
    </row>
    <row r="36351" spans="58:58" x14ac:dyDescent="0.25">
      <c r="BF36351" s="1"/>
    </row>
    <row r="36352" spans="58:58" x14ac:dyDescent="0.25">
      <c r="BF36352" s="1"/>
    </row>
    <row r="36353" spans="58:58" x14ac:dyDescent="0.25">
      <c r="BF36353" s="1"/>
    </row>
    <row r="36354" spans="58:58" x14ac:dyDescent="0.25">
      <c r="BF36354" s="1"/>
    </row>
    <row r="36355" spans="58:58" x14ac:dyDescent="0.25">
      <c r="BF36355" s="1"/>
    </row>
    <row r="36356" spans="58:58" x14ac:dyDescent="0.25">
      <c r="BF36356" s="1"/>
    </row>
    <row r="36357" spans="58:58" x14ac:dyDescent="0.25">
      <c r="BF36357" s="1"/>
    </row>
    <row r="36358" spans="58:58" x14ac:dyDescent="0.25">
      <c r="BF36358" s="1"/>
    </row>
    <row r="36359" spans="58:58" x14ac:dyDescent="0.25">
      <c r="BF36359" s="1"/>
    </row>
    <row r="36360" spans="58:58" x14ac:dyDescent="0.25">
      <c r="BF36360" s="1"/>
    </row>
    <row r="36361" spans="58:58" x14ac:dyDescent="0.25">
      <c r="BF36361" s="1"/>
    </row>
    <row r="36362" spans="58:58" x14ac:dyDescent="0.25">
      <c r="BF36362" s="1"/>
    </row>
    <row r="36363" spans="58:58" x14ac:dyDescent="0.25">
      <c r="BF36363" s="1"/>
    </row>
    <row r="36364" spans="58:58" x14ac:dyDescent="0.25">
      <c r="BF36364" s="1"/>
    </row>
    <row r="36365" spans="58:58" x14ac:dyDescent="0.25">
      <c r="BF36365" s="1"/>
    </row>
    <row r="36366" spans="58:58" x14ac:dyDescent="0.25">
      <c r="BF36366" s="1"/>
    </row>
    <row r="36367" spans="58:58" x14ac:dyDescent="0.25">
      <c r="BF36367" s="1"/>
    </row>
    <row r="36368" spans="58:58" x14ac:dyDescent="0.25">
      <c r="BF36368" s="1"/>
    </row>
    <row r="36369" spans="58:58" x14ac:dyDescent="0.25">
      <c r="BF36369" s="1"/>
    </row>
    <row r="36370" spans="58:58" x14ac:dyDescent="0.25">
      <c r="BF36370" s="1"/>
    </row>
    <row r="36371" spans="58:58" x14ac:dyDescent="0.25">
      <c r="BF36371" s="1"/>
    </row>
    <row r="36372" spans="58:58" x14ac:dyDescent="0.25">
      <c r="BF36372" s="1"/>
    </row>
    <row r="36373" spans="58:58" x14ac:dyDescent="0.25">
      <c r="BF36373" s="1"/>
    </row>
    <row r="36374" spans="58:58" x14ac:dyDescent="0.25">
      <c r="BF36374" s="1"/>
    </row>
    <row r="36375" spans="58:58" x14ac:dyDescent="0.25">
      <c r="BF36375" s="1"/>
    </row>
    <row r="36376" spans="58:58" x14ac:dyDescent="0.25">
      <c r="BF36376" s="1"/>
    </row>
    <row r="36377" spans="58:58" x14ac:dyDescent="0.25">
      <c r="BF36377" s="1"/>
    </row>
    <row r="36378" spans="58:58" x14ac:dyDescent="0.25">
      <c r="BF36378" s="1"/>
    </row>
    <row r="36379" spans="58:58" x14ac:dyDescent="0.25">
      <c r="BF36379" s="1"/>
    </row>
    <row r="36380" spans="58:58" x14ac:dyDescent="0.25">
      <c r="BF36380" s="1"/>
    </row>
    <row r="36381" spans="58:58" x14ac:dyDescent="0.25">
      <c r="BF36381" s="1"/>
    </row>
    <row r="36382" spans="58:58" x14ac:dyDescent="0.25">
      <c r="BF36382" s="1"/>
    </row>
    <row r="36383" spans="58:58" x14ac:dyDescent="0.25">
      <c r="BF36383" s="1"/>
    </row>
    <row r="36384" spans="58:58" x14ac:dyDescent="0.25">
      <c r="BF36384" s="1"/>
    </row>
    <row r="36385" spans="58:58" x14ac:dyDescent="0.25">
      <c r="BF36385" s="1"/>
    </row>
    <row r="36386" spans="58:58" x14ac:dyDescent="0.25">
      <c r="BF36386" s="1"/>
    </row>
    <row r="36387" spans="58:58" x14ac:dyDescent="0.25">
      <c r="BF36387" s="1"/>
    </row>
    <row r="36388" spans="58:58" x14ac:dyDescent="0.25">
      <c r="BF36388" s="1"/>
    </row>
    <row r="36389" spans="58:58" x14ac:dyDescent="0.25">
      <c r="BF36389" s="1"/>
    </row>
    <row r="36390" spans="58:58" x14ac:dyDescent="0.25">
      <c r="BF36390" s="1"/>
    </row>
    <row r="36391" spans="58:58" x14ac:dyDescent="0.25">
      <c r="BF36391" s="1"/>
    </row>
    <row r="36392" spans="58:58" x14ac:dyDescent="0.25">
      <c r="BF36392" s="1"/>
    </row>
    <row r="36393" spans="58:58" x14ac:dyDescent="0.25">
      <c r="BF36393" s="1"/>
    </row>
    <row r="36394" spans="58:58" x14ac:dyDescent="0.25">
      <c r="BF36394" s="1"/>
    </row>
    <row r="36395" spans="58:58" x14ac:dyDescent="0.25">
      <c r="BF36395" s="1"/>
    </row>
    <row r="36396" spans="58:58" x14ac:dyDescent="0.25">
      <c r="BF36396" s="1"/>
    </row>
    <row r="36397" spans="58:58" x14ac:dyDescent="0.25">
      <c r="BF36397" s="1"/>
    </row>
    <row r="36398" spans="58:58" x14ac:dyDescent="0.25">
      <c r="BF36398" s="1"/>
    </row>
    <row r="36399" spans="58:58" x14ac:dyDescent="0.25">
      <c r="BF36399" s="1"/>
    </row>
    <row r="36400" spans="58:58" x14ac:dyDescent="0.25">
      <c r="BF36400" s="1"/>
    </row>
    <row r="36401" spans="58:58" x14ac:dyDescent="0.25">
      <c r="BF36401" s="1"/>
    </row>
    <row r="36402" spans="58:58" x14ac:dyDescent="0.25">
      <c r="BF36402" s="1"/>
    </row>
    <row r="36403" spans="58:58" x14ac:dyDescent="0.25">
      <c r="BF36403" s="1"/>
    </row>
    <row r="36404" spans="58:58" x14ac:dyDescent="0.25">
      <c r="BF36404" s="1"/>
    </row>
    <row r="36405" spans="58:58" x14ac:dyDescent="0.25">
      <c r="BF36405" s="1"/>
    </row>
    <row r="36406" spans="58:58" x14ac:dyDescent="0.25">
      <c r="BF36406" s="1"/>
    </row>
    <row r="36407" spans="58:58" x14ac:dyDescent="0.25">
      <c r="BF36407" s="1"/>
    </row>
    <row r="36408" spans="58:58" x14ac:dyDescent="0.25">
      <c r="BF36408" s="1"/>
    </row>
    <row r="36409" spans="58:58" x14ac:dyDescent="0.25">
      <c r="BF36409" s="1"/>
    </row>
    <row r="36410" spans="58:58" x14ac:dyDescent="0.25">
      <c r="BF36410" s="1"/>
    </row>
    <row r="36411" spans="58:58" x14ac:dyDescent="0.25">
      <c r="BF36411" s="1"/>
    </row>
    <row r="36412" spans="58:58" x14ac:dyDescent="0.25">
      <c r="BF36412" s="1"/>
    </row>
    <row r="36413" spans="58:58" x14ac:dyDescent="0.25">
      <c r="BF36413" s="1"/>
    </row>
    <row r="36414" spans="58:58" x14ac:dyDescent="0.25">
      <c r="BF36414" s="1"/>
    </row>
    <row r="36415" spans="58:58" x14ac:dyDescent="0.25">
      <c r="BF36415" s="1"/>
    </row>
    <row r="36416" spans="58:58" x14ac:dyDescent="0.25">
      <c r="BF36416" s="1"/>
    </row>
    <row r="36417" spans="58:58" x14ac:dyDescent="0.25">
      <c r="BF36417" s="1"/>
    </row>
    <row r="36418" spans="58:58" x14ac:dyDescent="0.25">
      <c r="BF36418" s="1"/>
    </row>
    <row r="36419" spans="58:58" x14ac:dyDescent="0.25">
      <c r="BF36419" s="1"/>
    </row>
    <row r="36420" spans="58:58" x14ac:dyDescent="0.25">
      <c r="BF36420" s="1"/>
    </row>
    <row r="36421" spans="58:58" x14ac:dyDescent="0.25">
      <c r="BF36421" s="1"/>
    </row>
    <row r="36422" spans="58:58" x14ac:dyDescent="0.25">
      <c r="BF36422" s="1"/>
    </row>
    <row r="36423" spans="58:58" x14ac:dyDescent="0.25">
      <c r="BF36423" s="1"/>
    </row>
    <row r="36424" spans="58:58" x14ac:dyDescent="0.25">
      <c r="BF36424" s="1"/>
    </row>
    <row r="36425" spans="58:58" x14ac:dyDescent="0.25">
      <c r="BF36425" s="1"/>
    </row>
    <row r="36426" spans="58:58" x14ac:dyDescent="0.25">
      <c r="BF36426" s="1"/>
    </row>
    <row r="36427" spans="58:58" x14ac:dyDescent="0.25">
      <c r="BF36427" s="1"/>
    </row>
    <row r="36428" spans="58:58" x14ac:dyDescent="0.25">
      <c r="BF36428" s="1"/>
    </row>
    <row r="36429" spans="58:58" x14ac:dyDescent="0.25">
      <c r="BF36429" s="1"/>
    </row>
    <row r="36430" spans="58:58" x14ac:dyDescent="0.25">
      <c r="BF36430" s="1"/>
    </row>
    <row r="36431" spans="58:58" x14ac:dyDescent="0.25">
      <c r="BF36431" s="1"/>
    </row>
    <row r="36432" spans="58:58" x14ac:dyDescent="0.25">
      <c r="BF36432" s="1"/>
    </row>
    <row r="36433" spans="58:58" x14ac:dyDescent="0.25">
      <c r="BF36433" s="1"/>
    </row>
    <row r="36434" spans="58:58" x14ac:dyDescent="0.25">
      <c r="BF36434" s="1"/>
    </row>
    <row r="36435" spans="58:58" x14ac:dyDescent="0.25">
      <c r="BF36435" s="1"/>
    </row>
    <row r="36436" spans="58:58" x14ac:dyDescent="0.25">
      <c r="BF36436" s="1"/>
    </row>
    <row r="36437" spans="58:58" x14ac:dyDescent="0.25">
      <c r="BF36437" s="1"/>
    </row>
    <row r="36438" spans="58:58" x14ac:dyDescent="0.25">
      <c r="BF36438" s="1"/>
    </row>
    <row r="36439" spans="58:58" x14ac:dyDescent="0.25">
      <c r="BF36439" s="1"/>
    </row>
    <row r="36440" spans="58:58" x14ac:dyDescent="0.25">
      <c r="BF36440" s="1"/>
    </row>
    <row r="36441" spans="58:58" x14ac:dyDescent="0.25">
      <c r="BF36441" s="1"/>
    </row>
    <row r="36442" spans="58:58" x14ac:dyDescent="0.25">
      <c r="BF36442" s="1"/>
    </row>
    <row r="36443" spans="58:58" x14ac:dyDescent="0.25">
      <c r="BF36443" s="1"/>
    </row>
    <row r="36444" spans="58:58" x14ac:dyDescent="0.25">
      <c r="BF36444" s="1"/>
    </row>
    <row r="36445" spans="58:58" x14ac:dyDescent="0.25">
      <c r="BF36445" s="1"/>
    </row>
    <row r="36446" spans="58:58" x14ac:dyDescent="0.25">
      <c r="BF36446" s="1"/>
    </row>
    <row r="36447" spans="58:58" x14ac:dyDescent="0.25">
      <c r="BF36447" s="1"/>
    </row>
    <row r="36448" spans="58:58" x14ac:dyDescent="0.25">
      <c r="BF36448" s="1"/>
    </row>
    <row r="36449" spans="58:58" x14ac:dyDescent="0.25">
      <c r="BF36449" s="1"/>
    </row>
    <row r="36450" spans="58:58" x14ac:dyDescent="0.25">
      <c r="BF36450" s="1"/>
    </row>
    <row r="36451" spans="58:58" x14ac:dyDescent="0.25">
      <c r="BF36451" s="1"/>
    </row>
    <row r="36452" spans="58:58" x14ac:dyDescent="0.25">
      <c r="BF36452" s="1"/>
    </row>
    <row r="36453" spans="58:58" x14ac:dyDescent="0.25">
      <c r="BF36453" s="1"/>
    </row>
    <row r="36454" spans="58:58" x14ac:dyDescent="0.25">
      <c r="BF36454" s="1"/>
    </row>
    <row r="36455" spans="58:58" x14ac:dyDescent="0.25">
      <c r="BF36455" s="1"/>
    </row>
    <row r="36456" spans="58:58" x14ac:dyDescent="0.25">
      <c r="BF36456" s="1"/>
    </row>
    <row r="36457" spans="58:58" x14ac:dyDescent="0.25">
      <c r="BF36457" s="1"/>
    </row>
    <row r="36458" spans="58:58" x14ac:dyDescent="0.25">
      <c r="BF36458" s="1"/>
    </row>
    <row r="36459" spans="58:58" x14ac:dyDescent="0.25">
      <c r="BF36459" s="1"/>
    </row>
    <row r="36460" spans="58:58" x14ac:dyDescent="0.25">
      <c r="BF36460" s="1"/>
    </row>
    <row r="36461" spans="58:58" x14ac:dyDescent="0.25">
      <c r="BF36461" s="1"/>
    </row>
    <row r="36462" spans="58:58" x14ac:dyDescent="0.25">
      <c r="BF36462" s="1"/>
    </row>
    <row r="36463" spans="58:58" x14ac:dyDescent="0.25">
      <c r="BF36463" s="1"/>
    </row>
    <row r="36464" spans="58:58" x14ac:dyDescent="0.25">
      <c r="BF36464" s="1"/>
    </row>
    <row r="36465" spans="58:58" x14ac:dyDescent="0.25">
      <c r="BF36465" s="1"/>
    </row>
    <row r="36466" spans="58:58" x14ac:dyDescent="0.25">
      <c r="BF36466" s="1"/>
    </row>
    <row r="36467" spans="58:58" x14ac:dyDescent="0.25">
      <c r="BF36467" s="1"/>
    </row>
    <row r="36468" spans="58:58" x14ac:dyDescent="0.25">
      <c r="BF36468" s="1"/>
    </row>
    <row r="36469" spans="58:58" x14ac:dyDescent="0.25">
      <c r="BF36469" s="1"/>
    </row>
    <row r="36470" spans="58:58" x14ac:dyDescent="0.25">
      <c r="BF36470" s="1"/>
    </row>
    <row r="36471" spans="58:58" x14ac:dyDescent="0.25">
      <c r="BF36471" s="1"/>
    </row>
    <row r="36472" spans="58:58" x14ac:dyDescent="0.25">
      <c r="BF36472" s="1"/>
    </row>
    <row r="36473" spans="58:58" x14ac:dyDescent="0.25">
      <c r="BF36473" s="1"/>
    </row>
    <row r="36474" spans="58:58" x14ac:dyDescent="0.25">
      <c r="BF36474" s="1"/>
    </row>
    <row r="36475" spans="58:58" x14ac:dyDescent="0.25">
      <c r="BF36475" s="1"/>
    </row>
    <row r="36476" spans="58:58" x14ac:dyDescent="0.25">
      <c r="BF36476" s="1"/>
    </row>
    <row r="36477" spans="58:58" x14ac:dyDescent="0.25">
      <c r="BF36477" s="1"/>
    </row>
    <row r="36478" spans="58:58" x14ac:dyDescent="0.25">
      <c r="BF36478" s="1"/>
    </row>
    <row r="36479" spans="58:58" x14ac:dyDescent="0.25">
      <c r="BF36479" s="1"/>
    </row>
    <row r="36480" spans="58:58" x14ac:dyDescent="0.25">
      <c r="BF36480" s="1"/>
    </row>
    <row r="36481" spans="58:58" x14ac:dyDescent="0.25">
      <c r="BF36481" s="1"/>
    </row>
    <row r="36482" spans="58:58" x14ac:dyDescent="0.25">
      <c r="BF36482" s="1"/>
    </row>
    <row r="36483" spans="58:58" x14ac:dyDescent="0.25">
      <c r="BF36483" s="1"/>
    </row>
    <row r="36484" spans="58:58" x14ac:dyDescent="0.25">
      <c r="BF36484" s="1"/>
    </row>
    <row r="36485" spans="58:58" x14ac:dyDescent="0.25">
      <c r="BF36485" s="1"/>
    </row>
    <row r="36486" spans="58:58" x14ac:dyDescent="0.25">
      <c r="BF36486" s="1"/>
    </row>
    <row r="36487" spans="58:58" x14ac:dyDescent="0.25">
      <c r="BF36487" s="1"/>
    </row>
    <row r="36488" spans="58:58" x14ac:dyDescent="0.25">
      <c r="BF36488" s="1"/>
    </row>
    <row r="36489" spans="58:58" x14ac:dyDescent="0.25">
      <c r="BF36489" s="1"/>
    </row>
    <row r="36490" spans="58:58" x14ac:dyDescent="0.25">
      <c r="BF36490" s="1"/>
    </row>
    <row r="36491" spans="58:58" x14ac:dyDescent="0.25">
      <c r="BF36491" s="1"/>
    </row>
    <row r="36492" spans="58:58" x14ac:dyDescent="0.25">
      <c r="BF36492" s="1"/>
    </row>
    <row r="36493" spans="58:58" x14ac:dyDescent="0.25">
      <c r="BF36493" s="1"/>
    </row>
    <row r="36494" spans="58:58" x14ac:dyDescent="0.25">
      <c r="BF36494" s="1"/>
    </row>
    <row r="36495" spans="58:58" x14ac:dyDescent="0.25">
      <c r="BF36495" s="1"/>
    </row>
    <row r="36496" spans="58:58" x14ac:dyDescent="0.25">
      <c r="BF36496" s="1"/>
    </row>
    <row r="36497" spans="58:58" x14ac:dyDescent="0.25">
      <c r="BF36497" s="1"/>
    </row>
    <row r="36498" spans="58:58" x14ac:dyDescent="0.25">
      <c r="BF36498" s="1"/>
    </row>
    <row r="36499" spans="58:58" x14ac:dyDescent="0.25">
      <c r="BF36499" s="1"/>
    </row>
    <row r="36500" spans="58:58" x14ac:dyDescent="0.25">
      <c r="BF36500" s="1"/>
    </row>
    <row r="36501" spans="58:58" x14ac:dyDescent="0.25">
      <c r="BF36501" s="1"/>
    </row>
    <row r="36502" spans="58:58" x14ac:dyDescent="0.25">
      <c r="BF36502" s="1"/>
    </row>
    <row r="36503" spans="58:58" x14ac:dyDescent="0.25">
      <c r="BF36503" s="1"/>
    </row>
    <row r="36504" spans="58:58" x14ac:dyDescent="0.25">
      <c r="BF36504" s="1"/>
    </row>
    <row r="36505" spans="58:58" x14ac:dyDescent="0.25">
      <c r="BF36505" s="1"/>
    </row>
    <row r="36506" spans="58:58" x14ac:dyDescent="0.25">
      <c r="BF36506" s="1"/>
    </row>
    <row r="36507" spans="58:58" x14ac:dyDescent="0.25">
      <c r="BF36507" s="1"/>
    </row>
    <row r="36508" spans="58:58" x14ac:dyDescent="0.25">
      <c r="BF36508" s="1"/>
    </row>
    <row r="36509" spans="58:58" x14ac:dyDescent="0.25">
      <c r="BF36509" s="1"/>
    </row>
    <row r="36510" spans="58:58" x14ac:dyDescent="0.25">
      <c r="BF36510" s="1"/>
    </row>
    <row r="36511" spans="58:58" x14ac:dyDescent="0.25">
      <c r="BF36511" s="1"/>
    </row>
    <row r="36512" spans="58:58" x14ac:dyDescent="0.25">
      <c r="BF36512" s="1"/>
    </row>
    <row r="36513" spans="58:58" x14ac:dyDescent="0.25">
      <c r="BF36513" s="1"/>
    </row>
    <row r="36514" spans="58:58" x14ac:dyDescent="0.25">
      <c r="BF36514" s="1"/>
    </row>
    <row r="36515" spans="58:58" x14ac:dyDescent="0.25">
      <c r="BF36515" s="1"/>
    </row>
    <row r="36516" spans="58:58" x14ac:dyDescent="0.25">
      <c r="BF36516" s="1"/>
    </row>
    <row r="36517" spans="58:58" x14ac:dyDescent="0.25">
      <c r="BF36517" s="1"/>
    </row>
    <row r="36518" spans="58:58" x14ac:dyDescent="0.25">
      <c r="BF36518" s="1"/>
    </row>
    <row r="36519" spans="58:58" x14ac:dyDescent="0.25">
      <c r="BF36519" s="1"/>
    </row>
    <row r="36520" spans="58:58" x14ac:dyDescent="0.25">
      <c r="BF36520" s="1"/>
    </row>
    <row r="36521" spans="58:58" x14ac:dyDescent="0.25">
      <c r="BF36521" s="1"/>
    </row>
    <row r="36522" spans="58:58" x14ac:dyDescent="0.25">
      <c r="BF36522" s="1"/>
    </row>
    <row r="36523" spans="58:58" x14ac:dyDescent="0.25">
      <c r="BF36523" s="1"/>
    </row>
    <row r="36524" spans="58:58" x14ac:dyDescent="0.25">
      <c r="BF36524" s="1"/>
    </row>
    <row r="36525" spans="58:58" x14ac:dyDescent="0.25">
      <c r="BF36525" s="1"/>
    </row>
    <row r="36526" spans="58:58" x14ac:dyDescent="0.25">
      <c r="BF36526" s="1"/>
    </row>
    <row r="36527" spans="58:58" x14ac:dyDescent="0.25">
      <c r="BF36527" s="1"/>
    </row>
    <row r="36528" spans="58:58" x14ac:dyDescent="0.25">
      <c r="BF36528" s="1"/>
    </row>
    <row r="36529" spans="58:58" x14ac:dyDescent="0.25">
      <c r="BF36529" s="1"/>
    </row>
    <row r="36530" spans="58:58" x14ac:dyDescent="0.25">
      <c r="BF36530" s="1"/>
    </row>
    <row r="36531" spans="58:58" x14ac:dyDescent="0.25">
      <c r="BF36531" s="1"/>
    </row>
    <row r="36532" spans="58:58" x14ac:dyDescent="0.25">
      <c r="BF36532" s="1"/>
    </row>
    <row r="36533" spans="58:58" x14ac:dyDescent="0.25">
      <c r="BF36533" s="1"/>
    </row>
    <row r="36534" spans="58:58" x14ac:dyDescent="0.25">
      <c r="BF36534" s="1"/>
    </row>
    <row r="36535" spans="58:58" x14ac:dyDescent="0.25">
      <c r="BF36535" s="1"/>
    </row>
    <row r="36536" spans="58:58" x14ac:dyDescent="0.25">
      <c r="BF36536" s="1"/>
    </row>
    <row r="36537" spans="58:58" x14ac:dyDescent="0.25">
      <c r="BF36537" s="1"/>
    </row>
    <row r="36538" spans="58:58" x14ac:dyDescent="0.25">
      <c r="BF36538" s="1"/>
    </row>
    <row r="36539" spans="58:58" x14ac:dyDescent="0.25">
      <c r="BF36539" s="1"/>
    </row>
    <row r="36540" spans="58:58" x14ac:dyDescent="0.25">
      <c r="BF36540" s="1"/>
    </row>
    <row r="36541" spans="58:58" x14ac:dyDescent="0.25">
      <c r="BF36541" s="1"/>
    </row>
    <row r="36542" spans="58:58" x14ac:dyDescent="0.25">
      <c r="BF36542" s="1"/>
    </row>
    <row r="36543" spans="58:58" x14ac:dyDescent="0.25">
      <c r="BF36543" s="1"/>
    </row>
    <row r="36544" spans="58:58" x14ac:dyDescent="0.25">
      <c r="BF36544" s="1"/>
    </row>
    <row r="36545" spans="58:58" x14ac:dyDescent="0.25">
      <c r="BF36545" s="1"/>
    </row>
    <row r="36546" spans="58:58" x14ac:dyDescent="0.25">
      <c r="BF36546" s="1"/>
    </row>
    <row r="36547" spans="58:58" x14ac:dyDescent="0.25">
      <c r="BF36547" s="1"/>
    </row>
    <row r="36548" spans="58:58" x14ac:dyDescent="0.25">
      <c r="BF36548" s="1"/>
    </row>
    <row r="36549" spans="58:58" x14ac:dyDescent="0.25">
      <c r="BF36549" s="1"/>
    </row>
    <row r="36550" spans="58:58" x14ac:dyDescent="0.25">
      <c r="BF36550" s="1"/>
    </row>
    <row r="36551" spans="58:58" x14ac:dyDescent="0.25">
      <c r="BF36551" s="1"/>
    </row>
    <row r="36552" spans="58:58" x14ac:dyDescent="0.25">
      <c r="BF36552" s="1"/>
    </row>
    <row r="36553" spans="58:58" x14ac:dyDescent="0.25">
      <c r="BF36553" s="1"/>
    </row>
    <row r="36554" spans="58:58" x14ac:dyDescent="0.25">
      <c r="BF36554" s="1"/>
    </row>
    <row r="36555" spans="58:58" x14ac:dyDescent="0.25">
      <c r="BF36555" s="1"/>
    </row>
    <row r="36556" spans="58:58" x14ac:dyDescent="0.25">
      <c r="BF36556" s="1"/>
    </row>
    <row r="36557" spans="58:58" x14ac:dyDescent="0.25">
      <c r="BF36557" s="1"/>
    </row>
    <row r="36558" spans="58:58" x14ac:dyDescent="0.25">
      <c r="BF36558" s="1"/>
    </row>
    <row r="36559" spans="58:58" x14ac:dyDescent="0.25">
      <c r="BF36559" s="1"/>
    </row>
    <row r="36560" spans="58:58" x14ac:dyDescent="0.25">
      <c r="BF36560" s="1"/>
    </row>
    <row r="36561" spans="58:58" x14ac:dyDescent="0.25">
      <c r="BF36561" s="1"/>
    </row>
    <row r="36562" spans="58:58" x14ac:dyDescent="0.25">
      <c r="BF36562" s="1"/>
    </row>
    <row r="36563" spans="58:58" x14ac:dyDescent="0.25">
      <c r="BF36563" s="1"/>
    </row>
    <row r="36564" spans="58:58" x14ac:dyDescent="0.25">
      <c r="BF36564" s="1"/>
    </row>
    <row r="36565" spans="58:58" x14ac:dyDescent="0.25">
      <c r="BF36565" s="1"/>
    </row>
    <row r="36566" spans="58:58" x14ac:dyDescent="0.25">
      <c r="BF36566" s="1"/>
    </row>
    <row r="36567" spans="58:58" x14ac:dyDescent="0.25">
      <c r="BF36567" s="1"/>
    </row>
    <row r="36568" spans="58:58" x14ac:dyDescent="0.25">
      <c r="BF36568" s="1"/>
    </row>
    <row r="36569" spans="58:58" x14ac:dyDescent="0.25">
      <c r="BF36569" s="1"/>
    </row>
    <row r="36570" spans="58:58" x14ac:dyDescent="0.25">
      <c r="BF36570" s="1"/>
    </row>
    <row r="36571" spans="58:58" x14ac:dyDescent="0.25">
      <c r="BF36571" s="1"/>
    </row>
    <row r="36572" spans="58:58" x14ac:dyDescent="0.25">
      <c r="BF36572" s="1"/>
    </row>
    <row r="36573" spans="58:58" x14ac:dyDescent="0.25">
      <c r="BF36573" s="1"/>
    </row>
    <row r="36574" spans="58:58" x14ac:dyDescent="0.25">
      <c r="BF36574" s="1"/>
    </row>
    <row r="36575" spans="58:58" x14ac:dyDescent="0.25">
      <c r="BF36575" s="1"/>
    </row>
    <row r="36576" spans="58:58" x14ac:dyDescent="0.25">
      <c r="BF36576" s="1"/>
    </row>
    <row r="36577" spans="58:58" x14ac:dyDescent="0.25">
      <c r="BF36577" s="1"/>
    </row>
    <row r="36578" spans="58:58" x14ac:dyDescent="0.25">
      <c r="BF36578" s="1"/>
    </row>
    <row r="36579" spans="58:58" x14ac:dyDescent="0.25">
      <c r="BF36579" s="1"/>
    </row>
    <row r="36580" spans="58:58" x14ac:dyDescent="0.25">
      <c r="BF36580" s="1"/>
    </row>
    <row r="36581" spans="58:58" x14ac:dyDescent="0.25">
      <c r="BF36581" s="1"/>
    </row>
    <row r="36582" spans="58:58" x14ac:dyDescent="0.25">
      <c r="BF36582" s="1"/>
    </row>
    <row r="36583" spans="58:58" x14ac:dyDescent="0.25">
      <c r="BF36583" s="1"/>
    </row>
    <row r="36584" spans="58:58" x14ac:dyDescent="0.25">
      <c r="BF36584" s="1"/>
    </row>
    <row r="36585" spans="58:58" x14ac:dyDescent="0.25">
      <c r="BF36585" s="1"/>
    </row>
    <row r="36586" spans="58:58" x14ac:dyDescent="0.25">
      <c r="BF36586" s="1"/>
    </row>
    <row r="36587" spans="58:58" x14ac:dyDescent="0.25">
      <c r="BF36587" s="1"/>
    </row>
    <row r="36588" spans="58:58" x14ac:dyDescent="0.25">
      <c r="BF36588" s="1"/>
    </row>
    <row r="36589" spans="58:58" x14ac:dyDescent="0.25">
      <c r="BF36589" s="1"/>
    </row>
    <row r="36590" spans="58:58" x14ac:dyDescent="0.25">
      <c r="BF36590" s="1"/>
    </row>
    <row r="36591" spans="58:58" x14ac:dyDescent="0.25">
      <c r="BF36591" s="1"/>
    </row>
    <row r="36592" spans="58:58" x14ac:dyDescent="0.25">
      <c r="BF36592" s="1"/>
    </row>
    <row r="36593" spans="58:58" x14ac:dyDescent="0.25">
      <c r="BF36593" s="1"/>
    </row>
    <row r="36594" spans="58:58" x14ac:dyDescent="0.25">
      <c r="BF36594" s="1"/>
    </row>
    <row r="36595" spans="58:58" x14ac:dyDescent="0.25">
      <c r="BF36595" s="1"/>
    </row>
    <row r="36596" spans="58:58" x14ac:dyDescent="0.25">
      <c r="BF36596" s="1"/>
    </row>
    <row r="36597" spans="58:58" x14ac:dyDescent="0.25">
      <c r="BF36597" s="1"/>
    </row>
    <row r="36598" spans="58:58" x14ac:dyDescent="0.25">
      <c r="BF36598" s="1"/>
    </row>
    <row r="36599" spans="58:58" x14ac:dyDescent="0.25">
      <c r="BF36599" s="1"/>
    </row>
    <row r="36600" spans="58:58" x14ac:dyDescent="0.25">
      <c r="BF36600" s="1"/>
    </row>
    <row r="36601" spans="58:58" x14ac:dyDescent="0.25">
      <c r="BF36601" s="1"/>
    </row>
    <row r="36602" spans="58:58" x14ac:dyDescent="0.25">
      <c r="BF36602" s="1"/>
    </row>
    <row r="36603" spans="58:58" x14ac:dyDescent="0.25">
      <c r="BF36603" s="1"/>
    </row>
    <row r="36604" spans="58:58" x14ac:dyDescent="0.25">
      <c r="BF36604" s="1"/>
    </row>
    <row r="36605" spans="58:58" x14ac:dyDescent="0.25">
      <c r="BF36605" s="1"/>
    </row>
    <row r="36606" spans="58:58" x14ac:dyDescent="0.25">
      <c r="BF36606" s="1"/>
    </row>
    <row r="36607" spans="58:58" x14ac:dyDescent="0.25">
      <c r="BF36607" s="1"/>
    </row>
    <row r="36608" spans="58:58" x14ac:dyDescent="0.25">
      <c r="BF36608" s="1"/>
    </row>
    <row r="36609" spans="58:58" x14ac:dyDescent="0.25">
      <c r="BF36609" s="1"/>
    </row>
    <row r="36610" spans="58:58" x14ac:dyDescent="0.25">
      <c r="BF36610" s="1"/>
    </row>
    <row r="36611" spans="58:58" x14ac:dyDescent="0.25">
      <c r="BF36611" s="1"/>
    </row>
    <row r="36612" spans="58:58" x14ac:dyDescent="0.25">
      <c r="BF36612" s="1"/>
    </row>
    <row r="36613" spans="58:58" x14ac:dyDescent="0.25">
      <c r="BF36613" s="1"/>
    </row>
    <row r="36614" spans="58:58" x14ac:dyDescent="0.25">
      <c r="BF36614" s="1"/>
    </row>
    <row r="36615" spans="58:58" x14ac:dyDescent="0.25">
      <c r="BF36615" s="1"/>
    </row>
    <row r="36616" spans="58:58" x14ac:dyDescent="0.25">
      <c r="BF36616" s="1"/>
    </row>
    <row r="36617" spans="58:58" x14ac:dyDescent="0.25">
      <c r="BF36617" s="1"/>
    </row>
    <row r="36618" spans="58:58" x14ac:dyDescent="0.25">
      <c r="BF36618" s="1"/>
    </row>
    <row r="36619" spans="58:58" x14ac:dyDescent="0.25">
      <c r="BF36619" s="1"/>
    </row>
    <row r="36620" spans="58:58" x14ac:dyDescent="0.25">
      <c r="BF36620" s="1"/>
    </row>
    <row r="36621" spans="58:58" x14ac:dyDescent="0.25">
      <c r="BF36621" s="1"/>
    </row>
    <row r="36622" spans="58:58" x14ac:dyDescent="0.25">
      <c r="BF36622" s="1"/>
    </row>
    <row r="36623" spans="58:58" x14ac:dyDescent="0.25">
      <c r="BF36623" s="1"/>
    </row>
    <row r="36624" spans="58:58" x14ac:dyDescent="0.25">
      <c r="BF36624" s="1"/>
    </row>
    <row r="36625" spans="58:58" x14ac:dyDescent="0.25">
      <c r="BF36625" s="1"/>
    </row>
    <row r="36626" spans="58:58" x14ac:dyDescent="0.25">
      <c r="BF36626" s="1"/>
    </row>
    <row r="36627" spans="58:58" x14ac:dyDescent="0.25">
      <c r="BF36627" s="1"/>
    </row>
    <row r="36628" spans="58:58" x14ac:dyDescent="0.25">
      <c r="BF36628" s="1"/>
    </row>
    <row r="36629" spans="58:58" x14ac:dyDescent="0.25">
      <c r="BF36629" s="1"/>
    </row>
    <row r="36630" spans="58:58" x14ac:dyDescent="0.25">
      <c r="BF36630" s="1"/>
    </row>
    <row r="36631" spans="58:58" x14ac:dyDescent="0.25">
      <c r="BF36631" s="1"/>
    </row>
    <row r="36632" spans="58:58" x14ac:dyDescent="0.25">
      <c r="BF36632" s="1"/>
    </row>
    <row r="36633" spans="58:58" x14ac:dyDescent="0.25">
      <c r="BF36633" s="1"/>
    </row>
    <row r="36634" spans="58:58" x14ac:dyDescent="0.25">
      <c r="BF36634" s="1"/>
    </row>
    <row r="36635" spans="58:58" x14ac:dyDescent="0.25">
      <c r="BF36635" s="1"/>
    </row>
    <row r="36636" spans="58:58" x14ac:dyDescent="0.25">
      <c r="BF36636" s="1"/>
    </row>
    <row r="36637" spans="58:58" x14ac:dyDescent="0.25">
      <c r="BF36637" s="1"/>
    </row>
    <row r="36638" spans="58:58" x14ac:dyDescent="0.25">
      <c r="BF36638" s="1"/>
    </row>
    <row r="36639" spans="58:58" x14ac:dyDescent="0.25">
      <c r="BF36639" s="1"/>
    </row>
    <row r="36640" spans="58:58" x14ac:dyDescent="0.25">
      <c r="BF36640" s="1"/>
    </row>
    <row r="36641" spans="58:58" x14ac:dyDescent="0.25">
      <c r="BF36641" s="1"/>
    </row>
    <row r="36642" spans="58:58" x14ac:dyDescent="0.25">
      <c r="BF36642" s="1"/>
    </row>
    <row r="36643" spans="58:58" x14ac:dyDescent="0.25">
      <c r="BF36643" s="1"/>
    </row>
    <row r="36644" spans="58:58" x14ac:dyDescent="0.25">
      <c r="BF36644" s="1"/>
    </row>
    <row r="36645" spans="58:58" x14ac:dyDescent="0.25">
      <c r="BF36645" s="1"/>
    </row>
    <row r="36646" spans="58:58" x14ac:dyDescent="0.25">
      <c r="BF36646" s="1"/>
    </row>
    <row r="36647" spans="58:58" x14ac:dyDescent="0.25">
      <c r="BF36647" s="1"/>
    </row>
    <row r="36648" spans="58:58" x14ac:dyDescent="0.25">
      <c r="BF36648" s="1"/>
    </row>
    <row r="36649" spans="58:58" x14ac:dyDescent="0.25">
      <c r="BF36649" s="1"/>
    </row>
    <row r="36650" spans="58:58" x14ac:dyDescent="0.25">
      <c r="BF36650" s="1"/>
    </row>
    <row r="36651" spans="58:58" x14ac:dyDescent="0.25">
      <c r="BF36651" s="1"/>
    </row>
    <row r="36652" spans="58:58" x14ac:dyDescent="0.25">
      <c r="BF36652" s="1"/>
    </row>
    <row r="36653" spans="58:58" x14ac:dyDescent="0.25">
      <c r="BF36653" s="1"/>
    </row>
    <row r="36654" spans="58:58" x14ac:dyDescent="0.25">
      <c r="BF36654" s="1"/>
    </row>
    <row r="36655" spans="58:58" x14ac:dyDescent="0.25">
      <c r="BF36655" s="1"/>
    </row>
    <row r="36656" spans="58:58" x14ac:dyDescent="0.25">
      <c r="BF36656" s="1"/>
    </row>
    <row r="36657" spans="58:58" x14ac:dyDescent="0.25">
      <c r="BF36657" s="1"/>
    </row>
    <row r="36658" spans="58:58" x14ac:dyDescent="0.25">
      <c r="BF36658" s="1"/>
    </row>
    <row r="36659" spans="58:58" x14ac:dyDescent="0.25">
      <c r="BF36659" s="1"/>
    </row>
    <row r="36660" spans="58:58" x14ac:dyDescent="0.25">
      <c r="BF36660" s="1"/>
    </row>
    <row r="36661" spans="58:58" x14ac:dyDescent="0.25">
      <c r="BF36661" s="1"/>
    </row>
    <row r="36662" spans="58:58" x14ac:dyDescent="0.25">
      <c r="BF36662" s="1"/>
    </row>
    <row r="36663" spans="58:58" x14ac:dyDescent="0.25">
      <c r="BF36663" s="1"/>
    </row>
    <row r="36664" spans="58:58" x14ac:dyDescent="0.25">
      <c r="BF36664" s="1"/>
    </row>
    <row r="36665" spans="58:58" x14ac:dyDescent="0.25">
      <c r="BF36665" s="1"/>
    </row>
    <row r="36666" spans="58:58" x14ac:dyDescent="0.25">
      <c r="BF36666" s="1"/>
    </row>
    <row r="36667" spans="58:58" x14ac:dyDescent="0.25">
      <c r="BF36667" s="1"/>
    </row>
    <row r="36668" spans="58:58" x14ac:dyDescent="0.25">
      <c r="BF36668" s="1"/>
    </row>
    <row r="36669" spans="58:58" x14ac:dyDescent="0.25">
      <c r="BF36669" s="1"/>
    </row>
    <row r="36670" spans="58:58" x14ac:dyDescent="0.25">
      <c r="BF36670" s="1"/>
    </row>
    <row r="36671" spans="58:58" x14ac:dyDescent="0.25">
      <c r="BF36671" s="1"/>
    </row>
    <row r="36672" spans="58:58" x14ac:dyDescent="0.25">
      <c r="BF36672" s="1"/>
    </row>
    <row r="36673" spans="58:58" x14ac:dyDescent="0.25">
      <c r="BF36673" s="1"/>
    </row>
    <row r="36674" spans="58:58" x14ac:dyDescent="0.25">
      <c r="BF36674" s="1"/>
    </row>
    <row r="36675" spans="58:58" x14ac:dyDescent="0.25">
      <c r="BF36675" s="1"/>
    </row>
    <row r="36676" spans="58:58" x14ac:dyDescent="0.25">
      <c r="BF36676" s="1"/>
    </row>
    <row r="36677" spans="58:58" x14ac:dyDescent="0.25">
      <c r="BF36677" s="1"/>
    </row>
    <row r="36678" spans="58:58" x14ac:dyDescent="0.25">
      <c r="BF36678" s="1"/>
    </row>
    <row r="36679" spans="58:58" x14ac:dyDescent="0.25">
      <c r="BF36679" s="1"/>
    </row>
    <row r="36680" spans="58:58" x14ac:dyDescent="0.25">
      <c r="BF36680" s="1"/>
    </row>
    <row r="36681" spans="58:58" x14ac:dyDescent="0.25">
      <c r="BF36681" s="1"/>
    </row>
    <row r="36682" spans="58:58" x14ac:dyDescent="0.25">
      <c r="BF36682" s="1"/>
    </row>
    <row r="36683" spans="58:58" x14ac:dyDescent="0.25">
      <c r="BF36683" s="1"/>
    </row>
    <row r="36684" spans="58:58" x14ac:dyDescent="0.25">
      <c r="BF36684" s="1"/>
    </row>
    <row r="36685" spans="58:58" x14ac:dyDescent="0.25">
      <c r="BF36685" s="1"/>
    </row>
    <row r="36686" spans="58:58" x14ac:dyDescent="0.25">
      <c r="BF36686" s="1"/>
    </row>
    <row r="36687" spans="58:58" x14ac:dyDescent="0.25">
      <c r="BF36687" s="1"/>
    </row>
    <row r="36688" spans="58:58" x14ac:dyDescent="0.25">
      <c r="BF36688" s="1"/>
    </row>
    <row r="36689" spans="58:58" x14ac:dyDescent="0.25">
      <c r="BF36689" s="1"/>
    </row>
    <row r="36690" spans="58:58" x14ac:dyDescent="0.25">
      <c r="BF36690" s="1"/>
    </row>
    <row r="36691" spans="58:58" x14ac:dyDescent="0.25">
      <c r="BF36691" s="1"/>
    </row>
    <row r="36692" spans="58:58" x14ac:dyDescent="0.25">
      <c r="BF36692" s="1"/>
    </row>
    <row r="36693" spans="58:58" x14ac:dyDescent="0.25">
      <c r="BF36693" s="1"/>
    </row>
    <row r="36694" spans="58:58" x14ac:dyDescent="0.25">
      <c r="BF36694" s="1"/>
    </row>
    <row r="36695" spans="58:58" x14ac:dyDescent="0.25">
      <c r="BF36695" s="1"/>
    </row>
    <row r="36696" spans="58:58" x14ac:dyDescent="0.25">
      <c r="BF36696" s="1"/>
    </row>
    <row r="36697" spans="58:58" x14ac:dyDescent="0.25">
      <c r="BF36697" s="1"/>
    </row>
    <row r="36698" spans="58:58" x14ac:dyDescent="0.25">
      <c r="BF36698" s="1"/>
    </row>
    <row r="36699" spans="58:58" x14ac:dyDescent="0.25">
      <c r="BF36699" s="1"/>
    </row>
    <row r="36700" spans="58:58" x14ac:dyDescent="0.25">
      <c r="BF36700" s="1"/>
    </row>
    <row r="36701" spans="58:58" x14ac:dyDescent="0.25">
      <c r="BF36701" s="1"/>
    </row>
    <row r="36702" spans="58:58" x14ac:dyDescent="0.25">
      <c r="BF36702" s="1"/>
    </row>
    <row r="36703" spans="58:58" x14ac:dyDescent="0.25">
      <c r="BF36703" s="1"/>
    </row>
    <row r="36704" spans="58:58" x14ac:dyDescent="0.25">
      <c r="BF36704" s="1"/>
    </row>
    <row r="36705" spans="58:58" x14ac:dyDescent="0.25">
      <c r="BF36705" s="1"/>
    </row>
    <row r="36706" spans="58:58" x14ac:dyDescent="0.25">
      <c r="BF36706" s="1"/>
    </row>
    <row r="36707" spans="58:58" x14ac:dyDescent="0.25">
      <c r="BF36707" s="1"/>
    </row>
    <row r="36708" spans="58:58" x14ac:dyDescent="0.25">
      <c r="BF36708" s="1"/>
    </row>
    <row r="36709" spans="58:58" x14ac:dyDescent="0.25">
      <c r="BF36709" s="1"/>
    </row>
    <row r="36710" spans="58:58" x14ac:dyDescent="0.25">
      <c r="BF36710" s="1"/>
    </row>
    <row r="36711" spans="58:58" x14ac:dyDescent="0.25">
      <c r="BF36711" s="1"/>
    </row>
    <row r="36712" spans="58:58" x14ac:dyDescent="0.25">
      <c r="BF36712" s="1"/>
    </row>
    <row r="36713" spans="58:58" x14ac:dyDescent="0.25">
      <c r="BF36713" s="1"/>
    </row>
    <row r="36714" spans="58:58" x14ac:dyDescent="0.25">
      <c r="BF36714" s="1"/>
    </row>
    <row r="36715" spans="58:58" x14ac:dyDescent="0.25">
      <c r="BF36715" s="1"/>
    </row>
    <row r="36716" spans="58:58" x14ac:dyDescent="0.25">
      <c r="BF36716" s="1"/>
    </row>
    <row r="36717" spans="58:58" x14ac:dyDescent="0.25">
      <c r="BF36717" s="1"/>
    </row>
    <row r="36718" spans="58:58" x14ac:dyDescent="0.25">
      <c r="BF36718" s="1"/>
    </row>
    <row r="36719" spans="58:58" x14ac:dyDescent="0.25">
      <c r="BF36719" s="1"/>
    </row>
    <row r="36720" spans="58:58" x14ac:dyDescent="0.25">
      <c r="BF36720" s="1"/>
    </row>
    <row r="36721" spans="58:58" x14ac:dyDescent="0.25">
      <c r="BF36721" s="1"/>
    </row>
    <row r="36722" spans="58:58" x14ac:dyDescent="0.25">
      <c r="BF36722" s="1"/>
    </row>
    <row r="36723" spans="58:58" x14ac:dyDescent="0.25">
      <c r="BF36723" s="1"/>
    </row>
    <row r="36724" spans="58:58" x14ac:dyDescent="0.25">
      <c r="BF36724" s="1"/>
    </row>
    <row r="36725" spans="58:58" x14ac:dyDescent="0.25">
      <c r="BF36725" s="1"/>
    </row>
    <row r="36726" spans="58:58" x14ac:dyDescent="0.25">
      <c r="BF36726" s="1"/>
    </row>
    <row r="36727" spans="58:58" x14ac:dyDescent="0.25">
      <c r="BF36727" s="1"/>
    </row>
    <row r="36728" spans="58:58" x14ac:dyDescent="0.25">
      <c r="BF36728" s="1"/>
    </row>
    <row r="36729" spans="58:58" x14ac:dyDescent="0.25">
      <c r="BF36729" s="1"/>
    </row>
    <row r="36730" spans="58:58" x14ac:dyDescent="0.25">
      <c r="BF36730" s="1"/>
    </row>
    <row r="36731" spans="58:58" x14ac:dyDescent="0.25">
      <c r="BF36731" s="1"/>
    </row>
    <row r="36732" spans="58:58" x14ac:dyDescent="0.25">
      <c r="BF36732" s="1"/>
    </row>
    <row r="36733" spans="58:58" x14ac:dyDescent="0.25">
      <c r="BF36733" s="1"/>
    </row>
    <row r="36734" spans="58:58" x14ac:dyDescent="0.25">
      <c r="BF36734" s="1"/>
    </row>
    <row r="36735" spans="58:58" x14ac:dyDescent="0.25">
      <c r="BF36735" s="1"/>
    </row>
    <row r="36736" spans="58:58" x14ac:dyDescent="0.25">
      <c r="BF36736" s="1"/>
    </row>
    <row r="36737" spans="58:58" x14ac:dyDescent="0.25">
      <c r="BF36737" s="1"/>
    </row>
    <row r="36738" spans="58:58" x14ac:dyDescent="0.25">
      <c r="BF36738" s="1"/>
    </row>
    <row r="36739" spans="58:58" x14ac:dyDescent="0.25">
      <c r="BF36739" s="1"/>
    </row>
    <row r="36740" spans="58:58" x14ac:dyDescent="0.25">
      <c r="BF36740" s="1"/>
    </row>
    <row r="36741" spans="58:58" x14ac:dyDescent="0.25">
      <c r="BF36741" s="1"/>
    </row>
    <row r="36742" spans="58:58" x14ac:dyDescent="0.25">
      <c r="BF36742" s="1"/>
    </row>
    <row r="36743" spans="58:58" x14ac:dyDescent="0.25">
      <c r="BF36743" s="1"/>
    </row>
    <row r="36744" spans="58:58" x14ac:dyDescent="0.25">
      <c r="BF36744" s="1"/>
    </row>
    <row r="36745" spans="58:58" x14ac:dyDescent="0.25">
      <c r="BF36745" s="1"/>
    </row>
    <row r="36746" spans="58:58" x14ac:dyDescent="0.25">
      <c r="BF36746" s="1"/>
    </row>
    <row r="36747" spans="58:58" x14ac:dyDescent="0.25">
      <c r="BF36747" s="1"/>
    </row>
    <row r="36748" spans="58:58" x14ac:dyDescent="0.25">
      <c r="BF36748" s="1"/>
    </row>
    <row r="36749" spans="58:58" x14ac:dyDescent="0.25">
      <c r="BF36749" s="1"/>
    </row>
    <row r="36750" spans="58:58" x14ac:dyDescent="0.25">
      <c r="BF36750" s="1"/>
    </row>
    <row r="36751" spans="58:58" x14ac:dyDescent="0.25">
      <c r="BF36751" s="1"/>
    </row>
    <row r="36752" spans="58:58" x14ac:dyDescent="0.25">
      <c r="BF36752" s="1"/>
    </row>
    <row r="36753" spans="58:58" x14ac:dyDescent="0.25">
      <c r="BF36753" s="1"/>
    </row>
    <row r="36754" spans="58:58" x14ac:dyDescent="0.25">
      <c r="BF36754" s="1"/>
    </row>
    <row r="36755" spans="58:58" x14ac:dyDescent="0.25">
      <c r="BF36755" s="1"/>
    </row>
    <row r="36756" spans="58:58" x14ac:dyDescent="0.25">
      <c r="BF36756" s="1"/>
    </row>
    <row r="36757" spans="58:58" x14ac:dyDescent="0.25">
      <c r="BF36757" s="1"/>
    </row>
    <row r="36758" spans="58:58" x14ac:dyDescent="0.25">
      <c r="BF36758" s="1"/>
    </row>
    <row r="36759" spans="58:58" x14ac:dyDescent="0.25">
      <c r="BF36759" s="1"/>
    </row>
    <row r="36760" spans="58:58" x14ac:dyDescent="0.25">
      <c r="BF36760" s="1"/>
    </row>
    <row r="36761" spans="58:58" x14ac:dyDescent="0.25">
      <c r="BF36761" s="1"/>
    </row>
    <row r="36762" spans="58:58" x14ac:dyDescent="0.25">
      <c r="BF36762" s="1"/>
    </row>
    <row r="36763" spans="58:58" x14ac:dyDescent="0.25">
      <c r="BF36763" s="1"/>
    </row>
    <row r="36764" spans="58:58" x14ac:dyDescent="0.25">
      <c r="BF36764" s="1"/>
    </row>
    <row r="36765" spans="58:58" x14ac:dyDescent="0.25">
      <c r="BF36765" s="1"/>
    </row>
    <row r="36766" spans="58:58" x14ac:dyDescent="0.25">
      <c r="BF36766" s="1"/>
    </row>
    <row r="36767" spans="58:58" x14ac:dyDescent="0.25">
      <c r="BF36767" s="1"/>
    </row>
    <row r="36768" spans="58:58" x14ac:dyDescent="0.25">
      <c r="BF36768" s="1"/>
    </row>
    <row r="36769" spans="58:58" x14ac:dyDescent="0.25">
      <c r="BF36769" s="1"/>
    </row>
    <row r="36770" spans="58:58" x14ac:dyDescent="0.25">
      <c r="BF36770" s="1"/>
    </row>
    <row r="36771" spans="58:58" x14ac:dyDescent="0.25">
      <c r="BF36771" s="1"/>
    </row>
    <row r="36772" spans="58:58" x14ac:dyDescent="0.25">
      <c r="BF36772" s="1"/>
    </row>
    <row r="36773" spans="58:58" x14ac:dyDescent="0.25">
      <c r="BF36773" s="1"/>
    </row>
    <row r="36774" spans="58:58" x14ac:dyDescent="0.25">
      <c r="BF36774" s="1"/>
    </row>
    <row r="36775" spans="58:58" x14ac:dyDescent="0.25">
      <c r="BF36775" s="1"/>
    </row>
    <row r="36776" spans="58:58" x14ac:dyDescent="0.25">
      <c r="BF36776" s="1"/>
    </row>
    <row r="36777" spans="58:58" x14ac:dyDescent="0.25">
      <c r="BF36777" s="1"/>
    </row>
    <row r="36778" spans="58:58" x14ac:dyDescent="0.25">
      <c r="BF36778" s="1"/>
    </row>
    <row r="36779" spans="58:58" x14ac:dyDescent="0.25">
      <c r="BF36779" s="1"/>
    </row>
    <row r="36780" spans="58:58" x14ac:dyDescent="0.25">
      <c r="BF36780" s="1"/>
    </row>
    <row r="36781" spans="58:58" x14ac:dyDescent="0.25">
      <c r="BF36781" s="1"/>
    </row>
    <row r="36782" spans="58:58" x14ac:dyDescent="0.25">
      <c r="BF36782" s="1"/>
    </row>
    <row r="36783" spans="58:58" x14ac:dyDescent="0.25">
      <c r="BF36783" s="1"/>
    </row>
    <row r="36784" spans="58:58" x14ac:dyDescent="0.25">
      <c r="BF36784" s="1"/>
    </row>
    <row r="36785" spans="58:58" x14ac:dyDescent="0.25">
      <c r="BF36785" s="1"/>
    </row>
    <row r="36786" spans="58:58" x14ac:dyDescent="0.25">
      <c r="BF36786" s="1"/>
    </row>
    <row r="36787" spans="58:58" x14ac:dyDescent="0.25">
      <c r="BF36787" s="1"/>
    </row>
    <row r="36788" spans="58:58" x14ac:dyDescent="0.25">
      <c r="BF36788" s="1"/>
    </row>
    <row r="36789" spans="58:58" x14ac:dyDescent="0.25">
      <c r="BF36789" s="1"/>
    </row>
    <row r="36790" spans="58:58" x14ac:dyDescent="0.25">
      <c r="BF36790" s="1"/>
    </row>
    <row r="36791" spans="58:58" x14ac:dyDescent="0.25">
      <c r="BF36791" s="1"/>
    </row>
    <row r="36792" spans="58:58" x14ac:dyDescent="0.25">
      <c r="BF36792" s="1"/>
    </row>
    <row r="36793" spans="58:58" x14ac:dyDescent="0.25">
      <c r="BF36793" s="1"/>
    </row>
    <row r="36794" spans="58:58" x14ac:dyDescent="0.25">
      <c r="BF36794" s="1"/>
    </row>
    <row r="36795" spans="58:58" x14ac:dyDescent="0.25">
      <c r="BF36795" s="1"/>
    </row>
    <row r="36796" spans="58:58" x14ac:dyDescent="0.25">
      <c r="BF36796" s="1"/>
    </row>
    <row r="36797" spans="58:58" x14ac:dyDescent="0.25">
      <c r="BF36797" s="1"/>
    </row>
    <row r="36798" spans="58:58" x14ac:dyDescent="0.25">
      <c r="BF36798" s="1"/>
    </row>
    <row r="36799" spans="58:58" x14ac:dyDescent="0.25">
      <c r="BF36799" s="1"/>
    </row>
    <row r="36800" spans="58:58" x14ac:dyDescent="0.25">
      <c r="BF36800" s="1"/>
    </row>
    <row r="36801" spans="58:58" x14ac:dyDescent="0.25">
      <c r="BF36801" s="1"/>
    </row>
    <row r="36802" spans="58:58" x14ac:dyDescent="0.25">
      <c r="BF36802" s="1"/>
    </row>
    <row r="36803" spans="58:58" x14ac:dyDescent="0.25">
      <c r="BF36803" s="1"/>
    </row>
    <row r="36804" spans="58:58" x14ac:dyDescent="0.25">
      <c r="BF36804" s="1"/>
    </row>
    <row r="36805" spans="58:58" x14ac:dyDescent="0.25">
      <c r="BF36805" s="1"/>
    </row>
    <row r="36806" spans="58:58" x14ac:dyDescent="0.25">
      <c r="BF36806" s="1"/>
    </row>
    <row r="36807" spans="58:58" x14ac:dyDescent="0.25">
      <c r="BF36807" s="1"/>
    </row>
    <row r="36808" spans="58:58" x14ac:dyDescent="0.25">
      <c r="BF36808" s="1"/>
    </row>
    <row r="36809" spans="58:58" x14ac:dyDescent="0.25">
      <c r="BF36809" s="1"/>
    </row>
    <row r="36810" spans="58:58" x14ac:dyDescent="0.25">
      <c r="BF36810" s="1"/>
    </row>
    <row r="36811" spans="58:58" x14ac:dyDescent="0.25">
      <c r="BF36811" s="1"/>
    </row>
    <row r="36812" spans="58:58" x14ac:dyDescent="0.25">
      <c r="BF36812" s="1"/>
    </row>
    <row r="36813" spans="58:58" x14ac:dyDescent="0.25">
      <c r="BF36813" s="1"/>
    </row>
    <row r="36814" spans="58:58" x14ac:dyDescent="0.25">
      <c r="BF36814" s="1"/>
    </row>
    <row r="36815" spans="58:58" x14ac:dyDescent="0.25">
      <c r="BF36815" s="1"/>
    </row>
    <row r="36816" spans="58:58" x14ac:dyDescent="0.25">
      <c r="BF36816" s="1"/>
    </row>
    <row r="36817" spans="58:58" x14ac:dyDescent="0.25">
      <c r="BF36817" s="1"/>
    </row>
    <row r="36818" spans="58:58" x14ac:dyDescent="0.25">
      <c r="BF36818" s="1"/>
    </row>
    <row r="36819" spans="58:58" x14ac:dyDescent="0.25">
      <c r="BF36819" s="1"/>
    </row>
    <row r="36820" spans="58:58" x14ac:dyDescent="0.25">
      <c r="BF36820" s="1"/>
    </row>
    <row r="36821" spans="58:58" x14ac:dyDescent="0.25">
      <c r="BF36821" s="1"/>
    </row>
    <row r="36822" spans="58:58" x14ac:dyDescent="0.25">
      <c r="BF36822" s="1"/>
    </row>
    <row r="36823" spans="58:58" x14ac:dyDescent="0.25">
      <c r="BF36823" s="1"/>
    </row>
    <row r="36824" spans="58:58" x14ac:dyDescent="0.25">
      <c r="BF36824" s="1"/>
    </row>
    <row r="36825" spans="58:58" x14ac:dyDescent="0.25">
      <c r="BF36825" s="1"/>
    </row>
    <row r="36826" spans="58:58" x14ac:dyDescent="0.25">
      <c r="BF36826" s="1"/>
    </row>
    <row r="36827" spans="58:58" x14ac:dyDescent="0.25">
      <c r="BF36827" s="1"/>
    </row>
    <row r="36828" spans="58:58" x14ac:dyDescent="0.25">
      <c r="BF36828" s="1"/>
    </row>
    <row r="36829" spans="58:58" x14ac:dyDescent="0.25">
      <c r="BF36829" s="1"/>
    </row>
    <row r="36830" spans="58:58" x14ac:dyDescent="0.25">
      <c r="BF36830" s="1"/>
    </row>
    <row r="36831" spans="58:58" x14ac:dyDescent="0.25">
      <c r="BF36831" s="1"/>
    </row>
    <row r="36832" spans="58:58" x14ac:dyDescent="0.25">
      <c r="BF36832" s="1"/>
    </row>
    <row r="36833" spans="58:58" x14ac:dyDescent="0.25">
      <c r="BF36833" s="1"/>
    </row>
    <row r="36834" spans="58:58" x14ac:dyDescent="0.25">
      <c r="BF36834" s="1"/>
    </row>
    <row r="36835" spans="58:58" x14ac:dyDescent="0.25">
      <c r="BF36835" s="1"/>
    </row>
    <row r="36836" spans="58:58" x14ac:dyDescent="0.25">
      <c r="BF36836" s="1"/>
    </row>
    <row r="36837" spans="58:58" x14ac:dyDescent="0.25">
      <c r="BF36837" s="1"/>
    </row>
    <row r="36838" spans="58:58" x14ac:dyDescent="0.25">
      <c r="BF36838" s="1"/>
    </row>
    <row r="36839" spans="58:58" x14ac:dyDescent="0.25">
      <c r="BF36839" s="1"/>
    </row>
    <row r="36840" spans="58:58" x14ac:dyDescent="0.25">
      <c r="BF36840" s="1"/>
    </row>
    <row r="36841" spans="58:58" x14ac:dyDescent="0.25">
      <c r="BF36841" s="1"/>
    </row>
    <row r="36842" spans="58:58" x14ac:dyDescent="0.25">
      <c r="BF36842" s="1"/>
    </row>
    <row r="36843" spans="58:58" x14ac:dyDescent="0.25">
      <c r="BF36843" s="1"/>
    </row>
    <row r="36844" spans="58:58" x14ac:dyDescent="0.25">
      <c r="BF36844" s="1"/>
    </row>
    <row r="36845" spans="58:58" x14ac:dyDescent="0.25">
      <c r="BF36845" s="1"/>
    </row>
    <row r="36846" spans="58:58" x14ac:dyDescent="0.25">
      <c r="BF36846" s="1"/>
    </row>
    <row r="36847" spans="58:58" x14ac:dyDescent="0.25">
      <c r="BF36847" s="1"/>
    </row>
    <row r="36848" spans="58:58" x14ac:dyDescent="0.25">
      <c r="BF36848" s="1"/>
    </row>
    <row r="36849" spans="58:58" x14ac:dyDescent="0.25">
      <c r="BF36849" s="1"/>
    </row>
    <row r="36850" spans="58:58" x14ac:dyDescent="0.25">
      <c r="BF36850" s="1"/>
    </row>
    <row r="36851" spans="58:58" x14ac:dyDescent="0.25">
      <c r="BF36851" s="1"/>
    </row>
    <row r="36852" spans="58:58" x14ac:dyDescent="0.25">
      <c r="BF36852" s="1"/>
    </row>
    <row r="36853" spans="58:58" x14ac:dyDescent="0.25">
      <c r="BF36853" s="1"/>
    </row>
    <row r="36854" spans="58:58" x14ac:dyDescent="0.25">
      <c r="BF36854" s="1"/>
    </row>
    <row r="36855" spans="58:58" x14ac:dyDescent="0.25">
      <c r="BF36855" s="1"/>
    </row>
    <row r="36856" spans="58:58" x14ac:dyDescent="0.25">
      <c r="BF36856" s="1"/>
    </row>
    <row r="36857" spans="58:58" x14ac:dyDescent="0.25">
      <c r="BF36857" s="1"/>
    </row>
    <row r="36858" spans="58:58" x14ac:dyDescent="0.25">
      <c r="BF36858" s="1"/>
    </row>
    <row r="36859" spans="58:58" x14ac:dyDescent="0.25">
      <c r="BF36859" s="1"/>
    </row>
    <row r="36860" spans="58:58" x14ac:dyDescent="0.25">
      <c r="BF36860" s="1"/>
    </row>
    <row r="36861" spans="58:58" x14ac:dyDescent="0.25">
      <c r="BF36861" s="1"/>
    </row>
    <row r="36862" spans="58:58" x14ac:dyDescent="0.25">
      <c r="BF36862" s="1"/>
    </row>
    <row r="36863" spans="58:58" x14ac:dyDescent="0.25">
      <c r="BF36863" s="1"/>
    </row>
    <row r="36864" spans="58:58" x14ac:dyDescent="0.25">
      <c r="BF36864" s="1"/>
    </row>
    <row r="36865" spans="58:58" x14ac:dyDescent="0.25">
      <c r="BF36865" s="1"/>
    </row>
    <row r="36866" spans="58:58" x14ac:dyDescent="0.25">
      <c r="BF36866" s="1"/>
    </row>
    <row r="36867" spans="58:58" x14ac:dyDescent="0.25">
      <c r="BF36867" s="1"/>
    </row>
    <row r="36868" spans="58:58" x14ac:dyDescent="0.25">
      <c r="BF36868" s="1"/>
    </row>
    <row r="36869" spans="58:58" x14ac:dyDescent="0.25">
      <c r="BF36869" s="1"/>
    </row>
    <row r="36870" spans="58:58" x14ac:dyDescent="0.25">
      <c r="BF36870" s="1"/>
    </row>
    <row r="36871" spans="58:58" x14ac:dyDescent="0.25">
      <c r="BF36871" s="1"/>
    </row>
    <row r="36872" spans="58:58" x14ac:dyDescent="0.25">
      <c r="BF36872" s="1"/>
    </row>
    <row r="36873" spans="58:58" x14ac:dyDescent="0.25">
      <c r="BF36873" s="1"/>
    </row>
    <row r="36874" spans="58:58" x14ac:dyDescent="0.25">
      <c r="BF36874" s="1"/>
    </row>
    <row r="36875" spans="58:58" x14ac:dyDescent="0.25">
      <c r="BF36875" s="1"/>
    </row>
    <row r="36876" spans="58:58" x14ac:dyDescent="0.25">
      <c r="BF36876" s="1"/>
    </row>
    <row r="36877" spans="58:58" x14ac:dyDescent="0.25">
      <c r="BF36877" s="1"/>
    </row>
    <row r="36878" spans="58:58" x14ac:dyDescent="0.25">
      <c r="BF36878" s="1"/>
    </row>
    <row r="36879" spans="58:58" x14ac:dyDescent="0.25">
      <c r="BF36879" s="1"/>
    </row>
    <row r="36880" spans="58:58" x14ac:dyDescent="0.25">
      <c r="BF36880" s="1"/>
    </row>
    <row r="36881" spans="58:58" x14ac:dyDescent="0.25">
      <c r="BF36881" s="1"/>
    </row>
    <row r="36882" spans="58:58" x14ac:dyDescent="0.25">
      <c r="BF36882" s="1"/>
    </row>
    <row r="36883" spans="58:58" x14ac:dyDescent="0.25">
      <c r="BF36883" s="1"/>
    </row>
    <row r="36884" spans="58:58" x14ac:dyDescent="0.25">
      <c r="BF36884" s="1"/>
    </row>
    <row r="36885" spans="58:58" x14ac:dyDescent="0.25">
      <c r="BF36885" s="1"/>
    </row>
    <row r="36886" spans="58:58" x14ac:dyDescent="0.25">
      <c r="BF36886" s="1"/>
    </row>
    <row r="36887" spans="58:58" x14ac:dyDescent="0.25">
      <c r="BF36887" s="1"/>
    </row>
    <row r="36888" spans="58:58" x14ac:dyDescent="0.25">
      <c r="BF36888" s="1"/>
    </row>
    <row r="36889" spans="58:58" x14ac:dyDescent="0.25">
      <c r="BF36889" s="1"/>
    </row>
    <row r="36890" spans="58:58" x14ac:dyDescent="0.25">
      <c r="BF36890" s="1"/>
    </row>
    <row r="36891" spans="58:58" x14ac:dyDescent="0.25">
      <c r="BF36891" s="1"/>
    </row>
    <row r="36892" spans="58:58" x14ac:dyDescent="0.25">
      <c r="BF36892" s="1"/>
    </row>
    <row r="36893" spans="58:58" x14ac:dyDescent="0.25">
      <c r="BF36893" s="1"/>
    </row>
    <row r="36894" spans="58:58" x14ac:dyDescent="0.25">
      <c r="BF36894" s="1"/>
    </row>
    <row r="36895" spans="58:58" x14ac:dyDescent="0.25">
      <c r="BF36895" s="1"/>
    </row>
    <row r="36896" spans="58:58" x14ac:dyDescent="0.25">
      <c r="BF36896" s="1"/>
    </row>
    <row r="36897" spans="58:58" x14ac:dyDescent="0.25">
      <c r="BF36897" s="1"/>
    </row>
    <row r="36898" spans="58:58" x14ac:dyDescent="0.25">
      <c r="BF36898" s="1"/>
    </row>
    <row r="36899" spans="58:58" x14ac:dyDescent="0.25">
      <c r="BF36899" s="1"/>
    </row>
    <row r="36900" spans="58:58" x14ac:dyDescent="0.25">
      <c r="BF36900" s="1"/>
    </row>
    <row r="36901" spans="58:58" x14ac:dyDescent="0.25">
      <c r="BF36901" s="1"/>
    </row>
    <row r="36902" spans="58:58" x14ac:dyDescent="0.25">
      <c r="BF36902" s="1"/>
    </row>
    <row r="36903" spans="58:58" x14ac:dyDescent="0.25">
      <c r="BF36903" s="1"/>
    </row>
    <row r="36904" spans="58:58" x14ac:dyDescent="0.25">
      <c r="BF36904" s="1"/>
    </row>
    <row r="36905" spans="58:58" x14ac:dyDescent="0.25">
      <c r="BF36905" s="1"/>
    </row>
    <row r="36906" spans="58:58" x14ac:dyDescent="0.25">
      <c r="BF36906" s="1"/>
    </row>
    <row r="36907" spans="58:58" x14ac:dyDescent="0.25">
      <c r="BF36907" s="1"/>
    </row>
    <row r="36908" spans="58:58" x14ac:dyDescent="0.25">
      <c r="BF36908" s="1"/>
    </row>
    <row r="36909" spans="58:58" x14ac:dyDescent="0.25">
      <c r="BF36909" s="1"/>
    </row>
    <row r="36910" spans="58:58" x14ac:dyDescent="0.25">
      <c r="BF36910" s="1"/>
    </row>
    <row r="36911" spans="58:58" x14ac:dyDescent="0.25">
      <c r="BF36911" s="1"/>
    </row>
    <row r="36912" spans="58:58" x14ac:dyDescent="0.25">
      <c r="BF36912" s="1"/>
    </row>
    <row r="36913" spans="58:58" x14ac:dyDescent="0.25">
      <c r="BF36913" s="1"/>
    </row>
    <row r="36914" spans="58:58" x14ac:dyDescent="0.25">
      <c r="BF36914" s="1"/>
    </row>
    <row r="36915" spans="58:58" x14ac:dyDescent="0.25">
      <c r="BF36915" s="1"/>
    </row>
    <row r="36916" spans="58:58" x14ac:dyDescent="0.25">
      <c r="BF36916" s="1"/>
    </row>
    <row r="36917" spans="58:58" x14ac:dyDescent="0.25">
      <c r="BF36917" s="1"/>
    </row>
    <row r="36918" spans="58:58" x14ac:dyDescent="0.25">
      <c r="BF36918" s="1"/>
    </row>
    <row r="36919" spans="58:58" x14ac:dyDescent="0.25">
      <c r="BF36919" s="1"/>
    </row>
    <row r="36920" spans="58:58" x14ac:dyDescent="0.25">
      <c r="BF36920" s="1"/>
    </row>
    <row r="36921" spans="58:58" x14ac:dyDescent="0.25">
      <c r="BF36921" s="1"/>
    </row>
    <row r="36922" spans="58:58" x14ac:dyDescent="0.25">
      <c r="BF36922" s="1"/>
    </row>
    <row r="36923" spans="58:58" x14ac:dyDescent="0.25">
      <c r="BF36923" s="1"/>
    </row>
    <row r="36924" spans="58:58" x14ac:dyDescent="0.25">
      <c r="BF36924" s="1"/>
    </row>
    <row r="36925" spans="58:58" x14ac:dyDescent="0.25">
      <c r="BF36925" s="1"/>
    </row>
    <row r="36926" spans="58:58" x14ac:dyDescent="0.25">
      <c r="BF36926" s="1"/>
    </row>
    <row r="36927" spans="58:58" x14ac:dyDescent="0.25">
      <c r="BF36927" s="1"/>
    </row>
    <row r="36928" spans="58:58" x14ac:dyDescent="0.25">
      <c r="BF36928" s="1"/>
    </row>
    <row r="36929" spans="58:58" x14ac:dyDescent="0.25">
      <c r="BF36929" s="1"/>
    </row>
    <row r="36930" spans="58:58" x14ac:dyDescent="0.25">
      <c r="BF36930" s="1"/>
    </row>
    <row r="36931" spans="58:58" x14ac:dyDescent="0.25">
      <c r="BF36931" s="1"/>
    </row>
    <row r="36932" spans="58:58" x14ac:dyDescent="0.25">
      <c r="BF36932" s="1"/>
    </row>
    <row r="36933" spans="58:58" x14ac:dyDescent="0.25">
      <c r="BF36933" s="1"/>
    </row>
    <row r="36934" spans="58:58" x14ac:dyDescent="0.25">
      <c r="BF36934" s="1"/>
    </row>
    <row r="36935" spans="58:58" x14ac:dyDescent="0.25">
      <c r="BF36935" s="1"/>
    </row>
    <row r="36936" spans="58:58" x14ac:dyDescent="0.25">
      <c r="BF36936" s="1"/>
    </row>
    <row r="36937" spans="58:58" x14ac:dyDescent="0.25">
      <c r="BF36937" s="1"/>
    </row>
    <row r="36938" spans="58:58" x14ac:dyDescent="0.25">
      <c r="BF36938" s="1"/>
    </row>
    <row r="36939" spans="58:58" x14ac:dyDescent="0.25">
      <c r="BF36939" s="1"/>
    </row>
    <row r="36940" spans="58:58" x14ac:dyDescent="0.25">
      <c r="BF36940" s="1"/>
    </row>
    <row r="36941" spans="58:58" x14ac:dyDescent="0.25">
      <c r="BF36941" s="1"/>
    </row>
    <row r="36942" spans="58:58" x14ac:dyDescent="0.25">
      <c r="BF36942" s="1"/>
    </row>
    <row r="36943" spans="58:58" x14ac:dyDescent="0.25">
      <c r="BF36943" s="1"/>
    </row>
    <row r="36944" spans="58:58" x14ac:dyDescent="0.25">
      <c r="BF36944" s="1"/>
    </row>
    <row r="36945" spans="58:58" x14ac:dyDescent="0.25">
      <c r="BF36945" s="1"/>
    </row>
    <row r="36946" spans="58:58" x14ac:dyDescent="0.25">
      <c r="BF36946" s="1"/>
    </row>
    <row r="36947" spans="58:58" x14ac:dyDescent="0.25">
      <c r="BF36947" s="1"/>
    </row>
    <row r="36948" spans="58:58" x14ac:dyDescent="0.25">
      <c r="BF36948" s="1"/>
    </row>
    <row r="36949" spans="58:58" x14ac:dyDescent="0.25">
      <c r="BF36949" s="1"/>
    </row>
    <row r="36950" spans="58:58" x14ac:dyDescent="0.25">
      <c r="BF36950" s="1"/>
    </row>
    <row r="36951" spans="58:58" x14ac:dyDescent="0.25">
      <c r="BF36951" s="1"/>
    </row>
    <row r="36952" spans="58:58" x14ac:dyDescent="0.25">
      <c r="BF36952" s="1"/>
    </row>
    <row r="36953" spans="58:58" x14ac:dyDescent="0.25">
      <c r="BF36953" s="1"/>
    </row>
    <row r="36954" spans="58:58" x14ac:dyDescent="0.25">
      <c r="BF36954" s="1"/>
    </row>
    <row r="36955" spans="58:58" x14ac:dyDescent="0.25">
      <c r="BF36955" s="1"/>
    </row>
    <row r="36956" spans="58:58" x14ac:dyDescent="0.25">
      <c r="BF36956" s="1"/>
    </row>
    <row r="36957" spans="58:58" x14ac:dyDescent="0.25">
      <c r="BF36957" s="1"/>
    </row>
    <row r="36958" spans="58:58" x14ac:dyDescent="0.25">
      <c r="BF36958" s="1"/>
    </row>
    <row r="36959" spans="58:58" x14ac:dyDescent="0.25">
      <c r="BF36959" s="1"/>
    </row>
    <row r="36960" spans="58:58" x14ac:dyDescent="0.25">
      <c r="BF36960" s="1"/>
    </row>
    <row r="36961" spans="58:58" x14ac:dyDescent="0.25">
      <c r="BF36961" s="1"/>
    </row>
    <row r="36962" spans="58:58" x14ac:dyDescent="0.25">
      <c r="BF36962" s="1"/>
    </row>
    <row r="36963" spans="58:58" x14ac:dyDescent="0.25">
      <c r="BF36963" s="1"/>
    </row>
    <row r="36964" spans="58:58" x14ac:dyDescent="0.25">
      <c r="BF36964" s="1"/>
    </row>
    <row r="36965" spans="58:58" x14ac:dyDescent="0.25">
      <c r="BF36965" s="1"/>
    </row>
    <row r="36966" spans="58:58" x14ac:dyDescent="0.25">
      <c r="BF36966" s="1"/>
    </row>
    <row r="36967" spans="58:58" x14ac:dyDescent="0.25">
      <c r="BF36967" s="1"/>
    </row>
    <row r="36968" spans="58:58" x14ac:dyDescent="0.25">
      <c r="BF36968" s="1"/>
    </row>
    <row r="36969" spans="58:58" x14ac:dyDescent="0.25">
      <c r="BF36969" s="1"/>
    </row>
    <row r="36970" spans="58:58" x14ac:dyDescent="0.25">
      <c r="BF36970" s="1"/>
    </row>
    <row r="36971" spans="58:58" x14ac:dyDescent="0.25">
      <c r="BF36971" s="1"/>
    </row>
    <row r="36972" spans="58:58" x14ac:dyDescent="0.25">
      <c r="BF36972" s="1"/>
    </row>
    <row r="36973" spans="58:58" x14ac:dyDescent="0.25">
      <c r="BF36973" s="1"/>
    </row>
    <row r="36974" spans="58:58" x14ac:dyDescent="0.25">
      <c r="BF36974" s="1"/>
    </row>
    <row r="36975" spans="58:58" x14ac:dyDescent="0.25">
      <c r="BF36975" s="1"/>
    </row>
    <row r="36976" spans="58:58" x14ac:dyDescent="0.25">
      <c r="BF36976" s="1"/>
    </row>
    <row r="36977" spans="58:58" x14ac:dyDescent="0.25">
      <c r="BF36977" s="1"/>
    </row>
    <row r="36978" spans="58:58" x14ac:dyDescent="0.25">
      <c r="BF36978" s="1"/>
    </row>
    <row r="36979" spans="58:58" x14ac:dyDescent="0.25">
      <c r="BF36979" s="1"/>
    </row>
    <row r="36980" spans="58:58" x14ac:dyDescent="0.25">
      <c r="BF36980" s="1"/>
    </row>
    <row r="36981" spans="58:58" x14ac:dyDescent="0.25">
      <c r="BF36981" s="1"/>
    </row>
    <row r="36982" spans="58:58" x14ac:dyDescent="0.25">
      <c r="BF36982" s="1"/>
    </row>
    <row r="36983" spans="58:58" x14ac:dyDescent="0.25">
      <c r="BF36983" s="1"/>
    </row>
    <row r="36984" spans="58:58" x14ac:dyDescent="0.25">
      <c r="BF36984" s="1"/>
    </row>
    <row r="36985" spans="58:58" x14ac:dyDescent="0.25">
      <c r="BF36985" s="1"/>
    </row>
    <row r="36986" spans="58:58" x14ac:dyDescent="0.25">
      <c r="BF36986" s="1"/>
    </row>
    <row r="36987" spans="58:58" x14ac:dyDescent="0.25">
      <c r="BF36987" s="1"/>
    </row>
    <row r="36988" spans="58:58" x14ac:dyDescent="0.25">
      <c r="BF36988" s="1"/>
    </row>
    <row r="36989" spans="58:58" x14ac:dyDescent="0.25">
      <c r="BF36989" s="1"/>
    </row>
    <row r="36990" spans="58:58" x14ac:dyDescent="0.25">
      <c r="BF36990" s="1"/>
    </row>
    <row r="36991" spans="58:58" x14ac:dyDescent="0.25">
      <c r="BF36991" s="1"/>
    </row>
    <row r="36992" spans="58:58" x14ac:dyDescent="0.25">
      <c r="BF36992" s="1"/>
    </row>
    <row r="36993" spans="58:58" x14ac:dyDescent="0.25">
      <c r="BF36993" s="1"/>
    </row>
    <row r="36994" spans="58:58" x14ac:dyDescent="0.25">
      <c r="BF36994" s="1"/>
    </row>
    <row r="36995" spans="58:58" x14ac:dyDescent="0.25">
      <c r="BF36995" s="1"/>
    </row>
    <row r="36996" spans="58:58" x14ac:dyDescent="0.25">
      <c r="BF36996" s="1"/>
    </row>
    <row r="36997" spans="58:58" x14ac:dyDescent="0.25">
      <c r="BF36997" s="1"/>
    </row>
    <row r="36998" spans="58:58" x14ac:dyDescent="0.25">
      <c r="BF36998" s="1"/>
    </row>
    <row r="36999" spans="58:58" x14ac:dyDescent="0.25">
      <c r="BF36999" s="1"/>
    </row>
    <row r="37000" spans="58:58" x14ac:dyDescent="0.25">
      <c r="BF37000" s="1"/>
    </row>
    <row r="37001" spans="58:58" x14ac:dyDescent="0.25">
      <c r="BF37001" s="1"/>
    </row>
    <row r="37002" spans="58:58" x14ac:dyDescent="0.25">
      <c r="BF37002" s="1"/>
    </row>
    <row r="37003" spans="58:58" x14ac:dyDescent="0.25">
      <c r="BF37003" s="1"/>
    </row>
    <row r="37004" spans="58:58" x14ac:dyDescent="0.25">
      <c r="BF37004" s="1"/>
    </row>
    <row r="37005" spans="58:58" x14ac:dyDescent="0.25">
      <c r="BF37005" s="1"/>
    </row>
    <row r="37006" spans="58:58" x14ac:dyDescent="0.25">
      <c r="BF37006" s="1"/>
    </row>
    <row r="37007" spans="58:58" x14ac:dyDescent="0.25">
      <c r="BF37007" s="1"/>
    </row>
    <row r="37008" spans="58:58" x14ac:dyDescent="0.25">
      <c r="BF37008" s="1"/>
    </row>
    <row r="37009" spans="58:58" x14ac:dyDescent="0.25">
      <c r="BF37009" s="1"/>
    </row>
    <row r="37010" spans="58:58" x14ac:dyDescent="0.25">
      <c r="BF37010" s="1"/>
    </row>
    <row r="37011" spans="58:58" x14ac:dyDescent="0.25">
      <c r="BF37011" s="1"/>
    </row>
    <row r="37012" spans="58:58" x14ac:dyDescent="0.25">
      <c r="BF37012" s="1"/>
    </row>
    <row r="37013" spans="58:58" x14ac:dyDescent="0.25">
      <c r="BF37013" s="1"/>
    </row>
    <row r="37014" spans="58:58" x14ac:dyDescent="0.25">
      <c r="BF37014" s="1"/>
    </row>
    <row r="37015" spans="58:58" x14ac:dyDescent="0.25">
      <c r="BF37015" s="1"/>
    </row>
    <row r="37016" spans="58:58" x14ac:dyDescent="0.25">
      <c r="BF37016" s="1"/>
    </row>
    <row r="37017" spans="58:58" x14ac:dyDescent="0.25">
      <c r="BF37017" s="1"/>
    </row>
    <row r="37018" spans="58:58" x14ac:dyDescent="0.25">
      <c r="BF37018" s="1"/>
    </row>
    <row r="37019" spans="58:58" x14ac:dyDescent="0.25">
      <c r="BF37019" s="1"/>
    </row>
    <row r="37020" spans="58:58" x14ac:dyDescent="0.25">
      <c r="BF37020" s="1"/>
    </row>
    <row r="37021" spans="58:58" x14ac:dyDescent="0.25">
      <c r="BF37021" s="1"/>
    </row>
    <row r="37022" spans="58:58" x14ac:dyDescent="0.25">
      <c r="BF37022" s="1"/>
    </row>
    <row r="37023" spans="58:58" x14ac:dyDescent="0.25">
      <c r="BF37023" s="1"/>
    </row>
    <row r="37024" spans="58:58" x14ac:dyDescent="0.25">
      <c r="BF37024" s="1"/>
    </row>
    <row r="37025" spans="58:58" x14ac:dyDescent="0.25">
      <c r="BF37025" s="1"/>
    </row>
    <row r="37026" spans="58:58" x14ac:dyDescent="0.25">
      <c r="BF37026" s="1"/>
    </row>
    <row r="37027" spans="58:58" x14ac:dyDescent="0.25">
      <c r="BF37027" s="1"/>
    </row>
    <row r="37028" spans="58:58" x14ac:dyDescent="0.25">
      <c r="BF37028" s="1"/>
    </row>
    <row r="37029" spans="58:58" x14ac:dyDescent="0.25">
      <c r="BF37029" s="1"/>
    </row>
    <row r="37030" spans="58:58" x14ac:dyDescent="0.25">
      <c r="BF37030" s="1"/>
    </row>
    <row r="37031" spans="58:58" x14ac:dyDescent="0.25">
      <c r="BF37031" s="1"/>
    </row>
    <row r="37032" spans="58:58" x14ac:dyDescent="0.25">
      <c r="BF37032" s="1"/>
    </row>
    <row r="37033" spans="58:58" x14ac:dyDescent="0.25">
      <c r="BF37033" s="1"/>
    </row>
    <row r="37034" spans="58:58" x14ac:dyDescent="0.25">
      <c r="BF37034" s="1"/>
    </row>
    <row r="37035" spans="58:58" x14ac:dyDescent="0.25">
      <c r="BF37035" s="1"/>
    </row>
    <row r="37036" spans="58:58" x14ac:dyDescent="0.25">
      <c r="BF37036" s="1"/>
    </row>
    <row r="37037" spans="58:58" x14ac:dyDescent="0.25">
      <c r="BF37037" s="1"/>
    </row>
    <row r="37038" spans="58:58" x14ac:dyDescent="0.25">
      <c r="BF37038" s="1"/>
    </row>
    <row r="37039" spans="58:58" x14ac:dyDescent="0.25">
      <c r="BF37039" s="1"/>
    </row>
    <row r="37040" spans="58:58" x14ac:dyDescent="0.25">
      <c r="BF37040" s="1"/>
    </row>
    <row r="37041" spans="58:58" x14ac:dyDescent="0.25">
      <c r="BF37041" s="1"/>
    </row>
    <row r="37042" spans="58:58" x14ac:dyDescent="0.25">
      <c r="BF37042" s="1"/>
    </row>
    <row r="37043" spans="58:58" x14ac:dyDescent="0.25">
      <c r="BF37043" s="1"/>
    </row>
    <row r="37044" spans="58:58" x14ac:dyDescent="0.25">
      <c r="BF37044" s="1"/>
    </row>
    <row r="37045" spans="58:58" x14ac:dyDescent="0.25">
      <c r="BF37045" s="1"/>
    </row>
    <row r="37046" spans="58:58" x14ac:dyDescent="0.25">
      <c r="BF37046" s="1"/>
    </row>
    <row r="37047" spans="58:58" x14ac:dyDescent="0.25">
      <c r="BF37047" s="1"/>
    </row>
    <row r="37048" spans="58:58" x14ac:dyDescent="0.25">
      <c r="BF37048" s="1"/>
    </row>
    <row r="37049" spans="58:58" x14ac:dyDescent="0.25">
      <c r="BF37049" s="1"/>
    </row>
    <row r="37050" spans="58:58" x14ac:dyDescent="0.25">
      <c r="BF37050" s="1"/>
    </row>
    <row r="37051" spans="58:58" x14ac:dyDescent="0.25">
      <c r="BF37051" s="1"/>
    </row>
    <row r="37052" spans="58:58" x14ac:dyDescent="0.25">
      <c r="BF37052" s="1"/>
    </row>
    <row r="37053" spans="58:58" x14ac:dyDescent="0.25">
      <c r="BF37053" s="1"/>
    </row>
    <row r="37054" spans="58:58" x14ac:dyDescent="0.25">
      <c r="BF37054" s="1"/>
    </row>
    <row r="37055" spans="58:58" x14ac:dyDescent="0.25">
      <c r="BF37055" s="1"/>
    </row>
    <row r="37056" spans="58:58" x14ac:dyDescent="0.25">
      <c r="BF37056" s="1"/>
    </row>
    <row r="37057" spans="58:58" x14ac:dyDescent="0.25">
      <c r="BF37057" s="1"/>
    </row>
    <row r="37058" spans="58:58" x14ac:dyDescent="0.25">
      <c r="BF37058" s="1"/>
    </row>
    <row r="37059" spans="58:58" x14ac:dyDescent="0.25">
      <c r="BF37059" s="1"/>
    </row>
    <row r="37060" spans="58:58" x14ac:dyDescent="0.25">
      <c r="BF37060" s="1"/>
    </row>
    <row r="37061" spans="58:58" x14ac:dyDescent="0.25">
      <c r="BF37061" s="1"/>
    </row>
    <row r="37062" spans="58:58" x14ac:dyDescent="0.25">
      <c r="BF37062" s="1"/>
    </row>
    <row r="37063" spans="58:58" x14ac:dyDescent="0.25">
      <c r="BF37063" s="1"/>
    </row>
    <row r="37064" spans="58:58" x14ac:dyDescent="0.25">
      <c r="BF37064" s="1"/>
    </row>
    <row r="37065" spans="58:58" x14ac:dyDescent="0.25">
      <c r="BF37065" s="1"/>
    </row>
    <row r="37066" spans="58:58" x14ac:dyDescent="0.25">
      <c r="BF37066" s="1"/>
    </row>
    <row r="37067" spans="58:58" x14ac:dyDescent="0.25">
      <c r="BF37067" s="1"/>
    </row>
    <row r="37068" spans="58:58" x14ac:dyDescent="0.25">
      <c r="BF37068" s="1"/>
    </row>
    <row r="37069" spans="58:58" x14ac:dyDescent="0.25">
      <c r="BF37069" s="1"/>
    </row>
    <row r="37070" spans="58:58" x14ac:dyDescent="0.25">
      <c r="BF37070" s="1"/>
    </row>
    <row r="37071" spans="58:58" x14ac:dyDescent="0.25">
      <c r="BF37071" s="1"/>
    </row>
    <row r="37072" spans="58:58" x14ac:dyDescent="0.25">
      <c r="BF37072" s="1"/>
    </row>
    <row r="37073" spans="58:58" x14ac:dyDescent="0.25">
      <c r="BF37073" s="1"/>
    </row>
    <row r="37074" spans="58:58" x14ac:dyDescent="0.25">
      <c r="BF37074" s="1"/>
    </row>
    <row r="37075" spans="58:58" x14ac:dyDescent="0.25">
      <c r="BF37075" s="1"/>
    </row>
    <row r="37076" spans="58:58" x14ac:dyDescent="0.25">
      <c r="BF37076" s="1"/>
    </row>
    <row r="37077" spans="58:58" x14ac:dyDescent="0.25">
      <c r="BF37077" s="1"/>
    </row>
    <row r="37078" spans="58:58" x14ac:dyDescent="0.25">
      <c r="BF37078" s="1"/>
    </row>
    <row r="37079" spans="58:58" x14ac:dyDescent="0.25">
      <c r="BF37079" s="1"/>
    </row>
    <row r="37080" spans="58:58" x14ac:dyDescent="0.25">
      <c r="BF37080" s="1"/>
    </row>
    <row r="37081" spans="58:58" x14ac:dyDescent="0.25">
      <c r="BF37081" s="1"/>
    </row>
    <row r="37082" spans="58:58" x14ac:dyDescent="0.25">
      <c r="BF37082" s="1"/>
    </row>
    <row r="37083" spans="58:58" x14ac:dyDescent="0.25">
      <c r="BF37083" s="1"/>
    </row>
    <row r="37084" spans="58:58" x14ac:dyDescent="0.25">
      <c r="BF37084" s="1"/>
    </row>
    <row r="37085" spans="58:58" x14ac:dyDescent="0.25">
      <c r="BF37085" s="1"/>
    </row>
    <row r="37086" spans="58:58" x14ac:dyDescent="0.25">
      <c r="BF37086" s="1"/>
    </row>
    <row r="37087" spans="58:58" x14ac:dyDescent="0.25">
      <c r="BF37087" s="1"/>
    </row>
    <row r="37088" spans="58:58" x14ac:dyDescent="0.25">
      <c r="BF37088" s="1"/>
    </row>
    <row r="37089" spans="58:58" x14ac:dyDescent="0.25">
      <c r="BF37089" s="1"/>
    </row>
    <row r="37090" spans="58:58" x14ac:dyDescent="0.25">
      <c r="BF37090" s="1"/>
    </row>
    <row r="37091" spans="58:58" x14ac:dyDescent="0.25">
      <c r="BF37091" s="1"/>
    </row>
    <row r="37092" spans="58:58" x14ac:dyDescent="0.25">
      <c r="BF37092" s="1"/>
    </row>
    <row r="37093" spans="58:58" x14ac:dyDescent="0.25">
      <c r="BF37093" s="1"/>
    </row>
    <row r="37094" spans="58:58" x14ac:dyDescent="0.25">
      <c r="BF37094" s="1"/>
    </row>
    <row r="37095" spans="58:58" x14ac:dyDescent="0.25">
      <c r="BF37095" s="1"/>
    </row>
    <row r="37096" spans="58:58" x14ac:dyDescent="0.25">
      <c r="BF37096" s="1"/>
    </row>
    <row r="37097" spans="58:58" x14ac:dyDescent="0.25">
      <c r="BF37097" s="1"/>
    </row>
    <row r="37098" spans="58:58" x14ac:dyDescent="0.25">
      <c r="BF37098" s="1"/>
    </row>
    <row r="37099" spans="58:58" x14ac:dyDescent="0.25">
      <c r="BF37099" s="1"/>
    </row>
    <row r="37100" spans="58:58" x14ac:dyDescent="0.25">
      <c r="BF37100" s="1"/>
    </row>
    <row r="37101" spans="58:58" x14ac:dyDescent="0.25">
      <c r="BF37101" s="1"/>
    </row>
    <row r="37102" spans="58:58" x14ac:dyDescent="0.25">
      <c r="BF37102" s="1"/>
    </row>
    <row r="37103" spans="58:58" x14ac:dyDescent="0.25">
      <c r="BF37103" s="1"/>
    </row>
    <row r="37104" spans="58:58" x14ac:dyDescent="0.25">
      <c r="BF37104" s="1"/>
    </row>
    <row r="37105" spans="58:58" x14ac:dyDescent="0.25">
      <c r="BF37105" s="1"/>
    </row>
    <row r="37106" spans="58:58" x14ac:dyDescent="0.25">
      <c r="BF37106" s="1"/>
    </row>
    <row r="37107" spans="58:58" x14ac:dyDescent="0.25">
      <c r="BF37107" s="1"/>
    </row>
    <row r="37108" spans="58:58" x14ac:dyDescent="0.25">
      <c r="BF37108" s="1"/>
    </row>
    <row r="37109" spans="58:58" x14ac:dyDescent="0.25">
      <c r="BF37109" s="1"/>
    </row>
    <row r="37110" spans="58:58" x14ac:dyDescent="0.25">
      <c r="BF37110" s="1"/>
    </row>
    <row r="37111" spans="58:58" x14ac:dyDescent="0.25">
      <c r="BF37111" s="1"/>
    </row>
    <row r="37112" spans="58:58" x14ac:dyDescent="0.25">
      <c r="BF37112" s="1"/>
    </row>
    <row r="37113" spans="58:58" x14ac:dyDescent="0.25">
      <c r="BF37113" s="1"/>
    </row>
    <row r="37114" spans="58:58" x14ac:dyDescent="0.25">
      <c r="BF37114" s="1"/>
    </row>
    <row r="37115" spans="58:58" x14ac:dyDescent="0.25">
      <c r="BF37115" s="1"/>
    </row>
    <row r="37116" spans="58:58" x14ac:dyDescent="0.25">
      <c r="BF37116" s="1"/>
    </row>
    <row r="37117" spans="58:58" x14ac:dyDescent="0.25">
      <c r="BF37117" s="1"/>
    </row>
    <row r="37118" spans="58:58" x14ac:dyDescent="0.25">
      <c r="BF37118" s="1"/>
    </row>
    <row r="37119" spans="58:58" x14ac:dyDescent="0.25">
      <c r="BF37119" s="1"/>
    </row>
    <row r="37120" spans="58:58" x14ac:dyDescent="0.25">
      <c r="BF37120" s="1"/>
    </row>
    <row r="37121" spans="58:58" x14ac:dyDescent="0.25">
      <c r="BF37121" s="1"/>
    </row>
    <row r="37122" spans="58:58" x14ac:dyDescent="0.25">
      <c r="BF37122" s="1"/>
    </row>
    <row r="37123" spans="58:58" x14ac:dyDescent="0.25">
      <c r="BF37123" s="1"/>
    </row>
    <row r="37124" spans="58:58" x14ac:dyDescent="0.25">
      <c r="BF37124" s="1"/>
    </row>
    <row r="37125" spans="58:58" x14ac:dyDescent="0.25">
      <c r="BF37125" s="1"/>
    </row>
    <row r="37126" spans="58:58" x14ac:dyDescent="0.25">
      <c r="BF37126" s="1"/>
    </row>
    <row r="37127" spans="58:58" x14ac:dyDescent="0.25">
      <c r="BF37127" s="1"/>
    </row>
    <row r="37128" spans="58:58" x14ac:dyDescent="0.25">
      <c r="BF37128" s="1"/>
    </row>
    <row r="37129" spans="58:58" x14ac:dyDescent="0.25">
      <c r="BF37129" s="1"/>
    </row>
    <row r="37130" spans="58:58" x14ac:dyDescent="0.25">
      <c r="BF37130" s="1"/>
    </row>
    <row r="37131" spans="58:58" x14ac:dyDescent="0.25">
      <c r="BF37131" s="1"/>
    </row>
    <row r="37132" spans="58:58" x14ac:dyDescent="0.25">
      <c r="BF37132" s="1"/>
    </row>
    <row r="37133" spans="58:58" x14ac:dyDescent="0.25">
      <c r="BF37133" s="1"/>
    </row>
    <row r="37134" spans="58:58" x14ac:dyDescent="0.25">
      <c r="BF37134" s="1"/>
    </row>
    <row r="37135" spans="58:58" x14ac:dyDescent="0.25">
      <c r="BF37135" s="1"/>
    </row>
    <row r="37136" spans="58:58" x14ac:dyDescent="0.25">
      <c r="BF37136" s="1"/>
    </row>
    <row r="37137" spans="58:58" x14ac:dyDescent="0.25">
      <c r="BF37137" s="1"/>
    </row>
    <row r="37138" spans="58:58" x14ac:dyDescent="0.25">
      <c r="BF37138" s="1"/>
    </row>
    <row r="37139" spans="58:58" x14ac:dyDescent="0.25">
      <c r="BF37139" s="1"/>
    </row>
    <row r="37140" spans="58:58" x14ac:dyDescent="0.25">
      <c r="BF37140" s="1"/>
    </row>
    <row r="37141" spans="58:58" x14ac:dyDescent="0.25">
      <c r="BF37141" s="1"/>
    </row>
    <row r="37142" spans="58:58" x14ac:dyDescent="0.25">
      <c r="BF37142" s="1"/>
    </row>
    <row r="37143" spans="58:58" x14ac:dyDescent="0.25">
      <c r="BF37143" s="1"/>
    </row>
    <row r="37144" spans="58:58" x14ac:dyDescent="0.25">
      <c r="BF37144" s="1"/>
    </row>
    <row r="37145" spans="58:58" x14ac:dyDescent="0.25">
      <c r="BF37145" s="1"/>
    </row>
    <row r="37146" spans="58:58" x14ac:dyDescent="0.25">
      <c r="BF37146" s="1"/>
    </row>
    <row r="37147" spans="58:58" x14ac:dyDescent="0.25">
      <c r="BF37147" s="1"/>
    </row>
    <row r="37148" spans="58:58" x14ac:dyDescent="0.25">
      <c r="BF37148" s="1"/>
    </row>
    <row r="37149" spans="58:58" x14ac:dyDescent="0.25">
      <c r="BF37149" s="1"/>
    </row>
    <row r="37150" spans="58:58" x14ac:dyDescent="0.25">
      <c r="BF37150" s="1"/>
    </row>
    <row r="37151" spans="58:58" x14ac:dyDescent="0.25">
      <c r="BF37151" s="1"/>
    </row>
    <row r="37152" spans="58:58" x14ac:dyDescent="0.25">
      <c r="BF37152" s="1"/>
    </row>
    <row r="37153" spans="58:58" x14ac:dyDescent="0.25">
      <c r="BF37153" s="1"/>
    </row>
    <row r="37154" spans="58:58" x14ac:dyDescent="0.25">
      <c r="BF37154" s="1"/>
    </row>
    <row r="37155" spans="58:58" x14ac:dyDescent="0.25">
      <c r="BF37155" s="1"/>
    </row>
    <row r="37156" spans="58:58" x14ac:dyDescent="0.25">
      <c r="BF37156" s="1"/>
    </row>
    <row r="37157" spans="58:58" x14ac:dyDescent="0.25">
      <c r="BF37157" s="1"/>
    </row>
    <row r="37158" spans="58:58" x14ac:dyDescent="0.25">
      <c r="BF37158" s="1"/>
    </row>
    <row r="37159" spans="58:58" x14ac:dyDescent="0.25">
      <c r="BF37159" s="1"/>
    </row>
    <row r="37160" spans="58:58" x14ac:dyDescent="0.25">
      <c r="BF37160" s="1"/>
    </row>
    <row r="37161" spans="58:58" x14ac:dyDescent="0.25">
      <c r="BF37161" s="1"/>
    </row>
    <row r="37162" spans="58:58" x14ac:dyDescent="0.25">
      <c r="BF37162" s="1"/>
    </row>
    <row r="37163" spans="58:58" x14ac:dyDescent="0.25">
      <c r="BF37163" s="1"/>
    </row>
    <row r="37164" spans="58:58" x14ac:dyDescent="0.25">
      <c r="BF37164" s="1"/>
    </row>
    <row r="37165" spans="58:58" x14ac:dyDescent="0.25">
      <c r="BF37165" s="1"/>
    </row>
    <row r="37166" spans="58:58" x14ac:dyDescent="0.25">
      <c r="BF37166" s="1"/>
    </row>
    <row r="37167" spans="58:58" x14ac:dyDescent="0.25">
      <c r="BF37167" s="1"/>
    </row>
    <row r="37168" spans="58:58" x14ac:dyDescent="0.25">
      <c r="BF37168" s="1"/>
    </row>
    <row r="37169" spans="58:58" x14ac:dyDescent="0.25">
      <c r="BF37169" s="1"/>
    </row>
    <row r="37170" spans="58:58" x14ac:dyDescent="0.25">
      <c r="BF37170" s="1"/>
    </row>
    <row r="37171" spans="58:58" x14ac:dyDescent="0.25">
      <c r="BF37171" s="1"/>
    </row>
    <row r="37172" spans="58:58" x14ac:dyDescent="0.25">
      <c r="BF37172" s="1"/>
    </row>
    <row r="37173" spans="58:58" x14ac:dyDescent="0.25">
      <c r="BF37173" s="1"/>
    </row>
    <row r="37174" spans="58:58" x14ac:dyDescent="0.25">
      <c r="BF37174" s="1"/>
    </row>
    <row r="37175" spans="58:58" x14ac:dyDescent="0.25">
      <c r="BF37175" s="1"/>
    </row>
    <row r="37176" spans="58:58" x14ac:dyDescent="0.25">
      <c r="BF37176" s="1"/>
    </row>
    <row r="37177" spans="58:58" x14ac:dyDescent="0.25">
      <c r="BF37177" s="1"/>
    </row>
    <row r="37178" spans="58:58" x14ac:dyDescent="0.25">
      <c r="BF37178" s="1"/>
    </row>
    <row r="37179" spans="58:58" x14ac:dyDescent="0.25">
      <c r="BF37179" s="1"/>
    </row>
    <row r="37180" spans="58:58" x14ac:dyDescent="0.25">
      <c r="BF37180" s="1"/>
    </row>
    <row r="37181" spans="58:58" x14ac:dyDescent="0.25">
      <c r="BF37181" s="1"/>
    </row>
    <row r="37182" spans="58:58" x14ac:dyDescent="0.25">
      <c r="BF37182" s="1"/>
    </row>
    <row r="37183" spans="58:58" x14ac:dyDescent="0.25">
      <c r="BF37183" s="1"/>
    </row>
    <row r="37184" spans="58:58" x14ac:dyDescent="0.25">
      <c r="BF37184" s="1"/>
    </row>
    <row r="37185" spans="58:58" x14ac:dyDescent="0.25">
      <c r="BF37185" s="1"/>
    </row>
    <row r="37186" spans="58:58" x14ac:dyDescent="0.25">
      <c r="BF37186" s="1"/>
    </row>
    <row r="37187" spans="58:58" x14ac:dyDescent="0.25">
      <c r="BF37187" s="1"/>
    </row>
    <row r="37188" spans="58:58" x14ac:dyDescent="0.25">
      <c r="BF37188" s="1"/>
    </row>
    <row r="37189" spans="58:58" x14ac:dyDescent="0.25">
      <c r="BF37189" s="1"/>
    </row>
    <row r="37190" spans="58:58" x14ac:dyDescent="0.25">
      <c r="BF37190" s="1"/>
    </row>
    <row r="37191" spans="58:58" x14ac:dyDescent="0.25">
      <c r="BF37191" s="1"/>
    </row>
    <row r="37192" spans="58:58" x14ac:dyDescent="0.25">
      <c r="BF37192" s="1"/>
    </row>
    <row r="37193" spans="58:58" x14ac:dyDescent="0.25">
      <c r="BF37193" s="1"/>
    </row>
    <row r="37194" spans="58:58" x14ac:dyDescent="0.25">
      <c r="BF37194" s="1"/>
    </row>
    <row r="37195" spans="58:58" x14ac:dyDescent="0.25">
      <c r="BF37195" s="1"/>
    </row>
    <row r="37196" spans="58:58" x14ac:dyDescent="0.25">
      <c r="BF37196" s="1"/>
    </row>
    <row r="37197" spans="58:58" x14ac:dyDescent="0.25">
      <c r="BF37197" s="1"/>
    </row>
    <row r="37198" spans="58:58" x14ac:dyDescent="0.25">
      <c r="BF37198" s="1"/>
    </row>
    <row r="37199" spans="58:58" x14ac:dyDescent="0.25">
      <c r="BF37199" s="1"/>
    </row>
    <row r="37200" spans="58:58" x14ac:dyDescent="0.25">
      <c r="BF37200" s="1"/>
    </row>
    <row r="37201" spans="58:58" x14ac:dyDescent="0.25">
      <c r="BF37201" s="1"/>
    </row>
    <row r="37202" spans="58:58" x14ac:dyDescent="0.25">
      <c r="BF37202" s="1"/>
    </row>
    <row r="37203" spans="58:58" x14ac:dyDescent="0.25">
      <c r="BF37203" s="1"/>
    </row>
    <row r="37204" spans="58:58" x14ac:dyDescent="0.25">
      <c r="BF37204" s="1"/>
    </row>
    <row r="37205" spans="58:58" x14ac:dyDescent="0.25">
      <c r="BF37205" s="1"/>
    </row>
    <row r="37206" spans="58:58" x14ac:dyDescent="0.25">
      <c r="BF37206" s="1"/>
    </row>
    <row r="37207" spans="58:58" x14ac:dyDescent="0.25">
      <c r="BF37207" s="1"/>
    </row>
    <row r="37208" spans="58:58" x14ac:dyDescent="0.25">
      <c r="BF37208" s="1"/>
    </row>
    <row r="37209" spans="58:58" x14ac:dyDescent="0.25">
      <c r="BF37209" s="1"/>
    </row>
    <row r="37210" spans="58:58" x14ac:dyDescent="0.25">
      <c r="BF37210" s="1"/>
    </row>
    <row r="37211" spans="58:58" x14ac:dyDescent="0.25">
      <c r="BF37211" s="1"/>
    </row>
    <row r="37212" spans="58:58" x14ac:dyDescent="0.25">
      <c r="BF37212" s="1"/>
    </row>
    <row r="37213" spans="58:58" x14ac:dyDescent="0.25">
      <c r="BF37213" s="1"/>
    </row>
    <row r="37214" spans="58:58" x14ac:dyDescent="0.25">
      <c r="BF37214" s="1"/>
    </row>
    <row r="37215" spans="58:58" x14ac:dyDescent="0.25">
      <c r="BF37215" s="1"/>
    </row>
    <row r="37216" spans="58:58" x14ac:dyDescent="0.25">
      <c r="BF37216" s="1"/>
    </row>
    <row r="37217" spans="58:58" x14ac:dyDescent="0.25">
      <c r="BF37217" s="1"/>
    </row>
    <row r="37218" spans="58:58" x14ac:dyDescent="0.25">
      <c r="BF37218" s="1"/>
    </row>
    <row r="37219" spans="58:58" x14ac:dyDescent="0.25">
      <c r="BF37219" s="1"/>
    </row>
    <row r="37220" spans="58:58" x14ac:dyDescent="0.25">
      <c r="BF37220" s="1"/>
    </row>
    <row r="37221" spans="58:58" x14ac:dyDescent="0.25">
      <c r="BF37221" s="1"/>
    </row>
    <row r="37222" spans="58:58" x14ac:dyDescent="0.25">
      <c r="BF37222" s="1"/>
    </row>
    <row r="37223" spans="58:58" x14ac:dyDescent="0.25">
      <c r="BF37223" s="1"/>
    </row>
    <row r="37224" spans="58:58" x14ac:dyDescent="0.25">
      <c r="BF37224" s="1"/>
    </row>
    <row r="37225" spans="58:58" x14ac:dyDescent="0.25">
      <c r="BF37225" s="1"/>
    </row>
    <row r="37226" spans="58:58" x14ac:dyDescent="0.25">
      <c r="BF37226" s="1"/>
    </row>
    <row r="37227" spans="58:58" x14ac:dyDescent="0.25">
      <c r="BF37227" s="1"/>
    </row>
    <row r="37228" spans="58:58" x14ac:dyDescent="0.25">
      <c r="BF37228" s="1"/>
    </row>
    <row r="37229" spans="58:58" x14ac:dyDescent="0.25">
      <c r="BF37229" s="1"/>
    </row>
    <row r="37230" spans="58:58" x14ac:dyDescent="0.25">
      <c r="BF37230" s="1"/>
    </row>
    <row r="37231" spans="58:58" x14ac:dyDescent="0.25">
      <c r="BF37231" s="1"/>
    </row>
    <row r="37232" spans="58:58" x14ac:dyDescent="0.25">
      <c r="BF37232" s="1"/>
    </row>
    <row r="37233" spans="58:58" x14ac:dyDescent="0.25">
      <c r="BF37233" s="1"/>
    </row>
    <row r="37234" spans="58:58" x14ac:dyDescent="0.25">
      <c r="BF37234" s="1"/>
    </row>
    <row r="37235" spans="58:58" x14ac:dyDescent="0.25">
      <c r="BF37235" s="1"/>
    </row>
    <row r="37236" spans="58:58" x14ac:dyDescent="0.25">
      <c r="BF37236" s="1"/>
    </row>
    <row r="37237" spans="58:58" x14ac:dyDescent="0.25">
      <c r="BF37237" s="1"/>
    </row>
    <row r="37238" spans="58:58" x14ac:dyDescent="0.25">
      <c r="BF37238" s="1"/>
    </row>
    <row r="37239" spans="58:58" x14ac:dyDescent="0.25">
      <c r="BF37239" s="1"/>
    </row>
    <row r="37240" spans="58:58" x14ac:dyDescent="0.25">
      <c r="BF37240" s="1"/>
    </row>
    <row r="37241" spans="58:58" x14ac:dyDescent="0.25">
      <c r="BF37241" s="1"/>
    </row>
    <row r="37242" spans="58:58" x14ac:dyDescent="0.25">
      <c r="BF37242" s="1"/>
    </row>
    <row r="37243" spans="58:58" x14ac:dyDescent="0.25">
      <c r="BF37243" s="1"/>
    </row>
    <row r="37244" spans="58:58" x14ac:dyDescent="0.25">
      <c r="BF37244" s="1"/>
    </row>
    <row r="37245" spans="58:58" x14ac:dyDescent="0.25">
      <c r="BF37245" s="1"/>
    </row>
    <row r="37246" spans="58:58" x14ac:dyDescent="0.25">
      <c r="BF37246" s="1"/>
    </row>
    <row r="37247" spans="58:58" x14ac:dyDescent="0.25">
      <c r="BF37247" s="1"/>
    </row>
    <row r="37248" spans="58:58" x14ac:dyDescent="0.25">
      <c r="BF37248" s="1"/>
    </row>
    <row r="37249" spans="58:58" x14ac:dyDescent="0.25">
      <c r="BF37249" s="1"/>
    </row>
    <row r="37250" spans="58:58" x14ac:dyDescent="0.25">
      <c r="BF37250" s="1"/>
    </row>
    <row r="37251" spans="58:58" x14ac:dyDescent="0.25">
      <c r="BF37251" s="1"/>
    </row>
    <row r="37252" spans="58:58" x14ac:dyDescent="0.25">
      <c r="BF37252" s="1"/>
    </row>
    <row r="37253" spans="58:58" x14ac:dyDescent="0.25">
      <c r="BF37253" s="1"/>
    </row>
    <row r="37254" spans="58:58" x14ac:dyDescent="0.25">
      <c r="BF37254" s="1"/>
    </row>
    <row r="37255" spans="58:58" x14ac:dyDescent="0.25">
      <c r="BF37255" s="1"/>
    </row>
    <row r="37256" spans="58:58" x14ac:dyDescent="0.25">
      <c r="BF37256" s="1"/>
    </row>
    <row r="37257" spans="58:58" x14ac:dyDescent="0.25">
      <c r="BF37257" s="1"/>
    </row>
    <row r="37258" spans="58:58" x14ac:dyDescent="0.25">
      <c r="BF37258" s="1"/>
    </row>
    <row r="37259" spans="58:58" x14ac:dyDescent="0.25">
      <c r="BF37259" s="1"/>
    </row>
    <row r="37260" spans="58:58" x14ac:dyDescent="0.25">
      <c r="BF37260" s="1"/>
    </row>
    <row r="37261" spans="58:58" x14ac:dyDescent="0.25">
      <c r="BF37261" s="1"/>
    </row>
    <row r="37262" spans="58:58" x14ac:dyDescent="0.25">
      <c r="BF37262" s="1"/>
    </row>
    <row r="37263" spans="58:58" x14ac:dyDescent="0.25">
      <c r="BF37263" s="1"/>
    </row>
    <row r="37264" spans="58:58" x14ac:dyDescent="0.25">
      <c r="BF37264" s="1"/>
    </row>
    <row r="37265" spans="58:58" x14ac:dyDescent="0.25">
      <c r="BF37265" s="1"/>
    </row>
    <row r="37266" spans="58:58" x14ac:dyDescent="0.25">
      <c r="BF37266" s="1"/>
    </row>
    <row r="37267" spans="58:58" x14ac:dyDescent="0.25">
      <c r="BF37267" s="1"/>
    </row>
    <row r="37268" spans="58:58" x14ac:dyDescent="0.25">
      <c r="BF37268" s="1"/>
    </row>
    <row r="37269" spans="58:58" x14ac:dyDescent="0.25">
      <c r="BF37269" s="1"/>
    </row>
    <row r="37270" spans="58:58" x14ac:dyDescent="0.25">
      <c r="BF37270" s="1"/>
    </row>
    <row r="37271" spans="58:58" x14ac:dyDescent="0.25">
      <c r="BF37271" s="1"/>
    </row>
    <row r="37272" spans="58:58" x14ac:dyDescent="0.25">
      <c r="BF37272" s="1"/>
    </row>
    <row r="37273" spans="58:58" x14ac:dyDescent="0.25">
      <c r="BF37273" s="1"/>
    </row>
    <row r="37274" spans="58:58" x14ac:dyDescent="0.25">
      <c r="BF37274" s="1"/>
    </row>
    <row r="37275" spans="58:58" x14ac:dyDescent="0.25">
      <c r="BF37275" s="1"/>
    </row>
    <row r="37276" spans="58:58" x14ac:dyDescent="0.25">
      <c r="BF37276" s="1"/>
    </row>
    <row r="37277" spans="58:58" x14ac:dyDescent="0.25">
      <c r="BF37277" s="1"/>
    </row>
    <row r="37278" spans="58:58" x14ac:dyDescent="0.25">
      <c r="BF37278" s="1"/>
    </row>
    <row r="37279" spans="58:58" x14ac:dyDescent="0.25">
      <c r="BF37279" s="1"/>
    </row>
    <row r="37280" spans="58:58" x14ac:dyDescent="0.25">
      <c r="BF37280" s="1"/>
    </row>
    <row r="37281" spans="58:58" x14ac:dyDescent="0.25">
      <c r="BF37281" s="1"/>
    </row>
    <row r="37282" spans="58:58" x14ac:dyDescent="0.25">
      <c r="BF37282" s="1"/>
    </row>
    <row r="37283" spans="58:58" x14ac:dyDescent="0.25">
      <c r="BF37283" s="1"/>
    </row>
    <row r="37284" spans="58:58" x14ac:dyDescent="0.25">
      <c r="BF37284" s="1"/>
    </row>
    <row r="37285" spans="58:58" x14ac:dyDescent="0.25">
      <c r="BF37285" s="1"/>
    </row>
    <row r="37286" spans="58:58" x14ac:dyDescent="0.25">
      <c r="BF37286" s="1"/>
    </row>
    <row r="37287" spans="58:58" x14ac:dyDescent="0.25">
      <c r="BF37287" s="1"/>
    </row>
    <row r="37288" spans="58:58" x14ac:dyDescent="0.25">
      <c r="BF37288" s="1"/>
    </row>
    <row r="37289" spans="58:58" x14ac:dyDescent="0.25">
      <c r="BF37289" s="1"/>
    </row>
    <row r="37290" spans="58:58" x14ac:dyDescent="0.25">
      <c r="BF37290" s="1"/>
    </row>
    <row r="37291" spans="58:58" x14ac:dyDescent="0.25">
      <c r="BF37291" s="1"/>
    </row>
    <row r="37292" spans="58:58" x14ac:dyDescent="0.25">
      <c r="BF37292" s="1"/>
    </row>
    <row r="37293" spans="58:58" x14ac:dyDescent="0.25">
      <c r="BF37293" s="1"/>
    </row>
    <row r="37294" spans="58:58" x14ac:dyDescent="0.25">
      <c r="BF37294" s="1"/>
    </row>
    <row r="37295" spans="58:58" x14ac:dyDescent="0.25">
      <c r="BF37295" s="1"/>
    </row>
    <row r="37296" spans="58:58" x14ac:dyDescent="0.25">
      <c r="BF37296" s="1"/>
    </row>
    <row r="37297" spans="58:58" x14ac:dyDescent="0.25">
      <c r="BF37297" s="1"/>
    </row>
    <row r="37298" spans="58:58" x14ac:dyDescent="0.25">
      <c r="BF37298" s="1"/>
    </row>
    <row r="37299" spans="58:58" x14ac:dyDescent="0.25">
      <c r="BF37299" s="1"/>
    </row>
    <row r="37300" spans="58:58" x14ac:dyDescent="0.25">
      <c r="BF37300" s="1"/>
    </row>
    <row r="37301" spans="58:58" x14ac:dyDescent="0.25">
      <c r="BF37301" s="1"/>
    </row>
    <row r="37302" spans="58:58" x14ac:dyDescent="0.25">
      <c r="BF37302" s="1"/>
    </row>
    <row r="37303" spans="58:58" x14ac:dyDescent="0.25">
      <c r="BF37303" s="1"/>
    </row>
    <row r="37304" spans="58:58" x14ac:dyDescent="0.25">
      <c r="BF37304" s="1"/>
    </row>
    <row r="37305" spans="58:58" x14ac:dyDescent="0.25">
      <c r="BF37305" s="1"/>
    </row>
    <row r="37306" spans="58:58" x14ac:dyDescent="0.25">
      <c r="BF37306" s="1"/>
    </row>
    <row r="37307" spans="58:58" x14ac:dyDescent="0.25">
      <c r="BF37307" s="1"/>
    </row>
    <row r="37308" spans="58:58" x14ac:dyDescent="0.25">
      <c r="BF37308" s="1"/>
    </row>
    <row r="37309" spans="58:58" x14ac:dyDescent="0.25">
      <c r="BF37309" s="1"/>
    </row>
    <row r="37310" spans="58:58" x14ac:dyDescent="0.25">
      <c r="BF37310" s="1"/>
    </row>
    <row r="37311" spans="58:58" x14ac:dyDescent="0.25">
      <c r="BF37311" s="1"/>
    </row>
    <row r="37312" spans="58:58" x14ac:dyDescent="0.25">
      <c r="BF37312" s="1"/>
    </row>
    <row r="37313" spans="58:58" x14ac:dyDescent="0.25">
      <c r="BF37313" s="1"/>
    </row>
    <row r="37314" spans="58:58" x14ac:dyDescent="0.25">
      <c r="BF37314" s="1"/>
    </row>
    <row r="37315" spans="58:58" x14ac:dyDescent="0.25">
      <c r="BF37315" s="1"/>
    </row>
    <row r="37316" spans="58:58" x14ac:dyDescent="0.25">
      <c r="BF37316" s="1"/>
    </row>
    <row r="37317" spans="58:58" x14ac:dyDescent="0.25">
      <c r="BF37317" s="1"/>
    </row>
    <row r="37318" spans="58:58" x14ac:dyDescent="0.25">
      <c r="BF37318" s="1"/>
    </row>
    <row r="37319" spans="58:58" x14ac:dyDescent="0.25">
      <c r="BF37319" s="1"/>
    </row>
    <row r="37320" spans="58:58" x14ac:dyDescent="0.25">
      <c r="BF37320" s="1"/>
    </row>
    <row r="37321" spans="58:58" x14ac:dyDescent="0.25">
      <c r="BF37321" s="1"/>
    </row>
    <row r="37322" spans="58:58" x14ac:dyDescent="0.25">
      <c r="BF37322" s="1"/>
    </row>
    <row r="37323" spans="58:58" x14ac:dyDescent="0.25">
      <c r="BF37323" s="1"/>
    </row>
    <row r="37324" spans="58:58" x14ac:dyDescent="0.25">
      <c r="BF37324" s="1"/>
    </row>
    <row r="37325" spans="58:58" x14ac:dyDescent="0.25">
      <c r="BF37325" s="1"/>
    </row>
    <row r="37326" spans="58:58" x14ac:dyDescent="0.25">
      <c r="BF37326" s="1"/>
    </row>
    <row r="37327" spans="58:58" x14ac:dyDescent="0.25">
      <c r="BF37327" s="1"/>
    </row>
    <row r="37328" spans="58:58" x14ac:dyDescent="0.25">
      <c r="BF37328" s="1"/>
    </row>
    <row r="37329" spans="58:58" x14ac:dyDescent="0.25">
      <c r="BF37329" s="1"/>
    </row>
    <row r="37330" spans="58:58" x14ac:dyDescent="0.25">
      <c r="BF37330" s="1"/>
    </row>
    <row r="37331" spans="58:58" x14ac:dyDescent="0.25">
      <c r="BF37331" s="1"/>
    </row>
    <row r="37332" spans="58:58" x14ac:dyDescent="0.25">
      <c r="BF37332" s="1"/>
    </row>
    <row r="37333" spans="58:58" x14ac:dyDescent="0.25">
      <c r="BF37333" s="1"/>
    </row>
    <row r="37334" spans="58:58" x14ac:dyDescent="0.25">
      <c r="BF37334" s="1"/>
    </row>
    <row r="37335" spans="58:58" x14ac:dyDescent="0.25">
      <c r="BF37335" s="1"/>
    </row>
    <row r="37336" spans="58:58" x14ac:dyDescent="0.25">
      <c r="BF37336" s="1"/>
    </row>
    <row r="37337" spans="58:58" x14ac:dyDescent="0.25">
      <c r="BF37337" s="1"/>
    </row>
    <row r="37338" spans="58:58" x14ac:dyDescent="0.25">
      <c r="BF37338" s="1"/>
    </row>
    <row r="37339" spans="58:58" x14ac:dyDescent="0.25">
      <c r="BF37339" s="1"/>
    </row>
    <row r="37340" spans="58:58" x14ac:dyDescent="0.25">
      <c r="BF37340" s="1"/>
    </row>
    <row r="37341" spans="58:58" x14ac:dyDescent="0.25">
      <c r="BF37341" s="1"/>
    </row>
    <row r="37342" spans="58:58" x14ac:dyDescent="0.25">
      <c r="BF37342" s="1"/>
    </row>
    <row r="37343" spans="58:58" x14ac:dyDescent="0.25">
      <c r="BF37343" s="1"/>
    </row>
    <row r="37344" spans="58:58" x14ac:dyDescent="0.25">
      <c r="BF37344" s="1"/>
    </row>
    <row r="37345" spans="58:58" x14ac:dyDescent="0.25">
      <c r="BF37345" s="1"/>
    </row>
    <row r="37346" spans="58:58" x14ac:dyDescent="0.25">
      <c r="BF37346" s="1"/>
    </row>
    <row r="37347" spans="58:58" x14ac:dyDescent="0.25">
      <c r="BF37347" s="1"/>
    </row>
    <row r="37348" spans="58:58" x14ac:dyDescent="0.25">
      <c r="BF37348" s="1"/>
    </row>
    <row r="37349" spans="58:58" x14ac:dyDescent="0.25">
      <c r="BF37349" s="1"/>
    </row>
    <row r="37350" spans="58:58" x14ac:dyDescent="0.25">
      <c r="BF37350" s="1"/>
    </row>
    <row r="37351" spans="58:58" x14ac:dyDescent="0.25">
      <c r="BF37351" s="1"/>
    </row>
    <row r="37352" spans="58:58" x14ac:dyDescent="0.25">
      <c r="BF37352" s="1"/>
    </row>
    <row r="37353" spans="58:58" x14ac:dyDescent="0.25">
      <c r="BF37353" s="1"/>
    </row>
    <row r="37354" spans="58:58" x14ac:dyDescent="0.25">
      <c r="BF37354" s="1"/>
    </row>
    <row r="37355" spans="58:58" x14ac:dyDescent="0.25">
      <c r="BF37355" s="1"/>
    </row>
    <row r="37356" spans="58:58" x14ac:dyDescent="0.25">
      <c r="BF37356" s="1"/>
    </row>
    <row r="37357" spans="58:58" x14ac:dyDescent="0.25">
      <c r="BF37357" s="1"/>
    </row>
    <row r="37358" spans="58:58" x14ac:dyDescent="0.25">
      <c r="BF37358" s="1"/>
    </row>
    <row r="37359" spans="58:58" x14ac:dyDescent="0.25">
      <c r="BF37359" s="1"/>
    </row>
    <row r="37360" spans="58:58" x14ac:dyDescent="0.25">
      <c r="BF37360" s="1"/>
    </row>
    <row r="37361" spans="58:58" x14ac:dyDescent="0.25">
      <c r="BF37361" s="1"/>
    </row>
    <row r="37362" spans="58:58" x14ac:dyDescent="0.25">
      <c r="BF37362" s="1"/>
    </row>
    <row r="37363" spans="58:58" x14ac:dyDescent="0.25">
      <c r="BF37363" s="1"/>
    </row>
    <row r="37364" spans="58:58" x14ac:dyDescent="0.25">
      <c r="BF37364" s="1"/>
    </row>
    <row r="37365" spans="58:58" x14ac:dyDescent="0.25">
      <c r="BF37365" s="1"/>
    </row>
    <row r="37366" spans="58:58" x14ac:dyDescent="0.25">
      <c r="BF37366" s="1"/>
    </row>
    <row r="37367" spans="58:58" x14ac:dyDescent="0.25">
      <c r="BF37367" s="1"/>
    </row>
    <row r="37368" spans="58:58" x14ac:dyDescent="0.25">
      <c r="BF37368" s="1"/>
    </row>
    <row r="37369" spans="58:58" x14ac:dyDescent="0.25">
      <c r="BF37369" s="1"/>
    </row>
    <row r="37370" spans="58:58" x14ac:dyDescent="0.25">
      <c r="BF37370" s="1"/>
    </row>
    <row r="37371" spans="58:58" x14ac:dyDescent="0.25">
      <c r="BF37371" s="1"/>
    </row>
    <row r="37372" spans="58:58" x14ac:dyDescent="0.25">
      <c r="BF37372" s="1"/>
    </row>
    <row r="37373" spans="58:58" x14ac:dyDescent="0.25">
      <c r="BF37373" s="1"/>
    </row>
    <row r="37374" spans="58:58" x14ac:dyDescent="0.25">
      <c r="BF37374" s="1"/>
    </row>
    <row r="37375" spans="58:58" x14ac:dyDescent="0.25">
      <c r="BF37375" s="1"/>
    </row>
    <row r="37376" spans="58:58" x14ac:dyDescent="0.25">
      <c r="BF37376" s="1"/>
    </row>
    <row r="37377" spans="58:58" x14ac:dyDescent="0.25">
      <c r="BF37377" s="1"/>
    </row>
    <row r="37378" spans="58:58" x14ac:dyDescent="0.25">
      <c r="BF37378" s="1"/>
    </row>
    <row r="37379" spans="58:58" x14ac:dyDescent="0.25">
      <c r="BF37379" s="1"/>
    </row>
    <row r="37380" spans="58:58" x14ac:dyDescent="0.25">
      <c r="BF37380" s="1"/>
    </row>
    <row r="37381" spans="58:58" x14ac:dyDescent="0.25">
      <c r="BF37381" s="1"/>
    </row>
    <row r="37382" spans="58:58" x14ac:dyDescent="0.25">
      <c r="BF37382" s="1"/>
    </row>
    <row r="37383" spans="58:58" x14ac:dyDescent="0.25">
      <c r="BF37383" s="1"/>
    </row>
    <row r="37384" spans="58:58" x14ac:dyDescent="0.25">
      <c r="BF37384" s="1"/>
    </row>
    <row r="37385" spans="58:58" x14ac:dyDescent="0.25">
      <c r="BF37385" s="1"/>
    </row>
    <row r="37386" spans="58:58" x14ac:dyDescent="0.25">
      <c r="BF37386" s="1"/>
    </row>
    <row r="37387" spans="58:58" x14ac:dyDescent="0.25">
      <c r="BF37387" s="1"/>
    </row>
    <row r="37388" spans="58:58" x14ac:dyDescent="0.25">
      <c r="BF37388" s="1"/>
    </row>
    <row r="37389" spans="58:58" x14ac:dyDescent="0.25">
      <c r="BF37389" s="1"/>
    </row>
    <row r="37390" spans="58:58" x14ac:dyDescent="0.25">
      <c r="BF37390" s="1"/>
    </row>
    <row r="37391" spans="58:58" x14ac:dyDescent="0.25">
      <c r="BF37391" s="1"/>
    </row>
    <row r="37392" spans="58:58" x14ac:dyDescent="0.25">
      <c r="BF37392" s="1"/>
    </row>
    <row r="37393" spans="58:58" x14ac:dyDescent="0.25">
      <c r="BF37393" s="1"/>
    </row>
    <row r="37394" spans="58:58" x14ac:dyDescent="0.25">
      <c r="BF37394" s="1"/>
    </row>
    <row r="37395" spans="58:58" x14ac:dyDescent="0.25">
      <c r="BF37395" s="1"/>
    </row>
    <row r="37396" spans="58:58" x14ac:dyDescent="0.25">
      <c r="BF37396" s="1"/>
    </row>
    <row r="37397" spans="58:58" x14ac:dyDescent="0.25">
      <c r="BF37397" s="1"/>
    </row>
    <row r="37398" spans="58:58" x14ac:dyDescent="0.25">
      <c r="BF37398" s="1"/>
    </row>
    <row r="37399" spans="58:58" x14ac:dyDescent="0.25">
      <c r="BF37399" s="1"/>
    </row>
    <row r="37400" spans="58:58" x14ac:dyDescent="0.25">
      <c r="BF37400" s="1"/>
    </row>
    <row r="37401" spans="58:58" x14ac:dyDescent="0.25">
      <c r="BF37401" s="1"/>
    </row>
    <row r="37402" spans="58:58" x14ac:dyDescent="0.25">
      <c r="BF37402" s="1"/>
    </row>
    <row r="37403" spans="58:58" x14ac:dyDescent="0.25">
      <c r="BF37403" s="1"/>
    </row>
    <row r="37404" spans="58:58" x14ac:dyDescent="0.25">
      <c r="BF37404" s="1"/>
    </row>
    <row r="37405" spans="58:58" x14ac:dyDescent="0.25">
      <c r="BF37405" s="1"/>
    </row>
    <row r="37406" spans="58:58" x14ac:dyDescent="0.25">
      <c r="BF37406" s="1"/>
    </row>
    <row r="37407" spans="58:58" x14ac:dyDescent="0.25">
      <c r="BF37407" s="1"/>
    </row>
    <row r="37408" spans="58:58" x14ac:dyDescent="0.25">
      <c r="BF37408" s="1"/>
    </row>
    <row r="37409" spans="58:58" x14ac:dyDescent="0.25">
      <c r="BF37409" s="1"/>
    </row>
    <row r="37410" spans="58:58" x14ac:dyDescent="0.25">
      <c r="BF37410" s="1"/>
    </row>
    <row r="37411" spans="58:58" x14ac:dyDescent="0.25">
      <c r="BF37411" s="1"/>
    </row>
    <row r="37412" spans="58:58" x14ac:dyDescent="0.25">
      <c r="BF37412" s="1"/>
    </row>
    <row r="37413" spans="58:58" x14ac:dyDescent="0.25">
      <c r="BF37413" s="1"/>
    </row>
    <row r="37414" spans="58:58" x14ac:dyDescent="0.25">
      <c r="BF37414" s="1"/>
    </row>
    <row r="37415" spans="58:58" x14ac:dyDescent="0.25">
      <c r="BF37415" s="1"/>
    </row>
    <row r="37416" spans="58:58" x14ac:dyDescent="0.25">
      <c r="BF37416" s="1"/>
    </row>
    <row r="37417" spans="58:58" x14ac:dyDescent="0.25">
      <c r="BF37417" s="1"/>
    </row>
    <row r="37418" spans="58:58" x14ac:dyDescent="0.25">
      <c r="BF37418" s="1"/>
    </row>
    <row r="37419" spans="58:58" x14ac:dyDescent="0.25">
      <c r="BF37419" s="1"/>
    </row>
    <row r="37420" spans="58:58" x14ac:dyDescent="0.25">
      <c r="BF37420" s="1"/>
    </row>
    <row r="37421" spans="58:58" x14ac:dyDescent="0.25">
      <c r="BF37421" s="1"/>
    </row>
    <row r="37422" spans="58:58" x14ac:dyDescent="0.25">
      <c r="BF37422" s="1"/>
    </row>
    <row r="37423" spans="58:58" x14ac:dyDescent="0.25">
      <c r="BF37423" s="1"/>
    </row>
    <row r="37424" spans="58:58" x14ac:dyDescent="0.25">
      <c r="BF37424" s="1"/>
    </row>
    <row r="37425" spans="58:58" x14ac:dyDescent="0.25">
      <c r="BF37425" s="1"/>
    </row>
    <row r="37426" spans="58:58" x14ac:dyDescent="0.25">
      <c r="BF37426" s="1"/>
    </row>
    <row r="37427" spans="58:58" x14ac:dyDescent="0.25">
      <c r="BF37427" s="1"/>
    </row>
    <row r="37428" spans="58:58" x14ac:dyDescent="0.25">
      <c r="BF37428" s="1"/>
    </row>
    <row r="37429" spans="58:58" x14ac:dyDescent="0.25">
      <c r="BF37429" s="1"/>
    </row>
    <row r="37430" spans="58:58" x14ac:dyDescent="0.25">
      <c r="BF37430" s="1"/>
    </row>
    <row r="37431" spans="58:58" x14ac:dyDescent="0.25">
      <c r="BF37431" s="1"/>
    </row>
    <row r="37432" spans="58:58" x14ac:dyDescent="0.25">
      <c r="BF37432" s="1"/>
    </row>
    <row r="37433" spans="58:58" x14ac:dyDescent="0.25">
      <c r="BF37433" s="1"/>
    </row>
    <row r="37434" spans="58:58" x14ac:dyDescent="0.25">
      <c r="BF37434" s="1"/>
    </row>
    <row r="37435" spans="58:58" x14ac:dyDescent="0.25">
      <c r="BF37435" s="1"/>
    </row>
    <row r="37436" spans="58:58" x14ac:dyDescent="0.25">
      <c r="BF37436" s="1"/>
    </row>
    <row r="37437" spans="58:58" x14ac:dyDescent="0.25">
      <c r="BF37437" s="1"/>
    </row>
    <row r="37438" spans="58:58" x14ac:dyDescent="0.25">
      <c r="BF37438" s="1"/>
    </row>
    <row r="37439" spans="58:58" x14ac:dyDescent="0.25">
      <c r="BF37439" s="1"/>
    </row>
    <row r="37440" spans="58:58" x14ac:dyDescent="0.25">
      <c r="BF37440" s="1"/>
    </row>
    <row r="37441" spans="58:58" x14ac:dyDescent="0.25">
      <c r="BF37441" s="1"/>
    </row>
    <row r="37442" spans="58:58" x14ac:dyDescent="0.25">
      <c r="BF37442" s="1"/>
    </row>
    <row r="37443" spans="58:58" x14ac:dyDescent="0.25">
      <c r="BF37443" s="1"/>
    </row>
    <row r="37444" spans="58:58" x14ac:dyDescent="0.25">
      <c r="BF37444" s="1"/>
    </row>
    <row r="37445" spans="58:58" x14ac:dyDescent="0.25">
      <c r="BF37445" s="1"/>
    </row>
    <row r="37446" spans="58:58" x14ac:dyDescent="0.25">
      <c r="BF37446" s="1"/>
    </row>
    <row r="37447" spans="58:58" x14ac:dyDescent="0.25">
      <c r="BF37447" s="1"/>
    </row>
    <row r="37448" spans="58:58" x14ac:dyDescent="0.25">
      <c r="BF37448" s="1"/>
    </row>
    <row r="37449" spans="58:58" x14ac:dyDescent="0.25">
      <c r="BF37449" s="1"/>
    </row>
    <row r="37450" spans="58:58" x14ac:dyDescent="0.25">
      <c r="BF37450" s="1"/>
    </row>
    <row r="37451" spans="58:58" x14ac:dyDescent="0.25">
      <c r="BF37451" s="1"/>
    </row>
    <row r="37452" spans="58:58" x14ac:dyDescent="0.25">
      <c r="BF37452" s="1"/>
    </row>
    <row r="37453" spans="58:58" x14ac:dyDescent="0.25">
      <c r="BF37453" s="1"/>
    </row>
    <row r="37454" spans="58:58" x14ac:dyDescent="0.25">
      <c r="BF37454" s="1"/>
    </row>
    <row r="37455" spans="58:58" x14ac:dyDescent="0.25">
      <c r="BF37455" s="1"/>
    </row>
    <row r="37456" spans="58:58" x14ac:dyDescent="0.25">
      <c r="BF37456" s="1"/>
    </row>
    <row r="37457" spans="58:58" x14ac:dyDescent="0.25">
      <c r="BF37457" s="1"/>
    </row>
    <row r="37458" spans="58:58" x14ac:dyDescent="0.25">
      <c r="BF37458" s="1"/>
    </row>
    <row r="37459" spans="58:58" x14ac:dyDescent="0.25">
      <c r="BF37459" s="1"/>
    </row>
    <row r="37460" spans="58:58" x14ac:dyDescent="0.25">
      <c r="BF37460" s="1"/>
    </row>
    <row r="37461" spans="58:58" x14ac:dyDescent="0.25">
      <c r="BF37461" s="1"/>
    </row>
    <row r="37462" spans="58:58" x14ac:dyDescent="0.25">
      <c r="BF37462" s="1"/>
    </row>
    <row r="37463" spans="58:58" x14ac:dyDescent="0.25">
      <c r="BF37463" s="1"/>
    </row>
    <row r="37464" spans="58:58" x14ac:dyDescent="0.25">
      <c r="BF37464" s="1"/>
    </row>
    <row r="37465" spans="58:58" x14ac:dyDescent="0.25">
      <c r="BF37465" s="1"/>
    </row>
    <row r="37466" spans="58:58" x14ac:dyDescent="0.25">
      <c r="BF37466" s="1"/>
    </row>
    <row r="37467" spans="58:58" x14ac:dyDescent="0.25">
      <c r="BF37467" s="1"/>
    </row>
    <row r="37468" spans="58:58" x14ac:dyDescent="0.25">
      <c r="BF37468" s="1"/>
    </row>
    <row r="37469" spans="58:58" x14ac:dyDescent="0.25">
      <c r="BF37469" s="1"/>
    </row>
    <row r="37470" spans="58:58" x14ac:dyDescent="0.25">
      <c r="BF37470" s="1"/>
    </row>
    <row r="37471" spans="58:58" x14ac:dyDescent="0.25">
      <c r="BF37471" s="1"/>
    </row>
    <row r="37472" spans="58:58" x14ac:dyDescent="0.25">
      <c r="BF37472" s="1"/>
    </row>
    <row r="37473" spans="58:58" x14ac:dyDescent="0.25">
      <c r="BF37473" s="1"/>
    </row>
    <row r="37474" spans="58:58" x14ac:dyDescent="0.25">
      <c r="BF37474" s="1"/>
    </row>
    <row r="37475" spans="58:58" x14ac:dyDescent="0.25">
      <c r="BF37475" s="1"/>
    </row>
    <row r="37476" spans="58:58" x14ac:dyDescent="0.25">
      <c r="BF37476" s="1"/>
    </row>
    <row r="37477" spans="58:58" x14ac:dyDescent="0.25">
      <c r="BF37477" s="1"/>
    </row>
    <row r="37478" spans="58:58" x14ac:dyDescent="0.25">
      <c r="BF37478" s="1"/>
    </row>
    <row r="37479" spans="58:58" x14ac:dyDescent="0.25">
      <c r="BF37479" s="1"/>
    </row>
    <row r="37480" spans="58:58" x14ac:dyDescent="0.25">
      <c r="BF37480" s="1"/>
    </row>
    <row r="37481" spans="58:58" x14ac:dyDescent="0.25">
      <c r="BF37481" s="1"/>
    </row>
    <row r="37482" spans="58:58" x14ac:dyDescent="0.25">
      <c r="BF37482" s="1"/>
    </row>
    <row r="37483" spans="58:58" x14ac:dyDescent="0.25">
      <c r="BF37483" s="1"/>
    </row>
    <row r="37484" spans="58:58" x14ac:dyDescent="0.25">
      <c r="BF37484" s="1"/>
    </row>
    <row r="37485" spans="58:58" x14ac:dyDescent="0.25">
      <c r="BF37485" s="1"/>
    </row>
    <row r="37486" spans="58:58" x14ac:dyDescent="0.25">
      <c r="BF37486" s="1"/>
    </row>
    <row r="37487" spans="58:58" x14ac:dyDescent="0.25">
      <c r="BF37487" s="1"/>
    </row>
    <row r="37488" spans="58:58" x14ac:dyDescent="0.25">
      <c r="BF37488" s="1"/>
    </row>
    <row r="37489" spans="58:58" x14ac:dyDescent="0.25">
      <c r="BF37489" s="1"/>
    </row>
    <row r="37490" spans="58:58" x14ac:dyDescent="0.25">
      <c r="BF37490" s="1"/>
    </row>
    <row r="37491" spans="58:58" x14ac:dyDescent="0.25">
      <c r="BF37491" s="1"/>
    </row>
    <row r="37492" spans="58:58" x14ac:dyDescent="0.25">
      <c r="BF37492" s="1"/>
    </row>
    <row r="37493" spans="58:58" x14ac:dyDescent="0.25">
      <c r="BF37493" s="1"/>
    </row>
    <row r="37494" spans="58:58" x14ac:dyDescent="0.25">
      <c r="BF37494" s="1"/>
    </row>
    <row r="37495" spans="58:58" x14ac:dyDescent="0.25">
      <c r="BF37495" s="1"/>
    </row>
    <row r="37496" spans="58:58" x14ac:dyDescent="0.25">
      <c r="BF37496" s="1"/>
    </row>
    <row r="37497" spans="58:58" x14ac:dyDescent="0.25">
      <c r="BF37497" s="1"/>
    </row>
    <row r="37498" spans="58:58" x14ac:dyDescent="0.25">
      <c r="BF37498" s="1"/>
    </row>
    <row r="37499" spans="58:58" x14ac:dyDescent="0.25">
      <c r="BF37499" s="1"/>
    </row>
    <row r="37500" spans="58:58" x14ac:dyDescent="0.25">
      <c r="BF37500" s="1"/>
    </row>
    <row r="37501" spans="58:58" x14ac:dyDescent="0.25">
      <c r="BF37501" s="1"/>
    </row>
    <row r="37502" spans="58:58" x14ac:dyDescent="0.25">
      <c r="BF37502" s="1"/>
    </row>
    <row r="37503" spans="58:58" x14ac:dyDescent="0.25">
      <c r="BF37503" s="1"/>
    </row>
    <row r="37504" spans="58:58" x14ac:dyDescent="0.25">
      <c r="BF37504" s="1"/>
    </row>
    <row r="37505" spans="58:58" x14ac:dyDescent="0.25">
      <c r="BF37505" s="1"/>
    </row>
    <row r="37506" spans="58:58" x14ac:dyDescent="0.25">
      <c r="BF37506" s="1"/>
    </row>
    <row r="37507" spans="58:58" x14ac:dyDescent="0.25">
      <c r="BF37507" s="1"/>
    </row>
    <row r="37508" spans="58:58" x14ac:dyDescent="0.25">
      <c r="BF37508" s="1"/>
    </row>
    <row r="37509" spans="58:58" x14ac:dyDescent="0.25">
      <c r="BF37509" s="1"/>
    </row>
    <row r="37510" spans="58:58" x14ac:dyDescent="0.25">
      <c r="BF37510" s="1"/>
    </row>
    <row r="37511" spans="58:58" x14ac:dyDescent="0.25">
      <c r="BF37511" s="1"/>
    </row>
    <row r="37512" spans="58:58" x14ac:dyDescent="0.25">
      <c r="BF37512" s="1"/>
    </row>
    <row r="37513" spans="58:58" x14ac:dyDescent="0.25">
      <c r="BF37513" s="1"/>
    </row>
    <row r="37514" spans="58:58" x14ac:dyDescent="0.25">
      <c r="BF37514" s="1"/>
    </row>
    <row r="37515" spans="58:58" x14ac:dyDescent="0.25">
      <c r="BF37515" s="1"/>
    </row>
    <row r="37516" spans="58:58" x14ac:dyDescent="0.25">
      <c r="BF37516" s="1"/>
    </row>
    <row r="37517" spans="58:58" x14ac:dyDescent="0.25">
      <c r="BF37517" s="1"/>
    </row>
    <row r="37518" spans="58:58" x14ac:dyDescent="0.25">
      <c r="BF37518" s="1"/>
    </row>
    <row r="37519" spans="58:58" x14ac:dyDescent="0.25">
      <c r="BF37519" s="1"/>
    </row>
    <row r="37520" spans="58:58" x14ac:dyDescent="0.25">
      <c r="BF37520" s="1"/>
    </row>
    <row r="37521" spans="58:58" x14ac:dyDescent="0.25">
      <c r="BF37521" s="1"/>
    </row>
    <row r="37522" spans="58:58" x14ac:dyDescent="0.25">
      <c r="BF37522" s="1"/>
    </row>
    <row r="37523" spans="58:58" x14ac:dyDescent="0.25">
      <c r="BF37523" s="1"/>
    </row>
    <row r="37524" spans="58:58" x14ac:dyDescent="0.25">
      <c r="BF37524" s="1"/>
    </row>
    <row r="37525" spans="58:58" x14ac:dyDescent="0.25">
      <c r="BF37525" s="1"/>
    </row>
    <row r="37526" spans="58:58" x14ac:dyDescent="0.25">
      <c r="BF37526" s="1"/>
    </row>
    <row r="37527" spans="58:58" x14ac:dyDescent="0.25">
      <c r="BF37527" s="1"/>
    </row>
    <row r="37528" spans="58:58" x14ac:dyDescent="0.25">
      <c r="BF37528" s="1"/>
    </row>
    <row r="37529" spans="58:58" x14ac:dyDescent="0.25">
      <c r="BF37529" s="1"/>
    </row>
    <row r="37530" spans="58:58" x14ac:dyDescent="0.25">
      <c r="BF37530" s="1"/>
    </row>
    <row r="37531" spans="58:58" x14ac:dyDescent="0.25">
      <c r="BF37531" s="1"/>
    </row>
    <row r="37532" spans="58:58" x14ac:dyDescent="0.25">
      <c r="BF37532" s="1"/>
    </row>
    <row r="37533" spans="58:58" x14ac:dyDescent="0.25">
      <c r="BF37533" s="1"/>
    </row>
    <row r="37534" spans="58:58" x14ac:dyDescent="0.25">
      <c r="BF37534" s="1"/>
    </row>
    <row r="37535" spans="58:58" x14ac:dyDescent="0.25">
      <c r="BF37535" s="1"/>
    </row>
    <row r="37536" spans="58:58" x14ac:dyDescent="0.25">
      <c r="BF37536" s="1"/>
    </row>
    <row r="37537" spans="58:58" x14ac:dyDescent="0.25">
      <c r="BF37537" s="1"/>
    </row>
    <row r="37538" spans="58:58" x14ac:dyDescent="0.25">
      <c r="BF37538" s="1"/>
    </row>
    <row r="37539" spans="58:58" x14ac:dyDescent="0.25">
      <c r="BF37539" s="1"/>
    </row>
    <row r="37540" spans="58:58" x14ac:dyDescent="0.25">
      <c r="BF37540" s="1"/>
    </row>
    <row r="37541" spans="58:58" x14ac:dyDescent="0.25">
      <c r="BF37541" s="1"/>
    </row>
    <row r="37542" spans="58:58" x14ac:dyDescent="0.25">
      <c r="BF37542" s="1"/>
    </row>
    <row r="37543" spans="58:58" x14ac:dyDescent="0.25">
      <c r="BF37543" s="1"/>
    </row>
    <row r="37544" spans="58:58" x14ac:dyDescent="0.25">
      <c r="BF37544" s="1"/>
    </row>
    <row r="37545" spans="58:58" x14ac:dyDescent="0.25">
      <c r="BF37545" s="1"/>
    </row>
    <row r="37546" spans="58:58" x14ac:dyDescent="0.25">
      <c r="BF37546" s="1"/>
    </row>
    <row r="37547" spans="58:58" x14ac:dyDescent="0.25">
      <c r="BF37547" s="1"/>
    </row>
    <row r="37548" spans="58:58" x14ac:dyDescent="0.25">
      <c r="BF37548" s="1"/>
    </row>
    <row r="37549" spans="58:58" x14ac:dyDescent="0.25">
      <c r="BF37549" s="1"/>
    </row>
    <row r="37550" spans="58:58" x14ac:dyDescent="0.25">
      <c r="BF37550" s="1"/>
    </row>
    <row r="37551" spans="58:58" x14ac:dyDescent="0.25">
      <c r="BF37551" s="1"/>
    </row>
    <row r="37552" spans="58:58" x14ac:dyDescent="0.25">
      <c r="BF37552" s="1"/>
    </row>
    <row r="37553" spans="58:58" x14ac:dyDescent="0.25">
      <c r="BF37553" s="1"/>
    </row>
    <row r="37554" spans="58:58" x14ac:dyDescent="0.25">
      <c r="BF37554" s="1"/>
    </row>
    <row r="37555" spans="58:58" x14ac:dyDescent="0.25">
      <c r="BF37555" s="1"/>
    </row>
    <row r="37556" spans="58:58" x14ac:dyDescent="0.25">
      <c r="BF37556" s="1"/>
    </row>
    <row r="37557" spans="58:58" x14ac:dyDescent="0.25">
      <c r="BF37557" s="1"/>
    </row>
    <row r="37558" spans="58:58" x14ac:dyDescent="0.25">
      <c r="BF37558" s="1"/>
    </row>
    <row r="37559" spans="58:58" x14ac:dyDescent="0.25">
      <c r="BF37559" s="1"/>
    </row>
    <row r="37560" spans="58:58" x14ac:dyDescent="0.25">
      <c r="BF37560" s="1"/>
    </row>
    <row r="37561" spans="58:58" x14ac:dyDescent="0.25">
      <c r="BF37561" s="1"/>
    </row>
    <row r="37562" spans="58:58" x14ac:dyDescent="0.25">
      <c r="BF37562" s="1"/>
    </row>
    <row r="37563" spans="58:58" x14ac:dyDescent="0.25">
      <c r="BF37563" s="1"/>
    </row>
    <row r="37564" spans="58:58" x14ac:dyDescent="0.25">
      <c r="BF37564" s="1"/>
    </row>
    <row r="37565" spans="58:58" x14ac:dyDescent="0.25">
      <c r="BF37565" s="1"/>
    </row>
    <row r="37566" spans="58:58" x14ac:dyDescent="0.25">
      <c r="BF37566" s="1"/>
    </row>
    <row r="37567" spans="58:58" x14ac:dyDescent="0.25">
      <c r="BF37567" s="1"/>
    </row>
    <row r="37568" spans="58:58" x14ac:dyDescent="0.25">
      <c r="BF37568" s="1"/>
    </row>
    <row r="37569" spans="58:58" x14ac:dyDescent="0.25">
      <c r="BF37569" s="1"/>
    </row>
    <row r="37570" spans="58:58" x14ac:dyDescent="0.25">
      <c r="BF37570" s="1"/>
    </row>
    <row r="37571" spans="58:58" x14ac:dyDescent="0.25">
      <c r="BF37571" s="1"/>
    </row>
    <row r="37572" spans="58:58" x14ac:dyDescent="0.25">
      <c r="BF37572" s="1"/>
    </row>
    <row r="37573" spans="58:58" x14ac:dyDescent="0.25">
      <c r="BF37573" s="1"/>
    </row>
    <row r="37574" spans="58:58" x14ac:dyDescent="0.25">
      <c r="BF37574" s="1"/>
    </row>
    <row r="37575" spans="58:58" x14ac:dyDescent="0.25">
      <c r="BF37575" s="1"/>
    </row>
    <row r="37576" spans="58:58" x14ac:dyDescent="0.25">
      <c r="BF37576" s="1"/>
    </row>
    <row r="37577" spans="58:58" x14ac:dyDescent="0.25">
      <c r="BF37577" s="1"/>
    </row>
    <row r="37578" spans="58:58" x14ac:dyDescent="0.25">
      <c r="BF37578" s="1"/>
    </row>
    <row r="37579" spans="58:58" x14ac:dyDescent="0.25">
      <c r="BF37579" s="1"/>
    </row>
    <row r="37580" spans="58:58" x14ac:dyDescent="0.25">
      <c r="BF37580" s="1"/>
    </row>
    <row r="37581" spans="58:58" x14ac:dyDescent="0.25">
      <c r="BF37581" s="1"/>
    </row>
    <row r="37582" spans="58:58" x14ac:dyDescent="0.25">
      <c r="BF37582" s="1"/>
    </row>
    <row r="37583" spans="58:58" x14ac:dyDescent="0.25">
      <c r="BF37583" s="1"/>
    </row>
    <row r="37584" spans="58:58" x14ac:dyDescent="0.25">
      <c r="BF37584" s="1"/>
    </row>
    <row r="37585" spans="58:58" x14ac:dyDescent="0.25">
      <c r="BF37585" s="1"/>
    </row>
    <row r="37586" spans="58:58" x14ac:dyDescent="0.25">
      <c r="BF37586" s="1"/>
    </row>
    <row r="37587" spans="58:58" x14ac:dyDescent="0.25">
      <c r="BF37587" s="1"/>
    </row>
    <row r="37588" spans="58:58" x14ac:dyDescent="0.25">
      <c r="BF37588" s="1"/>
    </row>
    <row r="37589" spans="58:58" x14ac:dyDescent="0.25">
      <c r="BF37589" s="1"/>
    </row>
    <row r="37590" spans="58:58" x14ac:dyDescent="0.25">
      <c r="BF37590" s="1"/>
    </row>
    <row r="37591" spans="58:58" x14ac:dyDescent="0.25">
      <c r="BF37591" s="1"/>
    </row>
    <row r="37592" spans="58:58" x14ac:dyDescent="0.25">
      <c r="BF37592" s="1"/>
    </row>
    <row r="37593" spans="58:58" x14ac:dyDescent="0.25">
      <c r="BF37593" s="1"/>
    </row>
    <row r="37594" spans="58:58" x14ac:dyDescent="0.25">
      <c r="BF37594" s="1"/>
    </row>
    <row r="37595" spans="58:58" x14ac:dyDescent="0.25">
      <c r="BF37595" s="1"/>
    </row>
    <row r="37596" spans="58:58" x14ac:dyDescent="0.25">
      <c r="BF37596" s="1"/>
    </row>
    <row r="37597" spans="58:58" x14ac:dyDescent="0.25">
      <c r="BF37597" s="1"/>
    </row>
    <row r="37598" spans="58:58" x14ac:dyDescent="0.25">
      <c r="BF37598" s="1"/>
    </row>
    <row r="37599" spans="58:58" x14ac:dyDescent="0.25">
      <c r="BF37599" s="1"/>
    </row>
    <row r="37600" spans="58:58" x14ac:dyDescent="0.25">
      <c r="BF37600" s="1"/>
    </row>
    <row r="37601" spans="58:58" x14ac:dyDescent="0.25">
      <c r="BF37601" s="1"/>
    </row>
    <row r="37602" spans="58:58" x14ac:dyDescent="0.25">
      <c r="BF37602" s="1"/>
    </row>
    <row r="37603" spans="58:58" x14ac:dyDescent="0.25">
      <c r="BF37603" s="1"/>
    </row>
    <row r="37604" spans="58:58" x14ac:dyDescent="0.25">
      <c r="BF37604" s="1"/>
    </row>
    <row r="37605" spans="58:58" x14ac:dyDescent="0.25">
      <c r="BF37605" s="1"/>
    </row>
    <row r="37606" spans="58:58" x14ac:dyDescent="0.25">
      <c r="BF37606" s="1"/>
    </row>
    <row r="37607" spans="58:58" x14ac:dyDescent="0.25">
      <c r="BF37607" s="1"/>
    </row>
    <row r="37608" spans="58:58" x14ac:dyDescent="0.25">
      <c r="BF37608" s="1"/>
    </row>
    <row r="37609" spans="58:58" x14ac:dyDescent="0.25">
      <c r="BF37609" s="1"/>
    </row>
    <row r="37610" spans="58:58" x14ac:dyDescent="0.25">
      <c r="BF37610" s="1"/>
    </row>
    <row r="37611" spans="58:58" x14ac:dyDescent="0.25">
      <c r="BF37611" s="1"/>
    </row>
    <row r="37612" spans="58:58" x14ac:dyDescent="0.25">
      <c r="BF37612" s="1"/>
    </row>
    <row r="37613" spans="58:58" x14ac:dyDescent="0.25">
      <c r="BF37613" s="1"/>
    </row>
    <row r="37614" spans="58:58" x14ac:dyDescent="0.25">
      <c r="BF37614" s="1"/>
    </row>
    <row r="37615" spans="58:58" x14ac:dyDescent="0.25">
      <c r="BF37615" s="1"/>
    </row>
    <row r="37616" spans="58:58" x14ac:dyDescent="0.25">
      <c r="BF37616" s="1"/>
    </row>
    <row r="37617" spans="58:58" x14ac:dyDescent="0.25">
      <c r="BF37617" s="1"/>
    </row>
    <row r="37618" spans="58:58" x14ac:dyDescent="0.25">
      <c r="BF37618" s="1"/>
    </row>
    <row r="37619" spans="58:58" x14ac:dyDescent="0.25">
      <c r="BF37619" s="1"/>
    </row>
    <row r="37620" spans="58:58" x14ac:dyDescent="0.25">
      <c r="BF37620" s="1"/>
    </row>
    <row r="37621" spans="58:58" x14ac:dyDescent="0.25">
      <c r="BF37621" s="1"/>
    </row>
    <row r="37622" spans="58:58" x14ac:dyDescent="0.25">
      <c r="BF37622" s="1"/>
    </row>
    <row r="37623" spans="58:58" x14ac:dyDescent="0.25">
      <c r="BF37623" s="1"/>
    </row>
    <row r="37624" spans="58:58" x14ac:dyDescent="0.25">
      <c r="BF37624" s="1"/>
    </row>
    <row r="37625" spans="58:58" x14ac:dyDescent="0.25">
      <c r="BF37625" s="1"/>
    </row>
    <row r="37626" spans="58:58" x14ac:dyDescent="0.25">
      <c r="BF37626" s="1"/>
    </row>
    <row r="37627" spans="58:58" x14ac:dyDescent="0.25">
      <c r="BF37627" s="1"/>
    </row>
    <row r="37628" spans="58:58" x14ac:dyDescent="0.25">
      <c r="BF37628" s="1"/>
    </row>
    <row r="37629" spans="58:58" x14ac:dyDescent="0.25">
      <c r="BF37629" s="1"/>
    </row>
    <row r="37630" spans="58:58" x14ac:dyDescent="0.25">
      <c r="BF37630" s="1"/>
    </row>
    <row r="37631" spans="58:58" x14ac:dyDescent="0.25">
      <c r="BF37631" s="1"/>
    </row>
    <row r="37632" spans="58:58" x14ac:dyDescent="0.25">
      <c r="BF37632" s="1"/>
    </row>
    <row r="37633" spans="58:58" x14ac:dyDescent="0.25">
      <c r="BF37633" s="1"/>
    </row>
    <row r="37634" spans="58:58" x14ac:dyDescent="0.25">
      <c r="BF37634" s="1"/>
    </row>
    <row r="37635" spans="58:58" x14ac:dyDescent="0.25">
      <c r="BF37635" s="1"/>
    </row>
    <row r="37636" spans="58:58" x14ac:dyDescent="0.25">
      <c r="BF37636" s="1"/>
    </row>
    <row r="37637" spans="58:58" x14ac:dyDescent="0.25">
      <c r="BF37637" s="1"/>
    </row>
    <row r="37638" spans="58:58" x14ac:dyDescent="0.25">
      <c r="BF37638" s="1"/>
    </row>
    <row r="37639" spans="58:58" x14ac:dyDescent="0.25">
      <c r="BF37639" s="1"/>
    </row>
    <row r="37640" spans="58:58" x14ac:dyDescent="0.25">
      <c r="BF37640" s="1"/>
    </row>
    <row r="37641" spans="58:58" x14ac:dyDescent="0.25">
      <c r="BF37641" s="1"/>
    </row>
    <row r="37642" spans="58:58" x14ac:dyDescent="0.25">
      <c r="BF37642" s="1"/>
    </row>
    <row r="37643" spans="58:58" x14ac:dyDescent="0.25">
      <c r="BF37643" s="1"/>
    </row>
    <row r="37644" spans="58:58" x14ac:dyDescent="0.25">
      <c r="BF37644" s="1"/>
    </row>
    <row r="37645" spans="58:58" x14ac:dyDescent="0.25">
      <c r="BF37645" s="1"/>
    </row>
    <row r="37646" spans="58:58" x14ac:dyDescent="0.25">
      <c r="BF37646" s="1"/>
    </row>
    <row r="37647" spans="58:58" x14ac:dyDescent="0.25">
      <c r="BF37647" s="1"/>
    </row>
    <row r="37648" spans="58:58" x14ac:dyDescent="0.25">
      <c r="BF37648" s="1"/>
    </row>
    <row r="37649" spans="58:58" x14ac:dyDescent="0.25">
      <c r="BF37649" s="1"/>
    </row>
    <row r="37650" spans="58:58" x14ac:dyDescent="0.25">
      <c r="BF37650" s="1"/>
    </row>
    <row r="37651" spans="58:58" x14ac:dyDescent="0.25">
      <c r="BF37651" s="1"/>
    </row>
    <row r="37652" spans="58:58" x14ac:dyDescent="0.25">
      <c r="BF37652" s="1"/>
    </row>
    <row r="37653" spans="58:58" x14ac:dyDescent="0.25">
      <c r="BF37653" s="1"/>
    </row>
    <row r="37654" spans="58:58" x14ac:dyDescent="0.25">
      <c r="BF37654" s="1"/>
    </row>
    <row r="37655" spans="58:58" x14ac:dyDescent="0.25">
      <c r="BF37655" s="1"/>
    </row>
    <row r="37656" spans="58:58" x14ac:dyDescent="0.25">
      <c r="BF37656" s="1"/>
    </row>
    <row r="37657" spans="58:58" x14ac:dyDescent="0.25">
      <c r="BF37657" s="1"/>
    </row>
    <row r="37658" spans="58:58" x14ac:dyDescent="0.25">
      <c r="BF37658" s="1"/>
    </row>
    <row r="37659" spans="58:58" x14ac:dyDescent="0.25">
      <c r="BF37659" s="1"/>
    </row>
    <row r="37660" spans="58:58" x14ac:dyDescent="0.25">
      <c r="BF37660" s="1"/>
    </row>
    <row r="37661" spans="58:58" x14ac:dyDescent="0.25">
      <c r="BF37661" s="1"/>
    </row>
    <row r="37662" spans="58:58" x14ac:dyDescent="0.25">
      <c r="BF37662" s="1"/>
    </row>
    <row r="37663" spans="58:58" x14ac:dyDescent="0.25">
      <c r="BF37663" s="1"/>
    </row>
    <row r="37664" spans="58:58" x14ac:dyDescent="0.25">
      <c r="BF37664" s="1"/>
    </row>
    <row r="37665" spans="58:58" x14ac:dyDescent="0.25">
      <c r="BF37665" s="1"/>
    </row>
    <row r="37666" spans="58:58" x14ac:dyDescent="0.25">
      <c r="BF37666" s="1"/>
    </row>
    <row r="37667" spans="58:58" x14ac:dyDescent="0.25">
      <c r="BF37667" s="1"/>
    </row>
    <row r="37668" spans="58:58" x14ac:dyDescent="0.25">
      <c r="BF37668" s="1"/>
    </row>
    <row r="37669" spans="58:58" x14ac:dyDescent="0.25">
      <c r="BF37669" s="1"/>
    </row>
    <row r="37670" spans="58:58" x14ac:dyDescent="0.25">
      <c r="BF37670" s="1"/>
    </row>
    <row r="37671" spans="58:58" x14ac:dyDescent="0.25">
      <c r="BF37671" s="1"/>
    </row>
    <row r="37672" spans="58:58" x14ac:dyDescent="0.25">
      <c r="BF37672" s="1"/>
    </row>
    <row r="37673" spans="58:58" x14ac:dyDescent="0.25">
      <c r="BF37673" s="1"/>
    </row>
    <row r="37674" spans="58:58" x14ac:dyDescent="0.25">
      <c r="BF37674" s="1"/>
    </row>
    <row r="37675" spans="58:58" x14ac:dyDescent="0.25">
      <c r="BF37675" s="1"/>
    </row>
    <row r="37676" spans="58:58" x14ac:dyDescent="0.25">
      <c r="BF37676" s="1"/>
    </row>
    <row r="37677" spans="58:58" x14ac:dyDescent="0.25">
      <c r="BF37677" s="1"/>
    </row>
    <row r="37678" spans="58:58" x14ac:dyDescent="0.25">
      <c r="BF37678" s="1"/>
    </row>
    <row r="37679" spans="58:58" x14ac:dyDescent="0.25">
      <c r="BF37679" s="1"/>
    </row>
    <row r="37680" spans="58:58" x14ac:dyDescent="0.25">
      <c r="BF37680" s="1"/>
    </row>
    <row r="37681" spans="58:58" x14ac:dyDescent="0.25">
      <c r="BF37681" s="1"/>
    </row>
    <row r="37682" spans="58:58" x14ac:dyDescent="0.25">
      <c r="BF37682" s="1"/>
    </row>
    <row r="37683" spans="58:58" x14ac:dyDescent="0.25">
      <c r="BF37683" s="1"/>
    </row>
    <row r="37684" spans="58:58" x14ac:dyDescent="0.25">
      <c r="BF37684" s="1"/>
    </row>
    <row r="37685" spans="58:58" x14ac:dyDescent="0.25">
      <c r="BF37685" s="1"/>
    </row>
    <row r="37686" spans="58:58" x14ac:dyDescent="0.25">
      <c r="BF37686" s="1"/>
    </row>
    <row r="37687" spans="58:58" x14ac:dyDescent="0.25">
      <c r="BF37687" s="1"/>
    </row>
    <row r="37688" spans="58:58" x14ac:dyDescent="0.25">
      <c r="BF37688" s="1"/>
    </row>
    <row r="37689" spans="58:58" x14ac:dyDescent="0.25">
      <c r="BF37689" s="1"/>
    </row>
    <row r="37690" spans="58:58" x14ac:dyDescent="0.25">
      <c r="BF37690" s="1"/>
    </row>
    <row r="37691" spans="58:58" x14ac:dyDescent="0.25">
      <c r="BF37691" s="1"/>
    </row>
    <row r="37692" spans="58:58" x14ac:dyDescent="0.25">
      <c r="BF37692" s="1"/>
    </row>
    <row r="37693" spans="58:58" x14ac:dyDescent="0.25">
      <c r="BF37693" s="1"/>
    </row>
    <row r="37694" spans="58:58" x14ac:dyDescent="0.25">
      <c r="BF37694" s="1"/>
    </row>
    <row r="37695" spans="58:58" x14ac:dyDescent="0.25">
      <c r="BF37695" s="1"/>
    </row>
    <row r="37696" spans="58:58" x14ac:dyDescent="0.25">
      <c r="BF37696" s="1"/>
    </row>
    <row r="37697" spans="58:58" x14ac:dyDescent="0.25">
      <c r="BF37697" s="1"/>
    </row>
    <row r="37698" spans="58:58" x14ac:dyDescent="0.25">
      <c r="BF37698" s="1"/>
    </row>
    <row r="37699" spans="58:58" x14ac:dyDescent="0.25">
      <c r="BF37699" s="1"/>
    </row>
    <row r="37700" spans="58:58" x14ac:dyDescent="0.25">
      <c r="BF37700" s="1"/>
    </row>
    <row r="37701" spans="58:58" x14ac:dyDescent="0.25">
      <c r="BF37701" s="1"/>
    </row>
    <row r="37702" spans="58:58" x14ac:dyDescent="0.25">
      <c r="BF37702" s="1"/>
    </row>
    <row r="37703" spans="58:58" x14ac:dyDescent="0.25">
      <c r="BF37703" s="1"/>
    </row>
    <row r="37704" spans="58:58" x14ac:dyDescent="0.25">
      <c r="BF37704" s="1"/>
    </row>
    <row r="37705" spans="58:58" x14ac:dyDescent="0.25">
      <c r="BF37705" s="1"/>
    </row>
    <row r="37706" spans="58:58" x14ac:dyDescent="0.25">
      <c r="BF37706" s="1"/>
    </row>
    <row r="37707" spans="58:58" x14ac:dyDescent="0.25">
      <c r="BF37707" s="1"/>
    </row>
    <row r="37708" spans="58:58" x14ac:dyDescent="0.25">
      <c r="BF37708" s="1"/>
    </row>
    <row r="37709" spans="58:58" x14ac:dyDescent="0.25">
      <c r="BF37709" s="1"/>
    </row>
    <row r="37710" spans="58:58" x14ac:dyDescent="0.25">
      <c r="BF37710" s="1"/>
    </row>
    <row r="37711" spans="58:58" x14ac:dyDescent="0.25">
      <c r="BF37711" s="1"/>
    </row>
    <row r="37712" spans="58:58" x14ac:dyDescent="0.25">
      <c r="BF37712" s="1"/>
    </row>
    <row r="37713" spans="58:58" x14ac:dyDescent="0.25">
      <c r="BF37713" s="1"/>
    </row>
    <row r="37714" spans="58:58" x14ac:dyDescent="0.25">
      <c r="BF37714" s="1"/>
    </row>
    <row r="37715" spans="58:58" x14ac:dyDescent="0.25">
      <c r="BF37715" s="1"/>
    </row>
    <row r="37716" spans="58:58" x14ac:dyDescent="0.25">
      <c r="BF37716" s="1"/>
    </row>
    <row r="37717" spans="58:58" x14ac:dyDescent="0.25">
      <c r="BF37717" s="1"/>
    </row>
    <row r="37718" spans="58:58" x14ac:dyDescent="0.25">
      <c r="BF37718" s="1"/>
    </row>
    <row r="37719" spans="58:58" x14ac:dyDescent="0.25">
      <c r="BF37719" s="1"/>
    </row>
    <row r="37720" spans="58:58" x14ac:dyDescent="0.25">
      <c r="BF37720" s="1"/>
    </row>
    <row r="37721" spans="58:58" x14ac:dyDescent="0.25">
      <c r="BF37721" s="1"/>
    </row>
    <row r="37722" spans="58:58" x14ac:dyDescent="0.25">
      <c r="BF37722" s="1"/>
    </row>
    <row r="37723" spans="58:58" x14ac:dyDescent="0.25">
      <c r="BF37723" s="1"/>
    </row>
    <row r="37724" spans="58:58" x14ac:dyDescent="0.25">
      <c r="BF37724" s="1"/>
    </row>
    <row r="37725" spans="58:58" x14ac:dyDescent="0.25">
      <c r="BF37725" s="1"/>
    </row>
    <row r="37726" spans="58:58" x14ac:dyDescent="0.25">
      <c r="BF37726" s="1"/>
    </row>
    <row r="37727" spans="58:58" x14ac:dyDescent="0.25">
      <c r="BF37727" s="1"/>
    </row>
    <row r="37728" spans="58:58" x14ac:dyDescent="0.25">
      <c r="BF37728" s="1"/>
    </row>
    <row r="37729" spans="58:58" x14ac:dyDescent="0.25">
      <c r="BF37729" s="1"/>
    </row>
    <row r="37730" spans="58:58" x14ac:dyDescent="0.25">
      <c r="BF37730" s="1"/>
    </row>
    <row r="37731" spans="58:58" x14ac:dyDescent="0.25">
      <c r="BF37731" s="1"/>
    </row>
    <row r="37732" spans="58:58" x14ac:dyDescent="0.25">
      <c r="BF37732" s="1"/>
    </row>
    <row r="37733" spans="58:58" x14ac:dyDescent="0.25">
      <c r="BF37733" s="1"/>
    </row>
    <row r="37734" spans="58:58" x14ac:dyDescent="0.25">
      <c r="BF37734" s="1"/>
    </row>
    <row r="37735" spans="58:58" x14ac:dyDescent="0.25">
      <c r="BF37735" s="1"/>
    </row>
    <row r="37736" spans="58:58" x14ac:dyDescent="0.25">
      <c r="BF37736" s="1"/>
    </row>
    <row r="37737" spans="58:58" x14ac:dyDescent="0.25">
      <c r="BF37737" s="1"/>
    </row>
    <row r="37738" spans="58:58" x14ac:dyDescent="0.25">
      <c r="BF37738" s="1"/>
    </row>
    <row r="37739" spans="58:58" x14ac:dyDescent="0.25">
      <c r="BF37739" s="1"/>
    </row>
    <row r="37740" spans="58:58" x14ac:dyDescent="0.25">
      <c r="BF37740" s="1"/>
    </row>
    <row r="37741" spans="58:58" x14ac:dyDescent="0.25">
      <c r="BF37741" s="1"/>
    </row>
    <row r="37742" spans="58:58" x14ac:dyDescent="0.25">
      <c r="BF37742" s="1"/>
    </row>
    <row r="37743" spans="58:58" x14ac:dyDescent="0.25">
      <c r="BF37743" s="1"/>
    </row>
    <row r="37744" spans="58:58" x14ac:dyDescent="0.25">
      <c r="BF37744" s="1"/>
    </row>
    <row r="37745" spans="58:58" x14ac:dyDescent="0.25">
      <c r="BF37745" s="1"/>
    </row>
    <row r="37746" spans="58:58" x14ac:dyDescent="0.25">
      <c r="BF37746" s="1"/>
    </row>
    <row r="37747" spans="58:58" x14ac:dyDescent="0.25">
      <c r="BF37747" s="1"/>
    </row>
    <row r="37748" spans="58:58" x14ac:dyDescent="0.25">
      <c r="BF37748" s="1"/>
    </row>
    <row r="37749" spans="58:58" x14ac:dyDescent="0.25">
      <c r="BF37749" s="1"/>
    </row>
    <row r="37750" spans="58:58" x14ac:dyDescent="0.25">
      <c r="BF37750" s="1"/>
    </row>
    <row r="37751" spans="58:58" x14ac:dyDescent="0.25">
      <c r="BF37751" s="1"/>
    </row>
    <row r="37752" spans="58:58" x14ac:dyDescent="0.25">
      <c r="BF37752" s="1"/>
    </row>
    <row r="37753" spans="58:58" x14ac:dyDescent="0.25">
      <c r="BF37753" s="1"/>
    </row>
    <row r="37754" spans="58:58" x14ac:dyDescent="0.25">
      <c r="BF37754" s="1"/>
    </row>
    <row r="37755" spans="58:58" x14ac:dyDescent="0.25">
      <c r="BF37755" s="1"/>
    </row>
    <row r="37756" spans="58:58" x14ac:dyDescent="0.25">
      <c r="BF37756" s="1"/>
    </row>
    <row r="37757" spans="58:58" x14ac:dyDescent="0.25">
      <c r="BF37757" s="1"/>
    </row>
    <row r="37758" spans="58:58" x14ac:dyDescent="0.25">
      <c r="BF37758" s="1"/>
    </row>
    <row r="37759" spans="58:58" x14ac:dyDescent="0.25">
      <c r="BF37759" s="1"/>
    </row>
    <row r="37760" spans="58:58" x14ac:dyDescent="0.25">
      <c r="BF37760" s="1"/>
    </row>
    <row r="37761" spans="58:58" x14ac:dyDescent="0.25">
      <c r="BF37761" s="1"/>
    </row>
    <row r="37762" spans="58:58" x14ac:dyDescent="0.25">
      <c r="BF37762" s="1"/>
    </row>
    <row r="37763" spans="58:58" x14ac:dyDescent="0.25">
      <c r="BF37763" s="1"/>
    </row>
    <row r="37764" spans="58:58" x14ac:dyDescent="0.25">
      <c r="BF37764" s="1"/>
    </row>
    <row r="37765" spans="58:58" x14ac:dyDescent="0.25">
      <c r="BF37765" s="1"/>
    </row>
    <row r="37766" spans="58:58" x14ac:dyDescent="0.25">
      <c r="BF37766" s="1"/>
    </row>
    <row r="37767" spans="58:58" x14ac:dyDescent="0.25">
      <c r="BF37767" s="1"/>
    </row>
    <row r="37768" spans="58:58" x14ac:dyDescent="0.25">
      <c r="BF37768" s="1"/>
    </row>
    <row r="37769" spans="58:58" x14ac:dyDescent="0.25">
      <c r="BF37769" s="1"/>
    </row>
    <row r="37770" spans="58:58" x14ac:dyDescent="0.25">
      <c r="BF37770" s="1"/>
    </row>
    <row r="37771" spans="58:58" x14ac:dyDescent="0.25">
      <c r="BF37771" s="1"/>
    </row>
    <row r="37772" spans="58:58" x14ac:dyDescent="0.25">
      <c r="BF37772" s="1"/>
    </row>
    <row r="37773" spans="58:58" x14ac:dyDescent="0.25">
      <c r="BF37773" s="1"/>
    </row>
    <row r="37774" spans="58:58" x14ac:dyDescent="0.25">
      <c r="BF37774" s="1"/>
    </row>
    <row r="37775" spans="58:58" x14ac:dyDescent="0.25">
      <c r="BF37775" s="1"/>
    </row>
    <row r="37776" spans="58:58" x14ac:dyDescent="0.25">
      <c r="BF37776" s="1"/>
    </row>
    <row r="37777" spans="58:58" x14ac:dyDescent="0.25">
      <c r="BF37777" s="1"/>
    </row>
    <row r="37778" spans="58:58" x14ac:dyDescent="0.25">
      <c r="BF37778" s="1"/>
    </row>
    <row r="37779" spans="58:58" x14ac:dyDescent="0.25">
      <c r="BF37779" s="1"/>
    </row>
    <row r="37780" spans="58:58" x14ac:dyDescent="0.25">
      <c r="BF37780" s="1"/>
    </row>
    <row r="37781" spans="58:58" x14ac:dyDescent="0.25">
      <c r="BF37781" s="1"/>
    </row>
    <row r="37782" spans="58:58" x14ac:dyDescent="0.25">
      <c r="BF37782" s="1"/>
    </row>
    <row r="37783" spans="58:58" x14ac:dyDescent="0.25">
      <c r="BF37783" s="1"/>
    </row>
    <row r="37784" spans="58:58" x14ac:dyDescent="0.25">
      <c r="BF37784" s="1"/>
    </row>
    <row r="37785" spans="58:58" x14ac:dyDescent="0.25">
      <c r="BF37785" s="1"/>
    </row>
    <row r="37786" spans="58:58" x14ac:dyDescent="0.25">
      <c r="BF37786" s="1"/>
    </row>
    <row r="37787" spans="58:58" x14ac:dyDescent="0.25">
      <c r="BF37787" s="1"/>
    </row>
    <row r="37788" spans="58:58" x14ac:dyDescent="0.25">
      <c r="BF37788" s="1"/>
    </row>
    <row r="37789" spans="58:58" x14ac:dyDescent="0.25">
      <c r="BF37789" s="1"/>
    </row>
    <row r="37790" spans="58:58" x14ac:dyDescent="0.25">
      <c r="BF37790" s="1"/>
    </row>
    <row r="37791" spans="58:58" x14ac:dyDescent="0.25">
      <c r="BF37791" s="1"/>
    </row>
    <row r="37792" spans="58:58" x14ac:dyDescent="0.25">
      <c r="BF37792" s="1"/>
    </row>
    <row r="37793" spans="58:58" x14ac:dyDescent="0.25">
      <c r="BF37793" s="1"/>
    </row>
    <row r="37794" spans="58:58" x14ac:dyDescent="0.25">
      <c r="BF37794" s="1"/>
    </row>
    <row r="37795" spans="58:58" x14ac:dyDescent="0.25">
      <c r="BF37795" s="1"/>
    </row>
    <row r="37796" spans="58:58" x14ac:dyDescent="0.25">
      <c r="BF37796" s="1"/>
    </row>
    <row r="37797" spans="58:58" x14ac:dyDescent="0.25">
      <c r="BF37797" s="1"/>
    </row>
    <row r="37798" spans="58:58" x14ac:dyDescent="0.25">
      <c r="BF37798" s="1"/>
    </row>
    <row r="37799" spans="58:58" x14ac:dyDescent="0.25">
      <c r="BF37799" s="1"/>
    </row>
    <row r="37800" spans="58:58" x14ac:dyDescent="0.25">
      <c r="BF37800" s="1"/>
    </row>
    <row r="37801" spans="58:58" x14ac:dyDescent="0.25">
      <c r="BF37801" s="1"/>
    </row>
    <row r="37802" spans="58:58" x14ac:dyDescent="0.25">
      <c r="BF37802" s="1"/>
    </row>
    <row r="37803" spans="58:58" x14ac:dyDescent="0.25">
      <c r="BF37803" s="1"/>
    </row>
    <row r="37804" spans="58:58" x14ac:dyDescent="0.25">
      <c r="BF37804" s="1"/>
    </row>
    <row r="37805" spans="58:58" x14ac:dyDescent="0.25">
      <c r="BF37805" s="1"/>
    </row>
    <row r="37806" spans="58:58" x14ac:dyDescent="0.25">
      <c r="BF37806" s="1"/>
    </row>
    <row r="37807" spans="58:58" x14ac:dyDescent="0.25">
      <c r="BF37807" s="1"/>
    </row>
    <row r="37808" spans="58:58" x14ac:dyDescent="0.25">
      <c r="BF37808" s="1"/>
    </row>
    <row r="37809" spans="58:58" x14ac:dyDescent="0.25">
      <c r="BF37809" s="1"/>
    </row>
    <row r="37810" spans="58:58" x14ac:dyDescent="0.25">
      <c r="BF37810" s="1"/>
    </row>
    <row r="37811" spans="58:58" x14ac:dyDescent="0.25">
      <c r="BF37811" s="1"/>
    </row>
    <row r="37812" spans="58:58" x14ac:dyDescent="0.25">
      <c r="BF37812" s="1"/>
    </row>
    <row r="37813" spans="58:58" x14ac:dyDescent="0.25">
      <c r="BF37813" s="1"/>
    </row>
    <row r="37814" spans="58:58" x14ac:dyDescent="0.25">
      <c r="BF37814" s="1"/>
    </row>
    <row r="37815" spans="58:58" x14ac:dyDescent="0.25">
      <c r="BF37815" s="1"/>
    </row>
    <row r="37816" spans="58:58" x14ac:dyDescent="0.25">
      <c r="BF37816" s="1"/>
    </row>
    <row r="37817" spans="58:58" x14ac:dyDescent="0.25">
      <c r="BF37817" s="1"/>
    </row>
    <row r="37818" spans="58:58" x14ac:dyDescent="0.25">
      <c r="BF37818" s="1"/>
    </row>
    <row r="37819" spans="58:58" x14ac:dyDescent="0.25">
      <c r="BF37819" s="1"/>
    </row>
    <row r="37820" spans="58:58" x14ac:dyDescent="0.25">
      <c r="BF37820" s="1"/>
    </row>
    <row r="37821" spans="58:58" x14ac:dyDescent="0.25">
      <c r="BF37821" s="1"/>
    </row>
    <row r="37822" spans="58:58" x14ac:dyDescent="0.25">
      <c r="BF37822" s="1"/>
    </row>
    <row r="37823" spans="58:58" x14ac:dyDescent="0.25">
      <c r="BF37823" s="1"/>
    </row>
    <row r="37824" spans="58:58" x14ac:dyDescent="0.25">
      <c r="BF37824" s="1"/>
    </row>
    <row r="37825" spans="58:58" x14ac:dyDescent="0.25">
      <c r="BF37825" s="1"/>
    </row>
    <row r="37826" spans="58:58" x14ac:dyDescent="0.25">
      <c r="BF37826" s="1"/>
    </row>
    <row r="37827" spans="58:58" x14ac:dyDescent="0.25">
      <c r="BF37827" s="1"/>
    </row>
    <row r="37828" spans="58:58" x14ac:dyDescent="0.25">
      <c r="BF37828" s="1"/>
    </row>
    <row r="37829" spans="58:58" x14ac:dyDescent="0.25">
      <c r="BF37829" s="1"/>
    </row>
    <row r="37830" spans="58:58" x14ac:dyDescent="0.25">
      <c r="BF37830" s="1"/>
    </row>
    <row r="37831" spans="58:58" x14ac:dyDescent="0.25">
      <c r="BF37831" s="1"/>
    </row>
    <row r="37832" spans="58:58" x14ac:dyDescent="0.25">
      <c r="BF37832" s="1"/>
    </row>
    <row r="37833" spans="58:58" x14ac:dyDescent="0.25">
      <c r="BF37833" s="1"/>
    </row>
    <row r="37834" spans="58:58" x14ac:dyDescent="0.25">
      <c r="BF37834" s="1"/>
    </row>
    <row r="37835" spans="58:58" x14ac:dyDescent="0.25">
      <c r="BF37835" s="1"/>
    </row>
    <row r="37836" spans="58:58" x14ac:dyDescent="0.25">
      <c r="BF37836" s="1"/>
    </row>
    <row r="37837" spans="58:58" x14ac:dyDescent="0.25">
      <c r="BF37837" s="1"/>
    </row>
    <row r="37838" spans="58:58" x14ac:dyDescent="0.25">
      <c r="BF37838" s="1"/>
    </row>
    <row r="37839" spans="58:58" x14ac:dyDescent="0.25">
      <c r="BF37839" s="1"/>
    </row>
    <row r="37840" spans="58:58" x14ac:dyDescent="0.25">
      <c r="BF37840" s="1"/>
    </row>
    <row r="37841" spans="58:58" x14ac:dyDescent="0.25">
      <c r="BF37841" s="1"/>
    </row>
    <row r="37842" spans="58:58" x14ac:dyDescent="0.25">
      <c r="BF37842" s="1"/>
    </row>
    <row r="37843" spans="58:58" x14ac:dyDescent="0.25">
      <c r="BF37843" s="1"/>
    </row>
    <row r="37844" spans="58:58" x14ac:dyDescent="0.25">
      <c r="BF37844" s="1"/>
    </row>
    <row r="37845" spans="58:58" x14ac:dyDescent="0.25">
      <c r="BF37845" s="1"/>
    </row>
    <row r="37846" spans="58:58" x14ac:dyDescent="0.25">
      <c r="BF37846" s="1"/>
    </row>
    <row r="37847" spans="58:58" x14ac:dyDescent="0.25">
      <c r="BF37847" s="1"/>
    </row>
    <row r="37848" spans="58:58" x14ac:dyDescent="0.25">
      <c r="BF37848" s="1"/>
    </row>
    <row r="37849" spans="58:58" x14ac:dyDescent="0.25">
      <c r="BF37849" s="1"/>
    </row>
    <row r="37850" spans="58:58" x14ac:dyDescent="0.25">
      <c r="BF37850" s="1"/>
    </row>
    <row r="37851" spans="58:58" x14ac:dyDescent="0.25">
      <c r="BF37851" s="1"/>
    </row>
    <row r="37852" spans="58:58" x14ac:dyDescent="0.25">
      <c r="BF37852" s="1"/>
    </row>
    <row r="37853" spans="58:58" x14ac:dyDescent="0.25">
      <c r="BF37853" s="1"/>
    </row>
    <row r="37854" spans="58:58" x14ac:dyDescent="0.25">
      <c r="BF37854" s="1"/>
    </row>
    <row r="37855" spans="58:58" x14ac:dyDescent="0.25">
      <c r="BF37855" s="1"/>
    </row>
    <row r="37856" spans="58:58" x14ac:dyDescent="0.25">
      <c r="BF37856" s="1"/>
    </row>
    <row r="37857" spans="58:58" x14ac:dyDescent="0.25">
      <c r="BF37857" s="1"/>
    </row>
    <row r="37858" spans="58:58" x14ac:dyDescent="0.25">
      <c r="BF37858" s="1"/>
    </row>
    <row r="37859" spans="58:58" x14ac:dyDescent="0.25">
      <c r="BF37859" s="1"/>
    </row>
    <row r="37860" spans="58:58" x14ac:dyDescent="0.25">
      <c r="BF37860" s="1"/>
    </row>
    <row r="37861" spans="58:58" x14ac:dyDescent="0.25">
      <c r="BF37861" s="1"/>
    </row>
    <row r="37862" spans="58:58" x14ac:dyDescent="0.25">
      <c r="BF37862" s="1"/>
    </row>
    <row r="37863" spans="58:58" x14ac:dyDescent="0.25">
      <c r="BF37863" s="1"/>
    </row>
    <row r="37864" spans="58:58" x14ac:dyDescent="0.25">
      <c r="BF37864" s="1"/>
    </row>
    <row r="37865" spans="58:58" x14ac:dyDescent="0.25">
      <c r="BF37865" s="1"/>
    </row>
    <row r="37866" spans="58:58" x14ac:dyDescent="0.25">
      <c r="BF37866" s="1"/>
    </row>
    <row r="37867" spans="58:58" x14ac:dyDescent="0.25">
      <c r="BF37867" s="1"/>
    </row>
    <row r="37868" spans="58:58" x14ac:dyDescent="0.25">
      <c r="BF37868" s="1"/>
    </row>
    <row r="37869" spans="58:58" x14ac:dyDescent="0.25">
      <c r="BF37869" s="1"/>
    </row>
    <row r="37870" spans="58:58" x14ac:dyDescent="0.25">
      <c r="BF37870" s="1"/>
    </row>
    <row r="37871" spans="58:58" x14ac:dyDescent="0.25">
      <c r="BF37871" s="1"/>
    </row>
    <row r="37872" spans="58:58" x14ac:dyDescent="0.25">
      <c r="BF37872" s="1"/>
    </row>
    <row r="37873" spans="58:58" x14ac:dyDescent="0.25">
      <c r="BF37873" s="1"/>
    </row>
    <row r="37874" spans="58:58" x14ac:dyDescent="0.25">
      <c r="BF37874" s="1"/>
    </row>
    <row r="37875" spans="58:58" x14ac:dyDescent="0.25">
      <c r="BF37875" s="1"/>
    </row>
    <row r="37876" spans="58:58" x14ac:dyDescent="0.25">
      <c r="BF37876" s="1"/>
    </row>
    <row r="37877" spans="58:58" x14ac:dyDescent="0.25">
      <c r="BF37877" s="1"/>
    </row>
    <row r="37878" spans="58:58" x14ac:dyDescent="0.25">
      <c r="BF37878" s="1"/>
    </row>
    <row r="37879" spans="58:58" x14ac:dyDescent="0.25">
      <c r="BF37879" s="1"/>
    </row>
    <row r="37880" spans="58:58" x14ac:dyDescent="0.25">
      <c r="BF37880" s="1"/>
    </row>
    <row r="37881" spans="58:58" x14ac:dyDescent="0.25">
      <c r="BF37881" s="1"/>
    </row>
    <row r="37882" spans="58:58" x14ac:dyDescent="0.25">
      <c r="BF37882" s="1"/>
    </row>
    <row r="37883" spans="58:58" x14ac:dyDescent="0.25">
      <c r="BF37883" s="1"/>
    </row>
    <row r="37884" spans="58:58" x14ac:dyDescent="0.25">
      <c r="BF37884" s="1"/>
    </row>
    <row r="37885" spans="58:58" x14ac:dyDescent="0.25">
      <c r="BF37885" s="1"/>
    </row>
    <row r="37886" spans="58:58" x14ac:dyDescent="0.25">
      <c r="BF37886" s="1"/>
    </row>
    <row r="37887" spans="58:58" x14ac:dyDescent="0.25">
      <c r="BF37887" s="1"/>
    </row>
    <row r="37888" spans="58:58" x14ac:dyDescent="0.25">
      <c r="BF37888" s="1"/>
    </row>
    <row r="37889" spans="58:58" x14ac:dyDescent="0.25">
      <c r="BF37889" s="1"/>
    </row>
    <row r="37890" spans="58:58" x14ac:dyDescent="0.25">
      <c r="BF37890" s="1"/>
    </row>
    <row r="37891" spans="58:58" x14ac:dyDescent="0.25">
      <c r="BF37891" s="1"/>
    </row>
    <row r="37892" spans="58:58" x14ac:dyDescent="0.25">
      <c r="BF37892" s="1"/>
    </row>
    <row r="37893" spans="58:58" x14ac:dyDescent="0.25">
      <c r="BF37893" s="1"/>
    </row>
    <row r="37894" spans="58:58" x14ac:dyDescent="0.25">
      <c r="BF37894" s="1"/>
    </row>
    <row r="37895" spans="58:58" x14ac:dyDescent="0.25">
      <c r="BF37895" s="1"/>
    </row>
    <row r="37896" spans="58:58" x14ac:dyDescent="0.25">
      <c r="BF37896" s="1"/>
    </row>
    <row r="37897" spans="58:58" x14ac:dyDescent="0.25">
      <c r="BF37897" s="1"/>
    </row>
    <row r="37898" spans="58:58" x14ac:dyDescent="0.25">
      <c r="BF37898" s="1"/>
    </row>
    <row r="37899" spans="58:58" x14ac:dyDescent="0.25">
      <c r="BF37899" s="1"/>
    </row>
    <row r="37900" spans="58:58" x14ac:dyDescent="0.25">
      <c r="BF37900" s="1"/>
    </row>
    <row r="37901" spans="58:58" x14ac:dyDescent="0.25">
      <c r="BF37901" s="1"/>
    </row>
    <row r="37902" spans="58:58" x14ac:dyDescent="0.25">
      <c r="BF37902" s="1"/>
    </row>
    <row r="37903" spans="58:58" x14ac:dyDescent="0.25">
      <c r="BF37903" s="1"/>
    </row>
    <row r="37904" spans="58:58" x14ac:dyDescent="0.25">
      <c r="BF37904" s="1"/>
    </row>
    <row r="37905" spans="58:58" x14ac:dyDescent="0.25">
      <c r="BF37905" s="1"/>
    </row>
    <row r="37906" spans="58:58" x14ac:dyDescent="0.25">
      <c r="BF37906" s="1"/>
    </row>
    <row r="37907" spans="58:58" x14ac:dyDescent="0.25">
      <c r="BF37907" s="1"/>
    </row>
    <row r="37908" spans="58:58" x14ac:dyDescent="0.25">
      <c r="BF37908" s="1"/>
    </row>
    <row r="37909" spans="58:58" x14ac:dyDescent="0.25">
      <c r="BF37909" s="1"/>
    </row>
    <row r="37910" spans="58:58" x14ac:dyDescent="0.25">
      <c r="BF37910" s="1"/>
    </row>
    <row r="37911" spans="58:58" x14ac:dyDescent="0.25">
      <c r="BF37911" s="1"/>
    </row>
    <row r="37912" spans="58:58" x14ac:dyDescent="0.25">
      <c r="BF37912" s="1"/>
    </row>
    <row r="37913" spans="58:58" x14ac:dyDescent="0.25">
      <c r="BF37913" s="1"/>
    </row>
    <row r="37914" spans="58:58" x14ac:dyDescent="0.25">
      <c r="BF37914" s="1"/>
    </row>
    <row r="37915" spans="58:58" x14ac:dyDescent="0.25">
      <c r="BF37915" s="1"/>
    </row>
    <row r="37916" spans="58:58" x14ac:dyDescent="0.25">
      <c r="BF37916" s="1"/>
    </row>
    <row r="37917" spans="58:58" x14ac:dyDescent="0.25">
      <c r="BF37917" s="1"/>
    </row>
    <row r="37918" spans="58:58" x14ac:dyDescent="0.25">
      <c r="BF37918" s="1"/>
    </row>
    <row r="37919" spans="58:58" x14ac:dyDescent="0.25">
      <c r="BF37919" s="1"/>
    </row>
    <row r="37920" spans="58:58" x14ac:dyDescent="0.25">
      <c r="BF37920" s="1"/>
    </row>
    <row r="37921" spans="58:58" x14ac:dyDescent="0.25">
      <c r="BF37921" s="1"/>
    </row>
    <row r="37922" spans="58:58" x14ac:dyDescent="0.25">
      <c r="BF37922" s="1"/>
    </row>
    <row r="37923" spans="58:58" x14ac:dyDescent="0.25">
      <c r="BF37923" s="1"/>
    </row>
    <row r="37924" spans="58:58" x14ac:dyDescent="0.25">
      <c r="BF37924" s="1"/>
    </row>
    <row r="37925" spans="58:58" x14ac:dyDescent="0.25">
      <c r="BF37925" s="1"/>
    </row>
    <row r="37926" spans="58:58" x14ac:dyDescent="0.25">
      <c r="BF37926" s="1"/>
    </row>
    <row r="37927" spans="58:58" x14ac:dyDescent="0.25">
      <c r="BF37927" s="1"/>
    </row>
    <row r="37928" spans="58:58" x14ac:dyDescent="0.25">
      <c r="BF37928" s="1"/>
    </row>
    <row r="37929" spans="58:58" x14ac:dyDescent="0.25">
      <c r="BF37929" s="1"/>
    </row>
    <row r="37930" spans="58:58" x14ac:dyDescent="0.25">
      <c r="BF37930" s="1"/>
    </row>
    <row r="37931" spans="58:58" x14ac:dyDescent="0.25">
      <c r="BF37931" s="1"/>
    </row>
    <row r="37932" spans="58:58" x14ac:dyDescent="0.25">
      <c r="BF37932" s="1"/>
    </row>
    <row r="37933" spans="58:58" x14ac:dyDescent="0.25">
      <c r="BF37933" s="1"/>
    </row>
    <row r="37934" spans="58:58" x14ac:dyDescent="0.25">
      <c r="BF37934" s="1"/>
    </row>
    <row r="37935" spans="58:58" x14ac:dyDescent="0.25">
      <c r="BF37935" s="1"/>
    </row>
    <row r="37936" spans="58:58" x14ac:dyDescent="0.25">
      <c r="BF37936" s="1"/>
    </row>
    <row r="37937" spans="58:58" x14ac:dyDescent="0.25">
      <c r="BF37937" s="1"/>
    </row>
    <row r="37938" spans="58:58" x14ac:dyDescent="0.25">
      <c r="BF37938" s="1"/>
    </row>
    <row r="37939" spans="58:58" x14ac:dyDescent="0.25">
      <c r="BF37939" s="1"/>
    </row>
    <row r="37940" spans="58:58" x14ac:dyDescent="0.25">
      <c r="BF37940" s="1"/>
    </row>
    <row r="37941" spans="58:58" x14ac:dyDescent="0.25">
      <c r="BF37941" s="1"/>
    </row>
    <row r="37942" spans="58:58" x14ac:dyDescent="0.25">
      <c r="BF37942" s="1"/>
    </row>
    <row r="37943" spans="58:58" x14ac:dyDescent="0.25">
      <c r="BF37943" s="1"/>
    </row>
    <row r="37944" spans="58:58" x14ac:dyDescent="0.25">
      <c r="BF37944" s="1"/>
    </row>
    <row r="37945" spans="58:58" x14ac:dyDescent="0.25">
      <c r="BF37945" s="1"/>
    </row>
    <row r="37946" spans="58:58" x14ac:dyDescent="0.25">
      <c r="BF37946" s="1"/>
    </row>
    <row r="37947" spans="58:58" x14ac:dyDescent="0.25">
      <c r="BF37947" s="1"/>
    </row>
    <row r="37948" spans="58:58" x14ac:dyDescent="0.25">
      <c r="BF37948" s="1"/>
    </row>
    <row r="37949" spans="58:58" x14ac:dyDescent="0.25">
      <c r="BF37949" s="1"/>
    </row>
    <row r="37950" spans="58:58" x14ac:dyDescent="0.25">
      <c r="BF37950" s="1"/>
    </row>
    <row r="37951" spans="58:58" x14ac:dyDescent="0.25">
      <c r="BF37951" s="1"/>
    </row>
    <row r="37952" spans="58:58" x14ac:dyDescent="0.25">
      <c r="BF37952" s="1"/>
    </row>
    <row r="37953" spans="58:58" x14ac:dyDescent="0.25">
      <c r="BF37953" s="1"/>
    </row>
    <row r="37954" spans="58:58" x14ac:dyDescent="0.25">
      <c r="BF37954" s="1"/>
    </row>
    <row r="37955" spans="58:58" x14ac:dyDescent="0.25">
      <c r="BF37955" s="1"/>
    </row>
    <row r="37956" spans="58:58" x14ac:dyDescent="0.25">
      <c r="BF37956" s="1"/>
    </row>
    <row r="37957" spans="58:58" x14ac:dyDescent="0.25">
      <c r="BF37957" s="1"/>
    </row>
    <row r="37958" spans="58:58" x14ac:dyDescent="0.25">
      <c r="BF37958" s="1"/>
    </row>
    <row r="37959" spans="58:58" x14ac:dyDescent="0.25">
      <c r="BF37959" s="1"/>
    </row>
    <row r="37960" spans="58:58" x14ac:dyDescent="0.25">
      <c r="BF37960" s="1"/>
    </row>
    <row r="37961" spans="58:58" x14ac:dyDescent="0.25">
      <c r="BF37961" s="1"/>
    </row>
    <row r="37962" spans="58:58" x14ac:dyDescent="0.25">
      <c r="BF37962" s="1"/>
    </row>
    <row r="37963" spans="58:58" x14ac:dyDescent="0.25">
      <c r="BF37963" s="1"/>
    </row>
    <row r="37964" spans="58:58" x14ac:dyDescent="0.25">
      <c r="BF37964" s="1"/>
    </row>
    <row r="37965" spans="58:58" x14ac:dyDescent="0.25">
      <c r="BF37965" s="1"/>
    </row>
    <row r="37966" spans="58:58" x14ac:dyDescent="0.25">
      <c r="BF37966" s="1"/>
    </row>
    <row r="37967" spans="58:58" x14ac:dyDescent="0.25">
      <c r="BF37967" s="1"/>
    </row>
    <row r="37968" spans="58:58" x14ac:dyDescent="0.25">
      <c r="BF37968" s="1"/>
    </row>
    <row r="37969" spans="58:58" x14ac:dyDescent="0.25">
      <c r="BF37969" s="1"/>
    </row>
    <row r="37970" spans="58:58" x14ac:dyDescent="0.25">
      <c r="BF37970" s="1"/>
    </row>
    <row r="37971" spans="58:58" x14ac:dyDescent="0.25">
      <c r="BF37971" s="1"/>
    </row>
    <row r="37972" spans="58:58" x14ac:dyDescent="0.25">
      <c r="BF37972" s="1"/>
    </row>
    <row r="37973" spans="58:58" x14ac:dyDescent="0.25">
      <c r="BF37973" s="1"/>
    </row>
    <row r="37974" spans="58:58" x14ac:dyDescent="0.25">
      <c r="BF37974" s="1"/>
    </row>
    <row r="37975" spans="58:58" x14ac:dyDescent="0.25">
      <c r="BF37975" s="1"/>
    </row>
    <row r="37976" spans="58:58" x14ac:dyDescent="0.25">
      <c r="BF37976" s="1"/>
    </row>
    <row r="37977" spans="58:58" x14ac:dyDescent="0.25">
      <c r="BF37977" s="1"/>
    </row>
    <row r="37978" spans="58:58" x14ac:dyDescent="0.25">
      <c r="BF37978" s="1"/>
    </row>
    <row r="37979" spans="58:58" x14ac:dyDescent="0.25">
      <c r="BF37979" s="1"/>
    </row>
    <row r="37980" spans="58:58" x14ac:dyDescent="0.25">
      <c r="BF37980" s="1"/>
    </row>
    <row r="37981" spans="58:58" x14ac:dyDescent="0.25">
      <c r="BF37981" s="1"/>
    </row>
    <row r="37982" spans="58:58" x14ac:dyDescent="0.25">
      <c r="BF37982" s="1"/>
    </row>
    <row r="37983" spans="58:58" x14ac:dyDescent="0.25">
      <c r="BF37983" s="1"/>
    </row>
    <row r="37984" spans="58:58" x14ac:dyDescent="0.25">
      <c r="BF37984" s="1"/>
    </row>
    <row r="37985" spans="58:58" x14ac:dyDescent="0.25">
      <c r="BF37985" s="1"/>
    </row>
    <row r="37986" spans="58:58" x14ac:dyDescent="0.25">
      <c r="BF37986" s="1"/>
    </row>
    <row r="37987" spans="58:58" x14ac:dyDescent="0.25">
      <c r="BF37987" s="1"/>
    </row>
    <row r="37988" spans="58:58" x14ac:dyDescent="0.25">
      <c r="BF37988" s="1"/>
    </row>
    <row r="37989" spans="58:58" x14ac:dyDescent="0.25">
      <c r="BF37989" s="1"/>
    </row>
    <row r="37990" spans="58:58" x14ac:dyDescent="0.25">
      <c r="BF37990" s="1"/>
    </row>
    <row r="37991" spans="58:58" x14ac:dyDescent="0.25">
      <c r="BF37991" s="1"/>
    </row>
    <row r="37992" spans="58:58" x14ac:dyDescent="0.25">
      <c r="BF37992" s="1"/>
    </row>
    <row r="37993" spans="58:58" x14ac:dyDescent="0.25">
      <c r="BF37993" s="1"/>
    </row>
    <row r="37994" spans="58:58" x14ac:dyDescent="0.25">
      <c r="BF37994" s="1"/>
    </row>
    <row r="37995" spans="58:58" x14ac:dyDescent="0.25">
      <c r="BF37995" s="1"/>
    </row>
    <row r="37996" spans="58:58" x14ac:dyDescent="0.25">
      <c r="BF37996" s="1"/>
    </row>
    <row r="37997" spans="58:58" x14ac:dyDescent="0.25">
      <c r="BF37997" s="1"/>
    </row>
    <row r="37998" spans="58:58" x14ac:dyDescent="0.25">
      <c r="BF37998" s="1"/>
    </row>
    <row r="37999" spans="58:58" x14ac:dyDescent="0.25">
      <c r="BF37999" s="1"/>
    </row>
    <row r="38000" spans="58:58" x14ac:dyDescent="0.25">
      <c r="BF38000" s="1"/>
    </row>
    <row r="38001" spans="58:58" x14ac:dyDescent="0.25">
      <c r="BF38001" s="1"/>
    </row>
    <row r="38002" spans="58:58" x14ac:dyDescent="0.25">
      <c r="BF38002" s="1"/>
    </row>
    <row r="38003" spans="58:58" x14ac:dyDescent="0.25">
      <c r="BF38003" s="1"/>
    </row>
    <row r="38004" spans="58:58" x14ac:dyDescent="0.25">
      <c r="BF38004" s="1"/>
    </row>
    <row r="38005" spans="58:58" x14ac:dyDescent="0.25">
      <c r="BF38005" s="1"/>
    </row>
    <row r="38006" spans="58:58" x14ac:dyDescent="0.25">
      <c r="BF38006" s="1"/>
    </row>
    <row r="38007" spans="58:58" x14ac:dyDescent="0.25">
      <c r="BF38007" s="1"/>
    </row>
    <row r="38008" spans="58:58" x14ac:dyDescent="0.25">
      <c r="BF38008" s="1"/>
    </row>
    <row r="38009" spans="58:58" x14ac:dyDescent="0.25">
      <c r="BF38009" s="1"/>
    </row>
    <row r="38010" spans="58:58" x14ac:dyDescent="0.25">
      <c r="BF38010" s="1"/>
    </row>
    <row r="38011" spans="58:58" x14ac:dyDescent="0.25">
      <c r="BF38011" s="1"/>
    </row>
    <row r="38012" spans="58:58" x14ac:dyDescent="0.25">
      <c r="BF38012" s="1"/>
    </row>
    <row r="38013" spans="58:58" x14ac:dyDescent="0.25">
      <c r="BF38013" s="1"/>
    </row>
    <row r="38014" spans="58:58" x14ac:dyDescent="0.25">
      <c r="BF38014" s="1"/>
    </row>
    <row r="38015" spans="58:58" x14ac:dyDescent="0.25">
      <c r="BF38015" s="1"/>
    </row>
    <row r="38016" spans="58:58" x14ac:dyDescent="0.25">
      <c r="BF38016" s="1"/>
    </row>
    <row r="38017" spans="58:58" x14ac:dyDescent="0.25">
      <c r="BF38017" s="1"/>
    </row>
    <row r="38018" spans="58:58" x14ac:dyDescent="0.25">
      <c r="BF38018" s="1"/>
    </row>
    <row r="38019" spans="58:58" x14ac:dyDescent="0.25">
      <c r="BF38019" s="1"/>
    </row>
    <row r="38020" spans="58:58" x14ac:dyDescent="0.25">
      <c r="BF38020" s="1"/>
    </row>
    <row r="38021" spans="58:58" x14ac:dyDescent="0.25">
      <c r="BF38021" s="1"/>
    </row>
    <row r="38022" spans="58:58" x14ac:dyDescent="0.25">
      <c r="BF38022" s="1"/>
    </row>
    <row r="38023" spans="58:58" x14ac:dyDescent="0.25">
      <c r="BF38023" s="1"/>
    </row>
    <row r="38024" spans="58:58" x14ac:dyDescent="0.25">
      <c r="BF38024" s="1"/>
    </row>
    <row r="38025" spans="58:58" x14ac:dyDescent="0.25">
      <c r="BF38025" s="1"/>
    </row>
    <row r="38026" spans="58:58" x14ac:dyDescent="0.25">
      <c r="BF38026" s="1"/>
    </row>
    <row r="38027" spans="58:58" x14ac:dyDescent="0.25">
      <c r="BF38027" s="1"/>
    </row>
    <row r="38028" spans="58:58" x14ac:dyDescent="0.25">
      <c r="BF38028" s="1"/>
    </row>
    <row r="38029" spans="58:58" x14ac:dyDescent="0.25">
      <c r="BF38029" s="1"/>
    </row>
    <row r="38030" spans="58:58" x14ac:dyDescent="0.25">
      <c r="BF38030" s="1"/>
    </row>
    <row r="38031" spans="58:58" x14ac:dyDescent="0.25">
      <c r="BF38031" s="1"/>
    </row>
    <row r="38032" spans="58:58" x14ac:dyDescent="0.25">
      <c r="BF38032" s="1"/>
    </row>
    <row r="38033" spans="58:58" x14ac:dyDescent="0.25">
      <c r="BF38033" s="1"/>
    </row>
    <row r="38034" spans="58:58" x14ac:dyDescent="0.25">
      <c r="BF38034" s="1"/>
    </row>
    <row r="38035" spans="58:58" x14ac:dyDescent="0.25">
      <c r="BF38035" s="1"/>
    </row>
    <row r="38036" spans="58:58" x14ac:dyDescent="0.25">
      <c r="BF38036" s="1"/>
    </row>
    <row r="38037" spans="58:58" x14ac:dyDescent="0.25">
      <c r="BF38037" s="1"/>
    </row>
    <row r="38038" spans="58:58" x14ac:dyDescent="0.25">
      <c r="BF38038" s="1"/>
    </row>
    <row r="38039" spans="58:58" x14ac:dyDescent="0.25">
      <c r="BF38039" s="1"/>
    </row>
    <row r="38040" spans="58:58" x14ac:dyDescent="0.25">
      <c r="BF38040" s="1"/>
    </row>
    <row r="38041" spans="58:58" x14ac:dyDescent="0.25">
      <c r="BF38041" s="1"/>
    </row>
    <row r="38042" spans="58:58" x14ac:dyDescent="0.25">
      <c r="BF38042" s="1"/>
    </row>
    <row r="38043" spans="58:58" x14ac:dyDescent="0.25">
      <c r="BF38043" s="1"/>
    </row>
    <row r="38044" spans="58:58" x14ac:dyDescent="0.25">
      <c r="BF38044" s="1"/>
    </row>
    <row r="38045" spans="58:58" x14ac:dyDescent="0.25">
      <c r="BF38045" s="1"/>
    </row>
    <row r="38046" spans="58:58" x14ac:dyDescent="0.25">
      <c r="BF38046" s="1"/>
    </row>
    <row r="38047" spans="58:58" x14ac:dyDescent="0.25">
      <c r="BF38047" s="1"/>
    </row>
    <row r="38048" spans="58:58" x14ac:dyDescent="0.25">
      <c r="BF38048" s="1"/>
    </row>
    <row r="38049" spans="58:58" x14ac:dyDescent="0.25">
      <c r="BF38049" s="1"/>
    </row>
    <row r="38050" spans="58:58" x14ac:dyDescent="0.25">
      <c r="BF38050" s="1"/>
    </row>
    <row r="38051" spans="58:58" x14ac:dyDescent="0.25">
      <c r="BF38051" s="1"/>
    </row>
    <row r="38052" spans="58:58" x14ac:dyDescent="0.25">
      <c r="BF38052" s="1"/>
    </row>
    <row r="38053" spans="58:58" x14ac:dyDescent="0.25">
      <c r="BF38053" s="1"/>
    </row>
    <row r="38054" spans="58:58" x14ac:dyDescent="0.25">
      <c r="BF38054" s="1"/>
    </row>
    <row r="38055" spans="58:58" x14ac:dyDescent="0.25">
      <c r="BF38055" s="1"/>
    </row>
    <row r="38056" spans="58:58" x14ac:dyDescent="0.25">
      <c r="BF38056" s="1"/>
    </row>
    <row r="38057" spans="58:58" x14ac:dyDescent="0.25">
      <c r="BF38057" s="1"/>
    </row>
    <row r="38058" spans="58:58" x14ac:dyDescent="0.25">
      <c r="BF38058" s="1"/>
    </row>
    <row r="38059" spans="58:58" x14ac:dyDescent="0.25">
      <c r="BF38059" s="1"/>
    </row>
    <row r="38060" spans="58:58" x14ac:dyDescent="0.25">
      <c r="BF38060" s="1"/>
    </row>
    <row r="38061" spans="58:58" x14ac:dyDescent="0.25">
      <c r="BF38061" s="1"/>
    </row>
    <row r="38062" spans="58:58" x14ac:dyDescent="0.25">
      <c r="BF38062" s="1"/>
    </row>
    <row r="38063" spans="58:58" x14ac:dyDescent="0.25">
      <c r="BF38063" s="1"/>
    </row>
    <row r="38064" spans="58:58" x14ac:dyDescent="0.25">
      <c r="BF38064" s="1"/>
    </row>
    <row r="38065" spans="58:58" x14ac:dyDescent="0.25">
      <c r="BF38065" s="1"/>
    </row>
    <row r="38066" spans="58:58" x14ac:dyDescent="0.25">
      <c r="BF38066" s="1"/>
    </row>
    <row r="38067" spans="58:58" x14ac:dyDescent="0.25">
      <c r="BF38067" s="1"/>
    </row>
    <row r="38068" spans="58:58" x14ac:dyDescent="0.25">
      <c r="BF38068" s="1"/>
    </row>
    <row r="38069" spans="58:58" x14ac:dyDescent="0.25">
      <c r="BF38069" s="1"/>
    </row>
    <row r="38070" spans="58:58" x14ac:dyDescent="0.25">
      <c r="BF38070" s="1"/>
    </row>
    <row r="38071" spans="58:58" x14ac:dyDescent="0.25">
      <c r="BF38071" s="1"/>
    </row>
    <row r="38072" spans="58:58" x14ac:dyDescent="0.25">
      <c r="BF38072" s="1"/>
    </row>
    <row r="38073" spans="58:58" x14ac:dyDescent="0.25">
      <c r="BF38073" s="1"/>
    </row>
    <row r="38074" spans="58:58" x14ac:dyDescent="0.25">
      <c r="BF38074" s="1"/>
    </row>
    <row r="38075" spans="58:58" x14ac:dyDescent="0.25">
      <c r="BF38075" s="1"/>
    </row>
    <row r="38076" spans="58:58" x14ac:dyDescent="0.25">
      <c r="BF38076" s="1"/>
    </row>
    <row r="38077" spans="58:58" x14ac:dyDescent="0.25">
      <c r="BF38077" s="1"/>
    </row>
    <row r="38078" spans="58:58" x14ac:dyDescent="0.25">
      <c r="BF38078" s="1"/>
    </row>
    <row r="38079" spans="58:58" x14ac:dyDescent="0.25">
      <c r="BF38079" s="1"/>
    </row>
    <row r="38080" spans="58:58" x14ac:dyDescent="0.25">
      <c r="BF38080" s="1"/>
    </row>
    <row r="38081" spans="58:58" x14ac:dyDescent="0.25">
      <c r="BF38081" s="1"/>
    </row>
    <row r="38082" spans="58:58" x14ac:dyDescent="0.25">
      <c r="BF38082" s="1"/>
    </row>
    <row r="38083" spans="58:58" x14ac:dyDescent="0.25">
      <c r="BF38083" s="1"/>
    </row>
    <row r="38084" spans="58:58" x14ac:dyDescent="0.25">
      <c r="BF38084" s="1"/>
    </row>
    <row r="38085" spans="58:58" x14ac:dyDescent="0.25">
      <c r="BF38085" s="1"/>
    </row>
    <row r="38086" spans="58:58" x14ac:dyDescent="0.25">
      <c r="BF38086" s="1"/>
    </row>
    <row r="38087" spans="58:58" x14ac:dyDescent="0.25">
      <c r="BF38087" s="1"/>
    </row>
    <row r="38088" spans="58:58" x14ac:dyDescent="0.25">
      <c r="BF38088" s="1"/>
    </row>
    <row r="38089" spans="58:58" x14ac:dyDescent="0.25">
      <c r="BF38089" s="1"/>
    </row>
    <row r="38090" spans="58:58" x14ac:dyDescent="0.25">
      <c r="BF38090" s="1"/>
    </row>
    <row r="38091" spans="58:58" x14ac:dyDescent="0.25">
      <c r="BF38091" s="1"/>
    </row>
    <row r="38092" spans="58:58" x14ac:dyDescent="0.25">
      <c r="BF38092" s="1"/>
    </row>
    <row r="38093" spans="58:58" x14ac:dyDescent="0.25">
      <c r="BF38093" s="1"/>
    </row>
    <row r="38094" spans="58:58" x14ac:dyDescent="0.25">
      <c r="BF38094" s="1"/>
    </row>
    <row r="38095" spans="58:58" x14ac:dyDescent="0.25">
      <c r="BF38095" s="1"/>
    </row>
    <row r="38096" spans="58:58" x14ac:dyDescent="0.25">
      <c r="BF38096" s="1"/>
    </row>
    <row r="38097" spans="58:58" x14ac:dyDescent="0.25">
      <c r="BF38097" s="1"/>
    </row>
    <row r="38098" spans="58:58" x14ac:dyDescent="0.25">
      <c r="BF38098" s="1"/>
    </row>
    <row r="38099" spans="58:58" x14ac:dyDescent="0.25">
      <c r="BF38099" s="1"/>
    </row>
    <row r="38100" spans="58:58" x14ac:dyDescent="0.25">
      <c r="BF38100" s="1"/>
    </row>
    <row r="38101" spans="58:58" x14ac:dyDescent="0.25">
      <c r="BF38101" s="1"/>
    </row>
    <row r="38102" spans="58:58" x14ac:dyDescent="0.25">
      <c r="BF38102" s="1"/>
    </row>
    <row r="38103" spans="58:58" x14ac:dyDescent="0.25">
      <c r="BF38103" s="1"/>
    </row>
    <row r="38104" spans="58:58" x14ac:dyDescent="0.25">
      <c r="BF38104" s="1"/>
    </row>
    <row r="38105" spans="58:58" x14ac:dyDescent="0.25">
      <c r="BF38105" s="1"/>
    </row>
    <row r="38106" spans="58:58" x14ac:dyDescent="0.25">
      <c r="BF38106" s="1"/>
    </row>
    <row r="38107" spans="58:58" x14ac:dyDescent="0.25">
      <c r="BF38107" s="1"/>
    </row>
    <row r="38108" spans="58:58" x14ac:dyDescent="0.25">
      <c r="BF38108" s="1"/>
    </row>
    <row r="38109" spans="58:58" x14ac:dyDescent="0.25">
      <c r="BF38109" s="1"/>
    </row>
    <row r="38110" spans="58:58" x14ac:dyDescent="0.25">
      <c r="BF38110" s="1"/>
    </row>
    <row r="38111" spans="58:58" x14ac:dyDescent="0.25">
      <c r="BF38111" s="1"/>
    </row>
    <row r="38112" spans="58:58" x14ac:dyDescent="0.25">
      <c r="BF38112" s="1"/>
    </row>
    <row r="38113" spans="58:58" x14ac:dyDescent="0.25">
      <c r="BF38113" s="1"/>
    </row>
    <row r="38114" spans="58:58" x14ac:dyDescent="0.25">
      <c r="BF38114" s="1"/>
    </row>
    <row r="38115" spans="58:58" x14ac:dyDescent="0.25">
      <c r="BF38115" s="1"/>
    </row>
    <row r="38116" spans="58:58" x14ac:dyDescent="0.25">
      <c r="BF38116" s="1"/>
    </row>
    <row r="38117" spans="58:58" x14ac:dyDescent="0.25">
      <c r="BF38117" s="1"/>
    </row>
    <row r="38118" spans="58:58" x14ac:dyDescent="0.25">
      <c r="BF38118" s="1"/>
    </row>
    <row r="38119" spans="58:58" x14ac:dyDescent="0.25">
      <c r="BF38119" s="1"/>
    </row>
    <row r="38120" spans="58:58" x14ac:dyDescent="0.25">
      <c r="BF38120" s="1"/>
    </row>
    <row r="38121" spans="58:58" x14ac:dyDescent="0.25">
      <c r="BF38121" s="1"/>
    </row>
    <row r="38122" spans="58:58" x14ac:dyDescent="0.25">
      <c r="BF38122" s="1"/>
    </row>
    <row r="38123" spans="58:58" x14ac:dyDescent="0.25">
      <c r="BF38123" s="1"/>
    </row>
    <row r="38124" spans="58:58" x14ac:dyDescent="0.25">
      <c r="BF38124" s="1"/>
    </row>
    <row r="38125" spans="58:58" x14ac:dyDescent="0.25">
      <c r="BF38125" s="1"/>
    </row>
    <row r="38126" spans="58:58" x14ac:dyDescent="0.25">
      <c r="BF38126" s="1"/>
    </row>
    <row r="38127" spans="58:58" x14ac:dyDescent="0.25">
      <c r="BF38127" s="1"/>
    </row>
    <row r="38128" spans="58:58" x14ac:dyDescent="0.25">
      <c r="BF38128" s="1"/>
    </row>
    <row r="38129" spans="58:58" x14ac:dyDescent="0.25">
      <c r="BF38129" s="1"/>
    </row>
    <row r="38130" spans="58:58" x14ac:dyDescent="0.25">
      <c r="BF38130" s="1"/>
    </row>
    <row r="38131" spans="58:58" x14ac:dyDescent="0.25">
      <c r="BF38131" s="1"/>
    </row>
    <row r="38132" spans="58:58" x14ac:dyDescent="0.25">
      <c r="BF38132" s="1"/>
    </row>
    <row r="38133" spans="58:58" x14ac:dyDescent="0.25">
      <c r="BF38133" s="1"/>
    </row>
    <row r="38134" spans="58:58" x14ac:dyDescent="0.25">
      <c r="BF38134" s="1"/>
    </row>
    <row r="38135" spans="58:58" x14ac:dyDescent="0.25">
      <c r="BF38135" s="1"/>
    </row>
    <row r="38136" spans="58:58" x14ac:dyDescent="0.25">
      <c r="BF38136" s="1"/>
    </row>
    <row r="38137" spans="58:58" x14ac:dyDescent="0.25">
      <c r="BF38137" s="1"/>
    </row>
    <row r="38138" spans="58:58" x14ac:dyDescent="0.25">
      <c r="BF38138" s="1"/>
    </row>
    <row r="38139" spans="58:58" x14ac:dyDescent="0.25">
      <c r="BF38139" s="1"/>
    </row>
    <row r="38140" spans="58:58" x14ac:dyDescent="0.25">
      <c r="BF38140" s="1"/>
    </row>
    <row r="38141" spans="58:58" x14ac:dyDescent="0.25">
      <c r="BF38141" s="1"/>
    </row>
    <row r="38142" spans="58:58" x14ac:dyDescent="0.25">
      <c r="BF38142" s="1"/>
    </row>
    <row r="38143" spans="58:58" x14ac:dyDescent="0.25">
      <c r="BF38143" s="1"/>
    </row>
    <row r="38144" spans="58:58" x14ac:dyDescent="0.25">
      <c r="BF38144" s="1"/>
    </row>
    <row r="38145" spans="58:58" x14ac:dyDescent="0.25">
      <c r="BF38145" s="1"/>
    </row>
    <row r="38146" spans="58:58" x14ac:dyDescent="0.25">
      <c r="BF38146" s="1"/>
    </row>
    <row r="38147" spans="58:58" x14ac:dyDescent="0.25">
      <c r="BF38147" s="1"/>
    </row>
    <row r="38148" spans="58:58" x14ac:dyDescent="0.25">
      <c r="BF38148" s="1"/>
    </row>
    <row r="38149" spans="58:58" x14ac:dyDescent="0.25">
      <c r="BF38149" s="1"/>
    </row>
    <row r="38150" spans="58:58" x14ac:dyDescent="0.25">
      <c r="BF38150" s="1"/>
    </row>
    <row r="38151" spans="58:58" x14ac:dyDescent="0.25">
      <c r="BF38151" s="1"/>
    </row>
    <row r="38152" spans="58:58" x14ac:dyDescent="0.25">
      <c r="BF38152" s="1"/>
    </row>
    <row r="38153" spans="58:58" x14ac:dyDescent="0.25">
      <c r="BF38153" s="1"/>
    </row>
    <row r="38154" spans="58:58" x14ac:dyDescent="0.25">
      <c r="BF38154" s="1"/>
    </row>
    <row r="38155" spans="58:58" x14ac:dyDescent="0.25">
      <c r="BF38155" s="1"/>
    </row>
    <row r="38156" spans="58:58" x14ac:dyDescent="0.25">
      <c r="BF38156" s="1"/>
    </row>
    <row r="38157" spans="58:58" x14ac:dyDescent="0.25">
      <c r="BF38157" s="1"/>
    </row>
    <row r="38158" spans="58:58" x14ac:dyDescent="0.25">
      <c r="BF38158" s="1"/>
    </row>
    <row r="38159" spans="58:58" x14ac:dyDescent="0.25">
      <c r="BF38159" s="1"/>
    </row>
    <row r="38160" spans="58:58" x14ac:dyDescent="0.25">
      <c r="BF38160" s="1"/>
    </row>
    <row r="38161" spans="58:58" x14ac:dyDescent="0.25">
      <c r="BF38161" s="1"/>
    </row>
    <row r="38162" spans="58:58" x14ac:dyDescent="0.25">
      <c r="BF38162" s="1"/>
    </row>
    <row r="38163" spans="58:58" x14ac:dyDescent="0.25">
      <c r="BF38163" s="1"/>
    </row>
    <row r="38164" spans="58:58" x14ac:dyDescent="0.25">
      <c r="BF38164" s="1"/>
    </row>
    <row r="38165" spans="58:58" x14ac:dyDescent="0.25">
      <c r="BF38165" s="1"/>
    </row>
    <row r="38166" spans="58:58" x14ac:dyDescent="0.25">
      <c r="BF38166" s="1"/>
    </row>
    <row r="38167" spans="58:58" x14ac:dyDescent="0.25">
      <c r="BF38167" s="1"/>
    </row>
    <row r="38168" spans="58:58" x14ac:dyDescent="0.25">
      <c r="BF38168" s="1"/>
    </row>
    <row r="38169" spans="58:58" x14ac:dyDescent="0.25">
      <c r="BF38169" s="1"/>
    </row>
    <row r="38170" spans="58:58" x14ac:dyDescent="0.25">
      <c r="BF38170" s="1"/>
    </row>
    <row r="38171" spans="58:58" x14ac:dyDescent="0.25">
      <c r="BF38171" s="1"/>
    </row>
    <row r="38172" spans="58:58" x14ac:dyDescent="0.25">
      <c r="BF38172" s="1"/>
    </row>
    <row r="38173" spans="58:58" x14ac:dyDescent="0.25">
      <c r="BF38173" s="1"/>
    </row>
    <row r="38174" spans="58:58" x14ac:dyDescent="0.25">
      <c r="BF38174" s="1"/>
    </row>
    <row r="38175" spans="58:58" x14ac:dyDescent="0.25">
      <c r="BF38175" s="1"/>
    </row>
    <row r="38176" spans="58:58" x14ac:dyDescent="0.25">
      <c r="BF38176" s="1"/>
    </row>
    <row r="38177" spans="58:58" x14ac:dyDescent="0.25">
      <c r="BF38177" s="1"/>
    </row>
    <row r="38178" spans="58:58" x14ac:dyDescent="0.25">
      <c r="BF38178" s="1"/>
    </row>
    <row r="38179" spans="58:58" x14ac:dyDescent="0.25">
      <c r="BF38179" s="1"/>
    </row>
    <row r="38180" spans="58:58" x14ac:dyDescent="0.25">
      <c r="BF38180" s="1"/>
    </row>
    <row r="38181" spans="58:58" x14ac:dyDescent="0.25">
      <c r="BF38181" s="1"/>
    </row>
    <row r="38182" spans="58:58" x14ac:dyDescent="0.25">
      <c r="BF38182" s="1"/>
    </row>
    <row r="38183" spans="58:58" x14ac:dyDescent="0.25">
      <c r="BF38183" s="1"/>
    </row>
    <row r="38184" spans="58:58" x14ac:dyDescent="0.25">
      <c r="BF38184" s="1"/>
    </row>
    <row r="38185" spans="58:58" x14ac:dyDescent="0.25">
      <c r="BF38185" s="1"/>
    </row>
    <row r="38186" spans="58:58" x14ac:dyDescent="0.25">
      <c r="BF38186" s="1"/>
    </row>
    <row r="38187" spans="58:58" x14ac:dyDescent="0.25">
      <c r="BF38187" s="1"/>
    </row>
    <row r="38188" spans="58:58" x14ac:dyDescent="0.25">
      <c r="BF38188" s="1"/>
    </row>
    <row r="38189" spans="58:58" x14ac:dyDescent="0.25">
      <c r="BF38189" s="1"/>
    </row>
    <row r="38190" spans="58:58" x14ac:dyDescent="0.25">
      <c r="BF38190" s="1"/>
    </row>
    <row r="38191" spans="58:58" x14ac:dyDescent="0.25">
      <c r="BF38191" s="1"/>
    </row>
    <row r="38192" spans="58:58" x14ac:dyDescent="0.25">
      <c r="BF38192" s="1"/>
    </row>
    <row r="38193" spans="58:58" x14ac:dyDescent="0.25">
      <c r="BF38193" s="1"/>
    </row>
    <row r="38194" spans="58:58" x14ac:dyDescent="0.25">
      <c r="BF38194" s="1"/>
    </row>
    <row r="38195" spans="58:58" x14ac:dyDescent="0.25">
      <c r="BF38195" s="1"/>
    </row>
    <row r="38196" spans="58:58" x14ac:dyDescent="0.25">
      <c r="BF38196" s="1"/>
    </row>
    <row r="38197" spans="58:58" x14ac:dyDescent="0.25">
      <c r="BF38197" s="1"/>
    </row>
    <row r="38198" spans="58:58" x14ac:dyDescent="0.25">
      <c r="BF38198" s="1"/>
    </row>
    <row r="38199" spans="58:58" x14ac:dyDescent="0.25">
      <c r="BF38199" s="1"/>
    </row>
    <row r="38200" spans="58:58" x14ac:dyDescent="0.25">
      <c r="BF38200" s="1"/>
    </row>
    <row r="38201" spans="58:58" x14ac:dyDescent="0.25">
      <c r="BF38201" s="1"/>
    </row>
    <row r="38202" spans="58:58" x14ac:dyDescent="0.25">
      <c r="BF38202" s="1"/>
    </row>
    <row r="38203" spans="58:58" x14ac:dyDescent="0.25">
      <c r="BF38203" s="1"/>
    </row>
    <row r="38204" spans="58:58" x14ac:dyDescent="0.25">
      <c r="BF38204" s="1"/>
    </row>
    <row r="38205" spans="58:58" x14ac:dyDescent="0.25">
      <c r="BF38205" s="1"/>
    </row>
    <row r="38206" spans="58:58" x14ac:dyDescent="0.25">
      <c r="BF38206" s="1"/>
    </row>
    <row r="38207" spans="58:58" x14ac:dyDescent="0.25">
      <c r="BF38207" s="1"/>
    </row>
    <row r="38208" spans="58:58" x14ac:dyDescent="0.25">
      <c r="BF38208" s="1"/>
    </row>
    <row r="38209" spans="58:58" x14ac:dyDescent="0.25">
      <c r="BF38209" s="1"/>
    </row>
    <row r="38210" spans="58:58" x14ac:dyDescent="0.25">
      <c r="BF38210" s="1"/>
    </row>
    <row r="38211" spans="58:58" x14ac:dyDescent="0.25">
      <c r="BF38211" s="1"/>
    </row>
    <row r="38212" spans="58:58" x14ac:dyDescent="0.25">
      <c r="BF38212" s="1"/>
    </row>
    <row r="38213" spans="58:58" x14ac:dyDescent="0.25">
      <c r="BF38213" s="1"/>
    </row>
    <row r="38214" spans="58:58" x14ac:dyDescent="0.25">
      <c r="BF38214" s="1"/>
    </row>
    <row r="38215" spans="58:58" x14ac:dyDescent="0.25">
      <c r="BF38215" s="1"/>
    </row>
    <row r="38216" spans="58:58" x14ac:dyDescent="0.25">
      <c r="BF38216" s="1"/>
    </row>
    <row r="38217" spans="58:58" x14ac:dyDescent="0.25">
      <c r="BF38217" s="1"/>
    </row>
    <row r="38218" spans="58:58" x14ac:dyDescent="0.25">
      <c r="BF38218" s="1"/>
    </row>
    <row r="38219" spans="58:58" x14ac:dyDescent="0.25">
      <c r="BF38219" s="1"/>
    </row>
    <row r="38220" spans="58:58" x14ac:dyDescent="0.25">
      <c r="BF38220" s="1"/>
    </row>
    <row r="38221" spans="58:58" x14ac:dyDescent="0.25">
      <c r="BF38221" s="1"/>
    </row>
    <row r="38222" spans="58:58" x14ac:dyDescent="0.25">
      <c r="BF38222" s="1"/>
    </row>
    <row r="38223" spans="58:58" x14ac:dyDescent="0.25">
      <c r="BF38223" s="1"/>
    </row>
    <row r="38224" spans="58:58" x14ac:dyDescent="0.25">
      <c r="BF38224" s="1"/>
    </row>
    <row r="38225" spans="58:58" x14ac:dyDescent="0.25">
      <c r="BF38225" s="1"/>
    </row>
    <row r="38226" spans="58:58" x14ac:dyDescent="0.25">
      <c r="BF38226" s="1"/>
    </row>
    <row r="38227" spans="58:58" x14ac:dyDescent="0.25">
      <c r="BF38227" s="1"/>
    </row>
    <row r="38228" spans="58:58" x14ac:dyDescent="0.25">
      <c r="BF38228" s="1"/>
    </row>
    <row r="38229" spans="58:58" x14ac:dyDescent="0.25">
      <c r="BF38229" s="1"/>
    </row>
    <row r="38230" spans="58:58" x14ac:dyDescent="0.25">
      <c r="BF38230" s="1"/>
    </row>
    <row r="38231" spans="58:58" x14ac:dyDescent="0.25">
      <c r="BF38231" s="1"/>
    </row>
    <row r="38232" spans="58:58" x14ac:dyDescent="0.25">
      <c r="BF38232" s="1"/>
    </row>
    <row r="38233" spans="58:58" x14ac:dyDescent="0.25">
      <c r="BF38233" s="1"/>
    </row>
    <row r="38234" spans="58:58" x14ac:dyDescent="0.25">
      <c r="BF38234" s="1"/>
    </row>
    <row r="38235" spans="58:58" x14ac:dyDescent="0.25">
      <c r="BF38235" s="1"/>
    </row>
    <row r="38236" spans="58:58" x14ac:dyDescent="0.25">
      <c r="BF38236" s="1"/>
    </row>
    <row r="38237" spans="58:58" x14ac:dyDescent="0.25">
      <c r="BF38237" s="1"/>
    </row>
    <row r="38238" spans="58:58" x14ac:dyDescent="0.25">
      <c r="BF38238" s="1"/>
    </row>
    <row r="38239" spans="58:58" x14ac:dyDescent="0.25">
      <c r="BF38239" s="1"/>
    </row>
    <row r="38240" spans="58:58" x14ac:dyDescent="0.25">
      <c r="BF38240" s="1"/>
    </row>
    <row r="38241" spans="58:58" x14ac:dyDescent="0.25">
      <c r="BF38241" s="1"/>
    </row>
    <row r="38242" spans="58:58" x14ac:dyDescent="0.25">
      <c r="BF38242" s="1"/>
    </row>
    <row r="38243" spans="58:58" x14ac:dyDescent="0.25">
      <c r="BF38243" s="1"/>
    </row>
    <row r="38244" spans="58:58" x14ac:dyDescent="0.25">
      <c r="BF38244" s="1"/>
    </row>
    <row r="38245" spans="58:58" x14ac:dyDescent="0.25">
      <c r="BF38245" s="1"/>
    </row>
    <row r="38246" spans="58:58" x14ac:dyDescent="0.25">
      <c r="BF38246" s="1"/>
    </row>
    <row r="38247" spans="58:58" x14ac:dyDescent="0.25">
      <c r="BF38247" s="1"/>
    </row>
    <row r="38248" spans="58:58" x14ac:dyDescent="0.25">
      <c r="BF38248" s="1"/>
    </row>
    <row r="38249" spans="58:58" x14ac:dyDescent="0.25">
      <c r="BF38249" s="1"/>
    </row>
    <row r="38250" spans="58:58" x14ac:dyDescent="0.25">
      <c r="BF38250" s="1"/>
    </row>
    <row r="38251" spans="58:58" x14ac:dyDescent="0.25">
      <c r="BF38251" s="1"/>
    </row>
    <row r="38252" spans="58:58" x14ac:dyDescent="0.25">
      <c r="BF38252" s="1"/>
    </row>
    <row r="38253" spans="58:58" x14ac:dyDescent="0.25">
      <c r="BF38253" s="1"/>
    </row>
    <row r="38254" spans="58:58" x14ac:dyDescent="0.25">
      <c r="BF38254" s="1"/>
    </row>
    <row r="38255" spans="58:58" x14ac:dyDescent="0.25">
      <c r="BF38255" s="1"/>
    </row>
    <row r="38256" spans="58:58" x14ac:dyDescent="0.25">
      <c r="BF38256" s="1"/>
    </row>
    <row r="38257" spans="58:58" x14ac:dyDescent="0.25">
      <c r="BF38257" s="1"/>
    </row>
    <row r="38258" spans="58:58" x14ac:dyDescent="0.25">
      <c r="BF38258" s="1"/>
    </row>
    <row r="38259" spans="58:58" x14ac:dyDescent="0.25">
      <c r="BF38259" s="1"/>
    </row>
    <row r="38260" spans="58:58" x14ac:dyDescent="0.25">
      <c r="BF38260" s="1"/>
    </row>
    <row r="38261" spans="58:58" x14ac:dyDescent="0.25">
      <c r="BF38261" s="1"/>
    </row>
    <row r="38262" spans="58:58" x14ac:dyDescent="0.25">
      <c r="BF38262" s="1"/>
    </row>
    <row r="38263" spans="58:58" x14ac:dyDescent="0.25">
      <c r="BF38263" s="1"/>
    </row>
    <row r="38264" spans="58:58" x14ac:dyDescent="0.25">
      <c r="BF38264" s="1"/>
    </row>
    <row r="38265" spans="58:58" x14ac:dyDescent="0.25">
      <c r="BF38265" s="1"/>
    </row>
    <row r="38266" spans="58:58" x14ac:dyDescent="0.25">
      <c r="BF38266" s="1"/>
    </row>
    <row r="38267" spans="58:58" x14ac:dyDescent="0.25">
      <c r="BF38267" s="1"/>
    </row>
    <row r="38268" spans="58:58" x14ac:dyDescent="0.25">
      <c r="BF38268" s="1"/>
    </row>
    <row r="38269" spans="58:58" x14ac:dyDescent="0.25">
      <c r="BF38269" s="1"/>
    </row>
    <row r="38270" spans="58:58" x14ac:dyDescent="0.25">
      <c r="BF38270" s="1"/>
    </row>
    <row r="38271" spans="58:58" x14ac:dyDescent="0.25">
      <c r="BF38271" s="1"/>
    </row>
    <row r="38272" spans="58:58" x14ac:dyDescent="0.25">
      <c r="BF38272" s="1"/>
    </row>
    <row r="38273" spans="58:58" x14ac:dyDescent="0.25">
      <c r="BF38273" s="1"/>
    </row>
    <row r="38274" spans="58:58" x14ac:dyDescent="0.25">
      <c r="BF38274" s="1"/>
    </row>
    <row r="38275" spans="58:58" x14ac:dyDescent="0.25">
      <c r="BF38275" s="1"/>
    </row>
    <row r="38276" spans="58:58" x14ac:dyDescent="0.25">
      <c r="BF38276" s="1"/>
    </row>
    <row r="38277" spans="58:58" x14ac:dyDescent="0.25">
      <c r="BF38277" s="1"/>
    </row>
    <row r="38278" spans="58:58" x14ac:dyDescent="0.25">
      <c r="BF38278" s="1"/>
    </row>
    <row r="38279" spans="58:58" x14ac:dyDescent="0.25">
      <c r="BF38279" s="1"/>
    </row>
    <row r="38280" spans="58:58" x14ac:dyDescent="0.25">
      <c r="BF38280" s="1"/>
    </row>
    <row r="38281" spans="58:58" x14ac:dyDescent="0.25">
      <c r="BF38281" s="1"/>
    </row>
    <row r="38282" spans="58:58" x14ac:dyDescent="0.25">
      <c r="BF38282" s="1"/>
    </row>
    <row r="38283" spans="58:58" x14ac:dyDescent="0.25">
      <c r="BF38283" s="1"/>
    </row>
    <row r="38284" spans="58:58" x14ac:dyDescent="0.25">
      <c r="BF38284" s="1"/>
    </row>
    <row r="38285" spans="58:58" x14ac:dyDescent="0.25">
      <c r="BF38285" s="1"/>
    </row>
    <row r="38286" spans="58:58" x14ac:dyDescent="0.25">
      <c r="BF38286" s="1"/>
    </row>
    <row r="38287" spans="58:58" x14ac:dyDescent="0.25">
      <c r="BF38287" s="1"/>
    </row>
    <row r="38288" spans="58:58" x14ac:dyDescent="0.25">
      <c r="BF38288" s="1"/>
    </row>
    <row r="38289" spans="58:58" x14ac:dyDescent="0.25">
      <c r="BF38289" s="1"/>
    </row>
    <row r="38290" spans="58:58" x14ac:dyDescent="0.25">
      <c r="BF38290" s="1"/>
    </row>
    <row r="38291" spans="58:58" x14ac:dyDescent="0.25">
      <c r="BF38291" s="1"/>
    </row>
    <row r="38292" spans="58:58" x14ac:dyDescent="0.25">
      <c r="BF38292" s="1"/>
    </row>
    <row r="38293" spans="58:58" x14ac:dyDescent="0.25">
      <c r="BF38293" s="1"/>
    </row>
    <row r="38294" spans="58:58" x14ac:dyDescent="0.25">
      <c r="BF38294" s="1"/>
    </row>
    <row r="38295" spans="58:58" x14ac:dyDescent="0.25">
      <c r="BF38295" s="1"/>
    </row>
    <row r="38296" spans="58:58" x14ac:dyDescent="0.25">
      <c r="BF38296" s="1"/>
    </row>
    <row r="38297" spans="58:58" x14ac:dyDescent="0.25">
      <c r="BF38297" s="1"/>
    </row>
    <row r="38298" spans="58:58" x14ac:dyDescent="0.25">
      <c r="BF38298" s="1"/>
    </row>
    <row r="38299" spans="58:58" x14ac:dyDescent="0.25">
      <c r="BF38299" s="1"/>
    </row>
    <row r="38300" spans="58:58" x14ac:dyDescent="0.25">
      <c r="BF38300" s="1"/>
    </row>
    <row r="38301" spans="58:58" x14ac:dyDescent="0.25">
      <c r="BF38301" s="1"/>
    </row>
    <row r="38302" spans="58:58" x14ac:dyDescent="0.25">
      <c r="BF38302" s="1"/>
    </row>
    <row r="38303" spans="58:58" x14ac:dyDescent="0.25">
      <c r="BF38303" s="1"/>
    </row>
    <row r="38304" spans="58:58" x14ac:dyDescent="0.25">
      <c r="BF38304" s="1"/>
    </row>
    <row r="38305" spans="58:58" x14ac:dyDescent="0.25">
      <c r="BF38305" s="1"/>
    </row>
    <row r="38306" spans="58:58" x14ac:dyDescent="0.25">
      <c r="BF38306" s="1"/>
    </row>
    <row r="38307" spans="58:58" x14ac:dyDescent="0.25">
      <c r="BF38307" s="1"/>
    </row>
    <row r="38308" spans="58:58" x14ac:dyDescent="0.25">
      <c r="BF38308" s="1"/>
    </row>
    <row r="38309" spans="58:58" x14ac:dyDescent="0.25">
      <c r="BF38309" s="1"/>
    </row>
    <row r="38310" spans="58:58" x14ac:dyDescent="0.25">
      <c r="BF38310" s="1"/>
    </row>
    <row r="38311" spans="58:58" x14ac:dyDescent="0.25">
      <c r="BF38311" s="1"/>
    </row>
    <row r="38312" spans="58:58" x14ac:dyDescent="0.25">
      <c r="BF38312" s="1"/>
    </row>
    <row r="38313" spans="58:58" x14ac:dyDescent="0.25">
      <c r="BF38313" s="1"/>
    </row>
    <row r="38314" spans="58:58" x14ac:dyDescent="0.25">
      <c r="BF38314" s="1"/>
    </row>
    <row r="38315" spans="58:58" x14ac:dyDescent="0.25">
      <c r="BF38315" s="1"/>
    </row>
    <row r="38316" spans="58:58" x14ac:dyDescent="0.25">
      <c r="BF38316" s="1"/>
    </row>
    <row r="38317" spans="58:58" x14ac:dyDescent="0.25">
      <c r="BF38317" s="1"/>
    </row>
    <row r="38318" spans="58:58" x14ac:dyDescent="0.25">
      <c r="BF38318" s="1"/>
    </row>
    <row r="38319" spans="58:58" x14ac:dyDescent="0.25">
      <c r="BF38319" s="1"/>
    </row>
    <row r="38320" spans="58:58" x14ac:dyDescent="0.25">
      <c r="BF38320" s="1"/>
    </row>
    <row r="38321" spans="58:58" x14ac:dyDescent="0.25">
      <c r="BF38321" s="1"/>
    </row>
    <row r="38322" spans="58:58" x14ac:dyDescent="0.25">
      <c r="BF38322" s="1"/>
    </row>
    <row r="38323" spans="58:58" x14ac:dyDescent="0.25">
      <c r="BF38323" s="1"/>
    </row>
    <row r="38324" spans="58:58" x14ac:dyDescent="0.25">
      <c r="BF38324" s="1"/>
    </row>
    <row r="38325" spans="58:58" x14ac:dyDescent="0.25">
      <c r="BF38325" s="1"/>
    </row>
    <row r="38326" spans="58:58" x14ac:dyDescent="0.25">
      <c r="BF38326" s="1"/>
    </row>
    <row r="38327" spans="58:58" x14ac:dyDescent="0.25">
      <c r="BF38327" s="1"/>
    </row>
    <row r="38328" spans="58:58" x14ac:dyDescent="0.25">
      <c r="BF38328" s="1"/>
    </row>
    <row r="38329" spans="58:58" x14ac:dyDescent="0.25">
      <c r="BF38329" s="1"/>
    </row>
    <row r="38330" spans="58:58" x14ac:dyDescent="0.25">
      <c r="BF38330" s="1"/>
    </row>
    <row r="38331" spans="58:58" x14ac:dyDescent="0.25">
      <c r="BF38331" s="1"/>
    </row>
    <row r="38332" spans="58:58" x14ac:dyDescent="0.25">
      <c r="BF38332" s="1"/>
    </row>
    <row r="38333" spans="58:58" x14ac:dyDescent="0.25">
      <c r="BF38333" s="1"/>
    </row>
    <row r="38334" spans="58:58" x14ac:dyDescent="0.25">
      <c r="BF38334" s="1"/>
    </row>
    <row r="38335" spans="58:58" x14ac:dyDescent="0.25">
      <c r="BF38335" s="1"/>
    </row>
    <row r="38336" spans="58:58" x14ac:dyDescent="0.25">
      <c r="BF38336" s="1"/>
    </row>
    <row r="38337" spans="58:58" x14ac:dyDescent="0.25">
      <c r="BF38337" s="1"/>
    </row>
    <row r="38338" spans="58:58" x14ac:dyDescent="0.25">
      <c r="BF38338" s="1"/>
    </row>
    <row r="38339" spans="58:58" x14ac:dyDescent="0.25">
      <c r="BF38339" s="1"/>
    </row>
    <row r="38340" spans="58:58" x14ac:dyDescent="0.25">
      <c r="BF38340" s="1"/>
    </row>
    <row r="38341" spans="58:58" x14ac:dyDescent="0.25">
      <c r="BF38341" s="1"/>
    </row>
    <row r="38342" spans="58:58" x14ac:dyDescent="0.25">
      <c r="BF38342" s="1"/>
    </row>
    <row r="38343" spans="58:58" x14ac:dyDescent="0.25">
      <c r="BF38343" s="1"/>
    </row>
    <row r="38344" spans="58:58" x14ac:dyDescent="0.25">
      <c r="BF38344" s="1"/>
    </row>
    <row r="38345" spans="58:58" x14ac:dyDescent="0.25">
      <c r="BF38345" s="1"/>
    </row>
    <row r="38346" spans="58:58" x14ac:dyDescent="0.25">
      <c r="BF38346" s="1"/>
    </row>
    <row r="38347" spans="58:58" x14ac:dyDescent="0.25">
      <c r="BF38347" s="1"/>
    </row>
    <row r="38348" spans="58:58" x14ac:dyDescent="0.25">
      <c r="BF38348" s="1"/>
    </row>
    <row r="38349" spans="58:58" x14ac:dyDescent="0.25">
      <c r="BF38349" s="1"/>
    </row>
    <row r="38350" spans="58:58" x14ac:dyDescent="0.25">
      <c r="BF38350" s="1"/>
    </row>
    <row r="38351" spans="58:58" x14ac:dyDescent="0.25">
      <c r="BF38351" s="1"/>
    </row>
    <row r="38352" spans="58:58" x14ac:dyDescent="0.25">
      <c r="BF38352" s="1"/>
    </row>
    <row r="38353" spans="58:58" x14ac:dyDescent="0.25">
      <c r="BF38353" s="1"/>
    </row>
    <row r="38354" spans="58:58" x14ac:dyDescent="0.25">
      <c r="BF38354" s="1"/>
    </row>
    <row r="38355" spans="58:58" x14ac:dyDescent="0.25">
      <c r="BF38355" s="1"/>
    </row>
    <row r="38356" spans="58:58" x14ac:dyDescent="0.25">
      <c r="BF38356" s="1"/>
    </row>
    <row r="38357" spans="58:58" x14ac:dyDescent="0.25">
      <c r="BF38357" s="1"/>
    </row>
    <row r="38358" spans="58:58" x14ac:dyDescent="0.25">
      <c r="BF38358" s="1"/>
    </row>
    <row r="38359" spans="58:58" x14ac:dyDescent="0.25">
      <c r="BF38359" s="1"/>
    </row>
    <row r="38360" spans="58:58" x14ac:dyDescent="0.25">
      <c r="BF38360" s="1"/>
    </row>
    <row r="38361" spans="58:58" x14ac:dyDescent="0.25">
      <c r="BF38361" s="1"/>
    </row>
    <row r="38362" spans="58:58" x14ac:dyDescent="0.25">
      <c r="BF38362" s="1"/>
    </row>
    <row r="38363" spans="58:58" x14ac:dyDescent="0.25">
      <c r="BF38363" s="1"/>
    </row>
    <row r="38364" spans="58:58" x14ac:dyDescent="0.25">
      <c r="BF38364" s="1"/>
    </row>
    <row r="38365" spans="58:58" x14ac:dyDescent="0.25">
      <c r="BF38365" s="1"/>
    </row>
    <row r="38366" spans="58:58" x14ac:dyDescent="0.25">
      <c r="BF38366" s="1"/>
    </row>
    <row r="38367" spans="58:58" x14ac:dyDescent="0.25">
      <c r="BF38367" s="1"/>
    </row>
    <row r="38368" spans="58:58" x14ac:dyDescent="0.25">
      <c r="BF38368" s="1"/>
    </row>
    <row r="38369" spans="58:58" x14ac:dyDescent="0.25">
      <c r="BF38369" s="1"/>
    </row>
    <row r="38370" spans="58:58" x14ac:dyDescent="0.25">
      <c r="BF38370" s="1"/>
    </row>
    <row r="38371" spans="58:58" x14ac:dyDescent="0.25">
      <c r="BF38371" s="1"/>
    </row>
    <row r="38372" spans="58:58" x14ac:dyDescent="0.25">
      <c r="BF38372" s="1"/>
    </row>
    <row r="38373" spans="58:58" x14ac:dyDescent="0.25">
      <c r="BF38373" s="1"/>
    </row>
    <row r="38374" spans="58:58" x14ac:dyDescent="0.25">
      <c r="BF38374" s="1"/>
    </row>
    <row r="38375" spans="58:58" x14ac:dyDescent="0.25">
      <c r="BF38375" s="1"/>
    </row>
    <row r="38376" spans="58:58" x14ac:dyDescent="0.25">
      <c r="BF38376" s="1"/>
    </row>
    <row r="38377" spans="58:58" x14ac:dyDescent="0.25">
      <c r="BF38377" s="1"/>
    </row>
    <row r="38378" spans="58:58" x14ac:dyDescent="0.25">
      <c r="BF38378" s="1"/>
    </row>
    <row r="38379" spans="58:58" x14ac:dyDescent="0.25">
      <c r="BF38379" s="1"/>
    </row>
    <row r="38380" spans="58:58" x14ac:dyDescent="0.25">
      <c r="BF38380" s="1"/>
    </row>
    <row r="38381" spans="58:58" x14ac:dyDescent="0.25">
      <c r="BF38381" s="1"/>
    </row>
    <row r="38382" spans="58:58" x14ac:dyDescent="0.25">
      <c r="BF38382" s="1"/>
    </row>
    <row r="38383" spans="58:58" x14ac:dyDescent="0.25">
      <c r="BF38383" s="1"/>
    </row>
    <row r="38384" spans="58:58" x14ac:dyDescent="0.25">
      <c r="BF38384" s="1"/>
    </row>
    <row r="38385" spans="58:58" x14ac:dyDescent="0.25">
      <c r="BF38385" s="1"/>
    </row>
    <row r="38386" spans="58:58" x14ac:dyDescent="0.25">
      <c r="BF38386" s="1"/>
    </row>
    <row r="38387" spans="58:58" x14ac:dyDescent="0.25">
      <c r="BF38387" s="1"/>
    </row>
    <row r="38388" spans="58:58" x14ac:dyDescent="0.25">
      <c r="BF38388" s="1"/>
    </row>
    <row r="38389" spans="58:58" x14ac:dyDescent="0.25">
      <c r="BF38389" s="1"/>
    </row>
    <row r="38390" spans="58:58" x14ac:dyDescent="0.25">
      <c r="BF38390" s="1"/>
    </row>
    <row r="38391" spans="58:58" x14ac:dyDescent="0.25">
      <c r="BF38391" s="1"/>
    </row>
    <row r="38392" spans="58:58" x14ac:dyDescent="0.25">
      <c r="BF38392" s="1"/>
    </row>
    <row r="38393" spans="58:58" x14ac:dyDescent="0.25">
      <c r="BF38393" s="1"/>
    </row>
    <row r="38394" spans="58:58" x14ac:dyDescent="0.25">
      <c r="BF38394" s="1"/>
    </row>
    <row r="38395" spans="58:58" x14ac:dyDescent="0.25">
      <c r="BF38395" s="1"/>
    </row>
    <row r="38396" spans="58:58" x14ac:dyDescent="0.25">
      <c r="BF38396" s="1"/>
    </row>
    <row r="38397" spans="58:58" x14ac:dyDescent="0.25">
      <c r="BF38397" s="1"/>
    </row>
    <row r="38398" spans="58:58" x14ac:dyDescent="0.25">
      <c r="BF38398" s="1"/>
    </row>
    <row r="38399" spans="58:58" x14ac:dyDescent="0.25">
      <c r="BF38399" s="1"/>
    </row>
    <row r="38400" spans="58:58" x14ac:dyDescent="0.25">
      <c r="BF38400" s="1"/>
    </row>
    <row r="38401" spans="58:58" x14ac:dyDescent="0.25">
      <c r="BF38401" s="1"/>
    </row>
    <row r="38402" spans="58:58" x14ac:dyDescent="0.25">
      <c r="BF38402" s="1"/>
    </row>
    <row r="38403" spans="58:58" x14ac:dyDescent="0.25">
      <c r="BF38403" s="1"/>
    </row>
    <row r="38404" spans="58:58" x14ac:dyDescent="0.25">
      <c r="BF38404" s="1"/>
    </row>
    <row r="38405" spans="58:58" x14ac:dyDescent="0.25">
      <c r="BF38405" s="1"/>
    </row>
    <row r="38406" spans="58:58" x14ac:dyDescent="0.25">
      <c r="BF38406" s="1"/>
    </row>
    <row r="38407" spans="58:58" x14ac:dyDescent="0.25">
      <c r="BF38407" s="1"/>
    </row>
    <row r="38408" spans="58:58" x14ac:dyDescent="0.25">
      <c r="BF38408" s="1"/>
    </row>
    <row r="38409" spans="58:58" x14ac:dyDescent="0.25">
      <c r="BF38409" s="1"/>
    </row>
    <row r="38410" spans="58:58" x14ac:dyDescent="0.25">
      <c r="BF38410" s="1"/>
    </row>
    <row r="38411" spans="58:58" x14ac:dyDescent="0.25">
      <c r="BF38411" s="1"/>
    </row>
    <row r="38412" spans="58:58" x14ac:dyDescent="0.25">
      <c r="BF38412" s="1"/>
    </row>
    <row r="38413" spans="58:58" x14ac:dyDescent="0.25">
      <c r="BF38413" s="1"/>
    </row>
    <row r="38414" spans="58:58" x14ac:dyDescent="0.25">
      <c r="BF38414" s="1"/>
    </row>
    <row r="38415" spans="58:58" x14ac:dyDescent="0.25">
      <c r="BF38415" s="1"/>
    </row>
    <row r="38416" spans="58:58" x14ac:dyDescent="0.25">
      <c r="BF38416" s="1"/>
    </row>
    <row r="38417" spans="58:58" x14ac:dyDescent="0.25">
      <c r="BF38417" s="1"/>
    </row>
    <row r="38418" spans="58:58" x14ac:dyDescent="0.25">
      <c r="BF38418" s="1"/>
    </row>
    <row r="38419" spans="58:58" x14ac:dyDescent="0.25">
      <c r="BF38419" s="1"/>
    </row>
    <row r="38420" spans="58:58" x14ac:dyDescent="0.25">
      <c r="BF38420" s="1"/>
    </row>
    <row r="38421" spans="58:58" x14ac:dyDescent="0.25">
      <c r="BF38421" s="1"/>
    </row>
    <row r="38422" spans="58:58" x14ac:dyDescent="0.25">
      <c r="BF38422" s="1"/>
    </row>
    <row r="38423" spans="58:58" x14ac:dyDescent="0.25">
      <c r="BF38423" s="1"/>
    </row>
    <row r="38424" spans="58:58" x14ac:dyDescent="0.25">
      <c r="BF38424" s="1"/>
    </row>
    <row r="38425" spans="58:58" x14ac:dyDescent="0.25">
      <c r="BF38425" s="1"/>
    </row>
    <row r="38426" spans="58:58" x14ac:dyDescent="0.25">
      <c r="BF38426" s="1"/>
    </row>
    <row r="38427" spans="58:58" x14ac:dyDescent="0.25">
      <c r="BF38427" s="1"/>
    </row>
    <row r="38428" spans="58:58" x14ac:dyDescent="0.25">
      <c r="BF38428" s="1"/>
    </row>
    <row r="38429" spans="58:58" x14ac:dyDescent="0.25">
      <c r="BF38429" s="1"/>
    </row>
    <row r="38430" spans="58:58" x14ac:dyDescent="0.25">
      <c r="BF38430" s="1"/>
    </row>
    <row r="38431" spans="58:58" x14ac:dyDescent="0.25">
      <c r="BF38431" s="1"/>
    </row>
    <row r="38432" spans="58:58" x14ac:dyDescent="0.25">
      <c r="BF38432" s="1"/>
    </row>
    <row r="38433" spans="58:58" x14ac:dyDescent="0.25">
      <c r="BF38433" s="1"/>
    </row>
    <row r="38434" spans="58:58" x14ac:dyDescent="0.25">
      <c r="BF38434" s="1"/>
    </row>
    <row r="38435" spans="58:58" x14ac:dyDescent="0.25">
      <c r="BF38435" s="1"/>
    </row>
    <row r="38436" spans="58:58" x14ac:dyDescent="0.25">
      <c r="BF38436" s="1"/>
    </row>
    <row r="38437" spans="58:58" x14ac:dyDescent="0.25">
      <c r="BF38437" s="1"/>
    </row>
    <row r="38438" spans="58:58" x14ac:dyDescent="0.25">
      <c r="BF38438" s="1"/>
    </row>
    <row r="38439" spans="58:58" x14ac:dyDescent="0.25">
      <c r="BF38439" s="1"/>
    </row>
    <row r="38440" spans="58:58" x14ac:dyDescent="0.25">
      <c r="BF38440" s="1"/>
    </row>
    <row r="38441" spans="58:58" x14ac:dyDescent="0.25">
      <c r="BF38441" s="1"/>
    </row>
    <row r="38442" spans="58:58" x14ac:dyDescent="0.25">
      <c r="BF38442" s="1"/>
    </row>
    <row r="38443" spans="58:58" x14ac:dyDescent="0.25">
      <c r="BF38443" s="1"/>
    </row>
    <row r="38444" spans="58:58" x14ac:dyDescent="0.25">
      <c r="BF38444" s="1"/>
    </row>
    <row r="38445" spans="58:58" x14ac:dyDescent="0.25">
      <c r="BF38445" s="1"/>
    </row>
    <row r="38446" spans="58:58" x14ac:dyDescent="0.25">
      <c r="BF38446" s="1"/>
    </row>
    <row r="38447" spans="58:58" x14ac:dyDescent="0.25">
      <c r="BF38447" s="1"/>
    </row>
    <row r="38448" spans="58:58" x14ac:dyDescent="0.25">
      <c r="BF38448" s="1"/>
    </row>
    <row r="38449" spans="58:58" x14ac:dyDescent="0.25">
      <c r="BF38449" s="1"/>
    </row>
    <row r="38450" spans="58:58" x14ac:dyDescent="0.25">
      <c r="BF38450" s="1"/>
    </row>
    <row r="38451" spans="58:58" x14ac:dyDescent="0.25">
      <c r="BF38451" s="1"/>
    </row>
    <row r="38452" spans="58:58" x14ac:dyDescent="0.25">
      <c r="BF38452" s="1"/>
    </row>
    <row r="38453" spans="58:58" x14ac:dyDescent="0.25">
      <c r="BF38453" s="1"/>
    </row>
    <row r="38454" spans="58:58" x14ac:dyDescent="0.25">
      <c r="BF38454" s="1"/>
    </row>
    <row r="38455" spans="58:58" x14ac:dyDescent="0.25">
      <c r="BF38455" s="1"/>
    </row>
    <row r="38456" spans="58:58" x14ac:dyDescent="0.25">
      <c r="BF38456" s="1"/>
    </row>
    <row r="38457" spans="58:58" x14ac:dyDescent="0.25">
      <c r="BF38457" s="1"/>
    </row>
    <row r="38458" spans="58:58" x14ac:dyDescent="0.25">
      <c r="BF38458" s="1"/>
    </row>
    <row r="38459" spans="58:58" x14ac:dyDescent="0.25">
      <c r="BF38459" s="1"/>
    </row>
    <row r="38460" spans="58:58" x14ac:dyDescent="0.25">
      <c r="BF38460" s="1"/>
    </row>
    <row r="38461" spans="58:58" x14ac:dyDescent="0.25">
      <c r="BF38461" s="1"/>
    </row>
    <row r="38462" spans="58:58" x14ac:dyDescent="0.25">
      <c r="BF38462" s="1"/>
    </row>
    <row r="38463" spans="58:58" x14ac:dyDescent="0.25">
      <c r="BF38463" s="1"/>
    </row>
    <row r="38464" spans="58:58" x14ac:dyDescent="0.25">
      <c r="BF38464" s="1"/>
    </row>
    <row r="38465" spans="58:58" x14ac:dyDescent="0.25">
      <c r="BF38465" s="1"/>
    </row>
    <row r="38466" spans="58:58" x14ac:dyDescent="0.25">
      <c r="BF38466" s="1"/>
    </row>
    <row r="38467" spans="58:58" x14ac:dyDescent="0.25">
      <c r="BF38467" s="1"/>
    </row>
    <row r="38468" spans="58:58" x14ac:dyDescent="0.25">
      <c r="BF38468" s="1"/>
    </row>
    <row r="38469" spans="58:58" x14ac:dyDescent="0.25">
      <c r="BF38469" s="1"/>
    </row>
    <row r="38470" spans="58:58" x14ac:dyDescent="0.25">
      <c r="BF38470" s="1"/>
    </row>
    <row r="38471" spans="58:58" x14ac:dyDescent="0.25">
      <c r="BF38471" s="1"/>
    </row>
    <row r="38472" spans="58:58" x14ac:dyDescent="0.25">
      <c r="BF38472" s="1"/>
    </row>
    <row r="38473" spans="58:58" x14ac:dyDescent="0.25">
      <c r="BF38473" s="1"/>
    </row>
    <row r="38474" spans="58:58" x14ac:dyDescent="0.25">
      <c r="BF38474" s="1"/>
    </row>
    <row r="38475" spans="58:58" x14ac:dyDescent="0.25">
      <c r="BF38475" s="1"/>
    </row>
    <row r="38476" spans="58:58" x14ac:dyDescent="0.25">
      <c r="BF38476" s="1"/>
    </row>
    <row r="38477" spans="58:58" x14ac:dyDescent="0.25">
      <c r="BF38477" s="1"/>
    </row>
    <row r="38478" spans="58:58" x14ac:dyDescent="0.25">
      <c r="BF38478" s="1"/>
    </row>
    <row r="38479" spans="58:58" x14ac:dyDescent="0.25">
      <c r="BF38479" s="1"/>
    </row>
    <row r="38480" spans="58:58" x14ac:dyDescent="0.25">
      <c r="BF38480" s="1"/>
    </row>
    <row r="38481" spans="58:58" x14ac:dyDescent="0.25">
      <c r="BF38481" s="1"/>
    </row>
    <row r="38482" spans="58:58" x14ac:dyDescent="0.25">
      <c r="BF38482" s="1"/>
    </row>
    <row r="38483" spans="58:58" x14ac:dyDescent="0.25">
      <c r="BF38483" s="1"/>
    </row>
    <row r="38484" spans="58:58" x14ac:dyDescent="0.25">
      <c r="BF38484" s="1"/>
    </row>
    <row r="38485" spans="58:58" x14ac:dyDescent="0.25">
      <c r="BF38485" s="1"/>
    </row>
    <row r="38486" spans="58:58" x14ac:dyDescent="0.25">
      <c r="BF38486" s="1"/>
    </row>
    <row r="38487" spans="58:58" x14ac:dyDescent="0.25">
      <c r="BF38487" s="1"/>
    </row>
    <row r="38488" spans="58:58" x14ac:dyDescent="0.25">
      <c r="BF38488" s="1"/>
    </row>
    <row r="38489" spans="58:58" x14ac:dyDescent="0.25">
      <c r="BF38489" s="1"/>
    </row>
    <row r="38490" spans="58:58" x14ac:dyDescent="0.25">
      <c r="BF38490" s="1"/>
    </row>
    <row r="38491" spans="58:58" x14ac:dyDescent="0.25">
      <c r="BF38491" s="1"/>
    </row>
    <row r="38492" spans="58:58" x14ac:dyDescent="0.25">
      <c r="BF38492" s="1"/>
    </row>
    <row r="38493" spans="58:58" x14ac:dyDescent="0.25">
      <c r="BF38493" s="1"/>
    </row>
    <row r="38494" spans="58:58" x14ac:dyDescent="0.25">
      <c r="BF38494" s="1"/>
    </row>
    <row r="38495" spans="58:58" x14ac:dyDescent="0.25">
      <c r="BF38495" s="1"/>
    </row>
    <row r="38496" spans="58:58" x14ac:dyDescent="0.25">
      <c r="BF38496" s="1"/>
    </row>
    <row r="38497" spans="58:58" x14ac:dyDescent="0.25">
      <c r="BF38497" s="1"/>
    </row>
    <row r="38498" spans="58:58" x14ac:dyDescent="0.25">
      <c r="BF38498" s="1"/>
    </row>
    <row r="38499" spans="58:58" x14ac:dyDescent="0.25">
      <c r="BF38499" s="1"/>
    </row>
    <row r="38500" spans="58:58" x14ac:dyDescent="0.25">
      <c r="BF38500" s="1"/>
    </row>
    <row r="38501" spans="58:58" x14ac:dyDescent="0.25">
      <c r="BF38501" s="1"/>
    </row>
    <row r="38502" spans="58:58" x14ac:dyDescent="0.25">
      <c r="BF38502" s="1"/>
    </row>
    <row r="38503" spans="58:58" x14ac:dyDescent="0.25">
      <c r="BF38503" s="1"/>
    </row>
    <row r="38504" spans="58:58" x14ac:dyDescent="0.25">
      <c r="BF38504" s="1"/>
    </row>
    <row r="38505" spans="58:58" x14ac:dyDescent="0.25">
      <c r="BF38505" s="1"/>
    </row>
    <row r="38506" spans="58:58" x14ac:dyDescent="0.25">
      <c r="BF38506" s="1"/>
    </row>
    <row r="38507" spans="58:58" x14ac:dyDescent="0.25">
      <c r="BF38507" s="1"/>
    </row>
    <row r="38508" spans="58:58" x14ac:dyDescent="0.25">
      <c r="BF38508" s="1"/>
    </row>
    <row r="38509" spans="58:58" x14ac:dyDescent="0.25">
      <c r="BF38509" s="1"/>
    </row>
    <row r="38510" spans="58:58" x14ac:dyDescent="0.25">
      <c r="BF38510" s="1"/>
    </row>
    <row r="38511" spans="58:58" x14ac:dyDescent="0.25">
      <c r="BF38511" s="1"/>
    </row>
    <row r="38512" spans="58:58" x14ac:dyDescent="0.25">
      <c r="BF38512" s="1"/>
    </row>
    <row r="38513" spans="58:58" x14ac:dyDescent="0.25">
      <c r="BF38513" s="1"/>
    </row>
    <row r="38514" spans="58:58" x14ac:dyDescent="0.25">
      <c r="BF38514" s="1"/>
    </row>
    <row r="38515" spans="58:58" x14ac:dyDescent="0.25">
      <c r="BF38515" s="1"/>
    </row>
    <row r="38516" spans="58:58" x14ac:dyDescent="0.25">
      <c r="BF38516" s="1"/>
    </row>
    <row r="38517" spans="58:58" x14ac:dyDescent="0.25">
      <c r="BF38517" s="1"/>
    </row>
    <row r="38518" spans="58:58" x14ac:dyDescent="0.25">
      <c r="BF38518" s="1"/>
    </row>
    <row r="38519" spans="58:58" x14ac:dyDescent="0.25">
      <c r="BF38519" s="1"/>
    </row>
    <row r="38520" spans="58:58" x14ac:dyDescent="0.25">
      <c r="BF38520" s="1"/>
    </row>
    <row r="38521" spans="58:58" x14ac:dyDescent="0.25">
      <c r="BF38521" s="1"/>
    </row>
    <row r="38522" spans="58:58" x14ac:dyDescent="0.25">
      <c r="BF38522" s="1"/>
    </row>
    <row r="38523" spans="58:58" x14ac:dyDescent="0.25">
      <c r="BF38523" s="1"/>
    </row>
    <row r="38524" spans="58:58" x14ac:dyDescent="0.25">
      <c r="BF38524" s="1"/>
    </row>
    <row r="38525" spans="58:58" x14ac:dyDescent="0.25">
      <c r="BF38525" s="1"/>
    </row>
    <row r="38526" spans="58:58" x14ac:dyDescent="0.25">
      <c r="BF38526" s="1"/>
    </row>
    <row r="38527" spans="58:58" x14ac:dyDescent="0.25">
      <c r="BF38527" s="1"/>
    </row>
    <row r="38528" spans="58:58" x14ac:dyDescent="0.25">
      <c r="BF38528" s="1"/>
    </row>
    <row r="38529" spans="58:58" x14ac:dyDescent="0.25">
      <c r="BF38529" s="1"/>
    </row>
    <row r="38530" spans="58:58" x14ac:dyDescent="0.25">
      <c r="BF38530" s="1"/>
    </row>
    <row r="38531" spans="58:58" x14ac:dyDescent="0.25">
      <c r="BF38531" s="1"/>
    </row>
    <row r="38532" spans="58:58" x14ac:dyDescent="0.25">
      <c r="BF38532" s="1"/>
    </row>
    <row r="38533" spans="58:58" x14ac:dyDescent="0.25">
      <c r="BF38533" s="1"/>
    </row>
    <row r="38534" spans="58:58" x14ac:dyDescent="0.25">
      <c r="BF38534" s="1"/>
    </row>
    <row r="38535" spans="58:58" x14ac:dyDescent="0.25">
      <c r="BF38535" s="1"/>
    </row>
    <row r="38536" spans="58:58" x14ac:dyDescent="0.25">
      <c r="BF38536" s="1"/>
    </row>
    <row r="38537" spans="58:58" x14ac:dyDescent="0.25">
      <c r="BF38537" s="1"/>
    </row>
    <row r="38538" spans="58:58" x14ac:dyDescent="0.25">
      <c r="BF38538" s="1"/>
    </row>
    <row r="38539" spans="58:58" x14ac:dyDescent="0.25">
      <c r="BF38539" s="1"/>
    </row>
    <row r="38540" spans="58:58" x14ac:dyDescent="0.25">
      <c r="BF38540" s="1"/>
    </row>
    <row r="38541" spans="58:58" x14ac:dyDescent="0.25">
      <c r="BF38541" s="1"/>
    </row>
    <row r="38542" spans="58:58" x14ac:dyDescent="0.25">
      <c r="BF38542" s="1"/>
    </row>
    <row r="38543" spans="58:58" x14ac:dyDescent="0.25">
      <c r="BF38543" s="1"/>
    </row>
    <row r="38544" spans="58:58" x14ac:dyDescent="0.25">
      <c r="BF38544" s="1"/>
    </row>
    <row r="38545" spans="58:58" x14ac:dyDescent="0.25">
      <c r="BF38545" s="1"/>
    </row>
    <row r="38546" spans="58:58" x14ac:dyDescent="0.25">
      <c r="BF38546" s="1"/>
    </row>
    <row r="38547" spans="58:58" x14ac:dyDescent="0.25">
      <c r="BF38547" s="1"/>
    </row>
    <row r="38548" spans="58:58" x14ac:dyDescent="0.25">
      <c r="BF38548" s="1"/>
    </row>
    <row r="38549" spans="58:58" x14ac:dyDescent="0.25">
      <c r="BF38549" s="1"/>
    </row>
    <row r="38550" spans="58:58" x14ac:dyDescent="0.25">
      <c r="BF38550" s="1"/>
    </row>
    <row r="38551" spans="58:58" x14ac:dyDescent="0.25">
      <c r="BF38551" s="1"/>
    </row>
    <row r="38552" spans="58:58" x14ac:dyDescent="0.25">
      <c r="BF38552" s="1"/>
    </row>
    <row r="38553" spans="58:58" x14ac:dyDescent="0.25">
      <c r="BF38553" s="1"/>
    </row>
    <row r="38554" spans="58:58" x14ac:dyDescent="0.25">
      <c r="BF38554" s="1"/>
    </row>
    <row r="38555" spans="58:58" x14ac:dyDescent="0.25">
      <c r="BF38555" s="1"/>
    </row>
    <row r="38556" spans="58:58" x14ac:dyDescent="0.25">
      <c r="BF38556" s="1"/>
    </row>
    <row r="38557" spans="58:58" x14ac:dyDescent="0.25">
      <c r="BF38557" s="1"/>
    </row>
    <row r="38558" spans="58:58" x14ac:dyDescent="0.25">
      <c r="BF38558" s="1"/>
    </row>
    <row r="38559" spans="58:58" x14ac:dyDescent="0.25">
      <c r="BF38559" s="1"/>
    </row>
    <row r="38560" spans="58:58" x14ac:dyDescent="0.25">
      <c r="BF38560" s="1"/>
    </row>
    <row r="38561" spans="58:58" x14ac:dyDescent="0.25">
      <c r="BF38561" s="1"/>
    </row>
    <row r="38562" spans="58:58" x14ac:dyDescent="0.25">
      <c r="BF38562" s="1"/>
    </row>
    <row r="38563" spans="58:58" x14ac:dyDescent="0.25">
      <c r="BF38563" s="1"/>
    </row>
    <row r="38564" spans="58:58" x14ac:dyDescent="0.25">
      <c r="BF38564" s="1"/>
    </row>
    <row r="38565" spans="58:58" x14ac:dyDescent="0.25">
      <c r="BF38565" s="1"/>
    </row>
    <row r="38566" spans="58:58" x14ac:dyDescent="0.25">
      <c r="BF38566" s="1"/>
    </row>
    <row r="38567" spans="58:58" x14ac:dyDescent="0.25">
      <c r="BF38567" s="1"/>
    </row>
    <row r="38568" spans="58:58" x14ac:dyDescent="0.25">
      <c r="BF38568" s="1"/>
    </row>
    <row r="38569" spans="58:58" x14ac:dyDescent="0.25">
      <c r="BF38569" s="1"/>
    </row>
    <row r="38570" spans="58:58" x14ac:dyDescent="0.25">
      <c r="BF38570" s="1"/>
    </row>
    <row r="38571" spans="58:58" x14ac:dyDescent="0.25">
      <c r="BF38571" s="1"/>
    </row>
    <row r="38572" spans="58:58" x14ac:dyDescent="0.25">
      <c r="BF38572" s="1"/>
    </row>
    <row r="38573" spans="58:58" x14ac:dyDescent="0.25">
      <c r="BF38573" s="1"/>
    </row>
    <row r="38574" spans="58:58" x14ac:dyDescent="0.25">
      <c r="BF38574" s="1"/>
    </row>
    <row r="38575" spans="58:58" x14ac:dyDescent="0.25">
      <c r="BF38575" s="1"/>
    </row>
    <row r="38576" spans="58:58" x14ac:dyDescent="0.25">
      <c r="BF38576" s="1"/>
    </row>
    <row r="38577" spans="58:58" x14ac:dyDescent="0.25">
      <c r="BF38577" s="1"/>
    </row>
    <row r="38578" spans="58:58" x14ac:dyDescent="0.25">
      <c r="BF38578" s="1"/>
    </row>
    <row r="38579" spans="58:58" x14ac:dyDescent="0.25">
      <c r="BF38579" s="1"/>
    </row>
    <row r="38580" spans="58:58" x14ac:dyDescent="0.25">
      <c r="BF38580" s="1"/>
    </row>
    <row r="38581" spans="58:58" x14ac:dyDescent="0.25">
      <c r="BF38581" s="1"/>
    </row>
    <row r="38582" spans="58:58" x14ac:dyDescent="0.25">
      <c r="BF38582" s="1"/>
    </row>
    <row r="38583" spans="58:58" x14ac:dyDescent="0.25">
      <c r="BF38583" s="1"/>
    </row>
    <row r="38584" spans="58:58" x14ac:dyDescent="0.25">
      <c r="BF38584" s="1"/>
    </row>
    <row r="38585" spans="58:58" x14ac:dyDescent="0.25">
      <c r="BF38585" s="1"/>
    </row>
    <row r="38586" spans="58:58" x14ac:dyDescent="0.25">
      <c r="BF38586" s="1"/>
    </row>
    <row r="38587" spans="58:58" x14ac:dyDescent="0.25">
      <c r="BF38587" s="1"/>
    </row>
    <row r="38588" spans="58:58" x14ac:dyDescent="0.25">
      <c r="BF38588" s="1"/>
    </row>
    <row r="38589" spans="58:58" x14ac:dyDescent="0.25">
      <c r="BF38589" s="1"/>
    </row>
    <row r="38590" spans="58:58" x14ac:dyDescent="0.25">
      <c r="BF38590" s="1"/>
    </row>
    <row r="38591" spans="58:58" x14ac:dyDescent="0.25">
      <c r="BF38591" s="1"/>
    </row>
    <row r="38592" spans="58:58" x14ac:dyDescent="0.25">
      <c r="BF38592" s="1"/>
    </row>
    <row r="38593" spans="58:58" x14ac:dyDescent="0.25">
      <c r="BF38593" s="1"/>
    </row>
    <row r="38594" spans="58:58" x14ac:dyDescent="0.25">
      <c r="BF38594" s="1"/>
    </row>
    <row r="38595" spans="58:58" x14ac:dyDescent="0.25">
      <c r="BF38595" s="1"/>
    </row>
    <row r="38596" spans="58:58" x14ac:dyDescent="0.25">
      <c r="BF38596" s="1"/>
    </row>
    <row r="38597" spans="58:58" x14ac:dyDescent="0.25">
      <c r="BF38597" s="1"/>
    </row>
    <row r="38598" spans="58:58" x14ac:dyDescent="0.25">
      <c r="BF38598" s="1"/>
    </row>
    <row r="38599" spans="58:58" x14ac:dyDescent="0.25">
      <c r="BF38599" s="1"/>
    </row>
    <row r="38600" spans="58:58" x14ac:dyDescent="0.25">
      <c r="BF38600" s="1"/>
    </row>
    <row r="38601" spans="58:58" x14ac:dyDescent="0.25">
      <c r="BF38601" s="1"/>
    </row>
    <row r="38602" spans="58:58" x14ac:dyDescent="0.25">
      <c r="BF38602" s="1"/>
    </row>
    <row r="38603" spans="58:58" x14ac:dyDescent="0.25">
      <c r="BF38603" s="1"/>
    </row>
    <row r="38604" spans="58:58" x14ac:dyDescent="0.25">
      <c r="BF38604" s="1"/>
    </row>
    <row r="38605" spans="58:58" x14ac:dyDescent="0.25">
      <c r="BF38605" s="1"/>
    </row>
    <row r="38606" spans="58:58" x14ac:dyDescent="0.25">
      <c r="BF38606" s="1"/>
    </row>
    <row r="38607" spans="58:58" x14ac:dyDescent="0.25">
      <c r="BF38607" s="1"/>
    </row>
    <row r="38608" spans="58:58" x14ac:dyDescent="0.25">
      <c r="BF38608" s="1"/>
    </row>
    <row r="38609" spans="58:58" x14ac:dyDescent="0.25">
      <c r="BF38609" s="1"/>
    </row>
    <row r="38610" spans="58:58" x14ac:dyDescent="0.25">
      <c r="BF38610" s="1"/>
    </row>
    <row r="38611" spans="58:58" x14ac:dyDescent="0.25">
      <c r="BF38611" s="1"/>
    </row>
    <row r="38612" spans="58:58" x14ac:dyDescent="0.25">
      <c r="BF38612" s="1"/>
    </row>
    <row r="38613" spans="58:58" x14ac:dyDescent="0.25">
      <c r="BF38613" s="1"/>
    </row>
    <row r="38614" spans="58:58" x14ac:dyDescent="0.25">
      <c r="BF38614" s="1"/>
    </row>
    <row r="38615" spans="58:58" x14ac:dyDescent="0.25">
      <c r="BF38615" s="1"/>
    </row>
    <row r="38616" spans="58:58" x14ac:dyDescent="0.25">
      <c r="BF38616" s="1"/>
    </row>
    <row r="38617" spans="58:58" x14ac:dyDescent="0.25">
      <c r="BF38617" s="1"/>
    </row>
    <row r="38618" spans="58:58" x14ac:dyDescent="0.25">
      <c r="BF38618" s="1"/>
    </row>
    <row r="38619" spans="58:58" x14ac:dyDescent="0.25">
      <c r="BF38619" s="1"/>
    </row>
    <row r="38620" spans="58:58" x14ac:dyDescent="0.25">
      <c r="BF38620" s="1"/>
    </row>
    <row r="38621" spans="58:58" x14ac:dyDescent="0.25">
      <c r="BF38621" s="1"/>
    </row>
    <row r="38622" spans="58:58" x14ac:dyDescent="0.25">
      <c r="BF38622" s="1"/>
    </row>
    <row r="38623" spans="58:58" x14ac:dyDescent="0.25">
      <c r="BF38623" s="1"/>
    </row>
    <row r="38624" spans="58:58" x14ac:dyDescent="0.25">
      <c r="BF38624" s="1"/>
    </row>
    <row r="38625" spans="58:58" x14ac:dyDescent="0.25">
      <c r="BF38625" s="1"/>
    </row>
    <row r="38626" spans="58:58" x14ac:dyDescent="0.25">
      <c r="BF38626" s="1"/>
    </row>
    <row r="38627" spans="58:58" x14ac:dyDescent="0.25">
      <c r="BF38627" s="1"/>
    </row>
    <row r="38628" spans="58:58" x14ac:dyDescent="0.25">
      <c r="BF38628" s="1"/>
    </row>
    <row r="38629" spans="58:58" x14ac:dyDescent="0.25">
      <c r="BF38629" s="1"/>
    </row>
    <row r="38630" spans="58:58" x14ac:dyDescent="0.25">
      <c r="BF38630" s="1"/>
    </row>
    <row r="38631" spans="58:58" x14ac:dyDescent="0.25">
      <c r="BF38631" s="1"/>
    </row>
    <row r="38632" spans="58:58" x14ac:dyDescent="0.25">
      <c r="BF38632" s="1"/>
    </row>
    <row r="38633" spans="58:58" x14ac:dyDescent="0.25">
      <c r="BF38633" s="1"/>
    </row>
    <row r="38634" spans="58:58" x14ac:dyDescent="0.25">
      <c r="BF38634" s="1"/>
    </row>
    <row r="38635" spans="58:58" x14ac:dyDescent="0.25">
      <c r="BF38635" s="1"/>
    </row>
    <row r="38636" spans="58:58" x14ac:dyDescent="0.25">
      <c r="BF38636" s="1"/>
    </row>
    <row r="38637" spans="58:58" x14ac:dyDescent="0.25">
      <c r="BF38637" s="1"/>
    </row>
    <row r="38638" spans="58:58" x14ac:dyDescent="0.25">
      <c r="BF38638" s="1"/>
    </row>
    <row r="38639" spans="58:58" x14ac:dyDescent="0.25">
      <c r="BF38639" s="1"/>
    </row>
    <row r="38640" spans="58:58" x14ac:dyDescent="0.25">
      <c r="BF38640" s="1"/>
    </row>
    <row r="38641" spans="58:58" x14ac:dyDescent="0.25">
      <c r="BF38641" s="1"/>
    </row>
    <row r="38642" spans="58:58" x14ac:dyDescent="0.25">
      <c r="BF38642" s="1"/>
    </row>
    <row r="38643" spans="58:58" x14ac:dyDescent="0.25">
      <c r="BF38643" s="1"/>
    </row>
    <row r="38644" spans="58:58" x14ac:dyDescent="0.25">
      <c r="BF38644" s="1"/>
    </row>
    <row r="38645" spans="58:58" x14ac:dyDescent="0.25">
      <c r="BF38645" s="1"/>
    </row>
    <row r="38646" spans="58:58" x14ac:dyDescent="0.25">
      <c r="BF38646" s="1"/>
    </row>
    <row r="38647" spans="58:58" x14ac:dyDescent="0.25">
      <c r="BF38647" s="1"/>
    </row>
    <row r="38648" spans="58:58" x14ac:dyDescent="0.25">
      <c r="BF38648" s="1"/>
    </row>
    <row r="38649" spans="58:58" x14ac:dyDescent="0.25">
      <c r="BF38649" s="1"/>
    </row>
    <row r="38650" spans="58:58" x14ac:dyDescent="0.25">
      <c r="BF38650" s="1"/>
    </row>
    <row r="38651" spans="58:58" x14ac:dyDescent="0.25">
      <c r="BF38651" s="1"/>
    </row>
    <row r="38652" spans="58:58" x14ac:dyDescent="0.25">
      <c r="BF38652" s="1"/>
    </row>
    <row r="38653" spans="58:58" x14ac:dyDescent="0.25">
      <c r="BF38653" s="1"/>
    </row>
    <row r="38654" spans="58:58" x14ac:dyDescent="0.25">
      <c r="BF38654" s="1"/>
    </row>
    <row r="38655" spans="58:58" x14ac:dyDescent="0.25">
      <c r="BF38655" s="1"/>
    </row>
    <row r="38656" spans="58:58" x14ac:dyDescent="0.25">
      <c r="BF38656" s="1"/>
    </row>
    <row r="38657" spans="58:58" x14ac:dyDescent="0.25">
      <c r="BF38657" s="1"/>
    </row>
    <row r="38658" spans="58:58" x14ac:dyDescent="0.25">
      <c r="BF38658" s="1"/>
    </row>
    <row r="38659" spans="58:58" x14ac:dyDescent="0.25">
      <c r="BF38659" s="1"/>
    </row>
    <row r="38660" spans="58:58" x14ac:dyDescent="0.25">
      <c r="BF38660" s="1"/>
    </row>
    <row r="38661" spans="58:58" x14ac:dyDescent="0.25">
      <c r="BF38661" s="1"/>
    </row>
    <row r="38662" spans="58:58" x14ac:dyDescent="0.25">
      <c r="BF38662" s="1"/>
    </row>
    <row r="38663" spans="58:58" x14ac:dyDescent="0.25">
      <c r="BF38663" s="1"/>
    </row>
    <row r="38664" spans="58:58" x14ac:dyDescent="0.25">
      <c r="BF38664" s="1"/>
    </row>
    <row r="38665" spans="58:58" x14ac:dyDescent="0.25">
      <c r="BF38665" s="1"/>
    </row>
    <row r="38666" spans="58:58" x14ac:dyDescent="0.25">
      <c r="BF38666" s="1"/>
    </row>
    <row r="38667" spans="58:58" x14ac:dyDescent="0.25">
      <c r="BF38667" s="1"/>
    </row>
    <row r="38668" spans="58:58" x14ac:dyDescent="0.25">
      <c r="BF38668" s="1"/>
    </row>
    <row r="38669" spans="58:58" x14ac:dyDescent="0.25">
      <c r="BF38669" s="1"/>
    </row>
    <row r="38670" spans="58:58" x14ac:dyDescent="0.25">
      <c r="BF38670" s="1"/>
    </row>
    <row r="38671" spans="58:58" x14ac:dyDescent="0.25">
      <c r="BF38671" s="1"/>
    </row>
    <row r="38672" spans="58:58" x14ac:dyDescent="0.25">
      <c r="BF38672" s="1"/>
    </row>
    <row r="38673" spans="58:58" x14ac:dyDescent="0.25">
      <c r="BF38673" s="1"/>
    </row>
    <row r="38674" spans="58:58" x14ac:dyDescent="0.25">
      <c r="BF38674" s="1"/>
    </row>
    <row r="38675" spans="58:58" x14ac:dyDescent="0.25">
      <c r="BF38675" s="1"/>
    </row>
    <row r="38676" spans="58:58" x14ac:dyDescent="0.25">
      <c r="BF38676" s="1"/>
    </row>
    <row r="38677" spans="58:58" x14ac:dyDescent="0.25">
      <c r="BF38677" s="1"/>
    </row>
    <row r="38678" spans="58:58" x14ac:dyDescent="0.25">
      <c r="BF38678" s="1"/>
    </row>
    <row r="38679" spans="58:58" x14ac:dyDescent="0.25">
      <c r="BF38679" s="1"/>
    </row>
    <row r="38680" spans="58:58" x14ac:dyDescent="0.25">
      <c r="BF38680" s="1"/>
    </row>
    <row r="38681" spans="58:58" x14ac:dyDescent="0.25">
      <c r="BF38681" s="1"/>
    </row>
    <row r="38682" spans="58:58" x14ac:dyDescent="0.25">
      <c r="BF38682" s="1"/>
    </row>
    <row r="38683" spans="58:58" x14ac:dyDescent="0.25">
      <c r="BF38683" s="1"/>
    </row>
    <row r="38684" spans="58:58" x14ac:dyDescent="0.25">
      <c r="BF38684" s="1"/>
    </row>
    <row r="38685" spans="58:58" x14ac:dyDescent="0.25">
      <c r="BF38685" s="1"/>
    </row>
    <row r="38686" spans="58:58" x14ac:dyDescent="0.25">
      <c r="BF38686" s="1"/>
    </row>
    <row r="38687" spans="58:58" x14ac:dyDescent="0.25">
      <c r="BF38687" s="1"/>
    </row>
    <row r="38688" spans="58:58" x14ac:dyDescent="0.25">
      <c r="BF38688" s="1"/>
    </row>
    <row r="38689" spans="58:58" x14ac:dyDescent="0.25">
      <c r="BF38689" s="1"/>
    </row>
    <row r="38690" spans="58:58" x14ac:dyDescent="0.25">
      <c r="BF38690" s="1"/>
    </row>
    <row r="38691" spans="58:58" x14ac:dyDescent="0.25">
      <c r="BF38691" s="1"/>
    </row>
    <row r="38692" spans="58:58" x14ac:dyDescent="0.25">
      <c r="BF38692" s="1"/>
    </row>
    <row r="38693" spans="58:58" x14ac:dyDescent="0.25">
      <c r="BF38693" s="1"/>
    </row>
    <row r="38694" spans="58:58" x14ac:dyDescent="0.25">
      <c r="BF38694" s="1"/>
    </row>
    <row r="38695" spans="58:58" x14ac:dyDescent="0.25">
      <c r="BF38695" s="1"/>
    </row>
    <row r="38696" spans="58:58" x14ac:dyDescent="0.25">
      <c r="BF38696" s="1"/>
    </row>
    <row r="38697" spans="58:58" x14ac:dyDescent="0.25">
      <c r="BF38697" s="1"/>
    </row>
    <row r="38698" spans="58:58" x14ac:dyDescent="0.25">
      <c r="BF38698" s="1"/>
    </row>
    <row r="38699" spans="58:58" x14ac:dyDescent="0.25">
      <c r="BF38699" s="1"/>
    </row>
    <row r="38700" spans="58:58" x14ac:dyDescent="0.25">
      <c r="BF38700" s="1"/>
    </row>
    <row r="38701" spans="58:58" x14ac:dyDescent="0.25">
      <c r="BF38701" s="1"/>
    </row>
    <row r="38702" spans="58:58" x14ac:dyDescent="0.25">
      <c r="BF38702" s="1"/>
    </row>
    <row r="38703" spans="58:58" x14ac:dyDescent="0.25">
      <c r="BF38703" s="1"/>
    </row>
    <row r="38704" spans="58:58" x14ac:dyDescent="0.25">
      <c r="BF38704" s="1"/>
    </row>
    <row r="38705" spans="58:58" x14ac:dyDescent="0.25">
      <c r="BF38705" s="1"/>
    </row>
    <row r="38706" spans="58:58" x14ac:dyDescent="0.25">
      <c r="BF38706" s="1"/>
    </row>
    <row r="38707" spans="58:58" x14ac:dyDescent="0.25">
      <c r="BF38707" s="1"/>
    </row>
    <row r="38708" spans="58:58" x14ac:dyDescent="0.25">
      <c r="BF38708" s="1"/>
    </row>
    <row r="38709" spans="58:58" x14ac:dyDescent="0.25">
      <c r="BF38709" s="1"/>
    </row>
    <row r="38710" spans="58:58" x14ac:dyDescent="0.25">
      <c r="BF38710" s="1"/>
    </row>
    <row r="38711" spans="58:58" x14ac:dyDescent="0.25">
      <c r="BF38711" s="1"/>
    </row>
    <row r="38712" spans="58:58" x14ac:dyDescent="0.25">
      <c r="BF38712" s="1"/>
    </row>
    <row r="38713" spans="58:58" x14ac:dyDescent="0.25">
      <c r="BF38713" s="1"/>
    </row>
    <row r="38714" spans="58:58" x14ac:dyDescent="0.25">
      <c r="BF38714" s="1"/>
    </row>
    <row r="38715" spans="58:58" x14ac:dyDescent="0.25">
      <c r="BF38715" s="1"/>
    </row>
    <row r="38716" spans="58:58" x14ac:dyDescent="0.25">
      <c r="BF38716" s="1"/>
    </row>
    <row r="38717" spans="58:58" x14ac:dyDescent="0.25">
      <c r="BF38717" s="1"/>
    </row>
    <row r="38718" spans="58:58" x14ac:dyDescent="0.25">
      <c r="BF38718" s="1"/>
    </row>
    <row r="38719" spans="58:58" x14ac:dyDescent="0.25">
      <c r="BF38719" s="1"/>
    </row>
    <row r="38720" spans="58:58" x14ac:dyDescent="0.25">
      <c r="BF38720" s="1"/>
    </row>
    <row r="38721" spans="58:58" x14ac:dyDescent="0.25">
      <c r="BF38721" s="1"/>
    </row>
    <row r="38722" spans="58:58" x14ac:dyDescent="0.25">
      <c r="BF38722" s="1"/>
    </row>
    <row r="38723" spans="58:58" x14ac:dyDescent="0.25">
      <c r="BF38723" s="1"/>
    </row>
    <row r="38724" spans="58:58" x14ac:dyDescent="0.25">
      <c r="BF38724" s="1"/>
    </row>
    <row r="38725" spans="58:58" x14ac:dyDescent="0.25">
      <c r="BF38725" s="1"/>
    </row>
    <row r="38726" spans="58:58" x14ac:dyDescent="0.25">
      <c r="BF38726" s="1"/>
    </row>
    <row r="38727" spans="58:58" x14ac:dyDescent="0.25">
      <c r="BF38727" s="1"/>
    </row>
    <row r="38728" spans="58:58" x14ac:dyDescent="0.25">
      <c r="BF38728" s="1"/>
    </row>
    <row r="38729" spans="58:58" x14ac:dyDescent="0.25">
      <c r="BF38729" s="1"/>
    </row>
    <row r="38730" spans="58:58" x14ac:dyDescent="0.25">
      <c r="BF38730" s="1"/>
    </row>
    <row r="38731" spans="58:58" x14ac:dyDescent="0.25">
      <c r="BF38731" s="1"/>
    </row>
    <row r="38732" spans="58:58" x14ac:dyDescent="0.25">
      <c r="BF38732" s="1"/>
    </row>
    <row r="38733" spans="58:58" x14ac:dyDescent="0.25">
      <c r="BF38733" s="1"/>
    </row>
    <row r="38734" spans="58:58" x14ac:dyDescent="0.25">
      <c r="BF38734" s="1"/>
    </row>
    <row r="38735" spans="58:58" x14ac:dyDescent="0.25">
      <c r="BF38735" s="1"/>
    </row>
    <row r="38736" spans="58:58" x14ac:dyDescent="0.25">
      <c r="BF38736" s="1"/>
    </row>
    <row r="38737" spans="58:58" x14ac:dyDescent="0.25">
      <c r="BF38737" s="1"/>
    </row>
    <row r="38738" spans="58:58" x14ac:dyDescent="0.25">
      <c r="BF38738" s="1"/>
    </row>
    <row r="38739" spans="58:58" x14ac:dyDescent="0.25">
      <c r="BF38739" s="1"/>
    </row>
    <row r="38740" spans="58:58" x14ac:dyDescent="0.25">
      <c r="BF38740" s="1"/>
    </row>
    <row r="38741" spans="58:58" x14ac:dyDescent="0.25">
      <c r="BF38741" s="1"/>
    </row>
    <row r="38742" spans="58:58" x14ac:dyDescent="0.25">
      <c r="BF38742" s="1"/>
    </row>
    <row r="38743" spans="58:58" x14ac:dyDescent="0.25">
      <c r="BF38743" s="1"/>
    </row>
    <row r="38744" spans="58:58" x14ac:dyDescent="0.25">
      <c r="BF38744" s="1"/>
    </row>
    <row r="38745" spans="58:58" x14ac:dyDescent="0.25">
      <c r="BF38745" s="1"/>
    </row>
    <row r="38746" spans="58:58" x14ac:dyDescent="0.25">
      <c r="BF38746" s="1"/>
    </row>
    <row r="38747" spans="58:58" x14ac:dyDescent="0.25">
      <c r="BF38747" s="1"/>
    </row>
    <row r="38748" spans="58:58" x14ac:dyDescent="0.25">
      <c r="BF38748" s="1"/>
    </row>
    <row r="38749" spans="58:58" x14ac:dyDescent="0.25">
      <c r="BF38749" s="1"/>
    </row>
    <row r="38750" spans="58:58" x14ac:dyDescent="0.25">
      <c r="BF38750" s="1"/>
    </row>
    <row r="38751" spans="58:58" x14ac:dyDescent="0.25">
      <c r="BF38751" s="1"/>
    </row>
    <row r="38752" spans="58:58" x14ac:dyDescent="0.25">
      <c r="BF38752" s="1"/>
    </row>
    <row r="38753" spans="58:58" x14ac:dyDescent="0.25">
      <c r="BF38753" s="1"/>
    </row>
    <row r="38754" spans="58:58" x14ac:dyDescent="0.25">
      <c r="BF38754" s="1"/>
    </row>
    <row r="38755" spans="58:58" x14ac:dyDescent="0.25">
      <c r="BF38755" s="1"/>
    </row>
    <row r="38756" spans="58:58" x14ac:dyDescent="0.25">
      <c r="BF38756" s="1"/>
    </row>
    <row r="38757" spans="58:58" x14ac:dyDescent="0.25">
      <c r="BF38757" s="1"/>
    </row>
    <row r="38758" spans="58:58" x14ac:dyDescent="0.25">
      <c r="BF38758" s="1"/>
    </row>
    <row r="38759" spans="58:58" x14ac:dyDescent="0.25">
      <c r="BF38759" s="1"/>
    </row>
    <row r="38760" spans="58:58" x14ac:dyDescent="0.25">
      <c r="BF38760" s="1"/>
    </row>
    <row r="38761" spans="58:58" x14ac:dyDescent="0.25">
      <c r="BF38761" s="1"/>
    </row>
    <row r="38762" spans="58:58" x14ac:dyDescent="0.25">
      <c r="BF38762" s="1"/>
    </row>
    <row r="38763" spans="58:58" x14ac:dyDescent="0.25">
      <c r="BF38763" s="1"/>
    </row>
    <row r="38764" spans="58:58" x14ac:dyDescent="0.25">
      <c r="BF38764" s="1"/>
    </row>
    <row r="38765" spans="58:58" x14ac:dyDescent="0.25">
      <c r="BF38765" s="1"/>
    </row>
    <row r="38766" spans="58:58" x14ac:dyDescent="0.25">
      <c r="BF38766" s="1"/>
    </row>
    <row r="38767" spans="58:58" x14ac:dyDescent="0.25">
      <c r="BF38767" s="1"/>
    </row>
    <row r="38768" spans="58:58" x14ac:dyDescent="0.25">
      <c r="BF38768" s="1"/>
    </row>
    <row r="38769" spans="58:58" x14ac:dyDescent="0.25">
      <c r="BF38769" s="1"/>
    </row>
    <row r="38770" spans="58:58" x14ac:dyDescent="0.25">
      <c r="BF38770" s="1"/>
    </row>
    <row r="38771" spans="58:58" x14ac:dyDescent="0.25">
      <c r="BF38771" s="1"/>
    </row>
    <row r="38772" spans="58:58" x14ac:dyDescent="0.25">
      <c r="BF38772" s="1"/>
    </row>
    <row r="38773" spans="58:58" x14ac:dyDescent="0.25">
      <c r="BF38773" s="1"/>
    </row>
    <row r="38774" spans="58:58" x14ac:dyDescent="0.25">
      <c r="BF38774" s="1"/>
    </row>
    <row r="38775" spans="58:58" x14ac:dyDescent="0.25">
      <c r="BF38775" s="1"/>
    </row>
    <row r="38776" spans="58:58" x14ac:dyDescent="0.25">
      <c r="BF38776" s="1"/>
    </row>
    <row r="38777" spans="58:58" x14ac:dyDescent="0.25">
      <c r="BF38777" s="1"/>
    </row>
    <row r="38778" spans="58:58" x14ac:dyDescent="0.25">
      <c r="BF38778" s="1"/>
    </row>
    <row r="38779" spans="58:58" x14ac:dyDescent="0.25">
      <c r="BF38779" s="1"/>
    </row>
    <row r="38780" spans="58:58" x14ac:dyDescent="0.25">
      <c r="BF38780" s="1"/>
    </row>
    <row r="38781" spans="58:58" x14ac:dyDescent="0.25">
      <c r="BF38781" s="1"/>
    </row>
    <row r="38782" spans="58:58" x14ac:dyDescent="0.25">
      <c r="BF38782" s="1"/>
    </row>
    <row r="38783" spans="58:58" x14ac:dyDescent="0.25">
      <c r="BF38783" s="1"/>
    </row>
    <row r="38784" spans="58:58" x14ac:dyDescent="0.25">
      <c r="BF38784" s="1"/>
    </row>
    <row r="38785" spans="58:58" x14ac:dyDescent="0.25">
      <c r="BF38785" s="1"/>
    </row>
    <row r="38786" spans="58:58" x14ac:dyDescent="0.25">
      <c r="BF38786" s="1"/>
    </row>
    <row r="38787" spans="58:58" x14ac:dyDescent="0.25">
      <c r="BF38787" s="1"/>
    </row>
    <row r="38788" spans="58:58" x14ac:dyDescent="0.25">
      <c r="BF38788" s="1"/>
    </row>
    <row r="38789" spans="58:58" x14ac:dyDescent="0.25">
      <c r="BF38789" s="1"/>
    </row>
    <row r="38790" spans="58:58" x14ac:dyDescent="0.25">
      <c r="BF38790" s="1"/>
    </row>
    <row r="38791" spans="58:58" x14ac:dyDescent="0.25">
      <c r="BF38791" s="1"/>
    </row>
    <row r="38792" spans="58:58" x14ac:dyDescent="0.25">
      <c r="BF38792" s="1"/>
    </row>
    <row r="38793" spans="58:58" x14ac:dyDescent="0.25">
      <c r="BF38793" s="1"/>
    </row>
    <row r="38794" spans="58:58" x14ac:dyDescent="0.25">
      <c r="BF38794" s="1"/>
    </row>
    <row r="38795" spans="58:58" x14ac:dyDescent="0.25">
      <c r="BF38795" s="1"/>
    </row>
    <row r="38796" spans="58:58" x14ac:dyDescent="0.25">
      <c r="BF38796" s="1"/>
    </row>
    <row r="38797" spans="58:58" x14ac:dyDescent="0.25">
      <c r="BF38797" s="1"/>
    </row>
    <row r="38798" spans="58:58" x14ac:dyDescent="0.25">
      <c r="BF38798" s="1"/>
    </row>
    <row r="38799" spans="58:58" x14ac:dyDescent="0.25">
      <c r="BF38799" s="1"/>
    </row>
    <row r="38800" spans="58:58" x14ac:dyDescent="0.25">
      <c r="BF38800" s="1"/>
    </row>
    <row r="38801" spans="58:58" x14ac:dyDescent="0.25">
      <c r="BF38801" s="1"/>
    </row>
    <row r="38802" spans="58:58" x14ac:dyDescent="0.25">
      <c r="BF38802" s="1"/>
    </row>
    <row r="38803" spans="58:58" x14ac:dyDescent="0.25">
      <c r="BF38803" s="1"/>
    </row>
    <row r="38804" spans="58:58" x14ac:dyDescent="0.25">
      <c r="BF38804" s="1"/>
    </row>
    <row r="38805" spans="58:58" x14ac:dyDescent="0.25">
      <c r="BF38805" s="1"/>
    </row>
    <row r="38806" spans="58:58" x14ac:dyDescent="0.25">
      <c r="BF38806" s="1"/>
    </row>
    <row r="38807" spans="58:58" x14ac:dyDescent="0.25">
      <c r="BF38807" s="1"/>
    </row>
    <row r="38808" spans="58:58" x14ac:dyDescent="0.25">
      <c r="BF38808" s="1"/>
    </row>
    <row r="38809" spans="58:58" x14ac:dyDescent="0.25">
      <c r="BF38809" s="1"/>
    </row>
    <row r="38810" spans="58:58" x14ac:dyDescent="0.25">
      <c r="BF38810" s="1"/>
    </row>
    <row r="38811" spans="58:58" x14ac:dyDescent="0.25">
      <c r="BF38811" s="1"/>
    </row>
    <row r="38812" spans="58:58" x14ac:dyDescent="0.25">
      <c r="BF38812" s="1"/>
    </row>
    <row r="38813" spans="58:58" x14ac:dyDescent="0.25">
      <c r="BF38813" s="1"/>
    </row>
    <row r="38814" spans="58:58" x14ac:dyDescent="0.25">
      <c r="BF38814" s="1"/>
    </row>
    <row r="38815" spans="58:58" x14ac:dyDescent="0.25">
      <c r="BF38815" s="1"/>
    </row>
    <row r="38816" spans="58:58" x14ac:dyDescent="0.25">
      <c r="BF38816" s="1"/>
    </row>
    <row r="38817" spans="58:58" x14ac:dyDescent="0.25">
      <c r="BF38817" s="1"/>
    </row>
    <row r="38818" spans="58:58" x14ac:dyDescent="0.25">
      <c r="BF38818" s="1"/>
    </row>
    <row r="38819" spans="58:58" x14ac:dyDescent="0.25">
      <c r="BF38819" s="1"/>
    </row>
    <row r="38820" spans="58:58" x14ac:dyDescent="0.25">
      <c r="BF38820" s="1"/>
    </row>
    <row r="38821" spans="58:58" x14ac:dyDescent="0.25">
      <c r="BF38821" s="1"/>
    </row>
    <row r="38822" spans="58:58" x14ac:dyDescent="0.25">
      <c r="BF38822" s="1"/>
    </row>
    <row r="38823" spans="58:58" x14ac:dyDescent="0.25">
      <c r="BF38823" s="1"/>
    </row>
    <row r="38824" spans="58:58" x14ac:dyDescent="0.25">
      <c r="BF38824" s="1"/>
    </row>
    <row r="38825" spans="58:58" x14ac:dyDescent="0.25">
      <c r="BF38825" s="1"/>
    </row>
    <row r="38826" spans="58:58" x14ac:dyDescent="0.25">
      <c r="BF38826" s="1"/>
    </row>
    <row r="38827" spans="58:58" x14ac:dyDescent="0.25">
      <c r="BF38827" s="1"/>
    </row>
    <row r="38828" spans="58:58" x14ac:dyDescent="0.25">
      <c r="BF38828" s="1"/>
    </row>
    <row r="38829" spans="58:58" x14ac:dyDescent="0.25">
      <c r="BF38829" s="1"/>
    </row>
    <row r="38830" spans="58:58" x14ac:dyDescent="0.25">
      <c r="BF38830" s="1"/>
    </row>
    <row r="38831" spans="58:58" x14ac:dyDescent="0.25">
      <c r="BF38831" s="1"/>
    </row>
    <row r="38832" spans="58:58" x14ac:dyDescent="0.25">
      <c r="BF38832" s="1"/>
    </row>
    <row r="38833" spans="58:58" x14ac:dyDescent="0.25">
      <c r="BF38833" s="1"/>
    </row>
    <row r="38834" spans="58:58" x14ac:dyDescent="0.25">
      <c r="BF38834" s="1"/>
    </row>
    <row r="38835" spans="58:58" x14ac:dyDescent="0.25">
      <c r="BF38835" s="1"/>
    </row>
    <row r="38836" spans="58:58" x14ac:dyDescent="0.25">
      <c r="BF38836" s="1"/>
    </row>
    <row r="38837" spans="58:58" x14ac:dyDescent="0.25">
      <c r="BF38837" s="1"/>
    </row>
    <row r="38838" spans="58:58" x14ac:dyDescent="0.25">
      <c r="BF38838" s="1"/>
    </row>
    <row r="38839" spans="58:58" x14ac:dyDescent="0.25">
      <c r="BF38839" s="1"/>
    </row>
    <row r="38840" spans="58:58" x14ac:dyDescent="0.25">
      <c r="BF38840" s="1"/>
    </row>
    <row r="38841" spans="58:58" x14ac:dyDescent="0.25">
      <c r="BF38841" s="1"/>
    </row>
    <row r="38842" spans="58:58" x14ac:dyDescent="0.25">
      <c r="BF38842" s="1"/>
    </row>
    <row r="38843" spans="58:58" x14ac:dyDescent="0.25">
      <c r="BF38843" s="1"/>
    </row>
    <row r="38844" spans="58:58" x14ac:dyDescent="0.25">
      <c r="BF38844" s="1"/>
    </row>
    <row r="38845" spans="58:58" x14ac:dyDescent="0.25">
      <c r="BF38845" s="1"/>
    </row>
    <row r="38846" spans="58:58" x14ac:dyDescent="0.25">
      <c r="BF38846" s="1"/>
    </row>
    <row r="38847" spans="58:58" x14ac:dyDescent="0.25">
      <c r="BF38847" s="1"/>
    </row>
    <row r="38848" spans="58:58" x14ac:dyDescent="0.25">
      <c r="BF38848" s="1"/>
    </row>
    <row r="38849" spans="58:58" x14ac:dyDescent="0.25">
      <c r="BF38849" s="1"/>
    </row>
    <row r="38850" spans="58:58" x14ac:dyDescent="0.25">
      <c r="BF38850" s="1"/>
    </row>
    <row r="38851" spans="58:58" x14ac:dyDescent="0.25">
      <c r="BF38851" s="1"/>
    </row>
    <row r="38852" spans="58:58" x14ac:dyDescent="0.25">
      <c r="BF38852" s="1"/>
    </row>
    <row r="38853" spans="58:58" x14ac:dyDescent="0.25">
      <c r="BF38853" s="1"/>
    </row>
    <row r="38854" spans="58:58" x14ac:dyDescent="0.25">
      <c r="BF38854" s="1"/>
    </row>
    <row r="38855" spans="58:58" x14ac:dyDescent="0.25">
      <c r="BF38855" s="1"/>
    </row>
    <row r="38856" spans="58:58" x14ac:dyDescent="0.25">
      <c r="BF38856" s="1"/>
    </row>
    <row r="38857" spans="58:58" x14ac:dyDescent="0.25">
      <c r="BF38857" s="1"/>
    </row>
    <row r="38858" spans="58:58" x14ac:dyDescent="0.25">
      <c r="BF38858" s="1"/>
    </row>
    <row r="38859" spans="58:58" x14ac:dyDescent="0.25">
      <c r="BF38859" s="1"/>
    </row>
    <row r="38860" spans="58:58" x14ac:dyDescent="0.25">
      <c r="BF38860" s="1"/>
    </row>
    <row r="38861" spans="58:58" x14ac:dyDescent="0.25">
      <c r="BF38861" s="1"/>
    </row>
    <row r="38862" spans="58:58" x14ac:dyDescent="0.25">
      <c r="BF38862" s="1"/>
    </row>
    <row r="38863" spans="58:58" x14ac:dyDescent="0.25">
      <c r="BF38863" s="1"/>
    </row>
    <row r="38864" spans="58:58" x14ac:dyDescent="0.25">
      <c r="BF38864" s="1"/>
    </row>
    <row r="38865" spans="58:58" x14ac:dyDescent="0.25">
      <c r="BF38865" s="1"/>
    </row>
    <row r="38866" spans="58:58" x14ac:dyDescent="0.25">
      <c r="BF38866" s="1"/>
    </row>
    <row r="38867" spans="58:58" x14ac:dyDescent="0.25">
      <c r="BF38867" s="1"/>
    </row>
    <row r="38868" spans="58:58" x14ac:dyDescent="0.25">
      <c r="BF38868" s="1"/>
    </row>
    <row r="38869" spans="58:58" x14ac:dyDescent="0.25">
      <c r="BF38869" s="1"/>
    </row>
    <row r="38870" spans="58:58" x14ac:dyDescent="0.25">
      <c r="BF38870" s="1"/>
    </row>
    <row r="38871" spans="58:58" x14ac:dyDescent="0.25">
      <c r="BF38871" s="1"/>
    </row>
    <row r="38872" spans="58:58" x14ac:dyDescent="0.25">
      <c r="BF38872" s="1"/>
    </row>
    <row r="38873" spans="58:58" x14ac:dyDescent="0.25">
      <c r="BF38873" s="1"/>
    </row>
    <row r="38874" spans="58:58" x14ac:dyDescent="0.25">
      <c r="BF38874" s="1"/>
    </row>
    <row r="38875" spans="58:58" x14ac:dyDescent="0.25">
      <c r="BF38875" s="1"/>
    </row>
    <row r="38876" spans="58:58" x14ac:dyDescent="0.25">
      <c r="BF38876" s="1"/>
    </row>
    <row r="38877" spans="58:58" x14ac:dyDescent="0.25">
      <c r="BF38877" s="1"/>
    </row>
    <row r="38878" spans="58:58" x14ac:dyDescent="0.25">
      <c r="BF38878" s="1"/>
    </row>
    <row r="38879" spans="58:58" x14ac:dyDescent="0.25">
      <c r="BF38879" s="1"/>
    </row>
    <row r="38880" spans="58:58" x14ac:dyDescent="0.25">
      <c r="BF38880" s="1"/>
    </row>
    <row r="38881" spans="58:58" x14ac:dyDescent="0.25">
      <c r="BF38881" s="1"/>
    </row>
    <row r="38882" spans="58:58" x14ac:dyDescent="0.25">
      <c r="BF38882" s="1"/>
    </row>
    <row r="38883" spans="58:58" x14ac:dyDescent="0.25">
      <c r="BF38883" s="1"/>
    </row>
    <row r="38884" spans="58:58" x14ac:dyDescent="0.25">
      <c r="BF38884" s="1"/>
    </row>
    <row r="38885" spans="58:58" x14ac:dyDescent="0.25">
      <c r="BF38885" s="1"/>
    </row>
    <row r="38886" spans="58:58" x14ac:dyDescent="0.25">
      <c r="BF38886" s="1"/>
    </row>
    <row r="38887" spans="58:58" x14ac:dyDescent="0.25">
      <c r="BF38887" s="1"/>
    </row>
    <row r="38888" spans="58:58" x14ac:dyDescent="0.25">
      <c r="BF38888" s="1"/>
    </row>
    <row r="38889" spans="58:58" x14ac:dyDescent="0.25">
      <c r="BF38889" s="1"/>
    </row>
    <row r="38890" spans="58:58" x14ac:dyDescent="0.25">
      <c r="BF38890" s="1"/>
    </row>
    <row r="38891" spans="58:58" x14ac:dyDescent="0.25">
      <c r="BF38891" s="1"/>
    </row>
    <row r="38892" spans="58:58" x14ac:dyDescent="0.25">
      <c r="BF38892" s="1"/>
    </row>
    <row r="38893" spans="58:58" x14ac:dyDescent="0.25">
      <c r="BF38893" s="1"/>
    </row>
    <row r="38894" spans="58:58" x14ac:dyDescent="0.25">
      <c r="BF38894" s="1"/>
    </row>
    <row r="38895" spans="58:58" x14ac:dyDescent="0.25">
      <c r="BF38895" s="1"/>
    </row>
    <row r="38896" spans="58:58" x14ac:dyDescent="0.25">
      <c r="BF38896" s="1"/>
    </row>
    <row r="38897" spans="58:58" x14ac:dyDescent="0.25">
      <c r="BF38897" s="1"/>
    </row>
    <row r="38898" spans="58:58" x14ac:dyDescent="0.25">
      <c r="BF38898" s="1"/>
    </row>
    <row r="38899" spans="58:58" x14ac:dyDescent="0.25">
      <c r="BF38899" s="1"/>
    </row>
    <row r="38900" spans="58:58" x14ac:dyDescent="0.25">
      <c r="BF38900" s="1"/>
    </row>
    <row r="38901" spans="58:58" x14ac:dyDescent="0.25">
      <c r="BF38901" s="1"/>
    </row>
    <row r="38902" spans="58:58" x14ac:dyDescent="0.25">
      <c r="BF38902" s="1"/>
    </row>
    <row r="38903" spans="58:58" x14ac:dyDescent="0.25">
      <c r="BF38903" s="1"/>
    </row>
    <row r="38904" spans="58:58" x14ac:dyDescent="0.25">
      <c r="BF38904" s="1"/>
    </row>
    <row r="38905" spans="58:58" x14ac:dyDescent="0.25">
      <c r="BF38905" s="1"/>
    </row>
    <row r="38906" spans="58:58" x14ac:dyDescent="0.25">
      <c r="BF38906" s="1"/>
    </row>
    <row r="38907" spans="58:58" x14ac:dyDescent="0.25">
      <c r="BF38907" s="1"/>
    </row>
    <row r="38908" spans="58:58" x14ac:dyDescent="0.25">
      <c r="BF38908" s="1"/>
    </row>
    <row r="38909" spans="58:58" x14ac:dyDescent="0.25">
      <c r="BF38909" s="1"/>
    </row>
    <row r="38910" spans="58:58" x14ac:dyDescent="0.25">
      <c r="BF38910" s="1"/>
    </row>
    <row r="38911" spans="58:58" x14ac:dyDescent="0.25">
      <c r="BF38911" s="1"/>
    </row>
    <row r="38912" spans="58:58" x14ac:dyDescent="0.25">
      <c r="BF38912" s="1"/>
    </row>
    <row r="38913" spans="58:58" x14ac:dyDescent="0.25">
      <c r="BF38913" s="1"/>
    </row>
    <row r="38914" spans="58:58" x14ac:dyDescent="0.25">
      <c r="BF38914" s="1"/>
    </row>
    <row r="38915" spans="58:58" x14ac:dyDescent="0.25">
      <c r="BF38915" s="1"/>
    </row>
    <row r="38916" spans="58:58" x14ac:dyDescent="0.25">
      <c r="BF38916" s="1"/>
    </row>
    <row r="38917" spans="58:58" x14ac:dyDescent="0.25">
      <c r="BF38917" s="1"/>
    </row>
    <row r="38918" spans="58:58" x14ac:dyDescent="0.25">
      <c r="BF38918" s="1"/>
    </row>
    <row r="38919" spans="58:58" x14ac:dyDescent="0.25">
      <c r="BF38919" s="1"/>
    </row>
    <row r="38920" spans="58:58" x14ac:dyDescent="0.25">
      <c r="BF38920" s="1"/>
    </row>
    <row r="38921" spans="58:58" x14ac:dyDescent="0.25">
      <c r="BF38921" s="1"/>
    </row>
    <row r="38922" spans="58:58" x14ac:dyDescent="0.25">
      <c r="BF38922" s="1"/>
    </row>
    <row r="38923" spans="58:58" x14ac:dyDescent="0.25">
      <c r="BF38923" s="1"/>
    </row>
    <row r="38924" spans="58:58" x14ac:dyDescent="0.25">
      <c r="BF38924" s="1"/>
    </row>
    <row r="38925" spans="58:58" x14ac:dyDescent="0.25">
      <c r="BF38925" s="1"/>
    </row>
    <row r="38926" spans="58:58" x14ac:dyDescent="0.25">
      <c r="BF38926" s="1"/>
    </row>
    <row r="38927" spans="58:58" x14ac:dyDescent="0.25">
      <c r="BF38927" s="1"/>
    </row>
    <row r="38928" spans="58:58" x14ac:dyDescent="0.25">
      <c r="BF38928" s="1"/>
    </row>
    <row r="38929" spans="58:58" x14ac:dyDescent="0.25">
      <c r="BF38929" s="1"/>
    </row>
    <row r="38930" spans="58:58" x14ac:dyDescent="0.25">
      <c r="BF38930" s="1"/>
    </row>
    <row r="38931" spans="58:58" x14ac:dyDescent="0.25">
      <c r="BF38931" s="1"/>
    </row>
    <row r="38932" spans="58:58" x14ac:dyDescent="0.25">
      <c r="BF38932" s="1"/>
    </row>
    <row r="38933" spans="58:58" x14ac:dyDescent="0.25">
      <c r="BF38933" s="1"/>
    </row>
    <row r="38934" spans="58:58" x14ac:dyDescent="0.25">
      <c r="BF38934" s="1"/>
    </row>
    <row r="38935" spans="58:58" x14ac:dyDescent="0.25">
      <c r="BF38935" s="1"/>
    </row>
    <row r="38936" spans="58:58" x14ac:dyDescent="0.25">
      <c r="BF38936" s="1"/>
    </row>
    <row r="38937" spans="58:58" x14ac:dyDescent="0.25">
      <c r="BF38937" s="1"/>
    </row>
    <row r="38938" spans="58:58" x14ac:dyDescent="0.25">
      <c r="BF38938" s="1"/>
    </row>
    <row r="38939" spans="58:58" x14ac:dyDescent="0.25">
      <c r="BF38939" s="1"/>
    </row>
    <row r="38940" spans="58:58" x14ac:dyDescent="0.25">
      <c r="BF38940" s="1"/>
    </row>
    <row r="38941" spans="58:58" x14ac:dyDescent="0.25">
      <c r="BF38941" s="1"/>
    </row>
    <row r="38942" spans="58:58" x14ac:dyDescent="0.25">
      <c r="BF38942" s="1"/>
    </row>
    <row r="38943" spans="58:58" x14ac:dyDescent="0.25">
      <c r="BF38943" s="1"/>
    </row>
    <row r="38944" spans="58:58" x14ac:dyDescent="0.25">
      <c r="BF38944" s="1"/>
    </row>
    <row r="38945" spans="58:58" x14ac:dyDescent="0.25">
      <c r="BF38945" s="1"/>
    </row>
    <row r="38946" spans="58:58" x14ac:dyDescent="0.25">
      <c r="BF38946" s="1"/>
    </row>
    <row r="38947" spans="58:58" x14ac:dyDescent="0.25">
      <c r="BF38947" s="1"/>
    </row>
    <row r="38948" spans="58:58" x14ac:dyDescent="0.25">
      <c r="BF38948" s="1"/>
    </row>
    <row r="38949" spans="58:58" x14ac:dyDescent="0.25">
      <c r="BF38949" s="1"/>
    </row>
    <row r="38950" spans="58:58" x14ac:dyDescent="0.25">
      <c r="BF38950" s="1"/>
    </row>
    <row r="38951" spans="58:58" x14ac:dyDescent="0.25">
      <c r="BF38951" s="1"/>
    </row>
    <row r="38952" spans="58:58" x14ac:dyDescent="0.25">
      <c r="BF38952" s="1"/>
    </row>
    <row r="38953" spans="58:58" x14ac:dyDescent="0.25">
      <c r="BF38953" s="1"/>
    </row>
    <row r="38954" spans="58:58" x14ac:dyDescent="0.25">
      <c r="BF38954" s="1"/>
    </row>
    <row r="38955" spans="58:58" x14ac:dyDescent="0.25">
      <c r="BF38955" s="1"/>
    </row>
    <row r="38956" spans="58:58" x14ac:dyDescent="0.25">
      <c r="BF38956" s="1"/>
    </row>
    <row r="38957" spans="58:58" x14ac:dyDescent="0.25">
      <c r="BF38957" s="1"/>
    </row>
    <row r="38958" spans="58:58" x14ac:dyDescent="0.25">
      <c r="BF38958" s="1"/>
    </row>
    <row r="38959" spans="58:58" x14ac:dyDescent="0.25">
      <c r="BF38959" s="1"/>
    </row>
    <row r="38960" spans="58:58" x14ac:dyDescent="0.25">
      <c r="BF38960" s="1"/>
    </row>
    <row r="38961" spans="58:58" x14ac:dyDescent="0.25">
      <c r="BF38961" s="1"/>
    </row>
    <row r="38962" spans="58:58" x14ac:dyDescent="0.25">
      <c r="BF38962" s="1"/>
    </row>
    <row r="38963" spans="58:58" x14ac:dyDescent="0.25">
      <c r="BF38963" s="1"/>
    </row>
    <row r="38964" spans="58:58" x14ac:dyDescent="0.25">
      <c r="BF38964" s="1"/>
    </row>
    <row r="38965" spans="58:58" x14ac:dyDescent="0.25">
      <c r="BF38965" s="1"/>
    </row>
    <row r="38966" spans="58:58" x14ac:dyDescent="0.25">
      <c r="BF38966" s="1"/>
    </row>
    <row r="38967" spans="58:58" x14ac:dyDescent="0.25">
      <c r="BF38967" s="1"/>
    </row>
    <row r="38968" spans="58:58" x14ac:dyDescent="0.25">
      <c r="BF38968" s="1"/>
    </row>
    <row r="38969" spans="58:58" x14ac:dyDescent="0.25">
      <c r="BF38969" s="1"/>
    </row>
    <row r="38970" spans="58:58" x14ac:dyDescent="0.25">
      <c r="BF38970" s="1"/>
    </row>
    <row r="38971" spans="58:58" x14ac:dyDescent="0.25">
      <c r="BF38971" s="1"/>
    </row>
    <row r="38972" spans="58:58" x14ac:dyDescent="0.25">
      <c r="BF38972" s="1"/>
    </row>
    <row r="38973" spans="58:58" x14ac:dyDescent="0.25">
      <c r="BF38973" s="1"/>
    </row>
    <row r="38974" spans="58:58" x14ac:dyDescent="0.25">
      <c r="BF38974" s="1"/>
    </row>
    <row r="38975" spans="58:58" x14ac:dyDescent="0.25">
      <c r="BF38975" s="1"/>
    </row>
    <row r="38976" spans="58:58" x14ac:dyDescent="0.25">
      <c r="BF38976" s="1"/>
    </row>
    <row r="38977" spans="58:58" x14ac:dyDescent="0.25">
      <c r="BF38977" s="1"/>
    </row>
    <row r="38978" spans="58:58" x14ac:dyDescent="0.25">
      <c r="BF38978" s="1"/>
    </row>
    <row r="38979" spans="58:58" x14ac:dyDescent="0.25">
      <c r="BF38979" s="1"/>
    </row>
    <row r="38980" spans="58:58" x14ac:dyDescent="0.25">
      <c r="BF38980" s="1"/>
    </row>
    <row r="38981" spans="58:58" x14ac:dyDescent="0.25">
      <c r="BF38981" s="1"/>
    </row>
    <row r="38982" spans="58:58" x14ac:dyDescent="0.25">
      <c r="BF38982" s="1"/>
    </row>
    <row r="38983" spans="58:58" x14ac:dyDescent="0.25">
      <c r="BF38983" s="1"/>
    </row>
    <row r="38984" spans="58:58" x14ac:dyDescent="0.25">
      <c r="BF38984" s="1"/>
    </row>
    <row r="38985" spans="58:58" x14ac:dyDescent="0.25">
      <c r="BF38985" s="1"/>
    </row>
    <row r="38986" spans="58:58" x14ac:dyDescent="0.25">
      <c r="BF38986" s="1"/>
    </row>
    <row r="38987" spans="58:58" x14ac:dyDescent="0.25">
      <c r="BF38987" s="1"/>
    </row>
    <row r="38988" spans="58:58" x14ac:dyDescent="0.25">
      <c r="BF38988" s="1"/>
    </row>
    <row r="38989" spans="58:58" x14ac:dyDescent="0.25">
      <c r="BF38989" s="1"/>
    </row>
    <row r="38990" spans="58:58" x14ac:dyDescent="0.25">
      <c r="BF38990" s="1"/>
    </row>
    <row r="38991" spans="58:58" x14ac:dyDescent="0.25">
      <c r="BF38991" s="1"/>
    </row>
    <row r="38992" spans="58:58" x14ac:dyDescent="0.25">
      <c r="BF38992" s="1"/>
    </row>
    <row r="38993" spans="58:58" x14ac:dyDescent="0.25">
      <c r="BF38993" s="1"/>
    </row>
    <row r="38994" spans="58:58" x14ac:dyDescent="0.25">
      <c r="BF38994" s="1"/>
    </row>
    <row r="38995" spans="58:58" x14ac:dyDescent="0.25">
      <c r="BF38995" s="1"/>
    </row>
    <row r="38996" spans="58:58" x14ac:dyDescent="0.25">
      <c r="BF38996" s="1"/>
    </row>
    <row r="38997" spans="58:58" x14ac:dyDescent="0.25">
      <c r="BF38997" s="1"/>
    </row>
    <row r="38998" spans="58:58" x14ac:dyDescent="0.25">
      <c r="BF38998" s="1"/>
    </row>
    <row r="38999" spans="58:58" x14ac:dyDescent="0.25">
      <c r="BF38999" s="1"/>
    </row>
    <row r="39000" spans="58:58" x14ac:dyDescent="0.25">
      <c r="BF39000" s="1"/>
    </row>
    <row r="39001" spans="58:58" x14ac:dyDescent="0.25">
      <c r="BF39001" s="1"/>
    </row>
    <row r="39002" spans="58:58" x14ac:dyDescent="0.25">
      <c r="BF39002" s="1"/>
    </row>
    <row r="39003" spans="58:58" x14ac:dyDescent="0.25">
      <c r="BF39003" s="1"/>
    </row>
    <row r="39004" spans="58:58" x14ac:dyDescent="0.25">
      <c r="BF39004" s="1"/>
    </row>
    <row r="39005" spans="58:58" x14ac:dyDescent="0.25">
      <c r="BF39005" s="1"/>
    </row>
    <row r="39006" spans="58:58" x14ac:dyDescent="0.25">
      <c r="BF39006" s="1"/>
    </row>
    <row r="39007" spans="58:58" x14ac:dyDescent="0.25">
      <c r="BF39007" s="1"/>
    </row>
    <row r="39008" spans="58:58" x14ac:dyDescent="0.25">
      <c r="BF39008" s="1"/>
    </row>
    <row r="39009" spans="58:58" x14ac:dyDescent="0.25">
      <c r="BF39009" s="1"/>
    </row>
    <row r="39010" spans="58:58" x14ac:dyDescent="0.25">
      <c r="BF39010" s="1"/>
    </row>
    <row r="39011" spans="58:58" x14ac:dyDescent="0.25">
      <c r="BF39011" s="1"/>
    </row>
    <row r="39012" spans="58:58" x14ac:dyDescent="0.25">
      <c r="BF39012" s="1"/>
    </row>
    <row r="39013" spans="58:58" x14ac:dyDescent="0.25">
      <c r="BF39013" s="1"/>
    </row>
    <row r="39014" spans="58:58" x14ac:dyDescent="0.25">
      <c r="BF39014" s="1"/>
    </row>
    <row r="39015" spans="58:58" x14ac:dyDescent="0.25">
      <c r="BF39015" s="1"/>
    </row>
    <row r="39016" spans="58:58" x14ac:dyDescent="0.25">
      <c r="BF39016" s="1"/>
    </row>
    <row r="39017" spans="58:58" x14ac:dyDescent="0.25">
      <c r="BF39017" s="1"/>
    </row>
    <row r="39018" spans="58:58" x14ac:dyDescent="0.25">
      <c r="BF39018" s="1"/>
    </row>
    <row r="39019" spans="58:58" x14ac:dyDescent="0.25">
      <c r="BF39019" s="1"/>
    </row>
    <row r="39020" spans="58:58" x14ac:dyDescent="0.25">
      <c r="BF39020" s="1"/>
    </row>
    <row r="39021" spans="58:58" x14ac:dyDescent="0.25">
      <c r="BF39021" s="1"/>
    </row>
    <row r="39022" spans="58:58" x14ac:dyDescent="0.25">
      <c r="BF39022" s="1"/>
    </row>
    <row r="39023" spans="58:58" x14ac:dyDescent="0.25">
      <c r="BF39023" s="1"/>
    </row>
    <row r="39024" spans="58:58" x14ac:dyDescent="0.25">
      <c r="BF39024" s="1"/>
    </row>
    <row r="39025" spans="58:58" x14ac:dyDescent="0.25">
      <c r="BF39025" s="1"/>
    </row>
    <row r="39026" spans="58:58" x14ac:dyDescent="0.25">
      <c r="BF39026" s="1"/>
    </row>
    <row r="39027" spans="58:58" x14ac:dyDescent="0.25">
      <c r="BF39027" s="1"/>
    </row>
    <row r="39028" spans="58:58" x14ac:dyDescent="0.25">
      <c r="BF39028" s="1"/>
    </row>
    <row r="39029" spans="58:58" x14ac:dyDescent="0.25">
      <c r="BF39029" s="1"/>
    </row>
    <row r="39030" spans="58:58" x14ac:dyDescent="0.25">
      <c r="BF39030" s="1"/>
    </row>
    <row r="39031" spans="58:58" x14ac:dyDescent="0.25">
      <c r="BF39031" s="1"/>
    </row>
    <row r="39032" spans="58:58" x14ac:dyDescent="0.25">
      <c r="BF39032" s="1"/>
    </row>
    <row r="39033" spans="58:58" x14ac:dyDescent="0.25">
      <c r="BF39033" s="1"/>
    </row>
    <row r="39034" spans="58:58" x14ac:dyDescent="0.25">
      <c r="BF39034" s="1"/>
    </row>
    <row r="39035" spans="58:58" x14ac:dyDescent="0.25">
      <c r="BF39035" s="1"/>
    </row>
    <row r="39036" spans="58:58" x14ac:dyDescent="0.25">
      <c r="BF39036" s="1"/>
    </row>
    <row r="39037" spans="58:58" x14ac:dyDescent="0.25">
      <c r="BF39037" s="1"/>
    </row>
    <row r="39038" spans="58:58" x14ac:dyDescent="0.25">
      <c r="BF39038" s="1"/>
    </row>
    <row r="39039" spans="58:58" x14ac:dyDescent="0.25">
      <c r="BF39039" s="1"/>
    </row>
    <row r="39040" spans="58:58" x14ac:dyDescent="0.25">
      <c r="BF39040" s="1"/>
    </row>
    <row r="39041" spans="58:58" x14ac:dyDescent="0.25">
      <c r="BF39041" s="1"/>
    </row>
    <row r="39042" spans="58:58" x14ac:dyDescent="0.25">
      <c r="BF39042" s="1"/>
    </row>
    <row r="39043" spans="58:58" x14ac:dyDescent="0.25">
      <c r="BF39043" s="1"/>
    </row>
    <row r="39044" spans="58:58" x14ac:dyDescent="0.25">
      <c r="BF39044" s="1"/>
    </row>
    <row r="39045" spans="58:58" x14ac:dyDescent="0.25">
      <c r="BF39045" s="1"/>
    </row>
    <row r="39046" spans="58:58" x14ac:dyDescent="0.25">
      <c r="BF39046" s="1"/>
    </row>
    <row r="39047" spans="58:58" x14ac:dyDescent="0.25">
      <c r="BF39047" s="1"/>
    </row>
    <row r="39048" spans="58:58" x14ac:dyDescent="0.25">
      <c r="BF39048" s="1"/>
    </row>
    <row r="39049" spans="58:58" x14ac:dyDescent="0.25">
      <c r="BF39049" s="1"/>
    </row>
    <row r="39050" spans="58:58" x14ac:dyDescent="0.25">
      <c r="BF39050" s="1"/>
    </row>
    <row r="39051" spans="58:58" x14ac:dyDescent="0.25">
      <c r="BF39051" s="1"/>
    </row>
    <row r="39052" spans="58:58" x14ac:dyDescent="0.25">
      <c r="BF39052" s="1"/>
    </row>
    <row r="39053" spans="58:58" x14ac:dyDescent="0.25">
      <c r="BF39053" s="1"/>
    </row>
    <row r="39054" spans="58:58" x14ac:dyDescent="0.25">
      <c r="BF39054" s="1"/>
    </row>
    <row r="39055" spans="58:58" x14ac:dyDescent="0.25">
      <c r="BF39055" s="1"/>
    </row>
    <row r="39056" spans="58:58" x14ac:dyDescent="0.25">
      <c r="BF39056" s="1"/>
    </row>
    <row r="39057" spans="58:58" x14ac:dyDescent="0.25">
      <c r="BF39057" s="1"/>
    </row>
    <row r="39058" spans="58:58" x14ac:dyDescent="0.25">
      <c r="BF39058" s="1"/>
    </row>
    <row r="39059" spans="58:58" x14ac:dyDescent="0.25">
      <c r="BF39059" s="1"/>
    </row>
    <row r="39060" spans="58:58" x14ac:dyDescent="0.25">
      <c r="BF39060" s="1"/>
    </row>
    <row r="39061" spans="58:58" x14ac:dyDescent="0.25">
      <c r="BF39061" s="1"/>
    </row>
    <row r="39062" spans="58:58" x14ac:dyDescent="0.25">
      <c r="BF39062" s="1"/>
    </row>
    <row r="39063" spans="58:58" x14ac:dyDescent="0.25">
      <c r="BF39063" s="1"/>
    </row>
    <row r="39064" spans="58:58" x14ac:dyDescent="0.25">
      <c r="BF39064" s="1"/>
    </row>
    <row r="39065" spans="58:58" x14ac:dyDescent="0.25">
      <c r="BF39065" s="1"/>
    </row>
    <row r="39066" spans="58:58" x14ac:dyDescent="0.25">
      <c r="BF39066" s="1"/>
    </row>
    <row r="39067" spans="58:58" x14ac:dyDescent="0.25">
      <c r="BF39067" s="1"/>
    </row>
    <row r="39068" spans="58:58" x14ac:dyDescent="0.25">
      <c r="BF39068" s="1"/>
    </row>
    <row r="39069" spans="58:58" x14ac:dyDescent="0.25">
      <c r="BF39069" s="1"/>
    </row>
    <row r="39070" spans="58:58" x14ac:dyDescent="0.25">
      <c r="BF39070" s="1"/>
    </row>
    <row r="39071" spans="58:58" x14ac:dyDescent="0.25">
      <c r="BF39071" s="1"/>
    </row>
    <row r="39072" spans="58:58" x14ac:dyDescent="0.25">
      <c r="BF39072" s="1"/>
    </row>
    <row r="39073" spans="58:58" x14ac:dyDescent="0.25">
      <c r="BF39073" s="1"/>
    </row>
    <row r="39074" spans="58:58" x14ac:dyDescent="0.25">
      <c r="BF39074" s="1"/>
    </row>
    <row r="39075" spans="58:58" x14ac:dyDescent="0.25">
      <c r="BF39075" s="1"/>
    </row>
    <row r="39076" spans="58:58" x14ac:dyDescent="0.25">
      <c r="BF39076" s="1"/>
    </row>
    <row r="39077" spans="58:58" x14ac:dyDescent="0.25">
      <c r="BF39077" s="1"/>
    </row>
    <row r="39078" spans="58:58" x14ac:dyDescent="0.25">
      <c r="BF39078" s="1"/>
    </row>
    <row r="39079" spans="58:58" x14ac:dyDescent="0.25">
      <c r="BF39079" s="1"/>
    </row>
    <row r="39080" spans="58:58" x14ac:dyDescent="0.25">
      <c r="BF39080" s="1"/>
    </row>
    <row r="39081" spans="58:58" x14ac:dyDescent="0.25">
      <c r="BF39081" s="1"/>
    </row>
    <row r="39082" spans="58:58" x14ac:dyDescent="0.25">
      <c r="BF39082" s="1"/>
    </row>
    <row r="39083" spans="58:58" x14ac:dyDescent="0.25">
      <c r="BF39083" s="1"/>
    </row>
    <row r="39084" spans="58:58" x14ac:dyDescent="0.25">
      <c r="BF39084" s="1"/>
    </row>
    <row r="39085" spans="58:58" x14ac:dyDescent="0.25">
      <c r="BF39085" s="1"/>
    </row>
    <row r="39086" spans="58:58" x14ac:dyDescent="0.25">
      <c r="BF39086" s="1"/>
    </row>
    <row r="39087" spans="58:58" x14ac:dyDescent="0.25">
      <c r="BF39087" s="1"/>
    </row>
    <row r="39088" spans="58:58" x14ac:dyDescent="0.25">
      <c r="BF39088" s="1"/>
    </row>
    <row r="39089" spans="58:58" x14ac:dyDescent="0.25">
      <c r="BF39089" s="1"/>
    </row>
    <row r="39090" spans="58:58" x14ac:dyDescent="0.25">
      <c r="BF39090" s="1"/>
    </row>
    <row r="39091" spans="58:58" x14ac:dyDescent="0.25">
      <c r="BF39091" s="1"/>
    </row>
    <row r="39092" spans="58:58" x14ac:dyDescent="0.25">
      <c r="BF39092" s="1"/>
    </row>
    <row r="39093" spans="58:58" x14ac:dyDescent="0.25">
      <c r="BF39093" s="1"/>
    </row>
    <row r="39094" spans="58:58" x14ac:dyDescent="0.25">
      <c r="BF39094" s="1"/>
    </row>
    <row r="39095" spans="58:58" x14ac:dyDescent="0.25">
      <c r="BF39095" s="1"/>
    </row>
    <row r="39096" spans="58:58" x14ac:dyDescent="0.25">
      <c r="BF39096" s="1"/>
    </row>
    <row r="39097" spans="58:58" x14ac:dyDescent="0.25">
      <c r="BF39097" s="1"/>
    </row>
    <row r="39098" spans="58:58" x14ac:dyDescent="0.25">
      <c r="BF39098" s="1"/>
    </row>
    <row r="39099" spans="58:58" x14ac:dyDescent="0.25">
      <c r="BF39099" s="1"/>
    </row>
    <row r="39100" spans="58:58" x14ac:dyDescent="0.25">
      <c r="BF39100" s="1"/>
    </row>
    <row r="39101" spans="58:58" x14ac:dyDescent="0.25">
      <c r="BF39101" s="1"/>
    </row>
    <row r="39102" spans="58:58" x14ac:dyDescent="0.25">
      <c r="BF39102" s="1"/>
    </row>
    <row r="39103" spans="58:58" x14ac:dyDescent="0.25">
      <c r="BF39103" s="1"/>
    </row>
    <row r="39104" spans="58:58" x14ac:dyDescent="0.25">
      <c r="BF39104" s="1"/>
    </row>
    <row r="39105" spans="58:58" x14ac:dyDescent="0.25">
      <c r="BF39105" s="1"/>
    </row>
    <row r="39106" spans="58:58" x14ac:dyDescent="0.25">
      <c r="BF39106" s="1"/>
    </row>
    <row r="39107" spans="58:58" x14ac:dyDescent="0.25">
      <c r="BF39107" s="1"/>
    </row>
    <row r="39108" spans="58:58" x14ac:dyDescent="0.25">
      <c r="BF39108" s="1"/>
    </row>
    <row r="39109" spans="58:58" x14ac:dyDescent="0.25">
      <c r="BF39109" s="1"/>
    </row>
    <row r="39110" spans="58:58" x14ac:dyDescent="0.25">
      <c r="BF39110" s="1"/>
    </row>
    <row r="39111" spans="58:58" x14ac:dyDescent="0.25">
      <c r="BF39111" s="1"/>
    </row>
    <row r="39112" spans="58:58" x14ac:dyDescent="0.25">
      <c r="BF39112" s="1"/>
    </row>
    <row r="39113" spans="58:58" x14ac:dyDescent="0.25">
      <c r="BF39113" s="1"/>
    </row>
    <row r="39114" spans="58:58" x14ac:dyDescent="0.25">
      <c r="BF39114" s="1"/>
    </row>
    <row r="39115" spans="58:58" x14ac:dyDescent="0.25">
      <c r="BF39115" s="1"/>
    </row>
    <row r="39116" spans="58:58" x14ac:dyDescent="0.25">
      <c r="BF39116" s="1"/>
    </row>
    <row r="39117" spans="58:58" x14ac:dyDescent="0.25">
      <c r="BF39117" s="1"/>
    </row>
    <row r="39118" spans="58:58" x14ac:dyDescent="0.25">
      <c r="BF39118" s="1"/>
    </row>
    <row r="39119" spans="58:58" x14ac:dyDescent="0.25">
      <c r="BF39119" s="1"/>
    </row>
    <row r="39120" spans="58:58" x14ac:dyDescent="0.25">
      <c r="BF39120" s="1"/>
    </row>
    <row r="39121" spans="58:58" x14ac:dyDescent="0.25">
      <c r="BF39121" s="1"/>
    </row>
    <row r="39122" spans="58:58" x14ac:dyDescent="0.25">
      <c r="BF39122" s="1"/>
    </row>
    <row r="39123" spans="58:58" x14ac:dyDescent="0.25">
      <c r="BF39123" s="1"/>
    </row>
    <row r="39124" spans="58:58" x14ac:dyDescent="0.25">
      <c r="BF39124" s="1"/>
    </row>
    <row r="39125" spans="58:58" x14ac:dyDescent="0.25">
      <c r="BF39125" s="1"/>
    </row>
    <row r="39126" spans="58:58" x14ac:dyDescent="0.25">
      <c r="BF39126" s="1"/>
    </row>
    <row r="39127" spans="58:58" x14ac:dyDescent="0.25">
      <c r="BF39127" s="1"/>
    </row>
    <row r="39128" spans="58:58" x14ac:dyDescent="0.25">
      <c r="BF39128" s="1"/>
    </row>
    <row r="39129" spans="58:58" x14ac:dyDescent="0.25">
      <c r="BF39129" s="1"/>
    </row>
    <row r="39130" spans="58:58" x14ac:dyDescent="0.25">
      <c r="BF39130" s="1"/>
    </row>
    <row r="39131" spans="58:58" x14ac:dyDescent="0.25">
      <c r="BF39131" s="1"/>
    </row>
    <row r="39132" spans="58:58" x14ac:dyDescent="0.25">
      <c r="BF39132" s="1"/>
    </row>
    <row r="39133" spans="58:58" x14ac:dyDescent="0.25">
      <c r="BF39133" s="1"/>
    </row>
    <row r="39134" spans="58:58" x14ac:dyDescent="0.25">
      <c r="BF39134" s="1"/>
    </row>
    <row r="39135" spans="58:58" x14ac:dyDescent="0.25">
      <c r="BF39135" s="1"/>
    </row>
    <row r="39136" spans="58:58" x14ac:dyDescent="0.25">
      <c r="BF39136" s="1"/>
    </row>
    <row r="39137" spans="58:58" x14ac:dyDescent="0.25">
      <c r="BF39137" s="1"/>
    </row>
    <row r="39138" spans="58:58" x14ac:dyDescent="0.25">
      <c r="BF39138" s="1"/>
    </row>
    <row r="39139" spans="58:58" x14ac:dyDescent="0.25">
      <c r="BF39139" s="1"/>
    </row>
    <row r="39140" spans="58:58" x14ac:dyDescent="0.25">
      <c r="BF39140" s="1"/>
    </row>
    <row r="39141" spans="58:58" x14ac:dyDescent="0.25">
      <c r="BF39141" s="1"/>
    </row>
    <row r="39142" spans="58:58" x14ac:dyDescent="0.25">
      <c r="BF39142" s="1"/>
    </row>
    <row r="39143" spans="58:58" x14ac:dyDescent="0.25">
      <c r="BF39143" s="1"/>
    </row>
    <row r="39144" spans="58:58" x14ac:dyDescent="0.25">
      <c r="BF39144" s="1"/>
    </row>
    <row r="39145" spans="58:58" x14ac:dyDescent="0.25">
      <c r="BF39145" s="1"/>
    </row>
    <row r="39146" spans="58:58" x14ac:dyDescent="0.25">
      <c r="BF39146" s="1"/>
    </row>
    <row r="39147" spans="58:58" x14ac:dyDescent="0.25">
      <c r="BF39147" s="1"/>
    </row>
    <row r="39148" spans="58:58" x14ac:dyDescent="0.25">
      <c r="BF39148" s="1"/>
    </row>
    <row r="39149" spans="58:58" x14ac:dyDescent="0.25">
      <c r="BF39149" s="1"/>
    </row>
    <row r="39150" spans="58:58" x14ac:dyDescent="0.25">
      <c r="BF39150" s="1"/>
    </row>
    <row r="39151" spans="58:58" x14ac:dyDescent="0.25">
      <c r="BF39151" s="1"/>
    </row>
    <row r="39152" spans="58:58" x14ac:dyDescent="0.25">
      <c r="BF39152" s="1"/>
    </row>
    <row r="39153" spans="58:58" x14ac:dyDescent="0.25">
      <c r="BF39153" s="1"/>
    </row>
    <row r="39154" spans="58:58" x14ac:dyDescent="0.25">
      <c r="BF39154" s="1"/>
    </row>
    <row r="39155" spans="58:58" x14ac:dyDescent="0.25">
      <c r="BF39155" s="1"/>
    </row>
    <row r="39156" spans="58:58" x14ac:dyDescent="0.25">
      <c r="BF39156" s="1"/>
    </row>
    <row r="39157" spans="58:58" x14ac:dyDescent="0.25">
      <c r="BF39157" s="1"/>
    </row>
    <row r="39158" spans="58:58" x14ac:dyDescent="0.25">
      <c r="BF39158" s="1"/>
    </row>
    <row r="39159" spans="58:58" x14ac:dyDescent="0.25">
      <c r="BF39159" s="1"/>
    </row>
    <row r="39160" spans="58:58" x14ac:dyDescent="0.25">
      <c r="BF39160" s="1"/>
    </row>
    <row r="39161" spans="58:58" x14ac:dyDescent="0.25">
      <c r="BF39161" s="1"/>
    </row>
    <row r="39162" spans="58:58" x14ac:dyDescent="0.25">
      <c r="BF39162" s="1"/>
    </row>
    <row r="39163" spans="58:58" x14ac:dyDescent="0.25">
      <c r="BF39163" s="1"/>
    </row>
    <row r="39164" spans="58:58" x14ac:dyDescent="0.25">
      <c r="BF39164" s="1"/>
    </row>
    <row r="39165" spans="58:58" x14ac:dyDescent="0.25">
      <c r="BF39165" s="1"/>
    </row>
    <row r="39166" spans="58:58" x14ac:dyDescent="0.25">
      <c r="BF39166" s="1"/>
    </row>
    <row r="39167" spans="58:58" x14ac:dyDescent="0.25">
      <c r="BF39167" s="1"/>
    </row>
    <row r="39168" spans="58:58" x14ac:dyDescent="0.25">
      <c r="BF39168" s="1"/>
    </row>
    <row r="39169" spans="58:58" x14ac:dyDescent="0.25">
      <c r="BF39169" s="1"/>
    </row>
    <row r="39170" spans="58:58" x14ac:dyDescent="0.25">
      <c r="BF39170" s="1"/>
    </row>
    <row r="39171" spans="58:58" x14ac:dyDescent="0.25">
      <c r="BF39171" s="1"/>
    </row>
    <row r="39172" spans="58:58" x14ac:dyDescent="0.25">
      <c r="BF39172" s="1"/>
    </row>
    <row r="39173" spans="58:58" x14ac:dyDescent="0.25">
      <c r="BF39173" s="1"/>
    </row>
    <row r="39174" spans="58:58" x14ac:dyDescent="0.25">
      <c r="BF39174" s="1"/>
    </row>
    <row r="39175" spans="58:58" x14ac:dyDescent="0.25">
      <c r="BF39175" s="1"/>
    </row>
    <row r="39176" spans="58:58" x14ac:dyDescent="0.25">
      <c r="BF39176" s="1"/>
    </row>
    <row r="39177" spans="58:58" x14ac:dyDescent="0.25">
      <c r="BF39177" s="1"/>
    </row>
    <row r="39178" spans="58:58" x14ac:dyDescent="0.25">
      <c r="BF39178" s="1"/>
    </row>
    <row r="39179" spans="58:58" x14ac:dyDescent="0.25">
      <c r="BF39179" s="1"/>
    </row>
    <row r="39180" spans="58:58" x14ac:dyDescent="0.25">
      <c r="BF39180" s="1"/>
    </row>
    <row r="39181" spans="58:58" x14ac:dyDescent="0.25">
      <c r="BF39181" s="1"/>
    </row>
    <row r="39182" spans="58:58" x14ac:dyDescent="0.25">
      <c r="BF39182" s="1"/>
    </row>
    <row r="39183" spans="58:58" x14ac:dyDescent="0.25">
      <c r="BF39183" s="1"/>
    </row>
    <row r="39184" spans="58:58" x14ac:dyDescent="0.25">
      <c r="BF39184" s="1"/>
    </row>
    <row r="39185" spans="58:58" x14ac:dyDescent="0.25">
      <c r="BF39185" s="1"/>
    </row>
    <row r="39186" spans="58:58" x14ac:dyDescent="0.25">
      <c r="BF39186" s="1"/>
    </row>
    <row r="39187" spans="58:58" x14ac:dyDescent="0.25">
      <c r="BF39187" s="1"/>
    </row>
    <row r="39188" spans="58:58" x14ac:dyDescent="0.25">
      <c r="BF39188" s="1"/>
    </row>
    <row r="39189" spans="58:58" x14ac:dyDescent="0.25">
      <c r="BF39189" s="1"/>
    </row>
    <row r="39190" spans="58:58" x14ac:dyDescent="0.25">
      <c r="BF39190" s="1"/>
    </row>
    <row r="39191" spans="58:58" x14ac:dyDescent="0.25">
      <c r="BF39191" s="1"/>
    </row>
    <row r="39192" spans="58:58" x14ac:dyDescent="0.25">
      <c r="BF39192" s="1"/>
    </row>
    <row r="39193" spans="58:58" x14ac:dyDescent="0.25">
      <c r="BF39193" s="1"/>
    </row>
    <row r="39194" spans="58:58" x14ac:dyDescent="0.25">
      <c r="BF39194" s="1"/>
    </row>
    <row r="39195" spans="58:58" x14ac:dyDescent="0.25">
      <c r="BF39195" s="1"/>
    </row>
    <row r="39196" spans="58:58" x14ac:dyDescent="0.25">
      <c r="BF39196" s="1"/>
    </row>
    <row r="39197" spans="58:58" x14ac:dyDescent="0.25">
      <c r="BF39197" s="1"/>
    </row>
    <row r="39198" spans="58:58" x14ac:dyDescent="0.25">
      <c r="BF39198" s="1"/>
    </row>
    <row r="39199" spans="58:58" x14ac:dyDescent="0.25">
      <c r="BF39199" s="1"/>
    </row>
    <row r="39200" spans="58:58" x14ac:dyDescent="0.25">
      <c r="BF39200" s="1"/>
    </row>
    <row r="39201" spans="58:58" x14ac:dyDescent="0.25">
      <c r="BF39201" s="1"/>
    </row>
    <row r="39202" spans="58:58" x14ac:dyDescent="0.25">
      <c r="BF39202" s="1"/>
    </row>
    <row r="39203" spans="58:58" x14ac:dyDescent="0.25">
      <c r="BF39203" s="1"/>
    </row>
    <row r="39204" spans="58:58" x14ac:dyDescent="0.25">
      <c r="BF39204" s="1"/>
    </row>
    <row r="39205" spans="58:58" x14ac:dyDescent="0.25">
      <c r="BF39205" s="1"/>
    </row>
    <row r="39206" spans="58:58" x14ac:dyDescent="0.25">
      <c r="BF39206" s="1"/>
    </row>
    <row r="39207" spans="58:58" x14ac:dyDescent="0.25">
      <c r="BF39207" s="1"/>
    </row>
    <row r="39208" spans="58:58" x14ac:dyDescent="0.25">
      <c r="BF39208" s="1"/>
    </row>
    <row r="39209" spans="58:58" x14ac:dyDescent="0.25">
      <c r="BF39209" s="1"/>
    </row>
    <row r="39210" spans="58:58" x14ac:dyDescent="0.25">
      <c r="BF39210" s="1"/>
    </row>
    <row r="39211" spans="58:58" x14ac:dyDescent="0.25">
      <c r="BF39211" s="1"/>
    </row>
    <row r="39212" spans="58:58" x14ac:dyDescent="0.25">
      <c r="BF39212" s="1"/>
    </row>
    <row r="39213" spans="58:58" x14ac:dyDescent="0.25">
      <c r="BF39213" s="1"/>
    </row>
    <row r="39214" spans="58:58" x14ac:dyDescent="0.25">
      <c r="BF39214" s="1"/>
    </row>
    <row r="39215" spans="58:58" x14ac:dyDescent="0.25">
      <c r="BF39215" s="1"/>
    </row>
    <row r="39216" spans="58:58" x14ac:dyDescent="0.25">
      <c r="BF39216" s="1"/>
    </row>
    <row r="39217" spans="58:58" x14ac:dyDescent="0.25">
      <c r="BF39217" s="1"/>
    </row>
    <row r="39218" spans="58:58" x14ac:dyDescent="0.25">
      <c r="BF39218" s="1"/>
    </row>
    <row r="39219" spans="58:58" x14ac:dyDescent="0.25">
      <c r="BF39219" s="1"/>
    </row>
    <row r="39220" spans="58:58" x14ac:dyDescent="0.25">
      <c r="BF39220" s="1"/>
    </row>
    <row r="39221" spans="58:58" x14ac:dyDescent="0.25">
      <c r="BF39221" s="1"/>
    </row>
    <row r="39222" spans="58:58" x14ac:dyDescent="0.25">
      <c r="BF39222" s="1"/>
    </row>
    <row r="39223" spans="58:58" x14ac:dyDescent="0.25">
      <c r="BF39223" s="1"/>
    </row>
    <row r="39224" spans="58:58" x14ac:dyDescent="0.25">
      <c r="BF39224" s="1"/>
    </row>
    <row r="39225" spans="58:58" x14ac:dyDescent="0.25">
      <c r="BF39225" s="1"/>
    </row>
    <row r="39226" spans="58:58" x14ac:dyDescent="0.25">
      <c r="BF39226" s="1"/>
    </row>
    <row r="39227" spans="58:58" x14ac:dyDescent="0.25">
      <c r="BF39227" s="1"/>
    </row>
    <row r="39228" spans="58:58" x14ac:dyDescent="0.25">
      <c r="BF39228" s="1"/>
    </row>
    <row r="39229" spans="58:58" x14ac:dyDescent="0.25">
      <c r="BF39229" s="1"/>
    </row>
    <row r="39230" spans="58:58" x14ac:dyDescent="0.25">
      <c r="BF39230" s="1"/>
    </row>
    <row r="39231" spans="58:58" x14ac:dyDescent="0.25">
      <c r="BF39231" s="1"/>
    </row>
    <row r="39232" spans="58:58" x14ac:dyDescent="0.25">
      <c r="BF39232" s="1"/>
    </row>
    <row r="39233" spans="58:58" x14ac:dyDescent="0.25">
      <c r="BF39233" s="1"/>
    </row>
    <row r="39234" spans="58:58" x14ac:dyDescent="0.25">
      <c r="BF39234" s="1"/>
    </row>
    <row r="39235" spans="58:58" x14ac:dyDescent="0.25">
      <c r="BF39235" s="1"/>
    </row>
    <row r="39236" spans="58:58" x14ac:dyDescent="0.25">
      <c r="BF39236" s="1"/>
    </row>
    <row r="39237" spans="58:58" x14ac:dyDescent="0.25">
      <c r="BF39237" s="1"/>
    </row>
    <row r="39238" spans="58:58" x14ac:dyDescent="0.25">
      <c r="BF39238" s="1"/>
    </row>
    <row r="39239" spans="58:58" x14ac:dyDescent="0.25">
      <c r="BF39239" s="1"/>
    </row>
    <row r="39240" spans="58:58" x14ac:dyDescent="0.25">
      <c r="BF39240" s="1"/>
    </row>
    <row r="39241" spans="58:58" x14ac:dyDescent="0.25">
      <c r="BF39241" s="1"/>
    </row>
    <row r="39242" spans="58:58" x14ac:dyDescent="0.25">
      <c r="BF39242" s="1"/>
    </row>
    <row r="39243" spans="58:58" x14ac:dyDescent="0.25">
      <c r="BF39243" s="1"/>
    </row>
    <row r="39244" spans="58:58" x14ac:dyDescent="0.25">
      <c r="BF39244" s="1"/>
    </row>
    <row r="39245" spans="58:58" x14ac:dyDescent="0.25">
      <c r="BF39245" s="1"/>
    </row>
    <row r="39246" spans="58:58" x14ac:dyDescent="0.25">
      <c r="BF39246" s="1"/>
    </row>
    <row r="39247" spans="58:58" x14ac:dyDescent="0.25">
      <c r="BF39247" s="1"/>
    </row>
    <row r="39248" spans="58:58" x14ac:dyDescent="0.25">
      <c r="BF39248" s="1"/>
    </row>
    <row r="39249" spans="58:58" x14ac:dyDescent="0.25">
      <c r="BF39249" s="1"/>
    </row>
    <row r="39250" spans="58:58" x14ac:dyDescent="0.25">
      <c r="BF39250" s="1"/>
    </row>
    <row r="39251" spans="58:58" x14ac:dyDescent="0.25">
      <c r="BF39251" s="1"/>
    </row>
    <row r="39252" spans="58:58" x14ac:dyDescent="0.25">
      <c r="BF39252" s="1"/>
    </row>
    <row r="39253" spans="58:58" x14ac:dyDescent="0.25">
      <c r="BF39253" s="1"/>
    </row>
    <row r="39254" spans="58:58" x14ac:dyDescent="0.25">
      <c r="BF39254" s="1"/>
    </row>
    <row r="39255" spans="58:58" x14ac:dyDescent="0.25">
      <c r="BF39255" s="1"/>
    </row>
    <row r="39256" spans="58:58" x14ac:dyDescent="0.25">
      <c r="BF39256" s="1"/>
    </row>
    <row r="39257" spans="58:58" x14ac:dyDescent="0.25">
      <c r="BF39257" s="1"/>
    </row>
    <row r="39258" spans="58:58" x14ac:dyDescent="0.25">
      <c r="BF39258" s="1"/>
    </row>
    <row r="39259" spans="58:58" x14ac:dyDescent="0.25">
      <c r="BF39259" s="1"/>
    </row>
    <row r="39260" spans="58:58" x14ac:dyDescent="0.25">
      <c r="BF39260" s="1"/>
    </row>
    <row r="39261" spans="58:58" x14ac:dyDescent="0.25">
      <c r="BF39261" s="1"/>
    </row>
    <row r="39262" spans="58:58" x14ac:dyDescent="0.25">
      <c r="BF39262" s="1"/>
    </row>
    <row r="39263" spans="58:58" x14ac:dyDescent="0.25">
      <c r="BF39263" s="1"/>
    </row>
    <row r="39264" spans="58:58" x14ac:dyDescent="0.25">
      <c r="BF39264" s="1"/>
    </row>
    <row r="39265" spans="58:58" x14ac:dyDescent="0.25">
      <c r="BF39265" s="1"/>
    </row>
    <row r="39266" spans="58:58" x14ac:dyDescent="0.25">
      <c r="BF39266" s="1"/>
    </row>
    <row r="39267" spans="58:58" x14ac:dyDescent="0.25">
      <c r="BF39267" s="1"/>
    </row>
    <row r="39268" spans="58:58" x14ac:dyDescent="0.25">
      <c r="BF39268" s="1"/>
    </row>
    <row r="39269" spans="58:58" x14ac:dyDescent="0.25">
      <c r="BF39269" s="1"/>
    </row>
    <row r="39270" spans="58:58" x14ac:dyDescent="0.25">
      <c r="BF39270" s="1"/>
    </row>
    <row r="39271" spans="58:58" x14ac:dyDescent="0.25">
      <c r="BF39271" s="1"/>
    </row>
    <row r="39272" spans="58:58" x14ac:dyDescent="0.25">
      <c r="BF39272" s="1"/>
    </row>
    <row r="39273" spans="58:58" x14ac:dyDescent="0.25">
      <c r="BF39273" s="1"/>
    </row>
    <row r="39274" spans="58:58" x14ac:dyDescent="0.25">
      <c r="BF39274" s="1"/>
    </row>
    <row r="39275" spans="58:58" x14ac:dyDescent="0.25">
      <c r="BF39275" s="1"/>
    </row>
    <row r="39276" spans="58:58" x14ac:dyDescent="0.25">
      <c r="BF39276" s="1"/>
    </row>
    <row r="39277" spans="58:58" x14ac:dyDescent="0.25">
      <c r="BF39277" s="1"/>
    </row>
    <row r="39278" spans="58:58" x14ac:dyDescent="0.25">
      <c r="BF39278" s="1"/>
    </row>
    <row r="39279" spans="58:58" x14ac:dyDescent="0.25">
      <c r="BF39279" s="1"/>
    </row>
    <row r="39280" spans="58:58" x14ac:dyDescent="0.25">
      <c r="BF39280" s="1"/>
    </row>
    <row r="39281" spans="58:58" x14ac:dyDescent="0.25">
      <c r="BF39281" s="1"/>
    </row>
    <row r="39282" spans="58:58" x14ac:dyDescent="0.25">
      <c r="BF39282" s="1"/>
    </row>
    <row r="39283" spans="58:58" x14ac:dyDescent="0.25">
      <c r="BF39283" s="1"/>
    </row>
    <row r="39284" spans="58:58" x14ac:dyDescent="0.25">
      <c r="BF39284" s="1"/>
    </row>
    <row r="39285" spans="58:58" x14ac:dyDescent="0.25">
      <c r="BF39285" s="1"/>
    </row>
    <row r="39286" spans="58:58" x14ac:dyDescent="0.25">
      <c r="BF39286" s="1"/>
    </row>
    <row r="39287" spans="58:58" x14ac:dyDescent="0.25">
      <c r="BF39287" s="1"/>
    </row>
    <row r="39288" spans="58:58" x14ac:dyDescent="0.25">
      <c r="BF39288" s="1"/>
    </row>
    <row r="39289" spans="58:58" x14ac:dyDescent="0.25">
      <c r="BF39289" s="1"/>
    </row>
    <row r="39290" spans="58:58" x14ac:dyDescent="0.25">
      <c r="BF39290" s="1"/>
    </row>
    <row r="39291" spans="58:58" x14ac:dyDescent="0.25">
      <c r="BF39291" s="1"/>
    </row>
    <row r="39292" spans="58:58" x14ac:dyDescent="0.25">
      <c r="BF39292" s="1"/>
    </row>
    <row r="39293" spans="58:58" x14ac:dyDescent="0.25">
      <c r="BF39293" s="1"/>
    </row>
    <row r="39294" spans="58:58" x14ac:dyDescent="0.25">
      <c r="BF39294" s="1"/>
    </row>
    <row r="39295" spans="58:58" x14ac:dyDescent="0.25">
      <c r="BF39295" s="1"/>
    </row>
    <row r="39296" spans="58:58" x14ac:dyDescent="0.25">
      <c r="BF39296" s="1"/>
    </row>
    <row r="39297" spans="58:58" x14ac:dyDescent="0.25">
      <c r="BF39297" s="1"/>
    </row>
    <row r="39298" spans="58:58" x14ac:dyDescent="0.25">
      <c r="BF39298" s="1"/>
    </row>
    <row r="39299" spans="58:58" x14ac:dyDescent="0.25">
      <c r="BF39299" s="1"/>
    </row>
    <row r="39300" spans="58:58" x14ac:dyDescent="0.25">
      <c r="BF39300" s="1"/>
    </row>
    <row r="39301" spans="58:58" x14ac:dyDescent="0.25">
      <c r="BF39301" s="1"/>
    </row>
    <row r="39302" spans="58:58" x14ac:dyDescent="0.25">
      <c r="BF39302" s="1"/>
    </row>
    <row r="39303" spans="58:58" x14ac:dyDescent="0.25">
      <c r="BF39303" s="1"/>
    </row>
    <row r="39304" spans="58:58" x14ac:dyDescent="0.25">
      <c r="BF39304" s="1"/>
    </row>
    <row r="39305" spans="58:58" x14ac:dyDescent="0.25">
      <c r="BF39305" s="1"/>
    </row>
    <row r="39306" spans="58:58" x14ac:dyDescent="0.25">
      <c r="BF39306" s="1"/>
    </row>
    <row r="39307" spans="58:58" x14ac:dyDescent="0.25">
      <c r="BF39307" s="1"/>
    </row>
    <row r="39308" spans="58:58" x14ac:dyDescent="0.25">
      <c r="BF39308" s="1"/>
    </row>
    <row r="39309" spans="58:58" x14ac:dyDescent="0.25">
      <c r="BF39309" s="1"/>
    </row>
    <row r="39310" spans="58:58" x14ac:dyDescent="0.25">
      <c r="BF39310" s="1"/>
    </row>
    <row r="39311" spans="58:58" x14ac:dyDescent="0.25">
      <c r="BF39311" s="1"/>
    </row>
    <row r="39312" spans="58:58" x14ac:dyDescent="0.25">
      <c r="BF39312" s="1"/>
    </row>
    <row r="39313" spans="58:58" x14ac:dyDescent="0.25">
      <c r="BF39313" s="1"/>
    </row>
    <row r="39314" spans="58:58" x14ac:dyDescent="0.25">
      <c r="BF39314" s="1"/>
    </row>
    <row r="39315" spans="58:58" x14ac:dyDescent="0.25">
      <c r="BF39315" s="1"/>
    </row>
    <row r="39316" spans="58:58" x14ac:dyDescent="0.25">
      <c r="BF39316" s="1"/>
    </row>
    <row r="39317" spans="58:58" x14ac:dyDescent="0.25">
      <c r="BF39317" s="1"/>
    </row>
    <row r="39318" spans="58:58" x14ac:dyDescent="0.25">
      <c r="BF39318" s="1"/>
    </row>
    <row r="39319" spans="58:58" x14ac:dyDescent="0.25">
      <c r="BF39319" s="1"/>
    </row>
    <row r="39320" spans="58:58" x14ac:dyDescent="0.25">
      <c r="BF39320" s="1"/>
    </row>
    <row r="39321" spans="58:58" x14ac:dyDescent="0.25">
      <c r="BF39321" s="1"/>
    </row>
    <row r="39322" spans="58:58" x14ac:dyDescent="0.25">
      <c r="BF39322" s="1"/>
    </row>
    <row r="39323" spans="58:58" x14ac:dyDescent="0.25">
      <c r="BF39323" s="1"/>
    </row>
    <row r="39324" spans="58:58" x14ac:dyDescent="0.25">
      <c r="BF39324" s="1"/>
    </row>
    <row r="39325" spans="58:58" x14ac:dyDescent="0.25">
      <c r="BF39325" s="1"/>
    </row>
    <row r="39326" spans="58:58" x14ac:dyDescent="0.25">
      <c r="BF39326" s="1"/>
    </row>
    <row r="39327" spans="58:58" x14ac:dyDescent="0.25">
      <c r="BF39327" s="1"/>
    </row>
    <row r="39328" spans="58:58" x14ac:dyDescent="0.25">
      <c r="BF39328" s="1"/>
    </row>
    <row r="39329" spans="58:58" x14ac:dyDescent="0.25">
      <c r="BF39329" s="1"/>
    </row>
    <row r="39330" spans="58:58" x14ac:dyDescent="0.25">
      <c r="BF39330" s="1"/>
    </row>
    <row r="39331" spans="58:58" x14ac:dyDescent="0.25">
      <c r="BF39331" s="1"/>
    </row>
    <row r="39332" spans="58:58" x14ac:dyDescent="0.25">
      <c r="BF39332" s="1"/>
    </row>
    <row r="39333" spans="58:58" x14ac:dyDescent="0.25">
      <c r="BF39333" s="1"/>
    </row>
    <row r="39334" spans="58:58" x14ac:dyDescent="0.25">
      <c r="BF39334" s="1"/>
    </row>
    <row r="39335" spans="58:58" x14ac:dyDescent="0.25">
      <c r="BF39335" s="1"/>
    </row>
    <row r="39336" spans="58:58" x14ac:dyDescent="0.25">
      <c r="BF39336" s="1"/>
    </row>
    <row r="39337" spans="58:58" x14ac:dyDescent="0.25">
      <c r="BF39337" s="1"/>
    </row>
    <row r="39338" spans="58:58" x14ac:dyDescent="0.25">
      <c r="BF39338" s="1"/>
    </row>
    <row r="39339" spans="58:58" x14ac:dyDescent="0.25">
      <c r="BF39339" s="1"/>
    </row>
    <row r="39340" spans="58:58" x14ac:dyDescent="0.25">
      <c r="BF39340" s="1"/>
    </row>
    <row r="39341" spans="58:58" x14ac:dyDescent="0.25">
      <c r="BF39341" s="1"/>
    </row>
    <row r="39342" spans="58:58" x14ac:dyDescent="0.25">
      <c r="BF39342" s="1"/>
    </row>
    <row r="39343" spans="58:58" x14ac:dyDescent="0.25">
      <c r="BF39343" s="1"/>
    </row>
    <row r="39344" spans="58:58" x14ac:dyDescent="0.25">
      <c r="BF39344" s="1"/>
    </row>
    <row r="39345" spans="58:58" x14ac:dyDescent="0.25">
      <c r="BF39345" s="1"/>
    </row>
    <row r="39346" spans="58:58" x14ac:dyDescent="0.25">
      <c r="BF39346" s="1"/>
    </row>
    <row r="39347" spans="58:58" x14ac:dyDescent="0.25">
      <c r="BF39347" s="1"/>
    </row>
    <row r="39348" spans="58:58" x14ac:dyDescent="0.25">
      <c r="BF39348" s="1"/>
    </row>
    <row r="39349" spans="58:58" x14ac:dyDescent="0.25">
      <c r="BF39349" s="1"/>
    </row>
    <row r="39350" spans="58:58" x14ac:dyDescent="0.25">
      <c r="BF39350" s="1"/>
    </row>
    <row r="39351" spans="58:58" x14ac:dyDescent="0.25">
      <c r="BF39351" s="1"/>
    </row>
    <row r="39352" spans="58:58" x14ac:dyDescent="0.25">
      <c r="BF39352" s="1"/>
    </row>
    <row r="39353" spans="58:58" x14ac:dyDescent="0.25">
      <c r="BF39353" s="1"/>
    </row>
    <row r="39354" spans="58:58" x14ac:dyDescent="0.25">
      <c r="BF39354" s="1"/>
    </row>
    <row r="39355" spans="58:58" x14ac:dyDescent="0.25">
      <c r="BF39355" s="1"/>
    </row>
    <row r="39356" spans="58:58" x14ac:dyDescent="0.25">
      <c r="BF39356" s="1"/>
    </row>
    <row r="39357" spans="58:58" x14ac:dyDescent="0.25">
      <c r="BF39357" s="1"/>
    </row>
    <row r="39358" spans="58:58" x14ac:dyDescent="0.25">
      <c r="BF39358" s="1"/>
    </row>
    <row r="39359" spans="58:58" x14ac:dyDescent="0.25">
      <c r="BF39359" s="1"/>
    </row>
    <row r="39360" spans="58:58" x14ac:dyDescent="0.25">
      <c r="BF39360" s="1"/>
    </row>
    <row r="39361" spans="58:58" x14ac:dyDescent="0.25">
      <c r="BF39361" s="1"/>
    </row>
    <row r="39362" spans="58:58" x14ac:dyDescent="0.25">
      <c r="BF39362" s="1"/>
    </row>
    <row r="39363" spans="58:58" x14ac:dyDescent="0.25">
      <c r="BF39363" s="1"/>
    </row>
    <row r="39364" spans="58:58" x14ac:dyDescent="0.25">
      <c r="BF39364" s="1"/>
    </row>
    <row r="39365" spans="58:58" x14ac:dyDescent="0.25">
      <c r="BF39365" s="1"/>
    </row>
    <row r="39366" spans="58:58" x14ac:dyDescent="0.25">
      <c r="BF39366" s="1"/>
    </row>
    <row r="39367" spans="58:58" x14ac:dyDescent="0.25">
      <c r="BF39367" s="1"/>
    </row>
    <row r="39368" spans="58:58" x14ac:dyDescent="0.25">
      <c r="BF39368" s="1"/>
    </row>
    <row r="39369" spans="58:58" x14ac:dyDescent="0.25">
      <c r="BF39369" s="1"/>
    </row>
    <row r="39370" spans="58:58" x14ac:dyDescent="0.25">
      <c r="BF39370" s="1"/>
    </row>
    <row r="39371" spans="58:58" x14ac:dyDescent="0.25">
      <c r="BF39371" s="1"/>
    </row>
    <row r="39372" spans="58:58" x14ac:dyDescent="0.25">
      <c r="BF39372" s="1"/>
    </row>
    <row r="39373" spans="58:58" x14ac:dyDescent="0.25">
      <c r="BF39373" s="1"/>
    </row>
    <row r="39374" spans="58:58" x14ac:dyDescent="0.25">
      <c r="BF39374" s="1"/>
    </row>
    <row r="39375" spans="58:58" x14ac:dyDescent="0.25">
      <c r="BF39375" s="1"/>
    </row>
    <row r="39376" spans="58:58" x14ac:dyDescent="0.25">
      <c r="BF39376" s="1"/>
    </row>
    <row r="39377" spans="58:58" x14ac:dyDescent="0.25">
      <c r="BF39377" s="1"/>
    </row>
    <row r="39378" spans="58:58" x14ac:dyDescent="0.25">
      <c r="BF39378" s="1"/>
    </row>
    <row r="39379" spans="58:58" x14ac:dyDescent="0.25">
      <c r="BF39379" s="1"/>
    </row>
    <row r="39380" spans="58:58" x14ac:dyDescent="0.25">
      <c r="BF39380" s="1"/>
    </row>
    <row r="39381" spans="58:58" x14ac:dyDescent="0.25">
      <c r="BF39381" s="1"/>
    </row>
    <row r="39382" spans="58:58" x14ac:dyDescent="0.25">
      <c r="BF39382" s="1"/>
    </row>
    <row r="39383" spans="58:58" x14ac:dyDescent="0.25">
      <c r="BF39383" s="1"/>
    </row>
    <row r="39384" spans="58:58" x14ac:dyDescent="0.25">
      <c r="BF39384" s="1"/>
    </row>
    <row r="39385" spans="58:58" x14ac:dyDescent="0.25">
      <c r="BF39385" s="1"/>
    </row>
    <row r="39386" spans="58:58" x14ac:dyDescent="0.25">
      <c r="BF39386" s="1"/>
    </row>
    <row r="39387" spans="58:58" x14ac:dyDescent="0.25">
      <c r="BF39387" s="1"/>
    </row>
    <row r="39388" spans="58:58" x14ac:dyDescent="0.25">
      <c r="BF39388" s="1"/>
    </row>
    <row r="39389" spans="58:58" x14ac:dyDescent="0.25">
      <c r="BF39389" s="1"/>
    </row>
    <row r="39390" spans="58:58" x14ac:dyDescent="0.25">
      <c r="BF39390" s="1"/>
    </row>
    <row r="39391" spans="58:58" x14ac:dyDescent="0.25">
      <c r="BF39391" s="1"/>
    </row>
    <row r="39392" spans="58:58" x14ac:dyDescent="0.25">
      <c r="BF39392" s="1"/>
    </row>
    <row r="39393" spans="58:58" x14ac:dyDescent="0.25">
      <c r="BF39393" s="1"/>
    </row>
    <row r="39394" spans="58:58" x14ac:dyDescent="0.25">
      <c r="BF39394" s="1"/>
    </row>
    <row r="39395" spans="58:58" x14ac:dyDescent="0.25">
      <c r="BF39395" s="1"/>
    </row>
    <row r="39396" spans="58:58" x14ac:dyDescent="0.25">
      <c r="BF39396" s="1"/>
    </row>
    <row r="39397" spans="58:58" x14ac:dyDescent="0.25">
      <c r="BF39397" s="1"/>
    </row>
    <row r="39398" spans="58:58" x14ac:dyDescent="0.25">
      <c r="BF39398" s="1"/>
    </row>
    <row r="39399" spans="58:58" x14ac:dyDescent="0.25">
      <c r="BF39399" s="1"/>
    </row>
    <row r="39400" spans="58:58" x14ac:dyDescent="0.25">
      <c r="BF39400" s="1"/>
    </row>
    <row r="39401" spans="58:58" x14ac:dyDescent="0.25">
      <c r="BF39401" s="1"/>
    </row>
    <row r="39402" spans="58:58" x14ac:dyDescent="0.25">
      <c r="BF39402" s="1"/>
    </row>
    <row r="39403" spans="58:58" x14ac:dyDescent="0.25">
      <c r="BF39403" s="1"/>
    </row>
    <row r="39404" spans="58:58" x14ac:dyDescent="0.25">
      <c r="BF39404" s="1"/>
    </row>
    <row r="39405" spans="58:58" x14ac:dyDescent="0.25">
      <c r="BF39405" s="1"/>
    </row>
    <row r="39406" spans="58:58" x14ac:dyDescent="0.25">
      <c r="BF39406" s="1"/>
    </row>
    <row r="39407" spans="58:58" x14ac:dyDescent="0.25">
      <c r="BF39407" s="1"/>
    </row>
    <row r="39408" spans="58:58" x14ac:dyDescent="0.25">
      <c r="BF39408" s="1"/>
    </row>
    <row r="39409" spans="58:58" x14ac:dyDescent="0.25">
      <c r="BF39409" s="1"/>
    </row>
    <row r="39410" spans="58:58" x14ac:dyDescent="0.25">
      <c r="BF39410" s="1"/>
    </row>
    <row r="39411" spans="58:58" x14ac:dyDescent="0.25">
      <c r="BF39411" s="1"/>
    </row>
    <row r="39412" spans="58:58" x14ac:dyDescent="0.25">
      <c r="BF39412" s="1"/>
    </row>
    <row r="39413" spans="58:58" x14ac:dyDescent="0.25">
      <c r="BF39413" s="1"/>
    </row>
    <row r="39414" spans="58:58" x14ac:dyDescent="0.25">
      <c r="BF39414" s="1"/>
    </row>
    <row r="39415" spans="58:58" x14ac:dyDescent="0.25">
      <c r="BF39415" s="1"/>
    </row>
    <row r="39416" spans="58:58" x14ac:dyDescent="0.25">
      <c r="BF39416" s="1"/>
    </row>
    <row r="39417" spans="58:58" x14ac:dyDescent="0.25">
      <c r="BF39417" s="1"/>
    </row>
    <row r="39418" spans="58:58" x14ac:dyDescent="0.25">
      <c r="BF39418" s="1"/>
    </row>
    <row r="39419" spans="58:58" x14ac:dyDescent="0.25">
      <c r="BF39419" s="1"/>
    </row>
    <row r="39420" spans="58:58" x14ac:dyDescent="0.25">
      <c r="BF39420" s="1"/>
    </row>
    <row r="39421" spans="58:58" x14ac:dyDescent="0.25">
      <c r="BF39421" s="1"/>
    </row>
    <row r="39422" spans="58:58" x14ac:dyDescent="0.25">
      <c r="BF39422" s="1"/>
    </row>
    <row r="39423" spans="58:58" x14ac:dyDescent="0.25">
      <c r="BF39423" s="1"/>
    </row>
    <row r="39424" spans="58:58" x14ac:dyDescent="0.25">
      <c r="BF39424" s="1"/>
    </row>
    <row r="39425" spans="58:58" x14ac:dyDescent="0.25">
      <c r="BF39425" s="1"/>
    </row>
    <row r="39426" spans="58:58" x14ac:dyDescent="0.25">
      <c r="BF39426" s="1"/>
    </row>
    <row r="39427" spans="58:58" x14ac:dyDescent="0.25">
      <c r="BF39427" s="1"/>
    </row>
    <row r="39428" spans="58:58" x14ac:dyDescent="0.25">
      <c r="BF39428" s="1"/>
    </row>
    <row r="39429" spans="58:58" x14ac:dyDescent="0.25">
      <c r="BF39429" s="1"/>
    </row>
    <row r="39430" spans="58:58" x14ac:dyDescent="0.25">
      <c r="BF39430" s="1"/>
    </row>
    <row r="39431" spans="58:58" x14ac:dyDescent="0.25">
      <c r="BF39431" s="1"/>
    </row>
    <row r="39432" spans="58:58" x14ac:dyDescent="0.25">
      <c r="BF39432" s="1"/>
    </row>
    <row r="39433" spans="58:58" x14ac:dyDescent="0.25">
      <c r="BF39433" s="1"/>
    </row>
    <row r="39434" spans="58:58" x14ac:dyDescent="0.25">
      <c r="BF39434" s="1"/>
    </row>
    <row r="39435" spans="58:58" x14ac:dyDescent="0.25">
      <c r="BF39435" s="1"/>
    </row>
    <row r="39436" spans="58:58" x14ac:dyDescent="0.25">
      <c r="BF39436" s="1"/>
    </row>
    <row r="39437" spans="58:58" x14ac:dyDescent="0.25">
      <c r="BF39437" s="1"/>
    </row>
    <row r="39438" spans="58:58" x14ac:dyDescent="0.25">
      <c r="BF39438" s="1"/>
    </row>
    <row r="39439" spans="58:58" x14ac:dyDescent="0.25">
      <c r="BF39439" s="1"/>
    </row>
    <row r="39440" spans="58:58" x14ac:dyDescent="0.25">
      <c r="BF39440" s="1"/>
    </row>
    <row r="39441" spans="58:58" x14ac:dyDescent="0.25">
      <c r="BF39441" s="1"/>
    </row>
    <row r="39442" spans="58:58" x14ac:dyDescent="0.25">
      <c r="BF39442" s="1"/>
    </row>
    <row r="39443" spans="58:58" x14ac:dyDescent="0.25">
      <c r="BF39443" s="1"/>
    </row>
    <row r="39444" spans="58:58" x14ac:dyDescent="0.25">
      <c r="BF39444" s="1"/>
    </row>
    <row r="39445" spans="58:58" x14ac:dyDescent="0.25">
      <c r="BF39445" s="1"/>
    </row>
    <row r="39446" spans="58:58" x14ac:dyDescent="0.25">
      <c r="BF39446" s="1"/>
    </row>
    <row r="39447" spans="58:58" x14ac:dyDescent="0.25">
      <c r="BF39447" s="1"/>
    </row>
    <row r="39448" spans="58:58" x14ac:dyDescent="0.25">
      <c r="BF39448" s="1"/>
    </row>
    <row r="39449" spans="58:58" x14ac:dyDescent="0.25">
      <c r="BF39449" s="1"/>
    </row>
    <row r="39450" spans="58:58" x14ac:dyDescent="0.25">
      <c r="BF39450" s="1"/>
    </row>
    <row r="39451" spans="58:58" x14ac:dyDescent="0.25">
      <c r="BF39451" s="1"/>
    </row>
    <row r="39452" spans="58:58" x14ac:dyDescent="0.25">
      <c r="BF39452" s="1"/>
    </row>
    <row r="39453" spans="58:58" x14ac:dyDescent="0.25">
      <c r="BF39453" s="1"/>
    </row>
    <row r="39454" spans="58:58" x14ac:dyDescent="0.25">
      <c r="BF39454" s="1"/>
    </row>
    <row r="39455" spans="58:58" x14ac:dyDescent="0.25">
      <c r="BF39455" s="1"/>
    </row>
    <row r="39456" spans="58:58" x14ac:dyDescent="0.25">
      <c r="BF39456" s="1"/>
    </row>
    <row r="39457" spans="58:58" x14ac:dyDescent="0.25">
      <c r="BF39457" s="1"/>
    </row>
    <row r="39458" spans="58:58" x14ac:dyDescent="0.25">
      <c r="BF39458" s="1"/>
    </row>
    <row r="39459" spans="58:58" x14ac:dyDescent="0.25">
      <c r="BF39459" s="1"/>
    </row>
    <row r="39460" spans="58:58" x14ac:dyDescent="0.25">
      <c r="BF39460" s="1"/>
    </row>
    <row r="39461" spans="58:58" x14ac:dyDescent="0.25">
      <c r="BF39461" s="1"/>
    </row>
    <row r="39462" spans="58:58" x14ac:dyDescent="0.25">
      <c r="BF39462" s="1"/>
    </row>
    <row r="39463" spans="58:58" x14ac:dyDescent="0.25">
      <c r="BF39463" s="1"/>
    </row>
    <row r="39464" spans="58:58" x14ac:dyDescent="0.25">
      <c r="BF39464" s="1"/>
    </row>
    <row r="39465" spans="58:58" x14ac:dyDescent="0.25">
      <c r="BF39465" s="1"/>
    </row>
    <row r="39466" spans="58:58" x14ac:dyDescent="0.25">
      <c r="BF39466" s="1"/>
    </row>
    <row r="39467" spans="58:58" x14ac:dyDescent="0.25">
      <c r="BF39467" s="1"/>
    </row>
    <row r="39468" spans="58:58" x14ac:dyDescent="0.25">
      <c r="BF39468" s="1"/>
    </row>
    <row r="39469" spans="58:58" x14ac:dyDescent="0.25">
      <c r="BF39469" s="1"/>
    </row>
    <row r="39470" spans="58:58" x14ac:dyDescent="0.25">
      <c r="BF39470" s="1"/>
    </row>
    <row r="39471" spans="58:58" x14ac:dyDescent="0.25">
      <c r="BF39471" s="1"/>
    </row>
    <row r="39472" spans="58:58" x14ac:dyDescent="0.25">
      <c r="BF39472" s="1"/>
    </row>
    <row r="39473" spans="58:58" x14ac:dyDescent="0.25">
      <c r="BF39473" s="1"/>
    </row>
    <row r="39474" spans="58:58" x14ac:dyDescent="0.25">
      <c r="BF39474" s="1"/>
    </row>
    <row r="39475" spans="58:58" x14ac:dyDescent="0.25">
      <c r="BF39475" s="1"/>
    </row>
    <row r="39476" spans="58:58" x14ac:dyDescent="0.25">
      <c r="BF39476" s="1"/>
    </row>
    <row r="39477" spans="58:58" x14ac:dyDescent="0.25">
      <c r="BF39477" s="1"/>
    </row>
    <row r="39478" spans="58:58" x14ac:dyDescent="0.25">
      <c r="BF39478" s="1"/>
    </row>
    <row r="39479" spans="58:58" x14ac:dyDescent="0.25">
      <c r="BF39479" s="1"/>
    </row>
    <row r="39480" spans="58:58" x14ac:dyDescent="0.25">
      <c r="BF39480" s="1"/>
    </row>
    <row r="39481" spans="58:58" x14ac:dyDescent="0.25">
      <c r="BF39481" s="1"/>
    </row>
    <row r="39482" spans="58:58" x14ac:dyDescent="0.25">
      <c r="BF39482" s="1"/>
    </row>
    <row r="39483" spans="58:58" x14ac:dyDescent="0.25">
      <c r="BF39483" s="1"/>
    </row>
    <row r="39484" spans="58:58" x14ac:dyDescent="0.25">
      <c r="BF39484" s="1"/>
    </row>
    <row r="39485" spans="58:58" x14ac:dyDescent="0.25">
      <c r="BF39485" s="1"/>
    </row>
    <row r="39486" spans="58:58" x14ac:dyDescent="0.25">
      <c r="BF39486" s="1"/>
    </row>
    <row r="39487" spans="58:58" x14ac:dyDescent="0.25">
      <c r="BF39487" s="1"/>
    </row>
    <row r="39488" spans="58:58" x14ac:dyDescent="0.25">
      <c r="BF39488" s="1"/>
    </row>
    <row r="39489" spans="58:58" x14ac:dyDescent="0.25">
      <c r="BF39489" s="1"/>
    </row>
    <row r="39490" spans="58:58" x14ac:dyDescent="0.25">
      <c r="BF39490" s="1"/>
    </row>
    <row r="39491" spans="58:58" x14ac:dyDescent="0.25">
      <c r="BF39491" s="1"/>
    </row>
    <row r="39492" spans="58:58" x14ac:dyDescent="0.25">
      <c r="BF39492" s="1"/>
    </row>
    <row r="39493" spans="58:58" x14ac:dyDescent="0.25">
      <c r="BF39493" s="1"/>
    </row>
    <row r="39494" spans="58:58" x14ac:dyDescent="0.25">
      <c r="BF39494" s="1"/>
    </row>
    <row r="39495" spans="58:58" x14ac:dyDescent="0.25">
      <c r="BF39495" s="1"/>
    </row>
    <row r="39496" spans="58:58" x14ac:dyDescent="0.25">
      <c r="BF39496" s="1"/>
    </row>
    <row r="39497" spans="58:58" x14ac:dyDescent="0.25">
      <c r="BF39497" s="1"/>
    </row>
    <row r="39498" spans="58:58" x14ac:dyDescent="0.25">
      <c r="BF39498" s="1"/>
    </row>
    <row r="39499" spans="58:58" x14ac:dyDescent="0.25">
      <c r="BF39499" s="1"/>
    </row>
    <row r="39500" spans="58:58" x14ac:dyDescent="0.25">
      <c r="BF39500" s="1"/>
    </row>
    <row r="39501" spans="58:58" x14ac:dyDescent="0.25">
      <c r="BF39501" s="1"/>
    </row>
    <row r="39502" spans="58:58" x14ac:dyDescent="0.25">
      <c r="BF39502" s="1"/>
    </row>
    <row r="39503" spans="58:58" x14ac:dyDescent="0.25">
      <c r="BF39503" s="1"/>
    </row>
    <row r="39504" spans="58:58" x14ac:dyDescent="0.25">
      <c r="BF39504" s="1"/>
    </row>
    <row r="39505" spans="58:58" x14ac:dyDescent="0.25">
      <c r="BF39505" s="1"/>
    </row>
    <row r="39506" spans="58:58" x14ac:dyDescent="0.25">
      <c r="BF39506" s="1"/>
    </row>
    <row r="39507" spans="58:58" x14ac:dyDescent="0.25">
      <c r="BF39507" s="1"/>
    </row>
    <row r="39508" spans="58:58" x14ac:dyDescent="0.25">
      <c r="BF39508" s="1"/>
    </row>
    <row r="39509" spans="58:58" x14ac:dyDescent="0.25">
      <c r="BF39509" s="1"/>
    </row>
    <row r="39510" spans="58:58" x14ac:dyDescent="0.25">
      <c r="BF39510" s="1"/>
    </row>
    <row r="39511" spans="58:58" x14ac:dyDescent="0.25">
      <c r="BF39511" s="1"/>
    </row>
    <row r="39512" spans="58:58" x14ac:dyDescent="0.25">
      <c r="BF39512" s="1"/>
    </row>
    <row r="39513" spans="58:58" x14ac:dyDescent="0.25">
      <c r="BF39513" s="1"/>
    </row>
    <row r="39514" spans="58:58" x14ac:dyDescent="0.25">
      <c r="BF39514" s="1"/>
    </row>
    <row r="39515" spans="58:58" x14ac:dyDescent="0.25">
      <c r="BF39515" s="1"/>
    </row>
    <row r="39516" spans="58:58" x14ac:dyDescent="0.25">
      <c r="BF39516" s="1"/>
    </row>
    <row r="39517" spans="58:58" x14ac:dyDescent="0.25">
      <c r="BF39517" s="1"/>
    </row>
    <row r="39518" spans="58:58" x14ac:dyDescent="0.25">
      <c r="BF39518" s="1"/>
    </row>
    <row r="39519" spans="58:58" x14ac:dyDescent="0.25">
      <c r="BF39519" s="1"/>
    </row>
    <row r="39520" spans="58:58" x14ac:dyDescent="0.25">
      <c r="BF39520" s="1"/>
    </row>
    <row r="39521" spans="58:58" x14ac:dyDescent="0.25">
      <c r="BF39521" s="1"/>
    </row>
    <row r="39522" spans="58:58" x14ac:dyDescent="0.25">
      <c r="BF39522" s="1"/>
    </row>
    <row r="39523" spans="58:58" x14ac:dyDescent="0.25">
      <c r="BF39523" s="1"/>
    </row>
    <row r="39524" spans="58:58" x14ac:dyDescent="0.25">
      <c r="BF39524" s="1"/>
    </row>
    <row r="39525" spans="58:58" x14ac:dyDescent="0.25">
      <c r="BF39525" s="1"/>
    </row>
    <row r="39526" spans="58:58" x14ac:dyDescent="0.25">
      <c r="BF39526" s="1"/>
    </row>
    <row r="39527" spans="58:58" x14ac:dyDescent="0.25">
      <c r="BF39527" s="1"/>
    </row>
    <row r="39528" spans="58:58" x14ac:dyDescent="0.25">
      <c r="BF39528" s="1"/>
    </row>
    <row r="39529" spans="58:58" x14ac:dyDescent="0.25">
      <c r="BF39529" s="1"/>
    </row>
    <row r="39530" spans="58:58" x14ac:dyDescent="0.25">
      <c r="BF39530" s="1"/>
    </row>
    <row r="39531" spans="58:58" x14ac:dyDescent="0.25">
      <c r="BF39531" s="1"/>
    </row>
    <row r="39532" spans="58:58" x14ac:dyDescent="0.25">
      <c r="BF39532" s="1"/>
    </row>
    <row r="39533" spans="58:58" x14ac:dyDescent="0.25">
      <c r="BF39533" s="1"/>
    </row>
    <row r="39534" spans="58:58" x14ac:dyDescent="0.25">
      <c r="BF39534" s="1"/>
    </row>
    <row r="39535" spans="58:58" x14ac:dyDescent="0.25">
      <c r="BF39535" s="1"/>
    </row>
    <row r="39536" spans="58:58" x14ac:dyDescent="0.25">
      <c r="BF39536" s="1"/>
    </row>
    <row r="39537" spans="58:58" x14ac:dyDescent="0.25">
      <c r="BF39537" s="1"/>
    </row>
    <row r="39538" spans="58:58" x14ac:dyDescent="0.25">
      <c r="BF39538" s="1"/>
    </row>
    <row r="39539" spans="58:58" x14ac:dyDescent="0.25">
      <c r="BF39539" s="1"/>
    </row>
    <row r="39540" spans="58:58" x14ac:dyDescent="0.25">
      <c r="BF39540" s="1"/>
    </row>
    <row r="39541" spans="58:58" x14ac:dyDescent="0.25">
      <c r="BF39541" s="1"/>
    </row>
    <row r="39542" spans="58:58" x14ac:dyDescent="0.25">
      <c r="BF39542" s="1"/>
    </row>
    <row r="39543" spans="58:58" x14ac:dyDescent="0.25">
      <c r="BF39543" s="1"/>
    </row>
    <row r="39544" spans="58:58" x14ac:dyDescent="0.25">
      <c r="BF39544" s="1"/>
    </row>
    <row r="39545" spans="58:58" x14ac:dyDescent="0.25">
      <c r="BF39545" s="1"/>
    </row>
    <row r="39546" spans="58:58" x14ac:dyDescent="0.25">
      <c r="BF39546" s="1"/>
    </row>
    <row r="39547" spans="58:58" x14ac:dyDescent="0.25">
      <c r="BF39547" s="1"/>
    </row>
    <row r="39548" spans="58:58" x14ac:dyDescent="0.25">
      <c r="BF39548" s="1"/>
    </row>
    <row r="39549" spans="58:58" x14ac:dyDescent="0.25">
      <c r="BF39549" s="1"/>
    </row>
    <row r="39550" spans="58:58" x14ac:dyDescent="0.25">
      <c r="BF39550" s="1"/>
    </row>
    <row r="39551" spans="58:58" x14ac:dyDescent="0.25">
      <c r="BF39551" s="1"/>
    </row>
    <row r="39552" spans="58:58" x14ac:dyDescent="0.25">
      <c r="BF39552" s="1"/>
    </row>
    <row r="39553" spans="58:58" x14ac:dyDescent="0.25">
      <c r="BF39553" s="1"/>
    </row>
    <row r="39554" spans="58:58" x14ac:dyDescent="0.25">
      <c r="BF39554" s="1"/>
    </row>
    <row r="39555" spans="58:58" x14ac:dyDescent="0.25">
      <c r="BF39555" s="1"/>
    </row>
    <row r="39556" spans="58:58" x14ac:dyDescent="0.25">
      <c r="BF39556" s="1"/>
    </row>
    <row r="39557" spans="58:58" x14ac:dyDescent="0.25">
      <c r="BF39557" s="1"/>
    </row>
    <row r="39558" spans="58:58" x14ac:dyDescent="0.25">
      <c r="BF39558" s="1"/>
    </row>
    <row r="39559" spans="58:58" x14ac:dyDescent="0.25">
      <c r="BF39559" s="1"/>
    </row>
    <row r="39560" spans="58:58" x14ac:dyDescent="0.25">
      <c r="BF39560" s="1"/>
    </row>
    <row r="39561" spans="58:58" x14ac:dyDescent="0.25">
      <c r="BF39561" s="1"/>
    </row>
    <row r="39562" spans="58:58" x14ac:dyDescent="0.25">
      <c r="BF39562" s="1"/>
    </row>
    <row r="39563" spans="58:58" x14ac:dyDescent="0.25">
      <c r="BF39563" s="1"/>
    </row>
    <row r="39564" spans="58:58" x14ac:dyDescent="0.25">
      <c r="BF39564" s="1"/>
    </row>
    <row r="39565" spans="58:58" x14ac:dyDescent="0.25">
      <c r="BF39565" s="1"/>
    </row>
    <row r="39566" spans="58:58" x14ac:dyDescent="0.25">
      <c r="BF39566" s="1"/>
    </row>
    <row r="39567" spans="58:58" x14ac:dyDescent="0.25">
      <c r="BF39567" s="1"/>
    </row>
    <row r="39568" spans="58:58" x14ac:dyDescent="0.25">
      <c r="BF39568" s="1"/>
    </row>
    <row r="39569" spans="58:58" x14ac:dyDescent="0.25">
      <c r="BF39569" s="1"/>
    </row>
    <row r="39570" spans="58:58" x14ac:dyDescent="0.25">
      <c r="BF39570" s="1"/>
    </row>
    <row r="39571" spans="58:58" x14ac:dyDescent="0.25">
      <c r="BF39571" s="1"/>
    </row>
    <row r="39572" spans="58:58" x14ac:dyDescent="0.25">
      <c r="BF39572" s="1"/>
    </row>
    <row r="39573" spans="58:58" x14ac:dyDescent="0.25">
      <c r="BF39573" s="1"/>
    </row>
    <row r="39574" spans="58:58" x14ac:dyDescent="0.25">
      <c r="BF39574" s="1"/>
    </row>
    <row r="39575" spans="58:58" x14ac:dyDescent="0.25">
      <c r="BF39575" s="1"/>
    </row>
    <row r="39576" spans="58:58" x14ac:dyDescent="0.25">
      <c r="BF39576" s="1"/>
    </row>
    <row r="39577" spans="58:58" x14ac:dyDescent="0.25">
      <c r="BF39577" s="1"/>
    </row>
    <row r="39578" spans="58:58" x14ac:dyDescent="0.25">
      <c r="BF39578" s="1"/>
    </row>
    <row r="39579" spans="58:58" x14ac:dyDescent="0.25">
      <c r="BF39579" s="1"/>
    </row>
    <row r="39580" spans="58:58" x14ac:dyDescent="0.25">
      <c r="BF39580" s="1"/>
    </row>
    <row r="39581" spans="58:58" x14ac:dyDescent="0.25">
      <c r="BF39581" s="1"/>
    </row>
    <row r="39582" spans="58:58" x14ac:dyDescent="0.25">
      <c r="BF39582" s="1"/>
    </row>
    <row r="39583" spans="58:58" x14ac:dyDescent="0.25">
      <c r="BF39583" s="1"/>
    </row>
    <row r="39584" spans="58:58" x14ac:dyDescent="0.25">
      <c r="BF39584" s="1"/>
    </row>
    <row r="39585" spans="58:58" x14ac:dyDescent="0.25">
      <c r="BF39585" s="1"/>
    </row>
    <row r="39586" spans="58:58" x14ac:dyDescent="0.25">
      <c r="BF39586" s="1"/>
    </row>
    <row r="39587" spans="58:58" x14ac:dyDescent="0.25">
      <c r="BF39587" s="1"/>
    </row>
    <row r="39588" spans="58:58" x14ac:dyDescent="0.25">
      <c r="BF39588" s="1"/>
    </row>
    <row r="39589" spans="58:58" x14ac:dyDescent="0.25">
      <c r="BF39589" s="1"/>
    </row>
    <row r="39590" spans="58:58" x14ac:dyDescent="0.25">
      <c r="BF39590" s="1"/>
    </row>
    <row r="39591" spans="58:58" x14ac:dyDescent="0.25">
      <c r="BF39591" s="1"/>
    </row>
    <row r="39592" spans="58:58" x14ac:dyDescent="0.25">
      <c r="BF39592" s="1"/>
    </row>
    <row r="39593" spans="58:58" x14ac:dyDescent="0.25">
      <c r="BF39593" s="1"/>
    </row>
    <row r="39594" spans="58:58" x14ac:dyDescent="0.25">
      <c r="BF39594" s="1"/>
    </row>
    <row r="39595" spans="58:58" x14ac:dyDescent="0.25">
      <c r="BF39595" s="1"/>
    </row>
    <row r="39596" spans="58:58" x14ac:dyDescent="0.25">
      <c r="BF39596" s="1"/>
    </row>
    <row r="39597" spans="58:58" x14ac:dyDescent="0.25">
      <c r="BF39597" s="1"/>
    </row>
    <row r="39598" spans="58:58" x14ac:dyDescent="0.25">
      <c r="BF39598" s="1"/>
    </row>
    <row r="39599" spans="58:58" x14ac:dyDescent="0.25">
      <c r="BF39599" s="1"/>
    </row>
    <row r="39600" spans="58:58" x14ac:dyDescent="0.25">
      <c r="BF39600" s="1"/>
    </row>
    <row r="39601" spans="58:58" x14ac:dyDescent="0.25">
      <c r="BF39601" s="1"/>
    </row>
    <row r="39602" spans="58:58" x14ac:dyDescent="0.25">
      <c r="BF39602" s="1"/>
    </row>
    <row r="39603" spans="58:58" x14ac:dyDescent="0.25">
      <c r="BF39603" s="1"/>
    </row>
    <row r="39604" spans="58:58" x14ac:dyDescent="0.25">
      <c r="BF39604" s="1"/>
    </row>
    <row r="39605" spans="58:58" x14ac:dyDescent="0.25">
      <c r="BF39605" s="1"/>
    </row>
    <row r="39606" spans="58:58" x14ac:dyDescent="0.25">
      <c r="BF39606" s="1"/>
    </row>
    <row r="39607" spans="58:58" x14ac:dyDescent="0.25">
      <c r="BF39607" s="1"/>
    </row>
    <row r="39608" spans="58:58" x14ac:dyDescent="0.25">
      <c r="BF39608" s="1"/>
    </row>
    <row r="39609" spans="58:58" x14ac:dyDescent="0.25">
      <c r="BF39609" s="1"/>
    </row>
    <row r="39610" spans="58:58" x14ac:dyDescent="0.25">
      <c r="BF39610" s="1"/>
    </row>
    <row r="39611" spans="58:58" x14ac:dyDescent="0.25">
      <c r="BF39611" s="1"/>
    </row>
    <row r="39612" spans="58:58" x14ac:dyDescent="0.25">
      <c r="BF39612" s="1"/>
    </row>
    <row r="39613" spans="58:58" x14ac:dyDescent="0.25">
      <c r="BF39613" s="1"/>
    </row>
    <row r="39614" spans="58:58" x14ac:dyDescent="0.25">
      <c r="BF39614" s="1"/>
    </row>
    <row r="39615" spans="58:58" x14ac:dyDescent="0.25">
      <c r="BF39615" s="1"/>
    </row>
    <row r="39616" spans="58:58" x14ac:dyDescent="0.25">
      <c r="BF39616" s="1"/>
    </row>
    <row r="39617" spans="58:58" x14ac:dyDescent="0.25">
      <c r="BF39617" s="1"/>
    </row>
    <row r="39618" spans="58:58" x14ac:dyDescent="0.25">
      <c r="BF39618" s="1"/>
    </row>
    <row r="39619" spans="58:58" x14ac:dyDescent="0.25">
      <c r="BF39619" s="1"/>
    </row>
    <row r="39620" spans="58:58" x14ac:dyDescent="0.25">
      <c r="BF39620" s="1"/>
    </row>
    <row r="39621" spans="58:58" x14ac:dyDescent="0.25">
      <c r="BF39621" s="1"/>
    </row>
    <row r="39622" spans="58:58" x14ac:dyDescent="0.25">
      <c r="BF39622" s="1"/>
    </row>
    <row r="39623" spans="58:58" x14ac:dyDescent="0.25">
      <c r="BF39623" s="1"/>
    </row>
    <row r="39624" spans="58:58" x14ac:dyDescent="0.25">
      <c r="BF39624" s="1"/>
    </row>
    <row r="39625" spans="58:58" x14ac:dyDescent="0.25">
      <c r="BF39625" s="1"/>
    </row>
    <row r="39626" spans="58:58" x14ac:dyDescent="0.25">
      <c r="BF39626" s="1"/>
    </row>
    <row r="39627" spans="58:58" x14ac:dyDescent="0.25">
      <c r="BF39627" s="1"/>
    </row>
    <row r="39628" spans="58:58" x14ac:dyDescent="0.25">
      <c r="BF39628" s="1"/>
    </row>
    <row r="39629" spans="58:58" x14ac:dyDescent="0.25">
      <c r="BF39629" s="1"/>
    </row>
    <row r="39630" spans="58:58" x14ac:dyDescent="0.25">
      <c r="BF39630" s="1"/>
    </row>
    <row r="39631" spans="58:58" x14ac:dyDescent="0.25">
      <c r="BF39631" s="1"/>
    </row>
    <row r="39632" spans="58:58" x14ac:dyDescent="0.25">
      <c r="BF39632" s="1"/>
    </row>
    <row r="39633" spans="58:58" x14ac:dyDescent="0.25">
      <c r="BF39633" s="1"/>
    </row>
    <row r="39634" spans="58:58" x14ac:dyDescent="0.25">
      <c r="BF39634" s="1"/>
    </row>
    <row r="39635" spans="58:58" x14ac:dyDescent="0.25">
      <c r="BF39635" s="1"/>
    </row>
    <row r="39636" spans="58:58" x14ac:dyDescent="0.25">
      <c r="BF39636" s="1"/>
    </row>
    <row r="39637" spans="58:58" x14ac:dyDescent="0.25">
      <c r="BF39637" s="1"/>
    </row>
    <row r="39638" spans="58:58" x14ac:dyDescent="0.25">
      <c r="BF39638" s="1"/>
    </row>
    <row r="39639" spans="58:58" x14ac:dyDescent="0.25">
      <c r="BF39639" s="1"/>
    </row>
    <row r="39640" spans="58:58" x14ac:dyDescent="0.25">
      <c r="BF39640" s="1"/>
    </row>
    <row r="39641" spans="58:58" x14ac:dyDescent="0.25">
      <c r="BF39641" s="1"/>
    </row>
    <row r="39642" spans="58:58" x14ac:dyDescent="0.25">
      <c r="BF39642" s="1"/>
    </row>
    <row r="39643" spans="58:58" x14ac:dyDescent="0.25">
      <c r="BF39643" s="1"/>
    </row>
    <row r="39644" spans="58:58" x14ac:dyDescent="0.25">
      <c r="BF39644" s="1"/>
    </row>
    <row r="39645" spans="58:58" x14ac:dyDescent="0.25">
      <c r="BF39645" s="1"/>
    </row>
    <row r="39646" spans="58:58" x14ac:dyDescent="0.25">
      <c r="BF39646" s="1"/>
    </row>
    <row r="39647" spans="58:58" x14ac:dyDescent="0.25">
      <c r="BF39647" s="1"/>
    </row>
    <row r="39648" spans="58:58" x14ac:dyDescent="0.25">
      <c r="BF39648" s="1"/>
    </row>
    <row r="39649" spans="58:58" x14ac:dyDescent="0.25">
      <c r="BF39649" s="1"/>
    </row>
    <row r="39650" spans="58:58" x14ac:dyDescent="0.25">
      <c r="BF39650" s="1"/>
    </row>
    <row r="39651" spans="58:58" x14ac:dyDescent="0.25">
      <c r="BF39651" s="1"/>
    </row>
    <row r="39652" spans="58:58" x14ac:dyDescent="0.25">
      <c r="BF39652" s="1"/>
    </row>
    <row r="39653" spans="58:58" x14ac:dyDescent="0.25">
      <c r="BF39653" s="1"/>
    </row>
    <row r="39654" spans="58:58" x14ac:dyDescent="0.25">
      <c r="BF39654" s="1"/>
    </row>
    <row r="39655" spans="58:58" x14ac:dyDescent="0.25">
      <c r="BF39655" s="1"/>
    </row>
    <row r="39656" spans="58:58" x14ac:dyDescent="0.25">
      <c r="BF39656" s="1"/>
    </row>
    <row r="39657" spans="58:58" x14ac:dyDescent="0.25">
      <c r="BF39657" s="1"/>
    </row>
    <row r="39658" spans="58:58" x14ac:dyDescent="0.25">
      <c r="BF39658" s="1"/>
    </row>
    <row r="39659" spans="58:58" x14ac:dyDescent="0.25">
      <c r="BF39659" s="1"/>
    </row>
    <row r="39660" spans="58:58" x14ac:dyDescent="0.25">
      <c r="BF39660" s="1"/>
    </row>
    <row r="39661" spans="58:58" x14ac:dyDescent="0.25">
      <c r="BF39661" s="1"/>
    </row>
    <row r="39662" spans="58:58" x14ac:dyDescent="0.25">
      <c r="BF39662" s="1"/>
    </row>
    <row r="39663" spans="58:58" x14ac:dyDescent="0.25">
      <c r="BF39663" s="1"/>
    </row>
    <row r="39664" spans="58:58" x14ac:dyDescent="0.25">
      <c r="BF39664" s="1"/>
    </row>
    <row r="39665" spans="58:58" x14ac:dyDescent="0.25">
      <c r="BF39665" s="1"/>
    </row>
    <row r="39666" spans="58:58" x14ac:dyDescent="0.25">
      <c r="BF39666" s="1"/>
    </row>
    <row r="39667" spans="58:58" x14ac:dyDescent="0.25">
      <c r="BF39667" s="1"/>
    </row>
    <row r="39668" spans="58:58" x14ac:dyDescent="0.25">
      <c r="BF39668" s="1"/>
    </row>
    <row r="39669" spans="58:58" x14ac:dyDescent="0.25">
      <c r="BF39669" s="1"/>
    </row>
    <row r="39670" spans="58:58" x14ac:dyDescent="0.25">
      <c r="BF39670" s="1"/>
    </row>
    <row r="39671" spans="58:58" x14ac:dyDescent="0.25">
      <c r="BF39671" s="1"/>
    </row>
    <row r="39672" spans="58:58" x14ac:dyDescent="0.25">
      <c r="BF39672" s="1"/>
    </row>
    <row r="39673" spans="58:58" x14ac:dyDescent="0.25">
      <c r="BF39673" s="1"/>
    </row>
    <row r="39674" spans="58:58" x14ac:dyDescent="0.25">
      <c r="BF39674" s="1"/>
    </row>
    <row r="39675" spans="58:58" x14ac:dyDescent="0.25">
      <c r="BF39675" s="1"/>
    </row>
    <row r="39676" spans="58:58" x14ac:dyDescent="0.25">
      <c r="BF39676" s="1"/>
    </row>
    <row r="39677" spans="58:58" x14ac:dyDescent="0.25">
      <c r="BF39677" s="1"/>
    </row>
    <row r="39678" spans="58:58" x14ac:dyDescent="0.25">
      <c r="BF39678" s="1"/>
    </row>
    <row r="39679" spans="58:58" x14ac:dyDescent="0.25">
      <c r="BF39679" s="1"/>
    </row>
    <row r="39680" spans="58:58" x14ac:dyDescent="0.25">
      <c r="BF39680" s="1"/>
    </row>
    <row r="39681" spans="58:58" x14ac:dyDescent="0.25">
      <c r="BF39681" s="1"/>
    </row>
    <row r="39682" spans="58:58" x14ac:dyDescent="0.25">
      <c r="BF39682" s="1"/>
    </row>
    <row r="39683" spans="58:58" x14ac:dyDescent="0.25">
      <c r="BF39683" s="1"/>
    </row>
    <row r="39684" spans="58:58" x14ac:dyDescent="0.25">
      <c r="BF39684" s="1"/>
    </row>
    <row r="39685" spans="58:58" x14ac:dyDescent="0.25">
      <c r="BF39685" s="1"/>
    </row>
    <row r="39686" spans="58:58" x14ac:dyDescent="0.25">
      <c r="BF39686" s="1"/>
    </row>
    <row r="39687" spans="58:58" x14ac:dyDescent="0.25">
      <c r="BF39687" s="1"/>
    </row>
    <row r="39688" spans="58:58" x14ac:dyDescent="0.25">
      <c r="BF39688" s="1"/>
    </row>
    <row r="39689" spans="58:58" x14ac:dyDescent="0.25">
      <c r="BF39689" s="1"/>
    </row>
    <row r="39690" spans="58:58" x14ac:dyDescent="0.25">
      <c r="BF39690" s="1"/>
    </row>
    <row r="39691" spans="58:58" x14ac:dyDescent="0.25">
      <c r="BF39691" s="1"/>
    </row>
    <row r="39692" spans="58:58" x14ac:dyDescent="0.25">
      <c r="BF39692" s="1"/>
    </row>
    <row r="39693" spans="58:58" x14ac:dyDescent="0.25">
      <c r="BF39693" s="1"/>
    </row>
    <row r="39694" spans="58:58" x14ac:dyDescent="0.25">
      <c r="BF39694" s="1"/>
    </row>
    <row r="39695" spans="58:58" x14ac:dyDescent="0.25">
      <c r="BF39695" s="1"/>
    </row>
    <row r="39696" spans="58:58" x14ac:dyDescent="0.25">
      <c r="BF39696" s="1"/>
    </row>
    <row r="39697" spans="58:58" x14ac:dyDescent="0.25">
      <c r="BF39697" s="1"/>
    </row>
    <row r="39698" spans="58:58" x14ac:dyDescent="0.25">
      <c r="BF39698" s="1"/>
    </row>
    <row r="39699" spans="58:58" x14ac:dyDescent="0.25">
      <c r="BF39699" s="1"/>
    </row>
    <row r="39700" spans="58:58" x14ac:dyDescent="0.25">
      <c r="BF39700" s="1"/>
    </row>
    <row r="39701" spans="58:58" x14ac:dyDescent="0.25">
      <c r="BF39701" s="1"/>
    </row>
    <row r="39702" spans="58:58" x14ac:dyDescent="0.25">
      <c r="BF39702" s="1"/>
    </row>
    <row r="39703" spans="58:58" x14ac:dyDescent="0.25">
      <c r="BF39703" s="1"/>
    </row>
    <row r="39704" spans="58:58" x14ac:dyDescent="0.25">
      <c r="BF39704" s="1"/>
    </row>
    <row r="39705" spans="58:58" x14ac:dyDescent="0.25">
      <c r="BF39705" s="1"/>
    </row>
    <row r="39706" spans="58:58" x14ac:dyDescent="0.25">
      <c r="BF39706" s="1"/>
    </row>
    <row r="39707" spans="58:58" x14ac:dyDescent="0.25">
      <c r="BF39707" s="1"/>
    </row>
    <row r="39708" spans="58:58" x14ac:dyDescent="0.25">
      <c r="BF39708" s="1"/>
    </row>
    <row r="39709" spans="58:58" x14ac:dyDescent="0.25">
      <c r="BF39709" s="1"/>
    </row>
    <row r="39710" spans="58:58" x14ac:dyDescent="0.25">
      <c r="BF39710" s="1"/>
    </row>
    <row r="39711" spans="58:58" x14ac:dyDescent="0.25">
      <c r="BF39711" s="1"/>
    </row>
    <row r="39712" spans="58:58" x14ac:dyDescent="0.25">
      <c r="BF39712" s="1"/>
    </row>
    <row r="39713" spans="58:58" x14ac:dyDescent="0.25">
      <c r="BF39713" s="1"/>
    </row>
    <row r="39714" spans="58:58" x14ac:dyDescent="0.25">
      <c r="BF39714" s="1"/>
    </row>
    <row r="39715" spans="58:58" x14ac:dyDescent="0.25">
      <c r="BF39715" s="1"/>
    </row>
    <row r="39716" spans="58:58" x14ac:dyDescent="0.25">
      <c r="BF39716" s="1"/>
    </row>
    <row r="39717" spans="58:58" x14ac:dyDescent="0.25">
      <c r="BF39717" s="1"/>
    </row>
    <row r="39718" spans="58:58" x14ac:dyDescent="0.25">
      <c r="BF39718" s="1"/>
    </row>
    <row r="39719" spans="58:58" x14ac:dyDescent="0.25">
      <c r="BF39719" s="1"/>
    </row>
    <row r="39720" spans="58:58" x14ac:dyDescent="0.25">
      <c r="BF39720" s="1"/>
    </row>
    <row r="39721" spans="58:58" x14ac:dyDescent="0.25">
      <c r="BF39721" s="1"/>
    </row>
    <row r="39722" spans="58:58" x14ac:dyDescent="0.25">
      <c r="BF39722" s="1"/>
    </row>
    <row r="39723" spans="58:58" x14ac:dyDescent="0.25">
      <c r="BF39723" s="1"/>
    </row>
    <row r="39724" spans="58:58" x14ac:dyDescent="0.25">
      <c r="BF39724" s="1"/>
    </row>
    <row r="39725" spans="58:58" x14ac:dyDescent="0.25">
      <c r="BF39725" s="1"/>
    </row>
    <row r="39726" spans="58:58" x14ac:dyDescent="0.25">
      <c r="BF39726" s="1"/>
    </row>
    <row r="39727" spans="58:58" x14ac:dyDescent="0.25">
      <c r="BF39727" s="1"/>
    </row>
    <row r="39728" spans="58:58" x14ac:dyDescent="0.25">
      <c r="BF39728" s="1"/>
    </row>
    <row r="39729" spans="58:58" x14ac:dyDescent="0.25">
      <c r="BF39729" s="1"/>
    </row>
    <row r="39730" spans="58:58" x14ac:dyDescent="0.25">
      <c r="BF39730" s="1"/>
    </row>
    <row r="39731" spans="58:58" x14ac:dyDescent="0.25">
      <c r="BF39731" s="1"/>
    </row>
    <row r="39732" spans="58:58" x14ac:dyDescent="0.25">
      <c r="BF39732" s="1"/>
    </row>
    <row r="39733" spans="58:58" x14ac:dyDescent="0.25">
      <c r="BF39733" s="1"/>
    </row>
    <row r="39734" spans="58:58" x14ac:dyDescent="0.25">
      <c r="BF39734" s="1"/>
    </row>
    <row r="39735" spans="58:58" x14ac:dyDescent="0.25">
      <c r="BF39735" s="1"/>
    </row>
    <row r="39736" spans="58:58" x14ac:dyDescent="0.25">
      <c r="BF39736" s="1"/>
    </row>
    <row r="39737" spans="58:58" x14ac:dyDescent="0.25">
      <c r="BF39737" s="1"/>
    </row>
    <row r="39738" spans="58:58" x14ac:dyDescent="0.25">
      <c r="BF39738" s="1"/>
    </row>
    <row r="39739" spans="58:58" x14ac:dyDescent="0.25">
      <c r="BF39739" s="1"/>
    </row>
    <row r="39740" spans="58:58" x14ac:dyDescent="0.25">
      <c r="BF39740" s="1"/>
    </row>
    <row r="39741" spans="58:58" x14ac:dyDescent="0.25">
      <c r="BF39741" s="1"/>
    </row>
    <row r="39742" spans="58:58" x14ac:dyDescent="0.25">
      <c r="BF39742" s="1"/>
    </row>
    <row r="39743" spans="58:58" x14ac:dyDescent="0.25">
      <c r="BF39743" s="1"/>
    </row>
    <row r="39744" spans="58:58" x14ac:dyDescent="0.25">
      <c r="BF39744" s="1"/>
    </row>
    <row r="39745" spans="58:58" x14ac:dyDescent="0.25">
      <c r="BF39745" s="1"/>
    </row>
    <row r="39746" spans="58:58" x14ac:dyDescent="0.25">
      <c r="BF39746" s="1"/>
    </row>
    <row r="39747" spans="58:58" x14ac:dyDescent="0.25">
      <c r="BF39747" s="1"/>
    </row>
    <row r="39748" spans="58:58" x14ac:dyDescent="0.25">
      <c r="BF39748" s="1"/>
    </row>
    <row r="39749" spans="58:58" x14ac:dyDescent="0.25">
      <c r="BF39749" s="1"/>
    </row>
    <row r="39750" spans="58:58" x14ac:dyDescent="0.25">
      <c r="BF39750" s="1"/>
    </row>
    <row r="39751" spans="58:58" x14ac:dyDescent="0.25">
      <c r="BF39751" s="1"/>
    </row>
    <row r="39752" spans="58:58" x14ac:dyDescent="0.25">
      <c r="BF39752" s="1"/>
    </row>
    <row r="39753" spans="58:58" x14ac:dyDescent="0.25">
      <c r="BF39753" s="1"/>
    </row>
    <row r="39754" spans="58:58" x14ac:dyDescent="0.25">
      <c r="BF39754" s="1"/>
    </row>
    <row r="39755" spans="58:58" x14ac:dyDescent="0.25">
      <c r="BF39755" s="1"/>
    </row>
    <row r="39756" spans="58:58" x14ac:dyDescent="0.25">
      <c r="BF39756" s="1"/>
    </row>
    <row r="39757" spans="58:58" x14ac:dyDescent="0.25">
      <c r="BF39757" s="1"/>
    </row>
    <row r="39758" spans="58:58" x14ac:dyDescent="0.25">
      <c r="BF39758" s="1"/>
    </row>
    <row r="39759" spans="58:58" x14ac:dyDescent="0.25">
      <c r="BF39759" s="1"/>
    </row>
    <row r="39760" spans="58:58" x14ac:dyDescent="0.25">
      <c r="BF39760" s="1"/>
    </row>
    <row r="39761" spans="58:58" x14ac:dyDescent="0.25">
      <c r="BF39761" s="1"/>
    </row>
    <row r="39762" spans="58:58" x14ac:dyDescent="0.25">
      <c r="BF39762" s="1"/>
    </row>
    <row r="39763" spans="58:58" x14ac:dyDescent="0.25">
      <c r="BF39763" s="1"/>
    </row>
    <row r="39764" spans="58:58" x14ac:dyDescent="0.25">
      <c r="BF39764" s="1"/>
    </row>
    <row r="39765" spans="58:58" x14ac:dyDescent="0.25">
      <c r="BF39765" s="1"/>
    </row>
    <row r="39766" spans="58:58" x14ac:dyDescent="0.25">
      <c r="BF39766" s="1"/>
    </row>
    <row r="39767" spans="58:58" x14ac:dyDescent="0.25">
      <c r="BF39767" s="1"/>
    </row>
    <row r="39768" spans="58:58" x14ac:dyDescent="0.25">
      <c r="BF39768" s="1"/>
    </row>
    <row r="39769" spans="58:58" x14ac:dyDescent="0.25">
      <c r="BF39769" s="1"/>
    </row>
    <row r="39770" spans="58:58" x14ac:dyDescent="0.25">
      <c r="BF39770" s="1"/>
    </row>
    <row r="39771" spans="58:58" x14ac:dyDescent="0.25">
      <c r="BF39771" s="1"/>
    </row>
    <row r="39772" spans="58:58" x14ac:dyDescent="0.25">
      <c r="BF39772" s="1"/>
    </row>
    <row r="39773" spans="58:58" x14ac:dyDescent="0.25">
      <c r="BF39773" s="1"/>
    </row>
    <row r="39774" spans="58:58" x14ac:dyDescent="0.25">
      <c r="BF39774" s="1"/>
    </row>
    <row r="39775" spans="58:58" x14ac:dyDescent="0.25">
      <c r="BF39775" s="1"/>
    </row>
    <row r="39776" spans="58:58" x14ac:dyDescent="0.25">
      <c r="BF39776" s="1"/>
    </row>
    <row r="39777" spans="58:58" x14ac:dyDescent="0.25">
      <c r="BF39777" s="1"/>
    </row>
    <row r="39778" spans="58:58" x14ac:dyDescent="0.25">
      <c r="BF39778" s="1"/>
    </row>
    <row r="39779" spans="58:58" x14ac:dyDescent="0.25">
      <c r="BF39779" s="1"/>
    </row>
    <row r="39780" spans="58:58" x14ac:dyDescent="0.25">
      <c r="BF39780" s="1"/>
    </row>
    <row r="39781" spans="58:58" x14ac:dyDescent="0.25">
      <c r="BF39781" s="1"/>
    </row>
    <row r="39782" spans="58:58" x14ac:dyDescent="0.25">
      <c r="BF39782" s="1"/>
    </row>
    <row r="39783" spans="58:58" x14ac:dyDescent="0.25">
      <c r="BF39783" s="1"/>
    </row>
    <row r="39784" spans="58:58" x14ac:dyDescent="0.25">
      <c r="BF39784" s="1"/>
    </row>
    <row r="39785" spans="58:58" x14ac:dyDescent="0.25">
      <c r="BF39785" s="1"/>
    </row>
    <row r="39786" spans="58:58" x14ac:dyDescent="0.25">
      <c r="BF39786" s="1"/>
    </row>
    <row r="39787" spans="58:58" x14ac:dyDescent="0.25">
      <c r="BF39787" s="1"/>
    </row>
    <row r="39788" spans="58:58" x14ac:dyDescent="0.25">
      <c r="BF39788" s="1"/>
    </row>
    <row r="39789" spans="58:58" x14ac:dyDescent="0.25">
      <c r="BF39789" s="1"/>
    </row>
    <row r="39790" spans="58:58" x14ac:dyDescent="0.25">
      <c r="BF39790" s="1"/>
    </row>
    <row r="39791" spans="58:58" x14ac:dyDescent="0.25">
      <c r="BF39791" s="1"/>
    </row>
    <row r="39792" spans="58:58" x14ac:dyDescent="0.25">
      <c r="BF39792" s="1"/>
    </row>
    <row r="39793" spans="58:58" x14ac:dyDescent="0.25">
      <c r="BF39793" s="1"/>
    </row>
    <row r="39794" spans="58:58" x14ac:dyDescent="0.25">
      <c r="BF39794" s="1"/>
    </row>
    <row r="39795" spans="58:58" x14ac:dyDescent="0.25">
      <c r="BF39795" s="1"/>
    </row>
    <row r="39796" spans="58:58" x14ac:dyDescent="0.25">
      <c r="BF39796" s="1"/>
    </row>
    <row r="39797" spans="58:58" x14ac:dyDescent="0.25">
      <c r="BF39797" s="1"/>
    </row>
    <row r="39798" spans="58:58" x14ac:dyDescent="0.25">
      <c r="BF39798" s="1"/>
    </row>
    <row r="39799" spans="58:58" x14ac:dyDescent="0.25">
      <c r="BF39799" s="1"/>
    </row>
    <row r="39800" spans="58:58" x14ac:dyDescent="0.25">
      <c r="BF39800" s="1"/>
    </row>
    <row r="39801" spans="58:58" x14ac:dyDescent="0.25">
      <c r="BF39801" s="1"/>
    </row>
    <row r="39802" spans="58:58" x14ac:dyDescent="0.25">
      <c r="BF39802" s="1"/>
    </row>
    <row r="39803" spans="58:58" x14ac:dyDescent="0.25">
      <c r="BF39803" s="1"/>
    </row>
    <row r="39804" spans="58:58" x14ac:dyDescent="0.25">
      <c r="BF39804" s="1"/>
    </row>
    <row r="39805" spans="58:58" x14ac:dyDescent="0.25">
      <c r="BF39805" s="1"/>
    </row>
    <row r="39806" spans="58:58" x14ac:dyDescent="0.25">
      <c r="BF39806" s="1"/>
    </row>
    <row r="39807" spans="58:58" x14ac:dyDescent="0.25">
      <c r="BF39807" s="1"/>
    </row>
    <row r="39808" spans="58:58" x14ac:dyDescent="0.25">
      <c r="BF39808" s="1"/>
    </row>
    <row r="39809" spans="58:58" x14ac:dyDescent="0.25">
      <c r="BF39809" s="1"/>
    </row>
    <row r="39810" spans="58:58" x14ac:dyDescent="0.25">
      <c r="BF39810" s="1"/>
    </row>
    <row r="39811" spans="58:58" x14ac:dyDescent="0.25">
      <c r="BF39811" s="1"/>
    </row>
    <row r="39812" spans="58:58" x14ac:dyDescent="0.25">
      <c r="BF39812" s="1"/>
    </row>
    <row r="39813" spans="58:58" x14ac:dyDescent="0.25">
      <c r="BF39813" s="1"/>
    </row>
    <row r="39814" spans="58:58" x14ac:dyDescent="0.25">
      <c r="BF39814" s="1"/>
    </row>
    <row r="39815" spans="58:58" x14ac:dyDescent="0.25">
      <c r="BF39815" s="1"/>
    </row>
    <row r="39816" spans="58:58" x14ac:dyDescent="0.25">
      <c r="BF39816" s="1"/>
    </row>
    <row r="39817" spans="58:58" x14ac:dyDescent="0.25">
      <c r="BF39817" s="1"/>
    </row>
    <row r="39818" spans="58:58" x14ac:dyDescent="0.25">
      <c r="BF39818" s="1"/>
    </row>
    <row r="39819" spans="58:58" x14ac:dyDescent="0.25">
      <c r="BF39819" s="1"/>
    </row>
    <row r="39820" spans="58:58" x14ac:dyDescent="0.25">
      <c r="BF39820" s="1"/>
    </row>
    <row r="39821" spans="58:58" x14ac:dyDescent="0.25">
      <c r="BF39821" s="1"/>
    </row>
    <row r="39822" spans="58:58" x14ac:dyDescent="0.25">
      <c r="BF39822" s="1"/>
    </row>
    <row r="39823" spans="58:58" x14ac:dyDescent="0.25">
      <c r="BF39823" s="1"/>
    </row>
    <row r="39824" spans="58:58" x14ac:dyDescent="0.25">
      <c r="BF39824" s="1"/>
    </row>
    <row r="39825" spans="58:58" x14ac:dyDescent="0.25">
      <c r="BF39825" s="1"/>
    </row>
    <row r="39826" spans="58:58" x14ac:dyDescent="0.25">
      <c r="BF39826" s="1"/>
    </row>
    <row r="39827" spans="58:58" x14ac:dyDescent="0.25">
      <c r="BF39827" s="1"/>
    </row>
    <row r="39828" spans="58:58" x14ac:dyDescent="0.25">
      <c r="BF39828" s="1"/>
    </row>
    <row r="39829" spans="58:58" x14ac:dyDescent="0.25">
      <c r="BF39829" s="1"/>
    </row>
    <row r="39830" spans="58:58" x14ac:dyDescent="0.25">
      <c r="BF39830" s="1"/>
    </row>
    <row r="39831" spans="58:58" x14ac:dyDescent="0.25">
      <c r="BF39831" s="1"/>
    </row>
    <row r="39832" spans="58:58" x14ac:dyDescent="0.25">
      <c r="BF39832" s="1"/>
    </row>
    <row r="39833" spans="58:58" x14ac:dyDescent="0.25">
      <c r="BF39833" s="1"/>
    </row>
    <row r="39834" spans="58:58" x14ac:dyDescent="0.25">
      <c r="BF39834" s="1"/>
    </row>
    <row r="39835" spans="58:58" x14ac:dyDescent="0.25">
      <c r="BF39835" s="1"/>
    </row>
    <row r="39836" spans="58:58" x14ac:dyDescent="0.25">
      <c r="BF39836" s="1"/>
    </row>
    <row r="39837" spans="58:58" x14ac:dyDescent="0.25">
      <c r="BF39837" s="1"/>
    </row>
    <row r="39838" spans="58:58" x14ac:dyDescent="0.25">
      <c r="BF39838" s="1"/>
    </row>
    <row r="39839" spans="58:58" x14ac:dyDescent="0.25">
      <c r="BF39839" s="1"/>
    </row>
    <row r="39840" spans="58:58" x14ac:dyDescent="0.25">
      <c r="BF39840" s="1"/>
    </row>
    <row r="39841" spans="58:58" x14ac:dyDescent="0.25">
      <c r="BF39841" s="1"/>
    </row>
    <row r="39842" spans="58:58" x14ac:dyDescent="0.25">
      <c r="BF39842" s="1"/>
    </row>
    <row r="39843" spans="58:58" x14ac:dyDescent="0.25">
      <c r="BF39843" s="1"/>
    </row>
    <row r="39844" spans="58:58" x14ac:dyDescent="0.25">
      <c r="BF39844" s="1"/>
    </row>
    <row r="39845" spans="58:58" x14ac:dyDescent="0.25">
      <c r="BF39845" s="1"/>
    </row>
    <row r="39846" spans="58:58" x14ac:dyDescent="0.25">
      <c r="BF39846" s="1"/>
    </row>
    <row r="39847" spans="58:58" x14ac:dyDescent="0.25">
      <c r="BF39847" s="1"/>
    </row>
    <row r="39848" spans="58:58" x14ac:dyDescent="0.25">
      <c r="BF39848" s="1"/>
    </row>
    <row r="39849" spans="58:58" x14ac:dyDescent="0.25">
      <c r="BF39849" s="1"/>
    </row>
    <row r="39850" spans="58:58" x14ac:dyDescent="0.25">
      <c r="BF39850" s="1"/>
    </row>
    <row r="39851" spans="58:58" x14ac:dyDescent="0.25">
      <c r="BF39851" s="1"/>
    </row>
    <row r="39852" spans="58:58" x14ac:dyDescent="0.25">
      <c r="BF39852" s="1"/>
    </row>
    <row r="39853" spans="58:58" x14ac:dyDescent="0.25">
      <c r="BF39853" s="1"/>
    </row>
    <row r="39854" spans="58:58" x14ac:dyDescent="0.25">
      <c r="BF39854" s="1"/>
    </row>
    <row r="39855" spans="58:58" x14ac:dyDescent="0.25">
      <c r="BF39855" s="1"/>
    </row>
    <row r="39856" spans="58:58" x14ac:dyDescent="0.25">
      <c r="BF39856" s="1"/>
    </row>
    <row r="39857" spans="58:58" x14ac:dyDescent="0.25">
      <c r="BF39857" s="1"/>
    </row>
    <row r="39858" spans="58:58" x14ac:dyDescent="0.25">
      <c r="BF39858" s="1"/>
    </row>
    <row r="39859" spans="58:58" x14ac:dyDescent="0.25">
      <c r="BF39859" s="1"/>
    </row>
    <row r="39860" spans="58:58" x14ac:dyDescent="0.25">
      <c r="BF39860" s="1"/>
    </row>
    <row r="39861" spans="58:58" x14ac:dyDescent="0.25">
      <c r="BF39861" s="1"/>
    </row>
    <row r="39862" spans="58:58" x14ac:dyDescent="0.25">
      <c r="BF39862" s="1"/>
    </row>
    <row r="39863" spans="58:58" x14ac:dyDescent="0.25">
      <c r="BF39863" s="1"/>
    </row>
    <row r="39864" spans="58:58" x14ac:dyDescent="0.25">
      <c r="BF39864" s="1"/>
    </row>
    <row r="39865" spans="58:58" x14ac:dyDescent="0.25">
      <c r="BF39865" s="1"/>
    </row>
    <row r="39866" spans="58:58" x14ac:dyDescent="0.25">
      <c r="BF39866" s="1"/>
    </row>
    <row r="39867" spans="58:58" x14ac:dyDescent="0.25">
      <c r="BF39867" s="1"/>
    </row>
    <row r="39868" spans="58:58" x14ac:dyDescent="0.25">
      <c r="BF39868" s="1"/>
    </row>
    <row r="39869" spans="58:58" x14ac:dyDescent="0.25">
      <c r="BF39869" s="1"/>
    </row>
    <row r="39870" spans="58:58" x14ac:dyDescent="0.25">
      <c r="BF39870" s="1"/>
    </row>
    <row r="39871" spans="58:58" x14ac:dyDescent="0.25">
      <c r="BF39871" s="1"/>
    </row>
    <row r="39872" spans="58:58" x14ac:dyDescent="0.25">
      <c r="BF39872" s="1"/>
    </row>
    <row r="39873" spans="58:58" x14ac:dyDescent="0.25">
      <c r="BF39873" s="1"/>
    </row>
    <row r="39874" spans="58:58" x14ac:dyDescent="0.25">
      <c r="BF39874" s="1"/>
    </row>
    <row r="39875" spans="58:58" x14ac:dyDescent="0.25">
      <c r="BF39875" s="1"/>
    </row>
    <row r="39876" spans="58:58" x14ac:dyDescent="0.25">
      <c r="BF39876" s="1"/>
    </row>
    <row r="39877" spans="58:58" x14ac:dyDescent="0.25">
      <c r="BF39877" s="1"/>
    </row>
    <row r="39878" spans="58:58" x14ac:dyDescent="0.25">
      <c r="BF39878" s="1"/>
    </row>
    <row r="39879" spans="58:58" x14ac:dyDescent="0.25">
      <c r="BF39879" s="1"/>
    </row>
    <row r="39880" spans="58:58" x14ac:dyDescent="0.25">
      <c r="BF39880" s="1"/>
    </row>
    <row r="39881" spans="58:58" x14ac:dyDescent="0.25">
      <c r="BF39881" s="1"/>
    </row>
    <row r="39882" spans="58:58" x14ac:dyDescent="0.25">
      <c r="BF39882" s="1"/>
    </row>
    <row r="39883" spans="58:58" x14ac:dyDescent="0.25">
      <c r="BF39883" s="1"/>
    </row>
    <row r="39884" spans="58:58" x14ac:dyDescent="0.25">
      <c r="BF39884" s="1"/>
    </row>
    <row r="39885" spans="58:58" x14ac:dyDescent="0.25">
      <c r="BF39885" s="1"/>
    </row>
    <row r="39886" spans="58:58" x14ac:dyDescent="0.25">
      <c r="BF39886" s="1"/>
    </row>
    <row r="39887" spans="58:58" x14ac:dyDescent="0.25">
      <c r="BF39887" s="1"/>
    </row>
    <row r="39888" spans="58:58" x14ac:dyDescent="0.25">
      <c r="BF39888" s="1"/>
    </row>
    <row r="39889" spans="58:58" x14ac:dyDescent="0.25">
      <c r="BF39889" s="1"/>
    </row>
    <row r="39890" spans="58:58" x14ac:dyDescent="0.25">
      <c r="BF39890" s="1"/>
    </row>
    <row r="39891" spans="58:58" x14ac:dyDescent="0.25">
      <c r="BF39891" s="1"/>
    </row>
    <row r="39892" spans="58:58" x14ac:dyDescent="0.25">
      <c r="BF39892" s="1"/>
    </row>
    <row r="39893" spans="58:58" x14ac:dyDescent="0.25">
      <c r="BF39893" s="1"/>
    </row>
    <row r="39894" spans="58:58" x14ac:dyDescent="0.25">
      <c r="BF39894" s="1"/>
    </row>
    <row r="39895" spans="58:58" x14ac:dyDescent="0.25">
      <c r="BF39895" s="1"/>
    </row>
    <row r="39896" spans="58:58" x14ac:dyDescent="0.25">
      <c r="BF39896" s="1"/>
    </row>
    <row r="39897" spans="58:58" x14ac:dyDescent="0.25">
      <c r="BF39897" s="1"/>
    </row>
    <row r="39898" spans="58:58" x14ac:dyDescent="0.25">
      <c r="BF39898" s="1"/>
    </row>
    <row r="39899" spans="58:58" x14ac:dyDescent="0.25">
      <c r="BF39899" s="1"/>
    </row>
    <row r="39900" spans="58:58" x14ac:dyDescent="0.25">
      <c r="BF39900" s="1"/>
    </row>
    <row r="39901" spans="58:58" x14ac:dyDescent="0.25">
      <c r="BF39901" s="1"/>
    </row>
    <row r="39902" spans="58:58" x14ac:dyDescent="0.25">
      <c r="BF39902" s="1"/>
    </row>
    <row r="39903" spans="58:58" x14ac:dyDescent="0.25">
      <c r="BF39903" s="1"/>
    </row>
    <row r="39904" spans="58:58" x14ac:dyDescent="0.25">
      <c r="BF39904" s="1"/>
    </row>
    <row r="39905" spans="58:58" x14ac:dyDescent="0.25">
      <c r="BF39905" s="1"/>
    </row>
    <row r="39906" spans="58:58" x14ac:dyDescent="0.25">
      <c r="BF39906" s="1"/>
    </row>
    <row r="39907" spans="58:58" x14ac:dyDescent="0.25">
      <c r="BF39907" s="1"/>
    </row>
    <row r="39908" spans="58:58" x14ac:dyDescent="0.25">
      <c r="BF39908" s="1"/>
    </row>
    <row r="39909" spans="58:58" x14ac:dyDescent="0.25">
      <c r="BF39909" s="1"/>
    </row>
    <row r="39910" spans="58:58" x14ac:dyDescent="0.25">
      <c r="BF39910" s="1"/>
    </row>
    <row r="39911" spans="58:58" x14ac:dyDescent="0.25">
      <c r="BF39911" s="1"/>
    </row>
    <row r="39912" spans="58:58" x14ac:dyDescent="0.25">
      <c r="BF39912" s="1"/>
    </row>
    <row r="39913" spans="58:58" x14ac:dyDescent="0.25">
      <c r="BF39913" s="1"/>
    </row>
    <row r="39914" spans="58:58" x14ac:dyDescent="0.25">
      <c r="BF39914" s="1"/>
    </row>
    <row r="39915" spans="58:58" x14ac:dyDescent="0.25">
      <c r="BF39915" s="1"/>
    </row>
    <row r="39916" spans="58:58" x14ac:dyDescent="0.25">
      <c r="BF39916" s="1"/>
    </row>
    <row r="39917" spans="58:58" x14ac:dyDescent="0.25">
      <c r="BF39917" s="1"/>
    </row>
    <row r="39918" spans="58:58" x14ac:dyDescent="0.25">
      <c r="BF39918" s="1"/>
    </row>
    <row r="39919" spans="58:58" x14ac:dyDescent="0.25">
      <c r="BF39919" s="1"/>
    </row>
    <row r="39920" spans="58:58" x14ac:dyDescent="0.25">
      <c r="BF39920" s="1"/>
    </row>
    <row r="39921" spans="58:58" x14ac:dyDescent="0.25">
      <c r="BF39921" s="1"/>
    </row>
    <row r="39922" spans="58:58" x14ac:dyDescent="0.25">
      <c r="BF39922" s="1"/>
    </row>
    <row r="39923" spans="58:58" x14ac:dyDescent="0.25">
      <c r="BF39923" s="1"/>
    </row>
    <row r="39924" spans="58:58" x14ac:dyDescent="0.25">
      <c r="BF39924" s="1"/>
    </row>
    <row r="39925" spans="58:58" x14ac:dyDescent="0.25">
      <c r="BF39925" s="1"/>
    </row>
    <row r="39926" spans="58:58" x14ac:dyDescent="0.25">
      <c r="BF39926" s="1"/>
    </row>
    <row r="39927" spans="58:58" x14ac:dyDescent="0.25">
      <c r="BF39927" s="1"/>
    </row>
    <row r="39928" spans="58:58" x14ac:dyDescent="0.25">
      <c r="BF39928" s="1"/>
    </row>
    <row r="39929" spans="58:58" x14ac:dyDescent="0.25">
      <c r="BF39929" s="1"/>
    </row>
    <row r="39930" spans="58:58" x14ac:dyDescent="0.25">
      <c r="BF39930" s="1"/>
    </row>
    <row r="39931" spans="58:58" x14ac:dyDescent="0.25">
      <c r="BF39931" s="1"/>
    </row>
    <row r="39932" spans="58:58" x14ac:dyDescent="0.25">
      <c r="BF39932" s="1"/>
    </row>
    <row r="39933" spans="58:58" x14ac:dyDescent="0.25">
      <c r="BF39933" s="1"/>
    </row>
    <row r="39934" spans="58:58" x14ac:dyDescent="0.25">
      <c r="BF39934" s="1"/>
    </row>
    <row r="39935" spans="58:58" x14ac:dyDescent="0.25">
      <c r="BF39935" s="1"/>
    </row>
    <row r="39936" spans="58:58" x14ac:dyDescent="0.25">
      <c r="BF39936" s="1"/>
    </row>
    <row r="39937" spans="58:58" x14ac:dyDescent="0.25">
      <c r="BF39937" s="1"/>
    </row>
    <row r="39938" spans="58:58" x14ac:dyDescent="0.25">
      <c r="BF39938" s="1"/>
    </row>
    <row r="39939" spans="58:58" x14ac:dyDescent="0.25">
      <c r="BF39939" s="1"/>
    </row>
    <row r="39940" spans="58:58" x14ac:dyDescent="0.25">
      <c r="BF39940" s="1"/>
    </row>
    <row r="39941" spans="58:58" x14ac:dyDescent="0.25">
      <c r="BF39941" s="1"/>
    </row>
    <row r="39942" spans="58:58" x14ac:dyDescent="0.25">
      <c r="BF39942" s="1"/>
    </row>
    <row r="39943" spans="58:58" x14ac:dyDescent="0.25">
      <c r="BF39943" s="1"/>
    </row>
    <row r="39944" spans="58:58" x14ac:dyDescent="0.25">
      <c r="BF39944" s="1"/>
    </row>
    <row r="39945" spans="58:58" x14ac:dyDescent="0.25">
      <c r="BF39945" s="1"/>
    </row>
    <row r="39946" spans="58:58" x14ac:dyDescent="0.25">
      <c r="BF39946" s="1"/>
    </row>
    <row r="39947" spans="58:58" x14ac:dyDescent="0.25">
      <c r="BF39947" s="1"/>
    </row>
    <row r="39948" spans="58:58" x14ac:dyDescent="0.25">
      <c r="BF39948" s="1"/>
    </row>
    <row r="39949" spans="58:58" x14ac:dyDescent="0.25">
      <c r="BF39949" s="1"/>
    </row>
    <row r="39950" spans="58:58" x14ac:dyDescent="0.25">
      <c r="BF39950" s="1"/>
    </row>
    <row r="39951" spans="58:58" x14ac:dyDescent="0.25">
      <c r="BF39951" s="1"/>
    </row>
    <row r="39952" spans="58:58" x14ac:dyDescent="0.25">
      <c r="BF39952" s="1"/>
    </row>
    <row r="39953" spans="58:58" x14ac:dyDescent="0.25">
      <c r="BF39953" s="1"/>
    </row>
    <row r="39954" spans="58:58" x14ac:dyDescent="0.25">
      <c r="BF39954" s="1"/>
    </row>
    <row r="39955" spans="58:58" x14ac:dyDescent="0.25">
      <c r="BF39955" s="1"/>
    </row>
    <row r="39956" spans="58:58" x14ac:dyDescent="0.25">
      <c r="BF39956" s="1"/>
    </row>
    <row r="39957" spans="58:58" x14ac:dyDescent="0.25">
      <c r="BF39957" s="1"/>
    </row>
    <row r="39958" spans="58:58" x14ac:dyDescent="0.25">
      <c r="BF39958" s="1"/>
    </row>
    <row r="39959" spans="58:58" x14ac:dyDescent="0.25">
      <c r="BF39959" s="1"/>
    </row>
    <row r="39960" spans="58:58" x14ac:dyDescent="0.25">
      <c r="BF39960" s="1"/>
    </row>
    <row r="39961" spans="58:58" x14ac:dyDescent="0.25">
      <c r="BF39961" s="1"/>
    </row>
    <row r="39962" spans="58:58" x14ac:dyDescent="0.25">
      <c r="BF39962" s="1"/>
    </row>
    <row r="39963" spans="58:58" x14ac:dyDescent="0.25">
      <c r="BF39963" s="1"/>
    </row>
    <row r="39964" spans="58:58" x14ac:dyDescent="0.25">
      <c r="BF39964" s="1"/>
    </row>
    <row r="39965" spans="58:58" x14ac:dyDescent="0.25">
      <c r="BF39965" s="1"/>
    </row>
    <row r="39966" spans="58:58" x14ac:dyDescent="0.25">
      <c r="BF39966" s="1"/>
    </row>
    <row r="39967" spans="58:58" x14ac:dyDescent="0.25">
      <c r="BF39967" s="1"/>
    </row>
    <row r="39968" spans="58:58" x14ac:dyDescent="0.25">
      <c r="BF39968" s="1"/>
    </row>
    <row r="39969" spans="58:58" x14ac:dyDescent="0.25">
      <c r="BF39969" s="1"/>
    </row>
    <row r="39970" spans="58:58" x14ac:dyDescent="0.25">
      <c r="BF39970" s="1"/>
    </row>
    <row r="39971" spans="58:58" x14ac:dyDescent="0.25">
      <c r="BF39971" s="1"/>
    </row>
    <row r="39972" spans="58:58" x14ac:dyDescent="0.25">
      <c r="BF39972" s="1"/>
    </row>
    <row r="39973" spans="58:58" x14ac:dyDescent="0.25">
      <c r="BF39973" s="1"/>
    </row>
    <row r="39974" spans="58:58" x14ac:dyDescent="0.25">
      <c r="BF39974" s="1"/>
    </row>
    <row r="39975" spans="58:58" x14ac:dyDescent="0.25">
      <c r="BF39975" s="1"/>
    </row>
    <row r="39976" spans="58:58" x14ac:dyDescent="0.25">
      <c r="BF39976" s="1"/>
    </row>
    <row r="39977" spans="58:58" x14ac:dyDescent="0.25">
      <c r="BF39977" s="1"/>
    </row>
    <row r="39978" spans="58:58" x14ac:dyDescent="0.25">
      <c r="BF39978" s="1"/>
    </row>
    <row r="39979" spans="58:58" x14ac:dyDescent="0.25">
      <c r="BF39979" s="1"/>
    </row>
    <row r="39980" spans="58:58" x14ac:dyDescent="0.25">
      <c r="BF39980" s="1"/>
    </row>
    <row r="39981" spans="58:58" x14ac:dyDescent="0.25">
      <c r="BF39981" s="1"/>
    </row>
    <row r="39982" spans="58:58" x14ac:dyDescent="0.25">
      <c r="BF39982" s="1"/>
    </row>
    <row r="39983" spans="58:58" x14ac:dyDescent="0.25">
      <c r="BF39983" s="1"/>
    </row>
    <row r="39984" spans="58:58" x14ac:dyDescent="0.25">
      <c r="BF39984" s="1"/>
    </row>
    <row r="39985" spans="58:58" x14ac:dyDescent="0.25">
      <c r="BF39985" s="1"/>
    </row>
    <row r="39986" spans="58:58" x14ac:dyDescent="0.25">
      <c r="BF39986" s="1"/>
    </row>
    <row r="39987" spans="58:58" x14ac:dyDescent="0.25">
      <c r="BF39987" s="1"/>
    </row>
    <row r="39988" spans="58:58" x14ac:dyDescent="0.25">
      <c r="BF39988" s="1"/>
    </row>
    <row r="39989" spans="58:58" x14ac:dyDescent="0.25">
      <c r="BF39989" s="1"/>
    </row>
    <row r="39990" spans="58:58" x14ac:dyDescent="0.25">
      <c r="BF39990" s="1"/>
    </row>
    <row r="39991" spans="58:58" x14ac:dyDescent="0.25">
      <c r="BF39991" s="1"/>
    </row>
    <row r="39992" spans="58:58" x14ac:dyDescent="0.25">
      <c r="BF39992" s="1"/>
    </row>
    <row r="39993" spans="58:58" x14ac:dyDescent="0.25">
      <c r="BF39993" s="1"/>
    </row>
    <row r="39994" spans="58:58" x14ac:dyDescent="0.25">
      <c r="BF39994" s="1"/>
    </row>
    <row r="39995" spans="58:58" x14ac:dyDescent="0.25">
      <c r="BF39995" s="1"/>
    </row>
    <row r="39996" spans="58:58" x14ac:dyDescent="0.25">
      <c r="BF39996" s="1"/>
    </row>
    <row r="39997" spans="58:58" x14ac:dyDescent="0.25">
      <c r="BF39997" s="1"/>
    </row>
    <row r="39998" spans="58:58" x14ac:dyDescent="0.25">
      <c r="BF39998" s="1"/>
    </row>
    <row r="39999" spans="58:58" x14ac:dyDescent="0.25">
      <c r="BF39999" s="1"/>
    </row>
    <row r="40000" spans="58:58" x14ac:dyDescent="0.25">
      <c r="BF40000" s="1"/>
    </row>
    <row r="40001" spans="58:58" x14ac:dyDescent="0.25">
      <c r="BF40001" s="1"/>
    </row>
    <row r="40002" spans="58:58" x14ac:dyDescent="0.25">
      <c r="BF40002" s="1"/>
    </row>
    <row r="40003" spans="58:58" x14ac:dyDescent="0.25">
      <c r="BF40003" s="1"/>
    </row>
    <row r="40004" spans="58:58" x14ac:dyDescent="0.25">
      <c r="BF40004" s="1"/>
    </row>
    <row r="40005" spans="58:58" x14ac:dyDescent="0.25">
      <c r="BF40005" s="1"/>
    </row>
    <row r="40006" spans="58:58" x14ac:dyDescent="0.25">
      <c r="BF40006" s="1"/>
    </row>
    <row r="40007" spans="58:58" x14ac:dyDescent="0.25">
      <c r="BF40007" s="1"/>
    </row>
    <row r="40008" spans="58:58" x14ac:dyDescent="0.25">
      <c r="BF40008" s="1"/>
    </row>
    <row r="40009" spans="58:58" x14ac:dyDescent="0.25">
      <c r="BF40009" s="1"/>
    </row>
    <row r="40010" spans="58:58" x14ac:dyDescent="0.25">
      <c r="BF40010" s="1"/>
    </row>
    <row r="40011" spans="58:58" x14ac:dyDescent="0.25">
      <c r="BF40011" s="1"/>
    </row>
    <row r="40012" spans="58:58" x14ac:dyDescent="0.25">
      <c r="BF40012" s="1"/>
    </row>
    <row r="40013" spans="58:58" x14ac:dyDescent="0.25">
      <c r="BF40013" s="1"/>
    </row>
    <row r="40014" spans="58:58" x14ac:dyDescent="0.25">
      <c r="BF40014" s="1"/>
    </row>
    <row r="40015" spans="58:58" x14ac:dyDescent="0.25">
      <c r="BF40015" s="1"/>
    </row>
    <row r="40016" spans="58:58" x14ac:dyDescent="0.25">
      <c r="BF40016" s="1"/>
    </row>
    <row r="40017" spans="58:58" x14ac:dyDescent="0.25">
      <c r="BF40017" s="1"/>
    </row>
    <row r="40018" spans="58:58" x14ac:dyDescent="0.25">
      <c r="BF40018" s="1"/>
    </row>
    <row r="40019" spans="58:58" x14ac:dyDescent="0.25">
      <c r="BF40019" s="1"/>
    </row>
    <row r="40020" spans="58:58" x14ac:dyDescent="0.25">
      <c r="BF40020" s="1"/>
    </row>
    <row r="40021" spans="58:58" x14ac:dyDescent="0.25">
      <c r="BF40021" s="1"/>
    </row>
    <row r="40022" spans="58:58" x14ac:dyDescent="0.25">
      <c r="BF40022" s="1"/>
    </row>
    <row r="40023" spans="58:58" x14ac:dyDescent="0.25">
      <c r="BF40023" s="1"/>
    </row>
    <row r="40024" spans="58:58" x14ac:dyDescent="0.25">
      <c r="BF40024" s="1"/>
    </row>
    <row r="40025" spans="58:58" x14ac:dyDescent="0.25">
      <c r="BF40025" s="1"/>
    </row>
    <row r="40026" spans="58:58" x14ac:dyDescent="0.25">
      <c r="BF40026" s="1"/>
    </row>
    <row r="40027" spans="58:58" x14ac:dyDescent="0.25">
      <c r="BF40027" s="1"/>
    </row>
    <row r="40028" spans="58:58" x14ac:dyDescent="0.25">
      <c r="BF40028" s="1"/>
    </row>
    <row r="40029" spans="58:58" x14ac:dyDescent="0.25">
      <c r="BF40029" s="1"/>
    </row>
    <row r="40030" spans="58:58" x14ac:dyDescent="0.25">
      <c r="BF40030" s="1"/>
    </row>
    <row r="40031" spans="58:58" x14ac:dyDescent="0.25">
      <c r="BF40031" s="1"/>
    </row>
    <row r="40032" spans="58:58" x14ac:dyDescent="0.25">
      <c r="BF40032" s="1"/>
    </row>
    <row r="40033" spans="58:58" x14ac:dyDescent="0.25">
      <c r="BF40033" s="1"/>
    </row>
    <row r="40034" spans="58:58" x14ac:dyDescent="0.25">
      <c r="BF40034" s="1"/>
    </row>
    <row r="40035" spans="58:58" x14ac:dyDescent="0.25">
      <c r="BF40035" s="1"/>
    </row>
    <row r="40036" spans="58:58" x14ac:dyDescent="0.25">
      <c r="BF40036" s="1"/>
    </row>
    <row r="40037" spans="58:58" x14ac:dyDescent="0.25">
      <c r="BF40037" s="1"/>
    </row>
    <row r="40038" spans="58:58" x14ac:dyDescent="0.25">
      <c r="BF40038" s="1"/>
    </row>
    <row r="40039" spans="58:58" x14ac:dyDescent="0.25">
      <c r="BF40039" s="1"/>
    </row>
    <row r="40040" spans="58:58" x14ac:dyDescent="0.25">
      <c r="BF40040" s="1"/>
    </row>
    <row r="40041" spans="58:58" x14ac:dyDescent="0.25">
      <c r="BF40041" s="1"/>
    </row>
    <row r="40042" spans="58:58" x14ac:dyDescent="0.25">
      <c r="BF40042" s="1"/>
    </row>
    <row r="40043" spans="58:58" x14ac:dyDescent="0.25">
      <c r="BF40043" s="1"/>
    </row>
    <row r="40044" spans="58:58" x14ac:dyDescent="0.25">
      <c r="BF40044" s="1"/>
    </row>
    <row r="40045" spans="58:58" x14ac:dyDescent="0.25">
      <c r="BF40045" s="1"/>
    </row>
    <row r="40046" spans="58:58" x14ac:dyDescent="0.25">
      <c r="BF40046" s="1"/>
    </row>
    <row r="40047" spans="58:58" x14ac:dyDescent="0.25">
      <c r="BF40047" s="1"/>
    </row>
    <row r="40048" spans="58:58" x14ac:dyDescent="0.25">
      <c r="BF40048" s="1"/>
    </row>
    <row r="40049" spans="58:58" x14ac:dyDescent="0.25">
      <c r="BF40049" s="1"/>
    </row>
    <row r="40050" spans="58:58" x14ac:dyDescent="0.25">
      <c r="BF40050" s="1"/>
    </row>
    <row r="40051" spans="58:58" x14ac:dyDescent="0.25">
      <c r="BF40051" s="1"/>
    </row>
    <row r="40052" spans="58:58" x14ac:dyDescent="0.25">
      <c r="BF40052" s="1"/>
    </row>
    <row r="40053" spans="58:58" x14ac:dyDescent="0.25">
      <c r="BF40053" s="1"/>
    </row>
    <row r="40054" spans="58:58" x14ac:dyDescent="0.25">
      <c r="BF40054" s="1"/>
    </row>
    <row r="40055" spans="58:58" x14ac:dyDescent="0.25">
      <c r="BF40055" s="1"/>
    </row>
    <row r="40056" spans="58:58" x14ac:dyDescent="0.25">
      <c r="BF40056" s="1"/>
    </row>
    <row r="40057" spans="58:58" x14ac:dyDescent="0.25">
      <c r="BF40057" s="1"/>
    </row>
    <row r="40058" spans="58:58" x14ac:dyDescent="0.25">
      <c r="BF40058" s="1"/>
    </row>
    <row r="40059" spans="58:58" x14ac:dyDescent="0.25">
      <c r="BF40059" s="1"/>
    </row>
    <row r="40060" spans="58:58" x14ac:dyDescent="0.25">
      <c r="BF40060" s="1"/>
    </row>
    <row r="40061" spans="58:58" x14ac:dyDescent="0.25">
      <c r="BF40061" s="1"/>
    </row>
    <row r="40062" spans="58:58" x14ac:dyDescent="0.25">
      <c r="BF40062" s="1"/>
    </row>
    <row r="40063" spans="58:58" x14ac:dyDescent="0.25">
      <c r="BF40063" s="1"/>
    </row>
    <row r="40064" spans="58:58" x14ac:dyDescent="0.25">
      <c r="BF40064" s="1"/>
    </row>
    <row r="40065" spans="58:58" x14ac:dyDescent="0.25">
      <c r="BF40065" s="1"/>
    </row>
    <row r="40066" spans="58:58" x14ac:dyDescent="0.25">
      <c r="BF40066" s="1"/>
    </row>
    <row r="40067" spans="58:58" x14ac:dyDescent="0.25">
      <c r="BF40067" s="1"/>
    </row>
    <row r="40068" spans="58:58" x14ac:dyDescent="0.25">
      <c r="BF40068" s="1"/>
    </row>
    <row r="40069" spans="58:58" x14ac:dyDescent="0.25">
      <c r="BF40069" s="1"/>
    </row>
    <row r="40070" spans="58:58" x14ac:dyDescent="0.25">
      <c r="BF40070" s="1"/>
    </row>
    <row r="40071" spans="58:58" x14ac:dyDescent="0.25">
      <c r="BF40071" s="1"/>
    </row>
    <row r="40072" spans="58:58" x14ac:dyDescent="0.25">
      <c r="BF40072" s="1"/>
    </row>
    <row r="40073" spans="58:58" x14ac:dyDescent="0.25">
      <c r="BF40073" s="1"/>
    </row>
    <row r="40074" spans="58:58" x14ac:dyDescent="0.25">
      <c r="BF40074" s="1"/>
    </row>
    <row r="40075" spans="58:58" x14ac:dyDescent="0.25">
      <c r="BF40075" s="1"/>
    </row>
    <row r="40076" spans="58:58" x14ac:dyDescent="0.25">
      <c r="BF40076" s="1"/>
    </row>
    <row r="40077" spans="58:58" x14ac:dyDescent="0.25">
      <c r="BF40077" s="1"/>
    </row>
    <row r="40078" spans="58:58" x14ac:dyDescent="0.25">
      <c r="BF40078" s="1"/>
    </row>
    <row r="40079" spans="58:58" x14ac:dyDescent="0.25">
      <c r="BF40079" s="1"/>
    </row>
    <row r="40080" spans="58:58" x14ac:dyDescent="0.25">
      <c r="BF40080" s="1"/>
    </row>
    <row r="40081" spans="58:58" x14ac:dyDescent="0.25">
      <c r="BF40081" s="1"/>
    </row>
    <row r="40082" spans="58:58" x14ac:dyDescent="0.25">
      <c r="BF40082" s="1"/>
    </row>
    <row r="40083" spans="58:58" x14ac:dyDescent="0.25">
      <c r="BF40083" s="1"/>
    </row>
    <row r="40084" spans="58:58" x14ac:dyDescent="0.25">
      <c r="BF40084" s="1"/>
    </row>
    <row r="40085" spans="58:58" x14ac:dyDescent="0.25">
      <c r="BF40085" s="1"/>
    </row>
    <row r="40086" spans="58:58" x14ac:dyDescent="0.25">
      <c r="BF40086" s="1"/>
    </row>
    <row r="40087" spans="58:58" x14ac:dyDescent="0.25">
      <c r="BF40087" s="1"/>
    </row>
    <row r="40088" spans="58:58" x14ac:dyDescent="0.25">
      <c r="BF40088" s="1"/>
    </row>
    <row r="40089" spans="58:58" x14ac:dyDescent="0.25">
      <c r="BF40089" s="1"/>
    </row>
    <row r="40090" spans="58:58" x14ac:dyDescent="0.25">
      <c r="BF40090" s="1"/>
    </row>
    <row r="40091" spans="58:58" x14ac:dyDescent="0.25">
      <c r="BF40091" s="1"/>
    </row>
    <row r="40092" spans="58:58" x14ac:dyDescent="0.25">
      <c r="BF40092" s="1"/>
    </row>
    <row r="40093" spans="58:58" x14ac:dyDescent="0.25">
      <c r="BF40093" s="1"/>
    </row>
    <row r="40094" spans="58:58" x14ac:dyDescent="0.25">
      <c r="BF40094" s="1"/>
    </row>
    <row r="40095" spans="58:58" x14ac:dyDescent="0.25">
      <c r="BF40095" s="1"/>
    </row>
    <row r="40096" spans="58:58" x14ac:dyDescent="0.25">
      <c r="BF40096" s="1"/>
    </row>
    <row r="40097" spans="58:58" x14ac:dyDescent="0.25">
      <c r="BF40097" s="1"/>
    </row>
    <row r="40098" spans="58:58" x14ac:dyDescent="0.25">
      <c r="BF40098" s="1"/>
    </row>
    <row r="40099" spans="58:58" x14ac:dyDescent="0.25">
      <c r="BF40099" s="1"/>
    </row>
    <row r="40100" spans="58:58" x14ac:dyDescent="0.25">
      <c r="BF40100" s="1"/>
    </row>
    <row r="40101" spans="58:58" x14ac:dyDescent="0.25">
      <c r="BF40101" s="1"/>
    </row>
    <row r="40102" spans="58:58" x14ac:dyDescent="0.25">
      <c r="BF40102" s="1"/>
    </row>
    <row r="40103" spans="58:58" x14ac:dyDescent="0.25">
      <c r="BF40103" s="1"/>
    </row>
    <row r="40104" spans="58:58" x14ac:dyDescent="0.25">
      <c r="BF40104" s="1"/>
    </row>
    <row r="40105" spans="58:58" x14ac:dyDescent="0.25">
      <c r="BF40105" s="1"/>
    </row>
    <row r="40106" spans="58:58" x14ac:dyDescent="0.25">
      <c r="BF40106" s="1"/>
    </row>
    <row r="40107" spans="58:58" x14ac:dyDescent="0.25">
      <c r="BF40107" s="1"/>
    </row>
    <row r="40108" spans="58:58" x14ac:dyDescent="0.25">
      <c r="BF40108" s="1"/>
    </row>
    <row r="40109" spans="58:58" x14ac:dyDescent="0.25">
      <c r="BF40109" s="1"/>
    </row>
    <row r="40110" spans="58:58" x14ac:dyDescent="0.25">
      <c r="BF40110" s="1"/>
    </row>
    <row r="40111" spans="58:58" x14ac:dyDescent="0.25">
      <c r="BF40111" s="1"/>
    </row>
    <row r="40112" spans="58:58" x14ac:dyDescent="0.25">
      <c r="BF40112" s="1"/>
    </row>
    <row r="40113" spans="58:58" x14ac:dyDescent="0.25">
      <c r="BF40113" s="1"/>
    </row>
    <row r="40114" spans="58:58" x14ac:dyDescent="0.25">
      <c r="BF40114" s="1"/>
    </row>
    <row r="40115" spans="58:58" x14ac:dyDescent="0.25">
      <c r="BF40115" s="1"/>
    </row>
    <row r="40116" spans="58:58" x14ac:dyDescent="0.25">
      <c r="BF40116" s="1"/>
    </row>
    <row r="40117" spans="58:58" x14ac:dyDescent="0.25">
      <c r="BF40117" s="1"/>
    </row>
    <row r="40118" spans="58:58" x14ac:dyDescent="0.25">
      <c r="BF40118" s="1"/>
    </row>
    <row r="40119" spans="58:58" x14ac:dyDescent="0.25">
      <c r="BF40119" s="1"/>
    </row>
    <row r="40120" spans="58:58" x14ac:dyDescent="0.25">
      <c r="BF40120" s="1"/>
    </row>
    <row r="40121" spans="58:58" x14ac:dyDescent="0.25">
      <c r="BF40121" s="1"/>
    </row>
    <row r="40122" spans="58:58" x14ac:dyDescent="0.25">
      <c r="BF40122" s="1"/>
    </row>
    <row r="40123" spans="58:58" x14ac:dyDescent="0.25">
      <c r="BF40123" s="1"/>
    </row>
    <row r="40124" spans="58:58" x14ac:dyDescent="0.25">
      <c r="BF40124" s="1"/>
    </row>
    <row r="40125" spans="58:58" x14ac:dyDescent="0.25">
      <c r="BF40125" s="1"/>
    </row>
    <row r="40126" spans="58:58" x14ac:dyDescent="0.25">
      <c r="BF40126" s="1"/>
    </row>
    <row r="40127" spans="58:58" x14ac:dyDescent="0.25">
      <c r="BF40127" s="1"/>
    </row>
    <row r="40128" spans="58:58" x14ac:dyDescent="0.25">
      <c r="BF40128" s="1"/>
    </row>
    <row r="40129" spans="58:58" x14ac:dyDescent="0.25">
      <c r="BF40129" s="1"/>
    </row>
    <row r="40130" spans="58:58" x14ac:dyDescent="0.25">
      <c r="BF40130" s="1"/>
    </row>
    <row r="40131" spans="58:58" x14ac:dyDescent="0.25">
      <c r="BF40131" s="1"/>
    </row>
    <row r="40132" spans="58:58" x14ac:dyDescent="0.25">
      <c r="BF40132" s="1"/>
    </row>
    <row r="40133" spans="58:58" x14ac:dyDescent="0.25">
      <c r="BF40133" s="1"/>
    </row>
    <row r="40134" spans="58:58" x14ac:dyDescent="0.25">
      <c r="BF40134" s="1"/>
    </row>
    <row r="40135" spans="58:58" x14ac:dyDescent="0.25">
      <c r="BF40135" s="1"/>
    </row>
    <row r="40136" spans="58:58" x14ac:dyDescent="0.25">
      <c r="BF40136" s="1"/>
    </row>
    <row r="40137" spans="58:58" x14ac:dyDescent="0.25">
      <c r="BF40137" s="1"/>
    </row>
    <row r="40138" spans="58:58" x14ac:dyDescent="0.25">
      <c r="BF40138" s="1"/>
    </row>
    <row r="40139" spans="58:58" x14ac:dyDescent="0.25">
      <c r="BF40139" s="1"/>
    </row>
    <row r="40140" spans="58:58" x14ac:dyDescent="0.25">
      <c r="BF40140" s="1"/>
    </row>
    <row r="40141" spans="58:58" x14ac:dyDescent="0.25">
      <c r="BF40141" s="1"/>
    </row>
    <row r="40142" spans="58:58" x14ac:dyDescent="0.25">
      <c r="BF40142" s="1"/>
    </row>
    <row r="40143" spans="58:58" x14ac:dyDescent="0.25">
      <c r="BF40143" s="1"/>
    </row>
    <row r="40144" spans="58:58" x14ac:dyDescent="0.25">
      <c r="BF40144" s="1"/>
    </row>
    <row r="40145" spans="58:58" x14ac:dyDescent="0.25">
      <c r="BF40145" s="1"/>
    </row>
    <row r="40146" spans="58:58" x14ac:dyDescent="0.25">
      <c r="BF40146" s="1"/>
    </row>
    <row r="40147" spans="58:58" x14ac:dyDescent="0.25">
      <c r="BF40147" s="1"/>
    </row>
    <row r="40148" spans="58:58" x14ac:dyDescent="0.25">
      <c r="BF40148" s="1"/>
    </row>
    <row r="40149" spans="58:58" x14ac:dyDescent="0.25">
      <c r="BF40149" s="1"/>
    </row>
    <row r="40150" spans="58:58" x14ac:dyDescent="0.25">
      <c r="BF40150" s="1"/>
    </row>
    <row r="40151" spans="58:58" x14ac:dyDescent="0.25">
      <c r="BF40151" s="1"/>
    </row>
    <row r="40152" spans="58:58" x14ac:dyDescent="0.25">
      <c r="BF40152" s="1"/>
    </row>
    <row r="40153" spans="58:58" x14ac:dyDescent="0.25">
      <c r="BF40153" s="1"/>
    </row>
    <row r="40154" spans="58:58" x14ac:dyDescent="0.25">
      <c r="BF40154" s="1"/>
    </row>
    <row r="40155" spans="58:58" x14ac:dyDescent="0.25">
      <c r="BF40155" s="1"/>
    </row>
    <row r="40156" spans="58:58" x14ac:dyDescent="0.25">
      <c r="BF40156" s="1"/>
    </row>
    <row r="40157" spans="58:58" x14ac:dyDescent="0.25">
      <c r="BF40157" s="1"/>
    </row>
    <row r="40158" spans="58:58" x14ac:dyDescent="0.25">
      <c r="BF40158" s="1"/>
    </row>
    <row r="40159" spans="58:58" x14ac:dyDescent="0.25">
      <c r="BF40159" s="1"/>
    </row>
    <row r="40160" spans="58:58" x14ac:dyDescent="0.25">
      <c r="BF40160" s="1"/>
    </row>
    <row r="40161" spans="58:58" x14ac:dyDescent="0.25">
      <c r="BF40161" s="1"/>
    </row>
    <row r="40162" spans="58:58" x14ac:dyDescent="0.25">
      <c r="BF40162" s="1"/>
    </row>
    <row r="40163" spans="58:58" x14ac:dyDescent="0.25">
      <c r="BF40163" s="1"/>
    </row>
    <row r="40164" spans="58:58" x14ac:dyDescent="0.25">
      <c r="BF40164" s="1"/>
    </row>
    <row r="40165" spans="58:58" x14ac:dyDescent="0.25">
      <c r="BF40165" s="1"/>
    </row>
    <row r="40166" spans="58:58" x14ac:dyDescent="0.25">
      <c r="BF40166" s="1"/>
    </row>
    <row r="40167" spans="58:58" x14ac:dyDescent="0.25">
      <c r="BF40167" s="1"/>
    </row>
    <row r="40168" spans="58:58" x14ac:dyDescent="0.25">
      <c r="BF40168" s="1"/>
    </row>
    <row r="40169" spans="58:58" x14ac:dyDescent="0.25">
      <c r="BF40169" s="1"/>
    </row>
    <row r="40170" spans="58:58" x14ac:dyDescent="0.25">
      <c r="BF40170" s="1"/>
    </row>
    <row r="40171" spans="58:58" x14ac:dyDescent="0.25">
      <c r="BF40171" s="1"/>
    </row>
    <row r="40172" spans="58:58" x14ac:dyDescent="0.25">
      <c r="BF40172" s="1"/>
    </row>
    <row r="40173" spans="58:58" x14ac:dyDescent="0.25">
      <c r="BF40173" s="1"/>
    </row>
    <row r="40174" spans="58:58" x14ac:dyDescent="0.25">
      <c r="BF40174" s="1"/>
    </row>
    <row r="40175" spans="58:58" x14ac:dyDescent="0.25">
      <c r="BF40175" s="1"/>
    </row>
    <row r="40176" spans="58:58" x14ac:dyDescent="0.25">
      <c r="BF40176" s="1"/>
    </row>
    <row r="40177" spans="58:58" x14ac:dyDescent="0.25">
      <c r="BF40177" s="1"/>
    </row>
    <row r="40178" spans="58:58" x14ac:dyDescent="0.25">
      <c r="BF40178" s="1"/>
    </row>
    <row r="40179" spans="58:58" x14ac:dyDescent="0.25">
      <c r="BF40179" s="1"/>
    </row>
    <row r="40180" spans="58:58" x14ac:dyDescent="0.25">
      <c r="BF40180" s="1"/>
    </row>
    <row r="40181" spans="58:58" x14ac:dyDescent="0.25">
      <c r="BF40181" s="1"/>
    </row>
    <row r="40182" spans="58:58" x14ac:dyDescent="0.25">
      <c r="BF40182" s="1"/>
    </row>
    <row r="40183" spans="58:58" x14ac:dyDescent="0.25">
      <c r="BF40183" s="1"/>
    </row>
    <row r="40184" spans="58:58" x14ac:dyDescent="0.25">
      <c r="BF40184" s="1"/>
    </row>
    <row r="40185" spans="58:58" x14ac:dyDescent="0.25">
      <c r="BF40185" s="1"/>
    </row>
    <row r="40186" spans="58:58" x14ac:dyDescent="0.25">
      <c r="BF40186" s="1"/>
    </row>
    <row r="40187" spans="58:58" x14ac:dyDescent="0.25">
      <c r="BF40187" s="1"/>
    </row>
    <row r="40188" spans="58:58" x14ac:dyDescent="0.25">
      <c r="BF40188" s="1"/>
    </row>
    <row r="40189" spans="58:58" x14ac:dyDescent="0.25">
      <c r="BF40189" s="1"/>
    </row>
    <row r="40190" spans="58:58" x14ac:dyDescent="0.25">
      <c r="BF40190" s="1"/>
    </row>
    <row r="40191" spans="58:58" x14ac:dyDescent="0.25">
      <c r="BF40191" s="1"/>
    </row>
    <row r="40192" spans="58:58" x14ac:dyDescent="0.25">
      <c r="BF40192" s="1"/>
    </row>
    <row r="40193" spans="58:58" x14ac:dyDescent="0.25">
      <c r="BF40193" s="1"/>
    </row>
    <row r="40194" spans="58:58" x14ac:dyDescent="0.25">
      <c r="BF40194" s="1"/>
    </row>
    <row r="40195" spans="58:58" x14ac:dyDescent="0.25">
      <c r="BF40195" s="1"/>
    </row>
    <row r="40196" spans="58:58" x14ac:dyDescent="0.25">
      <c r="BF40196" s="1"/>
    </row>
    <row r="40197" spans="58:58" x14ac:dyDescent="0.25">
      <c r="BF40197" s="1"/>
    </row>
    <row r="40198" spans="58:58" x14ac:dyDescent="0.25">
      <c r="BF40198" s="1"/>
    </row>
    <row r="40199" spans="58:58" x14ac:dyDescent="0.25">
      <c r="BF40199" s="1"/>
    </row>
    <row r="40200" spans="58:58" x14ac:dyDescent="0.25">
      <c r="BF40200" s="1"/>
    </row>
    <row r="40201" spans="58:58" x14ac:dyDescent="0.25">
      <c r="BF40201" s="1"/>
    </row>
    <row r="40202" spans="58:58" x14ac:dyDescent="0.25">
      <c r="BF40202" s="1"/>
    </row>
    <row r="40203" spans="58:58" x14ac:dyDescent="0.25">
      <c r="BF40203" s="1"/>
    </row>
    <row r="40204" spans="58:58" x14ac:dyDescent="0.25">
      <c r="BF40204" s="1"/>
    </row>
    <row r="40205" spans="58:58" x14ac:dyDescent="0.25">
      <c r="BF40205" s="1"/>
    </row>
    <row r="40206" spans="58:58" x14ac:dyDescent="0.25">
      <c r="BF40206" s="1"/>
    </row>
    <row r="40207" spans="58:58" x14ac:dyDescent="0.25">
      <c r="BF40207" s="1"/>
    </row>
    <row r="40208" spans="58:58" x14ac:dyDescent="0.25">
      <c r="BF40208" s="1"/>
    </row>
    <row r="40209" spans="58:58" x14ac:dyDescent="0.25">
      <c r="BF40209" s="1"/>
    </row>
    <row r="40210" spans="58:58" x14ac:dyDescent="0.25">
      <c r="BF40210" s="1"/>
    </row>
    <row r="40211" spans="58:58" x14ac:dyDescent="0.25">
      <c r="BF40211" s="1"/>
    </row>
    <row r="40212" spans="58:58" x14ac:dyDescent="0.25">
      <c r="BF40212" s="1"/>
    </row>
    <row r="40213" spans="58:58" x14ac:dyDescent="0.25">
      <c r="BF40213" s="1"/>
    </row>
    <row r="40214" spans="58:58" x14ac:dyDescent="0.25">
      <c r="BF40214" s="1"/>
    </row>
    <row r="40215" spans="58:58" x14ac:dyDescent="0.25">
      <c r="BF40215" s="1"/>
    </row>
    <row r="40216" spans="58:58" x14ac:dyDescent="0.25">
      <c r="BF40216" s="1"/>
    </row>
    <row r="40217" spans="58:58" x14ac:dyDescent="0.25">
      <c r="BF40217" s="1"/>
    </row>
    <row r="40218" spans="58:58" x14ac:dyDescent="0.25">
      <c r="BF40218" s="1"/>
    </row>
    <row r="40219" spans="58:58" x14ac:dyDescent="0.25">
      <c r="BF40219" s="1"/>
    </row>
    <row r="40220" spans="58:58" x14ac:dyDescent="0.25">
      <c r="BF40220" s="1"/>
    </row>
    <row r="40221" spans="58:58" x14ac:dyDescent="0.25">
      <c r="BF40221" s="1"/>
    </row>
    <row r="40222" spans="58:58" x14ac:dyDescent="0.25">
      <c r="BF40222" s="1"/>
    </row>
    <row r="40223" spans="58:58" x14ac:dyDescent="0.25">
      <c r="BF40223" s="1"/>
    </row>
    <row r="40224" spans="58:58" x14ac:dyDescent="0.25">
      <c r="BF40224" s="1"/>
    </row>
    <row r="40225" spans="58:58" x14ac:dyDescent="0.25">
      <c r="BF40225" s="1"/>
    </row>
    <row r="40226" spans="58:58" x14ac:dyDescent="0.25">
      <c r="BF40226" s="1"/>
    </row>
    <row r="40227" spans="58:58" x14ac:dyDescent="0.25">
      <c r="BF40227" s="1"/>
    </row>
    <row r="40228" spans="58:58" x14ac:dyDescent="0.25">
      <c r="BF40228" s="1"/>
    </row>
    <row r="40229" spans="58:58" x14ac:dyDescent="0.25">
      <c r="BF40229" s="1"/>
    </row>
    <row r="40230" spans="58:58" x14ac:dyDescent="0.25">
      <c r="BF40230" s="1"/>
    </row>
    <row r="40231" spans="58:58" x14ac:dyDescent="0.25">
      <c r="BF40231" s="1"/>
    </row>
    <row r="40232" spans="58:58" x14ac:dyDescent="0.25">
      <c r="BF40232" s="1"/>
    </row>
    <row r="40233" spans="58:58" x14ac:dyDescent="0.25">
      <c r="BF40233" s="1"/>
    </row>
    <row r="40234" spans="58:58" x14ac:dyDescent="0.25">
      <c r="BF40234" s="1"/>
    </row>
    <row r="40235" spans="58:58" x14ac:dyDescent="0.25">
      <c r="BF40235" s="1"/>
    </row>
    <row r="40236" spans="58:58" x14ac:dyDescent="0.25">
      <c r="BF40236" s="1"/>
    </row>
    <row r="40237" spans="58:58" x14ac:dyDescent="0.25">
      <c r="BF40237" s="1"/>
    </row>
    <row r="40238" spans="58:58" x14ac:dyDescent="0.25">
      <c r="BF40238" s="1"/>
    </row>
    <row r="40239" spans="58:58" x14ac:dyDescent="0.25">
      <c r="BF40239" s="1"/>
    </row>
    <row r="40240" spans="58:58" x14ac:dyDescent="0.25">
      <c r="BF40240" s="1"/>
    </row>
    <row r="40241" spans="58:58" x14ac:dyDescent="0.25">
      <c r="BF40241" s="1"/>
    </row>
    <row r="40242" spans="58:58" x14ac:dyDescent="0.25">
      <c r="BF40242" s="1"/>
    </row>
    <row r="40243" spans="58:58" x14ac:dyDescent="0.25">
      <c r="BF40243" s="1"/>
    </row>
    <row r="40244" spans="58:58" x14ac:dyDescent="0.25">
      <c r="BF40244" s="1"/>
    </row>
    <row r="40245" spans="58:58" x14ac:dyDescent="0.25">
      <c r="BF40245" s="1"/>
    </row>
    <row r="40246" spans="58:58" x14ac:dyDescent="0.25">
      <c r="BF40246" s="1"/>
    </row>
    <row r="40247" spans="58:58" x14ac:dyDescent="0.25">
      <c r="BF40247" s="1"/>
    </row>
    <row r="40248" spans="58:58" x14ac:dyDescent="0.25">
      <c r="BF40248" s="1"/>
    </row>
    <row r="40249" spans="58:58" x14ac:dyDescent="0.25">
      <c r="BF40249" s="1"/>
    </row>
    <row r="40250" spans="58:58" x14ac:dyDescent="0.25">
      <c r="BF40250" s="1"/>
    </row>
    <row r="40251" spans="58:58" x14ac:dyDescent="0.25">
      <c r="BF40251" s="1"/>
    </row>
    <row r="40252" spans="58:58" x14ac:dyDescent="0.25">
      <c r="BF40252" s="1"/>
    </row>
    <row r="40253" spans="58:58" x14ac:dyDescent="0.25">
      <c r="BF40253" s="1"/>
    </row>
    <row r="40254" spans="58:58" x14ac:dyDescent="0.25">
      <c r="BF40254" s="1"/>
    </row>
    <row r="40255" spans="58:58" x14ac:dyDescent="0.25">
      <c r="BF40255" s="1"/>
    </row>
    <row r="40256" spans="58:58" x14ac:dyDescent="0.25">
      <c r="BF40256" s="1"/>
    </row>
    <row r="40257" spans="58:58" x14ac:dyDescent="0.25">
      <c r="BF40257" s="1"/>
    </row>
    <row r="40258" spans="58:58" x14ac:dyDescent="0.25">
      <c r="BF40258" s="1"/>
    </row>
    <row r="40259" spans="58:58" x14ac:dyDescent="0.25">
      <c r="BF40259" s="1"/>
    </row>
    <row r="40260" spans="58:58" x14ac:dyDescent="0.25">
      <c r="BF40260" s="1"/>
    </row>
    <row r="40261" spans="58:58" x14ac:dyDescent="0.25">
      <c r="BF40261" s="1"/>
    </row>
    <row r="40262" spans="58:58" x14ac:dyDescent="0.25">
      <c r="BF40262" s="1"/>
    </row>
    <row r="40263" spans="58:58" x14ac:dyDescent="0.25">
      <c r="BF40263" s="1"/>
    </row>
    <row r="40264" spans="58:58" x14ac:dyDescent="0.25">
      <c r="BF40264" s="1"/>
    </row>
    <row r="40265" spans="58:58" x14ac:dyDescent="0.25">
      <c r="BF40265" s="1"/>
    </row>
    <row r="40266" spans="58:58" x14ac:dyDescent="0.25">
      <c r="BF40266" s="1"/>
    </row>
    <row r="40267" spans="58:58" x14ac:dyDescent="0.25">
      <c r="BF40267" s="1"/>
    </row>
    <row r="40268" spans="58:58" x14ac:dyDescent="0.25">
      <c r="BF40268" s="1"/>
    </row>
    <row r="40269" spans="58:58" x14ac:dyDescent="0.25">
      <c r="BF40269" s="1"/>
    </row>
    <row r="40270" spans="58:58" x14ac:dyDescent="0.25">
      <c r="BF40270" s="1"/>
    </row>
    <row r="40271" spans="58:58" x14ac:dyDescent="0.25">
      <c r="BF40271" s="1"/>
    </row>
    <row r="40272" spans="58:58" x14ac:dyDescent="0.25">
      <c r="BF40272" s="1"/>
    </row>
    <row r="40273" spans="58:58" x14ac:dyDescent="0.25">
      <c r="BF40273" s="1"/>
    </row>
    <row r="40274" spans="58:58" x14ac:dyDescent="0.25">
      <c r="BF40274" s="1"/>
    </row>
    <row r="40275" spans="58:58" x14ac:dyDescent="0.25">
      <c r="BF40275" s="1"/>
    </row>
    <row r="40276" spans="58:58" x14ac:dyDescent="0.25">
      <c r="BF40276" s="1"/>
    </row>
    <row r="40277" spans="58:58" x14ac:dyDescent="0.25">
      <c r="BF40277" s="1"/>
    </row>
    <row r="40278" spans="58:58" x14ac:dyDescent="0.25">
      <c r="BF40278" s="1"/>
    </row>
    <row r="40279" spans="58:58" x14ac:dyDescent="0.25">
      <c r="BF40279" s="1"/>
    </row>
    <row r="40280" spans="58:58" x14ac:dyDescent="0.25">
      <c r="BF40280" s="1"/>
    </row>
    <row r="40281" spans="58:58" x14ac:dyDescent="0.25">
      <c r="BF40281" s="1"/>
    </row>
    <row r="40282" spans="58:58" x14ac:dyDescent="0.25">
      <c r="BF40282" s="1"/>
    </row>
    <row r="40283" spans="58:58" x14ac:dyDescent="0.25">
      <c r="BF40283" s="1"/>
    </row>
    <row r="40284" spans="58:58" x14ac:dyDescent="0.25">
      <c r="BF40284" s="1"/>
    </row>
    <row r="40285" spans="58:58" x14ac:dyDescent="0.25">
      <c r="BF40285" s="1"/>
    </row>
    <row r="40286" spans="58:58" x14ac:dyDescent="0.25">
      <c r="BF40286" s="1"/>
    </row>
    <row r="40287" spans="58:58" x14ac:dyDescent="0.25">
      <c r="BF40287" s="1"/>
    </row>
    <row r="40288" spans="58:58" x14ac:dyDescent="0.25">
      <c r="BF40288" s="1"/>
    </row>
    <row r="40289" spans="58:58" x14ac:dyDescent="0.25">
      <c r="BF40289" s="1"/>
    </row>
    <row r="40290" spans="58:58" x14ac:dyDescent="0.25">
      <c r="BF40290" s="1"/>
    </row>
    <row r="40291" spans="58:58" x14ac:dyDescent="0.25">
      <c r="BF40291" s="1"/>
    </row>
    <row r="40292" spans="58:58" x14ac:dyDescent="0.25">
      <c r="BF40292" s="1"/>
    </row>
    <row r="40293" spans="58:58" x14ac:dyDescent="0.25">
      <c r="BF40293" s="1"/>
    </row>
    <row r="40294" spans="58:58" x14ac:dyDescent="0.25">
      <c r="BF40294" s="1"/>
    </row>
    <row r="40295" spans="58:58" x14ac:dyDescent="0.25">
      <c r="BF40295" s="1"/>
    </row>
    <row r="40296" spans="58:58" x14ac:dyDescent="0.25">
      <c r="BF40296" s="1"/>
    </row>
    <row r="40297" spans="58:58" x14ac:dyDescent="0.25">
      <c r="BF40297" s="1"/>
    </row>
    <row r="40298" spans="58:58" x14ac:dyDescent="0.25">
      <c r="BF40298" s="1"/>
    </row>
    <row r="40299" spans="58:58" x14ac:dyDescent="0.25">
      <c r="BF40299" s="1"/>
    </row>
    <row r="40300" spans="58:58" x14ac:dyDescent="0.25">
      <c r="BF40300" s="1"/>
    </row>
    <row r="40301" spans="58:58" x14ac:dyDescent="0.25">
      <c r="BF40301" s="1"/>
    </row>
    <row r="40302" spans="58:58" x14ac:dyDescent="0.25">
      <c r="BF40302" s="1"/>
    </row>
    <row r="40303" spans="58:58" x14ac:dyDescent="0.25">
      <c r="BF40303" s="1"/>
    </row>
    <row r="40304" spans="58:58" x14ac:dyDescent="0.25">
      <c r="BF40304" s="1"/>
    </row>
    <row r="40305" spans="58:58" x14ac:dyDescent="0.25">
      <c r="BF40305" s="1"/>
    </row>
    <row r="40306" spans="58:58" x14ac:dyDescent="0.25">
      <c r="BF40306" s="1"/>
    </row>
    <row r="40307" spans="58:58" x14ac:dyDescent="0.25">
      <c r="BF40307" s="1"/>
    </row>
    <row r="40308" spans="58:58" x14ac:dyDescent="0.25">
      <c r="BF40308" s="1"/>
    </row>
    <row r="40309" spans="58:58" x14ac:dyDescent="0.25">
      <c r="BF40309" s="1"/>
    </row>
    <row r="40310" spans="58:58" x14ac:dyDescent="0.25">
      <c r="BF40310" s="1"/>
    </row>
    <row r="40311" spans="58:58" x14ac:dyDescent="0.25">
      <c r="BF40311" s="1"/>
    </row>
    <row r="40312" spans="58:58" x14ac:dyDescent="0.25">
      <c r="BF40312" s="1"/>
    </row>
    <row r="40313" spans="58:58" x14ac:dyDescent="0.25">
      <c r="BF40313" s="1"/>
    </row>
    <row r="40314" spans="58:58" x14ac:dyDescent="0.25">
      <c r="BF40314" s="1"/>
    </row>
    <row r="40315" spans="58:58" x14ac:dyDescent="0.25">
      <c r="BF40315" s="1"/>
    </row>
    <row r="40316" spans="58:58" x14ac:dyDescent="0.25">
      <c r="BF40316" s="1"/>
    </row>
    <row r="40317" spans="58:58" x14ac:dyDescent="0.25">
      <c r="BF40317" s="1"/>
    </row>
    <row r="40318" spans="58:58" x14ac:dyDescent="0.25">
      <c r="BF40318" s="1"/>
    </row>
    <row r="40319" spans="58:58" x14ac:dyDescent="0.25">
      <c r="BF40319" s="1"/>
    </row>
    <row r="40320" spans="58:58" x14ac:dyDescent="0.25">
      <c r="BF40320" s="1"/>
    </row>
    <row r="40321" spans="58:58" x14ac:dyDescent="0.25">
      <c r="BF40321" s="1"/>
    </row>
    <row r="40322" spans="58:58" x14ac:dyDescent="0.25">
      <c r="BF40322" s="1"/>
    </row>
    <row r="40323" spans="58:58" x14ac:dyDescent="0.25">
      <c r="BF40323" s="1"/>
    </row>
    <row r="40324" spans="58:58" x14ac:dyDescent="0.25">
      <c r="BF40324" s="1"/>
    </row>
    <row r="40325" spans="58:58" x14ac:dyDescent="0.25">
      <c r="BF40325" s="1"/>
    </row>
    <row r="40326" spans="58:58" x14ac:dyDescent="0.25">
      <c r="BF40326" s="1"/>
    </row>
    <row r="40327" spans="58:58" x14ac:dyDescent="0.25">
      <c r="BF40327" s="1"/>
    </row>
    <row r="40328" spans="58:58" x14ac:dyDescent="0.25">
      <c r="BF40328" s="1"/>
    </row>
    <row r="40329" spans="58:58" x14ac:dyDescent="0.25">
      <c r="BF40329" s="1"/>
    </row>
    <row r="40330" spans="58:58" x14ac:dyDescent="0.25">
      <c r="BF40330" s="1"/>
    </row>
    <row r="40331" spans="58:58" x14ac:dyDescent="0.25">
      <c r="BF40331" s="1"/>
    </row>
    <row r="40332" spans="58:58" x14ac:dyDescent="0.25">
      <c r="BF40332" s="1"/>
    </row>
    <row r="40333" spans="58:58" x14ac:dyDescent="0.25">
      <c r="BF40333" s="1"/>
    </row>
    <row r="40334" spans="58:58" x14ac:dyDescent="0.25">
      <c r="BF40334" s="1"/>
    </row>
    <row r="40335" spans="58:58" x14ac:dyDescent="0.25">
      <c r="BF40335" s="1"/>
    </row>
    <row r="40336" spans="58:58" x14ac:dyDescent="0.25">
      <c r="BF40336" s="1"/>
    </row>
    <row r="40337" spans="58:58" x14ac:dyDescent="0.25">
      <c r="BF40337" s="1"/>
    </row>
    <row r="40338" spans="58:58" x14ac:dyDescent="0.25">
      <c r="BF40338" s="1"/>
    </row>
    <row r="40339" spans="58:58" x14ac:dyDescent="0.25">
      <c r="BF40339" s="1"/>
    </row>
    <row r="40340" spans="58:58" x14ac:dyDescent="0.25">
      <c r="BF40340" s="1"/>
    </row>
    <row r="40341" spans="58:58" x14ac:dyDescent="0.25">
      <c r="BF40341" s="1"/>
    </row>
    <row r="40342" spans="58:58" x14ac:dyDescent="0.25">
      <c r="BF40342" s="1"/>
    </row>
    <row r="40343" spans="58:58" x14ac:dyDescent="0.25">
      <c r="BF40343" s="1"/>
    </row>
    <row r="40344" spans="58:58" x14ac:dyDescent="0.25">
      <c r="BF40344" s="1"/>
    </row>
    <row r="40345" spans="58:58" x14ac:dyDescent="0.25">
      <c r="BF40345" s="1"/>
    </row>
    <row r="40346" spans="58:58" x14ac:dyDescent="0.25">
      <c r="BF40346" s="1"/>
    </row>
    <row r="40347" spans="58:58" x14ac:dyDescent="0.25">
      <c r="BF40347" s="1"/>
    </row>
    <row r="40348" spans="58:58" x14ac:dyDescent="0.25">
      <c r="BF40348" s="1"/>
    </row>
    <row r="40349" spans="58:58" x14ac:dyDescent="0.25">
      <c r="BF40349" s="1"/>
    </row>
    <row r="40350" spans="58:58" x14ac:dyDescent="0.25">
      <c r="BF40350" s="1"/>
    </row>
    <row r="40351" spans="58:58" x14ac:dyDescent="0.25">
      <c r="BF40351" s="1"/>
    </row>
    <row r="40352" spans="58:58" x14ac:dyDescent="0.25">
      <c r="BF40352" s="1"/>
    </row>
    <row r="40353" spans="58:58" x14ac:dyDescent="0.25">
      <c r="BF40353" s="1"/>
    </row>
    <row r="40354" spans="58:58" x14ac:dyDescent="0.25">
      <c r="BF40354" s="1"/>
    </row>
    <row r="40355" spans="58:58" x14ac:dyDescent="0.25">
      <c r="BF40355" s="1"/>
    </row>
    <row r="40356" spans="58:58" x14ac:dyDescent="0.25">
      <c r="BF40356" s="1"/>
    </row>
    <row r="40357" spans="58:58" x14ac:dyDescent="0.25">
      <c r="BF40357" s="1"/>
    </row>
    <row r="40358" spans="58:58" x14ac:dyDescent="0.25">
      <c r="BF40358" s="1"/>
    </row>
    <row r="40359" spans="58:58" x14ac:dyDescent="0.25">
      <c r="BF40359" s="1"/>
    </row>
    <row r="40360" spans="58:58" x14ac:dyDescent="0.25">
      <c r="BF40360" s="1"/>
    </row>
    <row r="40361" spans="58:58" x14ac:dyDescent="0.25">
      <c r="BF40361" s="1"/>
    </row>
    <row r="40362" spans="58:58" x14ac:dyDescent="0.25">
      <c r="BF40362" s="1"/>
    </row>
    <row r="40363" spans="58:58" x14ac:dyDescent="0.25">
      <c r="BF40363" s="1"/>
    </row>
    <row r="40364" spans="58:58" x14ac:dyDescent="0.25">
      <c r="BF40364" s="1"/>
    </row>
    <row r="40365" spans="58:58" x14ac:dyDescent="0.25">
      <c r="BF40365" s="1"/>
    </row>
    <row r="40366" spans="58:58" x14ac:dyDescent="0.25">
      <c r="BF40366" s="1"/>
    </row>
    <row r="40367" spans="58:58" x14ac:dyDescent="0.25">
      <c r="BF40367" s="1"/>
    </row>
    <row r="40368" spans="58:58" x14ac:dyDescent="0.25">
      <c r="BF40368" s="1"/>
    </row>
    <row r="40369" spans="58:58" x14ac:dyDescent="0.25">
      <c r="BF40369" s="1"/>
    </row>
    <row r="40370" spans="58:58" x14ac:dyDescent="0.25">
      <c r="BF40370" s="1"/>
    </row>
    <row r="40371" spans="58:58" x14ac:dyDescent="0.25">
      <c r="BF40371" s="1"/>
    </row>
    <row r="40372" spans="58:58" x14ac:dyDescent="0.25">
      <c r="BF40372" s="1"/>
    </row>
    <row r="40373" spans="58:58" x14ac:dyDescent="0.25">
      <c r="BF40373" s="1"/>
    </row>
    <row r="40374" spans="58:58" x14ac:dyDescent="0.25">
      <c r="BF40374" s="1"/>
    </row>
    <row r="40375" spans="58:58" x14ac:dyDescent="0.25">
      <c r="BF40375" s="1"/>
    </row>
    <row r="40376" spans="58:58" x14ac:dyDescent="0.25">
      <c r="BF40376" s="1"/>
    </row>
    <row r="40377" spans="58:58" x14ac:dyDescent="0.25">
      <c r="BF40377" s="1"/>
    </row>
    <row r="40378" spans="58:58" x14ac:dyDescent="0.25">
      <c r="BF40378" s="1"/>
    </row>
    <row r="40379" spans="58:58" x14ac:dyDescent="0.25">
      <c r="BF40379" s="1"/>
    </row>
    <row r="40380" spans="58:58" x14ac:dyDescent="0.25">
      <c r="BF40380" s="1"/>
    </row>
    <row r="40381" spans="58:58" x14ac:dyDescent="0.25">
      <c r="BF40381" s="1"/>
    </row>
    <row r="40382" spans="58:58" x14ac:dyDescent="0.25">
      <c r="BF40382" s="1"/>
    </row>
    <row r="40383" spans="58:58" x14ac:dyDescent="0.25">
      <c r="BF40383" s="1"/>
    </row>
    <row r="40384" spans="58:58" x14ac:dyDescent="0.25">
      <c r="BF40384" s="1"/>
    </row>
    <row r="40385" spans="58:58" x14ac:dyDescent="0.25">
      <c r="BF40385" s="1"/>
    </row>
    <row r="40386" spans="58:58" x14ac:dyDescent="0.25">
      <c r="BF40386" s="1"/>
    </row>
    <row r="40387" spans="58:58" x14ac:dyDescent="0.25">
      <c r="BF40387" s="1"/>
    </row>
    <row r="40388" spans="58:58" x14ac:dyDescent="0.25">
      <c r="BF40388" s="1"/>
    </row>
    <row r="40389" spans="58:58" x14ac:dyDescent="0.25">
      <c r="BF40389" s="1"/>
    </row>
    <row r="40390" spans="58:58" x14ac:dyDescent="0.25">
      <c r="BF40390" s="1"/>
    </row>
    <row r="40391" spans="58:58" x14ac:dyDescent="0.25">
      <c r="BF40391" s="1"/>
    </row>
    <row r="40392" spans="58:58" x14ac:dyDescent="0.25">
      <c r="BF40392" s="1"/>
    </row>
    <row r="40393" spans="58:58" x14ac:dyDescent="0.25">
      <c r="BF40393" s="1"/>
    </row>
    <row r="40394" spans="58:58" x14ac:dyDescent="0.25">
      <c r="BF40394" s="1"/>
    </row>
    <row r="40395" spans="58:58" x14ac:dyDescent="0.25">
      <c r="BF40395" s="1"/>
    </row>
    <row r="40396" spans="58:58" x14ac:dyDescent="0.25">
      <c r="BF40396" s="1"/>
    </row>
    <row r="40397" spans="58:58" x14ac:dyDescent="0.25">
      <c r="BF40397" s="1"/>
    </row>
    <row r="40398" spans="58:58" x14ac:dyDescent="0.25">
      <c r="BF40398" s="1"/>
    </row>
    <row r="40399" spans="58:58" x14ac:dyDescent="0.25">
      <c r="BF40399" s="1"/>
    </row>
    <row r="40400" spans="58:58" x14ac:dyDescent="0.25">
      <c r="BF40400" s="1"/>
    </row>
    <row r="40401" spans="58:58" x14ac:dyDescent="0.25">
      <c r="BF40401" s="1"/>
    </row>
    <row r="40402" spans="58:58" x14ac:dyDescent="0.25">
      <c r="BF40402" s="1"/>
    </row>
    <row r="40403" spans="58:58" x14ac:dyDescent="0.25">
      <c r="BF40403" s="1"/>
    </row>
    <row r="40404" spans="58:58" x14ac:dyDescent="0.25">
      <c r="BF40404" s="1"/>
    </row>
    <row r="40405" spans="58:58" x14ac:dyDescent="0.25">
      <c r="BF40405" s="1"/>
    </row>
    <row r="40406" spans="58:58" x14ac:dyDescent="0.25">
      <c r="BF40406" s="1"/>
    </row>
    <row r="40407" spans="58:58" x14ac:dyDescent="0.25">
      <c r="BF40407" s="1"/>
    </row>
    <row r="40408" spans="58:58" x14ac:dyDescent="0.25">
      <c r="BF40408" s="1"/>
    </row>
    <row r="40409" spans="58:58" x14ac:dyDescent="0.25">
      <c r="BF40409" s="1"/>
    </row>
    <row r="40410" spans="58:58" x14ac:dyDescent="0.25">
      <c r="BF40410" s="1"/>
    </row>
    <row r="40411" spans="58:58" x14ac:dyDescent="0.25">
      <c r="BF40411" s="1"/>
    </row>
    <row r="40412" spans="58:58" x14ac:dyDescent="0.25">
      <c r="BF40412" s="1"/>
    </row>
    <row r="40413" spans="58:58" x14ac:dyDescent="0.25">
      <c r="BF40413" s="1"/>
    </row>
    <row r="40414" spans="58:58" x14ac:dyDescent="0.25">
      <c r="BF40414" s="1"/>
    </row>
    <row r="40415" spans="58:58" x14ac:dyDescent="0.25">
      <c r="BF40415" s="1"/>
    </row>
    <row r="40416" spans="58:58" x14ac:dyDescent="0.25">
      <c r="BF40416" s="1"/>
    </row>
    <row r="40417" spans="58:58" x14ac:dyDescent="0.25">
      <c r="BF40417" s="1"/>
    </row>
    <row r="40418" spans="58:58" x14ac:dyDescent="0.25">
      <c r="BF40418" s="1"/>
    </row>
    <row r="40419" spans="58:58" x14ac:dyDescent="0.25">
      <c r="BF40419" s="1"/>
    </row>
    <row r="40420" spans="58:58" x14ac:dyDescent="0.25">
      <c r="BF40420" s="1"/>
    </row>
    <row r="40421" spans="58:58" x14ac:dyDescent="0.25">
      <c r="BF40421" s="1"/>
    </row>
    <row r="40422" spans="58:58" x14ac:dyDescent="0.25">
      <c r="BF40422" s="1"/>
    </row>
    <row r="40423" spans="58:58" x14ac:dyDescent="0.25">
      <c r="BF40423" s="1"/>
    </row>
    <row r="40424" spans="58:58" x14ac:dyDescent="0.25">
      <c r="BF40424" s="1"/>
    </row>
    <row r="40425" spans="58:58" x14ac:dyDescent="0.25">
      <c r="BF40425" s="1"/>
    </row>
    <row r="40426" spans="58:58" x14ac:dyDescent="0.25">
      <c r="BF40426" s="1"/>
    </row>
    <row r="40427" spans="58:58" x14ac:dyDescent="0.25">
      <c r="BF40427" s="1"/>
    </row>
    <row r="40428" spans="58:58" x14ac:dyDescent="0.25">
      <c r="BF40428" s="1"/>
    </row>
    <row r="40429" spans="58:58" x14ac:dyDescent="0.25">
      <c r="BF40429" s="1"/>
    </row>
    <row r="40430" spans="58:58" x14ac:dyDescent="0.25">
      <c r="BF40430" s="1"/>
    </row>
    <row r="40431" spans="58:58" x14ac:dyDescent="0.25">
      <c r="BF40431" s="1"/>
    </row>
    <row r="40432" spans="58:58" x14ac:dyDescent="0.25">
      <c r="BF40432" s="1"/>
    </row>
    <row r="40433" spans="58:58" x14ac:dyDescent="0.25">
      <c r="BF40433" s="1"/>
    </row>
    <row r="40434" spans="58:58" x14ac:dyDescent="0.25">
      <c r="BF40434" s="1"/>
    </row>
    <row r="40435" spans="58:58" x14ac:dyDescent="0.25">
      <c r="BF40435" s="1"/>
    </row>
    <row r="40436" spans="58:58" x14ac:dyDescent="0.25">
      <c r="BF40436" s="1"/>
    </row>
    <row r="40437" spans="58:58" x14ac:dyDescent="0.25">
      <c r="BF40437" s="1"/>
    </row>
    <row r="40438" spans="58:58" x14ac:dyDescent="0.25">
      <c r="BF40438" s="1"/>
    </row>
    <row r="40439" spans="58:58" x14ac:dyDescent="0.25">
      <c r="BF40439" s="1"/>
    </row>
    <row r="40440" spans="58:58" x14ac:dyDescent="0.25">
      <c r="BF40440" s="1"/>
    </row>
    <row r="40441" spans="58:58" x14ac:dyDescent="0.25">
      <c r="BF40441" s="1"/>
    </row>
    <row r="40442" spans="58:58" x14ac:dyDescent="0.25">
      <c r="BF40442" s="1"/>
    </row>
    <row r="40443" spans="58:58" x14ac:dyDescent="0.25">
      <c r="BF40443" s="1"/>
    </row>
    <row r="40444" spans="58:58" x14ac:dyDescent="0.25">
      <c r="BF40444" s="1"/>
    </row>
    <row r="40445" spans="58:58" x14ac:dyDescent="0.25">
      <c r="BF40445" s="1"/>
    </row>
    <row r="40446" spans="58:58" x14ac:dyDescent="0.25">
      <c r="BF40446" s="1"/>
    </row>
    <row r="40447" spans="58:58" x14ac:dyDescent="0.25">
      <c r="BF40447" s="1"/>
    </row>
    <row r="40448" spans="58:58" x14ac:dyDescent="0.25">
      <c r="BF40448" s="1"/>
    </row>
    <row r="40449" spans="58:58" x14ac:dyDescent="0.25">
      <c r="BF40449" s="1"/>
    </row>
    <row r="40450" spans="58:58" x14ac:dyDescent="0.25">
      <c r="BF40450" s="1"/>
    </row>
    <row r="40451" spans="58:58" x14ac:dyDescent="0.25">
      <c r="BF40451" s="1"/>
    </row>
    <row r="40452" spans="58:58" x14ac:dyDescent="0.25">
      <c r="BF40452" s="1"/>
    </row>
    <row r="40453" spans="58:58" x14ac:dyDescent="0.25">
      <c r="BF40453" s="1"/>
    </row>
    <row r="40454" spans="58:58" x14ac:dyDescent="0.25">
      <c r="BF40454" s="1"/>
    </row>
    <row r="40455" spans="58:58" x14ac:dyDescent="0.25">
      <c r="BF40455" s="1"/>
    </row>
    <row r="40456" spans="58:58" x14ac:dyDescent="0.25">
      <c r="BF40456" s="1"/>
    </row>
    <row r="40457" spans="58:58" x14ac:dyDescent="0.25">
      <c r="BF40457" s="1"/>
    </row>
    <row r="40458" spans="58:58" x14ac:dyDescent="0.25">
      <c r="BF40458" s="1"/>
    </row>
    <row r="40459" spans="58:58" x14ac:dyDescent="0.25">
      <c r="BF40459" s="1"/>
    </row>
    <row r="40460" spans="58:58" x14ac:dyDescent="0.25">
      <c r="BF40460" s="1"/>
    </row>
    <row r="40461" spans="58:58" x14ac:dyDescent="0.25">
      <c r="BF40461" s="1"/>
    </row>
    <row r="40462" spans="58:58" x14ac:dyDescent="0.25">
      <c r="BF40462" s="1"/>
    </row>
    <row r="40463" spans="58:58" x14ac:dyDescent="0.25">
      <c r="BF40463" s="1"/>
    </row>
    <row r="40464" spans="58:58" x14ac:dyDescent="0.25">
      <c r="BF40464" s="1"/>
    </row>
    <row r="40465" spans="58:58" x14ac:dyDescent="0.25">
      <c r="BF40465" s="1"/>
    </row>
    <row r="40466" spans="58:58" x14ac:dyDescent="0.25">
      <c r="BF40466" s="1"/>
    </row>
    <row r="40467" spans="58:58" x14ac:dyDescent="0.25">
      <c r="BF40467" s="1"/>
    </row>
    <row r="40468" spans="58:58" x14ac:dyDescent="0.25">
      <c r="BF40468" s="1"/>
    </row>
    <row r="40469" spans="58:58" x14ac:dyDescent="0.25">
      <c r="BF40469" s="1"/>
    </row>
    <row r="40470" spans="58:58" x14ac:dyDescent="0.25">
      <c r="BF40470" s="1"/>
    </row>
    <row r="40471" spans="58:58" x14ac:dyDescent="0.25">
      <c r="BF40471" s="1"/>
    </row>
    <row r="40472" spans="58:58" x14ac:dyDescent="0.25">
      <c r="BF40472" s="1"/>
    </row>
    <row r="40473" spans="58:58" x14ac:dyDescent="0.25">
      <c r="BF40473" s="1"/>
    </row>
    <row r="40474" spans="58:58" x14ac:dyDescent="0.25">
      <c r="BF40474" s="1"/>
    </row>
    <row r="40475" spans="58:58" x14ac:dyDescent="0.25">
      <c r="BF40475" s="1"/>
    </row>
    <row r="40476" spans="58:58" x14ac:dyDescent="0.25">
      <c r="BF40476" s="1"/>
    </row>
    <row r="40477" spans="58:58" x14ac:dyDescent="0.25">
      <c r="BF40477" s="1"/>
    </row>
    <row r="40478" spans="58:58" x14ac:dyDescent="0.25">
      <c r="BF40478" s="1"/>
    </row>
    <row r="40479" spans="58:58" x14ac:dyDescent="0.25">
      <c r="BF40479" s="1"/>
    </row>
    <row r="40480" spans="58:58" x14ac:dyDescent="0.25">
      <c r="BF40480" s="1"/>
    </row>
    <row r="40481" spans="58:58" x14ac:dyDescent="0.25">
      <c r="BF40481" s="1"/>
    </row>
    <row r="40482" spans="58:58" x14ac:dyDescent="0.25">
      <c r="BF40482" s="1"/>
    </row>
    <row r="40483" spans="58:58" x14ac:dyDescent="0.25">
      <c r="BF40483" s="1"/>
    </row>
    <row r="40484" spans="58:58" x14ac:dyDescent="0.25">
      <c r="BF40484" s="1"/>
    </row>
    <row r="40485" spans="58:58" x14ac:dyDescent="0.25">
      <c r="BF40485" s="1"/>
    </row>
    <row r="40486" spans="58:58" x14ac:dyDescent="0.25">
      <c r="BF40486" s="1"/>
    </row>
    <row r="40487" spans="58:58" x14ac:dyDescent="0.25">
      <c r="BF40487" s="1"/>
    </row>
    <row r="40488" spans="58:58" x14ac:dyDescent="0.25">
      <c r="BF40488" s="1"/>
    </row>
    <row r="40489" spans="58:58" x14ac:dyDescent="0.25">
      <c r="BF40489" s="1"/>
    </row>
    <row r="40490" spans="58:58" x14ac:dyDescent="0.25">
      <c r="BF40490" s="1"/>
    </row>
    <row r="40491" spans="58:58" x14ac:dyDescent="0.25">
      <c r="BF40491" s="1"/>
    </row>
    <row r="40492" spans="58:58" x14ac:dyDescent="0.25">
      <c r="BF40492" s="1"/>
    </row>
    <row r="40493" spans="58:58" x14ac:dyDescent="0.25">
      <c r="BF40493" s="1"/>
    </row>
    <row r="40494" spans="58:58" x14ac:dyDescent="0.25">
      <c r="BF40494" s="1"/>
    </row>
    <row r="40495" spans="58:58" x14ac:dyDescent="0.25">
      <c r="BF40495" s="1"/>
    </row>
    <row r="40496" spans="58:58" x14ac:dyDescent="0.25">
      <c r="BF40496" s="1"/>
    </row>
    <row r="40497" spans="58:58" x14ac:dyDescent="0.25">
      <c r="BF40497" s="1"/>
    </row>
    <row r="40498" spans="58:58" x14ac:dyDescent="0.25">
      <c r="BF40498" s="1"/>
    </row>
    <row r="40499" spans="58:58" x14ac:dyDescent="0.25">
      <c r="BF40499" s="1"/>
    </row>
    <row r="40500" spans="58:58" x14ac:dyDescent="0.25">
      <c r="BF40500" s="1"/>
    </row>
    <row r="40501" spans="58:58" x14ac:dyDescent="0.25">
      <c r="BF40501" s="1"/>
    </row>
    <row r="40502" spans="58:58" x14ac:dyDescent="0.25">
      <c r="BF40502" s="1"/>
    </row>
    <row r="40503" spans="58:58" x14ac:dyDescent="0.25">
      <c r="BF40503" s="1"/>
    </row>
    <row r="40504" spans="58:58" x14ac:dyDescent="0.25">
      <c r="BF40504" s="1"/>
    </row>
    <row r="40505" spans="58:58" x14ac:dyDescent="0.25">
      <c r="BF40505" s="1"/>
    </row>
    <row r="40506" spans="58:58" x14ac:dyDescent="0.25">
      <c r="BF40506" s="1"/>
    </row>
    <row r="40507" spans="58:58" x14ac:dyDescent="0.25">
      <c r="BF40507" s="1"/>
    </row>
    <row r="40508" spans="58:58" x14ac:dyDescent="0.25">
      <c r="BF40508" s="1"/>
    </row>
    <row r="40509" spans="58:58" x14ac:dyDescent="0.25">
      <c r="BF40509" s="1"/>
    </row>
    <row r="40510" spans="58:58" x14ac:dyDescent="0.25">
      <c r="BF40510" s="1"/>
    </row>
    <row r="40511" spans="58:58" x14ac:dyDescent="0.25">
      <c r="BF40511" s="1"/>
    </row>
    <row r="40512" spans="58:58" x14ac:dyDescent="0.25">
      <c r="BF40512" s="1"/>
    </row>
    <row r="40513" spans="58:58" x14ac:dyDescent="0.25">
      <c r="BF40513" s="1"/>
    </row>
    <row r="40514" spans="58:58" x14ac:dyDescent="0.25">
      <c r="BF40514" s="1"/>
    </row>
    <row r="40515" spans="58:58" x14ac:dyDescent="0.25">
      <c r="BF40515" s="1"/>
    </row>
    <row r="40516" spans="58:58" x14ac:dyDescent="0.25">
      <c r="BF40516" s="1"/>
    </row>
    <row r="40517" spans="58:58" x14ac:dyDescent="0.25">
      <c r="BF40517" s="1"/>
    </row>
    <row r="40518" spans="58:58" x14ac:dyDescent="0.25">
      <c r="BF40518" s="1"/>
    </row>
    <row r="40519" spans="58:58" x14ac:dyDescent="0.25">
      <c r="BF40519" s="1"/>
    </row>
    <row r="40520" spans="58:58" x14ac:dyDescent="0.25">
      <c r="BF40520" s="1"/>
    </row>
    <row r="40521" spans="58:58" x14ac:dyDescent="0.25">
      <c r="BF40521" s="1"/>
    </row>
    <row r="40522" spans="58:58" x14ac:dyDescent="0.25">
      <c r="BF40522" s="1"/>
    </row>
    <row r="40523" spans="58:58" x14ac:dyDescent="0.25">
      <c r="BF40523" s="1"/>
    </row>
    <row r="40524" spans="58:58" x14ac:dyDescent="0.25">
      <c r="BF40524" s="1"/>
    </row>
    <row r="40525" spans="58:58" x14ac:dyDescent="0.25">
      <c r="BF40525" s="1"/>
    </row>
    <row r="40526" spans="58:58" x14ac:dyDescent="0.25">
      <c r="BF40526" s="1"/>
    </row>
    <row r="40527" spans="58:58" x14ac:dyDescent="0.25">
      <c r="BF40527" s="1"/>
    </row>
    <row r="40528" spans="58:58" x14ac:dyDescent="0.25">
      <c r="BF40528" s="1"/>
    </row>
    <row r="40529" spans="58:58" x14ac:dyDescent="0.25">
      <c r="BF40529" s="1"/>
    </row>
    <row r="40530" spans="58:58" x14ac:dyDescent="0.25">
      <c r="BF40530" s="1"/>
    </row>
    <row r="40531" spans="58:58" x14ac:dyDescent="0.25">
      <c r="BF40531" s="1"/>
    </row>
    <row r="40532" spans="58:58" x14ac:dyDescent="0.25">
      <c r="BF40532" s="1"/>
    </row>
    <row r="40533" spans="58:58" x14ac:dyDescent="0.25">
      <c r="BF40533" s="1"/>
    </row>
    <row r="40534" spans="58:58" x14ac:dyDescent="0.25">
      <c r="BF40534" s="1"/>
    </row>
    <row r="40535" spans="58:58" x14ac:dyDescent="0.25">
      <c r="BF40535" s="1"/>
    </row>
    <row r="40536" spans="58:58" x14ac:dyDescent="0.25">
      <c r="BF40536" s="1"/>
    </row>
    <row r="40537" spans="58:58" x14ac:dyDescent="0.25">
      <c r="BF40537" s="1"/>
    </row>
    <row r="40538" spans="58:58" x14ac:dyDescent="0.25">
      <c r="BF40538" s="1"/>
    </row>
    <row r="40539" spans="58:58" x14ac:dyDescent="0.25">
      <c r="BF40539" s="1"/>
    </row>
    <row r="40540" spans="58:58" x14ac:dyDescent="0.25">
      <c r="BF40540" s="1"/>
    </row>
    <row r="40541" spans="58:58" x14ac:dyDescent="0.25">
      <c r="BF40541" s="1"/>
    </row>
    <row r="40542" spans="58:58" x14ac:dyDescent="0.25">
      <c r="BF40542" s="1"/>
    </row>
    <row r="40543" spans="58:58" x14ac:dyDescent="0.25">
      <c r="BF40543" s="1"/>
    </row>
    <row r="40544" spans="58:58" x14ac:dyDescent="0.25">
      <c r="BF40544" s="1"/>
    </row>
    <row r="40545" spans="58:58" x14ac:dyDescent="0.25">
      <c r="BF40545" s="1"/>
    </row>
    <row r="40546" spans="58:58" x14ac:dyDescent="0.25">
      <c r="BF40546" s="1"/>
    </row>
    <row r="40547" spans="58:58" x14ac:dyDescent="0.25">
      <c r="BF40547" s="1"/>
    </row>
    <row r="40548" spans="58:58" x14ac:dyDescent="0.25">
      <c r="BF40548" s="1"/>
    </row>
    <row r="40549" spans="58:58" x14ac:dyDescent="0.25">
      <c r="BF40549" s="1"/>
    </row>
    <row r="40550" spans="58:58" x14ac:dyDescent="0.25">
      <c r="BF40550" s="1"/>
    </row>
    <row r="40551" spans="58:58" x14ac:dyDescent="0.25">
      <c r="BF40551" s="1"/>
    </row>
    <row r="40552" spans="58:58" x14ac:dyDescent="0.25">
      <c r="BF40552" s="1"/>
    </row>
    <row r="40553" spans="58:58" x14ac:dyDescent="0.25">
      <c r="BF40553" s="1"/>
    </row>
    <row r="40554" spans="58:58" x14ac:dyDescent="0.25">
      <c r="BF40554" s="1"/>
    </row>
    <row r="40555" spans="58:58" x14ac:dyDescent="0.25">
      <c r="BF40555" s="1"/>
    </row>
    <row r="40556" spans="58:58" x14ac:dyDescent="0.25">
      <c r="BF40556" s="1"/>
    </row>
    <row r="40557" spans="58:58" x14ac:dyDescent="0.25">
      <c r="BF40557" s="1"/>
    </row>
    <row r="40558" spans="58:58" x14ac:dyDescent="0.25">
      <c r="BF40558" s="1"/>
    </row>
    <row r="40559" spans="58:58" x14ac:dyDescent="0.25">
      <c r="BF40559" s="1"/>
    </row>
    <row r="40560" spans="58:58" x14ac:dyDescent="0.25">
      <c r="BF40560" s="1"/>
    </row>
    <row r="40561" spans="58:58" x14ac:dyDescent="0.25">
      <c r="BF40561" s="1"/>
    </row>
    <row r="40562" spans="58:58" x14ac:dyDescent="0.25">
      <c r="BF40562" s="1"/>
    </row>
    <row r="40563" spans="58:58" x14ac:dyDescent="0.25">
      <c r="BF40563" s="1"/>
    </row>
    <row r="40564" spans="58:58" x14ac:dyDescent="0.25">
      <c r="BF40564" s="1"/>
    </row>
    <row r="40565" spans="58:58" x14ac:dyDescent="0.25">
      <c r="BF40565" s="1"/>
    </row>
    <row r="40566" spans="58:58" x14ac:dyDescent="0.25">
      <c r="BF40566" s="1"/>
    </row>
    <row r="40567" spans="58:58" x14ac:dyDescent="0.25">
      <c r="BF40567" s="1"/>
    </row>
    <row r="40568" spans="58:58" x14ac:dyDescent="0.25">
      <c r="BF40568" s="1"/>
    </row>
    <row r="40569" spans="58:58" x14ac:dyDescent="0.25">
      <c r="BF40569" s="1"/>
    </row>
    <row r="40570" spans="58:58" x14ac:dyDescent="0.25">
      <c r="BF40570" s="1"/>
    </row>
    <row r="40571" spans="58:58" x14ac:dyDescent="0.25">
      <c r="BF40571" s="1"/>
    </row>
    <row r="40572" spans="58:58" x14ac:dyDescent="0.25">
      <c r="BF40572" s="1"/>
    </row>
    <row r="40573" spans="58:58" x14ac:dyDescent="0.25">
      <c r="BF40573" s="1"/>
    </row>
    <row r="40574" spans="58:58" x14ac:dyDescent="0.25">
      <c r="BF40574" s="1"/>
    </row>
    <row r="40575" spans="58:58" x14ac:dyDescent="0.25">
      <c r="BF40575" s="1"/>
    </row>
    <row r="40576" spans="58:58" x14ac:dyDescent="0.25">
      <c r="BF40576" s="1"/>
    </row>
    <row r="40577" spans="58:58" x14ac:dyDescent="0.25">
      <c r="BF40577" s="1"/>
    </row>
    <row r="40578" spans="58:58" x14ac:dyDescent="0.25">
      <c r="BF40578" s="1"/>
    </row>
    <row r="40579" spans="58:58" x14ac:dyDescent="0.25">
      <c r="BF40579" s="1"/>
    </row>
    <row r="40580" spans="58:58" x14ac:dyDescent="0.25">
      <c r="BF40580" s="1"/>
    </row>
    <row r="40581" spans="58:58" x14ac:dyDescent="0.25">
      <c r="BF40581" s="1"/>
    </row>
    <row r="40582" spans="58:58" x14ac:dyDescent="0.25">
      <c r="BF40582" s="1"/>
    </row>
    <row r="40583" spans="58:58" x14ac:dyDescent="0.25">
      <c r="BF40583" s="1"/>
    </row>
    <row r="40584" spans="58:58" x14ac:dyDescent="0.25">
      <c r="BF40584" s="1"/>
    </row>
    <row r="40585" spans="58:58" x14ac:dyDescent="0.25">
      <c r="BF40585" s="1"/>
    </row>
    <row r="40586" spans="58:58" x14ac:dyDescent="0.25">
      <c r="BF40586" s="1"/>
    </row>
    <row r="40587" spans="58:58" x14ac:dyDescent="0.25">
      <c r="BF40587" s="1"/>
    </row>
    <row r="40588" spans="58:58" x14ac:dyDescent="0.25">
      <c r="BF40588" s="1"/>
    </row>
    <row r="40589" spans="58:58" x14ac:dyDescent="0.25">
      <c r="BF40589" s="1"/>
    </row>
    <row r="40590" spans="58:58" x14ac:dyDescent="0.25">
      <c r="BF40590" s="1"/>
    </row>
    <row r="40591" spans="58:58" x14ac:dyDescent="0.25">
      <c r="BF40591" s="1"/>
    </row>
    <row r="40592" spans="58:58" x14ac:dyDescent="0.25">
      <c r="BF40592" s="1"/>
    </row>
    <row r="40593" spans="58:58" x14ac:dyDescent="0.25">
      <c r="BF40593" s="1"/>
    </row>
    <row r="40594" spans="58:58" x14ac:dyDescent="0.25">
      <c r="BF40594" s="1"/>
    </row>
    <row r="40595" spans="58:58" x14ac:dyDescent="0.25">
      <c r="BF40595" s="1"/>
    </row>
    <row r="40596" spans="58:58" x14ac:dyDescent="0.25">
      <c r="BF40596" s="1"/>
    </row>
    <row r="40597" spans="58:58" x14ac:dyDescent="0.25">
      <c r="BF40597" s="1"/>
    </row>
    <row r="40598" spans="58:58" x14ac:dyDescent="0.25">
      <c r="BF40598" s="1"/>
    </row>
    <row r="40599" spans="58:58" x14ac:dyDescent="0.25">
      <c r="BF40599" s="1"/>
    </row>
    <row r="40600" spans="58:58" x14ac:dyDescent="0.25">
      <c r="BF40600" s="1"/>
    </row>
    <row r="40601" spans="58:58" x14ac:dyDescent="0.25">
      <c r="BF40601" s="1"/>
    </row>
    <row r="40602" spans="58:58" x14ac:dyDescent="0.25">
      <c r="BF40602" s="1"/>
    </row>
    <row r="40603" spans="58:58" x14ac:dyDescent="0.25">
      <c r="BF40603" s="1"/>
    </row>
    <row r="40604" spans="58:58" x14ac:dyDescent="0.25">
      <c r="BF40604" s="1"/>
    </row>
    <row r="40605" spans="58:58" x14ac:dyDescent="0.25">
      <c r="BF40605" s="1"/>
    </row>
    <row r="40606" spans="58:58" x14ac:dyDescent="0.25">
      <c r="BF40606" s="1"/>
    </row>
    <row r="40607" spans="58:58" x14ac:dyDescent="0.25">
      <c r="BF40607" s="1"/>
    </row>
    <row r="40608" spans="58:58" x14ac:dyDescent="0.25">
      <c r="BF40608" s="1"/>
    </row>
    <row r="40609" spans="58:58" x14ac:dyDescent="0.25">
      <c r="BF40609" s="1"/>
    </row>
    <row r="40610" spans="58:58" x14ac:dyDescent="0.25">
      <c r="BF40610" s="1"/>
    </row>
    <row r="40611" spans="58:58" x14ac:dyDescent="0.25">
      <c r="BF40611" s="1"/>
    </row>
    <row r="40612" spans="58:58" x14ac:dyDescent="0.25">
      <c r="BF40612" s="1"/>
    </row>
    <row r="40613" spans="58:58" x14ac:dyDescent="0.25">
      <c r="BF40613" s="1"/>
    </row>
    <row r="40614" spans="58:58" x14ac:dyDescent="0.25">
      <c r="BF40614" s="1"/>
    </row>
    <row r="40615" spans="58:58" x14ac:dyDescent="0.25">
      <c r="BF40615" s="1"/>
    </row>
    <row r="40616" spans="58:58" x14ac:dyDescent="0.25">
      <c r="BF40616" s="1"/>
    </row>
    <row r="40617" spans="58:58" x14ac:dyDescent="0.25">
      <c r="BF40617" s="1"/>
    </row>
    <row r="40618" spans="58:58" x14ac:dyDescent="0.25">
      <c r="BF40618" s="1"/>
    </row>
    <row r="40619" spans="58:58" x14ac:dyDescent="0.25">
      <c r="BF40619" s="1"/>
    </row>
    <row r="40620" spans="58:58" x14ac:dyDescent="0.25">
      <c r="BF40620" s="1"/>
    </row>
    <row r="40621" spans="58:58" x14ac:dyDescent="0.25">
      <c r="BF40621" s="1"/>
    </row>
    <row r="40622" spans="58:58" x14ac:dyDescent="0.25">
      <c r="BF40622" s="1"/>
    </row>
    <row r="40623" spans="58:58" x14ac:dyDescent="0.25">
      <c r="BF40623" s="1"/>
    </row>
    <row r="40624" spans="58:58" x14ac:dyDescent="0.25">
      <c r="BF40624" s="1"/>
    </row>
    <row r="40625" spans="58:58" x14ac:dyDescent="0.25">
      <c r="BF40625" s="1"/>
    </row>
    <row r="40626" spans="58:58" x14ac:dyDescent="0.25">
      <c r="BF40626" s="1"/>
    </row>
    <row r="40627" spans="58:58" x14ac:dyDescent="0.25">
      <c r="BF40627" s="1"/>
    </row>
    <row r="40628" spans="58:58" x14ac:dyDescent="0.25">
      <c r="BF40628" s="1"/>
    </row>
    <row r="40629" spans="58:58" x14ac:dyDescent="0.25">
      <c r="BF40629" s="1"/>
    </row>
    <row r="40630" spans="58:58" x14ac:dyDescent="0.25">
      <c r="BF40630" s="1"/>
    </row>
    <row r="40631" spans="58:58" x14ac:dyDescent="0.25">
      <c r="BF40631" s="1"/>
    </row>
    <row r="40632" spans="58:58" x14ac:dyDescent="0.25">
      <c r="BF40632" s="1"/>
    </row>
    <row r="40633" spans="58:58" x14ac:dyDescent="0.25">
      <c r="BF40633" s="1"/>
    </row>
    <row r="40634" spans="58:58" x14ac:dyDescent="0.25">
      <c r="BF40634" s="1"/>
    </row>
    <row r="40635" spans="58:58" x14ac:dyDescent="0.25">
      <c r="BF40635" s="1"/>
    </row>
    <row r="40636" spans="58:58" x14ac:dyDescent="0.25">
      <c r="BF40636" s="1"/>
    </row>
    <row r="40637" spans="58:58" x14ac:dyDescent="0.25">
      <c r="BF40637" s="1"/>
    </row>
    <row r="40638" spans="58:58" x14ac:dyDescent="0.25">
      <c r="BF40638" s="1"/>
    </row>
    <row r="40639" spans="58:58" x14ac:dyDescent="0.25">
      <c r="BF40639" s="1"/>
    </row>
    <row r="40640" spans="58:58" x14ac:dyDescent="0.25">
      <c r="BF40640" s="1"/>
    </row>
    <row r="40641" spans="58:58" x14ac:dyDescent="0.25">
      <c r="BF40641" s="1"/>
    </row>
    <row r="40642" spans="58:58" x14ac:dyDescent="0.25">
      <c r="BF40642" s="1"/>
    </row>
    <row r="40643" spans="58:58" x14ac:dyDescent="0.25">
      <c r="BF40643" s="1"/>
    </row>
    <row r="40644" spans="58:58" x14ac:dyDescent="0.25">
      <c r="BF40644" s="1"/>
    </row>
    <row r="40645" spans="58:58" x14ac:dyDescent="0.25">
      <c r="BF40645" s="1"/>
    </row>
    <row r="40646" spans="58:58" x14ac:dyDescent="0.25">
      <c r="BF40646" s="1"/>
    </row>
    <row r="40647" spans="58:58" x14ac:dyDescent="0.25">
      <c r="BF40647" s="1"/>
    </row>
    <row r="40648" spans="58:58" x14ac:dyDescent="0.25">
      <c r="BF40648" s="1"/>
    </row>
    <row r="40649" spans="58:58" x14ac:dyDescent="0.25">
      <c r="BF40649" s="1"/>
    </row>
    <row r="40650" spans="58:58" x14ac:dyDescent="0.25">
      <c r="BF40650" s="1"/>
    </row>
    <row r="40651" spans="58:58" x14ac:dyDescent="0.25">
      <c r="BF40651" s="1"/>
    </row>
    <row r="40652" spans="58:58" x14ac:dyDescent="0.25">
      <c r="BF40652" s="1"/>
    </row>
    <row r="40653" spans="58:58" x14ac:dyDescent="0.25">
      <c r="BF40653" s="1"/>
    </row>
    <row r="40654" spans="58:58" x14ac:dyDescent="0.25">
      <c r="BF40654" s="1"/>
    </row>
    <row r="40655" spans="58:58" x14ac:dyDescent="0.25">
      <c r="BF40655" s="1"/>
    </row>
    <row r="40656" spans="58:58" x14ac:dyDescent="0.25">
      <c r="BF40656" s="1"/>
    </row>
    <row r="40657" spans="58:58" x14ac:dyDescent="0.25">
      <c r="BF40657" s="1"/>
    </row>
    <row r="40658" spans="58:58" x14ac:dyDescent="0.25">
      <c r="BF40658" s="1"/>
    </row>
    <row r="40659" spans="58:58" x14ac:dyDescent="0.25">
      <c r="BF40659" s="1"/>
    </row>
    <row r="40660" spans="58:58" x14ac:dyDescent="0.25">
      <c r="BF40660" s="1"/>
    </row>
    <row r="40661" spans="58:58" x14ac:dyDescent="0.25">
      <c r="BF40661" s="1"/>
    </row>
    <row r="40662" spans="58:58" x14ac:dyDescent="0.25">
      <c r="BF40662" s="1"/>
    </row>
    <row r="40663" spans="58:58" x14ac:dyDescent="0.25">
      <c r="BF40663" s="1"/>
    </row>
    <row r="40664" spans="58:58" x14ac:dyDescent="0.25">
      <c r="BF40664" s="1"/>
    </row>
    <row r="40665" spans="58:58" x14ac:dyDescent="0.25">
      <c r="BF40665" s="1"/>
    </row>
    <row r="40666" spans="58:58" x14ac:dyDescent="0.25">
      <c r="BF40666" s="1"/>
    </row>
    <row r="40667" spans="58:58" x14ac:dyDescent="0.25">
      <c r="BF40667" s="1"/>
    </row>
    <row r="40668" spans="58:58" x14ac:dyDescent="0.25">
      <c r="BF40668" s="1"/>
    </row>
    <row r="40669" spans="58:58" x14ac:dyDescent="0.25">
      <c r="BF40669" s="1"/>
    </row>
    <row r="40670" spans="58:58" x14ac:dyDescent="0.25">
      <c r="BF40670" s="1"/>
    </row>
    <row r="40671" spans="58:58" x14ac:dyDescent="0.25">
      <c r="BF40671" s="1"/>
    </row>
    <row r="40672" spans="58:58" x14ac:dyDescent="0.25">
      <c r="BF40672" s="1"/>
    </row>
    <row r="40673" spans="58:58" x14ac:dyDescent="0.25">
      <c r="BF40673" s="1"/>
    </row>
    <row r="40674" spans="58:58" x14ac:dyDescent="0.25">
      <c r="BF40674" s="1"/>
    </row>
    <row r="40675" spans="58:58" x14ac:dyDescent="0.25">
      <c r="BF40675" s="1"/>
    </row>
    <row r="40676" spans="58:58" x14ac:dyDescent="0.25">
      <c r="BF40676" s="1"/>
    </row>
    <row r="40677" spans="58:58" x14ac:dyDescent="0.25">
      <c r="BF40677" s="1"/>
    </row>
    <row r="40678" spans="58:58" x14ac:dyDescent="0.25">
      <c r="BF40678" s="1"/>
    </row>
    <row r="40679" spans="58:58" x14ac:dyDescent="0.25">
      <c r="BF40679" s="1"/>
    </row>
    <row r="40680" spans="58:58" x14ac:dyDescent="0.25">
      <c r="BF40680" s="1"/>
    </row>
    <row r="40681" spans="58:58" x14ac:dyDescent="0.25">
      <c r="BF40681" s="1"/>
    </row>
    <row r="40682" spans="58:58" x14ac:dyDescent="0.25">
      <c r="BF40682" s="1"/>
    </row>
    <row r="40683" spans="58:58" x14ac:dyDescent="0.25">
      <c r="BF40683" s="1"/>
    </row>
    <row r="40684" spans="58:58" x14ac:dyDescent="0.25">
      <c r="BF40684" s="1"/>
    </row>
    <row r="40685" spans="58:58" x14ac:dyDescent="0.25">
      <c r="BF40685" s="1"/>
    </row>
    <row r="40686" spans="58:58" x14ac:dyDescent="0.25">
      <c r="BF40686" s="1"/>
    </row>
    <row r="40687" spans="58:58" x14ac:dyDescent="0.25">
      <c r="BF40687" s="1"/>
    </row>
    <row r="40688" spans="58:58" x14ac:dyDescent="0.25">
      <c r="BF40688" s="1"/>
    </row>
    <row r="40689" spans="58:58" x14ac:dyDescent="0.25">
      <c r="BF40689" s="1"/>
    </row>
    <row r="40690" spans="58:58" x14ac:dyDescent="0.25">
      <c r="BF40690" s="1"/>
    </row>
    <row r="40691" spans="58:58" x14ac:dyDescent="0.25">
      <c r="BF40691" s="1"/>
    </row>
    <row r="40692" spans="58:58" x14ac:dyDescent="0.25">
      <c r="BF40692" s="1"/>
    </row>
    <row r="40693" spans="58:58" x14ac:dyDescent="0.25">
      <c r="BF40693" s="1"/>
    </row>
    <row r="40694" spans="58:58" x14ac:dyDescent="0.25">
      <c r="BF40694" s="1"/>
    </row>
    <row r="40695" spans="58:58" x14ac:dyDescent="0.25">
      <c r="BF40695" s="1"/>
    </row>
    <row r="40696" spans="58:58" x14ac:dyDescent="0.25">
      <c r="BF40696" s="1"/>
    </row>
    <row r="40697" spans="58:58" x14ac:dyDescent="0.25">
      <c r="BF40697" s="1"/>
    </row>
    <row r="40698" spans="58:58" x14ac:dyDescent="0.25">
      <c r="BF40698" s="1"/>
    </row>
    <row r="40699" spans="58:58" x14ac:dyDescent="0.25">
      <c r="BF40699" s="1"/>
    </row>
    <row r="40700" spans="58:58" x14ac:dyDescent="0.25">
      <c r="BF40700" s="1"/>
    </row>
    <row r="40701" spans="58:58" x14ac:dyDescent="0.25">
      <c r="BF40701" s="1"/>
    </row>
    <row r="40702" spans="58:58" x14ac:dyDescent="0.25">
      <c r="BF40702" s="1"/>
    </row>
    <row r="40703" spans="58:58" x14ac:dyDescent="0.25">
      <c r="BF40703" s="1"/>
    </row>
    <row r="40704" spans="58:58" x14ac:dyDescent="0.25">
      <c r="BF40704" s="1"/>
    </row>
    <row r="40705" spans="58:58" x14ac:dyDescent="0.25">
      <c r="BF40705" s="1"/>
    </row>
    <row r="40706" spans="58:58" x14ac:dyDescent="0.25">
      <c r="BF40706" s="1"/>
    </row>
    <row r="40707" spans="58:58" x14ac:dyDescent="0.25">
      <c r="BF40707" s="1"/>
    </row>
    <row r="40708" spans="58:58" x14ac:dyDescent="0.25">
      <c r="BF40708" s="1"/>
    </row>
    <row r="40709" spans="58:58" x14ac:dyDescent="0.25">
      <c r="BF40709" s="1"/>
    </row>
    <row r="40710" spans="58:58" x14ac:dyDescent="0.25">
      <c r="BF40710" s="1"/>
    </row>
    <row r="40711" spans="58:58" x14ac:dyDescent="0.25">
      <c r="BF40711" s="1"/>
    </row>
    <row r="40712" spans="58:58" x14ac:dyDescent="0.25">
      <c r="BF40712" s="1"/>
    </row>
    <row r="40713" spans="58:58" x14ac:dyDescent="0.25">
      <c r="BF40713" s="1"/>
    </row>
    <row r="40714" spans="58:58" x14ac:dyDescent="0.25">
      <c r="BF40714" s="1"/>
    </row>
    <row r="40715" spans="58:58" x14ac:dyDescent="0.25">
      <c r="BF40715" s="1"/>
    </row>
    <row r="40716" spans="58:58" x14ac:dyDescent="0.25">
      <c r="BF40716" s="1"/>
    </row>
    <row r="40717" spans="58:58" x14ac:dyDescent="0.25">
      <c r="BF40717" s="1"/>
    </row>
    <row r="40718" spans="58:58" x14ac:dyDescent="0.25">
      <c r="BF40718" s="1"/>
    </row>
    <row r="40719" spans="58:58" x14ac:dyDescent="0.25">
      <c r="BF40719" s="1"/>
    </row>
    <row r="40720" spans="58:58" x14ac:dyDescent="0.25">
      <c r="BF40720" s="1"/>
    </row>
    <row r="40721" spans="58:58" x14ac:dyDescent="0.25">
      <c r="BF40721" s="1"/>
    </row>
    <row r="40722" spans="58:58" x14ac:dyDescent="0.25">
      <c r="BF40722" s="1"/>
    </row>
    <row r="40723" spans="58:58" x14ac:dyDescent="0.25">
      <c r="BF40723" s="1"/>
    </row>
    <row r="40724" spans="58:58" x14ac:dyDescent="0.25">
      <c r="BF40724" s="1"/>
    </row>
    <row r="40725" spans="58:58" x14ac:dyDescent="0.25">
      <c r="BF40725" s="1"/>
    </row>
    <row r="40726" spans="58:58" x14ac:dyDescent="0.25">
      <c r="BF40726" s="1"/>
    </row>
    <row r="40727" spans="58:58" x14ac:dyDescent="0.25">
      <c r="BF40727" s="1"/>
    </row>
    <row r="40728" spans="58:58" x14ac:dyDescent="0.25">
      <c r="BF40728" s="1"/>
    </row>
    <row r="40729" spans="58:58" x14ac:dyDescent="0.25">
      <c r="BF40729" s="1"/>
    </row>
    <row r="40730" spans="58:58" x14ac:dyDescent="0.25">
      <c r="BF40730" s="1"/>
    </row>
    <row r="40731" spans="58:58" x14ac:dyDescent="0.25">
      <c r="BF40731" s="1"/>
    </row>
    <row r="40732" spans="58:58" x14ac:dyDescent="0.25">
      <c r="BF40732" s="1"/>
    </row>
    <row r="40733" spans="58:58" x14ac:dyDescent="0.25">
      <c r="BF40733" s="1"/>
    </row>
    <row r="40734" spans="58:58" x14ac:dyDescent="0.25">
      <c r="BF40734" s="1"/>
    </row>
    <row r="40735" spans="58:58" x14ac:dyDescent="0.25">
      <c r="BF40735" s="1"/>
    </row>
    <row r="40736" spans="58:58" x14ac:dyDescent="0.25">
      <c r="BF40736" s="1"/>
    </row>
    <row r="40737" spans="58:58" x14ac:dyDescent="0.25">
      <c r="BF40737" s="1"/>
    </row>
    <row r="40738" spans="58:58" x14ac:dyDescent="0.25">
      <c r="BF40738" s="1"/>
    </row>
    <row r="40739" spans="58:58" x14ac:dyDescent="0.25">
      <c r="BF40739" s="1"/>
    </row>
    <row r="40740" spans="58:58" x14ac:dyDescent="0.25">
      <c r="BF40740" s="1"/>
    </row>
    <row r="40741" spans="58:58" x14ac:dyDescent="0.25">
      <c r="BF40741" s="1"/>
    </row>
    <row r="40742" spans="58:58" x14ac:dyDescent="0.25">
      <c r="BF40742" s="1"/>
    </row>
    <row r="40743" spans="58:58" x14ac:dyDescent="0.25">
      <c r="BF40743" s="1"/>
    </row>
    <row r="40744" spans="58:58" x14ac:dyDescent="0.25">
      <c r="BF40744" s="1"/>
    </row>
    <row r="40745" spans="58:58" x14ac:dyDescent="0.25">
      <c r="BF40745" s="1"/>
    </row>
    <row r="40746" spans="58:58" x14ac:dyDescent="0.25">
      <c r="BF40746" s="1"/>
    </row>
    <row r="40747" spans="58:58" x14ac:dyDescent="0.25">
      <c r="BF40747" s="1"/>
    </row>
    <row r="40748" spans="58:58" x14ac:dyDescent="0.25">
      <c r="BF40748" s="1"/>
    </row>
    <row r="40749" spans="58:58" x14ac:dyDescent="0.25">
      <c r="BF40749" s="1"/>
    </row>
    <row r="40750" spans="58:58" x14ac:dyDescent="0.25">
      <c r="BF40750" s="1"/>
    </row>
    <row r="40751" spans="58:58" x14ac:dyDescent="0.25">
      <c r="BF40751" s="1"/>
    </row>
    <row r="40752" spans="58:58" x14ac:dyDescent="0.25">
      <c r="BF40752" s="1"/>
    </row>
    <row r="40753" spans="58:58" x14ac:dyDescent="0.25">
      <c r="BF40753" s="1"/>
    </row>
    <row r="40754" spans="58:58" x14ac:dyDescent="0.25">
      <c r="BF40754" s="1"/>
    </row>
    <row r="40755" spans="58:58" x14ac:dyDescent="0.25">
      <c r="BF40755" s="1"/>
    </row>
    <row r="40756" spans="58:58" x14ac:dyDescent="0.25">
      <c r="BF40756" s="1"/>
    </row>
    <row r="40757" spans="58:58" x14ac:dyDescent="0.25">
      <c r="BF40757" s="1"/>
    </row>
    <row r="40758" spans="58:58" x14ac:dyDescent="0.25">
      <c r="BF40758" s="1"/>
    </row>
    <row r="40759" spans="58:58" x14ac:dyDescent="0.25">
      <c r="BF40759" s="1"/>
    </row>
    <row r="40760" spans="58:58" x14ac:dyDescent="0.25">
      <c r="BF40760" s="1"/>
    </row>
    <row r="40761" spans="58:58" x14ac:dyDescent="0.25">
      <c r="BF40761" s="1"/>
    </row>
    <row r="40762" spans="58:58" x14ac:dyDescent="0.25">
      <c r="BF40762" s="1"/>
    </row>
    <row r="40763" spans="58:58" x14ac:dyDescent="0.25">
      <c r="BF40763" s="1"/>
    </row>
    <row r="40764" spans="58:58" x14ac:dyDescent="0.25">
      <c r="BF40764" s="1"/>
    </row>
    <row r="40765" spans="58:58" x14ac:dyDescent="0.25">
      <c r="BF40765" s="1"/>
    </row>
    <row r="40766" spans="58:58" x14ac:dyDescent="0.25">
      <c r="BF40766" s="1"/>
    </row>
    <row r="40767" spans="58:58" x14ac:dyDescent="0.25">
      <c r="BF40767" s="1"/>
    </row>
    <row r="40768" spans="58:58" x14ac:dyDescent="0.25">
      <c r="BF40768" s="1"/>
    </row>
    <row r="40769" spans="58:58" x14ac:dyDescent="0.25">
      <c r="BF40769" s="1"/>
    </row>
    <row r="40770" spans="58:58" x14ac:dyDescent="0.25">
      <c r="BF40770" s="1"/>
    </row>
    <row r="40771" spans="58:58" x14ac:dyDescent="0.25">
      <c r="BF40771" s="1"/>
    </row>
    <row r="40772" spans="58:58" x14ac:dyDescent="0.25">
      <c r="BF40772" s="1"/>
    </row>
    <row r="40773" spans="58:58" x14ac:dyDescent="0.25">
      <c r="BF40773" s="1"/>
    </row>
    <row r="40774" spans="58:58" x14ac:dyDescent="0.25">
      <c r="BF40774" s="1"/>
    </row>
    <row r="40775" spans="58:58" x14ac:dyDescent="0.25">
      <c r="BF40775" s="1"/>
    </row>
    <row r="40776" spans="58:58" x14ac:dyDescent="0.25">
      <c r="BF40776" s="1"/>
    </row>
    <row r="40777" spans="58:58" x14ac:dyDescent="0.25">
      <c r="BF40777" s="1"/>
    </row>
    <row r="40778" spans="58:58" x14ac:dyDescent="0.25">
      <c r="BF40778" s="1"/>
    </row>
    <row r="40779" spans="58:58" x14ac:dyDescent="0.25">
      <c r="BF40779" s="1"/>
    </row>
    <row r="40780" spans="58:58" x14ac:dyDescent="0.25">
      <c r="BF40780" s="1"/>
    </row>
    <row r="40781" spans="58:58" x14ac:dyDescent="0.25">
      <c r="BF40781" s="1"/>
    </row>
    <row r="40782" spans="58:58" x14ac:dyDescent="0.25">
      <c r="BF40782" s="1"/>
    </row>
    <row r="40783" spans="58:58" x14ac:dyDescent="0.25">
      <c r="BF40783" s="1"/>
    </row>
    <row r="40784" spans="58:58" x14ac:dyDescent="0.25">
      <c r="BF40784" s="1"/>
    </row>
    <row r="40785" spans="58:58" x14ac:dyDescent="0.25">
      <c r="BF40785" s="1"/>
    </row>
    <row r="40786" spans="58:58" x14ac:dyDescent="0.25">
      <c r="BF40786" s="1"/>
    </row>
    <row r="40787" spans="58:58" x14ac:dyDescent="0.25">
      <c r="BF40787" s="1"/>
    </row>
    <row r="40788" spans="58:58" x14ac:dyDescent="0.25">
      <c r="BF40788" s="1"/>
    </row>
    <row r="40789" spans="58:58" x14ac:dyDescent="0.25">
      <c r="BF40789" s="1"/>
    </row>
    <row r="40790" spans="58:58" x14ac:dyDescent="0.25">
      <c r="BF40790" s="1"/>
    </row>
    <row r="40791" spans="58:58" x14ac:dyDescent="0.25">
      <c r="BF40791" s="1"/>
    </row>
    <row r="40792" spans="58:58" x14ac:dyDescent="0.25">
      <c r="BF40792" s="1"/>
    </row>
    <row r="40793" spans="58:58" x14ac:dyDescent="0.25">
      <c r="BF40793" s="1"/>
    </row>
    <row r="40794" spans="58:58" x14ac:dyDescent="0.25">
      <c r="BF40794" s="1"/>
    </row>
    <row r="40795" spans="58:58" x14ac:dyDescent="0.25">
      <c r="BF40795" s="1"/>
    </row>
    <row r="40796" spans="58:58" x14ac:dyDescent="0.25">
      <c r="BF40796" s="1"/>
    </row>
    <row r="40797" spans="58:58" x14ac:dyDescent="0.25">
      <c r="BF40797" s="1"/>
    </row>
    <row r="40798" spans="58:58" x14ac:dyDescent="0.25">
      <c r="BF40798" s="1"/>
    </row>
    <row r="40799" spans="58:58" x14ac:dyDescent="0.25">
      <c r="BF40799" s="1"/>
    </row>
    <row r="40800" spans="58:58" x14ac:dyDescent="0.25">
      <c r="BF40800" s="1"/>
    </row>
    <row r="40801" spans="58:58" x14ac:dyDescent="0.25">
      <c r="BF40801" s="1"/>
    </row>
    <row r="40802" spans="58:58" x14ac:dyDescent="0.25">
      <c r="BF40802" s="1"/>
    </row>
    <row r="40803" spans="58:58" x14ac:dyDescent="0.25">
      <c r="BF40803" s="1"/>
    </row>
    <row r="40804" spans="58:58" x14ac:dyDescent="0.25">
      <c r="BF40804" s="1"/>
    </row>
    <row r="40805" spans="58:58" x14ac:dyDescent="0.25">
      <c r="BF40805" s="1"/>
    </row>
    <row r="40806" spans="58:58" x14ac:dyDescent="0.25">
      <c r="BF40806" s="1"/>
    </row>
    <row r="40807" spans="58:58" x14ac:dyDescent="0.25">
      <c r="BF40807" s="1"/>
    </row>
    <row r="40808" spans="58:58" x14ac:dyDescent="0.25">
      <c r="BF40808" s="1"/>
    </row>
    <row r="40809" spans="58:58" x14ac:dyDescent="0.25">
      <c r="BF40809" s="1"/>
    </row>
    <row r="40810" spans="58:58" x14ac:dyDescent="0.25">
      <c r="BF40810" s="1"/>
    </row>
    <row r="40811" spans="58:58" x14ac:dyDescent="0.25">
      <c r="BF40811" s="1"/>
    </row>
    <row r="40812" spans="58:58" x14ac:dyDescent="0.25">
      <c r="BF40812" s="1"/>
    </row>
    <row r="40813" spans="58:58" x14ac:dyDescent="0.25">
      <c r="BF40813" s="1"/>
    </row>
    <row r="40814" spans="58:58" x14ac:dyDescent="0.25">
      <c r="BF40814" s="1"/>
    </row>
    <row r="40815" spans="58:58" x14ac:dyDescent="0.25">
      <c r="BF40815" s="1"/>
    </row>
    <row r="40816" spans="58:58" x14ac:dyDescent="0.25">
      <c r="BF40816" s="1"/>
    </row>
    <row r="40817" spans="58:58" x14ac:dyDescent="0.25">
      <c r="BF40817" s="1"/>
    </row>
    <row r="40818" spans="58:58" x14ac:dyDescent="0.25">
      <c r="BF40818" s="1"/>
    </row>
    <row r="40819" spans="58:58" x14ac:dyDescent="0.25">
      <c r="BF40819" s="1"/>
    </row>
    <row r="40820" spans="58:58" x14ac:dyDescent="0.25">
      <c r="BF40820" s="1"/>
    </row>
    <row r="40821" spans="58:58" x14ac:dyDescent="0.25">
      <c r="BF40821" s="1"/>
    </row>
    <row r="40822" spans="58:58" x14ac:dyDescent="0.25">
      <c r="BF40822" s="1"/>
    </row>
    <row r="40823" spans="58:58" x14ac:dyDescent="0.25">
      <c r="BF40823" s="1"/>
    </row>
    <row r="40824" spans="58:58" x14ac:dyDescent="0.25">
      <c r="BF40824" s="1"/>
    </row>
    <row r="40825" spans="58:58" x14ac:dyDescent="0.25">
      <c r="BF40825" s="1"/>
    </row>
    <row r="40826" spans="58:58" x14ac:dyDescent="0.25">
      <c r="BF40826" s="1"/>
    </row>
    <row r="40827" spans="58:58" x14ac:dyDescent="0.25">
      <c r="BF40827" s="1"/>
    </row>
    <row r="40828" spans="58:58" x14ac:dyDescent="0.25">
      <c r="BF40828" s="1"/>
    </row>
    <row r="40829" spans="58:58" x14ac:dyDescent="0.25">
      <c r="BF40829" s="1"/>
    </row>
    <row r="40830" spans="58:58" x14ac:dyDescent="0.25">
      <c r="BF40830" s="1"/>
    </row>
    <row r="40831" spans="58:58" x14ac:dyDescent="0.25">
      <c r="BF40831" s="1"/>
    </row>
    <row r="40832" spans="58:58" x14ac:dyDescent="0.25">
      <c r="BF40832" s="1"/>
    </row>
    <row r="40833" spans="58:58" x14ac:dyDescent="0.25">
      <c r="BF40833" s="1"/>
    </row>
    <row r="40834" spans="58:58" x14ac:dyDescent="0.25">
      <c r="BF40834" s="1"/>
    </row>
    <row r="40835" spans="58:58" x14ac:dyDescent="0.25">
      <c r="BF40835" s="1"/>
    </row>
    <row r="40836" spans="58:58" x14ac:dyDescent="0.25">
      <c r="BF40836" s="1"/>
    </row>
    <row r="40837" spans="58:58" x14ac:dyDescent="0.25">
      <c r="BF40837" s="1"/>
    </row>
    <row r="40838" spans="58:58" x14ac:dyDescent="0.25">
      <c r="BF40838" s="1"/>
    </row>
    <row r="40839" spans="58:58" x14ac:dyDescent="0.25">
      <c r="BF40839" s="1"/>
    </row>
    <row r="40840" spans="58:58" x14ac:dyDescent="0.25">
      <c r="BF40840" s="1"/>
    </row>
    <row r="40841" spans="58:58" x14ac:dyDescent="0.25">
      <c r="BF40841" s="1"/>
    </row>
    <row r="40842" spans="58:58" x14ac:dyDescent="0.25">
      <c r="BF40842" s="1"/>
    </row>
    <row r="40843" spans="58:58" x14ac:dyDescent="0.25">
      <c r="BF40843" s="1"/>
    </row>
    <row r="40844" spans="58:58" x14ac:dyDescent="0.25">
      <c r="BF40844" s="1"/>
    </row>
    <row r="40845" spans="58:58" x14ac:dyDescent="0.25">
      <c r="BF40845" s="1"/>
    </row>
    <row r="40846" spans="58:58" x14ac:dyDescent="0.25">
      <c r="BF40846" s="1"/>
    </row>
    <row r="40847" spans="58:58" x14ac:dyDescent="0.25">
      <c r="BF40847" s="1"/>
    </row>
    <row r="40848" spans="58:58" x14ac:dyDescent="0.25">
      <c r="BF40848" s="1"/>
    </row>
    <row r="40849" spans="58:58" x14ac:dyDescent="0.25">
      <c r="BF40849" s="1"/>
    </row>
    <row r="40850" spans="58:58" x14ac:dyDescent="0.25">
      <c r="BF40850" s="1"/>
    </row>
    <row r="40851" spans="58:58" x14ac:dyDescent="0.25">
      <c r="BF40851" s="1"/>
    </row>
    <row r="40852" spans="58:58" x14ac:dyDescent="0.25">
      <c r="BF40852" s="1"/>
    </row>
    <row r="40853" spans="58:58" x14ac:dyDescent="0.25">
      <c r="BF40853" s="1"/>
    </row>
    <row r="40854" spans="58:58" x14ac:dyDescent="0.25">
      <c r="BF40854" s="1"/>
    </row>
    <row r="40855" spans="58:58" x14ac:dyDescent="0.25">
      <c r="BF40855" s="1"/>
    </row>
    <row r="40856" spans="58:58" x14ac:dyDescent="0.25">
      <c r="BF40856" s="1"/>
    </row>
    <row r="40857" spans="58:58" x14ac:dyDescent="0.25">
      <c r="BF40857" s="1"/>
    </row>
    <row r="40858" spans="58:58" x14ac:dyDescent="0.25">
      <c r="BF40858" s="1"/>
    </row>
    <row r="40859" spans="58:58" x14ac:dyDescent="0.25">
      <c r="BF40859" s="1"/>
    </row>
    <row r="40860" spans="58:58" x14ac:dyDescent="0.25">
      <c r="BF40860" s="1"/>
    </row>
    <row r="40861" spans="58:58" x14ac:dyDescent="0.25">
      <c r="BF40861" s="1"/>
    </row>
    <row r="40862" spans="58:58" x14ac:dyDescent="0.25">
      <c r="BF40862" s="1"/>
    </row>
    <row r="40863" spans="58:58" x14ac:dyDescent="0.25">
      <c r="BF40863" s="1"/>
    </row>
    <row r="40864" spans="58:58" x14ac:dyDescent="0.25">
      <c r="BF40864" s="1"/>
    </row>
    <row r="40865" spans="58:58" x14ac:dyDescent="0.25">
      <c r="BF40865" s="1"/>
    </row>
    <row r="40866" spans="58:58" x14ac:dyDescent="0.25">
      <c r="BF40866" s="1"/>
    </row>
    <row r="40867" spans="58:58" x14ac:dyDescent="0.25">
      <c r="BF40867" s="1"/>
    </row>
    <row r="40868" spans="58:58" x14ac:dyDescent="0.25">
      <c r="BF40868" s="1"/>
    </row>
    <row r="40869" spans="58:58" x14ac:dyDescent="0.25">
      <c r="BF40869" s="1"/>
    </row>
    <row r="40870" spans="58:58" x14ac:dyDescent="0.25">
      <c r="BF40870" s="1"/>
    </row>
    <row r="40871" spans="58:58" x14ac:dyDescent="0.25">
      <c r="BF40871" s="1"/>
    </row>
    <row r="40872" spans="58:58" x14ac:dyDescent="0.25">
      <c r="BF40872" s="1"/>
    </row>
    <row r="40873" spans="58:58" x14ac:dyDescent="0.25">
      <c r="BF40873" s="1"/>
    </row>
    <row r="40874" spans="58:58" x14ac:dyDescent="0.25">
      <c r="BF40874" s="1"/>
    </row>
    <row r="40875" spans="58:58" x14ac:dyDescent="0.25">
      <c r="BF40875" s="1"/>
    </row>
    <row r="40876" spans="58:58" x14ac:dyDescent="0.25">
      <c r="BF40876" s="1"/>
    </row>
    <row r="40877" spans="58:58" x14ac:dyDescent="0.25">
      <c r="BF40877" s="1"/>
    </row>
    <row r="40878" spans="58:58" x14ac:dyDescent="0.25">
      <c r="BF40878" s="1"/>
    </row>
    <row r="40879" spans="58:58" x14ac:dyDescent="0.25">
      <c r="BF40879" s="1"/>
    </row>
    <row r="40880" spans="58:58" x14ac:dyDescent="0.25">
      <c r="BF40880" s="1"/>
    </row>
    <row r="40881" spans="58:58" x14ac:dyDescent="0.25">
      <c r="BF40881" s="1"/>
    </row>
    <row r="40882" spans="58:58" x14ac:dyDescent="0.25">
      <c r="BF40882" s="1"/>
    </row>
    <row r="40883" spans="58:58" x14ac:dyDescent="0.25">
      <c r="BF40883" s="1"/>
    </row>
    <row r="40884" spans="58:58" x14ac:dyDescent="0.25">
      <c r="BF40884" s="1"/>
    </row>
    <row r="40885" spans="58:58" x14ac:dyDescent="0.25">
      <c r="BF40885" s="1"/>
    </row>
    <row r="40886" spans="58:58" x14ac:dyDescent="0.25">
      <c r="BF40886" s="1"/>
    </row>
    <row r="40887" spans="58:58" x14ac:dyDescent="0.25">
      <c r="BF40887" s="1"/>
    </row>
    <row r="40888" spans="58:58" x14ac:dyDescent="0.25">
      <c r="BF40888" s="1"/>
    </row>
    <row r="40889" spans="58:58" x14ac:dyDescent="0.25">
      <c r="BF40889" s="1"/>
    </row>
    <row r="40890" spans="58:58" x14ac:dyDescent="0.25">
      <c r="BF40890" s="1"/>
    </row>
    <row r="40891" spans="58:58" x14ac:dyDescent="0.25">
      <c r="BF40891" s="1"/>
    </row>
    <row r="40892" spans="58:58" x14ac:dyDescent="0.25">
      <c r="BF40892" s="1"/>
    </row>
    <row r="40893" spans="58:58" x14ac:dyDescent="0.25">
      <c r="BF40893" s="1"/>
    </row>
    <row r="40894" spans="58:58" x14ac:dyDescent="0.25">
      <c r="BF40894" s="1"/>
    </row>
    <row r="40895" spans="58:58" x14ac:dyDescent="0.25">
      <c r="BF40895" s="1"/>
    </row>
    <row r="40896" spans="58:58" x14ac:dyDescent="0.25">
      <c r="BF40896" s="1"/>
    </row>
    <row r="40897" spans="58:58" x14ac:dyDescent="0.25">
      <c r="BF40897" s="1"/>
    </row>
    <row r="40898" spans="58:58" x14ac:dyDescent="0.25">
      <c r="BF40898" s="1"/>
    </row>
    <row r="40899" spans="58:58" x14ac:dyDescent="0.25">
      <c r="BF40899" s="1"/>
    </row>
    <row r="40900" spans="58:58" x14ac:dyDescent="0.25">
      <c r="BF40900" s="1"/>
    </row>
    <row r="40901" spans="58:58" x14ac:dyDescent="0.25">
      <c r="BF40901" s="1"/>
    </row>
    <row r="40902" spans="58:58" x14ac:dyDescent="0.25">
      <c r="BF40902" s="1"/>
    </row>
    <row r="40903" spans="58:58" x14ac:dyDescent="0.25">
      <c r="BF40903" s="1"/>
    </row>
    <row r="40904" spans="58:58" x14ac:dyDescent="0.25">
      <c r="BF40904" s="1"/>
    </row>
    <row r="40905" spans="58:58" x14ac:dyDescent="0.25">
      <c r="BF40905" s="1"/>
    </row>
    <row r="40906" spans="58:58" x14ac:dyDescent="0.25">
      <c r="BF40906" s="1"/>
    </row>
    <row r="40907" spans="58:58" x14ac:dyDescent="0.25">
      <c r="BF40907" s="1"/>
    </row>
    <row r="40908" spans="58:58" x14ac:dyDescent="0.25">
      <c r="BF40908" s="1"/>
    </row>
    <row r="40909" spans="58:58" x14ac:dyDescent="0.25">
      <c r="BF40909" s="1"/>
    </row>
    <row r="40910" spans="58:58" x14ac:dyDescent="0.25">
      <c r="BF40910" s="1"/>
    </row>
    <row r="40911" spans="58:58" x14ac:dyDescent="0.25">
      <c r="BF40911" s="1"/>
    </row>
    <row r="40912" spans="58:58" x14ac:dyDescent="0.25">
      <c r="BF40912" s="1"/>
    </row>
    <row r="40913" spans="58:58" x14ac:dyDescent="0.25">
      <c r="BF40913" s="1"/>
    </row>
    <row r="40914" spans="58:58" x14ac:dyDescent="0.25">
      <c r="BF40914" s="1"/>
    </row>
    <row r="40915" spans="58:58" x14ac:dyDescent="0.25">
      <c r="BF40915" s="1"/>
    </row>
    <row r="40916" spans="58:58" x14ac:dyDescent="0.25">
      <c r="BF40916" s="1"/>
    </row>
    <row r="40917" spans="58:58" x14ac:dyDescent="0.25">
      <c r="BF40917" s="1"/>
    </row>
    <row r="40918" spans="58:58" x14ac:dyDescent="0.25">
      <c r="BF40918" s="1"/>
    </row>
    <row r="40919" spans="58:58" x14ac:dyDescent="0.25">
      <c r="BF40919" s="1"/>
    </row>
    <row r="40920" spans="58:58" x14ac:dyDescent="0.25">
      <c r="BF40920" s="1"/>
    </row>
    <row r="40921" spans="58:58" x14ac:dyDescent="0.25">
      <c r="BF40921" s="1"/>
    </row>
    <row r="40922" spans="58:58" x14ac:dyDescent="0.25">
      <c r="BF40922" s="1"/>
    </row>
    <row r="40923" spans="58:58" x14ac:dyDescent="0.25">
      <c r="BF40923" s="1"/>
    </row>
    <row r="40924" spans="58:58" x14ac:dyDescent="0.25">
      <c r="BF40924" s="1"/>
    </row>
    <row r="40925" spans="58:58" x14ac:dyDescent="0.25">
      <c r="BF40925" s="1"/>
    </row>
    <row r="40926" spans="58:58" x14ac:dyDescent="0.25">
      <c r="BF40926" s="1"/>
    </row>
    <row r="40927" spans="58:58" x14ac:dyDescent="0.25">
      <c r="BF40927" s="1"/>
    </row>
    <row r="40928" spans="58:58" x14ac:dyDescent="0.25">
      <c r="BF40928" s="1"/>
    </row>
    <row r="40929" spans="58:58" x14ac:dyDescent="0.25">
      <c r="BF40929" s="1"/>
    </row>
    <row r="40930" spans="58:58" x14ac:dyDescent="0.25">
      <c r="BF40930" s="1"/>
    </row>
    <row r="40931" spans="58:58" x14ac:dyDescent="0.25">
      <c r="BF40931" s="1"/>
    </row>
    <row r="40932" spans="58:58" x14ac:dyDescent="0.25">
      <c r="BF40932" s="1"/>
    </row>
    <row r="40933" spans="58:58" x14ac:dyDescent="0.25">
      <c r="BF40933" s="1"/>
    </row>
    <row r="40934" spans="58:58" x14ac:dyDescent="0.25">
      <c r="BF40934" s="1"/>
    </row>
    <row r="40935" spans="58:58" x14ac:dyDescent="0.25">
      <c r="BF40935" s="1"/>
    </row>
    <row r="40936" spans="58:58" x14ac:dyDescent="0.25">
      <c r="BF40936" s="1"/>
    </row>
    <row r="40937" spans="58:58" x14ac:dyDescent="0.25">
      <c r="BF40937" s="1"/>
    </row>
    <row r="40938" spans="58:58" x14ac:dyDescent="0.25">
      <c r="BF40938" s="1"/>
    </row>
    <row r="40939" spans="58:58" x14ac:dyDescent="0.25">
      <c r="BF40939" s="1"/>
    </row>
    <row r="40940" spans="58:58" x14ac:dyDescent="0.25">
      <c r="BF40940" s="1"/>
    </row>
    <row r="40941" spans="58:58" x14ac:dyDescent="0.25">
      <c r="BF40941" s="1"/>
    </row>
    <row r="40942" spans="58:58" x14ac:dyDescent="0.25">
      <c r="BF40942" s="1"/>
    </row>
    <row r="40943" spans="58:58" x14ac:dyDescent="0.25">
      <c r="BF40943" s="1"/>
    </row>
    <row r="40944" spans="58:58" x14ac:dyDescent="0.25">
      <c r="BF40944" s="1"/>
    </row>
    <row r="40945" spans="58:58" x14ac:dyDescent="0.25">
      <c r="BF40945" s="1"/>
    </row>
    <row r="40946" spans="58:58" x14ac:dyDescent="0.25">
      <c r="BF40946" s="1"/>
    </row>
    <row r="40947" spans="58:58" x14ac:dyDescent="0.25">
      <c r="BF40947" s="1"/>
    </row>
    <row r="40948" spans="58:58" x14ac:dyDescent="0.25">
      <c r="BF40948" s="1"/>
    </row>
    <row r="40949" spans="58:58" x14ac:dyDescent="0.25">
      <c r="BF40949" s="1"/>
    </row>
    <row r="40950" spans="58:58" x14ac:dyDescent="0.25">
      <c r="BF40950" s="1"/>
    </row>
    <row r="40951" spans="58:58" x14ac:dyDescent="0.25">
      <c r="BF40951" s="1"/>
    </row>
    <row r="40952" spans="58:58" x14ac:dyDescent="0.25">
      <c r="BF40952" s="1"/>
    </row>
    <row r="40953" spans="58:58" x14ac:dyDescent="0.25">
      <c r="BF40953" s="1"/>
    </row>
    <row r="40954" spans="58:58" x14ac:dyDescent="0.25">
      <c r="BF40954" s="1"/>
    </row>
    <row r="40955" spans="58:58" x14ac:dyDescent="0.25">
      <c r="BF40955" s="1"/>
    </row>
    <row r="40956" spans="58:58" x14ac:dyDescent="0.25">
      <c r="BF40956" s="1"/>
    </row>
    <row r="40957" spans="58:58" x14ac:dyDescent="0.25">
      <c r="BF40957" s="1"/>
    </row>
    <row r="40958" spans="58:58" x14ac:dyDescent="0.25">
      <c r="BF40958" s="1"/>
    </row>
    <row r="40959" spans="58:58" x14ac:dyDescent="0.25">
      <c r="BF40959" s="1"/>
    </row>
    <row r="40960" spans="58:58" x14ac:dyDescent="0.25">
      <c r="BF40960" s="1"/>
    </row>
    <row r="40961" spans="58:58" x14ac:dyDescent="0.25">
      <c r="BF40961" s="1"/>
    </row>
    <row r="40962" spans="58:58" x14ac:dyDescent="0.25">
      <c r="BF40962" s="1"/>
    </row>
    <row r="40963" spans="58:58" x14ac:dyDescent="0.25">
      <c r="BF40963" s="1"/>
    </row>
    <row r="40964" spans="58:58" x14ac:dyDescent="0.25">
      <c r="BF40964" s="1"/>
    </row>
    <row r="40965" spans="58:58" x14ac:dyDescent="0.25">
      <c r="BF40965" s="1"/>
    </row>
    <row r="40966" spans="58:58" x14ac:dyDescent="0.25">
      <c r="BF40966" s="1"/>
    </row>
    <row r="40967" spans="58:58" x14ac:dyDescent="0.25">
      <c r="BF40967" s="1"/>
    </row>
    <row r="40968" spans="58:58" x14ac:dyDescent="0.25">
      <c r="BF40968" s="1"/>
    </row>
    <row r="40969" spans="58:58" x14ac:dyDescent="0.25">
      <c r="BF40969" s="1"/>
    </row>
    <row r="40970" spans="58:58" x14ac:dyDescent="0.25">
      <c r="BF40970" s="1"/>
    </row>
    <row r="40971" spans="58:58" x14ac:dyDescent="0.25">
      <c r="BF40971" s="1"/>
    </row>
    <row r="40972" spans="58:58" x14ac:dyDescent="0.25">
      <c r="BF40972" s="1"/>
    </row>
    <row r="40973" spans="58:58" x14ac:dyDescent="0.25">
      <c r="BF40973" s="1"/>
    </row>
    <row r="40974" spans="58:58" x14ac:dyDescent="0.25">
      <c r="BF40974" s="1"/>
    </row>
    <row r="40975" spans="58:58" x14ac:dyDescent="0.25">
      <c r="BF40975" s="1"/>
    </row>
    <row r="40976" spans="58:58" x14ac:dyDescent="0.25">
      <c r="BF40976" s="1"/>
    </row>
    <row r="40977" spans="58:58" x14ac:dyDescent="0.25">
      <c r="BF40977" s="1"/>
    </row>
    <row r="40978" spans="58:58" x14ac:dyDescent="0.25">
      <c r="BF40978" s="1"/>
    </row>
    <row r="40979" spans="58:58" x14ac:dyDescent="0.25">
      <c r="BF40979" s="1"/>
    </row>
    <row r="40980" spans="58:58" x14ac:dyDescent="0.25">
      <c r="BF40980" s="1"/>
    </row>
    <row r="40981" spans="58:58" x14ac:dyDescent="0.25">
      <c r="BF40981" s="1"/>
    </row>
    <row r="40982" spans="58:58" x14ac:dyDescent="0.25">
      <c r="BF40982" s="1"/>
    </row>
    <row r="40983" spans="58:58" x14ac:dyDescent="0.25">
      <c r="BF40983" s="1"/>
    </row>
    <row r="40984" spans="58:58" x14ac:dyDescent="0.25">
      <c r="BF40984" s="1"/>
    </row>
    <row r="40985" spans="58:58" x14ac:dyDescent="0.25">
      <c r="BF40985" s="1"/>
    </row>
    <row r="40986" spans="58:58" x14ac:dyDescent="0.25">
      <c r="BF40986" s="1"/>
    </row>
    <row r="40987" spans="58:58" x14ac:dyDescent="0.25">
      <c r="BF40987" s="1"/>
    </row>
    <row r="40988" spans="58:58" x14ac:dyDescent="0.25">
      <c r="BF40988" s="1"/>
    </row>
    <row r="40989" spans="58:58" x14ac:dyDescent="0.25">
      <c r="BF40989" s="1"/>
    </row>
    <row r="40990" spans="58:58" x14ac:dyDescent="0.25">
      <c r="BF40990" s="1"/>
    </row>
    <row r="40991" spans="58:58" x14ac:dyDescent="0.25">
      <c r="BF40991" s="1"/>
    </row>
    <row r="40992" spans="58:58" x14ac:dyDescent="0.25">
      <c r="BF40992" s="1"/>
    </row>
    <row r="40993" spans="58:58" x14ac:dyDescent="0.25">
      <c r="BF40993" s="1"/>
    </row>
    <row r="40994" spans="58:58" x14ac:dyDescent="0.25">
      <c r="BF40994" s="1"/>
    </row>
    <row r="40995" spans="58:58" x14ac:dyDescent="0.25">
      <c r="BF40995" s="1"/>
    </row>
    <row r="40996" spans="58:58" x14ac:dyDescent="0.25">
      <c r="BF40996" s="1"/>
    </row>
    <row r="40997" spans="58:58" x14ac:dyDescent="0.25">
      <c r="BF40997" s="1"/>
    </row>
    <row r="40998" spans="58:58" x14ac:dyDescent="0.25">
      <c r="BF40998" s="1"/>
    </row>
    <row r="40999" spans="58:58" x14ac:dyDescent="0.25">
      <c r="BF40999" s="1"/>
    </row>
    <row r="41000" spans="58:58" x14ac:dyDescent="0.25">
      <c r="BF41000" s="1"/>
    </row>
    <row r="41001" spans="58:58" x14ac:dyDescent="0.25">
      <c r="BF41001" s="1"/>
    </row>
    <row r="41002" spans="58:58" x14ac:dyDescent="0.25">
      <c r="BF41002" s="1"/>
    </row>
    <row r="41003" spans="58:58" x14ac:dyDescent="0.25">
      <c r="BF41003" s="1"/>
    </row>
    <row r="41004" spans="58:58" x14ac:dyDescent="0.25">
      <c r="BF41004" s="1"/>
    </row>
    <row r="41005" spans="58:58" x14ac:dyDescent="0.25">
      <c r="BF41005" s="1"/>
    </row>
    <row r="41006" spans="58:58" x14ac:dyDescent="0.25">
      <c r="BF41006" s="1"/>
    </row>
    <row r="41007" spans="58:58" x14ac:dyDescent="0.25">
      <c r="BF41007" s="1"/>
    </row>
    <row r="41008" spans="58:58" x14ac:dyDescent="0.25">
      <c r="BF41008" s="1"/>
    </row>
    <row r="41009" spans="58:58" x14ac:dyDescent="0.25">
      <c r="BF41009" s="1"/>
    </row>
    <row r="41010" spans="58:58" x14ac:dyDescent="0.25">
      <c r="BF41010" s="1"/>
    </row>
    <row r="41011" spans="58:58" x14ac:dyDescent="0.25">
      <c r="BF41011" s="1"/>
    </row>
    <row r="41012" spans="58:58" x14ac:dyDescent="0.25">
      <c r="BF41012" s="1"/>
    </row>
    <row r="41013" spans="58:58" x14ac:dyDescent="0.25">
      <c r="BF41013" s="1"/>
    </row>
    <row r="41014" spans="58:58" x14ac:dyDescent="0.25">
      <c r="BF41014" s="1"/>
    </row>
    <row r="41015" spans="58:58" x14ac:dyDescent="0.25">
      <c r="BF41015" s="1"/>
    </row>
    <row r="41016" spans="58:58" x14ac:dyDescent="0.25">
      <c r="BF41016" s="1"/>
    </row>
    <row r="41017" spans="58:58" x14ac:dyDescent="0.25">
      <c r="BF41017" s="1"/>
    </row>
    <row r="41018" spans="58:58" x14ac:dyDescent="0.25">
      <c r="BF41018" s="1"/>
    </row>
    <row r="41019" spans="58:58" x14ac:dyDescent="0.25">
      <c r="BF41019" s="1"/>
    </row>
    <row r="41020" spans="58:58" x14ac:dyDescent="0.25">
      <c r="BF41020" s="1"/>
    </row>
    <row r="41021" spans="58:58" x14ac:dyDescent="0.25">
      <c r="BF41021" s="1"/>
    </row>
    <row r="41022" spans="58:58" x14ac:dyDescent="0.25">
      <c r="BF41022" s="1"/>
    </row>
    <row r="41023" spans="58:58" x14ac:dyDescent="0.25">
      <c r="BF41023" s="1"/>
    </row>
    <row r="41024" spans="58:58" x14ac:dyDescent="0.25">
      <c r="BF41024" s="1"/>
    </row>
    <row r="41025" spans="58:58" x14ac:dyDescent="0.25">
      <c r="BF41025" s="1"/>
    </row>
    <row r="41026" spans="58:58" x14ac:dyDescent="0.25">
      <c r="BF41026" s="1"/>
    </row>
    <row r="41027" spans="58:58" x14ac:dyDescent="0.25">
      <c r="BF41027" s="1"/>
    </row>
    <row r="41028" spans="58:58" x14ac:dyDescent="0.25">
      <c r="BF41028" s="1"/>
    </row>
    <row r="41029" spans="58:58" x14ac:dyDescent="0.25">
      <c r="BF41029" s="1"/>
    </row>
    <row r="41030" spans="58:58" x14ac:dyDescent="0.25">
      <c r="BF41030" s="1"/>
    </row>
    <row r="41031" spans="58:58" x14ac:dyDescent="0.25">
      <c r="BF41031" s="1"/>
    </row>
    <row r="41032" spans="58:58" x14ac:dyDescent="0.25">
      <c r="BF41032" s="1"/>
    </row>
    <row r="41033" spans="58:58" x14ac:dyDescent="0.25">
      <c r="BF41033" s="1"/>
    </row>
    <row r="41034" spans="58:58" x14ac:dyDescent="0.25">
      <c r="BF41034" s="1"/>
    </row>
    <row r="41035" spans="58:58" x14ac:dyDescent="0.25">
      <c r="BF41035" s="1"/>
    </row>
    <row r="41036" spans="58:58" x14ac:dyDescent="0.25">
      <c r="BF41036" s="1"/>
    </row>
    <row r="41037" spans="58:58" x14ac:dyDescent="0.25">
      <c r="BF41037" s="1"/>
    </row>
    <row r="41038" spans="58:58" x14ac:dyDescent="0.25">
      <c r="BF41038" s="1"/>
    </row>
    <row r="41039" spans="58:58" x14ac:dyDescent="0.25">
      <c r="BF41039" s="1"/>
    </row>
    <row r="41040" spans="58:58" x14ac:dyDescent="0.25">
      <c r="BF41040" s="1"/>
    </row>
    <row r="41041" spans="58:58" x14ac:dyDescent="0.25">
      <c r="BF41041" s="1"/>
    </row>
    <row r="41042" spans="58:58" x14ac:dyDescent="0.25">
      <c r="BF41042" s="1"/>
    </row>
    <row r="41043" spans="58:58" x14ac:dyDescent="0.25">
      <c r="BF41043" s="1"/>
    </row>
    <row r="41044" spans="58:58" x14ac:dyDescent="0.25">
      <c r="BF41044" s="1"/>
    </row>
    <row r="41045" spans="58:58" x14ac:dyDescent="0.25">
      <c r="BF41045" s="1"/>
    </row>
    <row r="41046" spans="58:58" x14ac:dyDescent="0.25">
      <c r="BF41046" s="1"/>
    </row>
    <row r="41047" spans="58:58" x14ac:dyDescent="0.25">
      <c r="BF41047" s="1"/>
    </row>
    <row r="41048" spans="58:58" x14ac:dyDescent="0.25">
      <c r="BF41048" s="1"/>
    </row>
    <row r="41049" spans="58:58" x14ac:dyDescent="0.25">
      <c r="BF41049" s="1"/>
    </row>
    <row r="41050" spans="58:58" x14ac:dyDescent="0.25">
      <c r="BF41050" s="1"/>
    </row>
    <row r="41051" spans="58:58" x14ac:dyDescent="0.25">
      <c r="BF41051" s="1"/>
    </row>
    <row r="41052" spans="58:58" x14ac:dyDescent="0.25">
      <c r="BF41052" s="1"/>
    </row>
    <row r="41053" spans="58:58" x14ac:dyDescent="0.25">
      <c r="BF41053" s="1"/>
    </row>
    <row r="41054" spans="58:58" x14ac:dyDescent="0.25">
      <c r="BF41054" s="1"/>
    </row>
    <row r="41055" spans="58:58" x14ac:dyDescent="0.25">
      <c r="BF41055" s="1"/>
    </row>
    <row r="41056" spans="58:58" x14ac:dyDescent="0.25">
      <c r="BF41056" s="1"/>
    </row>
    <row r="41057" spans="58:58" x14ac:dyDescent="0.25">
      <c r="BF41057" s="1"/>
    </row>
    <row r="41058" spans="58:58" x14ac:dyDescent="0.25">
      <c r="BF41058" s="1"/>
    </row>
    <row r="41059" spans="58:58" x14ac:dyDescent="0.25">
      <c r="BF41059" s="1"/>
    </row>
    <row r="41060" spans="58:58" x14ac:dyDescent="0.25">
      <c r="BF41060" s="1"/>
    </row>
    <row r="41061" spans="58:58" x14ac:dyDescent="0.25">
      <c r="BF41061" s="1"/>
    </row>
    <row r="41062" spans="58:58" x14ac:dyDescent="0.25">
      <c r="BF41062" s="1"/>
    </row>
    <row r="41063" spans="58:58" x14ac:dyDescent="0.25">
      <c r="BF41063" s="1"/>
    </row>
    <row r="41064" spans="58:58" x14ac:dyDescent="0.25">
      <c r="BF41064" s="1"/>
    </row>
    <row r="41065" spans="58:58" x14ac:dyDescent="0.25">
      <c r="BF41065" s="1"/>
    </row>
    <row r="41066" spans="58:58" x14ac:dyDescent="0.25">
      <c r="BF41066" s="1"/>
    </row>
    <row r="41067" spans="58:58" x14ac:dyDescent="0.25">
      <c r="BF41067" s="1"/>
    </row>
    <row r="41068" spans="58:58" x14ac:dyDescent="0.25">
      <c r="BF41068" s="1"/>
    </row>
    <row r="41069" spans="58:58" x14ac:dyDescent="0.25">
      <c r="BF41069" s="1"/>
    </row>
    <row r="41070" spans="58:58" x14ac:dyDescent="0.25">
      <c r="BF41070" s="1"/>
    </row>
    <row r="41071" spans="58:58" x14ac:dyDescent="0.25">
      <c r="BF41071" s="1"/>
    </row>
    <row r="41072" spans="58:58" x14ac:dyDescent="0.25">
      <c r="BF41072" s="1"/>
    </row>
    <row r="41073" spans="58:58" x14ac:dyDescent="0.25">
      <c r="BF41073" s="1"/>
    </row>
    <row r="41074" spans="58:58" x14ac:dyDescent="0.25">
      <c r="BF41074" s="1"/>
    </row>
    <row r="41075" spans="58:58" x14ac:dyDescent="0.25">
      <c r="BF41075" s="1"/>
    </row>
    <row r="41076" spans="58:58" x14ac:dyDescent="0.25">
      <c r="BF41076" s="1"/>
    </row>
    <row r="41077" spans="58:58" x14ac:dyDescent="0.25">
      <c r="BF41077" s="1"/>
    </row>
    <row r="41078" spans="58:58" x14ac:dyDescent="0.25">
      <c r="BF41078" s="1"/>
    </row>
    <row r="41079" spans="58:58" x14ac:dyDescent="0.25">
      <c r="BF41079" s="1"/>
    </row>
    <row r="41080" spans="58:58" x14ac:dyDescent="0.25">
      <c r="BF41080" s="1"/>
    </row>
    <row r="41081" spans="58:58" x14ac:dyDescent="0.25">
      <c r="BF41081" s="1"/>
    </row>
    <row r="41082" spans="58:58" x14ac:dyDescent="0.25">
      <c r="BF41082" s="1"/>
    </row>
    <row r="41083" spans="58:58" x14ac:dyDescent="0.25">
      <c r="BF41083" s="1"/>
    </row>
    <row r="41084" spans="58:58" x14ac:dyDescent="0.25">
      <c r="BF41084" s="1"/>
    </row>
    <row r="41085" spans="58:58" x14ac:dyDescent="0.25">
      <c r="BF41085" s="1"/>
    </row>
    <row r="41086" spans="58:58" x14ac:dyDescent="0.25">
      <c r="BF41086" s="1"/>
    </row>
    <row r="41087" spans="58:58" x14ac:dyDescent="0.25">
      <c r="BF41087" s="1"/>
    </row>
    <row r="41088" spans="58:58" x14ac:dyDescent="0.25">
      <c r="BF41088" s="1"/>
    </row>
    <row r="41089" spans="58:58" x14ac:dyDescent="0.25">
      <c r="BF41089" s="1"/>
    </row>
    <row r="41090" spans="58:58" x14ac:dyDescent="0.25">
      <c r="BF41090" s="1"/>
    </row>
    <row r="41091" spans="58:58" x14ac:dyDescent="0.25">
      <c r="BF41091" s="1"/>
    </row>
    <row r="41092" spans="58:58" x14ac:dyDescent="0.25">
      <c r="BF41092" s="1"/>
    </row>
    <row r="41093" spans="58:58" x14ac:dyDescent="0.25">
      <c r="BF41093" s="1"/>
    </row>
    <row r="41094" spans="58:58" x14ac:dyDescent="0.25">
      <c r="BF41094" s="1"/>
    </row>
    <row r="41095" spans="58:58" x14ac:dyDescent="0.25">
      <c r="BF41095" s="1"/>
    </row>
    <row r="41096" spans="58:58" x14ac:dyDescent="0.25">
      <c r="BF41096" s="1"/>
    </row>
    <row r="41097" spans="58:58" x14ac:dyDescent="0.25">
      <c r="BF41097" s="1"/>
    </row>
    <row r="41098" spans="58:58" x14ac:dyDescent="0.25">
      <c r="BF41098" s="1"/>
    </row>
    <row r="41099" spans="58:58" x14ac:dyDescent="0.25">
      <c r="BF41099" s="1"/>
    </row>
    <row r="41100" spans="58:58" x14ac:dyDescent="0.25">
      <c r="BF41100" s="1"/>
    </row>
    <row r="41101" spans="58:58" x14ac:dyDescent="0.25">
      <c r="BF41101" s="1"/>
    </row>
    <row r="41102" spans="58:58" x14ac:dyDescent="0.25">
      <c r="BF41102" s="1"/>
    </row>
    <row r="41103" spans="58:58" x14ac:dyDescent="0.25">
      <c r="BF41103" s="1"/>
    </row>
    <row r="41104" spans="58:58" x14ac:dyDescent="0.25">
      <c r="BF41104" s="1"/>
    </row>
    <row r="41105" spans="58:58" x14ac:dyDescent="0.25">
      <c r="BF41105" s="1"/>
    </row>
    <row r="41106" spans="58:58" x14ac:dyDescent="0.25">
      <c r="BF41106" s="1"/>
    </row>
    <row r="41107" spans="58:58" x14ac:dyDescent="0.25">
      <c r="BF41107" s="1"/>
    </row>
    <row r="41108" spans="58:58" x14ac:dyDescent="0.25">
      <c r="BF41108" s="1"/>
    </row>
    <row r="41109" spans="58:58" x14ac:dyDescent="0.25">
      <c r="BF41109" s="1"/>
    </row>
    <row r="41110" spans="58:58" x14ac:dyDescent="0.25">
      <c r="BF41110" s="1"/>
    </row>
    <row r="41111" spans="58:58" x14ac:dyDescent="0.25">
      <c r="BF41111" s="1"/>
    </row>
    <row r="41112" spans="58:58" x14ac:dyDescent="0.25">
      <c r="BF41112" s="1"/>
    </row>
    <row r="41113" spans="58:58" x14ac:dyDescent="0.25">
      <c r="BF41113" s="1"/>
    </row>
    <row r="41114" spans="58:58" x14ac:dyDescent="0.25">
      <c r="BF41114" s="1"/>
    </row>
    <row r="41115" spans="58:58" x14ac:dyDescent="0.25">
      <c r="BF41115" s="1"/>
    </row>
    <row r="41116" spans="58:58" x14ac:dyDescent="0.25">
      <c r="BF41116" s="1"/>
    </row>
    <row r="41117" spans="58:58" x14ac:dyDescent="0.25">
      <c r="BF41117" s="1"/>
    </row>
    <row r="41118" spans="58:58" x14ac:dyDescent="0.25">
      <c r="BF41118" s="1"/>
    </row>
    <row r="41119" spans="58:58" x14ac:dyDescent="0.25">
      <c r="BF41119" s="1"/>
    </row>
    <row r="41120" spans="58:58" x14ac:dyDescent="0.25">
      <c r="BF41120" s="1"/>
    </row>
    <row r="41121" spans="58:58" x14ac:dyDescent="0.25">
      <c r="BF41121" s="1"/>
    </row>
    <row r="41122" spans="58:58" x14ac:dyDescent="0.25">
      <c r="BF41122" s="1"/>
    </row>
    <row r="41123" spans="58:58" x14ac:dyDescent="0.25">
      <c r="BF41123" s="1"/>
    </row>
    <row r="41124" spans="58:58" x14ac:dyDescent="0.25">
      <c r="BF41124" s="1"/>
    </row>
    <row r="41125" spans="58:58" x14ac:dyDescent="0.25">
      <c r="BF41125" s="1"/>
    </row>
    <row r="41126" spans="58:58" x14ac:dyDescent="0.25">
      <c r="BF41126" s="1"/>
    </row>
    <row r="41127" spans="58:58" x14ac:dyDescent="0.25">
      <c r="BF41127" s="1"/>
    </row>
    <row r="41128" spans="58:58" x14ac:dyDescent="0.25">
      <c r="BF41128" s="1"/>
    </row>
    <row r="41129" spans="58:58" x14ac:dyDescent="0.25">
      <c r="BF41129" s="1"/>
    </row>
    <row r="41130" spans="58:58" x14ac:dyDescent="0.25">
      <c r="BF41130" s="1"/>
    </row>
    <row r="41131" spans="58:58" x14ac:dyDescent="0.25">
      <c r="BF41131" s="1"/>
    </row>
    <row r="41132" spans="58:58" x14ac:dyDescent="0.25">
      <c r="BF41132" s="1"/>
    </row>
    <row r="41133" spans="58:58" x14ac:dyDescent="0.25">
      <c r="BF41133" s="1"/>
    </row>
    <row r="41134" spans="58:58" x14ac:dyDescent="0.25">
      <c r="BF41134" s="1"/>
    </row>
    <row r="41135" spans="58:58" x14ac:dyDescent="0.25">
      <c r="BF41135" s="1"/>
    </row>
    <row r="41136" spans="58:58" x14ac:dyDescent="0.25">
      <c r="BF41136" s="1"/>
    </row>
    <row r="41137" spans="58:58" x14ac:dyDescent="0.25">
      <c r="BF41137" s="1"/>
    </row>
    <row r="41138" spans="58:58" x14ac:dyDescent="0.25">
      <c r="BF41138" s="1"/>
    </row>
    <row r="41139" spans="58:58" x14ac:dyDescent="0.25">
      <c r="BF41139" s="1"/>
    </row>
    <row r="41140" spans="58:58" x14ac:dyDescent="0.25">
      <c r="BF41140" s="1"/>
    </row>
    <row r="41141" spans="58:58" x14ac:dyDescent="0.25">
      <c r="BF41141" s="1"/>
    </row>
    <row r="41142" spans="58:58" x14ac:dyDescent="0.25">
      <c r="BF41142" s="1"/>
    </row>
    <row r="41143" spans="58:58" x14ac:dyDescent="0.25">
      <c r="BF41143" s="1"/>
    </row>
    <row r="41144" spans="58:58" x14ac:dyDescent="0.25">
      <c r="BF41144" s="1"/>
    </row>
    <row r="41145" spans="58:58" x14ac:dyDescent="0.25">
      <c r="BF41145" s="1"/>
    </row>
    <row r="41146" spans="58:58" x14ac:dyDescent="0.25">
      <c r="BF41146" s="1"/>
    </row>
    <row r="41147" spans="58:58" x14ac:dyDescent="0.25">
      <c r="BF41147" s="1"/>
    </row>
    <row r="41148" spans="58:58" x14ac:dyDescent="0.25">
      <c r="BF41148" s="1"/>
    </row>
    <row r="41149" spans="58:58" x14ac:dyDescent="0.25">
      <c r="BF41149" s="1"/>
    </row>
    <row r="41150" spans="58:58" x14ac:dyDescent="0.25">
      <c r="BF41150" s="1"/>
    </row>
    <row r="41151" spans="58:58" x14ac:dyDescent="0.25">
      <c r="BF41151" s="1"/>
    </row>
    <row r="41152" spans="58:58" x14ac:dyDescent="0.25">
      <c r="BF41152" s="1"/>
    </row>
    <row r="41153" spans="58:58" x14ac:dyDescent="0.25">
      <c r="BF41153" s="1"/>
    </row>
    <row r="41154" spans="58:58" x14ac:dyDescent="0.25">
      <c r="BF41154" s="1"/>
    </row>
    <row r="41155" spans="58:58" x14ac:dyDescent="0.25">
      <c r="BF41155" s="1"/>
    </row>
    <row r="41156" spans="58:58" x14ac:dyDescent="0.25">
      <c r="BF41156" s="1"/>
    </row>
    <row r="41157" spans="58:58" x14ac:dyDescent="0.25">
      <c r="BF41157" s="1"/>
    </row>
    <row r="41158" spans="58:58" x14ac:dyDescent="0.25">
      <c r="BF41158" s="1"/>
    </row>
    <row r="41159" spans="58:58" x14ac:dyDescent="0.25">
      <c r="BF41159" s="1"/>
    </row>
    <row r="41160" spans="58:58" x14ac:dyDescent="0.25">
      <c r="BF41160" s="1"/>
    </row>
    <row r="41161" spans="58:58" x14ac:dyDescent="0.25">
      <c r="BF41161" s="1"/>
    </row>
    <row r="41162" spans="58:58" x14ac:dyDescent="0.25">
      <c r="BF41162" s="1"/>
    </row>
    <row r="41163" spans="58:58" x14ac:dyDescent="0.25">
      <c r="BF41163" s="1"/>
    </row>
    <row r="41164" spans="58:58" x14ac:dyDescent="0.25">
      <c r="BF41164" s="1"/>
    </row>
    <row r="41165" spans="58:58" x14ac:dyDescent="0.25">
      <c r="BF41165" s="1"/>
    </row>
    <row r="41166" spans="58:58" x14ac:dyDescent="0.25">
      <c r="BF41166" s="1"/>
    </row>
    <row r="41167" spans="58:58" x14ac:dyDescent="0.25">
      <c r="BF41167" s="1"/>
    </row>
    <row r="41168" spans="58:58" x14ac:dyDescent="0.25">
      <c r="BF41168" s="1"/>
    </row>
    <row r="41169" spans="58:58" x14ac:dyDescent="0.25">
      <c r="BF41169" s="1"/>
    </row>
    <row r="41170" spans="58:58" x14ac:dyDescent="0.25">
      <c r="BF41170" s="1"/>
    </row>
    <row r="41171" spans="58:58" x14ac:dyDescent="0.25">
      <c r="BF41171" s="1"/>
    </row>
    <row r="41172" spans="58:58" x14ac:dyDescent="0.25">
      <c r="BF41172" s="1"/>
    </row>
    <row r="41173" spans="58:58" x14ac:dyDescent="0.25">
      <c r="BF41173" s="1"/>
    </row>
    <row r="41174" spans="58:58" x14ac:dyDescent="0.25">
      <c r="BF41174" s="1"/>
    </row>
    <row r="41175" spans="58:58" x14ac:dyDescent="0.25">
      <c r="BF41175" s="1"/>
    </row>
    <row r="41176" spans="58:58" x14ac:dyDescent="0.25">
      <c r="BF41176" s="1"/>
    </row>
    <row r="41177" spans="58:58" x14ac:dyDescent="0.25">
      <c r="BF41177" s="1"/>
    </row>
    <row r="41178" spans="58:58" x14ac:dyDescent="0.25">
      <c r="BF41178" s="1"/>
    </row>
    <row r="41179" spans="58:58" x14ac:dyDescent="0.25">
      <c r="BF41179" s="1"/>
    </row>
    <row r="41180" spans="58:58" x14ac:dyDescent="0.25">
      <c r="BF41180" s="1"/>
    </row>
    <row r="41181" spans="58:58" x14ac:dyDescent="0.25">
      <c r="BF41181" s="1"/>
    </row>
    <row r="41182" spans="58:58" x14ac:dyDescent="0.25">
      <c r="BF41182" s="1"/>
    </row>
    <row r="41183" spans="58:58" x14ac:dyDescent="0.25">
      <c r="BF41183" s="1"/>
    </row>
    <row r="41184" spans="58:58" x14ac:dyDescent="0.25">
      <c r="BF41184" s="1"/>
    </row>
    <row r="41185" spans="58:58" x14ac:dyDescent="0.25">
      <c r="BF41185" s="1"/>
    </row>
    <row r="41186" spans="58:58" x14ac:dyDescent="0.25">
      <c r="BF41186" s="1"/>
    </row>
    <row r="41187" spans="58:58" x14ac:dyDescent="0.25">
      <c r="BF41187" s="1"/>
    </row>
    <row r="41188" spans="58:58" x14ac:dyDescent="0.25">
      <c r="BF41188" s="1"/>
    </row>
    <row r="41189" spans="58:58" x14ac:dyDescent="0.25">
      <c r="BF41189" s="1"/>
    </row>
    <row r="41190" spans="58:58" x14ac:dyDescent="0.25">
      <c r="BF41190" s="1"/>
    </row>
    <row r="41191" spans="58:58" x14ac:dyDescent="0.25">
      <c r="BF41191" s="1"/>
    </row>
    <row r="41192" spans="58:58" x14ac:dyDescent="0.25">
      <c r="BF41192" s="1"/>
    </row>
    <row r="41193" spans="58:58" x14ac:dyDescent="0.25">
      <c r="BF41193" s="1"/>
    </row>
    <row r="41194" spans="58:58" x14ac:dyDescent="0.25">
      <c r="BF41194" s="1"/>
    </row>
    <row r="41195" spans="58:58" x14ac:dyDescent="0.25">
      <c r="BF41195" s="1"/>
    </row>
    <row r="41196" spans="58:58" x14ac:dyDescent="0.25">
      <c r="BF41196" s="1"/>
    </row>
    <row r="41197" spans="58:58" x14ac:dyDescent="0.25">
      <c r="BF41197" s="1"/>
    </row>
    <row r="41198" spans="58:58" x14ac:dyDescent="0.25">
      <c r="BF41198" s="1"/>
    </row>
    <row r="41199" spans="58:58" x14ac:dyDescent="0.25">
      <c r="BF41199" s="1"/>
    </row>
    <row r="41200" spans="58:58" x14ac:dyDescent="0.25">
      <c r="BF41200" s="1"/>
    </row>
    <row r="41201" spans="58:58" x14ac:dyDescent="0.25">
      <c r="BF41201" s="1"/>
    </row>
    <row r="41202" spans="58:58" x14ac:dyDescent="0.25">
      <c r="BF41202" s="1"/>
    </row>
    <row r="41203" spans="58:58" x14ac:dyDescent="0.25">
      <c r="BF41203" s="1"/>
    </row>
    <row r="41204" spans="58:58" x14ac:dyDescent="0.25">
      <c r="BF41204" s="1"/>
    </row>
    <row r="41205" spans="58:58" x14ac:dyDescent="0.25">
      <c r="BF41205" s="1"/>
    </row>
    <row r="41206" spans="58:58" x14ac:dyDescent="0.25">
      <c r="BF41206" s="1"/>
    </row>
    <row r="41207" spans="58:58" x14ac:dyDescent="0.25">
      <c r="BF41207" s="1"/>
    </row>
    <row r="41208" spans="58:58" x14ac:dyDescent="0.25">
      <c r="BF41208" s="1"/>
    </row>
    <row r="41209" spans="58:58" x14ac:dyDescent="0.25">
      <c r="BF41209" s="1"/>
    </row>
    <row r="41210" spans="58:58" x14ac:dyDescent="0.25">
      <c r="BF41210" s="1"/>
    </row>
    <row r="41211" spans="58:58" x14ac:dyDescent="0.25">
      <c r="BF41211" s="1"/>
    </row>
    <row r="41212" spans="58:58" x14ac:dyDescent="0.25">
      <c r="BF41212" s="1"/>
    </row>
    <row r="41213" spans="58:58" x14ac:dyDescent="0.25">
      <c r="BF41213" s="1"/>
    </row>
    <row r="41214" spans="58:58" x14ac:dyDescent="0.25">
      <c r="BF41214" s="1"/>
    </row>
    <row r="41215" spans="58:58" x14ac:dyDescent="0.25">
      <c r="BF41215" s="1"/>
    </row>
    <row r="41216" spans="58:58" x14ac:dyDescent="0.25">
      <c r="BF41216" s="1"/>
    </row>
    <row r="41217" spans="58:58" x14ac:dyDescent="0.25">
      <c r="BF41217" s="1"/>
    </row>
    <row r="41218" spans="58:58" x14ac:dyDescent="0.25">
      <c r="BF41218" s="1"/>
    </row>
    <row r="41219" spans="58:58" x14ac:dyDescent="0.25">
      <c r="BF41219" s="1"/>
    </row>
    <row r="41220" spans="58:58" x14ac:dyDescent="0.25">
      <c r="BF41220" s="1"/>
    </row>
    <row r="41221" spans="58:58" x14ac:dyDescent="0.25">
      <c r="BF41221" s="1"/>
    </row>
    <row r="41222" spans="58:58" x14ac:dyDescent="0.25">
      <c r="BF41222" s="1"/>
    </row>
    <row r="41223" spans="58:58" x14ac:dyDescent="0.25">
      <c r="BF41223" s="1"/>
    </row>
    <row r="41224" spans="58:58" x14ac:dyDescent="0.25">
      <c r="BF41224" s="1"/>
    </row>
    <row r="41225" spans="58:58" x14ac:dyDescent="0.25">
      <c r="BF41225" s="1"/>
    </row>
    <row r="41226" spans="58:58" x14ac:dyDescent="0.25">
      <c r="BF41226" s="1"/>
    </row>
    <row r="41227" spans="58:58" x14ac:dyDescent="0.25">
      <c r="BF41227" s="1"/>
    </row>
    <row r="41228" spans="58:58" x14ac:dyDescent="0.25">
      <c r="BF41228" s="1"/>
    </row>
    <row r="41229" spans="58:58" x14ac:dyDescent="0.25">
      <c r="BF41229" s="1"/>
    </row>
    <row r="41230" spans="58:58" x14ac:dyDescent="0.25">
      <c r="BF41230" s="1"/>
    </row>
    <row r="41231" spans="58:58" x14ac:dyDescent="0.25">
      <c r="BF41231" s="1"/>
    </row>
    <row r="41232" spans="58:58" x14ac:dyDescent="0.25">
      <c r="BF41232" s="1"/>
    </row>
    <row r="41233" spans="58:58" x14ac:dyDescent="0.25">
      <c r="BF41233" s="1"/>
    </row>
    <row r="41234" spans="58:58" x14ac:dyDescent="0.25">
      <c r="BF41234" s="1"/>
    </row>
    <row r="41235" spans="58:58" x14ac:dyDescent="0.25">
      <c r="BF41235" s="1"/>
    </row>
    <row r="41236" spans="58:58" x14ac:dyDescent="0.25">
      <c r="BF41236" s="1"/>
    </row>
    <row r="41237" spans="58:58" x14ac:dyDescent="0.25">
      <c r="BF41237" s="1"/>
    </row>
    <row r="41238" spans="58:58" x14ac:dyDescent="0.25">
      <c r="BF41238" s="1"/>
    </row>
    <row r="41239" spans="58:58" x14ac:dyDescent="0.25">
      <c r="BF41239" s="1"/>
    </row>
    <row r="41240" spans="58:58" x14ac:dyDescent="0.25">
      <c r="BF41240" s="1"/>
    </row>
    <row r="41241" spans="58:58" x14ac:dyDescent="0.25">
      <c r="BF41241" s="1"/>
    </row>
    <row r="41242" spans="58:58" x14ac:dyDescent="0.25">
      <c r="BF41242" s="1"/>
    </row>
    <row r="41243" spans="58:58" x14ac:dyDescent="0.25">
      <c r="BF41243" s="1"/>
    </row>
    <row r="41244" spans="58:58" x14ac:dyDescent="0.25">
      <c r="BF41244" s="1"/>
    </row>
    <row r="41245" spans="58:58" x14ac:dyDescent="0.25">
      <c r="BF41245" s="1"/>
    </row>
    <row r="41246" spans="58:58" x14ac:dyDescent="0.25">
      <c r="BF41246" s="1"/>
    </row>
    <row r="41247" spans="58:58" x14ac:dyDescent="0.25">
      <c r="BF41247" s="1"/>
    </row>
    <row r="41248" spans="58:58" x14ac:dyDescent="0.25">
      <c r="BF41248" s="1"/>
    </row>
    <row r="41249" spans="58:58" x14ac:dyDescent="0.25">
      <c r="BF41249" s="1"/>
    </row>
    <row r="41250" spans="58:58" x14ac:dyDescent="0.25">
      <c r="BF41250" s="1"/>
    </row>
    <row r="41251" spans="58:58" x14ac:dyDescent="0.25">
      <c r="BF41251" s="1"/>
    </row>
    <row r="41252" spans="58:58" x14ac:dyDescent="0.25">
      <c r="BF41252" s="1"/>
    </row>
    <row r="41253" spans="58:58" x14ac:dyDescent="0.25">
      <c r="BF41253" s="1"/>
    </row>
    <row r="41254" spans="58:58" x14ac:dyDescent="0.25">
      <c r="BF41254" s="1"/>
    </row>
    <row r="41255" spans="58:58" x14ac:dyDescent="0.25">
      <c r="BF41255" s="1"/>
    </row>
    <row r="41256" spans="58:58" x14ac:dyDescent="0.25">
      <c r="BF41256" s="1"/>
    </row>
    <row r="41257" spans="58:58" x14ac:dyDescent="0.25">
      <c r="BF41257" s="1"/>
    </row>
    <row r="41258" spans="58:58" x14ac:dyDescent="0.25">
      <c r="BF41258" s="1"/>
    </row>
    <row r="41259" spans="58:58" x14ac:dyDescent="0.25">
      <c r="BF41259" s="1"/>
    </row>
    <row r="41260" spans="58:58" x14ac:dyDescent="0.25">
      <c r="BF41260" s="1"/>
    </row>
    <row r="41261" spans="58:58" x14ac:dyDescent="0.25">
      <c r="BF41261" s="1"/>
    </row>
    <row r="41262" spans="58:58" x14ac:dyDescent="0.25">
      <c r="BF41262" s="1"/>
    </row>
    <row r="41263" spans="58:58" x14ac:dyDescent="0.25">
      <c r="BF41263" s="1"/>
    </row>
    <row r="41264" spans="58:58" x14ac:dyDescent="0.25">
      <c r="BF41264" s="1"/>
    </row>
    <row r="41265" spans="58:58" x14ac:dyDescent="0.25">
      <c r="BF41265" s="1"/>
    </row>
    <row r="41266" spans="58:58" x14ac:dyDescent="0.25">
      <c r="BF41266" s="1"/>
    </row>
    <row r="41267" spans="58:58" x14ac:dyDescent="0.25">
      <c r="BF41267" s="1"/>
    </row>
    <row r="41268" spans="58:58" x14ac:dyDescent="0.25">
      <c r="BF41268" s="1"/>
    </row>
    <row r="41269" spans="58:58" x14ac:dyDescent="0.25">
      <c r="BF41269" s="1"/>
    </row>
    <row r="41270" spans="58:58" x14ac:dyDescent="0.25">
      <c r="BF41270" s="1"/>
    </row>
    <row r="41271" spans="58:58" x14ac:dyDescent="0.25">
      <c r="BF41271" s="1"/>
    </row>
    <row r="41272" spans="58:58" x14ac:dyDescent="0.25">
      <c r="BF41272" s="1"/>
    </row>
    <row r="41273" spans="58:58" x14ac:dyDescent="0.25">
      <c r="BF41273" s="1"/>
    </row>
    <row r="41274" spans="58:58" x14ac:dyDescent="0.25">
      <c r="BF41274" s="1"/>
    </row>
    <row r="41275" spans="58:58" x14ac:dyDescent="0.25">
      <c r="BF41275" s="1"/>
    </row>
    <row r="41276" spans="58:58" x14ac:dyDescent="0.25">
      <c r="BF41276" s="1"/>
    </row>
    <row r="41277" spans="58:58" x14ac:dyDescent="0.25">
      <c r="BF41277" s="1"/>
    </row>
    <row r="41278" spans="58:58" x14ac:dyDescent="0.25">
      <c r="BF41278" s="1"/>
    </row>
    <row r="41279" spans="58:58" x14ac:dyDescent="0.25">
      <c r="BF41279" s="1"/>
    </row>
    <row r="41280" spans="58:58" x14ac:dyDescent="0.25">
      <c r="BF41280" s="1"/>
    </row>
    <row r="41281" spans="58:58" x14ac:dyDescent="0.25">
      <c r="BF41281" s="1"/>
    </row>
    <row r="41282" spans="58:58" x14ac:dyDescent="0.25">
      <c r="BF41282" s="1"/>
    </row>
    <row r="41283" spans="58:58" x14ac:dyDescent="0.25">
      <c r="BF41283" s="1"/>
    </row>
    <row r="41284" spans="58:58" x14ac:dyDescent="0.25">
      <c r="BF41284" s="1"/>
    </row>
    <row r="41285" spans="58:58" x14ac:dyDescent="0.25">
      <c r="BF41285" s="1"/>
    </row>
    <row r="41286" spans="58:58" x14ac:dyDescent="0.25">
      <c r="BF41286" s="1"/>
    </row>
    <row r="41287" spans="58:58" x14ac:dyDescent="0.25">
      <c r="BF41287" s="1"/>
    </row>
    <row r="41288" spans="58:58" x14ac:dyDescent="0.25">
      <c r="BF41288" s="1"/>
    </row>
    <row r="41289" spans="58:58" x14ac:dyDescent="0.25">
      <c r="BF41289" s="1"/>
    </row>
    <row r="41290" spans="58:58" x14ac:dyDescent="0.25">
      <c r="BF41290" s="1"/>
    </row>
    <row r="41291" spans="58:58" x14ac:dyDescent="0.25">
      <c r="BF41291" s="1"/>
    </row>
    <row r="41292" spans="58:58" x14ac:dyDescent="0.25">
      <c r="BF41292" s="1"/>
    </row>
    <row r="41293" spans="58:58" x14ac:dyDescent="0.25">
      <c r="BF41293" s="1"/>
    </row>
    <row r="41294" spans="58:58" x14ac:dyDescent="0.25">
      <c r="BF41294" s="1"/>
    </row>
    <row r="41295" spans="58:58" x14ac:dyDescent="0.25">
      <c r="BF41295" s="1"/>
    </row>
    <row r="41296" spans="58:58" x14ac:dyDescent="0.25">
      <c r="BF41296" s="1"/>
    </row>
    <row r="41297" spans="58:58" x14ac:dyDescent="0.25">
      <c r="BF41297" s="1"/>
    </row>
    <row r="41298" spans="58:58" x14ac:dyDescent="0.25">
      <c r="BF41298" s="1"/>
    </row>
    <row r="41299" spans="58:58" x14ac:dyDescent="0.25">
      <c r="BF41299" s="1"/>
    </row>
    <row r="41300" spans="58:58" x14ac:dyDescent="0.25">
      <c r="BF41300" s="1"/>
    </row>
    <row r="41301" spans="58:58" x14ac:dyDescent="0.25">
      <c r="BF41301" s="1"/>
    </row>
    <row r="41302" spans="58:58" x14ac:dyDescent="0.25">
      <c r="BF41302" s="1"/>
    </row>
    <row r="41303" spans="58:58" x14ac:dyDescent="0.25">
      <c r="BF41303" s="1"/>
    </row>
    <row r="41304" spans="58:58" x14ac:dyDescent="0.25">
      <c r="BF41304" s="1"/>
    </row>
    <row r="41305" spans="58:58" x14ac:dyDescent="0.25">
      <c r="BF41305" s="1"/>
    </row>
    <row r="41306" spans="58:58" x14ac:dyDescent="0.25">
      <c r="BF41306" s="1"/>
    </row>
    <row r="41307" spans="58:58" x14ac:dyDescent="0.25">
      <c r="BF41307" s="1"/>
    </row>
    <row r="41308" spans="58:58" x14ac:dyDescent="0.25">
      <c r="BF41308" s="1"/>
    </row>
    <row r="41309" spans="58:58" x14ac:dyDescent="0.25">
      <c r="BF41309" s="1"/>
    </row>
    <row r="41310" spans="58:58" x14ac:dyDescent="0.25">
      <c r="BF41310" s="1"/>
    </row>
    <row r="41311" spans="58:58" x14ac:dyDescent="0.25">
      <c r="BF41311" s="1"/>
    </row>
    <row r="41312" spans="58:58" x14ac:dyDescent="0.25">
      <c r="BF41312" s="1"/>
    </row>
    <row r="41313" spans="58:58" x14ac:dyDescent="0.25">
      <c r="BF41313" s="1"/>
    </row>
    <row r="41314" spans="58:58" x14ac:dyDescent="0.25">
      <c r="BF41314" s="1"/>
    </row>
    <row r="41315" spans="58:58" x14ac:dyDescent="0.25">
      <c r="BF41315" s="1"/>
    </row>
    <row r="41316" spans="58:58" x14ac:dyDescent="0.25">
      <c r="BF41316" s="1"/>
    </row>
    <row r="41317" spans="58:58" x14ac:dyDescent="0.25">
      <c r="BF41317" s="1"/>
    </row>
    <row r="41318" spans="58:58" x14ac:dyDescent="0.25">
      <c r="BF41318" s="1"/>
    </row>
    <row r="41319" spans="58:58" x14ac:dyDescent="0.25">
      <c r="BF41319" s="1"/>
    </row>
    <row r="41320" spans="58:58" x14ac:dyDescent="0.25">
      <c r="BF41320" s="1"/>
    </row>
    <row r="41321" spans="58:58" x14ac:dyDescent="0.25">
      <c r="BF41321" s="1"/>
    </row>
    <row r="41322" spans="58:58" x14ac:dyDescent="0.25">
      <c r="BF41322" s="1"/>
    </row>
    <row r="41323" spans="58:58" x14ac:dyDescent="0.25">
      <c r="BF41323" s="1"/>
    </row>
    <row r="41324" spans="58:58" x14ac:dyDescent="0.25">
      <c r="BF41324" s="1"/>
    </row>
    <row r="41325" spans="58:58" x14ac:dyDescent="0.25">
      <c r="BF41325" s="1"/>
    </row>
    <row r="41326" spans="58:58" x14ac:dyDescent="0.25">
      <c r="BF41326" s="1"/>
    </row>
    <row r="41327" spans="58:58" x14ac:dyDescent="0.25">
      <c r="BF41327" s="1"/>
    </row>
    <row r="41328" spans="58:58" x14ac:dyDescent="0.25">
      <c r="BF41328" s="1"/>
    </row>
    <row r="41329" spans="58:58" x14ac:dyDescent="0.25">
      <c r="BF41329" s="1"/>
    </row>
    <row r="41330" spans="58:58" x14ac:dyDescent="0.25">
      <c r="BF41330" s="1"/>
    </row>
    <row r="41331" spans="58:58" x14ac:dyDescent="0.25">
      <c r="BF41331" s="1"/>
    </row>
    <row r="41332" spans="58:58" x14ac:dyDescent="0.25">
      <c r="BF41332" s="1"/>
    </row>
    <row r="41333" spans="58:58" x14ac:dyDescent="0.25">
      <c r="BF41333" s="1"/>
    </row>
    <row r="41334" spans="58:58" x14ac:dyDescent="0.25">
      <c r="BF41334" s="1"/>
    </row>
    <row r="41335" spans="58:58" x14ac:dyDescent="0.25">
      <c r="BF41335" s="1"/>
    </row>
    <row r="41336" spans="58:58" x14ac:dyDescent="0.25">
      <c r="BF41336" s="1"/>
    </row>
    <row r="41337" spans="58:58" x14ac:dyDescent="0.25">
      <c r="BF41337" s="1"/>
    </row>
    <row r="41338" spans="58:58" x14ac:dyDescent="0.25">
      <c r="BF41338" s="1"/>
    </row>
    <row r="41339" spans="58:58" x14ac:dyDescent="0.25">
      <c r="BF41339" s="1"/>
    </row>
    <row r="41340" spans="58:58" x14ac:dyDescent="0.25">
      <c r="BF41340" s="1"/>
    </row>
    <row r="41341" spans="58:58" x14ac:dyDescent="0.25">
      <c r="BF41341" s="1"/>
    </row>
    <row r="41342" spans="58:58" x14ac:dyDescent="0.25">
      <c r="BF41342" s="1"/>
    </row>
    <row r="41343" spans="58:58" x14ac:dyDescent="0.25">
      <c r="BF41343" s="1"/>
    </row>
    <row r="41344" spans="58:58" x14ac:dyDescent="0.25">
      <c r="BF41344" s="1"/>
    </row>
    <row r="41345" spans="58:58" x14ac:dyDescent="0.25">
      <c r="BF41345" s="1"/>
    </row>
    <row r="41346" spans="58:58" x14ac:dyDescent="0.25">
      <c r="BF41346" s="1"/>
    </row>
    <row r="41347" spans="58:58" x14ac:dyDescent="0.25">
      <c r="BF41347" s="1"/>
    </row>
    <row r="41348" spans="58:58" x14ac:dyDescent="0.25">
      <c r="BF41348" s="1"/>
    </row>
    <row r="41349" spans="58:58" x14ac:dyDescent="0.25">
      <c r="BF41349" s="1"/>
    </row>
    <row r="41350" spans="58:58" x14ac:dyDescent="0.25">
      <c r="BF41350" s="1"/>
    </row>
    <row r="41351" spans="58:58" x14ac:dyDescent="0.25">
      <c r="BF41351" s="1"/>
    </row>
    <row r="41352" spans="58:58" x14ac:dyDescent="0.25">
      <c r="BF41352" s="1"/>
    </row>
    <row r="41353" spans="58:58" x14ac:dyDescent="0.25">
      <c r="BF41353" s="1"/>
    </row>
    <row r="41354" spans="58:58" x14ac:dyDescent="0.25">
      <c r="BF41354" s="1"/>
    </row>
    <row r="41355" spans="58:58" x14ac:dyDescent="0.25">
      <c r="BF41355" s="1"/>
    </row>
    <row r="41356" spans="58:58" x14ac:dyDescent="0.25">
      <c r="BF41356" s="1"/>
    </row>
    <row r="41357" spans="58:58" x14ac:dyDescent="0.25">
      <c r="BF41357" s="1"/>
    </row>
    <row r="41358" spans="58:58" x14ac:dyDescent="0.25">
      <c r="BF41358" s="1"/>
    </row>
    <row r="41359" spans="58:58" x14ac:dyDescent="0.25">
      <c r="BF41359" s="1"/>
    </row>
    <row r="41360" spans="58:58" x14ac:dyDescent="0.25">
      <c r="BF41360" s="1"/>
    </row>
    <row r="41361" spans="58:58" x14ac:dyDescent="0.25">
      <c r="BF41361" s="1"/>
    </row>
    <row r="41362" spans="58:58" x14ac:dyDescent="0.25">
      <c r="BF41362" s="1"/>
    </row>
    <row r="41363" spans="58:58" x14ac:dyDescent="0.25">
      <c r="BF41363" s="1"/>
    </row>
    <row r="41364" spans="58:58" x14ac:dyDescent="0.25">
      <c r="BF41364" s="1"/>
    </row>
    <row r="41365" spans="58:58" x14ac:dyDescent="0.25">
      <c r="BF41365" s="1"/>
    </row>
    <row r="41366" spans="58:58" x14ac:dyDescent="0.25">
      <c r="BF41366" s="1"/>
    </row>
    <row r="41367" spans="58:58" x14ac:dyDescent="0.25">
      <c r="BF41367" s="1"/>
    </row>
    <row r="41368" spans="58:58" x14ac:dyDescent="0.25">
      <c r="BF41368" s="1"/>
    </row>
    <row r="41369" spans="58:58" x14ac:dyDescent="0.25">
      <c r="BF41369" s="1"/>
    </row>
    <row r="41370" spans="58:58" x14ac:dyDescent="0.25">
      <c r="BF41370" s="1"/>
    </row>
    <row r="41371" spans="58:58" x14ac:dyDescent="0.25">
      <c r="BF41371" s="1"/>
    </row>
    <row r="41372" spans="58:58" x14ac:dyDescent="0.25">
      <c r="BF41372" s="1"/>
    </row>
    <row r="41373" spans="58:58" x14ac:dyDescent="0.25">
      <c r="BF41373" s="1"/>
    </row>
    <row r="41374" spans="58:58" x14ac:dyDescent="0.25">
      <c r="BF41374" s="1"/>
    </row>
    <row r="41375" spans="58:58" x14ac:dyDescent="0.25">
      <c r="BF41375" s="1"/>
    </row>
    <row r="41376" spans="58:58" x14ac:dyDescent="0.25">
      <c r="BF41376" s="1"/>
    </row>
    <row r="41377" spans="58:58" x14ac:dyDescent="0.25">
      <c r="BF41377" s="1"/>
    </row>
    <row r="41378" spans="58:58" x14ac:dyDescent="0.25">
      <c r="BF41378" s="1"/>
    </row>
    <row r="41379" spans="58:58" x14ac:dyDescent="0.25">
      <c r="BF41379" s="1"/>
    </row>
    <row r="41380" spans="58:58" x14ac:dyDescent="0.25">
      <c r="BF41380" s="1"/>
    </row>
    <row r="41381" spans="58:58" x14ac:dyDescent="0.25">
      <c r="BF41381" s="1"/>
    </row>
    <row r="41382" spans="58:58" x14ac:dyDescent="0.25">
      <c r="BF41382" s="1"/>
    </row>
    <row r="41383" spans="58:58" x14ac:dyDescent="0.25">
      <c r="BF41383" s="1"/>
    </row>
    <row r="41384" spans="58:58" x14ac:dyDescent="0.25">
      <c r="BF41384" s="1"/>
    </row>
    <row r="41385" spans="58:58" x14ac:dyDescent="0.25">
      <c r="BF41385" s="1"/>
    </row>
    <row r="41386" spans="58:58" x14ac:dyDescent="0.25">
      <c r="BF41386" s="1"/>
    </row>
    <row r="41387" spans="58:58" x14ac:dyDescent="0.25">
      <c r="BF41387" s="1"/>
    </row>
    <row r="41388" spans="58:58" x14ac:dyDescent="0.25">
      <c r="BF41388" s="1"/>
    </row>
    <row r="41389" spans="58:58" x14ac:dyDescent="0.25">
      <c r="BF41389" s="1"/>
    </row>
    <row r="41390" spans="58:58" x14ac:dyDescent="0.25">
      <c r="BF41390" s="1"/>
    </row>
    <row r="41391" spans="58:58" x14ac:dyDescent="0.25">
      <c r="BF41391" s="1"/>
    </row>
    <row r="41392" spans="58:58" x14ac:dyDescent="0.25">
      <c r="BF41392" s="1"/>
    </row>
    <row r="41393" spans="58:58" x14ac:dyDescent="0.25">
      <c r="BF41393" s="1"/>
    </row>
    <row r="41394" spans="58:58" x14ac:dyDescent="0.25">
      <c r="BF41394" s="1"/>
    </row>
    <row r="41395" spans="58:58" x14ac:dyDescent="0.25">
      <c r="BF41395" s="1"/>
    </row>
    <row r="41396" spans="58:58" x14ac:dyDescent="0.25">
      <c r="BF41396" s="1"/>
    </row>
    <row r="41397" spans="58:58" x14ac:dyDescent="0.25">
      <c r="BF41397" s="1"/>
    </row>
    <row r="41398" spans="58:58" x14ac:dyDescent="0.25">
      <c r="BF41398" s="1"/>
    </row>
    <row r="41399" spans="58:58" x14ac:dyDescent="0.25">
      <c r="BF41399" s="1"/>
    </row>
    <row r="41400" spans="58:58" x14ac:dyDescent="0.25">
      <c r="BF41400" s="1"/>
    </row>
    <row r="41401" spans="58:58" x14ac:dyDescent="0.25">
      <c r="BF41401" s="1"/>
    </row>
    <row r="41402" spans="58:58" x14ac:dyDescent="0.25">
      <c r="BF41402" s="1"/>
    </row>
    <row r="41403" spans="58:58" x14ac:dyDescent="0.25">
      <c r="BF41403" s="1"/>
    </row>
    <row r="41404" spans="58:58" x14ac:dyDescent="0.25">
      <c r="BF41404" s="1"/>
    </row>
    <row r="41405" spans="58:58" x14ac:dyDescent="0.25">
      <c r="BF41405" s="1"/>
    </row>
    <row r="41406" spans="58:58" x14ac:dyDescent="0.25">
      <c r="BF41406" s="1"/>
    </row>
    <row r="41407" spans="58:58" x14ac:dyDescent="0.25">
      <c r="BF41407" s="1"/>
    </row>
    <row r="41408" spans="58:58" x14ac:dyDescent="0.25">
      <c r="BF41408" s="1"/>
    </row>
    <row r="41409" spans="58:58" x14ac:dyDescent="0.25">
      <c r="BF41409" s="1"/>
    </row>
    <row r="41410" spans="58:58" x14ac:dyDescent="0.25">
      <c r="BF41410" s="1"/>
    </row>
    <row r="41411" spans="58:58" x14ac:dyDescent="0.25">
      <c r="BF41411" s="1"/>
    </row>
    <row r="41412" spans="58:58" x14ac:dyDescent="0.25">
      <c r="BF41412" s="1"/>
    </row>
    <row r="41413" spans="58:58" x14ac:dyDescent="0.25">
      <c r="BF41413" s="1"/>
    </row>
    <row r="41414" spans="58:58" x14ac:dyDescent="0.25">
      <c r="BF41414" s="1"/>
    </row>
    <row r="41415" spans="58:58" x14ac:dyDescent="0.25">
      <c r="BF41415" s="1"/>
    </row>
    <row r="41416" spans="58:58" x14ac:dyDescent="0.25">
      <c r="BF41416" s="1"/>
    </row>
    <row r="41417" spans="58:58" x14ac:dyDescent="0.25">
      <c r="BF41417" s="1"/>
    </row>
    <row r="41418" spans="58:58" x14ac:dyDescent="0.25">
      <c r="BF41418" s="1"/>
    </row>
    <row r="41419" spans="58:58" x14ac:dyDescent="0.25">
      <c r="BF41419" s="1"/>
    </row>
    <row r="41420" spans="58:58" x14ac:dyDescent="0.25">
      <c r="BF41420" s="1"/>
    </row>
    <row r="41421" spans="58:58" x14ac:dyDescent="0.25">
      <c r="BF41421" s="1"/>
    </row>
    <row r="41422" spans="58:58" x14ac:dyDescent="0.25">
      <c r="BF41422" s="1"/>
    </row>
    <row r="41423" spans="58:58" x14ac:dyDescent="0.25">
      <c r="BF41423" s="1"/>
    </row>
    <row r="41424" spans="58:58" x14ac:dyDescent="0.25">
      <c r="BF41424" s="1"/>
    </row>
    <row r="41425" spans="58:58" x14ac:dyDescent="0.25">
      <c r="BF41425" s="1"/>
    </row>
    <row r="41426" spans="58:58" x14ac:dyDescent="0.25">
      <c r="BF41426" s="1"/>
    </row>
    <row r="41427" spans="58:58" x14ac:dyDescent="0.25">
      <c r="BF41427" s="1"/>
    </row>
    <row r="41428" spans="58:58" x14ac:dyDescent="0.25">
      <c r="BF41428" s="1"/>
    </row>
    <row r="41429" spans="58:58" x14ac:dyDescent="0.25">
      <c r="BF41429" s="1"/>
    </row>
    <row r="41430" spans="58:58" x14ac:dyDescent="0.25">
      <c r="BF41430" s="1"/>
    </row>
    <row r="41431" spans="58:58" x14ac:dyDescent="0.25">
      <c r="BF41431" s="1"/>
    </row>
    <row r="41432" spans="58:58" x14ac:dyDescent="0.25">
      <c r="BF41432" s="1"/>
    </row>
    <row r="41433" spans="58:58" x14ac:dyDescent="0.25">
      <c r="BF41433" s="1"/>
    </row>
    <row r="41434" spans="58:58" x14ac:dyDescent="0.25">
      <c r="BF41434" s="1"/>
    </row>
    <row r="41435" spans="58:58" x14ac:dyDescent="0.25">
      <c r="BF41435" s="1"/>
    </row>
    <row r="41436" spans="58:58" x14ac:dyDescent="0.25">
      <c r="BF41436" s="1"/>
    </row>
    <row r="41437" spans="58:58" x14ac:dyDescent="0.25">
      <c r="BF41437" s="1"/>
    </row>
    <row r="41438" spans="58:58" x14ac:dyDescent="0.25">
      <c r="BF41438" s="1"/>
    </row>
    <row r="41439" spans="58:58" x14ac:dyDescent="0.25">
      <c r="BF41439" s="1"/>
    </row>
    <row r="41440" spans="58:58" x14ac:dyDescent="0.25">
      <c r="BF41440" s="1"/>
    </row>
    <row r="41441" spans="58:58" x14ac:dyDescent="0.25">
      <c r="BF41441" s="1"/>
    </row>
    <row r="41442" spans="58:58" x14ac:dyDescent="0.25">
      <c r="BF41442" s="1"/>
    </row>
    <row r="41443" spans="58:58" x14ac:dyDescent="0.25">
      <c r="BF41443" s="1"/>
    </row>
    <row r="41444" spans="58:58" x14ac:dyDescent="0.25">
      <c r="BF41444" s="1"/>
    </row>
    <row r="41445" spans="58:58" x14ac:dyDescent="0.25">
      <c r="BF41445" s="1"/>
    </row>
    <row r="41446" spans="58:58" x14ac:dyDescent="0.25">
      <c r="BF41446" s="1"/>
    </row>
    <row r="41447" spans="58:58" x14ac:dyDescent="0.25">
      <c r="BF41447" s="1"/>
    </row>
    <row r="41448" spans="58:58" x14ac:dyDescent="0.25">
      <c r="BF41448" s="1"/>
    </row>
    <row r="41449" spans="58:58" x14ac:dyDescent="0.25">
      <c r="BF41449" s="1"/>
    </row>
    <row r="41450" spans="58:58" x14ac:dyDescent="0.25">
      <c r="BF41450" s="1"/>
    </row>
    <row r="41451" spans="58:58" x14ac:dyDescent="0.25">
      <c r="BF41451" s="1"/>
    </row>
    <row r="41452" spans="58:58" x14ac:dyDescent="0.25">
      <c r="BF41452" s="1"/>
    </row>
    <row r="41453" spans="58:58" x14ac:dyDescent="0.25">
      <c r="BF41453" s="1"/>
    </row>
    <row r="41454" spans="58:58" x14ac:dyDescent="0.25">
      <c r="BF41454" s="1"/>
    </row>
    <row r="41455" spans="58:58" x14ac:dyDescent="0.25">
      <c r="BF41455" s="1"/>
    </row>
    <row r="41456" spans="58:58" x14ac:dyDescent="0.25">
      <c r="BF41456" s="1"/>
    </row>
    <row r="41457" spans="58:58" x14ac:dyDescent="0.25">
      <c r="BF41457" s="1"/>
    </row>
    <row r="41458" spans="58:58" x14ac:dyDescent="0.25">
      <c r="BF41458" s="1"/>
    </row>
    <row r="41459" spans="58:58" x14ac:dyDescent="0.25">
      <c r="BF41459" s="1"/>
    </row>
    <row r="41460" spans="58:58" x14ac:dyDescent="0.25">
      <c r="BF41460" s="1"/>
    </row>
    <row r="41461" spans="58:58" x14ac:dyDescent="0.25">
      <c r="BF41461" s="1"/>
    </row>
    <row r="41462" spans="58:58" x14ac:dyDescent="0.25">
      <c r="BF41462" s="1"/>
    </row>
    <row r="41463" spans="58:58" x14ac:dyDescent="0.25">
      <c r="BF41463" s="1"/>
    </row>
    <row r="41464" spans="58:58" x14ac:dyDescent="0.25">
      <c r="BF41464" s="1"/>
    </row>
    <row r="41465" spans="58:58" x14ac:dyDescent="0.25">
      <c r="BF41465" s="1"/>
    </row>
    <row r="41466" spans="58:58" x14ac:dyDescent="0.25">
      <c r="BF41466" s="1"/>
    </row>
    <row r="41467" spans="58:58" x14ac:dyDescent="0.25">
      <c r="BF41467" s="1"/>
    </row>
    <row r="41468" spans="58:58" x14ac:dyDescent="0.25">
      <c r="BF41468" s="1"/>
    </row>
    <row r="41469" spans="58:58" x14ac:dyDescent="0.25">
      <c r="BF41469" s="1"/>
    </row>
    <row r="41470" spans="58:58" x14ac:dyDescent="0.25">
      <c r="BF41470" s="1"/>
    </row>
    <row r="41471" spans="58:58" x14ac:dyDescent="0.25">
      <c r="BF41471" s="1"/>
    </row>
    <row r="41472" spans="58:58" x14ac:dyDescent="0.25">
      <c r="BF41472" s="1"/>
    </row>
    <row r="41473" spans="58:58" x14ac:dyDescent="0.25">
      <c r="BF41473" s="1"/>
    </row>
    <row r="41474" spans="58:58" x14ac:dyDescent="0.25">
      <c r="BF41474" s="1"/>
    </row>
    <row r="41475" spans="58:58" x14ac:dyDescent="0.25">
      <c r="BF41475" s="1"/>
    </row>
    <row r="41476" spans="58:58" x14ac:dyDescent="0.25">
      <c r="BF41476" s="1"/>
    </row>
    <row r="41477" spans="58:58" x14ac:dyDescent="0.25">
      <c r="BF41477" s="1"/>
    </row>
    <row r="41478" spans="58:58" x14ac:dyDescent="0.25">
      <c r="BF41478" s="1"/>
    </row>
    <row r="41479" spans="58:58" x14ac:dyDescent="0.25">
      <c r="BF41479" s="1"/>
    </row>
    <row r="41480" spans="58:58" x14ac:dyDescent="0.25">
      <c r="BF41480" s="1"/>
    </row>
    <row r="41481" spans="58:58" x14ac:dyDescent="0.25">
      <c r="BF41481" s="1"/>
    </row>
    <row r="41482" spans="58:58" x14ac:dyDescent="0.25">
      <c r="BF41482" s="1"/>
    </row>
    <row r="41483" spans="58:58" x14ac:dyDescent="0.25">
      <c r="BF41483" s="1"/>
    </row>
    <row r="41484" spans="58:58" x14ac:dyDescent="0.25">
      <c r="BF41484" s="1"/>
    </row>
    <row r="41485" spans="58:58" x14ac:dyDescent="0.25">
      <c r="BF41485" s="1"/>
    </row>
    <row r="41486" spans="58:58" x14ac:dyDescent="0.25">
      <c r="BF41486" s="1"/>
    </row>
    <row r="41487" spans="58:58" x14ac:dyDescent="0.25">
      <c r="BF41487" s="1"/>
    </row>
    <row r="41488" spans="58:58" x14ac:dyDescent="0.25">
      <c r="BF41488" s="1"/>
    </row>
    <row r="41489" spans="58:58" x14ac:dyDescent="0.25">
      <c r="BF41489" s="1"/>
    </row>
    <row r="41490" spans="58:58" x14ac:dyDescent="0.25">
      <c r="BF41490" s="1"/>
    </row>
    <row r="41491" spans="58:58" x14ac:dyDescent="0.25">
      <c r="BF41491" s="1"/>
    </row>
    <row r="41492" spans="58:58" x14ac:dyDescent="0.25">
      <c r="BF41492" s="1"/>
    </row>
    <row r="41493" spans="58:58" x14ac:dyDescent="0.25">
      <c r="BF41493" s="1"/>
    </row>
    <row r="41494" spans="58:58" x14ac:dyDescent="0.25">
      <c r="BF41494" s="1"/>
    </row>
    <row r="41495" spans="58:58" x14ac:dyDescent="0.25">
      <c r="BF41495" s="1"/>
    </row>
    <row r="41496" spans="58:58" x14ac:dyDescent="0.25">
      <c r="BF41496" s="1"/>
    </row>
    <row r="41497" spans="58:58" x14ac:dyDescent="0.25">
      <c r="BF41497" s="1"/>
    </row>
    <row r="41498" spans="58:58" x14ac:dyDescent="0.25">
      <c r="BF41498" s="1"/>
    </row>
    <row r="41499" spans="58:58" x14ac:dyDescent="0.25">
      <c r="BF41499" s="1"/>
    </row>
    <row r="41500" spans="58:58" x14ac:dyDescent="0.25">
      <c r="BF41500" s="1"/>
    </row>
    <row r="41501" spans="58:58" x14ac:dyDescent="0.25">
      <c r="BF41501" s="1"/>
    </row>
    <row r="41502" spans="58:58" x14ac:dyDescent="0.25">
      <c r="BF41502" s="1"/>
    </row>
    <row r="41503" spans="58:58" x14ac:dyDescent="0.25">
      <c r="BF41503" s="1"/>
    </row>
    <row r="41504" spans="58:58" x14ac:dyDescent="0.25">
      <c r="BF41504" s="1"/>
    </row>
    <row r="41505" spans="58:58" x14ac:dyDescent="0.25">
      <c r="BF41505" s="1"/>
    </row>
    <row r="41506" spans="58:58" x14ac:dyDescent="0.25">
      <c r="BF41506" s="1"/>
    </row>
    <row r="41507" spans="58:58" x14ac:dyDescent="0.25">
      <c r="BF41507" s="1"/>
    </row>
    <row r="41508" spans="58:58" x14ac:dyDescent="0.25">
      <c r="BF41508" s="1"/>
    </row>
    <row r="41509" spans="58:58" x14ac:dyDescent="0.25">
      <c r="BF41509" s="1"/>
    </row>
    <row r="41510" spans="58:58" x14ac:dyDescent="0.25">
      <c r="BF41510" s="1"/>
    </row>
    <row r="41511" spans="58:58" x14ac:dyDescent="0.25">
      <c r="BF41511" s="1"/>
    </row>
    <row r="41512" spans="58:58" x14ac:dyDescent="0.25">
      <c r="BF41512" s="1"/>
    </row>
    <row r="41513" spans="58:58" x14ac:dyDescent="0.25">
      <c r="BF41513" s="1"/>
    </row>
    <row r="41514" spans="58:58" x14ac:dyDescent="0.25">
      <c r="BF41514" s="1"/>
    </row>
    <row r="41515" spans="58:58" x14ac:dyDescent="0.25">
      <c r="BF41515" s="1"/>
    </row>
    <row r="41516" spans="58:58" x14ac:dyDescent="0.25">
      <c r="BF41516" s="1"/>
    </row>
    <row r="41517" spans="58:58" x14ac:dyDescent="0.25">
      <c r="BF41517" s="1"/>
    </row>
    <row r="41518" spans="58:58" x14ac:dyDescent="0.25">
      <c r="BF41518" s="1"/>
    </row>
    <row r="41519" spans="58:58" x14ac:dyDescent="0.25">
      <c r="BF41519" s="1"/>
    </row>
    <row r="41520" spans="58:58" x14ac:dyDescent="0.25">
      <c r="BF41520" s="1"/>
    </row>
    <row r="41521" spans="58:58" x14ac:dyDescent="0.25">
      <c r="BF41521" s="1"/>
    </row>
    <row r="41522" spans="58:58" x14ac:dyDescent="0.25">
      <c r="BF41522" s="1"/>
    </row>
    <row r="41523" spans="58:58" x14ac:dyDescent="0.25">
      <c r="BF41523" s="1"/>
    </row>
    <row r="41524" spans="58:58" x14ac:dyDescent="0.25">
      <c r="BF41524" s="1"/>
    </row>
    <row r="41525" spans="58:58" x14ac:dyDescent="0.25">
      <c r="BF41525" s="1"/>
    </row>
    <row r="41526" spans="58:58" x14ac:dyDescent="0.25">
      <c r="BF41526" s="1"/>
    </row>
    <row r="41527" spans="58:58" x14ac:dyDescent="0.25">
      <c r="BF41527" s="1"/>
    </row>
    <row r="41528" spans="58:58" x14ac:dyDescent="0.25">
      <c r="BF41528" s="1"/>
    </row>
    <row r="41529" spans="58:58" x14ac:dyDescent="0.25">
      <c r="BF41529" s="1"/>
    </row>
    <row r="41530" spans="58:58" x14ac:dyDescent="0.25">
      <c r="BF41530" s="1"/>
    </row>
    <row r="41531" spans="58:58" x14ac:dyDescent="0.25">
      <c r="BF41531" s="1"/>
    </row>
    <row r="41532" spans="58:58" x14ac:dyDescent="0.25">
      <c r="BF41532" s="1"/>
    </row>
    <row r="41533" spans="58:58" x14ac:dyDescent="0.25">
      <c r="BF41533" s="1"/>
    </row>
    <row r="41534" spans="58:58" x14ac:dyDescent="0.25">
      <c r="BF41534" s="1"/>
    </row>
    <row r="41535" spans="58:58" x14ac:dyDescent="0.25">
      <c r="BF41535" s="1"/>
    </row>
    <row r="41536" spans="58:58" x14ac:dyDescent="0.25">
      <c r="BF41536" s="1"/>
    </row>
    <row r="41537" spans="58:58" x14ac:dyDescent="0.25">
      <c r="BF41537" s="1"/>
    </row>
    <row r="41538" spans="58:58" x14ac:dyDescent="0.25">
      <c r="BF41538" s="1"/>
    </row>
    <row r="41539" spans="58:58" x14ac:dyDescent="0.25">
      <c r="BF41539" s="1"/>
    </row>
    <row r="41540" spans="58:58" x14ac:dyDescent="0.25">
      <c r="BF41540" s="1"/>
    </row>
    <row r="41541" spans="58:58" x14ac:dyDescent="0.25">
      <c r="BF41541" s="1"/>
    </row>
    <row r="41542" spans="58:58" x14ac:dyDescent="0.25">
      <c r="BF41542" s="1"/>
    </row>
    <row r="41543" spans="58:58" x14ac:dyDescent="0.25">
      <c r="BF41543" s="1"/>
    </row>
    <row r="41544" spans="58:58" x14ac:dyDescent="0.25">
      <c r="BF41544" s="1"/>
    </row>
    <row r="41545" spans="58:58" x14ac:dyDescent="0.25">
      <c r="BF41545" s="1"/>
    </row>
    <row r="41546" spans="58:58" x14ac:dyDescent="0.25">
      <c r="BF41546" s="1"/>
    </row>
    <row r="41547" spans="58:58" x14ac:dyDescent="0.25">
      <c r="BF41547" s="1"/>
    </row>
    <row r="41548" spans="58:58" x14ac:dyDescent="0.25">
      <c r="BF41548" s="1"/>
    </row>
    <row r="41549" spans="58:58" x14ac:dyDescent="0.25">
      <c r="BF41549" s="1"/>
    </row>
    <row r="41550" spans="58:58" x14ac:dyDescent="0.25">
      <c r="BF41550" s="1"/>
    </row>
    <row r="41551" spans="58:58" x14ac:dyDescent="0.25">
      <c r="BF41551" s="1"/>
    </row>
    <row r="41552" spans="58:58" x14ac:dyDescent="0.25">
      <c r="BF41552" s="1"/>
    </row>
    <row r="41553" spans="58:58" x14ac:dyDescent="0.25">
      <c r="BF41553" s="1"/>
    </row>
    <row r="41554" spans="58:58" x14ac:dyDescent="0.25">
      <c r="BF41554" s="1"/>
    </row>
    <row r="41555" spans="58:58" x14ac:dyDescent="0.25">
      <c r="BF41555" s="1"/>
    </row>
    <row r="41556" spans="58:58" x14ac:dyDescent="0.25">
      <c r="BF41556" s="1"/>
    </row>
    <row r="41557" spans="58:58" x14ac:dyDescent="0.25">
      <c r="BF41557" s="1"/>
    </row>
    <row r="41558" spans="58:58" x14ac:dyDescent="0.25">
      <c r="BF41558" s="1"/>
    </row>
    <row r="41559" spans="58:58" x14ac:dyDescent="0.25">
      <c r="BF41559" s="1"/>
    </row>
    <row r="41560" spans="58:58" x14ac:dyDescent="0.25">
      <c r="BF41560" s="1"/>
    </row>
    <row r="41561" spans="58:58" x14ac:dyDescent="0.25">
      <c r="BF41561" s="1"/>
    </row>
    <row r="41562" spans="58:58" x14ac:dyDescent="0.25">
      <c r="BF41562" s="1"/>
    </row>
    <row r="41563" spans="58:58" x14ac:dyDescent="0.25">
      <c r="BF41563" s="1"/>
    </row>
    <row r="41564" spans="58:58" x14ac:dyDescent="0.25">
      <c r="BF41564" s="1"/>
    </row>
    <row r="41565" spans="58:58" x14ac:dyDescent="0.25">
      <c r="BF41565" s="1"/>
    </row>
    <row r="41566" spans="58:58" x14ac:dyDescent="0.25">
      <c r="BF41566" s="1"/>
    </row>
    <row r="41567" spans="58:58" x14ac:dyDescent="0.25">
      <c r="BF41567" s="1"/>
    </row>
    <row r="41568" spans="58:58" x14ac:dyDescent="0.25">
      <c r="BF41568" s="1"/>
    </row>
    <row r="41569" spans="58:58" x14ac:dyDescent="0.25">
      <c r="BF41569" s="1"/>
    </row>
    <row r="41570" spans="58:58" x14ac:dyDescent="0.25">
      <c r="BF41570" s="1"/>
    </row>
    <row r="41571" spans="58:58" x14ac:dyDescent="0.25">
      <c r="BF41571" s="1"/>
    </row>
    <row r="41572" spans="58:58" x14ac:dyDescent="0.25">
      <c r="BF41572" s="1"/>
    </row>
    <row r="41573" spans="58:58" x14ac:dyDescent="0.25">
      <c r="BF41573" s="1"/>
    </row>
    <row r="41574" spans="58:58" x14ac:dyDescent="0.25">
      <c r="BF41574" s="1"/>
    </row>
    <row r="41575" spans="58:58" x14ac:dyDescent="0.25">
      <c r="BF41575" s="1"/>
    </row>
    <row r="41576" spans="58:58" x14ac:dyDescent="0.25">
      <c r="BF41576" s="1"/>
    </row>
    <row r="41577" spans="58:58" x14ac:dyDescent="0.25">
      <c r="BF41577" s="1"/>
    </row>
    <row r="41578" spans="58:58" x14ac:dyDescent="0.25">
      <c r="BF41578" s="1"/>
    </row>
    <row r="41579" spans="58:58" x14ac:dyDescent="0.25">
      <c r="BF41579" s="1"/>
    </row>
    <row r="41580" spans="58:58" x14ac:dyDescent="0.25">
      <c r="BF41580" s="1"/>
    </row>
    <row r="41581" spans="58:58" x14ac:dyDescent="0.25">
      <c r="BF41581" s="1"/>
    </row>
    <row r="41582" spans="58:58" x14ac:dyDescent="0.25">
      <c r="BF41582" s="1"/>
    </row>
    <row r="41583" spans="58:58" x14ac:dyDescent="0.25">
      <c r="BF41583" s="1"/>
    </row>
    <row r="41584" spans="58:58" x14ac:dyDescent="0.25">
      <c r="BF41584" s="1"/>
    </row>
    <row r="41585" spans="58:58" x14ac:dyDescent="0.25">
      <c r="BF41585" s="1"/>
    </row>
    <row r="41586" spans="58:58" x14ac:dyDescent="0.25">
      <c r="BF41586" s="1"/>
    </row>
    <row r="41587" spans="58:58" x14ac:dyDescent="0.25">
      <c r="BF41587" s="1"/>
    </row>
    <row r="41588" spans="58:58" x14ac:dyDescent="0.25">
      <c r="BF41588" s="1"/>
    </row>
    <row r="41589" spans="58:58" x14ac:dyDescent="0.25">
      <c r="BF41589" s="1"/>
    </row>
    <row r="41590" spans="58:58" x14ac:dyDescent="0.25">
      <c r="BF41590" s="1"/>
    </row>
    <row r="41591" spans="58:58" x14ac:dyDescent="0.25">
      <c r="BF41591" s="1"/>
    </row>
    <row r="41592" spans="58:58" x14ac:dyDescent="0.25">
      <c r="BF41592" s="1"/>
    </row>
    <row r="41593" spans="58:58" x14ac:dyDescent="0.25">
      <c r="BF41593" s="1"/>
    </row>
    <row r="41594" spans="58:58" x14ac:dyDescent="0.25">
      <c r="BF41594" s="1"/>
    </row>
    <row r="41595" spans="58:58" x14ac:dyDescent="0.25">
      <c r="BF41595" s="1"/>
    </row>
    <row r="41596" spans="58:58" x14ac:dyDescent="0.25">
      <c r="BF41596" s="1"/>
    </row>
    <row r="41597" spans="58:58" x14ac:dyDescent="0.25">
      <c r="BF41597" s="1"/>
    </row>
    <row r="41598" spans="58:58" x14ac:dyDescent="0.25">
      <c r="BF41598" s="1"/>
    </row>
    <row r="41599" spans="58:58" x14ac:dyDescent="0.25">
      <c r="BF41599" s="1"/>
    </row>
    <row r="41600" spans="58:58" x14ac:dyDescent="0.25">
      <c r="BF41600" s="1"/>
    </row>
    <row r="41601" spans="58:58" x14ac:dyDescent="0.25">
      <c r="BF41601" s="1"/>
    </row>
    <row r="41602" spans="58:58" x14ac:dyDescent="0.25">
      <c r="BF41602" s="1"/>
    </row>
    <row r="41603" spans="58:58" x14ac:dyDescent="0.25">
      <c r="BF41603" s="1"/>
    </row>
    <row r="41604" spans="58:58" x14ac:dyDescent="0.25">
      <c r="BF41604" s="1"/>
    </row>
    <row r="41605" spans="58:58" x14ac:dyDescent="0.25">
      <c r="BF41605" s="1"/>
    </row>
    <row r="41606" spans="58:58" x14ac:dyDescent="0.25">
      <c r="BF41606" s="1"/>
    </row>
    <row r="41607" spans="58:58" x14ac:dyDescent="0.25">
      <c r="BF41607" s="1"/>
    </row>
    <row r="41608" spans="58:58" x14ac:dyDescent="0.25">
      <c r="BF41608" s="1"/>
    </row>
    <row r="41609" spans="58:58" x14ac:dyDescent="0.25">
      <c r="BF41609" s="1"/>
    </row>
    <row r="41610" spans="58:58" x14ac:dyDescent="0.25">
      <c r="BF41610" s="1"/>
    </row>
    <row r="41611" spans="58:58" x14ac:dyDescent="0.25">
      <c r="BF41611" s="1"/>
    </row>
    <row r="41612" spans="58:58" x14ac:dyDescent="0.25">
      <c r="BF41612" s="1"/>
    </row>
    <row r="41613" spans="58:58" x14ac:dyDescent="0.25">
      <c r="BF41613" s="1"/>
    </row>
    <row r="41614" spans="58:58" x14ac:dyDescent="0.25">
      <c r="BF41614" s="1"/>
    </row>
    <row r="41615" spans="58:58" x14ac:dyDescent="0.25">
      <c r="BF41615" s="1"/>
    </row>
    <row r="41616" spans="58:58" x14ac:dyDescent="0.25">
      <c r="BF41616" s="1"/>
    </row>
    <row r="41617" spans="58:58" x14ac:dyDescent="0.25">
      <c r="BF41617" s="1"/>
    </row>
    <row r="41618" spans="58:58" x14ac:dyDescent="0.25">
      <c r="BF41618" s="1"/>
    </row>
    <row r="41619" spans="58:58" x14ac:dyDescent="0.25">
      <c r="BF41619" s="1"/>
    </row>
    <row r="41620" spans="58:58" x14ac:dyDescent="0.25">
      <c r="BF41620" s="1"/>
    </row>
    <row r="41621" spans="58:58" x14ac:dyDescent="0.25">
      <c r="BF41621" s="1"/>
    </row>
    <row r="41622" spans="58:58" x14ac:dyDescent="0.25">
      <c r="BF41622" s="1"/>
    </row>
    <row r="41623" spans="58:58" x14ac:dyDescent="0.25">
      <c r="BF41623" s="1"/>
    </row>
    <row r="41624" spans="58:58" x14ac:dyDescent="0.25">
      <c r="BF41624" s="1"/>
    </row>
    <row r="41625" spans="58:58" x14ac:dyDescent="0.25">
      <c r="BF41625" s="1"/>
    </row>
    <row r="41626" spans="58:58" x14ac:dyDescent="0.25">
      <c r="BF41626" s="1"/>
    </row>
    <row r="41627" spans="58:58" x14ac:dyDescent="0.25">
      <c r="BF41627" s="1"/>
    </row>
    <row r="41628" spans="58:58" x14ac:dyDescent="0.25">
      <c r="BF41628" s="1"/>
    </row>
    <row r="41629" spans="58:58" x14ac:dyDescent="0.25">
      <c r="BF41629" s="1"/>
    </row>
    <row r="41630" spans="58:58" x14ac:dyDescent="0.25">
      <c r="BF41630" s="1"/>
    </row>
    <row r="41631" spans="58:58" x14ac:dyDescent="0.25">
      <c r="BF41631" s="1"/>
    </row>
    <row r="41632" spans="58:58" x14ac:dyDescent="0.25">
      <c r="BF41632" s="1"/>
    </row>
    <row r="41633" spans="58:58" x14ac:dyDescent="0.25">
      <c r="BF41633" s="1"/>
    </row>
    <row r="41634" spans="58:58" x14ac:dyDescent="0.25">
      <c r="BF41634" s="1"/>
    </row>
    <row r="41635" spans="58:58" x14ac:dyDescent="0.25">
      <c r="BF41635" s="1"/>
    </row>
    <row r="41636" spans="58:58" x14ac:dyDescent="0.25">
      <c r="BF41636" s="1"/>
    </row>
    <row r="41637" spans="58:58" x14ac:dyDescent="0.25">
      <c r="BF41637" s="1"/>
    </row>
    <row r="41638" spans="58:58" x14ac:dyDescent="0.25">
      <c r="BF41638" s="1"/>
    </row>
    <row r="41639" spans="58:58" x14ac:dyDescent="0.25">
      <c r="BF41639" s="1"/>
    </row>
    <row r="41640" spans="58:58" x14ac:dyDescent="0.25">
      <c r="BF41640" s="1"/>
    </row>
    <row r="41641" spans="58:58" x14ac:dyDescent="0.25">
      <c r="BF41641" s="1"/>
    </row>
    <row r="41642" spans="58:58" x14ac:dyDescent="0.25">
      <c r="BF41642" s="1"/>
    </row>
    <row r="41643" spans="58:58" x14ac:dyDescent="0.25">
      <c r="BF41643" s="1"/>
    </row>
    <row r="41644" spans="58:58" x14ac:dyDescent="0.25">
      <c r="BF41644" s="1"/>
    </row>
    <row r="41645" spans="58:58" x14ac:dyDescent="0.25">
      <c r="BF41645" s="1"/>
    </row>
    <row r="41646" spans="58:58" x14ac:dyDescent="0.25">
      <c r="BF41646" s="1"/>
    </row>
    <row r="41647" spans="58:58" x14ac:dyDescent="0.25">
      <c r="BF41647" s="1"/>
    </row>
    <row r="41648" spans="58:58" x14ac:dyDescent="0.25">
      <c r="BF41648" s="1"/>
    </row>
    <row r="41649" spans="58:58" x14ac:dyDescent="0.25">
      <c r="BF41649" s="1"/>
    </row>
    <row r="41650" spans="58:58" x14ac:dyDescent="0.25">
      <c r="BF41650" s="1"/>
    </row>
    <row r="41651" spans="58:58" x14ac:dyDescent="0.25">
      <c r="BF41651" s="1"/>
    </row>
    <row r="41652" spans="58:58" x14ac:dyDescent="0.25">
      <c r="BF41652" s="1"/>
    </row>
    <row r="41653" spans="58:58" x14ac:dyDescent="0.25">
      <c r="BF41653" s="1"/>
    </row>
    <row r="41654" spans="58:58" x14ac:dyDescent="0.25">
      <c r="BF41654" s="1"/>
    </row>
    <row r="41655" spans="58:58" x14ac:dyDescent="0.25">
      <c r="BF41655" s="1"/>
    </row>
    <row r="41656" spans="58:58" x14ac:dyDescent="0.25">
      <c r="BF41656" s="1"/>
    </row>
    <row r="41657" spans="58:58" x14ac:dyDescent="0.25">
      <c r="BF41657" s="1"/>
    </row>
    <row r="41658" spans="58:58" x14ac:dyDescent="0.25">
      <c r="BF41658" s="1"/>
    </row>
    <row r="41659" spans="58:58" x14ac:dyDescent="0.25">
      <c r="BF41659" s="1"/>
    </row>
    <row r="41660" spans="58:58" x14ac:dyDescent="0.25">
      <c r="BF41660" s="1"/>
    </row>
    <row r="41661" spans="58:58" x14ac:dyDescent="0.25">
      <c r="BF41661" s="1"/>
    </row>
    <row r="41662" spans="58:58" x14ac:dyDescent="0.25">
      <c r="BF41662" s="1"/>
    </row>
    <row r="41663" spans="58:58" x14ac:dyDescent="0.25">
      <c r="BF41663" s="1"/>
    </row>
    <row r="41664" spans="58:58" x14ac:dyDescent="0.25">
      <c r="BF41664" s="1"/>
    </row>
    <row r="41665" spans="58:58" x14ac:dyDescent="0.25">
      <c r="BF41665" s="1"/>
    </row>
    <row r="41666" spans="58:58" x14ac:dyDescent="0.25">
      <c r="BF41666" s="1"/>
    </row>
    <row r="41667" spans="58:58" x14ac:dyDescent="0.25">
      <c r="BF41667" s="1"/>
    </row>
    <row r="41668" spans="58:58" x14ac:dyDescent="0.25">
      <c r="BF41668" s="1"/>
    </row>
    <row r="41669" spans="58:58" x14ac:dyDescent="0.25">
      <c r="BF41669" s="1"/>
    </row>
    <row r="41670" spans="58:58" x14ac:dyDescent="0.25">
      <c r="BF41670" s="1"/>
    </row>
    <row r="41671" spans="58:58" x14ac:dyDescent="0.25">
      <c r="BF41671" s="1"/>
    </row>
    <row r="41672" spans="58:58" x14ac:dyDescent="0.25">
      <c r="BF41672" s="1"/>
    </row>
    <row r="41673" spans="58:58" x14ac:dyDescent="0.25">
      <c r="BF41673" s="1"/>
    </row>
    <row r="41674" spans="58:58" x14ac:dyDescent="0.25">
      <c r="BF41674" s="1"/>
    </row>
    <row r="41675" spans="58:58" x14ac:dyDescent="0.25">
      <c r="BF41675" s="1"/>
    </row>
    <row r="41676" spans="58:58" x14ac:dyDescent="0.25">
      <c r="BF41676" s="1"/>
    </row>
    <row r="41677" spans="58:58" x14ac:dyDescent="0.25">
      <c r="BF41677" s="1"/>
    </row>
    <row r="41678" spans="58:58" x14ac:dyDescent="0.25">
      <c r="BF41678" s="1"/>
    </row>
    <row r="41679" spans="58:58" x14ac:dyDescent="0.25">
      <c r="BF41679" s="1"/>
    </row>
    <row r="41680" spans="58:58" x14ac:dyDescent="0.25">
      <c r="BF41680" s="1"/>
    </row>
    <row r="41681" spans="58:58" x14ac:dyDescent="0.25">
      <c r="BF41681" s="1"/>
    </row>
    <row r="41682" spans="58:58" x14ac:dyDescent="0.25">
      <c r="BF41682" s="1"/>
    </row>
    <row r="41683" spans="58:58" x14ac:dyDescent="0.25">
      <c r="BF41683" s="1"/>
    </row>
    <row r="41684" spans="58:58" x14ac:dyDescent="0.25">
      <c r="BF41684" s="1"/>
    </row>
    <row r="41685" spans="58:58" x14ac:dyDescent="0.25">
      <c r="BF41685" s="1"/>
    </row>
    <row r="41686" spans="58:58" x14ac:dyDescent="0.25">
      <c r="BF41686" s="1"/>
    </row>
    <row r="41687" spans="58:58" x14ac:dyDescent="0.25">
      <c r="BF41687" s="1"/>
    </row>
    <row r="41688" spans="58:58" x14ac:dyDescent="0.25">
      <c r="BF41688" s="1"/>
    </row>
    <row r="41689" spans="58:58" x14ac:dyDescent="0.25">
      <c r="BF41689" s="1"/>
    </row>
    <row r="41690" spans="58:58" x14ac:dyDescent="0.25">
      <c r="BF41690" s="1"/>
    </row>
    <row r="41691" spans="58:58" x14ac:dyDescent="0.25">
      <c r="BF41691" s="1"/>
    </row>
    <row r="41692" spans="58:58" x14ac:dyDescent="0.25">
      <c r="BF41692" s="1"/>
    </row>
    <row r="41693" spans="58:58" x14ac:dyDescent="0.25">
      <c r="BF41693" s="1"/>
    </row>
    <row r="41694" spans="58:58" x14ac:dyDescent="0.25">
      <c r="BF41694" s="1"/>
    </row>
    <row r="41695" spans="58:58" x14ac:dyDescent="0.25">
      <c r="BF41695" s="1"/>
    </row>
    <row r="41696" spans="58:58" x14ac:dyDescent="0.25">
      <c r="BF41696" s="1"/>
    </row>
    <row r="41697" spans="58:58" x14ac:dyDescent="0.25">
      <c r="BF41697" s="1"/>
    </row>
    <row r="41698" spans="58:58" x14ac:dyDescent="0.25">
      <c r="BF41698" s="1"/>
    </row>
    <row r="41699" spans="58:58" x14ac:dyDescent="0.25">
      <c r="BF41699" s="1"/>
    </row>
    <row r="41700" spans="58:58" x14ac:dyDescent="0.25">
      <c r="BF41700" s="1"/>
    </row>
    <row r="41701" spans="58:58" x14ac:dyDescent="0.25">
      <c r="BF41701" s="1"/>
    </row>
    <row r="41702" spans="58:58" x14ac:dyDescent="0.25">
      <c r="BF41702" s="1"/>
    </row>
    <row r="41703" spans="58:58" x14ac:dyDescent="0.25">
      <c r="BF41703" s="1"/>
    </row>
    <row r="41704" spans="58:58" x14ac:dyDescent="0.25">
      <c r="BF41704" s="1"/>
    </row>
    <row r="41705" spans="58:58" x14ac:dyDescent="0.25">
      <c r="BF41705" s="1"/>
    </row>
    <row r="41706" spans="58:58" x14ac:dyDescent="0.25">
      <c r="BF41706" s="1"/>
    </row>
    <row r="41707" spans="58:58" x14ac:dyDescent="0.25">
      <c r="BF41707" s="1"/>
    </row>
    <row r="41708" spans="58:58" x14ac:dyDescent="0.25">
      <c r="BF41708" s="1"/>
    </row>
    <row r="41709" spans="58:58" x14ac:dyDescent="0.25">
      <c r="BF41709" s="1"/>
    </row>
    <row r="41710" spans="58:58" x14ac:dyDescent="0.25">
      <c r="BF41710" s="1"/>
    </row>
    <row r="41711" spans="58:58" x14ac:dyDescent="0.25">
      <c r="BF41711" s="1"/>
    </row>
    <row r="41712" spans="58:58" x14ac:dyDescent="0.25">
      <c r="BF41712" s="1"/>
    </row>
    <row r="41713" spans="58:58" x14ac:dyDescent="0.25">
      <c r="BF41713" s="1"/>
    </row>
    <row r="41714" spans="58:58" x14ac:dyDescent="0.25">
      <c r="BF41714" s="1"/>
    </row>
    <row r="41715" spans="58:58" x14ac:dyDescent="0.25">
      <c r="BF41715" s="1"/>
    </row>
    <row r="41716" spans="58:58" x14ac:dyDescent="0.25">
      <c r="BF41716" s="1"/>
    </row>
    <row r="41717" spans="58:58" x14ac:dyDescent="0.25">
      <c r="BF41717" s="1"/>
    </row>
    <row r="41718" spans="58:58" x14ac:dyDescent="0.25">
      <c r="BF41718" s="1"/>
    </row>
    <row r="41719" spans="58:58" x14ac:dyDescent="0.25">
      <c r="BF41719" s="1"/>
    </row>
    <row r="41720" spans="58:58" x14ac:dyDescent="0.25">
      <c r="BF41720" s="1"/>
    </row>
    <row r="41721" spans="58:58" x14ac:dyDescent="0.25">
      <c r="BF41721" s="1"/>
    </row>
    <row r="41722" spans="58:58" x14ac:dyDescent="0.25">
      <c r="BF41722" s="1"/>
    </row>
    <row r="41723" spans="58:58" x14ac:dyDescent="0.25">
      <c r="BF41723" s="1"/>
    </row>
    <row r="41724" spans="58:58" x14ac:dyDescent="0.25">
      <c r="BF41724" s="1"/>
    </row>
    <row r="41725" spans="58:58" x14ac:dyDescent="0.25">
      <c r="BF41725" s="1"/>
    </row>
    <row r="41726" spans="58:58" x14ac:dyDescent="0.25">
      <c r="BF41726" s="1"/>
    </row>
    <row r="41727" spans="58:58" x14ac:dyDescent="0.25">
      <c r="BF41727" s="1"/>
    </row>
    <row r="41728" spans="58:58" x14ac:dyDescent="0.25">
      <c r="BF41728" s="1"/>
    </row>
    <row r="41729" spans="58:58" x14ac:dyDescent="0.25">
      <c r="BF41729" s="1"/>
    </row>
    <row r="41730" spans="58:58" x14ac:dyDescent="0.25">
      <c r="BF41730" s="1"/>
    </row>
    <row r="41731" spans="58:58" x14ac:dyDescent="0.25">
      <c r="BF41731" s="1"/>
    </row>
    <row r="41732" spans="58:58" x14ac:dyDescent="0.25">
      <c r="BF41732" s="1"/>
    </row>
    <row r="41733" spans="58:58" x14ac:dyDescent="0.25">
      <c r="BF41733" s="1"/>
    </row>
    <row r="41734" spans="58:58" x14ac:dyDescent="0.25">
      <c r="BF41734" s="1"/>
    </row>
    <row r="41735" spans="58:58" x14ac:dyDescent="0.25">
      <c r="BF41735" s="1"/>
    </row>
    <row r="41736" spans="58:58" x14ac:dyDescent="0.25">
      <c r="BF41736" s="1"/>
    </row>
    <row r="41737" spans="58:58" x14ac:dyDescent="0.25">
      <c r="BF41737" s="1"/>
    </row>
    <row r="41738" spans="58:58" x14ac:dyDescent="0.25">
      <c r="BF41738" s="1"/>
    </row>
    <row r="41739" spans="58:58" x14ac:dyDescent="0.25">
      <c r="BF41739" s="1"/>
    </row>
    <row r="41740" spans="58:58" x14ac:dyDescent="0.25">
      <c r="BF41740" s="1"/>
    </row>
    <row r="41741" spans="58:58" x14ac:dyDescent="0.25">
      <c r="BF41741" s="1"/>
    </row>
    <row r="41742" spans="58:58" x14ac:dyDescent="0.25">
      <c r="BF41742" s="1"/>
    </row>
    <row r="41743" spans="58:58" x14ac:dyDescent="0.25">
      <c r="BF41743" s="1"/>
    </row>
    <row r="41744" spans="58:58" x14ac:dyDescent="0.25">
      <c r="BF41744" s="1"/>
    </row>
    <row r="41745" spans="58:58" x14ac:dyDescent="0.25">
      <c r="BF41745" s="1"/>
    </row>
    <row r="41746" spans="58:58" x14ac:dyDescent="0.25">
      <c r="BF41746" s="1"/>
    </row>
    <row r="41747" spans="58:58" x14ac:dyDescent="0.25">
      <c r="BF41747" s="1"/>
    </row>
    <row r="41748" spans="58:58" x14ac:dyDescent="0.25">
      <c r="BF41748" s="1"/>
    </row>
    <row r="41749" spans="58:58" x14ac:dyDescent="0.25">
      <c r="BF41749" s="1"/>
    </row>
    <row r="41750" spans="58:58" x14ac:dyDescent="0.25">
      <c r="BF41750" s="1"/>
    </row>
    <row r="41751" spans="58:58" x14ac:dyDescent="0.25">
      <c r="BF41751" s="1"/>
    </row>
    <row r="41752" spans="58:58" x14ac:dyDescent="0.25">
      <c r="BF41752" s="1"/>
    </row>
    <row r="41753" spans="58:58" x14ac:dyDescent="0.25">
      <c r="BF41753" s="1"/>
    </row>
    <row r="41754" spans="58:58" x14ac:dyDescent="0.25">
      <c r="BF41754" s="1"/>
    </row>
    <row r="41755" spans="58:58" x14ac:dyDescent="0.25">
      <c r="BF41755" s="1"/>
    </row>
    <row r="41756" spans="58:58" x14ac:dyDescent="0.25">
      <c r="BF41756" s="1"/>
    </row>
    <row r="41757" spans="58:58" x14ac:dyDescent="0.25">
      <c r="BF41757" s="1"/>
    </row>
    <row r="41758" spans="58:58" x14ac:dyDescent="0.25">
      <c r="BF41758" s="1"/>
    </row>
    <row r="41759" spans="58:58" x14ac:dyDescent="0.25">
      <c r="BF41759" s="1"/>
    </row>
    <row r="41760" spans="58:58" x14ac:dyDescent="0.25">
      <c r="BF41760" s="1"/>
    </row>
    <row r="41761" spans="58:58" x14ac:dyDescent="0.25">
      <c r="BF41761" s="1"/>
    </row>
    <row r="41762" spans="58:58" x14ac:dyDescent="0.25">
      <c r="BF41762" s="1"/>
    </row>
    <row r="41763" spans="58:58" x14ac:dyDescent="0.25">
      <c r="BF41763" s="1"/>
    </row>
    <row r="41764" spans="58:58" x14ac:dyDescent="0.25">
      <c r="BF41764" s="1"/>
    </row>
    <row r="41765" spans="58:58" x14ac:dyDescent="0.25">
      <c r="BF41765" s="1"/>
    </row>
    <row r="41766" spans="58:58" x14ac:dyDescent="0.25">
      <c r="BF41766" s="1"/>
    </row>
    <row r="41767" spans="58:58" x14ac:dyDescent="0.25">
      <c r="BF41767" s="1"/>
    </row>
    <row r="41768" spans="58:58" x14ac:dyDescent="0.25">
      <c r="BF41768" s="1"/>
    </row>
    <row r="41769" spans="58:58" x14ac:dyDescent="0.25">
      <c r="BF41769" s="1"/>
    </row>
    <row r="41770" spans="58:58" x14ac:dyDescent="0.25">
      <c r="BF41770" s="1"/>
    </row>
    <row r="41771" spans="58:58" x14ac:dyDescent="0.25">
      <c r="BF41771" s="1"/>
    </row>
    <row r="41772" spans="58:58" x14ac:dyDescent="0.25">
      <c r="BF41772" s="1"/>
    </row>
    <row r="41773" spans="58:58" x14ac:dyDescent="0.25">
      <c r="BF41773" s="1"/>
    </row>
    <row r="41774" spans="58:58" x14ac:dyDescent="0.25">
      <c r="BF41774" s="1"/>
    </row>
    <row r="41775" spans="58:58" x14ac:dyDescent="0.25">
      <c r="BF41775" s="1"/>
    </row>
    <row r="41776" spans="58:58" x14ac:dyDescent="0.25">
      <c r="BF41776" s="1"/>
    </row>
    <row r="41777" spans="58:58" x14ac:dyDescent="0.25">
      <c r="BF41777" s="1"/>
    </row>
    <row r="41778" spans="58:58" x14ac:dyDescent="0.25">
      <c r="BF41778" s="1"/>
    </row>
    <row r="41779" spans="58:58" x14ac:dyDescent="0.25">
      <c r="BF41779" s="1"/>
    </row>
    <row r="41780" spans="58:58" x14ac:dyDescent="0.25">
      <c r="BF41780" s="1"/>
    </row>
    <row r="41781" spans="58:58" x14ac:dyDescent="0.25">
      <c r="BF41781" s="1"/>
    </row>
    <row r="41782" spans="58:58" x14ac:dyDescent="0.25">
      <c r="BF41782" s="1"/>
    </row>
    <row r="41783" spans="58:58" x14ac:dyDescent="0.25">
      <c r="BF41783" s="1"/>
    </row>
    <row r="41784" spans="58:58" x14ac:dyDescent="0.25">
      <c r="BF41784" s="1"/>
    </row>
    <row r="41785" spans="58:58" x14ac:dyDescent="0.25">
      <c r="BF41785" s="1"/>
    </row>
    <row r="41786" spans="58:58" x14ac:dyDescent="0.25">
      <c r="BF41786" s="1"/>
    </row>
    <row r="41787" spans="58:58" x14ac:dyDescent="0.25">
      <c r="BF41787" s="1"/>
    </row>
    <row r="41788" spans="58:58" x14ac:dyDescent="0.25">
      <c r="BF41788" s="1"/>
    </row>
    <row r="41789" spans="58:58" x14ac:dyDescent="0.25">
      <c r="BF41789" s="1"/>
    </row>
    <row r="41790" spans="58:58" x14ac:dyDescent="0.25">
      <c r="BF41790" s="1"/>
    </row>
    <row r="41791" spans="58:58" x14ac:dyDescent="0.25">
      <c r="BF41791" s="1"/>
    </row>
    <row r="41792" spans="58:58" x14ac:dyDescent="0.25">
      <c r="BF41792" s="1"/>
    </row>
    <row r="41793" spans="58:58" x14ac:dyDescent="0.25">
      <c r="BF41793" s="1"/>
    </row>
    <row r="41794" spans="58:58" x14ac:dyDescent="0.25">
      <c r="BF41794" s="1"/>
    </row>
    <row r="41795" spans="58:58" x14ac:dyDescent="0.25">
      <c r="BF41795" s="1"/>
    </row>
    <row r="41796" spans="58:58" x14ac:dyDescent="0.25">
      <c r="BF41796" s="1"/>
    </row>
    <row r="41797" spans="58:58" x14ac:dyDescent="0.25">
      <c r="BF41797" s="1"/>
    </row>
    <row r="41798" spans="58:58" x14ac:dyDescent="0.25">
      <c r="BF41798" s="1"/>
    </row>
    <row r="41799" spans="58:58" x14ac:dyDescent="0.25">
      <c r="BF41799" s="1"/>
    </row>
    <row r="41800" spans="58:58" x14ac:dyDescent="0.25">
      <c r="BF41800" s="1"/>
    </row>
    <row r="41801" spans="58:58" x14ac:dyDescent="0.25">
      <c r="BF41801" s="1"/>
    </row>
    <row r="41802" spans="58:58" x14ac:dyDescent="0.25">
      <c r="BF41802" s="1"/>
    </row>
    <row r="41803" spans="58:58" x14ac:dyDescent="0.25">
      <c r="BF41803" s="1"/>
    </row>
    <row r="41804" spans="58:58" x14ac:dyDescent="0.25">
      <c r="BF41804" s="1"/>
    </row>
    <row r="41805" spans="58:58" x14ac:dyDescent="0.25">
      <c r="BF41805" s="1"/>
    </row>
    <row r="41806" spans="58:58" x14ac:dyDescent="0.25">
      <c r="BF41806" s="1"/>
    </row>
    <row r="41807" spans="58:58" x14ac:dyDescent="0.25">
      <c r="BF41807" s="1"/>
    </row>
    <row r="41808" spans="58:58" x14ac:dyDescent="0.25">
      <c r="BF41808" s="1"/>
    </row>
    <row r="41809" spans="58:58" x14ac:dyDescent="0.25">
      <c r="BF41809" s="1"/>
    </row>
    <row r="41810" spans="58:58" x14ac:dyDescent="0.25">
      <c r="BF41810" s="1"/>
    </row>
    <row r="41811" spans="58:58" x14ac:dyDescent="0.25">
      <c r="BF41811" s="1"/>
    </row>
    <row r="41812" spans="58:58" x14ac:dyDescent="0.25">
      <c r="BF41812" s="1"/>
    </row>
    <row r="41813" spans="58:58" x14ac:dyDescent="0.25">
      <c r="BF41813" s="1"/>
    </row>
    <row r="41814" spans="58:58" x14ac:dyDescent="0.25">
      <c r="BF41814" s="1"/>
    </row>
    <row r="41815" spans="58:58" x14ac:dyDescent="0.25">
      <c r="BF41815" s="1"/>
    </row>
    <row r="41816" spans="58:58" x14ac:dyDescent="0.25">
      <c r="BF41816" s="1"/>
    </row>
    <row r="41817" spans="58:58" x14ac:dyDescent="0.25">
      <c r="BF41817" s="1"/>
    </row>
    <row r="41818" spans="58:58" x14ac:dyDescent="0.25">
      <c r="BF41818" s="1"/>
    </row>
    <row r="41819" spans="58:58" x14ac:dyDescent="0.25">
      <c r="BF41819" s="1"/>
    </row>
    <row r="41820" spans="58:58" x14ac:dyDescent="0.25">
      <c r="BF41820" s="1"/>
    </row>
    <row r="41821" spans="58:58" x14ac:dyDescent="0.25">
      <c r="BF41821" s="1"/>
    </row>
    <row r="41822" spans="58:58" x14ac:dyDescent="0.25">
      <c r="BF41822" s="1"/>
    </row>
    <row r="41823" spans="58:58" x14ac:dyDescent="0.25">
      <c r="BF41823" s="1"/>
    </row>
    <row r="41824" spans="58:58" x14ac:dyDescent="0.25">
      <c r="BF41824" s="1"/>
    </row>
    <row r="41825" spans="58:58" x14ac:dyDescent="0.25">
      <c r="BF41825" s="1"/>
    </row>
    <row r="41826" spans="58:58" x14ac:dyDescent="0.25">
      <c r="BF41826" s="1"/>
    </row>
    <row r="41827" spans="58:58" x14ac:dyDescent="0.25">
      <c r="BF41827" s="1"/>
    </row>
    <row r="41828" spans="58:58" x14ac:dyDescent="0.25">
      <c r="BF41828" s="1"/>
    </row>
    <row r="41829" spans="58:58" x14ac:dyDescent="0.25">
      <c r="BF41829" s="1"/>
    </row>
    <row r="41830" spans="58:58" x14ac:dyDescent="0.25">
      <c r="BF41830" s="1"/>
    </row>
    <row r="41831" spans="58:58" x14ac:dyDescent="0.25">
      <c r="BF41831" s="1"/>
    </row>
    <row r="41832" spans="58:58" x14ac:dyDescent="0.25">
      <c r="BF41832" s="1"/>
    </row>
    <row r="41833" spans="58:58" x14ac:dyDescent="0.25">
      <c r="BF41833" s="1"/>
    </row>
    <row r="41834" spans="58:58" x14ac:dyDescent="0.25">
      <c r="BF41834" s="1"/>
    </row>
    <row r="41835" spans="58:58" x14ac:dyDescent="0.25">
      <c r="BF41835" s="1"/>
    </row>
    <row r="41836" spans="58:58" x14ac:dyDescent="0.25">
      <c r="BF41836" s="1"/>
    </row>
    <row r="41837" spans="58:58" x14ac:dyDescent="0.25">
      <c r="BF41837" s="1"/>
    </row>
    <row r="41838" spans="58:58" x14ac:dyDescent="0.25">
      <c r="BF41838" s="1"/>
    </row>
    <row r="41839" spans="58:58" x14ac:dyDescent="0.25">
      <c r="BF41839" s="1"/>
    </row>
    <row r="41840" spans="58:58" x14ac:dyDescent="0.25">
      <c r="BF41840" s="1"/>
    </row>
    <row r="41841" spans="58:58" x14ac:dyDescent="0.25">
      <c r="BF41841" s="1"/>
    </row>
    <row r="41842" spans="58:58" x14ac:dyDescent="0.25">
      <c r="BF41842" s="1"/>
    </row>
    <row r="41843" spans="58:58" x14ac:dyDescent="0.25">
      <c r="BF41843" s="1"/>
    </row>
    <row r="41844" spans="58:58" x14ac:dyDescent="0.25">
      <c r="BF41844" s="1"/>
    </row>
    <row r="41845" spans="58:58" x14ac:dyDescent="0.25">
      <c r="BF41845" s="1"/>
    </row>
    <row r="41846" spans="58:58" x14ac:dyDescent="0.25">
      <c r="BF41846" s="1"/>
    </row>
    <row r="41847" spans="58:58" x14ac:dyDescent="0.25">
      <c r="BF41847" s="1"/>
    </row>
    <row r="41848" spans="58:58" x14ac:dyDescent="0.25">
      <c r="BF41848" s="1"/>
    </row>
    <row r="41849" spans="58:58" x14ac:dyDescent="0.25">
      <c r="BF41849" s="1"/>
    </row>
    <row r="41850" spans="58:58" x14ac:dyDescent="0.25">
      <c r="BF41850" s="1"/>
    </row>
    <row r="41851" spans="58:58" x14ac:dyDescent="0.25">
      <c r="BF41851" s="1"/>
    </row>
    <row r="41852" spans="58:58" x14ac:dyDescent="0.25">
      <c r="BF41852" s="1"/>
    </row>
    <row r="41853" spans="58:58" x14ac:dyDescent="0.25">
      <c r="BF41853" s="1"/>
    </row>
    <row r="41854" spans="58:58" x14ac:dyDescent="0.25">
      <c r="BF41854" s="1"/>
    </row>
    <row r="41855" spans="58:58" x14ac:dyDescent="0.25">
      <c r="BF41855" s="1"/>
    </row>
    <row r="41856" spans="58:58" x14ac:dyDescent="0.25">
      <c r="BF41856" s="1"/>
    </row>
    <row r="41857" spans="58:58" x14ac:dyDescent="0.25">
      <c r="BF41857" s="1"/>
    </row>
    <row r="41858" spans="58:58" x14ac:dyDescent="0.25">
      <c r="BF41858" s="1"/>
    </row>
    <row r="41859" spans="58:58" x14ac:dyDescent="0.25">
      <c r="BF41859" s="1"/>
    </row>
    <row r="41860" spans="58:58" x14ac:dyDescent="0.25">
      <c r="BF41860" s="1"/>
    </row>
    <row r="41861" spans="58:58" x14ac:dyDescent="0.25">
      <c r="BF41861" s="1"/>
    </row>
    <row r="41862" spans="58:58" x14ac:dyDescent="0.25">
      <c r="BF41862" s="1"/>
    </row>
    <row r="41863" spans="58:58" x14ac:dyDescent="0.25">
      <c r="BF41863" s="1"/>
    </row>
    <row r="41864" spans="58:58" x14ac:dyDescent="0.25">
      <c r="BF41864" s="1"/>
    </row>
    <row r="41865" spans="58:58" x14ac:dyDescent="0.25">
      <c r="BF41865" s="1"/>
    </row>
    <row r="41866" spans="58:58" x14ac:dyDescent="0.25">
      <c r="BF41866" s="1"/>
    </row>
    <row r="41867" spans="58:58" x14ac:dyDescent="0.25">
      <c r="BF41867" s="1"/>
    </row>
    <row r="41868" spans="58:58" x14ac:dyDescent="0.25">
      <c r="BF41868" s="1"/>
    </row>
    <row r="41869" spans="58:58" x14ac:dyDescent="0.25">
      <c r="BF41869" s="1"/>
    </row>
    <row r="41870" spans="58:58" x14ac:dyDescent="0.25">
      <c r="BF41870" s="1"/>
    </row>
    <row r="41871" spans="58:58" x14ac:dyDescent="0.25">
      <c r="BF41871" s="1"/>
    </row>
    <row r="41872" spans="58:58" x14ac:dyDescent="0.25">
      <c r="BF41872" s="1"/>
    </row>
    <row r="41873" spans="58:58" x14ac:dyDescent="0.25">
      <c r="BF41873" s="1"/>
    </row>
    <row r="41874" spans="58:58" x14ac:dyDescent="0.25">
      <c r="BF41874" s="1"/>
    </row>
    <row r="41875" spans="58:58" x14ac:dyDescent="0.25">
      <c r="BF41875" s="1"/>
    </row>
    <row r="41876" spans="58:58" x14ac:dyDescent="0.25">
      <c r="BF41876" s="1"/>
    </row>
    <row r="41877" spans="58:58" x14ac:dyDescent="0.25">
      <c r="BF41877" s="1"/>
    </row>
    <row r="41878" spans="58:58" x14ac:dyDescent="0.25">
      <c r="BF41878" s="1"/>
    </row>
    <row r="41879" spans="58:58" x14ac:dyDescent="0.25">
      <c r="BF41879" s="1"/>
    </row>
    <row r="41880" spans="58:58" x14ac:dyDescent="0.25">
      <c r="BF41880" s="1"/>
    </row>
    <row r="41881" spans="58:58" x14ac:dyDescent="0.25">
      <c r="BF41881" s="1"/>
    </row>
    <row r="41882" spans="58:58" x14ac:dyDescent="0.25">
      <c r="BF41882" s="1"/>
    </row>
    <row r="41883" spans="58:58" x14ac:dyDescent="0.25">
      <c r="BF41883" s="1"/>
    </row>
    <row r="41884" spans="58:58" x14ac:dyDescent="0.25">
      <c r="BF41884" s="1"/>
    </row>
    <row r="41885" spans="58:58" x14ac:dyDescent="0.25">
      <c r="BF41885" s="1"/>
    </row>
    <row r="41886" spans="58:58" x14ac:dyDescent="0.25">
      <c r="BF41886" s="1"/>
    </row>
    <row r="41887" spans="58:58" x14ac:dyDescent="0.25">
      <c r="BF41887" s="1"/>
    </row>
    <row r="41888" spans="58:58" x14ac:dyDescent="0.25">
      <c r="BF41888" s="1"/>
    </row>
    <row r="41889" spans="58:58" x14ac:dyDescent="0.25">
      <c r="BF41889" s="1"/>
    </row>
    <row r="41890" spans="58:58" x14ac:dyDescent="0.25">
      <c r="BF41890" s="1"/>
    </row>
    <row r="41891" spans="58:58" x14ac:dyDescent="0.25">
      <c r="BF41891" s="1"/>
    </row>
    <row r="41892" spans="58:58" x14ac:dyDescent="0.25">
      <c r="BF41892" s="1"/>
    </row>
    <row r="41893" spans="58:58" x14ac:dyDescent="0.25">
      <c r="BF41893" s="1"/>
    </row>
    <row r="41894" spans="58:58" x14ac:dyDescent="0.25">
      <c r="BF41894" s="1"/>
    </row>
    <row r="41895" spans="58:58" x14ac:dyDescent="0.25">
      <c r="BF41895" s="1"/>
    </row>
    <row r="41896" spans="58:58" x14ac:dyDescent="0.25">
      <c r="BF41896" s="1"/>
    </row>
    <row r="41897" spans="58:58" x14ac:dyDescent="0.25">
      <c r="BF41897" s="1"/>
    </row>
    <row r="41898" spans="58:58" x14ac:dyDescent="0.25">
      <c r="BF41898" s="1"/>
    </row>
    <row r="41899" spans="58:58" x14ac:dyDescent="0.25">
      <c r="BF41899" s="1"/>
    </row>
    <row r="41900" spans="58:58" x14ac:dyDescent="0.25">
      <c r="BF41900" s="1"/>
    </row>
    <row r="41901" spans="58:58" x14ac:dyDescent="0.25">
      <c r="BF41901" s="1"/>
    </row>
    <row r="41902" spans="58:58" x14ac:dyDescent="0.25">
      <c r="BF41902" s="1"/>
    </row>
    <row r="41903" spans="58:58" x14ac:dyDescent="0.25">
      <c r="BF41903" s="1"/>
    </row>
    <row r="41904" spans="58:58" x14ac:dyDescent="0.25">
      <c r="BF41904" s="1"/>
    </row>
    <row r="41905" spans="58:58" x14ac:dyDescent="0.25">
      <c r="BF41905" s="1"/>
    </row>
    <row r="41906" spans="58:58" x14ac:dyDescent="0.25">
      <c r="BF41906" s="1"/>
    </row>
    <row r="41907" spans="58:58" x14ac:dyDescent="0.25">
      <c r="BF41907" s="1"/>
    </row>
    <row r="41908" spans="58:58" x14ac:dyDescent="0.25">
      <c r="BF41908" s="1"/>
    </row>
    <row r="41909" spans="58:58" x14ac:dyDescent="0.25">
      <c r="BF41909" s="1"/>
    </row>
    <row r="41910" spans="58:58" x14ac:dyDescent="0.25">
      <c r="BF41910" s="1"/>
    </row>
    <row r="41911" spans="58:58" x14ac:dyDescent="0.25">
      <c r="BF41911" s="1"/>
    </row>
    <row r="41912" spans="58:58" x14ac:dyDescent="0.25">
      <c r="BF41912" s="1"/>
    </row>
    <row r="41913" spans="58:58" x14ac:dyDescent="0.25">
      <c r="BF41913" s="1"/>
    </row>
    <row r="41914" spans="58:58" x14ac:dyDescent="0.25">
      <c r="BF41914" s="1"/>
    </row>
    <row r="41915" spans="58:58" x14ac:dyDescent="0.25">
      <c r="BF41915" s="1"/>
    </row>
    <row r="41916" spans="58:58" x14ac:dyDescent="0.25">
      <c r="BF41916" s="1"/>
    </row>
    <row r="41917" spans="58:58" x14ac:dyDescent="0.25">
      <c r="BF41917" s="1"/>
    </row>
    <row r="41918" spans="58:58" x14ac:dyDescent="0.25">
      <c r="BF41918" s="1"/>
    </row>
    <row r="41919" spans="58:58" x14ac:dyDescent="0.25">
      <c r="BF41919" s="1"/>
    </row>
    <row r="41920" spans="58:58" x14ac:dyDescent="0.25">
      <c r="BF41920" s="1"/>
    </row>
    <row r="41921" spans="58:58" x14ac:dyDescent="0.25">
      <c r="BF41921" s="1"/>
    </row>
    <row r="41922" spans="58:58" x14ac:dyDescent="0.25">
      <c r="BF41922" s="1"/>
    </row>
    <row r="41923" spans="58:58" x14ac:dyDescent="0.25">
      <c r="BF41923" s="1"/>
    </row>
    <row r="41924" spans="58:58" x14ac:dyDescent="0.25">
      <c r="BF41924" s="1"/>
    </row>
    <row r="41925" spans="58:58" x14ac:dyDescent="0.25">
      <c r="BF41925" s="1"/>
    </row>
    <row r="41926" spans="58:58" x14ac:dyDescent="0.25">
      <c r="BF41926" s="1"/>
    </row>
    <row r="41927" spans="58:58" x14ac:dyDescent="0.25">
      <c r="BF41927" s="1"/>
    </row>
    <row r="41928" spans="58:58" x14ac:dyDescent="0.25">
      <c r="BF41928" s="1"/>
    </row>
    <row r="41929" spans="58:58" x14ac:dyDescent="0.25">
      <c r="BF41929" s="1"/>
    </row>
    <row r="41930" spans="58:58" x14ac:dyDescent="0.25">
      <c r="BF41930" s="1"/>
    </row>
    <row r="41931" spans="58:58" x14ac:dyDescent="0.25">
      <c r="BF41931" s="1"/>
    </row>
    <row r="41932" spans="58:58" x14ac:dyDescent="0.25">
      <c r="BF41932" s="1"/>
    </row>
    <row r="41933" spans="58:58" x14ac:dyDescent="0.25">
      <c r="BF41933" s="1"/>
    </row>
    <row r="41934" spans="58:58" x14ac:dyDescent="0.25">
      <c r="BF41934" s="1"/>
    </row>
    <row r="41935" spans="58:58" x14ac:dyDescent="0.25">
      <c r="BF41935" s="1"/>
    </row>
    <row r="41936" spans="58:58" x14ac:dyDescent="0.25">
      <c r="BF41936" s="1"/>
    </row>
    <row r="41937" spans="58:58" x14ac:dyDescent="0.25">
      <c r="BF41937" s="1"/>
    </row>
    <row r="41938" spans="58:58" x14ac:dyDescent="0.25">
      <c r="BF41938" s="1"/>
    </row>
    <row r="41939" spans="58:58" x14ac:dyDescent="0.25">
      <c r="BF41939" s="1"/>
    </row>
    <row r="41940" spans="58:58" x14ac:dyDescent="0.25">
      <c r="BF41940" s="1"/>
    </row>
    <row r="41941" spans="58:58" x14ac:dyDescent="0.25">
      <c r="BF41941" s="1"/>
    </row>
    <row r="41942" spans="58:58" x14ac:dyDescent="0.25">
      <c r="BF41942" s="1"/>
    </row>
    <row r="41943" spans="58:58" x14ac:dyDescent="0.25">
      <c r="BF41943" s="1"/>
    </row>
    <row r="41944" spans="58:58" x14ac:dyDescent="0.25">
      <c r="BF41944" s="1"/>
    </row>
    <row r="41945" spans="58:58" x14ac:dyDescent="0.25">
      <c r="BF41945" s="1"/>
    </row>
    <row r="41946" spans="58:58" x14ac:dyDescent="0.25">
      <c r="BF41946" s="1"/>
    </row>
    <row r="41947" spans="58:58" x14ac:dyDescent="0.25">
      <c r="BF41947" s="1"/>
    </row>
    <row r="41948" spans="58:58" x14ac:dyDescent="0.25">
      <c r="BF41948" s="1"/>
    </row>
    <row r="41949" spans="58:58" x14ac:dyDescent="0.25">
      <c r="BF41949" s="1"/>
    </row>
    <row r="41950" spans="58:58" x14ac:dyDescent="0.25">
      <c r="BF41950" s="1"/>
    </row>
    <row r="41951" spans="58:58" x14ac:dyDescent="0.25">
      <c r="BF41951" s="1"/>
    </row>
    <row r="41952" spans="58:58" x14ac:dyDescent="0.25">
      <c r="BF41952" s="1"/>
    </row>
    <row r="41953" spans="58:58" x14ac:dyDescent="0.25">
      <c r="BF41953" s="1"/>
    </row>
    <row r="41954" spans="58:58" x14ac:dyDescent="0.25">
      <c r="BF41954" s="1"/>
    </row>
    <row r="41955" spans="58:58" x14ac:dyDescent="0.25">
      <c r="BF41955" s="1"/>
    </row>
    <row r="41956" spans="58:58" x14ac:dyDescent="0.25">
      <c r="BF41956" s="1"/>
    </row>
    <row r="41957" spans="58:58" x14ac:dyDescent="0.25">
      <c r="BF41957" s="1"/>
    </row>
    <row r="41958" spans="58:58" x14ac:dyDescent="0.25">
      <c r="BF41958" s="1"/>
    </row>
    <row r="41959" spans="58:58" x14ac:dyDescent="0.25">
      <c r="BF41959" s="1"/>
    </row>
    <row r="41960" spans="58:58" x14ac:dyDescent="0.25">
      <c r="BF41960" s="1"/>
    </row>
    <row r="41961" spans="58:58" x14ac:dyDescent="0.25">
      <c r="BF41961" s="1"/>
    </row>
    <row r="41962" spans="58:58" x14ac:dyDescent="0.25">
      <c r="BF41962" s="1"/>
    </row>
    <row r="41963" spans="58:58" x14ac:dyDescent="0.25">
      <c r="BF41963" s="1"/>
    </row>
    <row r="41964" spans="58:58" x14ac:dyDescent="0.25">
      <c r="BF41964" s="1"/>
    </row>
    <row r="41965" spans="58:58" x14ac:dyDescent="0.25">
      <c r="BF41965" s="1"/>
    </row>
    <row r="41966" spans="58:58" x14ac:dyDescent="0.25">
      <c r="BF41966" s="1"/>
    </row>
    <row r="41967" spans="58:58" x14ac:dyDescent="0.25">
      <c r="BF41967" s="1"/>
    </row>
    <row r="41968" spans="58:58" x14ac:dyDescent="0.25">
      <c r="BF41968" s="1"/>
    </row>
    <row r="41969" spans="58:58" x14ac:dyDescent="0.25">
      <c r="BF41969" s="1"/>
    </row>
    <row r="41970" spans="58:58" x14ac:dyDescent="0.25">
      <c r="BF41970" s="1"/>
    </row>
    <row r="41971" spans="58:58" x14ac:dyDescent="0.25">
      <c r="BF41971" s="1"/>
    </row>
    <row r="41972" spans="58:58" x14ac:dyDescent="0.25">
      <c r="BF41972" s="1"/>
    </row>
    <row r="41973" spans="58:58" x14ac:dyDescent="0.25">
      <c r="BF41973" s="1"/>
    </row>
    <row r="41974" spans="58:58" x14ac:dyDescent="0.25">
      <c r="BF41974" s="1"/>
    </row>
    <row r="41975" spans="58:58" x14ac:dyDescent="0.25">
      <c r="BF41975" s="1"/>
    </row>
    <row r="41976" spans="58:58" x14ac:dyDescent="0.25">
      <c r="BF41976" s="1"/>
    </row>
    <row r="41977" spans="58:58" x14ac:dyDescent="0.25">
      <c r="BF41977" s="1"/>
    </row>
    <row r="41978" spans="58:58" x14ac:dyDescent="0.25">
      <c r="BF41978" s="1"/>
    </row>
    <row r="41979" spans="58:58" x14ac:dyDescent="0.25">
      <c r="BF41979" s="1"/>
    </row>
    <row r="41980" spans="58:58" x14ac:dyDescent="0.25">
      <c r="BF41980" s="1"/>
    </row>
    <row r="41981" spans="58:58" x14ac:dyDescent="0.25">
      <c r="BF41981" s="1"/>
    </row>
    <row r="41982" spans="58:58" x14ac:dyDescent="0.25">
      <c r="BF41982" s="1"/>
    </row>
    <row r="41983" spans="58:58" x14ac:dyDescent="0.25">
      <c r="BF41983" s="1"/>
    </row>
    <row r="41984" spans="58:58" x14ac:dyDescent="0.25">
      <c r="BF41984" s="1"/>
    </row>
    <row r="41985" spans="58:58" x14ac:dyDescent="0.25">
      <c r="BF41985" s="1"/>
    </row>
    <row r="41986" spans="58:58" x14ac:dyDescent="0.25">
      <c r="BF41986" s="1"/>
    </row>
    <row r="41987" spans="58:58" x14ac:dyDescent="0.25">
      <c r="BF41987" s="1"/>
    </row>
    <row r="41988" spans="58:58" x14ac:dyDescent="0.25">
      <c r="BF41988" s="1"/>
    </row>
    <row r="41989" spans="58:58" x14ac:dyDescent="0.25">
      <c r="BF41989" s="1"/>
    </row>
    <row r="41990" spans="58:58" x14ac:dyDescent="0.25">
      <c r="BF41990" s="1"/>
    </row>
    <row r="41991" spans="58:58" x14ac:dyDescent="0.25">
      <c r="BF41991" s="1"/>
    </row>
    <row r="41992" spans="58:58" x14ac:dyDescent="0.25">
      <c r="BF41992" s="1"/>
    </row>
    <row r="41993" spans="58:58" x14ac:dyDescent="0.25">
      <c r="BF41993" s="1"/>
    </row>
    <row r="41994" spans="58:58" x14ac:dyDescent="0.25">
      <c r="BF41994" s="1"/>
    </row>
    <row r="41995" spans="58:58" x14ac:dyDescent="0.25">
      <c r="BF41995" s="1"/>
    </row>
    <row r="41996" spans="58:58" x14ac:dyDescent="0.25">
      <c r="BF41996" s="1"/>
    </row>
    <row r="41997" spans="58:58" x14ac:dyDescent="0.25">
      <c r="BF41997" s="1"/>
    </row>
    <row r="41998" spans="58:58" x14ac:dyDescent="0.25">
      <c r="BF41998" s="1"/>
    </row>
    <row r="41999" spans="58:58" x14ac:dyDescent="0.25">
      <c r="BF41999" s="1"/>
    </row>
    <row r="42000" spans="58:58" x14ac:dyDescent="0.25">
      <c r="BF42000" s="1"/>
    </row>
    <row r="42001" spans="58:58" x14ac:dyDescent="0.25">
      <c r="BF42001" s="1"/>
    </row>
    <row r="42002" spans="58:58" x14ac:dyDescent="0.25">
      <c r="BF42002" s="1"/>
    </row>
    <row r="42003" spans="58:58" x14ac:dyDescent="0.25">
      <c r="BF42003" s="1"/>
    </row>
    <row r="42004" spans="58:58" x14ac:dyDescent="0.25">
      <c r="BF42004" s="1"/>
    </row>
    <row r="42005" spans="58:58" x14ac:dyDescent="0.25">
      <c r="BF42005" s="1"/>
    </row>
    <row r="42006" spans="58:58" x14ac:dyDescent="0.25">
      <c r="BF42006" s="1"/>
    </row>
    <row r="42007" spans="58:58" x14ac:dyDescent="0.25">
      <c r="BF42007" s="1"/>
    </row>
    <row r="42008" spans="58:58" x14ac:dyDescent="0.25">
      <c r="BF42008" s="1"/>
    </row>
    <row r="42009" spans="58:58" x14ac:dyDescent="0.25">
      <c r="BF42009" s="1"/>
    </row>
    <row r="42010" spans="58:58" x14ac:dyDescent="0.25">
      <c r="BF42010" s="1"/>
    </row>
    <row r="42011" spans="58:58" x14ac:dyDescent="0.25">
      <c r="BF42011" s="1"/>
    </row>
    <row r="42012" spans="58:58" x14ac:dyDescent="0.25">
      <c r="BF42012" s="1"/>
    </row>
    <row r="42013" spans="58:58" x14ac:dyDescent="0.25">
      <c r="BF42013" s="1"/>
    </row>
    <row r="42014" spans="58:58" x14ac:dyDescent="0.25">
      <c r="BF42014" s="1"/>
    </row>
    <row r="42015" spans="58:58" x14ac:dyDescent="0.25">
      <c r="BF42015" s="1"/>
    </row>
    <row r="42016" spans="58:58" x14ac:dyDescent="0.25">
      <c r="BF42016" s="1"/>
    </row>
    <row r="42017" spans="58:58" x14ac:dyDescent="0.25">
      <c r="BF42017" s="1"/>
    </row>
    <row r="42018" spans="58:58" x14ac:dyDescent="0.25">
      <c r="BF42018" s="1"/>
    </row>
    <row r="42019" spans="58:58" x14ac:dyDescent="0.25">
      <c r="BF42019" s="1"/>
    </row>
    <row r="42020" spans="58:58" x14ac:dyDescent="0.25">
      <c r="BF42020" s="1"/>
    </row>
    <row r="42021" spans="58:58" x14ac:dyDescent="0.25">
      <c r="BF42021" s="1"/>
    </row>
    <row r="42022" spans="58:58" x14ac:dyDescent="0.25">
      <c r="BF42022" s="1"/>
    </row>
    <row r="42023" spans="58:58" x14ac:dyDescent="0.25">
      <c r="BF42023" s="1"/>
    </row>
    <row r="42024" spans="58:58" x14ac:dyDescent="0.25">
      <c r="BF42024" s="1"/>
    </row>
    <row r="42025" spans="58:58" x14ac:dyDescent="0.25">
      <c r="BF42025" s="1"/>
    </row>
    <row r="42026" spans="58:58" x14ac:dyDescent="0.25">
      <c r="BF42026" s="1"/>
    </row>
    <row r="42027" spans="58:58" x14ac:dyDescent="0.25">
      <c r="BF42027" s="1"/>
    </row>
    <row r="42028" spans="58:58" x14ac:dyDescent="0.25">
      <c r="BF42028" s="1"/>
    </row>
    <row r="42029" spans="58:58" x14ac:dyDescent="0.25">
      <c r="BF42029" s="1"/>
    </row>
    <row r="42030" spans="58:58" x14ac:dyDescent="0.25">
      <c r="BF42030" s="1"/>
    </row>
    <row r="42031" spans="58:58" x14ac:dyDescent="0.25">
      <c r="BF42031" s="1"/>
    </row>
    <row r="42032" spans="58:58" x14ac:dyDescent="0.25">
      <c r="BF42032" s="1"/>
    </row>
    <row r="42033" spans="58:58" x14ac:dyDescent="0.25">
      <c r="BF42033" s="1"/>
    </row>
    <row r="42034" spans="58:58" x14ac:dyDescent="0.25">
      <c r="BF42034" s="1"/>
    </row>
    <row r="42035" spans="58:58" x14ac:dyDescent="0.25">
      <c r="BF42035" s="1"/>
    </row>
    <row r="42036" spans="58:58" x14ac:dyDescent="0.25">
      <c r="BF42036" s="1"/>
    </row>
    <row r="42037" spans="58:58" x14ac:dyDescent="0.25">
      <c r="BF42037" s="1"/>
    </row>
    <row r="42038" spans="58:58" x14ac:dyDescent="0.25">
      <c r="BF42038" s="1"/>
    </row>
    <row r="42039" spans="58:58" x14ac:dyDescent="0.25">
      <c r="BF42039" s="1"/>
    </row>
    <row r="42040" spans="58:58" x14ac:dyDescent="0.25">
      <c r="BF42040" s="1"/>
    </row>
    <row r="42041" spans="58:58" x14ac:dyDescent="0.25">
      <c r="BF42041" s="1"/>
    </row>
    <row r="42042" spans="58:58" x14ac:dyDescent="0.25">
      <c r="BF42042" s="1"/>
    </row>
    <row r="42043" spans="58:58" x14ac:dyDescent="0.25">
      <c r="BF42043" s="1"/>
    </row>
    <row r="42044" spans="58:58" x14ac:dyDescent="0.25">
      <c r="BF42044" s="1"/>
    </row>
    <row r="42045" spans="58:58" x14ac:dyDescent="0.25">
      <c r="BF42045" s="1"/>
    </row>
    <row r="42046" spans="58:58" x14ac:dyDescent="0.25">
      <c r="BF42046" s="1"/>
    </row>
    <row r="42047" spans="58:58" x14ac:dyDescent="0.25">
      <c r="BF42047" s="1"/>
    </row>
    <row r="42048" spans="58:58" x14ac:dyDescent="0.25">
      <c r="BF42048" s="1"/>
    </row>
    <row r="42049" spans="58:58" x14ac:dyDescent="0.25">
      <c r="BF42049" s="1"/>
    </row>
    <row r="42050" spans="58:58" x14ac:dyDescent="0.25">
      <c r="BF42050" s="1"/>
    </row>
    <row r="42051" spans="58:58" x14ac:dyDescent="0.25">
      <c r="BF42051" s="1"/>
    </row>
    <row r="42052" spans="58:58" x14ac:dyDescent="0.25">
      <c r="BF42052" s="1"/>
    </row>
    <row r="42053" spans="58:58" x14ac:dyDescent="0.25">
      <c r="BF42053" s="1"/>
    </row>
    <row r="42054" spans="58:58" x14ac:dyDescent="0.25">
      <c r="BF42054" s="1"/>
    </row>
    <row r="42055" spans="58:58" x14ac:dyDescent="0.25">
      <c r="BF42055" s="1"/>
    </row>
    <row r="42056" spans="58:58" x14ac:dyDescent="0.25">
      <c r="BF42056" s="1"/>
    </row>
    <row r="42057" spans="58:58" x14ac:dyDescent="0.25">
      <c r="BF42057" s="1"/>
    </row>
    <row r="42058" spans="58:58" x14ac:dyDescent="0.25">
      <c r="BF42058" s="1"/>
    </row>
    <row r="42059" spans="58:58" x14ac:dyDescent="0.25">
      <c r="BF42059" s="1"/>
    </row>
    <row r="42060" spans="58:58" x14ac:dyDescent="0.25">
      <c r="BF42060" s="1"/>
    </row>
    <row r="42061" spans="58:58" x14ac:dyDescent="0.25">
      <c r="BF42061" s="1"/>
    </row>
    <row r="42062" spans="58:58" x14ac:dyDescent="0.25">
      <c r="BF42062" s="1"/>
    </row>
    <row r="42063" spans="58:58" x14ac:dyDescent="0.25">
      <c r="BF42063" s="1"/>
    </row>
    <row r="42064" spans="58:58" x14ac:dyDescent="0.25">
      <c r="BF42064" s="1"/>
    </row>
    <row r="42065" spans="58:58" x14ac:dyDescent="0.25">
      <c r="BF42065" s="1"/>
    </row>
    <row r="42066" spans="58:58" x14ac:dyDescent="0.25">
      <c r="BF42066" s="1"/>
    </row>
    <row r="42067" spans="58:58" x14ac:dyDescent="0.25">
      <c r="BF42067" s="1"/>
    </row>
    <row r="42068" spans="58:58" x14ac:dyDescent="0.25">
      <c r="BF42068" s="1"/>
    </row>
    <row r="42069" spans="58:58" x14ac:dyDescent="0.25">
      <c r="BF42069" s="1"/>
    </row>
    <row r="42070" spans="58:58" x14ac:dyDescent="0.25">
      <c r="BF42070" s="1"/>
    </row>
    <row r="42071" spans="58:58" x14ac:dyDescent="0.25">
      <c r="BF42071" s="1"/>
    </row>
    <row r="42072" spans="58:58" x14ac:dyDescent="0.25">
      <c r="BF42072" s="1"/>
    </row>
    <row r="42073" spans="58:58" x14ac:dyDescent="0.25">
      <c r="BF42073" s="1"/>
    </row>
    <row r="42074" spans="58:58" x14ac:dyDescent="0.25">
      <c r="BF42074" s="1"/>
    </row>
    <row r="42075" spans="58:58" x14ac:dyDescent="0.25">
      <c r="BF42075" s="1"/>
    </row>
    <row r="42076" spans="58:58" x14ac:dyDescent="0.25">
      <c r="BF42076" s="1"/>
    </row>
    <row r="42077" spans="58:58" x14ac:dyDescent="0.25">
      <c r="BF42077" s="1"/>
    </row>
    <row r="42078" spans="58:58" x14ac:dyDescent="0.25">
      <c r="BF42078" s="1"/>
    </row>
    <row r="42079" spans="58:58" x14ac:dyDescent="0.25">
      <c r="BF42079" s="1"/>
    </row>
    <row r="42080" spans="58:58" x14ac:dyDescent="0.25">
      <c r="BF42080" s="1"/>
    </row>
    <row r="42081" spans="58:58" x14ac:dyDescent="0.25">
      <c r="BF42081" s="1"/>
    </row>
    <row r="42082" spans="58:58" x14ac:dyDescent="0.25">
      <c r="BF42082" s="1"/>
    </row>
    <row r="42083" spans="58:58" x14ac:dyDescent="0.25">
      <c r="BF42083" s="1"/>
    </row>
    <row r="42084" spans="58:58" x14ac:dyDescent="0.25">
      <c r="BF42084" s="1"/>
    </row>
    <row r="42085" spans="58:58" x14ac:dyDescent="0.25">
      <c r="BF42085" s="1"/>
    </row>
    <row r="42086" spans="58:58" x14ac:dyDescent="0.25">
      <c r="BF42086" s="1"/>
    </row>
    <row r="42087" spans="58:58" x14ac:dyDescent="0.25">
      <c r="BF42087" s="1"/>
    </row>
    <row r="42088" spans="58:58" x14ac:dyDescent="0.25">
      <c r="BF42088" s="1"/>
    </row>
    <row r="42089" spans="58:58" x14ac:dyDescent="0.25">
      <c r="BF42089" s="1"/>
    </row>
    <row r="42090" spans="58:58" x14ac:dyDescent="0.25">
      <c r="BF42090" s="1"/>
    </row>
    <row r="42091" spans="58:58" x14ac:dyDescent="0.25">
      <c r="BF42091" s="1"/>
    </row>
    <row r="42092" spans="58:58" x14ac:dyDescent="0.25">
      <c r="BF42092" s="1"/>
    </row>
    <row r="42093" spans="58:58" x14ac:dyDescent="0.25">
      <c r="BF42093" s="1"/>
    </row>
    <row r="42094" spans="58:58" x14ac:dyDescent="0.25">
      <c r="BF42094" s="1"/>
    </row>
    <row r="42095" spans="58:58" x14ac:dyDescent="0.25">
      <c r="BF42095" s="1"/>
    </row>
    <row r="42096" spans="58:58" x14ac:dyDescent="0.25">
      <c r="BF42096" s="1"/>
    </row>
    <row r="42097" spans="58:58" x14ac:dyDescent="0.25">
      <c r="BF42097" s="1"/>
    </row>
    <row r="42098" spans="58:58" x14ac:dyDescent="0.25">
      <c r="BF42098" s="1"/>
    </row>
    <row r="42099" spans="58:58" x14ac:dyDescent="0.25">
      <c r="BF42099" s="1"/>
    </row>
    <row r="42100" spans="58:58" x14ac:dyDescent="0.25">
      <c r="BF42100" s="1"/>
    </row>
    <row r="42101" spans="58:58" x14ac:dyDescent="0.25">
      <c r="BF42101" s="1"/>
    </row>
    <row r="42102" spans="58:58" x14ac:dyDescent="0.25">
      <c r="BF42102" s="1"/>
    </row>
    <row r="42103" spans="58:58" x14ac:dyDescent="0.25">
      <c r="BF42103" s="1"/>
    </row>
    <row r="42104" spans="58:58" x14ac:dyDescent="0.25">
      <c r="BF42104" s="1"/>
    </row>
    <row r="42105" spans="58:58" x14ac:dyDescent="0.25">
      <c r="BF42105" s="1"/>
    </row>
    <row r="42106" spans="58:58" x14ac:dyDescent="0.25">
      <c r="BF42106" s="1"/>
    </row>
    <row r="42107" spans="58:58" x14ac:dyDescent="0.25">
      <c r="BF42107" s="1"/>
    </row>
    <row r="42108" spans="58:58" x14ac:dyDescent="0.25">
      <c r="BF42108" s="1"/>
    </row>
    <row r="42109" spans="58:58" x14ac:dyDescent="0.25">
      <c r="BF42109" s="1"/>
    </row>
    <row r="42110" spans="58:58" x14ac:dyDescent="0.25">
      <c r="BF42110" s="1"/>
    </row>
    <row r="42111" spans="58:58" x14ac:dyDescent="0.25">
      <c r="BF42111" s="1"/>
    </row>
    <row r="42112" spans="58:58" x14ac:dyDescent="0.25">
      <c r="BF42112" s="1"/>
    </row>
    <row r="42113" spans="58:58" x14ac:dyDescent="0.25">
      <c r="BF42113" s="1"/>
    </row>
    <row r="42114" spans="58:58" x14ac:dyDescent="0.25">
      <c r="BF42114" s="1"/>
    </row>
    <row r="42115" spans="58:58" x14ac:dyDescent="0.25">
      <c r="BF42115" s="1"/>
    </row>
    <row r="42116" spans="58:58" x14ac:dyDescent="0.25">
      <c r="BF42116" s="1"/>
    </row>
    <row r="42117" spans="58:58" x14ac:dyDescent="0.25">
      <c r="BF42117" s="1"/>
    </row>
    <row r="42118" spans="58:58" x14ac:dyDescent="0.25">
      <c r="BF42118" s="1"/>
    </row>
    <row r="42119" spans="58:58" x14ac:dyDescent="0.25">
      <c r="BF42119" s="1"/>
    </row>
    <row r="42120" spans="58:58" x14ac:dyDescent="0.25">
      <c r="BF42120" s="1"/>
    </row>
    <row r="42121" spans="58:58" x14ac:dyDescent="0.25">
      <c r="BF42121" s="1"/>
    </row>
    <row r="42122" spans="58:58" x14ac:dyDescent="0.25">
      <c r="BF42122" s="1"/>
    </row>
    <row r="42123" spans="58:58" x14ac:dyDescent="0.25">
      <c r="BF42123" s="1"/>
    </row>
    <row r="42124" spans="58:58" x14ac:dyDescent="0.25">
      <c r="BF42124" s="1"/>
    </row>
    <row r="42125" spans="58:58" x14ac:dyDescent="0.25">
      <c r="BF42125" s="1"/>
    </row>
    <row r="42126" spans="58:58" x14ac:dyDescent="0.25">
      <c r="BF42126" s="1"/>
    </row>
    <row r="42127" spans="58:58" x14ac:dyDescent="0.25">
      <c r="BF42127" s="1"/>
    </row>
    <row r="42128" spans="58:58" x14ac:dyDescent="0.25">
      <c r="BF42128" s="1"/>
    </row>
    <row r="42129" spans="58:58" x14ac:dyDescent="0.25">
      <c r="BF42129" s="1"/>
    </row>
    <row r="42130" spans="58:58" x14ac:dyDescent="0.25">
      <c r="BF42130" s="1"/>
    </row>
    <row r="42131" spans="58:58" x14ac:dyDescent="0.25">
      <c r="BF42131" s="1"/>
    </row>
    <row r="42132" spans="58:58" x14ac:dyDescent="0.25">
      <c r="BF42132" s="1"/>
    </row>
    <row r="42133" spans="58:58" x14ac:dyDescent="0.25">
      <c r="BF42133" s="1"/>
    </row>
    <row r="42134" spans="58:58" x14ac:dyDescent="0.25">
      <c r="BF42134" s="1"/>
    </row>
    <row r="42135" spans="58:58" x14ac:dyDescent="0.25">
      <c r="BF42135" s="1"/>
    </row>
    <row r="42136" spans="58:58" x14ac:dyDescent="0.25">
      <c r="BF42136" s="1"/>
    </row>
    <row r="42137" spans="58:58" x14ac:dyDescent="0.25">
      <c r="BF42137" s="1"/>
    </row>
    <row r="42138" spans="58:58" x14ac:dyDescent="0.25">
      <c r="BF42138" s="1"/>
    </row>
    <row r="42139" spans="58:58" x14ac:dyDescent="0.25">
      <c r="BF42139" s="1"/>
    </row>
    <row r="42140" spans="58:58" x14ac:dyDescent="0.25">
      <c r="BF42140" s="1"/>
    </row>
    <row r="42141" spans="58:58" x14ac:dyDescent="0.25">
      <c r="BF42141" s="1"/>
    </row>
    <row r="42142" spans="58:58" x14ac:dyDescent="0.25">
      <c r="BF42142" s="1"/>
    </row>
    <row r="42143" spans="58:58" x14ac:dyDescent="0.25">
      <c r="BF42143" s="1"/>
    </row>
    <row r="42144" spans="58:58" x14ac:dyDescent="0.25">
      <c r="BF42144" s="1"/>
    </row>
    <row r="42145" spans="58:58" x14ac:dyDescent="0.25">
      <c r="BF42145" s="1"/>
    </row>
    <row r="42146" spans="58:58" x14ac:dyDescent="0.25">
      <c r="BF42146" s="1"/>
    </row>
    <row r="42147" spans="58:58" x14ac:dyDescent="0.25">
      <c r="BF42147" s="1"/>
    </row>
    <row r="42148" spans="58:58" x14ac:dyDescent="0.25">
      <c r="BF42148" s="1"/>
    </row>
    <row r="42149" spans="58:58" x14ac:dyDescent="0.25">
      <c r="BF42149" s="1"/>
    </row>
    <row r="42150" spans="58:58" x14ac:dyDescent="0.25">
      <c r="BF42150" s="1"/>
    </row>
    <row r="42151" spans="58:58" x14ac:dyDescent="0.25">
      <c r="BF42151" s="1"/>
    </row>
    <row r="42152" spans="58:58" x14ac:dyDescent="0.25">
      <c r="BF42152" s="1"/>
    </row>
    <row r="42153" spans="58:58" x14ac:dyDescent="0.25">
      <c r="BF42153" s="1"/>
    </row>
    <row r="42154" spans="58:58" x14ac:dyDescent="0.25">
      <c r="BF42154" s="1"/>
    </row>
    <row r="42155" spans="58:58" x14ac:dyDescent="0.25">
      <c r="BF42155" s="1"/>
    </row>
    <row r="42156" spans="58:58" x14ac:dyDescent="0.25">
      <c r="BF42156" s="1"/>
    </row>
    <row r="42157" spans="58:58" x14ac:dyDescent="0.25">
      <c r="BF42157" s="1"/>
    </row>
    <row r="42158" spans="58:58" x14ac:dyDescent="0.25">
      <c r="BF42158" s="1"/>
    </row>
    <row r="42159" spans="58:58" x14ac:dyDescent="0.25">
      <c r="BF42159" s="1"/>
    </row>
    <row r="42160" spans="58:58" x14ac:dyDescent="0.25">
      <c r="BF42160" s="1"/>
    </row>
    <row r="42161" spans="58:58" x14ac:dyDescent="0.25">
      <c r="BF42161" s="1"/>
    </row>
    <row r="42162" spans="58:58" x14ac:dyDescent="0.25">
      <c r="BF42162" s="1"/>
    </row>
    <row r="42163" spans="58:58" x14ac:dyDescent="0.25">
      <c r="BF42163" s="1"/>
    </row>
    <row r="42164" spans="58:58" x14ac:dyDescent="0.25">
      <c r="BF42164" s="1"/>
    </row>
    <row r="42165" spans="58:58" x14ac:dyDescent="0.25">
      <c r="BF42165" s="1"/>
    </row>
    <row r="42166" spans="58:58" x14ac:dyDescent="0.25">
      <c r="BF42166" s="1"/>
    </row>
    <row r="42167" spans="58:58" x14ac:dyDescent="0.25">
      <c r="BF42167" s="1"/>
    </row>
    <row r="42168" spans="58:58" x14ac:dyDescent="0.25">
      <c r="BF42168" s="1"/>
    </row>
    <row r="42169" spans="58:58" x14ac:dyDescent="0.25">
      <c r="BF42169" s="1"/>
    </row>
    <row r="42170" spans="58:58" x14ac:dyDescent="0.25">
      <c r="BF42170" s="1"/>
    </row>
    <row r="42171" spans="58:58" x14ac:dyDescent="0.25">
      <c r="BF42171" s="1"/>
    </row>
    <row r="42172" spans="58:58" x14ac:dyDescent="0.25">
      <c r="BF42172" s="1"/>
    </row>
    <row r="42173" spans="58:58" x14ac:dyDescent="0.25">
      <c r="BF42173" s="1"/>
    </row>
    <row r="42174" spans="58:58" x14ac:dyDescent="0.25">
      <c r="BF42174" s="1"/>
    </row>
    <row r="42175" spans="58:58" x14ac:dyDescent="0.25">
      <c r="BF42175" s="1"/>
    </row>
    <row r="42176" spans="58:58" x14ac:dyDescent="0.25">
      <c r="BF42176" s="1"/>
    </row>
    <row r="42177" spans="58:58" x14ac:dyDescent="0.25">
      <c r="BF42177" s="1"/>
    </row>
    <row r="42178" spans="58:58" x14ac:dyDescent="0.25">
      <c r="BF42178" s="1"/>
    </row>
    <row r="42179" spans="58:58" x14ac:dyDescent="0.25">
      <c r="BF42179" s="1"/>
    </row>
    <row r="42180" spans="58:58" x14ac:dyDescent="0.25">
      <c r="BF42180" s="1"/>
    </row>
    <row r="42181" spans="58:58" x14ac:dyDescent="0.25">
      <c r="BF42181" s="1"/>
    </row>
    <row r="42182" spans="58:58" x14ac:dyDescent="0.25">
      <c r="BF42182" s="1"/>
    </row>
    <row r="42183" spans="58:58" x14ac:dyDescent="0.25">
      <c r="BF42183" s="1"/>
    </row>
    <row r="42184" spans="58:58" x14ac:dyDescent="0.25">
      <c r="BF42184" s="1"/>
    </row>
    <row r="42185" spans="58:58" x14ac:dyDescent="0.25">
      <c r="BF42185" s="1"/>
    </row>
    <row r="42186" spans="58:58" x14ac:dyDescent="0.25">
      <c r="BF42186" s="1"/>
    </row>
    <row r="42187" spans="58:58" x14ac:dyDescent="0.25">
      <c r="BF42187" s="1"/>
    </row>
    <row r="42188" spans="58:58" x14ac:dyDescent="0.25">
      <c r="BF42188" s="1"/>
    </row>
    <row r="42189" spans="58:58" x14ac:dyDescent="0.25">
      <c r="BF42189" s="1"/>
    </row>
    <row r="42190" spans="58:58" x14ac:dyDescent="0.25">
      <c r="BF42190" s="1"/>
    </row>
    <row r="42191" spans="58:58" x14ac:dyDescent="0.25">
      <c r="BF42191" s="1"/>
    </row>
    <row r="42192" spans="58:58" x14ac:dyDescent="0.25">
      <c r="BF42192" s="1"/>
    </row>
    <row r="42193" spans="58:58" x14ac:dyDescent="0.25">
      <c r="BF42193" s="1"/>
    </row>
    <row r="42194" spans="58:58" x14ac:dyDescent="0.25">
      <c r="BF42194" s="1"/>
    </row>
    <row r="42195" spans="58:58" x14ac:dyDescent="0.25">
      <c r="BF42195" s="1"/>
    </row>
    <row r="42196" spans="58:58" x14ac:dyDescent="0.25">
      <c r="BF42196" s="1"/>
    </row>
    <row r="42197" spans="58:58" x14ac:dyDescent="0.25">
      <c r="BF42197" s="1"/>
    </row>
    <row r="42198" spans="58:58" x14ac:dyDescent="0.25">
      <c r="BF42198" s="1"/>
    </row>
    <row r="42199" spans="58:58" x14ac:dyDescent="0.25">
      <c r="BF42199" s="1"/>
    </row>
    <row r="42200" spans="58:58" x14ac:dyDescent="0.25">
      <c r="BF42200" s="1"/>
    </row>
    <row r="42201" spans="58:58" x14ac:dyDescent="0.25">
      <c r="BF42201" s="1"/>
    </row>
    <row r="42202" spans="58:58" x14ac:dyDescent="0.25">
      <c r="BF42202" s="1"/>
    </row>
    <row r="42203" spans="58:58" x14ac:dyDescent="0.25">
      <c r="BF42203" s="1"/>
    </row>
    <row r="42204" spans="58:58" x14ac:dyDescent="0.25">
      <c r="BF42204" s="1"/>
    </row>
    <row r="42205" spans="58:58" x14ac:dyDescent="0.25">
      <c r="BF42205" s="1"/>
    </row>
    <row r="42206" spans="58:58" x14ac:dyDescent="0.25">
      <c r="BF42206" s="1"/>
    </row>
    <row r="42207" spans="58:58" x14ac:dyDescent="0.25">
      <c r="BF42207" s="1"/>
    </row>
    <row r="42208" spans="58:58" x14ac:dyDescent="0.25">
      <c r="BF42208" s="1"/>
    </row>
    <row r="42209" spans="58:58" x14ac:dyDescent="0.25">
      <c r="BF42209" s="1"/>
    </row>
    <row r="42210" spans="58:58" x14ac:dyDescent="0.25">
      <c r="BF42210" s="1"/>
    </row>
    <row r="42211" spans="58:58" x14ac:dyDescent="0.25">
      <c r="BF42211" s="1"/>
    </row>
    <row r="42212" spans="58:58" x14ac:dyDescent="0.25">
      <c r="BF42212" s="1"/>
    </row>
    <row r="42213" spans="58:58" x14ac:dyDescent="0.25">
      <c r="BF42213" s="1"/>
    </row>
    <row r="42214" spans="58:58" x14ac:dyDescent="0.25">
      <c r="BF42214" s="1"/>
    </row>
    <row r="42215" spans="58:58" x14ac:dyDescent="0.25">
      <c r="BF42215" s="1"/>
    </row>
    <row r="42216" spans="58:58" x14ac:dyDescent="0.25">
      <c r="BF42216" s="1"/>
    </row>
    <row r="42217" spans="58:58" x14ac:dyDescent="0.25">
      <c r="BF42217" s="1"/>
    </row>
    <row r="42218" spans="58:58" x14ac:dyDescent="0.25">
      <c r="BF42218" s="1"/>
    </row>
    <row r="42219" spans="58:58" x14ac:dyDescent="0.25">
      <c r="BF42219" s="1"/>
    </row>
    <row r="42220" spans="58:58" x14ac:dyDescent="0.25">
      <c r="BF42220" s="1"/>
    </row>
    <row r="42221" spans="58:58" x14ac:dyDescent="0.25">
      <c r="BF42221" s="1"/>
    </row>
    <row r="42222" spans="58:58" x14ac:dyDescent="0.25">
      <c r="BF42222" s="1"/>
    </row>
    <row r="42223" spans="58:58" x14ac:dyDescent="0.25">
      <c r="BF42223" s="1"/>
    </row>
    <row r="42224" spans="58:58" x14ac:dyDescent="0.25">
      <c r="BF42224" s="1"/>
    </row>
    <row r="42225" spans="58:58" x14ac:dyDescent="0.25">
      <c r="BF42225" s="1"/>
    </row>
    <row r="42226" spans="58:58" x14ac:dyDescent="0.25">
      <c r="BF42226" s="1"/>
    </row>
    <row r="42227" spans="58:58" x14ac:dyDescent="0.25">
      <c r="BF42227" s="1"/>
    </row>
    <row r="42228" spans="58:58" x14ac:dyDescent="0.25">
      <c r="BF42228" s="1"/>
    </row>
    <row r="42229" spans="58:58" x14ac:dyDescent="0.25">
      <c r="BF42229" s="1"/>
    </row>
    <row r="42230" spans="58:58" x14ac:dyDescent="0.25">
      <c r="BF42230" s="1"/>
    </row>
    <row r="42231" spans="58:58" x14ac:dyDescent="0.25">
      <c r="BF42231" s="1"/>
    </row>
    <row r="42232" spans="58:58" x14ac:dyDescent="0.25">
      <c r="BF42232" s="1"/>
    </row>
    <row r="42233" spans="58:58" x14ac:dyDescent="0.25">
      <c r="BF42233" s="1"/>
    </row>
    <row r="42234" spans="58:58" x14ac:dyDescent="0.25">
      <c r="BF42234" s="1"/>
    </row>
    <row r="42235" spans="58:58" x14ac:dyDescent="0.25">
      <c r="BF42235" s="1"/>
    </row>
    <row r="42236" spans="58:58" x14ac:dyDescent="0.25">
      <c r="BF42236" s="1"/>
    </row>
    <row r="42237" spans="58:58" x14ac:dyDescent="0.25">
      <c r="BF42237" s="1"/>
    </row>
    <row r="42238" spans="58:58" x14ac:dyDescent="0.25">
      <c r="BF42238" s="1"/>
    </row>
    <row r="42239" spans="58:58" x14ac:dyDescent="0.25">
      <c r="BF42239" s="1"/>
    </row>
    <row r="42240" spans="58:58" x14ac:dyDescent="0.25">
      <c r="BF42240" s="1"/>
    </row>
    <row r="42241" spans="58:58" x14ac:dyDescent="0.25">
      <c r="BF42241" s="1"/>
    </row>
    <row r="42242" spans="58:58" x14ac:dyDescent="0.25">
      <c r="BF42242" s="1"/>
    </row>
    <row r="42243" spans="58:58" x14ac:dyDescent="0.25">
      <c r="BF42243" s="1"/>
    </row>
    <row r="42244" spans="58:58" x14ac:dyDescent="0.25">
      <c r="BF42244" s="1"/>
    </row>
    <row r="42245" spans="58:58" x14ac:dyDescent="0.25">
      <c r="BF42245" s="1"/>
    </row>
    <row r="42246" spans="58:58" x14ac:dyDescent="0.25">
      <c r="BF42246" s="1"/>
    </row>
    <row r="42247" spans="58:58" x14ac:dyDescent="0.25">
      <c r="BF42247" s="1"/>
    </row>
    <row r="42248" spans="58:58" x14ac:dyDescent="0.25">
      <c r="BF42248" s="1"/>
    </row>
    <row r="42249" spans="58:58" x14ac:dyDescent="0.25">
      <c r="BF42249" s="1"/>
    </row>
    <row r="42250" spans="58:58" x14ac:dyDescent="0.25">
      <c r="BF42250" s="1"/>
    </row>
    <row r="42251" spans="58:58" x14ac:dyDescent="0.25">
      <c r="BF42251" s="1"/>
    </row>
    <row r="42252" spans="58:58" x14ac:dyDescent="0.25">
      <c r="BF42252" s="1"/>
    </row>
    <row r="42253" spans="58:58" x14ac:dyDescent="0.25">
      <c r="BF42253" s="1"/>
    </row>
    <row r="42254" spans="58:58" x14ac:dyDescent="0.25">
      <c r="BF42254" s="1"/>
    </row>
    <row r="42255" spans="58:58" x14ac:dyDescent="0.25">
      <c r="BF42255" s="1"/>
    </row>
    <row r="42256" spans="58:58" x14ac:dyDescent="0.25">
      <c r="BF42256" s="1"/>
    </row>
    <row r="42257" spans="58:58" x14ac:dyDescent="0.25">
      <c r="BF42257" s="1"/>
    </row>
    <row r="42258" spans="58:58" x14ac:dyDescent="0.25">
      <c r="BF42258" s="1"/>
    </row>
    <row r="42259" spans="58:58" x14ac:dyDescent="0.25">
      <c r="BF42259" s="1"/>
    </row>
    <row r="42260" spans="58:58" x14ac:dyDescent="0.25">
      <c r="BF42260" s="1"/>
    </row>
    <row r="42261" spans="58:58" x14ac:dyDescent="0.25">
      <c r="BF42261" s="1"/>
    </row>
    <row r="42262" spans="58:58" x14ac:dyDescent="0.25">
      <c r="BF42262" s="1"/>
    </row>
    <row r="42263" spans="58:58" x14ac:dyDescent="0.25">
      <c r="BF42263" s="1"/>
    </row>
    <row r="42264" spans="58:58" x14ac:dyDescent="0.25">
      <c r="BF42264" s="1"/>
    </row>
    <row r="42265" spans="58:58" x14ac:dyDescent="0.25">
      <c r="BF42265" s="1"/>
    </row>
    <row r="42266" spans="58:58" x14ac:dyDescent="0.25">
      <c r="BF42266" s="1"/>
    </row>
    <row r="42267" spans="58:58" x14ac:dyDescent="0.25">
      <c r="BF42267" s="1"/>
    </row>
    <row r="42268" spans="58:58" x14ac:dyDescent="0.25">
      <c r="BF42268" s="1"/>
    </row>
    <row r="42269" spans="58:58" x14ac:dyDescent="0.25">
      <c r="BF42269" s="1"/>
    </row>
    <row r="42270" spans="58:58" x14ac:dyDescent="0.25">
      <c r="BF42270" s="1"/>
    </row>
    <row r="42271" spans="58:58" x14ac:dyDescent="0.25">
      <c r="BF42271" s="1"/>
    </row>
    <row r="42272" spans="58:58" x14ac:dyDescent="0.25">
      <c r="BF42272" s="1"/>
    </row>
    <row r="42273" spans="58:58" x14ac:dyDescent="0.25">
      <c r="BF42273" s="1"/>
    </row>
    <row r="42274" spans="58:58" x14ac:dyDescent="0.25">
      <c r="BF42274" s="1"/>
    </row>
    <row r="42275" spans="58:58" x14ac:dyDescent="0.25">
      <c r="BF42275" s="1"/>
    </row>
    <row r="42276" spans="58:58" x14ac:dyDescent="0.25">
      <c r="BF42276" s="1"/>
    </row>
    <row r="42277" spans="58:58" x14ac:dyDescent="0.25">
      <c r="BF42277" s="1"/>
    </row>
    <row r="42278" spans="58:58" x14ac:dyDescent="0.25">
      <c r="BF42278" s="1"/>
    </row>
    <row r="42279" spans="58:58" x14ac:dyDescent="0.25">
      <c r="BF42279" s="1"/>
    </row>
    <row r="42280" spans="58:58" x14ac:dyDescent="0.25">
      <c r="BF42280" s="1"/>
    </row>
    <row r="42281" spans="58:58" x14ac:dyDescent="0.25">
      <c r="BF42281" s="1"/>
    </row>
    <row r="42282" spans="58:58" x14ac:dyDescent="0.25">
      <c r="BF42282" s="1"/>
    </row>
    <row r="42283" spans="58:58" x14ac:dyDescent="0.25">
      <c r="BF42283" s="1"/>
    </row>
    <row r="42284" spans="58:58" x14ac:dyDescent="0.25">
      <c r="BF42284" s="1"/>
    </row>
    <row r="42285" spans="58:58" x14ac:dyDescent="0.25">
      <c r="BF42285" s="1"/>
    </row>
    <row r="42286" spans="58:58" x14ac:dyDescent="0.25">
      <c r="BF42286" s="1"/>
    </row>
    <row r="42287" spans="58:58" x14ac:dyDescent="0.25">
      <c r="BF42287" s="1"/>
    </row>
    <row r="42288" spans="58:58" x14ac:dyDescent="0.25">
      <c r="BF42288" s="1"/>
    </row>
    <row r="42289" spans="58:58" x14ac:dyDescent="0.25">
      <c r="BF42289" s="1"/>
    </row>
    <row r="42290" spans="58:58" x14ac:dyDescent="0.25">
      <c r="BF42290" s="1"/>
    </row>
    <row r="42291" spans="58:58" x14ac:dyDescent="0.25">
      <c r="BF42291" s="1"/>
    </row>
    <row r="42292" spans="58:58" x14ac:dyDescent="0.25">
      <c r="BF42292" s="1"/>
    </row>
    <row r="42293" spans="58:58" x14ac:dyDescent="0.25">
      <c r="BF42293" s="1"/>
    </row>
    <row r="42294" spans="58:58" x14ac:dyDescent="0.25">
      <c r="BF42294" s="1"/>
    </row>
    <row r="42295" spans="58:58" x14ac:dyDescent="0.25">
      <c r="BF42295" s="1"/>
    </row>
    <row r="42296" spans="58:58" x14ac:dyDescent="0.25">
      <c r="BF42296" s="1"/>
    </row>
    <row r="42297" spans="58:58" x14ac:dyDescent="0.25">
      <c r="BF42297" s="1"/>
    </row>
    <row r="42298" spans="58:58" x14ac:dyDescent="0.25">
      <c r="BF42298" s="1"/>
    </row>
    <row r="42299" spans="58:58" x14ac:dyDescent="0.25">
      <c r="BF42299" s="1"/>
    </row>
    <row r="42300" spans="58:58" x14ac:dyDescent="0.25">
      <c r="BF42300" s="1"/>
    </row>
    <row r="42301" spans="58:58" x14ac:dyDescent="0.25">
      <c r="BF42301" s="1"/>
    </row>
    <row r="42302" spans="58:58" x14ac:dyDescent="0.25">
      <c r="BF42302" s="1"/>
    </row>
    <row r="42303" spans="58:58" x14ac:dyDescent="0.25">
      <c r="BF42303" s="1"/>
    </row>
    <row r="42304" spans="58:58" x14ac:dyDescent="0.25">
      <c r="BF42304" s="1"/>
    </row>
    <row r="42305" spans="58:58" x14ac:dyDescent="0.25">
      <c r="BF42305" s="1"/>
    </row>
    <row r="42306" spans="58:58" x14ac:dyDescent="0.25">
      <c r="BF42306" s="1"/>
    </row>
    <row r="42307" spans="58:58" x14ac:dyDescent="0.25">
      <c r="BF42307" s="1"/>
    </row>
    <row r="42308" spans="58:58" x14ac:dyDescent="0.25">
      <c r="BF42308" s="1"/>
    </row>
    <row r="42309" spans="58:58" x14ac:dyDescent="0.25">
      <c r="BF42309" s="1"/>
    </row>
    <row r="42310" spans="58:58" x14ac:dyDescent="0.25">
      <c r="BF42310" s="1"/>
    </row>
    <row r="42311" spans="58:58" x14ac:dyDescent="0.25">
      <c r="BF42311" s="1"/>
    </row>
    <row r="42312" spans="58:58" x14ac:dyDescent="0.25">
      <c r="BF42312" s="1"/>
    </row>
    <row r="42313" spans="58:58" x14ac:dyDescent="0.25">
      <c r="BF42313" s="1"/>
    </row>
    <row r="42314" spans="58:58" x14ac:dyDescent="0.25">
      <c r="BF42314" s="1"/>
    </row>
    <row r="42315" spans="58:58" x14ac:dyDescent="0.25">
      <c r="BF42315" s="1"/>
    </row>
    <row r="42316" spans="58:58" x14ac:dyDescent="0.25">
      <c r="BF42316" s="1"/>
    </row>
    <row r="42317" spans="58:58" x14ac:dyDescent="0.25">
      <c r="BF42317" s="1"/>
    </row>
    <row r="42318" spans="58:58" x14ac:dyDescent="0.25">
      <c r="BF42318" s="1"/>
    </row>
    <row r="42319" spans="58:58" x14ac:dyDescent="0.25">
      <c r="BF42319" s="1"/>
    </row>
    <row r="42320" spans="58:58" x14ac:dyDescent="0.25">
      <c r="BF42320" s="1"/>
    </row>
    <row r="42321" spans="58:58" x14ac:dyDescent="0.25">
      <c r="BF42321" s="1"/>
    </row>
    <row r="42322" spans="58:58" x14ac:dyDescent="0.25">
      <c r="BF42322" s="1"/>
    </row>
    <row r="42323" spans="58:58" x14ac:dyDescent="0.25">
      <c r="BF42323" s="1"/>
    </row>
    <row r="42324" spans="58:58" x14ac:dyDescent="0.25">
      <c r="BF42324" s="1"/>
    </row>
    <row r="42325" spans="58:58" x14ac:dyDescent="0.25">
      <c r="BF42325" s="1"/>
    </row>
    <row r="42326" spans="58:58" x14ac:dyDescent="0.25">
      <c r="BF42326" s="1"/>
    </row>
    <row r="42327" spans="58:58" x14ac:dyDescent="0.25">
      <c r="BF42327" s="1"/>
    </row>
    <row r="42328" spans="58:58" x14ac:dyDescent="0.25">
      <c r="BF42328" s="1"/>
    </row>
    <row r="42329" spans="58:58" x14ac:dyDescent="0.25">
      <c r="BF42329" s="1"/>
    </row>
    <row r="42330" spans="58:58" x14ac:dyDescent="0.25">
      <c r="BF42330" s="1"/>
    </row>
    <row r="42331" spans="58:58" x14ac:dyDescent="0.25">
      <c r="BF42331" s="1"/>
    </row>
    <row r="42332" spans="58:58" x14ac:dyDescent="0.25">
      <c r="BF42332" s="1"/>
    </row>
    <row r="42333" spans="58:58" x14ac:dyDescent="0.25">
      <c r="BF42333" s="1"/>
    </row>
    <row r="42334" spans="58:58" x14ac:dyDescent="0.25">
      <c r="BF42334" s="1"/>
    </row>
    <row r="42335" spans="58:58" x14ac:dyDescent="0.25">
      <c r="BF42335" s="1"/>
    </row>
    <row r="42336" spans="58:58" x14ac:dyDescent="0.25">
      <c r="BF42336" s="1"/>
    </row>
    <row r="42337" spans="58:58" x14ac:dyDescent="0.25">
      <c r="BF42337" s="1"/>
    </row>
    <row r="42338" spans="58:58" x14ac:dyDescent="0.25">
      <c r="BF42338" s="1"/>
    </row>
    <row r="42339" spans="58:58" x14ac:dyDescent="0.25">
      <c r="BF42339" s="1"/>
    </row>
    <row r="42340" spans="58:58" x14ac:dyDescent="0.25">
      <c r="BF42340" s="1"/>
    </row>
    <row r="42341" spans="58:58" x14ac:dyDescent="0.25">
      <c r="BF42341" s="1"/>
    </row>
    <row r="42342" spans="58:58" x14ac:dyDescent="0.25">
      <c r="BF42342" s="1"/>
    </row>
    <row r="42343" spans="58:58" x14ac:dyDescent="0.25">
      <c r="BF42343" s="1"/>
    </row>
    <row r="42344" spans="58:58" x14ac:dyDescent="0.25">
      <c r="BF42344" s="1"/>
    </row>
    <row r="42345" spans="58:58" x14ac:dyDescent="0.25">
      <c r="BF42345" s="1"/>
    </row>
    <row r="42346" spans="58:58" x14ac:dyDescent="0.25">
      <c r="BF42346" s="1"/>
    </row>
    <row r="42347" spans="58:58" x14ac:dyDescent="0.25">
      <c r="BF42347" s="1"/>
    </row>
    <row r="42348" spans="58:58" x14ac:dyDescent="0.25">
      <c r="BF42348" s="1"/>
    </row>
    <row r="42349" spans="58:58" x14ac:dyDescent="0.25">
      <c r="BF42349" s="1"/>
    </row>
    <row r="42350" spans="58:58" x14ac:dyDescent="0.25">
      <c r="BF42350" s="1"/>
    </row>
    <row r="42351" spans="58:58" x14ac:dyDescent="0.25">
      <c r="BF42351" s="1"/>
    </row>
    <row r="42352" spans="58:58" x14ac:dyDescent="0.25">
      <c r="BF42352" s="1"/>
    </row>
    <row r="42353" spans="58:58" x14ac:dyDescent="0.25">
      <c r="BF42353" s="1"/>
    </row>
    <row r="42354" spans="58:58" x14ac:dyDescent="0.25">
      <c r="BF42354" s="1"/>
    </row>
    <row r="42355" spans="58:58" x14ac:dyDescent="0.25">
      <c r="BF42355" s="1"/>
    </row>
    <row r="42356" spans="58:58" x14ac:dyDescent="0.25">
      <c r="BF42356" s="1"/>
    </row>
    <row r="42357" spans="58:58" x14ac:dyDescent="0.25">
      <c r="BF42357" s="1"/>
    </row>
    <row r="42358" spans="58:58" x14ac:dyDescent="0.25">
      <c r="BF42358" s="1"/>
    </row>
    <row r="42359" spans="58:58" x14ac:dyDescent="0.25">
      <c r="BF42359" s="1"/>
    </row>
    <row r="42360" spans="58:58" x14ac:dyDescent="0.25">
      <c r="BF42360" s="1"/>
    </row>
    <row r="42361" spans="58:58" x14ac:dyDescent="0.25">
      <c r="BF42361" s="1"/>
    </row>
    <row r="42362" spans="58:58" x14ac:dyDescent="0.25">
      <c r="BF42362" s="1"/>
    </row>
    <row r="42363" spans="58:58" x14ac:dyDescent="0.25">
      <c r="BF42363" s="1"/>
    </row>
    <row r="42364" spans="58:58" x14ac:dyDescent="0.25">
      <c r="BF42364" s="1"/>
    </row>
    <row r="42365" spans="58:58" x14ac:dyDescent="0.25">
      <c r="BF42365" s="1"/>
    </row>
    <row r="42366" spans="58:58" x14ac:dyDescent="0.25">
      <c r="BF42366" s="1"/>
    </row>
    <row r="42367" spans="58:58" x14ac:dyDescent="0.25">
      <c r="BF42367" s="1"/>
    </row>
    <row r="42368" spans="58:58" x14ac:dyDescent="0.25">
      <c r="BF42368" s="1"/>
    </row>
    <row r="42369" spans="58:58" x14ac:dyDescent="0.25">
      <c r="BF42369" s="1"/>
    </row>
    <row r="42370" spans="58:58" x14ac:dyDescent="0.25">
      <c r="BF42370" s="1"/>
    </row>
    <row r="42371" spans="58:58" x14ac:dyDescent="0.25">
      <c r="BF42371" s="1"/>
    </row>
    <row r="42372" spans="58:58" x14ac:dyDescent="0.25">
      <c r="BF42372" s="1"/>
    </row>
    <row r="42373" spans="58:58" x14ac:dyDescent="0.25">
      <c r="BF42373" s="1"/>
    </row>
    <row r="42374" spans="58:58" x14ac:dyDescent="0.25">
      <c r="BF42374" s="1"/>
    </row>
    <row r="42375" spans="58:58" x14ac:dyDescent="0.25">
      <c r="BF42375" s="1"/>
    </row>
    <row r="42376" spans="58:58" x14ac:dyDescent="0.25">
      <c r="BF42376" s="1"/>
    </row>
    <row r="42377" spans="58:58" x14ac:dyDescent="0.25">
      <c r="BF42377" s="1"/>
    </row>
    <row r="42378" spans="58:58" x14ac:dyDescent="0.25">
      <c r="BF42378" s="1"/>
    </row>
    <row r="42379" spans="58:58" x14ac:dyDescent="0.25">
      <c r="BF42379" s="1"/>
    </row>
    <row r="42380" spans="58:58" x14ac:dyDescent="0.25">
      <c r="BF42380" s="1"/>
    </row>
    <row r="42381" spans="58:58" x14ac:dyDescent="0.25">
      <c r="BF42381" s="1"/>
    </row>
    <row r="42382" spans="58:58" x14ac:dyDescent="0.25">
      <c r="BF42382" s="1"/>
    </row>
    <row r="42383" spans="58:58" x14ac:dyDescent="0.25">
      <c r="BF42383" s="1"/>
    </row>
    <row r="42384" spans="58:58" x14ac:dyDescent="0.25">
      <c r="BF42384" s="1"/>
    </row>
    <row r="42385" spans="58:58" x14ac:dyDescent="0.25">
      <c r="BF42385" s="1"/>
    </row>
    <row r="42386" spans="58:58" x14ac:dyDescent="0.25">
      <c r="BF42386" s="1"/>
    </row>
    <row r="42387" spans="58:58" x14ac:dyDescent="0.25">
      <c r="BF42387" s="1"/>
    </row>
    <row r="42388" spans="58:58" x14ac:dyDescent="0.25">
      <c r="BF42388" s="1"/>
    </row>
    <row r="42389" spans="58:58" x14ac:dyDescent="0.25">
      <c r="BF42389" s="1"/>
    </row>
    <row r="42390" spans="58:58" x14ac:dyDescent="0.25">
      <c r="BF42390" s="1"/>
    </row>
    <row r="42391" spans="58:58" x14ac:dyDescent="0.25">
      <c r="BF42391" s="1"/>
    </row>
    <row r="42392" spans="58:58" x14ac:dyDescent="0.25">
      <c r="BF42392" s="1"/>
    </row>
    <row r="42393" spans="58:58" x14ac:dyDescent="0.25">
      <c r="BF42393" s="1"/>
    </row>
    <row r="42394" spans="58:58" x14ac:dyDescent="0.25">
      <c r="BF42394" s="1"/>
    </row>
    <row r="42395" spans="58:58" x14ac:dyDescent="0.25">
      <c r="BF42395" s="1"/>
    </row>
    <row r="42396" spans="58:58" x14ac:dyDescent="0.25">
      <c r="BF42396" s="1"/>
    </row>
    <row r="42397" spans="58:58" x14ac:dyDescent="0.25">
      <c r="BF42397" s="1"/>
    </row>
    <row r="42398" spans="58:58" x14ac:dyDescent="0.25">
      <c r="BF42398" s="1"/>
    </row>
    <row r="42399" spans="58:58" x14ac:dyDescent="0.25">
      <c r="BF42399" s="1"/>
    </row>
    <row r="42400" spans="58:58" x14ac:dyDescent="0.25">
      <c r="BF42400" s="1"/>
    </row>
    <row r="42401" spans="58:58" x14ac:dyDescent="0.25">
      <c r="BF42401" s="1"/>
    </row>
    <row r="42402" spans="58:58" x14ac:dyDescent="0.25">
      <c r="BF42402" s="1"/>
    </row>
    <row r="42403" spans="58:58" x14ac:dyDescent="0.25">
      <c r="BF42403" s="1"/>
    </row>
    <row r="42404" spans="58:58" x14ac:dyDescent="0.25">
      <c r="BF42404" s="1"/>
    </row>
    <row r="42405" spans="58:58" x14ac:dyDescent="0.25">
      <c r="BF42405" s="1"/>
    </row>
    <row r="42406" spans="58:58" x14ac:dyDescent="0.25">
      <c r="BF42406" s="1"/>
    </row>
    <row r="42407" spans="58:58" x14ac:dyDescent="0.25">
      <c r="BF42407" s="1"/>
    </row>
    <row r="42408" spans="58:58" x14ac:dyDescent="0.25">
      <c r="BF42408" s="1"/>
    </row>
    <row r="42409" spans="58:58" x14ac:dyDescent="0.25">
      <c r="BF42409" s="1"/>
    </row>
    <row r="42410" spans="58:58" x14ac:dyDescent="0.25">
      <c r="BF42410" s="1"/>
    </row>
    <row r="42411" spans="58:58" x14ac:dyDescent="0.25">
      <c r="BF42411" s="1"/>
    </row>
    <row r="42412" spans="58:58" x14ac:dyDescent="0.25">
      <c r="BF42412" s="1"/>
    </row>
    <row r="42413" spans="58:58" x14ac:dyDescent="0.25">
      <c r="BF42413" s="1"/>
    </row>
    <row r="42414" spans="58:58" x14ac:dyDescent="0.25">
      <c r="BF42414" s="1"/>
    </row>
    <row r="42415" spans="58:58" x14ac:dyDescent="0.25">
      <c r="BF42415" s="1"/>
    </row>
    <row r="42416" spans="58:58" x14ac:dyDescent="0.25">
      <c r="BF42416" s="1"/>
    </row>
    <row r="42417" spans="58:58" x14ac:dyDescent="0.25">
      <c r="BF42417" s="1"/>
    </row>
    <row r="42418" spans="58:58" x14ac:dyDescent="0.25">
      <c r="BF42418" s="1"/>
    </row>
    <row r="42419" spans="58:58" x14ac:dyDescent="0.25">
      <c r="BF42419" s="1"/>
    </row>
    <row r="42420" spans="58:58" x14ac:dyDescent="0.25">
      <c r="BF42420" s="1"/>
    </row>
    <row r="42421" spans="58:58" x14ac:dyDescent="0.25">
      <c r="BF42421" s="1"/>
    </row>
    <row r="42422" spans="58:58" x14ac:dyDescent="0.25">
      <c r="BF42422" s="1"/>
    </row>
    <row r="42423" spans="58:58" x14ac:dyDescent="0.25">
      <c r="BF42423" s="1"/>
    </row>
    <row r="42424" spans="58:58" x14ac:dyDescent="0.25">
      <c r="BF42424" s="1"/>
    </row>
    <row r="42425" spans="58:58" x14ac:dyDescent="0.25">
      <c r="BF42425" s="1"/>
    </row>
    <row r="42426" spans="58:58" x14ac:dyDescent="0.25">
      <c r="BF42426" s="1"/>
    </row>
    <row r="42427" spans="58:58" x14ac:dyDescent="0.25">
      <c r="BF42427" s="1"/>
    </row>
    <row r="42428" spans="58:58" x14ac:dyDescent="0.25">
      <c r="BF42428" s="1"/>
    </row>
    <row r="42429" spans="58:58" x14ac:dyDescent="0.25">
      <c r="BF42429" s="1"/>
    </row>
    <row r="42430" spans="58:58" x14ac:dyDescent="0.25">
      <c r="BF42430" s="1"/>
    </row>
    <row r="42431" spans="58:58" x14ac:dyDescent="0.25">
      <c r="BF42431" s="1"/>
    </row>
    <row r="42432" spans="58:58" x14ac:dyDescent="0.25">
      <c r="BF42432" s="1"/>
    </row>
    <row r="42433" spans="58:58" x14ac:dyDescent="0.25">
      <c r="BF42433" s="1"/>
    </row>
    <row r="42434" spans="58:58" x14ac:dyDescent="0.25">
      <c r="BF42434" s="1"/>
    </row>
    <row r="42435" spans="58:58" x14ac:dyDescent="0.25">
      <c r="BF42435" s="1"/>
    </row>
    <row r="42436" spans="58:58" x14ac:dyDescent="0.25">
      <c r="BF42436" s="1"/>
    </row>
    <row r="42437" spans="58:58" x14ac:dyDescent="0.25">
      <c r="BF42437" s="1"/>
    </row>
    <row r="42438" spans="58:58" x14ac:dyDescent="0.25">
      <c r="BF42438" s="1"/>
    </row>
    <row r="42439" spans="58:58" x14ac:dyDescent="0.25">
      <c r="BF42439" s="1"/>
    </row>
    <row r="42440" spans="58:58" x14ac:dyDescent="0.25">
      <c r="BF42440" s="1"/>
    </row>
    <row r="42441" spans="58:58" x14ac:dyDescent="0.25">
      <c r="BF42441" s="1"/>
    </row>
    <row r="42442" spans="58:58" x14ac:dyDescent="0.25">
      <c r="BF42442" s="1"/>
    </row>
    <row r="42443" spans="58:58" x14ac:dyDescent="0.25">
      <c r="BF42443" s="1"/>
    </row>
    <row r="42444" spans="58:58" x14ac:dyDescent="0.25">
      <c r="BF42444" s="1"/>
    </row>
    <row r="42445" spans="58:58" x14ac:dyDescent="0.25">
      <c r="BF42445" s="1"/>
    </row>
    <row r="42446" spans="58:58" x14ac:dyDescent="0.25">
      <c r="BF42446" s="1"/>
    </row>
    <row r="42447" spans="58:58" x14ac:dyDescent="0.25">
      <c r="BF42447" s="1"/>
    </row>
    <row r="42448" spans="58:58" x14ac:dyDescent="0.25">
      <c r="BF42448" s="1"/>
    </row>
    <row r="42449" spans="58:58" x14ac:dyDescent="0.25">
      <c r="BF42449" s="1"/>
    </row>
    <row r="42450" spans="58:58" x14ac:dyDescent="0.25">
      <c r="BF42450" s="1"/>
    </row>
    <row r="42451" spans="58:58" x14ac:dyDescent="0.25">
      <c r="BF42451" s="1"/>
    </row>
    <row r="42452" spans="58:58" x14ac:dyDescent="0.25">
      <c r="BF42452" s="1"/>
    </row>
    <row r="42453" spans="58:58" x14ac:dyDescent="0.25">
      <c r="BF42453" s="1"/>
    </row>
    <row r="42454" spans="58:58" x14ac:dyDescent="0.25">
      <c r="BF42454" s="1"/>
    </row>
    <row r="42455" spans="58:58" x14ac:dyDescent="0.25">
      <c r="BF42455" s="1"/>
    </row>
    <row r="42456" spans="58:58" x14ac:dyDescent="0.25">
      <c r="BF42456" s="1"/>
    </row>
    <row r="42457" spans="58:58" x14ac:dyDescent="0.25">
      <c r="BF42457" s="1"/>
    </row>
    <row r="42458" spans="58:58" x14ac:dyDescent="0.25">
      <c r="BF42458" s="1"/>
    </row>
    <row r="42459" spans="58:58" x14ac:dyDescent="0.25">
      <c r="BF42459" s="1"/>
    </row>
    <row r="42460" spans="58:58" x14ac:dyDescent="0.25">
      <c r="BF42460" s="1"/>
    </row>
    <row r="42461" spans="58:58" x14ac:dyDescent="0.25">
      <c r="BF42461" s="1"/>
    </row>
    <row r="42462" spans="58:58" x14ac:dyDescent="0.25">
      <c r="BF42462" s="1"/>
    </row>
    <row r="42463" spans="58:58" x14ac:dyDescent="0.25">
      <c r="BF42463" s="1"/>
    </row>
    <row r="42464" spans="58:58" x14ac:dyDescent="0.25">
      <c r="BF42464" s="1"/>
    </row>
    <row r="42465" spans="58:58" x14ac:dyDescent="0.25">
      <c r="BF42465" s="1"/>
    </row>
    <row r="42466" spans="58:58" x14ac:dyDescent="0.25">
      <c r="BF42466" s="1"/>
    </row>
    <row r="42467" spans="58:58" x14ac:dyDescent="0.25">
      <c r="BF42467" s="1"/>
    </row>
    <row r="42468" spans="58:58" x14ac:dyDescent="0.25">
      <c r="BF42468" s="1"/>
    </row>
    <row r="42469" spans="58:58" x14ac:dyDescent="0.25">
      <c r="BF42469" s="1"/>
    </row>
    <row r="42470" spans="58:58" x14ac:dyDescent="0.25">
      <c r="BF42470" s="1"/>
    </row>
    <row r="42471" spans="58:58" x14ac:dyDescent="0.25">
      <c r="BF42471" s="1"/>
    </row>
    <row r="42472" spans="58:58" x14ac:dyDescent="0.25">
      <c r="BF42472" s="1"/>
    </row>
    <row r="42473" spans="58:58" x14ac:dyDescent="0.25">
      <c r="BF42473" s="1"/>
    </row>
    <row r="42474" spans="58:58" x14ac:dyDescent="0.25">
      <c r="BF42474" s="1"/>
    </row>
    <row r="42475" spans="58:58" x14ac:dyDescent="0.25">
      <c r="BF42475" s="1"/>
    </row>
    <row r="42476" spans="58:58" x14ac:dyDescent="0.25">
      <c r="BF42476" s="1"/>
    </row>
    <row r="42477" spans="58:58" x14ac:dyDescent="0.25">
      <c r="BF42477" s="1"/>
    </row>
    <row r="42478" spans="58:58" x14ac:dyDescent="0.25">
      <c r="BF42478" s="1"/>
    </row>
    <row r="42479" spans="58:58" x14ac:dyDescent="0.25">
      <c r="BF42479" s="1"/>
    </row>
    <row r="42480" spans="58:58" x14ac:dyDescent="0.25">
      <c r="BF42480" s="1"/>
    </row>
    <row r="42481" spans="58:58" x14ac:dyDescent="0.25">
      <c r="BF42481" s="1"/>
    </row>
    <row r="42482" spans="58:58" x14ac:dyDescent="0.25">
      <c r="BF42482" s="1"/>
    </row>
    <row r="42483" spans="58:58" x14ac:dyDescent="0.25">
      <c r="BF42483" s="1"/>
    </row>
    <row r="42484" spans="58:58" x14ac:dyDescent="0.25">
      <c r="BF42484" s="1"/>
    </row>
    <row r="42485" spans="58:58" x14ac:dyDescent="0.25">
      <c r="BF42485" s="1"/>
    </row>
    <row r="42486" spans="58:58" x14ac:dyDescent="0.25">
      <c r="BF42486" s="1"/>
    </row>
    <row r="42487" spans="58:58" x14ac:dyDescent="0.25">
      <c r="BF42487" s="1"/>
    </row>
    <row r="42488" spans="58:58" x14ac:dyDescent="0.25">
      <c r="BF42488" s="1"/>
    </row>
    <row r="42489" spans="58:58" x14ac:dyDescent="0.25">
      <c r="BF42489" s="1"/>
    </row>
    <row r="42490" spans="58:58" x14ac:dyDescent="0.25">
      <c r="BF42490" s="1"/>
    </row>
    <row r="42491" spans="58:58" x14ac:dyDescent="0.25">
      <c r="BF42491" s="1"/>
    </row>
    <row r="42492" spans="58:58" x14ac:dyDescent="0.25">
      <c r="BF42492" s="1"/>
    </row>
    <row r="42493" spans="58:58" x14ac:dyDescent="0.25">
      <c r="BF42493" s="1"/>
    </row>
    <row r="42494" spans="58:58" x14ac:dyDescent="0.25">
      <c r="BF42494" s="1"/>
    </row>
    <row r="42495" spans="58:58" x14ac:dyDescent="0.25">
      <c r="BF42495" s="1"/>
    </row>
    <row r="42496" spans="58:58" x14ac:dyDescent="0.25">
      <c r="BF42496" s="1"/>
    </row>
    <row r="42497" spans="58:58" x14ac:dyDescent="0.25">
      <c r="BF42497" s="1"/>
    </row>
    <row r="42498" spans="58:58" x14ac:dyDescent="0.25">
      <c r="BF42498" s="1"/>
    </row>
    <row r="42499" spans="58:58" x14ac:dyDescent="0.25">
      <c r="BF42499" s="1"/>
    </row>
    <row r="42500" spans="58:58" x14ac:dyDescent="0.25">
      <c r="BF42500" s="1"/>
    </row>
    <row r="42501" spans="58:58" x14ac:dyDescent="0.25">
      <c r="BF42501" s="1"/>
    </row>
    <row r="42502" spans="58:58" x14ac:dyDescent="0.25">
      <c r="BF42502" s="1"/>
    </row>
    <row r="42503" spans="58:58" x14ac:dyDescent="0.25">
      <c r="BF42503" s="1"/>
    </row>
    <row r="42504" spans="58:58" x14ac:dyDescent="0.25">
      <c r="BF42504" s="1"/>
    </row>
    <row r="42505" spans="58:58" x14ac:dyDescent="0.25">
      <c r="BF42505" s="1"/>
    </row>
    <row r="42506" spans="58:58" x14ac:dyDescent="0.25">
      <c r="BF42506" s="1"/>
    </row>
    <row r="42507" spans="58:58" x14ac:dyDescent="0.25">
      <c r="BF42507" s="1"/>
    </row>
    <row r="42508" spans="58:58" x14ac:dyDescent="0.25">
      <c r="BF42508" s="1"/>
    </row>
    <row r="42509" spans="58:58" x14ac:dyDescent="0.25">
      <c r="BF42509" s="1"/>
    </row>
    <row r="42510" spans="58:58" x14ac:dyDescent="0.25">
      <c r="BF42510" s="1"/>
    </row>
    <row r="42511" spans="58:58" x14ac:dyDescent="0.25">
      <c r="BF42511" s="1"/>
    </row>
    <row r="42512" spans="58:58" x14ac:dyDescent="0.25">
      <c r="BF42512" s="1"/>
    </row>
    <row r="42513" spans="58:58" x14ac:dyDescent="0.25">
      <c r="BF42513" s="1"/>
    </row>
    <row r="42514" spans="58:58" x14ac:dyDescent="0.25">
      <c r="BF42514" s="1"/>
    </row>
    <row r="42515" spans="58:58" x14ac:dyDescent="0.25">
      <c r="BF42515" s="1"/>
    </row>
    <row r="42516" spans="58:58" x14ac:dyDescent="0.25">
      <c r="BF42516" s="1"/>
    </row>
    <row r="42517" spans="58:58" x14ac:dyDescent="0.25">
      <c r="BF42517" s="1"/>
    </row>
    <row r="42518" spans="58:58" x14ac:dyDescent="0.25">
      <c r="BF42518" s="1"/>
    </row>
    <row r="42519" spans="58:58" x14ac:dyDescent="0.25">
      <c r="BF42519" s="1"/>
    </row>
    <row r="42520" spans="58:58" x14ac:dyDescent="0.25">
      <c r="BF42520" s="1"/>
    </row>
    <row r="42521" spans="58:58" x14ac:dyDescent="0.25">
      <c r="BF42521" s="1"/>
    </row>
    <row r="42522" spans="58:58" x14ac:dyDescent="0.25">
      <c r="BF42522" s="1"/>
    </row>
    <row r="42523" spans="58:58" x14ac:dyDescent="0.25">
      <c r="BF42523" s="1"/>
    </row>
    <row r="42524" spans="58:58" x14ac:dyDescent="0.25">
      <c r="BF42524" s="1"/>
    </row>
    <row r="42525" spans="58:58" x14ac:dyDescent="0.25">
      <c r="BF42525" s="1"/>
    </row>
    <row r="42526" spans="58:58" x14ac:dyDescent="0.25">
      <c r="BF42526" s="1"/>
    </row>
    <row r="42527" spans="58:58" x14ac:dyDescent="0.25">
      <c r="BF42527" s="1"/>
    </row>
    <row r="42528" spans="58:58" x14ac:dyDescent="0.25">
      <c r="BF42528" s="1"/>
    </row>
    <row r="42529" spans="58:58" x14ac:dyDescent="0.25">
      <c r="BF42529" s="1"/>
    </row>
    <row r="42530" spans="58:58" x14ac:dyDescent="0.25">
      <c r="BF42530" s="1"/>
    </row>
    <row r="42531" spans="58:58" x14ac:dyDescent="0.25">
      <c r="BF42531" s="1"/>
    </row>
    <row r="42532" spans="58:58" x14ac:dyDescent="0.25">
      <c r="BF42532" s="1"/>
    </row>
    <row r="42533" spans="58:58" x14ac:dyDescent="0.25">
      <c r="BF42533" s="1"/>
    </row>
    <row r="42534" spans="58:58" x14ac:dyDescent="0.25">
      <c r="BF42534" s="1"/>
    </row>
    <row r="42535" spans="58:58" x14ac:dyDescent="0.25">
      <c r="BF42535" s="1"/>
    </row>
    <row r="42536" spans="58:58" x14ac:dyDescent="0.25">
      <c r="BF42536" s="1"/>
    </row>
    <row r="42537" spans="58:58" x14ac:dyDescent="0.25">
      <c r="BF42537" s="1"/>
    </row>
    <row r="42538" spans="58:58" x14ac:dyDescent="0.25">
      <c r="BF42538" s="1"/>
    </row>
    <row r="42539" spans="58:58" x14ac:dyDescent="0.25">
      <c r="BF42539" s="1"/>
    </row>
    <row r="42540" spans="58:58" x14ac:dyDescent="0.25">
      <c r="BF42540" s="1"/>
    </row>
    <row r="42541" spans="58:58" x14ac:dyDescent="0.25">
      <c r="BF42541" s="1"/>
    </row>
    <row r="42542" spans="58:58" x14ac:dyDescent="0.25">
      <c r="BF42542" s="1"/>
    </row>
    <row r="42543" spans="58:58" x14ac:dyDescent="0.25">
      <c r="BF42543" s="1"/>
    </row>
    <row r="42544" spans="58:58" x14ac:dyDescent="0.25">
      <c r="BF42544" s="1"/>
    </row>
    <row r="42545" spans="58:58" x14ac:dyDescent="0.25">
      <c r="BF42545" s="1"/>
    </row>
    <row r="42546" spans="58:58" x14ac:dyDescent="0.25">
      <c r="BF42546" s="1"/>
    </row>
    <row r="42547" spans="58:58" x14ac:dyDescent="0.25">
      <c r="BF42547" s="1"/>
    </row>
    <row r="42548" spans="58:58" x14ac:dyDescent="0.25">
      <c r="BF42548" s="1"/>
    </row>
    <row r="42549" spans="58:58" x14ac:dyDescent="0.25">
      <c r="BF42549" s="1"/>
    </row>
    <row r="42550" spans="58:58" x14ac:dyDescent="0.25">
      <c r="BF42550" s="1"/>
    </row>
    <row r="42551" spans="58:58" x14ac:dyDescent="0.25">
      <c r="BF42551" s="1"/>
    </row>
    <row r="42552" spans="58:58" x14ac:dyDescent="0.25">
      <c r="BF42552" s="1"/>
    </row>
    <row r="42553" spans="58:58" x14ac:dyDescent="0.25">
      <c r="BF42553" s="1"/>
    </row>
    <row r="42554" spans="58:58" x14ac:dyDescent="0.25">
      <c r="BF42554" s="1"/>
    </row>
    <row r="42555" spans="58:58" x14ac:dyDescent="0.25">
      <c r="BF42555" s="1"/>
    </row>
    <row r="42556" spans="58:58" x14ac:dyDescent="0.25">
      <c r="BF42556" s="1"/>
    </row>
    <row r="42557" spans="58:58" x14ac:dyDescent="0.25">
      <c r="BF42557" s="1"/>
    </row>
    <row r="42558" spans="58:58" x14ac:dyDescent="0.25">
      <c r="BF42558" s="1"/>
    </row>
    <row r="42559" spans="58:58" x14ac:dyDescent="0.25">
      <c r="BF42559" s="1"/>
    </row>
    <row r="42560" spans="58:58" x14ac:dyDescent="0.25">
      <c r="BF42560" s="1"/>
    </row>
    <row r="42561" spans="58:58" x14ac:dyDescent="0.25">
      <c r="BF42561" s="1"/>
    </row>
    <row r="42562" spans="58:58" x14ac:dyDescent="0.25">
      <c r="BF42562" s="1"/>
    </row>
    <row r="42563" spans="58:58" x14ac:dyDescent="0.25">
      <c r="BF42563" s="1"/>
    </row>
    <row r="42564" spans="58:58" x14ac:dyDescent="0.25">
      <c r="BF42564" s="1"/>
    </row>
    <row r="42565" spans="58:58" x14ac:dyDescent="0.25">
      <c r="BF42565" s="1"/>
    </row>
    <row r="42566" spans="58:58" x14ac:dyDescent="0.25">
      <c r="BF42566" s="1"/>
    </row>
    <row r="42567" spans="58:58" x14ac:dyDescent="0.25">
      <c r="BF42567" s="1"/>
    </row>
    <row r="42568" spans="58:58" x14ac:dyDescent="0.25">
      <c r="BF42568" s="1"/>
    </row>
    <row r="42569" spans="58:58" x14ac:dyDescent="0.25">
      <c r="BF42569" s="1"/>
    </row>
    <row r="42570" spans="58:58" x14ac:dyDescent="0.25">
      <c r="BF42570" s="1"/>
    </row>
    <row r="42571" spans="58:58" x14ac:dyDescent="0.25">
      <c r="BF42571" s="1"/>
    </row>
    <row r="42572" spans="58:58" x14ac:dyDescent="0.25">
      <c r="BF42572" s="1"/>
    </row>
    <row r="42573" spans="58:58" x14ac:dyDescent="0.25">
      <c r="BF42573" s="1"/>
    </row>
    <row r="42574" spans="58:58" x14ac:dyDescent="0.25">
      <c r="BF42574" s="1"/>
    </row>
    <row r="42575" spans="58:58" x14ac:dyDescent="0.25">
      <c r="BF42575" s="1"/>
    </row>
    <row r="42576" spans="58:58" x14ac:dyDescent="0.25">
      <c r="BF42576" s="1"/>
    </row>
    <row r="42577" spans="58:58" x14ac:dyDescent="0.25">
      <c r="BF42577" s="1"/>
    </row>
    <row r="42578" spans="58:58" x14ac:dyDescent="0.25">
      <c r="BF42578" s="1"/>
    </row>
    <row r="42579" spans="58:58" x14ac:dyDescent="0.25">
      <c r="BF42579" s="1"/>
    </row>
    <row r="42580" spans="58:58" x14ac:dyDescent="0.25">
      <c r="BF42580" s="1"/>
    </row>
    <row r="42581" spans="58:58" x14ac:dyDescent="0.25">
      <c r="BF42581" s="1"/>
    </row>
    <row r="42582" spans="58:58" x14ac:dyDescent="0.25">
      <c r="BF42582" s="1"/>
    </row>
    <row r="42583" spans="58:58" x14ac:dyDescent="0.25">
      <c r="BF42583" s="1"/>
    </row>
    <row r="42584" spans="58:58" x14ac:dyDescent="0.25">
      <c r="BF42584" s="1"/>
    </row>
    <row r="42585" spans="58:58" x14ac:dyDescent="0.25">
      <c r="BF42585" s="1"/>
    </row>
    <row r="42586" spans="58:58" x14ac:dyDescent="0.25">
      <c r="BF42586" s="1"/>
    </row>
    <row r="42587" spans="58:58" x14ac:dyDescent="0.25">
      <c r="BF42587" s="1"/>
    </row>
    <row r="42588" spans="58:58" x14ac:dyDescent="0.25">
      <c r="BF42588" s="1"/>
    </row>
    <row r="42589" spans="58:58" x14ac:dyDescent="0.25">
      <c r="BF42589" s="1"/>
    </row>
    <row r="42590" spans="58:58" x14ac:dyDescent="0.25">
      <c r="BF42590" s="1"/>
    </row>
    <row r="42591" spans="58:58" x14ac:dyDescent="0.25">
      <c r="BF42591" s="1"/>
    </row>
    <row r="42592" spans="58:58" x14ac:dyDescent="0.25">
      <c r="BF42592" s="1"/>
    </row>
    <row r="42593" spans="58:58" x14ac:dyDescent="0.25">
      <c r="BF42593" s="1"/>
    </row>
    <row r="42594" spans="58:58" x14ac:dyDescent="0.25">
      <c r="BF42594" s="1"/>
    </row>
    <row r="42595" spans="58:58" x14ac:dyDescent="0.25">
      <c r="BF42595" s="1"/>
    </row>
    <row r="42596" spans="58:58" x14ac:dyDescent="0.25">
      <c r="BF42596" s="1"/>
    </row>
    <row r="42597" spans="58:58" x14ac:dyDescent="0.25">
      <c r="BF42597" s="1"/>
    </row>
    <row r="42598" spans="58:58" x14ac:dyDescent="0.25">
      <c r="BF42598" s="1"/>
    </row>
    <row r="42599" spans="58:58" x14ac:dyDescent="0.25">
      <c r="BF42599" s="1"/>
    </row>
    <row r="42600" spans="58:58" x14ac:dyDescent="0.25">
      <c r="BF42600" s="1"/>
    </row>
    <row r="42601" spans="58:58" x14ac:dyDescent="0.25">
      <c r="BF42601" s="1"/>
    </row>
    <row r="42602" spans="58:58" x14ac:dyDescent="0.25">
      <c r="BF42602" s="1"/>
    </row>
    <row r="42603" spans="58:58" x14ac:dyDescent="0.25">
      <c r="BF42603" s="1"/>
    </row>
    <row r="42604" spans="58:58" x14ac:dyDescent="0.25">
      <c r="BF42604" s="1"/>
    </row>
    <row r="42605" spans="58:58" x14ac:dyDescent="0.25">
      <c r="BF42605" s="1"/>
    </row>
    <row r="42606" spans="58:58" x14ac:dyDescent="0.25">
      <c r="BF42606" s="1"/>
    </row>
    <row r="42607" spans="58:58" x14ac:dyDescent="0.25">
      <c r="BF42607" s="1"/>
    </row>
    <row r="42608" spans="58:58" x14ac:dyDescent="0.25">
      <c r="BF42608" s="1"/>
    </row>
    <row r="42609" spans="58:58" x14ac:dyDescent="0.25">
      <c r="BF42609" s="1"/>
    </row>
    <row r="42610" spans="58:58" x14ac:dyDescent="0.25">
      <c r="BF42610" s="1"/>
    </row>
    <row r="42611" spans="58:58" x14ac:dyDescent="0.25">
      <c r="BF42611" s="1"/>
    </row>
    <row r="42612" spans="58:58" x14ac:dyDescent="0.25">
      <c r="BF42612" s="1"/>
    </row>
    <row r="42613" spans="58:58" x14ac:dyDescent="0.25">
      <c r="BF42613" s="1"/>
    </row>
    <row r="42614" spans="58:58" x14ac:dyDescent="0.25">
      <c r="BF42614" s="1"/>
    </row>
    <row r="42615" spans="58:58" x14ac:dyDescent="0.25">
      <c r="BF42615" s="1"/>
    </row>
    <row r="42616" spans="58:58" x14ac:dyDescent="0.25">
      <c r="BF42616" s="1"/>
    </row>
    <row r="42617" spans="58:58" x14ac:dyDescent="0.25">
      <c r="BF42617" s="1"/>
    </row>
    <row r="42618" spans="58:58" x14ac:dyDescent="0.25">
      <c r="BF42618" s="1"/>
    </row>
    <row r="42619" spans="58:58" x14ac:dyDescent="0.25">
      <c r="BF42619" s="1"/>
    </row>
    <row r="42620" spans="58:58" x14ac:dyDescent="0.25">
      <c r="BF42620" s="1"/>
    </row>
    <row r="42621" spans="58:58" x14ac:dyDescent="0.25">
      <c r="BF42621" s="1"/>
    </row>
    <row r="42622" spans="58:58" x14ac:dyDescent="0.25">
      <c r="BF42622" s="1"/>
    </row>
    <row r="42623" spans="58:58" x14ac:dyDescent="0.25">
      <c r="BF42623" s="1"/>
    </row>
    <row r="42624" spans="58:58" x14ac:dyDescent="0.25">
      <c r="BF42624" s="1"/>
    </row>
    <row r="42625" spans="58:58" x14ac:dyDescent="0.25">
      <c r="BF42625" s="1"/>
    </row>
    <row r="42626" spans="58:58" x14ac:dyDescent="0.25">
      <c r="BF42626" s="1"/>
    </row>
    <row r="42627" spans="58:58" x14ac:dyDescent="0.25">
      <c r="BF42627" s="1"/>
    </row>
    <row r="42628" spans="58:58" x14ac:dyDescent="0.25">
      <c r="BF42628" s="1"/>
    </row>
    <row r="42629" spans="58:58" x14ac:dyDescent="0.25">
      <c r="BF42629" s="1"/>
    </row>
    <row r="42630" spans="58:58" x14ac:dyDescent="0.25">
      <c r="BF42630" s="1"/>
    </row>
    <row r="42631" spans="58:58" x14ac:dyDescent="0.25">
      <c r="BF42631" s="1"/>
    </row>
    <row r="42632" spans="58:58" x14ac:dyDescent="0.25">
      <c r="BF42632" s="1"/>
    </row>
    <row r="42633" spans="58:58" x14ac:dyDescent="0.25">
      <c r="BF42633" s="1"/>
    </row>
    <row r="42634" spans="58:58" x14ac:dyDescent="0.25">
      <c r="BF42634" s="1"/>
    </row>
    <row r="42635" spans="58:58" x14ac:dyDescent="0.25">
      <c r="BF42635" s="1"/>
    </row>
    <row r="42636" spans="58:58" x14ac:dyDescent="0.25">
      <c r="BF42636" s="1"/>
    </row>
    <row r="42637" spans="58:58" x14ac:dyDescent="0.25">
      <c r="BF42637" s="1"/>
    </row>
    <row r="42638" spans="58:58" x14ac:dyDescent="0.25">
      <c r="BF42638" s="1"/>
    </row>
    <row r="42639" spans="58:58" x14ac:dyDescent="0.25">
      <c r="BF42639" s="1"/>
    </row>
    <row r="42640" spans="58:58" x14ac:dyDescent="0.25">
      <c r="BF42640" s="1"/>
    </row>
    <row r="42641" spans="58:58" x14ac:dyDescent="0.25">
      <c r="BF42641" s="1"/>
    </row>
    <row r="42642" spans="58:58" x14ac:dyDescent="0.25">
      <c r="BF42642" s="1"/>
    </row>
    <row r="42643" spans="58:58" x14ac:dyDescent="0.25">
      <c r="BF42643" s="1"/>
    </row>
    <row r="42644" spans="58:58" x14ac:dyDescent="0.25">
      <c r="BF42644" s="1"/>
    </row>
    <row r="42645" spans="58:58" x14ac:dyDescent="0.25">
      <c r="BF42645" s="1"/>
    </row>
    <row r="42646" spans="58:58" x14ac:dyDescent="0.25">
      <c r="BF42646" s="1"/>
    </row>
    <row r="42647" spans="58:58" x14ac:dyDescent="0.25">
      <c r="BF42647" s="1"/>
    </row>
    <row r="42648" spans="58:58" x14ac:dyDescent="0.25">
      <c r="BF42648" s="1"/>
    </row>
    <row r="42649" spans="58:58" x14ac:dyDescent="0.25">
      <c r="BF42649" s="1"/>
    </row>
    <row r="42650" spans="58:58" x14ac:dyDescent="0.25">
      <c r="BF42650" s="1"/>
    </row>
    <row r="42651" spans="58:58" x14ac:dyDescent="0.25">
      <c r="BF42651" s="1"/>
    </row>
    <row r="42652" spans="58:58" x14ac:dyDescent="0.25">
      <c r="BF42652" s="1"/>
    </row>
    <row r="42653" spans="58:58" x14ac:dyDescent="0.25">
      <c r="BF42653" s="1"/>
    </row>
    <row r="42654" spans="58:58" x14ac:dyDescent="0.25">
      <c r="BF42654" s="1"/>
    </row>
    <row r="42655" spans="58:58" x14ac:dyDescent="0.25">
      <c r="BF42655" s="1"/>
    </row>
    <row r="42656" spans="58:58" x14ac:dyDescent="0.25">
      <c r="BF42656" s="1"/>
    </row>
    <row r="42657" spans="58:58" x14ac:dyDescent="0.25">
      <c r="BF42657" s="1"/>
    </row>
    <row r="42658" spans="58:58" x14ac:dyDescent="0.25">
      <c r="BF42658" s="1"/>
    </row>
    <row r="42659" spans="58:58" x14ac:dyDescent="0.25">
      <c r="BF42659" s="1"/>
    </row>
    <row r="42660" spans="58:58" x14ac:dyDescent="0.25">
      <c r="BF42660" s="1"/>
    </row>
    <row r="42661" spans="58:58" x14ac:dyDescent="0.25">
      <c r="BF42661" s="1"/>
    </row>
    <row r="42662" spans="58:58" x14ac:dyDescent="0.25">
      <c r="BF42662" s="1"/>
    </row>
    <row r="42663" spans="58:58" x14ac:dyDescent="0.25">
      <c r="BF42663" s="1"/>
    </row>
    <row r="42664" spans="58:58" x14ac:dyDescent="0.25">
      <c r="BF42664" s="1"/>
    </row>
    <row r="42665" spans="58:58" x14ac:dyDescent="0.25">
      <c r="BF42665" s="1"/>
    </row>
    <row r="42666" spans="58:58" x14ac:dyDescent="0.25">
      <c r="BF42666" s="1"/>
    </row>
    <row r="42667" spans="58:58" x14ac:dyDescent="0.25">
      <c r="BF42667" s="1"/>
    </row>
    <row r="42668" spans="58:58" x14ac:dyDescent="0.25">
      <c r="BF42668" s="1"/>
    </row>
    <row r="42669" spans="58:58" x14ac:dyDescent="0.25">
      <c r="BF42669" s="1"/>
    </row>
    <row r="42670" spans="58:58" x14ac:dyDescent="0.25">
      <c r="BF42670" s="1"/>
    </row>
    <row r="42671" spans="58:58" x14ac:dyDescent="0.25">
      <c r="BF42671" s="1"/>
    </row>
    <row r="42672" spans="58:58" x14ac:dyDescent="0.25">
      <c r="BF42672" s="1"/>
    </row>
    <row r="42673" spans="58:58" x14ac:dyDescent="0.25">
      <c r="BF42673" s="1"/>
    </row>
    <row r="42674" spans="58:58" x14ac:dyDescent="0.25">
      <c r="BF42674" s="1"/>
    </row>
    <row r="42675" spans="58:58" x14ac:dyDescent="0.25">
      <c r="BF42675" s="1"/>
    </row>
    <row r="42676" spans="58:58" x14ac:dyDescent="0.25">
      <c r="BF42676" s="1"/>
    </row>
    <row r="42677" spans="58:58" x14ac:dyDescent="0.25">
      <c r="BF42677" s="1"/>
    </row>
    <row r="42678" spans="58:58" x14ac:dyDescent="0.25">
      <c r="BF42678" s="1"/>
    </row>
    <row r="42679" spans="58:58" x14ac:dyDescent="0.25">
      <c r="BF42679" s="1"/>
    </row>
    <row r="42680" spans="58:58" x14ac:dyDescent="0.25">
      <c r="BF42680" s="1"/>
    </row>
    <row r="42681" spans="58:58" x14ac:dyDescent="0.25">
      <c r="BF42681" s="1"/>
    </row>
    <row r="42682" spans="58:58" x14ac:dyDescent="0.25">
      <c r="BF42682" s="1"/>
    </row>
    <row r="42683" spans="58:58" x14ac:dyDescent="0.25">
      <c r="BF42683" s="1"/>
    </row>
    <row r="42684" spans="58:58" x14ac:dyDescent="0.25">
      <c r="BF42684" s="1"/>
    </row>
    <row r="42685" spans="58:58" x14ac:dyDescent="0.25">
      <c r="BF42685" s="1"/>
    </row>
    <row r="42686" spans="58:58" x14ac:dyDescent="0.25">
      <c r="BF42686" s="1"/>
    </row>
    <row r="42687" spans="58:58" x14ac:dyDescent="0.25">
      <c r="BF42687" s="1"/>
    </row>
    <row r="42688" spans="58:58" x14ac:dyDescent="0.25">
      <c r="BF42688" s="1"/>
    </row>
    <row r="42689" spans="58:58" x14ac:dyDescent="0.25">
      <c r="BF42689" s="1"/>
    </row>
    <row r="42690" spans="58:58" x14ac:dyDescent="0.25">
      <c r="BF42690" s="1"/>
    </row>
    <row r="42691" spans="58:58" x14ac:dyDescent="0.25">
      <c r="BF42691" s="1"/>
    </row>
    <row r="42692" spans="58:58" x14ac:dyDescent="0.25">
      <c r="BF42692" s="1"/>
    </row>
    <row r="42693" spans="58:58" x14ac:dyDescent="0.25">
      <c r="BF42693" s="1"/>
    </row>
    <row r="42694" spans="58:58" x14ac:dyDescent="0.25">
      <c r="BF42694" s="1"/>
    </row>
    <row r="42695" spans="58:58" x14ac:dyDescent="0.25">
      <c r="BF42695" s="1"/>
    </row>
    <row r="42696" spans="58:58" x14ac:dyDescent="0.25">
      <c r="BF42696" s="1"/>
    </row>
    <row r="42697" spans="58:58" x14ac:dyDescent="0.25">
      <c r="BF42697" s="1"/>
    </row>
    <row r="42698" spans="58:58" x14ac:dyDescent="0.25">
      <c r="BF42698" s="1"/>
    </row>
    <row r="42699" spans="58:58" x14ac:dyDescent="0.25">
      <c r="BF42699" s="1"/>
    </row>
    <row r="42700" spans="58:58" x14ac:dyDescent="0.25">
      <c r="BF42700" s="1"/>
    </row>
    <row r="42701" spans="58:58" x14ac:dyDescent="0.25">
      <c r="BF42701" s="1"/>
    </row>
    <row r="42702" spans="58:58" x14ac:dyDescent="0.25">
      <c r="BF42702" s="1"/>
    </row>
    <row r="42703" spans="58:58" x14ac:dyDescent="0.25">
      <c r="BF42703" s="1"/>
    </row>
    <row r="42704" spans="58:58" x14ac:dyDescent="0.25">
      <c r="BF42704" s="1"/>
    </row>
    <row r="42705" spans="58:58" x14ac:dyDescent="0.25">
      <c r="BF42705" s="1"/>
    </row>
    <row r="42706" spans="58:58" x14ac:dyDescent="0.25">
      <c r="BF42706" s="1"/>
    </row>
    <row r="42707" spans="58:58" x14ac:dyDescent="0.25">
      <c r="BF42707" s="1"/>
    </row>
    <row r="42708" spans="58:58" x14ac:dyDescent="0.25">
      <c r="BF42708" s="1"/>
    </row>
    <row r="42709" spans="58:58" x14ac:dyDescent="0.25">
      <c r="BF42709" s="1"/>
    </row>
    <row r="42710" spans="58:58" x14ac:dyDescent="0.25">
      <c r="BF42710" s="1"/>
    </row>
    <row r="42711" spans="58:58" x14ac:dyDescent="0.25">
      <c r="BF42711" s="1"/>
    </row>
    <row r="42712" spans="58:58" x14ac:dyDescent="0.25">
      <c r="BF42712" s="1"/>
    </row>
    <row r="42713" spans="58:58" x14ac:dyDescent="0.25">
      <c r="BF42713" s="1"/>
    </row>
    <row r="42714" spans="58:58" x14ac:dyDescent="0.25">
      <c r="BF42714" s="1"/>
    </row>
    <row r="42715" spans="58:58" x14ac:dyDescent="0.25">
      <c r="BF42715" s="1"/>
    </row>
    <row r="42716" spans="58:58" x14ac:dyDescent="0.25">
      <c r="BF42716" s="1"/>
    </row>
    <row r="42717" spans="58:58" x14ac:dyDescent="0.25">
      <c r="BF42717" s="1"/>
    </row>
    <row r="42718" spans="58:58" x14ac:dyDescent="0.25">
      <c r="BF42718" s="1"/>
    </row>
    <row r="42719" spans="58:58" x14ac:dyDescent="0.25">
      <c r="BF42719" s="1"/>
    </row>
    <row r="42720" spans="58:58" x14ac:dyDescent="0.25">
      <c r="BF42720" s="1"/>
    </row>
    <row r="42721" spans="58:58" x14ac:dyDescent="0.25">
      <c r="BF42721" s="1"/>
    </row>
    <row r="42722" spans="58:58" x14ac:dyDescent="0.25">
      <c r="BF42722" s="1"/>
    </row>
    <row r="42723" spans="58:58" x14ac:dyDescent="0.25">
      <c r="BF42723" s="1"/>
    </row>
    <row r="42724" spans="58:58" x14ac:dyDescent="0.25">
      <c r="BF42724" s="1"/>
    </row>
    <row r="42725" spans="58:58" x14ac:dyDescent="0.25">
      <c r="BF42725" s="1"/>
    </row>
    <row r="42726" spans="58:58" x14ac:dyDescent="0.25">
      <c r="BF42726" s="1"/>
    </row>
    <row r="42727" spans="58:58" x14ac:dyDescent="0.25">
      <c r="BF42727" s="1"/>
    </row>
    <row r="42728" spans="58:58" x14ac:dyDescent="0.25">
      <c r="BF42728" s="1"/>
    </row>
    <row r="42729" spans="58:58" x14ac:dyDescent="0.25">
      <c r="BF42729" s="1"/>
    </row>
    <row r="42730" spans="58:58" x14ac:dyDescent="0.25">
      <c r="BF42730" s="1"/>
    </row>
    <row r="42731" spans="58:58" x14ac:dyDescent="0.25">
      <c r="BF42731" s="1"/>
    </row>
    <row r="42732" spans="58:58" x14ac:dyDescent="0.25">
      <c r="BF42732" s="1"/>
    </row>
    <row r="42733" spans="58:58" x14ac:dyDescent="0.25">
      <c r="BF42733" s="1"/>
    </row>
    <row r="42734" spans="58:58" x14ac:dyDescent="0.25">
      <c r="BF42734" s="1"/>
    </row>
    <row r="42735" spans="58:58" x14ac:dyDescent="0.25">
      <c r="BF42735" s="1"/>
    </row>
    <row r="42736" spans="58:58" x14ac:dyDescent="0.25">
      <c r="BF42736" s="1"/>
    </row>
    <row r="42737" spans="58:58" x14ac:dyDescent="0.25">
      <c r="BF42737" s="1"/>
    </row>
    <row r="42738" spans="58:58" x14ac:dyDescent="0.25">
      <c r="BF42738" s="1"/>
    </row>
    <row r="42739" spans="58:58" x14ac:dyDescent="0.25">
      <c r="BF42739" s="1"/>
    </row>
    <row r="42740" spans="58:58" x14ac:dyDescent="0.25">
      <c r="BF42740" s="1"/>
    </row>
    <row r="42741" spans="58:58" x14ac:dyDescent="0.25">
      <c r="BF42741" s="1"/>
    </row>
    <row r="42742" spans="58:58" x14ac:dyDescent="0.25">
      <c r="BF42742" s="1"/>
    </row>
    <row r="42743" spans="58:58" x14ac:dyDescent="0.25">
      <c r="BF42743" s="1"/>
    </row>
    <row r="42744" spans="58:58" x14ac:dyDescent="0.25">
      <c r="BF42744" s="1"/>
    </row>
    <row r="42745" spans="58:58" x14ac:dyDescent="0.25">
      <c r="BF42745" s="1"/>
    </row>
    <row r="42746" spans="58:58" x14ac:dyDescent="0.25">
      <c r="BF42746" s="1"/>
    </row>
    <row r="42747" spans="58:58" x14ac:dyDescent="0.25">
      <c r="BF42747" s="1"/>
    </row>
    <row r="42748" spans="58:58" x14ac:dyDescent="0.25">
      <c r="BF42748" s="1"/>
    </row>
    <row r="42749" spans="58:58" x14ac:dyDescent="0.25">
      <c r="BF42749" s="1"/>
    </row>
    <row r="42750" spans="58:58" x14ac:dyDescent="0.25">
      <c r="BF42750" s="1"/>
    </row>
    <row r="42751" spans="58:58" x14ac:dyDescent="0.25">
      <c r="BF42751" s="1"/>
    </row>
    <row r="42752" spans="58:58" x14ac:dyDescent="0.25">
      <c r="BF42752" s="1"/>
    </row>
    <row r="42753" spans="58:58" x14ac:dyDescent="0.25">
      <c r="BF42753" s="1"/>
    </row>
    <row r="42754" spans="58:58" x14ac:dyDescent="0.25">
      <c r="BF42754" s="1"/>
    </row>
    <row r="42755" spans="58:58" x14ac:dyDescent="0.25">
      <c r="BF42755" s="1"/>
    </row>
    <row r="42756" spans="58:58" x14ac:dyDescent="0.25">
      <c r="BF42756" s="1"/>
    </row>
    <row r="42757" spans="58:58" x14ac:dyDescent="0.25">
      <c r="BF42757" s="1"/>
    </row>
    <row r="42758" spans="58:58" x14ac:dyDescent="0.25">
      <c r="BF42758" s="1"/>
    </row>
    <row r="42759" spans="58:58" x14ac:dyDescent="0.25">
      <c r="BF42759" s="1"/>
    </row>
    <row r="42760" spans="58:58" x14ac:dyDescent="0.25">
      <c r="BF42760" s="1"/>
    </row>
    <row r="42761" spans="58:58" x14ac:dyDescent="0.25">
      <c r="BF42761" s="1"/>
    </row>
    <row r="42762" spans="58:58" x14ac:dyDescent="0.25">
      <c r="BF42762" s="1"/>
    </row>
    <row r="42763" spans="58:58" x14ac:dyDescent="0.25">
      <c r="BF42763" s="1"/>
    </row>
    <row r="42764" spans="58:58" x14ac:dyDescent="0.25">
      <c r="BF42764" s="1"/>
    </row>
    <row r="42765" spans="58:58" x14ac:dyDescent="0.25">
      <c r="BF42765" s="1"/>
    </row>
    <row r="42766" spans="58:58" x14ac:dyDescent="0.25">
      <c r="BF42766" s="1"/>
    </row>
    <row r="42767" spans="58:58" x14ac:dyDescent="0.25">
      <c r="BF42767" s="1"/>
    </row>
    <row r="42768" spans="58:58" x14ac:dyDescent="0.25">
      <c r="BF42768" s="1"/>
    </row>
    <row r="42769" spans="58:58" x14ac:dyDescent="0.25">
      <c r="BF42769" s="1"/>
    </row>
    <row r="42770" spans="58:58" x14ac:dyDescent="0.25">
      <c r="BF42770" s="1"/>
    </row>
    <row r="42771" spans="58:58" x14ac:dyDescent="0.25">
      <c r="BF42771" s="1"/>
    </row>
    <row r="42772" spans="58:58" x14ac:dyDescent="0.25">
      <c r="BF42772" s="1"/>
    </row>
    <row r="42773" spans="58:58" x14ac:dyDescent="0.25">
      <c r="BF42773" s="1"/>
    </row>
    <row r="42774" spans="58:58" x14ac:dyDescent="0.25">
      <c r="BF42774" s="1"/>
    </row>
    <row r="42775" spans="58:58" x14ac:dyDescent="0.25">
      <c r="BF42775" s="1"/>
    </row>
    <row r="42776" spans="58:58" x14ac:dyDescent="0.25">
      <c r="BF42776" s="1"/>
    </row>
    <row r="42777" spans="58:58" x14ac:dyDescent="0.25">
      <c r="BF42777" s="1"/>
    </row>
    <row r="42778" spans="58:58" x14ac:dyDescent="0.25">
      <c r="BF42778" s="1"/>
    </row>
    <row r="42779" spans="58:58" x14ac:dyDescent="0.25">
      <c r="BF42779" s="1"/>
    </row>
    <row r="42780" spans="58:58" x14ac:dyDescent="0.25">
      <c r="BF42780" s="1"/>
    </row>
    <row r="42781" spans="58:58" x14ac:dyDescent="0.25">
      <c r="BF42781" s="1"/>
    </row>
    <row r="42782" spans="58:58" x14ac:dyDescent="0.25">
      <c r="BF42782" s="1"/>
    </row>
    <row r="42783" spans="58:58" x14ac:dyDescent="0.25">
      <c r="BF42783" s="1"/>
    </row>
    <row r="42784" spans="58:58" x14ac:dyDescent="0.25">
      <c r="BF42784" s="1"/>
    </row>
    <row r="42785" spans="58:58" x14ac:dyDescent="0.25">
      <c r="BF42785" s="1"/>
    </row>
    <row r="42786" spans="58:58" x14ac:dyDescent="0.25">
      <c r="BF42786" s="1"/>
    </row>
    <row r="42787" spans="58:58" x14ac:dyDescent="0.25">
      <c r="BF42787" s="1"/>
    </row>
    <row r="42788" spans="58:58" x14ac:dyDescent="0.25">
      <c r="BF42788" s="1"/>
    </row>
    <row r="42789" spans="58:58" x14ac:dyDescent="0.25">
      <c r="BF42789" s="1"/>
    </row>
    <row r="42790" spans="58:58" x14ac:dyDescent="0.25">
      <c r="BF42790" s="1"/>
    </row>
    <row r="42791" spans="58:58" x14ac:dyDescent="0.25">
      <c r="BF42791" s="1"/>
    </row>
    <row r="42792" spans="58:58" x14ac:dyDescent="0.25">
      <c r="BF42792" s="1"/>
    </row>
    <row r="42793" spans="58:58" x14ac:dyDescent="0.25">
      <c r="BF42793" s="1"/>
    </row>
    <row r="42794" spans="58:58" x14ac:dyDescent="0.25">
      <c r="BF42794" s="1"/>
    </row>
    <row r="42795" spans="58:58" x14ac:dyDescent="0.25">
      <c r="BF42795" s="1"/>
    </row>
    <row r="42796" spans="58:58" x14ac:dyDescent="0.25">
      <c r="BF42796" s="1"/>
    </row>
    <row r="42797" spans="58:58" x14ac:dyDescent="0.25">
      <c r="BF42797" s="1"/>
    </row>
    <row r="42798" spans="58:58" x14ac:dyDescent="0.25">
      <c r="BF42798" s="1"/>
    </row>
    <row r="42799" spans="58:58" x14ac:dyDescent="0.25">
      <c r="BF42799" s="1"/>
    </row>
    <row r="42800" spans="58:58" x14ac:dyDescent="0.25">
      <c r="BF42800" s="1"/>
    </row>
    <row r="42801" spans="58:58" x14ac:dyDescent="0.25">
      <c r="BF42801" s="1"/>
    </row>
    <row r="42802" spans="58:58" x14ac:dyDescent="0.25">
      <c r="BF42802" s="1"/>
    </row>
    <row r="42803" spans="58:58" x14ac:dyDescent="0.25">
      <c r="BF42803" s="1"/>
    </row>
    <row r="42804" spans="58:58" x14ac:dyDescent="0.25">
      <c r="BF42804" s="1"/>
    </row>
    <row r="42805" spans="58:58" x14ac:dyDescent="0.25">
      <c r="BF42805" s="1"/>
    </row>
    <row r="42806" spans="58:58" x14ac:dyDescent="0.25">
      <c r="BF42806" s="1"/>
    </row>
    <row r="42807" spans="58:58" x14ac:dyDescent="0.25">
      <c r="BF42807" s="1"/>
    </row>
    <row r="42808" spans="58:58" x14ac:dyDescent="0.25">
      <c r="BF42808" s="1"/>
    </row>
    <row r="42809" spans="58:58" x14ac:dyDescent="0.25">
      <c r="BF42809" s="1"/>
    </row>
    <row r="42810" spans="58:58" x14ac:dyDescent="0.25">
      <c r="BF42810" s="1"/>
    </row>
    <row r="42811" spans="58:58" x14ac:dyDescent="0.25">
      <c r="BF42811" s="1"/>
    </row>
    <row r="42812" spans="58:58" x14ac:dyDescent="0.25">
      <c r="BF42812" s="1"/>
    </row>
    <row r="42813" spans="58:58" x14ac:dyDescent="0.25">
      <c r="BF42813" s="1"/>
    </row>
    <row r="42814" spans="58:58" x14ac:dyDescent="0.25">
      <c r="BF42814" s="1"/>
    </row>
    <row r="42815" spans="58:58" x14ac:dyDescent="0.25">
      <c r="BF42815" s="1"/>
    </row>
    <row r="42816" spans="58:58" x14ac:dyDescent="0.25">
      <c r="BF42816" s="1"/>
    </row>
    <row r="42817" spans="58:58" x14ac:dyDescent="0.25">
      <c r="BF42817" s="1"/>
    </row>
    <row r="42818" spans="58:58" x14ac:dyDescent="0.25">
      <c r="BF42818" s="1"/>
    </row>
    <row r="42819" spans="58:58" x14ac:dyDescent="0.25">
      <c r="BF42819" s="1"/>
    </row>
    <row r="42820" spans="58:58" x14ac:dyDescent="0.25">
      <c r="BF42820" s="1"/>
    </row>
    <row r="42821" spans="58:58" x14ac:dyDescent="0.25">
      <c r="BF42821" s="1"/>
    </row>
    <row r="42822" spans="58:58" x14ac:dyDescent="0.25">
      <c r="BF42822" s="1"/>
    </row>
    <row r="42823" spans="58:58" x14ac:dyDescent="0.25">
      <c r="BF42823" s="1"/>
    </row>
    <row r="42824" spans="58:58" x14ac:dyDescent="0.25">
      <c r="BF42824" s="1"/>
    </row>
    <row r="42825" spans="58:58" x14ac:dyDescent="0.25">
      <c r="BF42825" s="1"/>
    </row>
    <row r="42826" spans="58:58" x14ac:dyDescent="0.25">
      <c r="BF42826" s="1"/>
    </row>
    <row r="42827" spans="58:58" x14ac:dyDescent="0.25">
      <c r="BF42827" s="1"/>
    </row>
    <row r="42828" spans="58:58" x14ac:dyDescent="0.25">
      <c r="BF42828" s="1"/>
    </row>
    <row r="42829" spans="58:58" x14ac:dyDescent="0.25">
      <c r="BF42829" s="1"/>
    </row>
    <row r="42830" spans="58:58" x14ac:dyDescent="0.25">
      <c r="BF42830" s="1"/>
    </row>
    <row r="42831" spans="58:58" x14ac:dyDescent="0.25">
      <c r="BF42831" s="1"/>
    </row>
    <row r="42832" spans="58:58" x14ac:dyDescent="0.25">
      <c r="BF42832" s="1"/>
    </row>
    <row r="42833" spans="58:58" x14ac:dyDescent="0.25">
      <c r="BF42833" s="1"/>
    </row>
    <row r="42834" spans="58:58" x14ac:dyDescent="0.25">
      <c r="BF42834" s="1"/>
    </row>
    <row r="42835" spans="58:58" x14ac:dyDescent="0.25">
      <c r="BF42835" s="1"/>
    </row>
    <row r="42836" spans="58:58" x14ac:dyDescent="0.25">
      <c r="BF42836" s="1"/>
    </row>
    <row r="42837" spans="58:58" x14ac:dyDescent="0.25">
      <c r="BF42837" s="1"/>
    </row>
    <row r="42838" spans="58:58" x14ac:dyDescent="0.25">
      <c r="BF42838" s="1"/>
    </row>
    <row r="42839" spans="58:58" x14ac:dyDescent="0.25">
      <c r="BF42839" s="1"/>
    </row>
    <row r="42840" spans="58:58" x14ac:dyDescent="0.25">
      <c r="BF42840" s="1"/>
    </row>
    <row r="42841" spans="58:58" x14ac:dyDescent="0.25">
      <c r="BF42841" s="1"/>
    </row>
    <row r="42842" spans="58:58" x14ac:dyDescent="0.25">
      <c r="BF42842" s="1"/>
    </row>
    <row r="42843" spans="58:58" x14ac:dyDescent="0.25">
      <c r="BF42843" s="1"/>
    </row>
    <row r="42844" spans="58:58" x14ac:dyDescent="0.25">
      <c r="BF42844" s="1"/>
    </row>
    <row r="42845" spans="58:58" x14ac:dyDescent="0.25">
      <c r="BF42845" s="1"/>
    </row>
    <row r="42846" spans="58:58" x14ac:dyDescent="0.25">
      <c r="BF42846" s="1"/>
    </row>
    <row r="42847" spans="58:58" x14ac:dyDescent="0.25">
      <c r="BF42847" s="1"/>
    </row>
    <row r="42848" spans="58:58" x14ac:dyDescent="0.25">
      <c r="BF42848" s="1"/>
    </row>
    <row r="42849" spans="58:58" x14ac:dyDescent="0.25">
      <c r="BF42849" s="1"/>
    </row>
    <row r="42850" spans="58:58" x14ac:dyDescent="0.25">
      <c r="BF42850" s="1"/>
    </row>
    <row r="42851" spans="58:58" x14ac:dyDescent="0.25">
      <c r="BF42851" s="1"/>
    </row>
    <row r="42852" spans="58:58" x14ac:dyDescent="0.25">
      <c r="BF42852" s="1"/>
    </row>
    <row r="42853" spans="58:58" x14ac:dyDescent="0.25">
      <c r="BF42853" s="1"/>
    </row>
    <row r="42854" spans="58:58" x14ac:dyDescent="0.25">
      <c r="BF42854" s="1"/>
    </row>
    <row r="42855" spans="58:58" x14ac:dyDescent="0.25">
      <c r="BF42855" s="1"/>
    </row>
    <row r="42856" spans="58:58" x14ac:dyDescent="0.25">
      <c r="BF42856" s="1"/>
    </row>
    <row r="42857" spans="58:58" x14ac:dyDescent="0.25">
      <c r="BF42857" s="1"/>
    </row>
    <row r="42858" spans="58:58" x14ac:dyDescent="0.25">
      <c r="BF42858" s="1"/>
    </row>
    <row r="42859" spans="58:58" x14ac:dyDescent="0.25">
      <c r="BF42859" s="1"/>
    </row>
    <row r="42860" spans="58:58" x14ac:dyDescent="0.25">
      <c r="BF42860" s="1"/>
    </row>
    <row r="42861" spans="58:58" x14ac:dyDescent="0.25">
      <c r="BF42861" s="1"/>
    </row>
    <row r="42862" spans="58:58" x14ac:dyDescent="0.25">
      <c r="BF42862" s="1"/>
    </row>
    <row r="42863" spans="58:58" x14ac:dyDescent="0.25">
      <c r="BF42863" s="1"/>
    </row>
    <row r="42864" spans="58:58" x14ac:dyDescent="0.25">
      <c r="BF42864" s="1"/>
    </row>
    <row r="42865" spans="58:58" x14ac:dyDescent="0.25">
      <c r="BF42865" s="1"/>
    </row>
    <row r="42866" spans="58:58" x14ac:dyDescent="0.25">
      <c r="BF42866" s="1"/>
    </row>
    <row r="42867" spans="58:58" x14ac:dyDescent="0.25">
      <c r="BF42867" s="1"/>
    </row>
    <row r="42868" spans="58:58" x14ac:dyDescent="0.25">
      <c r="BF42868" s="1"/>
    </row>
    <row r="42869" spans="58:58" x14ac:dyDescent="0.25">
      <c r="BF42869" s="1"/>
    </row>
    <row r="42870" spans="58:58" x14ac:dyDescent="0.25">
      <c r="BF42870" s="1"/>
    </row>
    <row r="42871" spans="58:58" x14ac:dyDescent="0.25">
      <c r="BF42871" s="1"/>
    </row>
    <row r="42872" spans="58:58" x14ac:dyDescent="0.25">
      <c r="BF42872" s="1"/>
    </row>
    <row r="42873" spans="58:58" x14ac:dyDescent="0.25">
      <c r="BF42873" s="1"/>
    </row>
    <row r="42874" spans="58:58" x14ac:dyDescent="0.25">
      <c r="BF42874" s="1"/>
    </row>
    <row r="42875" spans="58:58" x14ac:dyDescent="0.25">
      <c r="BF42875" s="1"/>
    </row>
    <row r="42876" spans="58:58" x14ac:dyDescent="0.25">
      <c r="BF42876" s="1"/>
    </row>
    <row r="42877" spans="58:58" x14ac:dyDescent="0.25">
      <c r="BF42877" s="1"/>
    </row>
    <row r="42878" spans="58:58" x14ac:dyDescent="0.25">
      <c r="BF42878" s="1"/>
    </row>
    <row r="42879" spans="58:58" x14ac:dyDescent="0.25">
      <c r="BF42879" s="1"/>
    </row>
    <row r="42880" spans="58:58" x14ac:dyDescent="0.25">
      <c r="BF42880" s="1"/>
    </row>
    <row r="42881" spans="58:58" x14ac:dyDescent="0.25">
      <c r="BF42881" s="1"/>
    </row>
    <row r="42882" spans="58:58" x14ac:dyDescent="0.25">
      <c r="BF42882" s="1"/>
    </row>
    <row r="42883" spans="58:58" x14ac:dyDescent="0.25">
      <c r="BF42883" s="1"/>
    </row>
    <row r="42884" spans="58:58" x14ac:dyDescent="0.25">
      <c r="BF42884" s="1"/>
    </row>
    <row r="42885" spans="58:58" x14ac:dyDescent="0.25">
      <c r="BF42885" s="1"/>
    </row>
    <row r="42886" spans="58:58" x14ac:dyDescent="0.25">
      <c r="BF42886" s="1"/>
    </row>
    <row r="42887" spans="58:58" x14ac:dyDescent="0.25">
      <c r="BF42887" s="1"/>
    </row>
    <row r="42888" spans="58:58" x14ac:dyDescent="0.25">
      <c r="BF42888" s="1"/>
    </row>
    <row r="42889" spans="58:58" x14ac:dyDescent="0.25">
      <c r="BF42889" s="1"/>
    </row>
    <row r="42890" spans="58:58" x14ac:dyDescent="0.25">
      <c r="BF42890" s="1"/>
    </row>
    <row r="42891" spans="58:58" x14ac:dyDescent="0.25">
      <c r="BF42891" s="1"/>
    </row>
    <row r="42892" spans="58:58" x14ac:dyDescent="0.25">
      <c r="BF42892" s="1"/>
    </row>
    <row r="42893" spans="58:58" x14ac:dyDescent="0.25">
      <c r="BF42893" s="1"/>
    </row>
    <row r="42894" spans="58:58" x14ac:dyDescent="0.25">
      <c r="BF42894" s="1"/>
    </row>
    <row r="42895" spans="58:58" x14ac:dyDescent="0.25">
      <c r="BF42895" s="1"/>
    </row>
    <row r="42896" spans="58:58" x14ac:dyDescent="0.25">
      <c r="BF42896" s="1"/>
    </row>
    <row r="42897" spans="58:58" x14ac:dyDescent="0.25">
      <c r="BF42897" s="1"/>
    </row>
    <row r="42898" spans="58:58" x14ac:dyDescent="0.25">
      <c r="BF42898" s="1"/>
    </row>
    <row r="42899" spans="58:58" x14ac:dyDescent="0.25">
      <c r="BF42899" s="1"/>
    </row>
    <row r="42900" spans="58:58" x14ac:dyDescent="0.25">
      <c r="BF42900" s="1"/>
    </row>
    <row r="42901" spans="58:58" x14ac:dyDescent="0.25">
      <c r="BF42901" s="1"/>
    </row>
    <row r="42902" spans="58:58" x14ac:dyDescent="0.25">
      <c r="BF42902" s="1"/>
    </row>
    <row r="42903" spans="58:58" x14ac:dyDescent="0.25">
      <c r="BF42903" s="1"/>
    </row>
    <row r="42904" spans="58:58" x14ac:dyDescent="0.25">
      <c r="BF42904" s="1"/>
    </row>
    <row r="42905" spans="58:58" x14ac:dyDescent="0.25">
      <c r="BF42905" s="1"/>
    </row>
    <row r="42906" spans="58:58" x14ac:dyDescent="0.25">
      <c r="BF42906" s="1"/>
    </row>
    <row r="42907" spans="58:58" x14ac:dyDescent="0.25">
      <c r="BF42907" s="1"/>
    </row>
    <row r="42908" spans="58:58" x14ac:dyDescent="0.25">
      <c r="BF42908" s="1"/>
    </row>
    <row r="42909" spans="58:58" x14ac:dyDescent="0.25">
      <c r="BF42909" s="1"/>
    </row>
    <row r="42910" spans="58:58" x14ac:dyDescent="0.25">
      <c r="BF42910" s="1"/>
    </row>
    <row r="42911" spans="58:58" x14ac:dyDescent="0.25">
      <c r="BF42911" s="1"/>
    </row>
    <row r="42912" spans="58:58" x14ac:dyDescent="0.25">
      <c r="BF42912" s="1"/>
    </row>
    <row r="42913" spans="58:58" x14ac:dyDescent="0.25">
      <c r="BF42913" s="1"/>
    </row>
    <row r="42914" spans="58:58" x14ac:dyDescent="0.25">
      <c r="BF42914" s="1"/>
    </row>
    <row r="42915" spans="58:58" x14ac:dyDescent="0.25">
      <c r="BF42915" s="1"/>
    </row>
    <row r="42916" spans="58:58" x14ac:dyDescent="0.25">
      <c r="BF42916" s="1"/>
    </row>
    <row r="42917" spans="58:58" x14ac:dyDescent="0.25">
      <c r="BF42917" s="1"/>
    </row>
    <row r="42918" spans="58:58" x14ac:dyDescent="0.25">
      <c r="BF42918" s="1"/>
    </row>
    <row r="42919" spans="58:58" x14ac:dyDescent="0.25">
      <c r="BF42919" s="1"/>
    </row>
    <row r="42920" spans="58:58" x14ac:dyDescent="0.25">
      <c r="BF42920" s="1"/>
    </row>
    <row r="42921" spans="58:58" x14ac:dyDescent="0.25">
      <c r="BF42921" s="1"/>
    </row>
    <row r="42922" spans="58:58" x14ac:dyDescent="0.25">
      <c r="BF42922" s="1"/>
    </row>
    <row r="42923" spans="58:58" x14ac:dyDescent="0.25">
      <c r="BF42923" s="1"/>
    </row>
    <row r="42924" spans="58:58" x14ac:dyDescent="0.25">
      <c r="BF42924" s="1"/>
    </row>
    <row r="42925" spans="58:58" x14ac:dyDescent="0.25">
      <c r="BF42925" s="1"/>
    </row>
    <row r="42926" spans="58:58" x14ac:dyDescent="0.25">
      <c r="BF42926" s="1"/>
    </row>
    <row r="42927" spans="58:58" x14ac:dyDescent="0.25">
      <c r="BF42927" s="1"/>
    </row>
    <row r="42928" spans="58:58" x14ac:dyDescent="0.25">
      <c r="BF42928" s="1"/>
    </row>
    <row r="42929" spans="58:58" x14ac:dyDescent="0.25">
      <c r="BF42929" s="1"/>
    </row>
    <row r="42930" spans="58:58" x14ac:dyDescent="0.25">
      <c r="BF42930" s="1"/>
    </row>
    <row r="42931" spans="58:58" x14ac:dyDescent="0.25">
      <c r="BF42931" s="1"/>
    </row>
    <row r="42932" spans="58:58" x14ac:dyDescent="0.25">
      <c r="BF42932" s="1"/>
    </row>
    <row r="42933" spans="58:58" x14ac:dyDescent="0.25">
      <c r="BF42933" s="1"/>
    </row>
    <row r="42934" spans="58:58" x14ac:dyDescent="0.25">
      <c r="BF42934" s="1"/>
    </row>
    <row r="42935" spans="58:58" x14ac:dyDescent="0.25">
      <c r="BF42935" s="1"/>
    </row>
    <row r="42936" spans="58:58" x14ac:dyDescent="0.25">
      <c r="BF42936" s="1"/>
    </row>
    <row r="42937" spans="58:58" x14ac:dyDescent="0.25">
      <c r="BF42937" s="1"/>
    </row>
    <row r="42938" spans="58:58" x14ac:dyDescent="0.25">
      <c r="BF42938" s="1"/>
    </row>
    <row r="42939" spans="58:58" x14ac:dyDescent="0.25">
      <c r="BF42939" s="1"/>
    </row>
    <row r="42940" spans="58:58" x14ac:dyDescent="0.25">
      <c r="BF42940" s="1"/>
    </row>
    <row r="42941" spans="58:58" x14ac:dyDescent="0.25">
      <c r="BF42941" s="1"/>
    </row>
    <row r="42942" spans="58:58" x14ac:dyDescent="0.25">
      <c r="BF42942" s="1"/>
    </row>
    <row r="42943" spans="58:58" x14ac:dyDescent="0.25">
      <c r="BF42943" s="1"/>
    </row>
    <row r="42944" spans="58:58" x14ac:dyDescent="0.25">
      <c r="BF42944" s="1"/>
    </row>
    <row r="42945" spans="58:58" x14ac:dyDescent="0.25">
      <c r="BF42945" s="1"/>
    </row>
    <row r="42946" spans="58:58" x14ac:dyDescent="0.25">
      <c r="BF42946" s="1"/>
    </row>
    <row r="42947" spans="58:58" x14ac:dyDescent="0.25">
      <c r="BF42947" s="1"/>
    </row>
    <row r="42948" spans="58:58" x14ac:dyDescent="0.25">
      <c r="BF42948" s="1"/>
    </row>
    <row r="42949" spans="58:58" x14ac:dyDescent="0.25">
      <c r="BF42949" s="1"/>
    </row>
    <row r="42950" spans="58:58" x14ac:dyDescent="0.25">
      <c r="BF42950" s="1"/>
    </row>
    <row r="42951" spans="58:58" x14ac:dyDescent="0.25">
      <c r="BF42951" s="1"/>
    </row>
    <row r="42952" spans="58:58" x14ac:dyDescent="0.25">
      <c r="BF42952" s="1"/>
    </row>
    <row r="42953" spans="58:58" x14ac:dyDescent="0.25">
      <c r="BF42953" s="1"/>
    </row>
    <row r="42954" spans="58:58" x14ac:dyDescent="0.25">
      <c r="BF42954" s="1"/>
    </row>
    <row r="42955" spans="58:58" x14ac:dyDescent="0.25">
      <c r="BF42955" s="1"/>
    </row>
    <row r="42956" spans="58:58" x14ac:dyDescent="0.25">
      <c r="BF42956" s="1"/>
    </row>
    <row r="42957" spans="58:58" x14ac:dyDescent="0.25">
      <c r="BF42957" s="1"/>
    </row>
    <row r="42958" spans="58:58" x14ac:dyDescent="0.25">
      <c r="BF42958" s="1"/>
    </row>
    <row r="42959" spans="58:58" x14ac:dyDescent="0.25">
      <c r="BF42959" s="1"/>
    </row>
    <row r="42960" spans="58:58" x14ac:dyDescent="0.25">
      <c r="BF42960" s="1"/>
    </row>
    <row r="42961" spans="58:58" x14ac:dyDescent="0.25">
      <c r="BF42961" s="1"/>
    </row>
    <row r="42962" spans="58:58" x14ac:dyDescent="0.25">
      <c r="BF42962" s="1"/>
    </row>
    <row r="42963" spans="58:58" x14ac:dyDescent="0.25">
      <c r="BF42963" s="1"/>
    </row>
    <row r="42964" spans="58:58" x14ac:dyDescent="0.25">
      <c r="BF42964" s="1"/>
    </row>
    <row r="42965" spans="58:58" x14ac:dyDescent="0.25">
      <c r="BF42965" s="1"/>
    </row>
    <row r="42966" spans="58:58" x14ac:dyDescent="0.25">
      <c r="BF42966" s="1"/>
    </row>
    <row r="42967" spans="58:58" x14ac:dyDescent="0.25">
      <c r="BF42967" s="1"/>
    </row>
    <row r="42968" spans="58:58" x14ac:dyDescent="0.25">
      <c r="BF42968" s="1"/>
    </row>
    <row r="42969" spans="58:58" x14ac:dyDescent="0.25">
      <c r="BF42969" s="1"/>
    </row>
    <row r="42970" spans="58:58" x14ac:dyDescent="0.25">
      <c r="BF42970" s="1"/>
    </row>
    <row r="42971" spans="58:58" x14ac:dyDescent="0.25">
      <c r="BF42971" s="1"/>
    </row>
    <row r="42972" spans="58:58" x14ac:dyDescent="0.25">
      <c r="BF42972" s="1"/>
    </row>
    <row r="42973" spans="58:58" x14ac:dyDescent="0.25">
      <c r="BF42973" s="1"/>
    </row>
    <row r="42974" spans="58:58" x14ac:dyDescent="0.25">
      <c r="BF42974" s="1"/>
    </row>
    <row r="42975" spans="58:58" x14ac:dyDescent="0.25">
      <c r="BF42975" s="1"/>
    </row>
    <row r="42976" spans="58:58" x14ac:dyDescent="0.25">
      <c r="BF42976" s="1"/>
    </row>
    <row r="42977" spans="58:58" x14ac:dyDescent="0.25">
      <c r="BF42977" s="1"/>
    </row>
    <row r="42978" spans="58:58" x14ac:dyDescent="0.25">
      <c r="BF42978" s="1"/>
    </row>
    <row r="42979" spans="58:58" x14ac:dyDescent="0.25">
      <c r="BF42979" s="1"/>
    </row>
    <row r="42980" spans="58:58" x14ac:dyDescent="0.25">
      <c r="BF42980" s="1"/>
    </row>
    <row r="42981" spans="58:58" x14ac:dyDescent="0.25">
      <c r="BF42981" s="1"/>
    </row>
    <row r="42982" spans="58:58" x14ac:dyDescent="0.25">
      <c r="BF42982" s="1"/>
    </row>
    <row r="42983" spans="58:58" x14ac:dyDescent="0.25">
      <c r="BF42983" s="1"/>
    </row>
    <row r="42984" spans="58:58" x14ac:dyDescent="0.25">
      <c r="BF42984" s="1"/>
    </row>
    <row r="42985" spans="58:58" x14ac:dyDescent="0.25">
      <c r="BF42985" s="1"/>
    </row>
    <row r="42986" spans="58:58" x14ac:dyDescent="0.25">
      <c r="BF42986" s="1"/>
    </row>
    <row r="42987" spans="58:58" x14ac:dyDescent="0.25">
      <c r="BF42987" s="1"/>
    </row>
    <row r="42988" spans="58:58" x14ac:dyDescent="0.25">
      <c r="BF42988" s="1"/>
    </row>
    <row r="42989" spans="58:58" x14ac:dyDescent="0.25">
      <c r="BF42989" s="1"/>
    </row>
    <row r="42990" spans="58:58" x14ac:dyDescent="0.25">
      <c r="BF42990" s="1"/>
    </row>
    <row r="42991" spans="58:58" x14ac:dyDescent="0.25">
      <c r="BF42991" s="1"/>
    </row>
    <row r="42992" spans="58:58" x14ac:dyDescent="0.25">
      <c r="BF42992" s="1"/>
    </row>
    <row r="42993" spans="58:58" x14ac:dyDescent="0.25">
      <c r="BF42993" s="1"/>
    </row>
    <row r="42994" spans="58:58" x14ac:dyDescent="0.25">
      <c r="BF42994" s="1"/>
    </row>
    <row r="42995" spans="58:58" x14ac:dyDescent="0.25">
      <c r="BF42995" s="1"/>
    </row>
    <row r="42996" spans="58:58" x14ac:dyDescent="0.25">
      <c r="BF42996" s="1"/>
    </row>
    <row r="42997" spans="58:58" x14ac:dyDescent="0.25">
      <c r="BF42997" s="1"/>
    </row>
    <row r="42998" spans="58:58" x14ac:dyDescent="0.25">
      <c r="BF42998" s="1"/>
    </row>
    <row r="42999" spans="58:58" x14ac:dyDescent="0.25">
      <c r="BF42999" s="1"/>
    </row>
    <row r="43000" spans="58:58" x14ac:dyDescent="0.25">
      <c r="BF43000" s="1"/>
    </row>
    <row r="43001" spans="58:58" x14ac:dyDescent="0.25">
      <c r="BF43001" s="1"/>
    </row>
    <row r="43002" spans="58:58" x14ac:dyDescent="0.25">
      <c r="BF43002" s="1"/>
    </row>
    <row r="43003" spans="58:58" x14ac:dyDescent="0.25">
      <c r="BF43003" s="1"/>
    </row>
    <row r="43004" spans="58:58" x14ac:dyDescent="0.25">
      <c r="BF43004" s="1"/>
    </row>
    <row r="43005" spans="58:58" x14ac:dyDescent="0.25">
      <c r="BF43005" s="1"/>
    </row>
    <row r="43006" spans="58:58" x14ac:dyDescent="0.25">
      <c r="BF43006" s="1"/>
    </row>
    <row r="43007" spans="58:58" x14ac:dyDescent="0.25">
      <c r="BF43007" s="1"/>
    </row>
    <row r="43008" spans="58:58" x14ac:dyDescent="0.25">
      <c r="BF43008" s="1"/>
    </row>
    <row r="43009" spans="58:58" x14ac:dyDescent="0.25">
      <c r="BF43009" s="1"/>
    </row>
    <row r="43010" spans="58:58" x14ac:dyDescent="0.25">
      <c r="BF43010" s="1"/>
    </row>
    <row r="43011" spans="58:58" x14ac:dyDescent="0.25">
      <c r="BF43011" s="1"/>
    </row>
    <row r="43012" spans="58:58" x14ac:dyDescent="0.25">
      <c r="BF43012" s="1"/>
    </row>
    <row r="43013" spans="58:58" x14ac:dyDescent="0.25">
      <c r="BF43013" s="1"/>
    </row>
    <row r="43014" spans="58:58" x14ac:dyDescent="0.25">
      <c r="BF43014" s="1"/>
    </row>
    <row r="43015" spans="58:58" x14ac:dyDescent="0.25">
      <c r="BF43015" s="1"/>
    </row>
    <row r="43016" spans="58:58" x14ac:dyDescent="0.25">
      <c r="BF43016" s="1"/>
    </row>
    <row r="43017" spans="58:58" x14ac:dyDescent="0.25">
      <c r="BF43017" s="1"/>
    </row>
    <row r="43018" spans="58:58" x14ac:dyDescent="0.25">
      <c r="BF43018" s="1"/>
    </row>
    <row r="43019" spans="58:58" x14ac:dyDescent="0.25">
      <c r="BF43019" s="1"/>
    </row>
    <row r="43020" spans="58:58" x14ac:dyDescent="0.25">
      <c r="BF43020" s="1"/>
    </row>
    <row r="43021" spans="58:58" x14ac:dyDescent="0.25">
      <c r="BF43021" s="1"/>
    </row>
    <row r="43022" spans="58:58" x14ac:dyDescent="0.25">
      <c r="BF43022" s="1"/>
    </row>
    <row r="43023" spans="58:58" x14ac:dyDescent="0.25">
      <c r="BF43023" s="1"/>
    </row>
    <row r="43024" spans="58:58" x14ac:dyDescent="0.25">
      <c r="BF43024" s="1"/>
    </row>
    <row r="43025" spans="58:58" x14ac:dyDescent="0.25">
      <c r="BF43025" s="1"/>
    </row>
    <row r="43026" spans="58:58" x14ac:dyDescent="0.25">
      <c r="BF43026" s="1"/>
    </row>
    <row r="43027" spans="58:58" x14ac:dyDescent="0.25">
      <c r="BF43027" s="1"/>
    </row>
    <row r="43028" spans="58:58" x14ac:dyDescent="0.25">
      <c r="BF43028" s="1"/>
    </row>
    <row r="43029" spans="58:58" x14ac:dyDescent="0.25">
      <c r="BF43029" s="1"/>
    </row>
    <row r="43030" spans="58:58" x14ac:dyDescent="0.25">
      <c r="BF43030" s="1"/>
    </row>
    <row r="43031" spans="58:58" x14ac:dyDescent="0.25">
      <c r="BF43031" s="1"/>
    </row>
    <row r="43032" spans="58:58" x14ac:dyDescent="0.25">
      <c r="BF43032" s="1"/>
    </row>
    <row r="43033" spans="58:58" x14ac:dyDescent="0.25">
      <c r="BF43033" s="1"/>
    </row>
    <row r="43034" spans="58:58" x14ac:dyDescent="0.25">
      <c r="BF43034" s="1"/>
    </row>
    <row r="43035" spans="58:58" x14ac:dyDescent="0.25">
      <c r="BF43035" s="1"/>
    </row>
    <row r="43036" spans="58:58" x14ac:dyDescent="0.25">
      <c r="BF43036" s="1"/>
    </row>
    <row r="43037" spans="58:58" x14ac:dyDescent="0.25">
      <c r="BF43037" s="1"/>
    </row>
    <row r="43038" spans="58:58" x14ac:dyDescent="0.25">
      <c r="BF43038" s="1"/>
    </row>
    <row r="43039" spans="58:58" x14ac:dyDescent="0.25">
      <c r="BF43039" s="1"/>
    </row>
    <row r="43040" spans="58:58" x14ac:dyDescent="0.25">
      <c r="BF43040" s="1"/>
    </row>
    <row r="43041" spans="58:58" x14ac:dyDescent="0.25">
      <c r="BF43041" s="1"/>
    </row>
    <row r="43042" spans="58:58" x14ac:dyDescent="0.25">
      <c r="BF43042" s="1"/>
    </row>
    <row r="43043" spans="58:58" x14ac:dyDescent="0.25">
      <c r="BF43043" s="1"/>
    </row>
    <row r="43044" spans="58:58" x14ac:dyDescent="0.25">
      <c r="BF43044" s="1"/>
    </row>
    <row r="43045" spans="58:58" x14ac:dyDescent="0.25">
      <c r="BF43045" s="1"/>
    </row>
    <row r="43046" spans="58:58" x14ac:dyDescent="0.25">
      <c r="BF43046" s="1"/>
    </row>
    <row r="43047" spans="58:58" x14ac:dyDescent="0.25">
      <c r="BF43047" s="1"/>
    </row>
    <row r="43048" spans="58:58" x14ac:dyDescent="0.25">
      <c r="BF43048" s="1"/>
    </row>
    <row r="43049" spans="58:58" x14ac:dyDescent="0.25">
      <c r="BF43049" s="1"/>
    </row>
    <row r="43050" spans="58:58" x14ac:dyDescent="0.25">
      <c r="BF43050" s="1"/>
    </row>
    <row r="43051" spans="58:58" x14ac:dyDescent="0.25">
      <c r="BF43051" s="1"/>
    </row>
    <row r="43052" spans="58:58" x14ac:dyDescent="0.25">
      <c r="BF43052" s="1"/>
    </row>
    <row r="43053" spans="58:58" x14ac:dyDescent="0.25">
      <c r="BF43053" s="1"/>
    </row>
    <row r="43054" spans="58:58" x14ac:dyDescent="0.25">
      <c r="BF43054" s="1"/>
    </row>
    <row r="43055" spans="58:58" x14ac:dyDescent="0.25">
      <c r="BF43055" s="1"/>
    </row>
    <row r="43056" spans="58:58" x14ac:dyDescent="0.25">
      <c r="BF43056" s="1"/>
    </row>
    <row r="43057" spans="58:58" x14ac:dyDescent="0.25">
      <c r="BF43057" s="1"/>
    </row>
    <row r="43058" spans="58:58" x14ac:dyDescent="0.25">
      <c r="BF43058" s="1"/>
    </row>
    <row r="43059" spans="58:58" x14ac:dyDescent="0.25">
      <c r="BF43059" s="1"/>
    </row>
    <row r="43060" spans="58:58" x14ac:dyDescent="0.25">
      <c r="BF43060" s="1"/>
    </row>
    <row r="43061" spans="58:58" x14ac:dyDescent="0.25">
      <c r="BF43061" s="1"/>
    </row>
    <row r="43062" spans="58:58" x14ac:dyDescent="0.25">
      <c r="BF43062" s="1"/>
    </row>
    <row r="43063" spans="58:58" x14ac:dyDescent="0.25">
      <c r="BF43063" s="1"/>
    </row>
    <row r="43064" spans="58:58" x14ac:dyDescent="0.25">
      <c r="BF43064" s="1"/>
    </row>
    <row r="43065" spans="58:58" x14ac:dyDescent="0.25">
      <c r="BF43065" s="1"/>
    </row>
    <row r="43066" spans="58:58" x14ac:dyDescent="0.25">
      <c r="BF43066" s="1"/>
    </row>
    <row r="43067" spans="58:58" x14ac:dyDescent="0.25">
      <c r="BF43067" s="1"/>
    </row>
    <row r="43068" spans="58:58" x14ac:dyDescent="0.25">
      <c r="BF43068" s="1"/>
    </row>
    <row r="43069" spans="58:58" x14ac:dyDescent="0.25">
      <c r="BF43069" s="1"/>
    </row>
    <row r="43070" spans="58:58" x14ac:dyDescent="0.25">
      <c r="BF43070" s="1"/>
    </row>
    <row r="43071" spans="58:58" x14ac:dyDescent="0.25">
      <c r="BF43071" s="1"/>
    </row>
    <row r="43072" spans="58:58" x14ac:dyDescent="0.25">
      <c r="BF43072" s="1"/>
    </row>
    <row r="43073" spans="58:58" x14ac:dyDescent="0.25">
      <c r="BF43073" s="1"/>
    </row>
    <row r="43074" spans="58:58" x14ac:dyDescent="0.25">
      <c r="BF43074" s="1"/>
    </row>
    <row r="43075" spans="58:58" x14ac:dyDescent="0.25">
      <c r="BF43075" s="1"/>
    </row>
    <row r="43076" spans="58:58" x14ac:dyDescent="0.25">
      <c r="BF43076" s="1"/>
    </row>
    <row r="43077" spans="58:58" x14ac:dyDescent="0.25">
      <c r="BF43077" s="1"/>
    </row>
    <row r="43078" spans="58:58" x14ac:dyDescent="0.25">
      <c r="BF43078" s="1"/>
    </row>
    <row r="43079" spans="58:58" x14ac:dyDescent="0.25">
      <c r="BF43079" s="1"/>
    </row>
    <row r="43080" spans="58:58" x14ac:dyDescent="0.25">
      <c r="BF43080" s="1"/>
    </row>
    <row r="43081" spans="58:58" x14ac:dyDescent="0.25">
      <c r="BF43081" s="1"/>
    </row>
    <row r="43082" spans="58:58" x14ac:dyDescent="0.25">
      <c r="BF43082" s="1"/>
    </row>
    <row r="43083" spans="58:58" x14ac:dyDescent="0.25">
      <c r="BF43083" s="1"/>
    </row>
    <row r="43084" spans="58:58" x14ac:dyDescent="0.25">
      <c r="BF43084" s="1"/>
    </row>
    <row r="43085" spans="58:58" x14ac:dyDescent="0.25">
      <c r="BF43085" s="1"/>
    </row>
    <row r="43086" spans="58:58" x14ac:dyDescent="0.25">
      <c r="BF43086" s="1"/>
    </row>
    <row r="43087" spans="58:58" x14ac:dyDescent="0.25">
      <c r="BF43087" s="1"/>
    </row>
    <row r="43088" spans="58:58" x14ac:dyDescent="0.25">
      <c r="BF43088" s="1"/>
    </row>
    <row r="43089" spans="58:58" x14ac:dyDescent="0.25">
      <c r="BF43089" s="1"/>
    </row>
    <row r="43090" spans="58:58" x14ac:dyDescent="0.25">
      <c r="BF43090" s="1"/>
    </row>
    <row r="43091" spans="58:58" x14ac:dyDescent="0.25">
      <c r="BF43091" s="1"/>
    </row>
    <row r="43092" spans="58:58" x14ac:dyDescent="0.25">
      <c r="BF43092" s="1"/>
    </row>
    <row r="43093" spans="58:58" x14ac:dyDescent="0.25">
      <c r="BF43093" s="1"/>
    </row>
    <row r="43094" spans="58:58" x14ac:dyDescent="0.25">
      <c r="BF43094" s="1"/>
    </row>
    <row r="43095" spans="58:58" x14ac:dyDescent="0.25">
      <c r="BF43095" s="1"/>
    </row>
    <row r="43096" spans="58:58" x14ac:dyDescent="0.25">
      <c r="BF43096" s="1"/>
    </row>
    <row r="43097" spans="58:58" x14ac:dyDescent="0.25">
      <c r="BF43097" s="1"/>
    </row>
    <row r="43098" spans="58:58" x14ac:dyDescent="0.25">
      <c r="BF43098" s="1"/>
    </row>
    <row r="43099" spans="58:58" x14ac:dyDescent="0.25">
      <c r="BF43099" s="1"/>
    </row>
    <row r="43100" spans="58:58" x14ac:dyDescent="0.25">
      <c r="BF43100" s="1"/>
    </row>
    <row r="43101" spans="58:58" x14ac:dyDescent="0.25">
      <c r="BF43101" s="1"/>
    </row>
    <row r="43102" spans="58:58" x14ac:dyDescent="0.25">
      <c r="BF43102" s="1"/>
    </row>
    <row r="43103" spans="58:58" x14ac:dyDescent="0.25">
      <c r="BF43103" s="1"/>
    </row>
    <row r="43104" spans="58:58" x14ac:dyDescent="0.25">
      <c r="BF43104" s="1"/>
    </row>
    <row r="43105" spans="58:58" x14ac:dyDescent="0.25">
      <c r="BF43105" s="1"/>
    </row>
    <row r="43106" spans="58:58" x14ac:dyDescent="0.25">
      <c r="BF43106" s="1"/>
    </row>
    <row r="43107" spans="58:58" x14ac:dyDescent="0.25">
      <c r="BF43107" s="1"/>
    </row>
    <row r="43108" spans="58:58" x14ac:dyDescent="0.25">
      <c r="BF43108" s="1"/>
    </row>
    <row r="43109" spans="58:58" x14ac:dyDescent="0.25">
      <c r="BF43109" s="1"/>
    </row>
    <row r="43110" spans="58:58" x14ac:dyDescent="0.25">
      <c r="BF43110" s="1"/>
    </row>
    <row r="43111" spans="58:58" x14ac:dyDescent="0.25">
      <c r="BF43111" s="1"/>
    </row>
    <row r="43112" spans="58:58" x14ac:dyDescent="0.25">
      <c r="BF43112" s="1"/>
    </row>
    <row r="43113" spans="58:58" x14ac:dyDescent="0.25">
      <c r="BF43113" s="1"/>
    </row>
    <row r="43114" spans="58:58" x14ac:dyDescent="0.25">
      <c r="BF43114" s="1"/>
    </row>
    <row r="43115" spans="58:58" x14ac:dyDescent="0.25">
      <c r="BF43115" s="1"/>
    </row>
    <row r="43116" spans="58:58" x14ac:dyDescent="0.25">
      <c r="BF43116" s="1"/>
    </row>
    <row r="43117" spans="58:58" x14ac:dyDescent="0.25">
      <c r="BF43117" s="1"/>
    </row>
    <row r="43118" spans="58:58" x14ac:dyDescent="0.25">
      <c r="BF43118" s="1"/>
    </row>
    <row r="43119" spans="58:58" x14ac:dyDescent="0.25">
      <c r="BF43119" s="1"/>
    </row>
    <row r="43120" spans="58:58" x14ac:dyDescent="0.25">
      <c r="BF43120" s="1"/>
    </row>
    <row r="43121" spans="58:58" x14ac:dyDescent="0.25">
      <c r="BF43121" s="1"/>
    </row>
    <row r="43122" spans="58:58" x14ac:dyDescent="0.25">
      <c r="BF43122" s="1"/>
    </row>
    <row r="43123" spans="58:58" x14ac:dyDescent="0.25">
      <c r="BF43123" s="1"/>
    </row>
    <row r="43124" spans="58:58" x14ac:dyDescent="0.25">
      <c r="BF43124" s="1"/>
    </row>
    <row r="43125" spans="58:58" x14ac:dyDescent="0.25">
      <c r="BF43125" s="1"/>
    </row>
    <row r="43126" spans="58:58" x14ac:dyDescent="0.25">
      <c r="BF43126" s="1"/>
    </row>
    <row r="43127" spans="58:58" x14ac:dyDescent="0.25">
      <c r="BF43127" s="1"/>
    </row>
    <row r="43128" spans="58:58" x14ac:dyDescent="0.25">
      <c r="BF43128" s="1"/>
    </row>
    <row r="43129" spans="58:58" x14ac:dyDescent="0.25">
      <c r="BF43129" s="1"/>
    </row>
    <row r="43130" spans="58:58" x14ac:dyDescent="0.25">
      <c r="BF43130" s="1"/>
    </row>
    <row r="43131" spans="58:58" x14ac:dyDescent="0.25">
      <c r="BF43131" s="1"/>
    </row>
    <row r="43132" spans="58:58" x14ac:dyDescent="0.25">
      <c r="BF43132" s="1"/>
    </row>
    <row r="43133" spans="58:58" x14ac:dyDescent="0.25">
      <c r="BF43133" s="1"/>
    </row>
    <row r="43134" spans="58:58" x14ac:dyDescent="0.25">
      <c r="BF43134" s="1"/>
    </row>
    <row r="43135" spans="58:58" x14ac:dyDescent="0.25">
      <c r="BF43135" s="1"/>
    </row>
    <row r="43136" spans="58:58" x14ac:dyDescent="0.25">
      <c r="BF43136" s="1"/>
    </row>
    <row r="43137" spans="58:58" x14ac:dyDescent="0.25">
      <c r="BF43137" s="1"/>
    </row>
    <row r="43138" spans="58:58" x14ac:dyDescent="0.25">
      <c r="BF43138" s="1"/>
    </row>
    <row r="43139" spans="58:58" x14ac:dyDescent="0.25">
      <c r="BF43139" s="1"/>
    </row>
    <row r="43140" spans="58:58" x14ac:dyDescent="0.25">
      <c r="BF43140" s="1"/>
    </row>
    <row r="43141" spans="58:58" x14ac:dyDescent="0.25">
      <c r="BF43141" s="1"/>
    </row>
    <row r="43142" spans="58:58" x14ac:dyDescent="0.25">
      <c r="BF43142" s="1"/>
    </row>
    <row r="43143" spans="58:58" x14ac:dyDescent="0.25">
      <c r="BF43143" s="1"/>
    </row>
    <row r="43144" spans="58:58" x14ac:dyDescent="0.25">
      <c r="BF43144" s="1"/>
    </row>
    <row r="43145" spans="58:58" x14ac:dyDescent="0.25">
      <c r="BF43145" s="1"/>
    </row>
    <row r="43146" spans="58:58" x14ac:dyDescent="0.25">
      <c r="BF43146" s="1"/>
    </row>
    <row r="43147" spans="58:58" x14ac:dyDescent="0.25">
      <c r="BF43147" s="1"/>
    </row>
    <row r="43148" spans="58:58" x14ac:dyDescent="0.25">
      <c r="BF43148" s="1"/>
    </row>
    <row r="43149" spans="58:58" x14ac:dyDescent="0.25">
      <c r="BF43149" s="1"/>
    </row>
    <row r="43150" spans="58:58" x14ac:dyDescent="0.25">
      <c r="BF43150" s="1"/>
    </row>
    <row r="43151" spans="58:58" x14ac:dyDescent="0.25">
      <c r="BF43151" s="1"/>
    </row>
    <row r="43152" spans="58:58" x14ac:dyDescent="0.25">
      <c r="BF43152" s="1"/>
    </row>
    <row r="43153" spans="58:58" x14ac:dyDescent="0.25">
      <c r="BF43153" s="1"/>
    </row>
    <row r="43154" spans="58:58" x14ac:dyDescent="0.25">
      <c r="BF43154" s="1"/>
    </row>
    <row r="43155" spans="58:58" x14ac:dyDescent="0.25">
      <c r="BF43155" s="1"/>
    </row>
    <row r="43156" spans="58:58" x14ac:dyDescent="0.25">
      <c r="BF43156" s="1"/>
    </row>
    <row r="43157" spans="58:58" x14ac:dyDescent="0.25">
      <c r="BF43157" s="1"/>
    </row>
    <row r="43158" spans="58:58" x14ac:dyDescent="0.25">
      <c r="BF43158" s="1"/>
    </row>
    <row r="43159" spans="58:58" x14ac:dyDescent="0.25">
      <c r="BF43159" s="1"/>
    </row>
    <row r="43160" spans="58:58" x14ac:dyDescent="0.25">
      <c r="BF43160" s="1"/>
    </row>
    <row r="43161" spans="58:58" x14ac:dyDescent="0.25">
      <c r="BF43161" s="1"/>
    </row>
    <row r="43162" spans="58:58" x14ac:dyDescent="0.25">
      <c r="BF43162" s="1"/>
    </row>
    <row r="43163" spans="58:58" x14ac:dyDescent="0.25">
      <c r="BF43163" s="1"/>
    </row>
    <row r="43164" spans="58:58" x14ac:dyDescent="0.25">
      <c r="BF43164" s="1"/>
    </row>
    <row r="43165" spans="58:58" x14ac:dyDescent="0.25">
      <c r="BF43165" s="1"/>
    </row>
    <row r="43166" spans="58:58" x14ac:dyDescent="0.25">
      <c r="BF43166" s="1"/>
    </row>
    <row r="43167" spans="58:58" x14ac:dyDescent="0.25">
      <c r="BF43167" s="1"/>
    </row>
    <row r="43168" spans="58:58" x14ac:dyDescent="0.25">
      <c r="BF43168" s="1"/>
    </row>
    <row r="43169" spans="58:58" x14ac:dyDescent="0.25">
      <c r="BF43169" s="1"/>
    </row>
    <row r="43170" spans="58:58" x14ac:dyDescent="0.25">
      <c r="BF43170" s="1"/>
    </row>
    <row r="43171" spans="58:58" x14ac:dyDescent="0.25">
      <c r="BF43171" s="1"/>
    </row>
    <row r="43172" spans="58:58" x14ac:dyDescent="0.25">
      <c r="BF43172" s="1"/>
    </row>
    <row r="43173" spans="58:58" x14ac:dyDescent="0.25">
      <c r="BF43173" s="1"/>
    </row>
    <row r="43174" spans="58:58" x14ac:dyDescent="0.25">
      <c r="BF43174" s="1"/>
    </row>
    <row r="43175" spans="58:58" x14ac:dyDescent="0.25">
      <c r="BF43175" s="1"/>
    </row>
    <row r="43176" spans="58:58" x14ac:dyDescent="0.25">
      <c r="BF43176" s="1"/>
    </row>
    <row r="43177" spans="58:58" x14ac:dyDescent="0.25">
      <c r="BF43177" s="1"/>
    </row>
    <row r="43178" spans="58:58" x14ac:dyDescent="0.25">
      <c r="BF43178" s="1"/>
    </row>
    <row r="43179" spans="58:58" x14ac:dyDescent="0.25">
      <c r="BF43179" s="1"/>
    </row>
    <row r="43180" spans="58:58" x14ac:dyDescent="0.25">
      <c r="BF43180" s="1"/>
    </row>
    <row r="43181" spans="58:58" x14ac:dyDescent="0.25">
      <c r="BF43181" s="1"/>
    </row>
    <row r="43182" spans="58:58" x14ac:dyDescent="0.25">
      <c r="BF43182" s="1"/>
    </row>
    <row r="43183" spans="58:58" x14ac:dyDescent="0.25">
      <c r="BF43183" s="1"/>
    </row>
    <row r="43184" spans="58:58" x14ac:dyDescent="0.25">
      <c r="BF43184" s="1"/>
    </row>
    <row r="43185" spans="58:58" x14ac:dyDescent="0.25">
      <c r="BF43185" s="1"/>
    </row>
    <row r="43186" spans="58:58" x14ac:dyDescent="0.25">
      <c r="BF43186" s="1"/>
    </row>
    <row r="43187" spans="58:58" x14ac:dyDescent="0.25">
      <c r="BF43187" s="1"/>
    </row>
    <row r="43188" spans="58:58" x14ac:dyDescent="0.25">
      <c r="BF43188" s="1"/>
    </row>
    <row r="43189" spans="58:58" x14ac:dyDescent="0.25">
      <c r="BF43189" s="1"/>
    </row>
    <row r="43190" spans="58:58" x14ac:dyDescent="0.25">
      <c r="BF43190" s="1"/>
    </row>
    <row r="43191" spans="58:58" x14ac:dyDescent="0.25">
      <c r="BF43191" s="1"/>
    </row>
    <row r="43192" spans="58:58" x14ac:dyDescent="0.25">
      <c r="BF43192" s="1"/>
    </row>
    <row r="43193" spans="58:58" x14ac:dyDescent="0.25">
      <c r="BF43193" s="1"/>
    </row>
    <row r="43194" spans="58:58" x14ac:dyDescent="0.25">
      <c r="BF43194" s="1"/>
    </row>
    <row r="43195" spans="58:58" x14ac:dyDescent="0.25">
      <c r="BF43195" s="1"/>
    </row>
    <row r="43196" spans="58:58" x14ac:dyDescent="0.25">
      <c r="BF43196" s="1"/>
    </row>
    <row r="43197" spans="58:58" x14ac:dyDescent="0.25">
      <c r="BF43197" s="1"/>
    </row>
    <row r="43198" spans="58:58" x14ac:dyDescent="0.25">
      <c r="BF43198" s="1"/>
    </row>
    <row r="43199" spans="58:58" x14ac:dyDescent="0.25">
      <c r="BF43199" s="1"/>
    </row>
    <row r="43200" spans="58:58" x14ac:dyDescent="0.25">
      <c r="BF43200" s="1"/>
    </row>
    <row r="43201" spans="58:58" x14ac:dyDescent="0.25">
      <c r="BF43201" s="1"/>
    </row>
    <row r="43202" spans="58:58" x14ac:dyDescent="0.25">
      <c r="BF43202" s="1"/>
    </row>
    <row r="43203" spans="58:58" x14ac:dyDescent="0.25">
      <c r="BF43203" s="1"/>
    </row>
    <row r="43204" spans="58:58" x14ac:dyDescent="0.25">
      <c r="BF43204" s="1"/>
    </row>
    <row r="43205" spans="58:58" x14ac:dyDescent="0.25">
      <c r="BF43205" s="1"/>
    </row>
    <row r="43206" spans="58:58" x14ac:dyDescent="0.25">
      <c r="BF43206" s="1"/>
    </row>
    <row r="43207" spans="58:58" x14ac:dyDescent="0.25">
      <c r="BF43207" s="1"/>
    </row>
    <row r="43208" spans="58:58" x14ac:dyDescent="0.25">
      <c r="BF43208" s="1"/>
    </row>
    <row r="43209" spans="58:58" x14ac:dyDescent="0.25">
      <c r="BF43209" s="1"/>
    </row>
    <row r="43210" spans="58:58" x14ac:dyDescent="0.25">
      <c r="BF43210" s="1"/>
    </row>
    <row r="43211" spans="58:58" x14ac:dyDescent="0.25">
      <c r="BF43211" s="1"/>
    </row>
    <row r="43212" spans="58:58" x14ac:dyDescent="0.25">
      <c r="BF43212" s="1"/>
    </row>
    <row r="43213" spans="58:58" x14ac:dyDescent="0.25">
      <c r="BF43213" s="1"/>
    </row>
    <row r="43214" spans="58:58" x14ac:dyDescent="0.25">
      <c r="BF43214" s="1"/>
    </row>
    <row r="43215" spans="58:58" x14ac:dyDescent="0.25">
      <c r="BF43215" s="1"/>
    </row>
    <row r="43216" spans="58:58" x14ac:dyDescent="0.25">
      <c r="BF43216" s="1"/>
    </row>
    <row r="43217" spans="58:58" x14ac:dyDescent="0.25">
      <c r="BF43217" s="1"/>
    </row>
    <row r="43218" spans="58:58" x14ac:dyDescent="0.25">
      <c r="BF43218" s="1"/>
    </row>
    <row r="43219" spans="58:58" x14ac:dyDescent="0.25">
      <c r="BF43219" s="1"/>
    </row>
    <row r="43220" spans="58:58" x14ac:dyDescent="0.25">
      <c r="BF43220" s="1"/>
    </row>
    <row r="43221" spans="58:58" x14ac:dyDescent="0.25">
      <c r="BF43221" s="1"/>
    </row>
    <row r="43222" spans="58:58" x14ac:dyDescent="0.25">
      <c r="BF43222" s="1"/>
    </row>
    <row r="43223" spans="58:58" x14ac:dyDescent="0.25">
      <c r="BF43223" s="1"/>
    </row>
    <row r="43224" spans="58:58" x14ac:dyDescent="0.25">
      <c r="BF43224" s="1"/>
    </row>
    <row r="43225" spans="58:58" x14ac:dyDescent="0.25">
      <c r="BF43225" s="1"/>
    </row>
    <row r="43226" spans="58:58" x14ac:dyDescent="0.25">
      <c r="BF43226" s="1"/>
    </row>
    <row r="43227" spans="58:58" x14ac:dyDescent="0.25">
      <c r="BF43227" s="1"/>
    </row>
    <row r="43228" spans="58:58" x14ac:dyDescent="0.25">
      <c r="BF43228" s="1"/>
    </row>
    <row r="43229" spans="58:58" x14ac:dyDescent="0.25">
      <c r="BF43229" s="1"/>
    </row>
    <row r="43230" spans="58:58" x14ac:dyDescent="0.25">
      <c r="BF43230" s="1"/>
    </row>
    <row r="43231" spans="58:58" x14ac:dyDescent="0.25">
      <c r="BF43231" s="1"/>
    </row>
    <row r="43232" spans="58:58" x14ac:dyDescent="0.25">
      <c r="BF43232" s="1"/>
    </row>
    <row r="43233" spans="58:58" x14ac:dyDescent="0.25">
      <c r="BF43233" s="1"/>
    </row>
    <row r="43234" spans="58:58" x14ac:dyDescent="0.25">
      <c r="BF43234" s="1"/>
    </row>
    <row r="43235" spans="58:58" x14ac:dyDescent="0.25">
      <c r="BF43235" s="1"/>
    </row>
    <row r="43236" spans="58:58" x14ac:dyDescent="0.25">
      <c r="BF43236" s="1"/>
    </row>
    <row r="43237" spans="58:58" x14ac:dyDescent="0.25">
      <c r="BF43237" s="1"/>
    </row>
    <row r="43238" spans="58:58" x14ac:dyDescent="0.25">
      <c r="BF43238" s="1"/>
    </row>
    <row r="43239" spans="58:58" x14ac:dyDescent="0.25">
      <c r="BF43239" s="1"/>
    </row>
    <row r="43240" spans="58:58" x14ac:dyDescent="0.25">
      <c r="BF43240" s="1"/>
    </row>
    <row r="43241" spans="58:58" x14ac:dyDescent="0.25">
      <c r="BF43241" s="1"/>
    </row>
    <row r="43242" spans="58:58" x14ac:dyDescent="0.25">
      <c r="BF43242" s="1"/>
    </row>
    <row r="43243" spans="58:58" x14ac:dyDescent="0.25">
      <c r="BF43243" s="1"/>
    </row>
    <row r="43244" spans="58:58" x14ac:dyDescent="0.25">
      <c r="BF43244" s="1"/>
    </row>
    <row r="43245" spans="58:58" x14ac:dyDescent="0.25">
      <c r="BF43245" s="1"/>
    </row>
    <row r="43246" spans="58:58" x14ac:dyDescent="0.25">
      <c r="BF43246" s="1"/>
    </row>
    <row r="43247" spans="58:58" x14ac:dyDescent="0.25">
      <c r="BF43247" s="1"/>
    </row>
    <row r="43248" spans="58:58" x14ac:dyDescent="0.25">
      <c r="BF43248" s="1"/>
    </row>
    <row r="43249" spans="58:58" x14ac:dyDescent="0.25">
      <c r="BF43249" s="1"/>
    </row>
    <row r="43250" spans="58:58" x14ac:dyDescent="0.25">
      <c r="BF43250" s="1"/>
    </row>
    <row r="43251" spans="58:58" x14ac:dyDescent="0.25">
      <c r="BF43251" s="1"/>
    </row>
    <row r="43252" spans="58:58" x14ac:dyDescent="0.25">
      <c r="BF43252" s="1"/>
    </row>
    <row r="43253" spans="58:58" x14ac:dyDescent="0.25">
      <c r="BF43253" s="1"/>
    </row>
    <row r="43254" spans="58:58" x14ac:dyDescent="0.25">
      <c r="BF43254" s="1"/>
    </row>
    <row r="43255" spans="58:58" x14ac:dyDescent="0.25">
      <c r="BF43255" s="1"/>
    </row>
    <row r="43256" spans="58:58" x14ac:dyDescent="0.25">
      <c r="BF43256" s="1"/>
    </row>
    <row r="43257" spans="58:58" x14ac:dyDescent="0.25">
      <c r="BF43257" s="1"/>
    </row>
    <row r="43258" spans="58:58" x14ac:dyDescent="0.25">
      <c r="BF43258" s="1"/>
    </row>
    <row r="43259" spans="58:58" x14ac:dyDescent="0.25">
      <c r="BF43259" s="1"/>
    </row>
    <row r="43260" spans="58:58" x14ac:dyDescent="0.25">
      <c r="BF43260" s="1"/>
    </row>
    <row r="43261" spans="58:58" x14ac:dyDescent="0.25">
      <c r="BF43261" s="1"/>
    </row>
    <row r="43262" spans="58:58" x14ac:dyDescent="0.25">
      <c r="BF43262" s="1"/>
    </row>
    <row r="43263" spans="58:58" x14ac:dyDescent="0.25">
      <c r="BF43263" s="1"/>
    </row>
    <row r="43264" spans="58:58" x14ac:dyDescent="0.25">
      <c r="BF43264" s="1"/>
    </row>
    <row r="43265" spans="58:58" x14ac:dyDescent="0.25">
      <c r="BF43265" s="1"/>
    </row>
    <row r="43266" spans="58:58" x14ac:dyDescent="0.25">
      <c r="BF43266" s="1"/>
    </row>
    <row r="43267" spans="58:58" x14ac:dyDescent="0.25">
      <c r="BF43267" s="1"/>
    </row>
    <row r="43268" spans="58:58" x14ac:dyDescent="0.25">
      <c r="BF43268" s="1"/>
    </row>
    <row r="43269" spans="58:58" x14ac:dyDescent="0.25">
      <c r="BF43269" s="1"/>
    </row>
    <row r="43270" spans="58:58" x14ac:dyDescent="0.25">
      <c r="BF43270" s="1"/>
    </row>
    <row r="43271" spans="58:58" x14ac:dyDescent="0.25">
      <c r="BF43271" s="1"/>
    </row>
    <row r="43272" spans="58:58" x14ac:dyDescent="0.25">
      <c r="BF43272" s="1"/>
    </row>
    <row r="43273" spans="58:58" x14ac:dyDescent="0.25">
      <c r="BF43273" s="1"/>
    </row>
    <row r="43274" spans="58:58" x14ac:dyDescent="0.25">
      <c r="BF43274" s="1"/>
    </row>
    <row r="43275" spans="58:58" x14ac:dyDescent="0.25">
      <c r="BF43275" s="1"/>
    </row>
    <row r="43276" spans="58:58" x14ac:dyDescent="0.25">
      <c r="BF43276" s="1"/>
    </row>
    <row r="43277" spans="58:58" x14ac:dyDescent="0.25">
      <c r="BF43277" s="1"/>
    </row>
    <row r="43278" spans="58:58" x14ac:dyDescent="0.25">
      <c r="BF43278" s="1"/>
    </row>
    <row r="43279" spans="58:58" x14ac:dyDescent="0.25">
      <c r="BF43279" s="1"/>
    </row>
    <row r="43280" spans="58:58" x14ac:dyDescent="0.25">
      <c r="BF43280" s="1"/>
    </row>
    <row r="43281" spans="58:58" x14ac:dyDescent="0.25">
      <c r="BF43281" s="1"/>
    </row>
    <row r="43282" spans="58:58" x14ac:dyDescent="0.25">
      <c r="BF43282" s="1"/>
    </row>
    <row r="43283" spans="58:58" x14ac:dyDescent="0.25">
      <c r="BF43283" s="1"/>
    </row>
    <row r="43284" spans="58:58" x14ac:dyDescent="0.25">
      <c r="BF43284" s="1"/>
    </row>
    <row r="43285" spans="58:58" x14ac:dyDescent="0.25">
      <c r="BF43285" s="1"/>
    </row>
    <row r="43286" spans="58:58" x14ac:dyDescent="0.25">
      <c r="BF43286" s="1"/>
    </row>
    <row r="43287" spans="58:58" x14ac:dyDescent="0.25">
      <c r="BF43287" s="1"/>
    </row>
    <row r="43288" spans="58:58" x14ac:dyDescent="0.25">
      <c r="BF43288" s="1"/>
    </row>
    <row r="43289" spans="58:58" x14ac:dyDescent="0.25">
      <c r="BF43289" s="1"/>
    </row>
    <row r="43290" spans="58:58" x14ac:dyDescent="0.25">
      <c r="BF43290" s="1"/>
    </row>
    <row r="43291" spans="58:58" x14ac:dyDescent="0.25">
      <c r="BF43291" s="1"/>
    </row>
    <row r="43292" spans="58:58" x14ac:dyDescent="0.25">
      <c r="BF43292" s="1"/>
    </row>
    <row r="43293" spans="58:58" x14ac:dyDescent="0.25">
      <c r="BF43293" s="1"/>
    </row>
    <row r="43294" spans="58:58" x14ac:dyDescent="0.25">
      <c r="BF43294" s="1"/>
    </row>
    <row r="43295" spans="58:58" x14ac:dyDescent="0.25">
      <c r="BF43295" s="1"/>
    </row>
    <row r="43296" spans="58:58" x14ac:dyDescent="0.25">
      <c r="BF43296" s="1"/>
    </row>
    <row r="43297" spans="58:58" x14ac:dyDescent="0.25">
      <c r="BF43297" s="1"/>
    </row>
    <row r="43298" spans="58:58" x14ac:dyDescent="0.25">
      <c r="BF43298" s="1"/>
    </row>
    <row r="43299" spans="58:58" x14ac:dyDescent="0.25">
      <c r="BF43299" s="1"/>
    </row>
    <row r="43300" spans="58:58" x14ac:dyDescent="0.25">
      <c r="BF43300" s="1"/>
    </row>
    <row r="43301" spans="58:58" x14ac:dyDescent="0.25">
      <c r="BF43301" s="1"/>
    </row>
    <row r="43302" spans="58:58" x14ac:dyDescent="0.25">
      <c r="BF43302" s="1"/>
    </row>
    <row r="43303" spans="58:58" x14ac:dyDescent="0.25">
      <c r="BF43303" s="1"/>
    </row>
    <row r="43304" spans="58:58" x14ac:dyDescent="0.25">
      <c r="BF43304" s="1"/>
    </row>
    <row r="43305" spans="58:58" x14ac:dyDescent="0.25">
      <c r="BF43305" s="1"/>
    </row>
    <row r="43306" spans="58:58" x14ac:dyDescent="0.25">
      <c r="BF43306" s="1"/>
    </row>
    <row r="43307" spans="58:58" x14ac:dyDescent="0.25">
      <c r="BF43307" s="1"/>
    </row>
    <row r="43308" spans="58:58" x14ac:dyDescent="0.25">
      <c r="BF43308" s="1"/>
    </row>
    <row r="43309" spans="58:58" x14ac:dyDescent="0.25">
      <c r="BF43309" s="1"/>
    </row>
    <row r="43310" spans="58:58" x14ac:dyDescent="0.25">
      <c r="BF43310" s="1"/>
    </row>
    <row r="43311" spans="58:58" x14ac:dyDescent="0.25">
      <c r="BF43311" s="1"/>
    </row>
    <row r="43312" spans="58:58" x14ac:dyDescent="0.25">
      <c r="BF43312" s="1"/>
    </row>
    <row r="43313" spans="58:58" x14ac:dyDescent="0.25">
      <c r="BF43313" s="1"/>
    </row>
    <row r="43314" spans="58:58" x14ac:dyDescent="0.25">
      <c r="BF43314" s="1"/>
    </row>
    <row r="43315" spans="58:58" x14ac:dyDescent="0.25">
      <c r="BF43315" s="1"/>
    </row>
    <row r="43316" spans="58:58" x14ac:dyDescent="0.25">
      <c r="BF43316" s="1"/>
    </row>
    <row r="43317" spans="58:58" x14ac:dyDescent="0.25">
      <c r="BF43317" s="1"/>
    </row>
    <row r="43318" spans="58:58" x14ac:dyDescent="0.25">
      <c r="BF43318" s="1"/>
    </row>
    <row r="43319" spans="58:58" x14ac:dyDescent="0.25">
      <c r="BF43319" s="1"/>
    </row>
    <row r="43320" spans="58:58" x14ac:dyDescent="0.25">
      <c r="BF43320" s="1"/>
    </row>
    <row r="43321" spans="58:58" x14ac:dyDescent="0.25">
      <c r="BF43321" s="1"/>
    </row>
    <row r="43322" spans="58:58" x14ac:dyDescent="0.25">
      <c r="BF43322" s="1"/>
    </row>
    <row r="43323" spans="58:58" x14ac:dyDescent="0.25">
      <c r="BF43323" s="1"/>
    </row>
    <row r="43324" spans="58:58" x14ac:dyDescent="0.25">
      <c r="BF43324" s="1"/>
    </row>
    <row r="43325" spans="58:58" x14ac:dyDescent="0.25">
      <c r="BF43325" s="1"/>
    </row>
    <row r="43326" spans="58:58" x14ac:dyDescent="0.25">
      <c r="BF43326" s="1"/>
    </row>
    <row r="43327" spans="58:58" x14ac:dyDescent="0.25">
      <c r="BF43327" s="1"/>
    </row>
    <row r="43328" spans="58:58" x14ac:dyDescent="0.25">
      <c r="BF43328" s="1"/>
    </row>
    <row r="43329" spans="58:58" x14ac:dyDescent="0.25">
      <c r="BF43329" s="1"/>
    </row>
    <row r="43330" spans="58:58" x14ac:dyDescent="0.25">
      <c r="BF43330" s="1"/>
    </row>
    <row r="43331" spans="58:58" x14ac:dyDescent="0.25">
      <c r="BF43331" s="1"/>
    </row>
    <row r="43332" spans="58:58" x14ac:dyDescent="0.25">
      <c r="BF43332" s="1"/>
    </row>
    <row r="43333" spans="58:58" x14ac:dyDescent="0.25">
      <c r="BF43333" s="1"/>
    </row>
    <row r="43334" spans="58:58" x14ac:dyDescent="0.25">
      <c r="BF43334" s="1"/>
    </row>
    <row r="43335" spans="58:58" x14ac:dyDescent="0.25">
      <c r="BF43335" s="1"/>
    </row>
    <row r="43336" spans="58:58" x14ac:dyDescent="0.25">
      <c r="BF43336" s="1"/>
    </row>
    <row r="43337" spans="58:58" x14ac:dyDescent="0.25">
      <c r="BF43337" s="1"/>
    </row>
    <row r="43338" spans="58:58" x14ac:dyDescent="0.25">
      <c r="BF43338" s="1"/>
    </row>
    <row r="43339" spans="58:58" x14ac:dyDescent="0.25">
      <c r="BF43339" s="1"/>
    </row>
    <row r="43340" spans="58:58" x14ac:dyDescent="0.25">
      <c r="BF43340" s="1"/>
    </row>
    <row r="43341" spans="58:58" x14ac:dyDescent="0.25">
      <c r="BF43341" s="1"/>
    </row>
    <row r="43342" spans="58:58" x14ac:dyDescent="0.25">
      <c r="BF43342" s="1"/>
    </row>
    <row r="43343" spans="58:58" x14ac:dyDescent="0.25">
      <c r="BF43343" s="1"/>
    </row>
    <row r="43344" spans="58:58" x14ac:dyDescent="0.25">
      <c r="BF43344" s="1"/>
    </row>
    <row r="43345" spans="58:58" x14ac:dyDescent="0.25">
      <c r="BF43345" s="1"/>
    </row>
    <row r="43346" spans="58:58" x14ac:dyDescent="0.25">
      <c r="BF43346" s="1"/>
    </row>
    <row r="43347" spans="58:58" x14ac:dyDescent="0.25">
      <c r="BF43347" s="1"/>
    </row>
    <row r="43348" spans="58:58" x14ac:dyDescent="0.25">
      <c r="BF43348" s="1"/>
    </row>
    <row r="43349" spans="58:58" x14ac:dyDescent="0.25">
      <c r="BF43349" s="1"/>
    </row>
    <row r="43350" spans="58:58" x14ac:dyDescent="0.25">
      <c r="BF43350" s="1"/>
    </row>
    <row r="43351" spans="58:58" x14ac:dyDescent="0.25">
      <c r="BF43351" s="1"/>
    </row>
    <row r="43352" spans="58:58" x14ac:dyDescent="0.25">
      <c r="BF43352" s="1"/>
    </row>
    <row r="43353" spans="58:58" x14ac:dyDescent="0.25">
      <c r="BF43353" s="1"/>
    </row>
    <row r="43354" spans="58:58" x14ac:dyDescent="0.25">
      <c r="BF43354" s="1"/>
    </row>
    <row r="43355" spans="58:58" x14ac:dyDescent="0.25">
      <c r="BF43355" s="1"/>
    </row>
    <row r="43356" spans="58:58" x14ac:dyDescent="0.25">
      <c r="BF43356" s="1"/>
    </row>
    <row r="43357" spans="58:58" x14ac:dyDescent="0.25">
      <c r="BF43357" s="1"/>
    </row>
    <row r="43358" spans="58:58" x14ac:dyDescent="0.25">
      <c r="BF43358" s="1"/>
    </row>
    <row r="43359" spans="58:58" x14ac:dyDescent="0.25">
      <c r="BF43359" s="1"/>
    </row>
    <row r="43360" spans="58:58" x14ac:dyDescent="0.25">
      <c r="BF43360" s="1"/>
    </row>
    <row r="43361" spans="58:58" x14ac:dyDescent="0.25">
      <c r="BF43361" s="1"/>
    </row>
    <row r="43362" spans="58:58" x14ac:dyDescent="0.25">
      <c r="BF43362" s="1"/>
    </row>
    <row r="43363" spans="58:58" x14ac:dyDescent="0.25">
      <c r="BF43363" s="1"/>
    </row>
    <row r="43364" spans="58:58" x14ac:dyDescent="0.25">
      <c r="BF43364" s="1"/>
    </row>
    <row r="43365" spans="58:58" x14ac:dyDescent="0.25">
      <c r="BF43365" s="1"/>
    </row>
    <row r="43366" spans="58:58" x14ac:dyDescent="0.25">
      <c r="BF43366" s="1"/>
    </row>
    <row r="43367" spans="58:58" x14ac:dyDescent="0.25">
      <c r="BF43367" s="1"/>
    </row>
    <row r="43368" spans="58:58" x14ac:dyDescent="0.25">
      <c r="BF43368" s="1"/>
    </row>
    <row r="43369" spans="58:58" x14ac:dyDescent="0.25">
      <c r="BF43369" s="1"/>
    </row>
    <row r="43370" spans="58:58" x14ac:dyDescent="0.25">
      <c r="BF43370" s="1"/>
    </row>
    <row r="43371" spans="58:58" x14ac:dyDescent="0.25">
      <c r="BF43371" s="1"/>
    </row>
    <row r="43372" spans="58:58" x14ac:dyDescent="0.25">
      <c r="BF43372" s="1"/>
    </row>
    <row r="43373" spans="58:58" x14ac:dyDescent="0.25">
      <c r="BF43373" s="1"/>
    </row>
    <row r="43374" spans="58:58" x14ac:dyDescent="0.25">
      <c r="BF43374" s="1"/>
    </row>
    <row r="43375" spans="58:58" x14ac:dyDescent="0.25">
      <c r="BF43375" s="1"/>
    </row>
    <row r="43376" spans="58:58" x14ac:dyDescent="0.25">
      <c r="BF43376" s="1"/>
    </row>
    <row r="43377" spans="58:58" x14ac:dyDescent="0.25">
      <c r="BF43377" s="1"/>
    </row>
    <row r="43378" spans="58:58" x14ac:dyDescent="0.25">
      <c r="BF43378" s="1"/>
    </row>
    <row r="43379" spans="58:58" x14ac:dyDescent="0.25">
      <c r="BF43379" s="1"/>
    </row>
    <row r="43380" spans="58:58" x14ac:dyDescent="0.25">
      <c r="BF43380" s="1"/>
    </row>
    <row r="43381" spans="58:58" x14ac:dyDescent="0.25">
      <c r="BF43381" s="1"/>
    </row>
    <row r="43382" spans="58:58" x14ac:dyDescent="0.25">
      <c r="BF43382" s="1"/>
    </row>
    <row r="43383" spans="58:58" x14ac:dyDescent="0.25">
      <c r="BF43383" s="1"/>
    </row>
    <row r="43384" spans="58:58" x14ac:dyDescent="0.25">
      <c r="BF43384" s="1"/>
    </row>
    <row r="43385" spans="58:58" x14ac:dyDescent="0.25">
      <c r="BF43385" s="1"/>
    </row>
    <row r="43386" spans="58:58" x14ac:dyDescent="0.25">
      <c r="BF43386" s="1"/>
    </row>
    <row r="43387" spans="58:58" x14ac:dyDescent="0.25">
      <c r="BF43387" s="1"/>
    </row>
    <row r="43388" spans="58:58" x14ac:dyDescent="0.25">
      <c r="BF43388" s="1"/>
    </row>
    <row r="43389" spans="58:58" x14ac:dyDescent="0.25">
      <c r="BF43389" s="1"/>
    </row>
    <row r="43390" spans="58:58" x14ac:dyDescent="0.25">
      <c r="BF43390" s="1"/>
    </row>
    <row r="43391" spans="58:58" x14ac:dyDescent="0.25">
      <c r="BF43391" s="1"/>
    </row>
    <row r="43392" spans="58:58" x14ac:dyDescent="0.25">
      <c r="BF43392" s="1"/>
    </row>
    <row r="43393" spans="58:58" x14ac:dyDescent="0.25">
      <c r="BF43393" s="1"/>
    </row>
    <row r="43394" spans="58:58" x14ac:dyDescent="0.25">
      <c r="BF43394" s="1"/>
    </row>
    <row r="43395" spans="58:58" x14ac:dyDescent="0.25">
      <c r="BF43395" s="1"/>
    </row>
    <row r="43396" spans="58:58" x14ac:dyDescent="0.25">
      <c r="BF43396" s="1"/>
    </row>
    <row r="43397" spans="58:58" x14ac:dyDescent="0.25">
      <c r="BF43397" s="1"/>
    </row>
    <row r="43398" spans="58:58" x14ac:dyDescent="0.25">
      <c r="BF43398" s="1"/>
    </row>
    <row r="43399" spans="58:58" x14ac:dyDescent="0.25">
      <c r="BF43399" s="1"/>
    </row>
    <row r="43400" spans="58:58" x14ac:dyDescent="0.25">
      <c r="BF43400" s="1"/>
    </row>
    <row r="43401" spans="58:58" x14ac:dyDescent="0.25">
      <c r="BF43401" s="1"/>
    </row>
    <row r="43402" spans="58:58" x14ac:dyDescent="0.25">
      <c r="BF43402" s="1"/>
    </row>
    <row r="43403" spans="58:58" x14ac:dyDescent="0.25">
      <c r="BF43403" s="1"/>
    </row>
    <row r="43404" spans="58:58" x14ac:dyDescent="0.25">
      <c r="BF43404" s="1"/>
    </row>
    <row r="43405" spans="58:58" x14ac:dyDescent="0.25">
      <c r="BF43405" s="1"/>
    </row>
    <row r="43406" spans="58:58" x14ac:dyDescent="0.25">
      <c r="BF43406" s="1"/>
    </row>
    <row r="43407" spans="58:58" x14ac:dyDescent="0.25">
      <c r="BF43407" s="1"/>
    </row>
    <row r="43408" spans="58:58" x14ac:dyDescent="0.25">
      <c r="BF43408" s="1"/>
    </row>
    <row r="43409" spans="58:58" x14ac:dyDescent="0.25">
      <c r="BF43409" s="1"/>
    </row>
    <row r="43410" spans="58:58" x14ac:dyDescent="0.25">
      <c r="BF43410" s="1"/>
    </row>
    <row r="43411" spans="58:58" x14ac:dyDescent="0.25">
      <c r="BF43411" s="1"/>
    </row>
    <row r="43412" spans="58:58" x14ac:dyDescent="0.25">
      <c r="BF43412" s="1"/>
    </row>
    <row r="43413" spans="58:58" x14ac:dyDescent="0.25">
      <c r="BF43413" s="1"/>
    </row>
    <row r="43414" spans="58:58" x14ac:dyDescent="0.25">
      <c r="BF43414" s="1"/>
    </row>
    <row r="43415" spans="58:58" x14ac:dyDescent="0.25">
      <c r="BF43415" s="1"/>
    </row>
    <row r="43416" spans="58:58" x14ac:dyDescent="0.25">
      <c r="BF43416" s="1"/>
    </row>
    <row r="43417" spans="58:58" x14ac:dyDescent="0.25">
      <c r="BF43417" s="1"/>
    </row>
    <row r="43418" spans="58:58" x14ac:dyDescent="0.25">
      <c r="BF43418" s="1"/>
    </row>
    <row r="43419" spans="58:58" x14ac:dyDescent="0.25">
      <c r="BF43419" s="1"/>
    </row>
    <row r="43420" spans="58:58" x14ac:dyDescent="0.25">
      <c r="BF43420" s="1"/>
    </row>
    <row r="43421" spans="58:58" x14ac:dyDescent="0.25">
      <c r="BF43421" s="1"/>
    </row>
    <row r="43422" spans="58:58" x14ac:dyDescent="0.25">
      <c r="BF43422" s="1"/>
    </row>
    <row r="43423" spans="58:58" x14ac:dyDescent="0.25">
      <c r="BF43423" s="1"/>
    </row>
    <row r="43424" spans="58:58" x14ac:dyDescent="0.25">
      <c r="BF43424" s="1"/>
    </row>
    <row r="43425" spans="58:58" x14ac:dyDescent="0.25">
      <c r="BF43425" s="1"/>
    </row>
    <row r="43426" spans="58:58" x14ac:dyDescent="0.25">
      <c r="BF43426" s="1"/>
    </row>
    <row r="43427" spans="58:58" x14ac:dyDescent="0.25">
      <c r="BF43427" s="1"/>
    </row>
    <row r="43428" spans="58:58" x14ac:dyDescent="0.25">
      <c r="BF43428" s="1"/>
    </row>
    <row r="43429" spans="58:58" x14ac:dyDescent="0.25">
      <c r="BF43429" s="1"/>
    </row>
    <row r="43430" spans="58:58" x14ac:dyDescent="0.25">
      <c r="BF43430" s="1"/>
    </row>
    <row r="43431" spans="58:58" x14ac:dyDescent="0.25">
      <c r="BF43431" s="1"/>
    </row>
    <row r="43432" spans="58:58" x14ac:dyDescent="0.25">
      <c r="BF43432" s="1"/>
    </row>
    <row r="43433" spans="58:58" x14ac:dyDescent="0.25">
      <c r="BF43433" s="1"/>
    </row>
    <row r="43434" spans="58:58" x14ac:dyDescent="0.25">
      <c r="BF43434" s="1"/>
    </row>
    <row r="43435" spans="58:58" x14ac:dyDescent="0.25">
      <c r="BF43435" s="1"/>
    </row>
    <row r="43436" spans="58:58" x14ac:dyDescent="0.25">
      <c r="BF43436" s="1"/>
    </row>
    <row r="43437" spans="58:58" x14ac:dyDescent="0.25">
      <c r="BF43437" s="1"/>
    </row>
    <row r="43438" spans="58:58" x14ac:dyDescent="0.25">
      <c r="BF43438" s="1"/>
    </row>
    <row r="43439" spans="58:58" x14ac:dyDescent="0.25">
      <c r="BF43439" s="1"/>
    </row>
    <row r="43440" spans="58:58" x14ac:dyDescent="0.25">
      <c r="BF43440" s="1"/>
    </row>
    <row r="43441" spans="58:58" x14ac:dyDescent="0.25">
      <c r="BF43441" s="1"/>
    </row>
    <row r="43442" spans="58:58" x14ac:dyDescent="0.25">
      <c r="BF43442" s="1"/>
    </row>
    <row r="43443" spans="58:58" x14ac:dyDescent="0.25">
      <c r="BF43443" s="1"/>
    </row>
    <row r="43444" spans="58:58" x14ac:dyDescent="0.25">
      <c r="BF43444" s="1"/>
    </row>
    <row r="43445" spans="58:58" x14ac:dyDescent="0.25">
      <c r="BF43445" s="1"/>
    </row>
    <row r="43446" spans="58:58" x14ac:dyDescent="0.25">
      <c r="BF43446" s="1"/>
    </row>
    <row r="43447" spans="58:58" x14ac:dyDescent="0.25">
      <c r="BF43447" s="1"/>
    </row>
    <row r="43448" spans="58:58" x14ac:dyDescent="0.25">
      <c r="BF43448" s="1"/>
    </row>
    <row r="43449" spans="58:58" x14ac:dyDescent="0.25">
      <c r="BF43449" s="1"/>
    </row>
    <row r="43450" spans="58:58" x14ac:dyDescent="0.25">
      <c r="BF43450" s="1"/>
    </row>
    <row r="43451" spans="58:58" x14ac:dyDescent="0.25">
      <c r="BF43451" s="1"/>
    </row>
    <row r="43452" spans="58:58" x14ac:dyDescent="0.25">
      <c r="BF43452" s="1"/>
    </row>
    <row r="43453" spans="58:58" x14ac:dyDescent="0.25">
      <c r="BF43453" s="1"/>
    </row>
    <row r="43454" spans="58:58" x14ac:dyDescent="0.25">
      <c r="BF43454" s="1"/>
    </row>
    <row r="43455" spans="58:58" x14ac:dyDescent="0.25">
      <c r="BF43455" s="1"/>
    </row>
    <row r="43456" spans="58:58" x14ac:dyDescent="0.25">
      <c r="BF43456" s="1"/>
    </row>
    <row r="43457" spans="58:58" x14ac:dyDescent="0.25">
      <c r="BF43457" s="1"/>
    </row>
    <row r="43458" spans="58:58" x14ac:dyDescent="0.25">
      <c r="BF43458" s="1"/>
    </row>
    <row r="43459" spans="58:58" x14ac:dyDescent="0.25">
      <c r="BF43459" s="1"/>
    </row>
    <row r="43460" spans="58:58" x14ac:dyDescent="0.25">
      <c r="BF43460" s="1"/>
    </row>
    <row r="43461" spans="58:58" x14ac:dyDescent="0.25">
      <c r="BF43461" s="1"/>
    </row>
    <row r="43462" spans="58:58" x14ac:dyDescent="0.25">
      <c r="BF43462" s="1"/>
    </row>
    <row r="43463" spans="58:58" x14ac:dyDescent="0.25">
      <c r="BF43463" s="1"/>
    </row>
    <row r="43464" spans="58:58" x14ac:dyDescent="0.25">
      <c r="BF43464" s="1"/>
    </row>
    <row r="43465" spans="58:58" x14ac:dyDescent="0.25">
      <c r="BF43465" s="1"/>
    </row>
    <row r="43466" spans="58:58" x14ac:dyDescent="0.25">
      <c r="BF43466" s="1"/>
    </row>
    <row r="43467" spans="58:58" x14ac:dyDescent="0.25">
      <c r="BF43467" s="1"/>
    </row>
    <row r="43468" spans="58:58" x14ac:dyDescent="0.25">
      <c r="BF43468" s="1"/>
    </row>
    <row r="43469" spans="58:58" x14ac:dyDescent="0.25">
      <c r="BF43469" s="1"/>
    </row>
    <row r="43470" spans="58:58" x14ac:dyDescent="0.25">
      <c r="BF43470" s="1"/>
    </row>
    <row r="43471" spans="58:58" x14ac:dyDescent="0.25">
      <c r="BF43471" s="1"/>
    </row>
    <row r="43472" spans="58:58" x14ac:dyDescent="0.25">
      <c r="BF43472" s="1"/>
    </row>
    <row r="43473" spans="58:58" x14ac:dyDescent="0.25">
      <c r="BF43473" s="1"/>
    </row>
    <row r="43474" spans="58:58" x14ac:dyDescent="0.25">
      <c r="BF43474" s="1"/>
    </row>
    <row r="43475" spans="58:58" x14ac:dyDescent="0.25">
      <c r="BF43475" s="1"/>
    </row>
    <row r="43476" spans="58:58" x14ac:dyDescent="0.25">
      <c r="BF43476" s="1"/>
    </row>
    <row r="43477" spans="58:58" x14ac:dyDescent="0.25">
      <c r="BF43477" s="1"/>
    </row>
    <row r="43478" spans="58:58" x14ac:dyDescent="0.25">
      <c r="BF43478" s="1"/>
    </row>
    <row r="43479" spans="58:58" x14ac:dyDescent="0.25">
      <c r="BF43479" s="1"/>
    </row>
    <row r="43480" spans="58:58" x14ac:dyDescent="0.25">
      <c r="BF43480" s="1"/>
    </row>
    <row r="43481" spans="58:58" x14ac:dyDescent="0.25">
      <c r="BF43481" s="1"/>
    </row>
    <row r="43482" spans="58:58" x14ac:dyDescent="0.25">
      <c r="BF43482" s="1"/>
    </row>
    <row r="43483" spans="58:58" x14ac:dyDescent="0.25">
      <c r="BF43483" s="1"/>
    </row>
    <row r="43484" spans="58:58" x14ac:dyDescent="0.25">
      <c r="BF43484" s="1"/>
    </row>
    <row r="43485" spans="58:58" x14ac:dyDescent="0.25">
      <c r="BF43485" s="1"/>
    </row>
    <row r="43486" spans="58:58" x14ac:dyDescent="0.25">
      <c r="BF43486" s="1"/>
    </row>
    <row r="43487" spans="58:58" x14ac:dyDescent="0.25">
      <c r="BF43487" s="1"/>
    </row>
    <row r="43488" spans="58:58" x14ac:dyDescent="0.25">
      <c r="BF43488" s="1"/>
    </row>
    <row r="43489" spans="58:58" x14ac:dyDescent="0.25">
      <c r="BF43489" s="1"/>
    </row>
    <row r="43490" spans="58:58" x14ac:dyDescent="0.25">
      <c r="BF43490" s="1"/>
    </row>
    <row r="43491" spans="58:58" x14ac:dyDescent="0.25">
      <c r="BF43491" s="1"/>
    </row>
    <row r="43492" spans="58:58" x14ac:dyDescent="0.25">
      <c r="BF43492" s="1"/>
    </row>
    <row r="43493" spans="58:58" x14ac:dyDescent="0.25">
      <c r="BF43493" s="1"/>
    </row>
    <row r="43494" spans="58:58" x14ac:dyDescent="0.25">
      <c r="BF43494" s="1"/>
    </row>
    <row r="43495" spans="58:58" x14ac:dyDescent="0.25">
      <c r="BF43495" s="1"/>
    </row>
    <row r="43496" spans="58:58" x14ac:dyDescent="0.25">
      <c r="BF43496" s="1"/>
    </row>
    <row r="43497" spans="58:58" x14ac:dyDescent="0.25">
      <c r="BF43497" s="1"/>
    </row>
    <row r="43498" spans="58:58" x14ac:dyDescent="0.25">
      <c r="BF43498" s="1"/>
    </row>
    <row r="43499" spans="58:58" x14ac:dyDescent="0.25">
      <c r="BF43499" s="1"/>
    </row>
    <row r="43500" spans="58:58" x14ac:dyDescent="0.25">
      <c r="BF43500" s="1"/>
    </row>
    <row r="43501" spans="58:58" x14ac:dyDescent="0.25">
      <c r="BF43501" s="1"/>
    </row>
    <row r="43502" spans="58:58" x14ac:dyDescent="0.25">
      <c r="BF43502" s="1"/>
    </row>
    <row r="43503" spans="58:58" x14ac:dyDescent="0.25">
      <c r="BF43503" s="1"/>
    </row>
    <row r="43504" spans="58:58" x14ac:dyDescent="0.25">
      <c r="BF43504" s="1"/>
    </row>
    <row r="43505" spans="58:58" x14ac:dyDescent="0.25">
      <c r="BF43505" s="1"/>
    </row>
    <row r="43506" spans="58:58" x14ac:dyDescent="0.25">
      <c r="BF43506" s="1"/>
    </row>
    <row r="43507" spans="58:58" x14ac:dyDescent="0.25">
      <c r="BF43507" s="1"/>
    </row>
    <row r="43508" spans="58:58" x14ac:dyDescent="0.25">
      <c r="BF43508" s="1"/>
    </row>
    <row r="43509" spans="58:58" x14ac:dyDescent="0.25">
      <c r="BF43509" s="1"/>
    </row>
    <row r="43510" spans="58:58" x14ac:dyDescent="0.25">
      <c r="BF43510" s="1"/>
    </row>
    <row r="43511" spans="58:58" x14ac:dyDescent="0.25">
      <c r="BF43511" s="1"/>
    </row>
    <row r="43512" spans="58:58" x14ac:dyDescent="0.25">
      <c r="BF43512" s="1"/>
    </row>
    <row r="43513" spans="58:58" x14ac:dyDescent="0.25">
      <c r="BF43513" s="1"/>
    </row>
    <row r="43514" spans="58:58" x14ac:dyDescent="0.25">
      <c r="BF43514" s="1"/>
    </row>
    <row r="43515" spans="58:58" x14ac:dyDescent="0.25">
      <c r="BF43515" s="1"/>
    </row>
    <row r="43516" spans="58:58" x14ac:dyDescent="0.25">
      <c r="BF43516" s="1"/>
    </row>
    <row r="43517" spans="58:58" x14ac:dyDescent="0.25">
      <c r="BF43517" s="1"/>
    </row>
    <row r="43518" spans="58:58" x14ac:dyDescent="0.25">
      <c r="BF43518" s="1"/>
    </row>
    <row r="43519" spans="58:58" x14ac:dyDescent="0.25">
      <c r="BF43519" s="1"/>
    </row>
    <row r="43520" spans="58:58" x14ac:dyDescent="0.25">
      <c r="BF43520" s="1"/>
    </row>
    <row r="43521" spans="58:58" x14ac:dyDescent="0.25">
      <c r="BF43521" s="1"/>
    </row>
    <row r="43522" spans="58:58" x14ac:dyDescent="0.25">
      <c r="BF43522" s="1"/>
    </row>
    <row r="43523" spans="58:58" x14ac:dyDescent="0.25">
      <c r="BF43523" s="1"/>
    </row>
    <row r="43524" spans="58:58" x14ac:dyDescent="0.25">
      <c r="BF43524" s="1"/>
    </row>
    <row r="43525" spans="58:58" x14ac:dyDescent="0.25">
      <c r="BF43525" s="1"/>
    </row>
    <row r="43526" spans="58:58" x14ac:dyDescent="0.25">
      <c r="BF43526" s="1"/>
    </row>
    <row r="43527" spans="58:58" x14ac:dyDescent="0.25">
      <c r="BF43527" s="1"/>
    </row>
    <row r="43528" spans="58:58" x14ac:dyDescent="0.25">
      <c r="BF43528" s="1"/>
    </row>
    <row r="43529" spans="58:58" x14ac:dyDescent="0.25">
      <c r="BF43529" s="1"/>
    </row>
    <row r="43530" spans="58:58" x14ac:dyDescent="0.25">
      <c r="BF43530" s="1"/>
    </row>
    <row r="43531" spans="58:58" x14ac:dyDescent="0.25">
      <c r="BF43531" s="1"/>
    </row>
    <row r="43532" spans="58:58" x14ac:dyDescent="0.25">
      <c r="BF43532" s="1"/>
    </row>
    <row r="43533" spans="58:58" x14ac:dyDescent="0.25">
      <c r="BF43533" s="1"/>
    </row>
    <row r="43534" spans="58:58" x14ac:dyDescent="0.25">
      <c r="BF43534" s="1"/>
    </row>
    <row r="43535" spans="58:58" x14ac:dyDescent="0.25">
      <c r="BF43535" s="1"/>
    </row>
    <row r="43536" spans="58:58" x14ac:dyDescent="0.25">
      <c r="BF43536" s="1"/>
    </row>
    <row r="43537" spans="58:58" x14ac:dyDescent="0.25">
      <c r="BF43537" s="1"/>
    </row>
    <row r="43538" spans="58:58" x14ac:dyDescent="0.25">
      <c r="BF43538" s="1"/>
    </row>
    <row r="43539" spans="58:58" x14ac:dyDescent="0.25">
      <c r="BF43539" s="1"/>
    </row>
    <row r="43540" spans="58:58" x14ac:dyDescent="0.25">
      <c r="BF43540" s="1"/>
    </row>
    <row r="43541" spans="58:58" x14ac:dyDescent="0.25">
      <c r="BF43541" s="1"/>
    </row>
    <row r="43542" spans="58:58" x14ac:dyDescent="0.25">
      <c r="BF43542" s="1"/>
    </row>
    <row r="43543" spans="58:58" x14ac:dyDescent="0.25">
      <c r="BF43543" s="1"/>
    </row>
    <row r="43544" spans="58:58" x14ac:dyDescent="0.25">
      <c r="BF43544" s="1"/>
    </row>
    <row r="43545" spans="58:58" x14ac:dyDescent="0.25">
      <c r="BF43545" s="1"/>
    </row>
    <row r="43546" spans="58:58" x14ac:dyDescent="0.25">
      <c r="BF43546" s="1"/>
    </row>
    <row r="43547" spans="58:58" x14ac:dyDescent="0.25">
      <c r="BF43547" s="1"/>
    </row>
    <row r="43548" spans="58:58" x14ac:dyDescent="0.25">
      <c r="BF43548" s="1"/>
    </row>
    <row r="43549" spans="58:58" x14ac:dyDescent="0.25">
      <c r="BF43549" s="1"/>
    </row>
    <row r="43550" spans="58:58" x14ac:dyDescent="0.25">
      <c r="BF43550" s="1"/>
    </row>
    <row r="43551" spans="58:58" x14ac:dyDescent="0.25">
      <c r="BF43551" s="1"/>
    </row>
    <row r="43552" spans="58:58" x14ac:dyDescent="0.25">
      <c r="BF43552" s="1"/>
    </row>
    <row r="43553" spans="58:58" x14ac:dyDescent="0.25">
      <c r="BF43553" s="1"/>
    </row>
    <row r="43554" spans="58:58" x14ac:dyDescent="0.25">
      <c r="BF43554" s="1"/>
    </row>
    <row r="43555" spans="58:58" x14ac:dyDescent="0.25">
      <c r="BF43555" s="1"/>
    </row>
    <row r="43556" spans="58:58" x14ac:dyDescent="0.25">
      <c r="BF43556" s="1"/>
    </row>
    <row r="43557" spans="58:58" x14ac:dyDescent="0.25">
      <c r="BF43557" s="1"/>
    </row>
    <row r="43558" spans="58:58" x14ac:dyDescent="0.25">
      <c r="BF43558" s="1"/>
    </row>
    <row r="43559" spans="58:58" x14ac:dyDescent="0.25">
      <c r="BF43559" s="1"/>
    </row>
    <row r="43560" spans="58:58" x14ac:dyDescent="0.25">
      <c r="BF43560" s="1"/>
    </row>
    <row r="43561" spans="58:58" x14ac:dyDescent="0.25">
      <c r="BF43561" s="1"/>
    </row>
    <row r="43562" spans="58:58" x14ac:dyDescent="0.25">
      <c r="BF43562" s="1"/>
    </row>
    <row r="43563" spans="58:58" x14ac:dyDescent="0.25">
      <c r="BF43563" s="1"/>
    </row>
    <row r="43564" spans="58:58" x14ac:dyDescent="0.25">
      <c r="BF43564" s="1"/>
    </row>
    <row r="43565" spans="58:58" x14ac:dyDescent="0.25">
      <c r="BF43565" s="1"/>
    </row>
    <row r="43566" spans="58:58" x14ac:dyDescent="0.25">
      <c r="BF43566" s="1"/>
    </row>
    <row r="43567" spans="58:58" x14ac:dyDescent="0.25">
      <c r="BF43567" s="1"/>
    </row>
    <row r="43568" spans="58:58" x14ac:dyDescent="0.25">
      <c r="BF43568" s="1"/>
    </row>
    <row r="43569" spans="58:58" x14ac:dyDescent="0.25">
      <c r="BF43569" s="1"/>
    </row>
    <row r="43570" spans="58:58" x14ac:dyDescent="0.25">
      <c r="BF43570" s="1"/>
    </row>
    <row r="43571" spans="58:58" x14ac:dyDescent="0.25">
      <c r="BF43571" s="1"/>
    </row>
    <row r="43572" spans="58:58" x14ac:dyDescent="0.25">
      <c r="BF43572" s="1"/>
    </row>
    <row r="43573" spans="58:58" x14ac:dyDescent="0.25">
      <c r="BF43573" s="1"/>
    </row>
    <row r="43574" spans="58:58" x14ac:dyDescent="0.25">
      <c r="BF43574" s="1"/>
    </row>
    <row r="43575" spans="58:58" x14ac:dyDescent="0.25">
      <c r="BF43575" s="1"/>
    </row>
    <row r="43576" spans="58:58" x14ac:dyDescent="0.25">
      <c r="BF43576" s="1"/>
    </row>
    <row r="43577" spans="58:58" x14ac:dyDescent="0.25">
      <c r="BF43577" s="1"/>
    </row>
    <row r="43578" spans="58:58" x14ac:dyDescent="0.25">
      <c r="BF43578" s="1"/>
    </row>
    <row r="43579" spans="58:58" x14ac:dyDescent="0.25">
      <c r="BF43579" s="1"/>
    </row>
    <row r="43580" spans="58:58" x14ac:dyDescent="0.25">
      <c r="BF43580" s="1"/>
    </row>
    <row r="43581" spans="58:58" x14ac:dyDescent="0.25">
      <c r="BF43581" s="1"/>
    </row>
    <row r="43582" spans="58:58" x14ac:dyDescent="0.25">
      <c r="BF43582" s="1"/>
    </row>
    <row r="43583" spans="58:58" x14ac:dyDescent="0.25">
      <c r="BF43583" s="1"/>
    </row>
    <row r="43584" spans="58:58" x14ac:dyDescent="0.25">
      <c r="BF43584" s="1"/>
    </row>
    <row r="43585" spans="58:58" x14ac:dyDescent="0.25">
      <c r="BF43585" s="1"/>
    </row>
    <row r="43586" spans="58:58" x14ac:dyDescent="0.25">
      <c r="BF43586" s="1"/>
    </row>
    <row r="43587" spans="58:58" x14ac:dyDescent="0.25">
      <c r="BF43587" s="1"/>
    </row>
    <row r="43588" spans="58:58" x14ac:dyDescent="0.25">
      <c r="BF43588" s="1"/>
    </row>
    <row r="43589" spans="58:58" x14ac:dyDescent="0.25">
      <c r="BF43589" s="1"/>
    </row>
    <row r="43590" spans="58:58" x14ac:dyDescent="0.25">
      <c r="BF43590" s="1"/>
    </row>
    <row r="43591" spans="58:58" x14ac:dyDescent="0.25">
      <c r="BF43591" s="1"/>
    </row>
    <row r="43592" spans="58:58" x14ac:dyDescent="0.25">
      <c r="BF43592" s="1"/>
    </row>
    <row r="43593" spans="58:58" x14ac:dyDescent="0.25">
      <c r="BF43593" s="1"/>
    </row>
    <row r="43594" spans="58:58" x14ac:dyDescent="0.25">
      <c r="BF43594" s="1"/>
    </row>
    <row r="43595" spans="58:58" x14ac:dyDescent="0.25">
      <c r="BF43595" s="1"/>
    </row>
    <row r="43596" spans="58:58" x14ac:dyDescent="0.25">
      <c r="BF43596" s="1"/>
    </row>
    <row r="43597" spans="58:58" x14ac:dyDescent="0.25">
      <c r="BF43597" s="1"/>
    </row>
    <row r="43598" spans="58:58" x14ac:dyDescent="0.25">
      <c r="BF43598" s="1"/>
    </row>
    <row r="43599" spans="58:58" x14ac:dyDescent="0.25">
      <c r="BF43599" s="1"/>
    </row>
    <row r="43600" spans="58:58" x14ac:dyDescent="0.25">
      <c r="BF43600" s="1"/>
    </row>
    <row r="43601" spans="58:58" x14ac:dyDescent="0.25">
      <c r="BF43601" s="1"/>
    </row>
    <row r="43602" spans="58:58" x14ac:dyDescent="0.25">
      <c r="BF43602" s="1"/>
    </row>
    <row r="43603" spans="58:58" x14ac:dyDescent="0.25">
      <c r="BF43603" s="1"/>
    </row>
    <row r="43604" spans="58:58" x14ac:dyDescent="0.25">
      <c r="BF43604" s="1"/>
    </row>
    <row r="43605" spans="58:58" x14ac:dyDescent="0.25">
      <c r="BF43605" s="1"/>
    </row>
    <row r="43606" spans="58:58" x14ac:dyDescent="0.25">
      <c r="BF43606" s="1"/>
    </row>
    <row r="43607" spans="58:58" x14ac:dyDescent="0.25">
      <c r="BF43607" s="1"/>
    </row>
    <row r="43608" spans="58:58" x14ac:dyDescent="0.25">
      <c r="BF43608" s="1"/>
    </row>
    <row r="43609" spans="58:58" x14ac:dyDescent="0.25">
      <c r="BF43609" s="1"/>
    </row>
    <row r="43610" spans="58:58" x14ac:dyDescent="0.25">
      <c r="BF43610" s="1"/>
    </row>
    <row r="43611" spans="58:58" x14ac:dyDescent="0.25">
      <c r="BF43611" s="1"/>
    </row>
    <row r="43612" spans="58:58" x14ac:dyDescent="0.25">
      <c r="BF43612" s="1"/>
    </row>
    <row r="43613" spans="58:58" x14ac:dyDescent="0.25">
      <c r="BF43613" s="1"/>
    </row>
    <row r="43614" spans="58:58" x14ac:dyDescent="0.25">
      <c r="BF43614" s="1"/>
    </row>
    <row r="43615" spans="58:58" x14ac:dyDescent="0.25">
      <c r="BF43615" s="1"/>
    </row>
    <row r="43616" spans="58:58" x14ac:dyDescent="0.25">
      <c r="BF43616" s="1"/>
    </row>
    <row r="43617" spans="58:58" x14ac:dyDescent="0.25">
      <c r="BF43617" s="1"/>
    </row>
    <row r="43618" spans="58:58" x14ac:dyDescent="0.25">
      <c r="BF43618" s="1"/>
    </row>
    <row r="43619" spans="58:58" x14ac:dyDescent="0.25">
      <c r="BF43619" s="1"/>
    </row>
    <row r="43620" spans="58:58" x14ac:dyDescent="0.25">
      <c r="BF43620" s="1"/>
    </row>
    <row r="43621" spans="58:58" x14ac:dyDescent="0.25">
      <c r="BF43621" s="1"/>
    </row>
    <row r="43622" spans="58:58" x14ac:dyDescent="0.25">
      <c r="BF43622" s="1"/>
    </row>
    <row r="43623" spans="58:58" x14ac:dyDescent="0.25">
      <c r="BF43623" s="1"/>
    </row>
    <row r="43624" spans="58:58" x14ac:dyDescent="0.25">
      <c r="BF43624" s="1"/>
    </row>
    <row r="43625" spans="58:58" x14ac:dyDescent="0.25">
      <c r="BF43625" s="1"/>
    </row>
    <row r="43626" spans="58:58" x14ac:dyDescent="0.25">
      <c r="BF43626" s="1"/>
    </row>
    <row r="43627" spans="58:58" x14ac:dyDescent="0.25">
      <c r="BF43627" s="1"/>
    </row>
    <row r="43628" spans="58:58" x14ac:dyDescent="0.25">
      <c r="BF43628" s="1"/>
    </row>
    <row r="43629" spans="58:58" x14ac:dyDescent="0.25">
      <c r="BF43629" s="1"/>
    </row>
    <row r="43630" spans="58:58" x14ac:dyDescent="0.25">
      <c r="BF43630" s="1"/>
    </row>
    <row r="43631" spans="58:58" x14ac:dyDescent="0.25">
      <c r="BF43631" s="1"/>
    </row>
    <row r="43632" spans="58:58" x14ac:dyDescent="0.25">
      <c r="BF43632" s="1"/>
    </row>
    <row r="43633" spans="58:58" x14ac:dyDescent="0.25">
      <c r="BF43633" s="1"/>
    </row>
    <row r="43634" spans="58:58" x14ac:dyDescent="0.25">
      <c r="BF43634" s="1"/>
    </row>
    <row r="43635" spans="58:58" x14ac:dyDescent="0.25">
      <c r="BF43635" s="1"/>
    </row>
    <row r="43636" spans="58:58" x14ac:dyDescent="0.25">
      <c r="BF43636" s="1"/>
    </row>
    <row r="43637" spans="58:58" x14ac:dyDescent="0.25">
      <c r="BF43637" s="1"/>
    </row>
    <row r="43638" spans="58:58" x14ac:dyDescent="0.25">
      <c r="BF43638" s="1"/>
    </row>
    <row r="43639" spans="58:58" x14ac:dyDescent="0.25">
      <c r="BF43639" s="1"/>
    </row>
    <row r="43640" spans="58:58" x14ac:dyDescent="0.25">
      <c r="BF43640" s="1"/>
    </row>
    <row r="43641" spans="58:58" x14ac:dyDescent="0.25">
      <c r="BF43641" s="1"/>
    </row>
    <row r="43642" spans="58:58" x14ac:dyDescent="0.25">
      <c r="BF43642" s="1"/>
    </row>
    <row r="43643" spans="58:58" x14ac:dyDescent="0.25">
      <c r="BF43643" s="1"/>
    </row>
    <row r="43644" spans="58:58" x14ac:dyDescent="0.25">
      <c r="BF43644" s="1"/>
    </row>
    <row r="43645" spans="58:58" x14ac:dyDescent="0.25">
      <c r="BF43645" s="1"/>
    </row>
    <row r="43646" spans="58:58" x14ac:dyDescent="0.25">
      <c r="BF43646" s="1"/>
    </row>
    <row r="43647" spans="58:58" x14ac:dyDescent="0.25">
      <c r="BF43647" s="1"/>
    </row>
    <row r="43648" spans="58:58" x14ac:dyDescent="0.25">
      <c r="BF43648" s="1"/>
    </row>
    <row r="43649" spans="58:58" x14ac:dyDescent="0.25">
      <c r="BF43649" s="1"/>
    </row>
    <row r="43650" spans="58:58" x14ac:dyDescent="0.25">
      <c r="BF43650" s="1"/>
    </row>
    <row r="43651" spans="58:58" x14ac:dyDescent="0.25">
      <c r="BF43651" s="1"/>
    </row>
    <row r="43652" spans="58:58" x14ac:dyDescent="0.25">
      <c r="BF43652" s="1"/>
    </row>
    <row r="43653" spans="58:58" x14ac:dyDescent="0.25">
      <c r="BF43653" s="1"/>
    </row>
    <row r="43654" spans="58:58" x14ac:dyDescent="0.25">
      <c r="BF43654" s="1"/>
    </row>
    <row r="43655" spans="58:58" x14ac:dyDescent="0.25">
      <c r="BF43655" s="1"/>
    </row>
    <row r="43656" spans="58:58" x14ac:dyDescent="0.25">
      <c r="BF43656" s="1"/>
    </row>
    <row r="43657" spans="58:58" x14ac:dyDescent="0.25">
      <c r="BF43657" s="1"/>
    </row>
    <row r="43658" spans="58:58" x14ac:dyDescent="0.25">
      <c r="BF43658" s="1"/>
    </row>
    <row r="43659" spans="58:58" x14ac:dyDescent="0.25">
      <c r="BF43659" s="1"/>
    </row>
    <row r="43660" spans="58:58" x14ac:dyDescent="0.25">
      <c r="BF43660" s="1"/>
    </row>
    <row r="43661" spans="58:58" x14ac:dyDescent="0.25">
      <c r="BF43661" s="1"/>
    </row>
    <row r="43662" spans="58:58" x14ac:dyDescent="0.25">
      <c r="BF43662" s="1"/>
    </row>
    <row r="43663" spans="58:58" x14ac:dyDescent="0.25">
      <c r="BF43663" s="1"/>
    </row>
    <row r="43664" spans="58:58" x14ac:dyDescent="0.25">
      <c r="BF43664" s="1"/>
    </row>
    <row r="43665" spans="58:58" x14ac:dyDescent="0.25">
      <c r="BF43665" s="1"/>
    </row>
    <row r="43666" spans="58:58" x14ac:dyDescent="0.25">
      <c r="BF43666" s="1"/>
    </row>
    <row r="43667" spans="58:58" x14ac:dyDescent="0.25">
      <c r="BF43667" s="1"/>
    </row>
    <row r="43668" spans="58:58" x14ac:dyDescent="0.25">
      <c r="BF43668" s="1"/>
    </row>
    <row r="43669" spans="58:58" x14ac:dyDescent="0.25">
      <c r="BF43669" s="1"/>
    </row>
    <row r="43670" spans="58:58" x14ac:dyDescent="0.25">
      <c r="BF43670" s="1"/>
    </row>
    <row r="43671" spans="58:58" x14ac:dyDescent="0.25">
      <c r="BF43671" s="1"/>
    </row>
    <row r="43672" spans="58:58" x14ac:dyDescent="0.25">
      <c r="BF43672" s="1"/>
    </row>
    <row r="43673" spans="58:58" x14ac:dyDescent="0.25">
      <c r="BF43673" s="1"/>
    </row>
    <row r="43674" spans="58:58" x14ac:dyDescent="0.25">
      <c r="BF43674" s="1"/>
    </row>
    <row r="43675" spans="58:58" x14ac:dyDescent="0.25">
      <c r="BF43675" s="1"/>
    </row>
    <row r="43676" spans="58:58" x14ac:dyDescent="0.25">
      <c r="BF43676" s="1"/>
    </row>
    <row r="43677" spans="58:58" x14ac:dyDescent="0.25">
      <c r="BF43677" s="1"/>
    </row>
    <row r="43678" spans="58:58" x14ac:dyDescent="0.25">
      <c r="BF43678" s="1"/>
    </row>
    <row r="43679" spans="58:58" x14ac:dyDescent="0.25">
      <c r="BF43679" s="1"/>
    </row>
    <row r="43680" spans="58:58" x14ac:dyDescent="0.25">
      <c r="BF43680" s="1"/>
    </row>
    <row r="43681" spans="58:58" x14ac:dyDescent="0.25">
      <c r="BF43681" s="1"/>
    </row>
    <row r="43682" spans="58:58" x14ac:dyDescent="0.25">
      <c r="BF43682" s="1"/>
    </row>
    <row r="43683" spans="58:58" x14ac:dyDescent="0.25">
      <c r="BF43683" s="1"/>
    </row>
    <row r="43684" spans="58:58" x14ac:dyDescent="0.25">
      <c r="BF43684" s="1"/>
    </row>
    <row r="43685" spans="58:58" x14ac:dyDescent="0.25">
      <c r="BF43685" s="1"/>
    </row>
    <row r="43686" spans="58:58" x14ac:dyDescent="0.25">
      <c r="BF43686" s="1"/>
    </row>
    <row r="43687" spans="58:58" x14ac:dyDescent="0.25">
      <c r="BF43687" s="1"/>
    </row>
    <row r="43688" spans="58:58" x14ac:dyDescent="0.25">
      <c r="BF43688" s="1"/>
    </row>
    <row r="43689" spans="58:58" x14ac:dyDescent="0.25">
      <c r="BF43689" s="1"/>
    </row>
    <row r="43690" spans="58:58" x14ac:dyDescent="0.25">
      <c r="BF43690" s="1"/>
    </row>
    <row r="43691" spans="58:58" x14ac:dyDescent="0.25">
      <c r="BF43691" s="1"/>
    </row>
    <row r="43692" spans="58:58" x14ac:dyDescent="0.25">
      <c r="BF43692" s="1"/>
    </row>
    <row r="43693" spans="58:58" x14ac:dyDescent="0.25">
      <c r="BF43693" s="1"/>
    </row>
    <row r="43694" spans="58:58" x14ac:dyDescent="0.25">
      <c r="BF43694" s="1"/>
    </row>
    <row r="43695" spans="58:58" x14ac:dyDescent="0.25">
      <c r="BF43695" s="1"/>
    </row>
    <row r="43696" spans="58:58" x14ac:dyDescent="0.25">
      <c r="BF43696" s="1"/>
    </row>
    <row r="43697" spans="58:58" x14ac:dyDescent="0.25">
      <c r="BF43697" s="1"/>
    </row>
    <row r="43698" spans="58:58" x14ac:dyDescent="0.25">
      <c r="BF43698" s="1"/>
    </row>
    <row r="43699" spans="58:58" x14ac:dyDescent="0.25">
      <c r="BF43699" s="1"/>
    </row>
    <row r="43700" spans="58:58" x14ac:dyDescent="0.25">
      <c r="BF43700" s="1"/>
    </row>
    <row r="43701" spans="58:58" x14ac:dyDescent="0.25">
      <c r="BF43701" s="1"/>
    </row>
    <row r="43702" spans="58:58" x14ac:dyDescent="0.25">
      <c r="BF43702" s="1"/>
    </row>
    <row r="43703" spans="58:58" x14ac:dyDescent="0.25">
      <c r="BF43703" s="1"/>
    </row>
    <row r="43704" spans="58:58" x14ac:dyDescent="0.25">
      <c r="BF43704" s="1"/>
    </row>
    <row r="43705" spans="58:58" x14ac:dyDescent="0.25">
      <c r="BF43705" s="1"/>
    </row>
    <row r="43706" spans="58:58" x14ac:dyDescent="0.25">
      <c r="BF43706" s="1"/>
    </row>
    <row r="43707" spans="58:58" x14ac:dyDescent="0.25">
      <c r="BF43707" s="1"/>
    </row>
    <row r="43708" spans="58:58" x14ac:dyDescent="0.25">
      <c r="BF43708" s="1"/>
    </row>
    <row r="43709" spans="58:58" x14ac:dyDescent="0.25">
      <c r="BF43709" s="1"/>
    </row>
    <row r="43710" spans="58:58" x14ac:dyDescent="0.25">
      <c r="BF43710" s="1"/>
    </row>
    <row r="43711" spans="58:58" x14ac:dyDescent="0.25">
      <c r="BF43711" s="1"/>
    </row>
    <row r="43712" spans="58:58" x14ac:dyDescent="0.25">
      <c r="BF43712" s="1"/>
    </row>
    <row r="43713" spans="58:58" x14ac:dyDescent="0.25">
      <c r="BF43713" s="1"/>
    </row>
    <row r="43714" spans="58:58" x14ac:dyDescent="0.25">
      <c r="BF43714" s="1"/>
    </row>
    <row r="43715" spans="58:58" x14ac:dyDescent="0.25">
      <c r="BF43715" s="1"/>
    </row>
    <row r="43716" spans="58:58" x14ac:dyDescent="0.25">
      <c r="BF43716" s="1"/>
    </row>
    <row r="43717" spans="58:58" x14ac:dyDescent="0.25">
      <c r="BF43717" s="1"/>
    </row>
    <row r="43718" spans="58:58" x14ac:dyDescent="0.25">
      <c r="BF43718" s="1"/>
    </row>
    <row r="43719" spans="58:58" x14ac:dyDescent="0.25">
      <c r="BF43719" s="1"/>
    </row>
    <row r="43720" spans="58:58" x14ac:dyDescent="0.25">
      <c r="BF43720" s="1"/>
    </row>
    <row r="43721" spans="58:58" x14ac:dyDescent="0.25">
      <c r="BF43721" s="1"/>
    </row>
    <row r="43722" spans="58:58" x14ac:dyDescent="0.25">
      <c r="BF43722" s="1"/>
    </row>
    <row r="43723" spans="58:58" x14ac:dyDescent="0.25">
      <c r="BF43723" s="1"/>
    </row>
    <row r="43724" spans="58:58" x14ac:dyDescent="0.25">
      <c r="BF43724" s="1"/>
    </row>
    <row r="43725" spans="58:58" x14ac:dyDescent="0.25">
      <c r="BF43725" s="1"/>
    </row>
    <row r="43726" spans="58:58" x14ac:dyDescent="0.25">
      <c r="BF43726" s="1"/>
    </row>
    <row r="43727" spans="58:58" x14ac:dyDescent="0.25">
      <c r="BF43727" s="1"/>
    </row>
    <row r="43728" spans="58:58" x14ac:dyDescent="0.25">
      <c r="BF43728" s="1"/>
    </row>
    <row r="43729" spans="58:58" x14ac:dyDescent="0.25">
      <c r="BF43729" s="1"/>
    </row>
    <row r="43730" spans="58:58" x14ac:dyDescent="0.25">
      <c r="BF43730" s="1"/>
    </row>
    <row r="43731" spans="58:58" x14ac:dyDescent="0.25">
      <c r="BF43731" s="1"/>
    </row>
    <row r="43732" spans="58:58" x14ac:dyDescent="0.25">
      <c r="BF43732" s="1"/>
    </row>
    <row r="43733" spans="58:58" x14ac:dyDescent="0.25">
      <c r="BF43733" s="1"/>
    </row>
    <row r="43734" spans="58:58" x14ac:dyDescent="0.25">
      <c r="BF43734" s="1"/>
    </row>
    <row r="43735" spans="58:58" x14ac:dyDescent="0.25">
      <c r="BF43735" s="1"/>
    </row>
    <row r="43736" spans="58:58" x14ac:dyDescent="0.25">
      <c r="BF43736" s="1"/>
    </row>
    <row r="43737" spans="58:58" x14ac:dyDescent="0.25">
      <c r="BF43737" s="1"/>
    </row>
    <row r="43738" spans="58:58" x14ac:dyDescent="0.25">
      <c r="BF43738" s="1"/>
    </row>
    <row r="43739" spans="58:58" x14ac:dyDescent="0.25">
      <c r="BF43739" s="1"/>
    </row>
    <row r="43740" spans="58:58" x14ac:dyDescent="0.25">
      <c r="BF43740" s="1"/>
    </row>
    <row r="43741" spans="58:58" x14ac:dyDescent="0.25">
      <c r="BF43741" s="1"/>
    </row>
    <row r="43742" spans="58:58" x14ac:dyDescent="0.25">
      <c r="BF43742" s="1"/>
    </row>
    <row r="43743" spans="58:58" x14ac:dyDescent="0.25">
      <c r="BF43743" s="1"/>
    </row>
    <row r="43744" spans="58:58" x14ac:dyDescent="0.25">
      <c r="BF43744" s="1"/>
    </row>
    <row r="43745" spans="58:58" x14ac:dyDescent="0.25">
      <c r="BF43745" s="1"/>
    </row>
    <row r="43746" spans="58:58" x14ac:dyDescent="0.25">
      <c r="BF43746" s="1"/>
    </row>
    <row r="43747" spans="58:58" x14ac:dyDescent="0.25">
      <c r="BF43747" s="1"/>
    </row>
    <row r="43748" spans="58:58" x14ac:dyDescent="0.25">
      <c r="BF43748" s="1"/>
    </row>
    <row r="43749" spans="58:58" x14ac:dyDescent="0.25">
      <c r="BF43749" s="1"/>
    </row>
    <row r="43750" spans="58:58" x14ac:dyDescent="0.25">
      <c r="BF43750" s="1"/>
    </row>
    <row r="43751" spans="58:58" x14ac:dyDescent="0.25">
      <c r="BF43751" s="1"/>
    </row>
    <row r="43752" spans="58:58" x14ac:dyDescent="0.25">
      <c r="BF43752" s="1"/>
    </row>
    <row r="43753" spans="58:58" x14ac:dyDescent="0.25">
      <c r="BF43753" s="1"/>
    </row>
    <row r="43754" spans="58:58" x14ac:dyDescent="0.25">
      <c r="BF43754" s="1"/>
    </row>
    <row r="43755" spans="58:58" x14ac:dyDescent="0.25">
      <c r="BF43755" s="1"/>
    </row>
    <row r="43756" spans="58:58" x14ac:dyDescent="0.25">
      <c r="BF43756" s="1"/>
    </row>
    <row r="43757" spans="58:58" x14ac:dyDescent="0.25">
      <c r="BF43757" s="1"/>
    </row>
    <row r="43758" spans="58:58" x14ac:dyDescent="0.25">
      <c r="BF43758" s="1"/>
    </row>
    <row r="43759" spans="58:58" x14ac:dyDescent="0.25">
      <c r="BF43759" s="1"/>
    </row>
    <row r="43760" spans="58:58" x14ac:dyDescent="0.25">
      <c r="BF43760" s="1"/>
    </row>
    <row r="43761" spans="58:58" x14ac:dyDescent="0.25">
      <c r="BF43761" s="1"/>
    </row>
    <row r="43762" spans="58:58" x14ac:dyDescent="0.25">
      <c r="BF43762" s="1"/>
    </row>
    <row r="43763" spans="58:58" x14ac:dyDescent="0.25">
      <c r="BF43763" s="1"/>
    </row>
    <row r="43764" spans="58:58" x14ac:dyDescent="0.25">
      <c r="BF43764" s="1"/>
    </row>
    <row r="43765" spans="58:58" x14ac:dyDescent="0.25">
      <c r="BF43765" s="1"/>
    </row>
    <row r="43766" spans="58:58" x14ac:dyDescent="0.25">
      <c r="BF43766" s="1"/>
    </row>
    <row r="43767" spans="58:58" x14ac:dyDescent="0.25">
      <c r="BF43767" s="1"/>
    </row>
    <row r="43768" spans="58:58" x14ac:dyDescent="0.25">
      <c r="BF43768" s="1"/>
    </row>
    <row r="43769" spans="58:58" x14ac:dyDescent="0.25">
      <c r="BF43769" s="1"/>
    </row>
    <row r="43770" spans="58:58" x14ac:dyDescent="0.25">
      <c r="BF43770" s="1"/>
    </row>
    <row r="43771" spans="58:58" x14ac:dyDescent="0.25">
      <c r="BF43771" s="1"/>
    </row>
    <row r="43772" spans="58:58" x14ac:dyDescent="0.25">
      <c r="BF43772" s="1"/>
    </row>
    <row r="43773" spans="58:58" x14ac:dyDescent="0.25">
      <c r="BF43773" s="1"/>
    </row>
    <row r="43774" spans="58:58" x14ac:dyDescent="0.25">
      <c r="BF43774" s="1"/>
    </row>
    <row r="43775" spans="58:58" x14ac:dyDescent="0.25">
      <c r="BF43775" s="1"/>
    </row>
    <row r="43776" spans="58:58" x14ac:dyDescent="0.25">
      <c r="BF43776" s="1"/>
    </row>
    <row r="43777" spans="58:58" x14ac:dyDescent="0.25">
      <c r="BF43777" s="1"/>
    </row>
    <row r="43778" spans="58:58" x14ac:dyDescent="0.25">
      <c r="BF43778" s="1"/>
    </row>
    <row r="43779" spans="58:58" x14ac:dyDescent="0.25">
      <c r="BF43779" s="1"/>
    </row>
    <row r="43780" spans="58:58" x14ac:dyDescent="0.25">
      <c r="BF43780" s="1"/>
    </row>
    <row r="43781" spans="58:58" x14ac:dyDescent="0.25">
      <c r="BF43781" s="1"/>
    </row>
    <row r="43782" spans="58:58" x14ac:dyDescent="0.25">
      <c r="BF43782" s="1"/>
    </row>
    <row r="43783" spans="58:58" x14ac:dyDescent="0.25">
      <c r="BF43783" s="1"/>
    </row>
    <row r="43784" spans="58:58" x14ac:dyDescent="0.25">
      <c r="BF43784" s="1"/>
    </row>
    <row r="43785" spans="58:58" x14ac:dyDescent="0.25">
      <c r="BF43785" s="1"/>
    </row>
    <row r="43786" spans="58:58" x14ac:dyDescent="0.25">
      <c r="BF43786" s="1"/>
    </row>
    <row r="43787" spans="58:58" x14ac:dyDescent="0.25">
      <c r="BF43787" s="1"/>
    </row>
    <row r="43788" spans="58:58" x14ac:dyDescent="0.25">
      <c r="BF43788" s="1"/>
    </row>
    <row r="43789" spans="58:58" x14ac:dyDescent="0.25">
      <c r="BF43789" s="1"/>
    </row>
    <row r="43790" spans="58:58" x14ac:dyDescent="0.25">
      <c r="BF43790" s="1"/>
    </row>
    <row r="43791" spans="58:58" x14ac:dyDescent="0.25">
      <c r="BF43791" s="1"/>
    </row>
    <row r="43792" spans="58:58" x14ac:dyDescent="0.25">
      <c r="BF43792" s="1"/>
    </row>
    <row r="43793" spans="58:58" x14ac:dyDescent="0.25">
      <c r="BF43793" s="1"/>
    </row>
    <row r="43794" spans="58:58" x14ac:dyDescent="0.25">
      <c r="BF43794" s="1"/>
    </row>
    <row r="43795" spans="58:58" x14ac:dyDescent="0.25">
      <c r="BF43795" s="1"/>
    </row>
    <row r="43796" spans="58:58" x14ac:dyDescent="0.25">
      <c r="BF43796" s="1"/>
    </row>
    <row r="43797" spans="58:58" x14ac:dyDescent="0.25">
      <c r="BF43797" s="1"/>
    </row>
    <row r="43798" spans="58:58" x14ac:dyDescent="0.25">
      <c r="BF43798" s="1"/>
    </row>
    <row r="43799" spans="58:58" x14ac:dyDescent="0.25">
      <c r="BF43799" s="1"/>
    </row>
    <row r="43800" spans="58:58" x14ac:dyDescent="0.25">
      <c r="BF43800" s="1"/>
    </row>
    <row r="43801" spans="58:58" x14ac:dyDescent="0.25">
      <c r="BF43801" s="1"/>
    </row>
    <row r="43802" spans="58:58" x14ac:dyDescent="0.25">
      <c r="BF43802" s="1"/>
    </row>
    <row r="43803" spans="58:58" x14ac:dyDescent="0.25">
      <c r="BF43803" s="1"/>
    </row>
    <row r="43804" spans="58:58" x14ac:dyDescent="0.25">
      <c r="BF43804" s="1"/>
    </row>
    <row r="43805" spans="58:58" x14ac:dyDescent="0.25">
      <c r="BF43805" s="1"/>
    </row>
    <row r="43806" spans="58:58" x14ac:dyDescent="0.25">
      <c r="BF43806" s="1"/>
    </row>
    <row r="43807" spans="58:58" x14ac:dyDescent="0.25">
      <c r="BF43807" s="1"/>
    </row>
    <row r="43808" spans="58:58" x14ac:dyDescent="0.25">
      <c r="BF43808" s="1"/>
    </row>
    <row r="43809" spans="58:58" x14ac:dyDescent="0.25">
      <c r="BF43809" s="1"/>
    </row>
    <row r="43810" spans="58:58" x14ac:dyDescent="0.25">
      <c r="BF43810" s="1"/>
    </row>
    <row r="43811" spans="58:58" x14ac:dyDescent="0.25">
      <c r="BF43811" s="1"/>
    </row>
    <row r="43812" spans="58:58" x14ac:dyDescent="0.25">
      <c r="BF43812" s="1"/>
    </row>
    <row r="43813" spans="58:58" x14ac:dyDescent="0.25">
      <c r="BF43813" s="1"/>
    </row>
    <row r="43814" spans="58:58" x14ac:dyDescent="0.25">
      <c r="BF43814" s="1"/>
    </row>
    <row r="43815" spans="58:58" x14ac:dyDescent="0.25">
      <c r="BF43815" s="1"/>
    </row>
    <row r="43816" spans="58:58" x14ac:dyDescent="0.25">
      <c r="BF43816" s="1"/>
    </row>
    <row r="43817" spans="58:58" x14ac:dyDescent="0.25">
      <c r="BF43817" s="1"/>
    </row>
    <row r="43818" spans="58:58" x14ac:dyDescent="0.25">
      <c r="BF43818" s="1"/>
    </row>
    <row r="43819" spans="58:58" x14ac:dyDescent="0.25">
      <c r="BF43819" s="1"/>
    </row>
    <row r="43820" spans="58:58" x14ac:dyDescent="0.25">
      <c r="BF43820" s="1"/>
    </row>
    <row r="43821" spans="58:58" x14ac:dyDescent="0.25">
      <c r="BF43821" s="1"/>
    </row>
    <row r="43822" spans="58:58" x14ac:dyDescent="0.25">
      <c r="BF43822" s="1"/>
    </row>
    <row r="43823" spans="58:58" x14ac:dyDescent="0.25">
      <c r="BF43823" s="1"/>
    </row>
    <row r="43824" spans="58:58" x14ac:dyDescent="0.25">
      <c r="BF43824" s="1"/>
    </row>
    <row r="43825" spans="58:58" x14ac:dyDescent="0.25">
      <c r="BF43825" s="1"/>
    </row>
    <row r="43826" spans="58:58" x14ac:dyDescent="0.25">
      <c r="BF43826" s="1"/>
    </row>
    <row r="43827" spans="58:58" x14ac:dyDescent="0.25">
      <c r="BF43827" s="1"/>
    </row>
    <row r="43828" spans="58:58" x14ac:dyDescent="0.25">
      <c r="BF43828" s="1"/>
    </row>
    <row r="43829" spans="58:58" x14ac:dyDescent="0.25">
      <c r="BF43829" s="1"/>
    </row>
    <row r="43830" spans="58:58" x14ac:dyDescent="0.25">
      <c r="BF43830" s="1"/>
    </row>
    <row r="43831" spans="58:58" x14ac:dyDescent="0.25">
      <c r="BF43831" s="1"/>
    </row>
    <row r="43832" spans="58:58" x14ac:dyDescent="0.25">
      <c r="BF43832" s="1"/>
    </row>
    <row r="43833" spans="58:58" x14ac:dyDescent="0.25">
      <c r="BF43833" s="1"/>
    </row>
    <row r="43834" spans="58:58" x14ac:dyDescent="0.25">
      <c r="BF43834" s="1"/>
    </row>
    <row r="43835" spans="58:58" x14ac:dyDescent="0.25">
      <c r="BF43835" s="1"/>
    </row>
    <row r="43836" spans="58:58" x14ac:dyDescent="0.25">
      <c r="BF43836" s="1"/>
    </row>
    <row r="43837" spans="58:58" x14ac:dyDescent="0.25">
      <c r="BF43837" s="1"/>
    </row>
    <row r="43838" spans="58:58" x14ac:dyDescent="0.25">
      <c r="BF43838" s="1"/>
    </row>
    <row r="43839" spans="58:58" x14ac:dyDescent="0.25">
      <c r="BF43839" s="1"/>
    </row>
    <row r="43840" spans="58:58" x14ac:dyDescent="0.25">
      <c r="BF43840" s="1"/>
    </row>
    <row r="43841" spans="58:58" x14ac:dyDescent="0.25">
      <c r="BF43841" s="1"/>
    </row>
    <row r="43842" spans="58:58" x14ac:dyDescent="0.25">
      <c r="BF43842" s="1"/>
    </row>
    <row r="43843" spans="58:58" x14ac:dyDescent="0.25">
      <c r="BF43843" s="1"/>
    </row>
    <row r="43844" spans="58:58" x14ac:dyDescent="0.25">
      <c r="BF43844" s="1"/>
    </row>
    <row r="43845" spans="58:58" x14ac:dyDescent="0.25">
      <c r="BF43845" s="1"/>
    </row>
    <row r="43846" spans="58:58" x14ac:dyDescent="0.25">
      <c r="BF43846" s="1"/>
    </row>
    <row r="43847" spans="58:58" x14ac:dyDescent="0.25">
      <c r="BF43847" s="1"/>
    </row>
    <row r="43848" spans="58:58" x14ac:dyDescent="0.25">
      <c r="BF43848" s="1"/>
    </row>
    <row r="43849" spans="58:58" x14ac:dyDescent="0.25">
      <c r="BF43849" s="1"/>
    </row>
    <row r="43850" spans="58:58" x14ac:dyDescent="0.25">
      <c r="BF43850" s="1"/>
    </row>
    <row r="43851" spans="58:58" x14ac:dyDescent="0.25">
      <c r="BF43851" s="1"/>
    </row>
    <row r="43852" spans="58:58" x14ac:dyDescent="0.25">
      <c r="BF43852" s="1"/>
    </row>
    <row r="43853" spans="58:58" x14ac:dyDescent="0.25">
      <c r="BF43853" s="1"/>
    </row>
    <row r="43854" spans="58:58" x14ac:dyDescent="0.25">
      <c r="BF43854" s="1"/>
    </row>
    <row r="43855" spans="58:58" x14ac:dyDescent="0.25">
      <c r="BF43855" s="1"/>
    </row>
    <row r="43856" spans="58:58" x14ac:dyDescent="0.25">
      <c r="BF43856" s="1"/>
    </row>
    <row r="43857" spans="58:58" x14ac:dyDescent="0.25">
      <c r="BF43857" s="1"/>
    </row>
    <row r="43858" spans="58:58" x14ac:dyDescent="0.25">
      <c r="BF43858" s="1"/>
    </row>
    <row r="43859" spans="58:58" x14ac:dyDescent="0.25">
      <c r="BF43859" s="1"/>
    </row>
    <row r="43860" spans="58:58" x14ac:dyDescent="0.25">
      <c r="BF43860" s="1"/>
    </row>
    <row r="43861" spans="58:58" x14ac:dyDescent="0.25">
      <c r="BF43861" s="1"/>
    </row>
    <row r="43862" spans="58:58" x14ac:dyDescent="0.25">
      <c r="BF43862" s="1"/>
    </row>
    <row r="43863" spans="58:58" x14ac:dyDescent="0.25">
      <c r="BF43863" s="1"/>
    </row>
    <row r="43864" spans="58:58" x14ac:dyDescent="0.25">
      <c r="BF43864" s="1"/>
    </row>
    <row r="43865" spans="58:58" x14ac:dyDescent="0.25">
      <c r="BF43865" s="1"/>
    </row>
    <row r="43866" spans="58:58" x14ac:dyDescent="0.25">
      <c r="BF43866" s="1"/>
    </row>
    <row r="43867" spans="58:58" x14ac:dyDescent="0.25">
      <c r="BF43867" s="1"/>
    </row>
    <row r="43868" spans="58:58" x14ac:dyDescent="0.25">
      <c r="BF43868" s="1"/>
    </row>
    <row r="43869" spans="58:58" x14ac:dyDescent="0.25">
      <c r="BF43869" s="1"/>
    </row>
    <row r="43870" spans="58:58" x14ac:dyDescent="0.25">
      <c r="BF43870" s="1"/>
    </row>
    <row r="43871" spans="58:58" x14ac:dyDescent="0.25">
      <c r="BF43871" s="1"/>
    </row>
    <row r="43872" spans="58:58" x14ac:dyDescent="0.25">
      <c r="BF43872" s="1"/>
    </row>
    <row r="43873" spans="58:58" x14ac:dyDescent="0.25">
      <c r="BF43873" s="1"/>
    </row>
    <row r="43874" spans="58:58" x14ac:dyDescent="0.25">
      <c r="BF43874" s="1"/>
    </row>
    <row r="43875" spans="58:58" x14ac:dyDescent="0.25">
      <c r="BF43875" s="1"/>
    </row>
    <row r="43876" spans="58:58" x14ac:dyDescent="0.25">
      <c r="BF43876" s="1"/>
    </row>
    <row r="43877" spans="58:58" x14ac:dyDescent="0.25">
      <c r="BF43877" s="1"/>
    </row>
    <row r="43878" spans="58:58" x14ac:dyDescent="0.25">
      <c r="BF43878" s="1"/>
    </row>
    <row r="43879" spans="58:58" x14ac:dyDescent="0.25">
      <c r="BF43879" s="1"/>
    </row>
    <row r="43880" spans="58:58" x14ac:dyDescent="0.25">
      <c r="BF43880" s="1"/>
    </row>
    <row r="43881" spans="58:58" x14ac:dyDescent="0.25">
      <c r="BF43881" s="1"/>
    </row>
    <row r="43882" spans="58:58" x14ac:dyDescent="0.25">
      <c r="BF43882" s="1"/>
    </row>
    <row r="43883" spans="58:58" x14ac:dyDescent="0.25">
      <c r="BF43883" s="1"/>
    </row>
    <row r="43884" spans="58:58" x14ac:dyDescent="0.25">
      <c r="BF43884" s="1"/>
    </row>
    <row r="43885" spans="58:58" x14ac:dyDescent="0.25">
      <c r="BF43885" s="1"/>
    </row>
    <row r="43886" spans="58:58" x14ac:dyDescent="0.25">
      <c r="BF43886" s="1"/>
    </row>
    <row r="43887" spans="58:58" x14ac:dyDescent="0.25">
      <c r="BF43887" s="1"/>
    </row>
    <row r="43888" spans="58:58" x14ac:dyDescent="0.25">
      <c r="BF43888" s="1"/>
    </row>
    <row r="43889" spans="58:58" x14ac:dyDescent="0.25">
      <c r="BF43889" s="1"/>
    </row>
    <row r="43890" spans="58:58" x14ac:dyDescent="0.25">
      <c r="BF43890" s="1"/>
    </row>
    <row r="43891" spans="58:58" x14ac:dyDescent="0.25">
      <c r="BF43891" s="1"/>
    </row>
    <row r="43892" spans="58:58" x14ac:dyDescent="0.25">
      <c r="BF43892" s="1"/>
    </row>
    <row r="43893" spans="58:58" x14ac:dyDescent="0.25">
      <c r="BF43893" s="1"/>
    </row>
    <row r="43894" spans="58:58" x14ac:dyDescent="0.25">
      <c r="BF43894" s="1"/>
    </row>
    <row r="43895" spans="58:58" x14ac:dyDescent="0.25">
      <c r="BF43895" s="1"/>
    </row>
    <row r="43896" spans="58:58" x14ac:dyDescent="0.25">
      <c r="BF43896" s="1"/>
    </row>
    <row r="43897" spans="58:58" x14ac:dyDescent="0.25">
      <c r="BF43897" s="1"/>
    </row>
    <row r="43898" spans="58:58" x14ac:dyDescent="0.25">
      <c r="BF43898" s="1"/>
    </row>
    <row r="43899" spans="58:58" x14ac:dyDescent="0.25">
      <c r="BF43899" s="1"/>
    </row>
    <row r="43900" spans="58:58" x14ac:dyDescent="0.25">
      <c r="BF43900" s="1"/>
    </row>
    <row r="43901" spans="58:58" x14ac:dyDescent="0.25">
      <c r="BF43901" s="1"/>
    </row>
    <row r="43902" spans="58:58" x14ac:dyDescent="0.25">
      <c r="BF43902" s="1"/>
    </row>
    <row r="43903" spans="58:58" x14ac:dyDescent="0.25">
      <c r="BF43903" s="1"/>
    </row>
    <row r="43904" spans="58:58" x14ac:dyDescent="0.25">
      <c r="BF43904" s="1"/>
    </row>
    <row r="43905" spans="58:58" x14ac:dyDescent="0.25">
      <c r="BF43905" s="1"/>
    </row>
    <row r="43906" spans="58:58" x14ac:dyDescent="0.25">
      <c r="BF43906" s="1"/>
    </row>
    <row r="43907" spans="58:58" x14ac:dyDescent="0.25">
      <c r="BF43907" s="1"/>
    </row>
    <row r="43908" spans="58:58" x14ac:dyDescent="0.25">
      <c r="BF43908" s="1"/>
    </row>
    <row r="43909" spans="58:58" x14ac:dyDescent="0.25">
      <c r="BF43909" s="1"/>
    </row>
    <row r="43910" spans="58:58" x14ac:dyDescent="0.25">
      <c r="BF43910" s="1"/>
    </row>
    <row r="43911" spans="58:58" x14ac:dyDescent="0.25">
      <c r="BF43911" s="1"/>
    </row>
    <row r="43912" spans="58:58" x14ac:dyDescent="0.25">
      <c r="BF43912" s="1"/>
    </row>
    <row r="43913" spans="58:58" x14ac:dyDescent="0.25">
      <c r="BF43913" s="1"/>
    </row>
    <row r="43914" spans="58:58" x14ac:dyDescent="0.25">
      <c r="BF43914" s="1"/>
    </row>
    <row r="43915" spans="58:58" x14ac:dyDescent="0.25">
      <c r="BF43915" s="1"/>
    </row>
    <row r="43916" spans="58:58" x14ac:dyDescent="0.25">
      <c r="BF43916" s="1"/>
    </row>
    <row r="43917" spans="58:58" x14ac:dyDescent="0.25">
      <c r="BF43917" s="1"/>
    </row>
    <row r="43918" spans="58:58" x14ac:dyDescent="0.25">
      <c r="BF43918" s="1"/>
    </row>
    <row r="43919" spans="58:58" x14ac:dyDescent="0.25">
      <c r="BF43919" s="1"/>
    </row>
    <row r="43920" spans="58:58" x14ac:dyDescent="0.25">
      <c r="BF43920" s="1"/>
    </row>
    <row r="43921" spans="58:58" x14ac:dyDescent="0.25">
      <c r="BF43921" s="1"/>
    </row>
    <row r="43922" spans="58:58" x14ac:dyDescent="0.25">
      <c r="BF43922" s="1"/>
    </row>
    <row r="43923" spans="58:58" x14ac:dyDescent="0.25">
      <c r="BF43923" s="1"/>
    </row>
    <row r="43924" spans="58:58" x14ac:dyDescent="0.25">
      <c r="BF43924" s="1"/>
    </row>
    <row r="43925" spans="58:58" x14ac:dyDescent="0.25">
      <c r="BF43925" s="1"/>
    </row>
    <row r="43926" spans="58:58" x14ac:dyDescent="0.25">
      <c r="BF43926" s="1"/>
    </row>
    <row r="43927" spans="58:58" x14ac:dyDescent="0.25">
      <c r="BF43927" s="1"/>
    </row>
    <row r="43928" spans="58:58" x14ac:dyDescent="0.25">
      <c r="BF43928" s="1"/>
    </row>
    <row r="43929" spans="58:58" x14ac:dyDescent="0.25">
      <c r="BF43929" s="1"/>
    </row>
    <row r="43930" spans="58:58" x14ac:dyDescent="0.25">
      <c r="BF43930" s="1"/>
    </row>
    <row r="43931" spans="58:58" x14ac:dyDescent="0.25">
      <c r="BF43931" s="1"/>
    </row>
    <row r="43932" spans="58:58" x14ac:dyDescent="0.25">
      <c r="BF43932" s="1"/>
    </row>
    <row r="43933" spans="58:58" x14ac:dyDescent="0.25">
      <c r="BF43933" s="1"/>
    </row>
    <row r="43934" spans="58:58" x14ac:dyDescent="0.25">
      <c r="BF43934" s="1"/>
    </row>
    <row r="43935" spans="58:58" x14ac:dyDescent="0.25">
      <c r="BF43935" s="1"/>
    </row>
    <row r="43936" spans="58:58" x14ac:dyDescent="0.25">
      <c r="BF43936" s="1"/>
    </row>
    <row r="43937" spans="58:58" x14ac:dyDescent="0.25">
      <c r="BF43937" s="1"/>
    </row>
    <row r="43938" spans="58:58" x14ac:dyDescent="0.25">
      <c r="BF43938" s="1"/>
    </row>
    <row r="43939" spans="58:58" x14ac:dyDescent="0.25">
      <c r="BF43939" s="1"/>
    </row>
    <row r="43940" spans="58:58" x14ac:dyDescent="0.25">
      <c r="BF43940" s="1"/>
    </row>
    <row r="43941" spans="58:58" x14ac:dyDescent="0.25">
      <c r="BF43941" s="1"/>
    </row>
    <row r="43942" spans="58:58" x14ac:dyDescent="0.25">
      <c r="BF43942" s="1"/>
    </row>
    <row r="43943" spans="58:58" x14ac:dyDescent="0.25">
      <c r="BF43943" s="1"/>
    </row>
    <row r="43944" spans="58:58" x14ac:dyDescent="0.25">
      <c r="BF43944" s="1"/>
    </row>
    <row r="43945" spans="58:58" x14ac:dyDescent="0.25">
      <c r="BF43945" s="1"/>
    </row>
    <row r="43946" spans="58:58" x14ac:dyDescent="0.25">
      <c r="BF43946" s="1"/>
    </row>
    <row r="43947" spans="58:58" x14ac:dyDescent="0.25">
      <c r="BF43947" s="1"/>
    </row>
    <row r="43948" spans="58:58" x14ac:dyDescent="0.25">
      <c r="BF43948" s="1"/>
    </row>
    <row r="43949" spans="58:58" x14ac:dyDescent="0.25">
      <c r="BF43949" s="1"/>
    </row>
    <row r="43950" spans="58:58" x14ac:dyDescent="0.25">
      <c r="BF43950" s="1"/>
    </row>
    <row r="43951" spans="58:58" x14ac:dyDescent="0.25">
      <c r="BF43951" s="1"/>
    </row>
    <row r="43952" spans="58:58" x14ac:dyDescent="0.25">
      <c r="BF43952" s="1"/>
    </row>
    <row r="43953" spans="58:58" x14ac:dyDescent="0.25">
      <c r="BF43953" s="1"/>
    </row>
    <row r="43954" spans="58:58" x14ac:dyDescent="0.25">
      <c r="BF43954" s="1"/>
    </row>
    <row r="43955" spans="58:58" x14ac:dyDescent="0.25">
      <c r="BF43955" s="1"/>
    </row>
    <row r="43956" spans="58:58" x14ac:dyDescent="0.25">
      <c r="BF43956" s="1"/>
    </row>
    <row r="43957" spans="58:58" x14ac:dyDescent="0.25">
      <c r="BF43957" s="1"/>
    </row>
    <row r="43958" spans="58:58" x14ac:dyDescent="0.25">
      <c r="BF43958" s="1"/>
    </row>
    <row r="43959" spans="58:58" x14ac:dyDescent="0.25">
      <c r="BF43959" s="1"/>
    </row>
    <row r="43960" spans="58:58" x14ac:dyDescent="0.25">
      <c r="BF43960" s="1"/>
    </row>
    <row r="43961" spans="58:58" x14ac:dyDescent="0.25">
      <c r="BF43961" s="1"/>
    </row>
    <row r="43962" spans="58:58" x14ac:dyDescent="0.25">
      <c r="BF43962" s="1"/>
    </row>
    <row r="43963" spans="58:58" x14ac:dyDescent="0.25">
      <c r="BF43963" s="1"/>
    </row>
    <row r="43964" spans="58:58" x14ac:dyDescent="0.25">
      <c r="BF43964" s="1"/>
    </row>
    <row r="43965" spans="58:58" x14ac:dyDescent="0.25">
      <c r="BF43965" s="1"/>
    </row>
    <row r="43966" spans="58:58" x14ac:dyDescent="0.25">
      <c r="BF43966" s="1"/>
    </row>
    <row r="43967" spans="58:58" x14ac:dyDescent="0.25">
      <c r="BF43967" s="1"/>
    </row>
    <row r="43968" spans="58:58" x14ac:dyDescent="0.25">
      <c r="BF43968" s="1"/>
    </row>
    <row r="43969" spans="58:58" x14ac:dyDescent="0.25">
      <c r="BF43969" s="1"/>
    </row>
    <row r="43970" spans="58:58" x14ac:dyDescent="0.25">
      <c r="BF43970" s="1"/>
    </row>
    <row r="43971" spans="58:58" x14ac:dyDescent="0.25">
      <c r="BF43971" s="1"/>
    </row>
    <row r="43972" spans="58:58" x14ac:dyDescent="0.25">
      <c r="BF43972" s="1"/>
    </row>
    <row r="43973" spans="58:58" x14ac:dyDescent="0.25">
      <c r="BF43973" s="1"/>
    </row>
    <row r="43974" spans="58:58" x14ac:dyDescent="0.25">
      <c r="BF43974" s="1"/>
    </row>
    <row r="43975" spans="58:58" x14ac:dyDescent="0.25">
      <c r="BF43975" s="1"/>
    </row>
    <row r="43976" spans="58:58" x14ac:dyDescent="0.25">
      <c r="BF43976" s="1"/>
    </row>
    <row r="43977" spans="58:58" x14ac:dyDescent="0.25">
      <c r="BF43977" s="1"/>
    </row>
    <row r="43978" spans="58:58" x14ac:dyDescent="0.25">
      <c r="BF43978" s="1"/>
    </row>
    <row r="43979" spans="58:58" x14ac:dyDescent="0.25">
      <c r="BF43979" s="1"/>
    </row>
    <row r="43980" spans="58:58" x14ac:dyDescent="0.25">
      <c r="BF43980" s="1"/>
    </row>
    <row r="43981" spans="58:58" x14ac:dyDescent="0.25">
      <c r="BF43981" s="1"/>
    </row>
    <row r="43982" spans="58:58" x14ac:dyDescent="0.25">
      <c r="BF43982" s="1"/>
    </row>
    <row r="43983" spans="58:58" x14ac:dyDescent="0.25">
      <c r="BF43983" s="1"/>
    </row>
    <row r="43984" spans="58:58" x14ac:dyDescent="0.25">
      <c r="BF43984" s="1"/>
    </row>
    <row r="43985" spans="58:58" x14ac:dyDescent="0.25">
      <c r="BF43985" s="1"/>
    </row>
    <row r="43986" spans="58:58" x14ac:dyDescent="0.25">
      <c r="BF43986" s="1"/>
    </row>
    <row r="43987" spans="58:58" x14ac:dyDescent="0.25">
      <c r="BF43987" s="1"/>
    </row>
    <row r="43988" spans="58:58" x14ac:dyDescent="0.25">
      <c r="BF43988" s="1"/>
    </row>
    <row r="43989" spans="58:58" x14ac:dyDescent="0.25">
      <c r="BF43989" s="1"/>
    </row>
    <row r="43990" spans="58:58" x14ac:dyDescent="0.25">
      <c r="BF43990" s="1"/>
    </row>
    <row r="43991" spans="58:58" x14ac:dyDescent="0.25">
      <c r="BF43991" s="1"/>
    </row>
    <row r="43992" spans="58:58" x14ac:dyDescent="0.25">
      <c r="BF43992" s="1"/>
    </row>
    <row r="43993" spans="58:58" x14ac:dyDescent="0.25">
      <c r="BF43993" s="1"/>
    </row>
    <row r="43994" spans="58:58" x14ac:dyDescent="0.25">
      <c r="BF43994" s="1"/>
    </row>
    <row r="43995" spans="58:58" x14ac:dyDescent="0.25">
      <c r="BF43995" s="1"/>
    </row>
    <row r="43996" spans="58:58" x14ac:dyDescent="0.25">
      <c r="BF43996" s="1"/>
    </row>
    <row r="43997" spans="58:58" x14ac:dyDescent="0.25">
      <c r="BF43997" s="1"/>
    </row>
    <row r="43998" spans="58:58" x14ac:dyDescent="0.25">
      <c r="BF43998" s="1"/>
    </row>
    <row r="43999" spans="58:58" x14ac:dyDescent="0.25">
      <c r="BF43999" s="1"/>
    </row>
    <row r="44000" spans="58:58" x14ac:dyDescent="0.25">
      <c r="BF44000" s="1"/>
    </row>
    <row r="44001" spans="58:58" x14ac:dyDescent="0.25">
      <c r="BF44001" s="1"/>
    </row>
    <row r="44002" spans="58:58" x14ac:dyDescent="0.25">
      <c r="BF44002" s="1"/>
    </row>
    <row r="44003" spans="58:58" x14ac:dyDescent="0.25">
      <c r="BF44003" s="1"/>
    </row>
    <row r="44004" spans="58:58" x14ac:dyDescent="0.25">
      <c r="BF44004" s="1"/>
    </row>
    <row r="44005" spans="58:58" x14ac:dyDescent="0.25">
      <c r="BF44005" s="1"/>
    </row>
    <row r="44006" spans="58:58" x14ac:dyDescent="0.25">
      <c r="BF44006" s="1"/>
    </row>
    <row r="44007" spans="58:58" x14ac:dyDescent="0.25">
      <c r="BF44007" s="1"/>
    </row>
    <row r="44008" spans="58:58" x14ac:dyDescent="0.25">
      <c r="BF44008" s="1"/>
    </row>
    <row r="44009" spans="58:58" x14ac:dyDescent="0.25">
      <c r="BF44009" s="1"/>
    </row>
    <row r="44010" spans="58:58" x14ac:dyDescent="0.25">
      <c r="BF44010" s="1"/>
    </row>
    <row r="44011" spans="58:58" x14ac:dyDescent="0.25">
      <c r="BF44011" s="1"/>
    </row>
    <row r="44012" spans="58:58" x14ac:dyDescent="0.25">
      <c r="BF44012" s="1"/>
    </row>
    <row r="44013" spans="58:58" x14ac:dyDescent="0.25">
      <c r="BF44013" s="1"/>
    </row>
    <row r="44014" spans="58:58" x14ac:dyDescent="0.25">
      <c r="BF44014" s="1"/>
    </row>
    <row r="44015" spans="58:58" x14ac:dyDescent="0.25">
      <c r="BF44015" s="1"/>
    </row>
    <row r="44016" spans="58:58" x14ac:dyDescent="0.25">
      <c r="BF44016" s="1"/>
    </row>
    <row r="44017" spans="58:58" x14ac:dyDescent="0.25">
      <c r="BF44017" s="1"/>
    </row>
    <row r="44018" spans="58:58" x14ac:dyDescent="0.25">
      <c r="BF44018" s="1"/>
    </row>
    <row r="44019" spans="58:58" x14ac:dyDescent="0.25">
      <c r="BF44019" s="1"/>
    </row>
    <row r="44020" spans="58:58" x14ac:dyDescent="0.25">
      <c r="BF44020" s="1"/>
    </row>
    <row r="44021" spans="58:58" x14ac:dyDescent="0.25">
      <c r="BF44021" s="1"/>
    </row>
    <row r="44022" spans="58:58" x14ac:dyDescent="0.25">
      <c r="BF44022" s="1"/>
    </row>
    <row r="44023" spans="58:58" x14ac:dyDescent="0.25">
      <c r="BF44023" s="1"/>
    </row>
    <row r="44024" spans="58:58" x14ac:dyDescent="0.25">
      <c r="BF44024" s="1"/>
    </row>
    <row r="44025" spans="58:58" x14ac:dyDescent="0.25">
      <c r="BF44025" s="1"/>
    </row>
    <row r="44026" spans="58:58" x14ac:dyDescent="0.25">
      <c r="BF44026" s="1"/>
    </row>
    <row r="44027" spans="58:58" x14ac:dyDescent="0.25">
      <c r="BF44027" s="1"/>
    </row>
    <row r="44028" spans="58:58" x14ac:dyDescent="0.25">
      <c r="BF44028" s="1"/>
    </row>
    <row r="44029" spans="58:58" x14ac:dyDescent="0.25">
      <c r="BF44029" s="1"/>
    </row>
    <row r="44030" spans="58:58" x14ac:dyDescent="0.25">
      <c r="BF44030" s="1"/>
    </row>
    <row r="44031" spans="58:58" x14ac:dyDescent="0.25">
      <c r="BF44031" s="1"/>
    </row>
    <row r="44032" spans="58:58" x14ac:dyDescent="0.25">
      <c r="BF44032" s="1"/>
    </row>
    <row r="44033" spans="58:58" x14ac:dyDescent="0.25">
      <c r="BF44033" s="1"/>
    </row>
    <row r="44034" spans="58:58" x14ac:dyDescent="0.25">
      <c r="BF44034" s="1"/>
    </row>
    <row r="44035" spans="58:58" x14ac:dyDescent="0.25">
      <c r="BF44035" s="1"/>
    </row>
    <row r="44036" spans="58:58" x14ac:dyDescent="0.25">
      <c r="BF44036" s="1"/>
    </row>
    <row r="44037" spans="58:58" x14ac:dyDescent="0.25">
      <c r="BF44037" s="1"/>
    </row>
    <row r="44038" spans="58:58" x14ac:dyDescent="0.25">
      <c r="BF44038" s="1"/>
    </row>
    <row r="44039" spans="58:58" x14ac:dyDescent="0.25">
      <c r="BF44039" s="1"/>
    </row>
    <row r="44040" spans="58:58" x14ac:dyDescent="0.25">
      <c r="BF44040" s="1"/>
    </row>
    <row r="44041" spans="58:58" x14ac:dyDescent="0.25">
      <c r="BF44041" s="1"/>
    </row>
    <row r="44042" spans="58:58" x14ac:dyDescent="0.25">
      <c r="BF44042" s="1"/>
    </row>
    <row r="44043" spans="58:58" x14ac:dyDescent="0.25">
      <c r="BF44043" s="1"/>
    </row>
    <row r="44044" spans="58:58" x14ac:dyDescent="0.25">
      <c r="BF44044" s="1"/>
    </row>
    <row r="44045" spans="58:58" x14ac:dyDescent="0.25">
      <c r="BF44045" s="1"/>
    </row>
    <row r="44046" spans="58:58" x14ac:dyDescent="0.25">
      <c r="BF44046" s="1"/>
    </row>
    <row r="44047" spans="58:58" x14ac:dyDescent="0.25">
      <c r="BF44047" s="1"/>
    </row>
    <row r="44048" spans="58:58" x14ac:dyDescent="0.25">
      <c r="BF44048" s="1"/>
    </row>
    <row r="44049" spans="58:58" x14ac:dyDescent="0.25">
      <c r="BF44049" s="1"/>
    </row>
    <row r="44050" spans="58:58" x14ac:dyDescent="0.25">
      <c r="BF44050" s="1"/>
    </row>
    <row r="44051" spans="58:58" x14ac:dyDescent="0.25">
      <c r="BF44051" s="1"/>
    </row>
    <row r="44052" spans="58:58" x14ac:dyDescent="0.25">
      <c r="BF44052" s="1"/>
    </row>
    <row r="44053" spans="58:58" x14ac:dyDescent="0.25">
      <c r="BF44053" s="1"/>
    </row>
    <row r="44054" spans="58:58" x14ac:dyDescent="0.25">
      <c r="BF44054" s="1"/>
    </row>
    <row r="44055" spans="58:58" x14ac:dyDescent="0.25">
      <c r="BF44055" s="1"/>
    </row>
    <row r="44056" spans="58:58" x14ac:dyDescent="0.25">
      <c r="BF44056" s="1"/>
    </row>
    <row r="44057" spans="58:58" x14ac:dyDescent="0.25">
      <c r="BF44057" s="1"/>
    </row>
    <row r="44058" spans="58:58" x14ac:dyDescent="0.25">
      <c r="BF44058" s="1"/>
    </row>
    <row r="44059" spans="58:58" x14ac:dyDescent="0.25">
      <c r="BF44059" s="1"/>
    </row>
    <row r="44060" spans="58:58" x14ac:dyDescent="0.25">
      <c r="BF44060" s="1"/>
    </row>
    <row r="44061" spans="58:58" x14ac:dyDescent="0.25">
      <c r="BF44061" s="1"/>
    </row>
    <row r="44062" spans="58:58" x14ac:dyDescent="0.25">
      <c r="BF44062" s="1"/>
    </row>
    <row r="44063" spans="58:58" x14ac:dyDescent="0.25">
      <c r="BF44063" s="1"/>
    </row>
    <row r="44064" spans="58:58" x14ac:dyDescent="0.25">
      <c r="BF44064" s="1"/>
    </row>
    <row r="44065" spans="58:58" x14ac:dyDescent="0.25">
      <c r="BF44065" s="1"/>
    </row>
    <row r="44066" spans="58:58" x14ac:dyDescent="0.25">
      <c r="BF44066" s="1"/>
    </row>
    <row r="44067" spans="58:58" x14ac:dyDescent="0.25">
      <c r="BF44067" s="1"/>
    </row>
    <row r="44068" spans="58:58" x14ac:dyDescent="0.25">
      <c r="BF44068" s="1"/>
    </row>
    <row r="44069" spans="58:58" x14ac:dyDescent="0.25">
      <c r="BF44069" s="1"/>
    </row>
    <row r="44070" spans="58:58" x14ac:dyDescent="0.25">
      <c r="BF44070" s="1"/>
    </row>
    <row r="44071" spans="58:58" x14ac:dyDescent="0.25">
      <c r="BF44071" s="1"/>
    </row>
    <row r="44072" spans="58:58" x14ac:dyDescent="0.25">
      <c r="BF44072" s="1"/>
    </row>
    <row r="44073" spans="58:58" x14ac:dyDescent="0.25">
      <c r="BF44073" s="1"/>
    </row>
    <row r="44074" spans="58:58" x14ac:dyDescent="0.25">
      <c r="BF44074" s="1"/>
    </row>
    <row r="44075" spans="58:58" x14ac:dyDescent="0.25">
      <c r="BF44075" s="1"/>
    </row>
    <row r="44076" spans="58:58" x14ac:dyDescent="0.25">
      <c r="BF44076" s="1"/>
    </row>
    <row r="44077" spans="58:58" x14ac:dyDescent="0.25">
      <c r="BF44077" s="1"/>
    </row>
    <row r="44078" spans="58:58" x14ac:dyDescent="0.25">
      <c r="BF44078" s="1"/>
    </row>
    <row r="44079" spans="58:58" x14ac:dyDescent="0.25">
      <c r="BF44079" s="1"/>
    </row>
    <row r="44080" spans="58:58" x14ac:dyDescent="0.25">
      <c r="BF44080" s="1"/>
    </row>
    <row r="44081" spans="58:58" x14ac:dyDescent="0.25">
      <c r="BF44081" s="1"/>
    </row>
    <row r="44082" spans="58:58" x14ac:dyDescent="0.25">
      <c r="BF44082" s="1"/>
    </row>
    <row r="44083" spans="58:58" x14ac:dyDescent="0.25">
      <c r="BF44083" s="1"/>
    </row>
    <row r="44084" spans="58:58" x14ac:dyDescent="0.25">
      <c r="BF44084" s="1"/>
    </row>
    <row r="44085" spans="58:58" x14ac:dyDescent="0.25">
      <c r="BF44085" s="1"/>
    </row>
    <row r="44086" spans="58:58" x14ac:dyDescent="0.25">
      <c r="BF44086" s="1"/>
    </row>
    <row r="44087" spans="58:58" x14ac:dyDescent="0.25">
      <c r="BF44087" s="1"/>
    </row>
    <row r="44088" spans="58:58" x14ac:dyDescent="0.25">
      <c r="BF44088" s="1"/>
    </row>
    <row r="44089" spans="58:58" x14ac:dyDescent="0.25">
      <c r="BF44089" s="1"/>
    </row>
    <row r="44090" spans="58:58" x14ac:dyDescent="0.25">
      <c r="BF44090" s="1"/>
    </row>
    <row r="44091" spans="58:58" x14ac:dyDescent="0.25">
      <c r="BF44091" s="1"/>
    </row>
    <row r="44092" spans="58:58" x14ac:dyDescent="0.25">
      <c r="BF44092" s="1"/>
    </row>
    <row r="44093" spans="58:58" x14ac:dyDescent="0.25">
      <c r="BF44093" s="1"/>
    </row>
    <row r="44094" spans="58:58" x14ac:dyDescent="0.25">
      <c r="BF44094" s="1"/>
    </row>
    <row r="44095" spans="58:58" x14ac:dyDescent="0.25">
      <c r="BF44095" s="1"/>
    </row>
    <row r="44096" spans="58:58" x14ac:dyDescent="0.25">
      <c r="BF44096" s="1"/>
    </row>
    <row r="44097" spans="58:58" x14ac:dyDescent="0.25">
      <c r="BF44097" s="1"/>
    </row>
    <row r="44098" spans="58:58" x14ac:dyDescent="0.25">
      <c r="BF44098" s="1"/>
    </row>
    <row r="44099" spans="58:58" x14ac:dyDescent="0.25">
      <c r="BF44099" s="1"/>
    </row>
    <row r="44100" spans="58:58" x14ac:dyDescent="0.25">
      <c r="BF44100" s="1"/>
    </row>
    <row r="44101" spans="58:58" x14ac:dyDescent="0.25">
      <c r="BF44101" s="1"/>
    </row>
    <row r="44102" spans="58:58" x14ac:dyDescent="0.25">
      <c r="BF44102" s="1"/>
    </row>
    <row r="44103" spans="58:58" x14ac:dyDescent="0.25">
      <c r="BF44103" s="1"/>
    </row>
    <row r="44104" spans="58:58" x14ac:dyDescent="0.25">
      <c r="BF44104" s="1"/>
    </row>
    <row r="44105" spans="58:58" x14ac:dyDescent="0.25">
      <c r="BF44105" s="1"/>
    </row>
    <row r="44106" spans="58:58" x14ac:dyDescent="0.25">
      <c r="BF44106" s="1"/>
    </row>
    <row r="44107" spans="58:58" x14ac:dyDescent="0.25">
      <c r="BF44107" s="1"/>
    </row>
    <row r="44108" spans="58:58" x14ac:dyDescent="0.25">
      <c r="BF44108" s="1"/>
    </row>
    <row r="44109" spans="58:58" x14ac:dyDescent="0.25">
      <c r="BF44109" s="1"/>
    </row>
    <row r="44110" spans="58:58" x14ac:dyDescent="0.25">
      <c r="BF44110" s="1"/>
    </row>
    <row r="44111" spans="58:58" x14ac:dyDescent="0.25">
      <c r="BF44111" s="1"/>
    </row>
    <row r="44112" spans="58:58" x14ac:dyDescent="0.25">
      <c r="BF44112" s="1"/>
    </row>
    <row r="44113" spans="58:58" x14ac:dyDescent="0.25">
      <c r="BF44113" s="1"/>
    </row>
    <row r="44114" spans="58:58" x14ac:dyDescent="0.25">
      <c r="BF44114" s="1"/>
    </row>
    <row r="44115" spans="58:58" x14ac:dyDescent="0.25">
      <c r="BF44115" s="1"/>
    </row>
    <row r="44116" spans="58:58" x14ac:dyDescent="0.25">
      <c r="BF44116" s="1"/>
    </row>
    <row r="44117" spans="58:58" x14ac:dyDescent="0.25">
      <c r="BF44117" s="1"/>
    </row>
    <row r="44118" spans="58:58" x14ac:dyDescent="0.25">
      <c r="BF44118" s="1"/>
    </row>
    <row r="44119" spans="58:58" x14ac:dyDescent="0.25">
      <c r="BF44119" s="1"/>
    </row>
    <row r="44120" spans="58:58" x14ac:dyDescent="0.25">
      <c r="BF44120" s="1"/>
    </row>
    <row r="44121" spans="58:58" x14ac:dyDescent="0.25">
      <c r="BF44121" s="1"/>
    </row>
    <row r="44122" spans="58:58" x14ac:dyDescent="0.25">
      <c r="BF44122" s="1"/>
    </row>
    <row r="44123" spans="58:58" x14ac:dyDescent="0.25">
      <c r="BF44123" s="1"/>
    </row>
    <row r="44124" spans="58:58" x14ac:dyDescent="0.25">
      <c r="BF44124" s="1"/>
    </row>
    <row r="44125" spans="58:58" x14ac:dyDescent="0.25">
      <c r="BF44125" s="1"/>
    </row>
    <row r="44126" spans="58:58" x14ac:dyDescent="0.25">
      <c r="BF44126" s="1"/>
    </row>
    <row r="44127" spans="58:58" x14ac:dyDescent="0.25">
      <c r="BF44127" s="1"/>
    </row>
    <row r="44128" spans="58:58" x14ac:dyDescent="0.25">
      <c r="BF44128" s="1"/>
    </row>
    <row r="44129" spans="58:58" x14ac:dyDescent="0.25">
      <c r="BF44129" s="1"/>
    </row>
    <row r="44130" spans="58:58" x14ac:dyDescent="0.25">
      <c r="BF44130" s="1"/>
    </row>
    <row r="44131" spans="58:58" x14ac:dyDescent="0.25">
      <c r="BF44131" s="1"/>
    </row>
    <row r="44132" spans="58:58" x14ac:dyDescent="0.25">
      <c r="BF44132" s="1"/>
    </row>
    <row r="44133" spans="58:58" x14ac:dyDescent="0.25">
      <c r="BF44133" s="1"/>
    </row>
    <row r="44134" spans="58:58" x14ac:dyDescent="0.25">
      <c r="BF44134" s="1"/>
    </row>
    <row r="44135" spans="58:58" x14ac:dyDescent="0.25">
      <c r="BF44135" s="1"/>
    </row>
    <row r="44136" spans="58:58" x14ac:dyDescent="0.25">
      <c r="BF44136" s="1"/>
    </row>
    <row r="44137" spans="58:58" x14ac:dyDescent="0.25">
      <c r="BF44137" s="1"/>
    </row>
    <row r="44138" spans="58:58" x14ac:dyDescent="0.25">
      <c r="BF44138" s="1"/>
    </row>
    <row r="44139" spans="58:58" x14ac:dyDescent="0.25">
      <c r="BF44139" s="1"/>
    </row>
    <row r="44140" spans="58:58" x14ac:dyDescent="0.25">
      <c r="BF44140" s="1"/>
    </row>
    <row r="44141" spans="58:58" x14ac:dyDescent="0.25">
      <c r="BF44141" s="1"/>
    </row>
    <row r="44142" spans="58:58" x14ac:dyDescent="0.25">
      <c r="BF44142" s="1"/>
    </row>
    <row r="44143" spans="58:58" x14ac:dyDescent="0.25">
      <c r="BF44143" s="1"/>
    </row>
    <row r="44144" spans="58:58" x14ac:dyDescent="0.25">
      <c r="BF44144" s="1"/>
    </row>
    <row r="44145" spans="58:58" x14ac:dyDescent="0.25">
      <c r="BF44145" s="1"/>
    </row>
    <row r="44146" spans="58:58" x14ac:dyDescent="0.25">
      <c r="BF44146" s="1"/>
    </row>
    <row r="44147" spans="58:58" x14ac:dyDescent="0.25">
      <c r="BF44147" s="1"/>
    </row>
    <row r="44148" spans="58:58" x14ac:dyDescent="0.25">
      <c r="BF44148" s="1"/>
    </row>
    <row r="44149" spans="58:58" x14ac:dyDescent="0.25">
      <c r="BF44149" s="1"/>
    </row>
    <row r="44150" spans="58:58" x14ac:dyDescent="0.25">
      <c r="BF44150" s="1"/>
    </row>
    <row r="44151" spans="58:58" x14ac:dyDescent="0.25">
      <c r="BF44151" s="1"/>
    </row>
    <row r="44152" spans="58:58" x14ac:dyDescent="0.25">
      <c r="BF44152" s="1"/>
    </row>
    <row r="44153" spans="58:58" x14ac:dyDescent="0.25">
      <c r="BF44153" s="1"/>
    </row>
    <row r="44154" spans="58:58" x14ac:dyDescent="0.25">
      <c r="BF44154" s="1"/>
    </row>
    <row r="44155" spans="58:58" x14ac:dyDescent="0.25">
      <c r="BF44155" s="1"/>
    </row>
    <row r="44156" spans="58:58" x14ac:dyDescent="0.25">
      <c r="BF44156" s="1"/>
    </row>
    <row r="44157" spans="58:58" x14ac:dyDescent="0.25">
      <c r="BF44157" s="1"/>
    </row>
    <row r="44158" spans="58:58" x14ac:dyDescent="0.25">
      <c r="BF44158" s="1"/>
    </row>
    <row r="44159" spans="58:58" x14ac:dyDescent="0.25">
      <c r="BF44159" s="1"/>
    </row>
    <row r="44160" spans="58:58" x14ac:dyDescent="0.25">
      <c r="BF44160" s="1"/>
    </row>
    <row r="44161" spans="58:58" x14ac:dyDescent="0.25">
      <c r="BF44161" s="1"/>
    </row>
    <row r="44162" spans="58:58" x14ac:dyDescent="0.25">
      <c r="BF44162" s="1"/>
    </row>
    <row r="44163" spans="58:58" x14ac:dyDescent="0.25">
      <c r="BF44163" s="1"/>
    </row>
    <row r="44164" spans="58:58" x14ac:dyDescent="0.25">
      <c r="BF44164" s="1"/>
    </row>
    <row r="44165" spans="58:58" x14ac:dyDescent="0.25">
      <c r="BF44165" s="1"/>
    </row>
    <row r="44166" spans="58:58" x14ac:dyDescent="0.25">
      <c r="BF44166" s="1"/>
    </row>
    <row r="44167" spans="58:58" x14ac:dyDescent="0.25">
      <c r="BF44167" s="1"/>
    </row>
    <row r="44168" spans="58:58" x14ac:dyDescent="0.25">
      <c r="BF44168" s="1"/>
    </row>
    <row r="44169" spans="58:58" x14ac:dyDescent="0.25">
      <c r="BF44169" s="1"/>
    </row>
    <row r="44170" spans="58:58" x14ac:dyDescent="0.25">
      <c r="BF44170" s="1"/>
    </row>
    <row r="44171" spans="58:58" x14ac:dyDescent="0.25">
      <c r="BF44171" s="1"/>
    </row>
    <row r="44172" spans="58:58" x14ac:dyDescent="0.25">
      <c r="BF44172" s="1"/>
    </row>
    <row r="44173" spans="58:58" x14ac:dyDescent="0.25">
      <c r="BF44173" s="1"/>
    </row>
    <row r="44174" spans="58:58" x14ac:dyDescent="0.25">
      <c r="BF44174" s="1"/>
    </row>
    <row r="44175" spans="58:58" x14ac:dyDescent="0.25">
      <c r="BF44175" s="1"/>
    </row>
    <row r="44176" spans="58:58" x14ac:dyDescent="0.25">
      <c r="BF44176" s="1"/>
    </row>
    <row r="44177" spans="58:58" x14ac:dyDescent="0.25">
      <c r="BF44177" s="1"/>
    </row>
    <row r="44178" spans="58:58" x14ac:dyDescent="0.25">
      <c r="BF44178" s="1"/>
    </row>
    <row r="44179" spans="58:58" x14ac:dyDescent="0.25">
      <c r="BF44179" s="1"/>
    </row>
    <row r="44180" spans="58:58" x14ac:dyDescent="0.25">
      <c r="BF44180" s="1"/>
    </row>
    <row r="44181" spans="58:58" x14ac:dyDescent="0.25">
      <c r="BF44181" s="1"/>
    </row>
    <row r="44182" spans="58:58" x14ac:dyDescent="0.25">
      <c r="BF44182" s="1"/>
    </row>
    <row r="44183" spans="58:58" x14ac:dyDescent="0.25">
      <c r="BF44183" s="1"/>
    </row>
    <row r="44184" spans="58:58" x14ac:dyDescent="0.25">
      <c r="BF44184" s="1"/>
    </row>
    <row r="44185" spans="58:58" x14ac:dyDescent="0.25">
      <c r="BF44185" s="1"/>
    </row>
    <row r="44186" spans="58:58" x14ac:dyDescent="0.25">
      <c r="BF44186" s="1"/>
    </row>
    <row r="44187" spans="58:58" x14ac:dyDescent="0.25">
      <c r="BF44187" s="1"/>
    </row>
    <row r="44188" spans="58:58" x14ac:dyDescent="0.25">
      <c r="BF44188" s="1"/>
    </row>
    <row r="44189" spans="58:58" x14ac:dyDescent="0.25">
      <c r="BF44189" s="1"/>
    </row>
    <row r="44190" spans="58:58" x14ac:dyDescent="0.25">
      <c r="BF44190" s="1"/>
    </row>
    <row r="44191" spans="58:58" x14ac:dyDescent="0.25">
      <c r="BF44191" s="1"/>
    </row>
    <row r="44192" spans="58:58" x14ac:dyDescent="0.25">
      <c r="BF44192" s="1"/>
    </row>
    <row r="44193" spans="58:58" x14ac:dyDescent="0.25">
      <c r="BF44193" s="1"/>
    </row>
    <row r="44194" spans="58:58" x14ac:dyDescent="0.25">
      <c r="BF44194" s="1"/>
    </row>
    <row r="44195" spans="58:58" x14ac:dyDescent="0.25">
      <c r="BF44195" s="1"/>
    </row>
    <row r="44196" spans="58:58" x14ac:dyDescent="0.25">
      <c r="BF44196" s="1"/>
    </row>
    <row r="44197" spans="58:58" x14ac:dyDescent="0.25">
      <c r="BF44197" s="1"/>
    </row>
    <row r="44198" spans="58:58" x14ac:dyDescent="0.25">
      <c r="BF44198" s="1"/>
    </row>
    <row r="44199" spans="58:58" x14ac:dyDescent="0.25">
      <c r="BF44199" s="1"/>
    </row>
    <row r="44200" spans="58:58" x14ac:dyDescent="0.25">
      <c r="BF44200" s="1"/>
    </row>
    <row r="44201" spans="58:58" x14ac:dyDescent="0.25">
      <c r="BF44201" s="1"/>
    </row>
    <row r="44202" spans="58:58" x14ac:dyDescent="0.25">
      <c r="BF44202" s="1"/>
    </row>
    <row r="44203" spans="58:58" x14ac:dyDescent="0.25">
      <c r="BF44203" s="1"/>
    </row>
    <row r="44204" spans="58:58" x14ac:dyDescent="0.25">
      <c r="BF44204" s="1"/>
    </row>
    <row r="44205" spans="58:58" x14ac:dyDescent="0.25">
      <c r="BF44205" s="1"/>
    </row>
    <row r="44206" spans="58:58" x14ac:dyDescent="0.25">
      <c r="BF44206" s="1"/>
    </row>
    <row r="44207" spans="58:58" x14ac:dyDescent="0.25">
      <c r="BF44207" s="1"/>
    </row>
    <row r="44208" spans="58:58" x14ac:dyDescent="0.25">
      <c r="BF44208" s="1"/>
    </row>
    <row r="44209" spans="58:58" x14ac:dyDescent="0.25">
      <c r="BF44209" s="1"/>
    </row>
    <row r="44210" spans="58:58" x14ac:dyDescent="0.25">
      <c r="BF44210" s="1"/>
    </row>
    <row r="44211" spans="58:58" x14ac:dyDescent="0.25">
      <c r="BF44211" s="1"/>
    </row>
    <row r="44212" spans="58:58" x14ac:dyDescent="0.25">
      <c r="BF44212" s="1"/>
    </row>
    <row r="44213" spans="58:58" x14ac:dyDescent="0.25">
      <c r="BF44213" s="1"/>
    </row>
    <row r="44214" spans="58:58" x14ac:dyDescent="0.25">
      <c r="BF44214" s="1"/>
    </row>
    <row r="44215" spans="58:58" x14ac:dyDescent="0.25">
      <c r="BF44215" s="1"/>
    </row>
    <row r="44216" spans="58:58" x14ac:dyDescent="0.25">
      <c r="BF44216" s="1"/>
    </row>
    <row r="44217" spans="58:58" x14ac:dyDescent="0.25">
      <c r="BF44217" s="1"/>
    </row>
    <row r="44218" spans="58:58" x14ac:dyDescent="0.25">
      <c r="BF44218" s="1"/>
    </row>
    <row r="44219" spans="58:58" x14ac:dyDescent="0.25">
      <c r="BF44219" s="1"/>
    </row>
    <row r="44220" spans="58:58" x14ac:dyDescent="0.25">
      <c r="BF44220" s="1"/>
    </row>
    <row r="44221" spans="58:58" x14ac:dyDescent="0.25">
      <c r="BF44221" s="1"/>
    </row>
    <row r="44222" spans="58:58" x14ac:dyDescent="0.25">
      <c r="BF44222" s="1"/>
    </row>
    <row r="44223" spans="58:58" x14ac:dyDescent="0.25">
      <c r="BF44223" s="1"/>
    </row>
    <row r="44224" spans="58:58" x14ac:dyDescent="0.25">
      <c r="BF44224" s="1"/>
    </row>
    <row r="44225" spans="58:58" x14ac:dyDescent="0.25">
      <c r="BF44225" s="1"/>
    </row>
    <row r="44226" spans="58:58" x14ac:dyDescent="0.25">
      <c r="BF44226" s="1"/>
    </row>
    <row r="44227" spans="58:58" x14ac:dyDescent="0.25">
      <c r="BF44227" s="1"/>
    </row>
    <row r="44228" spans="58:58" x14ac:dyDescent="0.25">
      <c r="BF44228" s="1"/>
    </row>
    <row r="44229" spans="58:58" x14ac:dyDescent="0.25">
      <c r="BF44229" s="1"/>
    </row>
    <row r="44230" spans="58:58" x14ac:dyDescent="0.25">
      <c r="BF44230" s="1"/>
    </row>
    <row r="44231" spans="58:58" x14ac:dyDescent="0.25">
      <c r="BF44231" s="1"/>
    </row>
    <row r="44232" spans="58:58" x14ac:dyDescent="0.25">
      <c r="BF44232" s="1"/>
    </row>
    <row r="44233" spans="58:58" x14ac:dyDescent="0.25">
      <c r="BF44233" s="1"/>
    </row>
    <row r="44234" spans="58:58" x14ac:dyDescent="0.25">
      <c r="BF44234" s="1"/>
    </row>
    <row r="44235" spans="58:58" x14ac:dyDescent="0.25">
      <c r="BF44235" s="1"/>
    </row>
    <row r="44236" spans="58:58" x14ac:dyDescent="0.25">
      <c r="BF44236" s="1"/>
    </row>
    <row r="44237" spans="58:58" x14ac:dyDescent="0.25">
      <c r="BF44237" s="1"/>
    </row>
    <row r="44238" spans="58:58" x14ac:dyDescent="0.25">
      <c r="BF44238" s="1"/>
    </row>
    <row r="44239" spans="58:58" x14ac:dyDescent="0.25">
      <c r="BF44239" s="1"/>
    </row>
    <row r="44240" spans="58:58" x14ac:dyDescent="0.25">
      <c r="BF44240" s="1"/>
    </row>
    <row r="44241" spans="58:58" x14ac:dyDescent="0.25">
      <c r="BF44241" s="1"/>
    </row>
    <row r="44242" spans="58:58" x14ac:dyDescent="0.25">
      <c r="BF44242" s="1"/>
    </row>
    <row r="44243" spans="58:58" x14ac:dyDescent="0.25">
      <c r="BF44243" s="1"/>
    </row>
    <row r="44244" spans="58:58" x14ac:dyDescent="0.25">
      <c r="BF44244" s="1"/>
    </row>
    <row r="44245" spans="58:58" x14ac:dyDescent="0.25">
      <c r="BF44245" s="1"/>
    </row>
    <row r="44246" spans="58:58" x14ac:dyDescent="0.25">
      <c r="BF44246" s="1"/>
    </row>
    <row r="44247" spans="58:58" x14ac:dyDescent="0.25">
      <c r="BF44247" s="1"/>
    </row>
    <row r="44248" spans="58:58" x14ac:dyDescent="0.25">
      <c r="BF44248" s="1"/>
    </row>
    <row r="44249" spans="58:58" x14ac:dyDescent="0.25">
      <c r="BF44249" s="1"/>
    </row>
    <row r="44250" spans="58:58" x14ac:dyDescent="0.25">
      <c r="BF44250" s="1"/>
    </row>
    <row r="44251" spans="58:58" x14ac:dyDescent="0.25">
      <c r="BF44251" s="1"/>
    </row>
    <row r="44252" spans="58:58" x14ac:dyDescent="0.25">
      <c r="BF44252" s="1"/>
    </row>
    <row r="44253" spans="58:58" x14ac:dyDescent="0.25">
      <c r="BF44253" s="1"/>
    </row>
    <row r="44254" spans="58:58" x14ac:dyDescent="0.25">
      <c r="BF44254" s="1"/>
    </row>
    <row r="44255" spans="58:58" x14ac:dyDescent="0.25">
      <c r="BF44255" s="1"/>
    </row>
    <row r="44256" spans="58:58" x14ac:dyDescent="0.25">
      <c r="BF44256" s="1"/>
    </row>
    <row r="44257" spans="58:58" x14ac:dyDescent="0.25">
      <c r="BF44257" s="1"/>
    </row>
    <row r="44258" spans="58:58" x14ac:dyDescent="0.25">
      <c r="BF44258" s="1"/>
    </row>
    <row r="44259" spans="58:58" x14ac:dyDescent="0.25">
      <c r="BF44259" s="1"/>
    </row>
    <row r="44260" spans="58:58" x14ac:dyDescent="0.25">
      <c r="BF44260" s="1"/>
    </row>
    <row r="44261" spans="58:58" x14ac:dyDescent="0.25">
      <c r="BF44261" s="1"/>
    </row>
    <row r="44262" spans="58:58" x14ac:dyDescent="0.25">
      <c r="BF44262" s="1"/>
    </row>
    <row r="44263" spans="58:58" x14ac:dyDescent="0.25">
      <c r="BF44263" s="1"/>
    </row>
    <row r="44264" spans="58:58" x14ac:dyDescent="0.25">
      <c r="BF44264" s="1"/>
    </row>
    <row r="44265" spans="58:58" x14ac:dyDescent="0.25">
      <c r="BF44265" s="1"/>
    </row>
    <row r="44266" spans="58:58" x14ac:dyDescent="0.25">
      <c r="BF44266" s="1"/>
    </row>
    <row r="44267" spans="58:58" x14ac:dyDescent="0.25">
      <c r="BF44267" s="1"/>
    </row>
    <row r="44268" spans="58:58" x14ac:dyDescent="0.25">
      <c r="BF44268" s="1"/>
    </row>
    <row r="44269" spans="58:58" x14ac:dyDescent="0.25">
      <c r="BF44269" s="1"/>
    </row>
    <row r="44270" spans="58:58" x14ac:dyDescent="0.25">
      <c r="BF44270" s="1"/>
    </row>
    <row r="44271" spans="58:58" x14ac:dyDescent="0.25">
      <c r="BF44271" s="1"/>
    </row>
    <row r="44272" spans="58:58" x14ac:dyDescent="0.25">
      <c r="BF44272" s="1"/>
    </row>
    <row r="44273" spans="58:58" x14ac:dyDescent="0.25">
      <c r="BF44273" s="1"/>
    </row>
    <row r="44274" spans="58:58" x14ac:dyDescent="0.25">
      <c r="BF44274" s="1"/>
    </row>
    <row r="44275" spans="58:58" x14ac:dyDescent="0.25">
      <c r="BF44275" s="1"/>
    </row>
    <row r="44276" spans="58:58" x14ac:dyDescent="0.25">
      <c r="BF44276" s="1"/>
    </row>
    <row r="44277" spans="58:58" x14ac:dyDescent="0.25">
      <c r="BF44277" s="1"/>
    </row>
    <row r="44278" spans="58:58" x14ac:dyDescent="0.25">
      <c r="BF44278" s="1"/>
    </row>
    <row r="44279" spans="58:58" x14ac:dyDescent="0.25">
      <c r="BF44279" s="1"/>
    </row>
    <row r="44280" spans="58:58" x14ac:dyDescent="0.25">
      <c r="BF44280" s="1"/>
    </row>
    <row r="44281" spans="58:58" x14ac:dyDescent="0.25">
      <c r="BF44281" s="1"/>
    </row>
    <row r="44282" spans="58:58" x14ac:dyDescent="0.25">
      <c r="BF44282" s="1"/>
    </row>
    <row r="44283" spans="58:58" x14ac:dyDescent="0.25">
      <c r="BF44283" s="1"/>
    </row>
    <row r="44284" spans="58:58" x14ac:dyDescent="0.25">
      <c r="BF44284" s="1"/>
    </row>
    <row r="44285" spans="58:58" x14ac:dyDescent="0.25">
      <c r="BF44285" s="1"/>
    </row>
    <row r="44286" spans="58:58" x14ac:dyDescent="0.25">
      <c r="BF44286" s="1"/>
    </row>
    <row r="44287" spans="58:58" x14ac:dyDescent="0.25">
      <c r="BF44287" s="1"/>
    </row>
    <row r="44288" spans="58:58" x14ac:dyDescent="0.25">
      <c r="BF44288" s="1"/>
    </row>
    <row r="44289" spans="58:58" x14ac:dyDescent="0.25">
      <c r="BF44289" s="1"/>
    </row>
    <row r="44290" spans="58:58" x14ac:dyDescent="0.25">
      <c r="BF44290" s="1"/>
    </row>
    <row r="44291" spans="58:58" x14ac:dyDescent="0.25">
      <c r="BF44291" s="1"/>
    </row>
    <row r="44292" spans="58:58" x14ac:dyDescent="0.25">
      <c r="BF44292" s="1"/>
    </row>
    <row r="44293" spans="58:58" x14ac:dyDescent="0.25">
      <c r="BF44293" s="1"/>
    </row>
    <row r="44294" spans="58:58" x14ac:dyDescent="0.25">
      <c r="BF44294" s="1"/>
    </row>
    <row r="44295" spans="58:58" x14ac:dyDescent="0.25">
      <c r="BF44295" s="1"/>
    </row>
    <row r="44296" spans="58:58" x14ac:dyDescent="0.25">
      <c r="BF44296" s="1"/>
    </row>
    <row r="44297" spans="58:58" x14ac:dyDescent="0.25">
      <c r="BF44297" s="1"/>
    </row>
    <row r="44298" spans="58:58" x14ac:dyDescent="0.25">
      <c r="BF44298" s="1"/>
    </row>
    <row r="44299" spans="58:58" x14ac:dyDescent="0.25">
      <c r="BF44299" s="1"/>
    </row>
    <row r="44300" spans="58:58" x14ac:dyDescent="0.25">
      <c r="BF44300" s="1"/>
    </row>
    <row r="44301" spans="58:58" x14ac:dyDescent="0.25">
      <c r="BF44301" s="1"/>
    </row>
    <row r="44302" spans="58:58" x14ac:dyDescent="0.25">
      <c r="BF44302" s="1"/>
    </row>
    <row r="44303" spans="58:58" x14ac:dyDescent="0.25">
      <c r="BF44303" s="1"/>
    </row>
    <row r="44304" spans="58:58" x14ac:dyDescent="0.25">
      <c r="BF44304" s="1"/>
    </row>
    <row r="44305" spans="58:58" x14ac:dyDescent="0.25">
      <c r="BF44305" s="1"/>
    </row>
    <row r="44306" spans="58:58" x14ac:dyDescent="0.25">
      <c r="BF44306" s="1"/>
    </row>
    <row r="44307" spans="58:58" x14ac:dyDescent="0.25">
      <c r="BF44307" s="1"/>
    </row>
    <row r="44308" spans="58:58" x14ac:dyDescent="0.25">
      <c r="BF44308" s="1"/>
    </row>
    <row r="44309" spans="58:58" x14ac:dyDescent="0.25">
      <c r="BF44309" s="1"/>
    </row>
    <row r="44310" spans="58:58" x14ac:dyDescent="0.25">
      <c r="BF44310" s="1"/>
    </row>
    <row r="44311" spans="58:58" x14ac:dyDescent="0.25">
      <c r="BF44311" s="1"/>
    </row>
    <row r="44312" spans="58:58" x14ac:dyDescent="0.25">
      <c r="BF44312" s="1"/>
    </row>
    <row r="44313" spans="58:58" x14ac:dyDescent="0.25">
      <c r="BF44313" s="1"/>
    </row>
    <row r="44314" spans="58:58" x14ac:dyDescent="0.25">
      <c r="BF44314" s="1"/>
    </row>
    <row r="44315" spans="58:58" x14ac:dyDescent="0.25">
      <c r="BF44315" s="1"/>
    </row>
    <row r="44316" spans="58:58" x14ac:dyDescent="0.25">
      <c r="BF44316" s="1"/>
    </row>
    <row r="44317" spans="58:58" x14ac:dyDescent="0.25">
      <c r="BF44317" s="1"/>
    </row>
    <row r="44318" spans="58:58" x14ac:dyDescent="0.25">
      <c r="BF44318" s="1"/>
    </row>
    <row r="44319" spans="58:58" x14ac:dyDescent="0.25">
      <c r="BF44319" s="1"/>
    </row>
    <row r="44320" spans="58:58" x14ac:dyDescent="0.25">
      <c r="BF44320" s="1"/>
    </row>
    <row r="44321" spans="58:58" x14ac:dyDescent="0.25">
      <c r="BF44321" s="1"/>
    </row>
    <row r="44322" spans="58:58" x14ac:dyDescent="0.25">
      <c r="BF44322" s="1"/>
    </row>
    <row r="44323" spans="58:58" x14ac:dyDescent="0.25">
      <c r="BF44323" s="1"/>
    </row>
    <row r="44324" spans="58:58" x14ac:dyDescent="0.25">
      <c r="BF44324" s="1"/>
    </row>
    <row r="44325" spans="58:58" x14ac:dyDescent="0.25">
      <c r="BF44325" s="1"/>
    </row>
    <row r="44326" spans="58:58" x14ac:dyDescent="0.25">
      <c r="BF44326" s="1"/>
    </row>
    <row r="44327" spans="58:58" x14ac:dyDescent="0.25">
      <c r="BF44327" s="1"/>
    </row>
    <row r="44328" spans="58:58" x14ac:dyDescent="0.25">
      <c r="BF44328" s="1"/>
    </row>
    <row r="44329" spans="58:58" x14ac:dyDescent="0.25">
      <c r="BF44329" s="1"/>
    </row>
    <row r="44330" spans="58:58" x14ac:dyDescent="0.25">
      <c r="BF44330" s="1"/>
    </row>
    <row r="44331" spans="58:58" x14ac:dyDescent="0.25">
      <c r="BF44331" s="1"/>
    </row>
    <row r="44332" spans="58:58" x14ac:dyDescent="0.25">
      <c r="BF44332" s="1"/>
    </row>
    <row r="44333" spans="58:58" x14ac:dyDescent="0.25">
      <c r="BF44333" s="1"/>
    </row>
    <row r="44334" spans="58:58" x14ac:dyDescent="0.25">
      <c r="BF44334" s="1"/>
    </row>
    <row r="44335" spans="58:58" x14ac:dyDescent="0.25">
      <c r="BF44335" s="1"/>
    </row>
    <row r="44336" spans="58:58" x14ac:dyDescent="0.25">
      <c r="BF44336" s="1"/>
    </row>
    <row r="44337" spans="58:58" x14ac:dyDescent="0.25">
      <c r="BF44337" s="1"/>
    </row>
    <row r="44338" spans="58:58" x14ac:dyDescent="0.25">
      <c r="BF44338" s="1"/>
    </row>
    <row r="44339" spans="58:58" x14ac:dyDescent="0.25">
      <c r="BF44339" s="1"/>
    </row>
    <row r="44340" spans="58:58" x14ac:dyDescent="0.25">
      <c r="BF44340" s="1"/>
    </row>
    <row r="44341" spans="58:58" x14ac:dyDescent="0.25">
      <c r="BF44341" s="1"/>
    </row>
    <row r="44342" spans="58:58" x14ac:dyDescent="0.25">
      <c r="BF44342" s="1"/>
    </row>
    <row r="44343" spans="58:58" x14ac:dyDescent="0.25">
      <c r="BF44343" s="1"/>
    </row>
    <row r="44344" spans="58:58" x14ac:dyDescent="0.25">
      <c r="BF44344" s="1"/>
    </row>
    <row r="44345" spans="58:58" x14ac:dyDescent="0.25">
      <c r="BF44345" s="1"/>
    </row>
    <row r="44346" spans="58:58" x14ac:dyDescent="0.25">
      <c r="BF44346" s="1"/>
    </row>
    <row r="44347" spans="58:58" x14ac:dyDescent="0.25">
      <c r="BF44347" s="1"/>
    </row>
    <row r="44348" spans="58:58" x14ac:dyDescent="0.25">
      <c r="BF44348" s="1"/>
    </row>
    <row r="44349" spans="58:58" x14ac:dyDescent="0.25">
      <c r="BF44349" s="1"/>
    </row>
    <row r="44350" spans="58:58" x14ac:dyDescent="0.25">
      <c r="BF44350" s="1"/>
    </row>
    <row r="44351" spans="58:58" x14ac:dyDescent="0.25">
      <c r="BF44351" s="1"/>
    </row>
    <row r="44352" spans="58:58" x14ac:dyDescent="0.25">
      <c r="BF44352" s="1"/>
    </row>
    <row r="44353" spans="58:58" x14ac:dyDescent="0.25">
      <c r="BF44353" s="1"/>
    </row>
    <row r="44354" spans="58:58" x14ac:dyDescent="0.25">
      <c r="BF44354" s="1"/>
    </row>
    <row r="44355" spans="58:58" x14ac:dyDescent="0.25">
      <c r="BF44355" s="1"/>
    </row>
    <row r="44356" spans="58:58" x14ac:dyDescent="0.25">
      <c r="BF44356" s="1"/>
    </row>
    <row r="44357" spans="58:58" x14ac:dyDescent="0.25">
      <c r="BF44357" s="1"/>
    </row>
    <row r="44358" spans="58:58" x14ac:dyDescent="0.25">
      <c r="BF44358" s="1"/>
    </row>
    <row r="44359" spans="58:58" x14ac:dyDescent="0.25">
      <c r="BF44359" s="1"/>
    </row>
    <row r="44360" spans="58:58" x14ac:dyDescent="0.25">
      <c r="BF44360" s="1"/>
    </row>
    <row r="44361" spans="58:58" x14ac:dyDescent="0.25">
      <c r="BF44361" s="1"/>
    </row>
    <row r="44362" spans="58:58" x14ac:dyDescent="0.25">
      <c r="BF44362" s="1"/>
    </row>
    <row r="44363" spans="58:58" x14ac:dyDescent="0.25">
      <c r="BF44363" s="1"/>
    </row>
    <row r="44364" spans="58:58" x14ac:dyDescent="0.25">
      <c r="BF44364" s="1"/>
    </row>
    <row r="44365" spans="58:58" x14ac:dyDescent="0.25">
      <c r="BF44365" s="1"/>
    </row>
    <row r="44366" spans="58:58" x14ac:dyDescent="0.25">
      <c r="BF44366" s="1"/>
    </row>
    <row r="44367" spans="58:58" x14ac:dyDescent="0.25">
      <c r="BF44367" s="1"/>
    </row>
    <row r="44368" spans="58:58" x14ac:dyDescent="0.25">
      <c r="BF44368" s="1"/>
    </row>
    <row r="44369" spans="58:58" x14ac:dyDescent="0.25">
      <c r="BF44369" s="1"/>
    </row>
    <row r="44370" spans="58:58" x14ac:dyDescent="0.25">
      <c r="BF44370" s="1"/>
    </row>
    <row r="44371" spans="58:58" x14ac:dyDescent="0.25">
      <c r="BF44371" s="1"/>
    </row>
    <row r="44372" spans="58:58" x14ac:dyDescent="0.25">
      <c r="BF44372" s="1"/>
    </row>
    <row r="44373" spans="58:58" x14ac:dyDescent="0.25">
      <c r="BF44373" s="1"/>
    </row>
    <row r="44374" spans="58:58" x14ac:dyDescent="0.25">
      <c r="BF44374" s="1"/>
    </row>
    <row r="44375" spans="58:58" x14ac:dyDescent="0.25">
      <c r="BF44375" s="1"/>
    </row>
    <row r="44376" spans="58:58" x14ac:dyDescent="0.25">
      <c r="BF44376" s="1"/>
    </row>
    <row r="44377" spans="58:58" x14ac:dyDescent="0.25">
      <c r="BF44377" s="1"/>
    </row>
    <row r="44378" spans="58:58" x14ac:dyDescent="0.25">
      <c r="BF44378" s="1"/>
    </row>
    <row r="44379" spans="58:58" x14ac:dyDescent="0.25">
      <c r="BF44379" s="1"/>
    </row>
    <row r="44380" spans="58:58" x14ac:dyDescent="0.25">
      <c r="BF44380" s="1"/>
    </row>
    <row r="44381" spans="58:58" x14ac:dyDescent="0.25">
      <c r="BF44381" s="1"/>
    </row>
    <row r="44382" spans="58:58" x14ac:dyDescent="0.25">
      <c r="BF44382" s="1"/>
    </row>
    <row r="44383" spans="58:58" x14ac:dyDescent="0.25">
      <c r="BF44383" s="1"/>
    </row>
    <row r="44384" spans="58:58" x14ac:dyDescent="0.25">
      <c r="BF44384" s="1"/>
    </row>
    <row r="44385" spans="58:58" x14ac:dyDescent="0.25">
      <c r="BF44385" s="1"/>
    </row>
    <row r="44386" spans="58:58" x14ac:dyDescent="0.25">
      <c r="BF44386" s="1"/>
    </row>
    <row r="44387" spans="58:58" x14ac:dyDescent="0.25">
      <c r="BF44387" s="1"/>
    </row>
    <row r="44388" spans="58:58" x14ac:dyDescent="0.25">
      <c r="BF44388" s="1"/>
    </row>
    <row r="44389" spans="58:58" x14ac:dyDescent="0.25">
      <c r="BF44389" s="1"/>
    </row>
    <row r="44390" spans="58:58" x14ac:dyDescent="0.25">
      <c r="BF44390" s="1"/>
    </row>
    <row r="44391" spans="58:58" x14ac:dyDescent="0.25">
      <c r="BF44391" s="1"/>
    </row>
    <row r="44392" spans="58:58" x14ac:dyDescent="0.25">
      <c r="BF44392" s="1"/>
    </row>
    <row r="44393" spans="58:58" x14ac:dyDescent="0.25">
      <c r="BF44393" s="1"/>
    </row>
    <row r="44394" spans="58:58" x14ac:dyDescent="0.25">
      <c r="BF44394" s="1"/>
    </row>
    <row r="44395" spans="58:58" x14ac:dyDescent="0.25">
      <c r="BF44395" s="1"/>
    </row>
    <row r="44396" spans="58:58" x14ac:dyDescent="0.25">
      <c r="BF44396" s="1"/>
    </row>
    <row r="44397" spans="58:58" x14ac:dyDescent="0.25">
      <c r="BF44397" s="1"/>
    </row>
    <row r="44398" spans="58:58" x14ac:dyDescent="0.25">
      <c r="BF44398" s="1"/>
    </row>
    <row r="44399" spans="58:58" x14ac:dyDescent="0.25">
      <c r="BF44399" s="1"/>
    </row>
    <row r="44400" spans="58:58" x14ac:dyDescent="0.25">
      <c r="BF44400" s="1"/>
    </row>
    <row r="44401" spans="58:58" x14ac:dyDescent="0.25">
      <c r="BF44401" s="1"/>
    </row>
    <row r="44402" spans="58:58" x14ac:dyDescent="0.25">
      <c r="BF44402" s="1"/>
    </row>
    <row r="44403" spans="58:58" x14ac:dyDescent="0.25">
      <c r="BF44403" s="1"/>
    </row>
    <row r="44404" spans="58:58" x14ac:dyDescent="0.25">
      <c r="BF44404" s="1"/>
    </row>
    <row r="44405" spans="58:58" x14ac:dyDescent="0.25">
      <c r="BF44405" s="1"/>
    </row>
    <row r="44406" spans="58:58" x14ac:dyDescent="0.25">
      <c r="BF44406" s="1"/>
    </row>
    <row r="44407" spans="58:58" x14ac:dyDescent="0.25">
      <c r="BF44407" s="1"/>
    </row>
    <row r="44408" spans="58:58" x14ac:dyDescent="0.25">
      <c r="BF44408" s="1"/>
    </row>
    <row r="44409" spans="58:58" x14ac:dyDescent="0.25">
      <c r="BF44409" s="1"/>
    </row>
    <row r="44410" spans="58:58" x14ac:dyDescent="0.25">
      <c r="BF44410" s="1"/>
    </row>
    <row r="44411" spans="58:58" x14ac:dyDescent="0.25">
      <c r="BF44411" s="1"/>
    </row>
    <row r="44412" spans="58:58" x14ac:dyDescent="0.25">
      <c r="BF44412" s="1"/>
    </row>
    <row r="44413" spans="58:58" x14ac:dyDescent="0.25">
      <c r="BF44413" s="1"/>
    </row>
    <row r="44414" spans="58:58" x14ac:dyDescent="0.25">
      <c r="BF44414" s="1"/>
    </row>
    <row r="44415" spans="58:58" x14ac:dyDescent="0.25">
      <c r="BF44415" s="1"/>
    </row>
    <row r="44416" spans="58:58" x14ac:dyDescent="0.25">
      <c r="BF44416" s="1"/>
    </row>
    <row r="44417" spans="58:58" x14ac:dyDescent="0.25">
      <c r="BF44417" s="1"/>
    </row>
    <row r="44418" spans="58:58" x14ac:dyDescent="0.25">
      <c r="BF44418" s="1"/>
    </row>
    <row r="44419" spans="58:58" x14ac:dyDescent="0.25">
      <c r="BF44419" s="1"/>
    </row>
    <row r="44420" spans="58:58" x14ac:dyDescent="0.25">
      <c r="BF44420" s="1"/>
    </row>
    <row r="44421" spans="58:58" x14ac:dyDescent="0.25">
      <c r="BF44421" s="1"/>
    </row>
    <row r="44422" spans="58:58" x14ac:dyDescent="0.25">
      <c r="BF44422" s="1"/>
    </row>
    <row r="44423" spans="58:58" x14ac:dyDescent="0.25">
      <c r="BF44423" s="1"/>
    </row>
    <row r="44424" spans="58:58" x14ac:dyDescent="0.25">
      <c r="BF44424" s="1"/>
    </row>
    <row r="44425" spans="58:58" x14ac:dyDescent="0.25">
      <c r="BF44425" s="1"/>
    </row>
    <row r="44426" spans="58:58" x14ac:dyDescent="0.25">
      <c r="BF44426" s="1"/>
    </row>
    <row r="44427" spans="58:58" x14ac:dyDescent="0.25">
      <c r="BF44427" s="1"/>
    </row>
    <row r="44428" spans="58:58" x14ac:dyDescent="0.25">
      <c r="BF44428" s="1"/>
    </row>
    <row r="44429" spans="58:58" x14ac:dyDescent="0.25">
      <c r="BF44429" s="1"/>
    </row>
    <row r="44430" spans="58:58" x14ac:dyDescent="0.25">
      <c r="BF44430" s="1"/>
    </row>
    <row r="44431" spans="58:58" x14ac:dyDescent="0.25">
      <c r="BF44431" s="1"/>
    </row>
    <row r="44432" spans="58:58" x14ac:dyDescent="0.25">
      <c r="BF44432" s="1"/>
    </row>
    <row r="44433" spans="58:58" x14ac:dyDescent="0.25">
      <c r="BF44433" s="1"/>
    </row>
    <row r="44434" spans="58:58" x14ac:dyDescent="0.25">
      <c r="BF44434" s="1"/>
    </row>
    <row r="44435" spans="58:58" x14ac:dyDescent="0.25">
      <c r="BF44435" s="1"/>
    </row>
    <row r="44436" spans="58:58" x14ac:dyDescent="0.25">
      <c r="BF44436" s="1"/>
    </row>
    <row r="44437" spans="58:58" x14ac:dyDescent="0.25">
      <c r="BF44437" s="1"/>
    </row>
    <row r="44438" spans="58:58" x14ac:dyDescent="0.25">
      <c r="BF44438" s="1"/>
    </row>
    <row r="44439" spans="58:58" x14ac:dyDescent="0.25">
      <c r="BF44439" s="1"/>
    </row>
    <row r="44440" spans="58:58" x14ac:dyDescent="0.25">
      <c r="BF44440" s="1"/>
    </row>
    <row r="44441" spans="58:58" x14ac:dyDescent="0.25">
      <c r="BF44441" s="1"/>
    </row>
    <row r="44442" spans="58:58" x14ac:dyDescent="0.25">
      <c r="BF44442" s="1"/>
    </row>
    <row r="44443" spans="58:58" x14ac:dyDescent="0.25">
      <c r="BF44443" s="1"/>
    </row>
    <row r="44444" spans="58:58" x14ac:dyDescent="0.25">
      <c r="BF44444" s="1"/>
    </row>
    <row r="44445" spans="58:58" x14ac:dyDescent="0.25">
      <c r="BF44445" s="1"/>
    </row>
    <row r="44446" spans="58:58" x14ac:dyDescent="0.25">
      <c r="BF44446" s="1"/>
    </row>
    <row r="44447" spans="58:58" x14ac:dyDescent="0.25">
      <c r="BF44447" s="1"/>
    </row>
    <row r="44448" spans="58:58" x14ac:dyDescent="0.25">
      <c r="BF44448" s="1"/>
    </row>
    <row r="44449" spans="58:58" x14ac:dyDescent="0.25">
      <c r="BF44449" s="1"/>
    </row>
    <row r="44450" spans="58:58" x14ac:dyDescent="0.25">
      <c r="BF44450" s="1"/>
    </row>
    <row r="44451" spans="58:58" x14ac:dyDescent="0.25">
      <c r="BF44451" s="1"/>
    </row>
    <row r="44452" spans="58:58" x14ac:dyDescent="0.25">
      <c r="BF44452" s="1"/>
    </row>
    <row r="44453" spans="58:58" x14ac:dyDescent="0.25">
      <c r="BF44453" s="1"/>
    </row>
    <row r="44454" spans="58:58" x14ac:dyDescent="0.25">
      <c r="BF44454" s="1"/>
    </row>
    <row r="44455" spans="58:58" x14ac:dyDescent="0.25">
      <c r="BF44455" s="1"/>
    </row>
    <row r="44456" spans="58:58" x14ac:dyDescent="0.25">
      <c r="BF44456" s="1"/>
    </row>
    <row r="44457" spans="58:58" x14ac:dyDescent="0.25">
      <c r="BF44457" s="1"/>
    </row>
    <row r="44458" spans="58:58" x14ac:dyDescent="0.25">
      <c r="BF44458" s="1"/>
    </row>
    <row r="44459" spans="58:58" x14ac:dyDescent="0.25">
      <c r="BF44459" s="1"/>
    </row>
    <row r="44460" spans="58:58" x14ac:dyDescent="0.25">
      <c r="BF44460" s="1"/>
    </row>
    <row r="44461" spans="58:58" x14ac:dyDescent="0.25">
      <c r="BF44461" s="1"/>
    </row>
    <row r="44462" spans="58:58" x14ac:dyDescent="0.25">
      <c r="BF44462" s="1"/>
    </row>
    <row r="44463" spans="58:58" x14ac:dyDescent="0.25">
      <c r="BF44463" s="1"/>
    </row>
    <row r="44464" spans="58:58" x14ac:dyDescent="0.25">
      <c r="BF44464" s="1"/>
    </row>
    <row r="44465" spans="58:58" x14ac:dyDescent="0.25">
      <c r="BF44465" s="1"/>
    </row>
    <row r="44466" spans="58:58" x14ac:dyDescent="0.25">
      <c r="BF44466" s="1"/>
    </row>
    <row r="44467" spans="58:58" x14ac:dyDescent="0.25">
      <c r="BF44467" s="1"/>
    </row>
    <row r="44468" spans="58:58" x14ac:dyDescent="0.25">
      <c r="BF44468" s="1"/>
    </row>
    <row r="44469" spans="58:58" x14ac:dyDescent="0.25">
      <c r="BF44469" s="1"/>
    </row>
    <row r="44470" spans="58:58" x14ac:dyDescent="0.25">
      <c r="BF44470" s="1"/>
    </row>
    <row r="44471" spans="58:58" x14ac:dyDescent="0.25">
      <c r="BF44471" s="1"/>
    </row>
    <row r="44472" spans="58:58" x14ac:dyDescent="0.25">
      <c r="BF44472" s="1"/>
    </row>
    <row r="44473" spans="58:58" x14ac:dyDescent="0.25">
      <c r="BF44473" s="1"/>
    </row>
    <row r="44474" spans="58:58" x14ac:dyDescent="0.25">
      <c r="BF44474" s="1"/>
    </row>
    <row r="44475" spans="58:58" x14ac:dyDescent="0.25">
      <c r="BF44475" s="1"/>
    </row>
    <row r="44476" spans="58:58" x14ac:dyDescent="0.25">
      <c r="BF44476" s="1"/>
    </row>
    <row r="44477" spans="58:58" x14ac:dyDescent="0.25">
      <c r="BF44477" s="1"/>
    </row>
    <row r="44478" spans="58:58" x14ac:dyDescent="0.25">
      <c r="BF44478" s="1"/>
    </row>
    <row r="44479" spans="58:58" x14ac:dyDescent="0.25">
      <c r="BF44479" s="1"/>
    </row>
    <row r="44480" spans="58:58" x14ac:dyDescent="0.25">
      <c r="BF44480" s="1"/>
    </row>
    <row r="44481" spans="58:58" x14ac:dyDescent="0.25">
      <c r="BF44481" s="1"/>
    </row>
    <row r="44482" spans="58:58" x14ac:dyDescent="0.25">
      <c r="BF44482" s="1"/>
    </row>
    <row r="44483" spans="58:58" x14ac:dyDescent="0.25">
      <c r="BF44483" s="1"/>
    </row>
    <row r="44484" spans="58:58" x14ac:dyDescent="0.25">
      <c r="BF44484" s="1"/>
    </row>
    <row r="44485" spans="58:58" x14ac:dyDescent="0.25">
      <c r="BF44485" s="1"/>
    </row>
    <row r="44486" spans="58:58" x14ac:dyDescent="0.25">
      <c r="BF44486" s="1"/>
    </row>
    <row r="44487" spans="58:58" x14ac:dyDescent="0.25">
      <c r="BF44487" s="1"/>
    </row>
    <row r="44488" spans="58:58" x14ac:dyDescent="0.25">
      <c r="BF44488" s="1"/>
    </row>
    <row r="44489" spans="58:58" x14ac:dyDescent="0.25">
      <c r="BF44489" s="1"/>
    </row>
    <row r="44490" spans="58:58" x14ac:dyDescent="0.25">
      <c r="BF44490" s="1"/>
    </row>
    <row r="44491" spans="58:58" x14ac:dyDescent="0.25">
      <c r="BF44491" s="1"/>
    </row>
    <row r="44492" spans="58:58" x14ac:dyDescent="0.25">
      <c r="BF44492" s="1"/>
    </row>
    <row r="44493" spans="58:58" x14ac:dyDescent="0.25">
      <c r="BF44493" s="1"/>
    </row>
    <row r="44494" spans="58:58" x14ac:dyDescent="0.25">
      <c r="BF44494" s="1"/>
    </row>
    <row r="44495" spans="58:58" x14ac:dyDescent="0.25">
      <c r="BF44495" s="1"/>
    </row>
    <row r="44496" spans="58:58" x14ac:dyDescent="0.25">
      <c r="BF44496" s="1"/>
    </row>
    <row r="44497" spans="58:58" x14ac:dyDescent="0.25">
      <c r="BF44497" s="1"/>
    </row>
    <row r="44498" spans="58:58" x14ac:dyDescent="0.25">
      <c r="BF44498" s="1"/>
    </row>
    <row r="44499" spans="58:58" x14ac:dyDescent="0.25">
      <c r="BF44499" s="1"/>
    </row>
    <row r="44500" spans="58:58" x14ac:dyDescent="0.25">
      <c r="BF44500" s="1"/>
    </row>
    <row r="44501" spans="58:58" x14ac:dyDescent="0.25">
      <c r="BF44501" s="1"/>
    </row>
    <row r="44502" spans="58:58" x14ac:dyDescent="0.25">
      <c r="BF44502" s="1"/>
    </row>
    <row r="44503" spans="58:58" x14ac:dyDescent="0.25">
      <c r="BF44503" s="1"/>
    </row>
    <row r="44504" spans="58:58" x14ac:dyDescent="0.25">
      <c r="BF44504" s="1"/>
    </row>
    <row r="44505" spans="58:58" x14ac:dyDescent="0.25">
      <c r="BF44505" s="1"/>
    </row>
    <row r="44506" spans="58:58" x14ac:dyDescent="0.25">
      <c r="BF44506" s="1"/>
    </row>
    <row r="44507" spans="58:58" x14ac:dyDescent="0.25">
      <c r="BF44507" s="1"/>
    </row>
    <row r="44508" spans="58:58" x14ac:dyDescent="0.25">
      <c r="BF44508" s="1"/>
    </row>
    <row r="44509" spans="58:58" x14ac:dyDescent="0.25">
      <c r="BF44509" s="1"/>
    </row>
    <row r="44510" spans="58:58" x14ac:dyDescent="0.25">
      <c r="BF44510" s="1"/>
    </row>
    <row r="44511" spans="58:58" x14ac:dyDescent="0.25">
      <c r="BF44511" s="1"/>
    </row>
    <row r="44512" spans="58:58" x14ac:dyDescent="0.25">
      <c r="BF44512" s="1"/>
    </row>
    <row r="44513" spans="58:58" x14ac:dyDescent="0.25">
      <c r="BF44513" s="1"/>
    </row>
    <row r="44514" spans="58:58" x14ac:dyDescent="0.25">
      <c r="BF44514" s="1"/>
    </row>
    <row r="44515" spans="58:58" x14ac:dyDescent="0.25">
      <c r="BF44515" s="1"/>
    </row>
    <row r="44516" spans="58:58" x14ac:dyDescent="0.25">
      <c r="BF44516" s="1"/>
    </row>
    <row r="44517" spans="58:58" x14ac:dyDescent="0.25">
      <c r="BF44517" s="1"/>
    </row>
    <row r="44518" spans="58:58" x14ac:dyDescent="0.25">
      <c r="BF44518" s="1"/>
    </row>
    <row r="44519" spans="58:58" x14ac:dyDescent="0.25">
      <c r="BF44519" s="1"/>
    </row>
    <row r="44520" spans="58:58" x14ac:dyDescent="0.25">
      <c r="BF44520" s="1"/>
    </row>
    <row r="44521" spans="58:58" x14ac:dyDescent="0.25">
      <c r="BF44521" s="1"/>
    </row>
    <row r="44522" spans="58:58" x14ac:dyDescent="0.25">
      <c r="BF44522" s="1"/>
    </row>
    <row r="44523" spans="58:58" x14ac:dyDescent="0.25">
      <c r="BF44523" s="1"/>
    </row>
    <row r="44524" spans="58:58" x14ac:dyDescent="0.25">
      <c r="BF44524" s="1"/>
    </row>
    <row r="44525" spans="58:58" x14ac:dyDescent="0.25">
      <c r="BF44525" s="1"/>
    </row>
    <row r="44526" spans="58:58" x14ac:dyDescent="0.25">
      <c r="BF44526" s="1"/>
    </row>
    <row r="44527" spans="58:58" x14ac:dyDescent="0.25">
      <c r="BF44527" s="1"/>
    </row>
    <row r="44528" spans="58:58" x14ac:dyDescent="0.25">
      <c r="BF44528" s="1"/>
    </row>
    <row r="44529" spans="58:58" x14ac:dyDescent="0.25">
      <c r="BF44529" s="1"/>
    </row>
    <row r="44530" spans="58:58" x14ac:dyDescent="0.25">
      <c r="BF44530" s="1"/>
    </row>
    <row r="44531" spans="58:58" x14ac:dyDescent="0.25">
      <c r="BF44531" s="1"/>
    </row>
    <row r="44532" spans="58:58" x14ac:dyDescent="0.25">
      <c r="BF44532" s="1"/>
    </row>
    <row r="44533" spans="58:58" x14ac:dyDescent="0.25">
      <c r="BF44533" s="1"/>
    </row>
    <row r="44534" spans="58:58" x14ac:dyDescent="0.25">
      <c r="BF44534" s="1"/>
    </row>
    <row r="44535" spans="58:58" x14ac:dyDescent="0.25">
      <c r="BF44535" s="1"/>
    </row>
    <row r="44536" spans="58:58" x14ac:dyDescent="0.25">
      <c r="BF44536" s="1"/>
    </row>
    <row r="44537" spans="58:58" x14ac:dyDescent="0.25">
      <c r="BF44537" s="1"/>
    </row>
    <row r="44538" spans="58:58" x14ac:dyDescent="0.25">
      <c r="BF44538" s="1"/>
    </row>
    <row r="44539" spans="58:58" x14ac:dyDescent="0.25">
      <c r="BF44539" s="1"/>
    </row>
    <row r="44540" spans="58:58" x14ac:dyDescent="0.25">
      <c r="BF44540" s="1"/>
    </row>
    <row r="44541" spans="58:58" x14ac:dyDescent="0.25">
      <c r="BF44541" s="1"/>
    </row>
    <row r="44542" spans="58:58" x14ac:dyDescent="0.25">
      <c r="BF44542" s="1"/>
    </row>
    <row r="44543" spans="58:58" x14ac:dyDescent="0.25">
      <c r="BF44543" s="1"/>
    </row>
    <row r="44544" spans="58:58" x14ac:dyDescent="0.25">
      <c r="BF44544" s="1"/>
    </row>
    <row r="44545" spans="58:58" x14ac:dyDescent="0.25">
      <c r="BF44545" s="1"/>
    </row>
    <row r="44546" spans="58:58" x14ac:dyDescent="0.25">
      <c r="BF44546" s="1"/>
    </row>
    <row r="44547" spans="58:58" x14ac:dyDescent="0.25">
      <c r="BF44547" s="1"/>
    </row>
    <row r="44548" spans="58:58" x14ac:dyDescent="0.25">
      <c r="BF44548" s="1"/>
    </row>
    <row r="44549" spans="58:58" x14ac:dyDescent="0.25">
      <c r="BF44549" s="1"/>
    </row>
    <row r="44550" spans="58:58" x14ac:dyDescent="0.25">
      <c r="BF44550" s="1"/>
    </row>
    <row r="44551" spans="58:58" x14ac:dyDescent="0.25">
      <c r="BF44551" s="1"/>
    </row>
    <row r="44552" spans="58:58" x14ac:dyDescent="0.25">
      <c r="BF44552" s="1"/>
    </row>
    <row r="44553" spans="58:58" x14ac:dyDescent="0.25">
      <c r="BF44553" s="1"/>
    </row>
    <row r="44554" spans="58:58" x14ac:dyDescent="0.25">
      <c r="BF44554" s="1"/>
    </row>
    <row r="44555" spans="58:58" x14ac:dyDescent="0.25">
      <c r="BF44555" s="1"/>
    </row>
    <row r="44556" spans="58:58" x14ac:dyDescent="0.25">
      <c r="BF44556" s="1"/>
    </row>
    <row r="44557" spans="58:58" x14ac:dyDescent="0.25">
      <c r="BF44557" s="1"/>
    </row>
    <row r="44558" spans="58:58" x14ac:dyDescent="0.25">
      <c r="BF44558" s="1"/>
    </row>
    <row r="44559" spans="58:58" x14ac:dyDescent="0.25">
      <c r="BF44559" s="1"/>
    </row>
    <row r="44560" spans="58:58" x14ac:dyDescent="0.25">
      <c r="BF44560" s="1"/>
    </row>
    <row r="44561" spans="58:58" x14ac:dyDescent="0.25">
      <c r="BF44561" s="1"/>
    </row>
    <row r="44562" spans="58:58" x14ac:dyDescent="0.25">
      <c r="BF44562" s="1"/>
    </row>
    <row r="44563" spans="58:58" x14ac:dyDescent="0.25">
      <c r="BF44563" s="1"/>
    </row>
    <row r="44564" spans="58:58" x14ac:dyDescent="0.25">
      <c r="BF44564" s="1"/>
    </row>
    <row r="44565" spans="58:58" x14ac:dyDescent="0.25">
      <c r="BF44565" s="1"/>
    </row>
    <row r="44566" spans="58:58" x14ac:dyDescent="0.25">
      <c r="BF44566" s="1"/>
    </row>
    <row r="44567" spans="58:58" x14ac:dyDescent="0.25">
      <c r="BF44567" s="1"/>
    </row>
    <row r="44568" spans="58:58" x14ac:dyDescent="0.25">
      <c r="BF44568" s="1"/>
    </row>
    <row r="44569" spans="58:58" x14ac:dyDescent="0.25">
      <c r="BF44569" s="1"/>
    </row>
    <row r="44570" spans="58:58" x14ac:dyDescent="0.25">
      <c r="BF44570" s="1"/>
    </row>
    <row r="44571" spans="58:58" x14ac:dyDescent="0.25">
      <c r="BF44571" s="1"/>
    </row>
    <row r="44572" spans="58:58" x14ac:dyDescent="0.25">
      <c r="BF44572" s="1"/>
    </row>
    <row r="44573" spans="58:58" x14ac:dyDescent="0.25">
      <c r="BF44573" s="1"/>
    </row>
    <row r="44574" spans="58:58" x14ac:dyDescent="0.25">
      <c r="BF44574" s="1"/>
    </row>
    <row r="44575" spans="58:58" x14ac:dyDescent="0.25">
      <c r="BF44575" s="1"/>
    </row>
    <row r="44576" spans="58:58" x14ac:dyDescent="0.25">
      <c r="BF44576" s="1"/>
    </row>
    <row r="44577" spans="58:58" x14ac:dyDescent="0.25">
      <c r="BF44577" s="1"/>
    </row>
    <row r="44578" spans="58:58" x14ac:dyDescent="0.25">
      <c r="BF44578" s="1"/>
    </row>
    <row r="44579" spans="58:58" x14ac:dyDescent="0.25">
      <c r="BF44579" s="1"/>
    </row>
    <row r="44580" spans="58:58" x14ac:dyDescent="0.25">
      <c r="BF44580" s="1"/>
    </row>
    <row r="44581" spans="58:58" x14ac:dyDescent="0.25">
      <c r="BF44581" s="1"/>
    </row>
    <row r="44582" spans="58:58" x14ac:dyDescent="0.25">
      <c r="BF44582" s="1"/>
    </row>
    <row r="44583" spans="58:58" x14ac:dyDescent="0.25">
      <c r="BF44583" s="1"/>
    </row>
    <row r="44584" spans="58:58" x14ac:dyDescent="0.25">
      <c r="BF44584" s="1"/>
    </row>
    <row r="44585" spans="58:58" x14ac:dyDescent="0.25">
      <c r="BF44585" s="1"/>
    </row>
    <row r="44586" spans="58:58" x14ac:dyDescent="0.25">
      <c r="BF44586" s="1"/>
    </row>
    <row r="44587" spans="58:58" x14ac:dyDescent="0.25">
      <c r="BF44587" s="1"/>
    </row>
    <row r="44588" spans="58:58" x14ac:dyDescent="0.25">
      <c r="BF44588" s="1"/>
    </row>
    <row r="44589" spans="58:58" x14ac:dyDescent="0.25">
      <c r="BF44589" s="1"/>
    </row>
    <row r="44590" spans="58:58" x14ac:dyDescent="0.25">
      <c r="BF44590" s="1"/>
    </row>
    <row r="44591" spans="58:58" x14ac:dyDescent="0.25">
      <c r="BF44591" s="1"/>
    </row>
    <row r="44592" spans="58:58" x14ac:dyDescent="0.25">
      <c r="BF44592" s="1"/>
    </row>
    <row r="44593" spans="58:58" x14ac:dyDescent="0.25">
      <c r="BF44593" s="1"/>
    </row>
    <row r="44594" spans="58:58" x14ac:dyDescent="0.25">
      <c r="BF44594" s="1"/>
    </row>
    <row r="44595" spans="58:58" x14ac:dyDescent="0.25">
      <c r="BF44595" s="1"/>
    </row>
    <row r="44596" spans="58:58" x14ac:dyDescent="0.25">
      <c r="BF44596" s="1"/>
    </row>
    <row r="44597" spans="58:58" x14ac:dyDescent="0.25">
      <c r="BF44597" s="1"/>
    </row>
    <row r="44598" spans="58:58" x14ac:dyDescent="0.25">
      <c r="BF44598" s="1"/>
    </row>
    <row r="44599" spans="58:58" x14ac:dyDescent="0.25">
      <c r="BF44599" s="1"/>
    </row>
    <row r="44600" spans="58:58" x14ac:dyDescent="0.25">
      <c r="BF44600" s="1"/>
    </row>
    <row r="44601" spans="58:58" x14ac:dyDescent="0.25">
      <c r="BF44601" s="1"/>
    </row>
    <row r="44602" spans="58:58" x14ac:dyDescent="0.25">
      <c r="BF44602" s="1"/>
    </row>
    <row r="44603" spans="58:58" x14ac:dyDescent="0.25">
      <c r="BF44603" s="1"/>
    </row>
    <row r="44604" spans="58:58" x14ac:dyDescent="0.25">
      <c r="BF44604" s="1"/>
    </row>
    <row r="44605" spans="58:58" x14ac:dyDescent="0.25">
      <c r="BF44605" s="1"/>
    </row>
    <row r="44606" spans="58:58" x14ac:dyDescent="0.25">
      <c r="BF44606" s="1"/>
    </row>
    <row r="44607" spans="58:58" x14ac:dyDescent="0.25">
      <c r="BF44607" s="1"/>
    </row>
    <row r="44608" spans="58:58" x14ac:dyDescent="0.25">
      <c r="BF44608" s="1"/>
    </row>
    <row r="44609" spans="58:58" x14ac:dyDescent="0.25">
      <c r="BF44609" s="1"/>
    </row>
    <row r="44610" spans="58:58" x14ac:dyDescent="0.25">
      <c r="BF44610" s="1"/>
    </row>
    <row r="44611" spans="58:58" x14ac:dyDescent="0.25">
      <c r="BF44611" s="1"/>
    </row>
    <row r="44612" spans="58:58" x14ac:dyDescent="0.25">
      <c r="BF44612" s="1"/>
    </row>
    <row r="44613" spans="58:58" x14ac:dyDescent="0.25">
      <c r="BF44613" s="1"/>
    </row>
    <row r="44614" spans="58:58" x14ac:dyDescent="0.25">
      <c r="BF44614" s="1"/>
    </row>
    <row r="44615" spans="58:58" x14ac:dyDescent="0.25">
      <c r="BF44615" s="1"/>
    </row>
    <row r="44616" spans="58:58" x14ac:dyDescent="0.25">
      <c r="BF44616" s="1"/>
    </row>
    <row r="44617" spans="58:58" x14ac:dyDescent="0.25">
      <c r="BF44617" s="1"/>
    </row>
    <row r="44618" spans="58:58" x14ac:dyDescent="0.25">
      <c r="BF44618" s="1"/>
    </row>
    <row r="44619" spans="58:58" x14ac:dyDescent="0.25">
      <c r="BF44619" s="1"/>
    </row>
    <row r="44620" spans="58:58" x14ac:dyDescent="0.25">
      <c r="BF44620" s="1"/>
    </row>
    <row r="44621" spans="58:58" x14ac:dyDescent="0.25">
      <c r="BF44621" s="1"/>
    </row>
    <row r="44622" spans="58:58" x14ac:dyDescent="0.25">
      <c r="BF44622" s="1"/>
    </row>
    <row r="44623" spans="58:58" x14ac:dyDescent="0.25">
      <c r="BF44623" s="1"/>
    </row>
    <row r="44624" spans="58:58" x14ac:dyDescent="0.25">
      <c r="BF44624" s="1"/>
    </row>
    <row r="44625" spans="58:58" x14ac:dyDescent="0.25">
      <c r="BF44625" s="1"/>
    </row>
    <row r="44626" spans="58:58" x14ac:dyDescent="0.25">
      <c r="BF44626" s="1"/>
    </row>
    <row r="44627" spans="58:58" x14ac:dyDescent="0.25">
      <c r="BF44627" s="1"/>
    </row>
    <row r="44628" spans="58:58" x14ac:dyDescent="0.25">
      <c r="BF44628" s="1"/>
    </row>
    <row r="44629" spans="58:58" x14ac:dyDescent="0.25">
      <c r="BF44629" s="1"/>
    </row>
    <row r="44630" spans="58:58" x14ac:dyDescent="0.25">
      <c r="BF44630" s="1"/>
    </row>
    <row r="44631" spans="58:58" x14ac:dyDescent="0.25">
      <c r="BF44631" s="1"/>
    </row>
    <row r="44632" spans="58:58" x14ac:dyDescent="0.25">
      <c r="BF44632" s="1"/>
    </row>
    <row r="44633" spans="58:58" x14ac:dyDescent="0.25">
      <c r="BF44633" s="1"/>
    </row>
    <row r="44634" spans="58:58" x14ac:dyDescent="0.25">
      <c r="BF44634" s="1"/>
    </row>
    <row r="44635" spans="58:58" x14ac:dyDescent="0.25">
      <c r="BF44635" s="1"/>
    </row>
    <row r="44636" spans="58:58" x14ac:dyDescent="0.25">
      <c r="BF44636" s="1"/>
    </row>
    <row r="44637" spans="58:58" x14ac:dyDescent="0.25">
      <c r="BF44637" s="1"/>
    </row>
    <row r="44638" spans="58:58" x14ac:dyDescent="0.25">
      <c r="BF44638" s="1"/>
    </row>
    <row r="44639" spans="58:58" x14ac:dyDescent="0.25">
      <c r="BF44639" s="1"/>
    </row>
    <row r="44640" spans="58:58" x14ac:dyDescent="0.25">
      <c r="BF44640" s="1"/>
    </row>
    <row r="44641" spans="58:58" x14ac:dyDescent="0.25">
      <c r="BF44641" s="1"/>
    </row>
    <row r="44642" spans="58:58" x14ac:dyDescent="0.25">
      <c r="BF44642" s="1"/>
    </row>
    <row r="44643" spans="58:58" x14ac:dyDescent="0.25">
      <c r="BF44643" s="1"/>
    </row>
    <row r="44644" spans="58:58" x14ac:dyDescent="0.25">
      <c r="BF44644" s="1"/>
    </row>
    <row r="44645" spans="58:58" x14ac:dyDescent="0.25">
      <c r="BF44645" s="1"/>
    </row>
    <row r="44646" spans="58:58" x14ac:dyDescent="0.25">
      <c r="BF44646" s="1"/>
    </row>
    <row r="44647" spans="58:58" x14ac:dyDescent="0.25">
      <c r="BF44647" s="1"/>
    </row>
    <row r="44648" spans="58:58" x14ac:dyDescent="0.25">
      <c r="BF44648" s="1"/>
    </row>
    <row r="44649" spans="58:58" x14ac:dyDescent="0.25">
      <c r="BF44649" s="1"/>
    </row>
    <row r="44650" spans="58:58" x14ac:dyDescent="0.25">
      <c r="BF44650" s="1"/>
    </row>
    <row r="44651" spans="58:58" x14ac:dyDescent="0.25">
      <c r="BF44651" s="1"/>
    </row>
    <row r="44652" spans="58:58" x14ac:dyDescent="0.25">
      <c r="BF44652" s="1"/>
    </row>
    <row r="44653" spans="58:58" x14ac:dyDescent="0.25">
      <c r="BF44653" s="1"/>
    </row>
    <row r="44654" spans="58:58" x14ac:dyDescent="0.25">
      <c r="BF44654" s="1"/>
    </row>
    <row r="44655" spans="58:58" x14ac:dyDescent="0.25">
      <c r="BF44655" s="1"/>
    </row>
    <row r="44656" spans="58:58" x14ac:dyDescent="0.25">
      <c r="BF44656" s="1"/>
    </row>
    <row r="44657" spans="58:58" x14ac:dyDescent="0.25">
      <c r="BF44657" s="1"/>
    </row>
    <row r="44658" spans="58:58" x14ac:dyDescent="0.25">
      <c r="BF44658" s="1"/>
    </row>
    <row r="44659" spans="58:58" x14ac:dyDescent="0.25">
      <c r="BF44659" s="1"/>
    </row>
    <row r="44660" spans="58:58" x14ac:dyDescent="0.25">
      <c r="BF44660" s="1"/>
    </row>
    <row r="44661" spans="58:58" x14ac:dyDescent="0.25">
      <c r="BF44661" s="1"/>
    </row>
    <row r="44662" spans="58:58" x14ac:dyDescent="0.25">
      <c r="BF44662" s="1"/>
    </row>
    <row r="44663" spans="58:58" x14ac:dyDescent="0.25">
      <c r="BF44663" s="1"/>
    </row>
    <row r="44664" spans="58:58" x14ac:dyDescent="0.25">
      <c r="BF44664" s="1"/>
    </row>
    <row r="44665" spans="58:58" x14ac:dyDescent="0.25">
      <c r="BF44665" s="1"/>
    </row>
    <row r="44666" spans="58:58" x14ac:dyDescent="0.25">
      <c r="BF44666" s="1"/>
    </row>
    <row r="44667" spans="58:58" x14ac:dyDescent="0.25">
      <c r="BF44667" s="1"/>
    </row>
    <row r="44668" spans="58:58" x14ac:dyDescent="0.25">
      <c r="BF44668" s="1"/>
    </row>
    <row r="44669" spans="58:58" x14ac:dyDescent="0.25">
      <c r="BF44669" s="1"/>
    </row>
    <row r="44670" spans="58:58" x14ac:dyDescent="0.25">
      <c r="BF44670" s="1"/>
    </row>
    <row r="44671" spans="58:58" x14ac:dyDescent="0.25">
      <c r="BF44671" s="1"/>
    </row>
    <row r="44672" spans="58:58" x14ac:dyDescent="0.25">
      <c r="BF44672" s="1"/>
    </row>
    <row r="44673" spans="58:58" x14ac:dyDescent="0.25">
      <c r="BF44673" s="1"/>
    </row>
    <row r="44674" spans="58:58" x14ac:dyDescent="0.25">
      <c r="BF44674" s="1"/>
    </row>
    <row r="44675" spans="58:58" x14ac:dyDescent="0.25">
      <c r="BF44675" s="1"/>
    </row>
    <row r="44676" spans="58:58" x14ac:dyDescent="0.25">
      <c r="BF44676" s="1"/>
    </row>
    <row r="44677" spans="58:58" x14ac:dyDescent="0.25">
      <c r="BF44677" s="1"/>
    </row>
    <row r="44678" spans="58:58" x14ac:dyDescent="0.25">
      <c r="BF44678" s="1"/>
    </row>
    <row r="44679" spans="58:58" x14ac:dyDescent="0.25">
      <c r="BF44679" s="1"/>
    </row>
    <row r="44680" spans="58:58" x14ac:dyDescent="0.25">
      <c r="BF44680" s="1"/>
    </row>
    <row r="44681" spans="58:58" x14ac:dyDescent="0.25">
      <c r="BF44681" s="1"/>
    </row>
    <row r="44682" spans="58:58" x14ac:dyDescent="0.25">
      <c r="BF44682" s="1"/>
    </row>
    <row r="44683" spans="58:58" x14ac:dyDescent="0.25">
      <c r="BF44683" s="1"/>
    </row>
    <row r="44684" spans="58:58" x14ac:dyDescent="0.25">
      <c r="BF44684" s="1"/>
    </row>
    <row r="44685" spans="58:58" x14ac:dyDescent="0.25">
      <c r="BF44685" s="1"/>
    </row>
    <row r="44686" spans="58:58" x14ac:dyDescent="0.25">
      <c r="BF44686" s="1"/>
    </row>
    <row r="44687" spans="58:58" x14ac:dyDescent="0.25">
      <c r="BF44687" s="1"/>
    </row>
    <row r="44688" spans="58:58" x14ac:dyDescent="0.25">
      <c r="BF44688" s="1"/>
    </row>
    <row r="44689" spans="58:58" x14ac:dyDescent="0.25">
      <c r="BF44689" s="1"/>
    </row>
    <row r="44690" spans="58:58" x14ac:dyDescent="0.25">
      <c r="BF44690" s="1"/>
    </row>
    <row r="44691" spans="58:58" x14ac:dyDescent="0.25">
      <c r="BF44691" s="1"/>
    </row>
    <row r="44692" spans="58:58" x14ac:dyDescent="0.25">
      <c r="BF44692" s="1"/>
    </row>
    <row r="44693" spans="58:58" x14ac:dyDescent="0.25">
      <c r="BF44693" s="1"/>
    </row>
    <row r="44694" spans="58:58" x14ac:dyDescent="0.25">
      <c r="BF44694" s="1"/>
    </row>
    <row r="44695" spans="58:58" x14ac:dyDescent="0.25">
      <c r="BF44695" s="1"/>
    </row>
    <row r="44696" spans="58:58" x14ac:dyDescent="0.25">
      <c r="BF44696" s="1"/>
    </row>
    <row r="44697" spans="58:58" x14ac:dyDescent="0.25">
      <c r="BF44697" s="1"/>
    </row>
    <row r="44698" spans="58:58" x14ac:dyDescent="0.25">
      <c r="BF44698" s="1"/>
    </row>
    <row r="44699" spans="58:58" x14ac:dyDescent="0.25">
      <c r="BF44699" s="1"/>
    </row>
    <row r="44700" spans="58:58" x14ac:dyDescent="0.25">
      <c r="BF44700" s="1"/>
    </row>
    <row r="44701" spans="58:58" x14ac:dyDescent="0.25">
      <c r="BF44701" s="1"/>
    </row>
    <row r="44702" spans="58:58" x14ac:dyDescent="0.25">
      <c r="BF44702" s="1"/>
    </row>
    <row r="44703" spans="58:58" x14ac:dyDescent="0.25">
      <c r="BF44703" s="1"/>
    </row>
    <row r="44704" spans="58:58" x14ac:dyDescent="0.25">
      <c r="BF44704" s="1"/>
    </row>
    <row r="44705" spans="58:58" x14ac:dyDescent="0.25">
      <c r="BF44705" s="1"/>
    </row>
    <row r="44706" spans="58:58" x14ac:dyDescent="0.25">
      <c r="BF44706" s="1"/>
    </row>
    <row r="44707" spans="58:58" x14ac:dyDescent="0.25">
      <c r="BF44707" s="1"/>
    </row>
    <row r="44708" spans="58:58" x14ac:dyDescent="0.25">
      <c r="BF44708" s="1"/>
    </row>
    <row r="44709" spans="58:58" x14ac:dyDescent="0.25">
      <c r="BF44709" s="1"/>
    </row>
    <row r="44710" spans="58:58" x14ac:dyDescent="0.25">
      <c r="BF44710" s="1"/>
    </row>
    <row r="44711" spans="58:58" x14ac:dyDescent="0.25">
      <c r="BF44711" s="1"/>
    </row>
    <row r="44712" spans="58:58" x14ac:dyDescent="0.25">
      <c r="BF44712" s="1"/>
    </row>
    <row r="44713" spans="58:58" x14ac:dyDescent="0.25">
      <c r="BF44713" s="1"/>
    </row>
    <row r="44714" spans="58:58" x14ac:dyDescent="0.25">
      <c r="BF44714" s="1"/>
    </row>
    <row r="44715" spans="58:58" x14ac:dyDescent="0.25">
      <c r="BF44715" s="1"/>
    </row>
    <row r="44716" spans="58:58" x14ac:dyDescent="0.25">
      <c r="BF44716" s="1"/>
    </row>
    <row r="44717" spans="58:58" x14ac:dyDescent="0.25">
      <c r="BF44717" s="1"/>
    </row>
    <row r="44718" spans="58:58" x14ac:dyDescent="0.25">
      <c r="BF44718" s="1"/>
    </row>
    <row r="44719" spans="58:58" x14ac:dyDescent="0.25">
      <c r="BF44719" s="1"/>
    </row>
    <row r="44720" spans="58:58" x14ac:dyDescent="0.25">
      <c r="BF44720" s="1"/>
    </row>
    <row r="44721" spans="58:58" x14ac:dyDescent="0.25">
      <c r="BF44721" s="1"/>
    </row>
    <row r="44722" spans="58:58" x14ac:dyDescent="0.25">
      <c r="BF44722" s="1"/>
    </row>
    <row r="44723" spans="58:58" x14ac:dyDescent="0.25">
      <c r="BF44723" s="1"/>
    </row>
    <row r="44724" spans="58:58" x14ac:dyDescent="0.25">
      <c r="BF44724" s="1"/>
    </row>
    <row r="44725" spans="58:58" x14ac:dyDescent="0.25">
      <c r="BF44725" s="1"/>
    </row>
    <row r="44726" spans="58:58" x14ac:dyDescent="0.25">
      <c r="BF44726" s="1"/>
    </row>
    <row r="44727" spans="58:58" x14ac:dyDescent="0.25">
      <c r="BF44727" s="1"/>
    </row>
    <row r="44728" spans="58:58" x14ac:dyDescent="0.25">
      <c r="BF44728" s="1"/>
    </row>
    <row r="44729" spans="58:58" x14ac:dyDescent="0.25">
      <c r="BF44729" s="1"/>
    </row>
    <row r="44730" spans="58:58" x14ac:dyDescent="0.25">
      <c r="BF44730" s="1"/>
    </row>
    <row r="44731" spans="58:58" x14ac:dyDescent="0.25">
      <c r="BF44731" s="1"/>
    </row>
    <row r="44732" spans="58:58" x14ac:dyDescent="0.25">
      <c r="BF44732" s="1"/>
    </row>
    <row r="44733" spans="58:58" x14ac:dyDescent="0.25">
      <c r="BF44733" s="1"/>
    </row>
    <row r="44734" spans="58:58" x14ac:dyDescent="0.25">
      <c r="BF44734" s="1"/>
    </row>
    <row r="44735" spans="58:58" x14ac:dyDescent="0.25">
      <c r="BF44735" s="1"/>
    </row>
    <row r="44736" spans="58:58" x14ac:dyDescent="0.25">
      <c r="BF44736" s="1"/>
    </row>
    <row r="44737" spans="58:58" x14ac:dyDescent="0.25">
      <c r="BF44737" s="1"/>
    </row>
    <row r="44738" spans="58:58" x14ac:dyDescent="0.25">
      <c r="BF44738" s="1"/>
    </row>
    <row r="44739" spans="58:58" x14ac:dyDescent="0.25">
      <c r="BF44739" s="1"/>
    </row>
    <row r="44740" spans="58:58" x14ac:dyDescent="0.25">
      <c r="BF44740" s="1"/>
    </row>
    <row r="44741" spans="58:58" x14ac:dyDescent="0.25">
      <c r="BF44741" s="1"/>
    </row>
    <row r="44742" spans="58:58" x14ac:dyDescent="0.25">
      <c r="BF44742" s="1"/>
    </row>
    <row r="44743" spans="58:58" x14ac:dyDescent="0.25">
      <c r="BF44743" s="1"/>
    </row>
    <row r="44744" spans="58:58" x14ac:dyDescent="0.25">
      <c r="BF44744" s="1"/>
    </row>
    <row r="44745" spans="58:58" x14ac:dyDescent="0.25">
      <c r="BF44745" s="1"/>
    </row>
    <row r="44746" spans="58:58" x14ac:dyDescent="0.25">
      <c r="BF44746" s="1"/>
    </row>
    <row r="44747" spans="58:58" x14ac:dyDescent="0.25">
      <c r="BF44747" s="1"/>
    </row>
    <row r="44748" spans="58:58" x14ac:dyDescent="0.25">
      <c r="BF44748" s="1"/>
    </row>
    <row r="44749" spans="58:58" x14ac:dyDescent="0.25">
      <c r="BF44749" s="1"/>
    </row>
    <row r="44750" spans="58:58" x14ac:dyDescent="0.25">
      <c r="BF44750" s="1"/>
    </row>
    <row r="44751" spans="58:58" x14ac:dyDescent="0.25">
      <c r="BF44751" s="1"/>
    </row>
    <row r="44752" spans="58:58" x14ac:dyDescent="0.25">
      <c r="BF44752" s="1"/>
    </row>
    <row r="44753" spans="58:58" x14ac:dyDescent="0.25">
      <c r="BF44753" s="1"/>
    </row>
    <row r="44754" spans="58:58" x14ac:dyDescent="0.25">
      <c r="BF44754" s="1"/>
    </row>
    <row r="44755" spans="58:58" x14ac:dyDescent="0.25">
      <c r="BF44755" s="1"/>
    </row>
    <row r="44756" spans="58:58" x14ac:dyDescent="0.25">
      <c r="BF44756" s="1"/>
    </row>
    <row r="44757" spans="58:58" x14ac:dyDescent="0.25">
      <c r="BF44757" s="1"/>
    </row>
    <row r="44758" spans="58:58" x14ac:dyDescent="0.25">
      <c r="BF44758" s="1"/>
    </row>
    <row r="44759" spans="58:58" x14ac:dyDescent="0.25">
      <c r="BF44759" s="1"/>
    </row>
    <row r="44760" spans="58:58" x14ac:dyDescent="0.25">
      <c r="BF44760" s="1"/>
    </row>
    <row r="44761" spans="58:58" x14ac:dyDescent="0.25">
      <c r="BF44761" s="1"/>
    </row>
    <row r="44762" spans="58:58" x14ac:dyDescent="0.25">
      <c r="BF44762" s="1"/>
    </row>
    <row r="44763" spans="58:58" x14ac:dyDescent="0.25">
      <c r="BF44763" s="1"/>
    </row>
    <row r="44764" spans="58:58" x14ac:dyDescent="0.25">
      <c r="BF44764" s="1"/>
    </row>
    <row r="44765" spans="58:58" x14ac:dyDescent="0.25">
      <c r="BF44765" s="1"/>
    </row>
    <row r="44766" spans="58:58" x14ac:dyDescent="0.25">
      <c r="BF44766" s="1"/>
    </row>
    <row r="44767" spans="58:58" x14ac:dyDescent="0.25">
      <c r="BF44767" s="1"/>
    </row>
    <row r="44768" spans="58:58" x14ac:dyDescent="0.25">
      <c r="BF44768" s="1"/>
    </row>
    <row r="44769" spans="58:58" x14ac:dyDescent="0.25">
      <c r="BF44769" s="1"/>
    </row>
    <row r="44770" spans="58:58" x14ac:dyDescent="0.25">
      <c r="BF44770" s="1"/>
    </row>
    <row r="44771" spans="58:58" x14ac:dyDescent="0.25">
      <c r="BF44771" s="1"/>
    </row>
    <row r="44772" spans="58:58" x14ac:dyDescent="0.25">
      <c r="BF44772" s="1"/>
    </row>
    <row r="44773" spans="58:58" x14ac:dyDescent="0.25">
      <c r="BF44773" s="1"/>
    </row>
    <row r="44774" spans="58:58" x14ac:dyDescent="0.25">
      <c r="BF44774" s="1"/>
    </row>
    <row r="44775" spans="58:58" x14ac:dyDescent="0.25">
      <c r="BF44775" s="1"/>
    </row>
    <row r="44776" spans="58:58" x14ac:dyDescent="0.25">
      <c r="BF44776" s="1"/>
    </row>
    <row r="44777" spans="58:58" x14ac:dyDescent="0.25">
      <c r="BF44777" s="1"/>
    </row>
    <row r="44778" spans="58:58" x14ac:dyDescent="0.25">
      <c r="BF44778" s="1"/>
    </row>
    <row r="44779" spans="58:58" x14ac:dyDescent="0.25">
      <c r="BF44779" s="1"/>
    </row>
    <row r="44780" spans="58:58" x14ac:dyDescent="0.25">
      <c r="BF44780" s="1"/>
    </row>
    <row r="44781" spans="58:58" x14ac:dyDescent="0.25">
      <c r="BF44781" s="1"/>
    </row>
    <row r="44782" spans="58:58" x14ac:dyDescent="0.25">
      <c r="BF44782" s="1"/>
    </row>
    <row r="44783" spans="58:58" x14ac:dyDescent="0.25">
      <c r="BF44783" s="1"/>
    </row>
    <row r="44784" spans="58:58" x14ac:dyDescent="0.25">
      <c r="BF44784" s="1"/>
    </row>
    <row r="44785" spans="58:58" x14ac:dyDescent="0.25">
      <c r="BF44785" s="1"/>
    </row>
    <row r="44786" spans="58:58" x14ac:dyDescent="0.25">
      <c r="BF44786" s="1"/>
    </row>
    <row r="44787" spans="58:58" x14ac:dyDescent="0.25">
      <c r="BF44787" s="1"/>
    </row>
    <row r="44788" spans="58:58" x14ac:dyDescent="0.25">
      <c r="BF44788" s="1"/>
    </row>
    <row r="44789" spans="58:58" x14ac:dyDescent="0.25">
      <c r="BF44789" s="1"/>
    </row>
    <row r="44790" spans="58:58" x14ac:dyDescent="0.25">
      <c r="BF44790" s="1"/>
    </row>
    <row r="44791" spans="58:58" x14ac:dyDescent="0.25">
      <c r="BF44791" s="1"/>
    </row>
    <row r="44792" spans="58:58" x14ac:dyDescent="0.25">
      <c r="BF44792" s="1"/>
    </row>
    <row r="44793" spans="58:58" x14ac:dyDescent="0.25">
      <c r="BF44793" s="1"/>
    </row>
    <row r="44794" spans="58:58" x14ac:dyDescent="0.25">
      <c r="BF44794" s="1"/>
    </row>
    <row r="44795" spans="58:58" x14ac:dyDescent="0.25">
      <c r="BF44795" s="1"/>
    </row>
    <row r="44796" spans="58:58" x14ac:dyDescent="0.25">
      <c r="BF44796" s="1"/>
    </row>
    <row r="44797" spans="58:58" x14ac:dyDescent="0.25">
      <c r="BF44797" s="1"/>
    </row>
    <row r="44798" spans="58:58" x14ac:dyDescent="0.25">
      <c r="BF44798" s="1"/>
    </row>
    <row r="44799" spans="58:58" x14ac:dyDescent="0.25">
      <c r="BF44799" s="1"/>
    </row>
    <row r="44800" spans="58:58" x14ac:dyDescent="0.25">
      <c r="BF44800" s="1"/>
    </row>
    <row r="44801" spans="58:58" x14ac:dyDescent="0.25">
      <c r="BF44801" s="1"/>
    </row>
    <row r="44802" spans="58:58" x14ac:dyDescent="0.25">
      <c r="BF44802" s="1"/>
    </row>
    <row r="44803" spans="58:58" x14ac:dyDescent="0.25">
      <c r="BF44803" s="1"/>
    </row>
    <row r="44804" spans="58:58" x14ac:dyDescent="0.25">
      <c r="BF44804" s="1"/>
    </row>
    <row r="44805" spans="58:58" x14ac:dyDescent="0.25">
      <c r="BF44805" s="1"/>
    </row>
    <row r="44806" spans="58:58" x14ac:dyDescent="0.25">
      <c r="BF44806" s="1"/>
    </row>
    <row r="44807" spans="58:58" x14ac:dyDescent="0.25">
      <c r="BF44807" s="1"/>
    </row>
    <row r="44808" spans="58:58" x14ac:dyDescent="0.25">
      <c r="BF44808" s="1"/>
    </row>
    <row r="44809" spans="58:58" x14ac:dyDescent="0.25">
      <c r="BF44809" s="1"/>
    </row>
    <row r="44810" spans="58:58" x14ac:dyDescent="0.25">
      <c r="BF44810" s="1"/>
    </row>
    <row r="44811" spans="58:58" x14ac:dyDescent="0.25">
      <c r="BF44811" s="1"/>
    </row>
    <row r="44812" spans="58:58" x14ac:dyDescent="0.25">
      <c r="BF44812" s="1"/>
    </row>
    <row r="44813" spans="58:58" x14ac:dyDescent="0.25">
      <c r="BF44813" s="1"/>
    </row>
    <row r="44814" spans="58:58" x14ac:dyDescent="0.25">
      <c r="BF44814" s="1"/>
    </row>
    <row r="44815" spans="58:58" x14ac:dyDescent="0.25">
      <c r="BF44815" s="1"/>
    </row>
    <row r="44816" spans="58:58" x14ac:dyDescent="0.25">
      <c r="BF44816" s="1"/>
    </row>
    <row r="44817" spans="58:58" x14ac:dyDescent="0.25">
      <c r="BF44817" s="1"/>
    </row>
    <row r="44818" spans="58:58" x14ac:dyDescent="0.25">
      <c r="BF44818" s="1"/>
    </row>
    <row r="44819" spans="58:58" x14ac:dyDescent="0.25">
      <c r="BF44819" s="1"/>
    </row>
    <row r="44820" spans="58:58" x14ac:dyDescent="0.25">
      <c r="BF44820" s="1"/>
    </row>
    <row r="44821" spans="58:58" x14ac:dyDescent="0.25">
      <c r="BF44821" s="1"/>
    </row>
    <row r="44822" spans="58:58" x14ac:dyDescent="0.25">
      <c r="BF44822" s="1"/>
    </row>
    <row r="44823" spans="58:58" x14ac:dyDescent="0.25">
      <c r="BF44823" s="1"/>
    </row>
    <row r="44824" spans="58:58" x14ac:dyDescent="0.25">
      <c r="BF44824" s="1"/>
    </row>
    <row r="44825" spans="58:58" x14ac:dyDescent="0.25">
      <c r="BF44825" s="1"/>
    </row>
    <row r="44826" spans="58:58" x14ac:dyDescent="0.25">
      <c r="BF44826" s="1"/>
    </row>
    <row r="44827" spans="58:58" x14ac:dyDescent="0.25">
      <c r="BF44827" s="1"/>
    </row>
    <row r="44828" spans="58:58" x14ac:dyDescent="0.25">
      <c r="BF44828" s="1"/>
    </row>
    <row r="44829" spans="58:58" x14ac:dyDescent="0.25">
      <c r="BF44829" s="1"/>
    </row>
    <row r="44830" spans="58:58" x14ac:dyDescent="0.25">
      <c r="BF44830" s="1"/>
    </row>
    <row r="44831" spans="58:58" x14ac:dyDescent="0.25">
      <c r="BF44831" s="1"/>
    </row>
    <row r="44832" spans="58:58" x14ac:dyDescent="0.25">
      <c r="BF44832" s="1"/>
    </row>
    <row r="44833" spans="58:58" x14ac:dyDescent="0.25">
      <c r="BF44833" s="1"/>
    </row>
    <row r="44834" spans="58:58" x14ac:dyDescent="0.25">
      <c r="BF44834" s="1"/>
    </row>
    <row r="44835" spans="58:58" x14ac:dyDescent="0.25">
      <c r="BF44835" s="1"/>
    </row>
    <row r="44836" spans="58:58" x14ac:dyDescent="0.25">
      <c r="BF44836" s="1"/>
    </row>
    <row r="44837" spans="58:58" x14ac:dyDescent="0.25">
      <c r="BF44837" s="1"/>
    </row>
    <row r="44838" spans="58:58" x14ac:dyDescent="0.25">
      <c r="BF44838" s="1"/>
    </row>
    <row r="44839" spans="58:58" x14ac:dyDescent="0.25">
      <c r="BF44839" s="1"/>
    </row>
    <row r="44840" spans="58:58" x14ac:dyDescent="0.25">
      <c r="BF44840" s="1"/>
    </row>
    <row r="44841" spans="58:58" x14ac:dyDescent="0.25">
      <c r="BF44841" s="1"/>
    </row>
    <row r="44842" spans="58:58" x14ac:dyDescent="0.25">
      <c r="BF44842" s="1"/>
    </row>
    <row r="44843" spans="58:58" x14ac:dyDescent="0.25">
      <c r="BF44843" s="1"/>
    </row>
    <row r="44844" spans="58:58" x14ac:dyDescent="0.25">
      <c r="BF44844" s="1"/>
    </row>
    <row r="44845" spans="58:58" x14ac:dyDescent="0.25">
      <c r="BF44845" s="1"/>
    </row>
    <row r="44846" spans="58:58" x14ac:dyDescent="0.25">
      <c r="BF44846" s="1"/>
    </row>
    <row r="44847" spans="58:58" x14ac:dyDescent="0.25">
      <c r="BF44847" s="1"/>
    </row>
    <row r="44848" spans="58:58" x14ac:dyDescent="0.25">
      <c r="BF44848" s="1"/>
    </row>
    <row r="44849" spans="58:58" x14ac:dyDescent="0.25">
      <c r="BF44849" s="1"/>
    </row>
    <row r="44850" spans="58:58" x14ac:dyDescent="0.25">
      <c r="BF44850" s="1"/>
    </row>
    <row r="44851" spans="58:58" x14ac:dyDescent="0.25">
      <c r="BF44851" s="1"/>
    </row>
    <row r="44852" spans="58:58" x14ac:dyDescent="0.25">
      <c r="BF44852" s="1"/>
    </row>
    <row r="44853" spans="58:58" x14ac:dyDescent="0.25">
      <c r="BF44853" s="1"/>
    </row>
    <row r="44854" spans="58:58" x14ac:dyDescent="0.25">
      <c r="BF44854" s="1"/>
    </row>
    <row r="44855" spans="58:58" x14ac:dyDescent="0.25">
      <c r="BF44855" s="1"/>
    </row>
    <row r="44856" spans="58:58" x14ac:dyDescent="0.25">
      <c r="BF44856" s="1"/>
    </row>
    <row r="44857" spans="58:58" x14ac:dyDescent="0.25">
      <c r="BF44857" s="1"/>
    </row>
    <row r="44858" spans="58:58" x14ac:dyDescent="0.25">
      <c r="BF44858" s="1"/>
    </row>
    <row r="44859" spans="58:58" x14ac:dyDescent="0.25">
      <c r="BF44859" s="1"/>
    </row>
    <row r="44860" spans="58:58" x14ac:dyDescent="0.25">
      <c r="BF44860" s="1"/>
    </row>
    <row r="44861" spans="58:58" x14ac:dyDescent="0.25">
      <c r="BF44861" s="1"/>
    </row>
    <row r="44862" spans="58:58" x14ac:dyDescent="0.25">
      <c r="BF44862" s="1"/>
    </row>
    <row r="44863" spans="58:58" x14ac:dyDescent="0.25">
      <c r="BF44863" s="1"/>
    </row>
    <row r="44864" spans="58:58" x14ac:dyDescent="0.25">
      <c r="BF44864" s="1"/>
    </row>
    <row r="44865" spans="58:58" x14ac:dyDescent="0.25">
      <c r="BF44865" s="1"/>
    </row>
    <row r="44866" spans="58:58" x14ac:dyDescent="0.25">
      <c r="BF44866" s="1"/>
    </row>
    <row r="44867" spans="58:58" x14ac:dyDescent="0.25">
      <c r="BF44867" s="1"/>
    </row>
    <row r="44868" spans="58:58" x14ac:dyDescent="0.25">
      <c r="BF44868" s="1"/>
    </row>
    <row r="44869" spans="58:58" x14ac:dyDescent="0.25">
      <c r="BF44869" s="1"/>
    </row>
    <row r="44870" spans="58:58" x14ac:dyDescent="0.25">
      <c r="BF44870" s="1"/>
    </row>
    <row r="44871" spans="58:58" x14ac:dyDescent="0.25">
      <c r="BF44871" s="1"/>
    </row>
    <row r="44872" spans="58:58" x14ac:dyDescent="0.25">
      <c r="BF44872" s="1"/>
    </row>
    <row r="44873" spans="58:58" x14ac:dyDescent="0.25">
      <c r="BF44873" s="1"/>
    </row>
    <row r="44874" spans="58:58" x14ac:dyDescent="0.25">
      <c r="BF44874" s="1"/>
    </row>
    <row r="44875" spans="58:58" x14ac:dyDescent="0.25">
      <c r="BF44875" s="1"/>
    </row>
    <row r="44876" spans="58:58" x14ac:dyDescent="0.25">
      <c r="BF44876" s="1"/>
    </row>
    <row r="44877" spans="58:58" x14ac:dyDescent="0.25">
      <c r="BF44877" s="1"/>
    </row>
    <row r="44878" spans="58:58" x14ac:dyDescent="0.25">
      <c r="BF44878" s="1"/>
    </row>
    <row r="44879" spans="58:58" x14ac:dyDescent="0.25">
      <c r="BF44879" s="1"/>
    </row>
    <row r="44880" spans="58:58" x14ac:dyDescent="0.25">
      <c r="BF44880" s="1"/>
    </row>
    <row r="44881" spans="58:58" x14ac:dyDescent="0.25">
      <c r="BF44881" s="1"/>
    </row>
    <row r="44882" spans="58:58" x14ac:dyDescent="0.25">
      <c r="BF44882" s="1"/>
    </row>
    <row r="44883" spans="58:58" x14ac:dyDescent="0.25">
      <c r="BF44883" s="1"/>
    </row>
    <row r="44884" spans="58:58" x14ac:dyDescent="0.25">
      <c r="BF44884" s="1"/>
    </row>
    <row r="44885" spans="58:58" x14ac:dyDescent="0.25">
      <c r="BF44885" s="1"/>
    </row>
    <row r="44886" spans="58:58" x14ac:dyDescent="0.25">
      <c r="BF44886" s="1"/>
    </row>
    <row r="44887" spans="58:58" x14ac:dyDescent="0.25">
      <c r="BF44887" s="1"/>
    </row>
    <row r="44888" spans="58:58" x14ac:dyDescent="0.25">
      <c r="BF44888" s="1"/>
    </row>
    <row r="44889" spans="58:58" x14ac:dyDescent="0.25">
      <c r="BF44889" s="1"/>
    </row>
    <row r="44890" spans="58:58" x14ac:dyDescent="0.25">
      <c r="BF44890" s="1"/>
    </row>
    <row r="44891" spans="58:58" x14ac:dyDescent="0.25">
      <c r="BF44891" s="1"/>
    </row>
    <row r="44892" spans="58:58" x14ac:dyDescent="0.25">
      <c r="BF44892" s="1"/>
    </row>
    <row r="44893" spans="58:58" x14ac:dyDescent="0.25">
      <c r="BF44893" s="1"/>
    </row>
    <row r="44894" spans="58:58" x14ac:dyDescent="0.25">
      <c r="BF44894" s="1"/>
    </row>
    <row r="44895" spans="58:58" x14ac:dyDescent="0.25">
      <c r="BF44895" s="1"/>
    </row>
    <row r="44896" spans="58:58" x14ac:dyDescent="0.25">
      <c r="BF44896" s="1"/>
    </row>
    <row r="44897" spans="58:58" x14ac:dyDescent="0.25">
      <c r="BF44897" s="1"/>
    </row>
    <row r="44898" spans="58:58" x14ac:dyDescent="0.25">
      <c r="BF44898" s="1"/>
    </row>
    <row r="44899" spans="58:58" x14ac:dyDescent="0.25">
      <c r="BF44899" s="1"/>
    </row>
    <row r="44900" spans="58:58" x14ac:dyDescent="0.25">
      <c r="BF44900" s="1"/>
    </row>
    <row r="44901" spans="58:58" x14ac:dyDescent="0.25">
      <c r="BF44901" s="1"/>
    </row>
    <row r="44902" spans="58:58" x14ac:dyDescent="0.25">
      <c r="BF44902" s="1"/>
    </row>
    <row r="44903" spans="58:58" x14ac:dyDescent="0.25">
      <c r="BF44903" s="1"/>
    </row>
    <row r="44904" spans="58:58" x14ac:dyDescent="0.25">
      <c r="BF44904" s="1"/>
    </row>
    <row r="44905" spans="58:58" x14ac:dyDescent="0.25">
      <c r="BF44905" s="1"/>
    </row>
    <row r="44906" spans="58:58" x14ac:dyDescent="0.25">
      <c r="BF44906" s="1"/>
    </row>
    <row r="44907" spans="58:58" x14ac:dyDescent="0.25">
      <c r="BF44907" s="1"/>
    </row>
    <row r="44908" spans="58:58" x14ac:dyDescent="0.25">
      <c r="BF44908" s="1"/>
    </row>
    <row r="44909" spans="58:58" x14ac:dyDescent="0.25">
      <c r="BF44909" s="1"/>
    </row>
    <row r="44910" spans="58:58" x14ac:dyDescent="0.25">
      <c r="BF44910" s="1"/>
    </row>
    <row r="44911" spans="58:58" x14ac:dyDescent="0.25">
      <c r="BF44911" s="1"/>
    </row>
    <row r="44912" spans="58:58" x14ac:dyDescent="0.25">
      <c r="BF44912" s="1"/>
    </row>
    <row r="44913" spans="58:58" x14ac:dyDescent="0.25">
      <c r="BF44913" s="1"/>
    </row>
    <row r="44914" spans="58:58" x14ac:dyDescent="0.25">
      <c r="BF44914" s="1"/>
    </row>
    <row r="44915" spans="58:58" x14ac:dyDescent="0.25">
      <c r="BF44915" s="1"/>
    </row>
    <row r="44916" spans="58:58" x14ac:dyDescent="0.25">
      <c r="BF44916" s="1"/>
    </row>
    <row r="44917" spans="58:58" x14ac:dyDescent="0.25">
      <c r="BF44917" s="1"/>
    </row>
    <row r="44918" spans="58:58" x14ac:dyDescent="0.25">
      <c r="BF44918" s="1"/>
    </row>
    <row r="44919" spans="58:58" x14ac:dyDescent="0.25">
      <c r="BF44919" s="1"/>
    </row>
    <row r="44920" spans="58:58" x14ac:dyDescent="0.25">
      <c r="BF44920" s="1"/>
    </row>
    <row r="44921" spans="58:58" x14ac:dyDescent="0.25">
      <c r="BF44921" s="1"/>
    </row>
    <row r="44922" spans="58:58" x14ac:dyDescent="0.25">
      <c r="BF44922" s="1"/>
    </row>
    <row r="44923" spans="58:58" x14ac:dyDescent="0.25">
      <c r="BF44923" s="1"/>
    </row>
    <row r="44924" spans="58:58" x14ac:dyDescent="0.25">
      <c r="BF44924" s="1"/>
    </row>
    <row r="44925" spans="58:58" x14ac:dyDescent="0.25">
      <c r="BF44925" s="1"/>
    </row>
    <row r="44926" spans="58:58" x14ac:dyDescent="0.25">
      <c r="BF44926" s="1"/>
    </row>
    <row r="44927" spans="58:58" x14ac:dyDescent="0.25">
      <c r="BF44927" s="1"/>
    </row>
    <row r="44928" spans="58:58" x14ac:dyDescent="0.25">
      <c r="BF44928" s="1"/>
    </row>
    <row r="44929" spans="58:58" x14ac:dyDescent="0.25">
      <c r="BF44929" s="1"/>
    </row>
    <row r="44930" spans="58:58" x14ac:dyDescent="0.25">
      <c r="BF44930" s="1"/>
    </row>
    <row r="44931" spans="58:58" x14ac:dyDescent="0.25">
      <c r="BF44931" s="1"/>
    </row>
    <row r="44932" spans="58:58" x14ac:dyDescent="0.25">
      <c r="BF44932" s="1"/>
    </row>
    <row r="44933" spans="58:58" x14ac:dyDescent="0.25">
      <c r="BF44933" s="1"/>
    </row>
    <row r="44934" spans="58:58" x14ac:dyDescent="0.25">
      <c r="BF44934" s="1"/>
    </row>
    <row r="44935" spans="58:58" x14ac:dyDescent="0.25">
      <c r="BF44935" s="1"/>
    </row>
    <row r="44936" spans="58:58" x14ac:dyDescent="0.25">
      <c r="BF44936" s="1"/>
    </row>
    <row r="44937" spans="58:58" x14ac:dyDescent="0.25">
      <c r="BF44937" s="1"/>
    </row>
    <row r="44938" spans="58:58" x14ac:dyDescent="0.25">
      <c r="BF44938" s="1"/>
    </row>
    <row r="44939" spans="58:58" x14ac:dyDescent="0.25">
      <c r="BF44939" s="1"/>
    </row>
    <row r="44940" spans="58:58" x14ac:dyDescent="0.25">
      <c r="BF44940" s="1"/>
    </row>
    <row r="44941" spans="58:58" x14ac:dyDescent="0.25">
      <c r="BF44941" s="1"/>
    </row>
    <row r="44942" spans="58:58" x14ac:dyDescent="0.25">
      <c r="BF44942" s="1"/>
    </row>
    <row r="44943" spans="58:58" x14ac:dyDescent="0.25">
      <c r="BF44943" s="1"/>
    </row>
    <row r="44944" spans="58:58" x14ac:dyDescent="0.25">
      <c r="BF44944" s="1"/>
    </row>
    <row r="44945" spans="58:58" x14ac:dyDescent="0.25">
      <c r="BF44945" s="1"/>
    </row>
    <row r="44946" spans="58:58" x14ac:dyDescent="0.25">
      <c r="BF44946" s="1"/>
    </row>
    <row r="44947" spans="58:58" x14ac:dyDescent="0.25">
      <c r="BF44947" s="1"/>
    </row>
    <row r="44948" spans="58:58" x14ac:dyDescent="0.25">
      <c r="BF44948" s="1"/>
    </row>
    <row r="44949" spans="58:58" x14ac:dyDescent="0.25">
      <c r="BF44949" s="1"/>
    </row>
    <row r="44950" spans="58:58" x14ac:dyDescent="0.25">
      <c r="BF44950" s="1"/>
    </row>
    <row r="44951" spans="58:58" x14ac:dyDescent="0.25">
      <c r="BF44951" s="1"/>
    </row>
    <row r="44952" spans="58:58" x14ac:dyDescent="0.25">
      <c r="BF44952" s="1"/>
    </row>
    <row r="44953" spans="58:58" x14ac:dyDescent="0.25">
      <c r="BF44953" s="1"/>
    </row>
    <row r="44954" spans="58:58" x14ac:dyDescent="0.25">
      <c r="BF44954" s="1"/>
    </row>
    <row r="44955" spans="58:58" x14ac:dyDescent="0.25">
      <c r="BF44955" s="1"/>
    </row>
    <row r="44956" spans="58:58" x14ac:dyDescent="0.25">
      <c r="BF44956" s="1"/>
    </row>
    <row r="44957" spans="58:58" x14ac:dyDescent="0.25">
      <c r="BF44957" s="1"/>
    </row>
    <row r="44958" spans="58:58" x14ac:dyDescent="0.25">
      <c r="BF44958" s="1"/>
    </row>
    <row r="44959" spans="58:58" x14ac:dyDescent="0.25">
      <c r="BF44959" s="1"/>
    </row>
    <row r="44960" spans="58:58" x14ac:dyDescent="0.25">
      <c r="BF44960" s="1"/>
    </row>
    <row r="44961" spans="58:58" x14ac:dyDescent="0.25">
      <c r="BF44961" s="1"/>
    </row>
    <row r="44962" spans="58:58" x14ac:dyDescent="0.25">
      <c r="BF44962" s="1"/>
    </row>
    <row r="44963" spans="58:58" x14ac:dyDescent="0.25">
      <c r="BF44963" s="1"/>
    </row>
    <row r="44964" spans="58:58" x14ac:dyDescent="0.25">
      <c r="BF44964" s="1"/>
    </row>
    <row r="44965" spans="58:58" x14ac:dyDescent="0.25">
      <c r="BF44965" s="1"/>
    </row>
    <row r="44966" spans="58:58" x14ac:dyDescent="0.25">
      <c r="BF44966" s="1"/>
    </row>
    <row r="44967" spans="58:58" x14ac:dyDescent="0.25">
      <c r="BF44967" s="1"/>
    </row>
    <row r="44968" spans="58:58" x14ac:dyDescent="0.25">
      <c r="BF44968" s="1"/>
    </row>
    <row r="44969" spans="58:58" x14ac:dyDescent="0.25">
      <c r="BF44969" s="1"/>
    </row>
    <row r="44970" spans="58:58" x14ac:dyDescent="0.25">
      <c r="BF44970" s="1"/>
    </row>
    <row r="44971" spans="58:58" x14ac:dyDescent="0.25">
      <c r="BF44971" s="1"/>
    </row>
    <row r="44972" spans="58:58" x14ac:dyDescent="0.25">
      <c r="BF44972" s="1"/>
    </row>
    <row r="44973" spans="58:58" x14ac:dyDescent="0.25">
      <c r="BF44973" s="1"/>
    </row>
    <row r="44974" spans="58:58" x14ac:dyDescent="0.25">
      <c r="BF44974" s="1"/>
    </row>
    <row r="44975" spans="58:58" x14ac:dyDescent="0.25">
      <c r="BF44975" s="1"/>
    </row>
    <row r="44976" spans="58:58" x14ac:dyDescent="0.25">
      <c r="BF44976" s="1"/>
    </row>
    <row r="44977" spans="58:58" x14ac:dyDescent="0.25">
      <c r="BF44977" s="1"/>
    </row>
    <row r="44978" spans="58:58" x14ac:dyDescent="0.25">
      <c r="BF44978" s="1"/>
    </row>
    <row r="44979" spans="58:58" x14ac:dyDescent="0.25">
      <c r="BF44979" s="1"/>
    </row>
    <row r="44980" spans="58:58" x14ac:dyDescent="0.25">
      <c r="BF44980" s="1"/>
    </row>
    <row r="44981" spans="58:58" x14ac:dyDescent="0.25">
      <c r="BF44981" s="1"/>
    </row>
    <row r="44982" spans="58:58" x14ac:dyDescent="0.25">
      <c r="BF44982" s="1"/>
    </row>
    <row r="44983" spans="58:58" x14ac:dyDescent="0.25">
      <c r="BF44983" s="1"/>
    </row>
    <row r="44984" spans="58:58" x14ac:dyDescent="0.25">
      <c r="BF44984" s="1"/>
    </row>
    <row r="44985" spans="58:58" x14ac:dyDescent="0.25">
      <c r="BF44985" s="1"/>
    </row>
    <row r="44986" spans="58:58" x14ac:dyDescent="0.25">
      <c r="BF44986" s="1"/>
    </row>
    <row r="44987" spans="58:58" x14ac:dyDescent="0.25">
      <c r="BF44987" s="1"/>
    </row>
    <row r="44988" spans="58:58" x14ac:dyDescent="0.25">
      <c r="BF44988" s="1"/>
    </row>
    <row r="44989" spans="58:58" x14ac:dyDescent="0.25">
      <c r="BF44989" s="1"/>
    </row>
    <row r="44990" spans="58:58" x14ac:dyDescent="0.25">
      <c r="BF44990" s="1"/>
    </row>
    <row r="44991" spans="58:58" x14ac:dyDescent="0.25">
      <c r="BF44991" s="1"/>
    </row>
    <row r="44992" spans="58:58" x14ac:dyDescent="0.25">
      <c r="BF44992" s="1"/>
    </row>
    <row r="44993" spans="58:58" x14ac:dyDescent="0.25">
      <c r="BF44993" s="1"/>
    </row>
    <row r="44994" spans="58:58" x14ac:dyDescent="0.25">
      <c r="BF44994" s="1"/>
    </row>
    <row r="44995" spans="58:58" x14ac:dyDescent="0.25">
      <c r="BF44995" s="1"/>
    </row>
    <row r="44996" spans="58:58" x14ac:dyDescent="0.25">
      <c r="BF44996" s="1"/>
    </row>
    <row r="44997" spans="58:58" x14ac:dyDescent="0.25">
      <c r="BF44997" s="1"/>
    </row>
    <row r="44998" spans="58:58" x14ac:dyDescent="0.25">
      <c r="BF44998" s="1"/>
    </row>
    <row r="44999" spans="58:58" x14ac:dyDescent="0.25">
      <c r="BF44999" s="1"/>
    </row>
    <row r="45000" spans="58:58" x14ac:dyDescent="0.25">
      <c r="BF45000" s="1"/>
    </row>
    <row r="45001" spans="58:58" x14ac:dyDescent="0.25">
      <c r="BF45001" s="1"/>
    </row>
    <row r="45002" spans="58:58" x14ac:dyDescent="0.25">
      <c r="BF45002" s="1"/>
    </row>
    <row r="45003" spans="58:58" x14ac:dyDescent="0.25">
      <c r="BF45003" s="1"/>
    </row>
    <row r="45004" spans="58:58" x14ac:dyDescent="0.25">
      <c r="BF45004" s="1"/>
    </row>
    <row r="45005" spans="58:58" x14ac:dyDescent="0.25">
      <c r="BF45005" s="1"/>
    </row>
    <row r="45006" spans="58:58" x14ac:dyDescent="0.25">
      <c r="BF45006" s="1"/>
    </row>
    <row r="45007" spans="58:58" x14ac:dyDescent="0.25">
      <c r="BF45007" s="1"/>
    </row>
    <row r="45008" spans="58:58" x14ac:dyDescent="0.25">
      <c r="BF45008" s="1"/>
    </row>
    <row r="45009" spans="58:58" x14ac:dyDescent="0.25">
      <c r="BF45009" s="1"/>
    </row>
    <row r="45010" spans="58:58" x14ac:dyDescent="0.25">
      <c r="BF45010" s="1"/>
    </row>
    <row r="45011" spans="58:58" x14ac:dyDescent="0.25">
      <c r="BF45011" s="1"/>
    </row>
    <row r="45012" spans="58:58" x14ac:dyDescent="0.25">
      <c r="BF45012" s="1"/>
    </row>
    <row r="45013" spans="58:58" x14ac:dyDescent="0.25">
      <c r="BF45013" s="1"/>
    </row>
    <row r="45014" spans="58:58" x14ac:dyDescent="0.25">
      <c r="BF45014" s="1"/>
    </row>
    <row r="45015" spans="58:58" x14ac:dyDescent="0.25">
      <c r="BF45015" s="1"/>
    </row>
    <row r="45016" spans="58:58" x14ac:dyDescent="0.25">
      <c r="BF45016" s="1"/>
    </row>
    <row r="45017" spans="58:58" x14ac:dyDescent="0.25">
      <c r="BF45017" s="1"/>
    </row>
    <row r="45018" spans="58:58" x14ac:dyDescent="0.25">
      <c r="BF45018" s="1"/>
    </row>
    <row r="45019" spans="58:58" x14ac:dyDescent="0.25">
      <c r="BF45019" s="1"/>
    </row>
    <row r="45020" spans="58:58" x14ac:dyDescent="0.25">
      <c r="BF45020" s="1"/>
    </row>
    <row r="45021" spans="58:58" x14ac:dyDescent="0.25">
      <c r="BF45021" s="1"/>
    </row>
    <row r="45022" spans="58:58" x14ac:dyDescent="0.25">
      <c r="BF45022" s="1"/>
    </row>
    <row r="45023" spans="58:58" x14ac:dyDescent="0.25">
      <c r="BF45023" s="1"/>
    </row>
    <row r="45024" spans="58:58" x14ac:dyDescent="0.25">
      <c r="BF45024" s="1"/>
    </row>
    <row r="45025" spans="58:58" x14ac:dyDescent="0.25">
      <c r="BF45025" s="1"/>
    </row>
    <row r="45026" spans="58:58" x14ac:dyDescent="0.25">
      <c r="BF45026" s="1"/>
    </row>
    <row r="45027" spans="58:58" x14ac:dyDescent="0.25">
      <c r="BF45027" s="1"/>
    </row>
    <row r="45028" spans="58:58" x14ac:dyDescent="0.25">
      <c r="BF45028" s="1"/>
    </row>
    <row r="45029" spans="58:58" x14ac:dyDescent="0.25">
      <c r="BF45029" s="1"/>
    </row>
    <row r="45030" spans="58:58" x14ac:dyDescent="0.25">
      <c r="BF45030" s="1"/>
    </row>
    <row r="45031" spans="58:58" x14ac:dyDescent="0.25">
      <c r="BF45031" s="1"/>
    </row>
    <row r="45032" spans="58:58" x14ac:dyDescent="0.25">
      <c r="BF45032" s="1"/>
    </row>
    <row r="45033" spans="58:58" x14ac:dyDescent="0.25">
      <c r="BF45033" s="1"/>
    </row>
    <row r="45034" spans="58:58" x14ac:dyDescent="0.25">
      <c r="BF45034" s="1"/>
    </row>
    <row r="45035" spans="58:58" x14ac:dyDescent="0.25">
      <c r="BF45035" s="1"/>
    </row>
    <row r="45036" spans="58:58" x14ac:dyDescent="0.25">
      <c r="BF45036" s="1"/>
    </row>
    <row r="45037" spans="58:58" x14ac:dyDescent="0.25">
      <c r="BF45037" s="1"/>
    </row>
    <row r="45038" spans="58:58" x14ac:dyDescent="0.25">
      <c r="BF45038" s="1"/>
    </row>
    <row r="45039" spans="58:58" x14ac:dyDescent="0.25">
      <c r="BF45039" s="1"/>
    </row>
    <row r="45040" spans="58:58" x14ac:dyDescent="0.25">
      <c r="BF45040" s="1"/>
    </row>
    <row r="45041" spans="58:58" x14ac:dyDescent="0.25">
      <c r="BF45041" s="1"/>
    </row>
    <row r="45042" spans="58:58" x14ac:dyDescent="0.25">
      <c r="BF45042" s="1"/>
    </row>
    <row r="45043" spans="58:58" x14ac:dyDescent="0.25">
      <c r="BF45043" s="1"/>
    </row>
    <row r="45044" spans="58:58" x14ac:dyDescent="0.25">
      <c r="BF45044" s="1"/>
    </row>
    <row r="45045" spans="58:58" x14ac:dyDescent="0.25">
      <c r="BF45045" s="1"/>
    </row>
    <row r="45046" spans="58:58" x14ac:dyDescent="0.25">
      <c r="BF45046" s="1"/>
    </row>
    <row r="45047" spans="58:58" x14ac:dyDescent="0.25">
      <c r="BF45047" s="1"/>
    </row>
    <row r="45048" spans="58:58" x14ac:dyDescent="0.25">
      <c r="BF45048" s="1"/>
    </row>
    <row r="45049" spans="58:58" x14ac:dyDescent="0.25">
      <c r="BF45049" s="1"/>
    </row>
    <row r="45050" spans="58:58" x14ac:dyDescent="0.25">
      <c r="BF45050" s="1"/>
    </row>
    <row r="45051" spans="58:58" x14ac:dyDescent="0.25">
      <c r="BF45051" s="1"/>
    </row>
    <row r="45052" spans="58:58" x14ac:dyDescent="0.25">
      <c r="BF45052" s="1"/>
    </row>
    <row r="45053" spans="58:58" x14ac:dyDescent="0.25">
      <c r="BF45053" s="1"/>
    </row>
    <row r="45054" spans="58:58" x14ac:dyDescent="0.25">
      <c r="BF45054" s="1"/>
    </row>
    <row r="45055" spans="58:58" x14ac:dyDescent="0.25">
      <c r="BF45055" s="1"/>
    </row>
    <row r="45056" spans="58:58" x14ac:dyDescent="0.25">
      <c r="BF45056" s="1"/>
    </row>
    <row r="45057" spans="58:58" x14ac:dyDescent="0.25">
      <c r="BF45057" s="1"/>
    </row>
    <row r="45058" spans="58:58" x14ac:dyDescent="0.25">
      <c r="BF45058" s="1"/>
    </row>
    <row r="45059" spans="58:58" x14ac:dyDescent="0.25">
      <c r="BF45059" s="1"/>
    </row>
    <row r="45060" spans="58:58" x14ac:dyDescent="0.25">
      <c r="BF45060" s="1"/>
    </row>
    <row r="45061" spans="58:58" x14ac:dyDescent="0.25">
      <c r="BF45061" s="1"/>
    </row>
    <row r="45062" spans="58:58" x14ac:dyDescent="0.25">
      <c r="BF45062" s="1"/>
    </row>
    <row r="45063" spans="58:58" x14ac:dyDescent="0.25">
      <c r="BF45063" s="1"/>
    </row>
    <row r="45064" spans="58:58" x14ac:dyDescent="0.25">
      <c r="BF45064" s="1"/>
    </row>
    <row r="45065" spans="58:58" x14ac:dyDescent="0.25">
      <c r="BF45065" s="1"/>
    </row>
    <row r="45066" spans="58:58" x14ac:dyDescent="0.25">
      <c r="BF45066" s="1"/>
    </row>
    <row r="45067" spans="58:58" x14ac:dyDescent="0.25">
      <c r="BF45067" s="1"/>
    </row>
    <row r="45068" spans="58:58" x14ac:dyDescent="0.25">
      <c r="BF45068" s="1"/>
    </row>
    <row r="45069" spans="58:58" x14ac:dyDescent="0.25">
      <c r="BF45069" s="1"/>
    </row>
    <row r="45070" spans="58:58" x14ac:dyDescent="0.25">
      <c r="BF45070" s="1"/>
    </row>
    <row r="45071" spans="58:58" x14ac:dyDescent="0.25">
      <c r="BF45071" s="1"/>
    </row>
    <row r="45072" spans="58:58" x14ac:dyDescent="0.25">
      <c r="BF45072" s="1"/>
    </row>
    <row r="45073" spans="58:58" x14ac:dyDescent="0.25">
      <c r="BF45073" s="1"/>
    </row>
    <row r="45074" spans="58:58" x14ac:dyDescent="0.25">
      <c r="BF45074" s="1"/>
    </row>
    <row r="45075" spans="58:58" x14ac:dyDescent="0.25">
      <c r="BF45075" s="1"/>
    </row>
    <row r="45076" spans="58:58" x14ac:dyDescent="0.25">
      <c r="BF45076" s="1"/>
    </row>
    <row r="45077" spans="58:58" x14ac:dyDescent="0.25">
      <c r="BF45077" s="1"/>
    </row>
    <row r="45078" spans="58:58" x14ac:dyDescent="0.25">
      <c r="BF45078" s="1"/>
    </row>
    <row r="45079" spans="58:58" x14ac:dyDescent="0.25">
      <c r="BF45079" s="1"/>
    </row>
    <row r="45080" spans="58:58" x14ac:dyDescent="0.25">
      <c r="BF45080" s="1"/>
    </row>
    <row r="45081" spans="58:58" x14ac:dyDescent="0.25">
      <c r="BF45081" s="1"/>
    </row>
    <row r="45082" spans="58:58" x14ac:dyDescent="0.25">
      <c r="BF45082" s="1"/>
    </row>
    <row r="45083" spans="58:58" x14ac:dyDescent="0.25">
      <c r="BF45083" s="1"/>
    </row>
    <row r="45084" spans="58:58" x14ac:dyDescent="0.25">
      <c r="BF45084" s="1"/>
    </row>
    <row r="45085" spans="58:58" x14ac:dyDescent="0.25">
      <c r="BF45085" s="1"/>
    </row>
    <row r="45086" spans="58:58" x14ac:dyDescent="0.25">
      <c r="BF45086" s="1"/>
    </row>
    <row r="45087" spans="58:58" x14ac:dyDescent="0.25">
      <c r="BF45087" s="1"/>
    </row>
    <row r="45088" spans="58:58" x14ac:dyDescent="0.25">
      <c r="BF45088" s="1"/>
    </row>
    <row r="45089" spans="58:58" x14ac:dyDescent="0.25">
      <c r="BF45089" s="1"/>
    </row>
    <row r="45090" spans="58:58" x14ac:dyDescent="0.25">
      <c r="BF45090" s="1"/>
    </row>
    <row r="45091" spans="58:58" x14ac:dyDescent="0.25">
      <c r="BF45091" s="1"/>
    </row>
    <row r="45092" spans="58:58" x14ac:dyDescent="0.25">
      <c r="BF45092" s="1"/>
    </row>
    <row r="45093" spans="58:58" x14ac:dyDescent="0.25">
      <c r="BF45093" s="1"/>
    </row>
    <row r="45094" spans="58:58" x14ac:dyDescent="0.25">
      <c r="BF45094" s="1"/>
    </row>
    <row r="45095" spans="58:58" x14ac:dyDescent="0.25">
      <c r="BF45095" s="1"/>
    </row>
    <row r="45096" spans="58:58" x14ac:dyDescent="0.25">
      <c r="BF45096" s="1"/>
    </row>
    <row r="45097" spans="58:58" x14ac:dyDescent="0.25">
      <c r="BF45097" s="1"/>
    </row>
    <row r="45098" spans="58:58" x14ac:dyDescent="0.25">
      <c r="BF45098" s="1"/>
    </row>
    <row r="45099" spans="58:58" x14ac:dyDescent="0.25">
      <c r="BF45099" s="1"/>
    </row>
    <row r="45100" spans="58:58" x14ac:dyDescent="0.25">
      <c r="BF45100" s="1"/>
    </row>
    <row r="45101" spans="58:58" x14ac:dyDescent="0.25">
      <c r="BF45101" s="1"/>
    </row>
    <row r="45102" spans="58:58" x14ac:dyDescent="0.25">
      <c r="BF45102" s="1"/>
    </row>
    <row r="45103" spans="58:58" x14ac:dyDescent="0.25">
      <c r="BF45103" s="1"/>
    </row>
    <row r="45104" spans="58:58" x14ac:dyDescent="0.25">
      <c r="BF45104" s="1"/>
    </row>
    <row r="45105" spans="58:58" x14ac:dyDescent="0.25">
      <c r="BF45105" s="1"/>
    </row>
    <row r="45106" spans="58:58" x14ac:dyDescent="0.25">
      <c r="BF45106" s="1"/>
    </row>
    <row r="45107" spans="58:58" x14ac:dyDescent="0.25">
      <c r="BF45107" s="1"/>
    </row>
    <row r="45108" spans="58:58" x14ac:dyDescent="0.25">
      <c r="BF45108" s="1"/>
    </row>
    <row r="45109" spans="58:58" x14ac:dyDescent="0.25">
      <c r="BF45109" s="1"/>
    </row>
    <row r="45110" spans="58:58" x14ac:dyDescent="0.25">
      <c r="BF45110" s="1"/>
    </row>
    <row r="45111" spans="58:58" x14ac:dyDescent="0.25">
      <c r="BF45111" s="1"/>
    </row>
    <row r="45112" spans="58:58" x14ac:dyDescent="0.25">
      <c r="BF45112" s="1"/>
    </row>
    <row r="45113" spans="58:58" x14ac:dyDescent="0.25">
      <c r="BF45113" s="1"/>
    </row>
    <row r="45114" spans="58:58" x14ac:dyDescent="0.25">
      <c r="BF45114" s="1"/>
    </row>
    <row r="45115" spans="58:58" x14ac:dyDescent="0.25">
      <c r="BF45115" s="1"/>
    </row>
    <row r="45116" spans="58:58" x14ac:dyDescent="0.25">
      <c r="BF45116" s="1"/>
    </row>
    <row r="45117" spans="58:58" x14ac:dyDescent="0.25">
      <c r="BF45117" s="1"/>
    </row>
    <row r="45118" spans="58:58" x14ac:dyDescent="0.25">
      <c r="BF45118" s="1"/>
    </row>
    <row r="45119" spans="58:58" x14ac:dyDescent="0.25">
      <c r="BF45119" s="1"/>
    </row>
    <row r="45120" spans="58:58" x14ac:dyDescent="0.25">
      <c r="BF45120" s="1"/>
    </row>
    <row r="45121" spans="58:58" x14ac:dyDescent="0.25">
      <c r="BF45121" s="1"/>
    </row>
    <row r="45122" spans="58:58" x14ac:dyDescent="0.25">
      <c r="BF45122" s="1"/>
    </row>
    <row r="45123" spans="58:58" x14ac:dyDescent="0.25">
      <c r="BF45123" s="1"/>
    </row>
    <row r="45124" spans="58:58" x14ac:dyDescent="0.25">
      <c r="BF45124" s="1"/>
    </row>
    <row r="45125" spans="58:58" x14ac:dyDescent="0.25">
      <c r="BF45125" s="1"/>
    </row>
    <row r="45126" spans="58:58" x14ac:dyDescent="0.25">
      <c r="BF45126" s="1"/>
    </row>
    <row r="45127" spans="58:58" x14ac:dyDescent="0.25">
      <c r="BF45127" s="1"/>
    </row>
    <row r="45128" spans="58:58" x14ac:dyDescent="0.25">
      <c r="BF45128" s="1"/>
    </row>
    <row r="45129" spans="58:58" x14ac:dyDescent="0.25">
      <c r="BF45129" s="1"/>
    </row>
    <row r="45130" spans="58:58" x14ac:dyDescent="0.25">
      <c r="BF45130" s="1"/>
    </row>
    <row r="45131" spans="58:58" x14ac:dyDescent="0.25">
      <c r="BF45131" s="1"/>
    </row>
    <row r="45132" spans="58:58" x14ac:dyDescent="0.25">
      <c r="BF45132" s="1"/>
    </row>
    <row r="45133" spans="58:58" x14ac:dyDescent="0.25">
      <c r="BF45133" s="1"/>
    </row>
    <row r="45134" spans="58:58" x14ac:dyDescent="0.25">
      <c r="BF45134" s="1"/>
    </row>
    <row r="45135" spans="58:58" x14ac:dyDescent="0.25">
      <c r="BF45135" s="1"/>
    </row>
    <row r="45136" spans="58:58" x14ac:dyDescent="0.25">
      <c r="BF45136" s="1"/>
    </row>
    <row r="45137" spans="58:58" x14ac:dyDescent="0.25">
      <c r="BF45137" s="1"/>
    </row>
    <row r="45138" spans="58:58" x14ac:dyDescent="0.25">
      <c r="BF45138" s="1"/>
    </row>
    <row r="45139" spans="58:58" x14ac:dyDescent="0.25">
      <c r="BF45139" s="1"/>
    </row>
    <row r="45140" spans="58:58" x14ac:dyDescent="0.25">
      <c r="BF45140" s="1"/>
    </row>
    <row r="45141" spans="58:58" x14ac:dyDescent="0.25">
      <c r="BF45141" s="1"/>
    </row>
    <row r="45142" spans="58:58" x14ac:dyDescent="0.25">
      <c r="BF45142" s="1"/>
    </row>
    <row r="45143" spans="58:58" x14ac:dyDescent="0.25">
      <c r="BF45143" s="1"/>
    </row>
    <row r="45144" spans="58:58" x14ac:dyDescent="0.25">
      <c r="BF45144" s="1"/>
    </row>
    <row r="45145" spans="58:58" x14ac:dyDescent="0.25">
      <c r="BF45145" s="1"/>
    </row>
    <row r="45146" spans="58:58" x14ac:dyDescent="0.25">
      <c r="BF45146" s="1"/>
    </row>
    <row r="45147" spans="58:58" x14ac:dyDescent="0.25">
      <c r="BF45147" s="1"/>
    </row>
    <row r="45148" spans="58:58" x14ac:dyDescent="0.25">
      <c r="BF45148" s="1"/>
    </row>
    <row r="45149" spans="58:58" x14ac:dyDescent="0.25">
      <c r="BF45149" s="1"/>
    </row>
    <row r="45150" spans="58:58" x14ac:dyDescent="0.25">
      <c r="BF45150" s="1"/>
    </row>
    <row r="45151" spans="58:58" x14ac:dyDescent="0.25">
      <c r="BF45151" s="1"/>
    </row>
    <row r="45152" spans="58:58" x14ac:dyDescent="0.25">
      <c r="BF45152" s="1"/>
    </row>
    <row r="45153" spans="58:58" x14ac:dyDescent="0.25">
      <c r="BF45153" s="1"/>
    </row>
    <row r="45154" spans="58:58" x14ac:dyDescent="0.25">
      <c r="BF45154" s="1"/>
    </row>
    <row r="45155" spans="58:58" x14ac:dyDescent="0.25">
      <c r="BF45155" s="1"/>
    </row>
    <row r="45156" spans="58:58" x14ac:dyDescent="0.25">
      <c r="BF45156" s="1"/>
    </row>
    <row r="45157" spans="58:58" x14ac:dyDescent="0.25">
      <c r="BF45157" s="1"/>
    </row>
    <row r="45158" spans="58:58" x14ac:dyDescent="0.25">
      <c r="BF45158" s="1"/>
    </row>
    <row r="45159" spans="58:58" x14ac:dyDescent="0.25">
      <c r="BF45159" s="1"/>
    </row>
    <row r="45160" spans="58:58" x14ac:dyDescent="0.25">
      <c r="BF45160" s="1"/>
    </row>
    <row r="45161" spans="58:58" x14ac:dyDescent="0.25">
      <c r="BF45161" s="1"/>
    </row>
    <row r="45162" spans="58:58" x14ac:dyDescent="0.25">
      <c r="BF45162" s="1"/>
    </row>
    <row r="45163" spans="58:58" x14ac:dyDescent="0.25">
      <c r="BF45163" s="1"/>
    </row>
    <row r="45164" spans="58:58" x14ac:dyDescent="0.25">
      <c r="BF45164" s="1"/>
    </row>
    <row r="45165" spans="58:58" x14ac:dyDescent="0.25">
      <c r="BF45165" s="1"/>
    </row>
    <row r="45166" spans="58:58" x14ac:dyDescent="0.25">
      <c r="BF45166" s="1"/>
    </row>
    <row r="45167" spans="58:58" x14ac:dyDescent="0.25">
      <c r="BF45167" s="1"/>
    </row>
    <row r="45168" spans="58:58" x14ac:dyDescent="0.25">
      <c r="BF45168" s="1"/>
    </row>
    <row r="45169" spans="58:58" x14ac:dyDescent="0.25">
      <c r="BF45169" s="1"/>
    </row>
    <row r="45170" spans="58:58" x14ac:dyDescent="0.25">
      <c r="BF45170" s="1"/>
    </row>
    <row r="45171" spans="58:58" x14ac:dyDescent="0.25">
      <c r="BF45171" s="1"/>
    </row>
    <row r="45172" spans="58:58" x14ac:dyDescent="0.25">
      <c r="BF45172" s="1"/>
    </row>
    <row r="45173" spans="58:58" x14ac:dyDescent="0.25">
      <c r="BF45173" s="1"/>
    </row>
    <row r="45174" spans="58:58" x14ac:dyDescent="0.25">
      <c r="BF45174" s="1"/>
    </row>
    <row r="45175" spans="58:58" x14ac:dyDescent="0.25">
      <c r="BF45175" s="1"/>
    </row>
    <row r="45176" spans="58:58" x14ac:dyDescent="0.25">
      <c r="BF45176" s="1"/>
    </row>
    <row r="45177" spans="58:58" x14ac:dyDescent="0.25">
      <c r="BF45177" s="1"/>
    </row>
    <row r="45178" spans="58:58" x14ac:dyDescent="0.25">
      <c r="BF45178" s="1"/>
    </row>
    <row r="45179" spans="58:58" x14ac:dyDescent="0.25">
      <c r="BF45179" s="1"/>
    </row>
    <row r="45180" spans="58:58" x14ac:dyDescent="0.25">
      <c r="BF45180" s="1"/>
    </row>
    <row r="45181" spans="58:58" x14ac:dyDescent="0.25">
      <c r="BF45181" s="1"/>
    </row>
    <row r="45182" spans="58:58" x14ac:dyDescent="0.25">
      <c r="BF45182" s="1"/>
    </row>
    <row r="45183" spans="58:58" x14ac:dyDescent="0.25">
      <c r="BF45183" s="1"/>
    </row>
    <row r="45184" spans="58:58" x14ac:dyDescent="0.25">
      <c r="BF45184" s="1"/>
    </row>
    <row r="45185" spans="58:58" x14ac:dyDescent="0.25">
      <c r="BF45185" s="1"/>
    </row>
    <row r="45186" spans="58:58" x14ac:dyDescent="0.25">
      <c r="BF45186" s="1"/>
    </row>
    <row r="45187" spans="58:58" x14ac:dyDescent="0.25">
      <c r="BF45187" s="1"/>
    </row>
    <row r="45188" spans="58:58" x14ac:dyDescent="0.25">
      <c r="BF45188" s="1"/>
    </row>
    <row r="45189" spans="58:58" x14ac:dyDescent="0.25">
      <c r="BF45189" s="1"/>
    </row>
    <row r="45190" spans="58:58" x14ac:dyDescent="0.25">
      <c r="BF45190" s="1"/>
    </row>
    <row r="45191" spans="58:58" x14ac:dyDescent="0.25">
      <c r="BF45191" s="1"/>
    </row>
    <row r="45192" spans="58:58" x14ac:dyDescent="0.25">
      <c r="BF45192" s="1"/>
    </row>
    <row r="45193" spans="58:58" x14ac:dyDescent="0.25">
      <c r="BF45193" s="1"/>
    </row>
    <row r="45194" spans="58:58" x14ac:dyDescent="0.25">
      <c r="BF45194" s="1"/>
    </row>
    <row r="45195" spans="58:58" x14ac:dyDescent="0.25">
      <c r="BF45195" s="1"/>
    </row>
    <row r="45196" spans="58:58" x14ac:dyDescent="0.25">
      <c r="BF45196" s="1"/>
    </row>
    <row r="45197" spans="58:58" x14ac:dyDescent="0.25">
      <c r="BF45197" s="1"/>
    </row>
    <row r="45198" spans="58:58" x14ac:dyDescent="0.25">
      <c r="BF45198" s="1"/>
    </row>
    <row r="45199" spans="58:58" x14ac:dyDescent="0.25">
      <c r="BF45199" s="1"/>
    </row>
    <row r="45200" spans="58:58" x14ac:dyDescent="0.25">
      <c r="BF45200" s="1"/>
    </row>
    <row r="45201" spans="58:58" x14ac:dyDescent="0.25">
      <c r="BF45201" s="1"/>
    </row>
    <row r="45202" spans="58:58" x14ac:dyDescent="0.25">
      <c r="BF45202" s="1"/>
    </row>
    <row r="45203" spans="58:58" x14ac:dyDescent="0.25">
      <c r="BF45203" s="1"/>
    </row>
    <row r="45204" spans="58:58" x14ac:dyDescent="0.25">
      <c r="BF45204" s="1"/>
    </row>
    <row r="45205" spans="58:58" x14ac:dyDescent="0.25">
      <c r="BF45205" s="1"/>
    </row>
    <row r="45206" spans="58:58" x14ac:dyDescent="0.25">
      <c r="BF45206" s="1"/>
    </row>
    <row r="45207" spans="58:58" x14ac:dyDescent="0.25">
      <c r="BF45207" s="1"/>
    </row>
    <row r="45208" spans="58:58" x14ac:dyDescent="0.25">
      <c r="BF45208" s="1"/>
    </row>
    <row r="45209" spans="58:58" x14ac:dyDescent="0.25">
      <c r="BF45209" s="1"/>
    </row>
    <row r="45210" spans="58:58" x14ac:dyDescent="0.25">
      <c r="BF45210" s="1"/>
    </row>
    <row r="45211" spans="58:58" x14ac:dyDescent="0.25">
      <c r="BF45211" s="1"/>
    </row>
    <row r="45212" spans="58:58" x14ac:dyDescent="0.25">
      <c r="BF45212" s="1"/>
    </row>
    <row r="45213" spans="58:58" x14ac:dyDescent="0.25">
      <c r="BF45213" s="1"/>
    </row>
    <row r="45214" spans="58:58" x14ac:dyDescent="0.25">
      <c r="BF45214" s="1"/>
    </row>
    <row r="45215" spans="58:58" x14ac:dyDescent="0.25">
      <c r="BF45215" s="1"/>
    </row>
    <row r="45216" spans="58:58" x14ac:dyDescent="0.25">
      <c r="BF45216" s="1"/>
    </row>
    <row r="45217" spans="58:58" x14ac:dyDescent="0.25">
      <c r="BF45217" s="1"/>
    </row>
    <row r="45218" spans="58:58" x14ac:dyDescent="0.25">
      <c r="BF45218" s="1"/>
    </row>
    <row r="45219" spans="58:58" x14ac:dyDescent="0.25">
      <c r="BF45219" s="1"/>
    </row>
    <row r="45220" spans="58:58" x14ac:dyDescent="0.25">
      <c r="BF45220" s="1"/>
    </row>
    <row r="45221" spans="58:58" x14ac:dyDescent="0.25">
      <c r="BF45221" s="1"/>
    </row>
    <row r="45222" spans="58:58" x14ac:dyDescent="0.25">
      <c r="BF45222" s="1"/>
    </row>
    <row r="45223" spans="58:58" x14ac:dyDescent="0.25">
      <c r="BF45223" s="1"/>
    </row>
    <row r="45224" spans="58:58" x14ac:dyDescent="0.25">
      <c r="BF45224" s="1"/>
    </row>
    <row r="45225" spans="58:58" x14ac:dyDescent="0.25">
      <c r="BF45225" s="1"/>
    </row>
    <row r="45226" spans="58:58" x14ac:dyDescent="0.25">
      <c r="BF45226" s="1"/>
    </row>
    <row r="45227" spans="58:58" x14ac:dyDescent="0.25">
      <c r="BF45227" s="1"/>
    </row>
    <row r="45228" spans="58:58" x14ac:dyDescent="0.25">
      <c r="BF45228" s="1"/>
    </row>
    <row r="45229" spans="58:58" x14ac:dyDescent="0.25">
      <c r="BF45229" s="1"/>
    </row>
    <row r="45230" spans="58:58" x14ac:dyDescent="0.25">
      <c r="BF45230" s="1"/>
    </row>
    <row r="45231" spans="58:58" x14ac:dyDescent="0.25">
      <c r="BF45231" s="1"/>
    </row>
    <row r="45232" spans="58:58" x14ac:dyDescent="0.25">
      <c r="BF45232" s="1"/>
    </row>
    <row r="45233" spans="58:58" x14ac:dyDescent="0.25">
      <c r="BF45233" s="1"/>
    </row>
    <row r="45234" spans="58:58" x14ac:dyDescent="0.25">
      <c r="BF45234" s="1"/>
    </row>
    <row r="45235" spans="58:58" x14ac:dyDescent="0.25">
      <c r="BF45235" s="1"/>
    </row>
    <row r="45236" spans="58:58" x14ac:dyDescent="0.25">
      <c r="BF45236" s="1"/>
    </row>
    <row r="45237" spans="58:58" x14ac:dyDescent="0.25">
      <c r="BF45237" s="1"/>
    </row>
    <row r="45238" spans="58:58" x14ac:dyDescent="0.25">
      <c r="BF45238" s="1"/>
    </row>
    <row r="45239" spans="58:58" x14ac:dyDescent="0.25">
      <c r="BF45239" s="1"/>
    </row>
    <row r="45240" spans="58:58" x14ac:dyDescent="0.25">
      <c r="BF45240" s="1"/>
    </row>
    <row r="45241" spans="58:58" x14ac:dyDescent="0.25">
      <c r="BF45241" s="1"/>
    </row>
    <row r="45242" spans="58:58" x14ac:dyDescent="0.25">
      <c r="BF45242" s="1"/>
    </row>
    <row r="45243" spans="58:58" x14ac:dyDescent="0.25">
      <c r="BF45243" s="1"/>
    </row>
    <row r="45244" spans="58:58" x14ac:dyDescent="0.25">
      <c r="BF45244" s="1"/>
    </row>
    <row r="45245" spans="58:58" x14ac:dyDescent="0.25">
      <c r="BF45245" s="1"/>
    </row>
    <row r="45246" spans="58:58" x14ac:dyDescent="0.25">
      <c r="BF45246" s="1"/>
    </row>
    <row r="45247" spans="58:58" x14ac:dyDescent="0.25">
      <c r="BF45247" s="1"/>
    </row>
    <row r="45248" spans="58:58" x14ac:dyDescent="0.25">
      <c r="BF45248" s="1"/>
    </row>
    <row r="45249" spans="58:58" x14ac:dyDescent="0.25">
      <c r="BF45249" s="1"/>
    </row>
    <row r="45250" spans="58:58" x14ac:dyDescent="0.25">
      <c r="BF45250" s="1"/>
    </row>
    <row r="45251" spans="58:58" x14ac:dyDescent="0.25">
      <c r="BF45251" s="1"/>
    </row>
    <row r="45252" spans="58:58" x14ac:dyDescent="0.25">
      <c r="BF45252" s="1"/>
    </row>
    <row r="45253" spans="58:58" x14ac:dyDescent="0.25">
      <c r="BF45253" s="1"/>
    </row>
    <row r="45254" spans="58:58" x14ac:dyDescent="0.25">
      <c r="BF45254" s="1"/>
    </row>
    <row r="45255" spans="58:58" x14ac:dyDescent="0.25">
      <c r="BF45255" s="1"/>
    </row>
    <row r="45256" spans="58:58" x14ac:dyDescent="0.25">
      <c r="BF45256" s="1"/>
    </row>
    <row r="45257" spans="58:58" x14ac:dyDescent="0.25">
      <c r="BF45257" s="1"/>
    </row>
    <row r="45258" spans="58:58" x14ac:dyDescent="0.25">
      <c r="BF45258" s="1"/>
    </row>
    <row r="45259" spans="58:58" x14ac:dyDescent="0.25">
      <c r="BF45259" s="1"/>
    </row>
    <row r="45260" spans="58:58" x14ac:dyDescent="0.25">
      <c r="BF45260" s="1"/>
    </row>
    <row r="45261" spans="58:58" x14ac:dyDescent="0.25">
      <c r="BF45261" s="1"/>
    </row>
    <row r="45262" spans="58:58" x14ac:dyDescent="0.25">
      <c r="BF45262" s="1"/>
    </row>
    <row r="45263" spans="58:58" x14ac:dyDescent="0.25">
      <c r="BF45263" s="1"/>
    </row>
    <row r="45264" spans="58:58" x14ac:dyDescent="0.25">
      <c r="BF45264" s="1"/>
    </row>
    <row r="45265" spans="58:58" x14ac:dyDescent="0.25">
      <c r="BF45265" s="1"/>
    </row>
    <row r="45266" spans="58:58" x14ac:dyDescent="0.25">
      <c r="BF45266" s="1"/>
    </row>
    <row r="45267" spans="58:58" x14ac:dyDescent="0.25">
      <c r="BF45267" s="1"/>
    </row>
    <row r="45268" spans="58:58" x14ac:dyDescent="0.25">
      <c r="BF45268" s="1"/>
    </row>
    <row r="45269" spans="58:58" x14ac:dyDescent="0.25">
      <c r="BF45269" s="1"/>
    </row>
    <row r="45270" spans="58:58" x14ac:dyDescent="0.25">
      <c r="BF45270" s="1"/>
    </row>
    <row r="45271" spans="58:58" x14ac:dyDescent="0.25">
      <c r="BF45271" s="1"/>
    </row>
    <row r="45272" spans="58:58" x14ac:dyDescent="0.25">
      <c r="BF45272" s="1"/>
    </row>
    <row r="45273" spans="58:58" x14ac:dyDescent="0.25">
      <c r="BF45273" s="1"/>
    </row>
    <row r="45274" spans="58:58" x14ac:dyDescent="0.25">
      <c r="BF45274" s="1"/>
    </row>
    <row r="45275" spans="58:58" x14ac:dyDescent="0.25">
      <c r="BF45275" s="1"/>
    </row>
    <row r="45276" spans="58:58" x14ac:dyDescent="0.25">
      <c r="BF45276" s="1"/>
    </row>
    <row r="45277" spans="58:58" x14ac:dyDescent="0.25">
      <c r="BF45277" s="1"/>
    </row>
    <row r="45278" spans="58:58" x14ac:dyDescent="0.25">
      <c r="BF45278" s="1"/>
    </row>
    <row r="45279" spans="58:58" x14ac:dyDescent="0.25">
      <c r="BF45279" s="1"/>
    </row>
    <row r="45280" spans="58:58" x14ac:dyDescent="0.25">
      <c r="BF45280" s="1"/>
    </row>
    <row r="45281" spans="58:58" x14ac:dyDescent="0.25">
      <c r="BF45281" s="1"/>
    </row>
    <row r="45282" spans="58:58" x14ac:dyDescent="0.25">
      <c r="BF45282" s="1"/>
    </row>
    <row r="45283" spans="58:58" x14ac:dyDescent="0.25">
      <c r="BF45283" s="1"/>
    </row>
    <row r="45284" spans="58:58" x14ac:dyDescent="0.25">
      <c r="BF45284" s="1"/>
    </row>
    <row r="45285" spans="58:58" x14ac:dyDescent="0.25">
      <c r="BF45285" s="1"/>
    </row>
    <row r="45286" spans="58:58" x14ac:dyDescent="0.25">
      <c r="BF45286" s="1"/>
    </row>
    <row r="45287" spans="58:58" x14ac:dyDescent="0.25">
      <c r="BF45287" s="1"/>
    </row>
    <row r="45288" spans="58:58" x14ac:dyDescent="0.25">
      <c r="BF45288" s="1"/>
    </row>
    <row r="45289" spans="58:58" x14ac:dyDescent="0.25">
      <c r="BF45289" s="1"/>
    </row>
    <row r="45290" spans="58:58" x14ac:dyDescent="0.25">
      <c r="BF45290" s="1"/>
    </row>
    <row r="45291" spans="58:58" x14ac:dyDescent="0.25">
      <c r="BF45291" s="1"/>
    </row>
    <row r="45292" spans="58:58" x14ac:dyDescent="0.25">
      <c r="BF45292" s="1"/>
    </row>
    <row r="45293" spans="58:58" x14ac:dyDescent="0.25">
      <c r="BF45293" s="1"/>
    </row>
    <row r="45294" spans="58:58" x14ac:dyDescent="0.25">
      <c r="BF45294" s="1"/>
    </row>
    <row r="45295" spans="58:58" x14ac:dyDescent="0.25">
      <c r="BF45295" s="1"/>
    </row>
    <row r="45296" spans="58:58" x14ac:dyDescent="0.25">
      <c r="BF45296" s="1"/>
    </row>
    <row r="45297" spans="58:58" x14ac:dyDescent="0.25">
      <c r="BF45297" s="1"/>
    </row>
    <row r="45298" spans="58:58" x14ac:dyDescent="0.25">
      <c r="BF45298" s="1"/>
    </row>
    <row r="45299" spans="58:58" x14ac:dyDescent="0.25">
      <c r="BF45299" s="1"/>
    </row>
    <row r="45300" spans="58:58" x14ac:dyDescent="0.25">
      <c r="BF45300" s="1"/>
    </row>
    <row r="45301" spans="58:58" x14ac:dyDescent="0.25">
      <c r="BF45301" s="1"/>
    </row>
    <row r="45302" spans="58:58" x14ac:dyDescent="0.25">
      <c r="BF45302" s="1"/>
    </row>
    <row r="45303" spans="58:58" x14ac:dyDescent="0.25">
      <c r="BF45303" s="1"/>
    </row>
    <row r="45304" spans="58:58" x14ac:dyDescent="0.25">
      <c r="BF45304" s="1"/>
    </row>
    <row r="45305" spans="58:58" x14ac:dyDescent="0.25">
      <c r="BF45305" s="1"/>
    </row>
    <row r="45306" spans="58:58" x14ac:dyDescent="0.25">
      <c r="BF45306" s="1"/>
    </row>
    <row r="45307" spans="58:58" x14ac:dyDescent="0.25">
      <c r="BF45307" s="1"/>
    </row>
    <row r="45308" spans="58:58" x14ac:dyDescent="0.25">
      <c r="BF45308" s="1"/>
    </row>
    <row r="45309" spans="58:58" x14ac:dyDescent="0.25">
      <c r="BF45309" s="1"/>
    </row>
    <row r="45310" spans="58:58" x14ac:dyDescent="0.25">
      <c r="BF45310" s="1"/>
    </row>
    <row r="45311" spans="58:58" x14ac:dyDescent="0.25">
      <c r="BF45311" s="1"/>
    </row>
    <row r="45312" spans="58:58" x14ac:dyDescent="0.25">
      <c r="BF45312" s="1"/>
    </row>
    <row r="45313" spans="58:58" x14ac:dyDescent="0.25">
      <c r="BF45313" s="1"/>
    </row>
    <row r="45314" spans="58:58" x14ac:dyDescent="0.25">
      <c r="BF45314" s="1"/>
    </row>
    <row r="45315" spans="58:58" x14ac:dyDescent="0.25">
      <c r="BF45315" s="1"/>
    </row>
    <row r="45316" spans="58:58" x14ac:dyDescent="0.25">
      <c r="BF45316" s="1"/>
    </row>
    <row r="45317" spans="58:58" x14ac:dyDescent="0.25">
      <c r="BF45317" s="1"/>
    </row>
    <row r="45318" spans="58:58" x14ac:dyDescent="0.25">
      <c r="BF45318" s="1"/>
    </row>
    <row r="45319" spans="58:58" x14ac:dyDescent="0.25">
      <c r="BF45319" s="1"/>
    </row>
    <row r="45320" spans="58:58" x14ac:dyDescent="0.25">
      <c r="BF45320" s="1"/>
    </row>
    <row r="45321" spans="58:58" x14ac:dyDescent="0.25">
      <c r="BF45321" s="1"/>
    </row>
    <row r="45322" spans="58:58" x14ac:dyDescent="0.25">
      <c r="BF45322" s="1"/>
    </row>
    <row r="45323" spans="58:58" x14ac:dyDescent="0.25">
      <c r="BF45323" s="1"/>
    </row>
    <row r="45324" spans="58:58" x14ac:dyDescent="0.25">
      <c r="BF45324" s="1"/>
    </row>
    <row r="45325" spans="58:58" x14ac:dyDescent="0.25">
      <c r="BF45325" s="1"/>
    </row>
    <row r="45326" spans="58:58" x14ac:dyDescent="0.25">
      <c r="BF45326" s="1"/>
    </row>
    <row r="45327" spans="58:58" x14ac:dyDescent="0.25">
      <c r="BF45327" s="1"/>
    </row>
    <row r="45328" spans="58:58" x14ac:dyDescent="0.25">
      <c r="BF45328" s="1"/>
    </row>
    <row r="45329" spans="58:58" x14ac:dyDescent="0.25">
      <c r="BF45329" s="1"/>
    </row>
    <row r="45330" spans="58:58" x14ac:dyDescent="0.25">
      <c r="BF45330" s="1"/>
    </row>
    <row r="45331" spans="58:58" x14ac:dyDescent="0.25">
      <c r="BF45331" s="1"/>
    </row>
    <row r="45332" spans="58:58" x14ac:dyDescent="0.25">
      <c r="BF45332" s="1"/>
    </row>
    <row r="45333" spans="58:58" x14ac:dyDescent="0.25">
      <c r="BF45333" s="1"/>
    </row>
    <row r="45334" spans="58:58" x14ac:dyDescent="0.25">
      <c r="BF45334" s="1"/>
    </row>
    <row r="45335" spans="58:58" x14ac:dyDescent="0.25">
      <c r="BF45335" s="1"/>
    </row>
    <row r="45336" spans="58:58" x14ac:dyDescent="0.25">
      <c r="BF45336" s="1"/>
    </row>
    <row r="45337" spans="58:58" x14ac:dyDescent="0.25">
      <c r="BF45337" s="1"/>
    </row>
    <row r="45338" spans="58:58" x14ac:dyDescent="0.25">
      <c r="BF45338" s="1"/>
    </row>
    <row r="45339" spans="58:58" x14ac:dyDescent="0.25">
      <c r="BF45339" s="1"/>
    </row>
    <row r="45340" spans="58:58" x14ac:dyDescent="0.25">
      <c r="BF45340" s="1"/>
    </row>
    <row r="45341" spans="58:58" x14ac:dyDescent="0.25">
      <c r="BF45341" s="1"/>
    </row>
    <row r="45342" spans="58:58" x14ac:dyDescent="0.25">
      <c r="BF45342" s="1"/>
    </row>
    <row r="45343" spans="58:58" x14ac:dyDescent="0.25">
      <c r="BF45343" s="1"/>
    </row>
    <row r="45344" spans="58:58" x14ac:dyDescent="0.25">
      <c r="BF45344" s="1"/>
    </row>
    <row r="45345" spans="58:58" x14ac:dyDescent="0.25">
      <c r="BF45345" s="1"/>
    </row>
    <row r="45346" spans="58:58" x14ac:dyDescent="0.25">
      <c r="BF45346" s="1"/>
    </row>
    <row r="45347" spans="58:58" x14ac:dyDescent="0.25">
      <c r="BF45347" s="1"/>
    </row>
    <row r="45348" spans="58:58" x14ac:dyDescent="0.25">
      <c r="BF45348" s="1"/>
    </row>
    <row r="45349" spans="58:58" x14ac:dyDescent="0.25">
      <c r="BF45349" s="1"/>
    </row>
    <row r="45350" spans="58:58" x14ac:dyDescent="0.25">
      <c r="BF45350" s="1"/>
    </row>
    <row r="45351" spans="58:58" x14ac:dyDescent="0.25">
      <c r="BF45351" s="1"/>
    </row>
    <row r="45352" spans="58:58" x14ac:dyDescent="0.25">
      <c r="BF45352" s="1"/>
    </row>
    <row r="45353" spans="58:58" x14ac:dyDescent="0.25">
      <c r="BF45353" s="1"/>
    </row>
    <row r="45354" spans="58:58" x14ac:dyDescent="0.25">
      <c r="BF45354" s="1"/>
    </row>
    <row r="45355" spans="58:58" x14ac:dyDescent="0.25">
      <c r="BF45355" s="1"/>
    </row>
    <row r="45356" spans="58:58" x14ac:dyDescent="0.25">
      <c r="BF45356" s="1"/>
    </row>
    <row r="45357" spans="58:58" x14ac:dyDescent="0.25">
      <c r="BF45357" s="1"/>
    </row>
    <row r="45358" spans="58:58" x14ac:dyDescent="0.25">
      <c r="BF45358" s="1"/>
    </row>
    <row r="45359" spans="58:58" x14ac:dyDescent="0.25">
      <c r="BF45359" s="1"/>
    </row>
    <row r="45360" spans="58:58" x14ac:dyDescent="0.25">
      <c r="BF45360" s="1"/>
    </row>
    <row r="45361" spans="58:58" x14ac:dyDescent="0.25">
      <c r="BF45361" s="1"/>
    </row>
    <row r="45362" spans="58:58" x14ac:dyDescent="0.25">
      <c r="BF45362" s="1"/>
    </row>
    <row r="45363" spans="58:58" x14ac:dyDescent="0.25">
      <c r="BF45363" s="1"/>
    </row>
    <row r="45364" spans="58:58" x14ac:dyDescent="0.25">
      <c r="BF45364" s="1"/>
    </row>
    <row r="45365" spans="58:58" x14ac:dyDescent="0.25">
      <c r="BF45365" s="1"/>
    </row>
    <row r="45366" spans="58:58" x14ac:dyDescent="0.25">
      <c r="BF45366" s="1"/>
    </row>
    <row r="45367" spans="58:58" x14ac:dyDescent="0.25">
      <c r="BF45367" s="1"/>
    </row>
    <row r="45368" spans="58:58" x14ac:dyDescent="0.25">
      <c r="BF45368" s="1"/>
    </row>
    <row r="45369" spans="58:58" x14ac:dyDescent="0.25">
      <c r="BF45369" s="1"/>
    </row>
    <row r="45370" spans="58:58" x14ac:dyDescent="0.25">
      <c r="BF45370" s="1"/>
    </row>
    <row r="45371" spans="58:58" x14ac:dyDescent="0.25">
      <c r="BF45371" s="1"/>
    </row>
    <row r="45372" spans="58:58" x14ac:dyDescent="0.25">
      <c r="BF45372" s="1"/>
    </row>
    <row r="45373" spans="58:58" x14ac:dyDescent="0.25">
      <c r="BF45373" s="1"/>
    </row>
    <row r="45374" spans="58:58" x14ac:dyDescent="0.25">
      <c r="BF45374" s="1"/>
    </row>
    <row r="45375" spans="58:58" x14ac:dyDescent="0.25">
      <c r="BF45375" s="1"/>
    </row>
    <row r="45376" spans="58:58" x14ac:dyDescent="0.25">
      <c r="BF45376" s="1"/>
    </row>
    <row r="45377" spans="58:58" x14ac:dyDescent="0.25">
      <c r="BF45377" s="1"/>
    </row>
    <row r="45378" spans="58:58" x14ac:dyDescent="0.25">
      <c r="BF45378" s="1"/>
    </row>
    <row r="45379" spans="58:58" x14ac:dyDescent="0.25">
      <c r="BF45379" s="1"/>
    </row>
    <row r="45380" spans="58:58" x14ac:dyDescent="0.25">
      <c r="BF45380" s="1"/>
    </row>
    <row r="45381" spans="58:58" x14ac:dyDescent="0.25">
      <c r="BF45381" s="1"/>
    </row>
    <row r="45382" spans="58:58" x14ac:dyDescent="0.25">
      <c r="BF45382" s="1"/>
    </row>
    <row r="45383" spans="58:58" x14ac:dyDescent="0.25">
      <c r="BF45383" s="1"/>
    </row>
    <row r="45384" spans="58:58" x14ac:dyDescent="0.25">
      <c r="BF45384" s="1"/>
    </row>
    <row r="45385" spans="58:58" x14ac:dyDescent="0.25">
      <c r="BF45385" s="1"/>
    </row>
    <row r="45386" spans="58:58" x14ac:dyDescent="0.25">
      <c r="BF45386" s="1"/>
    </row>
    <row r="45387" spans="58:58" x14ac:dyDescent="0.25">
      <c r="BF45387" s="1"/>
    </row>
    <row r="45388" spans="58:58" x14ac:dyDescent="0.25">
      <c r="BF45388" s="1"/>
    </row>
    <row r="45389" spans="58:58" x14ac:dyDescent="0.25">
      <c r="BF45389" s="1"/>
    </row>
    <row r="45390" spans="58:58" x14ac:dyDescent="0.25">
      <c r="BF45390" s="1"/>
    </row>
    <row r="45391" spans="58:58" x14ac:dyDescent="0.25">
      <c r="BF45391" s="1"/>
    </row>
    <row r="45392" spans="58:58" x14ac:dyDescent="0.25">
      <c r="BF45392" s="1"/>
    </row>
    <row r="45393" spans="58:58" x14ac:dyDescent="0.25">
      <c r="BF45393" s="1"/>
    </row>
    <row r="45394" spans="58:58" x14ac:dyDescent="0.25">
      <c r="BF45394" s="1"/>
    </row>
    <row r="45395" spans="58:58" x14ac:dyDescent="0.25">
      <c r="BF45395" s="1"/>
    </row>
    <row r="45396" spans="58:58" x14ac:dyDescent="0.25">
      <c r="BF45396" s="1"/>
    </row>
    <row r="45397" spans="58:58" x14ac:dyDescent="0.25">
      <c r="BF45397" s="1"/>
    </row>
    <row r="45398" spans="58:58" x14ac:dyDescent="0.25">
      <c r="BF45398" s="1"/>
    </row>
    <row r="45399" spans="58:58" x14ac:dyDescent="0.25">
      <c r="BF45399" s="1"/>
    </row>
    <row r="45400" spans="58:58" x14ac:dyDescent="0.25">
      <c r="BF45400" s="1"/>
    </row>
    <row r="45401" spans="58:58" x14ac:dyDescent="0.25">
      <c r="BF45401" s="1"/>
    </row>
    <row r="45402" spans="58:58" x14ac:dyDescent="0.25">
      <c r="BF45402" s="1"/>
    </row>
    <row r="45403" spans="58:58" x14ac:dyDescent="0.25">
      <c r="BF45403" s="1"/>
    </row>
    <row r="45404" spans="58:58" x14ac:dyDescent="0.25">
      <c r="BF45404" s="1"/>
    </row>
    <row r="45405" spans="58:58" x14ac:dyDescent="0.25">
      <c r="BF45405" s="1"/>
    </row>
    <row r="45406" spans="58:58" x14ac:dyDescent="0.25">
      <c r="BF45406" s="1"/>
    </row>
    <row r="45407" spans="58:58" x14ac:dyDescent="0.25">
      <c r="BF45407" s="1"/>
    </row>
    <row r="45408" spans="58:58" x14ac:dyDescent="0.25">
      <c r="BF45408" s="1"/>
    </row>
    <row r="45409" spans="58:58" x14ac:dyDescent="0.25">
      <c r="BF45409" s="1"/>
    </row>
    <row r="45410" spans="58:58" x14ac:dyDescent="0.25">
      <c r="BF45410" s="1"/>
    </row>
    <row r="45411" spans="58:58" x14ac:dyDescent="0.25">
      <c r="BF45411" s="1"/>
    </row>
    <row r="45412" spans="58:58" x14ac:dyDescent="0.25">
      <c r="BF45412" s="1"/>
    </row>
    <row r="45413" spans="58:58" x14ac:dyDescent="0.25">
      <c r="BF45413" s="1"/>
    </row>
    <row r="45414" spans="58:58" x14ac:dyDescent="0.25">
      <c r="BF45414" s="1"/>
    </row>
    <row r="45415" spans="58:58" x14ac:dyDescent="0.25">
      <c r="BF45415" s="1"/>
    </row>
    <row r="45416" spans="58:58" x14ac:dyDescent="0.25">
      <c r="BF45416" s="1"/>
    </row>
    <row r="45417" spans="58:58" x14ac:dyDescent="0.25">
      <c r="BF45417" s="1"/>
    </row>
    <row r="45418" spans="58:58" x14ac:dyDescent="0.25">
      <c r="BF45418" s="1"/>
    </row>
    <row r="45419" spans="58:58" x14ac:dyDescent="0.25">
      <c r="BF45419" s="1"/>
    </row>
    <row r="45420" spans="58:58" x14ac:dyDescent="0.25">
      <c r="BF45420" s="1"/>
    </row>
    <row r="45421" spans="58:58" x14ac:dyDescent="0.25">
      <c r="BF45421" s="1"/>
    </row>
    <row r="45422" spans="58:58" x14ac:dyDescent="0.25">
      <c r="BF45422" s="1"/>
    </row>
    <row r="45423" spans="58:58" x14ac:dyDescent="0.25">
      <c r="BF45423" s="1"/>
    </row>
    <row r="45424" spans="58:58" x14ac:dyDescent="0.25">
      <c r="BF45424" s="1"/>
    </row>
    <row r="45425" spans="58:58" x14ac:dyDescent="0.25">
      <c r="BF45425" s="1"/>
    </row>
    <row r="45426" spans="58:58" x14ac:dyDescent="0.25">
      <c r="BF45426" s="1"/>
    </row>
    <row r="45427" spans="58:58" x14ac:dyDescent="0.25">
      <c r="BF45427" s="1"/>
    </row>
    <row r="45428" spans="58:58" x14ac:dyDescent="0.25">
      <c r="BF45428" s="1"/>
    </row>
    <row r="45429" spans="58:58" x14ac:dyDescent="0.25">
      <c r="BF45429" s="1"/>
    </row>
    <row r="45430" spans="58:58" x14ac:dyDescent="0.25">
      <c r="BF45430" s="1"/>
    </row>
    <row r="45431" spans="58:58" x14ac:dyDescent="0.25">
      <c r="BF45431" s="1"/>
    </row>
    <row r="45432" spans="58:58" x14ac:dyDescent="0.25">
      <c r="BF45432" s="1"/>
    </row>
    <row r="45433" spans="58:58" x14ac:dyDescent="0.25">
      <c r="BF45433" s="1"/>
    </row>
    <row r="45434" spans="58:58" x14ac:dyDescent="0.25">
      <c r="BF45434" s="1"/>
    </row>
    <row r="45435" spans="58:58" x14ac:dyDescent="0.25">
      <c r="BF45435" s="1"/>
    </row>
    <row r="45436" spans="58:58" x14ac:dyDescent="0.25">
      <c r="BF45436" s="1"/>
    </row>
    <row r="45437" spans="58:58" x14ac:dyDescent="0.25">
      <c r="BF45437" s="1"/>
    </row>
    <row r="45438" spans="58:58" x14ac:dyDescent="0.25">
      <c r="BF45438" s="1"/>
    </row>
    <row r="45439" spans="58:58" x14ac:dyDescent="0.25">
      <c r="BF45439" s="1"/>
    </row>
    <row r="45440" spans="58:58" x14ac:dyDescent="0.25">
      <c r="BF45440" s="1"/>
    </row>
    <row r="45441" spans="58:58" x14ac:dyDescent="0.25">
      <c r="BF45441" s="1"/>
    </row>
    <row r="45442" spans="58:58" x14ac:dyDescent="0.25">
      <c r="BF45442" s="1"/>
    </row>
    <row r="45443" spans="58:58" x14ac:dyDescent="0.25">
      <c r="BF45443" s="1"/>
    </row>
    <row r="45444" spans="58:58" x14ac:dyDescent="0.25">
      <c r="BF45444" s="1"/>
    </row>
    <row r="45445" spans="58:58" x14ac:dyDescent="0.25">
      <c r="BF45445" s="1"/>
    </row>
    <row r="45446" spans="58:58" x14ac:dyDescent="0.25">
      <c r="BF45446" s="1"/>
    </row>
    <row r="45447" spans="58:58" x14ac:dyDescent="0.25">
      <c r="BF45447" s="1"/>
    </row>
    <row r="45448" spans="58:58" x14ac:dyDescent="0.25">
      <c r="BF45448" s="1"/>
    </row>
    <row r="45449" spans="58:58" x14ac:dyDescent="0.25">
      <c r="BF45449" s="1"/>
    </row>
    <row r="45450" spans="58:58" x14ac:dyDescent="0.25">
      <c r="BF45450" s="1"/>
    </row>
    <row r="45451" spans="58:58" x14ac:dyDescent="0.25">
      <c r="BF45451" s="1"/>
    </row>
    <row r="45452" spans="58:58" x14ac:dyDescent="0.25">
      <c r="BF45452" s="1"/>
    </row>
    <row r="45453" spans="58:58" x14ac:dyDescent="0.25">
      <c r="BF45453" s="1"/>
    </row>
    <row r="45454" spans="58:58" x14ac:dyDescent="0.25">
      <c r="BF45454" s="1"/>
    </row>
    <row r="45455" spans="58:58" x14ac:dyDescent="0.25">
      <c r="BF45455" s="1"/>
    </row>
    <row r="45456" spans="58:58" x14ac:dyDescent="0.25">
      <c r="BF45456" s="1"/>
    </row>
    <row r="45457" spans="58:58" x14ac:dyDescent="0.25">
      <c r="BF45457" s="1"/>
    </row>
    <row r="45458" spans="58:58" x14ac:dyDescent="0.25">
      <c r="BF45458" s="1"/>
    </row>
    <row r="45459" spans="58:58" x14ac:dyDescent="0.25">
      <c r="BF45459" s="1"/>
    </row>
    <row r="45460" spans="58:58" x14ac:dyDescent="0.25">
      <c r="BF45460" s="1"/>
    </row>
    <row r="45461" spans="58:58" x14ac:dyDescent="0.25">
      <c r="BF45461" s="1"/>
    </row>
    <row r="45462" spans="58:58" x14ac:dyDescent="0.25">
      <c r="BF45462" s="1"/>
    </row>
    <row r="45463" spans="58:58" x14ac:dyDescent="0.25">
      <c r="BF45463" s="1"/>
    </row>
    <row r="45464" spans="58:58" x14ac:dyDescent="0.25">
      <c r="BF45464" s="1"/>
    </row>
    <row r="45465" spans="58:58" x14ac:dyDescent="0.25">
      <c r="BF45465" s="1"/>
    </row>
    <row r="45466" spans="58:58" x14ac:dyDescent="0.25">
      <c r="BF45466" s="1"/>
    </row>
    <row r="45467" spans="58:58" x14ac:dyDescent="0.25">
      <c r="BF45467" s="1"/>
    </row>
    <row r="45468" spans="58:58" x14ac:dyDescent="0.25">
      <c r="BF45468" s="1"/>
    </row>
    <row r="45469" spans="58:58" x14ac:dyDescent="0.25">
      <c r="BF45469" s="1"/>
    </row>
    <row r="45470" spans="58:58" x14ac:dyDescent="0.25">
      <c r="BF45470" s="1"/>
    </row>
    <row r="45471" spans="58:58" x14ac:dyDescent="0.25">
      <c r="BF45471" s="1"/>
    </row>
    <row r="45472" spans="58:58" x14ac:dyDescent="0.25">
      <c r="BF45472" s="1"/>
    </row>
    <row r="45473" spans="58:58" x14ac:dyDescent="0.25">
      <c r="BF45473" s="1"/>
    </row>
    <row r="45474" spans="58:58" x14ac:dyDescent="0.25">
      <c r="BF45474" s="1"/>
    </row>
    <row r="45475" spans="58:58" x14ac:dyDescent="0.25">
      <c r="BF45475" s="1"/>
    </row>
    <row r="45476" spans="58:58" x14ac:dyDescent="0.25">
      <c r="BF45476" s="1"/>
    </row>
    <row r="45477" spans="58:58" x14ac:dyDescent="0.25">
      <c r="BF45477" s="1"/>
    </row>
    <row r="45478" spans="58:58" x14ac:dyDescent="0.25">
      <c r="BF45478" s="1"/>
    </row>
    <row r="45479" spans="58:58" x14ac:dyDescent="0.25">
      <c r="BF45479" s="1"/>
    </row>
    <row r="45480" spans="58:58" x14ac:dyDescent="0.25">
      <c r="BF45480" s="1"/>
    </row>
    <row r="45481" spans="58:58" x14ac:dyDescent="0.25">
      <c r="BF45481" s="1"/>
    </row>
    <row r="45482" spans="58:58" x14ac:dyDescent="0.25">
      <c r="BF45482" s="1"/>
    </row>
    <row r="45483" spans="58:58" x14ac:dyDescent="0.25">
      <c r="BF45483" s="1"/>
    </row>
    <row r="45484" spans="58:58" x14ac:dyDescent="0.25">
      <c r="BF45484" s="1"/>
    </row>
    <row r="45485" spans="58:58" x14ac:dyDescent="0.25">
      <c r="BF45485" s="1"/>
    </row>
    <row r="45486" spans="58:58" x14ac:dyDescent="0.25">
      <c r="BF45486" s="1"/>
    </row>
    <row r="45487" spans="58:58" x14ac:dyDescent="0.25">
      <c r="BF45487" s="1"/>
    </row>
    <row r="45488" spans="58:58" x14ac:dyDescent="0.25">
      <c r="BF45488" s="1"/>
    </row>
    <row r="45489" spans="58:58" x14ac:dyDescent="0.25">
      <c r="BF45489" s="1"/>
    </row>
    <row r="45490" spans="58:58" x14ac:dyDescent="0.25">
      <c r="BF45490" s="1"/>
    </row>
    <row r="45491" spans="58:58" x14ac:dyDescent="0.25">
      <c r="BF45491" s="1"/>
    </row>
    <row r="45492" spans="58:58" x14ac:dyDescent="0.25">
      <c r="BF45492" s="1"/>
    </row>
    <row r="45493" spans="58:58" x14ac:dyDescent="0.25">
      <c r="BF45493" s="1"/>
    </row>
    <row r="45494" spans="58:58" x14ac:dyDescent="0.25">
      <c r="BF45494" s="1"/>
    </row>
    <row r="45495" spans="58:58" x14ac:dyDescent="0.25">
      <c r="BF45495" s="1"/>
    </row>
    <row r="45496" spans="58:58" x14ac:dyDescent="0.25">
      <c r="BF45496" s="1"/>
    </row>
    <row r="45497" spans="58:58" x14ac:dyDescent="0.25">
      <c r="BF45497" s="1"/>
    </row>
    <row r="45498" spans="58:58" x14ac:dyDescent="0.25">
      <c r="BF45498" s="1"/>
    </row>
    <row r="45499" spans="58:58" x14ac:dyDescent="0.25">
      <c r="BF45499" s="1"/>
    </row>
    <row r="45500" spans="58:58" x14ac:dyDescent="0.25">
      <c r="BF45500" s="1"/>
    </row>
    <row r="45501" spans="58:58" x14ac:dyDescent="0.25">
      <c r="BF45501" s="1"/>
    </row>
    <row r="45502" spans="58:58" x14ac:dyDescent="0.25">
      <c r="BF45502" s="1"/>
    </row>
    <row r="45503" spans="58:58" x14ac:dyDescent="0.25">
      <c r="BF45503" s="1"/>
    </row>
    <row r="45504" spans="58:58" x14ac:dyDescent="0.25">
      <c r="BF45504" s="1"/>
    </row>
    <row r="45505" spans="58:58" x14ac:dyDescent="0.25">
      <c r="BF45505" s="1"/>
    </row>
    <row r="45506" spans="58:58" x14ac:dyDescent="0.25">
      <c r="BF45506" s="1"/>
    </row>
    <row r="45507" spans="58:58" x14ac:dyDescent="0.25">
      <c r="BF45507" s="1"/>
    </row>
    <row r="45508" spans="58:58" x14ac:dyDescent="0.25">
      <c r="BF45508" s="1"/>
    </row>
    <row r="45509" spans="58:58" x14ac:dyDescent="0.25">
      <c r="BF45509" s="1"/>
    </row>
    <row r="45510" spans="58:58" x14ac:dyDescent="0.25">
      <c r="BF45510" s="1"/>
    </row>
    <row r="45511" spans="58:58" x14ac:dyDescent="0.25">
      <c r="BF45511" s="1"/>
    </row>
    <row r="45512" spans="58:58" x14ac:dyDescent="0.25">
      <c r="BF45512" s="1"/>
    </row>
    <row r="45513" spans="58:58" x14ac:dyDescent="0.25">
      <c r="BF45513" s="1"/>
    </row>
    <row r="45514" spans="58:58" x14ac:dyDescent="0.25">
      <c r="BF45514" s="1"/>
    </row>
    <row r="45515" spans="58:58" x14ac:dyDescent="0.25">
      <c r="BF45515" s="1"/>
    </row>
    <row r="45516" spans="58:58" x14ac:dyDescent="0.25">
      <c r="BF45516" s="1"/>
    </row>
    <row r="45517" spans="58:58" x14ac:dyDescent="0.25">
      <c r="BF45517" s="1"/>
    </row>
    <row r="45518" spans="58:58" x14ac:dyDescent="0.25">
      <c r="BF45518" s="1"/>
    </row>
    <row r="45519" spans="58:58" x14ac:dyDescent="0.25">
      <c r="BF45519" s="1"/>
    </row>
    <row r="45520" spans="58:58" x14ac:dyDescent="0.25">
      <c r="BF45520" s="1"/>
    </row>
    <row r="45521" spans="58:58" x14ac:dyDescent="0.25">
      <c r="BF45521" s="1"/>
    </row>
    <row r="45522" spans="58:58" x14ac:dyDescent="0.25">
      <c r="BF45522" s="1"/>
    </row>
    <row r="45523" spans="58:58" x14ac:dyDescent="0.25">
      <c r="BF45523" s="1"/>
    </row>
    <row r="45524" spans="58:58" x14ac:dyDescent="0.25">
      <c r="BF45524" s="1"/>
    </row>
    <row r="45525" spans="58:58" x14ac:dyDescent="0.25">
      <c r="BF45525" s="1"/>
    </row>
    <row r="45526" spans="58:58" x14ac:dyDescent="0.25">
      <c r="BF45526" s="1"/>
    </row>
    <row r="45527" spans="58:58" x14ac:dyDescent="0.25">
      <c r="BF45527" s="1"/>
    </row>
    <row r="45528" spans="58:58" x14ac:dyDescent="0.25">
      <c r="BF45528" s="1"/>
    </row>
    <row r="45529" spans="58:58" x14ac:dyDescent="0.25">
      <c r="BF45529" s="1"/>
    </row>
    <row r="45530" spans="58:58" x14ac:dyDescent="0.25">
      <c r="BF45530" s="1"/>
    </row>
    <row r="45531" spans="58:58" x14ac:dyDescent="0.25">
      <c r="BF45531" s="1"/>
    </row>
    <row r="45532" spans="58:58" x14ac:dyDescent="0.25">
      <c r="BF45532" s="1"/>
    </row>
    <row r="45533" spans="58:58" x14ac:dyDescent="0.25">
      <c r="BF45533" s="1"/>
    </row>
    <row r="45534" spans="58:58" x14ac:dyDescent="0.25">
      <c r="BF45534" s="1"/>
    </row>
    <row r="45535" spans="58:58" x14ac:dyDescent="0.25">
      <c r="BF45535" s="1"/>
    </row>
    <row r="45536" spans="58:58" x14ac:dyDescent="0.25">
      <c r="BF45536" s="1"/>
    </row>
    <row r="45537" spans="58:58" x14ac:dyDescent="0.25">
      <c r="BF45537" s="1"/>
    </row>
    <row r="45538" spans="58:58" x14ac:dyDescent="0.25">
      <c r="BF45538" s="1"/>
    </row>
    <row r="45539" spans="58:58" x14ac:dyDescent="0.25">
      <c r="BF45539" s="1"/>
    </row>
    <row r="45540" spans="58:58" x14ac:dyDescent="0.25">
      <c r="BF45540" s="1"/>
    </row>
    <row r="45541" spans="58:58" x14ac:dyDescent="0.25">
      <c r="BF45541" s="1"/>
    </row>
    <row r="45542" spans="58:58" x14ac:dyDescent="0.25">
      <c r="BF45542" s="1"/>
    </row>
    <row r="45543" spans="58:58" x14ac:dyDescent="0.25">
      <c r="BF45543" s="1"/>
    </row>
    <row r="45544" spans="58:58" x14ac:dyDescent="0.25">
      <c r="BF45544" s="1"/>
    </row>
    <row r="45545" spans="58:58" x14ac:dyDescent="0.25">
      <c r="BF45545" s="1"/>
    </row>
    <row r="45546" spans="58:58" x14ac:dyDescent="0.25">
      <c r="BF45546" s="1"/>
    </row>
    <row r="45547" spans="58:58" x14ac:dyDescent="0.25">
      <c r="BF45547" s="1"/>
    </row>
    <row r="45548" spans="58:58" x14ac:dyDescent="0.25">
      <c r="BF45548" s="1"/>
    </row>
    <row r="45549" spans="58:58" x14ac:dyDescent="0.25">
      <c r="BF45549" s="1"/>
    </row>
    <row r="45550" spans="58:58" x14ac:dyDescent="0.25">
      <c r="BF45550" s="1"/>
    </row>
    <row r="45551" spans="58:58" x14ac:dyDescent="0.25">
      <c r="BF45551" s="1"/>
    </row>
    <row r="45552" spans="58:58" x14ac:dyDescent="0.25">
      <c r="BF45552" s="1"/>
    </row>
    <row r="45553" spans="58:58" x14ac:dyDescent="0.25">
      <c r="BF45553" s="1"/>
    </row>
    <row r="45554" spans="58:58" x14ac:dyDescent="0.25">
      <c r="BF45554" s="1"/>
    </row>
    <row r="45555" spans="58:58" x14ac:dyDescent="0.25">
      <c r="BF45555" s="1"/>
    </row>
    <row r="45556" spans="58:58" x14ac:dyDescent="0.25">
      <c r="BF45556" s="1"/>
    </row>
    <row r="45557" spans="58:58" x14ac:dyDescent="0.25">
      <c r="BF45557" s="1"/>
    </row>
    <row r="45558" spans="58:58" x14ac:dyDescent="0.25">
      <c r="BF45558" s="1"/>
    </row>
    <row r="45559" spans="58:58" x14ac:dyDescent="0.25">
      <c r="BF45559" s="1"/>
    </row>
    <row r="45560" spans="58:58" x14ac:dyDescent="0.25">
      <c r="BF45560" s="1"/>
    </row>
    <row r="45561" spans="58:58" x14ac:dyDescent="0.25">
      <c r="BF45561" s="1"/>
    </row>
    <row r="45562" spans="58:58" x14ac:dyDescent="0.25">
      <c r="BF45562" s="1"/>
    </row>
    <row r="45563" spans="58:58" x14ac:dyDescent="0.25">
      <c r="BF45563" s="1"/>
    </row>
    <row r="45564" spans="58:58" x14ac:dyDescent="0.25">
      <c r="BF45564" s="1"/>
    </row>
    <row r="45565" spans="58:58" x14ac:dyDescent="0.25">
      <c r="BF45565" s="1"/>
    </row>
    <row r="45566" spans="58:58" x14ac:dyDescent="0.25">
      <c r="BF45566" s="1"/>
    </row>
    <row r="45567" spans="58:58" x14ac:dyDescent="0.25">
      <c r="BF45567" s="1"/>
    </row>
    <row r="45568" spans="58:58" x14ac:dyDescent="0.25">
      <c r="BF45568" s="1"/>
    </row>
    <row r="45569" spans="58:58" x14ac:dyDescent="0.25">
      <c r="BF45569" s="1"/>
    </row>
    <row r="45570" spans="58:58" x14ac:dyDescent="0.25">
      <c r="BF45570" s="1"/>
    </row>
    <row r="45571" spans="58:58" x14ac:dyDescent="0.25">
      <c r="BF45571" s="1"/>
    </row>
    <row r="45572" spans="58:58" x14ac:dyDescent="0.25">
      <c r="BF45572" s="1"/>
    </row>
    <row r="45573" spans="58:58" x14ac:dyDescent="0.25">
      <c r="BF45573" s="1"/>
    </row>
    <row r="45574" spans="58:58" x14ac:dyDescent="0.25">
      <c r="BF45574" s="1"/>
    </row>
    <row r="45575" spans="58:58" x14ac:dyDescent="0.25">
      <c r="BF45575" s="1"/>
    </row>
    <row r="45576" spans="58:58" x14ac:dyDescent="0.25">
      <c r="BF45576" s="1"/>
    </row>
    <row r="45577" spans="58:58" x14ac:dyDescent="0.25">
      <c r="BF45577" s="1"/>
    </row>
    <row r="45578" spans="58:58" x14ac:dyDescent="0.25">
      <c r="BF45578" s="1"/>
    </row>
    <row r="45579" spans="58:58" x14ac:dyDescent="0.25">
      <c r="BF45579" s="1"/>
    </row>
    <row r="45580" spans="58:58" x14ac:dyDescent="0.25">
      <c r="BF45580" s="1"/>
    </row>
    <row r="45581" spans="58:58" x14ac:dyDescent="0.25">
      <c r="BF45581" s="1"/>
    </row>
    <row r="45582" spans="58:58" x14ac:dyDescent="0.25">
      <c r="BF45582" s="1"/>
    </row>
    <row r="45583" spans="58:58" x14ac:dyDescent="0.25">
      <c r="BF45583" s="1"/>
    </row>
    <row r="45584" spans="58:58" x14ac:dyDescent="0.25">
      <c r="BF45584" s="1"/>
    </row>
    <row r="45585" spans="58:58" x14ac:dyDescent="0.25">
      <c r="BF45585" s="1"/>
    </row>
    <row r="45586" spans="58:58" x14ac:dyDescent="0.25">
      <c r="BF45586" s="1"/>
    </row>
    <row r="45587" spans="58:58" x14ac:dyDescent="0.25">
      <c r="BF45587" s="1"/>
    </row>
    <row r="45588" spans="58:58" x14ac:dyDescent="0.25">
      <c r="BF45588" s="1"/>
    </row>
    <row r="45589" spans="58:58" x14ac:dyDescent="0.25">
      <c r="BF45589" s="1"/>
    </row>
    <row r="45590" spans="58:58" x14ac:dyDescent="0.25">
      <c r="BF45590" s="1"/>
    </row>
    <row r="45591" spans="58:58" x14ac:dyDescent="0.25">
      <c r="BF45591" s="1"/>
    </row>
    <row r="45592" spans="58:58" x14ac:dyDescent="0.25">
      <c r="BF45592" s="1"/>
    </row>
    <row r="45593" spans="58:58" x14ac:dyDescent="0.25">
      <c r="BF45593" s="1"/>
    </row>
    <row r="45594" spans="58:58" x14ac:dyDescent="0.25">
      <c r="BF45594" s="1"/>
    </row>
    <row r="45595" spans="58:58" x14ac:dyDescent="0.25">
      <c r="BF45595" s="1"/>
    </row>
    <row r="45596" spans="58:58" x14ac:dyDescent="0.25">
      <c r="BF45596" s="1"/>
    </row>
    <row r="45597" spans="58:58" x14ac:dyDescent="0.25">
      <c r="BF45597" s="1"/>
    </row>
    <row r="45598" spans="58:58" x14ac:dyDescent="0.25">
      <c r="BF45598" s="1"/>
    </row>
    <row r="45599" spans="58:58" x14ac:dyDescent="0.25">
      <c r="BF45599" s="1"/>
    </row>
    <row r="45600" spans="58:58" x14ac:dyDescent="0.25">
      <c r="BF45600" s="1"/>
    </row>
    <row r="45601" spans="58:58" x14ac:dyDescent="0.25">
      <c r="BF45601" s="1"/>
    </row>
    <row r="45602" spans="58:58" x14ac:dyDescent="0.25">
      <c r="BF45602" s="1"/>
    </row>
    <row r="45603" spans="58:58" x14ac:dyDescent="0.25">
      <c r="BF45603" s="1"/>
    </row>
    <row r="45604" spans="58:58" x14ac:dyDescent="0.25">
      <c r="BF45604" s="1"/>
    </row>
    <row r="45605" spans="58:58" x14ac:dyDescent="0.25">
      <c r="BF45605" s="1"/>
    </row>
    <row r="45606" spans="58:58" x14ac:dyDescent="0.25">
      <c r="BF45606" s="1"/>
    </row>
    <row r="45607" spans="58:58" x14ac:dyDescent="0.25">
      <c r="BF45607" s="1"/>
    </row>
    <row r="45608" spans="58:58" x14ac:dyDescent="0.25">
      <c r="BF45608" s="1"/>
    </row>
    <row r="45609" spans="58:58" x14ac:dyDescent="0.25">
      <c r="BF45609" s="1"/>
    </row>
    <row r="45610" spans="58:58" x14ac:dyDescent="0.25">
      <c r="BF45610" s="1"/>
    </row>
    <row r="45611" spans="58:58" x14ac:dyDescent="0.25">
      <c r="BF45611" s="1"/>
    </row>
    <row r="45612" spans="58:58" x14ac:dyDescent="0.25">
      <c r="BF45612" s="1"/>
    </row>
    <row r="45613" spans="58:58" x14ac:dyDescent="0.25">
      <c r="BF45613" s="1"/>
    </row>
    <row r="45614" spans="58:58" x14ac:dyDescent="0.25">
      <c r="BF45614" s="1"/>
    </row>
    <row r="45615" spans="58:58" x14ac:dyDescent="0.25">
      <c r="BF45615" s="1"/>
    </row>
    <row r="45616" spans="58:58" x14ac:dyDescent="0.25">
      <c r="BF45616" s="1"/>
    </row>
    <row r="45617" spans="58:58" x14ac:dyDescent="0.25">
      <c r="BF45617" s="1"/>
    </row>
    <row r="45618" spans="58:58" x14ac:dyDescent="0.25">
      <c r="BF45618" s="1"/>
    </row>
    <row r="45619" spans="58:58" x14ac:dyDescent="0.25">
      <c r="BF45619" s="1"/>
    </row>
    <row r="45620" spans="58:58" x14ac:dyDescent="0.25">
      <c r="BF45620" s="1"/>
    </row>
    <row r="45621" spans="58:58" x14ac:dyDescent="0.25">
      <c r="BF45621" s="1"/>
    </row>
    <row r="45622" spans="58:58" x14ac:dyDescent="0.25">
      <c r="BF45622" s="1"/>
    </row>
    <row r="45623" spans="58:58" x14ac:dyDescent="0.25">
      <c r="BF45623" s="1"/>
    </row>
    <row r="45624" spans="58:58" x14ac:dyDescent="0.25">
      <c r="BF45624" s="1"/>
    </row>
    <row r="45625" spans="58:58" x14ac:dyDescent="0.25">
      <c r="BF45625" s="1"/>
    </row>
    <row r="45626" spans="58:58" x14ac:dyDescent="0.25">
      <c r="BF45626" s="1"/>
    </row>
    <row r="45627" spans="58:58" x14ac:dyDescent="0.25">
      <c r="BF45627" s="1"/>
    </row>
    <row r="45628" spans="58:58" x14ac:dyDescent="0.25">
      <c r="BF45628" s="1"/>
    </row>
    <row r="45629" spans="58:58" x14ac:dyDescent="0.25">
      <c r="BF45629" s="1"/>
    </row>
    <row r="45630" spans="58:58" x14ac:dyDescent="0.25">
      <c r="BF45630" s="1"/>
    </row>
    <row r="45631" spans="58:58" x14ac:dyDescent="0.25">
      <c r="BF45631" s="1"/>
    </row>
    <row r="45632" spans="58:58" x14ac:dyDescent="0.25">
      <c r="BF45632" s="1"/>
    </row>
    <row r="45633" spans="58:58" x14ac:dyDescent="0.25">
      <c r="BF45633" s="1"/>
    </row>
    <row r="45634" spans="58:58" x14ac:dyDescent="0.25">
      <c r="BF45634" s="1"/>
    </row>
    <row r="45635" spans="58:58" x14ac:dyDescent="0.25">
      <c r="BF45635" s="1"/>
    </row>
    <row r="45636" spans="58:58" x14ac:dyDescent="0.25">
      <c r="BF45636" s="1"/>
    </row>
    <row r="45637" spans="58:58" x14ac:dyDescent="0.25">
      <c r="BF45637" s="1"/>
    </row>
    <row r="45638" spans="58:58" x14ac:dyDescent="0.25">
      <c r="BF45638" s="1"/>
    </row>
    <row r="45639" spans="58:58" x14ac:dyDescent="0.25">
      <c r="BF45639" s="1"/>
    </row>
    <row r="45640" spans="58:58" x14ac:dyDescent="0.25">
      <c r="BF45640" s="1"/>
    </row>
    <row r="45641" spans="58:58" x14ac:dyDescent="0.25">
      <c r="BF45641" s="1"/>
    </row>
    <row r="45642" spans="58:58" x14ac:dyDescent="0.25">
      <c r="BF45642" s="1"/>
    </row>
    <row r="45643" spans="58:58" x14ac:dyDescent="0.25">
      <c r="BF45643" s="1"/>
    </row>
    <row r="45644" spans="58:58" x14ac:dyDescent="0.25">
      <c r="BF45644" s="1"/>
    </row>
    <row r="45645" spans="58:58" x14ac:dyDescent="0.25">
      <c r="BF45645" s="1"/>
    </row>
    <row r="45646" spans="58:58" x14ac:dyDescent="0.25">
      <c r="BF45646" s="1"/>
    </row>
    <row r="45647" spans="58:58" x14ac:dyDescent="0.25">
      <c r="BF45647" s="1"/>
    </row>
    <row r="45648" spans="58:58" x14ac:dyDescent="0.25">
      <c r="BF45648" s="1"/>
    </row>
    <row r="45649" spans="58:58" x14ac:dyDescent="0.25">
      <c r="BF45649" s="1"/>
    </row>
    <row r="45650" spans="58:58" x14ac:dyDescent="0.25">
      <c r="BF45650" s="1"/>
    </row>
    <row r="45651" spans="58:58" x14ac:dyDescent="0.25">
      <c r="BF45651" s="1"/>
    </row>
    <row r="45652" spans="58:58" x14ac:dyDescent="0.25">
      <c r="BF45652" s="1"/>
    </row>
    <row r="45653" spans="58:58" x14ac:dyDescent="0.25">
      <c r="BF45653" s="1"/>
    </row>
    <row r="45654" spans="58:58" x14ac:dyDescent="0.25">
      <c r="BF45654" s="1"/>
    </row>
    <row r="45655" spans="58:58" x14ac:dyDescent="0.25">
      <c r="BF45655" s="1"/>
    </row>
    <row r="45656" spans="58:58" x14ac:dyDescent="0.25">
      <c r="BF45656" s="1"/>
    </row>
    <row r="45657" spans="58:58" x14ac:dyDescent="0.25">
      <c r="BF45657" s="1"/>
    </row>
    <row r="45658" spans="58:58" x14ac:dyDescent="0.25">
      <c r="BF45658" s="1"/>
    </row>
    <row r="45659" spans="58:58" x14ac:dyDescent="0.25">
      <c r="BF45659" s="1"/>
    </row>
    <row r="45660" spans="58:58" x14ac:dyDescent="0.25">
      <c r="BF45660" s="1"/>
    </row>
    <row r="45661" spans="58:58" x14ac:dyDescent="0.25">
      <c r="BF45661" s="1"/>
    </row>
    <row r="45662" spans="58:58" x14ac:dyDescent="0.25">
      <c r="BF45662" s="1"/>
    </row>
    <row r="45663" spans="58:58" x14ac:dyDescent="0.25">
      <c r="BF45663" s="1"/>
    </row>
    <row r="45664" spans="58:58" x14ac:dyDescent="0.25">
      <c r="BF45664" s="1"/>
    </row>
    <row r="45665" spans="58:58" x14ac:dyDescent="0.25">
      <c r="BF45665" s="1"/>
    </row>
    <row r="45666" spans="58:58" x14ac:dyDescent="0.25">
      <c r="BF45666" s="1"/>
    </row>
    <row r="45667" spans="58:58" x14ac:dyDescent="0.25">
      <c r="BF45667" s="1"/>
    </row>
    <row r="45668" spans="58:58" x14ac:dyDescent="0.25">
      <c r="BF45668" s="1"/>
    </row>
    <row r="45669" spans="58:58" x14ac:dyDescent="0.25">
      <c r="BF45669" s="1"/>
    </row>
    <row r="45670" spans="58:58" x14ac:dyDescent="0.25">
      <c r="BF45670" s="1"/>
    </row>
    <row r="45671" spans="58:58" x14ac:dyDescent="0.25">
      <c r="BF45671" s="1"/>
    </row>
    <row r="45672" spans="58:58" x14ac:dyDescent="0.25">
      <c r="BF45672" s="1"/>
    </row>
    <row r="45673" spans="58:58" x14ac:dyDescent="0.25">
      <c r="BF45673" s="1"/>
    </row>
    <row r="45674" spans="58:58" x14ac:dyDescent="0.25">
      <c r="BF45674" s="1"/>
    </row>
    <row r="45675" spans="58:58" x14ac:dyDescent="0.25">
      <c r="BF45675" s="1"/>
    </row>
    <row r="45676" spans="58:58" x14ac:dyDescent="0.25">
      <c r="BF45676" s="1"/>
    </row>
    <row r="45677" spans="58:58" x14ac:dyDescent="0.25">
      <c r="BF45677" s="1"/>
    </row>
    <row r="45678" spans="58:58" x14ac:dyDescent="0.25">
      <c r="BF45678" s="1"/>
    </row>
    <row r="45679" spans="58:58" x14ac:dyDescent="0.25">
      <c r="BF45679" s="1"/>
    </row>
    <row r="45680" spans="58:58" x14ac:dyDescent="0.25">
      <c r="BF45680" s="1"/>
    </row>
    <row r="45681" spans="58:58" x14ac:dyDescent="0.25">
      <c r="BF45681" s="1"/>
    </row>
    <row r="45682" spans="58:58" x14ac:dyDescent="0.25">
      <c r="BF45682" s="1"/>
    </row>
    <row r="45683" spans="58:58" x14ac:dyDescent="0.25">
      <c r="BF45683" s="1"/>
    </row>
    <row r="45684" spans="58:58" x14ac:dyDescent="0.25">
      <c r="BF45684" s="1"/>
    </row>
    <row r="45685" spans="58:58" x14ac:dyDescent="0.25">
      <c r="BF45685" s="1"/>
    </row>
    <row r="45686" spans="58:58" x14ac:dyDescent="0.25">
      <c r="BF45686" s="1"/>
    </row>
    <row r="45687" spans="58:58" x14ac:dyDescent="0.25">
      <c r="BF45687" s="1"/>
    </row>
    <row r="45688" spans="58:58" x14ac:dyDescent="0.25">
      <c r="BF45688" s="1"/>
    </row>
    <row r="45689" spans="58:58" x14ac:dyDescent="0.25">
      <c r="BF45689" s="1"/>
    </row>
    <row r="45690" spans="58:58" x14ac:dyDescent="0.25">
      <c r="BF45690" s="1"/>
    </row>
    <row r="45691" spans="58:58" x14ac:dyDescent="0.25">
      <c r="BF45691" s="1"/>
    </row>
    <row r="45692" spans="58:58" x14ac:dyDescent="0.25">
      <c r="BF45692" s="1"/>
    </row>
    <row r="45693" spans="58:58" x14ac:dyDescent="0.25">
      <c r="BF45693" s="1"/>
    </row>
    <row r="45694" spans="58:58" x14ac:dyDescent="0.25">
      <c r="BF45694" s="1"/>
    </row>
    <row r="45695" spans="58:58" x14ac:dyDescent="0.25">
      <c r="BF45695" s="1"/>
    </row>
    <row r="45696" spans="58:58" x14ac:dyDescent="0.25">
      <c r="BF45696" s="1"/>
    </row>
    <row r="45697" spans="58:58" x14ac:dyDescent="0.25">
      <c r="BF45697" s="1"/>
    </row>
    <row r="45698" spans="58:58" x14ac:dyDescent="0.25">
      <c r="BF45698" s="1"/>
    </row>
    <row r="45699" spans="58:58" x14ac:dyDescent="0.25">
      <c r="BF45699" s="1"/>
    </row>
    <row r="45700" spans="58:58" x14ac:dyDescent="0.25">
      <c r="BF45700" s="1"/>
    </row>
    <row r="45701" spans="58:58" x14ac:dyDescent="0.25">
      <c r="BF45701" s="1"/>
    </row>
    <row r="45702" spans="58:58" x14ac:dyDescent="0.25">
      <c r="BF45702" s="1"/>
    </row>
    <row r="45703" spans="58:58" x14ac:dyDescent="0.25">
      <c r="BF45703" s="1"/>
    </row>
    <row r="45704" spans="58:58" x14ac:dyDescent="0.25">
      <c r="BF45704" s="1"/>
    </row>
    <row r="45705" spans="58:58" x14ac:dyDescent="0.25">
      <c r="BF45705" s="1"/>
    </row>
    <row r="45706" spans="58:58" x14ac:dyDescent="0.25">
      <c r="BF45706" s="1"/>
    </row>
    <row r="45707" spans="58:58" x14ac:dyDescent="0.25">
      <c r="BF45707" s="1"/>
    </row>
    <row r="45708" spans="58:58" x14ac:dyDescent="0.25">
      <c r="BF45708" s="1"/>
    </row>
    <row r="45709" spans="58:58" x14ac:dyDescent="0.25">
      <c r="BF45709" s="1"/>
    </row>
    <row r="45710" spans="58:58" x14ac:dyDescent="0.25">
      <c r="BF45710" s="1"/>
    </row>
    <row r="45711" spans="58:58" x14ac:dyDescent="0.25">
      <c r="BF45711" s="1"/>
    </row>
    <row r="45712" spans="58:58" x14ac:dyDescent="0.25">
      <c r="BF45712" s="1"/>
    </row>
    <row r="45713" spans="58:58" x14ac:dyDescent="0.25">
      <c r="BF45713" s="1"/>
    </row>
    <row r="45714" spans="58:58" x14ac:dyDescent="0.25">
      <c r="BF45714" s="1"/>
    </row>
    <row r="45715" spans="58:58" x14ac:dyDescent="0.25">
      <c r="BF45715" s="1"/>
    </row>
    <row r="45716" spans="58:58" x14ac:dyDescent="0.25">
      <c r="BF45716" s="1"/>
    </row>
    <row r="45717" spans="58:58" x14ac:dyDescent="0.25">
      <c r="BF45717" s="1"/>
    </row>
    <row r="45718" spans="58:58" x14ac:dyDescent="0.25">
      <c r="BF45718" s="1"/>
    </row>
    <row r="45719" spans="58:58" x14ac:dyDescent="0.25">
      <c r="BF45719" s="1"/>
    </row>
    <row r="45720" spans="58:58" x14ac:dyDescent="0.25">
      <c r="BF45720" s="1"/>
    </row>
    <row r="45721" spans="58:58" x14ac:dyDescent="0.25">
      <c r="BF45721" s="1"/>
    </row>
    <row r="45722" spans="58:58" x14ac:dyDescent="0.25">
      <c r="BF45722" s="1"/>
    </row>
    <row r="45723" spans="58:58" x14ac:dyDescent="0.25">
      <c r="BF45723" s="1"/>
    </row>
    <row r="45724" spans="58:58" x14ac:dyDescent="0.25">
      <c r="BF45724" s="1"/>
    </row>
    <row r="45725" spans="58:58" x14ac:dyDescent="0.25">
      <c r="BF45725" s="1"/>
    </row>
    <row r="45726" spans="58:58" x14ac:dyDescent="0.25">
      <c r="BF45726" s="1"/>
    </row>
    <row r="45727" spans="58:58" x14ac:dyDescent="0.25">
      <c r="BF45727" s="1"/>
    </row>
    <row r="45728" spans="58:58" x14ac:dyDescent="0.25">
      <c r="BF45728" s="1"/>
    </row>
    <row r="45729" spans="58:58" x14ac:dyDescent="0.25">
      <c r="BF45729" s="1"/>
    </row>
    <row r="45730" spans="58:58" x14ac:dyDescent="0.25">
      <c r="BF45730" s="1"/>
    </row>
    <row r="45731" spans="58:58" x14ac:dyDescent="0.25">
      <c r="BF45731" s="1"/>
    </row>
    <row r="45732" spans="58:58" x14ac:dyDescent="0.25">
      <c r="BF45732" s="1"/>
    </row>
    <row r="45733" spans="58:58" x14ac:dyDescent="0.25">
      <c r="BF45733" s="1"/>
    </row>
    <row r="45734" spans="58:58" x14ac:dyDescent="0.25">
      <c r="BF45734" s="1"/>
    </row>
    <row r="45735" spans="58:58" x14ac:dyDescent="0.25">
      <c r="BF45735" s="1"/>
    </row>
    <row r="45736" spans="58:58" x14ac:dyDescent="0.25">
      <c r="BF45736" s="1"/>
    </row>
    <row r="45737" spans="58:58" x14ac:dyDescent="0.25">
      <c r="BF45737" s="1"/>
    </row>
    <row r="45738" spans="58:58" x14ac:dyDescent="0.25">
      <c r="BF45738" s="1"/>
    </row>
    <row r="45739" spans="58:58" x14ac:dyDescent="0.25">
      <c r="BF45739" s="1"/>
    </row>
    <row r="45740" spans="58:58" x14ac:dyDescent="0.25">
      <c r="BF45740" s="1"/>
    </row>
    <row r="45741" spans="58:58" x14ac:dyDescent="0.25">
      <c r="BF45741" s="1"/>
    </row>
    <row r="45742" spans="58:58" x14ac:dyDescent="0.25">
      <c r="BF45742" s="1"/>
    </row>
    <row r="45743" spans="58:58" x14ac:dyDescent="0.25">
      <c r="BF45743" s="1"/>
    </row>
    <row r="45744" spans="58:58" x14ac:dyDescent="0.25">
      <c r="BF45744" s="1"/>
    </row>
    <row r="45745" spans="58:58" x14ac:dyDescent="0.25">
      <c r="BF45745" s="1"/>
    </row>
    <row r="45746" spans="58:58" x14ac:dyDescent="0.25">
      <c r="BF45746" s="1"/>
    </row>
    <row r="45747" spans="58:58" x14ac:dyDescent="0.25">
      <c r="BF45747" s="1"/>
    </row>
    <row r="45748" spans="58:58" x14ac:dyDescent="0.25">
      <c r="BF45748" s="1"/>
    </row>
    <row r="45749" spans="58:58" x14ac:dyDescent="0.25">
      <c r="BF45749" s="1"/>
    </row>
    <row r="45750" spans="58:58" x14ac:dyDescent="0.25">
      <c r="BF45750" s="1"/>
    </row>
    <row r="45751" spans="58:58" x14ac:dyDescent="0.25">
      <c r="BF45751" s="1"/>
    </row>
    <row r="45752" spans="58:58" x14ac:dyDescent="0.25">
      <c r="BF45752" s="1"/>
    </row>
    <row r="45753" spans="58:58" x14ac:dyDescent="0.25">
      <c r="BF45753" s="1"/>
    </row>
    <row r="45754" spans="58:58" x14ac:dyDescent="0.25">
      <c r="BF45754" s="1"/>
    </row>
    <row r="45755" spans="58:58" x14ac:dyDescent="0.25">
      <c r="BF45755" s="1"/>
    </row>
    <row r="45756" spans="58:58" x14ac:dyDescent="0.25">
      <c r="BF45756" s="1"/>
    </row>
    <row r="45757" spans="58:58" x14ac:dyDescent="0.25">
      <c r="BF45757" s="1"/>
    </row>
    <row r="45758" spans="58:58" x14ac:dyDescent="0.25">
      <c r="BF45758" s="1"/>
    </row>
    <row r="45759" spans="58:58" x14ac:dyDescent="0.25">
      <c r="BF45759" s="1"/>
    </row>
    <row r="45760" spans="58:58" x14ac:dyDescent="0.25">
      <c r="BF45760" s="1"/>
    </row>
    <row r="45761" spans="58:58" x14ac:dyDescent="0.25">
      <c r="BF45761" s="1"/>
    </row>
    <row r="45762" spans="58:58" x14ac:dyDescent="0.25">
      <c r="BF45762" s="1"/>
    </row>
    <row r="45763" spans="58:58" x14ac:dyDescent="0.25">
      <c r="BF45763" s="1"/>
    </row>
    <row r="45764" spans="58:58" x14ac:dyDescent="0.25">
      <c r="BF45764" s="1"/>
    </row>
    <row r="45765" spans="58:58" x14ac:dyDescent="0.25">
      <c r="BF45765" s="1"/>
    </row>
    <row r="45766" spans="58:58" x14ac:dyDescent="0.25">
      <c r="BF45766" s="1"/>
    </row>
    <row r="45767" spans="58:58" x14ac:dyDescent="0.25">
      <c r="BF45767" s="1"/>
    </row>
    <row r="45768" spans="58:58" x14ac:dyDescent="0.25">
      <c r="BF45768" s="1"/>
    </row>
    <row r="45769" spans="58:58" x14ac:dyDescent="0.25">
      <c r="BF45769" s="1"/>
    </row>
    <row r="45770" spans="58:58" x14ac:dyDescent="0.25">
      <c r="BF45770" s="1"/>
    </row>
    <row r="45771" spans="58:58" x14ac:dyDescent="0.25">
      <c r="BF45771" s="1"/>
    </row>
    <row r="45772" spans="58:58" x14ac:dyDescent="0.25">
      <c r="BF45772" s="1"/>
    </row>
    <row r="45773" spans="58:58" x14ac:dyDescent="0.25">
      <c r="BF45773" s="1"/>
    </row>
    <row r="45774" spans="58:58" x14ac:dyDescent="0.25">
      <c r="BF45774" s="1"/>
    </row>
    <row r="45775" spans="58:58" x14ac:dyDescent="0.25">
      <c r="BF45775" s="1"/>
    </row>
    <row r="45776" spans="58:58" x14ac:dyDescent="0.25">
      <c r="BF45776" s="1"/>
    </row>
    <row r="45777" spans="58:58" x14ac:dyDescent="0.25">
      <c r="BF45777" s="1"/>
    </row>
    <row r="45778" spans="58:58" x14ac:dyDescent="0.25">
      <c r="BF45778" s="1"/>
    </row>
    <row r="45779" spans="58:58" x14ac:dyDescent="0.25">
      <c r="BF45779" s="1"/>
    </row>
    <row r="45780" spans="58:58" x14ac:dyDescent="0.25">
      <c r="BF45780" s="1"/>
    </row>
    <row r="45781" spans="58:58" x14ac:dyDescent="0.25">
      <c r="BF45781" s="1"/>
    </row>
    <row r="45782" spans="58:58" x14ac:dyDescent="0.25">
      <c r="BF45782" s="1"/>
    </row>
    <row r="45783" spans="58:58" x14ac:dyDescent="0.25">
      <c r="BF45783" s="1"/>
    </row>
    <row r="45784" spans="58:58" x14ac:dyDescent="0.25">
      <c r="BF45784" s="1"/>
    </row>
    <row r="45785" spans="58:58" x14ac:dyDescent="0.25">
      <c r="BF45785" s="1"/>
    </row>
    <row r="45786" spans="58:58" x14ac:dyDescent="0.25">
      <c r="BF45786" s="1"/>
    </row>
    <row r="45787" spans="58:58" x14ac:dyDescent="0.25">
      <c r="BF45787" s="1"/>
    </row>
    <row r="45788" spans="58:58" x14ac:dyDescent="0.25">
      <c r="BF45788" s="1"/>
    </row>
    <row r="45789" spans="58:58" x14ac:dyDescent="0.25">
      <c r="BF45789" s="1"/>
    </row>
    <row r="45790" spans="58:58" x14ac:dyDescent="0.25">
      <c r="BF45790" s="1"/>
    </row>
    <row r="45791" spans="58:58" x14ac:dyDescent="0.25">
      <c r="BF45791" s="1"/>
    </row>
    <row r="45792" spans="58:58" x14ac:dyDescent="0.25">
      <c r="BF45792" s="1"/>
    </row>
    <row r="45793" spans="58:58" x14ac:dyDescent="0.25">
      <c r="BF45793" s="1"/>
    </row>
    <row r="45794" spans="58:58" x14ac:dyDescent="0.25">
      <c r="BF45794" s="1"/>
    </row>
    <row r="45795" spans="58:58" x14ac:dyDescent="0.25">
      <c r="BF45795" s="1"/>
    </row>
    <row r="45796" spans="58:58" x14ac:dyDescent="0.25">
      <c r="BF45796" s="1"/>
    </row>
    <row r="45797" spans="58:58" x14ac:dyDescent="0.25">
      <c r="BF45797" s="1"/>
    </row>
    <row r="45798" spans="58:58" x14ac:dyDescent="0.25">
      <c r="BF45798" s="1"/>
    </row>
    <row r="45799" spans="58:58" x14ac:dyDescent="0.25">
      <c r="BF45799" s="1"/>
    </row>
    <row r="45800" spans="58:58" x14ac:dyDescent="0.25">
      <c r="BF45800" s="1"/>
    </row>
    <row r="45801" spans="58:58" x14ac:dyDescent="0.25">
      <c r="BF45801" s="1"/>
    </row>
    <row r="45802" spans="58:58" x14ac:dyDescent="0.25">
      <c r="BF45802" s="1"/>
    </row>
    <row r="45803" spans="58:58" x14ac:dyDescent="0.25">
      <c r="BF45803" s="1"/>
    </row>
    <row r="45804" spans="58:58" x14ac:dyDescent="0.25">
      <c r="BF45804" s="1"/>
    </row>
    <row r="45805" spans="58:58" x14ac:dyDescent="0.25">
      <c r="BF45805" s="1"/>
    </row>
    <row r="45806" spans="58:58" x14ac:dyDescent="0.25">
      <c r="BF45806" s="1"/>
    </row>
    <row r="45807" spans="58:58" x14ac:dyDescent="0.25">
      <c r="BF45807" s="1"/>
    </row>
    <row r="45808" spans="58:58" x14ac:dyDescent="0.25">
      <c r="BF45808" s="1"/>
    </row>
    <row r="45809" spans="58:58" x14ac:dyDescent="0.25">
      <c r="BF45809" s="1"/>
    </row>
    <row r="45810" spans="58:58" x14ac:dyDescent="0.25">
      <c r="BF45810" s="1"/>
    </row>
    <row r="45811" spans="58:58" x14ac:dyDescent="0.25">
      <c r="BF45811" s="1"/>
    </row>
    <row r="45812" spans="58:58" x14ac:dyDescent="0.25">
      <c r="BF45812" s="1"/>
    </row>
    <row r="45813" spans="58:58" x14ac:dyDescent="0.25">
      <c r="BF45813" s="1"/>
    </row>
    <row r="45814" spans="58:58" x14ac:dyDescent="0.25">
      <c r="BF45814" s="1"/>
    </row>
    <row r="45815" spans="58:58" x14ac:dyDescent="0.25">
      <c r="BF45815" s="1"/>
    </row>
    <row r="45816" spans="58:58" x14ac:dyDescent="0.25">
      <c r="BF45816" s="1"/>
    </row>
    <row r="45817" spans="58:58" x14ac:dyDescent="0.25">
      <c r="BF45817" s="1"/>
    </row>
    <row r="45818" spans="58:58" x14ac:dyDescent="0.25">
      <c r="BF45818" s="1"/>
    </row>
    <row r="45819" spans="58:58" x14ac:dyDescent="0.25">
      <c r="BF45819" s="1"/>
    </row>
    <row r="45820" spans="58:58" x14ac:dyDescent="0.25">
      <c r="BF45820" s="1"/>
    </row>
    <row r="45821" spans="58:58" x14ac:dyDescent="0.25">
      <c r="BF45821" s="1"/>
    </row>
    <row r="45822" spans="58:58" x14ac:dyDescent="0.25">
      <c r="BF45822" s="1"/>
    </row>
    <row r="45823" spans="58:58" x14ac:dyDescent="0.25">
      <c r="BF45823" s="1"/>
    </row>
    <row r="45824" spans="58:58" x14ac:dyDescent="0.25">
      <c r="BF45824" s="1"/>
    </row>
    <row r="45825" spans="58:58" x14ac:dyDescent="0.25">
      <c r="BF45825" s="1"/>
    </row>
    <row r="45826" spans="58:58" x14ac:dyDescent="0.25">
      <c r="BF45826" s="1"/>
    </row>
    <row r="45827" spans="58:58" x14ac:dyDescent="0.25">
      <c r="BF45827" s="1"/>
    </row>
    <row r="45828" spans="58:58" x14ac:dyDescent="0.25">
      <c r="BF45828" s="1"/>
    </row>
    <row r="45829" spans="58:58" x14ac:dyDescent="0.25">
      <c r="BF45829" s="1"/>
    </row>
    <row r="45830" spans="58:58" x14ac:dyDescent="0.25">
      <c r="BF45830" s="1"/>
    </row>
    <row r="45831" spans="58:58" x14ac:dyDescent="0.25">
      <c r="BF45831" s="1"/>
    </row>
    <row r="45832" spans="58:58" x14ac:dyDescent="0.25">
      <c r="BF45832" s="1"/>
    </row>
    <row r="45833" spans="58:58" x14ac:dyDescent="0.25">
      <c r="BF45833" s="1"/>
    </row>
    <row r="45834" spans="58:58" x14ac:dyDescent="0.25">
      <c r="BF45834" s="1"/>
    </row>
    <row r="45835" spans="58:58" x14ac:dyDescent="0.25">
      <c r="BF45835" s="1"/>
    </row>
    <row r="45836" spans="58:58" x14ac:dyDescent="0.25">
      <c r="BF45836" s="1"/>
    </row>
    <row r="45837" spans="58:58" x14ac:dyDescent="0.25">
      <c r="BF45837" s="1"/>
    </row>
    <row r="45838" spans="58:58" x14ac:dyDescent="0.25">
      <c r="BF45838" s="1"/>
    </row>
    <row r="45839" spans="58:58" x14ac:dyDescent="0.25">
      <c r="BF45839" s="1"/>
    </row>
    <row r="45840" spans="58:58" x14ac:dyDescent="0.25">
      <c r="BF45840" s="1"/>
    </row>
    <row r="45841" spans="58:58" x14ac:dyDescent="0.25">
      <c r="BF45841" s="1"/>
    </row>
    <row r="45842" spans="58:58" x14ac:dyDescent="0.25">
      <c r="BF45842" s="1"/>
    </row>
    <row r="45843" spans="58:58" x14ac:dyDescent="0.25">
      <c r="BF45843" s="1"/>
    </row>
    <row r="45844" spans="58:58" x14ac:dyDescent="0.25">
      <c r="BF45844" s="1"/>
    </row>
    <row r="45845" spans="58:58" x14ac:dyDescent="0.25">
      <c r="BF45845" s="1"/>
    </row>
    <row r="45846" spans="58:58" x14ac:dyDescent="0.25">
      <c r="BF45846" s="1"/>
    </row>
    <row r="45847" spans="58:58" x14ac:dyDescent="0.25">
      <c r="BF45847" s="1"/>
    </row>
    <row r="45848" spans="58:58" x14ac:dyDescent="0.25">
      <c r="BF45848" s="1"/>
    </row>
    <row r="45849" spans="58:58" x14ac:dyDescent="0.25">
      <c r="BF45849" s="1"/>
    </row>
    <row r="45850" spans="58:58" x14ac:dyDescent="0.25">
      <c r="BF45850" s="1"/>
    </row>
    <row r="45851" spans="58:58" x14ac:dyDescent="0.25">
      <c r="BF45851" s="1"/>
    </row>
    <row r="45852" spans="58:58" x14ac:dyDescent="0.25">
      <c r="BF45852" s="1"/>
    </row>
    <row r="45853" spans="58:58" x14ac:dyDescent="0.25">
      <c r="BF45853" s="1"/>
    </row>
    <row r="45854" spans="58:58" x14ac:dyDescent="0.25">
      <c r="BF45854" s="1"/>
    </row>
    <row r="45855" spans="58:58" x14ac:dyDescent="0.25">
      <c r="BF45855" s="1"/>
    </row>
    <row r="45856" spans="58:58" x14ac:dyDescent="0.25">
      <c r="BF45856" s="1"/>
    </row>
    <row r="45857" spans="58:58" x14ac:dyDescent="0.25">
      <c r="BF45857" s="1"/>
    </row>
    <row r="45858" spans="58:58" x14ac:dyDescent="0.25">
      <c r="BF45858" s="1"/>
    </row>
    <row r="45859" spans="58:58" x14ac:dyDescent="0.25">
      <c r="BF45859" s="1"/>
    </row>
    <row r="45860" spans="58:58" x14ac:dyDescent="0.25">
      <c r="BF45860" s="1"/>
    </row>
    <row r="45861" spans="58:58" x14ac:dyDescent="0.25">
      <c r="BF45861" s="1"/>
    </row>
    <row r="45862" spans="58:58" x14ac:dyDescent="0.25">
      <c r="BF45862" s="1"/>
    </row>
    <row r="45863" spans="58:58" x14ac:dyDescent="0.25">
      <c r="BF45863" s="1"/>
    </row>
    <row r="45864" spans="58:58" x14ac:dyDescent="0.25">
      <c r="BF45864" s="1"/>
    </row>
    <row r="45865" spans="58:58" x14ac:dyDescent="0.25">
      <c r="BF45865" s="1"/>
    </row>
    <row r="45866" spans="58:58" x14ac:dyDescent="0.25">
      <c r="BF45866" s="1"/>
    </row>
    <row r="45867" spans="58:58" x14ac:dyDescent="0.25">
      <c r="BF45867" s="1"/>
    </row>
    <row r="45868" spans="58:58" x14ac:dyDescent="0.25">
      <c r="BF45868" s="1"/>
    </row>
    <row r="45869" spans="58:58" x14ac:dyDescent="0.25">
      <c r="BF45869" s="1"/>
    </row>
    <row r="45870" spans="58:58" x14ac:dyDescent="0.25">
      <c r="BF45870" s="1"/>
    </row>
    <row r="45871" spans="58:58" x14ac:dyDescent="0.25">
      <c r="BF45871" s="1"/>
    </row>
    <row r="45872" spans="58:58" x14ac:dyDescent="0.25">
      <c r="BF45872" s="1"/>
    </row>
    <row r="45873" spans="58:58" x14ac:dyDescent="0.25">
      <c r="BF45873" s="1"/>
    </row>
    <row r="45874" spans="58:58" x14ac:dyDescent="0.25">
      <c r="BF45874" s="1"/>
    </row>
    <row r="45875" spans="58:58" x14ac:dyDescent="0.25">
      <c r="BF45875" s="1"/>
    </row>
    <row r="45876" spans="58:58" x14ac:dyDescent="0.25">
      <c r="BF45876" s="1"/>
    </row>
    <row r="45877" spans="58:58" x14ac:dyDescent="0.25">
      <c r="BF45877" s="1"/>
    </row>
    <row r="45878" spans="58:58" x14ac:dyDescent="0.25">
      <c r="BF45878" s="1"/>
    </row>
    <row r="45879" spans="58:58" x14ac:dyDescent="0.25">
      <c r="BF45879" s="1"/>
    </row>
    <row r="45880" spans="58:58" x14ac:dyDescent="0.25">
      <c r="BF45880" s="1"/>
    </row>
    <row r="45881" spans="58:58" x14ac:dyDescent="0.25">
      <c r="BF45881" s="1"/>
    </row>
    <row r="45882" spans="58:58" x14ac:dyDescent="0.25">
      <c r="BF45882" s="1"/>
    </row>
    <row r="45883" spans="58:58" x14ac:dyDescent="0.25">
      <c r="BF45883" s="1"/>
    </row>
    <row r="45884" spans="58:58" x14ac:dyDescent="0.25">
      <c r="BF45884" s="1"/>
    </row>
    <row r="45885" spans="58:58" x14ac:dyDescent="0.25">
      <c r="BF45885" s="1"/>
    </row>
    <row r="45886" spans="58:58" x14ac:dyDescent="0.25">
      <c r="BF45886" s="1"/>
    </row>
    <row r="45887" spans="58:58" x14ac:dyDescent="0.25">
      <c r="BF45887" s="1"/>
    </row>
    <row r="45888" spans="58:58" x14ac:dyDescent="0.25">
      <c r="BF45888" s="1"/>
    </row>
    <row r="45889" spans="58:58" x14ac:dyDescent="0.25">
      <c r="BF45889" s="1"/>
    </row>
    <row r="45890" spans="58:58" x14ac:dyDescent="0.25">
      <c r="BF45890" s="1"/>
    </row>
    <row r="45891" spans="58:58" x14ac:dyDescent="0.25">
      <c r="BF45891" s="1"/>
    </row>
    <row r="45892" spans="58:58" x14ac:dyDescent="0.25">
      <c r="BF45892" s="1"/>
    </row>
    <row r="45893" spans="58:58" x14ac:dyDescent="0.25">
      <c r="BF45893" s="1"/>
    </row>
    <row r="45894" spans="58:58" x14ac:dyDescent="0.25">
      <c r="BF45894" s="1"/>
    </row>
    <row r="45895" spans="58:58" x14ac:dyDescent="0.25">
      <c r="BF45895" s="1"/>
    </row>
    <row r="45896" spans="58:58" x14ac:dyDescent="0.25">
      <c r="BF45896" s="1"/>
    </row>
    <row r="45897" spans="58:58" x14ac:dyDescent="0.25">
      <c r="BF45897" s="1"/>
    </row>
    <row r="45898" spans="58:58" x14ac:dyDescent="0.25">
      <c r="BF45898" s="1"/>
    </row>
    <row r="45899" spans="58:58" x14ac:dyDescent="0.25">
      <c r="BF45899" s="1"/>
    </row>
    <row r="45900" spans="58:58" x14ac:dyDescent="0.25">
      <c r="BF45900" s="1"/>
    </row>
    <row r="45901" spans="58:58" x14ac:dyDescent="0.25">
      <c r="BF45901" s="1"/>
    </row>
    <row r="45902" spans="58:58" x14ac:dyDescent="0.25">
      <c r="BF45902" s="1"/>
    </row>
    <row r="45903" spans="58:58" x14ac:dyDescent="0.25">
      <c r="BF45903" s="1"/>
    </row>
    <row r="45904" spans="58:58" x14ac:dyDescent="0.25">
      <c r="BF45904" s="1"/>
    </row>
    <row r="45905" spans="58:58" x14ac:dyDescent="0.25">
      <c r="BF45905" s="1"/>
    </row>
    <row r="45906" spans="58:58" x14ac:dyDescent="0.25">
      <c r="BF45906" s="1"/>
    </row>
    <row r="45907" spans="58:58" x14ac:dyDescent="0.25">
      <c r="BF45907" s="1"/>
    </row>
    <row r="45908" spans="58:58" x14ac:dyDescent="0.25">
      <c r="BF45908" s="1"/>
    </row>
    <row r="45909" spans="58:58" x14ac:dyDescent="0.25">
      <c r="BF45909" s="1"/>
    </row>
    <row r="45910" spans="58:58" x14ac:dyDescent="0.25">
      <c r="BF45910" s="1"/>
    </row>
    <row r="45911" spans="58:58" x14ac:dyDescent="0.25">
      <c r="BF45911" s="1"/>
    </row>
    <row r="45912" spans="58:58" x14ac:dyDescent="0.25">
      <c r="BF45912" s="1"/>
    </row>
    <row r="45913" spans="58:58" x14ac:dyDescent="0.25">
      <c r="BF45913" s="1"/>
    </row>
    <row r="45914" spans="58:58" x14ac:dyDescent="0.25">
      <c r="BF45914" s="1"/>
    </row>
    <row r="45915" spans="58:58" x14ac:dyDescent="0.25">
      <c r="BF45915" s="1"/>
    </row>
    <row r="45916" spans="58:58" x14ac:dyDescent="0.25">
      <c r="BF45916" s="1"/>
    </row>
    <row r="45917" spans="58:58" x14ac:dyDescent="0.25">
      <c r="BF45917" s="1"/>
    </row>
    <row r="45918" spans="58:58" x14ac:dyDescent="0.25">
      <c r="BF45918" s="1"/>
    </row>
    <row r="45919" spans="58:58" x14ac:dyDescent="0.25">
      <c r="BF45919" s="1"/>
    </row>
    <row r="45920" spans="58:58" x14ac:dyDescent="0.25">
      <c r="BF45920" s="1"/>
    </row>
    <row r="45921" spans="58:58" x14ac:dyDescent="0.25">
      <c r="BF45921" s="1"/>
    </row>
    <row r="45922" spans="58:58" x14ac:dyDescent="0.25">
      <c r="BF45922" s="1"/>
    </row>
    <row r="45923" spans="58:58" x14ac:dyDescent="0.25">
      <c r="BF45923" s="1"/>
    </row>
    <row r="45924" spans="58:58" x14ac:dyDescent="0.25">
      <c r="BF45924" s="1"/>
    </row>
    <row r="45925" spans="58:58" x14ac:dyDescent="0.25">
      <c r="BF45925" s="1"/>
    </row>
    <row r="45926" spans="58:58" x14ac:dyDescent="0.25">
      <c r="BF45926" s="1"/>
    </row>
    <row r="45927" spans="58:58" x14ac:dyDescent="0.25">
      <c r="BF45927" s="1"/>
    </row>
    <row r="45928" spans="58:58" x14ac:dyDescent="0.25">
      <c r="BF45928" s="1"/>
    </row>
    <row r="45929" spans="58:58" x14ac:dyDescent="0.25">
      <c r="BF45929" s="1"/>
    </row>
    <row r="45930" spans="58:58" x14ac:dyDescent="0.25">
      <c r="BF45930" s="1"/>
    </row>
    <row r="45931" spans="58:58" x14ac:dyDescent="0.25">
      <c r="BF45931" s="1"/>
    </row>
    <row r="45932" spans="58:58" x14ac:dyDescent="0.25">
      <c r="BF45932" s="1"/>
    </row>
    <row r="45933" spans="58:58" x14ac:dyDescent="0.25">
      <c r="BF45933" s="1"/>
    </row>
    <row r="45934" spans="58:58" x14ac:dyDescent="0.25">
      <c r="BF45934" s="1"/>
    </row>
    <row r="45935" spans="58:58" x14ac:dyDescent="0.25">
      <c r="BF45935" s="1"/>
    </row>
    <row r="45936" spans="58:58" x14ac:dyDescent="0.25">
      <c r="BF45936" s="1"/>
    </row>
    <row r="45937" spans="58:58" x14ac:dyDescent="0.25">
      <c r="BF45937" s="1"/>
    </row>
    <row r="45938" spans="58:58" x14ac:dyDescent="0.25">
      <c r="BF45938" s="1"/>
    </row>
    <row r="45939" spans="58:58" x14ac:dyDescent="0.25">
      <c r="BF45939" s="1"/>
    </row>
    <row r="45940" spans="58:58" x14ac:dyDescent="0.25">
      <c r="BF45940" s="1"/>
    </row>
    <row r="45941" spans="58:58" x14ac:dyDescent="0.25">
      <c r="BF45941" s="1"/>
    </row>
    <row r="45942" spans="58:58" x14ac:dyDescent="0.25">
      <c r="BF45942" s="1"/>
    </row>
    <row r="45943" spans="58:58" x14ac:dyDescent="0.25">
      <c r="BF45943" s="1"/>
    </row>
    <row r="45944" spans="58:58" x14ac:dyDescent="0.25">
      <c r="BF45944" s="1"/>
    </row>
    <row r="45945" spans="58:58" x14ac:dyDescent="0.25">
      <c r="BF45945" s="1"/>
    </row>
    <row r="45946" spans="58:58" x14ac:dyDescent="0.25">
      <c r="BF45946" s="1"/>
    </row>
    <row r="45947" spans="58:58" x14ac:dyDescent="0.25">
      <c r="BF45947" s="1"/>
    </row>
    <row r="45948" spans="58:58" x14ac:dyDescent="0.25">
      <c r="BF45948" s="1"/>
    </row>
    <row r="45949" spans="58:58" x14ac:dyDescent="0.25">
      <c r="BF45949" s="1"/>
    </row>
    <row r="45950" spans="58:58" x14ac:dyDescent="0.25">
      <c r="BF45950" s="1"/>
    </row>
    <row r="45951" spans="58:58" x14ac:dyDescent="0.25">
      <c r="BF45951" s="1"/>
    </row>
    <row r="45952" spans="58:58" x14ac:dyDescent="0.25">
      <c r="BF45952" s="1"/>
    </row>
    <row r="45953" spans="58:58" x14ac:dyDescent="0.25">
      <c r="BF45953" s="1"/>
    </row>
    <row r="45954" spans="58:58" x14ac:dyDescent="0.25">
      <c r="BF45954" s="1"/>
    </row>
    <row r="45955" spans="58:58" x14ac:dyDescent="0.25">
      <c r="BF45955" s="1"/>
    </row>
    <row r="45956" spans="58:58" x14ac:dyDescent="0.25">
      <c r="BF45956" s="1"/>
    </row>
    <row r="45957" spans="58:58" x14ac:dyDescent="0.25">
      <c r="BF45957" s="1"/>
    </row>
    <row r="45958" spans="58:58" x14ac:dyDescent="0.25">
      <c r="BF45958" s="1"/>
    </row>
    <row r="45959" spans="58:58" x14ac:dyDescent="0.25">
      <c r="BF45959" s="1"/>
    </row>
    <row r="45960" spans="58:58" x14ac:dyDescent="0.25">
      <c r="BF45960" s="1"/>
    </row>
    <row r="45961" spans="58:58" x14ac:dyDescent="0.25">
      <c r="BF45961" s="1"/>
    </row>
    <row r="45962" spans="58:58" x14ac:dyDescent="0.25">
      <c r="BF45962" s="1"/>
    </row>
    <row r="45963" spans="58:58" x14ac:dyDescent="0.25">
      <c r="BF45963" s="1"/>
    </row>
    <row r="45964" spans="58:58" x14ac:dyDescent="0.25">
      <c r="BF45964" s="1"/>
    </row>
    <row r="45965" spans="58:58" x14ac:dyDescent="0.25">
      <c r="BF45965" s="1"/>
    </row>
    <row r="45966" spans="58:58" x14ac:dyDescent="0.25">
      <c r="BF45966" s="1"/>
    </row>
    <row r="45967" spans="58:58" x14ac:dyDescent="0.25">
      <c r="BF45967" s="1"/>
    </row>
    <row r="45968" spans="58:58" x14ac:dyDescent="0.25">
      <c r="BF45968" s="1"/>
    </row>
    <row r="45969" spans="58:58" x14ac:dyDescent="0.25">
      <c r="BF45969" s="1"/>
    </row>
    <row r="45970" spans="58:58" x14ac:dyDescent="0.25">
      <c r="BF45970" s="1"/>
    </row>
    <row r="45971" spans="58:58" x14ac:dyDescent="0.25">
      <c r="BF45971" s="1"/>
    </row>
    <row r="45972" spans="58:58" x14ac:dyDescent="0.25">
      <c r="BF45972" s="1"/>
    </row>
    <row r="45973" spans="58:58" x14ac:dyDescent="0.25">
      <c r="BF45973" s="1"/>
    </row>
    <row r="45974" spans="58:58" x14ac:dyDescent="0.25">
      <c r="BF45974" s="1"/>
    </row>
    <row r="45975" spans="58:58" x14ac:dyDescent="0.25">
      <c r="BF45975" s="1"/>
    </row>
    <row r="45976" spans="58:58" x14ac:dyDescent="0.25">
      <c r="BF45976" s="1"/>
    </row>
    <row r="45977" spans="58:58" x14ac:dyDescent="0.25">
      <c r="BF45977" s="1"/>
    </row>
    <row r="45978" spans="58:58" x14ac:dyDescent="0.25">
      <c r="BF45978" s="1"/>
    </row>
    <row r="45979" spans="58:58" x14ac:dyDescent="0.25">
      <c r="BF45979" s="1"/>
    </row>
    <row r="45980" spans="58:58" x14ac:dyDescent="0.25">
      <c r="BF45980" s="1"/>
    </row>
    <row r="45981" spans="58:58" x14ac:dyDescent="0.25">
      <c r="BF45981" s="1"/>
    </row>
    <row r="45982" spans="58:58" x14ac:dyDescent="0.25">
      <c r="BF45982" s="1"/>
    </row>
    <row r="45983" spans="58:58" x14ac:dyDescent="0.25">
      <c r="BF45983" s="1"/>
    </row>
    <row r="45984" spans="58:58" x14ac:dyDescent="0.25">
      <c r="BF45984" s="1"/>
    </row>
    <row r="45985" spans="58:58" x14ac:dyDescent="0.25">
      <c r="BF45985" s="1"/>
    </row>
    <row r="45986" spans="58:58" x14ac:dyDescent="0.25">
      <c r="BF45986" s="1"/>
    </row>
    <row r="45987" spans="58:58" x14ac:dyDescent="0.25">
      <c r="BF45987" s="1"/>
    </row>
    <row r="45988" spans="58:58" x14ac:dyDescent="0.25">
      <c r="BF45988" s="1"/>
    </row>
    <row r="45989" spans="58:58" x14ac:dyDescent="0.25">
      <c r="BF45989" s="1"/>
    </row>
    <row r="45990" spans="58:58" x14ac:dyDescent="0.25">
      <c r="BF45990" s="1"/>
    </row>
    <row r="45991" spans="58:58" x14ac:dyDescent="0.25">
      <c r="BF45991" s="1"/>
    </row>
    <row r="45992" spans="58:58" x14ac:dyDescent="0.25">
      <c r="BF45992" s="1"/>
    </row>
    <row r="45993" spans="58:58" x14ac:dyDescent="0.25">
      <c r="BF45993" s="1"/>
    </row>
    <row r="45994" spans="58:58" x14ac:dyDescent="0.25">
      <c r="BF45994" s="1"/>
    </row>
    <row r="45995" spans="58:58" x14ac:dyDescent="0.25">
      <c r="BF45995" s="1"/>
    </row>
    <row r="45996" spans="58:58" x14ac:dyDescent="0.25">
      <c r="BF45996" s="1"/>
    </row>
    <row r="45997" spans="58:58" x14ac:dyDescent="0.25">
      <c r="BF45997" s="1"/>
    </row>
    <row r="45998" spans="58:58" x14ac:dyDescent="0.25">
      <c r="BF45998" s="1"/>
    </row>
    <row r="45999" spans="58:58" x14ac:dyDescent="0.25">
      <c r="BF45999" s="1"/>
    </row>
    <row r="46000" spans="58:58" x14ac:dyDescent="0.25">
      <c r="BF46000" s="1"/>
    </row>
    <row r="46001" spans="58:58" x14ac:dyDescent="0.25">
      <c r="BF46001" s="1"/>
    </row>
    <row r="46002" spans="58:58" x14ac:dyDescent="0.25">
      <c r="BF46002" s="1"/>
    </row>
    <row r="46003" spans="58:58" x14ac:dyDescent="0.25">
      <c r="BF46003" s="1"/>
    </row>
    <row r="46004" spans="58:58" x14ac:dyDescent="0.25">
      <c r="BF46004" s="1"/>
    </row>
    <row r="46005" spans="58:58" x14ac:dyDescent="0.25">
      <c r="BF46005" s="1"/>
    </row>
    <row r="46006" spans="58:58" x14ac:dyDescent="0.25">
      <c r="BF46006" s="1"/>
    </row>
    <row r="46007" spans="58:58" x14ac:dyDescent="0.25">
      <c r="BF46007" s="1"/>
    </row>
    <row r="46008" spans="58:58" x14ac:dyDescent="0.25">
      <c r="BF46008" s="1"/>
    </row>
    <row r="46009" spans="58:58" x14ac:dyDescent="0.25">
      <c r="BF46009" s="1"/>
    </row>
    <row r="46010" spans="58:58" x14ac:dyDescent="0.25">
      <c r="BF46010" s="1"/>
    </row>
    <row r="46011" spans="58:58" x14ac:dyDescent="0.25">
      <c r="BF46011" s="1"/>
    </row>
    <row r="46012" spans="58:58" x14ac:dyDescent="0.25">
      <c r="BF46012" s="1"/>
    </row>
    <row r="46013" spans="58:58" x14ac:dyDescent="0.25">
      <c r="BF46013" s="1"/>
    </row>
    <row r="46014" spans="58:58" x14ac:dyDescent="0.25">
      <c r="BF46014" s="1"/>
    </row>
    <row r="46015" spans="58:58" x14ac:dyDescent="0.25">
      <c r="BF46015" s="1"/>
    </row>
    <row r="46016" spans="58:58" x14ac:dyDescent="0.25">
      <c r="BF46016" s="1"/>
    </row>
    <row r="46017" spans="58:58" x14ac:dyDescent="0.25">
      <c r="BF46017" s="1"/>
    </row>
    <row r="46018" spans="58:58" x14ac:dyDescent="0.25">
      <c r="BF46018" s="1"/>
    </row>
    <row r="46019" spans="58:58" x14ac:dyDescent="0.25">
      <c r="BF46019" s="1"/>
    </row>
    <row r="46020" spans="58:58" x14ac:dyDescent="0.25">
      <c r="BF46020" s="1"/>
    </row>
    <row r="46021" spans="58:58" x14ac:dyDescent="0.25">
      <c r="BF46021" s="1"/>
    </row>
    <row r="46022" spans="58:58" x14ac:dyDescent="0.25">
      <c r="BF46022" s="1"/>
    </row>
    <row r="46023" spans="58:58" x14ac:dyDescent="0.25">
      <c r="BF46023" s="1"/>
    </row>
    <row r="46024" spans="58:58" x14ac:dyDescent="0.25">
      <c r="BF46024" s="1"/>
    </row>
    <row r="46025" spans="58:58" x14ac:dyDescent="0.25">
      <c r="BF46025" s="1"/>
    </row>
    <row r="46026" spans="58:58" x14ac:dyDescent="0.25">
      <c r="BF46026" s="1"/>
    </row>
    <row r="46027" spans="58:58" x14ac:dyDescent="0.25">
      <c r="BF46027" s="1"/>
    </row>
    <row r="46028" spans="58:58" x14ac:dyDescent="0.25">
      <c r="BF46028" s="1"/>
    </row>
    <row r="46029" spans="58:58" x14ac:dyDescent="0.25">
      <c r="BF46029" s="1"/>
    </row>
    <row r="46030" spans="58:58" x14ac:dyDescent="0.25">
      <c r="BF46030" s="1"/>
    </row>
    <row r="46031" spans="58:58" x14ac:dyDescent="0.25">
      <c r="BF46031" s="1"/>
    </row>
    <row r="46032" spans="58:58" x14ac:dyDescent="0.25">
      <c r="BF46032" s="1"/>
    </row>
    <row r="46033" spans="58:58" x14ac:dyDescent="0.25">
      <c r="BF46033" s="1"/>
    </row>
    <row r="46034" spans="58:58" x14ac:dyDescent="0.25">
      <c r="BF46034" s="1"/>
    </row>
    <row r="46035" spans="58:58" x14ac:dyDescent="0.25">
      <c r="BF46035" s="1"/>
    </row>
    <row r="46036" spans="58:58" x14ac:dyDescent="0.25">
      <c r="BF46036" s="1"/>
    </row>
    <row r="46037" spans="58:58" x14ac:dyDescent="0.25">
      <c r="BF46037" s="1"/>
    </row>
    <row r="46038" spans="58:58" x14ac:dyDescent="0.25">
      <c r="BF46038" s="1"/>
    </row>
    <row r="46039" spans="58:58" x14ac:dyDescent="0.25">
      <c r="BF46039" s="1"/>
    </row>
    <row r="46040" spans="58:58" x14ac:dyDescent="0.25">
      <c r="BF46040" s="1"/>
    </row>
    <row r="46041" spans="58:58" x14ac:dyDescent="0.25">
      <c r="BF46041" s="1"/>
    </row>
    <row r="46042" spans="58:58" x14ac:dyDescent="0.25">
      <c r="BF46042" s="1"/>
    </row>
    <row r="46043" spans="58:58" x14ac:dyDescent="0.25">
      <c r="BF46043" s="1"/>
    </row>
    <row r="46044" spans="58:58" x14ac:dyDescent="0.25">
      <c r="BF46044" s="1"/>
    </row>
    <row r="46045" spans="58:58" x14ac:dyDescent="0.25">
      <c r="BF46045" s="1"/>
    </row>
    <row r="46046" spans="58:58" x14ac:dyDescent="0.25">
      <c r="BF46046" s="1"/>
    </row>
    <row r="46047" spans="58:58" x14ac:dyDescent="0.25">
      <c r="BF46047" s="1"/>
    </row>
    <row r="46048" spans="58:58" x14ac:dyDescent="0.25">
      <c r="BF46048" s="1"/>
    </row>
    <row r="46049" spans="58:58" x14ac:dyDescent="0.25">
      <c r="BF46049" s="1"/>
    </row>
    <row r="46050" spans="58:58" x14ac:dyDescent="0.25">
      <c r="BF46050" s="1"/>
    </row>
    <row r="46051" spans="58:58" x14ac:dyDescent="0.25">
      <c r="BF46051" s="1"/>
    </row>
    <row r="46052" spans="58:58" x14ac:dyDescent="0.25">
      <c r="BF46052" s="1"/>
    </row>
    <row r="46053" spans="58:58" x14ac:dyDescent="0.25">
      <c r="BF46053" s="1"/>
    </row>
    <row r="46054" spans="58:58" x14ac:dyDescent="0.25">
      <c r="BF46054" s="1"/>
    </row>
    <row r="46055" spans="58:58" x14ac:dyDescent="0.25">
      <c r="BF46055" s="1"/>
    </row>
    <row r="46056" spans="58:58" x14ac:dyDescent="0.25">
      <c r="BF46056" s="1"/>
    </row>
    <row r="46057" spans="58:58" x14ac:dyDescent="0.25">
      <c r="BF46057" s="1"/>
    </row>
    <row r="46058" spans="58:58" x14ac:dyDescent="0.25">
      <c r="BF46058" s="1"/>
    </row>
    <row r="46059" spans="58:58" x14ac:dyDescent="0.25">
      <c r="BF46059" s="1"/>
    </row>
    <row r="46060" spans="58:58" x14ac:dyDescent="0.25">
      <c r="BF46060" s="1"/>
    </row>
    <row r="46061" spans="58:58" x14ac:dyDescent="0.25">
      <c r="BF46061" s="1"/>
    </row>
    <row r="46062" spans="58:58" x14ac:dyDescent="0.25">
      <c r="BF46062" s="1"/>
    </row>
    <row r="46063" spans="58:58" x14ac:dyDescent="0.25">
      <c r="BF46063" s="1"/>
    </row>
    <row r="46064" spans="58:58" x14ac:dyDescent="0.25">
      <c r="BF46064" s="1"/>
    </row>
    <row r="46065" spans="58:58" x14ac:dyDescent="0.25">
      <c r="BF46065" s="1"/>
    </row>
    <row r="46066" spans="58:58" x14ac:dyDescent="0.25">
      <c r="BF46066" s="1"/>
    </row>
    <row r="46067" spans="58:58" x14ac:dyDescent="0.25">
      <c r="BF46067" s="1"/>
    </row>
    <row r="46068" spans="58:58" x14ac:dyDescent="0.25">
      <c r="BF46068" s="1"/>
    </row>
    <row r="46069" spans="58:58" x14ac:dyDescent="0.25">
      <c r="BF46069" s="1"/>
    </row>
    <row r="46070" spans="58:58" x14ac:dyDescent="0.25">
      <c r="BF46070" s="1"/>
    </row>
    <row r="46071" spans="58:58" x14ac:dyDescent="0.25">
      <c r="BF46071" s="1"/>
    </row>
    <row r="46072" spans="58:58" x14ac:dyDescent="0.25">
      <c r="BF46072" s="1"/>
    </row>
    <row r="46073" spans="58:58" x14ac:dyDescent="0.25">
      <c r="BF46073" s="1"/>
    </row>
    <row r="46074" spans="58:58" x14ac:dyDescent="0.25">
      <c r="BF46074" s="1"/>
    </row>
    <row r="46075" spans="58:58" x14ac:dyDescent="0.25">
      <c r="BF46075" s="1"/>
    </row>
    <row r="46076" spans="58:58" x14ac:dyDescent="0.25">
      <c r="BF46076" s="1"/>
    </row>
    <row r="46077" spans="58:58" x14ac:dyDescent="0.25">
      <c r="BF46077" s="1"/>
    </row>
    <row r="46078" spans="58:58" x14ac:dyDescent="0.25">
      <c r="BF46078" s="1"/>
    </row>
    <row r="46079" spans="58:58" x14ac:dyDescent="0.25">
      <c r="BF46079" s="1"/>
    </row>
    <row r="46080" spans="58:58" x14ac:dyDescent="0.25">
      <c r="BF46080" s="1"/>
    </row>
    <row r="46081" spans="58:58" x14ac:dyDescent="0.25">
      <c r="BF46081" s="1"/>
    </row>
    <row r="46082" spans="58:58" x14ac:dyDescent="0.25">
      <c r="BF46082" s="1"/>
    </row>
    <row r="46083" spans="58:58" x14ac:dyDescent="0.25">
      <c r="BF46083" s="1"/>
    </row>
    <row r="46084" spans="58:58" x14ac:dyDescent="0.25">
      <c r="BF46084" s="1"/>
    </row>
    <row r="46085" spans="58:58" x14ac:dyDescent="0.25">
      <c r="BF46085" s="1"/>
    </row>
    <row r="46086" spans="58:58" x14ac:dyDescent="0.25">
      <c r="BF46086" s="1"/>
    </row>
    <row r="46087" spans="58:58" x14ac:dyDescent="0.25">
      <c r="BF46087" s="1"/>
    </row>
    <row r="46088" spans="58:58" x14ac:dyDescent="0.25">
      <c r="BF46088" s="1"/>
    </row>
    <row r="46089" spans="58:58" x14ac:dyDescent="0.25">
      <c r="BF46089" s="1"/>
    </row>
    <row r="46090" spans="58:58" x14ac:dyDescent="0.25">
      <c r="BF46090" s="1"/>
    </row>
    <row r="46091" spans="58:58" x14ac:dyDescent="0.25">
      <c r="BF46091" s="1"/>
    </row>
    <row r="46092" spans="58:58" x14ac:dyDescent="0.25">
      <c r="BF46092" s="1"/>
    </row>
    <row r="46093" spans="58:58" x14ac:dyDescent="0.25">
      <c r="BF46093" s="1"/>
    </row>
    <row r="46094" spans="58:58" x14ac:dyDescent="0.25">
      <c r="BF46094" s="1"/>
    </row>
    <row r="46095" spans="58:58" x14ac:dyDescent="0.25">
      <c r="BF46095" s="1"/>
    </row>
    <row r="46096" spans="58:58" x14ac:dyDescent="0.25">
      <c r="BF46096" s="1"/>
    </row>
    <row r="46097" spans="58:58" x14ac:dyDescent="0.25">
      <c r="BF46097" s="1"/>
    </row>
    <row r="46098" spans="58:58" x14ac:dyDescent="0.25">
      <c r="BF46098" s="1"/>
    </row>
    <row r="46099" spans="58:58" x14ac:dyDescent="0.25">
      <c r="BF46099" s="1"/>
    </row>
    <row r="46100" spans="58:58" x14ac:dyDescent="0.25">
      <c r="BF46100" s="1"/>
    </row>
    <row r="46101" spans="58:58" x14ac:dyDescent="0.25">
      <c r="BF46101" s="1"/>
    </row>
    <row r="46102" spans="58:58" x14ac:dyDescent="0.25">
      <c r="BF46102" s="1"/>
    </row>
    <row r="46103" spans="58:58" x14ac:dyDescent="0.25">
      <c r="BF46103" s="1"/>
    </row>
    <row r="46104" spans="58:58" x14ac:dyDescent="0.25">
      <c r="BF46104" s="1"/>
    </row>
    <row r="46105" spans="58:58" x14ac:dyDescent="0.25">
      <c r="BF46105" s="1"/>
    </row>
    <row r="46106" spans="58:58" x14ac:dyDescent="0.25">
      <c r="BF46106" s="1"/>
    </row>
    <row r="46107" spans="58:58" x14ac:dyDescent="0.25">
      <c r="BF46107" s="1"/>
    </row>
    <row r="46108" spans="58:58" x14ac:dyDescent="0.25">
      <c r="BF46108" s="1"/>
    </row>
    <row r="46109" spans="58:58" x14ac:dyDescent="0.25">
      <c r="BF46109" s="1"/>
    </row>
    <row r="46110" spans="58:58" x14ac:dyDescent="0.25">
      <c r="BF46110" s="1"/>
    </row>
    <row r="46111" spans="58:58" x14ac:dyDescent="0.25">
      <c r="BF46111" s="1"/>
    </row>
    <row r="46112" spans="58:58" x14ac:dyDescent="0.25">
      <c r="BF46112" s="1"/>
    </row>
    <row r="46113" spans="58:58" x14ac:dyDescent="0.25">
      <c r="BF46113" s="1"/>
    </row>
    <row r="46114" spans="58:58" x14ac:dyDescent="0.25">
      <c r="BF46114" s="1"/>
    </row>
    <row r="46115" spans="58:58" x14ac:dyDescent="0.25">
      <c r="BF46115" s="1"/>
    </row>
    <row r="46116" spans="58:58" x14ac:dyDescent="0.25">
      <c r="BF46116" s="1"/>
    </row>
    <row r="46117" spans="58:58" x14ac:dyDescent="0.25">
      <c r="BF46117" s="1"/>
    </row>
    <row r="46118" spans="58:58" x14ac:dyDescent="0.25">
      <c r="BF46118" s="1"/>
    </row>
    <row r="46119" spans="58:58" x14ac:dyDescent="0.25">
      <c r="BF46119" s="1"/>
    </row>
    <row r="46120" spans="58:58" x14ac:dyDescent="0.25">
      <c r="BF46120" s="1"/>
    </row>
    <row r="46121" spans="58:58" x14ac:dyDescent="0.25">
      <c r="BF46121" s="1"/>
    </row>
    <row r="46122" spans="58:58" x14ac:dyDescent="0.25">
      <c r="BF46122" s="1"/>
    </row>
    <row r="46123" spans="58:58" x14ac:dyDescent="0.25">
      <c r="BF46123" s="1"/>
    </row>
    <row r="46124" spans="58:58" x14ac:dyDescent="0.25">
      <c r="BF46124" s="1"/>
    </row>
    <row r="46125" spans="58:58" x14ac:dyDescent="0.25">
      <c r="BF46125" s="1"/>
    </row>
    <row r="46126" spans="58:58" x14ac:dyDescent="0.25">
      <c r="BF46126" s="1"/>
    </row>
    <row r="46127" spans="58:58" x14ac:dyDescent="0.25">
      <c r="BF46127" s="1"/>
    </row>
    <row r="46128" spans="58:58" x14ac:dyDescent="0.25">
      <c r="BF46128" s="1"/>
    </row>
    <row r="46129" spans="58:58" x14ac:dyDescent="0.25">
      <c r="BF46129" s="1"/>
    </row>
    <row r="46130" spans="58:58" x14ac:dyDescent="0.25">
      <c r="BF46130" s="1"/>
    </row>
    <row r="46131" spans="58:58" x14ac:dyDescent="0.25">
      <c r="BF46131" s="1"/>
    </row>
    <row r="46132" spans="58:58" x14ac:dyDescent="0.25">
      <c r="BF46132" s="1"/>
    </row>
    <row r="46133" spans="58:58" x14ac:dyDescent="0.25">
      <c r="BF46133" s="1"/>
    </row>
    <row r="46134" spans="58:58" x14ac:dyDescent="0.25">
      <c r="BF46134" s="1"/>
    </row>
    <row r="46135" spans="58:58" x14ac:dyDescent="0.25">
      <c r="BF46135" s="1"/>
    </row>
    <row r="46136" spans="58:58" x14ac:dyDescent="0.25">
      <c r="BF46136" s="1"/>
    </row>
    <row r="46137" spans="58:58" x14ac:dyDescent="0.25">
      <c r="BF46137" s="1"/>
    </row>
    <row r="46138" spans="58:58" x14ac:dyDescent="0.25">
      <c r="BF46138" s="1"/>
    </row>
    <row r="46139" spans="58:58" x14ac:dyDescent="0.25">
      <c r="BF46139" s="1"/>
    </row>
    <row r="46140" spans="58:58" x14ac:dyDescent="0.25">
      <c r="BF46140" s="1"/>
    </row>
    <row r="46141" spans="58:58" x14ac:dyDescent="0.25">
      <c r="BF46141" s="1"/>
    </row>
    <row r="46142" spans="58:58" x14ac:dyDescent="0.25">
      <c r="BF46142" s="1"/>
    </row>
    <row r="46143" spans="58:58" x14ac:dyDescent="0.25">
      <c r="BF46143" s="1"/>
    </row>
    <row r="46144" spans="58:58" x14ac:dyDescent="0.25">
      <c r="BF46144" s="1"/>
    </row>
    <row r="46145" spans="58:58" x14ac:dyDescent="0.25">
      <c r="BF46145" s="1"/>
    </row>
    <row r="46146" spans="58:58" x14ac:dyDescent="0.25">
      <c r="BF46146" s="1"/>
    </row>
    <row r="46147" spans="58:58" x14ac:dyDescent="0.25">
      <c r="BF46147" s="1"/>
    </row>
    <row r="46148" spans="58:58" x14ac:dyDescent="0.25">
      <c r="BF46148" s="1"/>
    </row>
    <row r="46149" spans="58:58" x14ac:dyDescent="0.25">
      <c r="BF46149" s="1"/>
    </row>
    <row r="46150" spans="58:58" x14ac:dyDescent="0.25">
      <c r="BF46150" s="1"/>
    </row>
    <row r="46151" spans="58:58" x14ac:dyDescent="0.25">
      <c r="BF46151" s="1"/>
    </row>
    <row r="46152" spans="58:58" x14ac:dyDescent="0.25">
      <c r="BF46152" s="1"/>
    </row>
    <row r="46153" spans="58:58" x14ac:dyDescent="0.25">
      <c r="BF46153" s="1"/>
    </row>
    <row r="46154" spans="58:58" x14ac:dyDescent="0.25">
      <c r="BF46154" s="1"/>
    </row>
    <row r="46155" spans="58:58" x14ac:dyDescent="0.25">
      <c r="BF46155" s="1"/>
    </row>
    <row r="46156" spans="58:58" x14ac:dyDescent="0.25">
      <c r="BF46156" s="1"/>
    </row>
    <row r="46157" spans="58:58" x14ac:dyDescent="0.25">
      <c r="BF46157" s="1"/>
    </row>
    <row r="46158" spans="58:58" x14ac:dyDescent="0.25">
      <c r="BF46158" s="1"/>
    </row>
    <row r="46159" spans="58:58" x14ac:dyDescent="0.25">
      <c r="BF46159" s="1"/>
    </row>
    <row r="46160" spans="58:58" x14ac:dyDescent="0.25">
      <c r="BF46160" s="1"/>
    </row>
    <row r="46161" spans="58:58" x14ac:dyDescent="0.25">
      <c r="BF46161" s="1"/>
    </row>
    <row r="46162" spans="58:58" x14ac:dyDescent="0.25">
      <c r="BF46162" s="1"/>
    </row>
    <row r="46163" spans="58:58" x14ac:dyDescent="0.25">
      <c r="BF46163" s="1"/>
    </row>
    <row r="46164" spans="58:58" x14ac:dyDescent="0.25">
      <c r="BF46164" s="1"/>
    </row>
    <row r="46165" spans="58:58" x14ac:dyDescent="0.25">
      <c r="BF46165" s="1"/>
    </row>
    <row r="46166" spans="58:58" x14ac:dyDescent="0.25">
      <c r="BF46166" s="1"/>
    </row>
    <row r="46167" spans="58:58" x14ac:dyDescent="0.25">
      <c r="BF46167" s="1"/>
    </row>
    <row r="46168" spans="58:58" x14ac:dyDescent="0.25">
      <c r="BF46168" s="1"/>
    </row>
    <row r="46169" spans="58:58" x14ac:dyDescent="0.25">
      <c r="BF46169" s="1"/>
    </row>
    <row r="46170" spans="58:58" x14ac:dyDescent="0.25">
      <c r="BF46170" s="1"/>
    </row>
    <row r="46171" spans="58:58" x14ac:dyDescent="0.25">
      <c r="BF46171" s="1"/>
    </row>
    <row r="46172" spans="58:58" x14ac:dyDescent="0.25">
      <c r="BF46172" s="1"/>
    </row>
    <row r="46173" spans="58:58" x14ac:dyDescent="0.25">
      <c r="BF46173" s="1"/>
    </row>
    <row r="46174" spans="58:58" x14ac:dyDescent="0.25">
      <c r="BF46174" s="1"/>
    </row>
    <row r="46175" spans="58:58" x14ac:dyDescent="0.25">
      <c r="BF46175" s="1"/>
    </row>
    <row r="46176" spans="58:58" x14ac:dyDescent="0.25">
      <c r="BF46176" s="1"/>
    </row>
    <row r="46177" spans="58:58" x14ac:dyDescent="0.25">
      <c r="BF46177" s="1"/>
    </row>
    <row r="46178" spans="58:58" x14ac:dyDescent="0.25">
      <c r="BF46178" s="1"/>
    </row>
    <row r="46179" spans="58:58" x14ac:dyDescent="0.25">
      <c r="BF46179" s="1"/>
    </row>
    <row r="46180" spans="58:58" x14ac:dyDescent="0.25">
      <c r="BF46180" s="1"/>
    </row>
    <row r="46181" spans="58:58" x14ac:dyDescent="0.25">
      <c r="BF46181" s="1"/>
    </row>
    <row r="46182" spans="58:58" x14ac:dyDescent="0.25">
      <c r="BF46182" s="1"/>
    </row>
    <row r="46183" spans="58:58" x14ac:dyDescent="0.25">
      <c r="BF46183" s="1"/>
    </row>
    <row r="46184" spans="58:58" x14ac:dyDescent="0.25">
      <c r="BF46184" s="1"/>
    </row>
    <row r="46185" spans="58:58" x14ac:dyDescent="0.25">
      <c r="BF46185" s="1"/>
    </row>
    <row r="46186" spans="58:58" x14ac:dyDescent="0.25">
      <c r="BF46186" s="1"/>
    </row>
    <row r="46187" spans="58:58" x14ac:dyDescent="0.25">
      <c r="BF46187" s="1"/>
    </row>
    <row r="46188" spans="58:58" x14ac:dyDescent="0.25">
      <c r="BF46188" s="1"/>
    </row>
    <row r="46189" spans="58:58" x14ac:dyDescent="0.25">
      <c r="BF46189" s="1"/>
    </row>
    <row r="46190" spans="58:58" x14ac:dyDescent="0.25">
      <c r="BF46190" s="1"/>
    </row>
    <row r="46191" spans="58:58" x14ac:dyDescent="0.25">
      <c r="BF46191" s="1"/>
    </row>
    <row r="46192" spans="58:58" x14ac:dyDescent="0.25">
      <c r="BF46192" s="1"/>
    </row>
    <row r="46193" spans="58:58" x14ac:dyDescent="0.25">
      <c r="BF46193" s="1"/>
    </row>
    <row r="46194" spans="58:58" x14ac:dyDescent="0.25">
      <c r="BF46194" s="1"/>
    </row>
    <row r="46195" spans="58:58" x14ac:dyDescent="0.25">
      <c r="BF46195" s="1"/>
    </row>
    <row r="46196" spans="58:58" x14ac:dyDescent="0.25">
      <c r="BF46196" s="1"/>
    </row>
    <row r="46197" spans="58:58" x14ac:dyDescent="0.25">
      <c r="BF46197" s="1"/>
    </row>
    <row r="46198" spans="58:58" x14ac:dyDescent="0.25">
      <c r="BF46198" s="1"/>
    </row>
    <row r="46199" spans="58:58" x14ac:dyDescent="0.25">
      <c r="BF46199" s="1"/>
    </row>
    <row r="46200" spans="58:58" x14ac:dyDescent="0.25">
      <c r="BF46200" s="1"/>
    </row>
    <row r="46201" spans="58:58" x14ac:dyDescent="0.25">
      <c r="BF46201" s="1"/>
    </row>
    <row r="46202" spans="58:58" x14ac:dyDescent="0.25">
      <c r="BF46202" s="1"/>
    </row>
    <row r="46203" spans="58:58" x14ac:dyDescent="0.25">
      <c r="BF46203" s="1"/>
    </row>
    <row r="46204" spans="58:58" x14ac:dyDescent="0.25">
      <c r="BF46204" s="1"/>
    </row>
    <row r="46205" spans="58:58" x14ac:dyDescent="0.25">
      <c r="BF46205" s="1"/>
    </row>
    <row r="46206" spans="58:58" x14ac:dyDescent="0.25">
      <c r="BF46206" s="1"/>
    </row>
    <row r="46207" spans="58:58" x14ac:dyDescent="0.25">
      <c r="BF46207" s="1"/>
    </row>
    <row r="46208" spans="58:58" x14ac:dyDescent="0.25">
      <c r="BF46208" s="1"/>
    </row>
    <row r="46209" spans="58:58" x14ac:dyDescent="0.25">
      <c r="BF46209" s="1"/>
    </row>
    <row r="46210" spans="58:58" x14ac:dyDescent="0.25">
      <c r="BF46210" s="1"/>
    </row>
    <row r="46211" spans="58:58" x14ac:dyDescent="0.25">
      <c r="BF46211" s="1"/>
    </row>
    <row r="46212" spans="58:58" x14ac:dyDescent="0.25">
      <c r="BF46212" s="1"/>
    </row>
    <row r="46213" spans="58:58" x14ac:dyDescent="0.25">
      <c r="BF46213" s="1"/>
    </row>
    <row r="46214" spans="58:58" x14ac:dyDescent="0.25">
      <c r="BF46214" s="1"/>
    </row>
    <row r="46215" spans="58:58" x14ac:dyDescent="0.25">
      <c r="BF46215" s="1"/>
    </row>
    <row r="46216" spans="58:58" x14ac:dyDescent="0.25">
      <c r="BF46216" s="1"/>
    </row>
    <row r="46217" spans="58:58" x14ac:dyDescent="0.25">
      <c r="BF46217" s="1"/>
    </row>
    <row r="46218" spans="58:58" x14ac:dyDescent="0.25">
      <c r="BF46218" s="1"/>
    </row>
    <row r="46219" spans="58:58" x14ac:dyDescent="0.25">
      <c r="BF46219" s="1"/>
    </row>
    <row r="46220" spans="58:58" x14ac:dyDescent="0.25">
      <c r="BF46220" s="1"/>
    </row>
    <row r="46221" spans="58:58" x14ac:dyDescent="0.25">
      <c r="BF46221" s="1"/>
    </row>
    <row r="46222" spans="58:58" x14ac:dyDescent="0.25">
      <c r="BF46222" s="1"/>
    </row>
    <row r="46223" spans="58:58" x14ac:dyDescent="0.25">
      <c r="BF46223" s="1"/>
    </row>
    <row r="46224" spans="58:58" x14ac:dyDescent="0.25">
      <c r="BF46224" s="1"/>
    </row>
    <row r="46225" spans="58:58" x14ac:dyDescent="0.25">
      <c r="BF46225" s="1"/>
    </row>
    <row r="46226" spans="58:58" x14ac:dyDescent="0.25">
      <c r="BF46226" s="1"/>
    </row>
    <row r="46227" spans="58:58" x14ac:dyDescent="0.25">
      <c r="BF46227" s="1"/>
    </row>
    <row r="46228" spans="58:58" x14ac:dyDescent="0.25">
      <c r="BF46228" s="1"/>
    </row>
    <row r="46229" spans="58:58" x14ac:dyDescent="0.25">
      <c r="BF46229" s="1"/>
    </row>
    <row r="46230" spans="58:58" x14ac:dyDescent="0.25">
      <c r="BF46230" s="1"/>
    </row>
    <row r="46231" spans="58:58" x14ac:dyDescent="0.25">
      <c r="BF46231" s="1"/>
    </row>
    <row r="46232" spans="58:58" x14ac:dyDescent="0.25">
      <c r="BF46232" s="1"/>
    </row>
    <row r="46233" spans="58:58" x14ac:dyDescent="0.25">
      <c r="BF46233" s="1"/>
    </row>
    <row r="46234" spans="58:58" x14ac:dyDescent="0.25">
      <c r="BF46234" s="1"/>
    </row>
    <row r="46235" spans="58:58" x14ac:dyDescent="0.25">
      <c r="BF46235" s="1"/>
    </row>
    <row r="46236" spans="58:58" x14ac:dyDescent="0.25">
      <c r="BF46236" s="1"/>
    </row>
    <row r="46237" spans="58:58" x14ac:dyDescent="0.25">
      <c r="BF46237" s="1"/>
    </row>
    <row r="46238" spans="58:58" x14ac:dyDescent="0.25">
      <c r="BF46238" s="1"/>
    </row>
    <row r="46239" spans="58:58" x14ac:dyDescent="0.25">
      <c r="BF46239" s="1"/>
    </row>
    <row r="46240" spans="58:58" x14ac:dyDescent="0.25">
      <c r="BF46240" s="1"/>
    </row>
    <row r="46241" spans="58:58" x14ac:dyDescent="0.25">
      <c r="BF46241" s="1"/>
    </row>
    <row r="46242" spans="58:58" x14ac:dyDescent="0.25">
      <c r="BF46242" s="1"/>
    </row>
    <row r="46243" spans="58:58" x14ac:dyDescent="0.25">
      <c r="BF46243" s="1"/>
    </row>
    <row r="46244" spans="58:58" x14ac:dyDescent="0.25">
      <c r="BF46244" s="1"/>
    </row>
    <row r="46245" spans="58:58" x14ac:dyDescent="0.25">
      <c r="BF46245" s="1"/>
    </row>
    <row r="46246" spans="58:58" x14ac:dyDescent="0.25">
      <c r="BF46246" s="1"/>
    </row>
    <row r="46247" spans="58:58" x14ac:dyDescent="0.25">
      <c r="BF46247" s="1"/>
    </row>
    <row r="46248" spans="58:58" x14ac:dyDescent="0.25">
      <c r="BF46248" s="1"/>
    </row>
    <row r="46249" spans="58:58" x14ac:dyDescent="0.25">
      <c r="BF46249" s="1"/>
    </row>
    <row r="46250" spans="58:58" x14ac:dyDescent="0.25">
      <c r="BF46250" s="1"/>
    </row>
    <row r="46251" spans="58:58" x14ac:dyDescent="0.25">
      <c r="BF46251" s="1"/>
    </row>
    <row r="46252" spans="58:58" x14ac:dyDescent="0.25">
      <c r="BF46252" s="1"/>
    </row>
    <row r="46253" spans="58:58" x14ac:dyDescent="0.25">
      <c r="BF46253" s="1"/>
    </row>
    <row r="46254" spans="58:58" x14ac:dyDescent="0.25">
      <c r="BF46254" s="1"/>
    </row>
    <row r="46255" spans="58:58" x14ac:dyDescent="0.25">
      <c r="BF46255" s="1"/>
    </row>
    <row r="46256" spans="58:58" x14ac:dyDescent="0.25">
      <c r="BF46256" s="1"/>
    </row>
    <row r="46257" spans="58:58" x14ac:dyDescent="0.25">
      <c r="BF46257" s="1"/>
    </row>
    <row r="46258" spans="58:58" x14ac:dyDescent="0.25">
      <c r="BF46258" s="1"/>
    </row>
    <row r="46259" spans="58:58" x14ac:dyDescent="0.25">
      <c r="BF46259" s="1"/>
    </row>
    <row r="46260" spans="58:58" x14ac:dyDescent="0.25">
      <c r="BF46260" s="1"/>
    </row>
    <row r="46261" spans="58:58" x14ac:dyDescent="0.25">
      <c r="BF46261" s="1"/>
    </row>
    <row r="46262" spans="58:58" x14ac:dyDescent="0.25">
      <c r="BF46262" s="1"/>
    </row>
    <row r="46263" spans="58:58" x14ac:dyDescent="0.25">
      <c r="BF46263" s="1"/>
    </row>
    <row r="46264" spans="58:58" x14ac:dyDescent="0.25">
      <c r="BF46264" s="1"/>
    </row>
    <row r="46265" spans="58:58" x14ac:dyDescent="0.25">
      <c r="BF46265" s="1"/>
    </row>
    <row r="46266" spans="58:58" x14ac:dyDescent="0.25">
      <c r="BF46266" s="1"/>
    </row>
    <row r="46267" spans="58:58" x14ac:dyDescent="0.25">
      <c r="BF46267" s="1"/>
    </row>
    <row r="46268" spans="58:58" x14ac:dyDescent="0.25">
      <c r="BF46268" s="1"/>
    </row>
    <row r="46269" spans="58:58" x14ac:dyDescent="0.25">
      <c r="BF46269" s="1"/>
    </row>
    <row r="46270" spans="58:58" x14ac:dyDescent="0.25">
      <c r="BF46270" s="1"/>
    </row>
    <row r="46271" spans="58:58" x14ac:dyDescent="0.25">
      <c r="BF46271" s="1"/>
    </row>
    <row r="46272" spans="58:58" x14ac:dyDescent="0.25">
      <c r="BF46272" s="1"/>
    </row>
    <row r="46273" spans="58:58" x14ac:dyDescent="0.25">
      <c r="BF46273" s="1"/>
    </row>
    <row r="46274" spans="58:58" x14ac:dyDescent="0.25">
      <c r="BF46274" s="1"/>
    </row>
    <row r="46275" spans="58:58" x14ac:dyDescent="0.25">
      <c r="BF46275" s="1"/>
    </row>
    <row r="46276" spans="58:58" x14ac:dyDescent="0.25">
      <c r="BF46276" s="1"/>
    </row>
    <row r="46277" spans="58:58" x14ac:dyDescent="0.25">
      <c r="BF46277" s="1"/>
    </row>
    <row r="46278" spans="58:58" x14ac:dyDescent="0.25">
      <c r="BF46278" s="1"/>
    </row>
    <row r="46279" spans="58:58" x14ac:dyDescent="0.25">
      <c r="BF46279" s="1"/>
    </row>
    <row r="46280" spans="58:58" x14ac:dyDescent="0.25">
      <c r="BF46280" s="1"/>
    </row>
    <row r="46281" spans="58:58" x14ac:dyDescent="0.25">
      <c r="BF46281" s="1"/>
    </row>
    <row r="46282" spans="58:58" x14ac:dyDescent="0.25">
      <c r="BF46282" s="1"/>
    </row>
    <row r="46283" spans="58:58" x14ac:dyDescent="0.25">
      <c r="BF46283" s="1"/>
    </row>
    <row r="46284" spans="58:58" x14ac:dyDescent="0.25">
      <c r="BF46284" s="1"/>
    </row>
    <row r="46285" spans="58:58" x14ac:dyDescent="0.25">
      <c r="BF46285" s="1"/>
    </row>
    <row r="46286" spans="58:58" x14ac:dyDescent="0.25">
      <c r="BF46286" s="1"/>
    </row>
    <row r="46287" spans="58:58" x14ac:dyDescent="0.25">
      <c r="BF46287" s="1"/>
    </row>
    <row r="46288" spans="58:58" x14ac:dyDescent="0.25">
      <c r="BF46288" s="1"/>
    </row>
    <row r="46289" spans="58:58" x14ac:dyDescent="0.25">
      <c r="BF46289" s="1"/>
    </row>
    <row r="46290" spans="58:58" x14ac:dyDescent="0.25">
      <c r="BF46290" s="1"/>
    </row>
    <row r="46291" spans="58:58" x14ac:dyDescent="0.25">
      <c r="BF46291" s="1"/>
    </row>
    <row r="46292" spans="58:58" x14ac:dyDescent="0.25">
      <c r="BF46292" s="1"/>
    </row>
    <row r="46293" spans="58:58" x14ac:dyDescent="0.25">
      <c r="BF46293" s="1"/>
    </row>
    <row r="46294" spans="58:58" x14ac:dyDescent="0.25">
      <c r="BF46294" s="1"/>
    </row>
    <row r="46295" spans="58:58" x14ac:dyDescent="0.25">
      <c r="BF46295" s="1"/>
    </row>
    <row r="46296" spans="58:58" x14ac:dyDescent="0.25">
      <c r="BF46296" s="1"/>
    </row>
    <row r="46297" spans="58:58" x14ac:dyDescent="0.25">
      <c r="BF46297" s="1"/>
    </row>
    <row r="46298" spans="58:58" x14ac:dyDescent="0.25">
      <c r="BF46298" s="1"/>
    </row>
    <row r="46299" spans="58:58" x14ac:dyDescent="0.25">
      <c r="BF46299" s="1"/>
    </row>
    <row r="46300" spans="58:58" x14ac:dyDescent="0.25">
      <c r="BF46300" s="1"/>
    </row>
    <row r="46301" spans="58:58" x14ac:dyDescent="0.25">
      <c r="BF46301" s="1"/>
    </row>
    <row r="46302" spans="58:58" x14ac:dyDescent="0.25">
      <c r="BF46302" s="1"/>
    </row>
    <row r="46303" spans="58:58" x14ac:dyDescent="0.25">
      <c r="BF46303" s="1"/>
    </row>
    <row r="46304" spans="58:58" x14ac:dyDescent="0.25">
      <c r="BF46304" s="1"/>
    </row>
    <row r="46305" spans="58:58" x14ac:dyDescent="0.25">
      <c r="BF46305" s="1"/>
    </row>
    <row r="46306" spans="58:58" x14ac:dyDescent="0.25">
      <c r="BF46306" s="1"/>
    </row>
    <row r="46307" spans="58:58" x14ac:dyDescent="0.25">
      <c r="BF46307" s="1"/>
    </row>
    <row r="46308" spans="58:58" x14ac:dyDescent="0.25">
      <c r="BF46308" s="1"/>
    </row>
    <row r="46309" spans="58:58" x14ac:dyDescent="0.25">
      <c r="BF46309" s="1"/>
    </row>
    <row r="46310" spans="58:58" x14ac:dyDescent="0.25">
      <c r="BF46310" s="1"/>
    </row>
    <row r="46311" spans="58:58" x14ac:dyDescent="0.25">
      <c r="BF46311" s="1"/>
    </row>
    <row r="46312" spans="58:58" x14ac:dyDescent="0.25">
      <c r="BF46312" s="1"/>
    </row>
    <row r="46313" spans="58:58" x14ac:dyDescent="0.25">
      <c r="BF46313" s="1"/>
    </row>
    <row r="46314" spans="58:58" x14ac:dyDescent="0.25">
      <c r="BF46314" s="1"/>
    </row>
    <row r="46315" spans="58:58" x14ac:dyDescent="0.25">
      <c r="BF46315" s="1"/>
    </row>
    <row r="46316" spans="58:58" x14ac:dyDescent="0.25">
      <c r="BF46316" s="1"/>
    </row>
    <row r="46317" spans="58:58" x14ac:dyDescent="0.25">
      <c r="BF46317" s="1"/>
    </row>
    <row r="46318" spans="58:58" x14ac:dyDescent="0.25">
      <c r="BF46318" s="1"/>
    </row>
    <row r="46319" spans="58:58" x14ac:dyDescent="0.25">
      <c r="BF46319" s="1"/>
    </row>
    <row r="46320" spans="58:58" x14ac:dyDescent="0.25">
      <c r="BF46320" s="1"/>
    </row>
    <row r="46321" spans="58:58" x14ac:dyDescent="0.25">
      <c r="BF46321" s="1"/>
    </row>
    <row r="46322" spans="58:58" x14ac:dyDescent="0.25">
      <c r="BF46322" s="1"/>
    </row>
    <row r="46323" spans="58:58" x14ac:dyDescent="0.25">
      <c r="BF46323" s="1"/>
    </row>
    <row r="46324" spans="58:58" x14ac:dyDescent="0.25">
      <c r="BF46324" s="1"/>
    </row>
    <row r="46325" spans="58:58" x14ac:dyDescent="0.25">
      <c r="BF46325" s="1"/>
    </row>
    <row r="46326" spans="58:58" x14ac:dyDescent="0.25">
      <c r="BF46326" s="1"/>
    </row>
    <row r="46327" spans="58:58" x14ac:dyDescent="0.25">
      <c r="BF46327" s="1"/>
    </row>
    <row r="46328" spans="58:58" x14ac:dyDescent="0.25">
      <c r="BF46328" s="1"/>
    </row>
    <row r="46329" spans="58:58" x14ac:dyDescent="0.25">
      <c r="BF46329" s="1"/>
    </row>
    <row r="46330" spans="58:58" x14ac:dyDescent="0.25">
      <c r="BF46330" s="1"/>
    </row>
    <row r="46331" spans="58:58" x14ac:dyDescent="0.25">
      <c r="BF46331" s="1"/>
    </row>
    <row r="46332" spans="58:58" x14ac:dyDescent="0.25">
      <c r="BF46332" s="1"/>
    </row>
    <row r="46333" spans="58:58" x14ac:dyDescent="0.25">
      <c r="BF46333" s="1"/>
    </row>
    <row r="46334" spans="58:58" x14ac:dyDescent="0.25">
      <c r="BF46334" s="1"/>
    </row>
    <row r="46335" spans="58:58" x14ac:dyDescent="0.25">
      <c r="BF46335" s="1"/>
    </row>
    <row r="46336" spans="58:58" x14ac:dyDescent="0.25">
      <c r="BF46336" s="1"/>
    </row>
    <row r="46337" spans="58:58" x14ac:dyDescent="0.25">
      <c r="BF46337" s="1"/>
    </row>
    <row r="46338" spans="58:58" x14ac:dyDescent="0.25">
      <c r="BF46338" s="1"/>
    </row>
    <row r="46339" spans="58:58" x14ac:dyDescent="0.25">
      <c r="BF46339" s="1"/>
    </row>
    <row r="46340" spans="58:58" x14ac:dyDescent="0.25">
      <c r="BF46340" s="1"/>
    </row>
    <row r="46341" spans="58:58" x14ac:dyDescent="0.25">
      <c r="BF46341" s="1"/>
    </row>
    <row r="46342" spans="58:58" x14ac:dyDescent="0.25">
      <c r="BF46342" s="1"/>
    </row>
    <row r="46343" spans="58:58" x14ac:dyDescent="0.25">
      <c r="BF46343" s="1"/>
    </row>
    <row r="46344" spans="58:58" x14ac:dyDescent="0.25">
      <c r="BF46344" s="1"/>
    </row>
    <row r="46345" spans="58:58" x14ac:dyDescent="0.25">
      <c r="BF46345" s="1"/>
    </row>
    <row r="46346" spans="58:58" x14ac:dyDescent="0.25">
      <c r="BF46346" s="1"/>
    </row>
    <row r="46347" spans="58:58" x14ac:dyDescent="0.25">
      <c r="BF46347" s="1"/>
    </row>
    <row r="46348" spans="58:58" x14ac:dyDescent="0.25">
      <c r="BF46348" s="1"/>
    </row>
    <row r="46349" spans="58:58" x14ac:dyDescent="0.25">
      <c r="BF46349" s="1"/>
    </row>
    <row r="46350" spans="58:58" x14ac:dyDescent="0.25">
      <c r="BF46350" s="1"/>
    </row>
    <row r="46351" spans="58:58" x14ac:dyDescent="0.25">
      <c r="BF46351" s="1"/>
    </row>
    <row r="46352" spans="58:58" x14ac:dyDescent="0.25">
      <c r="BF46352" s="1"/>
    </row>
    <row r="46353" spans="58:58" x14ac:dyDescent="0.25">
      <c r="BF46353" s="1"/>
    </row>
    <row r="46354" spans="58:58" x14ac:dyDescent="0.25">
      <c r="BF46354" s="1"/>
    </row>
    <row r="46355" spans="58:58" x14ac:dyDescent="0.25">
      <c r="BF46355" s="1"/>
    </row>
    <row r="46356" spans="58:58" x14ac:dyDescent="0.25">
      <c r="BF46356" s="1"/>
    </row>
    <row r="46357" spans="58:58" x14ac:dyDescent="0.25">
      <c r="BF46357" s="1"/>
    </row>
    <row r="46358" spans="58:58" x14ac:dyDescent="0.25">
      <c r="BF46358" s="1"/>
    </row>
    <row r="46359" spans="58:58" x14ac:dyDescent="0.25">
      <c r="BF46359" s="1"/>
    </row>
    <row r="46360" spans="58:58" x14ac:dyDescent="0.25">
      <c r="BF46360" s="1"/>
    </row>
    <row r="46361" spans="58:58" x14ac:dyDescent="0.25">
      <c r="BF46361" s="1"/>
    </row>
    <row r="46362" spans="58:58" x14ac:dyDescent="0.25">
      <c r="BF46362" s="1"/>
    </row>
    <row r="46363" spans="58:58" x14ac:dyDescent="0.25">
      <c r="BF46363" s="1"/>
    </row>
    <row r="46364" spans="58:58" x14ac:dyDescent="0.25">
      <c r="BF46364" s="1"/>
    </row>
    <row r="46365" spans="58:58" x14ac:dyDescent="0.25">
      <c r="BF46365" s="1"/>
    </row>
    <row r="46366" spans="58:58" x14ac:dyDescent="0.25">
      <c r="BF46366" s="1"/>
    </row>
    <row r="46367" spans="58:58" x14ac:dyDescent="0.25">
      <c r="BF46367" s="1"/>
    </row>
    <row r="46368" spans="58:58" x14ac:dyDescent="0.25">
      <c r="BF46368" s="1"/>
    </row>
    <row r="46369" spans="58:58" x14ac:dyDescent="0.25">
      <c r="BF46369" s="1"/>
    </row>
    <row r="46370" spans="58:58" x14ac:dyDescent="0.25">
      <c r="BF46370" s="1"/>
    </row>
    <row r="46371" spans="58:58" x14ac:dyDescent="0.25">
      <c r="BF46371" s="1"/>
    </row>
    <row r="46372" spans="58:58" x14ac:dyDescent="0.25">
      <c r="BF46372" s="1"/>
    </row>
    <row r="46373" spans="58:58" x14ac:dyDescent="0.25">
      <c r="BF46373" s="1"/>
    </row>
    <row r="46374" spans="58:58" x14ac:dyDescent="0.25">
      <c r="BF46374" s="1"/>
    </row>
    <row r="46375" spans="58:58" x14ac:dyDescent="0.25">
      <c r="BF46375" s="1"/>
    </row>
    <row r="46376" spans="58:58" x14ac:dyDescent="0.25">
      <c r="BF46376" s="1"/>
    </row>
    <row r="46377" spans="58:58" x14ac:dyDescent="0.25">
      <c r="BF46377" s="1"/>
    </row>
    <row r="46378" spans="58:58" x14ac:dyDescent="0.25">
      <c r="BF46378" s="1"/>
    </row>
    <row r="46379" spans="58:58" x14ac:dyDescent="0.25">
      <c r="BF46379" s="1"/>
    </row>
    <row r="46380" spans="58:58" x14ac:dyDescent="0.25">
      <c r="BF46380" s="1"/>
    </row>
    <row r="46381" spans="58:58" x14ac:dyDescent="0.25">
      <c r="BF46381" s="1"/>
    </row>
    <row r="46382" spans="58:58" x14ac:dyDescent="0.25">
      <c r="BF46382" s="1"/>
    </row>
    <row r="46383" spans="58:58" x14ac:dyDescent="0.25">
      <c r="BF46383" s="1"/>
    </row>
    <row r="46384" spans="58:58" x14ac:dyDescent="0.25">
      <c r="BF46384" s="1"/>
    </row>
    <row r="46385" spans="58:58" x14ac:dyDescent="0.25">
      <c r="BF46385" s="1"/>
    </row>
    <row r="46386" spans="58:58" x14ac:dyDescent="0.25">
      <c r="BF46386" s="1"/>
    </row>
    <row r="46387" spans="58:58" x14ac:dyDescent="0.25">
      <c r="BF46387" s="1"/>
    </row>
    <row r="46388" spans="58:58" x14ac:dyDescent="0.25">
      <c r="BF46388" s="1"/>
    </row>
    <row r="46389" spans="58:58" x14ac:dyDescent="0.25">
      <c r="BF46389" s="1"/>
    </row>
    <row r="46390" spans="58:58" x14ac:dyDescent="0.25">
      <c r="BF46390" s="1"/>
    </row>
    <row r="46391" spans="58:58" x14ac:dyDescent="0.25">
      <c r="BF46391" s="1"/>
    </row>
    <row r="46392" spans="58:58" x14ac:dyDescent="0.25">
      <c r="BF46392" s="1"/>
    </row>
    <row r="46393" spans="58:58" x14ac:dyDescent="0.25">
      <c r="BF46393" s="1"/>
    </row>
    <row r="46394" spans="58:58" x14ac:dyDescent="0.25">
      <c r="BF46394" s="1"/>
    </row>
    <row r="46395" spans="58:58" x14ac:dyDescent="0.25">
      <c r="BF46395" s="1"/>
    </row>
    <row r="46396" spans="58:58" x14ac:dyDescent="0.25">
      <c r="BF46396" s="1"/>
    </row>
    <row r="46397" spans="58:58" x14ac:dyDescent="0.25">
      <c r="BF46397" s="1"/>
    </row>
    <row r="46398" spans="58:58" x14ac:dyDescent="0.25">
      <c r="BF46398" s="1"/>
    </row>
    <row r="46399" spans="58:58" x14ac:dyDescent="0.25">
      <c r="BF46399" s="1"/>
    </row>
    <row r="46400" spans="58:58" x14ac:dyDescent="0.25">
      <c r="BF46400" s="1"/>
    </row>
    <row r="46401" spans="58:58" x14ac:dyDescent="0.25">
      <c r="BF46401" s="1"/>
    </row>
    <row r="46402" spans="58:58" x14ac:dyDescent="0.25">
      <c r="BF46402" s="1"/>
    </row>
    <row r="46403" spans="58:58" x14ac:dyDescent="0.25">
      <c r="BF46403" s="1"/>
    </row>
    <row r="46404" spans="58:58" x14ac:dyDescent="0.25">
      <c r="BF46404" s="1"/>
    </row>
    <row r="46405" spans="58:58" x14ac:dyDescent="0.25">
      <c r="BF46405" s="1"/>
    </row>
    <row r="46406" spans="58:58" x14ac:dyDescent="0.25">
      <c r="BF46406" s="1"/>
    </row>
    <row r="46407" spans="58:58" x14ac:dyDescent="0.25">
      <c r="BF46407" s="1"/>
    </row>
    <row r="46408" spans="58:58" x14ac:dyDescent="0.25">
      <c r="BF46408" s="1"/>
    </row>
    <row r="46409" spans="58:58" x14ac:dyDescent="0.25">
      <c r="BF46409" s="1"/>
    </row>
    <row r="46410" spans="58:58" x14ac:dyDescent="0.25">
      <c r="BF46410" s="1"/>
    </row>
    <row r="46411" spans="58:58" x14ac:dyDescent="0.25">
      <c r="BF46411" s="1"/>
    </row>
    <row r="46412" spans="58:58" x14ac:dyDescent="0.25">
      <c r="BF46412" s="1"/>
    </row>
    <row r="46413" spans="58:58" x14ac:dyDescent="0.25">
      <c r="BF46413" s="1"/>
    </row>
    <row r="46414" spans="58:58" x14ac:dyDescent="0.25">
      <c r="BF46414" s="1"/>
    </row>
    <row r="46415" spans="58:58" x14ac:dyDescent="0.25">
      <c r="BF46415" s="1"/>
    </row>
    <row r="46416" spans="58:58" x14ac:dyDescent="0.25">
      <c r="BF46416" s="1"/>
    </row>
    <row r="46417" spans="58:58" x14ac:dyDescent="0.25">
      <c r="BF46417" s="1"/>
    </row>
    <row r="46418" spans="58:58" x14ac:dyDescent="0.25">
      <c r="BF46418" s="1"/>
    </row>
    <row r="46419" spans="58:58" x14ac:dyDescent="0.25">
      <c r="BF46419" s="1"/>
    </row>
    <row r="46420" spans="58:58" x14ac:dyDescent="0.25">
      <c r="BF46420" s="1"/>
    </row>
    <row r="46421" spans="58:58" x14ac:dyDescent="0.25">
      <c r="BF46421" s="1"/>
    </row>
    <row r="46422" spans="58:58" x14ac:dyDescent="0.25">
      <c r="BF46422" s="1"/>
    </row>
    <row r="46423" spans="58:58" x14ac:dyDescent="0.25">
      <c r="BF46423" s="1"/>
    </row>
    <row r="46424" spans="58:58" x14ac:dyDescent="0.25">
      <c r="BF46424" s="1"/>
    </row>
    <row r="46425" spans="58:58" x14ac:dyDescent="0.25">
      <c r="BF46425" s="1"/>
    </row>
    <row r="46426" spans="58:58" x14ac:dyDescent="0.25">
      <c r="BF46426" s="1"/>
    </row>
    <row r="46427" spans="58:58" x14ac:dyDescent="0.25">
      <c r="BF46427" s="1"/>
    </row>
    <row r="46428" spans="58:58" x14ac:dyDescent="0.25">
      <c r="BF46428" s="1"/>
    </row>
    <row r="46429" spans="58:58" x14ac:dyDescent="0.25">
      <c r="BF46429" s="1"/>
    </row>
    <row r="46430" spans="58:58" x14ac:dyDescent="0.25">
      <c r="BF46430" s="1"/>
    </row>
    <row r="46431" spans="58:58" x14ac:dyDescent="0.25">
      <c r="BF46431" s="1"/>
    </row>
    <row r="46432" spans="58:58" x14ac:dyDescent="0.25">
      <c r="BF46432" s="1"/>
    </row>
    <row r="46433" spans="58:58" x14ac:dyDescent="0.25">
      <c r="BF46433" s="1"/>
    </row>
    <row r="46434" spans="58:58" x14ac:dyDescent="0.25">
      <c r="BF46434" s="1"/>
    </row>
    <row r="46435" spans="58:58" x14ac:dyDescent="0.25">
      <c r="BF46435" s="1"/>
    </row>
    <row r="46436" spans="58:58" x14ac:dyDescent="0.25">
      <c r="BF46436" s="1"/>
    </row>
    <row r="46437" spans="58:58" x14ac:dyDescent="0.25">
      <c r="BF46437" s="1"/>
    </row>
    <row r="46438" spans="58:58" x14ac:dyDescent="0.25">
      <c r="BF46438" s="1"/>
    </row>
    <row r="46439" spans="58:58" x14ac:dyDescent="0.25">
      <c r="BF46439" s="1"/>
    </row>
    <row r="46440" spans="58:58" x14ac:dyDescent="0.25">
      <c r="BF46440" s="1"/>
    </row>
    <row r="46441" spans="58:58" x14ac:dyDescent="0.25">
      <c r="BF46441" s="1"/>
    </row>
    <row r="46442" spans="58:58" x14ac:dyDescent="0.25">
      <c r="BF46442" s="1"/>
    </row>
    <row r="46443" spans="58:58" x14ac:dyDescent="0.25">
      <c r="BF46443" s="1"/>
    </row>
    <row r="46444" spans="58:58" x14ac:dyDescent="0.25">
      <c r="BF46444" s="1"/>
    </row>
    <row r="46445" spans="58:58" x14ac:dyDescent="0.25">
      <c r="BF46445" s="1"/>
    </row>
    <row r="46446" spans="58:58" x14ac:dyDescent="0.25">
      <c r="BF46446" s="1"/>
    </row>
    <row r="46447" spans="58:58" x14ac:dyDescent="0.25">
      <c r="BF46447" s="1"/>
    </row>
    <row r="46448" spans="58:58" x14ac:dyDescent="0.25">
      <c r="BF46448" s="1"/>
    </row>
    <row r="46449" spans="58:58" x14ac:dyDescent="0.25">
      <c r="BF46449" s="1"/>
    </row>
    <row r="46450" spans="58:58" x14ac:dyDescent="0.25">
      <c r="BF46450" s="1"/>
    </row>
    <row r="46451" spans="58:58" x14ac:dyDescent="0.25">
      <c r="BF46451" s="1"/>
    </row>
    <row r="46452" spans="58:58" x14ac:dyDescent="0.25">
      <c r="BF46452" s="1"/>
    </row>
    <row r="46453" spans="58:58" x14ac:dyDescent="0.25">
      <c r="BF46453" s="1"/>
    </row>
    <row r="46454" spans="58:58" x14ac:dyDescent="0.25">
      <c r="BF46454" s="1"/>
    </row>
    <row r="46455" spans="58:58" x14ac:dyDescent="0.25">
      <c r="BF46455" s="1"/>
    </row>
    <row r="46456" spans="58:58" x14ac:dyDescent="0.25">
      <c r="BF46456" s="1"/>
    </row>
    <row r="46457" spans="58:58" x14ac:dyDescent="0.25">
      <c r="BF46457" s="1"/>
    </row>
    <row r="46458" spans="58:58" x14ac:dyDescent="0.25">
      <c r="BF46458" s="1"/>
    </row>
    <row r="46459" spans="58:58" x14ac:dyDescent="0.25">
      <c r="BF46459" s="1"/>
    </row>
    <row r="46460" spans="58:58" x14ac:dyDescent="0.25">
      <c r="BF46460" s="1"/>
    </row>
    <row r="46461" spans="58:58" x14ac:dyDescent="0.25">
      <c r="BF46461" s="1"/>
    </row>
    <row r="46462" spans="58:58" x14ac:dyDescent="0.25">
      <c r="BF46462" s="1"/>
    </row>
    <row r="46463" spans="58:58" x14ac:dyDescent="0.25">
      <c r="BF46463" s="1"/>
    </row>
    <row r="46464" spans="58:58" x14ac:dyDescent="0.25">
      <c r="BF46464" s="1"/>
    </row>
    <row r="46465" spans="58:58" x14ac:dyDescent="0.25">
      <c r="BF46465" s="1"/>
    </row>
    <row r="46466" spans="58:58" x14ac:dyDescent="0.25">
      <c r="BF46466" s="1"/>
    </row>
    <row r="46467" spans="58:58" x14ac:dyDescent="0.25">
      <c r="BF46467" s="1"/>
    </row>
    <row r="46468" spans="58:58" x14ac:dyDescent="0.25">
      <c r="BF46468" s="1"/>
    </row>
    <row r="46469" spans="58:58" x14ac:dyDescent="0.25">
      <c r="BF46469" s="1"/>
    </row>
    <row r="46470" spans="58:58" x14ac:dyDescent="0.25">
      <c r="BF46470" s="1"/>
    </row>
    <row r="46471" spans="58:58" x14ac:dyDescent="0.25">
      <c r="BF46471" s="1"/>
    </row>
    <row r="46472" spans="58:58" x14ac:dyDescent="0.25">
      <c r="BF46472" s="1"/>
    </row>
    <row r="46473" spans="58:58" x14ac:dyDescent="0.25">
      <c r="BF46473" s="1"/>
    </row>
    <row r="46474" spans="58:58" x14ac:dyDescent="0.25">
      <c r="BF46474" s="1"/>
    </row>
    <row r="46475" spans="58:58" x14ac:dyDescent="0.25">
      <c r="BF46475" s="1"/>
    </row>
    <row r="46476" spans="58:58" x14ac:dyDescent="0.25">
      <c r="BF46476" s="1"/>
    </row>
    <row r="46477" spans="58:58" x14ac:dyDescent="0.25">
      <c r="BF46477" s="1"/>
    </row>
    <row r="46478" spans="58:58" x14ac:dyDescent="0.25">
      <c r="BF46478" s="1"/>
    </row>
    <row r="46479" spans="58:58" x14ac:dyDescent="0.25">
      <c r="BF46479" s="1"/>
    </row>
    <row r="46480" spans="58:58" x14ac:dyDescent="0.25">
      <c r="BF46480" s="1"/>
    </row>
    <row r="46481" spans="58:58" x14ac:dyDescent="0.25">
      <c r="BF46481" s="1"/>
    </row>
    <row r="46482" spans="58:58" x14ac:dyDescent="0.25">
      <c r="BF46482" s="1"/>
    </row>
    <row r="46483" spans="58:58" x14ac:dyDescent="0.25">
      <c r="BF46483" s="1"/>
    </row>
    <row r="46484" spans="58:58" x14ac:dyDescent="0.25">
      <c r="BF46484" s="1"/>
    </row>
    <row r="46485" spans="58:58" x14ac:dyDescent="0.25">
      <c r="BF46485" s="1"/>
    </row>
    <row r="46486" spans="58:58" x14ac:dyDescent="0.25">
      <c r="BF46486" s="1"/>
    </row>
    <row r="46487" spans="58:58" x14ac:dyDescent="0.25">
      <c r="BF46487" s="1"/>
    </row>
    <row r="46488" spans="58:58" x14ac:dyDescent="0.25">
      <c r="BF46488" s="1"/>
    </row>
    <row r="46489" spans="58:58" x14ac:dyDescent="0.25">
      <c r="BF46489" s="1"/>
    </row>
    <row r="46490" spans="58:58" x14ac:dyDescent="0.25">
      <c r="BF46490" s="1"/>
    </row>
    <row r="46491" spans="58:58" x14ac:dyDescent="0.25">
      <c r="BF46491" s="1"/>
    </row>
    <row r="46492" spans="58:58" x14ac:dyDescent="0.25">
      <c r="BF46492" s="1"/>
    </row>
    <row r="46493" spans="58:58" x14ac:dyDescent="0.25">
      <c r="BF46493" s="1"/>
    </row>
    <row r="46494" spans="58:58" x14ac:dyDescent="0.25">
      <c r="BF46494" s="1"/>
    </row>
    <row r="46495" spans="58:58" x14ac:dyDescent="0.25">
      <c r="BF46495" s="1"/>
    </row>
    <row r="46496" spans="58:58" x14ac:dyDescent="0.25">
      <c r="BF46496" s="1"/>
    </row>
    <row r="46497" spans="58:58" x14ac:dyDescent="0.25">
      <c r="BF46497" s="1"/>
    </row>
    <row r="46498" spans="58:58" x14ac:dyDescent="0.25">
      <c r="BF46498" s="1"/>
    </row>
    <row r="46499" spans="58:58" x14ac:dyDescent="0.25">
      <c r="BF46499" s="1"/>
    </row>
    <row r="46500" spans="58:58" x14ac:dyDescent="0.25">
      <c r="BF46500" s="1"/>
    </row>
    <row r="46501" spans="58:58" x14ac:dyDescent="0.25">
      <c r="BF46501" s="1"/>
    </row>
    <row r="46502" spans="58:58" x14ac:dyDescent="0.25">
      <c r="BF46502" s="1"/>
    </row>
    <row r="46503" spans="58:58" x14ac:dyDescent="0.25">
      <c r="BF46503" s="1"/>
    </row>
    <row r="46504" spans="58:58" x14ac:dyDescent="0.25">
      <c r="BF46504" s="1"/>
    </row>
    <row r="46505" spans="58:58" x14ac:dyDescent="0.25">
      <c r="BF46505" s="1"/>
    </row>
    <row r="46506" spans="58:58" x14ac:dyDescent="0.25">
      <c r="BF46506" s="1"/>
    </row>
    <row r="46507" spans="58:58" x14ac:dyDescent="0.25">
      <c r="BF46507" s="1"/>
    </row>
    <row r="46508" spans="58:58" x14ac:dyDescent="0.25">
      <c r="BF46508" s="1"/>
    </row>
    <row r="46509" spans="58:58" x14ac:dyDescent="0.25">
      <c r="BF46509" s="1"/>
    </row>
    <row r="46510" spans="58:58" x14ac:dyDescent="0.25">
      <c r="BF46510" s="1"/>
    </row>
    <row r="46511" spans="58:58" x14ac:dyDescent="0.25">
      <c r="BF46511" s="1"/>
    </row>
    <row r="46512" spans="58:58" x14ac:dyDescent="0.25">
      <c r="BF46512" s="1"/>
    </row>
    <row r="46513" spans="58:58" x14ac:dyDescent="0.25">
      <c r="BF46513" s="1"/>
    </row>
    <row r="46514" spans="58:58" x14ac:dyDescent="0.25">
      <c r="BF46514" s="1"/>
    </row>
    <row r="46515" spans="58:58" x14ac:dyDescent="0.25">
      <c r="BF46515" s="1"/>
    </row>
    <row r="46516" spans="58:58" x14ac:dyDescent="0.25">
      <c r="BF46516" s="1"/>
    </row>
    <row r="46517" spans="58:58" x14ac:dyDescent="0.25">
      <c r="BF46517" s="1"/>
    </row>
    <row r="46518" spans="58:58" x14ac:dyDescent="0.25">
      <c r="BF46518" s="1"/>
    </row>
    <row r="46519" spans="58:58" x14ac:dyDescent="0.25">
      <c r="BF46519" s="1"/>
    </row>
    <row r="46520" spans="58:58" x14ac:dyDescent="0.25">
      <c r="BF46520" s="1"/>
    </row>
    <row r="46521" spans="58:58" x14ac:dyDescent="0.25">
      <c r="BF46521" s="1"/>
    </row>
    <row r="46522" spans="58:58" x14ac:dyDescent="0.25">
      <c r="BF46522" s="1"/>
    </row>
    <row r="46523" spans="58:58" x14ac:dyDescent="0.25">
      <c r="BF46523" s="1"/>
    </row>
    <row r="46524" spans="58:58" x14ac:dyDescent="0.25">
      <c r="BF46524" s="1"/>
    </row>
    <row r="46525" spans="58:58" x14ac:dyDescent="0.25">
      <c r="BF46525" s="1"/>
    </row>
    <row r="46526" spans="58:58" x14ac:dyDescent="0.25">
      <c r="BF46526" s="1"/>
    </row>
    <row r="46527" spans="58:58" x14ac:dyDescent="0.25">
      <c r="BF46527" s="1"/>
    </row>
    <row r="46528" spans="58:58" x14ac:dyDescent="0.25">
      <c r="BF46528" s="1"/>
    </row>
    <row r="46529" spans="58:58" x14ac:dyDescent="0.25">
      <c r="BF46529" s="1"/>
    </row>
    <row r="46530" spans="58:58" x14ac:dyDescent="0.25">
      <c r="BF46530" s="1"/>
    </row>
    <row r="46531" spans="58:58" x14ac:dyDescent="0.25">
      <c r="BF46531" s="1"/>
    </row>
    <row r="46532" spans="58:58" x14ac:dyDescent="0.25">
      <c r="BF46532" s="1"/>
    </row>
    <row r="46533" spans="58:58" x14ac:dyDescent="0.25">
      <c r="BF46533" s="1"/>
    </row>
    <row r="46534" spans="58:58" x14ac:dyDescent="0.25">
      <c r="BF46534" s="1"/>
    </row>
    <row r="46535" spans="58:58" x14ac:dyDescent="0.25">
      <c r="BF46535" s="1"/>
    </row>
    <row r="46536" spans="58:58" x14ac:dyDescent="0.25">
      <c r="BF46536" s="1"/>
    </row>
    <row r="46537" spans="58:58" x14ac:dyDescent="0.25">
      <c r="BF46537" s="1"/>
    </row>
    <row r="46538" spans="58:58" x14ac:dyDescent="0.25">
      <c r="BF46538" s="1"/>
    </row>
    <row r="46539" spans="58:58" x14ac:dyDescent="0.25">
      <c r="BF46539" s="1"/>
    </row>
    <row r="46540" spans="58:58" x14ac:dyDescent="0.25">
      <c r="BF46540" s="1"/>
    </row>
    <row r="46541" spans="58:58" x14ac:dyDescent="0.25">
      <c r="BF46541" s="1"/>
    </row>
    <row r="46542" spans="58:58" x14ac:dyDescent="0.25">
      <c r="BF46542" s="1"/>
    </row>
    <row r="46543" spans="58:58" x14ac:dyDescent="0.25">
      <c r="BF46543" s="1"/>
    </row>
    <row r="46544" spans="58:58" x14ac:dyDescent="0.25">
      <c r="BF46544" s="1"/>
    </row>
    <row r="46545" spans="58:58" x14ac:dyDescent="0.25">
      <c r="BF46545" s="1"/>
    </row>
    <row r="46546" spans="58:58" x14ac:dyDescent="0.25">
      <c r="BF46546" s="1"/>
    </row>
    <row r="46547" spans="58:58" x14ac:dyDescent="0.25">
      <c r="BF46547" s="1"/>
    </row>
    <row r="46548" spans="58:58" x14ac:dyDescent="0.25">
      <c r="BF46548" s="1"/>
    </row>
    <row r="46549" spans="58:58" x14ac:dyDescent="0.25">
      <c r="BF46549" s="1"/>
    </row>
    <row r="46550" spans="58:58" x14ac:dyDescent="0.25">
      <c r="BF46550" s="1"/>
    </row>
    <row r="46551" spans="58:58" x14ac:dyDescent="0.25">
      <c r="BF46551" s="1"/>
    </row>
    <row r="46552" spans="58:58" x14ac:dyDescent="0.25">
      <c r="BF46552" s="1"/>
    </row>
    <row r="46553" spans="58:58" x14ac:dyDescent="0.25">
      <c r="BF46553" s="1"/>
    </row>
    <row r="46554" spans="58:58" x14ac:dyDescent="0.25">
      <c r="BF46554" s="1"/>
    </row>
    <row r="46555" spans="58:58" x14ac:dyDescent="0.25">
      <c r="BF46555" s="1"/>
    </row>
    <row r="46556" spans="58:58" x14ac:dyDescent="0.25">
      <c r="BF46556" s="1"/>
    </row>
    <row r="46557" spans="58:58" x14ac:dyDescent="0.25">
      <c r="BF46557" s="1"/>
    </row>
    <row r="46558" spans="58:58" x14ac:dyDescent="0.25">
      <c r="BF46558" s="1"/>
    </row>
    <row r="46559" spans="58:58" x14ac:dyDescent="0.25">
      <c r="BF46559" s="1"/>
    </row>
    <row r="46560" spans="58:58" x14ac:dyDescent="0.25">
      <c r="BF46560" s="1"/>
    </row>
    <row r="46561" spans="58:58" x14ac:dyDescent="0.25">
      <c r="BF46561" s="1"/>
    </row>
    <row r="46562" spans="58:58" x14ac:dyDescent="0.25">
      <c r="BF46562" s="1"/>
    </row>
    <row r="46563" spans="58:58" x14ac:dyDescent="0.25">
      <c r="BF46563" s="1"/>
    </row>
    <row r="46564" spans="58:58" x14ac:dyDescent="0.25">
      <c r="BF46564" s="1"/>
    </row>
    <row r="46565" spans="58:58" x14ac:dyDescent="0.25">
      <c r="BF46565" s="1"/>
    </row>
    <row r="46566" spans="58:58" x14ac:dyDescent="0.25">
      <c r="BF46566" s="1"/>
    </row>
    <row r="46567" spans="58:58" x14ac:dyDescent="0.25">
      <c r="BF46567" s="1"/>
    </row>
    <row r="46568" spans="58:58" x14ac:dyDescent="0.25">
      <c r="BF46568" s="1"/>
    </row>
    <row r="46569" spans="58:58" x14ac:dyDescent="0.25">
      <c r="BF46569" s="1"/>
    </row>
    <row r="46570" spans="58:58" x14ac:dyDescent="0.25">
      <c r="BF46570" s="1"/>
    </row>
    <row r="46571" spans="58:58" x14ac:dyDescent="0.25">
      <c r="BF46571" s="1"/>
    </row>
    <row r="46572" spans="58:58" x14ac:dyDescent="0.25">
      <c r="BF46572" s="1"/>
    </row>
    <row r="46573" spans="58:58" x14ac:dyDescent="0.25">
      <c r="BF46573" s="1"/>
    </row>
    <row r="46574" spans="58:58" x14ac:dyDescent="0.25">
      <c r="BF46574" s="1"/>
    </row>
    <row r="46575" spans="58:58" x14ac:dyDescent="0.25">
      <c r="BF46575" s="1"/>
    </row>
    <row r="46576" spans="58:58" x14ac:dyDescent="0.25">
      <c r="BF46576" s="1"/>
    </row>
    <row r="46577" spans="58:58" x14ac:dyDescent="0.25">
      <c r="BF46577" s="1"/>
    </row>
    <row r="46578" spans="58:58" x14ac:dyDescent="0.25">
      <c r="BF46578" s="1"/>
    </row>
    <row r="46579" spans="58:58" x14ac:dyDescent="0.25">
      <c r="BF46579" s="1"/>
    </row>
    <row r="46580" spans="58:58" x14ac:dyDescent="0.25">
      <c r="BF46580" s="1"/>
    </row>
    <row r="46581" spans="58:58" x14ac:dyDescent="0.25">
      <c r="BF46581" s="1"/>
    </row>
    <row r="46582" spans="58:58" x14ac:dyDescent="0.25">
      <c r="BF46582" s="1"/>
    </row>
    <row r="46583" spans="58:58" x14ac:dyDescent="0.25">
      <c r="BF46583" s="1"/>
    </row>
    <row r="46584" spans="58:58" x14ac:dyDescent="0.25">
      <c r="BF46584" s="1"/>
    </row>
    <row r="46585" spans="58:58" x14ac:dyDescent="0.25">
      <c r="BF46585" s="1"/>
    </row>
    <row r="46586" spans="58:58" x14ac:dyDescent="0.25">
      <c r="BF46586" s="1"/>
    </row>
    <row r="46587" spans="58:58" x14ac:dyDescent="0.25">
      <c r="BF46587" s="1"/>
    </row>
    <row r="46588" spans="58:58" x14ac:dyDescent="0.25">
      <c r="BF46588" s="1"/>
    </row>
    <row r="46589" spans="58:58" x14ac:dyDescent="0.25">
      <c r="BF46589" s="1"/>
    </row>
    <row r="46590" spans="58:58" x14ac:dyDescent="0.25">
      <c r="BF46590" s="1"/>
    </row>
    <row r="46591" spans="58:58" x14ac:dyDescent="0.25">
      <c r="BF46591" s="1"/>
    </row>
    <row r="46592" spans="58:58" x14ac:dyDescent="0.25">
      <c r="BF46592" s="1"/>
    </row>
    <row r="46593" spans="58:58" x14ac:dyDescent="0.25">
      <c r="BF46593" s="1"/>
    </row>
    <row r="46594" spans="58:58" x14ac:dyDescent="0.25">
      <c r="BF46594" s="1"/>
    </row>
    <row r="46595" spans="58:58" x14ac:dyDescent="0.25">
      <c r="BF46595" s="1"/>
    </row>
    <row r="46596" spans="58:58" x14ac:dyDescent="0.25">
      <c r="BF46596" s="1"/>
    </row>
    <row r="46597" spans="58:58" x14ac:dyDescent="0.25">
      <c r="BF46597" s="1"/>
    </row>
    <row r="46598" spans="58:58" x14ac:dyDescent="0.25">
      <c r="BF46598" s="1"/>
    </row>
    <row r="46599" spans="58:58" x14ac:dyDescent="0.25">
      <c r="BF46599" s="1"/>
    </row>
    <row r="46600" spans="58:58" x14ac:dyDescent="0.25">
      <c r="BF46600" s="1"/>
    </row>
    <row r="46601" spans="58:58" x14ac:dyDescent="0.25">
      <c r="BF46601" s="1"/>
    </row>
    <row r="46602" spans="58:58" x14ac:dyDescent="0.25">
      <c r="BF46602" s="1"/>
    </row>
    <row r="46603" spans="58:58" x14ac:dyDescent="0.25">
      <c r="BF46603" s="1"/>
    </row>
    <row r="46604" spans="58:58" x14ac:dyDescent="0.25">
      <c r="BF46604" s="1"/>
    </row>
    <row r="46605" spans="58:58" x14ac:dyDescent="0.25">
      <c r="BF46605" s="1"/>
    </row>
    <row r="46606" spans="58:58" x14ac:dyDescent="0.25">
      <c r="BF46606" s="1"/>
    </row>
    <row r="46607" spans="58:58" x14ac:dyDescent="0.25">
      <c r="BF46607" s="1"/>
    </row>
    <row r="46608" spans="58:58" x14ac:dyDescent="0.25">
      <c r="BF46608" s="1"/>
    </row>
    <row r="46609" spans="58:58" x14ac:dyDescent="0.25">
      <c r="BF46609" s="1"/>
    </row>
    <row r="46610" spans="58:58" x14ac:dyDescent="0.25">
      <c r="BF46610" s="1"/>
    </row>
    <row r="46611" spans="58:58" x14ac:dyDescent="0.25">
      <c r="BF46611" s="1"/>
    </row>
    <row r="46612" spans="58:58" x14ac:dyDescent="0.25">
      <c r="BF46612" s="1"/>
    </row>
    <row r="46613" spans="58:58" x14ac:dyDescent="0.25">
      <c r="BF46613" s="1"/>
    </row>
    <row r="46614" spans="58:58" x14ac:dyDescent="0.25">
      <c r="BF46614" s="1"/>
    </row>
    <row r="46615" spans="58:58" x14ac:dyDescent="0.25">
      <c r="BF46615" s="1"/>
    </row>
    <row r="46616" spans="58:58" x14ac:dyDescent="0.25">
      <c r="BF46616" s="1"/>
    </row>
    <row r="46617" spans="58:58" x14ac:dyDescent="0.25">
      <c r="BF46617" s="1"/>
    </row>
    <row r="46618" spans="58:58" x14ac:dyDescent="0.25">
      <c r="BF46618" s="1"/>
    </row>
    <row r="46619" spans="58:58" x14ac:dyDescent="0.25">
      <c r="BF46619" s="1"/>
    </row>
    <row r="46620" spans="58:58" x14ac:dyDescent="0.25">
      <c r="BF46620" s="1"/>
    </row>
    <row r="46621" spans="58:58" x14ac:dyDescent="0.25">
      <c r="BF46621" s="1"/>
    </row>
    <row r="46622" spans="58:58" x14ac:dyDescent="0.25">
      <c r="BF46622" s="1"/>
    </row>
    <row r="46623" spans="58:58" x14ac:dyDescent="0.25">
      <c r="BF46623" s="1"/>
    </row>
    <row r="46624" spans="58:58" x14ac:dyDescent="0.25">
      <c r="BF46624" s="1"/>
    </row>
    <row r="46625" spans="58:58" x14ac:dyDescent="0.25">
      <c r="BF46625" s="1"/>
    </row>
    <row r="46626" spans="58:58" x14ac:dyDescent="0.25">
      <c r="BF46626" s="1"/>
    </row>
    <row r="46627" spans="58:58" x14ac:dyDescent="0.25">
      <c r="BF46627" s="1"/>
    </row>
    <row r="46628" spans="58:58" x14ac:dyDescent="0.25">
      <c r="BF46628" s="1"/>
    </row>
    <row r="46629" spans="58:58" x14ac:dyDescent="0.25">
      <c r="BF46629" s="1"/>
    </row>
    <row r="46630" spans="58:58" x14ac:dyDescent="0.25">
      <c r="BF46630" s="1"/>
    </row>
    <row r="46631" spans="58:58" x14ac:dyDescent="0.25">
      <c r="BF46631" s="1"/>
    </row>
    <row r="46632" spans="58:58" x14ac:dyDescent="0.25">
      <c r="BF46632" s="1"/>
    </row>
    <row r="46633" spans="58:58" x14ac:dyDescent="0.25">
      <c r="BF46633" s="1"/>
    </row>
    <row r="46634" spans="58:58" x14ac:dyDescent="0.25">
      <c r="BF46634" s="1"/>
    </row>
    <row r="46635" spans="58:58" x14ac:dyDescent="0.25">
      <c r="BF46635" s="1"/>
    </row>
    <row r="46636" spans="58:58" x14ac:dyDescent="0.25">
      <c r="BF46636" s="1"/>
    </row>
    <row r="46637" spans="58:58" x14ac:dyDescent="0.25">
      <c r="BF46637" s="1"/>
    </row>
    <row r="46638" spans="58:58" x14ac:dyDescent="0.25">
      <c r="BF46638" s="1"/>
    </row>
    <row r="46639" spans="58:58" x14ac:dyDescent="0.25">
      <c r="BF46639" s="1"/>
    </row>
    <row r="46640" spans="58:58" x14ac:dyDescent="0.25">
      <c r="BF46640" s="1"/>
    </row>
    <row r="46641" spans="58:58" x14ac:dyDescent="0.25">
      <c r="BF46641" s="1"/>
    </row>
    <row r="46642" spans="58:58" x14ac:dyDescent="0.25">
      <c r="BF46642" s="1"/>
    </row>
    <row r="46643" spans="58:58" x14ac:dyDescent="0.25">
      <c r="BF46643" s="1"/>
    </row>
    <row r="46644" spans="58:58" x14ac:dyDescent="0.25">
      <c r="BF46644" s="1"/>
    </row>
    <row r="46645" spans="58:58" x14ac:dyDescent="0.25">
      <c r="BF46645" s="1"/>
    </row>
    <row r="46646" spans="58:58" x14ac:dyDescent="0.25">
      <c r="BF46646" s="1"/>
    </row>
    <row r="46647" spans="58:58" x14ac:dyDescent="0.25">
      <c r="BF46647" s="1"/>
    </row>
    <row r="46648" spans="58:58" x14ac:dyDescent="0.25">
      <c r="BF46648" s="1"/>
    </row>
    <row r="46649" spans="58:58" x14ac:dyDescent="0.25">
      <c r="BF46649" s="1"/>
    </row>
    <row r="46650" spans="58:58" x14ac:dyDescent="0.25">
      <c r="BF46650" s="1"/>
    </row>
    <row r="46651" spans="58:58" x14ac:dyDescent="0.25">
      <c r="BF46651" s="1"/>
    </row>
    <row r="46652" spans="58:58" x14ac:dyDescent="0.25">
      <c r="BF46652" s="1"/>
    </row>
    <row r="46653" spans="58:58" x14ac:dyDescent="0.25">
      <c r="BF46653" s="1"/>
    </row>
    <row r="46654" spans="58:58" x14ac:dyDescent="0.25">
      <c r="BF46654" s="1"/>
    </row>
    <row r="46655" spans="58:58" x14ac:dyDescent="0.25">
      <c r="BF46655" s="1"/>
    </row>
    <row r="46656" spans="58:58" x14ac:dyDescent="0.25">
      <c r="BF46656" s="1"/>
    </row>
    <row r="46657" spans="58:58" x14ac:dyDescent="0.25">
      <c r="BF46657" s="1"/>
    </row>
    <row r="46658" spans="58:58" x14ac:dyDescent="0.25">
      <c r="BF46658" s="1"/>
    </row>
    <row r="46659" spans="58:58" x14ac:dyDescent="0.25">
      <c r="BF46659" s="1"/>
    </row>
    <row r="46660" spans="58:58" x14ac:dyDescent="0.25">
      <c r="BF46660" s="1"/>
    </row>
    <row r="46661" spans="58:58" x14ac:dyDescent="0.25">
      <c r="BF46661" s="1"/>
    </row>
    <row r="46662" spans="58:58" x14ac:dyDescent="0.25">
      <c r="BF46662" s="1"/>
    </row>
    <row r="46663" spans="58:58" x14ac:dyDescent="0.25">
      <c r="BF46663" s="1"/>
    </row>
    <row r="46664" spans="58:58" x14ac:dyDescent="0.25">
      <c r="BF46664" s="1"/>
    </row>
    <row r="46665" spans="58:58" x14ac:dyDescent="0.25">
      <c r="BF46665" s="1"/>
    </row>
    <row r="46666" spans="58:58" x14ac:dyDescent="0.25">
      <c r="BF46666" s="1"/>
    </row>
    <row r="46667" spans="58:58" x14ac:dyDescent="0.25">
      <c r="BF46667" s="1"/>
    </row>
    <row r="46668" spans="58:58" x14ac:dyDescent="0.25">
      <c r="BF46668" s="1"/>
    </row>
    <row r="46669" spans="58:58" x14ac:dyDescent="0.25">
      <c r="BF46669" s="1"/>
    </row>
    <row r="46670" spans="58:58" x14ac:dyDescent="0.25">
      <c r="BF46670" s="1"/>
    </row>
    <row r="46671" spans="58:58" x14ac:dyDescent="0.25">
      <c r="BF46671" s="1"/>
    </row>
    <row r="46672" spans="58:58" x14ac:dyDescent="0.25">
      <c r="BF46672" s="1"/>
    </row>
    <row r="46673" spans="58:58" x14ac:dyDescent="0.25">
      <c r="BF46673" s="1"/>
    </row>
    <row r="46674" spans="58:58" x14ac:dyDescent="0.25">
      <c r="BF46674" s="1"/>
    </row>
    <row r="46675" spans="58:58" x14ac:dyDescent="0.25">
      <c r="BF46675" s="1"/>
    </row>
    <row r="46676" spans="58:58" x14ac:dyDescent="0.25">
      <c r="BF46676" s="1"/>
    </row>
    <row r="46677" spans="58:58" x14ac:dyDescent="0.25">
      <c r="BF46677" s="1"/>
    </row>
    <row r="46678" spans="58:58" x14ac:dyDescent="0.25">
      <c r="BF46678" s="1"/>
    </row>
    <row r="46679" spans="58:58" x14ac:dyDescent="0.25">
      <c r="BF46679" s="1"/>
    </row>
    <row r="46680" spans="58:58" x14ac:dyDescent="0.25">
      <c r="BF46680" s="1"/>
    </row>
    <row r="46681" spans="58:58" x14ac:dyDescent="0.25">
      <c r="BF46681" s="1"/>
    </row>
    <row r="46682" spans="58:58" x14ac:dyDescent="0.25">
      <c r="BF46682" s="1"/>
    </row>
    <row r="46683" spans="58:58" x14ac:dyDescent="0.25">
      <c r="BF46683" s="1"/>
    </row>
    <row r="46684" spans="58:58" x14ac:dyDescent="0.25">
      <c r="BF46684" s="1"/>
    </row>
    <row r="46685" spans="58:58" x14ac:dyDescent="0.25">
      <c r="BF46685" s="1"/>
    </row>
    <row r="46686" spans="58:58" x14ac:dyDescent="0.25">
      <c r="BF46686" s="1"/>
    </row>
    <row r="46687" spans="58:58" x14ac:dyDescent="0.25">
      <c r="BF46687" s="1"/>
    </row>
    <row r="46688" spans="58:58" x14ac:dyDescent="0.25">
      <c r="BF46688" s="1"/>
    </row>
    <row r="46689" spans="58:58" x14ac:dyDescent="0.25">
      <c r="BF46689" s="1"/>
    </row>
    <row r="46690" spans="58:58" x14ac:dyDescent="0.25">
      <c r="BF46690" s="1"/>
    </row>
    <row r="46691" spans="58:58" x14ac:dyDescent="0.25">
      <c r="BF46691" s="1"/>
    </row>
    <row r="46692" spans="58:58" x14ac:dyDescent="0.25">
      <c r="BF46692" s="1"/>
    </row>
    <row r="46693" spans="58:58" x14ac:dyDescent="0.25">
      <c r="BF46693" s="1"/>
    </row>
    <row r="46694" spans="58:58" x14ac:dyDescent="0.25">
      <c r="BF46694" s="1"/>
    </row>
    <row r="46695" spans="58:58" x14ac:dyDescent="0.25">
      <c r="BF46695" s="1"/>
    </row>
    <row r="46696" spans="58:58" x14ac:dyDescent="0.25">
      <c r="BF46696" s="1"/>
    </row>
    <row r="46697" spans="58:58" x14ac:dyDescent="0.25">
      <c r="BF46697" s="1"/>
    </row>
    <row r="46698" spans="58:58" x14ac:dyDescent="0.25">
      <c r="BF46698" s="1"/>
    </row>
    <row r="46699" spans="58:58" x14ac:dyDescent="0.25">
      <c r="BF46699" s="1"/>
    </row>
    <row r="46700" spans="58:58" x14ac:dyDescent="0.25">
      <c r="BF46700" s="1"/>
    </row>
    <row r="46701" spans="58:58" x14ac:dyDescent="0.25">
      <c r="BF46701" s="1"/>
    </row>
    <row r="46702" spans="58:58" x14ac:dyDescent="0.25">
      <c r="BF46702" s="1"/>
    </row>
    <row r="46703" spans="58:58" x14ac:dyDescent="0.25">
      <c r="BF46703" s="1"/>
    </row>
    <row r="46704" spans="58:58" x14ac:dyDescent="0.25">
      <c r="BF46704" s="1"/>
    </row>
    <row r="46705" spans="58:58" x14ac:dyDescent="0.25">
      <c r="BF46705" s="1"/>
    </row>
    <row r="46706" spans="58:58" x14ac:dyDescent="0.25">
      <c r="BF46706" s="1"/>
    </row>
    <row r="46707" spans="58:58" x14ac:dyDescent="0.25">
      <c r="BF46707" s="1"/>
    </row>
    <row r="46708" spans="58:58" x14ac:dyDescent="0.25">
      <c r="BF46708" s="1"/>
    </row>
    <row r="46709" spans="58:58" x14ac:dyDescent="0.25">
      <c r="BF46709" s="1"/>
    </row>
    <row r="46710" spans="58:58" x14ac:dyDescent="0.25">
      <c r="BF46710" s="1"/>
    </row>
    <row r="46711" spans="58:58" x14ac:dyDescent="0.25">
      <c r="BF46711" s="1"/>
    </row>
    <row r="46712" spans="58:58" x14ac:dyDescent="0.25">
      <c r="BF46712" s="1"/>
    </row>
    <row r="46713" spans="58:58" x14ac:dyDescent="0.25">
      <c r="BF46713" s="1"/>
    </row>
    <row r="46714" spans="58:58" x14ac:dyDescent="0.25">
      <c r="BF46714" s="1"/>
    </row>
    <row r="46715" spans="58:58" x14ac:dyDescent="0.25">
      <c r="BF46715" s="1"/>
    </row>
    <row r="46716" spans="58:58" x14ac:dyDescent="0.25">
      <c r="BF46716" s="1"/>
    </row>
    <row r="46717" spans="58:58" x14ac:dyDescent="0.25">
      <c r="BF46717" s="1"/>
    </row>
    <row r="46718" spans="58:58" x14ac:dyDescent="0.25">
      <c r="BF46718" s="1"/>
    </row>
    <row r="46719" spans="58:58" x14ac:dyDescent="0.25">
      <c r="BF46719" s="1"/>
    </row>
    <row r="46720" spans="58:58" x14ac:dyDescent="0.25">
      <c r="BF46720" s="1"/>
    </row>
    <row r="46721" spans="58:58" x14ac:dyDescent="0.25">
      <c r="BF46721" s="1"/>
    </row>
    <row r="46722" spans="58:58" x14ac:dyDescent="0.25">
      <c r="BF46722" s="1"/>
    </row>
    <row r="46723" spans="58:58" x14ac:dyDescent="0.25">
      <c r="BF46723" s="1"/>
    </row>
    <row r="46724" spans="58:58" x14ac:dyDescent="0.25">
      <c r="BF46724" s="1"/>
    </row>
    <row r="46725" spans="58:58" x14ac:dyDescent="0.25">
      <c r="BF46725" s="1"/>
    </row>
    <row r="46726" spans="58:58" x14ac:dyDescent="0.25">
      <c r="BF46726" s="1"/>
    </row>
    <row r="46727" spans="58:58" x14ac:dyDescent="0.25">
      <c r="BF46727" s="1"/>
    </row>
    <row r="46728" spans="58:58" x14ac:dyDescent="0.25">
      <c r="BF46728" s="1"/>
    </row>
    <row r="46729" spans="58:58" x14ac:dyDescent="0.25">
      <c r="BF46729" s="1"/>
    </row>
    <row r="46730" spans="58:58" x14ac:dyDescent="0.25">
      <c r="BF46730" s="1"/>
    </row>
    <row r="46731" spans="58:58" x14ac:dyDescent="0.25">
      <c r="BF46731" s="1"/>
    </row>
    <row r="46732" spans="58:58" x14ac:dyDescent="0.25">
      <c r="BF46732" s="1"/>
    </row>
    <row r="46733" spans="58:58" x14ac:dyDescent="0.25">
      <c r="BF46733" s="1"/>
    </row>
    <row r="46734" spans="58:58" x14ac:dyDescent="0.25">
      <c r="BF46734" s="1"/>
    </row>
    <row r="46735" spans="58:58" x14ac:dyDescent="0.25">
      <c r="BF46735" s="1"/>
    </row>
    <row r="46736" spans="58:58" x14ac:dyDescent="0.25">
      <c r="BF46736" s="1"/>
    </row>
    <row r="46737" spans="58:58" x14ac:dyDescent="0.25">
      <c r="BF46737" s="1"/>
    </row>
    <row r="46738" spans="58:58" x14ac:dyDescent="0.25">
      <c r="BF46738" s="1"/>
    </row>
    <row r="46739" spans="58:58" x14ac:dyDescent="0.25">
      <c r="BF46739" s="1"/>
    </row>
    <row r="46740" spans="58:58" x14ac:dyDescent="0.25">
      <c r="BF46740" s="1"/>
    </row>
    <row r="46741" spans="58:58" x14ac:dyDescent="0.25">
      <c r="BF46741" s="1"/>
    </row>
    <row r="46742" spans="58:58" x14ac:dyDescent="0.25">
      <c r="BF46742" s="1"/>
    </row>
    <row r="46743" spans="58:58" x14ac:dyDescent="0.25">
      <c r="BF46743" s="1"/>
    </row>
    <row r="46744" spans="58:58" x14ac:dyDescent="0.25">
      <c r="BF46744" s="1"/>
    </row>
    <row r="46745" spans="58:58" x14ac:dyDescent="0.25">
      <c r="BF46745" s="1"/>
    </row>
    <row r="46746" spans="58:58" x14ac:dyDescent="0.25">
      <c r="BF46746" s="1"/>
    </row>
    <row r="46747" spans="58:58" x14ac:dyDescent="0.25">
      <c r="BF46747" s="1"/>
    </row>
    <row r="46748" spans="58:58" x14ac:dyDescent="0.25">
      <c r="BF46748" s="1"/>
    </row>
    <row r="46749" spans="58:58" x14ac:dyDescent="0.25">
      <c r="BF46749" s="1"/>
    </row>
    <row r="46750" spans="58:58" x14ac:dyDescent="0.25">
      <c r="BF46750" s="1"/>
    </row>
    <row r="46751" spans="58:58" x14ac:dyDescent="0.25">
      <c r="BF46751" s="1"/>
    </row>
    <row r="46752" spans="58:58" x14ac:dyDescent="0.25">
      <c r="BF46752" s="1"/>
    </row>
    <row r="46753" spans="58:58" x14ac:dyDescent="0.25">
      <c r="BF46753" s="1"/>
    </row>
    <row r="46754" spans="58:58" x14ac:dyDescent="0.25">
      <c r="BF46754" s="1"/>
    </row>
    <row r="46755" spans="58:58" x14ac:dyDescent="0.25">
      <c r="BF46755" s="1"/>
    </row>
    <row r="46756" spans="58:58" x14ac:dyDescent="0.25">
      <c r="BF46756" s="1"/>
    </row>
    <row r="46757" spans="58:58" x14ac:dyDescent="0.25">
      <c r="BF46757" s="1"/>
    </row>
    <row r="46758" spans="58:58" x14ac:dyDescent="0.25">
      <c r="BF46758" s="1"/>
    </row>
    <row r="46759" spans="58:58" x14ac:dyDescent="0.25">
      <c r="BF46759" s="1"/>
    </row>
    <row r="46760" spans="58:58" x14ac:dyDescent="0.25">
      <c r="BF46760" s="1"/>
    </row>
    <row r="46761" spans="58:58" x14ac:dyDescent="0.25">
      <c r="BF46761" s="1"/>
    </row>
    <row r="46762" spans="58:58" x14ac:dyDescent="0.25">
      <c r="BF46762" s="1"/>
    </row>
    <row r="46763" spans="58:58" x14ac:dyDescent="0.25">
      <c r="BF46763" s="1"/>
    </row>
    <row r="46764" spans="58:58" x14ac:dyDescent="0.25">
      <c r="BF46764" s="1"/>
    </row>
    <row r="46765" spans="58:58" x14ac:dyDescent="0.25">
      <c r="BF46765" s="1"/>
    </row>
    <row r="46766" spans="58:58" x14ac:dyDescent="0.25">
      <c r="BF46766" s="1"/>
    </row>
    <row r="46767" spans="58:58" x14ac:dyDescent="0.25">
      <c r="BF46767" s="1"/>
    </row>
    <row r="46768" spans="58:58" x14ac:dyDescent="0.25">
      <c r="BF46768" s="1"/>
    </row>
    <row r="46769" spans="58:58" x14ac:dyDescent="0.25">
      <c r="BF46769" s="1"/>
    </row>
    <row r="46770" spans="58:58" x14ac:dyDescent="0.25">
      <c r="BF46770" s="1"/>
    </row>
    <row r="46771" spans="58:58" x14ac:dyDescent="0.25">
      <c r="BF46771" s="1"/>
    </row>
    <row r="46772" spans="58:58" x14ac:dyDescent="0.25">
      <c r="BF46772" s="1"/>
    </row>
    <row r="46773" spans="58:58" x14ac:dyDescent="0.25">
      <c r="BF46773" s="1"/>
    </row>
    <row r="46774" spans="58:58" x14ac:dyDescent="0.25">
      <c r="BF46774" s="1"/>
    </row>
    <row r="46775" spans="58:58" x14ac:dyDescent="0.25">
      <c r="BF46775" s="1"/>
    </row>
    <row r="46776" spans="58:58" x14ac:dyDescent="0.25">
      <c r="BF46776" s="1"/>
    </row>
    <row r="46777" spans="58:58" x14ac:dyDescent="0.25">
      <c r="BF46777" s="1"/>
    </row>
    <row r="46778" spans="58:58" x14ac:dyDescent="0.25">
      <c r="BF46778" s="1"/>
    </row>
    <row r="46779" spans="58:58" x14ac:dyDescent="0.25">
      <c r="BF46779" s="1"/>
    </row>
    <row r="46780" spans="58:58" x14ac:dyDescent="0.25">
      <c r="BF46780" s="1"/>
    </row>
    <row r="46781" spans="58:58" x14ac:dyDescent="0.25">
      <c r="BF46781" s="1"/>
    </row>
    <row r="46782" spans="58:58" x14ac:dyDescent="0.25">
      <c r="BF46782" s="1"/>
    </row>
    <row r="46783" spans="58:58" x14ac:dyDescent="0.25">
      <c r="BF46783" s="1"/>
    </row>
    <row r="46784" spans="58:58" x14ac:dyDescent="0.25">
      <c r="BF46784" s="1"/>
    </row>
    <row r="46785" spans="58:58" x14ac:dyDescent="0.25">
      <c r="BF46785" s="1"/>
    </row>
    <row r="46786" spans="58:58" x14ac:dyDescent="0.25">
      <c r="BF46786" s="1"/>
    </row>
    <row r="46787" spans="58:58" x14ac:dyDescent="0.25">
      <c r="BF46787" s="1"/>
    </row>
    <row r="46788" spans="58:58" x14ac:dyDescent="0.25">
      <c r="BF46788" s="1"/>
    </row>
    <row r="46789" spans="58:58" x14ac:dyDescent="0.25">
      <c r="BF46789" s="1"/>
    </row>
    <row r="46790" spans="58:58" x14ac:dyDescent="0.25">
      <c r="BF46790" s="1"/>
    </row>
    <row r="46791" spans="58:58" x14ac:dyDescent="0.25">
      <c r="BF46791" s="1"/>
    </row>
    <row r="46792" spans="58:58" x14ac:dyDescent="0.25">
      <c r="BF46792" s="1"/>
    </row>
    <row r="46793" spans="58:58" x14ac:dyDescent="0.25">
      <c r="BF46793" s="1"/>
    </row>
    <row r="46794" spans="58:58" x14ac:dyDescent="0.25">
      <c r="BF46794" s="1"/>
    </row>
    <row r="46795" spans="58:58" x14ac:dyDescent="0.25">
      <c r="BF46795" s="1"/>
    </row>
    <row r="46796" spans="58:58" x14ac:dyDescent="0.25">
      <c r="BF46796" s="1"/>
    </row>
    <row r="46797" spans="58:58" x14ac:dyDescent="0.25">
      <c r="BF46797" s="1"/>
    </row>
    <row r="46798" spans="58:58" x14ac:dyDescent="0.25">
      <c r="BF46798" s="1"/>
    </row>
    <row r="46799" spans="58:58" x14ac:dyDescent="0.25">
      <c r="BF46799" s="1"/>
    </row>
    <row r="46800" spans="58:58" x14ac:dyDescent="0.25">
      <c r="BF46800" s="1"/>
    </row>
    <row r="46801" spans="58:58" x14ac:dyDescent="0.25">
      <c r="BF46801" s="1"/>
    </row>
    <row r="46802" spans="58:58" x14ac:dyDescent="0.25">
      <c r="BF46802" s="1"/>
    </row>
    <row r="46803" spans="58:58" x14ac:dyDescent="0.25">
      <c r="BF46803" s="1"/>
    </row>
    <row r="46804" spans="58:58" x14ac:dyDescent="0.25">
      <c r="BF46804" s="1"/>
    </row>
    <row r="46805" spans="58:58" x14ac:dyDescent="0.25">
      <c r="BF46805" s="1"/>
    </row>
    <row r="46806" spans="58:58" x14ac:dyDescent="0.25">
      <c r="BF46806" s="1"/>
    </row>
    <row r="46807" spans="58:58" x14ac:dyDescent="0.25">
      <c r="BF46807" s="1"/>
    </row>
    <row r="46808" spans="58:58" x14ac:dyDescent="0.25">
      <c r="BF46808" s="1"/>
    </row>
    <row r="46809" spans="58:58" x14ac:dyDescent="0.25">
      <c r="BF46809" s="1"/>
    </row>
    <row r="46810" spans="58:58" x14ac:dyDescent="0.25">
      <c r="BF46810" s="1"/>
    </row>
    <row r="46811" spans="58:58" x14ac:dyDescent="0.25">
      <c r="BF46811" s="1"/>
    </row>
    <row r="46812" spans="58:58" x14ac:dyDescent="0.25">
      <c r="BF46812" s="1"/>
    </row>
    <row r="46813" spans="58:58" x14ac:dyDescent="0.25">
      <c r="BF46813" s="1"/>
    </row>
    <row r="46814" spans="58:58" x14ac:dyDescent="0.25">
      <c r="BF46814" s="1"/>
    </row>
    <row r="46815" spans="58:58" x14ac:dyDescent="0.25">
      <c r="BF46815" s="1"/>
    </row>
    <row r="46816" spans="58:58" x14ac:dyDescent="0.25">
      <c r="BF46816" s="1"/>
    </row>
    <row r="46817" spans="58:58" x14ac:dyDescent="0.25">
      <c r="BF46817" s="1"/>
    </row>
    <row r="46818" spans="58:58" x14ac:dyDescent="0.25">
      <c r="BF46818" s="1"/>
    </row>
    <row r="46819" spans="58:58" x14ac:dyDescent="0.25">
      <c r="BF46819" s="1"/>
    </row>
    <row r="46820" spans="58:58" x14ac:dyDescent="0.25">
      <c r="BF46820" s="1"/>
    </row>
    <row r="46821" spans="58:58" x14ac:dyDescent="0.25">
      <c r="BF46821" s="1"/>
    </row>
    <row r="46822" spans="58:58" x14ac:dyDescent="0.25">
      <c r="BF46822" s="1"/>
    </row>
    <row r="46823" spans="58:58" x14ac:dyDescent="0.25">
      <c r="BF46823" s="1"/>
    </row>
    <row r="46824" spans="58:58" x14ac:dyDescent="0.25">
      <c r="BF46824" s="1"/>
    </row>
    <row r="46825" spans="58:58" x14ac:dyDescent="0.25">
      <c r="BF46825" s="1"/>
    </row>
    <row r="46826" spans="58:58" x14ac:dyDescent="0.25">
      <c r="BF46826" s="1"/>
    </row>
    <row r="46827" spans="58:58" x14ac:dyDescent="0.25">
      <c r="BF46827" s="1"/>
    </row>
    <row r="46828" spans="58:58" x14ac:dyDescent="0.25">
      <c r="BF46828" s="1"/>
    </row>
    <row r="46829" spans="58:58" x14ac:dyDescent="0.25">
      <c r="BF46829" s="1"/>
    </row>
    <row r="46830" spans="58:58" x14ac:dyDescent="0.25">
      <c r="BF46830" s="1"/>
    </row>
    <row r="46831" spans="58:58" x14ac:dyDescent="0.25">
      <c r="BF46831" s="1"/>
    </row>
    <row r="46832" spans="58:58" x14ac:dyDescent="0.25">
      <c r="BF46832" s="1"/>
    </row>
    <row r="46833" spans="58:58" x14ac:dyDescent="0.25">
      <c r="BF46833" s="1"/>
    </row>
    <row r="46834" spans="58:58" x14ac:dyDescent="0.25">
      <c r="BF46834" s="1"/>
    </row>
    <row r="46835" spans="58:58" x14ac:dyDescent="0.25">
      <c r="BF46835" s="1"/>
    </row>
    <row r="46836" spans="58:58" x14ac:dyDescent="0.25">
      <c r="BF46836" s="1"/>
    </row>
    <row r="46837" spans="58:58" x14ac:dyDescent="0.25">
      <c r="BF46837" s="1"/>
    </row>
    <row r="46838" spans="58:58" x14ac:dyDescent="0.25">
      <c r="BF46838" s="1"/>
    </row>
    <row r="46839" spans="58:58" x14ac:dyDescent="0.25">
      <c r="BF46839" s="1"/>
    </row>
    <row r="46840" spans="58:58" x14ac:dyDescent="0.25">
      <c r="BF46840" s="1"/>
    </row>
    <row r="46841" spans="58:58" x14ac:dyDescent="0.25">
      <c r="BF46841" s="1"/>
    </row>
    <row r="46842" spans="58:58" x14ac:dyDescent="0.25">
      <c r="BF46842" s="1"/>
    </row>
    <row r="46843" spans="58:58" x14ac:dyDescent="0.25">
      <c r="BF46843" s="1"/>
    </row>
    <row r="46844" spans="58:58" x14ac:dyDescent="0.25">
      <c r="BF46844" s="1"/>
    </row>
    <row r="46845" spans="58:58" x14ac:dyDescent="0.25">
      <c r="BF46845" s="1"/>
    </row>
    <row r="46846" spans="58:58" x14ac:dyDescent="0.25">
      <c r="BF46846" s="1"/>
    </row>
    <row r="46847" spans="58:58" x14ac:dyDescent="0.25">
      <c r="BF46847" s="1"/>
    </row>
    <row r="46848" spans="58:58" x14ac:dyDescent="0.25">
      <c r="BF46848" s="1"/>
    </row>
    <row r="46849" spans="58:58" x14ac:dyDescent="0.25">
      <c r="BF46849" s="1"/>
    </row>
    <row r="46850" spans="58:58" x14ac:dyDescent="0.25">
      <c r="BF46850" s="1"/>
    </row>
    <row r="46851" spans="58:58" x14ac:dyDescent="0.25">
      <c r="BF46851" s="1"/>
    </row>
    <row r="46852" spans="58:58" x14ac:dyDescent="0.25">
      <c r="BF46852" s="1"/>
    </row>
    <row r="46853" spans="58:58" x14ac:dyDescent="0.25">
      <c r="BF46853" s="1"/>
    </row>
    <row r="46854" spans="58:58" x14ac:dyDescent="0.25">
      <c r="BF46854" s="1"/>
    </row>
    <row r="46855" spans="58:58" x14ac:dyDescent="0.25">
      <c r="BF46855" s="1"/>
    </row>
    <row r="46856" spans="58:58" x14ac:dyDescent="0.25">
      <c r="BF46856" s="1"/>
    </row>
    <row r="46857" spans="58:58" x14ac:dyDescent="0.25">
      <c r="BF46857" s="1"/>
    </row>
    <row r="46858" spans="58:58" x14ac:dyDescent="0.25">
      <c r="BF46858" s="1"/>
    </row>
    <row r="46859" spans="58:58" x14ac:dyDescent="0.25">
      <c r="BF46859" s="1"/>
    </row>
    <row r="46860" spans="58:58" x14ac:dyDescent="0.25">
      <c r="BF46860" s="1"/>
    </row>
    <row r="46861" spans="58:58" x14ac:dyDescent="0.25">
      <c r="BF46861" s="1"/>
    </row>
    <row r="46862" spans="58:58" x14ac:dyDescent="0.25">
      <c r="BF46862" s="1"/>
    </row>
    <row r="46863" spans="58:58" x14ac:dyDescent="0.25">
      <c r="BF46863" s="1"/>
    </row>
    <row r="46864" spans="58:58" x14ac:dyDescent="0.25">
      <c r="BF46864" s="1"/>
    </row>
    <row r="46865" spans="58:58" x14ac:dyDescent="0.25">
      <c r="BF46865" s="1"/>
    </row>
    <row r="46866" spans="58:58" x14ac:dyDescent="0.25">
      <c r="BF46866" s="1"/>
    </row>
    <row r="46867" spans="58:58" x14ac:dyDescent="0.25">
      <c r="BF46867" s="1"/>
    </row>
    <row r="46868" spans="58:58" x14ac:dyDescent="0.25">
      <c r="BF46868" s="1"/>
    </row>
    <row r="46869" spans="58:58" x14ac:dyDescent="0.25">
      <c r="BF46869" s="1"/>
    </row>
    <row r="46870" spans="58:58" x14ac:dyDescent="0.25">
      <c r="BF46870" s="1"/>
    </row>
    <row r="46871" spans="58:58" x14ac:dyDescent="0.25">
      <c r="BF46871" s="1"/>
    </row>
    <row r="46872" spans="58:58" x14ac:dyDescent="0.25">
      <c r="BF46872" s="1"/>
    </row>
    <row r="46873" spans="58:58" x14ac:dyDescent="0.25">
      <c r="BF46873" s="1"/>
    </row>
    <row r="46874" spans="58:58" x14ac:dyDescent="0.25">
      <c r="BF46874" s="1"/>
    </row>
    <row r="46875" spans="58:58" x14ac:dyDescent="0.25">
      <c r="BF46875" s="1"/>
    </row>
    <row r="46876" spans="58:58" x14ac:dyDescent="0.25">
      <c r="BF46876" s="1"/>
    </row>
    <row r="46877" spans="58:58" x14ac:dyDescent="0.25">
      <c r="BF46877" s="1"/>
    </row>
    <row r="46878" spans="58:58" x14ac:dyDescent="0.25">
      <c r="BF46878" s="1"/>
    </row>
    <row r="46879" spans="58:58" x14ac:dyDescent="0.25">
      <c r="BF46879" s="1"/>
    </row>
    <row r="46880" spans="58:58" x14ac:dyDescent="0.25">
      <c r="BF46880" s="1"/>
    </row>
    <row r="46881" spans="58:58" x14ac:dyDescent="0.25">
      <c r="BF46881" s="1"/>
    </row>
    <row r="46882" spans="58:58" x14ac:dyDescent="0.25">
      <c r="BF46882" s="1"/>
    </row>
    <row r="46883" spans="58:58" x14ac:dyDescent="0.25">
      <c r="BF46883" s="1"/>
    </row>
    <row r="46884" spans="58:58" x14ac:dyDescent="0.25">
      <c r="BF46884" s="1"/>
    </row>
    <row r="46885" spans="58:58" x14ac:dyDescent="0.25">
      <c r="BF46885" s="1"/>
    </row>
    <row r="46886" spans="58:58" x14ac:dyDescent="0.25">
      <c r="BF46886" s="1"/>
    </row>
    <row r="46887" spans="58:58" x14ac:dyDescent="0.25">
      <c r="BF46887" s="1"/>
    </row>
    <row r="46888" spans="58:58" x14ac:dyDescent="0.25">
      <c r="BF46888" s="1"/>
    </row>
    <row r="46889" spans="58:58" x14ac:dyDescent="0.25">
      <c r="BF46889" s="1"/>
    </row>
    <row r="46890" spans="58:58" x14ac:dyDescent="0.25">
      <c r="BF46890" s="1"/>
    </row>
    <row r="46891" spans="58:58" x14ac:dyDescent="0.25">
      <c r="BF46891" s="1"/>
    </row>
    <row r="46892" spans="58:58" x14ac:dyDescent="0.25">
      <c r="BF46892" s="1"/>
    </row>
    <row r="46893" spans="58:58" x14ac:dyDescent="0.25">
      <c r="BF46893" s="1"/>
    </row>
    <row r="46894" spans="58:58" x14ac:dyDescent="0.25">
      <c r="BF46894" s="1"/>
    </row>
    <row r="46895" spans="58:58" x14ac:dyDescent="0.25">
      <c r="BF46895" s="1"/>
    </row>
    <row r="46896" spans="58:58" x14ac:dyDescent="0.25">
      <c r="BF46896" s="1"/>
    </row>
    <row r="46897" spans="58:58" x14ac:dyDescent="0.25">
      <c r="BF46897" s="1"/>
    </row>
    <row r="46898" spans="58:58" x14ac:dyDescent="0.25">
      <c r="BF46898" s="1"/>
    </row>
    <row r="46899" spans="58:58" x14ac:dyDescent="0.25">
      <c r="BF46899" s="1"/>
    </row>
    <row r="46900" spans="58:58" x14ac:dyDescent="0.25">
      <c r="BF46900" s="1"/>
    </row>
    <row r="46901" spans="58:58" x14ac:dyDescent="0.25">
      <c r="BF46901" s="1"/>
    </row>
    <row r="46902" spans="58:58" x14ac:dyDescent="0.25">
      <c r="BF46902" s="1"/>
    </row>
    <row r="46903" spans="58:58" x14ac:dyDescent="0.25">
      <c r="BF46903" s="1"/>
    </row>
    <row r="46904" spans="58:58" x14ac:dyDescent="0.25">
      <c r="BF46904" s="1"/>
    </row>
    <row r="46905" spans="58:58" x14ac:dyDescent="0.25">
      <c r="BF46905" s="1"/>
    </row>
    <row r="46906" spans="58:58" x14ac:dyDescent="0.25">
      <c r="BF46906" s="1"/>
    </row>
    <row r="46907" spans="58:58" x14ac:dyDescent="0.25">
      <c r="BF46907" s="1"/>
    </row>
    <row r="46908" spans="58:58" x14ac:dyDescent="0.25">
      <c r="BF46908" s="1"/>
    </row>
    <row r="46909" spans="58:58" x14ac:dyDescent="0.25">
      <c r="BF46909" s="1"/>
    </row>
    <row r="46910" spans="58:58" x14ac:dyDescent="0.25">
      <c r="BF46910" s="1"/>
    </row>
    <row r="46911" spans="58:58" x14ac:dyDescent="0.25">
      <c r="BF46911" s="1"/>
    </row>
    <row r="46912" spans="58:58" x14ac:dyDescent="0.25">
      <c r="BF46912" s="1"/>
    </row>
    <row r="46913" spans="58:58" x14ac:dyDescent="0.25">
      <c r="BF46913" s="1"/>
    </row>
    <row r="46914" spans="58:58" x14ac:dyDescent="0.25">
      <c r="BF46914" s="1"/>
    </row>
    <row r="46915" spans="58:58" x14ac:dyDescent="0.25">
      <c r="BF46915" s="1"/>
    </row>
    <row r="46916" spans="58:58" x14ac:dyDescent="0.25">
      <c r="BF46916" s="1"/>
    </row>
    <row r="46917" spans="58:58" x14ac:dyDescent="0.25">
      <c r="BF46917" s="1"/>
    </row>
    <row r="46918" spans="58:58" x14ac:dyDescent="0.25">
      <c r="BF46918" s="1"/>
    </row>
    <row r="46919" spans="58:58" x14ac:dyDescent="0.25">
      <c r="BF46919" s="1"/>
    </row>
    <row r="46920" spans="58:58" x14ac:dyDescent="0.25">
      <c r="BF46920" s="1"/>
    </row>
    <row r="46921" spans="58:58" x14ac:dyDescent="0.25">
      <c r="BF46921" s="1"/>
    </row>
    <row r="46922" spans="58:58" x14ac:dyDescent="0.25">
      <c r="BF46922" s="1"/>
    </row>
    <row r="46923" spans="58:58" x14ac:dyDescent="0.25">
      <c r="BF46923" s="1"/>
    </row>
    <row r="46924" spans="58:58" x14ac:dyDescent="0.25">
      <c r="BF46924" s="1"/>
    </row>
    <row r="46925" spans="58:58" x14ac:dyDescent="0.25">
      <c r="BF46925" s="1"/>
    </row>
    <row r="46926" spans="58:58" x14ac:dyDescent="0.25">
      <c r="BF46926" s="1"/>
    </row>
    <row r="46927" spans="58:58" x14ac:dyDescent="0.25">
      <c r="BF46927" s="1"/>
    </row>
    <row r="46928" spans="58:58" x14ac:dyDescent="0.25">
      <c r="BF46928" s="1"/>
    </row>
    <row r="46929" spans="58:58" x14ac:dyDescent="0.25">
      <c r="BF46929" s="1"/>
    </row>
    <row r="46930" spans="58:58" x14ac:dyDescent="0.25">
      <c r="BF46930" s="1"/>
    </row>
    <row r="46931" spans="58:58" x14ac:dyDescent="0.25">
      <c r="BF46931" s="1"/>
    </row>
    <row r="46932" spans="58:58" x14ac:dyDescent="0.25">
      <c r="BF46932" s="1"/>
    </row>
    <row r="46933" spans="58:58" x14ac:dyDescent="0.25">
      <c r="BF46933" s="1"/>
    </row>
    <row r="46934" spans="58:58" x14ac:dyDescent="0.25">
      <c r="BF46934" s="1"/>
    </row>
    <row r="46935" spans="58:58" x14ac:dyDescent="0.25">
      <c r="BF46935" s="1"/>
    </row>
    <row r="46936" spans="58:58" x14ac:dyDescent="0.25">
      <c r="BF46936" s="1"/>
    </row>
    <row r="46937" spans="58:58" x14ac:dyDescent="0.25">
      <c r="BF46937" s="1"/>
    </row>
    <row r="46938" spans="58:58" x14ac:dyDescent="0.25">
      <c r="BF46938" s="1"/>
    </row>
    <row r="46939" spans="58:58" x14ac:dyDescent="0.25">
      <c r="BF46939" s="1"/>
    </row>
    <row r="46940" spans="58:58" x14ac:dyDescent="0.25">
      <c r="BF46940" s="1"/>
    </row>
    <row r="46941" spans="58:58" x14ac:dyDescent="0.25">
      <c r="BF46941" s="1"/>
    </row>
    <row r="46942" spans="58:58" x14ac:dyDescent="0.25">
      <c r="BF46942" s="1"/>
    </row>
    <row r="46943" spans="58:58" x14ac:dyDescent="0.25">
      <c r="BF46943" s="1"/>
    </row>
    <row r="46944" spans="58:58" x14ac:dyDescent="0.25">
      <c r="BF46944" s="1"/>
    </row>
    <row r="46945" spans="58:58" x14ac:dyDescent="0.25">
      <c r="BF46945" s="1"/>
    </row>
    <row r="46946" spans="58:58" x14ac:dyDescent="0.25">
      <c r="BF46946" s="1"/>
    </row>
    <row r="46947" spans="58:58" x14ac:dyDescent="0.25">
      <c r="BF46947" s="1"/>
    </row>
    <row r="46948" spans="58:58" x14ac:dyDescent="0.25">
      <c r="BF46948" s="1"/>
    </row>
    <row r="46949" spans="58:58" x14ac:dyDescent="0.25">
      <c r="BF46949" s="1"/>
    </row>
    <row r="46950" spans="58:58" x14ac:dyDescent="0.25">
      <c r="BF46950" s="1"/>
    </row>
    <row r="46951" spans="58:58" x14ac:dyDescent="0.25">
      <c r="BF46951" s="1"/>
    </row>
    <row r="46952" spans="58:58" x14ac:dyDescent="0.25">
      <c r="BF46952" s="1"/>
    </row>
    <row r="46953" spans="58:58" x14ac:dyDescent="0.25">
      <c r="BF46953" s="1"/>
    </row>
    <row r="46954" spans="58:58" x14ac:dyDescent="0.25">
      <c r="BF46954" s="1"/>
    </row>
    <row r="46955" spans="58:58" x14ac:dyDescent="0.25">
      <c r="BF46955" s="1"/>
    </row>
    <row r="46956" spans="58:58" x14ac:dyDescent="0.25">
      <c r="BF46956" s="1"/>
    </row>
    <row r="46957" spans="58:58" x14ac:dyDescent="0.25">
      <c r="BF46957" s="1"/>
    </row>
    <row r="46958" spans="58:58" x14ac:dyDescent="0.25">
      <c r="BF46958" s="1"/>
    </row>
    <row r="46959" spans="58:58" x14ac:dyDescent="0.25">
      <c r="BF46959" s="1"/>
    </row>
    <row r="46960" spans="58:58" x14ac:dyDescent="0.25">
      <c r="BF46960" s="1"/>
    </row>
    <row r="46961" spans="58:58" x14ac:dyDescent="0.25">
      <c r="BF46961" s="1"/>
    </row>
    <row r="46962" spans="58:58" x14ac:dyDescent="0.25">
      <c r="BF46962" s="1"/>
    </row>
    <row r="46963" spans="58:58" x14ac:dyDescent="0.25">
      <c r="BF46963" s="1"/>
    </row>
    <row r="46964" spans="58:58" x14ac:dyDescent="0.25">
      <c r="BF46964" s="1"/>
    </row>
    <row r="46965" spans="58:58" x14ac:dyDescent="0.25">
      <c r="BF46965" s="1"/>
    </row>
    <row r="46966" spans="58:58" x14ac:dyDescent="0.25">
      <c r="BF46966" s="1"/>
    </row>
    <row r="46967" spans="58:58" x14ac:dyDescent="0.25">
      <c r="BF46967" s="1"/>
    </row>
    <row r="46968" spans="58:58" x14ac:dyDescent="0.25">
      <c r="BF46968" s="1"/>
    </row>
    <row r="46969" spans="58:58" x14ac:dyDescent="0.25">
      <c r="BF46969" s="1"/>
    </row>
    <row r="46970" spans="58:58" x14ac:dyDescent="0.25">
      <c r="BF46970" s="1"/>
    </row>
    <row r="46971" spans="58:58" x14ac:dyDescent="0.25">
      <c r="BF46971" s="1"/>
    </row>
    <row r="46972" spans="58:58" x14ac:dyDescent="0.25">
      <c r="BF46972" s="1"/>
    </row>
    <row r="46973" spans="58:58" x14ac:dyDescent="0.25">
      <c r="BF46973" s="1"/>
    </row>
    <row r="46974" spans="58:58" x14ac:dyDescent="0.25">
      <c r="BF46974" s="1"/>
    </row>
    <row r="46975" spans="58:58" x14ac:dyDescent="0.25">
      <c r="BF46975" s="1"/>
    </row>
    <row r="46976" spans="58:58" x14ac:dyDescent="0.25">
      <c r="BF46976" s="1"/>
    </row>
    <row r="46977" spans="58:58" x14ac:dyDescent="0.25">
      <c r="BF46977" s="1"/>
    </row>
    <row r="46978" spans="58:58" x14ac:dyDescent="0.25">
      <c r="BF46978" s="1"/>
    </row>
    <row r="46979" spans="58:58" x14ac:dyDescent="0.25">
      <c r="BF46979" s="1"/>
    </row>
    <row r="46980" spans="58:58" x14ac:dyDescent="0.25">
      <c r="BF46980" s="1"/>
    </row>
    <row r="46981" spans="58:58" x14ac:dyDescent="0.25">
      <c r="BF46981" s="1"/>
    </row>
    <row r="46982" spans="58:58" x14ac:dyDescent="0.25">
      <c r="BF46982" s="1"/>
    </row>
    <row r="46983" spans="58:58" x14ac:dyDescent="0.25">
      <c r="BF46983" s="1"/>
    </row>
    <row r="46984" spans="58:58" x14ac:dyDescent="0.25">
      <c r="BF46984" s="1"/>
    </row>
    <row r="46985" spans="58:58" x14ac:dyDescent="0.25">
      <c r="BF46985" s="1"/>
    </row>
    <row r="46986" spans="58:58" x14ac:dyDescent="0.25">
      <c r="BF46986" s="1"/>
    </row>
    <row r="46987" spans="58:58" x14ac:dyDescent="0.25">
      <c r="BF46987" s="1"/>
    </row>
    <row r="46988" spans="58:58" x14ac:dyDescent="0.25">
      <c r="BF46988" s="1"/>
    </row>
    <row r="46989" spans="58:58" x14ac:dyDescent="0.25">
      <c r="BF46989" s="1"/>
    </row>
    <row r="46990" spans="58:58" x14ac:dyDescent="0.25">
      <c r="BF46990" s="1"/>
    </row>
    <row r="46991" spans="58:58" x14ac:dyDescent="0.25">
      <c r="BF46991" s="1"/>
    </row>
    <row r="46992" spans="58:58" x14ac:dyDescent="0.25">
      <c r="BF46992" s="1"/>
    </row>
    <row r="46993" spans="58:58" x14ac:dyDescent="0.25">
      <c r="BF46993" s="1"/>
    </row>
    <row r="46994" spans="58:58" x14ac:dyDescent="0.25">
      <c r="BF46994" s="1"/>
    </row>
    <row r="46995" spans="58:58" x14ac:dyDescent="0.25">
      <c r="BF46995" s="1"/>
    </row>
    <row r="46996" spans="58:58" x14ac:dyDescent="0.25">
      <c r="BF46996" s="1"/>
    </row>
    <row r="46997" spans="58:58" x14ac:dyDescent="0.25">
      <c r="BF46997" s="1"/>
    </row>
    <row r="46998" spans="58:58" x14ac:dyDescent="0.25">
      <c r="BF46998" s="1"/>
    </row>
    <row r="46999" spans="58:58" x14ac:dyDescent="0.25">
      <c r="BF46999" s="1"/>
    </row>
    <row r="47000" spans="58:58" x14ac:dyDescent="0.25">
      <c r="BF47000" s="1"/>
    </row>
    <row r="47001" spans="58:58" x14ac:dyDescent="0.25">
      <c r="BF47001" s="1"/>
    </row>
    <row r="47002" spans="58:58" x14ac:dyDescent="0.25">
      <c r="BF47002" s="1"/>
    </row>
    <row r="47003" spans="58:58" x14ac:dyDescent="0.25">
      <c r="BF47003" s="1"/>
    </row>
    <row r="47004" spans="58:58" x14ac:dyDescent="0.25">
      <c r="BF47004" s="1"/>
    </row>
    <row r="47005" spans="58:58" x14ac:dyDescent="0.25">
      <c r="BF47005" s="1"/>
    </row>
    <row r="47006" spans="58:58" x14ac:dyDescent="0.25">
      <c r="BF47006" s="1"/>
    </row>
    <row r="47007" spans="58:58" x14ac:dyDescent="0.25">
      <c r="BF47007" s="1"/>
    </row>
    <row r="47008" spans="58:58" x14ac:dyDescent="0.25">
      <c r="BF47008" s="1"/>
    </row>
    <row r="47009" spans="58:58" x14ac:dyDescent="0.25">
      <c r="BF47009" s="1"/>
    </row>
    <row r="47010" spans="58:58" x14ac:dyDescent="0.25">
      <c r="BF47010" s="1"/>
    </row>
    <row r="47011" spans="58:58" x14ac:dyDescent="0.25">
      <c r="BF47011" s="1"/>
    </row>
    <row r="47012" spans="58:58" x14ac:dyDescent="0.25">
      <c r="BF47012" s="1"/>
    </row>
    <row r="47013" spans="58:58" x14ac:dyDescent="0.25">
      <c r="BF47013" s="1"/>
    </row>
    <row r="47014" spans="58:58" x14ac:dyDescent="0.25">
      <c r="BF47014" s="1"/>
    </row>
    <row r="47015" spans="58:58" x14ac:dyDescent="0.25">
      <c r="BF47015" s="1"/>
    </row>
    <row r="47016" spans="58:58" x14ac:dyDescent="0.25">
      <c r="BF47016" s="1"/>
    </row>
    <row r="47017" spans="58:58" x14ac:dyDescent="0.25">
      <c r="BF47017" s="1"/>
    </row>
    <row r="47018" spans="58:58" x14ac:dyDescent="0.25">
      <c r="BF47018" s="1"/>
    </row>
    <row r="47019" spans="58:58" x14ac:dyDescent="0.25">
      <c r="BF47019" s="1"/>
    </row>
    <row r="47020" spans="58:58" x14ac:dyDescent="0.25">
      <c r="BF47020" s="1"/>
    </row>
    <row r="47021" spans="58:58" x14ac:dyDescent="0.25">
      <c r="BF47021" s="1"/>
    </row>
    <row r="47022" spans="58:58" x14ac:dyDescent="0.25">
      <c r="BF47022" s="1"/>
    </row>
    <row r="47023" spans="58:58" x14ac:dyDescent="0.25">
      <c r="BF47023" s="1"/>
    </row>
    <row r="47024" spans="58:58" x14ac:dyDescent="0.25">
      <c r="BF47024" s="1"/>
    </row>
    <row r="47025" spans="58:58" x14ac:dyDescent="0.25">
      <c r="BF47025" s="1"/>
    </row>
    <row r="47026" spans="58:58" x14ac:dyDescent="0.25">
      <c r="BF47026" s="1"/>
    </row>
    <row r="47027" spans="58:58" x14ac:dyDescent="0.25">
      <c r="BF47027" s="1"/>
    </row>
    <row r="47028" spans="58:58" x14ac:dyDescent="0.25">
      <c r="BF47028" s="1"/>
    </row>
    <row r="47029" spans="58:58" x14ac:dyDescent="0.25">
      <c r="BF47029" s="1"/>
    </row>
    <row r="47030" spans="58:58" x14ac:dyDescent="0.25">
      <c r="BF47030" s="1"/>
    </row>
    <row r="47031" spans="58:58" x14ac:dyDescent="0.25">
      <c r="BF47031" s="1"/>
    </row>
    <row r="47032" spans="58:58" x14ac:dyDescent="0.25">
      <c r="BF47032" s="1"/>
    </row>
    <row r="47033" spans="58:58" x14ac:dyDescent="0.25">
      <c r="BF47033" s="1"/>
    </row>
    <row r="47034" spans="58:58" x14ac:dyDescent="0.25">
      <c r="BF47034" s="1"/>
    </row>
    <row r="47035" spans="58:58" x14ac:dyDescent="0.25">
      <c r="BF47035" s="1"/>
    </row>
    <row r="47036" spans="58:58" x14ac:dyDescent="0.25">
      <c r="BF47036" s="1"/>
    </row>
    <row r="47037" spans="58:58" x14ac:dyDescent="0.25">
      <c r="BF47037" s="1"/>
    </row>
    <row r="47038" spans="58:58" x14ac:dyDescent="0.25">
      <c r="BF47038" s="1"/>
    </row>
    <row r="47039" spans="58:58" x14ac:dyDescent="0.25">
      <c r="BF47039" s="1"/>
    </row>
    <row r="47040" spans="58:58" x14ac:dyDescent="0.25">
      <c r="BF47040" s="1"/>
    </row>
    <row r="47041" spans="58:58" x14ac:dyDescent="0.25">
      <c r="BF47041" s="1"/>
    </row>
    <row r="47042" spans="58:58" x14ac:dyDescent="0.25">
      <c r="BF47042" s="1"/>
    </row>
    <row r="47043" spans="58:58" x14ac:dyDescent="0.25">
      <c r="BF47043" s="1"/>
    </row>
    <row r="47044" spans="58:58" x14ac:dyDescent="0.25">
      <c r="BF47044" s="1"/>
    </row>
    <row r="47045" spans="58:58" x14ac:dyDescent="0.25">
      <c r="BF47045" s="1"/>
    </row>
    <row r="47046" spans="58:58" x14ac:dyDescent="0.25">
      <c r="BF47046" s="1"/>
    </row>
    <row r="47047" spans="58:58" x14ac:dyDescent="0.25">
      <c r="BF47047" s="1"/>
    </row>
    <row r="47048" spans="58:58" x14ac:dyDescent="0.25">
      <c r="BF47048" s="1"/>
    </row>
    <row r="47049" spans="58:58" x14ac:dyDescent="0.25">
      <c r="BF47049" s="1"/>
    </row>
    <row r="47050" spans="58:58" x14ac:dyDescent="0.25">
      <c r="BF47050" s="1"/>
    </row>
    <row r="47051" spans="58:58" x14ac:dyDescent="0.25">
      <c r="BF47051" s="1"/>
    </row>
    <row r="47052" spans="58:58" x14ac:dyDescent="0.25">
      <c r="BF47052" s="1"/>
    </row>
    <row r="47053" spans="58:58" x14ac:dyDescent="0.25">
      <c r="BF47053" s="1"/>
    </row>
    <row r="47054" spans="58:58" x14ac:dyDescent="0.25">
      <c r="BF47054" s="1"/>
    </row>
    <row r="47055" spans="58:58" x14ac:dyDescent="0.25">
      <c r="BF47055" s="1"/>
    </row>
    <row r="47056" spans="58:58" x14ac:dyDescent="0.25">
      <c r="BF47056" s="1"/>
    </row>
    <row r="47057" spans="58:58" x14ac:dyDescent="0.25">
      <c r="BF47057" s="1"/>
    </row>
    <row r="47058" spans="58:58" x14ac:dyDescent="0.25">
      <c r="BF47058" s="1"/>
    </row>
    <row r="47059" spans="58:58" x14ac:dyDescent="0.25">
      <c r="BF47059" s="1"/>
    </row>
    <row r="47060" spans="58:58" x14ac:dyDescent="0.25">
      <c r="BF47060" s="1"/>
    </row>
    <row r="47061" spans="58:58" x14ac:dyDescent="0.25">
      <c r="BF47061" s="1"/>
    </row>
    <row r="47062" spans="58:58" x14ac:dyDescent="0.25">
      <c r="BF47062" s="1"/>
    </row>
    <row r="47063" spans="58:58" x14ac:dyDescent="0.25">
      <c r="BF47063" s="1"/>
    </row>
    <row r="47064" spans="58:58" x14ac:dyDescent="0.25">
      <c r="BF47064" s="1"/>
    </row>
    <row r="47065" spans="58:58" x14ac:dyDescent="0.25">
      <c r="BF47065" s="1"/>
    </row>
    <row r="47066" spans="58:58" x14ac:dyDescent="0.25">
      <c r="BF47066" s="1"/>
    </row>
    <row r="47067" spans="58:58" x14ac:dyDescent="0.25">
      <c r="BF47067" s="1"/>
    </row>
    <row r="47068" spans="58:58" x14ac:dyDescent="0.25">
      <c r="BF47068" s="1"/>
    </row>
    <row r="47069" spans="58:58" x14ac:dyDescent="0.25">
      <c r="BF47069" s="1"/>
    </row>
    <row r="47070" spans="58:58" x14ac:dyDescent="0.25">
      <c r="BF47070" s="1"/>
    </row>
    <row r="47071" spans="58:58" x14ac:dyDescent="0.25">
      <c r="BF47071" s="1"/>
    </row>
    <row r="47072" spans="58:58" x14ac:dyDescent="0.25">
      <c r="BF47072" s="1"/>
    </row>
    <row r="47073" spans="58:58" x14ac:dyDescent="0.25">
      <c r="BF47073" s="1"/>
    </row>
    <row r="47074" spans="58:58" x14ac:dyDescent="0.25">
      <c r="BF47074" s="1"/>
    </row>
    <row r="47075" spans="58:58" x14ac:dyDescent="0.25">
      <c r="BF47075" s="1"/>
    </row>
    <row r="47076" spans="58:58" x14ac:dyDescent="0.25">
      <c r="BF47076" s="1"/>
    </row>
    <row r="47077" spans="58:58" x14ac:dyDescent="0.25">
      <c r="BF47077" s="1"/>
    </row>
    <row r="47078" spans="58:58" x14ac:dyDescent="0.25">
      <c r="BF47078" s="1"/>
    </row>
    <row r="47079" spans="58:58" x14ac:dyDescent="0.25">
      <c r="BF47079" s="1"/>
    </row>
    <row r="47080" spans="58:58" x14ac:dyDescent="0.25">
      <c r="BF47080" s="1"/>
    </row>
    <row r="47081" spans="58:58" x14ac:dyDescent="0.25">
      <c r="BF47081" s="1"/>
    </row>
    <row r="47082" spans="58:58" x14ac:dyDescent="0.25">
      <c r="BF47082" s="1"/>
    </row>
    <row r="47083" spans="58:58" x14ac:dyDescent="0.25">
      <c r="BF47083" s="1"/>
    </row>
    <row r="47084" spans="58:58" x14ac:dyDescent="0.25">
      <c r="BF47084" s="1"/>
    </row>
    <row r="47085" spans="58:58" x14ac:dyDescent="0.25">
      <c r="BF47085" s="1"/>
    </row>
    <row r="47086" spans="58:58" x14ac:dyDescent="0.25">
      <c r="BF47086" s="1"/>
    </row>
    <row r="47087" spans="58:58" x14ac:dyDescent="0.25">
      <c r="BF47087" s="1"/>
    </row>
    <row r="47088" spans="58:58" x14ac:dyDescent="0.25">
      <c r="BF47088" s="1"/>
    </row>
    <row r="47089" spans="58:58" x14ac:dyDescent="0.25">
      <c r="BF47089" s="1"/>
    </row>
    <row r="47090" spans="58:58" x14ac:dyDescent="0.25">
      <c r="BF47090" s="1"/>
    </row>
    <row r="47091" spans="58:58" x14ac:dyDescent="0.25">
      <c r="BF47091" s="1"/>
    </row>
    <row r="47092" spans="58:58" x14ac:dyDescent="0.25">
      <c r="BF47092" s="1"/>
    </row>
    <row r="47093" spans="58:58" x14ac:dyDescent="0.25">
      <c r="BF47093" s="1"/>
    </row>
    <row r="47094" spans="58:58" x14ac:dyDescent="0.25">
      <c r="BF47094" s="1"/>
    </row>
    <row r="47095" spans="58:58" x14ac:dyDescent="0.25">
      <c r="BF47095" s="1"/>
    </row>
    <row r="47096" spans="58:58" x14ac:dyDescent="0.25">
      <c r="BF47096" s="1"/>
    </row>
    <row r="47097" spans="58:58" x14ac:dyDescent="0.25">
      <c r="BF47097" s="1"/>
    </row>
    <row r="47098" spans="58:58" x14ac:dyDescent="0.25">
      <c r="BF47098" s="1"/>
    </row>
    <row r="47099" spans="58:58" x14ac:dyDescent="0.25">
      <c r="BF47099" s="1"/>
    </row>
    <row r="47100" spans="58:58" x14ac:dyDescent="0.25">
      <c r="BF47100" s="1"/>
    </row>
    <row r="47101" spans="58:58" x14ac:dyDescent="0.25">
      <c r="BF47101" s="1"/>
    </row>
    <row r="47102" spans="58:58" x14ac:dyDescent="0.25">
      <c r="BF47102" s="1"/>
    </row>
    <row r="47103" spans="58:58" x14ac:dyDescent="0.25">
      <c r="BF47103" s="1"/>
    </row>
    <row r="47104" spans="58:58" x14ac:dyDescent="0.25">
      <c r="BF47104" s="1"/>
    </row>
    <row r="47105" spans="58:58" x14ac:dyDescent="0.25">
      <c r="BF47105" s="1"/>
    </row>
    <row r="47106" spans="58:58" x14ac:dyDescent="0.25">
      <c r="BF47106" s="1"/>
    </row>
    <row r="47107" spans="58:58" x14ac:dyDescent="0.25">
      <c r="BF47107" s="1"/>
    </row>
    <row r="47108" spans="58:58" x14ac:dyDescent="0.25">
      <c r="BF47108" s="1"/>
    </row>
    <row r="47109" spans="58:58" x14ac:dyDescent="0.25">
      <c r="BF47109" s="1"/>
    </row>
    <row r="47110" spans="58:58" x14ac:dyDescent="0.25">
      <c r="BF47110" s="1"/>
    </row>
    <row r="47111" spans="58:58" x14ac:dyDescent="0.25">
      <c r="BF47111" s="1"/>
    </row>
    <row r="47112" spans="58:58" x14ac:dyDescent="0.25">
      <c r="BF47112" s="1"/>
    </row>
    <row r="47113" spans="58:58" x14ac:dyDescent="0.25">
      <c r="BF47113" s="1"/>
    </row>
    <row r="47114" spans="58:58" x14ac:dyDescent="0.25">
      <c r="BF47114" s="1"/>
    </row>
    <row r="47115" spans="58:58" x14ac:dyDescent="0.25">
      <c r="BF47115" s="1"/>
    </row>
    <row r="47116" spans="58:58" x14ac:dyDescent="0.25">
      <c r="BF47116" s="1"/>
    </row>
    <row r="47117" spans="58:58" x14ac:dyDescent="0.25">
      <c r="BF47117" s="1"/>
    </row>
    <row r="47118" spans="58:58" x14ac:dyDescent="0.25">
      <c r="BF47118" s="1"/>
    </row>
    <row r="47119" spans="58:58" x14ac:dyDescent="0.25">
      <c r="BF47119" s="1"/>
    </row>
    <row r="47120" spans="58:58" x14ac:dyDescent="0.25">
      <c r="BF47120" s="1"/>
    </row>
    <row r="47121" spans="58:58" x14ac:dyDescent="0.25">
      <c r="BF47121" s="1"/>
    </row>
    <row r="47122" spans="58:58" x14ac:dyDescent="0.25">
      <c r="BF47122" s="1"/>
    </row>
    <row r="47123" spans="58:58" x14ac:dyDescent="0.25">
      <c r="BF47123" s="1"/>
    </row>
    <row r="47124" spans="58:58" x14ac:dyDescent="0.25">
      <c r="BF47124" s="1"/>
    </row>
    <row r="47125" spans="58:58" x14ac:dyDescent="0.25">
      <c r="BF47125" s="1"/>
    </row>
    <row r="47126" spans="58:58" x14ac:dyDescent="0.25">
      <c r="BF47126" s="1"/>
    </row>
    <row r="47127" spans="58:58" x14ac:dyDescent="0.25">
      <c r="BF47127" s="1"/>
    </row>
    <row r="47128" spans="58:58" x14ac:dyDescent="0.25">
      <c r="BF47128" s="1"/>
    </row>
    <row r="47129" spans="58:58" x14ac:dyDescent="0.25">
      <c r="BF47129" s="1"/>
    </row>
    <row r="47130" spans="58:58" x14ac:dyDescent="0.25">
      <c r="BF47130" s="1"/>
    </row>
    <row r="47131" spans="58:58" x14ac:dyDescent="0.25">
      <c r="BF47131" s="1"/>
    </row>
    <row r="47132" spans="58:58" x14ac:dyDescent="0.25">
      <c r="BF47132" s="1"/>
    </row>
    <row r="47133" spans="58:58" x14ac:dyDescent="0.25">
      <c r="BF47133" s="1"/>
    </row>
    <row r="47134" spans="58:58" x14ac:dyDescent="0.25">
      <c r="BF47134" s="1"/>
    </row>
    <row r="47135" spans="58:58" x14ac:dyDescent="0.25">
      <c r="BF47135" s="1"/>
    </row>
    <row r="47136" spans="58:58" x14ac:dyDescent="0.25">
      <c r="BF47136" s="1"/>
    </row>
    <row r="47137" spans="58:58" x14ac:dyDescent="0.25">
      <c r="BF47137" s="1"/>
    </row>
    <row r="47138" spans="58:58" x14ac:dyDescent="0.25">
      <c r="BF47138" s="1"/>
    </row>
    <row r="47139" spans="58:58" x14ac:dyDescent="0.25">
      <c r="BF47139" s="1"/>
    </row>
    <row r="47140" spans="58:58" x14ac:dyDescent="0.25">
      <c r="BF47140" s="1"/>
    </row>
    <row r="47141" spans="58:58" x14ac:dyDescent="0.25">
      <c r="BF47141" s="1"/>
    </row>
    <row r="47142" spans="58:58" x14ac:dyDescent="0.25">
      <c r="BF47142" s="1"/>
    </row>
    <row r="47143" spans="58:58" x14ac:dyDescent="0.25">
      <c r="BF47143" s="1"/>
    </row>
    <row r="47144" spans="58:58" x14ac:dyDescent="0.25">
      <c r="BF47144" s="1"/>
    </row>
    <row r="47145" spans="58:58" x14ac:dyDescent="0.25">
      <c r="BF47145" s="1"/>
    </row>
    <row r="47146" spans="58:58" x14ac:dyDescent="0.25">
      <c r="BF47146" s="1"/>
    </row>
    <row r="47147" spans="58:58" x14ac:dyDescent="0.25">
      <c r="BF47147" s="1"/>
    </row>
    <row r="47148" spans="58:58" x14ac:dyDescent="0.25">
      <c r="BF47148" s="1"/>
    </row>
    <row r="47149" spans="58:58" x14ac:dyDescent="0.25">
      <c r="BF47149" s="1"/>
    </row>
    <row r="47150" spans="58:58" x14ac:dyDescent="0.25">
      <c r="BF47150" s="1"/>
    </row>
    <row r="47151" spans="58:58" x14ac:dyDescent="0.25">
      <c r="BF47151" s="1"/>
    </row>
    <row r="47152" spans="58:58" x14ac:dyDescent="0.25">
      <c r="BF47152" s="1"/>
    </row>
    <row r="47153" spans="58:58" x14ac:dyDescent="0.25">
      <c r="BF47153" s="1"/>
    </row>
    <row r="47154" spans="58:58" x14ac:dyDescent="0.25">
      <c r="BF47154" s="1"/>
    </row>
    <row r="47155" spans="58:58" x14ac:dyDescent="0.25">
      <c r="BF47155" s="1"/>
    </row>
    <row r="47156" spans="58:58" x14ac:dyDescent="0.25">
      <c r="BF47156" s="1"/>
    </row>
    <row r="47157" spans="58:58" x14ac:dyDescent="0.25">
      <c r="BF47157" s="1"/>
    </row>
    <row r="47158" spans="58:58" x14ac:dyDescent="0.25">
      <c r="BF47158" s="1"/>
    </row>
    <row r="47159" spans="58:58" x14ac:dyDescent="0.25">
      <c r="BF47159" s="1"/>
    </row>
    <row r="47160" spans="58:58" x14ac:dyDescent="0.25">
      <c r="BF47160" s="1"/>
    </row>
    <row r="47161" spans="58:58" x14ac:dyDescent="0.25">
      <c r="BF47161" s="1"/>
    </row>
    <row r="47162" spans="58:58" x14ac:dyDescent="0.25">
      <c r="BF47162" s="1"/>
    </row>
    <row r="47163" spans="58:58" x14ac:dyDescent="0.25">
      <c r="BF47163" s="1"/>
    </row>
    <row r="47164" spans="58:58" x14ac:dyDescent="0.25">
      <c r="BF47164" s="1"/>
    </row>
    <row r="47165" spans="58:58" x14ac:dyDescent="0.25">
      <c r="BF47165" s="1"/>
    </row>
    <row r="47166" spans="58:58" x14ac:dyDescent="0.25">
      <c r="BF47166" s="1"/>
    </row>
    <row r="47167" spans="58:58" x14ac:dyDescent="0.25">
      <c r="BF47167" s="1"/>
    </row>
    <row r="47168" spans="58:58" x14ac:dyDescent="0.25">
      <c r="BF47168" s="1"/>
    </row>
    <row r="47169" spans="58:58" x14ac:dyDescent="0.25">
      <c r="BF47169" s="1"/>
    </row>
    <row r="47170" spans="58:58" x14ac:dyDescent="0.25">
      <c r="BF47170" s="1"/>
    </row>
    <row r="47171" spans="58:58" x14ac:dyDescent="0.25">
      <c r="BF47171" s="1"/>
    </row>
    <row r="47172" spans="58:58" x14ac:dyDescent="0.25">
      <c r="BF47172" s="1"/>
    </row>
    <row r="47173" spans="58:58" x14ac:dyDescent="0.25">
      <c r="BF47173" s="1"/>
    </row>
    <row r="47174" spans="58:58" x14ac:dyDescent="0.25">
      <c r="BF47174" s="1"/>
    </row>
    <row r="47175" spans="58:58" x14ac:dyDescent="0.25">
      <c r="BF47175" s="1"/>
    </row>
    <row r="47176" spans="58:58" x14ac:dyDescent="0.25">
      <c r="BF47176" s="1"/>
    </row>
    <row r="47177" spans="58:58" x14ac:dyDescent="0.25">
      <c r="BF47177" s="1"/>
    </row>
    <row r="47178" spans="58:58" x14ac:dyDescent="0.25">
      <c r="BF47178" s="1"/>
    </row>
    <row r="47179" spans="58:58" x14ac:dyDescent="0.25">
      <c r="BF47179" s="1"/>
    </row>
    <row r="47180" spans="58:58" x14ac:dyDescent="0.25">
      <c r="BF47180" s="1"/>
    </row>
    <row r="47181" spans="58:58" x14ac:dyDescent="0.25">
      <c r="BF47181" s="1"/>
    </row>
    <row r="47182" spans="58:58" x14ac:dyDescent="0.25">
      <c r="BF47182" s="1"/>
    </row>
    <row r="47183" spans="58:58" x14ac:dyDescent="0.25">
      <c r="BF47183" s="1"/>
    </row>
    <row r="47184" spans="58:58" x14ac:dyDescent="0.25">
      <c r="BF47184" s="1"/>
    </row>
    <row r="47185" spans="58:58" x14ac:dyDescent="0.25">
      <c r="BF47185" s="1"/>
    </row>
    <row r="47186" spans="58:58" x14ac:dyDescent="0.25">
      <c r="BF47186" s="1"/>
    </row>
    <row r="47187" spans="58:58" x14ac:dyDescent="0.25">
      <c r="BF47187" s="1"/>
    </row>
    <row r="47188" spans="58:58" x14ac:dyDescent="0.25">
      <c r="BF47188" s="1"/>
    </row>
    <row r="47189" spans="58:58" x14ac:dyDescent="0.25">
      <c r="BF47189" s="1"/>
    </row>
    <row r="47190" spans="58:58" x14ac:dyDescent="0.25">
      <c r="BF47190" s="1"/>
    </row>
    <row r="47191" spans="58:58" x14ac:dyDescent="0.25">
      <c r="BF47191" s="1"/>
    </row>
    <row r="47192" spans="58:58" x14ac:dyDescent="0.25">
      <c r="BF47192" s="1"/>
    </row>
    <row r="47193" spans="58:58" x14ac:dyDescent="0.25">
      <c r="BF47193" s="1"/>
    </row>
    <row r="47194" spans="58:58" x14ac:dyDescent="0.25">
      <c r="BF47194" s="1"/>
    </row>
    <row r="47195" spans="58:58" x14ac:dyDescent="0.25">
      <c r="BF47195" s="1"/>
    </row>
    <row r="47196" spans="58:58" x14ac:dyDescent="0.25">
      <c r="BF47196" s="1"/>
    </row>
    <row r="47197" spans="58:58" x14ac:dyDescent="0.25">
      <c r="BF47197" s="1"/>
    </row>
    <row r="47198" spans="58:58" x14ac:dyDescent="0.25">
      <c r="BF47198" s="1"/>
    </row>
    <row r="47199" spans="58:58" x14ac:dyDescent="0.25">
      <c r="BF47199" s="1"/>
    </row>
    <row r="47200" spans="58:58" x14ac:dyDescent="0.25">
      <c r="BF47200" s="1"/>
    </row>
    <row r="47201" spans="58:58" x14ac:dyDescent="0.25">
      <c r="BF47201" s="1"/>
    </row>
    <row r="47202" spans="58:58" x14ac:dyDescent="0.25">
      <c r="BF47202" s="1"/>
    </row>
    <row r="47203" spans="58:58" x14ac:dyDescent="0.25">
      <c r="BF47203" s="1"/>
    </row>
    <row r="47204" spans="58:58" x14ac:dyDescent="0.25">
      <c r="BF47204" s="1"/>
    </row>
    <row r="47205" spans="58:58" x14ac:dyDescent="0.25">
      <c r="BF47205" s="1"/>
    </row>
    <row r="47206" spans="58:58" x14ac:dyDescent="0.25">
      <c r="BF47206" s="1"/>
    </row>
    <row r="47207" spans="58:58" x14ac:dyDescent="0.25">
      <c r="BF47207" s="1"/>
    </row>
    <row r="47208" spans="58:58" x14ac:dyDescent="0.25">
      <c r="BF47208" s="1"/>
    </row>
    <row r="47209" spans="58:58" x14ac:dyDescent="0.25">
      <c r="BF47209" s="1"/>
    </row>
    <row r="47210" spans="58:58" x14ac:dyDescent="0.25">
      <c r="BF47210" s="1"/>
    </row>
    <row r="47211" spans="58:58" x14ac:dyDescent="0.25">
      <c r="BF47211" s="1"/>
    </row>
    <row r="47212" spans="58:58" x14ac:dyDescent="0.25">
      <c r="BF47212" s="1"/>
    </row>
    <row r="47213" spans="58:58" x14ac:dyDescent="0.25">
      <c r="BF47213" s="1"/>
    </row>
    <row r="47214" spans="58:58" x14ac:dyDescent="0.25">
      <c r="BF47214" s="1"/>
    </row>
    <row r="47215" spans="58:58" x14ac:dyDescent="0.25">
      <c r="BF47215" s="1"/>
    </row>
    <row r="47216" spans="58:58" x14ac:dyDescent="0.25">
      <c r="BF47216" s="1"/>
    </row>
    <row r="47217" spans="58:58" x14ac:dyDescent="0.25">
      <c r="BF47217" s="1"/>
    </row>
    <row r="47218" spans="58:58" x14ac:dyDescent="0.25">
      <c r="BF47218" s="1"/>
    </row>
    <row r="47219" spans="58:58" x14ac:dyDescent="0.25">
      <c r="BF47219" s="1"/>
    </row>
    <row r="47220" spans="58:58" x14ac:dyDescent="0.25">
      <c r="BF47220" s="1"/>
    </row>
    <row r="47221" spans="58:58" x14ac:dyDescent="0.25">
      <c r="BF47221" s="1"/>
    </row>
    <row r="47222" spans="58:58" x14ac:dyDescent="0.25">
      <c r="BF47222" s="1"/>
    </row>
    <row r="47223" spans="58:58" x14ac:dyDescent="0.25">
      <c r="BF47223" s="1"/>
    </row>
    <row r="47224" spans="58:58" x14ac:dyDescent="0.25">
      <c r="BF47224" s="1"/>
    </row>
    <row r="47225" spans="58:58" x14ac:dyDescent="0.25">
      <c r="BF47225" s="1"/>
    </row>
    <row r="47226" spans="58:58" x14ac:dyDescent="0.25">
      <c r="BF47226" s="1"/>
    </row>
    <row r="47227" spans="58:58" x14ac:dyDescent="0.25">
      <c r="BF47227" s="1"/>
    </row>
    <row r="47228" spans="58:58" x14ac:dyDescent="0.25">
      <c r="BF47228" s="1"/>
    </row>
    <row r="47229" spans="58:58" x14ac:dyDescent="0.25">
      <c r="BF47229" s="1"/>
    </row>
    <row r="47230" spans="58:58" x14ac:dyDescent="0.25">
      <c r="BF47230" s="1"/>
    </row>
    <row r="47231" spans="58:58" x14ac:dyDescent="0.25">
      <c r="BF47231" s="1"/>
    </row>
    <row r="47232" spans="58:58" x14ac:dyDescent="0.25">
      <c r="BF47232" s="1"/>
    </row>
    <row r="47233" spans="58:58" x14ac:dyDescent="0.25">
      <c r="BF47233" s="1"/>
    </row>
    <row r="47234" spans="58:58" x14ac:dyDescent="0.25">
      <c r="BF47234" s="1"/>
    </row>
    <row r="47235" spans="58:58" x14ac:dyDescent="0.25">
      <c r="BF47235" s="1"/>
    </row>
    <row r="47236" spans="58:58" x14ac:dyDescent="0.25">
      <c r="BF47236" s="1"/>
    </row>
    <row r="47237" spans="58:58" x14ac:dyDescent="0.25">
      <c r="BF47237" s="1"/>
    </row>
    <row r="47238" spans="58:58" x14ac:dyDescent="0.25">
      <c r="BF47238" s="1"/>
    </row>
    <row r="47239" spans="58:58" x14ac:dyDescent="0.25">
      <c r="BF47239" s="1"/>
    </row>
    <row r="47240" spans="58:58" x14ac:dyDescent="0.25">
      <c r="BF47240" s="1"/>
    </row>
    <row r="47241" spans="58:58" x14ac:dyDescent="0.25">
      <c r="BF47241" s="1"/>
    </row>
    <row r="47242" spans="58:58" x14ac:dyDescent="0.25">
      <c r="BF47242" s="1"/>
    </row>
    <row r="47243" spans="58:58" x14ac:dyDescent="0.25">
      <c r="BF47243" s="1"/>
    </row>
    <row r="47244" spans="58:58" x14ac:dyDescent="0.25">
      <c r="BF47244" s="1"/>
    </row>
    <row r="47245" spans="58:58" x14ac:dyDescent="0.25">
      <c r="BF47245" s="1"/>
    </row>
    <row r="47246" spans="58:58" x14ac:dyDescent="0.25">
      <c r="BF47246" s="1"/>
    </row>
    <row r="47247" spans="58:58" x14ac:dyDescent="0.25">
      <c r="BF47247" s="1"/>
    </row>
    <row r="47248" spans="58:58" x14ac:dyDescent="0.25">
      <c r="BF47248" s="1"/>
    </row>
    <row r="47249" spans="58:58" x14ac:dyDescent="0.25">
      <c r="BF47249" s="1"/>
    </row>
    <row r="47250" spans="58:58" x14ac:dyDescent="0.25">
      <c r="BF47250" s="1"/>
    </row>
    <row r="47251" spans="58:58" x14ac:dyDescent="0.25">
      <c r="BF47251" s="1"/>
    </row>
    <row r="47252" spans="58:58" x14ac:dyDescent="0.25">
      <c r="BF47252" s="1"/>
    </row>
    <row r="47253" spans="58:58" x14ac:dyDescent="0.25">
      <c r="BF47253" s="1"/>
    </row>
    <row r="47254" spans="58:58" x14ac:dyDescent="0.25">
      <c r="BF47254" s="1"/>
    </row>
    <row r="47255" spans="58:58" x14ac:dyDescent="0.25">
      <c r="BF47255" s="1"/>
    </row>
    <row r="47256" spans="58:58" x14ac:dyDescent="0.25">
      <c r="BF47256" s="1"/>
    </row>
    <row r="47257" spans="58:58" x14ac:dyDescent="0.25">
      <c r="BF47257" s="1"/>
    </row>
    <row r="47258" spans="58:58" x14ac:dyDescent="0.25">
      <c r="BF47258" s="1"/>
    </row>
    <row r="47259" spans="58:58" x14ac:dyDescent="0.25">
      <c r="BF47259" s="1"/>
    </row>
    <row r="47260" spans="58:58" x14ac:dyDescent="0.25">
      <c r="BF47260" s="1"/>
    </row>
    <row r="47261" spans="58:58" x14ac:dyDescent="0.25">
      <c r="BF47261" s="1"/>
    </row>
    <row r="47262" spans="58:58" x14ac:dyDescent="0.25">
      <c r="BF47262" s="1"/>
    </row>
    <row r="47263" spans="58:58" x14ac:dyDescent="0.25">
      <c r="BF47263" s="1"/>
    </row>
    <row r="47264" spans="58:58" x14ac:dyDescent="0.25">
      <c r="BF47264" s="1"/>
    </row>
    <row r="47265" spans="58:58" x14ac:dyDescent="0.25">
      <c r="BF47265" s="1"/>
    </row>
    <row r="47266" spans="58:58" x14ac:dyDescent="0.25">
      <c r="BF47266" s="1"/>
    </row>
    <row r="47267" spans="58:58" x14ac:dyDescent="0.25">
      <c r="BF47267" s="1"/>
    </row>
    <row r="47268" spans="58:58" x14ac:dyDescent="0.25">
      <c r="BF47268" s="1"/>
    </row>
    <row r="47269" spans="58:58" x14ac:dyDescent="0.25">
      <c r="BF47269" s="1"/>
    </row>
    <row r="47270" spans="58:58" x14ac:dyDescent="0.25">
      <c r="BF47270" s="1"/>
    </row>
    <row r="47271" spans="58:58" x14ac:dyDescent="0.25">
      <c r="BF47271" s="1"/>
    </row>
    <row r="47272" spans="58:58" x14ac:dyDescent="0.25">
      <c r="BF47272" s="1"/>
    </row>
    <row r="47273" spans="58:58" x14ac:dyDescent="0.25">
      <c r="BF47273" s="1"/>
    </row>
    <row r="47274" spans="58:58" x14ac:dyDescent="0.25">
      <c r="BF47274" s="1"/>
    </row>
    <row r="47275" spans="58:58" x14ac:dyDescent="0.25">
      <c r="BF47275" s="1"/>
    </row>
    <row r="47276" spans="58:58" x14ac:dyDescent="0.25">
      <c r="BF47276" s="1"/>
    </row>
    <row r="47277" spans="58:58" x14ac:dyDescent="0.25">
      <c r="BF47277" s="1"/>
    </row>
    <row r="47278" spans="58:58" x14ac:dyDescent="0.25">
      <c r="BF47278" s="1"/>
    </row>
    <row r="47279" spans="58:58" x14ac:dyDescent="0.25">
      <c r="BF47279" s="1"/>
    </row>
    <row r="47280" spans="58:58" x14ac:dyDescent="0.25">
      <c r="BF47280" s="1"/>
    </row>
    <row r="47281" spans="58:58" x14ac:dyDescent="0.25">
      <c r="BF47281" s="1"/>
    </row>
    <row r="47282" spans="58:58" x14ac:dyDescent="0.25">
      <c r="BF47282" s="1"/>
    </row>
    <row r="47283" spans="58:58" x14ac:dyDescent="0.25">
      <c r="BF47283" s="1"/>
    </row>
    <row r="47284" spans="58:58" x14ac:dyDescent="0.25">
      <c r="BF47284" s="1"/>
    </row>
    <row r="47285" spans="58:58" x14ac:dyDescent="0.25">
      <c r="BF47285" s="1"/>
    </row>
    <row r="47286" spans="58:58" x14ac:dyDescent="0.25">
      <c r="BF47286" s="1"/>
    </row>
    <row r="47287" spans="58:58" x14ac:dyDescent="0.25">
      <c r="BF47287" s="1"/>
    </row>
    <row r="47288" spans="58:58" x14ac:dyDescent="0.25">
      <c r="BF47288" s="1"/>
    </row>
    <row r="47289" spans="58:58" x14ac:dyDescent="0.25">
      <c r="BF47289" s="1"/>
    </row>
    <row r="47290" spans="58:58" x14ac:dyDescent="0.25">
      <c r="BF47290" s="1"/>
    </row>
    <row r="47291" spans="58:58" x14ac:dyDescent="0.25">
      <c r="BF47291" s="1"/>
    </row>
    <row r="47292" spans="58:58" x14ac:dyDescent="0.25">
      <c r="BF47292" s="1"/>
    </row>
    <row r="47293" spans="58:58" x14ac:dyDescent="0.25">
      <c r="BF47293" s="1"/>
    </row>
    <row r="47294" spans="58:58" x14ac:dyDescent="0.25">
      <c r="BF47294" s="1"/>
    </row>
    <row r="47295" spans="58:58" x14ac:dyDescent="0.25">
      <c r="BF47295" s="1"/>
    </row>
    <row r="47296" spans="58:58" x14ac:dyDescent="0.25">
      <c r="BF47296" s="1"/>
    </row>
    <row r="47297" spans="58:58" x14ac:dyDescent="0.25">
      <c r="BF47297" s="1"/>
    </row>
    <row r="47298" spans="58:58" x14ac:dyDescent="0.25">
      <c r="BF47298" s="1"/>
    </row>
    <row r="47299" spans="58:58" x14ac:dyDescent="0.25">
      <c r="BF47299" s="1"/>
    </row>
    <row r="47300" spans="58:58" x14ac:dyDescent="0.25">
      <c r="BF47300" s="1"/>
    </row>
    <row r="47301" spans="58:58" x14ac:dyDescent="0.25">
      <c r="BF47301" s="1"/>
    </row>
    <row r="47302" spans="58:58" x14ac:dyDescent="0.25">
      <c r="BF47302" s="1"/>
    </row>
    <row r="47303" spans="58:58" x14ac:dyDescent="0.25">
      <c r="BF47303" s="1"/>
    </row>
    <row r="47304" spans="58:58" x14ac:dyDescent="0.25">
      <c r="BF47304" s="1"/>
    </row>
    <row r="47305" spans="58:58" x14ac:dyDescent="0.25">
      <c r="BF47305" s="1"/>
    </row>
    <row r="47306" spans="58:58" x14ac:dyDescent="0.25">
      <c r="BF47306" s="1"/>
    </row>
    <row r="47307" spans="58:58" x14ac:dyDescent="0.25">
      <c r="BF47307" s="1"/>
    </row>
    <row r="47308" spans="58:58" x14ac:dyDescent="0.25">
      <c r="BF47308" s="1"/>
    </row>
    <row r="47309" spans="58:58" x14ac:dyDescent="0.25">
      <c r="BF47309" s="1"/>
    </row>
    <row r="47310" spans="58:58" x14ac:dyDescent="0.25">
      <c r="BF47310" s="1"/>
    </row>
    <row r="47311" spans="58:58" x14ac:dyDescent="0.25">
      <c r="BF47311" s="1"/>
    </row>
    <row r="47312" spans="58:58" x14ac:dyDescent="0.25">
      <c r="BF47312" s="1"/>
    </row>
    <row r="47313" spans="58:58" x14ac:dyDescent="0.25">
      <c r="BF47313" s="1"/>
    </row>
    <row r="47314" spans="58:58" x14ac:dyDescent="0.25">
      <c r="BF47314" s="1"/>
    </row>
    <row r="47315" spans="58:58" x14ac:dyDescent="0.25">
      <c r="BF47315" s="1"/>
    </row>
    <row r="47316" spans="58:58" x14ac:dyDescent="0.25">
      <c r="BF47316" s="1"/>
    </row>
    <row r="47317" spans="58:58" x14ac:dyDescent="0.25">
      <c r="BF47317" s="1"/>
    </row>
    <row r="47318" spans="58:58" x14ac:dyDescent="0.25">
      <c r="BF47318" s="1"/>
    </row>
    <row r="47319" spans="58:58" x14ac:dyDescent="0.25">
      <c r="BF47319" s="1"/>
    </row>
    <row r="47320" spans="58:58" x14ac:dyDescent="0.25">
      <c r="BF47320" s="1"/>
    </row>
    <row r="47321" spans="58:58" x14ac:dyDescent="0.25">
      <c r="BF47321" s="1"/>
    </row>
    <row r="47322" spans="58:58" x14ac:dyDescent="0.25">
      <c r="BF47322" s="1"/>
    </row>
    <row r="47323" spans="58:58" x14ac:dyDescent="0.25">
      <c r="BF47323" s="1"/>
    </row>
    <row r="47324" spans="58:58" x14ac:dyDescent="0.25">
      <c r="BF47324" s="1"/>
    </row>
    <row r="47325" spans="58:58" x14ac:dyDescent="0.25">
      <c r="BF47325" s="1"/>
    </row>
    <row r="47326" spans="58:58" x14ac:dyDescent="0.25">
      <c r="BF47326" s="1"/>
    </row>
    <row r="47327" spans="58:58" x14ac:dyDescent="0.25">
      <c r="BF47327" s="1"/>
    </row>
    <row r="47328" spans="58:58" x14ac:dyDescent="0.25">
      <c r="BF47328" s="1"/>
    </row>
    <row r="47329" spans="58:58" x14ac:dyDescent="0.25">
      <c r="BF47329" s="1"/>
    </row>
    <row r="47330" spans="58:58" x14ac:dyDescent="0.25">
      <c r="BF47330" s="1"/>
    </row>
    <row r="47331" spans="58:58" x14ac:dyDescent="0.25">
      <c r="BF47331" s="1"/>
    </row>
    <row r="47332" spans="58:58" x14ac:dyDescent="0.25">
      <c r="BF47332" s="1"/>
    </row>
    <row r="47333" spans="58:58" x14ac:dyDescent="0.25">
      <c r="BF47333" s="1"/>
    </row>
    <row r="47334" spans="58:58" x14ac:dyDescent="0.25">
      <c r="BF47334" s="1"/>
    </row>
    <row r="47335" spans="58:58" x14ac:dyDescent="0.25">
      <c r="BF47335" s="1"/>
    </row>
    <row r="47336" spans="58:58" x14ac:dyDescent="0.25">
      <c r="BF47336" s="1"/>
    </row>
    <row r="47337" spans="58:58" x14ac:dyDescent="0.25">
      <c r="BF47337" s="1"/>
    </row>
    <row r="47338" spans="58:58" x14ac:dyDescent="0.25">
      <c r="BF47338" s="1"/>
    </row>
    <row r="47339" spans="58:58" x14ac:dyDescent="0.25">
      <c r="BF47339" s="1"/>
    </row>
    <row r="47340" spans="58:58" x14ac:dyDescent="0.25">
      <c r="BF47340" s="1"/>
    </row>
    <row r="47341" spans="58:58" x14ac:dyDescent="0.25">
      <c r="BF47341" s="1"/>
    </row>
    <row r="47342" spans="58:58" x14ac:dyDescent="0.25">
      <c r="BF47342" s="1"/>
    </row>
    <row r="47343" spans="58:58" x14ac:dyDescent="0.25">
      <c r="BF47343" s="1"/>
    </row>
    <row r="47344" spans="58:58" x14ac:dyDescent="0.25">
      <c r="BF47344" s="1"/>
    </row>
    <row r="47345" spans="58:58" x14ac:dyDescent="0.25">
      <c r="BF47345" s="1"/>
    </row>
    <row r="47346" spans="58:58" x14ac:dyDescent="0.25">
      <c r="BF47346" s="1"/>
    </row>
    <row r="47347" spans="58:58" x14ac:dyDescent="0.25">
      <c r="BF47347" s="1"/>
    </row>
    <row r="47348" spans="58:58" x14ac:dyDescent="0.25">
      <c r="BF47348" s="1"/>
    </row>
    <row r="47349" spans="58:58" x14ac:dyDescent="0.25">
      <c r="BF47349" s="1"/>
    </row>
    <row r="47350" spans="58:58" x14ac:dyDescent="0.25">
      <c r="BF47350" s="1"/>
    </row>
    <row r="47351" spans="58:58" x14ac:dyDescent="0.25">
      <c r="BF47351" s="1"/>
    </row>
    <row r="47352" spans="58:58" x14ac:dyDescent="0.25">
      <c r="BF47352" s="1"/>
    </row>
    <row r="47353" spans="58:58" x14ac:dyDescent="0.25">
      <c r="BF47353" s="1"/>
    </row>
    <row r="47354" spans="58:58" x14ac:dyDescent="0.25">
      <c r="BF47354" s="1"/>
    </row>
    <row r="47355" spans="58:58" x14ac:dyDescent="0.25">
      <c r="BF47355" s="1"/>
    </row>
    <row r="47356" spans="58:58" x14ac:dyDescent="0.25">
      <c r="BF47356" s="1"/>
    </row>
    <row r="47357" spans="58:58" x14ac:dyDescent="0.25">
      <c r="BF47357" s="1"/>
    </row>
    <row r="47358" spans="58:58" x14ac:dyDescent="0.25">
      <c r="BF47358" s="1"/>
    </row>
    <row r="47359" spans="58:58" x14ac:dyDescent="0.25">
      <c r="BF47359" s="1"/>
    </row>
    <row r="47360" spans="58:58" x14ac:dyDescent="0.25">
      <c r="BF47360" s="1"/>
    </row>
    <row r="47361" spans="58:58" x14ac:dyDescent="0.25">
      <c r="BF47361" s="1"/>
    </row>
    <row r="47362" spans="58:58" x14ac:dyDescent="0.25">
      <c r="BF47362" s="1"/>
    </row>
    <row r="47363" spans="58:58" x14ac:dyDescent="0.25">
      <c r="BF47363" s="1"/>
    </row>
    <row r="47364" spans="58:58" x14ac:dyDescent="0.25">
      <c r="BF47364" s="1"/>
    </row>
    <row r="47365" spans="58:58" x14ac:dyDescent="0.25">
      <c r="BF47365" s="1"/>
    </row>
    <row r="47366" spans="58:58" x14ac:dyDescent="0.25">
      <c r="BF47366" s="1"/>
    </row>
    <row r="47367" spans="58:58" x14ac:dyDescent="0.25">
      <c r="BF47367" s="1"/>
    </row>
    <row r="47368" spans="58:58" x14ac:dyDescent="0.25">
      <c r="BF47368" s="1"/>
    </row>
    <row r="47369" spans="58:58" x14ac:dyDescent="0.25">
      <c r="BF47369" s="1"/>
    </row>
    <row r="47370" spans="58:58" x14ac:dyDescent="0.25">
      <c r="BF47370" s="1"/>
    </row>
    <row r="47371" spans="58:58" x14ac:dyDescent="0.25">
      <c r="BF47371" s="1"/>
    </row>
    <row r="47372" spans="58:58" x14ac:dyDescent="0.25">
      <c r="BF47372" s="1"/>
    </row>
    <row r="47373" spans="58:58" x14ac:dyDescent="0.25">
      <c r="BF47373" s="1"/>
    </row>
    <row r="47374" spans="58:58" x14ac:dyDescent="0.25">
      <c r="BF47374" s="1"/>
    </row>
    <row r="47375" spans="58:58" x14ac:dyDescent="0.25">
      <c r="BF47375" s="1"/>
    </row>
    <row r="47376" spans="58:58" x14ac:dyDescent="0.25">
      <c r="BF47376" s="1"/>
    </row>
    <row r="47377" spans="58:58" x14ac:dyDescent="0.25">
      <c r="BF47377" s="1"/>
    </row>
    <row r="47378" spans="58:58" x14ac:dyDescent="0.25">
      <c r="BF47378" s="1"/>
    </row>
    <row r="47379" spans="58:58" x14ac:dyDescent="0.25">
      <c r="BF47379" s="1"/>
    </row>
    <row r="47380" spans="58:58" x14ac:dyDescent="0.25">
      <c r="BF47380" s="1"/>
    </row>
    <row r="47381" spans="58:58" x14ac:dyDescent="0.25">
      <c r="BF47381" s="1"/>
    </row>
    <row r="47382" spans="58:58" x14ac:dyDescent="0.25">
      <c r="BF47382" s="1"/>
    </row>
    <row r="47383" spans="58:58" x14ac:dyDescent="0.25">
      <c r="BF47383" s="1"/>
    </row>
    <row r="47384" spans="58:58" x14ac:dyDescent="0.25">
      <c r="BF47384" s="1"/>
    </row>
    <row r="47385" spans="58:58" x14ac:dyDescent="0.25">
      <c r="BF47385" s="1"/>
    </row>
    <row r="47386" spans="58:58" x14ac:dyDescent="0.25">
      <c r="BF47386" s="1"/>
    </row>
    <row r="47387" spans="58:58" x14ac:dyDescent="0.25">
      <c r="BF47387" s="1"/>
    </row>
    <row r="47388" spans="58:58" x14ac:dyDescent="0.25">
      <c r="BF47388" s="1"/>
    </row>
    <row r="47389" spans="58:58" x14ac:dyDescent="0.25">
      <c r="BF47389" s="1"/>
    </row>
    <row r="47390" spans="58:58" x14ac:dyDescent="0.25">
      <c r="BF47390" s="1"/>
    </row>
    <row r="47391" spans="58:58" x14ac:dyDescent="0.25">
      <c r="BF47391" s="1"/>
    </row>
    <row r="47392" spans="58:58" x14ac:dyDescent="0.25">
      <c r="BF47392" s="1"/>
    </row>
    <row r="47393" spans="58:58" x14ac:dyDescent="0.25">
      <c r="BF47393" s="1"/>
    </row>
    <row r="47394" spans="58:58" x14ac:dyDescent="0.25">
      <c r="BF47394" s="1"/>
    </row>
    <row r="47395" spans="58:58" x14ac:dyDescent="0.25">
      <c r="BF47395" s="1"/>
    </row>
    <row r="47396" spans="58:58" x14ac:dyDescent="0.25">
      <c r="BF47396" s="1"/>
    </row>
    <row r="47397" spans="58:58" x14ac:dyDescent="0.25">
      <c r="BF47397" s="1"/>
    </row>
    <row r="47398" spans="58:58" x14ac:dyDescent="0.25">
      <c r="BF47398" s="1"/>
    </row>
    <row r="47399" spans="58:58" x14ac:dyDescent="0.25">
      <c r="BF47399" s="1"/>
    </row>
    <row r="47400" spans="58:58" x14ac:dyDescent="0.25">
      <c r="BF47400" s="1"/>
    </row>
    <row r="47401" spans="58:58" x14ac:dyDescent="0.25">
      <c r="BF47401" s="1"/>
    </row>
    <row r="47402" spans="58:58" x14ac:dyDescent="0.25">
      <c r="BF47402" s="1"/>
    </row>
    <row r="47403" spans="58:58" x14ac:dyDescent="0.25">
      <c r="BF47403" s="1"/>
    </row>
    <row r="47404" spans="58:58" x14ac:dyDescent="0.25">
      <c r="BF47404" s="1"/>
    </row>
    <row r="47405" spans="58:58" x14ac:dyDescent="0.25">
      <c r="BF47405" s="1"/>
    </row>
    <row r="47406" spans="58:58" x14ac:dyDescent="0.25">
      <c r="BF47406" s="1"/>
    </row>
    <row r="47407" spans="58:58" x14ac:dyDescent="0.25">
      <c r="BF47407" s="1"/>
    </row>
    <row r="47408" spans="58:58" x14ac:dyDescent="0.25">
      <c r="BF47408" s="1"/>
    </row>
    <row r="47409" spans="58:58" x14ac:dyDescent="0.25">
      <c r="BF47409" s="1"/>
    </row>
    <row r="47410" spans="58:58" x14ac:dyDescent="0.25">
      <c r="BF47410" s="1"/>
    </row>
    <row r="47411" spans="58:58" x14ac:dyDescent="0.25">
      <c r="BF47411" s="1"/>
    </row>
    <row r="47412" spans="58:58" x14ac:dyDescent="0.25">
      <c r="BF47412" s="1"/>
    </row>
    <row r="47413" spans="58:58" x14ac:dyDescent="0.25">
      <c r="BF47413" s="1"/>
    </row>
    <row r="47414" spans="58:58" x14ac:dyDescent="0.25">
      <c r="BF47414" s="1"/>
    </row>
    <row r="47415" spans="58:58" x14ac:dyDescent="0.25">
      <c r="BF47415" s="1"/>
    </row>
    <row r="47416" spans="58:58" x14ac:dyDescent="0.25">
      <c r="BF47416" s="1"/>
    </row>
    <row r="47417" spans="58:58" x14ac:dyDescent="0.25">
      <c r="BF47417" s="1"/>
    </row>
    <row r="47418" spans="58:58" x14ac:dyDescent="0.25">
      <c r="BF47418" s="1"/>
    </row>
    <row r="47419" spans="58:58" x14ac:dyDescent="0.25">
      <c r="BF47419" s="1"/>
    </row>
    <row r="47420" spans="58:58" x14ac:dyDescent="0.25">
      <c r="BF47420" s="1"/>
    </row>
    <row r="47421" spans="58:58" x14ac:dyDescent="0.25">
      <c r="BF47421" s="1"/>
    </row>
    <row r="47422" spans="58:58" x14ac:dyDescent="0.25">
      <c r="BF47422" s="1"/>
    </row>
    <row r="47423" spans="58:58" x14ac:dyDescent="0.25">
      <c r="BF47423" s="1"/>
    </row>
    <row r="47424" spans="58:58" x14ac:dyDescent="0.25">
      <c r="BF47424" s="1"/>
    </row>
    <row r="47425" spans="58:58" x14ac:dyDescent="0.25">
      <c r="BF47425" s="1"/>
    </row>
    <row r="47426" spans="58:58" x14ac:dyDescent="0.25">
      <c r="BF47426" s="1"/>
    </row>
    <row r="47427" spans="58:58" x14ac:dyDescent="0.25">
      <c r="BF47427" s="1"/>
    </row>
    <row r="47428" spans="58:58" x14ac:dyDescent="0.25">
      <c r="BF47428" s="1"/>
    </row>
    <row r="47429" spans="58:58" x14ac:dyDescent="0.25">
      <c r="BF47429" s="1"/>
    </row>
    <row r="47430" spans="58:58" x14ac:dyDescent="0.25">
      <c r="BF47430" s="1"/>
    </row>
    <row r="47431" spans="58:58" x14ac:dyDescent="0.25">
      <c r="BF47431" s="1"/>
    </row>
    <row r="47432" spans="58:58" x14ac:dyDescent="0.25">
      <c r="BF47432" s="1"/>
    </row>
    <row r="47433" spans="58:58" x14ac:dyDescent="0.25">
      <c r="BF47433" s="1"/>
    </row>
    <row r="47434" spans="58:58" x14ac:dyDescent="0.25">
      <c r="BF47434" s="1"/>
    </row>
    <row r="47435" spans="58:58" x14ac:dyDescent="0.25">
      <c r="BF47435" s="1"/>
    </row>
    <row r="47436" spans="58:58" x14ac:dyDescent="0.25">
      <c r="BF47436" s="1"/>
    </row>
    <row r="47437" spans="58:58" x14ac:dyDescent="0.25">
      <c r="BF47437" s="1"/>
    </row>
    <row r="47438" spans="58:58" x14ac:dyDescent="0.25">
      <c r="BF47438" s="1"/>
    </row>
    <row r="47439" spans="58:58" x14ac:dyDescent="0.25">
      <c r="BF47439" s="1"/>
    </row>
    <row r="47440" spans="58:58" x14ac:dyDescent="0.25">
      <c r="BF47440" s="1"/>
    </row>
    <row r="47441" spans="58:58" x14ac:dyDescent="0.25">
      <c r="BF47441" s="1"/>
    </row>
    <row r="47442" spans="58:58" x14ac:dyDescent="0.25">
      <c r="BF47442" s="1"/>
    </row>
    <row r="47443" spans="58:58" x14ac:dyDescent="0.25">
      <c r="BF47443" s="1"/>
    </row>
    <row r="47444" spans="58:58" x14ac:dyDescent="0.25">
      <c r="BF47444" s="1"/>
    </row>
    <row r="47445" spans="58:58" x14ac:dyDescent="0.25">
      <c r="BF47445" s="1"/>
    </row>
    <row r="47446" spans="58:58" x14ac:dyDescent="0.25">
      <c r="BF47446" s="1"/>
    </row>
    <row r="47447" spans="58:58" x14ac:dyDescent="0.25">
      <c r="BF47447" s="1"/>
    </row>
    <row r="47448" spans="58:58" x14ac:dyDescent="0.25">
      <c r="BF47448" s="1"/>
    </row>
    <row r="47449" spans="58:58" x14ac:dyDescent="0.25">
      <c r="BF47449" s="1"/>
    </row>
    <row r="47450" spans="58:58" x14ac:dyDescent="0.25">
      <c r="BF47450" s="1"/>
    </row>
    <row r="47451" spans="58:58" x14ac:dyDescent="0.25">
      <c r="BF47451" s="1"/>
    </row>
    <row r="47452" spans="58:58" x14ac:dyDescent="0.25">
      <c r="BF47452" s="1"/>
    </row>
    <row r="47453" spans="58:58" x14ac:dyDescent="0.25">
      <c r="BF47453" s="1"/>
    </row>
    <row r="47454" spans="58:58" x14ac:dyDescent="0.25">
      <c r="BF47454" s="1"/>
    </row>
    <row r="47455" spans="58:58" x14ac:dyDescent="0.25">
      <c r="BF47455" s="1"/>
    </row>
    <row r="47456" spans="58:58" x14ac:dyDescent="0.25">
      <c r="BF47456" s="1"/>
    </row>
    <row r="47457" spans="58:58" x14ac:dyDescent="0.25">
      <c r="BF47457" s="1"/>
    </row>
    <row r="47458" spans="58:58" x14ac:dyDescent="0.25">
      <c r="BF47458" s="1"/>
    </row>
    <row r="47459" spans="58:58" x14ac:dyDescent="0.25">
      <c r="BF47459" s="1"/>
    </row>
    <row r="47460" spans="58:58" x14ac:dyDescent="0.25">
      <c r="BF47460" s="1"/>
    </row>
    <row r="47461" spans="58:58" x14ac:dyDescent="0.25">
      <c r="BF47461" s="1"/>
    </row>
    <row r="47462" spans="58:58" x14ac:dyDescent="0.25">
      <c r="BF47462" s="1"/>
    </row>
    <row r="47463" spans="58:58" x14ac:dyDescent="0.25">
      <c r="BF47463" s="1"/>
    </row>
    <row r="47464" spans="58:58" x14ac:dyDescent="0.25">
      <c r="BF47464" s="1"/>
    </row>
    <row r="47465" spans="58:58" x14ac:dyDescent="0.25">
      <c r="BF47465" s="1"/>
    </row>
    <row r="47466" spans="58:58" x14ac:dyDescent="0.25">
      <c r="BF47466" s="1"/>
    </row>
    <row r="47467" spans="58:58" x14ac:dyDescent="0.25">
      <c r="BF47467" s="1"/>
    </row>
    <row r="47468" spans="58:58" x14ac:dyDescent="0.25">
      <c r="BF47468" s="1"/>
    </row>
    <row r="47469" spans="58:58" x14ac:dyDescent="0.25">
      <c r="BF47469" s="1"/>
    </row>
    <row r="47470" spans="58:58" x14ac:dyDescent="0.25">
      <c r="BF47470" s="1"/>
    </row>
    <row r="47471" spans="58:58" x14ac:dyDescent="0.25">
      <c r="BF47471" s="1"/>
    </row>
    <row r="47472" spans="58:58" x14ac:dyDescent="0.25">
      <c r="BF47472" s="1"/>
    </row>
    <row r="47473" spans="58:58" x14ac:dyDescent="0.25">
      <c r="BF47473" s="1"/>
    </row>
    <row r="47474" spans="58:58" x14ac:dyDescent="0.25">
      <c r="BF47474" s="1"/>
    </row>
    <row r="47475" spans="58:58" x14ac:dyDescent="0.25">
      <c r="BF47475" s="1"/>
    </row>
    <row r="47476" spans="58:58" x14ac:dyDescent="0.25">
      <c r="BF47476" s="1"/>
    </row>
    <row r="47477" spans="58:58" x14ac:dyDescent="0.25">
      <c r="BF47477" s="1"/>
    </row>
    <row r="47478" spans="58:58" x14ac:dyDescent="0.25">
      <c r="BF47478" s="1"/>
    </row>
    <row r="47479" spans="58:58" x14ac:dyDescent="0.25">
      <c r="BF47479" s="1"/>
    </row>
    <row r="47480" spans="58:58" x14ac:dyDescent="0.25">
      <c r="BF47480" s="1"/>
    </row>
    <row r="47481" spans="58:58" x14ac:dyDescent="0.25">
      <c r="BF47481" s="1"/>
    </row>
    <row r="47482" spans="58:58" x14ac:dyDescent="0.25">
      <c r="BF47482" s="1"/>
    </row>
    <row r="47483" spans="58:58" x14ac:dyDescent="0.25">
      <c r="BF47483" s="1"/>
    </row>
    <row r="47484" spans="58:58" x14ac:dyDescent="0.25">
      <c r="BF47484" s="1"/>
    </row>
    <row r="47485" spans="58:58" x14ac:dyDescent="0.25">
      <c r="BF47485" s="1"/>
    </row>
    <row r="47486" spans="58:58" x14ac:dyDescent="0.25">
      <c r="BF47486" s="1"/>
    </row>
    <row r="47487" spans="58:58" x14ac:dyDescent="0.25">
      <c r="BF47487" s="1"/>
    </row>
    <row r="47488" spans="58:58" x14ac:dyDescent="0.25">
      <c r="BF47488" s="1"/>
    </row>
    <row r="47489" spans="58:58" x14ac:dyDescent="0.25">
      <c r="BF47489" s="1"/>
    </row>
    <row r="47490" spans="58:58" x14ac:dyDescent="0.25">
      <c r="BF47490" s="1"/>
    </row>
    <row r="47491" spans="58:58" x14ac:dyDescent="0.25">
      <c r="BF47491" s="1"/>
    </row>
    <row r="47492" spans="58:58" x14ac:dyDescent="0.25">
      <c r="BF47492" s="1"/>
    </row>
    <row r="47493" spans="58:58" x14ac:dyDescent="0.25">
      <c r="BF47493" s="1"/>
    </row>
    <row r="47494" spans="58:58" x14ac:dyDescent="0.25">
      <c r="BF47494" s="1"/>
    </row>
    <row r="47495" spans="58:58" x14ac:dyDescent="0.25">
      <c r="BF47495" s="1"/>
    </row>
    <row r="47496" spans="58:58" x14ac:dyDescent="0.25">
      <c r="BF47496" s="1"/>
    </row>
    <row r="47497" spans="58:58" x14ac:dyDescent="0.25">
      <c r="BF47497" s="1"/>
    </row>
    <row r="47498" spans="58:58" x14ac:dyDescent="0.25">
      <c r="BF47498" s="1"/>
    </row>
    <row r="47499" spans="58:58" x14ac:dyDescent="0.25">
      <c r="BF47499" s="1"/>
    </row>
    <row r="47500" spans="58:58" x14ac:dyDescent="0.25">
      <c r="BF47500" s="1"/>
    </row>
    <row r="47501" spans="58:58" x14ac:dyDescent="0.25">
      <c r="BF47501" s="1"/>
    </row>
    <row r="47502" spans="58:58" x14ac:dyDescent="0.25">
      <c r="BF47502" s="1"/>
    </row>
    <row r="47503" spans="58:58" x14ac:dyDescent="0.25">
      <c r="BF47503" s="1"/>
    </row>
    <row r="47504" spans="58:58" x14ac:dyDescent="0.25">
      <c r="BF47504" s="1"/>
    </row>
    <row r="47505" spans="58:58" x14ac:dyDescent="0.25">
      <c r="BF47505" s="1"/>
    </row>
    <row r="47506" spans="58:58" x14ac:dyDescent="0.25">
      <c r="BF47506" s="1"/>
    </row>
    <row r="47507" spans="58:58" x14ac:dyDescent="0.25">
      <c r="BF47507" s="1"/>
    </row>
    <row r="47508" spans="58:58" x14ac:dyDescent="0.25">
      <c r="BF47508" s="1"/>
    </row>
    <row r="47509" spans="58:58" x14ac:dyDescent="0.25">
      <c r="BF47509" s="1"/>
    </row>
    <row r="47510" spans="58:58" x14ac:dyDescent="0.25">
      <c r="BF47510" s="1"/>
    </row>
    <row r="47511" spans="58:58" x14ac:dyDescent="0.25">
      <c r="BF47511" s="1"/>
    </row>
    <row r="47512" spans="58:58" x14ac:dyDescent="0.25">
      <c r="BF47512" s="1"/>
    </row>
    <row r="47513" spans="58:58" x14ac:dyDescent="0.25">
      <c r="BF47513" s="1"/>
    </row>
    <row r="47514" spans="58:58" x14ac:dyDescent="0.25">
      <c r="BF47514" s="1"/>
    </row>
    <row r="47515" spans="58:58" x14ac:dyDescent="0.25">
      <c r="BF47515" s="1"/>
    </row>
    <row r="47516" spans="58:58" x14ac:dyDescent="0.25">
      <c r="BF47516" s="1"/>
    </row>
    <row r="47517" spans="58:58" x14ac:dyDescent="0.25">
      <c r="BF47517" s="1"/>
    </row>
    <row r="47518" spans="58:58" x14ac:dyDescent="0.25">
      <c r="BF47518" s="1"/>
    </row>
    <row r="47519" spans="58:58" x14ac:dyDescent="0.25">
      <c r="BF47519" s="1"/>
    </row>
    <row r="47520" spans="58:58" x14ac:dyDescent="0.25">
      <c r="BF47520" s="1"/>
    </row>
    <row r="47521" spans="58:58" x14ac:dyDescent="0.25">
      <c r="BF47521" s="1"/>
    </row>
    <row r="47522" spans="58:58" x14ac:dyDescent="0.25">
      <c r="BF47522" s="1"/>
    </row>
    <row r="47523" spans="58:58" x14ac:dyDescent="0.25">
      <c r="BF47523" s="1"/>
    </row>
    <row r="47524" spans="58:58" x14ac:dyDescent="0.25">
      <c r="BF47524" s="1"/>
    </row>
    <row r="47525" spans="58:58" x14ac:dyDescent="0.25">
      <c r="BF47525" s="1"/>
    </row>
    <row r="47526" spans="58:58" x14ac:dyDescent="0.25">
      <c r="BF47526" s="1"/>
    </row>
    <row r="47527" spans="58:58" x14ac:dyDescent="0.25">
      <c r="BF47527" s="1"/>
    </row>
    <row r="47528" spans="58:58" x14ac:dyDescent="0.25">
      <c r="BF47528" s="1"/>
    </row>
    <row r="47529" spans="58:58" x14ac:dyDescent="0.25">
      <c r="BF47529" s="1"/>
    </row>
    <row r="47530" spans="58:58" x14ac:dyDescent="0.25">
      <c r="BF47530" s="1"/>
    </row>
    <row r="47531" spans="58:58" x14ac:dyDescent="0.25">
      <c r="BF47531" s="1"/>
    </row>
    <row r="47532" spans="58:58" x14ac:dyDescent="0.25">
      <c r="BF47532" s="1"/>
    </row>
    <row r="47533" spans="58:58" x14ac:dyDescent="0.25">
      <c r="BF47533" s="1"/>
    </row>
    <row r="47534" spans="58:58" x14ac:dyDescent="0.25">
      <c r="BF47534" s="1"/>
    </row>
    <row r="47535" spans="58:58" x14ac:dyDescent="0.25">
      <c r="BF47535" s="1"/>
    </row>
    <row r="47536" spans="58:58" x14ac:dyDescent="0.25">
      <c r="BF47536" s="1"/>
    </row>
    <row r="47537" spans="58:58" x14ac:dyDescent="0.25">
      <c r="BF47537" s="1"/>
    </row>
    <row r="47538" spans="58:58" x14ac:dyDescent="0.25">
      <c r="BF47538" s="1"/>
    </row>
    <row r="47539" spans="58:58" x14ac:dyDescent="0.25">
      <c r="BF47539" s="1"/>
    </row>
    <row r="47540" spans="58:58" x14ac:dyDescent="0.25">
      <c r="BF47540" s="1"/>
    </row>
    <row r="47541" spans="58:58" x14ac:dyDescent="0.25">
      <c r="BF47541" s="1"/>
    </row>
    <row r="47542" spans="58:58" x14ac:dyDescent="0.25">
      <c r="BF47542" s="1"/>
    </row>
    <row r="47543" spans="58:58" x14ac:dyDescent="0.25">
      <c r="BF47543" s="1"/>
    </row>
    <row r="47544" spans="58:58" x14ac:dyDescent="0.25">
      <c r="BF47544" s="1"/>
    </row>
    <row r="47545" spans="58:58" x14ac:dyDescent="0.25">
      <c r="BF47545" s="1"/>
    </row>
    <row r="47546" spans="58:58" x14ac:dyDescent="0.25">
      <c r="BF47546" s="1"/>
    </row>
    <row r="47547" spans="58:58" x14ac:dyDescent="0.25">
      <c r="BF47547" s="1"/>
    </row>
    <row r="47548" spans="58:58" x14ac:dyDescent="0.25">
      <c r="BF47548" s="1"/>
    </row>
    <row r="47549" spans="58:58" x14ac:dyDescent="0.25">
      <c r="BF47549" s="1"/>
    </row>
    <row r="47550" spans="58:58" x14ac:dyDescent="0.25">
      <c r="BF47550" s="1"/>
    </row>
    <row r="47551" spans="58:58" x14ac:dyDescent="0.25">
      <c r="BF47551" s="1"/>
    </row>
    <row r="47552" spans="58:58" x14ac:dyDescent="0.25">
      <c r="BF47552" s="1"/>
    </row>
    <row r="47553" spans="58:58" x14ac:dyDescent="0.25">
      <c r="BF47553" s="1"/>
    </row>
    <row r="47554" spans="58:58" x14ac:dyDescent="0.25">
      <c r="BF47554" s="1"/>
    </row>
    <row r="47555" spans="58:58" x14ac:dyDescent="0.25">
      <c r="BF47555" s="1"/>
    </row>
    <row r="47556" spans="58:58" x14ac:dyDescent="0.25">
      <c r="BF47556" s="1"/>
    </row>
    <row r="47557" spans="58:58" x14ac:dyDescent="0.25">
      <c r="BF47557" s="1"/>
    </row>
    <row r="47558" spans="58:58" x14ac:dyDescent="0.25">
      <c r="BF47558" s="1"/>
    </row>
    <row r="47559" spans="58:58" x14ac:dyDescent="0.25">
      <c r="BF47559" s="1"/>
    </row>
    <row r="47560" spans="58:58" x14ac:dyDescent="0.25">
      <c r="BF47560" s="1"/>
    </row>
    <row r="47561" spans="58:58" x14ac:dyDescent="0.25">
      <c r="BF47561" s="1"/>
    </row>
    <row r="47562" spans="58:58" x14ac:dyDescent="0.25">
      <c r="BF47562" s="1"/>
    </row>
    <row r="47563" spans="58:58" x14ac:dyDescent="0.25">
      <c r="BF47563" s="1"/>
    </row>
    <row r="47564" spans="58:58" x14ac:dyDescent="0.25">
      <c r="BF47564" s="1"/>
    </row>
    <row r="47565" spans="58:58" x14ac:dyDescent="0.25">
      <c r="BF47565" s="1"/>
    </row>
    <row r="47566" spans="58:58" x14ac:dyDescent="0.25">
      <c r="BF47566" s="1"/>
    </row>
    <row r="47567" spans="58:58" x14ac:dyDescent="0.25">
      <c r="BF47567" s="1"/>
    </row>
    <row r="47568" spans="58:58" x14ac:dyDescent="0.25">
      <c r="BF47568" s="1"/>
    </row>
    <row r="47569" spans="58:58" x14ac:dyDescent="0.25">
      <c r="BF47569" s="1"/>
    </row>
    <row r="47570" spans="58:58" x14ac:dyDescent="0.25">
      <c r="BF47570" s="1"/>
    </row>
    <row r="47571" spans="58:58" x14ac:dyDescent="0.25">
      <c r="BF47571" s="1"/>
    </row>
    <row r="47572" spans="58:58" x14ac:dyDescent="0.25">
      <c r="BF47572" s="1"/>
    </row>
    <row r="47573" spans="58:58" x14ac:dyDescent="0.25">
      <c r="BF47573" s="1"/>
    </row>
    <row r="47574" spans="58:58" x14ac:dyDescent="0.25">
      <c r="BF47574" s="1"/>
    </row>
    <row r="47575" spans="58:58" x14ac:dyDescent="0.25">
      <c r="BF47575" s="1"/>
    </row>
    <row r="47576" spans="58:58" x14ac:dyDescent="0.25">
      <c r="BF47576" s="1"/>
    </row>
    <row r="47577" spans="58:58" x14ac:dyDescent="0.25">
      <c r="BF47577" s="1"/>
    </row>
    <row r="47578" spans="58:58" x14ac:dyDescent="0.25">
      <c r="BF47578" s="1"/>
    </row>
    <row r="47579" spans="58:58" x14ac:dyDescent="0.25">
      <c r="BF47579" s="1"/>
    </row>
    <row r="47580" spans="58:58" x14ac:dyDescent="0.25">
      <c r="BF47580" s="1"/>
    </row>
    <row r="47581" spans="58:58" x14ac:dyDescent="0.25">
      <c r="BF47581" s="1"/>
    </row>
    <row r="47582" spans="58:58" x14ac:dyDescent="0.25">
      <c r="BF47582" s="1"/>
    </row>
    <row r="47583" spans="58:58" x14ac:dyDescent="0.25">
      <c r="BF47583" s="1"/>
    </row>
    <row r="47584" spans="58:58" x14ac:dyDescent="0.25">
      <c r="BF47584" s="1"/>
    </row>
    <row r="47585" spans="58:58" x14ac:dyDescent="0.25">
      <c r="BF47585" s="1"/>
    </row>
    <row r="47586" spans="58:58" x14ac:dyDescent="0.25">
      <c r="BF47586" s="1"/>
    </row>
    <row r="47587" spans="58:58" x14ac:dyDescent="0.25">
      <c r="BF47587" s="1"/>
    </row>
    <row r="47588" spans="58:58" x14ac:dyDescent="0.25">
      <c r="BF47588" s="1"/>
    </row>
    <row r="47589" spans="58:58" x14ac:dyDescent="0.25">
      <c r="BF47589" s="1"/>
    </row>
    <row r="47590" spans="58:58" x14ac:dyDescent="0.25">
      <c r="BF47590" s="1"/>
    </row>
    <row r="47591" spans="58:58" x14ac:dyDescent="0.25">
      <c r="BF47591" s="1"/>
    </row>
    <row r="47592" spans="58:58" x14ac:dyDescent="0.25">
      <c r="BF47592" s="1"/>
    </row>
    <row r="47593" spans="58:58" x14ac:dyDescent="0.25">
      <c r="BF47593" s="1"/>
    </row>
    <row r="47594" spans="58:58" x14ac:dyDescent="0.25">
      <c r="BF47594" s="1"/>
    </row>
    <row r="47595" spans="58:58" x14ac:dyDescent="0.25">
      <c r="BF47595" s="1"/>
    </row>
    <row r="47596" spans="58:58" x14ac:dyDescent="0.25">
      <c r="BF47596" s="1"/>
    </row>
    <row r="47597" spans="58:58" x14ac:dyDescent="0.25">
      <c r="BF47597" s="1"/>
    </row>
    <row r="47598" spans="58:58" x14ac:dyDescent="0.25">
      <c r="BF47598" s="1"/>
    </row>
    <row r="47599" spans="58:58" x14ac:dyDescent="0.25">
      <c r="BF47599" s="1"/>
    </row>
    <row r="47600" spans="58:58" x14ac:dyDescent="0.25">
      <c r="BF47600" s="1"/>
    </row>
    <row r="47601" spans="58:58" x14ac:dyDescent="0.25">
      <c r="BF47601" s="1"/>
    </row>
    <row r="47602" spans="58:58" x14ac:dyDescent="0.25">
      <c r="BF47602" s="1"/>
    </row>
    <row r="47603" spans="58:58" x14ac:dyDescent="0.25">
      <c r="BF47603" s="1"/>
    </row>
    <row r="47604" spans="58:58" x14ac:dyDescent="0.25">
      <c r="BF47604" s="1"/>
    </row>
    <row r="47605" spans="58:58" x14ac:dyDescent="0.25">
      <c r="BF47605" s="1"/>
    </row>
    <row r="47606" spans="58:58" x14ac:dyDescent="0.25">
      <c r="BF47606" s="1"/>
    </row>
    <row r="47607" spans="58:58" x14ac:dyDescent="0.25">
      <c r="BF47607" s="1"/>
    </row>
    <row r="47608" spans="58:58" x14ac:dyDescent="0.25">
      <c r="BF47608" s="1"/>
    </row>
    <row r="47609" spans="58:58" x14ac:dyDescent="0.25">
      <c r="BF47609" s="1"/>
    </row>
    <row r="47610" spans="58:58" x14ac:dyDescent="0.25">
      <c r="BF47610" s="1"/>
    </row>
    <row r="47611" spans="58:58" x14ac:dyDescent="0.25">
      <c r="BF47611" s="1"/>
    </row>
    <row r="47612" spans="58:58" x14ac:dyDescent="0.25">
      <c r="BF47612" s="1"/>
    </row>
    <row r="47613" spans="58:58" x14ac:dyDescent="0.25">
      <c r="BF47613" s="1"/>
    </row>
    <row r="47614" spans="58:58" x14ac:dyDescent="0.25">
      <c r="BF47614" s="1"/>
    </row>
    <row r="47615" spans="58:58" x14ac:dyDescent="0.25">
      <c r="BF47615" s="1"/>
    </row>
    <row r="47616" spans="58:58" x14ac:dyDescent="0.25">
      <c r="BF47616" s="1"/>
    </row>
    <row r="47617" spans="58:58" x14ac:dyDescent="0.25">
      <c r="BF47617" s="1"/>
    </row>
    <row r="47618" spans="58:58" x14ac:dyDescent="0.25">
      <c r="BF47618" s="1"/>
    </row>
    <row r="47619" spans="58:58" x14ac:dyDescent="0.25">
      <c r="BF47619" s="1"/>
    </row>
    <row r="47620" spans="58:58" x14ac:dyDescent="0.25">
      <c r="BF47620" s="1"/>
    </row>
    <row r="47621" spans="58:58" x14ac:dyDescent="0.25">
      <c r="BF47621" s="1"/>
    </row>
    <row r="47622" spans="58:58" x14ac:dyDescent="0.25">
      <c r="BF47622" s="1"/>
    </row>
    <row r="47623" spans="58:58" x14ac:dyDescent="0.25">
      <c r="BF47623" s="1"/>
    </row>
    <row r="47624" spans="58:58" x14ac:dyDescent="0.25">
      <c r="BF47624" s="1"/>
    </row>
    <row r="47625" spans="58:58" x14ac:dyDescent="0.25">
      <c r="BF47625" s="1"/>
    </row>
    <row r="47626" spans="58:58" x14ac:dyDescent="0.25">
      <c r="BF47626" s="1"/>
    </row>
    <row r="47627" spans="58:58" x14ac:dyDescent="0.25">
      <c r="BF47627" s="1"/>
    </row>
    <row r="47628" spans="58:58" x14ac:dyDescent="0.25">
      <c r="BF47628" s="1"/>
    </row>
    <row r="47629" spans="58:58" x14ac:dyDescent="0.25">
      <c r="BF47629" s="1"/>
    </row>
    <row r="47630" spans="58:58" x14ac:dyDescent="0.25">
      <c r="BF47630" s="1"/>
    </row>
    <row r="47631" spans="58:58" x14ac:dyDescent="0.25">
      <c r="BF47631" s="1"/>
    </row>
    <row r="47632" spans="58:58" x14ac:dyDescent="0.25">
      <c r="BF47632" s="1"/>
    </row>
    <row r="47633" spans="58:58" x14ac:dyDescent="0.25">
      <c r="BF47633" s="1"/>
    </row>
    <row r="47634" spans="58:58" x14ac:dyDescent="0.25">
      <c r="BF47634" s="1"/>
    </row>
    <row r="47635" spans="58:58" x14ac:dyDescent="0.25">
      <c r="BF47635" s="1"/>
    </row>
    <row r="47636" spans="58:58" x14ac:dyDescent="0.25">
      <c r="BF47636" s="1"/>
    </row>
    <row r="47637" spans="58:58" x14ac:dyDescent="0.25">
      <c r="BF47637" s="1"/>
    </row>
    <row r="47638" spans="58:58" x14ac:dyDescent="0.25">
      <c r="BF47638" s="1"/>
    </row>
    <row r="47639" spans="58:58" x14ac:dyDescent="0.25">
      <c r="BF47639" s="1"/>
    </row>
    <row r="47640" spans="58:58" x14ac:dyDescent="0.25">
      <c r="BF47640" s="1"/>
    </row>
    <row r="47641" spans="58:58" x14ac:dyDescent="0.25">
      <c r="BF47641" s="1"/>
    </row>
    <row r="47642" spans="58:58" x14ac:dyDescent="0.25">
      <c r="BF47642" s="1"/>
    </row>
    <row r="47643" spans="58:58" x14ac:dyDescent="0.25">
      <c r="BF47643" s="1"/>
    </row>
    <row r="47644" spans="58:58" x14ac:dyDescent="0.25">
      <c r="BF47644" s="1"/>
    </row>
    <row r="47645" spans="58:58" x14ac:dyDescent="0.25">
      <c r="BF47645" s="1"/>
    </row>
    <row r="47646" spans="58:58" x14ac:dyDescent="0.25">
      <c r="BF47646" s="1"/>
    </row>
    <row r="47647" spans="58:58" x14ac:dyDescent="0.25">
      <c r="BF47647" s="1"/>
    </row>
    <row r="47648" spans="58:58" x14ac:dyDescent="0.25">
      <c r="BF47648" s="1"/>
    </row>
    <row r="47649" spans="58:58" x14ac:dyDescent="0.25">
      <c r="BF47649" s="1"/>
    </row>
    <row r="47650" spans="58:58" x14ac:dyDescent="0.25">
      <c r="BF47650" s="1"/>
    </row>
    <row r="47651" spans="58:58" x14ac:dyDescent="0.25">
      <c r="BF47651" s="1"/>
    </row>
    <row r="47652" spans="58:58" x14ac:dyDescent="0.25">
      <c r="BF47652" s="1"/>
    </row>
    <row r="47653" spans="58:58" x14ac:dyDescent="0.25">
      <c r="BF47653" s="1"/>
    </row>
    <row r="47654" spans="58:58" x14ac:dyDescent="0.25">
      <c r="BF47654" s="1"/>
    </row>
    <row r="47655" spans="58:58" x14ac:dyDescent="0.25">
      <c r="BF47655" s="1"/>
    </row>
    <row r="47656" spans="58:58" x14ac:dyDescent="0.25">
      <c r="BF47656" s="1"/>
    </row>
    <row r="47657" spans="58:58" x14ac:dyDescent="0.25">
      <c r="BF47657" s="1"/>
    </row>
    <row r="47658" spans="58:58" x14ac:dyDescent="0.25">
      <c r="BF47658" s="1"/>
    </row>
    <row r="47659" spans="58:58" x14ac:dyDescent="0.25">
      <c r="BF47659" s="1"/>
    </row>
    <row r="47660" spans="58:58" x14ac:dyDescent="0.25">
      <c r="BF47660" s="1"/>
    </row>
    <row r="47661" spans="58:58" x14ac:dyDescent="0.25">
      <c r="BF47661" s="1"/>
    </row>
    <row r="47662" spans="58:58" x14ac:dyDescent="0.25">
      <c r="BF47662" s="1"/>
    </row>
    <row r="47663" spans="58:58" x14ac:dyDescent="0.25">
      <c r="BF47663" s="1"/>
    </row>
    <row r="47664" spans="58:58" x14ac:dyDescent="0.25">
      <c r="BF47664" s="1"/>
    </row>
    <row r="47665" spans="58:58" x14ac:dyDescent="0.25">
      <c r="BF47665" s="1"/>
    </row>
    <row r="47666" spans="58:58" x14ac:dyDescent="0.25">
      <c r="BF47666" s="1"/>
    </row>
    <row r="47667" spans="58:58" x14ac:dyDescent="0.25">
      <c r="BF47667" s="1"/>
    </row>
    <row r="47668" spans="58:58" x14ac:dyDescent="0.25">
      <c r="BF47668" s="1"/>
    </row>
    <row r="47669" spans="58:58" x14ac:dyDescent="0.25">
      <c r="BF47669" s="1"/>
    </row>
    <row r="47670" spans="58:58" x14ac:dyDescent="0.25">
      <c r="BF47670" s="1"/>
    </row>
    <row r="47671" spans="58:58" x14ac:dyDescent="0.25">
      <c r="BF47671" s="1"/>
    </row>
    <row r="47672" spans="58:58" x14ac:dyDescent="0.25">
      <c r="BF47672" s="1"/>
    </row>
    <row r="47673" spans="58:58" x14ac:dyDescent="0.25">
      <c r="BF47673" s="1"/>
    </row>
    <row r="47674" spans="58:58" x14ac:dyDescent="0.25">
      <c r="BF47674" s="1"/>
    </row>
    <row r="47675" spans="58:58" x14ac:dyDescent="0.25">
      <c r="BF47675" s="1"/>
    </row>
    <row r="47676" spans="58:58" x14ac:dyDescent="0.25">
      <c r="BF47676" s="1"/>
    </row>
    <row r="47677" spans="58:58" x14ac:dyDescent="0.25">
      <c r="BF47677" s="1"/>
    </row>
    <row r="47678" spans="58:58" x14ac:dyDescent="0.25">
      <c r="BF47678" s="1"/>
    </row>
    <row r="47679" spans="58:58" x14ac:dyDescent="0.25">
      <c r="BF47679" s="1"/>
    </row>
    <row r="47680" spans="58:58" x14ac:dyDescent="0.25">
      <c r="BF47680" s="1"/>
    </row>
    <row r="47681" spans="58:58" x14ac:dyDescent="0.25">
      <c r="BF47681" s="1"/>
    </row>
    <row r="47682" spans="58:58" x14ac:dyDescent="0.25">
      <c r="BF47682" s="1"/>
    </row>
    <row r="47683" spans="58:58" x14ac:dyDescent="0.25">
      <c r="BF47683" s="1"/>
    </row>
    <row r="47684" spans="58:58" x14ac:dyDescent="0.25">
      <c r="BF47684" s="1"/>
    </row>
    <row r="47685" spans="58:58" x14ac:dyDescent="0.25">
      <c r="BF47685" s="1"/>
    </row>
    <row r="47686" spans="58:58" x14ac:dyDescent="0.25">
      <c r="BF47686" s="1"/>
    </row>
    <row r="47687" spans="58:58" x14ac:dyDescent="0.25">
      <c r="BF47687" s="1"/>
    </row>
    <row r="47688" spans="58:58" x14ac:dyDescent="0.25">
      <c r="BF47688" s="1"/>
    </row>
    <row r="47689" spans="58:58" x14ac:dyDescent="0.25">
      <c r="BF47689" s="1"/>
    </row>
    <row r="47690" spans="58:58" x14ac:dyDescent="0.25">
      <c r="BF47690" s="1"/>
    </row>
    <row r="47691" spans="58:58" x14ac:dyDescent="0.25">
      <c r="BF47691" s="1"/>
    </row>
    <row r="47692" spans="58:58" x14ac:dyDescent="0.25">
      <c r="BF47692" s="1"/>
    </row>
    <row r="47693" spans="58:58" x14ac:dyDescent="0.25">
      <c r="BF47693" s="1"/>
    </row>
    <row r="47694" spans="58:58" x14ac:dyDescent="0.25">
      <c r="BF47694" s="1"/>
    </row>
    <row r="47695" spans="58:58" x14ac:dyDescent="0.25">
      <c r="BF47695" s="1"/>
    </row>
    <row r="47696" spans="58:58" x14ac:dyDescent="0.25">
      <c r="BF47696" s="1"/>
    </row>
    <row r="47697" spans="58:58" x14ac:dyDescent="0.25">
      <c r="BF47697" s="1"/>
    </row>
    <row r="47698" spans="58:58" x14ac:dyDescent="0.25">
      <c r="BF47698" s="1"/>
    </row>
    <row r="47699" spans="58:58" x14ac:dyDescent="0.25">
      <c r="BF47699" s="1"/>
    </row>
    <row r="47700" spans="58:58" x14ac:dyDescent="0.25">
      <c r="BF47700" s="1"/>
    </row>
    <row r="47701" spans="58:58" x14ac:dyDescent="0.25">
      <c r="BF47701" s="1"/>
    </row>
    <row r="47702" spans="58:58" x14ac:dyDescent="0.25">
      <c r="BF47702" s="1"/>
    </row>
    <row r="47703" spans="58:58" x14ac:dyDescent="0.25">
      <c r="BF47703" s="1"/>
    </row>
    <row r="47704" spans="58:58" x14ac:dyDescent="0.25">
      <c r="BF47704" s="1"/>
    </row>
    <row r="47705" spans="58:58" x14ac:dyDescent="0.25">
      <c r="BF47705" s="1"/>
    </row>
    <row r="47706" spans="58:58" x14ac:dyDescent="0.25">
      <c r="BF47706" s="1"/>
    </row>
    <row r="47707" spans="58:58" x14ac:dyDescent="0.25">
      <c r="BF47707" s="1"/>
    </row>
    <row r="47708" spans="58:58" x14ac:dyDescent="0.25">
      <c r="BF47708" s="1"/>
    </row>
    <row r="47709" spans="58:58" x14ac:dyDescent="0.25">
      <c r="BF47709" s="1"/>
    </row>
    <row r="47710" spans="58:58" x14ac:dyDescent="0.25">
      <c r="BF47710" s="1"/>
    </row>
    <row r="47711" spans="58:58" x14ac:dyDescent="0.25">
      <c r="BF47711" s="1"/>
    </row>
    <row r="47712" spans="58:58" x14ac:dyDescent="0.25">
      <c r="BF47712" s="1"/>
    </row>
    <row r="47713" spans="58:58" x14ac:dyDescent="0.25">
      <c r="BF47713" s="1"/>
    </row>
    <row r="47714" spans="58:58" x14ac:dyDescent="0.25">
      <c r="BF47714" s="1"/>
    </row>
    <row r="47715" spans="58:58" x14ac:dyDescent="0.25">
      <c r="BF47715" s="1"/>
    </row>
    <row r="47716" spans="58:58" x14ac:dyDescent="0.25">
      <c r="BF47716" s="1"/>
    </row>
    <row r="47717" spans="58:58" x14ac:dyDescent="0.25">
      <c r="BF47717" s="1"/>
    </row>
    <row r="47718" spans="58:58" x14ac:dyDescent="0.25">
      <c r="BF47718" s="1"/>
    </row>
    <row r="47719" spans="58:58" x14ac:dyDescent="0.25">
      <c r="BF47719" s="1"/>
    </row>
    <row r="47720" spans="58:58" x14ac:dyDescent="0.25">
      <c r="BF47720" s="1"/>
    </row>
    <row r="47721" spans="58:58" x14ac:dyDescent="0.25">
      <c r="BF47721" s="1"/>
    </row>
    <row r="47722" spans="58:58" x14ac:dyDescent="0.25">
      <c r="BF47722" s="1"/>
    </row>
    <row r="47723" spans="58:58" x14ac:dyDescent="0.25">
      <c r="BF47723" s="1"/>
    </row>
    <row r="47724" spans="58:58" x14ac:dyDescent="0.25">
      <c r="BF47724" s="1"/>
    </row>
    <row r="47725" spans="58:58" x14ac:dyDescent="0.25">
      <c r="BF47725" s="1"/>
    </row>
    <row r="47726" spans="58:58" x14ac:dyDescent="0.25">
      <c r="BF47726" s="1"/>
    </row>
    <row r="47727" spans="58:58" x14ac:dyDescent="0.25">
      <c r="BF47727" s="1"/>
    </row>
    <row r="47728" spans="58:58" x14ac:dyDescent="0.25">
      <c r="BF47728" s="1"/>
    </row>
    <row r="47729" spans="58:58" x14ac:dyDescent="0.25">
      <c r="BF47729" s="1"/>
    </row>
    <row r="47730" spans="58:58" x14ac:dyDescent="0.25">
      <c r="BF47730" s="1"/>
    </row>
    <row r="47731" spans="58:58" x14ac:dyDescent="0.25">
      <c r="BF47731" s="1"/>
    </row>
    <row r="47732" spans="58:58" x14ac:dyDescent="0.25">
      <c r="BF47732" s="1"/>
    </row>
    <row r="47733" spans="58:58" x14ac:dyDescent="0.25">
      <c r="BF47733" s="1"/>
    </row>
    <row r="47734" spans="58:58" x14ac:dyDescent="0.25">
      <c r="BF47734" s="1"/>
    </row>
    <row r="47735" spans="58:58" x14ac:dyDescent="0.25">
      <c r="BF47735" s="1"/>
    </row>
    <row r="47736" spans="58:58" x14ac:dyDescent="0.25">
      <c r="BF47736" s="1"/>
    </row>
    <row r="47737" spans="58:58" x14ac:dyDescent="0.25">
      <c r="BF47737" s="1"/>
    </row>
    <row r="47738" spans="58:58" x14ac:dyDescent="0.25">
      <c r="BF47738" s="1"/>
    </row>
    <row r="47739" spans="58:58" x14ac:dyDescent="0.25">
      <c r="BF47739" s="1"/>
    </row>
    <row r="47740" spans="58:58" x14ac:dyDescent="0.25">
      <c r="BF47740" s="1"/>
    </row>
    <row r="47741" spans="58:58" x14ac:dyDescent="0.25">
      <c r="BF47741" s="1"/>
    </row>
    <row r="47742" spans="58:58" x14ac:dyDescent="0.25">
      <c r="BF47742" s="1"/>
    </row>
    <row r="47743" spans="58:58" x14ac:dyDescent="0.25">
      <c r="BF47743" s="1"/>
    </row>
    <row r="47744" spans="58:58" x14ac:dyDescent="0.25">
      <c r="BF47744" s="1"/>
    </row>
    <row r="47745" spans="58:58" x14ac:dyDescent="0.25">
      <c r="BF47745" s="1"/>
    </row>
    <row r="47746" spans="58:58" x14ac:dyDescent="0.25">
      <c r="BF47746" s="1"/>
    </row>
    <row r="47747" spans="58:58" x14ac:dyDescent="0.25">
      <c r="BF47747" s="1"/>
    </row>
    <row r="47748" spans="58:58" x14ac:dyDescent="0.25">
      <c r="BF47748" s="1"/>
    </row>
    <row r="47749" spans="58:58" x14ac:dyDescent="0.25">
      <c r="BF47749" s="1"/>
    </row>
    <row r="47750" spans="58:58" x14ac:dyDescent="0.25">
      <c r="BF47750" s="1"/>
    </row>
    <row r="47751" spans="58:58" x14ac:dyDescent="0.25">
      <c r="BF47751" s="1"/>
    </row>
    <row r="47752" spans="58:58" x14ac:dyDescent="0.25">
      <c r="BF47752" s="1"/>
    </row>
    <row r="47753" spans="58:58" x14ac:dyDescent="0.25">
      <c r="BF47753" s="1"/>
    </row>
    <row r="47754" spans="58:58" x14ac:dyDescent="0.25">
      <c r="BF47754" s="1"/>
    </row>
    <row r="47755" spans="58:58" x14ac:dyDescent="0.25">
      <c r="BF47755" s="1"/>
    </row>
    <row r="47756" spans="58:58" x14ac:dyDescent="0.25">
      <c r="BF47756" s="1"/>
    </row>
    <row r="47757" spans="58:58" x14ac:dyDescent="0.25">
      <c r="BF47757" s="1"/>
    </row>
    <row r="47758" spans="58:58" x14ac:dyDescent="0.25">
      <c r="BF47758" s="1"/>
    </row>
    <row r="47759" spans="58:58" x14ac:dyDescent="0.25">
      <c r="BF47759" s="1"/>
    </row>
    <row r="47760" spans="58:58" x14ac:dyDescent="0.25">
      <c r="BF47760" s="1"/>
    </row>
    <row r="47761" spans="58:58" x14ac:dyDescent="0.25">
      <c r="BF47761" s="1"/>
    </row>
    <row r="47762" spans="58:58" x14ac:dyDescent="0.25">
      <c r="BF47762" s="1"/>
    </row>
    <row r="47763" spans="58:58" x14ac:dyDescent="0.25">
      <c r="BF47763" s="1"/>
    </row>
    <row r="47764" spans="58:58" x14ac:dyDescent="0.25">
      <c r="BF47764" s="1"/>
    </row>
    <row r="47765" spans="58:58" x14ac:dyDescent="0.25">
      <c r="BF47765" s="1"/>
    </row>
    <row r="47766" spans="58:58" x14ac:dyDescent="0.25">
      <c r="BF47766" s="1"/>
    </row>
    <row r="47767" spans="58:58" x14ac:dyDescent="0.25">
      <c r="BF47767" s="1"/>
    </row>
    <row r="47768" spans="58:58" x14ac:dyDescent="0.25">
      <c r="BF47768" s="1"/>
    </row>
    <row r="47769" spans="58:58" x14ac:dyDescent="0.25">
      <c r="BF47769" s="1"/>
    </row>
    <row r="47770" spans="58:58" x14ac:dyDescent="0.25">
      <c r="BF47770" s="1"/>
    </row>
    <row r="47771" spans="58:58" x14ac:dyDescent="0.25">
      <c r="BF47771" s="1"/>
    </row>
    <row r="47772" spans="58:58" x14ac:dyDescent="0.25">
      <c r="BF47772" s="1"/>
    </row>
    <row r="47773" spans="58:58" x14ac:dyDescent="0.25">
      <c r="BF47773" s="1"/>
    </row>
    <row r="47774" spans="58:58" x14ac:dyDescent="0.25">
      <c r="BF47774" s="1"/>
    </row>
    <row r="47775" spans="58:58" x14ac:dyDescent="0.25">
      <c r="BF47775" s="1"/>
    </row>
    <row r="47776" spans="58:58" x14ac:dyDescent="0.25">
      <c r="BF47776" s="1"/>
    </row>
    <row r="47777" spans="58:58" x14ac:dyDescent="0.25">
      <c r="BF47777" s="1"/>
    </row>
    <row r="47778" spans="58:58" x14ac:dyDescent="0.25">
      <c r="BF47778" s="1"/>
    </row>
    <row r="47779" spans="58:58" x14ac:dyDescent="0.25">
      <c r="BF47779" s="1"/>
    </row>
    <row r="47780" spans="58:58" x14ac:dyDescent="0.25">
      <c r="BF47780" s="1"/>
    </row>
    <row r="47781" spans="58:58" x14ac:dyDescent="0.25">
      <c r="BF47781" s="1"/>
    </row>
    <row r="47782" spans="58:58" x14ac:dyDescent="0.25">
      <c r="BF47782" s="1"/>
    </row>
    <row r="47783" spans="58:58" x14ac:dyDescent="0.25">
      <c r="BF47783" s="1"/>
    </row>
    <row r="47784" spans="58:58" x14ac:dyDescent="0.25">
      <c r="BF47784" s="1"/>
    </row>
    <row r="47785" spans="58:58" x14ac:dyDescent="0.25">
      <c r="BF47785" s="1"/>
    </row>
    <row r="47786" spans="58:58" x14ac:dyDescent="0.25">
      <c r="BF47786" s="1"/>
    </row>
    <row r="47787" spans="58:58" x14ac:dyDescent="0.25">
      <c r="BF47787" s="1"/>
    </row>
    <row r="47788" spans="58:58" x14ac:dyDescent="0.25">
      <c r="BF47788" s="1"/>
    </row>
    <row r="47789" spans="58:58" x14ac:dyDescent="0.25">
      <c r="BF47789" s="1"/>
    </row>
    <row r="47790" spans="58:58" x14ac:dyDescent="0.25">
      <c r="BF47790" s="1"/>
    </row>
    <row r="47791" spans="58:58" x14ac:dyDescent="0.25">
      <c r="BF47791" s="1"/>
    </row>
    <row r="47792" spans="58:58" x14ac:dyDescent="0.25">
      <c r="BF47792" s="1"/>
    </row>
    <row r="47793" spans="58:58" x14ac:dyDescent="0.25">
      <c r="BF47793" s="1"/>
    </row>
    <row r="47794" spans="58:58" x14ac:dyDescent="0.25">
      <c r="BF47794" s="1"/>
    </row>
    <row r="47795" spans="58:58" x14ac:dyDescent="0.25">
      <c r="BF47795" s="1"/>
    </row>
    <row r="47796" spans="58:58" x14ac:dyDescent="0.25">
      <c r="BF47796" s="1"/>
    </row>
    <row r="47797" spans="58:58" x14ac:dyDescent="0.25">
      <c r="BF47797" s="1"/>
    </row>
    <row r="47798" spans="58:58" x14ac:dyDescent="0.25">
      <c r="BF47798" s="1"/>
    </row>
    <row r="47799" spans="58:58" x14ac:dyDescent="0.25">
      <c r="BF47799" s="1"/>
    </row>
    <row r="47800" spans="58:58" x14ac:dyDescent="0.25">
      <c r="BF47800" s="1"/>
    </row>
    <row r="47801" spans="58:58" x14ac:dyDescent="0.25">
      <c r="BF47801" s="1"/>
    </row>
    <row r="47802" spans="58:58" x14ac:dyDescent="0.25">
      <c r="BF47802" s="1"/>
    </row>
    <row r="47803" spans="58:58" x14ac:dyDescent="0.25">
      <c r="BF47803" s="1"/>
    </row>
    <row r="47804" spans="58:58" x14ac:dyDescent="0.25">
      <c r="BF47804" s="1"/>
    </row>
    <row r="47805" spans="58:58" x14ac:dyDescent="0.25">
      <c r="BF47805" s="1"/>
    </row>
    <row r="47806" spans="58:58" x14ac:dyDescent="0.25">
      <c r="BF47806" s="1"/>
    </row>
    <row r="47807" spans="58:58" x14ac:dyDescent="0.25">
      <c r="BF47807" s="1"/>
    </row>
    <row r="47808" spans="58:58" x14ac:dyDescent="0.25">
      <c r="BF47808" s="1"/>
    </row>
    <row r="47809" spans="58:58" x14ac:dyDescent="0.25">
      <c r="BF47809" s="1"/>
    </row>
    <row r="47810" spans="58:58" x14ac:dyDescent="0.25">
      <c r="BF47810" s="1"/>
    </row>
    <row r="47811" spans="58:58" x14ac:dyDescent="0.25">
      <c r="BF47811" s="1"/>
    </row>
    <row r="47812" spans="58:58" x14ac:dyDescent="0.25">
      <c r="BF47812" s="1"/>
    </row>
    <row r="47813" spans="58:58" x14ac:dyDescent="0.25">
      <c r="BF47813" s="1"/>
    </row>
    <row r="47814" spans="58:58" x14ac:dyDescent="0.25">
      <c r="BF47814" s="1"/>
    </row>
    <row r="47815" spans="58:58" x14ac:dyDescent="0.25">
      <c r="BF47815" s="1"/>
    </row>
    <row r="47816" spans="58:58" x14ac:dyDescent="0.25">
      <c r="BF47816" s="1"/>
    </row>
    <row r="47817" spans="58:58" x14ac:dyDescent="0.25">
      <c r="BF47817" s="1"/>
    </row>
    <row r="47818" spans="58:58" x14ac:dyDescent="0.25">
      <c r="BF47818" s="1"/>
    </row>
    <row r="47819" spans="58:58" x14ac:dyDescent="0.25">
      <c r="BF47819" s="1"/>
    </row>
    <row r="47820" spans="58:58" x14ac:dyDescent="0.25">
      <c r="BF47820" s="1"/>
    </row>
    <row r="47821" spans="58:58" x14ac:dyDescent="0.25">
      <c r="BF47821" s="1"/>
    </row>
    <row r="47822" spans="58:58" x14ac:dyDescent="0.25">
      <c r="BF47822" s="1"/>
    </row>
    <row r="47823" spans="58:58" x14ac:dyDescent="0.25">
      <c r="BF47823" s="1"/>
    </row>
    <row r="47824" spans="58:58" x14ac:dyDescent="0.25">
      <c r="BF47824" s="1"/>
    </row>
    <row r="47825" spans="58:58" x14ac:dyDescent="0.25">
      <c r="BF47825" s="1"/>
    </row>
    <row r="47826" spans="58:58" x14ac:dyDescent="0.25">
      <c r="BF47826" s="1"/>
    </row>
    <row r="47827" spans="58:58" x14ac:dyDescent="0.25">
      <c r="BF47827" s="1"/>
    </row>
    <row r="47828" spans="58:58" x14ac:dyDescent="0.25">
      <c r="BF47828" s="1"/>
    </row>
    <row r="47829" spans="58:58" x14ac:dyDescent="0.25">
      <c r="BF47829" s="1"/>
    </row>
    <row r="47830" spans="58:58" x14ac:dyDescent="0.25">
      <c r="BF47830" s="1"/>
    </row>
    <row r="47831" spans="58:58" x14ac:dyDescent="0.25">
      <c r="BF47831" s="1"/>
    </row>
    <row r="47832" spans="58:58" x14ac:dyDescent="0.25">
      <c r="BF47832" s="1"/>
    </row>
    <row r="47833" spans="58:58" x14ac:dyDescent="0.25">
      <c r="BF47833" s="1"/>
    </row>
    <row r="47834" spans="58:58" x14ac:dyDescent="0.25">
      <c r="BF47834" s="1"/>
    </row>
    <row r="47835" spans="58:58" x14ac:dyDescent="0.25">
      <c r="BF47835" s="1"/>
    </row>
    <row r="47836" spans="58:58" x14ac:dyDescent="0.25">
      <c r="BF47836" s="1"/>
    </row>
    <row r="47837" spans="58:58" x14ac:dyDescent="0.25">
      <c r="BF47837" s="1"/>
    </row>
    <row r="47838" spans="58:58" x14ac:dyDescent="0.25">
      <c r="BF47838" s="1"/>
    </row>
    <row r="47839" spans="58:58" x14ac:dyDescent="0.25">
      <c r="BF47839" s="1"/>
    </row>
    <row r="47840" spans="58:58" x14ac:dyDescent="0.25">
      <c r="BF47840" s="1"/>
    </row>
    <row r="47841" spans="58:58" x14ac:dyDescent="0.25">
      <c r="BF47841" s="1"/>
    </row>
    <row r="47842" spans="58:58" x14ac:dyDescent="0.25">
      <c r="BF47842" s="1"/>
    </row>
    <row r="47843" spans="58:58" x14ac:dyDescent="0.25">
      <c r="BF47843" s="1"/>
    </row>
    <row r="47844" spans="58:58" x14ac:dyDescent="0.25">
      <c r="BF47844" s="1"/>
    </row>
    <row r="47845" spans="58:58" x14ac:dyDescent="0.25">
      <c r="BF47845" s="1"/>
    </row>
    <row r="47846" spans="58:58" x14ac:dyDescent="0.25">
      <c r="BF47846" s="1"/>
    </row>
    <row r="47847" spans="58:58" x14ac:dyDescent="0.25">
      <c r="BF47847" s="1"/>
    </row>
    <row r="47848" spans="58:58" x14ac:dyDescent="0.25">
      <c r="BF47848" s="1"/>
    </row>
    <row r="47849" spans="58:58" x14ac:dyDescent="0.25">
      <c r="BF47849" s="1"/>
    </row>
    <row r="47850" spans="58:58" x14ac:dyDescent="0.25">
      <c r="BF47850" s="1"/>
    </row>
    <row r="47851" spans="58:58" x14ac:dyDescent="0.25">
      <c r="BF47851" s="1"/>
    </row>
    <row r="47852" spans="58:58" x14ac:dyDescent="0.25">
      <c r="BF47852" s="1"/>
    </row>
    <row r="47853" spans="58:58" x14ac:dyDescent="0.25">
      <c r="BF47853" s="1"/>
    </row>
    <row r="47854" spans="58:58" x14ac:dyDescent="0.25">
      <c r="BF47854" s="1"/>
    </row>
    <row r="47855" spans="58:58" x14ac:dyDescent="0.25">
      <c r="BF47855" s="1"/>
    </row>
    <row r="47856" spans="58:58" x14ac:dyDescent="0.25">
      <c r="BF47856" s="1"/>
    </row>
    <row r="47857" spans="58:58" x14ac:dyDescent="0.25">
      <c r="BF47857" s="1"/>
    </row>
    <row r="47858" spans="58:58" x14ac:dyDescent="0.25">
      <c r="BF47858" s="1"/>
    </row>
    <row r="47859" spans="58:58" x14ac:dyDescent="0.25">
      <c r="BF47859" s="1"/>
    </row>
    <row r="47860" spans="58:58" x14ac:dyDescent="0.25">
      <c r="BF47860" s="1"/>
    </row>
    <row r="47861" spans="58:58" x14ac:dyDescent="0.25">
      <c r="BF47861" s="1"/>
    </row>
    <row r="47862" spans="58:58" x14ac:dyDescent="0.25">
      <c r="BF47862" s="1"/>
    </row>
    <row r="47863" spans="58:58" x14ac:dyDescent="0.25">
      <c r="BF47863" s="1"/>
    </row>
    <row r="47864" spans="58:58" x14ac:dyDescent="0.25">
      <c r="BF47864" s="1"/>
    </row>
    <row r="47865" spans="58:58" x14ac:dyDescent="0.25">
      <c r="BF47865" s="1"/>
    </row>
    <row r="47866" spans="58:58" x14ac:dyDescent="0.25">
      <c r="BF47866" s="1"/>
    </row>
    <row r="47867" spans="58:58" x14ac:dyDescent="0.25">
      <c r="BF47867" s="1"/>
    </row>
    <row r="47868" spans="58:58" x14ac:dyDescent="0.25">
      <c r="BF47868" s="1"/>
    </row>
    <row r="47869" spans="58:58" x14ac:dyDescent="0.25">
      <c r="BF47869" s="1"/>
    </row>
    <row r="47870" spans="58:58" x14ac:dyDescent="0.25">
      <c r="BF47870" s="1"/>
    </row>
    <row r="47871" spans="58:58" x14ac:dyDescent="0.25">
      <c r="BF47871" s="1"/>
    </row>
    <row r="47872" spans="58:58" x14ac:dyDescent="0.25">
      <c r="BF47872" s="1"/>
    </row>
    <row r="47873" spans="58:58" x14ac:dyDescent="0.25">
      <c r="BF47873" s="1"/>
    </row>
    <row r="47874" spans="58:58" x14ac:dyDescent="0.25">
      <c r="BF47874" s="1"/>
    </row>
    <row r="47875" spans="58:58" x14ac:dyDescent="0.25">
      <c r="BF47875" s="1"/>
    </row>
    <row r="47876" spans="58:58" x14ac:dyDescent="0.25">
      <c r="BF47876" s="1"/>
    </row>
    <row r="47877" spans="58:58" x14ac:dyDescent="0.25">
      <c r="BF47877" s="1"/>
    </row>
    <row r="47878" spans="58:58" x14ac:dyDescent="0.25">
      <c r="BF47878" s="1"/>
    </row>
    <row r="47879" spans="58:58" x14ac:dyDescent="0.25">
      <c r="BF47879" s="1"/>
    </row>
    <row r="47880" spans="58:58" x14ac:dyDescent="0.25">
      <c r="BF47880" s="1"/>
    </row>
    <row r="47881" spans="58:58" x14ac:dyDescent="0.25">
      <c r="BF47881" s="1"/>
    </row>
    <row r="47882" spans="58:58" x14ac:dyDescent="0.25">
      <c r="BF47882" s="1"/>
    </row>
    <row r="47883" spans="58:58" x14ac:dyDescent="0.25">
      <c r="BF47883" s="1"/>
    </row>
    <row r="47884" spans="58:58" x14ac:dyDescent="0.25">
      <c r="BF47884" s="1"/>
    </row>
    <row r="47885" spans="58:58" x14ac:dyDescent="0.25">
      <c r="BF47885" s="1"/>
    </row>
    <row r="47886" spans="58:58" x14ac:dyDescent="0.25">
      <c r="BF47886" s="1"/>
    </row>
    <row r="47887" spans="58:58" x14ac:dyDescent="0.25">
      <c r="BF47887" s="1"/>
    </row>
    <row r="47888" spans="58:58" x14ac:dyDescent="0.25">
      <c r="BF47888" s="1"/>
    </row>
    <row r="47889" spans="58:58" x14ac:dyDescent="0.25">
      <c r="BF47889" s="1"/>
    </row>
    <row r="47890" spans="58:58" x14ac:dyDescent="0.25">
      <c r="BF47890" s="1"/>
    </row>
    <row r="47891" spans="58:58" x14ac:dyDescent="0.25">
      <c r="BF47891" s="1"/>
    </row>
    <row r="47892" spans="58:58" x14ac:dyDescent="0.25">
      <c r="BF47892" s="1"/>
    </row>
    <row r="47893" spans="58:58" x14ac:dyDescent="0.25">
      <c r="BF47893" s="1"/>
    </row>
    <row r="47894" spans="58:58" x14ac:dyDescent="0.25">
      <c r="BF47894" s="1"/>
    </row>
    <row r="47895" spans="58:58" x14ac:dyDescent="0.25">
      <c r="BF47895" s="1"/>
    </row>
    <row r="47896" spans="58:58" x14ac:dyDescent="0.25">
      <c r="BF47896" s="1"/>
    </row>
    <row r="47897" spans="58:58" x14ac:dyDescent="0.25">
      <c r="BF47897" s="1"/>
    </row>
    <row r="47898" spans="58:58" x14ac:dyDescent="0.25">
      <c r="BF47898" s="1"/>
    </row>
    <row r="47899" spans="58:58" x14ac:dyDescent="0.25">
      <c r="BF47899" s="1"/>
    </row>
    <row r="47900" spans="58:58" x14ac:dyDescent="0.25">
      <c r="BF47900" s="1"/>
    </row>
    <row r="47901" spans="58:58" x14ac:dyDescent="0.25">
      <c r="BF47901" s="1"/>
    </row>
    <row r="47902" spans="58:58" x14ac:dyDescent="0.25">
      <c r="BF47902" s="1"/>
    </row>
    <row r="47903" spans="58:58" x14ac:dyDescent="0.25">
      <c r="BF47903" s="1"/>
    </row>
    <row r="47904" spans="58:58" x14ac:dyDescent="0.25">
      <c r="BF47904" s="1"/>
    </row>
    <row r="47905" spans="58:58" x14ac:dyDescent="0.25">
      <c r="BF47905" s="1"/>
    </row>
    <row r="47906" spans="58:58" x14ac:dyDescent="0.25">
      <c r="BF47906" s="1"/>
    </row>
    <row r="47907" spans="58:58" x14ac:dyDescent="0.25">
      <c r="BF47907" s="1"/>
    </row>
    <row r="47908" spans="58:58" x14ac:dyDescent="0.25">
      <c r="BF47908" s="1"/>
    </row>
    <row r="47909" spans="58:58" x14ac:dyDescent="0.25">
      <c r="BF47909" s="1"/>
    </row>
    <row r="47910" spans="58:58" x14ac:dyDescent="0.25">
      <c r="BF47910" s="1"/>
    </row>
    <row r="47911" spans="58:58" x14ac:dyDescent="0.25">
      <c r="BF47911" s="1"/>
    </row>
    <row r="47912" spans="58:58" x14ac:dyDescent="0.25">
      <c r="BF47912" s="1"/>
    </row>
    <row r="47913" spans="58:58" x14ac:dyDescent="0.25">
      <c r="BF47913" s="1"/>
    </row>
    <row r="47914" spans="58:58" x14ac:dyDescent="0.25">
      <c r="BF47914" s="1"/>
    </row>
    <row r="47915" spans="58:58" x14ac:dyDescent="0.25">
      <c r="BF47915" s="1"/>
    </row>
    <row r="47916" spans="58:58" x14ac:dyDescent="0.25">
      <c r="BF47916" s="1"/>
    </row>
    <row r="47917" spans="58:58" x14ac:dyDescent="0.25">
      <c r="BF47917" s="1"/>
    </row>
    <row r="47918" spans="58:58" x14ac:dyDescent="0.25">
      <c r="BF47918" s="1"/>
    </row>
    <row r="47919" spans="58:58" x14ac:dyDescent="0.25">
      <c r="BF47919" s="1"/>
    </row>
    <row r="47920" spans="58:58" x14ac:dyDescent="0.25">
      <c r="BF47920" s="1"/>
    </row>
    <row r="47921" spans="58:58" x14ac:dyDescent="0.25">
      <c r="BF47921" s="1"/>
    </row>
    <row r="47922" spans="58:58" x14ac:dyDescent="0.25">
      <c r="BF47922" s="1"/>
    </row>
    <row r="47923" spans="58:58" x14ac:dyDescent="0.25">
      <c r="BF47923" s="1"/>
    </row>
    <row r="47924" spans="58:58" x14ac:dyDescent="0.25">
      <c r="BF47924" s="1"/>
    </row>
    <row r="47925" spans="58:58" x14ac:dyDescent="0.25">
      <c r="BF47925" s="1"/>
    </row>
    <row r="47926" spans="58:58" x14ac:dyDescent="0.25">
      <c r="BF47926" s="1"/>
    </row>
    <row r="47927" spans="58:58" x14ac:dyDescent="0.25">
      <c r="BF47927" s="1"/>
    </row>
    <row r="47928" spans="58:58" x14ac:dyDescent="0.25">
      <c r="BF47928" s="1"/>
    </row>
    <row r="47929" spans="58:58" x14ac:dyDescent="0.25">
      <c r="BF47929" s="1"/>
    </row>
    <row r="47930" spans="58:58" x14ac:dyDescent="0.25">
      <c r="BF47930" s="1"/>
    </row>
    <row r="47931" spans="58:58" x14ac:dyDescent="0.25">
      <c r="BF47931" s="1"/>
    </row>
    <row r="47932" spans="58:58" x14ac:dyDescent="0.25">
      <c r="BF47932" s="1"/>
    </row>
    <row r="47933" spans="58:58" x14ac:dyDescent="0.25">
      <c r="BF47933" s="1"/>
    </row>
    <row r="47934" spans="58:58" x14ac:dyDescent="0.25">
      <c r="BF47934" s="1"/>
    </row>
    <row r="47935" spans="58:58" x14ac:dyDescent="0.25">
      <c r="BF47935" s="1"/>
    </row>
    <row r="47936" spans="58:58" x14ac:dyDescent="0.25">
      <c r="BF47936" s="1"/>
    </row>
    <row r="47937" spans="58:58" x14ac:dyDescent="0.25">
      <c r="BF47937" s="1"/>
    </row>
    <row r="47938" spans="58:58" x14ac:dyDescent="0.25">
      <c r="BF47938" s="1"/>
    </row>
    <row r="47939" spans="58:58" x14ac:dyDescent="0.25">
      <c r="BF47939" s="1"/>
    </row>
    <row r="47940" spans="58:58" x14ac:dyDescent="0.25">
      <c r="BF47940" s="1"/>
    </row>
    <row r="47941" spans="58:58" x14ac:dyDescent="0.25">
      <c r="BF47941" s="1"/>
    </row>
    <row r="47942" spans="58:58" x14ac:dyDescent="0.25">
      <c r="BF47942" s="1"/>
    </row>
    <row r="47943" spans="58:58" x14ac:dyDescent="0.25">
      <c r="BF47943" s="1"/>
    </row>
    <row r="47944" spans="58:58" x14ac:dyDescent="0.25">
      <c r="BF47944" s="1"/>
    </row>
    <row r="47945" spans="58:58" x14ac:dyDescent="0.25">
      <c r="BF47945" s="1"/>
    </row>
    <row r="47946" spans="58:58" x14ac:dyDescent="0.25">
      <c r="BF47946" s="1"/>
    </row>
    <row r="47947" spans="58:58" x14ac:dyDescent="0.25">
      <c r="BF47947" s="1"/>
    </row>
    <row r="47948" spans="58:58" x14ac:dyDescent="0.25">
      <c r="BF47948" s="1"/>
    </row>
    <row r="47949" spans="58:58" x14ac:dyDescent="0.25">
      <c r="BF47949" s="1"/>
    </row>
    <row r="47950" spans="58:58" x14ac:dyDescent="0.25">
      <c r="BF47950" s="1"/>
    </row>
    <row r="47951" spans="58:58" x14ac:dyDescent="0.25">
      <c r="BF47951" s="1"/>
    </row>
    <row r="47952" spans="58:58" x14ac:dyDescent="0.25">
      <c r="BF47952" s="1"/>
    </row>
    <row r="47953" spans="58:58" x14ac:dyDescent="0.25">
      <c r="BF47953" s="1"/>
    </row>
    <row r="47954" spans="58:58" x14ac:dyDescent="0.25">
      <c r="BF47954" s="1"/>
    </row>
    <row r="47955" spans="58:58" x14ac:dyDescent="0.25">
      <c r="BF47955" s="1"/>
    </row>
    <row r="47956" spans="58:58" x14ac:dyDescent="0.25">
      <c r="BF47956" s="1"/>
    </row>
    <row r="47957" spans="58:58" x14ac:dyDescent="0.25">
      <c r="BF47957" s="1"/>
    </row>
    <row r="47958" spans="58:58" x14ac:dyDescent="0.25">
      <c r="BF47958" s="1"/>
    </row>
    <row r="47959" spans="58:58" x14ac:dyDescent="0.25">
      <c r="BF47959" s="1"/>
    </row>
    <row r="47960" spans="58:58" x14ac:dyDescent="0.25">
      <c r="BF47960" s="1"/>
    </row>
    <row r="47961" spans="58:58" x14ac:dyDescent="0.25">
      <c r="BF47961" s="1"/>
    </row>
    <row r="47962" spans="58:58" x14ac:dyDescent="0.25">
      <c r="BF47962" s="1"/>
    </row>
    <row r="47963" spans="58:58" x14ac:dyDescent="0.25">
      <c r="BF47963" s="1"/>
    </row>
    <row r="47964" spans="58:58" x14ac:dyDescent="0.25">
      <c r="BF47964" s="1"/>
    </row>
    <row r="47965" spans="58:58" x14ac:dyDescent="0.25">
      <c r="BF47965" s="1"/>
    </row>
    <row r="47966" spans="58:58" x14ac:dyDescent="0.25">
      <c r="BF47966" s="1"/>
    </row>
    <row r="47967" spans="58:58" x14ac:dyDescent="0.25">
      <c r="BF47967" s="1"/>
    </row>
    <row r="47968" spans="58:58" x14ac:dyDescent="0.25">
      <c r="BF47968" s="1"/>
    </row>
    <row r="47969" spans="58:58" x14ac:dyDescent="0.25">
      <c r="BF47969" s="1"/>
    </row>
    <row r="47970" spans="58:58" x14ac:dyDescent="0.25">
      <c r="BF47970" s="1"/>
    </row>
    <row r="47971" spans="58:58" x14ac:dyDescent="0.25">
      <c r="BF47971" s="1"/>
    </row>
    <row r="47972" spans="58:58" x14ac:dyDescent="0.25">
      <c r="BF47972" s="1"/>
    </row>
    <row r="47973" spans="58:58" x14ac:dyDescent="0.25">
      <c r="BF47973" s="1"/>
    </row>
    <row r="47974" spans="58:58" x14ac:dyDescent="0.25">
      <c r="BF47974" s="1"/>
    </row>
    <row r="47975" spans="58:58" x14ac:dyDescent="0.25">
      <c r="BF47975" s="1"/>
    </row>
    <row r="47976" spans="58:58" x14ac:dyDescent="0.25">
      <c r="BF47976" s="1"/>
    </row>
    <row r="47977" spans="58:58" x14ac:dyDescent="0.25">
      <c r="BF47977" s="1"/>
    </row>
    <row r="47978" spans="58:58" x14ac:dyDescent="0.25">
      <c r="BF47978" s="1"/>
    </row>
    <row r="47979" spans="58:58" x14ac:dyDescent="0.25">
      <c r="BF47979" s="1"/>
    </row>
    <row r="47980" spans="58:58" x14ac:dyDescent="0.25">
      <c r="BF47980" s="1"/>
    </row>
    <row r="47981" spans="58:58" x14ac:dyDescent="0.25">
      <c r="BF47981" s="1"/>
    </row>
    <row r="47982" spans="58:58" x14ac:dyDescent="0.25">
      <c r="BF47982" s="1"/>
    </row>
    <row r="47983" spans="58:58" x14ac:dyDescent="0.25">
      <c r="BF47983" s="1"/>
    </row>
    <row r="47984" spans="58:58" x14ac:dyDescent="0.25">
      <c r="BF47984" s="1"/>
    </row>
    <row r="47985" spans="58:58" x14ac:dyDescent="0.25">
      <c r="BF47985" s="1"/>
    </row>
    <row r="47986" spans="58:58" x14ac:dyDescent="0.25">
      <c r="BF47986" s="1"/>
    </row>
    <row r="47987" spans="58:58" x14ac:dyDescent="0.25">
      <c r="BF47987" s="1"/>
    </row>
    <row r="47988" spans="58:58" x14ac:dyDescent="0.25">
      <c r="BF47988" s="1"/>
    </row>
    <row r="47989" spans="58:58" x14ac:dyDescent="0.25">
      <c r="BF47989" s="1"/>
    </row>
    <row r="47990" spans="58:58" x14ac:dyDescent="0.25">
      <c r="BF47990" s="1"/>
    </row>
    <row r="47991" spans="58:58" x14ac:dyDescent="0.25">
      <c r="BF47991" s="1"/>
    </row>
    <row r="47992" spans="58:58" x14ac:dyDescent="0.25">
      <c r="BF47992" s="1"/>
    </row>
    <row r="47993" spans="58:58" x14ac:dyDescent="0.25">
      <c r="BF47993" s="1"/>
    </row>
    <row r="47994" spans="58:58" x14ac:dyDescent="0.25">
      <c r="BF47994" s="1"/>
    </row>
    <row r="47995" spans="58:58" x14ac:dyDescent="0.25">
      <c r="BF47995" s="1"/>
    </row>
    <row r="47996" spans="58:58" x14ac:dyDescent="0.25">
      <c r="BF47996" s="1"/>
    </row>
    <row r="47997" spans="58:58" x14ac:dyDescent="0.25">
      <c r="BF47997" s="1"/>
    </row>
    <row r="47998" spans="58:58" x14ac:dyDescent="0.25">
      <c r="BF47998" s="1"/>
    </row>
    <row r="47999" spans="58:58" x14ac:dyDescent="0.25">
      <c r="BF47999" s="1"/>
    </row>
    <row r="48000" spans="58:58" x14ac:dyDescent="0.25">
      <c r="BF48000" s="1"/>
    </row>
    <row r="48001" spans="58:58" x14ac:dyDescent="0.25">
      <c r="BF48001" s="1"/>
    </row>
    <row r="48002" spans="58:58" x14ac:dyDescent="0.25">
      <c r="BF48002" s="1"/>
    </row>
    <row r="48003" spans="58:58" x14ac:dyDescent="0.25">
      <c r="BF48003" s="1"/>
    </row>
    <row r="48004" spans="58:58" x14ac:dyDescent="0.25">
      <c r="BF48004" s="1"/>
    </row>
    <row r="48005" spans="58:58" x14ac:dyDescent="0.25">
      <c r="BF48005" s="1"/>
    </row>
    <row r="48006" spans="58:58" x14ac:dyDescent="0.25">
      <c r="BF48006" s="1"/>
    </row>
    <row r="48007" spans="58:58" x14ac:dyDescent="0.25">
      <c r="BF48007" s="1"/>
    </row>
    <row r="48008" spans="58:58" x14ac:dyDescent="0.25">
      <c r="BF48008" s="1"/>
    </row>
    <row r="48009" spans="58:58" x14ac:dyDescent="0.25">
      <c r="BF48009" s="1"/>
    </row>
    <row r="48010" spans="58:58" x14ac:dyDescent="0.25">
      <c r="BF48010" s="1"/>
    </row>
    <row r="48011" spans="58:58" x14ac:dyDescent="0.25">
      <c r="BF48011" s="1"/>
    </row>
    <row r="48012" spans="58:58" x14ac:dyDescent="0.25">
      <c r="BF48012" s="1"/>
    </row>
    <row r="48013" spans="58:58" x14ac:dyDescent="0.25">
      <c r="BF48013" s="1"/>
    </row>
    <row r="48014" spans="58:58" x14ac:dyDescent="0.25">
      <c r="BF48014" s="1"/>
    </row>
    <row r="48015" spans="58:58" x14ac:dyDescent="0.25">
      <c r="BF48015" s="1"/>
    </row>
    <row r="48016" spans="58:58" x14ac:dyDescent="0.25">
      <c r="BF48016" s="1"/>
    </row>
    <row r="48017" spans="58:58" x14ac:dyDescent="0.25">
      <c r="BF48017" s="1"/>
    </row>
    <row r="48018" spans="58:58" x14ac:dyDescent="0.25">
      <c r="BF48018" s="1"/>
    </row>
    <row r="48019" spans="58:58" x14ac:dyDescent="0.25">
      <c r="BF48019" s="1"/>
    </row>
    <row r="48020" spans="58:58" x14ac:dyDescent="0.25">
      <c r="BF48020" s="1"/>
    </row>
    <row r="48021" spans="58:58" x14ac:dyDescent="0.25">
      <c r="BF48021" s="1"/>
    </row>
    <row r="48022" spans="58:58" x14ac:dyDescent="0.25">
      <c r="BF48022" s="1"/>
    </row>
    <row r="48023" spans="58:58" x14ac:dyDescent="0.25">
      <c r="BF48023" s="1"/>
    </row>
    <row r="48024" spans="58:58" x14ac:dyDescent="0.25">
      <c r="BF48024" s="1"/>
    </row>
    <row r="48025" spans="58:58" x14ac:dyDescent="0.25">
      <c r="BF48025" s="1"/>
    </row>
    <row r="48026" spans="58:58" x14ac:dyDescent="0.25">
      <c r="BF48026" s="1"/>
    </row>
    <row r="48027" spans="58:58" x14ac:dyDescent="0.25">
      <c r="BF48027" s="1"/>
    </row>
    <row r="48028" spans="58:58" x14ac:dyDescent="0.25">
      <c r="BF48028" s="1"/>
    </row>
    <row r="48029" spans="58:58" x14ac:dyDescent="0.25">
      <c r="BF48029" s="1"/>
    </row>
    <row r="48030" spans="58:58" x14ac:dyDescent="0.25">
      <c r="BF48030" s="1"/>
    </row>
    <row r="48031" spans="58:58" x14ac:dyDescent="0.25">
      <c r="BF48031" s="1"/>
    </row>
    <row r="48032" spans="58:58" x14ac:dyDescent="0.25">
      <c r="BF48032" s="1"/>
    </row>
    <row r="48033" spans="58:58" x14ac:dyDescent="0.25">
      <c r="BF48033" s="1"/>
    </row>
    <row r="48034" spans="58:58" x14ac:dyDescent="0.25">
      <c r="BF48034" s="1"/>
    </row>
    <row r="48035" spans="58:58" x14ac:dyDescent="0.25">
      <c r="BF48035" s="1"/>
    </row>
    <row r="48036" spans="58:58" x14ac:dyDescent="0.25">
      <c r="BF48036" s="1"/>
    </row>
    <row r="48037" spans="58:58" x14ac:dyDescent="0.25">
      <c r="BF48037" s="1"/>
    </row>
    <row r="48038" spans="58:58" x14ac:dyDescent="0.25">
      <c r="BF48038" s="1"/>
    </row>
    <row r="48039" spans="58:58" x14ac:dyDescent="0.25">
      <c r="BF48039" s="1"/>
    </row>
    <row r="48040" spans="58:58" x14ac:dyDescent="0.25">
      <c r="BF48040" s="1"/>
    </row>
    <row r="48041" spans="58:58" x14ac:dyDescent="0.25">
      <c r="BF48041" s="1"/>
    </row>
    <row r="48042" spans="58:58" x14ac:dyDescent="0.25">
      <c r="BF48042" s="1"/>
    </row>
    <row r="48043" spans="58:58" x14ac:dyDescent="0.25">
      <c r="BF48043" s="1"/>
    </row>
    <row r="48044" spans="58:58" x14ac:dyDescent="0.25">
      <c r="BF48044" s="1"/>
    </row>
    <row r="48045" spans="58:58" x14ac:dyDescent="0.25">
      <c r="BF48045" s="1"/>
    </row>
    <row r="48046" spans="58:58" x14ac:dyDescent="0.25">
      <c r="BF48046" s="1"/>
    </row>
    <row r="48047" spans="58:58" x14ac:dyDescent="0.25">
      <c r="BF48047" s="1"/>
    </row>
    <row r="48048" spans="58:58" x14ac:dyDescent="0.25">
      <c r="BF48048" s="1"/>
    </row>
    <row r="48049" spans="58:58" x14ac:dyDescent="0.25">
      <c r="BF48049" s="1"/>
    </row>
    <row r="48050" spans="58:58" x14ac:dyDescent="0.25">
      <c r="BF48050" s="1"/>
    </row>
    <row r="48051" spans="58:58" x14ac:dyDescent="0.25">
      <c r="BF48051" s="1"/>
    </row>
    <row r="48052" spans="58:58" x14ac:dyDescent="0.25">
      <c r="BF48052" s="1"/>
    </row>
    <row r="48053" spans="58:58" x14ac:dyDescent="0.25">
      <c r="BF48053" s="1"/>
    </row>
    <row r="48054" spans="58:58" x14ac:dyDescent="0.25">
      <c r="BF48054" s="1"/>
    </row>
    <row r="48055" spans="58:58" x14ac:dyDescent="0.25">
      <c r="BF48055" s="1"/>
    </row>
    <row r="48056" spans="58:58" x14ac:dyDescent="0.25">
      <c r="BF48056" s="1"/>
    </row>
    <row r="48057" spans="58:58" x14ac:dyDescent="0.25">
      <c r="BF48057" s="1"/>
    </row>
    <row r="48058" spans="58:58" x14ac:dyDescent="0.25">
      <c r="BF48058" s="1"/>
    </row>
    <row r="48059" spans="58:58" x14ac:dyDescent="0.25">
      <c r="BF48059" s="1"/>
    </row>
    <row r="48060" spans="58:58" x14ac:dyDescent="0.25">
      <c r="BF48060" s="1"/>
    </row>
    <row r="48061" spans="58:58" x14ac:dyDescent="0.25">
      <c r="BF48061" s="1"/>
    </row>
    <row r="48062" spans="58:58" x14ac:dyDescent="0.25">
      <c r="BF48062" s="1"/>
    </row>
    <row r="48063" spans="58:58" x14ac:dyDescent="0.25">
      <c r="BF48063" s="1"/>
    </row>
    <row r="48064" spans="58:58" x14ac:dyDescent="0.25">
      <c r="BF48064" s="1"/>
    </row>
    <row r="48065" spans="58:58" x14ac:dyDescent="0.25">
      <c r="BF48065" s="1"/>
    </row>
    <row r="48066" spans="58:58" x14ac:dyDescent="0.25">
      <c r="BF48066" s="1"/>
    </row>
    <row r="48067" spans="58:58" x14ac:dyDescent="0.25">
      <c r="BF48067" s="1"/>
    </row>
    <row r="48068" spans="58:58" x14ac:dyDescent="0.25">
      <c r="BF48068" s="1"/>
    </row>
    <row r="48069" spans="58:58" x14ac:dyDescent="0.25">
      <c r="BF48069" s="1"/>
    </row>
    <row r="48070" spans="58:58" x14ac:dyDescent="0.25">
      <c r="BF48070" s="1"/>
    </row>
    <row r="48071" spans="58:58" x14ac:dyDescent="0.25">
      <c r="BF48071" s="1"/>
    </row>
    <row r="48072" spans="58:58" x14ac:dyDescent="0.25">
      <c r="BF48072" s="1"/>
    </row>
    <row r="48073" spans="58:58" x14ac:dyDescent="0.25">
      <c r="BF48073" s="1"/>
    </row>
    <row r="48074" spans="58:58" x14ac:dyDescent="0.25">
      <c r="BF48074" s="1"/>
    </row>
    <row r="48075" spans="58:58" x14ac:dyDescent="0.25">
      <c r="BF48075" s="1"/>
    </row>
    <row r="48076" spans="58:58" x14ac:dyDescent="0.25">
      <c r="BF48076" s="1"/>
    </row>
    <row r="48077" spans="58:58" x14ac:dyDescent="0.25">
      <c r="BF48077" s="1"/>
    </row>
    <row r="48078" spans="58:58" x14ac:dyDescent="0.25">
      <c r="BF48078" s="1"/>
    </row>
    <row r="48079" spans="58:58" x14ac:dyDescent="0.25">
      <c r="BF48079" s="1"/>
    </row>
    <row r="48080" spans="58:58" x14ac:dyDescent="0.25">
      <c r="BF48080" s="1"/>
    </row>
    <row r="48081" spans="58:58" x14ac:dyDescent="0.25">
      <c r="BF48081" s="1"/>
    </row>
    <row r="48082" spans="58:58" x14ac:dyDescent="0.25">
      <c r="BF48082" s="1"/>
    </row>
    <row r="48083" spans="58:58" x14ac:dyDescent="0.25">
      <c r="BF48083" s="1"/>
    </row>
    <row r="48084" spans="58:58" x14ac:dyDescent="0.25">
      <c r="BF48084" s="1"/>
    </row>
    <row r="48085" spans="58:58" x14ac:dyDescent="0.25">
      <c r="BF48085" s="1"/>
    </row>
    <row r="48086" spans="58:58" x14ac:dyDescent="0.25">
      <c r="BF48086" s="1"/>
    </row>
    <row r="48087" spans="58:58" x14ac:dyDescent="0.25">
      <c r="BF48087" s="1"/>
    </row>
    <row r="48088" spans="58:58" x14ac:dyDescent="0.25">
      <c r="BF48088" s="1"/>
    </row>
    <row r="48089" spans="58:58" x14ac:dyDescent="0.25">
      <c r="BF48089" s="1"/>
    </row>
    <row r="48090" spans="58:58" x14ac:dyDescent="0.25">
      <c r="BF48090" s="1"/>
    </row>
    <row r="48091" spans="58:58" x14ac:dyDescent="0.25">
      <c r="BF48091" s="1"/>
    </row>
    <row r="48092" spans="58:58" x14ac:dyDescent="0.25">
      <c r="BF48092" s="1"/>
    </row>
    <row r="48093" spans="58:58" x14ac:dyDescent="0.25">
      <c r="BF48093" s="1"/>
    </row>
    <row r="48094" spans="58:58" x14ac:dyDescent="0.25">
      <c r="BF48094" s="1"/>
    </row>
    <row r="48095" spans="58:58" x14ac:dyDescent="0.25">
      <c r="BF48095" s="1"/>
    </row>
    <row r="48096" spans="58:58" x14ac:dyDescent="0.25">
      <c r="BF48096" s="1"/>
    </row>
    <row r="48097" spans="58:58" x14ac:dyDescent="0.25">
      <c r="BF48097" s="1"/>
    </row>
    <row r="48098" spans="58:58" x14ac:dyDescent="0.25">
      <c r="BF48098" s="1"/>
    </row>
    <row r="48099" spans="58:58" x14ac:dyDescent="0.25">
      <c r="BF48099" s="1"/>
    </row>
    <row r="48100" spans="58:58" x14ac:dyDescent="0.25">
      <c r="BF48100" s="1"/>
    </row>
    <row r="48101" spans="58:58" x14ac:dyDescent="0.25">
      <c r="BF48101" s="1"/>
    </row>
    <row r="48102" spans="58:58" x14ac:dyDescent="0.25">
      <c r="BF48102" s="1"/>
    </row>
    <row r="48103" spans="58:58" x14ac:dyDescent="0.25">
      <c r="BF48103" s="1"/>
    </row>
    <row r="48104" spans="58:58" x14ac:dyDescent="0.25">
      <c r="BF48104" s="1"/>
    </row>
    <row r="48105" spans="58:58" x14ac:dyDescent="0.25">
      <c r="BF48105" s="1"/>
    </row>
    <row r="48106" spans="58:58" x14ac:dyDescent="0.25">
      <c r="BF48106" s="1"/>
    </row>
    <row r="48107" spans="58:58" x14ac:dyDescent="0.25">
      <c r="BF48107" s="1"/>
    </row>
    <row r="48108" spans="58:58" x14ac:dyDescent="0.25">
      <c r="BF48108" s="1"/>
    </row>
    <row r="48109" spans="58:58" x14ac:dyDescent="0.25">
      <c r="BF48109" s="1"/>
    </row>
    <row r="48110" spans="58:58" x14ac:dyDescent="0.25">
      <c r="BF48110" s="1"/>
    </row>
    <row r="48111" spans="58:58" x14ac:dyDescent="0.25">
      <c r="BF48111" s="1"/>
    </row>
    <row r="48112" spans="58:58" x14ac:dyDescent="0.25">
      <c r="BF48112" s="1"/>
    </row>
    <row r="48113" spans="58:58" x14ac:dyDescent="0.25">
      <c r="BF48113" s="1"/>
    </row>
    <row r="48114" spans="58:58" x14ac:dyDescent="0.25">
      <c r="BF48114" s="1"/>
    </row>
    <row r="48115" spans="58:58" x14ac:dyDescent="0.25">
      <c r="BF48115" s="1"/>
    </row>
    <row r="48116" spans="58:58" x14ac:dyDescent="0.25">
      <c r="BF48116" s="1"/>
    </row>
    <row r="48117" spans="58:58" x14ac:dyDescent="0.25">
      <c r="BF48117" s="1"/>
    </row>
    <row r="48118" spans="58:58" x14ac:dyDescent="0.25">
      <c r="BF48118" s="1"/>
    </row>
    <row r="48119" spans="58:58" x14ac:dyDescent="0.25">
      <c r="BF48119" s="1"/>
    </row>
    <row r="48120" spans="58:58" x14ac:dyDescent="0.25">
      <c r="BF48120" s="1"/>
    </row>
    <row r="48121" spans="58:58" x14ac:dyDescent="0.25">
      <c r="BF48121" s="1"/>
    </row>
    <row r="48122" spans="58:58" x14ac:dyDescent="0.25">
      <c r="BF48122" s="1"/>
    </row>
    <row r="48123" spans="58:58" x14ac:dyDescent="0.25">
      <c r="BF48123" s="1"/>
    </row>
    <row r="48124" spans="58:58" x14ac:dyDescent="0.25">
      <c r="BF48124" s="1"/>
    </row>
    <row r="48125" spans="58:58" x14ac:dyDescent="0.25">
      <c r="BF48125" s="1"/>
    </row>
    <row r="48126" spans="58:58" x14ac:dyDescent="0.25">
      <c r="BF48126" s="1"/>
    </row>
    <row r="48127" spans="58:58" x14ac:dyDescent="0.25">
      <c r="BF48127" s="1"/>
    </row>
    <row r="48128" spans="58:58" x14ac:dyDescent="0.25">
      <c r="BF48128" s="1"/>
    </row>
    <row r="48129" spans="58:58" x14ac:dyDescent="0.25">
      <c r="BF48129" s="1"/>
    </row>
    <row r="48130" spans="58:58" x14ac:dyDescent="0.25">
      <c r="BF48130" s="1"/>
    </row>
    <row r="48131" spans="58:58" x14ac:dyDescent="0.25">
      <c r="BF48131" s="1"/>
    </row>
    <row r="48132" spans="58:58" x14ac:dyDescent="0.25">
      <c r="BF48132" s="1"/>
    </row>
    <row r="48133" spans="58:58" x14ac:dyDescent="0.25">
      <c r="BF48133" s="1"/>
    </row>
    <row r="48134" spans="58:58" x14ac:dyDescent="0.25">
      <c r="BF48134" s="1"/>
    </row>
    <row r="48135" spans="58:58" x14ac:dyDescent="0.25">
      <c r="BF48135" s="1"/>
    </row>
    <row r="48136" spans="58:58" x14ac:dyDescent="0.25">
      <c r="BF48136" s="1"/>
    </row>
    <row r="48137" spans="58:58" x14ac:dyDescent="0.25">
      <c r="BF48137" s="1"/>
    </row>
    <row r="48138" spans="58:58" x14ac:dyDescent="0.25">
      <c r="BF48138" s="1"/>
    </row>
    <row r="48139" spans="58:58" x14ac:dyDescent="0.25">
      <c r="BF48139" s="1"/>
    </row>
    <row r="48140" spans="58:58" x14ac:dyDescent="0.25">
      <c r="BF48140" s="1"/>
    </row>
    <row r="48141" spans="58:58" x14ac:dyDescent="0.25">
      <c r="BF48141" s="1"/>
    </row>
    <row r="48142" spans="58:58" x14ac:dyDescent="0.25">
      <c r="BF48142" s="1"/>
    </row>
    <row r="48143" spans="58:58" x14ac:dyDescent="0.25">
      <c r="BF48143" s="1"/>
    </row>
    <row r="48144" spans="58:58" x14ac:dyDescent="0.25">
      <c r="BF48144" s="1"/>
    </row>
    <row r="48145" spans="58:58" x14ac:dyDescent="0.25">
      <c r="BF48145" s="1"/>
    </row>
    <row r="48146" spans="58:58" x14ac:dyDescent="0.25">
      <c r="BF48146" s="1"/>
    </row>
    <row r="48147" spans="58:58" x14ac:dyDescent="0.25">
      <c r="BF48147" s="1"/>
    </row>
    <row r="48148" spans="58:58" x14ac:dyDescent="0.25">
      <c r="BF48148" s="1"/>
    </row>
    <row r="48149" spans="58:58" x14ac:dyDescent="0.25">
      <c r="BF48149" s="1"/>
    </row>
    <row r="48150" spans="58:58" x14ac:dyDescent="0.25">
      <c r="BF48150" s="1"/>
    </row>
    <row r="48151" spans="58:58" x14ac:dyDescent="0.25">
      <c r="BF48151" s="1"/>
    </row>
    <row r="48152" spans="58:58" x14ac:dyDescent="0.25">
      <c r="BF48152" s="1"/>
    </row>
    <row r="48153" spans="58:58" x14ac:dyDescent="0.25">
      <c r="BF48153" s="1"/>
    </row>
    <row r="48154" spans="58:58" x14ac:dyDescent="0.25">
      <c r="BF48154" s="1"/>
    </row>
    <row r="48155" spans="58:58" x14ac:dyDescent="0.25">
      <c r="BF48155" s="1"/>
    </row>
    <row r="48156" spans="58:58" x14ac:dyDescent="0.25">
      <c r="BF48156" s="1"/>
    </row>
    <row r="48157" spans="58:58" x14ac:dyDescent="0.25">
      <c r="BF48157" s="1"/>
    </row>
    <row r="48158" spans="58:58" x14ac:dyDescent="0.25">
      <c r="BF48158" s="1"/>
    </row>
    <row r="48159" spans="58:58" x14ac:dyDescent="0.25">
      <c r="BF48159" s="1"/>
    </row>
    <row r="48160" spans="58:58" x14ac:dyDescent="0.25">
      <c r="BF48160" s="1"/>
    </row>
    <row r="48161" spans="58:58" x14ac:dyDescent="0.25">
      <c r="BF48161" s="1"/>
    </row>
    <row r="48162" spans="58:58" x14ac:dyDescent="0.25">
      <c r="BF48162" s="1"/>
    </row>
    <row r="48163" spans="58:58" x14ac:dyDescent="0.25">
      <c r="BF48163" s="1"/>
    </row>
    <row r="48164" spans="58:58" x14ac:dyDescent="0.25">
      <c r="BF48164" s="1"/>
    </row>
    <row r="48165" spans="58:58" x14ac:dyDescent="0.25">
      <c r="BF48165" s="1"/>
    </row>
    <row r="48166" spans="58:58" x14ac:dyDescent="0.25">
      <c r="BF48166" s="1"/>
    </row>
    <row r="48167" spans="58:58" x14ac:dyDescent="0.25">
      <c r="BF48167" s="1"/>
    </row>
    <row r="48168" spans="58:58" x14ac:dyDescent="0.25">
      <c r="BF48168" s="1"/>
    </row>
    <row r="48169" spans="58:58" x14ac:dyDescent="0.25">
      <c r="BF48169" s="1"/>
    </row>
    <row r="48170" spans="58:58" x14ac:dyDescent="0.25">
      <c r="BF48170" s="1"/>
    </row>
    <row r="48171" spans="58:58" x14ac:dyDescent="0.25">
      <c r="BF48171" s="1"/>
    </row>
    <row r="48172" spans="58:58" x14ac:dyDescent="0.25">
      <c r="BF48172" s="1"/>
    </row>
    <row r="48173" spans="58:58" x14ac:dyDescent="0.25">
      <c r="BF48173" s="1"/>
    </row>
    <row r="48174" spans="58:58" x14ac:dyDescent="0.25">
      <c r="BF48174" s="1"/>
    </row>
    <row r="48175" spans="58:58" x14ac:dyDescent="0.25">
      <c r="BF48175" s="1"/>
    </row>
    <row r="48176" spans="58:58" x14ac:dyDescent="0.25">
      <c r="BF48176" s="1"/>
    </row>
    <row r="48177" spans="58:58" x14ac:dyDescent="0.25">
      <c r="BF48177" s="1"/>
    </row>
    <row r="48178" spans="58:58" x14ac:dyDescent="0.25">
      <c r="BF48178" s="1"/>
    </row>
    <row r="48179" spans="58:58" x14ac:dyDescent="0.25">
      <c r="BF48179" s="1"/>
    </row>
    <row r="48180" spans="58:58" x14ac:dyDescent="0.25">
      <c r="BF48180" s="1"/>
    </row>
    <row r="48181" spans="58:58" x14ac:dyDescent="0.25">
      <c r="BF48181" s="1"/>
    </row>
    <row r="48182" spans="58:58" x14ac:dyDescent="0.25">
      <c r="BF48182" s="1"/>
    </row>
    <row r="48183" spans="58:58" x14ac:dyDescent="0.25">
      <c r="BF48183" s="1"/>
    </row>
    <row r="48184" spans="58:58" x14ac:dyDescent="0.25">
      <c r="BF48184" s="1"/>
    </row>
    <row r="48185" spans="58:58" x14ac:dyDescent="0.25">
      <c r="BF48185" s="1"/>
    </row>
    <row r="48186" spans="58:58" x14ac:dyDescent="0.25">
      <c r="BF48186" s="1"/>
    </row>
    <row r="48187" spans="58:58" x14ac:dyDescent="0.25">
      <c r="BF48187" s="1"/>
    </row>
    <row r="48188" spans="58:58" x14ac:dyDescent="0.25">
      <c r="BF48188" s="1"/>
    </row>
    <row r="48189" spans="58:58" x14ac:dyDescent="0.25">
      <c r="BF48189" s="1"/>
    </row>
    <row r="48190" spans="58:58" x14ac:dyDescent="0.25">
      <c r="BF48190" s="1"/>
    </row>
    <row r="48191" spans="58:58" x14ac:dyDescent="0.25">
      <c r="BF48191" s="1"/>
    </row>
    <row r="48192" spans="58:58" x14ac:dyDescent="0.25">
      <c r="BF48192" s="1"/>
    </row>
    <row r="48193" spans="58:58" x14ac:dyDescent="0.25">
      <c r="BF48193" s="1"/>
    </row>
    <row r="48194" spans="58:58" x14ac:dyDescent="0.25">
      <c r="BF48194" s="1"/>
    </row>
    <row r="48195" spans="58:58" x14ac:dyDescent="0.25">
      <c r="BF48195" s="1"/>
    </row>
    <row r="48196" spans="58:58" x14ac:dyDescent="0.25">
      <c r="BF48196" s="1"/>
    </row>
    <row r="48197" spans="58:58" x14ac:dyDescent="0.25">
      <c r="BF48197" s="1"/>
    </row>
    <row r="48198" spans="58:58" x14ac:dyDescent="0.25">
      <c r="BF48198" s="1"/>
    </row>
    <row r="48199" spans="58:58" x14ac:dyDescent="0.25">
      <c r="BF48199" s="1"/>
    </row>
    <row r="48200" spans="58:58" x14ac:dyDescent="0.25">
      <c r="BF48200" s="1"/>
    </row>
    <row r="48201" spans="58:58" x14ac:dyDescent="0.25">
      <c r="BF48201" s="1"/>
    </row>
    <row r="48202" spans="58:58" x14ac:dyDescent="0.25">
      <c r="BF48202" s="1"/>
    </row>
    <row r="48203" spans="58:58" x14ac:dyDescent="0.25">
      <c r="BF48203" s="1"/>
    </row>
    <row r="48204" spans="58:58" x14ac:dyDescent="0.25">
      <c r="BF48204" s="1"/>
    </row>
    <row r="48205" spans="58:58" x14ac:dyDescent="0.25">
      <c r="BF48205" s="1"/>
    </row>
    <row r="48206" spans="58:58" x14ac:dyDescent="0.25">
      <c r="BF48206" s="1"/>
    </row>
    <row r="48207" spans="58:58" x14ac:dyDescent="0.25">
      <c r="BF48207" s="1"/>
    </row>
    <row r="48208" spans="58:58" x14ac:dyDescent="0.25">
      <c r="BF48208" s="1"/>
    </row>
    <row r="48209" spans="58:58" x14ac:dyDescent="0.25">
      <c r="BF48209" s="1"/>
    </row>
    <row r="48210" spans="58:58" x14ac:dyDescent="0.25">
      <c r="BF48210" s="1"/>
    </row>
    <row r="48211" spans="58:58" x14ac:dyDescent="0.25">
      <c r="BF48211" s="1"/>
    </row>
    <row r="48212" spans="58:58" x14ac:dyDescent="0.25">
      <c r="BF48212" s="1"/>
    </row>
    <row r="48213" spans="58:58" x14ac:dyDescent="0.25">
      <c r="BF48213" s="1"/>
    </row>
    <row r="48214" spans="58:58" x14ac:dyDescent="0.25">
      <c r="BF48214" s="1"/>
    </row>
    <row r="48215" spans="58:58" x14ac:dyDescent="0.25">
      <c r="BF48215" s="1"/>
    </row>
    <row r="48216" spans="58:58" x14ac:dyDescent="0.25">
      <c r="BF48216" s="1"/>
    </row>
    <row r="48217" spans="58:58" x14ac:dyDescent="0.25">
      <c r="BF48217" s="1"/>
    </row>
    <row r="48218" spans="58:58" x14ac:dyDescent="0.25">
      <c r="BF48218" s="1"/>
    </row>
    <row r="48219" spans="58:58" x14ac:dyDescent="0.25">
      <c r="BF48219" s="1"/>
    </row>
    <row r="48220" spans="58:58" x14ac:dyDescent="0.25">
      <c r="BF48220" s="1"/>
    </row>
    <row r="48221" spans="58:58" x14ac:dyDescent="0.25">
      <c r="BF48221" s="1"/>
    </row>
    <row r="48222" spans="58:58" x14ac:dyDescent="0.25">
      <c r="BF48222" s="1"/>
    </row>
    <row r="48223" spans="58:58" x14ac:dyDescent="0.25">
      <c r="BF48223" s="1"/>
    </row>
    <row r="48224" spans="58:58" x14ac:dyDescent="0.25">
      <c r="BF48224" s="1"/>
    </row>
    <row r="48225" spans="58:58" x14ac:dyDescent="0.25">
      <c r="BF48225" s="1"/>
    </row>
    <row r="48226" spans="58:58" x14ac:dyDescent="0.25">
      <c r="BF48226" s="1"/>
    </row>
    <row r="48227" spans="58:58" x14ac:dyDescent="0.25">
      <c r="BF48227" s="1"/>
    </row>
    <row r="48228" spans="58:58" x14ac:dyDescent="0.25">
      <c r="BF48228" s="1"/>
    </row>
    <row r="48229" spans="58:58" x14ac:dyDescent="0.25">
      <c r="BF48229" s="1"/>
    </row>
    <row r="48230" spans="58:58" x14ac:dyDescent="0.25">
      <c r="BF48230" s="1"/>
    </row>
    <row r="48231" spans="58:58" x14ac:dyDescent="0.25">
      <c r="BF48231" s="1"/>
    </row>
    <row r="48232" spans="58:58" x14ac:dyDescent="0.25">
      <c r="BF48232" s="1"/>
    </row>
    <row r="48233" spans="58:58" x14ac:dyDescent="0.25">
      <c r="BF48233" s="1"/>
    </row>
    <row r="48234" spans="58:58" x14ac:dyDescent="0.25">
      <c r="BF48234" s="1"/>
    </row>
    <row r="48235" spans="58:58" x14ac:dyDescent="0.25">
      <c r="BF48235" s="1"/>
    </row>
    <row r="48236" spans="58:58" x14ac:dyDescent="0.25">
      <c r="BF48236" s="1"/>
    </row>
    <row r="48237" spans="58:58" x14ac:dyDescent="0.25">
      <c r="BF48237" s="1"/>
    </row>
    <row r="48238" spans="58:58" x14ac:dyDescent="0.25">
      <c r="BF48238" s="1"/>
    </row>
    <row r="48239" spans="58:58" x14ac:dyDescent="0.25">
      <c r="BF48239" s="1"/>
    </row>
    <row r="48240" spans="58:58" x14ac:dyDescent="0.25">
      <c r="BF48240" s="1"/>
    </row>
    <row r="48241" spans="58:58" x14ac:dyDescent="0.25">
      <c r="BF48241" s="1"/>
    </row>
    <row r="48242" spans="58:58" x14ac:dyDescent="0.25">
      <c r="BF48242" s="1"/>
    </row>
    <row r="48243" spans="58:58" x14ac:dyDescent="0.25">
      <c r="BF48243" s="1"/>
    </row>
    <row r="48244" spans="58:58" x14ac:dyDescent="0.25">
      <c r="BF48244" s="1"/>
    </row>
    <row r="48245" spans="58:58" x14ac:dyDescent="0.25">
      <c r="BF48245" s="1"/>
    </row>
    <row r="48246" spans="58:58" x14ac:dyDescent="0.25">
      <c r="BF48246" s="1"/>
    </row>
    <row r="48247" spans="58:58" x14ac:dyDescent="0.25">
      <c r="BF48247" s="1"/>
    </row>
    <row r="48248" spans="58:58" x14ac:dyDescent="0.25">
      <c r="BF48248" s="1"/>
    </row>
    <row r="48249" spans="58:58" x14ac:dyDescent="0.25">
      <c r="BF48249" s="1"/>
    </row>
    <row r="48250" spans="58:58" x14ac:dyDescent="0.25">
      <c r="BF48250" s="1"/>
    </row>
    <row r="48251" spans="58:58" x14ac:dyDescent="0.25">
      <c r="BF48251" s="1"/>
    </row>
    <row r="48252" spans="58:58" x14ac:dyDescent="0.25">
      <c r="BF48252" s="1"/>
    </row>
    <row r="48253" spans="58:58" x14ac:dyDescent="0.25">
      <c r="BF48253" s="1"/>
    </row>
    <row r="48254" spans="58:58" x14ac:dyDescent="0.25">
      <c r="BF48254" s="1"/>
    </row>
    <row r="48255" spans="58:58" x14ac:dyDescent="0.25">
      <c r="BF48255" s="1"/>
    </row>
    <row r="48256" spans="58:58" x14ac:dyDescent="0.25">
      <c r="BF48256" s="1"/>
    </row>
    <row r="48257" spans="58:58" x14ac:dyDescent="0.25">
      <c r="BF48257" s="1"/>
    </row>
    <row r="48258" spans="58:58" x14ac:dyDescent="0.25">
      <c r="BF48258" s="1"/>
    </row>
    <row r="48259" spans="58:58" x14ac:dyDescent="0.25">
      <c r="BF48259" s="1"/>
    </row>
    <row r="48260" spans="58:58" x14ac:dyDescent="0.25">
      <c r="BF48260" s="1"/>
    </row>
    <row r="48261" spans="58:58" x14ac:dyDescent="0.25">
      <c r="BF48261" s="1"/>
    </row>
    <row r="48262" spans="58:58" x14ac:dyDescent="0.25">
      <c r="BF48262" s="1"/>
    </row>
    <row r="48263" spans="58:58" x14ac:dyDescent="0.25">
      <c r="BF48263" s="1"/>
    </row>
    <row r="48264" spans="58:58" x14ac:dyDescent="0.25">
      <c r="BF48264" s="1"/>
    </row>
    <row r="48265" spans="58:58" x14ac:dyDescent="0.25">
      <c r="BF48265" s="1"/>
    </row>
    <row r="48266" spans="58:58" x14ac:dyDescent="0.25">
      <c r="BF48266" s="1"/>
    </row>
    <row r="48267" spans="58:58" x14ac:dyDescent="0.25">
      <c r="BF48267" s="1"/>
    </row>
    <row r="48268" spans="58:58" x14ac:dyDescent="0.25">
      <c r="BF48268" s="1"/>
    </row>
    <row r="48269" spans="58:58" x14ac:dyDescent="0.25">
      <c r="BF48269" s="1"/>
    </row>
    <row r="48270" spans="58:58" x14ac:dyDescent="0.25">
      <c r="BF48270" s="1"/>
    </row>
    <row r="48271" spans="58:58" x14ac:dyDescent="0.25">
      <c r="BF48271" s="1"/>
    </row>
    <row r="48272" spans="58:58" x14ac:dyDescent="0.25">
      <c r="BF48272" s="1"/>
    </row>
    <row r="48273" spans="58:58" x14ac:dyDescent="0.25">
      <c r="BF48273" s="1"/>
    </row>
    <row r="48274" spans="58:58" x14ac:dyDescent="0.25">
      <c r="BF48274" s="1"/>
    </row>
    <row r="48275" spans="58:58" x14ac:dyDescent="0.25">
      <c r="BF48275" s="1"/>
    </row>
    <row r="48276" spans="58:58" x14ac:dyDescent="0.25">
      <c r="BF48276" s="1"/>
    </row>
    <row r="48277" spans="58:58" x14ac:dyDescent="0.25">
      <c r="BF48277" s="1"/>
    </row>
    <row r="48278" spans="58:58" x14ac:dyDescent="0.25">
      <c r="BF48278" s="1"/>
    </row>
    <row r="48279" spans="58:58" x14ac:dyDescent="0.25">
      <c r="BF48279" s="1"/>
    </row>
    <row r="48280" spans="58:58" x14ac:dyDescent="0.25">
      <c r="BF48280" s="1"/>
    </row>
    <row r="48281" spans="58:58" x14ac:dyDescent="0.25">
      <c r="BF48281" s="1"/>
    </row>
    <row r="48282" spans="58:58" x14ac:dyDescent="0.25">
      <c r="BF48282" s="1"/>
    </row>
    <row r="48283" spans="58:58" x14ac:dyDescent="0.25">
      <c r="BF48283" s="1"/>
    </row>
    <row r="48284" spans="58:58" x14ac:dyDescent="0.25">
      <c r="BF48284" s="1"/>
    </row>
    <row r="48285" spans="58:58" x14ac:dyDescent="0.25">
      <c r="BF48285" s="1"/>
    </row>
    <row r="48286" spans="58:58" x14ac:dyDescent="0.25">
      <c r="BF48286" s="1"/>
    </row>
    <row r="48287" spans="58:58" x14ac:dyDescent="0.25">
      <c r="BF48287" s="1"/>
    </row>
    <row r="48288" spans="58:58" x14ac:dyDescent="0.25">
      <c r="BF48288" s="1"/>
    </row>
    <row r="48289" spans="58:58" x14ac:dyDescent="0.25">
      <c r="BF48289" s="1"/>
    </row>
    <row r="48290" spans="58:58" x14ac:dyDescent="0.25">
      <c r="BF48290" s="1"/>
    </row>
    <row r="48291" spans="58:58" x14ac:dyDescent="0.25">
      <c r="BF48291" s="1"/>
    </row>
    <row r="48292" spans="58:58" x14ac:dyDescent="0.25">
      <c r="BF48292" s="1"/>
    </row>
    <row r="48293" spans="58:58" x14ac:dyDescent="0.25">
      <c r="BF48293" s="1"/>
    </row>
    <row r="48294" spans="58:58" x14ac:dyDescent="0.25">
      <c r="BF48294" s="1"/>
    </row>
    <row r="48295" spans="58:58" x14ac:dyDescent="0.25">
      <c r="BF48295" s="1"/>
    </row>
    <row r="48296" spans="58:58" x14ac:dyDescent="0.25">
      <c r="BF48296" s="1"/>
    </row>
    <row r="48297" spans="58:58" x14ac:dyDescent="0.25">
      <c r="BF48297" s="1"/>
    </row>
    <row r="48298" spans="58:58" x14ac:dyDescent="0.25">
      <c r="BF48298" s="1"/>
    </row>
    <row r="48299" spans="58:58" x14ac:dyDescent="0.25">
      <c r="BF48299" s="1"/>
    </row>
    <row r="48300" spans="58:58" x14ac:dyDescent="0.25">
      <c r="BF48300" s="1"/>
    </row>
    <row r="48301" spans="58:58" x14ac:dyDescent="0.25">
      <c r="BF48301" s="1"/>
    </row>
    <row r="48302" spans="58:58" x14ac:dyDescent="0.25">
      <c r="BF48302" s="1"/>
    </row>
    <row r="48303" spans="58:58" x14ac:dyDescent="0.25">
      <c r="BF48303" s="1"/>
    </row>
    <row r="48304" spans="58:58" x14ac:dyDescent="0.25">
      <c r="BF48304" s="1"/>
    </row>
    <row r="48305" spans="58:58" x14ac:dyDescent="0.25">
      <c r="BF48305" s="1"/>
    </row>
    <row r="48306" spans="58:58" x14ac:dyDescent="0.25">
      <c r="BF48306" s="1"/>
    </row>
    <row r="48307" spans="58:58" x14ac:dyDescent="0.25">
      <c r="BF48307" s="1"/>
    </row>
    <row r="48308" spans="58:58" x14ac:dyDescent="0.25">
      <c r="BF48308" s="1"/>
    </row>
    <row r="48309" spans="58:58" x14ac:dyDescent="0.25">
      <c r="BF48309" s="1"/>
    </row>
    <row r="48310" spans="58:58" x14ac:dyDescent="0.25">
      <c r="BF48310" s="1"/>
    </row>
    <row r="48311" spans="58:58" x14ac:dyDescent="0.25">
      <c r="BF48311" s="1"/>
    </row>
    <row r="48312" spans="58:58" x14ac:dyDescent="0.25">
      <c r="BF48312" s="1"/>
    </row>
    <row r="48313" spans="58:58" x14ac:dyDescent="0.25">
      <c r="BF48313" s="1"/>
    </row>
    <row r="48314" spans="58:58" x14ac:dyDescent="0.25">
      <c r="BF48314" s="1"/>
    </row>
    <row r="48315" spans="58:58" x14ac:dyDescent="0.25">
      <c r="BF48315" s="1"/>
    </row>
    <row r="48316" spans="58:58" x14ac:dyDescent="0.25">
      <c r="BF48316" s="1"/>
    </row>
    <row r="48317" spans="58:58" x14ac:dyDescent="0.25">
      <c r="BF48317" s="1"/>
    </row>
    <row r="48318" spans="58:58" x14ac:dyDescent="0.25">
      <c r="BF48318" s="1"/>
    </row>
    <row r="48319" spans="58:58" x14ac:dyDescent="0.25">
      <c r="BF48319" s="1"/>
    </row>
    <row r="48320" spans="58:58" x14ac:dyDescent="0.25">
      <c r="BF48320" s="1"/>
    </row>
    <row r="48321" spans="58:58" x14ac:dyDescent="0.25">
      <c r="BF48321" s="1"/>
    </row>
    <row r="48322" spans="58:58" x14ac:dyDescent="0.25">
      <c r="BF48322" s="1"/>
    </row>
    <row r="48323" spans="58:58" x14ac:dyDescent="0.25">
      <c r="BF48323" s="1"/>
    </row>
    <row r="48324" spans="58:58" x14ac:dyDescent="0.25">
      <c r="BF48324" s="1"/>
    </row>
    <row r="48325" spans="58:58" x14ac:dyDescent="0.25">
      <c r="BF48325" s="1"/>
    </row>
    <row r="48326" spans="58:58" x14ac:dyDescent="0.25">
      <c r="BF48326" s="1"/>
    </row>
    <row r="48327" spans="58:58" x14ac:dyDescent="0.25">
      <c r="BF48327" s="1"/>
    </row>
    <row r="48328" spans="58:58" x14ac:dyDescent="0.25">
      <c r="BF48328" s="1"/>
    </row>
    <row r="48329" spans="58:58" x14ac:dyDescent="0.25">
      <c r="BF48329" s="1"/>
    </row>
    <row r="48330" spans="58:58" x14ac:dyDescent="0.25">
      <c r="BF48330" s="1"/>
    </row>
    <row r="48331" spans="58:58" x14ac:dyDescent="0.25">
      <c r="BF48331" s="1"/>
    </row>
    <row r="48332" spans="58:58" x14ac:dyDescent="0.25">
      <c r="BF48332" s="1"/>
    </row>
    <row r="48333" spans="58:58" x14ac:dyDescent="0.25">
      <c r="BF48333" s="1"/>
    </row>
    <row r="48334" spans="58:58" x14ac:dyDescent="0.25">
      <c r="BF48334" s="1"/>
    </row>
    <row r="48335" spans="58:58" x14ac:dyDescent="0.25">
      <c r="BF48335" s="1"/>
    </row>
    <row r="48336" spans="58:58" x14ac:dyDescent="0.25">
      <c r="BF48336" s="1"/>
    </row>
    <row r="48337" spans="58:58" x14ac:dyDescent="0.25">
      <c r="BF48337" s="1"/>
    </row>
    <row r="48338" spans="58:58" x14ac:dyDescent="0.25">
      <c r="BF48338" s="1"/>
    </row>
    <row r="48339" spans="58:58" x14ac:dyDescent="0.25">
      <c r="BF48339" s="1"/>
    </row>
    <row r="48340" spans="58:58" x14ac:dyDescent="0.25">
      <c r="BF48340" s="1"/>
    </row>
    <row r="48341" spans="58:58" x14ac:dyDescent="0.25">
      <c r="BF48341" s="1"/>
    </row>
    <row r="48342" spans="58:58" x14ac:dyDescent="0.25">
      <c r="BF48342" s="1"/>
    </row>
    <row r="48343" spans="58:58" x14ac:dyDescent="0.25">
      <c r="BF48343" s="1"/>
    </row>
    <row r="48344" spans="58:58" x14ac:dyDescent="0.25">
      <c r="BF48344" s="1"/>
    </row>
    <row r="48345" spans="58:58" x14ac:dyDescent="0.25">
      <c r="BF48345" s="1"/>
    </row>
    <row r="48346" spans="58:58" x14ac:dyDescent="0.25">
      <c r="BF48346" s="1"/>
    </row>
    <row r="48347" spans="58:58" x14ac:dyDescent="0.25">
      <c r="BF48347" s="1"/>
    </row>
    <row r="48348" spans="58:58" x14ac:dyDescent="0.25">
      <c r="BF48348" s="1"/>
    </row>
    <row r="48349" spans="58:58" x14ac:dyDescent="0.25">
      <c r="BF48349" s="1"/>
    </row>
    <row r="48350" spans="58:58" x14ac:dyDescent="0.25">
      <c r="BF48350" s="1"/>
    </row>
    <row r="48351" spans="58:58" x14ac:dyDescent="0.25">
      <c r="BF48351" s="1"/>
    </row>
    <row r="48352" spans="58:58" x14ac:dyDescent="0.25">
      <c r="BF48352" s="1"/>
    </row>
    <row r="48353" spans="58:58" x14ac:dyDescent="0.25">
      <c r="BF48353" s="1"/>
    </row>
    <row r="48354" spans="58:58" x14ac:dyDescent="0.25">
      <c r="BF48354" s="1"/>
    </row>
    <row r="48355" spans="58:58" x14ac:dyDescent="0.25">
      <c r="BF48355" s="1"/>
    </row>
    <row r="48356" spans="58:58" x14ac:dyDescent="0.25">
      <c r="BF48356" s="1"/>
    </row>
    <row r="48357" spans="58:58" x14ac:dyDescent="0.25">
      <c r="BF48357" s="1"/>
    </row>
    <row r="48358" spans="58:58" x14ac:dyDescent="0.25">
      <c r="BF48358" s="1"/>
    </row>
    <row r="48359" spans="58:58" x14ac:dyDescent="0.25">
      <c r="BF48359" s="1"/>
    </row>
    <row r="48360" spans="58:58" x14ac:dyDescent="0.25">
      <c r="BF48360" s="1"/>
    </row>
    <row r="48361" spans="58:58" x14ac:dyDescent="0.25">
      <c r="BF48361" s="1"/>
    </row>
    <row r="48362" spans="58:58" x14ac:dyDescent="0.25">
      <c r="BF48362" s="1"/>
    </row>
    <row r="48363" spans="58:58" x14ac:dyDescent="0.25">
      <c r="BF48363" s="1"/>
    </row>
    <row r="48364" spans="58:58" x14ac:dyDescent="0.25">
      <c r="BF48364" s="1"/>
    </row>
    <row r="48365" spans="58:58" x14ac:dyDescent="0.25">
      <c r="BF48365" s="1"/>
    </row>
    <row r="48366" spans="58:58" x14ac:dyDescent="0.25">
      <c r="BF48366" s="1"/>
    </row>
    <row r="48367" spans="58:58" x14ac:dyDescent="0.25">
      <c r="BF48367" s="1"/>
    </row>
    <row r="48368" spans="58:58" x14ac:dyDescent="0.25">
      <c r="BF48368" s="1"/>
    </row>
    <row r="48369" spans="58:58" x14ac:dyDescent="0.25">
      <c r="BF48369" s="1"/>
    </row>
    <row r="48370" spans="58:58" x14ac:dyDescent="0.25">
      <c r="BF48370" s="1"/>
    </row>
    <row r="48371" spans="58:58" x14ac:dyDescent="0.25">
      <c r="BF48371" s="1"/>
    </row>
    <row r="48372" spans="58:58" x14ac:dyDescent="0.25">
      <c r="BF48372" s="1"/>
    </row>
    <row r="48373" spans="58:58" x14ac:dyDescent="0.25">
      <c r="BF48373" s="1"/>
    </row>
    <row r="48374" spans="58:58" x14ac:dyDescent="0.25">
      <c r="BF48374" s="1"/>
    </row>
    <row r="48375" spans="58:58" x14ac:dyDescent="0.25">
      <c r="BF48375" s="1"/>
    </row>
    <row r="48376" spans="58:58" x14ac:dyDescent="0.25">
      <c r="BF48376" s="1"/>
    </row>
    <row r="48377" spans="58:58" x14ac:dyDescent="0.25">
      <c r="BF48377" s="1"/>
    </row>
    <row r="48378" spans="58:58" x14ac:dyDescent="0.25">
      <c r="BF48378" s="1"/>
    </row>
    <row r="48379" spans="58:58" x14ac:dyDescent="0.25">
      <c r="BF48379" s="1"/>
    </row>
    <row r="48380" spans="58:58" x14ac:dyDescent="0.25">
      <c r="BF48380" s="1"/>
    </row>
    <row r="48381" spans="58:58" x14ac:dyDescent="0.25">
      <c r="BF48381" s="1"/>
    </row>
    <row r="48382" spans="58:58" x14ac:dyDescent="0.25">
      <c r="BF48382" s="1"/>
    </row>
    <row r="48383" spans="58:58" x14ac:dyDescent="0.25">
      <c r="BF48383" s="1"/>
    </row>
    <row r="48384" spans="58:58" x14ac:dyDescent="0.25">
      <c r="BF48384" s="1"/>
    </row>
    <row r="48385" spans="58:58" x14ac:dyDescent="0.25">
      <c r="BF48385" s="1"/>
    </row>
    <row r="48386" spans="58:58" x14ac:dyDescent="0.25">
      <c r="BF48386" s="1"/>
    </row>
    <row r="48387" spans="58:58" x14ac:dyDescent="0.25">
      <c r="BF48387" s="1"/>
    </row>
    <row r="48388" spans="58:58" x14ac:dyDescent="0.25">
      <c r="BF48388" s="1"/>
    </row>
    <row r="48389" spans="58:58" x14ac:dyDescent="0.25">
      <c r="BF48389" s="1"/>
    </row>
    <row r="48390" spans="58:58" x14ac:dyDescent="0.25">
      <c r="BF48390" s="1"/>
    </row>
    <row r="48391" spans="58:58" x14ac:dyDescent="0.25">
      <c r="BF48391" s="1"/>
    </row>
    <row r="48392" spans="58:58" x14ac:dyDescent="0.25">
      <c r="BF48392" s="1"/>
    </row>
    <row r="48393" spans="58:58" x14ac:dyDescent="0.25">
      <c r="BF48393" s="1"/>
    </row>
    <row r="48394" spans="58:58" x14ac:dyDescent="0.25">
      <c r="BF48394" s="1"/>
    </row>
    <row r="48395" spans="58:58" x14ac:dyDescent="0.25">
      <c r="BF48395" s="1"/>
    </row>
    <row r="48396" spans="58:58" x14ac:dyDescent="0.25">
      <c r="BF48396" s="1"/>
    </row>
    <row r="48397" spans="58:58" x14ac:dyDescent="0.25">
      <c r="BF48397" s="1"/>
    </row>
    <row r="48398" spans="58:58" x14ac:dyDescent="0.25">
      <c r="BF48398" s="1"/>
    </row>
    <row r="48399" spans="58:58" x14ac:dyDescent="0.25">
      <c r="BF48399" s="1"/>
    </row>
    <row r="48400" spans="58:58" x14ac:dyDescent="0.25">
      <c r="BF48400" s="1"/>
    </row>
    <row r="48401" spans="58:58" x14ac:dyDescent="0.25">
      <c r="BF48401" s="1"/>
    </row>
    <row r="48402" spans="58:58" x14ac:dyDescent="0.25">
      <c r="BF48402" s="1"/>
    </row>
    <row r="48403" spans="58:58" x14ac:dyDescent="0.25">
      <c r="BF48403" s="1"/>
    </row>
    <row r="48404" spans="58:58" x14ac:dyDescent="0.25">
      <c r="BF48404" s="1"/>
    </row>
    <row r="48405" spans="58:58" x14ac:dyDescent="0.25">
      <c r="BF48405" s="1"/>
    </row>
    <row r="48406" spans="58:58" x14ac:dyDescent="0.25">
      <c r="BF48406" s="1"/>
    </row>
    <row r="48407" spans="58:58" x14ac:dyDescent="0.25">
      <c r="BF48407" s="1"/>
    </row>
    <row r="48408" spans="58:58" x14ac:dyDescent="0.25">
      <c r="BF48408" s="1"/>
    </row>
    <row r="48409" spans="58:58" x14ac:dyDescent="0.25">
      <c r="BF48409" s="1"/>
    </row>
    <row r="48410" spans="58:58" x14ac:dyDescent="0.25">
      <c r="BF48410" s="1"/>
    </row>
    <row r="48411" spans="58:58" x14ac:dyDescent="0.25">
      <c r="BF48411" s="1"/>
    </row>
    <row r="48412" spans="58:58" x14ac:dyDescent="0.25">
      <c r="BF48412" s="1"/>
    </row>
    <row r="48413" spans="58:58" x14ac:dyDescent="0.25">
      <c r="BF48413" s="1"/>
    </row>
    <row r="48414" spans="58:58" x14ac:dyDescent="0.25">
      <c r="BF48414" s="1"/>
    </row>
    <row r="48415" spans="58:58" x14ac:dyDescent="0.25">
      <c r="BF48415" s="1"/>
    </row>
    <row r="48416" spans="58:58" x14ac:dyDescent="0.25">
      <c r="BF48416" s="1"/>
    </row>
    <row r="48417" spans="58:58" x14ac:dyDescent="0.25">
      <c r="BF48417" s="1"/>
    </row>
    <row r="48418" spans="58:58" x14ac:dyDescent="0.25">
      <c r="BF48418" s="1"/>
    </row>
    <row r="48419" spans="58:58" x14ac:dyDescent="0.25">
      <c r="BF48419" s="1"/>
    </row>
    <row r="48420" spans="58:58" x14ac:dyDescent="0.25">
      <c r="BF48420" s="1"/>
    </row>
    <row r="48421" spans="58:58" x14ac:dyDescent="0.25">
      <c r="BF48421" s="1"/>
    </row>
    <row r="48422" spans="58:58" x14ac:dyDescent="0.25">
      <c r="BF48422" s="1"/>
    </row>
    <row r="48423" spans="58:58" x14ac:dyDescent="0.25">
      <c r="BF48423" s="1"/>
    </row>
    <row r="48424" spans="58:58" x14ac:dyDescent="0.25">
      <c r="BF48424" s="1"/>
    </row>
    <row r="48425" spans="58:58" x14ac:dyDescent="0.25">
      <c r="BF48425" s="1"/>
    </row>
    <row r="48426" spans="58:58" x14ac:dyDescent="0.25">
      <c r="BF48426" s="1"/>
    </row>
    <row r="48427" spans="58:58" x14ac:dyDescent="0.25">
      <c r="BF48427" s="1"/>
    </row>
    <row r="48428" spans="58:58" x14ac:dyDescent="0.25">
      <c r="BF48428" s="1"/>
    </row>
    <row r="48429" spans="58:58" x14ac:dyDescent="0.25">
      <c r="BF48429" s="1"/>
    </row>
    <row r="48430" spans="58:58" x14ac:dyDescent="0.25">
      <c r="BF48430" s="1"/>
    </row>
    <row r="48431" spans="58:58" x14ac:dyDescent="0.25">
      <c r="BF48431" s="1"/>
    </row>
    <row r="48432" spans="58:58" x14ac:dyDescent="0.25">
      <c r="BF48432" s="1"/>
    </row>
    <row r="48433" spans="58:58" x14ac:dyDescent="0.25">
      <c r="BF48433" s="1"/>
    </row>
    <row r="48434" spans="58:58" x14ac:dyDescent="0.25">
      <c r="BF48434" s="1"/>
    </row>
    <row r="48435" spans="58:58" x14ac:dyDescent="0.25">
      <c r="BF48435" s="1"/>
    </row>
    <row r="48436" spans="58:58" x14ac:dyDescent="0.25">
      <c r="BF48436" s="1"/>
    </row>
    <row r="48437" spans="58:58" x14ac:dyDescent="0.25">
      <c r="BF48437" s="1"/>
    </row>
    <row r="48438" spans="58:58" x14ac:dyDescent="0.25">
      <c r="BF48438" s="1"/>
    </row>
    <row r="48439" spans="58:58" x14ac:dyDescent="0.25">
      <c r="BF48439" s="1"/>
    </row>
    <row r="48440" spans="58:58" x14ac:dyDescent="0.25">
      <c r="BF48440" s="1"/>
    </row>
    <row r="48441" spans="58:58" x14ac:dyDescent="0.25">
      <c r="BF48441" s="1"/>
    </row>
    <row r="48442" spans="58:58" x14ac:dyDescent="0.25">
      <c r="BF48442" s="1"/>
    </row>
    <row r="48443" spans="58:58" x14ac:dyDescent="0.25">
      <c r="BF48443" s="1"/>
    </row>
    <row r="48444" spans="58:58" x14ac:dyDescent="0.25">
      <c r="BF48444" s="1"/>
    </row>
    <row r="48445" spans="58:58" x14ac:dyDescent="0.25">
      <c r="BF48445" s="1"/>
    </row>
    <row r="48446" spans="58:58" x14ac:dyDescent="0.25">
      <c r="BF48446" s="1"/>
    </row>
    <row r="48447" spans="58:58" x14ac:dyDescent="0.25">
      <c r="BF48447" s="1"/>
    </row>
    <row r="48448" spans="58:58" x14ac:dyDescent="0.25">
      <c r="BF48448" s="1"/>
    </row>
    <row r="48449" spans="58:58" x14ac:dyDescent="0.25">
      <c r="BF48449" s="1"/>
    </row>
    <row r="48450" spans="58:58" x14ac:dyDescent="0.25">
      <c r="BF48450" s="1"/>
    </row>
    <row r="48451" spans="58:58" x14ac:dyDescent="0.25">
      <c r="BF48451" s="1"/>
    </row>
    <row r="48452" spans="58:58" x14ac:dyDescent="0.25">
      <c r="BF48452" s="1"/>
    </row>
    <row r="48453" spans="58:58" x14ac:dyDescent="0.25">
      <c r="BF48453" s="1"/>
    </row>
    <row r="48454" spans="58:58" x14ac:dyDescent="0.25">
      <c r="BF48454" s="1"/>
    </row>
    <row r="48455" spans="58:58" x14ac:dyDescent="0.25">
      <c r="BF48455" s="1"/>
    </row>
    <row r="48456" spans="58:58" x14ac:dyDescent="0.25">
      <c r="BF48456" s="1"/>
    </row>
    <row r="48457" spans="58:58" x14ac:dyDescent="0.25">
      <c r="BF48457" s="1"/>
    </row>
    <row r="48458" spans="58:58" x14ac:dyDescent="0.25">
      <c r="BF48458" s="1"/>
    </row>
    <row r="48459" spans="58:58" x14ac:dyDescent="0.25">
      <c r="BF48459" s="1"/>
    </row>
    <row r="48460" spans="58:58" x14ac:dyDescent="0.25">
      <c r="BF48460" s="1"/>
    </row>
    <row r="48461" spans="58:58" x14ac:dyDescent="0.25">
      <c r="BF48461" s="1"/>
    </row>
    <row r="48462" spans="58:58" x14ac:dyDescent="0.25">
      <c r="BF48462" s="1"/>
    </row>
    <row r="48463" spans="58:58" x14ac:dyDescent="0.25">
      <c r="BF48463" s="1"/>
    </row>
    <row r="48464" spans="58:58" x14ac:dyDescent="0.25">
      <c r="BF48464" s="1"/>
    </row>
    <row r="48465" spans="58:58" x14ac:dyDescent="0.25">
      <c r="BF48465" s="1"/>
    </row>
    <row r="48466" spans="58:58" x14ac:dyDescent="0.25">
      <c r="BF48466" s="1"/>
    </row>
    <row r="48467" spans="58:58" x14ac:dyDescent="0.25">
      <c r="BF48467" s="1"/>
    </row>
    <row r="48468" spans="58:58" x14ac:dyDescent="0.25">
      <c r="BF48468" s="1"/>
    </row>
    <row r="48469" spans="58:58" x14ac:dyDescent="0.25">
      <c r="BF48469" s="1"/>
    </row>
    <row r="48470" spans="58:58" x14ac:dyDescent="0.25">
      <c r="BF48470" s="1"/>
    </row>
    <row r="48471" spans="58:58" x14ac:dyDescent="0.25">
      <c r="BF48471" s="1"/>
    </row>
    <row r="48472" spans="58:58" x14ac:dyDescent="0.25">
      <c r="BF48472" s="1"/>
    </row>
    <row r="48473" spans="58:58" x14ac:dyDescent="0.25">
      <c r="BF48473" s="1"/>
    </row>
    <row r="48474" spans="58:58" x14ac:dyDescent="0.25">
      <c r="BF48474" s="1"/>
    </row>
    <row r="48475" spans="58:58" x14ac:dyDescent="0.25">
      <c r="BF48475" s="1"/>
    </row>
    <row r="48476" spans="58:58" x14ac:dyDescent="0.25">
      <c r="BF48476" s="1"/>
    </row>
    <row r="48477" spans="58:58" x14ac:dyDescent="0.25">
      <c r="BF48477" s="1"/>
    </row>
    <row r="48478" spans="58:58" x14ac:dyDescent="0.25">
      <c r="BF48478" s="1"/>
    </row>
    <row r="48479" spans="58:58" x14ac:dyDescent="0.25">
      <c r="BF48479" s="1"/>
    </row>
    <row r="48480" spans="58:58" x14ac:dyDescent="0.25">
      <c r="BF48480" s="1"/>
    </row>
    <row r="48481" spans="58:58" x14ac:dyDescent="0.25">
      <c r="BF48481" s="1"/>
    </row>
    <row r="48482" spans="58:58" x14ac:dyDescent="0.25">
      <c r="BF48482" s="1"/>
    </row>
    <row r="48483" spans="58:58" x14ac:dyDescent="0.25">
      <c r="BF48483" s="1"/>
    </row>
    <row r="48484" spans="58:58" x14ac:dyDescent="0.25">
      <c r="BF48484" s="1"/>
    </row>
    <row r="48485" spans="58:58" x14ac:dyDescent="0.25">
      <c r="BF48485" s="1"/>
    </row>
    <row r="48486" spans="58:58" x14ac:dyDescent="0.25">
      <c r="BF48486" s="1"/>
    </row>
    <row r="48487" spans="58:58" x14ac:dyDescent="0.25">
      <c r="BF48487" s="1"/>
    </row>
    <row r="48488" spans="58:58" x14ac:dyDescent="0.25">
      <c r="BF48488" s="1"/>
    </row>
    <row r="48489" spans="58:58" x14ac:dyDescent="0.25">
      <c r="BF48489" s="1"/>
    </row>
    <row r="48490" spans="58:58" x14ac:dyDescent="0.25">
      <c r="BF48490" s="1"/>
    </row>
    <row r="48491" spans="58:58" x14ac:dyDescent="0.25">
      <c r="BF48491" s="1"/>
    </row>
    <row r="48492" spans="58:58" x14ac:dyDescent="0.25">
      <c r="BF48492" s="1"/>
    </row>
    <row r="48493" spans="58:58" x14ac:dyDescent="0.25">
      <c r="BF48493" s="1"/>
    </row>
    <row r="48494" spans="58:58" x14ac:dyDescent="0.25">
      <c r="BF48494" s="1"/>
    </row>
    <row r="48495" spans="58:58" x14ac:dyDescent="0.25">
      <c r="BF48495" s="1"/>
    </row>
    <row r="48496" spans="58:58" x14ac:dyDescent="0.25">
      <c r="BF48496" s="1"/>
    </row>
    <row r="48497" spans="58:58" x14ac:dyDescent="0.25">
      <c r="BF48497" s="1"/>
    </row>
    <row r="48498" spans="58:58" x14ac:dyDescent="0.25">
      <c r="BF48498" s="1"/>
    </row>
    <row r="48499" spans="58:58" x14ac:dyDescent="0.25">
      <c r="BF48499" s="1"/>
    </row>
    <row r="48500" spans="58:58" x14ac:dyDescent="0.25">
      <c r="BF48500" s="1"/>
    </row>
    <row r="48501" spans="58:58" x14ac:dyDescent="0.25">
      <c r="BF48501" s="1"/>
    </row>
    <row r="48502" spans="58:58" x14ac:dyDescent="0.25">
      <c r="BF48502" s="1"/>
    </row>
    <row r="48503" spans="58:58" x14ac:dyDescent="0.25">
      <c r="BF48503" s="1"/>
    </row>
    <row r="48504" spans="58:58" x14ac:dyDescent="0.25">
      <c r="BF48504" s="1"/>
    </row>
    <row r="48505" spans="58:58" x14ac:dyDescent="0.25">
      <c r="BF48505" s="1"/>
    </row>
    <row r="48506" spans="58:58" x14ac:dyDescent="0.25">
      <c r="BF48506" s="1"/>
    </row>
    <row r="48507" spans="58:58" x14ac:dyDescent="0.25">
      <c r="BF48507" s="1"/>
    </row>
    <row r="48508" spans="58:58" x14ac:dyDescent="0.25">
      <c r="BF48508" s="1"/>
    </row>
    <row r="48509" spans="58:58" x14ac:dyDescent="0.25">
      <c r="BF48509" s="1"/>
    </row>
    <row r="48510" spans="58:58" x14ac:dyDescent="0.25">
      <c r="BF48510" s="1"/>
    </row>
    <row r="48511" spans="58:58" x14ac:dyDescent="0.25">
      <c r="BF48511" s="1"/>
    </row>
    <row r="48512" spans="58:58" x14ac:dyDescent="0.25">
      <c r="BF48512" s="1"/>
    </row>
    <row r="48513" spans="58:58" x14ac:dyDescent="0.25">
      <c r="BF48513" s="1"/>
    </row>
    <row r="48514" spans="58:58" x14ac:dyDescent="0.25">
      <c r="BF48514" s="1"/>
    </row>
    <row r="48515" spans="58:58" x14ac:dyDescent="0.25">
      <c r="BF48515" s="1"/>
    </row>
    <row r="48516" spans="58:58" x14ac:dyDescent="0.25">
      <c r="BF48516" s="1"/>
    </row>
    <row r="48517" spans="58:58" x14ac:dyDescent="0.25">
      <c r="BF48517" s="1"/>
    </row>
    <row r="48518" spans="58:58" x14ac:dyDescent="0.25">
      <c r="BF48518" s="1"/>
    </row>
    <row r="48519" spans="58:58" x14ac:dyDescent="0.25">
      <c r="BF48519" s="1"/>
    </row>
    <row r="48520" spans="58:58" x14ac:dyDescent="0.25">
      <c r="BF48520" s="1"/>
    </row>
    <row r="48521" spans="58:58" x14ac:dyDescent="0.25">
      <c r="BF48521" s="1"/>
    </row>
    <row r="48522" spans="58:58" x14ac:dyDescent="0.25">
      <c r="BF48522" s="1"/>
    </row>
    <row r="48523" spans="58:58" x14ac:dyDescent="0.25">
      <c r="BF48523" s="1"/>
    </row>
    <row r="48524" spans="58:58" x14ac:dyDescent="0.25">
      <c r="BF48524" s="1"/>
    </row>
    <row r="48525" spans="58:58" x14ac:dyDescent="0.25">
      <c r="BF48525" s="1"/>
    </row>
    <row r="48526" spans="58:58" x14ac:dyDescent="0.25">
      <c r="BF48526" s="1"/>
    </row>
    <row r="48527" spans="58:58" x14ac:dyDescent="0.25">
      <c r="BF48527" s="1"/>
    </row>
    <row r="48528" spans="58:58" x14ac:dyDescent="0.25">
      <c r="BF48528" s="1"/>
    </row>
    <row r="48529" spans="58:58" x14ac:dyDescent="0.25">
      <c r="BF48529" s="1"/>
    </row>
    <row r="48530" spans="58:58" x14ac:dyDescent="0.25">
      <c r="BF48530" s="1"/>
    </row>
    <row r="48531" spans="58:58" x14ac:dyDescent="0.25">
      <c r="BF48531" s="1"/>
    </row>
    <row r="48532" spans="58:58" x14ac:dyDescent="0.25">
      <c r="BF48532" s="1"/>
    </row>
    <row r="48533" spans="58:58" x14ac:dyDescent="0.25">
      <c r="BF48533" s="1"/>
    </row>
    <row r="48534" spans="58:58" x14ac:dyDescent="0.25">
      <c r="BF48534" s="1"/>
    </row>
    <row r="48535" spans="58:58" x14ac:dyDescent="0.25">
      <c r="BF48535" s="1"/>
    </row>
    <row r="48536" spans="58:58" x14ac:dyDescent="0.25">
      <c r="BF48536" s="1"/>
    </row>
    <row r="48537" spans="58:58" x14ac:dyDescent="0.25">
      <c r="BF48537" s="1"/>
    </row>
    <row r="48538" spans="58:58" x14ac:dyDescent="0.25">
      <c r="BF48538" s="1"/>
    </row>
    <row r="48539" spans="58:58" x14ac:dyDescent="0.25">
      <c r="BF48539" s="1"/>
    </row>
    <row r="48540" spans="58:58" x14ac:dyDescent="0.25">
      <c r="BF48540" s="1"/>
    </row>
    <row r="48541" spans="58:58" x14ac:dyDescent="0.25">
      <c r="BF48541" s="1"/>
    </row>
    <row r="48542" spans="58:58" x14ac:dyDescent="0.25">
      <c r="BF48542" s="1"/>
    </row>
    <row r="48543" spans="58:58" x14ac:dyDescent="0.25">
      <c r="BF48543" s="1"/>
    </row>
    <row r="48544" spans="58:58" x14ac:dyDescent="0.25">
      <c r="BF48544" s="1"/>
    </row>
    <row r="48545" spans="58:58" x14ac:dyDescent="0.25">
      <c r="BF48545" s="1"/>
    </row>
    <row r="48546" spans="58:58" x14ac:dyDescent="0.25">
      <c r="BF48546" s="1"/>
    </row>
    <row r="48547" spans="58:58" x14ac:dyDescent="0.25">
      <c r="BF48547" s="1"/>
    </row>
    <row r="48548" spans="58:58" x14ac:dyDescent="0.25">
      <c r="BF48548" s="1"/>
    </row>
    <row r="48549" spans="58:58" x14ac:dyDescent="0.25">
      <c r="BF48549" s="1"/>
    </row>
    <row r="48550" spans="58:58" x14ac:dyDescent="0.25">
      <c r="BF48550" s="1"/>
    </row>
    <row r="48551" spans="58:58" x14ac:dyDescent="0.25">
      <c r="BF48551" s="1"/>
    </row>
    <row r="48552" spans="58:58" x14ac:dyDescent="0.25">
      <c r="BF48552" s="1"/>
    </row>
    <row r="48553" spans="58:58" x14ac:dyDescent="0.25">
      <c r="BF48553" s="1"/>
    </row>
    <row r="48554" spans="58:58" x14ac:dyDescent="0.25">
      <c r="BF48554" s="1"/>
    </row>
    <row r="48555" spans="58:58" x14ac:dyDescent="0.25">
      <c r="BF48555" s="1"/>
    </row>
    <row r="48556" spans="58:58" x14ac:dyDescent="0.25">
      <c r="BF48556" s="1"/>
    </row>
    <row r="48557" spans="58:58" x14ac:dyDescent="0.25">
      <c r="BF48557" s="1"/>
    </row>
    <row r="48558" spans="58:58" x14ac:dyDescent="0.25">
      <c r="BF48558" s="1"/>
    </row>
    <row r="48559" spans="58:58" x14ac:dyDescent="0.25">
      <c r="BF48559" s="1"/>
    </row>
    <row r="48560" spans="58:58" x14ac:dyDescent="0.25">
      <c r="BF48560" s="1"/>
    </row>
    <row r="48561" spans="58:58" x14ac:dyDescent="0.25">
      <c r="BF48561" s="1"/>
    </row>
    <row r="48562" spans="58:58" x14ac:dyDescent="0.25">
      <c r="BF48562" s="1"/>
    </row>
    <row r="48563" spans="58:58" x14ac:dyDescent="0.25">
      <c r="BF48563" s="1"/>
    </row>
    <row r="48564" spans="58:58" x14ac:dyDescent="0.25">
      <c r="BF48564" s="1"/>
    </row>
    <row r="48565" spans="58:58" x14ac:dyDescent="0.25">
      <c r="BF48565" s="1"/>
    </row>
    <row r="48566" spans="58:58" x14ac:dyDescent="0.25">
      <c r="BF48566" s="1"/>
    </row>
    <row r="48567" spans="58:58" x14ac:dyDescent="0.25">
      <c r="BF48567" s="1"/>
    </row>
    <row r="48568" spans="58:58" x14ac:dyDescent="0.25">
      <c r="BF48568" s="1"/>
    </row>
    <row r="48569" spans="58:58" x14ac:dyDescent="0.25">
      <c r="BF48569" s="1"/>
    </row>
    <row r="48570" spans="58:58" x14ac:dyDescent="0.25">
      <c r="BF48570" s="1"/>
    </row>
    <row r="48571" spans="58:58" x14ac:dyDescent="0.25">
      <c r="BF48571" s="1"/>
    </row>
    <row r="48572" spans="58:58" x14ac:dyDescent="0.25">
      <c r="BF48572" s="1"/>
    </row>
    <row r="48573" spans="58:58" x14ac:dyDescent="0.25">
      <c r="BF48573" s="1"/>
    </row>
    <row r="48574" spans="58:58" x14ac:dyDescent="0.25">
      <c r="BF48574" s="1"/>
    </row>
    <row r="48575" spans="58:58" x14ac:dyDescent="0.25">
      <c r="BF48575" s="1"/>
    </row>
    <row r="48576" spans="58:58" x14ac:dyDescent="0.25">
      <c r="BF48576" s="1"/>
    </row>
    <row r="48577" spans="58:58" x14ac:dyDescent="0.25">
      <c r="BF48577" s="1"/>
    </row>
    <row r="48578" spans="58:58" x14ac:dyDescent="0.25">
      <c r="BF48578" s="1"/>
    </row>
    <row r="48579" spans="58:58" x14ac:dyDescent="0.25">
      <c r="BF48579" s="1"/>
    </row>
    <row r="48580" spans="58:58" x14ac:dyDescent="0.25">
      <c r="BF48580" s="1"/>
    </row>
    <row r="48581" spans="58:58" x14ac:dyDescent="0.25">
      <c r="BF48581" s="1"/>
    </row>
    <row r="48582" spans="58:58" x14ac:dyDescent="0.25">
      <c r="BF48582" s="1"/>
    </row>
    <row r="48583" spans="58:58" x14ac:dyDescent="0.25">
      <c r="BF48583" s="1"/>
    </row>
    <row r="48584" spans="58:58" x14ac:dyDescent="0.25">
      <c r="BF48584" s="1"/>
    </row>
    <row r="48585" spans="58:58" x14ac:dyDescent="0.25">
      <c r="BF48585" s="1"/>
    </row>
    <row r="48586" spans="58:58" x14ac:dyDescent="0.25">
      <c r="BF48586" s="1"/>
    </row>
    <row r="48587" spans="58:58" x14ac:dyDescent="0.25">
      <c r="BF48587" s="1"/>
    </row>
    <row r="48588" spans="58:58" x14ac:dyDescent="0.25">
      <c r="BF48588" s="1"/>
    </row>
    <row r="48589" spans="58:58" x14ac:dyDescent="0.25">
      <c r="BF48589" s="1"/>
    </row>
    <row r="48590" spans="58:58" x14ac:dyDescent="0.25">
      <c r="BF48590" s="1"/>
    </row>
    <row r="48591" spans="58:58" x14ac:dyDescent="0.25">
      <c r="BF48591" s="1"/>
    </row>
    <row r="48592" spans="58:58" x14ac:dyDescent="0.25">
      <c r="BF48592" s="1"/>
    </row>
    <row r="48593" spans="58:58" x14ac:dyDescent="0.25">
      <c r="BF48593" s="1"/>
    </row>
    <row r="48594" spans="58:58" x14ac:dyDescent="0.25">
      <c r="BF48594" s="1"/>
    </row>
    <row r="48595" spans="58:58" x14ac:dyDescent="0.25">
      <c r="BF48595" s="1"/>
    </row>
    <row r="48596" spans="58:58" x14ac:dyDescent="0.25">
      <c r="BF48596" s="1"/>
    </row>
    <row r="48597" spans="58:58" x14ac:dyDescent="0.25">
      <c r="BF48597" s="1"/>
    </row>
    <row r="48598" spans="58:58" x14ac:dyDescent="0.25">
      <c r="BF48598" s="1"/>
    </row>
    <row r="48599" spans="58:58" x14ac:dyDescent="0.25">
      <c r="BF48599" s="1"/>
    </row>
    <row r="48600" spans="58:58" x14ac:dyDescent="0.25">
      <c r="BF48600" s="1"/>
    </row>
    <row r="48601" spans="58:58" x14ac:dyDescent="0.25">
      <c r="BF48601" s="1"/>
    </row>
    <row r="48602" spans="58:58" x14ac:dyDescent="0.25">
      <c r="BF48602" s="1"/>
    </row>
    <row r="48603" spans="58:58" x14ac:dyDescent="0.25">
      <c r="BF48603" s="1"/>
    </row>
    <row r="48604" spans="58:58" x14ac:dyDescent="0.25">
      <c r="BF48604" s="1"/>
    </row>
    <row r="48605" spans="58:58" x14ac:dyDescent="0.25">
      <c r="BF48605" s="1"/>
    </row>
    <row r="48606" spans="58:58" x14ac:dyDescent="0.25">
      <c r="BF48606" s="1"/>
    </row>
    <row r="48607" spans="58:58" x14ac:dyDescent="0.25">
      <c r="BF48607" s="1"/>
    </row>
    <row r="48608" spans="58:58" x14ac:dyDescent="0.25">
      <c r="BF48608" s="1"/>
    </row>
    <row r="48609" spans="58:58" x14ac:dyDescent="0.25">
      <c r="BF48609" s="1"/>
    </row>
    <row r="48610" spans="58:58" x14ac:dyDescent="0.25">
      <c r="BF48610" s="1"/>
    </row>
    <row r="48611" spans="58:58" x14ac:dyDescent="0.25">
      <c r="BF48611" s="1"/>
    </row>
    <row r="48612" spans="58:58" x14ac:dyDescent="0.25">
      <c r="BF48612" s="1"/>
    </row>
    <row r="48613" spans="58:58" x14ac:dyDescent="0.25">
      <c r="BF48613" s="1"/>
    </row>
    <row r="48614" spans="58:58" x14ac:dyDescent="0.25">
      <c r="BF48614" s="1"/>
    </row>
    <row r="48615" spans="58:58" x14ac:dyDescent="0.25">
      <c r="BF48615" s="1"/>
    </row>
    <row r="48616" spans="58:58" x14ac:dyDescent="0.25">
      <c r="BF48616" s="1"/>
    </row>
    <row r="48617" spans="58:58" x14ac:dyDescent="0.25">
      <c r="BF48617" s="1"/>
    </row>
    <row r="48618" spans="58:58" x14ac:dyDescent="0.25">
      <c r="BF48618" s="1"/>
    </row>
    <row r="48619" spans="58:58" x14ac:dyDescent="0.25">
      <c r="BF48619" s="1"/>
    </row>
    <row r="48620" spans="58:58" x14ac:dyDescent="0.25">
      <c r="BF48620" s="1"/>
    </row>
    <row r="48621" spans="58:58" x14ac:dyDescent="0.25">
      <c r="BF48621" s="1"/>
    </row>
    <row r="48622" spans="58:58" x14ac:dyDescent="0.25">
      <c r="BF48622" s="1"/>
    </row>
    <row r="48623" spans="58:58" x14ac:dyDescent="0.25">
      <c r="BF48623" s="1"/>
    </row>
    <row r="48624" spans="58:58" x14ac:dyDescent="0.25">
      <c r="BF48624" s="1"/>
    </row>
    <row r="48625" spans="58:58" x14ac:dyDescent="0.25">
      <c r="BF48625" s="1"/>
    </row>
    <row r="48626" spans="58:58" x14ac:dyDescent="0.25">
      <c r="BF48626" s="1"/>
    </row>
    <row r="48627" spans="58:58" x14ac:dyDescent="0.25">
      <c r="BF48627" s="1"/>
    </row>
    <row r="48628" spans="58:58" x14ac:dyDescent="0.25">
      <c r="BF48628" s="1"/>
    </row>
    <row r="48629" spans="58:58" x14ac:dyDescent="0.25">
      <c r="BF48629" s="1"/>
    </row>
    <row r="48630" spans="58:58" x14ac:dyDescent="0.25">
      <c r="BF48630" s="1"/>
    </row>
    <row r="48631" spans="58:58" x14ac:dyDescent="0.25">
      <c r="BF48631" s="1"/>
    </row>
    <row r="48632" spans="58:58" x14ac:dyDescent="0.25">
      <c r="BF48632" s="1"/>
    </row>
    <row r="48633" spans="58:58" x14ac:dyDescent="0.25">
      <c r="BF48633" s="1"/>
    </row>
    <row r="48634" spans="58:58" x14ac:dyDescent="0.25">
      <c r="BF48634" s="1"/>
    </row>
    <row r="48635" spans="58:58" x14ac:dyDescent="0.25">
      <c r="BF48635" s="1"/>
    </row>
    <row r="48636" spans="58:58" x14ac:dyDescent="0.25">
      <c r="BF48636" s="1"/>
    </row>
    <row r="48637" spans="58:58" x14ac:dyDescent="0.25">
      <c r="BF48637" s="1"/>
    </row>
    <row r="48638" spans="58:58" x14ac:dyDescent="0.25">
      <c r="BF48638" s="1"/>
    </row>
    <row r="48639" spans="58:58" x14ac:dyDescent="0.25">
      <c r="BF48639" s="1"/>
    </row>
    <row r="48640" spans="58:58" x14ac:dyDescent="0.25">
      <c r="BF48640" s="1"/>
    </row>
    <row r="48641" spans="58:58" x14ac:dyDescent="0.25">
      <c r="BF48641" s="1"/>
    </row>
    <row r="48642" spans="58:58" x14ac:dyDescent="0.25">
      <c r="BF48642" s="1"/>
    </row>
    <row r="48643" spans="58:58" x14ac:dyDescent="0.25">
      <c r="BF48643" s="1"/>
    </row>
    <row r="48644" spans="58:58" x14ac:dyDescent="0.25">
      <c r="BF48644" s="1"/>
    </row>
    <row r="48645" spans="58:58" x14ac:dyDescent="0.25">
      <c r="BF48645" s="1"/>
    </row>
    <row r="48646" spans="58:58" x14ac:dyDescent="0.25">
      <c r="BF48646" s="1"/>
    </row>
    <row r="48647" spans="58:58" x14ac:dyDescent="0.25">
      <c r="BF48647" s="1"/>
    </row>
    <row r="48648" spans="58:58" x14ac:dyDescent="0.25">
      <c r="BF48648" s="1"/>
    </row>
    <row r="48649" spans="58:58" x14ac:dyDescent="0.25">
      <c r="BF48649" s="1"/>
    </row>
    <row r="48650" spans="58:58" x14ac:dyDescent="0.25">
      <c r="BF48650" s="1"/>
    </row>
    <row r="48651" spans="58:58" x14ac:dyDescent="0.25">
      <c r="BF48651" s="1"/>
    </row>
    <row r="48652" spans="58:58" x14ac:dyDescent="0.25">
      <c r="BF48652" s="1"/>
    </row>
    <row r="48653" spans="58:58" x14ac:dyDescent="0.25">
      <c r="BF48653" s="1"/>
    </row>
    <row r="48654" spans="58:58" x14ac:dyDescent="0.25">
      <c r="BF48654" s="1"/>
    </row>
    <row r="48655" spans="58:58" x14ac:dyDescent="0.25">
      <c r="BF48655" s="1"/>
    </row>
    <row r="48656" spans="58:58" x14ac:dyDescent="0.25">
      <c r="BF48656" s="1"/>
    </row>
    <row r="48657" spans="58:58" x14ac:dyDescent="0.25">
      <c r="BF48657" s="1"/>
    </row>
    <row r="48658" spans="58:58" x14ac:dyDescent="0.25">
      <c r="BF48658" s="1"/>
    </row>
    <row r="48659" spans="58:58" x14ac:dyDescent="0.25">
      <c r="BF48659" s="1"/>
    </row>
    <row r="48660" spans="58:58" x14ac:dyDescent="0.25">
      <c r="BF48660" s="1"/>
    </row>
    <row r="48661" spans="58:58" x14ac:dyDescent="0.25">
      <c r="BF48661" s="1"/>
    </row>
    <row r="48662" spans="58:58" x14ac:dyDescent="0.25">
      <c r="BF48662" s="1"/>
    </row>
    <row r="48663" spans="58:58" x14ac:dyDescent="0.25">
      <c r="BF48663" s="1"/>
    </row>
    <row r="48664" spans="58:58" x14ac:dyDescent="0.25">
      <c r="BF48664" s="1"/>
    </row>
    <row r="48665" spans="58:58" x14ac:dyDescent="0.25">
      <c r="BF48665" s="1"/>
    </row>
    <row r="48666" spans="58:58" x14ac:dyDescent="0.25">
      <c r="BF48666" s="1"/>
    </row>
    <row r="48667" spans="58:58" x14ac:dyDescent="0.25">
      <c r="BF48667" s="1"/>
    </row>
    <row r="48668" spans="58:58" x14ac:dyDescent="0.25">
      <c r="BF48668" s="1"/>
    </row>
    <row r="48669" spans="58:58" x14ac:dyDescent="0.25">
      <c r="BF48669" s="1"/>
    </row>
    <row r="48670" spans="58:58" x14ac:dyDescent="0.25">
      <c r="BF48670" s="1"/>
    </row>
    <row r="48671" spans="58:58" x14ac:dyDescent="0.25">
      <c r="BF48671" s="1"/>
    </row>
    <row r="48672" spans="58:58" x14ac:dyDescent="0.25">
      <c r="BF48672" s="1"/>
    </row>
    <row r="48673" spans="58:58" x14ac:dyDescent="0.25">
      <c r="BF48673" s="1"/>
    </row>
    <row r="48674" spans="58:58" x14ac:dyDescent="0.25">
      <c r="BF48674" s="1"/>
    </row>
    <row r="48675" spans="58:58" x14ac:dyDescent="0.25">
      <c r="BF48675" s="1"/>
    </row>
    <row r="48676" spans="58:58" x14ac:dyDescent="0.25">
      <c r="BF48676" s="1"/>
    </row>
    <row r="48677" spans="58:58" x14ac:dyDescent="0.25">
      <c r="BF48677" s="1"/>
    </row>
    <row r="48678" spans="58:58" x14ac:dyDescent="0.25">
      <c r="BF48678" s="1"/>
    </row>
    <row r="48679" spans="58:58" x14ac:dyDescent="0.25">
      <c r="BF48679" s="1"/>
    </row>
    <row r="48680" spans="58:58" x14ac:dyDescent="0.25">
      <c r="BF48680" s="1"/>
    </row>
    <row r="48681" spans="58:58" x14ac:dyDescent="0.25">
      <c r="BF48681" s="1"/>
    </row>
    <row r="48682" spans="58:58" x14ac:dyDescent="0.25">
      <c r="BF48682" s="1"/>
    </row>
    <row r="48683" spans="58:58" x14ac:dyDescent="0.25">
      <c r="BF48683" s="1"/>
    </row>
    <row r="48684" spans="58:58" x14ac:dyDescent="0.25">
      <c r="BF48684" s="1"/>
    </row>
    <row r="48685" spans="58:58" x14ac:dyDescent="0.25">
      <c r="BF48685" s="1"/>
    </row>
    <row r="48686" spans="58:58" x14ac:dyDescent="0.25">
      <c r="BF48686" s="1"/>
    </row>
    <row r="48687" spans="58:58" x14ac:dyDescent="0.25">
      <c r="BF48687" s="1"/>
    </row>
    <row r="48688" spans="58:58" x14ac:dyDescent="0.25">
      <c r="BF48688" s="1"/>
    </row>
    <row r="48689" spans="58:58" x14ac:dyDescent="0.25">
      <c r="BF48689" s="1"/>
    </row>
    <row r="48690" spans="58:58" x14ac:dyDescent="0.25">
      <c r="BF48690" s="1"/>
    </row>
    <row r="48691" spans="58:58" x14ac:dyDescent="0.25">
      <c r="BF48691" s="1"/>
    </row>
    <row r="48692" spans="58:58" x14ac:dyDescent="0.25">
      <c r="BF48692" s="1"/>
    </row>
    <row r="48693" spans="58:58" x14ac:dyDescent="0.25">
      <c r="BF48693" s="1"/>
    </row>
    <row r="48694" spans="58:58" x14ac:dyDescent="0.25">
      <c r="BF48694" s="1"/>
    </row>
    <row r="48695" spans="58:58" x14ac:dyDescent="0.25">
      <c r="BF48695" s="1"/>
    </row>
    <row r="48696" spans="58:58" x14ac:dyDescent="0.25">
      <c r="BF48696" s="1"/>
    </row>
    <row r="48697" spans="58:58" x14ac:dyDescent="0.25">
      <c r="BF48697" s="1"/>
    </row>
    <row r="48698" spans="58:58" x14ac:dyDescent="0.25">
      <c r="BF48698" s="1"/>
    </row>
    <row r="48699" spans="58:58" x14ac:dyDescent="0.25">
      <c r="BF48699" s="1"/>
    </row>
    <row r="48700" spans="58:58" x14ac:dyDescent="0.25">
      <c r="BF48700" s="1"/>
    </row>
    <row r="48701" spans="58:58" x14ac:dyDescent="0.25">
      <c r="BF48701" s="1"/>
    </row>
    <row r="48702" spans="58:58" x14ac:dyDescent="0.25">
      <c r="BF48702" s="1"/>
    </row>
    <row r="48703" spans="58:58" x14ac:dyDescent="0.25">
      <c r="BF48703" s="1"/>
    </row>
    <row r="48704" spans="58:58" x14ac:dyDescent="0.25">
      <c r="BF48704" s="1"/>
    </row>
    <row r="48705" spans="58:58" x14ac:dyDescent="0.25">
      <c r="BF48705" s="1"/>
    </row>
    <row r="48706" spans="58:58" x14ac:dyDescent="0.25">
      <c r="BF48706" s="1"/>
    </row>
    <row r="48707" spans="58:58" x14ac:dyDescent="0.25">
      <c r="BF48707" s="1"/>
    </row>
    <row r="48708" spans="58:58" x14ac:dyDescent="0.25">
      <c r="BF48708" s="1"/>
    </row>
    <row r="48709" spans="58:58" x14ac:dyDescent="0.25">
      <c r="BF48709" s="1"/>
    </row>
    <row r="48710" spans="58:58" x14ac:dyDescent="0.25">
      <c r="BF48710" s="1"/>
    </row>
    <row r="48711" spans="58:58" x14ac:dyDescent="0.25">
      <c r="BF48711" s="1"/>
    </row>
    <row r="48712" spans="58:58" x14ac:dyDescent="0.25">
      <c r="BF48712" s="1"/>
    </row>
    <row r="48713" spans="58:58" x14ac:dyDescent="0.25">
      <c r="BF48713" s="1"/>
    </row>
    <row r="48714" spans="58:58" x14ac:dyDescent="0.25">
      <c r="BF48714" s="1"/>
    </row>
    <row r="48715" spans="58:58" x14ac:dyDescent="0.25">
      <c r="BF48715" s="1"/>
    </row>
    <row r="48716" spans="58:58" x14ac:dyDescent="0.25">
      <c r="BF48716" s="1"/>
    </row>
    <row r="48717" spans="58:58" x14ac:dyDescent="0.25">
      <c r="BF48717" s="1"/>
    </row>
    <row r="48718" spans="58:58" x14ac:dyDescent="0.25">
      <c r="BF48718" s="1"/>
    </row>
    <row r="48719" spans="58:58" x14ac:dyDescent="0.25">
      <c r="BF48719" s="1"/>
    </row>
    <row r="48720" spans="58:58" x14ac:dyDescent="0.25">
      <c r="BF48720" s="1"/>
    </row>
    <row r="48721" spans="58:58" x14ac:dyDescent="0.25">
      <c r="BF48721" s="1"/>
    </row>
    <row r="48722" spans="58:58" x14ac:dyDescent="0.25">
      <c r="BF48722" s="1"/>
    </row>
    <row r="48723" spans="58:58" x14ac:dyDescent="0.25">
      <c r="BF48723" s="1"/>
    </row>
    <row r="48724" spans="58:58" x14ac:dyDescent="0.25">
      <c r="BF48724" s="1"/>
    </row>
    <row r="48725" spans="58:58" x14ac:dyDescent="0.25">
      <c r="BF48725" s="1"/>
    </row>
    <row r="48726" spans="58:58" x14ac:dyDescent="0.25">
      <c r="BF48726" s="1"/>
    </row>
    <row r="48727" spans="58:58" x14ac:dyDescent="0.25">
      <c r="BF48727" s="1"/>
    </row>
    <row r="48728" spans="58:58" x14ac:dyDescent="0.25">
      <c r="BF48728" s="1"/>
    </row>
    <row r="48729" spans="58:58" x14ac:dyDescent="0.25">
      <c r="BF48729" s="1"/>
    </row>
    <row r="48730" spans="58:58" x14ac:dyDescent="0.25">
      <c r="BF48730" s="1"/>
    </row>
    <row r="48731" spans="58:58" x14ac:dyDescent="0.25">
      <c r="BF48731" s="1"/>
    </row>
    <row r="48732" spans="58:58" x14ac:dyDescent="0.25">
      <c r="BF48732" s="1"/>
    </row>
    <row r="48733" spans="58:58" x14ac:dyDescent="0.25">
      <c r="BF48733" s="1"/>
    </row>
    <row r="48734" spans="58:58" x14ac:dyDescent="0.25">
      <c r="BF48734" s="1"/>
    </row>
    <row r="48735" spans="58:58" x14ac:dyDescent="0.25">
      <c r="BF48735" s="1"/>
    </row>
    <row r="48736" spans="58:58" x14ac:dyDescent="0.25">
      <c r="BF48736" s="1"/>
    </row>
    <row r="48737" spans="58:58" x14ac:dyDescent="0.25">
      <c r="BF48737" s="1"/>
    </row>
    <row r="48738" spans="58:58" x14ac:dyDescent="0.25">
      <c r="BF48738" s="1"/>
    </row>
    <row r="48739" spans="58:58" x14ac:dyDescent="0.25">
      <c r="BF48739" s="1"/>
    </row>
    <row r="48740" spans="58:58" x14ac:dyDescent="0.25">
      <c r="BF48740" s="1"/>
    </row>
    <row r="48741" spans="58:58" x14ac:dyDescent="0.25">
      <c r="BF48741" s="1"/>
    </row>
    <row r="48742" spans="58:58" x14ac:dyDescent="0.25">
      <c r="BF48742" s="1"/>
    </row>
    <row r="48743" spans="58:58" x14ac:dyDescent="0.25">
      <c r="BF48743" s="1"/>
    </row>
    <row r="48744" spans="58:58" x14ac:dyDescent="0.25">
      <c r="BF48744" s="1"/>
    </row>
    <row r="48745" spans="58:58" x14ac:dyDescent="0.25">
      <c r="BF48745" s="1"/>
    </row>
    <row r="48746" spans="58:58" x14ac:dyDescent="0.25">
      <c r="BF48746" s="1"/>
    </row>
    <row r="48747" spans="58:58" x14ac:dyDescent="0.25">
      <c r="BF48747" s="1"/>
    </row>
    <row r="48748" spans="58:58" x14ac:dyDescent="0.25">
      <c r="BF48748" s="1"/>
    </row>
    <row r="48749" spans="58:58" x14ac:dyDescent="0.25">
      <c r="BF48749" s="1"/>
    </row>
    <row r="48750" spans="58:58" x14ac:dyDescent="0.25">
      <c r="BF48750" s="1"/>
    </row>
    <row r="48751" spans="58:58" x14ac:dyDescent="0.25">
      <c r="BF48751" s="1"/>
    </row>
    <row r="48752" spans="58:58" x14ac:dyDescent="0.25">
      <c r="BF48752" s="1"/>
    </row>
    <row r="48753" spans="58:58" x14ac:dyDescent="0.25">
      <c r="BF48753" s="1"/>
    </row>
    <row r="48754" spans="58:58" x14ac:dyDescent="0.25">
      <c r="BF48754" s="1"/>
    </row>
    <row r="48755" spans="58:58" x14ac:dyDescent="0.25">
      <c r="BF48755" s="1"/>
    </row>
    <row r="48756" spans="58:58" x14ac:dyDescent="0.25">
      <c r="BF48756" s="1"/>
    </row>
    <row r="48757" spans="58:58" x14ac:dyDescent="0.25">
      <c r="BF48757" s="1"/>
    </row>
    <row r="48758" spans="58:58" x14ac:dyDescent="0.25">
      <c r="BF48758" s="1"/>
    </row>
    <row r="48759" spans="58:58" x14ac:dyDescent="0.25">
      <c r="BF48759" s="1"/>
    </row>
    <row r="48760" spans="58:58" x14ac:dyDescent="0.25">
      <c r="BF48760" s="1"/>
    </row>
    <row r="48761" spans="58:58" x14ac:dyDescent="0.25">
      <c r="BF48761" s="1"/>
    </row>
    <row r="48762" spans="58:58" x14ac:dyDescent="0.25">
      <c r="BF48762" s="1"/>
    </row>
    <row r="48763" spans="58:58" x14ac:dyDescent="0.25">
      <c r="BF48763" s="1"/>
    </row>
    <row r="48764" spans="58:58" x14ac:dyDescent="0.25">
      <c r="BF48764" s="1"/>
    </row>
    <row r="48765" spans="58:58" x14ac:dyDescent="0.25">
      <c r="BF48765" s="1"/>
    </row>
    <row r="48766" spans="58:58" x14ac:dyDescent="0.25">
      <c r="BF48766" s="1"/>
    </row>
    <row r="48767" spans="58:58" x14ac:dyDescent="0.25">
      <c r="BF48767" s="1"/>
    </row>
    <row r="48768" spans="58:58" x14ac:dyDescent="0.25">
      <c r="BF48768" s="1"/>
    </row>
    <row r="48769" spans="58:58" x14ac:dyDescent="0.25">
      <c r="BF48769" s="1"/>
    </row>
    <row r="48770" spans="58:58" x14ac:dyDescent="0.25">
      <c r="BF48770" s="1"/>
    </row>
    <row r="48771" spans="58:58" x14ac:dyDescent="0.25">
      <c r="BF48771" s="1"/>
    </row>
    <row r="48772" spans="58:58" x14ac:dyDescent="0.25">
      <c r="BF48772" s="1"/>
    </row>
    <row r="48773" spans="58:58" x14ac:dyDescent="0.25">
      <c r="BF48773" s="1"/>
    </row>
    <row r="48774" spans="58:58" x14ac:dyDescent="0.25">
      <c r="BF48774" s="1"/>
    </row>
    <row r="48775" spans="58:58" x14ac:dyDescent="0.25">
      <c r="BF48775" s="1"/>
    </row>
    <row r="48776" spans="58:58" x14ac:dyDescent="0.25">
      <c r="BF48776" s="1"/>
    </row>
    <row r="48777" spans="58:58" x14ac:dyDescent="0.25">
      <c r="BF48777" s="1"/>
    </row>
    <row r="48778" spans="58:58" x14ac:dyDescent="0.25">
      <c r="BF48778" s="1"/>
    </row>
    <row r="48779" spans="58:58" x14ac:dyDescent="0.25">
      <c r="BF48779" s="1"/>
    </row>
    <row r="48780" spans="58:58" x14ac:dyDescent="0.25">
      <c r="BF48780" s="1"/>
    </row>
    <row r="48781" spans="58:58" x14ac:dyDescent="0.25">
      <c r="BF48781" s="1"/>
    </row>
    <row r="48782" spans="58:58" x14ac:dyDescent="0.25">
      <c r="BF48782" s="1"/>
    </row>
    <row r="48783" spans="58:58" x14ac:dyDescent="0.25">
      <c r="BF48783" s="1"/>
    </row>
    <row r="48784" spans="58:58" x14ac:dyDescent="0.25">
      <c r="BF48784" s="1"/>
    </row>
    <row r="48785" spans="58:58" x14ac:dyDescent="0.25">
      <c r="BF48785" s="1"/>
    </row>
    <row r="48786" spans="58:58" x14ac:dyDescent="0.25">
      <c r="BF48786" s="1"/>
    </row>
    <row r="48787" spans="58:58" x14ac:dyDescent="0.25">
      <c r="BF48787" s="1"/>
    </row>
    <row r="48788" spans="58:58" x14ac:dyDescent="0.25">
      <c r="BF48788" s="1"/>
    </row>
    <row r="48789" spans="58:58" x14ac:dyDescent="0.25">
      <c r="BF48789" s="1"/>
    </row>
    <row r="48790" spans="58:58" x14ac:dyDescent="0.25">
      <c r="BF48790" s="1"/>
    </row>
    <row r="48791" spans="58:58" x14ac:dyDescent="0.25">
      <c r="BF48791" s="1"/>
    </row>
    <row r="48792" spans="58:58" x14ac:dyDescent="0.25">
      <c r="BF48792" s="1"/>
    </row>
    <row r="48793" spans="58:58" x14ac:dyDescent="0.25">
      <c r="BF48793" s="1"/>
    </row>
    <row r="48794" spans="58:58" x14ac:dyDescent="0.25">
      <c r="BF48794" s="1"/>
    </row>
    <row r="48795" spans="58:58" x14ac:dyDescent="0.25">
      <c r="BF48795" s="1"/>
    </row>
    <row r="48796" spans="58:58" x14ac:dyDescent="0.25">
      <c r="BF48796" s="1"/>
    </row>
    <row r="48797" spans="58:58" x14ac:dyDescent="0.25">
      <c r="BF48797" s="1"/>
    </row>
    <row r="48798" spans="58:58" x14ac:dyDescent="0.25">
      <c r="BF48798" s="1"/>
    </row>
    <row r="48799" spans="58:58" x14ac:dyDescent="0.25">
      <c r="BF48799" s="1"/>
    </row>
    <row r="48800" spans="58:58" x14ac:dyDescent="0.25">
      <c r="BF48800" s="1"/>
    </row>
    <row r="48801" spans="58:58" x14ac:dyDescent="0.25">
      <c r="BF48801" s="1"/>
    </row>
    <row r="48802" spans="58:58" x14ac:dyDescent="0.25">
      <c r="BF48802" s="1"/>
    </row>
    <row r="48803" spans="58:58" x14ac:dyDescent="0.25">
      <c r="BF48803" s="1"/>
    </row>
    <row r="48804" spans="58:58" x14ac:dyDescent="0.25">
      <c r="BF48804" s="1"/>
    </row>
    <row r="48805" spans="58:58" x14ac:dyDescent="0.25">
      <c r="BF48805" s="1"/>
    </row>
    <row r="48806" spans="58:58" x14ac:dyDescent="0.25">
      <c r="BF48806" s="1"/>
    </row>
    <row r="48807" spans="58:58" x14ac:dyDescent="0.25">
      <c r="BF48807" s="1"/>
    </row>
    <row r="48808" spans="58:58" x14ac:dyDescent="0.25">
      <c r="BF48808" s="1"/>
    </row>
    <row r="48809" spans="58:58" x14ac:dyDescent="0.25">
      <c r="BF48809" s="1"/>
    </row>
    <row r="48810" spans="58:58" x14ac:dyDescent="0.25">
      <c r="BF48810" s="1"/>
    </row>
    <row r="48811" spans="58:58" x14ac:dyDescent="0.25">
      <c r="BF48811" s="1"/>
    </row>
    <row r="48812" spans="58:58" x14ac:dyDescent="0.25">
      <c r="BF48812" s="1"/>
    </row>
    <row r="48813" spans="58:58" x14ac:dyDescent="0.25">
      <c r="BF48813" s="1"/>
    </row>
    <row r="48814" spans="58:58" x14ac:dyDescent="0.25">
      <c r="BF48814" s="1"/>
    </row>
    <row r="48815" spans="58:58" x14ac:dyDescent="0.25">
      <c r="BF48815" s="1"/>
    </row>
    <row r="48816" spans="58:58" x14ac:dyDescent="0.25">
      <c r="BF48816" s="1"/>
    </row>
    <row r="48817" spans="58:58" x14ac:dyDescent="0.25">
      <c r="BF48817" s="1"/>
    </row>
    <row r="48818" spans="58:58" x14ac:dyDescent="0.25">
      <c r="BF48818" s="1"/>
    </row>
    <row r="48819" spans="58:58" x14ac:dyDescent="0.25">
      <c r="BF48819" s="1"/>
    </row>
    <row r="48820" spans="58:58" x14ac:dyDescent="0.25">
      <c r="BF48820" s="1"/>
    </row>
    <row r="48821" spans="58:58" x14ac:dyDescent="0.25">
      <c r="BF48821" s="1"/>
    </row>
    <row r="48822" spans="58:58" x14ac:dyDescent="0.25">
      <c r="BF48822" s="1"/>
    </row>
    <row r="48823" spans="58:58" x14ac:dyDescent="0.25">
      <c r="BF48823" s="1"/>
    </row>
    <row r="48824" spans="58:58" x14ac:dyDescent="0.25">
      <c r="BF48824" s="1"/>
    </row>
    <row r="48825" spans="58:58" x14ac:dyDescent="0.25">
      <c r="BF48825" s="1"/>
    </row>
    <row r="48826" spans="58:58" x14ac:dyDescent="0.25">
      <c r="BF48826" s="1"/>
    </row>
    <row r="48827" spans="58:58" x14ac:dyDescent="0.25">
      <c r="BF48827" s="1"/>
    </row>
    <row r="48828" spans="58:58" x14ac:dyDescent="0.25">
      <c r="BF48828" s="1"/>
    </row>
    <row r="48829" spans="58:58" x14ac:dyDescent="0.25">
      <c r="BF48829" s="1"/>
    </row>
    <row r="48830" spans="58:58" x14ac:dyDescent="0.25">
      <c r="BF48830" s="1"/>
    </row>
    <row r="48831" spans="58:58" x14ac:dyDescent="0.25">
      <c r="BF48831" s="1"/>
    </row>
    <row r="48832" spans="58:58" x14ac:dyDescent="0.25">
      <c r="BF48832" s="1"/>
    </row>
    <row r="48833" spans="58:58" x14ac:dyDescent="0.25">
      <c r="BF48833" s="1"/>
    </row>
    <row r="48834" spans="58:58" x14ac:dyDescent="0.25">
      <c r="BF48834" s="1"/>
    </row>
    <row r="48835" spans="58:58" x14ac:dyDescent="0.25">
      <c r="BF48835" s="1"/>
    </row>
    <row r="48836" spans="58:58" x14ac:dyDescent="0.25">
      <c r="BF48836" s="1"/>
    </row>
    <row r="48837" spans="58:58" x14ac:dyDescent="0.25">
      <c r="BF48837" s="1"/>
    </row>
    <row r="48838" spans="58:58" x14ac:dyDescent="0.25">
      <c r="BF48838" s="1"/>
    </row>
    <row r="48839" spans="58:58" x14ac:dyDescent="0.25">
      <c r="BF48839" s="1"/>
    </row>
    <row r="48840" spans="58:58" x14ac:dyDescent="0.25">
      <c r="BF48840" s="1"/>
    </row>
    <row r="48841" spans="58:58" x14ac:dyDescent="0.25">
      <c r="BF48841" s="1"/>
    </row>
    <row r="48842" spans="58:58" x14ac:dyDescent="0.25">
      <c r="BF48842" s="1"/>
    </row>
    <row r="48843" spans="58:58" x14ac:dyDescent="0.25">
      <c r="BF48843" s="1"/>
    </row>
    <row r="48844" spans="58:58" x14ac:dyDescent="0.25">
      <c r="BF48844" s="1"/>
    </row>
    <row r="48845" spans="58:58" x14ac:dyDescent="0.25">
      <c r="BF48845" s="1"/>
    </row>
    <row r="48846" spans="58:58" x14ac:dyDescent="0.25">
      <c r="BF48846" s="1"/>
    </row>
    <row r="48847" spans="58:58" x14ac:dyDescent="0.25">
      <c r="BF48847" s="1"/>
    </row>
    <row r="48848" spans="58:58" x14ac:dyDescent="0.25">
      <c r="BF48848" s="1"/>
    </row>
    <row r="48849" spans="58:58" x14ac:dyDescent="0.25">
      <c r="BF48849" s="1"/>
    </row>
    <row r="48850" spans="58:58" x14ac:dyDescent="0.25">
      <c r="BF48850" s="1"/>
    </row>
    <row r="48851" spans="58:58" x14ac:dyDescent="0.25">
      <c r="BF48851" s="1"/>
    </row>
    <row r="48852" spans="58:58" x14ac:dyDescent="0.25">
      <c r="BF48852" s="1"/>
    </row>
    <row r="48853" spans="58:58" x14ac:dyDescent="0.25">
      <c r="BF48853" s="1"/>
    </row>
    <row r="48854" spans="58:58" x14ac:dyDescent="0.25">
      <c r="BF48854" s="1"/>
    </row>
    <row r="48855" spans="58:58" x14ac:dyDescent="0.25">
      <c r="BF48855" s="1"/>
    </row>
    <row r="48856" spans="58:58" x14ac:dyDescent="0.25">
      <c r="BF48856" s="1"/>
    </row>
    <row r="48857" spans="58:58" x14ac:dyDescent="0.25">
      <c r="BF48857" s="1"/>
    </row>
    <row r="48858" spans="58:58" x14ac:dyDescent="0.25">
      <c r="BF48858" s="1"/>
    </row>
    <row r="48859" spans="58:58" x14ac:dyDescent="0.25">
      <c r="BF48859" s="1"/>
    </row>
    <row r="48860" spans="58:58" x14ac:dyDescent="0.25">
      <c r="BF48860" s="1"/>
    </row>
    <row r="48861" spans="58:58" x14ac:dyDescent="0.25">
      <c r="BF48861" s="1"/>
    </row>
    <row r="48862" spans="58:58" x14ac:dyDescent="0.25">
      <c r="BF48862" s="1"/>
    </row>
    <row r="48863" spans="58:58" x14ac:dyDescent="0.25">
      <c r="BF48863" s="1"/>
    </row>
    <row r="48864" spans="58:58" x14ac:dyDescent="0.25">
      <c r="BF48864" s="1"/>
    </row>
    <row r="48865" spans="58:58" x14ac:dyDescent="0.25">
      <c r="BF48865" s="1"/>
    </row>
    <row r="48866" spans="58:58" x14ac:dyDescent="0.25">
      <c r="BF48866" s="1"/>
    </row>
    <row r="48867" spans="58:58" x14ac:dyDescent="0.25">
      <c r="BF48867" s="1"/>
    </row>
    <row r="48868" spans="58:58" x14ac:dyDescent="0.25">
      <c r="BF48868" s="1"/>
    </row>
    <row r="48869" spans="58:58" x14ac:dyDescent="0.25">
      <c r="BF48869" s="1"/>
    </row>
    <row r="48870" spans="58:58" x14ac:dyDescent="0.25">
      <c r="BF48870" s="1"/>
    </row>
    <row r="48871" spans="58:58" x14ac:dyDescent="0.25">
      <c r="BF48871" s="1"/>
    </row>
    <row r="48872" spans="58:58" x14ac:dyDescent="0.25">
      <c r="BF48872" s="1"/>
    </row>
    <row r="48873" spans="58:58" x14ac:dyDescent="0.25">
      <c r="BF48873" s="1"/>
    </row>
    <row r="48874" spans="58:58" x14ac:dyDescent="0.25">
      <c r="BF48874" s="1"/>
    </row>
    <row r="48875" spans="58:58" x14ac:dyDescent="0.25">
      <c r="BF48875" s="1"/>
    </row>
    <row r="48876" spans="58:58" x14ac:dyDescent="0.25">
      <c r="BF48876" s="1"/>
    </row>
    <row r="48877" spans="58:58" x14ac:dyDescent="0.25">
      <c r="BF48877" s="1"/>
    </row>
    <row r="48878" spans="58:58" x14ac:dyDescent="0.25">
      <c r="BF48878" s="1"/>
    </row>
    <row r="48879" spans="58:58" x14ac:dyDescent="0.25">
      <c r="BF48879" s="1"/>
    </row>
    <row r="48880" spans="58:58" x14ac:dyDescent="0.25">
      <c r="BF48880" s="1"/>
    </row>
    <row r="48881" spans="58:58" x14ac:dyDescent="0.25">
      <c r="BF48881" s="1"/>
    </row>
    <row r="48882" spans="58:58" x14ac:dyDescent="0.25">
      <c r="BF48882" s="1"/>
    </row>
    <row r="48883" spans="58:58" x14ac:dyDescent="0.25">
      <c r="BF48883" s="1"/>
    </row>
    <row r="48884" spans="58:58" x14ac:dyDescent="0.25">
      <c r="BF48884" s="1"/>
    </row>
    <row r="48885" spans="58:58" x14ac:dyDescent="0.25">
      <c r="BF48885" s="1"/>
    </row>
    <row r="48886" spans="58:58" x14ac:dyDescent="0.25">
      <c r="BF48886" s="1"/>
    </row>
    <row r="48887" spans="58:58" x14ac:dyDescent="0.25">
      <c r="BF48887" s="1"/>
    </row>
    <row r="48888" spans="58:58" x14ac:dyDescent="0.25">
      <c r="BF48888" s="1"/>
    </row>
    <row r="48889" spans="58:58" x14ac:dyDescent="0.25">
      <c r="BF48889" s="1"/>
    </row>
    <row r="48890" spans="58:58" x14ac:dyDescent="0.25">
      <c r="BF48890" s="1"/>
    </row>
    <row r="48891" spans="58:58" x14ac:dyDescent="0.25">
      <c r="BF48891" s="1"/>
    </row>
    <row r="48892" spans="58:58" x14ac:dyDescent="0.25">
      <c r="BF48892" s="1"/>
    </row>
    <row r="48893" spans="58:58" x14ac:dyDescent="0.25">
      <c r="BF48893" s="1"/>
    </row>
    <row r="48894" spans="58:58" x14ac:dyDescent="0.25">
      <c r="BF48894" s="1"/>
    </row>
    <row r="48895" spans="58:58" x14ac:dyDescent="0.25">
      <c r="BF48895" s="1"/>
    </row>
    <row r="48896" spans="58:58" x14ac:dyDescent="0.25">
      <c r="BF48896" s="1"/>
    </row>
    <row r="48897" spans="58:58" x14ac:dyDescent="0.25">
      <c r="BF48897" s="1"/>
    </row>
    <row r="48898" spans="58:58" x14ac:dyDescent="0.25">
      <c r="BF48898" s="1"/>
    </row>
    <row r="48899" spans="58:58" x14ac:dyDescent="0.25">
      <c r="BF48899" s="1"/>
    </row>
    <row r="48900" spans="58:58" x14ac:dyDescent="0.25">
      <c r="BF48900" s="1"/>
    </row>
    <row r="48901" spans="58:58" x14ac:dyDescent="0.25">
      <c r="BF48901" s="1"/>
    </row>
    <row r="48902" spans="58:58" x14ac:dyDescent="0.25">
      <c r="BF48902" s="1"/>
    </row>
    <row r="48903" spans="58:58" x14ac:dyDescent="0.25">
      <c r="BF48903" s="1"/>
    </row>
    <row r="48904" spans="58:58" x14ac:dyDescent="0.25">
      <c r="BF48904" s="1"/>
    </row>
    <row r="48905" spans="58:58" x14ac:dyDescent="0.25">
      <c r="BF48905" s="1"/>
    </row>
    <row r="48906" spans="58:58" x14ac:dyDescent="0.25">
      <c r="BF48906" s="1"/>
    </row>
    <row r="48907" spans="58:58" x14ac:dyDescent="0.25">
      <c r="BF48907" s="1"/>
    </row>
    <row r="48908" spans="58:58" x14ac:dyDescent="0.25">
      <c r="BF48908" s="1"/>
    </row>
    <row r="48909" spans="58:58" x14ac:dyDescent="0.25">
      <c r="BF48909" s="1"/>
    </row>
    <row r="48910" spans="58:58" x14ac:dyDescent="0.25">
      <c r="BF48910" s="1"/>
    </row>
    <row r="48911" spans="58:58" x14ac:dyDescent="0.25">
      <c r="BF48911" s="1"/>
    </row>
    <row r="48912" spans="58:58" x14ac:dyDescent="0.25">
      <c r="BF48912" s="1"/>
    </row>
    <row r="48913" spans="58:58" x14ac:dyDescent="0.25">
      <c r="BF48913" s="1"/>
    </row>
    <row r="48914" spans="58:58" x14ac:dyDescent="0.25">
      <c r="BF48914" s="1"/>
    </row>
    <row r="48915" spans="58:58" x14ac:dyDescent="0.25">
      <c r="BF48915" s="1"/>
    </row>
    <row r="48916" spans="58:58" x14ac:dyDescent="0.25">
      <c r="BF48916" s="1"/>
    </row>
    <row r="48917" spans="58:58" x14ac:dyDescent="0.25">
      <c r="BF48917" s="1"/>
    </row>
    <row r="48918" spans="58:58" x14ac:dyDescent="0.25">
      <c r="BF48918" s="1"/>
    </row>
    <row r="48919" spans="58:58" x14ac:dyDescent="0.25">
      <c r="BF48919" s="1"/>
    </row>
    <row r="48920" spans="58:58" x14ac:dyDescent="0.25">
      <c r="BF48920" s="1"/>
    </row>
    <row r="48921" spans="58:58" x14ac:dyDescent="0.25">
      <c r="BF48921" s="1"/>
    </row>
    <row r="48922" spans="58:58" x14ac:dyDescent="0.25">
      <c r="BF48922" s="1"/>
    </row>
    <row r="48923" spans="58:58" x14ac:dyDescent="0.25">
      <c r="BF48923" s="1"/>
    </row>
    <row r="48924" spans="58:58" x14ac:dyDescent="0.25">
      <c r="BF48924" s="1"/>
    </row>
    <row r="48925" spans="58:58" x14ac:dyDescent="0.25">
      <c r="BF48925" s="1"/>
    </row>
    <row r="48926" spans="58:58" x14ac:dyDescent="0.25">
      <c r="BF48926" s="1"/>
    </row>
    <row r="48927" spans="58:58" x14ac:dyDescent="0.25">
      <c r="BF48927" s="1"/>
    </row>
    <row r="48928" spans="58:58" x14ac:dyDescent="0.25">
      <c r="BF48928" s="1"/>
    </row>
    <row r="48929" spans="58:58" x14ac:dyDescent="0.25">
      <c r="BF48929" s="1"/>
    </row>
    <row r="48930" spans="58:58" x14ac:dyDescent="0.25">
      <c r="BF48930" s="1"/>
    </row>
    <row r="48931" spans="58:58" x14ac:dyDescent="0.25">
      <c r="BF48931" s="1"/>
    </row>
    <row r="48932" spans="58:58" x14ac:dyDescent="0.25">
      <c r="BF48932" s="1"/>
    </row>
    <row r="48933" spans="58:58" x14ac:dyDescent="0.25">
      <c r="BF48933" s="1"/>
    </row>
    <row r="48934" spans="58:58" x14ac:dyDescent="0.25">
      <c r="BF48934" s="1"/>
    </row>
    <row r="48935" spans="58:58" x14ac:dyDescent="0.25">
      <c r="BF48935" s="1"/>
    </row>
    <row r="48936" spans="58:58" x14ac:dyDescent="0.25">
      <c r="BF48936" s="1"/>
    </row>
    <row r="48937" spans="58:58" x14ac:dyDescent="0.25">
      <c r="BF48937" s="1"/>
    </row>
    <row r="48938" spans="58:58" x14ac:dyDescent="0.25">
      <c r="BF48938" s="1"/>
    </row>
    <row r="48939" spans="58:58" x14ac:dyDescent="0.25">
      <c r="BF48939" s="1"/>
    </row>
    <row r="48940" spans="58:58" x14ac:dyDescent="0.25">
      <c r="BF48940" s="1"/>
    </row>
    <row r="48941" spans="58:58" x14ac:dyDescent="0.25">
      <c r="BF48941" s="1"/>
    </row>
    <row r="48942" spans="58:58" x14ac:dyDescent="0.25">
      <c r="BF48942" s="1"/>
    </row>
    <row r="48943" spans="58:58" x14ac:dyDescent="0.25">
      <c r="BF48943" s="1"/>
    </row>
    <row r="48944" spans="58:58" x14ac:dyDescent="0.25">
      <c r="BF48944" s="1"/>
    </row>
    <row r="48945" spans="58:58" x14ac:dyDescent="0.25">
      <c r="BF48945" s="1"/>
    </row>
    <row r="48946" spans="58:58" x14ac:dyDescent="0.25">
      <c r="BF48946" s="1"/>
    </row>
    <row r="48947" spans="58:58" x14ac:dyDescent="0.25">
      <c r="BF48947" s="1"/>
    </row>
    <row r="48948" spans="58:58" x14ac:dyDescent="0.25">
      <c r="BF48948" s="1"/>
    </row>
    <row r="48949" spans="58:58" x14ac:dyDescent="0.25">
      <c r="BF48949" s="1"/>
    </row>
    <row r="48950" spans="58:58" x14ac:dyDescent="0.25">
      <c r="BF48950" s="1"/>
    </row>
    <row r="48951" spans="58:58" x14ac:dyDescent="0.25">
      <c r="BF48951" s="1"/>
    </row>
    <row r="48952" spans="58:58" x14ac:dyDescent="0.25">
      <c r="BF48952" s="1"/>
    </row>
    <row r="48953" spans="58:58" x14ac:dyDescent="0.25">
      <c r="BF48953" s="1"/>
    </row>
    <row r="48954" spans="58:58" x14ac:dyDescent="0.25">
      <c r="BF48954" s="1"/>
    </row>
    <row r="48955" spans="58:58" x14ac:dyDescent="0.25">
      <c r="BF48955" s="1"/>
    </row>
    <row r="48956" spans="58:58" x14ac:dyDescent="0.25">
      <c r="BF48956" s="1"/>
    </row>
    <row r="48957" spans="58:58" x14ac:dyDescent="0.25">
      <c r="BF48957" s="1"/>
    </row>
    <row r="48958" spans="58:58" x14ac:dyDescent="0.25">
      <c r="BF48958" s="1"/>
    </row>
    <row r="48959" spans="58:58" x14ac:dyDescent="0.25">
      <c r="BF48959" s="1"/>
    </row>
    <row r="48960" spans="58:58" x14ac:dyDescent="0.25">
      <c r="BF48960" s="1"/>
    </row>
    <row r="48961" spans="58:58" x14ac:dyDescent="0.25">
      <c r="BF48961" s="1"/>
    </row>
    <row r="48962" spans="58:58" x14ac:dyDescent="0.25">
      <c r="BF48962" s="1"/>
    </row>
    <row r="48963" spans="58:58" x14ac:dyDescent="0.25">
      <c r="BF48963" s="1"/>
    </row>
    <row r="48964" spans="58:58" x14ac:dyDescent="0.25">
      <c r="BF48964" s="1"/>
    </row>
    <row r="48965" spans="58:58" x14ac:dyDescent="0.25">
      <c r="BF48965" s="1"/>
    </row>
    <row r="48966" spans="58:58" x14ac:dyDescent="0.25">
      <c r="BF48966" s="1"/>
    </row>
    <row r="48967" spans="58:58" x14ac:dyDescent="0.25">
      <c r="BF48967" s="1"/>
    </row>
    <row r="48968" spans="58:58" x14ac:dyDescent="0.25">
      <c r="BF48968" s="1"/>
    </row>
    <row r="48969" spans="58:58" x14ac:dyDescent="0.25">
      <c r="BF48969" s="1"/>
    </row>
    <row r="48970" spans="58:58" x14ac:dyDescent="0.25">
      <c r="BF48970" s="1"/>
    </row>
    <row r="48971" spans="58:58" x14ac:dyDescent="0.25">
      <c r="BF48971" s="1"/>
    </row>
    <row r="48972" spans="58:58" x14ac:dyDescent="0.25">
      <c r="BF48972" s="1"/>
    </row>
    <row r="48973" spans="58:58" x14ac:dyDescent="0.25">
      <c r="BF48973" s="1"/>
    </row>
    <row r="48974" spans="58:58" x14ac:dyDescent="0.25">
      <c r="BF48974" s="1"/>
    </row>
    <row r="48975" spans="58:58" x14ac:dyDescent="0.25">
      <c r="BF48975" s="1"/>
    </row>
    <row r="48976" spans="58:58" x14ac:dyDescent="0.25">
      <c r="BF48976" s="1"/>
    </row>
    <row r="48977" spans="58:58" x14ac:dyDescent="0.25">
      <c r="BF48977" s="1"/>
    </row>
    <row r="48978" spans="58:58" x14ac:dyDescent="0.25">
      <c r="BF48978" s="1"/>
    </row>
    <row r="48979" spans="58:58" x14ac:dyDescent="0.25">
      <c r="BF48979" s="1"/>
    </row>
    <row r="48980" spans="58:58" x14ac:dyDescent="0.25">
      <c r="BF48980" s="1"/>
    </row>
    <row r="48981" spans="58:58" x14ac:dyDescent="0.25">
      <c r="BF48981" s="1"/>
    </row>
    <row r="48982" spans="58:58" x14ac:dyDescent="0.25">
      <c r="BF48982" s="1"/>
    </row>
    <row r="48983" spans="58:58" x14ac:dyDescent="0.25">
      <c r="BF48983" s="1"/>
    </row>
    <row r="48984" spans="58:58" x14ac:dyDescent="0.25">
      <c r="BF48984" s="1"/>
    </row>
    <row r="48985" spans="58:58" x14ac:dyDescent="0.25">
      <c r="BF48985" s="1"/>
    </row>
    <row r="48986" spans="58:58" x14ac:dyDescent="0.25">
      <c r="BF48986" s="1"/>
    </row>
    <row r="48987" spans="58:58" x14ac:dyDescent="0.25">
      <c r="BF48987" s="1"/>
    </row>
    <row r="48988" spans="58:58" x14ac:dyDescent="0.25">
      <c r="BF48988" s="1"/>
    </row>
    <row r="48989" spans="58:58" x14ac:dyDescent="0.25">
      <c r="BF48989" s="1"/>
    </row>
    <row r="48990" spans="58:58" x14ac:dyDescent="0.25">
      <c r="BF48990" s="1"/>
    </row>
    <row r="48991" spans="58:58" x14ac:dyDescent="0.25">
      <c r="BF48991" s="1"/>
    </row>
    <row r="48992" spans="58:58" x14ac:dyDescent="0.25">
      <c r="BF48992" s="1"/>
    </row>
    <row r="48993" spans="58:58" x14ac:dyDescent="0.25">
      <c r="BF48993" s="1"/>
    </row>
    <row r="48994" spans="58:58" x14ac:dyDescent="0.25">
      <c r="BF48994" s="1"/>
    </row>
    <row r="48995" spans="58:58" x14ac:dyDescent="0.25">
      <c r="BF48995" s="1"/>
    </row>
    <row r="48996" spans="58:58" x14ac:dyDescent="0.25">
      <c r="BF48996" s="1"/>
    </row>
    <row r="48997" spans="58:58" x14ac:dyDescent="0.25">
      <c r="BF48997" s="1"/>
    </row>
    <row r="48998" spans="58:58" x14ac:dyDescent="0.25">
      <c r="BF48998" s="1"/>
    </row>
    <row r="48999" spans="58:58" x14ac:dyDescent="0.25">
      <c r="BF48999" s="1"/>
    </row>
    <row r="49000" spans="58:58" x14ac:dyDescent="0.25">
      <c r="BF49000" s="1"/>
    </row>
    <row r="49001" spans="58:58" x14ac:dyDescent="0.25">
      <c r="BF49001" s="1"/>
    </row>
    <row r="49002" spans="58:58" x14ac:dyDescent="0.25">
      <c r="BF49002" s="1"/>
    </row>
    <row r="49003" spans="58:58" x14ac:dyDescent="0.25">
      <c r="BF49003" s="1"/>
    </row>
    <row r="49004" spans="58:58" x14ac:dyDescent="0.25">
      <c r="BF49004" s="1"/>
    </row>
    <row r="49005" spans="58:58" x14ac:dyDescent="0.25">
      <c r="BF49005" s="1"/>
    </row>
    <row r="49006" spans="58:58" x14ac:dyDescent="0.25">
      <c r="BF49006" s="1"/>
    </row>
    <row r="49007" spans="58:58" x14ac:dyDescent="0.25">
      <c r="BF49007" s="1"/>
    </row>
    <row r="49008" spans="58:58" x14ac:dyDescent="0.25">
      <c r="BF49008" s="1"/>
    </row>
    <row r="49009" spans="58:58" x14ac:dyDescent="0.25">
      <c r="BF49009" s="1"/>
    </row>
    <row r="49010" spans="58:58" x14ac:dyDescent="0.25">
      <c r="BF49010" s="1"/>
    </row>
    <row r="49011" spans="58:58" x14ac:dyDescent="0.25">
      <c r="BF49011" s="1"/>
    </row>
    <row r="49012" spans="58:58" x14ac:dyDescent="0.25">
      <c r="BF49012" s="1"/>
    </row>
    <row r="49013" spans="58:58" x14ac:dyDescent="0.25">
      <c r="BF49013" s="1"/>
    </row>
    <row r="49014" spans="58:58" x14ac:dyDescent="0.25">
      <c r="BF49014" s="1"/>
    </row>
    <row r="49015" spans="58:58" x14ac:dyDescent="0.25">
      <c r="BF49015" s="1"/>
    </row>
    <row r="49016" spans="58:58" x14ac:dyDescent="0.25">
      <c r="BF49016" s="1"/>
    </row>
    <row r="49017" spans="58:58" x14ac:dyDescent="0.25">
      <c r="BF49017" s="1"/>
    </row>
    <row r="49018" spans="58:58" x14ac:dyDescent="0.25">
      <c r="BF49018" s="1"/>
    </row>
    <row r="49019" spans="58:58" x14ac:dyDescent="0.25">
      <c r="BF49019" s="1"/>
    </row>
    <row r="49020" spans="58:58" x14ac:dyDescent="0.25">
      <c r="BF49020" s="1"/>
    </row>
    <row r="49021" spans="58:58" x14ac:dyDescent="0.25">
      <c r="BF49021" s="1"/>
    </row>
    <row r="49022" spans="58:58" x14ac:dyDescent="0.25">
      <c r="BF49022" s="1"/>
    </row>
    <row r="49023" spans="58:58" x14ac:dyDescent="0.25">
      <c r="BF49023" s="1"/>
    </row>
    <row r="49024" spans="58:58" x14ac:dyDescent="0.25">
      <c r="BF49024" s="1"/>
    </row>
    <row r="49025" spans="58:58" x14ac:dyDescent="0.25">
      <c r="BF49025" s="1"/>
    </row>
    <row r="49026" spans="58:58" x14ac:dyDescent="0.25">
      <c r="BF49026" s="1"/>
    </row>
    <row r="49027" spans="58:58" x14ac:dyDescent="0.25">
      <c r="BF49027" s="1"/>
    </row>
    <row r="49028" spans="58:58" x14ac:dyDescent="0.25">
      <c r="BF49028" s="1"/>
    </row>
    <row r="49029" spans="58:58" x14ac:dyDescent="0.25">
      <c r="BF49029" s="1"/>
    </row>
    <row r="49030" spans="58:58" x14ac:dyDescent="0.25">
      <c r="BF49030" s="1"/>
    </row>
    <row r="49031" spans="58:58" x14ac:dyDescent="0.25">
      <c r="BF49031" s="1"/>
    </row>
    <row r="49032" spans="58:58" x14ac:dyDescent="0.25">
      <c r="BF49032" s="1"/>
    </row>
    <row r="49033" spans="58:58" x14ac:dyDescent="0.25">
      <c r="BF49033" s="1"/>
    </row>
    <row r="49034" spans="58:58" x14ac:dyDescent="0.25">
      <c r="BF49034" s="1"/>
    </row>
    <row r="49035" spans="58:58" x14ac:dyDescent="0.25">
      <c r="BF49035" s="1"/>
    </row>
    <row r="49036" spans="58:58" x14ac:dyDescent="0.25">
      <c r="BF49036" s="1"/>
    </row>
    <row r="49037" spans="58:58" x14ac:dyDescent="0.25">
      <c r="BF49037" s="1"/>
    </row>
    <row r="49038" spans="58:58" x14ac:dyDescent="0.25">
      <c r="BF49038" s="1"/>
    </row>
    <row r="49039" spans="58:58" x14ac:dyDescent="0.25">
      <c r="BF49039" s="1"/>
    </row>
    <row r="49040" spans="58:58" x14ac:dyDescent="0.25">
      <c r="BF49040" s="1"/>
    </row>
    <row r="49041" spans="58:58" x14ac:dyDescent="0.25">
      <c r="BF49041" s="1"/>
    </row>
    <row r="49042" spans="58:58" x14ac:dyDescent="0.25">
      <c r="BF49042" s="1"/>
    </row>
    <row r="49043" spans="58:58" x14ac:dyDescent="0.25">
      <c r="BF49043" s="1"/>
    </row>
    <row r="49044" spans="58:58" x14ac:dyDescent="0.25">
      <c r="BF49044" s="1"/>
    </row>
    <row r="49045" spans="58:58" x14ac:dyDescent="0.25">
      <c r="BF49045" s="1"/>
    </row>
    <row r="49046" spans="58:58" x14ac:dyDescent="0.25">
      <c r="BF49046" s="1"/>
    </row>
    <row r="49047" spans="58:58" x14ac:dyDescent="0.25">
      <c r="BF49047" s="1"/>
    </row>
    <row r="49048" spans="58:58" x14ac:dyDescent="0.25">
      <c r="BF49048" s="1"/>
    </row>
    <row r="49049" spans="58:58" x14ac:dyDescent="0.25">
      <c r="BF49049" s="1"/>
    </row>
    <row r="49050" spans="58:58" x14ac:dyDescent="0.25">
      <c r="BF49050" s="1"/>
    </row>
    <row r="49051" spans="58:58" x14ac:dyDescent="0.25">
      <c r="BF49051" s="1"/>
    </row>
    <row r="49052" spans="58:58" x14ac:dyDescent="0.25">
      <c r="BF49052" s="1"/>
    </row>
    <row r="49053" spans="58:58" x14ac:dyDescent="0.25">
      <c r="BF49053" s="1"/>
    </row>
    <row r="49054" spans="58:58" x14ac:dyDescent="0.25">
      <c r="BF49054" s="1"/>
    </row>
    <row r="49055" spans="58:58" x14ac:dyDescent="0.25">
      <c r="BF49055" s="1"/>
    </row>
    <row r="49056" spans="58:58" x14ac:dyDescent="0.25">
      <c r="BF49056" s="1"/>
    </row>
    <row r="49057" spans="58:58" x14ac:dyDescent="0.25">
      <c r="BF49057" s="1"/>
    </row>
    <row r="49058" spans="58:58" x14ac:dyDescent="0.25">
      <c r="BF49058" s="1"/>
    </row>
    <row r="49059" spans="58:58" x14ac:dyDescent="0.25">
      <c r="BF49059" s="1"/>
    </row>
    <row r="49060" spans="58:58" x14ac:dyDescent="0.25">
      <c r="BF49060" s="1"/>
    </row>
    <row r="49061" spans="58:58" x14ac:dyDescent="0.25">
      <c r="BF49061" s="1"/>
    </row>
    <row r="49062" spans="58:58" x14ac:dyDescent="0.25">
      <c r="BF49062" s="1"/>
    </row>
    <row r="49063" spans="58:58" x14ac:dyDescent="0.25">
      <c r="BF49063" s="1"/>
    </row>
    <row r="49064" spans="58:58" x14ac:dyDescent="0.25">
      <c r="BF49064" s="1"/>
    </row>
    <row r="49065" spans="58:58" x14ac:dyDescent="0.25">
      <c r="BF49065" s="1"/>
    </row>
    <row r="49066" spans="58:58" x14ac:dyDescent="0.25">
      <c r="BF49066" s="1"/>
    </row>
    <row r="49067" spans="58:58" x14ac:dyDescent="0.25">
      <c r="BF49067" s="1"/>
    </row>
    <row r="49068" spans="58:58" x14ac:dyDescent="0.25">
      <c r="BF49068" s="1"/>
    </row>
    <row r="49069" spans="58:58" x14ac:dyDescent="0.25">
      <c r="BF49069" s="1"/>
    </row>
    <row r="49070" spans="58:58" x14ac:dyDescent="0.25">
      <c r="BF49070" s="1"/>
    </row>
    <row r="49071" spans="58:58" x14ac:dyDescent="0.25">
      <c r="BF49071" s="1"/>
    </row>
    <row r="49072" spans="58:58" x14ac:dyDescent="0.25">
      <c r="BF49072" s="1"/>
    </row>
    <row r="49073" spans="58:58" x14ac:dyDescent="0.25">
      <c r="BF49073" s="1"/>
    </row>
    <row r="49074" spans="58:58" x14ac:dyDescent="0.25">
      <c r="BF49074" s="1"/>
    </row>
    <row r="49075" spans="58:58" x14ac:dyDescent="0.25">
      <c r="BF49075" s="1"/>
    </row>
    <row r="49076" spans="58:58" x14ac:dyDescent="0.25">
      <c r="BF49076" s="1"/>
    </row>
    <row r="49077" spans="58:58" x14ac:dyDescent="0.25">
      <c r="BF49077" s="1"/>
    </row>
    <row r="49078" spans="58:58" x14ac:dyDescent="0.25">
      <c r="BF49078" s="1"/>
    </row>
    <row r="49079" spans="58:58" x14ac:dyDescent="0.25">
      <c r="BF49079" s="1"/>
    </row>
    <row r="49080" spans="58:58" x14ac:dyDescent="0.25">
      <c r="BF49080" s="1"/>
    </row>
    <row r="49081" spans="58:58" x14ac:dyDescent="0.25">
      <c r="BF49081" s="1"/>
    </row>
    <row r="49082" spans="58:58" x14ac:dyDescent="0.25">
      <c r="BF49082" s="1"/>
    </row>
    <row r="49083" spans="58:58" x14ac:dyDescent="0.25">
      <c r="BF49083" s="1"/>
    </row>
    <row r="49084" spans="58:58" x14ac:dyDescent="0.25">
      <c r="BF49084" s="1"/>
    </row>
    <row r="49085" spans="58:58" x14ac:dyDescent="0.25">
      <c r="BF49085" s="1"/>
    </row>
    <row r="49086" spans="58:58" x14ac:dyDescent="0.25">
      <c r="BF49086" s="1"/>
    </row>
    <row r="49087" spans="58:58" x14ac:dyDescent="0.25">
      <c r="BF49087" s="1"/>
    </row>
    <row r="49088" spans="58:58" x14ac:dyDescent="0.25">
      <c r="BF49088" s="1"/>
    </row>
    <row r="49089" spans="58:58" x14ac:dyDescent="0.25">
      <c r="BF49089" s="1"/>
    </row>
    <row r="49090" spans="58:58" x14ac:dyDescent="0.25">
      <c r="BF49090" s="1"/>
    </row>
    <row r="49091" spans="58:58" x14ac:dyDescent="0.25">
      <c r="BF49091" s="1"/>
    </row>
    <row r="49092" spans="58:58" x14ac:dyDescent="0.25">
      <c r="BF49092" s="1"/>
    </row>
    <row r="49093" spans="58:58" x14ac:dyDescent="0.25">
      <c r="BF49093" s="1"/>
    </row>
    <row r="49094" spans="58:58" x14ac:dyDescent="0.25">
      <c r="BF49094" s="1"/>
    </row>
    <row r="49095" spans="58:58" x14ac:dyDescent="0.25">
      <c r="BF49095" s="1"/>
    </row>
    <row r="49096" spans="58:58" x14ac:dyDescent="0.25">
      <c r="BF49096" s="1"/>
    </row>
    <row r="49097" spans="58:58" x14ac:dyDescent="0.25">
      <c r="BF49097" s="1"/>
    </row>
    <row r="49098" spans="58:58" x14ac:dyDescent="0.25">
      <c r="BF49098" s="1"/>
    </row>
    <row r="49099" spans="58:58" x14ac:dyDescent="0.25">
      <c r="BF49099" s="1"/>
    </row>
    <row r="49100" spans="58:58" x14ac:dyDescent="0.25">
      <c r="BF49100" s="1"/>
    </row>
    <row r="49101" spans="58:58" x14ac:dyDescent="0.25">
      <c r="BF49101" s="1"/>
    </row>
    <row r="49102" spans="58:58" x14ac:dyDescent="0.25">
      <c r="BF49102" s="1"/>
    </row>
    <row r="49103" spans="58:58" x14ac:dyDescent="0.25">
      <c r="BF49103" s="1"/>
    </row>
    <row r="49104" spans="58:58" x14ac:dyDescent="0.25">
      <c r="BF49104" s="1"/>
    </row>
    <row r="49105" spans="58:58" x14ac:dyDescent="0.25">
      <c r="BF49105" s="1"/>
    </row>
    <row r="49106" spans="58:58" x14ac:dyDescent="0.25">
      <c r="BF49106" s="1"/>
    </row>
    <row r="49107" spans="58:58" x14ac:dyDescent="0.25">
      <c r="BF49107" s="1"/>
    </row>
    <row r="49108" spans="58:58" x14ac:dyDescent="0.25">
      <c r="BF49108" s="1"/>
    </row>
    <row r="49109" spans="58:58" x14ac:dyDescent="0.25">
      <c r="BF49109" s="1"/>
    </row>
    <row r="49110" spans="58:58" x14ac:dyDescent="0.25">
      <c r="BF49110" s="1"/>
    </row>
    <row r="49111" spans="58:58" x14ac:dyDescent="0.25">
      <c r="BF49111" s="1"/>
    </row>
    <row r="49112" spans="58:58" x14ac:dyDescent="0.25">
      <c r="BF49112" s="1"/>
    </row>
    <row r="49113" spans="58:58" x14ac:dyDescent="0.25">
      <c r="BF49113" s="1"/>
    </row>
    <row r="49114" spans="58:58" x14ac:dyDescent="0.25">
      <c r="BF49114" s="1"/>
    </row>
    <row r="49115" spans="58:58" x14ac:dyDescent="0.25">
      <c r="BF49115" s="1"/>
    </row>
    <row r="49116" spans="58:58" x14ac:dyDescent="0.25">
      <c r="BF49116" s="1"/>
    </row>
    <row r="49117" spans="58:58" x14ac:dyDescent="0.25">
      <c r="BF49117" s="1"/>
    </row>
    <row r="49118" spans="58:58" x14ac:dyDescent="0.25">
      <c r="BF49118" s="1"/>
    </row>
    <row r="49119" spans="58:58" x14ac:dyDescent="0.25">
      <c r="BF49119" s="1"/>
    </row>
    <row r="49120" spans="58:58" x14ac:dyDescent="0.25">
      <c r="BF49120" s="1"/>
    </row>
    <row r="49121" spans="58:58" x14ac:dyDescent="0.25">
      <c r="BF49121" s="1"/>
    </row>
    <row r="49122" spans="58:58" x14ac:dyDescent="0.25">
      <c r="BF49122" s="1"/>
    </row>
    <row r="49123" spans="58:58" x14ac:dyDescent="0.25">
      <c r="BF49123" s="1"/>
    </row>
    <row r="49124" spans="58:58" x14ac:dyDescent="0.25">
      <c r="BF49124" s="1"/>
    </row>
    <row r="49125" spans="58:58" x14ac:dyDescent="0.25">
      <c r="BF49125" s="1"/>
    </row>
    <row r="49126" spans="58:58" x14ac:dyDescent="0.25">
      <c r="BF49126" s="1"/>
    </row>
    <row r="49127" spans="58:58" x14ac:dyDescent="0.25">
      <c r="BF49127" s="1"/>
    </row>
    <row r="49128" spans="58:58" x14ac:dyDescent="0.25">
      <c r="BF49128" s="1"/>
    </row>
    <row r="49129" spans="58:58" x14ac:dyDescent="0.25">
      <c r="BF49129" s="1"/>
    </row>
    <row r="49130" spans="58:58" x14ac:dyDescent="0.25">
      <c r="BF49130" s="1"/>
    </row>
    <row r="49131" spans="58:58" x14ac:dyDescent="0.25">
      <c r="BF49131" s="1"/>
    </row>
    <row r="49132" spans="58:58" x14ac:dyDescent="0.25">
      <c r="BF49132" s="1"/>
    </row>
    <row r="49133" spans="58:58" x14ac:dyDescent="0.25">
      <c r="BF49133" s="1"/>
    </row>
    <row r="49134" spans="58:58" x14ac:dyDescent="0.25">
      <c r="BF49134" s="1"/>
    </row>
    <row r="49135" spans="58:58" x14ac:dyDescent="0.25">
      <c r="BF49135" s="1"/>
    </row>
    <row r="49136" spans="58:58" x14ac:dyDescent="0.25">
      <c r="BF49136" s="1"/>
    </row>
    <row r="49137" spans="58:58" x14ac:dyDescent="0.25">
      <c r="BF49137" s="1"/>
    </row>
    <row r="49138" spans="58:58" x14ac:dyDescent="0.25">
      <c r="BF49138" s="1"/>
    </row>
    <row r="49139" spans="58:58" x14ac:dyDescent="0.25">
      <c r="BF49139" s="1"/>
    </row>
    <row r="49140" spans="58:58" x14ac:dyDescent="0.25">
      <c r="BF49140" s="1"/>
    </row>
    <row r="49141" spans="58:58" x14ac:dyDescent="0.25">
      <c r="BF49141" s="1"/>
    </row>
    <row r="49142" spans="58:58" x14ac:dyDescent="0.25">
      <c r="BF49142" s="1"/>
    </row>
    <row r="49143" spans="58:58" x14ac:dyDescent="0.25">
      <c r="BF49143" s="1"/>
    </row>
    <row r="49144" spans="58:58" x14ac:dyDescent="0.25">
      <c r="BF49144" s="1"/>
    </row>
    <row r="49145" spans="58:58" x14ac:dyDescent="0.25">
      <c r="BF49145" s="1"/>
    </row>
    <row r="49146" spans="58:58" x14ac:dyDescent="0.25">
      <c r="BF49146" s="1"/>
    </row>
    <row r="49147" spans="58:58" x14ac:dyDescent="0.25">
      <c r="BF49147" s="1"/>
    </row>
    <row r="49148" spans="58:58" x14ac:dyDescent="0.25">
      <c r="BF49148" s="1"/>
    </row>
    <row r="49149" spans="58:58" x14ac:dyDescent="0.25">
      <c r="BF49149" s="1"/>
    </row>
    <row r="49150" spans="58:58" x14ac:dyDescent="0.25">
      <c r="BF49150" s="1"/>
    </row>
    <row r="49151" spans="58:58" x14ac:dyDescent="0.25">
      <c r="BF49151" s="1"/>
    </row>
    <row r="49152" spans="58:58" x14ac:dyDescent="0.25">
      <c r="BF49152" s="1"/>
    </row>
    <row r="49153" spans="58:58" x14ac:dyDescent="0.25">
      <c r="BF49153" s="1"/>
    </row>
    <row r="49154" spans="58:58" x14ac:dyDescent="0.25">
      <c r="BF49154" s="1"/>
    </row>
    <row r="49155" spans="58:58" x14ac:dyDescent="0.25">
      <c r="BF49155" s="1"/>
    </row>
    <row r="49156" spans="58:58" x14ac:dyDescent="0.25">
      <c r="BF49156" s="1"/>
    </row>
    <row r="49157" spans="58:58" x14ac:dyDescent="0.25">
      <c r="BF49157" s="1"/>
    </row>
    <row r="49158" spans="58:58" x14ac:dyDescent="0.25">
      <c r="BF49158" s="1"/>
    </row>
    <row r="49159" spans="58:58" x14ac:dyDescent="0.25">
      <c r="BF49159" s="1"/>
    </row>
    <row r="49160" spans="58:58" x14ac:dyDescent="0.25">
      <c r="BF49160" s="1"/>
    </row>
    <row r="49161" spans="58:58" x14ac:dyDescent="0.25">
      <c r="BF49161" s="1"/>
    </row>
    <row r="49162" spans="58:58" x14ac:dyDescent="0.25">
      <c r="BF49162" s="1"/>
    </row>
    <row r="49163" spans="58:58" x14ac:dyDescent="0.25">
      <c r="BF49163" s="1"/>
    </row>
    <row r="49164" spans="58:58" x14ac:dyDescent="0.25">
      <c r="BF49164" s="1"/>
    </row>
    <row r="49165" spans="58:58" x14ac:dyDescent="0.25">
      <c r="BF49165" s="1"/>
    </row>
    <row r="49166" spans="58:58" x14ac:dyDescent="0.25">
      <c r="BF49166" s="1"/>
    </row>
    <row r="49167" spans="58:58" x14ac:dyDescent="0.25">
      <c r="BF49167" s="1"/>
    </row>
    <row r="49168" spans="58:58" x14ac:dyDescent="0.25">
      <c r="BF49168" s="1"/>
    </row>
    <row r="49169" spans="58:58" x14ac:dyDescent="0.25">
      <c r="BF49169" s="1"/>
    </row>
    <row r="49170" spans="58:58" x14ac:dyDescent="0.25">
      <c r="BF49170" s="1"/>
    </row>
    <row r="49171" spans="58:58" x14ac:dyDescent="0.25">
      <c r="BF49171" s="1"/>
    </row>
    <row r="49172" spans="58:58" x14ac:dyDescent="0.25">
      <c r="BF49172" s="1"/>
    </row>
    <row r="49173" spans="58:58" x14ac:dyDescent="0.25">
      <c r="BF49173" s="1"/>
    </row>
    <row r="49174" spans="58:58" x14ac:dyDescent="0.25">
      <c r="BF49174" s="1"/>
    </row>
    <row r="49175" spans="58:58" x14ac:dyDescent="0.25">
      <c r="BF49175" s="1"/>
    </row>
    <row r="49176" spans="58:58" x14ac:dyDescent="0.25">
      <c r="BF49176" s="1"/>
    </row>
    <row r="49177" spans="58:58" x14ac:dyDescent="0.25">
      <c r="BF49177" s="1"/>
    </row>
    <row r="49178" spans="58:58" x14ac:dyDescent="0.25">
      <c r="BF49178" s="1"/>
    </row>
    <row r="49179" spans="58:58" x14ac:dyDescent="0.25">
      <c r="BF49179" s="1"/>
    </row>
    <row r="49180" spans="58:58" x14ac:dyDescent="0.25">
      <c r="BF49180" s="1"/>
    </row>
    <row r="49181" spans="58:58" x14ac:dyDescent="0.25">
      <c r="BF49181" s="1"/>
    </row>
    <row r="49182" spans="58:58" x14ac:dyDescent="0.25">
      <c r="BF49182" s="1"/>
    </row>
    <row r="49183" spans="58:58" x14ac:dyDescent="0.25">
      <c r="BF49183" s="1"/>
    </row>
    <row r="49184" spans="58:58" x14ac:dyDescent="0.25">
      <c r="BF49184" s="1"/>
    </row>
    <row r="49185" spans="58:58" x14ac:dyDescent="0.25">
      <c r="BF49185" s="1"/>
    </row>
    <row r="49186" spans="58:58" x14ac:dyDescent="0.25">
      <c r="BF49186" s="1"/>
    </row>
    <row r="49187" spans="58:58" x14ac:dyDescent="0.25">
      <c r="BF49187" s="1"/>
    </row>
    <row r="49188" spans="58:58" x14ac:dyDescent="0.25">
      <c r="BF49188" s="1"/>
    </row>
    <row r="49189" spans="58:58" x14ac:dyDescent="0.25">
      <c r="BF49189" s="1"/>
    </row>
    <row r="49190" spans="58:58" x14ac:dyDescent="0.25">
      <c r="BF49190" s="1"/>
    </row>
    <row r="49191" spans="58:58" x14ac:dyDescent="0.25">
      <c r="BF49191" s="1"/>
    </row>
    <row r="49192" spans="58:58" x14ac:dyDescent="0.25">
      <c r="BF49192" s="1"/>
    </row>
    <row r="49193" spans="58:58" x14ac:dyDescent="0.25">
      <c r="BF49193" s="1"/>
    </row>
    <row r="49194" spans="58:58" x14ac:dyDescent="0.25">
      <c r="BF49194" s="1"/>
    </row>
    <row r="49195" spans="58:58" x14ac:dyDescent="0.25">
      <c r="BF49195" s="1"/>
    </row>
    <row r="49196" spans="58:58" x14ac:dyDescent="0.25">
      <c r="BF49196" s="1"/>
    </row>
    <row r="49197" spans="58:58" x14ac:dyDescent="0.25">
      <c r="BF49197" s="1"/>
    </row>
    <row r="49198" spans="58:58" x14ac:dyDescent="0.25">
      <c r="BF49198" s="1"/>
    </row>
    <row r="49199" spans="58:58" x14ac:dyDescent="0.25">
      <c r="BF49199" s="1"/>
    </row>
    <row r="49200" spans="58:58" x14ac:dyDescent="0.25">
      <c r="BF49200" s="1"/>
    </row>
    <row r="49201" spans="58:58" x14ac:dyDescent="0.25">
      <c r="BF49201" s="1"/>
    </row>
    <row r="49202" spans="58:58" x14ac:dyDescent="0.25">
      <c r="BF49202" s="1"/>
    </row>
    <row r="49203" spans="58:58" x14ac:dyDescent="0.25">
      <c r="BF49203" s="1"/>
    </row>
    <row r="49204" spans="58:58" x14ac:dyDescent="0.25">
      <c r="BF49204" s="1"/>
    </row>
    <row r="49205" spans="58:58" x14ac:dyDescent="0.25">
      <c r="BF49205" s="1"/>
    </row>
    <row r="49206" spans="58:58" x14ac:dyDescent="0.25">
      <c r="BF49206" s="1"/>
    </row>
    <row r="49207" spans="58:58" x14ac:dyDescent="0.25">
      <c r="BF49207" s="1"/>
    </row>
    <row r="49208" spans="58:58" x14ac:dyDescent="0.25">
      <c r="BF49208" s="1"/>
    </row>
    <row r="49209" spans="58:58" x14ac:dyDescent="0.25">
      <c r="BF49209" s="1"/>
    </row>
    <row r="49210" spans="58:58" x14ac:dyDescent="0.25">
      <c r="BF49210" s="1"/>
    </row>
    <row r="49211" spans="58:58" x14ac:dyDescent="0.25">
      <c r="BF49211" s="1"/>
    </row>
    <row r="49212" spans="58:58" x14ac:dyDescent="0.25">
      <c r="BF49212" s="1"/>
    </row>
    <row r="49213" spans="58:58" x14ac:dyDescent="0.25">
      <c r="BF49213" s="1"/>
    </row>
    <row r="49214" spans="58:58" x14ac:dyDescent="0.25">
      <c r="BF49214" s="1"/>
    </row>
    <row r="49215" spans="58:58" x14ac:dyDescent="0.25">
      <c r="BF49215" s="1"/>
    </row>
    <row r="49216" spans="58:58" x14ac:dyDescent="0.25">
      <c r="BF49216" s="1"/>
    </row>
    <row r="49217" spans="58:58" x14ac:dyDescent="0.25">
      <c r="BF49217" s="1"/>
    </row>
    <row r="49218" spans="58:58" x14ac:dyDescent="0.25">
      <c r="BF49218" s="1"/>
    </row>
    <row r="49219" spans="58:58" x14ac:dyDescent="0.25">
      <c r="BF49219" s="1"/>
    </row>
    <row r="49220" spans="58:58" x14ac:dyDescent="0.25">
      <c r="BF49220" s="1"/>
    </row>
    <row r="49221" spans="58:58" x14ac:dyDescent="0.25">
      <c r="BF49221" s="1"/>
    </row>
    <row r="49222" spans="58:58" x14ac:dyDescent="0.25">
      <c r="BF49222" s="1"/>
    </row>
    <row r="49223" spans="58:58" x14ac:dyDescent="0.25">
      <c r="BF49223" s="1"/>
    </row>
    <row r="49224" spans="58:58" x14ac:dyDescent="0.25">
      <c r="BF49224" s="1"/>
    </row>
    <row r="49225" spans="58:58" x14ac:dyDescent="0.25">
      <c r="BF49225" s="1"/>
    </row>
    <row r="49226" spans="58:58" x14ac:dyDescent="0.25">
      <c r="BF49226" s="1"/>
    </row>
    <row r="49227" spans="58:58" x14ac:dyDescent="0.25">
      <c r="BF49227" s="1"/>
    </row>
    <row r="49228" spans="58:58" x14ac:dyDescent="0.25">
      <c r="BF49228" s="1"/>
    </row>
    <row r="49229" spans="58:58" x14ac:dyDescent="0.25">
      <c r="BF49229" s="1"/>
    </row>
    <row r="49230" spans="58:58" x14ac:dyDescent="0.25">
      <c r="BF49230" s="1"/>
    </row>
    <row r="49231" spans="58:58" x14ac:dyDescent="0.25">
      <c r="BF49231" s="1"/>
    </row>
    <row r="49232" spans="58:58" x14ac:dyDescent="0.25">
      <c r="BF49232" s="1"/>
    </row>
    <row r="49233" spans="58:58" x14ac:dyDescent="0.25">
      <c r="BF49233" s="1"/>
    </row>
    <row r="49234" spans="58:58" x14ac:dyDescent="0.25">
      <c r="BF49234" s="1"/>
    </row>
    <row r="49235" spans="58:58" x14ac:dyDescent="0.25">
      <c r="BF49235" s="1"/>
    </row>
    <row r="49236" spans="58:58" x14ac:dyDescent="0.25">
      <c r="BF49236" s="1"/>
    </row>
    <row r="49237" spans="58:58" x14ac:dyDescent="0.25">
      <c r="BF49237" s="1"/>
    </row>
    <row r="49238" spans="58:58" x14ac:dyDescent="0.25">
      <c r="BF49238" s="1"/>
    </row>
    <row r="49239" spans="58:58" x14ac:dyDescent="0.25">
      <c r="BF49239" s="1"/>
    </row>
    <row r="49240" spans="58:58" x14ac:dyDescent="0.25">
      <c r="BF49240" s="1"/>
    </row>
    <row r="49241" spans="58:58" x14ac:dyDescent="0.25">
      <c r="BF49241" s="1"/>
    </row>
    <row r="49242" spans="58:58" x14ac:dyDescent="0.25">
      <c r="BF49242" s="1"/>
    </row>
    <row r="49243" spans="58:58" x14ac:dyDescent="0.25">
      <c r="BF49243" s="1"/>
    </row>
    <row r="49244" spans="58:58" x14ac:dyDescent="0.25">
      <c r="BF49244" s="1"/>
    </row>
    <row r="49245" spans="58:58" x14ac:dyDescent="0.25">
      <c r="BF49245" s="1"/>
    </row>
    <row r="49246" spans="58:58" x14ac:dyDescent="0.25">
      <c r="BF49246" s="1"/>
    </row>
    <row r="49247" spans="58:58" x14ac:dyDescent="0.25">
      <c r="BF49247" s="1"/>
    </row>
    <row r="49248" spans="58:58" x14ac:dyDescent="0.25">
      <c r="BF49248" s="1"/>
    </row>
    <row r="49249" spans="58:58" x14ac:dyDescent="0.25">
      <c r="BF49249" s="1"/>
    </row>
    <row r="49250" spans="58:58" x14ac:dyDescent="0.25">
      <c r="BF49250" s="1"/>
    </row>
    <row r="49251" spans="58:58" x14ac:dyDescent="0.25">
      <c r="BF49251" s="1"/>
    </row>
    <row r="49252" spans="58:58" x14ac:dyDescent="0.25">
      <c r="BF49252" s="1"/>
    </row>
    <row r="49253" spans="58:58" x14ac:dyDescent="0.25">
      <c r="BF49253" s="1"/>
    </row>
    <row r="49254" spans="58:58" x14ac:dyDescent="0.25">
      <c r="BF49254" s="1"/>
    </row>
    <row r="49255" spans="58:58" x14ac:dyDescent="0.25">
      <c r="BF49255" s="1"/>
    </row>
    <row r="49256" spans="58:58" x14ac:dyDescent="0.25">
      <c r="BF49256" s="1"/>
    </row>
    <row r="49257" spans="58:58" x14ac:dyDescent="0.25">
      <c r="BF49257" s="1"/>
    </row>
    <row r="49258" spans="58:58" x14ac:dyDescent="0.25">
      <c r="BF49258" s="1"/>
    </row>
    <row r="49259" spans="58:58" x14ac:dyDescent="0.25">
      <c r="BF49259" s="1"/>
    </row>
    <row r="49260" spans="58:58" x14ac:dyDescent="0.25">
      <c r="BF49260" s="1"/>
    </row>
    <row r="49261" spans="58:58" x14ac:dyDescent="0.25">
      <c r="BF49261" s="1"/>
    </row>
    <row r="49262" spans="58:58" x14ac:dyDescent="0.25">
      <c r="BF49262" s="1"/>
    </row>
    <row r="49263" spans="58:58" x14ac:dyDescent="0.25">
      <c r="BF49263" s="1"/>
    </row>
    <row r="49264" spans="58:58" x14ac:dyDescent="0.25">
      <c r="BF49264" s="1"/>
    </row>
    <row r="49265" spans="58:58" x14ac:dyDescent="0.25">
      <c r="BF49265" s="1"/>
    </row>
    <row r="49266" spans="58:58" x14ac:dyDescent="0.25">
      <c r="BF49266" s="1"/>
    </row>
    <row r="49267" spans="58:58" x14ac:dyDescent="0.25">
      <c r="BF49267" s="1"/>
    </row>
    <row r="49268" spans="58:58" x14ac:dyDescent="0.25">
      <c r="BF49268" s="1"/>
    </row>
    <row r="49269" spans="58:58" x14ac:dyDescent="0.25">
      <c r="BF49269" s="1"/>
    </row>
    <row r="49270" spans="58:58" x14ac:dyDescent="0.25">
      <c r="BF49270" s="1"/>
    </row>
    <row r="49271" spans="58:58" x14ac:dyDescent="0.25">
      <c r="BF49271" s="1"/>
    </row>
    <row r="49272" spans="58:58" x14ac:dyDescent="0.25">
      <c r="BF49272" s="1"/>
    </row>
    <row r="49273" spans="58:58" x14ac:dyDescent="0.25">
      <c r="BF49273" s="1"/>
    </row>
    <row r="49274" spans="58:58" x14ac:dyDescent="0.25">
      <c r="BF49274" s="1"/>
    </row>
    <row r="49275" spans="58:58" x14ac:dyDescent="0.25">
      <c r="BF49275" s="1"/>
    </row>
    <row r="49276" spans="58:58" x14ac:dyDescent="0.25">
      <c r="BF49276" s="1"/>
    </row>
    <row r="49277" spans="58:58" x14ac:dyDescent="0.25">
      <c r="BF49277" s="1"/>
    </row>
    <row r="49278" spans="58:58" x14ac:dyDescent="0.25">
      <c r="BF49278" s="1"/>
    </row>
    <row r="49279" spans="58:58" x14ac:dyDescent="0.25">
      <c r="BF49279" s="1"/>
    </row>
    <row r="49280" spans="58:58" x14ac:dyDescent="0.25">
      <c r="BF49280" s="1"/>
    </row>
    <row r="49281" spans="58:58" x14ac:dyDescent="0.25">
      <c r="BF49281" s="1"/>
    </row>
    <row r="49282" spans="58:58" x14ac:dyDescent="0.25">
      <c r="BF49282" s="1"/>
    </row>
    <row r="49283" spans="58:58" x14ac:dyDescent="0.25">
      <c r="BF49283" s="1"/>
    </row>
    <row r="49284" spans="58:58" x14ac:dyDescent="0.25">
      <c r="BF49284" s="1"/>
    </row>
    <row r="49285" spans="58:58" x14ac:dyDescent="0.25">
      <c r="BF49285" s="1"/>
    </row>
    <row r="49286" spans="58:58" x14ac:dyDescent="0.25">
      <c r="BF49286" s="1"/>
    </row>
    <row r="49287" spans="58:58" x14ac:dyDescent="0.25">
      <c r="BF49287" s="1"/>
    </row>
    <row r="49288" spans="58:58" x14ac:dyDescent="0.25">
      <c r="BF49288" s="1"/>
    </row>
    <row r="49289" spans="58:58" x14ac:dyDescent="0.25">
      <c r="BF49289" s="1"/>
    </row>
    <row r="49290" spans="58:58" x14ac:dyDescent="0.25">
      <c r="BF49290" s="1"/>
    </row>
    <row r="49291" spans="58:58" x14ac:dyDescent="0.25">
      <c r="BF49291" s="1"/>
    </row>
    <row r="49292" spans="58:58" x14ac:dyDescent="0.25">
      <c r="BF49292" s="1"/>
    </row>
    <row r="49293" spans="58:58" x14ac:dyDescent="0.25">
      <c r="BF49293" s="1"/>
    </row>
    <row r="49294" spans="58:58" x14ac:dyDescent="0.25">
      <c r="BF49294" s="1"/>
    </row>
    <row r="49295" spans="58:58" x14ac:dyDescent="0.25">
      <c r="BF49295" s="1"/>
    </row>
    <row r="49296" spans="58:58" x14ac:dyDescent="0.25">
      <c r="BF49296" s="1"/>
    </row>
    <row r="49297" spans="58:58" x14ac:dyDescent="0.25">
      <c r="BF49297" s="1"/>
    </row>
    <row r="49298" spans="58:58" x14ac:dyDescent="0.25">
      <c r="BF49298" s="1"/>
    </row>
    <row r="49299" spans="58:58" x14ac:dyDescent="0.25">
      <c r="BF49299" s="1"/>
    </row>
    <row r="49300" spans="58:58" x14ac:dyDescent="0.25">
      <c r="BF49300" s="1"/>
    </row>
    <row r="49301" spans="58:58" x14ac:dyDescent="0.25">
      <c r="BF49301" s="1"/>
    </row>
    <row r="49302" spans="58:58" x14ac:dyDescent="0.25">
      <c r="BF49302" s="1"/>
    </row>
    <row r="49303" spans="58:58" x14ac:dyDescent="0.25">
      <c r="BF49303" s="1"/>
    </row>
    <row r="49304" spans="58:58" x14ac:dyDescent="0.25">
      <c r="BF49304" s="1"/>
    </row>
    <row r="49305" spans="58:58" x14ac:dyDescent="0.25">
      <c r="BF49305" s="1"/>
    </row>
    <row r="49306" spans="58:58" x14ac:dyDescent="0.25">
      <c r="BF49306" s="1"/>
    </row>
    <row r="49307" spans="58:58" x14ac:dyDescent="0.25">
      <c r="BF49307" s="1"/>
    </row>
    <row r="49308" spans="58:58" x14ac:dyDescent="0.25">
      <c r="BF49308" s="1"/>
    </row>
    <row r="49309" spans="58:58" x14ac:dyDescent="0.25">
      <c r="BF49309" s="1"/>
    </row>
    <row r="49310" spans="58:58" x14ac:dyDescent="0.25">
      <c r="BF49310" s="1"/>
    </row>
    <row r="49311" spans="58:58" x14ac:dyDescent="0.25">
      <c r="BF49311" s="1"/>
    </row>
    <row r="49312" spans="58:58" x14ac:dyDescent="0.25">
      <c r="BF49312" s="1"/>
    </row>
    <row r="49313" spans="58:58" x14ac:dyDescent="0.25">
      <c r="BF49313" s="1"/>
    </row>
    <row r="49314" spans="58:58" x14ac:dyDescent="0.25">
      <c r="BF49314" s="1"/>
    </row>
    <row r="49315" spans="58:58" x14ac:dyDescent="0.25">
      <c r="BF49315" s="1"/>
    </row>
    <row r="49316" spans="58:58" x14ac:dyDescent="0.25">
      <c r="BF49316" s="1"/>
    </row>
    <row r="49317" spans="58:58" x14ac:dyDescent="0.25">
      <c r="BF49317" s="1"/>
    </row>
    <row r="49318" spans="58:58" x14ac:dyDescent="0.25">
      <c r="BF49318" s="1"/>
    </row>
    <row r="49319" spans="58:58" x14ac:dyDescent="0.25">
      <c r="BF49319" s="1"/>
    </row>
    <row r="49320" spans="58:58" x14ac:dyDescent="0.25">
      <c r="BF49320" s="1"/>
    </row>
    <row r="49321" spans="58:58" x14ac:dyDescent="0.25">
      <c r="BF49321" s="1"/>
    </row>
    <row r="49322" spans="58:58" x14ac:dyDescent="0.25">
      <c r="BF49322" s="1"/>
    </row>
    <row r="49323" spans="58:58" x14ac:dyDescent="0.25">
      <c r="BF49323" s="1"/>
    </row>
    <row r="49324" spans="58:58" x14ac:dyDescent="0.25">
      <c r="BF49324" s="1"/>
    </row>
    <row r="49325" spans="58:58" x14ac:dyDescent="0.25">
      <c r="BF49325" s="1"/>
    </row>
    <row r="49326" spans="58:58" x14ac:dyDescent="0.25">
      <c r="BF49326" s="1"/>
    </row>
    <row r="49327" spans="58:58" x14ac:dyDescent="0.25">
      <c r="BF49327" s="1"/>
    </row>
    <row r="49328" spans="58:58" x14ac:dyDescent="0.25">
      <c r="BF49328" s="1"/>
    </row>
    <row r="49329" spans="58:58" x14ac:dyDescent="0.25">
      <c r="BF49329" s="1"/>
    </row>
    <row r="49330" spans="58:58" x14ac:dyDescent="0.25">
      <c r="BF49330" s="1"/>
    </row>
    <row r="49331" spans="58:58" x14ac:dyDescent="0.25">
      <c r="BF49331" s="1"/>
    </row>
    <row r="49332" spans="58:58" x14ac:dyDescent="0.25">
      <c r="BF49332" s="1"/>
    </row>
    <row r="49333" spans="58:58" x14ac:dyDescent="0.25">
      <c r="BF49333" s="1"/>
    </row>
    <row r="49334" spans="58:58" x14ac:dyDescent="0.25">
      <c r="BF49334" s="1"/>
    </row>
    <row r="49335" spans="58:58" x14ac:dyDescent="0.25">
      <c r="BF49335" s="1"/>
    </row>
    <row r="49336" spans="58:58" x14ac:dyDescent="0.25">
      <c r="BF49336" s="1"/>
    </row>
    <row r="49337" spans="58:58" x14ac:dyDescent="0.25">
      <c r="BF49337" s="1"/>
    </row>
    <row r="49338" spans="58:58" x14ac:dyDescent="0.25">
      <c r="BF49338" s="1"/>
    </row>
    <row r="49339" spans="58:58" x14ac:dyDescent="0.25">
      <c r="BF49339" s="1"/>
    </row>
    <row r="49340" spans="58:58" x14ac:dyDescent="0.25">
      <c r="BF49340" s="1"/>
    </row>
    <row r="49341" spans="58:58" x14ac:dyDescent="0.25">
      <c r="BF49341" s="1"/>
    </row>
    <row r="49342" spans="58:58" x14ac:dyDescent="0.25">
      <c r="BF49342" s="1"/>
    </row>
    <row r="49343" spans="58:58" x14ac:dyDescent="0.25">
      <c r="BF49343" s="1"/>
    </row>
    <row r="49344" spans="58:58" x14ac:dyDescent="0.25">
      <c r="BF49344" s="1"/>
    </row>
    <row r="49345" spans="58:58" x14ac:dyDescent="0.25">
      <c r="BF49345" s="1"/>
    </row>
    <row r="49346" spans="58:58" x14ac:dyDescent="0.25">
      <c r="BF49346" s="1"/>
    </row>
    <row r="49347" spans="58:58" x14ac:dyDescent="0.25">
      <c r="BF49347" s="1"/>
    </row>
    <row r="49348" spans="58:58" x14ac:dyDescent="0.25">
      <c r="BF49348" s="1"/>
    </row>
    <row r="49349" spans="58:58" x14ac:dyDescent="0.25">
      <c r="BF49349" s="1"/>
    </row>
    <row r="49350" spans="58:58" x14ac:dyDescent="0.25">
      <c r="BF49350" s="1"/>
    </row>
    <row r="49351" spans="58:58" x14ac:dyDescent="0.25">
      <c r="BF49351" s="1"/>
    </row>
    <row r="49352" spans="58:58" x14ac:dyDescent="0.25">
      <c r="BF49352" s="1"/>
    </row>
    <row r="49353" spans="58:58" x14ac:dyDescent="0.25">
      <c r="BF49353" s="1"/>
    </row>
    <row r="49354" spans="58:58" x14ac:dyDescent="0.25">
      <c r="BF49354" s="1"/>
    </row>
    <row r="49355" spans="58:58" x14ac:dyDescent="0.25">
      <c r="BF49355" s="1"/>
    </row>
    <row r="49356" spans="58:58" x14ac:dyDescent="0.25">
      <c r="BF49356" s="1"/>
    </row>
    <row r="49357" spans="58:58" x14ac:dyDescent="0.25">
      <c r="BF49357" s="1"/>
    </row>
    <row r="49358" spans="58:58" x14ac:dyDescent="0.25">
      <c r="BF49358" s="1"/>
    </row>
    <row r="49359" spans="58:58" x14ac:dyDescent="0.25">
      <c r="BF49359" s="1"/>
    </row>
    <row r="49360" spans="58:58" x14ac:dyDescent="0.25">
      <c r="BF49360" s="1"/>
    </row>
    <row r="49361" spans="58:58" x14ac:dyDescent="0.25">
      <c r="BF49361" s="1"/>
    </row>
    <row r="49362" spans="58:58" x14ac:dyDescent="0.25">
      <c r="BF49362" s="1"/>
    </row>
    <row r="49363" spans="58:58" x14ac:dyDescent="0.25">
      <c r="BF49363" s="1"/>
    </row>
    <row r="49364" spans="58:58" x14ac:dyDescent="0.25">
      <c r="BF49364" s="1"/>
    </row>
    <row r="49365" spans="58:58" x14ac:dyDescent="0.25">
      <c r="BF49365" s="1"/>
    </row>
    <row r="49366" spans="58:58" x14ac:dyDescent="0.25">
      <c r="BF49366" s="1"/>
    </row>
    <row r="49367" spans="58:58" x14ac:dyDescent="0.25">
      <c r="BF49367" s="1"/>
    </row>
    <row r="49368" spans="58:58" x14ac:dyDescent="0.25">
      <c r="BF49368" s="1"/>
    </row>
    <row r="49369" spans="58:58" x14ac:dyDescent="0.25">
      <c r="BF49369" s="1"/>
    </row>
    <row r="49370" spans="58:58" x14ac:dyDescent="0.25">
      <c r="BF49370" s="1"/>
    </row>
    <row r="49371" spans="58:58" x14ac:dyDescent="0.25">
      <c r="BF49371" s="1"/>
    </row>
    <row r="49372" spans="58:58" x14ac:dyDescent="0.25">
      <c r="BF49372" s="1"/>
    </row>
    <row r="49373" spans="58:58" x14ac:dyDescent="0.25">
      <c r="BF49373" s="1"/>
    </row>
    <row r="49374" spans="58:58" x14ac:dyDescent="0.25">
      <c r="BF49374" s="1"/>
    </row>
    <row r="49375" spans="58:58" x14ac:dyDescent="0.25">
      <c r="BF49375" s="1"/>
    </row>
    <row r="49376" spans="58:58" x14ac:dyDescent="0.25">
      <c r="BF49376" s="1"/>
    </row>
    <row r="49377" spans="58:58" x14ac:dyDescent="0.25">
      <c r="BF49377" s="1"/>
    </row>
    <row r="49378" spans="58:58" x14ac:dyDescent="0.25">
      <c r="BF49378" s="1"/>
    </row>
    <row r="49379" spans="58:58" x14ac:dyDescent="0.25">
      <c r="BF49379" s="1"/>
    </row>
    <row r="49380" spans="58:58" x14ac:dyDescent="0.25">
      <c r="BF49380" s="1"/>
    </row>
    <row r="49381" spans="58:58" x14ac:dyDescent="0.25">
      <c r="BF49381" s="1"/>
    </row>
    <row r="49382" spans="58:58" x14ac:dyDescent="0.25">
      <c r="BF49382" s="1"/>
    </row>
    <row r="49383" spans="58:58" x14ac:dyDescent="0.25">
      <c r="BF49383" s="1"/>
    </row>
    <row r="49384" spans="58:58" x14ac:dyDescent="0.25">
      <c r="BF49384" s="1"/>
    </row>
    <row r="49385" spans="58:58" x14ac:dyDescent="0.25">
      <c r="BF49385" s="1"/>
    </row>
    <row r="49386" spans="58:58" x14ac:dyDescent="0.25">
      <c r="BF49386" s="1"/>
    </row>
    <row r="49387" spans="58:58" x14ac:dyDescent="0.25">
      <c r="BF49387" s="1"/>
    </row>
    <row r="49388" spans="58:58" x14ac:dyDescent="0.25">
      <c r="BF49388" s="1"/>
    </row>
    <row r="49389" spans="58:58" x14ac:dyDescent="0.25">
      <c r="BF49389" s="1"/>
    </row>
    <row r="49390" spans="58:58" x14ac:dyDescent="0.25">
      <c r="BF49390" s="1"/>
    </row>
    <row r="49391" spans="58:58" x14ac:dyDescent="0.25">
      <c r="BF49391" s="1"/>
    </row>
    <row r="49392" spans="58:58" x14ac:dyDescent="0.25">
      <c r="BF49392" s="1"/>
    </row>
    <row r="49393" spans="58:58" x14ac:dyDescent="0.25">
      <c r="BF49393" s="1"/>
    </row>
    <row r="49394" spans="58:58" x14ac:dyDescent="0.25">
      <c r="BF49394" s="1"/>
    </row>
    <row r="49395" spans="58:58" x14ac:dyDescent="0.25">
      <c r="BF49395" s="1"/>
    </row>
    <row r="49396" spans="58:58" x14ac:dyDescent="0.25">
      <c r="BF49396" s="1"/>
    </row>
    <row r="49397" spans="58:58" x14ac:dyDescent="0.25">
      <c r="BF49397" s="1"/>
    </row>
    <row r="49398" spans="58:58" x14ac:dyDescent="0.25">
      <c r="BF49398" s="1"/>
    </row>
    <row r="49399" spans="58:58" x14ac:dyDescent="0.25">
      <c r="BF49399" s="1"/>
    </row>
    <row r="49400" spans="58:58" x14ac:dyDescent="0.25">
      <c r="BF49400" s="1"/>
    </row>
    <row r="49401" spans="58:58" x14ac:dyDescent="0.25">
      <c r="BF49401" s="1"/>
    </row>
    <row r="49402" spans="58:58" x14ac:dyDescent="0.25">
      <c r="BF49402" s="1"/>
    </row>
    <row r="49403" spans="58:58" x14ac:dyDescent="0.25">
      <c r="BF49403" s="1"/>
    </row>
    <row r="49404" spans="58:58" x14ac:dyDescent="0.25">
      <c r="BF49404" s="1"/>
    </row>
    <row r="49405" spans="58:58" x14ac:dyDescent="0.25">
      <c r="BF49405" s="1"/>
    </row>
    <row r="49406" spans="58:58" x14ac:dyDescent="0.25">
      <c r="BF49406" s="1"/>
    </row>
    <row r="49407" spans="58:58" x14ac:dyDescent="0.25">
      <c r="BF49407" s="1"/>
    </row>
    <row r="49408" spans="58:58" x14ac:dyDescent="0.25">
      <c r="BF49408" s="1"/>
    </row>
    <row r="49409" spans="58:58" x14ac:dyDescent="0.25">
      <c r="BF49409" s="1"/>
    </row>
    <row r="49410" spans="58:58" x14ac:dyDescent="0.25">
      <c r="BF49410" s="1"/>
    </row>
    <row r="49411" spans="58:58" x14ac:dyDescent="0.25">
      <c r="BF49411" s="1"/>
    </row>
    <row r="49412" spans="58:58" x14ac:dyDescent="0.25">
      <c r="BF49412" s="1"/>
    </row>
    <row r="49413" spans="58:58" x14ac:dyDescent="0.25">
      <c r="BF49413" s="1"/>
    </row>
    <row r="49414" spans="58:58" x14ac:dyDescent="0.25">
      <c r="BF49414" s="1"/>
    </row>
    <row r="49415" spans="58:58" x14ac:dyDescent="0.25">
      <c r="BF49415" s="1"/>
    </row>
    <row r="49416" spans="58:58" x14ac:dyDescent="0.25">
      <c r="BF49416" s="1"/>
    </row>
    <row r="49417" spans="58:58" x14ac:dyDescent="0.25">
      <c r="BF49417" s="1"/>
    </row>
    <row r="49418" spans="58:58" x14ac:dyDescent="0.25">
      <c r="BF49418" s="1"/>
    </row>
    <row r="49419" spans="58:58" x14ac:dyDescent="0.25">
      <c r="BF49419" s="1"/>
    </row>
    <row r="49420" spans="58:58" x14ac:dyDescent="0.25">
      <c r="BF49420" s="1"/>
    </row>
    <row r="49421" spans="58:58" x14ac:dyDescent="0.25">
      <c r="BF49421" s="1"/>
    </row>
    <row r="49422" spans="58:58" x14ac:dyDescent="0.25">
      <c r="BF49422" s="1"/>
    </row>
    <row r="49423" spans="58:58" x14ac:dyDescent="0.25">
      <c r="BF49423" s="1"/>
    </row>
    <row r="49424" spans="58:58" x14ac:dyDescent="0.25">
      <c r="BF49424" s="1"/>
    </row>
    <row r="49425" spans="58:58" x14ac:dyDescent="0.25">
      <c r="BF49425" s="1"/>
    </row>
    <row r="49426" spans="58:58" x14ac:dyDescent="0.25">
      <c r="BF49426" s="1"/>
    </row>
    <row r="49427" spans="58:58" x14ac:dyDescent="0.25">
      <c r="BF49427" s="1"/>
    </row>
    <row r="49428" spans="58:58" x14ac:dyDescent="0.25">
      <c r="BF49428" s="1"/>
    </row>
    <row r="49429" spans="58:58" x14ac:dyDescent="0.25">
      <c r="BF49429" s="1"/>
    </row>
    <row r="49430" spans="58:58" x14ac:dyDescent="0.25">
      <c r="BF49430" s="1"/>
    </row>
    <row r="49431" spans="58:58" x14ac:dyDescent="0.25">
      <c r="BF49431" s="1"/>
    </row>
    <row r="49432" spans="58:58" x14ac:dyDescent="0.25">
      <c r="BF49432" s="1"/>
    </row>
    <row r="49433" spans="58:58" x14ac:dyDescent="0.25">
      <c r="BF49433" s="1"/>
    </row>
    <row r="49434" spans="58:58" x14ac:dyDescent="0.25">
      <c r="BF49434" s="1"/>
    </row>
    <row r="49435" spans="58:58" x14ac:dyDescent="0.25">
      <c r="BF49435" s="1"/>
    </row>
    <row r="49436" spans="58:58" x14ac:dyDescent="0.25">
      <c r="BF49436" s="1"/>
    </row>
    <row r="49437" spans="58:58" x14ac:dyDescent="0.25">
      <c r="BF49437" s="1"/>
    </row>
    <row r="49438" spans="58:58" x14ac:dyDescent="0.25">
      <c r="BF49438" s="1"/>
    </row>
    <row r="49439" spans="58:58" x14ac:dyDescent="0.25">
      <c r="BF49439" s="1"/>
    </row>
    <row r="49440" spans="58:58" x14ac:dyDescent="0.25">
      <c r="BF49440" s="1"/>
    </row>
    <row r="49441" spans="58:58" x14ac:dyDescent="0.25">
      <c r="BF49441" s="1"/>
    </row>
    <row r="49442" spans="58:58" x14ac:dyDescent="0.25">
      <c r="BF49442" s="1"/>
    </row>
    <row r="49443" spans="58:58" x14ac:dyDescent="0.25">
      <c r="BF49443" s="1"/>
    </row>
    <row r="49444" spans="58:58" x14ac:dyDescent="0.25">
      <c r="BF49444" s="1"/>
    </row>
    <row r="49445" spans="58:58" x14ac:dyDescent="0.25">
      <c r="BF49445" s="1"/>
    </row>
    <row r="49446" spans="58:58" x14ac:dyDescent="0.25">
      <c r="BF49446" s="1"/>
    </row>
    <row r="49447" spans="58:58" x14ac:dyDescent="0.25">
      <c r="BF49447" s="1"/>
    </row>
    <row r="49448" spans="58:58" x14ac:dyDescent="0.25">
      <c r="BF49448" s="1"/>
    </row>
    <row r="49449" spans="58:58" x14ac:dyDescent="0.25">
      <c r="BF49449" s="1"/>
    </row>
    <row r="49450" spans="58:58" x14ac:dyDescent="0.25">
      <c r="BF49450" s="1"/>
    </row>
    <row r="49451" spans="58:58" x14ac:dyDescent="0.25">
      <c r="BF49451" s="1"/>
    </row>
    <row r="49452" spans="58:58" x14ac:dyDescent="0.25">
      <c r="BF49452" s="1"/>
    </row>
    <row r="49453" spans="58:58" x14ac:dyDescent="0.25">
      <c r="BF49453" s="1"/>
    </row>
    <row r="49454" spans="58:58" x14ac:dyDescent="0.25">
      <c r="BF49454" s="1"/>
    </row>
    <row r="49455" spans="58:58" x14ac:dyDescent="0.25">
      <c r="BF49455" s="1"/>
    </row>
    <row r="49456" spans="58:58" x14ac:dyDescent="0.25">
      <c r="BF49456" s="1"/>
    </row>
    <row r="49457" spans="58:58" x14ac:dyDescent="0.25">
      <c r="BF49457" s="1"/>
    </row>
    <row r="49458" spans="58:58" x14ac:dyDescent="0.25">
      <c r="BF49458" s="1"/>
    </row>
    <row r="49459" spans="58:58" x14ac:dyDescent="0.25">
      <c r="BF49459" s="1"/>
    </row>
    <row r="49460" spans="58:58" x14ac:dyDescent="0.25">
      <c r="BF49460" s="1"/>
    </row>
    <row r="49461" spans="58:58" x14ac:dyDescent="0.25">
      <c r="BF49461" s="1"/>
    </row>
    <row r="49462" spans="58:58" x14ac:dyDescent="0.25">
      <c r="BF49462" s="1"/>
    </row>
    <row r="49463" spans="58:58" x14ac:dyDescent="0.25">
      <c r="BF49463" s="1"/>
    </row>
    <row r="49464" spans="58:58" x14ac:dyDescent="0.25">
      <c r="BF49464" s="1"/>
    </row>
    <row r="49465" spans="58:58" x14ac:dyDescent="0.25">
      <c r="BF49465" s="1"/>
    </row>
    <row r="49466" spans="58:58" x14ac:dyDescent="0.25">
      <c r="BF49466" s="1"/>
    </row>
    <row r="49467" spans="58:58" x14ac:dyDescent="0.25">
      <c r="BF49467" s="1"/>
    </row>
    <row r="49468" spans="58:58" x14ac:dyDescent="0.25">
      <c r="BF49468" s="1"/>
    </row>
    <row r="49469" spans="58:58" x14ac:dyDescent="0.25">
      <c r="BF49469" s="1"/>
    </row>
    <row r="49470" spans="58:58" x14ac:dyDescent="0.25">
      <c r="BF49470" s="1"/>
    </row>
    <row r="49471" spans="58:58" x14ac:dyDescent="0.25">
      <c r="BF49471" s="1"/>
    </row>
    <row r="49472" spans="58:58" x14ac:dyDescent="0.25">
      <c r="BF49472" s="1"/>
    </row>
    <row r="49473" spans="58:58" x14ac:dyDescent="0.25">
      <c r="BF49473" s="1"/>
    </row>
    <row r="49474" spans="58:58" x14ac:dyDescent="0.25">
      <c r="BF49474" s="1"/>
    </row>
    <row r="49475" spans="58:58" x14ac:dyDescent="0.25">
      <c r="BF49475" s="1"/>
    </row>
    <row r="49476" spans="58:58" x14ac:dyDescent="0.25">
      <c r="BF49476" s="1"/>
    </row>
    <row r="49477" spans="58:58" x14ac:dyDescent="0.25">
      <c r="BF49477" s="1"/>
    </row>
    <row r="49478" spans="58:58" x14ac:dyDescent="0.25">
      <c r="BF49478" s="1"/>
    </row>
    <row r="49479" spans="58:58" x14ac:dyDescent="0.25">
      <c r="BF49479" s="1"/>
    </row>
    <row r="49480" spans="58:58" x14ac:dyDescent="0.25">
      <c r="BF49480" s="1"/>
    </row>
    <row r="49481" spans="58:58" x14ac:dyDescent="0.25">
      <c r="BF49481" s="1"/>
    </row>
    <row r="49482" spans="58:58" x14ac:dyDescent="0.25">
      <c r="BF49482" s="1"/>
    </row>
    <row r="49483" spans="58:58" x14ac:dyDescent="0.25">
      <c r="BF49483" s="1"/>
    </row>
    <row r="49484" spans="58:58" x14ac:dyDescent="0.25">
      <c r="BF49484" s="1"/>
    </row>
    <row r="49485" spans="58:58" x14ac:dyDescent="0.25">
      <c r="BF49485" s="1"/>
    </row>
    <row r="49486" spans="58:58" x14ac:dyDescent="0.25">
      <c r="BF49486" s="1"/>
    </row>
    <row r="49487" spans="58:58" x14ac:dyDescent="0.25">
      <c r="BF49487" s="1"/>
    </row>
    <row r="49488" spans="58:58" x14ac:dyDescent="0.25">
      <c r="BF49488" s="1"/>
    </row>
    <row r="49489" spans="58:58" x14ac:dyDescent="0.25">
      <c r="BF49489" s="1"/>
    </row>
    <row r="49490" spans="58:58" x14ac:dyDescent="0.25">
      <c r="BF49490" s="1"/>
    </row>
    <row r="49491" spans="58:58" x14ac:dyDescent="0.25">
      <c r="BF49491" s="1"/>
    </row>
    <row r="49492" spans="58:58" x14ac:dyDescent="0.25">
      <c r="BF49492" s="1"/>
    </row>
    <row r="49493" spans="58:58" x14ac:dyDescent="0.25">
      <c r="BF49493" s="1"/>
    </row>
    <row r="49494" spans="58:58" x14ac:dyDescent="0.25">
      <c r="BF49494" s="1"/>
    </row>
    <row r="49495" spans="58:58" x14ac:dyDescent="0.25">
      <c r="BF49495" s="1"/>
    </row>
    <row r="49496" spans="58:58" x14ac:dyDescent="0.25">
      <c r="BF49496" s="1"/>
    </row>
    <row r="49497" spans="58:58" x14ac:dyDescent="0.25">
      <c r="BF49497" s="1"/>
    </row>
    <row r="49498" spans="58:58" x14ac:dyDescent="0.25">
      <c r="BF49498" s="1"/>
    </row>
    <row r="49499" spans="58:58" x14ac:dyDescent="0.25">
      <c r="BF49499" s="1"/>
    </row>
    <row r="49500" spans="58:58" x14ac:dyDescent="0.25">
      <c r="BF49500" s="1"/>
    </row>
    <row r="49501" spans="58:58" x14ac:dyDescent="0.25">
      <c r="BF49501" s="1"/>
    </row>
    <row r="49502" spans="58:58" x14ac:dyDescent="0.25">
      <c r="BF49502" s="1"/>
    </row>
    <row r="49503" spans="58:58" x14ac:dyDescent="0.25">
      <c r="BF49503" s="1"/>
    </row>
    <row r="49504" spans="58:58" x14ac:dyDescent="0.25">
      <c r="BF49504" s="1"/>
    </row>
    <row r="49505" spans="58:58" x14ac:dyDescent="0.25">
      <c r="BF49505" s="1"/>
    </row>
    <row r="49506" spans="58:58" x14ac:dyDescent="0.25">
      <c r="BF49506" s="1"/>
    </row>
    <row r="49507" spans="58:58" x14ac:dyDescent="0.25">
      <c r="BF49507" s="1"/>
    </row>
    <row r="49508" spans="58:58" x14ac:dyDescent="0.25">
      <c r="BF49508" s="1"/>
    </row>
    <row r="49509" spans="58:58" x14ac:dyDescent="0.25">
      <c r="BF49509" s="1"/>
    </row>
    <row r="49510" spans="58:58" x14ac:dyDescent="0.25">
      <c r="BF49510" s="1"/>
    </row>
    <row r="49511" spans="58:58" x14ac:dyDescent="0.25">
      <c r="BF49511" s="1"/>
    </row>
    <row r="49512" spans="58:58" x14ac:dyDescent="0.25">
      <c r="BF49512" s="1"/>
    </row>
    <row r="49513" spans="58:58" x14ac:dyDescent="0.25">
      <c r="BF49513" s="1"/>
    </row>
    <row r="49514" spans="58:58" x14ac:dyDescent="0.25">
      <c r="BF49514" s="1"/>
    </row>
    <row r="49515" spans="58:58" x14ac:dyDescent="0.25">
      <c r="BF49515" s="1"/>
    </row>
    <row r="49516" spans="58:58" x14ac:dyDescent="0.25">
      <c r="BF49516" s="1"/>
    </row>
    <row r="49517" spans="58:58" x14ac:dyDescent="0.25">
      <c r="BF49517" s="1"/>
    </row>
    <row r="49518" spans="58:58" x14ac:dyDescent="0.25">
      <c r="BF49518" s="1"/>
    </row>
    <row r="49519" spans="58:58" x14ac:dyDescent="0.25">
      <c r="BF49519" s="1"/>
    </row>
    <row r="49520" spans="58:58" x14ac:dyDescent="0.25">
      <c r="BF49520" s="1"/>
    </row>
    <row r="49521" spans="58:58" x14ac:dyDescent="0.25">
      <c r="BF49521" s="1"/>
    </row>
    <row r="49522" spans="58:58" x14ac:dyDescent="0.25">
      <c r="BF49522" s="1"/>
    </row>
    <row r="49523" spans="58:58" x14ac:dyDescent="0.25">
      <c r="BF49523" s="1"/>
    </row>
    <row r="49524" spans="58:58" x14ac:dyDescent="0.25">
      <c r="BF49524" s="1"/>
    </row>
    <row r="49525" spans="58:58" x14ac:dyDescent="0.25">
      <c r="BF49525" s="1"/>
    </row>
    <row r="49526" spans="58:58" x14ac:dyDescent="0.25">
      <c r="BF49526" s="1"/>
    </row>
    <row r="49527" spans="58:58" x14ac:dyDescent="0.25">
      <c r="BF49527" s="1"/>
    </row>
    <row r="49528" spans="58:58" x14ac:dyDescent="0.25">
      <c r="BF49528" s="1"/>
    </row>
    <row r="49529" spans="58:58" x14ac:dyDescent="0.25">
      <c r="BF49529" s="1"/>
    </row>
    <row r="49530" spans="58:58" x14ac:dyDescent="0.25">
      <c r="BF49530" s="1"/>
    </row>
    <row r="49531" spans="58:58" x14ac:dyDescent="0.25">
      <c r="BF49531" s="1"/>
    </row>
    <row r="49532" spans="58:58" x14ac:dyDescent="0.25">
      <c r="BF49532" s="1"/>
    </row>
    <row r="49533" spans="58:58" x14ac:dyDescent="0.25">
      <c r="BF49533" s="1"/>
    </row>
    <row r="49534" spans="58:58" x14ac:dyDescent="0.25">
      <c r="BF49534" s="1"/>
    </row>
    <row r="49535" spans="58:58" x14ac:dyDescent="0.25">
      <c r="BF49535" s="1"/>
    </row>
    <row r="49536" spans="58:58" x14ac:dyDescent="0.25">
      <c r="BF49536" s="1"/>
    </row>
    <row r="49537" spans="58:58" x14ac:dyDescent="0.25">
      <c r="BF49537" s="1"/>
    </row>
    <row r="49538" spans="58:58" x14ac:dyDescent="0.25">
      <c r="BF49538" s="1"/>
    </row>
    <row r="49539" spans="58:58" x14ac:dyDescent="0.25">
      <c r="BF49539" s="1"/>
    </row>
    <row r="49540" spans="58:58" x14ac:dyDescent="0.25">
      <c r="BF49540" s="1"/>
    </row>
    <row r="49541" spans="58:58" x14ac:dyDescent="0.25">
      <c r="BF49541" s="1"/>
    </row>
    <row r="49542" spans="58:58" x14ac:dyDescent="0.25">
      <c r="BF49542" s="1"/>
    </row>
    <row r="49543" spans="58:58" x14ac:dyDescent="0.25">
      <c r="BF49543" s="1"/>
    </row>
    <row r="49544" spans="58:58" x14ac:dyDescent="0.25">
      <c r="BF49544" s="1"/>
    </row>
    <row r="49545" spans="58:58" x14ac:dyDescent="0.25">
      <c r="BF49545" s="1"/>
    </row>
    <row r="49546" spans="58:58" x14ac:dyDescent="0.25">
      <c r="BF49546" s="1"/>
    </row>
    <row r="49547" spans="58:58" x14ac:dyDescent="0.25">
      <c r="BF49547" s="1"/>
    </row>
    <row r="49548" spans="58:58" x14ac:dyDescent="0.25">
      <c r="BF49548" s="1"/>
    </row>
    <row r="49549" spans="58:58" x14ac:dyDescent="0.25">
      <c r="BF49549" s="1"/>
    </row>
    <row r="49550" spans="58:58" x14ac:dyDescent="0.25">
      <c r="BF49550" s="1"/>
    </row>
    <row r="49551" spans="58:58" x14ac:dyDescent="0.25">
      <c r="BF49551" s="1"/>
    </row>
    <row r="49552" spans="58:58" x14ac:dyDescent="0.25">
      <c r="BF49552" s="1"/>
    </row>
    <row r="49553" spans="58:58" x14ac:dyDescent="0.25">
      <c r="BF49553" s="1"/>
    </row>
    <row r="49554" spans="58:58" x14ac:dyDescent="0.25">
      <c r="BF49554" s="1"/>
    </row>
    <row r="49555" spans="58:58" x14ac:dyDescent="0.25">
      <c r="BF49555" s="1"/>
    </row>
    <row r="49556" spans="58:58" x14ac:dyDescent="0.25">
      <c r="BF49556" s="1"/>
    </row>
    <row r="49557" spans="58:58" x14ac:dyDescent="0.25">
      <c r="BF49557" s="1"/>
    </row>
    <row r="49558" spans="58:58" x14ac:dyDescent="0.25">
      <c r="BF49558" s="1"/>
    </row>
    <row r="49559" spans="58:58" x14ac:dyDescent="0.25">
      <c r="BF49559" s="1"/>
    </row>
    <row r="49560" spans="58:58" x14ac:dyDescent="0.25">
      <c r="BF49560" s="1"/>
    </row>
    <row r="49561" spans="58:58" x14ac:dyDescent="0.25">
      <c r="BF49561" s="1"/>
    </row>
    <row r="49562" spans="58:58" x14ac:dyDescent="0.25">
      <c r="BF49562" s="1"/>
    </row>
    <row r="49563" spans="58:58" x14ac:dyDescent="0.25">
      <c r="BF49563" s="1"/>
    </row>
    <row r="49564" spans="58:58" x14ac:dyDescent="0.25">
      <c r="BF49564" s="1"/>
    </row>
    <row r="49565" spans="58:58" x14ac:dyDescent="0.25">
      <c r="BF49565" s="1"/>
    </row>
    <row r="49566" spans="58:58" x14ac:dyDescent="0.25">
      <c r="BF49566" s="1"/>
    </row>
    <row r="49567" spans="58:58" x14ac:dyDescent="0.25">
      <c r="BF49567" s="1"/>
    </row>
    <row r="49568" spans="58:58" x14ac:dyDescent="0.25">
      <c r="BF49568" s="1"/>
    </row>
    <row r="49569" spans="58:58" x14ac:dyDescent="0.25">
      <c r="BF49569" s="1"/>
    </row>
    <row r="49570" spans="58:58" x14ac:dyDescent="0.25">
      <c r="BF49570" s="1"/>
    </row>
    <row r="49571" spans="58:58" x14ac:dyDescent="0.25">
      <c r="BF49571" s="1"/>
    </row>
    <row r="49572" spans="58:58" x14ac:dyDescent="0.25">
      <c r="BF49572" s="1"/>
    </row>
    <row r="49573" spans="58:58" x14ac:dyDescent="0.25">
      <c r="BF49573" s="1"/>
    </row>
    <row r="49574" spans="58:58" x14ac:dyDescent="0.25">
      <c r="BF49574" s="1"/>
    </row>
    <row r="49575" spans="58:58" x14ac:dyDescent="0.25">
      <c r="BF49575" s="1"/>
    </row>
    <row r="49576" spans="58:58" x14ac:dyDescent="0.25">
      <c r="BF49576" s="1"/>
    </row>
    <row r="49577" spans="58:58" x14ac:dyDescent="0.25">
      <c r="BF49577" s="1"/>
    </row>
    <row r="49578" spans="58:58" x14ac:dyDescent="0.25">
      <c r="BF49578" s="1"/>
    </row>
    <row r="49579" spans="58:58" x14ac:dyDescent="0.25">
      <c r="BF49579" s="1"/>
    </row>
    <row r="49580" spans="58:58" x14ac:dyDescent="0.25">
      <c r="BF49580" s="1"/>
    </row>
    <row r="49581" spans="58:58" x14ac:dyDescent="0.25">
      <c r="BF49581" s="1"/>
    </row>
    <row r="49582" spans="58:58" x14ac:dyDescent="0.25">
      <c r="BF49582" s="1"/>
    </row>
    <row r="49583" spans="58:58" x14ac:dyDescent="0.25">
      <c r="BF49583" s="1"/>
    </row>
    <row r="49584" spans="58:58" x14ac:dyDescent="0.25">
      <c r="BF49584" s="1"/>
    </row>
    <row r="49585" spans="58:58" x14ac:dyDescent="0.25">
      <c r="BF49585" s="1"/>
    </row>
    <row r="49586" spans="58:58" x14ac:dyDescent="0.25">
      <c r="BF49586" s="1"/>
    </row>
    <row r="49587" spans="58:58" x14ac:dyDescent="0.25">
      <c r="BF49587" s="1"/>
    </row>
    <row r="49588" spans="58:58" x14ac:dyDescent="0.25">
      <c r="BF49588" s="1"/>
    </row>
    <row r="49589" spans="58:58" x14ac:dyDescent="0.25">
      <c r="BF49589" s="1"/>
    </row>
    <row r="49590" spans="58:58" x14ac:dyDescent="0.25">
      <c r="BF49590" s="1"/>
    </row>
    <row r="49591" spans="58:58" x14ac:dyDescent="0.25">
      <c r="BF49591" s="1"/>
    </row>
    <row r="49592" spans="58:58" x14ac:dyDescent="0.25">
      <c r="BF49592" s="1"/>
    </row>
    <row r="49593" spans="58:58" x14ac:dyDescent="0.25">
      <c r="BF49593" s="1"/>
    </row>
    <row r="49594" spans="58:58" x14ac:dyDescent="0.25">
      <c r="BF49594" s="1"/>
    </row>
    <row r="49595" spans="58:58" x14ac:dyDescent="0.25">
      <c r="BF49595" s="1"/>
    </row>
    <row r="49596" spans="58:58" x14ac:dyDescent="0.25">
      <c r="BF49596" s="1"/>
    </row>
    <row r="49597" spans="58:58" x14ac:dyDescent="0.25">
      <c r="BF49597" s="1"/>
    </row>
    <row r="49598" spans="58:58" x14ac:dyDescent="0.25">
      <c r="BF49598" s="1"/>
    </row>
    <row r="49599" spans="58:58" x14ac:dyDescent="0.25">
      <c r="BF49599" s="1"/>
    </row>
    <row r="49600" spans="58:58" x14ac:dyDescent="0.25">
      <c r="BF49600" s="1"/>
    </row>
    <row r="49601" spans="58:58" x14ac:dyDescent="0.25">
      <c r="BF49601" s="1"/>
    </row>
    <row r="49602" spans="58:58" x14ac:dyDescent="0.25">
      <c r="BF49602" s="1"/>
    </row>
    <row r="49603" spans="58:58" x14ac:dyDescent="0.25">
      <c r="BF49603" s="1"/>
    </row>
    <row r="49604" spans="58:58" x14ac:dyDescent="0.25">
      <c r="BF49604" s="1"/>
    </row>
    <row r="49605" spans="58:58" x14ac:dyDescent="0.25">
      <c r="BF49605" s="1"/>
    </row>
    <row r="49606" spans="58:58" x14ac:dyDescent="0.25">
      <c r="BF49606" s="1"/>
    </row>
    <row r="49607" spans="58:58" x14ac:dyDescent="0.25">
      <c r="BF49607" s="1"/>
    </row>
    <row r="49608" spans="58:58" x14ac:dyDescent="0.25">
      <c r="BF49608" s="1"/>
    </row>
    <row r="49609" spans="58:58" x14ac:dyDescent="0.25">
      <c r="BF49609" s="1"/>
    </row>
    <row r="49610" spans="58:58" x14ac:dyDescent="0.25">
      <c r="BF49610" s="1"/>
    </row>
    <row r="49611" spans="58:58" x14ac:dyDescent="0.25">
      <c r="BF49611" s="1"/>
    </row>
    <row r="49612" spans="58:58" x14ac:dyDescent="0.25">
      <c r="BF49612" s="1"/>
    </row>
    <row r="49613" spans="58:58" x14ac:dyDescent="0.25">
      <c r="BF49613" s="1"/>
    </row>
    <row r="49614" spans="58:58" x14ac:dyDescent="0.25">
      <c r="BF49614" s="1"/>
    </row>
    <row r="49615" spans="58:58" x14ac:dyDescent="0.25">
      <c r="BF49615" s="1"/>
    </row>
    <row r="49616" spans="58:58" x14ac:dyDescent="0.25">
      <c r="BF49616" s="1"/>
    </row>
    <row r="49617" spans="58:58" x14ac:dyDescent="0.25">
      <c r="BF49617" s="1"/>
    </row>
    <row r="49618" spans="58:58" x14ac:dyDescent="0.25">
      <c r="BF49618" s="1"/>
    </row>
    <row r="49619" spans="58:58" x14ac:dyDescent="0.25">
      <c r="BF49619" s="1"/>
    </row>
    <row r="49620" spans="58:58" x14ac:dyDescent="0.25">
      <c r="BF49620" s="1"/>
    </row>
    <row r="49621" spans="58:58" x14ac:dyDescent="0.25">
      <c r="BF49621" s="1"/>
    </row>
    <row r="49622" spans="58:58" x14ac:dyDescent="0.25">
      <c r="BF49622" s="1"/>
    </row>
    <row r="49623" spans="58:58" x14ac:dyDescent="0.25">
      <c r="BF49623" s="1"/>
    </row>
    <row r="49624" spans="58:58" x14ac:dyDescent="0.25">
      <c r="BF49624" s="1"/>
    </row>
    <row r="49625" spans="58:58" x14ac:dyDescent="0.25">
      <c r="BF49625" s="1"/>
    </row>
    <row r="49626" spans="58:58" x14ac:dyDescent="0.25">
      <c r="BF49626" s="1"/>
    </row>
    <row r="49627" spans="58:58" x14ac:dyDescent="0.25">
      <c r="BF49627" s="1"/>
    </row>
    <row r="49628" spans="58:58" x14ac:dyDescent="0.25">
      <c r="BF49628" s="1"/>
    </row>
    <row r="49629" spans="58:58" x14ac:dyDescent="0.25">
      <c r="BF49629" s="1"/>
    </row>
    <row r="49630" spans="58:58" x14ac:dyDescent="0.25">
      <c r="BF49630" s="1"/>
    </row>
    <row r="49631" spans="58:58" x14ac:dyDescent="0.25">
      <c r="BF49631" s="1"/>
    </row>
    <row r="49632" spans="58:58" x14ac:dyDescent="0.25">
      <c r="BF49632" s="1"/>
    </row>
    <row r="49633" spans="58:58" x14ac:dyDescent="0.25">
      <c r="BF49633" s="1"/>
    </row>
    <row r="49634" spans="58:58" x14ac:dyDescent="0.25">
      <c r="BF49634" s="1"/>
    </row>
    <row r="49635" spans="58:58" x14ac:dyDescent="0.25">
      <c r="BF49635" s="1"/>
    </row>
    <row r="49636" spans="58:58" x14ac:dyDescent="0.25">
      <c r="BF49636" s="1"/>
    </row>
    <row r="49637" spans="58:58" x14ac:dyDescent="0.25">
      <c r="BF49637" s="1"/>
    </row>
    <row r="49638" spans="58:58" x14ac:dyDescent="0.25">
      <c r="BF49638" s="1"/>
    </row>
    <row r="49639" spans="58:58" x14ac:dyDescent="0.25">
      <c r="BF49639" s="1"/>
    </row>
    <row r="49640" spans="58:58" x14ac:dyDescent="0.25">
      <c r="BF49640" s="1"/>
    </row>
    <row r="49641" spans="58:58" x14ac:dyDescent="0.25">
      <c r="BF49641" s="1"/>
    </row>
    <row r="49642" spans="58:58" x14ac:dyDescent="0.25">
      <c r="BF49642" s="1"/>
    </row>
    <row r="49643" spans="58:58" x14ac:dyDescent="0.25">
      <c r="BF49643" s="1"/>
    </row>
    <row r="49644" spans="58:58" x14ac:dyDescent="0.25">
      <c r="BF49644" s="1"/>
    </row>
    <row r="49645" spans="58:58" x14ac:dyDescent="0.25">
      <c r="BF49645" s="1"/>
    </row>
    <row r="49646" spans="58:58" x14ac:dyDescent="0.25">
      <c r="BF49646" s="1"/>
    </row>
    <row r="49647" spans="58:58" x14ac:dyDescent="0.25">
      <c r="BF49647" s="1"/>
    </row>
    <row r="49648" spans="58:58" x14ac:dyDescent="0.25">
      <c r="BF49648" s="1"/>
    </row>
    <row r="49649" spans="58:58" x14ac:dyDescent="0.25">
      <c r="BF49649" s="1"/>
    </row>
    <row r="49650" spans="58:58" x14ac:dyDescent="0.25">
      <c r="BF49650" s="1"/>
    </row>
    <row r="49651" spans="58:58" x14ac:dyDescent="0.25">
      <c r="BF49651" s="1"/>
    </row>
    <row r="49652" spans="58:58" x14ac:dyDescent="0.25">
      <c r="BF49652" s="1"/>
    </row>
    <row r="49653" spans="58:58" x14ac:dyDescent="0.25">
      <c r="BF49653" s="1"/>
    </row>
    <row r="49654" spans="58:58" x14ac:dyDescent="0.25">
      <c r="BF49654" s="1"/>
    </row>
    <row r="49655" spans="58:58" x14ac:dyDescent="0.25">
      <c r="BF49655" s="1"/>
    </row>
    <row r="49656" spans="58:58" x14ac:dyDescent="0.25">
      <c r="BF49656" s="1"/>
    </row>
    <row r="49657" spans="58:58" x14ac:dyDescent="0.25">
      <c r="BF49657" s="1"/>
    </row>
    <row r="49658" spans="58:58" x14ac:dyDescent="0.25">
      <c r="BF49658" s="1"/>
    </row>
    <row r="49659" spans="58:58" x14ac:dyDescent="0.25">
      <c r="BF49659" s="1"/>
    </row>
    <row r="49660" spans="58:58" x14ac:dyDescent="0.25">
      <c r="BF49660" s="1"/>
    </row>
    <row r="49661" spans="58:58" x14ac:dyDescent="0.25">
      <c r="BF49661" s="1"/>
    </row>
    <row r="49662" spans="58:58" x14ac:dyDescent="0.25">
      <c r="BF49662" s="1"/>
    </row>
    <row r="49663" spans="58:58" x14ac:dyDescent="0.25">
      <c r="BF49663" s="1"/>
    </row>
    <row r="49664" spans="58:58" x14ac:dyDescent="0.25">
      <c r="BF49664" s="1"/>
    </row>
    <row r="49665" spans="58:58" x14ac:dyDescent="0.25">
      <c r="BF49665" s="1"/>
    </row>
    <row r="49666" spans="58:58" x14ac:dyDescent="0.25">
      <c r="BF49666" s="1"/>
    </row>
    <row r="49667" spans="58:58" x14ac:dyDescent="0.25">
      <c r="BF49667" s="1"/>
    </row>
    <row r="49668" spans="58:58" x14ac:dyDescent="0.25">
      <c r="BF49668" s="1"/>
    </row>
    <row r="49669" spans="58:58" x14ac:dyDescent="0.25">
      <c r="BF49669" s="1"/>
    </row>
    <row r="49670" spans="58:58" x14ac:dyDescent="0.25">
      <c r="BF49670" s="1"/>
    </row>
    <row r="49671" spans="58:58" x14ac:dyDescent="0.25">
      <c r="BF49671" s="1"/>
    </row>
    <row r="49672" spans="58:58" x14ac:dyDescent="0.25">
      <c r="BF49672" s="1"/>
    </row>
    <row r="49673" spans="58:58" x14ac:dyDescent="0.25">
      <c r="BF49673" s="1"/>
    </row>
    <row r="49674" spans="58:58" x14ac:dyDescent="0.25">
      <c r="BF49674" s="1"/>
    </row>
    <row r="49675" spans="58:58" x14ac:dyDescent="0.25">
      <c r="BF49675" s="1"/>
    </row>
    <row r="49676" spans="58:58" x14ac:dyDescent="0.25">
      <c r="BF49676" s="1"/>
    </row>
    <row r="49677" spans="58:58" x14ac:dyDescent="0.25">
      <c r="BF49677" s="1"/>
    </row>
    <row r="49678" spans="58:58" x14ac:dyDescent="0.25">
      <c r="BF49678" s="1"/>
    </row>
    <row r="49679" spans="58:58" x14ac:dyDescent="0.25">
      <c r="BF49679" s="1"/>
    </row>
    <row r="49680" spans="58:58" x14ac:dyDescent="0.25">
      <c r="BF49680" s="1"/>
    </row>
    <row r="49681" spans="58:58" x14ac:dyDescent="0.25">
      <c r="BF49681" s="1"/>
    </row>
    <row r="49682" spans="58:58" x14ac:dyDescent="0.25">
      <c r="BF49682" s="1"/>
    </row>
    <row r="49683" spans="58:58" x14ac:dyDescent="0.25">
      <c r="BF49683" s="1"/>
    </row>
    <row r="49684" spans="58:58" x14ac:dyDescent="0.25">
      <c r="BF49684" s="1"/>
    </row>
    <row r="49685" spans="58:58" x14ac:dyDescent="0.25">
      <c r="BF49685" s="1"/>
    </row>
    <row r="49686" spans="58:58" x14ac:dyDescent="0.25">
      <c r="BF49686" s="1"/>
    </row>
    <row r="49687" spans="58:58" x14ac:dyDescent="0.25">
      <c r="BF49687" s="1"/>
    </row>
    <row r="49688" spans="58:58" x14ac:dyDescent="0.25">
      <c r="BF49688" s="1"/>
    </row>
    <row r="49689" spans="58:58" x14ac:dyDescent="0.25">
      <c r="BF49689" s="1"/>
    </row>
    <row r="49690" spans="58:58" x14ac:dyDescent="0.25">
      <c r="BF49690" s="1"/>
    </row>
    <row r="49691" spans="58:58" x14ac:dyDescent="0.25">
      <c r="BF49691" s="1"/>
    </row>
    <row r="49692" spans="58:58" x14ac:dyDescent="0.25">
      <c r="BF49692" s="1"/>
    </row>
    <row r="49693" spans="58:58" x14ac:dyDescent="0.25">
      <c r="BF49693" s="1"/>
    </row>
    <row r="49694" spans="58:58" x14ac:dyDescent="0.25">
      <c r="BF49694" s="1"/>
    </row>
    <row r="49695" spans="58:58" x14ac:dyDescent="0.25">
      <c r="BF49695" s="1"/>
    </row>
    <row r="49696" spans="58:58" x14ac:dyDescent="0.25">
      <c r="BF49696" s="1"/>
    </row>
    <row r="49697" spans="58:58" x14ac:dyDescent="0.25">
      <c r="BF49697" s="1"/>
    </row>
    <row r="49698" spans="58:58" x14ac:dyDescent="0.25">
      <c r="BF49698" s="1"/>
    </row>
    <row r="49699" spans="58:58" x14ac:dyDescent="0.25">
      <c r="BF49699" s="1"/>
    </row>
    <row r="49700" spans="58:58" x14ac:dyDescent="0.25">
      <c r="BF49700" s="1"/>
    </row>
    <row r="49701" spans="58:58" x14ac:dyDescent="0.25">
      <c r="BF49701" s="1"/>
    </row>
    <row r="49702" spans="58:58" x14ac:dyDescent="0.25">
      <c r="BF49702" s="1"/>
    </row>
    <row r="49703" spans="58:58" x14ac:dyDescent="0.25">
      <c r="BF49703" s="1"/>
    </row>
    <row r="49704" spans="58:58" x14ac:dyDescent="0.25">
      <c r="BF49704" s="1"/>
    </row>
    <row r="49705" spans="58:58" x14ac:dyDescent="0.25">
      <c r="BF49705" s="1"/>
    </row>
    <row r="49706" spans="58:58" x14ac:dyDescent="0.25">
      <c r="BF49706" s="1"/>
    </row>
    <row r="49707" spans="58:58" x14ac:dyDescent="0.25">
      <c r="BF49707" s="1"/>
    </row>
    <row r="49708" spans="58:58" x14ac:dyDescent="0.25">
      <c r="BF49708" s="1"/>
    </row>
    <row r="49709" spans="58:58" x14ac:dyDescent="0.25">
      <c r="BF49709" s="1"/>
    </row>
    <row r="49710" spans="58:58" x14ac:dyDescent="0.25">
      <c r="BF49710" s="1"/>
    </row>
    <row r="49711" spans="58:58" x14ac:dyDescent="0.25">
      <c r="BF49711" s="1"/>
    </row>
    <row r="49712" spans="58:58" x14ac:dyDescent="0.25">
      <c r="BF49712" s="1"/>
    </row>
    <row r="49713" spans="58:58" x14ac:dyDescent="0.25">
      <c r="BF49713" s="1"/>
    </row>
    <row r="49714" spans="58:58" x14ac:dyDescent="0.25">
      <c r="BF49714" s="1"/>
    </row>
    <row r="49715" spans="58:58" x14ac:dyDescent="0.25">
      <c r="BF49715" s="1"/>
    </row>
    <row r="49716" spans="58:58" x14ac:dyDescent="0.25">
      <c r="BF49716" s="1"/>
    </row>
    <row r="49717" spans="58:58" x14ac:dyDescent="0.25">
      <c r="BF49717" s="1"/>
    </row>
    <row r="49718" spans="58:58" x14ac:dyDescent="0.25">
      <c r="BF49718" s="1"/>
    </row>
    <row r="49719" spans="58:58" x14ac:dyDescent="0.25">
      <c r="BF49719" s="1"/>
    </row>
    <row r="49720" spans="58:58" x14ac:dyDescent="0.25">
      <c r="BF49720" s="1"/>
    </row>
    <row r="49721" spans="58:58" x14ac:dyDescent="0.25">
      <c r="BF49721" s="1"/>
    </row>
    <row r="49722" spans="58:58" x14ac:dyDescent="0.25">
      <c r="BF49722" s="1"/>
    </row>
    <row r="49723" spans="58:58" x14ac:dyDescent="0.25">
      <c r="BF49723" s="1"/>
    </row>
    <row r="49724" spans="58:58" x14ac:dyDescent="0.25">
      <c r="BF49724" s="1"/>
    </row>
    <row r="49725" spans="58:58" x14ac:dyDescent="0.25">
      <c r="BF49725" s="1"/>
    </row>
    <row r="49726" spans="58:58" x14ac:dyDescent="0.25">
      <c r="BF49726" s="1"/>
    </row>
    <row r="49727" spans="58:58" x14ac:dyDescent="0.25">
      <c r="BF49727" s="1"/>
    </row>
    <row r="49728" spans="58:58" x14ac:dyDescent="0.25">
      <c r="BF49728" s="1"/>
    </row>
    <row r="49729" spans="58:58" x14ac:dyDescent="0.25">
      <c r="BF49729" s="1"/>
    </row>
    <row r="49730" spans="58:58" x14ac:dyDescent="0.25">
      <c r="BF49730" s="1"/>
    </row>
    <row r="49731" spans="58:58" x14ac:dyDescent="0.25">
      <c r="BF49731" s="1"/>
    </row>
    <row r="49732" spans="58:58" x14ac:dyDescent="0.25">
      <c r="BF49732" s="1"/>
    </row>
    <row r="49733" spans="58:58" x14ac:dyDescent="0.25">
      <c r="BF49733" s="1"/>
    </row>
    <row r="49734" spans="58:58" x14ac:dyDescent="0.25">
      <c r="BF49734" s="1"/>
    </row>
    <row r="49735" spans="58:58" x14ac:dyDescent="0.25">
      <c r="BF49735" s="1"/>
    </row>
    <row r="49736" spans="58:58" x14ac:dyDescent="0.25">
      <c r="BF49736" s="1"/>
    </row>
    <row r="49737" spans="58:58" x14ac:dyDescent="0.25">
      <c r="BF49737" s="1"/>
    </row>
    <row r="49738" spans="58:58" x14ac:dyDescent="0.25">
      <c r="BF49738" s="1"/>
    </row>
    <row r="49739" spans="58:58" x14ac:dyDescent="0.25">
      <c r="BF49739" s="1"/>
    </row>
    <row r="49740" spans="58:58" x14ac:dyDescent="0.25">
      <c r="BF49740" s="1"/>
    </row>
    <row r="49741" spans="58:58" x14ac:dyDescent="0.25">
      <c r="BF49741" s="1"/>
    </row>
    <row r="49742" spans="58:58" x14ac:dyDescent="0.25">
      <c r="BF49742" s="1"/>
    </row>
    <row r="49743" spans="58:58" x14ac:dyDescent="0.25">
      <c r="BF49743" s="1"/>
    </row>
    <row r="49744" spans="58:58" x14ac:dyDescent="0.25">
      <c r="BF49744" s="1"/>
    </row>
    <row r="49745" spans="58:58" x14ac:dyDescent="0.25">
      <c r="BF49745" s="1"/>
    </row>
    <row r="49746" spans="58:58" x14ac:dyDescent="0.25">
      <c r="BF49746" s="1"/>
    </row>
    <row r="49747" spans="58:58" x14ac:dyDescent="0.25">
      <c r="BF49747" s="1"/>
    </row>
    <row r="49748" spans="58:58" x14ac:dyDescent="0.25">
      <c r="BF49748" s="1"/>
    </row>
    <row r="49749" spans="58:58" x14ac:dyDescent="0.25">
      <c r="BF49749" s="1"/>
    </row>
    <row r="49750" spans="58:58" x14ac:dyDescent="0.25">
      <c r="BF49750" s="1"/>
    </row>
    <row r="49751" spans="58:58" x14ac:dyDescent="0.25">
      <c r="BF49751" s="1"/>
    </row>
    <row r="49752" spans="58:58" x14ac:dyDescent="0.25">
      <c r="BF49752" s="1"/>
    </row>
    <row r="49753" spans="58:58" x14ac:dyDescent="0.25">
      <c r="BF49753" s="1"/>
    </row>
    <row r="49754" spans="58:58" x14ac:dyDescent="0.25">
      <c r="BF49754" s="1"/>
    </row>
    <row r="49755" spans="58:58" x14ac:dyDescent="0.25">
      <c r="BF49755" s="1"/>
    </row>
    <row r="49756" spans="58:58" x14ac:dyDescent="0.25">
      <c r="BF49756" s="1"/>
    </row>
    <row r="49757" spans="58:58" x14ac:dyDescent="0.25">
      <c r="BF49757" s="1"/>
    </row>
    <row r="49758" spans="58:58" x14ac:dyDescent="0.25">
      <c r="BF49758" s="1"/>
    </row>
    <row r="49759" spans="58:58" x14ac:dyDescent="0.25">
      <c r="BF49759" s="1"/>
    </row>
    <row r="49760" spans="58:58" x14ac:dyDescent="0.25">
      <c r="BF49760" s="1"/>
    </row>
    <row r="49761" spans="58:58" x14ac:dyDescent="0.25">
      <c r="BF49761" s="1"/>
    </row>
    <row r="49762" spans="58:58" x14ac:dyDescent="0.25">
      <c r="BF49762" s="1"/>
    </row>
    <row r="49763" spans="58:58" x14ac:dyDescent="0.25">
      <c r="BF49763" s="1"/>
    </row>
    <row r="49764" spans="58:58" x14ac:dyDescent="0.25">
      <c r="BF49764" s="1"/>
    </row>
    <row r="49765" spans="58:58" x14ac:dyDescent="0.25">
      <c r="BF49765" s="1"/>
    </row>
    <row r="49766" spans="58:58" x14ac:dyDescent="0.25">
      <c r="BF49766" s="1"/>
    </row>
    <row r="49767" spans="58:58" x14ac:dyDescent="0.25">
      <c r="BF49767" s="1"/>
    </row>
    <row r="49768" spans="58:58" x14ac:dyDescent="0.25">
      <c r="BF49768" s="1"/>
    </row>
    <row r="49769" spans="58:58" x14ac:dyDescent="0.25">
      <c r="BF49769" s="1"/>
    </row>
    <row r="49770" spans="58:58" x14ac:dyDescent="0.25">
      <c r="BF49770" s="1"/>
    </row>
    <row r="49771" spans="58:58" x14ac:dyDescent="0.25">
      <c r="BF49771" s="1"/>
    </row>
    <row r="49772" spans="58:58" x14ac:dyDescent="0.25">
      <c r="BF49772" s="1"/>
    </row>
    <row r="49773" spans="58:58" x14ac:dyDescent="0.25">
      <c r="BF49773" s="1"/>
    </row>
    <row r="49774" spans="58:58" x14ac:dyDescent="0.25">
      <c r="BF49774" s="1"/>
    </row>
    <row r="49775" spans="58:58" x14ac:dyDescent="0.25">
      <c r="BF49775" s="1"/>
    </row>
    <row r="49776" spans="58:58" x14ac:dyDescent="0.25">
      <c r="BF49776" s="1"/>
    </row>
    <row r="49777" spans="58:58" x14ac:dyDescent="0.25">
      <c r="BF49777" s="1"/>
    </row>
    <row r="49778" spans="58:58" x14ac:dyDescent="0.25">
      <c r="BF49778" s="1"/>
    </row>
    <row r="49779" spans="58:58" x14ac:dyDescent="0.25">
      <c r="BF49779" s="1"/>
    </row>
    <row r="49780" spans="58:58" x14ac:dyDescent="0.25">
      <c r="BF49780" s="1"/>
    </row>
    <row r="49781" spans="58:58" x14ac:dyDescent="0.25">
      <c r="BF49781" s="1"/>
    </row>
    <row r="49782" spans="58:58" x14ac:dyDescent="0.25">
      <c r="BF49782" s="1"/>
    </row>
    <row r="49783" spans="58:58" x14ac:dyDescent="0.25">
      <c r="BF49783" s="1"/>
    </row>
    <row r="49784" spans="58:58" x14ac:dyDescent="0.25">
      <c r="BF49784" s="1"/>
    </row>
    <row r="49785" spans="58:58" x14ac:dyDescent="0.25">
      <c r="BF49785" s="1"/>
    </row>
    <row r="49786" spans="58:58" x14ac:dyDescent="0.25">
      <c r="BF49786" s="1"/>
    </row>
    <row r="49787" spans="58:58" x14ac:dyDescent="0.25">
      <c r="BF49787" s="1"/>
    </row>
    <row r="49788" spans="58:58" x14ac:dyDescent="0.25">
      <c r="BF49788" s="1"/>
    </row>
    <row r="49789" spans="58:58" x14ac:dyDescent="0.25">
      <c r="BF49789" s="1"/>
    </row>
    <row r="49790" spans="58:58" x14ac:dyDescent="0.25">
      <c r="BF49790" s="1"/>
    </row>
    <row r="49791" spans="58:58" x14ac:dyDescent="0.25">
      <c r="BF49791" s="1"/>
    </row>
    <row r="49792" spans="58:58" x14ac:dyDescent="0.25">
      <c r="BF49792" s="1"/>
    </row>
    <row r="49793" spans="58:58" x14ac:dyDescent="0.25">
      <c r="BF49793" s="1"/>
    </row>
    <row r="49794" spans="58:58" x14ac:dyDescent="0.25">
      <c r="BF49794" s="1"/>
    </row>
    <row r="49795" spans="58:58" x14ac:dyDescent="0.25">
      <c r="BF49795" s="1"/>
    </row>
    <row r="49796" spans="58:58" x14ac:dyDescent="0.25">
      <c r="BF49796" s="1"/>
    </row>
    <row r="49797" spans="58:58" x14ac:dyDescent="0.25">
      <c r="BF49797" s="1"/>
    </row>
    <row r="49798" spans="58:58" x14ac:dyDescent="0.25">
      <c r="BF49798" s="1"/>
    </row>
    <row r="49799" spans="58:58" x14ac:dyDescent="0.25">
      <c r="BF49799" s="1"/>
    </row>
    <row r="49800" spans="58:58" x14ac:dyDescent="0.25">
      <c r="BF49800" s="1"/>
    </row>
    <row r="49801" spans="58:58" x14ac:dyDescent="0.25">
      <c r="BF49801" s="1"/>
    </row>
    <row r="49802" spans="58:58" x14ac:dyDescent="0.25">
      <c r="BF49802" s="1"/>
    </row>
    <row r="49803" spans="58:58" x14ac:dyDescent="0.25">
      <c r="BF49803" s="1"/>
    </row>
    <row r="49804" spans="58:58" x14ac:dyDescent="0.25">
      <c r="BF49804" s="1"/>
    </row>
    <row r="49805" spans="58:58" x14ac:dyDescent="0.25">
      <c r="BF49805" s="1"/>
    </row>
    <row r="49806" spans="58:58" x14ac:dyDescent="0.25">
      <c r="BF49806" s="1"/>
    </row>
    <row r="49807" spans="58:58" x14ac:dyDescent="0.25">
      <c r="BF49807" s="1"/>
    </row>
    <row r="49808" spans="58:58" x14ac:dyDescent="0.25">
      <c r="BF49808" s="1"/>
    </row>
    <row r="49809" spans="58:58" x14ac:dyDescent="0.25">
      <c r="BF49809" s="1"/>
    </row>
    <row r="49810" spans="58:58" x14ac:dyDescent="0.25">
      <c r="BF49810" s="1"/>
    </row>
    <row r="49811" spans="58:58" x14ac:dyDescent="0.25">
      <c r="BF49811" s="1"/>
    </row>
    <row r="49812" spans="58:58" x14ac:dyDescent="0.25">
      <c r="BF49812" s="1"/>
    </row>
    <row r="49813" spans="58:58" x14ac:dyDescent="0.25">
      <c r="BF49813" s="1"/>
    </row>
    <row r="49814" spans="58:58" x14ac:dyDescent="0.25">
      <c r="BF49814" s="1"/>
    </row>
    <row r="49815" spans="58:58" x14ac:dyDescent="0.25">
      <c r="BF49815" s="1"/>
    </row>
    <row r="49816" spans="58:58" x14ac:dyDescent="0.25">
      <c r="BF49816" s="1"/>
    </row>
    <row r="49817" spans="58:58" x14ac:dyDescent="0.25">
      <c r="BF49817" s="1"/>
    </row>
    <row r="49818" spans="58:58" x14ac:dyDescent="0.25">
      <c r="BF49818" s="1"/>
    </row>
    <row r="49819" spans="58:58" x14ac:dyDescent="0.25">
      <c r="BF49819" s="1"/>
    </row>
    <row r="49820" spans="58:58" x14ac:dyDescent="0.25">
      <c r="BF49820" s="1"/>
    </row>
    <row r="49821" spans="58:58" x14ac:dyDescent="0.25">
      <c r="BF49821" s="1"/>
    </row>
    <row r="49822" spans="58:58" x14ac:dyDescent="0.25">
      <c r="BF49822" s="1"/>
    </row>
    <row r="49823" spans="58:58" x14ac:dyDescent="0.25">
      <c r="BF49823" s="1"/>
    </row>
    <row r="49824" spans="58:58" x14ac:dyDescent="0.25">
      <c r="BF49824" s="1"/>
    </row>
    <row r="49825" spans="58:58" x14ac:dyDescent="0.25">
      <c r="BF49825" s="1"/>
    </row>
    <row r="49826" spans="58:58" x14ac:dyDescent="0.25">
      <c r="BF49826" s="1"/>
    </row>
    <row r="49827" spans="58:58" x14ac:dyDescent="0.25">
      <c r="BF49827" s="1"/>
    </row>
    <row r="49828" spans="58:58" x14ac:dyDescent="0.25">
      <c r="BF49828" s="1"/>
    </row>
    <row r="49829" spans="58:58" x14ac:dyDescent="0.25">
      <c r="BF49829" s="1"/>
    </row>
    <row r="49830" spans="58:58" x14ac:dyDescent="0.25">
      <c r="BF49830" s="1"/>
    </row>
    <row r="49831" spans="58:58" x14ac:dyDescent="0.25">
      <c r="BF49831" s="1"/>
    </row>
    <row r="49832" spans="58:58" x14ac:dyDescent="0.25">
      <c r="BF49832" s="1"/>
    </row>
    <row r="49833" spans="58:58" x14ac:dyDescent="0.25">
      <c r="BF49833" s="1"/>
    </row>
    <row r="49834" spans="58:58" x14ac:dyDescent="0.25">
      <c r="BF49834" s="1"/>
    </row>
    <row r="49835" spans="58:58" x14ac:dyDescent="0.25">
      <c r="BF49835" s="1"/>
    </row>
    <row r="49836" spans="58:58" x14ac:dyDescent="0.25">
      <c r="BF49836" s="1"/>
    </row>
    <row r="49837" spans="58:58" x14ac:dyDescent="0.25">
      <c r="BF49837" s="1"/>
    </row>
    <row r="49838" spans="58:58" x14ac:dyDescent="0.25">
      <c r="BF49838" s="1"/>
    </row>
    <row r="49839" spans="58:58" x14ac:dyDescent="0.25">
      <c r="BF49839" s="1"/>
    </row>
    <row r="49840" spans="58:58" x14ac:dyDescent="0.25">
      <c r="BF49840" s="1"/>
    </row>
    <row r="49841" spans="58:58" x14ac:dyDescent="0.25">
      <c r="BF49841" s="1"/>
    </row>
    <row r="49842" spans="58:58" x14ac:dyDescent="0.25">
      <c r="BF49842" s="1"/>
    </row>
    <row r="49843" spans="58:58" x14ac:dyDescent="0.25">
      <c r="BF49843" s="1"/>
    </row>
    <row r="49844" spans="58:58" x14ac:dyDescent="0.25">
      <c r="BF49844" s="1"/>
    </row>
    <row r="49845" spans="58:58" x14ac:dyDescent="0.25">
      <c r="BF49845" s="1"/>
    </row>
    <row r="49846" spans="58:58" x14ac:dyDescent="0.25">
      <c r="BF49846" s="1"/>
    </row>
    <row r="49847" spans="58:58" x14ac:dyDescent="0.25">
      <c r="BF49847" s="1"/>
    </row>
    <row r="49848" spans="58:58" x14ac:dyDescent="0.25">
      <c r="BF49848" s="1"/>
    </row>
    <row r="49849" spans="58:58" x14ac:dyDescent="0.25">
      <c r="BF49849" s="1"/>
    </row>
    <row r="49850" spans="58:58" x14ac:dyDescent="0.25">
      <c r="BF49850" s="1"/>
    </row>
    <row r="49851" spans="58:58" x14ac:dyDescent="0.25">
      <c r="BF49851" s="1"/>
    </row>
    <row r="49852" spans="58:58" x14ac:dyDescent="0.25">
      <c r="BF49852" s="1"/>
    </row>
    <row r="49853" spans="58:58" x14ac:dyDescent="0.25">
      <c r="BF49853" s="1"/>
    </row>
    <row r="49854" spans="58:58" x14ac:dyDescent="0.25">
      <c r="BF49854" s="1"/>
    </row>
    <row r="49855" spans="58:58" x14ac:dyDescent="0.25">
      <c r="BF49855" s="1"/>
    </row>
    <row r="49856" spans="58:58" x14ac:dyDescent="0.25">
      <c r="BF49856" s="1"/>
    </row>
    <row r="49857" spans="58:58" x14ac:dyDescent="0.25">
      <c r="BF49857" s="1"/>
    </row>
    <row r="49858" spans="58:58" x14ac:dyDescent="0.25">
      <c r="BF49858" s="1"/>
    </row>
    <row r="49859" spans="58:58" x14ac:dyDescent="0.25">
      <c r="BF49859" s="1"/>
    </row>
    <row r="49860" spans="58:58" x14ac:dyDescent="0.25">
      <c r="BF49860" s="1"/>
    </row>
    <row r="49861" spans="58:58" x14ac:dyDescent="0.25">
      <c r="BF49861" s="1"/>
    </row>
    <row r="49862" spans="58:58" x14ac:dyDescent="0.25">
      <c r="BF49862" s="1"/>
    </row>
    <row r="49863" spans="58:58" x14ac:dyDescent="0.25">
      <c r="BF49863" s="1"/>
    </row>
    <row r="49864" spans="58:58" x14ac:dyDescent="0.25">
      <c r="BF49864" s="1"/>
    </row>
    <row r="49865" spans="58:58" x14ac:dyDescent="0.25">
      <c r="BF49865" s="1"/>
    </row>
    <row r="49866" spans="58:58" x14ac:dyDescent="0.25">
      <c r="BF49866" s="1"/>
    </row>
    <row r="49867" spans="58:58" x14ac:dyDescent="0.25">
      <c r="BF49867" s="1"/>
    </row>
    <row r="49868" spans="58:58" x14ac:dyDescent="0.25">
      <c r="BF49868" s="1"/>
    </row>
    <row r="49869" spans="58:58" x14ac:dyDescent="0.25">
      <c r="BF49869" s="1"/>
    </row>
    <row r="49870" spans="58:58" x14ac:dyDescent="0.25">
      <c r="BF49870" s="1"/>
    </row>
    <row r="49871" spans="58:58" x14ac:dyDescent="0.25">
      <c r="BF49871" s="1"/>
    </row>
    <row r="49872" spans="58:58" x14ac:dyDescent="0.25">
      <c r="BF49872" s="1"/>
    </row>
    <row r="49873" spans="58:58" x14ac:dyDescent="0.25">
      <c r="BF49873" s="1"/>
    </row>
    <row r="49874" spans="58:58" x14ac:dyDescent="0.25">
      <c r="BF49874" s="1"/>
    </row>
    <row r="49875" spans="58:58" x14ac:dyDescent="0.25">
      <c r="BF49875" s="1"/>
    </row>
    <row r="49876" spans="58:58" x14ac:dyDescent="0.25">
      <c r="BF49876" s="1"/>
    </row>
    <row r="49877" spans="58:58" x14ac:dyDescent="0.25">
      <c r="BF49877" s="1"/>
    </row>
    <row r="49878" spans="58:58" x14ac:dyDescent="0.25">
      <c r="BF49878" s="1"/>
    </row>
    <row r="49879" spans="58:58" x14ac:dyDescent="0.25">
      <c r="BF49879" s="1"/>
    </row>
    <row r="49880" spans="58:58" x14ac:dyDescent="0.25">
      <c r="BF49880" s="1"/>
    </row>
    <row r="49881" spans="58:58" x14ac:dyDescent="0.25">
      <c r="BF49881" s="1"/>
    </row>
    <row r="49882" spans="58:58" x14ac:dyDescent="0.25">
      <c r="BF49882" s="1"/>
    </row>
    <row r="49883" spans="58:58" x14ac:dyDescent="0.25">
      <c r="BF49883" s="1"/>
    </row>
    <row r="49884" spans="58:58" x14ac:dyDescent="0.25">
      <c r="BF49884" s="1"/>
    </row>
    <row r="49885" spans="58:58" x14ac:dyDescent="0.25">
      <c r="BF49885" s="1"/>
    </row>
    <row r="49886" spans="58:58" x14ac:dyDescent="0.25">
      <c r="BF49886" s="1"/>
    </row>
    <row r="49887" spans="58:58" x14ac:dyDescent="0.25">
      <c r="BF49887" s="1"/>
    </row>
    <row r="49888" spans="58:58" x14ac:dyDescent="0.25">
      <c r="BF49888" s="1"/>
    </row>
    <row r="49889" spans="58:58" x14ac:dyDescent="0.25">
      <c r="BF49889" s="1"/>
    </row>
    <row r="49890" spans="58:58" x14ac:dyDescent="0.25">
      <c r="BF49890" s="1"/>
    </row>
    <row r="49891" spans="58:58" x14ac:dyDescent="0.25">
      <c r="BF49891" s="1"/>
    </row>
    <row r="49892" spans="58:58" x14ac:dyDescent="0.25">
      <c r="BF49892" s="1"/>
    </row>
    <row r="49893" spans="58:58" x14ac:dyDescent="0.25">
      <c r="BF49893" s="1"/>
    </row>
    <row r="49894" spans="58:58" x14ac:dyDescent="0.25">
      <c r="BF49894" s="1"/>
    </row>
    <row r="49895" spans="58:58" x14ac:dyDescent="0.25">
      <c r="BF49895" s="1"/>
    </row>
    <row r="49896" spans="58:58" x14ac:dyDescent="0.25">
      <c r="BF49896" s="1"/>
    </row>
    <row r="49897" spans="58:58" x14ac:dyDescent="0.25">
      <c r="BF49897" s="1"/>
    </row>
    <row r="49898" spans="58:58" x14ac:dyDescent="0.25">
      <c r="BF49898" s="1"/>
    </row>
    <row r="49899" spans="58:58" x14ac:dyDescent="0.25">
      <c r="BF49899" s="1"/>
    </row>
    <row r="49900" spans="58:58" x14ac:dyDescent="0.25">
      <c r="BF49900" s="1"/>
    </row>
    <row r="49901" spans="58:58" x14ac:dyDescent="0.25">
      <c r="BF49901" s="1"/>
    </row>
    <row r="49902" spans="58:58" x14ac:dyDescent="0.25">
      <c r="BF49902" s="1"/>
    </row>
    <row r="49903" spans="58:58" x14ac:dyDescent="0.25">
      <c r="BF49903" s="1"/>
    </row>
    <row r="49904" spans="58:58" x14ac:dyDescent="0.25">
      <c r="BF49904" s="1"/>
    </row>
    <row r="49905" spans="58:58" x14ac:dyDescent="0.25">
      <c r="BF49905" s="1"/>
    </row>
    <row r="49906" spans="58:58" x14ac:dyDescent="0.25">
      <c r="BF49906" s="1"/>
    </row>
    <row r="49907" spans="58:58" x14ac:dyDescent="0.25">
      <c r="BF49907" s="1"/>
    </row>
    <row r="49908" spans="58:58" x14ac:dyDescent="0.25">
      <c r="BF49908" s="1"/>
    </row>
    <row r="49909" spans="58:58" x14ac:dyDescent="0.25">
      <c r="BF49909" s="1"/>
    </row>
    <row r="49910" spans="58:58" x14ac:dyDescent="0.25">
      <c r="BF49910" s="1"/>
    </row>
    <row r="49911" spans="58:58" x14ac:dyDescent="0.25">
      <c r="BF49911" s="1"/>
    </row>
    <row r="49912" spans="58:58" x14ac:dyDescent="0.25">
      <c r="BF49912" s="1"/>
    </row>
    <row r="49913" spans="58:58" x14ac:dyDescent="0.25">
      <c r="BF49913" s="1"/>
    </row>
    <row r="49914" spans="58:58" x14ac:dyDescent="0.25">
      <c r="BF49914" s="1"/>
    </row>
    <row r="49915" spans="58:58" x14ac:dyDescent="0.25">
      <c r="BF49915" s="1"/>
    </row>
    <row r="49916" spans="58:58" x14ac:dyDescent="0.25">
      <c r="BF49916" s="1"/>
    </row>
    <row r="49917" spans="58:58" x14ac:dyDescent="0.25">
      <c r="BF49917" s="1"/>
    </row>
    <row r="49918" spans="58:58" x14ac:dyDescent="0.25">
      <c r="BF49918" s="1"/>
    </row>
    <row r="49919" spans="58:58" x14ac:dyDescent="0.25">
      <c r="BF49919" s="1"/>
    </row>
    <row r="49920" spans="58:58" x14ac:dyDescent="0.25">
      <c r="BF49920" s="1"/>
    </row>
    <row r="49921" spans="58:58" x14ac:dyDescent="0.25">
      <c r="BF49921" s="1"/>
    </row>
    <row r="49922" spans="58:58" x14ac:dyDescent="0.25">
      <c r="BF49922" s="1"/>
    </row>
    <row r="49923" spans="58:58" x14ac:dyDescent="0.25">
      <c r="BF49923" s="1"/>
    </row>
    <row r="49924" spans="58:58" x14ac:dyDescent="0.25">
      <c r="BF49924" s="1"/>
    </row>
    <row r="49925" spans="58:58" x14ac:dyDescent="0.25">
      <c r="BF49925" s="1"/>
    </row>
    <row r="49926" spans="58:58" x14ac:dyDescent="0.25">
      <c r="BF49926" s="1"/>
    </row>
    <row r="49927" spans="58:58" x14ac:dyDescent="0.25">
      <c r="BF49927" s="1"/>
    </row>
    <row r="49928" spans="58:58" x14ac:dyDescent="0.25">
      <c r="BF49928" s="1"/>
    </row>
    <row r="49929" spans="58:58" x14ac:dyDescent="0.25">
      <c r="BF49929" s="1"/>
    </row>
    <row r="49930" spans="58:58" x14ac:dyDescent="0.25">
      <c r="BF49930" s="1"/>
    </row>
    <row r="49931" spans="58:58" x14ac:dyDescent="0.25">
      <c r="BF49931" s="1"/>
    </row>
    <row r="49932" spans="58:58" x14ac:dyDescent="0.25">
      <c r="BF49932" s="1"/>
    </row>
    <row r="49933" spans="58:58" x14ac:dyDescent="0.25">
      <c r="BF49933" s="1"/>
    </row>
    <row r="49934" spans="58:58" x14ac:dyDescent="0.25">
      <c r="BF49934" s="1"/>
    </row>
    <row r="49935" spans="58:58" x14ac:dyDescent="0.25">
      <c r="BF49935" s="1"/>
    </row>
    <row r="49936" spans="58:58" x14ac:dyDescent="0.25">
      <c r="BF49936" s="1"/>
    </row>
    <row r="49937" spans="58:58" x14ac:dyDescent="0.25">
      <c r="BF49937" s="1"/>
    </row>
    <row r="49938" spans="58:58" x14ac:dyDescent="0.25">
      <c r="BF49938" s="1"/>
    </row>
    <row r="49939" spans="58:58" x14ac:dyDescent="0.25">
      <c r="BF49939" s="1"/>
    </row>
    <row r="49940" spans="58:58" x14ac:dyDescent="0.25">
      <c r="BF49940" s="1"/>
    </row>
    <row r="49941" spans="58:58" x14ac:dyDescent="0.25">
      <c r="BF49941" s="1"/>
    </row>
    <row r="49942" spans="58:58" x14ac:dyDescent="0.25">
      <c r="BF49942" s="1"/>
    </row>
    <row r="49943" spans="58:58" x14ac:dyDescent="0.25">
      <c r="BF49943" s="1"/>
    </row>
    <row r="49944" spans="58:58" x14ac:dyDescent="0.25">
      <c r="BF49944" s="1"/>
    </row>
    <row r="49945" spans="58:58" x14ac:dyDescent="0.25">
      <c r="BF49945" s="1"/>
    </row>
    <row r="49946" spans="58:58" x14ac:dyDescent="0.25">
      <c r="BF49946" s="1"/>
    </row>
    <row r="49947" spans="58:58" x14ac:dyDescent="0.25">
      <c r="BF49947" s="1"/>
    </row>
    <row r="49948" spans="58:58" x14ac:dyDescent="0.25">
      <c r="BF49948" s="1"/>
    </row>
    <row r="49949" spans="58:58" x14ac:dyDescent="0.25">
      <c r="BF49949" s="1"/>
    </row>
    <row r="49950" spans="58:58" x14ac:dyDescent="0.25">
      <c r="BF49950" s="1"/>
    </row>
    <row r="49951" spans="58:58" x14ac:dyDescent="0.25">
      <c r="BF49951" s="1"/>
    </row>
    <row r="49952" spans="58:58" x14ac:dyDescent="0.25">
      <c r="BF49952" s="1"/>
    </row>
    <row r="49953" spans="58:58" x14ac:dyDescent="0.25">
      <c r="BF49953" s="1"/>
    </row>
    <row r="49954" spans="58:58" x14ac:dyDescent="0.25">
      <c r="BF49954" s="1"/>
    </row>
    <row r="49955" spans="58:58" x14ac:dyDescent="0.25">
      <c r="BF49955" s="1"/>
    </row>
    <row r="49956" spans="58:58" x14ac:dyDescent="0.25">
      <c r="BF49956" s="1"/>
    </row>
    <row r="49957" spans="58:58" x14ac:dyDescent="0.25">
      <c r="BF49957" s="1"/>
    </row>
    <row r="49958" spans="58:58" x14ac:dyDescent="0.25">
      <c r="BF49958" s="1"/>
    </row>
    <row r="49959" spans="58:58" x14ac:dyDescent="0.25">
      <c r="BF49959" s="1"/>
    </row>
    <row r="49960" spans="58:58" x14ac:dyDescent="0.25">
      <c r="BF49960" s="1"/>
    </row>
    <row r="49961" spans="58:58" x14ac:dyDescent="0.25">
      <c r="BF49961" s="1"/>
    </row>
    <row r="49962" spans="58:58" x14ac:dyDescent="0.25">
      <c r="BF49962" s="1"/>
    </row>
    <row r="49963" spans="58:58" x14ac:dyDescent="0.25">
      <c r="BF49963" s="1"/>
    </row>
    <row r="49964" spans="58:58" x14ac:dyDescent="0.25">
      <c r="BF49964" s="1"/>
    </row>
    <row r="49965" spans="58:58" x14ac:dyDescent="0.25">
      <c r="BF49965" s="1"/>
    </row>
    <row r="49966" spans="58:58" x14ac:dyDescent="0.25">
      <c r="BF49966" s="1"/>
    </row>
    <row r="49967" spans="58:58" x14ac:dyDescent="0.25">
      <c r="BF49967" s="1"/>
    </row>
    <row r="49968" spans="58:58" x14ac:dyDescent="0.25">
      <c r="BF49968" s="1"/>
    </row>
    <row r="49969" spans="58:58" x14ac:dyDescent="0.25">
      <c r="BF49969" s="1"/>
    </row>
    <row r="49970" spans="58:58" x14ac:dyDescent="0.25">
      <c r="BF49970" s="1"/>
    </row>
    <row r="49971" spans="58:58" x14ac:dyDescent="0.25">
      <c r="BF49971" s="1"/>
    </row>
    <row r="49972" spans="58:58" x14ac:dyDescent="0.25">
      <c r="BF49972" s="1"/>
    </row>
    <row r="49973" spans="58:58" x14ac:dyDescent="0.25">
      <c r="BF49973" s="1"/>
    </row>
    <row r="49974" spans="58:58" x14ac:dyDescent="0.25">
      <c r="BF49974" s="1"/>
    </row>
    <row r="49975" spans="58:58" x14ac:dyDescent="0.25">
      <c r="BF49975" s="1"/>
    </row>
    <row r="49976" spans="58:58" x14ac:dyDescent="0.25">
      <c r="BF49976" s="1"/>
    </row>
    <row r="49977" spans="58:58" x14ac:dyDescent="0.25">
      <c r="BF49977" s="1"/>
    </row>
    <row r="49978" spans="58:58" x14ac:dyDescent="0.25">
      <c r="BF49978" s="1"/>
    </row>
    <row r="49979" spans="58:58" x14ac:dyDescent="0.25">
      <c r="BF49979" s="1"/>
    </row>
    <row r="49980" spans="58:58" x14ac:dyDescent="0.25">
      <c r="BF49980" s="1"/>
    </row>
    <row r="49981" spans="58:58" x14ac:dyDescent="0.25">
      <c r="BF49981" s="1"/>
    </row>
    <row r="49982" spans="58:58" x14ac:dyDescent="0.25">
      <c r="BF49982" s="1"/>
    </row>
    <row r="49983" spans="58:58" x14ac:dyDescent="0.25">
      <c r="BF49983" s="1"/>
    </row>
    <row r="49984" spans="58:58" x14ac:dyDescent="0.25">
      <c r="BF49984" s="1"/>
    </row>
    <row r="49985" spans="58:58" x14ac:dyDescent="0.25">
      <c r="BF49985" s="1"/>
    </row>
    <row r="49986" spans="58:58" x14ac:dyDescent="0.25">
      <c r="BF49986" s="1"/>
    </row>
    <row r="49987" spans="58:58" x14ac:dyDescent="0.25">
      <c r="BF49987" s="1"/>
    </row>
    <row r="49988" spans="58:58" x14ac:dyDescent="0.25">
      <c r="BF49988" s="1"/>
    </row>
    <row r="49989" spans="58:58" x14ac:dyDescent="0.25">
      <c r="BF49989" s="1"/>
    </row>
    <row r="49990" spans="58:58" x14ac:dyDescent="0.25">
      <c r="BF49990" s="1"/>
    </row>
    <row r="49991" spans="58:58" x14ac:dyDescent="0.25">
      <c r="BF49991" s="1"/>
    </row>
    <row r="49992" spans="58:58" x14ac:dyDescent="0.25">
      <c r="BF49992" s="1"/>
    </row>
    <row r="49993" spans="58:58" x14ac:dyDescent="0.25">
      <c r="BF49993" s="1"/>
    </row>
    <row r="49994" spans="58:58" x14ac:dyDescent="0.25">
      <c r="BF49994" s="1"/>
    </row>
    <row r="49995" spans="58:58" x14ac:dyDescent="0.25">
      <c r="BF49995" s="1"/>
    </row>
    <row r="49996" spans="58:58" x14ac:dyDescent="0.25">
      <c r="BF49996" s="1"/>
    </row>
    <row r="49997" spans="58:58" x14ac:dyDescent="0.25">
      <c r="BF49997" s="1"/>
    </row>
    <row r="49998" spans="58:58" x14ac:dyDescent="0.25">
      <c r="BF49998" s="1"/>
    </row>
    <row r="49999" spans="58:58" x14ac:dyDescent="0.25">
      <c r="BF49999" s="1"/>
    </row>
    <row r="50000" spans="58:58" x14ac:dyDescent="0.25">
      <c r="BF50000" s="1"/>
    </row>
    <row r="50001" spans="58:58" x14ac:dyDescent="0.25">
      <c r="BF50001" s="1"/>
    </row>
    <row r="50002" spans="58:58" x14ac:dyDescent="0.25">
      <c r="BF50002" s="1"/>
    </row>
    <row r="50003" spans="58:58" x14ac:dyDescent="0.25">
      <c r="BF50003" s="1"/>
    </row>
    <row r="50004" spans="58:58" x14ac:dyDescent="0.25">
      <c r="BF50004" s="1"/>
    </row>
    <row r="50005" spans="58:58" x14ac:dyDescent="0.25">
      <c r="BF50005" s="1"/>
    </row>
    <row r="50006" spans="58:58" x14ac:dyDescent="0.25">
      <c r="BF50006" s="1"/>
    </row>
    <row r="50007" spans="58:58" x14ac:dyDescent="0.25">
      <c r="BF50007" s="1"/>
    </row>
    <row r="50008" spans="58:58" x14ac:dyDescent="0.25">
      <c r="BF50008" s="1"/>
    </row>
    <row r="50009" spans="58:58" x14ac:dyDescent="0.25">
      <c r="BF50009" s="1"/>
    </row>
    <row r="50010" spans="58:58" x14ac:dyDescent="0.25">
      <c r="BF50010" s="1"/>
    </row>
    <row r="50011" spans="58:58" x14ac:dyDescent="0.25">
      <c r="BF50011" s="1"/>
    </row>
    <row r="50012" spans="58:58" x14ac:dyDescent="0.25">
      <c r="BF50012" s="1"/>
    </row>
    <row r="50013" spans="58:58" x14ac:dyDescent="0.25">
      <c r="BF50013" s="1"/>
    </row>
    <row r="50014" spans="58:58" x14ac:dyDescent="0.25">
      <c r="BF50014" s="1"/>
    </row>
    <row r="50015" spans="58:58" x14ac:dyDescent="0.25">
      <c r="BF50015" s="1"/>
    </row>
    <row r="50016" spans="58:58" x14ac:dyDescent="0.25">
      <c r="BF50016" s="1"/>
    </row>
    <row r="50017" spans="58:58" x14ac:dyDescent="0.25">
      <c r="BF50017" s="1"/>
    </row>
    <row r="50018" spans="58:58" x14ac:dyDescent="0.25">
      <c r="BF50018" s="1"/>
    </row>
    <row r="50019" spans="58:58" x14ac:dyDescent="0.25">
      <c r="BF50019" s="1"/>
    </row>
    <row r="50020" spans="58:58" x14ac:dyDescent="0.25">
      <c r="BF50020" s="1"/>
    </row>
    <row r="50021" spans="58:58" x14ac:dyDescent="0.25">
      <c r="BF50021" s="1"/>
    </row>
    <row r="50022" spans="58:58" x14ac:dyDescent="0.25">
      <c r="BF50022" s="1"/>
    </row>
    <row r="50023" spans="58:58" x14ac:dyDescent="0.25">
      <c r="BF50023" s="1"/>
    </row>
    <row r="50024" spans="58:58" x14ac:dyDescent="0.25">
      <c r="BF50024" s="1"/>
    </row>
    <row r="50025" spans="58:58" x14ac:dyDescent="0.25">
      <c r="BF50025" s="1"/>
    </row>
    <row r="50026" spans="58:58" x14ac:dyDescent="0.25">
      <c r="BF50026" s="1"/>
    </row>
    <row r="50027" spans="58:58" x14ac:dyDescent="0.25">
      <c r="BF50027" s="1"/>
    </row>
    <row r="50028" spans="58:58" x14ac:dyDescent="0.25">
      <c r="BF50028" s="1"/>
    </row>
    <row r="50029" spans="58:58" x14ac:dyDescent="0.25">
      <c r="BF50029" s="1"/>
    </row>
    <row r="50030" spans="58:58" x14ac:dyDescent="0.25">
      <c r="BF50030" s="1"/>
    </row>
    <row r="50031" spans="58:58" x14ac:dyDescent="0.25">
      <c r="BF50031" s="1"/>
    </row>
    <row r="50032" spans="58:58" x14ac:dyDescent="0.25">
      <c r="BF50032" s="1"/>
    </row>
    <row r="50033" spans="58:58" x14ac:dyDescent="0.25">
      <c r="BF50033" s="1"/>
    </row>
    <row r="50034" spans="58:58" x14ac:dyDescent="0.25">
      <c r="BF50034" s="1"/>
    </row>
    <row r="50035" spans="58:58" x14ac:dyDescent="0.25">
      <c r="BF50035" s="1"/>
    </row>
    <row r="50036" spans="58:58" x14ac:dyDescent="0.25">
      <c r="BF50036" s="1"/>
    </row>
    <row r="50037" spans="58:58" x14ac:dyDescent="0.25">
      <c r="BF50037" s="1"/>
    </row>
    <row r="50038" spans="58:58" x14ac:dyDescent="0.25">
      <c r="BF50038" s="1"/>
    </row>
    <row r="50039" spans="58:58" x14ac:dyDescent="0.25">
      <c r="BF50039" s="1"/>
    </row>
    <row r="50040" spans="58:58" x14ac:dyDescent="0.25">
      <c r="BF50040" s="1"/>
    </row>
    <row r="50041" spans="58:58" x14ac:dyDescent="0.25">
      <c r="BF50041" s="1"/>
    </row>
    <row r="50042" spans="58:58" x14ac:dyDescent="0.25">
      <c r="BF50042" s="1"/>
    </row>
    <row r="50043" spans="58:58" x14ac:dyDescent="0.25">
      <c r="BF50043" s="1"/>
    </row>
    <row r="50044" spans="58:58" x14ac:dyDescent="0.25">
      <c r="BF50044" s="1"/>
    </row>
    <row r="50045" spans="58:58" x14ac:dyDescent="0.25">
      <c r="BF50045" s="1"/>
    </row>
    <row r="50046" spans="58:58" x14ac:dyDescent="0.25">
      <c r="BF50046" s="1"/>
    </row>
    <row r="50047" spans="58:58" x14ac:dyDescent="0.25">
      <c r="BF50047" s="1"/>
    </row>
    <row r="50048" spans="58:58" x14ac:dyDescent="0.25">
      <c r="BF50048" s="1"/>
    </row>
    <row r="50049" spans="58:58" x14ac:dyDescent="0.25">
      <c r="BF50049" s="1"/>
    </row>
    <row r="50050" spans="58:58" x14ac:dyDescent="0.25">
      <c r="BF50050" s="1"/>
    </row>
    <row r="50051" spans="58:58" x14ac:dyDescent="0.25">
      <c r="BF50051" s="1"/>
    </row>
    <row r="50052" spans="58:58" x14ac:dyDescent="0.25">
      <c r="BF50052" s="1"/>
    </row>
    <row r="50053" spans="58:58" x14ac:dyDescent="0.25">
      <c r="BF50053" s="1"/>
    </row>
    <row r="50054" spans="58:58" x14ac:dyDescent="0.25">
      <c r="BF50054" s="1"/>
    </row>
    <row r="50055" spans="58:58" x14ac:dyDescent="0.25">
      <c r="BF50055" s="1"/>
    </row>
    <row r="50056" spans="58:58" x14ac:dyDescent="0.25">
      <c r="BF50056" s="1"/>
    </row>
    <row r="50057" spans="58:58" x14ac:dyDescent="0.25">
      <c r="BF50057" s="1"/>
    </row>
    <row r="50058" spans="58:58" x14ac:dyDescent="0.25">
      <c r="BF50058" s="1"/>
    </row>
    <row r="50059" spans="58:58" x14ac:dyDescent="0.25">
      <c r="BF50059" s="1"/>
    </row>
    <row r="50060" spans="58:58" x14ac:dyDescent="0.25">
      <c r="BF50060" s="1"/>
    </row>
    <row r="50061" spans="58:58" x14ac:dyDescent="0.25">
      <c r="BF50061" s="1"/>
    </row>
    <row r="50062" spans="58:58" x14ac:dyDescent="0.25">
      <c r="BF50062" s="1"/>
    </row>
    <row r="50063" spans="58:58" x14ac:dyDescent="0.25">
      <c r="BF50063" s="1"/>
    </row>
    <row r="50064" spans="58:58" x14ac:dyDescent="0.25">
      <c r="BF50064" s="1"/>
    </row>
    <row r="50065" spans="58:58" x14ac:dyDescent="0.25">
      <c r="BF50065" s="1"/>
    </row>
    <row r="50066" spans="58:58" x14ac:dyDescent="0.25">
      <c r="BF50066" s="1"/>
    </row>
    <row r="50067" spans="58:58" x14ac:dyDescent="0.25">
      <c r="BF50067" s="1"/>
    </row>
    <row r="50068" spans="58:58" x14ac:dyDescent="0.25">
      <c r="BF50068" s="1"/>
    </row>
    <row r="50069" spans="58:58" x14ac:dyDescent="0.25">
      <c r="BF50069" s="1"/>
    </row>
    <row r="50070" spans="58:58" x14ac:dyDescent="0.25">
      <c r="BF50070" s="1"/>
    </row>
    <row r="50071" spans="58:58" x14ac:dyDescent="0.25">
      <c r="BF50071" s="1"/>
    </row>
    <row r="50072" spans="58:58" x14ac:dyDescent="0.25">
      <c r="BF50072" s="1"/>
    </row>
    <row r="50073" spans="58:58" x14ac:dyDescent="0.25">
      <c r="BF50073" s="1"/>
    </row>
    <row r="50074" spans="58:58" x14ac:dyDescent="0.25">
      <c r="BF50074" s="1"/>
    </row>
    <row r="50075" spans="58:58" x14ac:dyDescent="0.25">
      <c r="BF50075" s="1"/>
    </row>
    <row r="50076" spans="58:58" x14ac:dyDescent="0.25">
      <c r="BF50076" s="1"/>
    </row>
    <row r="50077" spans="58:58" x14ac:dyDescent="0.25">
      <c r="BF50077" s="1"/>
    </row>
    <row r="50078" spans="58:58" x14ac:dyDescent="0.25">
      <c r="BF50078" s="1"/>
    </row>
    <row r="50079" spans="58:58" x14ac:dyDescent="0.25">
      <c r="BF50079" s="1"/>
    </row>
    <row r="50080" spans="58:58" x14ac:dyDescent="0.25">
      <c r="BF50080" s="1"/>
    </row>
    <row r="50081" spans="58:58" x14ac:dyDescent="0.25">
      <c r="BF50081" s="1"/>
    </row>
    <row r="50082" spans="58:58" x14ac:dyDescent="0.25">
      <c r="BF50082" s="1"/>
    </row>
    <row r="50083" spans="58:58" x14ac:dyDescent="0.25">
      <c r="BF50083" s="1"/>
    </row>
    <row r="50084" spans="58:58" x14ac:dyDescent="0.25">
      <c r="BF50084" s="1"/>
    </row>
    <row r="50085" spans="58:58" x14ac:dyDescent="0.25">
      <c r="BF50085" s="1"/>
    </row>
    <row r="50086" spans="58:58" x14ac:dyDescent="0.25">
      <c r="BF50086" s="1"/>
    </row>
    <row r="50087" spans="58:58" x14ac:dyDescent="0.25">
      <c r="BF50087" s="1"/>
    </row>
    <row r="50088" spans="58:58" x14ac:dyDescent="0.25">
      <c r="BF50088" s="1"/>
    </row>
    <row r="50089" spans="58:58" x14ac:dyDescent="0.25">
      <c r="BF50089" s="1"/>
    </row>
    <row r="50090" spans="58:58" x14ac:dyDescent="0.25">
      <c r="BF50090" s="1"/>
    </row>
    <row r="50091" spans="58:58" x14ac:dyDescent="0.25">
      <c r="BF50091" s="1"/>
    </row>
    <row r="50092" spans="58:58" x14ac:dyDescent="0.25">
      <c r="BF50092" s="1"/>
    </row>
    <row r="50093" spans="58:58" x14ac:dyDescent="0.25">
      <c r="BF50093" s="1"/>
    </row>
    <row r="50094" spans="58:58" x14ac:dyDescent="0.25">
      <c r="BF50094" s="1"/>
    </row>
    <row r="50095" spans="58:58" x14ac:dyDescent="0.25">
      <c r="BF50095" s="1"/>
    </row>
    <row r="50096" spans="58:58" x14ac:dyDescent="0.25">
      <c r="BF50096" s="1"/>
    </row>
    <row r="50097" spans="58:58" x14ac:dyDescent="0.25">
      <c r="BF50097" s="1"/>
    </row>
    <row r="50098" spans="58:58" x14ac:dyDescent="0.25">
      <c r="BF50098" s="1"/>
    </row>
    <row r="50099" spans="58:58" x14ac:dyDescent="0.25">
      <c r="BF50099" s="1"/>
    </row>
    <row r="50100" spans="58:58" x14ac:dyDescent="0.25">
      <c r="BF50100" s="1"/>
    </row>
    <row r="50101" spans="58:58" x14ac:dyDescent="0.25">
      <c r="BF50101" s="1"/>
    </row>
    <row r="50102" spans="58:58" x14ac:dyDescent="0.25">
      <c r="BF50102" s="1"/>
    </row>
    <row r="50103" spans="58:58" x14ac:dyDescent="0.25">
      <c r="BF50103" s="1"/>
    </row>
    <row r="50104" spans="58:58" x14ac:dyDescent="0.25">
      <c r="BF50104" s="1"/>
    </row>
    <row r="50105" spans="58:58" x14ac:dyDescent="0.25">
      <c r="BF50105" s="1"/>
    </row>
    <row r="50106" spans="58:58" x14ac:dyDescent="0.25">
      <c r="BF50106" s="1"/>
    </row>
    <row r="50107" spans="58:58" x14ac:dyDescent="0.25">
      <c r="BF50107" s="1"/>
    </row>
    <row r="50108" spans="58:58" x14ac:dyDescent="0.25">
      <c r="BF50108" s="1"/>
    </row>
    <row r="50109" spans="58:58" x14ac:dyDescent="0.25">
      <c r="BF50109" s="1"/>
    </row>
    <row r="50110" spans="58:58" x14ac:dyDescent="0.25">
      <c r="BF50110" s="1"/>
    </row>
    <row r="50111" spans="58:58" x14ac:dyDescent="0.25">
      <c r="BF50111" s="1"/>
    </row>
    <row r="50112" spans="58:58" x14ac:dyDescent="0.25">
      <c r="BF50112" s="1"/>
    </row>
    <row r="50113" spans="58:58" x14ac:dyDescent="0.25">
      <c r="BF50113" s="1"/>
    </row>
    <row r="50114" spans="58:58" x14ac:dyDescent="0.25">
      <c r="BF50114" s="1"/>
    </row>
    <row r="50115" spans="58:58" x14ac:dyDescent="0.25">
      <c r="BF50115" s="1"/>
    </row>
    <row r="50116" spans="58:58" x14ac:dyDescent="0.25">
      <c r="BF50116" s="1"/>
    </row>
    <row r="50117" spans="58:58" x14ac:dyDescent="0.25">
      <c r="BF50117" s="1"/>
    </row>
    <row r="50118" spans="58:58" x14ac:dyDescent="0.25">
      <c r="BF50118" s="1"/>
    </row>
    <row r="50119" spans="58:58" x14ac:dyDescent="0.25">
      <c r="BF50119" s="1"/>
    </row>
    <row r="50120" spans="58:58" x14ac:dyDescent="0.25">
      <c r="BF50120" s="1"/>
    </row>
    <row r="50121" spans="58:58" x14ac:dyDescent="0.25">
      <c r="BF50121" s="1"/>
    </row>
    <row r="50122" spans="58:58" x14ac:dyDescent="0.25">
      <c r="BF50122" s="1"/>
    </row>
    <row r="50123" spans="58:58" x14ac:dyDescent="0.25">
      <c r="BF50123" s="1"/>
    </row>
    <row r="50124" spans="58:58" x14ac:dyDescent="0.25">
      <c r="BF50124" s="1"/>
    </row>
    <row r="50125" spans="58:58" x14ac:dyDescent="0.25">
      <c r="BF50125" s="1"/>
    </row>
    <row r="50126" spans="58:58" x14ac:dyDescent="0.25">
      <c r="BF50126" s="1"/>
    </row>
    <row r="50127" spans="58:58" x14ac:dyDescent="0.25">
      <c r="BF50127" s="1"/>
    </row>
    <row r="50128" spans="58:58" x14ac:dyDescent="0.25">
      <c r="BF50128" s="1"/>
    </row>
    <row r="50129" spans="58:58" x14ac:dyDescent="0.25">
      <c r="BF50129" s="1"/>
    </row>
    <row r="50130" spans="58:58" x14ac:dyDescent="0.25">
      <c r="BF50130" s="1"/>
    </row>
    <row r="50131" spans="58:58" x14ac:dyDescent="0.25">
      <c r="BF50131" s="1"/>
    </row>
    <row r="50132" spans="58:58" x14ac:dyDescent="0.25">
      <c r="BF50132" s="1"/>
    </row>
    <row r="50133" spans="58:58" x14ac:dyDescent="0.25">
      <c r="BF50133" s="1"/>
    </row>
    <row r="50134" spans="58:58" x14ac:dyDescent="0.25">
      <c r="BF50134" s="1"/>
    </row>
    <row r="50135" spans="58:58" x14ac:dyDescent="0.25">
      <c r="BF50135" s="1"/>
    </row>
    <row r="50136" spans="58:58" x14ac:dyDescent="0.25">
      <c r="BF50136" s="1"/>
    </row>
    <row r="50137" spans="58:58" x14ac:dyDescent="0.25">
      <c r="BF50137" s="1"/>
    </row>
    <row r="50138" spans="58:58" x14ac:dyDescent="0.25">
      <c r="BF50138" s="1"/>
    </row>
    <row r="50139" spans="58:58" x14ac:dyDescent="0.25">
      <c r="BF50139" s="1"/>
    </row>
    <row r="50140" spans="58:58" x14ac:dyDescent="0.25">
      <c r="BF50140" s="1"/>
    </row>
    <row r="50141" spans="58:58" x14ac:dyDescent="0.25">
      <c r="BF50141" s="1"/>
    </row>
    <row r="50142" spans="58:58" x14ac:dyDescent="0.25">
      <c r="BF50142" s="1"/>
    </row>
    <row r="50143" spans="58:58" x14ac:dyDescent="0.25">
      <c r="BF50143" s="1"/>
    </row>
    <row r="50144" spans="58:58" x14ac:dyDescent="0.25">
      <c r="BF50144" s="1"/>
    </row>
    <row r="50145" spans="58:58" x14ac:dyDescent="0.25">
      <c r="BF50145" s="1"/>
    </row>
    <row r="50146" spans="58:58" x14ac:dyDescent="0.25">
      <c r="BF50146" s="1"/>
    </row>
    <row r="50147" spans="58:58" x14ac:dyDescent="0.25">
      <c r="BF50147" s="1"/>
    </row>
    <row r="50148" spans="58:58" x14ac:dyDescent="0.25">
      <c r="BF50148" s="1"/>
    </row>
    <row r="50149" spans="58:58" x14ac:dyDescent="0.25">
      <c r="BF50149" s="1"/>
    </row>
    <row r="50150" spans="58:58" x14ac:dyDescent="0.25">
      <c r="BF50150" s="1"/>
    </row>
    <row r="50151" spans="58:58" x14ac:dyDescent="0.25">
      <c r="BF50151" s="1"/>
    </row>
    <row r="50152" spans="58:58" x14ac:dyDescent="0.25">
      <c r="BF50152" s="1"/>
    </row>
    <row r="50153" spans="58:58" x14ac:dyDescent="0.25">
      <c r="BF50153" s="1"/>
    </row>
    <row r="50154" spans="58:58" x14ac:dyDescent="0.25">
      <c r="BF50154" s="1"/>
    </row>
    <row r="50155" spans="58:58" x14ac:dyDescent="0.25">
      <c r="BF50155" s="1"/>
    </row>
    <row r="50156" spans="58:58" x14ac:dyDescent="0.25">
      <c r="BF50156" s="1"/>
    </row>
    <row r="50157" spans="58:58" x14ac:dyDescent="0.25">
      <c r="BF50157" s="1"/>
    </row>
    <row r="50158" spans="58:58" x14ac:dyDescent="0.25">
      <c r="BF50158" s="1"/>
    </row>
    <row r="50159" spans="58:58" x14ac:dyDescent="0.25">
      <c r="BF50159" s="1"/>
    </row>
    <row r="50160" spans="58:58" x14ac:dyDescent="0.25">
      <c r="BF50160" s="1"/>
    </row>
    <row r="50161" spans="58:58" x14ac:dyDescent="0.25">
      <c r="BF50161" s="1"/>
    </row>
    <row r="50162" spans="58:58" x14ac:dyDescent="0.25">
      <c r="BF50162" s="1"/>
    </row>
    <row r="50163" spans="58:58" x14ac:dyDescent="0.25">
      <c r="BF50163" s="1"/>
    </row>
    <row r="50164" spans="58:58" x14ac:dyDescent="0.25">
      <c r="BF50164" s="1"/>
    </row>
    <row r="50165" spans="58:58" x14ac:dyDescent="0.25">
      <c r="BF50165" s="1"/>
    </row>
    <row r="50166" spans="58:58" x14ac:dyDescent="0.25">
      <c r="BF50166" s="1"/>
    </row>
    <row r="50167" spans="58:58" x14ac:dyDescent="0.25">
      <c r="BF50167" s="1"/>
    </row>
    <row r="50168" spans="58:58" x14ac:dyDescent="0.25">
      <c r="BF50168" s="1"/>
    </row>
    <row r="50169" spans="58:58" x14ac:dyDescent="0.25">
      <c r="BF50169" s="1"/>
    </row>
    <row r="50170" spans="58:58" x14ac:dyDescent="0.25">
      <c r="BF50170" s="1"/>
    </row>
    <row r="50171" spans="58:58" x14ac:dyDescent="0.25">
      <c r="BF50171" s="1"/>
    </row>
    <row r="50172" spans="58:58" x14ac:dyDescent="0.25">
      <c r="BF50172" s="1"/>
    </row>
    <row r="50173" spans="58:58" x14ac:dyDescent="0.25">
      <c r="BF50173" s="1"/>
    </row>
    <row r="50174" spans="58:58" x14ac:dyDescent="0.25">
      <c r="BF50174" s="1"/>
    </row>
    <row r="50175" spans="58:58" x14ac:dyDescent="0.25">
      <c r="BF50175" s="1"/>
    </row>
    <row r="50176" spans="58:58" x14ac:dyDescent="0.25">
      <c r="BF50176" s="1"/>
    </row>
    <row r="50177" spans="58:58" x14ac:dyDescent="0.25">
      <c r="BF50177" s="1"/>
    </row>
    <row r="50178" spans="58:58" x14ac:dyDescent="0.25">
      <c r="BF50178" s="1"/>
    </row>
    <row r="50179" spans="58:58" x14ac:dyDescent="0.25">
      <c r="BF50179" s="1"/>
    </row>
    <row r="50180" spans="58:58" x14ac:dyDescent="0.25">
      <c r="BF50180" s="1"/>
    </row>
    <row r="50181" spans="58:58" x14ac:dyDescent="0.25">
      <c r="BF50181" s="1"/>
    </row>
    <row r="50182" spans="58:58" x14ac:dyDescent="0.25">
      <c r="BF50182" s="1"/>
    </row>
    <row r="50183" spans="58:58" x14ac:dyDescent="0.25">
      <c r="BF50183" s="1"/>
    </row>
    <row r="50184" spans="58:58" x14ac:dyDescent="0.25">
      <c r="BF50184" s="1"/>
    </row>
    <row r="50185" spans="58:58" x14ac:dyDescent="0.25">
      <c r="BF50185" s="1"/>
    </row>
    <row r="50186" spans="58:58" x14ac:dyDescent="0.25">
      <c r="BF50186" s="1"/>
    </row>
    <row r="50187" spans="58:58" x14ac:dyDescent="0.25">
      <c r="BF50187" s="1"/>
    </row>
    <row r="50188" spans="58:58" x14ac:dyDescent="0.25">
      <c r="BF50188" s="1"/>
    </row>
    <row r="50189" spans="58:58" x14ac:dyDescent="0.25">
      <c r="BF50189" s="1"/>
    </row>
    <row r="50190" spans="58:58" x14ac:dyDescent="0.25">
      <c r="BF50190" s="1"/>
    </row>
    <row r="50191" spans="58:58" x14ac:dyDescent="0.25">
      <c r="BF50191" s="1"/>
    </row>
    <row r="50192" spans="58:58" x14ac:dyDescent="0.25">
      <c r="BF50192" s="1"/>
    </row>
    <row r="50193" spans="58:58" x14ac:dyDescent="0.25">
      <c r="BF50193" s="1"/>
    </row>
    <row r="50194" spans="58:58" x14ac:dyDescent="0.25">
      <c r="BF50194" s="1"/>
    </row>
    <row r="50195" spans="58:58" x14ac:dyDescent="0.25">
      <c r="BF50195" s="1"/>
    </row>
    <row r="50196" spans="58:58" x14ac:dyDescent="0.25">
      <c r="BF50196" s="1"/>
    </row>
    <row r="50197" spans="58:58" x14ac:dyDescent="0.25">
      <c r="BF50197" s="1"/>
    </row>
    <row r="50198" spans="58:58" x14ac:dyDescent="0.25">
      <c r="BF50198" s="1"/>
    </row>
    <row r="50199" spans="58:58" x14ac:dyDescent="0.25">
      <c r="BF50199" s="1"/>
    </row>
    <row r="50200" spans="58:58" x14ac:dyDescent="0.25">
      <c r="BF50200" s="1"/>
    </row>
    <row r="50201" spans="58:58" x14ac:dyDescent="0.25">
      <c r="BF50201" s="1"/>
    </row>
    <row r="50202" spans="58:58" x14ac:dyDescent="0.25">
      <c r="BF50202" s="1"/>
    </row>
    <row r="50203" spans="58:58" x14ac:dyDescent="0.25">
      <c r="BF50203" s="1"/>
    </row>
    <row r="50204" spans="58:58" x14ac:dyDescent="0.25">
      <c r="BF50204" s="1"/>
    </row>
    <row r="50205" spans="58:58" x14ac:dyDescent="0.25">
      <c r="BF50205" s="1"/>
    </row>
    <row r="50206" spans="58:58" x14ac:dyDescent="0.25">
      <c r="BF50206" s="1"/>
    </row>
    <row r="50207" spans="58:58" x14ac:dyDescent="0.25">
      <c r="BF50207" s="1"/>
    </row>
    <row r="50208" spans="58:58" x14ac:dyDescent="0.25">
      <c r="BF50208" s="1"/>
    </row>
    <row r="50209" spans="58:58" x14ac:dyDescent="0.25">
      <c r="BF50209" s="1"/>
    </row>
    <row r="50210" spans="58:58" x14ac:dyDescent="0.25">
      <c r="BF50210" s="1"/>
    </row>
    <row r="50211" spans="58:58" x14ac:dyDescent="0.25">
      <c r="BF50211" s="1"/>
    </row>
    <row r="50212" spans="58:58" x14ac:dyDescent="0.25">
      <c r="BF50212" s="1"/>
    </row>
    <row r="50213" spans="58:58" x14ac:dyDescent="0.25">
      <c r="BF50213" s="1"/>
    </row>
    <row r="50214" spans="58:58" x14ac:dyDescent="0.25">
      <c r="BF50214" s="1"/>
    </row>
    <row r="50215" spans="58:58" x14ac:dyDescent="0.25">
      <c r="BF50215" s="1"/>
    </row>
    <row r="50216" spans="58:58" x14ac:dyDescent="0.25">
      <c r="BF50216" s="1"/>
    </row>
    <row r="50217" spans="58:58" x14ac:dyDescent="0.25">
      <c r="BF50217" s="1"/>
    </row>
    <row r="50218" spans="58:58" x14ac:dyDescent="0.25">
      <c r="BF50218" s="1"/>
    </row>
    <row r="50219" spans="58:58" x14ac:dyDescent="0.25">
      <c r="BF50219" s="1"/>
    </row>
    <row r="50220" spans="58:58" x14ac:dyDescent="0.25">
      <c r="BF50220" s="1"/>
    </row>
    <row r="50221" spans="58:58" x14ac:dyDescent="0.25">
      <c r="BF50221" s="1"/>
    </row>
    <row r="50222" spans="58:58" x14ac:dyDescent="0.25">
      <c r="BF50222" s="1"/>
    </row>
    <row r="50223" spans="58:58" x14ac:dyDescent="0.25">
      <c r="BF50223" s="1"/>
    </row>
    <row r="50224" spans="58:58" x14ac:dyDescent="0.25">
      <c r="BF50224" s="1"/>
    </row>
    <row r="50225" spans="58:58" x14ac:dyDescent="0.25">
      <c r="BF50225" s="1"/>
    </row>
    <row r="50226" spans="58:58" x14ac:dyDescent="0.25">
      <c r="BF50226" s="1"/>
    </row>
    <row r="50227" spans="58:58" x14ac:dyDescent="0.25">
      <c r="BF50227" s="1"/>
    </row>
    <row r="50228" spans="58:58" x14ac:dyDescent="0.25">
      <c r="BF50228" s="1"/>
    </row>
    <row r="50229" spans="58:58" x14ac:dyDescent="0.25">
      <c r="BF50229" s="1"/>
    </row>
    <row r="50230" spans="58:58" x14ac:dyDescent="0.25">
      <c r="BF50230" s="1"/>
    </row>
    <row r="50231" spans="58:58" x14ac:dyDescent="0.25">
      <c r="BF50231" s="1"/>
    </row>
    <row r="50232" spans="58:58" x14ac:dyDescent="0.25">
      <c r="BF50232" s="1"/>
    </row>
    <row r="50233" spans="58:58" x14ac:dyDescent="0.25">
      <c r="BF50233" s="1"/>
    </row>
    <row r="50234" spans="58:58" x14ac:dyDescent="0.25">
      <c r="BF50234" s="1"/>
    </row>
    <row r="50235" spans="58:58" x14ac:dyDescent="0.25">
      <c r="BF50235" s="1"/>
    </row>
    <row r="50236" spans="58:58" x14ac:dyDescent="0.25">
      <c r="BF50236" s="1"/>
    </row>
    <row r="50237" spans="58:58" x14ac:dyDescent="0.25">
      <c r="BF50237" s="1"/>
    </row>
    <row r="50238" spans="58:58" x14ac:dyDescent="0.25">
      <c r="BF50238" s="1"/>
    </row>
    <row r="50239" spans="58:58" x14ac:dyDescent="0.25">
      <c r="BF50239" s="1"/>
    </row>
    <row r="50240" spans="58:58" x14ac:dyDescent="0.25">
      <c r="BF50240" s="1"/>
    </row>
    <row r="50241" spans="58:58" x14ac:dyDescent="0.25">
      <c r="BF50241" s="1"/>
    </row>
    <row r="50242" spans="58:58" x14ac:dyDescent="0.25">
      <c r="BF50242" s="1"/>
    </row>
    <row r="50243" spans="58:58" x14ac:dyDescent="0.25">
      <c r="BF50243" s="1"/>
    </row>
    <row r="50244" spans="58:58" x14ac:dyDescent="0.25">
      <c r="BF50244" s="1"/>
    </row>
    <row r="50245" spans="58:58" x14ac:dyDescent="0.25">
      <c r="BF50245" s="1"/>
    </row>
    <row r="50246" spans="58:58" x14ac:dyDescent="0.25">
      <c r="BF50246" s="1"/>
    </row>
    <row r="50247" spans="58:58" x14ac:dyDescent="0.25">
      <c r="BF50247" s="1"/>
    </row>
    <row r="50248" spans="58:58" x14ac:dyDescent="0.25">
      <c r="BF50248" s="1"/>
    </row>
    <row r="50249" spans="58:58" x14ac:dyDescent="0.25">
      <c r="BF50249" s="1"/>
    </row>
    <row r="50250" spans="58:58" x14ac:dyDescent="0.25">
      <c r="BF50250" s="1"/>
    </row>
    <row r="50251" spans="58:58" x14ac:dyDescent="0.25">
      <c r="BF50251" s="1"/>
    </row>
    <row r="50252" spans="58:58" x14ac:dyDescent="0.25">
      <c r="BF50252" s="1"/>
    </row>
    <row r="50253" spans="58:58" x14ac:dyDescent="0.25">
      <c r="BF50253" s="1"/>
    </row>
    <row r="50254" spans="58:58" x14ac:dyDescent="0.25">
      <c r="BF50254" s="1"/>
    </row>
    <row r="50255" spans="58:58" x14ac:dyDescent="0.25">
      <c r="BF50255" s="1"/>
    </row>
    <row r="50256" spans="58:58" x14ac:dyDescent="0.25">
      <c r="BF50256" s="1"/>
    </row>
    <row r="50257" spans="58:58" x14ac:dyDescent="0.25">
      <c r="BF50257" s="1"/>
    </row>
    <row r="50258" spans="58:58" x14ac:dyDescent="0.25">
      <c r="BF50258" s="1"/>
    </row>
    <row r="50259" spans="58:58" x14ac:dyDescent="0.25">
      <c r="BF50259" s="1"/>
    </row>
    <row r="50260" spans="58:58" x14ac:dyDescent="0.25">
      <c r="BF50260" s="1"/>
    </row>
    <row r="50261" spans="58:58" x14ac:dyDescent="0.25">
      <c r="BF50261" s="1"/>
    </row>
    <row r="50262" spans="58:58" x14ac:dyDescent="0.25">
      <c r="BF50262" s="1"/>
    </row>
    <row r="50263" spans="58:58" x14ac:dyDescent="0.25">
      <c r="BF50263" s="1"/>
    </row>
    <row r="50264" spans="58:58" x14ac:dyDescent="0.25">
      <c r="BF50264" s="1"/>
    </row>
    <row r="50265" spans="58:58" x14ac:dyDescent="0.25">
      <c r="BF50265" s="1"/>
    </row>
    <row r="50266" spans="58:58" x14ac:dyDescent="0.25">
      <c r="BF50266" s="1"/>
    </row>
    <row r="50267" spans="58:58" x14ac:dyDescent="0.25">
      <c r="BF50267" s="1"/>
    </row>
    <row r="50268" spans="58:58" x14ac:dyDescent="0.25">
      <c r="BF50268" s="1"/>
    </row>
    <row r="50269" spans="58:58" x14ac:dyDescent="0.25">
      <c r="BF50269" s="1"/>
    </row>
    <row r="50270" spans="58:58" x14ac:dyDescent="0.25">
      <c r="BF50270" s="1"/>
    </row>
    <row r="50271" spans="58:58" x14ac:dyDescent="0.25">
      <c r="BF50271" s="1"/>
    </row>
    <row r="50272" spans="58:58" x14ac:dyDescent="0.25">
      <c r="BF50272" s="1"/>
    </row>
    <row r="50273" spans="58:58" x14ac:dyDescent="0.25">
      <c r="BF50273" s="1"/>
    </row>
    <row r="50274" spans="58:58" x14ac:dyDescent="0.25">
      <c r="BF50274" s="1"/>
    </row>
    <row r="50275" spans="58:58" x14ac:dyDescent="0.25">
      <c r="BF50275" s="1"/>
    </row>
    <row r="50276" spans="58:58" x14ac:dyDescent="0.25">
      <c r="BF50276" s="1"/>
    </row>
    <row r="50277" spans="58:58" x14ac:dyDescent="0.25">
      <c r="BF50277" s="1"/>
    </row>
    <row r="50278" spans="58:58" x14ac:dyDescent="0.25">
      <c r="BF50278" s="1"/>
    </row>
    <row r="50279" spans="58:58" x14ac:dyDescent="0.25">
      <c r="BF50279" s="1"/>
    </row>
    <row r="50280" spans="58:58" x14ac:dyDescent="0.25">
      <c r="BF50280" s="1"/>
    </row>
    <row r="50281" spans="58:58" x14ac:dyDescent="0.25">
      <c r="BF50281" s="1"/>
    </row>
    <row r="50282" spans="58:58" x14ac:dyDescent="0.25">
      <c r="BF50282" s="1"/>
    </row>
    <row r="50283" spans="58:58" x14ac:dyDescent="0.25">
      <c r="BF50283" s="1"/>
    </row>
    <row r="50284" spans="58:58" x14ac:dyDescent="0.25">
      <c r="BF50284" s="1"/>
    </row>
    <row r="50285" spans="58:58" x14ac:dyDescent="0.25">
      <c r="BF50285" s="1"/>
    </row>
    <row r="50286" spans="58:58" x14ac:dyDescent="0.25">
      <c r="BF50286" s="1"/>
    </row>
    <row r="50287" spans="58:58" x14ac:dyDescent="0.25">
      <c r="BF50287" s="1"/>
    </row>
    <row r="50288" spans="58:58" x14ac:dyDescent="0.25">
      <c r="BF50288" s="1"/>
    </row>
    <row r="50289" spans="58:58" x14ac:dyDescent="0.25">
      <c r="BF50289" s="1"/>
    </row>
    <row r="50290" spans="58:58" x14ac:dyDescent="0.25">
      <c r="BF50290" s="1"/>
    </row>
    <row r="50291" spans="58:58" x14ac:dyDescent="0.25">
      <c r="BF50291" s="1"/>
    </row>
    <row r="50292" spans="58:58" x14ac:dyDescent="0.25">
      <c r="BF50292" s="1"/>
    </row>
    <row r="50293" spans="58:58" x14ac:dyDescent="0.25">
      <c r="BF50293" s="1"/>
    </row>
    <row r="50294" spans="58:58" x14ac:dyDescent="0.25">
      <c r="BF50294" s="1"/>
    </row>
    <row r="50295" spans="58:58" x14ac:dyDescent="0.25">
      <c r="BF50295" s="1"/>
    </row>
    <row r="50296" spans="58:58" x14ac:dyDescent="0.25">
      <c r="BF50296" s="1"/>
    </row>
    <row r="50297" spans="58:58" x14ac:dyDescent="0.25">
      <c r="BF50297" s="1"/>
    </row>
    <row r="50298" spans="58:58" x14ac:dyDescent="0.25">
      <c r="BF50298" s="1"/>
    </row>
    <row r="50299" spans="58:58" x14ac:dyDescent="0.25">
      <c r="BF50299" s="1"/>
    </row>
    <row r="50300" spans="58:58" x14ac:dyDescent="0.25">
      <c r="BF50300" s="1"/>
    </row>
    <row r="50301" spans="58:58" x14ac:dyDescent="0.25">
      <c r="BF50301" s="1"/>
    </row>
    <row r="50302" spans="58:58" x14ac:dyDescent="0.25">
      <c r="BF50302" s="1"/>
    </row>
    <row r="50303" spans="58:58" x14ac:dyDescent="0.25">
      <c r="BF50303" s="1"/>
    </row>
    <row r="50304" spans="58:58" x14ac:dyDescent="0.25">
      <c r="BF50304" s="1"/>
    </row>
    <row r="50305" spans="58:58" x14ac:dyDescent="0.25">
      <c r="BF50305" s="1"/>
    </row>
    <row r="50306" spans="58:58" x14ac:dyDescent="0.25">
      <c r="BF50306" s="1"/>
    </row>
    <row r="50307" spans="58:58" x14ac:dyDescent="0.25">
      <c r="BF50307" s="1"/>
    </row>
    <row r="50308" spans="58:58" x14ac:dyDescent="0.25">
      <c r="BF50308" s="1"/>
    </row>
    <row r="50309" spans="58:58" x14ac:dyDescent="0.25">
      <c r="BF50309" s="1"/>
    </row>
    <row r="50310" spans="58:58" x14ac:dyDescent="0.25">
      <c r="BF50310" s="1"/>
    </row>
    <row r="50311" spans="58:58" x14ac:dyDescent="0.25">
      <c r="BF50311" s="1"/>
    </row>
    <row r="50312" spans="58:58" x14ac:dyDescent="0.25">
      <c r="BF50312" s="1"/>
    </row>
    <row r="50313" spans="58:58" x14ac:dyDescent="0.25">
      <c r="BF50313" s="1"/>
    </row>
    <row r="50314" spans="58:58" x14ac:dyDescent="0.25">
      <c r="BF50314" s="1"/>
    </row>
    <row r="50315" spans="58:58" x14ac:dyDescent="0.25">
      <c r="BF50315" s="1"/>
    </row>
    <row r="50316" spans="58:58" x14ac:dyDescent="0.25">
      <c r="BF50316" s="1"/>
    </row>
    <row r="50317" spans="58:58" x14ac:dyDescent="0.25">
      <c r="BF50317" s="1"/>
    </row>
    <row r="50318" spans="58:58" x14ac:dyDescent="0.25">
      <c r="BF50318" s="1"/>
    </row>
    <row r="50319" spans="58:58" x14ac:dyDescent="0.25">
      <c r="BF50319" s="1"/>
    </row>
    <row r="50320" spans="58:58" x14ac:dyDescent="0.25">
      <c r="BF50320" s="1"/>
    </row>
    <row r="50321" spans="58:58" x14ac:dyDescent="0.25">
      <c r="BF50321" s="1"/>
    </row>
    <row r="50322" spans="58:58" x14ac:dyDescent="0.25">
      <c r="BF50322" s="1"/>
    </row>
    <row r="50323" spans="58:58" x14ac:dyDescent="0.25">
      <c r="BF50323" s="1"/>
    </row>
    <row r="50324" spans="58:58" x14ac:dyDescent="0.25">
      <c r="BF50324" s="1"/>
    </row>
    <row r="50325" spans="58:58" x14ac:dyDescent="0.25">
      <c r="BF50325" s="1"/>
    </row>
    <row r="50326" spans="58:58" x14ac:dyDescent="0.25">
      <c r="BF50326" s="1"/>
    </row>
    <row r="50327" spans="58:58" x14ac:dyDescent="0.25">
      <c r="BF50327" s="1"/>
    </row>
    <row r="50328" spans="58:58" x14ac:dyDescent="0.25">
      <c r="BF50328" s="1"/>
    </row>
    <row r="50329" spans="58:58" x14ac:dyDescent="0.25">
      <c r="BF50329" s="1"/>
    </row>
    <row r="50330" spans="58:58" x14ac:dyDescent="0.25">
      <c r="BF50330" s="1"/>
    </row>
    <row r="50331" spans="58:58" x14ac:dyDescent="0.25">
      <c r="BF50331" s="1"/>
    </row>
    <row r="50332" spans="58:58" x14ac:dyDescent="0.25">
      <c r="BF50332" s="1"/>
    </row>
    <row r="50333" spans="58:58" x14ac:dyDescent="0.25">
      <c r="BF50333" s="1"/>
    </row>
    <row r="50334" spans="58:58" x14ac:dyDescent="0.25">
      <c r="BF50334" s="1"/>
    </row>
    <row r="50335" spans="58:58" x14ac:dyDescent="0.25">
      <c r="BF50335" s="1"/>
    </row>
    <row r="50336" spans="58:58" x14ac:dyDescent="0.25">
      <c r="BF50336" s="1"/>
    </row>
    <row r="50337" spans="58:58" x14ac:dyDescent="0.25">
      <c r="BF50337" s="1"/>
    </row>
    <row r="50338" spans="58:58" x14ac:dyDescent="0.25">
      <c r="BF50338" s="1"/>
    </row>
    <row r="50339" spans="58:58" x14ac:dyDescent="0.25">
      <c r="BF50339" s="1"/>
    </row>
    <row r="50340" spans="58:58" x14ac:dyDescent="0.25">
      <c r="BF50340" s="1"/>
    </row>
    <row r="50341" spans="58:58" x14ac:dyDescent="0.25">
      <c r="BF50341" s="1"/>
    </row>
    <row r="50342" spans="58:58" x14ac:dyDescent="0.25">
      <c r="BF50342" s="1"/>
    </row>
    <row r="50343" spans="58:58" x14ac:dyDescent="0.25">
      <c r="BF50343" s="1"/>
    </row>
    <row r="50344" spans="58:58" x14ac:dyDescent="0.25">
      <c r="BF50344" s="1"/>
    </row>
    <row r="50345" spans="58:58" x14ac:dyDescent="0.25">
      <c r="BF50345" s="1"/>
    </row>
    <row r="50346" spans="58:58" x14ac:dyDescent="0.25">
      <c r="BF50346" s="1"/>
    </row>
    <row r="50347" spans="58:58" x14ac:dyDescent="0.25">
      <c r="BF50347" s="1"/>
    </row>
    <row r="50348" spans="58:58" x14ac:dyDescent="0.25">
      <c r="BF50348" s="1"/>
    </row>
    <row r="50349" spans="58:58" x14ac:dyDescent="0.25">
      <c r="BF50349" s="1"/>
    </row>
    <row r="50350" spans="58:58" x14ac:dyDescent="0.25">
      <c r="BF50350" s="1"/>
    </row>
    <row r="50351" spans="58:58" x14ac:dyDescent="0.25">
      <c r="BF50351" s="1"/>
    </row>
    <row r="50352" spans="58:58" x14ac:dyDescent="0.25">
      <c r="BF50352" s="1"/>
    </row>
    <row r="50353" spans="58:58" x14ac:dyDescent="0.25">
      <c r="BF50353" s="1"/>
    </row>
    <row r="50354" spans="58:58" x14ac:dyDescent="0.25">
      <c r="BF50354" s="1"/>
    </row>
    <row r="50355" spans="58:58" x14ac:dyDescent="0.25">
      <c r="BF50355" s="1"/>
    </row>
    <row r="50356" spans="58:58" x14ac:dyDescent="0.25">
      <c r="BF50356" s="1"/>
    </row>
    <row r="50357" spans="58:58" x14ac:dyDescent="0.25">
      <c r="BF50357" s="1"/>
    </row>
    <row r="50358" spans="58:58" x14ac:dyDescent="0.25">
      <c r="BF50358" s="1"/>
    </row>
    <row r="50359" spans="58:58" x14ac:dyDescent="0.25">
      <c r="BF50359" s="1"/>
    </row>
    <row r="50360" spans="58:58" x14ac:dyDescent="0.25">
      <c r="BF50360" s="1"/>
    </row>
    <row r="50361" spans="58:58" x14ac:dyDescent="0.25">
      <c r="BF50361" s="1"/>
    </row>
    <row r="50362" spans="58:58" x14ac:dyDescent="0.25">
      <c r="BF50362" s="1"/>
    </row>
    <row r="50363" spans="58:58" x14ac:dyDescent="0.25">
      <c r="BF50363" s="1"/>
    </row>
    <row r="50364" spans="58:58" x14ac:dyDescent="0.25">
      <c r="BF50364" s="1"/>
    </row>
    <row r="50365" spans="58:58" x14ac:dyDescent="0.25">
      <c r="BF50365" s="1"/>
    </row>
    <row r="50366" spans="58:58" x14ac:dyDescent="0.25">
      <c r="BF50366" s="1"/>
    </row>
    <row r="50367" spans="58:58" x14ac:dyDescent="0.25">
      <c r="BF50367" s="1"/>
    </row>
    <row r="50368" spans="58:58" x14ac:dyDescent="0.25">
      <c r="BF50368" s="1"/>
    </row>
    <row r="50369" spans="58:58" x14ac:dyDescent="0.25">
      <c r="BF50369" s="1"/>
    </row>
    <row r="50370" spans="58:58" x14ac:dyDescent="0.25">
      <c r="BF50370" s="1"/>
    </row>
    <row r="50371" spans="58:58" x14ac:dyDescent="0.25">
      <c r="BF50371" s="1"/>
    </row>
    <row r="50372" spans="58:58" x14ac:dyDescent="0.25">
      <c r="BF50372" s="1"/>
    </row>
    <row r="50373" spans="58:58" x14ac:dyDescent="0.25">
      <c r="BF50373" s="1"/>
    </row>
    <row r="50374" spans="58:58" x14ac:dyDescent="0.25">
      <c r="BF50374" s="1"/>
    </row>
    <row r="50375" spans="58:58" x14ac:dyDescent="0.25">
      <c r="BF50375" s="1"/>
    </row>
    <row r="50376" spans="58:58" x14ac:dyDescent="0.25">
      <c r="BF50376" s="1"/>
    </row>
    <row r="50377" spans="58:58" x14ac:dyDescent="0.25">
      <c r="BF50377" s="1"/>
    </row>
    <row r="50378" spans="58:58" x14ac:dyDescent="0.25">
      <c r="BF50378" s="1"/>
    </row>
    <row r="50379" spans="58:58" x14ac:dyDescent="0.25">
      <c r="BF50379" s="1"/>
    </row>
    <row r="50380" spans="58:58" x14ac:dyDescent="0.25">
      <c r="BF50380" s="1"/>
    </row>
    <row r="50381" spans="58:58" x14ac:dyDescent="0.25">
      <c r="BF50381" s="1"/>
    </row>
    <row r="50382" spans="58:58" x14ac:dyDescent="0.25">
      <c r="BF50382" s="1"/>
    </row>
    <row r="50383" spans="58:58" x14ac:dyDescent="0.25">
      <c r="BF50383" s="1"/>
    </row>
    <row r="50384" spans="58:58" x14ac:dyDescent="0.25">
      <c r="BF50384" s="1"/>
    </row>
    <row r="50385" spans="58:58" x14ac:dyDescent="0.25">
      <c r="BF50385" s="1"/>
    </row>
    <row r="50386" spans="58:58" x14ac:dyDescent="0.25">
      <c r="BF50386" s="1"/>
    </row>
    <row r="50387" spans="58:58" x14ac:dyDescent="0.25">
      <c r="BF50387" s="1"/>
    </row>
    <row r="50388" spans="58:58" x14ac:dyDescent="0.25">
      <c r="BF50388" s="1"/>
    </row>
    <row r="50389" spans="58:58" x14ac:dyDescent="0.25">
      <c r="BF50389" s="1"/>
    </row>
    <row r="50390" spans="58:58" x14ac:dyDescent="0.25">
      <c r="BF50390" s="1"/>
    </row>
    <row r="50391" spans="58:58" x14ac:dyDescent="0.25">
      <c r="BF50391" s="1"/>
    </row>
    <row r="50392" spans="58:58" x14ac:dyDescent="0.25">
      <c r="BF50392" s="1"/>
    </row>
    <row r="50393" spans="58:58" x14ac:dyDescent="0.25">
      <c r="BF50393" s="1"/>
    </row>
    <row r="50394" spans="58:58" x14ac:dyDescent="0.25">
      <c r="BF50394" s="1"/>
    </row>
    <row r="50395" spans="58:58" x14ac:dyDescent="0.25">
      <c r="BF50395" s="1"/>
    </row>
    <row r="50396" spans="58:58" x14ac:dyDescent="0.25">
      <c r="BF50396" s="1"/>
    </row>
    <row r="50397" spans="58:58" x14ac:dyDescent="0.25">
      <c r="BF50397" s="1"/>
    </row>
    <row r="50398" spans="58:58" x14ac:dyDescent="0.25">
      <c r="BF50398" s="1"/>
    </row>
    <row r="50399" spans="58:58" x14ac:dyDescent="0.25">
      <c r="BF50399" s="1"/>
    </row>
    <row r="50400" spans="58:58" x14ac:dyDescent="0.25">
      <c r="BF50400" s="1"/>
    </row>
    <row r="50401" spans="58:58" x14ac:dyDescent="0.25">
      <c r="BF50401" s="1"/>
    </row>
    <row r="50402" spans="58:58" x14ac:dyDescent="0.25">
      <c r="BF50402" s="1"/>
    </row>
    <row r="50403" spans="58:58" x14ac:dyDescent="0.25">
      <c r="BF50403" s="1"/>
    </row>
    <row r="50404" spans="58:58" x14ac:dyDescent="0.25">
      <c r="BF50404" s="1"/>
    </row>
    <row r="50405" spans="58:58" x14ac:dyDescent="0.25">
      <c r="BF50405" s="1"/>
    </row>
    <row r="50406" spans="58:58" x14ac:dyDescent="0.25">
      <c r="BF50406" s="1"/>
    </row>
    <row r="50407" spans="58:58" x14ac:dyDescent="0.25">
      <c r="BF50407" s="1"/>
    </row>
    <row r="50408" spans="58:58" x14ac:dyDescent="0.25">
      <c r="BF50408" s="1"/>
    </row>
    <row r="50409" spans="58:58" x14ac:dyDescent="0.25">
      <c r="BF50409" s="1"/>
    </row>
    <row r="50410" spans="58:58" x14ac:dyDescent="0.25">
      <c r="BF50410" s="1"/>
    </row>
    <row r="50411" spans="58:58" x14ac:dyDescent="0.25">
      <c r="BF50411" s="1"/>
    </row>
    <row r="50412" spans="58:58" x14ac:dyDescent="0.25">
      <c r="BF50412" s="1"/>
    </row>
    <row r="50413" spans="58:58" x14ac:dyDescent="0.25">
      <c r="BF50413" s="1"/>
    </row>
    <row r="50414" spans="58:58" x14ac:dyDescent="0.25">
      <c r="BF50414" s="1"/>
    </row>
    <row r="50415" spans="58:58" x14ac:dyDescent="0.25">
      <c r="BF50415" s="1"/>
    </row>
    <row r="50416" spans="58:58" x14ac:dyDescent="0.25">
      <c r="BF50416" s="1"/>
    </row>
    <row r="50417" spans="58:58" x14ac:dyDescent="0.25">
      <c r="BF50417" s="1"/>
    </row>
    <row r="50418" spans="58:58" x14ac:dyDescent="0.25">
      <c r="BF50418" s="1"/>
    </row>
    <row r="50419" spans="58:58" x14ac:dyDescent="0.25">
      <c r="BF50419" s="1"/>
    </row>
    <row r="50420" spans="58:58" x14ac:dyDescent="0.25">
      <c r="BF50420" s="1"/>
    </row>
    <row r="50421" spans="58:58" x14ac:dyDescent="0.25">
      <c r="BF50421" s="1"/>
    </row>
    <row r="50422" spans="58:58" x14ac:dyDescent="0.25">
      <c r="BF50422" s="1"/>
    </row>
    <row r="50423" spans="58:58" x14ac:dyDescent="0.25">
      <c r="BF50423" s="1"/>
    </row>
    <row r="50424" spans="58:58" x14ac:dyDescent="0.25">
      <c r="BF50424" s="1"/>
    </row>
    <row r="50425" spans="58:58" x14ac:dyDescent="0.25">
      <c r="BF50425" s="1"/>
    </row>
    <row r="50426" spans="58:58" x14ac:dyDescent="0.25">
      <c r="BF50426" s="1"/>
    </row>
    <row r="50427" spans="58:58" x14ac:dyDescent="0.25">
      <c r="BF50427" s="1"/>
    </row>
    <row r="50428" spans="58:58" x14ac:dyDescent="0.25">
      <c r="BF50428" s="1"/>
    </row>
    <row r="50429" spans="58:58" x14ac:dyDescent="0.25">
      <c r="BF50429" s="1"/>
    </row>
    <row r="50430" spans="58:58" x14ac:dyDescent="0.25">
      <c r="BF50430" s="1"/>
    </row>
    <row r="50431" spans="58:58" x14ac:dyDescent="0.25">
      <c r="BF50431" s="1"/>
    </row>
    <row r="50432" spans="58:58" x14ac:dyDescent="0.25">
      <c r="BF50432" s="1"/>
    </row>
    <row r="50433" spans="58:58" x14ac:dyDescent="0.25">
      <c r="BF50433" s="1"/>
    </row>
    <row r="50434" spans="58:58" x14ac:dyDescent="0.25">
      <c r="BF50434" s="1"/>
    </row>
    <row r="50435" spans="58:58" x14ac:dyDescent="0.25">
      <c r="BF50435" s="1"/>
    </row>
    <row r="50436" spans="58:58" x14ac:dyDescent="0.25">
      <c r="BF50436" s="1"/>
    </row>
    <row r="50437" spans="58:58" x14ac:dyDescent="0.25">
      <c r="BF50437" s="1"/>
    </row>
    <row r="50438" spans="58:58" x14ac:dyDescent="0.25">
      <c r="BF50438" s="1"/>
    </row>
    <row r="50439" spans="58:58" x14ac:dyDescent="0.25">
      <c r="BF50439" s="1"/>
    </row>
    <row r="50440" spans="58:58" x14ac:dyDescent="0.25">
      <c r="BF50440" s="1"/>
    </row>
    <row r="50441" spans="58:58" x14ac:dyDescent="0.25">
      <c r="BF50441" s="1"/>
    </row>
    <row r="50442" spans="58:58" x14ac:dyDescent="0.25">
      <c r="BF50442" s="1"/>
    </row>
    <row r="50443" spans="58:58" x14ac:dyDescent="0.25">
      <c r="BF50443" s="1"/>
    </row>
    <row r="50444" spans="58:58" x14ac:dyDescent="0.25">
      <c r="BF50444" s="1"/>
    </row>
    <row r="50445" spans="58:58" x14ac:dyDescent="0.25">
      <c r="BF50445" s="1"/>
    </row>
    <row r="50446" spans="58:58" x14ac:dyDescent="0.25">
      <c r="BF50446" s="1"/>
    </row>
    <row r="50447" spans="58:58" x14ac:dyDescent="0.25">
      <c r="BF50447" s="1"/>
    </row>
    <row r="50448" spans="58:58" x14ac:dyDescent="0.25">
      <c r="BF50448" s="1"/>
    </row>
    <row r="50449" spans="58:58" x14ac:dyDescent="0.25">
      <c r="BF50449" s="1"/>
    </row>
    <row r="50450" spans="58:58" x14ac:dyDescent="0.25">
      <c r="BF50450" s="1"/>
    </row>
    <row r="50451" spans="58:58" x14ac:dyDescent="0.25">
      <c r="BF50451" s="1"/>
    </row>
    <row r="50452" spans="58:58" x14ac:dyDescent="0.25">
      <c r="BF50452" s="1"/>
    </row>
    <row r="50453" spans="58:58" x14ac:dyDescent="0.25">
      <c r="BF50453" s="1"/>
    </row>
    <row r="50454" spans="58:58" x14ac:dyDescent="0.25">
      <c r="BF50454" s="1"/>
    </row>
    <row r="50455" spans="58:58" x14ac:dyDescent="0.25">
      <c r="BF50455" s="1"/>
    </row>
    <row r="50456" spans="58:58" x14ac:dyDescent="0.25">
      <c r="BF50456" s="1"/>
    </row>
    <row r="50457" spans="58:58" x14ac:dyDescent="0.25">
      <c r="BF50457" s="1"/>
    </row>
    <row r="50458" spans="58:58" x14ac:dyDescent="0.25">
      <c r="BF50458" s="1"/>
    </row>
    <row r="50459" spans="58:58" x14ac:dyDescent="0.25">
      <c r="BF50459" s="1"/>
    </row>
    <row r="50460" spans="58:58" x14ac:dyDescent="0.25">
      <c r="BF50460" s="1"/>
    </row>
    <row r="50461" spans="58:58" x14ac:dyDescent="0.25">
      <c r="BF50461" s="1"/>
    </row>
    <row r="50462" spans="58:58" x14ac:dyDescent="0.25">
      <c r="BF50462" s="1"/>
    </row>
    <row r="50463" spans="58:58" x14ac:dyDescent="0.25">
      <c r="BF50463" s="1"/>
    </row>
    <row r="50464" spans="58:58" x14ac:dyDescent="0.25">
      <c r="BF50464" s="1"/>
    </row>
    <row r="50465" spans="58:58" x14ac:dyDescent="0.25">
      <c r="BF50465" s="1"/>
    </row>
    <row r="50466" spans="58:58" x14ac:dyDescent="0.25">
      <c r="BF50466" s="1"/>
    </row>
    <row r="50467" spans="58:58" x14ac:dyDescent="0.25">
      <c r="BF50467" s="1"/>
    </row>
    <row r="50468" spans="58:58" x14ac:dyDescent="0.25">
      <c r="BF50468" s="1"/>
    </row>
    <row r="50469" spans="58:58" x14ac:dyDescent="0.25">
      <c r="BF50469" s="1"/>
    </row>
    <row r="50470" spans="58:58" x14ac:dyDescent="0.25">
      <c r="BF50470" s="1"/>
    </row>
    <row r="50471" spans="58:58" x14ac:dyDescent="0.25">
      <c r="BF50471" s="1"/>
    </row>
    <row r="50472" spans="58:58" x14ac:dyDescent="0.25">
      <c r="BF50472" s="1"/>
    </row>
    <row r="50473" spans="58:58" x14ac:dyDescent="0.25">
      <c r="BF50473" s="1"/>
    </row>
    <row r="50474" spans="58:58" x14ac:dyDescent="0.25">
      <c r="BF50474" s="1"/>
    </row>
    <row r="50475" spans="58:58" x14ac:dyDescent="0.25">
      <c r="BF50475" s="1"/>
    </row>
    <row r="50476" spans="58:58" x14ac:dyDescent="0.25">
      <c r="BF50476" s="1"/>
    </row>
    <row r="50477" spans="58:58" x14ac:dyDescent="0.25">
      <c r="BF50477" s="1"/>
    </row>
    <row r="50478" spans="58:58" x14ac:dyDescent="0.25">
      <c r="BF50478" s="1"/>
    </row>
    <row r="50479" spans="58:58" x14ac:dyDescent="0.25">
      <c r="BF50479" s="1"/>
    </row>
    <row r="50480" spans="58:58" x14ac:dyDescent="0.25">
      <c r="BF50480" s="1"/>
    </row>
    <row r="50481" spans="58:58" x14ac:dyDescent="0.25">
      <c r="BF50481" s="1"/>
    </row>
    <row r="50482" spans="58:58" x14ac:dyDescent="0.25">
      <c r="BF50482" s="1"/>
    </row>
    <row r="50483" spans="58:58" x14ac:dyDescent="0.25">
      <c r="BF50483" s="1"/>
    </row>
    <row r="50484" spans="58:58" x14ac:dyDescent="0.25">
      <c r="BF50484" s="1"/>
    </row>
    <row r="50485" spans="58:58" x14ac:dyDescent="0.25">
      <c r="BF50485" s="1"/>
    </row>
    <row r="50486" spans="58:58" x14ac:dyDescent="0.25">
      <c r="BF50486" s="1"/>
    </row>
    <row r="50487" spans="58:58" x14ac:dyDescent="0.25">
      <c r="BF50487" s="1"/>
    </row>
    <row r="50488" spans="58:58" x14ac:dyDescent="0.25">
      <c r="BF50488" s="1"/>
    </row>
    <row r="50489" spans="58:58" x14ac:dyDescent="0.25">
      <c r="BF50489" s="1"/>
    </row>
    <row r="50490" spans="58:58" x14ac:dyDescent="0.25">
      <c r="BF50490" s="1"/>
    </row>
    <row r="50491" spans="58:58" x14ac:dyDescent="0.25">
      <c r="BF50491" s="1"/>
    </row>
    <row r="50492" spans="58:58" x14ac:dyDescent="0.25">
      <c r="BF50492" s="1"/>
    </row>
    <row r="50493" spans="58:58" x14ac:dyDescent="0.25">
      <c r="BF50493" s="1"/>
    </row>
    <row r="50494" spans="58:58" x14ac:dyDescent="0.25">
      <c r="BF50494" s="1"/>
    </row>
    <row r="50495" spans="58:58" x14ac:dyDescent="0.25">
      <c r="BF50495" s="1"/>
    </row>
    <row r="50496" spans="58:58" x14ac:dyDescent="0.25">
      <c r="BF50496" s="1"/>
    </row>
    <row r="50497" spans="58:58" x14ac:dyDescent="0.25">
      <c r="BF50497" s="1"/>
    </row>
    <row r="50498" spans="58:58" x14ac:dyDescent="0.25">
      <c r="BF50498" s="1"/>
    </row>
    <row r="50499" spans="58:58" x14ac:dyDescent="0.25">
      <c r="BF50499" s="1"/>
    </row>
    <row r="50500" spans="58:58" x14ac:dyDescent="0.25">
      <c r="BF50500" s="1"/>
    </row>
    <row r="50501" spans="58:58" x14ac:dyDescent="0.25">
      <c r="BF50501" s="1"/>
    </row>
    <row r="50502" spans="58:58" x14ac:dyDescent="0.25">
      <c r="BF50502" s="1"/>
    </row>
    <row r="50503" spans="58:58" x14ac:dyDescent="0.25">
      <c r="BF50503" s="1"/>
    </row>
    <row r="50504" spans="58:58" x14ac:dyDescent="0.25">
      <c r="BF50504" s="1"/>
    </row>
    <row r="50505" spans="58:58" x14ac:dyDescent="0.25">
      <c r="BF50505" s="1"/>
    </row>
    <row r="50506" spans="58:58" x14ac:dyDescent="0.25">
      <c r="BF50506" s="1"/>
    </row>
    <row r="50507" spans="58:58" x14ac:dyDescent="0.25">
      <c r="BF50507" s="1"/>
    </row>
    <row r="50508" spans="58:58" x14ac:dyDescent="0.25">
      <c r="BF50508" s="1"/>
    </row>
    <row r="50509" spans="58:58" x14ac:dyDescent="0.25">
      <c r="BF50509" s="1"/>
    </row>
    <row r="50510" spans="58:58" x14ac:dyDescent="0.25">
      <c r="BF50510" s="1"/>
    </row>
    <row r="50511" spans="58:58" x14ac:dyDescent="0.25">
      <c r="BF50511" s="1"/>
    </row>
    <row r="50512" spans="58:58" x14ac:dyDescent="0.25">
      <c r="BF50512" s="1"/>
    </row>
    <row r="50513" spans="58:58" x14ac:dyDescent="0.25">
      <c r="BF50513" s="1"/>
    </row>
    <row r="50514" spans="58:58" x14ac:dyDescent="0.25">
      <c r="BF50514" s="1"/>
    </row>
    <row r="50515" spans="58:58" x14ac:dyDescent="0.25">
      <c r="BF50515" s="1"/>
    </row>
    <row r="50516" spans="58:58" x14ac:dyDescent="0.25">
      <c r="BF50516" s="1"/>
    </row>
    <row r="50517" spans="58:58" x14ac:dyDescent="0.25">
      <c r="BF50517" s="1"/>
    </row>
    <row r="50518" spans="58:58" x14ac:dyDescent="0.25">
      <c r="BF50518" s="1"/>
    </row>
    <row r="50519" spans="58:58" x14ac:dyDescent="0.25">
      <c r="BF50519" s="1"/>
    </row>
    <row r="50520" spans="58:58" x14ac:dyDescent="0.25">
      <c r="BF50520" s="1"/>
    </row>
    <row r="50521" spans="58:58" x14ac:dyDescent="0.25">
      <c r="BF50521" s="1"/>
    </row>
    <row r="50522" spans="58:58" x14ac:dyDescent="0.25">
      <c r="BF50522" s="1"/>
    </row>
    <row r="50523" spans="58:58" x14ac:dyDescent="0.25">
      <c r="BF50523" s="1"/>
    </row>
    <row r="50524" spans="58:58" x14ac:dyDescent="0.25">
      <c r="BF50524" s="1"/>
    </row>
    <row r="50525" spans="58:58" x14ac:dyDescent="0.25">
      <c r="BF50525" s="1"/>
    </row>
    <row r="50526" spans="58:58" x14ac:dyDescent="0.25">
      <c r="BF50526" s="1"/>
    </row>
    <row r="50527" spans="58:58" x14ac:dyDescent="0.25">
      <c r="BF50527" s="1"/>
    </row>
    <row r="50528" spans="58:58" x14ac:dyDescent="0.25">
      <c r="BF50528" s="1"/>
    </row>
    <row r="50529" spans="58:58" x14ac:dyDescent="0.25">
      <c r="BF50529" s="1"/>
    </row>
    <row r="50530" spans="58:58" x14ac:dyDescent="0.25">
      <c r="BF50530" s="1"/>
    </row>
    <row r="50531" spans="58:58" x14ac:dyDescent="0.25">
      <c r="BF50531" s="1"/>
    </row>
    <row r="50532" spans="58:58" x14ac:dyDescent="0.25">
      <c r="BF50532" s="1"/>
    </row>
    <row r="50533" spans="58:58" x14ac:dyDescent="0.25">
      <c r="BF50533" s="1"/>
    </row>
    <row r="50534" spans="58:58" x14ac:dyDescent="0.25">
      <c r="BF50534" s="1"/>
    </row>
    <row r="50535" spans="58:58" x14ac:dyDescent="0.25">
      <c r="BF50535" s="1"/>
    </row>
    <row r="50536" spans="58:58" x14ac:dyDescent="0.25">
      <c r="BF50536" s="1"/>
    </row>
    <row r="50537" spans="58:58" x14ac:dyDescent="0.25">
      <c r="BF50537" s="1"/>
    </row>
    <row r="50538" spans="58:58" x14ac:dyDescent="0.25">
      <c r="BF50538" s="1"/>
    </row>
    <row r="50539" spans="58:58" x14ac:dyDescent="0.25">
      <c r="BF50539" s="1"/>
    </row>
    <row r="50540" spans="58:58" x14ac:dyDescent="0.25">
      <c r="BF50540" s="1"/>
    </row>
    <row r="50541" spans="58:58" x14ac:dyDescent="0.25">
      <c r="BF50541" s="1"/>
    </row>
    <row r="50542" spans="58:58" x14ac:dyDescent="0.25">
      <c r="BF50542" s="1"/>
    </row>
    <row r="50543" spans="58:58" x14ac:dyDescent="0.25">
      <c r="BF50543" s="1"/>
    </row>
    <row r="50544" spans="58:58" x14ac:dyDescent="0.25">
      <c r="BF50544" s="1"/>
    </row>
    <row r="50545" spans="58:58" x14ac:dyDescent="0.25">
      <c r="BF50545" s="1"/>
    </row>
    <row r="50546" spans="58:58" x14ac:dyDescent="0.25">
      <c r="BF50546" s="1"/>
    </row>
    <row r="50547" spans="58:58" x14ac:dyDescent="0.25">
      <c r="BF50547" s="1"/>
    </row>
    <row r="50548" spans="58:58" x14ac:dyDescent="0.25">
      <c r="BF50548" s="1"/>
    </row>
    <row r="50549" spans="58:58" x14ac:dyDescent="0.25">
      <c r="BF50549" s="1"/>
    </row>
    <row r="50550" spans="58:58" x14ac:dyDescent="0.25">
      <c r="BF50550" s="1"/>
    </row>
    <row r="50551" spans="58:58" x14ac:dyDescent="0.25">
      <c r="BF50551" s="1"/>
    </row>
    <row r="50552" spans="58:58" x14ac:dyDescent="0.25">
      <c r="BF50552" s="1"/>
    </row>
    <row r="50553" spans="58:58" x14ac:dyDescent="0.25">
      <c r="BF50553" s="1"/>
    </row>
    <row r="50554" spans="58:58" x14ac:dyDescent="0.25">
      <c r="BF50554" s="1"/>
    </row>
    <row r="50555" spans="58:58" x14ac:dyDescent="0.25">
      <c r="BF50555" s="1"/>
    </row>
    <row r="50556" spans="58:58" x14ac:dyDescent="0.25">
      <c r="BF50556" s="1"/>
    </row>
    <row r="50557" spans="58:58" x14ac:dyDescent="0.25">
      <c r="BF50557" s="1"/>
    </row>
    <row r="50558" spans="58:58" x14ac:dyDescent="0.25">
      <c r="BF50558" s="1"/>
    </row>
    <row r="50559" spans="58:58" x14ac:dyDescent="0.25">
      <c r="BF50559" s="1"/>
    </row>
    <row r="50560" spans="58:58" x14ac:dyDescent="0.25">
      <c r="BF50560" s="1"/>
    </row>
    <row r="50561" spans="58:58" x14ac:dyDescent="0.25">
      <c r="BF50561" s="1"/>
    </row>
    <row r="50562" spans="58:58" x14ac:dyDescent="0.25">
      <c r="BF50562" s="1"/>
    </row>
    <row r="50563" spans="58:58" x14ac:dyDescent="0.25">
      <c r="BF50563" s="1"/>
    </row>
    <row r="50564" spans="58:58" x14ac:dyDescent="0.25">
      <c r="BF50564" s="1"/>
    </row>
    <row r="50565" spans="58:58" x14ac:dyDescent="0.25">
      <c r="BF50565" s="1"/>
    </row>
    <row r="50566" spans="58:58" x14ac:dyDescent="0.25">
      <c r="BF50566" s="1"/>
    </row>
    <row r="50567" spans="58:58" x14ac:dyDescent="0.25">
      <c r="BF50567" s="1"/>
    </row>
    <row r="50568" spans="58:58" x14ac:dyDescent="0.25">
      <c r="BF50568" s="1"/>
    </row>
    <row r="50569" spans="58:58" x14ac:dyDescent="0.25">
      <c r="BF50569" s="1"/>
    </row>
    <row r="50570" spans="58:58" x14ac:dyDescent="0.25">
      <c r="BF50570" s="1"/>
    </row>
    <row r="50571" spans="58:58" x14ac:dyDescent="0.25">
      <c r="BF50571" s="1"/>
    </row>
    <row r="50572" spans="58:58" x14ac:dyDescent="0.25">
      <c r="BF50572" s="1"/>
    </row>
    <row r="50573" spans="58:58" x14ac:dyDescent="0.25">
      <c r="BF50573" s="1"/>
    </row>
    <row r="50574" spans="58:58" x14ac:dyDescent="0.25">
      <c r="BF50574" s="1"/>
    </row>
    <row r="50575" spans="58:58" x14ac:dyDescent="0.25">
      <c r="BF50575" s="1"/>
    </row>
    <row r="50576" spans="58:58" x14ac:dyDescent="0.25">
      <c r="BF50576" s="1"/>
    </row>
    <row r="50577" spans="58:58" x14ac:dyDescent="0.25">
      <c r="BF50577" s="1"/>
    </row>
    <row r="50578" spans="58:58" x14ac:dyDescent="0.25">
      <c r="BF50578" s="1"/>
    </row>
    <row r="50579" spans="58:58" x14ac:dyDescent="0.25">
      <c r="BF50579" s="1"/>
    </row>
    <row r="50580" spans="58:58" x14ac:dyDescent="0.25">
      <c r="BF50580" s="1"/>
    </row>
    <row r="50581" spans="58:58" x14ac:dyDescent="0.25">
      <c r="BF50581" s="1"/>
    </row>
    <row r="50582" spans="58:58" x14ac:dyDescent="0.25">
      <c r="BF50582" s="1"/>
    </row>
    <row r="50583" spans="58:58" x14ac:dyDescent="0.25">
      <c r="BF50583" s="1"/>
    </row>
    <row r="50584" spans="58:58" x14ac:dyDescent="0.25">
      <c r="BF50584" s="1"/>
    </row>
    <row r="50585" spans="58:58" x14ac:dyDescent="0.25">
      <c r="BF50585" s="1"/>
    </row>
    <row r="50586" spans="58:58" x14ac:dyDescent="0.25">
      <c r="BF50586" s="1"/>
    </row>
    <row r="50587" spans="58:58" x14ac:dyDescent="0.25">
      <c r="BF50587" s="1"/>
    </row>
    <row r="50588" spans="58:58" x14ac:dyDescent="0.25">
      <c r="BF50588" s="1"/>
    </row>
    <row r="50589" spans="58:58" x14ac:dyDescent="0.25">
      <c r="BF50589" s="1"/>
    </row>
    <row r="50590" spans="58:58" x14ac:dyDescent="0.25">
      <c r="BF50590" s="1"/>
    </row>
    <row r="50591" spans="58:58" x14ac:dyDescent="0.25">
      <c r="BF50591" s="1"/>
    </row>
    <row r="50592" spans="58:58" x14ac:dyDescent="0.25">
      <c r="BF50592" s="1"/>
    </row>
    <row r="50593" spans="58:58" x14ac:dyDescent="0.25">
      <c r="BF50593" s="1"/>
    </row>
    <row r="50594" spans="58:58" x14ac:dyDescent="0.25">
      <c r="BF50594" s="1"/>
    </row>
    <row r="50595" spans="58:58" x14ac:dyDescent="0.25">
      <c r="BF50595" s="1"/>
    </row>
    <row r="50596" spans="58:58" x14ac:dyDescent="0.25">
      <c r="BF50596" s="1"/>
    </row>
    <row r="50597" spans="58:58" x14ac:dyDescent="0.25">
      <c r="BF50597" s="1"/>
    </row>
    <row r="50598" spans="58:58" x14ac:dyDescent="0.25">
      <c r="BF50598" s="1"/>
    </row>
    <row r="50599" spans="58:58" x14ac:dyDescent="0.25">
      <c r="BF50599" s="1"/>
    </row>
    <row r="50600" spans="58:58" x14ac:dyDescent="0.25">
      <c r="BF50600" s="1"/>
    </row>
    <row r="50601" spans="58:58" x14ac:dyDescent="0.25">
      <c r="BF50601" s="1"/>
    </row>
    <row r="50602" spans="58:58" x14ac:dyDescent="0.25">
      <c r="BF50602" s="1"/>
    </row>
    <row r="50603" spans="58:58" x14ac:dyDescent="0.25">
      <c r="BF50603" s="1"/>
    </row>
    <row r="50604" spans="58:58" x14ac:dyDescent="0.25">
      <c r="BF50604" s="1"/>
    </row>
    <row r="50605" spans="58:58" x14ac:dyDescent="0.25">
      <c r="BF50605" s="1"/>
    </row>
    <row r="50606" spans="58:58" x14ac:dyDescent="0.25">
      <c r="BF50606" s="1"/>
    </row>
    <row r="50607" spans="58:58" x14ac:dyDescent="0.25">
      <c r="BF50607" s="1"/>
    </row>
    <row r="50608" spans="58:58" x14ac:dyDescent="0.25">
      <c r="BF50608" s="1"/>
    </row>
    <row r="50609" spans="58:58" x14ac:dyDescent="0.25">
      <c r="BF50609" s="1"/>
    </row>
    <row r="50610" spans="58:58" x14ac:dyDescent="0.25">
      <c r="BF50610" s="1"/>
    </row>
    <row r="50611" spans="58:58" x14ac:dyDescent="0.25">
      <c r="BF50611" s="1"/>
    </row>
    <row r="50612" spans="58:58" x14ac:dyDescent="0.25">
      <c r="BF50612" s="1"/>
    </row>
    <row r="50613" spans="58:58" x14ac:dyDescent="0.25">
      <c r="BF50613" s="1"/>
    </row>
    <row r="50614" spans="58:58" x14ac:dyDescent="0.25">
      <c r="BF50614" s="1"/>
    </row>
    <row r="50615" spans="58:58" x14ac:dyDescent="0.25">
      <c r="BF50615" s="1"/>
    </row>
    <row r="50616" spans="58:58" x14ac:dyDescent="0.25">
      <c r="BF50616" s="1"/>
    </row>
    <row r="50617" spans="58:58" x14ac:dyDescent="0.25">
      <c r="BF50617" s="1"/>
    </row>
    <row r="50618" spans="58:58" x14ac:dyDescent="0.25">
      <c r="BF50618" s="1"/>
    </row>
    <row r="50619" spans="58:58" x14ac:dyDescent="0.25">
      <c r="BF50619" s="1"/>
    </row>
    <row r="50620" spans="58:58" x14ac:dyDescent="0.25">
      <c r="BF50620" s="1"/>
    </row>
    <row r="50621" spans="58:58" x14ac:dyDescent="0.25">
      <c r="BF50621" s="1"/>
    </row>
    <row r="50622" spans="58:58" x14ac:dyDescent="0.25">
      <c r="BF50622" s="1"/>
    </row>
    <row r="50623" spans="58:58" x14ac:dyDescent="0.25">
      <c r="BF50623" s="1"/>
    </row>
    <row r="50624" spans="58:58" x14ac:dyDescent="0.25">
      <c r="BF50624" s="1"/>
    </row>
    <row r="50625" spans="58:58" x14ac:dyDescent="0.25">
      <c r="BF50625" s="1"/>
    </row>
    <row r="50626" spans="58:58" x14ac:dyDescent="0.25">
      <c r="BF50626" s="1"/>
    </row>
    <row r="50627" spans="58:58" x14ac:dyDescent="0.25">
      <c r="BF50627" s="1"/>
    </row>
    <row r="50628" spans="58:58" x14ac:dyDescent="0.25">
      <c r="BF50628" s="1"/>
    </row>
    <row r="50629" spans="58:58" x14ac:dyDescent="0.25">
      <c r="BF50629" s="1"/>
    </row>
    <row r="50630" spans="58:58" x14ac:dyDescent="0.25">
      <c r="BF50630" s="1"/>
    </row>
    <row r="50631" spans="58:58" x14ac:dyDescent="0.25">
      <c r="BF50631" s="1"/>
    </row>
    <row r="50632" spans="58:58" x14ac:dyDescent="0.25">
      <c r="BF50632" s="1"/>
    </row>
    <row r="50633" spans="58:58" x14ac:dyDescent="0.25">
      <c r="BF50633" s="1"/>
    </row>
    <row r="50634" spans="58:58" x14ac:dyDescent="0.25">
      <c r="BF50634" s="1"/>
    </row>
    <row r="50635" spans="58:58" x14ac:dyDescent="0.25">
      <c r="BF50635" s="1"/>
    </row>
    <row r="50636" spans="58:58" x14ac:dyDescent="0.25">
      <c r="BF50636" s="1"/>
    </row>
    <row r="50637" spans="58:58" x14ac:dyDescent="0.25">
      <c r="BF50637" s="1"/>
    </row>
    <row r="50638" spans="58:58" x14ac:dyDescent="0.25">
      <c r="BF50638" s="1"/>
    </row>
    <row r="50639" spans="58:58" x14ac:dyDescent="0.25">
      <c r="BF50639" s="1"/>
    </row>
    <row r="50640" spans="58:58" x14ac:dyDescent="0.25">
      <c r="BF50640" s="1"/>
    </row>
    <row r="50641" spans="58:58" x14ac:dyDescent="0.25">
      <c r="BF50641" s="1"/>
    </row>
    <row r="50642" spans="58:58" x14ac:dyDescent="0.25">
      <c r="BF50642" s="1"/>
    </row>
    <row r="50643" spans="58:58" x14ac:dyDescent="0.25">
      <c r="BF50643" s="1"/>
    </row>
    <row r="50644" spans="58:58" x14ac:dyDescent="0.25">
      <c r="BF50644" s="1"/>
    </row>
    <row r="50645" spans="58:58" x14ac:dyDescent="0.25">
      <c r="BF50645" s="1"/>
    </row>
    <row r="50646" spans="58:58" x14ac:dyDescent="0.25">
      <c r="BF50646" s="1"/>
    </row>
    <row r="50647" spans="58:58" x14ac:dyDescent="0.25">
      <c r="BF50647" s="1"/>
    </row>
    <row r="50648" spans="58:58" x14ac:dyDescent="0.25">
      <c r="BF50648" s="1"/>
    </row>
    <row r="50649" spans="58:58" x14ac:dyDescent="0.25">
      <c r="BF50649" s="1"/>
    </row>
    <row r="50650" spans="58:58" x14ac:dyDescent="0.25">
      <c r="BF50650" s="1"/>
    </row>
    <row r="50651" spans="58:58" x14ac:dyDescent="0.25">
      <c r="BF50651" s="1"/>
    </row>
    <row r="50652" spans="58:58" x14ac:dyDescent="0.25">
      <c r="BF50652" s="1"/>
    </row>
    <row r="50653" spans="58:58" x14ac:dyDescent="0.25">
      <c r="BF50653" s="1"/>
    </row>
    <row r="50654" spans="58:58" x14ac:dyDescent="0.25">
      <c r="BF50654" s="1"/>
    </row>
    <row r="50655" spans="58:58" x14ac:dyDescent="0.25">
      <c r="BF50655" s="1"/>
    </row>
    <row r="50656" spans="58:58" x14ac:dyDescent="0.25">
      <c r="BF50656" s="1"/>
    </row>
    <row r="50657" spans="58:58" x14ac:dyDescent="0.25">
      <c r="BF50657" s="1"/>
    </row>
    <row r="50658" spans="58:58" x14ac:dyDescent="0.25">
      <c r="BF50658" s="1"/>
    </row>
    <row r="50659" spans="58:58" x14ac:dyDescent="0.25">
      <c r="BF50659" s="1"/>
    </row>
    <row r="50660" spans="58:58" x14ac:dyDescent="0.25">
      <c r="BF50660" s="1"/>
    </row>
    <row r="50661" spans="58:58" x14ac:dyDescent="0.25">
      <c r="BF50661" s="1"/>
    </row>
    <row r="50662" spans="58:58" x14ac:dyDescent="0.25">
      <c r="BF50662" s="1"/>
    </row>
    <row r="50663" spans="58:58" x14ac:dyDescent="0.25">
      <c r="BF50663" s="1"/>
    </row>
    <row r="50664" spans="58:58" x14ac:dyDescent="0.25">
      <c r="BF50664" s="1"/>
    </row>
    <row r="50665" spans="58:58" x14ac:dyDescent="0.25">
      <c r="BF50665" s="1"/>
    </row>
    <row r="50666" spans="58:58" x14ac:dyDescent="0.25">
      <c r="BF50666" s="1"/>
    </row>
    <row r="50667" spans="58:58" x14ac:dyDescent="0.25">
      <c r="BF50667" s="1"/>
    </row>
    <row r="50668" spans="58:58" x14ac:dyDescent="0.25">
      <c r="BF50668" s="1"/>
    </row>
    <row r="50669" spans="58:58" x14ac:dyDescent="0.25">
      <c r="BF50669" s="1"/>
    </row>
    <row r="50670" spans="58:58" x14ac:dyDescent="0.25">
      <c r="BF50670" s="1"/>
    </row>
    <row r="50671" spans="58:58" x14ac:dyDescent="0.25">
      <c r="BF50671" s="1"/>
    </row>
    <row r="50672" spans="58:58" x14ac:dyDescent="0.25">
      <c r="BF50672" s="1"/>
    </row>
    <row r="50673" spans="58:58" x14ac:dyDescent="0.25">
      <c r="BF50673" s="1"/>
    </row>
    <row r="50674" spans="58:58" x14ac:dyDescent="0.25">
      <c r="BF50674" s="1"/>
    </row>
    <row r="50675" spans="58:58" x14ac:dyDescent="0.25">
      <c r="BF50675" s="1"/>
    </row>
    <row r="50676" spans="58:58" x14ac:dyDescent="0.25">
      <c r="BF50676" s="1"/>
    </row>
    <row r="50677" spans="58:58" x14ac:dyDescent="0.25">
      <c r="BF50677" s="1"/>
    </row>
    <row r="50678" spans="58:58" x14ac:dyDescent="0.25">
      <c r="BF50678" s="1"/>
    </row>
    <row r="50679" spans="58:58" x14ac:dyDescent="0.25">
      <c r="BF50679" s="1"/>
    </row>
    <row r="50680" spans="58:58" x14ac:dyDescent="0.25">
      <c r="BF50680" s="1"/>
    </row>
    <row r="50681" spans="58:58" x14ac:dyDescent="0.25">
      <c r="BF50681" s="1"/>
    </row>
    <row r="50682" spans="58:58" x14ac:dyDescent="0.25">
      <c r="BF50682" s="1"/>
    </row>
    <row r="50683" spans="58:58" x14ac:dyDescent="0.25">
      <c r="BF50683" s="1"/>
    </row>
    <row r="50684" spans="58:58" x14ac:dyDescent="0.25">
      <c r="BF50684" s="1"/>
    </row>
    <row r="50685" spans="58:58" x14ac:dyDescent="0.25">
      <c r="BF50685" s="1"/>
    </row>
    <row r="50686" spans="58:58" x14ac:dyDescent="0.25">
      <c r="BF50686" s="1"/>
    </row>
    <row r="50687" spans="58:58" x14ac:dyDescent="0.25">
      <c r="BF50687" s="1"/>
    </row>
    <row r="50688" spans="58:58" x14ac:dyDescent="0.25">
      <c r="BF50688" s="1"/>
    </row>
    <row r="50689" spans="58:58" x14ac:dyDescent="0.25">
      <c r="BF50689" s="1"/>
    </row>
    <row r="50690" spans="58:58" x14ac:dyDescent="0.25">
      <c r="BF50690" s="1"/>
    </row>
    <row r="50691" spans="58:58" x14ac:dyDescent="0.25">
      <c r="BF50691" s="1"/>
    </row>
    <row r="50692" spans="58:58" x14ac:dyDescent="0.25">
      <c r="BF50692" s="1"/>
    </row>
    <row r="50693" spans="58:58" x14ac:dyDescent="0.25">
      <c r="BF50693" s="1"/>
    </row>
    <row r="50694" spans="58:58" x14ac:dyDescent="0.25">
      <c r="BF50694" s="1"/>
    </row>
    <row r="50695" spans="58:58" x14ac:dyDescent="0.25">
      <c r="BF50695" s="1"/>
    </row>
    <row r="50696" spans="58:58" x14ac:dyDescent="0.25">
      <c r="BF50696" s="1"/>
    </row>
    <row r="50697" spans="58:58" x14ac:dyDescent="0.25">
      <c r="BF50697" s="1"/>
    </row>
    <row r="50698" spans="58:58" x14ac:dyDescent="0.25">
      <c r="BF50698" s="1"/>
    </row>
    <row r="50699" spans="58:58" x14ac:dyDescent="0.25">
      <c r="BF50699" s="1"/>
    </row>
    <row r="50700" spans="58:58" x14ac:dyDescent="0.25">
      <c r="BF50700" s="1"/>
    </row>
    <row r="50701" spans="58:58" x14ac:dyDescent="0.25">
      <c r="BF50701" s="1"/>
    </row>
    <row r="50702" spans="58:58" x14ac:dyDescent="0.25">
      <c r="BF50702" s="1"/>
    </row>
    <row r="50703" spans="58:58" x14ac:dyDescent="0.25">
      <c r="BF50703" s="1"/>
    </row>
    <row r="50704" spans="58:58" x14ac:dyDescent="0.25">
      <c r="BF50704" s="1"/>
    </row>
    <row r="50705" spans="58:58" x14ac:dyDescent="0.25">
      <c r="BF50705" s="1"/>
    </row>
    <row r="50706" spans="58:58" x14ac:dyDescent="0.25">
      <c r="BF50706" s="1"/>
    </row>
    <row r="50707" spans="58:58" x14ac:dyDescent="0.25">
      <c r="BF50707" s="1"/>
    </row>
    <row r="50708" spans="58:58" x14ac:dyDescent="0.25">
      <c r="BF50708" s="1"/>
    </row>
    <row r="50709" spans="58:58" x14ac:dyDescent="0.25">
      <c r="BF50709" s="1"/>
    </row>
    <row r="50710" spans="58:58" x14ac:dyDescent="0.25">
      <c r="BF50710" s="1"/>
    </row>
    <row r="50711" spans="58:58" x14ac:dyDescent="0.25">
      <c r="BF50711" s="1"/>
    </row>
    <row r="50712" spans="58:58" x14ac:dyDescent="0.25">
      <c r="BF50712" s="1"/>
    </row>
    <row r="50713" spans="58:58" x14ac:dyDescent="0.25">
      <c r="BF50713" s="1"/>
    </row>
    <row r="50714" spans="58:58" x14ac:dyDescent="0.25">
      <c r="BF50714" s="1"/>
    </row>
    <row r="50715" spans="58:58" x14ac:dyDescent="0.25">
      <c r="BF50715" s="1"/>
    </row>
    <row r="50716" spans="58:58" x14ac:dyDescent="0.25">
      <c r="BF50716" s="1"/>
    </row>
    <row r="50717" spans="58:58" x14ac:dyDescent="0.25">
      <c r="BF50717" s="1"/>
    </row>
    <row r="50718" spans="58:58" x14ac:dyDescent="0.25">
      <c r="BF50718" s="1"/>
    </row>
    <row r="50719" spans="58:58" x14ac:dyDescent="0.25">
      <c r="BF50719" s="1"/>
    </row>
    <row r="50720" spans="58:58" x14ac:dyDescent="0.25">
      <c r="BF50720" s="1"/>
    </row>
    <row r="50721" spans="58:58" x14ac:dyDescent="0.25">
      <c r="BF50721" s="1"/>
    </row>
    <row r="50722" spans="58:58" x14ac:dyDescent="0.25">
      <c r="BF50722" s="1"/>
    </row>
    <row r="50723" spans="58:58" x14ac:dyDescent="0.25">
      <c r="BF50723" s="1"/>
    </row>
    <row r="50724" spans="58:58" x14ac:dyDescent="0.25">
      <c r="BF50724" s="1"/>
    </row>
    <row r="50725" spans="58:58" x14ac:dyDescent="0.25">
      <c r="BF50725" s="1"/>
    </row>
    <row r="50726" spans="58:58" x14ac:dyDescent="0.25">
      <c r="BF50726" s="1"/>
    </row>
    <row r="50727" spans="58:58" x14ac:dyDescent="0.25">
      <c r="BF50727" s="1"/>
    </row>
    <row r="50728" spans="58:58" x14ac:dyDescent="0.25">
      <c r="BF50728" s="1"/>
    </row>
    <row r="50729" spans="58:58" x14ac:dyDescent="0.25">
      <c r="BF50729" s="1"/>
    </row>
    <row r="50730" spans="58:58" x14ac:dyDescent="0.25">
      <c r="BF50730" s="1"/>
    </row>
    <row r="50731" spans="58:58" x14ac:dyDescent="0.25">
      <c r="BF50731" s="1"/>
    </row>
    <row r="50732" spans="58:58" x14ac:dyDescent="0.25">
      <c r="BF50732" s="1"/>
    </row>
    <row r="50733" spans="58:58" x14ac:dyDescent="0.25">
      <c r="BF50733" s="1"/>
    </row>
    <row r="50734" spans="58:58" x14ac:dyDescent="0.25">
      <c r="BF50734" s="1"/>
    </row>
    <row r="50735" spans="58:58" x14ac:dyDescent="0.25">
      <c r="BF50735" s="1"/>
    </row>
    <row r="50736" spans="58:58" x14ac:dyDescent="0.25">
      <c r="BF50736" s="1"/>
    </row>
    <row r="50737" spans="58:58" x14ac:dyDescent="0.25">
      <c r="BF50737" s="1"/>
    </row>
    <row r="50738" spans="58:58" x14ac:dyDescent="0.25">
      <c r="BF50738" s="1"/>
    </row>
    <row r="50739" spans="58:58" x14ac:dyDescent="0.25">
      <c r="BF50739" s="1"/>
    </row>
    <row r="50740" spans="58:58" x14ac:dyDescent="0.25">
      <c r="BF50740" s="1"/>
    </row>
    <row r="50741" spans="58:58" x14ac:dyDescent="0.25">
      <c r="BF50741" s="1"/>
    </row>
    <row r="50742" spans="58:58" x14ac:dyDescent="0.25">
      <c r="BF50742" s="1"/>
    </row>
    <row r="50743" spans="58:58" x14ac:dyDescent="0.25">
      <c r="BF50743" s="1"/>
    </row>
    <row r="50744" spans="58:58" x14ac:dyDescent="0.25">
      <c r="BF50744" s="1"/>
    </row>
    <row r="50745" spans="58:58" x14ac:dyDescent="0.25">
      <c r="BF50745" s="1"/>
    </row>
    <row r="50746" spans="58:58" x14ac:dyDescent="0.25">
      <c r="BF50746" s="1"/>
    </row>
    <row r="50747" spans="58:58" x14ac:dyDescent="0.25">
      <c r="BF50747" s="1"/>
    </row>
    <row r="50748" spans="58:58" x14ac:dyDescent="0.25">
      <c r="BF50748" s="1"/>
    </row>
    <row r="50749" spans="58:58" x14ac:dyDescent="0.25">
      <c r="BF50749" s="1"/>
    </row>
    <row r="50750" spans="58:58" x14ac:dyDescent="0.25">
      <c r="BF50750" s="1"/>
    </row>
    <row r="50751" spans="58:58" x14ac:dyDescent="0.25">
      <c r="BF50751" s="1"/>
    </row>
    <row r="50752" spans="58:58" x14ac:dyDescent="0.25">
      <c r="BF50752" s="1"/>
    </row>
    <row r="50753" spans="58:58" x14ac:dyDescent="0.25">
      <c r="BF50753" s="1"/>
    </row>
    <row r="50754" spans="58:58" x14ac:dyDescent="0.25">
      <c r="BF50754" s="1"/>
    </row>
    <row r="50755" spans="58:58" x14ac:dyDescent="0.25">
      <c r="BF50755" s="1"/>
    </row>
    <row r="50756" spans="58:58" x14ac:dyDescent="0.25">
      <c r="BF50756" s="1"/>
    </row>
    <row r="50757" spans="58:58" x14ac:dyDescent="0.25">
      <c r="BF50757" s="1"/>
    </row>
    <row r="50758" spans="58:58" x14ac:dyDescent="0.25">
      <c r="BF50758" s="1"/>
    </row>
    <row r="50759" spans="58:58" x14ac:dyDescent="0.25">
      <c r="BF50759" s="1"/>
    </row>
    <row r="50760" spans="58:58" x14ac:dyDescent="0.25">
      <c r="BF50760" s="1"/>
    </row>
    <row r="50761" spans="58:58" x14ac:dyDescent="0.25">
      <c r="BF50761" s="1"/>
    </row>
    <row r="50762" spans="58:58" x14ac:dyDescent="0.25">
      <c r="BF50762" s="1"/>
    </row>
    <row r="50763" spans="58:58" x14ac:dyDescent="0.25">
      <c r="BF50763" s="1"/>
    </row>
    <row r="50764" spans="58:58" x14ac:dyDescent="0.25">
      <c r="BF50764" s="1"/>
    </row>
    <row r="50765" spans="58:58" x14ac:dyDescent="0.25">
      <c r="BF50765" s="1"/>
    </row>
    <row r="50766" spans="58:58" x14ac:dyDescent="0.25">
      <c r="BF50766" s="1"/>
    </row>
    <row r="50767" spans="58:58" x14ac:dyDescent="0.25">
      <c r="BF50767" s="1"/>
    </row>
    <row r="50768" spans="58:58" x14ac:dyDescent="0.25">
      <c r="BF50768" s="1"/>
    </row>
    <row r="50769" spans="58:58" x14ac:dyDescent="0.25">
      <c r="BF50769" s="1"/>
    </row>
    <row r="50770" spans="58:58" x14ac:dyDescent="0.25">
      <c r="BF50770" s="1"/>
    </row>
    <row r="50771" spans="58:58" x14ac:dyDescent="0.25">
      <c r="BF50771" s="1"/>
    </row>
    <row r="50772" spans="58:58" x14ac:dyDescent="0.25">
      <c r="BF50772" s="1"/>
    </row>
    <row r="50773" spans="58:58" x14ac:dyDescent="0.25">
      <c r="BF50773" s="1"/>
    </row>
    <row r="50774" spans="58:58" x14ac:dyDescent="0.25">
      <c r="BF50774" s="1"/>
    </row>
    <row r="50775" spans="58:58" x14ac:dyDescent="0.25">
      <c r="BF50775" s="1"/>
    </row>
    <row r="50776" spans="58:58" x14ac:dyDescent="0.25">
      <c r="BF50776" s="1"/>
    </row>
    <row r="50777" spans="58:58" x14ac:dyDescent="0.25">
      <c r="BF50777" s="1"/>
    </row>
    <row r="50778" spans="58:58" x14ac:dyDescent="0.25">
      <c r="BF50778" s="1"/>
    </row>
    <row r="50779" spans="58:58" x14ac:dyDescent="0.25">
      <c r="BF50779" s="1"/>
    </row>
    <row r="50780" spans="58:58" x14ac:dyDescent="0.25">
      <c r="BF50780" s="1"/>
    </row>
    <row r="50781" spans="58:58" x14ac:dyDescent="0.25">
      <c r="BF50781" s="1"/>
    </row>
    <row r="50782" spans="58:58" x14ac:dyDescent="0.25">
      <c r="BF50782" s="1"/>
    </row>
    <row r="50783" spans="58:58" x14ac:dyDescent="0.25">
      <c r="BF50783" s="1"/>
    </row>
    <row r="50784" spans="58:58" x14ac:dyDescent="0.25">
      <c r="BF50784" s="1"/>
    </row>
    <row r="50785" spans="58:58" x14ac:dyDescent="0.25">
      <c r="BF50785" s="1"/>
    </row>
    <row r="50786" spans="58:58" x14ac:dyDescent="0.25">
      <c r="BF50786" s="1"/>
    </row>
    <row r="50787" spans="58:58" x14ac:dyDescent="0.25">
      <c r="BF50787" s="1"/>
    </row>
    <row r="50788" spans="58:58" x14ac:dyDescent="0.25">
      <c r="BF50788" s="1"/>
    </row>
    <row r="50789" spans="58:58" x14ac:dyDescent="0.25">
      <c r="BF50789" s="1"/>
    </row>
    <row r="50790" spans="58:58" x14ac:dyDescent="0.25">
      <c r="BF50790" s="1"/>
    </row>
    <row r="50791" spans="58:58" x14ac:dyDescent="0.25">
      <c r="BF50791" s="1"/>
    </row>
    <row r="50792" spans="58:58" x14ac:dyDescent="0.25">
      <c r="BF50792" s="1"/>
    </row>
    <row r="50793" spans="58:58" x14ac:dyDescent="0.25">
      <c r="BF50793" s="1"/>
    </row>
    <row r="50794" spans="58:58" x14ac:dyDescent="0.25">
      <c r="BF50794" s="1"/>
    </row>
    <row r="50795" spans="58:58" x14ac:dyDescent="0.25">
      <c r="BF50795" s="1"/>
    </row>
    <row r="50796" spans="58:58" x14ac:dyDescent="0.25">
      <c r="BF50796" s="1"/>
    </row>
    <row r="50797" spans="58:58" x14ac:dyDescent="0.25">
      <c r="BF50797" s="1"/>
    </row>
    <row r="50798" spans="58:58" x14ac:dyDescent="0.25">
      <c r="BF50798" s="1"/>
    </row>
    <row r="50799" spans="58:58" x14ac:dyDescent="0.25">
      <c r="BF50799" s="1"/>
    </row>
    <row r="50800" spans="58:58" x14ac:dyDescent="0.25">
      <c r="BF50800" s="1"/>
    </row>
    <row r="50801" spans="58:58" x14ac:dyDescent="0.25">
      <c r="BF50801" s="1"/>
    </row>
    <row r="50802" spans="58:58" x14ac:dyDescent="0.25">
      <c r="BF50802" s="1"/>
    </row>
    <row r="50803" spans="58:58" x14ac:dyDescent="0.25">
      <c r="BF50803" s="1"/>
    </row>
    <row r="50804" spans="58:58" x14ac:dyDescent="0.25">
      <c r="BF50804" s="1"/>
    </row>
    <row r="50805" spans="58:58" x14ac:dyDescent="0.25">
      <c r="BF50805" s="1"/>
    </row>
    <row r="50806" spans="58:58" x14ac:dyDescent="0.25">
      <c r="BF50806" s="1"/>
    </row>
    <row r="50807" spans="58:58" x14ac:dyDescent="0.25">
      <c r="BF50807" s="1"/>
    </row>
    <row r="50808" spans="58:58" x14ac:dyDescent="0.25">
      <c r="BF50808" s="1"/>
    </row>
    <row r="50809" spans="58:58" x14ac:dyDescent="0.25">
      <c r="BF50809" s="1"/>
    </row>
    <row r="50810" spans="58:58" x14ac:dyDescent="0.25">
      <c r="BF50810" s="1"/>
    </row>
    <row r="50811" spans="58:58" x14ac:dyDescent="0.25">
      <c r="BF50811" s="1"/>
    </row>
    <row r="50812" spans="58:58" x14ac:dyDescent="0.25">
      <c r="BF50812" s="1"/>
    </row>
    <row r="50813" spans="58:58" x14ac:dyDescent="0.25">
      <c r="BF50813" s="1"/>
    </row>
    <row r="50814" spans="58:58" x14ac:dyDescent="0.25">
      <c r="BF50814" s="1"/>
    </row>
    <row r="50815" spans="58:58" x14ac:dyDescent="0.25">
      <c r="BF50815" s="1"/>
    </row>
    <row r="50816" spans="58:58" x14ac:dyDescent="0.25">
      <c r="BF50816" s="1"/>
    </row>
    <row r="50817" spans="58:58" x14ac:dyDescent="0.25">
      <c r="BF50817" s="1"/>
    </row>
    <row r="50818" spans="58:58" x14ac:dyDescent="0.25">
      <c r="BF50818" s="1"/>
    </row>
    <row r="50819" spans="58:58" x14ac:dyDescent="0.25">
      <c r="BF50819" s="1"/>
    </row>
    <row r="50820" spans="58:58" x14ac:dyDescent="0.25">
      <c r="BF50820" s="1"/>
    </row>
    <row r="50821" spans="58:58" x14ac:dyDescent="0.25">
      <c r="BF50821" s="1"/>
    </row>
    <row r="50822" spans="58:58" x14ac:dyDescent="0.25">
      <c r="BF50822" s="1"/>
    </row>
    <row r="50823" spans="58:58" x14ac:dyDescent="0.25">
      <c r="BF50823" s="1"/>
    </row>
    <row r="50824" spans="58:58" x14ac:dyDescent="0.25">
      <c r="BF50824" s="1"/>
    </row>
    <row r="50825" spans="58:58" x14ac:dyDescent="0.25">
      <c r="BF50825" s="1"/>
    </row>
    <row r="50826" spans="58:58" x14ac:dyDescent="0.25">
      <c r="BF50826" s="1"/>
    </row>
    <row r="50827" spans="58:58" x14ac:dyDescent="0.25">
      <c r="BF50827" s="1"/>
    </row>
    <row r="50828" spans="58:58" x14ac:dyDescent="0.25">
      <c r="BF50828" s="1"/>
    </row>
    <row r="50829" spans="58:58" x14ac:dyDescent="0.25">
      <c r="BF50829" s="1"/>
    </row>
    <row r="50830" spans="58:58" x14ac:dyDescent="0.25">
      <c r="BF50830" s="1"/>
    </row>
    <row r="50831" spans="58:58" x14ac:dyDescent="0.25">
      <c r="BF50831" s="1"/>
    </row>
    <row r="50832" spans="58:58" x14ac:dyDescent="0.25">
      <c r="BF50832" s="1"/>
    </row>
    <row r="50833" spans="58:58" x14ac:dyDescent="0.25">
      <c r="BF50833" s="1"/>
    </row>
    <row r="50834" spans="58:58" x14ac:dyDescent="0.25">
      <c r="BF50834" s="1"/>
    </row>
    <row r="50835" spans="58:58" x14ac:dyDescent="0.25">
      <c r="BF50835" s="1"/>
    </row>
    <row r="50836" spans="58:58" x14ac:dyDescent="0.25">
      <c r="BF50836" s="1"/>
    </row>
    <row r="50837" spans="58:58" x14ac:dyDescent="0.25">
      <c r="BF50837" s="1"/>
    </row>
    <row r="50838" spans="58:58" x14ac:dyDescent="0.25">
      <c r="BF50838" s="1"/>
    </row>
    <row r="50839" spans="58:58" x14ac:dyDescent="0.25">
      <c r="BF50839" s="1"/>
    </row>
    <row r="50840" spans="58:58" x14ac:dyDescent="0.25">
      <c r="BF50840" s="1"/>
    </row>
    <row r="50841" spans="58:58" x14ac:dyDescent="0.25">
      <c r="BF50841" s="1"/>
    </row>
    <row r="50842" spans="58:58" x14ac:dyDescent="0.25">
      <c r="BF50842" s="1"/>
    </row>
    <row r="50843" spans="58:58" x14ac:dyDescent="0.25">
      <c r="BF50843" s="1"/>
    </row>
    <row r="50844" spans="58:58" x14ac:dyDescent="0.25">
      <c r="BF50844" s="1"/>
    </row>
    <row r="50845" spans="58:58" x14ac:dyDescent="0.25">
      <c r="BF50845" s="1"/>
    </row>
    <row r="50846" spans="58:58" x14ac:dyDescent="0.25">
      <c r="BF50846" s="1"/>
    </row>
    <row r="50847" spans="58:58" x14ac:dyDescent="0.25">
      <c r="BF50847" s="1"/>
    </row>
    <row r="50848" spans="58:58" x14ac:dyDescent="0.25">
      <c r="BF50848" s="1"/>
    </row>
    <row r="50849" spans="58:58" x14ac:dyDescent="0.25">
      <c r="BF50849" s="1"/>
    </row>
    <row r="50850" spans="58:58" x14ac:dyDescent="0.25">
      <c r="BF50850" s="1"/>
    </row>
    <row r="50851" spans="58:58" x14ac:dyDescent="0.25">
      <c r="BF50851" s="1"/>
    </row>
    <row r="50852" spans="58:58" x14ac:dyDescent="0.25">
      <c r="BF50852" s="1"/>
    </row>
    <row r="50853" spans="58:58" x14ac:dyDescent="0.25">
      <c r="BF50853" s="1"/>
    </row>
    <row r="50854" spans="58:58" x14ac:dyDescent="0.25">
      <c r="BF50854" s="1"/>
    </row>
    <row r="50855" spans="58:58" x14ac:dyDescent="0.25">
      <c r="BF50855" s="1"/>
    </row>
    <row r="50856" spans="58:58" x14ac:dyDescent="0.25">
      <c r="BF50856" s="1"/>
    </row>
    <row r="50857" spans="58:58" x14ac:dyDescent="0.25">
      <c r="BF50857" s="1"/>
    </row>
    <row r="50858" spans="58:58" x14ac:dyDescent="0.25">
      <c r="BF50858" s="1"/>
    </row>
    <row r="50859" spans="58:58" x14ac:dyDescent="0.25">
      <c r="BF50859" s="1"/>
    </row>
    <row r="50860" spans="58:58" x14ac:dyDescent="0.25">
      <c r="BF50860" s="1"/>
    </row>
    <row r="50861" spans="58:58" x14ac:dyDescent="0.25">
      <c r="BF50861" s="1"/>
    </row>
    <row r="50862" spans="58:58" x14ac:dyDescent="0.25">
      <c r="BF50862" s="1"/>
    </row>
    <row r="50863" spans="58:58" x14ac:dyDescent="0.25">
      <c r="BF50863" s="1"/>
    </row>
    <row r="50864" spans="58:58" x14ac:dyDescent="0.25">
      <c r="BF50864" s="1"/>
    </row>
    <row r="50865" spans="58:58" x14ac:dyDescent="0.25">
      <c r="BF50865" s="1"/>
    </row>
    <row r="50866" spans="58:58" x14ac:dyDescent="0.25">
      <c r="BF50866" s="1"/>
    </row>
    <row r="50867" spans="58:58" x14ac:dyDescent="0.25">
      <c r="BF50867" s="1"/>
    </row>
    <row r="50868" spans="58:58" x14ac:dyDescent="0.25">
      <c r="BF50868" s="1"/>
    </row>
    <row r="50869" spans="58:58" x14ac:dyDescent="0.25">
      <c r="BF50869" s="1"/>
    </row>
    <row r="50870" spans="58:58" x14ac:dyDescent="0.25">
      <c r="BF50870" s="1"/>
    </row>
    <row r="50871" spans="58:58" x14ac:dyDescent="0.25">
      <c r="BF50871" s="1"/>
    </row>
    <row r="50872" spans="58:58" x14ac:dyDescent="0.25">
      <c r="BF50872" s="1"/>
    </row>
    <row r="50873" spans="58:58" x14ac:dyDescent="0.25">
      <c r="BF50873" s="1"/>
    </row>
    <row r="50874" spans="58:58" x14ac:dyDescent="0.25">
      <c r="BF50874" s="1"/>
    </row>
    <row r="50875" spans="58:58" x14ac:dyDescent="0.25">
      <c r="BF50875" s="1"/>
    </row>
    <row r="50876" spans="58:58" x14ac:dyDescent="0.25">
      <c r="BF50876" s="1"/>
    </row>
    <row r="50877" spans="58:58" x14ac:dyDescent="0.25">
      <c r="BF50877" s="1"/>
    </row>
    <row r="50878" spans="58:58" x14ac:dyDescent="0.25">
      <c r="BF50878" s="1"/>
    </row>
    <row r="50879" spans="58:58" x14ac:dyDescent="0.25">
      <c r="BF50879" s="1"/>
    </row>
    <row r="50880" spans="58:58" x14ac:dyDescent="0.25">
      <c r="BF50880" s="1"/>
    </row>
    <row r="50881" spans="58:58" x14ac:dyDescent="0.25">
      <c r="BF50881" s="1"/>
    </row>
    <row r="50882" spans="58:58" x14ac:dyDescent="0.25">
      <c r="BF50882" s="1"/>
    </row>
    <row r="50883" spans="58:58" x14ac:dyDescent="0.25">
      <c r="BF50883" s="1"/>
    </row>
    <row r="50884" spans="58:58" x14ac:dyDescent="0.25">
      <c r="BF50884" s="1"/>
    </row>
    <row r="50885" spans="58:58" x14ac:dyDescent="0.25">
      <c r="BF50885" s="1"/>
    </row>
    <row r="50886" spans="58:58" x14ac:dyDescent="0.25">
      <c r="BF50886" s="1"/>
    </row>
    <row r="50887" spans="58:58" x14ac:dyDescent="0.25">
      <c r="BF50887" s="1"/>
    </row>
    <row r="50888" spans="58:58" x14ac:dyDescent="0.25">
      <c r="BF50888" s="1"/>
    </row>
    <row r="50889" spans="58:58" x14ac:dyDescent="0.25">
      <c r="BF50889" s="1"/>
    </row>
    <row r="50890" spans="58:58" x14ac:dyDescent="0.25">
      <c r="BF50890" s="1"/>
    </row>
    <row r="50891" spans="58:58" x14ac:dyDescent="0.25">
      <c r="BF50891" s="1"/>
    </row>
    <row r="50892" spans="58:58" x14ac:dyDescent="0.25">
      <c r="BF50892" s="1"/>
    </row>
    <row r="50893" spans="58:58" x14ac:dyDescent="0.25">
      <c r="BF50893" s="1"/>
    </row>
    <row r="50894" spans="58:58" x14ac:dyDescent="0.25">
      <c r="BF50894" s="1"/>
    </row>
    <row r="50895" spans="58:58" x14ac:dyDescent="0.25">
      <c r="BF50895" s="1"/>
    </row>
    <row r="50896" spans="58:58" x14ac:dyDescent="0.25">
      <c r="BF50896" s="1"/>
    </row>
    <row r="50897" spans="58:58" x14ac:dyDescent="0.25">
      <c r="BF50897" s="1"/>
    </row>
    <row r="50898" spans="58:58" x14ac:dyDescent="0.25">
      <c r="BF50898" s="1"/>
    </row>
    <row r="50899" spans="58:58" x14ac:dyDescent="0.25">
      <c r="BF50899" s="1"/>
    </row>
    <row r="50900" spans="58:58" x14ac:dyDescent="0.25">
      <c r="BF50900" s="1"/>
    </row>
    <row r="50901" spans="58:58" x14ac:dyDescent="0.25">
      <c r="BF50901" s="1"/>
    </row>
    <row r="50902" spans="58:58" x14ac:dyDescent="0.25">
      <c r="BF50902" s="1"/>
    </row>
    <row r="50903" spans="58:58" x14ac:dyDescent="0.25">
      <c r="BF50903" s="1"/>
    </row>
    <row r="50904" spans="58:58" x14ac:dyDescent="0.25">
      <c r="BF50904" s="1"/>
    </row>
    <row r="50905" spans="58:58" x14ac:dyDescent="0.25">
      <c r="BF50905" s="1"/>
    </row>
    <row r="50906" spans="58:58" x14ac:dyDescent="0.25">
      <c r="BF50906" s="1"/>
    </row>
    <row r="50907" spans="58:58" x14ac:dyDescent="0.25">
      <c r="BF50907" s="1"/>
    </row>
    <row r="50908" spans="58:58" x14ac:dyDescent="0.25">
      <c r="BF50908" s="1"/>
    </row>
    <row r="50909" spans="58:58" x14ac:dyDescent="0.25">
      <c r="BF50909" s="1"/>
    </row>
    <row r="50910" spans="58:58" x14ac:dyDescent="0.25">
      <c r="BF50910" s="1"/>
    </row>
    <row r="50911" spans="58:58" x14ac:dyDescent="0.25">
      <c r="BF50911" s="1"/>
    </row>
    <row r="50912" spans="58:58" x14ac:dyDescent="0.25">
      <c r="BF50912" s="1"/>
    </row>
    <row r="50913" spans="58:58" x14ac:dyDescent="0.25">
      <c r="BF50913" s="1"/>
    </row>
    <row r="50914" spans="58:58" x14ac:dyDescent="0.25">
      <c r="BF50914" s="1"/>
    </row>
    <row r="50915" spans="58:58" x14ac:dyDescent="0.25">
      <c r="BF50915" s="1"/>
    </row>
    <row r="50916" spans="58:58" x14ac:dyDescent="0.25">
      <c r="BF50916" s="1"/>
    </row>
    <row r="50917" spans="58:58" x14ac:dyDescent="0.25">
      <c r="BF50917" s="1"/>
    </row>
    <row r="50918" spans="58:58" x14ac:dyDescent="0.25">
      <c r="BF50918" s="1"/>
    </row>
    <row r="50919" spans="58:58" x14ac:dyDescent="0.25">
      <c r="BF50919" s="1"/>
    </row>
    <row r="50920" spans="58:58" x14ac:dyDescent="0.25">
      <c r="BF50920" s="1"/>
    </row>
    <row r="50921" spans="58:58" x14ac:dyDescent="0.25">
      <c r="BF50921" s="1"/>
    </row>
    <row r="50922" spans="58:58" x14ac:dyDescent="0.25">
      <c r="BF50922" s="1"/>
    </row>
    <row r="50923" spans="58:58" x14ac:dyDescent="0.25">
      <c r="BF50923" s="1"/>
    </row>
    <row r="50924" spans="58:58" x14ac:dyDescent="0.25">
      <c r="BF50924" s="1"/>
    </row>
    <row r="50925" spans="58:58" x14ac:dyDescent="0.25">
      <c r="BF50925" s="1"/>
    </row>
    <row r="50926" spans="58:58" x14ac:dyDescent="0.25">
      <c r="BF50926" s="1"/>
    </row>
    <row r="50927" spans="58:58" x14ac:dyDescent="0.25">
      <c r="BF50927" s="1"/>
    </row>
    <row r="50928" spans="58:58" x14ac:dyDescent="0.25">
      <c r="BF50928" s="1"/>
    </row>
    <row r="50929" spans="58:58" x14ac:dyDescent="0.25">
      <c r="BF50929" s="1"/>
    </row>
    <row r="50930" spans="58:58" x14ac:dyDescent="0.25">
      <c r="BF50930" s="1"/>
    </row>
    <row r="50931" spans="58:58" x14ac:dyDescent="0.25">
      <c r="BF50931" s="1"/>
    </row>
    <row r="50932" spans="58:58" x14ac:dyDescent="0.25">
      <c r="BF50932" s="1"/>
    </row>
    <row r="50933" spans="58:58" x14ac:dyDescent="0.25">
      <c r="BF50933" s="1"/>
    </row>
    <row r="50934" spans="58:58" x14ac:dyDescent="0.25">
      <c r="BF50934" s="1"/>
    </row>
    <row r="50935" spans="58:58" x14ac:dyDescent="0.25">
      <c r="BF50935" s="1"/>
    </row>
    <row r="50936" spans="58:58" x14ac:dyDescent="0.25">
      <c r="BF50936" s="1"/>
    </row>
    <row r="50937" spans="58:58" x14ac:dyDescent="0.25">
      <c r="BF50937" s="1"/>
    </row>
    <row r="50938" spans="58:58" x14ac:dyDescent="0.25">
      <c r="BF50938" s="1"/>
    </row>
    <row r="50939" spans="58:58" x14ac:dyDescent="0.25">
      <c r="BF50939" s="1"/>
    </row>
    <row r="50940" spans="58:58" x14ac:dyDescent="0.25">
      <c r="BF50940" s="1"/>
    </row>
    <row r="50941" spans="58:58" x14ac:dyDescent="0.25">
      <c r="BF50941" s="1"/>
    </row>
    <row r="50942" spans="58:58" x14ac:dyDescent="0.25">
      <c r="BF50942" s="1"/>
    </row>
    <row r="50943" spans="58:58" x14ac:dyDescent="0.25">
      <c r="BF50943" s="1"/>
    </row>
    <row r="50944" spans="58:58" x14ac:dyDescent="0.25">
      <c r="BF50944" s="1"/>
    </row>
    <row r="50945" spans="58:58" x14ac:dyDescent="0.25">
      <c r="BF50945" s="1"/>
    </row>
    <row r="50946" spans="58:58" x14ac:dyDescent="0.25">
      <c r="BF50946" s="1"/>
    </row>
    <row r="50947" spans="58:58" x14ac:dyDescent="0.25">
      <c r="BF50947" s="1"/>
    </row>
    <row r="50948" spans="58:58" x14ac:dyDescent="0.25">
      <c r="BF50948" s="1"/>
    </row>
    <row r="50949" spans="58:58" x14ac:dyDescent="0.25">
      <c r="BF50949" s="1"/>
    </row>
    <row r="50950" spans="58:58" x14ac:dyDescent="0.25">
      <c r="BF50950" s="1"/>
    </row>
    <row r="50951" spans="58:58" x14ac:dyDescent="0.25">
      <c r="BF50951" s="1"/>
    </row>
    <row r="50952" spans="58:58" x14ac:dyDescent="0.25">
      <c r="BF50952" s="1"/>
    </row>
    <row r="50953" spans="58:58" x14ac:dyDescent="0.25">
      <c r="BF50953" s="1"/>
    </row>
    <row r="50954" spans="58:58" x14ac:dyDescent="0.25">
      <c r="BF50954" s="1"/>
    </row>
    <row r="50955" spans="58:58" x14ac:dyDescent="0.25">
      <c r="BF50955" s="1"/>
    </row>
    <row r="50956" spans="58:58" x14ac:dyDescent="0.25">
      <c r="BF50956" s="1"/>
    </row>
    <row r="50957" spans="58:58" x14ac:dyDescent="0.25">
      <c r="BF50957" s="1"/>
    </row>
    <row r="50958" spans="58:58" x14ac:dyDescent="0.25">
      <c r="BF50958" s="1"/>
    </row>
    <row r="50959" spans="58:58" x14ac:dyDescent="0.25">
      <c r="BF50959" s="1"/>
    </row>
    <row r="50960" spans="58:58" x14ac:dyDescent="0.25">
      <c r="BF50960" s="1"/>
    </row>
    <row r="50961" spans="58:58" x14ac:dyDescent="0.25">
      <c r="BF50961" s="1"/>
    </row>
    <row r="50962" spans="58:58" x14ac:dyDescent="0.25">
      <c r="BF50962" s="1"/>
    </row>
    <row r="50963" spans="58:58" x14ac:dyDescent="0.25">
      <c r="BF50963" s="1"/>
    </row>
    <row r="50964" spans="58:58" x14ac:dyDescent="0.25">
      <c r="BF50964" s="1"/>
    </row>
    <row r="50965" spans="58:58" x14ac:dyDescent="0.25">
      <c r="BF50965" s="1"/>
    </row>
    <row r="50966" spans="58:58" x14ac:dyDescent="0.25">
      <c r="BF50966" s="1"/>
    </row>
    <row r="50967" spans="58:58" x14ac:dyDescent="0.25">
      <c r="BF50967" s="1"/>
    </row>
    <row r="50968" spans="58:58" x14ac:dyDescent="0.25">
      <c r="BF50968" s="1"/>
    </row>
    <row r="50969" spans="58:58" x14ac:dyDescent="0.25">
      <c r="BF50969" s="1"/>
    </row>
    <row r="50970" spans="58:58" x14ac:dyDescent="0.25">
      <c r="BF50970" s="1"/>
    </row>
    <row r="50971" spans="58:58" x14ac:dyDescent="0.25">
      <c r="BF50971" s="1"/>
    </row>
    <row r="50972" spans="58:58" x14ac:dyDescent="0.25">
      <c r="BF50972" s="1"/>
    </row>
    <row r="50973" spans="58:58" x14ac:dyDescent="0.25">
      <c r="BF50973" s="1"/>
    </row>
    <row r="50974" spans="58:58" x14ac:dyDescent="0.25">
      <c r="BF50974" s="1"/>
    </row>
    <row r="50975" spans="58:58" x14ac:dyDescent="0.25">
      <c r="BF50975" s="1"/>
    </row>
    <row r="50976" spans="58:58" x14ac:dyDescent="0.25">
      <c r="BF50976" s="1"/>
    </row>
    <row r="50977" spans="58:58" x14ac:dyDescent="0.25">
      <c r="BF50977" s="1"/>
    </row>
    <row r="50978" spans="58:58" x14ac:dyDescent="0.25">
      <c r="BF50978" s="1"/>
    </row>
    <row r="50979" spans="58:58" x14ac:dyDescent="0.25">
      <c r="BF50979" s="1"/>
    </row>
    <row r="50980" spans="58:58" x14ac:dyDescent="0.25">
      <c r="BF50980" s="1"/>
    </row>
    <row r="50981" spans="58:58" x14ac:dyDescent="0.25">
      <c r="BF50981" s="1"/>
    </row>
    <row r="50982" spans="58:58" x14ac:dyDescent="0.25">
      <c r="BF50982" s="1"/>
    </row>
    <row r="50983" spans="58:58" x14ac:dyDescent="0.25">
      <c r="BF50983" s="1"/>
    </row>
    <row r="50984" spans="58:58" x14ac:dyDescent="0.25">
      <c r="BF50984" s="1"/>
    </row>
    <row r="50985" spans="58:58" x14ac:dyDescent="0.25">
      <c r="BF50985" s="1"/>
    </row>
    <row r="50986" spans="58:58" x14ac:dyDescent="0.25">
      <c r="BF50986" s="1"/>
    </row>
    <row r="50987" spans="58:58" x14ac:dyDescent="0.25">
      <c r="BF50987" s="1"/>
    </row>
    <row r="50988" spans="58:58" x14ac:dyDescent="0.25">
      <c r="BF50988" s="1"/>
    </row>
    <row r="50989" spans="58:58" x14ac:dyDescent="0.25">
      <c r="BF50989" s="1"/>
    </row>
    <row r="50990" spans="58:58" x14ac:dyDescent="0.25">
      <c r="BF50990" s="1"/>
    </row>
    <row r="50991" spans="58:58" x14ac:dyDescent="0.25">
      <c r="BF50991" s="1"/>
    </row>
    <row r="50992" spans="58:58" x14ac:dyDescent="0.25">
      <c r="BF50992" s="1"/>
    </row>
    <row r="50993" spans="58:58" x14ac:dyDescent="0.25">
      <c r="BF50993" s="1"/>
    </row>
    <row r="50994" spans="58:58" x14ac:dyDescent="0.25">
      <c r="BF50994" s="1"/>
    </row>
    <row r="50995" spans="58:58" x14ac:dyDescent="0.25">
      <c r="BF50995" s="1"/>
    </row>
    <row r="50996" spans="58:58" x14ac:dyDescent="0.25">
      <c r="BF50996" s="1"/>
    </row>
    <row r="50997" spans="58:58" x14ac:dyDescent="0.25">
      <c r="BF50997" s="1"/>
    </row>
    <row r="50998" spans="58:58" x14ac:dyDescent="0.25">
      <c r="BF50998" s="1"/>
    </row>
    <row r="50999" spans="58:58" x14ac:dyDescent="0.25">
      <c r="BF50999" s="1"/>
    </row>
    <row r="51000" spans="58:58" x14ac:dyDescent="0.25">
      <c r="BF51000" s="1"/>
    </row>
    <row r="51001" spans="58:58" x14ac:dyDescent="0.25">
      <c r="BF51001" s="1"/>
    </row>
    <row r="51002" spans="58:58" x14ac:dyDescent="0.25">
      <c r="BF51002" s="1"/>
    </row>
    <row r="51003" spans="58:58" x14ac:dyDescent="0.25">
      <c r="BF51003" s="1"/>
    </row>
    <row r="51004" spans="58:58" x14ac:dyDescent="0.25">
      <c r="BF51004" s="1"/>
    </row>
    <row r="51005" spans="58:58" x14ac:dyDescent="0.25">
      <c r="BF51005" s="1"/>
    </row>
    <row r="51006" spans="58:58" x14ac:dyDescent="0.25">
      <c r="BF51006" s="1"/>
    </row>
    <row r="51007" spans="58:58" x14ac:dyDescent="0.25">
      <c r="BF51007" s="1"/>
    </row>
    <row r="51008" spans="58:58" x14ac:dyDescent="0.25">
      <c r="BF51008" s="1"/>
    </row>
    <row r="51009" spans="58:58" x14ac:dyDescent="0.25">
      <c r="BF51009" s="1"/>
    </row>
    <row r="51010" spans="58:58" x14ac:dyDescent="0.25">
      <c r="BF51010" s="1"/>
    </row>
    <row r="51011" spans="58:58" x14ac:dyDescent="0.25">
      <c r="BF51011" s="1"/>
    </row>
    <row r="51012" spans="58:58" x14ac:dyDescent="0.25">
      <c r="BF51012" s="1"/>
    </row>
    <row r="51013" spans="58:58" x14ac:dyDescent="0.25">
      <c r="BF51013" s="1"/>
    </row>
    <row r="51014" spans="58:58" x14ac:dyDescent="0.25">
      <c r="BF51014" s="1"/>
    </row>
    <row r="51015" spans="58:58" x14ac:dyDescent="0.25">
      <c r="BF51015" s="1"/>
    </row>
    <row r="51016" spans="58:58" x14ac:dyDescent="0.25">
      <c r="BF51016" s="1"/>
    </row>
    <row r="51017" spans="58:58" x14ac:dyDescent="0.25">
      <c r="BF51017" s="1"/>
    </row>
    <row r="51018" spans="58:58" x14ac:dyDescent="0.25">
      <c r="BF51018" s="1"/>
    </row>
    <row r="51019" spans="58:58" x14ac:dyDescent="0.25">
      <c r="BF51019" s="1"/>
    </row>
    <row r="51020" spans="58:58" x14ac:dyDescent="0.25">
      <c r="BF51020" s="1"/>
    </row>
    <row r="51021" spans="58:58" x14ac:dyDescent="0.25">
      <c r="BF51021" s="1"/>
    </row>
    <row r="51022" spans="58:58" x14ac:dyDescent="0.25">
      <c r="BF51022" s="1"/>
    </row>
    <row r="51023" spans="58:58" x14ac:dyDescent="0.25">
      <c r="BF51023" s="1"/>
    </row>
    <row r="51024" spans="58:58" x14ac:dyDescent="0.25">
      <c r="BF51024" s="1"/>
    </row>
    <row r="51025" spans="58:58" x14ac:dyDescent="0.25">
      <c r="BF51025" s="1"/>
    </row>
    <row r="51026" spans="58:58" x14ac:dyDescent="0.25">
      <c r="BF51026" s="1"/>
    </row>
    <row r="51027" spans="58:58" x14ac:dyDescent="0.25">
      <c r="BF51027" s="1"/>
    </row>
    <row r="51028" spans="58:58" x14ac:dyDescent="0.25">
      <c r="BF51028" s="1"/>
    </row>
    <row r="51029" spans="58:58" x14ac:dyDescent="0.25">
      <c r="BF51029" s="1"/>
    </row>
    <row r="51030" spans="58:58" x14ac:dyDescent="0.25">
      <c r="BF51030" s="1"/>
    </row>
    <row r="51031" spans="58:58" x14ac:dyDescent="0.25">
      <c r="BF51031" s="1"/>
    </row>
    <row r="51032" spans="58:58" x14ac:dyDescent="0.25">
      <c r="BF51032" s="1"/>
    </row>
    <row r="51033" spans="58:58" x14ac:dyDescent="0.25">
      <c r="BF51033" s="1"/>
    </row>
    <row r="51034" spans="58:58" x14ac:dyDescent="0.25">
      <c r="BF51034" s="1"/>
    </row>
    <row r="51035" spans="58:58" x14ac:dyDescent="0.25">
      <c r="BF51035" s="1"/>
    </row>
    <row r="51036" spans="58:58" x14ac:dyDescent="0.25">
      <c r="BF51036" s="1"/>
    </row>
    <row r="51037" spans="58:58" x14ac:dyDescent="0.25">
      <c r="BF51037" s="1"/>
    </row>
    <row r="51038" spans="58:58" x14ac:dyDescent="0.25">
      <c r="BF51038" s="1"/>
    </row>
    <row r="51039" spans="58:58" x14ac:dyDescent="0.25">
      <c r="BF51039" s="1"/>
    </row>
    <row r="51040" spans="58:58" x14ac:dyDescent="0.25">
      <c r="BF51040" s="1"/>
    </row>
    <row r="51041" spans="58:58" x14ac:dyDescent="0.25">
      <c r="BF51041" s="1"/>
    </row>
    <row r="51042" spans="58:58" x14ac:dyDescent="0.25">
      <c r="BF51042" s="1"/>
    </row>
    <row r="51043" spans="58:58" x14ac:dyDescent="0.25">
      <c r="BF51043" s="1"/>
    </row>
    <row r="51044" spans="58:58" x14ac:dyDescent="0.25">
      <c r="BF51044" s="1"/>
    </row>
    <row r="51045" spans="58:58" x14ac:dyDescent="0.25">
      <c r="BF51045" s="1"/>
    </row>
    <row r="51046" spans="58:58" x14ac:dyDescent="0.25">
      <c r="BF51046" s="1"/>
    </row>
    <row r="51047" spans="58:58" x14ac:dyDescent="0.25">
      <c r="BF51047" s="1"/>
    </row>
    <row r="51048" spans="58:58" x14ac:dyDescent="0.25">
      <c r="BF51048" s="1"/>
    </row>
    <row r="51049" spans="58:58" x14ac:dyDescent="0.25">
      <c r="BF51049" s="1"/>
    </row>
    <row r="51050" spans="58:58" x14ac:dyDescent="0.25">
      <c r="BF51050" s="1"/>
    </row>
    <row r="51051" spans="58:58" x14ac:dyDescent="0.25">
      <c r="BF51051" s="1"/>
    </row>
    <row r="51052" spans="58:58" x14ac:dyDescent="0.25">
      <c r="BF51052" s="1"/>
    </row>
    <row r="51053" spans="58:58" x14ac:dyDescent="0.25">
      <c r="BF51053" s="1"/>
    </row>
    <row r="51054" spans="58:58" x14ac:dyDescent="0.25">
      <c r="BF51054" s="1"/>
    </row>
    <row r="51055" spans="58:58" x14ac:dyDescent="0.25">
      <c r="BF51055" s="1"/>
    </row>
    <row r="51056" spans="58:58" x14ac:dyDescent="0.25">
      <c r="BF51056" s="1"/>
    </row>
    <row r="51057" spans="58:58" x14ac:dyDescent="0.25">
      <c r="BF51057" s="1"/>
    </row>
    <row r="51058" spans="58:58" x14ac:dyDescent="0.25">
      <c r="BF51058" s="1"/>
    </row>
    <row r="51059" spans="58:58" x14ac:dyDescent="0.25">
      <c r="BF51059" s="1"/>
    </row>
    <row r="51060" spans="58:58" x14ac:dyDescent="0.25">
      <c r="BF51060" s="1"/>
    </row>
    <row r="51061" spans="58:58" x14ac:dyDescent="0.25">
      <c r="BF51061" s="1"/>
    </row>
    <row r="51062" spans="58:58" x14ac:dyDescent="0.25">
      <c r="BF51062" s="1"/>
    </row>
    <row r="51063" spans="58:58" x14ac:dyDescent="0.25">
      <c r="BF51063" s="1"/>
    </row>
    <row r="51064" spans="58:58" x14ac:dyDescent="0.25">
      <c r="BF51064" s="1"/>
    </row>
    <row r="51065" spans="58:58" x14ac:dyDescent="0.25">
      <c r="BF51065" s="1"/>
    </row>
    <row r="51066" spans="58:58" x14ac:dyDescent="0.25">
      <c r="BF51066" s="1"/>
    </row>
    <row r="51067" spans="58:58" x14ac:dyDescent="0.25">
      <c r="BF51067" s="1"/>
    </row>
    <row r="51068" spans="58:58" x14ac:dyDescent="0.25">
      <c r="BF51068" s="1"/>
    </row>
    <row r="51069" spans="58:58" x14ac:dyDescent="0.25">
      <c r="BF51069" s="1"/>
    </row>
    <row r="51070" spans="58:58" x14ac:dyDescent="0.25">
      <c r="BF51070" s="1"/>
    </row>
    <row r="51071" spans="58:58" x14ac:dyDescent="0.25">
      <c r="BF51071" s="1"/>
    </row>
    <row r="51072" spans="58:58" x14ac:dyDescent="0.25">
      <c r="BF51072" s="1"/>
    </row>
    <row r="51073" spans="58:58" x14ac:dyDescent="0.25">
      <c r="BF51073" s="1"/>
    </row>
    <row r="51074" spans="58:58" x14ac:dyDescent="0.25">
      <c r="BF51074" s="1"/>
    </row>
    <row r="51075" spans="58:58" x14ac:dyDescent="0.25">
      <c r="BF51075" s="1"/>
    </row>
    <row r="51076" spans="58:58" x14ac:dyDescent="0.25">
      <c r="BF51076" s="1"/>
    </row>
    <row r="51077" spans="58:58" x14ac:dyDescent="0.25">
      <c r="BF51077" s="1"/>
    </row>
    <row r="51078" spans="58:58" x14ac:dyDescent="0.25">
      <c r="BF51078" s="1"/>
    </row>
    <row r="51079" spans="58:58" x14ac:dyDescent="0.25">
      <c r="BF51079" s="1"/>
    </row>
    <row r="51080" spans="58:58" x14ac:dyDescent="0.25">
      <c r="BF51080" s="1"/>
    </row>
    <row r="51081" spans="58:58" x14ac:dyDescent="0.25">
      <c r="BF51081" s="1"/>
    </row>
    <row r="51082" spans="58:58" x14ac:dyDescent="0.25">
      <c r="BF51082" s="1"/>
    </row>
    <row r="51083" spans="58:58" x14ac:dyDescent="0.25">
      <c r="BF51083" s="1"/>
    </row>
    <row r="51084" spans="58:58" x14ac:dyDescent="0.25">
      <c r="BF51084" s="1"/>
    </row>
    <row r="51085" spans="58:58" x14ac:dyDescent="0.25">
      <c r="BF51085" s="1"/>
    </row>
    <row r="51086" spans="58:58" x14ac:dyDescent="0.25">
      <c r="BF51086" s="1"/>
    </row>
    <row r="51087" spans="58:58" x14ac:dyDescent="0.25">
      <c r="BF51087" s="1"/>
    </row>
    <row r="51088" spans="58:58" x14ac:dyDescent="0.25">
      <c r="BF51088" s="1"/>
    </row>
    <row r="51089" spans="58:58" x14ac:dyDescent="0.25">
      <c r="BF51089" s="1"/>
    </row>
    <row r="51090" spans="58:58" x14ac:dyDescent="0.25">
      <c r="BF51090" s="1"/>
    </row>
    <row r="51091" spans="58:58" x14ac:dyDescent="0.25">
      <c r="BF51091" s="1"/>
    </row>
    <row r="51092" spans="58:58" x14ac:dyDescent="0.25">
      <c r="BF51092" s="1"/>
    </row>
    <row r="51093" spans="58:58" x14ac:dyDescent="0.25">
      <c r="BF51093" s="1"/>
    </row>
    <row r="51094" spans="58:58" x14ac:dyDescent="0.25">
      <c r="BF51094" s="1"/>
    </row>
    <row r="51095" spans="58:58" x14ac:dyDescent="0.25">
      <c r="BF51095" s="1"/>
    </row>
    <row r="51096" spans="58:58" x14ac:dyDescent="0.25">
      <c r="BF51096" s="1"/>
    </row>
    <row r="51097" spans="58:58" x14ac:dyDescent="0.25">
      <c r="BF51097" s="1"/>
    </row>
    <row r="51098" spans="58:58" x14ac:dyDescent="0.25">
      <c r="BF51098" s="1"/>
    </row>
    <row r="51099" spans="58:58" x14ac:dyDescent="0.25">
      <c r="BF51099" s="1"/>
    </row>
    <row r="51100" spans="58:58" x14ac:dyDescent="0.25">
      <c r="BF51100" s="1"/>
    </row>
    <row r="51101" spans="58:58" x14ac:dyDescent="0.25">
      <c r="BF51101" s="1"/>
    </row>
    <row r="51102" spans="58:58" x14ac:dyDescent="0.25">
      <c r="BF51102" s="1"/>
    </row>
    <row r="51103" spans="58:58" x14ac:dyDescent="0.25">
      <c r="BF51103" s="1"/>
    </row>
    <row r="51104" spans="58:58" x14ac:dyDescent="0.25">
      <c r="BF51104" s="1"/>
    </row>
    <row r="51105" spans="58:58" x14ac:dyDescent="0.25">
      <c r="BF51105" s="1"/>
    </row>
    <row r="51106" spans="58:58" x14ac:dyDescent="0.25">
      <c r="BF51106" s="1"/>
    </row>
    <row r="51107" spans="58:58" x14ac:dyDescent="0.25">
      <c r="BF51107" s="1"/>
    </row>
    <row r="51108" spans="58:58" x14ac:dyDescent="0.25">
      <c r="BF51108" s="1"/>
    </row>
    <row r="51109" spans="58:58" x14ac:dyDescent="0.25">
      <c r="BF51109" s="1"/>
    </row>
    <row r="51110" spans="58:58" x14ac:dyDescent="0.25">
      <c r="BF51110" s="1"/>
    </row>
    <row r="51111" spans="58:58" x14ac:dyDescent="0.25">
      <c r="BF51111" s="1"/>
    </row>
    <row r="51112" spans="58:58" x14ac:dyDescent="0.25">
      <c r="BF51112" s="1"/>
    </row>
    <row r="51113" spans="58:58" x14ac:dyDescent="0.25">
      <c r="BF51113" s="1"/>
    </row>
    <row r="51114" spans="58:58" x14ac:dyDescent="0.25">
      <c r="BF51114" s="1"/>
    </row>
    <row r="51115" spans="58:58" x14ac:dyDescent="0.25">
      <c r="BF51115" s="1"/>
    </row>
    <row r="51116" spans="58:58" x14ac:dyDescent="0.25">
      <c r="BF51116" s="1"/>
    </row>
    <row r="51117" spans="58:58" x14ac:dyDescent="0.25">
      <c r="BF51117" s="1"/>
    </row>
    <row r="51118" spans="58:58" x14ac:dyDescent="0.25">
      <c r="BF51118" s="1"/>
    </row>
    <row r="51119" spans="58:58" x14ac:dyDescent="0.25">
      <c r="BF51119" s="1"/>
    </row>
    <row r="51120" spans="58:58" x14ac:dyDescent="0.25">
      <c r="BF51120" s="1"/>
    </row>
    <row r="51121" spans="58:58" x14ac:dyDescent="0.25">
      <c r="BF51121" s="1"/>
    </row>
    <row r="51122" spans="58:58" x14ac:dyDescent="0.25">
      <c r="BF51122" s="1"/>
    </row>
    <row r="51123" spans="58:58" x14ac:dyDescent="0.25">
      <c r="BF51123" s="1"/>
    </row>
    <row r="51124" spans="58:58" x14ac:dyDescent="0.25">
      <c r="BF51124" s="1"/>
    </row>
    <row r="51125" spans="58:58" x14ac:dyDescent="0.25">
      <c r="BF51125" s="1"/>
    </row>
    <row r="51126" spans="58:58" x14ac:dyDescent="0.25">
      <c r="BF51126" s="1"/>
    </row>
    <row r="51127" spans="58:58" x14ac:dyDescent="0.25">
      <c r="BF51127" s="1"/>
    </row>
    <row r="51128" spans="58:58" x14ac:dyDescent="0.25">
      <c r="BF51128" s="1"/>
    </row>
    <row r="51129" spans="58:58" x14ac:dyDescent="0.25">
      <c r="BF51129" s="1"/>
    </row>
    <row r="51130" spans="58:58" x14ac:dyDescent="0.25">
      <c r="BF51130" s="1"/>
    </row>
    <row r="51131" spans="58:58" x14ac:dyDescent="0.25">
      <c r="BF51131" s="1"/>
    </row>
    <row r="51132" spans="58:58" x14ac:dyDescent="0.25">
      <c r="BF51132" s="1"/>
    </row>
    <row r="51133" spans="58:58" x14ac:dyDescent="0.25">
      <c r="BF51133" s="1"/>
    </row>
    <row r="51134" spans="58:58" x14ac:dyDescent="0.25">
      <c r="BF51134" s="1"/>
    </row>
    <row r="51135" spans="58:58" x14ac:dyDescent="0.25">
      <c r="BF51135" s="1"/>
    </row>
    <row r="51136" spans="58:58" x14ac:dyDescent="0.25">
      <c r="BF51136" s="1"/>
    </row>
    <row r="51137" spans="58:58" x14ac:dyDescent="0.25">
      <c r="BF51137" s="1"/>
    </row>
    <row r="51138" spans="58:58" x14ac:dyDescent="0.25">
      <c r="BF51138" s="1"/>
    </row>
    <row r="51139" spans="58:58" x14ac:dyDescent="0.25">
      <c r="BF51139" s="1"/>
    </row>
    <row r="51140" spans="58:58" x14ac:dyDescent="0.25">
      <c r="BF51140" s="1"/>
    </row>
    <row r="51141" spans="58:58" x14ac:dyDescent="0.25">
      <c r="BF51141" s="1"/>
    </row>
    <row r="51142" spans="58:58" x14ac:dyDescent="0.25">
      <c r="BF51142" s="1"/>
    </row>
    <row r="51143" spans="58:58" x14ac:dyDescent="0.25">
      <c r="BF51143" s="1"/>
    </row>
    <row r="51144" spans="58:58" x14ac:dyDescent="0.25">
      <c r="BF51144" s="1"/>
    </row>
    <row r="51145" spans="58:58" x14ac:dyDescent="0.25">
      <c r="BF51145" s="1"/>
    </row>
    <row r="51146" spans="58:58" x14ac:dyDescent="0.25">
      <c r="BF51146" s="1"/>
    </row>
    <row r="51147" spans="58:58" x14ac:dyDescent="0.25">
      <c r="BF51147" s="1"/>
    </row>
    <row r="51148" spans="58:58" x14ac:dyDescent="0.25">
      <c r="BF51148" s="1"/>
    </row>
    <row r="51149" spans="58:58" x14ac:dyDescent="0.25">
      <c r="BF51149" s="1"/>
    </row>
    <row r="51150" spans="58:58" x14ac:dyDescent="0.25">
      <c r="BF51150" s="1"/>
    </row>
    <row r="51151" spans="58:58" x14ac:dyDescent="0.25">
      <c r="BF51151" s="1"/>
    </row>
    <row r="51152" spans="58:58" x14ac:dyDescent="0.25">
      <c r="BF51152" s="1"/>
    </row>
    <row r="51153" spans="58:58" x14ac:dyDescent="0.25">
      <c r="BF51153" s="1"/>
    </row>
    <row r="51154" spans="58:58" x14ac:dyDescent="0.25">
      <c r="BF51154" s="1"/>
    </row>
    <row r="51155" spans="58:58" x14ac:dyDescent="0.25">
      <c r="BF51155" s="1"/>
    </row>
    <row r="51156" spans="58:58" x14ac:dyDescent="0.25">
      <c r="BF51156" s="1"/>
    </row>
    <row r="51157" spans="58:58" x14ac:dyDescent="0.25">
      <c r="BF51157" s="1"/>
    </row>
    <row r="51158" spans="58:58" x14ac:dyDescent="0.25">
      <c r="BF51158" s="1"/>
    </row>
    <row r="51159" spans="58:58" x14ac:dyDescent="0.25">
      <c r="BF51159" s="1"/>
    </row>
    <row r="51160" spans="58:58" x14ac:dyDescent="0.25">
      <c r="BF51160" s="1"/>
    </row>
    <row r="51161" spans="58:58" x14ac:dyDescent="0.25">
      <c r="BF51161" s="1"/>
    </row>
    <row r="51162" spans="58:58" x14ac:dyDescent="0.25">
      <c r="BF51162" s="1"/>
    </row>
    <row r="51163" spans="58:58" x14ac:dyDescent="0.25">
      <c r="BF51163" s="1"/>
    </row>
    <row r="51164" spans="58:58" x14ac:dyDescent="0.25">
      <c r="BF51164" s="1"/>
    </row>
    <row r="51165" spans="58:58" x14ac:dyDescent="0.25">
      <c r="BF51165" s="1"/>
    </row>
    <row r="51166" spans="58:58" x14ac:dyDescent="0.25">
      <c r="BF51166" s="1"/>
    </row>
    <row r="51167" spans="58:58" x14ac:dyDescent="0.25">
      <c r="BF51167" s="1"/>
    </row>
    <row r="51168" spans="58:58" x14ac:dyDescent="0.25">
      <c r="BF51168" s="1"/>
    </row>
    <row r="51169" spans="58:58" x14ac:dyDescent="0.25">
      <c r="BF51169" s="1"/>
    </row>
    <row r="51170" spans="58:58" x14ac:dyDescent="0.25">
      <c r="BF51170" s="1"/>
    </row>
    <row r="51171" spans="58:58" x14ac:dyDescent="0.25">
      <c r="BF51171" s="1"/>
    </row>
    <row r="51172" spans="58:58" x14ac:dyDescent="0.25">
      <c r="BF51172" s="1"/>
    </row>
    <row r="51173" spans="58:58" x14ac:dyDescent="0.25">
      <c r="BF51173" s="1"/>
    </row>
    <row r="51174" spans="58:58" x14ac:dyDescent="0.25">
      <c r="BF51174" s="1"/>
    </row>
    <row r="51175" spans="58:58" x14ac:dyDescent="0.25">
      <c r="BF51175" s="1"/>
    </row>
    <row r="51176" spans="58:58" x14ac:dyDescent="0.25">
      <c r="BF51176" s="1"/>
    </row>
    <row r="51177" spans="58:58" x14ac:dyDescent="0.25">
      <c r="BF51177" s="1"/>
    </row>
    <row r="51178" spans="58:58" x14ac:dyDescent="0.25">
      <c r="BF51178" s="1"/>
    </row>
    <row r="51179" spans="58:58" x14ac:dyDescent="0.25">
      <c r="BF51179" s="1"/>
    </row>
    <row r="51180" spans="58:58" x14ac:dyDescent="0.25">
      <c r="BF51180" s="1"/>
    </row>
    <row r="51181" spans="58:58" x14ac:dyDescent="0.25">
      <c r="BF51181" s="1"/>
    </row>
    <row r="51182" spans="58:58" x14ac:dyDescent="0.25">
      <c r="BF51182" s="1"/>
    </row>
    <row r="51183" spans="58:58" x14ac:dyDescent="0.25">
      <c r="BF51183" s="1"/>
    </row>
    <row r="51184" spans="58:58" x14ac:dyDescent="0.25">
      <c r="BF51184" s="1"/>
    </row>
    <row r="51185" spans="58:58" x14ac:dyDescent="0.25">
      <c r="BF51185" s="1"/>
    </row>
    <row r="51186" spans="58:58" x14ac:dyDescent="0.25">
      <c r="BF51186" s="1"/>
    </row>
    <row r="51187" spans="58:58" x14ac:dyDescent="0.25">
      <c r="BF51187" s="1"/>
    </row>
    <row r="51188" spans="58:58" x14ac:dyDescent="0.25">
      <c r="BF51188" s="1"/>
    </row>
    <row r="51189" spans="58:58" x14ac:dyDescent="0.25">
      <c r="BF51189" s="1"/>
    </row>
    <row r="51190" spans="58:58" x14ac:dyDescent="0.25">
      <c r="BF51190" s="1"/>
    </row>
    <row r="51191" spans="58:58" x14ac:dyDescent="0.25">
      <c r="BF51191" s="1"/>
    </row>
    <row r="51192" spans="58:58" x14ac:dyDescent="0.25">
      <c r="BF51192" s="1"/>
    </row>
    <row r="51193" spans="58:58" x14ac:dyDescent="0.25">
      <c r="BF51193" s="1"/>
    </row>
    <row r="51194" spans="58:58" x14ac:dyDescent="0.25">
      <c r="BF51194" s="1"/>
    </row>
    <row r="51195" spans="58:58" x14ac:dyDescent="0.25">
      <c r="BF51195" s="1"/>
    </row>
    <row r="51196" spans="58:58" x14ac:dyDescent="0.25">
      <c r="BF51196" s="1"/>
    </row>
    <row r="51197" spans="58:58" x14ac:dyDescent="0.25">
      <c r="BF51197" s="1"/>
    </row>
    <row r="51198" spans="58:58" x14ac:dyDescent="0.25">
      <c r="BF51198" s="1"/>
    </row>
    <row r="51199" spans="58:58" x14ac:dyDescent="0.25">
      <c r="BF51199" s="1"/>
    </row>
    <row r="51200" spans="58:58" x14ac:dyDescent="0.25">
      <c r="BF51200" s="1"/>
    </row>
    <row r="51201" spans="58:58" x14ac:dyDescent="0.25">
      <c r="BF51201" s="1"/>
    </row>
    <row r="51202" spans="58:58" x14ac:dyDescent="0.25">
      <c r="BF51202" s="1"/>
    </row>
    <row r="51203" spans="58:58" x14ac:dyDescent="0.25">
      <c r="BF51203" s="1"/>
    </row>
    <row r="51204" spans="58:58" x14ac:dyDescent="0.25">
      <c r="BF51204" s="1"/>
    </row>
    <row r="51205" spans="58:58" x14ac:dyDescent="0.25">
      <c r="BF51205" s="1"/>
    </row>
    <row r="51206" spans="58:58" x14ac:dyDescent="0.25">
      <c r="BF51206" s="1"/>
    </row>
    <row r="51207" spans="58:58" x14ac:dyDescent="0.25">
      <c r="BF51207" s="1"/>
    </row>
    <row r="51208" spans="58:58" x14ac:dyDescent="0.25">
      <c r="BF51208" s="1"/>
    </row>
    <row r="51209" spans="58:58" x14ac:dyDescent="0.25">
      <c r="BF51209" s="1"/>
    </row>
    <row r="51210" spans="58:58" x14ac:dyDescent="0.25">
      <c r="BF51210" s="1"/>
    </row>
    <row r="51211" spans="58:58" x14ac:dyDescent="0.25">
      <c r="BF51211" s="1"/>
    </row>
    <row r="51212" spans="58:58" x14ac:dyDescent="0.25">
      <c r="BF51212" s="1"/>
    </row>
    <row r="51213" spans="58:58" x14ac:dyDescent="0.25">
      <c r="BF51213" s="1"/>
    </row>
    <row r="51214" spans="58:58" x14ac:dyDescent="0.25">
      <c r="BF51214" s="1"/>
    </row>
    <row r="51215" spans="58:58" x14ac:dyDescent="0.25">
      <c r="BF51215" s="1"/>
    </row>
    <row r="51216" spans="58:58" x14ac:dyDescent="0.25">
      <c r="BF51216" s="1"/>
    </row>
    <row r="51217" spans="58:58" x14ac:dyDescent="0.25">
      <c r="BF51217" s="1"/>
    </row>
    <row r="51218" spans="58:58" x14ac:dyDescent="0.25">
      <c r="BF51218" s="1"/>
    </row>
    <row r="51219" spans="58:58" x14ac:dyDescent="0.25">
      <c r="BF51219" s="1"/>
    </row>
    <row r="51220" spans="58:58" x14ac:dyDescent="0.25">
      <c r="BF51220" s="1"/>
    </row>
    <row r="51221" spans="58:58" x14ac:dyDescent="0.25">
      <c r="BF51221" s="1"/>
    </row>
    <row r="51222" spans="58:58" x14ac:dyDescent="0.25">
      <c r="BF51222" s="1"/>
    </row>
    <row r="51223" spans="58:58" x14ac:dyDescent="0.25">
      <c r="BF51223" s="1"/>
    </row>
    <row r="51224" spans="58:58" x14ac:dyDescent="0.25">
      <c r="BF51224" s="1"/>
    </row>
    <row r="51225" spans="58:58" x14ac:dyDescent="0.25">
      <c r="BF51225" s="1"/>
    </row>
    <row r="51226" spans="58:58" x14ac:dyDescent="0.25">
      <c r="BF51226" s="1"/>
    </row>
    <row r="51227" spans="58:58" x14ac:dyDescent="0.25">
      <c r="BF51227" s="1"/>
    </row>
    <row r="51228" spans="58:58" x14ac:dyDescent="0.25">
      <c r="BF51228" s="1"/>
    </row>
    <row r="51229" spans="58:58" x14ac:dyDescent="0.25">
      <c r="BF51229" s="1"/>
    </row>
    <row r="51230" spans="58:58" x14ac:dyDescent="0.25">
      <c r="BF51230" s="1"/>
    </row>
    <row r="51231" spans="58:58" x14ac:dyDescent="0.25">
      <c r="BF51231" s="1"/>
    </row>
    <row r="51232" spans="58:58" x14ac:dyDescent="0.25">
      <c r="BF51232" s="1"/>
    </row>
    <row r="51233" spans="58:58" x14ac:dyDescent="0.25">
      <c r="BF51233" s="1"/>
    </row>
    <row r="51234" spans="58:58" x14ac:dyDescent="0.25">
      <c r="BF51234" s="1"/>
    </row>
    <row r="51235" spans="58:58" x14ac:dyDescent="0.25">
      <c r="BF51235" s="1"/>
    </row>
    <row r="51236" spans="58:58" x14ac:dyDescent="0.25">
      <c r="BF51236" s="1"/>
    </row>
    <row r="51237" spans="58:58" x14ac:dyDescent="0.25">
      <c r="BF51237" s="1"/>
    </row>
    <row r="51238" spans="58:58" x14ac:dyDescent="0.25">
      <c r="BF51238" s="1"/>
    </row>
    <row r="51239" spans="58:58" x14ac:dyDescent="0.25">
      <c r="BF51239" s="1"/>
    </row>
    <row r="51240" spans="58:58" x14ac:dyDescent="0.25">
      <c r="BF51240" s="1"/>
    </row>
    <row r="51241" spans="58:58" x14ac:dyDescent="0.25">
      <c r="BF51241" s="1"/>
    </row>
    <row r="51242" spans="58:58" x14ac:dyDescent="0.25">
      <c r="BF51242" s="1"/>
    </row>
    <row r="51243" spans="58:58" x14ac:dyDescent="0.25">
      <c r="BF51243" s="1"/>
    </row>
    <row r="51244" spans="58:58" x14ac:dyDescent="0.25">
      <c r="BF51244" s="1"/>
    </row>
    <row r="51245" spans="58:58" x14ac:dyDescent="0.25">
      <c r="BF51245" s="1"/>
    </row>
    <row r="51246" spans="58:58" x14ac:dyDescent="0.25">
      <c r="BF51246" s="1"/>
    </row>
    <row r="51247" spans="58:58" x14ac:dyDescent="0.25">
      <c r="BF51247" s="1"/>
    </row>
    <row r="51248" spans="58:58" x14ac:dyDescent="0.25">
      <c r="BF51248" s="1"/>
    </row>
    <row r="51249" spans="58:58" x14ac:dyDescent="0.25">
      <c r="BF51249" s="1"/>
    </row>
    <row r="51250" spans="58:58" x14ac:dyDescent="0.25">
      <c r="BF51250" s="1"/>
    </row>
    <row r="51251" spans="58:58" x14ac:dyDescent="0.25">
      <c r="BF51251" s="1"/>
    </row>
    <row r="51252" spans="58:58" x14ac:dyDescent="0.25">
      <c r="BF51252" s="1"/>
    </row>
    <row r="51253" spans="58:58" x14ac:dyDescent="0.25">
      <c r="BF51253" s="1"/>
    </row>
    <row r="51254" spans="58:58" x14ac:dyDescent="0.25">
      <c r="BF51254" s="1"/>
    </row>
    <row r="51255" spans="58:58" x14ac:dyDescent="0.25">
      <c r="BF51255" s="1"/>
    </row>
    <row r="51256" spans="58:58" x14ac:dyDescent="0.25">
      <c r="BF51256" s="1"/>
    </row>
    <row r="51257" spans="58:58" x14ac:dyDescent="0.25">
      <c r="BF51257" s="1"/>
    </row>
    <row r="51258" spans="58:58" x14ac:dyDescent="0.25">
      <c r="BF51258" s="1"/>
    </row>
    <row r="51259" spans="58:58" x14ac:dyDescent="0.25">
      <c r="BF51259" s="1"/>
    </row>
    <row r="51260" spans="58:58" x14ac:dyDescent="0.25">
      <c r="BF51260" s="1"/>
    </row>
    <row r="51261" spans="58:58" x14ac:dyDescent="0.25">
      <c r="BF51261" s="1"/>
    </row>
    <row r="51262" spans="58:58" x14ac:dyDescent="0.25">
      <c r="BF51262" s="1"/>
    </row>
    <row r="51263" spans="58:58" x14ac:dyDescent="0.25">
      <c r="BF51263" s="1"/>
    </row>
    <row r="51264" spans="58:58" x14ac:dyDescent="0.25">
      <c r="BF51264" s="1"/>
    </row>
    <row r="51265" spans="58:58" x14ac:dyDescent="0.25">
      <c r="BF51265" s="1"/>
    </row>
    <row r="51266" spans="58:58" x14ac:dyDescent="0.25">
      <c r="BF51266" s="1"/>
    </row>
    <row r="51267" spans="58:58" x14ac:dyDescent="0.25">
      <c r="BF51267" s="1"/>
    </row>
    <row r="51268" spans="58:58" x14ac:dyDescent="0.25">
      <c r="BF51268" s="1"/>
    </row>
    <row r="51269" spans="58:58" x14ac:dyDescent="0.25">
      <c r="BF51269" s="1"/>
    </row>
    <row r="51270" spans="58:58" x14ac:dyDescent="0.25">
      <c r="BF51270" s="1"/>
    </row>
    <row r="51271" spans="58:58" x14ac:dyDescent="0.25">
      <c r="BF51271" s="1"/>
    </row>
    <row r="51272" spans="58:58" x14ac:dyDescent="0.25">
      <c r="BF51272" s="1"/>
    </row>
    <row r="51273" spans="58:58" x14ac:dyDescent="0.25">
      <c r="BF51273" s="1"/>
    </row>
    <row r="51274" spans="58:58" x14ac:dyDescent="0.25">
      <c r="BF51274" s="1"/>
    </row>
    <row r="51275" spans="58:58" x14ac:dyDescent="0.25">
      <c r="BF51275" s="1"/>
    </row>
    <row r="51276" spans="58:58" x14ac:dyDescent="0.25">
      <c r="BF51276" s="1"/>
    </row>
    <row r="51277" spans="58:58" x14ac:dyDescent="0.25">
      <c r="BF51277" s="1"/>
    </row>
    <row r="51278" spans="58:58" x14ac:dyDescent="0.25">
      <c r="BF51278" s="1"/>
    </row>
    <row r="51279" spans="58:58" x14ac:dyDescent="0.25">
      <c r="BF51279" s="1"/>
    </row>
    <row r="51280" spans="58:58" x14ac:dyDescent="0.25">
      <c r="BF51280" s="1"/>
    </row>
    <row r="51281" spans="58:58" x14ac:dyDescent="0.25">
      <c r="BF51281" s="1"/>
    </row>
    <row r="51282" spans="58:58" x14ac:dyDescent="0.25">
      <c r="BF51282" s="1"/>
    </row>
    <row r="51283" spans="58:58" x14ac:dyDescent="0.25">
      <c r="BF51283" s="1"/>
    </row>
    <row r="51284" spans="58:58" x14ac:dyDescent="0.25">
      <c r="BF51284" s="1"/>
    </row>
    <row r="51285" spans="58:58" x14ac:dyDescent="0.25">
      <c r="BF51285" s="1"/>
    </row>
    <row r="51286" spans="58:58" x14ac:dyDescent="0.25">
      <c r="BF51286" s="1"/>
    </row>
    <row r="51287" spans="58:58" x14ac:dyDescent="0.25">
      <c r="BF51287" s="1"/>
    </row>
    <row r="51288" spans="58:58" x14ac:dyDescent="0.25">
      <c r="BF51288" s="1"/>
    </row>
    <row r="51289" spans="58:58" x14ac:dyDescent="0.25">
      <c r="BF51289" s="1"/>
    </row>
    <row r="51290" spans="58:58" x14ac:dyDescent="0.25">
      <c r="BF51290" s="1"/>
    </row>
    <row r="51291" spans="58:58" x14ac:dyDescent="0.25">
      <c r="BF51291" s="1"/>
    </row>
    <row r="51292" spans="58:58" x14ac:dyDescent="0.25">
      <c r="BF51292" s="1"/>
    </row>
    <row r="51293" spans="58:58" x14ac:dyDescent="0.25">
      <c r="BF51293" s="1"/>
    </row>
    <row r="51294" spans="58:58" x14ac:dyDescent="0.25">
      <c r="BF51294" s="1"/>
    </row>
    <row r="51295" spans="58:58" x14ac:dyDescent="0.25">
      <c r="BF51295" s="1"/>
    </row>
    <row r="51296" spans="58:58" x14ac:dyDescent="0.25">
      <c r="BF51296" s="1"/>
    </row>
    <row r="51297" spans="58:58" x14ac:dyDescent="0.25">
      <c r="BF51297" s="1"/>
    </row>
    <row r="51298" spans="58:58" x14ac:dyDescent="0.25">
      <c r="BF51298" s="1"/>
    </row>
    <row r="51299" spans="58:58" x14ac:dyDescent="0.25">
      <c r="BF51299" s="1"/>
    </row>
    <row r="51300" spans="58:58" x14ac:dyDescent="0.25">
      <c r="BF51300" s="1"/>
    </row>
    <row r="51301" spans="58:58" x14ac:dyDescent="0.25">
      <c r="BF51301" s="1"/>
    </row>
    <row r="51302" spans="58:58" x14ac:dyDescent="0.25">
      <c r="BF51302" s="1"/>
    </row>
    <row r="51303" spans="58:58" x14ac:dyDescent="0.25">
      <c r="BF51303" s="1"/>
    </row>
    <row r="51304" spans="58:58" x14ac:dyDescent="0.25">
      <c r="BF51304" s="1"/>
    </row>
    <row r="51305" spans="58:58" x14ac:dyDescent="0.25">
      <c r="BF51305" s="1"/>
    </row>
    <row r="51306" spans="58:58" x14ac:dyDescent="0.25">
      <c r="BF51306" s="1"/>
    </row>
    <row r="51307" spans="58:58" x14ac:dyDescent="0.25">
      <c r="BF51307" s="1"/>
    </row>
    <row r="51308" spans="58:58" x14ac:dyDescent="0.25">
      <c r="BF51308" s="1"/>
    </row>
    <row r="51309" spans="58:58" x14ac:dyDescent="0.25">
      <c r="BF51309" s="1"/>
    </row>
    <row r="51310" spans="58:58" x14ac:dyDescent="0.25">
      <c r="BF51310" s="1"/>
    </row>
    <row r="51311" spans="58:58" x14ac:dyDescent="0.25">
      <c r="BF51311" s="1"/>
    </row>
    <row r="51312" spans="58:58" x14ac:dyDescent="0.25">
      <c r="BF51312" s="1"/>
    </row>
    <row r="51313" spans="58:58" x14ac:dyDescent="0.25">
      <c r="BF51313" s="1"/>
    </row>
    <row r="51314" spans="58:58" x14ac:dyDescent="0.25">
      <c r="BF51314" s="1"/>
    </row>
    <row r="51315" spans="58:58" x14ac:dyDescent="0.25">
      <c r="BF51315" s="1"/>
    </row>
    <row r="51316" spans="58:58" x14ac:dyDescent="0.25">
      <c r="BF51316" s="1"/>
    </row>
    <row r="51317" spans="58:58" x14ac:dyDescent="0.25">
      <c r="BF51317" s="1"/>
    </row>
    <row r="51318" spans="58:58" x14ac:dyDescent="0.25">
      <c r="BF51318" s="1"/>
    </row>
    <row r="51319" spans="58:58" x14ac:dyDescent="0.25">
      <c r="BF51319" s="1"/>
    </row>
    <row r="51320" spans="58:58" x14ac:dyDescent="0.25">
      <c r="BF51320" s="1"/>
    </row>
    <row r="51321" spans="58:58" x14ac:dyDescent="0.25">
      <c r="BF51321" s="1"/>
    </row>
    <row r="51322" spans="58:58" x14ac:dyDescent="0.25">
      <c r="BF51322" s="1"/>
    </row>
    <row r="51323" spans="58:58" x14ac:dyDescent="0.25">
      <c r="BF51323" s="1"/>
    </row>
    <row r="51324" spans="58:58" x14ac:dyDescent="0.25">
      <c r="BF51324" s="1"/>
    </row>
    <row r="51325" spans="58:58" x14ac:dyDescent="0.25">
      <c r="BF51325" s="1"/>
    </row>
    <row r="51326" spans="58:58" x14ac:dyDescent="0.25">
      <c r="BF51326" s="1"/>
    </row>
    <row r="51327" spans="58:58" x14ac:dyDescent="0.25">
      <c r="BF51327" s="1"/>
    </row>
    <row r="51328" spans="58:58" x14ac:dyDescent="0.25">
      <c r="BF51328" s="1"/>
    </row>
    <row r="51329" spans="58:58" x14ac:dyDescent="0.25">
      <c r="BF51329" s="1"/>
    </row>
    <row r="51330" spans="58:58" x14ac:dyDescent="0.25">
      <c r="BF51330" s="1"/>
    </row>
    <row r="51331" spans="58:58" x14ac:dyDescent="0.25">
      <c r="BF51331" s="1"/>
    </row>
    <row r="51332" spans="58:58" x14ac:dyDescent="0.25">
      <c r="BF51332" s="1"/>
    </row>
    <row r="51333" spans="58:58" x14ac:dyDescent="0.25">
      <c r="BF51333" s="1"/>
    </row>
    <row r="51334" spans="58:58" x14ac:dyDescent="0.25">
      <c r="BF51334" s="1"/>
    </row>
    <row r="51335" spans="58:58" x14ac:dyDescent="0.25">
      <c r="BF51335" s="1"/>
    </row>
    <row r="51336" spans="58:58" x14ac:dyDescent="0.25">
      <c r="BF51336" s="1"/>
    </row>
    <row r="51337" spans="58:58" x14ac:dyDescent="0.25">
      <c r="BF51337" s="1"/>
    </row>
    <row r="51338" spans="58:58" x14ac:dyDescent="0.25">
      <c r="BF51338" s="1"/>
    </row>
    <row r="51339" spans="58:58" x14ac:dyDescent="0.25">
      <c r="BF51339" s="1"/>
    </row>
    <row r="51340" spans="58:58" x14ac:dyDescent="0.25">
      <c r="BF51340" s="1"/>
    </row>
    <row r="51341" spans="58:58" x14ac:dyDescent="0.25">
      <c r="BF51341" s="1"/>
    </row>
    <row r="51342" spans="58:58" x14ac:dyDescent="0.25">
      <c r="BF51342" s="1"/>
    </row>
    <row r="51343" spans="58:58" x14ac:dyDescent="0.25">
      <c r="BF51343" s="1"/>
    </row>
    <row r="51344" spans="58:58" x14ac:dyDescent="0.25">
      <c r="BF51344" s="1"/>
    </row>
    <row r="51345" spans="58:58" x14ac:dyDescent="0.25">
      <c r="BF51345" s="1"/>
    </row>
    <row r="51346" spans="58:58" x14ac:dyDescent="0.25">
      <c r="BF51346" s="1"/>
    </row>
    <row r="51347" spans="58:58" x14ac:dyDescent="0.25">
      <c r="BF51347" s="1"/>
    </row>
    <row r="51348" spans="58:58" x14ac:dyDescent="0.25">
      <c r="BF51348" s="1"/>
    </row>
    <row r="51349" spans="58:58" x14ac:dyDescent="0.25">
      <c r="BF51349" s="1"/>
    </row>
    <row r="51350" spans="58:58" x14ac:dyDescent="0.25">
      <c r="BF51350" s="1"/>
    </row>
    <row r="51351" spans="58:58" x14ac:dyDescent="0.25">
      <c r="BF51351" s="1"/>
    </row>
    <row r="51352" spans="58:58" x14ac:dyDescent="0.25">
      <c r="BF51352" s="1"/>
    </row>
    <row r="51353" spans="58:58" x14ac:dyDescent="0.25">
      <c r="BF51353" s="1"/>
    </row>
    <row r="51354" spans="58:58" x14ac:dyDescent="0.25">
      <c r="BF51354" s="1"/>
    </row>
    <row r="51355" spans="58:58" x14ac:dyDescent="0.25">
      <c r="BF51355" s="1"/>
    </row>
    <row r="51356" spans="58:58" x14ac:dyDescent="0.25">
      <c r="BF51356" s="1"/>
    </row>
    <row r="51357" spans="58:58" x14ac:dyDescent="0.25">
      <c r="BF51357" s="1"/>
    </row>
    <row r="51358" spans="58:58" x14ac:dyDescent="0.25">
      <c r="BF51358" s="1"/>
    </row>
    <row r="51359" spans="58:58" x14ac:dyDescent="0.25">
      <c r="BF51359" s="1"/>
    </row>
    <row r="51360" spans="58:58" x14ac:dyDescent="0.25">
      <c r="BF51360" s="1"/>
    </row>
    <row r="51361" spans="58:58" x14ac:dyDescent="0.25">
      <c r="BF51361" s="1"/>
    </row>
    <row r="51362" spans="58:58" x14ac:dyDescent="0.25">
      <c r="BF51362" s="1"/>
    </row>
    <row r="51363" spans="58:58" x14ac:dyDescent="0.25">
      <c r="BF51363" s="1"/>
    </row>
    <row r="51364" spans="58:58" x14ac:dyDescent="0.25">
      <c r="BF51364" s="1"/>
    </row>
    <row r="51365" spans="58:58" x14ac:dyDescent="0.25">
      <c r="BF51365" s="1"/>
    </row>
    <row r="51366" spans="58:58" x14ac:dyDescent="0.25">
      <c r="BF51366" s="1"/>
    </row>
    <row r="51367" spans="58:58" x14ac:dyDescent="0.25">
      <c r="BF51367" s="1"/>
    </row>
    <row r="51368" spans="58:58" x14ac:dyDescent="0.25">
      <c r="BF51368" s="1"/>
    </row>
    <row r="51369" spans="58:58" x14ac:dyDescent="0.25">
      <c r="BF51369" s="1"/>
    </row>
    <row r="51370" spans="58:58" x14ac:dyDescent="0.25">
      <c r="BF51370" s="1"/>
    </row>
    <row r="51371" spans="58:58" x14ac:dyDescent="0.25">
      <c r="BF51371" s="1"/>
    </row>
    <row r="51372" spans="58:58" x14ac:dyDescent="0.25">
      <c r="BF51372" s="1"/>
    </row>
    <row r="51373" spans="58:58" x14ac:dyDescent="0.25">
      <c r="BF51373" s="1"/>
    </row>
    <row r="51374" spans="58:58" x14ac:dyDescent="0.25">
      <c r="BF51374" s="1"/>
    </row>
    <row r="51375" spans="58:58" x14ac:dyDescent="0.25">
      <c r="BF51375" s="1"/>
    </row>
    <row r="51376" spans="58:58" x14ac:dyDescent="0.25">
      <c r="BF51376" s="1"/>
    </row>
    <row r="51377" spans="58:58" x14ac:dyDescent="0.25">
      <c r="BF51377" s="1"/>
    </row>
    <row r="51378" spans="58:58" x14ac:dyDescent="0.25">
      <c r="BF51378" s="1"/>
    </row>
    <row r="51379" spans="58:58" x14ac:dyDescent="0.25">
      <c r="BF51379" s="1"/>
    </row>
    <row r="51380" spans="58:58" x14ac:dyDescent="0.25">
      <c r="BF51380" s="1"/>
    </row>
    <row r="51381" spans="58:58" x14ac:dyDescent="0.25">
      <c r="BF51381" s="1"/>
    </row>
    <row r="51382" spans="58:58" x14ac:dyDescent="0.25">
      <c r="BF51382" s="1"/>
    </row>
    <row r="51383" spans="58:58" x14ac:dyDescent="0.25">
      <c r="BF51383" s="1"/>
    </row>
    <row r="51384" spans="58:58" x14ac:dyDescent="0.25">
      <c r="BF51384" s="1"/>
    </row>
    <row r="51385" spans="58:58" x14ac:dyDescent="0.25">
      <c r="BF51385" s="1"/>
    </row>
    <row r="51386" spans="58:58" x14ac:dyDescent="0.25">
      <c r="BF51386" s="1"/>
    </row>
    <row r="51387" spans="58:58" x14ac:dyDescent="0.25">
      <c r="BF51387" s="1"/>
    </row>
    <row r="51388" spans="58:58" x14ac:dyDescent="0.25">
      <c r="BF51388" s="1"/>
    </row>
    <row r="51389" spans="58:58" x14ac:dyDescent="0.25">
      <c r="BF51389" s="1"/>
    </row>
    <row r="51390" spans="58:58" x14ac:dyDescent="0.25">
      <c r="BF51390" s="1"/>
    </row>
    <row r="51391" spans="58:58" x14ac:dyDescent="0.25">
      <c r="BF51391" s="1"/>
    </row>
    <row r="51392" spans="58:58" x14ac:dyDescent="0.25">
      <c r="BF51392" s="1"/>
    </row>
    <row r="51393" spans="58:58" x14ac:dyDescent="0.25">
      <c r="BF51393" s="1"/>
    </row>
    <row r="51394" spans="58:58" x14ac:dyDescent="0.25">
      <c r="BF51394" s="1"/>
    </row>
    <row r="51395" spans="58:58" x14ac:dyDescent="0.25">
      <c r="BF51395" s="1"/>
    </row>
    <row r="51396" spans="58:58" x14ac:dyDescent="0.25">
      <c r="BF51396" s="1"/>
    </row>
    <row r="51397" spans="58:58" x14ac:dyDescent="0.25">
      <c r="BF51397" s="1"/>
    </row>
    <row r="51398" spans="58:58" x14ac:dyDescent="0.25">
      <c r="BF51398" s="1"/>
    </row>
    <row r="51399" spans="58:58" x14ac:dyDescent="0.25">
      <c r="BF51399" s="1"/>
    </row>
    <row r="51400" spans="58:58" x14ac:dyDescent="0.25">
      <c r="BF51400" s="1"/>
    </row>
    <row r="51401" spans="58:58" x14ac:dyDescent="0.25">
      <c r="BF51401" s="1"/>
    </row>
    <row r="51402" spans="58:58" x14ac:dyDescent="0.25">
      <c r="BF51402" s="1"/>
    </row>
    <row r="51403" spans="58:58" x14ac:dyDescent="0.25">
      <c r="BF51403" s="1"/>
    </row>
    <row r="51404" spans="58:58" x14ac:dyDescent="0.25">
      <c r="BF51404" s="1"/>
    </row>
    <row r="51405" spans="58:58" x14ac:dyDescent="0.25">
      <c r="BF51405" s="1"/>
    </row>
    <row r="51406" spans="58:58" x14ac:dyDescent="0.25">
      <c r="BF51406" s="1"/>
    </row>
    <row r="51407" spans="58:58" x14ac:dyDescent="0.25">
      <c r="BF51407" s="1"/>
    </row>
    <row r="51408" spans="58:58" x14ac:dyDescent="0.25">
      <c r="BF51408" s="1"/>
    </row>
    <row r="51409" spans="58:58" x14ac:dyDescent="0.25">
      <c r="BF51409" s="1"/>
    </row>
    <row r="51410" spans="58:58" x14ac:dyDescent="0.25">
      <c r="BF51410" s="1"/>
    </row>
    <row r="51411" spans="58:58" x14ac:dyDescent="0.25">
      <c r="BF51411" s="1"/>
    </row>
    <row r="51412" spans="58:58" x14ac:dyDescent="0.25">
      <c r="BF51412" s="1"/>
    </row>
    <row r="51413" spans="58:58" x14ac:dyDescent="0.25">
      <c r="BF51413" s="1"/>
    </row>
    <row r="51414" spans="58:58" x14ac:dyDescent="0.25">
      <c r="BF51414" s="1"/>
    </row>
    <row r="51415" spans="58:58" x14ac:dyDescent="0.25">
      <c r="BF51415" s="1"/>
    </row>
    <row r="51416" spans="58:58" x14ac:dyDescent="0.25">
      <c r="BF51416" s="1"/>
    </row>
    <row r="51417" spans="58:58" x14ac:dyDescent="0.25">
      <c r="BF51417" s="1"/>
    </row>
    <row r="51418" spans="58:58" x14ac:dyDescent="0.25">
      <c r="BF51418" s="1"/>
    </row>
    <row r="51419" spans="58:58" x14ac:dyDescent="0.25">
      <c r="BF51419" s="1"/>
    </row>
    <row r="51420" spans="58:58" x14ac:dyDescent="0.25">
      <c r="BF51420" s="1"/>
    </row>
    <row r="51421" spans="58:58" x14ac:dyDescent="0.25">
      <c r="BF51421" s="1"/>
    </row>
    <row r="51422" spans="58:58" x14ac:dyDescent="0.25">
      <c r="BF51422" s="1"/>
    </row>
    <row r="51423" spans="58:58" x14ac:dyDescent="0.25">
      <c r="BF51423" s="1"/>
    </row>
    <row r="51424" spans="58:58" x14ac:dyDescent="0.25">
      <c r="BF51424" s="1"/>
    </row>
    <row r="51425" spans="58:58" x14ac:dyDescent="0.25">
      <c r="BF51425" s="1"/>
    </row>
    <row r="51426" spans="58:58" x14ac:dyDescent="0.25">
      <c r="BF51426" s="1"/>
    </row>
    <row r="51427" spans="58:58" x14ac:dyDescent="0.25">
      <c r="BF51427" s="1"/>
    </row>
    <row r="51428" spans="58:58" x14ac:dyDescent="0.25">
      <c r="BF51428" s="1"/>
    </row>
    <row r="51429" spans="58:58" x14ac:dyDescent="0.25">
      <c r="BF51429" s="1"/>
    </row>
    <row r="51430" spans="58:58" x14ac:dyDescent="0.25">
      <c r="BF51430" s="1"/>
    </row>
    <row r="51431" spans="58:58" x14ac:dyDescent="0.25">
      <c r="BF51431" s="1"/>
    </row>
    <row r="51432" spans="58:58" x14ac:dyDescent="0.25">
      <c r="BF51432" s="1"/>
    </row>
    <row r="51433" spans="58:58" x14ac:dyDescent="0.25">
      <c r="BF51433" s="1"/>
    </row>
    <row r="51434" spans="58:58" x14ac:dyDescent="0.25">
      <c r="BF51434" s="1"/>
    </row>
    <row r="51435" spans="58:58" x14ac:dyDescent="0.25">
      <c r="BF51435" s="1"/>
    </row>
    <row r="51436" spans="58:58" x14ac:dyDescent="0.25">
      <c r="BF51436" s="1"/>
    </row>
    <row r="51437" spans="58:58" x14ac:dyDescent="0.25">
      <c r="BF51437" s="1"/>
    </row>
    <row r="51438" spans="58:58" x14ac:dyDescent="0.25">
      <c r="BF51438" s="1"/>
    </row>
    <row r="51439" spans="58:58" x14ac:dyDescent="0.25">
      <c r="BF51439" s="1"/>
    </row>
    <row r="51440" spans="58:58" x14ac:dyDescent="0.25">
      <c r="BF51440" s="1"/>
    </row>
    <row r="51441" spans="58:58" x14ac:dyDescent="0.25">
      <c r="BF51441" s="1"/>
    </row>
    <row r="51442" spans="58:58" x14ac:dyDescent="0.25">
      <c r="BF51442" s="1"/>
    </row>
    <row r="51443" spans="58:58" x14ac:dyDescent="0.25">
      <c r="BF51443" s="1"/>
    </row>
    <row r="51444" spans="58:58" x14ac:dyDescent="0.25">
      <c r="BF51444" s="1"/>
    </row>
    <row r="51445" spans="58:58" x14ac:dyDescent="0.25">
      <c r="BF51445" s="1"/>
    </row>
    <row r="51446" spans="58:58" x14ac:dyDescent="0.25">
      <c r="BF51446" s="1"/>
    </row>
    <row r="51447" spans="58:58" x14ac:dyDescent="0.25">
      <c r="BF51447" s="1"/>
    </row>
    <row r="51448" spans="58:58" x14ac:dyDescent="0.25">
      <c r="BF51448" s="1"/>
    </row>
    <row r="51449" spans="58:58" x14ac:dyDescent="0.25">
      <c r="BF51449" s="1"/>
    </row>
    <row r="51450" spans="58:58" x14ac:dyDescent="0.25">
      <c r="BF51450" s="1"/>
    </row>
    <row r="51451" spans="58:58" x14ac:dyDescent="0.25">
      <c r="BF51451" s="1"/>
    </row>
    <row r="51452" spans="58:58" x14ac:dyDescent="0.25">
      <c r="BF51452" s="1"/>
    </row>
    <row r="51453" spans="58:58" x14ac:dyDescent="0.25">
      <c r="BF51453" s="1"/>
    </row>
    <row r="51454" spans="58:58" x14ac:dyDescent="0.25">
      <c r="BF51454" s="1"/>
    </row>
    <row r="51455" spans="58:58" x14ac:dyDescent="0.25">
      <c r="BF51455" s="1"/>
    </row>
    <row r="51456" spans="58:58" x14ac:dyDescent="0.25">
      <c r="BF51456" s="1"/>
    </row>
    <row r="51457" spans="58:58" x14ac:dyDescent="0.25">
      <c r="BF51457" s="1"/>
    </row>
    <row r="51458" spans="58:58" x14ac:dyDescent="0.25">
      <c r="BF51458" s="1"/>
    </row>
    <row r="51459" spans="58:58" x14ac:dyDescent="0.25">
      <c r="BF51459" s="1"/>
    </row>
    <row r="51460" spans="58:58" x14ac:dyDescent="0.25">
      <c r="BF51460" s="1"/>
    </row>
    <row r="51461" spans="58:58" x14ac:dyDescent="0.25">
      <c r="BF51461" s="1"/>
    </row>
    <row r="51462" spans="58:58" x14ac:dyDescent="0.25">
      <c r="BF51462" s="1"/>
    </row>
    <row r="51463" spans="58:58" x14ac:dyDescent="0.25">
      <c r="BF51463" s="1"/>
    </row>
    <row r="51464" spans="58:58" x14ac:dyDescent="0.25">
      <c r="BF51464" s="1"/>
    </row>
    <row r="51465" spans="58:58" x14ac:dyDescent="0.25">
      <c r="BF51465" s="1"/>
    </row>
    <row r="51466" spans="58:58" x14ac:dyDescent="0.25">
      <c r="BF51466" s="1"/>
    </row>
    <row r="51467" spans="58:58" x14ac:dyDescent="0.25">
      <c r="BF51467" s="1"/>
    </row>
    <row r="51468" spans="58:58" x14ac:dyDescent="0.25">
      <c r="BF51468" s="1"/>
    </row>
    <row r="51469" spans="58:58" x14ac:dyDescent="0.25">
      <c r="BF51469" s="1"/>
    </row>
    <row r="51470" spans="58:58" x14ac:dyDescent="0.25">
      <c r="BF51470" s="1"/>
    </row>
    <row r="51471" spans="58:58" x14ac:dyDescent="0.25">
      <c r="BF51471" s="1"/>
    </row>
    <row r="51472" spans="58:58" x14ac:dyDescent="0.25">
      <c r="BF51472" s="1"/>
    </row>
    <row r="51473" spans="58:58" x14ac:dyDescent="0.25">
      <c r="BF51473" s="1"/>
    </row>
    <row r="51474" spans="58:58" x14ac:dyDescent="0.25">
      <c r="BF51474" s="1"/>
    </row>
    <row r="51475" spans="58:58" x14ac:dyDescent="0.25">
      <c r="BF51475" s="1"/>
    </row>
    <row r="51476" spans="58:58" x14ac:dyDescent="0.25">
      <c r="BF51476" s="1"/>
    </row>
    <row r="51477" spans="58:58" x14ac:dyDescent="0.25">
      <c r="BF51477" s="1"/>
    </row>
    <row r="51478" spans="58:58" x14ac:dyDescent="0.25">
      <c r="BF51478" s="1"/>
    </row>
    <row r="51479" spans="58:58" x14ac:dyDescent="0.25">
      <c r="BF51479" s="1"/>
    </row>
    <row r="51480" spans="58:58" x14ac:dyDescent="0.25">
      <c r="BF51480" s="1"/>
    </row>
    <row r="51481" spans="58:58" x14ac:dyDescent="0.25">
      <c r="BF51481" s="1"/>
    </row>
    <row r="51482" spans="58:58" x14ac:dyDescent="0.25">
      <c r="BF51482" s="1"/>
    </row>
    <row r="51483" spans="58:58" x14ac:dyDescent="0.25">
      <c r="BF51483" s="1"/>
    </row>
    <row r="51484" spans="58:58" x14ac:dyDescent="0.25">
      <c r="BF51484" s="1"/>
    </row>
    <row r="51485" spans="58:58" x14ac:dyDescent="0.25">
      <c r="BF51485" s="1"/>
    </row>
    <row r="51486" spans="58:58" x14ac:dyDescent="0.25">
      <c r="BF51486" s="1"/>
    </row>
    <row r="51487" spans="58:58" x14ac:dyDescent="0.25">
      <c r="BF51487" s="1"/>
    </row>
    <row r="51488" spans="58:58" x14ac:dyDescent="0.25">
      <c r="BF51488" s="1"/>
    </row>
    <row r="51489" spans="58:58" x14ac:dyDescent="0.25">
      <c r="BF51489" s="1"/>
    </row>
    <row r="51490" spans="58:58" x14ac:dyDescent="0.25">
      <c r="BF51490" s="1"/>
    </row>
    <row r="51491" spans="58:58" x14ac:dyDescent="0.25">
      <c r="BF51491" s="1"/>
    </row>
    <row r="51492" spans="58:58" x14ac:dyDescent="0.25">
      <c r="BF51492" s="1"/>
    </row>
    <row r="51493" spans="58:58" x14ac:dyDescent="0.25">
      <c r="BF51493" s="1"/>
    </row>
    <row r="51494" spans="58:58" x14ac:dyDescent="0.25">
      <c r="BF51494" s="1"/>
    </row>
    <row r="51495" spans="58:58" x14ac:dyDescent="0.25">
      <c r="BF51495" s="1"/>
    </row>
    <row r="51496" spans="58:58" x14ac:dyDescent="0.25">
      <c r="BF51496" s="1"/>
    </row>
    <row r="51497" spans="58:58" x14ac:dyDescent="0.25">
      <c r="BF51497" s="1"/>
    </row>
    <row r="51498" spans="58:58" x14ac:dyDescent="0.25">
      <c r="BF51498" s="1"/>
    </row>
    <row r="51499" spans="58:58" x14ac:dyDescent="0.25">
      <c r="BF51499" s="1"/>
    </row>
    <row r="51500" spans="58:58" x14ac:dyDescent="0.25">
      <c r="BF51500" s="1"/>
    </row>
    <row r="51501" spans="58:58" x14ac:dyDescent="0.25">
      <c r="BF51501" s="1"/>
    </row>
    <row r="51502" spans="58:58" x14ac:dyDescent="0.25">
      <c r="BF51502" s="1"/>
    </row>
    <row r="51503" spans="58:58" x14ac:dyDescent="0.25">
      <c r="BF51503" s="1"/>
    </row>
    <row r="51504" spans="58:58" x14ac:dyDescent="0.25">
      <c r="BF51504" s="1"/>
    </row>
    <row r="51505" spans="58:58" x14ac:dyDescent="0.25">
      <c r="BF51505" s="1"/>
    </row>
    <row r="51506" spans="58:58" x14ac:dyDescent="0.25">
      <c r="BF51506" s="1"/>
    </row>
    <row r="51507" spans="58:58" x14ac:dyDescent="0.25">
      <c r="BF51507" s="1"/>
    </row>
    <row r="51508" spans="58:58" x14ac:dyDescent="0.25">
      <c r="BF51508" s="1"/>
    </row>
    <row r="51509" spans="58:58" x14ac:dyDescent="0.25">
      <c r="BF51509" s="1"/>
    </row>
    <row r="51510" spans="58:58" x14ac:dyDescent="0.25">
      <c r="BF51510" s="1"/>
    </row>
    <row r="51511" spans="58:58" x14ac:dyDescent="0.25">
      <c r="BF51511" s="1"/>
    </row>
    <row r="51512" spans="58:58" x14ac:dyDescent="0.25">
      <c r="BF51512" s="1"/>
    </row>
    <row r="51513" spans="58:58" x14ac:dyDescent="0.25">
      <c r="BF51513" s="1"/>
    </row>
    <row r="51514" spans="58:58" x14ac:dyDescent="0.25">
      <c r="BF51514" s="1"/>
    </row>
    <row r="51515" spans="58:58" x14ac:dyDescent="0.25">
      <c r="BF51515" s="1"/>
    </row>
    <row r="51516" spans="58:58" x14ac:dyDescent="0.25">
      <c r="BF51516" s="1"/>
    </row>
    <row r="51517" spans="58:58" x14ac:dyDescent="0.25">
      <c r="BF51517" s="1"/>
    </row>
    <row r="51518" spans="58:58" x14ac:dyDescent="0.25">
      <c r="BF51518" s="1"/>
    </row>
    <row r="51519" spans="58:58" x14ac:dyDescent="0.25">
      <c r="BF51519" s="1"/>
    </row>
    <row r="51520" spans="58:58" x14ac:dyDescent="0.25">
      <c r="BF51520" s="1"/>
    </row>
    <row r="51521" spans="58:58" x14ac:dyDescent="0.25">
      <c r="BF51521" s="1"/>
    </row>
    <row r="51522" spans="58:58" x14ac:dyDescent="0.25">
      <c r="BF51522" s="1"/>
    </row>
    <row r="51523" spans="58:58" x14ac:dyDescent="0.25">
      <c r="BF51523" s="1"/>
    </row>
    <row r="51524" spans="58:58" x14ac:dyDescent="0.25">
      <c r="BF51524" s="1"/>
    </row>
    <row r="51525" spans="58:58" x14ac:dyDescent="0.25">
      <c r="BF51525" s="1"/>
    </row>
    <row r="51526" spans="58:58" x14ac:dyDescent="0.25">
      <c r="BF51526" s="1"/>
    </row>
    <row r="51527" spans="58:58" x14ac:dyDescent="0.25">
      <c r="BF51527" s="1"/>
    </row>
    <row r="51528" spans="58:58" x14ac:dyDescent="0.25">
      <c r="BF51528" s="1"/>
    </row>
    <row r="51529" spans="58:58" x14ac:dyDescent="0.25">
      <c r="BF51529" s="1"/>
    </row>
    <row r="51530" spans="58:58" x14ac:dyDescent="0.25">
      <c r="BF51530" s="1"/>
    </row>
    <row r="51531" spans="58:58" x14ac:dyDescent="0.25">
      <c r="BF51531" s="1"/>
    </row>
    <row r="51532" spans="58:58" x14ac:dyDescent="0.25">
      <c r="BF51532" s="1"/>
    </row>
    <row r="51533" spans="58:58" x14ac:dyDescent="0.25">
      <c r="BF51533" s="1"/>
    </row>
    <row r="51534" spans="58:58" x14ac:dyDescent="0.25">
      <c r="BF51534" s="1"/>
    </row>
    <row r="51535" spans="58:58" x14ac:dyDescent="0.25">
      <c r="BF51535" s="1"/>
    </row>
    <row r="51536" spans="58:58" x14ac:dyDescent="0.25">
      <c r="BF51536" s="1"/>
    </row>
    <row r="51537" spans="58:58" x14ac:dyDescent="0.25">
      <c r="BF51537" s="1"/>
    </row>
    <row r="51538" spans="58:58" x14ac:dyDescent="0.25">
      <c r="BF51538" s="1"/>
    </row>
    <row r="51539" spans="58:58" x14ac:dyDescent="0.25">
      <c r="BF51539" s="1"/>
    </row>
    <row r="51540" spans="58:58" x14ac:dyDescent="0.25">
      <c r="BF51540" s="1"/>
    </row>
    <row r="51541" spans="58:58" x14ac:dyDescent="0.25">
      <c r="BF51541" s="1"/>
    </row>
    <row r="51542" spans="58:58" x14ac:dyDescent="0.25">
      <c r="BF51542" s="1"/>
    </row>
    <row r="51543" spans="58:58" x14ac:dyDescent="0.25">
      <c r="BF51543" s="1"/>
    </row>
    <row r="51544" spans="58:58" x14ac:dyDescent="0.25">
      <c r="BF51544" s="1"/>
    </row>
    <row r="51545" spans="58:58" x14ac:dyDescent="0.25">
      <c r="BF51545" s="1"/>
    </row>
    <row r="51546" spans="58:58" x14ac:dyDescent="0.25">
      <c r="BF51546" s="1"/>
    </row>
    <row r="51547" spans="58:58" x14ac:dyDescent="0.25">
      <c r="BF51547" s="1"/>
    </row>
    <row r="51548" spans="58:58" x14ac:dyDescent="0.25">
      <c r="BF51548" s="1"/>
    </row>
    <row r="51549" spans="58:58" x14ac:dyDescent="0.25">
      <c r="BF51549" s="1"/>
    </row>
    <row r="51550" spans="58:58" x14ac:dyDescent="0.25">
      <c r="BF51550" s="1"/>
    </row>
    <row r="51551" spans="58:58" x14ac:dyDescent="0.25">
      <c r="BF51551" s="1"/>
    </row>
    <row r="51552" spans="58:58" x14ac:dyDescent="0.25">
      <c r="BF51552" s="1"/>
    </row>
    <row r="51553" spans="58:58" x14ac:dyDescent="0.25">
      <c r="BF51553" s="1"/>
    </row>
    <row r="51554" spans="58:58" x14ac:dyDescent="0.25">
      <c r="BF51554" s="1"/>
    </row>
    <row r="51555" spans="58:58" x14ac:dyDescent="0.25">
      <c r="BF51555" s="1"/>
    </row>
    <row r="51556" spans="58:58" x14ac:dyDescent="0.25">
      <c r="BF51556" s="1"/>
    </row>
    <row r="51557" spans="58:58" x14ac:dyDescent="0.25">
      <c r="BF51557" s="1"/>
    </row>
    <row r="51558" spans="58:58" x14ac:dyDescent="0.25">
      <c r="BF51558" s="1"/>
    </row>
    <row r="51559" spans="58:58" x14ac:dyDescent="0.25">
      <c r="BF51559" s="1"/>
    </row>
    <row r="51560" spans="58:58" x14ac:dyDescent="0.25">
      <c r="BF51560" s="1"/>
    </row>
    <row r="51561" spans="58:58" x14ac:dyDescent="0.25">
      <c r="BF51561" s="1"/>
    </row>
    <row r="51562" spans="58:58" x14ac:dyDescent="0.25">
      <c r="BF51562" s="1"/>
    </row>
    <row r="51563" spans="58:58" x14ac:dyDescent="0.25">
      <c r="BF51563" s="1"/>
    </row>
    <row r="51564" spans="58:58" x14ac:dyDescent="0.25">
      <c r="BF51564" s="1"/>
    </row>
    <row r="51565" spans="58:58" x14ac:dyDescent="0.25">
      <c r="BF51565" s="1"/>
    </row>
    <row r="51566" spans="58:58" x14ac:dyDescent="0.25">
      <c r="BF51566" s="1"/>
    </row>
    <row r="51567" spans="58:58" x14ac:dyDescent="0.25">
      <c r="BF51567" s="1"/>
    </row>
    <row r="51568" spans="58:58" x14ac:dyDescent="0.25">
      <c r="BF51568" s="1"/>
    </row>
    <row r="51569" spans="58:58" x14ac:dyDescent="0.25">
      <c r="BF51569" s="1"/>
    </row>
    <row r="51570" spans="58:58" x14ac:dyDescent="0.25">
      <c r="BF51570" s="1"/>
    </row>
    <row r="51571" spans="58:58" x14ac:dyDescent="0.25">
      <c r="BF51571" s="1"/>
    </row>
    <row r="51572" spans="58:58" x14ac:dyDescent="0.25">
      <c r="BF51572" s="1"/>
    </row>
    <row r="51573" spans="58:58" x14ac:dyDescent="0.25">
      <c r="BF51573" s="1"/>
    </row>
    <row r="51574" spans="58:58" x14ac:dyDescent="0.25">
      <c r="BF51574" s="1"/>
    </row>
    <row r="51575" spans="58:58" x14ac:dyDescent="0.25">
      <c r="BF51575" s="1"/>
    </row>
    <row r="51576" spans="58:58" x14ac:dyDescent="0.25">
      <c r="BF51576" s="1"/>
    </row>
    <row r="51577" spans="58:58" x14ac:dyDescent="0.25">
      <c r="BF51577" s="1"/>
    </row>
    <row r="51578" spans="58:58" x14ac:dyDescent="0.25">
      <c r="BF51578" s="1"/>
    </row>
    <row r="51579" spans="58:58" x14ac:dyDescent="0.25">
      <c r="BF51579" s="1"/>
    </row>
    <row r="51580" spans="58:58" x14ac:dyDescent="0.25">
      <c r="BF51580" s="1"/>
    </row>
    <row r="51581" spans="58:58" x14ac:dyDescent="0.25">
      <c r="BF51581" s="1"/>
    </row>
    <row r="51582" spans="58:58" x14ac:dyDescent="0.25">
      <c r="BF51582" s="1"/>
    </row>
    <row r="51583" spans="58:58" x14ac:dyDescent="0.25">
      <c r="BF51583" s="1"/>
    </row>
    <row r="51584" spans="58:58" x14ac:dyDescent="0.25">
      <c r="BF51584" s="1"/>
    </row>
    <row r="51585" spans="58:58" x14ac:dyDescent="0.25">
      <c r="BF51585" s="1"/>
    </row>
    <row r="51586" spans="58:58" x14ac:dyDescent="0.25">
      <c r="BF51586" s="1"/>
    </row>
    <row r="51587" spans="58:58" x14ac:dyDescent="0.25">
      <c r="BF51587" s="1"/>
    </row>
    <row r="51588" spans="58:58" x14ac:dyDescent="0.25">
      <c r="BF51588" s="1"/>
    </row>
    <row r="51589" spans="58:58" x14ac:dyDescent="0.25">
      <c r="BF51589" s="1"/>
    </row>
    <row r="51590" spans="58:58" x14ac:dyDescent="0.25">
      <c r="BF51590" s="1"/>
    </row>
    <row r="51591" spans="58:58" x14ac:dyDescent="0.25">
      <c r="BF51591" s="1"/>
    </row>
    <row r="51592" spans="58:58" x14ac:dyDescent="0.25">
      <c r="BF51592" s="1"/>
    </row>
    <row r="51593" spans="58:58" x14ac:dyDescent="0.25">
      <c r="BF51593" s="1"/>
    </row>
    <row r="51594" spans="58:58" x14ac:dyDescent="0.25">
      <c r="BF51594" s="1"/>
    </row>
    <row r="51595" spans="58:58" x14ac:dyDescent="0.25">
      <c r="BF51595" s="1"/>
    </row>
    <row r="51596" spans="58:58" x14ac:dyDescent="0.25">
      <c r="BF51596" s="1"/>
    </row>
    <row r="51597" spans="58:58" x14ac:dyDescent="0.25">
      <c r="BF51597" s="1"/>
    </row>
    <row r="51598" spans="58:58" x14ac:dyDescent="0.25">
      <c r="BF51598" s="1"/>
    </row>
    <row r="51599" spans="58:58" x14ac:dyDescent="0.25">
      <c r="BF51599" s="1"/>
    </row>
    <row r="51600" spans="58:58" x14ac:dyDescent="0.25">
      <c r="BF51600" s="1"/>
    </row>
    <row r="51601" spans="58:58" x14ac:dyDescent="0.25">
      <c r="BF51601" s="1"/>
    </row>
    <row r="51602" spans="58:58" x14ac:dyDescent="0.25">
      <c r="BF51602" s="1"/>
    </row>
    <row r="51603" spans="58:58" x14ac:dyDescent="0.25">
      <c r="BF51603" s="1"/>
    </row>
    <row r="51604" spans="58:58" x14ac:dyDescent="0.25">
      <c r="BF51604" s="1"/>
    </row>
    <row r="51605" spans="58:58" x14ac:dyDescent="0.25">
      <c r="BF51605" s="1"/>
    </row>
    <row r="51606" spans="58:58" x14ac:dyDescent="0.25">
      <c r="BF51606" s="1"/>
    </row>
    <row r="51607" spans="58:58" x14ac:dyDescent="0.25">
      <c r="BF51607" s="1"/>
    </row>
    <row r="51608" spans="58:58" x14ac:dyDescent="0.25">
      <c r="BF51608" s="1"/>
    </row>
    <row r="51609" spans="58:58" x14ac:dyDescent="0.25">
      <c r="BF51609" s="1"/>
    </row>
    <row r="51610" spans="58:58" x14ac:dyDescent="0.25">
      <c r="BF51610" s="1"/>
    </row>
    <row r="51611" spans="58:58" x14ac:dyDescent="0.25">
      <c r="BF51611" s="1"/>
    </row>
    <row r="51612" spans="58:58" x14ac:dyDescent="0.25">
      <c r="BF51612" s="1"/>
    </row>
    <row r="51613" spans="58:58" x14ac:dyDescent="0.25">
      <c r="BF51613" s="1"/>
    </row>
    <row r="51614" spans="58:58" x14ac:dyDescent="0.25">
      <c r="BF51614" s="1"/>
    </row>
    <row r="51615" spans="58:58" x14ac:dyDescent="0.25">
      <c r="BF51615" s="1"/>
    </row>
    <row r="51616" spans="58:58" x14ac:dyDescent="0.25">
      <c r="BF51616" s="1"/>
    </row>
    <row r="51617" spans="58:58" x14ac:dyDescent="0.25">
      <c r="BF51617" s="1"/>
    </row>
    <row r="51618" spans="58:58" x14ac:dyDescent="0.25">
      <c r="BF51618" s="1"/>
    </row>
    <row r="51619" spans="58:58" x14ac:dyDescent="0.25">
      <c r="BF51619" s="1"/>
    </row>
    <row r="51620" spans="58:58" x14ac:dyDescent="0.25">
      <c r="BF51620" s="1"/>
    </row>
    <row r="51621" spans="58:58" x14ac:dyDescent="0.25">
      <c r="BF51621" s="1"/>
    </row>
    <row r="51622" spans="58:58" x14ac:dyDescent="0.25">
      <c r="BF51622" s="1"/>
    </row>
    <row r="51623" spans="58:58" x14ac:dyDescent="0.25">
      <c r="BF51623" s="1"/>
    </row>
    <row r="51624" spans="58:58" x14ac:dyDescent="0.25">
      <c r="BF51624" s="1"/>
    </row>
    <row r="51625" spans="58:58" x14ac:dyDescent="0.25">
      <c r="BF51625" s="1"/>
    </row>
    <row r="51626" spans="58:58" x14ac:dyDescent="0.25">
      <c r="BF51626" s="1"/>
    </row>
    <row r="51627" spans="58:58" x14ac:dyDescent="0.25">
      <c r="BF51627" s="1"/>
    </row>
    <row r="51628" spans="58:58" x14ac:dyDescent="0.25">
      <c r="BF51628" s="1"/>
    </row>
    <row r="51629" spans="58:58" x14ac:dyDescent="0.25">
      <c r="BF51629" s="1"/>
    </row>
    <row r="51630" spans="58:58" x14ac:dyDescent="0.25">
      <c r="BF51630" s="1"/>
    </row>
    <row r="51631" spans="58:58" x14ac:dyDescent="0.25">
      <c r="BF51631" s="1"/>
    </row>
    <row r="51632" spans="58:58" x14ac:dyDescent="0.25">
      <c r="BF51632" s="1"/>
    </row>
    <row r="51633" spans="58:58" x14ac:dyDescent="0.25">
      <c r="BF51633" s="1"/>
    </row>
    <row r="51634" spans="58:58" x14ac:dyDescent="0.25">
      <c r="BF51634" s="1"/>
    </row>
    <row r="51635" spans="58:58" x14ac:dyDescent="0.25">
      <c r="BF51635" s="1"/>
    </row>
    <row r="51636" spans="58:58" x14ac:dyDescent="0.25">
      <c r="BF51636" s="1"/>
    </row>
    <row r="51637" spans="58:58" x14ac:dyDescent="0.25">
      <c r="BF51637" s="1"/>
    </row>
    <row r="51638" spans="58:58" x14ac:dyDescent="0.25">
      <c r="BF51638" s="1"/>
    </row>
    <row r="51639" spans="58:58" x14ac:dyDescent="0.25">
      <c r="BF51639" s="1"/>
    </row>
    <row r="51640" spans="58:58" x14ac:dyDescent="0.25">
      <c r="BF51640" s="1"/>
    </row>
    <row r="51641" spans="58:58" x14ac:dyDescent="0.25">
      <c r="BF51641" s="1"/>
    </row>
    <row r="51642" spans="58:58" x14ac:dyDescent="0.25">
      <c r="BF51642" s="1"/>
    </row>
    <row r="51643" spans="58:58" x14ac:dyDescent="0.25">
      <c r="BF51643" s="1"/>
    </row>
    <row r="51644" spans="58:58" x14ac:dyDescent="0.25">
      <c r="BF51644" s="1"/>
    </row>
    <row r="51645" spans="58:58" x14ac:dyDescent="0.25">
      <c r="BF51645" s="1"/>
    </row>
    <row r="51646" spans="58:58" x14ac:dyDescent="0.25">
      <c r="BF51646" s="1"/>
    </row>
    <row r="51647" spans="58:58" x14ac:dyDescent="0.25">
      <c r="BF51647" s="1"/>
    </row>
    <row r="51648" spans="58:58" x14ac:dyDescent="0.25">
      <c r="BF51648" s="1"/>
    </row>
    <row r="51649" spans="58:58" x14ac:dyDescent="0.25">
      <c r="BF51649" s="1"/>
    </row>
    <row r="51650" spans="58:58" x14ac:dyDescent="0.25">
      <c r="BF51650" s="1"/>
    </row>
    <row r="51651" spans="58:58" x14ac:dyDescent="0.25">
      <c r="BF51651" s="1"/>
    </row>
    <row r="51652" spans="58:58" x14ac:dyDescent="0.25">
      <c r="BF51652" s="1"/>
    </row>
    <row r="51653" spans="58:58" x14ac:dyDescent="0.25">
      <c r="BF51653" s="1"/>
    </row>
    <row r="51654" spans="58:58" x14ac:dyDescent="0.25">
      <c r="BF51654" s="1"/>
    </row>
    <row r="51655" spans="58:58" x14ac:dyDescent="0.25">
      <c r="BF51655" s="1"/>
    </row>
    <row r="51656" spans="58:58" x14ac:dyDescent="0.25">
      <c r="BF51656" s="1"/>
    </row>
    <row r="51657" spans="58:58" x14ac:dyDescent="0.25">
      <c r="BF51657" s="1"/>
    </row>
    <row r="51658" spans="58:58" x14ac:dyDescent="0.25">
      <c r="BF51658" s="1"/>
    </row>
    <row r="51659" spans="58:58" x14ac:dyDescent="0.25">
      <c r="BF51659" s="1"/>
    </row>
    <row r="51660" spans="58:58" x14ac:dyDescent="0.25">
      <c r="BF51660" s="1"/>
    </row>
    <row r="51661" spans="58:58" x14ac:dyDescent="0.25">
      <c r="BF51661" s="1"/>
    </row>
    <row r="51662" spans="58:58" x14ac:dyDescent="0.25">
      <c r="BF51662" s="1"/>
    </row>
    <row r="51663" spans="58:58" x14ac:dyDescent="0.25">
      <c r="BF51663" s="1"/>
    </row>
    <row r="51664" spans="58:58" x14ac:dyDescent="0.25">
      <c r="BF51664" s="1"/>
    </row>
    <row r="51665" spans="58:58" x14ac:dyDescent="0.25">
      <c r="BF51665" s="1"/>
    </row>
    <row r="51666" spans="58:58" x14ac:dyDescent="0.25">
      <c r="BF51666" s="1"/>
    </row>
    <row r="51667" spans="58:58" x14ac:dyDescent="0.25">
      <c r="BF51667" s="1"/>
    </row>
    <row r="51668" spans="58:58" x14ac:dyDescent="0.25">
      <c r="BF51668" s="1"/>
    </row>
    <row r="51669" spans="58:58" x14ac:dyDescent="0.25">
      <c r="BF51669" s="1"/>
    </row>
    <row r="51670" spans="58:58" x14ac:dyDescent="0.25">
      <c r="BF51670" s="1"/>
    </row>
    <row r="51671" spans="58:58" x14ac:dyDescent="0.25">
      <c r="BF51671" s="1"/>
    </row>
    <row r="51672" spans="58:58" x14ac:dyDescent="0.25">
      <c r="BF51672" s="1"/>
    </row>
    <row r="51673" spans="58:58" x14ac:dyDescent="0.25">
      <c r="BF51673" s="1"/>
    </row>
    <row r="51674" spans="58:58" x14ac:dyDescent="0.25">
      <c r="BF51674" s="1"/>
    </row>
    <row r="51675" spans="58:58" x14ac:dyDescent="0.25">
      <c r="BF51675" s="1"/>
    </row>
    <row r="51676" spans="58:58" x14ac:dyDescent="0.25">
      <c r="BF51676" s="1"/>
    </row>
    <row r="51677" spans="58:58" x14ac:dyDescent="0.25">
      <c r="BF51677" s="1"/>
    </row>
    <row r="51678" spans="58:58" x14ac:dyDescent="0.25">
      <c r="BF51678" s="1"/>
    </row>
    <row r="51679" spans="58:58" x14ac:dyDescent="0.25">
      <c r="BF51679" s="1"/>
    </row>
    <row r="51680" spans="58:58" x14ac:dyDescent="0.25">
      <c r="BF51680" s="1"/>
    </row>
    <row r="51681" spans="58:58" x14ac:dyDescent="0.25">
      <c r="BF51681" s="1"/>
    </row>
    <row r="51682" spans="58:58" x14ac:dyDescent="0.25">
      <c r="BF51682" s="1"/>
    </row>
    <row r="51683" spans="58:58" x14ac:dyDescent="0.25">
      <c r="BF51683" s="1"/>
    </row>
    <row r="51684" spans="58:58" x14ac:dyDescent="0.25">
      <c r="BF51684" s="1"/>
    </row>
    <row r="51685" spans="58:58" x14ac:dyDescent="0.25">
      <c r="BF51685" s="1"/>
    </row>
    <row r="51686" spans="58:58" x14ac:dyDescent="0.25">
      <c r="BF51686" s="1"/>
    </row>
    <row r="51687" spans="58:58" x14ac:dyDescent="0.25">
      <c r="BF51687" s="1"/>
    </row>
    <row r="51688" spans="58:58" x14ac:dyDescent="0.25">
      <c r="BF51688" s="1"/>
    </row>
    <row r="51689" spans="58:58" x14ac:dyDescent="0.25">
      <c r="BF51689" s="1"/>
    </row>
    <row r="51690" spans="58:58" x14ac:dyDescent="0.25">
      <c r="BF51690" s="1"/>
    </row>
    <row r="51691" spans="58:58" x14ac:dyDescent="0.25">
      <c r="BF51691" s="1"/>
    </row>
    <row r="51692" spans="58:58" x14ac:dyDescent="0.25">
      <c r="BF51692" s="1"/>
    </row>
    <row r="51693" spans="58:58" x14ac:dyDescent="0.25">
      <c r="BF51693" s="1"/>
    </row>
    <row r="51694" spans="58:58" x14ac:dyDescent="0.25">
      <c r="BF51694" s="1"/>
    </row>
    <row r="51695" spans="58:58" x14ac:dyDescent="0.25">
      <c r="BF51695" s="1"/>
    </row>
    <row r="51696" spans="58:58" x14ac:dyDescent="0.25">
      <c r="BF51696" s="1"/>
    </row>
    <row r="51697" spans="58:58" x14ac:dyDescent="0.25">
      <c r="BF51697" s="1"/>
    </row>
    <row r="51698" spans="58:58" x14ac:dyDescent="0.25">
      <c r="BF51698" s="1"/>
    </row>
    <row r="51699" spans="58:58" x14ac:dyDescent="0.25">
      <c r="BF51699" s="1"/>
    </row>
    <row r="51700" spans="58:58" x14ac:dyDescent="0.25">
      <c r="BF51700" s="1"/>
    </row>
    <row r="51701" spans="58:58" x14ac:dyDescent="0.25">
      <c r="BF51701" s="1"/>
    </row>
    <row r="51702" spans="58:58" x14ac:dyDescent="0.25">
      <c r="BF51702" s="1"/>
    </row>
    <row r="51703" spans="58:58" x14ac:dyDescent="0.25">
      <c r="BF51703" s="1"/>
    </row>
    <row r="51704" spans="58:58" x14ac:dyDescent="0.25">
      <c r="BF51704" s="1"/>
    </row>
    <row r="51705" spans="58:58" x14ac:dyDescent="0.25">
      <c r="BF51705" s="1"/>
    </row>
    <row r="51706" spans="58:58" x14ac:dyDescent="0.25">
      <c r="BF51706" s="1"/>
    </row>
    <row r="51707" spans="58:58" x14ac:dyDescent="0.25">
      <c r="BF51707" s="1"/>
    </row>
    <row r="51708" spans="58:58" x14ac:dyDescent="0.25">
      <c r="BF51708" s="1"/>
    </row>
    <row r="51709" spans="58:58" x14ac:dyDescent="0.25">
      <c r="BF51709" s="1"/>
    </row>
    <row r="51710" spans="58:58" x14ac:dyDescent="0.25">
      <c r="BF51710" s="1"/>
    </row>
    <row r="51711" spans="58:58" x14ac:dyDescent="0.25">
      <c r="BF51711" s="1"/>
    </row>
    <row r="51712" spans="58:58" x14ac:dyDescent="0.25">
      <c r="BF51712" s="1"/>
    </row>
    <row r="51713" spans="58:58" x14ac:dyDescent="0.25">
      <c r="BF51713" s="1"/>
    </row>
    <row r="51714" spans="58:58" x14ac:dyDescent="0.25">
      <c r="BF51714" s="1"/>
    </row>
    <row r="51715" spans="58:58" x14ac:dyDescent="0.25">
      <c r="BF51715" s="1"/>
    </row>
    <row r="51716" spans="58:58" x14ac:dyDescent="0.25">
      <c r="BF51716" s="1"/>
    </row>
    <row r="51717" spans="58:58" x14ac:dyDescent="0.25">
      <c r="BF51717" s="1"/>
    </row>
    <row r="51718" spans="58:58" x14ac:dyDescent="0.25">
      <c r="BF51718" s="1"/>
    </row>
    <row r="51719" spans="58:58" x14ac:dyDescent="0.25">
      <c r="BF51719" s="1"/>
    </row>
    <row r="51720" spans="58:58" x14ac:dyDescent="0.25">
      <c r="BF51720" s="1"/>
    </row>
    <row r="51721" spans="58:58" x14ac:dyDescent="0.25">
      <c r="BF51721" s="1"/>
    </row>
    <row r="51722" spans="58:58" x14ac:dyDescent="0.25">
      <c r="BF51722" s="1"/>
    </row>
    <row r="51723" spans="58:58" x14ac:dyDescent="0.25">
      <c r="BF51723" s="1"/>
    </row>
    <row r="51724" spans="58:58" x14ac:dyDescent="0.25">
      <c r="BF51724" s="1"/>
    </row>
    <row r="51725" spans="58:58" x14ac:dyDescent="0.25">
      <c r="BF51725" s="1"/>
    </row>
    <row r="51726" spans="58:58" x14ac:dyDescent="0.25">
      <c r="BF51726" s="1"/>
    </row>
    <row r="51727" spans="58:58" x14ac:dyDescent="0.25">
      <c r="BF51727" s="1"/>
    </row>
    <row r="51728" spans="58:58" x14ac:dyDescent="0.25">
      <c r="BF51728" s="1"/>
    </row>
    <row r="51729" spans="58:58" x14ac:dyDescent="0.25">
      <c r="BF51729" s="1"/>
    </row>
    <row r="51730" spans="58:58" x14ac:dyDescent="0.25">
      <c r="BF51730" s="1"/>
    </row>
    <row r="51731" spans="58:58" x14ac:dyDescent="0.25">
      <c r="BF51731" s="1"/>
    </row>
    <row r="51732" spans="58:58" x14ac:dyDescent="0.25">
      <c r="BF51732" s="1"/>
    </row>
    <row r="51733" spans="58:58" x14ac:dyDescent="0.25">
      <c r="BF51733" s="1"/>
    </row>
    <row r="51734" spans="58:58" x14ac:dyDescent="0.25">
      <c r="BF51734" s="1"/>
    </row>
    <row r="51735" spans="58:58" x14ac:dyDescent="0.25">
      <c r="BF51735" s="1"/>
    </row>
    <row r="51736" spans="58:58" x14ac:dyDescent="0.25">
      <c r="BF51736" s="1"/>
    </row>
    <row r="51737" spans="58:58" x14ac:dyDescent="0.25">
      <c r="BF51737" s="1"/>
    </row>
    <row r="51738" spans="58:58" x14ac:dyDescent="0.25">
      <c r="BF51738" s="1"/>
    </row>
    <row r="51739" spans="58:58" x14ac:dyDescent="0.25">
      <c r="BF51739" s="1"/>
    </row>
    <row r="51740" spans="58:58" x14ac:dyDescent="0.25">
      <c r="BF51740" s="1"/>
    </row>
    <row r="51741" spans="58:58" x14ac:dyDescent="0.25">
      <c r="BF51741" s="1"/>
    </row>
    <row r="51742" spans="58:58" x14ac:dyDescent="0.25">
      <c r="BF51742" s="1"/>
    </row>
    <row r="51743" spans="58:58" x14ac:dyDescent="0.25">
      <c r="BF51743" s="1"/>
    </row>
    <row r="51744" spans="58:58" x14ac:dyDescent="0.25">
      <c r="BF51744" s="1"/>
    </row>
    <row r="51745" spans="58:58" x14ac:dyDescent="0.25">
      <c r="BF51745" s="1"/>
    </row>
    <row r="51746" spans="58:58" x14ac:dyDescent="0.25">
      <c r="BF51746" s="1"/>
    </row>
    <row r="51747" spans="58:58" x14ac:dyDescent="0.25">
      <c r="BF51747" s="1"/>
    </row>
    <row r="51748" spans="58:58" x14ac:dyDescent="0.25">
      <c r="BF51748" s="1"/>
    </row>
    <row r="51749" spans="58:58" x14ac:dyDescent="0.25">
      <c r="BF51749" s="1"/>
    </row>
    <row r="51750" spans="58:58" x14ac:dyDescent="0.25">
      <c r="BF51750" s="1"/>
    </row>
    <row r="51751" spans="58:58" x14ac:dyDescent="0.25">
      <c r="BF51751" s="1"/>
    </row>
    <row r="51752" spans="58:58" x14ac:dyDescent="0.25">
      <c r="BF51752" s="1"/>
    </row>
    <row r="51753" spans="58:58" x14ac:dyDescent="0.25">
      <c r="BF51753" s="1"/>
    </row>
    <row r="51754" spans="58:58" x14ac:dyDescent="0.25">
      <c r="BF51754" s="1"/>
    </row>
    <row r="51755" spans="58:58" x14ac:dyDescent="0.25">
      <c r="BF51755" s="1"/>
    </row>
    <row r="51756" spans="58:58" x14ac:dyDescent="0.25">
      <c r="BF51756" s="1"/>
    </row>
    <row r="51757" spans="58:58" x14ac:dyDescent="0.25">
      <c r="BF51757" s="1"/>
    </row>
    <row r="51758" spans="58:58" x14ac:dyDescent="0.25">
      <c r="BF51758" s="1"/>
    </row>
    <row r="51759" spans="58:58" x14ac:dyDescent="0.25">
      <c r="BF51759" s="1"/>
    </row>
    <row r="51760" spans="58:58" x14ac:dyDescent="0.25">
      <c r="BF51760" s="1"/>
    </row>
    <row r="51761" spans="58:58" x14ac:dyDescent="0.25">
      <c r="BF51761" s="1"/>
    </row>
    <row r="51762" spans="58:58" x14ac:dyDescent="0.25">
      <c r="BF51762" s="1"/>
    </row>
    <row r="51763" spans="58:58" x14ac:dyDescent="0.25">
      <c r="BF51763" s="1"/>
    </row>
    <row r="51764" spans="58:58" x14ac:dyDescent="0.25">
      <c r="BF51764" s="1"/>
    </row>
    <row r="51765" spans="58:58" x14ac:dyDescent="0.25">
      <c r="BF51765" s="1"/>
    </row>
    <row r="51766" spans="58:58" x14ac:dyDescent="0.25">
      <c r="BF51766" s="1"/>
    </row>
    <row r="51767" spans="58:58" x14ac:dyDescent="0.25">
      <c r="BF51767" s="1"/>
    </row>
    <row r="51768" spans="58:58" x14ac:dyDescent="0.25">
      <c r="BF51768" s="1"/>
    </row>
    <row r="51769" spans="58:58" x14ac:dyDescent="0.25">
      <c r="BF51769" s="1"/>
    </row>
    <row r="51770" spans="58:58" x14ac:dyDescent="0.25">
      <c r="BF51770" s="1"/>
    </row>
    <row r="51771" spans="58:58" x14ac:dyDescent="0.25">
      <c r="BF51771" s="1"/>
    </row>
    <row r="51772" spans="58:58" x14ac:dyDescent="0.25">
      <c r="BF51772" s="1"/>
    </row>
    <row r="51773" spans="58:58" x14ac:dyDescent="0.25">
      <c r="BF51773" s="1"/>
    </row>
    <row r="51774" spans="58:58" x14ac:dyDescent="0.25">
      <c r="BF51774" s="1"/>
    </row>
    <row r="51775" spans="58:58" x14ac:dyDescent="0.25">
      <c r="BF51775" s="1"/>
    </row>
    <row r="51776" spans="58:58" x14ac:dyDescent="0.25">
      <c r="BF51776" s="1"/>
    </row>
    <row r="51777" spans="58:58" x14ac:dyDescent="0.25">
      <c r="BF51777" s="1"/>
    </row>
    <row r="51778" spans="58:58" x14ac:dyDescent="0.25">
      <c r="BF51778" s="1"/>
    </row>
    <row r="51779" spans="58:58" x14ac:dyDescent="0.25">
      <c r="BF51779" s="1"/>
    </row>
    <row r="51780" spans="58:58" x14ac:dyDescent="0.25">
      <c r="BF51780" s="1"/>
    </row>
    <row r="51781" spans="58:58" x14ac:dyDescent="0.25">
      <c r="BF51781" s="1"/>
    </row>
    <row r="51782" spans="58:58" x14ac:dyDescent="0.25">
      <c r="BF51782" s="1"/>
    </row>
    <row r="51783" spans="58:58" x14ac:dyDescent="0.25">
      <c r="BF51783" s="1"/>
    </row>
    <row r="51784" spans="58:58" x14ac:dyDescent="0.25">
      <c r="BF51784" s="1"/>
    </row>
    <row r="51785" spans="58:58" x14ac:dyDescent="0.25">
      <c r="BF51785" s="1"/>
    </row>
    <row r="51786" spans="58:58" x14ac:dyDescent="0.25">
      <c r="BF51786" s="1"/>
    </row>
    <row r="51787" spans="58:58" x14ac:dyDescent="0.25">
      <c r="BF51787" s="1"/>
    </row>
    <row r="51788" spans="58:58" x14ac:dyDescent="0.25">
      <c r="BF51788" s="1"/>
    </row>
    <row r="51789" spans="58:58" x14ac:dyDescent="0.25">
      <c r="BF51789" s="1"/>
    </row>
    <row r="51790" spans="58:58" x14ac:dyDescent="0.25">
      <c r="BF51790" s="1"/>
    </row>
    <row r="51791" spans="58:58" x14ac:dyDescent="0.25">
      <c r="BF51791" s="1"/>
    </row>
    <row r="51792" spans="58:58" x14ac:dyDescent="0.25">
      <c r="BF51792" s="1"/>
    </row>
    <row r="51793" spans="58:58" x14ac:dyDescent="0.25">
      <c r="BF51793" s="1"/>
    </row>
    <row r="51794" spans="58:58" x14ac:dyDescent="0.25">
      <c r="BF51794" s="1"/>
    </row>
    <row r="51795" spans="58:58" x14ac:dyDescent="0.25">
      <c r="BF51795" s="1"/>
    </row>
    <row r="51796" spans="58:58" x14ac:dyDescent="0.25">
      <c r="BF51796" s="1"/>
    </row>
    <row r="51797" spans="58:58" x14ac:dyDescent="0.25">
      <c r="BF51797" s="1"/>
    </row>
    <row r="51798" spans="58:58" x14ac:dyDescent="0.25">
      <c r="BF51798" s="1"/>
    </row>
    <row r="51799" spans="58:58" x14ac:dyDescent="0.25">
      <c r="BF51799" s="1"/>
    </row>
    <row r="51800" spans="58:58" x14ac:dyDescent="0.25">
      <c r="BF51800" s="1"/>
    </row>
    <row r="51801" spans="58:58" x14ac:dyDescent="0.25">
      <c r="BF51801" s="1"/>
    </row>
    <row r="51802" spans="58:58" x14ac:dyDescent="0.25">
      <c r="BF51802" s="1"/>
    </row>
    <row r="51803" spans="58:58" x14ac:dyDescent="0.25">
      <c r="BF51803" s="1"/>
    </row>
    <row r="51804" spans="58:58" x14ac:dyDescent="0.25">
      <c r="BF51804" s="1"/>
    </row>
    <row r="51805" spans="58:58" x14ac:dyDescent="0.25">
      <c r="BF51805" s="1"/>
    </row>
    <row r="51806" spans="58:58" x14ac:dyDescent="0.25">
      <c r="BF51806" s="1"/>
    </row>
    <row r="51807" spans="58:58" x14ac:dyDescent="0.25">
      <c r="BF51807" s="1"/>
    </row>
    <row r="51808" spans="58:58" x14ac:dyDescent="0.25">
      <c r="BF51808" s="1"/>
    </row>
    <row r="51809" spans="58:58" x14ac:dyDescent="0.25">
      <c r="BF51809" s="1"/>
    </row>
    <row r="51810" spans="58:58" x14ac:dyDescent="0.25">
      <c r="BF51810" s="1"/>
    </row>
    <row r="51811" spans="58:58" x14ac:dyDescent="0.25">
      <c r="BF51811" s="1"/>
    </row>
    <row r="51812" spans="58:58" x14ac:dyDescent="0.25">
      <c r="BF51812" s="1"/>
    </row>
    <row r="51813" spans="58:58" x14ac:dyDescent="0.25">
      <c r="BF51813" s="1"/>
    </row>
    <row r="51814" spans="58:58" x14ac:dyDescent="0.25">
      <c r="BF51814" s="1"/>
    </row>
    <row r="51815" spans="58:58" x14ac:dyDescent="0.25">
      <c r="BF51815" s="1"/>
    </row>
    <row r="51816" spans="58:58" x14ac:dyDescent="0.25">
      <c r="BF51816" s="1"/>
    </row>
    <row r="51817" spans="58:58" x14ac:dyDescent="0.25">
      <c r="BF51817" s="1"/>
    </row>
    <row r="51818" spans="58:58" x14ac:dyDescent="0.25">
      <c r="BF51818" s="1"/>
    </row>
    <row r="51819" spans="58:58" x14ac:dyDescent="0.25">
      <c r="BF51819" s="1"/>
    </row>
    <row r="51820" spans="58:58" x14ac:dyDescent="0.25">
      <c r="BF51820" s="1"/>
    </row>
    <row r="51821" spans="58:58" x14ac:dyDescent="0.25">
      <c r="BF51821" s="1"/>
    </row>
    <row r="51822" spans="58:58" x14ac:dyDescent="0.25">
      <c r="BF51822" s="1"/>
    </row>
    <row r="51823" spans="58:58" x14ac:dyDescent="0.25">
      <c r="BF51823" s="1"/>
    </row>
    <row r="51824" spans="58:58" x14ac:dyDescent="0.25">
      <c r="BF51824" s="1"/>
    </row>
    <row r="51825" spans="58:58" x14ac:dyDescent="0.25">
      <c r="BF51825" s="1"/>
    </row>
    <row r="51826" spans="58:58" x14ac:dyDescent="0.25">
      <c r="BF51826" s="1"/>
    </row>
    <row r="51827" spans="58:58" x14ac:dyDescent="0.25">
      <c r="BF51827" s="1"/>
    </row>
    <row r="51828" spans="58:58" x14ac:dyDescent="0.25">
      <c r="BF51828" s="1"/>
    </row>
    <row r="51829" spans="58:58" x14ac:dyDescent="0.25">
      <c r="BF51829" s="1"/>
    </row>
    <row r="51830" spans="58:58" x14ac:dyDescent="0.25">
      <c r="BF51830" s="1"/>
    </row>
    <row r="51831" spans="58:58" x14ac:dyDescent="0.25">
      <c r="BF51831" s="1"/>
    </row>
    <row r="51832" spans="58:58" x14ac:dyDescent="0.25">
      <c r="BF51832" s="1"/>
    </row>
    <row r="51833" spans="58:58" x14ac:dyDescent="0.25">
      <c r="BF51833" s="1"/>
    </row>
    <row r="51834" spans="58:58" x14ac:dyDescent="0.25">
      <c r="BF51834" s="1"/>
    </row>
    <row r="51835" spans="58:58" x14ac:dyDescent="0.25">
      <c r="BF51835" s="1"/>
    </row>
    <row r="51836" spans="58:58" x14ac:dyDescent="0.25">
      <c r="BF51836" s="1"/>
    </row>
    <row r="51837" spans="58:58" x14ac:dyDescent="0.25">
      <c r="BF51837" s="1"/>
    </row>
    <row r="51838" spans="58:58" x14ac:dyDescent="0.25">
      <c r="BF51838" s="1"/>
    </row>
    <row r="51839" spans="58:58" x14ac:dyDescent="0.25">
      <c r="BF51839" s="1"/>
    </row>
    <row r="51840" spans="58:58" x14ac:dyDescent="0.25">
      <c r="BF51840" s="1"/>
    </row>
    <row r="51841" spans="58:58" x14ac:dyDescent="0.25">
      <c r="BF51841" s="1"/>
    </row>
    <row r="51842" spans="58:58" x14ac:dyDescent="0.25">
      <c r="BF51842" s="1"/>
    </row>
    <row r="51843" spans="58:58" x14ac:dyDescent="0.25">
      <c r="BF51843" s="1"/>
    </row>
    <row r="51844" spans="58:58" x14ac:dyDescent="0.25">
      <c r="BF51844" s="1"/>
    </row>
    <row r="51845" spans="58:58" x14ac:dyDescent="0.25">
      <c r="BF51845" s="1"/>
    </row>
    <row r="51846" spans="58:58" x14ac:dyDescent="0.25">
      <c r="BF51846" s="1"/>
    </row>
    <row r="51847" spans="58:58" x14ac:dyDescent="0.25">
      <c r="BF51847" s="1"/>
    </row>
    <row r="51848" spans="58:58" x14ac:dyDescent="0.25">
      <c r="BF51848" s="1"/>
    </row>
    <row r="51849" spans="58:58" x14ac:dyDescent="0.25">
      <c r="BF51849" s="1"/>
    </row>
    <row r="51850" spans="58:58" x14ac:dyDescent="0.25">
      <c r="BF51850" s="1"/>
    </row>
    <row r="51851" spans="58:58" x14ac:dyDescent="0.25">
      <c r="BF51851" s="1"/>
    </row>
    <row r="51852" spans="58:58" x14ac:dyDescent="0.25">
      <c r="BF51852" s="1"/>
    </row>
    <row r="51853" spans="58:58" x14ac:dyDescent="0.25">
      <c r="BF51853" s="1"/>
    </row>
    <row r="51854" spans="58:58" x14ac:dyDescent="0.25">
      <c r="BF51854" s="1"/>
    </row>
    <row r="51855" spans="58:58" x14ac:dyDescent="0.25">
      <c r="BF51855" s="1"/>
    </row>
    <row r="51856" spans="58:58" x14ac:dyDescent="0.25">
      <c r="BF51856" s="1"/>
    </row>
    <row r="51857" spans="58:58" x14ac:dyDescent="0.25">
      <c r="BF51857" s="1"/>
    </row>
    <row r="51858" spans="58:58" x14ac:dyDescent="0.25">
      <c r="BF51858" s="1"/>
    </row>
    <row r="51859" spans="58:58" x14ac:dyDescent="0.25">
      <c r="BF51859" s="1"/>
    </row>
    <row r="51860" spans="58:58" x14ac:dyDescent="0.25">
      <c r="BF51860" s="1"/>
    </row>
    <row r="51861" spans="58:58" x14ac:dyDescent="0.25">
      <c r="BF51861" s="1"/>
    </row>
    <row r="51862" spans="58:58" x14ac:dyDescent="0.25">
      <c r="BF51862" s="1"/>
    </row>
    <row r="51863" spans="58:58" x14ac:dyDescent="0.25">
      <c r="BF51863" s="1"/>
    </row>
    <row r="51864" spans="58:58" x14ac:dyDescent="0.25">
      <c r="BF51864" s="1"/>
    </row>
    <row r="51865" spans="58:58" x14ac:dyDescent="0.25">
      <c r="BF51865" s="1"/>
    </row>
    <row r="51866" spans="58:58" x14ac:dyDescent="0.25">
      <c r="BF51866" s="1"/>
    </row>
    <row r="51867" spans="58:58" x14ac:dyDescent="0.25">
      <c r="BF51867" s="1"/>
    </row>
    <row r="51868" spans="58:58" x14ac:dyDescent="0.25">
      <c r="BF51868" s="1"/>
    </row>
    <row r="51869" spans="58:58" x14ac:dyDescent="0.25">
      <c r="BF51869" s="1"/>
    </row>
    <row r="51870" spans="58:58" x14ac:dyDescent="0.25">
      <c r="BF51870" s="1"/>
    </row>
    <row r="51871" spans="58:58" x14ac:dyDescent="0.25">
      <c r="BF51871" s="1"/>
    </row>
    <row r="51872" spans="58:58" x14ac:dyDescent="0.25">
      <c r="BF51872" s="1"/>
    </row>
    <row r="51873" spans="58:58" x14ac:dyDescent="0.25">
      <c r="BF51873" s="1"/>
    </row>
    <row r="51874" spans="58:58" x14ac:dyDescent="0.25">
      <c r="BF51874" s="1"/>
    </row>
    <row r="51875" spans="58:58" x14ac:dyDescent="0.25">
      <c r="BF51875" s="1"/>
    </row>
    <row r="51876" spans="58:58" x14ac:dyDescent="0.25">
      <c r="BF51876" s="1"/>
    </row>
    <row r="51877" spans="58:58" x14ac:dyDescent="0.25">
      <c r="BF51877" s="1"/>
    </row>
    <row r="51878" spans="58:58" x14ac:dyDescent="0.25">
      <c r="BF51878" s="1"/>
    </row>
    <row r="51879" spans="58:58" x14ac:dyDescent="0.25">
      <c r="BF51879" s="1"/>
    </row>
    <row r="51880" spans="58:58" x14ac:dyDescent="0.25">
      <c r="BF51880" s="1"/>
    </row>
    <row r="51881" spans="58:58" x14ac:dyDescent="0.25">
      <c r="BF51881" s="1"/>
    </row>
    <row r="51882" spans="58:58" x14ac:dyDescent="0.25">
      <c r="BF51882" s="1"/>
    </row>
    <row r="51883" spans="58:58" x14ac:dyDescent="0.25">
      <c r="BF51883" s="1"/>
    </row>
    <row r="51884" spans="58:58" x14ac:dyDescent="0.25">
      <c r="BF51884" s="1"/>
    </row>
    <row r="51885" spans="58:58" x14ac:dyDescent="0.25">
      <c r="BF51885" s="1"/>
    </row>
    <row r="51886" spans="58:58" x14ac:dyDescent="0.25">
      <c r="BF51886" s="1"/>
    </row>
    <row r="51887" spans="58:58" x14ac:dyDescent="0.25">
      <c r="BF51887" s="1"/>
    </row>
    <row r="51888" spans="58:58" x14ac:dyDescent="0.25">
      <c r="BF51888" s="1"/>
    </row>
    <row r="51889" spans="58:58" x14ac:dyDescent="0.25">
      <c r="BF51889" s="1"/>
    </row>
    <row r="51890" spans="58:58" x14ac:dyDescent="0.25">
      <c r="BF51890" s="1"/>
    </row>
    <row r="51891" spans="58:58" x14ac:dyDescent="0.25">
      <c r="BF51891" s="1"/>
    </row>
    <row r="51892" spans="58:58" x14ac:dyDescent="0.25">
      <c r="BF51892" s="1"/>
    </row>
    <row r="51893" spans="58:58" x14ac:dyDescent="0.25">
      <c r="BF51893" s="1"/>
    </row>
    <row r="51894" spans="58:58" x14ac:dyDescent="0.25">
      <c r="BF51894" s="1"/>
    </row>
    <row r="51895" spans="58:58" x14ac:dyDescent="0.25">
      <c r="BF51895" s="1"/>
    </row>
    <row r="51896" spans="58:58" x14ac:dyDescent="0.25">
      <c r="BF51896" s="1"/>
    </row>
    <row r="51897" spans="58:58" x14ac:dyDescent="0.25">
      <c r="BF51897" s="1"/>
    </row>
    <row r="51898" spans="58:58" x14ac:dyDescent="0.25">
      <c r="BF51898" s="1"/>
    </row>
    <row r="51899" spans="58:58" x14ac:dyDescent="0.25">
      <c r="BF51899" s="1"/>
    </row>
    <row r="51900" spans="58:58" x14ac:dyDescent="0.25">
      <c r="BF51900" s="1"/>
    </row>
    <row r="51901" spans="58:58" x14ac:dyDescent="0.25">
      <c r="BF51901" s="1"/>
    </row>
    <row r="51902" spans="58:58" x14ac:dyDescent="0.25">
      <c r="BF51902" s="1"/>
    </row>
    <row r="51903" spans="58:58" x14ac:dyDescent="0.25">
      <c r="BF51903" s="1"/>
    </row>
    <row r="51904" spans="58:58" x14ac:dyDescent="0.25">
      <c r="BF51904" s="1"/>
    </row>
    <row r="51905" spans="58:58" x14ac:dyDescent="0.25">
      <c r="BF51905" s="1"/>
    </row>
    <row r="51906" spans="58:58" x14ac:dyDescent="0.25">
      <c r="BF51906" s="1"/>
    </row>
    <row r="51907" spans="58:58" x14ac:dyDescent="0.25">
      <c r="BF51907" s="1"/>
    </row>
    <row r="51908" spans="58:58" x14ac:dyDescent="0.25">
      <c r="BF51908" s="1"/>
    </row>
    <row r="51909" spans="58:58" x14ac:dyDescent="0.25">
      <c r="BF51909" s="1"/>
    </row>
    <row r="51910" spans="58:58" x14ac:dyDescent="0.25">
      <c r="BF51910" s="1"/>
    </row>
    <row r="51911" spans="58:58" x14ac:dyDescent="0.25">
      <c r="BF51911" s="1"/>
    </row>
    <row r="51912" spans="58:58" x14ac:dyDescent="0.25">
      <c r="BF51912" s="1"/>
    </row>
    <row r="51913" spans="58:58" x14ac:dyDescent="0.25">
      <c r="BF51913" s="1"/>
    </row>
    <row r="51914" spans="58:58" x14ac:dyDescent="0.25">
      <c r="BF51914" s="1"/>
    </row>
    <row r="51915" spans="58:58" x14ac:dyDescent="0.25">
      <c r="BF51915" s="1"/>
    </row>
    <row r="51916" spans="58:58" x14ac:dyDescent="0.25">
      <c r="BF51916" s="1"/>
    </row>
    <row r="51917" spans="58:58" x14ac:dyDescent="0.25">
      <c r="BF51917" s="1"/>
    </row>
    <row r="51918" spans="58:58" x14ac:dyDescent="0.25">
      <c r="BF51918" s="1"/>
    </row>
    <row r="51919" spans="58:58" x14ac:dyDescent="0.25">
      <c r="BF51919" s="1"/>
    </row>
    <row r="51920" spans="58:58" x14ac:dyDescent="0.25">
      <c r="BF51920" s="1"/>
    </row>
    <row r="51921" spans="58:58" x14ac:dyDescent="0.25">
      <c r="BF51921" s="1"/>
    </row>
    <row r="51922" spans="58:58" x14ac:dyDescent="0.25">
      <c r="BF51922" s="1"/>
    </row>
    <row r="51923" spans="58:58" x14ac:dyDescent="0.25">
      <c r="BF51923" s="1"/>
    </row>
    <row r="51924" spans="58:58" x14ac:dyDescent="0.25">
      <c r="BF51924" s="1"/>
    </row>
    <row r="51925" spans="58:58" x14ac:dyDescent="0.25">
      <c r="BF51925" s="1"/>
    </row>
    <row r="51926" spans="58:58" x14ac:dyDescent="0.25">
      <c r="BF51926" s="1"/>
    </row>
    <row r="51927" spans="58:58" x14ac:dyDescent="0.25">
      <c r="BF51927" s="1"/>
    </row>
    <row r="51928" spans="58:58" x14ac:dyDescent="0.25">
      <c r="BF51928" s="1"/>
    </row>
    <row r="51929" spans="58:58" x14ac:dyDescent="0.25">
      <c r="BF51929" s="1"/>
    </row>
    <row r="51930" spans="58:58" x14ac:dyDescent="0.25">
      <c r="BF51930" s="1"/>
    </row>
    <row r="51931" spans="58:58" x14ac:dyDescent="0.25">
      <c r="BF51931" s="1"/>
    </row>
    <row r="51932" spans="58:58" x14ac:dyDescent="0.25">
      <c r="BF51932" s="1"/>
    </row>
    <row r="51933" spans="58:58" x14ac:dyDescent="0.25">
      <c r="BF51933" s="1"/>
    </row>
    <row r="51934" spans="58:58" x14ac:dyDescent="0.25">
      <c r="BF51934" s="1"/>
    </row>
    <row r="51935" spans="58:58" x14ac:dyDescent="0.25">
      <c r="BF51935" s="1"/>
    </row>
    <row r="51936" spans="58:58" x14ac:dyDescent="0.25">
      <c r="BF51936" s="1"/>
    </row>
    <row r="51937" spans="58:58" x14ac:dyDescent="0.25">
      <c r="BF51937" s="1"/>
    </row>
    <row r="51938" spans="58:58" x14ac:dyDescent="0.25">
      <c r="BF51938" s="1"/>
    </row>
    <row r="51939" spans="58:58" x14ac:dyDescent="0.25">
      <c r="BF51939" s="1"/>
    </row>
    <row r="51940" spans="58:58" x14ac:dyDescent="0.25">
      <c r="BF51940" s="1"/>
    </row>
    <row r="51941" spans="58:58" x14ac:dyDescent="0.25">
      <c r="BF51941" s="1"/>
    </row>
    <row r="51942" spans="58:58" x14ac:dyDescent="0.25">
      <c r="BF51942" s="1"/>
    </row>
    <row r="51943" spans="58:58" x14ac:dyDescent="0.25">
      <c r="BF51943" s="1"/>
    </row>
    <row r="51944" spans="58:58" x14ac:dyDescent="0.25">
      <c r="BF51944" s="1"/>
    </row>
    <row r="51945" spans="58:58" x14ac:dyDescent="0.25">
      <c r="BF51945" s="1"/>
    </row>
    <row r="51946" spans="58:58" x14ac:dyDescent="0.25">
      <c r="BF51946" s="1"/>
    </row>
    <row r="51947" spans="58:58" x14ac:dyDescent="0.25">
      <c r="BF51947" s="1"/>
    </row>
    <row r="51948" spans="58:58" x14ac:dyDescent="0.25">
      <c r="BF51948" s="1"/>
    </row>
    <row r="51949" spans="58:58" x14ac:dyDescent="0.25">
      <c r="BF51949" s="1"/>
    </row>
    <row r="51950" spans="58:58" x14ac:dyDescent="0.25">
      <c r="BF51950" s="1"/>
    </row>
    <row r="51951" spans="58:58" x14ac:dyDescent="0.25">
      <c r="BF51951" s="1"/>
    </row>
    <row r="51952" spans="58:58" x14ac:dyDescent="0.25">
      <c r="BF51952" s="1"/>
    </row>
    <row r="51953" spans="58:58" x14ac:dyDescent="0.25">
      <c r="BF51953" s="1"/>
    </row>
    <row r="51954" spans="58:58" x14ac:dyDescent="0.25">
      <c r="BF51954" s="1"/>
    </row>
    <row r="51955" spans="58:58" x14ac:dyDescent="0.25">
      <c r="BF51955" s="1"/>
    </row>
    <row r="51956" spans="58:58" x14ac:dyDescent="0.25">
      <c r="BF51956" s="1"/>
    </row>
    <row r="51957" spans="58:58" x14ac:dyDescent="0.25">
      <c r="BF51957" s="1"/>
    </row>
    <row r="51958" spans="58:58" x14ac:dyDescent="0.25">
      <c r="BF51958" s="1"/>
    </row>
    <row r="51959" spans="58:58" x14ac:dyDescent="0.25">
      <c r="BF51959" s="1"/>
    </row>
    <row r="51960" spans="58:58" x14ac:dyDescent="0.25">
      <c r="BF51960" s="1"/>
    </row>
    <row r="51961" spans="58:58" x14ac:dyDescent="0.25">
      <c r="BF51961" s="1"/>
    </row>
    <row r="51962" spans="58:58" x14ac:dyDescent="0.25">
      <c r="BF51962" s="1"/>
    </row>
    <row r="51963" spans="58:58" x14ac:dyDescent="0.25">
      <c r="BF51963" s="1"/>
    </row>
    <row r="51964" spans="58:58" x14ac:dyDescent="0.25">
      <c r="BF51964" s="1"/>
    </row>
    <row r="51965" spans="58:58" x14ac:dyDescent="0.25">
      <c r="BF51965" s="1"/>
    </row>
    <row r="51966" spans="58:58" x14ac:dyDescent="0.25">
      <c r="BF51966" s="1"/>
    </row>
    <row r="51967" spans="58:58" x14ac:dyDescent="0.25">
      <c r="BF51967" s="1"/>
    </row>
    <row r="51968" spans="58:58" x14ac:dyDescent="0.25">
      <c r="BF51968" s="1"/>
    </row>
    <row r="51969" spans="58:58" x14ac:dyDescent="0.25">
      <c r="BF51969" s="1"/>
    </row>
    <row r="51970" spans="58:58" x14ac:dyDescent="0.25">
      <c r="BF51970" s="1"/>
    </row>
    <row r="51971" spans="58:58" x14ac:dyDescent="0.25">
      <c r="BF51971" s="1"/>
    </row>
    <row r="51972" spans="58:58" x14ac:dyDescent="0.25">
      <c r="BF51972" s="1"/>
    </row>
    <row r="51973" spans="58:58" x14ac:dyDescent="0.25">
      <c r="BF51973" s="1"/>
    </row>
    <row r="51974" spans="58:58" x14ac:dyDescent="0.25">
      <c r="BF51974" s="1"/>
    </row>
    <row r="51975" spans="58:58" x14ac:dyDescent="0.25">
      <c r="BF51975" s="1"/>
    </row>
    <row r="51976" spans="58:58" x14ac:dyDescent="0.25">
      <c r="BF51976" s="1"/>
    </row>
    <row r="51977" spans="58:58" x14ac:dyDescent="0.25">
      <c r="BF51977" s="1"/>
    </row>
    <row r="51978" spans="58:58" x14ac:dyDescent="0.25">
      <c r="BF51978" s="1"/>
    </row>
    <row r="51979" spans="58:58" x14ac:dyDescent="0.25">
      <c r="BF51979" s="1"/>
    </row>
    <row r="51980" spans="58:58" x14ac:dyDescent="0.25">
      <c r="BF51980" s="1"/>
    </row>
    <row r="51981" spans="58:58" x14ac:dyDescent="0.25">
      <c r="BF51981" s="1"/>
    </row>
    <row r="51982" spans="58:58" x14ac:dyDescent="0.25">
      <c r="BF51982" s="1"/>
    </row>
    <row r="51983" spans="58:58" x14ac:dyDescent="0.25">
      <c r="BF51983" s="1"/>
    </row>
    <row r="51984" spans="58:58" x14ac:dyDescent="0.25">
      <c r="BF51984" s="1"/>
    </row>
    <row r="51985" spans="58:58" x14ac:dyDescent="0.25">
      <c r="BF51985" s="1"/>
    </row>
    <row r="51986" spans="58:58" x14ac:dyDescent="0.25">
      <c r="BF51986" s="1"/>
    </row>
    <row r="51987" spans="58:58" x14ac:dyDescent="0.25">
      <c r="BF51987" s="1"/>
    </row>
    <row r="51988" spans="58:58" x14ac:dyDescent="0.25">
      <c r="BF51988" s="1"/>
    </row>
    <row r="51989" spans="58:58" x14ac:dyDescent="0.25">
      <c r="BF51989" s="1"/>
    </row>
    <row r="51990" spans="58:58" x14ac:dyDescent="0.25">
      <c r="BF51990" s="1"/>
    </row>
    <row r="51991" spans="58:58" x14ac:dyDescent="0.25">
      <c r="BF51991" s="1"/>
    </row>
    <row r="51992" spans="58:58" x14ac:dyDescent="0.25">
      <c r="BF51992" s="1"/>
    </row>
    <row r="51993" spans="58:58" x14ac:dyDescent="0.25">
      <c r="BF51993" s="1"/>
    </row>
    <row r="51994" spans="58:58" x14ac:dyDescent="0.25">
      <c r="BF51994" s="1"/>
    </row>
    <row r="51995" spans="58:58" x14ac:dyDescent="0.25">
      <c r="BF51995" s="1"/>
    </row>
    <row r="51996" spans="58:58" x14ac:dyDescent="0.25">
      <c r="BF51996" s="1"/>
    </row>
    <row r="51997" spans="58:58" x14ac:dyDescent="0.25">
      <c r="BF51997" s="1"/>
    </row>
    <row r="51998" spans="58:58" x14ac:dyDescent="0.25">
      <c r="BF51998" s="1"/>
    </row>
    <row r="51999" spans="58:58" x14ac:dyDescent="0.25">
      <c r="BF51999" s="1"/>
    </row>
    <row r="52000" spans="58:58" x14ac:dyDescent="0.25">
      <c r="BF52000" s="1"/>
    </row>
    <row r="52001" spans="58:58" x14ac:dyDescent="0.25">
      <c r="BF52001" s="1"/>
    </row>
    <row r="52002" spans="58:58" x14ac:dyDescent="0.25">
      <c r="BF52002" s="1"/>
    </row>
    <row r="52003" spans="58:58" x14ac:dyDescent="0.25">
      <c r="BF52003" s="1"/>
    </row>
    <row r="52004" spans="58:58" x14ac:dyDescent="0.25">
      <c r="BF52004" s="1"/>
    </row>
    <row r="52005" spans="58:58" x14ac:dyDescent="0.25">
      <c r="BF52005" s="1"/>
    </row>
    <row r="52006" spans="58:58" x14ac:dyDescent="0.25">
      <c r="BF52006" s="1"/>
    </row>
    <row r="52007" spans="58:58" x14ac:dyDescent="0.25">
      <c r="BF52007" s="1"/>
    </row>
    <row r="52008" spans="58:58" x14ac:dyDescent="0.25">
      <c r="BF52008" s="1"/>
    </row>
    <row r="52009" spans="58:58" x14ac:dyDescent="0.25">
      <c r="BF52009" s="1"/>
    </row>
    <row r="52010" spans="58:58" x14ac:dyDescent="0.25">
      <c r="BF52010" s="1"/>
    </row>
    <row r="52011" spans="58:58" x14ac:dyDescent="0.25">
      <c r="BF52011" s="1"/>
    </row>
    <row r="52012" spans="58:58" x14ac:dyDescent="0.25">
      <c r="BF52012" s="1"/>
    </row>
    <row r="52013" spans="58:58" x14ac:dyDescent="0.25">
      <c r="BF52013" s="1"/>
    </row>
    <row r="52014" spans="58:58" x14ac:dyDescent="0.25">
      <c r="BF52014" s="1"/>
    </row>
    <row r="52015" spans="58:58" x14ac:dyDescent="0.25">
      <c r="BF52015" s="1"/>
    </row>
    <row r="52016" spans="58:58" x14ac:dyDescent="0.25">
      <c r="BF52016" s="1"/>
    </row>
    <row r="52017" spans="58:58" x14ac:dyDescent="0.25">
      <c r="BF52017" s="1"/>
    </row>
    <row r="52018" spans="58:58" x14ac:dyDescent="0.25">
      <c r="BF52018" s="1"/>
    </row>
    <row r="52019" spans="58:58" x14ac:dyDescent="0.25">
      <c r="BF52019" s="1"/>
    </row>
    <row r="52020" spans="58:58" x14ac:dyDescent="0.25">
      <c r="BF52020" s="1"/>
    </row>
    <row r="52021" spans="58:58" x14ac:dyDescent="0.25">
      <c r="BF52021" s="1"/>
    </row>
    <row r="52022" spans="58:58" x14ac:dyDescent="0.25">
      <c r="BF52022" s="1"/>
    </row>
    <row r="52023" spans="58:58" x14ac:dyDescent="0.25">
      <c r="BF52023" s="1"/>
    </row>
    <row r="52024" spans="58:58" x14ac:dyDescent="0.25">
      <c r="BF52024" s="1"/>
    </row>
    <row r="52025" spans="58:58" x14ac:dyDescent="0.25">
      <c r="BF52025" s="1"/>
    </row>
    <row r="52026" spans="58:58" x14ac:dyDescent="0.25">
      <c r="BF52026" s="1"/>
    </row>
    <row r="52027" spans="58:58" x14ac:dyDescent="0.25">
      <c r="BF52027" s="1"/>
    </row>
    <row r="52028" spans="58:58" x14ac:dyDescent="0.25">
      <c r="BF52028" s="1"/>
    </row>
    <row r="52029" spans="58:58" x14ac:dyDescent="0.25">
      <c r="BF52029" s="1"/>
    </row>
    <row r="52030" spans="58:58" x14ac:dyDescent="0.25">
      <c r="BF52030" s="1"/>
    </row>
    <row r="52031" spans="58:58" x14ac:dyDescent="0.25">
      <c r="BF52031" s="1"/>
    </row>
    <row r="52032" spans="58:58" x14ac:dyDescent="0.25">
      <c r="BF52032" s="1"/>
    </row>
    <row r="52033" spans="58:58" x14ac:dyDescent="0.25">
      <c r="BF52033" s="1"/>
    </row>
    <row r="52034" spans="58:58" x14ac:dyDescent="0.25">
      <c r="BF52034" s="1"/>
    </row>
    <row r="52035" spans="58:58" x14ac:dyDescent="0.25">
      <c r="BF52035" s="1"/>
    </row>
    <row r="52036" spans="58:58" x14ac:dyDescent="0.25">
      <c r="BF52036" s="1"/>
    </row>
    <row r="52037" spans="58:58" x14ac:dyDescent="0.25">
      <c r="BF52037" s="1"/>
    </row>
    <row r="52038" spans="58:58" x14ac:dyDescent="0.25">
      <c r="BF52038" s="1"/>
    </row>
    <row r="52039" spans="58:58" x14ac:dyDescent="0.25">
      <c r="BF52039" s="1"/>
    </row>
    <row r="52040" spans="58:58" x14ac:dyDescent="0.25">
      <c r="BF52040" s="1"/>
    </row>
    <row r="52041" spans="58:58" x14ac:dyDescent="0.25">
      <c r="BF52041" s="1"/>
    </row>
    <row r="52042" spans="58:58" x14ac:dyDescent="0.25">
      <c r="BF52042" s="1"/>
    </row>
    <row r="52043" spans="58:58" x14ac:dyDescent="0.25">
      <c r="BF52043" s="1"/>
    </row>
    <row r="52044" spans="58:58" x14ac:dyDescent="0.25">
      <c r="BF52044" s="1"/>
    </row>
    <row r="52045" spans="58:58" x14ac:dyDescent="0.25">
      <c r="BF52045" s="1"/>
    </row>
    <row r="52046" spans="58:58" x14ac:dyDescent="0.25">
      <c r="BF52046" s="1"/>
    </row>
    <row r="52047" spans="58:58" x14ac:dyDescent="0.25">
      <c r="BF52047" s="1"/>
    </row>
    <row r="52048" spans="58:58" x14ac:dyDescent="0.25">
      <c r="BF52048" s="1"/>
    </row>
    <row r="52049" spans="58:58" x14ac:dyDescent="0.25">
      <c r="BF52049" s="1"/>
    </row>
    <row r="52050" spans="58:58" x14ac:dyDescent="0.25">
      <c r="BF52050" s="1"/>
    </row>
    <row r="52051" spans="58:58" x14ac:dyDescent="0.25">
      <c r="BF52051" s="1"/>
    </row>
    <row r="52052" spans="58:58" x14ac:dyDescent="0.25">
      <c r="BF52052" s="1"/>
    </row>
    <row r="52053" spans="58:58" x14ac:dyDescent="0.25">
      <c r="BF52053" s="1"/>
    </row>
    <row r="52054" spans="58:58" x14ac:dyDescent="0.25">
      <c r="BF52054" s="1"/>
    </row>
    <row r="52055" spans="58:58" x14ac:dyDescent="0.25">
      <c r="BF52055" s="1"/>
    </row>
    <row r="52056" spans="58:58" x14ac:dyDescent="0.25">
      <c r="BF52056" s="1"/>
    </row>
    <row r="52057" spans="58:58" x14ac:dyDescent="0.25">
      <c r="BF52057" s="1"/>
    </row>
    <row r="52058" spans="58:58" x14ac:dyDescent="0.25">
      <c r="BF52058" s="1"/>
    </row>
    <row r="52059" spans="58:58" x14ac:dyDescent="0.25">
      <c r="BF52059" s="1"/>
    </row>
    <row r="52060" spans="58:58" x14ac:dyDescent="0.25">
      <c r="BF52060" s="1"/>
    </row>
    <row r="52061" spans="58:58" x14ac:dyDescent="0.25">
      <c r="BF52061" s="1"/>
    </row>
    <row r="52062" spans="58:58" x14ac:dyDescent="0.25">
      <c r="BF52062" s="1"/>
    </row>
    <row r="52063" spans="58:58" x14ac:dyDescent="0.25">
      <c r="BF52063" s="1"/>
    </row>
    <row r="52064" spans="58:58" x14ac:dyDescent="0.25">
      <c r="BF52064" s="1"/>
    </row>
    <row r="52065" spans="58:58" x14ac:dyDescent="0.25">
      <c r="BF52065" s="1"/>
    </row>
    <row r="52066" spans="58:58" x14ac:dyDescent="0.25">
      <c r="BF52066" s="1"/>
    </row>
    <row r="52067" spans="58:58" x14ac:dyDescent="0.25">
      <c r="BF52067" s="1"/>
    </row>
    <row r="52068" spans="58:58" x14ac:dyDescent="0.25">
      <c r="BF52068" s="1"/>
    </row>
    <row r="52069" spans="58:58" x14ac:dyDescent="0.25">
      <c r="BF52069" s="1"/>
    </row>
    <row r="52070" spans="58:58" x14ac:dyDescent="0.25">
      <c r="BF52070" s="1"/>
    </row>
    <row r="52071" spans="58:58" x14ac:dyDescent="0.25">
      <c r="BF52071" s="1"/>
    </row>
    <row r="52072" spans="58:58" x14ac:dyDescent="0.25">
      <c r="BF52072" s="1"/>
    </row>
    <row r="52073" spans="58:58" x14ac:dyDescent="0.25">
      <c r="BF52073" s="1"/>
    </row>
    <row r="52074" spans="58:58" x14ac:dyDescent="0.25">
      <c r="BF52074" s="1"/>
    </row>
    <row r="52075" spans="58:58" x14ac:dyDescent="0.25">
      <c r="BF52075" s="1"/>
    </row>
    <row r="52076" spans="58:58" x14ac:dyDescent="0.25">
      <c r="BF52076" s="1"/>
    </row>
    <row r="52077" spans="58:58" x14ac:dyDescent="0.25">
      <c r="BF52077" s="1"/>
    </row>
    <row r="52078" spans="58:58" x14ac:dyDescent="0.25">
      <c r="BF52078" s="1"/>
    </row>
    <row r="52079" spans="58:58" x14ac:dyDescent="0.25">
      <c r="BF52079" s="1"/>
    </row>
    <row r="52080" spans="58:58" x14ac:dyDescent="0.25">
      <c r="BF52080" s="1"/>
    </row>
    <row r="52081" spans="58:58" x14ac:dyDescent="0.25">
      <c r="BF52081" s="1"/>
    </row>
    <row r="52082" spans="58:58" x14ac:dyDescent="0.25">
      <c r="BF52082" s="1"/>
    </row>
    <row r="52083" spans="58:58" x14ac:dyDescent="0.25">
      <c r="BF52083" s="1"/>
    </row>
    <row r="52084" spans="58:58" x14ac:dyDescent="0.25">
      <c r="BF52084" s="1"/>
    </row>
    <row r="52085" spans="58:58" x14ac:dyDescent="0.25">
      <c r="BF52085" s="1"/>
    </row>
    <row r="52086" spans="58:58" x14ac:dyDescent="0.25">
      <c r="BF52086" s="1"/>
    </row>
    <row r="52087" spans="58:58" x14ac:dyDescent="0.25">
      <c r="BF52087" s="1"/>
    </row>
    <row r="52088" spans="58:58" x14ac:dyDescent="0.25">
      <c r="BF52088" s="1"/>
    </row>
    <row r="52089" spans="58:58" x14ac:dyDescent="0.25">
      <c r="BF52089" s="1"/>
    </row>
    <row r="52090" spans="58:58" x14ac:dyDescent="0.25">
      <c r="BF52090" s="1"/>
    </row>
    <row r="52091" spans="58:58" x14ac:dyDescent="0.25">
      <c r="BF52091" s="1"/>
    </row>
    <row r="52092" spans="58:58" x14ac:dyDescent="0.25">
      <c r="BF52092" s="1"/>
    </row>
    <row r="52093" spans="58:58" x14ac:dyDescent="0.25">
      <c r="BF52093" s="1"/>
    </row>
    <row r="52094" spans="58:58" x14ac:dyDescent="0.25">
      <c r="BF52094" s="1"/>
    </row>
    <row r="52095" spans="58:58" x14ac:dyDescent="0.25">
      <c r="BF52095" s="1"/>
    </row>
    <row r="52096" spans="58:58" x14ac:dyDescent="0.25">
      <c r="BF52096" s="1"/>
    </row>
    <row r="52097" spans="58:58" x14ac:dyDescent="0.25">
      <c r="BF52097" s="1"/>
    </row>
    <row r="52098" spans="58:58" x14ac:dyDescent="0.25">
      <c r="BF52098" s="1"/>
    </row>
    <row r="52099" spans="58:58" x14ac:dyDescent="0.25">
      <c r="BF52099" s="1"/>
    </row>
    <row r="52100" spans="58:58" x14ac:dyDescent="0.25">
      <c r="BF52100" s="1"/>
    </row>
    <row r="52101" spans="58:58" x14ac:dyDescent="0.25">
      <c r="BF52101" s="1"/>
    </row>
    <row r="52102" spans="58:58" x14ac:dyDescent="0.25">
      <c r="BF52102" s="1"/>
    </row>
    <row r="52103" spans="58:58" x14ac:dyDescent="0.25">
      <c r="BF52103" s="1"/>
    </row>
    <row r="52104" spans="58:58" x14ac:dyDescent="0.25">
      <c r="BF52104" s="1"/>
    </row>
    <row r="52105" spans="58:58" x14ac:dyDescent="0.25">
      <c r="BF52105" s="1"/>
    </row>
    <row r="52106" spans="58:58" x14ac:dyDescent="0.25">
      <c r="BF52106" s="1"/>
    </row>
    <row r="52107" spans="58:58" x14ac:dyDescent="0.25">
      <c r="BF52107" s="1"/>
    </row>
    <row r="52108" spans="58:58" x14ac:dyDescent="0.25">
      <c r="BF52108" s="1"/>
    </row>
    <row r="52109" spans="58:58" x14ac:dyDescent="0.25">
      <c r="BF52109" s="1"/>
    </row>
    <row r="52110" spans="58:58" x14ac:dyDescent="0.25">
      <c r="BF52110" s="1"/>
    </row>
    <row r="52111" spans="58:58" x14ac:dyDescent="0.25">
      <c r="BF52111" s="1"/>
    </row>
    <row r="52112" spans="58:58" x14ac:dyDescent="0.25">
      <c r="BF52112" s="1"/>
    </row>
    <row r="52113" spans="58:58" x14ac:dyDescent="0.25">
      <c r="BF52113" s="1"/>
    </row>
    <row r="52114" spans="58:58" x14ac:dyDescent="0.25">
      <c r="BF52114" s="1"/>
    </row>
    <row r="52115" spans="58:58" x14ac:dyDescent="0.25">
      <c r="BF52115" s="1"/>
    </row>
    <row r="52116" spans="58:58" x14ac:dyDescent="0.25">
      <c r="BF52116" s="1"/>
    </row>
    <row r="52117" spans="58:58" x14ac:dyDescent="0.25">
      <c r="BF52117" s="1"/>
    </row>
    <row r="52118" spans="58:58" x14ac:dyDescent="0.25">
      <c r="BF52118" s="1"/>
    </row>
    <row r="52119" spans="58:58" x14ac:dyDescent="0.25">
      <c r="BF52119" s="1"/>
    </row>
    <row r="52120" spans="58:58" x14ac:dyDescent="0.25">
      <c r="BF52120" s="1"/>
    </row>
    <row r="52121" spans="58:58" x14ac:dyDescent="0.25">
      <c r="BF52121" s="1"/>
    </row>
    <row r="52122" spans="58:58" x14ac:dyDescent="0.25">
      <c r="BF52122" s="1"/>
    </row>
    <row r="52123" spans="58:58" x14ac:dyDescent="0.25">
      <c r="BF52123" s="1"/>
    </row>
    <row r="52124" spans="58:58" x14ac:dyDescent="0.25">
      <c r="BF52124" s="1"/>
    </row>
    <row r="52125" spans="58:58" x14ac:dyDescent="0.25">
      <c r="BF52125" s="1"/>
    </row>
    <row r="52126" spans="58:58" x14ac:dyDescent="0.25">
      <c r="BF52126" s="1"/>
    </row>
    <row r="52127" spans="58:58" x14ac:dyDescent="0.25">
      <c r="BF52127" s="1"/>
    </row>
    <row r="52128" spans="58:58" x14ac:dyDescent="0.25">
      <c r="BF52128" s="1"/>
    </row>
    <row r="52129" spans="58:58" x14ac:dyDescent="0.25">
      <c r="BF52129" s="1"/>
    </row>
    <row r="52130" spans="58:58" x14ac:dyDescent="0.25">
      <c r="BF52130" s="1"/>
    </row>
    <row r="52131" spans="58:58" x14ac:dyDescent="0.25">
      <c r="BF52131" s="1"/>
    </row>
    <row r="52132" spans="58:58" x14ac:dyDescent="0.25">
      <c r="BF52132" s="1"/>
    </row>
    <row r="52133" spans="58:58" x14ac:dyDescent="0.25">
      <c r="BF52133" s="1"/>
    </row>
    <row r="52134" spans="58:58" x14ac:dyDescent="0.25">
      <c r="BF52134" s="1"/>
    </row>
    <row r="52135" spans="58:58" x14ac:dyDescent="0.25">
      <c r="BF52135" s="1"/>
    </row>
    <row r="52136" spans="58:58" x14ac:dyDescent="0.25">
      <c r="BF52136" s="1"/>
    </row>
    <row r="52137" spans="58:58" x14ac:dyDescent="0.25">
      <c r="BF52137" s="1"/>
    </row>
    <row r="52138" spans="58:58" x14ac:dyDescent="0.25">
      <c r="BF52138" s="1"/>
    </row>
    <row r="52139" spans="58:58" x14ac:dyDescent="0.25">
      <c r="BF52139" s="1"/>
    </row>
    <row r="52140" spans="58:58" x14ac:dyDescent="0.25">
      <c r="BF52140" s="1"/>
    </row>
    <row r="52141" spans="58:58" x14ac:dyDescent="0.25">
      <c r="BF52141" s="1"/>
    </row>
    <row r="52142" spans="58:58" x14ac:dyDescent="0.25">
      <c r="BF52142" s="1"/>
    </row>
    <row r="52143" spans="58:58" x14ac:dyDescent="0.25">
      <c r="BF52143" s="1"/>
    </row>
    <row r="52144" spans="58:58" x14ac:dyDescent="0.25">
      <c r="BF52144" s="1"/>
    </row>
    <row r="52145" spans="58:58" x14ac:dyDescent="0.25">
      <c r="BF52145" s="1"/>
    </row>
    <row r="52146" spans="58:58" x14ac:dyDescent="0.25">
      <c r="BF52146" s="1"/>
    </row>
    <row r="52147" spans="58:58" x14ac:dyDescent="0.25">
      <c r="BF52147" s="1"/>
    </row>
    <row r="52148" spans="58:58" x14ac:dyDescent="0.25">
      <c r="BF52148" s="1"/>
    </row>
    <row r="52149" spans="58:58" x14ac:dyDescent="0.25">
      <c r="BF52149" s="1"/>
    </row>
    <row r="52150" spans="58:58" x14ac:dyDescent="0.25">
      <c r="BF52150" s="1"/>
    </row>
    <row r="52151" spans="58:58" x14ac:dyDescent="0.25">
      <c r="BF52151" s="1"/>
    </row>
    <row r="52152" spans="58:58" x14ac:dyDescent="0.25">
      <c r="BF52152" s="1"/>
    </row>
    <row r="52153" spans="58:58" x14ac:dyDescent="0.25">
      <c r="BF52153" s="1"/>
    </row>
    <row r="52154" spans="58:58" x14ac:dyDescent="0.25">
      <c r="BF52154" s="1"/>
    </row>
    <row r="52155" spans="58:58" x14ac:dyDescent="0.25">
      <c r="BF52155" s="1"/>
    </row>
    <row r="52156" spans="58:58" x14ac:dyDescent="0.25">
      <c r="BF52156" s="1"/>
    </row>
    <row r="52157" spans="58:58" x14ac:dyDescent="0.25">
      <c r="BF52157" s="1"/>
    </row>
    <row r="52158" spans="58:58" x14ac:dyDescent="0.25">
      <c r="BF52158" s="1"/>
    </row>
    <row r="52159" spans="58:58" x14ac:dyDescent="0.25">
      <c r="BF52159" s="1"/>
    </row>
    <row r="52160" spans="58:58" x14ac:dyDescent="0.25">
      <c r="BF52160" s="1"/>
    </row>
    <row r="52161" spans="58:58" x14ac:dyDescent="0.25">
      <c r="BF52161" s="1"/>
    </row>
    <row r="52162" spans="58:58" x14ac:dyDescent="0.25">
      <c r="BF52162" s="1"/>
    </row>
    <row r="52163" spans="58:58" x14ac:dyDescent="0.25">
      <c r="BF52163" s="1"/>
    </row>
    <row r="52164" spans="58:58" x14ac:dyDescent="0.25">
      <c r="BF52164" s="1"/>
    </row>
    <row r="52165" spans="58:58" x14ac:dyDescent="0.25">
      <c r="BF52165" s="1"/>
    </row>
    <row r="52166" spans="58:58" x14ac:dyDescent="0.25">
      <c r="BF52166" s="1"/>
    </row>
    <row r="52167" spans="58:58" x14ac:dyDescent="0.25">
      <c r="BF52167" s="1"/>
    </row>
    <row r="52168" spans="58:58" x14ac:dyDescent="0.25">
      <c r="BF52168" s="1"/>
    </row>
    <row r="52169" spans="58:58" x14ac:dyDescent="0.25">
      <c r="BF52169" s="1"/>
    </row>
    <row r="52170" spans="58:58" x14ac:dyDescent="0.25">
      <c r="BF52170" s="1"/>
    </row>
    <row r="52171" spans="58:58" x14ac:dyDescent="0.25">
      <c r="BF52171" s="1"/>
    </row>
    <row r="52172" spans="58:58" x14ac:dyDescent="0.25">
      <c r="BF52172" s="1"/>
    </row>
    <row r="52173" spans="58:58" x14ac:dyDescent="0.25">
      <c r="BF52173" s="1"/>
    </row>
    <row r="52174" spans="58:58" x14ac:dyDescent="0.25">
      <c r="BF52174" s="1"/>
    </row>
    <row r="52175" spans="58:58" x14ac:dyDescent="0.25">
      <c r="BF52175" s="1"/>
    </row>
    <row r="52176" spans="58:58" x14ac:dyDescent="0.25">
      <c r="BF52176" s="1"/>
    </row>
    <row r="52177" spans="58:58" x14ac:dyDescent="0.25">
      <c r="BF52177" s="1"/>
    </row>
    <row r="52178" spans="58:58" x14ac:dyDescent="0.25">
      <c r="BF52178" s="1"/>
    </row>
    <row r="52179" spans="58:58" x14ac:dyDescent="0.25">
      <c r="BF52179" s="1"/>
    </row>
    <row r="52180" spans="58:58" x14ac:dyDescent="0.25">
      <c r="BF52180" s="1"/>
    </row>
    <row r="52181" spans="58:58" x14ac:dyDescent="0.25">
      <c r="BF52181" s="1"/>
    </row>
    <row r="52182" spans="58:58" x14ac:dyDescent="0.25">
      <c r="BF52182" s="1"/>
    </row>
    <row r="52183" spans="58:58" x14ac:dyDescent="0.25">
      <c r="BF52183" s="1"/>
    </row>
    <row r="52184" spans="58:58" x14ac:dyDescent="0.25">
      <c r="BF52184" s="1"/>
    </row>
    <row r="52185" spans="58:58" x14ac:dyDescent="0.25">
      <c r="BF52185" s="1"/>
    </row>
    <row r="52186" spans="58:58" x14ac:dyDescent="0.25">
      <c r="BF52186" s="1"/>
    </row>
    <row r="52187" spans="58:58" x14ac:dyDescent="0.25">
      <c r="BF52187" s="1"/>
    </row>
    <row r="52188" spans="58:58" x14ac:dyDescent="0.25">
      <c r="BF52188" s="1"/>
    </row>
    <row r="52189" spans="58:58" x14ac:dyDescent="0.25">
      <c r="BF52189" s="1"/>
    </row>
    <row r="52190" spans="58:58" x14ac:dyDescent="0.25">
      <c r="BF52190" s="1"/>
    </row>
    <row r="52191" spans="58:58" x14ac:dyDescent="0.25">
      <c r="BF52191" s="1"/>
    </row>
    <row r="52192" spans="58:58" x14ac:dyDescent="0.25">
      <c r="BF52192" s="1"/>
    </row>
    <row r="52193" spans="58:58" x14ac:dyDescent="0.25">
      <c r="BF52193" s="1"/>
    </row>
    <row r="52194" spans="58:58" x14ac:dyDescent="0.25">
      <c r="BF52194" s="1"/>
    </row>
    <row r="52195" spans="58:58" x14ac:dyDescent="0.25">
      <c r="BF52195" s="1"/>
    </row>
    <row r="52196" spans="58:58" x14ac:dyDescent="0.25">
      <c r="BF52196" s="1"/>
    </row>
    <row r="52197" spans="58:58" x14ac:dyDescent="0.25">
      <c r="BF52197" s="1"/>
    </row>
    <row r="52198" spans="58:58" x14ac:dyDescent="0.25">
      <c r="BF52198" s="1"/>
    </row>
    <row r="52199" spans="58:58" x14ac:dyDescent="0.25">
      <c r="BF52199" s="1"/>
    </row>
    <row r="52200" spans="58:58" x14ac:dyDescent="0.25">
      <c r="BF52200" s="1"/>
    </row>
    <row r="52201" spans="58:58" x14ac:dyDescent="0.25">
      <c r="BF52201" s="1"/>
    </row>
    <row r="52202" spans="58:58" x14ac:dyDescent="0.25">
      <c r="BF52202" s="1"/>
    </row>
    <row r="52203" spans="58:58" x14ac:dyDescent="0.25">
      <c r="BF52203" s="1"/>
    </row>
    <row r="52204" spans="58:58" x14ac:dyDescent="0.25">
      <c r="BF52204" s="1"/>
    </row>
    <row r="52205" spans="58:58" x14ac:dyDescent="0.25">
      <c r="BF52205" s="1"/>
    </row>
    <row r="52206" spans="58:58" x14ac:dyDescent="0.25">
      <c r="BF52206" s="1"/>
    </row>
    <row r="52207" spans="58:58" x14ac:dyDescent="0.25">
      <c r="BF52207" s="1"/>
    </row>
    <row r="52208" spans="58:58" x14ac:dyDescent="0.25">
      <c r="BF52208" s="1"/>
    </row>
    <row r="52209" spans="58:58" x14ac:dyDescent="0.25">
      <c r="BF52209" s="1"/>
    </row>
    <row r="52210" spans="58:58" x14ac:dyDescent="0.25">
      <c r="BF52210" s="1"/>
    </row>
    <row r="52211" spans="58:58" x14ac:dyDescent="0.25">
      <c r="BF52211" s="1"/>
    </row>
    <row r="52212" spans="58:58" x14ac:dyDescent="0.25">
      <c r="BF52212" s="1"/>
    </row>
    <row r="52213" spans="58:58" x14ac:dyDescent="0.25">
      <c r="BF52213" s="1"/>
    </row>
    <row r="52214" spans="58:58" x14ac:dyDescent="0.25">
      <c r="BF52214" s="1"/>
    </row>
    <row r="52215" spans="58:58" x14ac:dyDescent="0.25">
      <c r="BF52215" s="1"/>
    </row>
    <row r="52216" spans="58:58" x14ac:dyDescent="0.25">
      <c r="BF52216" s="1"/>
    </row>
    <row r="52217" spans="58:58" x14ac:dyDescent="0.25">
      <c r="BF52217" s="1"/>
    </row>
    <row r="52218" spans="58:58" x14ac:dyDescent="0.25">
      <c r="BF52218" s="1"/>
    </row>
    <row r="52219" spans="58:58" x14ac:dyDescent="0.25">
      <c r="BF52219" s="1"/>
    </row>
    <row r="52220" spans="58:58" x14ac:dyDescent="0.25">
      <c r="BF52220" s="1"/>
    </row>
    <row r="52221" spans="58:58" x14ac:dyDescent="0.25">
      <c r="BF52221" s="1"/>
    </row>
    <row r="52222" spans="58:58" x14ac:dyDescent="0.25">
      <c r="BF52222" s="1"/>
    </row>
    <row r="52223" spans="58:58" x14ac:dyDescent="0.25">
      <c r="BF52223" s="1"/>
    </row>
    <row r="52224" spans="58:58" x14ac:dyDescent="0.25">
      <c r="BF52224" s="1"/>
    </row>
    <row r="52225" spans="58:58" x14ac:dyDescent="0.25">
      <c r="BF52225" s="1"/>
    </row>
    <row r="52226" spans="58:58" x14ac:dyDescent="0.25">
      <c r="BF52226" s="1"/>
    </row>
    <row r="52227" spans="58:58" x14ac:dyDescent="0.25">
      <c r="BF52227" s="1"/>
    </row>
    <row r="52228" spans="58:58" x14ac:dyDescent="0.25">
      <c r="BF52228" s="1"/>
    </row>
    <row r="52229" spans="58:58" x14ac:dyDescent="0.25">
      <c r="BF52229" s="1"/>
    </row>
    <row r="52230" spans="58:58" x14ac:dyDescent="0.25">
      <c r="BF52230" s="1"/>
    </row>
    <row r="52231" spans="58:58" x14ac:dyDescent="0.25">
      <c r="BF52231" s="1"/>
    </row>
    <row r="52232" spans="58:58" x14ac:dyDescent="0.25">
      <c r="BF52232" s="1"/>
    </row>
    <row r="52233" spans="58:58" x14ac:dyDescent="0.25">
      <c r="BF52233" s="1"/>
    </row>
    <row r="52234" spans="58:58" x14ac:dyDescent="0.25">
      <c r="BF52234" s="1"/>
    </row>
    <row r="52235" spans="58:58" x14ac:dyDescent="0.25">
      <c r="BF52235" s="1"/>
    </row>
    <row r="52236" spans="58:58" x14ac:dyDescent="0.25">
      <c r="BF52236" s="1"/>
    </row>
    <row r="52237" spans="58:58" x14ac:dyDescent="0.25">
      <c r="BF52237" s="1"/>
    </row>
    <row r="52238" spans="58:58" x14ac:dyDescent="0.25">
      <c r="BF52238" s="1"/>
    </row>
    <row r="52239" spans="58:58" x14ac:dyDescent="0.25">
      <c r="BF52239" s="1"/>
    </row>
    <row r="52240" spans="58:58" x14ac:dyDescent="0.25">
      <c r="BF52240" s="1"/>
    </row>
    <row r="52241" spans="58:58" x14ac:dyDescent="0.25">
      <c r="BF52241" s="1"/>
    </row>
    <row r="52242" spans="58:58" x14ac:dyDescent="0.25">
      <c r="BF52242" s="1"/>
    </row>
    <row r="52243" spans="58:58" x14ac:dyDescent="0.25">
      <c r="BF52243" s="1"/>
    </row>
    <row r="52244" spans="58:58" x14ac:dyDescent="0.25">
      <c r="BF52244" s="1"/>
    </row>
    <row r="52245" spans="58:58" x14ac:dyDescent="0.25">
      <c r="BF52245" s="1"/>
    </row>
    <row r="52246" spans="58:58" x14ac:dyDescent="0.25">
      <c r="BF52246" s="1"/>
    </row>
    <row r="52247" spans="58:58" x14ac:dyDescent="0.25">
      <c r="BF52247" s="1"/>
    </row>
    <row r="52248" spans="58:58" x14ac:dyDescent="0.25">
      <c r="BF52248" s="1"/>
    </row>
    <row r="52249" spans="58:58" x14ac:dyDescent="0.25">
      <c r="BF52249" s="1"/>
    </row>
    <row r="52250" spans="58:58" x14ac:dyDescent="0.25">
      <c r="BF52250" s="1"/>
    </row>
    <row r="52251" spans="58:58" x14ac:dyDescent="0.25">
      <c r="BF52251" s="1"/>
    </row>
    <row r="52252" spans="58:58" x14ac:dyDescent="0.25">
      <c r="BF52252" s="1"/>
    </row>
    <row r="52253" spans="58:58" x14ac:dyDescent="0.25">
      <c r="BF52253" s="1"/>
    </row>
    <row r="52254" spans="58:58" x14ac:dyDescent="0.25">
      <c r="BF52254" s="1"/>
    </row>
    <row r="52255" spans="58:58" x14ac:dyDescent="0.25">
      <c r="BF52255" s="1"/>
    </row>
    <row r="52256" spans="58:58" x14ac:dyDescent="0.25">
      <c r="BF52256" s="1"/>
    </row>
    <row r="52257" spans="58:58" x14ac:dyDescent="0.25">
      <c r="BF52257" s="1"/>
    </row>
    <row r="52258" spans="58:58" x14ac:dyDescent="0.25">
      <c r="BF52258" s="1"/>
    </row>
    <row r="52259" spans="58:58" x14ac:dyDescent="0.25">
      <c r="BF52259" s="1"/>
    </row>
    <row r="52260" spans="58:58" x14ac:dyDescent="0.25">
      <c r="BF52260" s="1"/>
    </row>
    <row r="52261" spans="58:58" x14ac:dyDescent="0.25">
      <c r="BF52261" s="1"/>
    </row>
    <row r="52262" spans="58:58" x14ac:dyDescent="0.25">
      <c r="BF52262" s="1"/>
    </row>
    <row r="52263" spans="58:58" x14ac:dyDescent="0.25">
      <c r="BF52263" s="1"/>
    </row>
    <row r="52264" spans="58:58" x14ac:dyDescent="0.25">
      <c r="BF52264" s="1"/>
    </row>
    <row r="52265" spans="58:58" x14ac:dyDescent="0.25">
      <c r="BF52265" s="1"/>
    </row>
    <row r="52266" spans="58:58" x14ac:dyDescent="0.25">
      <c r="BF52266" s="1"/>
    </row>
    <row r="52267" spans="58:58" x14ac:dyDescent="0.25">
      <c r="BF52267" s="1"/>
    </row>
    <row r="52268" spans="58:58" x14ac:dyDescent="0.25">
      <c r="BF52268" s="1"/>
    </row>
    <row r="52269" spans="58:58" x14ac:dyDescent="0.25">
      <c r="BF52269" s="1"/>
    </row>
    <row r="52270" spans="58:58" x14ac:dyDescent="0.25">
      <c r="BF52270" s="1"/>
    </row>
    <row r="52271" spans="58:58" x14ac:dyDescent="0.25">
      <c r="BF52271" s="1"/>
    </row>
    <row r="52272" spans="58:58" x14ac:dyDescent="0.25">
      <c r="BF52272" s="1"/>
    </row>
    <row r="52273" spans="58:58" x14ac:dyDescent="0.25">
      <c r="BF52273" s="1"/>
    </row>
    <row r="52274" spans="58:58" x14ac:dyDescent="0.25">
      <c r="BF52274" s="1"/>
    </row>
    <row r="52275" spans="58:58" x14ac:dyDescent="0.25">
      <c r="BF52275" s="1"/>
    </row>
    <row r="52276" spans="58:58" x14ac:dyDescent="0.25">
      <c r="BF52276" s="1"/>
    </row>
    <row r="52277" spans="58:58" x14ac:dyDescent="0.25">
      <c r="BF52277" s="1"/>
    </row>
    <row r="52278" spans="58:58" x14ac:dyDescent="0.25">
      <c r="BF52278" s="1"/>
    </row>
    <row r="52279" spans="58:58" x14ac:dyDescent="0.25">
      <c r="BF52279" s="1"/>
    </row>
    <row r="52280" spans="58:58" x14ac:dyDescent="0.25">
      <c r="BF52280" s="1"/>
    </row>
    <row r="52281" spans="58:58" x14ac:dyDescent="0.25">
      <c r="BF52281" s="1"/>
    </row>
    <row r="52282" spans="58:58" x14ac:dyDescent="0.25">
      <c r="BF52282" s="1"/>
    </row>
    <row r="52283" spans="58:58" x14ac:dyDescent="0.25">
      <c r="BF52283" s="1"/>
    </row>
    <row r="52284" spans="58:58" x14ac:dyDescent="0.25">
      <c r="BF52284" s="1"/>
    </row>
    <row r="52285" spans="58:58" x14ac:dyDescent="0.25">
      <c r="BF52285" s="1"/>
    </row>
    <row r="52286" spans="58:58" x14ac:dyDescent="0.25">
      <c r="BF52286" s="1"/>
    </row>
    <row r="52287" spans="58:58" x14ac:dyDescent="0.25">
      <c r="BF52287" s="1"/>
    </row>
    <row r="52288" spans="58:58" x14ac:dyDescent="0.25">
      <c r="BF52288" s="1"/>
    </row>
    <row r="52289" spans="58:58" x14ac:dyDescent="0.25">
      <c r="BF52289" s="1"/>
    </row>
    <row r="52290" spans="58:58" x14ac:dyDescent="0.25">
      <c r="BF52290" s="1"/>
    </row>
    <row r="52291" spans="58:58" x14ac:dyDescent="0.25">
      <c r="BF52291" s="1"/>
    </row>
    <row r="52292" spans="58:58" x14ac:dyDescent="0.25">
      <c r="BF52292" s="1"/>
    </row>
    <row r="52293" spans="58:58" x14ac:dyDescent="0.25">
      <c r="BF52293" s="1"/>
    </row>
    <row r="52294" spans="58:58" x14ac:dyDescent="0.25">
      <c r="BF52294" s="1"/>
    </row>
    <row r="52295" spans="58:58" x14ac:dyDescent="0.25">
      <c r="BF52295" s="1"/>
    </row>
    <row r="52296" spans="58:58" x14ac:dyDescent="0.25">
      <c r="BF52296" s="1"/>
    </row>
    <row r="52297" spans="58:58" x14ac:dyDescent="0.25">
      <c r="BF52297" s="1"/>
    </row>
    <row r="52298" spans="58:58" x14ac:dyDescent="0.25">
      <c r="BF52298" s="1"/>
    </row>
    <row r="52299" spans="58:58" x14ac:dyDescent="0.25">
      <c r="BF52299" s="1"/>
    </row>
    <row r="52300" spans="58:58" x14ac:dyDescent="0.25">
      <c r="BF52300" s="1"/>
    </row>
    <row r="52301" spans="58:58" x14ac:dyDescent="0.25">
      <c r="BF52301" s="1"/>
    </row>
    <row r="52302" spans="58:58" x14ac:dyDescent="0.25">
      <c r="BF52302" s="1"/>
    </row>
    <row r="52303" spans="58:58" x14ac:dyDescent="0.25">
      <c r="BF52303" s="1"/>
    </row>
    <row r="52304" spans="58:58" x14ac:dyDescent="0.25">
      <c r="BF52304" s="1"/>
    </row>
    <row r="52305" spans="58:58" x14ac:dyDescent="0.25">
      <c r="BF52305" s="1"/>
    </row>
    <row r="52306" spans="58:58" x14ac:dyDescent="0.25">
      <c r="BF52306" s="1"/>
    </row>
    <row r="52307" spans="58:58" x14ac:dyDescent="0.25">
      <c r="BF52307" s="1"/>
    </row>
    <row r="52308" spans="58:58" x14ac:dyDescent="0.25">
      <c r="BF52308" s="1"/>
    </row>
    <row r="52309" spans="58:58" x14ac:dyDescent="0.25">
      <c r="BF52309" s="1"/>
    </row>
    <row r="52310" spans="58:58" x14ac:dyDescent="0.25">
      <c r="BF52310" s="1"/>
    </row>
    <row r="52311" spans="58:58" x14ac:dyDescent="0.25">
      <c r="BF52311" s="1"/>
    </row>
    <row r="52312" spans="58:58" x14ac:dyDescent="0.25">
      <c r="BF52312" s="1"/>
    </row>
    <row r="52313" spans="58:58" x14ac:dyDescent="0.25">
      <c r="BF52313" s="1"/>
    </row>
    <row r="52314" spans="58:58" x14ac:dyDescent="0.25">
      <c r="BF52314" s="1"/>
    </row>
    <row r="52315" spans="58:58" x14ac:dyDescent="0.25">
      <c r="BF52315" s="1"/>
    </row>
    <row r="52316" spans="58:58" x14ac:dyDescent="0.25">
      <c r="BF52316" s="1"/>
    </row>
    <row r="52317" spans="58:58" x14ac:dyDescent="0.25">
      <c r="BF52317" s="1"/>
    </row>
    <row r="52318" spans="58:58" x14ac:dyDescent="0.25">
      <c r="BF52318" s="1"/>
    </row>
    <row r="52319" spans="58:58" x14ac:dyDescent="0.25">
      <c r="BF52319" s="1"/>
    </row>
    <row r="52320" spans="58:58" x14ac:dyDescent="0.25">
      <c r="BF52320" s="1"/>
    </row>
    <row r="52321" spans="58:58" x14ac:dyDescent="0.25">
      <c r="BF52321" s="1"/>
    </row>
    <row r="52322" spans="58:58" x14ac:dyDescent="0.25">
      <c r="BF52322" s="1"/>
    </row>
    <row r="52323" spans="58:58" x14ac:dyDescent="0.25">
      <c r="BF52323" s="1"/>
    </row>
    <row r="52324" spans="58:58" x14ac:dyDescent="0.25">
      <c r="BF52324" s="1"/>
    </row>
    <row r="52325" spans="58:58" x14ac:dyDescent="0.25">
      <c r="BF52325" s="1"/>
    </row>
    <row r="52326" spans="58:58" x14ac:dyDescent="0.25">
      <c r="BF52326" s="1"/>
    </row>
    <row r="52327" spans="58:58" x14ac:dyDescent="0.25">
      <c r="BF52327" s="1"/>
    </row>
    <row r="52328" spans="58:58" x14ac:dyDescent="0.25">
      <c r="BF52328" s="1"/>
    </row>
    <row r="52329" spans="58:58" x14ac:dyDescent="0.25">
      <c r="BF52329" s="1"/>
    </row>
    <row r="52330" spans="58:58" x14ac:dyDescent="0.25">
      <c r="BF52330" s="1"/>
    </row>
    <row r="52331" spans="58:58" x14ac:dyDescent="0.25">
      <c r="BF52331" s="1"/>
    </row>
    <row r="52332" spans="58:58" x14ac:dyDescent="0.25">
      <c r="BF52332" s="1"/>
    </row>
    <row r="52333" spans="58:58" x14ac:dyDescent="0.25">
      <c r="BF52333" s="1"/>
    </row>
    <row r="52334" spans="58:58" x14ac:dyDescent="0.25">
      <c r="BF52334" s="1"/>
    </row>
    <row r="52335" spans="58:58" x14ac:dyDescent="0.25">
      <c r="BF52335" s="1"/>
    </row>
    <row r="52336" spans="58:58" x14ac:dyDescent="0.25">
      <c r="BF52336" s="1"/>
    </row>
    <row r="52337" spans="58:58" x14ac:dyDescent="0.25">
      <c r="BF52337" s="1"/>
    </row>
    <row r="52338" spans="58:58" x14ac:dyDescent="0.25">
      <c r="BF52338" s="1"/>
    </row>
    <row r="52339" spans="58:58" x14ac:dyDescent="0.25">
      <c r="BF52339" s="1"/>
    </row>
    <row r="52340" spans="58:58" x14ac:dyDescent="0.25">
      <c r="BF52340" s="1"/>
    </row>
    <row r="52341" spans="58:58" x14ac:dyDescent="0.25">
      <c r="BF52341" s="1"/>
    </row>
    <row r="52342" spans="58:58" x14ac:dyDescent="0.25">
      <c r="BF52342" s="1"/>
    </row>
    <row r="52343" spans="58:58" x14ac:dyDescent="0.25">
      <c r="BF52343" s="1"/>
    </row>
    <row r="52344" spans="58:58" x14ac:dyDescent="0.25">
      <c r="BF52344" s="1"/>
    </row>
    <row r="52345" spans="58:58" x14ac:dyDescent="0.25">
      <c r="BF52345" s="1"/>
    </row>
    <row r="52346" spans="58:58" x14ac:dyDescent="0.25">
      <c r="BF52346" s="1"/>
    </row>
    <row r="52347" spans="58:58" x14ac:dyDescent="0.25">
      <c r="BF52347" s="1"/>
    </row>
    <row r="52348" spans="58:58" x14ac:dyDescent="0.25">
      <c r="BF52348" s="1"/>
    </row>
    <row r="52349" spans="58:58" x14ac:dyDescent="0.25">
      <c r="BF52349" s="1"/>
    </row>
    <row r="52350" spans="58:58" x14ac:dyDescent="0.25">
      <c r="BF52350" s="1"/>
    </row>
    <row r="52351" spans="58:58" x14ac:dyDescent="0.25">
      <c r="BF52351" s="1"/>
    </row>
    <row r="52352" spans="58:58" x14ac:dyDescent="0.25">
      <c r="BF52352" s="1"/>
    </row>
    <row r="52353" spans="58:58" x14ac:dyDescent="0.25">
      <c r="BF52353" s="1"/>
    </row>
    <row r="52354" spans="58:58" x14ac:dyDescent="0.25">
      <c r="BF52354" s="1"/>
    </row>
    <row r="52355" spans="58:58" x14ac:dyDescent="0.25">
      <c r="BF52355" s="1"/>
    </row>
    <row r="52356" spans="58:58" x14ac:dyDescent="0.25">
      <c r="BF52356" s="1"/>
    </row>
    <row r="52357" spans="58:58" x14ac:dyDescent="0.25">
      <c r="BF52357" s="1"/>
    </row>
    <row r="52358" spans="58:58" x14ac:dyDescent="0.25">
      <c r="BF52358" s="1"/>
    </row>
    <row r="52359" spans="58:58" x14ac:dyDescent="0.25">
      <c r="BF52359" s="1"/>
    </row>
    <row r="52360" spans="58:58" x14ac:dyDescent="0.25">
      <c r="BF52360" s="1"/>
    </row>
    <row r="52361" spans="58:58" x14ac:dyDescent="0.25">
      <c r="BF52361" s="1"/>
    </row>
    <row r="52362" spans="58:58" x14ac:dyDescent="0.25">
      <c r="BF52362" s="1"/>
    </row>
    <row r="52363" spans="58:58" x14ac:dyDescent="0.25">
      <c r="BF52363" s="1"/>
    </row>
    <row r="52364" spans="58:58" x14ac:dyDescent="0.25">
      <c r="BF52364" s="1"/>
    </row>
    <row r="52365" spans="58:58" x14ac:dyDescent="0.25">
      <c r="BF52365" s="1"/>
    </row>
    <row r="52366" spans="58:58" x14ac:dyDescent="0.25">
      <c r="BF52366" s="1"/>
    </row>
    <row r="52367" spans="58:58" x14ac:dyDescent="0.25">
      <c r="BF52367" s="1"/>
    </row>
    <row r="52368" spans="58:58" x14ac:dyDescent="0.25">
      <c r="BF52368" s="1"/>
    </row>
    <row r="52369" spans="58:58" x14ac:dyDescent="0.25">
      <c r="BF52369" s="1"/>
    </row>
    <row r="52370" spans="58:58" x14ac:dyDescent="0.25">
      <c r="BF52370" s="1"/>
    </row>
    <row r="52371" spans="58:58" x14ac:dyDescent="0.25">
      <c r="BF52371" s="1"/>
    </row>
    <row r="52372" spans="58:58" x14ac:dyDescent="0.25">
      <c r="BF52372" s="1"/>
    </row>
    <row r="52373" spans="58:58" x14ac:dyDescent="0.25">
      <c r="BF52373" s="1"/>
    </row>
    <row r="52374" spans="58:58" x14ac:dyDescent="0.25">
      <c r="BF52374" s="1"/>
    </row>
    <row r="52375" spans="58:58" x14ac:dyDescent="0.25">
      <c r="BF52375" s="1"/>
    </row>
    <row r="52376" spans="58:58" x14ac:dyDescent="0.25">
      <c r="BF52376" s="1"/>
    </row>
    <row r="52377" spans="58:58" x14ac:dyDescent="0.25">
      <c r="BF52377" s="1"/>
    </row>
    <row r="52378" spans="58:58" x14ac:dyDescent="0.25">
      <c r="BF52378" s="1"/>
    </row>
    <row r="52379" spans="58:58" x14ac:dyDescent="0.25">
      <c r="BF52379" s="1"/>
    </row>
    <row r="52380" spans="58:58" x14ac:dyDescent="0.25">
      <c r="BF52380" s="1"/>
    </row>
    <row r="52381" spans="58:58" x14ac:dyDescent="0.25">
      <c r="BF52381" s="1"/>
    </row>
    <row r="52382" spans="58:58" x14ac:dyDescent="0.25">
      <c r="BF52382" s="1"/>
    </row>
    <row r="52383" spans="58:58" x14ac:dyDescent="0.25">
      <c r="BF52383" s="1"/>
    </row>
    <row r="52384" spans="58:58" x14ac:dyDescent="0.25">
      <c r="BF52384" s="1"/>
    </row>
    <row r="52385" spans="58:58" x14ac:dyDescent="0.25">
      <c r="BF52385" s="1"/>
    </row>
    <row r="52386" spans="58:58" x14ac:dyDescent="0.25">
      <c r="BF52386" s="1"/>
    </row>
    <row r="52387" spans="58:58" x14ac:dyDescent="0.25">
      <c r="BF52387" s="1"/>
    </row>
    <row r="52388" spans="58:58" x14ac:dyDescent="0.25">
      <c r="BF52388" s="1"/>
    </row>
    <row r="52389" spans="58:58" x14ac:dyDescent="0.25">
      <c r="BF52389" s="1"/>
    </row>
    <row r="52390" spans="58:58" x14ac:dyDescent="0.25">
      <c r="BF52390" s="1"/>
    </row>
    <row r="52391" spans="58:58" x14ac:dyDescent="0.25">
      <c r="BF52391" s="1"/>
    </row>
    <row r="52392" spans="58:58" x14ac:dyDescent="0.25">
      <c r="BF52392" s="1"/>
    </row>
    <row r="52393" spans="58:58" x14ac:dyDescent="0.25">
      <c r="BF52393" s="1"/>
    </row>
    <row r="52394" spans="58:58" x14ac:dyDescent="0.25">
      <c r="BF52394" s="1"/>
    </row>
    <row r="52395" spans="58:58" x14ac:dyDescent="0.25">
      <c r="BF52395" s="1"/>
    </row>
    <row r="52396" spans="58:58" x14ac:dyDescent="0.25">
      <c r="BF52396" s="1"/>
    </row>
    <row r="52397" spans="58:58" x14ac:dyDescent="0.25">
      <c r="BF52397" s="1"/>
    </row>
    <row r="52398" spans="58:58" x14ac:dyDescent="0.25">
      <c r="BF52398" s="1"/>
    </row>
    <row r="52399" spans="58:58" x14ac:dyDescent="0.25">
      <c r="BF52399" s="1"/>
    </row>
    <row r="52400" spans="58:58" x14ac:dyDescent="0.25">
      <c r="BF52400" s="1"/>
    </row>
    <row r="52401" spans="58:58" x14ac:dyDescent="0.25">
      <c r="BF52401" s="1"/>
    </row>
    <row r="52402" spans="58:58" x14ac:dyDescent="0.25">
      <c r="BF52402" s="1"/>
    </row>
    <row r="52403" spans="58:58" x14ac:dyDescent="0.25">
      <c r="BF52403" s="1"/>
    </row>
    <row r="52404" spans="58:58" x14ac:dyDescent="0.25">
      <c r="BF52404" s="1"/>
    </row>
    <row r="52405" spans="58:58" x14ac:dyDescent="0.25">
      <c r="BF52405" s="1"/>
    </row>
    <row r="52406" spans="58:58" x14ac:dyDescent="0.25">
      <c r="BF52406" s="1"/>
    </row>
    <row r="52407" spans="58:58" x14ac:dyDescent="0.25">
      <c r="BF52407" s="1"/>
    </row>
    <row r="52408" spans="58:58" x14ac:dyDescent="0.25">
      <c r="BF52408" s="1"/>
    </row>
    <row r="52409" spans="58:58" x14ac:dyDescent="0.25">
      <c r="BF52409" s="1"/>
    </row>
    <row r="52410" spans="58:58" x14ac:dyDescent="0.25">
      <c r="BF52410" s="1"/>
    </row>
    <row r="52411" spans="58:58" x14ac:dyDescent="0.25">
      <c r="BF52411" s="1"/>
    </row>
    <row r="52412" spans="58:58" x14ac:dyDescent="0.25">
      <c r="BF52412" s="1"/>
    </row>
    <row r="52413" spans="58:58" x14ac:dyDescent="0.25">
      <c r="BF52413" s="1"/>
    </row>
    <row r="52414" spans="58:58" x14ac:dyDescent="0.25">
      <c r="BF52414" s="1"/>
    </row>
    <row r="52415" spans="58:58" x14ac:dyDescent="0.25">
      <c r="BF52415" s="1"/>
    </row>
    <row r="52416" spans="58:58" x14ac:dyDescent="0.25">
      <c r="BF52416" s="1"/>
    </row>
    <row r="52417" spans="58:58" x14ac:dyDescent="0.25">
      <c r="BF52417" s="1"/>
    </row>
    <row r="52418" spans="58:58" x14ac:dyDescent="0.25">
      <c r="BF52418" s="1"/>
    </row>
    <row r="52419" spans="58:58" x14ac:dyDescent="0.25">
      <c r="BF52419" s="1"/>
    </row>
    <row r="52420" spans="58:58" x14ac:dyDescent="0.25">
      <c r="BF52420" s="1"/>
    </row>
    <row r="52421" spans="58:58" x14ac:dyDescent="0.25">
      <c r="BF52421" s="1"/>
    </row>
    <row r="52422" spans="58:58" x14ac:dyDescent="0.25">
      <c r="BF52422" s="1"/>
    </row>
    <row r="52423" spans="58:58" x14ac:dyDescent="0.25">
      <c r="BF52423" s="1"/>
    </row>
    <row r="52424" spans="58:58" x14ac:dyDescent="0.25">
      <c r="BF52424" s="1"/>
    </row>
    <row r="52425" spans="58:58" x14ac:dyDescent="0.25">
      <c r="BF52425" s="1"/>
    </row>
    <row r="52426" spans="58:58" x14ac:dyDescent="0.25">
      <c r="BF52426" s="1"/>
    </row>
    <row r="52427" spans="58:58" x14ac:dyDescent="0.25">
      <c r="BF52427" s="1"/>
    </row>
    <row r="52428" spans="58:58" x14ac:dyDescent="0.25">
      <c r="BF52428" s="1"/>
    </row>
    <row r="52429" spans="58:58" x14ac:dyDescent="0.25">
      <c r="BF52429" s="1"/>
    </row>
    <row r="52430" spans="58:58" x14ac:dyDescent="0.25">
      <c r="BF52430" s="1"/>
    </row>
    <row r="52431" spans="58:58" x14ac:dyDescent="0.25">
      <c r="BF52431" s="1"/>
    </row>
    <row r="52432" spans="58:58" x14ac:dyDescent="0.25">
      <c r="BF52432" s="1"/>
    </row>
    <row r="52433" spans="58:58" x14ac:dyDescent="0.25">
      <c r="BF52433" s="1"/>
    </row>
    <row r="52434" spans="58:58" x14ac:dyDescent="0.25">
      <c r="BF52434" s="1"/>
    </row>
    <row r="52435" spans="58:58" x14ac:dyDescent="0.25">
      <c r="BF52435" s="1"/>
    </row>
    <row r="52436" spans="58:58" x14ac:dyDescent="0.25">
      <c r="BF52436" s="1"/>
    </row>
    <row r="52437" spans="58:58" x14ac:dyDescent="0.25">
      <c r="BF52437" s="1"/>
    </row>
    <row r="52438" spans="58:58" x14ac:dyDescent="0.25">
      <c r="BF52438" s="1"/>
    </row>
    <row r="52439" spans="58:58" x14ac:dyDescent="0.25">
      <c r="BF52439" s="1"/>
    </row>
    <row r="52440" spans="58:58" x14ac:dyDescent="0.25">
      <c r="BF52440" s="1"/>
    </row>
    <row r="52441" spans="58:58" x14ac:dyDescent="0.25">
      <c r="BF52441" s="1"/>
    </row>
    <row r="52442" spans="58:58" x14ac:dyDescent="0.25">
      <c r="BF52442" s="1"/>
    </row>
    <row r="52443" spans="58:58" x14ac:dyDescent="0.25">
      <c r="BF52443" s="1"/>
    </row>
    <row r="52444" spans="58:58" x14ac:dyDescent="0.25">
      <c r="BF52444" s="1"/>
    </row>
    <row r="52445" spans="58:58" x14ac:dyDescent="0.25">
      <c r="BF52445" s="1"/>
    </row>
    <row r="52446" spans="58:58" x14ac:dyDescent="0.25">
      <c r="BF52446" s="1"/>
    </row>
    <row r="52447" spans="58:58" x14ac:dyDescent="0.25">
      <c r="BF52447" s="1"/>
    </row>
    <row r="52448" spans="58:58" x14ac:dyDescent="0.25">
      <c r="BF52448" s="1"/>
    </row>
    <row r="52449" spans="58:58" x14ac:dyDescent="0.25">
      <c r="BF52449" s="1"/>
    </row>
    <row r="52450" spans="58:58" x14ac:dyDescent="0.25">
      <c r="BF52450" s="1"/>
    </row>
    <row r="52451" spans="58:58" x14ac:dyDescent="0.25">
      <c r="BF52451" s="1"/>
    </row>
    <row r="52452" spans="58:58" x14ac:dyDescent="0.25">
      <c r="BF52452" s="1"/>
    </row>
    <row r="52453" spans="58:58" x14ac:dyDescent="0.25">
      <c r="BF52453" s="1"/>
    </row>
    <row r="52454" spans="58:58" x14ac:dyDescent="0.25">
      <c r="BF52454" s="1"/>
    </row>
    <row r="52455" spans="58:58" x14ac:dyDescent="0.25">
      <c r="BF52455" s="1"/>
    </row>
    <row r="52456" spans="58:58" x14ac:dyDescent="0.25">
      <c r="BF52456" s="1"/>
    </row>
    <row r="52457" spans="58:58" x14ac:dyDescent="0.25">
      <c r="BF52457" s="1"/>
    </row>
    <row r="52458" spans="58:58" x14ac:dyDescent="0.25">
      <c r="BF52458" s="1"/>
    </row>
    <row r="52459" spans="58:58" x14ac:dyDescent="0.25">
      <c r="BF52459" s="1"/>
    </row>
    <row r="52460" spans="58:58" x14ac:dyDescent="0.25">
      <c r="BF52460" s="1"/>
    </row>
    <row r="52461" spans="58:58" x14ac:dyDescent="0.25">
      <c r="BF52461" s="1"/>
    </row>
    <row r="52462" spans="58:58" x14ac:dyDescent="0.25">
      <c r="BF52462" s="1"/>
    </row>
    <row r="52463" spans="58:58" x14ac:dyDescent="0.25">
      <c r="BF52463" s="1"/>
    </row>
    <row r="52464" spans="58:58" x14ac:dyDescent="0.25">
      <c r="BF52464" s="1"/>
    </row>
    <row r="52465" spans="58:58" x14ac:dyDescent="0.25">
      <c r="BF52465" s="1"/>
    </row>
    <row r="52466" spans="58:58" x14ac:dyDescent="0.25">
      <c r="BF52466" s="1"/>
    </row>
    <row r="52467" spans="58:58" x14ac:dyDescent="0.25">
      <c r="BF52467" s="1"/>
    </row>
    <row r="52468" spans="58:58" x14ac:dyDescent="0.25">
      <c r="BF52468" s="1"/>
    </row>
    <row r="52469" spans="58:58" x14ac:dyDescent="0.25">
      <c r="BF52469" s="1"/>
    </row>
    <row r="52470" spans="58:58" x14ac:dyDescent="0.25">
      <c r="BF52470" s="1"/>
    </row>
    <row r="52471" spans="58:58" x14ac:dyDescent="0.25">
      <c r="BF52471" s="1"/>
    </row>
    <row r="52472" spans="58:58" x14ac:dyDescent="0.25">
      <c r="BF52472" s="1"/>
    </row>
    <row r="52473" spans="58:58" x14ac:dyDescent="0.25">
      <c r="BF52473" s="1"/>
    </row>
    <row r="52474" spans="58:58" x14ac:dyDescent="0.25">
      <c r="BF52474" s="1"/>
    </row>
    <row r="52475" spans="58:58" x14ac:dyDescent="0.25">
      <c r="BF52475" s="1"/>
    </row>
    <row r="52476" spans="58:58" x14ac:dyDescent="0.25">
      <c r="BF52476" s="1"/>
    </row>
    <row r="52477" spans="58:58" x14ac:dyDescent="0.25">
      <c r="BF52477" s="1"/>
    </row>
    <row r="52478" spans="58:58" x14ac:dyDescent="0.25">
      <c r="BF52478" s="1"/>
    </row>
    <row r="52479" spans="58:58" x14ac:dyDescent="0.25">
      <c r="BF52479" s="1"/>
    </row>
    <row r="52480" spans="58:58" x14ac:dyDescent="0.25">
      <c r="BF52480" s="1"/>
    </row>
    <row r="52481" spans="58:58" x14ac:dyDescent="0.25">
      <c r="BF52481" s="1"/>
    </row>
    <row r="52482" spans="58:58" x14ac:dyDescent="0.25">
      <c r="BF52482" s="1"/>
    </row>
    <row r="52483" spans="58:58" x14ac:dyDescent="0.25">
      <c r="BF52483" s="1"/>
    </row>
    <row r="52484" spans="58:58" x14ac:dyDescent="0.25">
      <c r="BF52484" s="1"/>
    </row>
    <row r="52485" spans="58:58" x14ac:dyDescent="0.25">
      <c r="BF52485" s="1"/>
    </row>
    <row r="52486" spans="58:58" x14ac:dyDescent="0.25">
      <c r="BF52486" s="1"/>
    </row>
    <row r="52487" spans="58:58" x14ac:dyDescent="0.25">
      <c r="BF52487" s="1"/>
    </row>
    <row r="52488" spans="58:58" x14ac:dyDescent="0.25">
      <c r="BF52488" s="1"/>
    </row>
    <row r="52489" spans="58:58" x14ac:dyDescent="0.25">
      <c r="BF52489" s="1"/>
    </row>
    <row r="52490" spans="58:58" x14ac:dyDescent="0.25">
      <c r="BF52490" s="1"/>
    </row>
    <row r="52491" spans="58:58" x14ac:dyDescent="0.25">
      <c r="BF52491" s="1"/>
    </row>
    <row r="52492" spans="58:58" x14ac:dyDescent="0.25">
      <c r="BF52492" s="1"/>
    </row>
    <row r="52493" spans="58:58" x14ac:dyDescent="0.25">
      <c r="BF52493" s="1"/>
    </row>
    <row r="52494" spans="58:58" x14ac:dyDescent="0.25">
      <c r="BF52494" s="1"/>
    </row>
    <row r="52495" spans="58:58" x14ac:dyDescent="0.25">
      <c r="BF52495" s="1"/>
    </row>
    <row r="52496" spans="58:58" x14ac:dyDescent="0.25">
      <c r="BF52496" s="1"/>
    </row>
    <row r="52497" spans="58:58" x14ac:dyDescent="0.25">
      <c r="BF52497" s="1"/>
    </row>
    <row r="52498" spans="58:58" x14ac:dyDescent="0.25">
      <c r="BF52498" s="1"/>
    </row>
    <row r="52499" spans="58:58" x14ac:dyDescent="0.25">
      <c r="BF52499" s="1"/>
    </row>
    <row r="52500" spans="58:58" x14ac:dyDescent="0.25">
      <c r="BF52500" s="1"/>
    </row>
    <row r="52501" spans="58:58" x14ac:dyDescent="0.25">
      <c r="BF52501" s="1"/>
    </row>
    <row r="52502" spans="58:58" x14ac:dyDescent="0.25">
      <c r="BF52502" s="1"/>
    </row>
    <row r="52503" spans="58:58" x14ac:dyDescent="0.25">
      <c r="BF52503" s="1"/>
    </row>
    <row r="52504" spans="58:58" x14ac:dyDescent="0.25">
      <c r="BF52504" s="1"/>
    </row>
    <row r="52505" spans="58:58" x14ac:dyDescent="0.25">
      <c r="BF52505" s="1"/>
    </row>
    <row r="52506" spans="58:58" x14ac:dyDescent="0.25">
      <c r="BF52506" s="1"/>
    </row>
    <row r="52507" spans="58:58" x14ac:dyDescent="0.25">
      <c r="BF52507" s="1"/>
    </row>
    <row r="52508" spans="58:58" x14ac:dyDescent="0.25">
      <c r="BF52508" s="1"/>
    </row>
    <row r="52509" spans="58:58" x14ac:dyDescent="0.25">
      <c r="BF52509" s="1"/>
    </row>
    <row r="52510" spans="58:58" x14ac:dyDescent="0.25">
      <c r="BF52510" s="1"/>
    </row>
    <row r="52511" spans="58:58" x14ac:dyDescent="0.25">
      <c r="BF52511" s="1"/>
    </row>
    <row r="52512" spans="58:58" x14ac:dyDescent="0.25">
      <c r="BF52512" s="1"/>
    </row>
    <row r="52513" spans="58:58" x14ac:dyDescent="0.25">
      <c r="BF52513" s="1"/>
    </row>
    <row r="52514" spans="58:58" x14ac:dyDescent="0.25">
      <c r="BF52514" s="1"/>
    </row>
    <row r="52515" spans="58:58" x14ac:dyDescent="0.25">
      <c r="BF52515" s="1"/>
    </row>
    <row r="52516" spans="58:58" x14ac:dyDescent="0.25">
      <c r="BF52516" s="1"/>
    </row>
    <row r="52517" spans="58:58" x14ac:dyDescent="0.25">
      <c r="BF52517" s="1"/>
    </row>
    <row r="52518" spans="58:58" x14ac:dyDescent="0.25">
      <c r="BF52518" s="1"/>
    </row>
    <row r="52519" spans="58:58" x14ac:dyDescent="0.25">
      <c r="BF52519" s="1"/>
    </row>
    <row r="52520" spans="58:58" x14ac:dyDescent="0.25">
      <c r="BF52520" s="1"/>
    </row>
    <row r="52521" spans="58:58" x14ac:dyDescent="0.25">
      <c r="BF52521" s="1"/>
    </row>
    <row r="52522" spans="58:58" x14ac:dyDescent="0.25">
      <c r="BF52522" s="1"/>
    </row>
    <row r="52523" spans="58:58" x14ac:dyDescent="0.25">
      <c r="BF52523" s="1"/>
    </row>
    <row r="52524" spans="58:58" x14ac:dyDescent="0.25">
      <c r="BF52524" s="1"/>
    </row>
    <row r="52525" spans="58:58" x14ac:dyDescent="0.25">
      <c r="BF52525" s="1"/>
    </row>
    <row r="52526" spans="58:58" x14ac:dyDescent="0.25">
      <c r="BF52526" s="1"/>
    </row>
    <row r="52527" spans="58:58" x14ac:dyDescent="0.25">
      <c r="BF52527" s="1"/>
    </row>
    <row r="52528" spans="58:58" x14ac:dyDescent="0.25">
      <c r="BF52528" s="1"/>
    </row>
    <row r="52529" spans="58:58" x14ac:dyDescent="0.25">
      <c r="BF52529" s="1"/>
    </row>
    <row r="52530" spans="58:58" x14ac:dyDescent="0.25">
      <c r="BF52530" s="1"/>
    </row>
    <row r="52531" spans="58:58" x14ac:dyDescent="0.25">
      <c r="BF52531" s="1"/>
    </row>
    <row r="52532" spans="58:58" x14ac:dyDescent="0.25">
      <c r="BF52532" s="1"/>
    </row>
    <row r="52533" spans="58:58" x14ac:dyDescent="0.25">
      <c r="BF52533" s="1"/>
    </row>
    <row r="52534" spans="58:58" x14ac:dyDescent="0.25">
      <c r="BF52534" s="1"/>
    </row>
    <row r="52535" spans="58:58" x14ac:dyDescent="0.25">
      <c r="BF52535" s="1"/>
    </row>
    <row r="52536" spans="58:58" x14ac:dyDescent="0.25">
      <c r="BF52536" s="1"/>
    </row>
    <row r="52537" spans="58:58" x14ac:dyDescent="0.25">
      <c r="BF52537" s="1"/>
    </row>
    <row r="52538" spans="58:58" x14ac:dyDescent="0.25">
      <c r="BF52538" s="1"/>
    </row>
    <row r="52539" spans="58:58" x14ac:dyDescent="0.25">
      <c r="BF52539" s="1"/>
    </row>
    <row r="52540" spans="58:58" x14ac:dyDescent="0.25">
      <c r="BF52540" s="1"/>
    </row>
    <row r="52541" spans="58:58" x14ac:dyDescent="0.25">
      <c r="BF52541" s="1"/>
    </row>
    <row r="52542" spans="58:58" x14ac:dyDescent="0.25">
      <c r="BF52542" s="1"/>
    </row>
    <row r="52543" spans="58:58" x14ac:dyDescent="0.25">
      <c r="BF52543" s="1"/>
    </row>
    <row r="52544" spans="58:58" x14ac:dyDescent="0.25">
      <c r="BF52544" s="1"/>
    </row>
    <row r="52545" spans="58:58" x14ac:dyDescent="0.25">
      <c r="BF52545" s="1"/>
    </row>
    <row r="52546" spans="58:58" x14ac:dyDescent="0.25">
      <c r="BF52546" s="1"/>
    </row>
    <row r="52547" spans="58:58" x14ac:dyDescent="0.25">
      <c r="BF52547" s="1"/>
    </row>
    <row r="52548" spans="58:58" x14ac:dyDescent="0.25">
      <c r="BF52548" s="1"/>
    </row>
    <row r="52549" spans="58:58" x14ac:dyDescent="0.25">
      <c r="BF52549" s="1"/>
    </row>
    <row r="52550" spans="58:58" x14ac:dyDescent="0.25">
      <c r="BF52550" s="1"/>
    </row>
    <row r="52551" spans="58:58" x14ac:dyDescent="0.25">
      <c r="BF52551" s="1"/>
    </row>
    <row r="52552" spans="58:58" x14ac:dyDescent="0.25">
      <c r="BF52552" s="1"/>
    </row>
    <row r="52553" spans="58:58" x14ac:dyDescent="0.25">
      <c r="BF52553" s="1"/>
    </row>
    <row r="52554" spans="58:58" x14ac:dyDescent="0.25">
      <c r="BF52554" s="1"/>
    </row>
    <row r="52555" spans="58:58" x14ac:dyDescent="0.25">
      <c r="BF52555" s="1"/>
    </row>
    <row r="52556" spans="58:58" x14ac:dyDescent="0.25">
      <c r="BF52556" s="1"/>
    </row>
    <row r="52557" spans="58:58" x14ac:dyDescent="0.25">
      <c r="BF52557" s="1"/>
    </row>
    <row r="52558" spans="58:58" x14ac:dyDescent="0.25">
      <c r="BF52558" s="1"/>
    </row>
    <row r="52559" spans="58:58" x14ac:dyDescent="0.25">
      <c r="BF52559" s="1"/>
    </row>
    <row r="52560" spans="58:58" x14ac:dyDescent="0.25">
      <c r="BF52560" s="1"/>
    </row>
    <row r="52561" spans="58:58" x14ac:dyDescent="0.25">
      <c r="BF52561" s="1"/>
    </row>
    <row r="52562" spans="58:58" x14ac:dyDescent="0.25">
      <c r="BF52562" s="1"/>
    </row>
    <row r="52563" spans="58:58" x14ac:dyDescent="0.25">
      <c r="BF52563" s="1"/>
    </row>
    <row r="52564" spans="58:58" x14ac:dyDescent="0.25">
      <c r="BF52564" s="1"/>
    </row>
    <row r="52565" spans="58:58" x14ac:dyDescent="0.25">
      <c r="BF52565" s="1"/>
    </row>
    <row r="52566" spans="58:58" x14ac:dyDescent="0.25">
      <c r="BF52566" s="1"/>
    </row>
    <row r="52567" spans="58:58" x14ac:dyDescent="0.25">
      <c r="BF52567" s="1"/>
    </row>
    <row r="52568" spans="58:58" x14ac:dyDescent="0.25">
      <c r="BF52568" s="1"/>
    </row>
    <row r="52569" spans="58:58" x14ac:dyDescent="0.25">
      <c r="BF52569" s="1"/>
    </row>
    <row r="52570" spans="58:58" x14ac:dyDescent="0.25">
      <c r="BF52570" s="1"/>
    </row>
    <row r="52571" spans="58:58" x14ac:dyDescent="0.25">
      <c r="BF52571" s="1"/>
    </row>
    <row r="52572" spans="58:58" x14ac:dyDescent="0.25">
      <c r="BF52572" s="1"/>
    </row>
    <row r="52573" spans="58:58" x14ac:dyDescent="0.25">
      <c r="BF52573" s="1"/>
    </row>
    <row r="52574" spans="58:58" x14ac:dyDescent="0.25">
      <c r="BF52574" s="1"/>
    </row>
    <row r="52575" spans="58:58" x14ac:dyDescent="0.25">
      <c r="BF52575" s="1"/>
    </row>
    <row r="52576" spans="58:58" x14ac:dyDescent="0.25">
      <c r="BF52576" s="1"/>
    </row>
    <row r="52577" spans="58:58" x14ac:dyDescent="0.25">
      <c r="BF52577" s="1"/>
    </row>
    <row r="52578" spans="58:58" x14ac:dyDescent="0.25">
      <c r="BF52578" s="1"/>
    </row>
    <row r="52579" spans="58:58" x14ac:dyDescent="0.25">
      <c r="BF52579" s="1"/>
    </row>
    <row r="52580" spans="58:58" x14ac:dyDescent="0.25">
      <c r="BF52580" s="1"/>
    </row>
    <row r="52581" spans="58:58" x14ac:dyDescent="0.25">
      <c r="BF52581" s="1"/>
    </row>
    <row r="52582" spans="58:58" x14ac:dyDescent="0.25">
      <c r="BF52582" s="1"/>
    </row>
    <row r="52583" spans="58:58" x14ac:dyDescent="0.25">
      <c r="BF52583" s="1"/>
    </row>
    <row r="52584" spans="58:58" x14ac:dyDescent="0.25">
      <c r="BF52584" s="1"/>
    </row>
    <row r="52585" spans="58:58" x14ac:dyDescent="0.25">
      <c r="BF52585" s="1"/>
    </row>
    <row r="52586" spans="58:58" x14ac:dyDescent="0.25">
      <c r="BF52586" s="1"/>
    </row>
    <row r="52587" spans="58:58" x14ac:dyDescent="0.25">
      <c r="BF52587" s="1"/>
    </row>
    <row r="52588" spans="58:58" x14ac:dyDescent="0.25">
      <c r="BF52588" s="1"/>
    </row>
    <row r="52589" spans="58:58" x14ac:dyDescent="0.25">
      <c r="BF52589" s="1"/>
    </row>
    <row r="52590" spans="58:58" x14ac:dyDescent="0.25">
      <c r="BF52590" s="1"/>
    </row>
    <row r="52591" spans="58:58" x14ac:dyDescent="0.25">
      <c r="BF52591" s="1"/>
    </row>
    <row r="52592" spans="58:58" x14ac:dyDescent="0.25">
      <c r="BF52592" s="1"/>
    </row>
    <row r="52593" spans="58:58" x14ac:dyDescent="0.25">
      <c r="BF52593" s="1"/>
    </row>
    <row r="52594" spans="58:58" x14ac:dyDescent="0.25">
      <c r="BF52594" s="1"/>
    </row>
    <row r="52595" spans="58:58" x14ac:dyDescent="0.25">
      <c r="BF52595" s="1"/>
    </row>
    <row r="52596" spans="58:58" x14ac:dyDescent="0.25">
      <c r="BF52596" s="1"/>
    </row>
    <row r="52597" spans="58:58" x14ac:dyDescent="0.25">
      <c r="BF52597" s="1"/>
    </row>
    <row r="52598" spans="58:58" x14ac:dyDescent="0.25">
      <c r="BF52598" s="1"/>
    </row>
    <row r="52599" spans="58:58" x14ac:dyDescent="0.25">
      <c r="BF52599" s="1"/>
    </row>
    <row r="52600" spans="58:58" x14ac:dyDescent="0.25">
      <c r="BF52600" s="1"/>
    </row>
    <row r="52601" spans="58:58" x14ac:dyDescent="0.25">
      <c r="BF52601" s="1"/>
    </row>
    <row r="52602" spans="58:58" x14ac:dyDescent="0.25">
      <c r="BF52602" s="1"/>
    </row>
    <row r="52603" spans="58:58" x14ac:dyDescent="0.25">
      <c r="BF52603" s="1"/>
    </row>
    <row r="52604" spans="58:58" x14ac:dyDescent="0.25">
      <c r="BF52604" s="1"/>
    </row>
    <row r="52605" spans="58:58" x14ac:dyDescent="0.25">
      <c r="BF52605" s="1"/>
    </row>
    <row r="52606" spans="58:58" x14ac:dyDescent="0.25">
      <c r="BF52606" s="1"/>
    </row>
    <row r="52607" spans="58:58" x14ac:dyDescent="0.25">
      <c r="BF52607" s="1"/>
    </row>
    <row r="52608" spans="58:58" x14ac:dyDescent="0.25">
      <c r="BF52608" s="1"/>
    </row>
    <row r="52609" spans="58:58" x14ac:dyDescent="0.25">
      <c r="BF52609" s="1"/>
    </row>
    <row r="52610" spans="58:58" x14ac:dyDescent="0.25">
      <c r="BF52610" s="1"/>
    </row>
    <row r="52611" spans="58:58" x14ac:dyDescent="0.25">
      <c r="BF52611" s="1"/>
    </row>
    <row r="52612" spans="58:58" x14ac:dyDescent="0.25">
      <c r="BF52612" s="1"/>
    </row>
    <row r="52613" spans="58:58" x14ac:dyDescent="0.25">
      <c r="BF52613" s="1"/>
    </row>
    <row r="52614" spans="58:58" x14ac:dyDescent="0.25">
      <c r="BF52614" s="1"/>
    </row>
    <row r="52615" spans="58:58" x14ac:dyDescent="0.25">
      <c r="BF52615" s="1"/>
    </row>
    <row r="52616" spans="58:58" x14ac:dyDescent="0.25">
      <c r="BF52616" s="1"/>
    </row>
    <row r="52617" spans="58:58" x14ac:dyDescent="0.25">
      <c r="BF52617" s="1"/>
    </row>
    <row r="52618" spans="58:58" x14ac:dyDescent="0.25">
      <c r="BF52618" s="1"/>
    </row>
    <row r="52619" spans="58:58" x14ac:dyDescent="0.25">
      <c r="BF52619" s="1"/>
    </row>
    <row r="52620" spans="58:58" x14ac:dyDescent="0.25">
      <c r="BF52620" s="1"/>
    </row>
    <row r="52621" spans="58:58" x14ac:dyDescent="0.25">
      <c r="BF52621" s="1"/>
    </row>
    <row r="52622" spans="58:58" x14ac:dyDescent="0.25">
      <c r="BF52622" s="1"/>
    </row>
    <row r="52623" spans="58:58" x14ac:dyDescent="0.25">
      <c r="BF52623" s="1"/>
    </row>
    <row r="52624" spans="58:58" x14ac:dyDescent="0.25">
      <c r="BF52624" s="1"/>
    </row>
    <row r="52625" spans="58:58" x14ac:dyDescent="0.25">
      <c r="BF52625" s="1"/>
    </row>
    <row r="52626" spans="58:58" x14ac:dyDescent="0.25">
      <c r="BF52626" s="1"/>
    </row>
    <row r="52627" spans="58:58" x14ac:dyDescent="0.25">
      <c r="BF52627" s="1"/>
    </row>
    <row r="52628" spans="58:58" x14ac:dyDescent="0.25">
      <c r="BF52628" s="1"/>
    </row>
    <row r="52629" spans="58:58" x14ac:dyDescent="0.25">
      <c r="BF52629" s="1"/>
    </row>
    <row r="52630" spans="58:58" x14ac:dyDescent="0.25">
      <c r="BF52630" s="1"/>
    </row>
    <row r="52631" spans="58:58" x14ac:dyDescent="0.25">
      <c r="BF52631" s="1"/>
    </row>
    <row r="52632" spans="58:58" x14ac:dyDescent="0.25">
      <c r="BF52632" s="1"/>
    </row>
    <row r="52633" spans="58:58" x14ac:dyDescent="0.25">
      <c r="BF52633" s="1"/>
    </row>
    <row r="52634" spans="58:58" x14ac:dyDescent="0.25">
      <c r="BF52634" s="1"/>
    </row>
    <row r="52635" spans="58:58" x14ac:dyDescent="0.25">
      <c r="BF52635" s="1"/>
    </row>
    <row r="52636" spans="58:58" x14ac:dyDescent="0.25">
      <c r="BF52636" s="1"/>
    </row>
    <row r="52637" spans="58:58" x14ac:dyDescent="0.25">
      <c r="BF52637" s="1"/>
    </row>
    <row r="52638" spans="58:58" x14ac:dyDescent="0.25">
      <c r="BF52638" s="1"/>
    </row>
    <row r="52639" spans="58:58" x14ac:dyDescent="0.25">
      <c r="BF52639" s="1"/>
    </row>
    <row r="52640" spans="58:58" x14ac:dyDescent="0.25">
      <c r="BF52640" s="1"/>
    </row>
    <row r="52641" spans="58:58" x14ac:dyDescent="0.25">
      <c r="BF52641" s="1"/>
    </row>
    <row r="52642" spans="58:58" x14ac:dyDescent="0.25">
      <c r="BF52642" s="1"/>
    </row>
    <row r="52643" spans="58:58" x14ac:dyDescent="0.25">
      <c r="BF52643" s="1"/>
    </row>
    <row r="52644" spans="58:58" x14ac:dyDescent="0.25">
      <c r="BF52644" s="1"/>
    </row>
    <row r="52645" spans="58:58" x14ac:dyDescent="0.25">
      <c r="BF52645" s="1"/>
    </row>
    <row r="52646" spans="58:58" x14ac:dyDescent="0.25">
      <c r="BF52646" s="1"/>
    </row>
    <row r="52647" spans="58:58" x14ac:dyDescent="0.25">
      <c r="BF52647" s="1"/>
    </row>
    <row r="52648" spans="58:58" x14ac:dyDescent="0.25">
      <c r="BF52648" s="1"/>
    </row>
    <row r="52649" spans="58:58" x14ac:dyDescent="0.25">
      <c r="BF52649" s="1"/>
    </row>
    <row r="52650" spans="58:58" x14ac:dyDescent="0.25">
      <c r="BF52650" s="1"/>
    </row>
    <row r="52651" spans="58:58" x14ac:dyDescent="0.25">
      <c r="BF52651" s="1"/>
    </row>
    <row r="52652" spans="58:58" x14ac:dyDescent="0.25">
      <c r="BF52652" s="1"/>
    </row>
    <row r="52653" spans="58:58" x14ac:dyDescent="0.25">
      <c r="BF52653" s="1"/>
    </row>
    <row r="52654" spans="58:58" x14ac:dyDescent="0.25">
      <c r="BF52654" s="1"/>
    </row>
    <row r="52655" spans="58:58" x14ac:dyDescent="0.25">
      <c r="BF52655" s="1"/>
    </row>
    <row r="52656" spans="58:58" x14ac:dyDescent="0.25">
      <c r="BF52656" s="1"/>
    </row>
    <row r="52657" spans="58:58" x14ac:dyDescent="0.25">
      <c r="BF52657" s="1"/>
    </row>
    <row r="52658" spans="58:58" x14ac:dyDescent="0.25">
      <c r="BF52658" s="1"/>
    </row>
    <row r="52659" spans="58:58" x14ac:dyDescent="0.25">
      <c r="BF52659" s="1"/>
    </row>
    <row r="52660" spans="58:58" x14ac:dyDescent="0.25">
      <c r="BF52660" s="1"/>
    </row>
    <row r="52661" spans="58:58" x14ac:dyDescent="0.25">
      <c r="BF52661" s="1"/>
    </row>
    <row r="52662" spans="58:58" x14ac:dyDescent="0.25">
      <c r="BF52662" s="1"/>
    </row>
    <row r="52663" spans="58:58" x14ac:dyDescent="0.25">
      <c r="BF52663" s="1"/>
    </row>
    <row r="52664" spans="58:58" x14ac:dyDescent="0.25">
      <c r="BF52664" s="1"/>
    </row>
    <row r="52665" spans="58:58" x14ac:dyDescent="0.25">
      <c r="BF52665" s="1"/>
    </row>
    <row r="52666" spans="58:58" x14ac:dyDescent="0.25">
      <c r="BF52666" s="1"/>
    </row>
    <row r="52667" spans="58:58" x14ac:dyDescent="0.25">
      <c r="BF52667" s="1"/>
    </row>
    <row r="52668" spans="58:58" x14ac:dyDescent="0.25">
      <c r="BF52668" s="1"/>
    </row>
    <row r="52669" spans="58:58" x14ac:dyDescent="0.25">
      <c r="BF52669" s="1"/>
    </row>
    <row r="52670" spans="58:58" x14ac:dyDescent="0.25">
      <c r="BF52670" s="1"/>
    </row>
    <row r="52671" spans="58:58" x14ac:dyDescent="0.25">
      <c r="BF52671" s="1"/>
    </row>
    <row r="52672" spans="58:58" x14ac:dyDescent="0.25">
      <c r="BF52672" s="1"/>
    </row>
    <row r="52673" spans="58:58" x14ac:dyDescent="0.25">
      <c r="BF52673" s="1"/>
    </row>
    <row r="52674" spans="58:58" x14ac:dyDescent="0.25">
      <c r="BF52674" s="1"/>
    </row>
    <row r="52675" spans="58:58" x14ac:dyDescent="0.25">
      <c r="BF52675" s="1"/>
    </row>
    <row r="52676" spans="58:58" x14ac:dyDescent="0.25">
      <c r="BF52676" s="1"/>
    </row>
    <row r="52677" spans="58:58" x14ac:dyDescent="0.25">
      <c r="BF52677" s="1"/>
    </row>
    <row r="52678" spans="58:58" x14ac:dyDescent="0.25">
      <c r="BF52678" s="1"/>
    </row>
    <row r="52679" spans="58:58" x14ac:dyDescent="0.25">
      <c r="BF52679" s="1"/>
    </row>
    <row r="52680" spans="58:58" x14ac:dyDescent="0.25">
      <c r="BF52680" s="1"/>
    </row>
    <row r="52681" spans="58:58" x14ac:dyDescent="0.25">
      <c r="BF52681" s="1"/>
    </row>
    <row r="52682" spans="58:58" x14ac:dyDescent="0.25">
      <c r="BF52682" s="1"/>
    </row>
    <row r="52683" spans="58:58" x14ac:dyDescent="0.25">
      <c r="BF52683" s="1"/>
    </row>
    <row r="52684" spans="58:58" x14ac:dyDescent="0.25">
      <c r="BF52684" s="1"/>
    </row>
    <row r="52685" spans="58:58" x14ac:dyDescent="0.25">
      <c r="BF52685" s="1"/>
    </row>
    <row r="52686" spans="58:58" x14ac:dyDescent="0.25">
      <c r="BF52686" s="1"/>
    </row>
    <row r="52687" spans="58:58" x14ac:dyDescent="0.25">
      <c r="BF52687" s="1"/>
    </row>
    <row r="52688" spans="58:58" x14ac:dyDescent="0.25">
      <c r="BF52688" s="1"/>
    </row>
    <row r="52689" spans="58:58" x14ac:dyDescent="0.25">
      <c r="BF52689" s="1"/>
    </row>
    <row r="52690" spans="58:58" x14ac:dyDescent="0.25">
      <c r="BF52690" s="1"/>
    </row>
    <row r="52691" spans="58:58" x14ac:dyDescent="0.25">
      <c r="BF52691" s="1"/>
    </row>
    <row r="52692" spans="58:58" x14ac:dyDescent="0.25">
      <c r="BF52692" s="1"/>
    </row>
    <row r="52693" spans="58:58" x14ac:dyDescent="0.25">
      <c r="BF52693" s="1"/>
    </row>
    <row r="52694" spans="58:58" x14ac:dyDescent="0.25">
      <c r="BF52694" s="1"/>
    </row>
    <row r="52695" spans="58:58" x14ac:dyDescent="0.25">
      <c r="BF52695" s="1"/>
    </row>
    <row r="52696" spans="58:58" x14ac:dyDescent="0.25">
      <c r="BF52696" s="1"/>
    </row>
    <row r="52697" spans="58:58" x14ac:dyDescent="0.25">
      <c r="BF52697" s="1"/>
    </row>
    <row r="52698" spans="58:58" x14ac:dyDescent="0.25">
      <c r="BF52698" s="1"/>
    </row>
    <row r="52699" spans="58:58" x14ac:dyDescent="0.25">
      <c r="BF52699" s="1"/>
    </row>
    <row r="52700" spans="58:58" x14ac:dyDescent="0.25">
      <c r="BF52700" s="1"/>
    </row>
    <row r="52701" spans="58:58" x14ac:dyDescent="0.25">
      <c r="BF52701" s="1"/>
    </row>
    <row r="52702" spans="58:58" x14ac:dyDescent="0.25">
      <c r="BF52702" s="1"/>
    </row>
    <row r="52703" spans="58:58" x14ac:dyDescent="0.25">
      <c r="BF52703" s="1"/>
    </row>
    <row r="52704" spans="58:58" x14ac:dyDescent="0.25">
      <c r="BF52704" s="1"/>
    </row>
    <row r="52705" spans="58:58" x14ac:dyDescent="0.25">
      <c r="BF52705" s="1"/>
    </row>
    <row r="52706" spans="58:58" x14ac:dyDescent="0.25">
      <c r="BF52706" s="1"/>
    </row>
    <row r="52707" spans="58:58" x14ac:dyDescent="0.25">
      <c r="BF52707" s="1"/>
    </row>
    <row r="52708" spans="58:58" x14ac:dyDescent="0.25">
      <c r="BF52708" s="1"/>
    </row>
    <row r="52709" spans="58:58" x14ac:dyDescent="0.25">
      <c r="BF52709" s="1"/>
    </row>
    <row r="52710" spans="58:58" x14ac:dyDescent="0.25">
      <c r="BF52710" s="1"/>
    </row>
    <row r="52711" spans="58:58" x14ac:dyDescent="0.25">
      <c r="BF52711" s="1"/>
    </row>
    <row r="52712" spans="58:58" x14ac:dyDescent="0.25">
      <c r="BF52712" s="1"/>
    </row>
    <row r="52713" spans="58:58" x14ac:dyDescent="0.25">
      <c r="BF52713" s="1"/>
    </row>
    <row r="52714" spans="58:58" x14ac:dyDescent="0.25">
      <c r="BF52714" s="1"/>
    </row>
    <row r="52715" spans="58:58" x14ac:dyDescent="0.25">
      <c r="BF52715" s="1"/>
    </row>
    <row r="52716" spans="58:58" x14ac:dyDescent="0.25">
      <c r="BF52716" s="1"/>
    </row>
    <row r="52717" spans="58:58" x14ac:dyDescent="0.25">
      <c r="BF52717" s="1"/>
    </row>
    <row r="52718" spans="58:58" x14ac:dyDescent="0.25">
      <c r="BF52718" s="1"/>
    </row>
    <row r="52719" spans="58:58" x14ac:dyDescent="0.25">
      <c r="BF52719" s="1"/>
    </row>
    <row r="52720" spans="58:58" x14ac:dyDescent="0.25">
      <c r="BF52720" s="1"/>
    </row>
    <row r="52721" spans="58:58" x14ac:dyDescent="0.25">
      <c r="BF52721" s="1"/>
    </row>
    <row r="52722" spans="58:58" x14ac:dyDescent="0.25">
      <c r="BF52722" s="1"/>
    </row>
    <row r="52723" spans="58:58" x14ac:dyDescent="0.25">
      <c r="BF52723" s="1"/>
    </row>
    <row r="52724" spans="58:58" x14ac:dyDescent="0.25">
      <c r="BF52724" s="1"/>
    </row>
    <row r="52725" spans="58:58" x14ac:dyDescent="0.25">
      <c r="BF52725" s="1"/>
    </row>
    <row r="52726" spans="58:58" x14ac:dyDescent="0.25">
      <c r="BF52726" s="1"/>
    </row>
    <row r="52727" spans="58:58" x14ac:dyDescent="0.25">
      <c r="BF52727" s="1"/>
    </row>
    <row r="52728" spans="58:58" x14ac:dyDescent="0.25">
      <c r="BF52728" s="1"/>
    </row>
    <row r="52729" spans="58:58" x14ac:dyDescent="0.25">
      <c r="BF52729" s="1"/>
    </row>
    <row r="52730" spans="58:58" x14ac:dyDescent="0.25">
      <c r="BF52730" s="1"/>
    </row>
    <row r="52731" spans="58:58" x14ac:dyDescent="0.25">
      <c r="BF52731" s="1"/>
    </row>
    <row r="52732" spans="58:58" x14ac:dyDescent="0.25">
      <c r="BF52732" s="1"/>
    </row>
    <row r="52733" spans="58:58" x14ac:dyDescent="0.25">
      <c r="BF52733" s="1"/>
    </row>
    <row r="52734" spans="58:58" x14ac:dyDescent="0.25">
      <c r="BF52734" s="1"/>
    </row>
    <row r="52735" spans="58:58" x14ac:dyDescent="0.25">
      <c r="BF52735" s="1"/>
    </row>
    <row r="52736" spans="58:58" x14ac:dyDescent="0.25">
      <c r="BF52736" s="1"/>
    </row>
    <row r="52737" spans="58:58" x14ac:dyDescent="0.25">
      <c r="BF52737" s="1"/>
    </row>
    <row r="52738" spans="58:58" x14ac:dyDescent="0.25">
      <c r="BF52738" s="1"/>
    </row>
    <row r="52739" spans="58:58" x14ac:dyDescent="0.25">
      <c r="BF52739" s="1"/>
    </row>
    <row r="52740" spans="58:58" x14ac:dyDescent="0.25">
      <c r="BF52740" s="1"/>
    </row>
    <row r="52741" spans="58:58" x14ac:dyDescent="0.25">
      <c r="BF52741" s="1"/>
    </row>
    <row r="52742" spans="58:58" x14ac:dyDescent="0.25">
      <c r="BF52742" s="1"/>
    </row>
    <row r="52743" spans="58:58" x14ac:dyDescent="0.25">
      <c r="BF52743" s="1"/>
    </row>
    <row r="52744" spans="58:58" x14ac:dyDescent="0.25">
      <c r="BF52744" s="1"/>
    </row>
    <row r="52745" spans="58:58" x14ac:dyDescent="0.25">
      <c r="BF52745" s="1"/>
    </row>
    <row r="52746" spans="58:58" x14ac:dyDescent="0.25">
      <c r="BF52746" s="1"/>
    </row>
    <row r="52747" spans="58:58" x14ac:dyDescent="0.25">
      <c r="BF52747" s="1"/>
    </row>
    <row r="52748" spans="58:58" x14ac:dyDescent="0.25">
      <c r="BF52748" s="1"/>
    </row>
    <row r="52749" spans="58:58" x14ac:dyDescent="0.25">
      <c r="BF52749" s="1"/>
    </row>
    <row r="52750" spans="58:58" x14ac:dyDescent="0.25">
      <c r="BF52750" s="1"/>
    </row>
    <row r="52751" spans="58:58" x14ac:dyDescent="0.25">
      <c r="BF52751" s="1"/>
    </row>
    <row r="52752" spans="58:58" x14ac:dyDescent="0.25">
      <c r="BF52752" s="1"/>
    </row>
    <row r="52753" spans="58:58" x14ac:dyDescent="0.25">
      <c r="BF52753" s="1"/>
    </row>
    <row r="52754" spans="58:58" x14ac:dyDescent="0.25">
      <c r="BF52754" s="1"/>
    </row>
    <row r="52755" spans="58:58" x14ac:dyDescent="0.25">
      <c r="BF52755" s="1"/>
    </row>
    <row r="52756" spans="58:58" x14ac:dyDescent="0.25">
      <c r="BF52756" s="1"/>
    </row>
    <row r="52757" spans="58:58" x14ac:dyDescent="0.25">
      <c r="BF52757" s="1"/>
    </row>
    <row r="52758" spans="58:58" x14ac:dyDescent="0.25">
      <c r="BF52758" s="1"/>
    </row>
    <row r="52759" spans="58:58" x14ac:dyDescent="0.25">
      <c r="BF52759" s="1"/>
    </row>
    <row r="52760" spans="58:58" x14ac:dyDescent="0.25">
      <c r="BF52760" s="1"/>
    </row>
    <row r="52761" spans="58:58" x14ac:dyDescent="0.25">
      <c r="BF52761" s="1"/>
    </row>
    <row r="52762" spans="58:58" x14ac:dyDescent="0.25">
      <c r="BF52762" s="1"/>
    </row>
    <row r="52763" spans="58:58" x14ac:dyDescent="0.25">
      <c r="BF52763" s="1"/>
    </row>
    <row r="52764" spans="58:58" x14ac:dyDescent="0.25">
      <c r="BF52764" s="1"/>
    </row>
    <row r="52765" spans="58:58" x14ac:dyDescent="0.25">
      <c r="BF52765" s="1"/>
    </row>
    <row r="52766" spans="58:58" x14ac:dyDescent="0.25">
      <c r="BF52766" s="1"/>
    </row>
    <row r="52767" spans="58:58" x14ac:dyDescent="0.25">
      <c r="BF52767" s="1"/>
    </row>
    <row r="52768" spans="58:58" x14ac:dyDescent="0.25">
      <c r="BF52768" s="1"/>
    </row>
    <row r="52769" spans="58:58" x14ac:dyDescent="0.25">
      <c r="BF52769" s="1"/>
    </row>
    <row r="52770" spans="58:58" x14ac:dyDescent="0.25">
      <c r="BF52770" s="1"/>
    </row>
    <row r="52771" spans="58:58" x14ac:dyDescent="0.25">
      <c r="BF52771" s="1"/>
    </row>
    <row r="52772" spans="58:58" x14ac:dyDescent="0.25">
      <c r="BF52772" s="1"/>
    </row>
    <row r="52773" spans="58:58" x14ac:dyDescent="0.25">
      <c r="BF52773" s="1"/>
    </row>
    <row r="52774" spans="58:58" x14ac:dyDescent="0.25">
      <c r="BF52774" s="1"/>
    </row>
    <row r="52775" spans="58:58" x14ac:dyDescent="0.25">
      <c r="BF52775" s="1"/>
    </row>
    <row r="52776" spans="58:58" x14ac:dyDescent="0.25">
      <c r="BF52776" s="1"/>
    </row>
    <row r="52777" spans="58:58" x14ac:dyDescent="0.25">
      <c r="BF52777" s="1"/>
    </row>
    <row r="52778" spans="58:58" x14ac:dyDescent="0.25">
      <c r="BF52778" s="1"/>
    </row>
    <row r="52779" spans="58:58" x14ac:dyDescent="0.25">
      <c r="BF52779" s="1"/>
    </row>
    <row r="52780" spans="58:58" x14ac:dyDescent="0.25">
      <c r="BF52780" s="1"/>
    </row>
    <row r="52781" spans="58:58" x14ac:dyDescent="0.25">
      <c r="BF52781" s="1"/>
    </row>
    <row r="52782" spans="58:58" x14ac:dyDescent="0.25">
      <c r="BF52782" s="1"/>
    </row>
    <row r="52783" spans="58:58" x14ac:dyDescent="0.25">
      <c r="BF52783" s="1"/>
    </row>
    <row r="52784" spans="58:58" x14ac:dyDescent="0.25">
      <c r="BF52784" s="1"/>
    </row>
    <row r="52785" spans="58:58" x14ac:dyDescent="0.25">
      <c r="BF52785" s="1"/>
    </row>
    <row r="52786" spans="58:58" x14ac:dyDescent="0.25">
      <c r="BF52786" s="1"/>
    </row>
    <row r="52787" spans="58:58" x14ac:dyDescent="0.25">
      <c r="BF52787" s="1"/>
    </row>
    <row r="52788" spans="58:58" x14ac:dyDescent="0.25">
      <c r="BF52788" s="1"/>
    </row>
    <row r="52789" spans="58:58" x14ac:dyDescent="0.25">
      <c r="BF52789" s="1"/>
    </row>
    <row r="52790" spans="58:58" x14ac:dyDescent="0.25">
      <c r="BF52790" s="1"/>
    </row>
    <row r="52791" spans="58:58" x14ac:dyDescent="0.25">
      <c r="BF52791" s="1"/>
    </row>
    <row r="52792" spans="58:58" x14ac:dyDescent="0.25">
      <c r="BF52792" s="1"/>
    </row>
    <row r="52793" spans="58:58" x14ac:dyDescent="0.25">
      <c r="BF52793" s="1"/>
    </row>
    <row r="52794" spans="58:58" x14ac:dyDescent="0.25">
      <c r="BF52794" s="1"/>
    </row>
    <row r="52795" spans="58:58" x14ac:dyDescent="0.25">
      <c r="BF52795" s="1"/>
    </row>
    <row r="52796" spans="58:58" x14ac:dyDescent="0.25">
      <c r="BF52796" s="1"/>
    </row>
    <row r="52797" spans="58:58" x14ac:dyDescent="0.25">
      <c r="BF52797" s="1"/>
    </row>
    <row r="52798" spans="58:58" x14ac:dyDescent="0.25">
      <c r="BF52798" s="1"/>
    </row>
    <row r="52799" spans="58:58" x14ac:dyDescent="0.25">
      <c r="BF52799" s="1"/>
    </row>
    <row r="52800" spans="58:58" x14ac:dyDescent="0.25">
      <c r="BF52800" s="1"/>
    </row>
    <row r="52801" spans="58:58" x14ac:dyDescent="0.25">
      <c r="BF52801" s="1"/>
    </row>
    <row r="52802" spans="58:58" x14ac:dyDescent="0.25">
      <c r="BF52802" s="1"/>
    </row>
    <row r="52803" spans="58:58" x14ac:dyDescent="0.25">
      <c r="BF52803" s="1"/>
    </row>
    <row r="52804" spans="58:58" x14ac:dyDescent="0.25">
      <c r="BF52804" s="1"/>
    </row>
    <row r="52805" spans="58:58" x14ac:dyDescent="0.25">
      <c r="BF52805" s="1"/>
    </row>
    <row r="52806" spans="58:58" x14ac:dyDescent="0.25">
      <c r="BF52806" s="1"/>
    </row>
    <row r="52807" spans="58:58" x14ac:dyDescent="0.25">
      <c r="BF52807" s="1"/>
    </row>
    <row r="52808" spans="58:58" x14ac:dyDescent="0.25">
      <c r="BF52808" s="1"/>
    </row>
    <row r="52809" spans="58:58" x14ac:dyDescent="0.25">
      <c r="BF52809" s="1"/>
    </row>
    <row r="52810" spans="58:58" x14ac:dyDescent="0.25">
      <c r="BF52810" s="1"/>
    </row>
    <row r="52811" spans="58:58" x14ac:dyDescent="0.25">
      <c r="BF52811" s="1"/>
    </row>
    <row r="52812" spans="58:58" x14ac:dyDescent="0.25">
      <c r="BF52812" s="1"/>
    </row>
    <row r="52813" spans="58:58" x14ac:dyDescent="0.25">
      <c r="BF52813" s="1"/>
    </row>
    <row r="52814" spans="58:58" x14ac:dyDescent="0.25">
      <c r="BF52814" s="1"/>
    </row>
    <row r="52815" spans="58:58" x14ac:dyDescent="0.25">
      <c r="BF52815" s="1"/>
    </row>
    <row r="52816" spans="58:58" x14ac:dyDescent="0.25">
      <c r="BF52816" s="1"/>
    </row>
    <row r="52817" spans="58:58" x14ac:dyDescent="0.25">
      <c r="BF52817" s="1"/>
    </row>
    <row r="52818" spans="58:58" x14ac:dyDescent="0.25">
      <c r="BF52818" s="1"/>
    </row>
    <row r="52819" spans="58:58" x14ac:dyDescent="0.25">
      <c r="BF52819" s="1"/>
    </row>
    <row r="52820" spans="58:58" x14ac:dyDescent="0.25">
      <c r="BF52820" s="1"/>
    </row>
    <row r="52821" spans="58:58" x14ac:dyDescent="0.25">
      <c r="BF52821" s="1"/>
    </row>
    <row r="52822" spans="58:58" x14ac:dyDescent="0.25">
      <c r="BF52822" s="1"/>
    </row>
    <row r="52823" spans="58:58" x14ac:dyDescent="0.25">
      <c r="BF52823" s="1"/>
    </row>
    <row r="52824" spans="58:58" x14ac:dyDescent="0.25">
      <c r="BF52824" s="1"/>
    </row>
    <row r="52825" spans="58:58" x14ac:dyDescent="0.25">
      <c r="BF52825" s="1"/>
    </row>
    <row r="52826" spans="58:58" x14ac:dyDescent="0.25">
      <c r="BF52826" s="1"/>
    </row>
    <row r="52827" spans="58:58" x14ac:dyDescent="0.25">
      <c r="BF52827" s="1"/>
    </row>
    <row r="52828" spans="58:58" x14ac:dyDescent="0.25">
      <c r="BF52828" s="1"/>
    </row>
    <row r="52829" spans="58:58" x14ac:dyDescent="0.25">
      <c r="BF52829" s="1"/>
    </row>
    <row r="52830" spans="58:58" x14ac:dyDescent="0.25">
      <c r="BF52830" s="1"/>
    </row>
    <row r="52831" spans="58:58" x14ac:dyDescent="0.25">
      <c r="BF52831" s="1"/>
    </row>
    <row r="52832" spans="58:58" x14ac:dyDescent="0.25">
      <c r="BF52832" s="1"/>
    </row>
    <row r="52833" spans="58:58" x14ac:dyDescent="0.25">
      <c r="BF52833" s="1"/>
    </row>
    <row r="52834" spans="58:58" x14ac:dyDescent="0.25">
      <c r="BF52834" s="1"/>
    </row>
    <row r="52835" spans="58:58" x14ac:dyDescent="0.25">
      <c r="BF52835" s="1"/>
    </row>
    <row r="52836" spans="58:58" x14ac:dyDescent="0.25">
      <c r="BF52836" s="1"/>
    </row>
    <row r="52837" spans="58:58" x14ac:dyDescent="0.25">
      <c r="BF52837" s="1"/>
    </row>
    <row r="52838" spans="58:58" x14ac:dyDescent="0.25">
      <c r="BF52838" s="1"/>
    </row>
    <row r="52839" spans="58:58" x14ac:dyDescent="0.25">
      <c r="BF52839" s="1"/>
    </row>
    <row r="52840" spans="58:58" x14ac:dyDescent="0.25">
      <c r="BF52840" s="1"/>
    </row>
    <row r="52841" spans="58:58" x14ac:dyDescent="0.25">
      <c r="BF52841" s="1"/>
    </row>
    <row r="52842" spans="58:58" x14ac:dyDescent="0.25">
      <c r="BF52842" s="1"/>
    </row>
    <row r="52843" spans="58:58" x14ac:dyDescent="0.25">
      <c r="BF52843" s="1"/>
    </row>
    <row r="52844" spans="58:58" x14ac:dyDescent="0.25">
      <c r="BF52844" s="1"/>
    </row>
    <row r="52845" spans="58:58" x14ac:dyDescent="0.25">
      <c r="BF52845" s="1"/>
    </row>
    <row r="52846" spans="58:58" x14ac:dyDescent="0.25">
      <c r="BF52846" s="1"/>
    </row>
    <row r="52847" spans="58:58" x14ac:dyDescent="0.25">
      <c r="BF52847" s="1"/>
    </row>
    <row r="52848" spans="58:58" x14ac:dyDescent="0.25">
      <c r="BF52848" s="1"/>
    </row>
    <row r="52849" spans="58:58" x14ac:dyDescent="0.25">
      <c r="BF52849" s="1"/>
    </row>
    <row r="52850" spans="58:58" x14ac:dyDescent="0.25">
      <c r="BF52850" s="1"/>
    </row>
    <row r="52851" spans="58:58" x14ac:dyDescent="0.25">
      <c r="BF52851" s="1"/>
    </row>
    <row r="52852" spans="58:58" x14ac:dyDescent="0.25">
      <c r="BF52852" s="1"/>
    </row>
    <row r="52853" spans="58:58" x14ac:dyDescent="0.25">
      <c r="BF52853" s="1"/>
    </row>
    <row r="52854" spans="58:58" x14ac:dyDescent="0.25">
      <c r="BF52854" s="1"/>
    </row>
    <row r="52855" spans="58:58" x14ac:dyDescent="0.25">
      <c r="BF52855" s="1"/>
    </row>
    <row r="52856" spans="58:58" x14ac:dyDescent="0.25">
      <c r="BF52856" s="1"/>
    </row>
    <row r="52857" spans="58:58" x14ac:dyDescent="0.25">
      <c r="BF52857" s="1"/>
    </row>
    <row r="52858" spans="58:58" x14ac:dyDescent="0.25">
      <c r="BF52858" s="1"/>
    </row>
    <row r="52859" spans="58:58" x14ac:dyDescent="0.25">
      <c r="BF52859" s="1"/>
    </row>
    <row r="52860" spans="58:58" x14ac:dyDescent="0.25">
      <c r="BF52860" s="1"/>
    </row>
    <row r="52861" spans="58:58" x14ac:dyDescent="0.25">
      <c r="BF52861" s="1"/>
    </row>
    <row r="52862" spans="58:58" x14ac:dyDescent="0.25">
      <c r="BF52862" s="1"/>
    </row>
    <row r="52863" spans="58:58" x14ac:dyDescent="0.25">
      <c r="BF52863" s="1"/>
    </row>
    <row r="52864" spans="58:58" x14ac:dyDescent="0.25">
      <c r="BF52864" s="1"/>
    </row>
    <row r="52865" spans="58:58" x14ac:dyDescent="0.25">
      <c r="BF52865" s="1"/>
    </row>
    <row r="52866" spans="58:58" x14ac:dyDescent="0.25">
      <c r="BF52866" s="1"/>
    </row>
    <row r="52867" spans="58:58" x14ac:dyDescent="0.25">
      <c r="BF52867" s="1"/>
    </row>
    <row r="52868" spans="58:58" x14ac:dyDescent="0.25">
      <c r="BF52868" s="1"/>
    </row>
    <row r="52869" spans="58:58" x14ac:dyDescent="0.25">
      <c r="BF52869" s="1"/>
    </row>
    <row r="52870" spans="58:58" x14ac:dyDescent="0.25">
      <c r="BF52870" s="1"/>
    </row>
    <row r="52871" spans="58:58" x14ac:dyDescent="0.25">
      <c r="BF52871" s="1"/>
    </row>
    <row r="52872" spans="58:58" x14ac:dyDescent="0.25">
      <c r="BF52872" s="1"/>
    </row>
    <row r="52873" spans="58:58" x14ac:dyDescent="0.25">
      <c r="BF52873" s="1"/>
    </row>
    <row r="52874" spans="58:58" x14ac:dyDescent="0.25">
      <c r="BF52874" s="1"/>
    </row>
    <row r="52875" spans="58:58" x14ac:dyDescent="0.25">
      <c r="BF52875" s="1"/>
    </row>
    <row r="52876" spans="58:58" x14ac:dyDescent="0.25">
      <c r="BF52876" s="1"/>
    </row>
    <row r="52877" spans="58:58" x14ac:dyDescent="0.25">
      <c r="BF52877" s="1"/>
    </row>
    <row r="52878" spans="58:58" x14ac:dyDescent="0.25">
      <c r="BF52878" s="1"/>
    </row>
    <row r="52879" spans="58:58" x14ac:dyDescent="0.25">
      <c r="BF52879" s="1"/>
    </row>
    <row r="52880" spans="58:58" x14ac:dyDescent="0.25">
      <c r="BF52880" s="1"/>
    </row>
    <row r="52881" spans="58:58" x14ac:dyDescent="0.25">
      <c r="BF52881" s="1"/>
    </row>
    <row r="52882" spans="58:58" x14ac:dyDescent="0.25">
      <c r="BF52882" s="1"/>
    </row>
    <row r="52883" spans="58:58" x14ac:dyDescent="0.25">
      <c r="BF52883" s="1"/>
    </row>
    <row r="52884" spans="58:58" x14ac:dyDescent="0.25">
      <c r="BF52884" s="1"/>
    </row>
    <row r="52885" spans="58:58" x14ac:dyDescent="0.25">
      <c r="BF52885" s="1"/>
    </row>
    <row r="52886" spans="58:58" x14ac:dyDescent="0.25">
      <c r="BF52886" s="1"/>
    </row>
    <row r="52887" spans="58:58" x14ac:dyDescent="0.25">
      <c r="BF52887" s="1"/>
    </row>
    <row r="52888" spans="58:58" x14ac:dyDescent="0.25">
      <c r="BF52888" s="1"/>
    </row>
    <row r="52889" spans="58:58" x14ac:dyDescent="0.25">
      <c r="BF52889" s="1"/>
    </row>
    <row r="52890" spans="58:58" x14ac:dyDescent="0.25">
      <c r="BF52890" s="1"/>
    </row>
    <row r="52891" spans="58:58" x14ac:dyDescent="0.25">
      <c r="BF52891" s="1"/>
    </row>
    <row r="52892" spans="58:58" x14ac:dyDescent="0.25">
      <c r="BF52892" s="1"/>
    </row>
    <row r="52893" spans="58:58" x14ac:dyDescent="0.25">
      <c r="BF52893" s="1"/>
    </row>
    <row r="52894" spans="58:58" x14ac:dyDescent="0.25">
      <c r="BF52894" s="1"/>
    </row>
    <row r="52895" spans="58:58" x14ac:dyDescent="0.25">
      <c r="BF52895" s="1"/>
    </row>
    <row r="52896" spans="58:58" x14ac:dyDescent="0.25">
      <c r="BF52896" s="1"/>
    </row>
    <row r="52897" spans="58:58" x14ac:dyDescent="0.25">
      <c r="BF52897" s="1"/>
    </row>
    <row r="52898" spans="58:58" x14ac:dyDescent="0.25">
      <c r="BF52898" s="1"/>
    </row>
    <row r="52899" spans="58:58" x14ac:dyDescent="0.25">
      <c r="BF52899" s="1"/>
    </row>
    <row r="52900" spans="58:58" x14ac:dyDescent="0.25">
      <c r="BF52900" s="1"/>
    </row>
    <row r="52901" spans="58:58" x14ac:dyDescent="0.25">
      <c r="BF52901" s="1"/>
    </row>
    <row r="52902" spans="58:58" x14ac:dyDescent="0.25">
      <c r="BF52902" s="1"/>
    </row>
    <row r="52903" spans="58:58" x14ac:dyDescent="0.25">
      <c r="BF52903" s="1"/>
    </row>
    <row r="52904" spans="58:58" x14ac:dyDescent="0.25">
      <c r="BF52904" s="1"/>
    </row>
    <row r="52905" spans="58:58" x14ac:dyDescent="0.25">
      <c r="BF52905" s="1"/>
    </row>
    <row r="52906" spans="58:58" x14ac:dyDescent="0.25">
      <c r="BF52906" s="1"/>
    </row>
    <row r="52907" spans="58:58" x14ac:dyDescent="0.25">
      <c r="BF52907" s="1"/>
    </row>
    <row r="52908" spans="58:58" x14ac:dyDescent="0.25">
      <c r="BF52908" s="1"/>
    </row>
    <row r="52909" spans="58:58" x14ac:dyDescent="0.25">
      <c r="BF52909" s="1"/>
    </row>
    <row r="52910" spans="58:58" x14ac:dyDescent="0.25">
      <c r="BF52910" s="1"/>
    </row>
    <row r="52911" spans="58:58" x14ac:dyDescent="0.25">
      <c r="BF52911" s="1"/>
    </row>
    <row r="52912" spans="58:58" x14ac:dyDescent="0.25">
      <c r="BF52912" s="1"/>
    </row>
    <row r="52913" spans="58:58" x14ac:dyDescent="0.25">
      <c r="BF52913" s="1"/>
    </row>
    <row r="52914" spans="58:58" x14ac:dyDescent="0.25">
      <c r="BF52914" s="1"/>
    </row>
    <row r="52915" spans="58:58" x14ac:dyDescent="0.25">
      <c r="BF52915" s="1"/>
    </row>
    <row r="52916" spans="58:58" x14ac:dyDescent="0.25">
      <c r="BF52916" s="1"/>
    </row>
    <row r="52917" spans="58:58" x14ac:dyDescent="0.25">
      <c r="BF52917" s="1"/>
    </row>
    <row r="52918" spans="58:58" x14ac:dyDescent="0.25">
      <c r="BF52918" s="1"/>
    </row>
    <row r="52919" spans="58:58" x14ac:dyDescent="0.25">
      <c r="BF52919" s="1"/>
    </row>
    <row r="52920" spans="58:58" x14ac:dyDescent="0.25">
      <c r="BF52920" s="1"/>
    </row>
    <row r="52921" spans="58:58" x14ac:dyDescent="0.25">
      <c r="BF52921" s="1"/>
    </row>
    <row r="52922" spans="58:58" x14ac:dyDescent="0.25">
      <c r="BF52922" s="1"/>
    </row>
    <row r="52923" spans="58:58" x14ac:dyDescent="0.25">
      <c r="BF52923" s="1"/>
    </row>
    <row r="52924" spans="58:58" x14ac:dyDescent="0.25">
      <c r="BF52924" s="1"/>
    </row>
    <row r="52925" spans="58:58" x14ac:dyDescent="0.25">
      <c r="BF52925" s="1"/>
    </row>
    <row r="52926" spans="58:58" x14ac:dyDescent="0.25">
      <c r="BF52926" s="1"/>
    </row>
    <row r="52927" spans="58:58" x14ac:dyDescent="0.25">
      <c r="BF52927" s="1"/>
    </row>
    <row r="52928" spans="58:58" x14ac:dyDescent="0.25">
      <c r="BF52928" s="1"/>
    </row>
    <row r="52929" spans="58:58" x14ac:dyDescent="0.25">
      <c r="BF52929" s="1"/>
    </row>
    <row r="52930" spans="58:58" x14ac:dyDescent="0.25">
      <c r="BF52930" s="1"/>
    </row>
    <row r="52931" spans="58:58" x14ac:dyDescent="0.25">
      <c r="BF52931" s="1"/>
    </row>
    <row r="52932" spans="58:58" x14ac:dyDescent="0.25">
      <c r="BF52932" s="1"/>
    </row>
    <row r="52933" spans="58:58" x14ac:dyDescent="0.25">
      <c r="BF52933" s="1"/>
    </row>
    <row r="52934" spans="58:58" x14ac:dyDescent="0.25">
      <c r="BF52934" s="1"/>
    </row>
    <row r="52935" spans="58:58" x14ac:dyDescent="0.25">
      <c r="BF52935" s="1"/>
    </row>
    <row r="52936" spans="58:58" x14ac:dyDescent="0.25">
      <c r="BF52936" s="1"/>
    </row>
    <row r="52937" spans="58:58" x14ac:dyDescent="0.25">
      <c r="BF52937" s="1"/>
    </row>
    <row r="52938" spans="58:58" x14ac:dyDescent="0.25">
      <c r="BF52938" s="1"/>
    </row>
    <row r="52939" spans="58:58" x14ac:dyDescent="0.25">
      <c r="BF52939" s="1"/>
    </row>
    <row r="52940" spans="58:58" x14ac:dyDescent="0.25">
      <c r="BF52940" s="1"/>
    </row>
    <row r="52941" spans="58:58" x14ac:dyDescent="0.25">
      <c r="BF52941" s="1"/>
    </row>
    <row r="52942" spans="58:58" x14ac:dyDescent="0.25">
      <c r="BF52942" s="1"/>
    </row>
    <row r="52943" spans="58:58" x14ac:dyDescent="0.25">
      <c r="BF52943" s="1"/>
    </row>
    <row r="52944" spans="58:58" x14ac:dyDescent="0.25">
      <c r="BF52944" s="1"/>
    </row>
    <row r="52945" spans="58:58" x14ac:dyDescent="0.25">
      <c r="BF52945" s="1"/>
    </row>
    <row r="52946" spans="58:58" x14ac:dyDescent="0.25">
      <c r="BF52946" s="1"/>
    </row>
    <row r="52947" spans="58:58" x14ac:dyDescent="0.25">
      <c r="BF52947" s="1"/>
    </row>
    <row r="52948" spans="58:58" x14ac:dyDescent="0.25">
      <c r="BF52948" s="1"/>
    </row>
    <row r="52949" spans="58:58" x14ac:dyDescent="0.25">
      <c r="BF52949" s="1"/>
    </row>
    <row r="52950" spans="58:58" x14ac:dyDescent="0.25">
      <c r="BF52950" s="1"/>
    </row>
    <row r="52951" spans="58:58" x14ac:dyDescent="0.25">
      <c r="BF52951" s="1"/>
    </row>
    <row r="52952" spans="58:58" x14ac:dyDescent="0.25">
      <c r="BF52952" s="1"/>
    </row>
    <row r="52953" spans="58:58" x14ac:dyDescent="0.25">
      <c r="BF52953" s="1"/>
    </row>
    <row r="52954" spans="58:58" x14ac:dyDescent="0.25">
      <c r="BF52954" s="1"/>
    </row>
    <row r="52955" spans="58:58" x14ac:dyDescent="0.25">
      <c r="BF52955" s="1"/>
    </row>
    <row r="52956" spans="58:58" x14ac:dyDescent="0.25">
      <c r="BF52956" s="1"/>
    </row>
    <row r="52957" spans="58:58" x14ac:dyDescent="0.25">
      <c r="BF52957" s="1"/>
    </row>
    <row r="52958" spans="58:58" x14ac:dyDescent="0.25">
      <c r="BF52958" s="1"/>
    </row>
    <row r="52959" spans="58:58" x14ac:dyDescent="0.25">
      <c r="BF52959" s="1"/>
    </row>
    <row r="52960" spans="58:58" x14ac:dyDescent="0.25">
      <c r="BF52960" s="1"/>
    </row>
    <row r="52961" spans="58:58" x14ac:dyDescent="0.25">
      <c r="BF52961" s="1"/>
    </row>
    <row r="52962" spans="58:58" x14ac:dyDescent="0.25">
      <c r="BF52962" s="1"/>
    </row>
    <row r="52963" spans="58:58" x14ac:dyDescent="0.25">
      <c r="BF52963" s="1"/>
    </row>
    <row r="52964" spans="58:58" x14ac:dyDescent="0.25">
      <c r="BF52964" s="1"/>
    </row>
    <row r="52965" spans="58:58" x14ac:dyDescent="0.25">
      <c r="BF52965" s="1"/>
    </row>
    <row r="52966" spans="58:58" x14ac:dyDescent="0.25">
      <c r="BF52966" s="1"/>
    </row>
    <row r="52967" spans="58:58" x14ac:dyDescent="0.25">
      <c r="BF52967" s="1"/>
    </row>
    <row r="52968" spans="58:58" x14ac:dyDescent="0.25">
      <c r="BF52968" s="1"/>
    </row>
    <row r="52969" spans="58:58" x14ac:dyDescent="0.25">
      <c r="BF52969" s="1"/>
    </row>
    <row r="52970" spans="58:58" x14ac:dyDescent="0.25">
      <c r="BF52970" s="1"/>
    </row>
    <row r="52971" spans="58:58" x14ac:dyDescent="0.25">
      <c r="BF52971" s="1"/>
    </row>
    <row r="52972" spans="58:58" x14ac:dyDescent="0.25">
      <c r="BF52972" s="1"/>
    </row>
    <row r="52973" spans="58:58" x14ac:dyDescent="0.25">
      <c r="BF52973" s="1"/>
    </row>
    <row r="52974" spans="58:58" x14ac:dyDescent="0.25">
      <c r="BF52974" s="1"/>
    </row>
    <row r="52975" spans="58:58" x14ac:dyDescent="0.25">
      <c r="BF52975" s="1"/>
    </row>
    <row r="52976" spans="58:58" x14ac:dyDescent="0.25">
      <c r="BF52976" s="1"/>
    </row>
    <row r="52977" spans="58:58" x14ac:dyDescent="0.25">
      <c r="BF52977" s="1"/>
    </row>
    <row r="52978" spans="58:58" x14ac:dyDescent="0.25">
      <c r="BF52978" s="1"/>
    </row>
    <row r="52979" spans="58:58" x14ac:dyDescent="0.25">
      <c r="BF52979" s="1"/>
    </row>
    <row r="52980" spans="58:58" x14ac:dyDescent="0.25">
      <c r="BF52980" s="1"/>
    </row>
    <row r="52981" spans="58:58" x14ac:dyDescent="0.25">
      <c r="BF52981" s="1"/>
    </row>
    <row r="52982" spans="58:58" x14ac:dyDescent="0.25">
      <c r="BF52982" s="1"/>
    </row>
    <row r="52983" spans="58:58" x14ac:dyDescent="0.25">
      <c r="BF52983" s="1"/>
    </row>
    <row r="52984" spans="58:58" x14ac:dyDescent="0.25">
      <c r="BF52984" s="1"/>
    </row>
    <row r="52985" spans="58:58" x14ac:dyDescent="0.25">
      <c r="BF52985" s="1"/>
    </row>
    <row r="52986" spans="58:58" x14ac:dyDescent="0.25">
      <c r="BF52986" s="1"/>
    </row>
    <row r="52987" spans="58:58" x14ac:dyDescent="0.25">
      <c r="BF52987" s="1"/>
    </row>
    <row r="52988" spans="58:58" x14ac:dyDescent="0.25">
      <c r="BF52988" s="1"/>
    </row>
    <row r="52989" spans="58:58" x14ac:dyDescent="0.25">
      <c r="BF52989" s="1"/>
    </row>
    <row r="52990" spans="58:58" x14ac:dyDescent="0.25">
      <c r="BF52990" s="1"/>
    </row>
    <row r="52991" spans="58:58" x14ac:dyDescent="0.25">
      <c r="BF52991" s="1"/>
    </row>
    <row r="52992" spans="58:58" x14ac:dyDescent="0.25">
      <c r="BF52992" s="1"/>
    </row>
    <row r="52993" spans="58:58" x14ac:dyDescent="0.25">
      <c r="BF52993" s="1"/>
    </row>
    <row r="52994" spans="58:58" x14ac:dyDescent="0.25">
      <c r="BF52994" s="1"/>
    </row>
    <row r="52995" spans="58:58" x14ac:dyDescent="0.25">
      <c r="BF52995" s="1"/>
    </row>
    <row r="52996" spans="58:58" x14ac:dyDescent="0.25">
      <c r="BF52996" s="1"/>
    </row>
    <row r="52997" spans="58:58" x14ac:dyDescent="0.25">
      <c r="BF52997" s="1"/>
    </row>
    <row r="52998" spans="58:58" x14ac:dyDescent="0.25">
      <c r="BF52998" s="1"/>
    </row>
    <row r="52999" spans="58:58" x14ac:dyDescent="0.25">
      <c r="BF52999" s="1"/>
    </row>
    <row r="53000" spans="58:58" x14ac:dyDescent="0.25">
      <c r="BF53000" s="1"/>
    </row>
    <row r="53001" spans="58:58" x14ac:dyDescent="0.25">
      <c r="BF53001" s="1"/>
    </row>
    <row r="53002" spans="58:58" x14ac:dyDescent="0.25">
      <c r="BF53002" s="1"/>
    </row>
    <row r="53003" spans="58:58" x14ac:dyDescent="0.25">
      <c r="BF53003" s="1"/>
    </row>
    <row r="53004" spans="58:58" x14ac:dyDescent="0.25">
      <c r="BF53004" s="1"/>
    </row>
    <row r="53005" spans="58:58" x14ac:dyDescent="0.25">
      <c r="BF53005" s="1"/>
    </row>
    <row r="53006" spans="58:58" x14ac:dyDescent="0.25">
      <c r="BF53006" s="1"/>
    </row>
    <row r="53007" spans="58:58" x14ac:dyDescent="0.25">
      <c r="BF53007" s="1"/>
    </row>
    <row r="53008" spans="58:58" x14ac:dyDescent="0.25">
      <c r="BF53008" s="1"/>
    </row>
    <row r="53009" spans="58:58" x14ac:dyDescent="0.25">
      <c r="BF53009" s="1"/>
    </row>
    <row r="53010" spans="58:58" x14ac:dyDescent="0.25">
      <c r="BF53010" s="1"/>
    </row>
    <row r="53011" spans="58:58" x14ac:dyDescent="0.25">
      <c r="BF53011" s="1"/>
    </row>
    <row r="53012" spans="58:58" x14ac:dyDescent="0.25">
      <c r="BF53012" s="1"/>
    </row>
    <row r="53013" spans="58:58" x14ac:dyDescent="0.25">
      <c r="BF53013" s="1"/>
    </row>
    <row r="53014" spans="58:58" x14ac:dyDescent="0.25">
      <c r="BF53014" s="1"/>
    </row>
    <row r="53015" spans="58:58" x14ac:dyDescent="0.25">
      <c r="BF53015" s="1"/>
    </row>
    <row r="53016" spans="58:58" x14ac:dyDescent="0.25">
      <c r="BF53016" s="1"/>
    </row>
    <row r="53017" spans="58:58" x14ac:dyDescent="0.25">
      <c r="BF53017" s="1"/>
    </row>
    <row r="53018" spans="58:58" x14ac:dyDescent="0.25">
      <c r="BF53018" s="1"/>
    </row>
    <row r="53019" spans="58:58" x14ac:dyDescent="0.25">
      <c r="BF53019" s="1"/>
    </row>
    <row r="53020" spans="58:58" x14ac:dyDescent="0.25">
      <c r="BF53020" s="1"/>
    </row>
    <row r="53021" spans="58:58" x14ac:dyDescent="0.25">
      <c r="BF53021" s="1"/>
    </row>
    <row r="53022" spans="58:58" x14ac:dyDescent="0.25">
      <c r="BF53022" s="1"/>
    </row>
    <row r="53023" spans="58:58" x14ac:dyDescent="0.25">
      <c r="BF53023" s="1"/>
    </row>
    <row r="53024" spans="58:58" x14ac:dyDescent="0.25">
      <c r="BF53024" s="1"/>
    </row>
    <row r="53025" spans="58:58" x14ac:dyDescent="0.25">
      <c r="BF53025" s="1"/>
    </row>
    <row r="53026" spans="58:58" x14ac:dyDescent="0.25">
      <c r="BF53026" s="1"/>
    </row>
    <row r="53027" spans="58:58" x14ac:dyDescent="0.25">
      <c r="BF53027" s="1"/>
    </row>
    <row r="53028" spans="58:58" x14ac:dyDescent="0.25">
      <c r="BF53028" s="1"/>
    </row>
    <row r="53029" spans="58:58" x14ac:dyDescent="0.25">
      <c r="BF53029" s="1"/>
    </row>
    <row r="53030" spans="58:58" x14ac:dyDescent="0.25">
      <c r="BF53030" s="1"/>
    </row>
    <row r="53031" spans="58:58" x14ac:dyDescent="0.25">
      <c r="BF53031" s="1"/>
    </row>
    <row r="53032" spans="58:58" x14ac:dyDescent="0.25">
      <c r="BF53032" s="1"/>
    </row>
    <row r="53033" spans="58:58" x14ac:dyDescent="0.25">
      <c r="BF53033" s="1"/>
    </row>
    <row r="53034" spans="58:58" x14ac:dyDescent="0.25">
      <c r="BF53034" s="1"/>
    </row>
    <row r="53035" spans="58:58" x14ac:dyDescent="0.25">
      <c r="BF53035" s="1"/>
    </row>
    <row r="53036" spans="58:58" x14ac:dyDescent="0.25">
      <c r="BF53036" s="1"/>
    </row>
    <row r="53037" spans="58:58" x14ac:dyDescent="0.25">
      <c r="BF53037" s="1"/>
    </row>
    <row r="53038" spans="58:58" x14ac:dyDescent="0.25">
      <c r="BF53038" s="1"/>
    </row>
    <row r="53039" spans="58:58" x14ac:dyDescent="0.25">
      <c r="BF53039" s="1"/>
    </row>
    <row r="53040" spans="58:58" x14ac:dyDescent="0.25">
      <c r="BF53040" s="1"/>
    </row>
    <row r="53041" spans="58:58" x14ac:dyDescent="0.25">
      <c r="BF53041" s="1"/>
    </row>
    <row r="53042" spans="58:58" x14ac:dyDescent="0.25">
      <c r="BF53042" s="1"/>
    </row>
    <row r="53043" spans="58:58" x14ac:dyDescent="0.25">
      <c r="BF53043" s="1"/>
    </row>
    <row r="53044" spans="58:58" x14ac:dyDescent="0.25">
      <c r="BF53044" s="1"/>
    </row>
    <row r="53045" spans="58:58" x14ac:dyDescent="0.25">
      <c r="BF53045" s="1"/>
    </row>
    <row r="53046" spans="58:58" x14ac:dyDescent="0.25">
      <c r="BF53046" s="1"/>
    </row>
    <row r="53047" spans="58:58" x14ac:dyDescent="0.25">
      <c r="BF53047" s="1"/>
    </row>
    <row r="53048" spans="58:58" x14ac:dyDescent="0.25">
      <c r="BF53048" s="1"/>
    </row>
    <row r="53049" spans="58:58" x14ac:dyDescent="0.25">
      <c r="BF53049" s="1"/>
    </row>
    <row r="53050" spans="58:58" x14ac:dyDescent="0.25">
      <c r="BF53050" s="1"/>
    </row>
    <row r="53051" spans="58:58" x14ac:dyDescent="0.25">
      <c r="BF53051" s="1"/>
    </row>
    <row r="53052" spans="58:58" x14ac:dyDescent="0.25">
      <c r="BF53052" s="1"/>
    </row>
    <row r="53053" spans="58:58" x14ac:dyDescent="0.25">
      <c r="BF53053" s="1"/>
    </row>
    <row r="53054" spans="58:58" x14ac:dyDescent="0.25">
      <c r="BF53054" s="1"/>
    </row>
    <row r="53055" spans="58:58" x14ac:dyDescent="0.25">
      <c r="BF53055" s="1"/>
    </row>
    <row r="53056" spans="58:58" x14ac:dyDescent="0.25">
      <c r="BF53056" s="1"/>
    </row>
    <row r="53057" spans="58:58" x14ac:dyDescent="0.25">
      <c r="BF53057" s="1"/>
    </row>
    <row r="53058" spans="58:58" x14ac:dyDescent="0.25">
      <c r="BF53058" s="1"/>
    </row>
    <row r="53059" spans="58:58" x14ac:dyDescent="0.25">
      <c r="BF53059" s="1"/>
    </row>
    <row r="53060" spans="58:58" x14ac:dyDescent="0.25">
      <c r="BF53060" s="1"/>
    </row>
    <row r="53061" spans="58:58" x14ac:dyDescent="0.25">
      <c r="BF53061" s="1"/>
    </row>
    <row r="53062" spans="58:58" x14ac:dyDescent="0.25">
      <c r="BF53062" s="1"/>
    </row>
    <row r="53063" spans="58:58" x14ac:dyDescent="0.25">
      <c r="BF53063" s="1"/>
    </row>
    <row r="53064" spans="58:58" x14ac:dyDescent="0.25">
      <c r="BF53064" s="1"/>
    </row>
    <row r="53065" spans="58:58" x14ac:dyDescent="0.25">
      <c r="BF53065" s="1"/>
    </row>
    <row r="53066" spans="58:58" x14ac:dyDescent="0.25">
      <c r="BF53066" s="1"/>
    </row>
    <row r="53067" spans="58:58" x14ac:dyDescent="0.25">
      <c r="BF53067" s="1"/>
    </row>
    <row r="53068" spans="58:58" x14ac:dyDescent="0.25">
      <c r="BF53068" s="1"/>
    </row>
    <row r="53069" spans="58:58" x14ac:dyDescent="0.25">
      <c r="BF53069" s="1"/>
    </row>
    <row r="53070" spans="58:58" x14ac:dyDescent="0.25">
      <c r="BF53070" s="1"/>
    </row>
    <row r="53071" spans="58:58" x14ac:dyDescent="0.25">
      <c r="BF53071" s="1"/>
    </row>
    <row r="53072" spans="58:58" x14ac:dyDescent="0.25">
      <c r="BF53072" s="1"/>
    </row>
    <row r="53073" spans="58:58" x14ac:dyDescent="0.25">
      <c r="BF53073" s="1"/>
    </row>
    <row r="53074" spans="58:58" x14ac:dyDescent="0.25">
      <c r="BF53074" s="1"/>
    </row>
    <row r="53075" spans="58:58" x14ac:dyDescent="0.25">
      <c r="BF53075" s="1"/>
    </row>
    <row r="53076" spans="58:58" x14ac:dyDescent="0.25">
      <c r="BF53076" s="1"/>
    </row>
    <row r="53077" spans="58:58" x14ac:dyDescent="0.25">
      <c r="BF53077" s="1"/>
    </row>
    <row r="53078" spans="58:58" x14ac:dyDescent="0.25">
      <c r="BF53078" s="1"/>
    </row>
    <row r="53079" spans="58:58" x14ac:dyDescent="0.25">
      <c r="BF53079" s="1"/>
    </row>
    <row r="53080" spans="58:58" x14ac:dyDescent="0.25">
      <c r="BF53080" s="1"/>
    </row>
    <row r="53081" spans="58:58" x14ac:dyDescent="0.25">
      <c r="BF53081" s="1"/>
    </row>
    <row r="53082" spans="58:58" x14ac:dyDescent="0.25">
      <c r="BF53082" s="1"/>
    </row>
    <row r="53083" spans="58:58" x14ac:dyDescent="0.25">
      <c r="BF53083" s="1"/>
    </row>
    <row r="53084" spans="58:58" x14ac:dyDescent="0.25">
      <c r="BF53084" s="1"/>
    </row>
    <row r="53085" spans="58:58" x14ac:dyDescent="0.25">
      <c r="BF53085" s="1"/>
    </row>
    <row r="53086" spans="58:58" x14ac:dyDescent="0.25">
      <c r="BF53086" s="1"/>
    </row>
    <row r="53087" spans="58:58" x14ac:dyDescent="0.25">
      <c r="BF53087" s="1"/>
    </row>
    <row r="53088" spans="58:58" x14ac:dyDescent="0.25">
      <c r="BF53088" s="1"/>
    </row>
    <row r="53089" spans="58:58" x14ac:dyDescent="0.25">
      <c r="BF53089" s="1"/>
    </row>
    <row r="53090" spans="58:58" x14ac:dyDescent="0.25">
      <c r="BF53090" s="1"/>
    </row>
    <row r="53091" spans="58:58" x14ac:dyDescent="0.25">
      <c r="BF53091" s="1"/>
    </row>
    <row r="53092" spans="58:58" x14ac:dyDescent="0.25">
      <c r="BF53092" s="1"/>
    </row>
    <row r="53093" spans="58:58" x14ac:dyDescent="0.25">
      <c r="BF53093" s="1"/>
    </row>
    <row r="53094" spans="58:58" x14ac:dyDescent="0.25">
      <c r="BF53094" s="1"/>
    </row>
    <row r="53095" spans="58:58" x14ac:dyDescent="0.25">
      <c r="BF53095" s="1"/>
    </row>
    <row r="53096" spans="58:58" x14ac:dyDescent="0.25">
      <c r="BF53096" s="1"/>
    </row>
    <row r="53097" spans="58:58" x14ac:dyDescent="0.25">
      <c r="BF53097" s="1"/>
    </row>
    <row r="53098" spans="58:58" x14ac:dyDescent="0.25">
      <c r="BF53098" s="1"/>
    </row>
    <row r="53099" spans="58:58" x14ac:dyDescent="0.25">
      <c r="BF53099" s="1"/>
    </row>
    <row r="53100" spans="58:58" x14ac:dyDescent="0.25">
      <c r="BF53100" s="1"/>
    </row>
    <row r="53101" spans="58:58" x14ac:dyDescent="0.25">
      <c r="BF53101" s="1"/>
    </row>
    <row r="53102" spans="58:58" x14ac:dyDescent="0.25">
      <c r="BF53102" s="1"/>
    </row>
    <row r="53103" spans="58:58" x14ac:dyDescent="0.25">
      <c r="BF53103" s="1"/>
    </row>
    <row r="53104" spans="58:58" x14ac:dyDescent="0.25">
      <c r="BF53104" s="1"/>
    </row>
    <row r="53105" spans="58:58" x14ac:dyDescent="0.25">
      <c r="BF53105" s="1"/>
    </row>
    <row r="53106" spans="58:58" x14ac:dyDescent="0.25">
      <c r="BF53106" s="1"/>
    </row>
    <row r="53107" spans="58:58" x14ac:dyDescent="0.25">
      <c r="BF53107" s="1"/>
    </row>
    <row r="53108" spans="58:58" x14ac:dyDescent="0.25">
      <c r="BF53108" s="1"/>
    </row>
    <row r="53109" spans="58:58" x14ac:dyDescent="0.25">
      <c r="BF53109" s="1"/>
    </row>
    <row r="53110" spans="58:58" x14ac:dyDescent="0.25">
      <c r="BF53110" s="1"/>
    </row>
    <row r="53111" spans="58:58" x14ac:dyDescent="0.25">
      <c r="BF53111" s="1"/>
    </row>
    <row r="53112" spans="58:58" x14ac:dyDescent="0.25">
      <c r="BF53112" s="1"/>
    </row>
    <row r="53113" spans="58:58" x14ac:dyDescent="0.25">
      <c r="BF53113" s="1"/>
    </row>
    <row r="53114" spans="58:58" x14ac:dyDescent="0.25">
      <c r="BF53114" s="1"/>
    </row>
    <row r="53115" spans="58:58" x14ac:dyDescent="0.25">
      <c r="BF53115" s="1"/>
    </row>
    <row r="53116" spans="58:58" x14ac:dyDescent="0.25">
      <c r="BF53116" s="1"/>
    </row>
    <row r="53117" spans="58:58" x14ac:dyDescent="0.25">
      <c r="BF53117" s="1"/>
    </row>
    <row r="53118" spans="58:58" x14ac:dyDescent="0.25">
      <c r="BF53118" s="1"/>
    </row>
    <row r="53119" spans="58:58" x14ac:dyDescent="0.25">
      <c r="BF53119" s="1"/>
    </row>
    <row r="53120" spans="58:58" x14ac:dyDescent="0.25">
      <c r="BF53120" s="1"/>
    </row>
    <row r="53121" spans="58:58" x14ac:dyDescent="0.25">
      <c r="BF53121" s="1"/>
    </row>
    <row r="53122" spans="58:58" x14ac:dyDescent="0.25">
      <c r="BF53122" s="1"/>
    </row>
    <row r="53123" spans="58:58" x14ac:dyDescent="0.25">
      <c r="BF53123" s="1"/>
    </row>
    <row r="53124" spans="58:58" x14ac:dyDescent="0.25">
      <c r="BF53124" s="1"/>
    </row>
    <row r="53125" spans="58:58" x14ac:dyDescent="0.25">
      <c r="BF53125" s="1"/>
    </row>
    <row r="53126" spans="58:58" x14ac:dyDescent="0.25">
      <c r="BF53126" s="1"/>
    </row>
    <row r="53127" spans="58:58" x14ac:dyDescent="0.25">
      <c r="BF53127" s="1"/>
    </row>
    <row r="53128" spans="58:58" x14ac:dyDescent="0.25">
      <c r="BF53128" s="1"/>
    </row>
    <row r="53129" spans="58:58" x14ac:dyDescent="0.25">
      <c r="BF53129" s="1"/>
    </row>
    <row r="53130" spans="58:58" x14ac:dyDescent="0.25">
      <c r="BF53130" s="1"/>
    </row>
    <row r="53131" spans="58:58" x14ac:dyDescent="0.25">
      <c r="BF53131" s="1"/>
    </row>
    <row r="53132" spans="58:58" x14ac:dyDescent="0.25">
      <c r="BF53132" s="1"/>
    </row>
    <row r="53133" spans="58:58" x14ac:dyDescent="0.25">
      <c r="BF53133" s="1"/>
    </row>
    <row r="53134" spans="58:58" x14ac:dyDescent="0.25">
      <c r="BF53134" s="1"/>
    </row>
    <row r="53135" spans="58:58" x14ac:dyDescent="0.25">
      <c r="BF53135" s="1"/>
    </row>
    <row r="53136" spans="58:58" x14ac:dyDescent="0.25">
      <c r="BF53136" s="1"/>
    </row>
    <row r="53137" spans="58:58" x14ac:dyDescent="0.25">
      <c r="BF53137" s="1"/>
    </row>
    <row r="53138" spans="58:58" x14ac:dyDescent="0.25">
      <c r="BF53138" s="1"/>
    </row>
    <row r="53139" spans="58:58" x14ac:dyDescent="0.25">
      <c r="BF53139" s="1"/>
    </row>
    <row r="53140" spans="58:58" x14ac:dyDescent="0.25">
      <c r="BF53140" s="1"/>
    </row>
    <row r="53141" spans="58:58" x14ac:dyDescent="0.25">
      <c r="BF53141" s="1"/>
    </row>
    <row r="53142" spans="58:58" x14ac:dyDescent="0.25">
      <c r="BF53142" s="1"/>
    </row>
    <row r="53143" spans="58:58" x14ac:dyDescent="0.25">
      <c r="BF53143" s="1"/>
    </row>
    <row r="53144" spans="58:58" x14ac:dyDescent="0.25">
      <c r="BF53144" s="1"/>
    </row>
    <row r="53145" spans="58:58" x14ac:dyDescent="0.25">
      <c r="BF53145" s="1"/>
    </row>
    <row r="53146" spans="58:58" x14ac:dyDescent="0.25">
      <c r="BF53146" s="1"/>
    </row>
    <row r="53147" spans="58:58" x14ac:dyDescent="0.25">
      <c r="BF53147" s="1"/>
    </row>
    <row r="53148" spans="58:58" x14ac:dyDescent="0.25">
      <c r="BF53148" s="1"/>
    </row>
    <row r="53149" spans="58:58" x14ac:dyDescent="0.25">
      <c r="BF53149" s="1"/>
    </row>
    <row r="53150" spans="58:58" x14ac:dyDescent="0.25">
      <c r="BF53150" s="1"/>
    </row>
    <row r="53151" spans="58:58" x14ac:dyDescent="0.25">
      <c r="BF53151" s="1"/>
    </row>
    <row r="53152" spans="58:58" x14ac:dyDescent="0.25">
      <c r="BF53152" s="1"/>
    </row>
    <row r="53153" spans="58:58" x14ac:dyDescent="0.25">
      <c r="BF53153" s="1"/>
    </row>
    <row r="53154" spans="58:58" x14ac:dyDescent="0.25">
      <c r="BF53154" s="1"/>
    </row>
    <row r="53155" spans="58:58" x14ac:dyDescent="0.25">
      <c r="BF53155" s="1"/>
    </row>
    <row r="53156" spans="58:58" x14ac:dyDescent="0.25">
      <c r="BF53156" s="1"/>
    </row>
    <row r="53157" spans="58:58" x14ac:dyDescent="0.25">
      <c r="BF53157" s="1"/>
    </row>
    <row r="53158" spans="58:58" x14ac:dyDescent="0.25">
      <c r="BF53158" s="1"/>
    </row>
    <row r="53159" spans="58:58" x14ac:dyDescent="0.25">
      <c r="BF53159" s="1"/>
    </row>
    <row r="53160" spans="58:58" x14ac:dyDescent="0.25">
      <c r="BF53160" s="1"/>
    </row>
    <row r="53161" spans="58:58" x14ac:dyDescent="0.25">
      <c r="BF53161" s="1"/>
    </row>
    <row r="53162" spans="58:58" x14ac:dyDescent="0.25">
      <c r="BF53162" s="1"/>
    </row>
    <row r="53163" spans="58:58" x14ac:dyDescent="0.25">
      <c r="BF53163" s="1"/>
    </row>
    <row r="53164" spans="58:58" x14ac:dyDescent="0.25">
      <c r="BF53164" s="1"/>
    </row>
    <row r="53165" spans="58:58" x14ac:dyDescent="0.25">
      <c r="BF53165" s="1"/>
    </row>
    <row r="53166" spans="58:58" x14ac:dyDescent="0.25">
      <c r="BF53166" s="1"/>
    </row>
    <row r="53167" spans="58:58" x14ac:dyDescent="0.25">
      <c r="BF53167" s="1"/>
    </row>
    <row r="53168" spans="58:58" x14ac:dyDescent="0.25">
      <c r="BF53168" s="1"/>
    </row>
    <row r="53169" spans="58:58" x14ac:dyDescent="0.25">
      <c r="BF53169" s="1"/>
    </row>
    <row r="53170" spans="58:58" x14ac:dyDescent="0.25">
      <c r="BF53170" s="1"/>
    </row>
    <row r="53171" spans="58:58" x14ac:dyDescent="0.25">
      <c r="BF53171" s="1"/>
    </row>
    <row r="53172" spans="58:58" x14ac:dyDescent="0.25">
      <c r="BF53172" s="1"/>
    </row>
    <row r="53173" spans="58:58" x14ac:dyDescent="0.25">
      <c r="BF53173" s="1"/>
    </row>
    <row r="53174" spans="58:58" x14ac:dyDescent="0.25">
      <c r="BF53174" s="1"/>
    </row>
    <row r="53175" spans="58:58" x14ac:dyDescent="0.25">
      <c r="BF53175" s="1"/>
    </row>
    <row r="53176" spans="58:58" x14ac:dyDescent="0.25">
      <c r="BF53176" s="1"/>
    </row>
    <row r="53177" spans="58:58" x14ac:dyDescent="0.25">
      <c r="BF53177" s="1"/>
    </row>
    <row r="53178" spans="58:58" x14ac:dyDescent="0.25">
      <c r="BF53178" s="1"/>
    </row>
    <row r="53179" spans="58:58" x14ac:dyDescent="0.25">
      <c r="BF53179" s="1"/>
    </row>
    <row r="53180" spans="58:58" x14ac:dyDescent="0.25">
      <c r="BF53180" s="1"/>
    </row>
    <row r="53181" spans="58:58" x14ac:dyDescent="0.25">
      <c r="BF53181" s="1"/>
    </row>
    <row r="53182" spans="58:58" x14ac:dyDescent="0.25">
      <c r="BF53182" s="1"/>
    </row>
    <row r="53183" spans="58:58" x14ac:dyDescent="0.25">
      <c r="BF53183" s="1"/>
    </row>
    <row r="53184" spans="58:58" x14ac:dyDescent="0.25">
      <c r="BF53184" s="1"/>
    </row>
    <row r="53185" spans="58:58" x14ac:dyDescent="0.25">
      <c r="BF53185" s="1"/>
    </row>
    <row r="53186" spans="58:58" x14ac:dyDescent="0.25">
      <c r="BF53186" s="1"/>
    </row>
    <row r="53187" spans="58:58" x14ac:dyDescent="0.25">
      <c r="BF53187" s="1"/>
    </row>
    <row r="53188" spans="58:58" x14ac:dyDescent="0.25">
      <c r="BF53188" s="1"/>
    </row>
    <row r="53189" spans="58:58" x14ac:dyDescent="0.25">
      <c r="BF53189" s="1"/>
    </row>
    <row r="53190" spans="58:58" x14ac:dyDescent="0.25">
      <c r="BF53190" s="1"/>
    </row>
    <row r="53191" spans="58:58" x14ac:dyDescent="0.25">
      <c r="BF53191" s="1"/>
    </row>
    <row r="53192" spans="58:58" x14ac:dyDescent="0.25">
      <c r="BF53192" s="1"/>
    </row>
    <row r="53193" spans="58:58" x14ac:dyDescent="0.25">
      <c r="BF53193" s="1"/>
    </row>
    <row r="53194" spans="58:58" x14ac:dyDescent="0.25">
      <c r="BF53194" s="1"/>
    </row>
    <row r="53195" spans="58:58" x14ac:dyDescent="0.25">
      <c r="BF53195" s="1"/>
    </row>
    <row r="53196" spans="58:58" x14ac:dyDescent="0.25">
      <c r="BF53196" s="1"/>
    </row>
    <row r="53197" spans="58:58" x14ac:dyDescent="0.25">
      <c r="BF53197" s="1"/>
    </row>
    <row r="53198" spans="58:58" x14ac:dyDescent="0.25">
      <c r="BF53198" s="1"/>
    </row>
    <row r="53199" spans="58:58" x14ac:dyDescent="0.25">
      <c r="BF53199" s="1"/>
    </row>
    <row r="53200" spans="58:58" x14ac:dyDescent="0.25">
      <c r="BF53200" s="1"/>
    </row>
    <row r="53201" spans="58:58" x14ac:dyDescent="0.25">
      <c r="BF53201" s="1"/>
    </row>
    <row r="53202" spans="58:58" x14ac:dyDescent="0.25">
      <c r="BF53202" s="1"/>
    </row>
    <row r="53203" spans="58:58" x14ac:dyDescent="0.25">
      <c r="BF53203" s="1"/>
    </row>
    <row r="53204" spans="58:58" x14ac:dyDescent="0.25">
      <c r="BF53204" s="1"/>
    </row>
    <row r="53205" spans="58:58" x14ac:dyDescent="0.25">
      <c r="BF53205" s="1"/>
    </row>
    <row r="53206" spans="58:58" x14ac:dyDescent="0.25">
      <c r="BF53206" s="1"/>
    </row>
    <row r="53207" spans="58:58" x14ac:dyDescent="0.25">
      <c r="BF53207" s="1"/>
    </row>
    <row r="53208" spans="58:58" x14ac:dyDescent="0.25">
      <c r="BF53208" s="1"/>
    </row>
    <row r="53209" spans="58:58" x14ac:dyDescent="0.25">
      <c r="BF53209" s="1"/>
    </row>
    <row r="53210" spans="58:58" x14ac:dyDescent="0.25">
      <c r="BF53210" s="1"/>
    </row>
    <row r="53211" spans="58:58" x14ac:dyDescent="0.25">
      <c r="BF53211" s="1"/>
    </row>
    <row r="53212" spans="58:58" x14ac:dyDescent="0.25">
      <c r="BF53212" s="1"/>
    </row>
    <row r="53213" spans="58:58" x14ac:dyDescent="0.25">
      <c r="BF53213" s="1"/>
    </row>
    <row r="53214" spans="58:58" x14ac:dyDescent="0.25">
      <c r="BF53214" s="1"/>
    </row>
    <row r="53215" spans="58:58" x14ac:dyDescent="0.25">
      <c r="BF53215" s="1"/>
    </row>
    <row r="53216" spans="58:58" x14ac:dyDescent="0.25">
      <c r="BF53216" s="1"/>
    </row>
    <row r="53217" spans="58:58" x14ac:dyDescent="0.25">
      <c r="BF53217" s="1"/>
    </row>
    <row r="53218" spans="58:58" x14ac:dyDescent="0.25">
      <c r="BF53218" s="1"/>
    </row>
    <row r="53219" spans="58:58" x14ac:dyDescent="0.25">
      <c r="BF53219" s="1"/>
    </row>
    <row r="53220" spans="58:58" x14ac:dyDescent="0.25">
      <c r="BF53220" s="1"/>
    </row>
    <row r="53221" spans="58:58" x14ac:dyDescent="0.25">
      <c r="BF53221" s="1"/>
    </row>
    <row r="53222" spans="58:58" x14ac:dyDescent="0.25">
      <c r="BF53222" s="1"/>
    </row>
    <row r="53223" spans="58:58" x14ac:dyDescent="0.25">
      <c r="BF53223" s="1"/>
    </row>
    <row r="53224" spans="58:58" x14ac:dyDescent="0.25">
      <c r="BF53224" s="1"/>
    </row>
    <row r="53225" spans="58:58" x14ac:dyDescent="0.25">
      <c r="BF53225" s="1"/>
    </row>
    <row r="53226" spans="58:58" x14ac:dyDescent="0.25">
      <c r="BF53226" s="1"/>
    </row>
    <row r="53227" spans="58:58" x14ac:dyDescent="0.25">
      <c r="BF53227" s="1"/>
    </row>
    <row r="53228" spans="58:58" x14ac:dyDescent="0.25">
      <c r="BF53228" s="1"/>
    </row>
    <row r="53229" spans="58:58" x14ac:dyDescent="0.25">
      <c r="BF53229" s="1"/>
    </row>
    <row r="53230" spans="58:58" x14ac:dyDescent="0.25">
      <c r="BF53230" s="1"/>
    </row>
    <row r="53231" spans="58:58" x14ac:dyDescent="0.25">
      <c r="BF53231" s="1"/>
    </row>
    <row r="53232" spans="58:58" x14ac:dyDescent="0.25">
      <c r="BF53232" s="1"/>
    </row>
    <row r="53233" spans="58:58" x14ac:dyDescent="0.25">
      <c r="BF53233" s="1"/>
    </row>
    <row r="53234" spans="58:58" x14ac:dyDescent="0.25">
      <c r="BF53234" s="1"/>
    </row>
    <row r="53235" spans="58:58" x14ac:dyDescent="0.25">
      <c r="BF53235" s="1"/>
    </row>
    <row r="53236" spans="58:58" x14ac:dyDescent="0.25">
      <c r="BF53236" s="1"/>
    </row>
    <row r="53237" spans="58:58" x14ac:dyDescent="0.25">
      <c r="BF53237" s="1"/>
    </row>
    <row r="53238" spans="58:58" x14ac:dyDescent="0.25">
      <c r="BF53238" s="1"/>
    </row>
    <row r="53239" spans="58:58" x14ac:dyDescent="0.25">
      <c r="BF53239" s="1"/>
    </row>
    <row r="53240" spans="58:58" x14ac:dyDescent="0.25">
      <c r="BF53240" s="1"/>
    </row>
    <row r="53241" spans="58:58" x14ac:dyDescent="0.25">
      <c r="BF53241" s="1"/>
    </row>
    <row r="53242" spans="58:58" x14ac:dyDescent="0.25">
      <c r="BF53242" s="1"/>
    </row>
    <row r="53243" spans="58:58" x14ac:dyDescent="0.25">
      <c r="BF53243" s="1"/>
    </row>
    <row r="53244" spans="58:58" x14ac:dyDescent="0.25">
      <c r="BF53244" s="1"/>
    </row>
    <row r="53245" spans="58:58" x14ac:dyDescent="0.25">
      <c r="BF53245" s="1"/>
    </row>
    <row r="53246" spans="58:58" x14ac:dyDescent="0.25">
      <c r="BF53246" s="1"/>
    </row>
    <row r="53247" spans="58:58" x14ac:dyDescent="0.25">
      <c r="BF53247" s="1"/>
    </row>
    <row r="53248" spans="58:58" x14ac:dyDescent="0.25">
      <c r="BF53248" s="1"/>
    </row>
    <row r="53249" spans="58:58" x14ac:dyDescent="0.25">
      <c r="BF53249" s="1"/>
    </row>
    <row r="53250" spans="58:58" x14ac:dyDescent="0.25">
      <c r="BF53250" s="1"/>
    </row>
    <row r="53251" spans="58:58" x14ac:dyDescent="0.25">
      <c r="BF53251" s="1"/>
    </row>
    <row r="53252" spans="58:58" x14ac:dyDescent="0.25">
      <c r="BF53252" s="1"/>
    </row>
    <row r="53253" spans="58:58" x14ac:dyDescent="0.25">
      <c r="BF53253" s="1"/>
    </row>
    <row r="53254" spans="58:58" x14ac:dyDescent="0.25">
      <c r="BF53254" s="1"/>
    </row>
    <row r="53255" spans="58:58" x14ac:dyDescent="0.25">
      <c r="BF53255" s="1"/>
    </row>
    <row r="53256" spans="58:58" x14ac:dyDescent="0.25">
      <c r="BF53256" s="1"/>
    </row>
    <row r="53257" spans="58:58" x14ac:dyDescent="0.25">
      <c r="BF53257" s="1"/>
    </row>
    <row r="53258" spans="58:58" x14ac:dyDescent="0.25">
      <c r="BF53258" s="1"/>
    </row>
    <row r="53259" spans="58:58" x14ac:dyDescent="0.25">
      <c r="BF53259" s="1"/>
    </row>
    <row r="53260" spans="58:58" x14ac:dyDescent="0.25">
      <c r="BF53260" s="1"/>
    </row>
    <row r="53261" spans="58:58" x14ac:dyDescent="0.25">
      <c r="BF53261" s="1"/>
    </row>
    <row r="53262" spans="58:58" x14ac:dyDescent="0.25">
      <c r="BF53262" s="1"/>
    </row>
    <row r="53263" spans="58:58" x14ac:dyDescent="0.25">
      <c r="BF53263" s="1"/>
    </row>
    <row r="53264" spans="58:58" x14ac:dyDescent="0.25">
      <c r="BF53264" s="1"/>
    </row>
    <row r="53265" spans="58:58" x14ac:dyDescent="0.25">
      <c r="BF53265" s="1"/>
    </row>
    <row r="53266" spans="58:58" x14ac:dyDescent="0.25">
      <c r="BF53266" s="1"/>
    </row>
    <row r="53267" spans="58:58" x14ac:dyDescent="0.25">
      <c r="BF53267" s="1"/>
    </row>
    <row r="53268" spans="58:58" x14ac:dyDescent="0.25">
      <c r="BF53268" s="1"/>
    </row>
    <row r="53269" spans="58:58" x14ac:dyDescent="0.25">
      <c r="BF53269" s="1"/>
    </row>
    <row r="53270" spans="58:58" x14ac:dyDescent="0.25">
      <c r="BF53270" s="1"/>
    </row>
    <row r="53271" spans="58:58" x14ac:dyDescent="0.25">
      <c r="BF53271" s="1"/>
    </row>
    <row r="53272" spans="58:58" x14ac:dyDescent="0.25">
      <c r="BF53272" s="1"/>
    </row>
    <row r="53273" spans="58:58" x14ac:dyDescent="0.25">
      <c r="BF53273" s="1"/>
    </row>
    <row r="53274" spans="58:58" x14ac:dyDescent="0.25">
      <c r="BF53274" s="1"/>
    </row>
    <row r="53275" spans="58:58" x14ac:dyDescent="0.25">
      <c r="BF53275" s="1"/>
    </row>
    <row r="53276" spans="58:58" x14ac:dyDescent="0.25">
      <c r="BF53276" s="1"/>
    </row>
    <row r="53277" spans="58:58" x14ac:dyDescent="0.25">
      <c r="BF53277" s="1"/>
    </row>
    <row r="53278" spans="58:58" x14ac:dyDescent="0.25">
      <c r="BF53278" s="1"/>
    </row>
    <row r="53279" spans="58:58" x14ac:dyDescent="0.25">
      <c r="BF53279" s="1"/>
    </row>
    <row r="53280" spans="58:58" x14ac:dyDescent="0.25">
      <c r="BF53280" s="1"/>
    </row>
    <row r="53281" spans="58:58" x14ac:dyDescent="0.25">
      <c r="BF53281" s="1"/>
    </row>
    <row r="53282" spans="58:58" x14ac:dyDescent="0.25">
      <c r="BF53282" s="1"/>
    </row>
    <row r="53283" spans="58:58" x14ac:dyDescent="0.25">
      <c r="BF53283" s="1"/>
    </row>
    <row r="53284" spans="58:58" x14ac:dyDescent="0.25">
      <c r="BF53284" s="1"/>
    </row>
    <row r="53285" spans="58:58" x14ac:dyDescent="0.25">
      <c r="BF53285" s="1"/>
    </row>
    <row r="53286" spans="58:58" x14ac:dyDescent="0.25">
      <c r="BF53286" s="1"/>
    </row>
    <row r="53287" spans="58:58" x14ac:dyDescent="0.25">
      <c r="BF53287" s="1"/>
    </row>
    <row r="53288" spans="58:58" x14ac:dyDescent="0.25">
      <c r="BF53288" s="1"/>
    </row>
    <row r="53289" spans="58:58" x14ac:dyDescent="0.25">
      <c r="BF53289" s="1"/>
    </row>
    <row r="53290" spans="58:58" x14ac:dyDescent="0.25">
      <c r="BF53290" s="1"/>
    </row>
    <row r="53291" spans="58:58" x14ac:dyDescent="0.25">
      <c r="BF53291" s="1"/>
    </row>
    <row r="53292" spans="58:58" x14ac:dyDescent="0.25">
      <c r="BF53292" s="1"/>
    </row>
    <row r="53293" spans="58:58" x14ac:dyDescent="0.25">
      <c r="BF53293" s="1"/>
    </row>
    <row r="53294" spans="58:58" x14ac:dyDescent="0.25">
      <c r="BF53294" s="1"/>
    </row>
    <row r="53295" spans="58:58" x14ac:dyDescent="0.25">
      <c r="BF53295" s="1"/>
    </row>
    <row r="53296" spans="58:58" x14ac:dyDescent="0.25">
      <c r="BF53296" s="1"/>
    </row>
    <row r="53297" spans="58:58" x14ac:dyDescent="0.25">
      <c r="BF53297" s="1"/>
    </row>
    <row r="53298" spans="58:58" x14ac:dyDescent="0.25">
      <c r="BF53298" s="1"/>
    </row>
    <row r="53299" spans="58:58" x14ac:dyDescent="0.25">
      <c r="BF53299" s="1"/>
    </row>
    <row r="53300" spans="58:58" x14ac:dyDescent="0.25">
      <c r="BF53300" s="1"/>
    </row>
    <row r="53301" spans="58:58" x14ac:dyDescent="0.25">
      <c r="BF53301" s="1"/>
    </row>
    <row r="53302" spans="58:58" x14ac:dyDescent="0.25">
      <c r="BF53302" s="1"/>
    </row>
    <row r="53303" spans="58:58" x14ac:dyDescent="0.25">
      <c r="BF53303" s="1"/>
    </row>
    <row r="53304" spans="58:58" x14ac:dyDescent="0.25">
      <c r="BF53304" s="1"/>
    </row>
    <row r="53305" spans="58:58" x14ac:dyDescent="0.25">
      <c r="BF53305" s="1"/>
    </row>
    <row r="53306" spans="58:58" x14ac:dyDescent="0.25">
      <c r="BF53306" s="1"/>
    </row>
    <row r="53307" spans="58:58" x14ac:dyDescent="0.25">
      <c r="BF53307" s="1"/>
    </row>
    <row r="53308" spans="58:58" x14ac:dyDescent="0.25">
      <c r="BF53308" s="1"/>
    </row>
    <row r="53309" spans="58:58" x14ac:dyDescent="0.25">
      <c r="BF53309" s="1"/>
    </row>
    <row r="53310" spans="58:58" x14ac:dyDescent="0.25">
      <c r="BF53310" s="1"/>
    </row>
    <row r="53311" spans="58:58" x14ac:dyDescent="0.25">
      <c r="BF53311" s="1"/>
    </row>
    <row r="53312" spans="58:58" x14ac:dyDescent="0.25">
      <c r="BF53312" s="1"/>
    </row>
    <row r="53313" spans="58:58" x14ac:dyDescent="0.25">
      <c r="BF53313" s="1"/>
    </row>
    <row r="53314" spans="58:58" x14ac:dyDescent="0.25">
      <c r="BF53314" s="1"/>
    </row>
    <row r="53315" spans="58:58" x14ac:dyDescent="0.25">
      <c r="BF53315" s="1"/>
    </row>
    <row r="53316" spans="58:58" x14ac:dyDescent="0.25">
      <c r="BF53316" s="1"/>
    </row>
    <row r="53317" spans="58:58" x14ac:dyDescent="0.25">
      <c r="BF53317" s="1"/>
    </row>
    <row r="53318" spans="58:58" x14ac:dyDescent="0.25">
      <c r="BF53318" s="1"/>
    </row>
    <row r="53319" spans="58:58" x14ac:dyDescent="0.25">
      <c r="BF53319" s="1"/>
    </row>
    <row r="53320" spans="58:58" x14ac:dyDescent="0.25">
      <c r="BF53320" s="1"/>
    </row>
    <row r="53321" spans="58:58" x14ac:dyDescent="0.25">
      <c r="BF53321" s="1"/>
    </row>
    <row r="53322" spans="58:58" x14ac:dyDescent="0.25">
      <c r="BF53322" s="1"/>
    </row>
    <row r="53323" spans="58:58" x14ac:dyDescent="0.25">
      <c r="BF53323" s="1"/>
    </row>
    <row r="53324" spans="58:58" x14ac:dyDescent="0.25">
      <c r="BF53324" s="1"/>
    </row>
    <row r="53325" spans="58:58" x14ac:dyDescent="0.25">
      <c r="BF53325" s="1"/>
    </row>
    <row r="53326" spans="58:58" x14ac:dyDescent="0.25">
      <c r="BF53326" s="1"/>
    </row>
    <row r="53327" spans="58:58" x14ac:dyDescent="0.25">
      <c r="BF53327" s="1"/>
    </row>
    <row r="53328" spans="58:58" x14ac:dyDescent="0.25">
      <c r="BF53328" s="1"/>
    </row>
    <row r="53329" spans="58:58" x14ac:dyDescent="0.25">
      <c r="BF53329" s="1"/>
    </row>
    <row r="53330" spans="58:58" x14ac:dyDescent="0.25">
      <c r="BF53330" s="1"/>
    </row>
    <row r="53331" spans="58:58" x14ac:dyDescent="0.25">
      <c r="BF53331" s="1"/>
    </row>
    <row r="53332" spans="58:58" x14ac:dyDescent="0.25">
      <c r="BF53332" s="1"/>
    </row>
    <row r="53333" spans="58:58" x14ac:dyDescent="0.25">
      <c r="BF53333" s="1"/>
    </row>
    <row r="53334" spans="58:58" x14ac:dyDescent="0.25">
      <c r="BF53334" s="1"/>
    </row>
    <row r="53335" spans="58:58" x14ac:dyDescent="0.25">
      <c r="BF53335" s="1"/>
    </row>
    <row r="53336" spans="58:58" x14ac:dyDescent="0.25">
      <c r="BF53336" s="1"/>
    </row>
    <row r="53337" spans="58:58" x14ac:dyDescent="0.25">
      <c r="BF53337" s="1"/>
    </row>
    <row r="53338" spans="58:58" x14ac:dyDescent="0.25">
      <c r="BF53338" s="1"/>
    </row>
    <row r="53339" spans="58:58" x14ac:dyDescent="0.25">
      <c r="BF53339" s="1"/>
    </row>
    <row r="53340" spans="58:58" x14ac:dyDescent="0.25">
      <c r="BF53340" s="1"/>
    </row>
    <row r="53341" spans="58:58" x14ac:dyDescent="0.25">
      <c r="BF53341" s="1"/>
    </row>
    <row r="53342" spans="58:58" x14ac:dyDescent="0.25">
      <c r="BF53342" s="1"/>
    </row>
    <row r="53343" spans="58:58" x14ac:dyDescent="0.25">
      <c r="BF53343" s="1"/>
    </row>
    <row r="53344" spans="58:58" x14ac:dyDescent="0.25">
      <c r="BF53344" s="1"/>
    </row>
    <row r="53345" spans="58:58" x14ac:dyDescent="0.25">
      <c r="BF53345" s="1"/>
    </row>
    <row r="53346" spans="58:58" x14ac:dyDescent="0.25">
      <c r="BF53346" s="1"/>
    </row>
    <row r="53347" spans="58:58" x14ac:dyDescent="0.25">
      <c r="BF53347" s="1"/>
    </row>
    <row r="53348" spans="58:58" x14ac:dyDescent="0.25">
      <c r="BF53348" s="1"/>
    </row>
    <row r="53349" spans="58:58" x14ac:dyDescent="0.25">
      <c r="BF53349" s="1"/>
    </row>
    <row r="53350" spans="58:58" x14ac:dyDescent="0.25">
      <c r="BF53350" s="1"/>
    </row>
    <row r="53351" spans="58:58" x14ac:dyDescent="0.25">
      <c r="BF53351" s="1"/>
    </row>
    <row r="53352" spans="58:58" x14ac:dyDescent="0.25">
      <c r="BF53352" s="1"/>
    </row>
    <row r="53353" spans="58:58" x14ac:dyDescent="0.25">
      <c r="BF53353" s="1"/>
    </row>
    <row r="53354" spans="58:58" x14ac:dyDescent="0.25">
      <c r="BF53354" s="1"/>
    </row>
    <row r="53355" spans="58:58" x14ac:dyDescent="0.25">
      <c r="BF53355" s="1"/>
    </row>
    <row r="53356" spans="58:58" x14ac:dyDescent="0.25">
      <c r="BF53356" s="1"/>
    </row>
    <row r="53357" spans="58:58" x14ac:dyDescent="0.25">
      <c r="BF53357" s="1"/>
    </row>
    <row r="53358" spans="58:58" x14ac:dyDescent="0.25">
      <c r="BF53358" s="1"/>
    </row>
    <row r="53359" spans="58:58" x14ac:dyDescent="0.25">
      <c r="BF53359" s="1"/>
    </row>
    <row r="53360" spans="58:58" x14ac:dyDescent="0.25">
      <c r="BF53360" s="1"/>
    </row>
    <row r="53361" spans="58:58" x14ac:dyDescent="0.25">
      <c r="BF53361" s="1"/>
    </row>
    <row r="53362" spans="58:58" x14ac:dyDescent="0.25">
      <c r="BF53362" s="1"/>
    </row>
    <row r="53363" spans="58:58" x14ac:dyDescent="0.25">
      <c r="BF53363" s="1"/>
    </row>
    <row r="53364" spans="58:58" x14ac:dyDescent="0.25">
      <c r="BF53364" s="1"/>
    </row>
    <row r="53365" spans="58:58" x14ac:dyDescent="0.25">
      <c r="BF53365" s="1"/>
    </row>
    <row r="53366" spans="58:58" x14ac:dyDescent="0.25">
      <c r="BF53366" s="1"/>
    </row>
    <row r="53367" spans="58:58" x14ac:dyDescent="0.25">
      <c r="BF53367" s="1"/>
    </row>
    <row r="53368" spans="58:58" x14ac:dyDescent="0.25">
      <c r="BF53368" s="1"/>
    </row>
    <row r="53369" spans="58:58" x14ac:dyDescent="0.25">
      <c r="BF53369" s="1"/>
    </row>
    <row r="53370" spans="58:58" x14ac:dyDescent="0.25">
      <c r="BF53370" s="1"/>
    </row>
    <row r="53371" spans="58:58" x14ac:dyDescent="0.25">
      <c r="BF53371" s="1"/>
    </row>
    <row r="53372" spans="58:58" x14ac:dyDescent="0.25">
      <c r="BF53372" s="1"/>
    </row>
    <row r="53373" spans="58:58" x14ac:dyDescent="0.25">
      <c r="BF53373" s="1"/>
    </row>
    <row r="53374" spans="58:58" x14ac:dyDescent="0.25">
      <c r="BF53374" s="1"/>
    </row>
    <row r="53375" spans="58:58" x14ac:dyDescent="0.25">
      <c r="BF53375" s="1"/>
    </row>
    <row r="53376" spans="58:58" x14ac:dyDescent="0.25">
      <c r="BF53376" s="1"/>
    </row>
    <row r="53377" spans="58:58" x14ac:dyDescent="0.25">
      <c r="BF53377" s="1"/>
    </row>
    <row r="53378" spans="58:58" x14ac:dyDescent="0.25">
      <c r="BF53378" s="1"/>
    </row>
    <row r="53379" spans="58:58" x14ac:dyDescent="0.25">
      <c r="BF53379" s="1"/>
    </row>
    <row r="53380" spans="58:58" x14ac:dyDescent="0.25">
      <c r="BF53380" s="1"/>
    </row>
    <row r="53381" spans="58:58" x14ac:dyDescent="0.25">
      <c r="BF53381" s="1"/>
    </row>
    <row r="53382" spans="58:58" x14ac:dyDescent="0.25">
      <c r="BF53382" s="1"/>
    </row>
    <row r="53383" spans="58:58" x14ac:dyDescent="0.25">
      <c r="BF53383" s="1"/>
    </row>
    <row r="53384" spans="58:58" x14ac:dyDescent="0.25">
      <c r="BF53384" s="1"/>
    </row>
    <row r="53385" spans="58:58" x14ac:dyDescent="0.25">
      <c r="BF53385" s="1"/>
    </row>
    <row r="53386" spans="58:58" x14ac:dyDescent="0.25">
      <c r="BF53386" s="1"/>
    </row>
    <row r="53387" spans="58:58" x14ac:dyDescent="0.25">
      <c r="BF53387" s="1"/>
    </row>
    <row r="53388" spans="58:58" x14ac:dyDescent="0.25">
      <c r="BF53388" s="1"/>
    </row>
    <row r="53389" spans="58:58" x14ac:dyDescent="0.25">
      <c r="BF53389" s="1"/>
    </row>
    <row r="53390" spans="58:58" x14ac:dyDescent="0.25">
      <c r="BF53390" s="1"/>
    </row>
    <row r="53391" spans="58:58" x14ac:dyDescent="0.25">
      <c r="BF53391" s="1"/>
    </row>
    <row r="53392" spans="58:58" x14ac:dyDescent="0.25">
      <c r="BF53392" s="1"/>
    </row>
    <row r="53393" spans="58:58" x14ac:dyDescent="0.25">
      <c r="BF53393" s="1"/>
    </row>
    <row r="53394" spans="58:58" x14ac:dyDescent="0.25">
      <c r="BF53394" s="1"/>
    </row>
    <row r="53395" spans="58:58" x14ac:dyDescent="0.25">
      <c r="BF53395" s="1"/>
    </row>
    <row r="53396" spans="58:58" x14ac:dyDescent="0.25">
      <c r="BF53396" s="1"/>
    </row>
    <row r="53397" spans="58:58" x14ac:dyDescent="0.25">
      <c r="BF53397" s="1"/>
    </row>
    <row r="53398" spans="58:58" x14ac:dyDescent="0.25">
      <c r="BF53398" s="1"/>
    </row>
    <row r="53399" spans="58:58" x14ac:dyDescent="0.25">
      <c r="BF53399" s="1"/>
    </row>
    <row r="53400" spans="58:58" x14ac:dyDescent="0.25">
      <c r="BF53400" s="1"/>
    </row>
    <row r="53401" spans="58:58" x14ac:dyDescent="0.25">
      <c r="BF53401" s="1"/>
    </row>
    <row r="53402" spans="58:58" x14ac:dyDescent="0.25">
      <c r="BF53402" s="1"/>
    </row>
    <row r="53403" spans="58:58" x14ac:dyDescent="0.25">
      <c r="BF53403" s="1"/>
    </row>
    <row r="53404" spans="58:58" x14ac:dyDescent="0.25">
      <c r="BF53404" s="1"/>
    </row>
    <row r="53405" spans="58:58" x14ac:dyDescent="0.25">
      <c r="BF53405" s="1"/>
    </row>
    <row r="53406" spans="58:58" x14ac:dyDescent="0.25">
      <c r="BF53406" s="1"/>
    </row>
    <row r="53407" spans="58:58" x14ac:dyDescent="0.25">
      <c r="BF53407" s="1"/>
    </row>
    <row r="53408" spans="58:58" x14ac:dyDescent="0.25">
      <c r="BF53408" s="1"/>
    </row>
    <row r="53409" spans="58:58" x14ac:dyDescent="0.25">
      <c r="BF53409" s="1"/>
    </row>
    <row r="53410" spans="58:58" x14ac:dyDescent="0.25">
      <c r="BF53410" s="1"/>
    </row>
    <row r="53411" spans="58:58" x14ac:dyDescent="0.25">
      <c r="BF53411" s="1"/>
    </row>
    <row r="53412" spans="58:58" x14ac:dyDescent="0.25">
      <c r="BF53412" s="1"/>
    </row>
    <row r="53413" spans="58:58" x14ac:dyDescent="0.25">
      <c r="BF53413" s="1"/>
    </row>
    <row r="53414" spans="58:58" x14ac:dyDescent="0.25">
      <c r="BF53414" s="1"/>
    </row>
    <row r="53415" spans="58:58" x14ac:dyDescent="0.25">
      <c r="BF53415" s="1"/>
    </row>
    <row r="53416" spans="58:58" x14ac:dyDescent="0.25">
      <c r="BF53416" s="1"/>
    </row>
    <row r="53417" spans="58:58" x14ac:dyDescent="0.25">
      <c r="BF53417" s="1"/>
    </row>
    <row r="53418" spans="58:58" x14ac:dyDescent="0.25">
      <c r="BF53418" s="1"/>
    </row>
    <row r="53419" spans="58:58" x14ac:dyDescent="0.25">
      <c r="BF53419" s="1"/>
    </row>
    <row r="53420" spans="58:58" x14ac:dyDescent="0.25">
      <c r="BF53420" s="1"/>
    </row>
    <row r="53421" spans="58:58" x14ac:dyDescent="0.25">
      <c r="BF53421" s="1"/>
    </row>
    <row r="53422" spans="58:58" x14ac:dyDescent="0.25">
      <c r="BF53422" s="1"/>
    </row>
    <row r="53423" spans="58:58" x14ac:dyDescent="0.25">
      <c r="BF53423" s="1"/>
    </row>
    <row r="53424" spans="58:58" x14ac:dyDescent="0.25">
      <c r="BF53424" s="1"/>
    </row>
    <row r="53425" spans="58:58" x14ac:dyDescent="0.25">
      <c r="BF53425" s="1"/>
    </row>
    <row r="53426" spans="58:58" x14ac:dyDescent="0.25">
      <c r="BF53426" s="1"/>
    </row>
    <row r="53427" spans="58:58" x14ac:dyDescent="0.25">
      <c r="BF53427" s="1"/>
    </row>
    <row r="53428" spans="58:58" x14ac:dyDescent="0.25">
      <c r="BF53428" s="1"/>
    </row>
    <row r="53429" spans="58:58" x14ac:dyDescent="0.25">
      <c r="BF53429" s="1"/>
    </row>
    <row r="53430" spans="58:58" x14ac:dyDescent="0.25">
      <c r="BF53430" s="1"/>
    </row>
    <row r="53431" spans="58:58" x14ac:dyDescent="0.25">
      <c r="BF53431" s="1"/>
    </row>
    <row r="53432" spans="58:58" x14ac:dyDescent="0.25">
      <c r="BF53432" s="1"/>
    </row>
    <row r="53433" spans="58:58" x14ac:dyDescent="0.25">
      <c r="BF53433" s="1"/>
    </row>
    <row r="53434" spans="58:58" x14ac:dyDescent="0.25">
      <c r="BF53434" s="1"/>
    </row>
    <row r="53435" spans="58:58" x14ac:dyDescent="0.25">
      <c r="BF53435" s="1"/>
    </row>
    <row r="53436" spans="58:58" x14ac:dyDescent="0.25">
      <c r="BF53436" s="1"/>
    </row>
    <row r="53437" spans="58:58" x14ac:dyDescent="0.25">
      <c r="BF53437" s="1"/>
    </row>
    <row r="53438" spans="58:58" x14ac:dyDescent="0.25">
      <c r="BF53438" s="1"/>
    </row>
    <row r="53439" spans="58:58" x14ac:dyDescent="0.25">
      <c r="BF53439" s="1"/>
    </row>
    <row r="53440" spans="58:58" x14ac:dyDescent="0.25">
      <c r="BF53440" s="1"/>
    </row>
    <row r="53441" spans="58:58" x14ac:dyDescent="0.25">
      <c r="BF53441" s="1"/>
    </row>
    <row r="53442" spans="58:58" x14ac:dyDescent="0.25">
      <c r="BF53442" s="1"/>
    </row>
    <row r="53443" spans="58:58" x14ac:dyDescent="0.25">
      <c r="BF53443" s="1"/>
    </row>
    <row r="53444" spans="58:58" x14ac:dyDescent="0.25">
      <c r="BF53444" s="1"/>
    </row>
    <row r="53445" spans="58:58" x14ac:dyDescent="0.25">
      <c r="BF53445" s="1"/>
    </row>
    <row r="53446" spans="58:58" x14ac:dyDescent="0.25">
      <c r="BF53446" s="1"/>
    </row>
    <row r="53447" spans="58:58" x14ac:dyDescent="0.25">
      <c r="BF53447" s="1"/>
    </row>
    <row r="53448" spans="58:58" x14ac:dyDescent="0.25">
      <c r="BF53448" s="1"/>
    </row>
    <row r="53449" spans="58:58" x14ac:dyDescent="0.25">
      <c r="BF53449" s="1"/>
    </row>
    <row r="53450" spans="58:58" x14ac:dyDescent="0.25">
      <c r="BF53450" s="1"/>
    </row>
    <row r="53451" spans="58:58" x14ac:dyDescent="0.25">
      <c r="BF53451" s="1"/>
    </row>
    <row r="53452" spans="58:58" x14ac:dyDescent="0.25">
      <c r="BF53452" s="1"/>
    </row>
    <row r="53453" spans="58:58" x14ac:dyDescent="0.25">
      <c r="BF53453" s="1"/>
    </row>
    <row r="53454" spans="58:58" x14ac:dyDescent="0.25">
      <c r="BF53454" s="1"/>
    </row>
    <row r="53455" spans="58:58" x14ac:dyDescent="0.25">
      <c r="BF53455" s="1"/>
    </row>
    <row r="53456" spans="58:58" x14ac:dyDescent="0.25">
      <c r="BF53456" s="1"/>
    </row>
    <row r="53457" spans="58:58" x14ac:dyDescent="0.25">
      <c r="BF53457" s="1"/>
    </row>
    <row r="53458" spans="58:58" x14ac:dyDescent="0.25">
      <c r="BF53458" s="1"/>
    </row>
    <row r="53459" spans="58:58" x14ac:dyDescent="0.25">
      <c r="BF53459" s="1"/>
    </row>
    <row r="53460" spans="58:58" x14ac:dyDescent="0.25">
      <c r="BF53460" s="1"/>
    </row>
    <row r="53461" spans="58:58" x14ac:dyDescent="0.25">
      <c r="BF53461" s="1"/>
    </row>
    <row r="53462" spans="58:58" x14ac:dyDescent="0.25">
      <c r="BF53462" s="1"/>
    </row>
    <row r="53463" spans="58:58" x14ac:dyDescent="0.25">
      <c r="BF53463" s="1"/>
    </row>
    <row r="53464" spans="58:58" x14ac:dyDescent="0.25">
      <c r="BF53464" s="1"/>
    </row>
    <row r="53465" spans="58:58" x14ac:dyDescent="0.25">
      <c r="BF53465" s="1"/>
    </row>
    <row r="53466" spans="58:58" x14ac:dyDescent="0.25">
      <c r="BF53466" s="1"/>
    </row>
    <row r="53467" spans="58:58" x14ac:dyDescent="0.25">
      <c r="BF53467" s="1"/>
    </row>
    <row r="53468" spans="58:58" x14ac:dyDescent="0.25">
      <c r="BF53468" s="1"/>
    </row>
    <row r="53469" spans="58:58" x14ac:dyDescent="0.25">
      <c r="BF53469" s="1"/>
    </row>
    <row r="53470" spans="58:58" x14ac:dyDescent="0.25">
      <c r="BF53470" s="1"/>
    </row>
    <row r="53471" spans="58:58" x14ac:dyDescent="0.25">
      <c r="BF53471" s="1"/>
    </row>
    <row r="53472" spans="58:58" x14ac:dyDescent="0.25">
      <c r="BF53472" s="1"/>
    </row>
    <row r="53473" spans="58:58" x14ac:dyDescent="0.25">
      <c r="BF53473" s="1"/>
    </row>
    <row r="53474" spans="58:58" x14ac:dyDescent="0.25">
      <c r="BF53474" s="1"/>
    </row>
    <row r="53475" spans="58:58" x14ac:dyDescent="0.25">
      <c r="BF53475" s="1"/>
    </row>
    <row r="53476" spans="58:58" x14ac:dyDescent="0.25">
      <c r="BF53476" s="1"/>
    </row>
    <row r="53477" spans="58:58" x14ac:dyDescent="0.25">
      <c r="BF53477" s="1"/>
    </row>
    <row r="53478" spans="58:58" x14ac:dyDescent="0.25">
      <c r="BF53478" s="1"/>
    </row>
    <row r="53479" spans="58:58" x14ac:dyDescent="0.25">
      <c r="BF53479" s="1"/>
    </row>
    <row r="53480" spans="58:58" x14ac:dyDescent="0.25">
      <c r="BF53480" s="1"/>
    </row>
    <row r="53481" spans="58:58" x14ac:dyDescent="0.25">
      <c r="BF53481" s="1"/>
    </row>
    <row r="53482" spans="58:58" x14ac:dyDescent="0.25">
      <c r="BF53482" s="1"/>
    </row>
    <row r="53483" spans="58:58" x14ac:dyDescent="0.25">
      <c r="BF53483" s="1"/>
    </row>
    <row r="53484" spans="58:58" x14ac:dyDescent="0.25">
      <c r="BF53484" s="1"/>
    </row>
    <row r="53485" spans="58:58" x14ac:dyDescent="0.25">
      <c r="BF53485" s="1"/>
    </row>
    <row r="53486" spans="58:58" x14ac:dyDescent="0.25">
      <c r="BF53486" s="1"/>
    </row>
    <row r="53487" spans="58:58" x14ac:dyDescent="0.25">
      <c r="BF53487" s="1"/>
    </row>
    <row r="53488" spans="58:58" x14ac:dyDescent="0.25">
      <c r="BF53488" s="1"/>
    </row>
    <row r="53489" spans="58:58" x14ac:dyDescent="0.25">
      <c r="BF53489" s="1"/>
    </row>
    <row r="53490" spans="58:58" x14ac:dyDescent="0.25">
      <c r="BF53490" s="1"/>
    </row>
    <row r="53491" spans="58:58" x14ac:dyDescent="0.25">
      <c r="BF53491" s="1"/>
    </row>
    <row r="53492" spans="58:58" x14ac:dyDescent="0.25">
      <c r="BF53492" s="1"/>
    </row>
    <row r="53493" spans="58:58" x14ac:dyDescent="0.25">
      <c r="BF53493" s="1"/>
    </row>
    <row r="53494" spans="58:58" x14ac:dyDescent="0.25">
      <c r="BF53494" s="1"/>
    </row>
    <row r="53495" spans="58:58" x14ac:dyDescent="0.25">
      <c r="BF53495" s="1"/>
    </row>
    <row r="53496" spans="58:58" x14ac:dyDescent="0.25">
      <c r="BF53496" s="1"/>
    </row>
    <row r="53497" spans="58:58" x14ac:dyDescent="0.25">
      <c r="BF53497" s="1"/>
    </row>
    <row r="53498" spans="58:58" x14ac:dyDescent="0.25">
      <c r="BF53498" s="1"/>
    </row>
    <row r="53499" spans="58:58" x14ac:dyDescent="0.25">
      <c r="BF53499" s="1"/>
    </row>
    <row r="53500" spans="58:58" x14ac:dyDescent="0.25">
      <c r="BF53500" s="1"/>
    </row>
    <row r="53501" spans="58:58" x14ac:dyDescent="0.25">
      <c r="BF53501" s="1"/>
    </row>
    <row r="53502" spans="58:58" x14ac:dyDescent="0.25">
      <c r="BF53502" s="1"/>
    </row>
    <row r="53503" spans="58:58" x14ac:dyDescent="0.25">
      <c r="BF53503" s="1"/>
    </row>
    <row r="53504" spans="58:58" x14ac:dyDescent="0.25">
      <c r="BF53504" s="1"/>
    </row>
    <row r="53505" spans="58:58" x14ac:dyDescent="0.25">
      <c r="BF53505" s="1"/>
    </row>
    <row r="53506" spans="58:58" x14ac:dyDescent="0.25">
      <c r="BF53506" s="1"/>
    </row>
    <row r="53507" spans="58:58" x14ac:dyDescent="0.25">
      <c r="BF53507" s="1"/>
    </row>
    <row r="53508" spans="58:58" x14ac:dyDescent="0.25">
      <c r="BF53508" s="1"/>
    </row>
    <row r="53509" spans="58:58" x14ac:dyDescent="0.25">
      <c r="BF53509" s="1"/>
    </row>
    <row r="53510" spans="58:58" x14ac:dyDescent="0.25">
      <c r="BF53510" s="1"/>
    </row>
    <row r="53511" spans="58:58" x14ac:dyDescent="0.25">
      <c r="BF53511" s="1"/>
    </row>
    <row r="53512" spans="58:58" x14ac:dyDescent="0.25">
      <c r="BF53512" s="1"/>
    </row>
    <row r="53513" spans="58:58" x14ac:dyDescent="0.25">
      <c r="BF53513" s="1"/>
    </row>
    <row r="53514" spans="58:58" x14ac:dyDescent="0.25">
      <c r="BF53514" s="1"/>
    </row>
    <row r="53515" spans="58:58" x14ac:dyDescent="0.25">
      <c r="BF53515" s="1"/>
    </row>
    <row r="53516" spans="58:58" x14ac:dyDescent="0.25">
      <c r="BF53516" s="1"/>
    </row>
    <row r="53517" spans="58:58" x14ac:dyDescent="0.25">
      <c r="BF53517" s="1"/>
    </row>
    <row r="53518" spans="58:58" x14ac:dyDescent="0.25">
      <c r="BF53518" s="1"/>
    </row>
    <row r="53519" spans="58:58" x14ac:dyDescent="0.25">
      <c r="BF53519" s="1"/>
    </row>
    <row r="53520" spans="58:58" x14ac:dyDescent="0.25">
      <c r="BF53520" s="1"/>
    </row>
    <row r="53521" spans="58:58" x14ac:dyDescent="0.25">
      <c r="BF53521" s="1"/>
    </row>
    <row r="53522" spans="58:58" x14ac:dyDescent="0.25">
      <c r="BF53522" s="1"/>
    </row>
    <row r="53523" spans="58:58" x14ac:dyDescent="0.25">
      <c r="BF53523" s="1"/>
    </row>
    <row r="53524" spans="58:58" x14ac:dyDescent="0.25">
      <c r="BF53524" s="1"/>
    </row>
    <row r="53525" spans="58:58" x14ac:dyDescent="0.25">
      <c r="BF53525" s="1"/>
    </row>
    <row r="53526" spans="58:58" x14ac:dyDescent="0.25">
      <c r="BF53526" s="1"/>
    </row>
    <row r="53527" spans="58:58" x14ac:dyDescent="0.25">
      <c r="BF53527" s="1"/>
    </row>
    <row r="53528" spans="58:58" x14ac:dyDescent="0.25">
      <c r="BF53528" s="1"/>
    </row>
    <row r="53529" spans="58:58" x14ac:dyDescent="0.25">
      <c r="BF53529" s="1"/>
    </row>
    <row r="53530" spans="58:58" x14ac:dyDescent="0.25">
      <c r="BF53530" s="1"/>
    </row>
    <row r="53531" spans="58:58" x14ac:dyDescent="0.25">
      <c r="BF53531" s="1"/>
    </row>
    <row r="53532" spans="58:58" x14ac:dyDescent="0.25">
      <c r="BF53532" s="1"/>
    </row>
    <row r="53533" spans="58:58" x14ac:dyDescent="0.25">
      <c r="BF53533" s="1"/>
    </row>
    <row r="53534" spans="58:58" x14ac:dyDescent="0.25">
      <c r="BF53534" s="1"/>
    </row>
    <row r="53535" spans="58:58" x14ac:dyDescent="0.25">
      <c r="BF53535" s="1"/>
    </row>
    <row r="53536" spans="58:58" x14ac:dyDescent="0.25">
      <c r="BF53536" s="1"/>
    </row>
    <row r="53537" spans="58:58" x14ac:dyDescent="0.25">
      <c r="BF53537" s="1"/>
    </row>
    <row r="53538" spans="58:58" x14ac:dyDescent="0.25">
      <c r="BF53538" s="1"/>
    </row>
    <row r="53539" spans="58:58" x14ac:dyDescent="0.25">
      <c r="BF53539" s="1"/>
    </row>
    <row r="53540" spans="58:58" x14ac:dyDescent="0.25">
      <c r="BF53540" s="1"/>
    </row>
    <row r="53541" spans="58:58" x14ac:dyDescent="0.25">
      <c r="BF53541" s="1"/>
    </row>
    <row r="53542" spans="58:58" x14ac:dyDescent="0.25">
      <c r="BF53542" s="1"/>
    </row>
    <row r="53543" spans="58:58" x14ac:dyDescent="0.25">
      <c r="BF53543" s="1"/>
    </row>
    <row r="53544" spans="58:58" x14ac:dyDescent="0.25">
      <c r="BF53544" s="1"/>
    </row>
    <row r="53545" spans="58:58" x14ac:dyDescent="0.25">
      <c r="BF53545" s="1"/>
    </row>
    <row r="53546" spans="58:58" x14ac:dyDescent="0.25">
      <c r="BF53546" s="1"/>
    </row>
    <row r="53547" spans="58:58" x14ac:dyDescent="0.25">
      <c r="BF53547" s="1"/>
    </row>
    <row r="53548" spans="58:58" x14ac:dyDescent="0.25">
      <c r="BF53548" s="1"/>
    </row>
    <row r="53549" spans="58:58" x14ac:dyDescent="0.25">
      <c r="BF53549" s="1"/>
    </row>
    <row r="53550" spans="58:58" x14ac:dyDescent="0.25">
      <c r="BF53550" s="1"/>
    </row>
    <row r="53551" spans="58:58" x14ac:dyDescent="0.25">
      <c r="BF53551" s="1"/>
    </row>
    <row r="53552" spans="58:58" x14ac:dyDescent="0.25">
      <c r="BF53552" s="1"/>
    </row>
    <row r="53553" spans="58:58" x14ac:dyDescent="0.25">
      <c r="BF53553" s="1"/>
    </row>
    <row r="53554" spans="58:58" x14ac:dyDescent="0.25">
      <c r="BF53554" s="1"/>
    </row>
    <row r="53555" spans="58:58" x14ac:dyDescent="0.25">
      <c r="BF53555" s="1"/>
    </row>
    <row r="53556" spans="58:58" x14ac:dyDescent="0.25">
      <c r="BF53556" s="1"/>
    </row>
    <row r="53557" spans="58:58" x14ac:dyDescent="0.25">
      <c r="BF53557" s="1"/>
    </row>
    <row r="53558" spans="58:58" x14ac:dyDescent="0.25">
      <c r="BF53558" s="1"/>
    </row>
    <row r="53559" spans="58:58" x14ac:dyDescent="0.25">
      <c r="BF53559" s="1"/>
    </row>
    <row r="53560" spans="58:58" x14ac:dyDescent="0.25">
      <c r="BF53560" s="1"/>
    </row>
    <row r="53561" spans="58:58" x14ac:dyDescent="0.25">
      <c r="BF53561" s="1"/>
    </row>
    <row r="53562" spans="58:58" x14ac:dyDescent="0.25">
      <c r="BF53562" s="1"/>
    </row>
    <row r="53563" spans="58:58" x14ac:dyDescent="0.25">
      <c r="BF53563" s="1"/>
    </row>
    <row r="53564" spans="58:58" x14ac:dyDescent="0.25">
      <c r="BF53564" s="1"/>
    </row>
    <row r="53565" spans="58:58" x14ac:dyDescent="0.25">
      <c r="BF53565" s="1"/>
    </row>
    <row r="53566" spans="58:58" x14ac:dyDescent="0.25">
      <c r="BF53566" s="1"/>
    </row>
    <row r="53567" spans="58:58" x14ac:dyDescent="0.25">
      <c r="BF53567" s="1"/>
    </row>
    <row r="53568" spans="58:58" x14ac:dyDescent="0.25">
      <c r="BF53568" s="1"/>
    </row>
    <row r="53569" spans="58:58" x14ac:dyDescent="0.25">
      <c r="BF53569" s="1"/>
    </row>
    <row r="53570" spans="58:58" x14ac:dyDescent="0.25">
      <c r="BF53570" s="1"/>
    </row>
    <row r="53571" spans="58:58" x14ac:dyDescent="0.25">
      <c r="BF53571" s="1"/>
    </row>
    <row r="53572" spans="58:58" x14ac:dyDescent="0.25">
      <c r="BF53572" s="1"/>
    </row>
    <row r="53573" spans="58:58" x14ac:dyDescent="0.25">
      <c r="BF53573" s="1"/>
    </row>
    <row r="53574" spans="58:58" x14ac:dyDescent="0.25">
      <c r="BF53574" s="1"/>
    </row>
    <row r="53575" spans="58:58" x14ac:dyDescent="0.25">
      <c r="BF53575" s="1"/>
    </row>
    <row r="53576" spans="58:58" x14ac:dyDescent="0.25">
      <c r="BF53576" s="1"/>
    </row>
    <row r="53577" spans="58:58" x14ac:dyDescent="0.25">
      <c r="BF53577" s="1"/>
    </row>
    <row r="53578" spans="58:58" x14ac:dyDescent="0.25">
      <c r="BF53578" s="1"/>
    </row>
    <row r="53579" spans="58:58" x14ac:dyDescent="0.25">
      <c r="BF53579" s="1"/>
    </row>
    <row r="53580" spans="58:58" x14ac:dyDescent="0.25">
      <c r="BF53580" s="1"/>
    </row>
    <row r="53581" spans="58:58" x14ac:dyDescent="0.25">
      <c r="BF53581" s="1"/>
    </row>
    <row r="53582" spans="58:58" x14ac:dyDescent="0.25">
      <c r="BF53582" s="1"/>
    </row>
    <row r="53583" spans="58:58" x14ac:dyDescent="0.25">
      <c r="BF53583" s="1"/>
    </row>
    <row r="53584" spans="58:58" x14ac:dyDescent="0.25">
      <c r="BF53584" s="1"/>
    </row>
    <row r="53585" spans="58:58" x14ac:dyDescent="0.25">
      <c r="BF53585" s="1"/>
    </row>
    <row r="53586" spans="58:58" x14ac:dyDescent="0.25">
      <c r="BF53586" s="1"/>
    </row>
    <row r="53587" spans="58:58" x14ac:dyDescent="0.25">
      <c r="BF53587" s="1"/>
    </row>
    <row r="53588" spans="58:58" x14ac:dyDescent="0.25">
      <c r="BF53588" s="1"/>
    </row>
    <row r="53589" spans="58:58" x14ac:dyDescent="0.25">
      <c r="BF53589" s="1"/>
    </row>
    <row r="53590" spans="58:58" x14ac:dyDescent="0.25">
      <c r="BF53590" s="1"/>
    </row>
    <row r="53591" spans="58:58" x14ac:dyDescent="0.25">
      <c r="BF53591" s="1"/>
    </row>
    <row r="53592" spans="58:58" x14ac:dyDescent="0.25">
      <c r="BF53592" s="1"/>
    </row>
    <row r="53593" spans="58:58" x14ac:dyDescent="0.25">
      <c r="BF53593" s="1"/>
    </row>
    <row r="53594" spans="58:58" x14ac:dyDescent="0.25">
      <c r="BF53594" s="1"/>
    </row>
    <row r="53595" spans="58:58" x14ac:dyDescent="0.25">
      <c r="BF53595" s="1"/>
    </row>
    <row r="53596" spans="58:58" x14ac:dyDescent="0.25">
      <c r="BF53596" s="1"/>
    </row>
    <row r="53597" spans="58:58" x14ac:dyDescent="0.25">
      <c r="BF53597" s="1"/>
    </row>
    <row r="53598" spans="58:58" x14ac:dyDescent="0.25">
      <c r="BF53598" s="1"/>
    </row>
    <row r="53599" spans="58:58" x14ac:dyDescent="0.25">
      <c r="BF53599" s="1"/>
    </row>
    <row r="53600" spans="58:58" x14ac:dyDescent="0.25">
      <c r="BF53600" s="1"/>
    </row>
    <row r="53601" spans="58:58" x14ac:dyDescent="0.25">
      <c r="BF53601" s="1"/>
    </row>
    <row r="53602" spans="58:58" x14ac:dyDescent="0.25">
      <c r="BF53602" s="1"/>
    </row>
    <row r="53603" spans="58:58" x14ac:dyDescent="0.25">
      <c r="BF53603" s="1"/>
    </row>
    <row r="53604" spans="58:58" x14ac:dyDescent="0.25">
      <c r="BF53604" s="1"/>
    </row>
    <row r="53605" spans="58:58" x14ac:dyDescent="0.25">
      <c r="BF53605" s="1"/>
    </row>
    <row r="53606" spans="58:58" x14ac:dyDescent="0.25">
      <c r="BF53606" s="1"/>
    </row>
    <row r="53607" spans="58:58" x14ac:dyDescent="0.25">
      <c r="BF53607" s="1"/>
    </row>
    <row r="53608" spans="58:58" x14ac:dyDescent="0.25">
      <c r="BF53608" s="1"/>
    </row>
    <row r="53609" spans="58:58" x14ac:dyDescent="0.25">
      <c r="BF53609" s="1"/>
    </row>
    <row r="53610" spans="58:58" x14ac:dyDescent="0.25">
      <c r="BF53610" s="1"/>
    </row>
    <row r="53611" spans="58:58" x14ac:dyDescent="0.25">
      <c r="BF53611" s="1"/>
    </row>
    <row r="53612" spans="58:58" x14ac:dyDescent="0.25">
      <c r="BF53612" s="1"/>
    </row>
    <row r="53613" spans="58:58" x14ac:dyDescent="0.25">
      <c r="BF53613" s="1"/>
    </row>
    <row r="53614" spans="58:58" x14ac:dyDescent="0.25">
      <c r="BF53614" s="1"/>
    </row>
    <row r="53615" spans="58:58" x14ac:dyDescent="0.25">
      <c r="BF53615" s="1"/>
    </row>
    <row r="53616" spans="58:58" x14ac:dyDescent="0.25">
      <c r="BF53616" s="1"/>
    </row>
    <row r="53617" spans="58:58" x14ac:dyDescent="0.25">
      <c r="BF53617" s="1"/>
    </row>
    <row r="53618" spans="58:58" x14ac:dyDescent="0.25">
      <c r="BF53618" s="1"/>
    </row>
    <row r="53619" spans="58:58" x14ac:dyDescent="0.25">
      <c r="BF53619" s="1"/>
    </row>
    <row r="53620" spans="58:58" x14ac:dyDescent="0.25">
      <c r="BF53620" s="1"/>
    </row>
    <row r="53621" spans="58:58" x14ac:dyDescent="0.25">
      <c r="BF53621" s="1"/>
    </row>
    <row r="53622" spans="58:58" x14ac:dyDescent="0.25">
      <c r="BF53622" s="1"/>
    </row>
    <row r="53623" spans="58:58" x14ac:dyDescent="0.25">
      <c r="BF53623" s="1"/>
    </row>
    <row r="53624" spans="58:58" x14ac:dyDescent="0.25">
      <c r="BF53624" s="1"/>
    </row>
    <row r="53625" spans="58:58" x14ac:dyDescent="0.25">
      <c r="BF53625" s="1"/>
    </row>
    <row r="53626" spans="58:58" x14ac:dyDescent="0.25">
      <c r="BF53626" s="1"/>
    </row>
    <row r="53627" spans="58:58" x14ac:dyDescent="0.25">
      <c r="BF53627" s="1"/>
    </row>
    <row r="53628" spans="58:58" x14ac:dyDescent="0.25">
      <c r="BF53628" s="1"/>
    </row>
    <row r="53629" spans="58:58" x14ac:dyDescent="0.25">
      <c r="BF53629" s="1"/>
    </row>
    <row r="53630" spans="58:58" x14ac:dyDescent="0.25">
      <c r="BF53630" s="1"/>
    </row>
    <row r="53631" spans="58:58" x14ac:dyDescent="0.25">
      <c r="BF53631" s="1"/>
    </row>
    <row r="53632" spans="58:58" x14ac:dyDescent="0.25">
      <c r="BF53632" s="1"/>
    </row>
    <row r="53633" spans="58:58" x14ac:dyDescent="0.25">
      <c r="BF53633" s="1"/>
    </row>
    <row r="53634" spans="58:58" x14ac:dyDescent="0.25">
      <c r="BF53634" s="1"/>
    </row>
    <row r="53635" spans="58:58" x14ac:dyDescent="0.25">
      <c r="BF53635" s="1"/>
    </row>
    <row r="53636" spans="58:58" x14ac:dyDescent="0.25">
      <c r="BF53636" s="1"/>
    </row>
    <row r="53637" spans="58:58" x14ac:dyDescent="0.25">
      <c r="BF53637" s="1"/>
    </row>
    <row r="53638" spans="58:58" x14ac:dyDescent="0.25">
      <c r="BF53638" s="1"/>
    </row>
    <row r="53639" spans="58:58" x14ac:dyDescent="0.25">
      <c r="BF53639" s="1"/>
    </row>
    <row r="53640" spans="58:58" x14ac:dyDescent="0.25">
      <c r="BF53640" s="1"/>
    </row>
    <row r="53641" spans="58:58" x14ac:dyDescent="0.25">
      <c r="BF53641" s="1"/>
    </row>
    <row r="53642" spans="58:58" x14ac:dyDescent="0.25">
      <c r="BF53642" s="1"/>
    </row>
    <row r="53643" spans="58:58" x14ac:dyDescent="0.25">
      <c r="BF53643" s="1"/>
    </row>
    <row r="53644" spans="58:58" x14ac:dyDescent="0.25">
      <c r="BF53644" s="1"/>
    </row>
    <row r="53645" spans="58:58" x14ac:dyDescent="0.25">
      <c r="BF53645" s="1"/>
    </row>
    <row r="53646" spans="58:58" x14ac:dyDescent="0.25">
      <c r="BF53646" s="1"/>
    </row>
    <row r="53647" spans="58:58" x14ac:dyDescent="0.25">
      <c r="BF53647" s="1"/>
    </row>
    <row r="53648" spans="58:58" x14ac:dyDescent="0.25">
      <c r="BF53648" s="1"/>
    </row>
    <row r="53649" spans="58:58" x14ac:dyDescent="0.25">
      <c r="BF53649" s="1"/>
    </row>
    <row r="53650" spans="58:58" x14ac:dyDescent="0.25">
      <c r="BF53650" s="1"/>
    </row>
    <row r="53651" spans="58:58" x14ac:dyDescent="0.25">
      <c r="BF53651" s="1"/>
    </row>
    <row r="53652" spans="58:58" x14ac:dyDescent="0.25">
      <c r="BF53652" s="1"/>
    </row>
    <row r="53653" spans="58:58" x14ac:dyDescent="0.25">
      <c r="BF53653" s="1"/>
    </row>
    <row r="53654" spans="58:58" x14ac:dyDescent="0.25">
      <c r="BF53654" s="1"/>
    </row>
    <row r="53655" spans="58:58" x14ac:dyDescent="0.25">
      <c r="BF53655" s="1"/>
    </row>
    <row r="53656" spans="58:58" x14ac:dyDescent="0.25">
      <c r="BF53656" s="1"/>
    </row>
    <row r="53657" spans="58:58" x14ac:dyDescent="0.25">
      <c r="BF53657" s="1"/>
    </row>
    <row r="53658" spans="58:58" x14ac:dyDescent="0.25">
      <c r="BF53658" s="1"/>
    </row>
    <row r="53659" spans="58:58" x14ac:dyDescent="0.25">
      <c r="BF53659" s="1"/>
    </row>
    <row r="53660" spans="58:58" x14ac:dyDescent="0.25">
      <c r="BF53660" s="1"/>
    </row>
    <row r="53661" spans="58:58" x14ac:dyDescent="0.25">
      <c r="BF53661" s="1"/>
    </row>
    <row r="53662" spans="58:58" x14ac:dyDescent="0.25">
      <c r="BF53662" s="1"/>
    </row>
    <row r="53663" spans="58:58" x14ac:dyDescent="0.25">
      <c r="BF53663" s="1"/>
    </row>
    <row r="53664" spans="58:58" x14ac:dyDescent="0.25">
      <c r="BF53664" s="1"/>
    </row>
    <row r="53665" spans="58:58" x14ac:dyDescent="0.25">
      <c r="BF53665" s="1"/>
    </row>
    <row r="53666" spans="58:58" x14ac:dyDescent="0.25">
      <c r="BF53666" s="1"/>
    </row>
    <row r="53667" spans="58:58" x14ac:dyDescent="0.25">
      <c r="BF53667" s="1"/>
    </row>
    <row r="53668" spans="58:58" x14ac:dyDescent="0.25">
      <c r="BF53668" s="1"/>
    </row>
    <row r="53669" spans="58:58" x14ac:dyDescent="0.25">
      <c r="BF53669" s="1"/>
    </row>
    <row r="53670" spans="58:58" x14ac:dyDescent="0.25">
      <c r="BF53670" s="1"/>
    </row>
    <row r="53671" spans="58:58" x14ac:dyDescent="0.25">
      <c r="BF53671" s="1"/>
    </row>
    <row r="53672" spans="58:58" x14ac:dyDescent="0.25">
      <c r="BF53672" s="1"/>
    </row>
    <row r="53673" spans="58:58" x14ac:dyDescent="0.25">
      <c r="BF53673" s="1"/>
    </row>
    <row r="53674" spans="58:58" x14ac:dyDescent="0.25">
      <c r="BF53674" s="1"/>
    </row>
    <row r="53675" spans="58:58" x14ac:dyDescent="0.25">
      <c r="BF53675" s="1"/>
    </row>
    <row r="53676" spans="58:58" x14ac:dyDescent="0.25">
      <c r="BF53676" s="1"/>
    </row>
    <row r="53677" spans="58:58" x14ac:dyDescent="0.25">
      <c r="BF53677" s="1"/>
    </row>
    <row r="53678" spans="58:58" x14ac:dyDescent="0.25">
      <c r="BF53678" s="1"/>
    </row>
    <row r="53679" spans="58:58" x14ac:dyDescent="0.25">
      <c r="BF53679" s="1"/>
    </row>
    <row r="53680" spans="58:58" x14ac:dyDescent="0.25">
      <c r="BF53680" s="1"/>
    </row>
    <row r="53681" spans="58:58" x14ac:dyDescent="0.25">
      <c r="BF53681" s="1"/>
    </row>
    <row r="53682" spans="58:58" x14ac:dyDescent="0.25">
      <c r="BF53682" s="1"/>
    </row>
    <row r="53683" spans="58:58" x14ac:dyDescent="0.25">
      <c r="BF53683" s="1"/>
    </row>
    <row r="53684" spans="58:58" x14ac:dyDescent="0.25">
      <c r="BF53684" s="1"/>
    </row>
    <row r="53685" spans="58:58" x14ac:dyDescent="0.25">
      <c r="BF53685" s="1"/>
    </row>
    <row r="53686" spans="58:58" x14ac:dyDescent="0.25">
      <c r="BF53686" s="1"/>
    </row>
    <row r="53687" spans="58:58" x14ac:dyDescent="0.25">
      <c r="BF53687" s="1"/>
    </row>
    <row r="53688" spans="58:58" x14ac:dyDescent="0.25">
      <c r="BF53688" s="1"/>
    </row>
    <row r="53689" spans="58:58" x14ac:dyDescent="0.25">
      <c r="BF53689" s="1"/>
    </row>
    <row r="53690" spans="58:58" x14ac:dyDescent="0.25">
      <c r="BF53690" s="1"/>
    </row>
    <row r="53691" spans="58:58" x14ac:dyDescent="0.25">
      <c r="BF53691" s="1"/>
    </row>
    <row r="53692" spans="58:58" x14ac:dyDescent="0.25">
      <c r="BF53692" s="1"/>
    </row>
    <row r="53693" spans="58:58" x14ac:dyDescent="0.25">
      <c r="BF53693" s="1"/>
    </row>
    <row r="53694" spans="58:58" x14ac:dyDescent="0.25">
      <c r="BF53694" s="1"/>
    </row>
    <row r="53695" spans="58:58" x14ac:dyDescent="0.25">
      <c r="BF53695" s="1"/>
    </row>
    <row r="53696" spans="58:58" x14ac:dyDescent="0.25">
      <c r="BF53696" s="1"/>
    </row>
    <row r="53697" spans="58:58" x14ac:dyDescent="0.25">
      <c r="BF53697" s="1"/>
    </row>
    <row r="53698" spans="58:58" x14ac:dyDescent="0.25">
      <c r="BF53698" s="1"/>
    </row>
    <row r="53699" spans="58:58" x14ac:dyDescent="0.25">
      <c r="BF53699" s="1"/>
    </row>
    <row r="53700" spans="58:58" x14ac:dyDescent="0.25">
      <c r="BF53700" s="1"/>
    </row>
    <row r="53701" spans="58:58" x14ac:dyDescent="0.25">
      <c r="BF53701" s="1"/>
    </row>
    <row r="53702" spans="58:58" x14ac:dyDescent="0.25">
      <c r="BF53702" s="1"/>
    </row>
    <row r="53703" spans="58:58" x14ac:dyDescent="0.25">
      <c r="BF53703" s="1"/>
    </row>
    <row r="53704" spans="58:58" x14ac:dyDescent="0.25">
      <c r="BF53704" s="1"/>
    </row>
    <row r="53705" spans="58:58" x14ac:dyDescent="0.25">
      <c r="BF53705" s="1"/>
    </row>
    <row r="53706" spans="58:58" x14ac:dyDescent="0.25">
      <c r="BF53706" s="1"/>
    </row>
    <row r="53707" spans="58:58" x14ac:dyDescent="0.25">
      <c r="BF53707" s="1"/>
    </row>
    <row r="53708" spans="58:58" x14ac:dyDescent="0.25">
      <c r="BF53708" s="1"/>
    </row>
    <row r="53709" spans="58:58" x14ac:dyDescent="0.25">
      <c r="BF53709" s="1"/>
    </row>
    <row r="53710" spans="58:58" x14ac:dyDescent="0.25">
      <c r="BF53710" s="1"/>
    </row>
    <row r="53711" spans="58:58" x14ac:dyDescent="0.25">
      <c r="BF53711" s="1"/>
    </row>
    <row r="53712" spans="58:58" x14ac:dyDescent="0.25">
      <c r="BF53712" s="1"/>
    </row>
    <row r="53713" spans="58:58" x14ac:dyDescent="0.25">
      <c r="BF53713" s="1"/>
    </row>
    <row r="53714" spans="58:58" x14ac:dyDescent="0.25">
      <c r="BF53714" s="1"/>
    </row>
    <row r="53715" spans="58:58" x14ac:dyDescent="0.25">
      <c r="BF53715" s="1"/>
    </row>
    <row r="53716" spans="58:58" x14ac:dyDescent="0.25">
      <c r="BF53716" s="1"/>
    </row>
    <row r="53717" spans="58:58" x14ac:dyDescent="0.25">
      <c r="BF53717" s="1"/>
    </row>
    <row r="53718" spans="58:58" x14ac:dyDescent="0.25">
      <c r="BF53718" s="1"/>
    </row>
    <row r="53719" spans="58:58" x14ac:dyDescent="0.25">
      <c r="BF53719" s="1"/>
    </row>
    <row r="53720" spans="58:58" x14ac:dyDescent="0.25">
      <c r="BF53720" s="1"/>
    </row>
    <row r="53721" spans="58:58" x14ac:dyDescent="0.25">
      <c r="BF53721" s="1"/>
    </row>
    <row r="53722" spans="58:58" x14ac:dyDescent="0.25">
      <c r="BF53722" s="1"/>
    </row>
    <row r="53723" spans="58:58" x14ac:dyDescent="0.25">
      <c r="BF53723" s="1"/>
    </row>
    <row r="53724" spans="58:58" x14ac:dyDescent="0.25">
      <c r="BF53724" s="1"/>
    </row>
    <row r="53725" spans="58:58" x14ac:dyDescent="0.25">
      <c r="BF53725" s="1"/>
    </row>
    <row r="53726" spans="58:58" x14ac:dyDescent="0.25">
      <c r="BF53726" s="1"/>
    </row>
    <row r="53727" spans="58:58" x14ac:dyDescent="0.25">
      <c r="BF53727" s="1"/>
    </row>
    <row r="53728" spans="58:58" x14ac:dyDescent="0.25">
      <c r="BF53728" s="1"/>
    </row>
    <row r="53729" spans="58:58" x14ac:dyDescent="0.25">
      <c r="BF53729" s="1"/>
    </row>
    <row r="53730" spans="58:58" x14ac:dyDescent="0.25">
      <c r="BF53730" s="1"/>
    </row>
    <row r="53731" spans="58:58" x14ac:dyDescent="0.25">
      <c r="BF53731" s="1"/>
    </row>
    <row r="53732" spans="58:58" x14ac:dyDescent="0.25">
      <c r="BF53732" s="1"/>
    </row>
    <row r="53733" spans="58:58" x14ac:dyDescent="0.25">
      <c r="BF53733" s="1"/>
    </row>
    <row r="53734" spans="58:58" x14ac:dyDescent="0.25">
      <c r="BF53734" s="1"/>
    </row>
    <row r="53735" spans="58:58" x14ac:dyDescent="0.25">
      <c r="BF53735" s="1"/>
    </row>
    <row r="53736" spans="58:58" x14ac:dyDescent="0.25">
      <c r="BF53736" s="1"/>
    </row>
    <row r="53737" spans="58:58" x14ac:dyDescent="0.25">
      <c r="BF53737" s="1"/>
    </row>
    <row r="53738" spans="58:58" x14ac:dyDescent="0.25">
      <c r="BF53738" s="1"/>
    </row>
    <row r="53739" spans="58:58" x14ac:dyDescent="0.25">
      <c r="BF53739" s="1"/>
    </row>
    <row r="53740" spans="58:58" x14ac:dyDescent="0.25">
      <c r="BF53740" s="1"/>
    </row>
    <row r="53741" spans="58:58" x14ac:dyDescent="0.25">
      <c r="BF53741" s="1"/>
    </row>
    <row r="53742" spans="58:58" x14ac:dyDescent="0.25">
      <c r="BF53742" s="1"/>
    </row>
    <row r="53743" spans="58:58" x14ac:dyDescent="0.25">
      <c r="BF53743" s="1"/>
    </row>
    <row r="53744" spans="58:58" x14ac:dyDescent="0.25">
      <c r="BF53744" s="1"/>
    </row>
    <row r="53745" spans="58:58" x14ac:dyDescent="0.25">
      <c r="BF53745" s="1"/>
    </row>
    <row r="53746" spans="58:58" x14ac:dyDescent="0.25">
      <c r="BF53746" s="1"/>
    </row>
    <row r="53747" spans="58:58" x14ac:dyDescent="0.25">
      <c r="BF53747" s="1"/>
    </row>
    <row r="53748" spans="58:58" x14ac:dyDescent="0.25">
      <c r="BF53748" s="1"/>
    </row>
    <row r="53749" spans="58:58" x14ac:dyDescent="0.25">
      <c r="BF53749" s="1"/>
    </row>
    <row r="53750" spans="58:58" x14ac:dyDescent="0.25">
      <c r="BF53750" s="1"/>
    </row>
    <row r="53751" spans="58:58" x14ac:dyDescent="0.25">
      <c r="BF53751" s="1"/>
    </row>
    <row r="53752" spans="58:58" x14ac:dyDescent="0.25">
      <c r="BF53752" s="1"/>
    </row>
    <row r="53753" spans="58:58" x14ac:dyDescent="0.25">
      <c r="BF53753" s="1"/>
    </row>
    <row r="53754" spans="58:58" x14ac:dyDescent="0.25">
      <c r="BF53754" s="1"/>
    </row>
    <row r="53755" spans="58:58" x14ac:dyDescent="0.25">
      <c r="BF53755" s="1"/>
    </row>
    <row r="53756" spans="58:58" x14ac:dyDescent="0.25">
      <c r="BF53756" s="1"/>
    </row>
    <row r="53757" spans="58:58" x14ac:dyDescent="0.25">
      <c r="BF53757" s="1"/>
    </row>
    <row r="53758" spans="58:58" x14ac:dyDescent="0.25">
      <c r="BF53758" s="1"/>
    </row>
    <row r="53759" spans="58:58" x14ac:dyDescent="0.25">
      <c r="BF53759" s="1"/>
    </row>
    <row r="53760" spans="58:58" x14ac:dyDescent="0.25">
      <c r="BF53760" s="1"/>
    </row>
    <row r="53761" spans="58:58" x14ac:dyDescent="0.25">
      <c r="BF53761" s="1"/>
    </row>
    <row r="53762" spans="58:58" x14ac:dyDescent="0.25">
      <c r="BF53762" s="1"/>
    </row>
    <row r="53763" spans="58:58" x14ac:dyDescent="0.25">
      <c r="BF53763" s="1"/>
    </row>
    <row r="53764" spans="58:58" x14ac:dyDescent="0.25">
      <c r="BF53764" s="1"/>
    </row>
    <row r="53765" spans="58:58" x14ac:dyDescent="0.25">
      <c r="BF53765" s="1"/>
    </row>
    <row r="53766" spans="58:58" x14ac:dyDescent="0.25">
      <c r="BF53766" s="1"/>
    </row>
    <row r="53767" spans="58:58" x14ac:dyDescent="0.25">
      <c r="BF53767" s="1"/>
    </row>
    <row r="53768" spans="58:58" x14ac:dyDescent="0.25">
      <c r="BF53768" s="1"/>
    </row>
    <row r="53769" spans="58:58" x14ac:dyDescent="0.25">
      <c r="BF53769" s="1"/>
    </row>
    <row r="53770" spans="58:58" x14ac:dyDescent="0.25">
      <c r="BF53770" s="1"/>
    </row>
    <row r="53771" spans="58:58" x14ac:dyDescent="0.25">
      <c r="BF53771" s="1"/>
    </row>
    <row r="53772" spans="58:58" x14ac:dyDescent="0.25">
      <c r="BF53772" s="1"/>
    </row>
    <row r="53773" spans="58:58" x14ac:dyDescent="0.25">
      <c r="BF53773" s="1"/>
    </row>
    <row r="53774" spans="58:58" x14ac:dyDescent="0.25">
      <c r="BF53774" s="1"/>
    </row>
    <row r="53775" spans="58:58" x14ac:dyDescent="0.25">
      <c r="BF53775" s="1"/>
    </row>
    <row r="53776" spans="58:58" x14ac:dyDescent="0.25">
      <c r="BF53776" s="1"/>
    </row>
    <row r="53777" spans="58:58" x14ac:dyDescent="0.25">
      <c r="BF53777" s="1"/>
    </row>
    <row r="53778" spans="58:58" x14ac:dyDescent="0.25">
      <c r="BF53778" s="1"/>
    </row>
    <row r="53779" spans="58:58" x14ac:dyDescent="0.25">
      <c r="BF53779" s="1"/>
    </row>
    <row r="53780" spans="58:58" x14ac:dyDescent="0.25">
      <c r="BF53780" s="1"/>
    </row>
    <row r="53781" spans="58:58" x14ac:dyDescent="0.25">
      <c r="BF53781" s="1"/>
    </row>
    <row r="53782" spans="58:58" x14ac:dyDescent="0.25">
      <c r="BF53782" s="1"/>
    </row>
    <row r="53783" spans="58:58" x14ac:dyDescent="0.25">
      <c r="BF53783" s="1"/>
    </row>
    <row r="53784" spans="58:58" x14ac:dyDescent="0.25">
      <c r="BF53784" s="1"/>
    </row>
    <row r="53785" spans="58:58" x14ac:dyDescent="0.25">
      <c r="BF53785" s="1"/>
    </row>
    <row r="53786" spans="58:58" x14ac:dyDescent="0.25">
      <c r="BF53786" s="1"/>
    </row>
    <row r="53787" spans="58:58" x14ac:dyDescent="0.25">
      <c r="BF53787" s="1"/>
    </row>
    <row r="53788" spans="58:58" x14ac:dyDescent="0.25">
      <c r="BF53788" s="1"/>
    </row>
    <row r="53789" spans="58:58" x14ac:dyDescent="0.25">
      <c r="BF53789" s="1"/>
    </row>
    <row r="53790" spans="58:58" x14ac:dyDescent="0.25">
      <c r="BF53790" s="1"/>
    </row>
    <row r="53791" spans="58:58" x14ac:dyDescent="0.25">
      <c r="BF53791" s="1"/>
    </row>
    <row r="53792" spans="58:58" x14ac:dyDescent="0.25">
      <c r="BF53792" s="1"/>
    </row>
    <row r="53793" spans="58:58" x14ac:dyDescent="0.25">
      <c r="BF53793" s="1"/>
    </row>
    <row r="53794" spans="58:58" x14ac:dyDescent="0.25">
      <c r="BF53794" s="1"/>
    </row>
    <row r="53795" spans="58:58" x14ac:dyDescent="0.25">
      <c r="BF53795" s="1"/>
    </row>
    <row r="53796" spans="58:58" x14ac:dyDescent="0.25">
      <c r="BF53796" s="1"/>
    </row>
    <row r="53797" spans="58:58" x14ac:dyDescent="0.25">
      <c r="BF53797" s="1"/>
    </row>
    <row r="53798" spans="58:58" x14ac:dyDescent="0.25">
      <c r="BF53798" s="1"/>
    </row>
    <row r="53799" spans="58:58" x14ac:dyDescent="0.25">
      <c r="BF53799" s="1"/>
    </row>
    <row r="53800" spans="58:58" x14ac:dyDescent="0.25">
      <c r="BF53800" s="1"/>
    </row>
    <row r="53801" spans="58:58" x14ac:dyDescent="0.25">
      <c r="BF53801" s="1"/>
    </row>
    <row r="53802" spans="58:58" x14ac:dyDescent="0.25">
      <c r="BF53802" s="1"/>
    </row>
    <row r="53803" spans="58:58" x14ac:dyDescent="0.25">
      <c r="BF53803" s="1"/>
    </row>
    <row r="53804" spans="58:58" x14ac:dyDescent="0.25">
      <c r="BF53804" s="1"/>
    </row>
    <row r="53805" spans="58:58" x14ac:dyDescent="0.25">
      <c r="BF53805" s="1"/>
    </row>
    <row r="53806" spans="58:58" x14ac:dyDescent="0.25">
      <c r="BF53806" s="1"/>
    </row>
    <row r="53807" spans="58:58" x14ac:dyDescent="0.25">
      <c r="BF53807" s="1"/>
    </row>
    <row r="53808" spans="58:58" x14ac:dyDescent="0.25">
      <c r="BF53808" s="1"/>
    </row>
    <row r="53809" spans="58:58" x14ac:dyDescent="0.25">
      <c r="BF53809" s="1"/>
    </row>
    <row r="53810" spans="58:58" x14ac:dyDescent="0.25">
      <c r="BF53810" s="1"/>
    </row>
    <row r="53811" spans="58:58" x14ac:dyDescent="0.25">
      <c r="BF53811" s="1"/>
    </row>
    <row r="53812" spans="58:58" x14ac:dyDescent="0.25">
      <c r="BF53812" s="1"/>
    </row>
    <row r="53813" spans="58:58" x14ac:dyDescent="0.25">
      <c r="BF53813" s="1"/>
    </row>
    <row r="53814" spans="58:58" x14ac:dyDescent="0.25">
      <c r="BF53814" s="1"/>
    </row>
    <row r="53815" spans="58:58" x14ac:dyDescent="0.25">
      <c r="BF53815" s="1"/>
    </row>
    <row r="53816" spans="58:58" x14ac:dyDescent="0.25">
      <c r="BF53816" s="1"/>
    </row>
    <row r="53817" spans="58:58" x14ac:dyDescent="0.25">
      <c r="BF53817" s="1"/>
    </row>
    <row r="53818" spans="58:58" x14ac:dyDescent="0.25">
      <c r="BF53818" s="1"/>
    </row>
    <row r="53819" spans="58:58" x14ac:dyDescent="0.25">
      <c r="BF53819" s="1"/>
    </row>
    <row r="53820" spans="58:58" x14ac:dyDescent="0.25">
      <c r="BF53820" s="1"/>
    </row>
    <row r="53821" spans="58:58" x14ac:dyDescent="0.25">
      <c r="BF53821" s="1"/>
    </row>
    <row r="53822" spans="58:58" x14ac:dyDescent="0.25">
      <c r="BF53822" s="1"/>
    </row>
    <row r="53823" spans="58:58" x14ac:dyDescent="0.25">
      <c r="BF53823" s="1"/>
    </row>
    <row r="53824" spans="58:58" x14ac:dyDescent="0.25">
      <c r="BF53824" s="1"/>
    </row>
    <row r="53825" spans="58:58" x14ac:dyDescent="0.25">
      <c r="BF53825" s="1"/>
    </row>
    <row r="53826" spans="58:58" x14ac:dyDescent="0.25">
      <c r="BF53826" s="1"/>
    </row>
    <row r="53827" spans="58:58" x14ac:dyDescent="0.25">
      <c r="BF53827" s="1"/>
    </row>
    <row r="53828" spans="58:58" x14ac:dyDescent="0.25">
      <c r="BF53828" s="1"/>
    </row>
    <row r="53829" spans="58:58" x14ac:dyDescent="0.25">
      <c r="BF53829" s="1"/>
    </row>
    <row r="53830" spans="58:58" x14ac:dyDescent="0.25">
      <c r="BF53830" s="1"/>
    </row>
    <row r="53831" spans="58:58" x14ac:dyDescent="0.25">
      <c r="BF53831" s="1"/>
    </row>
    <row r="53832" spans="58:58" x14ac:dyDescent="0.25">
      <c r="BF53832" s="1"/>
    </row>
    <row r="53833" spans="58:58" x14ac:dyDescent="0.25">
      <c r="BF53833" s="1"/>
    </row>
    <row r="53834" spans="58:58" x14ac:dyDescent="0.25">
      <c r="BF53834" s="1"/>
    </row>
    <row r="53835" spans="58:58" x14ac:dyDescent="0.25">
      <c r="BF53835" s="1"/>
    </row>
    <row r="53836" spans="58:58" x14ac:dyDescent="0.25">
      <c r="BF53836" s="1"/>
    </row>
    <row r="53837" spans="58:58" x14ac:dyDescent="0.25">
      <c r="BF53837" s="1"/>
    </row>
    <row r="53838" spans="58:58" x14ac:dyDescent="0.25">
      <c r="BF53838" s="1"/>
    </row>
    <row r="53839" spans="58:58" x14ac:dyDescent="0.25">
      <c r="BF53839" s="1"/>
    </row>
    <row r="53840" spans="58:58" x14ac:dyDescent="0.25">
      <c r="BF53840" s="1"/>
    </row>
    <row r="53841" spans="58:58" x14ac:dyDescent="0.25">
      <c r="BF53841" s="1"/>
    </row>
    <row r="53842" spans="58:58" x14ac:dyDescent="0.25">
      <c r="BF53842" s="1"/>
    </row>
    <row r="53843" spans="58:58" x14ac:dyDescent="0.25">
      <c r="BF53843" s="1"/>
    </row>
    <row r="53844" spans="58:58" x14ac:dyDescent="0.25">
      <c r="BF53844" s="1"/>
    </row>
    <row r="53845" spans="58:58" x14ac:dyDescent="0.25">
      <c r="BF53845" s="1"/>
    </row>
    <row r="53846" spans="58:58" x14ac:dyDescent="0.25">
      <c r="BF53846" s="1"/>
    </row>
    <row r="53847" spans="58:58" x14ac:dyDescent="0.25">
      <c r="BF53847" s="1"/>
    </row>
    <row r="53848" spans="58:58" x14ac:dyDescent="0.25">
      <c r="BF53848" s="1"/>
    </row>
    <row r="53849" spans="58:58" x14ac:dyDescent="0.25">
      <c r="BF53849" s="1"/>
    </row>
    <row r="53850" spans="58:58" x14ac:dyDescent="0.25">
      <c r="BF53850" s="1"/>
    </row>
    <row r="53851" spans="58:58" x14ac:dyDescent="0.25">
      <c r="BF53851" s="1"/>
    </row>
    <row r="53852" spans="58:58" x14ac:dyDescent="0.25">
      <c r="BF53852" s="1"/>
    </row>
    <row r="53853" spans="58:58" x14ac:dyDescent="0.25">
      <c r="BF53853" s="1"/>
    </row>
    <row r="53854" spans="58:58" x14ac:dyDescent="0.25">
      <c r="BF53854" s="1"/>
    </row>
    <row r="53855" spans="58:58" x14ac:dyDescent="0.25">
      <c r="BF53855" s="1"/>
    </row>
    <row r="53856" spans="58:58" x14ac:dyDescent="0.25">
      <c r="BF53856" s="1"/>
    </row>
    <row r="53857" spans="58:58" x14ac:dyDescent="0.25">
      <c r="BF53857" s="1"/>
    </row>
    <row r="53858" spans="58:58" x14ac:dyDescent="0.25">
      <c r="BF53858" s="1"/>
    </row>
    <row r="53859" spans="58:58" x14ac:dyDescent="0.25">
      <c r="BF53859" s="1"/>
    </row>
    <row r="53860" spans="58:58" x14ac:dyDescent="0.25">
      <c r="BF53860" s="1"/>
    </row>
    <row r="53861" spans="58:58" x14ac:dyDescent="0.25">
      <c r="BF53861" s="1"/>
    </row>
    <row r="53862" spans="58:58" x14ac:dyDescent="0.25">
      <c r="BF53862" s="1"/>
    </row>
    <row r="53863" spans="58:58" x14ac:dyDescent="0.25">
      <c r="BF53863" s="1"/>
    </row>
    <row r="53864" spans="58:58" x14ac:dyDescent="0.25">
      <c r="BF53864" s="1"/>
    </row>
    <row r="53865" spans="58:58" x14ac:dyDescent="0.25">
      <c r="BF53865" s="1"/>
    </row>
    <row r="53866" spans="58:58" x14ac:dyDescent="0.25">
      <c r="BF53866" s="1"/>
    </row>
    <row r="53867" spans="58:58" x14ac:dyDescent="0.25">
      <c r="BF53867" s="1"/>
    </row>
    <row r="53868" spans="58:58" x14ac:dyDescent="0.25">
      <c r="BF53868" s="1"/>
    </row>
    <row r="53869" spans="58:58" x14ac:dyDescent="0.25">
      <c r="BF53869" s="1"/>
    </row>
    <row r="53870" spans="58:58" x14ac:dyDescent="0.25">
      <c r="BF53870" s="1"/>
    </row>
    <row r="53871" spans="58:58" x14ac:dyDescent="0.25">
      <c r="BF53871" s="1"/>
    </row>
    <row r="53872" spans="58:58" x14ac:dyDescent="0.25">
      <c r="BF53872" s="1"/>
    </row>
    <row r="53873" spans="58:58" x14ac:dyDescent="0.25">
      <c r="BF53873" s="1"/>
    </row>
    <row r="53874" spans="58:58" x14ac:dyDescent="0.25">
      <c r="BF53874" s="1"/>
    </row>
    <row r="53875" spans="58:58" x14ac:dyDescent="0.25">
      <c r="BF53875" s="1"/>
    </row>
    <row r="53876" spans="58:58" x14ac:dyDescent="0.25">
      <c r="BF53876" s="1"/>
    </row>
    <row r="53877" spans="58:58" x14ac:dyDescent="0.25">
      <c r="BF53877" s="1"/>
    </row>
    <row r="53878" spans="58:58" x14ac:dyDescent="0.25">
      <c r="BF53878" s="1"/>
    </row>
    <row r="53879" spans="58:58" x14ac:dyDescent="0.25">
      <c r="BF53879" s="1"/>
    </row>
    <row r="53880" spans="58:58" x14ac:dyDescent="0.25">
      <c r="BF53880" s="1"/>
    </row>
    <row r="53881" spans="58:58" x14ac:dyDescent="0.25">
      <c r="BF53881" s="1"/>
    </row>
    <row r="53882" spans="58:58" x14ac:dyDescent="0.25">
      <c r="BF53882" s="1"/>
    </row>
    <row r="53883" spans="58:58" x14ac:dyDescent="0.25">
      <c r="BF53883" s="1"/>
    </row>
    <row r="53884" spans="58:58" x14ac:dyDescent="0.25">
      <c r="BF53884" s="1"/>
    </row>
    <row r="53885" spans="58:58" x14ac:dyDescent="0.25">
      <c r="BF53885" s="1"/>
    </row>
    <row r="53886" spans="58:58" x14ac:dyDescent="0.25">
      <c r="BF53886" s="1"/>
    </row>
    <row r="53887" spans="58:58" x14ac:dyDescent="0.25">
      <c r="BF53887" s="1"/>
    </row>
    <row r="53888" spans="58:58" x14ac:dyDescent="0.25">
      <c r="BF53888" s="1"/>
    </row>
    <row r="53889" spans="58:58" x14ac:dyDescent="0.25">
      <c r="BF53889" s="1"/>
    </row>
    <row r="53890" spans="58:58" x14ac:dyDescent="0.25">
      <c r="BF53890" s="1"/>
    </row>
    <row r="53891" spans="58:58" x14ac:dyDescent="0.25">
      <c r="BF53891" s="1"/>
    </row>
    <row r="53892" spans="58:58" x14ac:dyDescent="0.25">
      <c r="BF53892" s="1"/>
    </row>
    <row r="53893" spans="58:58" x14ac:dyDescent="0.25">
      <c r="BF53893" s="1"/>
    </row>
    <row r="53894" spans="58:58" x14ac:dyDescent="0.25">
      <c r="BF53894" s="1"/>
    </row>
    <row r="53895" spans="58:58" x14ac:dyDescent="0.25">
      <c r="BF53895" s="1"/>
    </row>
    <row r="53896" spans="58:58" x14ac:dyDescent="0.25">
      <c r="BF53896" s="1"/>
    </row>
    <row r="53897" spans="58:58" x14ac:dyDescent="0.25">
      <c r="BF53897" s="1"/>
    </row>
    <row r="53898" spans="58:58" x14ac:dyDescent="0.25">
      <c r="BF53898" s="1"/>
    </row>
    <row r="53899" spans="58:58" x14ac:dyDescent="0.25">
      <c r="BF53899" s="1"/>
    </row>
    <row r="53900" spans="58:58" x14ac:dyDescent="0.25">
      <c r="BF53900" s="1"/>
    </row>
    <row r="53901" spans="58:58" x14ac:dyDescent="0.25">
      <c r="BF53901" s="1"/>
    </row>
    <row r="53902" spans="58:58" x14ac:dyDescent="0.25">
      <c r="BF53902" s="1"/>
    </row>
    <row r="53903" spans="58:58" x14ac:dyDescent="0.25">
      <c r="BF53903" s="1"/>
    </row>
    <row r="53904" spans="58:58" x14ac:dyDescent="0.25">
      <c r="BF53904" s="1"/>
    </row>
    <row r="53905" spans="58:58" x14ac:dyDescent="0.25">
      <c r="BF53905" s="1"/>
    </row>
    <row r="53906" spans="58:58" x14ac:dyDescent="0.25">
      <c r="BF53906" s="1"/>
    </row>
    <row r="53907" spans="58:58" x14ac:dyDescent="0.25">
      <c r="BF53907" s="1"/>
    </row>
    <row r="53908" spans="58:58" x14ac:dyDescent="0.25">
      <c r="BF53908" s="1"/>
    </row>
    <row r="53909" spans="58:58" x14ac:dyDescent="0.25">
      <c r="BF53909" s="1"/>
    </row>
    <row r="53910" spans="58:58" x14ac:dyDescent="0.25">
      <c r="BF53910" s="1"/>
    </row>
    <row r="53911" spans="58:58" x14ac:dyDescent="0.25">
      <c r="BF53911" s="1"/>
    </row>
    <row r="53912" spans="58:58" x14ac:dyDescent="0.25">
      <c r="BF53912" s="1"/>
    </row>
    <row r="53913" spans="58:58" x14ac:dyDescent="0.25">
      <c r="BF53913" s="1"/>
    </row>
    <row r="53914" spans="58:58" x14ac:dyDescent="0.25">
      <c r="BF53914" s="1"/>
    </row>
    <row r="53915" spans="58:58" x14ac:dyDescent="0.25">
      <c r="BF53915" s="1"/>
    </row>
    <row r="53916" spans="58:58" x14ac:dyDescent="0.25">
      <c r="BF53916" s="1"/>
    </row>
    <row r="53917" spans="58:58" x14ac:dyDescent="0.25">
      <c r="BF53917" s="1"/>
    </row>
    <row r="53918" spans="58:58" x14ac:dyDescent="0.25">
      <c r="BF53918" s="1"/>
    </row>
    <row r="53919" spans="58:58" x14ac:dyDescent="0.25">
      <c r="BF53919" s="1"/>
    </row>
    <row r="53920" spans="58:58" x14ac:dyDescent="0.25">
      <c r="BF53920" s="1"/>
    </row>
    <row r="53921" spans="58:58" x14ac:dyDescent="0.25">
      <c r="BF53921" s="1"/>
    </row>
    <row r="53922" spans="58:58" x14ac:dyDescent="0.25">
      <c r="BF53922" s="1"/>
    </row>
    <row r="53923" spans="58:58" x14ac:dyDescent="0.25">
      <c r="BF53923" s="1"/>
    </row>
    <row r="53924" spans="58:58" x14ac:dyDescent="0.25">
      <c r="BF53924" s="1"/>
    </row>
    <row r="53925" spans="58:58" x14ac:dyDescent="0.25">
      <c r="BF53925" s="1"/>
    </row>
    <row r="53926" spans="58:58" x14ac:dyDescent="0.25">
      <c r="BF53926" s="1"/>
    </row>
    <row r="53927" spans="58:58" x14ac:dyDescent="0.25">
      <c r="BF53927" s="1"/>
    </row>
    <row r="53928" spans="58:58" x14ac:dyDescent="0.25">
      <c r="BF53928" s="1"/>
    </row>
    <row r="53929" spans="58:58" x14ac:dyDescent="0.25">
      <c r="BF53929" s="1"/>
    </row>
    <row r="53930" spans="58:58" x14ac:dyDescent="0.25">
      <c r="BF53930" s="1"/>
    </row>
    <row r="53931" spans="58:58" x14ac:dyDescent="0.25">
      <c r="BF53931" s="1"/>
    </row>
    <row r="53932" spans="58:58" x14ac:dyDescent="0.25">
      <c r="BF53932" s="1"/>
    </row>
    <row r="53933" spans="58:58" x14ac:dyDescent="0.25">
      <c r="BF53933" s="1"/>
    </row>
    <row r="53934" spans="58:58" x14ac:dyDescent="0.25">
      <c r="BF53934" s="1"/>
    </row>
    <row r="53935" spans="58:58" x14ac:dyDescent="0.25">
      <c r="BF53935" s="1"/>
    </row>
    <row r="53936" spans="58:58" x14ac:dyDescent="0.25">
      <c r="BF53936" s="1"/>
    </row>
    <row r="53937" spans="58:58" x14ac:dyDescent="0.25">
      <c r="BF53937" s="1"/>
    </row>
    <row r="53938" spans="58:58" x14ac:dyDescent="0.25">
      <c r="BF53938" s="1"/>
    </row>
    <row r="53939" spans="58:58" x14ac:dyDescent="0.25">
      <c r="BF53939" s="1"/>
    </row>
    <row r="53940" spans="58:58" x14ac:dyDescent="0.25">
      <c r="BF53940" s="1"/>
    </row>
    <row r="53941" spans="58:58" x14ac:dyDescent="0.25">
      <c r="BF53941" s="1"/>
    </row>
    <row r="53942" spans="58:58" x14ac:dyDescent="0.25">
      <c r="BF53942" s="1"/>
    </row>
    <row r="53943" spans="58:58" x14ac:dyDescent="0.25">
      <c r="BF53943" s="1"/>
    </row>
    <row r="53944" spans="58:58" x14ac:dyDescent="0.25">
      <c r="BF53944" s="1"/>
    </row>
    <row r="53945" spans="58:58" x14ac:dyDescent="0.25">
      <c r="BF53945" s="1"/>
    </row>
    <row r="53946" spans="58:58" x14ac:dyDescent="0.25">
      <c r="BF53946" s="1"/>
    </row>
    <row r="53947" spans="58:58" x14ac:dyDescent="0.25">
      <c r="BF53947" s="1"/>
    </row>
    <row r="53948" spans="58:58" x14ac:dyDescent="0.25">
      <c r="BF53948" s="1"/>
    </row>
    <row r="53949" spans="58:58" x14ac:dyDescent="0.25">
      <c r="BF53949" s="1"/>
    </row>
    <row r="53950" spans="58:58" x14ac:dyDescent="0.25">
      <c r="BF53950" s="1"/>
    </row>
    <row r="53951" spans="58:58" x14ac:dyDescent="0.25">
      <c r="BF53951" s="1"/>
    </row>
    <row r="53952" spans="58:58" x14ac:dyDescent="0.25">
      <c r="BF53952" s="1"/>
    </row>
    <row r="53953" spans="58:58" x14ac:dyDescent="0.25">
      <c r="BF53953" s="1"/>
    </row>
    <row r="53954" spans="58:58" x14ac:dyDescent="0.25">
      <c r="BF53954" s="1"/>
    </row>
    <row r="53955" spans="58:58" x14ac:dyDescent="0.25">
      <c r="BF53955" s="1"/>
    </row>
    <row r="53956" spans="58:58" x14ac:dyDescent="0.25">
      <c r="BF53956" s="1"/>
    </row>
    <row r="53957" spans="58:58" x14ac:dyDescent="0.25">
      <c r="BF53957" s="1"/>
    </row>
    <row r="53958" spans="58:58" x14ac:dyDescent="0.25">
      <c r="BF53958" s="1"/>
    </row>
    <row r="53959" spans="58:58" x14ac:dyDescent="0.25">
      <c r="BF53959" s="1"/>
    </row>
    <row r="53960" spans="58:58" x14ac:dyDescent="0.25">
      <c r="BF53960" s="1"/>
    </row>
    <row r="53961" spans="58:58" x14ac:dyDescent="0.25">
      <c r="BF53961" s="1"/>
    </row>
    <row r="53962" spans="58:58" x14ac:dyDescent="0.25">
      <c r="BF53962" s="1"/>
    </row>
    <row r="53963" spans="58:58" x14ac:dyDescent="0.25">
      <c r="BF53963" s="1"/>
    </row>
    <row r="53964" spans="58:58" x14ac:dyDescent="0.25">
      <c r="BF53964" s="1"/>
    </row>
    <row r="53965" spans="58:58" x14ac:dyDescent="0.25">
      <c r="BF53965" s="1"/>
    </row>
    <row r="53966" spans="58:58" x14ac:dyDescent="0.25">
      <c r="BF53966" s="1"/>
    </row>
    <row r="53967" spans="58:58" x14ac:dyDescent="0.25">
      <c r="BF53967" s="1"/>
    </row>
    <row r="53968" spans="58:58" x14ac:dyDescent="0.25">
      <c r="BF53968" s="1"/>
    </row>
    <row r="53969" spans="58:58" x14ac:dyDescent="0.25">
      <c r="BF53969" s="1"/>
    </row>
    <row r="53970" spans="58:58" x14ac:dyDescent="0.25">
      <c r="BF53970" s="1"/>
    </row>
    <row r="53971" spans="58:58" x14ac:dyDescent="0.25">
      <c r="BF53971" s="1"/>
    </row>
    <row r="53972" spans="58:58" x14ac:dyDescent="0.25">
      <c r="BF53972" s="1"/>
    </row>
    <row r="53973" spans="58:58" x14ac:dyDescent="0.25">
      <c r="BF53973" s="1"/>
    </row>
    <row r="53974" spans="58:58" x14ac:dyDescent="0.25">
      <c r="BF53974" s="1"/>
    </row>
    <row r="53975" spans="58:58" x14ac:dyDescent="0.25">
      <c r="BF53975" s="1"/>
    </row>
    <row r="53976" spans="58:58" x14ac:dyDescent="0.25">
      <c r="BF53976" s="1"/>
    </row>
    <row r="53977" spans="58:58" x14ac:dyDescent="0.25">
      <c r="BF53977" s="1"/>
    </row>
    <row r="53978" spans="58:58" x14ac:dyDescent="0.25">
      <c r="BF53978" s="1"/>
    </row>
    <row r="53979" spans="58:58" x14ac:dyDescent="0.25">
      <c r="BF53979" s="1"/>
    </row>
    <row r="53980" spans="58:58" x14ac:dyDescent="0.25">
      <c r="BF53980" s="1"/>
    </row>
    <row r="53981" spans="58:58" x14ac:dyDescent="0.25">
      <c r="BF53981" s="1"/>
    </row>
    <row r="53982" spans="58:58" x14ac:dyDescent="0.25">
      <c r="BF53982" s="1"/>
    </row>
    <row r="53983" spans="58:58" x14ac:dyDescent="0.25">
      <c r="BF53983" s="1"/>
    </row>
    <row r="53984" spans="58:58" x14ac:dyDescent="0.25">
      <c r="BF53984" s="1"/>
    </row>
    <row r="53985" spans="58:58" x14ac:dyDescent="0.25">
      <c r="BF53985" s="1"/>
    </row>
    <row r="53986" spans="58:58" x14ac:dyDescent="0.25">
      <c r="BF53986" s="1"/>
    </row>
    <row r="53987" spans="58:58" x14ac:dyDescent="0.25">
      <c r="BF53987" s="1"/>
    </row>
    <row r="53988" spans="58:58" x14ac:dyDescent="0.25">
      <c r="BF53988" s="1"/>
    </row>
    <row r="53989" spans="58:58" x14ac:dyDescent="0.25">
      <c r="BF53989" s="1"/>
    </row>
    <row r="53990" spans="58:58" x14ac:dyDescent="0.25">
      <c r="BF53990" s="1"/>
    </row>
    <row r="53991" spans="58:58" x14ac:dyDescent="0.25">
      <c r="BF53991" s="1"/>
    </row>
    <row r="53992" spans="58:58" x14ac:dyDescent="0.25">
      <c r="BF53992" s="1"/>
    </row>
    <row r="53993" spans="58:58" x14ac:dyDescent="0.25">
      <c r="BF53993" s="1"/>
    </row>
    <row r="53994" spans="58:58" x14ac:dyDescent="0.25">
      <c r="BF53994" s="1"/>
    </row>
    <row r="53995" spans="58:58" x14ac:dyDescent="0.25">
      <c r="BF53995" s="1"/>
    </row>
    <row r="53996" spans="58:58" x14ac:dyDescent="0.25">
      <c r="BF53996" s="1"/>
    </row>
    <row r="53997" spans="58:58" x14ac:dyDescent="0.25">
      <c r="BF53997" s="1"/>
    </row>
    <row r="53998" spans="58:58" x14ac:dyDescent="0.25">
      <c r="BF53998" s="1"/>
    </row>
    <row r="53999" spans="58:58" x14ac:dyDescent="0.25">
      <c r="BF53999" s="1"/>
    </row>
    <row r="54000" spans="58:58" x14ac:dyDescent="0.25">
      <c r="BF54000" s="1"/>
    </row>
    <row r="54001" spans="58:58" x14ac:dyDescent="0.25">
      <c r="BF54001" s="1"/>
    </row>
    <row r="54002" spans="58:58" x14ac:dyDescent="0.25">
      <c r="BF54002" s="1"/>
    </row>
    <row r="54003" spans="58:58" x14ac:dyDescent="0.25">
      <c r="BF54003" s="1"/>
    </row>
    <row r="54004" spans="58:58" x14ac:dyDescent="0.25">
      <c r="BF54004" s="1"/>
    </row>
    <row r="54005" spans="58:58" x14ac:dyDescent="0.25">
      <c r="BF54005" s="1"/>
    </row>
    <row r="54006" spans="58:58" x14ac:dyDescent="0.25">
      <c r="BF54006" s="1"/>
    </row>
    <row r="54007" spans="58:58" x14ac:dyDescent="0.25">
      <c r="BF54007" s="1"/>
    </row>
    <row r="54008" spans="58:58" x14ac:dyDescent="0.25">
      <c r="BF54008" s="1"/>
    </row>
    <row r="54009" spans="58:58" x14ac:dyDescent="0.25">
      <c r="BF54009" s="1"/>
    </row>
    <row r="54010" spans="58:58" x14ac:dyDescent="0.25">
      <c r="BF54010" s="1"/>
    </row>
    <row r="54011" spans="58:58" x14ac:dyDescent="0.25">
      <c r="BF54011" s="1"/>
    </row>
    <row r="54012" spans="58:58" x14ac:dyDescent="0.25">
      <c r="BF54012" s="1"/>
    </row>
    <row r="54013" spans="58:58" x14ac:dyDescent="0.25">
      <c r="BF54013" s="1"/>
    </row>
    <row r="54014" spans="58:58" x14ac:dyDescent="0.25">
      <c r="BF54014" s="1"/>
    </row>
    <row r="54015" spans="58:58" x14ac:dyDescent="0.25">
      <c r="BF54015" s="1"/>
    </row>
    <row r="54016" spans="58:58" x14ac:dyDescent="0.25">
      <c r="BF54016" s="1"/>
    </row>
    <row r="54017" spans="58:58" x14ac:dyDescent="0.25">
      <c r="BF54017" s="1"/>
    </row>
    <row r="54018" spans="58:58" x14ac:dyDescent="0.25">
      <c r="BF54018" s="1"/>
    </row>
    <row r="54019" spans="58:58" x14ac:dyDescent="0.25">
      <c r="BF54019" s="1"/>
    </row>
    <row r="54020" spans="58:58" x14ac:dyDescent="0.25">
      <c r="BF54020" s="1"/>
    </row>
    <row r="54021" spans="58:58" x14ac:dyDescent="0.25">
      <c r="BF54021" s="1"/>
    </row>
    <row r="54022" spans="58:58" x14ac:dyDescent="0.25">
      <c r="BF54022" s="1"/>
    </row>
    <row r="54023" spans="58:58" x14ac:dyDescent="0.25">
      <c r="BF54023" s="1"/>
    </row>
    <row r="54024" spans="58:58" x14ac:dyDescent="0.25">
      <c r="BF54024" s="1"/>
    </row>
    <row r="54025" spans="58:58" x14ac:dyDescent="0.25">
      <c r="BF54025" s="1"/>
    </row>
    <row r="54026" spans="58:58" x14ac:dyDescent="0.25">
      <c r="BF54026" s="1"/>
    </row>
    <row r="54027" spans="58:58" x14ac:dyDescent="0.25">
      <c r="BF54027" s="1"/>
    </row>
    <row r="54028" spans="58:58" x14ac:dyDescent="0.25">
      <c r="BF54028" s="1"/>
    </row>
    <row r="54029" spans="58:58" x14ac:dyDescent="0.25">
      <c r="BF54029" s="1"/>
    </row>
    <row r="54030" spans="58:58" x14ac:dyDescent="0.25">
      <c r="BF54030" s="1"/>
    </row>
    <row r="54031" spans="58:58" x14ac:dyDescent="0.25">
      <c r="BF54031" s="1"/>
    </row>
    <row r="54032" spans="58:58" x14ac:dyDescent="0.25">
      <c r="BF54032" s="1"/>
    </row>
    <row r="54033" spans="58:58" x14ac:dyDescent="0.25">
      <c r="BF54033" s="1"/>
    </row>
    <row r="54034" spans="58:58" x14ac:dyDescent="0.25">
      <c r="BF54034" s="1"/>
    </row>
    <row r="54035" spans="58:58" x14ac:dyDescent="0.25">
      <c r="BF54035" s="1"/>
    </row>
    <row r="54036" spans="58:58" x14ac:dyDescent="0.25">
      <c r="BF54036" s="1"/>
    </row>
    <row r="54037" spans="58:58" x14ac:dyDescent="0.25">
      <c r="BF54037" s="1"/>
    </row>
    <row r="54038" spans="58:58" x14ac:dyDescent="0.25">
      <c r="BF54038" s="1"/>
    </row>
    <row r="54039" spans="58:58" x14ac:dyDescent="0.25">
      <c r="BF54039" s="1"/>
    </row>
    <row r="54040" spans="58:58" x14ac:dyDescent="0.25">
      <c r="BF54040" s="1"/>
    </row>
    <row r="54041" spans="58:58" x14ac:dyDescent="0.25">
      <c r="BF54041" s="1"/>
    </row>
    <row r="54042" spans="58:58" x14ac:dyDescent="0.25">
      <c r="BF54042" s="1"/>
    </row>
    <row r="54043" spans="58:58" x14ac:dyDescent="0.25">
      <c r="BF54043" s="1"/>
    </row>
    <row r="54044" spans="58:58" x14ac:dyDescent="0.25">
      <c r="BF54044" s="1"/>
    </row>
    <row r="54045" spans="58:58" x14ac:dyDescent="0.25">
      <c r="BF54045" s="1"/>
    </row>
    <row r="54046" spans="58:58" x14ac:dyDescent="0.25">
      <c r="BF54046" s="1"/>
    </row>
    <row r="54047" spans="58:58" x14ac:dyDescent="0.25">
      <c r="BF54047" s="1"/>
    </row>
    <row r="54048" spans="58:58" x14ac:dyDescent="0.25">
      <c r="BF54048" s="1"/>
    </row>
    <row r="54049" spans="58:58" x14ac:dyDescent="0.25">
      <c r="BF54049" s="1"/>
    </row>
    <row r="54050" spans="58:58" x14ac:dyDescent="0.25">
      <c r="BF54050" s="1"/>
    </row>
    <row r="54051" spans="58:58" x14ac:dyDescent="0.25">
      <c r="BF54051" s="1"/>
    </row>
    <row r="54052" spans="58:58" x14ac:dyDescent="0.25">
      <c r="BF54052" s="1"/>
    </row>
    <row r="54053" spans="58:58" x14ac:dyDescent="0.25">
      <c r="BF54053" s="1"/>
    </row>
    <row r="54054" spans="58:58" x14ac:dyDescent="0.25">
      <c r="BF54054" s="1"/>
    </row>
    <row r="54055" spans="58:58" x14ac:dyDescent="0.25">
      <c r="BF54055" s="1"/>
    </row>
    <row r="54056" spans="58:58" x14ac:dyDescent="0.25">
      <c r="BF54056" s="1"/>
    </row>
    <row r="54057" spans="58:58" x14ac:dyDescent="0.25">
      <c r="BF54057" s="1"/>
    </row>
    <row r="54058" spans="58:58" x14ac:dyDescent="0.25">
      <c r="BF54058" s="1"/>
    </row>
    <row r="54059" spans="58:58" x14ac:dyDescent="0.25">
      <c r="BF54059" s="1"/>
    </row>
    <row r="54060" spans="58:58" x14ac:dyDescent="0.25">
      <c r="BF54060" s="1"/>
    </row>
    <row r="54061" spans="58:58" x14ac:dyDescent="0.25">
      <c r="BF54061" s="1"/>
    </row>
    <row r="54062" spans="58:58" x14ac:dyDescent="0.25">
      <c r="BF54062" s="1"/>
    </row>
    <row r="54063" spans="58:58" x14ac:dyDescent="0.25">
      <c r="BF54063" s="1"/>
    </row>
    <row r="54064" spans="58:58" x14ac:dyDescent="0.25">
      <c r="BF54064" s="1"/>
    </row>
    <row r="54065" spans="58:58" x14ac:dyDescent="0.25">
      <c r="BF54065" s="1"/>
    </row>
    <row r="54066" spans="58:58" x14ac:dyDescent="0.25">
      <c r="BF54066" s="1"/>
    </row>
    <row r="54067" spans="58:58" x14ac:dyDescent="0.25">
      <c r="BF54067" s="1"/>
    </row>
    <row r="54068" spans="58:58" x14ac:dyDescent="0.25">
      <c r="BF54068" s="1"/>
    </row>
    <row r="54069" spans="58:58" x14ac:dyDescent="0.25">
      <c r="BF54069" s="1"/>
    </row>
    <row r="54070" spans="58:58" x14ac:dyDescent="0.25">
      <c r="BF54070" s="1"/>
    </row>
    <row r="54071" spans="58:58" x14ac:dyDescent="0.25">
      <c r="BF54071" s="1"/>
    </row>
    <row r="54072" spans="58:58" x14ac:dyDescent="0.25">
      <c r="BF54072" s="1"/>
    </row>
    <row r="54073" spans="58:58" x14ac:dyDescent="0.25">
      <c r="BF54073" s="1"/>
    </row>
    <row r="54074" spans="58:58" x14ac:dyDescent="0.25">
      <c r="BF54074" s="1"/>
    </row>
    <row r="54075" spans="58:58" x14ac:dyDescent="0.25">
      <c r="BF54075" s="1"/>
    </row>
    <row r="54076" spans="58:58" x14ac:dyDescent="0.25">
      <c r="BF54076" s="1"/>
    </row>
    <row r="54077" spans="58:58" x14ac:dyDescent="0.25">
      <c r="BF54077" s="1"/>
    </row>
    <row r="54078" spans="58:58" x14ac:dyDescent="0.25">
      <c r="BF54078" s="1"/>
    </row>
    <row r="54079" spans="58:58" x14ac:dyDescent="0.25">
      <c r="BF54079" s="1"/>
    </row>
    <row r="54080" spans="58:58" x14ac:dyDescent="0.25">
      <c r="BF54080" s="1"/>
    </row>
    <row r="54081" spans="58:58" x14ac:dyDescent="0.25">
      <c r="BF54081" s="1"/>
    </row>
    <row r="54082" spans="58:58" x14ac:dyDescent="0.25">
      <c r="BF54082" s="1"/>
    </row>
    <row r="54083" spans="58:58" x14ac:dyDescent="0.25">
      <c r="BF54083" s="1"/>
    </row>
    <row r="54084" spans="58:58" x14ac:dyDescent="0.25">
      <c r="BF54084" s="1"/>
    </row>
    <row r="54085" spans="58:58" x14ac:dyDescent="0.25">
      <c r="BF54085" s="1"/>
    </row>
    <row r="54086" spans="58:58" x14ac:dyDescent="0.25">
      <c r="BF54086" s="1"/>
    </row>
    <row r="54087" spans="58:58" x14ac:dyDescent="0.25">
      <c r="BF54087" s="1"/>
    </row>
    <row r="54088" spans="58:58" x14ac:dyDescent="0.25">
      <c r="BF54088" s="1"/>
    </row>
    <row r="54089" spans="58:58" x14ac:dyDescent="0.25">
      <c r="BF54089" s="1"/>
    </row>
    <row r="54090" spans="58:58" x14ac:dyDescent="0.25">
      <c r="BF54090" s="1"/>
    </row>
    <row r="54091" spans="58:58" x14ac:dyDescent="0.25">
      <c r="BF54091" s="1"/>
    </row>
    <row r="54092" spans="58:58" x14ac:dyDescent="0.25">
      <c r="BF54092" s="1"/>
    </row>
    <row r="54093" spans="58:58" x14ac:dyDescent="0.25">
      <c r="BF54093" s="1"/>
    </row>
    <row r="54094" spans="58:58" x14ac:dyDescent="0.25">
      <c r="BF54094" s="1"/>
    </row>
    <row r="54095" spans="58:58" x14ac:dyDescent="0.25">
      <c r="BF54095" s="1"/>
    </row>
    <row r="54096" spans="58:58" x14ac:dyDescent="0.25">
      <c r="BF54096" s="1"/>
    </row>
    <row r="54097" spans="58:58" x14ac:dyDescent="0.25">
      <c r="BF54097" s="1"/>
    </row>
    <row r="54098" spans="58:58" x14ac:dyDescent="0.25">
      <c r="BF54098" s="1"/>
    </row>
    <row r="54099" spans="58:58" x14ac:dyDescent="0.25">
      <c r="BF54099" s="1"/>
    </row>
    <row r="54100" spans="58:58" x14ac:dyDescent="0.25">
      <c r="BF54100" s="1"/>
    </row>
    <row r="54101" spans="58:58" x14ac:dyDescent="0.25">
      <c r="BF54101" s="1"/>
    </row>
    <row r="54102" spans="58:58" x14ac:dyDescent="0.25">
      <c r="BF54102" s="1"/>
    </row>
    <row r="54103" spans="58:58" x14ac:dyDescent="0.25">
      <c r="BF54103" s="1"/>
    </row>
    <row r="54104" spans="58:58" x14ac:dyDescent="0.25">
      <c r="BF54104" s="1"/>
    </row>
    <row r="54105" spans="58:58" x14ac:dyDescent="0.25">
      <c r="BF54105" s="1"/>
    </row>
    <row r="54106" spans="58:58" x14ac:dyDescent="0.25">
      <c r="BF54106" s="1"/>
    </row>
    <row r="54107" spans="58:58" x14ac:dyDescent="0.25">
      <c r="BF54107" s="1"/>
    </row>
    <row r="54108" spans="58:58" x14ac:dyDescent="0.25">
      <c r="BF54108" s="1"/>
    </row>
    <row r="54109" spans="58:58" x14ac:dyDescent="0.25">
      <c r="BF54109" s="1"/>
    </row>
    <row r="54110" spans="58:58" x14ac:dyDescent="0.25">
      <c r="BF54110" s="1"/>
    </row>
    <row r="54111" spans="58:58" x14ac:dyDescent="0.25">
      <c r="BF54111" s="1"/>
    </row>
    <row r="54112" spans="58:58" x14ac:dyDescent="0.25">
      <c r="BF54112" s="1"/>
    </row>
    <row r="54113" spans="58:58" x14ac:dyDescent="0.25">
      <c r="BF54113" s="1"/>
    </row>
    <row r="54114" spans="58:58" x14ac:dyDescent="0.25">
      <c r="BF54114" s="1"/>
    </row>
    <row r="54115" spans="58:58" x14ac:dyDescent="0.25">
      <c r="BF54115" s="1"/>
    </row>
    <row r="54116" spans="58:58" x14ac:dyDescent="0.25">
      <c r="BF54116" s="1"/>
    </row>
    <row r="54117" spans="58:58" x14ac:dyDescent="0.25">
      <c r="BF54117" s="1"/>
    </row>
    <row r="54118" spans="58:58" x14ac:dyDescent="0.25">
      <c r="BF54118" s="1"/>
    </row>
    <row r="54119" spans="58:58" x14ac:dyDescent="0.25">
      <c r="BF54119" s="1"/>
    </row>
    <row r="54120" spans="58:58" x14ac:dyDescent="0.25">
      <c r="BF54120" s="1"/>
    </row>
    <row r="54121" spans="58:58" x14ac:dyDescent="0.25">
      <c r="BF54121" s="1"/>
    </row>
    <row r="54122" spans="58:58" x14ac:dyDescent="0.25">
      <c r="BF54122" s="1"/>
    </row>
    <row r="54123" spans="58:58" x14ac:dyDescent="0.25">
      <c r="BF54123" s="1"/>
    </row>
    <row r="54124" spans="58:58" x14ac:dyDescent="0.25">
      <c r="BF54124" s="1"/>
    </row>
    <row r="54125" spans="58:58" x14ac:dyDescent="0.25">
      <c r="BF54125" s="1"/>
    </row>
    <row r="54126" spans="58:58" x14ac:dyDescent="0.25">
      <c r="BF54126" s="1"/>
    </row>
    <row r="54127" spans="58:58" x14ac:dyDescent="0.25">
      <c r="BF54127" s="1"/>
    </row>
    <row r="54128" spans="58:58" x14ac:dyDescent="0.25">
      <c r="BF54128" s="1"/>
    </row>
    <row r="54129" spans="58:58" x14ac:dyDescent="0.25">
      <c r="BF54129" s="1"/>
    </row>
    <row r="54130" spans="58:58" x14ac:dyDescent="0.25">
      <c r="BF54130" s="1"/>
    </row>
    <row r="54131" spans="58:58" x14ac:dyDescent="0.25">
      <c r="BF54131" s="1"/>
    </row>
    <row r="54132" spans="58:58" x14ac:dyDescent="0.25">
      <c r="BF54132" s="1"/>
    </row>
    <row r="54133" spans="58:58" x14ac:dyDescent="0.25">
      <c r="BF54133" s="1"/>
    </row>
    <row r="54134" spans="58:58" x14ac:dyDescent="0.25">
      <c r="BF54134" s="1"/>
    </row>
    <row r="54135" spans="58:58" x14ac:dyDescent="0.25">
      <c r="BF54135" s="1"/>
    </row>
    <row r="54136" spans="58:58" x14ac:dyDescent="0.25">
      <c r="BF54136" s="1"/>
    </row>
    <row r="54137" spans="58:58" x14ac:dyDescent="0.25">
      <c r="BF54137" s="1"/>
    </row>
    <row r="54138" spans="58:58" x14ac:dyDescent="0.25">
      <c r="BF54138" s="1"/>
    </row>
    <row r="54139" spans="58:58" x14ac:dyDescent="0.25">
      <c r="BF54139" s="1"/>
    </row>
    <row r="54140" spans="58:58" x14ac:dyDescent="0.25">
      <c r="BF54140" s="1"/>
    </row>
    <row r="54141" spans="58:58" x14ac:dyDescent="0.25">
      <c r="BF54141" s="1"/>
    </row>
    <row r="54142" spans="58:58" x14ac:dyDescent="0.25">
      <c r="BF54142" s="1"/>
    </row>
    <row r="54143" spans="58:58" x14ac:dyDescent="0.25">
      <c r="BF54143" s="1"/>
    </row>
    <row r="54144" spans="58:58" x14ac:dyDescent="0.25">
      <c r="BF54144" s="1"/>
    </row>
    <row r="54145" spans="58:58" x14ac:dyDescent="0.25">
      <c r="BF54145" s="1"/>
    </row>
    <row r="54146" spans="58:58" x14ac:dyDescent="0.25">
      <c r="BF54146" s="1"/>
    </row>
    <row r="54147" spans="58:58" x14ac:dyDescent="0.25">
      <c r="BF54147" s="1"/>
    </row>
    <row r="54148" spans="58:58" x14ac:dyDescent="0.25">
      <c r="BF54148" s="1"/>
    </row>
    <row r="54149" spans="58:58" x14ac:dyDescent="0.25">
      <c r="BF54149" s="1"/>
    </row>
    <row r="54150" spans="58:58" x14ac:dyDescent="0.25">
      <c r="BF54150" s="1"/>
    </row>
    <row r="54151" spans="58:58" x14ac:dyDescent="0.25">
      <c r="BF54151" s="1"/>
    </row>
    <row r="54152" spans="58:58" x14ac:dyDescent="0.25">
      <c r="BF54152" s="1"/>
    </row>
    <row r="54153" spans="58:58" x14ac:dyDescent="0.25">
      <c r="BF54153" s="1"/>
    </row>
    <row r="54154" spans="58:58" x14ac:dyDescent="0.25">
      <c r="BF54154" s="1"/>
    </row>
    <row r="54155" spans="58:58" x14ac:dyDescent="0.25">
      <c r="BF54155" s="1"/>
    </row>
    <row r="54156" spans="58:58" x14ac:dyDescent="0.25">
      <c r="BF54156" s="1"/>
    </row>
    <row r="54157" spans="58:58" x14ac:dyDescent="0.25">
      <c r="BF54157" s="1"/>
    </row>
    <row r="54158" spans="58:58" x14ac:dyDescent="0.25">
      <c r="BF54158" s="1"/>
    </row>
    <row r="54159" spans="58:58" x14ac:dyDescent="0.25">
      <c r="BF54159" s="1"/>
    </row>
    <row r="54160" spans="58:58" x14ac:dyDescent="0.25">
      <c r="BF54160" s="1"/>
    </row>
    <row r="54161" spans="58:58" x14ac:dyDescent="0.25">
      <c r="BF54161" s="1"/>
    </row>
    <row r="54162" spans="58:58" x14ac:dyDescent="0.25">
      <c r="BF54162" s="1"/>
    </row>
    <row r="54163" spans="58:58" x14ac:dyDescent="0.25">
      <c r="BF54163" s="1"/>
    </row>
    <row r="54164" spans="58:58" x14ac:dyDescent="0.25">
      <c r="BF54164" s="1"/>
    </row>
    <row r="54165" spans="58:58" x14ac:dyDescent="0.25">
      <c r="BF54165" s="1"/>
    </row>
    <row r="54166" spans="58:58" x14ac:dyDescent="0.25">
      <c r="BF54166" s="1"/>
    </row>
    <row r="54167" spans="58:58" x14ac:dyDescent="0.25">
      <c r="BF54167" s="1"/>
    </row>
    <row r="54168" spans="58:58" x14ac:dyDescent="0.25">
      <c r="BF54168" s="1"/>
    </row>
    <row r="54169" spans="58:58" x14ac:dyDescent="0.25">
      <c r="BF54169" s="1"/>
    </row>
    <row r="54170" spans="58:58" x14ac:dyDescent="0.25">
      <c r="BF54170" s="1"/>
    </row>
    <row r="54171" spans="58:58" x14ac:dyDescent="0.25">
      <c r="BF54171" s="1"/>
    </row>
    <row r="54172" spans="58:58" x14ac:dyDescent="0.25">
      <c r="BF54172" s="1"/>
    </row>
    <row r="54173" spans="58:58" x14ac:dyDescent="0.25">
      <c r="BF54173" s="1"/>
    </row>
    <row r="54174" spans="58:58" x14ac:dyDescent="0.25">
      <c r="BF54174" s="1"/>
    </row>
    <row r="54175" spans="58:58" x14ac:dyDescent="0.25">
      <c r="BF54175" s="1"/>
    </row>
    <row r="54176" spans="58:58" x14ac:dyDescent="0.25">
      <c r="BF54176" s="1"/>
    </row>
    <row r="54177" spans="58:58" x14ac:dyDescent="0.25">
      <c r="BF54177" s="1"/>
    </row>
    <row r="54178" spans="58:58" x14ac:dyDescent="0.25">
      <c r="BF54178" s="1"/>
    </row>
    <row r="54179" spans="58:58" x14ac:dyDescent="0.25">
      <c r="BF54179" s="1"/>
    </row>
    <row r="54180" spans="58:58" x14ac:dyDescent="0.25">
      <c r="BF54180" s="1"/>
    </row>
    <row r="54181" spans="58:58" x14ac:dyDescent="0.25">
      <c r="BF54181" s="1"/>
    </row>
    <row r="54182" spans="58:58" x14ac:dyDescent="0.25">
      <c r="BF54182" s="1"/>
    </row>
    <row r="54183" spans="58:58" x14ac:dyDescent="0.25">
      <c r="BF54183" s="1"/>
    </row>
    <row r="54184" spans="58:58" x14ac:dyDescent="0.25">
      <c r="BF54184" s="1"/>
    </row>
    <row r="54185" spans="58:58" x14ac:dyDescent="0.25">
      <c r="BF54185" s="1"/>
    </row>
    <row r="54186" spans="58:58" x14ac:dyDescent="0.25">
      <c r="BF54186" s="1"/>
    </row>
    <row r="54187" spans="58:58" x14ac:dyDescent="0.25">
      <c r="BF54187" s="1"/>
    </row>
    <row r="54188" spans="58:58" x14ac:dyDescent="0.25">
      <c r="BF54188" s="1"/>
    </row>
    <row r="54189" spans="58:58" x14ac:dyDescent="0.25">
      <c r="BF54189" s="1"/>
    </row>
    <row r="54190" spans="58:58" x14ac:dyDescent="0.25">
      <c r="BF54190" s="1"/>
    </row>
    <row r="54191" spans="58:58" x14ac:dyDescent="0.25">
      <c r="BF54191" s="1"/>
    </row>
    <row r="54192" spans="58:58" x14ac:dyDescent="0.25">
      <c r="BF54192" s="1"/>
    </row>
    <row r="54193" spans="58:58" x14ac:dyDescent="0.25">
      <c r="BF54193" s="1"/>
    </row>
    <row r="54194" spans="58:58" x14ac:dyDescent="0.25">
      <c r="BF54194" s="1"/>
    </row>
    <row r="54195" spans="58:58" x14ac:dyDescent="0.25">
      <c r="BF54195" s="1"/>
    </row>
    <row r="54196" spans="58:58" x14ac:dyDescent="0.25">
      <c r="BF54196" s="1"/>
    </row>
    <row r="54197" spans="58:58" x14ac:dyDescent="0.25">
      <c r="BF54197" s="1"/>
    </row>
    <row r="54198" spans="58:58" x14ac:dyDescent="0.25">
      <c r="BF54198" s="1"/>
    </row>
    <row r="54199" spans="58:58" x14ac:dyDescent="0.25">
      <c r="BF54199" s="1"/>
    </row>
    <row r="54200" spans="58:58" x14ac:dyDescent="0.25">
      <c r="BF54200" s="1"/>
    </row>
    <row r="54201" spans="58:58" x14ac:dyDescent="0.25">
      <c r="BF54201" s="1"/>
    </row>
    <row r="54202" spans="58:58" x14ac:dyDescent="0.25">
      <c r="BF54202" s="1"/>
    </row>
    <row r="54203" spans="58:58" x14ac:dyDescent="0.25">
      <c r="BF54203" s="1"/>
    </row>
    <row r="54204" spans="58:58" x14ac:dyDescent="0.25">
      <c r="BF54204" s="1"/>
    </row>
    <row r="54205" spans="58:58" x14ac:dyDescent="0.25">
      <c r="BF54205" s="1"/>
    </row>
    <row r="54206" spans="58:58" x14ac:dyDescent="0.25">
      <c r="BF54206" s="1"/>
    </row>
    <row r="54207" spans="58:58" x14ac:dyDescent="0.25">
      <c r="BF54207" s="1"/>
    </row>
    <row r="54208" spans="58:58" x14ac:dyDescent="0.25">
      <c r="BF54208" s="1"/>
    </row>
    <row r="54209" spans="58:58" x14ac:dyDescent="0.25">
      <c r="BF54209" s="1"/>
    </row>
    <row r="54210" spans="58:58" x14ac:dyDescent="0.25">
      <c r="BF54210" s="1"/>
    </row>
    <row r="54211" spans="58:58" x14ac:dyDescent="0.25">
      <c r="BF54211" s="1"/>
    </row>
    <row r="54212" spans="58:58" x14ac:dyDescent="0.25">
      <c r="BF54212" s="1"/>
    </row>
    <row r="54213" spans="58:58" x14ac:dyDescent="0.25">
      <c r="BF54213" s="1"/>
    </row>
    <row r="54214" spans="58:58" x14ac:dyDescent="0.25">
      <c r="BF54214" s="1"/>
    </row>
    <row r="54215" spans="58:58" x14ac:dyDescent="0.25">
      <c r="BF54215" s="1"/>
    </row>
    <row r="54216" spans="58:58" x14ac:dyDescent="0.25">
      <c r="BF54216" s="1"/>
    </row>
    <row r="54217" spans="58:58" x14ac:dyDescent="0.25">
      <c r="BF54217" s="1"/>
    </row>
    <row r="54218" spans="58:58" x14ac:dyDescent="0.25">
      <c r="BF54218" s="1"/>
    </row>
    <row r="54219" spans="58:58" x14ac:dyDescent="0.25">
      <c r="BF54219" s="1"/>
    </row>
    <row r="54220" spans="58:58" x14ac:dyDescent="0.25">
      <c r="BF54220" s="1"/>
    </row>
    <row r="54221" spans="58:58" x14ac:dyDescent="0.25">
      <c r="BF54221" s="1"/>
    </row>
    <row r="54222" spans="58:58" x14ac:dyDescent="0.25">
      <c r="BF54222" s="1"/>
    </row>
    <row r="54223" spans="58:58" x14ac:dyDescent="0.25">
      <c r="BF54223" s="1"/>
    </row>
    <row r="54224" spans="58:58" x14ac:dyDescent="0.25">
      <c r="BF54224" s="1"/>
    </row>
    <row r="54225" spans="58:58" x14ac:dyDescent="0.25">
      <c r="BF54225" s="1"/>
    </row>
    <row r="54226" spans="58:58" x14ac:dyDescent="0.25">
      <c r="BF54226" s="1"/>
    </row>
    <row r="54227" spans="58:58" x14ac:dyDescent="0.25">
      <c r="BF54227" s="1"/>
    </row>
    <row r="54228" spans="58:58" x14ac:dyDescent="0.25">
      <c r="BF54228" s="1"/>
    </row>
    <row r="54229" spans="58:58" x14ac:dyDescent="0.25">
      <c r="BF54229" s="1"/>
    </row>
    <row r="54230" spans="58:58" x14ac:dyDescent="0.25">
      <c r="BF54230" s="1"/>
    </row>
    <row r="54231" spans="58:58" x14ac:dyDescent="0.25">
      <c r="BF54231" s="1"/>
    </row>
    <row r="54232" spans="58:58" x14ac:dyDescent="0.25">
      <c r="BF54232" s="1"/>
    </row>
    <row r="54233" spans="58:58" x14ac:dyDescent="0.25">
      <c r="BF54233" s="1"/>
    </row>
    <row r="54234" spans="58:58" x14ac:dyDescent="0.25">
      <c r="BF54234" s="1"/>
    </row>
    <row r="54235" spans="58:58" x14ac:dyDescent="0.25">
      <c r="BF54235" s="1"/>
    </row>
    <row r="54236" spans="58:58" x14ac:dyDescent="0.25">
      <c r="BF54236" s="1"/>
    </row>
    <row r="54237" spans="58:58" x14ac:dyDescent="0.25">
      <c r="BF54237" s="1"/>
    </row>
    <row r="54238" spans="58:58" x14ac:dyDescent="0.25">
      <c r="BF54238" s="1"/>
    </row>
    <row r="54239" spans="58:58" x14ac:dyDescent="0.25">
      <c r="BF54239" s="1"/>
    </row>
    <row r="54240" spans="58:58" x14ac:dyDescent="0.25">
      <c r="BF54240" s="1"/>
    </row>
    <row r="54241" spans="58:58" x14ac:dyDescent="0.25">
      <c r="BF54241" s="1"/>
    </row>
    <row r="54242" spans="58:58" x14ac:dyDescent="0.25">
      <c r="BF54242" s="1"/>
    </row>
    <row r="54243" spans="58:58" x14ac:dyDescent="0.25">
      <c r="BF54243" s="1"/>
    </row>
    <row r="54244" spans="58:58" x14ac:dyDescent="0.25">
      <c r="BF54244" s="1"/>
    </row>
    <row r="54245" spans="58:58" x14ac:dyDescent="0.25">
      <c r="BF54245" s="1"/>
    </row>
    <row r="54246" spans="58:58" x14ac:dyDescent="0.25">
      <c r="BF54246" s="1"/>
    </row>
    <row r="54247" spans="58:58" x14ac:dyDescent="0.25">
      <c r="BF54247" s="1"/>
    </row>
    <row r="54248" spans="58:58" x14ac:dyDescent="0.25">
      <c r="BF54248" s="1"/>
    </row>
    <row r="54249" spans="58:58" x14ac:dyDescent="0.25">
      <c r="BF54249" s="1"/>
    </row>
    <row r="54250" spans="58:58" x14ac:dyDescent="0.25">
      <c r="BF54250" s="1"/>
    </row>
    <row r="54251" spans="58:58" x14ac:dyDescent="0.25">
      <c r="BF54251" s="1"/>
    </row>
    <row r="54252" spans="58:58" x14ac:dyDescent="0.25">
      <c r="BF54252" s="1"/>
    </row>
    <row r="54253" spans="58:58" x14ac:dyDescent="0.25">
      <c r="BF54253" s="1"/>
    </row>
    <row r="54254" spans="58:58" x14ac:dyDescent="0.25">
      <c r="BF54254" s="1"/>
    </row>
    <row r="54255" spans="58:58" x14ac:dyDescent="0.25">
      <c r="BF54255" s="1"/>
    </row>
    <row r="54256" spans="58:58" x14ac:dyDescent="0.25">
      <c r="BF54256" s="1"/>
    </row>
    <row r="54257" spans="58:58" x14ac:dyDescent="0.25">
      <c r="BF54257" s="1"/>
    </row>
    <row r="54258" spans="58:58" x14ac:dyDescent="0.25">
      <c r="BF54258" s="1"/>
    </row>
    <row r="54259" spans="58:58" x14ac:dyDescent="0.25">
      <c r="BF54259" s="1"/>
    </row>
    <row r="54260" spans="58:58" x14ac:dyDescent="0.25">
      <c r="BF54260" s="1"/>
    </row>
    <row r="54261" spans="58:58" x14ac:dyDescent="0.25">
      <c r="BF54261" s="1"/>
    </row>
    <row r="54262" spans="58:58" x14ac:dyDescent="0.25">
      <c r="BF54262" s="1"/>
    </row>
    <row r="54263" spans="58:58" x14ac:dyDescent="0.25">
      <c r="BF54263" s="1"/>
    </row>
    <row r="54264" spans="58:58" x14ac:dyDescent="0.25">
      <c r="BF54264" s="1"/>
    </row>
    <row r="54265" spans="58:58" x14ac:dyDescent="0.25">
      <c r="BF54265" s="1"/>
    </row>
    <row r="54266" spans="58:58" x14ac:dyDescent="0.25">
      <c r="BF54266" s="1"/>
    </row>
    <row r="54267" spans="58:58" x14ac:dyDescent="0.25">
      <c r="BF54267" s="1"/>
    </row>
    <row r="54268" spans="58:58" x14ac:dyDescent="0.25">
      <c r="BF54268" s="1"/>
    </row>
    <row r="54269" spans="58:58" x14ac:dyDescent="0.25">
      <c r="BF54269" s="1"/>
    </row>
    <row r="54270" spans="58:58" x14ac:dyDescent="0.25">
      <c r="BF54270" s="1"/>
    </row>
    <row r="54271" spans="58:58" x14ac:dyDescent="0.25">
      <c r="BF54271" s="1"/>
    </row>
    <row r="54272" spans="58:58" x14ac:dyDescent="0.25">
      <c r="BF54272" s="1"/>
    </row>
    <row r="54273" spans="58:58" x14ac:dyDescent="0.25">
      <c r="BF54273" s="1"/>
    </row>
    <row r="54274" spans="58:58" x14ac:dyDescent="0.25">
      <c r="BF54274" s="1"/>
    </row>
    <row r="54275" spans="58:58" x14ac:dyDescent="0.25">
      <c r="BF54275" s="1"/>
    </row>
    <row r="54276" spans="58:58" x14ac:dyDescent="0.25">
      <c r="BF54276" s="1"/>
    </row>
    <row r="54277" spans="58:58" x14ac:dyDescent="0.25">
      <c r="BF54277" s="1"/>
    </row>
    <row r="54278" spans="58:58" x14ac:dyDescent="0.25">
      <c r="BF54278" s="1"/>
    </row>
    <row r="54279" spans="58:58" x14ac:dyDescent="0.25">
      <c r="BF54279" s="1"/>
    </row>
    <row r="54280" spans="58:58" x14ac:dyDescent="0.25">
      <c r="BF54280" s="1"/>
    </row>
    <row r="54281" spans="58:58" x14ac:dyDescent="0.25">
      <c r="BF54281" s="1"/>
    </row>
    <row r="54282" spans="58:58" x14ac:dyDescent="0.25">
      <c r="BF54282" s="1"/>
    </row>
    <row r="54283" spans="58:58" x14ac:dyDescent="0.25">
      <c r="BF54283" s="1"/>
    </row>
    <row r="54284" spans="58:58" x14ac:dyDescent="0.25">
      <c r="BF54284" s="1"/>
    </row>
    <row r="54285" spans="58:58" x14ac:dyDescent="0.25">
      <c r="BF54285" s="1"/>
    </row>
    <row r="54286" spans="58:58" x14ac:dyDescent="0.25">
      <c r="BF54286" s="1"/>
    </row>
    <row r="54287" spans="58:58" x14ac:dyDescent="0.25">
      <c r="BF54287" s="1"/>
    </row>
    <row r="54288" spans="58:58" x14ac:dyDescent="0.25">
      <c r="BF54288" s="1"/>
    </row>
    <row r="54289" spans="58:58" x14ac:dyDescent="0.25">
      <c r="BF54289" s="1"/>
    </row>
    <row r="54290" spans="58:58" x14ac:dyDescent="0.25">
      <c r="BF54290" s="1"/>
    </row>
    <row r="54291" spans="58:58" x14ac:dyDescent="0.25">
      <c r="BF54291" s="1"/>
    </row>
    <row r="54292" spans="58:58" x14ac:dyDescent="0.25">
      <c r="BF54292" s="1"/>
    </row>
    <row r="54293" spans="58:58" x14ac:dyDescent="0.25">
      <c r="BF54293" s="1"/>
    </row>
    <row r="54294" spans="58:58" x14ac:dyDescent="0.25">
      <c r="BF54294" s="1"/>
    </row>
    <row r="54295" spans="58:58" x14ac:dyDescent="0.25">
      <c r="BF54295" s="1"/>
    </row>
    <row r="54296" spans="58:58" x14ac:dyDescent="0.25">
      <c r="BF54296" s="1"/>
    </row>
    <row r="54297" spans="58:58" x14ac:dyDescent="0.25">
      <c r="BF54297" s="1"/>
    </row>
    <row r="54298" spans="58:58" x14ac:dyDescent="0.25">
      <c r="BF54298" s="1"/>
    </row>
    <row r="54299" spans="58:58" x14ac:dyDescent="0.25">
      <c r="BF54299" s="1"/>
    </row>
    <row r="54300" spans="58:58" x14ac:dyDescent="0.25">
      <c r="BF54300" s="1"/>
    </row>
    <row r="54301" spans="58:58" x14ac:dyDescent="0.25">
      <c r="BF54301" s="1"/>
    </row>
    <row r="54302" spans="58:58" x14ac:dyDescent="0.25">
      <c r="BF54302" s="1"/>
    </row>
    <row r="54303" spans="58:58" x14ac:dyDescent="0.25">
      <c r="BF54303" s="1"/>
    </row>
    <row r="54304" spans="58:58" x14ac:dyDescent="0.25">
      <c r="BF54304" s="1"/>
    </row>
    <row r="54305" spans="58:58" x14ac:dyDescent="0.25">
      <c r="BF54305" s="1"/>
    </row>
    <row r="54306" spans="58:58" x14ac:dyDescent="0.25">
      <c r="BF54306" s="1"/>
    </row>
    <row r="54307" spans="58:58" x14ac:dyDescent="0.25">
      <c r="BF54307" s="1"/>
    </row>
    <row r="54308" spans="58:58" x14ac:dyDescent="0.25">
      <c r="BF54308" s="1"/>
    </row>
    <row r="54309" spans="58:58" x14ac:dyDescent="0.25">
      <c r="BF54309" s="1"/>
    </row>
    <row r="54310" spans="58:58" x14ac:dyDescent="0.25">
      <c r="BF54310" s="1"/>
    </row>
    <row r="54311" spans="58:58" x14ac:dyDescent="0.25">
      <c r="BF54311" s="1"/>
    </row>
    <row r="54312" spans="58:58" x14ac:dyDescent="0.25">
      <c r="BF54312" s="1"/>
    </row>
    <row r="54313" spans="58:58" x14ac:dyDescent="0.25">
      <c r="BF54313" s="1"/>
    </row>
    <row r="54314" spans="58:58" x14ac:dyDescent="0.25">
      <c r="BF54314" s="1"/>
    </row>
    <row r="54315" spans="58:58" x14ac:dyDescent="0.25">
      <c r="BF54315" s="1"/>
    </row>
    <row r="54316" spans="58:58" x14ac:dyDescent="0.25">
      <c r="BF54316" s="1"/>
    </row>
    <row r="54317" spans="58:58" x14ac:dyDescent="0.25">
      <c r="BF54317" s="1"/>
    </row>
    <row r="54318" spans="58:58" x14ac:dyDescent="0.25">
      <c r="BF54318" s="1"/>
    </row>
    <row r="54319" spans="58:58" x14ac:dyDescent="0.25">
      <c r="BF54319" s="1"/>
    </row>
    <row r="54320" spans="58:58" x14ac:dyDescent="0.25">
      <c r="BF54320" s="1"/>
    </row>
    <row r="54321" spans="58:58" x14ac:dyDescent="0.25">
      <c r="BF54321" s="1"/>
    </row>
    <row r="54322" spans="58:58" x14ac:dyDescent="0.25">
      <c r="BF54322" s="1"/>
    </row>
    <row r="54323" spans="58:58" x14ac:dyDescent="0.25">
      <c r="BF54323" s="1"/>
    </row>
    <row r="54324" spans="58:58" x14ac:dyDescent="0.25">
      <c r="BF54324" s="1"/>
    </row>
    <row r="54325" spans="58:58" x14ac:dyDescent="0.25">
      <c r="BF54325" s="1"/>
    </row>
    <row r="54326" spans="58:58" x14ac:dyDescent="0.25">
      <c r="BF54326" s="1"/>
    </row>
    <row r="54327" spans="58:58" x14ac:dyDescent="0.25">
      <c r="BF54327" s="1"/>
    </row>
    <row r="54328" spans="58:58" x14ac:dyDescent="0.25">
      <c r="BF54328" s="1"/>
    </row>
    <row r="54329" spans="58:58" x14ac:dyDescent="0.25">
      <c r="BF54329" s="1"/>
    </row>
    <row r="54330" spans="58:58" x14ac:dyDescent="0.25">
      <c r="BF54330" s="1"/>
    </row>
    <row r="54331" spans="58:58" x14ac:dyDescent="0.25">
      <c r="BF54331" s="1"/>
    </row>
    <row r="54332" spans="58:58" x14ac:dyDescent="0.25">
      <c r="BF54332" s="1"/>
    </row>
    <row r="54333" spans="58:58" x14ac:dyDescent="0.25">
      <c r="BF54333" s="1"/>
    </row>
    <row r="54334" spans="58:58" x14ac:dyDescent="0.25">
      <c r="BF54334" s="1"/>
    </row>
    <row r="54335" spans="58:58" x14ac:dyDescent="0.25">
      <c r="BF54335" s="1"/>
    </row>
    <row r="54336" spans="58:58" x14ac:dyDescent="0.25">
      <c r="BF54336" s="1"/>
    </row>
    <row r="54337" spans="58:58" x14ac:dyDescent="0.25">
      <c r="BF54337" s="1"/>
    </row>
    <row r="54338" spans="58:58" x14ac:dyDescent="0.25">
      <c r="BF54338" s="1"/>
    </row>
    <row r="54339" spans="58:58" x14ac:dyDescent="0.25">
      <c r="BF54339" s="1"/>
    </row>
    <row r="54340" spans="58:58" x14ac:dyDescent="0.25">
      <c r="BF54340" s="1"/>
    </row>
    <row r="54341" spans="58:58" x14ac:dyDescent="0.25">
      <c r="BF54341" s="1"/>
    </row>
    <row r="54342" spans="58:58" x14ac:dyDescent="0.25">
      <c r="BF54342" s="1"/>
    </row>
    <row r="54343" spans="58:58" x14ac:dyDescent="0.25">
      <c r="BF54343" s="1"/>
    </row>
    <row r="54344" spans="58:58" x14ac:dyDescent="0.25">
      <c r="BF54344" s="1"/>
    </row>
    <row r="54345" spans="58:58" x14ac:dyDescent="0.25">
      <c r="BF54345" s="1"/>
    </row>
    <row r="54346" spans="58:58" x14ac:dyDescent="0.25">
      <c r="BF54346" s="1"/>
    </row>
    <row r="54347" spans="58:58" x14ac:dyDescent="0.25">
      <c r="BF54347" s="1"/>
    </row>
    <row r="54348" spans="58:58" x14ac:dyDescent="0.25">
      <c r="BF54348" s="1"/>
    </row>
    <row r="54349" spans="58:58" x14ac:dyDescent="0.25">
      <c r="BF54349" s="1"/>
    </row>
    <row r="54350" spans="58:58" x14ac:dyDescent="0.25">
      <c r="BF54350" s="1"/>
    </row>
    <row r="54351" spans="58:58" x14ac:dyDescent="0.25">
      <c r="BF54351" s="1"/>
    </row>
    <row r="54352" spans="58:58" x14ac:dyDescent="0.25">
      <c r="BF54352" s="1"/>
    </row>
    <row r="54353" spans="58:58" x14ac:dyDescent="0.25">
      <c r="BF54353" s="1"/>
    </row>
    <row r="54354" spans="58:58" x14ac:dyDescent="0.25">
      <c r="BF54354" s="1"/>
    </row>
    <row r="54355" spans="58:58" x14ac:dyDescent="0.25">
      <c r="BF54355" s="1"/>
    </row>
    <row r="54356" spans="58:58" x14ac:dyDescent="0.25">
      <c r="BF54356" s="1"/>
    </row>
    <row r="54357" spans="58:58" x14ac:dyDescent="0.25">
      <c r="BF54357" s="1"/>
    </row>
    <row r="54358" spans="58:58" x14ac:dyDescent="0.25">
      <c r="BF54358" s="1"/>
    </row>
    <row r="54359" spans="58:58" x14ac:dyDescent="0.25">
      <c r="BF54359" s="1"/>
    </row>
    <row r="54360" spans="58:58" x14ac:dyDescent="0.25">
      <c r="BF54360" s="1"/>
    </row>
    <row r="54361" spans="58:58" x14ac:dyDescent="0.25">
      <c r="BF54361" s="1"/>
    </row>
    <row r="54362" spans="58:58" x14ac:dyDescent="0.25">
      <c r="BF54362" s="1"/>
    </row>
    <row r="54363" spans="58:58" x14ac:dyDescent="0.25">
      <c r="BF54363" s="1"/>
    </row>
    <row r="54364" spans="58:58" x14ac:dyDescent="0.25">
      <c r="BF54364" s="1"/>
    </row>
    <row r="54365" spans="58:58" x14ac:dyDescent="0.25">
      <c r="BF54365" s="1"/>
    </row>
    <row r="54366" spans="58:58" x14ac:dyDescent="0.25">
      <c r="BF54366" s="1"/>
    </row>
    <row r="54367" spans="58:58" x14ac:dyDescent="0.25">
      <c r="BF54367" s="1"/>
    </row>
    <row r="54368" spans="58:58" x14ac:dyDescent="0.25">
      <c r="BF54368" s="1"/>
    </row>
    <row r="54369" spans="58:58" x14ac:dyDescent="0.25">
      <c r="BF54369" s="1"/>
    </row>
    <row r="54370" spans="58:58" x14ac:dyDescent="0.25">
      <c r="BF54370" s="1"/>
    </row>
    <row r="54371" spans="58:58" x14ac:dyDescent="0.25">
      <c r="BF54371" s="1"/>
    </row>
    <row r="54372" spans="58:58" x14ac:dyDescent="0.25">
      <c r="BF54372" s="1"/>
    </row>
    <row r="54373" spans="58:58" x14ac:dyDescent="0.25">
      <c r="BF54373" s="1"/>
    </row>
    <row r="54374" spans="58:58" x14ac:dyDescent="0.25">
      <c r="BF54374" s="1"/>
    </row>
    <row r="54375" spans="58:58" x14ac:dyDescent="0.25">
      <c r="BF54375" s="1"/>
    </row>
    <row r="54376" spans="58:58" x14ac:dyDescent="0.25">
      <c r="BF54376" s="1"/>
    </row>
    <row r="54377" spans="58:58" x14ac:dyDescent="0.25">
      <c r="BF54377" s="1"/>
    </row>
    <row r="54378" spans="58:58" x14ac:dyDescent="0.25">
      <c r="BF54378" s="1"/>
    </row>
    <row r="54379" spans="58:58" x14ac:dyDescent="0.25">
      <c r="BF54379" s="1"/>
    </row>
    <row r="54380" spans="58:58" x14ac:dyDescent="0.25">
      <c r="BF54380" s="1"/>
    </row>
    <row r="54381" spans="58:58" x14ac:dyDescent="0.25">
      <c r="BF54381" s="1"/>
    </row>
    <row r="54382" spans="58:58" x14ac:dyDescent="0.25">
      <c r="BF54382" s="1"/>
    </row>
    <row r="54383" spans="58:58" x14ac:dyDescent="0.25">
      <c r="BF54383" s="1"/>
    </row>
    <row r="54384" spans="58:58" x14ac:dyDescent="0.25">
      <c r="BF54384" s="1"/>
    </row>
    <row r="54385" spans="58:58" x14ac:dyDescent="0.25">
      <c r="BF54385" s="1"/>
    </row>
    <row r="54386" spans="58:58" x14ac:dyDescent="0.25">
      <c r="BF54386" s="1"/>
    </row>
    <row r="54387" spans="58:58" x14ac:dyDescent="0.25">
      <c r="BF54387" s="1"/>
    </row>
    <row r="54388" spans="58:58" x14ac:dyDescent="0.25">
      <c r="BF54388" s="1"/>
    </row>
    <row r="54389" spans="58:58" x14ac:dyDescent="0.25">
      <c r="BF54389" s="1"/>
    </row>
    <row r="54390" spans="58:58" x14ac:dyDescent="0.25">
      <c r="BF54390" s="1"/>
    </row>
    <row r="54391" spans="58:58" x14ac:dyDescent="0.25">
      <c r="BF54391" s="1"/>
    </row>
    <row r="54392" spans="58:58" x14ac:dyDescent="0.25">
      <c r="BF54392" s="1"/>
    </row>
    <row r="54393" spans="58:58" x14ac:dyDescent="0.25">
      <c r="BF54393" s="1"/>
    </row>
    <row r="54394" spans="58:58" x14ac:dyDescent="0.25">
      <c r="BF54394" s="1"/>
    </row>
    <row r="54395" spans="58:58" x14ac:dyDescent="0.25">
      <c r="BF54395" s="1"/>
    </row>
    <row r="54396" spans="58:58" x14ac:dyDescent="0.25">
      <c r="BF54396" s="1"/>
    </row>
    <row r="54397" spans="58:58" x14ac:dyDescent="0.25">
      <c r="BF54397" s="1"/>
    </row>
    <row r="54398" spans="58:58" x14ac:dyDescent="0.25">
      <c r="BF54398" s="1"/>
    </row>
    <row r="54399" spans="58:58" x14ac:dyDescent="0.25">
      <c r="BF54399" s="1"/>
    </row>
    <row r="54400" spans="58:58" x14ac:dyDescent="0.25">
      <c r="BF54400" s="1"/>
    </row>
    <row r="54401" spans="58:58" x14ac:dyDescent="0.25">
      <c r="BF54401" s="1"/>
    </row>
    <row r="54402" spans="58:58" x14ac:dyDescent="0.25">
      <c r="BF54402" s="1"/>
    </row>
    <row r="54403" spans="58:58" x14ac:dyDescent="0.25">
      <c r="BF54403" s="1"/>
    </row>
    <row r="54404" spans="58:58" x14ac:dyDescent="0.25">
      <c r="BF54404" s="1"/>
    </row>
    <row r="54405" spans="58:58" x14ac:dyDescent="0.25">
      <c r="BF54405" s="1"/>
    </row>
    <row r="54406" spans="58:58" x14ac:dyDescent="0.25">
      <c r="BF54406" s="1"/>
    </row>
    <row r="54407" spans="58:58" x14ac:dyDescent="0.25">
      <c r="BF54407" s="1"/>
    </row>
    <row r="54408" spans="58:58" x14ac:dyDescent="0.25">
      <c r="BF54408" s="1"/>
    </row>
    <row r="54409" spans="58:58" x14ac:dyDescent="0.25">
      <c r="BF54409" s="1"/>
    </row>
    <row r="54410" spans="58:58" x14ac:dyDescent="0.25">
      <c r="BF54410" s="1"/>
    </row>
    <row r="54411" spans="58:58" x14ac:dyDescent="0.25">
      <c r="BF54411" s="1"/>
    </row>
    <row r="54412" spans="58:58" x14ac:dyDescent="0.25">
      <c r="BF54412" s="1"/>
    </row>
    <row r="54413" spans="58:58" x14ac:dyDescent="0.25">
      <c r="BF54413" s="1"/>
    </row>
    <row r="54414" spans="58:58" x14ac:dyDescent="0.25">
      <c r="BF54414" s="1"/>
    </row>
    <row r="54415" spans="58:58" x14ac:dyDescent="0.25">
      <c r="BF54415" s="1"/>
    </row>
    <row r="54416" spans="58:58" x14ac:dyDescent="0.25">
      <c r="BF54416" s="1"/>
    </row>
    <row r="54417" spans="58:58" x14ac:dyDescent="0.25">
      <c r="BF54417" s="1"/>
    </row>
    <row r="54418" spans="58:58" x14ac:dyDescent="0.25">
      <c r="BF54418" s="1"/>
    </row>
    <row r="54419" spans="58:58" x14ac:dyDescent="0.25">
      <c r="BF54419" s="1"/>
    </row>
    <row r="54420" spans="58:58" x14ac:dyDescent="0.25">
      <c r="BF54420" s="1"/>
    </row>
    <row r="54421" spans="58:58" x14ac:dyDescent="0.25">
      <c r="BF54421" s="1"/>
    </row>
    <row r="54422" spans="58:58" x14ac:dyDescent="0.25">
      <c r="BF54422" s="1"/>
    </row>
    <row r="54423" spans="58:58" x14ac:dyDescent="0.25">
      <c r="BF54423" s="1"/>
    </row>
    <row r="54424" spans="58:58" x14ac:dyDescent="0.25">
      <c r="BF54424" s="1"/>
    </row>
    <row r="54425" spans="58:58" x14ac:dyDescent="0.25">
      <c r="BF54425" s="1"/>
    </row>
    <row r="54426" spans="58:58" x14ac:dyDescent="0.25">
      <c r="BF54426" s="1"/>
    </row>
    <row r="54427" spans="58:58" x14ac:dyDescent="0.25">
      <c r="BF54427" s="1"/>
    </row>
    <row r="54428" spans="58:58" x14ac:dyDescent="0.25">
      <c r="BF54428" s="1"/>
    </row>
    <row r="54429" spans="58:58" x14ac:dyDescent="0.25">
      <c r="BF54429" s="1"/>
    </row>
    <row r="54430" spans="58:58" x14ac:dyDescent="0.25">
      <c r="BF54430" s="1"/>
    </row>
    <row r="54431" spans="58:58" x14ac:dyDescent="0.25">
      <c r="BF54431" s="1"/>
    </row>
    <row r="54432" spans="58:58" x14ac:dyDescent="0.25">
      <c r="BF54432" s="1"/>
    </row>
    <row r="54433" spans="58:58" x14ac:dyDescent="0.25">
      <c r="BF54433" s="1"/>
    </row>
    <row r="54434" spans="58:58" x14ac:dyDescent="0.25">
      <c r="BF54434" s="1"/>
    </row>
    <row r="54435" spans="58:58" x14ac:dyDescent="0.25">
      <c r="BF54435" s="1"/>
    </row>
    <row r="54436" spans="58:58" x14ac:dyDescent="0.25">
      <c r="BF54436" s="1"/>
    </row>
    <row r="54437" spans="58:58" x14ac:dyDescent="0.25">
      <c r="BF54437" s="1"/>
    </row>
    <row r="54438" spans="58:58" x14ac:dyDescent="0.25">
      <c r="BF54438" s="1"/>
    </row>
    <row r="54439" spans="58:58" x14ac:dyDescent="0.25">
      <c r="BF54439" s="1"/>
    </row>
    <row r="54440" spans="58:58" x14ac:dyDescent="0.25">
      <c r="BF54440" s="1"/>
    </row>
    <row r="54441" spans="58:58" x14ac:dyDescent="0.25">
      <c r="BF54441" s="1"/>
    </row>
    <row r="54442" spans="58:58" x14ac:dyDescent="0.25">
      <c r="BF54442" s="1"/>
    </row>
    <row r="54443" spans="58:58" x14ac:dyDescent="0.25">
      <c r="BF54443" s="1"/>
    </row>
    <row r="54444" spans="58:58" x14ac:dyDescent="0.25">
      <c r="BF54444" s="1"/>
    </row>
    <row r="54445" spans="58:58" x14ac:dyDescent="0.25">
      <c r="BF54445" s="1"/>
    </row>
    <row r="54446" spans="58:58" x14ac:dyDescent="0.25">
      <c r="BF54446" s="1"/>
    </row>
    <row r="54447" spans="58:58" x14ac:dyDescent="0.25">
      <c r="BF54447" s="1"/>
    </row>
    <row r="54448" spans="58:58" x14ac:dyDescent="0.25">
      <c r="BF54448" s="1"/>
    </row>
    <row r="54449" spans="58:58" x14ac:dyDescent="0.25">
      <c r="BF54449" s="1"/>
    </row>
    <row r="54450" spans="58:58" x14ac:dyDescent="0.25">
      <c r="BF54450" s="1"/>
    </row>
    <row r="54451" spans="58:58" x14ac:dyDescent="0.25">
      <c r="BF54451" s="1"/>
    </row>
    <row r="54452" spans="58:58" x14ac:dyDescent="0.25">
      <c r="BF54452" s="1"/>
    </row>
    <row r="54453" spans="58:58" x14ac:dyDescent="0.25">
      <c r="BF54453" s="1"/>
    </row>
    <row r="54454" spans="58:58" x14ac:dyDescent="0.25">
      <c r="BF54454" s="1"/>
    </row>
    <row r="54455" spans="58:58" x14ac:dyDescent="0.25">
      <c r="BF54455" s="1"/>
    </row>
    <row r="54456" spans="58:58" x14ac:dyDescent="0.25">
      <c r="BF54456" s="1"/>
    </row>
    <row r="54457" spans="58:58" x14ac:dyDescent="0.25">
      <c r="BF54457" s="1"/>
    </row>
    <row r="54458" spans="58:58" x14ac:dyDescent="0.25">
      <c r="BF54458" s="1"/>
    </row>
    <row r="54459" spans="58:58" x14ac:dyDescent="0.25">
      <c r="BF54459" s="1"/>
    </row>
    <row r="54460" spans="58:58" x14ac:dyDescent="0.25">
      <c r="BF54460" s="1"/>
    </row>
    <row r="54461" spans="58:58" x14ac:dyDescent="0.25">
      <c r="BF54461" s="1"/>
    </row>
    <row r="54462" spans="58:58" x14ac:dyDescent="0.25">
      <c r="BF54462" s="1"/>
    </row>
    <row r="54463" spans="58:58" x14ac:dyDescent="0.25">
      <c r="BF54463" s="1"/>
    </row>
    <row r="54464" spans="58:58" x14ac:dyDescent="0.25">
      <c r="BF54464" s="1"/>
    </row>
    <row r="54465" spans="58:58" x14ac:dyDescent="0.25">
      <c r="BF54465" s="1"/>
    </row>
    <row r="54466" spans="58:58" x14ac:dyDescent="0.25">
      <c r="BF54466" s="1"/>
    </row>
    <row r="54467" spans="58:58" x14ac:dyDescent="0.25">
      <c r="BF54467" s="1"/>
    </row>
    <row r="54468" spans="58:58" x14ac:dyDescent="0.25">
      <c r="BF54468" s="1"/>
    </row>
    <row r="54469" spans="58:58" x14ac:dyDescent="0.25">
      <c r="BF54469" s="1"/>
    </row>
    <row r="54470" spans="58:58" x14ac:dyDescent="0.25">
      <c r="BF54470" s="1"/>
    </row>
    <row r="54471" spans="58:58" x14ac:dyDescent="0.25">
      <c r="BF54471" s="1"/>
    </row>
    <row r="54472" spans="58:58" x14ac:dyDescent="0.25">
      <c r="BF54472" s="1"/>
    </row>
    <row r="54473" spans="58:58" x14ac:dyDescent="0.25">
      <c r="BF54473" s="1"/>
    </row>
    <row r="54474" spans="58:58" x14ac:dyDescent="0.25">
      <c r="BF54474" s="1"/>
    </row>
    <row r="54475" spans="58:58" x14ac:dyDescent="0.25">
      <c r="BF54475" s="1"/>
    </row>
    <row r="54476" spans="58:58" x14ac:dyDescent="0.25">
      <c r="BF54476" s="1"/>
    </row>
    <row r="54477" spans="58:58" x14ac:dyDescent="0.25">
      <c r="BF54477" s="1"/>
    </row>
    <row r="54478" spans="58:58" x14ac:dyDescent="0.25">
      <c r="BF54478" s="1"/>
    </row>
    <row r="54479" spans="58:58" x14ac:dyDescent="0.25">
      <c r="BF54479" s="1"/>
    </row>
    <row r="54480" spans="58:58" x14ac:dyDescent="0.25">
      <c r="BF54480" s="1"/>
    </row>
    <row r="54481" spans="58:58" x14ac:dyDescent="0.25">
      <c r="BF54481" s="1"/>
    </row>
    <row r="54482" spans="58:58" x14ac:dyDescent="0.25">
      <c r="BF54482" s="1"/>
    </row>
    <row r="54483" spans="58:58" x14ac:dyDescent="0.25">
      <c r="BF54483" s="1"/>
    </row>
    <row r="54484" spans="58:58" x14ac:dyDescent="0.25">
      <c r="BF54484" s="1"/>
    </row>
    <row r="54485" spans="58:58" x14ac:dyDescent="0.25">
      <c r="BF54485" s="1"/>
    </row>
    <row r="54486" spans="58:58" x14ac:dyDescent="0.25">
      <c r="BF54486" s="1"/>
    </row>
    <row r="54487" spans="58:58" x14ac:dyDescent="0.25">
      <c r="BF54487" s="1"/>
    </row>
    <row r="54488" spans="58:58" x14ac:dyDescent="0.25">
      <c r="BF54488" s="1"/>
    </row>
    <row r="54489" spans="58:58" x14ac:dyDescent="0.25">
      <c r="BF54489" s="1"/>
    </row>
    <row r="54490" spans="58:58" x14ac:dyDescent="0.25">
      <c r="BF54490" s="1"/>
    </row>
    <row r="54491" spans="58:58" x14ac:dyDescent="0.25">
      <c r="BF54491" s="1"/>
    </row>
    <row r="54492" spans="58:58" x14ac:dyDescent="0.25">
      <c r="BF54492" s="1"/>
    </row>
    <row r="54493" spans="58:58" x14ac:dyDescent="0.25">
      <c r="BF54493" s="1"/>
    </row>
    <row r="54494" spans="58:58" x14ac:dyDescent="0.25">
      <c r="BF54494" s="1"/>
    </row>
    <row r="54495" spans="58:58" x14ac:dyDescent="0.25">
      <c r="BF54495" s="1"/>
    </row>
    <row r="54496" spans="58:58" x14ac:dyDescent="0.25">
      <c r="BF54496" s="1"/>
    </row>
    <row r="54497" spans="58:58" x14ac:dyDescent="0.25">
      <c r="BF54497" s="1"/>
    </row>
    <row r="54498" spans="58:58" x14ac:dyDescent="0.25">
      <c r="BF54498" s="1"/>
    </row>
    <row r="54499" spans="58:58" x14ac:dyDescent="0.25">
      <c r="BF54499" s="1"/>
    </row>
    <row r="54500" spans="58:58" x14ac:dyDescent="0.25">
      <c r="BF54500" s="1"/>
    </row>
    <row r="54501" spans="58:58" x14ac:dyDescent="0.25">
      <c r="BF54501" s="1"/>
    </row>
    <row r="54502" spans="58:58" x14ac:dyDescent="0.25">
      <c r="BF54502" s="1"/>
    </row>
    <row r="54503" spans="58:58" x14ac:dyDescent="0.25">
      <c r="BF54503" s="1"/>
    </row>
    <row r="54504" spans="58:58" x14ac:dyDescent="0.25">
      <c r="BF54504" s="1"/>
    </row>
    <row r="54505" spans="58:58" x14ac:dyDescent="0.25">
      <c r="BF54505" s="1"/>
    </row>
    <row r="54506" spans="58:58" x14ac:dyDescent="0.25">
      <c r="BF54506" s="1"/>
    </row>
    <row r="54507" spans="58:58" x14ac:dyDescent="0.25">
      <c r="BF54507" s="1"/>
    </row>
    <row r="54508" spans="58:58" x14ac:dyDescent="0.25">
      <c r="BF54508" s="1"/>
    </row>
    <row r="54509" spans="58:58" x14ac:dyDescent="0.25">
      <c r="BF54509" s="1"/>
    </row>
    <row r="54510" spans="58:58" x14ac:dyDescent="0.25">
      <c r="BF54510" s="1"/>
    </row>
    <row r="54511" spans="58:58" x14ac:dyDescent="0.25">
      <c r="BF54511" s="1"/>
    </row>
    <row r="54512" spans="58:58" x14ac:dyDescent="0.25">
      <c r="BF54512" s="1"/>
    </row>
    <row r="54513" spans="58:58" x14ac:dyDescent="0.25">
      <c r="BF54513" s="1"/>
    </row>
    <row r="54514" spans="58:58" x14ac:dyDescent="0.25">
      <c r="BF54514" s="1"/>
    </row>
    <row r="54515" spans="58:58" x14ac:dyDescent="0.25">
      <c r="BF54515" s="1"/>
    </row>
    <row r="54516" spans="58:58" x14ac:dyDescent="0.25">
      <c r="BF54516" s="1"/>
    </row>
    <row r="54517" spans="58:58" x14ac:dyDescent="0.25">
      <c r="BF54517" s="1"/>
    </row>
    <row r="54518" spans="58:58" x14ac:dyDescent="0.25">
      <c r="BF54518" s="1"/>
    </row>
    <row r="54519" spans="58:58" x14ac:dyDescent="0.25">
      <c r="BF54519" s="1"/>
    </row>
    <row r="54520" spans="58:58" x14ac:dyDescent="0.25">
      <c r="BF54520" s="1"/>
    </row>
    <row r="54521" spans="58:58" x14ac:dyDescent="0.25">
      <c r="BF54521" s="1"/>
    </row>
    <row r="54522" spans="58:58" x14ac:dyDescent="0.25">
      <c r="BF54522" s="1"/>
    </row>
    <row r="54523" spans="58:58" x14ac:dyDescent="0.25">
      <c r="BF54523" s="1"/>
    </row>
    <row r="54524" spans="58:58" x14ac:dyDescent="0.25">
      <c r="BF54524" s="1"/>
    </row>
    <row r="54525" spans="58:58" x14ac:dyDescent="0.25">
      <c r="BF54525" s="1"/>
    </row>
    <row r="54526" spans="58:58" x14ac:dyDescent="0.25">
      <c r="BF54526" s="1"/>
    </row>
    <row r="54527" spans="58:58" x14ac:dyDescent="0.25">
      <c r="BF54527" s="1"/>
    </row>
    <row r="54528" spans="58:58" x14ac:dyDescent="0.25">
      <c r="BF54528" s="1"/>
    </row>
    <row r="54529" spans="58:58" x14ac:dyDescent="0.25">
      <c r="BF54529" s="1"/>
    </row>
    <row r="54530" spans="58:58" x14ac:dyDescent="0.25">
      <c r="BF54530" s="1"/>
    </row>
    <row r="54531" spans="58:58" x14ac:dyDescent="0.25">
      <c r="BF54531" s="1"/>
    </row>
    <row r="54532" spans="58:58" x14ac:dyDescent="0.25">
      <c r="BF54532" s="1"/>
    </row>
    <row r="54533" spans="58:58" x14ac:dyDescent="0.25">
      <c r="BF54533" s="1"/>
    </row>
    <row r="54534" spans="58:58" x14ac:dyDescent="0.25">
      <c r="BF54534" s="1"/>
    </row>
    <row r="54535" spans="58:58" x14ac:dyDescent="0.25">
      <c r="BF54535" s="1"/>
    </row>
    <row r="54536" spans="58:58" x14ac:dyDescent="0.25">
      <c r="BF54536" s="1"/>
    </row>
    <row r="54537" spans="58:58" x14ac:dyDescent="0.25">
      <c r="BF54537" s="1"/>
    </row>
    <row r="54538" spans="58:58" x14ac:dyDescent="0.25">
      <c r="BF54538" s="1"/>
    </row>
    <row r="54539" spans="58:58" x14ac:dyDescent="0.25">
      <c r="BF54539" s="1"/>
    </row>
    <row r="54540" spans="58:58" x14ac:dyDescent="0.25">
      <c r="BF54540" s="1"/>
    </row>
    <row r="54541" spans="58:58" x14ac:dyDescent="0.25">
      <c r="BF54541" s="1"/>
    </row>
    <row r="54542" spans="58:58" x14ac:dyDescent="0.25">
      <c r="BF54542" s="1"/>
    </row>
    <row r="54543" spans="58:58" x14ac:dyDescent="0.25">
      <c r="BF54543" s="1"/>
    </row>
    <row r="54544" spans="58:58" x14ac:dyDescent="0.25">
      <c r="BF54544" s="1"/>
    </row>
    <row r="54545" spans="58:58" x14ac:dyDescent="0.25">
      <c r="BF54545" s="1"/>
    </row>
    <row r="54546" spans="58:58" x14ac:dyDescent="0.25">
      <c r="BF54546" s="1"/>
    </row>
    <row r="54547" spans="58:58" x14ac:dyDescent="0.25">
      <c r="BF54547" s="1"/>
    </row>
    <row r="54548" spans="58:58" x14ac:dyDescent="0.25">
      <c r="BF54548" s="1"/>
    </row>
    <row r="54549" spans="58:58" x14ac:dyDescent="0.25">
      <c r="BF54549" s="1"/>
    </row>
    <row r="54550" spans="58:58" x14ac:dyDescent="0.25">
      <c r="BF54550" s="1"/>
    </row>
    <row r="54551" spans="58:58" x14ac:dyDescent="0.25">
      <c r="BF54551" s="1"/>
    </row>
    <row r="54552" spans="58:58" x14ac:dyDescent="0.25">
      <c r="BF54552" s="1"/>
    </row>
    <row r="54553" spans="58:58" x14ac:dyDescent="0.25">
      <c r="BF54553" s="1"/>
    </row>
    <row r="54554" spans="58:58" x14ac:dyDescent="0.25">
      <c r="BF54554" s="1"/>
    </row>
    <row r="54555" spans="58:58" x14ac:dyDescent="0.25">
      <c r="BF54555" s="1"/>
    </row>
    <row r="54556" spans="58:58" x14ac:dyDescent="0.25">
      <c r="BF54556" s="1"/>
    </row>
    <row r="54557" spans="58:58" x14ac:dyDescent="0.25">
      <c r="BF54557" s="1"/>
    </row>
    <row r="54558" spans="58:58" x14ac:dyDescent="0.25">
      <c r="BF54558" s="1"/>
    </row>
    <row r="54559" spans="58:58" x14ac:dyDescent="0.25">
      <c r="BF54559" s="1"/>
    </row>
    <row r="54560" spans="58:58" x14ac:dyDescent="0.25">
      <c r="BF54560" s="1"/>
    </row>
    <row r="54561" spans="58:58" x14ac:dyDescent="0.25">
      <c r="BF54561" s="1"/>
    </row>
    <row r="54562" spans="58:58" x14ac:dyDescent="0.25">
      <c r="BF54562" s="1"/>
    </row>
    <row r="54563" spans="58:58" x14ac:dyDescent="0.25">
      <c r="BF54563" s="1"/>
    </row>
    <row r="54564" spans="58:58" x14ac:dyDescent="0.25">
      <c r="BF54564" s="1"/>
    </row>
    <row r="54565" spans="58:58" x14ac:dyDescent="0.25">
      <c r="BF54565" s="1"/>
    </row>
    <row r="54566" spans="58:58" x14ac:dyDescent="0.25">
      <c r="BF54566" s="1"/>
    </row>
    <row r="54567" spans="58:58" x14ac:dyDescent="0.25">
      <c r="BF54567" s="1"/>
    </row>
    <row r="54568" spans="58:58" x14ac:dyDescent="0.25">
      <c r="BF54568" s="1"/>
    </row>
    <row r="54569" spans="58:58" x14ac:dyDescent="0.25">
      <c r="BF54569" s="1"/>
    </row>
    <row r="54570" spans="58:58" x14ac:dyDescent="0.25">
      <c r="BF54570" s="1"/>
    </row>
    <row r="54571" spans="58:58" x14ac:dyDescent="0.25">
      <c r="BF54571" s="1"/>
    </row>
    <row r="54572" spans="58:58" x14ac:dyDescent="0.25">
      <c r="BF54572" s="1"/>
    </row>
    <row r="54573" spans="58:58" x14ac:dyDescent="0.25">
      <c r="BF54573" s="1"/>
    </row>
    <row r="54574" spans="58:58" x14ac:dyDescent="0.25">
      <c r="BF54574" s="1"/>
    </row>
    <row r="54575" spans="58:58" x14ac:dyDescent="0.25">
      <c r="BF54575" s="1"/>
    </row>
    <row r="54576" spans="58:58" x14ac:dyDescent="0.25">
      <c r="BF54576" s="1"/>
    </row>
    <row r="54577" spans="58:58" x14ac:dyDescent="0.25">
      <c r="BF54577" s="1"/>
    </row>
    <row r="54578" spans="58:58" x14ac:dyDescent="0.25">
      <c r="BF54578" s="1"/>
    </row>
    <row r="54579" spans="58:58" x14ac:dyDescent="0.25">
      <c r="BF54579" s="1"/>
    </row>
    <row r="54580" spans="58:58" x14ac:dyDescent="0.25">
      <c r="BF54580" s="1"/>
    </row>
    <row r="54581" spans="58:58" x14ac:dyDescent="0.25">
      <c r="BF54581" s="1"/>
    </row>
    <row r="54582" spans="58:58" x14ac:dyDescent="0.25">
      <c r="BF54582" s="1"/>
    </row>
    <row r="54583" spans="58:58" x14ac:dyDescent="0.25">
      <c r="BF54583" s="1"/>
    </row>
    <row r="54584" spans="58:58" x14ac:dyDescent="0.25">
      <c r="BF54584" s="1"/>
    </row>
    <row r="54585" spans="58:58" x14ac:dyDescent="0.25">
      <c r="BF54585" s="1"/>
    </row>
    <row r="54586" spans="58:58" x14ac:dyDescent="0.25">
      <c r="BF54586" s="1"/>
    </row>
    <row r="54587" spans="58:58" x14ac:dyDescent="0.25">
      <c r="BF54587" s="1"/>
    </row>
    <row r="54588" spans="58:58" x14ac:dyDescent="0.25">
      <c r="BF54588" s="1"/>
    </row>
    <row r="54589" spans="58:58" x14ac:dyDescent="0.25">
      <c r="BF54589" s="1"/>
    </row>
    <row r="54590" spans="58:58" x14ac:dyDescent="0.25">
      <c r="BF54590" s="1"/>
    </row>
    <row r="54591" spans="58:58" x14ac:dyDescent="0.25">
      <c r="BF54591" s="1"/>
    </row>
    <row r="54592" spans="58:58" x14ac:dyDescent="0.25">
      <c r="BF54592" s="1"/>
    </row>
    <row r="54593" spans="58:58" x14ac:dyDescent="0.25">
      <c r="BF54593" s="1"/>
    </row>
    <row r="54594" spans="58:58" x14ac:dyDescent="0.25">
      <c r="BF54594" s="1"/>
    </row>
    <row r="54595" spans="58:58" x14ac:dyDescent="0.25">
      <c r="BF54595" s="1"/>
    </row>
    <row r="54596" spans="58:58" x14ac:dyDescent="0.25">
      <c r="BF54596" s="1"/>
    </row>
    <row r="54597" spans="58:58" x14ac:dyDescent="0.25">
      <c r="BF54597" s="1"/>
    </row>
    <row r="54598" spans="58:58" x14ac:dyDescent="0.25">
      <c r="BF54598" s="1"/>
    </row>
    <row r="54599" spans="58:58" x14ac:dyDescent="0.25">
      <c r="BF54599" s="1"/>
    </row>
    <row r="54600" spans="58:58" x14ac:dyDescent="0.25">
      <c r="BF54600" s="1"/>
    </row>
    <row r="54601" spans="58:58" x14ac:dyDescent="0.25">
      <c r="BF54601" s="1"/>
    </row>
    <row r="54602" spans="58:58" x14ac:dyDescent="0.25">
      <c r="BF54602" s="1"/>
    </row>
    <row r="54603" spans="58:58" x14ac:dyDescent="0.25">
      <c r="BF54603" s="1"/>
    </row>
    <row r="54604" spans="58:58" x14ac:dyDescent="0.25">
      <c r="BF54604" s="1"/>
    </row>
    <row r="54605" spans="58:58" x14ac:dyDescent="0.25">
      <c r="BF54605" s="1"/>
    </row>
    <row r="54606" spans="58:58" x14ac:dyDescent="0.25">
      <c r="BF54606" s="1"/>
    </row>
    <row r="54607" spans="58:58" x14ac:dyDescent="0.25">
      <c r="BF54607" s="1"/>
    </row>
    <row r="54608" spans="58:58" x14ac:dyDescent="0.25">
      <c r="BF54608" s="1"/>
    </row>
    <row r="54609" spans="58:58" x14ac:dyDescent="0.25">
      <c r="BF54609" s="1"/>
    </row>
    <row r="54610" spans="58:58" x14ac:dyDescent="0.25">
      <c r="BF54610" s="1"/>
    </row>
    <row r="54611" spans="58:58" x14ac:dyDescent="0.25">
      <c r="BF54611" s="1"/>
    </row>
    <row r="54612" spans="58:58" x14ac:dyDescent="0.25">
      <c r="BF54612" s="1"/>
    </row>
    <row r="54613" spans="58:58" x14ac:dyDescent="0.25">
      <c r="BF54613" s="1"/>
    </row>
    <row r="54614" spans="58:58" x14ac:dyDescent="0.25">
      <c r="BF54614" s="1"/>
    </row>
    <row r="54615" spans="58:58" x14ac:dyDescent="0.25">
      <c r="BF54615" s="1"/>
    </row>
    <row r="54616" spans="58:58" x14ac:dyDescent="0.25">
      <c r="BF54616" s="1"/>
    </row>
    <row r="54617" spans="58:58" x14ac:dyDescent="0.25">
      <c r="BF54617" s="1"/>
    </row>
    <row r="54618" spans="58:58" x14ac:dyDescent="0.25">
      <c r="BF54618" s="1"/>
    </row>
    <row r="54619" spans="58:58" x14ac:dyDescent="0.25">
      <c r="BF54619" s="1"/>
    </row>
    <row r="54620" spans="58:58" x14ac:dyDescent="0.25">
      <c r="BF54620" s="1"/>
    </row>
    <row r="54621" spans="58:58" x14ac:dyDescent="0.25">
      <c r="BF54621" s="1"/>
    </row>
    <row r="54622" spans="58:58" x14ac:dyDescent="0.25">
      <c r="BF54622" s="1"/>
    </row>
    <row r="54623" spans="58:58" x14ac:dyDescent="0.25">
      <c r="BF54623" s="1"/>
    </row>
    <row r="54624" spans="58:58" x14ac:dyDescent="0.25">
      <c r="BF54624" s="1"/>
    </row>
    <row r="54625" spans="58:58" x14ac:dyDescent="0.25">
      <c r="BF54625" s="1"/>
    </row>
    <row r="54626" spans="58:58" x14ac:dyDescent="0.25">
      <c r="BF54626" s="1"/>
    </row>
    <row r="54627" spans="58:58" x14ac:dyDescent="0.25">
      <c r="BF54627" s="1"/>
    </row>
    <row r="54628" spans="58:58" x14ac:dyDescent="0.25">
      <c r="BF54628" s="1"/>
    </row>
    <row r="54629" spans="58:58" x14ac:dyDescent="0.25">
      <c r="BF54629" s="1"/>
    </row>
    <row r="54630" spans="58:58" x14ac:dyDescent="0.25">
      <c r="BF54630" s="1"/>
    </row>
    <row r="54631" spans="58:58" x14ac:dyDescent="0.25">
      <c r="BF54631" s="1"/>
    </row>
    <row r="54632" spans="58:58" x14ac:dyDescent="0.25">
      <c r="BF54632" s="1"/>
    </row>
    <row r="54633" spans="58:58" x14ac:dyDescent="0.25">
      <c r="BF54633" s="1"/>
    </row>
    <row r="54634" spans="58:58" x14ac:dyDescent="0.25">
      <c r="BF54634" s="1"/>
    </row>
    <row r="54635" spans="58:58" x14ac:dyDescent="0.25">
      <c r="BF54635" s="1"/>
    </row>
    <row r="54636" spans="58:58" x14ac:dyDescent="0.25">
      <c r="BF54636" s="1"/>
    </row>
    <row r="54637" spans="58:58" x14ac:dyDescent="0.25">
      <c r="BF54637" s="1"/>
    </row>
    <row r="54638" spans="58:58" x14ac:dyDescent="0.25">
      <c r="BF54638" s="1"/>
    </row>
    <row r="54639" spans="58:58" x14ac:dyDescent="0.25">
      <c r="BF54639" s="1"/>
    </row>
    <row r="54640" spans="58:58" x14ac:dyDescent="0.25">
      <c r="BF54640" s="1"/>
    </row>
    <row r="54641" spans="58:58" x14ac:dyDescent="0.25">
      <c r="BF54641" s="1"/>
    </row>
    <row r="54642" spans="58:58" x14ac:dyDescent="0.25">
      <c r="BF54642" s="1"/>
    </row>
    <row r="54643" spans="58:58" x14ac:dyDescent="0.25">
      <c r="BF54643" s="1"/>
    </row>
    <row r="54644" spans="58:58" x14ac:dyDescent="0.25">
      <c r="BF54644" s="1"/>
    </row>
    <row r="54645" spans="58:58" x14ac:dyDescent="0.25">
      <c r="BF54645" s="1"/>
    </row>
    <row r="54646" spans="58:58" x14ac:dyDescent="0.25">
      <c r="BF54646" s="1"/>
    </row>
    <row r="54647" spans="58:58" x14ac:dyDescent="0.25">
      <c r="BF54647" s="1"/>
    </row>
    <row r="54648" spans="58:58" x14ac:dyDescent="0.25">
      <c r="BF54648" s="1"/>
    </row>
    <row r="54649" spans="58:58" x14ac:dyDescent="0.25">
      <c r="BF54649" s="1"/>
    </row>
    <row r="54650" spans="58:58" x14ac:dyDescent="0.25">
      <c r="BF54650" s="1"/>
    </row>
    <row r="54651" spans="58:58" x14ac:dyDescent="0.25">
      <c r="BF54651" s="1"/>
    </row>
    <row r="54652" spans="58:58" x14ac:dyDescent="0.25">
      <c r="BF54652" s="1"/>
    </row>
    <row r="54653" spans="58:58" x14ac:dyDescent="0.25">
      <c r="BF54653" s="1"/>
    </row>
    <row r="54654" spans="58:58" x14ac:dyDescent="0.25">
      <c r="BF54654" s="1"/>
    </row>
    <row r="54655" spans="58:58" x14ac:dyDescent="0.25">
      <c r="BF54655" s="1"/>
    </row>
    <row r="54656" spans="58:58" x14ac:dyDescent="0.25">
      <c r="BF54656" s="1"/>
    </row>
    <row r="54657" spans="58:58" x14ac:dyDescent="0.25">
      <c r="BF54657" s="1"/>
    </row>
    <row r="54658" spans="58:58" x14ac:dyDescent="0.25">
      <c r="BF54658" s="1"/>
    </row>
    <row r="54659" spans="58:58" x14ac:dyDescent="0.25">
      <c r="BF54659" s="1"/>
    </row>
    <row r="54660" spans="58:58" x14ac:dyDescent="0.25">
      <c r="BF54660" s="1"/>
    </row>
    <row r="54661" spans="58:58" x14ac:dyDescent="0.25">
      <c r="BF54661" s="1"/>
    </row>
    <row r="54662" spans="58:58" x14ac:dyDescent="0.25">
      <c r="BF54662" s="1"/>
    </row>
    <row r="54663" spans="58:58" x14ac:dyDescent="0.25">
      <c r="BF54663" s="1"/>
    </row>
    <row r="54664" spans="58:58" x14ac:dyDescent="0.25">
      <c r="BF54664" s="1"/>
    </row>
    <row r="54665" spans="58:58" x14ac:dyDescent="0.25">
      <c r="BF54665" s="1"/>
    </row>
    <row r="54666" spans="58:58" x14ac:dyDescent="0.25">
      <c r="BF54666" s="1"/>
    </row>
    <row r="54667" spans="58:58" x14ac:dyDescent="0.25">
      <c r="BF54667" s="1"/>
    </row>
    <row r="54668" spans="58:58" x14ac:dyDescent="0.25">
      <c r="BF54668" s="1"/>
    </row>
    <row r="54669" spans="58:58" x14ac:dyDescent="0.25">
      <c r="BF54669" s="1"/>
    </row>
    <row r="54670" spans="58:58" x14ac:dyDescent="0.25">
      <c r="BF54670" s="1"/>
    </row>
    <row r="54671" spans="58:58" x14ac:dyDescent="0.25">
      <c r="BF54671" s="1"/>
    </row>
    <row r="54672" spans="58:58" x14ac:dyDescent="0.25">
      <c r="BF54672" s="1"/>
    </row>
    <row r="54673" spans="58:58" x14ac:dyDescent="0.25">
      <c r="BF54673" s="1"/>
    </row>
    <row r="54674" spans="58:58" x14ac:dyDescent="0.25">
      <c r="BF54674" s="1"/>
    </row>
    <row r="54675" spans="58:58" x14ac:dyDescent="0.25">
      <c r="BF54675" s="1"/>
    </row>
    <row r="54676" spans="58:58" x14ac:dyDescent="0.25">
      <c r="BF54676" s="1"/>
    </row>
    <row r="54677" spans="58:58" x14ac:dyDescent="0.25">
      <c r="BF54677" s="1"/>
    </row>
    <row r="54678" spans="58:58" x14ac:dyDescent="0.25">
      <c r="BF54678" s="1"/>
    </row>
    <row r="54679" spans="58:58" x14ac:dyDescent="0.25">
      <c r="BF54679" s="1"/>
    </row>
    <row r="54680" spans="58:58" x14ac:dyDescent="0.25">
      <c r="BF54680" s="1"/>
    </row>
    <row r="54681" spans="58:58" x14ac:dyDescent="0.25">
      <c r="BF54681" s="1"/>
    </row>
    <row r="54682" spans="58:58" x14ac:dyDescent="0.25">
      <c r="BF54682" s="1"/>
    </row>
    <row r="54683" spans="58:58" x14ac:dyDescent="0.25">
      <c r="BF54683" s="1"/>
    </row>
    <row r="54684" spans="58:58" x14ac:dyDescent="0.25">
      <c r="BF54684" s="1"/>
    </row>
    <row r="54685" spans="58:58" x14ac:dyDescent="0.25">
      <c r="BF54685" s="1"/>
    </row>
    <row r="54686" spans="58:58" x14ac:dyDescent="0.25">
      <c r="BF54686" s="1"/>
    </row>
    <row r="54687" spans="58:58" x14ac:dyDescent="0.25">
      <c r="BF54687" s="1"/>
    </row>
    <row r="54688" spans="58:58" x14ac:dyDescent="0.25">
      <c r="BF54688" s="1"/>
    </row>
    <row r="54689" spans="58:58" x14ac:dyDescent="0.25">
      <c r="BF54689" s="1"/>
    </row>
    <row r="54690" spans="58:58" x14ac:dyDescent="0.25">
      <c r="BF54690" s="1"/>
    </row>
    <row r="54691" spans="58:58" x14ac:dyDescent="0.25">
      <c r="BF54691" s="1"/>
    </row>
    <row r="54692" spans="58:58" x14ac:dyDescent="0.25">
      <c r="BF54692" s="1"/>
    </row>
    <row r="54693" spans="58:58" x14ac:dyDescent="0.25">
      <c r="BF54693" s="1"/>
    </row>
    <row r="54694" spans="58:58" x14ac:dyDescent="0.25">
      <c r="BF54694" s="1"/>
    </row>
    <row r="54695" spans="58:58" x14ac:dyDescent="0.25">
      <c r="BF54695" s="1"/>
    </row>
    <row r="54696" spans="58:58" x14ac:dyDescent="0.25">
      <c r="BF54696" s="1"/>
    </row>
    <row r="54697" spans="58:58" x14ac:dyDescent="0.25">
      <c r="BF54697" s="1"/>
    </row>
    <row r="54698" spans="58:58" x14ac:dyDescent="0.25">
      <c r="BF54698" s="1"/>
    </row>
    <row r="54699" spans="58:58" x14ac:dyDescent="0.25">
      <c r="BF54699" s="1"/>
    </row>
    <row r="54700" spans="58:58" x14ac:dyDescent="0.25">
      <c r="BF54700" s="1"/>
    </row>
    <row r="54701" spans="58:58" x14ac:dyDescent="0.25">
      <c r="BF54701" s="1"/>
    </row>
    <row r="54702" spans="58:58" x14ac:dyDescent="0.25">
      <c r="BF54702" s="1"/>
    </row>
    <row r="54703" spans="58:58" x14ac:dyDescent="0.25">
      <c r="BF54703" s="1"/>
    </row>
    <row r="54704" spans="58:58" x14ac:dyDescent="0.25">
      <c r="BF54704" s="1"/>
    </row>
    <row r="54705" spans="58:58" x14ac:dyDescent="0.25">
      <c r="BF54705" s="1"/>
    </row>
    <row r="54706" spans="58:58" x14ac:dyDescent="0.25">
      <c r="BF54706" s="1"/>
    </row>
    <row r="54707" spans="58:58" x14ac:dyDescent="0.25">
      <c r="BF54707" s="1"/>
    </row>
    <row r="54708" spans="58:58" x14ac:dyDescent="0.25">
      <c r="BF54708" s="1"/>
    </row>
    <row r="54709" spans="58:58" x14ac:dyDescent="0.25">
      <c r="BF54709" s="1"/>
    </row>
    <row r="54710" spans="58:58" x14ac:dyDescent="0.25">
      <c r="BF54710" s="1"/>
    </row>
    <row r="54711" spans="58:58" x14ac:dyDescent="0.25">
      <c r="BF54711" s="1"/>
    </row>
    <row r="54712" spans="58:58" x14ac:dyDescent="0.25">
      <c r="BF54712" s="1"/>
    </row>
    <row r="54713" spans="58:58" x14ac:dyDescent="0.25">
      <c r="BF54713" s="1"/>
    </row>
    <row r="54714" spans="58:58" x14ac:dyDescent="0.25">
      <c r="BF54714" s="1"/>
    </row>
    <row r="54715" spans="58:58" x14ac:dyDescent="0.25">
      <c r="BF54715" s="1"/>
    </row>
    <row r="54716" spans="58:58" x14ac:dyDescent="0.25">
      <c r="BF54716" s="1"/>
    </row>
    <row r="54717" spans="58:58" x14ac:dyDescent="0.25">
      <c r="BF54717" s="1"/>
    </row>
    <row r="54718" spans="58:58" x14ac:dyDescent="0.25">
      <c r="BF54718" s="1"/>
    </row>
    <row r="54719" spans="58:58" x14ac:dyDescent="0.25">
      <c r="BF54719" s="1"/>
    </row>
    <row r="54720" spans="58:58" x14ac:dyDescent="0.25">
      <c r="BF54720" s="1"/>
    </row>
    <row r="54721" spans="58:58" x14ac:dyDescent="0.25">
      <c r="BF54721" s="1"/>
    </row>
    <row r="54722" spans="58:58" x14ac:dyDescent="0.25">
      <c r="BF54722" s="1"/>
    </row>
    <row r="54723" spans="58:58" x14ac:dyDescent="0.25">
      <c r="BF54723" s="1"/>
    </row>
    <row r="54724" spans="58:58" x14ac:dyDescent="0.25">
      <c r="BF54724" s="1"/>
    </row>
    <row r="54725" spans="58:58" x14ac:dyDescent="0.25">
      <c r="BF54725" s="1"/>
    </row>
    <row r="54726" spans="58:58" x14ac:dyDescent="0.25">
      <c r="BF54726" s="1"/>
    </row>
    <row r="54727" spans="58:58" x14ac:dyDescent="0.25">
      <c r="BF54727" s="1"/>
    </row>
    <row r="54728" spans="58:58" x14ac:dyDescent="0.25">
      <c r="BF54728" s="1"/>
    </row>
    <row r="54729" spans="58:58" x14ac:dyDescent="0.25">
      <c r="BF54729" s="1"/>
    </row>
    <row r="54730" spans="58:58" x14ac:dyDescent="0.25">
      <c r="BF54730" s="1"/>
    </row>
    <row r="54731" spans="58:58" x14ac:dyDescent="0.25">
      <c r="BF54731" s="1"/>
    </row>
    <row r="54732" spans="58:58" x14ac:dyDescent="0.25">
      <c r="BF54732" s="1"/>
    </row>
    <row r="54733" spans="58:58" x14ac:dyDescent="0.25">
      <c r="BF54733" s="1"/>
    </row>
    <row r="54734" spans="58:58" x14ac:dyDescent="0.25">
      <c r="BF54734" s="1"/>
    </row>
    <row r="54735" spans="58:58" x14ac:dyDescent="0.25">
      <c r="BF54735" s="1"/>
    </row>
    <row r="54736" spans="58:58" x14ac:dyDescent="0.25">
      <c r="BF54736" s="1"/>
    </row>
    <row r="54737" spans="58:58" x14ac:dyDescent="0.25">
      <c r="BF54737" s="1"/>
    </row>
    <row r="54738" spans="58:58" x14ac:dyDescent="0.25">
      <c r="BF54738" s="1"/>
    </row>
    <row r="54739" spans="58:58" x14ac:dyDescent="0.25">
      <c r="BF54739" s="1"/>
    </row>
    <row r="54740" spans="58:58" x14ac:dyDescent="0.25">
      <c r="BF54740" s="1"/>
    </row>
    <row r="54741" spans="58:58" x14ac:dyDescent="0.25">
      <c r="BF54741" s="1"/>
    </row>
    <row r="54742" spans="58:58" x14ac:dyDescent="0.25">
      <c r="BF54742" s="1"/>
    </row>
    <row r="54743" spans="58:58" x14ac:dyDescent="0.25">
      <c r="BF54743" s="1"/>
    </row>
    <row r="54744" spans="58:58" x14ac:dyDescent="0.25">
      <c r="BF54744" s="1"/>
    </row>
    <row r="54745" spans="58:58" x14ac:dyDescent="0.25">
      <c r="BF54745" s="1"/>
    </row>
    <row r="54746" spans="58:58" x14ac:dyDescent="0.25">
      <c r="BF54746" s="1"/>
    </row>
    <row r="54747" spans="58:58" x14ac:dyDescent="0.25">
      <c r="BF54747" s="1"/>
    </row>
    <row r="54748" spans="58:58" x14ac:dyDescent="0.25">
      <c r="BF54748" s="1"/>
    </row>
    <row r="54749" spans="58:58" x14ac:dyDescent="0.25">
      <c r="BF54749" s="1"/>
    </row>
    <row r="54750" spans="58:58" x14ac:dyDescent="0.25">
      <c r="BF54750" s="1"/>
    </row>
    <row r="54751" spans="58:58" x14ac:dyDescent="0.25">
      <c r="BF54751" s="1"/>
    </row>
    <row r="54752" spans="58:58" x14ac:dyDescent="0.25">
      <c r="BF54752" s="1"/>
    </row>
    <row r="54753" spans="58:58" x14ac:dyDescent="0.25">
      <c r="BF54753" s="1"/>
    </row>
    <row r="54754" spans="58:58" x14ac:dyDescent="0.25">
      <c r="BF54754" s="1"/>
    </row>
    <row r="54755" spans="58:58" x14ac:dyDescent="0.25">
      <c r="BF54755" s="1"/>
    </row>
    <row r="54756" spans="58:58" x14ac:dyDescent="0.25">
      <c r="BF54756" s="1"/>
    </row>
    <row r="54757" spans="58:58" x14ac:dyDescent="0.25">
      <c r="BF54757" s="1"/>
    </row>
    <row r="54758" spans="58:58" x14ac:dyDescent="0.25">
      <c r="BF54758" s="1"/>
    </row>
    <row r="54759" spans="58:58" x14ac:dyDescent="0.25">
      <c r="BF54759" s="1"/>
    </row>
    <row r="54760" spans="58:58" x14ac:dyDescent="0.25">
      <c r="BF54760" s="1"/>
    </row>
    <row r="54761" spans="58:58" x14ac:dyDescent="0.25">
      <c r="BF54761" s="1"/>
    </row>
    <row r="54762" spans="58:58" x14ac:dyDescent="0.25">
      <c r="BF54762" s="1"/>
    </row>
    <row r="54763" spans="58:58" x14ac:dyDescent="0.25">
      <c r="BF54763" s="1"/>
    </row>
    <row r="54764" spans="58:58" x14ac:dyDescent="0.25">
      <c r="BF54764" s="1"/>
    </row>
    <row r="54765" spans="58:58" x14ac:dyDescent="0.25">
      <c r="BF54765" s="1"/>
    </row>
    <row r="54766" spans="58:58" x14ac:dyDescent="0.25">
      <c r="BF54766" s="1"/>
    </row>
    <row r="54767" spans="58:58" x14ac:dyDescent="0.25">
      <c r="BF54767" s="1"/>
    </row>
    <row r="54768" spans="58:58" x14ac:dyDescent="0.25">
      <c r="BF54768" s="1"/>
    </row>
    <row r="54769" spans="58:58" x14ac:dyDescent="0.25">
      <c r="BF54769" s="1"/>
    </row>
    <row r="54770" spans="58:58" x14ac:dyDescent="0.25">
      <c r="BF54770" s="1"/>
    </row>
    <row r="54771" spans="58:58" x14ac:dyDescent="0.25">
      <c r="BF54771" s="1"/>
    </row>
    <row r="54772" spans="58:58" x14ac:dyDescent="0.25">
      <c r="BF54772" s="1"/>
    </row>
    <row r="54773" spans="58:58" x14ac:dyDescent="0.25">
      <c r="BF54773" s="1"/>
    </row>
    <row r="54774" spans="58:58" x14ac:dyDescent="0.25">
      <c r="BF54774" s="1"/>
    </row>
    <row r="54775" spans="58:58" x14ac:dyDescent="0.25">
      <c r="BF54775" s="1"/>
    </row>
    <row r="54776" spans="58:58" x14ac:dyDescent="0.25">
      <c r="BF54776" s="1"/>
    </row>
    <row r="54777" spans="58:58" x14ac:dyDescent="0.25">
      <c r="BF54777" s="1"/>
    </row>
    <row r="54778" spans="58:58" x14ac:dyDescent="0.25">
      <c r="BF54778" s="1"/>
    </row>
    <row r="54779" spans="58:58" x14ac:dyDescent="0.25">
      <c r="BF54779" s="1"/>
    </row>
    <row r="54780" spans="58:58" x14ac:dyDescent="0.25">
      <c r="BF54780" s="1"/>
    </row>
    <row r="54781" spans="58:58" x14ac:dyDescent="0.25">
      <c r="BF54781" s="1"/>
    </row>
    <row r="54782" spans="58:58" x14ac:dyDescent="0.25">
      <c r="BF54782" s="1"/>
    </row>
    <row r="54783" spans="58:58" x14ac:dyDescent="0.25">
      <c r="BF54783" s="1"/>
    </row>
    <row r="54784" spans="58:58" x14ac:dyDescent="0.25">
      <c r="BF54784" s="1"/>
    </row>
    <row r="54785" spans="58:58" x14ac:dyDescent="0.25">
      <c r="BF54785" s="1"/>
    </row>
    <row r="54786" spans="58:58" x14ac:dyDescent="0.25">
      <c r="BF54786" s="1"/>
    </row>
    <row r="54787" spans="58:58" x14ac:dyDescent="0.25">
      <c r="BF54787" s="1"/>
    </row>
    <row r="54788" spans="58:58" x14ac:dyDescent="0.25">
      <c r="BF54788" s="1"/>
    </row>
    <row r="54789" spans="58:58" x14ac:dyDescent="0.25">
      <c r="BF54789" s="1"/>
    </row>
    <row r="54790" spans="58:58" x14ac:dyDescent="0.25">
      <c r="BF54790" s="1"/>
    </row>
    <row r="54791" spans="58:58" x14ac:dyDescent="0.25">
      <c r="BF54791" s="1"/>
    </row>
    <row r="54792" spans="58:58" x14ac:dyDescent="0.25">
      <c r="BF54792" s="1"/>
    </row>
    <row r="54793" spans="58:58" x14ac:dyDescent="0.25">
      <c r="BF54793" s="1"/>
    </row>
    <row r="54794" spans="58:58" x14ac:dyDescent="0.25">
      <c r="BF54794" s="1"/>
    </row>
    <row r="54795" spans="58:58" x14ac:dyDescent="0.25">
      <c r="BF54795" s="1"/>
    </row>
    <row r="54796" spans="58:58" x14ac:dyDescent="0.25">
      <c r="BF54796" s="1"/>
    </row>
    <row r="54797" spans="58:58" x14ac:dyDescent="0.25">
      <c r="BF54797" s="1"/>
    </row>
    <row r="54798" spans="58:58" x14ac:dyDescent="0.25">
      <c r="BF54798" s="1"/>
    </row>
    <row r="54799" spans="58:58" x14ac:dyDescent="0.25">
      <c r="BF54799" s="1"/>
    </row>
    <row r="54800" spans="58:58" x14ac:dyDescent="0.25">
      <c r="BF54800" s="1"/>
    </row>
    <row r="54801" spans="58:58" x14ac:dyDescent="0.25">
      <c r="BF54801" s="1"/>
    </row>
    <row r="54802" spans="58:58" x14ac:dyDescent="0.25">
      <c r="BF54802" s="1"/>
    </row>
    <row r="54803" spans="58:58" x14ac:dyDescent="0.25">
      <c r="BF54803" s="1"/>
    </row>
    <row r="54804" spans="58:58" x14ac:dyDescent="0.25">
      <c r="BF54804" s="1"/>
    </row>
    <row r="54805" spans="58:58" x14ac:dyDescent="0.25">
      <c r="BF54805" s="1"/>
    </row>
    <row r="54806" spans="58:58" x14ac:dyDescent="0.25">
      <c r="BF54806" s="1"/>
    </row>
    <row r="54807" spans="58:58" x14ac:dyDescent="0.25">
      <c r="BF54807" s="1"/>
    </row>
    <row r="54808" spans="58:58" x14ac:dyDescent="0.25">
      <c r="BF54808" s="1"/>
    </row>
    <row r="54809" spans="58:58" x14ac:dyDescent="0.25">
      <c r="BF54809" s="1"/>
    </row>
    <row r="54810" spans="58:58" x14ac:dyDescent="0.25">
      <c r="BF54810" s="1"/>
    </row>
    <row r="54811" spans="58:58" x14ac:dyDescent="0.25">
      <c r="BF54811" s="1"/>
    </row>
    <row r="54812" spans="58:58" x14ac:dyDescent="0.25">
      <c r="BF54812" s="1"/>
    </row>
    <row r="54813" spans="58:58" x14ac:dyDescent="0.25">
      <c r="BF54813" s="1"/>
    </row>
    <row r="54814" spans="58:58" x14ac:dyDescent="0.25">
      <c r="BF54814" s="1"/>
    </row>
    <row r="54815" spans="58:58" x14ac:dyDescent="0.25">
      <c r="BF54815" s="1"/>
    </row>
    <row r="54816" spans="58:58" x14ac:dyDescent="0.25">
      <c r="BF54816" s="1"/>
    </row>
    <row r="54817" spans="58:58" x14ac:dyDescent="0.25">
      <c r="BF54817" s="1"/>
    </row>
    <row r="54818" spans="58:58" x14ac:dyDescent="0.25">
      <c r="BF54818" s="1"/>
    </row>
    <row r="54819" spans="58:58" x14ac:dyDescent="0.25">
      <c r="BF54819" s="1"/>
    </row>
    <row r="54820" spans="58:58" x14ac:dyDescent="0.25">
      <c r="BF54820" s="1"/>
    </row>
    <row r="54821" spans="58:58" x14ac:dyDescent="0.25">
      <c r="BF54821" s="1"/>
    </row>
    <row r="54822" spans="58:58" x14ac:dyDescent="0.25">
      <c r="BF54822" s="1"/>
    </row>
    <row r="54823" spans="58:58" x14ac:dyDescent="0.25">
      <c r="BF54823" s="1"/>
    </row>
    <row r="54824" spans="58:58" x14ac:dyDescent="0.25">
      <c r="BF54824" s="1"/>
    </row>
    <row r="54825" spans="58:58" x14ac:dyDescent="0.25">
      <c r="BF54825" s="1"/>
    </row>
    <row r="54826" spans="58:58" x14ac:dyDescent="0.25">
      <c r="BF54826" s="1"/>
    </row>
    <row r="54827" spans="58:58" x14ac:dyDescent="0.25">
      <c r="BF54827" s="1"/>
    </row>
    <row r="54828" spans="58:58" x14ac:dyDescent="0.25">
      <c r="BF54828" s="1"/>
    </row>
    <row r="54829" spans="58:58" x14ac:dyDescent="0.25">
      <c r="BF54829" s="1"/>
    </row>
    <row r="54830" spans="58:58" x14ac:dyDescent="0.25">
      <c r="BF54830" s="1"/>
    </row>
    <row r="54831" spans="58:58" x14ac:dyDescent="0.25">
      <c r="BF54831" s="1"/>
    </row>
    <row r="54832" spans="58:58" x14ac:dyDescent="0.25">
      <c r="BF54832" s="1"/>
    </row>
    <row r="54833" spans="58:58" x14ac:dyDescent="0.25">
      <c r="BF54833" s="1"/>
    </row>
    <row r="54834" spans="58:58" x14ac:dyDescent="0.25">
      <c r="BF54834" s="1"/>
    </row>
    <row r="54835" spans="58:58" x14ac:dyDescent="0.25">
      <c r="BF54835" s="1"/>
    </row>
    <row r="54836" spans="58:58" x14ac:dyDescent="0.25">
      <c r="BF54836" s="1"/>
    </row>
    <row r="54837" spans="58:58" x14ac:dyDescent="0.25">
      <c r="BF54837" s="1"/>
    </row>
    <row r="54838" spans="58:58" x14ac:dyDescent="0.25">
      <c r="BF54838" s="1"/>
    </row>
    <row r="54839" spans="58:58" x14ac:dyDescent="0.25">
      <c r="BF54839" s="1"/>
    </row>
    <row r="54840" spans="58:58" x14ac:dyDescent="0.25">
      <c r="BF54840" s="1"/>
    </row>
    <row r="54841" spans="58:58" x14ac:dyDescent="0.25">
      <c r="BF54841" s="1"/>
    </row>
    <row r="54842" spans="58:58" x14ac:dyDescent="0.25">
      <c r="BF54842" s="1"/>
    </row>
    <row r="54843" spans="58:58" x14ac:dyDescent="0.25">
      <c r="BF54843" s="1"/>
    </row>
    <row r="54844" spans="58:58" x14ac:dyDescent="0.25">
      <c r="BF54844" s="1"/>
    </row>
    <row r="54845" spans="58:58" x14ac:dyDescent="0.25">
      <c r="BF54845" s="1"/>
    </row>
    <row r="54846" spans="58:58" x14ac:dyDescent="0.25">
      <c r="BF54846" s="1"/>
    </row>
    <row r="54847" spans="58:58" x14ac:dyDescent="0.25">
      <c r="BF54847" s="1"/>
    </row>
    <row r="54848" spans="58:58" x14ac:dyDescent="0.25">
      <c r="BF54848" s="1"/>
    </row>
    <row r="54849" spans="58:58" x14ac:dyDescent="0.25">
      <c r="BF54849" s="1"/>
    </row>
    <row r="54850" spans="58:58" x14ac:dyDescent="0.25">
      <c r="BF54850" s="1"/>
    </row>
    <row r="54851" spans="58:58" x14ac:dyDescent="0.25">
      <c r="BF54851" s="1"/>
    </row>
    <row r="54852" spans="58:58" x14ac:dyDescent="0.25">
      <c r="BF54852" s="1"/>
    </row>
    <row r="54853" spans="58:58" x14ac:dyDescent="0.25">
      <c r="BF54853" s="1"/>
    </row>
    <row r="54854" spans="58:58" x14ac:dyDescent="0.25">
      <c r="BF54854" s="1"/>
    </row>
    <row r="54855" spans="58:58" x14ac:dyDescent="0.25">
      <c r="BF54855" s="1"/>
    </row>
    <row r="54856" spans="58:58" x14ac:dyDescent="0.25">
      <c r="BF54856" s="1"/>
    </row>
    <row r="54857" spans="58:58" x14ac:dyDescent="0.25">
      <c r="BF54857" s="1"/>
    </row>
    <row r="54858" spans="58:58" x14ac:dyDescent="0.25">
      <c r="BF54858" s="1"/>
    </row>
    <row r="54859" spans="58:58" x14ac:dyDescent="0.25">
      <c r="BF54859" s="1"/>
    </row>
    <row r="54860" spans="58:58" x14ac:dyDescent="0.25">
      <c r="BF54860" s="1"/>
    </row>
    <row r="54861" spans="58:58" x14ac:dyDescent="0.25">
      <c r="BF54861" s="1"/>
    </row>
    <row r="54862" spans="58:58" x14ac:dyDescent="0.25">
      <c r="BF54862" s="1"/>
    </row>
    <row r="54863" spans="58:58" x14ac:dyDescent="0.25">
      <c r="BF54863" s="1"/>
    </row>
    <row r="54864" spans="58:58" x14ac:dyDescent="0.25">
      <c r="BF54864" s="1"/>
    </row>
    <row r="54865" spans="58:58" x14ac:dyDescent="0.25">
      <c r="BF54865" s="1"/>
    </row>
    <row r="54866" spans="58:58" x14ac:dyDescent="0.25">
      <c r="BF54866" s="1"/>
    </row>
    <row r="54867" spans="58:58" x14ac:dyDescent="0.25">
      <c r="BF54867" s="1"/>
    </row>
    <row r="54868" spans="58:58" x14ac:dyDescent="0.25">
      <c r="BF54868" s="1"/>
    </row>
    <row r="54869" spans="58:58" x14ac:dyDescent="0.25">
      <c r="BF54869" s="1"/>
    </row>
    <row r="54870" spans="58:58" x14ac:dyDescent="0.25">
      <c r="BF54870" s="1"/>
    </row>
    <row r="54871" spans="58:58" x14ac:dyDescent="0.25">
      <c r="BF54871" s="1"/>
    </row>
    <row r="54872" spans="58:58" x14ac:dyDescent="0.25">
      <c r="BF54872" s="1"/>
    </row>
    <row r="54873" spans="58:58" x14ac:dyDescent="0.25">
      <c r="BF54873" s="1"/>
    </row>
    <row r="54874" spans="58:58" x14ac:dyDescent="0.25">
      <c r="BF54874" s="1"/>
    </row>
    <row r="54875" spans="58:58" x14ac:dyDescent="0.25">
      <c r="BF54875" s="1"/>
    </row>
    <row r="54876" spans="58:58" x14ac:dyDescent="0.25">
      <c r="BF54876" s="1"/>
    </row>
    <row r="54877" spans="58:58" x14ac:dyDescent="0.25">
      <c r="BF54877" s="1"/>
    </row>
    <row r="54878" spans="58:58" x14ac:dyDescent="0.25">
      <c r="BF54878" s="1"/>
    </row>
    <row r="54879" spans="58:58" x14ac:dyDescent="0.25">
      <c r="BF54879" s="1"/>
    </row>
    <row r="54880" spans="58:58" x14ac:dyDescent="0.25">
      <c r="BF54880" s="1"/>
    </row>
    <row r="54881" spans="58:58" x14ac:dyDescent="0.25">
      <c r="BF54881" s="1"/>
    </row>
    <row r="54882" spans="58:58" x14ac:dyDescent="0.25">
      <c r="BF54882" s="1"/>
    </row>
    <row r="54883" spans="58:58" x14ac:dyDescent="0.25">
      <c r="BF54883" s="1"/>
    </row>
    <row r="54884" spans="58:58" x14ac:dyDescent="0.25">
      <c r="BF54884" s="1"/>
    </row>
    <row r="54885" spans="58:58" x14ac:dyDescent="0.25">
      <c r="BF54885" s="1"/>
    </row>
    <row r="54886" spans="58:58" x14ac:dyDescent="0.25">
      <c r="BF54886" s="1"/>
    </row>
    <row r="54887" spans="58:58" x14ac:dyDescent="0.25">
      <c r="BF54887" s="1"/>
    </row>
    <row r="54888" spans="58:58" x14ac:dyDescent="0.25">
      <c r="BF54888" s="1"/>
    </row>
    <row r="54889" spans="58:58" x14ac:dyDescent="0.25">
      <c r="BF54889" s="1"/>
    </row>
    <row r="54890" spans="58:58" x14ac:dyDescent="0.25">
      <c r="BF54890" s="1"/>
    </row>
    <row r="54891" spans="58:58" x14ac:dyDescent="0.25">
      <c r="BF54891" s="1"/>
    </row>
    <row r="54892" spans="58:58" x14ac:dyDescent="0.25">
      <c r="BF54892" s="1"/>
    </row>
    <row r="54893" spans="58:58" x14ac:dyDescent="0.25">
      <c r="BF54893" s="1"/>
    </row>
    <row r="54894" spans="58:58" x14ac:dyDescent="0.25">
      <c r="BF54894" s="1"/>
    </row>
    <row r="54895" spans="58:58" x14ac:dyDescent="0.25">
      <c r="BF54895" s="1"/>
    </row>
    <row r="54896" spans="58:58" x14ac:dyDescent="0.25">
      <c r="BF54896" s="1"/>
    </row>
    <row r="54897" spans="58:58" x14ac:dyDescent="0.25">
      <c r="BF54897" s="1"/>
    </row>
    <row r="54898" spans="58:58" x14ac:dyDescent="0.25">
      <c r="BF54898" s="1"/>
    </row>
    <row r="54899" spans="58:58" x14ac:dyDescent="0.25">
      <c r="BF54899" s="1"/>
    </row>
    <row r="54900" spans="58:58" x14ac:dyDescent="0.25">
      <c r="BF54900" s="1"/>
    </row>
    <row r="54901" spans="58:58" x14ac:dyDescent="0.25">
      <c r="BF54901" s="1"/>
    </row>
    <row r="54902" spans="58:58" x14ac:dyDescent="0.25">
      <c r="BF54902" s="1"/>
    </row>
    <row r="54903" spans="58:58" x14ac:dyDescent="0.25">
      <c r="BF54903" s="1"/>
    </row>
    <row r="54904" spans="58:58" x14ac:dyDescent="0.25">
      <c r="BF54904" s="1"/>
    </row>
    <row r="54905" spans="58:58" x14ac:dyDescent="0.25">
      <c r="BF54905" s="1"/>
    </row>
    <row r="54906" spans="58:58" x14ac:dyDescent="0.25">
      <c r="BF54906" s="1"/>
    </row>
    <row r="54907" spans="58:58" x14ac:dyDescent="0.25">
      <c r="BF54907" s="1"/>
    </row>
    <row r="54908" spans="58:58" x14ac:dyDescent="0.25">
      <c r="BF54908" s="1"/>
    </row>
    <row r="54909" spans="58:58" x14ac:dyDescent="0.25">
      <c r="BF54909" s="1"/>
    </row>
    <row r="54910" spans="58:58" x14ac:dyDescent="0.25">
      <c r="BF54910" s="1"/>
    </row>
    <row r="54911" spans="58:58" x14ac:dyDescent="0.25">
      <c r="BF54911" s="1"/>
    </row>
    <row r="54912" spans="58:58" x14ac:dyDescent="0.25">
      <c r="BF54912" s="1"/>
    </row>
    <row r="54913" spans="58:58" x14ac:dyDescent="0.25">
      <c r="BF54913" s="1"/>
    </row>
    <row r="54914" spans="58:58" x14ac:dyDescent="0.25">
      <c r="BF54914" s="1"/>
    </row>
    <row r="54915" spans="58:58" x14ac:dyDescent="0.25">
      <c r="BF54915" s="1"/>
    </row>
    <row r="54916" spans="58:58" x14ac:dyDescent="0.25">
      <c r="BF54916" s="1"/>
    </row>
    <row r="54917" spans="58:58" x14ac:dyDescent="0.25">
      <c r="BF54917" s="1"/>
    </row>
    <row r="54918" spans="58:58" x14ac:dyDescent="0.25">
      <c r="BF54918" s="1"/>
    </row>
    <row r="54919" spans="58:58" x14ac:dyDescent="0.25">
      <c r="BF54919" s="1"/>
    </row>
    <row r="54920" spans="58:58" x14ac:dyDescent="0.25">
      <c r="BF54920" s="1"/>
    </row>
    <row r="54921" spans="58:58" x14ac:dyDescent="0.25">
      <c r="BF54921" s="1"/>
    </row>
    <row r="54922" spans="58:58" x14ac:dyDescent="0.25">
      <c r="BF54922" s="1"/>
    </row>
    <row r="54923" spans="58:58" x14ac:dyDescent="0.25">
      <c r="BF54923" s="1"/>
    </row>
    <row r="54924" spans="58:58" x14ac:dyDescent="0.25">
      <c r="BF54924" s="1"/>
    </row>
    <row r="54925" spans="58:58" x14ac:dyDescent="0.25">
      <c r="BF54925" s="1"/>
    </row>
    <row r="54926" spans="58:58" x14ac:dyDescent="0.25">
      <c r="BF54926" s="1"/>
    </row>
    <row r="54927" spans="58:58" x14ac:dyDescent="0.25">
      <c r="BF54927" s="1"/>
    </row>
    <row r="54928" spans="58:58" x14ac:dyDescent="0.25">
      <c r="BF54928" s="1"/>
    </row>
    <row r="54929" spans="58:58" x14ac:dyDescent="0.25">
      <c r="BF54929" s="1"/>
    </row>
    <row r="54930" spans="58:58" x14ac:dyDescent="0.25">
      <c r="BF54930" s="1"/>
    </row>
    <row r="54931" spans="58:58" x14ac:dyDescent="0.25">
      <c r="BF54931" s="1"/>
    </row>
    <row r="54932" spans="58:58" x14ac:dyDescent="0.25">
      <c r="BF54932" s="1"/>
    </row>
    <row r="54933" spans="58:58" x14ac:dyDescent="0.25">
      <c r="BF54933" s="1"/>
    </row>
    <row r="54934" spans="58:58" x14ac:dyDescent="0.25">
      <c r="BF54934" s="1"/>
    </row>
    <row r="54935" spans="58:58" x14ac:dyDescent="0.25">
      <c r="BF54935" s="1"/>
    </row>
    <row r="54936" spans="58:58" x14ac:dyDescent="0.25">
      <c r="BF54936" s="1"/>
    </row>
    <row r="54937" spans="58:58" x14ac:dyDescent="0.25">
      <c r="BF54937" s="1"/>
    </row>
    <row r="54938" spans="58:58" x14ac:dyDescent="0.25">
      <c r="BF54938" s="1"/>
    </row>
    <row r="54939" spans="58:58" x14ac:dyDescent="0.25">
      <c r="BF54939" s="1"/>
    </row>
    <row r="54940" spans="58:58" x14ac:dyDescent="0.25">
      <c r="BF54940" s="1"/>
    </row>
    <row r="54941" spans="58:58" x14ac:dyDescent="0.25">
      <c r="BF54941" s="1"/>
    </row>
    <row r="54942" spans="58:58" x14ac:dyDescent="0.25">
      <c r="BF54942" s="1"/>
    </row>
    <row r="54943" spans="58:58" x14ac:dyDescent="0.25">
      <c r="BF54943" s="1"/>
    </row>
    <row r="54944" spans="58:58" x14ac:dyDescent="0.25">
      <c r="BF54944" s="1"/>
    </row>
    <row r="54945" spans="58:58" x14ac:dyDescent="0.25">
      <c r="BF54945" s="1"/>
    </row>
    <row r="54946" spans="58:58" x14ac:dyDescent="0.25">
      <c r="BF54946" s="1"/>
    </row>
    <row r="54947" spans="58:58" x14ac:dyDescent="0.25">
      <c r="BF54947" s="1"/>
    </row>
    <row r="54948" spans="58:58" x14ac:dyDescent="0.25">
      <c r="BF54948" s="1"/>
    </row>
    <row r="54949" spans="58:58" x14ac:dyDescent="0.25">
      <c r="BF54949" s="1"/>
    </row>
    <row r="54950" spans="58:58" x14ac:dyDescent="0.25">
      <c r="BF54950" s="1"/>
    </row>
    <row r="54951" spans="58:58" x14ac:dyDescent="0.25">
      <c r="BF54951" s="1"/>
    </row>
    <row r="54952" spans="58:58" x14ac:dyDescent="0.25">
      <c r="BF54952" s="1"/>
    </row>
    <row r="54953" spans="58:58" x14ac:dyDescent="0.25">
      <c r="BF54953" s="1"/>
    </row>
    <row r="54954" spans="58:58" x14ac:dyDescent="0.25">
      <c r="BF54954" s="1"/>
    </row>
    <row r="54955" spans="58:58" x14ac:dyDescent="0.25">
      <c r="BF54955" s="1"/>
    </row>
    <row r="54956" spans="58:58" x14ac:dyDescent="0.25">
      <c r="BF54956" s="1"/>
    </row>
    <row r="54957" spans="58:58" x14ac:dyDescent="0.25">
      <c r="BF54957" s="1"/>
    </row>
    <row r="54958" spans="58:58" x14ac:dyDescent="0.25">
      <c r="BF54958" s="1"/>
    </row>
    <row r="54959" spans="58:58" x14ac:dyDescent="0.25">
      <c r="BF54959" s="1"/>
    </row>
    <row r="54960" spans="58:58" x14ac:dyDescent="0.25">
      <c r="BF54960" s="1"/>
    </row>
    <row r="54961" spans="58:58" x14ac:dyDescent="0.25">
      <c r="BF54961" s="1"/>
    </row>
    <row r="54962" spans="58:58" x14ac:dyDescent="0.25">
      <c r="BF54962" s="1"/>
    </row>
    <row r="54963" spans="58:58" x14ac:dyDescent="0.25">
      <c r="BF54963" s="1"/>
    </row>
    <row r="54964" spans="58:58" x14ac:dyDescent="0.25">
      <c r="BF54964" s="1"/>
    </row>
    <row r="54965" spans="58:58" x14ac:dyDescent="0.25">
      <c r="BF54965" s="1"/>
    </row>
    <row r="54966" spans="58:58" x14ac:dyDescent="0.25">
      <c r="BF54966" s="1"/>
    </row>
    <row r="54967" spans="58:58" x14ac:dyDescent="0.25">
      <c r="BF54967" s="1"/>
    </row>
    <row r="54968" spans="58:58" x14ac:dyDescent="0.25">
      <c r="BF54968" s="1"/>
    </row>
    <row r="54969" spans="58:58" x14ac:dyDescent="0.25">
      <c r="BF54969" s="1"/>
    </row>
    <row r="54970" spans="58:58" x14ac:dyDescent="0.25">
      <c r="BF54970" s="1"/>
    </row>
    <row r="54971" spans="58:58" x14ac:dyDescent="0.25">
      <c r="BF54971" s="1"/>
    </row>
    <row r="54972" spans="58:58" x14ac:dyDescent="0.25">
      <c r="BF54972" s="1"/>
    </row>
    <row r="54973" spans="58:58" x14ac:dyDescent="0.25">
      <c r="BF54973" s="1"/>
    </row>
    <row r="54974" spans="58:58" x14ac:dyDescent="0.25">
      <c r="BF54974" s="1"/>
    </row>
    <row r="54975" spans="58:58" x14ac:dyDescent="0.25">
      <c r="BF54975" s="1"/>
    </row>
    <row r="54976" spans="58:58" x14ac:dyDescent="0.25">
      <c r="BF54976" s="1"/>
    </row>
    <row r="54977" spans="58:58" x14ac:dyDescent="0.25">
      <c r="BF54977" s="1"/>
    </row>
    <row r="54978" spans="58:58" x14ac:dyDescent="0.25">
      <c r="BF54978" s="1"/>
    </row>
    <row r="54979" spans="58:58" x14ac:dyDescent="0.25">
      <c r="BF54979" s="1"/>
    </row>
    <row r="54980" spans="58:58" x14ac:dyDescent="0.25">
      <c r="BF54980" s="1"/>
    </row>
    <row r="54981" spans="58:58" x14ac:dyDescent="0.25">
      <c r="BF54981" s="1"/>
    </row>
    <row r="54982" spans="58:58" x14ac:dyDescent="0.25">
      <c r="BF54982" s="1"/>
    </row>
    <row r="54983" spans="58:58" x14ac:dyDescent="0.25">
      <c r="BF54983" s="1"/>
    </row>
    <row r="54984" spans="58:58" x14ac:dyDescent="0.25">
      <c r="BF54984" s="1"/>
    </row>
    <row r="54985" spans="58:58" x14ac:dyDescent="0.25">
      <c r="BF54985" s="1"/>
    </row>
    <row r="54986" spans="58:58" x14ac:dyDescent="0.25">
      <c r="BF54986" s="1"/>
    </row>
    <row r="54987" spans="58:58" x14ac:dyDescent="0.25">
      <c r="BF54987" s="1"/>
    </row>
    <row r="54988" spans="58:58" x14ac:dyDescent="0.25">
      <c r="BF54988" s="1"/>
    </row>
    <row r="54989" spans="58:58" x14ac:dyDescent="0.25">
      <c r="BF54989" s="1"/>
    </row>
    <row r="54990" spans="58:58" x14ac:dyDescent="0.25">
      <c r="BF54990" s="1"/>
    </row>
    <row r="54991" spans="58:58" x14ac:dyDescent="0.25">
      <c r="BF54991" s="1"/>
    </row>
    <row r="54992" spans="58:58" x14ac:dyDescent="0.25">
      <c r="BF54992" s="1"/>
    </row>
    <row r="54993" spans="58:58" x14ac:dyDescent="0.25">
      <c r="BF54993" s="1"/>
    </row>
    <row r="54994" spans="58:58" x14ac:dyDescent="0.25">
      <c r="BF54994" s="1"/>
    </row>
    <row r="54995" spans="58:58" x14ac:dyDescent="0.25">
      <c r="BF54995" s="1"/>
    </row>
    <row r="54996" spans="58:58" x14ac:dyDescent="0.25">
      <c r="BF54996" s="1"/>
    </row>
    <row r="54997" spans="58:58" x14ac:dyDescent="0.25">
      <c r="BF54997" s="1"/>
    </row>
    <row r="54998" spans="58:58" x14ac:dyDescent="0.25">
      <c r="BF54998" s="1"/>
    </row>
    <row r="54999" spans="58:58" x14ac:dyDescent="0.25">
      <c r="BF54999" s="1"/>
    </row>
    <row r="55000" spans="58:58" x14ac:dyDescent="0.25">
      <c r="BF55000" s="1"/>
    </row>
    <row r="55001" spans="58:58" x14ac:dyDescent="0.25">
      <c r="BF55001" s="1"/>
    </row>
    <row r="55002" spans="58:58" x14ac:dyDescent="0.25">
      <c r="BF55002" s="1"/>
    </row>
    <row r="55003" spans="58:58" x14ac:dyDescent="0.25">
      <c r="BF55003" s="1"/>
    </row>
    <row r="55004" spans="58:58" x14ac:dyDescent="0.25">
      <c r="BF55004" s="1"/>
    </row>
    <row r="55005" spans="58:58" x14ac:dyDescent="0.25">
      <c r="BF55005" s="1"/>
    </row>
    <row r="55006" spans="58:58" x14ac:dyDescent="0.25">
      <c r="BF55006" s="1"/>
    </row>
    <row r="55007" spans="58:58" x14ac:dyDescent="0.25">
      <c r="BF55007" s="1"/>
    </row>
    <row r="55008" spans="58:58" x14ac:dyDescent="0.25">
      <c r="BF55008" s="1"/>
    </row>
    <row r="55009" spans="58:58" x14ac:dyDescent="0.25">
      <c r="BF55009" s="1"/>
    </row>
    <row r="55010" spans="58:58" x14ac:dyDescent="0.25">
      <c r="BF55010" s="1"/>
    </row>
    <row r="55011" spans="58:58" x14ac:dyDescent="0.25">
      <c r="BF55011" s="1"/>
    </row>
    <row r="55012" spans="58:58" x14ac:dyDescent="0.25">
      <c r="BF55012" s="1"/>
    </row>
    <row r="55013" spans="58:58" x14ac:dyDescent="0.25">
      <c r="BF55013" s="1"/>
    </row>
    <row r="55014" spans="58:58" x14ac:dyDescent="0.25">
      <c r="BF55014" s="1"/>
    </row>
    <row r="55015" spans="58:58" x14ac:dyDescent="0.25">
      <c r="BF55015" s="1"/>
    </row>
    <row r="55016" spans="58:58" x14ac:dyDescent="0.25">
      <c r="BF55016" s="1"/>
    </row>
    <row r="55017" spans="58:58" x14ac:dyDescent="0.25">
      <c r="BF55017" s="1"/>
    </row>
    <row r="55018" spans="58:58" x14ac:dyDescent="0.25">
      <c r="BF55018" s="1"/>
    </row>
    <row r="55019" spans="58:58" x14ac:dyDescent="0.25">
      <c r="BF55019" s="1"/>
    </row>
    <row r="55020" spans="58:58" x14ac:dyDescent="0.25">
      <c r="BF55020" s="1"/>
    </row>
    <row r="55021" spans="58:58" x14ac:dyDescent="0.25">
      <c r="BF55021" s="1"/>
    </row>
    <row r="55022" spans="58:58" x14ac:dyDescent="0.25">
      <c r="BF55022" s="1"/>
    </row>
    <row r="55023" spans="58:58" x14ac:dyDescent="0.25">
      <c r="BF55023" s="1"/>
    </row>
    <row r="55024" spans="58:58" x14ac:dyDescent="0.25">
      <c r="BF55024" s="1"/>
    </row>
    <row r="55025" spans="58:58" x14ac:dyDescent="0.25">
      <c r="BF55025" s="1"/>
    </row>
    <row r="55026" spans="58:58" x14ac:dyDescent="0.25">
      <c r="BF55026" s="1"/>
    </row>
    <row r="55027" spans="58:58" x14ac:dyDescent="0.25">
      <c r="BF55027" s="1"/>
    </row>
    <row r="55028" spans="58:58" x14ac:dyDescent="0.25">
      <c r="BF55028" s="1"/>
    </row>
    <row r="55029" spans="58:58" x14ac:dyDescent="0.25">
      <c r="BF55029" s="1"/>
    </row>
    <row r="55030" spans="58:58" x14ac:dyDescent="0.25">
      <c r="BF55030" s="1"/>
    </row>
    <row r="55031" spans="58:58" x14ac:dyDescent="0.25">
      <c r="BF55031" s="1"/>
    </row>
    <row r="55032" spans="58:58" x14ac:dyDescent="0.25">
      <c r="BF55032" s="1"/>
    </row>
    <row r="55033" spans="58:58" x14ac:dyDescent="0.25">
      <c r="BF55033" s="1"/>
    </row>
    <row r="55034" spans="58:58" x14ac:dyDescent="0.25">
      <c r="BF55034" s="1"/>
    </row>
    <row r="55035" spans="58:58" x14ac:dyDescent="0.25">
      <c r="BF55035" s="1"/>
    </row>
    <row r="55036" spans="58:58" x14ac:dyDescent="0.25">
      <c r="BF55036" s="1"/>
    </row>
    <row r="55037" spans="58:58" x14ac:dyDescent="0.25">
      <c r="BF55037" s="1"/>
    </row>
    <row r="55038" spans="58:58" x14ac:dyDescent="0.25">
      <c r="BF55038" s="1"/>
    </row>
    <row r="55039" spans="58:58" x14ac:dyDescent="0.25">
      <c r="BF55039" s="1"/>
    </row>
    <row r="55040" spans="58:58" x14ac:dyDescent="0.25">
      <c r="BF55040" s="1"/>
    </row>
    <row r="55041" spans="58:58" x14ac:dyDescent="0.25">
      <c r="BF55041" s="1"/>
    </row>
    <row r="55042" spans="58:58" x14ac:dyDescent="0.25">
      <c r="BF55042" s="1"/>
    </row>
    <row r="55043" spans="58:58" x14ac:dyDescent="0.25">
      <c r="BF55043" s="1"/>
    </row>
    <row r="55044" spans="58:58" x14ac:dyDescent="0.25">
      <c r="BF55044" s="1"/>
    </row>
    <row r="55045" spans="58:58" x14ac:dyDescent="0.25">
      <c r="BF55045" s="1"/>
    </row>
    <row r="55046" spans="58:58" x14ac:dyDescent="0.25">
      <c r="BF55046" s="1"/>
    </row>
    <row r="55047" spans="58:58" x14ac:dyDescent="0.25">
      <c r="BF55047" s="1"/>
    </row>
    <row r="55048" spans="58:58" x14ac:dyDescent="0.25">
      <c r="BF55048" s="1"/>
    </row>
    <row r="55049" spans="58:58" x14ac:dyDescent="0.25">
      <c r="BF55049" s="1"/>
    </row>
    <row r="55050" spans="58:58" x14ac:dyDescent="0.25">
      <c r="BF55050" s="1"/>
    </row>
    <row r="55051" spans="58:58" x14ac:dyDescent="0.25">
      <c r="BF55051" s="1"/>
    </row>
    <row r="55052" spans="58:58" x14ac:dyDescent="0.25">
      <c r="BF55052" s="1"/>
    </row>
    <row r="55053" spans="58:58" x14ac:dyDescent="0.25">
      <c r="BF55053" s="1"/>
    </row>
    <row r="55054" spans="58:58" x14ac:dyDescent="0.25">
      <c r="BF55054" s="1"/>
    </row>
    <row r="55055" spans="58:58" x14ac:dyDescent="0.25">
      <c r="BF55055" s="1"/>
    </row>
    <row r="55056" spans="58:58" x14ac:dyDescent="0.25">
      <c r="BF55056" s="1"/>
    </row>
    <row r="55057" spans="58:58" x14ac:dyDescent="0.25">
      <c r="BF55057" s="1"/>
    </row>
    <row r="55058" spans="58:58" x14ac:dyDescent="0.25">
      <c r="BF55058" s="1"/>
    </row>
    <row r="55059" spans="58:58" x14ac:dyDescent="0.25">
      <c r="BF55059" s="1"/>
    </row>
    <row r="55060" spans="58:58" x14ac:dyDescent="0.25">
      <c r="BF55060" s="1"/>
    </row>
    <row r="55061" spans="58:58" x14ac:dyDescent="0.25">
      <c r="BF55061" s="1"/>
    </row>
    <row r="55062" spans="58:58" x14ac:dyDescent="0.25">
      <c r="BF55062" s="1"/>
    </row>
    <row r="55063" spans="58:58" x14ac:dyDescent="0.25">
      <c r="BF55063" s="1"/>
    </row>
    <row r="55064" spans="58:58" x14ac:dyDescent="0.25">
      <c r="BF55064" s="1"/>
    </row>
    <row r="55065" spans="58:58" x14ac:dyDescent="0.25">
      <c r="BF55065" s="1"/>
    </row>
    <row r="55066" spans="58:58" x14ac:dyDescent="0.25">
      <c r="BF55066" s="1"/>
    </row>
    <row r="55067" spans="58:58" x14ac:dyDescent="0.25">
      <c r="BF55067" s="1"/>
    </row>
    <row r="55068" spans="58:58" x14ac:dyDescent="0.25">
      <c r="BF55068" s="1"/>
    </row>
    <row r="55069" spans="58:58" x14ac:dyDescent="0.25">
      <c r="BF55069" s="1"/>
    </row>
    <row r="55070" spans="58:58" x14ac:dyDescent="0.25">
      <c r="BF55070" s="1"/>
    </row>
    <row r="55071" spans="58:58" x14ac:dyDescent="0.25">
      <c r="BF55071" s="1"/>
    </row>
    <row r="55072" spans="58:58" x14ac:dyDescent="0.25">
      <c r="BF55072" s="1"/>
    </row>
    <row r="55073" spans="58:58" x14ac:dyDescent="0.25">
      <c r="BF55073" s="1"/>
    </row>
    <row r="55074" spans="58:58" x14ac:dyDescent="0.25">
      <c r="BF55074" s="1"/>
    </row>
    <row r="55075" spans="58:58" x14ac:dyDescent="0.25">
      <c r="BF55075" s="1"/>
    </row>
    <row r="55076" spans="58:58" x14ac:dyDescent="0.25">
      <c r="BF55076" s="1"/>
    </row>
    <row r="55077" spans="58:58" x14ac:dyDescent="0.25">
      <c r="BF55077" s="1"/>
    </row>
    <row r="55078" spans="58:58" x14ac:dyDescent="0.25">
      <c r="BF55078" s="1"/>
    </row>
    <row r="55079" spans="58:58" x14ac:dyDescent="0.25">
      <c r="BF55079" s="1"/>
    </row>
    <row r="55080" spans="58:58" x14ac:dyDescent="0.25">
      <c r="BF55080" s="1"/>
    </row>
    <row r="55081" spans="58:58" x14ac:dyDescent="0.25">
      <c r="BF55081" s="1"/>
    </row>
    <row r="55082" spans="58:58" x14ac:dyDescent="0.25">
      <c r="BF55082" s="1"/>
    </row>
    <row r="55083" spans="58:58" x14ac:dyDescent="0.25">
      <c r="BF55083" s="1"/>
    </row>
    <row r="55084" spans="58:58" x14ac:dyDescent="0.25">
      <c r="BF55084" s="1"/>
    </row>
    <row r="55085" spans="58:58" x14ac:dyDescent="0.25">
      <c r="BF55085" s="1"/>
    </row>
    <row r="55086" spans="58:58" x14ac:dyDescent="0.25">
      <c r="BF55086" s="1"/>
    </row>
    <row r="55087" spans="58:58" x14ac:dyDescent="0.25">
      <c r="BF55087" s="1"/>
    </row>
    <row r="55088" spans="58:58" x14ac:dyDescent="0.25">
      <c r="BF55088" s="1"/>
    </row>
    <row r="55089" spans="58:58" x14ac:dyDescent="0.25">
      <c r="BF55089" s="1"/>
    </row>
    <row r="55090" spans="58:58" x14ac:dyDescent="0.25">
      <c r="BF55090" s="1"/>
    </row>
    <row r="55091" spans="58:58" x14ac:dyDescent="0.25">
      <c r="BF55091" s="1"/>
    </row>
    <row r="55092" spans="58:58" x14ac:dyDescent="0.25">
      <c r="BF55092" s="1"/>
    </row>
    <row r="55093" spans="58:58" x14ac:dyDescent="0.25">
      <c r="BF55093" s="1"/>
    </row>
    <row r="55094" spans="58:58" x14ac:dyDescent="0.25">
      <c r="BF55094" s="1"/>
    </row>
    <row r="55095" spans="58:58" x14ac:dyDescent="0.25">
      <c r="BF55095" s="1"/>
    </row>
    <row r="55096" spans="58:58" x14ac:dyDescent="0.25">
      <c r="BF55096" s="1"/>
    </row>
    <row r="55097" spans="58:58" x14ac:dyDescent="0.25">
      <c r="BF55097" s="1"/>
    </row>
    <row r="55098" spans="58:58" x14ac:dyDescent="0.25">
      <c r="BF55098" s="1"/>
    </row>
    <row r="55099" spans="58:58" x14ac:dyDescent="0.25">
      <c r="BF55099" s="1"/>
    </row>
    <row r="55100" spans="58:58" x14ac:dyDescent="0.25">
      <c r="BF55100" s="1"/>
    </row>
    <row r="55101" spans="58:58" x14ac:dyDescent="0.25">
      <c r="BF55101" s="1"/>
    </row>
    <row r="55102" spans="58:58" x14ac:dyDescent="0.25">
      <c r="BF55102" s="1"/>
    </row>
    <row r="55103" spans="58:58" x14ac:dyDescent="0.25">
      <c r="BF55103" s="1"/>
    </row>
    <row r="55104" spans="58:58" x14ac:dyDescent="0.25">
      <c r="BF55104" s="1"/>
    </row>
    <row r="55105" spans="58:58" x14ac:dyDescent="0.25">
      <c r="BF55105" s="1"/>
    </row>
    <row r="55106" spans="58:58" x14ac:dyDescent="0.25">
      <c r="BF55106" s="1"/>
    </row>
    <row r="55107" spans="58:58" x14ac:dyDescent="0.25">
      <c r="BF55107" s="1"/>
    </row>
    <row r="55108" spans="58:58" x14ac:dyDescent="0.25">
      <c r="BF55108" s="1"/>
    </row>
    <row r="55109" spans="58:58" x14ac:dyDescent="0.25">
      <c r="BF55109" s="1"/>
    </row>
    <row r="55110" spans="58:58" x14ac:dyDescent="0.25">
      <c r="BF55110" s="1"/>
    </row>
    <row r="55111" spans="58:58" x14ac:dyDescent="0.25">
      <c r="BF55111" s="1"/>
    </row>
    <row r="55112" spans="58:58" x14ac:dyDescent="0.25">
      <c r="BF55112" s="1"/>
    </row>
    <row r="55113" spans="58:58" x14ac:dyDescent="0.25">
      <c r="BF55113" s="1"/>
    </row>
    <row r="55114" spans="58:58" x14ac:dyDescent="0.25">
      <c r="BF55114" s="1"/>
    </row>
    <row r="55115" spans="58:58" x14ac:dyDescent="0.25">
      <c r="BF55115" s="1"/>
    </row>
    <row r="55116" spans="58:58" x14ac:dyDescent="0.25">
      <c r="BF55116" s="1"/>
    </row>
    <row r="55117" spans="58:58" x14ac:dyDescent="0.25">
      <c r="BF55117" s="1"/>
    </row>
    <row r="55118" spans="58:58" x14ac:dyDescent="0.25">
      <c r="BF55118" s="1"/>
    </row>
    <row r="55119" spans="58:58" x14ac:dyDescent="0.25">
      <c r="BF55119" s="1"/>
    </row>
    <row r="55120" spans="58:58" x14ac:dyDescent="0.25">
      <c r="BF55120" s="1"/>
    </row>
    <row r="55121" spans="58:58" x14ac:dyDescent="0.25">
      <c r="BF55121" s="1"/>
    </row>
    <row r="55122" spans="58:58" x14ac:dyDescent="0.25">
      <c r="BF55122" s="1"/>
    </row>
    <row r="55123" spans="58:58" x14ac:dyDescent="0.25">
      <c r="BF55123" s="1"/>
    </row>
    <row r="55124" spans="58:58" x14ac:dyDescent="0.25">
      <c r="BF55124" s="1"/>
    </row>
    <row r="55125" spans="58:58" x14ac:dyDescent="0.25">
      <c r="BF55125" s="1"/>
    </row>
    <row r="55126" spans="58:58" x14ac:dyDescent="0.25">
      <c r="BF55126" s="1"/>
    </row>
    <row r="55127" spans="58:58" x14ac:dyDescent="0.25">
      <c r="BF55127" s="1"/>
    </row>
    <row r="55128" spans="58:58" x14ac:dyDescent="0.25">
      <c r="BF55128" s="1"/>
    </row>
    <row r="55129" spans="58:58" x14ac:dyDescent="0.25">
      <c r="BF55129" s="1"/>
    </row>
    <row r="55130" spans="58:58" x14ac:dyDescent="0.25">
      <c r="BF55130" s="1"/>
    </row>
    <row r="55131" spans="58:58" x14ac:dyDescent="0.25">
      <c r="BF55131" s="1"/>
    </row>
    <row r="55132" spans="58:58" x14ac:dyDescent="0.25">
      <c r="BF55132" s="1"/>
    </row>
    <row r="55133" spans="58:58" x14ac:dyDescent="0.25">
      <c r="BF55133" s="1"/>
    </row>
    <row r="55134" spans="58:58" x14ac:dyDescent="0.25">
      <c r="BF55134" s="1"/>
    </row>
    <row r="55135" spans="58:58" x14ac:dyDescent="0.25">
      <c r="BF55135" s="1"/>
    </row>
    <row r="55136" spans="58:58" x14ac:dyDescent="0.25">
      <c r="BF55136" s="1"/>
    </row>
    <row r="55137" spans="58:58" x14ac:dyDescent="0.25">
      <c r="BF55137" s="1"/>
    </row>
    <row r="55138" spans="58:58" x14ac:dyDescent="0.25">
      <c r="BF55138" s="1"/>
    </row>
    <row r="55139" spans="58:58" x14ac:dyDescent="0.25">
      <c r="BF55139" s="1"/>
    </row>
    <row r="55140" spans="58:58" x14ac:dyDescent="0.25">
      <c r="BF55140" s="1"/>
    </row>
    <row r="55141" spans="58:58" x14ac:dyDescent="0.25">
      <c r="BF55141" s="1"/>
    </row>
    <row r="55142" spans="58:58" x14ac:dyDescent="0.25">
      <c r="BF55142" s="1"/>
    </row>
    <row r="55143" spans="58:58" x14ac:dyDescent="0.25">
      <c r="BF55143" s="1"/>
    </row>
    <row r="55144" spans="58:58" x14ac:dyDescent="0.25">
      <c r="BF55144" s="1"/>
    </row>
    <row r="55145" spans="58:58" x14ac:dyDescent="0.25">
      <c r="BF55145" s="1"/>
    </row>
    <row r="55146" spans="58:58" x14ac:dyDescent="0.25">
      <c r="BF55146" s="1"/>
    </row>
    <row r="55147" spans="58:58" x14ac:dyDescent="0.25">
      <c r="BF55147" s="1"/>
    </row>
    <row r="55148" spans="58:58" x14ac:dyDescent="0.25">
      <c r="BF55148" s="1"/>
    </row>
    <row r="55149" spans="58:58" x14ac:dyDescent="0.25">
      <c r="BF55149" s="1"/>
    </row>
    <row r="55150" spans="58:58" x14ac:dyDescent="0.25">
      <c r="BF55150" s="1"/>
    </row>
    <row r="55151" spans="58:58" x14ac:dyDescent="0.25">
      <c r="BF55151" s="1"/>
    </row>
    <row r="55152" spans="58:58" x14ac:dyDescent="0.25">
      <c r="BF55152" s="1"/>
    </row>
    <row r="55153" spans="58:58" x14ac:dyDescent="0.25">
      <c r="BF55153" s="1"/>
    </row>
    <row r="55154" spans="58:58" x14ac:dyDescent="0.25">
      <c r="BF55154" s="1"/>
    </row>
    <row r="55155" spans="58:58" x14ac:dyDescent="0.25">
      <c r="BF55155" s="1"/>
    </row>
    <row r="55156" spans="58:58" x14ac:dyDescent="0.25">
      <c r="BF55156" s="1"/>
    </row>
    <row r="55157" spans="58:58" x14ac:dyDescent="0.25">
      <c r="BF55157" s="1"/>
    </row>
    <row r="55158" spans="58:58" x14ac:dyDescent="0.25">
      <c r="BF55158" s="1"/>
    </row>
    <row r="55159" spans="58:58" x14ac:dyDescent="0.25">
      <c r="BF55159" s="1"/>
    </row>
    <row r="55160" spans="58:58" x14ac:dyDescent="0.25">
      <c r="BF55160" s="1"/>
    </row>
    <row r="55161" spans="58:58" x14ac:dyDescent="0.25">
      <c r="BF55161" s="1"/>
    </row>
    <row r="55162" spans="58:58" x14ac:dyDescent="0.25">
      <c r="BF55162" s="1"/>
    </row>
    <row r="55163" spans="58:58" x14ac:dyDescent="0.25">
      <c r="BF55163" s="1"/>
    </row>
    <row r="55164" spans="58:58" x14ac:dyDescent="0.25">
      <c r="BF55164" s="1"/>
    </row>
    <row r="55165" spans="58:58" x14ac:dyDescent="0.25">
      <c r="BF55165" s="1"/>
    </row>
    <row r="55166" spans="58:58" x14ac:dyDescent="0.25">
      <c r="BF55166" s="1"/>
    </row>
    <row r="55167" spans="58:58" x14ac:dyDescent="0.25">
      <c r="BF55167" s="1"/>
    </row>
    <row r="55168" spans="58:58" x14ac:dyDescent="0.25">
      <c r="BF55168" s="1"/>
    </row>
    <row r="55169" spans="58:58" x14ac:dyDescent="0.25">
      <c r="BF55169" s="1"/>
    </row>
    <row r="55170" spans="58:58" x14ac:dyDescent="0.25">
      <c r="BF55170" s="1"/>
    </row>
    <row r="55171" spans="58:58" x14ac:dyDescent="0.25">
      <c r="BF55171" s="1"/>
    </row>
    <row r="55172" spans="58:58" x14ac:dyDescent="0.25">
      <c r="BF55172" s="1"/>
    </row>
    <row r="55173" spans="58:58" x14ac:dyDescent="0.25">
      <c r="BF55173" s="1"/>
    </row>
    <row r="55174" spans="58:58" x14ac:dyDescent="0.25">
      <c r="BF55174" s="1"/>
    </row>
    <row r="55175" spans="58:58" x14ac:dyDescent="0.25">
      <c r="BF55175" s="1"/>
    </row>
    <row r="55176" spans="58:58" x14ac:dyDescent="0.25">
      <c r="BF55176" s="1"/>
    </row>
    <row r="55177" spans="58:58" x14ac:dyDescent="0.25">
      <c r="BF55177" s="1"/>
    </row>
    <row r="55178" spans="58:58" x14ac:dyDescent="0.25">
      <c r="BF55178" s="1"/>
    </row>
    <row r="55179" spans="58:58" x14ac:dyDescent="0.25">
      <c r="BF55179" s="1"/>
    </row>
    <row r="55180" spans="58:58" x14ac:dyDescent="0.25">
      <c r="BF55180" s="1"/>
    </row>
    <row r="55181" spans="58:58" x14ac:dyDescent="0.25">
      <c r="BF55181" s="1"/>
    </row>
    <row r="55182" spans="58:58" x14ac:dyDescent="0.25">
      <c r="BF55182" s="1"/>
    </row>
    <row r="55183" spans="58:58" x14ac:dyDescent="0.25">
      <c r="BF55183" s="1"/>
    </row>
    <row r="55184" spans="58:58" x14ac:dyDescent="0.25">
      <c r="BF55184" s="1"/>
    </row>
    <row r="55185" spans="58:58" x14ac:dyDescent="0.25">
      <c r="BF55185" s="1"/>
    </row>
    <row r="55186" spans="58:58" x14ac:dyDescent="0.25">
      <c r="BF55186" s="1"/>
    </row>
    <row r="55187" spans="58:58" x14ac:dyDescent="0.25">
      <c r="BF55187" s="1"/>
    </row>
    <row r="55188" spans="58:58" x14ac:dyDescent="0.25">
      <c r="BF55188" s="1"/>
    </row>
    <row r="55189" spans="58:58" x14ac:dyDescent="0.25">
      <c r="BF55189" s="1"/>
    </row>
    <row r="55190" spans="58:58" x14ac:dyDescent="0.25">
      <c r="BF55190" s="1"/>
    </row>
    <row r="55191" spans="58:58" x14ac:dyDescent="0.25">
      <c r="BF55191" s="1"/>
    </row>
    <row r="55192" spans="58:58" x14ac:dyDescent="0.25">
      <c r="BF55192" s="1"/>
    </row>
    <row r="55193" spans="58:58" x14ac:dyDescent="0.25">
      <c r="BF55193" s="1"/>
    </row>
    <row r="55194" spans="58:58" x14ac:dyDescent="0.25">
      <c r="BF55194" s="1"/>
    </row>
    <row r="55195" spans="58:58" x14ac:dyDescent="0.25">
      <c r="BF55195" s="1"/>
    </row>
    <row r="55196" spans="58:58" x14ac:dyDescent="0.25">
      <c r="BF55196" s="1"/>
    </row>
    <row r="55197" spans="58:58" x14ac:dyDescent="0.25">
      <c r="BF55197" s="1"/>
    </row>
    <row r="55198" spans="58:58" x14ac:dyDescent="0.25">
      <c r="BF55198" s="1"/>
    </row>
    <row r="55199" spans="58:58" x14ac:dyDescent="0.25">
      <c r="BF55199" s="1"/>
    </row>
    <row r="55200" spans="58:58" x14ac:dyDescent="0.25">
      <c r="BF55200" s="1"/>
    </row>
    <row r="55201" spans="58:58" x14ac:dyDescent="0.25">
      <c r="BF55201" s="1"/>
    </row>
    <row r="55202" spans="58:58" x14ac:dyDescent="0.25">
      <c r="BF55202" s="1"/>
    </row>
    <row r="55203" spans="58:58" x14ac:dyDescent="0.25">
      <c r="BF55203" s="1"/>
    </row>
    <row r="55204" spans="58:58" x14ac:dyDescent="0.25">
      <c r="BF55204" s="1"/>
    </row>
    <row r="55205" spans="58:58" x14ac:dyDescent="0.25">
      <c r="BF55205" s="1"/>
    </row>
    <row r="55206" spans="58:58" x14ac:dyDescent="0.25">
      <c r="BF55206" s="1"/>
    </row>
    <row r="55207" spans="58:58" x14ac:dyDescent="0.25">
      <c r="BF55207" s="1"/>
    </row>
    <row r="55208" spans="58:58" x14ac:dyDescent="0.25">
      <c r="BF55208" s="1"/>
    </row>
    <row r="55209" spans="58:58" x14ac:dyDescent="0.25">
      <c r="BF55209" s="1"/>
    </row>
    <row r="55210" spans="58:58" x14ac:dyDescent="0.25">
      <c r="BF55210" s="1"/>
    </row>
    <row r="55211" spans="58:58" x14ac:dyDescent="0.25">
      <c r="BF55211" s="1"/>
    </row>
    <row r="55212" spans="58:58" x14ac:dyDescent="0.25">
      <c r="BF55212" s="1"/>
    </row>
    <row r="55213" spans="58:58" x14ac:dyDescent="0.25">
      <c r="BF55213" s="1"/>
    </row>
    <row r="55214" spans="58:58" x14ac:dyDescent="0.25">
      <c r="BF55214" s="1"/>
    </row>
    <row r="55215" spans="58:58" x14ac:dyDescent="0.25">
      <c r="BF55215" s="1"/>
    </row>
    <row r="55216" spans="58:58" x14ac:dyDescent="0.25">
      <c r="BF55216" s="1"/>
    </row>
    <row r="55217" spans="58:58" x14ac:dyDescent="0.25">
      <c r="BF55217" s="1"/>
    </row>
    <row r="55218" spans="58:58" x14ac:dyDescent="0.25">
      <c r="BF55218" s="1"/>
    </row>
    <row r="55219" spans="58:58" x14ac:dyDescent="0.25">
      <c r="BF55219" s="1"/>
    </row>
    <row r="55220" spans="58:58" x14ac:dyDescent="0.25">
      <c r="BF55220" s="1"/>
    </row>
    <row r="55221" spans="58:58" x14ac:dyDescent="0.25">
      <c r="BF55221" s="1"/>
    </row>
    <row r="55222" spans="58:58" x14ac:dyDescent="0.25">
      <c r="BF55222" s="1"/>
    </row>
    <row r="55223" spans="58:58" x14ac:dyDescent="0.25">
      <c r="BF55223" s="1"/>
    </row>
    <row r="55224" spans="58:58" x14ac:dyDescent="0.25">
      <c r="BF55224" s="1"/>
    </row>
    <row r="55225" spans="58:58" x14ac:dyDescent="0.25">
      <c r="BF55225" s="1"/>
    </row>
    <row r="55226" spans="58:58" x14ac:dyDescent="0.25">
      <c r="BF55226" s="1"/>
    </row>
    <row r="55227" spans="58:58" x14ac:dyDescent="0.25">
      <c r="BF55227" s="1"/>
    </row>
    <row r="55228" spans="58:58" x14ac:dyDescent="0.25">
      <c r="BF55228" s="1"/>
    </row>
    <row r="55229" spans="58:58" x14ac:dyDescent="0.25">
      <c r="BF55229" s="1"/>
    </row>
    <row r="55230" spans="58:58" x14ac:dyDescent="0.25">
      <c r="BF55230" s="1"/>
    </row>
    <row r="55231" spans="58:58" x14ac:dyDescent="0.25">
      <c r="BF55231" s="1"/>
    </row>
    <row r="55232" spans="58:58" x14ac:dyDescent="0.25">
      <c r="BF55232" s="1"/>
    </row>
    <row r="55233" spans="58:58" x14ac:dyDescent="0.25">
      <c r="BF55233" s="1"/>
    </row>
    <row r="55234" spans="58:58" x14ac:dyDescent="0.25">
      <c r="BF55234" s="1"/>
    </row>
    <row r="55235" spans="58:58" x14ac:dyDescent="0.25">
      <c r="BF55235" s="1"/>
    </row>
    <row r="55236" spans="58:58" x14ac:dyDescent="0.25">
      <c r="BF55236" s="1"/>
    </row>
    <row r="55237" spans="58:58" x14ac:dyDescent="0.25">
      <c r="BF55237" s="1"/>
    </row>
    <row r="55238" spans="58:58" x14ac:dyDescent="0.25">
      <c r="BF55238" s="1"/>
    </row>
    <row r="55239" spans="58:58" x14ac:dyDescent="0.25">
      <c r="BF55239" s="1"/>
    </row>
    <row r="55240" spans="58:58" x14ac:dyDescent="0.25">
      <c r="BF55240" s="1"/>
    </row>
    <row r="55241" spans="58:58" x14ac:dyDescent="0.25">
      <c r="BF55241" s="1"/>
    </row>
    <row r="55242" spans="58:58" x14ac:dyDescent="0.25">
      <c r="BF55242" s="1"/>
    </row>
    <row r="55243" spans="58:58" x14ac:dyDescent="0.25">
      <c r="BF55243" s="1"/>
    </row>
    <row r="55244" spans="58:58" x14ac:dyDescent="0.25">
      <c r="BF55244" s="1"/>
    </row>
    <row r="55245" spans="58:58" x14ac:dyDescent="0.25">
      <c r="BF55245" s="1"/>
    </row>
    <row r="55246" spans="58:58" x14ac:dyDescent="0.25">
      <c r="BF55246" s="1"/>
    </row>
    <row r="55247" spans="58:58" x14ac:dyDescent="0.25">
      <c r="BF55247" s="1"/>
    </row>
    <row r="55248" spans="58:58" x14ac:dyDescent="0.25">
      <c r="BF55248" s="1"/>
    </row>
    <row r="55249" spans="58:58" x14ac:dyDescent="0.25">
      <c r="BF55249" s="1"/>
    </row>
    <row r="55250" spans="58:58" x14ac:dyDescent="0.25">
      <c r="BF55250" s="1"/>
    </row>
    <row r="55251" spans="58:58" x14ac:dyDescent="0.25">
      <c r="BF55251" s="1"/>
    </row>
    <row r="55252" spans="58:58" x14ac:dyDescent="0.25">
      <c r="BF55252" s="1"/>
    </row>
    <row r="55253" spans="58:58" x14ac:dyDescent="0.25">
      <c r="BF55253" s="1"/>
    </row>
    <row r="55254" spans="58:58" x14ac:dyDescent="0.25">
      <c r="BF55254" s="1"/>
    </row>
    <row r="55255" spans="58:58" x14ac:dyDescent="0.25">
      <c r="BF55255" s="1"/>
    </row>
    <row r="55256" spans="58:58" x14ac:dyDescent="0.25">
      <c r="BF55256" s="1"/>
    </row>
    <row r="55257" spans="58:58" x14ac:dyDescent="0.25">
      <c r="BF55257" s="1"/>
    </row>
    <row r="55258" spans="58:58" x14ac:dyDescent="0.25">
      <c r="BF55258" s="1"/>
    </row>
    <row r="55259" spans="58:58" x14ac:dyDescent="0.25">
      <c r="BF55259" s="1"/>
    </row>
    <row r="55260" spans="58:58" x14ac:dyDescent="0.25">
      <c r="BF55260" s="1"/>
    </row>
    <row r="55261" spans="58:58" x14ac:dyDescent="0.25">
      <c r="BF55261" s="1"/>
    </row>
    <row r="55262" spans="58:58" x14ac:dyDescent="0.25">
      <c r="BF55262" s="1"/>
    </row>
    <row r="55263" spans="58:58" x14ac:dyDescent="0.25">
      <c r="BF55263" s="1"/>
    </row>
    <row r="55264" spans="58:58" x14ac:dyDescent="0.25">
      <c r="BF55264" s="1"/>
    </row>
    <row r="55265" spans="58:58" x14ac:dyDescent="0.25">
      <c r="BF55265" s="1"/>
    </row>
    <row r="55266" spans="58:58" x14ac:dyDescent="0.25">
      <c r="BF55266" s="1"/>
    </row>
    <row r="55267" spans="58:58" x14ac:dyDescent="0.25">
      <c r="BF55267" s="1"/>
    </row>
    <row r="55268" spans="58:58" x14ac:dyDescent="0.25">
      <c r="BF55268" s="1"/>
    </row>
    <row r="55269" spans="58:58" x14ac:dyDescent="0.25">
      <c r="BF55269" s="1"/>
    </row>
    <row r="55270" spans="58:58" x14ac:dyDescent="0.25">
      <c r="BF55270" s="1"/>
    </row>
    <row r="55271" spans="58:58" x14ac:dyDescent="0.25">
      <c r="BF55271" s="1"/>
    </row>
    <row r="55272" spans="58:58" x14ac:dyDescent="0.25">
      <c r="BF55272" s="1"/>
    </row>
    <row r="55273" spans="58:58" x14ac:dyDescent="0.25">
      <c r="BF55273" s="1"/>
    </row>
    <row r="55274" spans="58:58" x14ac:dyDescent="0.25">
      <c r="BF55274" s="1"/>
    </row>
    <row r="55275" spans="58:58" x14ac:dyDescent="0.25">
      <c r="BF55275" s="1"/>
    </row>
    <row r="55276" spans="58:58" x14ac:dyDescent="0.25">
      <c r="BF55276" s="1"/>
    </row>
    <row r="55277" spans="58:58" x14ac:dyDescent="0.25">
      <c r="BF55277" s="1"/>
    </row>
    <row r="55278" spans="58:58" x14ac:dyDescent="0.25">
      <c r="BF55278" s="1"/>
    </row>
    <row r="55279" spans="58:58" x14ac:dyDescent="0.25">
      <c r="BF55279" s="1"/>
    </row>
    <row r="55280" spans="58:58" x14ac:dyDescent="0.25">
      <c r="BF55280" s="1"/>
    </row>
    <row r="55281" spans="58:58" x14ac:dyDescent="0.25">
      <c r="BF55281" s="1"/>
    </row>
    <row r="55282" spans="58:58" x14ac:dyDescent="0.25">
      <c r="BF55282" s="1"/>
    </row>
    <row r="55283" spans="58:58" x14ac:dyDescent="0.25">
      <c r="BF55283" s="1"/>
    </row>
    <row r="55284" spans="58:58" x14ac:dyDescent="0.25">
      <c r="BF55284" s="1"/>
    </row>
    <row r="55285" spans="58:58" x14ac:dyDescent="0.25">
      <c r="BF55285" s="1"/>
    </row>
    <row r="55286" spans="58:58" x14ac:dyDescent="0.25">
      <c r="BF55286" s="1"/>
    </row>
    <row r="55287" spans="58:58" x14ac:dyDescent="0.25">
      <c r="BF55287" s="1"/>
    </row>
    <row r="55288" spans="58:58" x14ac:dyDescent="0.25">
      <c r="BF55288" s="1"/>
    </row>
    <row r="55289" spans="58:58" x14ac:dyDescent="0.25">
      <c r="BF55289" s="1"/>
    </row>
    <row r="55290" spans="58:58" x14ac:dyDescent="0.25">
      <c r="BF55290" s="1"/>
    </row>
    <row r="55291" spans="58:58" x14ac:dyDescent="0.25">
      <c r="BF55291" s="1"/>
    </row>
    <row r="55292" spans="58:58" x14ac:dyDescent="0.25">
      <c r="BF55292" s="1"/>
    </row>
    <row r="55293" spans="58:58" x14ac:dyDescent="0.25">
      <c r="BF55293" s="1"/>
    </row>
    <row r="55294" spans="58:58" x14ac:dyDescent="0.25">
      <c r="BF55294" s="1"/>
    </row>
    <row r="55295" spans="58:58" x14ac:dyDescent="0.25">
      <c r="BF55295" s="1"/>
    </row>
    <row r="55296" spans="58:58" x14ac:dyDescent="0.25">
      <c r="BF55296" s="1"/>
    </row>
    <row r="55297" spans="58:58" x14ac:dyDescent="0.25">
      <c r="BF55297" s="1"/>
    </row>
    <row r="55298" spans="58:58" x14ac:dyDescent="0.25">
      <c r="BF55298" s="1"/>
    </row>
    <row r="55299" spans="58:58" x14ac:dyDescent="0.25">
      <c r="BF55299" s="1"/>
    </row>
    <row r="55300" spans="58:58" x14ac:dyDescent="0.25">
      <c r="BF55300" s="1"/>
    </row>
    <row r="55301" spans="58:58" x14ac:dyDescent="0.25">
      <c r="BF55301" s="1"/>
    </row>
    <row r="55302" spans="58:58" x14ac:dyDescent="0.25">
      <c r="BF55302" s="1"/>
    </row>
    <row r="55303" spans="58:58" x14ac:dyDescent="0.25">
      <c r="BF55303" s="1"/>
    </row>
    <row r="55304" spans="58:58" x14ac:dyDescent="0.25">
      <c r="BF55304" s="1"/>
    </row>
    <row r="55305" spans="58:58" x14ac:dyDescent="0.25">
      <c r="BF55305" s="1"/>
    </row>
    <row r="55306" spans="58:58" x14ac:dyDescent="0.25">
      <c r="BF55306" s="1"/>
    </row>
    <row r="55307" spans="58:58" x14ac:dyDescent="0.25">
      <c r="BF55307" s="1"/>
    </row>
    <row r="55308" spans="58:58" x14ac:dyDescent="0.25">
      <c r="BF55308" s="1"/>
    </row>
    <row r="55309" spans="58:58" x14ac:dyDescent="0.25">
      <c r="BF55309" s="1"/>
    </row>
    <row r="55310" spans="58:58" x14ac:dyDescent="0.25">
      <c r="BF55310" s="1"/>
    </row>
    <row r="55311" spans="58:58" x14ac:dyDescent="0.25">
      <c r="BF55311" s="1"/>
    </row>
    <row r="55312" spans="58:58" x14ac:dyDescent="0.25">
      <c r="BF55312" s="1"/>
    </row>
    <row r="55313" spans="58:58" x14ac:dyDescent="0.25">
      <c r="BF55313" s="1"/>
    </row>
    <row r="55314" spans="58:58" x14ac:dyDescent="0.25">
      <c r="BF55314" s="1"/>
    </row>
    <row r="55315" spans="58:58" x14ac:dyDescent="0.25">
      <c r="BF55315" s="1"/>
    </row>
    <row r="55316" spans="58:58" x14ac:dyDescent="0.25">
      <c r="BF55316" s="1"/>
    </row>
    <row r="55317" spans="58:58" x14ac:dyDescent="0.25">
      <c r="BF55317" s="1"/>
    </row>
    <row r="55318" spans="58:58" x14ac:dyDescent="0.25">
      <c r="BF55318" s="1"/>
    </row>
    <row r="55319" spans="58:58" x14ac:dyDescent="0.25">
      <c r="BF55319" s="1"/>
    </row>
    <row r="55320" spans="58:58" x14ac:dyDescent="0.25">
      <c r="BF55320" s="1"/>
    </row>
    <row r="55321" spans="58:58" x14ac:dyDescent="0.25">
      <c r="BF55321" s="1"/>
    </row>
    <row r="55322" spans="58:58" x14ac:dyDescent="0.25">
      <c r="BF55322" s="1"/>
    </row>
    <row r="55323" spans="58:58" x14ac:dyDescent="0.25">
      <c r="BF55323" s="1"/>
    </row>
    <row r="55324" spans="58:58" x14ac:dyDescent="0.25">
      <c r="BF55324" s="1"/>
    </row>
    <row r="55325" spans="58:58" x14ac:dyDescent="0.25">
      <c r="BF55325" s="1"/>
    </row>
    <row r="55326" spans="58:58" x14ac:dyDescent="0.25">
      <c r="BF55326" s="1"/>
    </row>
    <row r="55327" spans="58:58" x14ac:dyDescent="0.25">
      <c r="BF55327" s="1"/>
    </row>
    <row r="55328" spans="58:58" x14ac:dyDescent="0.25">
      <c r="BF55328" s="1"/>
    </row>
    <row r="55329" spans="58:58" x14ac:dyDescent="0.25">
      <c r="BF55329" s="1"/>
    </row>
    <row r="55330" spans="58:58" x14ac:dyDescent="0.25">
      <c r="BF55330" s="1"/>
    </row>
    <row r="55331" spans="58:58" x14ac:dyDescent="0.25">
      <c r="BF55331" s="1"/>
    </row>
    <row r="55332" spans="58:58" x14ac:dyDescent="0.25">
      <c r="BF55332" s="1"/>
    </row>
    <row r="55333" spans="58:58" x14ac:dyDescent="0.25">
      <c r="BF55333" s="1"/>
    </row>
    <row r="55334" spans="58:58" x14ac:dyDescent="0.25">
      <c r="BF55334" s="1"/>
    </row>
    <row r="55335" spans="58:58" x14ac:dyDescent="0.25">
      <c r="BF55335" s="1"/>
    </row>
    <row r="55336" spans="58:58" x14ac:dyDescent="0.25">
      <c r="BF55336" s="1"/>
    </row>
    <row r="55337" spans="58:58" x14ac:dyDescent="0.25">
      <c r="BF55337" s="1"/>
    </row>
    <row r="55338" spans="58:58" x14ac:dyDescent="0.25">
      <c r="BF55338" s="1"/>
    </row>
    <row r="55339" spans="58:58" x14ac:dyDescent="0.25">
      <c r="BF55339" s="1"/>
    </row>
    <row r="55340" spans="58:58" x14ac:dyDescent="0.25">
      <c r="BF55340" s="1"/>
    </row>
    <row r="55341" spans="58:58" x14ac:dyDescent="0.25">
      <c r="BF55341" s="1"/>
    </row>
    <row r="55342" spans="58:58" x14ac:dyDescent="0.25">
      <c r="BF55342" s="1"/>
    </row>
    <row r="55343" spans="58:58" x14ac:dyDescent="0.25">
      <c r="BF55343" s="1"/>
    </row>
    <row r="55344" spans="58:58" x14ac:dyDescent="0.25">
      <c r="BF55344" s="1"/>
    </row>
    <row r="55345" spans="58:58" x14ac:dyDescent="0.25">
      <c r="BF55345" s="1"/>
    </row>
    <row r="55346" spans="58:58" x14ac:dyDescent="0.25">
      <c r="BF55346" s="1"/>
    </row>
    <row r="55347" spans="58:58" x14ac:dyDescent="0.25">
      <c r="BF55347" s="1"/>
    </row>
    <row r="55348" spans="58:58" x14ac:dyDescent="0.25">
      <c r="BF55348" s="1"/>
    </row>
    <row r="55349" spans="58:58" x14ac:dyDescent="0.25">
      <c r="BF55349" s="1"/>
    </row>
    <row r="55350" spans="58:58" x14ac:dyDescent="0.25">
      <c r="BF55350" s="1"/>
    </row>
    <row r="55351" spans="58:58" x14ac:dyDescent="0.25">
      <c r="BF55351" s="1"/>
    </row>
    <row r="55352" spans="58:58" x14ac:dyDescent="0.25">
      <c r="BF55352" s="1"/>
    </row>
    <row r="55353" spans="58:58" x14ac:dyDescent="0.25">
      <c r="BF55353" s="1"/>
    </row>
    <row r="55354" spans="58:58" x14ac:dyDescent="0.25">
      <c r="BF55354" s="1"/>
    </row>
    <row r="55355" spans="58:58" x14ac:dyDescent="0.25">
      <c r="BF55355" s="1"/>
    </row>
    <row r="55356" spans="58:58" x14ac:dyDescent="0.25">
      <c r="BF55356" s="1"/>
    </row>
    <row r="55357" spans="58:58" x14ac:dyDescent="0.25">
      <c r="BF55357" s="1"/>
    </row>
    <row r="55358" spans="58:58" x14ac:dyDescent="0.25">
      <c r="BF55358" s="1"/>
    </row>
    <row r="55359" spans="58:58" x14ac:dyDescent="0.25">
      <c r="BF55359" s="1"/>
    </row>
    <row r="55360" spans="58:58" x14ac:dyDescent="0.25">
      <c r="BF55360" s="1"/>
    </row>
    <row r="55361" spans="58:58" x14ac:dyDescent="0.25">
      <c r="BF55361" s="1"/>
    </row>
    <row r="55362" spans="58:58" x14ac:dyDescent="0.25">
      <c r="BF55362" s="1"/>
    </row>
    <row r="55363" spans="58:58" x14ac:dyDescent="0.25">
      <c r="BF55363" s="1"/>
    </row>
    <row r="55364" spans="58:58" x14ac:dyDescent="0.25">
      <c r="BF55364" s="1"/>
    </row>
    <row r="55365" spans="58:58" x14ac:dyDescent="0.25">
      <c r="BF55365" s="1"/>
    </row>
    <row r="55366" spans="58:58" x14ac:dyDescent="0.25">
      <c r="BF55366" s="1"/>
    </row>
    <row r="55367" spans="58:58" x14ac:dyDescent="0.25">
      <c r="BF55367" s="1"/>
    </row>
    <row r="55368" spans="58:58" x14ac:dyDescent="0.25">
      <c r="BF55368" s="1"/>
    </row>
    <row r="55369" spans="58:58" x14ac:dyDescent="0.25">
      <c r="BF55369" s="1"/>
    </row>
    <row r="55370" spans="58:58" x14ac:dyDescent="0.25">
      <c r="BF55370" s="1"/>
    </row>
    <row r="55371" spans="58:58" x14ac:dyDescent="0.25">
      <c r="BF55371" s="1"/>
    </row>
    <row r="55372" spans="58:58" x14ac:dyDescent="0.25">
      <c r="BF55372" s="1"/>
    </row>
    <row r="55373" spans="58:58" x14ac:dyDescent="0.25">
      <c r="BF55373" s="1"/>
    </row>
    <row r="55374" spans="58:58" x14ac:dyDescent="0.25">
      <c r="BF55374" s="1"/>
    </row>
    <row r="55375" spans="58:58" x14ac:dyDescent="0.25">
      <c r="BF55375" s="1"/>
    </row>
    <row r="55376" spans="58:58" x14ac:dyDescent="0.25">
      <c r="BF55376" s="1"/>
    </row>
    <row r="55377" spans="58:58" x14ac:dyDescent="0.25">
      <c r="BF55377" s="1"/>
    </row>
    <row r="55378" spans="58:58" x14ac:dyDescent="0.25">
      <c r="BF55378" s="1"/>
    </row>
    <row r="55379" spans="58:58" x14ac:dyDescent="0.25">
      <c r="BF55379" s="1"/>
    </row>
    <row r="55380" spans="58:58" x14ac:dyDescent="0.25">
      <c r="BF55380" s="1"/>
    </row>
    <row r="55381" spans="58:58" x14ac:dyDescent="0.25">
      <c r="BF55381" s="1"/>
    </row>
    <row r="55382" spans="58:58" x14ac:dyDescent="0.25">
      <c r="BF55382" s="1"/>
    </row>
    <row r="55383" spans="58:58" x14ac:dyDescent="0.25">
      <c r="BF55383" s="1"/>
    </row>
    <row r="55384" spans="58:58" x14ac:dyDescent="0.25">
      <c r="BF55384" s="1"/>
    </row>
    <row r="55385" spans="58:58" x14ac:dyDescent="0.25">
      <c r="BF55385" s="1"/>
    </row>
    <row r="55386" spans="58:58" x14ac:dyDescent="0.25">
      <c r="BF55386" s="1"/>
    </row>
    <row r="55387" spans="58:58" x14ac:dyDescent="0.25">
      <c r="BF55387" s="1"/>
    </row>
    <row r="55388" spans="58:58" x14ac:dyDescent="0.25">
      <c r="BF55388" s="1"/>
    </row>
    <row r="55389" spans="58:58" x14ac:dyDescent="0.25">
      <c r="BF55389" s="1"/>
    </row>
    <row r="55390" spans="58:58" x14ac:dyDescent="0.25">
      <c r="BF55390" s="1"/>
    </row>
    <row r="55391" spans="58:58" x14ac:dyDescent="0.25">
      <c r="BF55391" s="1"/>
    </row>
    <row r="55392" spans="58:58" x14ac:dyDescent="0.25">
      <c r="BF55392" s="1"/>
    </row>
    <row r="55393" spans="58:58" x14ac:dyDescent="0.25">
      <c r="BF55393" s="1"/>
    </row>
    <row r="55394" spans="58:58" x14ac:dyDescent="0.25">
      <c r="BF55394" s="1"/>
    </row>
    <row r="55395" spans="58:58" x14ac:dyDescent="0.25">
      <c r="BF55395" s="1"/>
    </row>
    <row r="55396" spans="58:58" x14ac:dyDescent="0.25">
      <c r="BF55396" s="1"/>
    </row>
    <row r="55397" spans="58:58" x14ac:dyDescent="0.25">
      <c r="BF55397" s="1"/>
    </row>
    <row r="55398" spans="58:58" x14ac:dyDescent="0.25">
      <c r="BF55398" s="1"/>
    </row>
    <row r="55399" spans="58:58" x14ac:dyDescent="0.25">
      <c r="BF55399" s="1"/>
    </row>
    <row r="55400" spans="58:58" x14ac:dyDescent="0.25">
      <c r="BF55400" s="1"/>
    </row>
    <row r="55401" spans="58:58" x14ac:dyDescent="0.25">
      <c r="BF55401" s="1"/>
    </row>
    <row r="55402" spans="58:58" x14ac:dyDescent="0.25">
      <c r="BF55402" s="1"/>
    </row>
    <row r="55403" spans="58:58" x14ac:dyDescent="0.25">
      <c r="BF55403" s="1"/>
    </row>
    <row r="55404" spans="58:58" x14ac:dyDescent="0.25">
      <c r="BF55404" s="1"/>
    </row>
    <row r="55405" spans="58:58" x14ac:dyDescent="0.25">
      <c r="BF55405" s="1"/>
    </row>
    <row r="55406" spans="58:58" x14ac:dyDescent="0.25">
      <c r="BF55406" s="1"/>
    </row>
    <row r="55407" spans="58:58" x14ac:dyDescent="0.25">
      <c r="BF55407" s="1"/>
    </row>
    <row r="55408" spans="58:58" x14ac:dyDescent="0.25">
      <c r="BF55408" s="1"/>
    </row>
    <row r="55409" spans="58:58" x14ac:dyDescent="0.25">
      <c r="BF55409" s="1"/>
    </row>
    <row r="55410" spans="58:58" x14ac:dyDescent="0.25">
      <c r="BF55410" s="1"/>
    </row>
    <row r="55411" spans="58:58" x14ac:dyDescent="0.25">
      <c r="BF55411" s="1"/>
    </row>
    <row r="55412" spans="58:58" x14ac:dyDescent="0.25">
      <c r="BF55412" s="1"/>
    </row>
    <row r="55413" spans="58:58" x14ac:dyDescent="0.25">
      <c r="BF55413" s="1"/>
    </row>
    <row r="55414" spans="58:58" x14ac:dyDescent="0.25">
      <c r="BF55414" s="1"/>
    </row>
    <row r="55415" spans="58:58" x14ac:dyDescent="0.25">
      <c r="BF55415" s="1"/>
    </row>
    <row r="55416" spans="58:58" x14ac:dyDescent="0.25">
      <c r="BF55416" s="1"/>
    </row>
    <row r="55417" spans="58:58" x14ac:dyDescent="0.25">
      <c r="BF55417" s="1"/>
    </row>
    <row r="55418" spans="58:58" x14ac:dyDescent="0.25">
      <c r="BF55418" s="1"/>
    </row>
    <row r="55419" spans="58:58" x14ac:dyDescent="0.25">
      <c r="BF55419" s="1"/>
    </row>
    <row r="55420" spans="58:58" x14ac:dyDescent="0.25">
      <c r="BF55420" s="1"/>
    </row>
    <row r="55421" spans="58:58" x14ac:dyDescent="0.25">
      <c r="BF55421" s="1"/>
    </row>
    <row r="55422" spans="58:58" x14ac:dyDescent="0.25">
      <c r="BF55422" s="1"/>
    </row>
    <row r="55423" spans="58:58" x14ac:dyDescent="0.25">
      <c r="BF55423" s="1"/>
    </row>
    <row r="55424" spans="58:58" x14ac:dyDescent="0.25">
      <c r="BF55424" s="1"/>
    </row>
    <row r="55425" spans="58:58" x14ac:dyDescent="0.25">
      <c r="BF55425" s="1"/>
    </row>
    <row r="55426" spans="58:58" x14ac:dyDescent="0.25">
      <c r="BF55426" s="1"/>
    </row>
    <row r="55427" spans="58:58" x14ac:dyDescent="0.25">
      <c r="BF55427" s="1"/>
    </row>
    <row r="55428" spans="58:58" x14ac:dyDescent="0.25">
      <c r="BF55428" s="1"/>
    </row>
    <row r="55429" spans="58:58" x14ac:dyDescent="0.25">
      <c r="BF55429" s="1"/>
    </row>
    <row r="55430" spans="58:58" x14ac:dyDescent="0.25">
      <c r="BF55430" s="1"/>
    </row>
    <row r="55431" spans="58:58" x14ac:dyDescent="0.25">
      <c r="BF55431" s="1"/>
    </row>
    <row r="55432" spans="58:58" x14ac:dyDescent="0.25">
      <c r="BF55432" s="1"/>
    </row>
    <row r="55433" spans="58:58" x14ac:dyDescent="0.25">
      <c r="BF55433" s="1"/>
    </row>
    <row r="55434" spans="58:58" x14ac:dyDescent="0.25">
      <c r="BF55434" s="1"/>
    </row>
    <row r="55435" spans="58:58" x14ac:dyDescent="0.25">
      <c r="BF55435" s="1"/>
    </row>
    <row r="55436" spans="58:58" x14ac:dyDescent="0.25">
      <c r="BF55436" s="1"/>
    </row>
    <row r="55437" spans="58:58" x14ac:dyDescent="0.25">
      <c r="BF55437" s="1"/>
    </row>
    <row r="55438" spans="58:58" x14ac:dyDescent="0.25">
      <c r="BF55438" s="1"/>
    </row>
    <row r="55439" spans="58:58" x14ac:dyDescent="0.25">
      <c r="BF55439" s="1"/>
    </row>
    <row r="55440" spans="58:58" x14ac:dyDescent="0.25">
      <c r="BF55440" s="1"/>
    </row>
    <row r="55441" spans="58:58" x14ac:dyDescent="0.25">
      <c r="BF55441" s="1"/>
    </row>
    <row r="55442" spans="58:58" x14ac:dyDescent="0.25">
      <c r="BF55442" s="1"/>
    </row>
    <row r="55443" spans="58:58" x14ac:dyDescent="0.25">
      <c r="BF55443" s="1"/>
    </row>
    <row r="55444" spans="58:58" x14ac:dyDescent="0.25">
      <c r="BF55444" s="1"/>
    </row>
    <row r="55445" spans="58:58" x14ac:dyDescent="0.25">
      <c r="BF55445" s="1"/>
    </row>
    <row r="55446" spans="58:58" x14ac:dyDescent="0.25">
      <c r="BF55446" s="1"/>
    </row>
    <row r="55447" spans="58:58" x14ac:dyDescent="0.25">
      <c r="BF55447" s="1"/>
    </row>
    <row r="55448" spans="58:58" x14ac:dyDescent="0.25">
      <c r="BF55448" s="1"/>
    </row>
    <row r="55449" spans="58:58" x14ac:dyDescent="0.25">
      <c r="BF55449" s="1"/>
    </row>
    <row r="55450" spans="58:58" x14ac:dyDescent="0.25">
      <c r="BF55450" s="1"/>
    </row>
    <row r="55451" spans="58:58" x14ac:dyDescent="0.25">
      <c r="BF55451" s="1"/>
    </row>
    <row r="55452" spans="58:58" x14ac:dyDescent="0.25">
      <c r="BF55452" s="1"/>
    </row>
    <row r="55453" spans="58:58" x14ac:dyDescent="0.25">
      <c r="BF55453" s="1"/>
    </row>
    <row r="55454" spans="58:58" x14ac:dyDescent="0.25">
      <c r="BF55454" s="1"/>
    </row>
    <row r="55455" spans="58:58" x14ac:dyDescent="0.25">
      <c r="BF55455" s="1"/>
    </row>
    <row r="55456" spans="58:58" x14ac:dyDescent="0.25">
      <c r="BF55456" s="1"/>
    </row>
    <row r="55457" spans="58:58" x14ac:dyDescent="0.25">
      <c r="BF55457" s="1"/>
    </row>
    <row r="55458" spans="58:58" x14ac:dyDescent="0.25">
      <c r="BF55458" s="1"/>
    </row>
    <row r="55459" spans="58:58" x14ac:dyDescent="0.25">
      <c r="BF55459" s="1"/>
    </row>
    <row r="55460" spans="58:58" x14ac:dyDescent="0.25">
      <c r="BF55460" s="1"/>
    </row>
    <row r="55461" spans="58:58" x14ac:dyDescent="0.25">
      <c r="BF55461" s="1"/>
    </row>
    <row r="55462" spans="58:58" x14ac:dyDescent="0.25">
      <c r="BF55462" s="1"/>
    </row>
    <row r="55463" spans="58:58" x14ac:dyDescent="0.25">
      <c r="BF55463" s="1"/>
    </row>
    <row r="55464" spans="58:58" x14ac:dyDescent="0.25">
      <c r="BF55464" s="1"/>
    </row>
    <row r="55465" spans="58:58" x14ac:dyDescent="0.25">
      <c r="BF55465" s="1"/>
    </row>
    <row r="55466" spans="58:58" x14ac:dyDescent="0.25">
      <c r="BF55466" s="1"/>
    </row>
    <row r="55467" spans="58:58" x14ac:dyDescent="0.25">
      <c r="BF55467" s="1"/>
    </row>
    <row r="55468" spans="58:58" x14ac:dyDescent="0.25">
      <c r="BF55468" s="1"/>
    </row>
    <row r="55469" spans="58:58" x14ac:dyDescent="0.25">
      <c r="BF55469" s="1"/>
    </row>
    <row r="55470" spans="58:58" x14ac:dyDescent="0.25">
      <c r="BF55470" s="1"/>
    </row>
    <row r="55471" spans="58:58" x14ac:dyDescent="0.25">
      <c r="BF55471" s="1"/>
    </row>
    <row r="55472" spans="58:58" x14ac:dyDescent="0.25">
      <c r="BF55472" s="1"/>
    </row>
    <row r="55473" spans="58:58" x14ac:dyDescent="0.25">
      <c r="BF55473" s="1"/>
    </row>
    <row r="55474" spans="58:58" x14ac:dyDescent="0.25">
      <c r="BF55474" s="1"/>
    </row>
    <row r="55475" spans="58:58" x14ac:dyDescent="0.25">
      <c r="BF55475" s="1"/>
    </row>
    <row r="55476" spans="58:58" x14ac:dyDescent="0.25">
      <c r="BF55476" s="1"/>
    </row>
    <row r="55477" spans="58:58" x14ac:dyDescent="0.25">
      <c r="BF55477" s="1"/>
    </row>
    <row r="55478" spans="58:58" x14ac:dyDescent="0.25">
      <c r="BF55478" s="1"/>
    </row>
    <row r="55479" spans="58:58" x14ac:dyDescent="0.25">
      <c r="BF55479" s="1"/>
    </row>
    <row r="55480" spans="58:58" x14ac:dyDescent="0.25">
      <c r="BF55480" s="1"/>
    </row>
    <row r="55481" spans="58:58" x14ac:dyDescent="0.25">
      <c r="BF55481" s="1"/>
    </row>
    <row r="55482" spans="58:58" x14ac:dyDescent="0.25">
      <c r="BF55482" s="1"/>
    </row>
    <row r="55483" spans="58:58" x14ac:dyDescent="0.25">
      <c r="BF55483" s="1"/>
    </row>
    <row r="55484" spans="58:58" x14ac:dyDescent="0.25">
      <c r="BF55484" s="1"/>
    </row>
    <row r="55485" spans="58:58" x14ac:dyDescent="0.25">
      <c r="BF55485" s="1"/>
    </row>
    <row r="55486" spans="58:58" x14ac:dyDescent="0.25">
      <c r="BF55486" s="1"/>
    </row>
    <row r="55487" spans="58:58" x14ac:dyDescent="0.25">
      <c r="BF55487" s="1"/>
    </row>
    <row r="55488" spans="58:58" x14ac:dyDescent="0.25">
      <c r="BF55488" s="1"/>
    </row>
    <row r="55489" spans="58:58" x14ac:dyDescent="0.25">
      <c r="BF55489" s="1"/>
    </row>
    <row r="55490" spans="58:58" x14ac:dyDescent="0.25">
      <c r="BF55490" s="1"/>
    </row>
    <row r="55491" spans="58:58" x14ac:dyDescent="0.25">
      <c r="BF55491" s="1"/>
    </row>
    <row r="55492" spans="58:58" x14ac:dyDescent="0.25">
      <c r="BF55492" s="1"/>
    </row>
    <row r="55493" spans="58:58" x14ac:dyDescent="0.25">
      <c r="BF55493" s="1"/>
    </row>
    <row r="55494" spans="58:58" x14ac:dyDescent="0.25">
      <c r="BF55494" s="1"/>
    </row>
    <row r="55495" spans="58:58" x14ac:dyDescent="0.25">
      <c r="BF55495" s="1"/>
    </row>
    <row r="55496" spans="58:58" x14ac:dyDescent="0.25">
      <c r="BF55496" s="1"/>
    </row>
    <row r="55497" spans="58:58" x14ac:dyDescent="0.25">
      <c r="BF55497" s="1"/>
    </row>
    <row r="55498" spans="58:58" x14ac:dyDescent="0.25">
      <c r="BF55498" s="1"/>
    </row>
    <row r="55499" spans="58:58" x14ac:dyDescent="0.25">
      <c r="BF55499" s="1"/>
    </row>
    <row r="55500" spans="58:58" x14ac:dyDescent="0.25">
      <c r="BF55500" s="1"/>
    </row>
    <row r="55501" spans="58:58" x14ac:dyDescent="0.25">
      <c r="BF55501" s="1"/>
    </row>
    <row r="55502" spans="58:58" x14ac:dyDescent="0.25">
      <c r="BF55502" s="1"/>
    </row>
    <row r="55503" spans="58:58" x14ac:dyDescent="0.25">
      <c r="BF55503" s="1"/>
    </row>
    <row r="55504" spans="58:58" x14ac:dyDescent="0.25">
      <c r="BF55504" s="1"/>
    </row>
    <row r="55505" spans="58:58" x14ac:dyDescent="0.25">
      <c r="BF55505" s="1"/>
    </row>
    <row r="55506" spans="58:58" x14ac:dyDescent="0.25">
      <c r="BF55506" s="1"/>
    </row>
    <row r="55507" spans="58:58" x14ac:dyDescent="0.25">
      <c r="BF55507" s="1"/>
    </row>
    <row r="55508" spans="58:58" x14ac:dyDescent="0.25">
      <c r="BF55508" s="1"/>
    </row>
    <row r="55509" spans="58:58" x14ac:dyDescent="0.25">
      <c r="BF55509" s="1"/>
    </row>
    <row r="55510" spans="58:58" x14ac:dyDescent="0.25">
      <c r="BF55510" s="1"/>
    </row>
    <row r="55511" spans="58:58" x14ac:dyDescent="0.25">
      <c r="BF55511" s="1"/>
    </row>
    <row r="55512" spans="58:58" x14ac:dyDescent="0.25">
      <c r="BF55512" s="1"/>
    </row>
    <row r="55513" spans="58:58" x14ac:dyDescent="0.25">
      <c r="BF55513" s="1"/>
    </row>
    <row r="55514" spans="58:58" x14ac:dyDescent="0.25">
      <c r="BF55514" s="1"/>
    </row>
    <row r="55515" spans="58:58" x14ac:dyDescent="0.25">
      <c r="BF55515" s="1"/>
    </row>
    <row r="55516" spans="58:58" x14ac:dyDescent="0.25">
      <c r="BF55516" s="1"/>
    </row>
    <row r="55517" spans="58:58" x14ac:dyDescent="0.25">
      <c r="BF55517" s="1"/>
    </row>
    <row r="55518" spans="58:58" x14ac:dyDescent="0.25">
      <c r="BF55518" s="1"/>
    </row>
    <row r="55519" spans="58:58" x14ac:dyDescent="0.25">
      <c r="BF55519" s="1"/>
    </row>
    <row r="55520" spans="58:58" x14ac:dyDescent="0.25">
      <c r="BF55520" s="1"/>
    </row>
    <row r="55521" spans="58:58" x14ac:dyDescent="0.25">
      <c r="BF55521" s="1"/>
    </row>
    <row r="55522" spans="58:58" x14ac:dyDescent="0.25">
      <c r="BF55522" s="1"/>
    </row>
    <row r="55523" spans="58:58" x14ac:dyDescent="0.25">
      <c r="BF55523" s="1"/>
    </row>
    <row r="55524" spans="58:58" x14ac:dyDescent="0.25">
      <c r="BF55524" s="1"/>
    </row>
    <row r="55525" spans="58:58" x14ac:dyDescent="0.25">
      <c r="BF55525" s="1"/>
    </row>
    <row r="55526" spans="58:58" x14ac:dyDescent="0.25">
      <c r="BF55526" s="1"/>
    </row>
    <row r="55527" spans="58:58" x14ac:dyDescent="0.25">
      <c r="BF55527" s="1"/>
    </row>
    <row r="55528" spans="58:58" x14ac:dyDescent="0.25">
      <c r="BF55528" s="1"/>
    </row>
    <row r="55529" spans="58:58" x14ac:dyDescent="0.25">
      <c r="BF55529" s="1"/>
    </row>
    <row r="55530" spans="58:58" x14ac:dyDescent="0.25">
      <c r="BF55530" s="1"/>
    </row>
    <row r="55531" spans="58:58" x14ac:dyDescent="0.25">
      <c r="BF55531" s="1"/>
    </row>
    <row r="55532" spans="58:58" x14ac:dyDescent="0.25">
      <c r="BF55532" s="1"/>
    </row>
    <row r="55533" spans="58:58" x14ac:dyDescent="0.25">
      <c r="BF55533" s="1"/>
    </row>
    <row r="55534" spans="58:58" x14ac:dyDescent="0.25">
      <c r="BF55534" s="1"/>
    </row>
    <row r="55535" spans="58:58" x14ac:dyDescent="0.25">
      <c r="BF55535" s="1"/>
    </row>
    <row r="55536" spans="58:58" x14ac:dyDescent="0.25">
      <c r="BF55536" s="1"/>
    </row>
    <row r="55537" spans="58:58" x14ac:dyDescent="0.25">
      <c r="BF55537" s="1"/>
    </row>
    <row r="55538" spans="58:58" x14ac:dyDescent="0.25">
      <c r="BF55538" s="1"/>
    </row>
    <row r="55539" spans="58:58" x14ac:dyDescent="0.25">
      <c r="BF55539" s="1"/>
    </row>
    <row r="55540" spans="58:58" x14ac:dyDescent="0.25">
      <c r="BF55540" s="1"/>
    </row>
    <row r="55541" spans="58:58" x14ac:dyDescent="0.25">
      <c r="BF55541" s="1"/>
    </row>
    <row r="55542" spans="58:58" x14ac:dyDescent="0.25">
      <c r="BF55542" s="1"/>
    </row>
    <row r="55543" spans="58:58" x14ac:dyDescent="0.25">
      <c r="BF55543" s="1"/>
    </row>
    <row r="55544" spans="58:58" x14ac:dyDescent="0.25">
      <c r="BF55544" s="1"/>
    </row>
    <row r="55545" spans="58:58" x14ac:dyDescent="0.25">
      <c r="BF55545" s="1"/>
    </row>
    <row r="55546" spans="58:58" x14ac:dyDescent="0.25">
      <c r="BF55546" s="1"/>
    </row>
    <row r="55547" spans="58:58" x14ac:dyDescent="0.25">
      <c r="BF55547" s="1"/>
    </row>
    <row r="55548" spans="58:58" x14ac:dyDescent="0.25">
      <c r="BF55548" s="1"/>
    </row>
    <row r="55549" spans="58:58" x14ac:dyDescent="0.25">
      <c r="BF55549" s="1"/>
    </row>
    <row r="55550" spans="58:58" x14ac:dyDescent="0.25">
      <c r="BF55550" s="1"/>
    </row>
    <row r="55551" spans="58:58" x14ac:dyDescent="0.25">
      <c r="BF55551" s="1"/>
    </row>
    <row r="55552" spans="58:58" x14ac:dyDescent="0.25">
      <c r="BF55552" s="1"/>
    </row>
    <row r="55553" spans="58:58" x14ac:dyDescent="0.25">
      <c r="BF55553" s="1"/>
    </row>
    <row r="55554" spans="58:58" x14ac:dyDescent="0.25">
      <c r="BF55554" s="1"/>
    </row>
    <row r="55555" spans="58:58" x14ac:dyDescent="0.25">
      <c r="BF55555" s="1"/>
    </row>
    <row r="55556" spans="58:58" x14ac:dyDescent="0.25">
      <c r="BF55556" s="1"/>
    </row>
    <row r="55557" spans="58:58" x14ac:dyDescent="0.25">
      <c r="BF55557" s="1"/>
    </row>
    <row r="55558" spans="58:58" x14ac:dyDescent="0.25">
      <c r="BF55558" s="1"/>
    </row>
    <row r="55559" spans="58:58" x14ac:dyDescent="0.25">
      <c r="BF55559" s="1"/>
    </row>
    <row r="55560" spans="58:58" x14ac:dyDescent="0.25">
      <c r="BF55560" s="1"/>
    </row>
    <row r="55561" spans="58:58" x14ac:dyDescent="0.25">
      <c r="BF55561" s="1"/>
    </row>
    <row r="55562" spans="58:58" x14ac:dyDescent="0.25">
      <c r="BF55562" s="1"/>
    </row>
    <row r="55563" spans="58:58" x14ac:dyDescent="0.25">
      <c r="BF55563" s="1"/>
    </row>
    <row r="55564" spans="58:58" x14ac:dyDescent="0.25">
      <c r="BF55564" s="1"/>
    </row>
    <row r="55565" spans="58:58" x14ac:dyDescent="0.25">
      <c r="BF55565" s="1"/>
    </row>
    <row r="55566" spans="58:58" x14ac:dyDescent="0.25">
      <c r="BF55566" s="1"/>
    </row>
    <row r="55567" spans="58:58" x14ac:dyDescent="0.25">
      <c r="BF55567" s="1"/>
    </row>
    <row r="55568" spans="58:58" x14ac:dyDescent="0.25">
      <c r="BF55568" s="1"/>
    </row>
    <row r="55569" spans="58:58" x14ac:dyDescent="0.25">
      <c r="BF55569" s="1"/>
    </row>
    <row r="55570" spans="58:58" x14ac:dyDescent="0.25">
      <c r="BF55570" s="1"/>
    </row>
    <row r="55571" spans="58:58" x14ac:dyDescent="0.25">
      <c r="BF55571" s="1"/>
    </row>
    <row r="55572" spans="58:58" x14ac:dyDescent="0.25">
      <c r="BF55572" s="1"/>
    </row>
    <row r="55573" spans="58:58" x14ac:dyDescent="0.25">
      <c r="BF55573" s="1"/>
    </row>
    <row r="55574" spans="58:58" x14ac:dyDescent="0.25">
      <c r="BF55574" s="1"/>
    </row>
    <row r="55575" spans="58:58" x14ac:dyDescent="0.25">
      <c r="BF55575" s="1"/>
    </row>
    <row r="55576" spans="58:58" x14ac:dyDescent="0.25">
      <c r="BF55576" s="1"/>
    </row>
    <row r="55577" spans="58:58" x14ac:dyDescent="0.25">
      <c r="BF55577" s="1"/>
    </row>
    <row r="55578" spans="58:58" x14ac:dyDescent="0.25">
      <c r="BF55578" s="1"/>
    </row>
    <row r="55579" spans="58:58" x14ac:dyDescent="0.25">
      <c r="BF55579" s="1"/>
    </row>
    <row r="55580" spans="58:58" x14ac:dyDescent="0.25">
      <c r="BF55580" s="1"/>
    </row>
    <row r="55581" spans="58:58" x14ac:dyDescent="0.25">
      <c r="BF55581" s="1"/>
    </row>
    <row r="55582" spans="58:58" x14ac:dyDescent="0.25">
      <c r="BF55582" s="1"/>
    </row>
    <row r="55583" spans="58:58" x14ac:dyDescent="0.25">
      <c r="BF55583" s="1"/>
    </row>
    <row r="55584" spans="58:58" x14ac:dyDescent="0.25">
      <c r="BF55584" s="1"/>
    </row>
    <row r="55585" spans="58:58" x14ac:dyDescent="0.25">
      <c r="BF55585" s="1"/>
    </row>
    <row r="55586" spans="58:58" x14ac:dyDescent="0.25">
      <c r="BF55586" s="1"/>
    </row>
    <row r="55587" spans="58:58" x14ac:dyDescent="0.25">
      <c r="BF55587" s="1"/>
    </row>
    <row r="55588" spans="58:58" x14ac:dyDescent="0.25">
      <c r="BF55588" s="1"/>
    </row>
    <row r="55589" spans="58:58" x14ac:dyDescent="0.25">
      <c r="BF55589" s="1"/>
    </row>
    <row r="55590" spans="58:58" x14ac:dyDescent="0.25">
      <c r="BF55590" s="1"/>
    </row>
    <row r="55591" spans="58:58" x14ac:dyDescent="0.25">
      <c r="BF55591" s="1"/>
    </row>
    <row r="55592" spans="58:58" x14ac:dyDescent="0.25">
      <c r="BF55592" s="1"/>
    </row>
    <row r="55593" spans="58:58" x14ac:dyDescent="0.25">
      <c r="BF55593" s="1"/>
    </row>
    <row r="55594" spans="58:58" x14ac:dyDescent="0.25">
      <c r="BF55594" s="1"/>
    </row>
    <row r="55595" spans="58:58" x14ac:dyDescent="0.25">
      <c r="BF55595" s="1"/>
    </row>
    <row r="55596" spans="58:58" x14ac:dyDescent="0.25">
      <c r="BF55596" s="1"/>
    </row>
    <row r="55597" spans="58:58" x14ac:dyDescent="0.25">
      <c r="BF55597" s="1"/>
    </row>
    <row r="55598" spans="58:58" x14ac:dyDescent="0.25">
      <c r="BF55598" s="1"/>
    </row>
    <row r="55599" spans="58:58" x14ac:dyDescent="0.25">
      <c r="BF55599" s="1"/>
    </row>
    <row r="55600" spans="58:58" x14ac:dyDescent="0.25">
      <c r="BF55600" s="1"/>
    </row>
    <row r="55601" spans="58:58" x14ac:dyDescent="0.25">
      <c r="BF55601" s="1"/>
    </row>
    <row r="55602" spans="58:58" x14ac:dyDescent="0.25">
      <c r="BF55602" s="1"/>
    </row>
    <row r="55603" spans="58:58" x14ac:dyDescent="0.25">
      <c r="BF55603" s="1"/>
    </row>
    <row r="55604" spans="58:58" x14ac:dyDescent="0.25">
      <c r="BF55604" s="1"/>
    </row>
    <row r="55605" spans="58:58" x14ac:dyDescent="0.25">
      <c r="BF55605" s="1"/>
    </row>
    <row r="55606" spans="58:58" x14ac:dyDescent="0.25">
      <c r="BF55606" s="1"/>
    </row>
    <row r="55607" spans="58:58" x14ac:dyDescent="0.25">
      <c r="BF55607" s="1"/>
    </row>
    <row r="55608" spans="58:58" x14ac:dyDescent="0.25">
      <c r="BF55608" s="1"/>
    </row>
    <row r="55609" spans="58:58" x14ac:dyDescent="0.25">
      <c r="BF55609" s="1"/>
    </row>
    <row r="55610" spans="58:58" x14ac:dyDescent="0.25">
      <c r="BF55610" s="1"/>
    </row>
    <row r="55611" spans="58:58" x14ac:dyDescent="0.25">
      <c r="BF55611" s="1"/>
    </row>
    <row r="55612" spans="58:58" x14ac:dyDescent="0.25">
      <c r="BF55612" s="1"/>
    </row>
    <row r="55613" spans="58:58" x14ac:dyDescent="0.25">
      <c r="BF55613" s="1"/>
    </row>
    <row r="55614" spans="58:58" x14ac:dyDescent="0.25">
      <c r="BF55614" s="1"/>
    </row>
    <row r="55615" spans="58:58" x14ac:dyDescent="0.25">
      <c r="BF55615" s="1"/>
    </row>
    <row r="55616" spans="58:58" x14ac:dyDescent="0.25">
      <c r="BF55616" s="1"/>
    </row>
    <row r="55617" spans="58:58" x14ac:dyDescent="0.25">
      <c r="BF55617" s="1"/>
    </row>
    <row r="55618" spans="58:58" x14ac:dyDescent="0.25">
      <c r="BF55618" s="1"/>
    </row>
    <row r="55619" spans="58:58" x14ac:dyDescent="0.25">
      <c r="BF55619" s="1"/>
    </row>
    <row r="55620" spans="58:58" x14ac:dyDescent="0.25">
      <c r="BF55620" s="1"/>
    </row>
    <row r="55621" spans="58:58" x14ac:dyDescent="0.25">
      <c r="BF55621" s="1"/>
    </row>
    <row r="55622" spans="58:58" x14ac:dyDescent="0.25">
      <c r="BF55622" s="1"/>
    </row>
    <row r="55623" spans="58:58" x14ac:dyDescent="0.25">
      <c r="BF55623" s="1"/>
    </row>
    <row r="55624" spans="58:58" x14ac:dyDescent="0.25">
      <c r="BF55624" s="1"/>
    </row>
    <row r="55625" spans="58:58" x14ac:dyDescent="0.25">
      <c r="BF55625" s="1"/>
    </row>
    <row r="55626" spans="58:58" x14ac:dyDescent="0.25">
      <c r="BF55626" s="1"/>
    </row>
    <row r="55627" spans="58:58" x14ac:dyDescent="0.25">
      <c r="BF55627" s="1"/>
    </row>
    <row r="55628" spans="58:58" x14ac:dyDescent="0.25">
      <c r="BF55628" s="1"/>
    </row>
    <row r="55629" spans="58:58" x14ac:dyDescent="0.25">
      <c r="BF55629" s="1"/>
    </row>
    <row r="55630" spans="58:58" x14ac:dyDescent="0.25">
      <c r="BF55630" s="1"/>
    </row>
    <row r="55631" spans="58:58" x14ac:dyDescent="0.25">
      <c r="BF55631" s="1"/>
    </row>
    <row r="55632" spans="58:58" x14ac:dyDescent="0.25">
      <c r="BF55632" s="1"/>
    </row>
    <row r="55633" spans="58:58" x14ac:dyDescent="0.25">
      <c r="BF55633" s="1"/>
    </row>
    <row r="55634" spans="58:58" x14ac:dyDescent="0.25">
      <c r="BF55634" s="1"/>
    </row>
    <row r="55635" spans="58:58" x14ac:dyDescent="0.25">
      <c r="BF55635" s="1"/>
    </row>
    <row r="55636" spans="58:58" x14ac:dyDescent="0.25">
      <c r="BF55636" s="1"/>
    </row>
    <row r="55637" spans="58:58" x14ac:dyDescent="0.25">
      <c r="BF55637" s="1"/>
    </row>
    <row r="55638" spans="58:58" x14ac:dyDescent="0.25">
      <c r="BF55638" s="1"/>
    </row>
    <row r="55639" spans="58:58" x14ac:dyDescent="0.25">
      <c r="BF55639" s="1"/>
    </row>
    <row r="55640" spans="58:58" x14ac:dyDescent="0.25">
      <c r="BF55640" s="1"/>
    </row>
    <row r="55641" spans="58:58" x14ac:dyDescent="0.25">
      <c r="BF55641" s="1"/>
    </row>
    <row r="55642" spans="58:58" x14ac:dyDescent="0.25">
      <c r="BF55642" s="1"/>
    </row>
    <row r="55643" spans="58:58" x14ac:dyDescent="0.25">
      <c r="BF55643" s="1"/>
    </row>
    <row r="55644" spans="58:58" x14ac:dyDescent="0.25">
      <c r="BF55644" s="1"/>
    </row>
    <row r="55645" spans="58:58" x14ac:dyDescent="0.25">
      <c r="BF55645" s="1"/>
    </row>
    <row r="55646" spans="58:58" x14ac:dyDescent="0.25">
      <c r="BF55646" s="1"/>
    </row>
    <row r="55647" spans="58:58" x14ac:dyDescent="0.25">
      <c r="BF55647" s="1"/>
    </row>
    <row r="55648" spans="58:58" x14ac:dyDescent="0.25">
      <c r="BF55648" s="1"/>
    </row>
    <row r="55649" spans="58:58" x14ac:dyDescent="0.25">
      <c r="BF55649" s="1"/>
    </row>
    <row r="55650" spans="58:58" x14ac:dyDescent="0.25">
      <c r="BF55650" s="1"/>
    </row>
    <row r="55651" spans="58:58" x14ac:dyDescent="0.25">
      <c r="BF55651" s="1"/>
    </row>
    <row r="55652" spans="58:58" x14ac:dyDescent="0.25">
      <c r="BF55652" s="1"/>
    </row>
    <row r="55653" spans="58:58" x14ac:dyDescent="0.25">
      <c r="BF55653" s="1"/>
    </row>
    <row r="55654" spans="58:58" x14ac:dyDescent="0.25">
      <c r="BF55654" s="1"/>
    </row>
    <row r="55655" spans="58:58" x14ac:dyDescent="0.25">
      <c r="BF55655" s="1"/>
    </row>
    <row r="55656" spans="58:58" x14ac:dyDescent="0.25">
      <c r="BF55656" s="1"/>
    </row>
    <row r="55657" spans="58:58" x14ac:dyDescent="0.25">
      <c r="BF55657" s="1"/>
    </row>
    <row r="55658" spans="58:58" x14ac:dyDescent="0.25">
      <c r="BF55658" s="1"/>
    </row>
    <row r="55659" spans="58:58" x14ac:dyDescent="0.25">
      <c r="BF55659" s="1"/>
    </row>
    <row r="55660" spans="58:58" x14ac:dyDescent="0.25">
      <c r="BF55660" s="1"/>
    </row>
    <row r="55661" spans="58:58" x14ac:dyDescent="0.25">
      <c r="BF55661" s="1"/>
    </row>
    <row r="55662" spans="58:58" x14ac:dyDescent="0.25">
      <c r="BF55662" s="1"/>
    </row>
    <row r="55663" spans="58:58" x14ac:dyDescent="0.25">
      <c r="BF55663" s="1"/>
    </row>
    <row r="55664" spans="58:58" x14ac:dyDescent="0.25">
      <c r="BF55664" s="1"/>
    </row>
    <row r="55665" spans="58:58" x14ac:dyDescent="0.25">
      <c r="BF55665" s="1"/>
    </row>
    <row r="55666" spans="58:58" x14ac:dyDescent="0.25">
      <c r="BF55666" s="1"/>
    </row>
    <row r="55667" spans="58:58" x14ac:dyDescent="0.25">
      <c r="BF55667" s="1"/>
    </row>
    <row r="55668" spans="58:58" x14ac:dyDescent="0.25">
      <c r="BF55668" s="1"/>
    </row>
    <row r="55669" spans="58:58" x14ac:dyDescent="0.25">
      <c r="BF55669" s="1"/>
    </row>
    <row r="55670" spans="58:58" x14ac:dyDescent="0.25">
      <c r="BF55670" s="1"/>
    </row>
    <row r="55671" spans="58:58" x14ac:dyDescent="0.25">
      <c r="BF55671" s="1"/>
    </row>
    <row r="55672" spans="58:58" x14ac:dyDescent="0.25">
      <c r="BF55672" s="1"/>
    </row>
    <row r="55673" spans="58:58" x14ac:dyDescent="0.25">
      <c r="BF55673" s="1"/>
    </row>
    <row r="55674" spans="58:58" x14ac:dyDescent="0.25">
      <c r="BF55674" s="1"/>
    </row>
    <row r="55675" spans="58:58" x14ac:dyDescent="0.25">
      <c r="BF55675" s="1"/>
    </row>
    <row r="55676" spans="58:58" x14ac:dyDescent="0.25">
      <c r="BF55676" s="1"/>
    </row>
    <row r="55677" spans="58:58" x14ac:dyDescent="0.25">
      <c r="BF55677" s="1"/>
    </row>
    <row r="55678" spans="58:58" x14ac:dyDescent="0.25">
      <c r="BF55678" s="1"/>
    </row>
    <row r="55679" spans="58:58" x14ac:dyDescent="0.25">
      <c r="BF55679" s="1"/>
    </row>
    <row r="55680" spans="58:58" x14ac:dyDescent="0.25">
      <c r="BF55680" s="1"/>
    </row>
    <row r="55681" spans="58:58" x14ac:dyDescent="0.25">
      <c r="BF55681" s="1"/>
    </row>
    <row r="55682" spans="58:58" x14ac:dyDescent="0.25">
      <c r="BF55682" s="1"/>
    </row>
    <row r="55683" spans="58:58" x14ac:dyDescent="0.25">
      <c r="BF55683" s="1"/>
    </row>
    <row r="55684" spans="58:58" x14ac:dyDescent="0.25">
      <c r="BF55684" s="1"/>
    </row>
    <row r="55685" spans="58:58" x14ac:dyDescent="0.25">
      <c r="BF55685" s="1"/>
    </row>
    <row r="55686" spans="58:58" x14ac:dyDescent="0.25">
      <c r="BF55686" s="1"/>
    </row>
    <row r="55687" spans="58:58" x14ac:dyDescent="0.25">
      <c r="BF55687" s="1"/>
    </row>
    <row r="55688" spans="58:58" x14ac:dyDescent="0.25">
      <c r="BF55688" s="1"/>
    </row>
    <row r="55689" spans="58:58" x14ac:dyDescent="0.25">
      <c r="BF55689" s="1"/>
    </row>
    <row r="55690" spans="58:58" x14ac:dyDescent="0.25">
      <c r="BF55690" s="1"/>
    </row>
    <row r="55691" spans="58:58" x14ac:dyDescent="0.25">
      <c r="BF55691" s="1"/>
    </row>
    <row r="55692" spans="58:58" x14ac:dyDescent="0.25">
      <c r="BF55692" s="1"/>
    </row>
    <row r="55693" spans="58:58" x14ac:dyDescent="0.25">
      <c r="BF55693" s="1"/>
    </row>
    <row r="55694" spans="58:58" x14ac:dyDescent="0.25">
      <c r="BF55694" s="1"/>
    </row>
    <row r="55695" spans="58:58" x14ac:dyDescent="0.25">
      <c r="BF55695" s="1"/>
    </row>
    <row r="55696" spans="58:58" x14ac:dyDescent="0.25">
      <c r="BF55696" s="1"/>
    </row>
    <row r="55697" spans="58:58" x14ac:dyDescent="0.25">
      <c r="BF55697" s="1"/>
    </row>
    <row r="55698" spans="58:58" x14ac:dyDescent="0.25">
      <c r="BF55698" s="1"/>
    </row>
    <row r="55699" spans="58:58" x14ac:dyDescent="0.25">
      <c r="BF55699" s="1"/>
    </row>
    <row r="55700" spans="58:58" x14ac:dyDescent="0.25">
      <c r="BF55700" s="1"/>
    </row>
    <row r="55701" spans="58:58" x14ac:dyDescent="0.25">
      <c r="BF55701" s="1"/>
    </row>
    <row r="55702" spans="58:58" x14ac:dyDescent="0.25">
      <c r="BF55702" s="1"/>
    </row>
    <row r="55703" spans="58:58" x14ac:dyDescent="0.25">
      <c r="BF55703" s="1"/>
    </row>
    <row r="55704" spans="58:58" x14ac:dyDescent="0.25">
      <c r="BF55704" s="1"/>
    </row>
    <row r="55705" spans="58:58" x14ac:dyDescent="0.25">
      <c r="BF55705" s="1"/>
    </row>
    <row r="55706" spans="58:58" x14ac:dyDescent="0.25">
      <c r="BF55706" s="1"/>
    </row>
    <row r="55707" spans="58:58" x14ac:dyDescent="0.25">
      <c r="BF55707" s="1"/>
    </row>
    <row r="55708" spans="58:58" x14ac:dyDescent="0.25">
      <c r="BF55708" s="1"/>
    </row>
    <row r="55709" spans="58:58" x14ac:dyDescent="0.25">
      <c r="BF55709" s="1"/>
    </row>
    <row r="55710" spans="58:58" x14ac:dyDescent="0.25">
      <c r="BF55710" s="1"/>
    </row>
    <row r="55711" spans="58:58" x14ac:dyDescent="0.25">
      <c r="BF55711" s="1"/>
    </row>
    <row r="55712" spans="58:58" x14ac:dyDescent="0.25">
      <c r="BF55712" s="1"/>
    </row>
    <row r="55713" spans="58:58" x14ac:dyDescent="0.25">
      <c r="BF55713" s="1"/>
    </row>
    <row r="55714" spans="58:58" x14ac:dyDescent="0.25">
      <c r="BF55714" s="1"/>
    </row>
    <row r="55715" spans="58:58" x14ac:dyDescent="0.25">
      <c r="BF55715" s="1"/>
    </row>
    <row r="55716" spans="58:58" x14ac:dyDescent="0.25">
      <c r="BF55716" s="1"/>
    </row>
    <row r="55717" spans="58:58" x14ac:dyDescent="0.25">
      <c r="BF55717" s="1"/>
    </row>
    <row r="55718" spans="58:58" x14ac:dyDescent="0.25">
      <c r="BF55718" s="1"/>
    </row>
    <row r="55719" spans="58:58" x14ac:dyDescent="0.25">
      <c r="BF55719" s="1"/>
    </row>
    <row r="55720" spans="58:58" x14ac:dyDescent="0.25">
      <c r="BF55720" s="1"/>
    </row>
    <row r="55721" spans="58:58" x14ac:dyDescent="0.25">
      <c r="BF55721" s="1"/>
    </row>
    <row r="55722" spans="58:58" x14ac:dyDescent="0.25">
      <c r="BF55722" s="1"/>
    </row>
    <row r="55723" spans="58:58" x14ac:dyDescent="0.25">
      <c r="BF55723" s="1"/>
    </row>
    <row r="55724" spans="58:58" x14ac:dyDescent="0.25">
      <c r="BF55724" s="1"/>
    </row>
    <row r="55725" spans="58:58" x14ac:dyDescent="0.25">
      <c r="BF55725" s="1"/>
    </row>
    <row r="55726" spans="58:58" x14ac:dyDescent="0.25">
      <c r="BF55726" s="1"/>
    </row>
    <row r="55727" spans="58:58" x14ac:dyDescent="0.25">
      <c r="BF55727" s="1"/>
    </row>
    <row r="55728" spans="58:58" x14ac:dyDescent="0.25">
      <c r="BF55728" s="1"/>
    </row>
    <row r="55729" spans="58:58" x14ac:dyDescent="0.25">
      <c r="BF55729" s="1"/>
    </row>
    <row r="55730" spans="58:58" x14ac:dyDescent="0.25">
      <c r="BF55730" s="1"/>
    </row>
    <row r="55731" spans="58:58" x14ac:dyDescent="0.25">
      <c r="BF55731" s="1"/>
    </row>
    <row r="55732" spans="58:58" x14ac:dyDescent="0.25">
      <c r="BF55732" s="1"/>
    </row>
    <row r="55733" spans="58:58" x14ac:dyDescent="0.25">
      <c r="BF55733" s="1"/>
    </row>
    <row r="55734" spans="58:58" x14ac:dyDescent="0.25">
      <c r="BF55734" s="1"/>
    </row>
    <row r="55735" spans="58:58" x14ac:dyDescent="0.25">
      <c r="BF55735" s="1"/>
    </row>
    <row r="55736" spans="58:58" x14ac:dyDescent="0.25">
      <c r="BF55736" s="1"/>
    </row>
    <row r="55737" spans="58:58" x14ac:dyDescent="0.25">
      <c r="BF55737" s="1"/>
    </row>
    <row r="55738" spans="58:58" x14ac:dyDescent="0.25">
      <c r="BF55738" s="1"/>
    </row>
    <row r="55739" spans="58:58" x14ac:dyDescent="0.25">
      <c r="BF55739" s="1"/>
    </row>
    <row r="55740" spans="58:58" x14ac:dyDescent="0.25">
      <c r="BF55740" s="1"/>
    </row>
    <row r="55741" spans="58:58" x14ac:dyDescent="0.25">
      <c r="BF55741" s="1"/>
    </row>
    <row r="55742" spans="58:58" x14ac:dyDescent="0.25">
      <c r="BF55742" s="1"/>
    </row>
    <row r="55743" spans="58:58" x14ac:dyDescent="0.25">
      <c r="BF55743" s="1"/>
    </row>
    <row r="55744" spans="58:58" x14ac:dyDescent="0.25">
      <c r="BF55744" s="1"/>
    </row>
    <row r="55745" spans="58:58" x14ac:dyDescent="0.25">
      <c r="BF55745" s="1"/>
    </row>
    <row r="55746" spans="58:58" x14ac:dyDescent="0.25">
      <c r="BF55746" s="1"/>
    </row>
    <row r="55747" spans="58:58" x14ac:dyDescent="0.25">
      <c r="BF55747" s="1"/>
    </row>
    <row r="55748" spans="58:58" x14ac:dyDescent="0.25">
      <c r="BF55748" s="1"/>
    </row>
    <row r="55749" spans="58:58" x14ac:dyDescent="0.25">
      <c r="BF55749" s="1"/>
    </row>
    <row r="55750" spans="58:58" x14ac:dyDescent="0.25">
      <c r="BF55750" s="1"/>
    </row>
    <row r="55751" spans="58:58" x14ac:dyDescent="0.25">
      <c r="BF55751" s="1"/>
    </row>
    <row r="55752" spans="58:58" x14ac:dyDescent="0.25">
      <c r="BF55752" s="1"/>
    </row>
    <row r="55753" spans="58:58" x14ac:dyDescent="0.25">
      <c r="BF55753" s="1"/>
    </row>
    <row r="55754" spans="58:58" x14ac:dyDescent="0.25">
      <c r="BF55754" s="1"/>
    </row>
    <row r="55755" spans="58:58" x14ac:dyDescent="0.25">
      <c r="BF55755" s="1"/>
    </row>
    <row r="55756" spans="58:58" x14ac:dyDescent="0.25">
      <c r="BF55756" s="1"/>
    </row>
    <row r="55757" spans="58:58" x14ac:dyDescent="0.25">
      <c r="BF55757" s="1"/>
    </row>
    <row r="55758" spans="58:58" x14ac:dyDescent="0.25">
      <c r="BF55758" s="1"/>
    </row>
    <row r="55759" spans="58:58" x14ac:dyDescent="0.25">
      <c r="BF55759" s="1"/>
    </row>
    <row r="55760" spans="58:58" x14ac:dyDescent="0.25">
      <c r="BF55760" s="1"/>
    </row>
    <row r="55761" spans="58:58" x14ac:dyDescent="0.25">
      <c r="BF55761" s="1"/>
    </row>
    <row r="55762" spans="58:58" x14ac:dyDescent="0.25">
      <c r="BF55762" s="1"/>
    </row>
    <row r="55763" spans="58:58" x14ac:dyDescent="0.25">
      <c r="BF55763" s="1"/>
    </row>
    <row r="55764" spans="58:58" x14ac:dyDescent="0.25">
      <c r="BF55764" s="1"/>
    </row>
    <row r="55765" spans="58:58" x14ac:dyDescent="0.25">
      <c r="BF55765" s="1"/>
    </row>
    <row r="55766" spans="58:58" x14ac:dyDescent="0.25">
      <c r="BF55766" s="1"/>
    </row>
    <row r="55767" spans="58:58" x14ac:dyDescent="0.25">
      <c r="BF55767" s="1"/>
    </row>
    <row r="55768" spans="58:58" x14ac:dyDescent="0.25">
      <c r="BF55768" s="1"/>
    </row>
    <row r="55769" spans="58:58" x14ac:dyDescent="0.25">
      <c r="BF55769" s="1"/>
    </row>
    <row r="55770" spans="58:58" x14ac:dyDescent="0.25">
      <c r="BF55770" s="1"/>
    </row>
    <row r="55771" spans="58:58" x14ac:dyDescent="0.25">
      <c r="BF55771" s="1"/>
    </row>
    <row r="55772" spans="58:58" x14ac:dyDescent="0.25">
      <c r="BF55772" s="1"/>
    </row>
    <row r="55773" spans="58:58" x14ac:dyDescent="0.25">
      <c r="BF55773" s="1"/>
    </row>
    <row r="55774" spans="58:58" x14ac:dyDescent="0.25">
      <c r="BF55774" s="1"/>
    </row>
    <row r="55775" spans="58:58" x14ac:dyDescent="0.25">
      <c r="BF55775" s="1"/>
    </row>
    <row r="55776" spans="58:58" x14ac:dyDescent="0.25">
      <c r="BF55776" s="1"/>
    </row>
    <row r="55777" spans="58:58" x14ac:dyDescent="0.25">
      <c r="BF55777" s="1"/>
    </row>
    <row r="55778" spans="58:58" x14ac:dyDescent="0.25">
      <c r="BF55778" s="1"/>
    </row>
    <row r="55779" spans="58:58" x14ac:dyDescent="0.25">
      <c r="BF55779" s="1"/>
    </row>
    <row r="55780" spans="58:58" x14ac:dyDescent="0.25">
      <c r="BF55780" s="1"/>
    </row>
    <row r="55781" spans="58:58" x14ac:dyDescent="0.25">
      <c r="BF55781" s="1"/>
    </row>
    <row r="55782" spans="58:58" x14ac:dyDescent="0.25">
      <c r="BF55782" s="1"/>
    </row>
    <row r="55783" spans="58:58" x14ac:dyDescent="0.25">
      <c r="BF55783" s="1"/>
    </row>
    <row r="55784" spans="58:58" x14ac:dyDescent="0.25">
      <c r="BF55784" s="1"/>
    </row>
    <row r="55785" spans="58:58" x14ac:dyDescent="0.25">
      <c r="BF55785" s="1"/>
    </row>
    <row r="55786" spans="58:58" x14ac:dyDescent="0.25">
      <c r="BF55786" s="1"/>
    </row>
    <row r="55787" spans="58:58" x14ac:dyDescent="0.25">
      <c r="BF55787" s="1"/>
    </row>
    <row r="55788" spans="58:58" x14ac:dyDescent="0.25">
      <c r="BF55788" s="1"/>
    </row>
    <row r="55789" spans="58:58" x14ac:dyDescent="0.25">
      <c r="BF55789" s="1"/>
    </row>
    <row r="55790" spans="58:58" x14ac:dyDescent="0.25">
      <c r="BF55790" s="1"/>
    </row>
    <row r="55791" spans="58:58" x14ac:dyDescent="0.25">
      <c r="BF55791" s="1"/>
    </row>
    <row r="55792" spans="58:58" x14ac:dyDescent="0.25">
      <c r="BF55792" s="1"/>
    </row>
    <row r="55793" spans="58:58" x14ac:dyDescent="0.25">
      <c r="BF55793" s="1"/>
    </row>
    <row r="55794" spans="58:58" x14ac:dyDescent="0.25">
      <c r="BF55794" s="1"/>
    </row>
    <row r="55795" spans="58:58" x14ac:dyDescent="0.25">
      <c r="BF55795" s="1"/>
    </row>
    <row r="55796" spans="58:58" x14ac:dyDescent="0.25">
      <c r="BF55796" s="1"/>
    </row>
    <row r="55797" spans="58:58" x14ac:dyDescent="0.25">
      <c r="BF55797" s="1"/>
    </row>
    <row r="55798" spans="58:58" x14ac:dyDescent="0.25">
      <c r="BF55798" s="1"/>
    </row>
    <row r="55799" spans="58:58" x14ac:dyDescent="0.25">
      <c r="BF55799" s="1"/>
    </row>
    <row r="55800" spans="58:58" x14ac:dyDescent="0.25">
      <c r="BF55800" s="1"/>
    </row>
    <row r="55801" spans="58:58" x14ac:dyDescent="0.25">
      <c r="BF55801" s="1"/>
    </row>
    <row r="55802" spans="58:58" x14ac:dyDescent="0.25">
      <c r="BF55802" s="1"/>
    </row>
    <row r="55803" spans="58:58" x14ac:dyDescent="0.25">
      <c r="BF55803" s="1"/>
    </row>
    <row r="55804" spans="58:58" x14ac:dyDescent="0.25">
      <c r="BF55804" s="1"/>
    </row>
    <row r="55805" spans="58:58" x14ac:dyDescent="0.25">
      <c r="BF55805" s="1"/>
    </row>
    <row r="55806" spans="58:58" x14ac:dyDescent="0.25">
      <c r="BF55806" s="1"/>
    </row>
    <row r="55807" spans="58:58" x14ac:dyDescent="0.25">
      <c r="BF55807" s="1"/>
    </row>
    <row r="55808" spans="58:58" x14ac:dyDescent="0.25">
      <c r="BF55808" s="1"/>
    </row>
    <row r="55809" spans="58:58" x14ac:dyDescent="0.25">
      <c r="BF55809" s="1"/>
    </row>
    <row r="55810" spans="58:58" x14ac:dyDescent="0.25">
      <c r="BF55810" s="1"/>
    </row>
    <row r="55811" spans="58:58" x14ac:dyDescent="0.25">
      <c r="BF55811" s="1"/>
    </row>
    <row r="55812" spans="58:58" x14ac:dyDescent="0.25">
      <c r="BF55812" s="1"/>
    </row>
    <row r="55813" spans="58:58" x14ac:dyDescent="0.25">
      <c r="BF55813" s="1"/>
    </row>
    <row r="55814" spans="58:58" x14ac:dyDescent="0.25">
      <c r="BF55814" s="1"/>
    </row>
    <row r="55815" spans="58:58" x14ac:dyDescent="0.25">
      <c r="BF55815" s="1"/>
    </row>
    <row r="55816" spans="58:58" x14ac:dyDescent="0.25">
      <c r="BF55816" s="1"/>
    </row>
    <row r="55817" spans="58:58" x14ac:dyDescent="0.25">
      <c r="BF55817" s="1"/>
    </row>
    <row r="55818" spans="58:58" x14ac:dyDescent="0.25">
      <c r="BF55818" s="1"/>
    </row>
    <row r="55819" spans="58:58" x14ac:dyDescent="0.25">
      <c r="BF55819" s="1"/>
    </row>
    <row r="55820" spans="58:58" x14ac:dyDescent="0.25">
      <c r="BF55820" s="1"/>
    </row>
    <row r="55821" spans="58:58" x14ac:dyDescent="0.25">
      <c r="BF55821" s="1"/>
    </row>
    <row r="55822" spans="58:58" x14ac:dyDescent="0.25">
      <c r="BF55822" s="1"/>
    </row>
    <row r="55823" spans="58:58" x14ac:dyDescent="0.25">
      <c r="BF55823" s="1"/>
    </row>
    <row r="55824" spans="58:58" x14ac:dyDescent="0.25">
      <c r="BF55824" s="1"/>
    </row>
    <row r="55825" spans="58:58" x14ac:dyDescent="0.25">
      <c r="BF55825" s="1"/>
    </row>
    <row r="55826" spans="58:58" x14ac:dyDescent="0.25">
      <c r="BF55826" s="1"/>
    </row>
    <row r="55827" spans="58:58" x14ac:dyDescent="0.25">
      <c r="BF55827" s="1"/>
    </row>
    <row r="55828" spans="58:58" x14ac:dyDescent="0.25">
      <c r="BF55828" s="1"/>
    </row>
    <row r="55829" spans="58:58" x14ac:dyDescent="0.25">
      <c r="BF55829" s="1"/>
    </row>
    <row r="55830" spans="58:58" x14ac:dyDescent="0.25">
      <c r="BF55830" s="1"/>
    </row>
    <row r="55831" spans="58:58" x14ac:dyDescent="0.25">
      <c r="BF55831" s="1"/>
    </row>
    <row r="55832" spans="58:58" x14ac:dyDescent="0.25">
      <c r="BF55832" s="1"/>
    </row>
    <row r="55833" spans="58:58" x14ac:dyDescent="0.25">
      <c r="BF55833" s="1"/>
    </row>
    <row r="55834" spans="58:58" x14ac:dyDescent="0.25">
      <c r="BF55834" s="1"/>
    </row>
    <row r="55835" spans="58:58" x14ac:dyDescent="0.25">
      <c r="BF55835" s="1"/>
    </row>
    <row r="55836" spans="58:58" x14ac:dyDescent="0.25">
      <c r="BF55836" s="1"/>
    </row>
    <row r="55837" spans="58:58" x14ac:dyDescent="0.25">
      <c r="BF55837" s="1"/>
    </row>
    <row r="55838" spans="58:58" x14ac:dyDescent="0.25">
      <c r="BF55838" s="1"/>
    </row>
    <row r="55839" spans="58:58" x14ac:dyDescent="0.25">
      <c r="BF55839" s="1"/>
    </row>
    <row r="55840" spans="58:58" x14ac:dyDescent="0.25">
      <c r="BF55840" s="1"/>
    </row>
    <row r="55841" spans="58:58" x14ac:dyDescent="0.25">
      <c r="BF55841" s="1"/>
    </row>
    <row r="55842" spans="58:58" x14ac:dyDescent="0.25">
      <c r="BF55842" s="1"/>
    </row>
    <row r="55843" spans="58:58" x14ac:dyDescent="0.25">
      <c r="BF55843" s="1"/>
    </row>
    <row r="55844" spans="58:58" x14ac:dyDescent="0.25">
      <c r="BF55844" s="1"/>
    </row>
    <row r="55845" spans="58:58" x14ac:dyDescent="0.25">
      <c r="BF55845" s="1"/>
    </row>
    <row r="55846" spans="58:58" x14ac:dyDescent="0.25">
      <c r="BF55846" s="1"/>
    </row>
    <row r="55847" spans="58:58" x14ac:dyDescent="0.25">
      <c r="BF55847" s="1"/>
    </row>
    <row r="55848" spans="58:58" x14ac:dyDescent="0.25">
      <c r="BF55848" s="1"/>
    </row>
    <row r="55849" spans="58:58" x14ac:dyDescent="0.25">
      <c r="BF55849" s="1"/>
    </row>
    <row r="55850" spans="58:58" x14ac:dyDescent="0.25">
      <c r="BF55850" s="1"/>
    </row>
    <row r="55851" spans="58:58" x14ac:dyDescent="0.25">
      <c r="BF55851" s="1"/>
    </row>
    <row r="55852" spans="58:58" x14ac:dyDescent="0.25">
      <c r="BF55852" s="1"/>
    </row>
    <row r="55853" spans="58:58" x14ac:dyDescent="0.25">
      <c r="BF55853" s="1"/>
    </row>
    <row r="55854" spans="58:58" x14ac:dyDescent="0.25">
      <c r="BF55854" s="1"/>
    </row>
    <row r="55855" spans="58:58" x14ac:dyDescent="0.25">
      <c r="BF55855" s="1"/>
    </row>
    <row r="55856" spans="58:58" x14ac:dyDescent="0.25">
      <c r="BF55856" s="1"/>
    </row>
    <row r="55857" spans="58:58" x14ac:dyDescent="0.25">
      <c r="BF55857" s="1"/>
    </row>
    <row r="55858" spans="58:58" x14ac:dyDescent="0.25">
      <c r="BF55858" s="1"/>
    </row>
    <row r="55859" spans="58:58" x14ac:dyDescent="0.25">
      <c r="BF55859" s="1"/>
    </row>
    <row r="55860" spans="58:58" x14ac:dyDescent="0.25">
      <c r="BF55860" s="1"/>
    </row>
    <row r="55861" spans="58:58" x14ac:dyDescent="0.25">
      <c r="BF55861" s="1"/>
    </row>
    <row r="55862" spans="58:58" x14ac:dyDescent="0.25">
      <c r="BF55862" s="1"/>
    </row>
    <row r="55863" spans="58:58" x14ac:dyDescent="0.25">
      <c r="BF55863" s="1"/>
    </row>
    <row r="55864" spans="58:58" x14ac:dyDescent="0.25">
      <c r="BF55864" s="1"/>
    </row>
    <row r="55865" spans="58:58" x14ac:dyDescent="0.25">
      <c r="BF55865" s="1"/>
    </row>
    <row r="55866" spans="58:58" x14ac:dyDescent="0.25">
      <c r="BF55866" s="1"/>
    </row>
    <row r="55867" spans="58:58" x14ac:dyDescent="0.25">
      <c r="BF55867" s="1"/>
    </row>
    <row r="55868" spans="58:58" x14ac:dyDescent="0.25">
      <c r="BF55868" s="1"/>
    </row>
    <row r="55869" spans="58:58" x14ac:dyDescent="0.25">
      <c r="BF55869" s="1"/>
    </row>
    <row r="55870" spans="58:58" x14ac:dyDescent="0.25">
      <c r="BF55870" s="1"/>
    </row>
    <row r="55871" spans="58:58" x14ac:dyDescent="0.25">
      <c r="BF55871" s="1"/>
    </row>
    <row r="55872" spans="58:58" x14ac:dyDescent="0.25">
      <c r="BF55872" s="1"/>
    </row>
    <row r="55873" spans="58:58" x14ac:dyDescent="0.25">
      <c r="BF55873" s="1"/>
    </row>
    <row r="55874" spans="58:58" x14ac:dyDescent="0.25">
      <c r="BF55874" s="1"/>
    </row>
    <row r="55875" spans="58:58" x14ac:dyDescent="0.25">
      <c r="BF55875" s="1"/>
    </row>
    <row r="55876" spans="58:58" x14ac:dyDescent="0.25">
      <c r="BF55876" s="1"/>
    </row>
    <row r="55877" spans="58:58" x14ac:dyDescent="0.25">
      <c r="BF55877" s="1"/>
    </row>
    <row r="55878" spans="58:58" x14ac:dyDescent="0.25">
      <c r="BF55878" s="1"/>
    </row>
    <row r="55879" spans="58:58" x14ac:dyDescent="0.25">
      <c r="BF55879" s="1"/>
    </row>
    <row r="55880" spans="58:58" x14ac:dyDescent="0.25">
      <c r="BF55880" s="1"/>
    </row>
    <row r="55881" spans="58:58" x14ac:dyDescent="0.25">
      <c r="BF55881" s="1"/>
    </row>
    <row r="55882" spans="58:58" x14ac:dyDescent="0.25">
      <c r="BF55882" s="1"/>
    </row>
    <row r="55883" spans="58:58" x14ac:dyDescent="0.25">
      <c r="BF55883" s="1"/>
    </row>
    <row r="55884" spans="58:58" x14ac:dyDescent="0.25">
      <c r="BF55884" s="1"/>
    </row>
    <row r="55885" spans="58:58" x14ac:dyDescent="0.25">
      <c r="BF55885" s="1"/>
    </row>
    <row r="55886" spans="58:58" x14ac:dyDescent="0.25">
      <c r="BF55886" s="1"/>
    </row>
    <row r="55887" spans="58:58" x14ac:dyDescent="0.25">
      <c r="BF55887" s="1"/>
    </row>
    <row r="55888" spans="58:58" x14ac:dyDescent="0.25">
      <c r="BF55888" s="1"/>
    </row>
    <row r="55889" spans="58:58" x14ac:dyDescent="0.25">
      <c r="BF55889" s="1"/>
    </row>
    <row r="55890" spans="58:58" x14ac:dyDescent="0.25">
      <c r="BF55890" s="1"/>
    </row>
    <row r="55891" spans="58:58" x14ac:dyDescent="0.25">
      <c r="BF55891" s="1"/>
    </row>
    <row r="55892" spans="58:58" x14ac:dyDescent="0.25">
      <c r="BF55892" s="1"/>
    </row>
    <row r="55893" spans="58:58" x14ac:dyDescent="0.25">
      <c r="BF55893" s="1"/>
    </row>
    <row r="55894" spans="58:58" x14ac:dyDescent="0.25">
      <c r="BF55894" s="1"/>
    </row>
    <row r="55895" spans="58:58" x14ac:dyDescent="0.25">
      <c r="BF55895" s="1"/>
    </row>
    <row r="55896" spans="58:58" x14ac:dyDescent="0.25">
      <c r="BF55896" s="1"/>
    </row>
    <row r="55897" spans="58:58" x14ac:dyDescent="0.25">
      <c r="BF55897" s="1"/>
    </row>
    <row r="55898" spans="58:58" x14ac:dyDescent="0.25">
      <c r="BF55898" s="1"/>
    </row>
    <row r="55899" spans="58:58" x14ac:dyDescent="0.25">
      <c r="BF55899" s="1"/>
    </row>
    <row r="55900" spans="58:58" x14ac:dyDescent="0.25">
      <c r="BF55900" s="1"/>
    </row>
    <row r="55901" spans="58:58" x14ac:dyDescent="0.25">
      <c r="BF55901" s="1"/>
    </row>
    <row r="55902" spans="58:58" x14ac:dyDescent="0.25">
      <c r="BF55902" s="1"/>
    </row>
    <row r="55903" spans="58:58" x14ac:dyDescent="0.25">
      <c r="BF55903" s="1"/>
    </row>
    <row r="55904" spans="58:58" x14ac:dyDescent="0.25">
      <c r="BF55904" s="1"/>
    </row>
    <row r="55905" spans="58:58" x14ac:dyDescent="0.25">
      <c r="BF55905" s="1"/>
    </row>
    <row r="55906" spans="58:58" x14ac:dyDescent="0.25">
      <c r="BF55906" s="1"/>
    </row>
    <row r="55907" spans="58:58" x14ac:dyDescent="0.25">
      <c r="BF55907" s="1"/>
    </row>
    <row r="55908" spans="58:58" x14ac:dyDescent="0.25">
      <c r="BF55908" s="1"/>
    </row>
    <row r="55909" spans="58:58" x14ac:dyDescent="0.25">
      <c r="BF55909" s="1"/>
    </row>
    <row r="55910" spans="58:58" x14ac:dyDescent="0.25">
      <c r="BF55910" s="1"/>
    </row>
    <row r="55911" spans="58:58" x14ac:dyDescent="0.25">
      <c r="BF55911" s="1"/>
    </row>
    <row r="55912" spans="58:58" x14ac:dyDescent="0.25">
      <c r="BF55912" s="1"/>
    </row>
    <row r="55913" spans="58:58" x14ac:dyDescent="0.25">
      <c r="BF55913" s="1"/>
    </row>
    <row r="55914" spans="58:58" x14ac:dyDescent="0.25">
      <c r="BF55914" s="1"/>
    </row>
    <row r="55915" spans="58:58" x14ac:dyDescent="0.25">
      <c r="BF55915" s="1"/>
    </row>
    <row r="55916" spans="58:58" x14ac:dyDescent="0.25">
      <c r="BF55916" s="1"/>
    </row>
    <row r="55917" spans="58:58" x14ac:dyDescent="0.25">
      <c r="BF55917" s="1"/>
    </row>
    <row r="55918" spans="58:58" x14ac:dyDescent="0.25">
      <c r="BF55918" s="1"/>
    </row>
    <row r="55919" spans="58:58" x14ac:dyDescent="0.25">
      <c r="BF55919" s="1"/>
    </row>
    <row r="55920" spans="58:58" x14ac:dyDescent="0.25">
      <c r="BF55920" s="1"/>
    </row>
    <row r="55921" spans="58:58" x14ac:dyDescent="0.25">
      <c r="BF55921" s="1"/>
    </row>
    <row r="55922" spans="58:58" x14ac:dyDescent="0.25">
      <c r="BF55922" s="1"/>
    </row>
    <row r="55923" spans="58:58" x14ac:dyDescent="0.25">
      <c r="BF55923" s="1"/>
    </row>
    <row r="55924" spans="58:58" x14ac:dyDescent="0.25">
      <c r="BF55924" s="1"/>
    </row>
    <row r="55925" spans="58:58" x14ac:dyDescent="0.25">
      <c r="BF55925" s="1"/>
    </row>
    <row r="55926" spans="58:58" x14ac:dyDescent="0.25">
      <c r="BF55926" s="1"/>
    </row>
    <row r="55927" spans="58:58" x14ac:dyDescent="0.25">
      <c r="BF55927" s="1"/>
    </row>
    <row r="55928" spans="58:58" x14ac:dyDescent="0.25">
      <c r="BF55928" s="1"/>
    </row>
    <row r="55929" spans="58:58" x14ac:dyDescent="0.25">
      <c r="BF55929" s="1"/>
    </row>
    <row r="55930" spans="58:58" x14ac:dyDescent="0.25">
      <c r="BF55930" s="1"/>
    </row>
    <row r="55931" spans="58:58" x14ac:dyDescent="0.25">
      <c r="BF55931" s="1"/>
    </row>
    <row r="55932" spans="58:58" x14ac:dyDescent="0.25">
      <c r="BF55932" s="1"/>
    </row>
    <row r="55933" spans="58:58" x14ac:dyDescent="0.25">
      <c r="BF55933" s="1"/>
    </row>
    <row r="55934" spans="58:58" x14ac:dyDescent="0.25">
      <c r="BF55934" s="1"/>
    </row>
    <row r="55935" spans="58:58" x14ac:dyDescent="0.25">
      <c r="BF55935" s="1"/>
    </row>
    <row r="55936" spans="58:58" x14ac:dyDescent="0.25">
      <c r="BF55936" s="1"/>
    </row>
    <row r="55937" spans="58:58" x14ac:dyDescent="0.25">
      <c r="BF55937" s="1"/>
    </row>
    <row r="55938" spans="58:58" x14ac:dyDescent="0.25">
      <c r="BF55938" s="1"/>
    </row>
    <row r="55939" spans="58:58" x14ac:dyDescent="0.25">
      <c r="BF55939" s="1"/>
    </row>
    <row r="55940" spans="58:58" x14ac:dyDescent="0.25">
      <c r="BF55940" s="1"/>
    </row>
    <row r="55941" spans="58:58" x14ac:dyDescent="0.25">
      <c r="BF55941" s="1"/>
    </row>
    <row r="55942" spans="58:58" x14ac:dyDescent="0.25">
      <c r="BF55942" s="1"/>
    </row>
    <row r="55943" spans="58:58" x14ac:dyDescent="0.25">
      <c r="BF55943" s="1"/>
    </row>
    <row r="55944" spans="58:58" x14ac:dyDescent="0.25">
      <c r="BF55944" s="1"/>
    </row>
    <row r="55945" spans="58:58" x14ac:dyDescent="0.25">
      <c r="BF55945" s="1"/>
    </row>
    <row r="55946" spans="58:58" x14ac:dyDescent="0.25">
      <c r="BF55946" s="1"/>
    </row>
    <row r="55947" spans="58:58" x14ac:dyDescent="0.25">
      <c r="BF55947" s="1"/>
    </row>
    <row r="55948" spans="58:58" x14ac:dyDescent="0.25">
      <c r="BF55948" s="1"/>
    </row>
    <row r="55949" spans="58:58" x14ac:dyDescent="0.25">
      <c r="BF55949" s="1"/>
    </row>
    <row r="55950" spans="58:58" x14ac:dyDescent="0.25">
      <c r="BF55950" s="1"/>
    </row>
    <row r="55951" spans="58:58" x14ac:dyDescent="0.25">
      <c r="BF55951" s="1"/>
    </row>
    <row r="55952" spans="58:58" x14ac:dyDescent="0.25">
      <c r="BF55952" s="1"/>
    </row>
    <row r="55953" spans="58:58" x14ac:dyDescent="0.25">
      <c r="BF55953" s="1"/>
    </row>
    <row r="55954" spans="58:58" x14ac:dyDescent="0.25">
      <c r="BF55954" s="1"/>
    </row>
    <row r="55955" spans="58:58" x14ac:dyDescent="0.25">
      <c r="BF55955" s="1"/>
    </row>
    <row r="55956" spans="58:58" x14ac:dyDescent="0.25">
      <c r="BF55956" s="1"/>
    </row>
    <row r="55957" spans="58:58" x14ac:dyDescent="0.25">
      <c r="BF55957" s="1"/>
    </row>
    <row r="55958" spans="58:58" x14ac:dyDescent="0.25">
      <c r="BF55958" s="1"/>
    </row>
    <row r="55959" spans="58:58" x14ac:dyDescent="0.25">
      <c r="BF55959" s="1"/>
    </row>
    <row r="55960" spans="58:58" x14ac:dyDescent="0.25">
      <c r="BF55960" s="1"/>
    </row>
    <row r="55961" spans="58:58" x14ac:dyDescent="0.25">
      <c r="BF55961" s="1"/>
    </row>
    <row r="55962" spans="58:58" x14ac:dyDescent="0.25">
      <c r="BF55962" s="1"/>
    </row>
    <row r="55963" spans="58:58" x14ac:dyDescent="0.25">
      <c r="BF55963" s="1"/>
    </row>
    <row r="55964" spans="58:58" x14ac:dyDescent="0.25">
      <c r="BF55964" s="1"/>
    </row>
    <row r="55965" spans="58:58" x14ac:dyDescent="0.25">
      <c r="BF55965" s="1"/>
    </row>
    <row r="55966" spans="58:58" x14ac:dyDescent="0.25">
      <c r="BF55966" s="1"/>
    </row>
    <row r="55967" spans="58:58" x14ac:dyDescent="0.25">
      <c r="BF55967" s="1"/>
    </row>
    <row r="55968" spans="58:58" x14ac:dyDescent="0.25">
      <c r="BF55968" s="1"/>
    </row>
    <row r="55969" spans="58:58" x14ac:dyDescent="0.25">
      <c r="BF55969" s="1"/>
    </row>
    <row r="55970" spans="58:58" x14ac:dyDescent="0.25">
      <c r="BF55970" s="1"/>
    </row>
    <row r="55971" spans="58:58" x14ac:dyDescent="0.25">
      <c r="BF55971" s="1"/>
    </row>
    <row r="55972" spans="58:58" x14ac:dyDescent="0.25">
      <c r="BF55972" s="1"/>
    </row>
    <row r="55973" spans="58:58" x14ac:dyDescent="0.25">
      <c r="BF55973" s="1"/>
    </row>
    <row r="55974" spans="58:58" x14ac:dyDescent="0.25">
      <c r="BF55974" s="1"/>
    </row>
    <row r="55975" spans="58:58" x14ac:dyDescent="0.25">
      <c r="BF55975" s="1"/>
    </row>
    <row r="55976" spans="58:58" x14ac:dyDescent="0.25">
      <c r="BF55976" s="1"/>
    </row>
    <row r="55977" spans="58:58" x14ac:dyDescent="0.25">
      <c r="BF55977" s="1"/>
    </row>
    <row r="55978" spans="58:58" x14ac:dyDescent="0.25">
      <c r="BF55978" s="1"/>
    </row>
    <row r="55979" spans="58:58" x14ac:dyDescent="0.25">
      <c r="BF55979" s="1"/>
    </row>
    <row r="55980" spans="58:58" x14ac:dyDescent="0.25">
      <c r="BF55980" s="1"/>
    </row>
    <row r="55981" spans="58:58" x14ac:dyDescent="0.25">
      <c r="BF55981" s="1"/>
    </row>
    <row r="55982" spans="58:58" x14ac:dyDescent="0.25">
      <c r="BF55982" s="1"/>
    </row>
    <row r="55983" spans="58:58" x14ac:dyDescent="0.25">
      <c r="BF55983" s="1"/>
    </row>
    <row r="55984" spans="58:58" x14ac:dyDescent="0.25">
      <c r="BF55984" s="1"/>
    </row>
    <row r="55985" spans="58:58" x14ac:dyDescent="0.25">
      <c r="BF55985" s="1"/>
    </row>
    <row r="55986" spans="58:58" x14ac:dyDescent="0.25">
      <c r="BF55986" s="1"/>
    </row>
    <row r="55987" spans="58:58" x14ac:dyDescent="0.25">
      <c r="BF55987" s="1"/>
    </row>
    <row r="55988" spans="58:58" x14ac:dyDescent="0.25">
      <c r="BF55988" s="1"/>
    </row>
    <row r="55989" spans="58:58" x14ac:dyDescent="0.25">
      <c r="BF55989" s="1"/>
    </row>
    <row r="55990" spans="58:58" x14ac:dyDescent="0.25">
      <c r="BF55990" s="1"/>
    </row>
    <row r="55991" spans="58:58" x14ac:dyDescent="0.25">
      <c r="BF55991" s="1"/>
    </row>
    <row r="55992" spans="58:58" x14ac:dyDescent="0.25">
      <c r="BF55992" s="1"/>
    </row>
    <row r="55993" spans="58:58" x14ac:dyDescent="0.25">
      <c r="BF55993" s="1"/>
    </row>
    <row r="55994" spans="58:58" x14ac:dyDescent="0.25">
      <c r="BF55994" s="1"/>
    </row>
    <row r="55995" spans="58:58" x14ac:dyDescent="0.25">
      <c r="BF55995" s="1"/>
    </row>
    <row r="55996" spans="58:58" x14ac:dyDescent="0.25">
      <c r="BF55996" s="1"/>
    </row>
    <row r="55997" spans="58:58" x14ac:dyDescent="0.25">
      <c r="BF55997" s="1"/>
    </row>
    <row r="55998" spans="58:58" x14ac:dyDescent="0.25">
      <c r="BF55998" s="1"/>
    </row>
    <row r="55999" spans="58:58" x14ac:dyDescent="0.25">
      <c r="BF55999" s="1"/>
    </row>
    <row r="56000" spans="58:58" x14ac:dyDescent="0.25">
      <c r="BF56000" s="1"/>
    </row>
    <row r="56001" spans="58:58" x14ac:dyDescent="0.25">
      <c r="BF56001" s="1"/>
    </row>
    <row r="56002" spans="58:58" x14ac:dyDescent="0.25">
      <c r="BF56002" s="1"/>
    </row>
    <row r="56003" spans="58:58" x14ac:dyDescent="0.25">
      <c r="BF56003" s="1"/>
    </row>
    <row r="56004" spans="58:58" x14ac:dyDescent="0.25">
      <c r="BF56004" s="1"/>
    </row>
    <row r="56005" spans="58:58" x14ac:dyDescent="0.25">
      <c r="BF56005" s="1"/>
    </row>
    <row r="56006" spans="58:58" x14ac:dyDescent="0.25">
      <c r="BF56006" s="1"/>
    </row>
    <row r="56007" spans="58:58" x14ac:dyDescent="0.25">
      <c r="BF56007" s="1"/>
    </row>
    <row r="56008" spans="58:58" x14ac:dyDescent="0.25">
      <c r="BF56008" s="1"/>
    </row>
    <row r="56009" spans="58:58" x14ac:dyDescent="0.25">
      <c r="BF56009" s="1"/>
    </row>
    <row r="56010" spans="58:58" x14ac:dyDescent="0.25">
      <c r="BF56010" s="1"/>
    </row>
    <row r="56011" spans="58:58" x14ac:dyDescent="0.25">
      <c r="BF56011" s="1"/>
    </row>
    <row r="56012" spans="58:58" x14ac:dyDescent="0.25">
      <c r="BF56012" s="1"/>
    </row>
    <row r="56013" spans="58:58" x14ac:dyDescent="0.25">
      <c r="BF56013" s="1"/>
    </row>
    <row r="56014" spans="58:58" x14ac:dyDescent="0.25">
      <c r="BF56014" s="1"/>
    </row>
    <row r="56015" spans="58:58" x14ac:dyDescent="0.25">
      <c r="BF56015" s="1"/>
    </row>
    <row r="56016" spans="58:58" x14ac:dyDescent="0.25">
      <c r="BF56016" s="1"/>
    </row>
    <row r="56017" spans="58:58" x14ac:dyDescent="0.25">
      <c r="BF56017" s="1"/>
    </row>
    <row r="56018" spans="58:58" x14ac:dyDescent="0.25">
      <c r="BF56018" s="1"/>
    </row>
    <row r="56019" spans="58:58" x14ac:dyDescent="0.25">
      <c r="BF56019" s="1"/>
    </row>
    <row r="56020" spans="58:58" x14ac:dyDescent="0.25">
      <c r="BF56020" s="1"/>
    </row>
    <row r="56021" spans="58:58" x14ac:dyDescent="0.25">
      <c r="BF56021" s="1"/>
    </row>
    <row r="56022" spans="58:58" x14ac:dyDescent="0.25">
      <c r="BF56022" s="1"/>
    </row>
    <row r="56023" spans="58:58" x14ac:dyDescent="0.25">
      <c r="BF56023" s="1"/>
    </row>
    <row r="56024" spans="58:58" x14ac:dyDescent="0.25">
      <c r="BF56024" s="1"/>
    </row>
    <row r="56025" spans="58:58" x14ac:dyDescent="0.25">
      <c r="BF56025" s="1"/>
    </row>
    <row r="56026" spans="58:58" x14ac:dyDescent="0.25">
      <c r="BF56026" s="1"/>
    </row>
    <row r="56027" spans="58:58" x14ac:dyDescent="0.25">
      <c r="BF56027" s="1"/>
    </row>
    <row r="56028" spans="58:58" x14ac:dyDescent="0.25">
      <c r="BF56028" s="1"/>
    </row>
    <row r="56029" spans="58:58" x14ac:dyDescent="0.25">
      <c r="BF56029" s="1"/>
    </row>
    <row r="56030" spans="58:58" x14ac:dyDescent="0.25">
      <c r="BF56030" s="1"/>
    </row>
    <row r="56031" spans="58:58" x14ac:dyDescent="0.25">
      <c r="BF56031" s="1"/>
    </row>
    <row r="56032" spans="58:58" x14ac:dyDescent="0.25">
      <c r="BF56032" s="1"/>
    </row>
    <row r="56033" spans="58:58" x14ac:dyDescent="0.25">
      <c r="BF56033" s="1"/>
    </row>
    <row r="56034" spans="58:58" x14ac:dyDescent="0.25">
      <c r="BF56034" s="1"/>
    </row>
    <row r="56035" spans="58:58" x14ac:dyDescent="0.25">
      <c r="BF56035" s="1"/>
    </row>
    <row r="56036" spans="58:58" x14ac:dyDescent="0.25">
      <c r="BF56036" s="1"/>
    </row>
    <row r="56037" spans="58:58" x14ac:dyDescent="0.25">
      <c r="BF56037" s="1"/>
    </row>
    <row r="56038" spans="58:58" x14ac:dyDescent="0.25">
      <c r="BF56038" s="1"/>
    </row>
    <row r="56039" spans="58:58" x14ac:dyDescent="0.25">
      <c r="BF56039" s="1"/>
    </row>
    <row r="56040" spans="58:58" x14ac:dyDescent="0.25">
      <c r="BF56040" s="1"/>
    </row>
    <row r="56041" spans="58:58" x14ac:dyDescent="0.25">
      <c r="BF56041" s="1"/>
    </row>
    <row r="56042" spans="58:58" x14ac:dyDescent="0.25">
      <c r="BF56042" s="1"/>
    </row>
    <row r="56043" spans="58:58" x14ac:dyDescent="0.25">
      <c r="BF56043" s="1"/>
    </row>
    <row r="56044" spans="58:58" x14ac:dyDescent="0.25">
      <c r="BF56044" s="1"/>
    </row>
    <row r="56045" spans="58:58" x14ac:dyDescent="0.25">
      <c r="BF56045" s="1"/>
    </row>
    <row r="56046" spans="58:58" x14ac:dyDescent="0.25">
      <c r="BF56046" s="1"/>
    </row>
    <row r="56047" spans="58:58" x14ac:dyDescent="0.25">
      <c r="BF56047" s="1"/>
    </row>
    <row r="56048" spans="58:58" x14ac:dyDescent="0.25">
      <c r="BF56048" s="1"/>
    </row>
    <row r="56049" spans="58:58" x14ac:dyDescent="0.25">
      <c r="BF56049" s="1"/>
    </row>
    <row r="56050" spans="58:58" x14ac:dyDescent="0.25">
      <c r="BF56050" s="1"/>
    </row>
    <row r="56051" spans="58:58" x14ac:dyDescent="0.25">
      <c r="BF56051" s="1"/>
    </row>
    <row r="56052" spans="58:58" x14ac:dyDescent="0.25">
      <c r="BF56052" s="1"/>
    </row>
    <row r="56053" spans="58:58" x14ac:dyDescent="0.25">
      <c r="BF56053" s="1"/>
    </row>
    <row r="56054" spans="58:58" x14ac:dyDescent="0.25">
      <c r="BF56054" s="1"/>
    </row>
    <row r="56055" spans="58:58" x14ac:dyDescent="0.25">
      <c r="BF56055" s="1"/>
    </row>
    <row r="56056" spans="58:58" x14ac:dyDescent="0.25">
      <c r="BF56056" s="1"/>
    </row>
    <row r="56057" spans="58:58" x14ac:dyDescent="0.25">
      <c r="BF56057" s="1"/>
    </row>
    <row r="56058" spans="58:58" x14ac:dyDescent="0.25">
      <c r="BF56058" s="1"/>
    </row>
    <row r="56059" spans="58:58" x14ac:dyDescent="0.25">
      <c r="BF56059" s="1"/>
    </row>
    <row r="56060" spans="58:58" x14ac:dyDescent="0.25">
      <c r="BF56060" s="1"/>
    </row>
    <row r="56061" spans="58:58" x14ac:dyDescent="0.25">
      <c r="BF56061" s="1"/>
    </row>
    <row r="56062" spans="58:58" x14ac:dyDescent="0.25">
      <c r="BF56062" s="1"/>
    </row>
    <row r="56063" spans="58:58" x14ac:dyDescent="0.25">
      <c r="BF56063" s="1"/>
    </row>
    <row r="56064" spans="58:58" x14ac:dyDescent="0.25">
      <c r="BF56064" s="1"/>
    </row>
    <row r="56065" spans="58:58" x14ac:dyDescent="0.25">
      <c r="BF56065" s="1"/>
    </row>
    <row r="56066" spans="58:58" x14ac:dyDescent="0.25">
      <c r="BF56066" s="1"/>
    </row>
    <row r="56067" spans="58:58" x14ac:dyDescent="0.25">
      <c r="BF56067" s="1"/>
    </row>
    <row r="56068" spans="58:58" x14ac:dyDescent="0.25">
      <c r="BF56068" s="1"/>
    </row>
    <row r="56069" spans="58:58" x14ac:dyDescent="0.25">
      <c r="BF56069" s="1"/>
    </row>
    <row r="56070" spans="58:58" x14ac:dyDescent="0.25">
      <c r="BF56070" s="1"/>
    </row>
    <row r="56071" spans="58:58" x14ac:dyDescent="0.25">
      <c r="BF56071" s="1"/>
    </row>
    <row r="56072" spans="58:58" x14ac:dyDescent="0.25">
      <c r="BF56072" s="1"/>
    </row>
    <row r="56073" spans="58:58" x14ac:dyDescent="0.25">
      <c r="BF56073" s="1"/>
    </row>
    <row r="56074" spans="58:58" x14ac:dyDescent="0.25">
      <c r="BF56074" s="1"/>
    </row>
    <row r="56075" spans="58:58" x14ac:dyDescent="0.25">
      <c r="BF56075" s="1"/>
    </row>
    <row r="56076" spans="58:58" x14ac:dyDescent="0.25">
      <c r="BF56076" s="1"/>
    </row>
    <row r="56077" spans="58:58" x14ac:dyDescent="0.25">
      <c r="BF56077" s="1"/>
    </row>
    <row r="56078" spans="58:58" x14ac:dyDescent="0.25">
      <c r="BF56078" s="1"/>
    </row>
    <row r="56079" spans="58:58" x14ac:dyDescent="0.25">
      <c r="BF56079" s="1"/>
    </row>
    <row r="56080" spans="58:58" x14ac:dyDescent="0.25">
      <c r="BF56080" s="1"/>
    </row>
    <row r="56081" spans="58:58" x14ac:dyDescent="0.25">
      <c r="BF56081" s="1"/>
    </row>
    <row r="56082" spans="58:58" x14ac:dyDescent="0.25">
      <c r="BF56082" s="1"/>
    </row>
    <row r="56083" spans="58:58" x14ac:dyDescent="0.25">
      <c r="BF56083" s="1"/>
    </row>
    <row r="56084" spans="58:58" x14ac:dyDescent="0.25">
      <c r="BF56084" s="1"/>
    </row>
    <row r="56085" spans="58:58" x14ac:dyDescent="0.25">
      <c r="BF56085" s="1"/>
    </row>
    <row r="56086" spans="58:58" x14ac:dyDescent="0.25">
      <c r="BF56086" s="1"/>
    </row>
    <row r="56087" spans="58:58" x14ac:dyDescent="0.25">
      <c r="BF56087" s="1"/>
    </row>
    <row r="56088" spans="58:58" x14ac:dyDescent="0.25">
      <c r="BF56088" s="1"/>
    </row>
    <row r="56089" spans="58:58" x14ac:dyDescent="0.25">
      <c r="BF56089" s="1"/>
    </row>
    <row r="56090" spans="58:58" x14ac:dyDescent="0.25">
      <c r="BF56090" s="1"/>
    </row>
    <row r="56091" spans="58:58" x14ac:dyDescent="0.25">
      <c r="BF56091" s="1"/>
    </row>
    <row r="56092" spans="58:58" x14ac:dyDescent="0.25">
      <c r="BF56092" s="1"/>
    </row>
    <row r="56093" spans="58:58" x14ac:dyDescent="0.25">
      <c r="BF56093" s="1"/>
    </row>
    <row r="56094" spans="58:58" x14ac:dyDescent="0.25">
      <c r="BF56094" s="1"/>
    </row>
    <row r="56095" spans="58:58" x14ac:dyDescent="0.25">
      <c r="BF56095" s="1"/>
    </row>
    <row r="56096" spans="58:58" x14ac:dyDescent="0.25">
      <c r="BF56096" s="1"/>
    </row>
    <row r="56097" spans="58:58" x14ac:dyDescent="0.25">
      <c r="BF56097" s="1"/>
    </row>
    <row r="56098" spans="58:58" x14ac:dyDescent="0.25">
      <c r="BF56098" s="1"/>
    </row>
    <row r="56099" spans="58:58" x14ac:dyDescent="0.25">
      <c r="BF56099" s="1"/>
    </row>
    <row r="56100" spans="58:58" x14ac:dyDescent="0.25">
      <c r="BF56100" s="1"/>
    </row>
    <row r="56101" spans="58:58" x14ac:dyDescent="0.25">
      <c r="BF56101" s="1"/>
    </row>
    <row r="56102" spans="58:58" x14ac:dyDescent="0.25">
      <c r="BF56102" s="1"/>
    </row>
    <row r="56103" spans="58:58" x14ac:dyDescent="0.25">
      <c r="BF56103" s="1"/>
    </row>
    <row r="56104" spans="58:58" x14ac:dyDescent="0.25">
      <c r="BF56104" s="1"/>
    </row>
    <row r="56105" spans="58:58" x14ac:dyDescent="0.25">
      <c r="BF56105" s="1"/>
    </row>
    <row r="56106" spans="58:58" x14ac:dyDescent="0.25">
      <c r="BF56106" s="1"/>
    </row>
    <row r="56107" spans="58:58" x14ac:dyDescent="0.25">
      <c r="BF56107" s="1"/>
    </row>
    <row r="56108" spans="58:58" x14ac:dyDescent="0.25">
      <c r="BF56108" s="1"/>
    </row>
    <row r="56109" spans="58:58" x14ac:dyDescent="0.25">
      <c r="BF56109" s="1"/>
    </row>
    <row r="56110" spans="58:58" x14ac:dyDescent="0.25">
      <c r="BF56110" s="1"/>
    </row>
    <row r="56111" spans="58:58" x14ac:dyDescent="0.25">
      <c r="BF56111" s="1"/>
    </row>
    <row r="56112" spans="58:58" x14ac:dyDescent="0.25">
      <c r="BF56112" s="1"/>
    </row>
    <row r="56113" spans="58:58" x14ac:dyDescent="0.25">
      <c r="BF56113" s="1"/>
    </row>
    <row r="56114" spans="58:58" x14ac:dyDescent="0.25">
      <c r="BF56114" s="1"/>
    </row>
    <row r="56115" spans="58:58" x14ac:dyDescent="0.25">
      <c r="BF56115" s="1"/>
    </row>
    <row r="56116" spans="58:58" x14ac:dyDescent="0.25">
      <c r="BF56116" s="1"/>
    </row>
    <row r="56117" spans="58:58" x14ac:dyDescent="0.25">
      <c r="BF56117" s="1"/>
    </row>
    <row r="56118" spans="58:58" x14ac:dyDescent="0.25">
      <c r="BF56118" s="1"/>
    </row>
    <row r="56119" spans="58:58" x14ac:dyDescent="0.25">
      <c r="BF56119" s="1"/>
    </row>
    <row r="56120" spans="58:58" x14ac:dyDescent="0.25">
      <c r="BF56120" s="1"/>
    </row>
    <row r="56121" spans="58:58" x14ac:dyDescent="0.25">
      <c r="BF56121" s="1"/>
    </row>
    <row r="56122" spans="58:58" x14ac:dyDescent="0.25">
      <c r="BF56122" s="1"/>
    </row>
    <row r="56123" spans="58:58" x14ac:dyDescent="0.25">
      <c r="BF56123" s="1"/>
    </row>
    <row r="56124" spans="58:58" x14ac:dyDescent="0.25">
      <c r="BF56124" s="1"/>
    </row>
    <row r="56125" spans="58:58" x14ac:dyDescent="0.25">
      <c r="BF56125" s="1"/>
    </row>
    <row r="56126" spans="58:58" x14ac:dyDescent="0.25">
      <c r="BF56126" s="1"/>
    </row>
    <row r="56127" spans="58:58" x14ac:dyDescent="0.25">
      <c r="BF56127" s="1"/>
    </row>
    <row r="56128" spans="58:58" x14ac:dyDescent="0.25">
      <c r="BF56128" s="1"/>
    </row>
    <row r="56129" spans="58:58" x14ac:dyDescent="0.25">
      <c r="BF56129" s="1"/>
    </row>
    <row r="56130" spans="58:58" x14ac:dyDescent="0.25">
      <c r="BF56130" s="1"/>
    </row>
    <row r="56131" spans="58:58" x14ac:dyDescent="0.25">
      <c r="BF56131" s="1"/>
    </row>
    <row r="56132" spans="58:58" x14ac:dyDescent="0.25">
      <c r="BF56132" s="1"/>
    </row>
    <row r="56133" spans="58:58" x14ac:dyDescent="0.25">
      <c r="BF56133" s="1"/>
    </row>
    <row r="56134" spans="58:58" x14ac:dyDescent="0.25">
      <c r="BF56134" s="1"/>
    </row>
    <row r="56135" spans="58:58" x14ac:dyDescent="0.25">
      <c r="BF56135" s="1"/>
    </row>
    <row r="56136" spans="58:58" x14ac:dyDescent="0.25">
      <c r="BF56136" s="1"/>
    </row>
    <row r="56137" spans="58:58" x14ac:dyDescent="0.25">
      <c r="BF56137" s="1"/>
    </row>
    <row r="56138" spans="58:58" x14ac:dyDescent="0.25">
      <c r="BF56138" s="1"/>
    </row>
    <row r="56139" spans="58:58" x14ac:dyDescent="0.25">
      <c r="BF56139" s="1"/>
    </row>
    <row r="56140" spans="58:58" x14ac:dyDescent="0.25">
      <c r="BF56140" s="1"/>
    </row>
    <row r="56141" spans="58:58" x14ac:dyDescent="0.25">
      <c r="BF56141" s="1"/>
    </row>
    <row r="56142" spans="58:58" x14ac:dyDescent="0.25">
      <c r="BF56142" s="1"/>
    </row>
    <row r="56143" spans="58:58" x14ac:dyDescent="0.25">
      <c r="BF56143" s="1"/>
    </row>
    <row r="56144" spans="58:58" x14ac:dyDescent="0.25">
      <c r="BF56144" s="1"/>
    </row>
    <row r="56145" spans="58:58" x14ac:dyDescent="0.25">
      <c r="BF56145" s="1"/>
    </row>
    <row r="56146" spans="58:58" x14ac:dyDescent="0.25">
      <c r="BF56146" s="1"/>
    </row>
    <row r="56147" spans="58:58" x14ac:dyDescent="0.25">
      <c r="BF56147" s="1"/>
    </row>
    <row r="56148" spans="58:58" x14ac:dyDescent="0.25">
      <c r="BF56148" s="1"/>
    </row>
    <row r="56149" spans="58:58" x14ac:dyDescent="0.25">
      <c r="BF56149" s="1"/>
    </row>
    <row r="56150" spans="58:58" x14ac:dyDescent="0.25">
      <c r="BF56150" s="1"/>
    </row>
    <row r="56151" spans="58:58" x14ac:dyDescent="0.25">
      <c r="BF56151" s="1"/>
    </row>
    <row r="56152" spans="58:58" x14ac:dyDescent="0.25">
      <c r="BF56152" s="1"/>
    </row>
    <row r="56153" spans="58:58" x14ac:dyDescent="0.25">
      <c r="BF56153" s="1"/>
    </row>
    <row r="56154" spans="58:58" x14ac:dyDescent="0.25">
      <c r="BF56154" s="1"/>
    </row>
    <row r="56155" spans="58:58" x14ac:dyDescent="0.25">
      <c r="BF56155" s="1"/>
    </row>
    <row r="56156" spans="58:58" x14ac:dyDescent="0.25">
      <c r="BF56156" s="1"/>
    </row>
    <row r="56157" spans="58:58" x14ac:dyDescent="0.25">
      <c r="BF56157" s="1"/>
    </row>
    <row r="56158" spans="58:58" x14ac:dyDescent="0.25">
      <c r="BF56158" s="1"/>
    </row>
    <row r="56159" spans="58:58" x14ac:dyDescent="0.25">
      <c r="BF56159" s="1"/>
    </row>
    <row r="56160" spans="58:58" x14ac:dyDescent="0.25">
      <c r="BF56160" s="1"/>
    </row>
    <row r="56161" spans="58:58" x14ac:dyDescent="0.25">
      <c r="BF56161" s="1"/>
    </row>
    <row r="56162" spans="58:58" x14ac:dyDescent="0.25">
      <c r="BF56162" s="1"/>
    </row>
    <row r="56163" spans="58:58" x14ac:dyDescent="0.25">
      <c r="BF56163" s="1"/>
    </row>
    <row r="56164" spans="58:58" x14ac:dyDescent="0.25">
      <c r="BF56164" s="1"/>
    </row>
    <row r="56165" spans="58:58" x14ac:dyDescent="0.25">
      <c r="BF56165" s="1"/>
    </row>
    <row r="56166" spans="58:58" x14ac:dyDescent="0.25">
      <c r="BF56166" s="1"/>
    </row>
    <row r="56167" spans="58:58" x14ac:dyDescent="0.25">
      <c r="BF56167" s="1"/>
    </row>
    <row r="56168" spans="58:58" x14ac:dyDescent="0.25">
      <c r="BF56168" s="1"/>
    </row>
    <row r="56169" spans="58:58" x14ac:dyDescent="0.25">
      <c r="BF56169" s="1"/>
    </row>
    <row r="56170" spans="58:58" x14ac:dyDescent="0.25">
      <c r="BF56170" s="1"/>
    </row>
    <row r="56171" spans="58:58" x14ac:dyDescent="0.25">
      <c r="BF56171" s="1"/>
    </row>
    <row r="56172" spans="58:58" x14ac:dyDescent="0.25">
      <c r="BF56172" s="1"/>
    </row>
    <row r="56173" spans="58:58" x14ac:dyDescent="0.25">
      <c r="BF56173" s="1"/>
    </row>
    <row r="56174" spans="58:58" x14ac:dyDescent="0.25">
      <c r="BF56174" s="1"/>
    </row>
    <row r="56175" spans="58:58" x14ac:dyDescent="0.25">
      <c r="BF56175" s="1"/>
    </row>
    <row r="56176" spans="58:58" x14ac:dyDescent="0.25">
      <c r="BF56176" s="1"/>
    </row>
    <row r="56177" spans="58:58" x14ac:dyDescent="0.25">
      <c r="BF56177" s="1"/>
    </row>
    <row r="56178" spans="58:58" x14ac:dyDescent="0.25">
      <c r="BF56178" s="1"/>
    </row>
    <row r="56179" spans="58:58" x14ac:dyDescent="0.25">
      <c r="BF56179" s="1"/>
    </row>
    <row r="56180" spans="58:58" x14ac:dyDescent="0.25">
      <c r="BF56180" s="1"/>
    </row>
    <row r="56181" spans="58:58" x14ac:dyDescent="0.25">
      <c r="BF56181" s="1"/>
    </row>
    <row r="56182" spans="58:58" x14ac:dyDescent="0.25">
      <c r="BF56182" s="1"/>
    </row>
    <row r="56183" spans="58:58" x14ac:dyDescent="0.25">
      <c r="BF56183" s="1"/>
    </row>
    <row r="56184" spans="58:58" x14ac:dyDescent="0.25">
      <c r="BF56184" s="1"/>
    </row>
    <row r="56185" spans="58:58" x14ac:dyDescent="0.25">
      <c r="BF56185" s="1"/>
    </row>
    <row r="56186" spans="58:58" x14ac:dyDescent="0.25">
      <c r="BF56186" s="1"/>
    </row>
    <row r="56187" spans="58:58" x14ac:dyDescent="0.25">
      <c r="BF56187" s="1"/>
    </row>
    <row r="56188" spans="58:58" x14ac:dyDescent="0.25">
      <c r="BF56188" s="1"/>
    </row>
    <row r="56189" spans="58:58" x14ac:dyDescent="0.25">
      <c r="BF56189" s="1"/>
    </row>
    <row r="56190" spans="58:58" x14ac:dyDescent="0.25">
      <c r="BF56190" s="1"/>
    </row>
    <row r="56191" spans="58:58" x14ac:dyDescent="0.25">
      <c r="BF56191" s="1"/>
    </row>
    <row r="56192" spans="58:58" x14ac:dyDescent="0.25">
      <c r="BF56192" s="1"/>
    </row>
    <row r="56193" spans="58:58" x14ac:dyDescent="0.25">
      <c r="BF56193" s="1"/>
    </row>
    <row r="56194" spans="58:58" x14ac:dyDescent="0.25">
      <c r="BF56194" s="1"/>
    </row>
    <row r="56195" spans="58:58" x14ac:dyDescent="0.25">
      <c r="BF56195" s="1"/>
    </row>
    <row r="56196" spans="58:58" x14ac:dyDescent="0.25">
      <c r="BF56196" s="1"/>
    </row>
    <row r="56197" spans="58:58" x14ac:dyDescent="0.25">
      <c r="BF56197" s="1"/>
    </row>
    <row r="56198" spans="58:58" x14ac:dyDescent="0.25">
      <c r="BF56198" s="1"/>
    </row>
    <row r="56199" spans="58:58" x14ac:dyDescent="0.25">
      <c r="BF56199" s="1"/>
    </row>
    <row r="56200" spans="58:58" x14ac:dyDescent="0.25">
      <c r="BF56200" s="1"/>
    </row>
    <row r="56201" spans="58:58" x14ac:dyDescent="0.25">
      <c r="BF56201" s="1"/>
    </row>
    <row r="56202" spans="58:58" x14ac:dyDescent="0.25">
      <c r="BF56202" s="1"/>
    </row>
    <row r="56203" spans="58:58" x14ac:dyDescent="0.25">
      <c r="BF56203" s="1"/>
    </row>
    <row r="56204" spans="58:58" x14ac:dyDescent="0.25">
      <c r="BF56204" s="1"/>
    </row>
    <row r="56205" spans="58:58" x14ac:dyDescent="0.25">
      <c r="BF56205" s="1"/>
    </row>
    <row r="56206" spans="58:58" x14ac:dyDescent="0.25">
      <c r="BF56206" s="1"/>
    </row>
    <row r="56207" spans="58:58" x14ac:dyDescent="0.25">
      <c r="BF56207" s="1"/>
    </row>
    <row r="56208" spans="58:58" x14ac:dyDescent="0.25">
      <c r="BF56208" s="1"/>
    </row>
    <row r="56209" spans="58:58" x14ac:dyDescent="0.25">
      <c r="BF56209" s="1"/>
    </row>
    <row r="56210" spans="58:58" x14ac:dyDescent="0.25">
      <c r="BF56210" s="1"/>
    </row>
    <row r="56211" spans="58:58" x14ac:dyDescent="0.25">
      <c r="BF56211" s="1"/>
    </row>
    <row r="56212" spans="58:58" x14ac:dyDescent="0.25">
      <c r="BF56212" s="1"/>
    </row>
    <row r="56213" spans="58:58" x14ac:dyDescent="0.25">
      <c r="BF56213" s="1"/>
    </row>
    <row r="56214" spans="58:58" x14ac:dyDescent="0.25">
      <c r="BF56214" s="1"/>
    </row>
    <row r="56215" spans="58:58" x14ac:dyDescent="0.25">
      <c r="BF56215" s="1"/>
    </row>
    <row r="56216" spans="58:58" x14ac:dyDescent="0.25">
      <c r="BF56216" s="1"/>
    </row>
    <row r="56217" spans="58:58" x14ac:dyDescent="0.25">
      <c r="BF56217" s="1"/>
    </row>
    <row r="56218" spans="58:58" x14ac:dyDescent="0.25">
      <c r="BF56218" s="1"/>
    </row>
    <row r="56219" spans="58:58" x14ac:dyDescent="0.25">
      <c r="BF56219" s="1"/>
    </row>
    <row r="56220" spans="58:58" x14ac:dyDescent="0.25">
      <c r="BF56220" s="1"/>
    </row>
    <row r="56221" spans="58:58" x14ac:dyDescent="0.25">
      <c r="BF56221" s="1"/>
    </row>
    <row r="56222" spans="58:58" x14ac:dyDescent="0.25">
      <c r="BF56222" s="1"/>
    </row>
    <row r="56223" spans="58:58" x14ac:dyDescent="0.25">
      <c r="BF56223" s="1"/>
    </row>
    <row r="56224" spans="58:58" x14ac:dyDescent="0.25">
      <c r="BF56224" s="1"/>
    </row>
    <row r="56225" spans="58:58" x14ac:dyDescent="0.25">
      <c r="BF56225" s="1"/>
    </row>
    <row r="56226" spans="58:58" x14ac:dyDescent="0.25">
      <c r="BF56226" s="1"/>
    </row>
    <row r="56227" spans="58:58" x14ac:dyDescent="0.25">
      <c r="BF56227" s="1"/>
    </row>
    <row r="56228" spans="58:58" x14ac:dyDescent="0.25">
      <c r="BF56228" s="1"/>
    </row>
    <row r="56229" spans="58:58" x14ac:dyDescent="0.25">
      <c r="BF56229" s="1"/>
    </row>
    <row r="56230" spans="58:58" x14ac:dyDescent="0.25">
      <c r="BF56230" s="1"/>
    </row>
    <row r="56231" spans="58:58" x14ac:dyDescent="0.25">
      <c r="BF56231" s="1"/>
    </row>
    <row r="56232" spans="58:58" x14ac:dyDescent="0.25">
      <c r="BF56232" s="1"/>
    </row>
    <row r="56233" spans="58:58" x14ac:dyDescent="0.25">
      <c r="BF56233" s="1"/>
    </row>
    <row r="56234" spans="58:58" x14ac:dyDescent="0.25">
      <c r="BF56234" s="1"/>
    </row>
    <row r="56235" spans="58:58" x14ac:dyDescent="0.25">
      <c r="BF56235" s="1"/>
    </row>
    <row r="56236" spans="58:58" x14ac:dyDescent="0.25">
      <c r="BF56236" s="1"/>
    </row>
    <row r="56237" spans="58:58" x14ac:dyDescent="0.25">
      <c r="BF56237" s="1"/>
    </row>
    <row r="56238" spans="58:58" x14ac:dyDescent="0.25">
      <c r="BF56238" s="1"/>
    </row>
    <row r="56239" spans="58:58" x14ac:dyDescent="0.25">
      <c r="BF56239" s="1"/>
    </row>
    <row r="56240" spans="58:58" x14ac:dyDescent="0.25">
      <c r="BF56240" s="1"/>
    </row>
    <row r="56241" spans="58:58" x14ac:dyDescent="0.25">
      <c r="BF56241" s="1"/>
    </row>
    <row r="56242" spans="58:58" x14ac:dyDescent="0.25">
      <c r="BF56242" s="1"/>
    </row>
    <row r="56243" spans="58:58" x14ac:dyDescent="0.25">
      <c r="BF56243" s="1"/>
    </row>
    <row r="56244" spans="58:58" x14ac:dyDescent="0.25">
      <c r="BF56244" s="1"/>
    </row>
    <row r="56245" spans="58:58" x14ac:dyDescent="0.25">
      <c r="BF56245" s="1"/>
    </row>
    <row r="56246" spans="58:58" x14ac:dyDescent="0.25">
      <c r="BF56246" s="1"/>
    </row>
    <row r="56247" spans="58:58" x14ac:dyDescent="0.25">
      <c r="BF56247" s="1"/>
    </row>
    <row r="56248" spans="58:58" x14ac:dyDescent="0.25">
      <c r="BF56248" s="1"/>
    </row>
    <row r="56249" spans="58:58" x14ac:dyDescent="0.25">
      <c r="BF56249" s="1"/>
    </row>
    <row r="56250" spans="58:58" x14ac:dyDescent="0.25">
      <c r="BF56250" s="1"/>
    </row>
    <row r="56251" spans="58:58" x14ac:dyDescent="0.25">
      <c r="BF56251" s="1"/>
    </row>
    <row r="56252" spans="58:58" x14ac:dyDescent="0.25">
      <c r="BF56252" s="1"/>
    </row>
    <row r="56253" spans="58:58" x14ac:dyDescent="0.25">
      <c r="BF56253" s="1"/>
    </row>
    <row r="56254" spans="58:58" x14ac:dyDescent="0.25">
      <c r="BF56254" s="1"/>
    </row>
    <row r="56255" spans="58:58" x14ac:dyDescent="0.25">
      <c r="BF56255" s="1"/>
    </row>
    <row r="56256" spans="58:58" x14ac:dyDescent="0.25">
      <c r="BF56256" s="1"/>
    </row>
    <row r="56257" spans="58:58" x14ac:dyDescent="0.25">
      <c r="BF56257" s="1"/>
    </row>
    <row r="56258" spans="58:58" x14ac:dyDescent="0.25">
      <c r="BF56258" s="1"/>
    </row>
    <row r="56259" spans="58:58" x14ac:dyDescent="0.25">
      <c r="BF56259" s="1"/>
    </row>
    <row r="56260" spans="58:58" x14ac:dyDescent="0.25">
      <c r="BF56260" s="1"/>
    </row>
    <row r="56261" spans="58:58" x14ac:dyDescent="0.25">
      <c r="BF56261" s="1"/>
    </row>
    <row r="56262" spans="58:58" x14ac:dyDescent="0.25">
      <c r="BF56262" s="1"/>
    </row>
    <row r="56263" spans="58:58" x14ac:dyDescent="0.25">
      <c r="BF56263" s="1"/>
    </row>
    <row r="56264" spans="58:58" x14ac:dyDescent="0.25">
      <c r="BF56264" s="1"/>
    </row>
    <row r="56265" spans="58:58" x14ac:dyDescent="0.25">
      <c r="BF56265" s="1"/>
    </row>
    <row r="56266" spans="58:58" x14ac:dyDescent="0.25">
      <c r="BF56266" s="1"/>
    </row>
    <row r="56267" spans="58:58" x14ac:dyDescent="0.25">
      <c r="BF56267" s="1"/>
    </row>
    <row r="56268" spans="58:58" x14ac:dyDescent="0.25">
      <c r="BF56268" s="1"/>
    </row>
    <row r="56269" spans="58:58" x14ac:dyDescent="0.25">
      <c r="BF56269" s="1"/>
    </row>
    <row r="56270" spans="58:58" x14ac:dyDescent="0.25">
      <c r="BF56270" s="1"/>
    </row>
    <row r="56271" spans="58:58" x14ac:dyDescent="0.25">
      <c r="BF56271" s="1"/>
    </row>
    <row r="56272" spans="58:58" x14ac:dyDescent="0.25">
      <c r="BF56272" s="1"/>
    </row>
    <row r="56273" spans="58:58" x14ac:dyDescent="0.25">
      <c r="BF56273" s="1"/>
    </row>
    <row r="56274" spans="58:58" x14ac:dyDescent="0.25">
      <c r="BF56274" s="1"/>
    </row>
    <row r="56275" spans="58:58" x14ac:dyDescent="0.25">
      <c r="BF56275" s="1"/>
    </row>
    <row r="56276" spans="58:58" x14ac:dyDescent="0.25">
      <c r="BF56276" s="1"/>
    </row>
    <row r="56277" spans="58:58" x14ac:dyDescent="0.25">
      <c r="BF56277" s="1"/>
    </row>
    <row r="56278" spans="58:58" x14ac:dyDescent="0.25">
      <c r="BF56278" s="1"/>
    </row>
    <row r="56279" spans="58:58" x14ac:dyDescent="0.25">
      <c r="BF56279" s="1"/>
    </row>
    <row r="56280" spans="58:58" x14ac:dyDescent="0.25">
      <c r="BF56280" s="1"/>
    </row>
    <row r="56281" spans="58:58" x14ac:dyDescent="0.25">
      <c r="BF56281" s="1"/>
    </row>
    <row r="56282" spans="58:58" x14ac:dyDescent="0.25">
      <c r="BF56282" s="1"/>
    </row>
    <row r="56283" spans="58:58" x14ac:dyDescent="0.25">
      <c r="BF56283" s="1"/>
    </row>
    <row r="56284" spans="58:58" x14ac:dyDescent="0.25">
      <c r="BF56284" s="1"/>
    </row>
    <row r="56285" spans="58:58" x14ac:dyDescent="0.25">
      <c r="BF56285" s="1"/>
    </row>
    <row r="56286" spans="58:58" x14ac:dyDescent="0.25">
      <c r="BF56286" s="1"/>
    </row>
    <row r="56287" spans="58:58" x14ac:dyDescent="0.25">
      <c r="BF56287" s="1"/>
    </row>
    <row r="56288" spans="58:58" x14ac:dyDescent="0.25">
      <c r="BF56288" s="1"/>
    </row>
    <row r="56289" spans="58:58" x14ac:dyDescent="0.25">
      <c r="BF56289" s="1"/>
    </row>
    <row r="56290" spans="58:58" x14ac:dyDescent="0.25">
      <c r="BF56290" s="1"/>
    </row>
    <row r="56291" spans="58:58" x14ac:dyDescent="0.25">
      <c r="BF56291" s="1"/>
    </row>
    <row r="56292" spans="58:58" x14ac:dyDescent="0.25">
      <c r="BF56292" s="1"/>
    </row>
    <row r="56293" spans="58:58" x14ac:dyDescent="0.25">
      <c r="BF56293" s="1"/>
    </row>
    <row r="56294" spans="58:58" x14ac:dyDescent="0.25">
      <c r="BF56294" s="1"/>
    </row>
    <row r="56295" spans="58:58" x14ac:dyDescent="0.25">
      <c r="BF56295" s="1"/>
    </row>
    <row r="56296" spans="58:58" x14ac:dyDescent="0.25">
      <c r="BF56296" s="1"/>
    </row>
    <row r="56297" spans="58:58" x14ac:dyDescent="0.25">
      <c r="BF56297" s="1"/>
    </row>
    <row r="56298" spans="58:58" x14ac:dyDescent="0.25">
      <c r="BF56298" s="1"/>
    </row>
    <row r="56299" spans="58:58" x14ac:dyDescent="0.25">
      <c r="BF56299" s="1"/>
    </row>
    <row r="56300" spans="58:58" x14ac:dyDescent="0.25">
      <c r="BF56300" s="1"/>
    </row>
    <row r="56301" spans="58:58" x14ac:dyDescent="0.25">
      <c r="BF56301" s="1"/>
    </row>
    <row r="56302" spans="58:58" x14ac:dyDescent="0.25">
      <c r="BF56302" s="1"/>
    </row>
    <row r="56303" spans="58:58" x14ac:dyDescent="0.25">
      <c r="BF56303" s="1"/>
    </row>
    <row r="56304" spans="58:58" x14ac:dyDescent="0.25">
      <c r="BF56304" s="1"/>
    </row>
    <row r="56305" spans="58:58" x14ac:dyDescent="0.25">
      <c r="BF56305" s="1"/>
    </row>
    <row r="56306" spans="58:58" x14ac:dyDescent="0.25">
      <c r="BF56306" s="1"/>
    </row>
    <row r="56307" spans="58:58" x14ac:dyDescent="0.25">
      <c r="BF56307" s="1"/>
    </row>
    <row r="56308" spans="58:58" x14ac:dyDescent="0.25">
      <c r="BF56308" s="1"/>
    </row>
    <row r="56309" spans="58:58" x14ac:dyDescent="0.25">
      <c r="BF56309" s="1"/>
    </row>
    <row r="56310" spans="58:58" x14ac:dyDescent="0.25">
      <c r="BF56310" s="1"/>
    </row>
    <row r="56311" spans="58:58" x14ac:dyDescent="0.25">
      <c r="BF56311" s="1"/>
    </row>
    <row r="56312" spans="58:58" x14ac:dyDescent="0.25">
      <c r="BF56312" s="1"/>
    </row>
    <row r="56313" spans="58:58" x14ac:dyDescent="0.25">
      <c r="BF56313" s="1"/>
    </row>
    <row r="56314" spans="58:58" x14ac:dyDescent="0.25">
      <c r="BF56314" s="1"/>
    </row>
    <row r="56315" spans="58:58" x14ac:dyDescent="0.25">
      <c r="BF56315" s="1"/>
    </row>
    <row r="56316" spans="58:58" x14ac:dyDescent="0.25">
      <c r="BF56316" s="1"/>
    </row>
    <row r="56317" spans="58:58" x14ac:dyDescent="0.25">
      <c r="BF56317" s="1"/>
    </row>
    <row r="56318" spans="58:58" x14ac:dyDescent="0.25">
      <c r="BF56318" s="1"/>
    </row>
    <row r="56319" spans="58:58" x14ac:dyDescent="0.25">
      <c r="BF56319" s="1"/>
    </row>
    <row r="56320" spans="58:58" x14ac:dyDescent="0.25">
      <c r="BF56320" s="1"/>
    </row>
    <row r="56321" spans="58:58" x14ac:dyDescent="0.25">
      <c r="BF56321" s="1"/>
    </row>
    <row r="56322" spans="58:58" x14ac:dyDescent="0.25">
      <c r="BF56322" s="1"/>
    </row>
    <row r="56323" spans="58:58" x14ac:dyDescent="0.25">
      <c r="BF56323" s="1"/>
    </row>
    <row r="56324" spans="58:58" x14ac:dyDescent="0.25">
      <c r="BF56324" s="1"/>
    </row>
    <row r="56325" spans="58:58" x14ac:dyDescent="0.25">
      <c r="BF56325" s="1"/>
    </row>
    <row r="56326" spans="58:58" x14ac:dyDescent="0.25">
      <c r="BF56326" s="1"/>
    </row>
    <row r="56327" spans="58:58" x14ac:dyDescent="0.25">
      <c r="BF56327" s="1"/>
    </row>
    <row r="56328" spans="58:58" x14ac:dyDescent="0.25">
      <c r="BF56328" s="1"/>
    </row>
    <row r="56329" spans="58:58" x14ac:dyDescent="0.25">
      <c r="BF56329" s="1"/>
    </row>
    <row r="56330" spans="58:58" x14ac:dyDescent="0.25">
      <c r="BF56330" s="1"/>
    </row>
    <row r="56331" spans="58:58" x14ac:dyDescent="0.25">
      <c r="BF56331" s="1"/>
    </row>
    <row r="56332" spans="58:58" x14ac:dyDescent="0.25">
      <c r="BF56332" s="1"/>
    </row>
    <row r="56333" spans="58:58" x14ac:dyDescent="0.25">
      <c r="BF56333" s="1"/>
    </row>
    <row r="56334" spans="58:58" x14ac:dyDescent="0.25">
      <c r="BF56334" s="1"/>
    </row>
    <row r="56335" spans="58:58" x14ac:dyDescent="0.25">
      <c r="BF56335" s="1"/>
    </row>
    <row r="56336" spans="58:58" x14ac:dyDescent="0.25">
      <c r="BF56336" s="1"/>
    </row>
    <row r="56337" spans="58:58" x14ac:dyDescent="0.25">
      <c r="BF56337" s="1"/>
    </row>
    <row r="56338" spans="58:58" x14ac:dyDescent="0.25">
      <c r="BF56338" s="1"/>
    </row>
    <row r="56339" spans="58:58" x14ac:dyDescent="0.25">
      <c r="BF56339" s="1"/>
    </row>
    <row r="56340" spans="58:58" x14ac:dyDescent="0.25">
      <c r="BF56340" s="1"/>
    </row>
    <row r="56341" spans="58:58" x14ac:dyDescent="0.25">
      <c r="BF56341" s="1"/>
    </row>
    <row r="56342" spans="58:58" x14ac:dyDescent="0.25">
      <c r="BF56342" s="1"/>
    </row>
    <row r="56343" spans="58:58" x14ac:dyDescent="0.25">
      <c r="BF56343" s="1"/>
    </row>
    <row r="56344" spans="58:58" x14ac:dyDescent="0.25">
      <c r="BF56344" s="1"/>
    </row>
    <row r="56345" spans="58:58" x14ac:dyDescent="0.25">
      <c r="BF56345" s="1"/>
    </row>
    <row r="56346" spans="58:58" x14ac:dyDescent="0.25">
      <c r="BF56346" s="1"/>
    </row>
    <row r="56347" spans="58:58" x14ac:dyDescent="0.25">
      <c r="BF56347" s="1"/>
    </row>
    <row r="56348" spans="58:58" x14ac:dyDescent="0.25">
      <c r="BF56348" s="1"/>
    </row>
    <row r="56349" spans="58:58" x14ac:dyDescent="0.25">
      <c r="BF56349" s="1"/>
    </row>
    <row r="56350" spans="58:58" x14ac:dyDescent="0.25">
      <c r="BF56350" s="1"/>
    </row>
    <row r="56351" spans="58:58" x14ac:dyDescent="0.25">
      <c r="BF56351" s="1"/>
    </row>
    <row r="56352" spans="58:58" x14ac:dyDescent="0.25">
      <c r="BF56352" s="1"/>
    </row>
    <row r="56353" spans="58:58" x14ac:dyDescent="0.25">
      <c r="BF56353" s="1"/>
    </row>
    <row r="56354" spans="58:58" x14ac:dyDescent="0.25">
      <c r="BF56354" s="1"/>
    </row>
    <row r="56355" spans="58:58" x14ac:dyDescent="0.25">
      <c r="BF56355" s="1"/>
    </row>
    <row r="56356" spans="58:58" x14ac:dyDescent="0.25">
      <c r="BF56356" s="1"/>
    </row>
    <row r="56357" spans="58:58" x14ac:dyDescent="0.25">
      <c r="BF56357" s="1"/>
    </row>
    <row r="56358" spans="58:58" x14ac:dyDescent="0.25">
      <c r="BF56358" s="1"/>
    </row>
    <row r="56359" spans="58:58" x14ac:dyDescent="0.25">
      <c r="BF56359" s="1"/>
    </row>
    <row r="56360" spans="58:58" x14ac:dyDescent="0.25">
      <c r="BF56360" s="1"/>
    </row>
    <row r="56361" spans="58:58" x14ac:dyDescent="0.25">
      <c r="BF56361" s="1"/>
    </row>
    <row r="56362" spans="58:58" x14ac:dyDescent="0.25">
      <c r="BF56362" s="1"/>
    </row>
    <row r="56363" spans="58:58" x14ac:dyDescent="0.25">
      <c r="BF56363" s="1"/>
    </row>
    <row r="56364" spans="58:58" x14ac:dyDescent="0.25">
      <c r="BF56364" s="1"/>
    </row>
    <row r="56365" spans="58:58" x14ac:dyDescent="0.25">
      <c r="BF56365" s="1"/>
    </row>
    <row r="56366" spans="58:58" x14ac:dyDescent="0.25">
      <c r="BF56366" s="1"/>
    </row>
    <row r="56367" spans="58:58" x14ac:dyDescent="0.25">
      <c r="BF56367" s="1"/>
    </row>
    <row r="56368" spans="58:58" x14ac:dyDescent="0.25">
      <c r="BF56368" s="1"/>
    </row>
    <row r="56369" spans="58:58" x14ac:dyDescent="0.25">
      <c r="BF56369" s="1"/>
    </row>
    <row r="56370" spans="58:58" x14ac:dyDescent="0.25">
      <c r="BF56370" s="1"/>
    </row>
    <row r="56371" spans="58:58" x14ac:dyDescent="0.25">
      <c r="BF56371" s="1"/>
    </row>
    <row r="56372" spans="58:58" x14ac:dyDescent="0.25">
      <c r="BF56372" s="1"/>
    </row>
    <row r="56373" spans="58:58" x14ac:dyDescent="0.25">
      <c r="BF56373" s="1"/>
    </row>
    <row r="56374" spans="58:58" x14ac:dyDescent="0.25">
      <c r="BF56374" s="1"/>
    </row>
    <row r="56375" spans="58:58" x14ac:dyDescent="0.25">
      <c r="BF56375" s="1"/>
    </row>
    <row r="56376" spans="58:58" x14ac:dyDescent="0.25">
      <c r="BF56376" s="1"/>
    </row>
    <row r="56377" spans="58:58" x14ac:dyDescent="0.25">
      <c r="BF56377" s="1"/>
    </row>
    <row r="56378" spans="58:58" x14ac:dyDescent="0.25">
      <c r="BF56378" s="1"/>
    </row>
    <row r="56379" spans="58:58" x14ac:dyDescent="0.25">
      <c r="BF56379" s="1"/>
    </row>
    <row r="56380" spans="58:58" x14ac:dyDescent="0.25">
      <c r="BF56380" s="1"/>
    </row>
    <row r="56381" spans="58:58" x14ac:dyDescent="0.25">
      <c r="BF56381" s="1"/>
    </row>
    <row r="56382" spans="58:58" x14ac:dyDescent="0.25">
      <c r="BF56382" s="1"/>
    </row>
    <row r="56383" spans="58:58" x14ac:dyDescent="0.25">
      <c r="BF56383" s="1"/>
    </row>
    <row r="56384" spans="58:58" x14ac:dyDescent="0.25">
      <c r="BF56384" s="1"/>
    </row>
    <row r="56385" spans="58:58" x14ac:dyDescent="0.25">
      <c r="BF56385" s="1"/>
    </row>
    <row r="56386" spans="58:58" x14ac:dyDescent="0.25">
      <c r="BF56386" s="1"/>
    </row>
    <row r="56387" spans="58:58" x14ac:dyDescent="0.25">
      <c r="BF56387" s="1"/>
    </row>
    <row r="56388" spans="58:58" x14ac:dyDescent="0.25">
      <c r="BF56388" s="1"/>
    </row>
    <row r="56389" spans="58:58" x14ac:dyDescent="0.25">
      <c r="BF56389" s="1"/>
    </row>
    <row r="56390" spans="58:58" x14ac:dyDescent="0.25">
      <c r="BF56390" s="1"/>
    </row>
    <row r="56391" spans="58:58" x14ac:dyDescent="0.25">
      <c r="BF56391" s="1"/>
    </row>
    <row r="56392" spans="58:58" x14ac:dyDescent="0.25">
      <c r="BF56392" s="1"/>
    </row>
    <row r="56393" spans="58:58" x14ac:dyDescent="0.25">
      <c r="BF56393" s="1"/>
    </row>
    <row r="56394" spans="58:58" x14ac:dyDescent="0.25">
      <c r="BF56394" s="1"/>
    </row>
    <row r="56395" spans="58:58" x14ac:dyDescent="0.25">
      <c r="BF56395" s="1"/>
    </row>
    <row r="56396" spans="58:58" x14ac:dyDescent="0.25">
      <c r="BF56396" s="1"/>
    </row>
    <row r="56397" spans="58:58" x14ac:dyDescent="0.25">
      <c r="BF56397" s="1"/>
    </row>
    <row r="56398" spans="58:58" x14ac:dyDescent="0.25">
      <c r="BF56398" s="1"/>
    </row>
    <row r="56399" spans="58:58" x14ac:dyDescent="0.25">
      <c r="BF56399" s="1"/>
    </row>
    <row r="56400" spans="58:58" x14ac:dyDescent="0.25">
      <c r="BF56400" s="1"/>
    </row>
    <row r="56401" spans="58:58" x14ac:dyDescent="0.25">
      <c r="BF56401" s="1"/>
    </row>
    <row r="56402" spans="58:58" x14ac:dyDescent="0.25">
      <c r="BF56402" s="1"/>
    </row>
    <row r="56403" spans="58:58" x14ac:dyDescent="0.25">
      <c r="BF56403" s="1"/>
    </row>
    <row r="56404" spans="58:58" x14ac:dyDescent="0.25">
      <c r="BF56404" s="1"/>
    </row>
    <row r="56405" spans="58:58" x14ac:dyDescent="0.25">
      <c r="BF56405" s="1"/>
    </row>
    <row r="56406" spans="58:58" x14ac:dyDescent="0.25">
      <c r="BF56406" s="1"/>
    </row>
    <row r="56407" spans="58:58" x14ac:dyDescent="0.25">
      <c r="BF56407" s="1"/>
    </row>
    <row r="56408" spans="58:58" x14ac:dyDescent="0.25">
      <c r="BF56408" s="1"/>
    </row>
    <row r="56409" spans="58:58" x14ac:dyDescent="0.25">
      <c r="BF56409" s="1"/>
    </row>
    <row r="56410" spans="58:58" x14ac:dyDescent="0.25">
      <c r="BF56410" s="1"/>
    </row>
    <row r="56411" spans="58:58" x14ac:dyDescent="0.25">
      <c r="BF56411" s="1"/>
    </row>
    <row r="56412" spans="58:58" x14ac:dyDescent="0.25">
      <c r="BF56412" s="1"/>
    </row>
    <row r="56413" spans="58:58" x14ac:dyDescent="0.25">
      <c r="BF56413" s="1"/>
    </row>
    <row r="56414" spans="58:58" x14ac:dyDescent="0.25">
      <c r="BF56414" s="1"/>
    </row>
    <row r="56415" spans="58:58" x14ac:dyDescent="0.25">
      <c r="BF56415" s="1"/>
    </row>
    <row r="56416" spans="58:58" x14ac:dyDescent="0.25">
      <c r="BF56416" s="1"/>
    </row>
    <row r="56417" spans="58:58" x14ac:dyDescent="0.25">
      <c r="BF56417" s="1"/>
    </row>
    <row r="56418" spans="58:58" x14ac:dyDescent="0.25">
      <c r="BF56418" s="1"/>
    </row>
    <row r="56419" spans="58:58" x14ac:dyDescent="0.25">
      <c r="BF56419" s="1"/>
    </row>
    <row r="56420" spans="58:58" x14ac:dyDescent="0.25">
      <c r="BF56420" s="1"/>
    </row>
    <row r="56421" spans="58:58" x14ac:dyDescent="0.25">
      <c r="BF56421" s="1"/>
    </row>
    <row r="56422" spans="58:58" x14ac:dyDescent="0.25">
      <c r="BF56422" s="1"/>
    </row>
    <row r="56423" spans="58:58" x14ac:dyDescent="0.25">
      <c r="BF56423" s="1"/>
    </row>
    <row r="56424" spans="58:58" x14ac:dyDescent="0.25">
      <c r="BF56424" s="1"/>
    </row>
    <row r="56425" spans="58:58" x14ac:dyDescent="0.25">
      <c r="BF56425" s="1"/>
    </row>
    <row r="56426" spans="58:58" x14ac:dyDescent="0.25">
      <c r="BF56426" s="1"/>
    </row>
    <row r="56427" spans="58:58" x14ac:dyDescent="0.25">
      <c r="BF56427" s="1"/>
    </row>
    <row r="56428" spans="58:58" x14ac:dyDescent="0.25">
      <c r="BF56428" s="1"/>
    </row>
    <row r="56429" spans="58:58" x14ac:dyDescent="0.25">
      <c r="BF56429" s="1"/>
    </row>
    <row r="56430" spans="58:58" x14ac:dyDescent="0.25">
      <c r="BF56430" s="1"/>
    </row>
    <row r="56431" spans="58:58" x14ac:dyDescent="0.25">
      <c r="BF56431" s="1"/>
    </row>
    <row r="56432" spans="58:58" x14ac:dyDescent="0.25">
      <c r="BF56432" s="1"/>
    </row>
    <row r="56433" spans="58:58" x14ac:dyDescent="0.25">
      <c r="BF56433" s="1"/>
    </row>
    <row r="56434" spans="58:58" x14ac:dyDescent="0.25">
      <c r="BF56434" s="1"/>
    </row>
    <row r="56435" spans="58:58" x14ac:dyDescent="0.25">
      <c r="BF56435" s="1"/>
    </row>
    <row r="56436" spans="58:58" x14ac:dyDescent="0.25">
      <c r="BF56436" s="1"/>
    </row>
    <row r="56437" spans="58:58" x14ac:dyDescent="0.25">
      <c r="BF56437" s="1"/>
    </row>
    <row r="56438" spans="58:58" x14ac:dyDescent="0.25">
      <c r="BF56438" s="1"/>
    </row>
    <row r="56439" spans="58:58" x14ac:dyDescent="0.25">
      <c r="BF56439" s="1"/>
    </row>
    <row r="56440" spans="58:58" x14ac:dyDescent="0.25">
      <c r="BF56440" s="1"/>
    </row>
    <row r="56441" spans="58:58" x14ac:dyDescent="0.25">
      <c r="BF56441" s="1"/>
    </row>
    <row r="56442" spans="58:58" x14ac:dyDescent="0.25">
      <c r="BF56442" s="1"/>
    </row>
    <row r="56443" spans="58:58" x14ac:dyDescent="0.25">
      <c r="BF56443" s="1"/>
    </row>
    <row r="56444" spans="58:58" x14ac:dyDescent="0.25">
      <c r="BF56444" s="1"/>
    </row>
    <row r="56445" spans="58:58" x14ac:dyDescent="0.25">
      <c r="BF56445" s="1"/>
    </row>
    <row r="56446" spans="58:58" x14ac:dyDescent="0.25">
      <c r="BF56446" s="1"/>
    </row>
    <row r="56447" spans="58:58" x14ac:dyDescent="0.25">
      <c r="BF56447" s="1"/>
    </row>
    <row r="56448" spans="58:58" x14ac:dyDescent="0.25">
      <c r="BF56448" s="1"/>
    </row>
    <row r="56449" spans="58:58" x14ac:dyDescent="0.25">
      <c r="BF56449" s="1"/>
    </row>
    <row r="56450" spans="58:58" x14ac:dyDescent="0.25">
      <c r="BF56450" s="1"/>
    </row>
    <row r="56451" spans="58:58" x14ac:dyDescent="0.25">
      <c r="BF56451" s="1"/>
    </row>
    <row r="56452" spans="58:58" x14ac:dyDescent="0.25">
      <c r="BF56452" s="1"/>
    </row>
    <row r="56453" spans="58:58" x14ac:dyDescent="0.25">
      <c r="BF56453" s="1"/>
    </row>
    <row r="56454" spans="58:58" x14ac:dyDescent="0.25">
      <c r="BF56454" s="1"/>
    </row>
    <row r="56455" spans="58:58" x14ac:dyDescent="0.25">
      <c r="BF56455" s="1"/>
    </row>
    <row r="56456" spans="58:58" x14ac:dyDescent="0.25">
      <c r="BF56456" s="1"/>
    </row>
    <row r="56457" spans="58:58" x14ac:dyDescent="0.25">
      <c r="BF56457" s="1"/>
    </row>
    <row r="56458" spans="58:58" x14ac:dyDescent="0.25">
      <c r="BF56458" s="1"/>
    </row>
    <row r="56459" spans="58:58" x14ac:dyDescent="0.25">
      <c r="BF56459" s="1"/>
    </row>
    <row r="56460" spans="58:58" x14ac:dyDescent="0.25">
      <c r="BF56460" s="1"/>
    </row>
    <row r="56461" spans="58:58" x14ac:dyDescent="0.25">
      <c r="BF56461" s="1"/>
    </row>
    <row r="56462" spans="58:58" x14ac:dyDescent="0.25">
      <c r="BF56462" s="1"/>
    </row>
    <row r="56463" spans="58:58" x14ac:dyDescent="0.25">
      <c r="BF56463" s="1"/>
    </row>
    <row r="56464" spans="58:58" x14ac:dyDescent="0.25">
      <c r="BF56464" s="1"/>
    </row>
    <row r="56465" spans="58:58" x14ac:dyDescent="0.25">
      <c r="BF56465" s="1"/>
    </row>
    <row r="56466" spans="58:58" x14ac:dyDescent="0.25">
      <c r="BF56466" s="1"/>
    </row>
    <row r="56467" spans="58:58" x14ac:dyDescent="0.25">
      <c r="BF56467" s="1"/>
    </row>
    <row r="56468" spans="58:58" x14ac:dyDescent="0.25">
      <c r="BF56468" s="1"/>
    </row>
    <row r="56469" spans="58:58" x14ac:dyDescent="0.25">
      <c r="BF56469" s="1"/>
    </row>
    <row r="56470" spans="58:58" x14ac:dyDescent="0.25">
      <c r="BF56470" s="1"/>
    </row>
    <row r="56471" spans="58:58" x14ac:dyDescent="0.25">
      <c r="BF56471" s="1"/>
    </row>
    <row r="56472" spans="58:58" x14ac:dyDescent="0.25">
      <c r="BF56472" s="1"/>
    </row>
    <row r="56473" spans="58:58" x14ac:dyDescent="0.25">
      <c r="BF56473" s="1"/>
    </row>
    <row r="56474" spans="58:58" x14ac:dyDescent="0.25">
      <c r="BF56474" s="1"/>
    </row>
    <row r="56475" spans="58:58" x14ac:dyDescent="0.25">
      <c r="BF56475" s="1"/>
    </row>
    <row r="56476" spans="58:58" x14ac:dyDescent="0.25">
      <c r="BF56476" s="1"/>
    </row>
    <row r="56477" spans="58:58" x14ac:dyDescent="0.25">
      <c r="BF56477" s="1"/>
    </row>
    <row r="56478" spans="58:58" x14ac:dyDescent="0.25">
      <c r="BF56478" s="1"/>
    </row>
    <row r="56479" spans="58:58" x14ac:dyDescent="0.25">
      <c r="BF56479" s="1"/>
    </row>
    <row r="56480" spans="58:58" x14ac:dyDescent="0.25">
      <c r="BF56480" s="1"/>
    </row>
    <row r="56481" spans="58:58" x14ac:dyDescent="0.25">
      <c r="BF56481" s="1"/>
    </row>
    <row r="56482" spans="58:58" x14ac:dyDescent="0.25">
      <c r="BF56482" s="1"/>
    </row>
    <row r="56483" spans="58:58" x14ac:dyDescent="0.25">
      <c r="BF56483" s="1"/>
    </row>
    <row r="56484" spans="58:58" x14ac:dyDescent="0.25">
      <c r="BF56484" s="1"/>
    </row>
    <row r="56485" spans="58:58" x14ac:dyDescent="0.25">
      <c r="BF56485" s="1"/>
    </row>
    <row r="56486" spans="58:58" x14ac:dyDescent="0.25">
      <c r="BF56486" s="1"/>
    </row>
    <row r="56487" spans="58:58" x14ac:dyDescent="0.25">
      <c r="BF56487" s="1"/>
    </row>
    <row r="56488" spans="58:58" x14ac:dyDescent="0.25">
      <c r="BF56488" s="1"/>
    </row>
    <row r="56489" spans="58:58" x14ac:dyDescent="0.25">
      <c r="BF56489" s="1"/>
    </row>
    <row r="56490" spans="58:58" x14ac:dyDescent="0.25">
      <c r="BF56490" s="1"/>
    </row>
    <row r="56491" spans="58:58" x14ac:dyDescent="0.25">
      <c r="BF56491" s="1"/>
    </row>
    <row r="56492" spans="58:58" x14ac:dyDescent="0.25">
      <c r="BF56492" s="1"/>
    </row>
    <row r="56493" spans="58:58" x14ac:dyDescent="0.25">
      <c r="BF56493" s="1"/>
    </row>
    <row r="56494" spans="58:58" x14ac:dyDescent="0.25">
      <c r="BF56494" s="1"/>
    </row>
    <row r="56495" spans="58:58" x14ac:dyDescent="0.25">
      <c r="BF56495" s="1"/>
    </row>
    <row r="56496" spans="58:58" x14ac:dyDescent="0.25">
      <c r="BF56496" s="1"/>
    </row>
    <row r="56497" spans="58:58" x14ac:dyDescent="0.25">
      <c r="BF56497" s="1"/>
    </row>
    <row r="56498" spans="58:58" x14ac:dyDescent="0.25">
      <c r="BF56498" s="1"/>
    </row>
    <row r="56499" spans="58:58" x14ac:dyDescent="0.25">
      <c r="BF56499" s="1"/>
    </row>
    <row r="56500" spans="58:58" x14ac:dyDescent="0.25">
      <c r="BF56500" s="1"/>
    </row>
    <row r="56501" spans="58:58" x14ac:dyDescent="0.25">
      <c r="BF56501" s="1"/>
    </row>
    <row r="56502" spans="58:58" x14ac:dyDescent="0.25">
      <c r="BF56502" s="1"/>
    </row>
    <row r="56503" spans="58:58" x14ac:dyDescent="0.25">
      <c r="BF56503" s="1"/>
    </row>
    <row r="56504" spans="58:58" x14ac:dyDescent="0.25">
      <c r="BF56504" s="1"/>
    </row>
    <row r="56505" spans="58:58" x14ac:dyDescent="0.25">
      <c r="BF56505" s="1"/>
    </row>
    <row r="56506" spans="58:58" x14ac:dyDescent="0.25">
      <c r="BF56506" s="1"/>
    </row>
    <row r="56507" spans="58:58" x14ac:dyDescent="0.25">
      <c r="BF56507" s="1"/>
    </row>
    <row r="56508" spans="58:58" x14ac:dyDescent="0.25">
      <c r="BF56508" s="1"/>
    </row>
    <row r="56509" spans="58:58" x14ac:dyDescent="0.25">
      <c r="BF56509" s="1"/>
    </row>
    <row r="56510" spans="58:58" x14ac:dyDescent="0.25">
      <c r="BF56510" s="1"/>
    </row>
    <row r="56511" spans="58:58" x14ac:dyDescent="0.25">
      <c r="BF56511" s="1"/>
    </row>
    <row r="56512" spans="58:58" x14ac:dyDescent="0.25">
      <c r="BF56512" s="1"/>
    </row>
    <row r="56513" spans="58:58" x14ac:dyDescent="0.25">
      <c r="BF56513" s="1"/>
    </row>
    <row r="56514" spans="58:58" x14ac:dyDescent="0.25">
      <c r="BF56514" s="1"/>
    </row>
    <row r="56515" spans="58:58" x14ac:dyDescent="0.25">
      <c r="BF56515" s="1"/>
    </row>
    <row r="56516" spans="58:58" x14ac:dyDescent="0.25">
      <c r="BF56516" s="1"/>
    </row>
    <row r="56517" spans="58:58" x14ac:dyDescent="0.25">
      <c r="BF56517" s="1"/>
    </row>
    <row r="56518" spans="58:58" x14ac:dyDescent="0.25">
      <c r="BF56518" s="1"/>
    </row>
    <row r="56519" spans="58:58" x14ac:dyDescent="0.25">
      <c r="BF56519" s="1"/>
    </row>
    <row r="56520" spans="58:58" x14ac:dyDescent="0.25">
      <c r="BF56520" s="1"/>
    </row>
    <row r="56521" spans="58:58" x14ac:dyDescent="0.25">
      <c r="BF56521" s="1"/>
    </row>
    <row r="56522" spans="58:58" x14ac:dyDescent="0.25">
      <c r="BF56522" s="1"/>
    </row>
    <row r="56523" spans="58:58" x14ac:dyDescent="0.25">
      <c r="BF56523" s="1"/>
    </row>
    <row r="56524" spans="58:58" x14ac:dyDescent="0.25">
      <c r="BF56524" s="1"/>
    </row>
    <row r="56525" spans="58:58" x14ac:dyDescent="0.25">
      <c r="BF56525" s="1"/>
    </row>
    <row r="56526" spans="58:58" x14ac:dyDescent="0.25">
      <c r="BF56526" s="1"/>
    </row>
    <row r="56527" spans="58:58" x14ac:dyDescent="0.25">
      <c r="BF56527" s="1"/>
    </row>
    <row r="56528" spans="58:58" x14ac:dyDescent="0.25">
      <c r="BF56528" s="1"/>
    </row>
    <row r="56529" spans="58:58" x14ac:dyDescent="0.25">
      <c r="BF56529" s="1"/>
    </row>
    <row r="56530" spans="58:58" x14ac:dyDescent="0.25">
      <c r="BF56530" s="1"/>
    </row>
    <row r="56531" spans="58:58" x14ac:dyDescent="0.25">
      <c r="BF56531" s="1"/>
    </row>
    <row r="56532" spans="58:58" x14ac:dyDescent="0.25">
      <c r="BF56532" s="1"/>
    </row>
    <row r="56533" spans="58:58" x14ac:dyDescent="0.25">
      <c r="BF56533" s="1"/>
    </row>
    <row r="56534" spans="58:58" x14ac:dyDescent="0.25">
      <c r="BF56534" s="1"/>
    </row>
    <row r="56535" spans="58:58" x14ac:dyDescent="0.25">
      <c r="BF56535" s="1"/>
    </row>
    <row r="56536" spans="58:58" x14ac:dyDescent="0.25">
      <c r="BF56536" s="1"/>
    </row>
    <row r="56537" spans="58:58" x14ac:dyDescent="0.25">
      <c r="BF56537" s="1"/>
    </row>
    <row r="56538" spans="58:58" x14ac:dyDescent="0.25">
      <c r="BF56538" s="1"/>
    </row>
    <row r="56539" spans="58:58" x14ac:dyDescent="0.25">
      <c r="BF56539" s="1"/>
    </row>
    <row r="56540" spans="58:58" x14ac:dyDescent="0.25">
      <c r="BF56540" s="1"/>
    </row>
    <row r="56541" spans="58:58" x14ac:dyDescent="0.25">
      <c r="BF56541" s="1"/>
    </row>
    <row r="56542" spans="58:58" x14ac:dyDescent="0.25">
      <c r="BF56542" s="1"/>
    </row>
    <row r="56543" spans="58:58" x14ac:dyDescent="0.25">
      <c r="BF56543" s="1"/>
    </row>
    <row r="56544" spans="58:58" x14ac:dyDescent="0.25">
      <c r="BF56544" s="1"/>
    </row>
    <row r="56545" spans="58:58" x14ac:dyDescent="0.25">
      <c r="BF56545" s="1"/>
    </row>
    <row r="56546" spans="58:58" x14ac:dyDescent="0.25">
      <c r="BF56546" s="1"/>
    </row>
    <row r="56547" spans="58:58" x14ac:dyDescent="0.25">
      <c r="BF56547" s="1"/>
    </row>
    <row r="56548" spans="58:58" x14ac:dyDescent="0.25">
      <c r="BF56548" s="1"/>
    </row>
    <row r="56549" spans="58:58" x14ac:dyDescent="0.25">
      <c r="BF56549" s="1"/>
    </row>
    <row r="56550" spans="58:58" x14ac:dyDescent="0.25">
      <c r="BF56550" s="1"/>
    </row>
    <row r="56551" spans="58:58" x14ac:dyDescent="0.25">
      <c r="BF56551" s="1"/>
    </row>
    <row r="56552" spans="58:58" x14ac:dyDescent="0.25">
      <c r="BF56552" s="1"/>
    </row>
    <row r="56553" spans="58:58" x14ac:dyDescent="0.25">
      <c r="BF56553" s="1"/>
    </row>
    <row r="56554" spans="58:58" x14ac:dyDescent="0.25">
      <c r="BF56554" s="1"/>
    </row>
    <row r="56555" spans="58:58" x14ac:dyDescent="0.25">
      <c r="BF56555" s="1"/>
    </row>
    <row r="56556" spans="58:58" x14ac:dyDescent="0.25">
      <c r="BF56556" s="1"/>
    </row>
    <row r="56557" spans="58:58" x14ac:dyDescent="0.25">
      <c r="BF56557" s="1"/>
    </row>
    <row r="56558" spans="58:58" x14ac:dyDescent="0.25">
      <c r="BF56558" s="1"/>
    </row>
    <row r="56559" spans="58:58" x14ac:dyDescent="0.25">
      <c r="BF56559" s="1"/>
    </row>
    <row r="56560" spans="58:58" x14ac:dyDescent="0.25">
      <c r="BF56560" s="1"/>
    </row>
    <row r="56561" spans="58:58" x14ac:dyDescent="0.25">
      <c r="BF56561" s="1"/>
    </row>
    <row r="56562" spans="58:58" x14ac:dyDescent="0.25">
      <c r="BF56562" s="1"/>
    </row>
    <row r="56563" spans="58:58" x14ac:dyDescent="0.25">
      <c r="BF56563" s="1"/>
    </row>
    <row r="56564" spans="58:58" x14ac:dyDescent="0.25">
      <c r="BF56564" s="1"/>
    </row>
    <row r="56565" spans="58:58" x14ac:dyDescent="0.25">
      <c r="BF56565" s="1"/>
    </row>
    <row r="56566" spans="58:58" x14ac:dyDescent="0.25">
      <c r="BF56566" s="1"/>
    </row>
    <row r="56567" spans="58:58" x14ac:dyDescent="0.25">
      <c r="BF56567" s="1"/>
    </row>
    <row r="56568" spans="58:58" x14ac:dyDescent="0.25">
      <c r="BF56568" s="1"/>
    </row>
    <row r="56569" spans="58:58" x14ac:dyDescent="0.25">
      <c r="BF56569" s="1"/>
    </row>
    <row r="56570" spans="58:58" x14ac:dyDescent="0.25">
      <c r="BF56570" s="1"/>
    </row>
    <row r="56571" spans="58:58" x14ac:dyDescent="0.25">
      <c r="BF56571" s="1"/>
    </row>
    <row r="56572" spans="58:58" x14ac:dyDescent="0.25">
      <c r="BF56572" s="1"/>
    </row>
    <row r="56573" spans="58:58" x14ac:dyDescent="0.25">
      <c r="BF56573" s="1"/>
    </row>
    <row r="56574" spans="58:58" x14ac:dyDescent="0.25">
      <c r="BF56574" s="1"/>
    </row>
    <row r="56575" spans="58:58" x14ac:dyDescent="0.25">
      <c r="BF56575" s="1"/>
    </row>
    <row r="56576" spans="58:58" x14ac:dyDescent="0.25">
      <c r="BF56576" s="1"/>
    </row>
    <row r="56577" spans="58:58" x14ac:dyDescent="0.25">
      <c r="BF56577" s="1"/>
    </row>
    <row r="56578" spans="58:58" x14ac:dyDescent="0.25">
      <c r="BF56578" s="1"/>
    </row>
    <row r="56579" spans="58:58" x14ac:dyDescent="0.25">
      <c r="BF56579" s="1"/>
    </row>
    <row r="56580" spans="58:58" x14ac:dyDescent="0.25">
      <c r="BF56580" s="1"/>
    </row>
    <row r="56581" spans="58:58" x14ac:dyDescent="0.25">
      <c r="BF56581" s="1"/>
    </row>
    <row r="56582" spans="58:58" x14ac:dyDescent="0.25">
      <c r="BF56582" s="1"/>
    </row>
    <row r="56583" spans="58:58" x14ac:dyDescent="0.25">
      <c r="BF56583" s="1"/>
    </row>
    <row r="56584" spans="58:58" x14ac:dyDescent="0.25">
      <c r="BF56584" s="1"/>
    </row>
    <row r="56585" spans="58:58" x14ac:dyDescent="0.25">
      <c r="BF56585" s="1"/>
    </row>
    <row r="56586" spans="58:58" x14ac:dyDescent="0.25">
      <c r="BF56586" s="1"/>
    </row>
    <row r="56587" spans="58:58" x14ac:dyDescent="0.25">
      <c r="BF56587" s="1"/>
    </row>
    <row r="56588" spans="58:58" x14ac:dyDescent="0.25">
      <c r="BF56588" s="1"/>
    </row>
    <row r="56589" spans="58:58" x14ac:dyDescent="0.25">
      <c r="BF56589" s="1"/>
    </row>
    <row r="56590" spans="58:58" x14ac:dyDescent="0.25">
      <c r="BF56590" s="1"/>
    </row>
    <row r="56591" spans="58:58" x14ac:dyDescent="0.25">
      <c r="BF56591" s="1"/>
    </row>
    <row r="56592" spans="58:58" x14ac:dyDescent="0.25">
      <c r="BF56592" s="1"/>
    </row>
    <row r="56593" spans="58:58" x14ac:dyDescent="0.25">
      <c r="BF56593" s="1"/>
    </row>
    <row r="56594" spans="58:58" x14ac:dyDescent="0.25">
      <c r="BF56594" s="1"/>
    </row>
    <row r="56595" spans="58:58" x14ac:dyDescent="0.25">
      <c r="BF56595" s="1"/>
    </row>
    <row r="56596" spans="58:58" x14ac:dyDescent="0.25">
      <c r="BF56596" s="1"/>
    </row>
    <row r="56597" spans="58:58" x14ac:dyDescent="0.25">
      <c r="BF56597" s="1"/>
    </row>
    <row r="56598" spans="58:58" x14ac:dyDescent="0.25">
      <c r="BF56598" s="1"/>
    </row>
    <row r="56599" spans="58:58" x14ac:dyDescent="0.25">
      <c r="BF56599" s="1"/>
    </row>
    <row r="56600" spans="58:58" x14ac:dyDescent="0.25">
      <c r="BF56600" s="1"/>
    </row>
    <row r="56601" spans="58:58" x14ac:dyDescent="0.25">
      <c r="BF56601" s="1"/>
    </row>
    <row r="56602" spans="58:58" x14ac:dyDescent="0.25">
      <c r="BF56602" s="1"/>
    </row>
    <row r="56603" spans="58:58" x14ac:dyDescent="0.25">
      <c r="BF56603" s="1"/>
    </row>
    <row r="56604" spans="58:58" x14ac:dyDescent="0.25">
      <c r="BF56604" s="1"/>
    </row>
    <row r="56605" spans="58:58" x14ac:dyDescent="0.25">
      <c r="BF56605" s="1"/>
    </row>
    <row r="56606" spans="58:58" x14ac:dyDescent="0.25">
      <c r="BF56606" s="1"/>
    </row>
    <row r="56607" spans="58:58" x14ac:dyDescent="0.25">
      <c r="BF56607" s="1"/>
    </row>
    <row r="56608" spans="58:58" x14ac:dyDescent="0.25">
      <c r="BF56608" s="1"/>
    </row>
    <row r="56609" spans="58:58" x14ac:dyDescent="0.25">
      <c r="BF56609" s="1"/>
    </row>
    <row r="56610" spans="58:58" x14ac:dyDescent="0.25">
      <c r="BF56610" s="1"/>
    </row>
    <row r="56611" spans="58:58" x14ac:dyDescent="0.25">
      <c r="BF56611" s="1"/>
    </row>
    <row r="56612" spans="58:58" x14ac:dyDescent="0.25">
      <c r="BF56612" s="1"/>
    </row>
    <row r="56613" spans="58:58" x14ac:dyDescent="0.25">
      <c r="BF56613" s="1"/>
    </row>
    <row r="56614" spans="58:58" x14ac:dyDescent="0.25">
      <c r="BF56614" s="1"/>
    </row>
    <row r="56615" spans="58:58" x14ac:dyDescent="0.25">
      <c r="BF56615" s="1"/>
    </row>
    <row r="56616" spans="58:58" x14ac:dyDescent="0.25">
      <c r="BF56616" s="1"/>
    </row>
    <row r="56617" spans="58:58" x14ac:dyDescent="0.25">
      <c r="BF56617" s="1"/>
    </row>
    <row r="56618" spans="58:58" x14ac:dyDescent="0.25">
      <c r="BF56618" s="1"/>
    </row>
    <row r="56619" spans="58:58" x14ac:dyDescent="0.25">
      <c r="BF56619" s="1"/>
    </row>
    <row r="56620" spans="58:58" x14ac:dyDescent="0.25">
      <c r="BF56620" s="1"/>
    </row>
    <row r="56621" spans="58:58" x14ac:dyDescent="0.25">
      <c r="BF56621" s="1"/>
    </row>
    <row r="56622" spans="58:58" x14ac:dyDescent="0.25">
      <c r="BF56622" s="1"/>
    </row>
    <row r="56623" spans="58:58" x14ac:dyDescent="0.25">
      <c r="BF56623" s="1"/>
    </row>
    <row r="56624" spans="58:58" x14ac:dyDescent="0.25">
      <c r="BF56624" s="1"/>
    </row>
    <row r="56625" spans="58:58" x14ac:dyDescent="0.25">
      <c r="BF56625" s="1"/>
    </row>
    <row r="56626" spans="58:58" x14ac:dyDescent="0.25">
      <c r="BF56626" s="1"/>
    </row>
    <row r="56627" spans="58:58" x14ac:dyDescent="0.25">
      <c r="BF56627" s="1"/>
    </row>
    <row r="56628" spans="58:58" x14ac:dyDescent="0.25">
      <c r="BF56628" s="1"/>
    </row>
    <row r="56629" spans="58:58" x14ac:dyDescent="0.25">
      <c r="BF56629" s="1"/>
    </row>
    <row r="56630" spans="58:58" x14ac:dyDescent="0.25">
      <c r="BF56630" s="1"/>
    </row>
    <row r="56631" spans="58:58" x14ac:dyDescent="0.25">
      <c r="BF56631" s="1"/>
    </row>
    <row r="56632" spans="58:58" x14ac:dyDescent="0.25">
      <c r="BF56632" s="1"/>
    </row>
    <row r="56633" spans="58:58" x14ac:dyDescent="0.25">
      <c r="BF56633" s="1"/>
    </row>
    <row r="56634" spans="58:58" x14ac:dyDescent="0.25">
      <c r="BF56634" s="1"/>
    </row>
    <row r="56635" spans="58:58" x14ac:dyDescent="0.25">
      <c r="BF56635" s="1"/>
    </row>
    <row r="56636" spans="58:58" x14ac:dyDescent="0.25">
      <c r="BF56636" s="1"/>
    </row>
    <row r="56637" spans="58:58" x14ac:dyDescent="0.25">
      <c r="BF56637" s="1"/>
    </row>
    <row r="56638" spans="58:58" x14ac:dyDescent="0.25">
      <c r="BF56638" s="1"/>
    </row>
    <row r="56639" spans="58:58" x14ac:dyDescent="0.25">
      <c r="BF56639" s="1"/>
    </row>
    <row r="56640" spans="58:58" x14ac:dyDescent="0.25">
      <c r="BF56640" s="1"/>
    </row>
    <row r="56641" spans="58:58" x14ac:dyDescent="0.25">
      <c r="BF56641" s="1"/>
    </row>
    <row r="56642" spans="58:58" x14ac:dyDescent="0.25">
      <c r="BF56642" s="1"/>
    </row>
    <row r="56643" spans="58:58" x14ac:dyDescent="0.25">
      <c r="BF56643" s="1"/>
    </row>
    <row r="56644" spans="58:58" x14ac:dyDescent="0.25">
      <c r="BF56644" s="1"/>
    </row>
    <row r="56645" spans="58:58" x14ac:dyDescent="0.25">
      <c r="BF56645" s="1"/>
    </row>
    <row r="56646" spans="58:58" x14ac:dyDescent="0.25">
      <c r="BF56646" s="1"/>
    </row>
    <row r="56647" spans="58:58" x14ac:dyDescent="0.25">
      <c r="BF56647" s="1"/>
    </row>
    <row r="56648" spans="58:58" x14ac:dyDescent="0.25">
      <c r="BF56648" s="1"/>
    </row>
    <row r="56649" spans="58:58" x14ac:dyDescent="0.25">
      <c r="BF56649" s="1"/>
    </row>
    <row r="56650" spans="58:58" x14ac:dyDescent="0.25">
      <c r="BF56650" s="1"/>
    </row>
    <row r="56651" spans="58:58" x14ac:dyDescent="0.25">
      <c r="BF56651" s="1"/>
    </row>
    <row r="56652" spans="58:58" x14ac:dyDescent="0.25">
      <c r="BF56652" s="1"/>
    </row>
    <row r="56653" spans="58:58" x14ac:dyDescent="0.25">
      <c r="BF56653" s="1"/>
    </row>
    <row r="56654" spans="58:58" x14ac:dyDescent="0.25">
      <c r="BF56654" s="1"/>
    </row>
    <row r="56655" spans="58:58" x14ac:dyDescent="0.25">
      <c r="BF56655" s="1"/>
    </row>
    <row r="56656" spans="58:58" x14ac:dyDescent="0.25">
      <c r="BF56656" s="1"/>
    </row>
    <row r="56657" spans="58:58" x14ac:dyDescent="0.25">
      <c r="BF56657" s="1"/>
    </row>
    <row r="56658" spans="58:58" x14ac:dyDescent="0.25">
      <c r="BF56658" s="1"/>
    </row>
    <row r="56659" spans="58:58" x14ac:dyDescent="0.25">
      <c r="BF56659" s="1"/>
    </row>
    <row r="56660" spans="58:58" x14ac:dyDescent="0.25">
      <c r="BF56660" s="1"/>
    </row>
    <row r="56661" spans="58:58" x14ac:dyDescent="0.25">
      <c r="BF56661" s="1"/>
    </row>
    <row r="56662" spans="58:58" x14ac:dyDescent="0.25">
      <c r="BF56662" s="1"/>
    </row>
    <row r="56663" spans="58:58" x14ac:dyDescent="0.25">
      <c r="BF56663" s="1"/>
    </row>
    <row r="56664" spans="58:58" x14ac:dyDescent="0.25">
      <c r="BF56664" s="1"/>
    </row>
    <row r="56665" spans="58:58" x14ac:dyDescent="0.25">
      <c r="BF56665" s="1"/>
    </row>
    <row r="56666" spans="58:58" x14ac:dyDescent="0.25">
      <c r="BF56666" s="1"/>
    </row>
    <row r="56667" spans="58:58" x14ac:dyDescent="0.25">
      <c r="BF56667" s="1"/>
    </row>
    <row r="56668" spans="58:58" x14ac:dyDescent="0.25">
      <c r="BF56668" s="1"/>
    </row>
    <row r="56669" spans="58:58" x14ac:dyDescent="0.25">
      <c r="BF56669" s="1"/>
    </row>
    <row r="56670" spans="58:58" x14ac:dyDescent="0.25">
      <c r="BF56670" s="1"/>
    </row>
    <row r="56671" spans="58:58" x14ac:dyDescent="0.25">
      <c r="BF56671" s="1"/>
    </row>
    <row r="56672" spans="58:58" x14ac:dyDescent="0.25">
      <c r="BF56672" s="1"/>
    </row>
    <row r="56673" spans="58:58" x14ac:dyDescent="0.25">
      <c r="BF56673" s="1"/>
    </row>
    <row r="56674" spans="58:58" x14ac:dyDescent="0.25">
      <c r="BF56674" s="1"/>
    </row>
    <row r="56675" spans="58:58" x14ac:dyDescent="0.25">
      <c r="BF56675" s="1"/>
    </row>
    <row r="56676" spans="58:58" x14ac:dyDescent="0.25">
      <c r="BF56676" s="1"/>
    </row>
    <row r="56677" spans="58:58" x14ac:dyDescent="0.25">
      <c r="BF56677" s="1"/>
    </row>
    <row r="56678" spans="58:58" x14ac:dyDescent="0.25">
      <c r="BF56678" s="1"/>
    </row>
    <row r="56679" spans="58:58" x14ac:dyDescent="0.25">
      <c r="BF56679" s="1"/>
    </row>
    <row r="56680" spans="58:58" x14ac:dyDescent="0.25">
      <c r="BF56680" s="1"/>
    </row>
    <row r="56681" spans="58:58" x14ac:dyDescent="0.25">
      <c r="BF56681" s="1"/>
    </row>
    <row r="56682" spans="58:58" x14ac:dyDescent="0.25">
      <c r="BF56682" s="1"/>
    </row>
    <row r="56683" spans="58:58" x14ac:dyDescent="0.25">
      <c r="BF56683" s="1"/>
    </row>
    <row r="56684" spans="58:58" x14ac:dyDescent="0.25">
      <c r="BF56684" s="1"/>
    </row>
    <row r="56685" spans="58:58" x14ac:dyDescent="0.25">
      <c r="BF56685" s="1"/>
    </row>
    <row r="56686" spans="58:58" x14ac:dyDescent="0.25">
      <c r="BF56686" s="1"/>
    </row>
    <row r="56687" spans="58:58" x14ac:dyDescent="0.25">
      <c r="BF56687" s="1"/>
    </row>
    <row r="56688" spans="58:58" x14ac:dyDescent="0.25">
      <c r="BF56688" s="1"/>
    </row>
    <row r="56689" spans="58:58" x14ac:dyDescent="0.25">
      <c r="BF56689" s="1"/>
    </row>
    <row r="56690" spans="58:58" x14ac:dyDescent="0.25">
      <c r="BF56690" s="1"/>
    </row>
    <row r="56691" spans="58:58" x14ac:dyDescent="0.25">
      <c r="BF56691" s="1"/>
    </row>
    <row r="56692" spans="58:58" x14ac:dyDescent="0.25">
      <c r="BF56692" s="1"/>
    </row>
    <row r="56693" spans="58:58" x14ac:dyDescent="0.25">
      <c r="BF56693" s="1"/>
    </row>
    <row r="56694" spans="58:58" x14ac:dyDescent="0.25">
      <c r="BF56694" s="1"/>
    </row>
    <row r="56695" spans="58:58" x14ac:dyDescent="0.25">
      <c r="BF56695" s="1"/>
    </row>
    <row r="56696" spans="58:58" x14ac:dyDescent="0.25">
      <c r="BF56696" s="1"/>
    </row>
    <row r="56697" spans="58:58" x14ac:dyDescent="0.25">
      <c r="BF56697" s="1"/>
    </row>
    <row r="56698" spans="58:58" x14ac:dyDescent="0.25">
      <c r="BF56698" s="1"/>
    </row>
    <row r="56699" spans="58:58" x14ac:dyDescent="0.25">
      <c r="BF56699" s="1"/>
    </row>
    <row r="56700" spans="58:58" x14ac:dyDescent="0.25">
      <c r="BF56700" s="1"/>
    </row>
    <row r="56701" spans="58:58" x14ac:dyDescent="0.25">
      <c r="BF56701" s="1"/>
    </row>
    <row r="56702" spans="58:58" x14ac:dyDescent="0.25">
      <c r="BF56702" s="1"/>
    </row>
    <row r="56703" spans="58:58" x14ac:dyDescent="0.25">
      <c r="BF56703" s="1"/>
    </row>
    <row r="56704" spans="58:58" x14ac:dyDescent="0.25">
      <c r="BF56704" s="1"/>
    </row>
    <row r="56705" spans="58:58" x14ac:dyDescent="0.25">
      <c r="BF56705" s="1"/>
    </row>
    <row r="56706" spans="58:58" x14ac:dyDescent="0.25">
      <c r="BF56706" s="1"/>
    </row>
    <row r="56707" spans="58:58" x14ac:dyDescent="0.25">
      <c r="BF56707" s="1"/>
    </row>
    <row r="56708" spans="58:58" x14ac:dyDescent="0.25">
      <c r="BF56708" s="1"/>
    </row>
    <row r="56709" spans="58:58" x14ac:dyDescent="0.25">
      <c r="BF56709" s="1"/>
    </row>
    <row r="56710" spans="58:58" x14ac:dyDescent="0.25">
      <c r="BF56710" s="1"/>
    </row>
    <row r="56711" spans="58:58" x14ac:dyDescent="0.25">
      <c r="BF56711" s="1"/>
    </row>
    <row r="56712" spans="58:58" x14ac:dyDescent="0.25">
      <c r="BF56712" s="1"/>
    </row>
    <row r="56713" spans="58:58" x14ac:dyDescent="0.25">
      <c r="BF56713" s="1"/>
    </row>
    <row r="56714" spans="58:58" x14ac:dyDescent="0.25">
      <c r="BF56714" s="1"/>
    </row>
    <row r="56715" spans="58:58" x14ac:dyDescent="0.25">
      <c r="BF56715" s="1"/>
    </row>
    <row r="56716" spans="58:58" x14ac:dyDescent="0.25">
      <c r="BF56716" s="1"/>
    </row>
    <row r="56717" spans="58:58" x14ac:dyDescent="0.25">
      <c r="BF56717" s="1"/>
    </row>
    <row r="56718" spans="58:58" x14ac:dyDescent="0.25">
      <c r="BF56718" s="1"/>
    </row>
    <row r="56719" spans="58:58" x14ac:dyDescent="0.25">
      <c r="BF56719" s="1"/>
    </row>
    <row r="56720" spans="58:58" x14ac:dyDescent="0.25">
      <c r="BF56720" s="1"/>
    </row>
    <row r="56721" spans="58:58" x14ac:dyDescent="0.25">
      <c r="BF56721" s="1"/>
    </row>
    <row r="56722" spans="58:58" x14ac:dyDescent="0.25">
      <c r="BF56722" s="1"/>
    </row>
    <row r="56723" spans="58:58" x14ac:dyDescent="0.25">
      <c r="BF56723" s="1"/>
    </row>
    <row r="56724" spans="58:58" x14ac:dyDescent="0.25">
      <c r="BF56724" s="1"/>
    </row>
    <row r="56725" spans="58:58" x14ac:dyDescent="0.25">
      <c r="BF56725" s="1"/>
    </row>
    <row r="56726" spans="58:58" x14ac:dyDescent="0.25">
      <c r="BF56726" s="1"/>
    </row>
    <row r="56727" spans="58:58" x14ac:dyDescent="0.25">
      <c r="BF56727" s="1"/>
    </row>
    <row r="56728" spans="58:58" x14ac:dyDescent="0.25">
      <c r="BF56728" s="1"/>
    </row>
    <row r="56729" spans="58:58" x14ac:dyDescent="0.25">
      <c r="BF56729" s="1"/>
    </row>
    <row r="56730" spans="58:58" x14ac:dyDescent="0.25">
      <c r="BF56730" s="1"/>
    </row>
    <row r="56731" spans="58:58" x14ac:dyDescent="0.25">
      <c r="BF56731" s="1"/>
    </row>
    <row r="56732" spans="58:58" x14ac:dyDescent="0.25">
      <c r="BF56732" s="1"/>
    </row>
    <row r="56733" spans="58:58" x14ac:dyDescent="0.25">
      <c r="BF56733" s="1"/>
    </row>
    <row r="56734" spans="58:58" x14ac:dyDescent="0.25">
      <c r="BF56734" s="1"/>
    </row>
    <row r="56735" spans="58:58" x14ac:dyDescent="0.25">
      <c r="BF56735" s="1"/>
    </row>
    <row r="56736" spans="58:58" x14ac:dyDescent="0.25">
      <c r="BF56736" s="1"/>
    </row>
    <row r="56737" spans="58:58" x14ac:dyDescent="0.25">
      <c r="BF56737" s="1"/>
    </row>
    <row r="56738" spans="58:58" x14ac:dyDescent="0.25">
      <c r="BF56738" s="1"/>
    </row>
    <row r="56739" spans="58:58" x14ac:dyDescent="0.25">
      <c r="BF56739" s="1"/>
    </row>
    <row r="56740" spans="58:58" x14ac:dyDescent="0.25">
      <c r="BF56740" s="1"/>
    </row>
    <row r="56741" spans="58:58" x14ac:dyDescent="0.25">
      <c r="BF56741" s="1"/>
    </row>
    <row r="56742" spans="58:58" x14ac:dyDescent="0.25">
      <c r="BF56742" s="1"/>
    </row>
    <row r="56743" spans="58:58" x14ac:dyDescent="0.25">
      <c r="BF56743" s="1"/>
    </row>
    <row r="56744" spans="58:58" x14ac:dyDescent="0.25">
      <c r="BF56744" s="1"/>
    </row>
    <row r="56745" spans="58:58" x14ac:dyDescent="0.25">
      <c r="BF56745" s="1"/>
    </row>
    <row r="56746" spans="58:58" x14ac:dyDescent="0.25">
      <c r="BF56746" s="1"/>
    </row>
    <row r="56747" spans="58:58" x14ac:dyDescent="0.25">
      <c r="BF56747" s="1"/>
    </row>
    <row r="56748" spans="58:58" x14ac:dyDescent="0.25">
      <c r="BF56748" s="1"/>
    </row>
    <row r="56749" spans="58:58" x14ac:dyDescent="0.25">
      <c r="BF56749" s="1"/>
    </row>
    <row r="56750" spans="58:58" x14ac:dyDescent="0.25">
      <c r="BF56750" s="1"/>
    </row>
    <row r="56751" spans="58:58" x14ac:dyDescent="0.25">
      <c r="BF56751" s="1"/>
    </row>
    <row r="56752" spans="58:58" x14ac:dyDescent="0.25">
      <c r="BF56752" s="1"/>
    </row>
    <row r="56753" spans="58:58" x14ac:dyDescent="0.25">
      <c r="BF56753" s="1"/>
    </row>
    <row r="56754" spans="58:58" x14ac:dyDescent="0.25">
      <c r="BF56754" s="1"/>
    </row>
    <row r="56755" spans="58:58" x14ac:dyDescent="0.25">
      <c r="BF56755" s="1"/>
    </row>
    <row r="56756" spans="58:58" x14ac:dyDescent="0.25">
      <c r="BF56756" s="1"/>
    </row>
    <row r="56757" spans="58:58" x14ac:dyDescent="0.25">
      <c r="BF56757" s="1"/>
    </row>
    <row r="56758" spans="58:58" x14ac:dyDescent="0.25">
      <c r="BF56758" s="1"/>
    </row>
    <row r="56759" spans="58:58" x14ac:dyDescent="0.25">
      <c r="BF56759" s="1"/>
    </row>
    <row r="56760" spans="58:58" x14ac:dyDescent="0.25">
      <c r="BF56760" s="1"/>
    </row>
    <row r="56761" spans="58:58" x14ac:dyDescent="0.25">
      <c r="BF56761" s="1"/>
    </row>
    <row r="56762" spans="58:58" x14ac:dyDescent="0.25">
      <c r="BF56762" s="1"/>
    </row>
    <row r="56763" spans="58:58" x14ac:dyDescent="0.25">
      <c r="BF56763" s="1"/>
    </row>
    <row r="56764" spans="58:58" x14ac:dyDescent="0.25">
      <c r="BF56764" s="1"/>
    </row>
    <row r="56765" spans="58:58" x14ac:dyDescent="0.25">
      <c r="BF56765" s="1"/>
    </row>
    <row r="56766" spans="58:58" x14ac:dyDescent="0.25">
      <c r="BF56766" s="1"/>
    </row>
    <row r="56767" spans="58:58" x14ac:dyDescent="0.25">
      <c r="BF56767" s="1"/>
    </row>
    <row r="56768" spans="58:58" x14ac:dyDescent="0.25">
      <c r="BF56768" s="1"/>
    </row>
    <row r="56769" spans="58:58" x14ac:dyDescent="0.25">
      <c r="BF56769" s="1"/>
    </row>
    <row r="56770" spans="58:58" x14ac:dyDescent="0.25">
      <c r="BF56770" s="1"/>
    </row>
    <row r="56771" spans="58:58" x14ac:dyDescent="0.25">
      <c r="BF56771" s="1"/>
    </row>
    <row r="56772" spans="58:58" x14ac:dyDescent="0.25">
      <c r="BF56772" s="1"/>
    </row>
    <row r="56773" spans="58:58" x14ac:dyDescent="0.25">
      <c r="BF56773" s="1"/>
    </row>
    <row r="56774" spans="58:58" x14ac:dyDescent="0.25">
      <c r="BF56774" s="1"/>
    </row>
    <row r="56775" spans="58:58" x14ac:dyDescent="0.25">
      <c r="BF56775" s="1"/>
    </row>
    <row r="56776" spans="58:58" x14ac:dyDescent="0.25">
      <c r="BF56776" s="1"/>
    </row>
    <row r="56777" spans="58:58" x14ac:dyDescent="0.25">
      <c r="BF56777" s="1"/>
    </row>
    <row r="56778" spans="58:58" x14ac:dyDescent="0.25">
      <c r="BF56778" s="1"/>
    </row>
    <row r="56779" spans="58:58" x14ac:dyDescent="0.25">
      <c r="BF56779" s="1"/>
    </row>
    <row r="56780" spans="58:58" x14ac:dyDescent="0.25">
      <c r="BF56780" s="1"/>
    </row>
    <row r="56781" spans="58:58" x14ac:dyDescent="0.25">
      <c r="BF56781" s="1"/>
    </row>
    <row r="56782" spans="58:58" x14ac:dyDescent="0.25">
      <c r="BF56782" s="1"/>
    </row>
    <row r="56783" spans="58:58" x14ac:dyDescent="0.25">
      <c r="BF56783" s="1"/>
    </row>
    <row r="56784" spans="58:58" x14ac:dyDescent="0.25">
      <c r="BF56784" s="1"/>
    </row>
    <row r="56785" spans="58:58" x14ac:dyDescent="0.25">
      <c r="BF56785" s="1"/>
    </row>
    <row r="56786" spans="58:58" x14ac:dyDescent="0.25">
      <c r="BF56786" s="1"/>
    </row>
    <row r="56787" spans="58:58" x14ac:dyDescent="0.25">
      <c r="BF56787" s="1"/>
    </row>
    <row r="56788" spans="58:58" x14ac:dyDescent="0.25">
      <c r="BF56788" s="1"/>
    </row>
    <row r="56789" spans="58:58" x14ac:dyDescent="0.25">
      <c r="BF56789" s="1"/>
    </row>
    <row r="56790" spans="58:58" x14ac:dyDescent="0.25">
      <c r="BF56790" s="1"/>
    </row>
    <row r="56791" spans="58:58" x14ac:dyDescent="0.25">
      <c r="BF56791" s="1"/>
    </row>
    <row r="56792" spans="58:58" x14ac:dyDescent="0.25">
      <c r="BF56792" s="1"/>
    </row>
    <row r="56793" spans="58:58" x14ac:dyDescent="0.25">
      <c r="BF56793" s="1"/>
    </row>
    <row r="56794" spans="58:58" x14ac:dyDescent="0.25">
      <c r="BF56794" s="1"/>
    </row>
    <row r="56795" spans="58:58" x14ac:dyDescent="0.25">
      <c r="BF56795" s="1"/>
    </row>
    <row r="56796" spans="58:58" x14ac:dyDescent="0.25">
      <c r="BF56796" s="1"/>
    </row>
    <row r="56797" spans="58:58" x14ac:dyDescent="0.25">
      <c r="BF56797" s="1"/>
    </row>
    <row r="56798" spans="58:58" x14ac:dyDescent="0.25">
      <c r="BF56798" s="1"/>
    </row>
    <row r="56799" spans="58:58" x14ac:dyDescent="0.25">
      <c r="BF56799" s="1"/>
    </row>
    <row r="56800" spans="58:58" x14ac:dyDescent="0.25">
      <c r="BF56800" s="1"/>
    </row>
    <row r="56801" spans="58:58" x14ac:dyDescent="0.25">
      <c r="BF56801" s="1"/>
    </row>
    <row r="56802" spans="58:58" x14ac:dyDescent="0.25">
      <c r="BF56802" s="1"/>
    </row>
    <row r="56803" spans="58:58" x14ac:dyDescent="0.25">
      <c r="BF56803" s="1"/>
    </row>
    <row r="56804" spans="58:58" x14ac:dyDescent="0.25">
      <c r="BF56804" s="1"/>
    </row>
    <row r="56805" spans="58:58" x14ac:dyDescent="0.25">
      <c r="BF56805" s="1"/>
    </row>
    <row r="56806" spans="58:58" x14ac:dyDescent="0.25">
      <c r="BF56806" s="1"/>
    </row>
    <row r="56807" spans="58:58" x14ac:dyDescent="0.25">
      <c r="BF56807" s="1"/>
    </row>
    <row r="56808" spans="58:58" x14ac:dyDescent="0.25">
      <c r="BF56808" s="1"/>
    </row>
    <row r="56809" spans="58:58" x14ac:dyDescent="0.25">
      <c r="BF56809" s="1"/>
    </row>
    <row r="56810" spans="58:58" x14ac:dyDescent="0.25">
      <c r="BF56810" s="1"/>
    </row>
    <row r="56811" spans="58:58" x14ac:dyDescent="0.25">
      <c r="BF56811" s="1"/>
    </row>
    <row r="56812" spans="58:58" x14ac:dyDescent="0.25">
      <c r="BF56812" s="1"/>
    </row>
    <row r="56813" spans="58:58" x14ac:dyDescent="0.25">
      <c r="BF56813" s="1"/>
    </row>
    <row r="56814" spans="58:58" x14ac:dyDescent="0.25">
      <c r="BF56814" s="1"/>
    </row>
    <row r="56815" spans="58:58" x14ac:dyDescent="0.25">
      <c r="BF56815" s="1"/>
    </row>
    <row r="56816" spans="58:58" x14ac:dyDescent="0.25">
      <c r="BF56816" s="1"/>
    </row>
    <row r="56817" spans="58:58" x14ac:dyDescent="0.25">
      <c r="BF56817" s="1"/>
    </row>
    <row r="56818" spans="58:58" x14ac:dyDescent="0.25">
      <c r="BF56818" s="1"/>
    </row>
    <row r="56819" spans="58:58" x14ac:dyDescent="0.25">
      <c r="BF56819" s="1"/>
    </row>
    <row r="56820" spans="58:58" x14ac:dyDescent="0.25">
      <c r="BF56820" s="1"/>
    </row>
    <row r="56821" spans="58:58" x14ac:dyDescent="0.25">
      <c r="BF56821" s="1"/>
    </row>
    <row r="56822" spans="58:58" x14ac:dyDescent="0.25">
      <c r="BF56822" s="1"/>
    </row>
    <row r="56823" spans="58:58" x14ac:dyDescent="0.25">
      <c r="BF56823" s="1"/>
    </row>
    <row r="56824" spans="58:58" x14ac:dyDescent="0.25">
      <c r="BF56824" s="1"/>
    </row>
    <row r="56825" spans="58:58" x14ac:dyDescent="0.25">
      <c r="BF56825" s="1"/>
    </row>
    <row r="56826" spans="58:58" x14ac:dyDescent="0.25">
      <c r="BF56826" s="1"/>
    </row>
    <row r="56827" spans="58:58" x14ac:dyDescent="0.25">
      <c r="BF56827" s="1"/>
    </row>
    <row r="56828" spans="58:58" x14ac:dyDescent="0.25">
      <c r="BF56828" s="1"/>
    </row>
    <row r="56829" spans="58:58" x14ac:dyDescent="0.25">
      <c r="BF56829" s="1"/>
    </row>
    <row r="56830" spans="58:58" x14ac:dyDescent="0.25">
      <c r="BF56830" s="1"/>
    </row>
    <row r="56831" spans="58:58" x14ac:dyDescent="0.25">
      <c r="BF56831" s="1"/>
    </row>
    <row r="56832" spans="58:58" x14ac:dyDescent="0.25">
      <c r="BF56832" s="1"/>
    </row>
    <row r="56833" spans="58:58" x14ac:dyDescent="0.25">
      <c r="BF56833" s="1"/>
    </row>
    <row r="56834" spans="58:58" x14ac:dyDescent="0.25">
      <c r="BF56834" s="1"/>
    </row>
    <row r="56835" spans="58:58" x14ac:dyDescent="0.25">
      <c r="BF56835" s="1"/>
    </row>
    <row r="56836" spans="58:58" x14ac:dyDescent="0.25">
      <c r="BF56836" s="1"/>
    </row>
    <row r="56837" spans="58:58" x14ac:dyDescent="0.25">
      <c r="BF56837" s="1"/>
    </row>
    <row r="56838" spans="58:58" x14ac:dyDescent="0.25">
      <c r="BF56838" s="1"/>
    </row>
    <row r="56839" spans="58:58" x14ac:dyDescent="0.25">
      <c r="BF56839" s="1"/>
    </row>
    <row r="56840" spans="58:58" x14ac:dyDescent="0.25">
      <c r="BF56840" s="1"/>
    </row>
    <row r="56841" spans="58:58" x14ac:dyDescent="0.25">
      <c r="BF56841" s="1"/>
    </row>
    <row r="56842" spans="58:58" x14ac:dyDescent="0.25">
      <c r="BF56842" s="1"/>
    </row>
    <row r="56843" spans="58:58" x14ac:dyDescent="0.25">
      <c r="BF56843" s="1"/>
    </row>
    <row r="56844" spans="58:58" x14ac:dyDescent="0.25">
      <c r="BF56844" s="1"/>
    </row>
    <row r="56845" spans="58:58" x14ac:dyDescent="0.25">
      <c r="BF56845" s="1"/>
    </row>
    <row r="56846" spans="58:58" x14ac:dyDescent="0.25">
      <c r="BF56846" s="1"/>
    </row>
    <row r="56847" spans="58:58" x14ac:dyDescent="0.25">
      <c r="BF56847" s="1"/>
    </row>
    <row r="56848" spans="58:58" x14ac:dyDescent="0.25">
      <c r="BF56848" s="1"/>
    </row>
    <row r="56849" spans="58:58" x14ac:dyDescent="0.25">
      <c r="BF56849" s="1"/>
    </row>
    <row r="56850" spans="58:58" x14ac:dyDescent="0.25">
      <c r="BF56850" s="1"/>
    </row>
    <row r="56851" spans="58:58" x14ac:dyDescent="0.25">
      <c r="BF56851" s="1"/>
    </row>
    <row r="56852" spans="58:58" x14ac:dyDescent="0.25">
      <c r="BF56852" s="1"/>
    </row>
    <row r="56853" spans="58:58" x14ac:dyDescent="0.25">
      <c r="BF56853" s="1"/>
    </row>
    <row r="56854" spans="58:58" x14ac:dyDescent="0.25">
      <c r="BF56854" s="1"/>
    </row>
    <row r="56855" spans="58:58" x14ac:dyDescent="0.25">
      <c r="BF56855" s="1"/>
    </row>
    <row r="56856" spans="58:58" x14ac:dyDescent="0.25">
      <c r="BF56856" s="1"/>
    </row>
    <row r="56857" spans="58:58" x14ac:dyDescent="0.25">
      <c r="BF56857" s="1"/>
    </row>
    <row r="56858" spans="58:58" x14ac:dyDescent="0.25">
      <c r="BF56858" s="1"/>
    </row>
    <row r="56859" spans="58:58" x14ac:dyDescent="0.25">
      <c r="BF56859" s="1"/>
    </row>
    <row r="56860" spans="58:58" x14ac:dyDescent="0.25">
      <c r="BF56860" s="1"/>
    </row>
    <row r="56861" spans="58:58" x14ac:dyDescent="0.25">
      <c r="BF56861" s="1"/>
    </row>
    <row r="56862" spans="58:58" x14ac:dyDescent="0.25">
      <c r="BF56862" s="1"/>
    </row>
    <row r="56863" spans="58:58" x14ac:dyDescent="0.25">
      <c r="BF56863" s="1"/>
    </row>
    <row r="56864" spans="58:58" x14ac:dyDescent="0.25">
      <c r="BF56864" s="1"/>
    </row>
    <row r="56865" spans="58:58" x14ac:dyDescent="0.25">
      <c r="BF56865" s="1"/>
    </row>
    <row r="56866" spans="58:58" x14ac:dyDescent="0.25">
      <c r="BF56866" s="1"/>
    </row>
    <row r="56867" spans="58:58" x14ac:dyDescent="0.25">
      <c r="BF56867" s="1"/>
    </row>
    <row r="56868" spans="58:58" x14ac:dyDescent="0.25">
      <c r="BF56868" s="1"/>
    </row>
    <row r="56869" spans="58:58" x14ac:dyDescent="0.25">
      <c r="BF56869" s="1"/>
    </row>
    <row r="56870" spans="58:58" x14ac:dyDescent="0.25">
      <c r="BF56870" s="1"/>
    </row>
    <row r="56871" spans="58:58" x14ac:dyDescent="0.25">
      <c r="BF56871" s="1"/>
    </row>
    <row r="56872" spans="58:58" x14ac:dyDescent="0.25">
      <c r="BF56872" s="1"/>
    </row>
    <row r="56873" spans="58:58" x14ac:dyDescent="0.25">
      <c r="BF56873" s="1"/>
    </row>
    <row r="56874" spans="58:58" x14ac:dyDescent="0.25">
      <c r="BF56874" s="1"/>
    </row>
    <row r="56875" spans="58:58" x14ac:dyDescent="0.25">
      <c r="BF56875" s="1"/>
    </row>
    <row r="56876" spans="58:58" x14ac:dyDescent="0.25">
      <c r="BF56876" s="1"/>
    </row>
    <row r="56877" spans="58:58" x14ac:dyDescent="0.25">
      <c r="BF56877" s="1"/>
    </row>
    <row r="56878" spans="58:58" x14ac:dyDescent="0.25">
      <c r="BF56878" s="1"/>
    </row>
    <row r="56879" spans="58:58" x14ac:dyDescent="0.25">
      <c r="BF56879" s="1"/>
    </row>
    <row r="56880" spans="58:58" x14ac:dyDescent="0.25">
      <c r="BF56880" s="1"/>
    </row>
    <row r="56881" spans="58:58" x14ac:dyDescent="0.25">
      <c r="BF56881" s="1"/>
    </row>
    <row r="56882" spans="58:58" x14ac:dyDescent="0.25">
      <c r="BF56882" s="1"/>
    </row>
    <row r="56883" spans="58:58" x14ac:dyDescent="0.25">
      <c r="BF56883" s="1"/>
    </row>
    <row r="56884" spans="58:58" x14ac:dyDescent="0.25">
      <c r="BF56884" s="1"/>
    </row>
    <row r="56885" spans="58:58" x14ac:dyDescent="0.25">
      <c r="BF56885" s="1"/>
    </row>
    <row r="56886" spans="58:58" x14ac:dyDescent="0.25">
      <c r="BF56886" s="1"/>
    </row>
    <row r="56887" spans="58:58" x14ac:dyDescent="0.25">
      <c r="BF56887" s="1"/>
    </row>
    <row r="56888" spans="58:58" x14ac:dyDescent="0.25">
      <c r="BF56888" s="1"/>
    </row>
    <row r="56889" spans="58:58" x14ac:dyDescent="0.25">
      <c r="BF56889" s="1"/>
    </row>
    <row r="56890" spans="58:58" x14ac:dyDescent="0.25">
      <c r="BF56890" s="1"/>
    </row>
    <row r="56891" spans="58:58" x14ac:dyDescent="0.25">
      <c r="BF56891" s="1"/>
    </row>
    <row r="56892" spans="58:58" x14ac:dyDescent="0.25">
      <c r="BF56892" s="1"/>
    </row>
    <row r="56893" spans="58:58" x14ac:dyDescent="0.25">
      <c r="BF56893" s="1"/>
    </row>
    <row r="56894" spans="58:58" x14ac:dyDescent="0.25">
      <c r="BF56894" s="1"/>
    </row>
    <row r="56895" spans="58:58" x14ac:dyDescent="0.25">
      <c r="BF56895" s="1"/>
    </row>
    <row r="56896" spans="58:58" x14ac:dyDescent="0.25">
      <c r="BF56896" s="1"/>
    </row>
    <row r="56897" spans="58:58" x14ac:dyDescent="0.25">
      <c r="BF56897" s="1"/>
    </row>
    <row r="56898" spans="58:58" x14ac:dyDescent="0.25">
      <c r="BF56898" s="1"/>
    </row>
    <row r="56899" spans="58:58" x14ac:dyDescent="0.25">
      <c r="BF56899" s="1"/>
    </row>
    <row r="56900" spans="58:58" x14ac:dyDescent="0.25">
      <c r="BF56900" s="1"/>
    </row>
    <row r="56901" spans="58:58" x14ac:dyDescent="0.25">
      <c r="BF56901" s="1"/>
    </row>
    <row r="56902" spans="58:58" x14ac:dyDescent="0.25">
      <c r="BF56902" s="1"/>
    </row>
    <row r="56903" spans="58:58" x14ac:dyDescent="0.25">
      <c r="BF56903" s="1"/>
    </row>
    <row r="56904" spans="58:58" x14ac:dyDescent="0.25">
      <c r="BF56904" s="1"/>
    </row>
    <row r="56905" spans="58:58" x14ac:dyDescent="0.25">
      <c r="BF56905" s="1"/>
    </row>
    <row r="56906" spans="58:58" x14ac:dyDescent="0.25">
      <c r="BF56906" s="1"/>
    </row>
    <row r="56907" spans="58:58" x14ac:dyDescent="0.25">
      <c r="BF56907" s="1"/>
    </row>
    <row r="56908" spans="58:58" x14ac:dyDescent="0.25">
      <c r="BF56908" s="1"/>
    </row>
    <row r="56909" spans="58:58" x14ac:dyDescent="0.25">
      <c r="BF56909" s="1"/>
    </row>
    <row r="56910" spans="58:58" x14ac:dyDescent="0.25">
      <c r="BF56910" s="1"/>
    </row>
    <row r="56911" spans="58:58" x14ac:dyDescent="0.25">
      <c r="BF56911" s="1"/>
    </row>
    <row r="56912" spans="58:58" x14ac:dyDescent="0.25">
      <c r="BF56912" s="1"/>
    </row>
    <row r="56913" spans="58:58" x14ac:dyDescent="0.25">
      <c r="BF56913" s="1"/>
    </row>
    <row r="56914" spans="58:58" x14ac:dyDescent="0.25">
      <c r="BF56914" s="1"/>
    </row>
    <row r="56915" spans="58:58" x14ac:dyDescent="0.25">
      <c r="BF56915" s="1"/>
    </row>
    <row r="56916" spans="58:58" x14ac:dyDescent="0.25">
      <c r="BF56916" s="1"/>
    </row>
    <row r="56917" spans="58:58" x14ac:dyDescent="0.25">
      <c r="BF56917" s="1"/>
    </row>
    <row r="56918" spans="58:58" x14ac:dyDescent="0.25">
      <c r="BF56918" s="1"/>
    </row>
    <row r="56919" spans="58:58" x14ac:dyDescent="0.25">
      <c r="BF56919" s="1"/>
    </row>
    <row r="56920" spans="58:58" x14ac:dyDescent="0.25">
      <c r="BF56920" s="1"/>
    </row>
    <row r="56921" spans="58:58" x14ac:dyDescent="0.25">
      <c r="BF56921" s="1"/>
    </row>
    <row r="56922" spans="58:58" x14ac:dyDescent="0.25">
      <c r="BF56922" s="1"/>
    </row>
    <row r="56923" spans="58:58" x14ac:dyDescent="0.25">
      <c r="BF56923" s="1"/>
    </row>
    <row r="56924" spans="58:58" x14ac:dyDescent="0.25">
      <c r="BF56924" s="1"/>
    </row>
    <row r="56925" spans="58:58" x14ac:dyDescent="0.25">
      <c r="BF56925" s="1"/>
    </row>
    <row r="56926" spans="58:58" x14ac:dyDescent="0.25">
      <c r="BF56926" s="1"/>
    </row>
    <row r="56927" spans="58:58" x14ac:dyDescent="0.25">
      <c r="BF56927" s="1"/>
    </row>
    <row r="56928" spans="58:58" x14ac:dyDescent="0.25">
      <c r="BF56928" s="1"/>
    </row>
    <row r="56929" spans="58:58" x14ac:dyDescent="0.25">
      <c r="BF56929" s="1"/>
    </row>
    <row r="56930" spans="58:58" x14ac:dyDescent="0.25">
      <c r="BF56930" s="1"/>
    </row>
    <row r="56931" spans="58:58" x14ac:dyDescent="0.25">
      <c r="BF56931" s="1"/>
    </row>
    <row r="56932" spans="58:58" x14ac:dyDescent="0.25">
      <c r="BF56932" s="1"/>
    </row>
    <row r="56933" spans="58:58" x14ac:dyDescent="0.25">
      <c r="BF56933" s="1"/>
    </row>
    <row r="56934" spans="58:58" x14ac:dyDescent="0.25">
      <c r="BF56934" s="1"/>
    </row>
    <row r="56935" spans="58:58" x14ac:dyDescent="0.25">
      <c r="BF56935" s="1"/>
    </row>
    <row r="56936" spans="58:58" x14ac:dyDescent="0.25">
      <c r="BF56936" s="1"/>
    </row>
    <row r="56937" spans="58:58" x14ac:dyDescent="0.25">
      <c r="BF56937" s="1"/>
    </row>
    <row r="56938" spans="58:58" x14ac:dyDescent="0.25">
      <c r="BF56938" s="1"/>
    </row>
    <row r="56939" spans="58:58" x14ac:dyDescent="0.25">
      <c r="BF56939" s="1"/>
    </row>
    <row r="56940" spans="58:58" x14ac:dyDescent="0.25">
      <c r="BF56940" s="1"/>
    </row>
    <row r="56941" spans="58:58" x14ac:dyDescent="0.25">
      <c r="BF56941" s="1"/>
    </row>
    <row r="56942" spans="58:58" x14ac:dyDescent="0.25">
      <c r="BF56942" s="1"/>
    </row>
    <row r="56943" spans="58:58" x14ac:dyDescent="0.25">
      <c r="BF56943" s="1"/>
    </row>
    <row r="56944" spans="58:58" x14ac:dyDescent="0.25">
      <c r="BF56944" s="1"/>
    </row>
    <row r="56945" spans="58:58" x14ac:dyDescent="0.25">
      <c r="BF56945" s="1"/>
    </row>
    <row r="56946" spans="58:58" x14ac:dyDescent="0.25">
      <c r="BF56946" s="1"/>
    </row>
    <row r="56947" spans="58:58" x14ac:dyDescent="0.25">
      <c r="BF56947" s="1"/>
    </row>
    <row r="56948" spans="58:58" x14ac:dyDescent="0.25">
      <c r="BF56948" s="1"/>
    </row>
    <row r="56949" spans="58:58" x14ac:dyDescent="0.25">
      <c r="BF56949" s="1"/>
    </row>
    <row r="56950" spans="58:58" x14ac:dyDescent="0.25">
      <c r="BF56950" s="1"/>
    </row>
    <row r="56951" spans="58:58" x14ac:dyDescent="0.25">
      <c r="BF56951" s="1"/>
    </row>
    <row r="56952" spans="58:58" x14ac:dyDescent="0.25">
      <c r="BF56952" s="1"/>
    </row>
    <row r="56953" spans="58:58" x14ac:dyDescent="0.25">
      <c r="BF56953" s="1"/>
    </row>
    <row r="56954" spans="58:58" x14ac:dyDescent="0.25">
      <c r="BF56954" s="1"/>
    </row>
    <row r="56955" spans="58:58" x14ac:dyDescent="0.25">
      <c r="BF56955" s="1"/>
    </row>
    <row r="56956" spans="58:58" x14ac:dyDescent="0.25">
      <c r="BF56956" s="1"/>
    </row>
    <row r="56957" spans="58:58" x14ac:dyDescent="0.25">
      <c r="BF56957" s="1"/>
    </row>
    <row r="56958" spans="58:58" x14ac:dyDescent="0.25">
      <c r="BF56958" s="1"/>
    </row>
    <row r="56959" spans="58:58" x14ac:dyDescent="0.25">
      <c r="BF56959" s="1"/>
    </row>
    <row r="56960" spans="58:58" x14ac:dyDescent="0.25">
      <c r="BF56960" s="1"/>
    </row>
    <row r="56961" spans="58:58" x14ac:dyDescent="0.25">
      <c r="BF56961" s="1"/>
    </row>
    <row r="56962" spans="58:58" x14ac:dyDescent="0.25">
      <c r="BF56962" s="1"/>
    </row>
    <row r="56963" spans="58:58" x14ac:dyDescent="0.25">
      <c r="BF56963" s="1"/>
    </row>
    <row r="56964" spans="58:58" x14ac:dyDescent="0.25">
      <c r="BF56964" s="1"/>
    </row>
    <row r="56965" spans="58:58" x14ac:dyDescent="0.25">
      <c r="BF56965" s="1"/>
    </row>
    <row r="56966" spans="58:58" x14ac:dyDescent="0.25">
      <c r="BF56966" s="1"/>
    </row>
    <row r="56967" spans="58:58" x14ac:dyDescent="0.25">
      <c r="BF56967" s="1"/>
    </row>
    <row r="56968" spans="58:58" x14ac:dyDescent="0.25">
      <c r="BF56968" s="1"/>
    </row>
    <row r="56969" spans="58:58" x14ac:dyDescent="0.25">
      <c r="BF56969" s="1"/>
    </row>
    <row r="56970" spans="58:58" x14ac:dyDescent="0.25">
      <c r="BF56970" s="1"/>
    </row>
    <row r="56971" spans="58:58" x14ac:dyDescent="0.25">
      <c r="BF56971" s="1"/>
    </row>
    <row r="56972" spans="58:58" x14ac:dyDescent="0.25">
      <c r="BF56972" s="1"/>
    </row>
    <row r="56973" spans="58:58" x14ac:dyDescent="0.25">
      <c r="BF56973" s="1"/>
    </row>
    <row r="56974" spans="58:58" x14ac:dyDescent="0.25">
      <c r="BF56974" s="1"/>
    </row>
    <row r="56975" spans="58:58" x14ac:dyDescent="0.25">
      <c r="BF56975" s="1"/>
    </row>
    <row r="56976" spans="58:58" x14ac:dyDescent="0.25">
      <c r="BF56976" s="1"/>
    </row>
    <row r="56977" spans="58:58" x14ac:dyDescent="0.25">
      <c r="BF56977" s="1"/>
    </row>
    <row r="56978" spans="58:58" x14ac:dyDescent="0.25">
      <c r="BF56978" s="1"/>
    </row>
    <row r="56979" spans="58:58" x14ac:dyDescent="0.25">
      <c r="BF56979" s="1"/>
    </row>
    <row r="56980" spans="58:58" x14ac:dyDescent="0.25">
      <c r="BF56980" s="1"/>
    </row>
    <row r="56981" spans="58:58" x14ac:dyDescent="0.25">
      <c r="BF56981" s="1"/>
    </row>
    <row r="56982" spans="58:58" x14ac:dyDescent="0.25">
      <c r="BF56982" s="1"/>
    </row>
    <row r="56983" spans="58:58" x14ac:dyDescent="0.25">
      <c r="BF56983" s="1"/>
    </row>
    <row r="56984" spans="58:58" x14ac:dyDescent="0.25">
      <c r="BF56984" s="1"/>
    </row>
    <row r="56985" spans="58:58" x14ac:dyDescent="0.25">
      <c r="BF56985" s="1"/>
    </row>
    <row r="56986" spans="58:58" x14ac:dyDescent="0.25">
      <c r="BF56986" s="1"/>
    </row>
    <row r="56987" spans="58:58" x14ac:dyDescent="0.25">
      <c r="BF56987" s="1"/>
    </row>
    <row r="56988" spans="58:58" x14ac:dyDescent="0.25">
      <c r="BF56988" s="1"/>
    </row>
    <row r="56989" spans="58:58" x14ac:dyDescent="0.25">
      <c r="BF56989" s="1"/>
    </row>
    <row r="56990" spans="58:58" x14ac:dyDescent="0.25">
      <c r="BF56990" s="1"/>
    </row>
    <row r="56991" spans="58:58" x14ac:dyDescent="0.25">
      <c r="BF56991" s="1"/>
    </row>
    <row r="56992" spans="58:58" x14ac:dyDescent="0.25">
      <c r="BF56992" s="1"/>
    </row>
    <row r="56993" spans="58:58" x14ac:dyDescent="0.25">
      <c r="BF56993" s="1"/>
    </row>
    <row r="56994" spans="58:58" x14ac:dyDescent="0.25">
      <c r="BF56994" s="1"/>
    </row>
    <row r="56995" spans="58:58" x14ac:dyDescent="0.25">
      <c r="BF56995" s="1"/>
    </row>
    <row r="56996" spans="58:58" x14ac:dyDescent="0.25">
      <c r="BF56996" s="1"/>
    </row>
    <row r="56997" spans="58:58" x14ac:dyDescent="0.25">
      <c r="BF56997" s="1"/>
    </row>
    <row r="56998" spans="58:58" x14ac:dyDescent="0.25">
      <c r="BF56998" s="1"/>
    </row>
    <row r="56999" spans="58:58" x14ac:dyDescent="0.25">
      <c r="BF56999" s="1"/>
    </row>
    <row r="57000" spans="58:58" x14ac:dyDescent="0.25">
      <c r="BF57000" s="1"/>
    </row>
    <row r="57001" spans="58:58" x14ac:dyDescent="0.25">
      <c r="BF57001" s="1"/>
    </row>
    <row r="57002" spans="58:58" x14ac:dyDescent="0.25">
      <c r="BF57002" s="1"/>
    </row>
    <row r="57003" spans="58:58" x14ac:dyDescent="0.25">
      <c r="BF57003" s="1"/>
    </row>
    <row r="57004" spans="58:58" x14ac:dyDescent="0.25">
      <c r="BF57004" s="1"/>
    </row>
    <row r="57005" spans="58:58" x14ac:dyDescent="0.25">
      <c r="BF57005" s="1"/>
    </row>
    <row r="57006" spans="58:58" x14ac:dyDescent="0.25">
      <c r="BF57006" s="1"/>
    </row>
    <row r="57007" spans="58:58" x14ac:dyDescent="0.25">
      <c r="BF57007" s="1"/>
    </row>
    <row r="57008" spans="58:58" x14ac:dyDescent="0.25">
      <c r="BF57008" s="1"/>
    </row>
    <row r="57009" spans="58:58" x14ac:dyDescent="0.25">
      <c r="BF57009" s="1"/>
    </row>
    <row r="57010" spans="58:58" x14ac:dyDescent="0.25">
      <c r="BF57010" s="1"/>
    </row>
    <row r="57011" spans="58:58" x14ac:dyDescent="0.25">
      <c r="BF57011" s="1"/>
    </row>
    <row r="57012" spans="58:58" x14ac:dyDescent="0.25">
      <c r="BF57012" s="1"/>
    </row>
    <row r="57013" spans="58:58" x14ac:dyDescent="0.25">
      <c r="BF57013" s="1"/>
    </row>
    <row r="57014" spans="58:58" x14ac:dyDescent="0.25">
      <c r="BF57014" s="1"/>
    </row>
    <row r="57015" spans="58:58" x14ac:dyDescent="0.25">
      <c r="BF57015" s="1"/>
    </row>
    <row r="57016" spans="58:58" x14ac:dyDescent="0.25">
      <c r="BF57016" s="1"/>
    </row>
    <row r="57017" spans="58:58" x14ac:dyDescent="0.25">
      <c r="BF57017" s="1"/>
    </row>
    <row r="57018" spans="58:58" x14ac:dyDescent="0.25">
      <c r="BF57018" s="1"/>
    </row>
    <row r="57019" spans="58:58" x14ac:dyDescent="0.25">
      <c r="BF57019" s="1"/>
    </row>
    <row r="57020" spans="58:58" x14ac:dyDescent="0.25">
      <c r="BF57020" s="1"/>
    </row>
    <row r="57021" spans="58:58" x14ac:dyDescent="0.25">
      <c r="BF57021" s="1"/>
    </row>
    <row r="57022" spans="58:58" x14ac:dyDescent="0.25">
      <c r="BF57022" s="1"/>
    </row>
    <row r="57023" spans="58:58" x14ac:dyDescent="0.25">
      <c r="BF57023" s="1"/>
    </row>
    <row r="57024" spans="58:58" x14ac:dyDescent="0.25">
      <c r="BF57024" s="1"/>
    </row>
    <row r="57025" spans="58:58" x14ac:dyDescent="0.25">
      <c r="BF57025" s="1"/>
    </row>
    <row r="57026" spans="58:58" x14ac:dyDescent="0.25">
      <c r="BF57026" s="1"/>
    </row>
    <row r="57027" spans="58:58" x14ac:dyDescent="0.25">
      <c r="BF57027" s="1"/>
    </row>
    <row r="57028" spans="58:58" x14ac:dyDescent="0.25">
      <c r="BF57028" s="1"/>
    </row>
    <row r="57029" spans="58:58" x14ac:dyDescent="0.25">
      <c r="BF57029" s="1"/>
    </row>
    <row r="57030" spans="58:58" x14ac:dyDescent="0.25">
      <c r="BF57030" s="1"/>
    </row>
    <row r="57031" spans="58:58" x14ac:dyDescent="0.25">
      <c r="BF57031" s="1"/>
    </row>
    <row r="57032" spans="58:58" x14ac:dyDescent="0.25">
      <c r="BF57032" s="1"/>
    </row>
    <row r="57033" spans="58:58" x14ac:dyDescent="0.25">
      <c r="BF57033" s="1"/>
    </row>
    <row r="57034" spans="58:58" x14ac:dyDescent="0.25">
      <c r="BF57034" s="1"/>
    </row>
    <row r="57035" spans="58:58" x14ac:dyDescent="0.25">
      <c r="BF57035" s="1"/>
    </row>
    <row r="57036" spans="58:58" x14ac:dyDescent="0.25">
      <c r="BF57036" s="1"/>
    </row>
    <row r="57037" spans="58:58" x14ac:dyDescent="0.25">
      <c r="BF57037" s="1"/>
    </row>
    <row r="57038" spans="58:58" x14ac:dyDescent="0.25">
      <c r="BF57038" s="1"/>
    </row>
    <row r="57039" spans="58:58" x14ac:dyDescent="0.25">
      <c r="BF57039" s="1"/>
    </row>
    <row r="57040" spans="58:58" x14ac:dyDescent="0.25">
      <c r="BF57040" s="1"/>
    </row>
    <row r="57041" spans="58:58" x14ac:dyDescent="0.25">
      <c r="BF57041" s="1"/>
    </row>
    <row r="57042" spans="58:58" x14ac:dyDescent="0.25">
      <c r="BF57042" s="1"/>
    </row>
    <row r="57043" spans="58:58" x14ac:dyDescent="0.25">
      <c r="BF57043" s="1"/>
    </row>
    <row r="57044" spans="58:58" x14ac:dyDescent="0.25">
      <c r="BF57044" s="1"/>
    </row>
    <row r="57045" spans="58:58" x14ac:dyDescent="0.25">
      <c r="BF57045" s="1"/>
    </row>
    <row r="57046" spans="58:58" x14ac:dyDescent="0.25">
      <c r="BF57046" s="1"/>
    </row>
    <row r="57047" spans="58:58" x14ac:dyDescent="0.25">
      <c r="BF57047" s="1"/>
    </row>
    <row r="57048" spans="58:58" x14ac:dyDescent="0.25">
      <c r="BF57048" s="1"/>
    </row>
    <row r="57049" spans="58:58" x14ac:dyDescent="0.25">
      <c r="BF57049" s="1"/>
    </row>
    <row r="57050" spans="58:58" x14ac:dyDescent="0.25">
      <c r="BF57050" s="1"/>
    </row>
    <row r="57051" spans="58:58" x14ac:dyDescent="0.25">
      <c r="BF57051" s="1"/>
    </row>
    <row r="57052" spans="58:58" x14ac:dyDescent="0.25">
      <c r="BF57052" s="1"/>
    </row>
    <row r="57053" spans="58:58" x14ac:dyDescent="0.25">
      <c r="BF57053" s="1"/>
    </row>
    <row r="57054" spans="58:58" x14ac:dyDescent="0.25">
      <c r="BF57054" s="1"/>
    </row>
    <row r="57055" spans="58:58" x14ac:dyDescent="0.25">
      <c r="BF57055" s="1"/>
    </row>
    <row r="57056" spans="58:58" x14ac:dyDescent="0.25">
      <c r="BF57056" s="1"/>
    </row>
    <row r="57057" spans="58:58" x14ac:dyDescent="0.25">
      <c r="BF57057" s="1"/>
    </row>
    <row r="57058" spans="58:58" x14ac:dyDescent="0.25">
      <c r="BF57058" s="1"/>
    </row>
    <row r="57059" spans="58:58" x14ac:dyDescent="0.25">
      <c r="BF57059" s="1"/>
    </row>
    <row r="57060" spans="58:58" x14ac:dyDescent="0.25">
      <c r="BF57060" s="1"/>
    </row>
    <row r="57061" spans="58:58" x14ac:dyDescent="0.25">
      <c r="BF57061" s="1"/>
    </row>
    <row r="57062" spans="58:58" x14ac:dyDescent="0.25">
      <c r="BF57062" s="1"/>
    </row>
    <row r="57063" spans="58:58" x14ac:dyDescent="0.25">
      <c r="BF57063" s="1"/>
    </row>
    <row r="57064" spans="58:58" x14ac:dyDescent="0.25">
      <c r="BF57064" s="1"/>
    </row>
    <row r="57065" spans="58:58" x14ac:dyDescent="0.25">
      <c r="BF57065" s="1"/>
    </row>
    <row r="57066" spans="58:58" x14ac:dyDescent="0.25">
      <c r="BF57066" s="1"/>
    </row>
    <row r="57067" spans="58:58" x14ac:dyDescent="0.25">
      <c r="BF57067" s="1"/>
    </row>
    <row r="57068" spans="58:58" x14ac:dyDescent="0.25">
      <c r="BF57068" s="1"/>
    </row>
    <row r="57069" spans="58:58" x14ac:dyDescent="0.25">
      <c r="BF57069" s="1"/>
    </row>
    <row r="57070" spans="58:58" x14ac:dyDescent="0.25">
      <c r="BF57070" s="1"/>
    </row>
    <row r="57071" spans="58:58" x14ac:dyDescent="0.25">
      <c r="BF57071" s="1"/>
    </row>
    <row r="57072" spans="58:58" x14ac:dyDescent="0.25">
      <c r="BF57072" s="1"/>
    </row>
    <row r="57073" spans="58:58" x14ac:dyDescent="0.25">
      <c r="BF57073" s="1"/>
    </row>
    <row r="57074" spans="58:58" x14ac:dyDescent="0.25">
      <c r="BF57074" s="1"/>
    </row>
    <row r="57075" spans="58:58" x14ac:dyDescent="0.25">
      <c r="BF57075" s="1"/>
    </row>
    <row r="57076" spans="58:58" x14ac:dyDescent="0.25">
      <c r="BF57076" s="1"/>
    </row>
    <row r="57077" spans="58:58" x14ac:dyDescent="0.25">
      <c r="BF57077" s="1"/>
    </row>
    <row r="57078" spans="58:58" x14ac:dyDescent="0.25">
      <c r="BF57078" s="1"/>
    </row>
    <row r="57079" spans="58:58" x14ac:dyDescent="0.25">
      <c r="BF57079" s="1"/>
    </row>
    <row r="57080" spans="58:58" x14ac:dyDescent="0.25">
      <c r="BF57080" s="1"/>
    </row>
    <row r="57081" spans="58:58" x14ac:dyDescent="0.25">
      <c r="BF57081" s="1"/>
    </row>
    <row r="57082" spans="58:58" x14ac:dyDescent="0.25">
      <c r="BF57082" s="1"/>
    </row>
    <row r="57083" spans="58:58" x14ac:dyDescent="0.25">
      <c r="BF57083" s="1"/>
    </row>
    <row r="57084" spans="58:58" x14ac:dyDescent="0.25">
      <c r="BF57084" s="1"/>
    </row>
    <row r="57085" spans="58:58" x14ac:dyDescent="0.25">
      <c r="BF57085" s="1"/>
    </row>
    <row r="57086" spans="58:58" x14ac:dyDescent="0.25">
      <c r="BF57086" s="1"/>
    </row>
    <row r="57087" spans="58:58" x14ac:dyDescent="0.25">
      <c r="BF57087" s="1"/>
    </row>
    <row r="57088" spans="58:58" x14ac:dyDescent="0.25">
      <c r="BF57088" s="1"/>
    </row>
    <row r="57089" spans="58:58" x14ac:dyDescent="0.25">
      <c r="BF57089" s="1"/>
    </row>
    <row r="57090" spans="58:58" x14ac:dyDescent="0.25">
      <c r="BF57090" s="1"/>
    </row>
    <row r="57091" spans="58:58" x14ac:dyDescent="0.25">
      <c r="BF57091" s="1"/>
    </row>
    <row r="57092" spans="58:58" x14ac:dyDescent="0.25">
      <c r="BF57092" s="1"/>
    </row>
    <row r="57093" spans="58:58" x14ac:dyDescent="0.25">
      <c r="BF57093" s="1"/>
    </row>
    <row r="57094" spans="58:58" x14ac:dyDescent="0.25">
      <c r="BF57094" s="1"/>
    </row>
    <row r="57095" spans="58:58" x14ac:dyDescent="0.25">
      <c r="BF57095" s="1"/>
    </row>
    <row r="57096" spans="58:58" x14ac:dyDescent="0.25">
      <c r="BF57096" s="1"/>
    </row>
    <row r="57097" spans="58:58" x14ac:dyDescent="0.25">
      <c r="BF57097" s="1"/>
    </row>
    <row r="57098" spans="58:58" x14ac:dyDescent="0.25">
      <c r="BF57098" s="1"/>
    </row>
    <row r="57099" spans="58:58" x14ac:dyDescent="0.25">
      <c r="BF57099" s="1"/>
    </row>
    <row r="57100" spans="58:58" x14ac:dyDescent="0.25">
      <c r="BF57100" s="1"/>
    </row>
    <row r="57101" spans="58:58" x14ac:dyDescent="0.25">
      <c r="BF57101" s="1"/>
    </row>
    <row r="57102" spans="58:58" x14ac:dyDescent="0.25">
      <c r="BF57102" s="1"/>
    </row>
    <row r="57103" spans="58:58" x14ac:dyDescent="0.25">
      <c r="BF57103" s="1"/>
    </row>
    <row r="57104" spans="58:58" x14ac:dyDescent="0.25">
      <c r="BF57104" s="1"/>
    </row>
    <row r="57105" spans="58:58" x14ac:dyDescent="0.25">
      <c r="BF57105" s="1"/>
    </row>
    <row r="57106" spans="58:58" x14ac:dyDescent="0.25">
      <c r="BF57106" s="1"/>
    </row>
    <row r="57107" spans="58:58" x14ac:dyDescent="0.25">
      <c r="BF57107" s="1"/>
    </row>
    <row r="57108" spans="58:58" x14ac:dyDescent="0.25">
      <c r="BF57108" s="1"/>
    </row>
    <row r="57109" spans="58:58" x14ac:dyDescent="0.25">
      <c r="BF57109" s="1"/>
    </row>
    <row r="57110" spans="58:58" x14ac:dyDescent="0.25">
      <c r="BF57110" s="1"/>
    </row>
    <row r="57111" spans="58:58" x14ac:dyDescent="0.25">
      <c r="BF57111" s="1"/>
    </row>
    <row r="57112" spans="58:58" x14ac:dyDescent="0.25">
      <c r="BF57112" s="1"/>
    </row>
    <row r="57113" spans="58:58" x14ac:dyDescent="0.25">
      <c r="BF57113" s="1"/>
    </row>
    <row r="57114" spans="58:58" x14ac:dyDescent="0.25">
      <c r="BF57114" s="1"/>
    </row>
    <row r="57115" spans="58:58" x14ac:dyDescent="0.25">
      <c r="BF57115" s="1"/>
    </row>
    <row r="57116" spans="58:58" x14ac:dyDescent="0.25">
      <c r="BF57116" s="1"/>
    </row>
    <row r="57117" spans="58:58" x14ac:dyDescent="0.25">
      <c r="BF57117" s="1"/>
    </row>
    <row r="57118" spans="58:58" x14ac:dyDescent="0.25">
      <c r="BF57118" s="1"/>
    </row>
    <row r="57119" spans="58:58" x14ac:dyDescent="0.25">
      <c r="BF57119" s="1"/>
    </row>
    <row r="57120" spans="58:58" x14ac:dyDescent="0.25">
      <c r="BF57120" s="1"/>
    </row>
    <row r="57121" spans="58:58" x14ac:dyDescent="0.25">
      <c r="BF57121" s="1"/>
    </row>
    <row r="57122" spans="58:58" x14ac:dyDescent="0.25">
      <c r="BF57122" s="1"/>
    </row>
    <row r="57123" spans="58:58" x14ac:dyDescent="0.25">
      <c r="BF57123" s="1"/>
    </row>
    <row r="57124" spans="58:58" x14ac:dyDescent="0.25">
      <c r="BF57124" s="1"/>
    </row>
    <row r="57125" spans="58:58" x14ac:dyDescent="0.25">
      <c r="BF57125" s="1"/>
    </row>
    <row r="57126" spans="58:58" x14ac:dyDescent="0.25">
      <c r="BF57126" s="1"/>
    </row>
    <row r="57127" spans="58:58" x14ac:dyDescent="0.25">
      <c r="BF57127" s="1"/>
    </row>
    <row r="57128" spans="58:58" x14ac:dyDescent="0.25">
      <c r="BF57128" s="1"/>
    </row>
    <row r="57129" spans="58:58" x14ac:dyDescent="0.25">
      <c r="BF57129" s="1"/>
    </row>
    <row r="57130" spans="58:58" x14ac:dyDescent="0.25">
      <c r="BF57130" s="1"/>
    </row>
    <row r="57131" spans="58:58" x14ac:dyDescent="0.25">
      <c r="BF57131" s="1"/>
    </row>
    <row r="57132" spans="58:58" x14ac:dyDescent="0.25">
      <c r="BF57132" s="1"/>
    </row>
    <row r="57133" spans="58:58" x14ac:dyDescent="0.25">
      <c r="BF57133" s="1"/>
    </row>
    <row r="57134" spans="58:58" x14ac:dyDescent="0.25">
      <c r="BF57134" s="1"/>
    </row>
    <row r="57135" spans="58:58" x14ac:dyDescent="0.25">
      <c r="BF57135" s="1"/>
    </row>
    <row r="57136" spans="58:58" x14ac:dyDescent="0.25">
      <c r="BF57136" s="1"/>
    </row>
    <row r="57137" spans="58:58" x14ac:dyDescent="0.25">
      <c r="BF57137" s="1"/>
    </row>
    <row r="57138" spans="58:58" x14ac:dyDescent="0.25">
      <c r="BF57138" s="1"/>
    </row>
    <row r="57139" spans="58:58" x14ac:dyDescent="0.25">
      <c r="BF57139" s="1"/>
    </row>
    <row r="57140" spans="58:58" x14ac:dyDescent="0.25">
      <c r="BF57140" s="1"/>
    </row>
    <row r="57141" spans="58:58" x14ac:dyDescent="0.25">
      <c r="BF57141" s="1"/>
    </row>
    <row r="57142" spans="58:58" x14ac:dyDescent="0.25">
      <c r="BF57142" s="1"/>
    </row>
    <row r="57143" spans="58:58" x14ac:dyDescent="0.25">
      <c r="BF57143" s="1"/>
    </row>
    <row r="57144" spans="58:58" x14ac:dyDescent="0.25">
      <c r="BF57144" s="1"/>
    </row>
    <row r="57145" spans="58:58" x14ac:dyDescent="0.25">
      <c r="BF57145" s="1"/>
    </row>
    <row r="57146" spans="58:58" x14ac:dyDescent="0.25">
      <c r="BF57146" s="1"/>
    </row>
    <row r="57147" spans="58:58" x14ac:dyDescent="0.25">
      <c r="BF57147" s="1"/>
    </row>
    <row r="57148" spans="58:58" x14ac:dyDescent="0.25">
      <c r="BF57148" s="1"/>
    </row>
    <row r="57149" spans="58:58" x14ac:dyDescent="0.25">
      <c r="BF57149" s="1"/>
    </row>
    <row r="57150" spans="58:58" x14ac:dyDescent="0.25">
      <c r="BF57150" s="1"/>
    </row>
    <row r="57151" spans="58:58" x14ac:dyDescent="0.25">
      <c r="BF57151" s="1"/>
    </row>
    <row r="57152" spans="58:58" x14ac:dyDescent="0.25">
      <c r="BF57152" s="1"/>
    </row>
    <row r="57153" spans="58:58" x14ac:dyDescent="0.25">
      <c r="BF57153" s="1"/>
    </row>
    <row r="57154" spans="58:58" x14ac:dyDescent="0.25">
      <c r="BF57154" s="1"/>
    </row>
    <row r="57155" spans="58:58" x14ac:dyDescent="0.25">
      <c r="BF57155" s="1"/>
    </row>
    <row r="57156" spans="58:58" x14ac:dyDescent="0.25">
      <c r="BF57156" s="1"/>
    </row>
    <row r="57157" spans="58:58" x14ac:dyDescent="0.25">
      <c r="BF57157" s="1"/>
    </row>
    <row r="57158" spans="58:58" x14ac:dyDescent="0.25">
      <c r="BF57158" s="1"/>
    </row>
    <row r="57159" spans="58:58" x14ac:dyDescent="0.25">
      <c r="BF57159" s="1"/>
    </row>
    <row r="57160" spans="58:58" x14ac:dyDescent="0.25">
      <c r="BF57160" s="1"/>
    </row>
    <row r="57161" spans="58:58" x14ac:dyDescent="0.25">
      <c r="BF57161" s="1"/>
    </row>
    <row r="57162" spans="58:58" x14ac:dyDescent="0.25">
      <c r="BF57162" s="1"/>
    </row>
    <row r="57163" spans="58:58" x14ac:dyDescent="0.25">
      <c r="BF57163" s="1"/>
    </row>
    <row r="57164" spans="58:58" x14ac:dyDescent="0.25">
      <c r="BF57164" s="1"/>
    </row>
    <row r="57165" spans="58:58" x14ac:dyDescent="0.25">
      <c r="BF57165" s="1"/>
    </row>
    <row r="57166" spans="58:58" x14ac:dyDescent="0.25">
      <c r="BF57166" s="1"/>
    </row>
    <row r="57167" spans="58:58" x14ac:dyDescent="0.25">
      <c r="BF57167" s="1"/>
    </row>
    <row r="57168" spans="58:58" x14ac:dyDescent="0.25">
      <c r="BF57168" s="1"/>
    </row>
    <row r="57169" spans="58:58" x14ac:dyDescent="0.25">
      <c r="BF57169" s="1"/>
    </row>
    <row r="57170" spans="58:58" x14ac:dyDescent="0.25">
      <c r="BF57170" s="1"/>
    </row>
    <row r="57171" spans="58:58" x14ac:dyDescent="0.25">
      <c r="BF57171" s="1"/>
    </row>
    <row r="57172" spans="58:58" x14ac:dyDescent="0.25">
      <c r="BF57172" s="1"/>
    </row>
    <row r="57173" spans="58:58" x14ac:dyDescent="0.25">
      <c r="BF57173" s="1"/>
    </row>
    <row r="57174" spans="58:58" x14ac:dyDescent="0.25">
      <c r="BF57174" s="1"/>
    </row>
    <row r="57175" spans="58:58" x14ac:dyDescent="0.25">
      <c r="BF57175" s="1"/>
    </row>
    <row r="57176" spans="58:58" x14ac:dyDescent="0.25">
      <c r="BF57176" s="1"/>
    </row>
    <row r="57177" spans="58:58" x14ac:dyDescent="0.25">
      <c r="BF57177" s="1"/>
    </row>
    <row r="57178" spans="58:58" x14ac:dyDescent="0.25">
      <c r="BF57178" s="1"/>
    </row>
    <row r="57179" spans="58:58" x14ac:dyDescent="0.25">
      <c r="BF57179" s="1"/>
    </row>
    <row r="57180" spans="58:58" x14ac:dyDescent="0.25">
      <c r="BF57180" s="1"/>
    </row>
    <row r="57181" spans="58:58" x14ac:dyDescent="0.25">
      <c r="BF57181" s="1"/>
    </row>
    <row r="57182" spans="58:58" x14ac:dyDescent="0.25">
      <c r="BF57182" s="1"/>
    </row>
    <row r="57183" spans="58:58" x14ac:dyDescent="0.25">
      <c r="BF57183" s="1"/>
    </row>
    <row r="57184" spans="58:58" x14ac:dyDescent="0.25">
      <c r="BF57184" s="1"/>
    </row>
    <row r="57185" spans="58:58" x14ac:dyDescent="0.25">
      <c r="BF57185" s="1"/>
    </row>
    <row r="57186" spans="58:58" x14ac:dyDescent="0.25">
      <c r="BF57186" s="1"/>
    </row>
    <row r="57187" spans="58:58" x14ac:dyDescent="0.25">
      <c r="BF57187" s="1"/>
    </row>
    <row r="57188" spans="58:58" x14ac:dyDescent="0.25">
      <c r="BF57188" s="1"/>
    </row>
    <row r="57189" spans="58:58" x14ac:dyDescent="0.25">
      <c r="BF57189" s="1"/>
    </row>
    <row r="57190" spans="58:58" x14ac:dyDescent="0.25">
      <c r="BF57190" s="1"/>
    </row>
    <row r="57191" spans="58:58" x14ac:dyDescent="0.25">
      <c r="BF57191" s="1"/>
    </row>
    <row r="57192" spans="58:58" x14ac:dyDescent="0.25">
      <c r="BF57192" s="1"/>
    </row>
    <row r="57193" spans="58:58" x14ac:dyDescent="0.25">
      <c r="BF57193" s="1"/>
    </row>
    <row r="57194" spans="58:58" x14ac:dyDescent="0.25">
      <c r="BF57194" s="1"/>
    </row>
    <row r="57195" spans="58:58" x14ac:dyDescent="0.25">
      <c r="BF57195" s="1"/>
    </row>
    <row r="57196" spans="58:58" x14ac:dyDescent="0.25">
      <c r="BF57196" s="1"/>
    </row>
    <row r="57197" spans="58:58" x14ac:dyDescent="0.25">
      <c r="BF57197" s="1"/>
    </row>
    <row r="57198" spans="58:58" x14ac:dyDescent="0.25">
      <c r="BF57198" s="1"/>
    </row>
    <row r="57199" spans="58:58" x14ac:dyDescent="0.25">
      <c r="BF57199" s="1"/>
    </row>
    <row r="57200" spans="58:58" x14ac:dyDescent="0.25">
      <c r="BF57200" s="1"/>
    </row>
    <row r="57201" spans="58:58" x14ac:dyDescent="0.25">
      <c r="BF57201" s="1"/>
    </row>
    <row r="57202" spans="58:58" x14ac:dyDescent="0.25">
      <c r="BF57202" s="1"/>
    </row>
    <row r="57203" spans="58:58" x14ac:dyDescent="0.25">
      <c r="BF57203" s="1"/>
    </row>
    <row r="57204" spans="58:58" x14ac:dyDescent="0.25">
      <c r="BF57204" s="1"/>
    </row>
    <row r="57205" spans="58:58" x14ac:dyDescent="0.25">
      <c r="BF57205" s="1"/>
    </row>
    <row r="57206" spans="58:58" x14ac:dyDescent="0.25">
      <c r="BF57206" s="1"/>
    </row>
    <row r="57207" spans="58:58" x14ac:dyDescent="0.25">
      <c r="BF57207" s="1"/>
    </row>
    <row r="57208" spans="58:58" x14ac:dyDescent="0.25">
      <c r="BF57208" s="1"/>
    </row>
    <row r="57209" spans="58:58" x14ac:dyDescent="0.25">
      <c r="BF57209" s="1"/>
    </row>
    <row r="57210" spans="58:58" x14ac:dyDescent="0.25">
      <c r="BF57210" s="1"/>
    </row>
    <row r="57211" spans="58:58" x14ac:dyDescent="0.25">
      <c r="BF57211" s="1"/>
    </row>
    <row r="57212" spans="58:58" x14ac:dyDescent="0.25">
      <c r="BF57212" s="1"/>
    </row>
    <row r="57213" spans="58:58" x14ac:dyDescent="0.25">
      <c r="BF57213" s="1"/>
    </row>
    <row r="57214" spans="58:58" x14ac:dyDescent="0.25">
      <c r="BF57214" s="1"/>
    </row>
    <row r="57215" spans="58:58" x14ac:dyDescent="0.25">
      <c r="BF57215" s="1"/>
    </row>
    <row r="57216" spans="58:58" x14ac:dyDescent="0.25">
      <c r="BF57216" s="1"/>
    </row>
    <row r="57217" spans="58:58" x14ac:dyDescent="0.25">
      <c r="BF57217" s="1"/>
    </row>
    <row r="57218" spans="58:58" x14ac:dyDescent="0.25">
      <c r="BF57218" s="1"/>
    </row>
    <row r="57219" spans="58:58" x14ac:dyDescent="0.25">
      <c r="BF57219" s="1"/>
    </row>
    <row r="57220" spans="58:58" x14ac:dyDescent="0.25">
      <c r="BF57220" s="1"/>
    </row>
    <row r="57221" spans="58:58" x14ac:dyDescent="0.25">
      <c r="BF57221" s="1"/>
    </row>
    <row r="57222" spans="58:58" x14ac:dyDescent="0.25">
      <c r="BF57222" s="1"/>
    </row>
    <row r="57223" spans="58:58" x14ac:dyDescent="0.25">
      <c r="BF57223" s="1"/>
    </row>
    <row r="57224" spans="58:58" x14ac:dyDescent="0.25">
      <c r="BF57224" s="1"/>
    </row>
    <row r="57225" spans="58:58" x14ac:dyDescent="0.25">
      <c r="BF57225" s="1"/>
    </row>
    <row r="57226" spans="58:58" x14ac:dyDescent="0.25">
      <c r="BF57226" s="1"/>
    </row>
    <row r="57227" spans="58:58" x14ac:dyDescent="0.25">
      <c r="BF57227" s="1"/>
    </row>
    <row r="57228" spans="58:58" x14ac:dyDescent="0.25">
      <c r="BF57228" s="1"/>
    </row>
    <row r="57229" spans="58:58" x14ac:dyDescent="0.25">
      <c r="BF57229" s="1"/>
    </row>
    <row r="57230" spans="58:58" x14ac:dyDescent="0.25">
      <c r="BF57230" s="1"/>
    </row>
    <row r="57231" spans="58:58" x14ac:dyDescent="0.25">
      <c r="BF57231" s="1"/>
    </row>
    <row r="57232" spans="58:58" x14ac:dyDescent="0.25">
      <c r="BF57232" s="1"/>
    </row>
    <row r="57233" spans="58:58" x14ac:dyDescent="0.25">
      <c r="BF57233" s="1"/>
    </row>
    <row r="57234" spans="58:58" x14ac:dyDescent="0.25">
      <c r="BF57234" s="1"/>
    </row>
    <row r="57235" spans="58:58" x14ac:dyDescent="0.25">
      <c r="BF57235" s="1"/>
    </row>
    <row r="57236" spans="58:58" x14ac:dyDescent="0.25">
      <c r="BF57236" s="1"/>
    </row>
    <row r="57237" spans="58:58" x14ac:dyDescent="0.25">
      <c r="BF57237" s="1"/>
    </row>
    <row r="57238" spans="58:58" x14ac:dyDescent="0.25">
      <c r="BF57238" s="1"/>
    </row>
    <row r="57239" spans="58:58" x14ac:dyDescent="0.25">
      <c r="BF57239" s="1"/>
    </row>
    <row r="57240" spans="58:58" x14ac:dyDescent="0.25">
      <c r="BF57240" s="1"/>
    </row>
    <row r="57241" spans="58:58" x14ac:dyDescent="0.25">
      <c r="BF57241" s="1"/>
    </row>
    <row r="57242" spans="58:58" x14ac:dyDescent="0.25">
      <c r="BF57242" s="1"/>
    </row>
    <row r="57243" spans="58:58" x14ac:dyDescent="0.25">
      <c r="BF57243" s="1"/>
    </row>
    <row r="57244" spans="58:58" x14ac:dyDescent="0.25">
      <c r="BF57244" s="1"/>
    </row>
    <row r="57245" spans="58:58" x14ac:dyDescent="0.25">
      <c r="BF57245" s="1"/>
    </row>
    <row r="57246" spans="58:58" x14ac:dyDescent="0.25">
      <c r="BF57246" s="1"/>
    </row>
    <row r="57247" spans="58:58" x14ac:dyDescent="0.25">
      <c r="BF57247" s="1"/>
    </row>
    <row r="57248" spans="58:58" x14ac:dyDescent="0.25">
      <c r="BF57248" s="1"/>
    </row>
    <row r="57249" spans="58:58" x14ac:dyDescent="0.25">
      <c r="BF57249" s="1"/>
    </row>
    <row r="57250" spans="58:58" x14ac:dyDescent="0.25">
      <c r="BF57250" s="1"/>
    </row>
    <row r="57251" spans="58:58" x14ac:dyDescent="0.25">
      <c r="BF57251" s="1"/>
    </row>
    <row r="57252" spans="58:58" x14ac:dyDescent="0.25">
      <c r="BF57252" s="1"/>
    </row>
    <row r="57253" spans="58:58" x14ac:dyDescent="0.25">
      <c r="BF57253" s="1"/>
    </row>
    <row r="57254" spans="58:58" x14ac:dyDescent="0.25">
      <c r="BF57254" s="1"/>
    </row>
    <row r="57255" spans="58:58" x14ac:dyDescent="0.25">
      <c r="BF57255" s="1"/>
    </row>
    <row r="57256" spans="58:58" x14ac:dyDescent="0.25">
      <c r="BF57256" s="1"/>
    </row>
    <row r="57257" spans="58:58" x14ac:dyDescent="0.25">
      <c r="BF57257" s="1"/>
    </row>
    <row r="57258" spans="58:58" x14ac:dyDescent="0.25">
      <c r="BF57258" s="1"/>
    </row>
    <row r="57259" spans="58:58" x14ac:dyDescent="0.25">
      <c r="BF57259" s="1"/>
    </row>
    <row r="57260" spans="58:58" x14ac:dyDescent="0.25">
      <c r="BF57260" s="1"/>
    </row>
    <row r="57261" spans="58:58" x14ac:dyDescent="0.25">
      <c r="BF57261" s="1"/>
    </row>
    <row r="57262" spans="58:58" x14ac:dyDescent="0.25">
      <c r="BF57262" s="1"/>
    </row>
    <row r="57263" spans="58:58" x14ac:dyDescent="0.25">
      <c r="BF57263" s="1"/>
    </row>
    <row r="57264" spans="58:58" x14ac:dyDescent="0.25">
      <c r="BF57264" s="1"/>
    </row>
    <row r="57265" spans="58:58" x14ac:dyDescent="0.25">
      <c r="BF57265" s="1"/>
    </row>
    <row r="57266" spans="58:58" x14ac:dyDescent="0.25">
      <c r="BF57266" s="1"/>
    </row>
    <row r="57267" spans="58:58" x14ac:dyDescent="0.25">
      <c r="BF57267" s="1"/>
    </row>
    <row r="57268" spans="58:58" x14ac:dyDescent="0.25">
      <c r="BF57268" s="1"/>
    </row>
    <row r="57269" spans="58:58" x14ac:dyDescent="0.25">
      <c r="BF57269" s="1"/>
    </row>
    <row r="57270" spans="58:58" x14ac:dyDescent="0.25">
      <c r="BF57270" s="1"/>
    </row>
    <row r="57271" spans="58:58" x14ac:dyDescent="0.25">
      <c r="BF57271" s="1"/>
    </row>
    <row r="57272" spans="58:58" x14ac:dyDescent="0.25">
      <c r="BF57272" s="1"/>
    </row>
    <row r="57273" spans="58:58" x14ac:dyDescent="0.25">
      <c r="BF57273" s="1"/>
    </row>
    <row r="57274" spans="58:58" x14ac:dyDescent="0.25">
      <c r="BF57274" s="1"/>
    </row>
    <row r="57275" spans="58:58" x14ac:dyDescent="0.25">
      <c r="BF57275" s="1"/>
    </row>
    <row r="57276" spans="58:58" x14ac:dyDescent="0.25">
      <c r="BF57276" s="1"/>
    </row>
    <row r="57277" spans="58:58" x14ac:dyDescent="0.25">
      <c r="BF57277" s="1"/>
    </row>
    <row r="57278" spans="58:58" x14ac:dyDescent="0.25">
      <c r="BF57278" s="1"/>
    </row>
    <row r="57279" spans="58:58" x14ac:dyDescent="0.25">
      <c r="BF57279" s="1"/>
    </row>
    <row r="57280" spans="58:58" x14ac:dyDescent="0.25">
      <c r="BF57280" s="1"/>
    </row>
    <row r="57281" spans="58:58" x14ac:dyDescent="0.25">
      <c r="BF57281" s="1"/>
    </row>
    <row r="57282" spans="58:58" x14ac:dyDescent="0.25">
      <c r="BF57282" s="1"/>
    </row>
    <row r="57283" spans="58:58" x14ac:dyDescent="0.25">
      <c r="BF57283" s="1"/>
    </row>
    <row r="57284" spans="58:58" x14ac:dyDescent="0.25">
      <c r="BF57284" s="1"/>
    </row>
    <row r="57285" spans="58:58" x14ac:dyDescent="0.25">
      <c r="BF57285" s="1"/>
    </row>
    <row r="57286" spans="58:58" x14ac:dyDescent="0.25">
      <c r="BF57286" s="1"/>
    </row>
    <row r="57287" spans="58:58" x14ac:dyDescent="0.25">
      <c r="BF57287" s="1"/>
    </row>
    <row r="57288" spans="58:58" x14ac:dyDescent="0.25">
      <c r="BF57288" s="1"/>
    </row>
    <row r="57289" spans="58:58" x14ac:dyDescent="0.25">
      <c r="BF57289" s="1"/>
    </row>
    <row r="57290" spans="58:58" x14ac:dyDescent="0.25">
      <c r="BF57290" s="1"/>
    </row>
    <row r="57291" spans="58:58" x14ac:dyDescent="0.25">
      <c r="BF57291" s="1"/>
    </row>
    <row r="57292" spans="58:58" x14ac:dyDescent="0.25">
      <c r="BF57292" s="1"/>
    </row>
    <row r="57293" spans="58:58" x14ac:dyDescent="0.25">
      <c r="BF57293" s="1"/>
    </row>
    <row r="57294" spans="58:58" x14ac:dyDescent="0.25">
      <c r="BF57294" s="1"/>
    </row>
    <row r="57295" spans="58:58" x14ac:dyDescent="0.25">
      <c r="BF57295" s="1"/>
    </row>
    <row r="57296" spans="58:58" x14ac:dyDescent="0.25">
      <c r="BF57296" s="1"/>
    </row>
    <row r="57297" spans="58:58" x14ac:dyDescent="0.25">
      <c r="BF57297" s="1"/>
    </row>
    <row r="57298" spans="58:58" x14ac:dyDescent="0.25">
      <c r="BF57298" s="1"/>
    </row>
    <row r="57299" spans="58:58" x14ac:dyDescent="0.25">
      <c r="BF57299" s="1"/>
    </row>
    <row r="57300" spans="58:58" x14ac:dyDescent="0.25">
      <c r="BF57300" s="1"/>
    </row>
    <row r="57301" spans="58:58" x14ac:dyDescent="0.25">
      <c r="BF57301" s="1"/>
    </row>
    <row r="57302" spans="58:58" x14ac:dyDescent="0.25">
      <c r="BF57302" s="1"/>
    </row>
    <row r="57303" spans="58:58" x14ac:dyDescent="0.25">
      <c r="BF57303" s="1"/>
    </row>
    <row r="57304" spans="58:58" x14ac:dyDescent="0.25">
      <c r="BF57304" s="1"/>
    </row>
    <row r="57305" spans="58:58" x14ac:dyDescent="0.25">
      <c r="BF57305" s="1"/>
    </row>
    <row r="57306" spans="58:58" x14ac:dyDescent="0.25">
      <c r="BF57306" s="1"/>
    </row>
    <row r="57307" spans="58:58" x14ac:dyDescent="0.25">
      <c r="BF57307" s="1"/>
    </row>
    <row r="57308" spans="58:58" x14ac:dyDescent="0.25">
      <c r="BF57308" s="1"/>
    </row>
    <row r="57309" spans="58:58" x14ac:dyDescent="0.25">
      <c r="BF57309" s="1"/>
    </row>
    <row r="57310" spans="58:58" x14ac:dyDescent="0.25">
      <c r="BF57310" s="1"/>
    </row>
    <row r="57311" spans="58:58" x14ac:dyDescent="0.25">
      <c r="BF57311" s="1"/>
    </row>
    <row r="57312" spans="58:58" x14ac:dyDescent="0.25">
      <c r="BF57312" s="1"/>
    </row>
    <row r="57313" spans="58:58" x14ac:dyDescent="0.25">
      <c r="BF57313" s="1"/>
    </row>
    <row r="57314" spans="58:58" x14ac:dyDescent="0.25">
      <c r="BF57314" s="1"/>
    </row>
    <row r="57315" spans="58:58" x14ac:dyDescent="0.25">
      <c r="BF57315" s="1"/>
    </row>
    <row r="57316" spans="58:58" x14ac:dyDescent="0.25">
      <c r="BF57316" s="1"/>
    </row>
    <row r="57317" spans="58:58" x14ac:dyDescent="0.25">
      <c r="BF57317" s="1"/>
    </row>
    <row r="57318" spans="58:58" x14ac:dyDescent="0.25">
      <c r="BF57318" s="1"/>
    </row>
    <row r="57319" spans="58:58" x14ac:dyDescent="0.25">
      <c r="BF57319" s="1"/>
    </row>
    <row r="57320" spans="58:58" x14ac:dyDescent="0.25">
      <c r="BF57320" s="1"/>
    </row>
    <row r="57321" spans="58:58" x14ac:dyDescent="0.25">
      <c r="BF57321" s="1"/>
    </row>
    <row r="57322" spans="58:58" x14ac:dyDescent="0.25">
      <c r="BF57322" s="1"/>
    </row>
    <row r="57323" spans="58:58" x14ac:dyDescent="0.25">
      <c r="BF57323" s="1"/>
    </row>
    <row r="57324" spans="58:58" x14ac:dyDescent="0.25">
      <c r="BF57324" s="1"/>
    </row>
    <row r="57325" spans="58:58" x14ac:dyDescent="0.25">
      <c r="BF57325" s="1"/>
    </row>
    <row r="57326" spans="58:58" x14ac:dyDescent="0.25">
      <c r="BF57326" s="1"/>
    </row>
    <row r="57327" spans="58:58" x14ac:dyDescent="0.25">
      <c r="BF57327" s="1"/>
    </row>
    <row r="57328" spans="58:58" x14ac:dyDescent="0.25">
      <c r="BF57328" s="1"/>
    </row>
    <row r="57329" spans="58:58" x14ac:dyDescent="0.25">
      <c r="BF57329" s="1"/>
    </row>
    <row r="57330" spans="58:58" x14ac:dyDescent="0.25">
      <c r="BF57330" s="1"/>
    </row>
    <row r="57331" spans="58:58" x14ac:dyDescent="0.25">
      <c r="BF57331" s="1"/>
    </row>
    <row r="57332" spans="58:58" x14ac:dyDescent="0.25">
      <c r="BF57332" s="1"/>
    </row>
    <row r="57333" spans="58:58" x14ac:dyDescent="0.25">
      <c r="BF57333" s="1"/>
    </row>
    <row r="57334" spans="58:58" x14ac:dyDescent="0.25">
      <c r="BF57334" s="1"/>
    </row>
    <row r="57335" spans="58:58" x14ac:dyDescent="0.25">
      <c r="BF57335" s="1"/>
    </row>
    <row r="57336" spans="58:58" x14ac:dyDescent="0.25">
      <c r="BF57336" s="1"/>
    </row>
    <row r="57337" spans="58:58" x14ac:dyDescent="0.25">
      <c r="BF57337" s="1"/>
    </row>
    <row r="57338" spans="58:58" x14ac:dyDescent="0.25">
      <c r="BF57338" s="1"/>
    </row>
    <row r="57339" spans="58:58" x14ac:dyDescent="0.25">
      <c r="BF57339" s="1"/>
    </row>
    <row r="57340" spans="58:58" x14ac:dyDescent="0.25">
      <c r="BF57340" s="1"/>
    </row>
    <row r="57341" spans="58:58" x14ac:dyDescent="0.25">
      <c r="BF57341" s="1"/>
    </row>
    <row r="57342" spans="58:58" x14ac:dyDescent="0.25">
      <c r="BF57342" s="1"/>
    </row>
    <row r="57343" spans="58:58" x14ac:dyDescent="0.25">
      <c r="BF57343" s="1"/>
    </row>
    <row r="57344" spans="58:58" x14ac:dyDescent="0.25">
      <c r="BF57344" s="1"/>
    </row>
    <row r="57345" spans="58:58" x14ac:dyDescent="0.25">
      <c r="BF57345" s="1"/>
    </row>
    <row r="57346" spans="58:58" x14ac:dyDescent="0.25">
      <c r="BF57346" s="1"/>
    </row>
    <row r="57347" spans="58:58" x14ac:dyDescent="0.25">
      <c r="BF57347" s="1"/>
    </row>
    <row r="57348" spans="58:58" x14ac:dyDescent="0.25">
      <c r="BF57348" s="1"/>
    </row>
    <row r="57349" spans="58:58" x14ac:dyDescent="0.25">
      <c r="BF57349" s="1"/>
    </row>
    <row r="57350" spans="58:58" x14ac:dyDescent="0.25">
      <c r="BF57350" s="1"/>
    </row>
    <row r="57351" spans="58:58" x14ac:dyDescent="0.25">
      <c r="BF57351" s="1"/>
    </row>
    <row r="57352" spans="58:58" x14ac:dyDescent="0.25">
      <c r="BF57352" s="1"/>
    </row>
    <row r="57353" spans="58:58" x14ac:dyDescent="0.25">
      <c r="BF57353" s="1"/>
    </row>
    <row r="57354" spans="58:58" x14ac:dyDescent="0.25">
      <c r="BF57354" s="1"/>
    </row>
    <row r="57355" spans="58:58" x14ac:dyDescent="0.25">
      <c r="BF57355" s="1"/>
    </row>
    <row r="57356" spans="58:58" x14ac:dyDescent="0.25">
      <c r="BF57356" s="1"/>
    </row>
    <row r="57357" spans="58:58" x14ac:dyDescent="0.25">
      <c r="BF57357" s="1"/>
    </row>
    <row r="57358" spans="58:58" x14ac:dyDescent="0.25">
      <c r="BF57358" s="1"/>
    </row>
    <row r="57359" spans="58:58" x14ac:dyDescent="0.25">
      <c r="BF57359" s="1"/>
    </row>
    <row r="57360" spans="58:58" x14ac:dyDescent="0.25">
      <c r="BF57360" s="1"/>
    </row>
    <row r="57361" spans="58:58" x14ac:dyDescent="0.25">
      <c r="BF57361" s="1"/>
    </row>
    <row r="57362" spans="58:58" x14ac:dyDescent="0.25">
      <c r="BF57362" s="1"/>
    </row>
    <row r="57363" spans="58:58" x14ac:dyDescent="0.25">
      <c r="BF57363" s="1"/>
    </row>
    <row r="57364" spans="58:58" x14ac:dyDescent="0.25">
      <c r="BF57364" s="1"/>
    </row>
    <row r="57365" spans="58:58" x14ac:dyDescent="0.25">
      <c r="BF57365" s="1"/>
    </row>
    <row r="57366" spans="58:58" x14ac:dyDescent="0.25">
      <c r="BF57366" s="1"/>
    </row>
    <row r="57367" spans="58:58" x14ac:dyDescent="0.25">
      <c r="BF57367" s="1"/>
    </row>
    <row r="57368" spans="58:58" x14ac:dyDescent="0.25">
      <c r="BF57368" s="1"/>
    </row>
    <row r="57369" spans="58:58" x14ac:dyDescent="0.25">
      <c r="BF57369" s="1"/>
    </row>
    <row r="57370" spans="58:58" x14ac:dyDescent="0.25">
      <c r="BF57370" s="1"/>
    </row>
    <row r="57371" spans="58:58" x14ac:dyDescent="0.25">
      <c r="BF57371" s="1"/>
    </row>
    <row r="57372" spans="58:58" x14ac:dyDescent="0.25">
      <c r="BF57372" s="1"/>
    </row>
    <row r="57373" spans="58:58" x14ac:dyDescent="0.25">
      <c r="BF57373" s="1"/>
    </row>
    <row r="57374" spans="58:58" x14ac:dyDescent="0.25">
      <c r="BF57374" s="1"/>
    </row>
    <row r="57375" spans="58:58" x14ac:dyDescent="0.25">
      <c r="BF57375" s="1"/>
    </row>
    <row r="57376" spans="58:58" x14ac:dyDescent="0.25">
      <c r="BF57376" s="1"/>
    </row>
    <row r="57377" spans="58:58" x14ac:dyDescent="0.25">
      <c r="BF57377" s="1"/>
    </row>
    <row r="57378" spans="58:58" x14ac:dyDescent="0.25">
      <c r="BF57378" s="1"/>
    </row>
    <row r="57379" spans="58:58" x14ac:dyDescent="0.25">
      <c r="BF57379" s="1"/>
    </row>
    <row r="57380" spans="58:58" x14ac:dyDescent="0.25">
      <c r="BF57380" s="1"/>
    </row>
    <row r="57381" spans="58:58" x14ac:dyDescent="0.25">
      <c r="BF57381" s="1"/>
    </row>
    <row r="57382" spans="58:58" x14ac:dyDescent="0.25">
      <c r="BF57382" s="1"/>
    </row>
    <row r="57383" spans="58:58" x14ac:dyDescent="0.25">
      <c r="BF57383" s="1"/>
    </row>
    <row r="57384" spans="58:58" x14ac:dyDescent="0.25">
      <c r="BF57384" s="1"/>
    </row>
    <row r="57385" spans="58:58" x14ac:dyDescent="0.25">
      <c r="BF57385" s="1"/>
    </row>
    <row r="57386" spans="58:58" x14ac:dyDescent="0.25">
      <c r="BF57386" s="1"/>
    </row>
    <row r="57387" spans="58:58" x14ac:dyDescent="0.25">
      <c r="BF57387" s="1"/>
    </row>
    <row r="57388" spans="58:58" x14ac:dyDescent="0.25">
      <c r="BF57388" s="1"/>
    </row>
    <row r="57389" spans="58:58" x14ac:dyDescent="0.25">
      <c r="BF57389" s="1"/>
    </row>
    <row r="57390" spans="58:58" x14ac:dyDescent="0.25">
      <c r="BF57390" s="1"/>
    </row>
    <row r="57391" spans="58:58" x14ac:dyDescent="0.25">
      <c r="BF57391" s="1"/>
    </row>
    <row r="57392" spans="58:58" x14ac:dyDescent="0.25">
      <c r="BF57392" s="1"/>
    </row>
    <row r="57393" spans="58:58" x14ac:dyDescent="0.25">
      <c r="BF57393" s="1"/>
    </row>
    <row r="57394" spans="58:58" x14ac:dyDescent="0.25">
      <c r="BF57394" s="1"/>
    </row>
    <row r="57395" spans="58:58" x14ac:dyDescent="0.25">
      <c r="BF57395" s="1"/>
    </row>
    <row r="57396" spans="58:58" x14ac:dyDescent="0.25">
      <c r="BF57396" s="1"/>
    </row>
    <row r="57397" spans="58:58" x14ac:dyDescent="0.25">
      <c r="BF57397" s="1"/>
    </row>
    <row r="57398" spans="58:58" x14ac:dyDescent="0.25">
      <c r="BF57398" s="1"/>
    </row>
    <row r="57399" spans="58:58" x14ac:dyDescent="0.25">
      <c r="BF57399" s="1"/>
    </row>
    <row r="57400" spans="58:58" x14ac:dyDescent="0.25">
      <c r="BF57400" s="1"/>
    </row>
    <row r="57401" spans="58:58" x14ac:dyDescent="0.25">
      <c r="BF57401" s="1"/>
    </row>
    <row r="57402" spans="58:58" x14ac:dyDescent="0.25">
      <c r="BF57402" s="1"/>
    </row>
    <row r="57403" spans="58:58" x14ac:dyDescent="0.25">
      <c r="BF57403" s="1"/>
    </row>
    <row r="57404" spans="58:58" x14ac:dyDescent="0.25">
      <c r="BF57404" s="1"/>
    </row>
    <row r="57405" spans="58:58" x14ac:dyDescent="0.25">
      <c r="BF57405" s="1"/>
    </row>
    <row r="57406" spans="58:58" x14ac:dyDescent="0.25">
      <c r="BF57406" s="1"/>
    </row>
    <row r="57407" spans="58:58" x14ac:dyDescent="0.25">
      <c r="BF57407" s="1"/>
    </row>
    <row r="57408" spans="58:58" x14ac:dyDescent="0.25">
      <c r="BF57408" s="1"/>
    </row>
    <row r="57409" spans="58:58" x14ac:dyDescent="0.25">
      <c r="BF57409" s="1"/>
    </row>
    <row r="57410" spans="58:58" x14ac:dyDescent="0.25">
      <c r="BF57410" s="1"/>
    </row>
    <row r="57411" spans="58:58" x14ac:dyDescent="0.25">
      <c r="BF57411" s="1"/>
    </row>
    <row r="57412" spans="58:58" x14ac:dyDescent="0.25">
      <c r="BF57412" s="1"/>
    </row>
    <row r="57413" spans="58:58" x14ac:dyDescent="0.25">
      <c r="BF57413" s="1"/>
    </row>
    <row r="57414" spans="58:58" x14ac:dyDescent="0.25">
      <c r="BF57414" s="1"/>
    </row>
    <row r="57415" spans="58:58" x14ac:dyDescent="0.25">
      <c r="BF57415" s="1"/>
    </row>
    <row r="57416" spans="58:58" x14ac:dyDescent="0.25">
      <c r="BF57416" s="1"/>
    </row>
    <row r="57417" spans="58:58" x14ac:dyDescent="0.25">
      <c r="BF57417" s="1"/>
    </row>
    <row r="57418" spans="58:58" x14ac:dyDescent="0.25">
      <c r="BF57418" s="1"/>
    </row>
    <row r="57419" spans="58:58" x14ac:dyDescent="0.25">
      <c r="BF57419" s="1"/>
    </row>
    <row r="57420" spans="58:58" x14ac:dyDescent="0.25">
      <c r="BF57420" s="1"/>
    </row>
    <row r="57421" spans="58:58" x14ac:dyDescent="0.25">
      <c r="BF57421" s="1"/>
    </row>
    <row r="57422" spans="58:58" x14ac:dyDescent="0.25">
      <c r="BF57422" s="1"/>
    </row>
    <row r="57423" spans="58:58" x14ac:dyDescent="0.25">
      <c r="BF57423" s="1"/>
    </row>
    <row r="57424" spans="58:58" x14ac:dyDescent="0.25">
      <c r="BF57424" s="1"/>
    </row>
    <row r="57425" spans="58:58" x14ac:dyDescent="0.25">
      <c r="BF57425" s="1"/>
    </row>
    <row r="57426" spans="58:58" x14ac:dyDescent="0.25">
      <c r="BF57426" s="1"/>
    </row>
    <row r="57427" spans="58:58" x14ac:dyDescent="0.25">
      <c r="BF57427" s="1"/>
    </row>
    <row r="57428" spans="58:58" x14ac:dyDescent="0.25">
      <c r="BF57428" s="1"/>
    </row>
    <row r="57429" spans="58:58" x14ac:dyDescent="0.25">
      <c r="BF57429" s="1"/>
    </row>
    <row r="57430" spans="58:58" x14ac:dyDescent="0.25">
      <c r="BF57430" s="1"/>
    </row>
    <row r="57431" spans="58:58" x14ac:dyDescent="0.25">
      <c r="BF57431" s="1"/>
    </row>
    <row r="57432" spans="58:58" x14ac:dyDescent="0.25">
      <c r="BF57432" s="1"/>
    </row>
    <row r="57433" spans="58:58" x14ac:dyDescent="0.25">
      <c r="BF57433" s="1"/>
    </row>
    <row r="57434" spans="58:58" x14ac:dyDescent="0.25">
      <c r="BF57434" s="1"/>
    </row>
    <row r="57435" spans="58:58" x14ac:dyDescent="0.25">
      <c r="BF57435" s="1"/>
    </row>
    <row r="57436" spans="58:58" x14ac:dyDescent="0.25">
      <c r="BF57436" s="1"/>
    </row>
    <row r="57437" spans="58:58" x14ac:dyDescent="0.25">
      <c r="BF57437" s="1"/>
    </row>
    <row r="57438" spans="58:58" x14ac:dyDescent="0.25">
      <c r="BF57438" s="1"/>
    </row>
    <row r="57439" spans="58:58" x14ac:dyDescent="0.25">
      <c r="BF57439" s="1"/>
    </row>
    <row r="57440" spans="58:58" x14ac:dyDescent="0.25">
      <c r="BF57440" s="1"/>
    </row>
    <row r="57441" spans="58:58" x14ac:dyDescent="0.25">
      <c r="BF57441" s="1"/>
    </row>
    <row r="57442" spans="58:58" x14ac:dyDescent="0.25">
      <c r="BF57442" s="1"/>
    </row>
    <row r="57443" spans="58:58" x14ac:dyDescent="0.25">
      <c r="BF57443" s="1"/>
    </row>
    <row r="57444" spans="58:58" x14ac:dyDescent="0.25">
      <c r="BF57444" s="1"/>
    </row>
    <row r="57445" spans="58:58" x14ac:dyDescent="0.25">
      <c r="BF57445" s="1"/>
    </row>
    <row r="57446" spans="58:58" x14ac:dyDescent="0.25">
      <c r="BF57446" s="1"/>
    </row>
    <row r="57447" spans="58:58" x14ac:dyDescent="0.25">
      <c r="BF57447" s="1"/>
    </row>
    <row r="57448" spans="58:58" x14ac:dyDescent="0.25">
      <c r="BF57448" s="1"/>
    </row>
    <row r="57449" spans="58:58" x14ac:dyDescent="0.25">
      <c r="BF57449" s="1"/>
    </row>
    <row r="57450" spans="58:58" x14ac:dyDescent="0.25">
      <c r="BF57450" s="1"/>
    </row>
    <row r="57451" spans="58:58" x14ac:dyDescent="0.25">
      <c r="BF57451" s="1"/>
    </row>
    <row r="57452" spans="58:58" x14ac:dyDescent="0.25">
      <c r="BF57452" s="1"/>
    </row>
    <row r="57453" spans="58:58" x14ac:dyDescent="0.25">
      <c r="BF57453" s="1"/>
    </row>
    <row r="57454" spans="58:58" x14ac:dyDescent="0.25">
      <c r="BF57454" s="1"/>
    </row>
    <row r="57455" spans="58:58" x14ac:dyDescent="0.25">
      <c r="BF57455" s="1"/>
    </row>
    <row r="57456" spans="58:58" x14ac:dyDescent="0.25">
      <c r="BF57456" s="1"/>
    </row>
    <row r="57457" spans="58:58" x14ac:dyDescent="0.25">
      <c r="BF57457" s="1"/>
    </row>
    <row r="57458" spans="58:58" x14ac:dyDescent="0.25">
      <c r="BF57458" s="1"/>
    </row>
    <row r="57459" spans="58:58" x14ac:dyDescent="0.25">
      <c r="BF57459" s="1"/>
    </row>
    <row r="57460" spans="58:58" x14ac:dyDescent="0.25">
      <c r="BF57460" s="1"/>
    </row>
    <row r="57461" spans="58:58" x14ac:dyDescent="0.25">
      <c r="BF57461" s="1"/>
    </row>
    <row r="57462" spans="58:58" x14ac:dyDescent="0.25">
      <c r="BF57462" s="1"/>
    </row>
    <row r="57463" spans="58:58" x14ac:dyDescent="0.25">
      <c r="BF57463" s="1"/>
    </row>
    <row r="57464" spans="58:58" x14ac:dyDescent="0.25">
      <c r="BF57464" s="1"/>
    </row>
    <row r="57465" spans="58:58" x14ac:dyDescent="0.25">
      <c r="BF57465" s="1"/>
    </row>
    <row r="57466" spans="58:58" x14ac:dyDescent="0.25">
      <c r="BF57466" s="1"/>
    </row>
    <row r="57467" spans="58:58" x14ac:dyDescent="0.25">
      <c r="BF57467" s="1"/>
    </row>
    <row r="57468" spans="58:58" x14ac:dyDescent="0.25">
      <c r="BF57468" s="1"/>
    </row>
    <row r="57469" spans="58:58" x14ac:dyDescent="0.25">
      <c r="BF57469" s="1"/>
    </row>
    <row r="57470" spans="58:58" x14ac:dyDescent="0.25">
      <c r="BF57470" s="1"/>
    </row>
    <row r="57471" spans="58:58" x14ac:dyDescent="0.25">
      <c r="BF57471" s="1"/>
    </row>
    <row r="57472" spans="58:58" x14ac:dyDescent="0.25">
      <c r="BF57472" s="1"/>
    </row>
    <row r="57473" spans="58:58" x14ac:dyDescent="0.25">
      <c r="BF57473" s="1"/>
    </row>
    <row r="57474" spans="58:58" x14ac:dyDescent="0.25">
      <c r="BF57474" s="1"/>
    </row>
    <row r="57475" spans="58:58" x14ac:dyDescent="0.25">
      <c r="BF57475" s="1"/>
    </row>
    <row r="57476" spans="58:58" x14ac:dyDescent="0.25">
      <c r="BF57476" s="1"/>
    </row>
    <row r="57477" spans="58:58" x14ac:dyDescent="0.25">
      <c r="BF57477" s="1"/>
    </row>
    <row r="57478" spans="58:58" x14ac:dyDescent="0.25">
      <c r="BF57478" s="1"/>
    </row>
    <row r="57479" spans="58:58" x14ac:dyDescent="0.25">
      <c r="BF57479" s="1"/>
    </row>
    <row r="57480" spans="58:58" x14ac:dyDescent="0.25">
      <c r="BF57480" s="1"/>
    </row>
    <row r="57481" spans="58:58" x14ac:dyDescent="0.25">
      <c r="BF57481" s="1"/>
    </row>
    <row r="57482" spans="58:58" x14ac:dyDescent="0.25">
      <c r="BF57482" s="1"/>
    </row>
    <row r="57483" spans="58:58" x14ac:dyDescent="0.25">
      <c r="BF57483" s="1"/>
    </row>
    <row r="57484" spans="58:58" x14ac:dyDescent="0.25">
      <c r="BF57484" s="1"/>
    </row>
    <row r="57485" spans="58:58" x14ac:dyDescent="0.25">
      <c r="BF57485" s="1"/>
    </row>
    <row r="57486" spans="58:58" x14ac:dyDescent="0.25">
      <c r="BF57486" s="1"/>
    </row>
    <row r="57487" spans="58:58" x14ac:dyDescent="0.25">
      <c r="BF57487" s="1"/>
    </row>
    <row r="57488" spans="58:58" x14ac:dyDescent="0.25">
      <c r="BF57488" s="1"/>
    </row>
    <row r="57489" spans="58:58" x14ac:dyDescent="0.25">
      <c r="BF57489" s="1"/>
    </row>
    <row r="57490" spans="58:58" x14ac:dyDescent="0.25">
      <c r="BF57490" s="1"/>
    </row>
    <row r="57491" spans="58:58" x14ac:dyDescent="0.25">
      <c r="BF57491" s="1"/>
    </row>
    <row r="57492" spans="58:58" x14ac:dyDescent="0.25">
      <c r="BF57492" s="1"/>
    </row>
    <row r="57493" spans="58:58" x14ac:dyDescent="0.25">
      <c r="BF57493" s="1"/>
    </row>
    <row r="57494" spans="58:58" x14ac:dyDescent="0.25">
      <c r="BF57494" s="1"/>
    </row>
    <row r="57495" spans="58:58" x14ac:dyDescent="0.25">
      <c r="BF57495" s="1"/>
    </row>
    <row r="57496" spans="58:58" x14ac:dyDescent="0.25">
      <c r="BF57496" s="1"/>
    </row>
    <row r="57497" spans="58:58" x14ac:dyDescent="0.25">
      <c r="BF57497" s="1"/>
    </row>
    <row r="57498" spans="58:58" x14ac:dyDescent="0.25">
      <c r="BF57498" s="1"/>
    </row>
    <row r="57499" spans="58:58" x14ac:dyDescent="0.25">
      <c r="BF57499" s="1"/>
    </row>
    <row r="57500" spans="58:58" x14ac:dyDescent="0.25">
      <c r="BF57500" s="1"/>
    </row>
    <row r="57501" spans="58:58" x14ac:dyDescent="0.25">
      <c r="BF57501" s="1"/>
    </row>
    <row r="57502" spans="58:58" x14ac:dyDescent="0.25">
      <c r="BF57502" s="1"/>
    </row>
    <row r="57503" spans="58:58" x14ac:dyDescent="0.25">
      <c r="BF57503" s="1"/>
    </row>
    <row r="57504" spans="58:58" x14ac:dyDescent="0.25">
      <c r="BF57504" s="1"/>
    </row>
    <row r="57505" spans="58:58" x14ac:dyDescent="0.25">
      <c r="BF57505" s="1"/>
    </row>
    <row r="57506" spans="58:58" x14ac:dyDescent="0.25">
      <c r="BF57506" s="1"/>
    </row>
    <row r="57507" spans="58:58" x14ac:dyDescent="0.25">
      <c r="BF57507" s="1"/>
    </row>
    <row r="57508" spans="58:58" x14ac:dyDescent="0.25">
      <c r="BF57508" s="1"/>
    </row>
    <row r="57509" spans="58:58" x14ac:dyDescent="0.25">
      <c r="BF57509" s="1"/>
    </row>
    <row r="57510" spans="58:58" x14ac:dyDescent="0.25">
      <c r="BF57510" s="1"/>
    </row>
    <row r="57511" spans="58:58" x14ac:dyDescent="0.25">
      <c r="BF57511" s="1"/>
    </row>
    <row r="57512" spans="58:58" x14ac:dyDescent="0.25">
      <c r="BF57512" s="1"/>
    </row>
    <row r="57513" spans="58:58" x14ac:dyDescent="0.25">
      <c r="BF57513" s="1"/>
    </row>
    <row r="57514" spans="58:58" x14ac:dyDescent="0.25">
      <c r="BF57514" s="1"/>
    </row>
    <row r="57515" spans="58:58" x14ac:dyDescent="0.25">
      <c r="BF57515" s="1"/>
    </row>
    <row r="57516" spans="58:58" x14ac:dyDescent="0.25">
      <c r="BF57516" s="1"/>
    </row>
    <row r="57517" spans="58:58" x14ac:dyDescent="0.25">
      <c r="BF57517" s="1"/>
    </row>
    <row r="57518" spans="58:58" x14ac:dyDescent="0.25">
      <c r="BF57518" s="1"/>
    </row>
    <row r="57519" spans="58:58" x14ac:dyDescent="0.25">
      <c r="BF57519" s="1"/>
    </row>
    <row r="57520" spans="58:58" x14ac:dyDescent="0.25">
      <c r="BF57520" s="1"/>
    </row>
    <row r="57521" spans="58:58" x14ac:dyDescent="0.25">
      <c r="BF57521" s="1"/>
    </row>
    <row r="57522" spans="58:58" x14ac:dyDescent="0.25">
      <c r="BF57522" s="1"/>
    </row>
    <row r="57523" spans="58:58" x14ac:dyDescent="0.25">
      <c r="BF57523" s="1"/>
    </row>
    <row r="57524" spans="58:58" x14ac:dyDescent="0.25">
      <c r="BF57524" s="1"/>
    </row>
    <row r="57525" spans="58:58" x14ac:dyDescent="0.25">
      <c r="BF57525" s="1"/>
    </row>
    <row r="57526" spans="58:58" x14ac:dyDescent="0.25">
      <c r="BF57526" s="1"/>
    </row>
    <row r="57527" spans="58:58" x14ac:dyDescent="0.25">
      <c r="BF57527" s="1"/>
    </row>
    <row r="57528" spans="58:58" x14ac:dyDescent="0.25">
      <c r="BF57528" s="1"/>
    </row>
    <row r="57529" spans="58:58" x14ac:dyDescent="0.25">
      <c r="BF57529" s="1"/>
    </row>
    <row r="57530" spans="58:58" x14ac:dyDescent="0.25">
      <c r="BF57530" s="1"/>
    </row>
    <row r="57531" spans="58:58" x14ac:dyDescent="0.25">
      <c r="BF57531" s="1"/>
    </row>
    <row r="57532" spans="58:58" x14ac:dyDescent="0.25">
      <c r="BF57532" s="1"/>
    </row>
    <row r="57533" spans="58:58" x14ac:dyDescent="0.25">
      <c r="BF57533" s="1"/>
    </row>
    <row r="57534" spans="58:58" x14ac:dyDescent="0.25">
      <c r="BF57534" s="1"/>
    </row>
    <row r="57535" spans="58:58" x14ac:dyDescent="0.25">
      <c r="BF57535" s="1"/>
    </row>
    <row r="57536" spans="58:58" x14ac:dyDescent="0.25">
      <c r="BF57536" s="1"/>
    </row>
    <row r="57537" spans="58:58" x14ac:dyDescent="0.25">
      <c r="BF57537" s="1"/>
    </row>
    <row r="57538" spans="58:58" x14ac:dyDescent="0.25">
      <c r="BF57538" s="1"/>
    </row>
    <row r="57539" spans="58:58" x14ac:dyDescent="0.25">
      <c r="BF57539" s="1"/>
    </row>
    <row r="57540" spans="58:58" x14ac:dyDescent="0.25">
      <c r="BF57540" s="1"/>
    </row>
    <row r="57541" spans="58:58" x14ac:dyDescent="0.25">
      <c r="BF57541" s="1"/>
    </row>
    <row r="57542" spans="58:58" x14ac:dyDescent="0.25">
      <c r="BF57542" s="1"/>
    </row>
    <row r="57543" spans="58:58" x14ac:dyDescent="0.25">
      <c r="BF57543" s="1"/>
    </row>
    <row r="57544" spans="58:58" x14ac:dyDescent="0.25">
      <c r="BF57544" s="1"/>
    </row>
    <row r="57545" spans="58:58" x14ac:dyDescent="0.25">
      <c r="BF57545" s="1"/>
    </row>
    <row r="57546" spans="58:58" x14ac:dyDescent="0.25">
      <c r="BF57546" s="1"/>
    </row>
    <row r="57547" spans="58:58" x14ac:dyDescent="0.25">
      <c r="BF57547" s="1"/>
    </row>
    <row r="57548" spans="58:58" x14ac:dyDescent="0.25">
      <c r="BF57548" s="1"/>
    </row>
    <row r="57549" spans="58:58" x14ac:dyDescent="0.25">
      <c r="BF57549" s="1"/>
    </row>
    <row r="57550" spans="58:58" x14ac:dyDescent="0.25">
      <c r="BF57550" s="1"/>
    </row>
    <row r="57551" spans="58:58" x14ac:dyDescent="0.25">
      <c r="BF57551" s="1"/>
    </row>
    <row r="57552" spans="58:58" x14ac:dyDescent="0.25">
      <c r="BF57552" s="1"/>
    </row>
    <row r="57553" spans="58:58" x14ac:dyDescent="0.25">
      <c r="BF57553" s="1"/>
    </row>
    <row r="57554" spans="58:58" x14ac:dyDescent="0.25">
      <c r="BF57554" s="1"/>
    </row>
    <row r="57555" spans="58:58" x14ac:dyDescent="0.25">
      <c r="BF57555" s="1"/>
    </row>
    <row r="57556" spans="58:58" x14ac:dyDescent="0.25">
      <c r="BF57556" s="1"/>
    </row>
    <row r="57557" spans="58:58" x14ac:dyDescent="0.25">
      <c r="BF57557" s="1"/>
    </row>
    <row r="57558" spans="58:58" x14ac:dyDescent="0.25">
      <c r="BF57558" s="1"/>
    </row>
    <row r="57559" spans="58:58" x14ac:dyDescent="0.25">
      <c r="BF57559" s="1"/>
    </row>
    <row r="57560" spans="58:58" x14ac:dyDescent="0.25">
      <c r="BF57560" s="1"/>
    </row>
    <row r="57561" spans="58:58" x14ac:dyDescent="0.25">
      <c r="BF57561" s="1"/>
    </row>
    <row r="57562" spans="58:58" x14ac:dyDescent="0.25">
      <c r="BF57562" s="1"/>
    </row>
    <row r="57563" spans="58:58" x14ac:dyDescent="0.25">
      <c r="BF57563" s="1"/>
    </row>
    <row r="57564" spans="58:58" x14ac:dyDescent="0.25">
      <c r="BF57564" s="1"/>
    </row>
    <row r="57565" spans="58:58" x14ac:dyDescent="0.25">
      <c r="BF57565" s="1"/>
    </row>
    <row r="57566" spans="58:58" x14ac:dyDescent="0.25">
      <c r="BF57566" s="1"/>
    </row>
    <row r="57567" spans="58:58" x14ac:dyDescent="0.25">
      <c r="BF57567" s="1"/>
    </row>
    <row r="57568" spans="58:58" x14ac:dyDescent="0.25">
      <c r="BF57568" s="1"/>
    </row>
    <row r="57569" spans="58:58" x14ac:dyDescent="0.25">
      <c r="BF57569" s="1"/>
    </row>
    <row r="57570" spans="58:58" x14ac:dyDescent="0.25">
      <c r="BF57570" s="1"/>
    </row>
    <row r="57571" spans="58:58" x14ac:dyDescent="0.25">
      <c r="BF57571" s="1"/>
    </row>
    <row r="57572" spans="58:58" x14ac:dyDescent="0.25">
      <c r="BF57572" s="1"/>
    </row>
    <row r="57573" spans="58:58" x14ac:dyDescent="0.25">
      <c r="BF57573" s="1"/>
    </row>
    <row r="57574" spans="58:58" x14ac:dyDescent="0.25">
      <c r="BF57574" s="1"/>
    </row>
    <row r="57575" spans="58:58" x14ac:dyDescent="0.25">
      <c r="BF57575" s="1"/>
    </row>
    <row r="57576" spans="58:58" x14ac:dyDescent="0.25">
      <c r="BF57576" s="1"/>
    </row>
    <row r="57577" spans="58:58" x14ac:dyDescent="0.25">
      <c r="BF57577" s="1"/>
    </row>
    <row r="57578" spans="58:58" x14ac:dyDescent="0.25">
      <c r="BF57578" s="1"/>
    </row>
    <row r="57579" spans="58:58" x14ac:dyDescent="0.25">
      <c r="BF57579" s="1"/>
    </row>
    <row r="57580" spans="58:58" x14ac:dyDescent="0.25">
      <c r="BF57580" s="1"/>
    </row>
    <row r="57581" spans="58:58" x14ac:dyDescent="0.25">
      <c r="BF57581" s="1"/>
    </row>
    <row r="57582" spans="58:58" x14ac:dyDescent="0.25">
      <c r="BF57582" s="1"/>
    </row>
    <row r="57583" spans="58:58" x14ac:dyDescent="0.25">
      <c r="BF57583" s="1"/>
    </row>
    <row r="57584" spans="58:58" x14ac:dyDescent="0.25">
      <c r="BF57584" s="1"/>
    </row>
    <row r="57585" spans="58:58" x14ac:dyDescent="0.25">
      <c r="BF57585" s="1"/>
    </row>
    <row r="57586" spans="58:58" x14ac:dyDescent="0.25">
      <c r="BF57586" s="1"/>
    </row>
    <row r="57587" spans="58:58" x14ac:dyDescent="0.25">
      <c r="BF57587" s="1"/>
    </row>
    <row r="57588" spans="58:58" x14ac:dyDescent="0.25">
      <c r="BF57588" s="1"/>
    </row>
    <row r="57589" spans="58:58" x14ac:dyDescent="0.25">
      <c r="BF57589" s="1"/>
    </row>
    <row r="57590" spans="58:58" x14ac:dyDescent="0.25">
      <c r="BF57590" s="1"/>
    </row>
    <row r="57591" spans="58:58" x14ac:dyDescent="0.25">
      <c r="BF57591" s="1"/>
    </row>
    <row r="57592" spans="58:58" x14ac:dyDescent="0.25">
      <c r="BF57592" s="1"/>
    </row>
    <row r="57593" spans="58:58" x14ac:dyDescent="0.25">
      <c r="BF57593" s="1"/>
    </row>
    <row r="57594" spans="58:58" x14ac:dyDescent="0.25">
      <c r="BF57594" s="1"/>
    </row>
    <row r="57595" spans="58:58" x14ac:dyDescent="0.25">
      <c r="BF57595" s="1"/>
    </row>
    <row r="57596" spans="58:58" x14ac:dyDescent="0.25">
      <c r="BF57596" s="1"/>
    </row>
    <row r="57597" spans="58:58" x14ac:dyDescent="0.25">
      <c r="BF57597" s="1"/>
    </row>
    <row r="57598" spans="58:58" x14ac:dyDescent="0.25">
      <c r="BF57598" s="1"/>
    </row>
    <row r="57599" spans="58:58" x14ac:dyDescent="0.25">
      <c r="BF57599" s="1"/>
    </row>
    <row r="57600" spans="58:58" x14ac:dyDescent="0.25">
      <c r="BF57600" s="1"/>
    </row>
    <row r="57601" spans="58:58" x14ac:dyDescent="0.25">
      <c r="BF57601" s="1"/>
    </row>
    <row r="57602" spans="58:58" x14ac:dyDescent="0.25">
      <c r="BF57602" s="1"/>
    </row>
    <row r="57603" spans="58:58" x14ac:dyDescent="0.25">
      <c r="BF57603" s="1"/>
    </row>
    <row r="57604" spans="58:58" x14ac:dyDescent="0.25">
      <c r="BF57604" s="1"/>
    </row>
    <row r="57605" spans="58:58" x14ac:dyDescent="0.25">
      <c r="BF57605" s="1"/>
    </row>
    <row r="57606" spans="58:58" x14ac:dyDescent="0.25">
      <c r="BF57606" s="1"/>
    </row>
    <row r="57607" spans="58:58" x14ac:dyDescent="0.25">
      <c r="BF57607" s="1"/>
    </row>
    <row r="57608" spans="58:58" x14ac:dyDescent="0.25">
      <c r="BF57608" s="1"/>
    </row>
    <row r="57609" spans="58:58" x14ac:dyDescent="0.25">
      <c r="BF57609" s="1"/>
    </row>
    <row r="57610" spans="58:58" x14ac:dyDescent="0.25">
      <c r="BF57610" s="1"/>
    </row>
    <row r="57611" spans="58:58" x14ac:dyDescent="0.25">
      <c r="BF57611" s="1"/>
    </row>
    <row r="57612" spans="58:58" x14ac:dyDescent="0.25">
      <c r="BF57612" s="1"/>
    </row>
    <row r="57613" spans="58:58" x14ac:dyDescent="0.25">
      <c r="BF57613" s="1"/>
    </row>
    <row r="57614" spans="58:58" x14ac:dyDescent="0.25">
      <c r="BF57614" s="1"/>
    </row>
    <row r="57615" spans="58:58" x14ac:dyDescent="0.25">
      <c r="BF57615" s="1"/>
    </row>
    <row r="57616" spans="58:58" x14ac:dyDescent="0.25">
      <c r="BF57616" s="1"/>
    </row>
    <row r="57617" spans="58:58" x14ac:dyDescent="0.25">
      <c r="BF57617" s="1"/>
    </row>
    <row r="57618" spans="58:58" x14ac:dyDescent="0.25">
      <c r="BF57618" s="1"/>
    </row>
    <row r="57619" spans="58:58" x14ac:dyDescent="0.25">
      <c r="BF57619" s="1"/>
    </row>
    <row r="57620" spans="58:58" x14ac:dyDescent="0.25">
      <c r="BF57620" s="1"/>
    </row>
    <row r="57621" spans="58:58" x14ac:dyDescent="0.25">
      <c r="BF57621" s="1"/>
    </row>
    <row r="57622" spans="58:58" x14ac:dyDescent="0.25">
      <c r="BF57622" s="1"/>
    </row>
    <row r="57623" spans="58:58" x14ac:dyDescent="0.25">
      <c r="BF57623" s="1"/>
    </row>
    <row r="57624" spans="58:58" x14ac:dyDescent="0.25">
      <c r="BF57624" s="1"/>
    </row>
    <row r="57625" spans="58:58" x14ac:dyDescent="0.25">
      <c r="BF57625" s="1"/>
    </row>
    <row r="57626" spans="58:58" x14ac:dyDescent="0.25">
      <c r="BF57626" s="1"/>
    </row>
    <row r="57627" spans="58:58" x14ac:dyDescent="0.25">
      <c r="BF57627" s="1"/>
    </row>
    <row r="57628" spans="58:58" x14ac:dyDescent="0.25">
      <c r="BF57628" s="1"/>
    </row>
    <row r="57629" spans="58:58" x14ac:dyDescent="0.25">
      <c r="BF57629" s="1"/>
    </row>
    <row r="57630" spans="58:58" x14ac:dyDescent="0.25">
      <c r="BF57630" s="1"/>
    </row>
    <row r="57631" spans="58:58" x14ac:dyDescent="0.25">
      <c r="BF57631" s="1"/>
    </row>
    <row r="57632" spans="58:58" x14ac:dyDescent="0.25">
      <c r="BF57632" s="1"/>
    </row>
    <row r="57633" spans="58:58" x14ac:dyDescent="0.25">
      <c r="BF57633" s="1"/>
    </row>
    <row r="57634" spans="58:58" x14ac:dyDescent="0.25">
      <c r="BF57634" s="1"/>
    </row>
    <row r="57635" spans="58:58" x14ac:dyDescent="0.25">
      <c r="BF57635" s="1"/>
    </row>
    <row r="57636" spans="58:58" x14ac:dyDescent="0.25">
      <c r="BF57636" s="1"/>
    </row>
    <row r="57637" spans="58:58" x14ac:dyDescent="0.25">
      <c r="BF57637" s="1"/>
    </row>
    <row r="57638" spans="58:58" x14ac:dyDescent="0.25">
      <c r="BF57638" s="1"/>
    </row>
    <row r="57639" spans="58:58" x14ac:dyDescent="0.25">
      <c r="BF57639" s="1"/>
    </row>
    <row r="57640" spans="58:58" x14ac:dyDescent="0.25">
      <c r="BF57640" s="1"/>
    </row>
    <row r="57641" spans="58:58" x14ac:dyDescent="0.25">
      <c r="BF57641" s="1"/>
    </row>
    <row r="57642" spans="58:58" x14ac:dyDescent="0.25">
      <c r="BF57642" s="1"/>
    </row>
    <row r="57643" spans="58:58" x14ac:dyDescent="0.25">
      <c r="BF57643" s="1"/>
    </row>
    <row r="57644" spans="58:58" x14ac:dyDescent="0.25">
      <c r="BF57644" s="1"/>
    </row>
    <row r="57645" spans="58:58" x14ac:dyDescent="0.25">
      <c r="BF57645" s="1"/>
    </row>
    <row r="57646" spans="58:58" x14ac:dyDescent="0.25">
      <c r="BF57646" s="1"/>
    </row>
    <row r="57647" spans="58:58" x14ac:dyDescent="0.25">
      <c r="BF57647" s="1"/>
    </row>
    <row r="57648" spans="58:58" x14ac:dyDescent="0.25">
      <c r="BF57648" s="1"/>
    </row>
    <row r="57649" spans="58:58" x14ac:dyDescent="0.25">
      <c r="BF57649" s="1"/>
    </row>
    <row r="57650" spans="58:58" x14ac:dyDescent="0.25">
      <c r="BF57650" s="1"/>
    </row>
    <row r="57651" spans="58:58" x14ac:dyDescent="0.25">
      <c r="BF57651" s="1"/>
    </row>
    <row r="57652" spans="58:58" x14ac:dyDescent="0.25">
      <c r="BF57652" s="1"/>
    </row>
    <row r="57653" spans="58:58" x14ac:dyDescent="0.25">
      <c r="BF57653" s="1"/>
    </row>
    <row r="57654" spans="58:58" x14ac:dyDescent="0.25">
      <c r="BF57654" s="1"/>
    </row>
    <row r="57655" spans="58:58" x14ac:dyDescent="0.25">
      <c r="BF57655" s="1"/>
    </row>
    <row r="57656" spans="58:58" x14ac:dyDescent="0.25">
      <c r="BF57656" s="1"/>
    </row>
    <row r="57657" spans="58:58" x14ac:dyDescent="0.25">
      <c r="BF57657" s="1"/>
    </row>
    <row r="57658" spans="58:58" x14ac:dyDescent="0.25">
      <c r="BF57658" s="1"/>
    </row>
    <row r="57659" spans="58:58" x14ac:dyDescent="0.25">
      <c r="BF57659" s="1"/>
    </row>
    <row r="57660" spans="58:58" x14ac:dyDescent="0.25">
      <c r="BF57660" s="1"/>
    </row>
    <row r="57661" spans="58:58" x14ac:dyDescent="0.25">
      <c r="BF57661" s="1"/>
    </row>
    <row r="57662" spans="58:58" x14ac:dyDescent="0.25">
      <c r="BF57662" s="1"/>
    </row>
    <row r="57663" spans="58:58" x14ac:dyDescent="0.25">
      <c r="BF57663" s="1"/>
    </row>
    <row r="57664" spans="58:58" x14ac:dyDescent="0.25">
      <c r="BF57664" s="1"/>
    </row>
    <row r="57665" spans="58:58" x14ac:dyDescent="0.25">
      <c r="BF57665" s="1"/>
    </row>
    <row r="57666" spans="58:58" x14ac:dyDescent="0.25">
      <c r="BF57666" s="1"/>
    </row>
    <row r="57667" spans="58:58" x14ac:dyDescent="0.25">
      <c r="BF57667" s="1"/>
    </row>
    <row r="57668" spans="58:58" x14ac:dyDescent="0.25">
      <c r="BF57668" s="1"/>
    </row>
    <row r="57669" spans="58:58" x14ac:dyDescent="0.25">
      <c r="BF57669" s="1"/>
    </row>
    <row r="57670" spans="58:58" x14ac:dyDescent="0.25">
      <c r="BF57670" s="1"/>
    </row>
    <row r="57671" spans="58:58" x14ac:dyDescent="0.25">
      <c r="BF57671" s="1"/>
    </row>
    <row r="57672" spans="58:58" x14ac:dyDescent="0.25">
      <c r="BF57672" s="1"/>
    </row>
    <row r="57673" spans="58:58" x14ac:dyDescent="0.25">
      <c r="BF57673" s="1"/>
    </row>
    <row r="57674" spans="58:58" x14ac:dyDescent="0.25">
      <c r="BF57674" s="1"/>
    </row>
    <row r="57675" spans="58:58" x14ac:dyDescent="0.25">
      <c r="BF57675" s="1"/>
    </row>
    <row r="57676" spans="58:58" x14ac:dyDescent="0.25">
      <c r="BF57676" s="1"/>
    </row>
    <row r="57677" spans="58:58" x14ac:dyDescent="0.25">
      <c r="BF57677" s="1"/>
    </row>
    <row r="57678" spans="58:58" x14ac:dyDescent="0.25">
      <c r="BF57678" s="1"/>
    </row>
    <row r="57679" spans="58:58" x14ac:dyDescent="0.25">
      <c r="BF57679" s="1"/>
    </row>
    <row r="57680" spans="58:58" x14ac:dyDescent="0.25">
      <c r="BF57680" s="1"/>
    </row>
    <row r="57681" spans="58:58" x14ac:dyDescent="0.25">
      <c r="BF57681" s="1"/>
    </row>
    <row r="57682" spans="58:58" x14ac:dyDescent="0.25">
      <c r="BF57682" s="1"/>
    </row>
    <row r="57683" spans="58:58" x14ac:dyDescent="0.25">
      <c r="BF57683" s="1"/>
    </row>
    <row r="57684" spans="58:58" x14ac:dyDescent="0.25">
      <c r="BF57684" s="1"/>
    </row>
    <row r="57685" spans="58:58" x14ac:dyDescent="0.25">
      <c r="BF57685" s="1"/>
    </row>
    <row r="57686" spans="58:58" x14ac:dyDescent="0.25">
      <c r="BF57686" s="1"/>
    </row>
    <row r="57687" spans="58:58" x14ac:dyDescent="0.25">
      <c r="BF57687" s="1"/>
    </row>
    <row r="57688" spans="58:58" x14ac:dyDescent="0.25">
      <c r="BF57688" s="1"/>
    </row>
    <row r="57689" spans="58:58" x14ac:dyDescent="0.25">
      <c r="BF57689" s="1"/>
    </row>
    <row r="57690" spans="58:58" x14ac:dyDescent="0.25">
      <c r="BF57690" s="1"/>
    </row>
    <row r="57691" spans="58:58" x14ac:dyDescent="0.25">
      <c r="BF57691" s="1"/>
    </row>
    <row r="57692" spans="58:58" x14ac:dyDescent="0.25">
      <c r="BF57692" s="1"/>
    </row>
    <row r="57693" spans="58:58" x14ac:dyDescent="0.25">
      <c r="BF57693" s="1"/>
    </row>
    <row r="57694" spans="58:58" x14ac:dyDescent="0.25">
      <c r="BF57694" s="1"/>
    </row>
    <row r="57695" spans="58:58" x14ac:dyDescent="0.25">
      <c r="BF57695" s="1"/>
    </row>
    <row r="57696" spans="58:58" x14ac:dyDescent="0.25">
      <c r="BF57696" s="1"/>
    </row>
    <row r="57697" spans="58:58" x14ac:dyDescent="0.25">
      <c r="BF57697" s="1"/>
    </row>
    <row r="57698" spans="58:58" x14ac:dyDescent="0.25">
      <c r="BF57698" s="1"/>
    </row>
    <row r="57699" spans="58:58" x14ac:dyDescent="0.25">
      <c r="BF57699" s="1"/>
    </row>
    <row r="57700" spans="58:58" x14ac:dyDescent="0.25">
      <c r="BF57700" s="1"/>
    </row>
    <row r="57701" spans="58:58" x14ac:dyDescent="0.25">
      <c r="BF57701" s="1"/>
    </row>
    <row r="57702" spans="58:58" x14ac:dyDescent="0.25">
      <c r="BF57702" s="1"/>
    </row>
    <row r="57703" spans="58:58" x14ac:dyDescent="0.25">
      <c r="BF57703" s="1"/>
    </row>
    <row r="57704" spans="58:58" x14ac:dyDescent="0.25">
      <c r="BF57704" s="1"/>
    </row>
    <row r="57705" spans="58:58" x14ac:dyDescent="0.25">
      <c r="BF57705" s="1"/>
    </row>
    <row r="57706" spans="58:58" x14ac:dyDescent="0.25">
      <c r="BF57706" s="1"/>
    </row>
    <row r="57707" spans="58:58" x14ac:dyDescent="0.25">
      <c r="BF57707" s="1"/>
    </row>
    <row r="57708" spans="58:58" x14ac:dyDescent="0.25">
      <c r="BF57708" s="1"/>
    </row>
    <row r="57709" spans="58:58" x14ac:dyDescent="0.25">
      <c r="BF57709" s="1"/>
    </row>
    <row r="57710" spans="58:58" x14ac:dyDescent="0.25">
      <c r="BF57710" s="1"/>
    </row>
    <row r="57711" spans="58:58" x14ac:dyDescent="0.25">
      <c r="BF57711" s="1"/>
    </row>
    <row r="57712" spans="58:58" x14ac:dyDescent="0.25">
      <c r="BF57712" s="1"/>
    </row>
    <row r="57713" spans="58:58" x14ac:dyDescent="0.25">
      <c r="BF57713" s="1"/>
    </row>
    <row r="57714" spans="58:58" x14ac:dyDescent="0.25">
      <c r="BF57714" s="1"/>
    </row>
    <row r="57715" spans="58:58" x14ac:dyDescent="0.25">
      <c r="BF57715" s="1"/>
    </row>
    <row r="57716" spans="58:58" x14ac:dyDescent="0.25">
      <c r="BF57716" s="1"/>
    </row>
    <row r="57717" spans="58:58" x14ac:dyDescent="0.25">
      <c r="BF57717" s="1"/>
    </row>
    <row r="57718" spans="58:58" x14ac:dyDescent="0.25">
      <c r="BF57718" s="1"/>
    </row>
    <row r="57719" spans="58:58" x14ac:dyDescent="0.25">
      <c r="BF57719" s="1"/>
    </row>
    <row r="57720" spans="58:58" x14ac:dyDescent="0.25">
      <c r="BF57720" s="1"/>
    </row>
    <row r="57721" spans="58:58" x14ac:dyDescent="0.25">
      <c r="BF57721" s="1"/>
    </row>
    <row r="57722" spans="58:58" x14ac:dyDescent="0.25">
      <c r="BF57722" s="1"/>
    </row>
    <row r="57723" spans="58:58" x14ac:dyDescent="0.25">
      <c r="BF57723" s="1"/>
    </row>
    <row r="57724" spans="58:58" x14ac:dyDescent="0.25">
      <c r="BF57724" s="1"/>
    </row>
    <row r="57725" spans="58:58" x14ac:dyDescent="0.25">
      <c r="BF57725" s="1"/>
    </row>
    <row r="57726" spans="58:58" x14ac:dyDescent="0.25">
      <c r="BF57726" s="1"/>
    </row>
    <row r="57727" spans="58:58" x14ac:dyDescent="0.25">
      <c r="BF57727" s="1"/>
    </row>
    <row r="57728" spans="58:58" x14ac:dyDescent="0.25">
      <c r="BF57728" s="1"/>
    </row>
    <row r="57729" spans="58:58" x14ac:dyDescent="0.25">
      <c r="BF57729" s="1"/>
    </row>
    <row r="57730" spans="58:58" x14ac:dyDescent="0.25">
      <c r="BF57730" s="1"/>
    </row>
    <row r="57731" spans="58:58" x14ac:dyDescent="0.25">
      <c r="BF57731" s="1"/>
    </row>
    <row r="57732" spans="58:58" x14ac:dyDescent="0.25">
      <c r="BF57732" s="1"/>
    </row>
    <row r="57733" spans="58:58" x14ac:dyDescent="0.25">
      <c r="BF57733" s="1"/>
    </row>
    <row r="57734" spans="58:58" x14ac:dyDescent="0.25">
      <c r="BF57734" s="1"/>
    </row>
    <row r="57735" spans="58:58" x14ac:dyDescent="0.25">
      <c r="BF57735" s="1"/>
    </row>
    <row r="57736" spans="58:58" x14ac:dyDescent="0.25">
      <c r="BF57736" s="1"/>
    </row>
    <row r="57737" spans="58:58" x14ac:dyDescent="0.25">
      <c r="BF57737" s="1"/>
    </row>
    <row r="57738" spans="58:58" x14ac:dyDescent="0.25">
      <c r="BF57738" s="1"/>
    </row>
    <row r="57739" spans="58:58" x14ac:dyDescent="0.25">
      <c r="BF57739" s="1"/>
    </row>
    <row r="57740" spans="58:58" x14ac:dyDescent="0.25">
      <c r="BF57740" s="1"/>
    </row>
    <row r="57741" spans="58:58" x14ac:dyDescent="0.25">
      <c r="BF57741" s="1"/>
    </row>
    <row r="57742" spans="58:58" x14ac:dyDescent="0.25">
      <c r="BF57742" s="1"/>
    </row>
    <row r="57743" spans="58:58" x14ac:dyDescent="0.25">
      <c r="BF57743" s="1"/>
    </row>
    <row r="57744" spans="58:58" x14ac:dyDescent="0.25">
      <c r="BF57744" s="1"/>
    </row>
    <row r="57745" spans="58:58" x14ac:dyDescent="0.25">
      <c r="BF57745" s="1"/>
    </row>
    <row r="57746" spans="58:58" x14ac:dyDescent="0.25">
      <c r="BF57746" s="1"/>
    </row>
    <row r="57747" spans="58:58" x14ac:dyDescent="0.25">
      <c r="BF57747" s="1"/>
    </row>
    <row r="57748" spans="58:58" x14ac:dyDescent="0.25">
      <c r="BF57748" s="1"/>
    </row>
    <row r="57749" spans="58:58" x14ac:dyDescent="0.25">
      <c r="BF57749" s="1"/>
    </row>
    <row r="57750" spans="58:58" x14ac:dyDescent="0.25">
      <c r="BF57750" s="1"/>
    </row>
    <row r="57751" spans="58:58" x14ac:dyDescent="0.25">
      <c r="BF57751" s="1"/>
    </row>
    <row r="57752" spans="58:58" x14ac:dyDescent="0.25">
      <c r="BF57752" s="1"/>
    </row>
    <row r="57753" spans="58:58" x14ac:dyDescent="0.25">
      <c r="BF57753" s="1"/>
    </row>
    <row r="57754" spans="58:58" x14ac:dyDescent="0.25">
      <c r="BF57754" s="1"/>
    </row>
    <row r="57755" spans="58:58" x14ac:dyDescent="0.25">
      <c r="BF57755" s="1"/>
    </row>
    <row r="57756" spans="58:58" x14ac:dyDescent="0.25">
      <c r="BF57756" s="1"/>
    </row>
    <row r="57757" spans="58:58" x14ac:dyDescent="0.25">
      <c r="BF57757" s="1"/>
    </row>
    <row r="57758" spans="58:58" x14ac:dyDescent="0.25">
      <c r="BF57758" s="1"/>
    </row>
    <row r="57759" spans="58:58" x14ac:dyDescent="0.25">
      <c r="BF57759" s="1"/>
    </row>
    <row r="57760" spans="58:58" x14ac:dyDescent="0.25">
      <c r="BF57760" s="1"/>
    </row>
    <row r="57761" spans="58:58" x14ac:dyDescent="0.25">
      <c r="BF57761" s="1"/>
    </row>
    <row r="57762" spans="58:58" x14ac:dyDescent="0.25">
      <c r="BF57762" s="1"/>
    </row>
    <row r="57763" spans="58:58" x14ac:dyDescent="0.25">
      <c r="BF57763" s="1"/>
    </row>
    <row r="57764" spans="58:58" x14ac:dyDescent="0.25">
      <c r="BF57764" s="1"/>
    </row>
    <row r="57765" spans="58:58" x14ac:dyDescent="0.25">
      <c r="BF57765" s="1"/>
    </row>
    <row r="57766" spans="58:58" x14ac:dyDescent="0.25">
      <c r="BF57766" s="1"/>
    </row>
    <row r="57767" spans="58:58" x14ac:dyDescent="0.25">
      <c r="BF57767" s="1"/>
    </row>
    <row r="57768" spans="58:58" x14ac:dyDescent="0.25">
      <c r="BF57768" s="1"/>
    </row>
    <row r="57769" spans="58:58" x14ac:dyDescent="0.25">
      <c r="BF57769" s="1"/>
    </row>
    <row r="57770" spans="58:58" x14ac:dyDescent="0.25">
      <c r="BF57770" s="1"/>
    </row>
    <row r="57771" spans="58:58" x14ac:dyDescent="0.25">
      <c r="BF57771" s="1"/>
    </row>
    <row r="57772" spans="58:58" x14ac:dyDescent="0.25">
      <c r="BF57772" s="1"/>
    </row>
    <row r="57773" spans="58:58" x14ac:dyDescent="0.25">
      <c r="BF57773" s="1"/>
    </row>
    <row r="57774" spans="58:58" x14ac:dyDescent="0.25">
      <c r="BF57774" s="1"/>
    </row>
    <row r="57775" spans="58:58" x14ac:dyDescent="0.25">
      <c r="BF57775" s="1"/>
    </row>
    <row r="57776" spans="58:58" x14ac:dyDescent="0.25">
      <c r="BF57776" s="1"/>
    </row>
    <row r="57777" spans="58:58" x14ac:dyDescent="0.25">
      <c r="BF57777" s="1"/>
    </row>
    <row r="57778" spans="58:58" x14ac:dyDescent="0.25">
      <c r="BF57778" s="1"/>
    </row>
    <row r="57779" spans="58:58" x14ac:dyDescent="0.25">
      <c r="BF57779" s="1"/>
    </row>
    <row r="57780" spans="58:58" x14ac:dyDescent="0.25">
      <c r="BF57780" s="1"/>
    </row>
    <row r="57781" spans="58:58" x14ac:dyDescent="0.25">
      <c r="BF57781" s="1"/>
    </row>
    <row r="57782" spans="58:58" x14ac:dyDescent="0.25">
      <c r="BF57782" s="1"/>
    </row>
    <row r="57783" spans="58:58" x14ac:dyDescent="0.25">
      <c r="BF57783" s="1"/>
    </row>
    <row r="57784" spans="58:58" x14ac:dyDescent="0.25">
      <c r="BF57784" s="1"/>
    </row>
    <row r="57785" spans="58:58" x14ac:dyDescent="0.25">
      <c r="BF57785" s="1"/>
    </row>
    <row r="57786" spans="58:58" x14ac:dyDescent="0.25">
      <c r="BF57786" s="1"/>
    </row>
    <row r="57787" spans="58:58" x14ac:dyDescent="0.25">
      <c r="BF57787" s="1"/>
    </row>
    <row r="57788" spans="58:58" x14ac:dyDescent="0.25">
      <c r="BF57788" s="1"/>
    </row>
    <row r="57789" spans="58:58" x14ac:dyDescent="0.25">
      <c r="BF57789" s="1"/>
    </row>
    <row r="57790" spans="58:58" x14ac:dyDescent="0.25">
      <c r="BF57790" s="1"/>
    </row>
    <row r="57791" spans="58:58" x14ac:dyDescent="0.25">
      <c r="BF57791" s="1"/>
    </row>
    <row r="57792" spans="58:58" x14ac:dyDescent="0.25">
      <c r="BF57792" s="1"/>
    </row>
    <row r="57793" spans="58:58" x14ac:dyDescent="0.25">
      <c r="BF57793" s="1"/>
    </row>
    <row r="57794" spans="58:58" x14ac:dyDescent="0.25">
      <c r="BF57794" s="1"/>
    </row>
    <row r="57795" spans="58:58" x14ac:dyDescent="0.25">
      <c r="BF57795" s="1"/>
    </row>
    <row r="57796" spans="58:58" x14ac:dyDescent="0.25">
      <c r="BF57796" s="1"/>
    </row>
    <row r="57797" spans="58:58" x14ac:dyDescent="0.25">
      <c r="BF57797" s="1"/>
    </row>
    <row r="57798" spans="58:58" x14ac:dyDescent="0.25">
      <c r="BF57798" s="1"/>
    </row>
    <row r="57799" spans="58:58" x14ac:dyDescent="0.25">
      <c r="BF57799" s="1"/>
    </row>
    <row r="57800" spans="58:58" x14ac:dyDescent="0.25">
      <c r="BF57800" s="1"/>
    </row>
    <row r="57801" spans="58:58" x14ac:dyDescent="0.25">
      <c r="BF57801" s="1"/>
    </row>
    <row r="57802" spans="58:58" x14ac:dyDescent="0.25">
      <c r="BF57802" s="1"/>
    </row>
    <row r="57803" spans="58:58" x14ac:dyDescent="0.25">
      <c r="BF57803" s="1"/>
    </row>
    <row r="57804" spans="58:58" x14ac:dyDescent="0.25">
      <c r="BF57804" s="1"/>
    </row>
    <row r="57805" spans="58:58" x14ac:dyDescent="0.25">
      <c r="BF57805" s="1"/>
    </row>
    <row r="57806" spans="58:58" x14ac:dyDescent="0.25">
      <c r="BF57806" s="1"/>
    </row>
    <row r="57807" spans="58:58" x14ac:dyDescent="0.25">
      <c r="BF57807" s="1"/>
    </row>
    <row r="57808" spans="58:58" x14ac:dyDescent="0.25">
      <c r="BF57808" s="1"/>
    </row>
    <row r="57809" spans="58:58" x14ac:dyDescent="0.25">
      <c r="BF57809" s="1"/>
    </row>
    <row r="57810" spans="58:58" x14ac:dyDescent="0.25">
      <c r="BF57810" s="1"/>
    </row>
    <row r="57811" spans="58:58" x14ac:dyDescent="0.25">
      <c r="BF57811" s="1"/>
    </row>
    <row r="57812" spans="58:58" x14ac:dyDescent="0.25">
      <c r="BF57812" s="1"/>
    </row>
    <row r="57813" spans="58:58" x14ac:dyDescent="0.25">
      <c r="BF57813" s="1"/>
    </row>
    <row r="57814" spans="58:58" x14ac:dyDescent="0.25">
      <c r="BF57814" s="1"/>
    </row>
    <row r="57815" spans="58:58" x14ac:dyDescent="0.25">
      <c r="BF57815" s="1"/>
    </row>
    <row r="57816" spans="58:58" x14ac:dyDescent="0.25">
      <c r="BF57816" s="1"/>
    </row>
    <row r="57817" spans="58:58" x14ac:dyDescent="0.25">
      <c r="BF57817" s="1"/>
    </row>
    <row r="57818" spans="58:58" x14ac:dyDescent="0.25">
      <c r="BF57818" s="1"/>
    </row>
    <row r="57819" spans="58:58" x14ac:dyDescent="0.25">
      <c r="BF57819" s="1"/>
    </row>
    <row r="57820" spans="58:58" x14ac:dyDescent="0.25">
      <c r="BF57820" s="1"/>
    </row>
    <row r="57821" spans="58:58" x14ac:dyDescent="0.25">
      <c r="BF57821" s="1"/>
    </row>
    <row r="57822" spans="58:58" x14ac:dyDescent="0.25">
      <c r="BF57822" s="1"/>
    </row>
    <row r="57823" spans="58:58" x14ac:dyDescent="0.25">
      <c r="BF57823" s="1"/>
    </row>
    <row r="57824" spans="58:58" x14ac:dyDescent="0.25">
      <c r="BF57824" s="1"/>
    </row>
    <row r="57825" spans="58:58" x14ac:dyDescent="0.25">
      <c r="BF57825" s="1"/>
    </row>
    <row r="57826" spans="58:58" x14ac:dyDescent="0.25">
      <c r="BF57826" s="1"/>
    </row>
    <row r="57827" spans="58:58" x14ac:dyDescent="0.25">
      <c r="BF57827" s="1"/>
    </row>
    <row r="57828" spans="58:58" x14ac:dyDescent="0.25">
      <c r="BF57828" s="1"/>
    </row>
    <row r="57829" spans="58:58" x14ac:dyDescent="0.25">
      <c r="BF57829" s="1"/>
    </row>
    <row r="57830" spans="58:58" x14ac:dyDescent="0.25">
      <c r="BF57830" s="1"/>
    </row>
    <row r="57831" spans="58:58" x14ac:dyDescent="0.25">
      <c r="BF57831" s="1"/>
    </row>
    <row r="57832" spans="58:58" x14ac:dyDescent="0.25">
      <c r="BF57832" s="1"/>
    </row>
    <row r="57833" spans="58:58" x14ac:dyDescent="0.25">
      <c r="BF57833" s="1"/>
    </row>
    <row r="57834" spans="58:58" x14ac:dyDescent="0.25">
      <c r="BF57834" s="1"/>
    </row>
    <row r="57835" spans="58:58" x14ac:dyDescent="0.25">
      <c r="BF57835" s="1"/>
    </row>
    <row r="57836" spans="58:58" x14ac:dyDescent="0.25">
      <c r="BF57836" s="1"/>
    </row>
    <row r="57837" spans="58:58" x14ac:dyDescent="0.25">
      <c r="BF57837" s="1"/>
    </row>
    <row r="57838" spans="58:58" x14ac:dyDescent="0.25">
      <c r="BF57838" s="1"/>
    </row>
    <row r="57839" spans="58:58" x14ac:dyDescent="0.25">
      <c r="BF57839" s="1"/>
    </row>
    <row r="57840" spans="58:58" x14ac:dyDescent="0.25">
      <c r="BF57840" s="1"/>
    </row>
    <row r="57841" spans="58:58" x14ac:dyDescent="0.25">
      <c r="BF57841" s="1"/>
    </row>
    <row r="57842" spans="58:58" x14ac:dyDescent="0.25">
      <c r="BF57842" s="1"/>
    </row>
    <row r="57843" spans="58:58" x14ac:dyDescent="0.25">
      <c r="BF57843" s="1"/>
    </row>
    <row r="57844" spans="58:58" x14ac:dyDescent="0.25">
      <c r="BF57844" s="1"/>
    </row>
    <row r="57845" spans="58:58" x14ac:dyDescent="0.25">
      <c r="BF57845" s="1"/>
    </row>
    <row r="57846" spans="58:58" x14ac:dyDescent="0.25">
      <c r="BF57846" s="1"/>
    </row>
    <row r="57847" spans="58:58" x14ac:dyDescent="0.25">
      <c r="BF57847" s="1"/>
    </row>
    <row r="57848" spans="58:58" x14ac:dyDescent="0.25">
      <c r="BF57848" s="1"/>
    </row>
    <row r="57849" spans="58:58" x14ac:dyDescent="0.25">
      <c r="BF57849" s="1"/>
    </row>
    <row r="57850" spans="58:58" x14ac:dyDescent="0.25">
      <c r="BF57850" s="1"/>
    </row>
    <row r="57851" spans="58:58" x14ac:dyDescent="0.25">
      <c r="BF57851" s="1"/>
    </row>
    <row r="57852" spans="58:58" x14ac:dyDescent="0.25">
      <c r="BF57852" s="1"/>
    </row>
    <row r="57853" spans="58:58" x14ac:dyDescent="0.25">
      <c r="BF57853" s="1"/>
    </row>
    <row r="57854" spans="58:58" x14ac:dyDescent="0.25">
      <c r="BF57854" s="1"/>
    </row>
    <row r="57855" spans="58:58" x14ac:dyDescent="0.25">
      <c r="BF57855" s="1"/>
    </row>
    <row r="57856" spans="58:58" x14ac:dyDescent="0.25">
      <c r="BF57856" s="1"/>
    </row>
    <row r="57857" spans="58:58" x14ac:dyDescent="0.25">
      <c r="BF57857" s="1"/>
    </row>
    <row r="57858" spans="58:58" x14ac:dyDescent="0.25">
      <c r="BF57858" s="1"/>
    </row>
    <row r="57859" spans="58:58" x14ac:dyDescent="0.25">
      <c r="BF57859" s="1"/>
    </row>
    <row r="57860" spans="58:58" x14ac:dyDescent="0.25">
      <c r="BF57860" s="1"/>
    </row>
    <row r="57861" spans="58:58" x14ac:dyDescent="0.25">
      <c r="BF57861" s="1"/>
    </row>
    <row r="57862" spans="58:58" x14ac:dyDescent="0.25">
      <c r="BF57862" s="1"/>
    </row>
    <row r="57863" spans="58:58" x14ac:dyDescent="0.25">
      <c r="BF57863" s="1"/>
    </row>
    <row r="57864" spans="58:58" x14ac:dyDescent="0.25">
      <c r="BF57864" s="1"/>
    </row>
    <row r="57865" spans="58:58" x14ac:dyDescent="0.25">
      <c r="BF57865" s="1"/>
    </row>
    <row r="57866" spans="58:58" x14ac:dyDescent="0.25">
      <c r="BF57866" s="1"/>
    </row>
    <row r="57867" spans="58:58" x14ac:dyDescent="0.25">
      <c r="BF57867" s="1"/>
    </row>
    <row r="57868" spans="58:58" x14ac:dyDescent="0.25">
      <c r="BF57868" s="1"/>
    </row>
    <row r="57869" spans="58:58" x14ac:dyDescent="0.25">
      <c r="BF57869" s="1"/>
    </row>
    <row r="57870" spans="58:58" x14ac:dyDescent="0.25">
      <c r="BF57870" s="1"/>
    </row>
    <row r="57871" spans="58:58" x14ac:dyDescent="0.25">
      <c r="BF57871" s="1"/>
    </row>
    <row r="57872" spans="58:58" x14ac:dyDescent="0.25">
      <c r="BF57872" s="1"/>
    </row>
    <row r="57873" spans="58:58" x14ac:dyDescent="0.25">
      <c r="BF57873" s="1"/>
    </row>
    <row r="57874" spans="58:58" x14ac:dyDescent="0.25">
      <c r="BF57874" s="1"/>
    </row>
    <row r="57875" spans="58:58" x14ac:dyDescent="0.25">
      <c r="BF57875" s="1"/>
    </row>
    <row r="57876" spans="58:58" x14ac:dyDescent="0.25">
      <c r="BF57876" s="1"/>
    </row>
    <row r="57877" spans="58:58" x14ac:dyDescent="0.25">
      <c r="BF57877" s="1"/>
    </row>
    <row r="57878" spans="58:58" x14ac:dyDescent="0.25">
      <c r="BF57878" s="1"/>
    </row>
    <row r="57879" spans="58:58" x14ac:dyDescent="0.25">
      <c r="BF57879" s="1"/>
    </row>
    <row r="57880" spans="58:58" x14ac:dyDescent="0.25">
      <c r="BF57880" s="1"/>
    </row>
    <row r="57881" spans="58:58" x14ac:dyDescent="0.25">
      <c r="BF57881" s="1"/>
    </row>
    <row r="57882" spans="58:58" x14ac:dyDescent="0.25">
      <c r="BF57882" s="1"/>
    </row>
    <row r="57883" spans="58:58" x14ac:dyDescent="0.25">
      <c r="BF57883" s="1"/>
    </row>
    <row r="57884" spans="58:58" x14ac:dyDescent="0.25">
      <c r="BF57884" s="1"/>
    </row>
    <row r="57885" spans="58:58" x14ac:dyDescent="0.25">
      <c r="BF57885" s="1"/>
    </row>
    <row r="57886" spans="58:58" x14ac:dyDescent="0.25">
      <c r="BF57886" s="1"/>
    </row>
    <row r="57887" spans="58:58" x14ac:dyDescent="0.25">
      <c r="BF57887" s="1"/>
    </row>
    <row r="57888" spans="58:58" x14ac:dyDescent="0.25">
      <c r="BF57888" s="1"/>
    </row>
    <row r="57889" spans="58:58" x14ac:dyDescent="0.25">
      <c r="BF57889" s="1"/>
    </row>
    <row r="57890" spans="58:58" x14ac:dyDescent="0.25">
      <c r="BF57890" s="1"/>
    </row>
    <row r="57891" spans="58:58" x14ac:dyDescent="0.25">
      <c r="BF57891" s="1"/>
    </row>
    <row r="57892" spans="58:58" x14ac:dyDescent="0.25">
      <c r="BF57892" s="1"/>
    </row>
    <row r="57893" spans="58:58" x14ac:dyDescent="0.25">
      <c r="BF57893" s="1"/>
    </row>
    <row r="57894" spans="58:58" x14ac:dyDescent="0.25">
      <c r="BF57894" s="1"/>
    </row>
    <row r="57895" spans="58:58" x14ac:dyDescent="0.25">
      <c r="BF57895" s="1"/>
    </row>
    <row r="57896" spans="58:58" x14ac:dyDescent="0.25">
      <c r="BF57896" s="1"/>
    </row>
    <row r="57897" spans="58:58" x14ac:dyDescent="0.25">
      <c r="BF57897" s="1"/>
    </row>
    <row r="57898" spans="58:58" x14ac:dyDescent="0.25">
      <c r="BF57898" s="1"/>
    </row>
    <row r="57899" spans="58:58" x14ac:dyDescent="0.25">
      <c r="BF57899" s="1"/>
    </row>
    <row r="57900" spans="58:58" x14ac:dyDescent="0.25">
      <c r="BF57900" s="1"/>
    </row>
    <row r="57901" spans="58:58" x14ac:dyDescent="0.25">
      <c r="BF57901" s="1"/>
    </row>
    <row r="57902" spans="58:58" x14ac:dyDescent="0.25">
      <c r="BF57902" s="1"/>
    </row>
    <row r="57903" spans="58:58" x14ac:dyDescent="0.25">
      <c r="BF57903" s="1"/>
    </row>
    <row r="57904" spans="58:58" x14ac:dyDescent="0.25">
      <c r="BF57904" s="1"/>
    </row>
    <row r="57905" spans="58:58" x14ac:dyDescent="0.25">
      <c r="BF57905" s="1"/>
    </row>
    <row r="57906" spans="58:58" x14ac:dyDescent="0.25">
      <c r="BF57906" s="1"/>
    </row>
    <row r="57907" spans="58:58" x14ac:dyDescent="0.25">
      <c r="BF57907" s="1"/>
    </row>
    <row r="57908" spans="58:58" x14ac:dyDescent="0.25">
      <c r="BF57908" s="1"/>
    </row>
    <row r="57909" spans="58:58" x14ac:dyDescent="0.25">
      <c r="BF57909" s="1"/>
    </row>
    <row r="57910" spans="58:58" x14ac:dyDescent="0.25">
      <c r="BF57910" s="1"/>
    </row>
    <row r="57911" spans="58:58" x14ac:dyDescent="0.25">
      <c r="BF57911" s="1"/>
    </row>
    <row r="57912" spans="58:58" x14ac:dyDescent="0.25">
      <c r="BF57912" s="1"/>
    </row>
    <row r="57913" spans="58:58" x14ac:dyDescent="0.25">
      <c r="BF57913" s="1"/>
    </row>
    <row r="57914" spans="58:58" x14ac:dyDescent="0.25">
      <c r="BF57914" s="1"/>
    </row>
    <row r="57915" spans="58:58" x14ac:dyDescent="0.25">
      <c r="BF57915" s="1"/>
    </row>
    <row r="57916" spans="58:58" x14ac:dyDescent="0.25">
      <c r="BF57916" s="1"/>
    </row>
    <row r="57917" spans="58:58" x14ac:dyDescent="0.25">
      <c r="BF57917" s="1"/>
    </row>
    <row r="57918" spans="58:58" x14ac:dyDescent="0.25">
      <c r="BF57918" s="1"/>
    </row>
    <row r="57919" spans="58:58" x14ac:dyDescent="0.25">
      <c r="BF57919" s="1"/>
    </row>
    <row r="57920" spans="58:58" x14ac:dyDescent="0.25">
      <c r="BF57920" s="1"/>
    </row>
    <row r="57921" spans="58:58" x14ac:dyDescent="0.25">
      <c r="BF57921" s="1"/>
    </row>
    <row r="57922" spans="58:58" x14ac:dyDescent="0.25">
      <c r="BF57922" s="1"/>
    </row>
    <row r="57923" spans="58:58" x14ac:dyDescent="0.25">
      <c r="BF57923" s="1"/>
    </row>
    <row r="57924" spans="58:58" x14ac:dyDescent="0.25">
      <c r="BF57924" s="1"/>
    </row>
    <row r="57925" spans="58:58" x14ac:dyDescent="0.25">
      <c r="BF57925" s="1"/>
    </row>
    <row r="57926" spans="58:58" x14ac:dyDescent="0.25">
      <c r="BF57926" s="1"/>
    </row>
    <row r="57927" spans="58:58" x14ac:dyDescent="0.25">
      <c r="BF57927" s="1"/>
    </row>
    <row r="57928" spans="58:58" x14ac:dyDescent="0.25">
      <c r="BF57928" s="1"/>
    </row>
    <row r="57929" spans="58:58" x14ac:dyDescent="0.25">
      <c r="BF57929" s="1"/>
    </row>
    <row r="57930" spans="58:58" x14ac:dyDescent="0.25">
      <c r="BF57930" s="1"/>
    </row>
    <row r="57931" spans="58:58" x14ac:dyDescent="0.25">
      <c r="BF57931" s="1"/>
    </row>
    <row r="57932" spans="58:58" x14ac:dyDescent="0.25">
      <c r="BF57932" s="1"/>
    </row>
    <row r="57933" spans="58:58" x14ac:dyDescent="0.25">
      <c r="BF57933" s="1"/>
    </row>
    <row r="57934" spans="58:58" x14ac:dyDescent="0.25">
      <c r="BF57934" s="1"/>
    </row>
    <row r="57935" spans="58:58" x14ac:dyDescent="0.25">
      <c r="BF57935" s="1"/>
    </row>
    <row r="57936" spans="58:58" x14ac:dyDescent="0.25">
      <c r="BF57936" s="1"/>
    </row>
    <row r="57937" spans="58:58" x14ac:dyDescent="0.25">
      <c r="BF57937" s="1"/>
    </row>
    <row r="57938" spans="58:58" x14ac:dyDescent="0.25">
      <c r="BF57938" s="1"/>
    </row>
    <row r="57939" spans="58:58" x14ac:dyDescent="0.25">
      <c r="BF57939" s="1"/>
    </row>
    <row r="57940" spans="58:58" x14ac:dyDescent="0.25">
      <c r="BF57940" s="1"/>
    </row>
    <row r="57941" spans="58:58" x14ac:dyDescent="0.25">
      <c r="BF57941" s="1"/>
    </row>
    <row r="57942" spans="58:58" x14ac:dyDescent="0.25">
      <c r="BF57942" s="1"/>
    </row>
    <row r="57943" spans="58:58" x14ac:dyDescent="0.25">
      <c r="BF57943" s="1"/>
    </row>
    <row r="57944" spans="58:58" x14ac:dyDescent="0.25">
      <c r="BF57944" s="1"/>
    </row>
    <row r="57945" spans="58:58" x14ac:dyDescent="0.25">
      <c r="BF57945" s="1"/>
    </row>
    <row r="57946" spans="58:58" x14ac:dyDescent="0.25">
      <c r="BF57946" s="1"/>
    </row>
    <row r="57947" spans="58:58" x14ac:dyDescent="0.25">
      <c r="BF57947" s="1"/>
    </row>
    <row r="57948" spans="58:58" x14ac:dyDescent="0.25">
      <c r="BF57948" s="1"/>
    </row>
    <row r="57949" spans="58:58" x14ac:dyDescent="0.25">
      <c r="BF57949" s="1"/>
    </row>
    <row r="57950" spans="58:58" x14ac:dyDescent="0.25">
      <c r="BF57950" s="1"/>
    </row>
    <row r="57951" spans="58:58" x14ac:dyDescent="0.25">
      <c r="BF57951" s="1"/>
    </row>
    <row r="57952" spans="58:58" x14ac:dyDescent="0.25">
      <c r="BF57952" s="1"/>
    </row>
    <row r="57953" spans="58:58" x14ac:dyDescent="0.25">
      <c r="BF57953" s="1"/>
    </row>
    <row r="57954" spans="58:58" x14ac:dyDescent="0.25">
      <c r="BF57954" s="1"/>
    </row>
    <row r="57955" spans="58:58" x14ac:dyDescent="0.25">
      <c r="BF57955" s="1"/>
    </row>
    <row r="57956" spans="58:58" x14ac:dyDescent="0.25">
      <c r="BF57956" s="1"/>
    </row>
    <row r="57957" spans="58:58" x14ac:dyDescent="0.25">
      <c r="BF57957" s="1"/>
    </row>
    <row r="57958" spans="58:58" x14ac:dyDescent="0.25">
      <c r="BF57958" s="1"/>
    </row>
    <row r="57959" spans="58:58" x14ac:dyDescent="0.25">
      <c r="BF57959" s="1"/>
    </row>
    <row r="57960" spans="58:58" x14ac:dyDescent="0.25">
      <c r="BF57960" s="1"/>
    </row>
    <row r="57961" spans="58:58" x14ac:dyDescent="0.25">
      <c r="BF57961" s="1"/>
    </row>
    <row r="57962" spans="58:58" x14ac:dyDescent="0.25">
      <c r="BF57962" s="1"/>
    </row>
    <row r="57963" spans="58:58" x14ac:dyDescent="0.25">
      <c r="BF57963" s="1"/>
    </row>
    <row r="57964" spans="58:58" x14ac:dyDescent="0.25">
      <c r="BF57964" s="1"/>
    </row>
    <row r="57965" spans="58:58" x14ac:dyDescent="0.25">
      <c r="BF57965" s="1"/>
    </row>
    <row r="57966" spans="58:58" x14ac:dyDescent="0.25">
      <c r="BF57966" s="1"/>
    </row>
    <row r="57967" spans="58:58" x14ac:dyDescent="0.25">
      <c r="BF57967" s="1"/>
    </row>
    <row r="57968" spans="58:58" x14ac:dyDescent="0.25">
      <c r="BF57968" s="1"/>
    </row>
    <row r="57969" spans="58:58" x14ac:dyDescent="0.25">
      <c r="BF57969" s="1"/>
    </row>
    <row r="57970" spans="58:58" x14ac:dyDescent="0.25">
      <c r="BF57970" s="1"/>
    </row>
    <row r="57971" spans="58:58" x14ac:dyDescent="0.25">
      <c r="BF57971" s="1"/>
    </row>
    <row r="57972" spans="58:58" x14ac:dyDescent="0.25">
      <c r="BF57972" s="1"/>
    </row>
    <row r="57973" spans="58:58" x14ac:dyDescent="0.25">
      <c r="BF57973" s="1"/>
    </row>
    <row r="57974" spans="58:58" x14ac:dyDescent="0.25">
      <c r="BF57974" s="1"/>
    </row>
    <row r="57975" spans="58:58" x14ac:dyDescent="0.25">
      <c r="BF57975" s="1"/>
    </row>
    <row r="57976" spans="58:58" x14ac:dyDescent="0.25">
      <c r="BF57976" s="1"/>
    </row>
    <row r="57977" spans="58:58" x14ac:dyDescent="0.25">
      <c r="BF57977" s="1"/>
    </row>
    <row r="57978" spans="58:58" x14ac:dyDescent="0.25">
      <c r="BF57978" s="1"/>
    </row>
    <row r="57979" spans="58:58" x14ac:dyDescent="0.25">
      <c r="BF57979" s="1"/>
    </row>
    <row r="57980" spans="58:58" x14ac:dyDescent="0.25">
      <c r="BF57980" s="1"/>
    </row>
    <row r="57981" spans="58:58" x14ac:dyDescent="0.25">
      <c r="BF57981" s="1"/>
    </row>
    <row r="57982" spans="58:58" x14ac:dyDescent="0.25">
      <c r="BF57982" s="1"/>
    </row>
    <row r="57983" spans="58:58" x14ac:dyDescent="0.25">
      <c r="BF57983" s="1"/>
    </row>
    <row r="57984" spans="58:58" x14ac:dyDescent="0.25">
      <c r="BF57984" s="1"/>
    </row>
    <row r="57985" spans="58:58" x14ac:dyDescent="0.25">
      <c r="BF57985" s="1"/>
    </row>
    <row r="57986" spans="58:58" x14ac:dyDescent="0.25">
      <c r="BF57986" s="1"/>
    </row>
    <row r="57987" spans="58:58" x14ac:dyDescent="0.25">
      <c r="BF57987" s="1"/>
    </row>
    <row r="57988" spans="58:58" x14ac:dyDescent="0.25">
      <c r="BF57988" s="1"/>
    </row>
    <row r="57989" spans="58:58" x14ac:dyDescent="0.25">
      <c r="BF57989" s="1"/>
    </row>
    <row r="57990" spans="58:58" x14ac:dyDescent="0.25">
      <c r="BF57990" s="1"/>
    </row>
    <row r="57991" spans="58:58" x14ac:dyDescent="0.25">
      <c r="BF57991" s="1"/>
    </row>
    <row r="57992" spans="58:58" x14ac:dyDescent="0.25">
      <c r="BF57992" s="1"/>
    </row>
    <row r="57993" spans="58:58" x14ac:dyDescent="0.25">
      <c r="BF57993" s="1"/>
    </row>
    <row r="57994" spans="58:58" x14ac:dyDescent="0.25">
      <c r="BF57994" s="1"/>
    </row>
    <row r="57995" spans="58:58" x14ac:dyDescent="0.25">
      <c r="BF57995" s="1"/>
    </row>
    <row r="57996" spans="58:58" x14ac:dyDescent="0.25">
      <c r="BF57996" s="1"/>
    </row>
    <row r="57997" spans="58:58" x14ac:dyDescent="0.25">
      <c r="BF57997" s="1"/>
    </row>
    <row r="57998" spans="58:58" x14ac:dyDescent="0.25">
      <c r="BF57998" s="1"/>
    </row>
    <row r="57999" spans="58:58" x14ac:dyDescent="0.25">
      <c r="BF57999" s="1"/>
    </row>
    <row r="58000" spans="58:58" x14ac:dyDescent="0.25">
      <c r="BF58000" s="1"/>
    </row>
    <row r="58001" spans="58:58" x14ac:dyDescent="0.25">
      <c r="BF58001" s="1"/>
    </row>
    <row r="58002" spans="58:58" x14ac:dyDescent="0.25">
      <c r="BF58002" s="1"/>
    </row>
    <row r="58003" spans="58:58" x14ac:dyDescent="0.25">
      <c r="BF58003" s="1"/>
    </row>
    <row r="58004" spans="58:58" x14ac:dyDescent="0.25">
      <c r="BF58004" s="1"/>
    </row>
    <row r="58005" spans="58:58" x14ac:dyDescent="0.25">
      <c r="BF58005" s="1"/>
    </row>
    <row r="58006" spans="58:58" x14ac:dyDescent="0.25">
      <c r="BF58006" s="1"/>
    </row>
    <row r="58007" spans="58:58" x14ac:dyDescent="0.25">
      <c r="BF58007" s="1"/>
    </row>
    <row r="58008" spans="58:58" x14ac:dyDescent="0.25">
      <c r="BF58008" s="1"/>
    </row>
    <row r="58009" spans="58:58" x14ac:dyDescent="0.25">
      <c r="BF58009" s="1"/>
    </row>
    <row r="58010" spans="58:58" x14ac:dyDescent="0.25">
      <c r="BF58010" s="1"/>
    </row>
    <row r="58011" spans="58:58" x14ac:dyDescent="0.25">
      <c r="BF58011" s="1"/>
    </row>
    <row r="58012" spans="58:58" x14ac:dyDescent="0.25">
      <c r="BF58012" s="1"/>
    </row>
    <row r="58013" spans="58:58" x14ac:dyDescent="0.25">
      <c r="BF58013" s="1"/>
    </row>
    <row r="58014" spans="58:58" x14ac:dyDescent="0.25">
      <c r="BF58014" s="1"/>
    </row>
    <row r="58015" spans="58:58" x14ac:dyDescent="0.25">
      <c r="BF58015" s="1"/>
    </row>
    <row r="58016" spans="58:58" x14ac:dyDescent="0.25">
      <c r="BF58016" s="1"/>
    </row>
    <row r="58017" spans="58:58" x14ac:dyDescent="0.25">
      <c r="BF58017" s="1"/>
    </row>
    <row r="58018" spans="58:58" x14ac:dyDescent="0.25">
      <c r="BF58018" s="1"/>
    </row>
    <row r="58019" spans="58:58" x14ac:dyDescent="0.25">
      <c r="BF58019" s="1"/>
    </row>
    <row r="58020" spans="58:58" x14ac:dyDescent="0.25">
      <c r="BF58020" s="1"/>
    </row>
    <row r="58021" spans="58:58" x14ac:dyDescent="0.25">
      <c r="BF58021" s="1"/>
    </row>
    <row r="58022" spans="58:58" x14ac:dyDescent="0.25">
      <c r="BF58022" s="1"/>
    </row>
    <row r="58023" spans="58:58" x14ac:dyDescent="0.25">
      <c r="BF58023" s="1"/>
    </row>
    <row r="58024" spans="58:58" x14ac:dyDescent="0.25">
      <c r="BF58024" s="1"/>
    </row>
    <row r="58025" spans="58:58" x14ac:dyDescent="0.25">
      <c r="BF58025" s="1"/>
    </row>
    <row r="58026" spans="58:58" x14ac:dyDescent="0.25">
      <c r="BF58026" s="1"/>
    </row>
    <row r="58027" spans="58:58" x14ac:dyDescent="0.25">
      <c r="BF58027" s="1"/>
    </row>
    <row r="58028" spans="58:58" x14ac:dyDescent="0.25">
      <c r="BF58028" s="1"/>
    </row>
    <row r="58029" spans="58:58" x14ac:dyDescent="0.25">
      <c r="BF58029" s="1"/>
    </row>
    <row r="58030" spans="58:58" x14ac:dyDescent="0.25">
      <c r="BF58030" s="1"/>
    </row>
    <row r="58031" spans="58:58" x14ac:dyDescent="0.25">
      <c r="BF58031" s="1"/>
    </row>
    <row r="58032" spans="58:58" x14ac:dyDescent="0.25">
      <c r="BF58032" s="1"/>
    </row>
    <row r="58033" spans="58:58" x14ac:dyDescent="0.25">
      <c r="BF58033" s="1"/>
    </row>
    <row r="58034" spans="58:58" x14ac:dyDescent="0.25">
      <c r="BF58034" s="1"/>
    </row>
    <row r="58035" spans="58:58" x14ac:dyDescent="0.25">
      <c r="BF58035" s="1"/>
    </row>
    <row r="58036" spans="58:58" x14ac:dyDescent="0.25">
      <c r="BF58036" s="1"/>
    </row>
    <row r="58037" spans="58:58" x14ac:dyDescent="0.25">
      <c r="BF58037" s="1"/>
    </row>
    <row r="58038" spans="58:58" x14ac:dyDescent="0.25">
      <c r="BF58038" s="1"/>
    </row>
    <row r="58039" spans="58:58" x14ac:dyDescent="0.25">
      <c r="BF58039" s="1"/>
    </row>
    <row r="58040" spans="58:58" x14ac:dyDescent="0.25">
      <c r="BF58040" s="1"/>
    </row>
    <row r="58041" spans="58:58" x14ac:dyDescent="0.25">
      <c r="BF58041" s="1"/>
    </row>
    <row r="58042" spans="58:58" x14ac:dyDescent="0.25">
      <c r="BF58042" s="1"/>
    </row>
    <row r="58043" spans="58:58" x14ac:dyDescent="0.25">
      <c r="BF58043" s="1"/>
    </row>
    <row r="58044" spans="58:58" x14ac:dyDescent="0.25">
      <c r="BF58044" s="1"/>
    </row>
    <row r="58045" spans="58:58" x14ac:dyDescent="0.25">
      <c r="BF58045" s="1"/>
    </row>
    <row r="58046" spans="58:58" x14ac:dyDescent="0.25">
      <c r="BF58046" s="1"/>
    </row>
    <row r="58047" spans="58:58" x14ac:dyDescent="0.25">
      <c r="BF58047" s="1"/>
    </row>
    <row r="58048" spans="58:58" x14ac:dyDescent="0.25">
      <c r="BF58048" s="1"/>
    </row>
    <row r="58049" spans="58:58" x14ac:dyDescent="0.25">
      <c r="BF58049" s="1"/>
    </row>
    <row r="58050" spans="58:58" x14ac:dyDescent="0.25">
      <c r="BF58050" s="1"/>
    </row>
    <row r="58051" spans="58:58" x14ac:dyDescent="0.25">
      <c r="BF58051" s="1"/>
    </row>
    <row r="58052" spans="58:58" x14ac:dyDescent="0.25">
      <c r="BF58052" s="1"/>
    </row>
    <row r="58053" spans="58:58" x14ac:dyDescent="0.25">
      <c r="BF58053" s="1"/>
    </row>
    <row r="58054" spans="58:58" x14ac:dyDescent="0.25">
      <c r="BF58054" s="1"/>
    </row>
    <row r="58055" spans="58:58" x14ac:dyDescent="0.25">
      <c r="BF58055" s="1"/>
    </row>
    <row r="58056" spans="58:58" x14ac:dyDescent="0.25">
      <c r="BF58056" s="1"/>
    </row>
    <row r="58057" spans="58:58" x14ac:dyDescent="0.25">
      <c r="BF58057" s="1"/>
    </row>
    <row r="58058" spans="58:58" x14ac:dyDescent="0.25">
      <c r="BF58058" s="1"/>
    </row>
    <row r="58059" spans="58:58" x14ac:dyDescent="0.25">
      <c r="BF58059" s="1"/>
    </row>
    <row r="58060" spans="58:58" x14ac:dyDescent="0.25">
      <c r="BF58060" s="1"/>
    </row>
    <row r="58061" spans="58:58" x14ac:dyDescent="0.25">
      <c r="BF58061" s="1"/>
    </row>
    <row r="58062" spans="58:58" x14ac:dyDescent="0.25">
      <c r="BF58062" s="1"/>
    </row>
    <row r="58063" spans="58:58" x14ac:dyDescent="0.25">
      <c r="BF58063" s="1"/>
    </row>
    <row r="58064" spans="58:58" x14ac:dyDescent="0.25">
      <c r="BF58064" s="1"/>
    </row>
    <row r="58065" spans="58:58" x14ac:dyDescent="0.25">
      <c r="BF58065" s="1"/>
    </row>
    <row r="58066" spans="58:58" x14ac:dyDescent="0.25">
      <c r="BF58066" s="1"/>
    </row>
    <row r="58067" spans="58:58" x14ac:dyDescent="0.25">
      <c r="BF58067" s="1"/>
    </row>
    <row r="58068" spans="58:58" x14ac:dyDescent="0.25">
      <c r="BF58068" s="1"/>
    </row>
    <row r="58069" spans="58:58" x14ac:dyDescent="0.25">
      <c r="BF58069" s="1"/>
    </row>
    <row r="58070" spans="58:58" x14ac:dyDescent="0.25">
      <c r="BF58070" s="1"/>
    </row>
    <row r="58071" spans="58:58" x14ac:dyDescent="0.25">
      <c r="BF58071" s="1"/>
    </row>
    <row r="58072" spans="58:58" x14ac:dyDescent="0.25">
      <c r="BF58072" s="1"/>
    </row>
    <row r="58073" spans="58:58" x14ac:dyDescent="0.25">
      <c r="BF58073" s="1"/>
    </row>
    <row r="58074" spans="58:58" x14ac:dyDescent="0.25">
      <c r="BF58074" s="1"/>
    </row>
    <row r="58075" spans="58:58" x14ac:dyDescent="0.25">
      <c r="BF58075" s="1"/>
    </row>
    <row r="58076" spans="58:58" x14ac:dyDescent="0.25">
      <c r="BF58076" s="1"/>
    </row>
    <row r="58077" spans="58:58" x14ac:dyDescent="0.25">
      <c r="BF58077" s="1"/>
    </row>
    <row r="58078" spans="58:58" x14ac:dyDescent="0.25">
      <c r="BF58078" s="1"/>
    </row>
    <row r="58079" spans="58:58" x14ac:dyDescent="0.25">
      <c r="BF58079" s="1"/>
    </row>
    <row r="58080" spans="58:58" x14ac:dyDescent="0.25">
      <c r="BF58080" s="1"/>
    </row>
    <row r="58081" spans="58:58" x14ac:dyDescent="0.25">
      <c r="BF58081" s="1"/>
    </row>
    <row r="58082" spans="58:58" x14ac:dyDescent="0.25">
      <c r="BF58082" s="1"/>
    </row>
    <row r="58083" spans="58:58" x14ac:dyDescent="0.25">
      <c r="BF58083" s="1"/>
    </row>
    <row r="58084" spans="58:58" x14ac:dyDescent="0.25">
      <c r="BF58084" s="1"/>
    </row>
    <row r="58085" spans="58:58" x14ac:dyDescent="0.25">
      <c r="BF58085" s="1"/>
    </row>
    <row r="58086" spans="58:58" x14ac:dyDescent="0.25">
      <c r="BF58086" s="1"/>
    </row>
    <row r="58087" spans="58:58" x14ac:dyDescent="0.25">
      <c r="BF58087" s="1"/>
    </row>
    <row r="58088" spans="58:58" x14ac:dyDescent="0.25">
      <c r="BF58088" s="1"/>
    </row>
    <row r="58089" spans="58:58" x14ac:dyDescent="0.25">
      <c r="BF58089" s="1"/>
    </row>
    <row r="58090" spans="58:58" x14ac:dyDescent="0.25">
      <c r="BF58090" s="1"/>
    </row>
    <row r="58091" spans="58:58" x14ac:dyDescent="0.25">
      <c r="BF58091" s="1"/>
    </row>
    <row r="58092" spans="58:58" x14ac:dyDescent="0.25">
      <c r="BF58092" s="1"/>
    </row>
    <row r="58093" spans="58:58" x14ac:dyDescent="0.25">
      <c r="BF58093" s="1"/>
    </row>
    <row r="58094" spans="58:58" x14ac:dyDescent="0.25">
      <c r="BF58094" s="1"/>
    </row>
    <row r="58095" spans="58:58" x14ac:dyDescent="0.25">
      <c r="BF58095" s="1"/>
    </row>
    <row r="58096" spans="58:58" x14ac:dyDescent="0.25">
      <c r="BF58096" s="1"/>
    </row>
    <row r="58097" spans="58:58" x14ac:dyDescent="0.25">
      <c r="BF58097" s="1"/>
    </row>
    <row r="58098" spans="58:58" x14ac:dyDescent="0.25">
      <c r="BF58098" s="1"/>
    </row>
    <row r="58099" spans="58:58" x14ac:dyDescent="0.25">
      <c r="BF58099" s="1"/>
    </row>
    <row r="58100" spans="58:58" x14ac:dyDescent="0.25">
      <c r="BF58100" s="1"/>
    </row>
    <row r="58101" spans="58:58" x14ac:dyDescent="0.25">
      <c r="BF58101" s="1"/>
    </row>
    <row r="58102" spans="58:58" x14ac:dyDescent="0.25">
      <c r="BF58102" s="1"/>
    </row>
    <row r="58103" spans="58:58" x14ac:dyDescent="0.25">
      <c r="BF58103" s="1"/>
    </row>
    <row r="58104" spans="58:58" x14ac:dyDescent="0.25">
      <c r="BF58104" s="1"/>
    </row>
    <row r="58105" spans="58:58" x14ac:dyDescent="0.25">
      <c r="BF58105" s="1"/>
    </row>
    <row r="58106" spans="58:58" x14ac:dyDescent="0.25">
      <c r="BF58106" s="1"/>
    </row>
    <row r="58107" spans="58:58" x14ac:dyDescent="0.25">
      <c r="BF58107" s="1"/>
    </row>
    <row r="58108" spans="58:58" x14ac:dyDescent="0.25">
      <c r="BF58108" s="1"/>
    </row>
    <row r="58109" spans="58:58" x14ac:dyDescent="0.25">
      <c r="BF58109" s="1"/>
    </row>
    <row r="58110" spans="58:58" x14ac:dyDescent="0.25">
      <c r="BF58110" s="1"/>
    </row>
    <row r="58111" spans="58:58" x14ac:dyDescent="0.25">
      <c r="BF58111" s="1"/>
    </row>
    <row r="58112" spans="58:58" x14ac:dyDescent="0.25">
      <c r="BF58112" s="1"/>
    </row>
    <row r="58113" spans="58:58" x14ac:dyDescent="0.25">
      <c r="BF58113" s="1"/>
    </row>
    <row r="58114" spans="58:58" x14ac:dyDescent="0.25">
      <c r="BF58114" s="1"/>
    </row>
    <row r="58115" spans="58:58" x14ac:dyDescent="0.25">
      <c r="BF58115" s="1"/>
    </row>
    <row r="58116" spans="58:58" x14ac:dyDescent="0.25">
      <c r="BF58116" s="1"/>
    </row>
    <row r="58117" spans="58:58" x14ac:dyDescent="0.25">
      <c r="BF58117" s="1"/>
    </row>
    <row r="58118" spans="58:58" x14ac:dyDescent="0.25">
      <c r="BF58118" s="1"/>
    </row>
    <row r="58119" spans="58:58" x14ac:dyDescent="0.25">
      <c r="BF58119" s="1"/>
    </row>
    <row r="58120" spans="58:58" x14ac:dyDescent="0.25">
      <c r="BF58120" s="1"/>
    </row>
    <row r="58121" spans="58:58" x14ac:dyDescent="0.25">
      <c r="BF58121" s="1"/>
    </row>
    <row r="58122" spans="58:58" x14ac:dyDescent="0.25">
      <c r="BF58122" s="1"/>
    </row>
    <row r="58123" spans="58:58" x14ac:dyDescent="0.25">
      <c r="BF58123" s="1"/>
    </row>
    <row r="58124" spans="58:58" x14ac:dyDescent="0.25">
      <c r="BF58124" s="1"/>
    </row>
    <row r="58125" spans="58:58" x14ac:dyDescent="0.25">
      <c r="BF58125" s="1"/>
    </row>
    <row r="58126" spans="58:58" x14ac:dyDescent="0.25">
      <c r="BF58126" s="1"/>
    </row>
    <row r="58127" spans="58:58" x14ac:dyDescent="0.25">
      <c r="BF58127" s="1"/>
    </row>
    <row r="58128" spans="58:58" x14ac:dyDescent="0.25">
      <c r="BF58128" s="1"/>
    </row>
    <row r="58129" spans="58:58" x14ac:dyDescent="0.25">
      <c r="BF58129" s="1"/>
    </row>
    <row r="58130" spans="58:58" x14ac:dyDescent="0.25">
      <c r="BF58130" s="1"/>
    </row>
    <row r="58131" spans="58:58" x14ac:dyDescent="0.25">
      <c r="BF58131" s="1"/>
    </row>
    <row r="58132" spans="58:58" x14ac:dyDescent="0.25">
      <c r="BF58132" s="1"/>
    </row>
    <row r="58133" spans="58:58" x14ac:dyDescent="0.25">
      <c r="BF58133" s="1"/>
    </row>
    <row r="58134" spans="58:58" x14ac:dyDescent="0.25">
      <c r="BF58134" s="1"/>
    </row>
    <row r="58135" spans="58:58" x14ac:dyDescent="0.25">
      <c r="BF58135" s="1"/>
    </row>
    <row r="58136" spans="58:58" x14ac:dyDescent="0.25">
      <c r="BF58136" s="1"/>
    </row>
    <row r="58137" spans="58:58" x14ac:dyDescent="0.25">
      <c r="BF58137" s="1"/>
    </row>
    <row r="58138" spans="58:58" x14ac:dyDescent="0.25">
      <c r="BF58138" s="1"/>
    </row>
    <row r="58139" spans="58:58" x14ac:dyDescent="0.25">
      <c r="BF58139" s="1"/>
    </row>
    <row r="58140" spans="58:58" x14ac:dyDescent="0.25">
      <c r="BF58140" s="1"/>
    </row>
    <row r="58141" spans="58:58" x14ac:dyDescent="0.25">
      <c r="BF58141" s="1"/>
    </row>
    <row r="58142" spans="58:58" x14ac:dyDescent="0.25">
      <c r="BF58142" s="1"/>
    </row>
    <row r="58143" spans="58:58" x14ac:dyDescent="0.25">
      <c r="BF58143" s="1"/>
    </row>
    <row r="58144" spans="58:58" x14ac:dyDescent="0.25">
      <c r="BF58144" s="1"/>
    </row>
    <row r="58145" spans="58:58" x14ac:dyDescent="0.25">
      <c r="BF58145" s="1"/>
    </row>
    <row r="58146" spans="58:58" x14ac:dyDescent="0.25">
      <c r="BF58146" s="1"/>
    </row>
    <row r="58147" spans="58:58" x14ac:dyDescent="0.25">
      <c r="BF58147" s="1"/>
    </row>
    <row r="58148" spans="58:58" x14ac:dyDescent="0.25">
      <c r="BF58148" s="1"/>
    </row>
    <row r="58149" spans="58:58" x14ac:dyDescent="0.25">
      <c r="BF58149" s="1"/>
    </row>
    <row r="58150" spans="58:58" x14ac:dyDescent="0.25">
      <c r="BF58150" s="1"/>
    </row>
    <row r="58151" spans="58:58" x14ac:dyDescent="0.25">
      <c r="BF58151" s="1"/>
    </row>
    <row r="58152" spans="58:58" x14ac:dyDescent="0.25">
      <c r="BF58152" s="1"/>
    </row>
    <row r="58153" spans="58:58" x14ac:dyDescent="0.25">
      <c r="BF58153" s="1"/>
    </row>
    <row r="58154" spans="58:58" x14ac:dyDescent="0.25">
      <c r="BF58154" s="1"/>
    </row>
    <row r="58155" spans="58:58" x14ac:dyDescent="0.25">
      <c r="BF58155" s="1"/>
    </row>
    <row r="58156" spans="58:58" x14ac:dyDescent="0.25">
      <c r="BF58156" s="1"/>
    </row>
    <row r="58157" spans="58:58" x14ac:dyDescent="0.25">
      <c r="BF58157" s="1"/>
    </row>
    <row r="58158" spans="58:58" x14ac:dyDescent="0.25">
      <c r="BF58158" s="1"/>
    </row>
    <row r="58159" spans="58:58" x14ac:dyDescent="0.25">
      <c r="BF58159" s="1"/>
    </row>
    <row r="58160" spans="58:58" x14ac:dyDescent="0.25">
      <c r="BF58160" s="1"/>
    </row>
    <row r="58161" spans="58:58" x14ac:dyDescent="0.25">
      <c r="BF58161" s="1"/>
    </row>
    <row r="58162" spans="58:58" x14ac:dyDescent="0.25">
      <c r="BF58162" s="1"/>
    </row>
    <row r="58163" spans="58:58" x14ac:dyDescent="0.25">
      <c r="BF58163" s="1"/>
    </row>
    <row r="58164" spans="58:58" x14ac:dyDescent="0.25">
      <c r="BF58164" s="1"/>
    </row>
    <row r="58165" spans="58:58" x14ac:dyDescent="0.25">
      <c r="BF58165" s="1"/>
    </row>
    <row r="58166" spans="58:58" x14ac:dyDescent="0.25">
      <c r="BF58166" s="1"/>
    </row>
    <row r="58167" spans="58:58" x14ac:dyDescent="0.25">
      <c r="BF58167" s="1"/>
    </row>
    <row r="58168" spans="58:58" x14ac:dyDescent="0.25">
      <c r="BF58168" s="1"/>
    </row>
    <row r="58169" spans="58:58" x14ac:dyDescent="0.25">
      <c r="BF58169" s="1"/>
    </row>
    <row r="58170" spans="58:58" x14ac:dyDescent="0.25">
      <c r="BF58170" s="1"/>
    </row>
    <row r="58171" spans="58:58" x14ac:dyDescent="0.25">
      <c r="BF58171" s="1"/>
    </row>
    <row r="58172" spans="58:58" x14ac:dyDescent="0.25">
      <c r="BF58172" s="1"/>
    </row>
    <row r="58173" spans="58:58" x14ac:dyDescent="0.25">
      <c r="BF58173" s="1"/>
    </row>
    <row r="58174" spans="58:58" x14ac:dyDescent="0.25">
      <c r="BF58174" s="1"/>
    </row>
    <row r="58175" spans="58:58" x14ac:dyDescent="0.25">
      <c r="BF58175" s="1"/>
    </row>
    <row r="58176" spans="58:58" x14ac:dyDescent="0.25">
      <c r="BF58176" s="1"/>
    </row>
    <row r="58177" spans="58:58" x14ac:dyDescent="0.25">
      <c r="BF58177" s="1"/>
    </row>
    <row r="58178" spans="58:58" x14ac:dyDescent="0.25">
      <c r="BF58178" s="1"/>
    </row>
    <row r="58179" spans="58:58" x14ac:dyDescent="0.25">
      <c r="BF58179" s="1"/>
    </row>
    <row r="58180" spans="58:58" x14ac:dyDescent="0.25">
      <c r="BF58180" s="1"/>
    </row>
    <row r="58181" spans="58:58" x14ac:dyDescent="0.25">
      <c r="BF58181" s="1"/>
    </row>
    <row r="58182" spans="58:58" x14ac:dyDescent="0.25">
      <c r="BF58182" s="1"/>
    </row>
    <row r="58183" spans="58:58" x14ac:dyDescent="0.25">
      <c r="BF58183" s="1"/>
    </row>
    <row r="58184" spans="58:58" x14ac:dyDescent="0.25">
      <c r="BF58184" s="1"/>
    </row>
    <row r="58185" spans="58:58" x14ac:dyDescent="0.25">
      <c r="BF58185" s="1"/>
    </row>
    <row r="58186" spans="58:58" x14ac:dyDescent="0.25">
      <c r="BF58186" s="1"/>
    </row>
    <row r="58187" spans="58:58" x14ac:dyDescent="0.25">
      <c r="BF58187" s="1"/>
    </row>
    <row r="58188" spans="58:58" x14ac:dyDescent="0.25">
      <c r="BF58188" s="1"/>
    </row>
    <row r="58189" spans="58:58" x14ac:dyDescent="0.25">
      <c r="BF58189" s="1"/>
    </row>
    <row r="58190" spans="58:58" x14ac:dyDescent="0.25">
      <c r="BF58190" s="1"/>
    </row>
    <row r="58191" spans="58:58" x14ac:dyDescent="0.25">
      <c r="BF58191" s="1"/>
    </row>
    <row r="58192" spans="58:58" x14ac:dyDescent="0.25">
      <c r="BF58192" s="1"/>
    </row>
    <row r="58193" spans="58:58" x14ac:dyDescent="0.25">
      <c r="BF58193" s="1"/>
    </row>
    <row r="58194" spans="58:58" x14ac:dyDescent="0.25">
      <c r="BF58194" s="1"/>
    </row>
    <row r="58195" spans="58:58" x14ac:dyDescent="0.25">
      <c r="BF58195" s="1"/>
    </row>
    <row r="58196" spans="58:58" x14ac:dyDescent="0.25">
      <c r="BF58196" s="1"/>
    </row>
    <row r="58197" spans="58:58" x14ac:dyDescent="0.25">
      <c r="BF58197" s="1"/>
    </row>
    <row r="58198" spans="58:58" x14ac:dyDescent="0.25">
      <c r="BF58198" s="1"/>
    </row>
    <row r="58199" spans="58:58" x14ac:dyDescent="0.25">
      <c r="BF58199" s="1"/>
    </row>
    <row r="58200" spans="58:58" x14ac:dyDescent="0.25">
      <c r="BF58200" s="1"/>
    </row>
    <row r="58201" spans="58:58" x14ac:dyDescent="0.25">
      <c r="BF58201" s="1"/>
    </row>
    <row r="58202" spans="58:58" x14ac:dyDescent="0.25">
      <c r="BF58202" s="1"/>
    </row>
    <row r="58203" spans="58:58" x14ac:dyDescent="0.25">
      <c r="BF58203" s="1"/>
    </row>
    <row r="58204" spans="58:58" x14ac:dyDescent="0.25">
      <c r="BF58204" s="1"/>
    </row>
    <row r="58205" spans="58:58" x14ac:dyDescent="0.25">
      <c r="BF58205" s="1"/>
    </row>
    <row r="58206" spans="58:58" x14ac:dyDescent="0.25">
      <c r="BF58206" s="1"/>
    </row>
    <row r="58207" spans="58:58" x14ac:dyDescent="0.25">
      <c r="BF58207" s="1"/>
    </row>
    <row r="58208" spans="58:58" x14ac:dyDescent="0.25">
      <c r="BF58208" s="1"/>
    </row>
    <row r="58209" spans="58:58" x14ac:dyDescent="0.25">
      <c r="BF58209" s="1"/>
    </row>
    <row r="58210" spans="58:58" x14ac:dyDescent="0.25">
      <c r="BF58210" s="1"/>
    </row>
    <row r="58211" spans="58:58" x14ac:dyDescent="0.25">
      <c r="BF58211" s="1"/>
    </row>
    <row r="58212" spans="58:58" x14ac:dyDescent="0.25">
      <c r="BF58212" s="1"/>
    </row>
    <row r="58213" spans="58:58" x14ac:dyDescent="0.25">
      <c r="BF58213" s="1"/>
    </row>
    <row r="58214" spans="58:58" x14ac:dyDescent="0.25">
      <c r="BF58214" s="1"/>
    </row>
    <row r="58215" spans="58:58" x14ac:dyDescent="0.25">
      <c r="BF58215" s="1"/>
    </row>
    <row r="58216" spans="58:58" x14ac:dyDescent="0.25">
      <c r="BF58216" s="1"/>
    </row>
    <row r="58217" spans="58:58" x14ac:dyDescent="0.25">
      <c r="BF58217" s="1"/>
    </row>
    <row r="58218" spans="58:58" x14ac:dyDescent="0.25">
      <c r="BF58218" s="1"/>
    </row>
    <row r="58219" spans="58:58" x14ac:dyDescent="0.25">
      <c r="BF58219" s="1"/>
    </row>
    <row r="58220" spans="58:58" x14ac:dyDescent="0.25">
      <c r="BF58220" s="1"/>
    </row>
    <row r="58221" spans="58:58" x14ac:dyDescent="0.25">
      <c r="BF58221" s="1"/>
    </row>
    <row r="58222" spans="58:58" x14ac:dyDescent="0.25">
      <c r="BF58222" s="1"/>
    </row>
    <row r="58223" spans="58:58" x14ac:dyDescent="0.25">
      <c r="BF58223" s="1"/>
    </row>
    <row r="58224" spans="58:58" x14ac:dyDescent="0.25">
      <c r="BF58224" s="1"/>
    </row>
    <row r="58225" spans="58:58" x14ac:dyDescent="0.25">
      <c r="BF58225" s="1"/>
    </row>
    <row r="58226" spans="58:58" x14ac:dyDescent="0.25">
      <c r="BF58226" s="1"/>
    </row>
    <row r="58227" spans="58:58" x14ac:dyDescent="0.25">
      <c r="BF58227" s="1"/>
    </row>
    <row r="58228" spans="58:58" x14ac:dyDescent="0.25">
      <c r="BF58228" s="1"/>
    </row>
    <row r="58229" spans="58:58" x14ac:dyDescent="0.25">
      <c r="BF58229" s="1"/>
    </row>
    <row r="58230" spans="58:58" x14ac:dyDescent="0.25">
      <c r="BF58230" s="1"/>
    </row>
    <row r="58231" spans="58:58" x14ac:dyDescent="0.25">
      <c r="BF58231" s="1"/>
    </row>
    <row r="58232" spans="58:58" x14ac:dyDescent="0.25">
      <c r="BF58232" s="1"/>
    </row>
    <row r="58233" spans="58:58" x14ac:dyDescent="0.25">
      <c r="BF58233" s="1"/>
    </row>
    <row r="58234" spans="58:58" x14ac:dyDescent="0.25">
      <c r="BF58234" s="1"/>
    </row>
    <row r="58235" spans="58:58" x14ac:dyDescent="0.25">
      <c r="BF58235" s="1"/>
    </row>
    <row r="58236" spans="58:58" x14ac:dyDescent="0.25">
      <c r="BF58236" s="1"/>
    </row>
    <row r="58237" spans="58:58" x14ac:dyDescent="0.25">
      <c r="BF58237" s="1"/>
    </row>
    <row r="58238" spans="58:58" x14ac:dyDescent="0.25">
      <c r="BF58238" s="1"/>
    </row>
    <row r="58239" spans="58:58" x14ac:dyDescent="0.25">
      <c r="BF58239" s="1"/>
    </row>
    <row r="58240" spans="58:58" x14ac:dyDescent="0.25">
      <c r="BF58240" s="1"/>
    </row>
    <row r="58241" spans="58:58" x14ac:dyDescent="0.25">
      <c r="BF58241" s="1"/>
    </row>
    <row r="58242" spans="58:58" x14ac:dyDescent="0.25">
      <c r="BF58242" s="1"/>
    </row>
    <row r="58243" spans="58:58" x14ac:dyDescent="0.25">
      <c r="BF58243" s="1"/>
    </row>
    <row r="58244" spans="58:58" x14ac:dyDescent="0.25">
      <c r="BF58244" s="1"/>
    </row>
    <row r="58245" spans="58:58" x14ac:dyDescent="0.25">
      <c r="BF58245" s="1"/>
    </row>
    <row r="58246" spans="58:58" x14ac:dyDescent="0.25">
      <c r="BF58246" s="1"/>
    </row>
    <row r="58247" spans="58:58" x14ac:dyDescent="0.25">
      <c r="BF58247" s="1"/>
    </row>
    <row r="58248" spans="58:58" x14ac:dyDescent="0.25">
      <c r="BF58248" s="1"/>
    </row>
    <row r="58249" spans="58:58" x14ac:dyDescent="0.25">
      <c r="BF58249" s="1"/>
    </row>
    <row r="58250" spans="58:58" x14ac:dyDescent="0.25">
      <c r="BF58250" s="1"/>
    </row>
    <row r="58251" spans="58:58" x14ac:dyDescent="0.25">
      <c r="BF58251" s="1"/>
    </row>
    <row r="58252" spans="58:58" x14ac:dyDescent="0.25">
      <c r="BF58252" s="1"/>
    </row>
    <row r="58253" spans="58:58" x14ac:dyDescent="0.25">
      <c r="BF58253" s="1"/>
    </row>
    <row r="58254" spans="58:58" x14ac:dyDescent="0.25">
      <c r="BF58254" s="1"/>
    </row>
    <row r="58255" spans="58:58" x14ac:dyDescent="0.25">
      <c r="BF58255" s="1"/>
    </row>
    <row r="58256" spans="58:58" x14ac:dyDescent="0.25">
      <c r="BF58256" s="1"/>
    </row>
    <row r="58257" spans="58:58" x14ac:dyDescent="0.25">
      <c r="BF58257" s="1"/>
    </row>
    <row r="58258" spans="58:58" x14ac:dyDescent="0.25">
      <c r="BF58258" s="1"/>
    </row>
    <row r="58259" spans="58:58" x14ac:dyDescent="0.25">
      <c r="BF58259" s="1"/>
    </row>
    <row r="58260" spans="58:58" x14ac:dyDescent="0.25">
      <c r="BF58260" s="1"/>
    </row>
    <row r="58261" spans="58:58" x14ac:dyDescent="0.25">
      <c r="BF58261" s="1"/>
    </row>
    <row r="58262" spans="58:58" x14ac:dyDescent="0.25">
      <c r="BF58262" s="1"/>
    </row>
    <row r="58263" spans="58:58" x14ac:dyDescent="0.25">
      <c r="BF58263" s="1"/>
    </row>
    <row r="58264" spans="58:58" x14ac:dyDescent="0.25">
      <c r="BF58264" s="1"/>
    </row>
    <row r="58265" spans="58:58" x14ac:dyDescent="0.25">
      <c r="BF58265" s="1"/>
    </row>
    <row r="58266" spans="58:58" x14ac:dyDescent="0.25">
      <c r="BF58266" s="1"/>
    </row>
    <row r="58267" spans="58:58" x14ac:dyDescent="0.25">
      <c r="BF58267" s="1"/>
    </row>
    <row r="58268" spans="58:58" x14ac:dyDescent="0.25">
      <c r="BF58268" s="1"/>
    </row>
    <row r="58269" spans="58:58" x14ac:dyDescent="0.25">
      <c r="BF58269" s="1"/>
    </row>
    <row r="58270" spans="58:58" x14ac:dyDescent="0.25">
      <c r="BF58270" s="1"/>
    </row>
    <row r="58271" spans="58:58" x14ac:dyDescent="0.25">
      <c r="BF58271" s="1"/>
    </row>
    <row r="58272" spans="58:58" x14ac:dyDescent="0.25">
      <c r="BF58272" s="1"/>
    </row>
    <row r="58273" spans="58:58" x14ac:dyDescent="0.25">
      <c r="BF58273" s="1"/>
    </row>
    <row r="58274" spans="58:58" x14ac:dyDescent="0.25">
      <c r="BF58274" s="1"/>
    </row>
    <row r="58275" spans="58:58" x14ac:dyDescent="0.25">
      <c r="BF58275" s="1"/>
    </row>
    <row r="58276" spans="58:58" x14ac:dyDescent="0.25">
      <c r="BF58276" s="1"/>
    </row>
    <row r="58277" spans="58:58" x14ac:dyDescent="0.25">
      <c r="BF58277" s="1"/>
    </row>
    <row r="58278" spans="58:58" x14ac:dyDescent="0.25">
      <c r="BF58278" s="1"/>
    </row>
    <row r="58279" spans="58:58" x14ac:dyDescent="0.25">
      <c r="BF58279" s="1"/>
    </row>
    <row r="58280" spans="58:58" x14ac:dyDescent="0.25">
      <c r="BF58280" s="1"/>
    </row>
    <row r="58281" spans="58:58" x14ac:dyDescent="0.25">
      <c r="BF58281" s="1"/>
    </row>
    <row r="58282" spans="58:58" x14ac:dyDescent="0.25">
      <c r="BF58282" s="1"/>
    </row>
    <row r="58283" spans="58:58" x14ac:dyDescent="0.25">
      <c r="BF58283" s="1"/>
    </row>
    <row r="58284" spans="58:58" x14ac:dyDescent="0.25">
      <c r="BF58284" s="1"/>
    </row>
    <row r="58285" spans="58:58" x14ac:dyDescent="0.25">
      <c r="BF58285" s="1"/>
    </row>
    <row r="58286" spans="58:58" x14ac:dyDescent="0.25">
      <c r="BF58286" s="1"/>
    </row>
    <row r="58287" spans="58:58" x14ac:dyDescent="0.25">
      <c r="BF58287" s="1"/>
    </row>
    <row r="58288" spans="58:58" x14ac:dyDescent="0.25">
      <c r="BF58288" s="1"/>
    </row>
    <row r="58289" spans="58:58" x14ac:dyDescent="0.25">
      <c r="BF58289" s="1"/>
    </row>
    <row r="58290" spans="58:58" x14ac:dyDescent="0.25">
      <c r="BF58290" s="1"/>
    </row>
    <row r="58291" spans="58:58" x14ac:dyDescent="0.25">
      <c r="BF58291" s="1"/>
    </row>
    <row r="58292" spans="58:58" x14ac:dyDescent="0.25">
      <c r="BF58292" s="1"/>
    </row>
    <row r="58293" spans="58:58" x14ac:dyDescent="0.25">
      <c r="BF58293" s="1"/>
    </row>
    <row r="58294" spans="58:58" x14ac:dyDescent="0.25">
      <c r="BF58294" s="1"/>
    </row>
    <row r="58295" spans="58:58" x14ac:dyDescent="0.25">
      <c r="BF58295" s="1"/>
    </row>
    <row r="58296" spans="58:58" x14ac:dyDescent="0.25">
      <c r="BF58296" s="1"/>
    </row>
    <row r="58297" spans="58:58" x14ac:dyDescent="0.25">
      <c r="BF58297" s="1"/>
    </row>
    <row r="58298" spans="58:58" x14ac:dyDescent="0.25">
      <c r="BF58298" s="1"/>
    </row>
    <row r="58299" spans="58:58" x14ac:dyDescent="0.25">
      <c r="BF58299" s="1"/>
    </row>
    <row r="58300" spans="58:58" x14ac:dyDescent="0.25">
      <c r="BF58300" s="1"/>
    </row>
    <row r="58301" spans="58:58" x14ac:dyDescent="0.25">
      <c r="BF58301" s="1"/>
    </row>
    <row r="58302" spans="58:58" x14ac:dyDescent="0.25">
      <c r="BF58302" s="1"/>
    </row>
    <row r="58303" spans="58:58" x14ac:dyDescent="0.25">
      <c r="BF58303" s="1"/>
    </row>
    <row r="58304" spans="58:58" x14ac:dyDescent="0.25">
      <c r="BF58304" s="1"/>
    </row>
    <row r="58305" spans="58:58" x14ac:dyDescent="0.25">
      <c r="BF58305" s="1"/>
    </row>
    <row r="58306" spans="58:58" x14ac:dyDescent="0.25">
      <c r="BF58306" s="1"/>
    </row>
    <row r="58307" spans="58:58" x14ac:dyDescent="0.25">
      <c r="BF58307" s="1"/>
    </row>
    <row r="58308" spans="58:58" x14ac:dyDescent="0.25">
      <c r="BF58308" s="1"/>
    </row>
    <row r="58309" spans="58:58" x14ac:dyDescent="0.25">
      <c r="BF58309" s="1"/>
    </row>
    <row r="58310" spans="58:58" x14ac:dyDescent="0.25">
      <c r="BF58310" s="1"/>
    </row>
    <row r="58311" spans="58:58" x14ac:dyDescent="0.25">
      <c r="BF58311" s="1"/>
    </row>
    <row r="58312" spans="58:58" x14ac:dyDescent="0.25">
      <c r="BF58312" s="1"/>
    </row>
    <row r="58313" spans="58:58" x14ac:dyDescent="0.25">
      <c r="BF58313" s="1"/>
    </row>
    <row r="58314" spans="58:58" x14ac:dyDescent="0.25">
      <c r="BF58314" s="1"/>
    </row>
    <row r="58315" spans="58:58" x14ac:dyDescent="0.25">
      <c r="BF58315" s="1"/>
    </row>
    <row r="58316" spans="58:58" x14ac:dyDescent="0.25">
      <c r="BF58316" s="1"/>
    </row>
    <row r="58317" spans="58:58" x14ac:dyDescent="0.25">
      <c r="BF58317" s="1"/>
    </row>
    <row r="58318" spans="58:58" x14ac:dyDescent="0.25">
      <c r="BF58318" s="1"/>
    </row>
    <row r="58319" spans="58:58" x14ac:dyDescent="0.25">
      <c r="BF58319" s="1"/>
    </row>
    <row r="58320" spans="58:58" x14ac:dyDescent="0.25">
      <c r="BF58320" s="1"/>
    </row>
    <row r="58321" spans="58:58" x14ac:dyDescent="0.25">
      <c r="BF58321" s="1"/>
    </row>
    <row r="58322" spans="58:58" x14ac:dyDescent="0.25">
      <c r="BF58322" s="1"/>
    </row>
    <row r="58323" spans="58:58" x14ac:dyDescent="0.25">
      <c r="BF58323" s="1"/>
    </row>
    <row r="58324" spans="58:58" x14ac:dyDescent="0.25">
      <c r="BF58324" s="1"/>
    </row>
    <row r="58325" spans="58:58" x14ac:dyDescent="0.25">
      <c r="BF58325" s="1"/>
    </row>
    <row r="58326" spans="58:58" x14ac:dyDescent="0.25">
      <c r="BF58326" s="1"/>
    </row>
    <row r="58327" spans="58:58" x14ac:dyDescent="0.25">
      <c r="BF58327" s="1"/>
    </row>
    <row r="58328" spans="58:58" x14ac:dyDescent="0.25">
      <c r="BF58328" s="1"/>
    </row>
    <row r="58329" spans="58:58" x14ac:dyDescent="0.25">
      <c r="BF58329" s="1"/>
    </row>
    <row r="58330" spans="58:58" x14ac:dyDescent="0.25">
      <c r="BF58330" s="1"/>
    </row>
    <row r="58331" spans="58:58" x14ac:dyDescent="0.25">
      <c r="BF58331" s="1"/>
    </row>
    <row r="58332" spans="58:58" x14ac:dyDescent="0.25">
      <c r="BF58332" s="1"/>
    </row>
    <row r="58333" spans="58:58" x14ac:dyDescent="0.25">
      <c r="BF58333" s="1"/>
    </row>
    <row r="58334" spans="58:58" x14ac:dyDescent="0.25">
      <c r="BF58334" s="1"/>
    </row>
    <row r="58335" spans="58:58" x14ac:dyDescent="0.25">
      <c r="BF58335" s="1"/>
    </row>
    <row r="58336" spans="58:58" x14ac:dyDescent="0.25">
      <c r="BF58336" s="1"/>
    </row>
    <row r="58337" spans="58:58" x14ac:dyDescent="0.25">
      <c r="BF58337" s="1"/>
    </row>
    <row r="58338" spans="58:58" x14ac:dyDescent="0.25">
      <c r="BF58338" s="1"/>
    </row>
    <row r="58339" spans="58:58" x14ac:dyDescent="0.25">
      <c r="BF58339" s="1"/>
    </row>
    <row r="58340" spans="58:58" x14ac:dyDescent="0.25">
      <c r="BF58340" s="1"/>
    </row>
    <row r="58341" spans="58:58" x14ac:dyDescent="0.25">
      <c r="BF58341" s="1"/>
    </row>
    <row r="58342" spans="58:58" x14ac:dyDescent="0.25">
      <c r="BF58342" s="1"/>
    </row>
    <row r="58343" spans="58:58" x14ac:dyDescent="0.25">
      <c r="BF58343" s="1"/>
    </row>
    <row r="58344" spans="58:58" x14ac:dyDescent="0.25">
      <c r="BF58344" s="1"/>
    </row>
    <row r="58345" spans="58:58" x14ac:dyDescent="0.25">
      <c r="BF58345" s="1"/>
    </row>
    <row r="58346" spans="58:58" x14ac:dyDescent="0.25">
      <c r="BF58346" s="1"/>
    </row>
    <row r="58347" spans="58:58" x14ac:dyDescent="0.25">
      <c r="BF58347" s="1"/>
    </row>
    <row r="58348" spans="58:58" x14ac:dyDescent="0.25">
      <c r="BF58348" s="1"/>
    </row>
    <row r="58349" spans="58:58" x14ac:dyDescent="0.25">
      <c r="BF58349" s="1"/>
    </row>
    <row r="58350" spans="58:58" x14ac:dyDescent="0.25">
      <c r="BF58350" s="1"/>
    </row>
    <row r="58351" spans="58:58" x14ac:dyDescent="0.25">
      <c r="BF58351" s="1"/>
    </row>
    <row r="58352" spans="58:58" x14ac:dyDescent="0.25">
      <c r="BF58352" s="1"/>
    </row>
    <row r="58353" spans="58:58" x14ac:dyDescent="0.25">
      <c r="BF58353" s="1"/>
    </row>
    <row r="58354" spans="58:58" x14ac:dyDescent="0.25">
      <c r="BF58354" s="1"/>
    </row>
    <row r="58355" spans="58:58" x14ac:dyDescent="0.25">
      <c r="BF58355" s="1"/>
    </row>
    <row r="58356" spans="58:58" x14ac:dyDescent="0.25">
      <c r="BF58356" s="1"/>
    </row>
    <row r="58357" spans="58:58" x14ac:dyDescent="0.25">
      <c r="BF58357" s="1"/>
    </row>
    <row r="58358" spans="58:58" x14ac:dyDescent="0.25">
      <c r="BF58358" s="1"/>
    </row>
    <row r="58359" spans="58:58" x14ac:dyDescent="0.25">
      <c r="BF58359" s="1"/>
    </row>
    <row r="58360" spans="58:58" x14ac:dyDescent="0.25">
      <c r="BF58360" s="1"/>
    </row>
    <row r="58361" spans="58:58" x14ac:dyDescent="0.25">
      <c r="BF58361" s="1"/>
    </row>
    <row r="58362" spans="58:58" x14ac:dyDescent="0.25">
      <c r="BF58362" s="1"/>
    </row>
    <row r="58363" spans="58:58" x14ac:dyDescent="0.25">
      <c r="BF58363" s="1"/>
    </row>
    <row r="58364" spans="58:58" x14ac:dyDescent="0.25">
      <c r="BF58364" s="1"/>
    </row>
    <row r="58365" spans="58:58" x14ac:dyDescent="0.25">
      <c r="BF58365" s="1"/>
    </row>
    <row r="58366" spans="58:58" x14ac:dyDescent="0.25">
      <c r="BF58366" s="1"/>
    </row>
    <row r="58367" spans="58:58" x14ac:dyDescent="0.25">
      <c r="BF58367" s="1"/>
    </row>
    <row r="58368" spans="58:58" x14ac:dyDescent="0.25">
      <c r="BF58368" s="1"/>
    </row>
    <row r="58369" spans="58:58" x14ac:dyDescent="0.25">
      <c r="BF58369" s="1"/>
    </row>
    <row r="58370" spans="58:58" x14ac:dyDescent="0.25">
      <c r="BF58370" s="1"/>
    </row>
    <row r="58371" spans="58:58" x14ac:dyDescent="0.25">
      <c r="BF58371" s="1"/>
    </row>
    <row r="58372" spans="58:58" x14ac:dyDescent="0.25">
      <c r="BF58372" s="1"/>
    </row>
    <row r="58373" spans="58:58" x14ac:dyDescent="0.25">
      <c r="BF58373" s="1"/>
    </row>
    <row r="58374" spans="58:58" x14ac:dyDescent="0.25">
      <c r="BF58374" s="1"/>
    </row>
    <row r="58375" spans="58:58" x14ac:dyDescent="0.25">
      <c r="BF58375" s="1"/>
    </row>
    <row r="58376" spans="58:58" x14ac:dyDescent="0.25">
      <c r="BF58376" s="1"/>
    </row>
    <row r="58377" spans="58:58" x14ac:dyDescent="0.25">
      <c r="BF58377" s="1"/>
    </row>
    <row r="58378" spans="58:58" x14ac:dyDescent="0.25">
      <c r="BF58378" s="1"/>
    </row>
    <row r="58379" spans="58:58" x14ac:dyDescent="0.25">
      <c r="BF58379" s="1"/>
    </row>
    <row r="58380" spans="58:58" x14ac:dyDescent="0.25">
      <c r="BF58380" s="1"/>
    </row>
    <row r="58381" spans="58:58" x14ac:dyDescent="0.25">
      <c r="BF58381" s="1"/>
    </row>
    <row r="58382" spans="58:58" x14ac:dyDescent="0.25">
      <c r="BF58382" s="1"/>
    </row>
    <row r="58383" spans="58:58" x14ac:dyDescent="0.25">
      <c r="BF58383" s="1"/>
    </row>
    <row r="58384" spans="58:58" x14ac:dyDescent="0.25">
      <c r="BF58384" s="1"/>
    </row>
    <row r="58385" spans="58:58" x14ac:dyDescent="0.25">
      <c r="BF58385" s="1"/>
    </row>
    <row r="58386" spans="58:58" x14ac:dyDescent="0.25">
      <c r="BF58386" s="1"/>
    </row>
    <row r="58387" spans="58:58" x14ac:dyDescent="0.25">
      <c r="BF58387" s="1"/>
    </row>
    <row r="58388" spans="58:58" x14ac:dyDescent="0.25">
      <c r="BF58388" s="1"/>
    </row>
    <row r="58389" spans="58:58" x14ac:dyDescent="0.25">
      <c r="BF58389" s="1"/>
    </row>
    <row r="58390" spans="58:58" x14ac:dyDescent="0.25">
      <c r="BF58390" s="1"/>
    </row>
    <row r="58391" spans="58:58" x14ac:dyDescent="0.25">
      <c r="BF58391" s="1"/>
    </row>
    <row r="58392" spans="58:58" x14ac:dyDescent="0.25">
      <c r="BF58392" s="1"/>
    </row>
    <row r="58393" spans="58:58" x14ac:dyDescent="0.25">
      <c r="BF58393" s="1"/>
    </row>
    <row r="58394" spans="58:58" x14ac:dyDescent="0.25">
      <c r="BF58394" s="1"/>
    </row>
    <row r="58395" spans="58:58" x14ac:dyDescent="0.25">
      <c r="BF58395" s="1"/>
    </row>
    <row r="58396" spans="58:58" x14ac:dyDescent="0.25">
      <c r="BF58396" s="1"/>
    </row>
    <row r="58397" spans="58:58" x14ac:dyDescent="0.25">
      <c r="BF58397" s="1"/>
    </row>
    <row r="58398" spans="58:58" x14ac:dyDescent="0.25">
      <c r="BF58398" s="1"/>
    </row>
    <row r="58399" spans="58:58" x14ac:dyDescent="0.25">
      <c r="BF58399" s="1"/>
    </row>
    <row r="58400" spans="58:58" x14ac:dyDescent="0.25">
      <c r="BF58400" s="1"/>
    </row>
    <row r="58401" spans="58:58" x14ac:dyDescent="0.25">
      <c r="BF58401" s="1"/>
    </row>
    <row r="58402" spans="58:58" x14ac:dyDescent="0.25">
      <c r="BF58402" s="1"/>
    </row>
    <row r="58403" spans="58:58" x14ac:dyDescent="0.25">
      <c r="BF58403" s="1"/>
    </row>
    <row r="58404" spans="58:58" x14ac:dyDescent="0.25">
      <c r="BF58404" s="1"/>
    </row>
    <row r="58405" spans="58:58" x14ac:dyDescent="0.25">
      <c r="BF58405" s="1"/>
    </row>
    <row r="58406" spans="58:58" x14ac:dyDescent="0.25">
      <c r="BF58406" s="1"/>
    </row>
    <row r="58407" spans="58:58" x14ac:dyDescent="0.25">
      <c r="BF58407" s="1"/>
    </row>
    <row r="58408" spans="58:58" x14ac:dyDescent="0.25">
      <c r="BF58408" s="1"/>
    </row>
    <row r="58409" spans="58:58" x14ac:dyDescent="0.25">
      <c r="BF58409" s="1"/>
    </row>
    <row r="58410" spans="58:58" x14ac:dyDescent="0.25">
      <c r="BF58410" s="1"/>
    </row>
    <row r="58411" spans="58:58" x14ac:dyDescent="0.25">
      <c r="BF58411" s="1"/>
    </row>
    <row r="58412" spans="58:58" x14ac:dyDescent="0.25">
      <c r="BF58412" s="1"/>
    </row>
    <row r="58413" spans="58:58" x14ac:dyDescent="0.25">
      <c r="BF58413" s="1"/>
    </row>
    <row r="58414" spans="58:58" x14ac:dyDescent="0.25">
      <c r="BF58414" s="1"/>
    </row>
    <row r="58415" spans="58:58" x14ac:dyDescent="0.25">
      <c r="BF58415" s="1"/>
    </row>
    <row r="58416" spans="58:58" x14ac:dyDescent="0.25">
      <c r="BF58416" s="1"/>
    </row>
    <row r="58417" spans="58:58" x14ac:dyDescent="0.25">
      <c r="BF58417" s="1"/>
    </row>
    <row r="58418" spans="58:58" x14ac:dyDescent="0.25">
      <c r="BF58418" s="1"/>
    </row>
    <row r="58419" spans="58:58" x14ac:dyDescent="0.25">
      <c r="BF58419" s="1"/>
    </row>
    <row r="58420" spans="58:58" x14ac:dyDescent="0.25">
      <c r="BF58420" s="1"/>
    </row>
    <row r="58421" spans="58:58" x14ac:dyDescent="0.25">
      <c r="BF58421" s="1"/>
    </row>
    <row r="58422" spans="58:58" x14ac:dyDescent="0.25">
      <c r="BF58422" s="1"/>
    </row>
    <row r="58423" spans="58:58" x14ac:dyDescent="0.25">
      <c r="BF58423" s="1"/>
    </row>
    <row r="58424" spans="58:58" x14ac:dyDescent="0.25">
      <c r="BF58424" s="1"/>
    </row>
    <row r="58425" spans="58:58" x14ac:dyDescent="0.25">
      <c r="BF58425" s="1"/>
    </row>
    <row r="58426" spans="58:58" x14ac:dyDescent="0.25">
      <c r="BF58426" s="1"/>
    </row>
    <row r="58427" spans="58:58" x14ac:dyDescent="0.25">
      <c r="BF58427" s="1"/>
    </row>
    <row r="58428" spans="58:58" x14ac:dyDescent="0.25">
      <c r="BF58428" s="1"/>
    </row>
    <row r="58429" spans="58:58" x14ac:dyDescent="0.25">
      <c r="BF58429" s="1"/>
    </row>
    <row r="58430" spans="58:58" x14ac:dyDescent="0.25">
      <c r="BF58430" s="1"/>
    </row>
    <row r="58431" spans="58:58" x14ac:dyDescent="0.25">
      <c r="BF58431" s="1"/>
    </row>
    <row r="58432" spans="58:58" x14ac:dyDescent="0.25">
      <c r="BF58432" s="1"/>
    </row>
    <row r="58433" spans="58:58" x14ac:dyDescent="0.25">
      <c r="BF58433" s="1"/>
    </row>
    <row r="58434" spans="58:58" x14ac:dyDescent="0.25">
      <c r="BF58434" s="1"/>
    </row>
    <row r="58435" spans="58:58" x14ac:dyDescent="0.25">
      <c r="BF58435" s="1"/>
    </row>
    <row r="58436" spans="58:58" x14ac:dyDescent="0.25">
      <c r="BF58436" s="1"/>
    </row>
    <row r="58437" spans="58:58" x14ac:dyDescent="0.25">
      <c r="BF58437" s="1"/>
    </row>
    <row r="58438" spans="58:58" x14ac:dyDescent="0.25">
      <c r="BF58438" s="1"/>
    </row>
    <row r="58439" spans="58:58" x14ac:dyDescent="0.25">
      <c r="BF58439" s="1"/>
    </row>
    <row r="58440" spans="58:58" x14ac:dyDescent="0.25">
      <c r="BF58440" s="1"/>
    </row>
    <row r="58441" spans="58:58" x14ac:dyDescent="0.25">
      <c r="BF58441" s="1"/>
    </row>
    <row r="58442" spans="58:58" x14ac:dyDescent="0.25">
      <c r="BF58442" s="1"/>
    </row>
    <row r="58443" spans="58:58" x14ac:dyDescent="0.25">
      <c r="BF58443" s="1"/>
    </row>
    <row r="58444" spans="58:58" x14ac:dyDescent="0.25">
      <c r="BF58444" s="1"/>
    </row>
    <row r="58445" spans="58:58" x14ac:dyDescent="0.25">
      <c r="BF58445" s="1"/>
    </row>
    <row r="58446" spans="58:58" x14ac:dyDescent="0.25">
      <c r="BF58446" s="1"/>
    </row>
    <row r="58447" spans="58:58" x14ac:dyDescent="0.25">
      <c r="BF58447" s="1"/>
    </row>
    <row r="58448" spans="58:58" x14ac:dyDescent="0.25">
      <c r="BF58448" s="1"/>
    </row>
    <row r="58449" spans="58:58" x14ac:dyDescent="0.25">
      <c r="BF58449" s="1"/>
    </row>
    <row r="58450" spans="58:58" x14ac:dyDescent="0.25">
      <c r="BF58450" s="1"/>
    </row>
    <row r="58451" spans="58:58" x14ac:dyDescent="0.25">
      <c r="BF58451" s="1"/>
    </row>
    <row r="58452" spans="58:58" x14ac:dyDescent="0.25">
      <c r="BF58452" s="1"/>
    </row>
    <row r="58453" spans="58:58" x14ac:dyDescent="0.25">
      <c r="BF58453" s="1"/>
    </row>
    <row r="58454" spans="58:58" x14ac:dyDescent="0.25">
      <c r="BF58454" s="1"/>
    </row>
    <row r="58455" spans="58:58" x14ac:dyDescent="0.25">
      <c r="BF58455" s="1"/>
    </row>
    <row r="58456" spans="58:58" x14ac:dyDescent="0.25">
      <c r="BF58456" s="1"/>
    </row>
    <row r="58457" spans="58:58" x14ac:dyDescent="0.25">
      <c r="BF58457" s="1"/>
    </row>
    <row r="58458" spans="58:58" x14ac:dyDescent="0.25">
      <c r="BF58458" s="1"/>
    </row>
    <row r="58459" spans="58:58" x14ac:dyDescent="0.25">
      <c r="BF58459" s="1"/>
    </row>
    <row r="58460" spans="58:58" x14ac:dyDescent="0.25">
      <c r="BF58460" s="1"/>
    </row>
    <row r="58461" spans="58:58" x14ac:dyDescent="0.25">
      <c r="BF58461" s="1"/>
    </row>
    <row r="58462" spans="58:58" x14ac:dyDescent="0.25">
      <c r="BF58462" s="1"/>
    </row>
    <row r="58463" spans="58:58" x14ac:dyDescent="0.25">
      <c r="BF58463" s="1"/>
    </row>
    <row r="58464" spans="58:58" x14ac:dyDescent="0.25">
      <c r="BF58464" s="1"/>
    </row>
    <row r="58465" spans="58:58" x14ac:dyDescent="0.25">
      <c r="BF58465" s="1"/>
    </row>
    <row r="58466" spans="58:58" x14ac:dyDescent="0.25">
      <c r="BF58466" s="1"/>
    </row>
    <row r="58467" spans="58:58" x14ac:dyDescent="0.25">
      <c r="BF58467" s="1"/>
    </row>
    <row r="58468" spans="58:58" x14ac:dyDescent="0.25">
      <c r="BF58468" s="1"/>
    </row>
    <row r="58469" spans="58:58" x14ac:dyDescent="0.25">
      <c r="BF58469" s="1"/>
    </row>
    <row r="58470" spans="58:58" x14ac:dyDescent="0.25">
      <c r="BF58470" s="1"/>
    </row>
    <row r="58471" spans="58:58" x14ac:dyDescent="0.25">
      <c r="BF58471" s="1"/>
    </row>
    <row r="58472" spans="58:58" x14ac:dyDescent="0.25">
      <c r="BF58472" s="1"/>
    </row>
    <row r="58473" spans="58:58" x14ac:dyDescent="0.25">
      <c r="BF58473" s="1"/>
    </row>
    <row r="58474" spans="58:58" x14ac:dyDescent="0.25">
      <c r="BF58474" s="1"/>
    </row>
    <row r="58475" spans="58:58" x14ac:dyDescent="0.25">
      <c r="BF58475" s="1"/>
    </row>
    <row r="58476" spans="58:58" x14ac:dyDescent="0.25">
      <c r="BF58476" s="1"/>
    </row>
    <row r="58477" spans="58:58" x14ac:dyDescent="0.25">
      <c r="BF58477" s="1"/>
    </row>
    <row r="58478" spans="58:58" x14ac:dyDescent="0.25">
      <c r="BF58478" s="1"/>
    </row>
    <row r="58479" spans="58:58" x14ac:dyDescent="0.25">
      <c r="BF58479" s="1"/>
    </row>
    <row r="58480" spans="58:58" x14ac:dyDescent="0.25">
      <c r="BF58480" s="1"/>
    </row>
    <row r="58481" spans="58:58" x14ac:dyDescent="0.25">
      <c r="BF58481" s="1"/>
    </row>
    <row r="58482" spans="58:58" x14ac:dyDescent="0.25">
      <c r="BF58482" s="1"/>
    </row>
    <row r="58483" spans="58:58" x14ac:dyDescent="0.25">
      <c r="BF58483" s="1"/>
    </row>
    <row r="58484" spans="58:58" x14ac:dyDescent="0.25">
      <c r="BF58484" s="1"/>
    </row>
    <row r="58485" spans="58:58" x14ac:dyDescent="0.25">
      <c r="BF58485" s="1"/>
    </row>
    <row r="58486" spans="58:58" x14ac:dyDescent="0.25">
      <c r="BF58486" s="1"/>
    </row>
    <row r="58487" spans="58:58" x14ac:dyDescent="0.25">
      <c r="BF58487" s="1"/>
    </row>
    <row r="58488" spans="58:58" x14ac:dyDescent="0.25">
      <c r="BF58488" s="1"/>
    </row>
    <row r="58489" spans="58:58" x14ac:dyDescent="0.25">
      <c r="BF58489" s="1"/>
    </row>
    <row r="58490" spans="58:58" x14ac:dyDescent="0.25">
      <c r="BF58490" s="1"/>
    </row>
    <row r="58491" spans="58:58" x14ac:dyDescent="0.25">
      <c r="BF58491" s="1"/>
    </row>
    <row r="58492" spans="58:58" x14ac:dyDescent="0.25">
      <c r="BF58492" s="1"/>
    </row>
    <row r="58493" spans="58:58" x14ac:dyDescent="0.25">
      <c r="BF58493" s="1"/>
    </row>
    <row r="58494" spans="58:58" x14ac:dyDescent="0.25">
      <c r="BF58494" s="1"/>
    </row>
    <row r="58495" spans="58:58" x14ac:dyDescent="0.25">
      <c r="BF58495" s="1"/>
    </row>
    <row r="58496" spans="58:58" x14ac:dyDescent="0.25">
      <c r="BF58496" s="1"/>
    </row>
    <row r="58497" spans="58:58" x14ac:dyDescent="0.25">
      <c r="BF58497" s="1"/>
    </row>
    <row r="58498" spans="58:58" x14ac:dyDescent="0.25">
      <c r="BF58498" s="1"/>
    </row>
    <row r="58499" spans="58:58" x14ac:dyDescent="0.25">
      <c r="BF58499" s="1"/>
    </row>
    <row r="58500" spans="58:58" x14ac:dyDescent="0.25">
      <c r="BF58500" s="1"/>
    </row>
    <row r="58501" spans="58:58" x14ac:dyDescent="0.25">
      <c r="BF58501" s="1"/>
    </row>
    <row r="58502" spans="58:58" x14ac:dyDescent="0.25">
      <c r="BF58502" s="1"/>
    </row>
    <row r="58503" spans="58:58" x14ac:dyDescent="0.25">
      <c r="BF58503" s="1"/>
    </row>
    <row r="58504" spans="58:58" x14ac:dyDescent="0.25">
      <c r="BF58504" s="1"/>
    </row>
    <row r="58505" spans="58:58" x14ac:dyDescent="0.25">
      <c r="BF58505" s="1"/>
    </row>
    <row r="58506" spans="58:58" x14ac:dyDescent="0.25">
      <c r="BF58506" s="1"/>
    </row>
    <row r="58507" spans="58:58" x14ac:dyDescent="0.25">
      <c r="BF58507" s="1"/>
    </row>
    <row r="58508" spans="58:58" x14ac:dyDescent="0.25">
      <c r="BF58508" s="1"/>
    </row>
    <row r="58509" spans="58:58" x14ac:dyDescent="0.25">
      <c r="BF58509" s="1"/>
    </row>
    <row r="58510" spans="58:58" x14ac:dyDescent="0.25">
      <c r="BF58510" s="1"/>
    </row>
    <row r="58511" spans="58:58" x14ac:dyDescent="0.25">
      <c r="BF58511" s="1"/>
    </row>
    <row r="58512" spans="58:58" x14ac:dyDescent="0.25">
      <c r="BF58512" s="1"/>
    </row>
    <row r="58513" spans="58:58" x14ac:dyDescent="0.25">
      <c r="BF58513" s="1"/>
    </row>
    <row r="58514" spans="58:58" x14ac:dyDescent="0.25">
      <c r="BF58514" s="1"/>
    </row>
    <row r="58515" spans="58:58" x14ac:dyDescent="0.25">
      <c r="BF58515" s="1"/>
    </row>
    <row r="58516" spans="58:58" x14ac:dyDescent="0.25">
      <c r="BF58516" s="1"/>
    </row>
    <row r="58517" spans="58:58" x14ac:dyDescent="0.25">
      <c r="BF58517" s="1"/>
    </row>
    <row r="58518" spans="58:58" x14ac:dyDescent="0.25">
      <c r="BF58518" s="1"/>
    </row>
    <row r="58519" spans="58:58" x14ac:dyDescent="0.25">
      <c r="BF58519" s="1"/>
    </row>
    <row r="58520" spans="58:58" x14ac:dyDescent="0.25">
      <c r="BF58520" s="1"/>
    </row>
    <row r="58521" spans="58:58" x14ac:dyDescent="0.25">
      <c r="BF58521" s="1"/>
    </row>
    <row r="58522" spans="58:58" x14ac:dyDescent="0.25">
      <c r="BF58522" s="1"/>
    </row>
    <row r="58523" spans="58:58" x14ac:dyDescent="0.25">
      <c r="BF58523" s="1"/>
    </row>
    <row r="58524" spans="58:58" x14ac:dyDescent="0.25">
      <c r="BF58524" s="1"/>
    </row>
    <row r="58525" spans="58:58" x14ac:dyDescent="0.25">
      <c r="BF58525" s="1"/>
    </row>
    <row r="58526" spans="58:58" x14ac:dyDescent="0.25">
      <c r="BF58526" s="1"/>
    </row>
    <row r="58527" spans="58:58" x14ac:dyDescent="0.25">
      <c r="BF58527" s="1"/>
    </row>
    <row r="58528" spans="58:58" x14ac:dyDescent="0.25">
      <c r="BF58528" s="1"/>
    </row>
    <row r="58529" spans="58:58" x14ac:dyDescent="0.25">
      <c r="BF58529" s="1"/>
    </row>
    <row r="58530" spans="58:58" x14ac:dyDescent="0.25">
      <c r="BF58530" s="1"/>
    </row>
    <row r="58531" spans="58:58" x14ac:dyDescent="0.25">
      <c r="BF58531" s="1"/>
    </row>
    <row r="58532" spans="58:58" x14ac:dyDescent="0.25">
      <c r="BF58532" s="1"/>
    </row>
    <row r="58533" spans="58:58" x14ac:dyDescent="0.25">
      <c r="BF58533" s="1"/>
    </row>
    <row r="58534" spans="58:58" x14ac:dyDescent="0.25">
      <c r="BF58534" s="1"/>
    </row>
    <row r="58535" spans="58:58" x14ac:dyDescent="0.25">
      <c r="BF58535" s="1"/>
    </row>
    <row r="58536" spans="58:58" x14ac:dyDescent="0.25">
      <c r="BF58536" s="1"/>
    </row>
    <row r="58537" spans="58:58" x14ac:dyDescent="0.25">
      <c r="BF58537" s="1"/>
    </row>
    <row r="58538" spans="58:58" x14ac:dyDescent="0.25">
      <c r="BF58538" s="1"/>
    </row>
    <row r="58539" spans="58:58" x14ac:dyDescent="0.25">
      <c r="BF58539" s="1"/>
    </row>
    <row r="58540" spans="58:58" x14ac:dyDescent="0.25">
      <c r="BF58540" s="1"/>
    </row>
    <row r="58541" spans="58:58" x14ac:dyDescent="0.25">
      <c r="BF58541" s="1"/>
    </row>
    <row r="58542" spans="58:58" x14ac:dyDescent="0.25">
      <c r="BF58542" s="1"/>
    </row>
    <row r="58543" spans="58:58" x14ac:dyDescent="0.25">
      <c r="BF58543" s="1"/>
    </row>
    <row r="58544" spans="58:58" x14ac:dyDescent="0.25">
      <c r="BF58544" s="1"/>
    </row>
    <row r="58545" spans="58:58" x14ac:dyDescent="0.25">
      <c r="BF58545" s="1"/>
    </row>
    <row r="58546" spans="58:58" x14ac:dyDescent="0.25">
      <c r="BF58546" s="1"/>
    </row>
    <row r="58547" spans="58:58" x14ac:dyDescent="0.25">
      <c r="BF58547" s="1"/>
    </row>
    <row r="58548" spans="58:58" x14ac:dyDescent="0.25">
      <c r="BF58548" s="1"/>
    </row>
    <row r="58549" spans="58:58" x14ac:dyDescent="0.25">
      <c r="BF58549" s="1"/>
    </row>
    <row r="58550" spans="58:58" x14ac:dyDescent="0.25">
      <c r="BF58550" s="1"/>
    </row>
    <row r="58551" spans="58:58" x14ac:dyDescent="0.25">
      <c r="BF58551" s="1"/>
    </row>
    <row r="58552" spans="58:58" x14ac:dyDescent="0.25">
      <c r="BF58552" s="1"/>
    </row>
    <row r="58553" spans="58:58" x14ac:dyDescent="0.25">
      <c r="BF58553" s="1"/>
    </row>
    <row r="58554" spans="58:58" x14ac:dyDescent="0.25">
      <c r="BF58554" s="1"/>
    </row>
    <row r="58555" spans="58:58" x14ac:dyDescent="0.25">
      <c r="BF58555" s="1"/>
    </row>
    <row r="58556" spans="58:58" x14ac:dyDescent="0.25">
      <c r="BF58556" s="1"/>
    </row>
    <row r="58557" spans="58:58" x14ac:dyDescent="0.25">
      <c r="BF58557" s="1"/>
    </row>
    <row r="58558" spans="58:58" x14ac:dyDescent="0.25">
      <c r="BF58558" s="1"/>
    </row>
    <row r="58559" spans="58:58" x14ac:dyDescent="0.25">
      <c r="BF58559" s="1"/>
    </row>
    <row r="58560" spans="58:58" x14ac:dyDescent="0.25">
      <c r="BF58560" s="1"/>
    </row>
    <row r="58561" spans="58:58" x14ac:dyDescent="0.25">
      <c r="BF58561" s="1"/>
    </row>
    <row r="58562" spans="58:58" x14ac:dyDescent="0.25">
      <c r="BF58562" s="1"/>
    </row>
    <row r="58563" spans="58:58" x14ac:dyDescent="0.25">
      <c r="BF58563" s="1"/>
    </row>
    <row r="58564" spans="58:58" x14ac:dyDescent="0.25">
      <c r="BF58564" s="1"/>
    </row>
    <row r="58565" spans="58:58" x14ac:dyDescent="0.25">
      <c r="BF58565" s="1"/>
    </row>
    <row r="58566" spans="58:58" x14ac:dyDescent="0.25">
      <c r="BF58566" s="1"/>
    </row>
    <row r="58567" spans="58:58" x14ac:dyDescent="0.25">
      <c r="BF58567" s="1"/>
    </row>
    <row r="58568" spans="58:58" x14ac:dyDescent="0.25">
      <c r="BF58568" s="1"/>
    </row>
    <row r="58569" spans="58:58" x14ac:dyDescent="0.25">
      <c r="BF58569" s="1"/>
    </row>
    <row r="58570" spans="58:58" x14ac:dyDescent="0.25">
      <c r="BF58570" s="1"/>
    </row>
    <row r="58571" spans="58:58" x14ac:dyDescent="0.25">
      <c r="BF58571" s="1"/>
    </row>
    <row r="58572" spans="58:58" x14ac:dyDescent="0.25">
      <c r="BF58572" s="1"/>
    </row>
    <row r="58573" spans="58:58" x14ac:dyDescent="0.25">
      <c r="BF58573" s="1"/>
    </row>
    <row r="58574" spans="58:58" x14ac:dyDescent="0.25">
      <c r="BF58574" s="1"/>
    </row>
    <row r="58575" spans="58:58" x14ac:dyDescent="0.25">
      <c r="BF58575" s="1"/>
    </row>
    <row r="58576" spans="58:58" x14ac:dyDescent="0.25">
      <c r="BF58576" s="1"/>
    </row>
    <row r="58577" spans="58:58" x14ac:dyDescent="0.25">
      <c r="BF58577" s="1"/>
    </row>
    <row r="58578" spans="58:58" x14ac:dyDescent="0.25">
      <c r="BF58578" s="1"/>
    </row>
    <row r="58579" spans="58:58" x14ac:dyDescent="0.25">
      <c r="BF58579" s="1"/>
    </row>
    <row r="58580" spans="58:58" x14ac:dyDescent="0.25">
      <c r="BF58580" s="1"/>
    </row>
    <row r="58581" spans="58:58" x14ac:dyDescent="0.25">
      <c r="BF58581" s="1"/>
    </row>
    <row r="58582" spans="58:58" x14ac:dyDescent="0.25">
      <c r="BF58582" s="1"/>
    </row>
    <row r="58583" spans="58:58" x14ac:dyDescent="0.25">
      <c r="BF58583" s="1"/>
    </row>
    <row r="58584" spans="58:58" x14ac:dyDescent="0.25">
      <c r="BF58584" s="1"/>
    </row>
    <row r="58585" spans="58:58" x14ac:dyDescent="0.25">
      <c r="BF58585" s="1"/>
    </row>
    <row r="58586" spans="58:58" x14ac:dyDescent="0.25">
      <c r="BF58586" s="1"/>
    </row>
    <row r="58587" spans="58:58" x14ac:dyDescent="0.25">
      <c r="BF58587" s="1"/>
    </row>
    <row r="58588" spans="58:58" x14ac:dyDescent="0.25">
      <c r="BF58588" s="1"/>
    </row>
    <row r="58589" spans="58:58" x14ac:dyDescent="0.25">
      <c r="BF58589" s="1"/>
    </row>
    <row r="58590" spans="58:58" x14ac:dyDescent="0.25">
      <c r="BF58590" s="1"/>
    </row>
    <row r="58591" spans="58:58" x14ac:dyDescent="0.25">
      <c r="BF58591" s="1"/>
    </row>
    <row r="58592" spans="58:58" x14ac:dyDescent="0.25">
      <c r="BF58592" s="1"/>
    </row>
    <row r="58593" spans="58:58" x14ac:dyDescent="0.25">
      <c r="BF58593" s="1"/>
    </row>
    <row r="58594" spans="58:58" x14ac:dyDescent="0.25">
      <c r="BF58594" s="1"/>
    </row>
    <row r="58595" spans="58:58" x14ac:dyDescent="0.25">
      <c r="BF58595" s="1"/>
    </row>
    <row r="58596" spans="58:58" x14ac:dyDescent="0.25">
      <c r="BF58596" s="1"/>
    </row>
    <row r="58597" spans="58:58" x14ac:dyDescent="0.25">
      <c r="BF58597" s="1"/>
    </row>
    <row r="58598" spans="58:58" x14ac:dyDescent="0.25">
      <c r="BF58598" s="1"/>
    </row>
    <row r="58599" spans="58:58" x14ac:dyDescent="0.25">
      <c r="BF58599" s="1"/>
    </row>
    <row r="58600" spans="58:58" x14ac:dyDescent="0.25">
      <c r="BF58600" s="1"/>
    </row>
    <row r="58601" spans="58:58" x14ac:dyDescent="0.25">
      <c r="BF58601" s="1"/>
    </row>
    <row r="58602" spans="58:58" x14ac:dyDescent="0.25">
      <c r="BF58602" s="1"/>
    </row>
    <row r="58603" spans="58:58" x14ac:dyDescent="0.25">
      <c r="BF58603" s="1"/>
    </row>
    <row r="58604" spans="58:58" x14ac:dyDescent="0.25">
      <c r="BF58604" s="1"/>
    </row>
    <row r="58605" spans="58:58" x14ac:dyDescent="0.25">
      <c r="BF58605" s="1"/>
    </row>
    <row r="58606" spans="58:58" x14ac:dyDescent="0.25">
      <c r="BF58606" s="1"/>
    </row>
    <row r="58607" spans="58:58" x14ac:dyDescent="0.25">
      <c r="BF58607" s="1"/>
    </row>
    <row r="58608" spans="58:58" x14ac:dyDescent="0.25">
      <c r="BF58608" s="1"/>
    </row>
    <row r="58609" spans="58:58" x14ac:dyDescent="0.25">
      <c r="BF58609" s="1"/>
    </row>
    <row r="58610" spans="58:58" x14ac:dyDescent="0.25">
      <c r="BF58610" s="1"/>
    </row>
    <row r="58611" spans="58:58" x14ac:dyDescent="0.25">
      <c r="BF58611" s="1"/>
    </row>
    <row r="58612" spans="58:58" x14ac:dyDescent="0.25">
      <c r="BF58612" s="1"/>
    </row>
    <row r="58613" spans="58:58" x14ac:dyDescent="0.25">
      <c r="BF58613" s="1"/>
    </row>
    <row r="58614" spans="58:58" x14ac:dyDescent="0.25">
      <c r="BF58614" s="1"/>
    </row>
    <row r="58615" spans="58:58" x14ac:dyDescent="0.25">
      <c r="BF58615" s="1"/>
    </row>
    <row r="58616" spans="58:58" x14ac:dyDescent="0.25">
      <c r="BF58616" s="1"/>
    </row>
    <row r="58617" spans="58:58" x14ac:dyDescent="0.25">
      <c r="BF58617" s="1"/>
    </row>
    <row r="58618" spans="58:58" x14ac:dyDescent="0.25">
      <c r="BF58618" s="1"/>
    </row>
    <row r="58619" spans="58:58" x14ac:dyDescent="0.25">
      <c r="BF58619" s="1"/>
    </row>
    <row r="58620" spans="58:58" x14ac:dyDescent="0.25">
      <c r="BF58620" s="1"/>
    </row>
    <row r="58621" spans="58:58" x14ac:dyDescent="0.25">
      <c r="BF58621" s="1"/>
    </row>
    <row r="58622" spans="58:58" x14ac:dyDescent="0.25">
      <c r="BF58622" s="1"/>
    </row>
    <row r="58623" spans="58:58" x14ac:dyDescent="0.25">
      <c r="BF58623" s="1"/>
    </row>
    <row r="58624" spans="58:58" x14ac:dyDescent="0.25">
      <c r="BF58624" s="1"/>
    </row>
    <row r="58625" spans="58:58" x14ac:dyDescent="0.25">
      <c r="BF58625" s="1"/>
    </row>
    <row r="58626" spans="58:58" x14ac:dyDescent="0.25">
      <c r="BF58626" s="1"/>
    </row>
    <row r="58627" spans="58:58" x14ac:dyDescent="0.25">
      <c r="BF58627" s="1"/>
    </row>
    <row r="58628" spans="58:58" x14ac:dyDescent="0.25">
      <c r="BF58628" s="1"/>
    </row>
    <row r="58629" spans="58:58" x14ac:dyDescent="0.25">
      <c r="BF58629" s="1"/>
    </row>
    <row r="58630" spans="58:58" x14ac:dyDescent="0.25">
      <c r="BF58630" s="1"/>
    </row>
    <row r="58631" spans="58:58" x14ac:dyDescent="0.25">
      <c r="BF58631" s="1"/>
    </row>
    <row r="58632" spans="58:58" x14ac:dyDescent="0.25">
      <c r="BF58632" s="1"/>
    </row>
    <row r="58633" spans="58:58" x14ac:dyDescent="0.25">
      <c r="BF58633" s="1"/>
    </row>
    <row r="58634" spans="58:58" x14ac:dyDescent="0.25">
      <c r="BF58634" s="1"/>
    </row>
    <row r="58635" spans="58:58" x14ac:dyDescent="0.25">
      <c r="BF58635" s="1"/>
    </row>
    <row r="58636" spans="58:58" x14ac:dyDescent="0.25">
      <c r="BF58636" s="1"/>
    </row>
    <row r="58637" spans="58:58" x14ac:dyDescent="0.25">
      <c r="BF58637" s="1"/>
    </row>
    <row r="58638" spans="58:58" x14ac:dyDescent="0.25">
      <c r="BF58638" s="1"/>
    </row>
    <row r="58639" spans="58:58" x14ac:dyDescent="0.25">
      <c r="BF58639" s="1"/>
    </row>
    <row r="58640" spans="58:58" x14ac:dyDescent="0.25">
      <c r="BF58640" s="1"/>
    </row>
    <row r="58641" spans="58:58" x14ac:dyDescent="0.25">
      <c r="BF58641" s="1"/>
    </row>
    <row r="58642" spans="58:58" x14ac:dyDescent="0.25">
      <c r="BF58642" s="1"/>
    </row>
    <row r="58643" spans="58:58" x14ac:dyDescent="0.25">
      <c r="BF58643" s="1"/>
    </row>
    <row r="58644" spans="58:58" x14ac:dyDescent="0.25">
      <c r="BF58644" s="1"/>
    </row>
    <row r="58645" spans="58:58" x14ac:dyDescent="0.25">
      <c r="BF58645" s="1"/>
    </row>
    <row r="58646" spans="58:58" x14ac:dyDescent="0.25">
      <c r="BF58646" s="1"/>
    </row>
    <row r="58647" spans="58:58" x14ac:dyDescent="0.25">
      <c r="BF58647" s="1"/>
    </row>
    <row r="58648" spans="58:58" x14ac:dyDescent="0.25">
      <c r="BF58648" s="1"/>
    </row>
    <row r="58649" spans="58:58" x14ac:dyDescent="0.25">
      <c r="BF58649" s="1"/>
    </row>
    <row r="58650" spans="58:58" x14ac:dyDescent="0.25">
      <c r="BF58650" s="1"/>
    </row>
    <row r="58651" spans="58:58" x14ac:dyDescent="0.25">
      <c r="BF58651" s="1"/>
    </row>
    <row r="58652" spans="58:58" x14ac:dyDescent="0.25">
      <c r="BF58652" s="1"/>
    </row>
    <row r="58653" spans="58:58" x14ac:dyDescent="0.25">
      <c r="BF58653" s="1"/>
    </row>
    <row r="58654" spans="58:58" x14ac:dyDescent="0.25">
      <c r="BF58654" s="1"/>
    </row>
    <row r="58655" spans="58:58" x14ac:dyDescent="0.25">
      <c r="BF58655" s="1"/>
    </row>
    <row r="58656" spans="58:58" x14ac:dyDescent="0.25">
      <c r="BF58656" s="1"/>
    </row>
    <row r="58657" spans="58:58" x14ac:dyDescent="0.25">
      <c r="BF58657" s="1"/>
    </row>
    <row r="58658" spans="58:58" x14ac:dyDescent="0.25">
      <c r="BF58658" s="1"/>
    </row>
    <row r="58659" spans="58:58" x14ac:dyDescent="0.25">
      <c r="BF58659" s="1"/>
    </row>
    <row r="58660" spans="58:58" x14ac:dyDescent="0.25">
      <c r="BF58660" s="1"/>
    </row>
    <row r="58661" spans="58:58" x14ac:dyDescent="0.25">
      <c r="BF58661" s="1"/>
    </row>
    <row r="58662" spans="58:58" x14ac:dyDescent="0.25">
      <c r="BF58662" s="1"/>
    </row>
    <row r="58663" spans="58:58" x14ac:dyDescent="0.25">
      <c r="BF58663" s="1"/>
    </row>
    <row r="58664" spans="58:58" x14ac:dyDescent="0.25">
      <c r="BF58664" s="1"/>
    </row>
    <row r="58665" spans="58:58" x14ac:dyDescent="0.25">
      <c r="BF58665" s="1"/>
    </row>
    <row r="58666" spans="58:58" x14ac:dyDescent="0.25">
      <c r="BF58666" s="1"/>
    </row>
    <row r="58667" spans="58:58" x14ac:dyDescent="0.25">
      <c r="BF58667" s="1"/>
    </row>
    <row r="58668" spans="58:58" x14ac:dyDescent="0.25">
      <c r="BF58668" s="1"/>
    </row>
    <row r="58669" spans="58:58" x14ac:dyDescent="0.25">
      <c r="BF58669" s="1"/>
    </row>
    <row r="58670" spans="58:58" x14ac:dyDescent="0.25">
      <c r="BF58670" s="1"/>
    </row>
    <row r="58671" spans="58:58" x14ac:dyDescent="0.25">
      <c r="BF58671" s="1"/>
    </row>
    <row r="58672" spans="58:58" x14ac:dyDescent="0.25">
      <c r="BF58672" s="1"/>
    </row>
    <row r="58673" spans="58:58" x14ac:dyDescent="0.25">
      <c r="BF58673" s="1"/>
    </row>
    <row r="58674" spans="58:58" x14ac:dyDescent="0.25">
      <c r="BF58674" s="1"/>
    </row>
    <row r="58675" spans="58:58" x14ac:dyDescent="0.25">
      <c r="BF58675" s="1"/>
    </row>
    <row r="58676" spans="58:58" x14ac:dyDescent="0.25">
      <c r="BF58676" s="1"/>
    </row>
    <row r="58677" spans="58:58" x14ac:dyDescent="0.25">
      <c r="BF58677" s="1"/>
    </row>
    <row r="58678" spans="58:58" x14ac:dyDescent="0.25">
      <c r="BF58678" s="1"/>
    </row>
    <row r="58679" spans="58:58" x14ac:dyDescent="0.25">
      <c r="BF58679" s="1"/>
    </row>
    <row r="58680" spans="58:58" x14ac:dyDescent="0.25">
      <c r="BF58680" s="1"/>
    </row>
    <row r="58681" spans="58:58" x14ac:dyDescent="0.25">
      <c r="BF58681" s="1"/>
    </row>
    <row r="58682" spans="58:58" x14ac:dyDescent="0.25">
      <c r="BF58682" s="1"/>
    </row>
    <row r="58683" spans="58:58" x14ac:dyDescent="0.25">
      <c r="BF58683" s="1"/>
    </row>
    <row r="58684" spans="58:58" x14ac:dyDescent="0.25">
      <c r="BF58684" s="1"/>
    </row>
    <row r="58685" spans="58:58" x14ac:dyDescent="0.25">
      <c r="BF58685" s="1"/>
    </row>
    <row r="58686" spans="58:58" x14ac:dyDescent="0.25">
      <c r="BF58686" s="1"/>
    </row>
    <row r="58687" spans="58:58" x14ac:dyDescent="0.25">
      <c r="BF58687" s="1"/>
    </row>
    <row r="58688" spans="58:58" x14ac:dyDescent="0.25">
      <c r="BF58688" s="1"/>
    </row>
    <row r="58689" spans="58:58" x14ac:dyDescent="0.25">
      <c r="BF58689" s="1"/>
    </row>
    <row r="58690" spans="58:58" x14ac:dyDescent="0.25">
      <c r="BF58690" s="1"/>
    </row>
    <row r="58691" spans="58:58" x14ac:dyDescent="0.25">
      <c r="BF58691" s="1"/>
    </row>
    <row r="58692" spans="58:58" x14ac:dyDescent="0.25">
      <c r="BF58692" s="1"/>
    </row>
    <row r="58693" spans="58:58" x14ac:dyDescent="0.25">
      <c r="BF58693" s="1"/>
    </row>
    <row r="58694" spans="58:58" x14ac:dyDescent="0.25">
      <c r="BF58694" s="1"/>
    </row>
    <row r="58695" spans="58:58" x14ac:dyDescent="0.25">
      <c r="BF58695" s="1"/>
    </row>
    <row r="58696" spans="58:58" x14ac:dyDescent="0.25">
      <c r="BF58696" s="1"/>
    </row>
    <row r="58697" spans="58:58" x14ac:dyDescent="0.25">
      <c r="BF58697" s="1"/>
    </row>
    <row r="58698" spans="58:58" x14ac:dyDescent="0.25">
      <c r="BF58698" s="1"/>
    </row>
    <row r="58699" spans="58:58" x14ac:dyDescent="0.25">
      <c r="BF58699" s="1"/>
    </row>
    <row r="58700" spans="58:58" x14ac:dyDescent="0.25">
      <c r="BF58700" s="1"/>
    </row>
    <row r="58701" spans="58:58" x14ac:dyDescent="0.25">
      <c r="BF58701" s="1"/>
    </row>
    <row r="58702" spans="58:58" x14ac:dyDescent="0.25">
      <c r="BF58702" s="1"/>
    </row>
    <row r="58703" spans="58:58" x14ac:dyDescent="0.25">
      <c r="BF58703" s="1"/>
    </row>
    <row r="58704" spans="58:58" x14ac:dyDescent="0.25">
      <c r="BF58704" s="1"/>
    </row>
    <row r="58705" spans="58:58" x14ac:dyDescent="0.25">
      <c r="BF58705" s="1"/>
    </row>
    <row r="58706" spans="58:58" x14ac:dyDescent="0.25">
      <c r="BF58706" s="1"/>
    </row>
    <row r="58707" spans="58:58" x14ac:dyDescent="0.25">
      <c r="BF58707" s="1"/>
    </row>
    <row r="58708" spans="58:58" x14ac:dyDescent="0.25">
      <c r="BF58708" s="1"/>
    </row>
    <row r="58709" spans="58:58" x14ac:dyDescent="0.25">
      <c r="BF58709" s="1"/>
    </row>
    <row r="58710" spans="58:58" x14ac:dyDescent="0.25">
      <c r="BF58710" s="1"/>
    </row>
    <row r="58711" spans="58:58" x14ac:dyDescent="0.25">
      <c r="BF58711" s="1"/>
    </row>
    <row r="58712" spans="58:58" x14ac:dyDescent="0.25">
      <c r="BF58712" s="1"/>
    </row>
    <row r="58713" spans="58:58" x14ac:dyDescent="0.25">
      <c r="BF58713" s="1"/>
    </row>
    <row r="58714" spans="58:58" x14ac:dyDescent="0.25">
      <c r="BF58714" s="1"/>
    </row>
    <row r="58715" spans="58:58" x14ac:dyDescent="0.25">
      <c r="BF58715" s="1"/>
    </row>
    <row r="58716" spans="58:58" x14ac:dyDescent="0.25">
      <c r="BF58716" s="1"/>
    </row>
    <row r="58717" spans="58:58" x14ac:dyDescent="0.25">
      <c r="BF58717" s="1"/>
    </row>
    <row r="58718" spans="58:58" x14ac:dyDescent="0.25">
      <c r="BF58718" s="1"/>
    </row>
    <row r="58719" spans="58:58" x14ac:dyDescent="0.25">
      <c r="BF58719" s="1"/>
    </row>
    <row r="58720" spans="58:58" x14ac:dyDescent="0.25">
      <c r="BF58720" s="1"/>
    </row>
    <row r="58721" spans="58:58" x14ac:dyDescent="0.25">
      <c r="BF58721" s="1"/>
    </row>
    <row r="58722" spans="58:58" x14ac:dyDescent="0.25">
      <c r="BF58722" s="1"/>
    </row>
    <row r="58723" spans="58:58" x14ac:dyDescent="0.25">
      <c r="BF58723" s="1"/>
    </row>
    <row r="58724" spans="58:58" x14ac:dyDescent="0.25">
      <c r="BF58724" s="1"/>
    </row>
    <row r="58725" spans="58:58" x14ac:dyDescent="0.25">
      <c r="BF58725" s="1"/>
    </row>
    <row r="58726" spans="58:58" x14ac:dyDescent="0.25">
      <c r="BF58726" s="1"/>
    </row>
    <row r="58727" spans="58:58" x14ac:dyDescent="0.25">
      <c r="BF58727" s="1"/>
    </row>
    <row r="58728" spans="58:58" x14ac:dyDescent="0.25">
      <c r="BF58728" s="1"/>
    </row>
    <row r="58729" spans="58:58" x14ac:dyDescent="0.25">
      <c r="BF58729" s="1"/>
    </row>
    <row r="58730" spans="58:58" x14ac:dyDescent="0.25">
      <c r="BF58730" s="1"/>
    </row>
    <row r="58731" spans="58:58" x14ac:dyDescent="0.25">
      <c r="BF58731" s="1"/>
    </row>
    <row r="58732" spans="58:58" x14ac:dyDescent="0.25">
      <c r="BF58732" s="1"/>
    </row>
    <row r="58733" spans="58:58" x14ac:dyDescent="0.25">
      <c r="BF58733" s="1"/>
    </row>
    <row r="58734" spans="58:58" x14ac:dyDescent="0.25">
      <c r="BF58734" s="1"/>
    </row>
    <row r="58735" spans="58:58" x14ac:dyDescent="0.25">
      <c r="BF58735" s="1"/>
    </row>
    <row r="58736" spans="58:58" x14ac:dyDescent="0.25">
      <c r="BF58736" s="1"/>
    </row>
    <row r="58737" spans="58:58" x14ac:dyDescent="0.25">
      <c r="BF58737" s="1"/>
    </row>
    <row r="58738" spans="58:58" x14ac:dyDescent="0.25">
      <c r="BF58738" s="1"/>
    </row>
    <row r="58739" spans="58:58" x14ac:dyDescent="0.25">
      <c r="BF58739" s="1"/>
    </row>
    <row r="58740" spans="58:58" x14ac:dyDescent="0.25">
      <c r="BF58740" s="1"/>
    </row>
    <row r="58741" spans="58:58" x14ac:dyDescent="0.25">
      <c r="BF58741" s="1"/>
    </row>
    <row r="58742" spans="58:58" x14ac:dyDescent="0.25">
      <c r="BF58742" s="1"/>
    </row>
    <row r="58743" spans="58:58" x14ac:dyDescent="0.25">
      <c r="BF58743" s="1"/>
    </row>
    <row r="58744" spans="58:58" x14ac:dyDescent="0.25">
      <c r="BF58744" s="1"/>
    </row>
    <row r="58745" spans="58:58" x14ac:dyDescent="0.25">
      <c r="BF58745" s="1"/>
    </row>
    <row r="58746" spans="58:58" x14ac:dyDescent="0.25">
      <c r="BF58746" s="1"/>
    </row>
    <row r="58747" spans="58:58" x14ac:dyDescent="0.25">
      <c r="BF58747" s="1"/>
    </row>
    <row r="58748" spans="58:58" x14ac:dyDescent="0.25">
      <c r="BF58748" s="1"/>
    </row>
    <row r="58749" spans="58:58" x14ac:dyDescent="0.25">
      <c r="BF58749" s="1"/>
    </row>
    <row r="58750" spans="58:58" x14ac:dyDescent="0.25">
      <c r="BF58750" s="1"/>
    </row>
    <row r="58751" spans="58:58" x14ac:dyDescent="0.25">
      <c r="BF58751" s="1"/>
    </row>
    <row r="58752" spans="58:58" x14ac:dyDescent="0.25">
      <c r="BF58752" s="1"/>
    </row>
    <row r="58753" spans="58:58" x14ac:dyDescent="0.25">
      <c r="BF58753" s="1"/>
    </row>
    <row r="58754" spans="58:58" x14ac:dyDescent="0.25">
      <c r="BF58754" s="1"/>
    </row>
    <row r="58755" spans="58:58" x14ac:dyDescent="0.25">
      <c r="BF58755" s="1"/>
    </row>
    <row r="58756" spans="58:58" x14ac:dyDescent="0.25">
      <c r="BF58756" s="1"/>
    </row>
    <row r="58757" spans="58:58" x14ac:dyDescent="0.25">
      <c r="BF58757" s="1"/>
    </row>
    <row r="58758" spans="58:58" x14ac:dyDescent="0.25">
      <c r="BF58758" s="1"/>
    </row>
    <row r="58759" spans="58:58" x14ac:dyDescent="0.25">
      <c r="BF58759" s="1"/>
    </row>
    <row r="58760" spans="58:58" x14ac:dyDescent="0.25">
      <c r="BF58760" s="1"/>
    </row>
    <row r="58761" spans="58:58" x14ac:dyDescent="0.25">
      <c r="BF58761" s="1"/>
    </row>
    <row r="58762" spans="58:58" x14ac:dyDescent="0.25">
      <c r="BF58762" s="1"/>
    </row>
    <row r="58763" spans="58:58" x14ac:dyDescent="0.25">
      <c r="BF58763" s="1"/>
    </row>
    <row r="58764" spans="58:58" x14ac:dyDescent="0.25">
      <c r="BF58764" s="1"/>
    </row>
    <row r="58765" spans="58:58" x14ac:dyDescent="0.25">
      <c r="BF58765" s="1"/>
    </row>
    <row r="58766" spans="58:58" x14ac:dyDescent="0.25">
      <c r="BF58766" s="1"/>
    </row>
    <row r="58767" spans="58:58" x14ac:dyDescent="0.25">
      <c r="BF58767" s="1"/>
    </row>
    <row r="58768" spans="58:58" x14ac:dyDescent="0.25">
      <c r="BF58768" s="1"/>
    </row>
    <row r="58769" spans="58:58" x14ac:dyDescent="0.25">
      <c r="BF58769" s="1"/>
    </row>
    <row r="58770" spans="58:58" x14ac:dyDescent="0.25">
      <c r="BF58770" s="1"/>
    </row>
    <row r="58771" spans="58:58" x14ac:dyDescent="0.25">
      <c r="BF58771" s="1"/>
    </row>
    <row r="58772" spans="58:58" x14ac:dyDescent="0.25">
      <c r="BF58772" s="1"/>
    </row>
    <row r="58773" spans="58:58" x14ac:dyDescent="0.25">
      <c r="BF58773" s="1"/>
    </row>
    <row r="58774" spans="58:58" x14ac:dyDescent="0.25">
      <c r="BF58774" s="1"/>
    </row>
    <row r="58775" spans="58:58" x14ac:dyDescent="0.25">
      <c r="BF58775" s="1"/>
    </row>
    <row r="58776" spans="58:58" x14ac:dyDescent="0.25">
      <c r="BF58776" s="1"/>
    </row>
    <row r="58777" spans="58:58" x14ac:dyDescent="0.25">
      <c r="BF58777" s="1"/>
    </row>
    <row r="58778" spans="58:58" x14ac:dyDescent="0.25">
      <c r="BF58778" s="1"/>
    </row>
    <row r="58779" spans="58:58" x14ac:dyDescent="0.25">
      <c r="BF58779" s="1"/>
    </row>
    <row r="58780" spans="58:58" x14ac:dyDescent="0.25">
      <c r="BF58780" s="1"/>
    </row>
    <row r="58781" spans="58:58" x14ac:dyDescent="0.25">
      <c r="BF58781" s="1"/>
    </row>
    <row r="58782" spans="58:58" x14ac:dyDescent="0.25">
      <c r="BF58782" s="1"/>
    </row>
    <row r="58783" spans="58:58" x14ac:dyDescent="0.25">
      <c r="BF58783" s="1"/>
    </row>
    <row r="58784" spans="58:58" x14ac:dyDescent="0.25">
      <c r="BF58784" s="1"/>
    </row>
    <row r="58785" spans="58:58" x14ac:dyDescent="0.25">
      <c r="BF58785" s="1"/>
    </row>
    <row r="58786" spans="58:58" x14ac:dyDescent="0.25">
      <c r="BF58786" s="1"/>
    </row>
    <row r="58787" spans="58:58" x14ac:dyDescent="0.25">
      <c r="BF58787" s="1"/>
    </row>
    <row r="58788" spans="58:58" x14ac:dyDescent="0.25">
      <c r="BF58788" s="1"/>
    </row>
    <row r="58789" spans="58:58" x14ac:dyDescent="0.25">
      <c r="BF58789" s="1"/>
    </row>
    <row r="58790" spans="58:58" x14ac:dyDescent="0.25">
      <c r="BF58790" s="1"/>
    </row>
    <row r="58791" spans="58:58" x14ac:dyDescent="0.25">
      <c r="BF58791" s="1"/>
    </row>
    <row r="58792" spans="58:58" x14ac:dyDescent="0.25">
      <c r="BF58792" s="1"/>
    </row>
    <row r="58793" spans="58:58" x14ac:dyDescent="0.25">
      <c r="BF58793" s="1"/>
    </row>
    <row r="58794" spans="58:58" x14ac:dyDescent="0.25">
      <c r="BF58794" s="1"/>
    </row>
    <row r="58795" spans="58:58" x14ac:dyDescent="0.25">
      <c r="BF58795" s="1"/>
    </row>
    <row r="58796" spans="58:58" x14ac:dyDescent="0.25">
      <c r="BF58796" s="1"/>
    </row>
    <row r="58797" spans="58:58" x14ac:dyDescent="0.25">
      <c r="BF58797" s="1"/>
    </row>
    <row r="58798" spans="58:58" x14ac:dyDescent="0.25">
      <c r="BF58798" s="1"/>
    </row>
    <row r="58799" spans="58:58" x14ac:dyDescent="0.25">
      <c r="BF58799" s="1"/>
    </row>
    <row r="58800" spans="58:58" x14ac:dyDescent="0.25">
      <c r="BF58800" s="1"/>
    </row>
    <row r="58801" spans="58:58" x14ac:dyDescent="0.25">
      <c r="BF58801" s="1"/>
    </row>
    <row r="58802" spans="58:58" x14ac:dyDescent="0.25">
      <c r="BF58802" s="1"/>
    </row>
    <row r="58803" spans="58:58" x14ac:dyDescent="0.25">
      <c r="BF58803" s="1"/>
    </row>
    <row r="58804" spans="58:58" x14ac:dyDescent="0.25">
      <c r="BF58804" s="1"/>
    </row>
    <row r="58805" spans="58:58" x14ac:dyDescent="0.25">
      <c r="BF58805" s="1"/>
    </row>
    <row r="58806" spans="58:58" x14ac:dyDescent="0.25">
      <c r="BF58806" s="1"/>
    </row>
    <row r="58807" spans="58:58" x14ac:dyDescent="0.25">
      <c r="BF58807" s="1"/>
    </row>
    <row r="58808" spans="58:58" x14ac:dyDescent="0.25">
      <c r="BF58808" s="1"/>
    </row>
    <row r="58809" spans="58:58" x14ac:dyDescent="0.25">
      <c r="BF58809" s="1"/>
    </row>
    <row r="58810" spans="58:58" x14ac:dyDescent="0.25">
      <c r="BF58810" s="1"/>
    </row>
    <row r="58811" spans="58:58" x14ac:dyDescent="0.25">
      <c r="BF58811" s="1"/>
    </row>
    <row r="58812" spans="58:58" x14ac:dyDescent="0.25">
      <c r="BF58812" s="1"/>
    </row>
    <row r="58813" spans="58:58" x14ac:dyDescent="0.25">
      <c r="BF58813" s="1"/>
    </row>
    <row r="58814" spans="58:58" x14ac:dyDescent="0.25">
      <c r="BF58814" s="1"/>
    </row>
    <row r="58815" spans="58:58" x14ac:dyDescent="0.25">
      <c r="BF58815" s="1"/>
    </row>
    <row r="58816" spans="58:58" x14ac:dyDescent="0.25">
      <c r="BF58816" s="1"/>
    </row>
    <row r="58817" spans="58:58" x14ac:dyDescent="0.25">
      <c r="BF58817" s="1"/>
    </row>
    <row r="58818" spans="58:58" x14ac:dyDescent="0.25">
      <c r="BF58818" s="1"/>
    </row>
    <row r="58819" spans="58:58" x14ac:dyDescent="0.25">
      <c r="BF58819" s="1"/>
    </row>
    <row r="58820" spans="58:58" x14ac:dyDescent="0.25">
      <c r="BF58820" s="1"/>
    </row>
    <row r="58821" spans="58:58" x14ac:dyDescent="0.25">
      <c r="BF58821" s="1"/>
    </row>
    <row r="58822" spans="58:58" x14ac:dyDescent="0.25">
      <c r="BF58822" s="1"/>
    </row>
    <row r="58823" spans="58:58" x14ac:dyDescent="0.25">
      <c r="BF58823" s="1"/>
    </row>
    <row r="58824" spans="58:58" x14ac:dyDescent="0.25">
      <c r="BF58824" s="1"/>
    </row>
    <row r="58825" spans="58:58" x14ac:dyDescent="0.25">
      <c r="BF58825" s="1"/>
    </row>
    <row r="58826" spans="58:58" x14ac:dyDescent="0.25">
      <c r="BF58826" s="1"/>
    </row>
    <row r="58827" spans="58:58" x14ac:dyDescent="0.25">
      <c r="BF58827" s="1"/>
    </row>
    <row r="58828" spans="58:58" x14ac:dyDescent="0.25">
      <c r="BF58828" s="1"/>
    </row>
    <row r="58829" spans="58:58" x14ac:dyDescent="0.25">
      <c r="BF58829" s="1"/>
    </row>
    <row r="58830" spans="58:58" x14ac:dyDescent="0.25">
      <c r="BF58830" s="1"/>
    </row>
    <row r="58831" spans="58:58" x14ac:dyDescent="0.25">
      <c r="BF58831" s="1"/>
    </row>
    <row r="58832" spans="58:58" x14ac:dyDescent="0.25">
      <c r="BF58832" s="1"/>
    </row>
    <row r="58833" spans="58:58" x14ac:dyDescent="0.25">
      <c r="BF58833" s="1"/>
    </row>
    <row r="58834" spans="58:58" x14ac:dyDescent="0.25">
      <c r="BF58834" s="1"/>
    </row>
    <row r="58835" spans="58:58" x14ac:dyDescent="0.25">
      <c r="BF58835" s="1"/>
    </row>
    <row r="58836" spans="58:58" x14ac:dyDescent="0.25">
      <c r="BF58836" s="1"/>
    </row>
    <row r="58837" spans="58:58" x14ac:dyDescent="0.25">
      <c r="BF58837" s="1"/>
    </row>
    <row r="58838" spans="58:58" x14ac:dyDescent="0.25">
      <c r="BF58838" s="1"/>
    </row>
    <row r="58839" spans="58:58" x14ac:dyDescent="0.25">
      <c r="BF58839" s="1"/>
    </row>
    <row r="58840" spans="58:58" x14ac:dyDescent="0.25">
      <c r="BF58840" s="1"/>
    </row>
    <row r="58841" spans="58:58" x14ac:dyDescent="0.25">
      <c r="BF58841" s="1"/>
    </row>
    <row r="58842" spans="58:58" x14ac:dyDescent="0.25">
      <c r="BF58842" s="1"/>
    </row>
    <row r="58843" spans="58:58" x14ac:dyDescent="0.25">
      <c r="BF58843" s="1"/>
    </row>
    <row r="58844" spans="58:58" x14ac:dyDescent="0.25">
      <c r="BF58844" s="1"/>
    </row>
    <row r="58845" spans="58:58" x14ac:dyDescent="0.25">
      <c r="BF58845" s="1"/>
    </row>
    <row r="58846" spans="58:58" x14ac:dyDescent="0.25">
      <c r="BF58846" s="1"/>
    </row>
    <row r="58847" spans="58:58" x14ac:dyDescent="0.25">
      <c r="BF58847" s="1"/>
    </row>
    <row r="58848" spans="58:58" x14ac:dyDescent="0.25">
      <c r="BF58848" s="1"/>
    </row>
    <row r="58849" spans="58:58" x14ac:dyDescent="0.25">
      <c r="BF58849" s="1"/>
    </row>
    <row r="58850" spans="58:58" x14ac:dyDescent="0.25">
      <c r="BF58850" s="1"/>
    </row>
    <row r="58851" spans="58:58" x14ac:dyDescent="0.25">
      <c r="BF58851" s="1"/>
    </row>
    <row r="58852" spans="58:58" x14ac:dyDescent="0.25">
      <c r="BF58852" s="1"/>
    </row>
    <row r="58853" spans="58:58" x14ac:dyDescent="0.25">
      <c r="BF58853" s="1"/>
    </row>
    <row r="58854" spans="58:58" x14ac:dyDescent="0.25">
      <c r="BF58854" s="1"/>
    </row>
    <row r="58855" spans="58:58" x14ac:dyDescent="0.25">
      <c r="BF58855" s="1"/>
    </row>
    <row r="58856" spans="58:58" x14ac:dyDescent="0.25">
      <c r="BF58856" s="1"/>
    </row>
    <row r="58857" spans="58:58" x14ac:dyDescent="0.25">
      <c r="BF58857" s="1"/>
    </row>
    <row r="58858" spans="58:58" x14ac:dyDescent="0.25">
      <c r="BF58858" s="1"/>
    </row>
    <row r="58859" spans="58:58" x14ac:dyDescent="0.25">
      <c r="BF58859" s="1"/>
    </row>
    <row r="58860" spans="58:58" x14ac:dyDescent="0.25">
      <c r="BF58860" s="1"/>
    </row>
    <row r="58861" spans="58:58" x14ac:dyDescent="0.25">
      <c r="BF58861" s="1"/>
    </row>
    <row r="58862" spans="58:58" x14ac:dyDescent="0.25">
      <c r="BF58862" s="1"/>
    </row>
    <row r="58863" spans="58:58" x14ac:dyDescent="0.25">
      <c r="BF58863" s="1"/>
    </row>
    <row r="58864" spans="58:58" x14ac:dyDescent="0.25">
      <c r="BF58864" s="1"/>
    </row>
    <row r="58865" spans="58:58" x14ac:dyDescent="0.25">
      <c r="BF58865" s="1"/>
    </row>
    <row r="58866" spans="58:58" x14ac:dyDescent="0.25">
      <c r="BF58866" s="1"/>
    </row>
    <row r="58867" spans="58:58" x14ac:dyDescent="0.25">
      <c r="BF58867" s="1"/>
    </row>
    <row r="58868" spans="58:58" x14ac:dyDescent="0.25">
      <c r="BF58868" s="1"/>
    </row>
    <row r="58869" spans="58:58" x14ac:dyDescent="0.25">
      <c r="BF58869" s="1"/>
    </row>
    <row r="58870" spans="58:58" x14ac:dyDescent="0.25">
      <c r="BF58870" s="1"/>
    </row>
    <row r="58871" spans="58:58" x14ac:dyDescent="0.25">
      <c r="BF58871" s="1"/>
    </row>
    <row r="58872" spans="58:58" x14ac:dyDescent="0.25">
      <c r="BF58872" s="1"/>
    </row>
    <row r="58873" spans="58:58" x14ac:dyDescent="0.25">
      <c r="BF58873" s="1"/>
    </row>
    <row r="58874" spans="58:58" x14ac:dyDescent="0.25">
      <c r="BF58874" s="1"/>
    </row>
    <row r="58875" spans="58:58" x14ac:dyDescent="0.25">
      <c r="BF58875" s="1"/>
    </row>
    <row r="58876" spans="58:58" x14ac:dyDescent="0.25">
      <c r="BF58876" s="1"/>
    </row>
    <row r="58877" spans="58:58" x14ac:dyDescent="0.25">
      <c r="BF58877" s="1"/>
    </row>
    <row r="58878" spans="58:58" x14ac:dyDescent="0.25">
      <c r="BF58878" s="1"/>
    </row>
    <row r="58879" spans="58:58" x14ac:dyDescent="0.25">
      <c r="BF58879" s="1"/>
    </row>
    <row r="58880" spans="58:58" x14ac:dyDescent="0.25">
      <c r="BF58880" s="1"/>
    </row>
    <row r="58881" spans="58:58" x14ac:dyDescent="0.25">
      <c r="BF58881" s="1"/>
    </row>
    <row r="58882" spans="58:58" x14ac:dyDescent="0.25">
      <c r="BF58882" s="1"/>
    </row>
    <row r="58883" spans="58:58" x14ac:dyDescent="0.25">
      <c r="BF58883" s="1"/>
    </row>
    <row r="58884" spans="58:58" x14ac:dyDescent="0.25">
      <c r="BF58884" s="1"/>
    </row>
    <row r="58885" spans="58:58" x14ac:dyDescent="0.25">
      <c r="BF58885" s="1"/>
    </row>
    <row r="58886" spans="58:58" x14ac:dyDescent="0.25">
      <c r="BF58886" s="1"/>
    </row>
    <row r="58887" spans="58:58" x14ac:dyDescent="0.25">
      <c r="BF58887" s="1"/>
    </row>
    <row r="58888" spans="58:58" x14ac:dyDescent="0.25">
      <c r="BF58888" s="1"/>
    </row>
    <row r="58889" spans="58:58" x14ac:dyDescent="0.25">
      <c r="BF58889" s="1"/>
    </row>
    <row r="58890" spans="58:58" x14ac:dyDescent="0.25">
      <c r="BF58890" s="1"/>
    </row>
    <row r="58891" spans="58:58" x14ac:dyDescent="0.25">
      <c r="BF58891" s="1"/>
    </row>
    <row r="58892" spans="58:58" x14ac:dyDescent="0.25">
      <c r="BF58892" s="1"/>
    </row>
    <row r="58893" spans="58:58" x14ac:dyDescent="0.25">
      <c r="BF58893" s="1"/>
    </row>
    <row r="58894" spans="58:58" x14ac:dyDescent="0.25">
      <c r="BF58894" s="1"/>
    </row>
    <row r="58895" spans="58:58" x14ac:dyDescent="0.25">
      <c r="BF58895" s="1"/>
    </row>
    <row r="58896" spans="58:58" x14ac:dyDescent="0.25">
      <c r="BF58896" s="1"/>
    </row>
    <row r="58897" spans="58:58" x14ac:dyDescent="0.25">
      <c r="BF58897" s="1"/>
    </row>
    <row r="58898" spans="58:58" x14ac:dyDescent="0.25">
      <c r="BF58898" s="1"/>
    </row>
    <row r="58899" spans="58:58" x14ac:dyDescent="0.25">
      <c r="BF58899" s="1"/>
    </row>
    <row r="58900" spans="58:58" x14ac:dyDescent="0.25">
      <c r="BF58900" s="1"/>
    </row>
    <row r="58901" spans="58:58" x14ac:dyDescent="0.25">
      <c r="BF58901" s="1"/>
    </row>
    <row r="58902" spans="58:58" x14ac:dyDescent="0.25">
      <c r="BF58902" s="1"/>
    </row>
    <row r="58903" spans="58:58" x14ac:dyDescent="0.25">
      <c r="BF58903" s="1"/>
    </row>
    <row r="58904" spans="58:58" x14ac:dyDescent="0.25">
      <c r="BF58904" s="1"/>
    </row>
    <row r="58905" spans="58:58" x14ac:dyDescent="0.25">
      <c r="BF58905" s="1"/>
    </row>
    <row r="58906" spans="58:58" x14ac:dyDescent="0.25">
      <c r="BF58906" s="1"/>
    </row>
    <row r="58907" spans="58:58" x14ac:dyDescent="0.25">
      <c r="BF58907" s="1"/>
    </row>
    <row r="58908" spans="58:58" x14ac:dyDescent="0.25">
      <c r="BF58908" s="1"/>
    </row>
    <row r="58909" spans="58:58" x14ac:dyDescent="0.25">
      <c r="BF58909" s="1"/>
    </row>
    <row r="58910" spans="58:58" x14ac:dyDescent="0.25">
      <c r="BF58910" s="1"/>
    </row>
    <row r="58911" spans="58:58" x14ac:dyDescent="0.25">
      <c r="BF58911" s="1"/>
    </row>
    <row r="58912" spans="58:58" x14ac:dyDescent="0.25">
      <c r="BF58912" s="1"/>
    </row>
    <row r="58913" spans="58:58" x14ac:dyDescent="0.25">
      <c r="BF58913" s="1"/>
    </row>
    <row r="58914" spans="58:58" x14ac:dyDescent="0.25">
      <c r="BF58914" s="1"/>
    </row>
    <row r="58915" spans="58:58" x14ac:dyDescent="0.25">
      <c r="BF58915" s="1"/>
    </row>
    <row r="58916" spans="58:58" x14ac:dyDescent="0.25">
      <c r="BF58916" s="1"/>
    </row>
    <row r="58917" spans="58:58" x14ac:dyDescent="0.25">
      <c r="BF58917" s="1"/>
    </row>
    <row r="58918" spans="58:58" x14ac:dyDescent="0.25">
      <c r="BF58918" s="1"/>
    </row>
    <row r="58919" spans="58:58" x14ac:dyDescent="0.25">
      <c r="BF58919" s="1"/>
    </row>
    <row r="58920" spans="58:58" x14ac:dyDescent="0.25">
      <c r="BF58920" s="1"/>
    </row>
    <row r="58921" spans="58:58" x14ac:dyDescent="0.25">
      <c r="BF58921" s="1"/>
    </row>
    <row r="58922" spans="58:58" x14ac:dyDescent="0.25">
      <c r="BF58922" s="1"/>
    </row>
    <row r="58923" spans="58:58" x14ac:dyDescent="0.25">
      <c r="BF58923" s="1"/>
    </row>
    <row r="58924" spans="58:58" x14ac:dyDescent="0.25">
      <c r="BF58924" s="1"/>
    </row>
    <row r="58925" spans="58:58" x14ac:dyDescent="0.25">
      <c r="BF58925" s="1"/>
    </row>
    <row r="58926" spans="58:58" x14ac:dyDescent="0.25">
      <c r="BF58926" s="1"/>
    </row>
    <row r="58927" spans="58:58" x14ac:dyDescent="0.25">
      <c r="BF58927" s="1"/>
    </row>
    <row r="58928" spans="58:58" x14ac:dyDescent="0.25">
      <c r="BF58928" s="1"/>
    </row>
    <row r="58929" spans="58:58" x14ac:dyDescent="0.25">
      <c r="BF58929" s="1"/>
    </row>
    <row r="58930" spans="58:58" x14ac:dyDescent="0.25">
      <c r="BF58930" s="1"/>
    </row>
    <row r="58931" spans="58:58" x14ac:dyDescent="0.25">
      <c r="BF58931" s="1"/>
    </row>
    <row r="58932" spans="58:58" x14ac:dyDescent="0.25">
      <c r="BF58932" s="1"/>
    </row>
    <row r="58933" spans="58:58" x14ac:dyDescent="0.25">
      <c r="BF58933" s="1"/>
    </row>
    <row r="58934" spans="58:58" x14ac:dyDescent="0.25">
      <c r="BF58934" s="1"/>
    </row>
    <row r="58935" spans="58:58" x14ac:dyDescent="0.25">
      <c r="BF58935" s="1"/>
    </row>
    <row r="58936" spans="58:58" x14ac:dyDescent="0.25">
      <c r="BF58936" s="1"/>
    </row>
    <row r="58937" spans="58:58" x14ac:dyDescent="0.25">
      <c r="BF58937" s="1"/>
    </row>
    <row r="58938" spans="58:58" x14ac:dyDescent="0.25">
      <c r="BF58938" s="1"/>
    </row>
    <row r="58939" spans="58:58" x14ac:dyDescent="0.25">
      <c r="BF58939" s="1"/>
    </row>
    <row r="58940" spans="58:58" x14ac:dyDescent="0.25">
      <c r="BF58940" s="1"/>
    </row>
    <row r="58941" spans="58:58" x14ac:dyDescent="0.25">
      <c r="BF58941" s="1"/>
    </row>
    <row r="58942" spans="58:58" x14ac:dyDescent="0.25">
      <c r="BF58942" s="1"/>
    </row>
    <row r="58943" spans="58:58" x14ac:dyDescent="0.25">
      <c r="BF58943" s="1"/>
    </row>
    <row r="58944" spans="58:58" x14ac:dyDescent="0.25">
      <c r="BF58944" s="1"/>
    </row>
    <row r="58945" spans="58:58" x14ac:dyDescent="0.25">
      <c r="BF58945" s="1"/>
    </row>
    <row r="58946" spans="58:58" x14ac:dyDescent="0.25">
      <c r="BF58946" s="1"/>
    </row>
    <row r="58947" spans="58:58" x14ac:dyDescent="0.25">
      <c r="BF58947" s="1"/>
    </row>
    <row r="58948" spans="58:58" x14ac:dyDescent="0.25">
      <c r="BF58948" s="1"/>
    </row>
    <row r="58949" spans="58:58" x14ac:dyDescent="0.25">
      <c r="BF58949" s="1"/>
    </row>
    <row r="58950" spans="58:58" x14ac:dyDescent="0.25">
      <c r="BF58950" s="1"/>
    </row>
    <row r="58951" spans="58:58" x14ac:dyDescent="0.25">
      <c r="BF58951" s="1"/>
    </row>
    <row r="58952" spans="58:58" x14ac:dyDescent="0.25">
      <c r="BF58952" s="1"/>
    </row>
    <row r="58953" spans="58:58" x14ac:dyDescent="0.25">
      <c r="BF58953" s="1"/>
    </row>
    <row r="58954" spans="58:58" x14ac:dyDescent="0.25">
      <c r="BF58954" s="1"/>
    </row>
    <row r="58955" spans="58:58" x14ac:dyDescent="0.25">
      <c r="BF58955" s="1"/>
    </row>
    <row r="58956" spans="58:58" x14ac:dyDescent="0.25">
      <c r="BF58956" s="1"/>
    </row>
    <row r="58957" spans="58:58" x14ac:dyDescent="0.25">
      <c r="BF58957" s="1"/>
    </row>
    <row r="58958" spans="58:58" x14ac:dyDescent="0.25">
      <c r="BF58958" s="1"/>
    </row>
    <row r="58959" spans="58:58" x14ac:dyDescent="0.25">
      <c r="BF58959" s="1"/>
    </row>
    <row r="58960" spans="58:58" x14ac:dyDescent="0.25">
      <c r="BF58960" s="1"/>
    </row>
    <row r="58961" spans="58:58" x14ac:dyDescent="0.25">
      <c r="BF58961" s="1"/>
    </row>
    <row r="58962" spans="58:58" x14ac:dyDescent="0.25">
      <c r="BF58962" s="1"/>
    </row>
    <row r="58963" spans="58:58" x14ac:dyDescent="0.25">
      <c r="BF58963" s="1"/>
    </row>
    <row r="58964" spans="58:58" x14ac:dyDescent="0.25">
      <c r="BF58964" s="1"/>
    </row>
    <row r="58965" spans="58:58" x14ac:dyDescent="0.25">
      <c r="BF58965" s="1"/>
    </row>
    <row r="58966" spans="58:58" x14ac:dyDescent="0.25">
      <c r="BF58966" s="1"/>
    </row>
    <row r="58967" spans="58:58" x14ac:dyDescent="0.25">
      <c r="BF58967" s="1"/>
    </row>
    <row r="58968" spans="58:58" x14ac:dyDescent="0.25">
      <c r="BF58968" s="1"/>
    </row>
    <row r="58969" spans="58:58" x14ac:dyDescent="0.25">
      <c r="BF58969" s="1"/>
    </row>
    <row r="58970" spans="58:58" x14ac:dyDescent="0.25">
      <c r="BF58970" s="1"/>
    </row>
    <row r="58971" spans="58:58" x14ac:dyDescent="0.25">
      <c r="BF58971" s="1"/>
    </row>
    <row r="58972" spans="58:58" x14ac:dyDescent="0.25">
      <c r="BF58972" s="1"/>
    </row>
    <row r="58973" spans="58:58" x14ac:dyDescent="0.25">
      <c r="BF58973" s="1"/>
    </row>
    <row r="58974" spans="58:58" x14ac:dyDescent="0.25">
      <c r="BF58974" s="1"/>
    </row>
    <row r="58975" spans="58:58" x14ac:dyDescent="0.25">
      <c r="BF58975" s="1"/>
    </row>
    <row r="58976" spans="58:58" x14ac:dyDescent="0.25">
      <c r="BF58976" s="1"/>
    </row>
    <row r="58977" spans="58:58" x14ac:dyDescent="0.25">
      <c r="BF58977" s="1"/>
    </row>
    <row r="58978" spans="58:58" x14ac:dyDescent="0.25">
      <c r="BF58978" s="1"/>
    </row>
    <row r="58979" spans="58:58" x14ac:dyDescent="0.25">
      <c r="BF58979" s="1"/>
    </row>
    <row r="58980" spans="58:58" x14ac:dyDescent="0.25">
      <c r="BF58980" s="1"/>
    </row>
    <row r="58981" spans="58:58" x14ac:dyDescent="0.25">
      <c r="BF58981" s="1"/>
    </row>
    <row r="58982" spans="58:58" x14ac:dyDescent="0.25">
      <c r="BF58982" s="1"/>
    </row>
    <row r="58983" spans="58:58" x14ac:dyDescent="0.25">
      <c r="BF58983" s="1"/>
    </row>
    <row r="58984" spans="58:58" x14ac:dyDescent="0.25">
      <c r="BF58984" s="1"/>
    </row>
    <row r="58985" spans="58:58" x14ac:dyDescent="0.25">
      <c r="BF58985" s="1"/>
    </row>
    <row r="58986" spans="58:58" x14ac:dyDescent="0.25">
      <c r="BF58986" s="1"/>
    </row>
    <row r="58987" spans="58:58" x14ac:dyDescent="0.25">
      <c r="BF58987" s="1"/>
    </row>
    <row r="58988" spans="58:58" x14ac:dyDescent="0.25">
      <c r="BF58988" s="1"/>
    </row>
    <row r="58989" spans="58:58" x14ac:dyDescent="0.25">
      <c r="BF58989" s="1"/>
    </row>
    <row r="58990" spans="58:58" x14ac:dyDescent="0.25">
      <c r="BF58990" s="1"/>
    </row>
    <row r="58991" spans="58:58" x14ac:dyDescent="0.25">
      <c r="BF58991" s="1"/>
    </row>
    <row r="58992" spans="58:58" x14ac:dyDescent="0.25">
      <c r="BF58992" s="1"/>
    </row>
    <row r="58993" spans="58:58" x14ac:dyDescent="0.25">
      <c r="BF58993" s="1"/>
    </row>
    <row r="58994" spans="58:58" x14ac:dyDescent="0.25">
      <c r="BF58994" s="1"/>
    </row>
    <row r="58995" spans="58:58" x14ac:dyDescent="0.25">
      <c r="BF58995" s="1"/>
    </row>
    <row r="58996" spans="58:58" x14ac:dyDescent="0.25">
      <c r="BF58996" s="1"/>
    </row>
    <row r="58997" spans="58:58" x14ac:dyDescent="0.25">
      <c r="BF58997" s="1"/>
    </row>
    <row r="58998" spans="58:58" x14ac:dyDescent="0.25">
      <c r="BF58998" s="1"/>
    </row>
    <row r="58999" spans="58:58" x14ac:dyDescent="0.25">
      <c r="BF58999" s="1"/>
    </row>
    <row r="59000" spans="58:58" x14ac:dyDescent="0.25">
      <c r="BF59000" s="1"/>
    </row>
    <row r="59001" spans="58:58" x14ac:dyDescent="0.25">
      <c r="BF59001" s="1"/>
    </row>
    <row r="59002" spans="58:58" x14ac:dyDescent="0.25">
      <c r="BF59002" s="1"/>
    </row>
    <row r="59003" spans="58:58" x14ac:dyDescent="0.25">
      <c r="BF59003" s="1"/>
    </row>
    <row r="59004" spans="58:58" x14ac:dyDescent="0.25">
      <c r="BF59004" s="1"/>
    </row>
    <row r="59005" spans="58:58" x14ac:dyDescent="0.25">
      <c r="BF59005" s="1"/>
    </row>
    <row r="59006" spans="58:58" x14ac:dyDescent="0.25">
      <c r="BF59006" s="1"/>
    </row>
    <row r="59007" spans="58:58" x14ac:dyDescent="0.25">
      <c r="BF59007" s="1"/>
    </row>
    <row r="59008" spans="58:58" x14ac:dyDescent="0.25">
      <c r="BF59008" s="1"/>
    </row>
    <row r="59009" spans="58:58" x14ac:dyDescent="0.25">
      <c r="BF59009" s="1"/>
    </row>
    <row r="59010" spans="58:58" x14ac:dyDescent="0.25">
      <c r="BF59010" s="1"/>
    </row>
    <row r="59011" spans="58:58" x14ac:dyDescent="0.25">
      <c r="BF59011" s="1"/>
    </row>
    <row r="59012" spans="58:58" x14ac:dyDescent="0.25">
      <c r="BF59012" s="1"/>
    </row>
    <row r="59013" spans="58:58" x14ac:dyDescent="0.25">
      <c r="BF59013" s="1"/>
    </row>
    <row r="59014" spans="58:58" x14ac:dyDescent="0.25">
      <c r="BF59014" s="1"/>
    </row>
    <row r="59015" spans="58:58" x14ac:dyDescent="0.25">
      <c r="BF59015" s="1"/>
    </row>
    <row r="59016" spans="58:58" x14ac:dyDescent="0.25">
      <c r="BF59016" s="1"/>
    </row>
    <row r="59017" spans="58:58" x14ac:dyDescent="0.25">
      <c r="BF59017" s="1"/>
    </row>
    <row r="59018" spans="58:58" x14ac:dyDescent="0.25">
      <c r="BF59018" s="1"/>
    </row>
    <row r="59019" spans="58:58" x14ac:dyDescent="0.25">
      <c r="BF59019" s="1"/>
    </row>
    <row r="59020" spans="58:58" x14ac:dyDescent="0.25">
      <c r="BF59020" s="1"/>
    </row>
    <row r="59021" spans="58:58" x14ac:dyDescent="0.25">
      <c r="BF59021" s="1"/>
    </row>
    <row r="59022" spans="58:58" x14ac:dyDescent="0.25">
      <c r="BF59022" s="1"/>
    </row>
    <row r="59023" spans="58:58" x14ac:dyDescent="0.25">
      <c r="BF59023" s="1"/>
    </row>
    <row r="59024" spans="58:58" x14ac:dyDescent="0.25">
      <c r="BF59024" s="1"/>
    </row>
    <row r="59025" spans="58:58" x14ac:dyDescent="0.25">
      <c r="BF59025" s="1"/>
    </row>
    <row r="59026" spans="58:58" x14ac:dyDescent="0.25">
      <c r="BF59026" s="1"/>
    </row>
    <row r="59027" spans="58:58" x14ac:dyDescent="0.25">
      <c r="BF59027" s="1"/>
    </row>
    <row r="59028" spans="58:58" x14ac:dyDescent="0.25">
      <c r="BF59028" s="1"/>
    </row>
    <row r="59029" spans="58:58" x14ac:dyDescent="0.25">
      <c r="BF59029" s="1"/>
    </row>
    <row r="59030" spans="58:58" x14ac:dyDescent="0.25">
      <c r="BF59030" s="1"/>
    </row>
    <row r="59031" spans="58:58" x14ac:dyDescent="0.25">
      <c r="BF59031" s="1"/>
    </row>
    <row r="59032" spans="58:58" x14ac:dyDescent="0.25">
      <c r="BF59032" s="1"/>
    </row>
    <row r="59033" spans="58:58" x14ac:dyDescent="0.25">
      <c r="BF59033" s="1"/>
    </row>
    <row r="59034" spans="58:58" x14ac:dyDescent="0.25">
      <c r="BF59034" s="1"/>
    </row>
    <row r="59035" spans="58:58" x14ac:dyDescent="0.25">
      <c r="BF59035" s="1"/>
    </row>
    <row r="59036" spans="58:58" x14ac:dyDescent="0.25">
      <c r="BF59036" s="1"/>
    </row>
    <row r="59037" spans="58:58" x14ac:dyDescent="0.25">
      <c r="BF59037" s="1"/>
    </row>
    <row r="59038" spans="58:58" x14ac:dyDescent="0.25">
      <c r="BF59038" s="1"/>
    </row>
    <row r="59039" spans="58:58" x14ac:dyDescent="0.25">
      <c r="BF59039" s="1"/>
    </row>
    <row r="59040" spans="58:58" x14ac:dyDescent="0.25">
      <c r="BF59040" s="1"/>
    </row>
    <row r="59041" spans="58:58" x14ac:dyDescent="0.25">
      <c r="BF59041" s="1"/>
    </row>
    <row r="59042" spans="58:58" x14ac:dyDescent="0.25">
      <c r="BF59042" s="1"/>
    </row>
    <row r="59043" spans="58:58" x14ac:dyDescent="0.25">
      <c r="BF59043" s="1"/>
    </row>
    <row r="59044" spans="58:58" x14ac:dyDescent="0.25">
      <c r="BF59044" s="1"/>
    </row>
    <row r="59045" spans="58:58" x14ac:dyDescent="0.25">
      <c r="BF59045" s="1"/>
    </row>
    <row r="59046" spans="58:58" x14ac:dyDescent="0.25">
      <c r="BF59046" s="1"/>
    </row>
    <row r="59047" spans="58:58" x14ac:dyDescent="0.25">
      <c r="BF59047" s="1"/>
    </row>
    <row r="59048" spans="58:58" x14ac:dyDescent="0.25">
      <c r="BF59048" s="1"/>
    </row>
    <row r="59049" spans="58:58" x14ac:dyDescent="0.25">
      <c r="BF59049" s="1"/>
    </row>
    <row r="59050" spans="58:58" x14ac:dyDescent="0.25">
      <c r="BF59050" s="1"/>
    </row>
    <row r="59051" spans="58:58" x14ac:dyDescent="0.25">
      <c r="BF59051" s="1"/>
    </row>
    <row r="59052" spans="58:58" x14ac:dyDescent="0.25">
      <c r="BF59052" s="1"/>
    </row>
    <row r="59053" spans="58:58" x14ac:dyDescent="0.25">
      <c r="BF59053" s="1"/>
    </row>
    <row r="59054" spans="58:58" x14ac:dyDescent="0.25">
      <c r="BF59054" s="1"/>
    </row>
    <row r="59055" spans="58:58" x14ac:dyDescent="0.25">
      <c r="BF59055" s="1"/>
    </row>
    <row r="59056" spans="58:58" x14ac:dyDescent="0.25">
      <c r="BF59056" s="1"/>
    </row>
    <row r="59057" spans="58:58" x14ac:dyDescent="0.25">
      <c r="BF59057" s="1"/>
    </row>
    <row r="59058" spans="58:58" x14ac:dyDescent="0.25">
      <c r="BF59058" s="1"/>
    </row>
    <row r="59059" spans="58:58" x14ac:dyDescent="0.25">
      <c r="BF59059" s="1"/>
    </row>
    <row r="59060" spans="58:58" x14ac:dyDescent="0.25">
      <c r="BF59060" s="1"/>
    </row>
    <row r="59061" spans="58:58" x14ac:dyDescent="0.25">
      <c r="BF59061" s="1"/>
    </row>
    <row r="59062" spans="58:58" x14ac:dyDescent="0.25">
      <c r="BF59062" s="1"/>
    </row>
    <row r="59063" spans="58:58" x14ac:dyDescent="0.25">
      <c r="BF59063" s="1"/>
    </row>
    <row r="59064" spans="58:58" x14ac:dyDescent="0.25">
      <c r="BF59064" s="1"/>
    </row>
    <row r="59065" spans="58:58" x14ac:dyDescent="0.25">
      <c r="BF59065" s="1"/>
    </row>
    <row r="59066" spans="58:58" x14ac:dyDescent="0.25">
      <c r="BF59066" s="1"/>
    </row>
    <row r="59067" spans="58:58" x14ac:dyDescent="0.25">
      <c r="BF59067" s="1"/>
    </row>
    <row r="59068" spans="58:58" x14ac:dyDescent="0.25">
      <c r="BF59068" s="1"/>
    </row>
    <row r="59069" spans="58:58" x14ac:dyDescent="0.25">
      <c r="BF59069" s="1"/>
    </row>
    <row r="59070" spans="58:58" x14ac:dyDescent="0.25">
      <c r="BF59070" s="1"/>
    </row>
    <row r="59071" spans="58:58" x14ac:dyDescent="0.25">
      <c r="BF59071" s="1"/>
    </row>
    <row r="59072" spans="58:58" x14ac:dyDescent="0.25">
      <c r="BF59072" s="1"/>
    </row>
    <row r="59073" spans="58:58" x14ac:dyDescent="0.25">
      <c r="BF59073" s="1"/>
    </row>
    <row r="59074" spans="58:58" x14ac:dyDescent="0.25">
      <c r="BF59074" s="1"/>
    </row>
    <row r="59075" spans="58:58" x14ac:dyDescent="0.25">
      <c r="BF59075" s="1"/>
    </row>
    <row r="59076" spans="58:58" x14ac:dyDescent="0.25">
      <c r="BF59076" s="1"/>
    </row>
    <row r="59077" spans="58:58" x14ac:dyDescent="0.25">
      <c r="BF59077" s="1"/>
    </row>
    <row r="59078" spans="58:58" x14ac:dyDescent="0.25">
      <c r="BF59078" s="1"/>
    </row>
    <row r="59079" spans="58:58" x14ac:dyDescent="0.25">
      <c r="BF59079" s="1"/>
    </row>
    <row r="59080" spans="58:58" x14ac:dyDescent="0.25">
      <c r="BF59080" s="1"/>
    </row>
    <row r="59081" spans="58:58" x14ac:dyDescent="0.25">
      <c r="BF59081" s="1"/>
    </row>
    <row r="59082" spans="58:58" x14ac:dyDescent="0.25">
      <c r="BF59082" s="1"/>
    </row>
    <row r="59083" spans="58:58" x14ac:dyDescent="0.25">
      <c r="BF59083" s="1"/>
    </row>
    <row r="59084" spans="58:58" x14ac:dyDescent="0.25">
      <c r="BF59084" s="1"/>
    </row>
    <row r="59085" spans="58:58" x14ac:dyDescent="0.25">
      <c r="BF59085" s="1"/>
    </row>
    <row r="59086" spans="58:58" x14ac:dyDescent="0.25">
      <c r="BF59086" s="1"/>
    </row>
    <row r="59087" spans="58:58" x14ac:dyDescent="0.25">
      <c r="BF59087" s="1"/>
    </row>
    <row r="59088" spans="58:58" x14ac:dyDescent="0.25">
      <c r="BF59088" s="1"/>
    </row>
    <row r="59089" spans="58:58" x14ac:dyDescent="0.25">
      <c r="BF59089" s="1"/>
    </row>
    <row r="59090" spans="58:58" x14ac:dyDescent="0.25">
      <c r="BF59090" s="1"/>
    </row>
    <row r="59091" spans="58:58" x14ac:dyDescent="0.25">
      <c r="BF59091" s="1"/>
    </row>
    <row r="59092" spans="58:58" x14ac:dyDescent="0.25">
      <c r="BF59092" s="1"/>
    </row>
    <row r="59093" spans="58:58" x14ac:dyDescent="0.25">
      <c r="BF59093" s="1"/>
    </row>
    <row r="59094" spans="58:58" x14ac:dyDescent="0.25">
      <c r="BF59094" s="1"/>
    </row>
    <row r="59095" spans="58:58" x14ac:dyDescent="0.25">
      <c r="BF59095" s="1"/>
    </row>
    <row r="59096" spans="58:58" x14ac:dyDescent="0.25">
      <c r="BF59096" s="1"/>
    </row>
    <row r="59097" spans="58:58" x14ac:dyDescent="0.25">
      <c r="BF59097" s="1"/>
    </row>
    <row r="59098" spans="58:58" x14ac:dyDescent="0.25">
      <c r="BF59098" s="1"/>
    </row>
    <row r="59099" spans="58:58" x14ac:dyDescent="0.25">
      <c r="BF59099" s="1"/>
    </row>
    <row r="59100" spans="58:58" x14ac:dyDescent="0.25">
      <c r="BF59100" s="1"/>
    </row>
    <row r="59101" spans="58:58" x14ac:dyDescent="0.25">
      <c r="BF59101" s="1"/>
    </row>
    <row r="59102" spans="58:58" x14ac:dyDescent="0.25">
      <c r="BF59102" s="1"/>
    </row>
    <row r="59103" spans="58:58" x14ac:dyDescent="0.25">
      <c r="BF59103" s="1"/>
    </row>
    <row r="59104" spans="58:58" x14ac:dyDescent="0.25">
      <c r="BF59104" s="1"/>
    </row>
    <row r="59105" spans="58:58" x14ac:dyDescent="0.25">
      <c r="BF59105" s="1"/>
    </row>
    <row r="59106" spans="58:58" x14ac:dyDescent="0.25">
      <c r="BF59106" s="1"/>
    </row>
    <row r="59107" spans="58:58" x14ac:dyDescent="0.25">
      <c r="BF59107" s="1"/>
    </row>
    <row r="59108" spans="58:58" x14ac:dyDescent="0.25">
      <c r="BF59108" s="1"/>
    </row>
    <row r="59109" spans="58:58" x14ac:dyDescent="0.25">
      <c r="BF59109" s="1"/>
    </row>
    <row r="59110" spans="58:58" x14ac:dyDescent="0.25">
      <c r="BF59110" s="1"/>
    </row>
    <row r="59111" spans="58:58" x14ac:dyDescent="0.25">
      <c r="BF59111" s="1"/>
    </row>
    <row r="59112" spans="58:58" x14ac:dyDescent="0.25">
      <c r="BF59112" s="1"/>
    </row>
    <row r="59113" spans="58:58" x14ac:dyDescent="0.25">
      <c r="BF59113" s="1"/>
    </row>
    <row r="59114" spans="58:58" x14ac:dyDescent="0.25">
      <c r="BF59114" s="1"/>
    </row>
    <row r="59115" spans="58:58" x14ac:dyDescent="0.25">
      <c r="BF59115" s="1"/>
    </row>
    <row r="59116" spans="58:58" x14ac:dyDescent="0.25">
      <c r="BF59116" s="1"/>
    </row>
    <row r="59117" spans="58:58" x14ac:dyDescent="0.25">
      <c r="BF59117" s="1"/>
    </row>
    <row r="59118" spans="58:58" x14ac:dyDescent="0.25">
      <c r="BF59118" s="1"/>
    </row>
    <row r="59119" spans="58:58" x14ac:dyDescent="0.25">
      <c r="BF59119" s="1"/>
    </row>
    <row r="59120" spans="58:58" x14ac:dyDescent="0.25">
      <c r="BF59120" s="1"/>
    </row>
    <row r="59121" spans="58:58" x14ac:dyDescent="0.25">
      <c r="BF59121" s="1"/>
    </row>
    <row r="59122" spans="58:58" x14ac:dyDescent="0.25">
      <c r="BF59122" s="1"/>
    </row>
    <row r="59123" spans="58:58" x14ac:dyDescent="0.25">
      <c r="BF59123" s="1"/>
    </row>
    <row r="59124" spans="58:58" x14ac:dyDescent="0.25">
      <c r="BF59124" s="1"/>
    </row>
    <row r="59125" spans="58:58" x14ac:dyDescent="0.25">
      <c r="BF59125" s="1"/>
    </row>
    <row r="59126" spans="58:58" x14ac:dyDescent="0.25">
      <c r="BF59126" s="1"/>
    </row>
    <row r="59127" spans="58:58" x14ac:dyDescent="0.25">
      <c r="BF59127" s="1"/>
    </row>
    <row r="59128" spans="58:58" x14ac:dyDescent="0.25">
      <c r="BF59128" s="1"/>
    </row>
    <row r="59129" spans="58:58" x14ac:dyDescent="0.25">
      <c r="BF59129" s="1"/>
    </row>
    <row r="59130" spans="58:58" x14ac:dyDescent="0.25">
      <c r="BF59130" s="1"/>
    </row>
    <row r="59131" spans="58:58" x14ac:dyDescent="0.25">
      <c r="BF59131" s="1"/>
    </row>
    <row r="59132" spans="58:58" x14ac:dyDescent="0.25">
      <c r="BF59132" s="1"/>
    </row>
    <row r="59133" spans="58:58" x14ac:dyDescent="0.25">
      <c r="BF59133" s="1"/>
    </row>
    <row r="59134" spans="58:58" x14ac:dyDescent="0.25">
      <c r="BF59134" s="1"/>
    </row>
    <row r="59135" spans="58:58" x14ac:dyDescent="0.25">
      <c r="BF59135" s="1"/>
    </row>
    <row r="59136" spans="58:58" x14ac:dyDescent="0.25">
      <c r="BF59136" s="1"/>
    </row>
    <row r="59137" spans="58:58" x14ac:dyDescent="0.25">
      <c r="BF59137" s="1"/>
    </row>
    <row r="59138" spans="58:58" x14ac:dyDescent="0.25">
      <c r="BF59138" s="1"/>
    </row>
    <row r="59139" spans="58:58" x14ac:dyDescent="0.25">
      <c r="BF59139" s="1"/>
    </row>
    <row r="59140" spans="58:58" x14ac:dyDescent="0.25">
      <c r="BF59140" s="1"/>
    </row>
    <row r="59141" spans="58:58" x14ac:dyDescent="0.25">
      <c r="BF59141" s="1"/>
    </row>
    <row r="59142" spans="58:58" x14ac:dyDescent="0.25">
      <c r="BF59142" s="1"/>
    </row>
    <row r="59143" spans="58:58" x14ac:dyDescent="0.25">
      <c r="BF59143" s="1"/>
    </row>
    <row r="59144" spans="58:58" x14ac:dyDescent="0.25">
      <c r="BF59144" s="1"/>
    </row>
    <row r="59145" spans="58:58" x14ac:dyDescent="0.25">
      <c r="BF59145" s="1"/>
    </row>
    <row r="59146" spans="58:58" x14ac:dyDescent="0.25">
      <c r="BF59146" s="1"/>
    </row>
    <row r="59147" spans="58:58" x14ac:dyDescent="0.25">
      <c r="BF59147" s="1"/>
    </row>
    <row r="59148" spans="58:58" x14ac:dyDescent="0.25">
      <c r="BF59148" s="1"/>
    </row>
    <row r="59149" spans="58:58" x14ac:dyDescent="0.25">
      <c r="BF59149" s="1"/>
    </row>
    <row r="59150" spans="58:58" x14ac:dyDescent="0.25">
      <c r="BF59150" s="1"/>
    </row>
    <row r="59151" spans="58:58" x14ac:dyDescent="0.25">
      <c r="BF59151" s="1"/>
    </row>
    <row r="59152" spans="58:58" x14ac:dyDescent="0.25">
      <c r="BF59152" s="1"/>
    </row>
    <row r="59153" spans="58:58" x14ac:dyDescent="0.25">
      <c r="BF59153" s="1"/>
    </row>
    <row r="59154" spans="58:58" x14ac:dyDescent="0.25">
      <c r="BF59154" s="1"/>
    </row>
    <row r="59155" spans="58:58" x14ac:dyDescent="0.25">
      <c r="BF59155" s="1"/>
    </row>
    <row r="59156" spans="58:58" x14ac:dyDescent="0.25">
      <c r="BF59156" s="1"/>
    </row>
    <row r="59157" spans="58:58" x14ac:dyDescent="0.25">
      <c r="BF59157" s="1"/>
    </row>
    <row r="59158" spans="58:58" x14ac:dyDescent="0.25">
      <c r="BF59158" s="1"/>
    </row>
    <row r="59159" spans="58:58" x14ac:dyDescent="0.25">
      <c r="BF59159" s="1"/>
    </row>
    <row r="59160" spans="58:58" x14ac:dyDescent="0.25">
      <c r="BF59160" s="1"/>
    </row>
    <row r="59161" spans="58:58" x14ac:dyDescent="0.25">
      <c r="BF59161" s="1"/>
    </row>
    <row r="59162" spans="58:58" x14ac:dyDescent="0.25">
      <c r="BF59162" s="1"/>
    </row>
    <row r="59163" spans="58:58" x14ac:dyDescent="0.25">
      <c r="BF59163" s="1"/>
    </row>
    <row r="59164" spans="58:58" x14ac:dyDescent="0.25">
      <c r="BF59164" s="1"/>
    </row>
    <row r="59165" spans="58:58" x14ac:dyDescent="0.25">
      <c r="BF59165" s="1"/>
    </row>
    <row r="59166" spans="58:58" x14ac:dyDescent="0.25">
      <c r="BF59166" s="1"/>
    </row>
    <row r="59167" spans="58:58" x14ac:dyDescent="0.25">
      <c r="BF59167" s="1"/>
    </row>
    <row r="59168" spans="58:58" x14ac:dyDescent="0.25">
      <c r="BF59168" s="1"/>
    </row>
    <row r="59169" spans="58:58" x14ac:dyDescent="0.25">
      <c r="BF59169" s="1"/>
    </row>
    <row r="59170" spans="58:58" x14ac:dyDescent="0.25">
      <c r="BF59170" s="1"/>
    </row>
    <row r="59171" spans="58:58" x14ac:dyDescent="0.25">
      <c r="BF59171" s="1"/>
    </row>
    <row r="59172" spans="58:58" x14ac:dyDescent="0.25">
      <c r="BF59172" s="1"/>
    </row>
    <row r="59173" spans="58:58" x14ac:dyDescent="0.25">
      <c r="BF59173" s="1"/>
    </row>
    <row r="59174" spans="58:58" x14ac:dyDescent="0.25">
      <c r="BF59174" s="1"/>
    </row>
    <row r="59175" spans="58:58" x14ac:dyDescent="0.25">
      <c r="BF59175" s="1"/>
    </row>
    <row r="59176" spans="58:58" x14ac:dyDescent="0.25">
      <c r="BF59176" s="1"/>
    </row>
    <row r="59177" spans="58:58" x14ac:dyDescent="0.25">
      <c r="BF59177" s="1"/>
    </row>
    <row r="59178" spans="58:58" x14ac:dyDescent="0.25">
      <c r="BF59178" s="1"/>
    </row>
    <row r="59179" spans="58:58" x14ac:dyDescent="0.25">
      <c r="BF59179" s="1"/>
    </row>
    <row r="59180" spans="58:58" x14ac:dyDescent="0.25">
      <c r="BF59180" s="1"/>
    </row>
    <row r="59181" spans="58:58" x14ac:dyDescent="0.25">
      <c r="BF59181" s="1"/>
    </row>
    <row r="59182" spans="58:58" x14ac:dyDescent="0.25">
      <c r="BF59182" s="1"/>
    </row>
    <row r="59183" spans="58:58" x14ac:dyDescent="0.25">
      <c r="BF59183" s="1"/>
    </row>
    <row r="59184" spans="58:58" x14ac:dyDescent="0.25">
      <c r="BF59184" s="1"/>
    </row>
    <row r="59185" spans="58:58" x14ac:dyDescent="0.25">
      <c r="BF59185" s="1"/>
    </row>
    <row r="59186" spans="58:58" x14ac:dyDescent="0.25">
      <c r="BF59186" s="1"/>
    </row>
    <row r="59187" spans="58:58" x14ac:dyDescent="0.25">
      <c r="BF59187" s="1"/>
    </row>
    <row r="59188" spans="58:58" x14ac:dyDescent="0.25">
      <c r="BF59188" s="1"/>
    </row>
    <row r="59189" spans="58:58" x14ac:dyDescent="0.25">
      <c r="BF59189" s="1"/>
    </row>
    <row r="59190" spans="58:58" x14ac:dyDescent="0.25">
      <c r="BF59190" s="1"/>
    </row>
    <row r="59191" spans="58:58" x14ac:dyDescent="0.25">
      <c r="BF59191" s="1"/>
    </row>
    <row r="59192" spans="58:58" x14ac:dyDescent="0.25">
      <c r="BF59192" s="1"/>
    </row>
    <row r="59193" spans="58:58" x14ac:dyDescent="0.25">
      <c r="BF59193" s="1"/>
    </row>
    <row r="59194" spans="58:58" x14ac:dyDescent="0.25">
      <c r="BF59194" s="1"/>
    </row>
    <row r="59195" spans="58:58" x14ac:dyDescent="0.25">
      <c r="BF59195" s="1"/>
    </row>
    <row r="59196" spans="58:58" x14ac:dyDescent="0.25">
      <c r="BF59196" s="1"/>
    </row>
    <row r="59197" spans="58:58" x14ac:dyDescent="0.25">
      <c r="BF59197" s="1"/>
    </row>
    <row r="59198" spans="58:58" x14ac:dyDescent="0.25">
      <c r="BF59198" s="1"/>
    </row>
    <row r="59199" spans="58:58" x14ac:dyDescent="0.25">
      <c r="BF59199" s="1"/>
    </row>
    <row r="59200" spans="58:58" x14ac:dyDescent="0.25">
      <c r="BF59200" s="1"/>
    </row>
    <row r="59201" spans="58:58" x14ac:dyDescent="0.25">
      <c r="BF59201" s="1"/>
    </row>
    <row r="59202" spans="58:58" x14ac:dyDescent="0.25">
      <c r="BF59202" s="1"/>
    </row>
    <row r="59203" spans="58:58" x14ac:dyDescent="0.25">
      <c r="BF59203" s="1"/>
    </row>
    <row r="59204" spans="58:58" x14ac:dyDescent="0.25">
      <c r="BF59204" s="1"/>
    </row>
    <row r="59205" spans="58:58" x14ac:dyDescent="0.25">
      <c r="BF59205" s="1"/>
    </row>
    <row r="59206" spans="58:58" x14ac:dyDescent="0.25">
      <c r="BF59206" s="1"/>
    </row>
    <row r="59207" spans="58:58" x14ac:dyDescent="0.25">
      <c r="BF59207" s="1"/>
    </row>
    <row r="59208" spans="58:58" x14ac:dyDescent="0.25">
      <c r="BF59208" s="1"/>
    </row>
    <row r="59209" spans="58:58" x14ac:dyDescent="0.25">
      <c r="BF59209" s="1"/>
    </row>
    <row r="59210" spans="58:58" x14ac:dyDescent="0.25">
      <c r="BF59210" s="1"/>
    </row>
    <row r="59211" spans="58:58" x14ac:dyDescent="0.25">
      <c r="BF59211" s="1"/>
    </row>
    <row r="59212" spans="58:58" x14ac:dyDescent="0.25">
      <c r="BF59212" s="1"/>
    </row>
    <row r="59213" spans="58:58" x14ac:dyDescent="0.25">
      <c r="BF59213" s="1"/>
    </row>
    <row r="59214" spans="58:58" x14ac:dyDescent="0.25">
      <c r="BF59214" s="1"/>
    </row>
    <row r="59215" spans="58:58" x14ac:dyDescent="0.25">
      <c r="BF59215" s="1"/>
    </row>
    <row r="59216" spans="58:58" x14ac:dyDescent="0.25">
      <c r="BF59216" s="1"/>
    </row>
    <row r="59217" spans="58:58" x14ac:dyDescent="0.25">
      <c r="BF59217" s="1"/>
    </row>
    <row r="59218" spans="58:58" x14ac:dyDescent="0.25">
      <c r="BF59218" s="1"/>
    </row>
    <row r="59219" spans="58:58" x14ac:dyDescent="0.25">
      <c r="BF59219" s="1"/>
    </row>
    <row r="59220" spans="58:58" x14ac:dyDescent="0.25">
      <c r="BF59220" s="1"/>
    </row>
    <row r="59221" spans="58:58" x14ac:dyDescent="0.25">
      <c r="BF59221" s="1"/>
    </row>
    <row r="59222" spans="58:58" x14ac:dyDescent="0.25">
      <c r="BF59222" s="1"/>
    </row>
    <row r="59223" spans="58:58" x14ac:dyDescent="0.25">
      <c r="BF59223" s="1"/>
    </row>
    <row r="59224" spans="58:58" x14ac:dyDescent="0.25">
      <c r="BF59224" s="1"/>
    </row>
    <row r="59225" spans="58:58" x14ac:dyDescent="0.25">
      <c r="BF59225" s="1"/>
    </row>
    <row r="59226" spans="58:58" x14ac:dyDescent="0.25">
      <c r="BF59226" s="1"/>
    </row>
    <row r="59227" spans="58:58" x14ac:dyDescent="0.25">
      <c r="BF59227" s="1"/>
    </row>
    <row r="59228" spans="58:58" x14ac:dyDescent="0.25">
      <c r="BF59228" s="1"/>
    </row>
    <row r="59229" spans="58:58" x14ac:dyDescent="0.25">
      <c r="BF59229" s="1"/>
    </row>
    <row r="59230" spans="58:58" x14ac:dyDescent="0.25">
      <c r="BF59230" s="1"/>
    </row>
    <row r="59231" spans="58:58" x14ac:dyDescent="0.25">
      <c r="BF59231" s="1"/>
    </row>
    <row r="59232" spans="58:58" x14ac:dyDescent="0.25">
      <c r="BF59232" s="1"/>
    </row>
    <row r="59233" spans="58:58" x14ac:dyDescent="0.25">
      <c r="BF59233" s="1"/>
    </row>
    <row r="59234" spans="58:58" x14ac:dyDescent="0.25">
      <c r="BF59234" s="1"/>
    </row>
    <row r="59235" spans="58:58" x14ac:dyDescent="0.25">
      <c r="BF59235" s="1"/>
    </row>
    <row r="59236" spans="58:58" x14ac:dyDescent="0.25">
      <c r="BF59236" s="1"/>
    </row>
    <row r="59237" spans="58:58" x14ac:dyDescent="0.25">
      <c r="BF59237" s="1"/>
    </row>
    <row r="59238" spans="58:58" x14ac:dyDescent="0.25">
      <c r="BF59238" s="1"/>
    </row>
    <row r="59239" spans="58:58" x14ac:dyDescent="0.25">
      <c r="BF59239" s="1"/>
    </row>
    <row r="59240" spans="58:58" x14ac:dyDescent="0.25">
      <c r="BF59240" s="1"/>
    </row>
    <row r="59241" spans="58:58" x14ac:dyDescent="0.25">
      <c r="BF59241" s="1"/>
    </row>
    <row r="59242" spans="58:58" x14ac:dyDescent="0.25">
      <c r="BF59242" s="1"/>
    </row>
    <row r="59243" spans="58:58" x14ac:dyDescent="0.25">
      <c r="BF59243" s="1"/>
    </row>
    <row r="59244" spans="58:58" x14ac:dyDescent="0.25">
      <c r="BF59244" s="1"/>
    </row>
    <row r="59245" spans="58:58" x14ac:dyDescent="0.25">
      <c r="BF59245" s="1"/>
    </row>
    <row r="59246" spans="58:58" x14ac:dyDescent="0.25">
      <c r="BF59246" s="1"/>
    </row>
    <row r="59247" spans="58:58" x14ac:dyDescent="0.25">
      <c r="BF59247" s="1"/>
    </row>
    <row r="59248" spans="58:58" x14ac:dyDescent="0.25">
      <c r="BF59248" s="1"/>
    </row>
    <row r="59249" spans="58:58" x14ac:dyDescent="0.25">
      <c r="BF59249" s="1"/>
    </row>
    <row r="59250" spans="58:58" x14ac:dyDescent="0.25">
      <c r="BF59250" s="1"/>
    </row>
    <row r="59251" spans="58:58" x14ac:dyDescent="0.25">
      <c r="BF59251" s="1"/>
    </row>
    <row r="59252" spans="58:58" x14ac:dyDescent="0.25">
      <c r="BF59252" s="1"/>
    </row>
    <row r="59253" spans="58:58" x14ac:dyDescent="0.25">
      <c r="BF59253" s="1"/>
    </row>
    <row r="59254" spans="58:58" x14ac:dyDescent="0.25">
      <c r="BF59254" s="1"/>
    </row>
    <row r="59255" spans="58:58" x14ac:dyDescent="0.25">
      <c r="BF59255" s="1"/>
    </row>
    <row r="59256" spans="58:58" x14ac:dyDescent="0.25">
      <c r="BF59256" s="1"/>
    </row>
    <row r="59257" spans="58:58" x14ac:dyDescent="0.25">
      <c r="BF59257" s="1"/>
    </row>
    <row r="59258" spans="58:58" x14ac:dyDescent="0.25">
      <c r="BF59258" s="1"/>
    </row>
    <row r="59259" spans="58:58" x14ac:dyDescent="0.25">
      <c r="BF59259" s="1"/>
    </row>
    <row r="59260" spans="58:58" x14ac:dyDescent="0.25">
      <c r="BF59260" s="1"/>
    </row>
    <row r="59261" spans="58:58" x14ac:dyDescent="0.25">
      <c r="BF59261" s="1"/>
    </row>
    <row r="59262" spans="58:58" x14ac:dyDescent="0.25">
      <c r="BF59262" s="1"/>
    </row>
    <row r="59263" spans="58:58" x14ac:dyDescent="0.25">
      <c r="BF59263" s="1"/>
    </row>
    <row r="59264" spans="58:58" x14ac:dyDescent="0.25">
      <c r="BF59264" s="1"/>
    </row>
    <row r="59265" spans="58:58" x14ac:dyDescent="0.25">
      <c r="BF59265" s="1"/>
    </row>
    <row r="59266" spans="58:58" x14ac:dyDescent="0.25">
      <c r="BF59266" s="1"/>
    </row>
    <row r="59267" spans="58:58" x14ac:dyDescent="0.25">
      <c r="BF59267" s="1"/>
    </row>
    <row r="59268" spans="58:58" x14ac:dyDescent="0.25">
      <c r="BF59268" s="1"/>
    </row>
    <row r="59269" spans="58:58" x14ac:dyDescent="0.25">
      <c r="BF59269" s="1"/>
    </row>
    <row r="59270" spans="58:58" x14ac:dyDescent="0.25">
      <c r="BF59270" s="1"/>
    </row>
    <row r="59271" spans="58:58" x14ac:dyDescent="0.25">
      <c r="BF59271" s="1"/>
    </row>
    <row r="59272" spans="58:58" x14ac:dyDescent="0.25">
      <c r="BF59272" s="1"/>
    </row>
    <row r="59273" spans="58:58" x14ac:dyDescent="0.25">
      <c r="BF59273" s="1"/>
    </row>
    <row r="59274" spans="58:58" x14ac:dyDescent="0.25">
      <c r="BF59274" s="1"/>
    </row>
    <row r="59275" spans="58:58" x14ac:dyDescent="0.25">
      <c r="BF59275" s="1"/>
    </row>
    <row r="59276" spans="58:58" x14ac:dyDescent="0.25">
      <c r="BF59276" s="1"/>
    </row>
    <row r="59277" spans="58:58" x14ac:dyDescent="0.25">
      <c r="BF59277" s="1"/>
    </row>
    <row r="59278" spans="58:58" x14ac:dyDescent="0.25">
      <c r="BF59278" s="1"/>
    </row>
    <row r="59279" spans="58:58" x14ac:dyDescent="0.25">
      <c r="BF59279" s="1"/>
    </row>
    <row r="59280" spans="58:58" x14ac:dyDescent="0.25">
      <c r="BF59280" s="1"/>
    </row>
    <row r="59281" spans="58:58" x14ac:dyDescent="0.25">
      <c r="BF59281" s="1"/>
    </row>
    <row r="59282" spans="58:58" x14ac:dyDescent="0.25">
      <c r="BF59282" s="1"/>
    </row>
    <row r="59283" spans="58:58" x14ac:dyDescent="0.25">
      <c r="BF59283" s="1"/>
    </row>
    <row r="59284" spans="58:58" x14ac:dyDescent="0.25">
      <c r="BF59284" s="1"/>
    </row>
    <row r="59285" spans="58:58" x14ac:dyDescent="0.25">
      <c r="BF59285" s="1"/>
    </row>
    <row r="59286" spans="58:58" x14ac:dyDescent="0.25">
      <c r="BF59286" s="1"/>
    </row>
    <row r="59287" spans="58:58" x14ac:dyDescent="0.25">
      <c r="BF59287" s="1"/>
    </row>
    <row r="59288" spans="58:58" x14ac:dyDescent="0.25">
      <c r="BF59288" s="1"/>
    </row>
    <row r="59289" spans="58:58" x14ac:dyDescent="0.25">
      <c r="BF59289" s="1"/>
    </row>
    <row r="59290" spans="58:58" x14ac:dyDescent="0.25">
      <c r="BF59290" s="1"/>
    </row>
    <row r="59291" spans="58:58" x14ac:dyDescent="0.25">
      <c r="BF59291" s="1"/>
    </row>
    <row r="59292" spans="58:58" x14ac:dyDescent="0.25">
      <c r="BF59292" s="1"/>
    </row>
    <row r="59293" spans="58:58" x14ac:dyDescent="0.25">
      <c r="BF59293" s="1"/>
    </row>
    <row r="59294" spans="58:58" x14ac:dyDescent="0.25">
      <c r="BF59294" s="1"/>
    </row>
    <row r="59295" spans="58:58" x14ac:dyDescent="0.25">
      <c r="BF59295" s="1"/>
    </row>
    <row r="59296" spans="58:58" x14ac:dyDescent="0.25">
      <c r="BF59296" s="1"/>
    </row>
    <row r="59297" spans="58:58" x14ac:dyDescent="0.25">
      <c r="BF59297" s="1"/>
    </row>
    <row r="59298" spans="58:58" x14ac:dyDescent="0.25">
      <c r="BF59298" s="1"/>
    </row>
    <row r="59299" spans="58:58" x14ac:dyDescent="0.25">
      <c r="BF59299" s="1"/>
    </row>
    <row r="59300" spans="58:58" x14ac:dyDescent="0.25">
      <c r="BF59300" s="1"/>
    </row>
    <row r="59301" spans="58:58" x14ac:dyDescent="0.25">
      <c r="BF59301" s="1"/>
    </row>
    <row r="59302" spans="58:58" x14ac:dyDescent="0.25">
      <c r="BF59302" s="1"/>
    </row>
    <row r="59303" spans="58:58" x14ac:dyDescent="0.25">
      <c r="BF59303" s="1"/>
    </row>
    <row r="59304" spans="58:58" x14ac:dyDescent="0.25">
      <c r="BF59304" s="1"/>
    </row>
    <row r="59305" spans="58:58" x14ac:dyDescent="0.25">
      <c r="BF59305" s="1"/>
    </row>
    <row r="59306" spans="58:58" x14ac:dyDescent="0.25">
      <c r="BF59306" s="1"/>
    </row>
    <row r="59307" spans="58:58" x14ac:dyDescent="0.25">
      <c r="BF59307" s="1"/>
    </row>
    <row r="59308" spans="58:58" x14ac:dyDescent="0.25">
      <c r="BF59308" s="1"/>
    </row>
    <row r="59309" spans="58:58" x14ac:dyDescent="0.25">
      <c r="BF59309" s="1"/>
    </row>
    <row r="59310" spans="58:58" x14ac:dyDescent="0.25">
      <c r="BF59310" s="1"/>
    </row>
    <row r="59311" spans="58:58" x14ac:dyDescent="0.25">
      <c r="BF59311" s="1"/>
    </row>
    <row r="59312" spans="58:58" x14ac:dyDescent="0.25">
      <c r="BF59312" s="1"/>
    </row>
    <row r="59313" spans="58:58" x14ac:dyDescent="0.25">
      <c r="BF59313" s="1"/>
    </row>
    <row r="59314" spans="58:58" x14ac:dyDescent="0.25">
      <c r="BF59314" s="1"/>
    </row>
    <row r="59315" spans="58:58" x14ac:dyDescent="0.25">
      <c r="BF59315" s="1"/>
    </row>
    <row r="59316" spans="58:58" x14ac:dyDescent="0.25">
      <c r="BF59316" s="1"/>
    </row>
    <row r="59317" spans="58:58" x14ac:dyDescent="0.25">
      <c r="BF59317" s="1"/>
    </row>
    <row r="59318" spans="58:58" x14ac:dyDescent="0.25">
      <c r="BF59318" s="1"/>
    </row>
    <row r="59319" spans="58:58" x14ac:dyDescent="0.25">
      <c r="BF59319" s="1"/>
    </row>
    <row r="59320" spans="58:58" x14ac:dyDescent="0.25">
      <c r="BF59320" s="1"/>
    </row>
    <row r="59321" spans="58:58" x14ac:dyDescent="0.25">
      <c r="BF59321" s="1"/>
    </row>
    <row r="59322" spans="58:58" x14ac:dyDescent="0.25">
      <c r="BF59322" s="1"/>
    </row>
    <row r="59323" spans="58:58" x14ac:dyDescent="0.25">
      <c r="BF59323" s="1"/>
    </row>
    <row r="59324" spans="58:58" x14ac:dyDescent="0.25">
      <c r="BF59324" s="1"/>
    </row>
    <row r="59325" spans="58:58" x14ac:dyDescent="0.25">
      <c r="BF59325" s="1"/>
    </row>
    <row r="59326" spans="58:58" x14ac:dyDescent="0.25">
      <c r="BF59326" s="1"/>
    </row>
    <row r="59327" spans="58:58" x14ac:dyDescent="0.25">
      <c r="BF59327" s="1"/>
    </row>
    <row r="59328" spans="58:58" x14ac:dyDescent="0.25">
      <c r="BF59328" s="1"/>
    </row>
    <row r="59329" spans="58:58" x14ac:dyDescent="0.25">
      <c r="BF59329" s="1"/>
    </row>
    <row r="59330" spans="58:58" x14ac:dyDescent="0.25">
      <c r="BF59330" s="1"/>
    </row>
    <row r="59331" spans="58:58" x14ac:dyDescent="0.25">
      <c r="BF59331" s="1"/>
    </row>
    <row r="59332" spans="58:58" x14ac:dyDescent="0.25">
      <c r="BF59332" s="1"/>
    </row>
    <row r="59333" spans="58:58" x14ac:dyDescent="0.25">
      <c r="BF59333" s="1"/>
    </row>
    <row r="59334" spans="58:58" x14ac:dyDescent="0.25">
      <c r="BF59334" s="1"/>
    </row>
    <row r="59335" spans="58:58" x14ac:dyDescent="0.25">
      <c r="BF59335" s="1"/>
    </row>
    <row r="59336" spans="58:58" x14ac:dyDescent="0.25">
      <c r="BF59336" s="1"/>
    </row>
    <row r="59337" spans="58:58" x14ac:dyDescent="0.25">
      <c r="BF59337" s="1"/>
    </row>
    <row r="59338" spans="58:58" x14ac:dyDescent="0.25">
      <c r="BF59338" s="1"/>
    </row>
    <row r="59339" spans="58:58" x14ac:dyDescent="0.25">
      <c r="BF59339" s="1"/>
    </row>
    <row r="59340" spans="58:58" x14ac:dyDescent="0.25">
      <c r="BF59340" s="1"/>
    </row>
    <row r="59341" spans="58:58" x14ac:dyDescent="0.25">
      <c r="BF59341" s="1"/>
    </row>
    <row r="59342" spans="58:58" x14ac:dyDescent="0.25">
      <c r="BF59342" s="1"/>
    </row>
    <row r="59343" spans="58:58" x14ac:dyDescent="0.25">
      <c r="BF59343" s="1"/>
    </row>
    <row r="59344" spans="58:58" x14ac:dyDescent="0.25">
      <c r="BF59344" s="1"/>
    </row>
    <row r="59345" spans="58:58" x14ac:dyDescent="0.25">
      <c r="BF59345" s="1"/>
    </row>
    <row r="59346" spans="58:58" x14ac:dyDescent="0.25">
      <c r="BF59346" s="1"/>
    </row>
    <row r="59347" spans="58:58" x14ac:dyDescent="0.25">
      <c r="BF59347" s="1"/>
    </row>
    <row r="59348" spans="58:58" x14ac:dyDescent="0.25">
      <c r="BF59348" s="1"/>
    </row>
    <row r="59349" spans="58:58" x14ac:dyDescent="0.25">
      <c r="BF59349" s="1"/>
    </row>
    <row r="59350" spans="58:58" x14ac:dyDescent="0.25">
      <c r="BF59350" s="1"/>
    </row>
    <row r="59351" spans="58:58" x14ac:dyDescent="0.25">
      <c r="BF59351" s="1"/>
    </row>
    <row r="59352" spans="58:58" x14ac:dyDescent="0.25">
      <c r="BF59352" s="1"/>
    </row>
    <row r="59353" spans="58:58" x14ac:dyDescent="0.25">
      <c r="BF59353" s="1"/>
    </row>
    <row r="59354" spans="58:58" x14ac:dyDescent="0.25">
      <c r="BF59354" s="1"/>
    </row>
    <row r="59355" spans="58:58" x14ac:dyDescent="0.25">
      <c r="BF59355" s="1"/>
    </row>
    <row r="59356" spans="58:58" x14ac:dyDescent="0.25">
      <c r="BF59356" s="1"/>
    </row>
    <row r="59357" spans="58:58" x14ac:dyDescent="0.25">
      <c r="BF59357" s="1"/>
    </row>
    <row r="59358" spans="58:58" x14ac:dyDescent="0.25">
      <c r="BF59358" s="1"/>
    </row>
    <row r="59359" spans="58:58" x14ac:dyDescent="0.25">
      <c r="BF59359" s="1"/>
    </row>
    <row r="59360" spans="58:58" x14ac:dyDescent="0.25">
      <c r="BF59360" s="1"/>
    </row>
    <row r="59361" spans="58:58" x14ac:dyDescent="0.25">
      <c r="BF59361" s="1"/>
    </row>
    <row r="59362" spans="58:58" x14ac:dyDescent="0.25">
      <c r="BF59362" s="1"/>
    </row>
    <row r="59363" spans="58:58" x14ac:dyDescent="0.25">
      <c r="BF59363" s="1"/>
    </row>
    <row r="59364" spans="58:58" x14ac:dyDescent="0.25">
      <c r="BF59364" s="1"/>
    </row>
    <row r="59365" spans="58:58" x14ac:dyDescent="0.25">
      <c r="BF59365" s="1"/>
    </row>
    <row r="59366" spans="58:58" x14ac:dyDescent="0.25">
      <c r="BF59366" s="1"/>
    </row>
    <row r="59367" spans="58:58" x14ac:dyDescent="0.25">
      <c r="BF59367" s="1"/>
    </row>
    <row r="59368" spans="58:58" x14ac:dyDescent="0.25">
      <c r="BF59368" s="1"/>
    </row>
    <row r="59369" spans="58:58" x14ac:dyDescent="0.25">
      <c r="BF59369" s="1"/>
    </row>
    <row r="59370" spans="58:58" x14ac:dyDescent="0.25">
      <c r="BF59370" s="1"/>
    </row>
    <row r="59371" spans="58:58" x14ac:dyDescent="0.25">
      <c r="BF59371" s="1"/>
    </row>
    <row r="59372" spans="58:58" x14ac:dyDescent="0.25">
      <c r="BF59372" s="1"/>
    </row>
    <row r="59373" spans="58:58" x14ac:dyDescent="0.25">
      <c r="BF59373" s="1"/>
    </row>
    <row r="59374" spans="58:58" x14ac:dyDescent="0.25">
      <c r="BF59374" s="1"/>
    </row>
    <row r="59375" spans="58:58" x14ac:dyDescent="0.25">
      <c r="BF59375" s="1"/>
    </row>
    <row r="59376" spans="58:58" x14ac:dyDescent="0.25">
      <c r="BF59376" s="1"/>
    </row>
    <row r="59377" spans="58:58" x14ac:dyDescent="0.25">
      <c r="BF59377" s="1"/>
    </row>
    <row r="59378" spans="58:58" x14ac:dyDescent="0.25">
      <c r="BF59378" s="1"/>
    </row>
    <row r="59379" spans="58:58" x14ac:dyDescent="0.25">
      <c r="BF59379" s="1"/>
    </row>
    <row r="59380" spans="58:58" x14ac:dyDescent="0.25">
      <c r="BF59380" s="1"/>
    </row>
    <row r="59381" spans="58:58" x14ac:dyDescent="0.25">
      <c r="BF59381" s="1"/>
    </row>
    <row r="59382" spans="58:58" x14ac:dyDescent="0.25">
      <c r="BF59382" s="1"/>
    </row>
    <row r="59383" spans="58:58" x14ac:dyDescent="0.25">
      <c r="BF59383" s="1"/>
    </row>
    <row r="59384" spans="58:58" x14ac:dyDescent="0.25">
      <c r="BF59384" s="1"/>
    </row>
    <row r="59385" spans="58:58" x14ac:dyDescent="0.25">
      <c r="BF59385" s="1"/>
    </row>
    <row r="59386" spans="58:58" x14ac:dyDescent="0.25">
      <c r="BF59386" s="1"/>
    </row>
    <row r="59387" spans="58:58" x14ac:dyDescent="0.25">
      <c r="BF59387" s="1"/>
    </row>
    <row r="59388" spans="58:58" x14ac:dyDescent="0.25">
      <c r="BF59388" s="1"/>
    </row>
    <row r="59389" spans="58:58" x14ac:dyDescent="0.25">
      <c r="BF59389" s="1"/>
    </row>
    <row r="59390" spans="58:58" x14ac:dyDescent="0.25">
      <c r="BF59390" s="1"/>
    </row>
    <row r="59391" spans="58:58" x14ac:dyDescent="0.25">
      <c r="BF59391" s="1"/>
    </row>
    <row r="59392" spans="58:58" x14ac:dyDescent="0.25">
      <c r="BF59392" s="1"/>
    </row>
    <row r="59393" spans="58:58" x14ac:dyDescent="0.25">
      <c r="BF59393" s="1"/>
    </row>
    <row r="59394" spans="58:58" x14ac:dyDescent="0.25">
      <c r="BF59394" s="1"/>
    </row>
    <row r="59395" spans="58:58" x14ac:dyDescent="0.25">
      <c r="BF59395" s="1"/>
    </row>
    <row r="59396" spans="58:58" x14ac:dyDescent="0.25">
      <c r="BF59396" s="1"/>
    </row>
    <row r="59397" spans="58:58" x14ac:dyDescent="0.25">
      <c r="BF59397" s="1"/>
    </row>
    <row r="59398" spans="58:58" x14ac:dyDescent="0.25">
      <c r="BF59398" s="1"/>
    </row>
    <row r="59399" spans="58:58" x14ac:dyDescent="0.25">
      <c r="BF59399" s="1"/>
    </row>
    <row r="59400" spans="58:58" x14ac:dyDescent="0.25">
      <c r="BF59400" s="1"/>
    </row>
    <row r="59401" spans="58:58" x14ac:dyDescent="0.25">
      <c r="BF59401" s="1"/>
    </row>
    <row r="59402" spans="58:58" x14ac:dyDescent="0.25">
      <c r="BF59402" s="1"/>
    </row>
    <row r="59403" spans="58:58" x14ac:dyDescent="0.25">
      <c r="BF59403" s="1"/>
    </row>
    <row r="59404" spans="58:58" x14ac:dyDescent="0.25">
      <c r="BF59404" s="1"/>
    </row>
    <row r="59405" spans="58:58" x14ac:dyDescent="0.25">
      <c r="BF59405" s="1"/>
    </row>
    <row r="59406" spans="58:58" x14ac:dyDescent="0.25">
      <c r="BF59406" s="1"/>
    </row>
    <row r="59407" spans="58:58" x14ac:dyDescent="0.25">
      <c r="BF59407" s="1"/>
    </row>
    <row r="59408" spans="58:58" x14ac:dyDescent="0.25">
      <c r="BF59408" s="1"/>
    </row>
    <row r="59409" spans="58:58" x14ac:dyDescent="0.25">
      <c r="BF59409" s="1"/>
    </row>
    <row r="59410" spans="58:58" x14ac:dyDescent="0.25">
      <c r="BF59410" s="1"/>
    </row>
    <row r="59411" spans="58:58" x14ac:dyDescent="0.25">
      <c r="BF59411" s="1"/>
    </row>
    <row r="59412" spans="58:58" x14ac:dyDescent="0.25">
      <c r="BF59412" s="1"/>
    </row>
    <row r="59413" spans="58:58" x14ac:dyDescent="0.25">
      <c r="BF59413" s="1"/>
    </row>
    <row r="59414" spans="58:58" x14ac:dyDescent="0.25">
      <c r="BF59414" s="1"/>
    </row>
    <row r="59415" spans="58:58" x14ac:dyDescent="0.25">
      <c r="BF59415" s="1"/>
    </row>
    <row r="59416" spans="58:58" x14ac:dyDescent="0.25">
      <c r="BF59416" s="1"/>
    </row>
    <row r="59417" spans="58:58" x14ac:dyDescent="0.25">
      <c r="BF59417" s="1"/>
    </row>
    <row r="59418" spans="58:58" x14ac:dyDescent="0.25">
      <c r="BF59418" s="1"/>
    </row>
    <row r="59419" spans="58:58" x14ac:dyDescent="0.25">
      <c r="BF59419" s="1"/>
    </row>
    <row r="59420" spans="58:58" x14ac:dyDescent="0.25">
      <c r="BF59420" s="1"/>
    </row>
    <row r="59421" spans="58:58" x14ac:dyDescent="0.25">
      <c r="BF59421" s="1"/>
    </row>
    <row r="59422" spans="58:58" x14ac:dyDescent="0.25">
      <c r="BF59422" s="1"/>
    </row>
    <row r="59423" spans="58:58" x14ac:dyDescent="0.25">
      <c r="BF59423" s="1"/>
    </row>
    <row r="59424" spans="58:58" x14ac:dyDescent="0.25">
      <c r="BF59424" s="1"/>
    </row>
    <row r="59425" spans="58:58" x14ac:dyDescent="0.25">
      <c r="BF59425" s="1"/>
    </row>
    <row r="59426" spans="58:58" x14ac:dyDescent="0.25">
      <c r="BF59426" s="1"/>
    </row>
    <row r="59427" spans="58:58" x14ac:dyDescent="0.25">
      <c r="BF59427" s="1"/>
    </row>
    <row r="59428" spans="58:58" x14ac:dyDescent="0.25">
      <c r="BF59428" s="1"/>
    </row>
    <row r="59429" spans="58:58" x14ac:dyDescent="0.25">
      <c r="BF59429" s="1"/>
    </row>
    <row r="59430" spans="58:58" x14ac:dyDescent="0.25">
      <c r="BF59430" s="1"/>
    </row>
    <row r="59431" spans="58:58" x14ac:dyDescent="0.25">
      <c r="BF59431" s="1"/>
    </row>
    <row r="59432" spans="58:58" x14ac:dyDescent="0.25">
      <c r="BF59432" s="1"/>
    </row>
    <row r="59433" spans="58:58" x14ac:dyDescent="0.25">
      <c r="BF59433" s="1"/>
    </row>
    <row r="59434" spans="58:58" x14ac:dyDescent="0.25">
      <c r="BF59434" s="1"/>
    </row>
    <row r="59435" spans="58:58" x14ac:dyDescent="0.25">
      <c r="BF59435" s="1"/>
    </row>
    <row r="59436" spans="58:58" x14ac:dyDescent="0.25">
      <c r="BF59436" s="1"/>
    </row>
    <row r="59437" spans="58:58" x14ac:dyDescent="0.25">
      <c r="BF59437" s="1"/>
    </row>
    <row r="59438" spans="58:58" x14ac:dyDescent="0.25">
      <c r="BF59438" s="1"/>
    </row>
    <row r="59439" spans="58:58" x14ac:dyDescent="0.25">
      <c r="BF59439" s="1"/>
    </row>
    <row r="59440" spans="58:58" x14ac:dyDescent="0.25">
      <c r="BF59440" s="1"/>
    </row>
    <row r="59441" spans="58:58" x14ac:dyDescent="0.25">
      <c r="BF59441" s="1"/>
    </row>
    <row r="59442" spans="58:58" x14ac:dyDescent="0.25">
      <c r="BF59442" s="1"/>
    </row>
    <row r="59443" spans="58:58" x14ac:dyDescent="0.25">
      <c r="BF59443" s="1"/>
    </row>
    <row r="59444" spans="58:58" x14ac:dyDescent="0.25">
      <c r="BF59444" s="1"/>
    </row>
    <row r="59445" spans="58:58" x14ac:dyDescent="0.25">
      <c r="BF59445" s="1"/>
    </row>
    <row r="59446" spans="58:58" x14ac:dyDescent="0.25">
      <c r="BF59446" s="1"/>
    </row>
    <row r="59447" spans="58:58" x14ac:dyDescent="0.25">
      <c r="BF59447" s="1"/>
    </row>
    <row r="59448" spans="58:58" x14ac:dyDescent="0.25">
      <c r="BF59448" s="1"/>
    </row>
    <row r="59449" spans="58:58" x14ac:dyDescent="0.25">
      <c r="BF59449" s="1"/>
    </row>
    <row r="59450" spans="58:58" x14ac:dyDescent="0.25">
      <c r="BF59450" s="1"/>
    </row>
    <row r="59451" spans="58:58" x14ac:dyDescent="0.25">
      <c r="BF59451" s="1"/>
    </row>
    <row r="59452" spans="58:58" x14ac:dyDescent="0.25">
      <c r="BF59452" s="1"/>
    </row>
    <row r="59453" spans="58:58" x14ac:dyDescent="0.25">
      <c r="BF59453" s="1"/>
    </row>
    <row r="59454" spans="58:58" x14ac:dyDescent="0.25">
      <c r="BF59454" s="1"/>
    </row>
    <row r="59455" spans="58:58" x14ac:dyDescent="0.25">
      <c r="BF59455" s="1"/>
    </row>
    <row r="59456" spans="58:58" x14ac:dyDescent="0.25">
      <c r="BF59456" s="1"/>
    </row>
    <row r="59457" spans="58:58" x14ac:dyDescent="0.25">
      <c r="BF59457" s="1"/>
    </row>
    <row r="59458" spans="58:58" x14ac:dyDescent="0.25">
      <c r="BF59458" s="1"/>
    </row>
    <row r="59459" spans="58:58" x14ac:dyDescent="0.25">
      <c r="BF59459" s="1"/>
    </row>
    <row r="59460" spans="58:58" x14ac:dyDescent="0.25">
      <c r="BF59460" s="1"/>
    </row>
    <row r="59461" spans="58:58" x14ac:dyDescent="0.25">
      <c r="BF59461" s="1"/>
    </row>
    <row r="59462" spans="58:58" x14ac:dyDescent="0.25">
      <c r="BF59462" s="1"/>
    </row>
    <row r="59463" spans="58:58" x14ac:dyDescent="0.25">
      <c r="BF59463" s="1"/>
    </row>
    <row r="59464" spans="58:58" x14ac:dyDescent="0.25">
      <c r="BF59464" s="1"/>
    </row>
    <row r="59465" spans="58:58" x14ac:dyDescent="0.25">
      <c r="BF59465" s="1"/>
    </row>
    <row r="59466" spans="58:58" x14ac:dyDescent="0.25">
      <c r="BF59466" s="1"/>
    </row>
    <row r="59467" spans="58:58" x14ac:dyDescent="0.25">
      <c r="BF59467" s="1"/>
    </row>
    <row r="59468" spans="58:58" x14ac:dyDescent="0.25">
      <c r="BF59468" s="1"/>
    </row>
    <row r="59469" spans="58:58" x14ac:dyDescent="0.25">
      <c r="BF59469" s="1"/>
    </row>
    <row r="59470" spans="58:58" x14ac:dyDescent="0.25">
      <c r="BF59470" s="1"/>
    </row>
    <row r="59471" spans="58:58" x14ac:dyDescent="0.25">
      <c r="BF59471" s="1"/>
    </row>
    <row r="59472" spans="58:58" x14ac:dyDescent="0.25">
      <c r="BF59472" s="1"/>
    </row>
    <row r="59473" spans="58:58" x14ac:dyDescent="0.25">
      <c r="BF59473" s="1"/>
    </row>
    <row r="59474" spans="58:58" x14ac:dyDescent="0.25">
      <c r="BF59474" s="1"/>
    </row>
    <row r="59475" spans="58:58" x14ac:dyDescent="0.25">
      <c r="BF59475" s="1"/>
    </row>
    <row r="59476" spans="58:58" x14ac:dyDescent="0.25">
      <c r="BF59476" s="1"/>
    </row>
    <row r="59477" spans="58:58" x14ac:dyDescent="0.25">
      <c r="BF59477" s="1"/>
    </row>
    <row r="59478" spans="58:58" x14ac:dyDescent="0.25">
      <c r="BF59478" s="1"/>
    </row>
    <row r="59479" spans="58:58" x14ac:dyDescent="0.25">
      <c r="BF59479" s="1"/>
    </row>
    <row r="59480" spans="58:58" x14ac:dyDescent="0.25">
      <c r="BF59480" s="1"/>
    </row>
    <row r="59481" spans="58:58" x14ac:dyDescent="0.25">
      <c r="BF59481" s="1"/>
    </row>
    <row r="59482" spans="58:58" x14ac:dyDescent="0.25">
      <c r="BF59482" s="1"/>
    </row>
    <row r="59483" spans="58:58" x14ac:dyDescent="0.25">
      <c r="BF59483" s="1"/>
    </row>
    <row r="59484" spans="58:58" x14ac:dyDescent="0.25">
      <c r="BF59484" s="1"/>
    </row>
    <row r="59485" spans="58:58" x14ac:dyDescent="0.25">
      <c r="BF59485" s="1"/>
    </row>
    <row r="59486" spans="58:58" x14ac:dyDescent="0.25">
      <c r="BF59486" s="1"/>
    </row>
    <row r="59487" spans="58:58" x14ac:dyDescent="0.25">
      <c r="BF59487" s="1"/>
    </row>
    <row r="59488" spans="58:58" x14ac:dyDescent="0.25">
      <c r="BF59488" s="1"/>
    </row>
    <row r="59489" spans="58:58" x14ac:dyDescent="0.25">
      <c r="BF59489" s="1"/>
    </row>
    <row r="59490" spans="58:58" x14ac:dyDescent="0.25">
      <c r="BF59490" s="1"/>
    </row>
    <row r="59491" spans="58:58" x14ac:dyDescent="0.25">
      <c r="BF59491" s="1"/>
    </row>
    <row r="59492" spans="58:58" x14ac:dyDescent="0.25">
      <c r="BF59492" s="1"/>
    </row>
    <row r="59493" spans="58:58" x14ac:dyDescent="0.25">
      <c r="BF59493" s="1"/>
    </row>
    <row r="59494" spans="58:58" x14ac:dyDescent="0.25">
      <c r="BF59494" s="1"/>
    </row>
    <row r="59495" spans="58:58" x14ac:dyDescent="0.25">
      <c r="BF59495" s="1"/>
    </row>
    <row r="59496" spans="58:58" x14ac:dyDescent="0.25">
      <c r="BF59496" s="1"/>
    </row>
    <row r="59497" spans="58:58" x14ac:dyDescent="0.25">
      <c r="BF59497" s="1"/>
    </row>
    <row r="59498" spans="58:58" x14ac:dyDescent="0.25">
      <c r="BF59498" s="1"/>
    </row>
    <row r="59499" spans="58:58" x14ac:dyDescent="0.25">
      <c r="BF59499" s="1"/>
    </row>
    <row r="59500" spans="58:58" x14ac:dyDescent="0.25">
      <c r="BF59500" s="1"/>
    </row>
    <row r="59501" spans="58:58" x14ac:dyDescent="0.25">
      <c r="BF59501" s="1"/>
    </row>
    <row r="59502" spans="58:58" x14ac:dyDescent="0.25">
      <c r="BF59502" s="1"/>
    </row>
    <row r="59503" spans="58:58" x14ac:dyDescent="0.25">
      <c r="BF59503" s="1"/>
    </row>
    <row r="59504" spans="58:58" x14ac:dyDescent="0.25">
      <c r="BF59504" s="1"/>
    </row>
    <row r="59505" spans="58:58" x14ac:dyDescent="0.25">
      <c r="BF59505" s="1"/>
    </row>
    <row r="59506" spans="58:58" x14ac:dyDescent="0.25">
      <c r="BF59506" s="1"/>
    </row>
    <row r="59507" spans="58:58" x14ac:dyDescent="0.25">
      <c r="BF59507" s="1"/>
    </row>
    <row r="59508" spans="58:58" x14ac:dyDescent="0.25">
      <c r="BF59508" s="1"/>
    </row>
    <row r="59509" spans="58:58" x14ac:dyDescent="0.25">
      <c r="BF59509" s="1"/>
    </row>
    <row r="59510" spans="58:58" x14ac:dyDescent="0.25">
      <c r="BF59510" s="1"/>
    </row>
    <row r="59511" spans="58:58" x14ac:dyDescent="0.25">
      <c r="BF59511" s="1"/>
    </row>
    <row r="59512" spans="58:58" x14ac:dyDescent="0.25">
      <c r="BF59512" s="1"/>
    </row>
    <row r="59513" spans="58:58" x14ac:dyDescent="0.25">
      <c r="BF59513" s="1"/>
    </row>
    <row r="59514" spans="58:58" x14ac:dyDescent="0.25">
      <c r="BF59514" s="1"/>
    </row>
    <row r="59515" spans="58:58" x14ac:dyDescent="0.25">
      <c r="BF59515" s="1"/>
    </row>
    <row r="59516" spans="58:58" x14ac:dyDescent="0.25">
      <c r="BF59516" s="1"/>
    </row>
    <row r="59517" spans="58:58" x14ac:dyDescent="0.25">
      <c r="BF59517" s="1"/>
    </row>
    <row r="59518" spans="58:58" x14ac:dyDescent="0.25">
      <c r="BF59518" s="1"/>
    </row>
    <row r="59519" spans="58:58" x14ac:dyDescent="0.25">
      <c r="BF59519" s="1"/>
    </row>
    <row r="59520" spans="58:58" x14ac:dyDescent="0.25">
      <c r="BF59520" s="1"/>
    </row>
    <row r="59521" spans="58:58" x14ac:dyDescent="0.25">
      <c r="BF59521" s="1"/>
    </row>
    <row r="59522" spans="58:58" x14ac:dyDescent="0.25">
      <c r="BF59522" s="1"/>
    </row>
    <row r="59523" spans="58:58" x14ac:dyDescent="0.25">
      <c r="BF59523" s="1"/>
    </row>
    <row r="59524" spans="58:58" x14ac:dyDescent="0.25">
      <c r="BF59524" s="1"/>
    </row>
    <row r="59525" spans="58:58" x14ac:dyDescent="0.25">
      <c r="BF59525" s="1"/>
    </row>
    <row r="59526" spans="58:58" x14ac:dyDescent="0.25">
      <c r="BF59526" s="1"/>
    </row>
    <row r="59527" spans="58:58" x14ac:dyDescent="0.25">
      <c r="BF59527" s="1"/>
    </row>
    <row r="59528" spans="58:58" x14ac:dyDescent="0.25">
      <c r="BF59528" s="1"/>
    </row>
    <row r="59529" spans="58:58" x14ac:dyDescent="0.25">
      <c r="BF59529" s="1"/>
    </row>
    <row r="59530" spans="58:58" x14ac:dyDescent="0.25">
      <c r="BF59530" s="1"/>
    </row>
    <row r="59531" spans="58:58" x14ac:dyDescent="0.25">
      <c r="BF59531" s="1"/>
    </row>
    <row r="59532" spans="58:58" x14ac:dyDescent="0.25">
      <c r="BF59532" s="1"/>
    </row>
    <row r="59533" spans="58:58" x14ac:dyDescent="0.25">
      <c r="BF59533" s="1"/>
    </row>
    <row r="59534" spans="58:58" x14ac:dyDescent="0.25">
      <c r="BF59534" s="1"/>
    </row>
    <row r="59535" spans="58:58" x14ac:dyDescent="0.25">
      <c r="BF59535" s="1"/>
    </row>
    <row r="59536" spans="58:58" x14ac:dyDescent="0.25">
      <c r="BF59536" s="1"/>
    </row>
    <row r="59537" spans="58:58" x14ac:dyDescent="0.25">
      <c r="BF59537" s="1"/>
    </row>
    <row r="59538" spans="58:58" x14ac:dyDescent="0.25">
      <c r="BF59538" s="1"/>
    </row>
    <row r="59539" spans="58:58" x14ac:dyDescent="0.25">
      <c r="BF59539" s="1"/>
    </row>
    <row r="59540" spans="58:58" x14ac:dyDescent="0.25">
      <c r="BF59540" s="1"/>
    </row>
    <row r="59541" spans="58:58" x14ac:dyDescent="0.25">
      <c r="BF59541" s="1"/>
    </row>
    <row r="59542" spans="58:58" x14ac:dyDescent="0.25">
      <c r="BF59542" s="1"/>
    </row>
    <row r="59543" spans="58:58" x14ac:dyDescent="0.25">
      <c r="BF59543" s="1"/>
    </row>
    <row r="59544" spans="58:58" x14ac:dyDescent="0.25">
      <c r="BF59544" s="1"/>
    </row>
    <row r="59545" spans="58:58" x14ac:dyDescent="0.25">
      <c r="BF59545" s="1"/>
    </row>
    <row r="59546" spans="58:58" x14ac:dyDescent="0.25">
      <c r="BF59546" s="1"/>
    </row>
    <row r="59547" spans="58:58" x14ac:dyDescent="0.25">
      <c r="BF59547" s="1"/>
    </row>
    <row r="59548" spans="58:58" x14ac:dyDescent="0.25">
      <c r="BF59548" s="1"/>
    </row>
    <row r="59549" spans="58:58" x14ac:dyDescent="0.25">
      <c r="BF59549" s="1"/>
    </row>
    <row r="59550" spans="58:58" x14ac:dyDescent="0.25">
      <c r="BF59550" s="1"/>
    </row>
    <row r="59551" spans="58:58" x14ac:dyDescent="0.25">
      <c r="BF59551" s="1"/>
    </row>
    <row r="59552" spans="58:58" x14ac:dyDescent="0.25">
      <c r="BF59552" s="1"/>
    </row>
    <row r="59553" spans="58:58" x14ac:dyDescent="0.25">
      <c r="BF59553" s="1"/>
    </row>
    <row r="59554" spans="58:58" x14ac:dyDescent="0.25">
      <c r="BF59554" s="1"/>
    </row>
    <row r="59555" spans="58:58" x14ac:dyDescent="0.25">
      <c r="BF59555" s="1"/>
    </row>
    <row r="59556" spans="58:58" x14ac:dyDescent="0.25">
      <c r="BF59556" s="1"/>
    </row>
    <row r="59557" spans="58:58" x14ac:dyDescent="0.25">
      <c r="BF59557" s="1"/>
    </row>
    <row r="59558" spans="58:58" x14ac:dyDescent="0.25">
      <c r="BF59558" s="1"/>
    </row>
    <row r="59559" spans="58:58" x14ac:dyDescent="0.25">
      <c r="BF59559" s="1"/>
    </row>
    <row r="59560" spans="58:58" x14ac:dyDescent="0.25">
      <c r="BF59560" s="1"/>
    </row>
    <row r="59561" spans="58:58" x14ac:dyDescent="0.25">
      <c r="BF59561" s="1"/>
    </row>
    <row r="59562" spans="58:58" x14ac:dyDescent="0.25">
      <c r="BF59562" s="1"/>
    </row>
    <row r="59563" spans="58:58" x14ac:dyDescent="0.25">
      <c r="BF59563" s="1"/>
    </row>
    <row r="59564" spans="58:58" x14ac:dyDescent="0.25">
      <c r="BF59564" s="1"/>
    </row>
    <row r="59565" spans="58:58" x14ac:dyDescent="0.25">
      <c r="BF59565" s="1"/>
    </row>
    <row r="59566" spans="58:58" x14ac:dyDescent="0.25">
      <c r="BF59566" s="1"/>
    </row>
    <row r="59567" spans="58:58" x14ac:dyDescent="0.25">
      <c r="BF59567" s="1"/>
    </row>
    <row r="59568" spans="58:58" x14ac:dyDescent="0.25">
      <c r="BF59568" s="1"/>
    </row>
    <row r="59569" spans="58:58" x14ac:dyDescent="0.25">
      <c r="BF59569" s="1"/>
    </row>
    <row r="59570" spans="58:58" x14ac:dyDescent="0.25">
      <c r="BF59570" s="1"/>
    </row>
    <row r="59571" spans="58:58" x14ac:dyDescent="0.25">
      <c r="BF59571" s="1"/>
    </row>
    <row r="59572" spans="58:58" x14ac:dyDescent="0.25">
      <c r="BF59572" s="1"/>
    </row>
    <row r="59573" spans="58:58" x14ac:dyDescent="0.25">
      <c r="BF59573" s="1"/>
    </row>
    <row r="59574" spans="58:58" x14ac:dyDescent="0.25">
      <c r="BF59574" s="1"/>
    </row>
    <row r="59575" spans="58:58" x14ac:dyDescent="0.25">
      <c r="BF59575" s="1"/>
    </row>
    <row r="59576" spans="58:58" x14ac:dyDescent="0.25">
      <c r="BF59576" s="1"/>
    </row>
    <row r="59577" spans="58:58" x14ac:dyDescent="0.25">
      <c r="BF59577" s="1"/>
    </row>
    <row r="59578" spans="58:58" x14ac:dyDescent="0.25">
      <c r="BF59578" s="1"/>
    </row>
    <row r="59579" spans="58:58" x14ac:dyDescent="0.25">
      <c r="BF59579" s="1"/>
    </row>
    <row r="59580" spans="58:58" x14ac:dyDescent="0.25">
      <c r="BF59580" s="1"/>
    </row>
    <row r="59581" spans="58:58" x14ac:dyDescent="0.25">
      <c r="BF59581" s="1"/>
    </row>
    <row r="59582" spans="58:58" x14ac:dyDescent="0.25">
      <c r="BF59582" s="1"/>
    </row>
    <row r="59583" spans="58:58" x14ac:dyDescent="0.25">
      <c r="BF59583" s="1"/>
    </row>
    <row r="59584" spans="58:58" x14ac:dyDescent="0.25">
      <c r="BF59584" s="1"/>
    </row>
    <row r="59585" spans="58:58" x14ac:dyDescent="0.25">
      <c r="BF59585" s="1"/>
    </row>
    <row r="59586" spans="58:58" x14ac:dyDescent="0.25">
      <c r="BF59586" s="1"/>
    </row>
    <row r="59587" spans="58:58" x14ac:dyDescent="0.25">
      <c r="BF59587" s="1"/>
    </row>
    <row r="59588" spans="58:58" x14ac:dyDescent="0.25">
      <c r="BF59588" s="1"/>
    </row>
    <row r="59589" spans="58:58" x14ac:dyDescent="0.25">
      <c r="BF59589" s="1"/>
    </row>
    <row r="59590" spans="58:58" x14ac:dyDescent="0.25">
      <c r="BF59590" s="1"/>
    </row>
    <row r="59591" spans="58:58" x14ac:dyDescent="0.25">
      <c r="BF59591" s="1"/>
    </row>
    <row r="59592" spans="58:58" x14ac:dyDescent="0.25">
      <c r="BF59592" s="1"/>
    </row>
    <row r="59593" spans="58:58" x14ac:dyDescent="0.25">
      <c r="BF59593" s="1"/>
    </row>
    <row r="59594" spans="58:58" x14ac:dyDescent="0.25">
      <c r="BF59594" s="1"/>
    </row>
    <row r="59595" spans="58:58" x14ac:dyDescent="0.25">
      <c r="BF59595" s="1"/>
    </row>
    <row r="59596" spans="58:58" x14ac:dyDescent="0.25">
      <c r="BF59596" s="1"/>
    </row>
    <row r="59597" spans="58:58" x14ac:dyDescent="0.25">
      <c r="BF59597" s="1"/>
    </row>
    <row r="59598" spans="58:58" x14ac:dyDescent="0.25">
      <c r="BF59598" s="1"/>
    </row>
    <row r="59599" spans="58:58" x14ac:dyDescent="0.25">
      <c r="BF59599" s="1"/>
    </row>
    <row r="59600" spans="58:58" x14ac:dyDescent="0.25">
      <c r="BF59600" s="1"/>
    </row>
    <row r="59601" spans="58:58" x14ac:dyDescent="0.25">
      <c r="BF59601" s="1"/>
    </row>
    <row r="59602" spans="58:58" x14ac:dyDescent="0.25">
      <c r="BF59602" s="1"/>
    </row>
    <row r="59603" spans="58:58" x14ac:dyDescent="0.25">
      <c r="BF59603" s="1"/>
    </row>
    <row r="59604" spans="58:58" x14ac:dyDescent="0.25">
      <c r="BF59604" s="1"/>
    </row>
    <row r="59605" spans="58:58" x14ac:dyDescent="0.25">
      <c r="BF59605" s="1"/>
    </row>
    <row r="59606" spans="58:58" x14ac:dyDescent="0.25">
      <c r="BF59606" s="1"/>
    </row>
    <row r="59607" spans="58:58" x14ac:dyDescent="0.25">
      <c r="BF59607" s="1"/>
    </row>
    <row r="59608" spans="58:58" x14ac:dyDescent="0.25">
      <c r="BF59608" s="1"/>
    </row>
    <row r="59609" spans="58:58" x14ac:dyDescent="0.25">
      <c r="BF59609" s="1"/>
    </row>
    <row r="59610" spans="58:58" x14ac:dyDescent="0.25">
      <c r="BF59610" s="1"/>
    </row>
    <row r="59611" spans="58:58" x14ac:dyDescent="0.25">
      <c r="BF59611" s="1"/>
    </row>
    <row r="59612" spans="58:58" x14ac:dyDescent="0.25">
      <c r="BF59612" s="1"/>
    </row>
    <row r="59613" spans="58:58" x14ac:dyDescent="0.25">
      <c r="BF59613" s="1"/>
    </row>
    <row r="59614" spans="58:58" x14ac:dyDescent="0.25">
      <c r="BF59614" s="1"/>
    </row>
    <row r="59615" spans="58:58" x14ac:dyDescent="0.25">
      <c r="BF59615" s="1"/>
    </row>
    <row r="59616" spans="58:58" x14ac:dyDescent="0.25">
      <c r="BF59616" s="1"/>
    </row>
    <row r="59617" spans="58:58" x14ac:dyDescent="0.25">
      <c r="BF59617" s="1"/>
    </row>
    <row r="59618" spans="58:58" x14ac:dyDescent="0.25">
      <c r="BF59618" s="1"/>
    </row>
    <row r="59619" spans="58:58" x14ac:dyDescent="0.25">
      <c r="BF59619" s="1"/>
    </row>
    <row r="59620" spans="58:58" x14ac:dyDescent="0.25">
      <c r="BF59620" s="1"/>
    </row>
    <row r="59621" spans="58:58" x14ac:dyDescent="0.25">
      <c r="BF59621" s="1"/>
    </row>
    <row r="59622" spans="58:58" x14ac:dyDescent="0.25">
      <c r="BF59622" s="1"/>
    </row>
    <row r="59623" spans="58:58" x14ac:dyDescent="0.25">
      <c r="BF59623" s="1"/>
    </row>
    <row r="59624" spans="58:58" x14ac:dyDescent="0.25">
      <c r="BF59624" s="1"/>
    </row>
    <row r="59625" spans="58:58" x14ac:dyDescent="0.25">
      <c r="BF59625" s="1"/>
    </row>
    <row r="59626" spans="58:58" x14ac:dyDescent="0.25">
      <c r="BF59626" s="1"/>
    </row>
    <row r="59627" spans="58:58" x14ac:dyDescent="0.25">
      <c r="BF59627" s="1"/>
    </row>
    <row r="59628" spans="58:58" x14ac:dyDescent="0.25">
      <c r="BF59628" s="1"/>
    </row>
    <row r="59629" spans="58:58" x14ac:dyDescent="0.25">
      <c r="BF59629" s="1"/>
    </row>
    <row r="59630" spans="58:58" x14ac:dyDescent="0.25">
      <c r="BF59630" s="1"/>
    </row>
    <row r="59631" spans="58:58" x14ac:dyDescent="0.25">
      <c r="BF59631" s="1"/>
    </row>
    <row r="59632" spans="58:58" x14ac:dyDescent="0.25">
      <c r="BF59632" s="1"/>
    </row>
    <row r="59633" spans="58:58" x14ac:dyDescent="0.25">
      <c r="BF59633" s="1"/>
    </row>
    <row r="59634" spans="58:58" x14ac:dyDescent="0.25">
      <c r="BF59634" s="1"/>
    </row>
    <row r="59635" spans="58:58" x14ac:dyDescent="0.25">
      <c r="BF59635" s="1"/>
    </row>
    <row r="59636" spans="58:58" x14ac:dyDescent="0.25">
      <c r="BF59636" s="1"/>
    </row>
    <row r="59637" spans="58:58" x14ac:dyDescent="0.25">
      <c r="BF59637" s="1"/>
    </row>
    <row r="59638" spans="58:58" x14ac:dyDescent="0.25">
      <c r="BF59638" s="1"/>
    </row>
    <row r="59639" spans="58:58" x14ac:dyDescent="0.25">
      <c r="BF59639" s="1"/>
    </row>
    <row r="59640" spans="58:58" x14ac:dyDescent="0.25">
      <c r="BF59640" s="1"/>
    </row>
    <row r="59641" spans="58:58" x14ac:dyDescent="0.25">
      <c r="BF59641" s="1"/>
    </row>
    <row r="59642" spans="58:58" x14ac:dyDescent="0.25">
      <c r="BF59642" s="1"/>
    </row>
    <row r="59643" spans="58:58" x14ac:dyDescent="0.25">
      <c r="BF59643" s="1"/>
    </row>
    <row r="59644" spans="58:58" x14ac:dyDescent="0.25">
      <c r="BF59644" s="1"/>
    </row>
    <row r="59645" spans="58:58" x14ac:dyDescent="0.25">
      <c r="BF59645" s="1"/>
    </row>
    <row r="59646" spans="58:58" x14ac:dyDescent="0.25">
      <c r="BF59646" s="1"/>
    </row>
    <row r="59647" spans="58:58" x14ac:dyDescent="0.25">
      <c r="BF59647" s="1"/>
    </row>
    <row r="59648" spans="58:58" x14ac:dyDescent="0.25">
      <c r="BF59648" s="1"/>
    </row>
    <row r="59649" spans="58:58" x14ac:dyDescent="0.25">
      <c r="BF59649" s="1"/>
    </row>
    <row r="59650" spans="58:58" x14ac:dyDescent="0.25">
      <c r="BF59650" s="1"/>
    </row>
    <row r="59651" spans="58:58" x14ac:dyDescent="0.25">
      <c r="BF59651" s="1"/>
    </row>
    <row r="59652" spans="58:58" x14ac:dyDescent="0.25">
      <c r="BF59652" s="1"/>
    </row>
    <row r="59653" spans="58:58" x14ac:dyDescent="0.25">
      <c r="BF59653" s="1"/>
    </row>
    <row r="59654" spans="58:58" x14ac:dyDescent="0.25">
      <c r="BF59654" s="1"/>
    </row>
    <row r="59655" spans="58:58" x14ac:dyDescent="0.25">
      <c r="BF59655" s="1"/>
    </row>
    <row r="59656" spans="58:58" x14ac:dyDescent="0.25">
      <c r="BF59656" s="1"/>
    </row>
    <row r="59657" spans="58:58" x14ac:dyDescent="0.25">
      <c r="BF59657" s="1"/>
    </row>
    <row r="59658" spans="58:58" x14ac:dyDescent="0.25">
      <c r="BF59658" s="1"/>
    </row>
    <row r="59659" spans="58:58" x14ac:dyDescent="0.25">
      <c r="BF59659" s="1"/>
    </row>
    <row r="59660" spans="58:58" x14ac:dyDescent="0.25">
      <c r="BF59660" s="1"/>
    </row>
    <row r="59661" spans="58:58" x14ac:dyDescent="0.25">
      <c r="BF59661" s="1"/>
    </row>
    <row r="59662" spans="58:58" x14ac:dyDescent="0.25">
      <c r="BF59662" s="1"/>
    </row>
    <row r="59663" spans="58:58" x14ac:dyDescent="0.25">
      <c r="BF59663" s="1"/>
    </row>
    <row r="59664" spans="58:58" x14ac:dyDescent="0.25">
      <c r="BF59664" s="1"/>
    </row>
    <row r="59665" spans="58:58" x14ac:dyDescent="0.25">
      <c r="BF59665" s="1"/>
    </row>
    <row r="59666" spans="58:58" x14ac:dyDescent="0.25">
      <c r="BF59666" s="1"/>
    </row>
    <row r="59667" spans="58:58" x14ac:dyDescent="0.25">
      <c r="BF59667" s="1"/>
    </row>
    <row r="59668" spans="58:58" x14ac:dyDescent="0.25">
      <c r="BF59668" s="1"/>
    </row>
    <row r="59669" spans="58:58" x14ac:dyDescent="0.25">
      <c r="BF59669" s="1"/>
    </row>
    <row r="59670" spans="58:58" x14ac:dyDescent="0.25">
      <c r="BF59670" s="1"/>
    </row>
    <row r="59671" spans="58:58" x14ac:dyDescent="0.25">
      <c r="BF59671" s="1"/>
    </row>
    <row r="59672" spans="58:58" x14ac:dyDescent="0.25">
      <c r="BF59672" s="1"/>
    </row>
    <row r="59673" spans="58:58" x14ac:dyDescent="0.25">
      <c r="BF59673" s="1"/>
    </row>
    <row r="59674" spans="58:58" x14ac:dyDescent="0.25">
      <c r="BF59674" s="1"/>
    </row>
    <row r="59675" spans="58:58" x14ac:dyDescent="0.25">
      <c r="BF59675" s="1"/>
    </row>
    <row r="59676" spans="58:58" x14ac:dyDescent="0.25">
      <c r="BF59676" s="1"/>
    </row>
    <row r="59677" spans="58:58" x14ac:dyDescent="0.25">
      <c r="BF59677" s="1"/>
    </row>
    <row r="59678" spans="58:58" x14ac:dyDescent="0.25">
      <c r="BF59678" s="1"/>
    </row>
    <row r="59679" spans="58:58" x14ac:dyDescent="0.25">
      <c r="BF59679" s="1"/>
    </row>
    <row r="59680" spans="58:58" x14ac:dyDescent="0.25">
      <c r="BF59680" s="1"/>
    </row>
    <row r="59681" spans="58:58" x14ac:dyDescent="0.25">
      <c r="BF59681" s="1"/>
    </row>
    <row r="59682" spans="58:58" x14ac:dyDescent="0.25">
      <c r="BF59682" s="1"/>
    </row>
    <row r="59683" spans="58:58" x14ac:dyDescent="0.25">
      <c r="BF59683" s="1"/>
    </row>
    <row r="59684" spans="58:58" x14ac:dyDescent="0.25">
      <c r="BF59684" s="1"/>
    </row>
    <row r="59685" spans="58:58" x14ac:dyDescent="0.25">
      <c r="BF59685" s="1"/>
    </row>
    <row r="59686" spans="58:58" x14ac:dyDescent="0.25">
      <c r="BF59686" s="1"/>
    </row>
    <row r="59687" spans="58:58" x14ac:dyDescent="0.25">
      <c r="BF59687" s="1"/>
    </row>
    <row r="59688" spans="58:58" x14ac:dyDescent="0.25">
      <c r="BF59688" s="1"/>
    </row>
    <row r="59689" spans="58:58" x14ac:dyDescent="0.25">
      <c r="BF59689" s="1"/>
    </row>
    <row r="59690" spans="58:58" x14ac:dyDescent="0.25">
      <c r="BF59690" s="1"/>
    </row>
    <row r="59691" spans="58:58" x14ac:dyDescent="0.25">
      <c r="BF59691" s="1"/>
    </row>
    <row r="59692" spans="58:58" x14ac:dyDescent="0.25">
      <c r="BF59692" s="1"/>
    </row>
    <row r="59693" spans="58:58" x14ac:dyDescent="0.25">
      <c r="BF59693" s="1"/>
    </row>
    <row r="59694" spans="58:58" x14ac:dyDescent="0.25">
      <c r="BF59694" s="1"/>
    </row>
    <row r="59695" spans="58:58" x14ac:dyDescent="0.25">
      <c r="BF59695" s="1"/>
    </row>
    <row r="59696" spans="58:58" x14ac:dyDescent="0.25">
      <c r="BF59696" s="1"/>
    </row>
    <row r="59697" spans="58:58" x14ac:dyDescent="0.25">
      <c r="BF59697" s="1"/>
    </row>
    <row r="59698" spans="58:58" x14ac:dyDescent="0.25">
      <c r="BF59698" s="1"/>
    </row>
    <row r="59699" spans="58:58" x14ac:dyDescent="0.25">
      <c r="BF59699" s="1"/>
    </row>
    <row r="59700" spans="58:58" x14ac:dyDescent="0.25">
      <c r="BF59700" s="1"/>
    </row>
    <row r="59701" spans="58:58" x14ac:dyDescent="0.25">
      <c r="BF59701" s="1"/>
    </row>
    <row r="59702" spans="58:58" x14ac:dyDescent="0.25">
      <c r="BF59702" s="1"/>
    </row>
    <row r="59703" spans="58:58" x14ac:dyDescent="0.25">
      <c r="BF59703" s="1"/>
    </row>
    <row r="59704" spans="58:58" x14ac:dyDescent="0.25">
      <c r="BF59704" s="1"/>
    </row>
    <row r="59705" spans="58:58" x14ac:dyDescent="0.25">
      <c r="BF59705" s="1"/>
    </row>
    <row r="59706" spans="58:58" x14ac:dyDescent="0.25">
      <c r="BF59706" s="1"/>
    </row>
    <row r="59707" spans="58:58" x14ac:dyDescent="0.25">
      <c r="BF59707" s="1"/>
    </row>
    <row r="59708" spans="58:58" x14ac:dyDescent="0.25">
      <c r="BF59708" s="1"/>
    </row>
    <row r="59709" spans="58:58" x14ac:dyDescent="0.25">
      <c r="BF59709" s="1"/>
    </row>
    <row r="59710" spans="58:58" x14ac:dyDescent="0.25">
      <c r="BF59710" s="1"/>
    </row>
    <row r="59711" spans="58:58" x14ac:dyDescent="0.25">
      <c r="BF59711" s="1"/>
    </row>
    <row r="59712" spans="58:58" x14ac:dyDescent="0.25">
      <c r="BF59712" s="1"/>
    </row>
    <row r="59713" spans="58:58" x14ac:dyDescent="0.25">
      <c r="BF59713" s="1"/>
    </row>
    <row r="59714" spans="58:58" x14ac:dyDescent="0.25">
      <c r="BF59714" s="1"/>
    </row>
    <row r="59715" spans="58:58" x14ac:dyDescent="0.25">
      <c r="BF59715" s="1"/>
    </row>
    <row r="59716" spans="58:58" x14ac:dyDescent="0.25">
      <c r="BF59716" s="1"/>
    </row>
    <row r="59717" spans="58:58" x14ac:dyDescent="0.25">
      <c r="BF59717" s="1"/>
    </row>
    <row r="59718" spans="58:58" x14ac:dyDescent="0.25">
      <c r="BF59718" s="1"/>
    </row>
    <row r="59719" spans="58:58" x14ac:dyDescent="0.25">
      <c r="BF59719" s="1"/>
    </row>
    <row r="59720" spans="58:58" x14ac:dyDescent="0.25">
      <c r="BF59720" s="1"/>
    </row>
    <row r="59721" spans="58:58" x14ac:dyDescent="0.25">
      <c r="BF59721" s="1"/>
    </row>
    <row r="59722" spans="58:58" x14ac:dyDescent="0.25">
      <c r="BF59722" s="1"/>
    </row>
    <row r="59723" spans="58:58" x14ac:dyDescent="0.25">
      <c r="BF59723" s="1"/>
    </row>
    <row r="59724" spans="58:58" x14ac:dyDescent="0.25">
      <c r="BF59724" s="1"/>
    </row>
    <row r="59725" spans="58:58" x14ac:dyDescent="0.25">
      <c r="BF59725" s="1"/>
    </row>
    <row r="59726" spans="58:58" x14ac:dyDescent="0.25">
      <c r="BF59726" s="1"/>
    </row>
    <row r="59727" spans="58:58" x14ac:dyDescent="0.25">
      <c r="BF59727" s="1"/>
    </row>
    <row r="59728" spans="58:58" x14ac:dyDescent="0.25">
      <c r="BF59728" s="1"/>
    </row>
    <row r="59729" spans="58:58" x14ac:dyDescent="0.25">
      <c r="BF59729" s="1"/>
    </row>
    <row r="59730" spans="58:58" x14ac:dyDescent="0.25">
      <c r="BF59730" s="1"/>
    </row>
    <row r="59731" spans="58:58" x14ac:dyDescent="0.25">
      <c r="BF59731" s="1"/>
    </row>
    <row r="59732" spans="58:58" x14ac:dyDescent="0.25">
      <c r="BF59732" s="1"/>
    </row>
    <row r="59733" spans="58:58" x14ac:dyDescent="0.25">
      <c r="BF59733" s="1"/>
    </row>
    <row r="59734" spans="58:58" x14ac:dyDescent="0.25">
      <c r="BF59734" s="1"/>
    </row>
    <row r="59735" spans="58:58" x14ac:dyDescent="0.25">
      <c r="BF59735" s="1"/>
    </row>
    <row r="59736" spans="58:58" x14ac:dyDescent="0.25">
      <c r="BF59736" s="1"/>
    </row>
    <row r="59737" spans="58:58" x14ac:dyDescent="0.25">
      <c r="BF59737" s="1"/>
    </row>
    <row r="59738" spans="58:58" x14ac:dyDescent="0.25">
      <c r="BF59738" s="1"/>
    </row>
    <row r="59739" spans="58:58" x14ac:dyDescent="0.25">
      <c r="BF59739" s="1"/>
    </row>
    <row r="59740" spans="58:58" x14ac:dyDescent="0.25">
      <c r="BF59740" s="1"/>
    </row>
    <row r="59741" spans="58:58" x14ac:dyDescent="0.25">
      <c r="BF59741" s="1"/>
    </row>
    <row r="59742" spans="58:58" x14ac:dyDescent="0.25">
      <c r="BF59742" s="1"/>
    </row>
    <row r="59743" spans="58:58" x14ac:dyDescent="0.25">
      <c r="BF59743" s="1"/>
    </row>
    <row r="59744" spans="58:58" x14ac:dyDescent="0.25">
      <c r="BF59744" s="1"/>
    </row>
    <row r="59745" spans="58:58" x14ac:dyDescent="0.25">
      <c r="BF59745" s="1"/>
    </row>
    <row r="59746" spans="58:58" x14ac:dyDescent="0.25">
      <c r="BF59746" s="1"/>
    </row>
    <row r="59747" spans="58:58" x14ac:dyDescent="0.25">
      <c r="BF59747" s="1"/>
    </row>
    <row r="59748" spans="58:58" x14ac:dyDescent="0.25">
      <c r="BF59748" s="1"/>
    </row>
    <row r="59749" spans="58:58" x14ac:dyDescent="0.25">
      <c r="BF59749" s="1"/>
    </row>
    <row r="59750" spans="58:58" x14ac:dyDescent="0.25">
      <c r="BF59750" s="1"/>
    </row>
    <row r="59751" spans="58:58" x14ac:dyDescent="0.25">
      <c r="BF59751" s="1"/>
    </row>
    <row r="59752" spans="58:58" x14ac:dyDescent="0.25">
      <c r="BF59752" s="1"/>
    </row>
    <row r="59753" spans="58:58" x14ac:dyDescent="0.25">
      <c r="BF59753" s="1"/>
    </row>
    <row r="59754" spans="58:58" x14ac:dyDescent="0.25">
      <c r="BF59754" s="1"/>
    </row>
    <row r="59755" spans="58:58" x14ac:dyDescent="0.25">
      <c r="BF59755" s="1"/>
    </row>
    <row r="59756" spans="58:58" x14ac:dyDescent="0.25">
      <c r="BF59756" s="1"/>
    </row>
    <row r="59757" spans="58:58" x14ac:dyDescent="0.25">
      <c r="BF59757" s="1"/>
    </row>
    <row r="59758" spans="58:58" x14ac:dyDescent="0.25">
      <c r="BF59758" s="1"/>
    </row>
    <row r="59759" spans="58:58" x14ac:dyDescent="0.25">
      <c r="BF59759" s="1"/>
    </row>
    <row r="59760" spans="58:58" x14ac:dyDescent="0.25">
      <c r="BF59760" s="1"/>
    </row>
    <row r="59761" spans="58:58" x14ac:dyDescent="0.25">
      <c r="BF59761" s="1"/>
    </row>
    <row r="59762" spans="58:58" x14ac:dyDescent="0.25">
      <c r="BF59762" s="1"/>
    </row>
    <row r="59763" spans="58:58" x14ac:dyDescent="0.25">
      <c r="BF59763" s="1"/>
    </row>
    <row r="59764" spans="58:58" x14ac:dyDescent="0.25">
      <c r="BF59764" s="1"/>
    </row>
    <row r="59765" spans="58:58" x14ac:dyDescent="0.25">
      <c r="BF59765" s="1"/>
    </row>
    <row r="59766" spans="58:58" x14ac:dyDescent="0.25">
      <c r="BF59766" s="1"/>
    </row>
    <row r="59767" spans="58:58" x14ac:dyDescent="0.25">
      <c r="BF59767" s="1"/>
    </row>
    <row r="59768" spans="58:58" x14ac:dyDescent="0.25">
      <c r="BF59768" s="1"/>
    </row>
    <row r="59769" spans="58:58" x14ac:dyDescent="0.25">
      <c r="BF59769" s="1"/>
    </row>
    <row r="59770" spans="58:58" x14ac:dyDescent="0.25">
      <c r="BF59770" s="1"/>
    </row>
    <row r="59771" spans="58:58" x14ac:dyDescent="0.25">
      <c r="BF59771" s="1"/>
    </row>
    <row r="59772" spans="58:58" x14ac:dyDescent="0.25">
      <c r="BF59772" s="1"/>
    </row>
    <row r="59773" spans="58:58" x14ac:dyDescent="0.25">
      <c r="BF59773" s="1"/>
    </row>
    <row r="59774" spans="58:58" x14ac:dyDescent="0.25">
      <c r="BF59774" s="1"/>
    </row>
    <row r="59775" spans="58:58" x14ac:dyDescent="0.25">
      <c r="BF59775" s="1"/>
    </row>
    <row r="59776" spans="58:58" x14ac:dyDescent="0.25">
      <c r="BF59776" s="1"/>
    </row>
    <row r="59777" spans="58:58" x14ac:dyDescent="0.25">
      <c r="BF59777" s="1"/>
    </row>
    <row r="59778" spans="58:58" x14ac:dyDescent="0.25">
      <c r="BF59778" s="1"/>
    </row>
    <row r="59779" spans="58:58" x14ac:dyDescent="0.25">
      <c r="BF59779" s="1"/>
    </row>
    <row r="59780" spans="58:58" x14ac:dyDescent="0.25">
      <c r="BF59780" s="1"/>
    </row>
    <row r="59781" spans="58:58" x14ac:dyDescent="0.25">
      <c r="BF59781" s="1"/>
    </row>
    <row r="59782" spans="58:58" x14ac:dyDescent="0.25">
      <c r="BF59782" s="1"/>
    </row>
    <row r="59783" spans="58:58" x14ac:dyDescent="0.25">
      <c r="BF59783" s="1"/>
    </row>
    <row r="59784" spans="58:58" x14ac:dyDescent="0.25">
      <c r="BF59784" s="1"/>
    </row>
    <row r="59785" spans="58:58" x14ac:dyDescent="0.25">
      <c r="BF59785" s="1"/>
    </row>
    <row r="59786" spans="58:58" x14ac:dyDescent="0.25">
      <c r="BF59786" s="1"/>
    </row>
    <row r="59787" spans="58:58" x14ac:dyDescent="0.25">
      <c r="BF59787" s="1"/>
    </row>
    <row r="59788" spans="58:58" x14ac:dyDescent="0.25">
      <c r="BF59788" s="1"/>
    </row>
    <row r="59789" spans="58:58" x14ac:dyDescent="0.25">
      <c r="BF59789" s="1"/>
    </row>
    <row r="59790" spans="58:58" x14ac:dyDescent="0.25">
      <c r="BF59790" s="1"/>
    </row>
    <row r="59791" spans="58:58" x14ac:dyDescent="0.25">
      <c r="BF59791" s="1"/>
    </row>
    <row r="59792" spans="58:58" x14ac:dyDescent="0.25">
      <c r="BF59792" s="1"/>
    </row>
    <row r="59793" spans="58:58" x14ac:dyDescent="0.25">
      <c r="BF59793" s="1"/>
    </row>
    <row r="59794" spans="58:58" x14ac:dyDescent="0.25">
      <c r="BF59794" s="1"/>
    </row>
    <row r="59795" spans="58:58" x14ac:dyDescent="0.25">
      <c r="BF59795" s="1"/>
    </row>
    <row r="59796" spans="58:58" x14ac:dyDescent="0.25">
      <c r="BF59796" s="1"/>
    </row>
    <row r="59797" spans="58:58" x14ac:dyDescent="0.25">
      <c r="BF59797" s="1"/>
    </row>
    <row r="59798" spans="58:58" x14ac:dyDescent="0.25">
      <c r="BF59798" s="1"/>
    </row>
    <row r="59799" spans="58:58" x14ac:dyDescent="0.25">
      <c r="BF59799" s="1"/>
    </row>
    <row r="59800" spans="58:58" x14ac:dyDescent="0.25">
      <c r="BF59800" s="1"/>
    </row>
    <row r="59801" spans="58:58" x14ac:dyDescent="0.25">
      <c r="BF59801" s="1"/>
    </row>
    <row r="59802" spans="58:58" x14ac:dyDescent="0.25">
      <c r="BF59802" s="1"/>
    </row>
    <row r="59803" spans="58:58" x14ac:dyDescent="0.25">
      <c r="BF59803" s="1"/>
    </row>
    <row r="59804" spans="58:58" x14ac:dyDescent="0.25">
      <c r="BF59804" s="1"/>
    </row>
    <row r="59805" spans="58:58" x14ac:dyDescent="0.25">
      <c r="BF59805" s="1"/>
    </row>
    <row r="59806" spans="58:58" x14ac:dyDescent="0.25">
      <c r="BF59806" s="1"/>
    </row>
    <row r="59807" spans="58:58" x14ac:dyDescent="0.25">
      <c r="BF59807" s="1"/>
    </row>
    <row r="59808" spans="58:58" x14ac:dyDescent="0.25">
      <c r="BF59808" s="1"/>
    </row>
    <row r="59809" spans="58:58" x14ac:dyDescent="0.25">
      <c r="BF59809" s="1"/>
    </row>
    <row r="59810" spans="58:58" x14ac:dyDescent="0.25">
      <c r="BF59810" s="1"/>
    </row>
    <row r="59811" spans="58:58" x14ac:dyDescent="0.25">
      <c r="BF59811" s="1"/>
    </row>
    <row r="59812" spans="58:58" x14ac:dyDescent="0.25">
      <c r="BF59812" s="1"/>
    </row>
    <row r="59813" spans="58:58" x14ac:dyDescent="0.25">
      <c r="BF59813" s="1"/>
    </row>
    <row r="59814" spans="58:58" x14ac:dyDescent="0.25">
      <c r="BF59814" s="1"/>
    </row>
    <row r="59815" spans="58:58" x14ac:dyDescent="0.25">
      <c r="BF59815" s="1"/>
    </row>
    <row r="59816" spans="58:58" x14ac:dyDescent="0.25">
      <c r="BF59816" s="1"/>
    </row>
    <row r="59817" spans="58:58" x14ac:dyDescent="0.25">
      <c r="BF59817" s="1"/>
    </row>
    <row r="59818" spans="58:58" x14ac:dyDescent="0.25">
      <c r="BF59818" s="1"/>
    </row>
    <row r="59819" spans="58:58" x14ac:dyDescent="0.25">
      <c r="BF59819" s="1"/>
    </row>
    <row r="59820" spans="58:58" x14ac:dyDescent="0.25">
      <c r="BF59820" s="1"/>
    </row>
    <row r="59821" spans="58:58" x14ac:dyDescent="0.25">
      <c r="BF59821" s="1"/>
    </row>
    <row r="59822" spans="58:58" x14ac:dyDescent="0.25">
      <c r="BF59822" s="1"/>
    </row>
    <row r="59823" spans="58:58" x14ac:dyDescent="0.25">
      <c r="BF59823" s="1"/>
    </row>
    <row r="59824" spans="58:58" x14ac:dyDescent="0.25">
      <c r="BF59824" s="1"/>
    </row>
    <row r="59825" spans="58:58" x14ac:dyDescent="0.25">
      <c r="BF59825" s="1"/>
    </row>
    <row r="59826" spans="58:58" x14ac:dyDescent="0.25">
      <c r="BF59826" s="1"/>
    </row>
    <row r="59827" spans="58:58" x14ac:dyDescent="0.25">
      <c r="BF59827" s="1"/>
    </row>
    <row r="59828" spans="58:58" x14ac:dyDescent="0.25">
      <c r="BF59828" s="1"/>
    </row>
    <row r="59829" spans="58:58" x14ac:dyDescent="0.25">
      <c r="BF59829" s="1"/>
    </row>
    <row r="59830" spans="58:58" x14ac:dyDescent="0.25">
      <c r="BF59830" s="1"/>
    </row>
    <row r="59831" spans="58:58" x14ac:dyDescent="0.25">
      <c r="BF59831" s="1"/>
    </row>
    <row r="59832" spans="58:58" x14ac:dyDescent="0.25">
      <c r="BF59832" s="1"/>
    </row>
    <row r="59833" spans="58:58" x14ac:dyDescent="0.25">
      <c r="BF59833" s="1"/>
    </row>
    <row r="59834" spans="58:58" x14ac:dyDescent="0.25">
      <c r="BF59834" s="1"/>
    </row>
    <row r="59835" spans="58:58" x14ac:dyDescent="0.25">
      <c r="BF59835" s="1"/>
    </row>
    <row r="59836" spans="58:58" x14ac:dyDescent="0.25">
      <c r="BF59836" s="1"/>
    </row>
    <row r="59837" spans="58:58" x14ac:dyDescent="0.25">
      <c r="BF59837" s="1"/>
    </row>
    <row r="59838" spans="58:58" x14ac:dyDescent="0.25">
      <c r="BF59838" s="1"/>
    </row>
    <row r="59839" spans="58:58" x14ac:dyDescent="0.25">
      <c r="BF59839" s="1"/>
    </row>
    <row r="59840" spans="58:58" x14ac:dyDescent="0.25">
      <c r="BF59840" s="1"/>
    </row>
    <row r="59841" spans="58:58" x14ac:dyDescent="0.25">
      <c r="BF59841" s="1"/>
    </row>
    <row r="59842" spans="58:58" x14ac:dyDescent="0.25">
      <c r="BF59842" s="1"/>
    </row>
    <row r="59843" spans="58:58" x14ac:dyDescent="0.25">
      <c r="BF59843" s="1"/>
    </row>
    <row r="59844" spans="58:58" x14ac:dyDescent="0.25">
      <c r="BF59844" s="1"/>
    </row>
    <row r="59845" spans="58:58" x14ac:dyDescent="0.25">
      <c r="BF59845" s="1"/>
    </row>
    <row r="59846" spans="58:58" x14ac:dyDescent="0.25">
      <c r="BF59846" s="1"/>
    </row>
    <row r="59847" spans="58:58" x14ac:dyDescent="0.25">
      <c r="BF59847" s="1"/>
    </row>
    <row r="59848" spans="58:58" x14ac:dyDescent="0.25">
      <c r="BF59848" s="1"/>
    </row>
    <row r="59849" spans="58:58" x14ac:dyDescent="0.25">
      <c r="BF59849" s="1"/>
    </row>
    <row r="59850" spans="58:58" x14ac:dyDescent="0.25">
      <c r="BF59850" s="1"/>
    </row>
    <row r="59851" spans="58:58" x14ac:dyDescent="0.25">
      <c r="BF59851" s="1"/>
    </row>
    <row r="59852" spans="58:58" x14ac:dyDescent="0.25">
      <c r="BF59852" s="1"/>
    </row>
    <row r="59853" spans="58:58" x14ac:dyDescent="0.25">
      <c r="BF59853" s="1"/>
    </row>
    <row r="59854" spans="58:58" x14ac:dyDescent="0.25">
      <c r="BF59854" s="1"/>
    </row>
    <row r="59855" spans="58:58" x14ac:dyDescent="0.25">
      <c r="BF59855" s="1"/>
    </row>
    <row r="59856" spans="58:58" x14ac:dyDescent="0.25">
      <c r="BF59856" s="1"/>
    </row>
    <row r="59857" spans="58:58" x14ac:dyDescent="0.25">
      <c r="BF59857" s="1"/>
    </row>
    <row r="59858" spans="58:58" x14ac:dyDescent="0.25">
      <c r="BF59858" s="1"/>
    </row>
    <row r="59859" spans="58:58" x14ac:dyDescent="0.25">
      <c r="BF59859" s="1"/>
    </row>
    <row r="59860" spans="58:58" x14ac:dyDescent="0.25">
      <c r="BF59860" s="1"/>
    </row>
    <row r="59861" spans="58:58" x14ac:dyDescent="0.25">
      <c r="BF59861" s="1"/>
    </row>
    <row r="59862" spans="58:58" x14ac:dyDescent="0.25">
      <c r="BF59862" s="1"/>
    </row>
    <row r="59863" spans="58:58" x14ac:dyDescent="0.25">
      <c r="BF59863" s="1"/>
    </row>
    <row r="59864" spans="58:58" x14ac:dyDescent="0.25">
      <c r="BF59864" s="1"/>
    </row>
    <row r="59865" spans="58:58" x14ac:dyDescent="0.25">
      <c r="BF59865" s="1"/>
    </row>
    <row r="59866" spans="58:58" x14ac:dyDescent="0.25">
      <c r="BF59866" s="1"/>
    </row>
    <row r="59867" spans="58:58" x14ac:dyDescent="0.25">
      <c r="BF59867" s="1"/>
    </row>
    <row r="59868" spans="58:58" x14ac:dyDescent="0.25">
      <c r="BF59868" s="1"/>
    </row>
    <row r="59869" spans="58:58" x14ac:dyDescent="0.25">
      <c r="BF59869" s="1"/>
    </row>
    <row r="59870" spans="58:58" x14ac:dyDescent="0.25">
      <c r="BF59870" s="1"/>
    </row>
    <row r="59871" spans="58:58" x14ac:dyDescent="0.25">
      <c r="BF59871" s="1"/>
    </row>
    <row r="59872" spans="58:58" x14ac:dyDescent="0.25">
      <c r="BF59872" s="1"/>
    </row>
    <row r="59873" spans="58:58" x14ac:dyDescent="0.25">
      <c r="BF59873" s="1"/>
    </row>
    <row r="59874" spans="58:58" x14ac:dyDescent="0.25">
      <c r="BF59874" s="1"/>
    </row>
    <row r="59875" spans="58:58" x14ac:dyDescent="0.25">
      <c r="BF59875" s="1"/>
    </row>
    <row r="59876" spans="58:58" x14ac:dyDescent="0.25">
      <c r="BF59876" s="1"/>
    </row>
    <row r="59877" spans="58:58" x14ac:dyDescent="0.25">
      <c r="BF59877" s="1"/>
    </row>
    <row r="59878" spans="58:58" x14ac:dyDescent="0.25">
      <c r="BF59878" s="1"/>
    </row>
    <row r="59879" spans="58:58" x14ac:dyDescent="0.25">
      <c r="BF59879" s="1"/>
    </row>
    <row r="59880" spans="58:58" x14ac:dyDescent="0.25">
      <c r="BF59880" s="1"/>
    </row>
    <row r="59881" spans="58:58" x14ac:dyDescent="0.25">
      <c r="BF59881" s="1"/>
    </row>
    <row r="59882" spans="58:58" x14ac:dyDescent="0.25">
      <c r="BF59882" s="1"/>
    </row>
    <row r="59883" spans="58:58" x14ac:dyDescent="0.25">
      <c r="BF59883" s="1"/>
    </row>
    <row r="59884" spans="58:58" x14ac:dyDescent="0.25">
      <c r="BF59884" s="1"/>
    </row>
    <row r="59885" spans="58:58" x14ac:dyDescent="0.25">
      <c r="BF59885" s="1"/>
    </row>
    <row r="59886" spans="58:58" x14ac:dyDescent="0.25">
      <c r="BF59886" s="1"/>
    </row>
    <row r="59887" spans="58:58" x14ac:dyDescent="0.25">
      <c r="BF59887" s="1"/>
    </row>
    <row r="59888" spans="58:58" x14ac:dyDescent="0.25">
      <c r="BF59888" s="1"/>
    </row>
    <row r="59889" spans="58:58" x14ac:dyDescent="0.25">
      <c r="BF59889" s="1"/>
    </row>
    <row r="59890" spans="58:58" x14ac:dyDescent="0.25">
      <c r="BF59890" s="1"/>
    </row>
    <row r="59891" spans="58:58" x14ac:dyDescent="0.25">
      <c r="BF59891" s="1"/>
    </row>
    <row r="59892" spans="58:58" x14ac:dyDescent="0.25">
      <c r="BF59892" s="1"/>
    </row>
    <row r="59893" spans="58:58" x14ac:dyDescent="0.25">
      <c r="BF59893" s="1"/>
    </row>
    <row r="59894" spans="58:58" x14ac:dyDescent="0.25">
      <c r="BF59894" s="1"/>
    </row>
    <row r="59895" spans="58:58" x14ac:dyDescent="0.25">
      <c r="BF59895" s="1"/>
    </row>
    <row r="59896" spans="58:58" x14ac:dyDescent="0.25">
      <c r="BF59896" s="1"/>
    </row>
    <row r="59897" spans="58:58" x14ac:dyDescent="0.25">
      <c r="BF59897" s="1"/>
    </row>
    <row r="59898" spans="58:58" x14ac:dyDescent="0.25">
      <c r="BF59898" s="1"/>
    </row>
    <row r="59899" spans="58:58" x14ac:dyDescent="0.25">
      <c r="BF59899" s="1"/>
    </row>
    <row r="59900" spans="58:58" x14ac:dyDescent="0.25">
      <c r="BF59900" s="1"/>
    </row>
    <row r="59901" spans="58:58" x14ac:dyDescent="0.25">
      <c r="BF59901" s="1"/>
    </row>
    <row r="59902" spans="58:58" x14ac:dyDescent="0.25">
      <c r="BF59902" s="1"/>
    </row>
    <row r="59903" spans="58:58" x14ac:dyDescent="0.25">
      <c r="BF59903" s="1"/>
    </row>
    <row r="59904" spans="58:58" x14ac:dyDescent="0.25">
      <c r="BF59904" s="1"/>
    </row>
    <row r="59905" spans="58:58" x14ac:dyDescent="0.25">
      <c r="BF59905" s="1"/>
    </row>
    <row r="59906" spans="58:58" x14ac:dyDescent="0.25">
      <c r="BF59906" s="1"/>
    </row>
    <row r="59907" spans="58:58" x14ac:dyDescent="0.25">
      <c r="BF59907" s="1"/>
    </row>
    <row r="59908" spans="58:58" x14ac:dyDescent="0.25">
      <c r="BF59908" s="1"/>
    </row>
    <row r="59909" spans="58:58" x14ac:dyDescent="0.25">
      <c r="BF59909" s="1"/>
    </row>
    <row r="59910" spans="58:58" x14ac:dyDescent="0.25">
      <c r="BF59910" s="1"/>
    </row>
    <row r="59911" spans="58:58" x14ac:dyDescent="0.25">
      <c r="BF59911" s="1"/>
    </row>
    <row r="59912" spans="58:58" x14ac:dyDescent="0.25">
      <c r="BF59912" s="1"/>
    </row>
    <row r="59913" spans="58:58" x14ac:dyDescent="0.25">
      <c r="BF59913" s="1"/>
    </row>
    <row r="59914" spans="58:58" x14ac:dyDescent="0.25">
      <c r="BF59914" s="1"/>
    </row>
    <row r="59915" spans="58:58" x14ac:dyDescent="0.25">
      <c r="BF59915" s="1"/>
    </row>
    <row r="59916" spans="58:58" x14ac:dyDescent="0.25">
      <c r="BF59916" s="1"/>
    </row>
    <row r="59917" spans="58:58" x14ac:dyDescent="0.25">
      <c r="BF59917" s="1"/>
    </row>
    <row r="59918" spans="58:58" x14ac:dyDescent="0.25">
      <c r="BF59918" s="1"/>
    </row>
    <row r="59919" spans="58:58" x14ac:dyDescent="0.25">
      <c r="BF59919" s="1"/>
    </row>
    <row r="59920" spans="58:58" x14ac:dyDescent="0.25">
      <c r="BF59920" s="1"/>
    </row>
    <row r="59921" spans="58:58" x14ac:dyDescent="0.25">
      <c r="BF59921" s="1"/>
    </row>
    <row r="59922" spans="58:58" x14ac:dyDescent="0.25">
      <c r="BF59922" s="1"/>
    </row>
    <row r="59923" spans="58:58" x14ac:dyDescent="0.25">
      <c r="BF59923" s="1"/>
    </row>
    <row r="59924" spans="58:58" x14ac:dyDescent="0.25">
      <c r="BF59924" s="1"/>
    </row>
    <row r="59925" spans="58:58" x14ac:dyDescent="0.25">
      <c r="BF59925" s="1"/>
    </row>
    <row r="59926" spans="58:58" x14ac:dyDescent="0.25">
      <c r="BF59926" s="1"/>
    </row>
    <row r="59927" spans="58:58" x14ac:dyDescent="0.25">
      <c r="BF59927" s="1"/>
    </row>
    <row r="59928" spans="58:58" x14ac:dyDescent="0.25">
      <c r="BF59928" s="1"/>
    </row>
    <row r="59929" spans="58:58" x14ac:dyDescent="0.25">
      <c r="BF59929" s="1"/>
    </row>
    <row r="59930" spans="58:58" x14ac:dyDescent="0.25">
      <c r="BF59930" s="1"/>
    </row>
    <row r="59931" spans="58:58" x14ac:dyDescent="0.25">
      <c r="BF59931" s="1"/>
    </row>
    <row r="59932" spans="58:58" x14ac:dyDescent="0.25">
      <c r="BF59932" s="1"/>
    </row>
    <row r="59933" spans="58:58" x14ac:dyDescent="0.25">
      <c r="BF59933" s="1"/>
    </row>
    <row r="59934" spans="58:58" x14ac:dyDescent="0.25">
      <c r="BF59934" s="1"/>
    </row>
    <row r="59935" spans="58:58" x14ac:dyDescent="0.25">
      <c r="BF59935" s="1"/>
    </row>
    <row r="59936" spans="58:58" x14ac:dyDescent="0.25">
      <c r="BF59936" s="1"/>
    </row>
    <row r="59937" spans="58:58" x14ac:dyDescent="0.25">
      <c r="BF59937" s="1"/>
    </row>
    <row r="59938" spans="58:58" x14ac:dyDescent="0.25">
      <c r="BF59938" s="1"/>
    </row>
    <row r="59939" spans="58:58" x14ac:dyDescent="0.25">
      <c r="BF59939" s="1"/>
    </row>
    <row r="59940" spans="58:58" x14ac:dyDescent="0.25">
      <c r="BF59940" s="1"/>
    </row>
    <row r="59941" spans="58:58" x14ac:dyDescent="0.25">
      <c r="BF59941" s="1"/>
    </row>
    <row r="59942" spans="58:58" x14ac:dyDescent="0.25">
      <c r="BF59942" s="1"/>
    </row>
    <row r="59943" spans="58:58" x14ac:dyDescent="0.25">
      <c r="BF59943" s="1"/>
    </row>
    <row r="59944" spans="58:58" x14ac:dyDescent="0.25">
      <c r="BF59944" s="1"/>
    </row>
    <row r="59945" spans="58:58" x14ac:dyDescent="0.25">
      <c r="BF59945" s="1"/>
    </row>
    <row r="59946" spans="58:58" x14ac:dyDescent="0.25">
      <c r="BF59946" s="1"/>
    </row>
    <row r="59947" spans="58:58" x14ac:dyDescent="0.25">
      <c r="BF59947" s="1"/>
    </row>
    <row r="59948" spans="58:58" x14ac:dyDescent="0.25">
      <c r="BF59948" s="1"/>
    </row>
    <row r="59949" spans="58:58" x14ac:dyDescent="0.25">
      <c r="BF59949" s="1"/>
    </row>
    <row r="59950" spans="58:58" x14ac:dyDescent="0.25">
      <c r="BF59950" s="1"/>
    </row>
    <row r="59951" spans="58:58" x14ac:dyDescent="0.25">
      <c r="BF59951" s="1"/>
    </row>
    <row r="59952" spans="58:58" x14ac:dyDescent="0.25">
      <c r="BF59952" s="1"/>
    </row>
    <row r="59953" spans="58:58" x14ac:dyDescent="0.25">
      <c r="BF59953" s="1"/>
    </row>
    <row r="59954" spans="58:58" x14ac:dyDescent="0.25">
      <c r="BF59954" s="1"/>
    </row>
    <row r="59955" spans="58:58" x14ac:dyDescent="0.25">
      <c r="BF59955" s="1"/>
    </row>
    <row r="59956" spans="58:58" x14ac:dyDescent="0.25">
      <c r="BF59956" s="1"/>
    </row>
    <row r="59957" spans="58:58" x14ac:dyDescent="0.25">
      <c r="BF59957" s="1"/>
    </row>
    <row r="59958" spans="58:58" x14ac:dyDescent="0.25">
      <c r="BF59958" s="1"/>
    </row>
    <row r="59959" spans="58:58" x14ac:dyDescent="0.25">
      <c r="BF59959" s="1"/>
    </row>
    <row r="59960" spans="58:58" x14ac:dyDescent="0.25">
      <c r="BF59960" s="1"/>
    </row>
    <row r="59961" spans="58:58" x14ac:dyDescent="0.25">
      <c r="BF59961" s="1"/>
    </row>
    <row r="59962" spans="58:58" x14ac:dyDescent="0.25">
      <c r="BF59962" s="1"/>
    </row>
    <row r="59963" spans="58:58" x14ac:dyDescent="0.25">
      <c r="BF59963" s="1"/>
    </row>
    <row r="59964" spans="58:58" x14ac:dyDescent="0.25">
      <c r="BF59964" s="1"/>
    </row>
    <row r="59965" spans="58:58" x14ac:dyDescent="0.25">
      <c r="BF59965" s="1"/>
    </row>
    <row r="59966" spans="58:58" x14ac:dyDescent="0.25">
      <c r="BF59966" s="1"/>
    </row>
    <row r="59967" spans="58:58" x14ac:dyDescent="0.25">
      <c r="BF59967" s="1"/>
    </row>
    <row r="59968" spans="58:58" x14ac:dyDescent="0.25">
      <c r="BF59968" s="1"/>
    </row>
    <row r="59969" spans="58:58" x14ac:dyDescent="0.25">
      <c r="BF59969" s="1"/>
    </row>
    <row r="59970" spans="58:58" x14ac:dyDescent="0.25">
      <c r="BF59970" s="1"/>
    </row>
    <row r="59971" spans="58:58" x14ac:dyDescent="0.25">
      <c r="BF59971" s="1"/>
    </row>
    <row r="59972" spans="58:58" x14ac:dyDescent="0.25">
      <c r="BF59972" s="1"/>
    </row>
    <row r="59973" spans="58:58" x14ac:dyDescent="0.25">
      <c r="BF59973" s="1"/>
    </row>
    <row r="59974" spans="58:58" x14ac:dyDescent="0.25">
      <c r="BF59974" s="1"/>
    </row>
    <row r="59975" spans="58:58" x14ac:dyDescent="0.25">
      <c r="BF59975" s="1"/>
    </row>
    <row r="59976" spans="58:58" x14ac:dyDescent="0.25">
      <c r="BF59976" s="1"/>
    </row>
    <row r="59977" spans="58:58" x14ac:dyDescent="0.25">
      <c r="BF59977" s="1"/>
    </row>
    <row r="59978" spans="58:58" x14ac:dyDescent="0.25">
      <c r="BF59978" s="1"/>
    </row>
    <row r="59979" spans="58:58" x14ac:dyDescent="0.25">
      <c r="BF59979" s="1"/>
    </row>
    <row r="59980" spans="58:58" x14ac:dyDescent="0.25">
      <c r="BF59980" s="1"/>
    </row>
    <row r="59981" spans="58:58" x14ac:dyDescent="0.25">
      <c r="BF59981" s="1"/>
    </row>
    <row r="59982" spans="58:58" x14ac:dyDescent="0.25">
      <c r="BF59982" s="1"/>
    </row>
    <row r="59983" spans="58:58" x14ac:dyDescent="0.25">
      <c r="BF59983" s="1"/>
    </row>
    <row r="59984" spans="58:58" x14ac:dyDescent="0.25">
      <c r="BF59984" s="1"/>
    </row>
    <row r="59985" spans="58:58" x14ac:dyDescent="0.25">
      <c r="BF59985" s="1"/>
    </row>
    <row r="59986" spans="58:58" x14ac:dyDescent="0.25">
      <c r="BF59986" s="1"/>
    </row>
    <row r="59987" spans="58:58" x14ac:dyDescent="0.25">
      <c r="BF59987" s="1"/>
    </row>
    <row r="59988" spans="58:58" x14ac:dyDescent="0.25">
      <c r="BF59988" s="1"/>
    </row>
    <row r="59989" spans="58:58" x14ac:dyDescent="0.25">
      <c r="BF59989" s="1"/>
    </row>
    <row r="59990" spans="58:58" x14ac:dyDescent="0.25">
      <c r="BF59990" s="1"/>
    </row>
    <row r="59991" spans="58:58" x14ac:dyDescent="0.25">
      <c r="BF59991" s="1"/>
    </row>
    <row r="59992" spans="58:58" x14ac:dyDescent="0.25">
      <c r="BF59992" s="1"/>
    </row>
    <row r="59993" spans="58:58" x14ac:dyDescent="0.25">
      <c r="BF59993" s="1"/>
    </row>
    <row r="59994" spans="58:58" x14ac:dyDescent="0.25">
      <c r="BF59994" s="1"/>
    </row>
    <row r="59995" spans="58:58" x14ac:dyDescent="0.25">
      <c r="BF59995" s="1"/>
    </row>
    <row r="59996" spans="58:58" x14ac:dyDescent="0.25">
      <c r="BF59996" s="1"/>
    </row>
    <row r="59997" spans="58:58" x14ac:dyDescent="0.25">
      <c r="BF59997" s="1"/>
    </row>
    <row r="59998" spans="58:58" x14ac:dyDescent="0.25">
      <c r="BF59998" s="1"/>
    </row>
    <row r="59999" spans="58:58" x14ac:dyDescent="0.25">
      <c r="BF59999" s="1"/>
    </row>
    <row r="60000" spans="58:58" x14ac:dyDescent="0.25">
      <c r="BF60000" s="1"/>
    </row>
    <row r="60001" spans="58:58" x14ac:dyDescent="0.25">
      <c r="BF60001" s="1"/>
    </row>
    <row r="60002" spans="58:58" x14ac:dyDescent="0.25">
      <c r="BF60002" s="1"/>
    </row>
    <row r="60003" spans="58:58" x14ac:dyDescent="0.25">
      <c r="BF60003" s="1"/>
    </row>
    <row r="60004" spans="58:58" x14ac:dyDescent="0.25">
      <c r="BF60004" s="1"/>
    </row>
    <row r="60005" spans="58:58" x14ac:dyDescent="0.25">
      <c r="BF60005" s="1"/>
    </row>
    <row r="60006" spans="58:58" x14ac:dyDescent="0.25">
      <c r="BF60006" s="1"/>
    </row>
    <row r="60007" spans="58:58" x14ac:dyDescent="0.25">
      <c r="BF60007" s="1"/>
    </row>
    <row r="60008" spans="58:58" x14ac:dyDescent="0.25">
      <c r="BF60008" s="1"/>
    </row>
    <row r="60009" spans="58:58" x14ac:dyDescent="0.25">
      <c r="BF60009" s="1"/>
    </row>
    <row r="60010" spans="58:58" x14ac:dyDescent="0.25">
      <c r="BF60010" s="1"/>
    </row>
    <row r="60011" spans="58:58" x14ac:dyDescent="0.25">
      <c r="BF60011" s="1"/>
    </row>
    <row r="60012" spans="58:58" x14ac:dyDescent="0.25">
      <c r="BF60012" s="1"/>
    </row>
    <row r="60013" spans="58:58" x14ac:dyDescent="0.25">
      <c r="BF60013" s="1"/>
    </row>
    <row r="60014" spans="58:58" x14ac:dyDescent="0.25">
      <c r="BF60014" s="1"/>
    </row>
    <row r="60015" spans="58:58" x14ac:dyDescent="0.25">
      <c r="BF60015" s="1"/>
    </row>
    <row r="60016" spans="58:58" x14ac:dyDescent="0.25">
      <c r="BF60016" s="1"/>
    </row>
    <row r="60017" spans="58:58" x14ac:dyDescent="0.25">
      <c r="BF60017" s="1"/>
    </row>
    <row r="60018" spans="58:58" x14ac:dyDescent="0.25">
      <c r="BF60018" s="1"/>
    </row>
    <row r="60019" spans="58:58" x14ac:dyDescent="0.25">
      <c r="BF60019" s="1"/>
    </row>
    <row r="60020" spans="58:58" x14ac:dyDescent="0.25">
      <c r="BF60020" s="1"/>
    </row>
    <row r="60021" spans="58:58" x14ac:dyDescent="0.25">
      <c r="BF60021" s="1"/>
    </row>
    <row r="60022" spans="58:58" x14ac:dyDescent="0.25">
      <c r="BF60022" s="1"/>
    </row>
    <row r="60023" spans="58:58" x14ac:dyDescent="0.25">
      <c r="BF60023" s="1"/>
    </row>
    <row r="60024" spans="58:58" x14ac:dyDescent="0.25">
      <c r="BF60024" s="1"/>
    </row>
    <row r="60025" spans="58:58" x14ac:dyDescent="0.25">
      <c r="BF60025" s="1"/>
    </row>
    <row r="60026" spans="58:58" x14ac:dyDescent="0.25">
      <c r="BF60026" s="1"/>
    </row>
    <row r="60027" spans="58:58" x14ac:dyDescent="0.25">
      <c r="BF60027" s="1"/>
    </row>
    <row r="60028" spans="58:58" x14ac:dyDescent="0.25">
      <c r="BF60028" s="1"/>
    </row>
    <row r="60029" spans="58:58" x14ac:dyDescent="0.25">
      <c r="BF60029" s="1"/>
    </row>
    <row r="60030" spans="58:58" x14ac:dyDescent="0.25">
      <c r="BF60030" s="1"/>
    </row>
    <row r="60031" spans="58:58" x14ac:dyDescent="0.25">
      <c r="BF60031" s="1"/>
    </row>
    <row r="60032" spans="58:58" x14ac:dyDescent="0.25">
      <c r="BF60032" s="1"/>
    </row>
    <row r="60033" spans="58:58" x14ac:dyDescent="0.25">
      <c r="BF60033" s="1"/>
    </row>
    <row r="60034" spans="58:58" x14ac:dyDescent="0.25">
      <c r="BF60034" s="1"/>
    </row>
    <row r="60035" spans="58:58" x14ac:dyDescent="0.25">
      <c r="BF60035" s="1"/>
    </row>
    <row r="60036" spans="58:58" x14ac:dyDescent="0.25">
      <c r="BF60036" s="1"/>
    </row>
    <row r="60037" spans="58:58" x14ac:dyDescent="0.25">
      <c r="BF60037" s="1"/>
    </row>
    <row r="60038" spans="58:58" x14ac:dyDescent="0.25">
      <c r="BF60038" s="1"/>
    </row>
    <row r="60039" spans="58:58" x14ac:dyDescent="0.25">
      <c r="BF60039" s="1"/>
    </row>
    <row r="60040" spans="58:58" x14ac:dyDescent="0.25">
      <c r="BF60040" s="1"/>
    </row>
    <row r="60041" spans="58:58" x14ac:dyDescent="0.25">
      <c r="BF60041" s="1"/>
    </row>
    <row r="60042" spans="58:58" x14ac:dyDescent="0.25">
      <c r="BF60042" s="1"/>
    </row>
    <row r="60043" spans="58:58" x14ac:dyDescent="0.25">
      <c r="BF60043" s="1"/>
    </row>
    <row r="60044" spans="58:58" x14ac:dyDescent="0.25">
      <c r="BF60044" s="1"/>
    </row>
    <row r="60045" spans="58:58" x14ac:dyDescent="0.25">
      <c r="BF60045" s="1"/>
    </row>
    <row r="60046" spans="58:58" x14ac:dyDescent="0.25">
      <c r="BF60046" s="1"/>
    </row>
    <row r="60047" spans="58:58" x14ac:dyDescent="0.25">
      <c r="BF60047" s="1"/>
    </row>
    <row r="60048" spans="58:58" x14ac:dyDescent="0.25">
      <c r="BF60048" s="1"/>
    </row>
    <row r="60049" spans="58:58" x14ac:dyDescent="0.25">
      <c r="BF60049" s="1"/>
    </row>
    <row r="60050" spans="58:58" x14ac:dyDescent="0.25">
      <c r="BF60050" s="1"/>
    </row>
    <row r="60051" spans="58:58" x14ac:dyDescent="0.25">
      <c r="BF60051" s="1"/>
    </row>
    <row r="60052" spans="58:58" x14ac:dyDescent="0.25">
      <c r="BF60052" s="1"/>
    </row>
    <row r="60053" spans="58:58" x14ac:dyDescent="0.25">
      <c r="BF60053" s="1"/>
    </row>
    <row r="60054" spans="58:58" x14ac:dyDescent="0.25">
      <c r="BF60054" s="1"/>
    </row>
    <row r="60055" spans="58:58" x14ac:dyDescent="0.25">
      <c r="BF60055" s="1"/>
    </row>
    <row r="60056" spans="58:58" x14ac:dyDescent="0.25">
      <c r="BF60056" s="1"/>
    </row>
    <row r="60057" spans="58:58" x14ac:dyDescent="0.25">
      <c r="BF60057" s="1"/>
    </row>
    <row r="60058" spans="58:58" x14ac:dyDescent="0.25">
      <c r="BF60058" s="1"/>
    </row>
    <row r="60059" spans="58:58" x14ac:dyDescent="0.25">
      <c r="BF60059" s="1"/>
    </row>
    <row r="60060" spans="58:58" x14ac:dyDescent="0.25">
      <c r="BF60060" s="1"/>
    </row>
    <row r="60061" spans="58:58" x14ac:dyDescent="0.25">
      <c r="BF60061" s="1"/>
    </row>
    <row r="60062" spans="58:58" x14ac:dyDescent="0.25">
      <c r="BF60062" s="1"/>
    </row>
    <row r="60063" spans="58:58" x14ac:dyDescent="0.25">
      <c r="BF60063" s="1"/>
    </row>
    <row r="60064" spans="58:58" x14ac:dyDescent="0.25">
      <c r="BF60064" s="1"/>
    </row>
    <row r="60065" spans="58:58" x14ac:dyDescent="0.25">
      <c r="BF60065" s="1"/>
    </row>
    <row r="60066" spans="58:58" x14ac:dyDescent="0.25">
      <c r="BF60066" s="1"/>
    </row>
    <row r="60067" spans="58:58" x14ac:dyDescent="0.25">
      <c r="BF60067" s="1"/>
    </row>
    <row r="60068" spans="58:58" x14ac:dyDescent="0.25">
      <c r="BF60068" s="1"/>
    </row>
    <row r="60069" spans="58:58" x14ac:dyDescent="0.25">
      <c r="BF60069" s="1"/>
    </row>
    <row r="60070" spans="58:58" x14ac:dyDescent="0.25">
      <c r="BF60070" s="1"/>
    </row>
    <row r="60071" spans="58:58" x14ac:dyDescent="0.25">
      <c r="BF60071" s="1"/>
    </row>
    <row r="60072" spans="58:58" x14ac:dyDescent="0.25">
      <c r="BF60072" s="1"/>
    </row>
    <row r="60073" spans="58:58" x14ac:dyDescent="0.25">
      <c r="BF60073" s="1"/>
    </row>
    <row r="60074" spans="58:58" x14ac:dyDescent="0.25">
      <c r="BF60074" s="1"/>
    </row>
    <row r="60075" spans="58:58" x14ac:dyDescent="0.25">
      <c r="BF60075" s="1"/>
    </row>
    <row r="60076" spans="58:58" x14ac:dyDescent="0.25">
      <c r="BF60076" s="1"/>
    </row>
    <row r="60077" spans="58:58" x14ac:dyDescent="0.25">
      <c r="BF60077" s="1"/>
    </row>
    <row r="60078" spans="58:58" x14ac:dyDescent="0.25">
      <c r="BF60078" s="1"/>
    </row>
    <row r="60079" spans="58:58" x14ac:dyDescent="0.25">
      <c r="BF60079" s="1"/>
    </row>
    <row r="60080" spans="58:58" x14ac:dyDescent="0.25">
      <c r="BF60080" s="1"/>
    </row>
    <row r="60081" spans="58:58" x14ac:dyDescent="0.25">
      <c r="BF60081" s="1"/>
    </row>
    <row r="60082" spans="58:58" x14ac:dyDescent="0.25">
      <c r="BF60082" s="1"/>
    </row>
    <row r="60083" spans="58:58" x14ac:dyDescent="0.25">
      <c r="BF60083" s="1"/>
    </row>
    <row r="60084" spans="58:58" x14ac:dyDescent="0.25">
      <c r="BF60084" s="1"/>
    </row>
    <row r="60085" spans="58:58" x14ac:dyDescent="0.25">
      <c r="BF60085" s="1"/>
    </row>
    <row r="60086" spans="58:58" x14ac:dyDescent="0.25">
      <c r="BF60086" s="1"/>
    </row>
    <row r="60087" spans="58:58" x14ac:dyDescent="0.25">
      <c r="BF60087" s="1"/>
    </row>
    <row r="60088" spans="58:58" x14ac:dyDescent="0.25">
      <c r="BF60088" s="1"/>
    </row>
    <row r="60089" spans="58:58" x14ac:dyDescent="0.25">
      <c r="BF60089" s="1"/>
    </row>
    <row r="60090" spans="58:58" x14ac:dyDescent="0.25">
      <c r="BF60090" s="1"/>
    </row>
    <row r="60091" spans="58:58" x14ac:dyDescent="0.25">
      <c r="BF60091" s="1"/>
    </row>
    <row r="60092" spans="58:58" x14ac:dyDescent="0.25">
      <c r="BF60092" s="1"/>
    </row>
    <row r="60093" spans="58:58" x14ac:dyDescent="0.25">
      <c r="BF60093" s="1"/>
    </row>
    <row r="60094" spans="58:58" x14ac:dyDescent="0.25">
      <c r="BF60094" s="1"/>
    </row>
    <row r="60095" spans="58:58" x14ac:dyDescent="0.25">
      <c r="BF60095" s="1"/>
    </row>
    <row r="60096" spans="58:58" x14ac:dyDescent="0.25">
      <c r="BF60096" s="1"/>
    </row>
    <row r="60097" spans="58:58" x14ac:dyDescent="0.25">
      <c r="BF60097" s="1"/>
    </row>
    <row r="60098" spans="58:58" x14ac:dyDescent="0.25">
      <c r="BF60098" s="1"/>
    </row>
    <row r="60099" spans="58:58" x14ac:dyDescent="0.25">
      <c r="BF60099" s="1"/>
    </row>
    <row r="60100" spans="58:58" x14ac:dyDescent="0.25">
      <c r="BF60100" s="1"/>
    </row>
    <row r="60101" spans="58:58" x14ac:dyDescent="0.25">
      <c r="BF60101" s="1"/>
    </row>
    <row r="60102" spans="58:58" x14ac:dyDescent="0.25">
      <c r="BF60102" s="1"/>
    </row>
    <row r="60103" spans="58:58" x14ac:dyDescent="0.25">
      <c r="BF60103" s="1"/>
    </row>
    <row r="60104" spans="58:58" x14ac:dyDescent="0.25">
      <c r="BF60104" s="1"/>
    </row>
    <row r="60105" spans="58:58" x14ac:dyDescent="0.25">
      <c r="BF60105" s="1"/>
    </row>
    <row r="60106" spans="58:58" x14ac:dyDescent="0.25">
      <c r="BF60106" s="1"/>
    </row>
    <row r="60107" spans="58:58" x14ac:dyDescent="0.25">
      <c r="BF60107" s="1"/>
    </row>
    <row r="60108" spans="58:58" x14ac:dyDescent="0.25">
      <c r="BF60108" s="1"/>
    </row>
    <row r="60109" spans="58:58" x14ac:dyDescent="0.25">
      <c r="BF60109" s="1"/>
    </row>
    <row r="60110" spans="58:58" x14ac:dyDescent="0.25">
      <c r="BF60110" s="1"/>
    </row>
    <row r="60111" spans="58:58" x14ac:dyDescent="0.25">
      <c r="BF60111" s="1"/>
    </row>
    <row r="60112" spans="58:58" x14ac:dyDescent="0.25">
      <c r="BF60112" s="1"/>
    </row>
    <row r="60113" spans="58:58" x14ac:dyDescent="0.25">
      <c r="BF60113" s="1"/>
    </row>
    <row r="60114" spans="58:58" x14ac:dyDescent="0.25">
      <c r="BF60114" s="1"/>
    </row>
    <row r="60115" spans="58:58" x14ac:dyDescent="0.25">
      <c r="BF60115" s="1"/>
    </row>
    <row r="60116" spans="58:58" x14ac:dyDescent="0.25">
      <c r="BF60116" s="1"/>
    </row>
    <row r="60117" spans="58:58" x14ac:dyDescent="0.25">
      <c r="BF60117" s="1"/>
    </row>
    <row r="60118" spans="58:58" x14ac:dyDescent="0.25">
      <c r="BF60118" s="1"/>
    </row>
    <row r="60119" spans="58:58" x14ac:dyDescent="0.25">
      <c r="BF60119" s="1"/>
    </row>
    <row r="60120" spans="58:58" x14ac:dyDescent="0.25">
      <c r="BF60120" s="1"/>
    </row>
    <row r="60121" spans="58:58" x14ac:dyDescent="0.25">
      <c r="BF60121" s="1"/>
    </row>
    <row r="60122" spans="58:58" x14ac:dyDescent="0.25">
      <c r="BF60122" s="1"/>
    </row>
    <row r="60123" spans="58:58" x14ac:dyDescent="0.25">
      <c r="BF60123" s="1"/>
    </row>
    <row r="60124" spans="58:58" x14ac:dyDescent="0.25">
      <c r="BF60124" s="1"/>
    </row>
    <row r="60125" spans="58:58" x14ac:dyDescent="0.25">
      <c r="BF60125" s="1"/>
    </row>
    <row r="60126" spans="58:58" x14ac:dyDescent="0.25">
      <c r="BF60126" s="1"/>
    </row>
    <row r="60127" spans="58:58" x14ac:dyDescent="0.25">
      <c r="BF60127" s="1"/>
    </row>
    <row r="60128" spans="58:58" x14ac:dyDescent="0.25">
      <c r="BF60128" s="1"/>
    </row>
    <row r="60129" spans="58:58" x14ac:dyDescent="0.25">
      <c r="BF60129" s="1"/>
    </row>
    <row r="60130" spans="58:58" x14ac:dyDescent="0.25">
      <c r="BF60130" s="1"/>
    </row>
    <row r="60131" spans="58:58" x14ac:dyDescent="0.25">
      <c r="BF60131" s="1"/>
    </row>
    <row r="60132" spans="58:58" x14ac:dyDescent="0.25">
      <c r="BF60132" s="1"/>
    </row>
    <row r="60133" spans="58:58" x14ac:dyDescent="0.25">
      <c r="BF60133" s="1"/>
    </row>
    <row r="60134" spans="58:58" x14ac:dyDescent="0.25">
      <c r="BF60134" s="1"/>
    </row>
    <row r="60135" spans="58:58" x14ac:dyDescent="0.25">
      <c r="BF60135" s="1"/>
    </row>
    <row r="60136" spans="58:58" x14ac:dyDescent="0.25">
      <c r="BF60136" s="1"/>
    </row>
    <row r="60137" spans="58:58" x14ac:dyDescent="0.25">
      <c r="BF60137" s="1"/>
    </row>
    <row r="60138" spans="58:58" x14ac:dyDescent="0.25">
      <c r="BF60138" s="1"/>
    </row>
    <row r="60139" spans="58:58" x14ac:dyDescent="0.25">
      <c r="BF60139" s="1"/>
    </row>
    <row r="60140" spans="58:58" x14ac:dyDescent="0.25">
      <c r="BF60140" s="1"/>
    </row>
    <row r="60141" spans="58:58" x14ac:dyDescent="0.25">
      <c r="BF60141" s="1"/>
    </row>
    <row r="60142" spans="58:58" x14ac:dyDescent="0.25">
      <c r="BF60142" s="1"/>
    </row>
    <row r="60143" spans="58:58" x14ac:dyDescent="0.25">
      <c r="BF60143" s="1"/>
    </row>
    <row r="60144" spans="58:58" x14ac:dyDescent="0.25">
      <c r="BF60144" s="1"/>
    </row>
    <row r="60145" spans="58:58" x14ac:dyDescent="0.25">
      <c r="BF60145" s="1"/>
    </row>
    <row r="60146" spans="58:58" x14ac:dyDescent="0.25">
      <c r="BF60146" s="1"/>
    </row>
    <row r="60147" spans="58:58" x14ac:dyDescent="0.25">
      <c r="BF60147" s="1"/>
    </row>
    <row r="60148" spans="58:58" x14ac:dyDescent="0.25">
      <c r="BF60148" s="1"/>
    </row>
    <row r="60149" spans="58:58" x14ac:dyDescent="0.25">
      <c r="BF60149" s="1"/>
    </row>
    <row r="60150" spans="58:58" x14ac:dyDescent="0.25">
      <c r="BF60150" s="1"/>
    </row>
    <row r="60151" spans="58:58" x14ac:dyDescent="0.25">
      <c r="BF60151" s="1"/>
    </row>
    <row r="60152" spans="58:58" x14ac:dyDescent="0.25">
      <c r="BF60152" s="1"/>
    </row>
    <row r="60153" spans="58:58" x14ac:dyDescent="0.25">
      <c r="BF60153" s="1"/>
    </row>
    <row r="60154" spans="58:58" x14ac:dyDescent="0.25">
      <c r="BF60154" s="1"/>
    </row>
    <row r="60155" spans="58:58" x14ac:dyDescent="0.25">
      <c r="BF60155" s="1"/>
    </row>
    <row r="60156" spans="58:58" x14ac:dyDescent="0.25">
      <c r="BF60156" s="1"/>
    </row>
    <row r="60157" spans="58:58" x14ac:dyDescent="0.25">
      <c r="BF60157" s="1"/>
    </row>
    <row r="60158" spans="58:58" x14ac:dyDescent="0.25">
      <c r="BF60158" s="1"/>
    </row>
    <row r="60159" spans="58:58" x14ac:dyDescent="0.25">
      <c r="BF60159" s="1"/>
    </row>
    <row r="60160" spans="58:58" x14ac:dyDescent="0.25">
      <c r="BF60160" s="1"/>
    </row>
    <row r="60161" spans="58:58" x14ac:dyDescent="0.25">
      <c r="BF60161" s="1"/>
    </row>
    <row r="60162" spans="58:58" x14ac:dyDescent="0.25">
      <c r="BF60162" s="1"/>
    </row>
    <row r="60163" spans="58:58" x14ac:dyDescent="0.25">
      <c r="BF60163" s="1"/>
    </row>
    <row r="60164" spans="58:58" x14ac:dyDescent="0.25">
      <c r="BF60164" s="1"/>
    </row>
    <row r="60165" spans="58:58" x14ac:dyDescent="0.25">
      <c r="BF60165" s="1"/>
    </row>
    <row r="60166" spans="58:58" x14ac:dyDescent="0.25">
      <c r="BF60166" s="1"/>
    </row>
    <row r="60167" spans="58:58" x14ac:dyDescent="0.25">
      <c r="BF60167" s="1"/>
    </row>
    <row r="60168" spans="58:58" x14ac:dyDescent="0.25">
      <c r="BF60168" s="1"/>
    </row>
    <row r="60169" spans="58:58" x14ac:dyDescent="0.25">
      <c r="BF60169" s="1"/>
    </row>
    <row r="60170" spans="58:58" x14ac:dyDescent="0.25">
      <c r="BF60170" s="1"/>
    </row>
    <row r="60171" spans="58:58" x14ac:dyDescent="0.25">
      <c r="BF60171" s="1"/>
    </row>
    <row r="60172" spans="58:58" x14ac:dyDescent="0.25">
      <c r="BF60172" s="1"/>
    </row>
    <row r="60173" spans="58:58" x14ac:dyDescent="0.25">
      <c r="BF60173" s="1"/>
    </row>
    <row r="60174" spans="58:58" x14ac:dyDescent="0.25">
      <c r="BF60174" s="1"/>
    </row>
    <row r="60175" spans="58:58" x14ac:dyDescent="0.25">
      <c r="BF60175" s="1"/>
    </row>
    <row r="60176" spans="58:58" x14ac:dyDescent="0.25">
      <c r="BF60176" s="1"/>
    </row>
    <row r="60177" spans="58:58" x14ac:dyDescent="0.25">
      <c r="BF60177" s="1"/>
    </row>
    <row r="60178" spans="58:58" x14ac:dyDescent="0.25">
      <c r="BF60178" s="1"/>
    </row>
    <row r="60179" spans="58:58" x14ac:dyDescent="0.25">
      <c r="BF60179" s="1"/>
    </row>
    <row r="60180" spans="58:58" x14ac:dyDescent="0.25">
      <c r="BF60180" s="1"/>
    </row>
    <row r="60181" spans="58:58" x14ac:dyDescent="0.25">
      <c r="BF60181" s="1"/>
    </row>
    <row r="60182" spans="58:58" x14ac:dyDescent="0.25">
      <c r="BF60182" s="1"/>
    </row>
    <row r="60183" spans="58:58" x14ac:dyDescent="0.25">
      <c r="BF60183" s="1"/>
    </row>
    <row r="60184" spans="58:58" x14ac:dyDescent="0.25">
      <c r="BF60184" s="1"/>
    </row>
    <row r="60185" spans="58:58" x14ac:dyDescent="0.25">
      <c r="BF60185" s="1"/>
    </row>
    <row r="60186" spans="58:58" x14ac:dyDescent="0.25">
      <c r="BF60186" s="1"/>
    </row>
    <row r="60187" spans="58:58" x14ac:dyDescent="0.25">
      <c r="BF60187" s="1"/>
    </row>
    <row r="60188" spans="58:58" x14ac:dyDescent="0.25">
      <c r="BF60188" s="1"/>
    </row>
    <row r="60189" spans="58:58" x14ac:dyDescent="0.25">
      <c r="BF60189" s="1"/>
    </row>
    <row r="60190" spans="58:58" x14ac:dyDescent="0.25">
      <c r="BF60190" s="1"/>
    </row>
    <row r="60191" spans="58:58" x14ac:dyDescent="0.25">
      <c r="BF60191" s="1"/>
    </row>
    <row r="60192" spans="58:58" x14ac:dyDescent="0.25">
      <c r="BF60192" s="1"/>
    </row>
    <row r="60193" spans="58:58" x14ac:dyDescent="0.25">
      <c r="BF60193" s="1"/>
    </row>
    <row r="60194" spans="58:58" x14ac:dyDescent="0.25">
      <c r="BF60194" s="1"/>
    </row>
    <row r="60195" spans="58:58" x14ac:dyDescent="0.25">
      <c r="BF60195" s="1"/>
    </row>
    <row r="60196" spans="58:58" x14ac:dyDescent="0.25">
      <c r="BF60196" s="1"/>
    </row>
    <row r="60197" spans="58:58" x14ac:dyDescent="0.25">
      <c r="BF60197" s="1"/>
    </row>
    <row r="60198" spans="58:58" x14ac:dyDescent="0.25">
      <c r="BF60198" s="1"/>
    </row>
    <row r="60199" spans="58:58" x14ac:dyDescent="0.25">
      <c r="BF60199" s="1"/>
    </row>
    <row r="60200" spans="58:58" x14ac:dyDescent="0.25">
      <c r="BF60200" s="1"/>
    </row>
    <row r="60201" spans="58:58" x14ac:dyDescent="0.25">
      <c r="BF60201" s="1"/>
    </row>
    <row r="60202" spans="58:58" x14ac:dyDescent="0.25">
      <c r="BF60202" s="1"/>
    </row>
    <row r="60203" spans="58:58" x14ac:dyDescent="0.25">
      <c r="BF60203" s="1"/>
    </row>
    <row r="60204" spans="58:58" x14ac:dyDescent="0.25">
      <c r="BF60204" s="1"/>
    </row>
    <row r="60205" spans="58:58" x14ac:dyDescent="0.25">
      <c r="BF60205" s="1"/>
    </row>
    <row r="60206" spans="58:58" x14ac:dyDescent="0.25">
      <c r="BF60206" s="1"/>
    </row>
    <row r="60207" spans="58:58" x14ac:dyDescent="0.25">
      <c r="BF60207" s="1"/>
    </row>
    <row r="60208" spans="58:58" x14ac:dyDescent="0.25">
      <c r="BF60208" s="1"/>
    </row>
    <row r="60209" spans="58:58" x14ac:dyDescent="0.25">
      <c r="BF60209" s="1"/>
    </row>
    <row r="60210" spans="58:58" x14ac:dyDescent="0.25">
      <c r="BF60210" s="1"/>
    </row>
    <row r="60211" spans="58:58" x14ac:dyDescent="0.25">
      <c r="BF60211" s="1"/>
    </row>
    <row r="60212" spans="58:58" x14ac:dyDescent="0.25">
      <c r="BF60212" s="1"/>
    </row>
    <row r="60213" spans="58:58" x14ac:dyDescent="0.25">
      <c r="BF60213" s="1"/>
    </row>
    <row r="60214" spans="58:58" x14ac:dyDescent="0.25">
      <c r="BF60214" s="1"/>
    </row>
    <row r="60215" spans="58:58" x14ac:dyDescent="0.25">
      <c r="BF60215" s="1"/>
    </row>
    <row r="60216" spans="58:58" x14ac:dyDescent="0.25">
      <c r="BF60216" s="1"/>
    </row>
    <row r="60217" spans="58:58" x14ac:dyDescent="0.25">
      <c r="BF60217" s="1"/>
    </row>
    <row r="60218" spans="58:58" x14ac:dyDescent="0.25">
      <c r="BF60218" s="1"/>
    </row>
    <row r="60219" spans="58:58" x14ac:dyDescent="0.25">
      <c r="BF60219" s="1"/>
    </row>
    <row r="60220" spans="58:58" x14ac:dyDescent="0.25">
      <c r="BF60220" s="1"/>
    </row>
    <row r="60221" spans="58:58" x14ac:dyDescent="0.25">
      <c r="BF60221" s="1"/>
    </row>
    <row r="60222" spans="58:58" x14ac:dyDescent="0.25">
      <c r="BF60222" s="1"/>
    </row>
    <row r="60223" spans="58:58" x14ac:dyDescent="0.25">
      <c r="BF60223" s="1"/>
    </row>
    <row r="60224" spans="58:58" x14ac:dyDescent="0.25">
      <c r="BF60224" s="1"/>
    </row>
    <row r="60225" spans="58:58" x14ac:dyDescent="0.25">
      <c r="BF60225" s="1"/>
    </row>
    <row r="60226" spans="58:58" x14ac:dyDescent="0.25">
      <c r="BF60226" s="1"/>
    </row>
    <row r="60227" spans="58:58" x14ac:dyDescent="0.25">
      <c r="BF60227" s="1"/>
    </row>
    <row r="60228" spans="58:58" x14ac:dyDescent="0.25">
      <c r="BF60228" s="1"/>
    </row>
    <row r="60229" spans="58:58" x14ac:dyDescent="0.25">
      <c r="BF60229" s="1"/>
    </row>
    <row r="60230" spans="58:58" x14ac:dyDescent="0.25">
      <c r="BF60230" s="1"/>
    </row>
    <row r="60231" spans="58:58" x14ac:dyDescent="0.25">
      <c r="BF60231" s="1"/>
    </row>
    <row r="60232" spans="58:58" x14ac:dyDescent="0.25">
      <c r="BF60232" s="1"/>
    </row>
    <row r="60233" spans="58:58" x14ac:dyDescent="0.25">
      <c r="BF60233" s="1"/>
    </row>
    <row r="60234" spans="58:58" x14ac:dyDescent="0.25">
      <c r="BF60234" s="1"/>
    </row>
    <row r="60235" spans="58:58" x14ac:dyDescent="0.25">
      <c r="BF60235" s="1"/>
    </row>
    <row r="60236" spans="58:58" x14ac:dyDescent="0.25">
      <c r="BF60236" s="1"/>
    </row>
    <row r="60237" spans="58:58" x14ac:dyDescent="0.25">
      <c r="BF60237" s="1"/>
    </row>
    <row r="60238" spans="58:58" x14ac:dyDescent="0.25">
      <c r="BF60238" s="1"/>
    </row>
    <row r="60239" spans="58:58" x14ac:dyDescent="0.25">
      <c r="BF60239" s="1"/>
    </row>
    <row r="60240" spans="58:58" x14ac:dyDescent="0.25">
      <c r="BF60240" s="1"/>
    </row>
    <row r="60241" spans="58:58" x14ac:dyDescent="0.25">
      <c r="BF60241" s="1"/>
    </row>
    <row r="60242" spans="58:58" x14ac:dyDescent="0.25">
      <c r="BF60242" s="1"/>
    </row>
    <row r="60243" spans="58:58" x14ac:dyDescent="0.25">
      <c r="BF60243" s="1"/>
    </row>
    <row r="60244" spans="58:58" x14ac:dyDescent="0.25">
      <c r="BF60244" s="1"/>
    </row>
    <row r="60245" spans="58:58" x14ac:dyDescent="0.25">
      <c r="BF60245" s="1"/>
    </row>
    <row r="60246" spans="58:58" x14ac:dyDescent="0.25">
      <c r="BF60246" s="1"/>
    </row>
    <row r="60247" spans="58:58" x14ac:dyDescent="0.25">
      <c r="BF60247" s="1"/>
    </row>
    <row r="60248" spans="58:58" x14ac:dyDescent="0.25">
      <c r="BF60248" s="1"/>
    </row>
    <row r="60249" spans="58:58" x14ac:dyDescent="0.25">
      <c r="BF60249" s="1"/>
    </row>
    <row r="60250" spans="58:58" x14ac:dyDescent="0.25">
      <c r="BF60250" s="1"/>
    </row>
    <row r="60251" spans="58:58" x14ac:dyDescent="0.25">
      <c r="BF60251" s="1"/>
    </row>
    <row r="60252" spans="58:58" x14ac:dyDescent="0.25">
      <c r="BF60252" s="1"/>
    </row>
    <row r="60253" spans="58:58" x14ac:dyDescent="0.25">
      <c r="BF60253" s="1"/>
    </row>
    <row r="60254" spans="58:58" x14ac:dyDescent="0.25">
      <c r="BF60254" s="1"/>
    </row>
    <row r="60255" spans="58:58" x14ac:dyDescent="0.25">
      <c r="BF60255" s="1"/>
    </row>
    <row r="60256" spans="58:58" x14ac:dyDescent="0.25">
      <c r="BF60256" s="1"/>
    </row>
    <row r="60257" spans="58:58" x14ac:dyDescent="0.25">
      <c r="BF60257" s="1"/>
    </row>
    <row r="60258" spans="58:58" x14ac:dyDescent="0.25">
      <c r="BF60258" s="1"/>
    </row>
    <row r="60259" spans="58:58" x14ac:dyDescent="0.25">
      <c r="BF60259" s="1"/>
    </row>
    <row r="60260" spans="58:58" x14ac:dyDescent="0.25">
      <c r="BF60260" s="1"/>
    </row>
    <row r="60261" spans="58:58" x14ac:dyDescent="0.25">
      <c r="BF60261" s="1"/>
    </row>
    <row r="60262" spans="58:58" x14ac:dyDescent="0.25">
      <c r="BF60262" s="1"/>
    </row>
    <row r="60263" spans="58:58" x14ac:dyDescent="0.25">
      <c r="BF60263" s="1"/>
    </row>
    <row r="60264" spans="58:58" x14ac:dyDescent="0.25">
      <c r="BF60264" s="1"/>
    </row>
    <row r="60265" spans="58:58" x14ac:dyDescent="0.25">
      <c r="BF60265" s="1"/>
    </row>
    <row r="60266" spans="58:58" x14ac:dyDescent="0.25">
      <c r="BF60266" s="1"/>
    </row>
    <row r="60267" spans="58:58" x14ac:dyDescent="0.25">
      <c r="BF60267" s="1"/>
    </row>
    <row r="60268" spans="58:58" x14ac:dyDescent="0.25">
      <c r="BF60268" s="1"/>
    </row>
    <row r="60269" spans="58:58" x14ac:dyDescent="0.25">
      <c r="BF60269" s="1"/>
    </row>
    <row r="60270" spans="58:58" x14ac:dyDescent="0.25">
      <c r="BF60270" s="1"/>
    </row>
    <row r="60271" spans="58:58" x14ac:dyDescent="0.25">
      <c r="BF60271" s="1"/>
    </row>
    <row r="60272" spans="58:58" x14ac:dyDescent="0.25">
      <c r="BF60272" s="1"/>
    </row>
    <row r="60273" spans="58:58" x14ac:dyDescent="0.25">
      <c r="BF60273" s="1"/>
    </row>
    <row r="60274" spans="58:58" x14ac:dyDescent="0.25">
      <c r="BF60274" s="1"/>
    </row>
    <row r="60275" spans="58:58" x14ac:dyDescent="0.25">
      <c r="BF60275" s="1"/>
    </row>
    <row r="60276" spans="58:58" x14ac:dyDescent="0.25">
      <c r="BF60276" s="1"/>
    </row>
    <row r="60277" spans="58:58" x14ac:dyDescent="0.25">
      <c r="BF60277" s="1"/>
    </row>
    <row r="60278" spans="58:58" x14ac:dyDescent="0.25">
      <c r="BF60278" s="1"/>
    </row>
    <row r="60279" spans="58:58" x14ac:dyDescent="0.25">
      <c r="BF60279" s="1"/>
    </row>
    <row r="60280" spans="58:58" x14ac:dyDescent="0.25">
      <c r="BF60280" s="1"/>
    </row>
    <row r="60281" spans="58:58" x14ac:dyDescent="0.25">
      <c r="BF60281" s="1"/>
    </row>
    <row r="60282" spans="58:58" x14ac:dyDescent="0.25">
      <c r="BF60282" s="1"/>
    </row>
    <row r="60283" spans="58:58" x14ac:dyDescent="0.25">
      <c r="BF60283" s="1"/>
    </row>
    <row r="60284" spans="58:58" x14ac:dyDescent="0.25">
      <c r="BF60284" s="1"/>
    </row>
    <row r="60285" spans="58:58" x14ac:dyDescent="0.25">
      <c r="BF60285" s="1"/>
    </row>
    <row r="60286" spans="58:58" x14ac:dyDescent="0.25">
      <c r="BF60286" s="1"/>
    </row>
    <row r="60287" spans="58:58" x14ac:dyDescent="0.25">
      <c r="BF60287" s="1"/>
    </row>
    <row r="60288" spans="58:58" x14ac:dyDescent="0.25">
      <c r="BF60288" s="1"/>
    </row>
    <row r="60289" spans="58:58" x14ac:dyDescent="0.25">
      <c r="BF60289" s="1"/>
    </row>
    <row r="60290" spans="58:58" x14ac:dyDescent="0.25">
      <c r="BF60290" s="1"/>
    </row>
    <row r="60291" spans="58:58" x14ac:dyDescent="0.25">
      <c r="BF60291" s="1"/>
    </row>
    <row r="60292" spans="58:58" x14ac:dyDescent="0.25">
      <c r="BF60292" s="1"/>
    </row>
    <row r="60293" spans="58:58" x14ac:dyDescent="0.25">
      <c r="BF60293" s="1"/>
    </row>
    <row r="60294" spans="58:58" x14ac:dyDescent="0.25">
      <c r="BF60294" s="1"/>
    </row>
    <row r="60295" spans="58:58" x14ac:dyDescent="0.25">
      <c r="BF60295" s="1"/>
    </row>
    <row r="60296" spans="58:58" x14ac:dyDescent="0.25">
      <c r="BF60296" s="1"/>
    </row>
    <row r="60297" spans="58:58" x14ac:dyDescent="0.25">
      <c r="BF60297" s="1"/>
    </row>
    <row r="60298" spans="58:58" x14ac:dyDescent="0.25">
      <c r="BF60298" s="1"/>
    </row>
    <row r="60299" spans="58:58" x14ac:dyDescent="0.25">
      <c r="BF60299" s="1"/>
    </row>
    <row r="60300" spans="58:58" x14ac:dyDescent="0.25">
      <c r="BF60300" s="1"/>
    </row>
    <row r="60301" spans="58:58" x14ac:dyDescent="0.25">
      <c r="BF60301" s="1"/>
    </row>
    <row r="60302" spans="58:58" x14ac:dyDescent="0.25">
      <c r="BF60302" s="1"/>
    </row>
    <row r="60303" spans="58:58" x14ac:dyDescent="0.25">
      <c r="BF60303" s="1"/>
    </row>
    <row r="60304" spans="58:58" x14ac:dyDescent="0.25">
      <c r="BF60304" s="1"/>
    </row>
    <row r="60305" spans="58:58" x14ac:dyDescent="0.25">
      <c r="BF60305" s="1"/>
    </row>
    <row r="60306" spans="58:58" x14ac:dyDescent="0.25">
      <c r="BF60306" s="1"/>
    </row>
    <row r="60307" spans="58:58" x14ac:dyDescent="0.25">
      <c r="BF60307" s="1"/>
    </row>
    <row r="60308" spans="58:58" x14ac:dyDescent="0.25">
      <c r="BF60308" s="1"/>
    </row>
    <row r="60309" spans="58:58" x14ac:dyDescent="0.25">
      <c r="BF60309" s="1"/>
    </row>
    <row r="60310" spans="58:58" x14ac:dyDescent="0.25">
      <c r="BF60310" s="1"/>
    </row>
    <row r="60311" spans="58:58" x14ac:dyDescent="0.25">
      <c r="BF60311" s="1"/>
    </row>
    <row r="60312" spans="58:58" x14ac:dyDescent="0.25">
      <c r="BF60312" s="1"/>
    </row>
    <row r="60313" spans="58:58" x14ac:dyDescent="0.25">
      <c r="BF60313" s="1"/>
    </row>
    <row r="60314" spans="58:58" x14ac:dyDescent="0.25">
      <c r="BF60314" s="1"/>
    </row>
    <row r="60315" spans="58:58" x14ac:dyDescent="0.25">
      <c r="BF60315" s="1"/>
    </row>
    <row r="60316" spans="58:58" x14ac:dyDescent="0.25">
      <c r="BF60316" s="1"/>
    </row>
    <row r="60317" spans="58:58" x14ac:dyDescent="0.25">
      <c r="BF60317" s="1"/>
    </row>
    <row r="60318" spans="58:58" x14ac:dyDescent="0.25">
      <c r="BF60318" s="1"/>
    </row>
    <row r="60319" spans="58:58" x14ac:dyDescent="0.25">
      <c r="BF60319" s="1"/>
    </row>
    <row r="60320" spans="58:58" x14ac:dyDescent="0.25">
      <c r="BF60320" s="1"/>
    </row>
    <row r="60321" spans="58:58" x14ac:dyDescent="0.25">
      <c r="BF60321" s="1"/>
    </row>
    <row r="60322" spans="58:58" x14ac:dyDescent="0.25">
      <c r="BF60322" s="1"/>
    </row>
    <row r="60323" spans="58:58" x14ac:dyDescent="0.25">
      <c r="BF60323" s="1"/>
    </row>
    <row r="60324" spans="58:58" x14ac:dyDescent="0.25">
      <c r="BF60324" s="1"/>
    </row>
    <row r="60325" spans="58:58" x14ac:dyDescent="0.25">
      <c r="BF60325" s="1"/>
    </row>
    <row r="60326" spans="58:58" x14ac:dyDescent="0.25">
      <c r="BF60326" s="1"/>
    </row>
    <row r="60327" spans="58:58" x14ac:dyDescent="0.25">
      <c r="BF60327" s="1"/>
    </row>
    <row r="60328" spans="58:58" x14ac:dyDescent="0.25">
      <c r="BF60328" s="1"/>
    </row>
    <row r="60329" spans="58:58" x14ac:dyDescent="0.25">
      <c r="BF60329" s="1"/>
    </row>
    <row r="60330" spans="58:58" x14ac:dyDescent="0.25">
      <c r="BF60330" s="1"/>
    </row>
    <row r="60331" spans="58:58" x14ac:dyDescent="0.25">
      <c r="BF60331" s="1"/>
    </row>
    <row r="60332" spans="58:58" x14ac:dyDescent="0.25">
      <c r="BF60332" s="1"/>
    </row>
    <row r="60333" spans="58:58" x14ac:dyDescent="0.25">
      <c r="BF60333" s="1"/>
    </row>
    <row r="60334" spans="58:58" x14ac:dyDescent="0.25">
      <c r="BF60334" s="1"/>
    </row>
    <row r="60335" spans="58:58" x14ac:dyDescent="0.25">
      <c r="BF60335" s="1"/>
    </row>
    <row r="60336" spans="58:58" x14ac:dyDescent="0.25">
      <c r="BF60336" s="1"/>
    </row>
    <row r="60337" spans="58:58" x14ac:dyDescent="0.25">
      <c r="BF60337" s="1"/>
    </row>
    <row r="60338" spans="58:58" x14ac:dyDescent="0.25">
      <c r="BF60338" s="1"/>
    </row>
    <row r="60339" spans="58:58" x14ac:dyDescent="0.25">
      <c r="BF60339" s="1"/>
    </row>
    <row r="60340" spans="58:58" x14ac:dyDescent="0.25">
      <c r="BF60340" s="1"/>
    </row>
    <row r="60341" spans="58:58" x14ac:dyDescent="0.25">
      <c r="BF60341" s="1"/>
    </row>
    <row r="60342" spans="58:58" x14ac:dyDescent="0.25">
      <c r="BF60342" s="1"/>
    </row>
    <row r="60343" spans="58:58" x14ac:dyDescent="0.25">
      <c r="BF60343" s="1"/>
    </row>
    <row r="60344" spans="58:58" x14ac:dyDescent="0.25">
      <c r="BF60344" s="1"/>
    </row>
    <row r="60345" spans="58:58" x14ac:dyDescent="0.25">
      <c r="BF60345" s="1"/>
    </row>
    <row r="60346" spans="58:58" x14ac:dyDescent="0.25">
      <c r="BF60346" s="1"/>
    </row>
    <row r="60347" spans="58:58" x14ac:dyDescent="0.25">
      <c r="BF60347" s="1"/>
    </row>
    <row r="60348" spans="58:58" x14ac:dyDescent="0.25">
      <c r="BF60348" s="1"/>
    </row>
    <row r="60349" spans="58:58" x14ac:dyDescent="0.25">
      <c r="BF60349" s="1"/>
    </row>
    <row r="60350" spans="58:58" x14ac:dyDescent="0.25">
      <c r="BF60350" s="1"/>
    </row>
    <row r="60351" spans="58:58" x14ac:dyDescent="0.25">
      <c r="BF60351" s="1"/>
    </row>
    <row r="60352" spans="58:58" x14ac:dyDescent="0.25">
      <c r="BF60352" s="1"/>
    </row>
    <row r="60353" spans="58:58" x14ac:dyDescent="0.25">
      <c r="BF60353" s="1"/>
    </row>
    <row r="60354" spans="58:58" x14ac:dyDescent="0.25">
      <c r="BF60354" s="1"/>
    </row>
    <row r="60355" spans="58:58" x14ac:dyDescent="0.25">
      <c r="BF60355" s="1"/>
    </row>
    <row r="60356" spans="58:58" x14ac:dyDescent="0.25">
      <c r="BF60356" s="1"/>
    </row>
    <row r="60357" spans="58:58" x14ac:dyDescent="0.25">
      <c r="BF60357" s="1"/>
    </row>
    <row r="60358" spans="58:58" x14ac:dyDescent="0.25">
      <c r="BF60358" s="1"/>
    </row>
    <row r="60359" spans="58:58" x14ac:dyDescent="0.25">
      <c r="BF60359" s="1"/>
    </row>
    <row r="60360" spans="58:58" x14ac:dyDescent="0.25">
      <c r="BF60360" s="1"/>
    </row>
    <row r="60361" spans="58:58" x14ac:dyDescent="0.25">
      <c r="BF60361" s="1"/>
    </row>
    <row r="60362" spans="58:58" x14ac:dyDescent="0.25">
      <c r="BF60362" s="1"/>
    </row>
    <row r="60363" spans="58:58" x14ac:dyDescent="0.25">
      <c r="BF60363" s="1"/>
    </row>
    <row r="60364" spans="58:58" x14ac:dyDescent="0.25">
      <c r="BF60364" s="1"/>
    </row>
    <row r="60365" spans="58:58" x14ac:dyDescent="0.25">
      <c r="BF60365" s="1"/>
    </row>
    <row r="60366" spans="58:58" x14ac:dyDescent="0.25">
      <c r="BF60366" s="1"/>
    </row>
    <row r="60367" spans="58:58" x14ac:dyDescent="0.25">
      <c r="BF60367" s="1"/>
    </row>
    <row r="60368" spans="58:58" x14ac:dyDescent="0.25">
      <c r="BF60368" s="1"/>
    </row>
    <row r="60369" spans="58:58" x14ac:dyDescent="0.25">
      <c r="BF60369" s="1"/>
    </row>
    <row r="60370" spans="58:58" x14ac:dyDescent="0.25">
      <c r="BF60370" s="1"/>
    </row>
    <row r="60371" spans="58:58" x14ac:dyDescent="0.25">
      <c r="BF60371" s="1"/>
    </row>
    <row r="60372" spans="58:58" x14ac:dyDescent="0.25">
      <c r="BF60372" s="1"/>
    </row>
    <row r="60373" spans="58:58" x14ac:dyDescent="0.25">
      <c r="BF60373" s="1"/>
    </row>
    <row r="60374" spans="58:58" x14ac:dyDescent="0.25">
      <c r="BF60374" s="1"/>
    </row>
    <row r="60375" spans="58:58" x14ac:dyDescent="0.25">
      <c r="BF60375" s="1"/>
    </row>
    <row r="60376" spans="58:58" x14ac:dyDescent="0.25">
      <c r="BF60376" s="1"/>
    </row>
    <row r="60377" spans="58:58" x14ac:dyDescent="0.25">
      <c r="BF60377" s="1"/>
    </row>
    <row r="60378" spans="58:58" x14ac:dyDescent="0.25">
      <c r="BF60378" s="1"/>
    </row>
    <row r="60379" spans="58:58" x14ac:dyDescent="0.25">
      <c r="BF60379" s="1"/>
    </row>
    <row r="60380" spans="58:58" x14ac:dyDescent="0.25">
      <c r="BF60380" s="1"/>
    </row>
    <row r="60381" spans="58:58" x14ac:dyDescent="0.25">
      <c r="BF60381" s="1"/>
    </row>
    <row r="60382" spans="58:58" x14ac:dyDescent="0.25">
      <c r="BF60382" s="1"/>
    </row>
    <row r="60383" spans="58:58" x14ac:dyDescent="0.25">
      <c r="BF60383" s="1"/>
    </row>
    <row r="60384" spans="58:58" x14ac:dyDescent="0.25">
      <c r="BF60384" s="1"/>
    </row>
    <row r="60385" spans="58:58" x14ac:dyDescent="0.25">
      <c r="BF60385" s="1"/>
    </row>
    <row r="60386" spans="58:58" x14ac:dyDescent="0.25">
      <c r="BF60386" s="1"/>
    </row>
    <row r="60387" spans="58:58" x14ac:dyDescent="0.25">
      <c r="BF60387" s="1"/>
    </row>
    <row r="60388" spans="58:58" x14ac:dyDescent="0.25">
      <c r="BF60388" s="1"/>
    </row>
    <row r="60389" spans="58:58" x14ac:dyDescent="0.25">
      <c r="BF60389" s="1"/>
    </row>
    <row r="60390" spans="58:58" x14ac:dyDescent="0.25">
      <c r="BF60390" s="1"/>
    </row>
    <row r="60391" spans="58:58" x14ac:dyDescent="0.25">
      <c r="BF60391" s="1"/>
    </row>
    <row r="60392" spans="58:58" x14ac:dyDescent="0.25">
      <c r="BF60392" s="1"/>
    </row>
    <row r="60393" spans="58:58" x14ac:dyDescent="0.25">
      <c r="BF60393" s="1"/>
    </row>
    <row r="60394" spans="58:58" x14ac:dyDescent="0.25">
      <c r="BF60394" s="1"/>
    </row>
    <row r="60395" spans="58:58" x14ac:dyDescent="0.25">
      <c r="BF60395" s="1"/>
    </row>
    <row r="60396" spans="58:58" x14ac:dyDescent="0.25">
      <c r="BF60396" s="1"/>
    </row>
    <row r="60397" spans="58:58" x14ac:dyDescent="0.25">
      <c r="BF60397" s="1"/>
    </row>
    <row r="60398" spans="58:58" x14ac:dyDescent="0.25">
      <c r="BF60398" s="1"/>
    </row>
    <row r="60399" spans="58:58" x14ac:dyDescent="0.25">
      <c r="BF60399" s="1"/>
    </row>
    <row r="60400" spans="58:58" x14ac:dyDescent="0.25">
      <c r="BF60400" s="1"/>
    </row>
    <row r="60401" spans="58:58" x14ac:dyDescent="0.25">
      <c r="BF60401" s="1"/>
    </row>
    <row r="60402" spans="58:58" x14ac:dyDescent="0.25">
      <c r="BF60402" s="1"/>
    </row>
    <row r="60403" spans="58:58" x14ac:dyDescent="0.25">
      <c r="BF60403" s="1"/>
    </row>
    <row r="60404" spans="58:58" x14ac:dyDescent="0.25">
      <c r="BF60404" s="1"/>
    </row>
    <row r="60405" spans="58:58" x14ac:dyDescent="0.25">
      <c r="BF60405" s="1"/>
    </row>
    <row r="60406" spans="58:58" x14ac:dyDescent="0.25">
      <c r="BF60406" s="1"/>
    </row>
    <row r="60407" spans="58:58" x14ac:dyDescent="0.25">
      <c r="BF60407" s="1"/>
    </row>
    <row r="60408" spans="58:58" x14ac:dyDescent="0.25">
      <c r="BF60408" s="1"/>
    </row>
    <row r="60409" spans="58:58" x14ac:dyDescent="0.25">
      <c r="BF60409" s="1"/>
    </row>
    <row r="60410" spans="58:58" x14ac:dyDescent="0.25">
      <c r="BF60410" s="1"/>
    </row>
    <row r="60411" spans="58:58" x14ac:dyDescent="0.25">
      <c r="BF60411" s="1"/>
    </row>
    <row r="60412" spans="58:58" x14ac:dyDescent="0.25">
      <c r="BF60412" s="1"/>
    </row>
    <row r="60413" spans="58:58" x14ac:dyDescent="0.25">
      <c r="BF60413" s="1"/>
    </row>
    <row r="60414" spans="58:58" x14ac:dyDescent="0.25">
      <c r="BF60414" s="1"/>
    </row>
    <row r="60415" spans="58:58" x14ac:dyDescent="0.25">
      <c r="BF60415" s="1"/>
    </row>
    <row r="60416" spans="58:58" x14ac:dyDescent="0.25">
      <c r="BF60416" s="1"/>
    </row>
    <row r="60417" spans="58:58" x14ac:dyDescent="0.25">
      <c r="BF60417" s="1"/>
    </row>
    <row r="60418" spans="58:58" x14ac:dyDescent="0.25">
      <c r="BF60418" s="1"/>
    </row>
    <row r="60419" spans="58:58" x14ac:dyDescent="0.25">
      <c r="BF60419" s="1"/>
    </row>
    <row r="60420" spans="58:58" x14ac:dyDescent="0.25">
      <c r="BF60420" s="1"/>
    </row>
    <row r="60421" spans="58:58" x14ac:dyDescent="0.25">
      <c r="BF60421" s="1"/>
    </row>
    <row r="60422" spans="58:58" x14ac:dyDescent="0.25">
      <c r="BF60422" s="1"/>
    </row>
    <row r="60423" spans="58:58" x14ac:dyDescent="0.25">
      <c r="BF60423" s="1"/>
    </row>
    <row r="60424" spans="58:58" x14ac:dyDescent="0.25">
      <c r="BF60424" s="1"/>
    </row>
    <row r="60425" spans="58:58" x14ac:dyDescent="0.25">
      <c r="BF60425" s="1"/>
    </row>
    <row r="60426" spans="58:58" x14ac:dyDescent="0.25">
      <c r="BF60426" s="1"/>
    </row>
    <row r="60427" spans="58:58" x14ac:dyDescent="0.25">
      <c r="BF60427" s="1"/>
    </row>
    <row r="60428" spans="58:58" x14ac:dyDescent="0.25">
      <c r="BF60428" s="1"/>
    </row>
    <row r="60429" spans="58:58" x14ac:dyDescent="0.25">
      <c r="BF60429" s="1"/>
    </row>
    <row r="60430" spans="58:58" x14ac:dyDescent="0.25">
      <c r="BF60430" s="1"/>
    </row>
    <row r="60431" spans="58:58" x14ac:dyDescent="0.25">
      <c r="BF60431" s="1"/>
    </row>
    <row r="60432" spans="58:58" x14ac:dyDescent="0.25">
      <c r="BF60432" s="1"/>
    </row>
    <row r="60433" spans="58:58" x14ac:dyDescent="0.25">
      <c r="BF60433" s="1"/>
    </row>
    <row r="60434" spans="58:58" x14ac:dyDescent="0.25">
      <c r="BF60434" s="1"/>
    </row>
    <row r="60435" spans="58:58" x14ac:dyDescent="0.25">
      <c r="BF60435" s="1"/>
    </row>
    <row r="60436" spans="58:58" x14ac:dyDescent="0.25">
      <c r="BF60436" s="1"/>
    </row>
    <row r="60437" spans="58:58" x14ac:dyDescent="0.25">
      <c r="BF60437" s="1"/>
    </row>
    <row r="60438" spans="58:58" x14ac:dyDescent="0.25">
      <c r="BF60438" s="1"/>
    </row>
    <row r="60439" spans="58:58" x14ac:dyDescent="0.25">
      <c r="BF60439" s="1"/>
    </row>
    <row r="60440" spans="58:58" x14ac:dyDescent="0.25">
      <c r="BF60440" s="1"/>
    </row>
    <row r="60441" spans="58:58" x14ac:dyDescent="0.25">
      <c r="BF60441" s="1"/>
    </row>
    <row r="60442" spans="58:58" x14ac:dyDescent="0.25">
      <c r="BF60442" s="1"/>
    </row>
    <row r="60443" spans="58:58" x14ac:dyDescent="0.25">
      <c r="BF60443" s="1"/>
    </row>
    <row r="60444" spans="58:58" x14ac:dyDescent="0.25">
      <c r="BF60444" s="1"/>
    </row>
    <row r="60445" spans="58:58" x14ac:dyDescent="0.25">
      <c r="BF60445" s="1"/>
    </row>
    <row r="60446" spans="58:58" x14ac:dyDescent="0.25">
      <c r="BF60446" s="1"/>
    </row>
    <row r="60447" spans="58:58" x14ac:dyDescent="0.25">
      <c r="BF60447" s="1"/>
    </row>
    <row r="60448" spans="58:58" x14ac:dyDescent="0.25">
      <c r="BF60448" s="1"/>
    </row>
    <row r="60449" spans="58:58" x14ac:dyDescent="0.25">
      <c r="BF60449" s="1"/>
    </row>
    <row r="60450" spans="58:58" x14ac:dyDescent="0.25">
      <c r="BF60450" s="1"/>
    </row>
    <row r="60451" spans="58:58" x14ac:dyDescent="0.25">
      <c r="BF60451" s="1"/>
    </row>
    <row r="60452" spans="58:58" x14ac:dyDescent="0.25">
      <c r="BF60452" s="1"/>
    </row>
    <row r="60453" spans="58:58" x14ac:dyDescent="0.25">
      <c r="BF60453" s="1"/>
    </row>
    <row r="60454" spans="58:58" x14ac:dyDescent="0.25">
      <c r="BF60454" s="1"/>
    </row>
    <row r="60455" spans="58:58" x14ac:dyDescent="0.25">
      <c r="BF60455" s="1"/>
    </row>
    <row r="60456" spans="58:58" x14ac:dyDescent="0.25">
      <c r="BF60456" s="1"/>
    </row>
    <row r="60457" spans="58:58" x14ac:dyDescent="0.25">
      <c r="BF60457" s="1"/>
    </row>
    <row r="60458" spans="58:58" x14ac:dyDescent="0.25">
      <c r="BF60458" s="1"/>
    </row>
    <row r="60459" spans="58:58" x14ac:dyDescent="0.25">
      <c r="BF60459" s="1"/>
    </row>
    <row r="60460" spans="58:58" x14ac:dyDescent="0.25">
      <c r="BF60460" s="1"/>
    </row>
    <row r="60461" spans="58:58" x14ac:dyDescent="0.25">
      <c r="BF60461" s="1"/>
    </row>
    <row r="60462" spans="58:58" x14ac:dyDescent="0.25">
      <c r="BF60462" s="1"/>
    </row>
    <row r="60463" spans="58:58" x14ac:dyDescent="0.25">
      <c r="BF60463" s="1"/>
    </row>
    <row r="60464" spans="58:58" x14ac:dyDescent="0.25">
      <c r="BF60464" s="1"/>
    </row>
    <row r="60465" spans="58:58" x14ac:dyDescent="0.25">
      <c r="BF60465" s="1"/>
    </row>
    <row r="60466" spans="58:58" x14ac:dyDescent="0.25">
      <c r="BF60466" s="1"/>
    </row>
    <row r="60467" spans="58:58" x14ac:dyDescent="0.25">
      <c r="BF60467" s="1"/>
    </row>
    <row r="60468" spans="58:58" x14ac:dyDescent="0.25">
      <c r="BF60468" s="1"/>
    </row>
    <row r="60469" spans="58:58" x14ac:dyDescent="0.25">
      <c r="BF60469" s="1"/>
    </row>
    <row r="60470" spans="58:58" x14ac:dyDescent="0.25">
      <c r="BF60470" s="1"/>
    </row>
    <row r="60471" spans="58:58" x14ac:dyDescent="0.25">
      <c r="BF60471" s="1"/>
    </row>
    <row r="60472" spans="58:58" x14ac:dyDescent="0.25">
      <c r="BF60472" s="1"/>
    </row>
    <row r="60473" spans="58:58" x14ac:dyDescent="0.25">
      <c r="BF60473" s="1"/>
    </row>
    <row r="60474" spans="58:58" x14ac:dyDescent="0.25">
      <c r="BF60474" s="1"/>
    </row>
    <row r="60475" spans="58:58" x14ac:dyDescent="0.25">
      <c r="BF60475" s="1"/>
    </row>
    <row r="60476" spans="58:58" x14ac:dyDescent="0.25">
      <c r="BF60476" s="1"/>
    </row>
    <row r="60477" spans="58:58" x14ac:dyDescent="0.25">
      <c r="BF60477" s="1"/>
    </row>
    <row r="60478" spans="58:58" x14ac:dyDescent="0.25">
      <c r="BF60478" s="1"/>
    </row>
    <row r="60479" spans="58:58" x14ac:dyDescent="0.25">
      <c r="BF60479" s="1"/>
    </row>
    <row r="60480" spans="58:58" x14ac:dyDescent="0.25">
      <c r="BF60480" s="1"/>
    </row>
    <row r="60481" spans="58:58" x14ac:dyDescent="0.25">
      <c r="BF60481" s="1"/>
    </row>
    <row r="60482" spans="58:58" x14ac:dyDescent="0.25">
      <c r="BF60482" s="1"/>
    </row>
    <row r="60483" spans="58:58" x14ac:dyDescent="0.25">
      <c r="BF60483" s="1"/>
    </row>
    <row r="60484" spans="58:58" x14ac:dyDescent="0.25">
      <c r="BF60484" s="1"/>
    </row>
    <row r="60485" spans="58:58" x14ac:dyDescent="0.25">
      <c r="BF60485" s="1"/>
    </row>
    <row r="60486" spans="58:58" x14ac:dyDescent="0.25">
      <c r="BF60486" s="1"/>
    </row>
    <row r="60487" spans="58:58" x14ac:dyDescent="0.25">
      <c r="BF60487" s="1"/>
    </row>
    <row r="60488" spans="58:58" x14ac:dyDescent="0.25">
      <c r="BF60488" s="1"/>
    </row>
    <row r="60489" spans="58:58" x14ac:dyDescent="0.25">
      <c r="BF60489" s="1"/>
    </row>
    <row r="60490" spans="58:58" x14ac:dyDescent="0.25">
      <c r="BF60490" s="1"/>
    </row>
    <row r="60491" spans="58:58" x14ac:dyDescent="0.25">
      <c r="BF60491" s="1"/>
    </row>
    <row r="60492" spans="58:58" x14ac:dyDescent="0.25">
      <c r="BF60492" s="1"/>
    </row>
    <row r="60493" spans="58:58" x14ac:dyDescent="0.25">
      <c r="BF60493" s="1"/>
    </row>
    <row r="60494" spans="58:58" x14ac:dyDescent="0.25">
      <c r="BF60494" s="1"/>
    </row>
    <row r="60495" spans="58:58" x14ac:dyDescent="0.25">
      <c r="BF60495" s="1"/>
    </row>
    <row r="60496" spans="58:58" x14ac:dyDescent="0.25">
      <c r="BF60496" s="1"/>
    </row>
    <row r="60497" spans="58:58" x14ac:dyDescent="0.25">
      <c r="BF60497" s="1"/>
    </row>
    <row r="60498" spans="58:58" x14ac:dyDescent="0.25">
      <c r="BF60498" s="1"/>
    </row>
    <row r="60499" spans="58:58" x14ac:dyDescent="0.25">
      <c r="BF60499" s="1"/>
    </row>
    <row r="60500" spans="58:58" x14ac:dyDescent="0.25">
      <c r="BF60500" s="1"/>
    </row>
    <row r="60501" spans="58:58" x14ac:dyDescent="0.25">
      <c r="BF60501" s="1"/>
    </row>
    <row r="60502" spans="58:58" x14ac:dyDescent="0.25">
      <c r="BF60502" s="1"/>
    </row>
    <row r="60503" spans="58:58" x14ac:dyDescent="0.25">
      <c r="BF60503" s="1"/>
    </row>
    <row r="60504" spans="58:58" x14ac:dyDescent="0.25">
      <c r="BF60504" s="1"/>
    </row>
    <row r="60505" spans="58:58" x14ac:dyDescent="0.25">
      <c r="BF60505" s="1"/>
    </row>
    <row r="60506" spans="58:58" x14ac:dyDescent="0.25">
      <c r="BF60506" s="1"/>
    </row>
    <row r="60507" spans="58:58" x14ac:dyDescent="0.25">
      <c r="BF60507" s="1"/>
    </row>
    <row r="60508" spans="58:58" x14ac:dyDescent="0.25">
      <c r="BF60508" s="1"/>
    </row>
    <row r="60509" spans="58:58" x14ac:dyDescent="0.25">
      <c r="BF60509" s="1"/>
    </row>
    <row r="60510" spans="58:58" x14ac:dyDescent="0.25">
      <c r="BF60510" s="1"/>
    </row>
    <row r="60511" spans="58:58" x14ac:dyDescent="0.25">
      <c r="BF60511" s="1"/>
    </row>
    <row r="60512" spans="58:58" x14ac:dyDescent="0.25">
      <c r="BF60512" s="1"/>
    </row>
    <row r="60513" spans="58:58" x14ac:dyDescent="0.25">
      <c r="BF60513" s="1"/>
    </row>
    <row r="60514" spans="58:58" x14ac:dyDescent="0.25">
      <c r="BF60514" s="1"/>
    </row>
    <row r="60515" spans="58:58" x14ac:dyDescent="0.25">
      <c r="BF60515" s="1"/>
    </row>
    <row r="60516" spans="58:58" x14ac:dyDescent="0.25">
      <c r="BF60516" s="1"/>
    </row>
    <row r="60517" spans="58:58" x14ac:dyDescent="0.25">
      <c r="BF60517" s="1"/>
    </row>
    <row r="60518" spans="58:58" x14ac:dyDescent="0.25">
      <c r="BF60518" s="1"/>
    </row>
    <row r="60519" spans="58:58" x14ac:dyDescent="0.25">
      <c r="BF60519" s="1"/>
    </row>
    <row r="60520" spans="58:58" x14ac:dyDescent="0.25">
      <c r="BF60520" s="1"/>
    </row>
    <row r="60521" spans="58:58" x14ac:dyDescent="0.25">
      <c r="BF60521" s="1"/>
    </row>
    <row r="60522" spans="58:58" x14ac:dyDescent="0.25">
      <c r="BF60522" s="1"/>
    </row>
    <row r="60523" spans="58:58" x14ac:dyDescent="0.25">
      <c r="BF60523" s="1"/>
    </row>
    <row r="60524" spans="58:58" x14ac:dyDescent="0.25">
      <c r="BF60524" s="1"/>
    </row>
    <row r="60525" spans="58:58" x14ac:dyDescent="0.25">
      <c r="BF60525" s="1"/>
    </row>
    <row r="60526" spans="58:58" x14ac:dyDescent="0.25">
      <c r="BF60526" s="1"/>
    </row>
    <row r="60527" spans="58:58" x14ac:dyDescent="0.25">
      <c r="BF60527" s="1"/>
    </row>
    <row r="60528" spans="58:58" x14ac:dyDescent="0.25">
      <c r="BF60528" s="1"/>
    </row>
    <row r="60529" spans="58:58" x14ac:dyDescent="0.25">
      <c r="BF60529" s="1"/>
    </row>
    <row r="60530" spans="58:58" x14ac:dyDescent="0.25">
      <c r="BF60530" s="1"/>
    </row>
    <row r="60531" spans="58:58" x14ac:dyDescent="0.25">
      <c r="BF60531" s="1"/>
    </row>
    <row r="60532" spans="58:58" x14ac:dyDescent="0.25">
      <c r="BF60532" s="1"/>
    </row>
    <row r="60533" spans="58:58" x14ac:dyDescent="0.25">
      <c r="BF60533" s="1"/>
    </row>
    <row r="60534" spans="58:58" x14ac:dyDescent="0.25">
      <c r="BF60534" s="1"/>
    </row>
    <row r="60535" spans="58:58" x14ac:dyDescent="0.25">
      <c r="BF60535" s="1"/>
    </row>
    <row r="60536" spans="58:58" x14ac:dyDescent="0.25">
      <c r="BF60536" s="1"/>
    </row>
    <row r="60537" spans="58:58" x14ac:dyDescent="0.25">
      <c r="BF60537" s="1"/>
    </row>
    <row r="60538" spans="58:58" x14ac:dyDescent="0.25">
      <c r="BF60538" s="1"/>
    </row>
    <row r="60539" spans="58:58" x14ac:dyDescent="0.25">
      <c r="BF60539" s="1"/>
    </row>
    <row r="60540" spans="58:58" x14ac:dyDescent="0.25">
      <c r="BF60540" s="1"/>
    </row>
    <row r="60541" spans="58:58" x14ac:dyDescent="0.25">
      <c r="BF60541" s="1"/>
    </row>
    <row r="60542" spans="58:58" x14ac:dyDescent="0.25">
      <c r="BF60542" s="1"/>
    </row>
    <row r="60543" spans="58:58" x14ac:dyDescent="0.25">
      <c r="BF60543" s="1"/>
    </row>
    <row r="60544" spans="58:58" x14ac:dyDescent="0.25">
      <c r="BF60544" s="1"/>
    </row>
    <row r="60545" spans="58:58" x14ac:dyDescent="0.25">
      <c r="BF60545" s="1"/>
    </row>
    <row r="60546" spans="58:58" x14ac:dyDescent="0.25">
      <c r="BF60546" s="1"/>
    </row>
    <row r="60547" spans="58:58" x14ac:dyDescent="0.25">
      <c r="BF60547" s="1"/>
    </row>
    <row r="60548" spans="58:58" x14ac:dyDescent="0.25">
      <c r="BF60548" s="1"/>
    </row>
    <row r="60549" spans="58:58" x14ac:dyDescent="0.25">
      <c r="BF60549" s="1"/>
    </row>
    <row r="60550" spans="58:58" x14ac:dyDescent="0.25">
      <c r="BF60550" s="1"/>
    </row>
    <row r="60551" spans="58:58" x14ac:dyDescent="0.25">
      <c r="BF60551" s="1"/>
    </row>
    <row r="60552" spans="58:58" x14ac:dyDescent="0.25">
      <c r="BF60552" s="1"/>
    </row>
    <row r="60553" spans="58:58" x14ac:dyDescent="0.25">
      <c r="BF60553" s="1"/>
    </row>
    <row r="60554" spans="58:58" x14ac:dyDescent="0.25">
      <c r="BF60554" s="1"/>
    </row>
    <row r="60555" spans="58:58" x14ac:dyDescent="0.25">
      <c r="BF60555" s="1"/>
    </row>
    <row r="60556" spans="58:58" x14ac:dyDescent="0.25">
      <c r="BF60556" s="1"/>
    </row>
    <row r="60557" spans="58:58" x14ac:dyDescent="0.25">
      <c r="BF60557" s="1"/>
    </row>
    <row r="60558" spans="58:58" x14ac:dyDescent="0.25">
      <c r="BF60558" s="1"/>
    </row>
    <row r="60559" spans="58:58" x14ac:dyDescent="0.25">
      <c r="BF60559" s="1"/>
    </row>
    <row r="60560" spans="58:58" x14ac:dyDescent="0.25">
      <c r="BF60560" s="1"/>
    </row>
    <row r="60561" spans="58:58" x14ac:dyDescent="0.25">
      <c r="BF60561" s="1"/>
    </row>
    <row r="60562" spans="58:58" x14ac:dyDescent="0.25">
      <c r="BF60562" s="1"/>
    </row>
    <row r="60563" spans="58:58" x14ac:dyDescent="0.25">
      <c r="BF60563" s="1"/>
    </row>
    <row r="60564" spans="58:58" x14ac:dyDescent="0.25">
      <c r="BF60564" s="1"/>
    </row>
    <row r="60565" spans="58:58" x14ac:dyDescent="0.25">
      <c r="BF60565" s="1"/>
    </row>
    <row r="60566" spans="58:58" x14ac:dyDescent="0.25">
      <c r="BF60566" s="1"/>
    </row>
    <row r="60567" spans="58:58" x14ac:dyDescent="0.25">
      <c r="BF60567" s="1"/>
    </row>
    <row r="60568" spans="58:58" x14ac:dyDescent="0.25">
      <c r="BF60568" s="1"/>
    </row>
    <row r="60569" spans="58:58" x14ac:dyDescent="0.25">
      <c r="BF60569" s="1"/>
    </row>
    <row r="60570" spans="58:58" x14ac:dyDescent="0.25">
      <c r="BF60570" s="1"/>
    </row>
    <row r="60571" spans="58:58" x14ac:dyDescent="0.25">
      <c r="BF60571" s="1"/>
    </row>
    <row r="60572" spans="58:58" x14ac:dyDescent="0.25">
      <c r="BF60572" s="1"/>
    </row>
    <row r="60573" spans="58:58" x14ac:dyDescent="0.25">
      <c r="BF60573" s="1"/>
    </row>
    <row r="60574" spans="58:58" x14ac:dyDescent="0.25">
      <c r="BF60574" s="1"/>
    </row>
    <row r="60575" spans="58:58" x14ac:dyDescent="0.25">
      <c r="BF60575" s="1"/>
    </row>
    <row r="60576" spans="58:58" x14ac:dyDescent="0.25">
      <c r="BF60576" s="1"/>
    </row>
    <row r="60577" spans="58:58" x14ac:dyDescent="0.25">
      <c r="BF60577" s="1"/>
    </row>
    <row r="60578" spans="58:58" x14ac:dyDescent="0.25">
      <c r="BF60578" s="1"/>
    </row>
    <row r="60579" spans="58:58" x14ac:dyDescent="0.25">
      <c r="BF60579" s="1"/>
    </row>
    <row r="60580" spans="58:58" x14ac:dyDescent="0.25">
      <c r="BF60580" s="1"/>
    </row>
    <row r="60581" spans="58:58" x14ac:dyDescent="0.25">
      <c r="BF60581" s="1"/>
    </row>
    <row r="60582" spans="58:58" x14ac:dyDescent="0.25">
      <c r="BF60582" s="1"/>
    </row>
    <row r="60583" spans="58:58" x14ac:dyDescent="0.25">
      <c r="BF60583" s="1"/>
    </row>
    <row r="60584" spans="58:58" x14ac:dyDescent="0.25">
      <c r="BF60584" s="1"/>
    </row>
    <row r="60585" spans="58:58" x14ac:dyDescent="0.25">
      <c r="BF60585" s="1"/>
    </row>
    <row r="60586" spans="58:58" x14ac:dyDescent="0.25">
      <c r="BF60586" s="1"/>
    </row>
    <row r="60587" spans="58:58" x14ac:dyDescent="0.25">
      <c r="BF60587" s="1"/>
    </row>
    <row r="60588" spans="58:58" x14ac:dyDescent="0.25">
      <c r="BF60588" s="1"/>
    </row>
    <row r="60589" spans="58:58" x14ac:dyDescent="0.25">
      <c r="BF60589" s="1"/>
    </row>
    <row r="60590" spans="58:58" x14ac:dyDescent="0.25">
      <c r="BF60590" s="1"/>
    </row>
    <row r="60591" spans="58:58" x14ac:dyDescent="0.25">
      <c r="BF60591" s="1"/>
    </row>
    <row r="60592" spans="58:58" x14ac:dyDescent="0.25">
      <c r="BF60592" s="1"/>
    </row>
    <row r="60593" spans="58:58" x14ac:dyDescent="0.25">
      <c r="BF60593" s="1"/>
    </row>
    <row r="60594" spans="58:58" x14ac:dyDescent="0.25">
      <c r="BF60594" s="1"/>
    </row>
    <row r="60595" spans="58:58" x14ac:dyDescent="0.25">
      <c r="BF60595" s="1"/>
    </row>
    <row r="60596" spans="58:58" x14ac:dyDescent="0.25">
      <c r="BF60596" s="1"/>
    </row>
    <row r="60597" spans="58:58" x14ac:dyDescent="0.25">
      <c r="BF60597" s="1"/>
    </row>
    <row r="60598" spans="58:58" x14ac:dyDescent="0.25">
      <c r="BF60598" s="1"/>
    </row>
    <row r="60599" spans="58:58" x14ac:dyDescent="0.25">
      <c r="BF60599" s="1"/>
    </row>
    <row r="60600" spans="58:58" x14ac:dyDescent="0.25">
      <c r="BF60600" s="1"/>
    </row>
    <row r="60601" spans="58:58" x14ac:dyDescent="0.25">
      <c r="BF60601" s="1"/>
    </row>
    <row r="60602" spans="58:58" x14ac:dyDescent="0.25">
      <c r="BF60602" s="1"/>
    </row>
    <row r="60603" spans="58:58" x14ac:dyDescent="0.25">
      <c r="BF60603" s="1"/>
    </row>
    <row r="60604" spans="58:58" x14ac:dyDescent="0.25">
      <c r="BF60604" s="1"/>
    </row>
    <row r="60605" spans="58:58" x14ac:dyDescent="0.25">
      <c r="BF60605" s="1"/>
    </row>
    <row r="60606" spans="58:58" x14ac:dyDescent="0.25">
      <c r="BF60606" s="1"/>
    </row>
    <row r="60607" spans="58:58" x14ac:dyDescent="0.25">
      <c r="BF60607" s="1"/>
    </row>
    <row r="60608" spans="58:58" x14ac:dyDescent="0.25">
      <c r="BF60608" s="1"/>
    </row>
    <row r="60609" spans="58:58" x14ac:dyDescent="0.25">
      <c r="BF60609" s="1"/>
    </row>
    <row r="60610" spans="58:58" x14ac:dyDescent="0.25">
      <c r="BF60610" s="1"/>
    </row>
    <row r="60611" spans="58:58" x14ac:dyDescent="0.25">
      <c r="BF60611" s="1"/>
    </row>
    <row r="60612" spans="58:58" x14ac:dyDescent="0.25">
      <c r="BF60612" s="1"/>
    </row>
    <row r="60613" spans="58:58" x14ac:dyDescent="0.25">
      <c r="BF60613" s="1"/>
    </row>
    <row r="60614" spans="58:58" x14ac:dyDescent="0.25">
      <c r="BF60614" s="1"/>
    </row>
    <row r="60615" spans="58:58" x14ac:dyDescent="0.25">
      <c r="BF60615" s="1"/>
    </row>
    <row r="60616" spans="58:58" x14ac:dyDescent="0.25">
      <c r="BF60616" s="1"/>
    </row>
    <row r="60617" spans="58:58" x14ac:dyDescent="0.25">
      <c r="BF60617" s="1"/>
    </row>
    <row r="60618" spans="58:58" x14ac:dyDescent="0.25">
      <c r="BF60618" s="1"/>
    </row>
    <row r="60619" spans="58:58" x14ac:dyDescent="0.25">
      <c r="BF60619" s="1"/>
    </row>
    <row r="60620" spans="58:58" x14ac:dyDescent="0.25">
      <c r="BF60620" s="1"/>
    </row>
    <row r="60621" spans="58:58" x14ac:dyDescent="0.25">
      <c r="BF60621" s="1"/>
    </row>
    <row r="60622" spans="58:58" x14ac:dyDescent="0.25">
      <c r="BF60622" s="1"/>
    </row>
    <row r="60623" spans="58:58" x14ac:dyDescent="0.25">
      <c r="BF60623" s="1"/>
    </row>
    <row r="60624" spans="58:58" x14ac:dyDescent="0.25">
      <c r="BF60624" s="1"/>
    </row>
    <row r="60625" spans="58:58" x14ac:dyDescent="0.25">
      <c r="BF60625" s="1"/>
    </row>
    <row r="60626" spans="58:58" x14ac:dyDescent="0.25">
      <c r="BF60626" s="1"/>
    </row>
    <row r="60627" spans="58:58" x14ac:dyDescent="0.25">
      <c r="BF60627" s="1"/>
    </row>
    <row r="60628" spans="58:58" x14ac:dyDescent="0.25">
      <c r="BF60628" s="1"/>
    </row>
    <row r="60629" spans="58:58" x14ac:dyDescent="0.25">
      <c r="BF60629" s="1"/>
    </row>
    <row r="60630" spans="58:58" x14ac:dyDescent="0.25">
      <c r="BF60630" s="1"/>
    </row>
    <row r="60631" spans="58:58" x14ac:dyDescent="0.25">
      <c r="BF60631" s="1"/>
    </row>
    <row r="60632" spans="58:58" x14ac:dyDescent="0.25">
      <c r="BF60632" s="1"/>
    </row>
    <row r="60633" spans="58:58" x14ac:dyDescent="0.25">
      <c r="BF60633" s="1"/>
    </row>
    <row r="60634" spans="58:58" x14ac:dyDescent="0.25">
      <c r="BF60634" s="1"/>
    </row>
    <row r="60635" spans="58:58" x14ac:dyDescent="0.25">
      <c r="BF60635" s="1"/>
    </row>
    <row r="60636" spans="58:58" x14ac:dyDescent="0.25">
      <c r="BF60636" s="1"/>
    </row>
    <row r="60637" spans="58:58" x14ac:dyDescent="0.25">
      <c r="BF60637" s="1"/>
    </row>
    <row r="60638" spans="58:58" x14ac:dyDescent="0.25">
      <c r="BF60638" s="1"/>
    </row>
    <row r="60639" spans="58:58" x14ac:dyDescent="0.25">
      <c r="BF60639" s="1"/>
    </row>
    <row r="60640" spans="58:58" x14ac:dyDescent="0.25">
      <c r="BF60640" s="1"/>
    </row>
    <row r="60641" spans="58:58" x14ac:dyDescent="0.25">
      <c r="BF60641" s="1"/>
    </row>
    <row r="60642" spans="58:58" x14ac:dyDescent="0.25">
      <c r="BF60642" s="1"/>
    </row>
    <row r="60643" spans="58:58" x14ac:dyDescent="0.25">
      <c r="BF60643" s="1"/>
    </row>
    <row r="60644" spans="58:58" x14ac:dyDescent="0.25">
      <c r="BF60644" s="1"/>
    </row>
    <row r="60645" spans="58:58" x14ac:dyDescent="0.25">
      <c r="BF60645" s="1"/>
    </row>
    <row r="60646" spans="58:58" x14ac:dyDescent="0.25">
      <c r="BF60646" s="1"/>
    </row>
    <row r="60647" spans="58:58" x14ac:dyDescent="0.25">
      <c r="BF60647" s="1"/>
    </row>
    <row r="60648" spans="58:58" x14ac:dyDescent="0.25">
      <c r="BF60648" s="1"/>
    </row>
    <row r="60649" spans="58:58" x14ac:dyDescent="0.25">
      <c r="BF60649" s="1"/>
    </row>
    <row r="60650" spans="58:58" x14ac:dyDescent="0.25">
      <c r="BF60650" s="1"/>
    </row>
    <row r="60651" spans="58:58" x14ac:dyDescent="0.25">
      <c r="BF60651" s="1"/>
    </row>
    <row r="60652" spans="58:58" x14ac:dyDescent="0.25">
      <c r="BF60652" s="1"/>
    </row>
    <row r="60653" spans="58:58" x14ac:dyDescent="0.25">
      <c r="BF60653" s="1"/>
    </row>
    <row r="60654" spans="58:58" x14ac:dyDescent="0.25">
      <c r="BF60654" s="1"/>
    </row>
    <row r="60655" spans="58:58" x14ac:dyDescent="0.25">
      <c r="BF60655" s="1"/>
    </row>
    <row r="60656" spans="58:58" x14ac:dyDescent="0.25">
      <c r="BF60656" s="1"/>
    </row>
    <row r="60657" spans="58:58" x14ac:dyDescent="0.25">
      <c r="BF60657" s="1"/>
    </row>
    <row r="60658" spans="58:58" x14ac:dyDescent="0.25">
      <c r="BF60658" s="1"/>
    </row>
    <row r="60659" spans="58:58" x14ac:dyDescent="0.25">
      <c r="BF60659" s="1"/>
    </row>
    <row r="60660" spans="58:58" x14ac:dyDescent="0.25">
      <c r="BF60660" s="1"/>
    </row>
    <row r="60661" spans="58:58" x14ac:dyDescent="0.25">
      <c r="BF60661" s="1"/>
    </row>
    <row r="60662" spans="58:58" x14ac:dyDescent="0.25">
      <c r="BF60662" s="1"/>
    </row>
    <row r="60663" spans="58:58" x14ac:dyDescent="0.25">
      <c r="BF60663" s="1"/>
    </row>
    <row r="60664" spans="58:58" x14ac:dyDescent="0.25">
      <c r="BF60664" s="1"/>
    </row>
    <row r="60665" spans="58:58" x14ac:dyDescent="0.25">
      <c r="BF60665" s="1"/>
    </row>
    <row r="60666" spans="58:58" x14ac:dyDescent="0.25">
      <c r="BF60666" s="1"/>
    </row>
    <row r="60667" spans="58:58" x14ac:dyDescent="0.25">
      <c r="BF60667" s="1"/>
    </row>
    <row r="60668" spans="58:58" x14ac:dyDescent="0.25">
      <c r="BF60668" s="1"/>
    </row>
    <row r="60669" spans="58:58" x14ac:dyDescent="0.25">
      <c r="BF60669" s="1"/>
    </row>
    <row r="60670" spans="58:58" x14ac:dyDescent="0.25">
      <c r="BF60670" s="1"/>
    </row>
    <row r="60671" spans="58:58" x14ac:dyDescent="0.25">
      <c r="BF60671" s="1"/>
    </row>
    <row r="60672" spans="58:58" x14ac:dyDescent="0.25">
      <c r="BF60672" s="1"/>
    </row>
    <row r="60673" spans="58:58" x14ac:dyDescent="0.25">
      <c r="BF60673" s="1"/>
    </row>
    <row r="60674" spans="58:58" x14ac:dyDescent="0.25">
      <c r="BF60674" s="1"/>
    </row>
    <row r="60675" spans="58:58" x14ac:dyDescent="0.25">
      <c r="BF60675" s="1"/>
    </row>
    <row r="60676" spans="58:58" x14ac:dyDescent="0.25">
      <c r="BF60676" s="1"/>
    </row>
    <row r="60677" spans="58:58" x14ac:dyDescent="0.25">
      <c r="BF60677" s="1"/>
    </row>
    <row r="60678" spans="58:58" x14ac:dyDescent="0.25">
      <c r="BF60678" s="1"/>
    </row>
    <row r="60679" spans="58:58" x14ac:dyDescent="0.25">
      <c r="BF60679" s="1"/>
    </row>
    <row r="60680" spans="58:58" x14ac:dyDescent="0.25">
      <c r="BF60680" s="1"/>
    </row>
    <row r="60681" spans="58:58" x14ac:dyDescent="0.25">
      <c r="BF60681" s="1"/>
    </row>
    <row r="60682" spans="58:58" x14ac:dyDescent="0.25">
      <c r="BF60682" s="1"/>
    </row>
    <row r="60683" spans="58:58" x14ac:dyDescent="0.25">
      <c r="BF60683" s="1"/>
    </row>
    <row r="60684" spans="58:58" x14ac:dyDescent="0.25">
      <c r="BF60684" s="1"/>
    </row>
    <row r="60685" spans="58:58" x14ac:dyDescent="0.25">
      <c r="BF60685" s="1"/>
    </row>
    <row r="60686" spans="58:58" x14ac:dyDescent="0.25">
      <c r="BF60686" s="1"/>
    </row>
    <row r="60687" spans="58:58" x14ac:dyDescent="0.25">
      <c r="BF60687" s="1"/>
    </row>
    <row r="60688" spans="58:58" x14ac:dyDescent="0.25">
      <c r="BF60688" s="1"/>
    </row>
    <row r="60689" spans="58:58" x14ac:dyDescent="0.25">
      <c r="BF60689" s="1"/>
    </row>
    <row r="60690" spans="58:58" x14ac:dyDescent="0.25">
      <c r="BF60690" s="1"/>
    </row>
    <row r="60691" spans="58:58" x14ac:dyDescent="0.25">
      <c r="BF60691" s="1"/>
    </row>
    <row r="60692" spans="58:58" x14ac:dyDescent="0.25">
      <c r="BF60692" s="1"/>
    </row>
    <row r="60693" spans="58:58" x14ac:dyDescent="0.25">
      <c r="BF60693" s="1"/>
    </row>
    <row r="60694" spans="58:58" x14ac:dyDescent="0.25">
      <c r="BF60694" s="1"/>
    </row>
    <row r="60695" spans="58:58" x14ac:dyDescent="0.25">
      <c r="BF60695" s="1"/>
    </row>
    <row r="60696" spans="58:58" x14ac:dyDescent="0.25">
      <c r="BF60696" s="1"/>
    </row>
    <row r="60697" spans="58:58" x14ac:dyDescent="0.25">
      <c r="BF60697" s="1"/>
    </row>
    <row r="60698" spans="58:58" x14ac:dyDescent="0.25">
      <c r="BF60698" s="1"/>
    </row>
    <row r="60699" spans="58:58" x14ac:dyDescent="0.25">
      <c r="BF60699" s="1"/>
    </row>
    <row r="60700" spans="58:58" x14ac:dyDescent="0.25">
      <c r="BF60700" s="1"/>
    </row>
    <row r="60701" spans="58:58" x14ac:dyDescent="0.25">
      <c r="BF60701" s="1"/>
    </row>
    <row r="60702" spans="58:58" x14ac:dyDescent="0.25">
      <c r="BF60702" s="1"/>
    </row>
    <row r="60703" spans="58:58" x14ac:dyDescent="0.25">
      <c r="BF60703" s="1"/>
    </row>
    <row r="60704" spans="58:58" x14ac:dyDescent="0.25">
      <c r="BF60704" s="1"/>
    </row>
    <row r="60705" spans="58:58" x14ac:dyDescent="0.25">
      <c r="BF60705" s="1"/>
    </row>
    <row r="60706" spans="58:58" x14ac:dyDescent="0.25">
      <c r="BF60706" s="1"/>
    </row>
    <row r="60707" spans="58:58" x14ac:dyDescent="0.25">
      <c r="BF60707" s="1"/>
    </row>
    <row r="60708" spans="58:58" x14ac:dyDescent="0.25">
      <c r="BF60708" s="1"/>
    </row>
    <row r="60709" spans="58:58" x14ac:dyDescent="0.25">
      <c r="BF60709" s="1"/>
    </row>
    <row r="60710" spans="58:58" x14ac:dyDescent="0.25">
      <c r="BF60710" s="1"/>
    </row>
    <row r="60711" spans="58:58" x14ac:dyDescent="0.25">
      <c r="BF60711" s="1"/>
    </row>
    <row r="60712" spans="58:58" x14ac:dyDescent="0.25">
      <c r="BF60712" s="1"/>
    </row>
    <row r="60713" spans="58:58" x14ac:dyDescent="0.25">
      <c r="BF60713" s="1"/>
    </row>
    <row r="60714" spans="58:58" x14ac:dyDescent="0.25">
      <c r="BF60714" s="1"/>
    </row>
    <row r="60715" spans="58:58" x14ac:dyDescent="0.25">
      <c r="BF60715" s="1"/>
    </row>
    <row r="60716" spans="58:58" x14ac:dyDescent="0.25">
      <c r="BF60716" s="1"/>
    </row>
    <row r="60717" spans="58:58" x14ac:dyDescent="0.25">
      <c r="BF60717" s="1"/>
    </row>
    <row r="60718" spans="58:58" x14ac:dyDescent="0.25">
      <c r="BF60718" s="1"/>
    </row>
    <row r="60719" spans="58:58" x14ac:dyDescent="0.25">
      <c r="BF60719" s="1"/>
    </row>
    <row r="60720" spans="58:58" x14ac:dyDescent="0.25">
      <c r="BF60720" s="1"/>
    </row>
    <row r="60721" spans="58:58" x14ac:dyDescent="0.25">
      <c r="BF60721" s="1"/>
    </row>
    <row r="60722" spans="58:58" x14ac:dyDescent="0.25">
      <c r="BF60722" s="1"/>
    </row>
    <row r="60723" spans="58:58" x14ac:dyDescent="0.25">
      <c r="BF60723" s="1"/>
    </row>
    <row r="60724" spans="58:58" x14ac:dyDescent="0.25">
      <c r="BF60724" s="1"/>
    </row>
    <row r="60725" spans="58:58" x14ac:dyDescent="0.25">
      <c r="BF60725" s="1"/>
    </row>
    <row r="60726" spans="58:58" x14ac:dyDescent="0.25">
      <c r="BF60726" s="1"/>
    </row>
    <row r="60727" spans="58:58" x14ac:dyDescent="0.25">
      <c r="BF60727" s="1"/>
    </row>
    <row r="60728" spans="58:58" x14ac:dyDescent="0.25">
      <c r="BF60728" s="1"/>
    </row>
    <row r="60729" spans="58:58" x14ac:dyDescent="0.25">
      <c r="BF60729" s="1"/>
    </row>
    <row r="60730" spans="58:58" x14ac:dyDescent="0.25">
      <c r="BF60730" s="1"/>
    </row>
    <row r="60731" spans="58:58" x14ac:dyDescent="0.25">
      <c r="BF60731" s="1"/>
    </row>
    <row r="60732" spans="58:58" x14ac:dyDescent="0.25">
      <c r="BF60732" s="1"/>
    </row>
    <row r="60733" spans="58:58" x14ac:dyDescent="0.25">
      <c r="BF60733" s="1"/>
    </row>
    <row r="60734" spans="58:58" x14ac:dyDescent="0.25">
      <c r="BF60734" s="1"/>
    </row>
    <row r="60735" spans="58:58" x14ac:dyDescent="0.25">
      <c r="BF60735" s="1"/>
    </row>
    <row r="60736" spans="58:58" x14ac:dyDescent="0.25">
      <c r="BF60736" s="1"/>
    </row>
    <row r="60737" spans="58:58" x14ac:dyDescent="0.25">
      <c r="BF60737" s="1"/>
    </row>
    <row r="60738" spans="58:58" x14ac:dyDescent="0.25">
      <c r="BF60738" s="1"/>
    </row>
    <row r="60739" spans="58:58" x14ac:dyDescent="0.25">
      <c r="BF60739" s="1"/>
    </row>
    <row r="60740" spans="58:58" x14ac:dyDescent="0.25">
      <c r="BF60740" s="1"/>
    </row>
    <row r="60741" spans="58:58" x14ac:dyDescent="0.25">
      <c r="BF60741" s="1"/>
    </row>
    <row r="60742" spans="58:58" x14ac:dyDescent="0.25">
      <c r="BF60742" s="1"/>
    </row>
    <row r="60743" spans="58:58" x14ac:dyDescent="0.25">
      <c r="BF60743" s="1"/>
    </row>
    <row r="60744" spans="58:58" x14ac:dyDescent="0.25">
      <c r="BF60744" s="1"/>
    </row>
    <row r="60745" spans="58:58" x14ac:dyDescent="0.25">
      <c r="BF60745" s="1"/>
    </row>
    <row r="60746" spans="58:58" x14ac:dyDescent="0.25">
      <c r="BF60746" s="1"/>
    </row>
    <row r="60747" spans="58:58" x14ac:dyDescent="0.25">
      <c r="BF60747" s="1"/>
    </row>
    <row r="60748" spans="58:58" x14ac:dyDescent="0.25">
      <c r="BF60748" s="1"/>
    </row>
    <row r="60749" spans="58:58" x14ac:dyDescent="0.25">
      <c r="BF60749" s="1"/>
    </row>
    <row r="60750" spans="58:58" x14ac:dyDescent="0.25">
      <c r="BF60750" s="1"/>
    </row>
    <row r="60751" spans="58:58" x14ac:dyDescent="0.25">
      <c r="BF60751" s="1"/>
    </row>
    <row r="60752" spans="58:58" x14ac:dyDescent="0.25">
      <c r="BF60752" s="1"/>
    </row>
    <row r="60753" spans="58:58" x14ac:dyDescent="0.25">
      <c r="BF60753" s="1"/>
    </row>
    <row r="60754" spans="58:58" x14ac:dyDescent="0.25">
      <c r="BF60754" s="1"/>
    </row>
    <row r="60755" spans="58:58" x14ac:dyDescent="0.25">
      <c r="BF60755" s="1"/>
    </row>
    <row r="60756" spans="58:58" x14ac:dyDescent="0.25">
      <c r="BF60756" s="1"/>
    </row>
    <row r="60757" spans="58:58" x14ac:dyDescent="0.25">
      <c r="BF60757" s="1"/>
    </row>
    <row r="60758" spans="58:58" x14ac:dyDescent="0.25">
      <c r="BF60758" s="1"/>
    </row>
    <row r="60759" spans="58:58" x14ac:dyDescent="0.25">
      <c r="BF60759" s="1"/>
    </row>
    <row r="60760" spans="58:58" x14ac:dyDescent="0.25">
      <c r="BF60760" s="1"/>
    </row>
    <row r="60761" spans="58:58" x14ac:dyDescent="0.25">
      <c r="BF60761" s="1"/>
    </row>
    <row r="60762" spans="58:58" x14ac:dyDescent="0.25">
      <c r="BF60762" s="1"/>
    </row>
    <row r="60763" spans="58:58" x14ac:dyDescent="0.25">
      <c r="BF60763" s="1"/>
    </row>
    <row r="60764" spans="58:58" x14ac:dyDescent="0.25">
      <c r="BF60764" s="1"/>
    </row>
    <row r="60765" spans="58:58" x14ac:dyDescent="0.25">
      <c r="BF60765" s="1"/>
    </row>
    <row r="60766" spans="58:58" x14ac:dyDescent="0.25">
      <c r="BF60766" s="1"/>
    </row>
    <row r="60767" spans="58:58" x14ac:dyDescent="0.25">
      <c r="BF60767" s="1"/>
    </row>
    <row r="60768" spans="58:58" x14ac:dyDescent="0.25">
      <c r="BF60768" s="1"/>
    </row>
    <row r="60769" spans="58:58" x14ac:dyDescent="0.25">
      <c r="BF60769" s="1"/>
    </row>
    <row r="60770" spans="58:58" x14ac:dyDescent="0.25">
      <c r="BF60770" s="1"/>
    </row>
    <row r="60771" spans="58:58" x14ac:dyDescent="0.25">
      <c r="BF60771" s="1"/>
    </row>
    <row r="60772" spans="58:58" x14ac:dyDescent="0.25">
      <c r="BF60772" s="1"/>
    </row>
    <row r="60773" spans="58:58" x14ac:dyDescent="0.25">
      <c r="BF60773" s="1"/>
    </row>
    <row r="60774" spans="58:58" x14ac:dyDescent="0.25">
      <c r="BF60774" s="1"/>
    </row>
    <row r="60775" spans="58:58" x14ac:dyDescent="0.25">
      <c r="BF60775" s="1"/>
    </row>
    <row r="60776" spans="58:58" x14ac:dyDescent="0.25">
      <c r="BF60776" s="1"/>
    </row>
    <row r="60777" spans="58:58" x14ac:dyDescent="0.25">
      <c r="BF60777" s="1"/>
    </row>
    <row r="60778" spans="58:58" x14ac:dyDescent="0.25">
      <c r="BF60778" s="1"/>
    </row>
    <row r="60779" spans="58:58" x14ac:dyDescent="0.25">
      <c r="BF60779" s="1"/>
    </row>
    <row r="60780" spans="58:58" x14ac:dyDescent="0.25">
      <c r="BF60780" s="1"/>
    </row>
    <row r="60781" spans="58:58" x14ac:dyDescent="0.25">
      <c r="BF60781" s="1"/>
    </row>
    <row r="60782" spans="58:58" x14ac:dyDescent="0.25">
      <c r="BF60782" s="1"/>
    </row>
    <row r="60783" spans="58:58" x14ac:dyDescent="0.25">
      <c r="BF60783" s="1"/>
    </row>
    <row r="60784" spans="58:58" x14ac:dyDescent="0.25">
      <c r="BF60784" s="1"/>
    </row>
    <row r="60785" spans="58:58" x14ac:dyDescent="0.25">
      <c r="BF60785" s="1"/>
    </row>
    <row r="60786" spans="58:58" x14ac:dyDescent="0.25">
      <c r="BF60786" s="1"/>
    </row>
    <row r="60787" spans="58:58" x14ac:dyDescent="0.25">
      <c r="BF60787" s="1"/>
    </row>
    <row r="60788" spans="58:58" x14ac:dyDescent="0.25">
      <c r="BF60788" s="1"/>
    </row>
    <row r="60789" spans="58:58" x14ac:dyDescent="0.25">
      <c r="BF60789" s="1"/>
    </row>
    <row r="60790" spans="58:58" x14ac:dyDescent="0.25">
      <c r="BF60790" s="1"/>
    </row>
    <row r="60791" spans="58:58" x14ac:dyDescent="0.25">
      <c r="BF60791" s="1"/>
    </row>
    <row r="60792" spans="58:58" x14ac:dyDescent="0.25">
      <c r="BF60792" s="1"/>
    </row>
    <row r="60793" spans="58:58" x14ac:dyDescent="0.25">
      <c r="BF60793" s="1"/>
    </row>
    <row r="60794" spans="58:58" x14ac:dyDescent="0.25">
      <c r="BF60794" s="1"/>
    </row>
    <row r="60795" spans="58:58" x14ac:dyDescent="0.25">
      <c r="BF60795" s="1"/>
    </row>
    <row r="60796" spans="58:58" x14ac:dyDescent="0.25">
      <c r="BF60796" s="1"/>
    </row>
    <row r="60797" spans="58:58" x14ac:dyDescent="0.25">
      <c r="BF60797" s="1"/>
    </row>
    <row r="60798" spans="58:58" x14ac:dyDescent="0.25">
      <c r="BF60798" s="1"/>
    </row>
    <row r="60799" spans="58:58" x14ac:dyDescent="0.25">
      <c r="BF60799" s="1"/>
    </row>
    <row r="60800" spans="58:58" x14ac:dyDescent="0.25">
      <c r="BF60800" s="1"/>
    </row>
    <row r="60801" spans="58:58" x14ac:dyDescent="0.25">
      <c r="BF60801" s="1"/>
    </row>
    <row r="60802" spans="58:58" x14ac:dyDescent="0.25">
      <c r="BF60802" s="1"/>
    </row>
    <row r="60803" spans="58:58" x14ac:dyDescent="0.25">
      <c r="BF60803" s="1"/>
    </row>
    <row r="60804" spans="58:58" x14ac:dyDescent="0.25">
      <c r="BF60804" s="1"/>
    </row>
    <row r="60805" spans="58:58" x14ac:dyDescent="0.25">
      <c r="BF60805" s="1"/>
    </row>
    <row r="60806" spans="58:58" x14ac:dyDescent="0.25">
      <c r="BF60806" s="1"/>
    </row>
    <row r="60807" spans="58:58" x14ac:dyDescent="0.25">
      <c r="BF60807" s="1"/>
    </row>
    <row r="60808" spans="58:58" x14ac:dyDescent="0.25">
      <c r="BF60808" s="1"/>
    </row>
    <row r="60809" spans="58:58" x14ac:dyDescent="0.25">
      <c r="BF60809" s="1"/>
    </row>
    <row r="60810" spans="58:58" x14ac:dyDescent="0.25">
      <c r="BF60810" s="1"/>
    </row>
    <row r="60811" spans="58:58" x14ac:dyDescent="0.25">
      <c r="BF60811" s="1"/>
    </row>
    <row r="60812" spans="58:58" x14ac:dyDescent="0.25">
      <c r="BF60812" s="1"/>
    </row>
    <row r="60813" spans="58:58" x14ac:dyDescent="0.25">
      <c r="BF60813" s="1"/>
    </row>
    <row r="60814" spans="58:58" x14ac:dyDescent="0.25">
      <c r="BF60814" s="1"/>
    </row>
    <row r="60815" spans="58:58" x14ac:dyDescent="0.25">
      <c r="BF60815" s="1"/>
    </row>
    <row r="60816" spans="58:58" x14ac:dyDescent="0.25">
      <c r="BF60816" s="1"/>
    </row>
    <row r="60817" spans="58:58" x14ac:dyDescent="0.25">
      <c r="BF60817" s="1"/>
    </row>
    <row r="60818" spans="58:58" x14ac:dyDescent="0.25">
      <c r="BF60818" s="1"/>
    </row>
    <row r="60819" spans="58:58" x14ac:dyDescent="0.25">
      <c r="BF60819" s="1"/>
    </row>
    <row r="60820" spans="58:58" x14ac:dyDescent="0.25">
      <c r="BF60820" s="1"/>
    </row>
    <row r="60821" spans="58:58" x14ac:dyDescent="0.25">
      <c r="BF60821" s="1"/>
    </row>
    <row r="60822" spans="58:58" x14ac:dyDescent="0.25">
      <c r="BF60822" s="1"/>
    </row>
    <row r="60823" spans="58:58" x14ac:dyDescent="0.25">
      <c r="BF60823" s="1"/>
    </row>
    <row r="60824" spans="58:58" x14ac:dyDescent="0.25">
      <c r="BF60824" s="1"/>
    </row>
    <row r="60825" spans="58:58" x14ac:dyDescent="0.25">
      <c r="BF60825" s="1"/>
    </row>
    <row r="60826" spans="58:58" x14ac:dyDescent="0.25">
      <c r="BF60826" s="1"/>
    </row>
    <row r="60827" spans="58:58" x14ac:dyDescent="0.25">
      <c r="BF60827" s="1"/>
    </row>
    <row r="60828" spans="58:58" x14ac:dyDescent="0.25">
      <c r="BF60828" s="1"/>
    </row>
    <row r="60829" spans="58:58" x14ac:dyDescent="0.25">
      <c r="BF60829" s="1"/>
    </row>
    <row r="60830" spans="58:58" x14ac:dyDescent="0.25">
      <c r="BF60830" s="1"/>
    </row>
    <row r="60831" spans="58:58" x14ac:dyDescent="0.25">
      <c r="BF60831" s="1"/>
    </row>
    <row r="60832" spans="58:58" x14ac:dyDescent="0.25">
      <c r="BF60832" s="1"/>
    </row>
    <row r="60833" spans="58:58" x14ac:dyDescent="0.25">
      <c r="BF60833" s="1"/>
    </row>
    <row r="60834" spans="58:58" x14ac:dyDescent="0.25">
      <c r="BF60834" s="1"/>
    </row>
    <row r="60835" spans="58:58" x14ac:dyDescent="0.25">
      <c r="BF60835" s="1"/>
    </row>
    <row r="60836" spans="58:58" x14ac:dyDescent="0.25">
      <c r="BF60836" s="1"/>
    </row>
    <row r="60837" spans="58:58" x14ac:dyDescent="0.25">
      <c r="BF60837" s="1"/>
    </row>
    <row r="60838" spans="58:58" x14ac:dyDescent="0.25">
      <c r="BF60838" s="1"/>
    </row>
    <row r="60839" spans="58:58" x14ac:dyDescent="0.25">
      <c r="BF60839" s="1"/>
    </row>
    <row r="60840" spans="58:58" x14ac:dyDescent="0.25">
      <c r="BF60840" s="1"/>
    </row>
    <row r="60841" spans="58:58" x14ac:dyDescent="0.25">
      <c r="BF60841" s="1"/>
    </row>
    <row r="60842" spans="58:58" x14ac:dyDescent="0.25">
      <c r="BF60842" s="1"/>
    </row>
    <row r="60843" spans="58:58" x14ac:dyDescent="0.25">
      <c r="BF60843" s="1"/>
    </row>
    <row r="60844" spans="58:58" x14ac:dyDescent="0.25">
      <c r="BF60844" s="1"/>
    </row>
    <row r="60845" spans="58:58" x14ac:dyDescent="0.25">
      <c r="BF60845" s="1"/>
    </row>
    <row r="60846" spans="58:58" x14ac:dyDescent="0.25">
      <c r="BF60846" s="1"/>
    </row>
    <row r="60847" spans="58:58" x14ac:dyDescent="0.25">
      <c r="BF60847" s="1"/>
    </row>
    <row r="60848" spans="58:58" x14ac:dyDescent="0.25">
      <c r="BF60848" s="1"/>
    </row>
    <row r="60849" spans="58:58" x14ac:dyDescent="0.25">
      <c r="BF60849" s="1"/>
    </row>
    <row r="60850" spans="58:58" x14ac:dyDescent="0.25">
      <c r="BF60850" s="1"/>
    </row>
    <row r="60851" spans="58:58" x14ac:dyDescent="0.25">
      <c r="BF60851" s="1"/>
    </row>
    <row r="60852" spans="58:58" x14ac:dyDescent="0.25">
      <c r="BF60852" s="1"/>
    </row>
    <row r="60853" spans="58:58" x14ac:dyDescent="0.25">
      <c r="BF60853" s="1"/>
    </row>
    <row r="60854" spans="58:58" x14ac:dyDescent="0.25">
      <c r="BF60854" s="1"/>
    </row>
    <row r="60855" spans="58:58" x14ac:dyDescent="0.25">
      <c r="BF60855" s="1"/>
    </row>
    <row r="60856" spans="58:58" x14ac:dyDescent="0.25">
      <c r="BF60856" s="1"/>
    </row>
    <row r="60857" spans="58:58" x14ac:dyDescent="0.25">
      <c r="BF60857" s="1"/>
    </row>
    <row r="60858" spans="58:58" x14ac:dyDescent="0.25">
      <c r="BF60858" s="1"/>
    </row>
    <row r="60859" spans="58:58" x14ac:dyDescent="0.25">
      <c r="BF60859" s="1"/>
    </row>
    <row r="60860" spans="58:58" x14ac:dyDescent="0.25">
      <c r="BF60860" s="1"/>
    </row>
    <row r="60861" spans="58:58" x14ac:dyDescent="0.25">
      <c r="BF60861" s="1"/>
    </row>
    <row r="60862" spans="58:58" x14ac:dyDescent="0.25">
      <c r="BF60862" s="1"/>
    </row>
    <row r="60863" spans="58:58" x14ac:dyDescent="0.25">
      <c r="BF60863" s="1"/>
    </row>
    <row r="60864" spans="58:58" x14ac:dyDescent="0.25">
      <c r="BF60864" s="1"/>
    </row>
    <row r="60865" spans="58:58" x14ac:dyDescent="0.25">
      <c r="BF60865" s="1"/>
    </row>
    <row r="60866" spans="58:58" x14ac:dyDescent="0.25">
      <c r="BF60866" s="1"/>
    </row>
    <row r="60867" spans="58:58" x14ac:dyDescent="0.25">
      <c r="BF60867" s="1"/>
    </row>
    <row r="60868" spans="58:58" x14ac:dyDescent="0.25">
      <c r="BF60868" s="1"/>
    </row>
    <row r="60869" spans="58:58" x14ac:dyDescent="0.25">
      <c r="BF60869" s="1"/>
    </row>
    <row r="60870" spans="58:58" x14ac:dyDescent="0.25">
      <c r="BF60870" s="1"/>
    </row>
    <row r="60871" spans="58:58" x14ac:dyDescent="0.25">
      <c r="BF60871" s="1"/>
    </row>
    <row r="60872" spans="58:58" x14ac:dyDescent="0.25">
      <c r="BF60872" s="1"/>
    </row>
    <row r="60873" spans="58:58" x14ac:dyDescent="0.25">
      <c r="BF60873" s="1"/>
    </row>
    <row r="60874" spans="58:58" x14ac:dyDescent="0.25">
      <c r="BF60874" s="1"/>
    </row>
    <row r="60875" spans="58:58" x14ac:dyDescent="0.25">
      <c r="BF60875" s="1"/>
    </row>
    <row r="60876" spans="58:58" x14ac:dyDescent="0.25">
      <c r="BF60876" s="1"/>
    </row>
    <row r="60877" spans="58:58" x14ac:dyDescent="0.25">
      <c r="BF60877" s="1"/>
    </row>
    <row r="60878" spans="58:58" x14ac:dyDescent="0.25">
      <c r="BF60878" s="1"/>
    </row>
    <row r="60879" spans="58:58" x14ac:dyDescent="0.25">
      <c r="BF60879" s="1"/>
    </row>
    <row r="60880" spans="58:58" x14ac:dyDescent="0.25">
      <c r="BF60880" s="1"/>
    </row>
    <row r="60881" spans="58:58" x14ac:dyDescent="0.25">
      <c r="BF60881" s="1"/>
    </row>
    <row r="60882" spans="58:58" x14ac:dyDescent="0.25">
      <c r="BF60882" s="1"/>
    </row>
    <row r="60883" spans="58:58" x14ac:dyDescent="0.25">
      <c r="BF60883" s="1"/>
    </row>
    <row r="60884" spans="58:58" x14ac:dyDescent="0.25">
      <c r="BF60884" s="1"/>
    </row>
    <row r="60885" spans="58:58" x14ac:dyDescent="0.25">
      <c r="BF60885" s="1"/>
    </row>
    <row r="60886" spans="58:58" x14ac:dyDescent="0.25">
      <c r="BF60886" s="1"/>
    </row>
    <row r="60887" spans="58:58" x14ac:dyDescent="0.25">
      <c r="BF60887" s="1"/>
    </row>
    <row r="60888" spans="58:58" x14ac:dyDescent="0.25">
      <c r="BF60888" s="1"/>
    </row>
    <row r="60889" spans="58:58" x14ac:dyDescent="0.25">
      <c r="BF60889" s="1"/>
    </row>
    <row r="60890" spans="58:58" x14ac:dyDescent="0.25">
      <c r="BF60890" s="1"/>
    </row>
    <row r="60891" spans="58:58" x14ac:dyDescent="0.25">
      <c r="BF60891" s="1"/>
    </row>
    <row r="60892" spans="58:58" x14ac:dyDescent="0.25">
      <c r="BF60892" s="1"/>
    </row>
    <row r="60893" spans="58:58" x14ac:dyDescent="0.25">
      <c r="BF60893" s="1"/>
    </row>
    <row r="60894" spans="58:58" x14ac:dyDescent="0.25">
      <c r="BF60894" s="1"/>
    </row>
    <row r="60895" spans="58:58" x14ac:dyDescent="0.25">
      <c r="BF60895" s="1"/>
    </row>
    <row r="60896" spans="58:58" x14ac:dyDescent="0.25">
      <c r="BF60896" s="1"/>
    </row>
    <row r="60897" spans="58:58" x14ac:dyDescent="0.25">
      <c r="BF60897" s="1"/>
    </row>
    <row r="60898" spans="58:58" x14ac:dyDescent="0.25">
      <c r="BF60898" s="1"/>
    </row>
    <row r="60899" spans="58:58" x14ac:dyDescent="0.25">
      <c r="BF60899" s="1"/>
    </row>
    <row r="60900" spans="58:58" x14ac:dyDescent="0.25">
      <c r="BF60900" s="1"/>
    </row>
    <row r="60901" spans="58:58" x14ac:dyDescent="0.25">
      <c r="BF60901" s="1"/>
    </row>
    <row r="60902" spans="58:58" x14ac:dyDescent="0.25">
      <c r="BF60902" s="1"/>
    </row>
    <row r="60903" spans="58:58" x14ac:dyDescent="0.25">
      <c r="BF60903" s="1"/>
    </row>
    <row r="60904" spans="58:58" x14ac:dyDescent="0.25">
      <c r="BF60904" s="1"/>
    </row>
    <row r="60905" spans="58:58" x14ac:dyDescent="0.25">
      <c r="BF60905" s="1"/>
    </row>
    <row r="60906" spans="58:58" x14ac:dyDescent="0.25">
      <c r="BF60906" s="1"/>
    </row>
    <row r="60907" spans="58:58" x14ac:dyDescent="0.25">
      <c r="BF60907" s="1"/>
    </row>
    <row r="60908" spans="58:58" x14ac:dyDescent="0.25">
      <c r="BF60908" s="1"/>
    </row>
    <row r="60909" spans="58:58" x14ac:dyDescent="0.25">
      <c r="BF60909" s="1"/>
    </row>
    <row r="60910" spans="58:58" x14ac:dyDescent="0.25">
      <c r="BF60910" s="1"/>
    </row>
    <row r="60911" spans="58:58" x14ac:dyDescent="0.25">
      <c r="BF60911" s="1"/>
    </row>
    <row r="60912" spans="58:58" x14ac:dyDescent="0.25">
      <c r="BF60912" s="1"/>
    </row>
    <row r="60913" spans="58:58" x14ac:dyDescent="0.25">
      <c r="BF60913" s="1"/>
    </row>
    <row r="60914" spans="58:58" x14ac:dyDescent="0.25">
      <c r="BF60914" s="1"/>
    </row>
    <row r="60915" spans="58:58" x14ac:dyDescent="0.25">
      <c r="BF60915" s="1"/>
    </row>
    <row r="60916" spans="58:58" x14ac:dyDescent="0.25">
      <c r="BF60916" s="1"/>
    </row>
    <row r="60917" spans="58:58" x14ac:dyDescent="0.25">
      <c r="BF60917" s="1"/>
    </row>
    <row r="60918" spans="58:58" x14ac:dyDescent="0.25">
      <c r="BF60918" s="1"/>
    </row>
    <row r="60919" spans="58:58" x14ac:dyDescent="0.25">
      <c r="BF60919" s="1"/>
    </row>
    <row r="60920" spans="58:58" x14ac:dyDescent="0.25">
      <c r="BF60920" s="1"/>
    </row>
    <row r="60921" spans="58:58" x14ac:dyDescent="0.25">
      <c r="BF60921" s="1"/>
    </row>
    <row r="60922" spans="58:58" x14ac:dyDescent="0.25">
      <c r="BF60922" s="1"/>
    </row>
    <row r="60923" spans="58:58" x14ac:dyDescent="0.25">
      <c r="BF60923" s="1"/>
    </row>
    <row r="60924" spans="58:58" x14ac:dyDescent="0.25">
      <c r="BF60924" s="1"/>
    </row>
    <row r="60925" spans="58:58" x14ac:dyDescent="0.25">
      <c r="BF60925" s="1"/>
    </row>
    <row r="60926" spans="58:58" x14ac:dyDescent="0.25">
      <c r="BF60926" s="1"/>
    </row>
    <row r="60927" spans="58:58" x14ac:dyDescent="0.25">
      <c r="BF60927" s="1"/>
    </row>
    <row r="60928" spans="58:58" x14ac:dyDescent="0.25">
      <c r="BF60928" s="1"/>
    </row>
    <row r="60929" spans="58:58" x14ac:dyDescent="0.25">
      <c r="BF60929" s="1"/>
    </row>
    <row r="60930" spans="58:58" x14ac:dyDescent="0.25">
      <c r="BF60930" s="1"/>
    </row>
    <row r="60931" spans="58:58" x14ac:dyDescent="0.25">
      <c r="BF60931" s="1"/>
    </row>
    <row r="60932" spans="58:58" x14ac:dyDescent="0.25">
      <c r="BF60932" s="1"/>
    </row>
    <row r="60933" spans="58:58" x14ac:dyDescent="0.25">
      <c r="BF60933" s="1"/>
    </row>
    <row r="60934" spans="58:58" x14ac:dyDescent="0.25">
      <c r="BF60934" s="1"/>
    </row>
    <row r="60935" spans="58:58" x14ac:dyDescent="0.25">
      <c r="BF60935" s="1"/>
    </row>
    <row r="60936" spans="58:58" x14ac:dyDescent="0.25">
      <c r="BF60936" s="1"/>
    </row>
    <row r="60937" spans="58:58" x14ac:dyDescent="0.25">
      <c r="BF60937" s="1"/>
    </row>
    <row r="60938" spans="58:58" x14ac:dyDescent="0.25">
      <c r="BF60938" s="1"/>
    </row>
    <row r="60939" spans="58:58" x14ac:dyDescent="0.25">
      <c r="BF60939" s="1"/>
    </row>
    <row r="60940" spans="58:58" x14ac:dyDescent="0.25">
      <c r="BF60940" s="1"/>
    </row>
    <row r="60941" spans="58:58" x14ac:dyDescent="0.25">
      <c r="BF60941" s="1"/>
    </row>
    <row r="60942" spans="58:58" x14ac:dyDescent="0.25">
      <c r="BF60942" s="1"/>
    </row>
    <row r="60943" spans="58:58" x14ac:dyDescent="0.25">
      <c r="BF60943" s="1"/>
    </row>
    <row r="60944" spans="58:58" x14ac:dyDescent="0.25">
      <c r="BF60944" s="1"/>
    </row>
    <row r="60945" spans="58:58" x14ac:dyDescent="0.25">
      <c r="BF60945" s="1"/>
    </row>
    <row r="60946" spans="58:58" x14ac:dyDescent="0.25">
      <c r="BF60946" s="1"/>
    </row>
    <row r="60947" spans="58:58" x14ac:dyDescent="0.25">
      <c r="BF60947" s="1"/>
    </row>
    <row r="60948" spans="58:58" x14ac:dyDescent="0.25">
      <c r="BF60948" s="1"/>
    </row>
    <row r="60949" spans="58:58" x14ac:dyDescent="0.25">
      <c r="BF60949" s="1"/>
    </row>
    <row r="60950" spans="58:58" x14ac:dyDescent="0.25">
      <c r="BF60950" s="1"/>
    </row>
    <row r="60951" spans="58:58" x14ac:dyDescent="0.25">
      <c r="BF60951" s="1"/>
    </row>
    <row r="60952" spans="58:58" x14ac:dyDescent="0.25">
      <c r="BF60952" s="1"/>
    </row>
    <row r="60953" spans="58:58" x14ac:dyDescent="0.25">
      <c r="BF60953" s="1"/>
    </row>
    <row r="60954" spans="58:58" x14ac:dyDescent="0.25">
      <c r="BF60954" s="1"/>
    </row>
    <row r="60955" spans="58:58" x14ac:dyDescent="0.25">
      <c r="BF60955" s="1"/>
    </row>
    <row r="60956" spans="58:58" x14ac:dyDescent="0.25">
      <c r="BF60956" s="1"/>
    </row>
    <row r="60957" spans="58:58" x14ac:dyDescent="0.25">
      <c r="BF60957" s="1"/>
    </row>
    <row r="60958" spans="58:58" x14ac:dyDescent="0.25">
      <c r="BF60958" s="1"/>
    </row>
    <row r="60959" spans="58:58" x14ac:dyDescent="0.25">
      <c r="BF60959" s="1"/>
    </row>
    <row r="60960" spans="58:58" x14ac:dyDescent="0.25">
      <c r="BF60960" s="1"/>
    </row>
    <row r="60961" spans="58:58" x14ac:dyDescent="0.25">
      <c r="BF60961" s="1"/>
    </row>
    <row r="60962" spans="58:58" x14ac:dyDescent="0.25">
      <c r="BF60962" s="1"/>
    </row>
    <row r="60963" spans="58:58" x14ac:dyDescent="0.25">
      <c r="BF60963" s="1"/>
    </row>
    <row r="60964" spans="58:58" x14ac:dyDescent="0.25">
      <c r="BF60964" s="1"/>
    </row>
    <row r="60965" spans="58:58" x14ac:dyDescent="0.25">
      <c r="BF60965" s="1"/>
    </row>
    <row r="60966" spans="58:58" x14ac:dyDescent="0.25">
      <c r="BF60966" s="1"/>
    </row>
    <row r="60967" spans="58:58" x14ac:dyDescent="0.25">
      <c r="BF60967" s="1"/>
    </row>
    <row r="60968" spans="58:58" x14ac:dyDescent="0.25">
      <c r="BF60968" s="1"/>
    </row>
    <row r="60969" spans="58:58" x14ac:dyDescent="0.25">
      <c r="BF60969" s="1"/>
    </row>
    <row r="60970" spans="58:58" x14ac:dyDescent="0.25">
      <c r="BF60970" s="1"/>
    </row>
    <row r="60971" spans="58:58" x14ac:dyDescent="0.25">
      <c r="BF60971" s="1"/>
    </row>
    <row r="60972" spans="58:58" x14ac:dyDescent="0.25">
      <c r="BF60972" s="1"/>
    </row>
    <row r="60973" spans="58:58" x14ac:dyDescent="0.25">
      <c r="BF60973" s="1"/>
    </row>
    <row r="60974" spans="58:58" x14ac:dyDescent="0.25">
      <c r="BF60974" s="1"/>
    </row>
    <row r="60975" spans="58:58" x14ac:dyDescent="0.25">
      <c r="BF60975" s="1"/>
    </row>
    <row r="60976" spans="58:58" x14ac:dyDescent="0.25">
      <c r="BF60976" s="1"/>
    </row>
    <row r="60977" spans="58:58" x14ac:dyDescent="0.25">
      <c r="BF60977" s="1"/>
    </row>
    <row r="60978" spans="58:58" x14ac:dyDescent="0.25">
      <c r="BF60978" s="1"/>
    </row>
    <row r="60979" spans="58:58" x14ac:dyDescent="0.25">
      <c r="BF60979" s="1"/>
    </row>
    <row r="60980" spans="58:58" x14ac:dyDescent="0.25">
      <c r="BF60980" s="1"/>
    </row>
    <row r="60981" spans="58:58" x14ac:dyDescent="0.25">
      <c r="BF60981" s="1"/>
    </row>
    <row r="60982" spans="58:58" x14ac:dyDescent="0.25">
      <c r="BF60982" s="1"/>
    </row>
    <row r="60983" spans="58:58" x14ac:dyDescent="0.25">
      <c r="BF60983" s="1"/>
    </row>
    <row r="60984" spans="58:58" x14ac:dyDescent="0.25">
      <c r="BF60984" s="1"/>
    </row>
    <row r="60985" spans="58:58" x14ac:dyDescent="0.25">
      <c r="BF60985" s="1"/>
    </row>
    <row r="60986" spans="58:58" x14ac:dyDescent="0.25">
      <c r="BF60986" s="1"/>
    </row>
    <row r="60987" spans="58:58" x14ac:dyDescent="0.25">
      <c r="BF60987" s="1"/>
    </row>
    <row r="60988" spans="58:58" x14ac:dyDescent="0.25">
      <c r="BF60988" s="1"/>
    </row>
    <row r="60989" spans="58:58" x14ac:dyDescent="0.25">
      <c r="BF60989" s="1"/>
    </row>
    <row r="60990" spans="58:58" x14ac:dyDescent="0.25">
      <c r="BF60990" s="1"/>
    </row>
    <row r="60991" spans="58:58" x14ac:dyDescent="0.25">
      <c r="BF60991" s="1"/>
    </row>
    <row r="60992" spans="58:58" x14ac:dyDescent="0.25">
      <c r="BF60992" s="1"/>
    </row>
    <row r="60993" spans="58:58" x14ac:dyDescent="0.25">
      <c r="BF60993" s="1"/>
    </row>
    <row r="60994" spans="58:58" x14ac:dyDescent="0.25">
      <c r="BF60994" s="1"/>
    </row>
    <row r="60995" spans="58:58" x14ac:dyDescent="0.25">
      <c r="BF60995" s="1"/>
    </row>
    <row r="60996" spans="58:58" x14ac:dyDescent="0.25">
      <c r="BF60996" s="1"/>
    </row>
    <row r="60997" spans="58:58" x14ac:dyDescent="0.25">
      <c r="BF60997" s="1"/>
    </row>
    <row r="60998" spans="58:58" x14ac:dyDescent="0.25">
      <c r="BF60998" s="1"/>
    </row>
    <row r="60999" spans="58:58" x14ac:dyDescent="0.25">
      <c r="BF60999" s="1"/>
    </row>
    <row r="61000" spans="58:58" x14ac:dyDescent="0.25">
      <c r="BF61000" s="1"/>
    </row>
    <row r="61001" spans="58:58" x14ac:dyDescent="0.25">
      <c r="BF61001" s="1"/>
    </row>
    <row r="61002" spans="58:58" x14ac:dyDescent="0.25">
      <c r="BF61002" s="1"/>
    </row>
    <row r="61003" spans="58:58" x14ac:dyDescent="0.25">
      <c r="BF61003" s="1"/>
    </row>
    <row r="61004" spans="58:58" x14ac:dyDescent="0.25">
      <c r="BF61004" s="1"/>
    </row>
    <row r="61005" spans="58:58" x14ac:dyDescent="0.25">
      <c r="BF61005" s="1"/>
    </row>
    <row r="61006" spans="58:58" x14ac:dyDescent="0.25">
      <c r="BF61006" s="1"/>
    </row>
    <row r="61007" spans="58:58" x14ac:dyDescent="0.25">
      <c r="BF61007" s="1"/>
    </row>
    <row r="61008" spans="58:58" x14ac:dyDescent="0.25">
      <c r="BF61008" s="1"/>
    </row>
    <row r="61009" spans="58:58" x14ac:dyDescent="0.25">
      <c r="BF61009" s="1"/>
    </row>
    <row r="61010" spans="58:58" x14ac:dyDescent="0.25">
      <c r="BF61010" s="1"/>
    </row>
    <row r="61011" spans="58:58" x14ac:dyDescent="0.25">
      <c r="BF61011" s="1"/>
    </row>
    <row r="61012" spans="58:58" x14ac:dyDescent="0.25">
      <c r="BF61012" s="1"/>
    </row>
    <row r="61013" spans="58:58" x14ac:dyDescent="0.25">
      <c r="BF61013" s="1"/>
    </row>
    <row r="61014" spans="58:58" x14ac:dyDescent="0.25">
      <c r="BF61014" s="1"/>
    </row>
    <row r="61015" spans="58:58" x14ac:dyDescent="0.25">
      <c r="BF61015" s="1"/>
    </row>
    <row r="61016" spans="58:58" x14ac:dyDescent="0.25">
      <c r="BF61016" s="1"/>
    </row>
    <row r="61017" spans="58:58" x14ac:dyDescent="0.25">
      <c r="BF61017" s="1"/>
    </row>
    <row r="61018" spans="58:58" x14ac:dyDescent="0.25">
      <c r="BF61018" s="1"/>
    </row>
    <row r="61019" spans="58:58" x14ac:dyDescent="0.25">
      <c r="BF61019" s="1"/>
    </row>
    <row r="61020" spans="58:58" x14ac:dyDescent="0.25">
      <c r="BF61020" s="1"/>
    </row>
    <row r="61021" spans="58:58" x14ac:dyDescent="0.25">
      <c r="BF61021" s="1"/>
    </row>
    <row r="61022" spans="58:58" x14ac:dyDescent="0.25">
      <c r="BF61022" s="1"/>
    </row>
    <row r="61023" spans="58:58" x14ac:dyDescent="0.25">
      <c r="BF61023" s="1"/>
    </row>
    <row r="61024" spans="58:58" x14ac:dyDescent="0.25">
      <c r="BF61024" s="1"/>
    </row>
    <row r="61025" spans="58:58" x14ac:dyDescent="0.25">
      <c r="BF61025" s="1"/>
    </row>
    <row r="61026" spans="58:58" x14ac:dyDescent="0.25">
      <c r="BF61026" s="1"/>
    </row>
    <row r="61027" spans="58:58" x14ac:dyDescent="0.25">
      <c r="BF61027" s="1"/>
    </row>
    <row r="61028" spans="58:58" x14ac:dyDescent="0.25">
      <c r="BF61028" s="1"/>
    </row>
    <row r="61029" spans="58:58" x14ac:dyDescent="0.25">
      <c r="BF61029" s="1"/>
    </row>
    <row r="61030" spans="58:58" x14ac:dyDescent="0.25">
      <c r="BF61030" s="1"/>
    </row>
    <row r="61031" spans="58:58" x14ac:dyDescent="0.25">
      <c r="BF61031" s="1"/>
    </row>
    <row r="61032" spans="58:58" x14ac:dyDescent="0.25">
      <c r="BF61032" s="1"/>
    </row>
    <row r="61033" spans="58:58" x14ac:dyDescent="0.25">
      <c r="BF61033" s="1"/>
    </row>
    <row r="61034" spans="58:58" x14ac:dyDescent="0.25">
      <c r="BF61034" s="1"/>
    </row>
    <row r="61035" spans="58:58" x14ac:dyDescent="0.25">
      <c r="BF61035" s="1"/>
    </row>
    <row r="61036" spans="58:58" x14ac:dyDescent="0.25">
      <c r="BF61036" s="1"/>
    </row>
    <row r="61037" spans="58:58" x14ac:dyDescent="0.25">
      <c r="BF61037" s="1"/>
    </row>
    <row r="61038" spans="58:58" x14ac:dyDescent="0.25">
      <c r="BF61038" s="1"/>
    </row>
    <row r="61039" spans="58:58" x14ac:dyDescent="0.25">
      <c r="BF61039" s="1"/>
    </row>
    <row r="61040" spans="58:58" x14ac:dyDescent="0.25">
      <c r="BF61040" s="1"/>
    </row>
    <row r="61041" spans="58:58" x14ac:dyDescent="0.25">
      <c r="BF61041" s="1"/>
    </row>
    <row r="61042" spans="58:58" x14ac:dyDescent="0.25">
      <c r="BF61042" s="1"/>
    </row>
    <row r="61043" spans="58:58" x14ac:dyDescent="0.25">
      <c r="BF61043" s="1"/>
    </row>
    <row r="61044" spans="58:58" x14ac:dyDescent="0.25">
      <c r="BF61044" s="1"/>
    </row>
    <row r="61045" spans="58:58" x14ac:dyDescent="0.25">
      <c r="BF61045" s="1"/>
    </row>
    <row r="61046" spans="58:58" x14ac:dyDescent="0.25">
      <c r="BF61046" s="1"/>
    </row>
    <row r="61047" spans="58:58" x14ac:dyDescent="0.25">
      <c r="BF61047" s="1"/>
    </row>
    <row r="61048" spans="58:58" x14ac:dyDescent="0.25">
      <c r="BF61048" s="1"/>
    </row>
    <row r="61049" spans="58:58" x14ac:dyDescent="0.25">
      <c r="BF61049" s="1"/>
    </row>
    <row r="61050" spans="58:58" x14ac:dyDescent="0.25">
      <c r="BF61050" s="1"/>
    </row>
    <row r="61051" spans="58:58" x14ac:dyDescent="0.25">
      <c r="BF61051" s="1"/>
    </row>
    <row r="61052" spans="58:58" x14ac:dyDescent="0.25">
      <c r="BF61052" s="1"/>
    </row>
    <row r="61053" spans="58:58" x14ac:dyDescent="0.25">
      <c r="BF61053" s="1"/>
    </row>
    <row r="61054" spans="58:58" x14ac:dyDescent="0.25">
      <c r="BF61054" s="1"/>
    </row>
    <row r="61055" spans="58:58" x14ac:dyDescent="0.25">
      <c r="BF61055" s="1"/>
    </row>
    <row r="61056" spans="58:58" x14ac:dyDescent="0.25">
      <c r="BF61056" s="1"/>
    </row>
    <row r="61057" spans="58:58" x14ac:dyDescent="0.25">
      <c r="BF61057" s="1"/>
    </row>
    <row r="61058" spans="58:58" x14ac:dyDescent="0.25">
      <c r="BF61058" s="1"/>
    </row>
    <row r="61059" spans="58:58" x14ac:dyDescent="0.25">
      <c r="BF61059" s="1"/>
    </row>
    <row r="61060" spans="58:58" x14ac:dyDescent="0.25">
      <c r="BF61060" s="1"/>
    </row>
    <row r="61061" spans="58:58" x14ac:dyDescent="0.25">
      <c r="BF61061" s="1"/>
    </row>
    <row r="61062" spans="58:58" x14ac:dyDescent="0.25">
      <c r="BF61062" s="1"/>
    </row>
    <row r="61063" spans="58:58" x14ac:dyDescent="0.25">
      <c r="BF61063" s="1"/>
    </row>
    <row r="61064" spans="58:58" x14ac:dyDescent="0.25">
      <c r="BF61064" s="1"/>
    </row>
    <row r="61065" spans="58:58" x14ac:dyDescent="0.25">
      <c r="BF61065" s="1"/>
    </row>
    <row r="61066" spans="58:58" x14ac:dyDescent="0.25">
      <c r="BF61066" s="1"/>
    </row>
    <row r="61067" spans="58:58" x14ac:dyDescent="0.25">
      <c r="BF61067" s="1"/>
    </row>
    <row r="61068" spans="58:58" x14ac:dyDescent="0.25">
      <c r="BF61068" s="1"/>
    </row>
    <row r="61069" spans="58:58" x14ac:dyDescent="0.25">
      <c r="BF61069" s="1"/>
    </row>
    <row r="61070" spans="58:58" x14ac:dyDescent="0.25">
      <c r="BF61070" s="1"/>
    </row>
    <row r="61071" spans="58:58" x14ac:dyDescent="0.25">
      <c r="BF61071" s="1"/>
    </row>
    <row r="61072" spans="58:58" x14ac:dyDescent="0.25">
      <c r="BF61072" s="1"/>
    </row>
    <row r="61073" spans="58:58" x14ac:dyDescent="0.25">
      <c r="BF61073" s="1"/>
    </row>
    <row r="61074" spans="58:58" x14ac:dyDescent="0.25">
      <c r="BF61074" s="1"/>
    </row>
    <row r="61075" spans="58:58" x14ac:dyDescent="0.25">
      <c r="BF61075" s="1"/>
    </row>
    <row r="61076" spans="58:58" x14ac:dyDescent="0.25">
      <c r="BF61076" s="1"/>
    </row>
    <row r="61077" spans="58:58" x14ac:dyDescent="0.25">
      <c r="BF61077" s="1"/>
    </row>
    <row r="61078" spans="58:58" x14ac:dyDescent="0.25">
      <c r="BF61078" s="1"/>
    </row>
    <row r="61079" spans="58:58" x14ac:dyDescent="0.25">
      <c r="BF61079" s="1"/>
    </row>
    <row r="61080" spans="58:58" x14ac:dyDescent="0.25">
      <c r="BF61080" s="1"/>
    </row>
    <row r="61081" spans="58:58" x14ac:dyDescent="0.25">
      <c r="BF61081" s="1"/>
    </row>
    <row r="61082" spans="58:58" x14ac:dyDescent="0.25">
      <c r="BF61082" s="1"/>
    </row>
    <row r="61083" spans="58:58" x14ac:dyDescent="0.25">
      <c r="BF61083" s="1"/>
    </row>
    <row r="61084" spans="58:58" x14ac:dyDescent="0.25">
      <c r="BF61084" s="1"/>
    </row>
    <row r="61085" spans="58:58" x14ac:dyDescent="0.25">
      <c r="BF61085" s="1"/>
    </row>
    <row r="61086" spans="58:58" x14ac:dyDescent="0.25">
      <c r="BF61086" s="1"/>
    </row>
    <row r="61087" spans="58:58" x14ac:dyDescent="0.25">
      <c r="BF61087" s="1"/>
    </row>
    <row r="61088" spans="58:58" x14ac:dyDescent="0.25">
      <c r="BF61088" s="1"/>
    </row>
    <row r="61089" spans="58:58" x14ac:dyDescent="0.25">
      <c r="BF61089" s="1"/>
    </row>
    <row r="61090" spans="58:58" x14ac:dyDescent="0.25">
      <c r="BF61090" s="1"/>
    </row>
    <row r="61091" spans="58:58" x14ac:dyDescent="0.25">
      <c r="BF61091" s="1"/>
    </row>
    <row r="61092" spans="58:58" x14ac:dyDescent="0.25">
      <c r="BF61092" s="1"/>
    </row>
    <row r="61093" spans="58:58" x14ac:dyDescent="0.25">
      <c r="BF61093" s="1"/>
    </row>
    <row r="61094" spans="58:58" x14ac:dyDescent="0.25">
      <c r="BF61094" s="1"/>
    </row>
    <row r="61095" spans="58:58" x14ac:dyDescent="0.25">
      <c r="BF61095" s="1"/>
    </row>
    <row r="61096" spans="58:58" x14ac:dyDescent="0.25">
      <c r="BF61096" s="1"/>
    </row>
    <row r="61097" spans="58:58" x14ac:dyDescent="0.25">
      <c r="BF61097" s="1"/>
    </row>
    <row r="61098" spans="58:58" x14ac:dyDescent="0.25">
      <c r="BF61098" s="1"/>
    </row>
    <row r="61099" spans="58:58" x14ac:dyDescent="0.25">
      <c r="BF61099" s="1"/>
    </row>
    <row r="61100" spans="58:58" x14ac:dyDescent="0.25">
      <c r="BF61100" s="1"/>
    </row>
    <row r="61101" spans="58:58" x14ac:dyDescent="0.25">
      <c r="BF61101" s="1"/>
    </row>
    <row r="61102" spans="58:58" x14ac:dyDescent="0.25">
      <c r="BF61102" s="1"/>
    </row>
    <row r="61103" spans="58:58" x14ac:dyDescent="0.25">
      <c r="BF61103" s="1"/>
    </row>
    <row r="61104" spans="58:58" x14ac:dyDescent="0.25">
      <c r="BF61104" s="1"/>
    </row>
    <row r="61105" spans="58:58" x14ac:dyDescent="0.25">
      <c r="BF61105" s="1"/>
    </row>
    <row r="61106" spans="58:58" x14ac:dyDescent="0.25">
      <c r="BF61106" s="1"/>
    </row>
    <row r="61107" spans="58:58" x14ac:dyDescent="0.25">
      <c r="BF61107" s="1"/>
    </row>
    <row r="61108" spans="58:58" x14ac:dyDescent="0.25">
      <c r="BF61108" s="1"/>
    </row>
    <row r="61109" spans="58:58" x14ac:dyDescent="0.25">
      <c r="BF61109" s="1"/>
    </row>
    <row r="61110" spans="58:58" x14ac:dyDescent="0.25">
      <c r="BF61110" s="1"/>
    </row>
    <row r="61111" spans="58:58" x14ac:dyDescent="0.25">
      <c r="BF61111" s="1"/>
    </row>
    <row r="61112" spans="58:58" x14ac:dyDescent="0.25">
      <c r="BF61112" s="1"/>
    </row>
    <row r="61113" spans="58:58" x14ac:dyDescent="0.25">
      <c r="BF61113" s="1"/>
    </row>
    <row r="61114" spans="58:58" x14ac:dyDescent="0.25">
      <c r="BF61114" s="1"/>
    </row>
    <row r="61115" spans="58:58" x14ac:dyDescent="0.25">
      <c r="BF61115" s="1"/>
    </row>
    <row r="61116" spans="58:58" x14ac:dyDescent="0.25">
      <c r="BF61116" s="1"/>
    </row>
    <row r="61117" spans="58:58" x14ac:dyDescent="0.25">
      <c r="BF61117" s="1"/>
    </row>
    <row r="61118" spans="58:58" x14ac:dyDescent="0.25">
      <c r="BF61118" s="1"/>
    </row>
    <row r="61119" spans="58:58" x14ac:dyDescent="0.25">
      <c r="BF61119" s="1"/>
    </row>
    <row r="61120" spans="58:58" x14ac:dyDescent="0.25">
      <c r="BF61120" s="1"/>
    </row>
    <row r="61121" spans="58:58" x14ac:dyDescent="0.25">
      <c r="BF61121" s="1"/>
    </row>
    <row r="61122" spans="58:58" x14ac:dyDescent="0.25">
      <c r="BF61122" s="1"/>
    </row>
    <row r="61123" spans="58:58" x14ac:dyDescent="0.25">
      <c r="BF61123" s="1"/>
    </row>
    <row r="61124" spans="58:58" x14ac:dyDescent="0.25">
      <c r="BF61124" s="1"/>
    </row>
    <row r="61125" spans="58:58" x14ac:dyDescent="0.25">
      <c r="BF61125" s="1"/>
    </row>
    <row r="61126" spans="58:58" x14ac:dyDescent="0.25">
      <c r="BF61126" s="1"/>
    </row>
    <row r="61127" spans="58:58" x14ac:dyDescent="0.25">
      <c r="BF61127" s="1"/>
    </row>
    <row r="61128" spans="58:58" x14ac:dyDescent="0.25">
      <c r="BF61128" s="1"/>
    </row>
    <row r="61129" spans="58:58" x14ac:dyDescent="0.25">
      <c r="BF61129" s="1"/>
    </row>
    <row r="61130" spans="58:58" x14ac:dyDescent="0.25">
      <c r="BF61130" s="1"/>
    </row>
    <row r="61131" spans="58:58" x14ac:dyDescent="0.25">
      <c r="BF61131" s="1"/>
    </row>
    <row r="61132" spans="58:58" x14ac:dyDescent="0.25">
      <c r="BF61132" s="1"/>
    </row>
    <row r="61133" spans="58:58" x14ac:dyDescent="0.25">
      <c r="BF61133" s="1"/>
    </row>
    <row r="61134" spans="58:58" x14ac:dyDescent="0.25">
      <c r="BF61134" s="1"/>
    </row>
    <row r="61135" spans="58:58" x14ac:dyDescent="0.25">
      <c r="BF61135" s="1"/>
    </row>
    <row r="61136" spans="58:58" x14ac:dyDescent="0.25">
      <c r="BF61136" s="1"/>
    </row>
    <row r="61137" spans="58:58" x14ac:dyDescent="0.25">
      <c r="BF61137" s="1"/>
    </row>
    <row r="61138" spans="58:58" x14ac:dyDescent="0.25">
      <c r="BF61138" s="1"/>
    </row>
    <row r="61139" spans="58:58" x14ac:dyDescent="0.25">
      <c r="BF61139" s="1"/>
    </row>
    <row r="61140" spans="58:58" x14ac:dyDescent="0.25">
      <c r="BF61140" s="1"/>
    </row>
    <row r="61141" spans="58:58" x14ac:dyDescent="0.25">
      <c r="BF61141" s="1"/>
    </row>
    <row r="61142" spans="58:58" x14ac:dyDescent="0.25">
      <c r="BF61142" s="1"/>
    </row>
    <row r="61143" spans="58:58" x14ac:dyDescent="0.25">
      <c r="BF61143" s="1"/>
    </row>
    <row r="61144" spans="58:58" x14ac:dyDescent="0.25">
      <c r="BF61144" s="1"/>
    </row>
    <row r="61145" spans="58:58" x14ac:dyDescent="0.25">
      <c r="BF61145" s="1"/>
    </row>
    <row r="61146" spans="58:58" x14ac:dyDescent="0.25">
      <c r="BF61146" s="1"/>
    </row>
    <row r="61147" spans="58:58" x14ac:dyDescent="0.25">
      <c r="BF61147" s="1"/>
    </row>
    <row r="61148" spans="58:58" x14ac:dyDescent="0.25">
      <c r="BF61148" s="1"/>
    </row>
    <row r="61149" spans="58:58" x14ac:dyDescent="0.25">
      <c r="BF61149" s="1"/>
    </row>
    <row r="61150" spans="58:58" x14ac:dyDescent="0.25">
      <c r="BF61150" s="1"/>
    </row>
    <row r="61151" spans="58:58" x14ac:dyDescent="0.25">
      <c r="BF61151" s="1"/>
    </row>
    <row r="61152" spans="58:58" x14ac:dyDescent="0.25">
      <c r="BF61152" s="1"/>
    </row>
    <row r="61153" spans="58:58" x14ac:dyDescent="0.25">
      <c r="BF61153" s="1"/>
    </row>
    <row r="61154" spans="58:58" x14ac:dyDescent="0.25">
      <c r="BF61154" s="1"/>
    </row>
    <row r="61155" spans="58:58" x14ac:dyDescent="0.25">
      <c r="BF61155" s="1"/>
    </row>
    <row r="61156" spans="58:58" x14ac:dyDescent="0.25">
      <c r="BF61156" s="1"/>
    </row>
    <row r="61157" spans="58:58" x14ac:dyDescent="0.25">
      <c r="BF61157" s="1"/>
    </row>
    <row r="61158" spans="58:58" x14ac:dyDescent="0.25">
      <c r="BF61158" s="1"/>
    </row>
    <row r="61159" spans="58:58" x14ac:dyDescent="0.25">
      <c r="BF61159" s="1"/>
    </row>
    <row r="61160" spans="58:58" x14ac:dyDescent="0.25">
      <c r="BF61160" s="1"/>
    </row>
    <row r="61161" spans="58:58" x14ac:dyDescent="0.25">
      <c r="BF61161" s="1"/>
    </row>
    <row r="61162" spans="58:58" x14ac:dyDescent="0.25">
      <c r="BF61162" s="1"/>
    </row>
    <row r="61163" spans="58:58" x14ac:dyDescent="0.25">
      <c r="BF61163" s="1"/>
    </row>
    <row r="61164" spans="58:58" x14ac:dyDescent="0.25">
      <c r="BF61164" s="1"/>
    </row>
    <row r="61165" spans="58:58" x14ac:dyDescent="0.25">
      <c r="BF61165" s="1"/>
    </row>
    <row r="61166" spans="58:58" x14ac:dyDescent="0.25">
      <c r="BF61166" s="1"/>
    </row>
    <row r="61167" spans="58:58" x14ac:dyDescent="0.25">
      <c r="BF61167" s="1"/>
    </row>
    <row r="61168" spans="58:58" x14ac:dyDescent="0.25">
      <c r="BF61168" s="1"/>
    </row>
    <row r="61169" spans="58:58" x14ac:dyDescent="0.25">
      <c r="BF61169" s="1"/>
    </row>
    <row r="61170" spans="58:58" x14ac:dyDescent="0.25">
      <c r="BF61170" s="1"/>
    </row>
    <row r="61171" spans="58:58" x14ac:dyDescent="0.25">
      <c r="BF61171" s="1"/>
    </row>
    <row r="61172" spans="58:58" x14ac:dyDescent="0.25">
      <c r="BF61172" s="1"/>
    </row>
    <row r="61173" spans="58:58" x14ac:dyDescent="0.25">
      <c r="BF61173" s="1"/>
    </row>
    <row r="61174" spans="58:58" x14ac:dyDescent="0.25">
      <c r="BF61174" s="1"/>
    </row>
    <row r="61175" spans="58:58" x14ac:dyDescent="0.25">
      <c r="BF61175" s="1"/>
    </row>
    <row r="61176" spans="58:58" x14ac:dyDescent="0.25">
      <c r="BF61176" s="1"/>
    </row>
    <row r="61177" spans="58:58" x14ac:dyDescent="0.25">
      <c r="BF61177" s="1"/>
    </row>
    <row r="61178" spans="58:58" x14ac:dyDescent="0.25">
      <c r="BF61178" s="1"/>
    </row>
    <row r="61179" spans="58:58" x14ac:dyDescent="0.25">
      <c r="BF61179" s="1"/>
    </row>
    <row r="61180" spans="58:58" x14ac:dyDescent="0.25">
      <c r="BF61180" s="1"/>
    </row>
    <row r="61181" spans="58:58" x14ac:dyDescent="0.25">
      <c r="BF61181" s="1"/>
    </row>
    <row r="61182" spans="58:58" x14ac:dyDescent="0.25">
      <c r="BF61182" s="1"/>
    </row>
    <row r="61183" spans="58:58" x14ac:dyDescent="0.25">
      <c r="BF61183" s="1"/>
    </row>
    <row r="61184" spans="58:58" x14ac:dyDescent="0.25">
      <c r="BF61184" s="1"/>
    </row>
    <row r="61185" spans="58:58" x14ac:dyDescent="0.25">
      <c r="BF61185" s="1"/>
    </row>
    <row r="61186" spans="58:58" x14ac:dyDescent="0.25">
      <c r="BF61186" s="1"/>
    </row>
    <row r="61187" spans="58:58" x14ac:dyDescent="0.25">
      <c r="BF61187" s="1"/>
    </row>
    <row r="61188" spans="58:58" x14ac:dyDescent="0.25">
      <c r="BF61188" s="1"/>
    </row>
    <row r="61189" spans="58:58" x14ac:dyDescent="0.25">
      <c r="BF61189" s="1"/>
    </row>
    <row r="61190" spans="58:58" x14ac:dyDescent="0.25">
      <c r="BF61190" s="1"/>
    </row>
    <row r="61191" spans="58:58" x14ac:dyDescent="0.25">
      <c r="BF61191" s="1"/>
    </row>
    <row r="61192" spans="58:58" x14ac:dyDescent="0.25">
      <c r="BF61192" s="1"/>
    </row>
    <row r="61193" spans="58:58" x14ac:dyDescent="0.25">
      <c r="BF61193" s="1"/>
    </row>
    <row r="61194" spans="58:58" x14ac:dyDescent="0.25">
      <c r="BF61194" s="1"/>
    </row>
    <row r="61195" spans="58:58" x14ac:dyDescent="0.25">
      <c r="BF61195" s="1"/>
    </row>
    <row r="61196" spans="58:58" x14ac:dyDescent="0.25">
      <c r="BF61196" s="1"/>
    </row>
    <row r="61197" spans="58:58" x14ac:dyDescent="0.25">
      <c r="BF61197" s="1"/>
    </row>
    <row r="61198" spans="58:58" x14ac:dyDescent="0.25">
      <c r="BF61198" s="1"/>
    </row>
    <row r="61199" spans="58:58" x14ac:dyDescent="0.25">
      <c r="BF61199" s="1"/>
    </row>
    <row r="61200" spans="58:58" x14ac:dyDescent="0.25">
      <c r="BF61200" s="1"/>
    </row>
    <row r="61201" spans="58:58" x14ac:dyDescent="0.25">
      <c r="BF61201" s="1"/>
    </row>
    <row r="61202" spans="58:58" x14ac:dyDescent="0.25">
      <c r="BF61202" s="1"/>
    </row>
    <row r="61203" spans="58:58" x14ac:dyDescent="0.25">
      <c r="BF61203" s="1"/>
    </row>
    <row r="61204" spans="58:58" x14ac:dyDescent="0.25">
      <c r="BF61204" s="1"/>
    </row>
    <row r="61205" spans="58:58" x14ac:dyDescent="0.25">
      <c r="BF61205" s="1"/>
    </row>
    <row r="61206" spans="58:58" x14ac:dyDescent="0.25">
      <c r="BF61206" s="1"/>
    </row>
    <row r="61207" spans="58:58" x14ac:dyDescent="0.25">
      <c r="BF61207" s="1"/>
    </row>
    <row r="61208" spans="58:58" x14ac:dyDescent="0.25">
      <c r="BF61208" s="1"/>
    </row>
    <row r="61209" spans="58:58" x14ac:dyDescent="0.25">
      <c r="BF61209" s="1"/>
    </row>
    <row r="61210" spans="58:58" x14ac:dyDescent="0.25">
      <c r="BF61210" s="1"/>
    </row>
    <row r="61211" spans="58:58" x14ac:dyDescent="0.25">
      <c r="BF61211" s="1"/>
    </row>
    <row r="61212" spans="58:58" x14ac:dyDescent="0.25">
      <c r="BF61212" s="1"/>
    </row>
    <row r="61213" spans="58:58" x14ac:dyDescent="0.25">
      <c r="BF61213" s="1"/>
    </row>
    <row r="61214" spans="58:58" x14ac:dyDescent="0.25">
      <c r="BF61214" s="1"/>
    </row>
    <row r="61215" spans="58:58" x14ac:dyDescent="0.25">
      <c r="BF61215" s="1"/>
    </row>
    <row r="61216" spans="58:58" x14ac:dyDescent="0.25">
      <c r="BF61216" s="1"/>
    </row>
    <row r="61217" spans="58:58" x14ac:dyDescent="0.25">
      <c r="BF61217" s="1"/>
    </row>
    <row r="61218" spans="58:58" x14ac:dyDescent="0.25">
      <c r="BF61218" s="1"/>
    </row>
    <row r="61219" spans="58:58" x14ac:dyDescent="0.25">
      <c r="BF61219" s="1"/>
    </row>
    <row r="61220" spans="58:58" x14ac:dyDescent="0.25">
      <c r="BF61220" s="1"/>
    </row>
    <row r="61221" spans="58:58" x14ac:dyDescent="0.25">
      <c r="BF61221" s="1"/>
    </row>
    <row r="61222" spans="58:58" x14ac:dyDescent="0.25">
      <c r="BF61222" s="1"/>
    </row>
    <row r="61223" spans="58:58" x14ac:dyDescent="0.25">
      <c r="BF61223" s="1"/>
    </row>
    <row r="61224" spans="58:58" x14ac:dyDescent="0.25">
      <c r="BF61224" s="1"/>
    </row>
    <row r="61225" spans="58:58" x14ac:dyDescent="0.25">
      <c r="BF61225" s="1"/>
    </row>
    <row r="61226" spans="58:58" x14ac:dyDescent="0.25">
      <c r="BF61226" s="1"/>
    </row>
    <row r="61227" spans="58:58" x14ac:dyDescent="0.25">
      <c r="BF61227" s="1"/>
    </row>
    <row r="61228" spans="58:58" x14ac:dyDescent="0.25">
      <c r="BF61228" s="1"/>
    </row>
    <row r="61229" spans="58:58" x14ac:dyDescent="0.25">
      <c r="BF61229" s="1"/>
    </row>
    <row r="61230" spans="58:58" x14ac:dyDescent="0.25">
      <c r="BF61230" s="1"/>
    </row>
    <row r="61231" spans="58:58" x14ac:dyDescent="0.25">
      <c r="BF61231" s="1"/>
    </row>
    <row r="61232" spans="58:58" x14ac:dyDescent="0.25">
      <c r="BF61232" s="1"/>
    </row>
    <row r="61233" spans="58:58" x14ac:dyDescent="0.25">
      <c r="BF61233" s="1"/>
    </row>
    <row r="61234" spans="58:58" x14ac:dyDescent="0.25">
      <c r="BF61234" s="1"/>
    </row>
    <row r="61235" spans="58:58" x14ac:dyDescent="0.25">
      <c r="BF61235" s="1"/>
    </row>
    <row r="61236" spans="58:58" x14ac:dyDescent="0.25">
      <c r="BF61236" s="1"/>
    </row>
    <row r="61237" spans="58:58" x14ac:dyDescent="0.25">
      <c r="BF61237" s="1"/>
    </row>
    <row r="61238" spans="58:58" x14ac:dyDescent="0.25">
      <c r="BF61238" s="1"/>
    </row>
    <row r="61239" spans="58:58" x14ac:dyDescent="0.25">
      <c r="BF61239" s="1"/>
    </row>
    <row r="61240" spans="58:58" x14ac:dyDescent="0.25">
      <c r="BF61240" s="1"/>
    </row>
    <row r="61241" spans="58:58" x14ac:dyDescent="0.25">
      <c r="BF61241" s="1"/>
    </row>
    <row r="61242" spans="58:58" x14ac:dyDescent="0.25">
      <c r="BF61242" s="1"/>
    </row>
    <row r="61243" spans="58:58" x14ac:dyDescent="0.25">
      <c r="BF61243" s="1"/>
    </row>
    <row r="61244" spans="58:58" x14ac:dyDescent="0.25">
      <c r="BF61244" s="1"/>
    </row>
    <row r="61245" spans="58:58" x14ac:dyDescent="0.25">
      <c r="BF61245" s="1"/>
    </row>
    <row r="61246" spans="58:58" x14ac:dyDescent="0.25">
      <c r="BF61246" s="1"/>
    </row>
    <row r="61247" spans="58:58" x14ac:dyDescent="0.25">
      <c r="BF61247" s="1"/>
    </row>
    <row r="61248" spans="58:58" x14ac:dyDescent="0.25">
      <c r="BF61248" s="1"/>
    </row>
    <row r="61249" spans="58:58" x14ac:dyDescent="0.25">
      <c r="BF61249" s="1"/>
    </row>
    <row r="61250" spans="58:58" x14ac:dyDescent="0.25">
      <c r="BF61250" s="1"/>
    </row>
    <row r="61251" spans="58:58" x14ac:dyDescent="0.25">
      <c r="BF61251" s="1"/>
    </row>
    <row r="61252" spans="58:58" x14ac:dyDescent="0.25">
      <c r="BF61252" s="1"/>
    </row>
    <row r="61253" spans="58:58" x14ac:dyDescent="0.25">
      <c r="BF61253" s="1"/>
    </row>
    <row r="61254" spans="58:58" x14ac:dyDescent="0.25">
      <c r="BF61254" s="1"/>
    </row>
    <row r="61255" spans="58:58" x14ac:dyDescent="0.25">
      <c r="BF61255" s="1"/>
    </row>
    <row r="61256" spans="58:58" x14ac:dyDescent="0.25">
      <c r="BF61256" s="1"/>
    </row>
    <row r="61257" spans="58:58" x14ac:dyDescent="0.25">
      <c r="BF61257" s="1"/>
    </row>
    <row r="61258" spans="58:58" x14ac:dyDescent="0.25">
      <c r="BF61258" s="1"/>
    </row>
    <row r="61259" spans="58:58" x14ac:dyDescent="0.25">
      <c r="BF61259" s="1"/>
    </row>
    <row r="61260" spans="58:58" x14ac:dyDescent="0.25">
      <c r="BF61260" s="1"/>
    </row>
    <row r="61261" spans="58:58" x14ac:dyDescent="0.25">
      <c r="BF61261" s="1"/>
    </row>
    <row r="61262" spans="58:58" x14ac:dyDescent="0.25">
      <c r="BF61262" s="1"/>
    </row>
    <row r="61263" spans="58:58" x14ac:dyDescent="0.25">
      <c r="BF61263" s="1"/>
    </row>
    <row r="61264" spans="58:58" x14ac:dyDescent="0.25">
      <c r="BF61264" s="1"/>
    </row>
    <row r="61265" spans="58:58" x14ac:dyDescent="0.25">
      <c r="BF61265" s="1"/>
    </row>
    <row r="61266" spans="58:58" x14ac:dyDescent="0.25">
      <c r="BF61266" s="1"/>
    </row>
    <row r="61267" spans="58:58" x14ac:dyDescent="0.25">
      <c r="BF61267" s="1"/>
    </row>
    <row r="61268" spans="58:58" x14ac:dyDescent="0.25">
      <c r="BF61268" s="1"/>
    </row>
    <row r="61269" spans="58:58" x14ac:dyDescent="0.25">
      <c r="BF61269" s="1"/>
    </row>
    <row r="61270" spans="58:58" x14ac:dyDescent="0.25">
      <c r="BF61270" s="1"/>
    </row>
    <row r="61271" spans="58:58" x14ac:dyDescent="0.25">
      <c r="BF61271" s="1"/>
    </row>
    <row r="61272" spans="58:58" x14ac:dyDescent="0.25">
      <c r="BF61272" s="1"/>
    </row>
    <row r="61273" spans="58:58" x14ac:dyDescent="0.25">
      <c r="BF61273" s="1"/>
    </row>
    <row r="61274" spans="58:58" x14ac:dyDescent="0.25">
      <c r="BF61274" s="1"/>
    </row>
    <row r="61275" spans="58:58" x14ac:dyDescent="0.25">
      <c r="BF61275" s="1"/>
    </row>
    <row r="61276" spans="58:58" x14ac:dyDescent="0.25">
      <c r="BF61276" s="1"/>
    </row>
    <row r="61277" spans="58:58" x14ac:dyDescent="0.25">
      <c r="BF61277" s="1"/>
    </row>
    <row r="61278" spans="58:58" x14ac:dyDescent="0.25">
      <c r="BF61278" s="1"/>
    </row>
    <row r="61279" spans="58:58" x14ac:dyDescent="0.25">
      <c r="BF61279" s="1"/>
    </row>
    <row r="61280" spans="58:58" x14ac:dyDescent="0.25">
      <c r="BF61280" s="1"/>
    </row>
    <row r="61281" spans="58:58" x14ac:dyDescent="0.25">
      <c r="BF61281" s="1"/>
    </row>
    <row r="61282" spans="58:58" x14ac:dyDescent="0.25">
      <c r="BF61282" s="1"/>
    </row>
    <row r="61283" spans="58:58" x14ac:dyDescent="0.25">
      <c r="BF61283" s="1"/>
    </row>
    <row r="61284" spans="58:58" x14ac:dyDescent="0.25">
      <c r="BF61284" s="1"/>
    </row>
    <row r="61285" spans="58:58" x14ac:dyDescent="0.25">
      <c r="BF61285" s="1"/>
    </row>
    <row r="61286" spans="58:58" x14ac:dyDescent="0.25">
      <c r="BF61286" s="1"/>
    </row>
    <row r="61287" spans="58:58" x14ac:dyDescent="0.25">
      <c r="BF61287" s="1"/>
    </row>
    <row r="61288" spans="58:58" x14ac:dyDescent="0.25">
      <c r="BF61288" s="1"/>
    </row>
    <row r="61289" spans="58:58" x14ac:dyDescent="0.25">
      <c r="BF61289" s="1"/>
    </row>
    <row r="61290" spans="58:58" x14ac:dyDescent="0.25">
      <c r="BF61290" s="1"/>
    </row>
    <row r="61291" spans="58:58" x14ac:dyDescent="0.25">
      <c r="BF61291" s="1"/>
    </row>
    <row r="61292" spans="58:58" x14ac:dyDescent="0.25">
      <c r="BF61292" s="1"/>
    </row>
    <row r="61293" spans="58:58" x14ac:dyDescent="0.25">
      <c r="BF61293" s="1"/>
    </row>
    <row r="61294" spans="58:58" x14ac:dyDescent="0.25">
      <c r="BF61294" s="1"/>
    </row>
    <row r="61295" spans="58:58" x14ac:dyDescent="0.25">
      <c r="BF61295" s="1"/>
    </row>
    <row r="61296" spans="58:58" x14ac:dyDescent="0.25">
      <c r="BF61296" s="1"/>
    </row>
    <row r="61297" spans="58:58" x14ac:dyDescent="0.25">
      <c r="BF61297" s="1"/>
    </row>
    <row r="61298" spans="58:58" x14ac:dyDescent="0.25">
      <c r="BF61298" s="1"/>
    </row>
    <row r="61299" spans="58:58" x14ac:dyDescent="0.25">
      <c r="BF61299" s="1"/>
    </row>
    <row r="61300" spans="58:58" x14ac:dyDescent="0.25">
      <c r="BF61300" s="1"/>
    </row>
    <row r="61301" spans="58:58" x14ac:dyDescent="0.25">
      <c r="BF61301" s="1"/>
    </row>
    <row r="61302" spans="58:58" x14ac:dyDescent="0.25">
      <c r="BF61302" s="1"/>
    </row>
    <row r="61303" spans="58:58" x14ac:dyDescent="0.25">
      <c r="BF61303" s="1"/>
    </row>
    <row r="61304" spans="58:58" x14ac:dyDescent="0.25">
      <c r="BF61304" s="1"/>
    </row>
    <row r="61305" spans="58:58" x14ac:dyDescent="0.25">
      <c r="BF61305" s="1"/>
    </row>
    <row r="61306" spans="58:58" x14ac:dyDescent="0.25">
      <c r="BF61306" s="1"/>
    </row>
    <row r="61307" spans="58:58" x14ac:dyDescent="0.25">
      <c r="BF61307" s="1"/>
    </row>
    <row r="61308" spans="58:58" x14ac:dyDescent="0.25">
      <c r="BF61308" s="1"/>
    </row>
    <row r="61309" spans="58:58" x14ac:dyDescent="0.25">
      <c r="BF61309" s="1"/>
    </row>
    <row r="61310" spans="58:58" x14ac:dyDescent="0.25">
      <c r="BF61310" s="1"/>
    </row>
    <row r="61311" spans="58:58" x14ac:dyDescent="0.25">
      <c r="BF61311" s="1"/>
    </row>
    <row r="61312" spans="58:58" x14ac:dyDescent="0.25">
      <c r="BF61312" s="1"/>
    </row>
    <row r="61313" spans="58:58" x14ac:dyDescent="0.25">
      <c r="BF61313" s="1"/>
    </row>
    <row r="61314" spans="58:58" x14ac:dyDescent="0.25">
      <c r="BF61314" s="1"/>
    </row>
    <row r="61315" spans="58:58" x14ac:dyDescent="0.25">
      <c r="BF61315" s="1"/>
    </row>
    <row r="61316" spans="58:58" x14ac:dyDescent="0.25">
      <c r="BF61316" s="1"/>
    </row>
    <row r="61317" spans="58:58" x14ac:dyDescent="0.25">
      <c r="BF61317" s="1"/>
    </row>
    <row r="61318" spans="58:58" x14ac:dyDescent="0.25">
      <c r="BF61318" s="1"/>
    </row>
    <row r="61319" spans="58:58" x14ac:dyDescent="0.25">
      <c r="BF61319" s="1"/>
    </row>
    <row r="61320" spans="58:58" x14ac:dyDescent="0.25">
      <c r="BF61320" s="1"/>
    </row>
    <row r="61321" spans="58:58" x14ac:dyDescent="0.25">
      <c r="BF61321" s="1"/>
    </row>
    <row r="61322" spans="58:58" x14ac:dyDescent="0.25">
      <c r="BF61322" s="1"/>
    </row>
    <row r="61323" spans="58:58" x14ac:dyDescent="0.25">
      <c r="BF61323" s="1"/>
    </row>
    <row r="61324" spans="58:58" x14ac:dyDescent="0.25">
      <c r="BF61324" s="1"/>
    </row>
    <row r="61325" spans="58:58" x14ac:dyDescent="0.25">
      <c r="BF61325" s="1"/>
    </row>
    <row r="61326" spans="58:58" x14ac:dyDescent="0.25">
      <c r="BF61326" s="1"/>
    </row>
    <row r="61327" spans="58:58" x14ac:dyDescent="0.25">
      <c r="BF61327" s="1"/>
    </row>
    <row r="61328" spans="58:58" x14ac:dyDescent="0.25">
      <c r="BF61328" s="1"/>
    </row>
    <row r="61329" spans="58:58" x14ac:dyDescent="0.25">
      <c r="BF61329" s="1"/>
    </row>
    <row r="61330" spans="58:58" x14ac:dyDescent="0.25">
      <c r="BF61330" s="1"/>
    </row>
    <row r="61331" spans="58:58" x14ac:dyDescent="0.25">
      <c r="BF61331" s="1"/>
    </row>
    <row r="61332" spans="58:58" x14ac:dyDescent="0.25">
      <c r="BF61332" s="1"/>
    </row>
    <row r="61333" spans="58:58" x14ac:dyDescent="0.25">
      <c r="BF61333" s="1"/>
    </row>
    <row r="61334" spans="58:58" x14ac:dyDescent="0.25">
      <c r="BF61334" s="1"/>
    </row>
    <row r="61335" spans="58:58" x14ac:dyDescent="0.25">
      <c r="BF61335" s="1"/>
    </row>
    <row r="61336" spans="58:58" x14ac:dyDescent="0.25">
      <c r="BF61336" s="1"/>
    </row>
    <row r="61337" spans="58:58" x14ac:dyDescent="0.25">
      <c r="BF61337" s="1"/>
    </row>
    <row r="61338" spans="58:58" x14ac:dyDescent="0.25">
      <c r="BF61338" s="1"/>
    </row>
    <row r="61339" spans="58:58" x14ac:dyDescent="0.25">
      <c r="BF61339" s="1"/>
    </row>
    <row r="61340" spans="58:58" x14ac:dyDescent="0.25">
      <c r="BF61340" s="1"/>
    </row>
    <row r="61341" spans="58:58" x14ac:dyDescent="0.25">
      <c r="BF61341" s="1"/>
    </row>
    <row r="61342" spans="58:58" x14ac:dyDescent="0.25">
      <c r="BF61342" s="1"/>
    </row>
    <row r="61343" spans="58:58" x14ac:dyDescent="0.25">
      <c r="BF61343" s="1"/>
    </row>
    <row r="61344" spans="58:58" x14ac:dyDescent="0.25">
      <c r="BF61344" s="1"/>
    </row>
    <row r="61345" spans="58:58" x14ac:dyDescent="0.25">
      <c r="BF61345" s="1"/>
    </row>
    <row r="61346" spans="58:58" x14ac:dyDescent="0.25">
      <c r="BF61346" s="1"/>
    </row>
    <row r="61347" spans="58:58" x14ac:dyDescent="0.25">
      <c r="BF61347" s="1"/>
    </row>
    <row r="61348" spans="58:58" x14ac:dyDescent="0.25">
      <c r="BF61348" s="1"/>
    </row>
    <row r="61349" spans="58:58" x14ac:dyDescent="0.25">
      <c r="BF61349" s="1"/>
    </row>
    <row r="61350" spans="58:58" x14ac:dyDescent="0.25">
      <c r="BF61350" s="1"/>
    </row>
    <row r="61351" spans="58:58" x14ac:dyDescent="0.25">
      <c r="BF61351" s="1"/>
    </row>
    <row r="61352" spans="58:58" x14ac:dyDescent="0.25">
      <c r="BF61352" s="1"/>
    </row>
    <row r="61353" spans="58:58" x14ac:dyDescent="0.25">
      <c r="BF61353" s="1"/>
    </row>
    <row r="61354" spans="58:58" x14ac:dyDescent="0.25">
      <c r="BF61354" s="1"/>
    </row>
    <row r="61355" spans="58:58" x14ac:dyDescent="0.25">
      <c r="BF61355" s="1"/>
    </row>
    <row r="61356" spans="58:58" x14ac:dyDescent="0.25">
      <c r="BF61356" s="1"/>
    </row>
    <row r="61357" spans="58:58" x14ac:dyDescent="0.25">
      <c r="BF61357" s="1"/>
    </row>
    <row r="61358" spans="58:58" x14ac:dyDescent="0.25">
      <c r="BF61358" s="1"/>
    </row>
    <row r="61359" spans="58:58" x14ac:dyDescent="0.25">
      <c r="BF61359" s="1"/>
    </row>
    <row r="61360" spans="58:58" x14ac:dyDescent="0.25">
      <c r="BF61360" s="1"/>
    </row>
    <row r="61361" spans="58:58" x14ac:dyDescent="0.25">
      <c r="BF61361" s="1"/>
    </row>
    <row r="61362" spans="58:58" x14ac:dyDescent="0.25">
      <c r="BF61362" s="1"/>
    </row>
    <row r="61363" spans="58:58" x14ac:dyDescent="0.25">
      <c r="BF61363" s="1"/>
    </row>
    <row r="61364" spans="58:58" x14ac:dyDescent="0.25">
      <c r="BF61364" s="1"/>
    </row>
    <row r="61365" spans="58:58" x14ac:dyDescent="0.25">
      <c r="BF61365" s="1"/>
    </row>
    <row r="61366" spans="58:58" x14ac:dyDescent="0.25">
      <c r="BF61366" s="1"/>
    </row>
    <row r="61367" spans="58:58" x14ac:dyDescent="0.25">
      <c r="BF61367" s="1"/>
    </row>
    <row r="61368" spans="58:58" x14ac:dyDescent="0.25">
      <c r="BF61368" s="1"/>
    </row>
    <row r="61369" spans="58:58" x14ac:dyDescent="0.25">
      <c r="BF61369" s="1"/>
    </row>
    <row r="61370" spans="58:58" x14ac:dyDescent="0.25">
      <c r="BF61370" s="1"/>
    </row>
    <row r="61371" spans="58:58" x14ac:dyDescent="0.25">
      <c r="BF61371" s="1"/>
    </row>
    <row r="61372" spans="58:58" x14ac:dyDescent="0.25">
      <c r="BF61372" s="1"/>
    </row>
    <row r="61373" spans="58:58" x14ac:dyDescent="0.25">
      <c r="BF61373" s="1"/>
    </row>
    <row r="61374" spans="58:58" x14ac:dyDescent="0.25">
      <c r="BF61374" s="1"/>
    </row>
    <row r="61375" spans="58:58" x14ac:dyDescent="0.25">
      <c r="BF61375" s="1"/>
    </row>
    <row r="61376" spans="58:58" x14ac:dyDescent="0.25">
      <c r="BF61376" s="1"/>
    </row>
    <row r="61377" spans="58:58" x14ac:dyDescent="0.25">
      <c r="BF61377" s="1"/>
    </row>
    <row r="61378" spans="58:58" x14ac:dyDescent="0.25">
      <c r="BF61378" s="1"/>
    </row>
    <row r="61379" spans="58:58" x14ac:dyDescent="0.25">
      <c r="BF61379" s="1"/>
    </row>
    <row r="61380" spans="58:58" x14ac:dyDescent="0.25">
      <c r="BF61380" s="1"/>
    </row>
    <row r="61381" spans="58:58" x14ac:dyDescent="0.25">
      <c r="BF61381" s="1"/>
    </row>
    <row r="61382" spans="58:58" x14ac:dyDescent="0.25">
      <c r="BF61382" s="1"/>
    </row>
    <row r="61383" spans="58:58" x14ac:dyDescent="0.25">
      <c r="BF61383" s="1"/>
    </row>
    <row r="61384" spans="58:58" x14ac:dyDescent="0.25">
      <c r="BF61384" s="1"/>
    </row>
    <row r="61385" spans="58:58" x14ac:dyDescent="0.25">
      <c r="BF61385" s="1"/>
    </row>
    <row r="61386" spans="58:58" x14ac:dyDescent="0.25">
      <c r="BF61386" s="1"/>
    </row>
    <row r="61387" spans="58:58" x14ac:dyDescent="0.25">
      <c r="BF61387" s="1"/>
    </row>
    <row r="61388" spans="58:58" x14ac:dyDescent="0.25">
      <c r="BF61388" s="1"/>
    </row>
    <row r="61389" spans="58:58" x14ac:dyDescent="0.25">
      <c r="BF61389" s="1"/>
    </row>
    <row r="61390" spans="58:58" x14ac:dyDescent="0.25">
      <c r="BF61390" s="1"/>
    </row>
    <row r="61391" spans="58:58" x14ac:dyDescent="0.25">
      <c r="BF61391" s="1"/>
    </row>
    <row r="61392" spans="58:58" x14ac:dyDescent="0.25">
      <c r="BF61392" s="1"/>
    </row>
    <row r="61393" spans="58:58" x14ac:dyDescent="0.25">
      <c r="BF61393" s="1"/>
    </row>
    <row r="61394" spans="58:58" x14ac:dyDescent="0.25">
      <c r="BF61394" s="1"/>
    </row>
    <row r="61395" spans="58:58" x14ac:dyDescent="0.25">
      <c r="BF61395" s="1"/>
    </row>
    <row r="61396" spans="58:58" x14ac:dyDescent="0.25">
      <c r="BF61396" s="1"/>
    </row>
    <row r="61397" spans="58:58" x14ac:dyDescent="0.25">
      <c r="BF61397" s="1"/>
    </row>
    <row r="61398" spans="58:58" x14ac:dyDescent="0.25">
      <c r="BF61398" s="1"/>
    </row>
    <row r="61399" spans="58:58" x14ac:dyDescent="0.25">
      <c r="BF61399" s="1"/>
    </row>
    <row r="61400" spans="58:58" x14ac:dyDescent="0.25">
      <c r="BF61400" s="1"/>
    </row>
    <row r="61401" spans="58:58" x14ac:dyDescent="0.25">
      <c r="BF61401" s="1"/>
    </row>
    <row r="61402" spans="58:58" x14ac:dyDescent="0.25">
      <c r="BF61402" s="1"/>
    </row>
    <row r="61403" spans="58:58" x14ac:dyDescent="0.25">
      <c r="BF61403" s="1"/>
    </row>
    <row r="61404" spans="58:58" x14ac:dyDescent="0.25">
      <c r="BF61404" s="1"/>
    </row>
    <row r="61405" spans="58:58" x14ac:dyDescent="0.25">
      <c r="BF61405" s="1"/>
    </row>
    <row r="61406" spans="58:58" x14ac:dyDescent="0.25">
      <c r="BF61406" s="1"/>
    </row>
    <row r="61407" spans="58:58" x14ac:dyDescent="0.25">
      <c r="BF61407" s="1"/>
    </row>
    <row r="61408" spans="58:58" x14ac:dyDescent="0.25">
      <c r="BF61408" s="1"/>
    </row>
    <row r="61409" spans="58:58" x14ac:dyDescent="0.25">
      <c r="BF61409" s="1"/>
    </row>
    <row r="61410" spans="58:58" x14ac:dyDescent="0.25">
      <c r="BF61410" s="1"/>
    </row>
    <row r="61411" spans="58:58" x14ac:dyDescent="0.25">
      <c r="BF61411" s="1"/>
    </row>
    <row r="61412" spans="58:58" x14ac:dyDescent="0.25">
      <c r="BF61412" s="1"/>
    </row>
    <row r="61413" spans="58:58" x14ac:dyDescent="0.25">
      <c r="BF61413" s="1"/>
    </row>
    <row r="61414" spans="58:58" x14ac:dyDescent="0.25">
      <c r="BF61414" s="1"/>
    </row>
    <row r="61415" spans="58:58" x14ac:dyDescent="0.25">
      <c r="BF61415" s="1"/>
    </row>
    <row r="61416" spans="58:58" x14ac:dyDescent="0.25">
      <c r="BF61416" s="1"/>
    </row>
    <row r="61417" spans="58:58" x14ac:dyDescent="0.25">
      <c r="BF61417" s="1"/>
    </row>
    <row r="61418" spans="58:58" x14ac:dyDescent="0.25">
      <c r="BF61418" s="1"/>
    </row>
    <row r="61419" spans="58:58" x14ac:dyDescent="0.25">
      <c r="BF61419" s="1"/>
    </row>
    <row r="61420" spans="58:58" x14ac:dyDescent="0.25">
      <c r="BF61420" s="1"/>
    </row>
    <row r="61421" spans="58:58" x14ac:dyDescent="0.25">
      <c r="BF61421" s="1"/>
    </row>
    <row r="61422" spans="58:58" x14ac:dyDescent="0.25">
      <c r="BF61422" s="1"/>
    </row>
    <row r="61423" spans="58:58" x14ac:dyDescent="0.25">
      <c r="BF61423" s="1"/>
    </row>
    <row r="61424" spans="58:58" x14ac:dyDescent="0.25">
      <c r="BF61424" s="1"/>
    </row>
    <row r="61425" spans="58:58" x14ac:dyDescent="0.25">
      <c r="BF61425" s="1"/>
    </row>
    <row r="61426" spans="58:58" x14ac:dyDescent="0.25">
      <c r="BF61426" s="1"/>
    </row>
    <row r="61427" spans="58:58" x14ac:dyDescent="0.25">
      <c r="BF61427" s="1"/>
    </row>
    <row r="61428" spans="58:58" x14ac:dyDescent="0.25">
      <c r="BF61428" s="1"/>
    </row>
    <row r="61429" spans="58:58" x14ac:dyDescent="0.25">
      <c r="BF61429" s="1"/>
    </row>
    <row r="61430" spans="58:58" x14ac:dyDescent="0.25">
      <c r="BF61430" s="1"/>
    </row>
    <row r="61431" spans="58:58" x14ac:dyDescent="0.25">
      <c r="BF61431" s="1"/>
    </row>
    <row r="61432" spans="58:58" x14ac:dyDescent="0.25">
      <c r="BF61432" s="1"/>
    </row>
    <row r="61433" spans="58:58" x14ac:dyDescent="0.25">
      <c r="BF61433" s="1"/>
    </row>
    <row r="61434" spans="58:58" x14ac:dyDescent="0.25">
      <c r="BF61434" s="1"/>
    </row>
    <row r="61435" spans="58:58" x14ac:dyDescent="0.25">
      <c r="BF61435" s="1"/>
    </row>
    <row r="61436" spans="58:58" x14ac:dyDescent="0.25">
      <c r="BF61436" s="1"/>
    </row>
    <row r="61437" spans="58:58" x14ac:dyDescent="0.25">
      <c r="BF61437" s="1"/>
    </row>
    <row r="61438" spans="58:58" x14ac:dyDescent="0.25">
      <c r="BF61438" s="1"/>
    </row>
    <row r="61439" spans="58:58" x14ac:dyDescent="0.25">
      <c r="BF61439" s="1"/>
    </row>
    <row r="61440" spans="58:58" x14ac:dyDescent="0.25">
      <c r="BF61440" s="1"/>
    </row>
    <row r="61441" spans="58:58" x14ac:dyDescent="0.25">
      <c r="BF61441" s="1"/>
    </row>
    <row r="61442" spans="58:58" x14ac:dyDescent="0.25">
      <c r="BF61442" s="1"/>
    </row>
    <row r="61443" spans="58:58" x14ac:dyDescent="0.25">
      <c r="BF61443" s="1"/>
    </row>
    <row r="61444" spans="58:58" x14ac:dyDescent="0.25">
      <c r="BF61444" s="1"/>
    </row>
    <row r="61445" spans="58:58" x14ac:dyDescent="0.25">
      <c r="BF61445" s="1"/>
    </row>
    <row r="61446" spans="58:58" x14ac:dyDescent="0.25">
      <c r="BF61446" s="1"/>
    </row>
    <row r="61447" spans="58:58" x14ac:dyDescent="0.25">
      <c r="BF61447" s="1"/>
    </row>
    <row r="61448" spans="58:58" x14ac:dyDescent="0.25">
      <c r="BF61448" s="1"/>
    </row>
    <row r="61449" spans="58:58" x14ac:dyDescent="0.25">
      <c r="BF61449" s="1"/>
    </row>
    <row r="61450" spans="58:58" x14ac:dyDescent="0.25">
      <c r="BF61450" s="1"/>
    </row>
    <row r="61451" spans="58:58" x14ac:dyDescent="0.25">
      <c r="BF61451" s="1"/>
    </row>
    <row r="61452" spans="58:58" x14ac:dyDescent="0.25">
      <c r="BF61452" s="1"/>
    </row>
    <row r="61453" spans="58:58" x14ac:dyDescent="0.25">
      <c r="BF61453" s="1"/>
    </row>
    <row r="61454" spans="58:58" x14ac:dyDescent="0.25">
      <c r="BF61454" s="1"/>
    </row>
    <row r="61455" spans="58:58" x14ac:dyDescent="0.25">
      <c r="BF61455" s="1"/>
    </row>
    <row r="61456" spans="58:58" x14ac:dyDescent="0.25">
      <c r="BF61456" s="1"/>
    </row>
    <row r="61457" spans="58:58" x14ac:dyDescent="0.25">
      <c r="BF61457" s="1"/>
    </row>
    <row r="61458" spans="58:58" x14ac:dyDescent="0.25">
      <c r="BF61458" s="1"/>
    </row>
    <row r="61459" spans="58:58" x14ac:dyDescent="0.25">
      <c r="BF61459" s="1"/>
    </row>
    <row r="61460" spans="58:58" x14ac:dyDescent="0.25">
      <c r="BF61460" s="1"/>
    </row>
    <row r="61461" spans="58:58" x14ac:dyDescent="0.25">
      <c r="BF61461" s="1"/>
    </row>
    <row r="61462" spans="58:58" x14ac:dyDescent="0.25">
      <c r="BF61462" s="1"/>
    </row>
    <row r="61463" spans="58:58" x14ac:dyDescent="0.25">
      <c r="BF61463" s="1"/>
    </row>
    <row r="61464" spans="58:58" x14ac:dyDescent="0.25">
      <c r="BF61464" s="1"/>
    </row>
    <row r="61465" spans="58:58" x14ac:dyDescent="0.25">
      <c r="BF61465" s="1"/>
    </row>
    <row r="61466" spans="58:58" x14ac:dyDescent="0.25">
      <c r="BF61466" s="1"/>
    </row>
    <row r="61467" spans="58:58" x14ac:dyDescent="0.25">
      <c r="BF61467" s="1"/>
    </row>
    <row r="61468" spans="58:58" x14ac:dyDescent="0.25">
      <c r="BF61468" s="1"/>
    </row>
    <row r="61469" spans="58:58" x14ac:dyDescent="0.25">
      <c r="BF61469" s="1"/>
    </row>
    <row r="61470" spans="58:58" x14ac:dyDescent="0.25">
      <c r="BF61470" s="1"/>
    </row>
    <row r="61471" spans="58:58" x14ac:dyDescent="0.25">
      <c r="BF61471" s="1"/>
    </row>
    <row r="61472" spans="58:58" x14ac:dyDescent="0.25">
      <c r="BF61472" s="1"/>
    </row>
    <row r="61473" spans="58:58" x14ac:dyDescent="0.25">
      <c r="BF61473" s="1"/>
    </row>
    <row r="61474" spans="58:58" x14ac:dyDescent="0.25">
      <c r="BF61474" s="1"/>
    </row>
    <row r="61475" spans="58:58" x14ac:dyDescent="0.25">
      <c r="BF61475" s="1"/>
    </row>
    <row r="61476" spans="58:58" x14ac:dyDescent="0.25">
      <c r="BF61476" s="1"/>
    </row>
    <row r="61477" spans="58:58" x14ac:dyDescent="0.25">
      <c r="BF61477" s="1"/>
    </row>
    <row r="61478" spans="58:58" x14ac:dyDescent="0.25">
      <c r="BF61478" s="1"/>
    </row>
    <row r="61479" spans="58:58" x14ac:dyDescent="0.25">
      <c r="BF61479" s="1"/>
    </row>
    <row r="61480" spans="58:58" x14ac:dyDescent="0.25">
      <c r="BF61480" s="1"/>
    </row>
    <row r="61481" spans="58:58" x14ac:dyDescent="0.25">
      <c r="BF61481" s="1"/>
    </row>
    <row r="61482" spans="58:58" x14ac:dyDescent="0.25">
      <c r="BF61482" s="1"/>
    </row>
    <row r="61483" spans="58:58" x14ac:dyDescent="0.25">
      <c r="BF61483" s="1"/>
    </row>
    <row r="61484" spans="58:58" x14ac:dyDescent="0.25">
      <c r="BF61484" s="1"/>
    </row>
    <row r="61485" spans="58:58" x14ac:dyDescent="0.25">
      <c r="BF61485" s="1"/>
    </row>
    <row r="61486" spans="58:58" x14ac:dyDescent="0.25">
      <c r="BF61486" s="1"/>
    </row>
    <row r="61487" spans="58:58" x14ac:dyDescent="0.25">
      <c r="BF61487" s="1"/>
    </row>
    <row r="61488" spans="58:58" x14ac:dyDescent="0.25">
      <c r="BF61488" s="1"/>
    </row>
    <row r="61489" spans="58:58" x14ac:dyDescent="0.25">
      <c r="BF61489" s="1"/>
    </row>
    <row r="61490" spans="58:58" x14ac:dyDescent="0.25">
      <c r="BF61490" s="1"/>
    </row>
    <row r="61491" spans="58:58" x14ac:dyDescent="0.25">
      <c r="BF61491" s="1"/>
    </row>
    <row r="61492" spans="58:58" x14ac:dyDescent="0.25">
      <c r="BF61492" s="1"/>
    </row>
    <row r="61493" spans="58:58" x14ac:dyDescent="0.25">
      <c r="BF61493" s="1"/>
    </row>
    <row r="61494" spans="58:58" x14ac:dyDescent="0.25">
      <c r="BF61494" s="1"/>
    </row>
    <row r="61495" spans="58:58" x14ac:dyDescent="0.25">
      <c r="BF61495" s="1"/>
    </row>
    <row r="61496" spans="58:58" x14ac:dyDescent="0.25">
      <c r="BF61496" s="1"/>
    </row>
    <row r="61497" spans="58:58" x14ac:dyDescent="0.25">
      <c r="BF61497" s="1"/>
    </row>
    <row r="61498" spans="58:58" x14ac:dyDescent="0.25">
      <c r="BF61498" s="1"/>
    </row>
    <row r="61499" spans="58:58" x14ac:dyDescent="0.25">
      <c r="BF61499" s="1"/>
    </row>
    <row r="61500" spans="58:58" x14ac:dyDescent="0.25">
      <c r="BF61500" s="1"/>
    </row>
    <row r="61501" spans="58:58" x14ac:dyDescent="0.25">
      <c r="BF61501" s="1"/>
    </row>
    <row r="61502" spans="58:58" x14ac:dyDescent="0.25">
      <c r="BF61502" s="1"/>
    </row>
    <row r="61503" spans="58:58" x14ac:dyDescent="0.25">
      <c r="BF61503" s="1"/>
    </row>
    <row r="61504" spans="58:58" x14ac:dyDescent="0.25">
      <c r="BF61504" s="1"/>
    </row>
    <row r="61505" spans="58:58" x14ac:dyDescent="0.25">
      <c r="BF61505" s="1"/>
    </row>
    <row r="61506" spans="58:58" x14ac:dyDescent="0.25">
      <c r="BF61506" s="1"/>
    </row>
    <row r="61507" spans="58:58" x14ac:dyDescent="0.25">
      <c r="BF61507" s="1"/>
    </row>
    <row r="61508" spans="58:58" x14ac:dyDescent="0.25">
      <c r="BF61508" s="1"/>
    </row>
    <row r="61509" spans="58:58" x14ac:dyDescent="0.25">
      <c r="BF61509" s="1"/>
    </row>
    <row r="61510" spans="58:58" x14ac:dyDescent="0.25">
      <c r="BF61510" s="1"/>
    </row>
    <row r="61511" spans="58:58" x14ac:dyDescent="0.25">
      <c r="BF61511" s="1"/>
    </row>
    <row r="61512" spans="58:58" x14ac:dyDescent="0.25">
      <c r="BF61512" s="1"/>
    </row>
    <row r="61513" spans="58:58" x14ac:dyDescent="0.25">
      <c r="BF61513" s="1"/>
    </row>
    <row r="61514" spans="58:58" x14ac:dyDescent="0.25">
      <c r="BF61514" s="1"/>
    </row>
    <row r="61515" spans="58:58" x14ac:dyDescent="0.25">
      <c r="BF61515" s="1"/>
    </row>
    <row r="61516" spans="58:58" x14ac:dyDescent="0.25">
      <c r="BF61516" s="1"/>
    </row>
    <row r="61517" spans="58:58" x14ac:dyDescent="0.25">
      <c r="BF61517" s="1"/>
    </row>
    <row r="61518" spans="58:58" x14ac:dyDescent="0.25">
      <c r="BF61518" s="1"/>
    </row>
    <row r="61519" spans="58:58" x14ac:dyDescent="0.25">
      <c r="BF61519" s="1"/>
    </row>
    <row r="61520" spans="58:58" x14ac:dyDescent="0.25">
      <c r="BF61520" s="1"/>
    </row>
    <row r="61521" spans="58:58" x14ac:dyDescent="0.25">
      <c r="BF61521" s="1"/>
    </row>
    <row r="61522" spans="58:58" x14ac:dyDescent="0.25">
      <c r="BF61522" s="1"/>
    </row>
    <row r="61523" spans="58:58" x14ac:dyDescent="0.25">
      <c r="BF61523" s="1"/>
    </row>
    <row r="61524" spans="58:58" x14ac:dyDescent="0.25">
      <c r="BF61524" s="1"/>
    </row>
    <row r="61525" spans="58:58" x14ac:dyDescent="0.25">
      <c r="BF61525" s="1"/>
    </row>
    <row r="61526" spans="58:58" x14ac:dyDescent="0.25">
      <c r="BF61526" s="1"/>
    </row>
    <row r="61527" spans="58:58" x14ac:dyDescent="0.25">
      <c r="BF61527" s="1"/>
    </row>
    <row r="61528" spans="58:58" x14ac:dyDescent="0.25">
      <c r="BF61528" s="1"/>
    </row>
    <row r="61529" spans="58:58" x14ac:dyDescent="0.25">
      <c r="BF61529" s="1"/>
    </row>
    <row r="61530" spans="58:58" x14ac:dyDescent="0.25">
      <c r="BF61530" s="1"/>
    </row>
    <row r="61531" spans="58:58" x14ac:dyDescent="0.25">
      <c r="BF61531" s="1"/>
    </row>
    <row r="61532" spans="58:58" x14ac:dyDescent="0.25">
      <c r="BF61532" s="1"/>
    </row>
    <row r="61533" spans="58:58" x14ac:dyDescent="0.25">
      <c r="BF61533" s="1"/>
    </row>
    <row r="61534" spans="58:58" x14ac:dyDescent="0.25">
      <c r="BF61534" s="1"/>
    </row>
    <row r="61535" spans="58:58" x14ac:dyDescent="0.25">
      <c r="BF61535" s="1"/>
    </row>
    <row r="61536" spans="58:58" x14ac:dyDescent="0.25">
      <c r="BF61536" s="1"/>
    </row>
    <row r="61537" spans="58:58" x14ac:dyDescent="0.25">
      <c r="BF61537" s="1"/>
    </row>
    <row r="61538" spans="58:58" x14ac:dyDescent="0.25">
      <c r="BF61538" s="1"/>
    </row>
    <row r="61539" spans="58:58" x14ac:dyDescent="0.25">
      <c r="BF61539" s="1"/>
    </row>
    <row r="61540" spans="58:58" x14ac:dyDescent="0.25">
      <c r="BF61540" s="1"/>
    </row>
    <row r="61541" spans="58:58" x14ac:dyDescent="0.25">
      <c r="BF61541" s="1"/>
    </row>
    <row r="61542" spans="58:58" x14ac:dyDescent="0.25">
      <c r="BF61542" s="1"/>
    </row>
    <row r="61543" spans="58:58" x14ac:dyDescent="0.25">
      <c r="BF61543" s="1"/>
    </row>
    <row r="61544" spans="58:58" x14ac:dyDescent="0.25">
      <c r="BF61544" s="1"/>
    </row>
    <row r="61545" spans="58:58" x14ac:dyDescent="0.25">
      <c r="BF61545" s="1"/>
    </row>
    <row r="61546" spans="58:58" x14ac:dyDescent="0.25">
      <c r="BF61546" s="1"/>
    </row>
    <row r="61547" spans="58:58" x14ac:dyDescent="0.25">
      <c r="BF61547" s="1"/>
    </row>
    <row r="61548" spans="58:58" x14ac:dyDescent="0.25">
      <c r="BF61548" s="1"/>
    </row>
    <row r="61549" spans="58:58" x14ac:dyDescent="0.25">
      <c r="BF61549" s="1"/>
    </row>
    <row r="61550" spans="58:58" x14ac:dyDescent="0.25">
      <c r="BF61550" s="1"/>
    </row>
    <row r="61551" spans="58:58" x14ac:dyDescent="0.25">
      <c r="BF61551" s="1"/>
    </row>
    <row r="61552" spans="58:58" x14ac:dyDescent="0.25">
      <c r="BF61552" s="1"/>
    </row>
    <row r="61553" spans="58:58" x14ac:dyDescent="0.25">
      <c r="BF61553" s="1"/>
    </row>
    <row r="61554" spans="58:58" x14ac:dyDescent="0.25">
      <c r="BF61554" s="1"/>
    </row>
    <row r="61555" spans="58:58" x14ac:dyDescent="0.25">
      <c r="BF61555" s="1"/>
    </row>
    <row r="61556" spans="58:58" x14ac:dyDescent="0.25">
      <c r="BF61556" s="1"/>
    </row>
    <row r="61557" spans="58:58" x14ac:dyDescent="0.25">
      <c r="BF61557" s="1"/>
    </row>
    <row r="61558" spans="58:58" x14ac:dyDescent="0.25">
      <c r="BF61558" s="1"/>
    </row>
    <row r="61559" spans="58:58" x14ac:dyDescent="0.25">
      <c r="BF61559" s="1"/>
    </row>
    <row r="61560" spans="58:58" x14ac:dyDescent="0.25">
      <c r="BF61560" s="1"/>
    </row>
    <row r="61561" spans="58:58" x14ac:dyDescent="0.25">
      <c r="BF61561" s="1"/>
    </row>
    <row r="61562" spans="58:58" x14ac:dyDescent="0.25">
      <c r="BF61562" s="1"/>
    </row>
    <row r="61563" spans="58:58" x14ac:dyDescent="0.25">
      <c r="BF61563" s="1"/>
    </row>
    <row r="61564" spans="58:58" x14ac:dyDescent="0.25">
      <c r="BF61564" s="1"/>
    </row>
    <row r="61565" spans="58:58" x14ac:dyDescent="0.25">
      <c r="BF61565" s="1"/>
    </row>
    <row r="61566" spans="58:58" x14ac:dyDescent="0.25">
      <c r="BF61566" s="1"/>
    </row>
    <row r="61567" spans="58:58" x14ac:dyDescent="0.25">
      <c r="BF61567" s="1"/>
    </row>
    <row r="61568" spans="58:58" x14ac:dyDescent="0.25">
      <c r="BF61568" s="1"/>
    </row>
    <row r="61569" spans="58:58" x14ac:dyDescent="0.25">
      <c r="BF61569" s="1"/>
    </row>
    <row r="61570" spans="58:58" x14ac:dyDescent="0.25">
      <c r="BF61570" s="1"/>
    </row>
    <row r="61571" spans="58:58" x14ac:dyDescent="0.25">
      <c r="BF61571" s="1"/>
    </row>
    <row r="61572" spans="58:58" x14ac:dyDescent="0.25">
      <c r="BF61572" s="1"/>
    </row>
    <row r="61573" spans="58:58" x14ac:dyDescent="0.25">
      <c r="BF61573" s="1"/>
    </row>
    <row r="61574" spans="58:58" x14ac:dyDescent="0.25">
      <c r="BF61574" s="1"/>
    </row>
    <row r="61575" spans="58:58" x14ac:dyDescent="0.25">
      <c r="BF61575" s="1"/>
    </row>
    <row r="61576" spans="58:58" x14ac:dyDescent="0.25">
      <c r="BF61576" s="1"/>
    </row>
    <row r="61577" spans="58:58" x14ac:dyDescent="0.25">
      <c r="BF61577" s="1"/>
    </row>
    <row r="61578" spans="58:58" x14ac:dyDescent="0.25">
      <c r="BF61578" s="1"/>
    </row>
    <row r="61579" spans="58:58" x14ac:dyDescent="0.25">
      <c r="BF61579" s="1"/>
    </row>
    <row r="61580" spans="58:58" x14ac:dyDescent="0.25">
      <c r="BF61580" s="1"/>
    </row>
    <row r="61581" spans="58:58" x14ac:dyDescent="0.25">
      <c r="BF61581" s="1"/>
    </row>
    <row r="61582" spans="58:58" x14ac:dyDescent="0.25">
      <c r="BF61582" s="1"/>
    </row>
    <row r="61583" spans="58:58" x14ac:dyDescent="0.25">
      <c r="BF61583" s="1"/>
    </row>
    <row r="61584" spans="58:58" x14ac:dyDescent="0.25">
      <c r="BF61584" s="1"/>
    </row>
    <row r="61585" spans="58:58" x14ac:dyDescent="0.25">
      <c r="BF61585" s="1"/>
    </row>
    <row r="61586" spans="58:58" x14ac:dyDescent="0.25">
      <c r="BF61586" s="1"/>
    </row>
    <row r="61587" spans="58:58" x14ac:dyDescent="0.25">
      <c r="BF61587" s="1"/>
    </row>
    <row r="61588" spans="58:58" x14ac:dyDescent="0.25">
      <c r="BF61588" s="1"/>
    </row>
    <row r="61589" spans="58:58" x14ac:dyDescent="0.25">
      <c r="BF61589" s="1"/>
    </row>
    <row r="61590" spans="58:58" x14ac:dyDescent="0.25">
      <c r="BF61590" s="1"/>
    </row>
    <row r="61591" spans="58:58" x14ac:dyDescent="0.25">
      <c r="BF61591" s="1"/>
    </row>
    <row r="61592" spans="58:58" x14ac:dyDescent="0.25">
      <c r="BF61592" s="1"/>
    </row>
    <row r="61593" spans="58:58" x14ac:dyDescent="0.25">
      <c r="BF61593" s="1"/>
    </row>
    <row r="61594" spans="58:58" x14ac:dyDescent="0.25">
      <c r="BF61594" s="1"/>
    </row>
    <row r="61595" spans="58:58" x14ac:dyDescent="0.25">
      <c r="BF61595" s="1"/>
    </row>
    <row r="61596" spans="58:58" x14ac:dyDescent="0.25">
      <c r="BF61596" s="1"/>
    </row>
    <row r="61597" spans="58:58" x14ac:dyDescent="0.25">
      <c r="BF61597" s="1"/>
    </row>
    <row r="61598" spans="58:58" x14ac:dyDescent="0.25">
      <c r="BF61598" s="1"/>
    </row>
    <row r="61599" spans="58:58" x14ac:dyDescent="0.25">
      <c r="BF61599" s="1"/>
    </row>
    <row r="61600" spans="58:58" x14ac:dyDescent="0.25">
      <c r="BF61600" s="1"/>
    </row>
    <row r="61601" spans="58:58" x14ac:dyDescent="0.25">
      <c r="BF61601" s="1"/>
    </row>
    <row r="61602" spans="58:58" x14ac:dyDescent="0.25">
      <c r="BF61602" s="1"/>
    </row>
    <row r="61603" spans="58:58" x14ac:dyDescent="0.25">
      <c r="BF61603" s="1"/>
    </row>
    <row r="61604" spans="58:58" x14ac:dyDescent="0.25">
      <c r="BF61604" s="1"/>
    </row>
    <row r="61605" spans="58:58" x14ac:dyDescent="0.25">
      <c r="BF61605" s="1"/>
    </row>
    <row r="61606" spans="58:58" x14ac:dyDescent="0.25">
      <c r="BF61606" s="1"/>
    </row>
    <row r="61607" spans="58:58" x14ac:dyDescent="0.25">
      <c r="BF61607" s="1"/>
    </row>
    <row r="61608" spans="58:58" x14ac:dyDescent="0.25">
      <c r="BF61608" s="1"/>
    </row>
    <row r="61609" spans="58:58" x14ac:dyDescent="0.25">
      <c r="BF61609" s="1"/>
    </row>
    <row r="61610" spans="58:58" x14ac:dyDescent="0.25">
      <c r="BF61610" s="1"/>
    </row>
    <row r="61611" spans="58:58" x14ac:dyDescent="0.25">
      <c r="BF61611" s="1"/>
    </row>
    <row r="61612" spans="58:58" x14ac:dyDescent="0.25">
      <c r="BF61612" s="1"/>
    </row>
    <row r="61613" spans="58:58" x14ac:dyDescent="0.25">
      <c r="BF61613" s="1"/>
    </row>
    <row r="61614" spans="58:58" x14ac:dyDescent="0.25">
      <c r="BF61614" s="1"/>
    </row>
    <row r="61615" spans="58:58" x14ac:dyDescent="0.25">
      <c r="BF61615" s="1"/>
    </row>
    <row r="61616" spans="58:58" x14ac:dyDescent="0.25">
      <c r="BF61616" s="1"/>
    </row>
    <row r="61617" spans="58:58" x14ac:dyDescent="0.25">
      <c r="BF61617" s="1"/>
    </row>
    <row r="61618" spans="58:58" x14ac:dyDescent="0.25">
      <c r="BF61618" s="1"/>
    </row>
    <row r="61619" spans="58:58" x14ac:dyDescent="0.25">
      <c r="BF61619" s="1"/>
    </row>
    <row r="61620" spans="58:58" x14ac:dyDescent="0.25">
      <c r="BF61620" s="1"/>
    </row>
    <row r="61621" spans="58:58" x14ac:dyDescent="0.25">
      <c r="BF61621" s="1"/>
    </row>
    <row r="61622" spans="58:58" x14ac:dyDescent="0.25">
      <c r="BF61622" s="1"/>
    </row>
    <row r="61623" spans="58:58" x14ac:dyDescent="0.25">
      <c r="BF61623" s="1"/>
    </row>
    <row r="61624" spans="58:58" x14ac:dyDescent="0.25">
      <c r="BF61624" s="1"/>
    </row>
    <row r="61625" spans="58:58" x14ac:dyDescent="0.25">
      <c r="BF61625" s="1"/>
    </row>
    <row r="61626" spans="58:58" x14ac:dyDescent="0.25">
      <c r="BF61626" s="1"/>
    </row>
    <row r="61627" spans="58:58" x14ac:dyDescent="0.25">
      <c r="BF61627" s="1"/>
    </row>
    <row r="61628" spans="58:58" x14ac:dyDescent="0.25">
      <c r="BF61628" s="1"/>
    </row>
    <row r="61629" spans="58:58" x14ac:dyDescent="0.25">
      <c r="BF61629" s="1"/>
    </row>
    <row r="61630" spans="58:58" x14ac:dyDescent="0.25">
      <c r="BF61630" s="1"/>
    </row>
    <row r="61631" spans="58:58" x14ac:dyDescent="0.25">
      <c r="BF61631" s="1"/>
    </row>
    <row r="61632" spans="58:58" x14ac:dyDescent="0.25">
      <c r="BF61632" s="1"/>
    </row>
    <row r="61633" spans="58:58" x14ac:dyDescent="0.25">
      <c r="BF61633" s="1"/>
    </row>
    <row r="61634" spans="58:58" x14ac:dyDescent="0.25">
      <c r="BF61634" s="1"/>
    </row>
    <row r="61635" spans="58:58" x14ac:dyDescent="0.25">
      <c r="BF61635" s="1"/>
    </row>
    <row r="61636" spans="58:58" x14ac:dyDescent="0.25">
      <c r="BF61636" s="1"/>
    </row>
    <row r="61637" spans="58:58" x14ac:dyDescent="0.25">
      <c r="BF61637" s="1"/>
    </row>
    <row r="61638" spans="58:58" x14ac:dyDescent="0.25">
      <c r="BF61638" s="1"/>
    </row>
    <row r="61639" spans="58:58" x14ac:dyDescent="0.25">
      <c r="BF61639" s="1"/>
    </row>
    <row r="61640" spans="58:58" x14ac:dyDescent="0.25">
      <c r="BF61640" s="1"/>
    </row>
    <row r="61641" spans="58:58" x14ac:dyDescent="0.25">
      <c r="BF61641" s="1"/>
    </row>
    <row r="61642" spans="58:58" x14ac:dyDescent="0.25">
      <c r="BF61642" s="1"/>
    </row>
    <row r="61643" spans="58:58" x14ac:dyDescent="0.25">
      <c r="BF61643" s="1"/>
    </row>
    <row r="61644" spans="58:58" x14ac:dyDescent="0.25">
      <c r="BF61644" s="1"/>
    </row>
    <row r="61645" spans="58:58" x14ac:dyDescent="0.25">
      <c r="BF61645" s="1"/>
    </row>
    <row r="61646" spans="58:58" x14ac:dyDescent="0.25">
      <c r="BF61646" s="1"/>
    </row>
    <row r="61647" spans="58:58" x14ac:dyDescent="0.25">
      <c r="BF61647" s="1"/>
    </row>
    <row r="61648" spans="58:58" x14ac:dyDescent="0.25">
      <c r="BF61648" s="1"/>
    </row>
    <row r="61649" spans="58:58" x14ac:dyDescent="0.25">
      <c r="BF61649" s="1"/>
    </row>
    <row r="61650" spans="58:58" x14ac:dyDescent="0.25">
      <c r="BF61650" s="1"/>
    </row>
    <row r="61651" spans="58:58" x14ac:dyDescent="0.25">
      <c r="BF61651" s="1"/>
    </row>
    <row r="61652" spans="58:58" x14ac:dyDescent="0.25">
      <c r="BF61652" s="1"/>
    </row>
    <row r="61653" spans="58:58" x14ac:dyDescent="0.25">
      <c r="BF61653" s="1"/>
    </row>
    <row r="61654" spans="58:58" x14ac:dyDescent="0.25">
      <c r="BF61654" s="1"/>
    </row>
    <row r="61655" spans="58:58" x14ac:dyDescent="0.25">
      <c r="BF61655" s="1"/>
    </row>
    <row r="61656" spans="58:58" x14ac:dyDescent="0.25">
      <c r="BF61656" s="1"/>
    </row>
    <row r="61657" spans="58:58" x14ac:dyDescent="0.25">
      <c r="BF61657" s="1"/>
    </row>
    <row r="61658" spans="58:58" x14ac:dyDescent="0.25">
      <c r="BF61658" s="1"/>
    </row>
    <row r="61659" spans="58:58" x14ac:dyDescent="0.25">
      <c r="BF61659" s="1"/>
    </row>
    <row r="61660" spans="58:58" x14ac:dyDescent="0.25">
      <c r="BF61660" s="1"/>
    </row>
    <row r="61661" spans="58:58" x14ac:dyDescent="0.25">
      <c r="BF61661" s="1"/>
    </row>
    <row r="61662" spans="58:58" x14ac:dyDescent="0.25">
      <c r="BF61662" s="1"/>
    </row>
    <row r="61663" spans="58:58" x14ac:dyDescent="0.25">
      <c r="BF61663" s="1"/>
    </row>
    <row r="61664" spans="58:58" x14ac:dyDescent="0.25">
      <c r="BF61664" s="1"/>
    </row>
    <row r="61665" spans="58:58" x14ac:dyDescent="0.25">
      <c r="BF61665" s="1"/>
    </row>
    <row r="61666" spans="58:58" x14ac:dyDescent="0.25">
      <c r="BF61666" s="1"/>
    </row>
    <row r="61667" spans="58:58" x14ac:dyDescent="0.25">
      <c r="BF61667" s="1"/>
    </row>
    <row r="61668" spans="58:58" x14ac:dyDescent="0.25">
      <c r="BF61668" s="1"/>
    </row>
    <row r="61669" spans="58:58" x14ac:dyDescent="0.25">
      <c r="BF61669" s="1"/>
    </row>
    <row r="61670" spans="58:58" x14ac:dyDescent="0.25">
      <c r="BF61670" s="1"/>
    </row>
    <row r="61671" spans="58:58" x14ac:dyDescent="0.25">
      <c r="BF61671" s="1"/>
    </row>
    <row r="61672" spans="58:58" x14ac:dyDescent="0.25">
      <c r="BF61672" s="1"/>
    </row>
    <row r="61673" spans="58:58" x14ac:dyDescent="0.25">
      <c r="BF61673" s="1"/>
    </row>
    <row r="61674" spans="58:58" x14ac:dyDescent="0.25">
      <c r="BF61674" s="1"/>
    </row>
    <row r="61675" spans="58:58" x14ac:dyDescent="0.25">
      <c r="BF61675" s="1"/>
    </row>
    <row r="61676" spans="58:58" x14ac:dyDescent="0.25">
      <c r="BF61676" s="1"/>
    </row>
    <row r="61677" spans="58:58" x14ac:dyDescent="0.25">
      <c r="BF61677" s="1"/>
    </row>
    <row r="61678" spans="58:58" x14ac:dyDescent="0.25">
      <c r="BF61678" s="1"/>
    </row>
    <row r="61679" spans="58:58" x14ac:dyDescent="0.25">
      <c r="BF61679" s="1"/>
    </row>
    <row r="61680" spans="58:58" x14ac:dyDescent="0.25">
      <c r="BF61680" s="1"/>
    </row>
    <row r="61681" spans="58:58" x14ac:dyDescent="0.25">
      <c r="BF61681" s="1"/>
    </row>
    <row r="61682" spans="58:58" x14ac:dyDescent="0.25">
      <c r="BF61682" s="1"/>
    </row>
    <row r="61683" spans="58:58" x14ac:dyDescent="0.25">
      <c r="BF61683" s="1"/>
    </row>
    <row r="61684" spans="58:58" x14ac:dyDescent="0.25">
      <c r="BF61684" s="1"/>
    </row>
    <row r="61685" spans="58:58" x14ac:dyDescent="0.25">
      <c r="BF61685" s="1"/>
    </row>
    <row r="61686" spans="58:58" x14ac:dyDescent="0.25">
      <c r="BF61686" s="1"/>
    </row>
    <row r="61687" spans="58:58" x14ac:dyDescent="0.25">
      <c r="BF61687" s="1"/>
    </row>
    <row r="61688" spans="58:58" x14ac:dyDescent="0.25">
      <c r="BF61688" s="1"/>
    </row>
    <row r="61689" spans="58:58" x14ac:dyDescent="0.25">
      <c r="BF61689" s="1"/>
    </row>
    <row r="61690" spans="58:58" x14ac:dyDescent="0.25">
      <c r="BF61690" s="1"/>
    </row>
    <row r="61691" spans="58:58" x14ac:dyDescent="0.25">
      <c r="BF61691" s="1"/>
    </row>
    <row r="61692" spans="58:58" x14ac:dyDescent="0.25">
      <c r="BF61692" s="1"/>
    </row>
    <row r="61693" spans="58:58" x14ac:dyDescent="0.25">
      <c r="BF61693" s="1"/>
    </row>
    <row r="61694" spans="58:58" x14ac:dyDescent="0.25">
      <c r="BF61694" s="1"/>
    </row>
    <row r="61695" spans="58:58" x14ac:dyDescent="0.25">
      <c r="BF61695" s="1"/>
    </row>
    <row r="61696" spans="58:58" x14ac:dyDescent="0.25">
      <c r="BF61696" s="1"/>
    </row>
    <row r="61697" spans="58:58" x14ac:dyDescent="0.25">
      <c r="BF61697" s="1"/>
    </row>
    <row r="61698" spans="58:58" x14ac:dyDescent="0.25">
      <c r="BF61698" s="1"/>
    </row>
    <row r="61699" spans="58:58" x14ac:dyDescent="0.25">
      <c r="BF61699" s="1"/>
    </row>
    <row r="61700" spans="58:58" x14ac:dyDescent="0.25">
      <c r="BF61700" s="1"/>
    </row>
    <row r="61701" spans="58:58" x14ac:dyDescent="0.25">
      <c r="BF61701" s="1"/>
    </row>
    <row r="61702" spans="58:58" x14ac:dyDescent="0.25">
      <c r="BF61702" s="1"/>
    </row>
    <row r="61703" spans="58:58" x14ac:dyDescent="0.25">
      <c r="BF61703" s="1"/>
    </row>
    <row r="61704" spans="58:58" x14ac:dyDescent="0.25">
      <c r="BF61704" s="1"/>
    </row>
    <row r="61705" spans="58:58" x14ac:dyDescent="0.25">
      <c r="BF61705" s="1"/>
    </row>
    <row r="61706" spans="58:58" x14ac:dyDescent="0.25">
      <c r="BF61706" s="1"/>
    </row>
    <row r="61707" spans="58:58" x14ac:dyDescent="0.25">
      <c r="BF61707" s="1"/>
    </row>
    <row r="61708" spans="58:58" x14ac:dyDescent="0.25">
      <c r="BF61708" s="1"/>
    </row>
    <row r="61709" spans="58:58" x14ac:dyDescent="0.25">
      <c r="BF61709" s="1"/>
    </row>
    <row r="61710" spans="58:58" x14ac:dyDescent="0.25">
      <c r="BF61710" s="1"/>
    </row>
    <row r="61711" spans="58:58" x14ac:dyDescent="0.25">
      <c r="BF61711" s="1"/>
    </row>
    <row r="61712" spans="58:58" x14ac:dyDescent="0.25">
      <c r="BF61712" s="1"/>
    </row>
    <row r="61713" spans="58:58" x14ac:dyDescent="0.25">
      <c r="BF61713" s="1"/>
    </row>
    <row r="61714" spans="58:58" x14ac:dyDescent="0.25">
      <c r="BF61714" s="1"/>
    </row>
    <row r="61715" spans="58:58" x14ac:dyDescent="0.25">
      <c r="BF61715" s="1"/>
    </row>
    <row r="61716" spans="58:58" x14ac:dyDescent="0.25">
      <c r="BF61716" s="1"/>
    </row>
    <row r="61717" spans="58:58" x14ac:dyDescent="0.25">
      <c r="BF61717" s="1"/>
    </row>
    <row r="61718" spans="58:58" x14ac:dyDescent="0.25">
      <c r="BF61718" s="1"/>
    </row>
    <row r="61719" spans="58:58" x14ac:dyDescent="0.25">
      <c r="BF61719" s="1"/>
    </row>
    <row r="61720" spans="58:58" x14ac:dyDescent="0.25">
      <c r="BF61720" s="1"/>
    </row>
    <row r="61721" spans="58:58" x14ac:dyDescent="0.25">
      <c r="BF61721" s="1"/>
    </row>
    <row r="61722" spans="58:58" x14ac:dyDescent="0.25">
      <c r="BF61722" s="1"/>
    </row>
    <row r="61723" spans="58:58" x14ac:dyDescent="0.25">
      <c r="BF61723" s="1"/>
    </row>
    <row r="61724" spans="58:58" x14ac:dyDescent="0.25">
      <c r="BF61724" s="1"/>
    </row>
    <row r="61725" spans="58:58" x14ac:dyDescent="0.25">
      <c r="BF61725" s="1"/>
    </row>
    <row r="61726" spans="58:58" x14ac:dyDescent="0.25">
      <c r="BF61726" s="1"/>
    </row>
    <row r="61727" spans="58:58" x14ac:dyDescent="0.25">
      <c r="BF61727" s="1"/>
    </row>
    <row r="61728" spans="58:58" x14ac:dyDescent="0.25">
      <c r="BF61728" s="1"/>
    </row>
    <row r="61729" spans="58:58" x14ac:dyDescent="0.25">
      <c r="BF61729" s="1"/>
    </row>
    <row r="61730" spans="58:58" x14ac:dyDescent="0.25">
      <c r="BF61730" s="1"/>
    </row>
    <row r="61731" spans="58:58" x14ac:dyDescent="0.25">
      <c r="BF61731" s="1"/>
    </row>
    <row r="61732" spans="58:58" x14ac:dyDescent="0.25">
      <c r="BF61732" s="1"/>
    </row>
    <row r="61733" spans="58:58" x14ac:dyDescent="0.25">
      <c r="BF61733" s="1"/>
    </row>
    <row r="61734" spans="58:58" x14ac:dyDescent="0.25">
      <c r="BF61734" s="1"/>
    </row>
    <row r="61735" spans="58:58" x14ac:dyDescent="0.25">
      <c r="BF61735" s="1"/>
    </row>
    <row r="61736" spans="58:58" x14ac:dyDescent="0.25">
      <c r="BF61736" s="1"/>
    </row>
    <row r="61737" spans="58:58" x14ac:dyDescent="0.25">
      <c r="BF61737" s="1"/>
    </row>
    <row r="61738" spans="58:58" x14ac:dyDescent="0.25">
      <c r="BF61738" s="1"/>
    </row>
    <row r="61739" spans="58:58" x14ac:dyDescent="0.25">
      <c r="BF61739" s="1"/>
    </row>
    <row r="61740" spans="58:58" x14ac:dyDescent="0.25">
      <c r="BF61740" s="1"/>
    </row>
    <row r="61741" spans="58:58" x14ac:dyDescent="0.25">
      <c r="BF61741" s="1"/>
    </row>
    <row r="61742" spans="58:58" x14ac:dyDescent="0.25">
      <c r="BF61742" s="1"/>
    </row>
    <row r="61743" spans="58:58" x14ac:dyDescent="0.25">
      <c r="BF61743" s="1"/>
    </row>
    <row r="61744" spans="58:58" x14ac:dyDescent="0.25">
      <c r="BF61744" s="1"/>
    </row>
    <row r="61745" spans="58:58" x14ac:dyDescent="0.25">
      <c r="BF61745" s="1"/>
    </row>
    <row r="61746" spans="58:58" x14ac:dyDescent="0.25">
      <c r="BF61746" s="1"/>
    </row>
    <row r="61747" spans="58:58" x14ac:dyDescent="0.25">
      <c r="BF61747" s="1"/>
    </row>
    <row r="61748" spans="58:58" x14ac:dyDescent="0.25">
      <c r="BF61748" s="1"/>
    </row>
    <row r="61749" spans="58:58" x14ac:dyDescent="0.25">
      <c r="BF61749" s="1"/>
    </row>
    <row r="61750" spans="58:58" x14ac:dyDescent="0.25">
      <c r="BF61750" s="1"/>
    </row>
    <row r="61751" spans="58:58" x14ac:dyDescent="0.25">
      <c r="BF61751" s="1"/>
    </row>
    <row r="61752" spans="58:58" x14ac:dyDescent="0.25">
      <c r="BF61752" s="1"/>
    </row>
    <row r="61753" spans="58:58" x14ac:dyDescent="0.25">
      <c r="BF61753" s="1"/>
    </row>
    <row r="61754" spans="58:58" x14ac:dyDescent="0.25">
      <c r="BF61754" s="1"/>
    </row>
    <row r="61755" spans="58:58" x14ac:dyDescent="0.25">
      <c r="BF61755" s="1"/>
    </row>
    <row r="61756" spans="58:58" x14ac:dyDescent="0.25">
      <c r="BF61756" s="1"/>
    </row>
    <row r="61757" spans="58:58" x14ac:dyDescent="0.25">
      <c r="BF61757" s="1"/>
    </row>
    <row r="61758" spans="58:58" x14ac:dyDescent="0.25">
      <c r="BF61758" s="1"/>
    </row>
    <row r="61759" spans="58:58" x14ac:dyDescent="0.25">
      <c r="BF61759" s="1"/>
    </row>
    <row r="61760" spans="58:58" x14ac:dyDescent="0.25">
      <c r="BF61760" s="1"/>
    </row>
    <row r="61761" spans="58:58" x14ac:dyDescent="0.25">
      <c r="BF61761" s="1"/>
    </row>
    <row r="61762" spans="58:58" x14ac:dyDescent="0.25">
      <c r="BF61762" s="1"/>
    </row>
    <row r="61763" spans="58:58" x14ac:dyDescent="0.25">
      <c r="BF61763" s="1"/>
    </row>
    <row r="61764" spans="58:58" x14ac:dyDescent="0.25">
      <c r="BF61764" s="1"/>
    </row>
    <row r="61765" spans="58:58" x14ac:dyDescent="0.25">
      <c r="BF61765" s="1"/>
    </row>
    <row r="61766" spans="58:58" x14ac:dyDescent="0.25">
      <c r="BF61766" s="1"/>
    </row>
    <row r="61767" spans="58:58" x14ac:dyDescent="0.25">
      <c r="BF61767" s="1"/>
    </row>
    <row r="61768" spans="58:58" x14ac:dyDescent="0.25">
      <c r="BF61768" s="1"/>
    </row>
    <row r="61769" spans="58:58" x14ac:dyDescent="0.25">
      <c r="BF61769" s="1"/>
    </row>
    <row r="61770" spans="58:58" x14ac:dyDescent="0.25">
      <c r="BF61770" s="1"/>
    </row>
    <row r="61771" spans="58:58" x14ac:dyDescent="0.25">
      <c r="BF61771" s="1"/>
    </row>
    <row r="61772" spans="58:58" x14ac:dyDescent="0.25">
      <c r="BF61772" s="1"/>
    </row>
    <row r="61773" spans="58:58" x14ac:dyDescent="0.25">
      <c r="BF61773" s="1"/>
    </row>
    <row r="61774" spans="58:58" x14ac:dyDescent="0.25">
      <c r="BF61774" s="1"/>
    </row>
    <row r="61775" spans="58:58" x14ac:dyDescent="0.25">
      <c r="BF61775" s="1"/>
    </row>
    <row r="61776" spans="58:58" x14ac:dyDescent="0.25">
      <c r="BF61776" s="1"/>
    </row>
    <row r="61777" spans="58:58" x14ac:dyDescent="0.25">
      <c r="BF61777" s="1"/>
    </row>
    <row r="61778" spans="58:58" x14ac:dyDescent="0.25">
      <c r="BF61778" s="1"/>
    </row>
    <row r="61779" spans="58:58" x14ac:dyDescent="0.25">
      <c r="BF61779" s="1"/>
    </row>
    <row r="61780" spans="58:58" x14ac:dyDescent="0.25">
      <c r="BF61780" s="1"/>
    </row>
    <row r="61781" spans="58:58" x14ac:dyDescent="0.25">
      <c r="BF61781" s="1"/>
    </row>
    <row r="61782" spans="58:58" x14ac:dyDescent="0.25">
      <c r="BF61782" s="1"/>
    </row>
    <row r="61783" spans="58:58" x14ac:dyDescent="0.25">
      <c r="BF61783" s="1"/>
    </row>
    <row r="61784" spans="58:58" x14ac:dyDescent="0.25">
      <c r="BF61784" s="1"/>
    </row>
    <row r="61785" spans="58:58" x14ac:dyDescent="0.25">
      <c r="BF61785" s="1"/>
    </row>
    <row r="61786" spans="58:58" x14ac:dyDescent="0.25">
      <c r="BF61786" s="1"/>
    </row>
    <row r="61787" spans="58:58" x14ac:dyDescent="0.25">
      <c r="BF61787" s="1"/>
    </row>
    <row r="61788" spans="58:58" x14ac:dyDescent="0.25">
      <c r="BF61788" s="1"/>
    </row>
    <row r="61789" spans="58:58" x14ac:dyDescent="0.25">
      <c r="BF61789" s="1"/>
    </row>
    <row r="61790" spans="58:58" x14ac:dyDescent="0.25">
      <c r="BF61790" s="1"/>
    </row>
    <row r="61791" spans="58:58" x14ac:dyDescent="0.25">
      <c r="BF61791" s="1"/>
    </row>
    <row r="61792" spans="58:58" x14ac:dyDescent="0.25">
      <c r="BF61792" s="1"/>
    </row>
    <row r="61793" spans="58:58" x14ac:dyDescent="0.25">
      <c r="BF61793" s="1"/>
    </row>
    <row r="61794" spans="58:58" x14ac:dyDescent="0.25">
      <c r="BF61794" s="1"/>
    </row>
    <row r="61795" spans="58:58" x14ac:dyDescent="0.25">
      <c r="BF61795" s="1"/>
    </row>
    <row r="61796" spans="58:58" x14ac:dyDescent="0.25">
      <c r="BF61796" s="1"/>
    </row>
    <row r="61797" spans="58:58" x14ac:dyDescent="0.25">
      <c r="BF61797" s="1"/>
    </row>
    <row r="61798" spans="58:58" x14ac:dyDescent="0.25">
      <c r="BF61798" s="1"/>
    </row>
    <row r="61799" spans="58:58" x14ac:dyDescent="0.25">
      <c r="BF61799" s="1"/>
    </row>
    <row r="61800" spans="58:58" x14ac:dyDescent="0.25">
      <c r="BF61800" s="1"/>
    </row>
    <row r="61801" spans="58:58" x14ac:dyDescent="0.25">
      <c r="BF61801" s="1"/>
    </row>
    <row r="61802" spans="58:58" x14ac:dyDescent="0.25">
      <c r="BF61802" s="1"/>
    </row>
    <row r="61803" spans="58:58" x14ac:dyDescent="0.25">
      <c r="BF61803" s="1"/>
    </row>
    <row r="61804" spans="58:58" x14ac:dyDescent="0.25">
      <c r="BF61804" s="1"/>
    </row>
    <row r="61805" spans="58:58" x14ac:dyDescent="0.25">
      <c r="BF61805" s="1"/>
    </row>
    <row r="61806" spans="58:58" x14ac:dyDescent="0.25">
      <c r="BF61806" s="1"/>
    </row>
    <row r="61807" spans="58:58" x14ac:dyDescent="0.25">
      <c r="BF61807" s="1"/>
    </row>
    <row r="61808" spans="58:58" x14ac:dyDescent="0.25">
      <c r="BF61808" s="1"/>
    </row>
    <row r="61809" spans="58:58" x14ac:dyDescent="0.25">
      <c r="BF61809" s="1"/>
    </row>
    <row r="61810" spans="58:58" x14ac:dyDescent="0.25">
      <c r="BF61810" s="1"/>
    </row>
    <row r="61811" spans="58:58" x14ac:dyDescent="0.25">
      <c r="BF61811" s="1"/>
    </row>
    <row r="61812" spans="58:58" x14ac:dyDescent="0.25">
      <c r="BF61812" s="1"/>
    </row>
    <row r="61813" spans="58:58" x14ac:dyDescent="0.25">
      <c r="BF61813" s="1"/>
    </row>
    <row r="61814" spans="58:58" x14ac:dyDescent="0.25">
      <c r="BF61814" s="1"/>
    </row>
    <row r="61815" spans="58:58" x14ac:dyDescent="0.25">
      <c r="BF61815" s="1"/>
    </row>
    <row r="61816" spans="58:58" x14ac:dyDescent="0.25">
      <c r="BF61816" s="1"/>
    </row>
    <row r="61817" spans="58:58" x14ac:dyDescent="0.25">
      <c r="BF61817" s="1"/>
    </row>
    <row r="61818" spans="58:58" x14ac:dyDescent="0.25">
      <c r="BF61818" s="1"/>
    </row>
    <row r="61819" spans="58:58" x14ac:dyDescent="0.25">
      <c r="BF61819" s="1"/>
    </row>
    <row r="61820" spans="58:58" x14ac:dyDescent="0.25">
      <c r="BF61820" s="1"/>
    </row>
    <row r="61821" spans="58:58" x14ac:dyDescent="0.25">
      <c r="BF61821" s="1"/>
    </row>
    <row r="61822" spans="58:58" x14ac:dyDescent="0.25">
      <c r="BF61822" s="1"/>
    </row>
    <row r="61823" spans="58:58" x14ac:dyDescent="0.25">
      <c r="BF61823" s="1"/>
    </row>
    <row r="61824" spans="58:58" x14ac:dyDescent="0.25">
      <c r="BF61824" s="1"/>
    </row>
    <row r="61825" spans="58:58" x14ac:dyDescent="0.25">
      <c r="BF61825" s="1"/>
    </row>
    <row r="61826" spans="58:58" x14ac:dyDescent="0.25">
      <c r="BF61826" s="1"/>
    </row>
    <row r="61827" spans="58:58" x14ac:dyDescent="0.25">
      <c r="BF61827" s="1"/>
    </row>
    <row r="61828" spans="58:58" x14ac:dyDescent="0.25">
      <c r="BF61828" s="1"/>
    </row>
    <row r="61829" spans="58:58" x14ac:dyDescent="0.25">
      <c r="BF61829" s="1"/>
    </row>
    <row r="61830" spans="58:58" x14ac:dyDescent="0.25">
      <c r="BF61830" s="1"/>
    </row>
    <row r="61831" spans="58:58" x14ac:dyDescent="0.25">
      <c r="BF61831" s="1"/>
    </row>
    <row r="61832" spans="58:58" x14ac:dyDescent="0.25">
      <c r="BF61832" s="1"/>
    </row>
    <row r="61833" spans="58:58" x14ac:dyDescent="0.25">
      <c r="BF61833" s="1"/>
    </row>
    <row r="61834" spans="58:58" x14ac:dyDescent="0.25">
      <c r="BF61834" s="1"/>
    </row>
    <row r="61835" spans="58:58" x14ac:dyDescent="0.25">
      <c r="BF61835" s="1"/>
    </row>
    <row r="61836" spans="58:58" x14ac:dyDescent="0.25">
      <c r="BF61836" s="1"/>
    </row>
    <row r="61837" spans="58:58" x14ac:dyDescent="0.25">
      <c r="BF61837" s="1"/>
    </row>
    <row r="61838" spans="58:58" x14ac:dyDescent="0.25">
      <c r="BF61838" s="1"/>
    </row>
    <row r="61839" spans="58:58" x14ac:dyDescent="0.25">
      <c r="BF61839" s="1"/>
    </row>
    <row r="61840" spans="58:58" x14ac:dyDescent="0.25">
      <c r="BF61840" s="1"/>
    </row>
    <row r="61841" spans="58:58" x14ac:dyDescent="0.25">
      <c r="BF61841" s="1"/>
    </row>
    <row r="61842" spans="58:58" x14ac:dyDescent="0.25">
      <c r="BF61842" s="1"/>
    </row>
    <row r="61843" spans="58:58" x14ac:dyDescent="0.25">
      <c r="BF61843" s="1"/>
    </row>
    <row r="61844" spans="58:58" x14ac:dyDescent="0.25">
      <c r="BF61844" s="1"/>
    </row>
    <row r="61845" spans="58:58" x14ac:dyDescent="0.25">
      <c r="BF61845" s="1"/>
    </row>
    <row r="61846" spans="58:58" x14ac:dyDescent="0.25">
      <c r="BF61846" s="1"/>
    </row>
    <row r="61847" spans="58:58" x14ac:dyDescent="0.25">
      <c r="BF61847" s="1"/>
    </row>
    <row r="61848" spans="58:58" x14ac:dyDescent="0.25">
      <c r="BF61848" s="1"/>
    </row>
    <row r="61849" spans="58:58" x14ac:dyDescent="0.25">
      <c r="BF61849" s="1"/>
    </row>
    <row r="61850" spans="58:58" x14ac:dyDescent="0.25">
      <c r="BF61850" s="1"/>
    </row>
    <row r="61851" spans="58:58" x14ac:dyDescent="0.25">
      <c r="BF61851" s="1"/>
    </row>
    <row r="61852" spans="58:58" x14ac:dyDescent="0.25">
      <c r="BF61852" s="1"/>
    </row>
    <row r="61853" spans="58:58" x14ac:dyDescent="0.25">
      <c r="BF61853" s="1"/>
    </row>
    <row r="61854" spans="58:58" x14ac:dyDescent="0.25">
      <c r="BF61854" s="1"/>
    </row>
    <row r="61855" spans="58:58" x14ac:dyDescent="0.25">
      <c r="BF61855" s="1"/>
    </row>
    <row r="61856" spans="58:58" x14ac:dyDescent="0.25">
      <c r="BF61856" s="1"/>
    </row>
    <row r="61857" spans="58:58" x14ac:dyDescent="0.25">
      <c r="BF61857" s="1"/>
    </row>
    <row r="61858" spans="58:58" x14ac:dyDescent="0.25">
      <c r="BF61858" s="1"/>
    </row>
    <row r="61859" spans="58:58" x14ac:dyDescent="0.25">
      <c r="BF61859" s="1"/>
    </row>
    <row r="61860" spans="58:58" x14ac:dyDescent="0.25">
      <c r="BF61860" s="1"/>
    </row>
    <row r="61861" spans="58:58" x14ac:dyDescent="0.25">
      <c r="BF61861" s="1"/>
    </row>
    <row r="61862" spans="58:58" x14ac:dyDescent="0.25">
      <c r="BF61862" s="1"/>
    </row>
    <row r="61863" spans="58:58" x14ac:dyDescent="0.25">
      <c r="BF61863" s="1"/>
    </row>
    <row r="61864" spans="58:58" x14ac:dyDescent="0.25">
      <c r="BF61864" s="1"/>
    </row>
    <row r="61865" spans="58:58" x14ac:dyDescent="0.25">
      <c r="BF61865" s="1"/>
    </row>
    <row r="61866" spans="58:58" x14ac:dyDescent="0.25">
      <c r="BF61866" s="1"/>
    </row>
    <row r="61867" spans="58:58" x14ac:dyDescent="0.25">
      <c r="BF61867" s="1"/>
    </row>
    <row r="61868" spans="58:58" x14ac:dyDescent="0.25">
      <c r="BF61868" s="1"/>
    </row>
    <row r="61869" spans="58:58" x14ac:dyDescent="0.25">
      <c r="BF61869" s="1"/>
    </row>
    <row r="61870" spans="58:58" x14ac:dyDescent="0.25">
      <c r="BF61870" s="1"/>
    </row>
    <row r="61871" spans="58:58" x14ac:dyDescent="0.25">
      <c r="BF61871" s="1"/>
    </row>
    <row r="61872" spans="58:58" x14ac:dyDescent="0.25">
      <c r="BF61872" s="1"/>
    </row>
    <row r="61873" spans="58:58" x14ac:dyDescent="0.25">
      <c r="BF61873" s="1"/>
    </row>
    <row r="61874" spans="58:58" x14ac:dyDescent="0.25">
      <c r="BF61874" s="1"/>
    </row>
    <row r="61875" spans="58:58" x14ac:dyDescent="0.25">
      <c r="BF61875" s="1"/>
    </row>
    <row r="61876" spans="58:58" x14ac:dyDescent="0.25">
      <c r="BF61876" s="1"/>
    </row>
    <row r="61877" spans="58:58" x14ac:dyDescent="0.25">
      <c r="BF61877" s="1"/>
    </row>
    <row r="61878" spans="58:58" x14ac:dyDescent="0.25">
      <c r="BF61878" s="1"/>
    </row>
    <row r="61879" spans="58:58" x14ac:dyDescent="0.25">
      <c r="BF61879" s="1"/>
    </row>
    <row r="61880" spans="58:58" x14ac:dyDescent="0.25">
      <c r="BF61880" s="1"/>
    </row>
    <row r="61881" spans="58:58" x14ac:dyDescent="0.25">
      <c r="BF61881" s="1"/>
    </row>
    <row r="61882" spans="58:58" x14ac:dyDescent="0.25">
      <c r="BF61882" s="1"/>
    </row>
    <row r="61883" spans="58:58" x14ac:dyDescent="0.25">
      <c r="BF61883" s="1"/>
    </row>
    <row r="61884" spans="58:58" x14ac:dyDescent="0.25">
      <c r="BF61884" s="1"/>
    </row>
    <row r="61885" spans="58:58" x14ac:dyDescent="0.25">
      <c r="BF61885" s="1"/>
    </row>
    <row r="61886" spans="58:58" x14ac:dyDescent="0.25">
      <c r="BF61886" s="1"/>
    </row>
    <row r="61887" spans="58:58" x14ac:dyDescent="0.25">
      <c r="BF61887" s="1"/>
    </row>
    <row r="61888" spans="58:58" x14ac:dyDescent="0.25">
      <c r="BF61888" s="1"/>
    </row>
    <row r="61889" spans="58:58" x14ac:dyDescent="0.25">
      <c r="BF61889" s="1"/>
    </row>
    <row r="61890" spans="58:58" x14ac:dyDescent="0.25">
      <c r="BF61890" s="1"/>
    </row>
    <row r="61891" spans="58:58" x14ac:dyDescent="0.25">
      <c r="BF61891" s="1"/>
    </row>
    <row r="61892" spans="58:58" x14ac:dyDescent="0.25">
      <c r="BF61892" s="1"/>
    </row>
    <row r="61893" spans="58:58" x14ac:dyDescent="0.25">
      <c r="BF61893" s="1"/>
    </row>
    <row r="61894" spans="58:58" x14ac:dyDescent="0.25">
      <c r="BF61894" s="1"/>
    </row>
    <row r="61895" spans="58:58" x14ac:dyDescent="0.25">
      <c r="BF61895" s="1"/>
    </row>
    <row r="61896" spans="58:58" x14ac:dyDescent="0.25">
      <c r="BF61896" s="1"/>
    </row>
    <row r="61897" spans="58:58" x14ac:dyDescent="0.25">
      <c r="BF61897" s="1"/>
    </row>
    <row r="61898" spans="58:58" x14ac:dyDescent="0.25">
      <c r="BF61898" s="1"/>
    </row>
    <row r="61899" spans="58:58" x14ac:dyDescent="0.25">
      <c r="BF61899" s="1"/>
    </row>
    <row r="61900" spans="58:58" x14ac:dyDescent="0.25">
      <c r="BF61900" s="1"/>
    </row>
    <row r="61901" spans="58:58" x14ac:dyDescent="0.25">
      <c r="BF61901" s="1"/>
    </row>
    <row r="61902" spans="58:58" x14ac:dyDescent="0.25">
      <c r="BF61902" s="1"/>
    </row>
    <row r="61903" spans="58:58" x14ac:dyDescent="0.25">
      <c r="BF61903" s="1"/>
    </row>
    <row r="61904" spans="58:58" x14ac:dyDescent="0.25">
      <c r="BF61904" s="1"/>
    </row>
    <row r="61905" spans="58:58" x14ac:dyDescent="0.25">
      <c r="BF61905" s="1"/>
    </row>
    <row r="61906" spans="58:58" x14ac:dyDescent="0.25">
      <c r="BF61906" s="1"/>
    </row>
    <row r="61907" spans="58:58" x14ac:dyDescent="0.25">
      <c r="BF61907" s="1"/>
    </row>
    <row r="61908" spans="58:58" x14ac:dyDescent="0.25">
      <c r="BF61908" s="1"/>
    </row>
    <row r="61909" spans="58:58" x14ac:dyDescent="0.25">
      <c r="BF61909" s="1"/>
    </row>
    <row r="61910" spans="58:58" x14ac:dyDescent="0.25">
      <c r="BF61910" s="1"/>
    </row>
    <row r="61911" spans="58:58" x14ac:dyDescent="0.25">
      <c r="BF61911" s="1"/>
    </row>
    <row r="61912" spans="58:58" x14ac:dyDescent="0.25">
      <c r="BF61912" s="1"/>
    </row>
    <row r="61913" spans="58:58" x14ac:dyDescent="0.25">
      <c r="BF61913" s="1"/>
    </row>
    <row r="61914" spans="58:58" x14ac:dyDescent="0.25">
      <c r="BF61914" s="1"/>
    </row>
    <row r="61915" spans="58:58" x14ac:dyDescent="0.25">
      <c r="BF61915" s="1"/>
    </row>
    <row r="61916" spans="58:58" x14ac:dyDescent="0.25">
      <c r="BF61916" s="1"/>
    </row>
    <row r="61917" spans="58:58" x14ac:dyDescent="0.25">
      <c r="BF61917" s="1"/>
    </row>
    <row r="61918" spans="58:58" x14ac:dyDescent="0.25">
      <c r="BF61918" s="1"/>
    </row>
    <row r="61919" spans="58:58" x14ac:dyDescent="0.25">
      <c r="BF61919" s="1"/>
    </row>
    <row r="61920" spans="58:58" x14ac:dyDescent="0.25">
      <c r="BF61920" s="1"/>
    </row>
    <row r="61921" spans="58:58" x14ac:dyDescent="0.25">
      <c r="BF61921" s="1"/>
    </row>
    <row r="61922" spans="58:58" x14ac:dyDescent="0.25">
      <c r="BF61922" s="1"/>
    </row>
    <row r="61923" spans="58:58" x14ac:dyDescent="0.25">
      <c r="BF61923" s="1"/>
    </row>
    <row r="61924" spans="58:58" x14ac:dyDescent="0.25">
      <c r="BF61924" s="1"/>
    </row>
    <row r="61925" spans="58:58" x14ac:dyDescent="0.25">
      <c r="BF61925" s="1"/>
    </row>
    <row r="61926" spans="58:58" x14ac:dyDescent="0.25">
      <c r="BF61926" s="1"/>
    </row>
    <row r="61927" spans="58:58" x14ac:dyDescent="0.25">
      <c r="BF61927" s="1"/>
    </row>
    <row r="61928" spans="58:58" x14ac:dyDescent="0.25">
      <c r="BF61928" s="1"/>
    </row>
    <row r="61929" spans="58:58" x14ac:dyDescent="0.25">
      <c r="BF61929" s="1"/>
    </row>
    <row r="61930" spans="58:58" x14ac:dyDescent="0.25">
      <c r="BF61930" s="1"/>
    </row>
    <row r="61931" spans="58:58" x14ac:dyDescent="0.25">
      <c r="BF61931" s="1"/>
    </row>
    <row r="61932" spans="58:58" x14ac:dyDescent="0.25">
      <c r="BF61932" s="1"/>
    </row>
    <row r="61933" spans="58:58" x14ac:dyDescent="0.25">
      <c r="BF61933" s="1"/>
    </row>
    <row r="61934" spans="58:58" x14ac:dyDescent="0.25">
      <c r="BF61934" s="1"/>
    </row>
    <row r="61935" spans="58:58" x14ac:dyDescent="0.25">
      <c r="BF61935" s="1"/>
    </row>
    <row r="61936" spans="58:58" x14ac:dyDescent="0.25">
      <c r="BF61936" s="1"/>
    </row>
    <row r="61937" spans="58:58" x14ac:dyDescent="0.25">
      <c r="BF61937" s="1"/>
    </row>
    <row r="61938" spans="58:58" x14ac:dyDescent="0.25">
      <c r="BF61938" s="1"/>
    </row>
    <row r="61939" spans="58:58" x14ac:dyDescent="0.25">
      <c r="BF61939" s="1"/>
    </row>
    <row r="61940" spans="58:58" x14ac:dyDescent="0.25">
      <c r="BF61940" s="1"/>
    </row>
    <row r="61941" spans="58:58" x14ac:dyDescent="0.25">
      <c r="BF61941" s="1"/>
    </row>
    <row r="61942" spans="58:58" x14ac:dyDescent="0.25">
      <c r="BF61942" s="1"/>
    </row>
    <row r="61943" spans="58:58" x14ac:dyDescent="0.25">
      <c r="BF61943" s="1"/>
    </row>
    <row r="61944" spans="58:58" x14ac:dyDescent="0.25">
      <c r="BF61944" s="1"/>
    </row>
    <row r="61945" spans="58:58" x14ac:dyDescent="0.25">
      <c r="BF61945" s="1"/>
    </row>
    <row r="61946" spans="58:58" x14ac:dyDescent="0.25">
      <c r="BF61946" s="1"/>
    </row>
    <row r="61947" spans="58:58" x14ac:dyDescent="0.25">
      <c r="BF61947" s="1"/>
    </row>
    <row r="61948" spans="58:58" x14ac:dyDescent="0.25">
      <c r="BF61948" s="1"/>
    </row>
    <row r="61949" spans="58:58" x14ac:dyDescent="0.25">
      <c r="BF61949" s="1"/>
    </row>
    <row r="61950" spans="58:58" x14ac:dyDescent="0.25">
      <c r="BF61950" s="1"/>
    </row>
    <row r="61951" spans="58:58" x14ac:dyDescent="0.25">
      <c r="BF61951" s="1"/>
    </row>
    <row r="61952" spans="58:58" x14ac:dyDescent="0.25">
      <c r="BF61952" s="1"/>
    </row>
    <row r="61953" spans="58:58" x14ac:dyDescent="0.25">
      <c r="BF61953" s="1"/>
    </row>
    <row r="61954" spans="58:58" x14ac:dyDescent="0.25">
      <c r="BF61954" s="1"/>
    </row>
    <row r="61955" spans="58:58" x14ac:dyDescent="0.25">
      <c r="BF61955" s="1"/>
    </row>
    <row r="61956" spans="58:58" x14ac:dyDescent="0.25">
      <c r="BF61956" s="1"/>
    </row>
    <row r="61957" spans="58:58" x14ac:dyDescent="0.25">
      <c r="BF61957" s="1"/>
    </row>
    <row r="61958" spans="58:58" x14ac:dyDescent="0.25">
      <c r="BF61958" s="1"/>
    </row>
    <row r="61959" spans="58:58" x14ac:dyDescent="0.25">
      <c r="BF61959" s="1"/>
    </row>
    <row r="61960" spans="58:58" x14ac:dyDescent="0.25">
      <c r="BF61960" s="1"/>
    </row>
    <row r="61961" spans="58:58" x14ac:dyDescent="0.25">
      <c r="BF61961" s="1"/>
    </row>
    <row r="61962" spans="58:58" x14ac:dyDescent="0.25">
      <c r="BF61962" s="1"/>
    </row>
    <row r="61963" spans="58:58" x14ac:dyDescent="0.25">
      <c r="BF61963" s="1"/>
    </row>
    <row r="61964" spans="58:58" x14ac:dyDescent="0.25">
      <c r="BF61964" s="1"/>
    </row>
    <row r="61965" spans="58:58" x14ac:dyDescent="0.25">
      <c r="BF61965" s="1"/>
    </row>
    <row r="61966" spans="58:58" x14ac:dyDescent="0.25">
      <c r="BF61966" s="1"/>
    </row>
    <row r="61967" spans="58:58" x14ac:dyDescent="0.25">
      <c r="BF61967" s="1"/>
    </row>
    <row r="61968" spans="58:58" x14ac:dyDescent="0.25">
      <c r="BF61968" s="1"/>
    </row>
    <row r="61969" spans="58:58" x14ac:dyDescent="0.25">
      <c r="BF61969" s="1"/>
    </row>
    <row r="61970" spans="58:58" x14ac:dyDescent="0.25">
      <c r="BF61970" s="1"/>
    </row>
    <row r="61971" spans="58:58" x14ac:dyDescent="0.25">
      <c r="BF61971" s="1"/>
    </row>
    <row r="61972" spans="58:58" x14ac:dyDescent="0.25">
      <c r="BF61972" s="1"/>
    </row>
    <row r="61973" spans="58:58" x14ac:dyDescent="0.25">
      <c r="BF61973" s="1"/>
    </row>
    <row r="61974" spans="58:58" x14ac:dyDescent="0.25">
      <c r="BF61974" s="1"/>
    </row>
    <row r="61975" spans="58:58" x14ac:dyDescent="0.25">
      <c r="BF61975" s="1"/>
    </row>
    <row r="61976" spans="58:58" x14ac:dyDescent="0.25">
      <c r="BF61976" s="1"/>
    </row>
    <row r="61977" spans="58:58" x14ac:dyDescent="0.25">
      <c r="BF61977" s="1"/>
    </row>
    <row r="61978" spans="58:58" x14ac:dyDescent="0.25">
      <c r="BF61978" s="1"/>
    </row>
    <row r="61979" spans="58:58" x14ac:dyDescent="0.25">
      <c r="BF61979" s="1"/>
    </row>
    <row r="61980" spans="58:58" x14ac:dyDescent="0.25">
      <c r="BF61980" s="1"/>
    </row>
    <row r="61981" spans="58:58" x14ac:dyDescent="0.25">
      <c r="BF61981" s="1"/>
    </row>
    <row r="61982" spans="58:58" x14ac:dyDescent="0.25">
      <c r="BF61982" s="1"/>
    </row>
    <row r="61983" spans="58:58" x14ac:dyDescent="0.25">
      <c r="BF61983" s="1"/>
    </row>
    <row r="61984" spans="58:58" x14ac:dyDescent="0.25">
      <c r="BF61984" s="1"/>
    </row>
    <row r="61985" spans="58:58" x14ac:dyDescent="0.25">
      <c r="BF61985" s="1"/>
    </row>
    <row r="61986" spans="58:58" x14ac:dyDescent="0.25">
      <c r="BF61986" s="1"/>
    </row>
    <row r="61987" spans="58:58" x14ac:dyDescent="0.25">
      <c r="BF61987" s="1"/>
    </row>
    <row r="61988" spans="58:58" x14ac:dyDescent="0.25">
      <c r="BF61988" s="1"/>
    </row>
    <row r="61989" spans="58:58" x14ac:dyDescent="0.25">
      <c r="BF61989" s="1"/>
    </row>
    <row r="61990" spans="58:58" x14ac:dyDescent="0.25">
      <c r="BF61990" s="1"/>
    </row>
    <row r="61991" spans="58:58" x14ac:dyDescent="0.25">
      <c r="BF61991" s="1"/>
    </row>
    <row r="61992" spans="58:58" x14ac:dyDescent="0.25">
      <c r="BF61992" s="1"/>
    </row>
    <row r="61993" spans="58:58" x14ac:dyDescent="0.25">
      <c r="BF61993" s="1"/>
    </row>
    <row r="61994" spans="58:58" x14ac:dyDescent="0.25">
      <c r="BF61994" s="1"/>
    </row>
    <row r="61995" spans="58:58" x14ac:dyDescent="0.25">
      <c r="BF61995" s="1"/>
    </row>
    <row r="61996" spans="58:58" x14ac:dyDescent="0.25">
      <c r="BF61996" s="1"/>
    </row>
    <row r="61997" spans="58:58" x14ac:dyDescent="0.25">
      <c r="BF61997" s="1"/>
    </row>
    <row r="61998" spans="58:58" x14ac:dyDescent="0.25">
      <c r="BF61998" s="1"/>
    </row>
    <row r="61999" spans="58:58" x14ac:dyDescent="0.25">
      <c r="BF61999" s="1"/>
    </row>
    <row r="62000" spans="58:58" x14ac:dyDescent="0.25">
      <c r="BF62000" s="1"/>
    </row>
    <row r="62001" spans="58:58" x14ac:dyDescent="0.25">
      <c r="BF62001" s="1"/>
    </row>
    <row r="62002" spans="58:58" x14ac:dyDescent="0.25">
      <c r="BF62002" s="1"/>
    </row>
    <row r="62003" spans="58:58" x14ac:dyDescent="0.25">
      <c r="BF62003" s="1"/>
    </row>
    <row r="62004" spans="58:58" x14ac:dyDescent="0.25">
      <c r="BF62004" s="1"/>
    </row>
    <row r="62005" spans="58:58" x14ac:dyDescent="0.25">
      <c r="BF62005" s="1"/>
    </row>
    <row r="62006" spans="58:58" x14ac:dyDescent="0.25">
      <c r="BF62006" s="1"/>
    </row>
    <row r="62007" spans="58:58" x14ac:dyDescent="0.25">
      <c r="BF62007" s="1"/>
    </row>
    <row r="62008" spans="58:58" x14ac:dyDescent="0.25">
      <c r="BF62008" s="1"/>
    </row>
    <row r="62009" spans="58:58" x14ac:dyDescent="0.25">
      <c r="BF62009" s="1"/>
    </row>
    <row r="62010" spans="58:58" x14ac:dyDescent="0.25">
      <c r="BF62010" s="1"/>
    </row>
    <row r="62011" spans="58:58" x14ac:dyDescent="0.25">
      <c r="BF62011" s="1"/>
    </row>
    <row r="62012" spans="58:58" x14ac:dyDescent="0.25">
      <c r="BF62012" s="1"/>
    </row>
    <row r="62013" spans="58:58" x14ac:dyDescent="0.25">
      <c r="BF62013" s="1"/>
    </row>
    <row r="62014" spans="58:58" x14ac:dyDescent="0.25">
      <c r="BF62014" s="1"/>
    </row>
    <row r="62015" spans="58:58" x14ac:dyDescent="0.25">
      <c r="BF62015" s="1"/>
    </row>
    <row r="62016" spans="58:58" x14ac:dyDescent="0.25">
      <c r="BF62016" s="1"/>
    </row>
    <row r="62017" spans="58:58" x14ac:dyDescent="0.25">
      <c r="BF62017" s="1"/>
    </row>
    <row r="62018" spans="58:58" x14ac:dyDescent="0.25">
      <c r="BF62018" s="1"/>
    </row>
    <row r="62019" spans="58:58" x14ac:dyDescent="0.25">
      <c r="BF62019" s="1"/>
    </row>
    <row r="62020" spans="58:58" x14ac:dyDescent="0.25">
      <c r="BF62020" s="1"/>
    </row>
    <row r="62021" spans="58:58" x14ac:dyDescent="0.25">
      <c r="BF62021" s="1"/>
    </row>
    <row r="62022" spans="58:58" x14ac:dyDescent="0.25">
      <c r="BF62022" s="1"/>
    </row>
    <row r="62023" spans="58:58" x14ac:dyDescent="0.25">
      <c r="BF62023" s="1"/>
    </row>
    <row r="62024" spans="58:58" x14ac:dyDescent="0.25">
      <c r="BF62024" s="1"/>
    </row>
    <row r="62025" spans="58:58" x14ac:dyDescent="0.25">
      <c r="BF62025" s="1"/>
    </row>
    <row r="62026" spans="58:58" x14ac:dyDescent="0.25">
      <c r="BF62026" s="1"/>
    </row>
    <row r="62027" spans="58:58" x14ac:dyDescent="0.25">
      <c r="BF62027" s="1"/>
    </row>
    <row r="62028" spans="58:58" x14ac:dyDescent="0.25">
      <c r="BF62028" s="1"/>
    </row>
    <row r="62029" spans="58:58" x14ac:dyDescent="0.25">
      <c r="BF62029" s="1"/>
    </row>
    <row r="62030" spans="58:58" x14ac:dyDescent="0.25">
      <c r="BF62030" s="1"/>
    </row>
    <row r="62031" spans="58:58" x14ac:dyDescent="0.25">
      <c r="BF62031" s="1"/>
    </row>
    <row r="62032" spans="58:58" x14ac:dyDescent="0.25">
      <c r="BF62032" s="1"/>
    </row>
    <row r="62033" spans="58:58" x14ac:dyDescent="0.25">
      <c r="BF62033" s="1"/>
    </row>
    <row r="62034" spans="58:58" x14ac:dyDescent="0.25">
      <c r="BF62034" s="1"/>
    </row>
    <row r="62035" spans="58:58" x14ac:dyDescent="0.25">
      <c r="BF62035" s="1"/>
    </row>
    <row r="62036" spans="58:58" x14ac:dyDescent="0.25">
      <c r="BF62036" s="1"/>
    </row>
    <row r="62037" spans="58:58" x14ac:dyDescent="0.25">
      <c r="BF62037" s="1"/>
    </row>
    <row r="62038" spans="58:58" x14ac:dyDescent="0.25">
      <c r="BF62038" s="1"/>
    </row>
    <row r="62039" spans="58:58" x14ac:dyDescent="0.25">
      <c r="BF62039" s="1"/>
    </row>
    <row r="62040" spans="58:58" x14ac:dyDescent="0.25">
      <c r="BF62040" s="1"/>
    </row>
    <row r="62041" spans="58:58" x14ac:dyDescent="0.25">
      <c r="BF62041" s="1"/>
    </row>
    <row r="62042" spans="58:58" x14ac:dyDescent="0.25">
      <c r="BF62042" s="1"/>
    </row>
    <row r="62043" spans="58:58" x14ac:dyDescent="0.25">
      <c r="BF62043" s="1"/>
    </row>
    <row r="62044" spans="58:58" x14ac:dyDescent="0.25">
      <c r="BF62044" s="1"/>
    </row>
    <row r="62045" spans="58:58" x14ac:dyDescent="0.25">
      <c r="BF62045" s="1"/>
    </row>
    <row r="62046" spans="58:58" x14ac:dyDescent="0.25">
      <c r="BF62046" s="1"/>
    </row>
    <row r="62047" spans="58:58" x14ac:dyDescent="0.25">
      <c r="BF62047" s="1"/>
    </row>
    <row r="62048" spans="58:58" x14ac:dyDescent="0.25">
      <c r="BF62048" s="1"/>
    </row>
    <row r="62049" spans="58:58" x14ac:dyDescent="0.25">
      <c r="BF62049" s="1"/>
    </row>
    <row r="62050" spans="58:58" x14ac:dyDescent="0.25">
      <c r="BF62050" s="1"/>
    </row>
    <row r="62051" spans="58:58" x14ac:dyDescent="0.25">
      <c r="BF62051" s="1"/>
    </row>
    <row r="62052" spans="58:58" x14ac:dyDescent="0.25">
      <c r="BF62052" s="1"/>
    </row>
    <row r="62053" spans="58:58" x14ac:dyDescent="0.25">
      <c r="BF62053" s="1"/>
    </row>
    <row r="62054" spans="58:58" x14ac:dyDescent="0.25">
      <c r="BF62054" s="1"/>
    </row>
    <row r="62055" spans="58:58" x14ac:dyDescent="0.25">
      <c r="BF62055" s="1"/>
    </row>
    <row r="62056" spans="58:58" x14ac:dyDescent="0.25">
      <c r="BF62056" s="1"/>
    </row>
    <row r="62057" spans="58:58" x14ac:dyDescent="0.25">
      <c r="BF62057" s="1"/>
    </row>
    <row r="62058" spans="58:58" x14ac:dyDescent="0.25">
      <c r="BF62058" s="1"/>
    </row>
    <row r="62059" spans="58:58" x14ac:dyDescent="0.25">
      <c r="BF62059" s="1"/>
    </row>
    <row r="62060" spans="58:58" x14ac:dyDescent="0.25">
      <c r="BF62060" s="1"/>
    </row>
    <row r="62061" spans="58:58" x14ac:dyDescent="0.25">
      <c r="BF62061" s="1"/>
    </row>
    <row r="62062" spans="58:58" x14ac:dyDescent="0.25">
      <c r="BF62062" s="1"/>
    </row>
    <row r="62063" spans="58:58" x14ac:dyDescent="0.25">
      <c r="BF62063" s="1"/>
    </row>
    <row r="62064" spans="58:58" x14ac:dyDescent="0.25">
      <c r="BF62064" s="1"/>
    </row>
    <row r="62065" spans="58:58" x14ac:dyDescent="0.25">
      <c r="BF62065" s="1"/>
    </row>
    <row r="62066" spans="58:58" x14ac:dyDescent="0.25">
      <c r="BF62066" s="1"/>
    </row>
    <row r="62067" spans="58:58" x14ac:dyDescent="0.25">
      <c r="BF62067" s="1"/>
    </row>
    <row r="62068" spans="58:58" x14ac:dyDescent="0.25">
      <c r="BF62068" s="1"/>
    </row>
    <row r="62069" spans="58:58" x14ac:dyDescent="0.25">
      <c r="BF62069" s="1"/>
    </row>
    <row r="62070" spans="58:58" x14ac:dyDescent="0.25">
      <c r="BF62070" s="1"/>
    </row>
    <row r="62071" spans="58:58" x14ac:dyDescent="0.25">
      <c r="BF62071" s="1"/>
    </row>
    <row r="62072" spans="58:58" x14ac:dyDescent="0.25">
      <c r="BF62072" s="1"/>
    </row>
    <row r="62073" spans="58:58" x14ac:dyDescent="0.25">
      <c r="BF62073" s="1"/>
    </row>
    <row r="62074" spans="58:58" x14ac:dyDescent="0.25">
      <c r="BF62074" s="1"/>
    </row>
    <row r="62075" spans="58:58" x14ac:dyDescent="0.25">
      <c r="BF62075" s="1"/>
    </row>
    <row r="62076" spans="58:58" x14ac:dyDescent="0.25">
      <c r="BF62076" s="1"/>
    </row>
    <row r="62077" spans="58:58" x14ac:dyDescent="0.25">
      <c r="BF62077" s="1"/>
    </row>
    <row r="62078" spans="58:58" x14ac:dyDescent="0.25">
      <c r="BF62078" s="1"/>
    </row>
    <row r="62079" spans="58:58" x14ac:dyDescent="0.25">
      <c r="BF62079" s="1"/>
    </row>
    <row r="62080" spans="58:58" x14ac:dyDescent="0.25">
      <c r="BF62080" s="1"/>
    </row>
    <row r="62081" spans="58:58" x14ac:dyDescent="0.25">
      <c r="BF62081" s="1"/>
    </row>
    <row r="62082" spans="58:58" x14ac:dyDescent="0.25">
      <c r="BF62082" s="1"/>
    </row>
    <row r="62083" spans="58:58" x14ac:dyDescent="0.25">
      <c r="BF62083" s="1"/>
    </row>
    <row r="62084" spans="58:58" x14ac:dyDescent="0.25">
      <c r="BF62084" s="1"/>
    </row>
    <row r="62085" spans="58:58" x14ac:dyDescent="0.25">
      <c r="BF62085" s="1"/>
    </row>
    <row r="62086" spans="58:58" x14ac:dyDescent="0.25">
      <c r="BF62086" s="1"/>
    </row>
    <row r="62087" spans="58:58" x14ac:dyDescent="0.25">
      <c r="BF62087" s="1"/>
    </row>
    <row r="62088" spans="58:58" x14ac:dyDescent="0.25">
      <c r="BF62088" s="1"/>
    </row>
    <row r="62089" spans="58:58" x14ac:dyDescent="0.25">
      <c r="BF62089" s="1"/>
    </row>
    <row r="62090" spans="58:58" x14ac:dyDescent="0.25">
      <c r="BF62090" s="1"/>
    </row>
    <row r="62091" spans="58:58" x14ac:dyDescent="0.25">
      <c r="BF62091" s="1"/>
    </row>
    <row r="62092" spans="58:58" x14ac:dyDescent="0.25">
      <c r="BF62092" s="1"/>
    </row>
    <row r="62093" spans="58:58" x14ac:dyDescent="0.25">
      <c r="BF62093" s="1"/>
    </row>
    <row r="62094" spans="58:58" x14ac:dyDescent="0.25">
      <c r="BF62094" s="1"/>
    </row>
    <row r="62095" spans="58:58" x14ac:dyDescent="0.25">
      <c r="BF62095" s="1"/>
    </row>
    <row r="62096" spans="58:58" x14ac:dyDescent="0.25">
      <c r="BF62096" s="1"/>
    </row>
    <row r="62097" spans="58:58" x14ac:dyDescent="0.25">
      <c r="BF62097" s="1"/>
    </row>
    <row r="62098" spans="58:58" x14ac:dyDescent="0.25">
      <c r="BF62098" s="1"/>
    </row>
    <row r="62099" spans="58:58" x14ac:dyDescent="0.25">
      <c r="BF62099" s="1"/>
    </row>
    <row r="62100" spans="58:58" x14ac:dyDescent="0.25">
      <c r="BF62100" s="1"/>
    </row>
    <row r="62101" spans="58:58" x14ac:dyDescent="0.25">
      <c r="BF62101" s="1"/>
    </row>
    <row r="62102" spans="58:58" x14ac:dyDescent="0.25">
      <c r="BF62102" s="1"/>
    </row>
    <row r="62103" spans="58:58" x14ac:dyDescent="0.25">
      <c r="BF62103" s="1"/>
    </row>
    <row r="62104" spans="58:58" x14ac:dyDescent="0.25">
      <c r="BF62104" s="1"/>
    </row>
    <row r="62105" spans="58:58" x14ac:dyDescent="0.25">
      <c r="BF62105" s="1"/>
    </row>
    <row r="62106" spans="58:58" x14ac:dyDescent="0.25">
      <c r="BF62106" s="1"/>
    </row>
    <row r="62107" spans="58:58" x14ac:dyDescent="0.25">
      <c r="BF62107" s="1"/>
    </row>
    <row r="62108" spans="58:58" x14ac:dyDescent="0.25">
      <c r="BF62108" s="1"/>
    </row>
    <row r="62109" spans="58:58" x14ac:dyDescent="0.25">
      <c r="BF62109" s="1"/>
    </row>
    <row r="62110" spans="58:58" x14ac:dyDescent="0.25">
      <c r="BF62110" s="1"/>
    </row>
    <row r="62111" spans="58:58" x14ac:dyDescent="0.25">
      <c r="BF62111" s="1"/>
    </row>
    <row r="62112" spans="58:58" x14ac:dyDescent="0.25">
      <c r="BF62112" s="1"/>
    </row>
    <row r="62113" spans="58:58" x14ac:dyDescent="0.25">
      <c r="BF62113" s="1"/>
    </row>
    <row r="62114" spans="58:58" x14ac:dyDescent="0.25">
      <c r="BF62114" s="1"/>
    </row>
    <row r="62115" spans="58:58" x14ac:dyDescent="0.25">
      <c r="BF62115" s="1"/>
    </row>
    <row r="62116" spans="58:58" x14ac:dyDescent="0.25">
      <c r="BF62116" s="1"/>
    </row>
    <row r="62117" spans="58:58" x14ac:dyDescent="0.25">
      <c r="BF62117" s="1"/>
    </row>
    <row r="62118" spans="58:58" x14ac:dyDescent="0.25">
      <c r="BF62118" s="1"/>
    </row>
    <row r="62119" spans="58:58" x14ac:dyDescent="0.25">
      <c r="BF62119" s="1"/>
    </row>
    <row r="62120" spans="58:58" x14ac:dyDescent="0.25">
      <c r="BF62120" s="1"/>
    </row>
    <row r="62121" spans="58:58" x14ac:dyDescent="0.25">
      <c r="BF62121" s="1"/>
    </row>
    <row r="62122" spans="58:58" x14ac:dyDescent="0.25">
      <c r="BF62122" s="1"/>
    </row>
    <row r="62123" spans="58:58" x14ac:dyDescent="0.25">
      <c r="BF62123" s="1"/>
    </row>
    <row r="62124" spans="58:58" x14ac:dyDescent="0.25">
      <c r="BF62124" s="1"/>
    </row>
    <row r="62125" spans="58:58" x14ac:dyDescent="0.25">
      <c r="BF62125" s="1"/>
    </row>
    <row r="62126" spans="58:58" x14ac:dyDescent="0.25">
      <c r="BF62126" s="1"/>
    </row>
    <row r="62127" spans="58:58" x14ac:dyDescent="0.25">
      <c r="BF62127" s="1"/>
    </row>
    <row r="62128" spans="58:58" x14ac:dyDescent="0.25">
      <c r="BF62128" s="1"/>
    </row>
    <row r="62129" spans="58:58" x14ac:dyDescent="0.25">
      <c r="BF62129" s="1"/>
    </row>
    <row r="62130" spans="58:58" x14ac:dyDescent="0.25">
      <c r="BF62130" s="1"/>
    </row>
    <row r="62131" spans="58:58" x14ac:dyDescent="0.25">
      <c r="BF62131" s="1"/>
    </row>
    <row r="62132" spans="58:58" x14ac:dyDescent="0.25">
      <c r="BF62132" s="1"/>
    </row>
    <row r="62133" spans="58:58" x14ac:dyDescent="0.25">
      <c r="BF62133" s="1"/>
    </row>
    <row r="62134" spans="58:58" x14ac:dyDescent="0.25">
      <c r="BF62134" s="1"/>
    </row>
    <row r="62135" spans="58:58" x14ac:dyDescent="0.25">
      <c r="BF62135" s="1"/>
    </row>
    <row r="62136" spans="58:58" x14ac:dyDescent="0.25">
      <c r="BF62136" s="1"/>
    </row>
    <row r="62137" spans="58:58" x14ac:dyDescent="0.25">
      <c r="BF62137" s="1"/>
    </row>
    <row r="62138" spans="58:58" x14ac:dyDescent="0.25">
      <c r="BF62138" s="1"/>
    </row>
    <row r="62139" spans="58:58" x14ac:dyDescent="0.25">
      <c r="BF62139" s="1"/>
    </row>
    <row r="62140" spans="58:58" x14ac:dyDescent="0.25">
      <c r="BF62140" s="1"/>
    </row>
    <row r="62141" spans="58:58" x14ac:dyDescent="0.25">
      <c r="BF62141" s="1"/>
    </row>
    <row r="62142" spans="58:58" x14ac:dyDescent="0.25">
      <c r="BF62142" s="1"/>
    </row>
    <row r="62143" spans="58:58" x14ac:dyDescent="0.25">
      <c r="BF62143" s="1"/>
    </row>
    <row r="62144" spans="58:58" x14ac:dyDescent="0.25">
      <c r="BF62144" s="1"/>
    </row>
    <row r="62145" spans="58:58" x14ac:dyDescent="0.25">
      <c r="BF62145" s="1"/>
    </row>
    <row r="62146" spans="58:58" x14ac:dyDescent="0.25">
      <c r="BF62146" s="1"/>
    </row>
    <row r="62147" spans="58:58" x14ac:dyDescent="0.25">
      <c r="BF62147" s="1"/>
    </row>
    <row r="62148" spans="58:58" x14ac:dyDescent="0.25">
      <c r="BF62148" s="1"/>
    </row>
    <row r="62149" spans="58:58" x14ac:dyDescent="0.25">
      <c r="BF62149" s="1"/>
    </row>
    <row r="62150" spans="58:58" x14ac:dyDescent="0.25">
      <c r="BF62150" s="1"/>
    </row>
    <row r="62151" spans="58:58" x14ac:dyDescent="0.25">
      <c r="BF62151" s="1"/>
    </row>
    <row r="62152" spans="58:58" x14ac:dyDescent="0.25">
      <c r="BF62152" s="1"/>
    </row>
    <row r="62153" spans="58:58" x14ac:dyDescent="0.25">
      <c r="BF62153" s="1"/>
    </row>
    <row r="62154" spans="58:58" x14ac:dyDescent="0.25">
      <c r="BF62154" s="1"/>
    </row>
    <row r="62155" spans="58:58" x14ac:dyDescent="0.25">
      <c r="BF62155" s="1"/>
    </row>
    <row r="62156" spans="58:58" x14ac:dyDescent="0.25">
      <c r="BF62156" s="1"/>
    </row>
    <row r="62157" spans="58:58" x14ac:dyDescent="0.25">
      <c r="BF62157" s="1"/>
    </row>
    <row r="62158" spans="58:58" x14ac:dyDescent="0.25">
      <c r="BF62158" s="1"/>
    </row>
    <row r="62159" spans="58:58" x14ac:dyDescent="0.25">
      <c r="BF62159" s="1"/>
    </row>
    <row r="62160" spans="58:58" x14ac:dyDescent="0.25">
      <c r="BF62160" s="1"/>
    </row>
    <row r="62161" spans="58:58" x14ac:dyDescent="0.25">
      <c r="BF62161" s="1"/>
    </row>
    <row r="62162" spans="58:58" x14ac:dyDescent="0.25">
      <c r="BF62162" s="1"/>
    </row>
    <row r="62163" spans="58:58" x14ac:dyDescent="0.25">
      <c r="BF62163" s="1"/>
    </row>
    <row r="62164" spans="58:58" x14ac:dyDescent="0.25">
      <c r="BF62164" s="1"/>
    </row>
    <row r="62165" spans="58:58" x14ac:dyDescent="0.25">
      <c r="BF62165" s="1"/>
    </row>
    <row r="62166" spans="58:58" x14ac:dyDescent="0.25">
      <c r="BF62166" s="1"/>
    </row>
    <row r="62167" spans="58:58" x14ac:dyDescent="0.25">
      <c r="BF62167" s="1"/>
    </row>
    <row r="62168" spans="58:58" x14ac:dyDescent="0.25">
      <c r="BF62168" s="1"/>
    </row>
    <row r="62169" spans="58:58" x14ac:dyDescent="0.25">
      <c r="BF62169" s="1"/>
    </row>
    <row r="62170" spans="58:58" x14ac:dyDescent="0.25">
      <c r="BF62170" s="1"/>
    </row>
    <row r="62171" spans="58:58" x14ac:dyDescent="0.25">
      <c r="BF62171" s="1"/>
    </row>
    <row r="62172" spans="58:58" x14ac:dyDescent="0.25">
      <c r="BF62172" s="1"/>
    </row>
    <row r="62173" spans="58:58" x14ac:dyDescent="0.25">
      <c r="BF62173" s="1"/>
    </row>
    <row r="62174" spans="58:58" x14ac:dyDescent="0.25">
      <c r="BF62174" s="1"/>
    </row>
    <row r="62175" spans="58:58" x14ac:dyDescent="0.25">
      <c r="BF62175" s="1"/>
    </row>
    <row r="62176" spans="58:58" x14ac:dyDescent="0.25">
      <c r="BF62176" s="1"/>
    </row>
    <row r="62177" spans="58:58" x14ac:dyDescent="0.25">
      <c r="BF62177" s="1"/>
    </row>
    <row r="62178" spans="58:58" x14ac:dyDescent="0.25">
      <c r="BF62178" s="1"/>
    </row>
    <row r="62179" spans="58:58" x14ac:dyDescent="0.25">
      <c r="BF62179" s="1"/>
    </row>
    <row r="62180" spans="58:58" x14ac:dyDescent="0.25">
      <c r="BF62180" s="1"/>
    </row>
    <row r="62181" spans="58:58" x14ac:dyDescent="0.25">
      <c r="BF62181" s="1"/>
    </row>
    <row r="62182" spans="58:58" x14ac:dyDescent="0.25">
      <c r="BF62182" s="1"/>
    </row>
    <row r="62183" spans="58:58" x14ac:dyDescent="0.25">
      <c r="BF62183" s="1"/>
    </row>
    <row r="62184" spans="58:58" x14ac:dyDescent="0.25">
      <c r="BF62184" s="1"/>
    </row>
    <row r="62185" spans="58:58" x14ac:dyDescent="0.25">
      <c r="BF62185" s="1"/>
    </row>
    <row r="62186" spans="58:58" x14ac:dyDescent="0.25">
      <c r="BF62186" s="1"/>
    </row>
    <row r="62187" spans="58:58" x14ac:dyDescent="0.25">
      <c r="BF62187" s="1"/>
    </row>
    <row r="62188" spans="58:58" x14ac:dyDescent="0.25">
      <c r="BF62188" s="1"/>
    </row>
    <row r="62189" spans="58:58" x14ac:dyDescent="0.25">
      <c r="BF62189" s="1"/>
    </row>
    <row r="62190" spans="58:58" x14ac:dyDescent="0.25">
      <c r="BF62190" s="1"/>
    </row>
    <row r="62191" spans="58:58" x14ac:dyDescent="0.25">
      <c r="BF62191" s="1"/>
    </row>
    <row r="62192" spans="58:58" x14ac:dyDescent="0.25">
      <c r="BF62192" s="1"/>
    </row>
    <row r="62193" spans="58:58" x14ac:dyDescent="0.25">
      <c r="BF62193" s="1"/>
    </row>
    <row r="62194" spans="58:58" x14ac:dyDescent="0.25">
      <c r="BF62194" s="1"/>
    </row>
    <row r="62195" spans="58:58" x14ac:dyDescent="0.25">
      <c r="BF62195" s="1"/>
    </row>
    <row r="62196" spans="58:58" x14ac:dyDescent="0.25">
      <c r="BF62196" s="1"/>
    </row>
    <row r="62197" spans="58:58" x14ac:dyDescent="0.25">
      <c r="BF62197" s="1"/>
    </row>
    <row r="62198" spans="58:58" x14ac:dyDescent="0.25">
      <c r="BF62198" s="1"/>
    </row>
    <row r="62199" spans="58:58" x14ac:dyDescent="0.25">
      <c r="BF62199" s="1"/>
    </row>
    <row r="62200" spans="58:58" x14ac:dyDescent="0.25">
      <c r="BF62200" s="1"/>
    </row>
    <row r="62201" spans="58:58" x14ac:dyDescent="0.25">
      <c r="BF62201" s="1"/>
    </row>
    <row r="62202" spans="58:58" x14ac:dyDescent="0.25">
      <c r="BF62202" s="1"/>
    </row>
    <row r="62203" spans="58:58" x14ac:dyDescent="0.25">
      <c r="BF62203" s="1"/>
    </row>
    <row r="62204" spans="58:58" x14ac:dyDescent="0.25">
      <c r="BF62204" s="1"/>
    </row>
    <row r="62205" spans="58:58" x14ac:dyDescent="0.25">
      <c r="BF62205" s="1"/>
    </row>
    <row r="62206" spans="58:58" x14ac:dyDescent="0.25">
      <c r="BF62206" s="1"/>
    </row>
    <row r="62207" spans="58:58" x14ac:dyDescent="0.25">
      <c r="BF62207" s="1"/>
    </row>
    <row r="62208" spans="58:58" x14ac:dyDescent="0.25">
      <c r="BF62208" s="1"/>
    </row>
    <row r="62209" spans="58:58" x14ac:dyDescent="0.25">
      <c r="BF62209" s="1"/>
    </row>
    <row r="62210" spans="58:58" x14ac:dyDescent="0.25">
      <c r="BF62210" s="1"/>
    </row>
    <row r="62211" spans="58:58" x14ac:dyDescent="0.25">
      <c r="BF62211" s="1"/>
    </row>
    <row r="62212" spans="58:58" x14ac:dyDescent="0.25">
      <c r="BF62212" s="1"/>
    </row>
    <row r="62213" spans="58:58" x14ac:dyDescent="0.25">
      <c r="BF62213" s="1"/>
    </row>
    <row r="62214" spans="58:58" x14ac:dyDescent="0.25">
      <c r="BF62214" s="1"/>
    </row>
    <row r="62215" spans="58:58" x14ac:dyDescent="0.25">
      <c r="BF62215" s="1"/>
    </row>
    <row r="62216" spans="58:58" x14ac:dyDescent="0.25">
      <c r="BF62216" s="1"/>
    </row>
    <row r="62217" spans="58:58" x14ac:dyDescent="0.25">
      <c r="BF62217" s="1"/>
    </row>
    <row r="62218" spans="58:58" x14ac:dyDescent="0.25">
      <c r="BF62218" s="1"/>
    </row>
    <row r="62219" spans="58:58" x14ac:dyDescent="0.25">
      <c r="BF62219" s="1"/>
    </row>
    <row r="62220" spans="58:58" x14ac:dyDescent="0.25">
      <c r="BF62220" s="1"/>
    </row>
    <row r="62221" spans="58:58" x14ac:dyDescent="0.25">
      <c r="BF62221" s="1"/>
    </row>
    <row r="62222" spans="58:58" x14ac:dyDescent="0.25">
      <c r="BF62222" s="1"/>
    </row>
    <row r="62223" spans="58:58" x14ac:dyDescent="0.25">
      <c r="BF62223" s="1"/>
    </row>
    <row r="62224" spans="58:58" x14ac:dyDescent="0.25">
      <c r="BF62224" s="1"/>
    </row>
    <row r="62225" spans="58:58" x14ac:dyDescent="0.25">
      <c r="BF62225" s="1"/>
    </row>
    <row r="62226" spans="58:58" x14ac:dyDescent="0.25">
      <c r="BF62226" s="1"/>
    </row>
    <row r="62227" spans="58:58" x14ac:dyDescent="0.25">
      <c r="BF62227" s="1"/>
    </row>
    <row r="62228" spans="58:58" x14ac:dyDescent="0.25">
      <c r="BF62228" s="1"/>
    </row>
    <row r="62229" spans="58:58" x14ac:dyDescent="0.25">
      <c r="BF62229" s="1"/>
    </row>
    <row r="62230" spans="58:58" x14ac:dyDescent="0.25">
      <c r="BF62230" s="1"/>
    </row>
    <row r="62231" spans="58:58" x14ac:dyDescent="0.25">
      <c r="BF62231" s="1"/>
    </row>
    <row r="62232" spans="58:58" x14ac:dyDescent="0.25">
      <c r="BF62232" s="1"/>
    </row>
    <row r="62233" spans="58:58" x14ac:dyDescent="0.25">
      <c r="BF62233" s="1"/>
    </row>
    <row r="62234" spans="58:58" x14ac:dyDescent="0.25">
      <c r="BF62234" s="1"/>
    </row>
    <row r="62235" spans="58:58" x14ac:dyDescent="0.25">
      <c r="BF62235" s="1"/>
    </row>
    <row r="62236" spans="58:58" x14ac:dyDescent="0.25">
      <c r="BF62236" s="1"/>
    </row>
    <row r="62237" spans="58:58" x14ac:dyDescent="0.25">
      <c r="BF62237" s="1"/>
    </row>
    <row r="62238" spans="58:58" x14ac:dyDescent="0.25">
      <c r="BF62238" s="1"/>
    </row>
    <row r="62239" spans="58:58" x14ac:dyDescent="0.25">
      <c r="BF62239" s="1"/>
    </row>
    <row r="62240" spans="58:58" x14ac:dyDescent="0.25">
      <c r="BF62240" s="1"/>
    </row>
    <row r="62241" spans="58:58" x14ac:dyDescent="0.25">
      <c r="BF62241" s="1"/>
    </row>
    <row r="62242" spans="58:58" x14ac:dyDescent="0.25">
      <c r="BF62242" s="1"/>
    </row>
    <row r="62243" spans="58:58" x14ac:dyDescent="0.25">
      <c r="BF62243" s="1"/>
    </row>
    <row r="62244" spans="58:58" x14ac:dyDescent="0.25">
      <c r="BF62244" s="1"/>
    </row>
    <row r="62245" spans="58:58" x14ac:dyDescent="0.25">
      <c r="BF62245" s="1"/>
    </row>
    <row r="62246" spans="58:58" x14ac:dyDescent="0.25">
      <c r="BF62246" s="1"/>
    </row>
    <row r="62247" spans="58:58" x14ac:dyDescent="0.25">
      <c r="BF62247" s="1"/>
    </row>
    <row r="62248" spans="58:58" x14ac:dyDescent="0.25">
      <c r="BF62248" s="1"/>
    </row>
    <row r="62249" spans="58:58" x14ac:dyDescent="0.25">
      <c r="BF62249" s="1"/>
    </row>
    <row r="62250" spans="58:58" x14ac:dyDescent="0.25">
      <c r="BF62250" s="1"/>
    </row>
    <row r="62251" spans="58:58" x14ac:dyDescent="0.25">
      <c r="BF62251" s="1"/>
    </row>
    <row r="62252" spans="58:58" x14ac:dyDescent="0.25">
      <c r="BF62252" s="1"/>
    </row>
    <row r="62253" spans="58:58" x14ac:dyDescent="0.25">
      <c r="BF62253" s="1"/>
    </row>
    <row r="62254" spans="58:58" x14ac:dyDescent="0.25">
      <c r="BF62254" s="1"/>
    </row>
    <row r="62255" spans="58:58" x14ac:dyDescent="0.25">
      <c r="BF62255" s="1"/>
    </row>
    <row r="62256" spans="58:58" x14ac:dyDescent="0.25">
      <c r="BF62256" s="1"/>
    </row>
    <row r="62257" spans="58:58" x14ac:dyDescent="0.25">
      <c r="BF62257" s="1"/>
    </row>
    <row r="62258" spans="58:58" x14ac:dyDescent="0.25">
      <c r="BF62258" s="1"/>
    </row>
    <row r="62259" spans="58:58" x14ac:dyDescent="0.25">
      <c r="BF62259" s="1"/>
    </row>
    <row r="62260" spans="58:58" x14ac:dyDescent="0.25">
      <c r="BF62260" s="1"/>
    </row>
    <row r="62261" spans="58:58" x14ac:dyDescent="0.25">
      <c r="BF62261" s="1"/>
    </row>
    <row r="62262" spans="58:58" x14ac:dyDescent="0.25">
      <c r="BF62262" s="1"/>
    </row>
    <row r="62263" spans="58:58" x14ac:dyDescent="0.25">
      <c r="BF62263" s="1"/>
    </row>
    <row r="62264" spans="58:58" x14ac:dyDescent="0.25">
      <c r="BF62264" s="1"/>
    </row>
    <row r="62265" spans="58:58" x14ac:dyDescent="0.25">
      <c r="BF62265" s="1"/>
    </row>
    <row r="62266" spans="58:58" x14ac:dyDescent="0.25">
      <c r="BF62266" s="1"/>
    </row>
    <row r="62267" spans="58:58" x14ac:dyDescent="0.25">
      <c r="BF62267" s="1"/>
    </row>
    <row r="62268" spans="58:58" x14ac:dyDescent="0.25">
      <c r="BF62268" s="1"/>
    </row>
    <row r="62269" spans="58:58" x14ac:dyDescent="0.25">
      <c r="BF62269" s="1"/>
    </row>
    <row r="62270" spans="58:58" x14ac:dyDescent="0.25">
      <c r="BF62270" s="1"/>
    </row>
    <row r="62271" spans="58:58" x14ac:dyDescent="0.25">
      <c r="BF62271" s="1"/>
    </row>
    <row r="62272" spans="58:58" x14ac:dyDescent="0.25">
      <c r="BF62272" s="1"/>
    </row>
    <row r="62273" spans="58:58" x14ac:dyDescent="0.25">
      <c r="BF62273" s="1"/>
    </row>
    <row r="62274" spans="58:58" x14ac:dyDescent="0.25">
      <c r="BF62274" s="1"/>
    </row>
    <row r="62275" spans="58:58" x14ac:dyDescent="0.25">
      <c r="BF62275" s="1"/>
    </row>
    <row r="62276" spans="58:58" x14ac:dyDescent="0.25">
      <c r="BF62276" s="1"/>
    </row>
    <row r="62277" spans="58:58" x14ac:dyDescent="0.25">
      <c r="BF62277" s="1"/>
    </row>
    <row r="62278" spans="58:58" x14ac:dyDescent="0.25">
      <c r="BF62278" s="1"/>
    </row>
    <row r="62279" spans="58:58" x14ac:dyDescent="0.25">
      <c r="BF62279" s="1"/>
    </row>
    <row r="62280" spans="58:58" x14ac:dyDescent="0.25">
      <c r="BF62280" s="1"/>
    </row>
    <row r="62281" spans="58:58" x14ac:dyDescent="0.25">
      <c r="BF62281" s="1"/>
    </row>
    <row r="62282" spans="58:58" x14ac:dyDescent="0.25">
      <c r="BF62282" s="1"/>
    </row>
    <row r="62283" spans="58:58" x14ac:dyDescent="0.25">
      <c r="BF62283" s="1"/>
    </row>
    <row r="62284" spans="58:58" x14ac:dyDescent="0.25">
      <c r="BF62284" s="1"/>
    </row>
    <row r="62285" spans="58:58" x14ac:dyDescent="0.25">
      <c r="BF62285" s="1"/>
    </row>
    <row r="62286" spans="58:58" x14ac:dyDescent="0.25">
      <c r="BF62286" s="1"/>
    </row>
    <row r="62287" spans="58:58" x14ac:dyDescent="0.25">
      <c r="BF62287" s="1"/>
    </row>
    <row r="62288" spans="58:58" x14ac:dyDescent="0.25">
      <c r="BF62288" s="1"/>
    </row>
    <row r="62289" spans="58:58" x14ac:dyDescent="0.25">
      <c r="BF62289" s="1"/>
    </row>
    <row r="62290" spans="58:58" x14ac:dyDescent="0.25">
      <c r="BF62290" s="1"/>
    </row>
    <row r="62291" spans="58:58" x14ac:dyDescent="0.25">
      <c r="BF62291" s="1"/>
    </row>
    <row r="62292" spans="58:58" x14ac:dyDescent="0.25">
      <c r="BF62292" s="1"/>
    </row>
    <row r="62293" spans="58:58" x14ac:dyDescent="0.25">
      <c r="BF62293" s="1"/>
    </row>
    <row r="62294" spans="58:58" x14ac:dyDescent="0.25">
      <c r="BF62294" s="1"/>
    </row>
    <row r="62295" spans="58:58" x14ac:dyDescent="0.25">
      <c r="BF62295" s="1"/>
    </row>
    <row r="62296" spans="58:58" x14ac:dyDescent="0.25">
      <c r="BF62296" s="1"/>
    </row>
    <row r="62297" spans="58:58" x14ac:dyDescent="0.25">
      <c r="BF62297" s="1"/>
    </row>
    <row r="62298" spans="58:58" x14ac:dyDescent="0.25">
      <c r="BF62298" s="1"/>
    </row>
    <row r="62299" spans="58:58" x14ac:dyDescent="0.25">
      <c r="BF62299" s="1"/>
    </row>
    <row r="62300" spans="58:58" x14ac:dyDescent="0.25">
      <c r="BF62300" s="1"/>
    </row>
    <row r="62301" spans="58:58" x14ac:dyDescent="0.25">
      <c r="BF62301" s="1"/>
    </row>
    <row r="62302" spans="58:58" x14ac:dyDescent="0.25">
      <c r="BF62302" s="1"/>
    </row>
    <row r="62303" spans="58:58" x14ac:dyDescent="0.25">
      <c r="BF62303" s="1"/>
    </row>
    <row r="62304" spans="58:58" x14ac:dyDescent="0.25">
      <c r="BF62304" s="1"/>
    </row>
    <row r="62305" spans="58:58" x14ac:dyDescent="0.25">
      <c r="BF62305" s="1"/>
    </row>
    <row r="62306" spans="58:58" x14ac:dyDescent="0.25">
      <c r="BF62306" s="1"/>
    </row>
    <row r="62307" spans="58:58" x14ac:dyDescent="0.25">
      <c r="BF62307" s="1"/>
    </row>
    <row r="62308" spans="58:58" x14ac:dyDescent="0.25">
      <c r="BF62308" s="1"/>
    </row>
    <row r="62309" spans="58:58" x14ac:dyDescent="0.25">
      <c r="BF62309" s="1"/>
    </row>
    <row r="62310" spans="58:58" x14ac:dyDescent="0.25">
      <c r="BF62310" s="1"/>
    </row>
    <row r="62311" spans="58:58" x14ac:dyDescent="0.25">
      <c r="BF62311" s="1"/>
    </row>
    <row r="62312" spans="58:58" x14ac:dyDescent="0.25">
      <c r="BF62312" s="1"/>
    </row>
    <row r="62313" spans="58:58" x14ac:dyDescent="0.25">
      <c r="BF62313" s="1"/>
    </row>
    <row r="62314" spans="58:58" x14ac:dyDescent="0.25">
      <c r="BF62314" s="1"/>
    </row>
    <row r="62315" spans="58:58" x14ac:dyDescent="0.25">
      <c r="BF62315" s="1"/>
    </row>
    <row r="62316" spans="58:58" x14ac:dyDescent="0.25">
      <c r="BF62316" s="1"/>
    </row>
    <row r="62317" spans="58:58" x14ac:dyDescent="0.25">
      <c r="BF62317" s="1"/>
    </row>
    <row r="62318" spans="58:58" x14ac:dyDescent="0.25">
      <c r="BF62318" s="1"/>
    </row>
    <row r="62319" spans="58:58" x14ac:dyDescent="0.25">
      <c r="BF62319" s="1"/>
    </row>
    <row r="62320" spans="58:58" x14ac:dyDescent="0.25">
      <c r="BF62320" s="1"/>
    </row>
    <row r="62321" spans="58:58" x14ac:dyDescent="0.25">
      <c r="BF62321" s="1"/>
    </row>
    <row r="62322" spans="58:58" x14ac:dyDescent="0.25">
      <c r="BF62322" s="1"/>
    </row>
    <row r="62323" spans="58:58" x14ac:dyDescent="0.25">
      <c r="BF62323" s="1"/>
    </row>
    <row r="62324" spans="58:58" x14ac:dyDescent="0.25">
      <c r="BF62324" s="1"/>
    </row>
    <row r="62325" spans="58:58" x14ac:dyDescent="0.25">
      <c r="BF62325" s="1"/>
    </row>
    <row r="62326" spans="58:58" x14ac:dyDescent="0.25">
      <c r="BF62326" s="1"/>
    </row>
    <row r="62327" spans="58:58" x14ac:dyDescent="0.25">
      <c r="BF62327" s="1"/>
    </row>
    <row r="62328" spans="58:58" x14ac:dyDescent="0.25">
      <c r="BF62328" s="1"/>
    </row>
    <row r="62329" spans="58:58" x14ac:dyDescent="0.25">
      <c r="BF62329" s="1"/>
    </row>
    <row r="62330" spans="58:58" x14ac:dyDescent="0.25">
      <c r="BF62330" s="1"/>
    </row>
    <row r="62331" spans="58:58" x14ac:dyDescent="0.25">
      <c r="BF62331" s="1"/>
    </row>
    <row r="62332" spans="58:58" x14ac:dyDescent="0.25">
      <c r="BF62332" s="1"/>
    </row>
    <row r="62333" spans="58:58" x14ac:dyDescent="0.25">
      <c r="BF62333" s="1"/>
    </row>
    <row r="62334" spans="58:58" x14ac:dyDescent="0.25">
      <c r="BF62334" s="1"/>
    </row>
    <row r="62335" spans="58:58" x14ac:dyDescent="0.25">
      <c r="BF62335" s="1"/>
    </row>
    <row r="62336" spans="58:58" x14ac:dyDescent="0.25">
      <c r="BF62336" s="1"/>
    </row>
    <row r="62337" spans="58:58" x14ac:dyDescent="0.25">
      <c r="BF62337" s="1"/>
    </row>
    <row r="62338" spans="58:58" x14ac:dyDescent="0.25">
      <c r="BF62338" s="1"/>
    </row>
    <row r="62339" spans="58:58" x14ac:dyDescent="0.25">
      <c r="BF62339" s="1"/>
    </row>
    <row r="62340" spans="58:58" x14ac:dyDescent="0.25">
      <c r="BF62340" s="1"/>
    </row>
    <row r="62341" spans="58:58" x14ac:dyDescent="0.25">
      <c r="BF62341" s="1"/>
    </row>
    <row r="62342" spans="58:58" x14ac:dyDescent="0.25">
      <c r="BF62342" s="1"/>
    </row>
    <row r="62343" spans="58:58" x14ac:dyDescent="0.25">
      <c r="BF62343" s="1"/>
    </row>
    <row r="62344" spans="58:58" x14ac:dyDescent="0.25">
      <c r="BF62344" s="1"/>
    </row>
    <row r="62345" spans="58:58" x14ac:dyDescent="0.25">
      <c r="BF62345" s="1"/>
    </row>
    <row r="62346" spans="58:58" x14ac:dyDescent="0.25">
      <c r="BF62346" s="1"/>
    </row>
    <row r="62347" spans="58:58" x14ac:dyDescent="0.25">
      <c r="BF62347" s="1"/>
    </row>
    <row r="62348" spans="58:58" x14ac:dyDescent="0.25">
      <c r="BF62348" s="1"/>
    </row>
    <row r="62349" spans="58:58" x14ac:dyDescent="0.25">
      <c r="BF62349" s="1"/>
    </row>
    <row r="62350" spans="58:58" x14ac:dyDescent="0.25">
      <c r="BF62350" s="1"/>
    </row>
    <row r="62351" spans="58:58" x14ac:dyDescent="0.25">
      <c r="BF62351" s="1"/>
    </row>
    <row r="62352" spans="58:58" x14ac:dyDescent="0.25">
      <c r="BF62352" s="1"/>
    </row>
    <row r="62353" spans="58:58" x14ac:dyDescent="0.25">
      <c r="BF62353" s="1"/>
    </row>
    <row r="62354" spans="58:58" x14ac:dyDescent="0.25">
      <c r="BF62354" s="1"/>
    </row>
    <row r="62355" spans="58:58" x14ac:dyDescent="0.25">
      <c r="BF62355" s="1"/>
    </row>
    <row r="62356" spans="58:58" x14ac:dyDescent="0.25">
      <c r="BF62356" s="1"/>
    </row>
    <row r="62357" spans="58:58" x14ac:dyDescent="0.25">
      <c r="BF62357" s="1"/>
    </row>
    <row r="62358" spans="58:58" x14ac:dyDescent="0.25">
      <c r="BF62358" s="1"/>
    </row>
    <row r="62359" spans="58:58" x14ac:dyDescent="0.25">
      <c r="BF62359" s="1"/>
    </row>
    <row r="62360" spans="58:58" x14ac:dyDescent="0.25">
      <c r="BF62360" s="1"/>
    </row>
    <row r="62361" spans="58:58" x14ac:dyDescent="0.25">
      <c r="BF62361" s="1"/>
    </row>
    <row r="62362" spans="58:58" x14ac:dyDescent="0.25">
      <c r="BF62362" s="1"/>
    </row>
    <row r="62363" spans="58:58" x14ac:dyDescent="0.25">
      <c r="BF62363" s="1"/>
    </row>
    <row r="62364" spans="58:58" x14ac:dyDescent="0.25">
      <c r="BF62364" s="1"/>
    </row>
    <row r="62365" spans="58:58" x14ac:dyDescent="0.25">
      <c r="BF62365" s="1"/>
    </row>
    <row r="62366" spans="58:58" x14ac:dyDescent="0.25">
      <c r="BF62366" s="1"/>
    </row>
    <row r="62367" spans="58:58" x14ac:dyDescent="0.25">
      <c r="BF62367" s="1"/>
    </row>
    <row r="62368" spans="58:58" x14ac:dyDescent="0.25">
      <c r="BF62368" s="1"/>
    </row>
    <row r="62369" spans="58:58" x14ac:dyDescent="0.25">
      <c r="BF62369" s="1"/>
    </row>
    <row r="62370" spans="58:58" x14ac:dyDescent="0.25">
      <c r="BF62370" s="1"/>
    </row>
    <row r="62371" spans="58:58" x14ac:dyDescent="0.25">
      <c r="BF62371" s="1"/>
    </row>
    <row r="62372" spans="58:58" x14ac:dyDescent="0.25">
      <c r="BF62372" s="1"/>
    </row>
    <row r="62373" spans="58:58" x14ac:dyDescent="0.25">
      <c r="BF62373" s="1"/>
    </row>
    <row r="62374" spans="58:58" x14ac:dyDescent="0.25">
      <c r="BF62374" s="1"/>
    </row>
    <row r="62375" spans="58:58" x14ac:dyDescent="0.25">
      <c r="BF62375" s="1"/>
    </row>
    <row r="62376" spans="58:58" x14ac:dyDescent="0.25">
      <c r="BF62376" s="1"/>
    </row>
    <row r="62377" spans="58:58" x14ac:dyDescent="0.25">
      <c r="BF62377" s="1"/>
    </row>
    <row r="62378" spans="58:58" x14ac:dyDescent="0.25">
      <c r="BF62378" s="1"/>
    </row>
    <row r="62379" spans="58:58" x14ac:dyDescent="0.25">
      <c r="BF62379" s="1"/>
    </row>
    <row r="62380" spans="58:58" x14ac:dyDescent="0.25">
      <c r="BF62380" s="1"/>
    </row>
    <row r="62381" spans="58:58" x14ac:dyDescent="0.25">
      <c r="BF62381" s="1"/>
    </row>
    <row r="62382" spans="58:58" x14ac:dyDescent="0.25">
      <c r="BF62382" s="1"/>
    </row>
    <row r="62383" spans="58:58" x14ac:dyDescent="0.25">
      <c r="BF62383" s="1"/>
    </row>
    <row r="62384" spans="58:58" x14ac:dyDescent="0.25">
      <c r="BF62384" s="1"/>
    </row>
    <row r="62385" spans="58:58" x14ac:dyDescent="0.25">
      <c r="BF62385" s="1"/>
    </row>
    <row r="62386" spans="58:58" x14ac:dyDescent="0.25">
      <c r="BF62386" s="1"/>
    </row>
    <row r="62387" spans="58:58" x14ac:dyDescent="0.25">
      <c r="BF62387" s="1"/>
    </row>
    <row r="62388" spans="58:58" x14ac:dyDescent="0.25">
      <c r="BF62388" s="1"/>
    </row>
    <row r="62389" spans="58:58" x14ac:dyDescent="0.25">
      <c r="BF62389" s="1"/>
    </row>
    <row r="62390" spans="58:58" x14ac:dyDescent="0.25">
      <c r="BF62390" s="1"/>
    </row>
    <row r="62391" spans="58:58" x14ac:dyDescent="0.25">
      <c r="BF62391" s="1"/>
    </row>
    <row r="62392" spans="58:58" x14ac:dyDescent="0.25">
      <c r="BF62392" s="1"/>
    </row>
    <row r="62393" spans="58:58" x14ac:dyDescent="0.25">
      <c r="BF62393" s="1"/>
    </row>
    <row r="62394" spans="58:58" x14ac:dyDescent="0.25">
      <c r="BF62394" s="1"/>
    </row>
    <row r="62395" spans="58:58" x14ac:dyDescent="0.25">
      <c r="BF62395" s="1"/>
    </row>
    <row r="62396" spans="58:58" x14ac:dyDescent="0.25">
      <c r="BF62396" s="1"/>
    </row>
    <row r="62397" spans="58:58" x14ac:dyDescent="0.25">
      <c r="BF62397" s="1"/>
    </row>
    <row r="62398" spans="58:58" x14ac:dyDescent="0.25">
      <c r="BF62398" s="1"/>
    </row>
    <row r="62399" spans="58:58" x14ac:dyDescent="0.25">
      <c r="BF62399" s="1"/>
    </row>
    <row r="62400" spans="58:58" x14ac:dyDescent="0.25">
      <c r="BF62400" s="1"/>
    </row>
    <row r="62401" spans="58:58" x14ac:dyDescent="0.25">
      <c r="BF62401" s="1"/>
    </row>
    <row r="62402" spans="58:58" x14ac:dyDescent="0.25">
      <c r="BF62402" s="1"/>
    </row>
    <row r="62403" spans="58:58" x14ac:dyDescent="0.25">
      <c r="BF62403" s="1"/>
    </row>
    <row r="62404" spans="58:58" x14ac:dyDescent="0.25">
      <c r="BF62404" s="1"/>
    </row>
    <row r="62405" spans="58:58" x14ac:dyDescent="0.25">
      <c r="BF62405" s="1"/>
    </row>
    <row r="62406" spans="58:58" x14ac:dyDescent="0.25">
      <c r="BF62406" s="1"/>
    </row>
    <row r="62407" spans="58:58" x14ac:dyDescent="0.25">
      <c r="BF62407" s="1"/>
    </row>
    <row r="62408" spans="58:58" x14ac:dyDescent="0.25">
      <c r="BF62408" s="1"/>
    </row>
    <row r="62409" spans="58:58" x14ac:dyDescent="0.25">
      <c r="BF62409" s="1"/>
    </row>
    <row r="62410" spans="58:58" x14ac:dyDescent="0.25">
      <c r="BF62410" s="1"/>
    </row>
    <row r="62411" spans="58:58" x14ac:dyDescent="0.25">
      <c r="BF62411" s="1"/>
    </row>
    <row r="62412" spans="58:58" x14ac:dyDescent="0.25">
      <c r="BF62412" s="1"/>
    </row>
    <row r="62413" spans="58:58" x14ac:dyDescent="0.25">
      <c r="BF62413" s="1"/>
    </row>
    <row r="62414" spans="58:58" x14ac:dyDescent="0.25">
      <c r="BF62414" s="1"/>
    </row>
    <row r="62415" spans="58:58" x14ac:dyDescent="0.25">
      <c r="BF62415" s="1"/>
    </row>
    <row r="62416" spans="58:58" x14ac:dyDescent="0.25">
      <c r="BF62416" s="1"/>
    </row>
    <row r="62417" spans="58:58" x14ac:dyDescent="0.25">
      <c r="BF62417" s="1"/>
    </row>
    <row r="62418" spans="58:58" x14ac:dyDescent="0.25">
      <c r="BF62418" s="1"/>
    </row>
    <row r="62419" spans="58:58" x14ac:dyDescent="0.25">
      <c r="BF62419" s="1"/>
    </row>
    <row r="62420" spans="58:58" x14ac:dyDescent="0.25">
      <c r="BF62420" s="1"/>
    </row>
    <row r="62421" spans="58:58" x14ac:dyDescent="0.25">
      <c r="BF62421" s="1"/>
    </row>
    <row r="62422" spans="58:58" x14ac:dyDescent="0.25">
      <c r="BF62422" s="1"/>
    </row>
    <row r="62423" spans="58:58" x14ac:dyDescent="0.25">
      <c r="BF62423" s="1"/>
    </row>
    <row r="62424" spans="58:58" x14ac:dyDescent="0.25">
      <c r="BF62424" s="1"/>
    </row>
    <row r="62425" spans="58:58" x14ac:dyDescent="0.25">
      <c r="BF62425" s="1"/>
    </row>
    <row r="62426" spans="58:58" x14ac:dyDescent="0.25">
      <c r="BF62426" s="1"/>
    </row>
    <row r="62427" spans="58:58" x14ac:dyDescent="0.25">
      <c r="BF62427" s="1"/>
    </row>
    <row r="62428" spans="58:58" x14ac:dyDescent="0.25">
      <c r="BF62428" s="1"/>
    </row>
    <row r="62429" spans="58:58" x14ac:dyDescent="0.25">
      <c r="BF62429" s="1"/>
    </row>
    <row r="62430" spans="58:58" x14ac:dyDescent="0.25">
      <c r="BF62430" s="1"/>
    </row>
    <row r="62431" spans="58:58" x14ac:dyDescent="0.25">
      <c r="BF62431" s="1"/>
    </row>
    <row r="62432" spans="58:58" x14ac:dyDescent="0.25">
      <c r="BF62432" s="1"/>
    </row>
    <row r="62433" spans="58:58" x14ac:dyDescent="0.25">
      <c r="BF62433" s="1"/>
    </row>
    <row r="62434" spans="58:58" x14ac:dyDescent="0.25">
      <c r="BF62434" s="1"/>
    </row>
    <row r="62435" spans="58:58" x14ac:dyDescent="0.25">
      <c r="BF62435" s="1"/>
    </row>
    <row r="62436" spans="58:58" x14ac:dyDescent="0.25">
      <c r="BF62436" s="1"/>
    </row>
    <row r="62437" spans="58:58" x14ac:dyDescent="0.25">
      <c r="BF62437" s="1"/>
    </row>
    <row r="62438" spans="58:58" x14ac:dyDescent="0.25">
      <c r="BF62438" s="1"/>
    </row>
    <row r="62439" spans="58:58" x14ac:dyDescent="0.25">
      <c r="BF62439" s="1"/>
    </row>
    <row r="62440" spans="58:58" x14ac:dyDescent="0.25">
      <c r="BF62440" s="1"/>
    </row>
    <row r="62441" spans="58:58" x14ac:dyDescent="0.25">
      <c r="BF62441" s="1"/>
    </row>
    <row r="62442" spans="58:58" x14ac:dyDescent="0.25">
      <c r="BF62442" s="1"/>
    </row>
    <row r="62443" spans="58:58" x14ac:dyDescent="0.25">
      <c r="BF62443" s="1"/>
    </row>
    <row r="62444" spans="58:58" x14ac:dyDescent="0.25">
      <c r="BF62444" s="1"/>
    </row>
    <row r="62445" spans="58:58" x14ac:dyDescent="0.25">
      <c r="BF62445" s="1"/>
    </row>
    <row r="62446" spans="58:58" x14ac:dyDescent="0.25">
      <c r="BF62446" s="1"/>
    </row>
    <row r="62447" spans="58:58" x14ac:dyDescent="0.25">
      <c r="BF62447" s="1"/>
    </row>
    <row r="62448" spans="58:58" x14ac:dyDescent="0.25">
      <c r="BF62448" s="1"/>
    </row>
    <row r="62449" spans="58:58" x14ac:dyDescent="0.25">
      <c r="BF62449" s="1"/>
    </row>
    <row r="62450" spans="58:58" x14ac:dyDescent="0.25">
      <c r="BF62450" s="1"/>
    </row>
    <row r="62451" spans="58:58" x14ac:dyDescent="0.25">
      <c r="BF62451" s="1"/>
    </row>
    <row r="62452" spans="58:58" x14ac:dyDescent="0.25">
      <c r="BF62452" s="1"/>
    </row>
    <row r="62453" spans="58:58" x14ac:dyDescent="0.25">
      <c r="BF62453" s="1"/>
    </row>
    <row r="62454" spans="58:58" x14ac:dyDescent="0.25">
      <c r="BF62454" s="1"/>
    </row>
    <row r="62455" spans="58:58" x14ac:dyDescent="0.25">
      <c r="BF62455" s="1"/>
    </row>
    <row r="62456" spans="58:58" x14ac:dyDescent="0.25">
      <c r="BF62456" s="1"/>
    </row>
    <row r="62457" spans="58:58" x14ac:dyDescent="0.25">
      <c r="BF62457" s="1"/>
    </row>
    <row r="62458" spans="58:58" x14ac:dyDescent="0.25">
      <c r="BF62458" s="1"/>
    </row>
    <row r="62459" spans="58:58" x14ac:dyDescent="0.25">
      <c r="BF62459" s="1"/>
    </row>
    <row r="62460" spans="58:58" x14ac:dyDescent="0.25">
      <c r="BF62460" s="1"/>
    </row>
    <row r="62461" spans="58:58" x14ac:dyDescent="0.25">
      <c r="BF62461" s="1"/>
    </row>
    <row r="62462" spans="58:58" x14ac:dyDescent="0.25">
      <c r="BF62462" s="1"/>
    </row>
    <row r="62463" spans="58:58" x14ac:dyDescent="0.25">
      <c r="BF62463" s="1"/>
    </row>
    <row r="62464" spans="58:58" x14ac:dyDescent="0.25">
      <c r="BF62464" s="1"/>
    </row>
    <row r="62465" spans="58:58" x14ac:dyDescent="0.25">
      <c r="BF62465" s="1"/>
    </row>
    <row r="62466" spans="58:58" x14ac:dyDescent="0.25">
      <c r="BF62466" s="1"/>
    </row>
    <row r="62467" spans="58:58" x14ac:dyDescent="0.25">
      <c r="BF62467" s="1"/>
    </row>
    <row r="62468" spans="58:58" x14ac:dyDescent="0.25">
      <c r="BF62468" s="1"/>
    </row>
    <row r="62469" spans="58:58" x14ac:dyDescent="0.25">
      <c r="BF62469" s="1"/>
    </row>
    <row r="62470" spans="58:58" x14ac:dyDescent="0.25">
      <c r="BF62470" s="1"/>
    </row>
    <row r="62471" spans="58:58" x14ac:dyDescent="0.25">
      <c r="BF62471" s="1"/>
    </row>
    <row r="62472" spans="58:58" x14ac:dyDescent="0.25">
      <c r="BF62472" s="1"/>
    </row>
    <row r="62473" spans="58:58" x14ac:dyDescent="0.25">
      <c r="BF62473" s="1"/>
    </row>
    <row r="62474" spans="58:58" x14ac:dyDescent="0.25">
      <c r="BF62474" s="1"/>
    </row>
    <row r="62475" spans="58:58" x14ac:dyDescent="0.25">
      <c r="BF62475" s="1"/>
    </row>
    <row r="62476" spans="58:58" x14ac:dyDescent="0.25">
      <c r="BF62476" s="1"/>
    </row>
    <row r="62477" spans="58:58" x14ac:dyDescent="0.25">
      <c r="BF62477" s="1"/>
    </row>
    <row r="62478" spans="58:58" x14ac:dyDescent="0.25">
      <c r="BF62478" s="1"/>
    </row>
    <row r="62479" spans="58:58" x14ac:dyDescent="0.25">
      <c r="BF62479" s="1"/>
    </row>
    <row r="62480" spans="58:58" x14ac:dyDescent="0.25">
      <c r="BF62480" s="1"/>
    </row>
    <row r="62481" spans="58:58" x14ac:dyDescent="0.25">
      <c r="BF62481" s="1"/>
    </row>
    <row r="62482" spans="58:58" x14ac:dyDescent="0.25">
      <c r="BF62482" s="1"/>
    </row>
    <row r="62483" spans="58:58" x14ac:dyDescent="0.25">
      <c r="BF62483" s="1"/>
    </row>
    <row r="62484" spans="58:58" x14ac:dyDescent="0.25">
      <c r="BF62484" s="1"/>
    </row>
    <row r="62485" spans="58:58" x14ac:dyDescent="0.25">
      <c r="BF62485" s="1"/>
    </row>
    <row r="62486" spans="58:58" x14ac:dyDescent="0.25">
      <c r="BF62486" s="1"/>
    </row>
    <row r="62487" spans="58:58" x14ac:dyDescent="0.25">
      <c r="BF62487" s="1"/>
    </row>
    <row r="62488" spans="58:58" x14ac:dyDescent="0.25">
      <c r="BF62488" s="1"/>
    </row>
    <row r="62489" spans="58:58" x14ac:dyDescent="0.25">
      <c r="BF62489" s="1"/>
    </row>
    <row r="62490" spans="58:58" x14ac:dyDescent="0.25">
      <c r="BF62490" s="1"/>
    </row>
    <row r="62491" spans="58:58" x14ac:dyDescent="0.25">
      <c r="BF62491" s="1"/>
    </row>
    <row r="62492" spans="58:58" x14ac:dyDescent="0.25">
      <c r="BF62492" s="1"/>
    </row>
    <row r="62493" spans="58:58" x14ac:dyDescent="0.25">
      <c r="BF62493" s="1"/>
    </row>
    <row r="62494" spans="58:58" x14ac:dyDescent="0.25">
      <c r="BF62494" s="1"/>
    </row>
    <row r="62495" spans="58:58" x14ac:dyDescent="0.25">
      <c r="BF62495" s="1"/>
    </row>
    <row r="62496" spans="58:58" x14ac:dyDescent="0.25">
      <c r="BF62496" s="1"/>
    </row>
    <row r="62497" spans="58:58" x14ac:dyDescent="0.25">
      <c r="BF62497" s="1"/>
    </row>
    <row r="62498" spans="58:58" x14ac:dyDescent="0.25">
      <c r="BF62498" s="1"/>
    </row>
    <row r="62499" spans="58:58" x14ac:dyDescent="0.25">
      <c r="BF62499" s="1"/>
    </row>
    <row r="62500" spans="58:58" x14ac:dyDescent="0.25">
      <c r="BF62500" s="1"/>
    </row>
    <row r="62501" spans="58:58" x14ac:dyDescent="0.25">
      <c r="BF62501" s="1"/>
    </row>
    <row r="62502" spans="58:58" x14ac:dyDescent="0.25">
      <c r="BF62502" s="1"/>
    </row>
    <row r="62503" spans="58:58" x14ac:dyDescent="0.25">
      <c r="BF62503" s="1"/>
    </row>
    <row r="62504" spans="58:58" x14ac:dyDescent="0.25">
      <c r="BF62504" s="1"/>
    </row>
    <row r="62505" spans="58:58" x14ac:dyDescent="0.25">
      <c r="BF62505" s="1"/>
    </row>
    <row r="62506" spans="58:58" x14ac:dyDescent="0.25">
      <c r="BF62506" s="1"/>
    </row>
    <row r="62507" spans="58:58" x14ac:dyDescent="0.25">
      <c r="BF62507" s="1"/>
    </row>
    <row r="62508" spans="58:58" x14ac:dyDescent="0.25">
      <c r="BF62508" s="1"/>
    </row>
    <row r="62509" spans="58:58" x14ac:dyDescent="0.25">
      <c r="BF62509" s="1"/>
    </row>
    <row r="62510" spans="58:58" x14ac:dyDescent="0.25">
      <c r="BF62510" s="1"/>
    </row>
    <row r="62511" spans="58:58" x14ac:dyDescent="0.25">
      <c r="BF62511" s="1"/>
    </row>
    <row r="62512" spans="58:58" x14ac:dyDescent="0.25">
      <c r="BF62512" s="1"/>
    </row>
    <row r="62513" spans="58:58" x14ac:dyDescent="0.25">
      <c r="BF62513" s="1"/>
    </row>
    <row r="62514" spans="58:58" x14ac:dyDescent="0.25">
      <c r="BF62514" s="1"/>
    </row>
    <row r="62515" spans="58:58" x14ac:dyDescent="0.25">
      <c r="BF62515" s="1"/>
    </row>
    <row r="62516" spans="58:58" x14ac:dyDescent="0.25">
      <c r="BF62516" s="1"/>
    </row>
    <row r="62517" spans="58:58" x14ac:dyDescent="0.25">
      <c r="BF62517" s="1"/>
    </row>
    <row r="62518" spans="58:58" x14ac:dyDescent="0.25">
      <c r="BF62518" s="1"/>
    </row>
    <row r="62519" spans="58:58" x14ac:dyDescent="0.25">
      <c r="BF62519" s="1"/>
    </row>
    <row r="62520" spans="58:58" x14ac:dyDescent="0.25">
      <c r="BF62520" s="1"/>
    </row>
    <row r="62521" spans="58:58" x14ac:dyDescent="0.25">
      <c r="BF62521" s="1"/>
    </row>
    <row r="62522" spans="58:58" x14ac:dyDescent="0.25">
      <c r="BF62522" s="1"/>
    </row>
    <row r="62523" spans="58:58" x14ac:dyDescent="0.25">
      <c r="BF62523" s="1"/>
    </row>
    <row r="62524" spans="58:58" x14ac:dyDescent="0.25">
      <c r="BF62524" s="1"/>
    </row>
    <row r="62525" spans="58:58" x14ac:dyDescent="0.25">
      <c r="BF62525" s="1"/>
    </row>
    <row r="62526" spans="58:58" x14ac:dyDescent="0.25">
      <c r="BF62526" s="1"/>
    </row>
    <row r="62527" spans="58:58" x14ac:dyDescent="0.25">
      <c r="BF62527" s="1"/>
    </row>
    <row r="62528" spans="58:58" x14ac:dyDescent="0.25">
      <c r="BF62528" s="1"/>
    </row>
    <row r="62529" spans="58:58" x14ac:dyDescent="0.25">
      <c r="BF62529" s="1"/>
    </row>
    <row r="62530" spans="58:58" x14ac:dyDescent="0.25">
      <c r="BF62530" s="1"/>
    </row>
    <row r="62531" spans="58:58" x14ac:dyDescent="0.25">
      <c r="BF62531" s="1"/>
    </row>
    <row r="62532" spans="58:58" x14ac:dyDescent="0.25">
      <c r="BF62532" s="1"/>
    </row>
    <row r="62533" spans="58:58" x14ac:dyDescent="0.25">
      <c r="BF62533" s="1"/>
    </row>
    <row r="62534" spans="58:58" x14ac:dyDescent="0.25">
      <c r="BF62534" s="1"/>
    </row>
    <row r="62535" spans="58:58" x14ac:dyDescent="0.25">
      <c r="BF62535" s="1"/>
    </row>
    <row r="62536" spans="58:58" x14ac:dyDescent="0.25">
      <c r="BF62536" s="1"/>
    </row>
    <row r="62537" spans="58:58" x14ac:dyDescent="0.25">
      <c r="BF62537" s="1"/>
    </row>
    <row r="62538" spans="58:58" x14ac:dyDescent="0.25">
      <c r="BF62538" s="1"/>
    </row>
    <row r="62539" spans="58:58" x14ac:dyDescent="0.25">
      <c r="BF62539" s="1"/>
    </row>
    <row r="62540" spans="58:58" x14ac:dyDescent="0.25">
      <c r="BF62540" s="1"/>
    </row>
    <row r="62541" spans="58:58" x14ac:dyDescent="0.25">
      <c r="BF62541" s="1"/>
    </row>
    <row r="62542" spans="58:58" x14ac:dyDescent="0.25">
      <c r="BF62542" s="1"/>
    </row>
    <row r="62543" spans="58:58" x14ac:dyDescent="0.25">
      <c r="BF62543" s="1"/>
    </row>
    <row r="62544" spans="58:58" x14ac:dyDescent="0.25">
      <c r="BF62544" s="1"/>
    </row>
    <row r="62545" spans="58:58" x14ac:dyDescent="0.25">
      <c r="BF62545" s="1"/>
    </row>
    <row r="62546" spans="58:58" x14ac:dyDescent="0.25">
      <c r="BF62546" s="1"/>
    </row>
    <row r="62547" spans="58:58" x14ac:dyDescent="0.25">
      <c r="BF62547" s="1"/>
    </row>
    <row r="62548" spans="58:58" x14ac:dyDescent="0.25">
      <c r="BF62548" s="1"/>
    </row>
    <row r="62549" spans="58:58" x14ac:dyDescent="0.25">
      <c r="BF62549" s="1"/>
    </row>
    <row r="62550" spans="58:58" x14ac:dyDescent="0.25">
      <c r="BF62550" s="1"/>
    </row>
    <row r="62551" spans="58:58" x14ac:dyDescent="0.25">
      <c r="BF62551" s="1"/>
    </row>
    <row r="62552" spans="58:58" x14ac:dyDescent="0.25">
      <c r="BF62552" s="1"/>
    </row>
    <row r="62553" spans="58:58" x14ac:dyDescent="0.25">
      <c r="BF62553" s="1"/>
    </row>
    <row r="62554" spans="58:58" x14ac:dyDescent="0.25">
      <c r="BF62554" s="1"/>
    </row>
    <row r="62555" spans="58:58" x14ac:dyDescent="0.25">
      <c r="BF62555" s="1"/>
    </row>
    <row r="62556" spans="58:58" x14ac:dyDescent="0.25">
      <c r="BF62556" s="1"/>
    </row>
    <row r="62557" spans="58:58" x14ac:dyDescent="0.25">
      <c r="BF62557" s="1"/>
    </row>
    <row r="62558" spans="58:58" x14ac:dyDescent="0.25">
      <c r="BF62558" s="1"/>
    </row>
    <row r="62559" spans="58:58" x14ac:dyDescent="0.25">
      <c r="BF62559" s="1"/>
    </row>
    <row r="62560" spans="58:58" x14ac:dyDescent="0.25">
      <c r="BF62560" s="1"/>
    </row>
    <row r="62561" spans="58:58" x14ac:dyDescent="0.25">
      <c r="BF62561" s="1"/>
    </row>
    <row r="62562" spans="58:58" x14ac:dyDescent="0.25">
      <c r="BF62562" s="1"/>
    </row>
    <row r="62563" spans="58:58" x14ac:dyDescent="0.25">
      <c r="BF62563" s="1"/>
    </row>
    <row r="62564" spans="58:58" x14ac:dyDescent="0.25">
      <c r="BF62564" s="1"/>
    </row>
    <row r="62565" spans="58:58" x14ac:dyDescent="0.25">
      <c r="BF62565" s="1"/>
    </row>
    <row r="62566" spans="58:58" x14ac:dyDescent="0.25">
      <c r="BF62566" s="1"/>
    </row>
    <row r="62567" spans="58:58" x14ac:dyDescent="0.25">
      <c r="BF62567" s="1"/>
    </row>
    <row r="62568" spans="58:58" x14ac:dyDescent="0.25">
      <c r="BF62568" s="1"/>
    </row>
    <row r="62569" spans="58:58" x14ac:dyDescent="0.25">
      <c r="BF62569" s="1"/>
    </row>
    <row r="62570" spans="58:58" x14ac:dyDescent="0.25">
      <c r="BF62570" s="1"/>
    </row>
    <row r="62571" spans="58:58" x14ac:dyDescent="0.25">
      <c r="BF62571" s="1"/>
    </row>
    <row r="62572" spans="58:58" x14ac:dyDescent="0.25">
      <c r="BF62572" s="1"/>
    </row>
    <row r="62573" spans="58:58" x14ac:dyDescent="0.25">
      <c r="BF62573" s="1"/>
    </row>
    <row r="62574" spans="58:58" x14ac:dyDescent="0.25">
      <c r="BF62574" s="1"/>
    </row>
    <row r="62575" spans="58:58" x14ac:dyDescent="0.25">
      <c r="BF62575" s="1"/>
    </row>
    <row r="62576" spans="58:58" x14ac:dyDescent="0.25">
      <c r="BF62576" s="1"/>
    </row>
    <row r="62577" spans="58:58" x14ac:dyDescent="0.25">
      <c r="BF62577" s="1"/>
    </row>
    <row r="62578" spans="58:58" x14ac:dyDescent="0.25">
      <c r="BF62578" s="1"/>
    </row>
    <row r="62579" spans="58:58" x14ac:dyDescent="0.25">
      <c r="BF62579" s="1"/>
    </row>
    <row r="62580" spans="58:58" x14ac:dyDescent="0.25">
      <c r="BF62580" s="1"/>
    </row>
    <row r="62581" spans="58:58" x14ac:dyDescent="0.25">
      <c r="BF62581" s="1"/>
    </row>
    <row r="62582" spans="58:58" x14ac:dyDescent="0.25">
      <c r="BF62582" s="1"/>
    </row>
    <row r="62583" spans="58:58" x14ac:dyDescent="0.25">
      <c r="BF62583" s="1"/>
    </row>
    <row r="62584" spans="58:58" x14ac:dyDescent="0.25">
      <c r="BF62584" s="1"/>
    </row>
    <row r="62585" spans="58:58" x14ac:dyDescent="0.25">
      <c r="BF62585" s="1"/>
    </row>
    <row r="62586" spans="58:58" x14ac:dyDescent="0.25">
      <c r="BF62586" s="1"/>
    </row>
    <row r="62587" spans="58:58" x14ac:dyDescent="0.25">
      <c r="BF62587" s="1"/>
    </row>
    <row r="62588" spans="58:58" x14ac:dyDescent="0.25">
      <c r="BF62588" s="1"/>
    </row>
    <row r="62589" spans="58:58" x14ac:dyDescent="0.25">
      <c r="BF62589" s="1"/>
    </row>
    <row r="62590" spans="58:58" x14ac:dyDescent="0.25">
      <c r="BF62590" s="1"/>
    </row>
    <row r="62591" spans="58:58" x14ac:dyDescent="0.25">
      <c r="BF62591" s="1"/>
    </row>
    <row r="62592" spans="58:58" x14ac:dyDescent="0.25">
      <c r="BF62592" s="1"/>
    </row>
    <row r="62593" spans="58:58" x14ac:dyDescent="0.25">
      <c r="BF62593" s="1"/>
    </row>
    <row r="62594" spans="58:58" x14ac:dyDescent="0.25">
      <c r="BF62594" s="1"/>
    </row>
    <row r="62595" spans="58:58" x14ac:dyDescent="0.25">
      <c r="BF62595" s="1"/>
    </row>
    <row r="62596" spans="58:58" x14ac:dyDescent="0.25">
      <c r="BF62596" s="1"/>
    </row>
    <row r="62597" spans="58:58" x14ac:dyDescent="0.25">
      <c r="BF62597" s="1"/>
    </row>
    <row r="62598" spans="58:58" x14ac:dyDescent="0.25">
      <c r="BF62598" s="1"/>
    </row>
    <row r="62599" spans="58:58" x14ac:dyDescent="0.25">
      <c r="BF62599" s="1"/>
    </row>
    <row r="62600" spans="58:58" x14ac:dyDescent="0.25">
      <c r="BF62600" s="1"/>
    </row>
    <row r="62601" spans="58:58" x14ac:dyDescent="0.25">
      <c r="BF62601" s="1"/>
    </row>
    <row r="62602" spans="58:58" x14ac:dyDescent="0.25">
      <c r="BF62602" s="1"/>
    </row>
    <row r="62603" spans="58:58" x14ac:dyDescent="0.25">
      <c r="BF62603" s="1"/>
    </row>
    <row r="62604" spans="58:58" x14ac:dyDescent="0.25">
      <c r="BF62604" s="1"/>
    </row>
    <row r="62605" spans="58:58" x14ac:dyDescent="0.25">
      <c r="BF62605" s="1"/>
    </row>
    <row r="62606" spans="58:58" x14ac:dyDescent="0.25">
      <c r="BF62606" s="1"/>
    </row>
    <row r="62607" spans="58:58" x14ac:dyDescent="0.25">
      <c r="BF62607" s="1"/>
    </row>
    <row r="62608" spans="58:58" x14ac:dyDescent="0.25">
      <c r="BF62608" s="1"/>
    </row>
    <row r="62609" spans="58:58" x14ac:dyDescent="0.25">
      <c r="BF62609" s="1"/>
    </row>
    <row r="62610" spans="58:58" x14ac:dyDescent="0.25">
      <c r="BF62610" s="1"/>
    </row>
    <row r="62611" spans="58:58" x14ac:dyDescent="0.25">
      <c r="BF62611" s="1"/>
    </row>
    <row r="62612" spans="58:58" x14ac:dyDescent="0.25">
      <c r="BF62612" s="1"/>
    </row>
    <row r="62613" spans="58:58" x14ac:dyDescent="0.25">
      <c r="BF62613" s="1"/>
    </row>
    <row r="62614" spans="58:58" x14ac:dyDescent="0.25">
      <c r="BF62614" s="1"/>
    </row>
    <row r="62615" spans="58:58" x14ac:dyDescent="0.25">
      <c r="BF62615" s="1"/>
    </row>
    <row r="62616" spans="58:58" x14ac:dyDescent="0.25">
      <c r="BF62616" s="1"/>
    </row>
    <row r="62617" spans="58:58" x14ac:dyDescent="0.25">
      <c r="BF62617" s="1"/>
    </row>
    <row r="62618" spans="58:58" x14ac:dyDescent="0.25">
      <c r="BF62618" s="1"/>
    </row>
    <row r="62619" spans="58:58" x14ac:dyDescent="0.25">
      <c r="BF62619" s="1"/>
    </row>
    <row r="62620" spans="58:58" x14ac:dyDescent="0.25">
      <c r="BF62620" s="1"/>
    </row>
    <row r="62621" spans="58:58" x14ac:dyDescent="0.25">
      <c r="BF62621" s="1"/>
    </row>
    <row r="62622" spans="58:58" x14ac:dyDescent="0.25">
      <c r="BF62622" s="1"/>
    </row>
    <row r="62623" spans="58:58" x14ac:dyDescent="0.25">
      <c r="BF62623" s="1"/>
    </row>
    <row r="62624" spans="58:58" x14ac:dyDescent="0.25">
      <c r="BF62624" s="1"/>
    </row>
    <row r="62625" spans="58:58" x14ac:dyDescent="0.25">
      <c r="BF62625" s="1"/>
    </row>
    <row r="62626" spans="58:58" x14ac:dyDescent="0.25">
      <c r="BF62626" s="1"/>
    </row>
    <row r="62627" spans="58:58" x14ac:dyDescent="0.25">
      <c r="BF62627" s="1"/>
    </row>
    <row r="62628" spans="58:58" x14ac:dyDescent="0.25">
      <c r="BF62628" s="1"/>
    </row>
    <row r="62629" spans="58:58" x14ac:dyDescent="0.25">
      <c r="BF62629" s="1"/>
    </row>
    <row r="62630" spans="58:58" x14ac:dyDescent="0.25">
      <c r="BF62630" s="1"/>
    </row>
    <row r="62631" spans="58:58" x14ac:dyDescent="0.25">
      <c r="BF62631" s="1"/>
    </row>
    <row r="62632" spans="58:58" x14ac:dyDescent="0.25">
      <c r="BF62632" s="1"/>
    </row>
    <row r="62633" spans="58:58" x14ac:dyDescent="0.25">
      <c r="BF62633" s="1"/>
    </row>
    <row r="62634" spans="58:58" x14ac:dyDescent="0.25">
      <c r="BF62634" s="1"/>
    </row>
    <row r="62635" spans="58:58" x14ac:dyDescent="0.25">
      <c r="BF62635" s="1"/>
    </row>
    <row r="62636" spans="58:58" x14ac:dyDescent="0.25">
      <c r="BF62636" s="1"/>
    </row>
    <row r="62637" spans="58:58" x14ac:dyDescent="0.25">
      <c r="BF62637" s="1"/>
    </row>
    <row r="62638" spans="58:58" x14ac:dyDescent="0.25">
      <c r="BF62638" s="1"/>
    </row>
    <row r="62639" spans="58:58" x14ac:dyDescent="0.25">
      <c r="BF62639" s="1"/>
    </row>
    <row r="62640" spans="58:58" x14ac:dyDescent="0.25">
      <c r="BF62640" s="1"/>
    </row>
    <row r="62641" spans="58:58" x14ac:dyDescent="0.25">
      <c r="BF62641" s="1"/>
    </row>
    <row r="62642" spans="58:58" x14ac:dyDescent="0.25">
      <c r="BF62642" s="1"/>
    </row>
    <row r="62643" spans="58:58" x14ac:dyDescent="0.25">
      <c r="BF62643" s="1"/>
    </row>
    <row r="62644" spans="58:58" x14ac:dyDescent="0.25">
      <c r="BF62644" s="1"/>
    </row>
    <row r="62645" spans="58:58" x14ac:dyDescent="0.25">
      <c r="BF62645" s="1"/>
    </row>
    <row r="62646" spans="58:58" x14ac:dyDescent="0.25">
      <c r="BF62646" s="1"/>
    </row>
    <row r="62647" spans="58:58" x14ac:dyDescent="0.25">
      <c r="BF62647" s="1"/>
    </row>
    <row r="62648" spans="58:58" x14ac:dyDescent="0.25">
      <c r="BF62648" s="1"/>
    </row>
    <row r="62649" spans="58:58" x14ac:dyDescent="0.25">
      <c r="BF62649" s="1"/>
    </row>
    <row r="62650" spans="58:58" x14ac:dyDescent="0.25">
      <c r="BF62650" s="1"/>
    </row>
    <row r="62651" spans="58:58" x14ac:dyDescent="0.25">
      <c r="BF62651" s="1"/>
    </row>
    <row r="62652" spans="58:58" x14ac:dyDescent="0.25">
      <c r="BF62652" s="1"/>
    </row>
    <row r="62653" spans="58:58" x14ac:dyDescent="0.25">
      <c r="BF62653" s="1"/>
    </row>
    <row r="62654" spans="58:58" x14ac:dyDescent="0.25">
      <c r="BF62654" s="1"/>
    </row>
    <row r="62655" spans="58:58" x14ac:dyDescent="0.25">
      <c r="BF62655" s="1"/>
    </row>
    <row r="62656" spans="58:58" x14ac:dyDescent="0.25">
      <c r="BF62656" s="1"/>
    </row>
    <row r="62657" spans="58:58" x14ac:dyDescent="0.25">
      <c r="BF62657" s="1"/>
    </row>
    <row r="62658" spans="58:58" x14ac:dyDescent="0.25">
      <c r="BF62658" s="1"/>
    </row>
    <row r="62659" spans="58:58" x14ac:dyDescent="0.25">
      <c r="BF62659" s="1"/>
    </row>
    <row r="62660" spans="58:58" x14ac:dyDescent="0.25">
      <c r="BF62660" s="1"/>
    </row>
    <row r="62661" spans="58:58" x14ac:dyDescent="0.25">
      <c r="BF62661" s="1"/>
    </row>
    <row r="62662" spans="58:58" x14ac:dyDescent="0.25">
      <c r="BF62662" s="1"/>
    </row>
    <row r="62663" spans="58:58" x14ac:dyDescent="0.25">
      <c r="BF62663" s="1"/>
    </row>
    <row r="62664" spans="58:58" x14ac:dyDescent="0.25">
      <c r="BF62664" s="1"/>
    </row>
    <row r="62665" spans="58:58" x14ac:dyDescent="0.25">
      <c r="BF62665" s="1"/>
    </row>
    <row r="62666" spans="58:58" x14ac:dyDescent="0.25">
      <c r="BF62666" s="1"/>
    </row>
    <row r="62667" spans="58:58" x14ac:dyDescent="0.25">
      <c r="BF62667" s="1"/>
    </row>
    <row r="62668" spans="58:58" x14ac:dyDescent="0.25">
      <c r="BF62668" s="1"/>
    </row>
    <row r="62669" spans="58:58" x14ac:dyDescent="0.25">
      <c r="BF62669" s="1"/>
    </row>
    <row r="62670" spans="58:58" x14ac:dyDescent="0.25">
      <c r="BF62670" s="1"/>
    </row>
    <row r="62671" spans="58:58" x14ac:dyDescent="0.25">
      <c r="BF62671" s="1"/>
    </row>
    <row r="62672" spans="58:58" x14ac:dyDescent="0.25">
      <c r="BF62672" s="1"/>
    </row>
    <row r="62673" spans="58:58" x14ac:dyDescent="0.25">
      <c r="BF62673" s="1"/>
    </row>
    <row r="62674" spans="58:58" x14ac:dyDescent="0.25">
      <c r="BF62674" s="1"/>
    </row>
    <row r="62675" spans="58:58" x14ac:dyDescent="0.25">
      <c r="BF62675" s="1"/>
    </row>
    <row r="62676" spans="58:58" x14ac:dyDescent="0.25">
      <c r="BF62676" s="1"/>
    </row>
    <row r="62677" spans="58:58" x14ac:dyDescent="0.25">
      <c r="BF62677" s="1"/>
    </row>
    <row r="62678" spans="58:58" x14ac:dyDescent="0.25">
      <c r="BF62678" s="1"/>
    </row>
    <row r="62679" spans="58:58" x14ac:dyDescent="0.25">
      <c r="BF62679" s="1"/>
    </row>
    <row r="62680" spans="58:58" x14ac:dyDescent="0.25">
      <c r="BF62680" s="1"/>
    </row>
    <row r="62681" spans="58:58" x14ac:dyDescent="0.25">
      <c r="BF62681" s="1"/>
    </row>
    <row r="62682" spans="58:58" x14ac:dyDescent="0.25">
      <c r="BF62682" s="1"/>
    </row>
    <row r="62683" spans="58:58" x14ac:dyDescent="0.25">
      <c r="BF62683" s="1"/>
    </row>
    <row r="62684" spans="58:58" x14ac:dyDescent="0.25">
      <c r="BF62684" s="1"/>
    </row>
    <row r="62685" spans="58:58" x14ac:dyDescent="0.25">
      <c r="BF62685" s="1"/>
    </row>
    <row r="62686" spans="58:58" x14ac:dyDescent="0.25">
      <c r="BF62686" s="1"/>
    </row>
    <row r="62687" spans="58:58" x14ac:dyDescent="0.25">
      <c r="BF62687" s="1"/>
    </row>
    <row r="62688" spans="58:58" x14ac:dyDescent="0.25">
      <c r="BF62688" s="1"/>
    </row>
    <row r="62689" spans="58:58" x14ac:dyDescent="0.25">
      <c r="BF62689" s="1"/>
    </row>
    <row r="62690" spans="58:58" x14ac:dyDescent="0.25">
      <c r="BF62690" s="1"/>
    </row>
    <row r="62691" spans="58:58" x14ac:dyDescent="0.25">
      <c r="BF62691" s="1"/>
    </row>
    <row r="62692" spans="58:58" x14ac:dyDescent="0.25">
      <c r="BF62692" s="1"/>
    </row>
    <row r="62693" spans="58:58" x14ac:dyDescent="0.25">
      <c r="BF62693" s="1"/>
    </row>
    <row r="62694" spans="58:58" x14ac:dyDescent="0.25">
      <c r="BF62694" s="1"/>
    </row>
    <row r="62695" spans="58:58" x14ac:dyDescent="0.25">
      <c r="BF62695" s="1"/>
    </row>
    <row r="62696" spans="58:58" x14ac:dyDescent="0.25">
      <c r="BF62696" s="1"/>
    </row>
    <row r="62697" spans="58:58" x14ac:dyDescent="0.25">
      <c r="BF62697" s="1"/>
    </row>
    <row r="62698" spans="58:58" x14ac:dyDescent="0.25">
      <c r="BF62698" s="1"/>
    </row>
    <row r="62699" spans="58:58" x14ac:dyDescent="0.25">
      <c r="BF62699" s="1"/>
    </row>
    <row r="62700" spans="58:58" x14ac:dyDescent="0.25">
      <c r="BF62700" s="1"/>
    </row>
    <row r="62701" spans="58:58" x14ac:dyDescent="0.25">
      <c r="BF62701" s="1"/>
    </row>
    <row r="62702" spans="58:58" x14ac:dyDescent="0.25">
      <c r="BF62702" s="1"/>
    </row>
    <row r="62703" spans="58:58" x14ac:dyDescent="0.25">
      <c r="BF62703" s="1"/>
    </row>
    <row r="62704" spans="58:58" x14ac:dyDescent="0.25">
      <c r="BF62704" s="1"/>
    </row>
    <row r="62705" spans="58:58" x14ac:dyDescent="0.25">
      <c r="BF62705" s="1"/>
    </row>
    <row r="62706" spans="58:58" x14ac:dyDescent="0.25">
      <c r="BF62706" s="1"/>
    </row>
    <row r="62707" spans="58:58" x14ac:dyDescent="0.25">
      <c r="BF62707" s="1"/>
    </row>
    <row r="62708" spans="58:58" x14ac:dyDescent="0.25">
      <c r="BF62708" s="1"/>
    </row>
    <row r="62709" spans="58:58" x14ac:dyDescent="0.25">
      <c r="BF62709" s="1"/>
    </row>
    <row r="62710" spans="58:58" x14ac:dyDescent="0.25">
      <c r="BF62710" s="1"/>
    </row>
    <row r="62711" spans="58:58" x14ac:dyDescent="0.25">
      <c r="BF62711" s="1"/>
    </row>
    <row r="62712" spans="58:58" x14ac:dyDescent="0.25">
      <c r="BF62712" s="1"/>
    </row>
    <row r="62713" spans="58:58" x14ac:dyDescent="0.25">
      <c r="BF62713" s="1"/>
    </row>
    <row r="62714" spans="58:58" x14ac:dyDescent="0.25">
      <c r="BF62714" s="1"/>
    </row>
    <row r="62715" spans="58:58" x14ac:dyDescent="0.25">
      <c r="BF62715" s="1"/>
    </row>
    <row r="62716" spans="58:58" x14ac:dyDescent="0.25">
      <c r="BF62716" s="1"/>
    </row>
    <row r="62717" spans="58:58" x14ac:dyDescent="0.25">
      <c r="BF62717" s="1"/>
    </row>
    <row r="62718" spans="58:58" x14ac:dyDescent="0.25">
      <c r="BF62718" s="1"/>
    </row>
    <row r="62719" spans="58:58" x14ac:dyDescent="0.25">
      <c r="BF62719" s="1"/>
    </row>
    <row r="62720" spans="58:58" x14ac:dyDescent="0.25">
      <c r="BF62720" s="1"/>
    </row>
    <row r="62721" spans="58:58" x14ac:dyDescent="0.25">
      <c r="BF62721" s="1"/>
    </row>
    <row r="62722" spans="58:58" x14ac:dyDescent="0.25">
      <c r="BF62722" s="1"/>
    </row>
    <row r="62723" spans="58:58" x14ac:dyDescent="0.25">
      <c r="BF62723" s="1"/>
    </row>
    <row r="62724" spans="58:58" x14ac:dyDescent="0.25">
      <c r="BF62724" s="1"/>
    </row>
    <row r="62725" spans="58:58" x14ac:dyDescent="0.25">
      <c r="BF62725" s="1"/>
    </row>
    <row r="62726" spans="58:58" x14ac:dyDescent="0.25">
      <c r="BF62726" s="1"/>
    </row>
    <row r="62727" spans="58:58" x14ac:dyDescent="0.25">
      <c r="BF62727" s="1"/>
    </row>
    <row r="62728" spans="58:58" x14ac:dyDescent="0.25">
      <c r="BF62728" s="1"/>
    </row>
    <row r="62729" spans="58:58" x14ac:dyDescent="0.25">
      <c r="BF62729" s="1"/>
    </row>
    <row r="62730" spans="58:58" x14ac:dyDescent="0.25">
      <c r="BF62730" s="1"/>
    </row>
    <row r="62731" spans="58:58" x14ac:dyDescent="0.25">
      <c r="BF62731" s="1"/>
    </row>
    <row r="62732" spans="58:58" x14ac:dyDescent="0.25">
      <c r="BF62732" s="1"/>
    </row>
    <row r="62733" spans="58:58" x14ac:dyDescent="0.25">
      <c r="BF62733" s="1"/>
    </row>
    <row r="62734" spans="58:58" x14ac:dyDescent="0.25">
      <c r="BF62734" s="1"/>
    </row>
    <row r="62735" spans="58:58" x14ac:dyDescent="0.25">
      <c r="BF62735" s="1"/>
    </row>
    <row r="62736" spans="58:58" x14ac:dyDescent="0.25">
      <c r="BF62736" s="1"/>
    </row>
    <row r="62737" spans="58:58" x14ac:dyDescent="0.25">
      <c r="BF62737" s="1"/>
    </row>
    <row r="62738" spans="58:58" x14ac:dyDescent="0.25">
      <c r="BF62738" s="1"/>
    </row>
    <row r="62739" spans="58:58" x14ac:dyDescent="0.25">
      <c r="BF62739" s="1"/>
    </row>
    <row r="62740" spans="58:58" x14ac:dyDescent="0.25">
      <c r="BF62740" s="1"/>
    </row>
    <row r="62741" spans="58:58" x14ac:dyDescent="0.25">
      <c r="BF62741" s="1"/>
    </row>
    <row r="62742" spans="58:58" x14ac:dyDescent="0.25">
      <c r="BF62742" s="1"/>
    </row>
    <row r="62743" spans="58:58" x14ac:dyDescent="0.25">
      <c r="BF62743" s="1"/>
    </row>
    <row r="62744" spans="58:58" x14ac:dyDescent="0.25">
      <c r="BF62744" s="1"/>
    </row>
    <row r="62745" spans="58:58" x14ac:dyDescent="0.25">
      <c r="BF62745" s="1"/>
    </row>
    <row r="62746" spans="58:58" x14ac:dyDescent="0.25">
      <c r="BF62746" s="1"/>
    </row>
    <row r="62747" spans="58:58" x14ac:dyDescent="0.25">
      <c r="BF62747" s="1"/>
    </row>
    <row r="62748" spans="58:58" x14ac:dyDescent="0.25">
      <c r="BF62748" s="1"/>
    </row>
    <row r="62749" spans="58:58" x14ac:dyDescent="0.25">
      <c r="BF62749" s="1"/>
    </row>
    <row r="62750" spans="58:58" x14ac:dyDescent="0.25">
      <c r="BF62750" s="1"/>
    </row>
    <row r="62751" spans="58:58" x14ac:dyDescent="0.25">
      <c r="BF62751" s="1"/>
    </row>
    <row r="62752" spans="58:58" x14ac:dyDescent="0.25">
      <c r="BF62752" s="1"/>
    </row>
    <row r="62753" spans="58:58" x14ac:dyDescent="0.25">
      <c r="BF62753" s="1"/>
    </row>
    <row r="62754" spans="58:58" x14ac:dyDescent="0.25">
      <c r="BF62754" s="1"/>
    </row>
    <row r="62755" spans="58:58" x14ac:dyDescent="0.25">
      <c r="BF62755" s="1"/>
    </row>
    <row r="62756" spans="58:58" x14ac:dyDescent="0.25">
      <c r="BF62756" s="1"/>
    </row>
    <row r="62757" spans="58:58" x14ac:dyDescent="0.25">
      <c r="BF62757" s="1"/>
    </row>
    <row r="62758" spans="58:58" x14ac:dyDescent="0.25">
      <c r="BF62758" s="1"/>
    </row>
    <row r="62759" spans="58:58" x14ac:dyDescent="0.25">
      <c r="BF62759" s="1"/>
    </row>
    <row r="62760" spans="58:58" x14ac:dyDescent="0.25">
      <c r="BF62760" s="1"/>
    </row>
    <row r="62761" spans="58:58" x14ac:dyDescent="0.25">
      <c r="BF62761" s="1"/>
    </row>
    <row r="62762" spans="58:58" x14ac:dyDescent="0.25">
      <c r="BF62762" s="1"/>
    </row>
    <row r="62763" spans="58:58" x14ac:dyDescent="0.25">
      <c r="BF62763" s="1"/>
    </row>
    <row r="62764" spans="58:58" x14ac:dyDescent="0.25">
      <c r="BF62764" s="1"/>
    </row>
    <row r="62765" spans="58:58" x14ac:dyDescent="0.25">
      <c r="BF62765" s="1"/>
    </row>
    <row r="62766" spans="58:58" x14ac:dyDescent="0.25">
      <c r="BF62766" s="1"/>
    </row>
    <row r="62767" spans="58:58" x14ac:dyDescent="0.25">
      <c r="BF62767" s="1"/>
    </row>
    <row r="62768" spans="58:58" x14ac:dyDescent="0.25">
      <c r="BF62768" s="1"/>
    </row>
    <row r="62769" spans="58:58" x14ac:dyDescent="0.25">
      <c r="BF62769" s="1"/>
    </row>
    <row r="62770" spans="58:58" x14ac:dyDescent="0.25">
      <c r="BF62770" s="1"/>
    </row>
    <row r="62771" spans="58:58" x14ac:dyDescent="0.25">
      <c r="BF62771" s="1"/>
    </row>
    <row r="62772" spans="58:58" x14ac:dyDescent="0.25">
      <c r="BF62772" s="1"/>
    </row>
    <row r="62773" spans="58:58" x14ac:dyDescent="0.25">
      <c r="BF62773" s="1"/>
    </row>
    <row r="62774" spans="58:58" x14ac:dyDescent="0.25">
      <c r="BF62774" s="1"/>
    </row>
    <row r="62775" spans="58:58" x14ac:dyDescent="0.25">
      <c r="BF62775" s="1"/>
    </row>
    <row r="62776" spans="58:58" x14ac:dyDescent="0.25">
      <c r="BF62776" s="1"/>
    </row>
    <row r="62777" spans="58:58" x14ac:dyDescent="0.25">
      <c r="BF62777" s="1"/>
    </row>
    <row r="62778" spans="58:58" x14ac:dyDescent="0.25">
      <c r="BF62778" s="1"/>
    </row>
    <row r="62779" spans="58:58" x14ac:dyDescent="0.25">
      <c r="BF62779" s="1"/>
    </row>
    <row r="62780" spans="58:58" x14ac:dyDescent="0.25">
      <c r="BF62780" s="1"/>
    </row>
    <row r="62781" spans="58:58" x14ac:dyDescent="0.25">
      <c r="BF62781" s="1"/>
    </row>
    <row r="62782" spans="58:58" x14ac:dyDescent="0.25">
      <c r="BF62782" s="1"/>
    </row>
    <row r="62783" spans="58:58" x14ac:dyDescent="0.25">
      <c r="BF62783" s="1"/>
    </row>
    <row r="62784" spans="58:58" x14ac:dyDescent="0.25">
      <c r="BF62784" s="1"/>
    </row>
    <row r="62785" spans="58:58" x14ac:dyDescent="0.25">
      <c r="BF62785" s="1"/>
    </row>
    <row r="62786" spans="58:58" x14ac:dyDescent="0.25">
      <c r="BF62786" s="1"/>
    </row>
    <row r="62787" spans="58:58" x14ac:dyDescent="0.25">
      <c r="BF62787" s="1"/>
    </row>
    <row r="62788" spans="58:58" x14ac:dyDescent="0.25">
      <c r="BF62788" s="1"/>
    </row>
    <row r="62789" spans="58:58" x14ac:dyDescent="0.25">
      <c r="BF62789" s="1"/>
    </row>
    <row r="62790" spans="58:58" x14ac:dyDescent="0.25">
      <c r="BF62790" s="1"/>
    </row>
    <row r="62791" spans="58:58" x14ac:dyDescent="0.25">
      <c r="BF62791" s="1"/>
    </row>
    <row r="62792" spans="58:58" x14ac:dyDescent="0.25">
      <c r="BF62792" s="1"/>
    </row>
    <row r="62793" spans="58:58" x14ac:dyDescent="0.25">
      <c r="BF62793" s="1"/>
    </row>
    <row r="62794" spans="58:58" x14ac:dyDescent="0.25">
      <c r="BF62794" s="1"/>
    </row>
    <row r="62795" spans="58:58" x14ac:dyDescent="0.25">
      <c r="BF62795" s="1"/>
    </row>
    <row r="62796" spans="58:58" x14ac:dyDescent="0.25">
      <c r="BF62796" s="1"/>
    </row>
    <row r="62797" spans="58:58" x14ac:dyDescent="0.25">
      <c r="BF62797" s="1"/>
    </row>
    <row r="62798" spans="58:58" x14ac:dyDescent="0.25">
      <c r="BF62798" s="1"/>
    </row>
    <row r="62799" spans="58:58" x14ac:dyDescent="0.25">
      <c r="BF62799" s="1"/>
    </row>
    <row r="62800" spans="58:58" x14ac:dyDescent="0.25">
      <c r="BF62800" s="1"/>
    </row>
    <row r="62801" spans="58:58" x14ac:dyDescent="0.25">
      <c r="BF62801" s="1"/>
    </row>
    <row r="62802" spans="58:58" x14ac:dyDescent="0.25">
      <c r="BF62802" s="1"/>
    </row>
    <row r="62803" spans="58:58" x14ac:dyDescent="0.25">
      <c r="BF62803" s="1"/>
    </row>
    <row r="62804" spans="58:58" x14ac:dyDescent="0.25">
      <c r="BF62804" s="1"/>
    </row>
    <row r="62805" spans="58:58" x14ac:dyDescent="0.25">
      <c r="BF62805" s="1"/>
    </row>
    <row r="62806" spans="58:58" x14ac:dyDescent="0.25">
      <c r="BF62806" s="1"/>
    </row>
    <row r="62807" spans="58:58" x14ac:dyDescent="0.25">
      <c r="BF62807" s="1"/>
    </row>
    <row r="62808" spans="58:58" x14ac:dyDescent="0.25">
      <c r="BF62808" s="1"/>
    </row>
    <row r="62809" spans="58:58" x14ac:dyDescent="0.25">
      <c r="BF62809" s="1"/>
    </row>
    <row r="62810" spans="58:58" x14ac:dyDescent="0.25">
      <c r="BF62810" s="1"/>
    </row>
    <row r="62811" spans="58:58" x14ac:dyDescent="0.25">
      <c r="BF62811" s="1"/>
    </row>
    <row r="62812" spans="58:58" x14ac:dyDescent="0.25">
      <c r="BF62812" s="1"/>
    </row>
    <row r="62813" spans="58:58" x14ac:dyDescent="0.25">
      <c r="BF62813" s="1"/>
    </row>
    <row r="62814" spans="58:58" x14ac:dyDescent="0.25">
      <c r="BF62814" s="1"/>
    </row>
    <row r="62815" spans="58:58" x14ac:dyDescent="0.25">
      <c r="BF62815" s="1"/>
    </row>
    <row r="62816" spans="58:58" x14ac:dyDescent="0.25">
      <c r="BF62816" s="1"/>
    </row>
    <row r="62817" spans="58:58" x14ac:dyDescent="0.25">
      <c r="BF62817" s="1"/>
    </row>
    <row r="62818" spans="58:58" x14ac:dyDescent="0.25">
      <c r="BF62818" s="1"/>
    </row>
    <row r="62819" spans="58:58" x14ac:dyDescent="0.25">
      <c r="BF62819" s="1"/>
    </row>
    <row r="62820" spans="58:58" x14ac:dyDescent="0.25">
      <c r="BF62820" s="1"/>
    </row>
    <row r="62821" spans="58:58" x14ac:dyDescent="0.25">
      <c r="BF62821" s="1"/>
    </row>
    <row r="62822" spans="58:58" x14ac:dyDescent="0.25">
      <c r="BF62822" s="1"/>
    </row>
    <row r="62823" spans="58:58" x14ac:dyDescent="0.25">
      <c r="BF62823" s="1"/>
    </row>
    <row r="62824" spans="58:58" x14ac:dyDescent="0.25">
      <c r="BF62824" s="1"/>
    </row>
    <row r="62825" spans="58:58" x14ac:dyDescent="0.25">
      <c r="BF62825" s="1"/>
    </row>
    <row r="62826" spans="58:58" x14ac:dyDescent="0.25">
      <c r="BF62826" s="1"/>
    </row>
    <row r="62827" spans="58:58" x14ac:dyDescent="0.25">
      <c r="BF62827" s="1"/>
    </row>
    <row r="62828" spans="58:58" x14ac:dyDescent="0.25">
      <c r="BF62828" s="1"/>
    </row>
    <row r="62829" spans="58:58" x14ac:dyDescent="0.25">
      <c r="BF62829" s="1"/>
    </row>
    <row r="62830" spans="58:58" x14ac:dyDescent="0.25">
      <c r="BF62830" s="1"/>
    </row>
    <row r="62831" spans="58:58" x14ac:dyDescent="0.25">
      <c r="BF62831" s="1"/>
    </row>
    <row r="62832" spans="58:58" x14ac:dyDescent="0.25">
      <c r="BF62832" s="1"/>
    </row>
    <row r="62833" spans="58:58" x14ac:dyDescent="0.25">
      <c r="BF62833" s="1"/>
    </row>
    <row r="62834" spans="58:58" x14ac:dyDescent="0.25">
      <c r="BF62834" s="1"/>
    </row>
    <row r="62835" spans="58:58" x14ac:dyDescent="0.25">
      <c r="BF62835" s="1"/>
    </row>
    <row r="62836" spans="58:58" x14ac:dyDescent="0.25">
      <c r="BF62836" s="1"/>
    </row>
    <row r="62837" spans="58:58" x14ac:dyDescent="0.25">
      <c r="BF62837" s="1"/>
    </row>
    <row r="62838" spans="58:58" x14ac:dyDescent="0.25">
      <c r="BF62838" s="1"/>
    </row>
    <row r="62839" spans="58:58" x14ac:dyDescent="0.25">
      <c r="BF62839" s="1"/>
    </row>
    <row r="62840" spans="58:58" x14ac:dyDescent="0.25">
      <c r="BF62840" s="1"/>
    </row>
    <row r="62841" spans="58:58" x14ac:dyDescent="0.25">
      <c r="BF62841" s="1"/>
    </row>
    <row r="62842" spans="58:58" x14ac:dyDescent="0.25">
      <c r="BF62842" s="1"/>
    </row>
    <row r="62843" spans="58:58" x14ac:dyDescent="0.25">
      <c r="BF62843" s="1"/>
    </row>
    <row r="62844" spans="58:58" x14ac:dyDescent="0.25">
      <c r="BF62844" s="1"/>
    </row>
    <row r="62845" spans="58:58" x14ac:dyDescent="0.25">
      <c r="BF62845" s="1"/>
    </row>
    <row r="62846" spans="58:58" x14ac:dyDescent="0.25">
      <c r="BF62846" s="1"/>
    </row>
    <row r="62847" spans="58:58" x14ac:dyDescent="0.25">
      <c r="BF62847" s="1"/>
    </row>
    <row r="62848" spans="58:58" x14ac:dyDescent="0.25">
      <c r="BF62848" s="1"/>
    </row>
    <row r="62849" spans="58:58" x14ac:dyDescent="0.25">
      <c r="BF62849" s="1"/>
    </row>
    <row r="62850" spans="58:58" x14ac:dyDescent="0.25">
      <c r="BF62850" s="1"/>
    </row>
    <row r="62851" spans="58:58" x14ac:dyDescent="0.25">
      <c r="BF62851" s="1"/>
    </row>
    <row r="62852" spans="58:58" x14ac:dyDescent="0.25">
      <c r="BF62852" s="1"/>
    </row>
    <row r="62853" spans="58:58" x14ac:dyDescent="0.25">
      <c r="BF62853" s="1"/>
    </row>
    <row r="62854" spans="58:58" x14ac:dyDescent="0.25">
      <c r="BF62854" s="1"/>
    </row>
    <row r="62855" spans="58:58" x14ac:dyDescent="0.25">
      <c r="BF62855" s="1"/>
    </row>
    <row r="62856" spans="58:58" x14ac:dyDescent="0.25">
      <c r="BF62856" s="1"/>
    </row>
    <row r="62857" spans="58:58" x14ac:dyDescent="0.25">
      <c r="BF62857" s="1"/>
    </row>
    <row r="62858" spans="58:58" x14ac:dyDescent="0.25">
      <c r="BF62858" s="1"/>
    </row>
    <row r="62859" spans="58:58" x14ac:dyDescent="0.25">
      <c r="BF62859" s="1"/>
    </row>
    <row r="62860" spans="58:58" x14ac:dyDescent="0.25">
      <c r="BF62860" s="1"/>
    </row>
    <row r="62861" spans="58:58" x14ac:dyDescent="0.25">
      <c r="BF62861" s="1"/>
    </row>
    <row r="62862" spans="58:58" x14ac:dyDescent="0.25">
      <c r="BF62862" s="1"/>
    </row>
    <row r="62863" spans="58:58" x14ac:dyDescent="0.25">
      <c r="BF62863" s="1"/>
    </row>
    <row r="62864" spans="58:58" x14ac:dyDescent="0.25">
      <c r="BF62864" s="1"/>
    </row>
    <row r="62865" spans="58:58" x14ac:dyDescent="0.25">
      <c r="BF62865" s="1"/>
    </row>
    <row r="62866" spans="58:58" x14ac:dyDescent="0.25">
      <c r="BF62866" s="1"/>
    </row>
    <row r="62867" spans="58:58" x14ac:dyDescent="0.25">
      <c r="BF62867" s="1"/>
    </row>
    <row r="62868" spans="58:58" x14ac:dyDescent="0.25">
      <c r="BF62868" s="1"/>
    </row>
    <row r="62869" spans="58:58" x14ac:dyDescent="0.25">
      <c r="BF62869" s="1"/>
    </row>
    <row r="62870" spans="58:58" x14ac:dyDescent="0.25">
      <c r="BF62870" s="1"/>
    </row>
    <row r="62871" spans="58:58" x14ac:dyDescent="0.25">
      <c r="BF62871" s="1"/>
    </row>
    <row r="62872" spans="58:58" x14ac:dyDescent="0.25">
      <c r="BF62872" s="1"/>
    </row>
    <row r="62873" spans="58:58" x14ac:dyDescent="0.25">
      <c r="BF62873" s="1"/>
    </row>
    <row r="62874" spans="58:58" x14ac:dyDescent="0.25">
      <c r="BF62874" s="1"/>
    </row>
    <row r="62875" spans="58:58" x14ac:dyDescent="0.25">
      <c r="BF62875" s="1"/>
    </row>
    <row r="62876" spans="58:58" x14ac:dyDescent="0.25">
      <c r="BF62876" s="1"/>
    </row>
    <row r="62877" spans="58:58" x14ac:dyDescent="0.25">
      <c r="BF62877" s="1"/>
    </row>
    <row r="62878" spans="58:58" x14ac:dyDescent="0.25">
      <c r="BF62878" s="1"/>
    </row>
    <row r="62879" spans="58:58" x14ac:dyDescent="0.25">
      <c r="BF62879" s="1"/>
    </row>
    <row r="62880" spans="58:58" x14ac:dyDescent="0.25">
      <c r="BF62880" s="1"/>
    </row>
    <row r="62881" spans="58:58" x14ac:dyDescent="0.25">
      <c r="BF62881" s="1"/>
    </row>
    <row r="62882" spans="58:58" x14ac:dyDescent="0.25">
      <c r="BF62882" s="1"/>
    </row>
    <row r="62883" spans="58:58" x14ac:dyDescent="0.25">
      <c r="BF62883" s="1"/>
    </row>
    <row r="62884" spans="58:58" x14ac:dyDescent="0.25">
      <c r="BF62884" s="1"/>
    </row>
    <row r="62885" spans="58:58" x14ac:dyDescent="0.25">
      <c r="BF62885" s="1"/>
    </row>
    <row r="62886" spans="58:58" x14ac:dyDescent="0.25">
      <c r="BF62886" s="1"/>
    </row>
    <row r="62887" spans="58:58" x14ac:dyDescent="0.25">
      <c r="BF62887" s="1"/>
    </row>
    <row r="62888" spans="58:58" x14ac:dyDescent="0.25">
      <c r="BF62888" s="1"/>
    </row>
    <row r="62889" spans="58:58" x14ac:dyDescent="0.25">
      <c r="BF62889" s="1"/>
    </row>
    <row r="62890" spans="58:58" x14ac:dyDescent="0.25">
      <c r="BF62890" s="1"/>
    </row>
    <row r="62891" spans="58:58" x14ac:dyDescent="0.25">
      <c r="BF62891" s="1"/>
    </row>
    <row r="62892" spans="58:58" x14ac:dyDescent="0.25">
      <c r="BF62892" s="1"/>
    </row>
    <row r="62893" spans="58:58" x14ac:dyDescent="0.25">
      <c r="BF62893" s="1"/>
    </row>
    <row r="62894" spans="58:58" x14ac:dyDescent="0.25">
      <c r="BF62894" s="1"/>
    </row>
    <row r="62895" spans="58:58" x14ac:dyDescent="0.25">
      <c r="BF62895" s="1"/>
    </row>
    <row r="62896" spans="58:58" x14ac:dyDescent="0.25">
      <c r="BF62896" s="1"/>
    </row>
    <row r="62897" spans="58:58" x14ac:dyDescent="0.25">
      <c r="BF62897" s="1"/>
    </row>
    <row r="62898" spans="58:58" x14ac:dyDescent="0.25">
      <c r="BF62898" s="1"/>
    </row>
    <row r="62899" spans="58:58" x14ac:dyDescent="0.25">
      <c r="BF62899" s="1"/>
    </row>
    <row r="62900" spans="58:58" x14ac:dyDescent="0.25">
      <c r="BF62900" s="1"/>
    </row>
    <row r="62901" spans="58:58" x14ac:dyDescent="0.25">
      <c r="BF62901" s="1"/>
    </row>
    <row r="62902" spans="58:58" x14ac:dyDescent="0.25">
      <c r="BF62902" s="1"/>
    </row>
    <row r="62903" spans="58:58" x14ac:dyDescent="0.25">
      <c r="BF62903" s="1"/>
    </row>
    <row r="62904" spans="58:58" x14ac:dyDescent="0.25">
      <c r="BF62904" s="1"/>
    </row>
    <row r="62905" spans="58:58" x14ac:dyDescent="0.25">
      <c r="BF62905" s="1"/>
    </row>
    <row r="62906" spans="58:58" x14ac:dyDescent="0.25">
      <c r="BF62906" s="1"/>
    </row>
    <row r="62907" spans="58:58" x14ac:dyDescent="0.25">
      <c r="BF62907" s="1"/>
    </row>
    <row r="62908" spans="58:58" x14ac:dyDescent="0.25">
      <c r="BF62908" s="1"/>
    </row>
    <row r="62909" spans="58:58" x14ac:dyDescent="0.25">
      <c r="BF62909" s="1"/>
    </row>
    <row r="62910" spans="58:58" x14ac:dyDescent="0.25">
      <c r="BF62910" s="1"/>
    </row>
    <row r="62911" spans="58:58" x14ac:dyDescent="0.25">
      <c r="BF62911" s="1"/>
    </row>
    <row r="62912" spans="58:58" x14ac:dyDescent="0.25">
      <c r="BF62912" s="1"/>
    </row>
    <row r="62913" spans="58:58" x14ac:dyDescent="0.25">
      <c r="BF62913" s="1"/>
    </row>
    <row r="62914" spans="58:58" x14ac:dyDescent="0.25">
      <c r="BF62914" s="1"/>
    </row>
    <row r="62915" spans="58:58" x14ac:dyDescent="0.25">
      <c r="BF62915" s="1"/>
    </row>
    <row r="62916" spans="58:58" x14ac:dyDescent="0.25">
      <c r="BF62916" s="1"/>
    </row>
    <row r="62917" spans="58:58" x14ac:dyDescent="0.25">
      <c r="BF62917" s="1"/>
    </row>
    <row r="62918" spans="58:58" x14ac:dyDescent="0.25">
      <c r="BF62918" s="1"/>
    </row>
    <row r="62919" spans="58:58" x14ac:dyDescent="0.25">
      <c r="BF62919" s="1"/>
    </row>
    <row r="62920" spans="58:58" x14ac:dyDescent="0.25">
      <c r="BF62920" s="1"/>
    </row>
    <row r="62921" spans="58:58" x14ac:dyDescent="0.25">
      <c r="BF62921" s="1"/>
    </row>
    <row r="62922" spans="58:58" x14ac:dyDescent="0.25">
      <c r="BF62922" s="1"/>
    </row>
    <row r="62923" spans="58:58" x14ac:dyDescent="0.25">
      <c r="BF62923" s="1"/>
    </row>
    <row r="62924" spans="58:58" x14ac:dyDescent="0.25">
      <c r="BF62924" s="1"/>
    </row>
    <row r="62925" spans="58:58" x14ac:dyDescent="0.25">
      <c r="BF62925" s="1"/>
    </row>
    <row r="62926" spans="58:58" x14ac:dyDescent="0.25">
      <c r="BF62926" s="1"/>
    </row>
    <row r="62927" spans="58:58" x14ac:dyDescent="0.25">
      <c r="BF62927" s="1"/>
    </row>
    <row r="62928" spans="58:58" x14ac:dyDescent="0.25">
      <c r="BF62928" s="1"/>
    </row>
    <row r="62929" spans="58:58" x14ac:dyDescent="0.25">
      <c r="BF62929" s="1"/>
    </row>
    <row r="62930" spans="58:58" x14ac:dyDescent="0.25">
      <c r="BF62930" s="1"/>
    </row>
    <row r="62931" spans="58:58" x14ac:dyDescent="0.25">
      <c r="BF62931" s="1"/>
    </row>
    <row r="62932" spans="58:58" x14ac:dyDescent="0.25">
      <c r="BF62932" s="1"/>
    </row>
    <row r="62933" spans="58:58" x14ac:dyDescent="0.25">
      <c r="BF62933" s="1"/>
    </row>
    <row r="62934" spans="58:58" x14ac:dyDescent="0.25">
      <c r="BF62934" s="1"/>
    </row>
    <row r="62935" spans="58:58" x14ac:dyDescent="0.25">
      <c r="BF62935" s="1"/>
    </row>
    <row r="62936" spans="58:58" x14ac:dyDescent="0.25">
      <c r="BF62936" s="1"/>
    </row>
    <row r="62937" spans="58:58" x14ac:dyDescent="0.25">
      <c r="BF62937" s="1"/>
    </row>
    <row r="62938" spans="58:58" x14ac:dyDescent="0.25">
      <c r="BF62938" s="1"/>
    </row>
    <row r="62939" spans="58:58" x14ac:dyDescent="0.25">
      <c r="BF62939" s="1"/>
    </row>
    <row r="62940" spans="58:58" x14ac:dyDescent="0.25">
      <c r="BF62940" s="1"/>
    </row>
    <row r="62941" spans="58:58" x14ac:dyDescent="0.25">
      <c r="BF62941" s="1"/>
    </row>
    <row r="62942" spans="58:58" x14ac:dyDescent="0.25">
      <c r="BF62942" s="1"/>
    </row>
    <row r="62943" spans="58:58" x14ac:dyDescent="0.25">
      <c r="BF62943" s="1"/>
    </row>
    <row r="62944" spans="58:58" x14ac:dyDescent="0.25">
      <c r="BF62944" s="1"/>
    </row>
    <row r="62945" spans="58:58" x14ac:dyDescent="0.25">
      <c r="BF62945" s="1"/>
    </row>
    <row r="62946" spans="58:58" x14ac:dyDescent="0.25">
      <c r="BF62946" s="1"/>
    </row>
    <row r="62947" spans="58:58" x14ac:dyDescent="0.25">
      <c r="BF62947" s="1"/>
    </row>
    <row r="62948" spans="58:58" x14ac:dyDescent="0.25">
      <c r="BF62948" s="1"/>
    </row>
    <row r="62949" spans="58:58" x14ac:dyDescent="0.25">
      <c r="BF62949" s="1"/>
    </row>
    <row r="62950" spans="58:58" x14ac:dyDescent="0.25">
      <c r="BF62950" s="1"/>
    </row>
    <row r="62951" spans="58:58" x14ac:dyDescent="0.25">
      <c r="BF62951" s="1"/>
    </row>
    <row r="62952" spans="58:58" x14ac:dyDescent="0.25">
      <c r="BF62952" s="1"/>
    </row>
    <row r="62953" spans="58:58" x14ac:dyDescent="0.25">
      <c r="BF62953" s="1"/>
    </row>
    <row r="62954" spans="58:58" x14ac:dyDescent="0.25">
      <c r="BF62954" s="1"/>
    </row>
    <row r="62955" spans="58:58" x14ac:dyDescent="0.25">
      <c r="BF62955" s="1"/>
    </row>
    <row r="62956" spans="58:58" x14ac:dyDescent="0.25">
      <c r="BF62956" s="1"/>
    </row>
    <row r="62957" spans="58:58" x14ac:dyDescent="0.25">
      <c r="BF62957" s="1"/>
    </row>
    <row r="62958" spans="58:58" x14ac:dyDescent="0.25">
      <c r="BF62958" s="1"/>
    </row>
    <row r="62959" spans="58:58" x14ac:dyDescent="0.25">
      <c r="BF62959" s="1"/>
    </row>
    <row r="62960" spans="58:58" x14ac:dyDescent="0.25">
      <c r="BF62960" s="1"/>
    </row>
    <row r="62961" spans="58:58" x14ac:dyDescent="0.25">
      <c r="BF62961" s="1"/>
    </row>
    <row r="62962" spans="58:58" x14ac:dyDescent="0.25">
      <c r="BF62962" s="1"/>
    </row>
    <row r="62963" spans="58:58" x14ac:dyDescent="0.25">
      <c r="BF62963" s="1"/>
    </row>
    <row r="62964" spans="58:58" x14ac:dyDescent="0.25">
      <c r="BF62964" s="1"/>
    </row>
    <row r="62965" spans="58:58" x14ac:dyDescent="0.25">
      <c r="BF62965" s="1"/>
    </row>
    <row r="62966" spans="58:58" x14ac:dyDescent="0.25">
      <c r="BF62966" s="1"/>
    </row>
    <row r="62967" spans="58:58" x14ac:dyDescent="0.25">
      <c r="BF62967" s="1"/>
    </row>
    <row r="62968" spans="58:58" x14ac:dyDescent="0.25">
      <c r="BF62968" s="1"/>
    </row>
    <row r="62969" spans="58:58" x14ac:dyDescent="0.25">
      <c r="BF62969" s="1"/>
    </row>
    <row r="62970" spans="58:58" x14ac:dyDescent="0.25">
      <c r="BF62970" s="1"/>
    </row>
    <row r="62971" spans="58:58" x14ac:dyDescent="0.25">
      <c r="BF62971" s="1"/>
    </row>
    <row r="62972" spans="58:58" x14ac:dyDescent="0.25">
      <c r="BF62972" s="1"/>
    </row>
    <row r="62973" spans="58:58" x14ac:dyDescent="0.25">
      <c r="BF62973" s="1"/>
    </row>
    <row r="62974" spans="58:58" x14ac:dyDescent="0.25">
      <c r="BF62974" s="1"/>
    </row>
    <row r="62975" spans="58:58" x14ac:dyDescent="0.25">
      <c r="BF62975" s="1"/>
    </row>
    <row r="62976" spans="58:58" x14ac:dyDescent="0.25">
      <c r="BF62976" s="1"/>
    </row>
    <row r="62977" spans="58:58" x14ac:dyDescent="0.25">
      <c r="BF62977" s="1"/>
    </row>
    <row r="62978" spans="58:58" x14ac:dyDescent="0.25">
      <c r="BF62978" s="1"/>
    </row>
    <row r="62979" spans="58:58" x14ac:dyDescent="0.25">
      <c r="BF62979" s="1"/>
    </row>
    <row r="62980" spans="58:58" x14ac:dyDescent="0.25">
      <c r="BF62980" s="1"/>
    </row>
    <row r="62981" spans="58:58" x14ac:dyDescent="0.25">
      <c r="BF62981" s="1"/>
    </row>
    <row r="62982" spans="58:58" x14ac:dyDescent="0.25">
      <c r="BF62982" s="1"/>
    </row>
    <row r="62983" spans="58:58" x14ac:dyDescent="0.25">
      <c r="BF62983" s="1"/>
    </row>
    <row r="62984" spans="58:58" x14ac:dyDescent="0.25">
      <c r="BF62984" s="1"/>
    </row>
    <row r="62985" spans="58:58" x14ac:dyDescent="0.25">
      <c r="BF62985" s="1"/>
    </row>
    <row r="62986" spans="58:58" x14ac:dyDescent="0.25">
      <c r="BF62986" s="1"/>
    </row>
    <row r="62987" spans="58:58" x14ac:dyDescent="0.25">
      <c r="BF62987" s="1"/>
    </row>
    <row r="62988" spans="58:58" x14ac:dyDescent="0.25">
      <c r="BF62988" s="1"/>
    </row>
    <row r="62989" spans="58:58" x14ac:dyDescent="0.25">
      <c r="BF62989" s="1"/>
    </row>
    <row r="62990" spans="58:58" x14ac:dyDescent="0.25">
      <c r="BF62990" s="1"/>
    </row>
    <row r="62991" spans="58:58" x14ac:dyDescent="0.25">
      <c r="BF62991" s="1"/>
    </row>
    <row r="62992" spans="58:58" x14ac:dyDescent="0.25">
      <c r="BF62992" s="1"/>
    </row>
    <row r="62993" spans="58:58" x14ac:dyDescent="0.25">
      <c r="BF62993" s="1"/>
    </row>
    <row r="62994" spans="58:58" x14ac:dyDescent="0.25">
      <c r="BF62994" s="1"/>
    </row>
    <row r="62995" spans="58:58" x14ac:dyDescent="0.25">
      <c r="BF62995" s="1"/>
    </row>
    <row r="62996" spans="58:58" x14ac:dyDescent="0.25">
      <c r="BF62996" s="1"/>
    </row>
    <row r="62997" spans="58:58" x14ac:dyDescent="0.25">
      <c r="BF62997" s="1"/>
    </row>
    <row r="62998" spans="58:58" x14ac:dyDescent="0.25">
      <c r="BF62998" s="1"/>
    </row>
    <row r="62999" spans="58:58" x14ac:dyDescent="0.25">
      <c r="BF62999" s="1"/>
    </row>
    <row r="63000" spans="58:58" x14ac:dyDescent="0.25">
      <c r="BF63000" s="1"/>
    </row>
    <row r="63001" spans="58:58" x14ac:dyDescent="0.25">
      <c r="BF63001" s="1"/>
    </row>
    <row r="63002" spans="58:58" x14ac:dyDescent="0.25">
      <c r="BF63002" s="1"/>
    </row>
    <row r="63003" spans="58:58" x14ac:dyDescent="0.25">
      <c r="BF63003" s="1"/>
    </row>
    <row r="63004" spans="58:58" x14ac:dyDescent="0.25">
      <c r="BF63004" s="1"/>
    </row>
    <row r="63005" spans="58:58" x14ac:dyDescent="0.25">
      <c r="BF63005" s="1"/>
    </row>
    <row r="63006" spans="58:58" x14ac:dyDescent="0.25">
      <c r="BF63006" s="1"/>
    </row>
    <row r="63007" spans="58:58" x14ac:dyDescent="0.25">
      <c r="BF63007" s="1"/>
    </row>
    <row r="63008" spans="58:58" x14ac:dyDescent="0.25">
      <c r="BF63008" s="1"/>
    </row>
    <row r="63009" spans="58:58" x14ac:dyDescent="0.25">
      <c r="BF63009" s="1"/>
    </row>
    <row r="63010" spans="58:58" x14ac:dyDescent="0.25">
      <c r="BF63010" s="1"/>
    </row>
    <row r="63011" spans="58:58" x14ac:dyDescent="0.25">
      <c r="BF63011" s="1"/>
    </row>
    <row r="63012" spans="58:58" x14ac:dyDescent="0.25">
      <c r="BF63012" s="1"/>
    </row>
    <row r="63013" spans="58:58" x14ac:dyDescent="0.25">
      <c r="BF63013" s="1"/>
    </row>
    <row r="63014" spans="58:58" x14ac:dyDescent="0.25">
      <c r="BF63014" s="1"/>
    </row>
    <row r="63015" spans="58:58" x14ac:dyDescent="0.25">
      <c r="BF63015" s="1"/>
    </row>
    <row r="63016" spans="58:58" x14ac:dyDescent="0.25">
      <c r="BF63016" s="1"/>
    </row>
    <row r="63017" spans="58:58" x14ac:dyDescent="0.25">
      <c r="BF63017" s="1"/>
    </row>
    <row r="63018" spans="58:58" x14ac:dyDescent="0.25">
      <c r="BF63018" s="1"/>
    </row>
    <row r="63019" spans="58:58" x14ac:dyDescent="0.25">
      <c r="BF63019" s="1"/>
    </row>
    <row r="63020" spans="58:58" x14ac:dyDescent="0.25">
      <c r="BF63020" s="1"/>
    </row>
    <row r="63021" spans="58:58" x14ac:dyDescent="0.25">
      <c r="BF63021" s="1"/>
    </row>
    <row r="63022" spans="58:58" x14ac:dyDescent="0.25">
      <c r="BF63022" s="1"/>
    </row>
    <row r="63023" spans="58:58" x14ac:dyDescent="0.25">
      <c r="BF63023" s="1"/>
    </row>
    <row r="63024" spans="58:58" x14ac:dyDescent="0.25">
      <c r="BF63024" s="1"/>
    </row>
    <row r="63025" spans="58:58" x14ac:dyDescent="0.25">
      <c r="BF63025" s="1"/>
    </row>
    <row r="63026" spans="58:58" x14ac:dyDescent="0.25">
      <c r="BF63026" s="1"/>
    </row>
    <row r="63027" spans="58:58" x14ac:dyDescent="0.25">
      <c r="BF63027" s="1"/>
    </row>
    <row r="63028" spans="58:58" x14ac:dyDescent="0.25">
      <c r="BF63028" s="1"/>
    </row>
    <row r="63029" spans="58:58" x14ac:dyDescent="0.25">
      <c r="BF63029" s="1"/>
    </row>
    <row r="63030" spans="58:58" x14ac:dyDescent="0.25">
      <c r="BF63030" s="1"/>
    </row>
    <row r="63031" spans="58:58" x14ac:dyDescent="0.25">
      <c r="BF63031" s="1"/>
    </row>
    <row r="63032" spans="58:58" x14ac:dyDescent="0.25">
      <c r="BF63032" s="1"/>
    </row>
    <row r="63033" spans="58:58" x14ac:dyDescent="0.25">
      <c r="BF63033" s="1"/>
    </row>
    <row r="63034" spans="58:58" x14ac:dyDescent="0.25">
      <c r="BF63034" s="1"/>
    </row>
    <row r="63035" spans="58:58" x14ac:dyDescent="0.25">
      <c r="BF63035" s="1"/>
    </row>
    <row r="63036" spans="58:58" x14ac:dyDescent="0.25">
      <c r="BF63036" s="1"/>
    </row>
    <row r="63037" spans="58:58" x14ac:dyDescent="0.25">
      <c r="BF63037" s="1"/>
    </row>
    <row r="63038" spans="58:58" x14ac:dyDescent="0.25">
      <c r="BF63038" s="1"/>
    </row>
    <row r="63039" spans="58:58" x14ac:dyDescent="0.25">
      <c r="BF63039" s="1"/>
    </row>
    <row r="63040" spans="58:58" x14ac:dyDescent="0.25">
      <c r="BF63040" s="1"/>
    </row>
    <row r="63041" spans="58:58" x14ac:dyDescent="0.25">
      <c r="BF63041" s="1"/>
    </row>
    <row r="63042" spans="58:58" x14ac:dyDescent="0.25">
      <c r="BF63042" s="1"/>
    </row>
    <row r="63043" spans="58:58" x14ac:dyDescent="0.25">
      <c r="BF63043" s="1"/>
    </row>
    <row r="63044" spans="58:58" x14ac:dyDescent="0.25">
      <c r="BF63044" s="1"/>
    </row>
    <row r="63045" spans="58:58" x14ac:dyDescent="0.25">
      <c r="BF63045" s="1"/>
    </row>
    <row r="63046" spans="58:58" x14ac:dyDescent="0.25">
      <c r="BF63046" s="1"/>
    </row>
    <row r="63047" spans="58:58" x14ac:dyDescent="0.25">
      <c r="BF63047" s="1"/>
    </row>
    <row r="63048" spans="58:58" x14ac:dyDescent="0.25">
      <c r="BF63048" s="1"/>
    </row>
    <row r="63049" spans="58:58" x14ac:dyDescent="0.25">
      <c r="BF63049" s="1"/>
    </row>
    <row r="63050" spans="58:58" x14ac:dyDescent="0.25">
      <c r="BF63050" s="1"/>
    </row>
    <row r="63051" spans="58:58" x14ac:dyDescent="0.25">
      <c r="BF63051" s="1"/>
    </row>
    <row r="63052" spans="58:58" x14ac:dyDescent="0.25">
      <c r="BF63052" s="1"/>
    </row>
    <row r="63053" spans="58:58" x14ac:dyDescent="0.25">
      <c r="BF63053" s="1"/>
    </row>
    <row r="63054" spans="58:58" x14ac:dyDescent="0.25">
      <c r="BF63054" s="1"/>
    </row>
    <row r="63055" spans="58:58" x14ac:dyDescent="0.25">
      <c r="BF63055" s="1"/>
    </row>
    <row r="63056" spans="58:58" x14ac:dyDescent="0.25">
      <c r="BF63056" s="1"/>
    </row>
    <row r="63057" spans="58:58" x14ac:dyDescent="0.25">
      <c r="BF63057" s="1"/>
    </row>
    <row r="63058" spans="58:58" x14ac:dyDescent="0.25">
      <c r="BF63058" s="1"/>
    </row>
    <row r="63059" spans="58:58" x14ac:dyDescent="0.25">
      <c r="BF63059" s="1"/>
    </row>
    <row r="63060" spans="58:58" x14ac:dyDescent="0.25">
      <c r="BF63060" s="1"/>
    </row>
    <row r="63061" spans="58:58" x14ac:dyDescent="0.25">
      <c r="BF63061" s="1"/>
    </row>
    <row r="63062" spans="58:58" x14ac:dyDescent="0.25">
      <c r="BF63062" s="1"/>
    </row>
    <row r="63063" spans="58:58" x14ac:dyDescent="0.25">
      <c r="BF63063" s="1"/>
    </row>
    <row r="63064" spans="58:58" x14ac:dyDescent="0.25">
      <c r="BF63064" s="1"/>
    </row>
    <row r="63065" spans="58:58" x14ac:dyDescent="0.25">
      <c r="BF63065" s="1"/>
    </row>
    <row r="63066" spans="58:58" x14ac:dyDescent="0.25">
      <c r="BF63066" s="1"/>
    </row>
    <row r="63067" spans="58:58" x14ac:dyDescent="0.25">
      <c r="BF63067" s="1"/>
    </row>
    <row r="63068" spans="58:58" x14ac:dyDescent="0.25">
      <c r="BF63068" s="1"/>
    </row>
    <row r="63069" spans="58:58" x14ac:dyDescent="0.25">
      <c r="BF63069" s="1"/>
    </row>
    <row r="63070" spans="58:58" x14ac:dyDescent="0.25">
      <c r="BF63070" s="1"/>
    </row>
    <row r="63071" spans="58:58" x14ac:dyDescent="0.25">
      <c r="BF63071" s="1"/>
    </row>
    <row r="63072" spans="58:58" x14ac:dyDescent="0.25">
      <c r="BF63072" s="1"/>
    </row>
    <row r="63073" spans="58:58" x14ac:dyDescent="0.25">
      <c r="BF63073" s="1"/>
    </row>
    <row r="63074" spans="58:58" x14ac:dyDescent="0.25">
      <c r="BF63074" s="1"/>
    </row>
    <row r="63075" spans="58:58" x14ac:dyDescent="0.25">
      <c r="BF63075" s="1"/>
    </row>
    <row r="63076" spans="58:58" x14ac:dyDescent="0.25">
      <c r="BF63076" s="1"/>
    </row>
    <row r="63077" spans="58:58" x14ac:dyDescent="0.25">
      <c r="BF63077" s="1"/>
    </row>
    <row r="63078" spans="58:58" x14ac:dyDescent="0.25">
      <c r="BF63078" s="1"/>
    </row>
    <row r="63079" spans="58:58" x14ac:dyDescent="0.25">
      <c r="BF63079" s="1"/>
    </row>
    <row r="63080" spans="58:58" x14ac:dyDescent="0.25">
      <c r="BF63080" s="1"/>
    </row>
    <row r="63081" spans="58:58" x14ac:dyDescent="0.25">
      <c r="BF63081" s="1"/>
    </row>
    <row r="63082" spans="58:58" x14ac:dyDescent="0.25">
      <c r="BF63082" s="1"/>
    </row>
    <row r="63083" spans="58:58" x14ac:dyDescent="0.25">
      <c r="BF63083" s="1"/>
    </row>
    <row r="63084" spans="58:58" x14ac:dyDescent="0.25">
      <c r="BF63084" s="1"/>
    </row>
    <row r="63085" spans="58:58" x14ac:dyDescent="0.25">
      <c r="BF63085" s="1"/>
    </row>
    <row r="63086" spans="58:58" x14ac:dyDescent="0.25">
      <c r="BF63086" s="1"/>
    </row>
    <row r="63087" spans="58:58" x14ac:dyDescent="0.25">
      <c r="BF63087" s="1"/>
    </row>
    <row r="63088" spans="58:58" x14ac:dyDescent="0.25">
      <c r="BF63088" s="1"/>
    </row>
    <row r="63089" spans="58:58" x14ac:dyDescent="0.25">
      <c r="BF63089" s="1"/>
    </row>
    <row r="63090" spans="58:58" x14ac:dyDescent="0.25">
      <c r="BF63090" s="1"/>
    </row>
    <row r="63091" spans="58:58" x14ac:dyDescent="0.25">
      <c r="BF63091" s="1"/>
    </row>
    <row r="63092" spans="58:58" x14ac:dyDescent="0.25">
      <c r="BF63092" s="1"/>
    </row>
    <row r="63093" spans="58:58" x14ac:dyDescent="0.25">
      <c r="BF63093" s="1"/>
    </row>
    <row r="63094" spans="58:58" x14ac:dyDescent="0.25">
      <c r="BF63094" s="1"/>
    </row>
    <row r="63095" spans="58:58" x14ac:dyDescent="0.25">
      <c r="BF63095" s="1"/>
    </row>
    <row r="63096" spans="58:58" x14ac:dyDescent="0.25">
      <c r="BF63096" s="1"/>
    </row>
    <row r="63097" spans="58:58" x14ac:dyDescent="0.25">
      <c r="BF63097" s="1"/>
    </row>
    <row r="63098" spans="58:58" x14ac:dyDescent="0.25">
      <c r="BF63098" s="1"/>
    </row>
    <row r="63099" spans="58:58" x14ac:dyDescent="0.25">
      <c r="BF63099" s="1"/>
    </row>
    <row r="63100" spans="58:58" x14ac:dyDescent="0.25">
      <c r="BF63100" s="1"/>
    </row>
    <row r="63101" spans="58:58" x14ac:dyDescent="0.25">
      <c r="BF63101" s="1"/>
    </row>
    <row r="63102" spans="58:58" x14ac:dyDescent="0.25">
      <c r="BF63102" s="1"/>
    </row>
    <row r="63103" spans="58:58" x14ac:dyDescent="0.25">
      <c r="BF63103" s="1"/>
    </row>
    <row r="63104" spans="58:58" x14ac:dyDescent="0.25">
      <c r="BF63104" s="1"/>
    </row>
    <row r="63105" spans="58:58" x14ac:dyDescent="0.25">
      <c r="BF63105" s="1"/>
    </row>
    <row r="63106" spans="58:58" x14ac:dyDescent="0.25">
      <c r="BF63106" s="1"/>
    </row>
    <row r="63107" spans="58:58" x14ac:dyDescent="0.25">
      <c r="BF63107" s="1"/>
    </row>
    <row r="63108" spans="58:58" x14ac:dyDescent="0.25">
      <c r="BF63108" s="1"/>
    </row>
    <row r="63109" spans="58:58" x14ac:dyDescent="0.25">
      <c r="BF63109" s="1"/>
    </row>
    <row r="63110" spans="58:58" x14ac:dyDescent="0.25">
      <c r="BF63110" s="1"/>
    </row>
    <row r="63111" spans="58:58" x14ac:dyDescent="0.25">
      <c r="BF63111" s="1"/>
    </row>
    <row r="63112" spans="58:58" x14ac:dyDescent="0.25">
      <c r="BF63112" s="1"/>
    </row>
    <row r="63113" spans="58:58" x14ac:dyDescent="0.25">
      <c r="BF63113" s="1"/>
    </row>
    <row r="63114" spans="58:58" x14ac:dyDescent="0.25">
      <c r="BF63114" s="1"/>
    </row>
    <row r="63115" spans="58:58" x14ac:dyDescent="0.25">
      <c r="BF63115" s="1"/>
    </row>
    <row r="63116" spans="58:58" x14ac:dyDescent="0.25">
      <c r="BF63116" s="1"/>
    </row>
    <row r="63117" spans="58:58" x14ac:dyDescent="0.25">
      <c r="BF63117" s="1"/>
    </row>
    <row r="63118" spans="58:58" x14ac:dyDescent="0.25">
      <c r="BF63118" s="1"/>
    </row>
    <row r="63119" spans="58:58" x14ac:dyDescent="0.25">
      <c r="BF63119" s="1"/>
    </row>
    <row r="63120" spans="58:58" x14ac:dyDescent="0.25">
      <c r="BF63120" s="1"/>
    </row>
    <row r="63121" spans="58:58" x14ac:dyDescent="0.25">
      <c r="BF63121" s="1"/>
    </row>
    <row r="63122" spans="58:58" x14ac:dyDescent="0.25">
      <c r="BF63122" s="1"/>
    </row>
    <row r="63123" spans="58:58" x14ac:dyDescent="0.25">
      <c r="BF63123" s="1"/>
    </row>
    <row r="63124" spans="58:58" x14ac:dyDescent="0.25">
      <c r="BF63124" s="1"/>
    </row>
    <row r="63125" spans="58:58" x14ac:dyDescent="0.25">
      <c r="BF63125" s="1"/>
    </row>
    <row r="63126" spans="58:58" x14ac:dyDescent="0.25">
      <c r="BF63126" s="1"/>
    </row>
    <row r="63127" spans="58:58" x14ac:dyDescent="0.25">
      <c r="BF63127" s="1"/>
    </row>
    <row r="63128" spans="58:58" x14ac:dyDescent="0.25">
      <c r="BF63128" s="1"/>
    </row>
    <row r="63129" spans="58:58" x14ac:dyDescent="0.25">
      <c r="BF63129" s="1"/>
    </row>
    <row r="63130" spans="58:58" x14ac:dyDescent="0.25">
      <c r="BF63130" s="1"/>
    </row>
    <row r="63131" spans="58:58" x14ac:dyDescent="0.25">
      <c r="BF63131" s="1"/>
    </row>
    <row r="63132" spans="58:58" x14ac:dyDescent="0.25">
      <c r="BF63132" s="1"/>
    </row>
    <row r="63133" spans="58:58" x14ac:dyDescent="0.25">
      <c r="BF63133" s="1"/>
    </row>
    <row r="63134" spans="58:58" x14ac:dyDescent="0.25">
      <c r="BF63134" s="1"/>
    </row>
    <row r="63135" spans="58:58" x14ac:dyDescent="0.25">
      <c r="BF63135" s="1"/>
    </row>
    <row r="63136" spans="58:58" x14ac:dyDescent="0.25">
      <c r="BF63136" s="1"/>
    </row>
    <row r="63137" spans="58:58" x14ac:dyDescent="0.25">
      <c r="BF63137" s="1"/>
    </row>
    <row r="63138" spans="58:58" x14ac:dyDescent="0.25">
      <c r="BF63138" s="1"/>
    </row>
    <row r="63139" spans="58:58" x14ac:dyDescent="0.25">
      <c r="BF63139" s="1"/>
    </row>
    <row r="63140" spans="58:58" x14ac:dyDescent="0.25">
      <c r="BF63140" s="1"/>
    </row>
    <row r="63141" spans="58:58" x14ac:dyDescent="0.25">
      <c r="BF63141" s="1"/>
    </row>
    <row r="63142" spans="58:58" x14ac:dyDescent="0.25">
      <c r="BF63142" s="1"/>
    </row>
    <row r="63143" spans="58:58" x14ac:dyDescent="0.25">
      <c r="BF63143" s="1"/>
    </row>
    <row r="63144" spans="58:58" x14ac:dyDescent="0.25">
      <c r="BF63144" s="1"/>
    </row>
    <row r="63145" spans="58:58" x14ac:dyDescent="0.25">
      <c r="BF63145" s="1"/>
    </row>
    <row r="63146" spans="58:58" x14ac:dyDescent="0.25">
      <c r="BF63146" s="1"/>
    </row>
    <row r="63147" spans="58:58" x14ac:dyDescent="0.25">
      <c r="BF63147" s="1"/>
    </row>
    <row r="63148" spans="58:58" x14ac:dyDescent="0.25">
      <c r="BF63148" s="1"/>
    </row>
    <row r="63149" spans="58:58" x14ac:dyDescent="0.25">
      <c r="BF63149" s="1"/>
    </row>
    <row r="63150" spans="58:58" x14ac:dyDescent="0.25">
      <c r="BF63150" s="1"/>
    </row>
    <row r="63151" spans="58:58" x14ac:dyDescent="0.25">
      <c r="BF63151" s="1"/>
    </row>
    <row r="63152" spans="58:58" x14ac:dyDescent="0.25">
      <c r="BF63152" s="1"/>
    </row>
    <row r="63153" spans="58:58" x14ac:dyDescent="0.25">
      <c r="BF63153" s="1"/>
    </row>
    <row r="63154" spans="58:58" x14ac:dyDescent="0.25">
      <c r="BF63154" s="1"/>
    </row>
    <row r="63155" spans="58:58" x14ac:dyDescent="0.25">
      <c r="BF63155" s="1"/>
    </row>
    <row r="63156" spans="58:58" x14ac:dyDescent="0.25">
      <c r="BF63156" s="1"/>
    </row>
    <row r="63157" spans="58:58" x14ac:dyDescent="0.25">
      <c r="BF63157" s="1"/>
    </row>
    <row r="63158" spans="58:58" x14ac:dyDescent="0.25">
      <c r="BF63158" s="1"/>
    </row>
    <row r="63159" spans="58:58" x14ac:dyDescent="0.25">
      <c r="BF63159" s="1"/>
    </row>
    <row r="63160" spans="58:58" x14ac:dyDescent="0.25">
      <c r="BF63160" s="1"/>
    </row>
    <row r="63161" spans="58:58" x14ac:dyDescent="0.25">
      <c r="BF63161" s="1"/>
    </row>
    <row r="63162" spans="58:58" x14ac:dyDescent="0.25">
      <c r="BF63162" s="1"/>
    </row>
    <row r="63163" spans="58:58" x14ac:dyDescent="0.25">
      <c r="BF63163" s="1"/>
    </row>
    <row r="63164" spans="58:58" x14ac:dyDescent="0.25">
      <c r="BF63164" s="1"/>
    </row>
    <row r="63165" spans="58:58" x14ac:dyDescent="0.25">
      <c r="BF63165" s="1"/>
    </row>
    <row r="63166" spans="58:58" x14ac:dyDescent="0.25">
      <c r="BF63166" s="1"/>
    </row>
    <row r="63167" spans="58:58" x14ac:dyDescent="0.25">
      <c r="BF63167" s="1"/>
    </row>
    <row r="63168" spans="58:58" x14ac:dyDescent="0.25">
      <c r="BF63168" s="1"/>
    </row>
    <row r="63169" spans="58:58" x14ac:dyDescent="0.25">
      <c r="BF63169" s="1"/>
    </row>
    <row r="63170" spans="58:58" x14ac:dyDescent="0.25">
      <c r="BF63170" s="1"/>
    </row>
    <row r="63171" spans="58:58" x14ac:dyDescent="0.25">
      <c r="BF63171" s="1"/>
    </row>
    <row r="63172" spans="58:58" x14ac:dyDescent="0.25">
      <c r="BF63172" s="1"/>
    </row>
    <row r="63173" spans="58:58" x14ac:dyDescent="0.25">
      <c r="BF63173" s="1"/>
    </row>
    <row r="63174" spans="58:58" x14ac:dyDescent="0.25">
      <c r="BF63174" s="1"/>
    </row>
    <row r="63175" spans="58:58" x14ac:dyDescent="0.25">
      <c r="BF63175" s="1"/>
    </row>
    <row r="63176" spans="58:58" x14ac:dyDescent="0.25">
      <c r="BF63176" s="1"/>
    </row>
    <row r="63177" spans="58:58" x14ac:dyDescent="0.25">
      <c r="BF63177" s="1"/>
    </row>
    <row r="63178" spans="58:58" x14ac:dyDescent="0.25">
      <c r="BF63178" s="1"/>
    </row>
    <row r="63179" spans="58:58" x14ac:dyDescent="0.25">
      <c r="BF63179" s="1"/>
    </row>
    <row r="63180" spans="58:58" x14ac:dyDescent="0.25">
      <c r="BF63180" s="1"/>
    </row>
    <row r="63181" spans="58:58" x14ac:dyDescent="0.25">
      <c r="BF63181" s="1"/>
    </row>
    <row r="63182" spans="58:58" x14ac:dyDescent="0.25">
      <c r="BF63182" s="1"/>
    </row>
    <row r="63183" spans="58:58" x14ac:dyDescent="0.25">
      <c r="BF63183" s="1"/>
    </row>
    <row r="63184" spans="58:58" x14ac:dyDescent="0.25">
      <c r="BF63184" s="1"/>
    </row>
    <row r="63185" spans="58:58" x14ac:dyDescent="0.25">
      <c r="BF63185" s="1"/>
    </row>
    <row r="63186" spans="58:58" x14ac:dyDescent="0.25">
      <c r="BF63186" s="1"/>
    </row>
    <row r="63187" spans="58:58" x14ac:dyDescent="0.25">
      <c r="BF63187" s="1"/>
    </row>
    <row r="63188" spans="58:58" x14ac:dyDescent="0.25">
      <c r="BF63188" s="1"/>
    </row>
    <row r="63189" spans="58:58" x14ac:dyDescent="0.25">
      <c r="BF63189" s="1"/>
    </row>
    <row r="63190" spans="58:58" x14ac:dyDescent="0.25">
      <c r="BF63190" s="1"/>
    </row>
    <row r="63191" spans="58:58" x14ac:dyDescent="0.25">
      <c r="BF63191" s="1"/>
    </row>
    <row r="63192" spans="58:58" x14ac:dyDescent="0.25">
      <c r="BF63192" s="1"/>
    </row>
    <row r="63193" spans="58:58" x14ac:dyDescent="0.25">
      <c r="BF63193" s="1"/>
    </row>
    <row r="63194" spans="58:58" x14ac:dyDescent="0.25">
      <c r="BF63194" s="1"/>
    </row>
    <row r="63195" spans="58:58" x14ac:dyDescent="0.25">
      <c r="BF63195" s="1"/>
    </row>
    <row r="63196" spans="58:58" x14ac:dyDescent="0.25">
      <c r="BF63196" s="1"/>
    </row>
    <row r="63197" spans="58:58" x14ac:dyDescent="0.25">
      <c r="BF63197" s="1"/>
    </row>
    <row r="63198" spans="58:58" x14ac:dyDescent="0.25">
      <c r="BF63198" s="1"/>
    </row>
    <row r="63199" spans="58:58" x14ac:dyDescent="0.25">
      <c r="BF63199" s="1"/>
    </row>
    <row r="63200" spans="58:58" x14ac:dyDescent="0.25">
      <c r="BF63200" s="1"/>
    </row>
    <row r="63201" spans="58:58" x14ac:dyDescent="0.25">
      <c r="BF63201" s="1"/>
    </row>
    <row r="63202" spans="58:58" x14ac:dyDescent="0.25">
      <c r="BF63202" s="1"/>
    </row>
    <row r="63203" spans="58:58" x14ac:dyDescent="0.25">
      <c r="BF63203" s="1"/>
    </row>
    <row r="63204" spans="58:58" x14ac:dyDescent="0.25">
      <c r="BF63204" s="1"/>
    </row>
    <row r="63205" spans="58:58" x14ac:dyDescent="0.25">
      <c r="BF63205" s="1"/>
    </row>
    <row r="63206" spans="58:58" x14ac:dyDescent="0.25">
      <c r="BF63206" s="1"/>
    </row>
    <row r="63207" spans="58:58" x14ac:dyDescent="0.25">
      <c r="BF63207" s="1"/>
    </row>
    <row r="63208" spans="58:58" x14ac:dyDescent="0.25">
      <c r="BF63208" s="1"/>
    </row>
    <row r="63209" spans="58:58" x14ac:dyDescent="0.25">
      <c r="BF63209" s="1"/>
    </row>
    <row r="63210" spans="58:58" x14ac:dyDescent="0.25">
      <c r="BF63210" s="1"/>
    </row>
    <row r="63211" spans="58:58" x14ac:dyDescent="0.25">
      <c r="BF63211" s="1"/>
    </row>
    <row r="63212" spans="58:58" x14ac:dyDescent="0.25">
      <c r="BF63212" s="1"/>
    </row>
    <row r="63213" spans="58:58" x14ac:dyDescent="0.25">
      <c r="BF63213" s="1"/>
    </row>
    <row r="63214" spans="58:58" x14ac:dyDescent="0.25">
      <c r="BF63214" s="1"/>
    </row>
    <row r="63215" spans="58:58" x14ac:dyDescent="0.25">
      <c r="BF63215" s="1"/>
    </row>
    <row r="63216" spans="58:58" x14ac:dyDescent="0.25">
      <c r="BF63216" s="1"/>
    </row>
    <row r="63217" spans="58:58" x14ac:dyDescent="0.25">
      <c r="BF63217" s="1"/>
    </row>
    <row r="63218" spans="58:58" x14ac:dyDescent="0.25">
      <c r="BF63218" s="1"/>
    </row>
    <row r="63219" spans="58:58" x14ac:dyDescent="0.25">
      <c r="BF63219" s="1"/>
    </row>
    <row r="63220" spans="58:58" x14ac:dyDescent="0.25">
      <c r="BF63220" s="1"/>
    </row>
    <row r="63221" spans="58:58" x14ac:dyDescent="0.25">
      <c r="BF63221" s="1"/>
    </row>
    <row r="63222" spans="58:58" x14ac:dyDescent="0.25">
      <c r="BF63222" s="1"/>
    </row>
    <row r="63223" spans="58:58" x14ac:dyDescent="0.25">
      <c r="BF63223" s="1"/>
    </row>
    <row r="63224" spans="58:58" x14ac:dyDescent="0.25">
      <c r="BF63224" s="1"/>
    </row>
    <row r="63225" spans="58:58" x14ac:dyDescent="0.25">
      <c r="BF63225" s="1"/>
    </row>
    <row r="63226" spans="58:58" x14ac:dyDescent="0.25">
      <c r="BF63226" s="1"/>
    </row>
    <row r="63227" spans="58:58" x14ac:dyDescent="0.25">
      <c r="BF63227" s="1"/>
    </row>
    <row r="63228" spans="58:58" x14ac:dyDescent="0.25">
      <c r="BF63228" s="1"/>
    </row>
    <row r="63229" spans="58:58" x14ac:dyDescent="0.25">
      <c r="BF63229" s="1"/>
    </row>
    <row r="63230" spans="58:58" x14ac:dyDescent="0.25">
      <c r="BF63230" s="1"/>
    </row>
    <row r="63231" spans="58:58" x14ac:dyDescent="0.25">
      <c r="BF63231" s="1"/>
    </row>
    <row r="63232" spans="58:58" x14ac:dyDescent="0.25">
      <c r="BF63232" s="1"/>
    </row>
    <row r="63233" spans="58:58" x14ac:dyDescent="0.25">
      <c r="BF63233" s="1"/>
    </row>
    <row r="63234" spans="58:58" x14ac:dyDescent="0.25">
      <c r="BF63234" s="1"/>
    </row>
    <row r="63235" spans="58:58" x14ac:dyDescent="0.25">
      <c r="BF63235" s="1"/>
    </row>
    <row r="63236" spans="58:58" x14ac:dyDescent="0.25">
      <c r="BF63236" s="1"/>
    </row>
    <row r="63237" spans="58:58" x14ac:dyDescent="0.25">
      <c r="BF63237" s="1"/>
    </row>
    <row r="63238" spans="58:58" x14ac:dyDescent="0.25">
      <c r="BF63238" s="1"/>
    </row>
    <row r="63239" spans="58:58" x14ac:dyDescent="0.25">
      <c r="BF63239" s="1"/>
    </row>
    <row r="63240" spans="58:58" x14ac:dyDescent="0.25">
      <c r="BF63240" s="1"/>
    </row>
    <row r="63241" spans="58:58" x14ac:dyDescent="0.25">
      <c r="BF63241" s="1"/>
    </row>
    <row r="63242" spans="58:58" x14ac:dyDescent="0.25">
      <c r="BF63242" s="1"/>
    </row>
    <row r="63243" spans="58:58" x14ac:dyDescent="0.25">
      <c r="BF63243" s="1"/>
    </row>
    <row r="63244" spans="58:58" x14ac:dyDescent="0.25">
      <c r="BF63244" s="1"/>
    </row>
    <row r="63245" spans="58:58" x14ac:dyDescent="0.25">
      <c r="BF63245" s="1"/>
    </row>
    <row r="63246" spans="58:58" x14ac:dyDescent="0.25">
      <c r="BF63246" s="1"/>
    </row>
    <row r="63247" spans="58:58" x14ac:dyDescent="0.25">
      <c r="BF63247" s="1"/>
    </row>
    <row r="63248" spans="58:58" x14ac:dyDescent="0.25">
      <c r="BF63248" s="1"/>
    </row>
    <row r="63249" spans="58:58" x14ac:dyDescent="0.25">
      <c r="BF63249" s="1"/>
    </row>
    <row r="63250" spans="58:58" x14ac:dyDescent="0.25">
      <c r="BF63250" s="1"/>
    </row>
    <row r="63251" spans="58:58" x14ac:dyDescent="0.25">
      <c r="BF63251" s="1"/>
    </row>
    <row r="63252" spans="58:58" x14ac:dyDescent="0.25">
      <c r="BF63252" s="1"/>
    </row>
    <row r="63253" spans="58:58" x14ac:dyDescent="0.25">
      <c r="BF63253" s="1"/>
    </row>
    <row r="63254" spans="58:58" x14ac:dyDescent="0.25">
      <c r="BF63254" s="1"/>
    </row>
    <row r="63255" spans="58:58" x14ac:dyDescent="0.25">
      <c r="BF63255" s="1"/>
    </row>
    <row r="63256" spans="58:58" x14ac:dyDescent="0.25">
      <c r="BF63256" s="1"/>
    </row>
    <row r="63257" spans="58:58" x14ac:dyDescent="0.25">
      <c r="BF63257" s="1"/>
    </row>
    <row r="63258" spans="58:58" x14ac:dyDescent="0.25">
      <c r="BF63258" s="1"/>
    </row>
    <row r="63259" spans="58:58" x14ac:dyDescent="0.25">
      <c r="BF63259" s="1"/>
    </row>
    <row r="63260" spans="58:58" x14ac:dyDescent="0.25">
      <c r="BF63260" s="1"/>
    </row>
    <row r="63261" spans="58:58" x14ac:dyDescent="0.25">
      <c r="BF63261" s="1"/>
    </row>
    <row r="63262" spans="58:58" x14ac:dyDescent="0.25">
      <c r="BF63262" s="1"/>
    </row>
    <row r="63263" spans="58:58" x14ac:dyDescent="0.25">
      <c r="BF63263" s="1"/>
    </row>
    <row r="63264" spans="58:58" x14ac:dyDescent="0.25">
      <c r="BF63264" s="1"/>
    </row>
    <row r="63265" spans="58:58" x14ac:dyDescent="0.25">
      <c r="BF63265" s="1"/>
    </row>
    <row r="63266" spans="58:58" x14ac:dyDescent="0.25">
      <c r="BF63266" s="1"/>
    </row>
    <row r="63267" spans="58:58" x14ac:dyDescent="0.25">
      <c r="BF63267" s="1"/>
    </row>
    <row r="63268" spans="58:58" x14ac:dyDescent="0.25">
      <c r="BF63268" s="1"/>
    </row>
    <row r="63269" spans="58:58" x14ac:dyDescent="0.25">
      <c r="BF63269" s="1"/>
    </row>
    <row r="63270" spans="58:58" x14ac:dyDescent="0.25">
      <c r="BF63270" s="1"/>
    </row>
    <row r="63271" spans="58:58" x14ac:dyDescent="0.25">
      <c r="BF63271" s="1"/>
    </row>
    <row r="63272" spans="58:58" x14ac:dyDescent="0.25">
      <c r="BF63272" s="1"/>
    </row>
    <row r="63273" spans="58:58" x14ac:dyDescent="0.25">
      <c r="BF63273" s="1"/>
    </row>
    <row r="63274" spans="58:58" x14ac:dyDescent="0.25">
      <c r="BF63274" s="1"/>
    </row>
    <row r="63275" spans="58:58" x14ac:dyDescent="0.25">
      <c r="BF63275" s="1"/>
    </row>
    <row r="63276" spans="58:58" x14ac:dyDescent="0.25">
      <c r="BF63276" s="1"/>
    </row>
    <row r="63277" spans="58:58" x14ac:dyDescent="0.25">
      <c r="BF63277" s="1"/>
    </row>
    <row r="63278" spans="58:58" x14ac:dyDescent="0.25">
      <c r="BF63278" s="1"/>
    </row>
    <row r="63279" spans="58:58" x14ac:dyDescent="0.25">
      <c r="BF63279" s="1"/>
    </row>
    <row r="63280" spans="58:58" x14ac:dyDescent="0.25">
      <c r="BF63280" s="1"/>
    </row>
    <row r="63281" spans="58:58" x14ac:dyDescent="0.25">
      <c r="BF63281" s="1"/>
    </row>
    <row r="63282" spans="58:58" x14ac:dyDescent="0.25">
      <c r="BF63282" s="1"/>
    </row>
    <row r="63283" spans="58:58" x14ac:dyDescent="0.25">
      <c r="BF63283" s="1"/>
    </row>
    <row r="63284" spans="58:58" x14ac:dyDescent="0.25">
      <c r="BF63284" s="1"/>
    </row>
    <row r="63285" spans="58:58" x14ac:dyDescent="0.25">
      <c r="BF63285" s="1"/>
    </row>
    <row r="63286" spans="58:58" x14ac:dyDescent="0.25">
      <c r="BF63286" s="1"/>
    </row>
    <row r="63287" spans="58:58" x14ac:dyDescent="0.25">
      <c r="BF63287" s="1"/>
    </row>
    <row r="63288" spans="58:58" x14ac:dyDescent="0.25">
      <c r="BF63288" s="1"/>
    </row>
    <row r="63289" spans="58:58" x14ac:dyDescent="0.25">
      <c r="BF63289" s="1"/>
    </row>
    <row r="63290" spans="58:58" x14ac:dyDescent="0.25">
      <c r="BF63290" s="1"/>
    </row>
    <row r="63291" spans="58:58" x14ac:dyDescent="0.25">
      <c r="BF63291" s="1"/>
    </row>
    <row r="63292" spans="58:58" x14ac:dyDescent="0.25">
      <c r="BF63292" s="1"/>
    </row>
    <row r="63293" spans="58:58" x14ac:dyDescent="0.25">
      <c r="BF63293" s="1"/>
    </row>
    <row r="63294" spans="58:58" x14ac:dyDescent="0.25">
      <c r="BF63294" s="1"/>
    </row>
    <row r="63295" spans="58:58" x14ac:dyDescent="0.25">
      <c r="BF63295" s="1"/>
    </row>
    <row r="63296" spans="58:58" x14ac:dyDescent="0.25">
      <c r="BF63296" s="1"/>
    </row>
    <row r="63297" spans="58:58" x14ac:dyDescent="0.25">
      <c r="BF63297" s="1"/>
    </row>
    <row r="63298" spans="58:58" x14ac:dyDescent="0.25">
      <c r="BF63298" s="1"/>
    </row>
    <row r="63299" spans="58:58" x14ac:dyDescent="0.25">
      <c r="BF63299" s="1"/>
    </row>
    <row r="63300" spans="58:58" x14ac:dyDescent="0.25">
      <c r="BF63300" s="1"/>
    </row>
    <row r="63301" spans="58:58" x14ac:dyDescent="0.25">
      <c r="BF63301" s="1"/>
    </row>
    <row r="63302" spans="58:58" x14ac:dyDescent="0.25">
      <c r="BF63302" s="1"/>
    </row>
    <row r="63303" spans="58:58" x14ac:dyDescent="0.25">
      <c r="BF63303" s="1"/>
    </row>
    <row r="63304" spans="58:58" x14ac:dyDescent="0.25">
      <c r="BF63304" s="1"/>
    </row>
    <row r="63305" spans="58:58" x14ac:dyDescent="0.25">
      <c r="BF63305" s="1"/>
    </row>
    <row r="63306" spans="58:58" x14ac:dyDescent="0.25">
      <c r="BF63306" s="1"/>
    </row>
    <row r="63307" spans="58:58" x14ac:dyDescent="0.25">
      <c r="BF63307" s="1"/>
    </row>
    <row r="63308" spans="58:58" x14ac:dyDescent="0.25">
      <c r="BF63308" s="1"/>
    </row>
    <row r="63309" spans="58:58" x14ac:dyDescent="0.25">
      <c r="BF63309" s="1"/>
    </row>
    <row r="63310" spans="58:58" x14ac:dyDescent="0.25">
      <c r="BF63310" s="1"/>
    </row>
    <row r="63311" spans="58:58" x14ac:dyDescent="0.25">
      <c r="BF63311" s="1"/>
    </row>
    <row r="63312" spans="58:58" x14ac:dyDescent="0.25">
      <c r="BF63312" s="1"/>
    </row>
    <row r="63313" spans="58:58" x14ac:dyDescent="0.25">
      <c r="BF63313" s="1"/>
    </row>
    <row r="63314" spans="58:58" x14ac:dyDescent="0.25">
      <c r="BF63314" s="1"/>
    </row>
    <row r="63315" spans="58:58" x14ac:dyDescent="0.25">
      <c r="BF63315" s="1"/>
    </row>
    <row r="63316" spans="58:58" x14ac:dyDescent="0.25">
      <c r="BF63316" s="1"/>
    </row>
    <row r="63317" spans="58:58" x14ac:dyDescent="0.25">
      <c r="BF63317" s="1"/>
    </row>
    <row r="63318" spans="58:58" x14ac:dyDescent="0.25">
      <c r="BF63318" s="1"/>
    </row>
    <row r="63319" spans="58:58" x14ac:dyDescent="0.25">
      <c r="BF63319" s="1"/>
    </row>
    <row r="63320" spans="58:58" x14ac:dyDescent="0.25">
      <c r="BF63320" s="1"/>
    </row>
    <row r="63321" spans="58:58" x14ac:dyDescent="0.25">
      <c r="BF63321" s="1"/>
    </row>
    <row r="63322" spans="58:58" x14ac:dyDescent="0.25">
      <c r="BF63322" s="1"/>
    </row>
    <row r="63323" spans="58:58" x14ac:dyDescent="0.25">
      <c r="BF63323" s="1"/>
    </row>
    <row r="63324" spans="58:58" x14ac:dyDescent="0.25">
      <c r="BF63324" s="1"/>
    </row>
    <row r="63325" spans="58:58" x14ac:dyDescent="0.25">
      <c r="BF63325" s="1"/>
    </row>
    <row r="63326" spans="58:58" x14ac:dyDescent="0.25">
      <c r="BF63326" s="1"/>
    </row>
    <row r="63327" spans="58:58" x14ac:dyDescent="0.25">
      <c r="BF63327" s="1"/>
    </row>
    <row r="63328" spans="58:58" x14ac:dyDescent="0.25">
      <c r="BF63328" s="1"/>
    </row>
    <row r="63329" spans="58:58" x14ac:dyDescent="0.25">
      <c r="BF63329" s="1"/>
    </row>
    <row r="63330" spans="58:58" x14ac:dyDescent="0.25">
      <c r="BF63330" s="1"/>
    </row>
    <row r="63331" spans="58:58" x14ac:dyDescent="0.25">
      <c r="BF63331" s="1"/>
    </row>
    <row r="63332" spans="58:58" x14ac:dyDescent="0.25">
      <c r="BF63332" s="1"/>
    </row>
    <row r="63333" spans="58:58" x14ac:dyDescent="0.25">
      <c r="BF63333" s="1"/>
    </row>
    <row r="63334" spans="58:58" x14ac:dyDescent="0.25">
      <c r="BF63334" s="1"/>
    </row>
    <row r="63335" spans="58:58" x14ac:dyDescent="0.25">
      <c r="BF63335" s="1"/>
    </row>
    <row r="63336" spans="58:58" x14ac:dyDescent="0.25">
      <c r="BF63336" s="1"/>
    </row>
    <row r="63337" spans="58:58" x14ac:dyDescent="0.25">
      <c r="BF63337" s="1"/>
    </row>
    <row r="63338" spans="58:58" x14ac:dyDescent="0.25">
      <c r="BF63338" s="1"/>
    </row>
    <row r="63339" spans="58:58" x14ac:dyDescent="0.25">
      <c r="BF63339" s="1"/>
    </row>
    <row r="63340" spans="58:58" x14ac:dyDescent="0.25">
      <c r="BF63340" s="1"/>
    </row>
    <row r="63341" spans="58:58" x14ac:dyDescent="0.25">
      <c r="BF63341" s="1"/>
    </row>
    <row r="63342" spans="58:58" x14ac:dyDescent="0.25">
      <c r="BF63342" s="1"/>
    </row>
    <row r="63343" spans="58:58" x14ac:dyDescent="0.25">
      <c r="BF63343" s="1"/>
    </row>
    <row r="63344" spans="58:58" x14ac:dyDescent="0.25">
      <c r="BF63344" s="1"/>
    </row>
    <row r="63345" spans="58:58" x14ac:dyDescent="0.25">
      <c r="BF63345" s="1"/>
    </row>
    <row r="63346" spans="58:58" x14ac:dyDescent="0.25">
      <c r="BF63346" s="1"/>
    </row>
    <row r="63347" spans="58:58" x14ac:dyDescent="0.25">
      <c r="BF63347" s="1"/>
    </row>
    <row r="63348" spans="58:58" x14ac:dyDescent="0.25">
      <c r="BF63348" s="1"/>
    </row>
    <row r="63349" spans="58:58" x14ac:dyDescent="0.25">
      <c r="BF63349" s="1"/>
    </row>
    <row r="63350" spans="58:58" x14ac:dyDescent="0.25">
      <c r="BF63350" s="1"/>
    </row>
    <row r="63351" spans="58:58" x14ac:dyDescent="0.25">
      <c r="BF63351" s="1"/>
    </row>
    <row r="63352" spans="58:58" x14ac:dyDescent="0.25">
      <c r="BF63352" s="1"/>
    </row>
    <row r="63353" spans="58:58" x14ac:dyDescent="0.25">
      <c r="BF63353" s="1"/>
    </row>
    <row r="63354" spans="58:58" x14ac:dyDescent="0.25">
      <c r="BF63354" s="1"/>
    </row>
    <row r="63355" spans="58:58" x14ac:dyDescent="0.25">
      <c r="BF63355" s="1"/>
    </row>
    <row r="63356" spans="58:58" x14ac:dyDescent="0.25">
      <c r="BF63356" s="1"/>
    </row>
    <row r="63357" spans="58:58" x14ac:dyDescent="0.25">
      <c r="BF63357" s="1"/>
    </row>
    <row r="63358" spans="58:58" x14ac:dyDescent="0.25">
      <c r="BF63358" s="1"/>
    </row>
    <row r="63359" spans="58:58" x14ac:dyDescent="0.25">
      <c r="BF63359" s="1"/>
    </row>
    <row r="63360" spans="58:58" x14ac:dyDescent="0.25">
      <c r="BF63360" s="1"/>
    </row>
    <row r="63361" spans="58:58" x14ac:dyDescent="0.25">
      <c r="BF63361" s="1"/>
    </row>
    <row r="63362" spans="58:58" x14ac:dyDescent="0.25">
      <c r="BF63362" s="1"/>
    </row>
    <row r="63363" spans="58:58" x14ac:dyDescent="0.25">
      <c r="BF63363" s="1"/>
    </row>
    <row r="63364" spans="58:58" x14ac:dyDescent="0.25">
      <c r="BF63364" s="1"/>
    </row>
    <row r="63365" spans="58:58" x14ac:dyDescent="0.25">
      <c r="BF63365" s="1"/>
    </row>
    <row r="63366" spans="58:58" x14ac:dyDescent="0.25">
      <c r="BF63366" s="1"/>
    </row>
    <row r="63367" spans="58:58" x14ac:dyDescent="0.25">
      <c r="BF63367" s="1"/>
    </row>
    <row r="63368" spans="58:58" x14ac:dyDescent="0.25">
      <c r="BF63368" s="1"/>
    </row>
    <row r="63369" spans="58:58" x14ac:dyDescent="0.25">
      <c r="BF63369" s="1"/>
    </row>
    <row r="63370" spans="58:58" x14ac:dyDescent="0.25">
      <c r="BF63370" s="1"/>
    </row>
    <row r="63371" spans="58:58" x14ac:dyDescent="0.25">
      <c r="BF63371" s="1"/>
    </row>
    <row r="63372" spans="58:58" x14ac:dyDescent="0.25">
      <c r="BF63372" s="1"/>
    </row>
    <row r="63373" spans="58:58" x14ac:dyDescent="0.25">
      <c r="BF63373" s="1"/>
    </row>
    <row r="63374" spans="58:58" x14ac:dyDescent="0.25">
      <c r="BF63374" s="1"/>
    </row>
    <row r="63375" spans="58:58" x14ac:dyDescent="0.25">
      <c r="BF63375" s="1"/>
    </row>
    <row r="63376" spans="58:58" x14ac:dyDescent="0.25">
      <c r="BF63376" s="1"/>
    </row>
    <row r="63377" spans="58:58" x14ac:dyDescent="0.25">
      <c r="BF63377" s="1"/>
    </row>
    <row r="63378" spans="58:58" x14ac:dyDescent="0.25">
      <c r="BF63378" s="1"/>
    </row>
    <row r="63379" spans="58:58" x14ac:dyDescent="0.25">
      <c r="BF63379" s="1"/>
    </row>
    <row r="63380" spans="58:58" x14ac:dyDescent="0.25">
      <c r="BF63380" s="1"/>
    </row>
    <row r="63381" spans="58:58" x14ac:dyDescent="0.25">
      <c r="BF63381" s="1"/>
    </row>
    <row r="63382" spans="58:58" x14ac:dyDescent="0.25">
      <c r="BF63382" s="1"/>
    </row>
    <row r="63383" spans="58:58" x14ac:dyDescent="0.25">
      <c r="BF63383" s="1"/>
    </row>
    <row r="63384" spans="58:58" x14ac:dyDescent="0.25">
      <c r="BF63384" s="1"/>
    </row>
    <row r="63385" spans="58:58" x14ac:dyDescent="0.25">
      <c r="BF63385" s="1"/>
    </row>
    <row r="63386" spans="58:58" x14ac:dyDescent="0.25">
      <c r="BF63386" s="1"/>
    </row>
    <row r="63387" spans="58:58" x14ac:dyDescent="0.25">
      <c r="BF63387" s="1"/>
    </row>
    <row r="63388" spans="58:58" x14ac:dyDescent="0.25">
      <c r="BF63388" s="1"/>
    </row>
    <row r="63389" spans="58:58" x14ac:dyDescent="0.25">
      <c r="BF63389" s="1"/>
    </row>
    <row r="63390" spans="58:58" x14ac:dyDescent="0.25">
      <c r="BF63390" s="1"/>
    </row>
    <row r="63391" spans="58:58" x14ac:dyDescent="0.25">
      <c r="BF63391" s="1"/>
    </row>
    <row r="63392" spans="58:58" x14ac:dyDescent="0.25">
      <c r="BF63392" s="1"/>
    </row>
    <row r="63393" spans="58:58" x14ac:dyDescent="0.25">
      <c r="BF63393" s="1"/>
    </row>
    <row r="63394" spans="58:58" x14ac:dyDescent="0.25">
      <c r="BF63394" s="1"/>
    </row>
    <row r="63395" spans="58:58" x14ac:dyDescent="0.25">
      <c r="BF63395" s="1"/>
    </row>
    <row r="63396" spans="58:58" x14ac:dyDescent="0.25">
      <c r="BF63396" s="1"/>
    </row>
    <row r="63397" spans="58:58" x14ac:dyDescent="0.25">
      <c r="BF63397" s="1"/>
    </row>
    <row r="63398" spans="58:58" x14ac:dyDescent="0.25">
      <c r="BF63398" s="1"/>
    </row>
    <row r="63399" spans="58:58" x14ac:dyDescent="0.25">
      <c r="BF63399" s="1"/>
    </row>
    <row r="63400" spans="58:58" x14ac:dyDescent="0.25">
      <c r="BF63400" s="1"/>
    </row>
    <row r="63401" spans="58:58" x14ac:dyDescent="0.25">
      <c r="BF63401" s="1"/>
    </row>
    <row r="63402" spans="58:58" x14ac:dyDescent="0.25">
      <c r="BF63402" s="1"/>
    </row>
    <row r="63403" spans="58:58" x14ac:dyDescent="0.25">
      <c r="BF63403" s="1"/>
    </row>
    <row r="63404" spans="58:58" x14ac:dyDescent="0.25">
      <c r="BF63404" s="1"/>
    </row>
    <row r="63405" spans="58:58" x14ac:dyDescent="0.25">
      <c r="BF63405" s="1"/>
    </row>
    <row r="63406" spans="58:58" x14ac:dyDescent="0.25">
      <c r="BF63406" s="1"/>
    </row>
    <row r="63407" spans="58:58" x14ac:dyDescent="0.25">
      <c r="BF63407" s="1"/>
    </row>
    <row r="63408" spans="58:58" x14ac:dyDescent="0.25">
      <c r="BF63408" s="1"/>
    </row>
    <row r="63409" spans="58:58" x14ac:dyDescent="0.25">
      <c r="BF63409" s="1"/>
    </row>
    <row r="63410" spans="58:58" x14ac:dyDescent="0.25">
      <c r="BF63410" s="1"/>
    </row>
    <row r="63411" spans="58:58" x14ac:dyDescent="0.25">
      <c r="BF63411" s="1"/>
    </row>
    <row r="63412" spans="58:58" x14ac:dyDescent="0.25">
      <c r="BF63412" s="1"/>
    </row>
    <row r="63413" spans="58:58" x14ac:dyDescent="0.25">
      <c r="BF63413" s="1"/>
    </row>
    <row r="63414" spans="58:58" x14ac:dyDescent="0.25">
      <c r="BF63414" s="1"/>
    </row>
    <row r="63415" spans="58:58" x14ac:dyDescent="0.25">
      <c r="BF63415" s="1"/>
    </row>
    <row r="63416" spans="58:58" x14ac:dyDescent="0.25">
      <c r="BF63416" s="1"/>
    </row>
    <row r="63417" spans="58:58" x14ac:dyDescent="0.25">
      <c r="BF63417" s="1"/>
    </row>
    <row r="63418" spans="58:58" x14ac:dyDescent="0.25">
      <c r="BF63418" s="1"/>
    </row>
    <row r="63419" spans="58:58" x14ac:dyDescent="0.25">
      <c r="BF63419" s="1"/>
    </row>
    <row r="63420" spans="58:58" x14ac:dyDescent="0.25">
      <c r="BF63420" s="1"/>
    </row>
    <row r="63421" spans="58:58" x14ac:dyDescent="0.25">
      <c r="BF63421" s="1"/>
    </row>
    <row r="63422" spans="58:58" x14ac:dyDescent="0.25">
      <c r="BF63422" s="1"/>
    </row>
    <row r="63423" spans="58:58" x14ac:dyDescent="0.25">
      <c r="BF63423" s="1"/>
    </row>
    <row r="63424" spans="58:58" x14ac:dyDescent="0.25">
      <c r="BF63424" s="1"/>
    </row>
    <row r="63425" spans="58:58" x14ac:dyDescent="0.25">
      <c r="BF63425" s="1"/>
    </row>
    <row r="63426" spans="58:58" x14ac:dyDescent="0.25">
      <c r="BF63426" s="1"/>
    </row>
    <row r="63427" spans="58:58" x14ac:dyDescent="0.25">
      <c r="BF63427" s="1"/>
    </row>
    <row r="63428" spans="58:58" x14ac:dyDescent="0.25">
      <c r="BF63428" s="1"/>
    </row>
    <row r="63429" spans="58:58" x14ac:dyDescent="0.25">
      <c r="BF63429" s="1"/>
    </row>
    <row r="63430" spans="58:58" x14ac:dyDescent="0.25">
      <c r="BF63430" s="1"/>
    </row>
    <row r="63431" spans="58:58" x14ac:dyDescent="0.25">
      <c r="BF63431" s="1"/>
    </row>
    <row r="63432" spans="58:58" x14ac:dyDescent="0.25">
      <c r="BF63432" s="1"/>
    </row>
    <row r="63433" spans="58:58" x14ac:dyDescent="0.25">
      <c r="BF63433" s="1"/>
    </row>
    <row r="63434" spans="58:58" x14ac:dyDescent="0.25">
      <c r="BF63434" s="1"/>
    </row>
    <row r="63435" spans="58:58" x14ac:dyDescent="0.25">
      <c r="BF63435" s="1"/>
    </row>
    <row r="63436" spans="58:58" x14ac:dyDescent="0.25">
      <c r="BF63436" s="1"/>
    </row>
    <row r="63437" spans="58:58" x14ac:dyDescent="0.25">
      <c r="BF63437" s="1"/>
    </row>
    <row r="63438" spans="58:58" x14ac:dyDescent="0.25">
      <c r="BF63438" s="1"/>
    </row>
    <row r="63439" spans="58:58" x14ac:dyDescent="0.25">
      <c r="BF63439" s="1"/>
    </row>
    <row r="63440" spans="58:58" x14ac:dyDescent="0.25">
      <c r="BF63440" s="1"/>
    </row>
    <row r="63441" spans="58:58" x14ac:dyDescent="0.25">
      <c r="BF63441" s="1"/>
    </row>
    <row r="63442" spans="58:58" x14ac:dyDescent="0.25">
      <c r="BF63442" s="1"/>
    </row>
    <row r="63443" spans="58:58" x14ac:dyDescent="0.25">
      <c r="BF63443" s="1"/>
    </row>
    <row r="63444" spans="58:58" x14ac:dyDescent="0.25">
      <c r="BF63444" s="1"/>
    </row>
    <row r="63445" spans="58:58" x14ac:dyDescent="0.25">
      <c r="BF63445" s="1"/>
    </row>
    <row r="63446" spans="58:58" x14ac:dyDescent="0.25">
      <c r="BF63446" s="1"/>
    </row>
    <row r="63447" spans="58:58" x14ac:dyDescent="0.25">
      <c r="BF63447" s="1"/>
    </row>
    <row r="63448" spans="58:58" x14ac:dyDescent="0.25">
      <c r="BF63448" s="1"/>
    </row>
    <row r="63449" spans="58:58" x14ac:dyDescent="0.25">
      <c r="BF63449" s="1"/>
    </row>
    <row r="63450" spans="58:58" x14ac:dyDescent="0.25">
      <c r="BF63450" s="1"/>
    </row>
    <row r="63451" spans="58:58" x14ac:dyDescent="0.25">
      <c r="BF63451" s="1"/>
    </row>
    <row r="63452" spans="58:58" x14ac:dyDescent="0.25">
      <c r="BF63452" s="1"/>
    </row>
    <row r="63453" spans="58:58" x14ac:dyDescent="0.25">
      <c r="BF63453" s="1"/>
    </row>
    <row r="63454" spans="58:58" x14ac:dyDescent="0.25">
      <c r="BF63454" s="1"/>
    </row>
    <row r="63455" spans="58:58" x14ac:dyDescent="0.25">
      <c r="BF63455" s="1"/>
    </row>
    <row r="63456" spans="58:58" x14ac:dyDescent="0.25">
      <c r="BF63456" s="1"/>
    </row>
    <row r="63457" spans="58:58" x14ac:dyDescent="0.25">
      <c r="BF63457" s="1"/>
    </row>
    <row r="63458" spans="58:58" x14ac:dyDescent="0.25">
      <c r="BF63458" s="1"/>
    </row>
    <row r="63459" spans="58:58" x14ac:dyDescent="0.25">
      <c r="BF63459" s="1"/>
    </row>
    <row r="63460" spans="58:58" x14ac:dyDescent="0.25">
      <c r="BF63460" s="1"/>
    </row>
    <row r="63461" spans="58:58" x14ac:dyDescent="0.25">
      <c r="BF63461" s="1"/>
    </row>
    <row r="63462" spans="58:58" x14ac:dyDescent="0.25">
      <c r="BF63462" s="1"/>
    </row>
    <row r="63463" spans="58:58" x14ac:dyDescent="0.25">
      <c r="BF63463" s="1"/>
    </row>
    <row r="63464" spans="58:58" x14ac:dyDescent="0.25">
      <c r="BF63464" s="1"/>
    </row>
    <row r="63465" spans="58:58" x14ac:dyDescent="0.25">
      <c r="BF63465" s="1"/>
    </row>
    <row r="63466" spans="58:58" x14ac:dyDescent="0.25">
      <c r="BF63466" s="1"/>
    </row>
    <row r="63467" spans="58:58" x14ac:dyDescent="0.25">
      <c r="BF63467" s="1"/>
    </row>
    <row r="63468" spans="58:58" x14ac:dyDescent="0.25">
      <c r="BF63468" s="1"/>
    </row>
    <row r="63469" spans="58:58" x14ac:dyDescent="0.25">
      <c r="BF63469" s="1"/>
    </row>
    <row r="63470" spans="58:58" x14ac:dyDescent="0.25">
      <c r="BF63470" s="1"/>
    </row>
    <row r="63471" spans="58:58" x14ac:dyDescent="0.25">
      <c r="BF63471" s="1"/>
    </row>
    <row r="63472" spans="58:58" x14ac:dyDescent="0.25">
      <c r="BF63472" s="1"/>
    </row>
    <row r="63473" spans="58:58" x14ac:dyDescent="0.25">
      <c r="BF63473" s="1"/>
    </row>
    <row r="63474" spans="58:58" x14ac:dyDescent="0.25">
      <c r="BF63474" s="1"/>
    </row>
    <row r="63475" spans="58:58" x14ac:dyDescent="0.25">
      <c r="BF63475" s="1"/>
    </row>
    <row r="63476" spans="58:58" x14ac:dyDescent="0.25">
      <c r="BF63476" s="1"/>
    </row>
    <row r="63477" spans="58:58" x14ac:dyDescent="0.25">
      <c r="BF63477" s="1"/>
    </row>
    <row r="63478" spans="58:58" x14ac:dyDescent="0.25">
      <c r="BF63478" s="1"/>
    </row>
    <row r="63479" spans="58:58" x14ac:dyDescent="0.25">
      <c r="BF63479" s="1"/>
    </row>
    <row r="63480" spans="58:58" x14ac:dyDescent="0.25">
      <c r="BF63480" s="1"/>
    </row>
    <row r="63481" spans="58:58" x14ac:dyDescent="0.25">
      <c r="BF63481" s="1"/>
    </row>
    <row r="63482" spans="58:58" x14ac:dyDescent="0.25">
      <c r="BF63482" s="1"/>
    </row>
    <row r="63483" spans="58:58" x14ac:dyDescent="0.25">
      <c r="BF63483" s="1"/>
    </row>
    <row r="63484" spans="58:58" x14ac:dyDescent="0.25">
      <c r="BF63484" s="1"/>
    </row>
    <row r="63485" spans="58:58" x14ac:dyDescent="0.25">
      <c r="BF63485" s="1"/>
    </row>
    <row r="63486" spans="58:58" x14ac:dyDescent="0.25">
      <c r="BF63486" s="1"/>
    </row>
    <row r="63487" spans="58:58" x14ac:dyDescent="0.25">
      <c r="BF63487" s="1"/>
    </row>
    <row r="63488" spans="58:58" x14ac:dyDescent="0.25">
      <c r="BF63488" s="1"/>
    </row>
    <row r="63489" spans="58:58" x14ac:dyDescent="0.25">
      <c r="BF63489" s="1"/>
    </row>
    <row r="63490" spans="58:58" x14ac:dyDescent="0.25">
      <c r="BF63490" s="1"/>
    </row>
    <row r="63491" spans="58:58" x14ac:dyDescent="0.25">
      <c r="BF63491" s="1"/>
    </row>
    <row r="63492" spans="58:58" x14ac:dyDescent="0.25">
      <c r="BF63492" s="1"/>
    </row>
    <row r="63493" spans="58:58" x14ac:dyDescent="0.25">
      <c r="BF63493" s="1"/>
    </row>
    <row r="63494" spans="58:58" x14ac:dyDescent="0.25">
      <c r="BF63494" s="1"/>
    </row>
    <row r="63495" spans="58:58" x14ac:dyDescent="0.25">
      <c r="BF63495" s="1"/>
    </row>
    <row r="63496" spans="58:58" x14ac:dyDescent="0.25">
      <c r="BF63496" s="1"/>
    </row>
    <row r="63497" spans="58:58" x14ac:dyDescent="0.25">
      <c r="BF63497" s="1"/>
    </row>
    <row r="63498" spans="58:58" x14ac:dyDescent="0.25">
      <c r="BF63498" s="1"/>
    </row>
    <row r="63499" spans="58:58" x14ac:dyDescent="0.25">
      <c r="BF63499" s="1"/>
    </row>
    <row r="63500" spans="58:58" x14ac:dyDescent="0.25">
      <c r="BF63500" s="1"/>
    </row>
    <row r="63501" spans="58:58" x14ac:dyDescent="0.25">
      <c r="BF63501" s="1"/>
    </row>
    <row r="63502" spans="58:58" x14ac:dyDescent="0.25">
      <c r="BF63502" s="1"/>
    </row>
    <row r="63503" spans="58:58" x14ac:dyDescent="0.25">
      <c r="BF63503" s="1"/>
    </row>
    <row r="63504" spans="58:58" x14ac:dyDescent="0.25">
      <c r="BF63504" s="1"/>
    </row>
    <row r="63505" spans="58:58" x14ac:dyDescent="0.25">
      <c r="BF63505" s="1"/>
    </row>
    <row r="63506" spans="58:58" x14ac:dyDescent="0.25">
      <c r="BF63506" s="1"/>
    </row>
    <row r="63507" spans="58:58" x14ac:dyDescent="0.25">
      <c r="BF63507" s="1"/>
    </row>
    <row r="63508" spans="58:58" x14ac:dyDescent="0.25">
      <c r="BF63508" s="1"/>
    </row>
    <row r="63509" spans="58:58" x14ac:dyDescent="0.25">
      <c r="BF63509" s="1"/>
    </row>
    <row r="63510" spans="58:58" x14ac:dyDescent="0.25">
      <c r="BF63510" s="1"/>
    </row>
    <row r="63511" spans="58:58" x14ac:dyDescent="0.25">
      <c r="BF63511" s="1"/>
    </row>
    <row r="63512" spans="58:58" x14ac:dyDescent="0.25">
      <c r="BF63512" s="1"/>
    </row>
    <row r="63513" spans="58:58" x14ac:dyDescent="0.25">
      <c r="BF63513" s="1"/>
    </row>
    <row r="63514" spans="58:58" x14ac:dyDescent="0.25">
      <c r="BF63514" s="1"/>
    </row>
    <row r="63515" spans="58:58" x14ac:dyDescent="0.25">
      <c r="BF63515" s="1"/>
    </row>
    <row r="63516" spans="58:58" x14ac:dyDescent="0.25">
      <c r="BF63516" s="1"/>
    </row>
    <row r="63517" spans="58:58" x14ac:dyDescent="0.25">
      <c r="BF63517" s="1"/>
    </row>
    <row r="63518" spans="58:58" x14ac:dyDescent="0.25">
      <c r="BF63518" s="1"/>
    </row>
    <row r="63519" spans="58:58" x14ac:dyDescent="0.25">
      <c r="BF63519" s="1"/>
    </row>
    <row r="63520" spans="58:58" x14ac:dyDescent="0.25">
      <c r="BF63520" s="1"/>
    </row>
    <row r="63521" spans="58:58" x14ac:dyDescent="0.25">
      <c r="BF63521" s="1"/>
    </row>
    <row r="63522" spans="58:58" x14ac:dyDescent="0.25">
      <c r="BF63522" s="1"/>
    </row>
    <row r="63523" spans="58:58" x14ac:dyDescent="0.25">
      <c r="BF63523" s="1"/>
    </row>
    <row r="63524" spans="58:58" x14ac:dyDescent="0.25">
      <c r="BF63524" s="1"/>
    </row>
    <row r="63525" spans="58:58" x14ac:dyDescent="0.25">
      <c r="BF63525" s="1"/>
    </row>
    <row r="63526" spans="58:58" x14ac:dyDescent="0.25">
      <c r="BF63526" s="1"/>
    </row>
    <row r="63527" spans="58:58" x14ac:dyDescent="0.25">
      <c r="BF63527" s="1"/>
    </row>
    <row r="63528" spans="58:58" x14ac:dyDescent="0.25">
      <c r="BF63528" s="1"/>
    </row>
    <row r="63529" spans="58:58" x14ac:dyDescent="0.25">
      <c r="BF63529" s="1"/>
    </row>
    <row r="63530" spans="58:58" x14ac:dyDescent="0.25">
      <c r="BF63530" s="1"/>
    </row>
    <row r="63531" spans="58:58" x14ac:dyDescent="0.25">
      <c r="BF63531" s="1"/>
    </row>
    <row r="63532" spans="58:58" x14ac:dyDescent="0.25">
      <c r="BF63532" s="1"/>
    </row>
    <row r="63533" spans="58:58" x14ac:dyDescent="0.25">
      <c r="BF63533" s="1"/>
    </row>
    <row r="63534" spans="58:58" x14ac:dyDescent="0.25">
      <c r="BF63534" s="1"/>
    </row>
    <row r="63535" spans="58:58" x14ac:dyDescent="0.25">
      <c r="BF63535" s="1"/>
    </row>
    <row r="63536" spans="58:58" x14ac:dyDescent="0.25">
      <c r="BF63536" s="1"/>
    </row>
    <row r="63537" spans="58:58" x14ac:dyDescent="0.25">
      <c r="BF63537" s="1"/>
    </row>
    <row r="63538" spans="58:58" x14ac:dyDescent="0.25">
      <c r="BF63538" s="1"/>
    </row>
    <row r="63539" spans="58:58" x14ac:dyDescent="0.25">
      <c r="BF63539" s="1"/>
    </row>
    <row r="63540" spans="58:58" x14ac:dyDescent="0.25">
      <c r="BF63540" s="1"/>
    </row>
    <row r="63541" spans="58:58" x14ac:dyDescent="0.25">
      <c r="BF63541" s="1"/>
    </row>
    <row r="63542" spans="58:58" x14ac:dyDescent="0.25">
      <c r="BF63542" s="1"/>
    </row>
    <row r="63543" spans="58:58" x14ac:dyDescent="0.25">
      <c r="BF63543" s="1"/>
    </row>
    <row r="63544" spans="58:58" x14ac:dyDescent="0.25">
      <c r="BF63544" s="1"/>
    </row>
    <row r="63545" spans="58:58" x14ac:dyDescent="0.25">
      <c r="BF63545" s="1"/>
    </row>
    <row r="63546" spans="58:58" x14ac:dyDescent="0.25">
      <c r="BF63546" s="1"/>
    </row>
    <row r="63547" spans="58:58" x14ac:dyDescent="0.25">
      <c r="BF63547" s="1"/>
    </row>
    <row r="63548" spans="58:58" x14ac:dyDescent="0.25">
      <c r="BF63548" s="1"/>
    </row>
    <row r="63549" spans="58:58" x14ac:dyDescent="0.25">
      <c r="BF63549" s="1"/>
    </row>
    <row r="63550" spans="58:58" x14ac:dyDescent="0.25">
      <c r="BF63550" s="1"/>
    </row>
    <row r="63551" spans="58:58" x14ac:dyDescent="0.25">
      <c r="BF63551" s="1"/>
    </row>
    <row r="63552" spans="58:58" x14ac:dyDescent="0.25">
      <c r="BF63552" s="1"/>
    </row>
    <row r="63553" spans="58:58" x14ac:dyDescent="0.25">
      <c r="BF63553" s="1"/>
    </row>
    <row r="63554" spans="58:58" x14ac:dyDescent="0.25">
      <c r="BF63554" s="1"/>
    </row>
    <row r="63555" spans="58:58" x14ac:dyDescent="0.25">
      <c r="BF63555" s="1"/>
    </row>
    <row r="63556" spans="58:58" x14ac:dyDescent="0.25">
      <c r="BF63556" s="1"/>
    </row>
    <row r="63557" spans="58:58" x14ac:dyDescent="0.25">
      <c r="BF63557" s="1"/>
    </row>
    <row r="63558" spans="58:58" x14ac:dyDescent="0.25">
      <c r="BF63558" s="1"/>
    </row>
    <row r="63559" spans="58:58" x14ac:dyDescent="0.25">
      <c r="BF63559" s="1"/>
    </row>
    <row r="63560" spans="58:58" x14ac:dyDescent="0.25">
      <c r="BF63560" s="1"/>
    </row>
    <row r="63561" spans="58:58" x14ac:dyDescent="0.25">
      <c r="BF63561" s="1"/>
    </row>
    <row r="63562" spans="58:58" x14ac:dyDescent="0.25">
      <c r="BF63562" s="1"/>
    </row>
    <row r="63563" spans="58:58" x14ac:dyDescent="0.25">
      <c r="BF63563" s="1"/>
    </row>
    <row r="63564" spans="58:58" x14ac:dyDescent="0.25">
      <c r="BF63564" s="1"/>
    </row>
    <row r="63565" spans="58:58" x14ac:dyDescent="0.25">
      <c r="BF63565" s="1"/>
    </row>
    <row r="63566" spans="58:58" x14ac:dyDescent="0.25">
      <c r="BF63566" s="1"/>
    </row>
    <row r="63567" spans="58:58" x14ac:dyDescent="0.25">
      <c r="BF63567" s="1"/>
    </row>
    <row r="63568" spans="58:58" x14ac:dyDescent="0.25">
      <c r="BF63568" s="1"/>
    </row>
    <row r="63569" spans="58:58" x14ac:dyDescent="0.25">
      <c r="BF63569" s="1"/>
    </row>
    <row r="63570" spans="58:58" x14ac:dyDescent="0.25">
      <c r="BF63570" s="1"/>
    </row>
    <row r="63571" spans="58:58" x14ac:dyDescent="0.25">
      <c r="BF63571" s="1"/>
    </row>
    <row r="63572" spans="58:58" x14ac:dyDescent="0.25">
      <c r="BF63572" s="1"/>
    </row>
    <row r="63573" spans="58:58" x14ac:dyDescent="0.25">
      <c r="BF63573" s="1"/>
    </row>
    <row r="63574" spans="58:58" x14ac:dyDescent="0.25">
      <c r="BF63574" s="1"/>
    </row>
    <row r="63575" spans="58:58" x14ac:dyDescent="0.25">
      <c r="BF63575" s="1"/>
    </row>
    <row r="63576" spans="58:58" x14ac:dyDescent="0.25">
      <c r="BF63576" s="1"/>
    </row>
    <row r="63577" spans="58:58" x14ac:dyDescent="0.25">
      <c r="BF63577" s="1"/>
    </row>
    <row r="63578" spans="58:58" x14ac:dyDescent="0.25">
      <c r="BF63578" s="1"/>
    </row>
    <row r="63579" spans="58:58" x14ac:dyDescent="0.25">
      <c r="BF63579" s="1"/>
    </row>
    <row r="63580" spans="58:58" x14ac:dyDescent="0.25">
      <c r="BF63580" s="1"/>
    </row>
    <row r="63581" spans="58:58" x14ac:dyDescent="0.25">
      <c r="BF63581" s="1"/>
    </row>
    <row r="63582" spans="58:58" x14ac:dyDescent="0.25">
      <c r="BF63582" s="1"/>
    </row>
    <row r="63583" spans="58:58" x14ac:dyDescent="0.25">
      <c r="BF63583" s="1"/>
    </row>
    <row r="63584" spans="58:58" x14ac:dyDescent="0.25">
      <c r="BF63584" s="1"/>
    </row>
    <row r="63585" spans="58:58" x14ac:dyDescent="0.25">
      <c r="BF63585" s="1"/>
    </row>
    <row r="63586" spans="58:58" x14ac:dyDescent="0.25">
      <c r="BF63586" s="1"/>
    </row>
    <row r="63587" spans="58:58" x14ac:dyDescent="0.25">
      <c r="BF63587" s="1"/>
    </row>
    <row r="63588" spans="58:58" x14ac:dyDescent="0.25">
      <c r="BF63588" s="1"/>
    </row>
    <row r="63589" spans="58:58" x14ac:dyDescent="0.25">
      <c r="BF63589" s="1"/>
    </row>
    <row r="63590" spans="58:58" x14ac:dyDescent="0.25">
      <c r="BF63590" s="1"/>
    </row>
    <row r="63591" spans="58:58" x14ac:dyDescent="0.25">
      <c r="BF63591" s="1"/>
    </row>
    <row r="63592" spans="58:58" x14ac:dyDescent="0.25">
      <c r="BF63592" s="1"/>
    </row>
    <row r="63593" spans="58:58" x14ac:dyDescent="0.25">
      <c r="BF63593" s="1"/>
    </row>
    <row r="63594" spans="58:58" x14ac:dyDescent="0.25">
      <c r="BF63594" s="1"/>
    </row>
    <row r="63595" spans="58:58" x14ac:dyDescent="0.25">
      <c r="BF63595" s="1"/>
    </row>
    <row r="63596" spans="58:58" x14ac:dyDescent="0.25">
      <c r="BF63596" s="1"/>
    </row>
    <row r="63597" spans="58:58" x14ac:dyDescent="0.25">
      <c r="BF63597" s="1"/>
    </row>
    <row r="63598" spans="58:58" x14ac:dyDescent="0.25">
      <c r="BF63598" s="1"/>
    </row>
    <row r="63599" spans="58:58" x14ac:dyDescent="0.25">
      <c r="BF63599" s="1"/>
    </row>
    <row r="63600" spans="58:58" x14ac:dyDescent="0.25">
      <c r="BF63600" s="1"/>
    </row>
    <row r="63601" spans="58:58" x14ac:dyDescent="0.25">
      <c r="BF63601" s="1"/>
    </row>
    <row r="63602" spans="58:58" x14ac:dyDescent="0.25">
      <c r="BF63602" s="1"/>
    </row>
    <row r="63603" spans="58:58" x14ac:dyDescent="0.25">
      <c r="BF63603" s="1"/>
    </row>
    <row r="63604" spans="58:58" x14ac:dyDescent="0.25">
      <c r="BF63604" s="1"/>
    </row>
    <row r="63605" spans="58:58" x14ac:dyDescent="0.25">
      <c r="BF63605" s="1"/>
    </row>
    <row r="63606" spans="58:58" x14ac:dyDescent="0.25">
      <c r="BF63606" s="1"/>
    </row>
    <row r="63607" spans="58:58" x14ac:dyDescent="0.25">
      <c r="BF63607" s="1"/>
    </row>
    <row r="63608" spans="58:58" x14ac:dyDescent="0.25">
      <c r="BF63608" s="1"/>
    </row>
    <row r="63609" spans="58:58" x14ac:dyDescent="0.25">
      <c r="BF63609" s="1"/>
    </row>
    <row r="63610" spans="58:58" x14ac:dyDescent="0.25">
      <c r="BF63610" s="1"/>
    </row>
    <row r="63611" spans="58:58" x14ac:dyDescent="0.25">
      <c r="BF63611" s="1"/>
    </row>
    <row r="63612" spans="58:58" x14ac:dyDescent="0.25">
      <c r="BF63612" s="1"/>
    </row>
    <row r="63613" spans="58:58" x14ac:dyDescent="0.25">
      <c r="BF63613" s="1"/>
    </row>
    <row r="63614" spans="58:58" x14ac:dyDescent="0.25">
      <c r="BF63614" s="1"/>
    </row>
    <row r="63615" spans="58:58" x14ac:dyDescent="0.25">
      <c r="BF63615" s="1"/>
    </row>
    <row r="63616" spans="58:58" x14ac:dyDescent="0.25">
      <c r="BF63616" s="1"/>
    </row>
    <row r="63617" spans="58:58" x14ac:dyDescent="0.25">
      <c r="BF63617" s="1"/>
    </row>
    <row r="63618" spans="58:58" x14ac:dyDescent="0.25">
      <c r="BF63618" s="1"/>
    </row>
    <row r="63619" spans="58:58" x14ac:dyDescent="0.25">
      <c r="BF63619" s="1"/>
    </row>
    <row r="63620" spans="58:58" x14ac:dyDescent="0.25">
      <c r="BF63620" s="1"/>
    </row>
    <row r="63621" spans="58:58" x14ac:dyDescent="0.25">
      <c r="BF63621" s="1"/>
    </row>
    <row r="63622" spans="58:58" x14ac:dyDescent="0.25">
      <c r="BF63622" s="1"/>
    </row>
    <row r="63623" spans="58:58" x14ac:dyDescent="0.25">
      <c r="BF63623" s="1"/>
    </row>
    <row r="63624" spans="58:58" x14ac:dyDescent="0.25">
      <c r="BF63624" s="1"/>
    </row>
    <row r="63625" spans="58:58" x14ac:dyDescent="0.25">
      <c r="BF63625" s="1"/>
    </row>
    <row r="63626" spans="58:58" x14ac:dyDescent="0.25">
      <c r="BF63626" s="1"/>
    </row>
    <row r="63627" spans="58:58" x14ac:dyDescent="0.25">
      <c r="BF63627" s="1"/>
    </row>
    <row r="63628" spans="58:58" x14ac:dyDescent="0.25">
      <c r="BF63628" s="1"/>
    </row>
    <row r="63629" spans="58:58" x14ac:dyDescent="0.25">
      <c r="BF63629" s="1"/>
    </row>
    <row r="63630" spans="58:58" x14ac:dyDescent="0.25">
      <c r="BF63630" s="1"/>
    </row>
    <row r="63631" spans="58:58" x14ac:dyDescent="0.25">
      <c r="BF63631" s="1"/>
    </row>
    <row r="63632" spans="58:58" x14ac:dyDescent="0.25">
      <c r="BF63632" s="1"/>
    </row>
    <row r="63633" spans="58:58" x14ac:dyDescent="0.25">
      <c r="BF63633" s="1"/>
    </row>
    <row r="63634" spans="58:58" x14ac:dyDescent="0.25">
      <c r="BF63634" s="1"/>
    </row>
    <row r="63635" spans="58:58" x14ac:dyDescent="0.25">
      <c r="BF63635" s="1"/>
    </row>
    <row r="63636" spans="58:58" x14ac:dyDescent="0.25">
      <c r="BF63636" s="1"/>
    </row>
    <row r="63637" spans="58:58" x14ac:dyDescent="0.25">
      <c r="BF63637" s="1"/>
    </row>
    <row r="63638" spans="58:58" x14ac:dyDescent="0.25">
      <c r="BF63638" s="1"/>
    </row>
    <row r="63639" spans="58:58" x14ac:dyDescent="0.25">
      <c r="BF63639" s="1"/>
    </row>
    <row r="63640" spans="58:58" x14ac:dyDescent="0.25">
      <c r="BF63640" s="1"/>
    </row>
    <row r="63641" spans="58:58" x14ac:dyDescent="0.25">
      <c r="BF63641" s="1"/>
    </row>
    <row r="63642" spans="58:58" x14ac:dyDescent="0.25">
      <c r="BF63642" s="1"/>
    </row>
    <row r="63643" spans="58:58" x14ac:dyDescent="0.25">
      <c r="BF63643" s="1"/>
    </row>
    <row r="63644" spans="58:58" x14ac:dyDescent="0.25">
      <c r="BF63644" s="1"/>
    </row>
    <row r="63645" spans="58:58" x14ac:dyDescent="0.25">
      <c r="BF63645" s="1"/>
    </row>
    <row r="63646" spans="58:58" x14ac:dyDescent="0.25">
      <c r="BF63646" s="1"/>
    </row>
    <row r="63647" spans="58:58" x14ac:dyDescent="0.25">
      <c r="BF63647" s="1"/>
    </row>
    <row r="63648" spans="58:58" x14ac:dyDescent="0.25">
      <c r="BF63648" s="1"/>
    </row>
    <row r="63649" spans="58:58" x14ac:dyDescent="0.25">
      <c r="BF63649" s="1"/>
    </row>
    <row r="63650" spans="58:58" x14ac:dyDescent="0.25">
      <c r="BF63650" s="1"/>
    </row>
    <row r="63651" spans="58:58" x14ac:dyDescent="0.25">
      <c r="BF63651" s="1"/>
    </row>
    <row r="63652" spans="58:58" x14ac:dyDescent="0.25">
      <c r="BF63652" s="1"/>
    </row>
    <row r="63653" spans="58:58" x14ac:dyDescent="0.25">
      <c r="BF63653" s="1"/>
    </row>
    <row r="63654" spans="58:58" x14ac:dyDescent="0.25">
      <c r="BF63654" s="1"/>
    </row>
    <row r="63655" spans="58:58" x14ac:dyDescent="0.25">
      <c r="BF63655" s="1"/>
    </row>
    <row r="63656" spans="58:58" x14ac:dyDescent="0.25">
      <c r="BF63656" s="1"/>
    </row>
    <row r="63657" spans="58:58" x14ac:dyDescent="0.25">
      <c r="BF63657" s="1"/>
    </row>
    <row r="63658" spans="58:58" x14ac:dyDescent="0.25">
      <c r="BF63658" s="1"/>
    </row>
    <row r="63659" spans="58:58" x14ac:dyDescent="0.25">
      <c r="BF63659" s="1"/>
    </row>
    <row r="63660" spans="58:58" x14ac:dyDescent="0.25">
      <c r="BF63660" s="1"/>
    </row>
    <row r="63661" spans="58:58" x14ac:dyDescent="0.25">
      <c r="BF63661" s="1"/>
    </row>
    <row r="63662" spans="58:58" x14ac:dyDescent="0.25">
      <c r="BF63662" s="1"/>
    </row>
    <row r="63663" spans="58:58" x14ac:dyDescent="0.25">
      <c r="BF63663" s="1"/>
    </row>
    <row r="63664" spans="58:58" x14ac:dyDescent="0.25">
      <c r="BF63664" s="1"/>
    </row>
    <row r="63665" spans="58:58" x14ac:dyDescent="0.25">
      <c r="BF63665" s="1"/>
    </row>
    <row r="63666" spans="58:58" x14ac:dyDescent="0.25">
      <c r="BF63666" s="1"/>
    </row>
    <row r="63667" spans="58:58" x14ac:dyDescent="0.25">
      <c r="BF63667" s="1"/>
    </row>
    <row r="63668" spans="58:58" x14ac:dyDescent="0.25">
      <c r="BF63668" s="1"/>
    </row>
    <row r="63669" spans="58:58" x14ac:dyDescent="0.25">
      <c r="BF63669" s="1"/>
    </row>
    <row r="63670" spans="58:58" x14ac:dyDescent="0.25">
      <c r="BF63670" s="1"/>
    </row>
    <row r="63671" spans="58:58" x14ac:dyDescent="0.25">
      <c r="BF63671" s="1"/>
    </row>
    <row r="63672" spans="58:58" x14ac:dyDescent="0.25">
      <c r="BF63672" s="1"/>
    </row>
    <row r="63673" spans="58:58" x14ac:dyDescent="0.25">
      <c r="BF63673" s="1"/>
    </row>
    <row r="63674" spans="58:58" x14ac:dyDescent="0.25">
      <c r="BF63674" s="1"/>
    </row>
    <row r="63675" spans="58:58" x14ac:dyDescent="0.25">
      <c r="BF63675" s="1"/>
    </row>
    <row r="63676" spans="58:58" x14ac:dyDescent="0.25">
      <c r="BF63676" s="1"/>
    </row>
    <row r="63677" spans="58:58" x14ac:dyDescent="0.25">
      <c r="BF63677" s="1"/>
    </row>
    <row r="63678" spans="58:58" x14ac:dyDescent="0.25">
      <c r="BF63678" s="1"/>
    </row>
    <row r="63679" spans="58:58" x14ac:dyDescent="0.25">
      <c r="BF63679" s="1"/>
    </row>
    <row r="63680" spans="58:58" x14ac:dyDescent="0.25">
      <c r="BF63680" s="1"/>
    </row>
    <row r="63681" spans="58:58" x14ac:dyDescent="0.25">
      <c r="BF63681" s="1"/>
    </row>
    <row r="63682" spans="58:58" x14ac:dyDescent="0.25">
      <c r="BF63682" s="1"/>
    </row>
    <row r="63683" spans="58:58" x14ac:dyDescent="0.25">
      <c r="BF63683" s="1"/>
    </row>
    <row r="63684" spans="58:58" x14ac:dyDescent="0.25">
      <c r="BF63684" s="1"/>
    </row>
    <row r="63685" spans="58:58" x14ac:dyDescent="0.25">
      <c r="BF63685" s="1"/>
    </row>
    <row r="63686" spans="58:58" x14ac:dyDescent="0.25">
      <c r="BF63686" s="1"/>
    </row>
    <row r="63687" spans="58:58" x14ac:dyDescent="0.25">
      <c r="BF63687" s="1"/>
    </row>
    <row r="63688" spans="58:58" x14ac:dyDescent="0.25">
      <c r="BF63688" s="1"/>
    </row>
    <row r="63689" spans="58:58" x14ac:dyDescent="0.25">
      <c r="BF63689" s="1"/>
    </row>
    <row r="63690" spans="58:58" x14ac:dyDescent="0.25">
      <c r="BF63690" s="1"/>
    </row>
    <row r="63691" spans="58:58" x14ac:dyDescent="0.25">
      <c r="BF63691" s="1"/>
    </row>
    <row r="63692" spans="58:58" x14ac:dyDescent="0.25">
      <c r="BF63692" s="1"/>
    </row>
    <row r="63693" spans="58:58" x14ac:dyDescent="0.25">
      <c r="BF63693" s="1"/>
    </row>
    <row r="63694" spans="58:58" x14ac:dyDescent="0.25">
      <c r="BF63694" s="1"/>
    </row>
    <row r="63695" spans="58:58" x14ac:dyDescent="0.25">
      <c r="BF63695" s="1"/>
    </row>
    <row r="63696" spans="58:58" x14ac:dyDescent="0.25">
      <c r="BF63696" s="1"/>
    </row>
    <row r="63697" spans="58:58" x14ac:dyDescent="0.25">
      <c r="BF63697" s="1"/>
    </row>
    <row r="63698" spans="58:58" x14ac:dyDescent="0.25">
      <c r="BF63698" s="1"/>
    </row>
    <row r="63699" spans="58:58" x14ac:dyDescent="0.25">
      <c r="BF63699" s="1"/>
    </row>
    <row r="63700" spans="58:58" x14ac:dyDescent="0.25">
      <c r="BF63700" s="1"/>
    </row>
    <row r="63701" spans="58:58" x14ac:dyDescent="0.25">
      <c r="BF63701" s="1"/>
    </row>
    <row r="63702" spans="58:58" x14ac:dyDescent="0.25">
      <c r="BF63702" s="1"/>
    </row>
    <row r="63703" spans="58:58" x14ac:dyDescent="0.25">
      <c r="BF63703" s="1"/>
    </row>
    <row r="63704" spans="58:58" x14ac:dyDescent="0.25">
      <c r="BF63704" s="1"/>
    </row>
    <row r="63705" spans="58:58" x14ac:dyDescent="0.25">
      <c r="BF63705" s="1"/>
    </row>
    <row r="63706" spans="58:58" x14ac:dyDescent="0.25">
      <c r="BF63706" s="1"/>
    </row>
    <row r="63707" spans="58:58" x14ac:dyDescent="0.25">
      <c r="BF63707" s="1"/>
    </row>
    <row r="63708" spans="58:58" x14ac:dyDescent="0.25">
      <c r="BF63708" s="1"/>
    </row>
    <row r="63709" spans="58:58" x14ac:dyDescent="0.25">
      <c r="BF63709" s="1"/>
    </row>
    <row r="63710" spans="58:58" x14ac:dyDescent="0.25">
      <c r="BF63710" s="1"/>
    </row>
    <row r="63711" spans="58:58" x14ac:dyDescent="0.25">
      <c r="BF63711" s="1"/>
    </row>
    <row r="63712" spans="58:58" x14ac:dyDescent="0.25">
      <c r="BF63712" s="1"/>
    </row>
    <row r="63713" spans="58:58" x14ac:dyDescent="0.25">
      <c r="BF63713" s="1"/>
    </row>
    <row r="63714" spans="58:58" x14ac:dyDescent="0.25">
      <c r="BF63714" s="1"/>
    </row>
    <row r="63715" spans="58:58" x14ac:dyDescent="0.25">
      <c r="BF63715" s="1"/>
    </row>
    <row r="63716" spans="58:58" x14ac:dyDescent="0.25">
      <c r="BF63716" s="1"/>
    </row>
    <row r="63717" spans="58:58" x14ac:dyDescent="0.25">
      <c r="BF63717" s="1"/>
    </row>
    <row r="63718" spans="58:58" x14ac:dyDescent="0.25">
      <c r="BF63718" s="1"/>
    </row>
    <row r="63719" spans="58:58" x14ac:dyDescent="0.25">
      <c r="BF63719" s="1"/>
    </row>
    <row r="63720" spans="58:58" x14ac:dyDescent="0.25">
      <c r="BF63720" s="1"/>
    </row>
    <row r="63721" spans="58:58" x14ac:dyDescent="0.25">
      <c r="BF63721" s="1"/>
    </row>
    <row r="63722" spans="58:58" x14ac:dyDescent="0.25">
      <c r="BF63722" s="1"/>
    </row>
    <row r="63723" spans="58:58" x14ac:dyDescent="0.25">
      <c r="BF63723" s="1"/>
    </row>
    <row r="63724" spans="58:58" x14ac:dyDescent="0.25">
      <c r="BF63724" s="1"/>
    </row>
    <row r="63725" spans="58:58" x14ac:dyDescent="0.25">
      <c r="BF63725" s="1"/>
    </row>
    <row r="63726" spans="58:58" x14ac:dyDescent="0.25">
      <c r="BF63726" s="1"/>
    </row>
    <row r="63727" spans="58:58" x14ac:dyDescent="0.25">
      <c r="BF63727" s="1"/>
    </row>
    <row r="63728" spans="58:58" x14ac:dyDescent="0.25">
      <c r="BF63728" s="1"/>
    </row>
    <row r="63729" spans="58:58" x14ac:dyDescent="0.25">
      <c r="BF63729" s="1"/>
    </row>
    <row r="63730" spans="58:58" x14ac:dyDescent="0.25">
      <c r="BF63730" s="1"/>
    </row>
    <row r="63731" spans="58:58" x14ac:dyDescent="0.25">
      <c r="BF63731" s="1"/>
    </row>
    <row r="63732" spans="58:58" x14ac:dyDescent="0.25">
      <c r="BF63732" s="1"/>
    </row>
    <row r="63733" spans="58:58" x14ac:dyDescent="0.25">
      <c r="BF63733" s="1"/>
    </row>
    <row r="63734" spans="58:58" x14ac:dyDescent="0.25">
      <c r="BF63734" s="1"/>
    </row>
    <row r="63735" spans="58:58" x14ac:dyDescent="0.25">
      <c r="BF63735" s="1"/>
    </row>
    <row r="63736" spans="58:58" x14ac:dyDescent="0.25">
      <c r="BF63736" s="1"/>
    </row>
    <row r="63737" spans="58:58" x14ac:dyDescent="0.25">
      <c r="BF63737" s="1"/>
    </row>
    <row r="63738" spans="58:58" x14ac:dyDescent="0.25">
      <c r="BF63738" s="1"/>
    </row>
    <row r="63739" spans="58:58" x14ac:dyDescent="0.25">
      <c r="BF63739" s="1"/>
    </row>
    <row r="63740" spans="58:58" x14ac:dyDescent="0.25">
      <c r="BF63740" s="1"/>
    </row>
    <row r="63741" spans="58:58" x14ac:dyDescent="0.25">
      <c r="BF63741" s="1"/>
    </row>
    <row r="63742" spans="58:58" x14ac:dyDescent="0.25">
      <c r="BF63742" s="1"/>
    </row>
    <row r="63743" spans="58:58" x14ac:dyDescent="0.25">
      <c r="BF63743" s="1"/>
    </row>
    <row r="63744" spans="58:58" x14ac:dyDescent="0.25">
      <c r="BF63744" s="1"/>
    </row>
    <row r="63745" spans="58:58" x14ac:dyDescent="0.25">
      <c r="BF63745" s="1"/>
    </row>
    <row r="63746" spans="58:58" x14ac:dyDescent="0.25">
      <c r="BF63746" s="1"/>
    </row>
    <row r="63747" spans="58:58" x14ac:dyDescent="0.25">
      <c r="BF63747" s="1"/>
    </row>
    <row r="63748" spans="58:58" x14ac:dyDescent="0.25">
      <c r="BF63748" s="1"/>
    </row>
    <row r="63749" spans="58:58" x14ac:dyDescent="0.25">
      <c r="BF63749" s="1"/>
    </row>
    <row r="63750" spans="58:58" x14ac:dyDescent="0.25">
      <c r="BF63750" s="1"/>
    </row>
    <row r="63751" spans="58:58" x14ac:dyDescent="0.25">
      <c r="BF63751" s="1"/>
    </row>
    <row r="63752" spans="58:58" x14ac:dyDescent="0.25">
      <c r="BF63752" s="1"/>
    </row>
    <row r="63753" spans="58:58" x14ac:dyDescent="0.25">
      <c r="BF63753" s="1"/>
    </row>
    <row r="63754" spans="58:58" x14ac:dyDescent="0.25">
      <c r="BF63754" s="1"/>
    </row>
    <row r="63755" spans="58:58" x14ac:dyDescent="0.25">
      <c r="BF63755" s="1"/>
    </row>
    <row r="63756" spans="58:58" x14ac:dyDescent="0.25">
      <c r="BF63756" s="1"/>
    </row>
    <row r="63757" spans="58:58" x14ac:dyDescent="0.25">
      <c r="BF63757" s="1"/>
    </row>
    <row r="63758" spans="58:58" x14ac:dyDescent="0.25">
      <c r="BF63758" s="1"/>
    </row>
    <row r="63759" spans="58:58" x14ac:dyDescent="0.25">
      <c r="BF63759" s="1"/>
    </row>
    <row r="63760" spans="58:58" x14ac:dyDescent="0.25">
      <c r="BF63760" s="1"/>
    </row>
    <row r="63761" spans="58:58" x14ac:dyDescent="0.25">
      <c r="BF63761" s="1"/>
    </row>
    <row r="63762" spans="58:58" x14ac:dyDescent="0.25">
      <c r="BF63762" s="1"/>
    </row>
    <row r="63763" spans="58:58" x14ac:dyDescent="0.25">
      <c r="BF63763" s="1"/>
    </row>
    <row r="63764" spans="58:58" x14ac:dyDescent="0.25">
      <c r="BF63764" s="1"/>
    </row>
    <row r="63765" spans="58:58" x14ac:dyDescent="0.25">
      <c r="BF63765" s="1"/>
    </row>
    <row r="63766" spans="58:58" x14ac:dyDescent="0.25">
      <c r="BF63766" s="1"/>
    </row>
    <row r="63767" spans="58:58" x14ac:dyDescent="0.25">
      <c r="BF63767" s="1"/>
    </row>
    <row r="63768" spans="58:58" x14ac:dyDescent="0.25">
      <c r="BF63768" s="1"/>
    </row>
    <row r="63769" spans="58:58" x14ac:dyDescent="0.25">
      <c r="BF63769" s="1"/>
    </row>
    <row r="63770" spans="58:58" x14ac:dyDescent="0.25">
      <c r="BF63770" s="1"/>
    </row>
    <row r="63771" spans="58:58" x14ac:dyDescent="0.25">
      <c r="BF63771" s="1"/>
    </row>
    <row r="63772" spans="58:58" x14ac:dyDescent="0.25">
      <c r="BF63772" s="1"/>
    </row>
    <row r="63773" spans="58:58" x14ac:dyDescent="0.25">
      <c r="BF63773" s="1"/>
    </row>
    <row r="63774" spans="58:58" x14ac:dyDescent="0.25">
      <c r="BF63774" s="1"/>
    </row>
    <row r="63775" spans="58:58" x14ac:dyDescent="0.25">
      <c r="BF63775" s="1"/>
    </row>
    <row r="63776" spans="58:58" x14ac:dyDescent="0.25">
      <c r="BF63776" s="1"/>
    </row>
    <row r="63777" spans="58:58" x14ac:dyDescent="0.25">
      <c r="BF63777" s="1"/>
    </row>
    <row r="63778" spans="58:58" x14ac:dyDescent="0.25">
      <c r="BF63778" s="1"/>
    </row>
    <row r="63779" spans="58:58" x14ac:dyDescent="0.25">
      <c r="BF63779" s="1"/>
    </row>
    <row r="63780" spans="58:58" x14ac:dyDescent="0.25">
      <c r="BF63780" s="1"/>
    </row>
    <row r="63781" spans="58:58" x14ac:dyDescent="0.25">
      <c r="BF63781" s="1"/>
    </row>
    <row r="63782" spans="58:58" x14ac:dyDescent="0.25">
      <c r="BF63782" s="1"/>
    </row>
    <row r="63783" spans="58:58" x14ac:dyDescent="0.25">
      <c r="BF63783" s="1"/>
    </row>
    <row r="63784" spans="58:58" x14ac:dyDescent="0.25">
      <c r="BF63784" s="1"/>
    </row>
    <row r="63785" spans="58:58" x14ac:dyDescent="0.25">
      <c r="BF63785" s="1"/>
    </row>
    <row r="63786" spans="58:58" x14ac:dyDescent="0.25">
      <c r="BF63786" s="1"/>
    </row>
    <row r="63787" spans="58:58" x14ac:dyDescent="0.25">
      <c r="BF63787" s="1"/>
    </row>
    <row r="63788" spans="58:58" x14ac:dyDescent="0.25">
      <c r="BF63788" s="1"/>
    </row>
    <row r="63789" spans="58:58" x14ac:dyDescent="0.25">
      <c r="BF63789" s="1"/>
    </row>
    <row r="63790" spans="58:58" x14ac:dyDescent="0.25">
      <c r="BF63790" s="1"/>
    </row>
    <row r="63791" spans="58:58" x14ac:dyDescent="0.25">
      <c r="BF63791" s="1"/>
    </row>
    <row r="63792" spans="58:58" x14ac:dyDescent="0.25">
      <c r="BF63792" s="1"/>
    </row>
    <row r="63793" spans="58:58" x14ac:dyDescent="0.25">
      <c r="BF63793" s="1"/>
    </row>
    <row r="63794" spans="58:58" x14ac:dyDescent="0.25">
      <c r="BF63794" s="1"/>
    </row>
    <row r="63795" spans="58:58" x14ac:dyDescent="0.25">
      <c r="BF63795" s="1"/>
    </row>
    <row r="63796" spans="58:58" x14ac:dyDescent="0.25">
      <c r="BF63796" s="1"/>
    </row>
    <row r="63797" spans="58:58" x14ac:dyDescent="0.25">
      <c r="BF63797" s="1"/>
    </row>
    <row r="63798" spans="58:58" x14ac:dyDescent="0.25">
      <c r="BF63798" s="1"/>
    </row>
    <row r="63799" spans="58:58" x14ac:dyDescent="0.25">
      <c r="BF63799" s="1"/>
    </row>
    <row r="63800" spans="58:58" x14ac:dyDescent="0.25">
      <c r="BF63800" s="1"/>
    </row>
    <row r="63801" spans="58:58" x14ac:dyDescent="0.25">
      <c r="BF63801" s="1"/>
    </row>
    <row r="63802" spans="58:58" x14ac:dyDescent="0.25">
      <c r="BF63802" s="1"/>
    </row>
    <row r="63803" spans="58:58" x14ac:dyDescent="0.25">
      <c r="BF63803" s="1"/>
    </row>
    <row r="63804" spans="58:58" x14ac:dyDescent="0.25">
      <c r="BF63804" s="1"/>
    </row>
    <row r="63805" spans="58:58" x14ac:dyDescent="0.25">
      <c r="BF63805" s="1"/>
    </row>
    <row r="63806" spans="58:58" x14ac:dyDescent="0.25">
      <c r="BF63806" s="1"/>
    </row>
    <row r="63807" spans="58:58" x14ac:dyDescent="0.25">
      <c r="BF63807" s="1"/>
    </row>
    <row r="63808" spans="58:58" x14ac:dyDescent="0.25">
      <c r="BF63808" s="1"/>
    </row>
    <row r="63809" spans="58:58" x14ac:dyDescent="0.25">
      <c r="BF63809" s="1"/>
    </row>
    <row r="63810" spans="58:58" x14ac:dyDescent="0.25">
      <c r="BF63810" s="1"/>
    </row>
    <row r="63811" spans="58:58" x14ac:dyDescent="0.25">
      <c r="BF63811" s="1"/>
    </row>
    <row r="63812" spans="58:58" x14ac:dyDescent="0.25">
      <c r="BF63812" s="1"/>
    </row>
    <row r="63813" spans="58:58" x14ac:dyDescent="0.25">
      <c r="BF63813" s="1"/>
    </row>
    <row r="63814" spans="58:58" x14ac:dyDescent="0.25">
      <c r="BF63814" s="1"/>
    </row>
    <row r="63815" spans="58:58" x14ac:dyDescent="0.25">
      <c r="BF63815" s="1"/>
    </row>
    <row r="63816" spans="58:58" x14ac:dyDescent="0.25">
      <c r="BF63816" s="1"/>
    </row>
    <row r="63817" spans="58:58" x14ac:dyDescent="0.25">
      <c r="BF63817" s="1"/>
    </row>
    <row r="63818" spans="58:58" x14ac:dyDescent="0.25">
      <c r="BF63818" s="1"/>
    </row>
    <row r="63819" spans="58:58" x14ac:dyDescent="0.25">
      <c r="BF63819" s="1"/>
    </row>
    <row r="63820" spans="58:58" x14ac:dyDescent="0.25">
      <c r="BF63820" s="1"/>
    </row>
    <row r="63821" spans="58:58" x14ac:dyDescent="0.25">
      <c r="BF63821" s="1"/>
    </row>
    <row r="63822" spans="58:58" x14ac:dyDescent="0.25">
      <c r="BF63822" s="1"/>
    </row>
    <row r="63823" spans="58:58" x14ac:dyDescent="0.25">
      <c r="BF63823" s="1"/>
    </row>
    <row r="63824" spans="58:58" x14ac:dyDescent="0.25">
      <c r="BF63824" s="1"/>
    </row>
    <row r="63825" spans="58:58" x14ac:dyDescent="0.25">
      <c r="BF63825" s="1"/>
    </row>
    <row r="63826" spans="58:58" x14ac:dyDescent="0.25">
      <c r="BF63826" s="1"/>
    </row>
    <row r="63827" spans="58:58" x14ac:dyDescent="0.25">
      <c r="BF63827" s="1"/>
    </row>
    <row r="63828" spans="58:58" x14ac:dyDescent="0.25">
      <c r="BF63828" s="1"/>
    </row>
    <row r="63829" spans="58:58" x14ac:dyDescent="0.25">
      <c r="BF63829" s="1"/>
    </row>
    <row r="63830" spans="58:58" x14ac:dyDescent="0.25">
      <c r="BF63830" s="1"/>
    </row>
    <row r="63831" spans="58:58" x14ac:dyDescent="0.25">
      <c r="BF63831" s="1"/>
    </row>
    <row r="63832" spans="58:58" x14ac:dyDescent="0.25">
      <c r="BF63832" s="1"/>
    </row>
    <row r="63833" spans="58:58" x14ac:dyDescent="0.25">
      <c r="BF63833" s="1"/>
    </row>
    <row r="63834" spans="58:58" x14ac:dyDescent="0.25">
      <c r="BF63834" s="1"/>
    </row>
    <row r="63835" spans="58:58" x14ac:dyDescent="0.25">
      <c r="BF63835" s="1"/>
    </row>
    <row r="63836" spans="58:58" x14ac:dyDescent="0.25">
      <c r="BF63836" s="1"/>
    </row>
    <row r="63837" spans="58:58" x14ac:dyDescent="0.25">
      <c r="BF63837" s="1"/>
    </row>
    <row r="63838" spans="58:58" x14ac:dyDescent="0.25">
      <c r="BF63838" s="1"/>
    </row>
    <row r="63839" spans="58:58" x14ac:dyDescent="0.25">
      <c r="BF63839" s="1"/>
    </row>
    <row r="63840" spans="58:58" x14ac:dyDescent="0.25">
      <c r="BF63840" s="1"/>
    </row>
    <row r="63841" spans="58:58" x14ac:dyDescent="0.25">
      <c r="BF63841" s="1"/>
    </row>
    <row r="63842" spans="58:58" x14ac:dyDescent="0.25">
      <c r="BF63842" s="1"/>
    </row>
    <row r="63843" spans="58:58" x14ac:dyDescent="0.25">
      <c r="BF63843" s="1"/>
    </row>
    <row r="63844" spans="58:58" x14ac:dyDescent="0.25">
      <c r="BF63844" s="1"/>
    </row>
    <row r="63845" spans="58:58" x14ac:dyDescent="0.25">
      <c r="BF63845" s="1"/>
    </row>
    <row r="63846" spans="58:58" x14ac:dyDescent="0.25">
      <c r="BF63846" s="1"/>
    </row>
    <row r="63847" spans="58:58" x14ac:dyDescent="0.25">
      <c r="BF63847" s="1"/>
    </row>
    <row r="63848" spans="58:58" x14ac:dyDescent="0.25">
      <c r="BF63848" s="1"/>
    </row>
    <row r="63849" spans="58:58" x14ac:dyDescent="0.25">
      <c r="BF63849" s="1"/>
    </row>
    <row r="63850" spans="58:58" x14ac:dyDescent="0.25">
      <c r="BF63850" s="1"/>
    </row>
    <row r="63851" spans="58:58" x14ac:dyDescent="0.25">
      <c r="BF63851" s="1"/>
    </row>
    <row r="63852" spans="58:58" x14ac:dyDescent="0.25">
      <c r="BF63852" s="1"/>
    </row>
    <row r="63853" spans="58:58" x14ac:dyDescent="0.25">
      <c r="BF63853" s="1"/>
    </row>
    <row r="63854" spans="58:58" x14ac:dyDescent="0.25">
      <c r="BF63854" s="1"/>
    </row>
    <row r="63855" spans="58:58" x14ac:dyDescent="0.25">
      <c r="BF63855" s="1"/>
    </row>
    <row r="63856" spans="58:58" x14ac:dyDescent="0.25">
      <c r="BF63856" s="1"/>
    </row>
    <row r="63857" spans="58:58" x14ac:dyDescent="0.25">
      <c r="BF63857" s="1"/>
    </row>
    <row r="63858" spans="58:58" x14ac:dyDescent="0.25">
      <c r="BF63858" s="1"/>
    </row>
    <row r="63859" spans="58:58" x14ac:dyDescent="0.25">
      <c r="BF63859" s="1"/>
    </row>
    <row r="63860" spans="58:58" x14ac:dyDescent="0.25">
      <c r="BF63860" s="1"/>
    </row>
    <row r="63861" spans="58:58" x14ac:dyDescent="0.25">
      <c r="BF63861" s="1"/>
    </row>
    <row r="63862" spans="58:58" x14ac:dyDescent="0.25">
      <c r="BF63862" s="1"/>
    </row>
    <row r="63863" spans="58:58" x14ac:dyDescent="0.25">
      <c r="BF63863" s="1"/>
    </row>
    <row r="63864" spans="58:58" x14ac:dyDescent="0.25">
      <c r="BF63864" s="1"/>
    </row>
    <row r="63865" spans="58:58" x14ac:dyDescent="0.25">
      <c r="BF63865" s="1"/>
    </row>
    <row r="63866" spans="58:58" x14ac:dyDescent="0.25">
      <c r="BF63866" s="1"/>
    </row>
    <row r="63867" spans="58:58" x14ac:dyDescent="0.25">
      <c r="BF63867" s="1"/>
    </row>
    <row r="63868" spans="58:58" x14ac:dyDescent="0.25">
      <c r="BF63868" s="1"/>
    </row>
    <row r="63869" spans="58:58" x14ac:dyDescent="0.25">
      <c r="BF63869" s="1"/>
    </row>
    <row r="63870" spans="58:58" x14ac:dyDescent="0.25">
      <c r="BF63870" s="1"/>
    </row>
    <row r="63871" spans="58:58" x14ac:dyDescent="0.25">
      <c r="BF63871" s="1"/>
    </row>
    <row r="63872" spans="58:58" x14ac:dyDescent="0.25">
      <c r="BF63872" s="1"/>
    </row>
    <row r="63873" spans="58:58" x14ac:dyDescent="0.25">
      <c r="BF63873" s="1"/>
    </row>
    <row r="63874" spans="58:58" x14ac:dyDescent="0.25">
      <c r="BF63874" s="1"/>
    </row>
    <row r="63875" spans="58:58" x14ac:dyDescent="0.25">
      <c r="BF63875" s="1"/>
    </row>
    <row r="63876" spans="58:58" x14ac:dyDescent="0.25">
      <c r="BF63876" s="1"/>
    </row>
    <row r="63877" spans="58:58" x14ac:dyDescent="0.25">
      <c r="BF63877" s="1"/>
    </row>
    <row r="63878" spans="58:58" x14ac:dyDescent="0.25">
      <c r="BF63878" s="1"/>
    </row>
    <row r="63879" spans="58:58" x14ac:dyDescent="0.25">
      <c r="BF63879" s="1"/>
    </row>
    <row r="63880" spans="58:58" x14ac:dyDescent="0.25">
      <c r="BF63880" s="1"/>
    </row>
    <row r="63881" spans="58:58" x14ac:dyDescent="0.25">
      <c r="BF63881" s="1"/>
    </row>
    <row r="63882" spans="58:58" x14ac:dyDescent="0.25">
      <c r="BF63882" s="1"/>
    </row>
    <row r="63883" spans="58:58" x14ac:dyDescent="0.25">
      <c r="BF63883" s="1"/>
    </row>
    <row r="63884" spans="58:58" x14ac:dyDescent="0.25">
      <c r="BF63884" s="1"/>
    </row>
    <row r="63885" spans="58:58" x14ac:dyDescent="0.25">
      <c r="BF63885" s="1"/>
    </row>
    <row r="63886" spans="58:58" x14ac:dyDescent="0.25">
      <c r="BF63886" s="1"/>
    </row>
    <row r="63887" spans="58:58" x14ac:dyDescent="0.25">
      <c r="BF63887" s="1"/>
    </row>
    <row r="63888" spans="58:58" x14ac:dyDescent="0.25">
      <c r="BF63888" s="1"/>
    </row>
    <row r="63889" spans="58:58" x14ac:dyDescent="0.25">
      <c r="BF63889" s="1"/>
    </row>
    <row r="63890" spans="58:58" x14ac:dyDescent="0.25">
      <c r="BF63890" s="1"/>
    </row>
    <row r="63891" spans="58:58" x14ac:dyDescent="0.25">
      <c r="BF63891" s="1"/>
    </row>
    <row r="63892" spans="58:58" x14ac:dyDescent="0.25">
      <c r="BF63892" s="1"/>
    </row>
    <row r="63893" spans="58:58" x14ac:dyDescent="0.25">
      <c r="BF63893" s="1"/>
    </row>
    <row r="63894" spans="58:58" x14ac:dyDescent="0.25">
      <c r="BF63894" s="1"/>
    </row>
    <row r="63895" spans="58:58" x14ac:dyDescent="0.25">
      <c r="BF63895" s="1"/>
    </row>
    <row r="63896" spans="58:58" x14ac:dyDescent="0.25">
      <c r="BF63896" s="1"/>
    </row>
    <row r="63897" spans="58:58" x14ac:dyDescent="0.25">
      <c r="BF63897" s="1"/>
    </row>
    <row r="63898" spans="58:58" x14ac:dyDescent="0.25">
      <c r="BF63898" s="1"/>
    </row>
    <row r="63899" spans="58:58" x14ac:dyDescent="0.25">
      <c r="BF63899" s="1"/>
    </row>
    <row r="63900" spans="58:58" x14ac:dyDescent="0.25">
      <c r="BF63900" s="1"/>
    </row>
    <row r="63901" spans="58:58" x14ac:dyDescent="0.25">
      <c r="BF63901" s="1"/>
    </row>
    <row r="63902" spans="58:58" x14ac:dyDescent="0.25">
      <c r="BF63902" s="1"/>
    </row>
    <row r="63903" spans="58:58" x14ac:dyDescent="0.25">
      <c r="BF63903" s="1"/>
    </row>
    <row r="63904" spans="58:58" x14ac:dyDescent="0.25">
      <c r="BF63904" s="1"/>
    </row>
    <row r="63905" spans="58:58" x14ac:dyDescent="0.25">
      <c r="BF63905" s="1"/>
    </row>
    <row r="63906" spans="58:58" x14ac:dyDescent="0.25">
      <c r="BF63906" s="1"/>
    </row>
    <row r="63907" spans="58:58" x14ac:dyDescent="0.25">
      <c r="BF63907" s="1"/>
    </row>
    <row r="63908" spans="58:58" x14ac:dyDescent="0.25">
      <c r="BF63908" s="1"/>
    </row>
    <row r="63909" spans="58:58" x14ac:dyDescent="0.25">
      <c r="BF63909" s="1"/>
    </row>
    <row r="63910" spans="58:58" x14ac:dyDescent="0.25">
      <c r="BF63910" s="1"/>
    </row>
    <row r="63911" spans="58:58" x14ac:dyDescent="0.25">
      <c r="BF63911" s="1"/>
    </row>
    <row r="63912" spans="58:58" x14ac:dyDescent="0.25">
      <c r="BF63912" s="1"/>
    </row>
    <row r="63913" spans="58:58" x14ac:dyDescent="0.25">
      <c r="BF63913" s="1"/>
    </row>
    <row r="63914" spans="58:58" x14ac:dyDescent="0.25">
      <c r="BF63914" s="1"/>
    </row>
    <row r="63915" spans="58:58" x14ac:dyDescent="0.25">
      <c r="BF63915" s="1"/>
    </row>
    <row r="63916" spans="58:58" x14ac:dyDescent="0.25">
      <c r="BF63916" s="1"/>
    </row>
    <row r="63917" spans="58:58" x14ac:dyDescent="0.25">
      <c r="BF63917" s="1"/>
    </row>
    <row r="63918" spans="58:58" x14ac:dyDescent="0.25">
      <c r="BF63918" s="1"/>
    </row>
    <row r="63919" spans="58:58" x14ac:dyDescent="0.25">
      <c r="BF63919" s="1"/>
    </row>
    <row r="63920" spans="58:58" x14ac:dyDescent="0.25">
      <c r="BF63920" s="1"/>
    </row>
    <row r="63921" spans="58:58" x14ac:dyDescent="0.25">
      <c r="BF63921" s="1"/>
    </row>
    <row r="63922" spans="58:58" x14ac:dyDescent="0.25">
      <c r="BF63922" s="1"/>
    </row>
    <row r="63923" spans="58:58" x14ac:dyDescent="0.25">
      <c r="BF63923" s="1"/>
    </row>
    <row r="63924" spans="58:58" x14ac:dyDescent="0.25">
      <c r="BF63924" s="1"/>
    </row>
    <row r="63925" spans="58:58" x14ac:dyDescent="0.25">
      <c r="BF63925" s="1"/>
    </row>
    <row r="63926" spans="58:58" x14ac:dyDescent="0.25">
      <c r="BF63926" s="1"/>
    </row>
    <row r="63927" spans="58:58" x14ac:dyDescent="0.25">
      <c r="BF63927" s="1"/>
    </row>
    <row r="63928" spans="58:58" x14ac:dyDescent="0.25">
      <c r="BF63928" s="1"/>
    </row>
    <row r="63929" spans="58:58" x14ac:dyDescent="0.25">
      <c r="BF63929" s="1"/>
    </row>
    <row r="63930" spans="58:58" x14ac:dyDescent="0.25">
      <c r="BF63930" s="1"/>
    </row>
    <row r="63931" spans="58:58" x14ac:dyDescent="0.25">
      <c r="BF63931" s="1"/>
    </row>
    <row r="63932" spans="58:58" x14ac:dyDescent="0.25">
      <c r="BF63932" s="1"/>
    </row>
    <row r="63933" spans="58:58" x14ac:dyDescent="0.25">
      <c r="BF63933" s="1"/>
    </row>
    <row r="63934" spans="58:58" x14ac:dyDescent="0.25">
      <c r="BF63934" s="1"/>
    </row>
    <row r="63935" spans="58:58" x14ac:dyDescent="0.25">
      <c r="BF63935" s="1"/>
    </row>
    <row r="63936" spans="58:58" x14ac:dyDescent="0.25">
      <c r="BF63936" s="1"/>
    </row>
    <row r="63937" spans="58:58" x14ac:dyDescent="0.25">
      <c r="BF63937" s="1"/>
    </row>
    <row r="63938" spans="58:58" x14ac:dyDescent="0.25">
      <c r="BF63938" s="1"/>
    </row>
    <row r="63939" spans="58:58" x14ac:dyDescent="0.25">
      <c r="BF63939" s="1"/>
    </row>
    <row r="63940" spans="58:58" x14ac:dyDescent="0.25">
      <c r="BF63940" s="1"/>
    </row>
    <row r="63941" spans="58:58" x14ac:dyDescent="0.25">
      <c r="BF63941" s="1"/>
    </row>
    <row r="63942" spans="58:58" x14ac:dyDescent="0.25">
      <c r="BF63942" s="1"/>
    </row>
    <row r="63943" spans="58:58" x14ac:dyDescent="0.25">
      <c r="BF63943" s="1"/>
    </row>
    <row r="63944" spans="58:58" x14ac:dyDescent="0.25">
      <c r="BF63944" s="1"/>
    </row>
    <row r="63945" spans="58:58" x14ac:dyDescent="0.25">
      <c r="BF63945" s="1"/>
    </row>
    <row r="63946" spans="58:58" x14ac:dyDescent="0.25">
      <c r="BF63946" s="1"/>
    </row>
    <row r="63947" spans="58:58" x14ac:dyDescent="0.25">
      <c r="BF63947" s="1"/>
    </row>
    <row r="63948" spans="58:58" x14ac:dyDescent="0.25">
      <c r="BF63948" s="1"/>
    </row>
    <row r="63949" spans="58:58" x14ac:dyDescent="0.25">
      <c r="BF63949" s="1"/>
    </row>
    <row r="63950" spans="58:58" x14ac:dyDescent="0.25">
      <c r="BF63950" s="1"/>
    </row>
    <row r="63951" spans="58:58" x14ac:dyDescent="0.25">
      <c r="BF63951" s="1"/>
    </row>
    <row r="63952" spans="58:58" x14ac:dyDescent="0.25">
      <c r="BF63952" s="1"/>
    </row>
    <row r="63953" spans="58:58" x14ac:dyDescent="0.25">
      <c r="BF63953" s="1"/>
    </row>
    <row r="63954" spans="58:58" x14ac:dyDescent="0.25">
      <c r="BF63954" s="1"/>
    </row>
    <row r="63955" spans="58:58" x14ac:dyDescent="0.25">
      <c r="BF63955" s="1"/>
    </row>
    <row r="63956" spans="58:58" x14ac:dyDescent="0.25">
      <c r="BF63956" s="1"/>
    </row>
    <row r="63957" spans="58:58" x14ac:dyDescent="0.25">
      <c r="BF63957" s="1"/>
    </row>
    <row r="63958" spans="58:58" x14ac:dyDescent="0.25">
      <c r="BF63958" s="1"/>
    </row>
    <row r="63959" spans="58:58" x14ac:dyDescent="0.25">
      <c r="BF63959" s="1"/>
    </row>
    <row r="63960" spans="58:58" x14ac:dyDescent="0.25">
      <c r="BF63960" s="1"/>
    </row>
    <row r="63961" spans="58:58" x14ac:dyDescent="0.25">
      <c r="BF63961" s="1"/>
    </row>
    <row r="63962" spans="58:58" x14ac:dyDescent="0.25">
      <c r="BF63962" s="1"/>
    </row>
    <row r="63963" spans="58:58" x14ac:dyDescent="0.25">
      <c r="BF63963" s="1"/>
    </row>
    <row r="63964" spans="58:58" x14ac:dyDescent="0.25">
      <c r="BF63964" s="1"/>
    </row>
    <row r="63965" spans="58:58" x14ac:dyDescent="0.25">
      <c r="BF63965" s="1"/>
    </row>
    <row r="63966" spans="58:58" x14ac:dyDescent="0.25">
      <c r="BF63966" s="1"/>
    </row>
    <row r="63967" spans="58:58" x14ac:dyDescent="0.25">
      <c r="BF63967" s="1"/>
    </row>
    <row r="63968" spans="58:58" x14ac:dyDescent="0.25">
      <c r="BF63968" s="1"/>
    </row>
    <row r="63969" spans="58:58" x14ac:dyDescent="0.25">
      <c r="BF63969" s="1"/>
    </row>
    <row r="63970" spans="58:58" x14ac:dyDescent="0.25">
      <c r="BF63970" s="1"/>
    </row>
    <row r="63971" spans="58:58" x14ac:dyDescent="0.25">
      <c r="BF63971" s="1"/>
    </row>
    <row r="63972" spans="58:58" x14ac:dyDescent="0.25">
      <c r="BF63972" s="1"/>
    </row>
    <row r="63973" spans="58:58" x14ac:dyDescent="0.25">
      <c r="BF63973" s="1"/>
    </row>
    <row r="63974" spans="58:58" x14ac:dyDescent="0.25">
      <c r="BF63974" s="1"/>
    </row>
    <row r="63975" spans="58:58" x14ac:dyDescent="0.25">
      <c r="BF63975" s="1"/>
    </row>
    <row r="63976" spans="58:58" x14ac:dyDescent="0.25">
      <c r="BF63976" s="1"/>
    </row>
    <row r="63977" spans="58:58" x14ac:dyDescent="0.25">
      <c r="BF63977" s="1"/>
    </row>
    <row r="63978" spans="58:58" x14ac:dyDescent="0.25">
      <c r="BF63978" s="1"/>
    </row>
    <row r="63979" spans="58:58" x14ac:dyDescent="0.25">
      <c r="BF63979" s="1"/>
    </row>
    <row r="63980" spans="58:58" x14ac:dyDescent="0.25">
      <c r="BF63980" s="1"/>
    </row>
    <row r="63981" spans="58:58" x14ac:dyDescent="0.25">
      <c r="BF63981" s="1"/>
    </row>
    <row r="63982" spans="58:58" x14ac:dyDescent="0.25">
      <c r="BF63982" s="1"/>
    </row>
    <row r="63983" spans="58:58" x14ac:dyDescent="0.25">
      <c r="BF63983" s="1"/>
    </row>
    <row r="63984" spans="58:58" x14ac:dyDescent="0.25">
      <c r="BF63984" s="1"/>
    </row>
    <row r="63985" spans="58:58" x14ac:dyDescent="0.25">
      <c r="BF63985" s="1"/>
    </row>
    <row r="63986" spans="58:58" x14ac:dyDescent="0.25">
      <c r="BF63986" s="1"/>
    </row>
    <row r="63987" spans="58:58" x14ac:dyDescent="0.25">
      <c r="BF63987" s="1"/>
    </row>
    <row r="63988" spans="58:58" x14ac:dyDescent="0.25">
      <c r="BF63988" s="1"/>
    </row>
    <row r="63989" spans="58:58" x14ac:dyDescent="0.25">
      <c r="BF63989" s="1"/>
    </row>
    <row r="63990" spans="58:58" x14ac:dyDescent="0.25">
      <c r="BF63990" s="1"/>
    </row>
    <row r="63991" spans="58:58" x14ac:dyDescent="0.25">
      <c r="BF63991" s="1"/>
    </row>
    <row r="63992" spans="58:58" x14ac:dyDescent="0.25">
      <c r="BF63992" s="1"/>
    </row>
    <row r="63993" spans="58:58" x14ac:dyDescent="0.25">
      <c r="BF63993" s="1"/>
    </row>
    <row r="63994" spans="58:58" x14ac:dyDescent="0.25">
      <c r="BF63994" s="1"/>
    </row>
    <row r="63995" spans="58:58" x14ac:dyDescent="0.25">
      <c r="BF63995" s="1"/>
    </row>
    <row r="63996" spans="58:58" x14ac:dyDescent="0.25">
      <c r="BF63996" s="1"/>
    </row>
    <row r="63997" spans="58:58" x14ac:dyDescent="0.25">
      <c r="BF63997" s="1"/>
    </row>
    <row r="63998" spans="58:58" x14ac:dyDescent="0.25">
      <c r="BF63998" s="1"/>
    </row>
    <row r="63999" spans="58:58" x14ac:dyDescent="0.25">
      <c r="BF63999" s="1"/>
    </row>
    <row r="64000" spans="58:58" x14ac:dyDescent="0.25">
      <c r="BF64000" s="1"/>
    </row>
    <row r="64001" spans="58:58" x14ac:dyDescent="0.25">
      <c r="BF64001" s="1"/>
    </row>
    <row r="64002" spans="58:58" x14ac:dyDescent="0.25">
      <c r="BF64002" s="1"/>
    </row>
    <row r="64003" spans="58:58" x14ac:dyDescent="0.25">
      <c r="BF64003" s="1"/>
    </row>
    <row r="64004" spans="58:58" x14ac:dyDescent="0.25">
      <c r="BF64004" s="1"/>
    </row>
    <row r="64005" spans="58:58" x14ac:dyDescent="0.25">
      <c r="BF64005" s="1"/>
    </row>
    <row r="64006" spans="58:58" x14ac:dyDescent="0.25">
      <c r="BF64006" s="1"/>
    </row>
    <row r="64007" spans="58:58" x14ac:dyDescent="0.25">
      <c r="BF64007" s="1"/>
    </row>
    <row r="64008" spans="58:58" x14ac:dyDescent="0.25">
      <c r="BF64008" s="1"/>
    </row>
    <row r="64009" spans="58:58" x14ac:dyDescent="0.25">
      <c r="BF64009" s="1"/>
    </row>
    <row r="64010" spans="58:58" x14ac:dyDescent="0.25">
      <c r="BF64010" s="1"/>
    </row>
    <row r="64011" spans="58:58" x14ac:dyDescent="0.25">
      <c r="BF64011" s="1"/>
    </row>
    <row r="64012" spans="58:58" x14ac:dyDescent="0.25">
      <c r="BF64012" s="1"/>
    </row>
    <row r="64013" spans="58:58" x14ac:dyDescent="0.25">
      <c r="BF64013" s="1"/>
    </row>
    <row r="64014" spans="58:58" x14ac:dyDescent="0.25">
      <c r="BF64014" s="1"/>
    </row>
    <row r="64015" spans="58:58" x14ac:dyDescent="0.25">
      <c r="BF64015" s="1"/>
    </row>
    <row r="64016" spans="58:58" x14ac:dyDescent="0.25">
      <c r="BF64016" s="1"/>
    </row>
    <row r="64017" spans="58:58" x14ac:dyDescent="0.25">
      <c r="BF64017" s="1"/>
    </row>
    <row r="64018" spans="58:58" x14ac:dyDescent="0.25">
      <c r="BF64018" s="1"/>
    </row>
    <row r="64019" spans="58:58" x14ac:dyDescent="0.25">
      <c r="BF64019" s="1"/>
    </row>
    <row r="64020" spans="58:58" x14ac:dyDescent="0.25">
      <c r="BF64020" s="1"/>
    </row>
    <row r="64021" spans="58:58" x14ac:dyDescent="0.25">
      <c r="BF64021" s="1"/>
    </row>
    <row r="64022" spans="58:58" x14ac:dyDescent="0.25">
      <c r="BF64022" s="1"/>
    </row>
    <row r="64023" spans="58:58" x14ac:dyDescent="0.25">
      <c r="BF64023" s="1"/>
    </row>
    <row r="64024" spans="58:58" x14ac:dyDescent="0.25">
      <c r="BF64024" s="1"/>
    </row>
    <row r="64025" spans="58:58" x14ac:dyDescent="0.25">
      <c r="BF64025" s="1"/>
    </row>
    <row r="64026" spans="58:58" x14ac:dyDescent="0.25">
      <c r="BF64026" s="1"/>
    </row>
    <row r="64027" spans="58:58" x14ac:dyDescent="0.25">
      <c r="BF64027" s="1"/>
    </row>
    <row r="64028" spans="58:58" x14ac:dyDescent="0.25">
      <c r="BF64028" s="1"/>
    </row>
    <row r="64029" spans="58:58" x14ac:dyDescent="0.25">
      <c r="BF64029" s="1"/>
    </row>
    <row r="64030" spans="58:58" x14ac:dyDescent="0.25">
      <c r="BF64030" s="1"/>
    </row>
    <row r="64031" spans="58:58" x14ac:dyDescent="0.25">
      <c r="BF64031" s="1"/>
    </row>
    <row r="64032" spans="58:58" x14ac:dyDescent="0.25">
      <c r="BF64032" s="1"/>
    </row>
    <row r="64033" spans="58:58" x14ac:dyDescent="0.25">
      <c r="BF64033" s="1"/>
    </row>
    <row r="64034" spans="58:58" x14ac:dyDescent="0.25">
      <c r="BF64034" s="1"/>
    </row>
    <row r="64035" spans="58:58" x14ac:dyDescent="0.25">
      <c r="BF64035" s="1"/>
    </row>
    <row r="64036" spans="58:58" x14ac:dyDescent="0.25">
      <c r="BF64036" s="1"/>
    </row>
    <row r="64037" spans="58:58" x14ac:dyDescent="0.25">
      <c r="BF64037" s="1"/>
    </row>
    <row r="64038" spans="58:58" x14ac:dyDescent="0.25">
      <c r="BF64038" s="1"/>
    </row>
    <row r="64039" spans="58:58" x14ac:dyDescent="0.25">
      <c r="BF64039" s="1"/>
    </row>
    <row r="64040" spans="58:58" x14ac:dyDescent="0.25">
      <c r="BF64040" s="1"/>
    </row>
    <row r="64041" spans="58:58" x14ac:dyDescent="0.25">
      <c r="BF64041" s="1"/>
    </row>
    <row r="64042" spans="58:58" x14ac:dyDescent="0.25">
      <c r="BF64042" s="1"/>
    </row>
    <row r="64043" spans="58:58" x14ac:dyDescent="0.25">
      <c r="BF64043" s="1"/>
    </row>
    <row r="64044" spans="58:58" x14ac:dyDescent="0.25">
      <c r="BF64044" s="1"/>
    </row>
    <row r="64045" spans="58:58" x14ac:dyDescent="0.25">
      <c r="BF64045" s="1"/>
    </row>
    <row r="64046" spans="58:58" x14ac:dyDescent="0.25">
      <c r="BF64046" s="1"/>
    </row>
    <row r="64047" spans="58:58" x14ac:dyDescent="0.25">
      <c r="BF64047" s="1"/>
    </row>
    <row r="64048" spans="58:58" x14ac:dyDescent="0.25">
      <c r="BF64048" s="1"/>
    </row>
    <row r="64049" spans="58:58" x14ac:dyDescent="0.25">
      <c r="BF64049" s="1"/>
    </row>
    <row r="64050" spans="58:58" x14ac:dyDescent="0.25">
      <c r="BF64050" s="1"/>
    </row>
    <row r="64051" spans="58:58" x14ac:dyDescent="0.25">
      <c r="BF64051" s="1"/>
    </row>
    <row r="64052" spans="58:58" x14ac:dyDescent="0.25">
      <c r="BF64052" s="1"/>
    </row>
    <row r="64053" spans="58:58" x14ac:dyDescent="0.25">
      <c r="BF64053" s="1"/>
    </row>
    <row r="64054" spans="58:58" x14ac:dyDescent="0.25">
      <c r="BF64054" s="1"/>
    </row>
    <row r="64055" spans="58:58" x14ac:dyDescent="0.25">
      <c r="BF64055" s="1"/>
    </row>
    <row r="64056" spans="58:58" x14ac:dyDescent="0.25">
      <c r="BF64056" s="1"/>
    </row>
    <row r="64057" spans="58:58" x14ac:dyDescent="0.25">
      <c r="BF64057" s="1"/>
    </row>
    <row r="64058" spans="58:58" x14ac:dyDescent="0.25">
      <c r="BF64058" s="1"/>
    </row>
    <row r="64059" spans="58:58" x14ac:dyDescent="0.25">
      <c r="BF64059" s="1"/>
    </row>
    <row r="64060" spans="58:58" x14ac:dyDescent="0.25">
      <c r="BF64060" s="1"/>
    </row>
    <row r="64061" spans="58:58" x14ac:dyDescent="0.25">
      <c r="BF64061" s="1"/>
    </row>
    <row r="64062" spans="58:58" x14ac:dyDescent="0.25">
      <c r="BF64062" s="1"/>
    </row>
    <row r="64063" spans="58:58" x14ac:dyDescent="0.25">
      <c r="BF64063" s="1"/>
    </row>
    <row r="64064" spans="58:58" x14ac:dyDescent="0.25">
      <c r="BF64064" s="1"/>
    </row>
    <row r="64065" spans="58:58" x14ac:dyDescent="0.25">
      <c r="BF64065" s="1"/>
    </row>
    <row r="64066" spans="58:58" x14ac:dyDescent="0.25">
      <c r="BF64066" s="1"/>
    </row>
    <row r="64067" spans="58:58" x14ac:dyDescent="0.25">
      <c r="BF64067" s="1"/>
    </row>
    <row r="64068" spans="58:58" x14ac:dyDescent="0.25">
      <c r="BF64068" s="1"/>
    </row>
    <row r="64069" spans="58:58" x14ac:dyDescent="0.25">
      <c r="BF64069" s="1"/>
    </row>
    <row r="64070" spans="58:58" x14ac:dyDescent="0.25">
      <c r="BF64070" s="1"/>
    </row>
    <row r="64071" spans="58:58" x14ac:dyDescent="0.25">
      <c r="BF64071" s="1"/>
    </row>
    <row r="64072" spans="58:58" x14ac:dyDescent="0.25">
      <c r="BF64072" s="1"/>
    </row>
    <row r="64073" spans="58:58" x14ac:dyDescent="0.25">
      <c r="BF64073" s="1"/>
    </row>
    <row r="64074" spans="58:58" x14ac:dyDescent="0.25">
      <c r="BF64074" s="1"/>
    </row>
    <row r="64075" spans="58:58" x14ac:dyDescent="0.25">
      <c r="BF64075" s="1"/>
    </row>
    <row r="64076" spans="58:58" x14ac:dyDescent="0.25">
      <c r="BF64076" s="1"/>
    </row>
    <row r="64077" spans="58:58" x14ac:dyDescent="0.25">
      <c r="BF64077" s="1"/>
    </row>
    <row r="64078" spans="58:58" x14ac:dyDescent="0.25">
      <c r="BF64078" s="1"/>
    </row>
    <row r="64079" spans="58:58" x14ac:dyDescent="0.25">
      <c r="BF64079" s="1"/>
    </row>
    <row r="64080" spans="58:58" x14ac:dyDescent="0.25">
      <c r="BF64080" s="1"/>
    </row>
    <row r="64081" spans="58:58" x14ac:dyDescent="0.25">
      <c r="BF64081" s="1"/>
    </row>
    <row r="64082" spans="58:58" x14ac:dyDescent="0.25">
      <c r="BF64082" s="1"/>
    </row>
    <row r="64083" spans="58:58" x14ac:dyDescent="0.25">
      <c r="BF64083" s="1"/>
    </row>
    <row r="64084" spans="58:58" x14ac:dyDescent="0.25">
      <c r="BF64084" s="1"/>
    </row>
    <row r="64085" spans="58:58" x14ac:dyDescent="0.25">
      <c r="BF64085" s="1"/>
    </row>
    <row r="64086" spans="58:58" x14ac:dyDescent="0.25">
      <c r="BF64086" s="1"/>
    </row>
    <row r="64087" spans="58:58" x14ac:dyDescent="0.25">
      <c r="BF64087" s="1"/>
    </row>
    <row r="64088" spans="58:58" x14ac:dyDescent="0.25">
      <c r="BF64088" s="1"/>
    </row>
    <row r="64089" spans="58:58" x14ac:dyDescent="0.25">
      <c r="BF64089" s="1"/>
    </row>
    <row r="64090" spans="58:58" x14ac:dyDescent="0.25">
      <c r="BF64090" s="1"/>
    </row>
    <row r="64091" spans="58:58" x14ac:dyDescent="0.25">
      <c r="BF64091" s="1"/>
    </row>
    <row r="64092" spans="58:58" x14ac:dyDescent="0.25">
      <c r="BF64092" s="1"/>
    </row>
    <row r="64093" spans="58:58" x14ac:dyDescent="0.25">
      <c r="BF64093" s="1"/>
    </row>
    <row r="64094" spans="58:58" x14ac:dyDescent="0.25">
      <c r="BF64094" s="1"/>
    </row>
    <row r="64095" spans="58:58" x14ac:dyDescent="0.25">
      <c r="BF64095" s="1"/>
    </row>
    <row r="64096" spans="58:58" x14ac:dyDescent="0.25">
      <c r="BF64096" s="1"/>
    </row>
    <row r="64097" spans="58:58" x14ac:dyDescent="0.25">
      <c r="BF64097" s="1"/>
    </row>
    <row r="64098" spans="58:58" x14ac:dyDescent="0.25">
      <c r="BF64098" s="1"/>
    </row>
    <row r="64099" spans="58:58" x14ac:dyDescent="0.25">
      <c r="BF64099" s="1"/>
    </row>
    <row r="64100" spans="58:58" x14ac:dyDescent="0.25">
      <c r="BF64100" s="1"/>
    </row>
    <row r="64101" spans="58:58" x14ac:dyDescent="0.25">
      <c r="BF64101" s="1"/>
    </row>
    <row r="64102" spans="58:58" x14ac:dyDescent="0.25">
      <c r="BF64102" s="1"/>
    </row>
    <row r="64103" spans="58:58" x14ac:dyDescent="0.25">
      <c r="BF64103" s="1"/>
    </row>
    <row r="64104" spans="58:58" x14ac:dyDescent="0.25">
      <c r="BF64104" s="1"/>
    </row>
    <row r="64105" spans="58:58" x14ac:dyDescent="0.25">
      <c r="BF64105" s="1"/>
    </row>
    <row r="64106" spans="58:58" x14ac:dyDescent="0.25">
      <c r="BF64106" s="1"/>
    </row>
    <row r="64107" spans="58:58" x14ac:dyDescent="0.25">
      <c r="BF64107" s="1"/>
    </row>
    <row r="64108" spans="58:58" x14ac:dyDescent="0.25">
      <c r="BF64108" s="1"/>
    </row>
    <row r="64109" spans="58:58" x14ac:dyDescent="0.25">
      <c r="BF64109" s="1"/>
    </row>
    <row r="64110" spans="58:58" x14ac:dyDescent="0.25">
      <c r="BF64110" s="1"/>
    </row>
    <row r="64111" spans="58:58" x14ac:dyDescent="0.25">
      <c r="BF64111" s="1"/>
    </row>
    <row r="64112" spans="58:58" x14ac:dyDescent="0.25">
      <c r="BF64112" s="1"/>
    </row>
    <row r="64113" spans="58:58" x14ac:dyDescent="0.25">
      <c r="BF64113" s="1"/>
    </row>
    <row r="64114" spans="58:58" x14ac:dyDescent="0.25">
      <c r="BF64114" s="1"/>
    </row>
    <row r="64115" spans="58:58" x14ac:dyDescent="0.25">
      <c r="BF64115" s="1"/>
    </row>
    <row r="64116" spans="58:58" x14ac:dyDescent="0.25">
      <c r="BF64116" s="1"/>
    </row>
    <row r="64117" spans="58:58" x14ac:dyDescent="0.25">
      <c r="BF64117" s="1"/>
    </row>
    <row r="64118" spans="58:58" x14ac:dyDescent="0.25">
      <c r="BF64118" s="1"/>
    </row>
    <row r="64119" spans="58:58" x14ac:dyDescent="0.25">
      <c r="BF64119" s="1"/>
    </row>
    <row r="64120" spans="58:58" x14ac:dyDescent="0.25">
      <c r="BF64120" s="1"/>
    </row>
    <row r="64121" spans="58:58" x14ac:dyDescent="0.25">
      <c r="BF64121" s="1"/>
    </row>
    <row r="64122" spans="58:58" x14ac:dyDescent="0.25">
      <c r="BF64122" s="1"/>
    </row>
    <row r="64123" spans="58:58" x14ac:dyDescent="0.25">
      <c r="BF64123" s="1"/>
    </row>
    <row r="64124" spans="58:58" x14ac:dyDescent="0.25">
      <c r="BF64124" s="1"/>
    </row>
    <row r="64125" spans="58:58" x14ac:dyDescent="0.25">
      <c r="BF64125" s="1"/>
    </row>
    <row r="64126" spans="58:58" x14ac:dyDescent="0.25">
      <c r="BF64126" s="1"/>
    </row>
    <row r="64127" spans="58:58" x14ac:dyDescent="0.25">
      <c r="BF64127" s="1"/>
    </row>
    <row r="64128" spans="58:58" x14ac:dyDescent="0.25">
      <c r="BF64128" s="1"/>
    </row>
    <row r="64129" spans="58:58" x14ac:dyDescent="0.25">
      <c r="BF64129" s="1"/>
    </row>
    <row r="64130" spans="58:58" x14ac:dyDescent="0.25">
      <c r="BF64130" s="1"/>
    </row>
    <row r="64131" spans="58:58" x14ac:dyDescent="0.25">
      <c r="BF64131" s="1"/>
    </row>
    <row r="64132" spans="58:58" x14ac:dyDescent="0.25">
      <c r="BF64132" s="1"/>
    </row>
    <row r="64133" spans="58:58" x14ac:dyDescent="0.25">
      <c r="BF64133" s="1"/>
    </row>
    <row r="64134" spans="58:58" x14ac:dyDescent="0.25">
      <c r="BF64134" s="1"/>
    </row>
    <row r="64135" spans="58:58" x14ac:dyDescent="0.25">
      <c r="BF64135" s="1"/>
    </row>
    <row r="64136" spans="58:58" x14ac:dyDescent="0.25">
      <c r="BF64136" s="1"/>
    </row>
    <row r="64137" spans="58:58" x14ac:dyDescent="0.25">
      <c r="BF64137" s="1"/>
    </row>
    <row r="64138" spans="58:58" x14ac:dyDescent="0.25">
      <c r="BF64138" s="1"/>
    </row>
    <row r="64139" spans="58:58" x14ac:dyDescent="0.25">
      <c r="BF64139" s="1"/>
    </row>
    <row r="64140" spans="58:58" x14ac:dyDescent="0.25">
      <c r="BF64140" s="1"/>
    </row>
    <row r="64141" spans="58:58" x14ac:dyDescent="0.25">
      <c r="BF64141" s="1"/>
    </row>
    <row r="64142" spans="58:58" x14ac:dyDescent="0.25">
      <c r="BF64142" s="1"/>
    </row>
    <row r="64143" spans="58:58" x14ac:dyDescent="0.25">
      <c r="BF64143" s="1"/>
    </row>
    <row r="64144" spans="58:58" x14ac:dyDescent="0.25">
      <c r="BF64144" s="1"/>
    </row>
    <row r="64145" spans="58:58" x14ac:dyDescent="0.25">
      <c r="BF64145" s="1"/>
    </row>
    <row r="64146" spans="58:58" x14ac:dyDescent="0.25">
      <c r="BF64146" s="1"/>
    </row>
    <row r="64147" spans="58:58" x14ac:dyDescent="0.25">
      <c r="BF64147" s="1"/>
    </row>
    <row r="64148" spans="58:58" x14ac:dyDescent="0.25">
      <c r="BF64148" s="1"/>
    </row>
    <row r="64149" spans="58:58" x14ac:dyDescent="0.25">
      <c r="BF64149" s="1"/>
    </row>
    <row r="64150" spans="58:58" x14ac:dyDescent="0.25">
      <c r="BF64150" s="1"/>
    </row>
    <row r="64151" spans="58:58" x14ac:dyDescent="0.25">
      <c r="BF64151" s="1"/>
    </row>
    <row r="64152" spans="58:58" x14ac:dyDescent="0.25">
      <c r="BF64152" s="1"/>
    </row>
    <row r="64153" spans="58:58" x14ac:dyDescent="0.25">
      <c r="BF64153" s="1"/>
    </row>
    <row r="64154" spans="58:58" x14ac:dyDescent="0.25">
      <c r="BF64154" s="1"/>
    </row>
    <row r="64155" spans="58:58" x14ac:dyDescent="0.25">
      <c r="BF64155" s="1"/>
    </row>
    <row r="64156" spans="58:58" x14ac:dyDescent="0.25">
      <c r="BF64156" s="1"/>
    </row>
    <row r="64157" spans="58:58" x14ac:dyDescent="0.25">
      <c r="BF64157" s="1"/>
    </row>
    <row r="64158" spans="58:58" x14ac:dyDescent="0.25">
      <c r="BF64158" s="1"/>
    </row>
    <row r="64159" spans="58:58" x14ac:dyDescent="0.25">
      <c r="BF64159" s="1"/>
    </row>
    <row r="64160" spans="58:58" x14ac:dyDescent="0.25">
      <c r="BF64160" s="1"/>
    </row>
    <row r="64161" spans="58:58" x14ac:dyDescent="0.25">
      <c r="BF64161" s="1"/>
    </row>
    <row r="64162" spans="58:58" x14ac:dyDescent="0.25">
      <c r="BF64162" s="1"/>
    </row>
    <row r="64163" spans="58:58" x14ac:dyDescent="0.25">
      <c r="BF64163" s="1"/>
    </row>
    <row r="64164" spans="58:58" x14ac:dyDescent="0.25">
      <c r="BF64164" s="1"/>
    </row>
    <row r="64165" spans="58:58" x14ac:dyDescent="0.25">
      <c r="BF64165" s="1"/>
    </row>
    <row r="64166" spans="58:58" x14ac:dyDescent="0.25">
      <c r="BF64166" s="1"/>
    </row>
    <row r="64167" spans="58:58" x14ac:dyDescent="0.25">
      <c r="BF64167" s="1"/>
    </row>
    <row r="64168" spans="58:58" x14ac:dyDescent="0.25">
      <c r="BF64168" s="1"/>
    </row>
    <row r="64169" spans="58:58" x14ac:dyDescent="0.25">
      <c r="BF64169" s="1"/>
    </row>
    <row r="64170" spans="58:58" x14ac:dyDescent="0.25">
      <c r="BF64170" s="1"/>
    </row>
    <row r="64171" spans="58:58" x14ac:dyDescent="0.25">
      <c r="BF64171" s="1"/>
    </row>
    <row r="64172" spans="58:58" x14ac:dyDescent="0.25">
      <c r="BF64172" s="1"/>
    </row>
    <row r="64173" spans="58:58" x14ac:dyDescent="0.25">
      <c r="BF64173" s="1"/>
    </row>
    <row r="64174" spans="58:58" x14ac:dyDescent="0.25">
      <c r="BF64174" s="1"/>
    </row>
    <row r="64175" spans="58:58" x14ac:dyDescent="0.25">
      <c r="BF64175" s="1"/>
    </row>
    <row r="64176" spans="58:58" x14ac:dyDescent="0.25">
      <c r="BF64176" s="1"/>
    </row>
    <row r="64177" spans="58:58" x14ac:dyDescent="0.25">
      <c r="BF64177" s="1"/>
    </row>
    <row r="64178" spans="58:58" x14ac:dyDescent="0.25">
      <c r="BF64178" s="1"/>
    </row>
    <row r="64179" spans="58:58" x14ac:dyDescent="0.25">
      <c r="BF64179" s="1"/>
    </row>
    <row r="64180" spans="58:58" x14ac:dyDescent="0.25">
      <c r="BF64180" s="1"/>
    </row>
    <row r="64181" spans="58:58" x14ac:dyDescent="0.25">
      <c r="BF64181" s="1"/>
    </row>
    <row r="64182" spans="58:58" x14ac:dyDescent="0.25">
      <c r="BF64182" s="1"/>
    </row>
    <row r="64183" spans="58:58" x14ac:dyDescent="0.25">
      <c r="BF64183" s="1"/>
    </row>
    <row r="64184" spans="58:58" x14ac:dyDescent="0.25">
      <c r="BF64184" s="1"/>
    </row>
    <row r="64185" spans="58:58" x14ac:dyDescent="0.25">
      <c r="BF64185" s="1"/>
    </row>
    <row r="64186" spans="58:58" x14ac:dyDescent="0.25">
      <c r="BF64186" s="1"/>
    </row>
    <row r="64187" spans="58:58" x14ac:dyDescent="0.25">
      <c r="BF64187" s="1"/>
    </row>
    <row r="64188" spans="58:58" x14ac:dyDescent="0.25">
      <c r="BF64188" s="1"/>
    </row>
    <row r="64189" spans="58:58" x14ac:dyDescent="0.25">
      <c r="BF64189" s="1"/>
    </row>
    <row r="64190" spans="58:58" x14ac:dyDescent="0.25">
      <c r="BF64190" s="1"/>
    </row>
    <row r="64191" spans="58:58" x14ac:dyDescent="0.25">
      <c r="BF64191" s="1"/>
    </row>
    <row r="64192" spans="58:58" x14ac:dyDescent="0.25">
      <c r="BF64192" s="1"/>
    </row>
    <row r="64193" spans="58:58" x14ac:dyDescent="0.25">
      <c r="BF64193" s="1"/>
    </row>
    <row r="64194" spans="58:58" x14ac:dyDescent="0.25">
      <c r="BF64194" s="1"/>
    </row>
    <row r="64195" spans="58:58" x14ac:dyDescent="0.25">
      <c r="BF64195" s="1"/>
    </row>
    <row r="64196" spans="58:58" x14ac:dyDescent="0.25">
      <c r="BF64196" s="1"/>
    </row>
    <row r="64197" spans="58:58" x14ac:dyDescent="0.25">
      <c r="BF64197" s="1"/>
    </row>
    <row r="64198" spans="58:58" x14ac:dyDescent="0.25">
      <c r="BF64198" s="1"/>
    </row>
    <row r="64199" spans="58:58" x14ac:dyDescent="0.25">
      <c r="BF64199" s="1"/>
    </row>
    <row r="64200" spans="58:58" x14ac:dyDescent="0.25">
      <c r="BF64200" s="1"/>
    </row>
    <row r="64201" spans="58:58" x14ac:dyDescent="0.25">
      <c r="BF64201" s="1"/>
    </row>
    <row r="64202" spans="58:58" x14ac:dyDescent="0.25">
      <c r="BF64202" s="1"/>
    </row>
    <row r="64203" spans="58:58" x14ac:dyDescent="0.25">
      <c r="BF64203" s="1"/>
    </row>
    <row r="64204" spans="58:58" x14ac:dyDescent="0.25">
      <c r="BF64204" s="1"/>
    </row>
    <row r="64205" spans="58:58" x14ac:dyDescent="0.25">
      <c r="BF64205" s="1"/>
    </row>
    <row r="64206" spans="58:58" x14ac:dyDescent="0.25">
      <c r="BF64206" s="1"/>
    </row>
    <row r="64207" spans="58:58" x14ac:dyDescent="0.25">
      <c r="BF64207" s="1"/>
    </row>
    <row r="64208" spans="58:58" x14ac:dyDescent="0.25">
      <c r="BF64208" s="1"/>
    </row>
    <row r="64209" spans="58:58" x14ac:dyDescent="0.25">
      <c r="BF64209" s="1"/>
    </row>
    <row r="64210" spans="58:58" x14ac:dyDescent="0.25">
      <c r="BF64210" s="1"/>
    </row>
    <row r="64211" spans="58:58" x14ac:dyDescent="0.25">
      <c r="BF64211" s="1"/>
    </row>
    <row r="64212" spans="58:58" x14ac:dyDescent="0.25">
      <c r="BF64212" s="1"/>
    </row>
    <row r="64213" spans="58:58" x14ac:dyDescent="0.25">
      <c r="BF64213" s="1"/>
    </row>
    <row r="64214" spans="58:58" x14ac:dyDescent="0.25">
      <c r="BF64214" s="1"/>
    </row>
    <row r="64215" spans="58:58" x14ac:dyDescent="0.25">
      <c r="BF64215" s="1"/>
    </row>
    <row r="64216" spans="58:58" x14ac:dyDescent="0.25">
      <c r="BF64216" s="1"/>
    </row>
    <row r="64217" spans="58:58" x14ac:dyDescent="0.25">
      <c r="BF64217" s="1"/>
    </row>
    <row r="64218" spans="58:58" x14ac:dyDescent="0.25">
      <c r="BF64218" s="1"/>
    </row>
    <row r="64219" spans="58:58" x14ac:dyDescent="0.25">
      <c r="BF64219" s="1"/>
    </row>
    <row r="64220" spans="58:58" x14ac:dyDescent="0.25">
      <c r="BF64220" s="1"/>
    </row>
    <row r="64221" spans="58:58" x14ac:dyDescent="0.25">
      <c r="BF64221" s="1"/>
    </row>
    <row r="64222" spans="58:58" x14ac:dyDescent="0.25">
      <c r="BF64222" s="1"/>
    </row>
    <row r="64223" spans="58:58" x14ac:dyDescent="0.25">
      <c r="BF64223" s="1"/>
    </row>
    <row r="64224" spans="58:58" x14ac:dyDescent="0.25">
      <c r="BF64224" s="1"/>
    </row>
    <row r="64225" spans="58:58" x14ac:dyDescent="0.25">
      <c r="BF64225" s="1"/>
    </row>
    <row r="64226" spans="58:58" x14ac:dyDescent="0.25">
      <c r="BF64226" s="1"/>
    </row>
    <row r="64227" spans="58:58" x14ac:dyDescent="0.25">
      <c r="BF64227" s="1"/>
    </row>
    <row r="64228" spans="58:58" x14ac:dyDescent="0.25">
      <c r="BF64228" s="1"/>
    </row>
    <row r="64229" spans="58:58" x14ac:dyDescent="0.25">
      <c r="BF64229" s="1"/>
    </row>
    <row r="64230" spans="58:58" x14ac:dyDescent="0.25">
      <c r="BF64230" s="1"/>
    </row>
    <row r="64231" spans="58:58" x14ac:dyDescent="0.25">
      <c r="BF64231" s="1"/>
    </row>
    <row r="64232" spans="58:58" x14ac:dyDescent="0.25">
      <c r="BF64232" s="1"/>
    </row>
    <row r="64233" spans="58:58" x14ac:dyDescent="0.25">
      <c r="BF64233" s="1"/>
    </row>
    <row r="64234" spans="58:58" x14ac:dyDescent="0.25">
      <c r="BF64234" s="1"/>
    </row>
    <row r="64235" spans="58:58" x14ac:dyDescent="0.25">
      <c r="BF64235" s="1"/>
    </row>
    <row r="64236" spans="58:58" x14ac:dyDescent="0.25">
      <c r="BF64236" s="1"/>
    </row>
    <row r="64237" spans="58:58" x14ac:dyDescent="0.25">
      <c r="BF64237" s="1"/>
    </row>
    <row r="64238" spans="58:58" x14ac:dyDescent="0.25">
      <c r="BF64238" s="1"/>
    </row>
    <row r="64239" spans="58:58" x14ac:dyDescent="0.25">
      <c r="BF64239" s="1"/>
    </row>
    <row r="64240" spans="58:58" x14ac:dyDescent="0.25">
      <c r="BF64240" s="1"/>
    </row>
    <row r="64241" spans="58:58" x14ac:dyDescent="0.25">
      <c r="BF64241" s="1"/>
    </row>
    <row r="64242" spans="58:58" x14ac:dyDescent="0.25">
      <c r="BF64242" s="1"/>
    </row>
    <row r="64243" spans="58:58" x14ac:dyDescent="0.25">
      <c r="BF64243" s="1"/>
    </row>
    <row r="64244" spans="58:58" x14ac:dyDescent="0.25">
      <c r="BF64244" s="1"/>
    </row>
    <row r="64245" spans="58:58" x14ac:dyDescent="0.25">
      <c r="BF64245" s="1"/>
    </row>
    <row r="64246" spans="58:58" x14ac:dyDescent="0.25">
      <c r="BF64246" s="1"/>
    </row>
    <row r="64247" spans="58:58" x14ac:dyDescent="0.25">
      <c r="BF64247" s="1"/>
    </row>
    <row r="64248" spans="58:58" x14ac:dyDescent="0.25">
      <c r="BF64248" s="1"/>
    </row>
    <row r="64249" spans="58:58" x14ac:dyDescent="0.25">
      <c r="BF64249" s="1"/>
    </row>
    <row r="64250" spans="58:58" x14ac:dyDescent="0.25">
      <c r="BF64250" s="1"/>
    </row>
    <row r="64251" spans="58:58" x14ac:dyDescent="0.25">
      <c r="BF64251" s="1"/>
    </row>
    <row r="64252" spans="58:58" x14ac:dyDescent="0.25">
      <c r="BF64252" s="1"/>
    </row>
    <row r="64253" spans="58:58" x14ac:dyDescent="0.25">
      <c r="BF64253" s="1"/>
    </row>
    <row r="64254" spans="58:58" x14ac:dyDescent="0.25">
      <c r="BF64254" s="1"/>
    </row>
    <row r="64255" spans="58:58" x14ac:dyDescent="0.25">
      <c r="BF64255" s="1"/>
    </row>
    <row r="64256" spans="58:58" x14ac:dyDescent="0.25">
      <c r="BF64256" s="1"/>
    </row>
    <row r="64257" spans="58:58" x14ac:dyDescent="0.25">
      <c r="BF64257" s="1"/>
    </row>
    <row r="64258" spans="58:58" x14ac:dyDescent="0.25">
      <c r="BF64258" s="1"/>
    </row>
    <row r="64259" spans="58:58" x14ac:dyDescent="0.25">
      <c r="BF64259" s="1"/>
    </row>
    <row r="64260" spans="58:58" x14ac:dyDescent="0.25">
      <c r="BF64260" s="1"/>
    </row>
    <row r="64261" spans="58:58" x14ac:dyDescent="0.25">
      <c r="BF64261" s="1"/>
    </row>
    <row r="64262" spans="58:58" x14ac:dyDescent="0.25">
      <c r="BF64262" s="1"/>
    </row>
    <row r="64263" spans="58:58" x14ac:dyDescent="0.25">
      <c r="BF64263" s="1"/>
    </row>
    <row r="64264" spans="58:58" x14ac:dyDescent="0.25">
      <c r="BF64264" s="1"/>
    </row>
    <row r="64265" spans="58:58" x14ac:dyDescent="0.25">
      <c r="BF64265" s="1"/>
    </row>
    <row r="64266" spans="58:58" x14ac:dyDescent="0.25">
      <c r="BF64266" s="1"/>
    </row>
    <row r="64267" spans="58:58" x14ac:dyDescent="0.25">
      <c r="BF64267" s="1"/>
    </row>
    <row r="64268" spans="58:58" x14ac:dyDescent="0.25">
      <c r="BF64268" s="1"/>
    </row>
    <row r="64269" spans="58:58" x14ac:dyDescent="0.25">
      <c r="BF64269" s="1"/>
    </row>
    <row r="64270" spans="58:58" x14ac:dyDescent="0.25">
      <c r="BF64270" s="1"/>
    </row>
    <row r="64271" spans="58:58" x14ac:dyDescent="0.25">
      <c r="BF64271" s="1"/>
    </row>
    <row r="64272" spans="58:58" x14ac:dyDescent="0.25">
      <c r="BF64272" s="1"/>
    </row>
    <row r="64273" spans="58:58" x14ac:dyDescent="0.25">
      <c r="BF64273" s="1"/>
    </row>
    <row r="64274" spans="58:58" x14ac:dyDescent="0.25">
      <c r="BF64274" s="1"/>
    </row>
    <row r="64275" spans="58:58" x14ac:dyDescent="0.25">
      <c r="BF64275" s="1"/>
    </row>
    <row r="64276" spans="58:58" x14ac:dyDescent="0.25">
      <c r="BF64276" s="1"/>
    </row>
    <row r="64277" spans="58:58" x14ac:dyDescent="0.25">
      <c r="BF64277" s="1"/>
    </row>
    <row r="64278" spans="58:58" x14ac:dyDescent="0.25">
      <c r="BF64278" s="1"/>
    </row>
    <row r="64279" spans="58:58" x14ac:dyDescent="0.25">
      <c r="BF64279" s="1"/>
    </row>
    <row r="64280" spans="58:58" x14ac:dyDescent="0.25">
      <c r="BF64280" s="1"/>
    </row>
    <row r="64281" spans="58:58" x14ac:dyDescent="0.25">
      <c r="BF64281" s="1"/>
    </row>
    <row r="64282" spans="58:58" x14ac:dyDescent="0.25">
      <c r="BF64282" s="1"/>
    </row>
    <row r="64283" spans="58:58" x14ac:dyDescent="0.25">
      <c r="BF64283" s="1"/>
    </row>
    <row r="64284" spans="58:58" x14ac:dyDescent="0.25">
      <c r="BF64284" s="1"/>
    </row>
    <row r="64285" spans="58:58" x14ac:dyDescent="0.25">
      <c r="BF64285" s="1"/>
    </row>
    <row r="64286" spans="58:58" x14ac:dyDescent="0.25">
      <c r="BF64286" s="1"/>
    </row>
    <row r="64287" spans="58:58" x14ac:dyDescent="0.25">
      <c r="BF64287" s="1"/>
    </row>
    <row r="64288" spans="58:58" x14ac:dyDescent="0.25">
      <c r="BF64288" s="1"/>
    </row>
    <row r="64289" spans="58:58" x14ac:dyDescent="0.25">
      <c r="BF64289" s="1"/>
    </row>
    <row r="64290" spans="58:58" x14ac:dyDescent="0.25">
      <c r="BF64290" s="1"/>
    </row>
    <row r="64291" spans="58:58" x14ac:dyDescent="0.25">
      <c r="BF64291" s="1"/>
    </row>
    <row r="64292" spans="58:58" x14ac:dyDescent="0.25">
      <c r="BF64292" s="1"/>
    </row>
    <row r="64293" spans="58:58" x14ac:dyDescent="0.25">
      <c r="BF64293" s="1"/>
    </row>
    <row r="64294" spans="58:58" x14ac:dyDescent="0.25">
      <c r="BF64294" s="1"/>
    </row>
    <row r="64295" spans="58:58" x14ac:dyDescent="0.25">
      <c r="BF64295" s="1"/>
    </row>
    <row r="64296" spans="58:58" x14ac:dyDescent="0.25">
      <c r="BF64296" s="1"/>
    </row>
    <row r="64297" spans="58:58" x14ac:dyDescent="0.25">
      <c r="BF64297" s="1"/>
    </row>
    <row r="64298" spans="58:58" x14ac:dyDescent="0.25">
      <c r="BF64298" s="1"/>
    </row>
    <row r="64299" spans="58:58" x14ac:dyDescent="0.25">
      <c r="BF64299" s="1"/>
    </row>
    <row r="64300" spans="58:58" x14ac:dyDescent="0.25">
      <c r="BF64300" s="1"/>
    </row>
    <row r="64301" spans="58:58" x14ac:dyDescent="0.25">
      <c r="BF64301" s="1"/>
    </row>
    <row r="64302" spans="58:58" x14ac:dyDescent="0.25">
      <c r="BF64302" s="1"/>
    </row>
    <row r="64303" spans="58:58" x14ac:dyDescent="0.25">
      <c r="BF64303" s="1"/>
    </row>
    <row r="64304" spans="58:58" x14ac:dyDescent="0.25">
      <c r="BF64304" s="1"/>
    </row>
    <row r="64305" spans="58:58" x14ac:dyDescent="0.25">
      <c r="BF64305" s="1"/>
    </row>
    <row r="64306" spans="58:58" x14ac:dyDescent="0.25">
      <c r="BF64306" s="1"/>
    </row>
    <row r="64307" spans="58:58" x14ac:dyDescent="0.25">
      <c r="BF64307" s="1"/>
    </row>
    <row r="64308" spans="58:58" x14ac:dyDescent="0.25">
      <c r="BF64308" s="1"/>
    </row>
    <row r="64309" spans="58:58" x14ac:dyDescent="0.25">
      <c r="BF64309" s="1"/>
    </row>
    <row r="64310" spans="58:58" x14ac:dyDescent="0.25">
      <c r="BF64310" s="1"/>
    </row>
    <row r="64311" spans="58:58" x14ac:dyDescent="0.25">
      <c r="BF64311" s="1"/>
    </row>
    <row r="64312" spans="58:58" x14ac:dyDescent="0.25">
      <c r="BF64312" s="1"/>
    </row>
    <row r="64313" spans="58:58" x14ac:dyDescent="0.25">
      <c r="BF64313" s="1"/>
    </row>
    <row r="64314" spans="58:58" x14ac:dyDescent="0.25">
      <c r="BF64314" s="1"/>
    </row>
    <row r="64315" spans="58:58" x14ac:dyDescent="0.25">
      <c r="BF64315" s="1"/>
    </row>
    <row r="64316" spans="58:58" x14ac:dyDescent="0.25">
      <c r="BF64316" s="1"/>
    </row>
    <row r="64317" spans="58:58" x14ac:dyDescent="0.25">
      <c r="BF64317" s="1"/>
    </row>
    <row r="64318" spans="58:58" x14ac:dyDescent="0.25">
      <c r="BF64318" s="1"/>
    </row>
    <row r="64319" spans="58:58" x14ac:dyDescent="0.25">
      <c r="BF64319" s="1"/>
    </row>
    <row r="64320" spans="58:58" x14ac:dyDescent="0.25">
      <c r="BF64320" s="1"/>
    </row>
    <row r="64321" spans="58:58" x14ac:dyDescent="0.25">
      <c r="BF64321" s="1"/>
    </row>
    <row r="64322" spans="58:58" x14ac:dyDescent="0.25">
      <c r="BF64322" s="1"/>
    </row>
    <row r="64323" spans="58:58" x14ac:dyDescent="0.25">
      <c r="BF64323" s="1"/>
    </row>
    <row r="64324" spans="58:58" x14ac:dyDescent="0.25">
      <c r="BF64324" s="1"/>
    </row>
    <row r="64325" spans="58:58" x14ac:dyDescent="0.25">
      <c r="BF64325" s="1"/>
    </row>
    <row r="64326" spans="58:58" x14ac:dyDescent="0.25">
      <c r="BF64326" s="1"/>
    </row>
    <row r="64327" spans="58:58" x14ac:dyDescent="0.25">
      <c r="BF64327" s="1"/>
    </row>
    <row r="64328" spans="58:58" x14ac:dyDescent="0.25">
      <c r="BF64328" s="1"/>
    </row>
    <row r="64329" spans="58:58" x14ac:dyDescent="0.25">
      <c r="BF64329" s="1"/>
    </row>
    <row r="64330" spans="58:58" x14ac:dyDescent="0.25">
      <c r="BF64330" s="1"/>
    </row>
    <row r="64331" spans="58:58" x14ac:dyDescent="0.25">
      <c r="BF64331" s="1"/>
    </row>
    <row r="64332" spans="58:58" x14ac:dyDescent="0.25">
      <c r="BF64332" s="1"/>
    </row>
    <row r="64333" spans="58:58" x14ac:dyDescent="0.25">
      <c r="BF64333" s="1"/>
    </row>
    <row r="64334" spans="58:58" x14ac:dyDescent="0.25">
      <c r="BF64334" s="1"/>
    </row>
    <row r="64335" spans="58:58" x14ac:dyDescent="0.25">
      <c r="BF64335" s="1"/>
    </row>
    <row r="64336" spans="58:58" x14ac:dyDescent="0.25">
      <c r="BF64336" s="1"/>
    </row>
    <row r="64337" spans="58:58" x14ac:dyDescent="0.25">
      <c r="BF64337" s="1"/>
    </row>
    <row r="64338" spans="58:58" x14ac:dyDescent="0.25">
      <c r="BF64338" s="1"/>
    </row>
    <row r="64339" spans="58:58" x14ac:dyDescent="0.25">
      <c r="BF64339" s="1"/>
    </row>
    <row r="64340" spans="58:58" x14ac:dyDescent="0.25">
      <c r="BF64340" s="1"/>
    </row>
    <row r="64341" spans="58:58" x14ac:dyDescent="0.25">
      <c r="BF64341" s="1"/>
    </row>
    <row r="64342" spans="58:58" x14ac:dyDescent="0.25">
      <c r="BF64342" s="1"/>
    </row>
    <row r="64343" spans="58:58" x14ac:dyDescent="0.25">
      <c r="BF64343" s="1"/>
    </row>
    <row r="64344" spans="58:58" x14ac:dyDescent="0.25">
      <c r="BF64344" s="1"/>
    </row>
    <row r="64345" spans="58:58" x14ac:dyDescent="0.25">
      <c r="BF64345" s="1"/>
    </row>
    <row r="64346" spans="58:58" x14ac:dyDescent="0.25">
      <c r="BF64346" s="1"/>
    </row>
    <row r="64347" spans="58:58" x14ac:dyDescent="0.25">
      <c r="BF64347" s="1"/>
    </row>
    <row r="64348" spans="58:58" x14ac:dyDescent="0.25">
      <c r="BF64348" s="1"/>
    </row>
    <row r="64349" spans="58:58" x14ac:dyDescent="0.25">
      <c r="BF64349" s="1"/>
    </row>
    <row r="64350" spans="58:58" x14ac:dyDescent="0.25">
      <c r="BF64350" s="1"/>
    </row>
    <row r="64351" spans="58:58" x14ac:dyDescent="0.25">
      <c r="BF64351" s="1"/>
    </row>
    <row r="64352" spans="58:58" x14ac:dyDescent="0.25">
      <c r="BF64352" s="1"/>
    </row>
    <row r="64353" spans="58:58" x14ac:dyDescent="0.25">
      <c r="BF64353" s="1"/>
    </row>
    <row r="64354" spans="58:58" x14ac:dyDescent="0.25">
      <c r="BF64354" s="1"/>
    </row>
    <row r="64355" spans="58:58" x14ac:dyDescent="0.25">
      <c r="BF64355" s="1"/>
    </row>
    <row r="64356" spans="58:58" x14ac:dyDescent="0.25">
      <c r="BF64356" s="1"/>
    </row>
    <row r="64357" spans="58:58" x14ac:dyDescent="0.25">
      <c r="BF64357" s="1"/>
    </row>
    <row r="64358" spans="58:58" x14ac:dyDescent="0.25">
      <c r="BF64358" s="1"/>
    </row>
    <row r="64359" spans="58:58" x14ac:dyDescent="0.25">
      <c r="BF64359" s="1"/>
    </row>
    <row r="64360" spans="58:58" x14ac:dyDescent="0.25">
      <c r="BF64360" s="1"/>
    </row>
    <row r="64361" spans="58:58" x14ac:dyDescent="0.25">
      <c r="BF64361" s="1"/>
    </row>
    <row r="64362" spans="58:58" x14ac:dyDescent="0.25">
      <c r="BF64362" s="1"/>
    </row>
    <row r="64363" spans="58:58" x14ac:dyDescent="0.25">
      <c r="BF64363" s="1"/>
    </row>
    <row r="64364" spans="58:58" x14ac:dyDescent="0.25">
      <c r="BF64364" s="1"/>
    </row>
    <row r="64365" spans="58:58" x14ac:dyDescent="0.25">
      <c r="BF64365" s="1"/>
    </row>
    <row r="64366" spans="58:58" x14ac:dyDescent="0.25">
      <c r="BF64366" s="1"/>
    </row>
    <row r="64367" spans="58:58" x14ac:dyDescent="0.25">
      <c r="BF64367" s="1"/>
    </row>
    <row r="64368" spans="58:58" x14ac:dyDescent="0.25">
      <c r="BF64368" s="1"/>
    </row>
    <row r="64369" spans="58:58" x14ac:dyDescent="0.25">
      <c r="BF64369" s="1"/>
    </row>
    <row r="64370" spans="58:58" x14ac:dyDescent="0.25">
      <c r="BF64370" s="1"/>
    </row>
    <row r="64371" spans="58:58" x14ac:dyDescent="0.25">
      <c r="BF64371" s="1"/>
    </row>
    <row r="64372" spans="58:58" x14ac:dyDescent="0.25">
      <c r="BF64372" s="1"/>
    </row>
    <row r="64373" spans="58:58" x14ac:dyDescent="0.25">
      <c r="BF64373" s="1"/>
    </row>
    <row r="64374" spans="58:58" x14ac:dyDescent="0.25">
      <c r="BF64374" s="1"/>
    </row>
    <row r="64375" spans="58:58" x14ac:dyDescent="0.25">
      <c r="BF64375" s="1"/>
    </row>
    <row r="64376" spans="58:58" x14ac:dyDescent="0.25">
      <c r="BF64376" s="1"/>
    </row>
    <row r="64377" spans="58:58" x14ac:dyDescent="0.25">
      <c r="BF64377" s="1"/>
    </row>
    <row r="64378" spans="58:58" x14ac:dyDescent="0.25">
      <c r="BF64378" s="1"/>
    </row>
    <row r="64379" spans="58:58" x14ac:dyDescent="0.25">
      <c r="BF64379" s="1"/>
    </row>
    <row r="64380" spans="58:58" x14ac:dyDescent="0.25">
      <c r="BF64380" s="1"/>
    </row>
    <row r="64381" spans="58:58" x14ac:dyDescent="0.25">
      <c r="BF64381" s="1"/>
    </row>
    <row r="64382" spans="58:58" x14ac:dyDescent="0.25">
      <c r="BF64382" s="1"/>
    </row>
    <row r="64383" spans="58:58" x14ac:dyDescent="0.25">
      <c r="BF64383" s="1"/>
    </row>
    <row r="64384" spans="58:58" x14ac:dyDescent="0.25">
      <c r="BF64384" s="1"/>
    </row>
    <row r="64385" spans="58:58" x14ac:dyDescent="0.25">
      <c r="BF64385" s="1"/>
    </row>
    <row r="64386" spans="58:58" x14ac:dyDescent="0.25">
      <c r="BF64386" s="1"/>
    </row>
    <row r="64387" spans="58:58" x14ac:dyDescent="0.25">
      <c r="BF64387" s="1"/>
    </row>
    <row r="64388" spans="58:58" x14ac:dyDescent="0.25">
      <c r="BF64388" s="1"/>
    </row>
    <row r="64389" spans="58:58" x14ac:dyDescent="0.25">
      <c r="BF64389" s="1"/>
    </row>
    <row r="64390" spans="58:58" x14ac:dyDescent="0.25">
      <c r="BF64390" s="1"/>
    </row>
    <row r="64391" spans="58:58" x14ac:dyDescent="0.25">
      <c r="BF64391" s="1"/>
    </row>
    <row r="64392" spans="58:58" x14ac:dyDescent="0.25">
      <c r="BF64392" s="1"/>
    </row>
    <row r="64393" spans="58:58" x14ac:dyDescent="0.25">
      <c r="BF64393" s="1"/>
    </row>
    <row r="64394" spans="58:58" x14ac:dyDescent="0.25">
      <c r="BF64394" s="1"/>
    </row>
    <row r="64395" spans="58:58" x14ac:dyDescent="0.25">
      <c r="BF64395" s="1"/>
    </row>
    <row r="64396" spans="58:58" x14ac:dyDescent="0.25">
      <c r="BF64396" s="1"/>
    </row>
    <row r="64397" spans="58:58" x14ac:dyDescent="0.25">
      <c r="BF64397" s="1"/>
    </row>
    <row r="64398" spans="58:58" x14ac:dyDescent="0.25">
      <c r="BF64398" s="1"/>
    </row>
    <row r="64399" spans="58:58" x14ac:dyDescent="0.25">
      <c r="BF64399" s="1"/>
    </row>
    <row r="64400" spans="58:58" x14ac:dyDescent="0.25">
      <c r="BF64400" s="1"/>
    </row>
    <row r="64401" spans="58:58" x14ac:dyDescent="0.25">
      <c r="BF64401" s="1"/>
    </row>
    <row r="64402" spans="58:58" x14ac:dyDescent="0.25">
      <c r="BF64402" s="1"/>
    </row>
    <row r="64403" spans="58:58" x14ac:dyDescent="0.25">
      <c r="BF64403" s="1"/>
    </row>
    <row r="64404" spans="58:58" x14ac:dyDescent="0.25">
      <c r="BF64404" s="1"/>
    </row>
    <row r="64405" spans="58:58" x14ac:dyDescent="0.25">
      <c r="BF64405" s="1"/>
    </row>
    <row r="64406" spans="58:58" x14ac:dyDescent="0.25">
      <c r="BF64406" s="1"/>
    </row>
    <row r="64407" spans="58:58" x14ac:dyDescent="0.25">
      <c r="BF64407" s="1"/>
    </row>
    <row r="64408" spans="58:58" x14ac:dyDescent="0.25">
      <c r="BF64408" s="1"/>
    </row>
    <row r="64409" spans="58:58" x14ac:dyDescent="0.25">
      <c r="BF64409" s="1"/>
    </row>
    <row r="64410" spans="58:58" x14ac:dyDescent="0.25">
      <c r="BF64410" s="1"/>
    </row>
    <row r="64411" spans="58:58" x14ac:dyDescent="0.25">
      <c r="BF64411" s="1"/>
    </row>
    <row r="64412" spans="58:58" x14ac:dyDescent="0.25">
      <c r="BF64412" s="1"/>
    </row>
    <row r="64413" spans="58:58" x14ac:dyDescent="0.25">
      <c r="BF64413" s="1"/>
    </row>
    <row r="64414" spans="58:58" x14ac:dyDescent="0.25">
      <c r="BF64414" s="1"/>
    </row>
    <row r="64415" spans="58:58" x14ac:dyDescent="0.25">
      <c r="BF64415" s="1"/>
    </row>
    <row r="64416" spans="58:58" x14ac:dyDescent="0.25">
      <c r="BF64416" s="1"/>
    </row>
    <row r="64417" spans="58:58" x14ac:dyDescent="0.25">
      <c r="BF64417" s="1"/>
    </row>
    <row r="64418" spans="58:58" x14ac:dyDescent="0.25">
      <c r="BF64418" s="1"/>
    </row>
    <row r="64419" spans="58:58" x14ac:dyDescent="0.25">
      <c r="BF64419" s="1"/>
    </row>
    <row r="64420" spans="58:58" x14ac:dyDescent="0.25">
      <c r="BF64420" s="1"/>
    </row>
    <row r="64421" spans="58:58" x14ac:dyDescent="0.25">
      <c r="BF64421" s="1"/>
    </row>
    <row r="64422" spans="58:58" x14ac:dyDescent="0.25">
      <c r="BF64422" s="1"/>
    </row>
    <row r="64423" spans="58:58" x14ac:dyDescent="0.25">
      <c r="BF64423" s="1"/>
    </row>
    <row r="64424" spans="58:58" x14ac:dyDescent="0.25">
      <c r="BF64424" s="1"/>
    </row>
    <row r="64425" spans="58:58" x14ac:dyDescent="0.25">
      <c r="BF64425" s="1"/>
    </row>
    <row r="64426" spans="58:58" x14ac:dyDescent="0.25">
      <c r="BF64426" s="1"/>
    </row>
    <row r="64427" spans="58:58" x14ac:dyDescent="0.25">
      <c r="BF64427" s="1"/>
    </row>
    <row r="64428" spans="58:58" x14ac:dyDescent="0.25">
      <c r="BF64428" s="1"/>
    </row>
    <row r="64429" spans="58:58" x14ac:dyDescent="0.25">
      <c r="BF64429" s="1"/>
    </row>
    <row r="64430" spans="58:58" x14ac:dyDescent="0.25">
      <c r="BF64430" s="1"/>
    </row>
    <row r="64431" spans="58:58" x14ac:dyDescent="0.25">
      <c r="BF64431" s="1"/>
    </row>
    <row r="64432" spans="58:58" x14ac:dyDescent="0.25">
      <c r="BF64432" s="1"/>
    </row>
    <row r="64433" spans="58:58" x14ac:dyDescent="0.25">
      <c r="BF64433" s="1"/>
    </row>
    <row r="64434" spans="58:58" x14ac:dyDescent="0.25">
      <c r="BF64434" s="1"/>
    </row>
    <row r="64435" spans="58:58" x14ac:dyDescent="0.25">
      <c r="BF64435" s="1"/>
    </row>
    <row r="64436" spans="58:58" x14ac:dyDescent="0.25">
      <c r="BF64436" s="1"/>
    </row>
    <row r="64437" spans="58:58" x14ac:dyDescent="0.25">
      <c r="BF64437" s="1"/>
    </row>
    <row r="64438" spans="58:58" x14ac:dyDescent="0.25">
      <c r="BF64438" s="1"/>
    </row>
    <row r="64439" spans="58:58" x14ac:dyDescent="0.25">
      <c r="BF64439" s="1"/>
    </row>
    <row r="64440" spans="58:58" x14ac:dyDescent="0.25">
      <c r="BF64440" s="1"/>
    </row>
    <row r="64441" spans="58:58" x14ac:dyDescent="0.25">
      <c r="BF64441" s="1"/>
    </row>
    <row r="64442" spans="58:58" x14ac:dyDescent="0.25">
      <c r="BF64442" s="1"/>
    </row>
    <row r="64443" spans="58:58" x14ac:dyDescent="0.25">
      <c r="BF64443" s="1"/>
    </row>
    <row r="64444" spans="58:58" x14ac:dyDescent="0.25">
      <c r="BF64444" s="1"/>
    </row>
    <row r="64445" spans="58:58" x14ac:dyDescent="0.25">
      <c r="BF64445" s="1"/>
    </row>
    <row r="64446" spans="58:58" x14ac:dyDescent="0.25">
      <c r="BF64446" s="1"/>
    </row>
    <row r="64447" spans="58:58" x14ac:dyDescent="0.25">
      <c r="BF64447" s="1"/>
    </row>
    <row r="64448" spans="58:58" x14ac:dyDescent="0.25">
      <c r="BF64448" s="1"/>
    </row>
    <row r="64449" spans="58:58" x14ac:dyDescent="0.25">
      <c r="BF64449" s="1"/>
    </row>
    <row r="64450" spans="58:58" x14ac:dyDescent="0.25">
      <c r="BF64450" s="1"/>
    </row>
    <row r="64451" spans="58:58" x14ac:dyDescent="0.25">
      <c r="BF64451" s="1"/>
    </row>
    <row r="64452" spans="58:58" x14ac:dyDescent="0.25">
      <c r="BF64452" s="1"/>
    </row>
    <row r="64453" spans="58:58" x14ac:dyDescent="0.25">
      <c r="BF64453" s="1"/>
    </row>
    <row r="64454" spans="58:58" x14ac:dyDescent="0.25">
      <c r="BF64454" s="1"/>
    </row>
    <row r="64455" spans="58:58" x14ac:dyDescent="0.25">
      <c r="BF64455" s="1"/>
    </row>
    <row r="64456" spans="58:58" x14ac:dyDescent="0.25">
      <c r="BF64456" s="1"/>
    </row>
    <row r="64457" spans="58:58" x14ac:dyDescent="0.25">
      <c r="BF64457" s="1"/>
    </row>
    <row r="64458" spans="58:58" x14ac:dyDescent="0.25">
      <c r="BF64458" s="1"/>
    </row>
    <row r="64459" spans="58:58" x14ac:dyDescent="0.25">
      <c r="BF64459" s="1"/>
    </row>
    <row r="64460" spans="58:58" x14ac:dyDescent="0.25">
      <c r="BF64460" s="1"/>
    </row>
    <row r="64461" spans="58:58" x14ac:dyDescent="0.25">
      <c r="BF64461" s="1"/>
    </row>
    <row r="64462" spans="58:58" x14ac:dyDescent="0.25">
      <c r="BF64462" s="1"/>
    </row>
    <row r="64463" spans="58:58" x14ac:dyDescent="0.25">
      <c r="BF64463" s="1"/>
    </row>
    <row r="64464" spans="58:58" x14ac:dyDescent="0.25">
      <c r="BF64464" s="1"/>
    </row>
    <row r="64465" spans="58:58" x14ac:dyDescent="0.25">
      <c r="BF64465" s="1"/>
    </row>
    <row r="64466" spans="58:58" x14ac:dyDescent="0.25">
      <c r="BF64466" s="1"/>
    </row>
    <row r="64467" spans="58:58" x14ac:dyDescent="0.25">
      <c r="BF64467" s="1"/>
    </row>
    <row r="64468" spans="58:58" x14ac:dyDescent="0.25">
      <c r="BF64468" s="1"/>
    </row>
    <row r="64469" spans="58:58" x14ac:dyDescent="0.25">
      <c r="BF64469" s="1"/>
    </row>
    <row r="64470" spans="58:58" x14ac:dyDescent="0.25">
      <c r="BF64470" s="1"/>
    </row>
    <row r="64471" spans="58:58" x14ac:dyDescent="0.25">
      <c r="BF64471" s="1"/>
    </row>
    <row r="64472" spans="58:58" x14ac:dyDescent="0.25">
      <c r="BF64472" s="1"/>
    </row>
    <row r="64473" spans="58:58" x14ac:dyDescent="0.25">
      <c r="BF64473" s="1"/>
    </row>
    <row r="64474" spans="58:58" x14ac:dyDescent="0.25">
      <c r="BF64474" s="1"/>
    </row>
    <row r="64475" spans="58:58" x14ac:dyDescent="0.25">
      <c r="BF64475" s="1"/>
    </row>
    <row r="64476" spans="58:58" x14ac:dyDescent="0.25">
      <c r="BF64476" s="1"/>
    </row>
    <row r="64477" spans="58:58" x14ac:dyDescent="0.25">
      <c r="BF64477" s="1"/>
    </row>
    <row r="64478" spans="58:58" x14ac:dyDescent="0.25">
      <c r="BF64478" s="1"/>
    </row>
    <row r="64479" spans="58:58" x14ac:dyDescent="0.25">
      <c r="BF64479" s="1"/>
    </row>
    <row r="64480" spans="58:58" x14ac:dyDescent="0.25">
      <c r="BF64480" s="1"/>
    </row>
    <row r="64481" spans="58:58" x14ac:dyDescent="0.25">
      <c r="BF64481" s="1"/>
    </row>
    <row r="64482" spans="58:58" x14ac:dyDescent="0.25">
      <c r="BF64482" s="1"/>
    </row>
    <row r="64483" spans="58:58" x14ac:dyDescent="0.25">
      <c r="BF64483" s="1"/>
    </row>
    <row r="64484" spans="58:58" x14ac:dyDescent="0.25">
      <c r="BF64484" s="1"/>
    </row>
    <row r="64485" spans="58:58" x14ac:dyDescent="0.25">
      <c r="BF64485" s="1"/>
    </row>
    <row r="64486" spans="58:58" x14ac:dyDescent="0.25">
      <c r="BF64486" s="1"/>
    </row>
    <row r="64487" spans="58:58" x14ac:dyDescent="0.25">
      <c r="BF64487" s="1"/>
    </row>
    <row r="64488" spans="58:58" x14ac:dyDescent="0.25">
      <c r="BF64488" s="1"/>
    </row>
    <row r="64489" spans="58:58" x14ac:dyDescent="0.25">
      <c r="BF64489" s="1"/>
    </row>
    <row r="64490" spans="58:58" x14ac:dyDescent="0.25">
      <c r="BF64490" s="1"/>
    </row>
    <row r="64491" spans="58:58" x14ac:dyDescent="0.25">
      <c r="BF64491" s="1"/>
    </row>
    <row r="64492" spans="58:58" x14ac:dyDescent="0.25">
      <c r="BF64492" s="1"/>
    </row>
    <row r="64493" spans="58:58" x14ac:dyDescent="0.25">
      <c r="BF64493" s="1"/>
    </row>
    <row r="64494" spans="58:58" x14ac:dyDescent="0.25">
      <c r="BF64494" s="1"/>
    </row>
    <row r="64495" spans="58:58" x14ac:dyDescent="0.25">
      <c r="BF64495" s="1"/>
    </row>
    <row r="64496" spans="58:58" x14ac:dyDescent="0.25">
      <c r="BF64496" s="1"/>
    </row>
    <row r="64497" spans="58:58" x14ac:dyDescent="0.25">
      <c r="BF64497" s="1"/>
    </row>
    <row r="64498" spans="58:58" x14ac:dyDescent="0.25">
      <c r="BF64498" s="1"/>
    </row>
    <row r="64499" spans="58:58" x14ac:dyDescent="0.25">
      <c r="BF64499" s="1"/>
    </row>
    <row r="64500" spans="58:58" x14ac:dyDescent="0.25">
      <c r="BF64500" s="1"/>
    </row>
    <row r="64501" spans="58:58" x14ac:dyDescent="0.25">
      <c r="BF64501" s="1"/>
    </row>
    <row r="64502" spans="58:58" x14ac:dyDescent="0.25">
      <c r="BF64502" s="1"/>
    </row>
    <row r="64503" spans="58:58" x14ac:dyDescent="0.25">
      <c r="BF64503" s="1"/>
    </row>
    <row r="64504" spans="58:58" x14ac:dyDescent="0.25">
      <c r="BF64504" s="1"/>
    </row>
    <row r="64505" spans="58:58" x14ac:dyDescent="0.25">
      <c r="BF64505" s="1"/>
    </row>
    <row r="64506" spans="58:58" x14ac:dyDescent="0.25">
      <c r="BF64506" s="1"/>
    </row>
    <row r="64507" spans="58:58" x14ac:dyDescent="0.25">
      <c r="BF64507" s="1"/>
    </row>
    <row r="64508" spans="58:58" x14ac:dyDescent="0.25">
      <c r="BF64508" s="1"/>
    </row>
    <row r="64509" spans="58:58" x14ac:dyDescent="0.25">
      <c r="BF64509" s="1"/>
    </row>
    <row r="64510" spans="58:58" x14ac:dyDescent="0.25">
      <c r="BF64510" s="1"/>
    </row>
    <row r="64511" spans="58:58" x14ac:dyDescent="0.25">
      <c r="BF64511" s="1"/>
    </row>
    <row r="64512" spans="58:58" x14ac:dyDescent="0.25">
      <c r="BF64512" s="1"/>
    </row>
    <row r="64513" spans="58:58" x14ac:dyDescent="0.25">
      <c r="BF64513" s="1"/>
    </row>
    <row r="64514" spans="58:58" x14ac:dyDescent="0.25">
      <c r="BF64514" s="1"/>
    </row>
    <row r="64515" spans="58:58" x14ac:dyDescent="0.25">
      <c r="BF64515" s="1"/>
    </row>
    <row r="64516" spans="58:58" x14ac:dyDescent="0.25">
      <c r="BF64516" s="1"/>
    </row>
    <row r="64517" spans="58:58" x14ac:dyDescent="0.25">
      <c r="BF64517" s="1"/>
    </row>
    <row r="64518" spans="58:58" x14ac:dyDescent="0.25">
      <c r="BF64518" s="1"/>
    </row>
    <row r="64519" spans="58:58" x14ac:dyDescent="0.25">
      <c r="BF64519" s="1"/>
    </row>
    <row r="64520" spans="58:58" x14ac:dyDescent="0.25">
      <c r="BF64520" s="1"/>
    </row>
    <row r="64521" spans="58:58" x14ac:dyDescent="0.25">
      <c r="BF64521" s="1"/>
    </row>
    <row r="64522" spans="58:58" x14ac:dyDescent="0.25">
      <c r="BF64522" s="1"/>
    </row>
    <row r="64523" spans="58:58" x14ac:dyDescent="0.25">
      <c r="BF64523" s="1"/>
    </row>
    <row r="64524" spans="58:58" x14ac:dyDescent="0.25">
      <c r="BF64524" s="1"/>
    </row>
    <row r="64525" spans="58:58" x14ac:dyDescent="0.25">
      <c r="BF64525" s="1"/>
    </row>
    <row r="64526" spans="58:58" x14ac:dyDescent="0.25">
      <c r="BF64526" s="1"/>
    </row>
    <row r="64527" spans="58:58" x14ac:dyDescent="0.25">
      <c r="BF64527" s="1"/>
    </row>
    <row r="64528" spans="58:58" x14ac:dyDescent="0.25">
      <c r="BF64528" s="1"/>
    </row>
    <row r="64529" spans="58:58" x14ac:dyDescent="0.25">
      <c r="BF64529" s="1"/>
    </row>
    <row r="64530" spans="58:58" x14ac:dyDescent="0.25">
      <c r="BF64530" s="1"/>
    </row>
    <row r="64531" spans="58:58" x14ac:dyDescent="0.25">
      <c r="BF64531" s="1"/>
    </row>
    <row r="64532" spans="58:58" x14ac:dyDescent="0.25">
      <c r="BF64532" s="1"/>
    </row>
    <row r="64533" spans="58:58" x14ac:dyDescent="0.25">
      <c r="BF64533" s="1"/>
    </row>
    <row r="64534" spans="58:58" x14ac:dyDescent="0.25">
      <c r="BF64534" s="1"/>
    </row>
    <row r="64535" spans="58:58" x14ac:dyDescent="0.25">
      <c r="BF64535" s="1"/>
    </row>
    <row r="64536" spans="58:58" x14ac:dyDescent="0.25">
      <c r="BF64536" s="1"/>
    </row>
    <row r="64537" spans="58:58" x14ac:dyDescent="0.25">
      <c r="BF64537" s="1"/>
    </row>
    <row r="64538" spans="58:58" x14ac:dyDescent="0.25">
      <c r="BF64538" s="1"/>
    </row>
    <row r="64539" spans="58:58" x14ac:dyDescent="0.25">
      <c r="BF64539" s="1"/>
    </row>
    <row r="64540" spans="58:58" x14ac:dyDescent="0.25">
      <c r="BF64540" s="1"/>
    </row>
    <row r="64541" spans="58:58" x14ac:dyDescent="0.25">
      <c r="BF64541" s="1"/>
    </row>
    <row r="64542" spans="58:58" x14ac:dyDescent="0.25">
      <c r="BF64542" s="1"/>
    </row>
    <row r="64543" spans="58:58" x14ac:dyDescent="0.25">
      <c r="BF64543" s="1"/>
    </row>
    <row r="64544" spans="58:58" x14ac:dyDescent="0.25">
      <c r="BF64544" s="1"/>
    </row>
    <row r="64545" spans="58:58" x14ac:dyDescent="0.25">
      <c r="BF64545" s="1"/>
    </row>
    <row r="64546" spans="58:58" x14ac:dyDescent="0.25">
      <c r="BF64546" s="1"/>
    </row>
    <row r="64547" spans="58:58" x14ac:dyDescent="0.25">
      <c r="BF64547" s="1"/>
    </row>
    <row r="64548" spans="58:58" x14ac:dyDescent="0.25">
      <c r="BF64548" s="1"/>
    </row>
    <row r="64549" spans="58:58" x14ac:dyDescent="0.25">
      <c r="BF64549" s="1"/>
    </row>
    <row r="64550" spans="58:58" x14ac:dyDescent="0.25">
      <c r="BF64550" s="1"/>
    </row>
    <row r="64551" spans="58:58" x14ac:dyDescent="0.25">
      <c r="BF64551" s="1"/>
    </row>
    <row r="64552" spans="58:58" x14ac:dyDescent="0.25">
      <c r="BF64552" s="1"/>
    </row>
    <row r="64553" spans="58:58" x14ac:dyDescent="0.25">
      <c r="BF64553" s="1"/>
    </row>
    <row r="64554" spans="58:58" x14ac:dyDescent="0.25">
      <c r="BF64554" s="1"/>
    </row>
    <row r="64555" spans="58:58" x14ac:dyDescent="0.25">
      <c r="BF64555" s="1"/>
    </row>
    <row r="64556" spans="58:58" x14ac:dyDescent="0.25">
      <c r="BF64556" s="1"/>
    </row>
    <row r="64557" spans="58:58" x14ac:dyDescent="0.25">
      <c r="BF64557" s="1"/>
    </row>
    <row r="64558" spans="58:58" x14ac:dyDescent="0.25">
      <c r="BF64558" s="1"/>
    </row>
    <row r="64559" spans="58:58" x14ac:dyDescent="0.25">
      <c r="BF64559" s="1"/>
    </row>
    <row r="64560" spans="58:58" x14ac:dyDescent="0.25">
      <c r="BF64560" s="1"/>
    </row>
    <row r="64561" spans="58:58" x14ac:dyDescent="0.25">
      <c r="BF64561" s="1"/>
    </row>
    <row r="64562" spans="58:58" x14ac:dyDescent="0.25">
      <c r="BF64562" s="1"/>
    </row>
    <row r="64563" spans="58:58" x14ac:dyDescent="0.25">
      <c r="BF64563" s="1"/>
    </row>
    <row r="64564" spans="58:58" x14ac:dyDescent="0.25">
      <c r="BF64564" s="1"/>
    </row>
    <row r="64565" spans="58:58" x14ac:dyDescent="0.25">
      <c r="BF64565" s="1"/>
    </row>
    <row r="64566" spans="58:58" x14ac:dyDescent="0.25">
      <c r="BF64566" s="1"/>
    </row>
    <row r="64567" spans="58:58" x14ac:dyDescent="0.25">
      <c r="BF64567" s="1"/>
    </row>
    <row r="64568" spans="58:58" x14ac:dyDescent="0.25">
      <c r="BF64568" s="1"/>
    </row>
    <row r="64569" spans="58:58" x14ac:dyDescent="0.25">
      <c r="BF64569" s="1"/>
    </row>
    <row r="64570" spans="58:58" x14ac:dyDescent="0.25">
      <c r="BF64570" s="1"/>
    </row>
    <row r="64571" spans="58:58" x14ac:dyDescent="0.25">
      <c r="BF64571" s="1"/>
    </row>
    <row r="64572" spans="58:58" x14ac:dyDescent="0.25">
      <c r="BF64572" s="1"/>
    </row>
    <row r="64573" spans="58:58" x14ac:dyDescent="0.25">
      <c r="BF64573" s="1"/>
    </row>
    <row r="64574" spans="58:58" x14ac:dyDescent="0.25">
      <c r="BF64574" s="1"/>
    </row>
    <row r="64575" spans="58:58" x14ac:dyDescent="0.25">
      <c r="BF64575" s="1"/>
    </row>
    <row r="64576" spans="58:58" x14ac:dyDescent="0.25">
      <c r="BF64576" s="1"/>
    </row>
    <row r="64577" spans="58:58" x14ac:dyDescent="0.25">
      <c r="BF64577" s="1"/>
    </row>
    <row r="64578" spans="58:58" x14ac:dyDescent="0.25">
      <c r="BF64578" s="1"/>
    </row>
    <row r="64579" spans="58:58" x14ac:dyDescent="0.25">
      <c r="BF64579" s="1"/>
    </row>
    <row r="64580" spans="58:58" x14ac:dyDescent="0.25">
      <c r="BF64580" s="1"/>
    </row>
    <row r="64581" spans="58:58" x14ac:dyDescent="0.25">
      <c r="BF64581" s="1"/>
    </row>
    <row r="64582" spans="58:58" x14ac:dyDescent="0.25">
      <c r="BF64582" s="1"/>
    </row>
    <row r="64583" spans="58:58" x14ac:dyDescent="0.25">
      <c r="BF64583" s="1"/>
    </row>
    <row r="64584" spans="58:58" x14ac:dyDescent="0.25">
      <c r="BF64584" s="1"/>
    </row>
    <row r="64585" spans="58:58" x14ac:dyDescent="0.25">
      <c r="BF64585" s="1"/>
    </row>
    <row r="64586" spans="58:58" x14ac:dyDescent="0.25">
      <c r="BF64586" s="1"/>
    </row>
    <row r="64587" spans="58:58" x14ac:dyDescent="0.25">
      <c r="BF64587" s="1"/>
    </row>
    <row r="64588" spans="58:58" x14ac:dyDescent="0.25">
      <c r="BF64588" s="1"/>
    </row>
    <row r="64589" spans="58:58" x14ac:dyDescent="0.25">
      <c r="BF64589" s="1"/>
    </row>
    <row r="64590" spans="58:58" x14ac:dyDescent="0.25">
      <c r="BF64590" s="1"/>
    </row>
    <row r="64591" spans="58:58" x14ac:dyDescent="0.25">
      <c r="BF64591" s="1"/>
    </row>
    <row r="64592" spans="58:58" x14ac:dyDescent="0.25">
      <c r="BF64592" s="1"/>
    </row>
    <row r="64593" spans="58:58" x14ac:dyDescent="0.25">
      <c r="BF64593" s="1"/>
    </row>
    <row r="64594" spans="58:58" x14ac:dyDescent="0.25">
      <c r="BF64594" s="1"/>
    </row>
    <row r="64595" spans="58:58" x14ac:dyDescent="0.25">
      <c r="BF64595" s="1"/>
    </row>
    <row r="64596" spans="58:58" x14ac:dyDescent="0.25">
      <c r="BF64596" s="1"/>
    </row>
    <row r="64597" spans="58:58" x14ac:dyDescent="0.25">
      <c r="BF64597" s="1"/>
    </row>
    <row r="64598" spans="58:58" x14ac:dyDescent="0.25">
      <c r="BF64598" s="1"/>
    </row>
    <row r="64599" spans="58:58" x14ac:dyDescent="0.25">
      <c r="BF64599" s="1"/>
    </row>
    <row r="64600" spans="58:58" x14ac:dyDescent="0.25">
      <c r="BF64600" s="1"/>
    </row>
    <row r="64601" spans="58:58" x14ac:dyDescent="0.25">
      <c r="BF64601" s="1"/>
    </row>
    <row r="64602" spans="58:58" x14ac:dyDescent="0.25">
      <c r="BF64602" s="1"/>
    </row>
    <row r="64603" spans="58:58" x14ac:dyDescent="0.25">
      <c r="BF64603" s="1"/>
    </row>
    <row r="64604" spans="58:58" x14ac:dyDescent="0.25">
      <c r="BF64604" s="1"/>
    </row>
    <row r="64605" spans="58:58" x14ac:dyDescent="0.25">
      <c r="BF64605" s="1"/>
    </row>
    <row r="64606" spans="58:58" x14ac:dyDescent="0.25">
      <c r="BF64606" s="1"/>
    </row>
    <row r="64607" spans="58:58" x14ac:dyDescent="0.25">
      <c r="BF64607" s="1"/>
    </row>
    <row r="64608" spans="58:58" x14ac:dyDescent="0.25">
      <c r="BF64608" s="1"/>
    </row>
    <row r="64609" spans="58:58" x14ac:dyDescent="0.25">
      <c r="BF64609" s="1"/>
    </row>
    <row r="64610" spans="58:58" x14ac:dyDescent="0.25">
      <c r="BF64610" s="1"/>
    </row>
    <row r="64611" spans="58:58" x14ac:dyDescent="0.25">
      <c r="BF64611" s="1"/>
    </row>
    <row r="64612" spans="58:58" x14ac:dyDescent="0.25">
      <c r="BF64612" s="1"/>
    </row>
    <row r="64613" spans="58:58" x14ac:dyDescent="0.25">
      <c r="BF64613" s="1"/>
    </row>
    <row r="64614" spans="58:58" x14ac:dyDescent="0.25">
      <c r="BF64614" s="1"/>
    </row>
    <row r="64615" spans="58:58" x14ac:dyDescent="0.25">
      <c r="BF64615" s="1"/>
    </row>
    <row r="64616" spans="58:58" x14ac:dyDescent="0.25">
      <c r="BF64616" s="1"/>
    </row>
    <row r="64617" spans="58:58" x14ac:dyDescent="0.25">
      <c r="BF64617" s="1"/>
    </row>
    <row r="64618" spans="58:58" x14ac:dyDescent="0.25">
      <c r="BF64618" s="1"/>
    </row>
    <row r="64619" spans="58:58" x14ac:dyDescent="0.25">
      <c r="BF64619" s="1"/>
    </row>
    <row r="64620" spans="58:58" x14ac:dyDescent="0.25">
      <c r="BF64620" s="1"/>
    </row>
    <row r="64621" spans="58:58" x14ac:dyDescent="0.25">
      <c r="BF64621" s="1"/>
    </row>
    <row r="64622" spans="58:58" x14ac:dyDescent="0.25">
      <c r="BF64622" s="1"/>
    </row>
    <row r="64623" spans="58:58" x14ac:dyDescent="0.25">
      <c r="BF64623" s="1"/>
    </row>
    <row r="64624" spans="58:58" x14ac:dyDescent="0.25">
      <c r="BF64624" s="1"/>
    </row>
    <row r="64625" spans="58:58" x14ac:dyDescent="0.25">
      <c r="BF64625" s="1"/>
    </row>
    <row r="64626" spans="58:58" x14ac:dyDescent="0.25">
      <c r="BF64626" s="1"/>
    </row>
    <row r="64627" spans="58:58" x14ac:dyDescent="0.25">
      <c r="BF64627" s="1"/>
    </row>
    <row r="64628" spans="58:58" x14ac:dyDescent="0.25">
      <c r="BF64628" s="1"/>
    </row>
    <row r="64629" spans="58:58" x14ac:dyDescent="0.25">
      <c r="BF64629" s="1"/>
    </row>
    <row r="64630" spans="58:58" x14ac:dyDescent="0.25">
      <c r="BF64630" s="1"/>
    </row>
    <row r="64631" spans="58:58" x14ac:dyDescent="0.25">
      <c r="BF64631" s="1"/>
    </row>
    <row r="64632" spans="58:58" x14ac:dyDescent="0.25">
      <c r="BF64632" s="1"/>
    </row>
    <row r="64633" spans="58:58" x14ac:dyDescent="0.25">
      <c r="BF64633" s="1"/>
    </row>
    <row r="64634" spans="58:58" x14ac:dyDescent="0.25">
      <c r="BF64634" s="1"/>
    </row>
    <row r="64635" spans="58:58" x14ac:dyDescent="0.25">
      <c r="BF64635" s="1"/>
    </row>
    <row r="64636" spans="58:58" x14ac:dyDescent="0.25">
      <c r="BF64636" s="1"/>
    </row>
    <row r="64637" spans="58:58" x14ac:dyDescent="0.25">
      <c r="BF64637" s="1"/>
    </row>
    <row r="64638" spans="58:58" x14ac:dyDescent="0.25">
      <c r="BF64638" s="1"/>
    </row>
    <row r="64639" spans="58:58" x14ac:dyDescent="0.25">
      <c r="BF64639" s="1"/>
    </row>
    <row r="64640" spans="58:58" x14ac:dyDescent="0.25">
      <c r="BF64640" s="1"/>
    </row>
    <row r="64641" spans="58:58" x14ac:dyDescent="0.25">
      <c r="BF64641" s="1"/>
    </row>
    <row r="64642" spans="58:58" x14ac:dyDescent="0.25">
      <c r="BF64642" s="1"/>
    </row>
    <row r="64643" spans="58:58" x14ac:dyDescent="0.25">
      <c r="BF64643" s="1"/>
    </row>
    <row r="64644" spans="58:58" x14ac:dyDescent="0.25">
      <c r="BF64644" s="1"/>
    </row>
    <row r="64645" spans="58:58" x14ac:dyDescent="0.25">
      <c r="BF64645" s="1"/>
    </row>
    <row r="64646" spans="58:58" x14ac:dyDescent="0.25">
      <c r="BF64646" s="1"/>
    </row>
    <row r="64647" spans="58:58" x14ac:dyDescent="0.25">
      <c r="BF64647" s="1"/>
    </row>
    <row r="64648" spans="58:58" x14ac:dyDescent="0.25">
      <c r="BF64648" s="1"/>
    </row>
    <row r="64649" spans="58:58" x14ac:dyDescent="0.25">
      <c r="BF64649" s="1"/>
    </row>
    <row r="64650" spans="58:58" x14ac:dyDescent="0.25">
      <c r="BF64650" s="1"/>
    </row>
    <row r="64651" spans="58:58" x14ac:dyDescent="0.25">
      <c r="BF64651" s="1"/>
    </row>
    <row r="64652" spans="58:58" x14ac:dyDescent="0.25">
      <c r="BF64652" s="1"/>
    </row>
    <row r="64653" spans="58:58" x14ac:dyDescent="0.25">
      <c r="BF64653" s="1"/>
    </row>
    <row r="64654" spans="58:58" x14ac:dyDescent="0.25">
      <c r="BF64654" s="1"/>
    </row>
    <row r="64655" spans="58:58" x14ac:dyDescent="0.25">
      <c r="BF64655" s="1"/>
    </row>
    <row r="64656" spans="58:58" x14ac:dyDescent="0.25">
      <c r="BF64656" s="1"/>
    </row>
    <row r="64657" spans="58:58" x14ac:dyDescent="0.25">
      <c r="BF64657" s="1"/>
    </row>
    <row r="64658" spans="58:58" x14ac:dyDescent="0.25">
      <c r="BF64658" s="1"/>
    </row>
    <row r="64659" spans="58:58" x14ac:dyDescent="0.25">
      <c r="BF64659" s="1"/>
    </row>
    <row r="64660" spans="58:58" x14ac:dyDescent="0.25">
      <c r="BF64660" s="1"/>
    </row>
    <row r="64661" spans="58:58" x14ac:dyDescent="0.25">
      <c r="BF64661" s="1"/>
    </row>
    <row r="64662" spans="58:58" x14ac:dyDescent="0.25">
      <c r="BF64662" s="1"/>
    </row>
    <row r="64663" spans="58:58" x14ac:dyDescent="0.25">
      <c r="BF64663" s="1"/>
    </row>
    <row r="64664" spans="58:58" x14ac:dyDescent="0.25">
      <c r="BF64664" s="1"/>
    </row>
    <row r="64665" spans="58:58" x14ac:dyDescent="0.25">
      <c r="BF64665" s="1"/>
    </row>
    <row r="64666" spans="58:58" x14ac:dyDescent="0.25">
      <c r="BF64666" s="1"/>
    </row>
    <row r="64667" spans="58:58" x14ac:dyDescent="0.25">
      <c r="BF64667" s="1"/>
    </row>
    <row r="64668" spans="58:58" x14ac:dyDescent="0.25">
      <c r="BF64668" s="1"/>
    </row>
    <row r="64669" spans="58:58" x14ac:dyDescent="0.25">
      <c r="BF64669" s="1"/>
    </row>
    <row r="64670" spans="58:58" x14ac:dyDescent="0.25">
      <c r="BF64670" s="1"/>
    </row>
    <row r="64671" spans="58:58" x14ac:dyDescent="0.25">
      <c r="BF64671" s="1"/>
    </row>
    <row r="64672" spans="58:58" x14ac:dyDescent="0.25">
      <c r="BF64672" s="1"/>
    </row>
    <row r="64673" spans="58:58" x14ac:dyDescent="0.25">
      <c r="BF64673" s="1"/>
    </row>
    <row r="64674" spans="58:58" x14ac:dyDescent="0.25">
      <c r="BF64674" s="1"/>
    </row>
    <row r="64675" spans="58:58" x14ac:dyDescent="0.25">
      <c r="BF64675" s="1"/>
    </row>
    <row r="64676" spans="58:58" x14ac:dyDescent="0.25">
      <c r="BF64676" s="1"/>
    </row>
    <row r="64677" spans="58:58" x14ac:dyDescent="0.25">
      <c r="BF64677" s="1"/>
    </row>
    <row r="64678" spans="58:58" x14ac:dyDescent="0.25">
      <c r="BF64678" s="1"/>
    </row>
    <row r="64679" spans="58:58" x14ac:dyDescent="0.25">
      <c r="BF64679" s="1"/>
    </row>
    <row r="64680" spans="58:58" x14ac:dyDescent="0.25">
      <c r="BF64680" s="1"/>
    </row>
    <row r="64681" spans="58:58" x14ac:dyDescent="0.25">
      <c r="BF64681" s="1"/>
    </row>
    <row r="64682" spans="58:58" x14ac:dyDescent="0.25">
      <c r="BF64682" s="1"/>
    </row>
    <row r="64683" spans="58:58" x14ac:dyDescent="0.25">
      <c r="BF64683" s="1"/>
    </row>
    <row r="64684" spans="58:58" x14ac:dyDescent="0.25">
      <c r="BF64684" s="1"/>
    </row>
    <row r="64685" spans="58:58" x14ac:dyDescent="0.25">
      <c r="BF64685" s="1"/>
    </row>
    <row r="64686" spans="58:58" x14ac:dyDescent="0.25">
      <c r="BF64686" s="1"/>
    </row>
    <row r="64687" spans="58:58" x14ac:dyDescent="0.25">
      <c r="BF64687" s="1"/>
    </row>
    <row r="64688" spans="58:58" x14ac:dyDescent="0.25">
      <c r="BF64688" s="1"/>
    </row>
    <row r="64689" spans="58:58" x14ac:dyDescent="0.25">
      <c r="BF64689" s="1"/>
    </row>
    <row r="64690" spans="58:58" x14ac:dyDescent="0.25">
      <c r="BF64690" s="1"/>
    </row>
    <row r="64691" spans="58:58" x14ac:dyDescent="0.25">
      <c r="BF64691" s="1"/>
    </row>
    <row r="64692" spans="58:58" x14ac:dyDescent="0.25">
      <c r="BF64692" s="1"/>
    </row>
    <row r="64693" spans="58:58" x14ac:dyDescent="0.25">
      <c r="BF64693" s="1"/>
    </row>
    <row r="64694" spans="58:58" x14ac:dyDescent="0.25">
      <c r="BF64694" s="1"/>
    </row>
    <row r="64695" spans="58:58" x14ac:dyDescent="0.25">
      <c r="BF64695" s="1"/>
    </row>
    <row r="64696" spans="58:58" x14ac:dyDescent="0.25">
      <c r="BF64696" s="1"/>
    </row>
    <row r="64697" spans="58:58" x14ac:dyDescent="0.25">
      <c r="BF64697" s="1"/>
    </row>
    <row r="64698" spans="58:58" x14ac:dyDescent="0.25">
      <c r="BF64698" s="1"/>
    </row>
    <row r="64699" spans="58:58" x14ac:dyDescent="0.25">
      <c r="BF64699" s="1"/>
    </row>
    <row r="64700" spans="58:58" x14ac:dyDescent="0.25">
      <c r="BF64700" s="1"/>
    </row>
    <row r="64701" spans="58:58" x14ac:dyDescent="0.25">
      <c r="BF64701" s="1"/>
    </row>
    <row r="64702" spans="58:58" x14ac:dyDescent="0.25">
      <c r="BF64702" s="1"/>
    </row>
    <row r="64703" spans="58:58" x14ac:dyDescent="0.25">
      <c r="BF64703" s="1"/>
    </row>
    <row r="64704" spans="58:58" x14ac:dyDescent="0.25">
      <c r="BF64704" s="1"/>
    </row>
    <row r="64705" spans="58:58" x14ac:dyDescent="0.25">
      <c r="BF64705" s="1"/>
    </row>
    <row r="64706" spans="58:58" x14ac:dyDescent="0.25">
      <c r="BF64706" s="1"/>
    </row>
    <row r="64707" spans="58:58" x14ac:dyDescent="0.25">
      <c r="BF64707" s="1"/>
    </row>
    <row r="64708" spans="58:58" x14ac:dyDescent="0.25">
      <c r="BF64708" s="1"/>
    </row>
    <row r="64709" spans="58:58" x14ac:dyDescent="0.25">
      <c r="BF64709" s="1"/>
    </row>
    <row r="64710" spans="58:58" x14ac:dyDescent="0.25">
      <c r="BF64710" s="1"/>
    </row>
    <row r="64711" spans="58:58" x14ac:dyDescent="0.25">
      <c r="BF64711" s="1"/>
    </row>
    <row r="64712" spans="58:58" x14ac:dyDescent="0.25">
      <c r="BF64712" s="1"/>
    </row>
    <row r="64713" spans="58:58" x14ac:dyDescent="0.25">
      <c r="BF64713" s="1"/>
    </row>
    <row r="64714" spans="58:58" x14ac:dyDescent="0.25">
      <c r="BF64714" s="1"/>
    </row>
    <row r="64715" spans="58:58" x14ac:dyDescent="0.25">
      <c r="BF64715" s="1"/>
    </row>
    <row r="64716" spans="58:58" x14ac:dyDescent="0.25">
      <c r="BF64716" s="1"/>
    </row>
    <row r="64717" spans="58:58" x14ac:dyDescent="0.25">
      <c r="BF64717" s="1"/>
    </row>
    <row r="64718" spans="58:58" x14ac:dyDescent="0.25">
      <c r="BF64718" s="1"/>
    </row>
    <row r="64719" spans="58:58" x14ac:dyDescent="0.25">
      <c r="BF64719" s="1"/>
    </row>
    <row r="64720" spans="58:58" x14ac:dyDescent="0.25">
      <c r="BF64720" s="1"/>
    </row>
    <row r="64721" spans="58:58" x14ac:dyDescent="0.25">
      <c r="BF64721" s="1"/>
    </row>
    <row r="64722" spans="58:58" x14ac:dyDescent="0.25">
      <c r="BF64722" s="1"/>
    </row>
    <row r="64723" spans="58:58" x14ac:dyDescent="0.25">
      <c r="BF64723" s="1"/>
    </row>
    <row r="64724" spans="58:58" x14ac:dyDescent="0.25">
      <c r="BF64724" s="1"/>
    </row>
    <row r="64725" spans="58:58" x14ac:dyDescent="0.25">
      <c r="BF64725" s="1"/>
    </row>
    <row r="64726" spans="58:58" x14ac:dyDescent="0.25">
      <c r="BF64726" s="1"/>
    </row>
    <row r="64727" spans="58:58" x14ac:dyDescent="0.25">
      <c r="BF64727" s="1"/>
    </row>
    <row r="64728" spans="58:58" x14ac:dyDescent="0.25">
      <c r="BF64728" s="1"/>
    </row>
    <row r="64729" spans="58:58" x14ac:dyDescent="0.25">
      <c r="BF64729" s="1"/>
    </row>
    <row r="64730" spans="58:58" x14ac:dyDescent="0.25">
      <c r="BF64730" s="1"/>
    </row>
    <row r="64731" spans="58:58" x14ac:dyDescent="0.25">
      <c r="BF64731" s="1"/>
    </row>
    <row r="64732" spans="58:58" x14ac:dyDescent="0.25">
      <c r="BF64732" s="1"/>
    </row>
    <row r="64733" spans="58:58" x14ac:dyDescent="0.25">
      <c r="BF64733" s="1"/>
    </row>
    <row r="64734" spans="58:58" x14ac:dyDescent="0.25">
      <c r="BF64734" s="1"/>
    </row>
    <row r="64735" spans="58:58" x14ac:dyDescent="0.25">
      <c r="BF64735" s="1"/>
    </row>
    <row r="64736" spans="58:58" x14ac:dyDescent="0.25">
      <c r="BF64736" s="1"/>
    </row>
    <row r="64737" spans="58:58" x14ac:dyDescent="0.25">
      <c r="BF64737" s="1"/>
    </row>
    <row r="64738" spans="58:58" x14ac:dyDescent="0.25">
      <c r="BF64738" s="1"/>
    </row>
    <row r="64739" spans="58:58" x14ac:dyDescent="0.25">
      <c r="BF64739" s="1"/>
    </row>
    <row r="64740" spans="58:58" x14ac:dyDescent="0.25">
      <c r="BF64740" s="1"/>
    </row>
    <row r="64741" spans="58:58" x14ac:dyDescent="0.25">
      <c r="BF64741" s="1"/>
    </row>
    <row r="64742" spans="58:58" x14ac:dyDescent="0.25">
      <c r="BF64742" s="1"/>
    </row>
    <row r="64743" spans="58:58" x14ac:dyDescent="0.25">
      <c r="BF64743" s="1"/>
    </row>
    <row r="64744" spans="58:58" x14ac:dyDescent="0.25">
      <c r="BF64744" s="1"/>
    </row>
    <row r="64745" spans="58:58" x14ac:dyDescent="0.25">
      <c r="BF64745" s="1"/>
    </row>
    <row r="64746" spans="58:58" x14ac:dyDescent="0.25">
      <c r="BF64746" s="1"/>
    </row>
    <row r="64747" spans="58:58" x14ac:dyDescent="0.25">
      <c r="BF64747" s="1"/>
    </row>
    <row r="64748" spans="58:58" x14ac:dyDescent="0.25">
      <c r="BF64748" s="1"/>
    </row>
    <row r="64749" spans="58:58" x14ac:dyDescent="0.25">
      <c r="BF64749" s="1"/>
    </row>
    <row r="64750" spans="58:58" x14ac:dyDescent="0.25">
      <c r="BF64750" s="1"/>
    </row>
    <row r="64751" spans="58:58" x14ac:dyDescent="0.25">
      <c r="BF64751" s="1"/>
    </row>
    <row r="64752" spans="58:58" x14ac:dyDescent="0.25">
      <c r="BF64752" s="1"/>
    </row>
    <row r="64753" spans="58:58" x14ac:dyDescent="0.25">
      <c r="BF64753" s="1"/>
    </row>
    <row r="64754" spans="58:58" x14ac:dyDescent="0.25">
      <c r="BF64754" s="1"/>
    </row>
    <row r="64755" spans="58:58" x14ac:dyDescent="0.25">
      <c r="BF64755" s="1"/>
    </row>
    <row r="64756" spans="58:58" x14ac:dyDescent="0.25">
      <c r="BF64756" s="1"/>
    </row>
    <row r="64757" spans="58:58" x14ac:dyDescent="0.25">
      <c r="BF64757" s="1"/>
    </row>
    <row r="64758" spans="58:58" x14ac:dyDescent="0.25">
      <c r="BF64758" s="1"/>
    </row>
    <row r="64759" spans="58:58" x14ac:dyDescent="0.25">
      <c r="BF64759" s="1"/>
    </row>
    <row r="64760" spans="58:58" x14ac:dyDescent="0.25">
      <c r="BF64760" s="1"/>
    </row>
    <row r="64761" spans="58:58" x14ac:dyDescent="0.25">
      <c r="BF64761" s="1"/>
    </row>
    <row r="64762" spans="58:58" x14ac:dyDescent="0.25">
      <c r="BF64762" s="1"/>
    </row>
    <row r="64763" spans="58:58" x14ac:dyDescent="0.25">
      <c r="BF64763" s="1"/>
    </row>
    <row r="64764" spans="58:58" x14ac:dyDescent="0.25">
      <c r="BF64764" s="1"/>
    </row>
    <row r="64765" spans="58:58" x14ac:dyDescent="0.25">
      <c r="BF64765" s="1"/>
    </row>
    <row r="64766" spans="58:58" x14ac:dyDescent="0.25">
      <c r="BF64766" s="1"/>
    </row>
    <row r="64767" spans="58:58" x14ac:dyDescent="0.25">
      <c r="BF64767" s="1"/>
    </row>
    <row r="64768" spans="58:58" x14ac:dyDescent="0.25">
      <c r="BF64768" s="1"/>
    </row>
    <row r="64769" spans="58:58" x14ac:dyDescent="0.25">
      <c r="BF64769" s="1"/>
    </row>
    <row r="64770" spans="58:58" x14ac:dyDescent="0.25">
      <c r="BF64770" s="1"/>
    </row>
    <row r="64771" spans="58:58" x14ac:dyDescent="0.25">
      <c r="BF64771" s="1"/>
    </row>
    <row r="64772" spans="58:58" x14ac:dyDescent="0.25">
      <c r="BF64772" s="1"/>
    </row>
    <row r="64773" spans="58:58" x14ac:dyDescent="0.25">
      <c r="BF64773" s="1"/>
    </row>
    <row r="64774" spans="58:58" x14ac:dyDescent="0.25">
      <c r="BF64774" s="1"/>
    </row>
    <row r="64775" spans="58:58" x14ac:dyDescent="0.25">
      <c r="BF64775" s="1"/>
    </row>
    <row r="64776" spans="58:58" x14ac:dyDescent="0.25">
      <c r="BF64776" s="1"/>
    </row>
    <row r="64777" spans="58:58" x14ac:dyDescent="0.25">
      <c r="BF64777" s="1"/>
    </row>
    <row r="64778" spans="58:58" x14ac:dyDescent="0.25">
      <c r="BF64778" s="1"/>
    </row>
    <row r="64779" spans="58:58" x14ac:dyDescent="0.25">
      <c r="BF64779" s="1"/>
    </row>
    <row r="64780" spans="58:58" x14ac:dyDescent="0.25">
      <c r="BF64780" s="1"/>
    </row>
    <row r="64781" spans="58:58" x14ac:dyDescent="0.25">
      <c r="BF64781" s="1"/>
    </row>
    <row r="64782" spans="58:58" x14ac:dyDescent="0.25">
      <c r="BF64782" s="1"/>
    </row>
    <row r="64783" spans="58:58" x14ac:dyDescent="0.25">
      <c r="BF64783" s="1"/>
    </row>
    <row r="64784" spans="58:58" x14ac:dyDescent="0.25">
      <c r="BF64784" s="1"/>
    </row>
    <row r="64785" spans="58:58" x14ac:dyDescent="0.25">
      <c r="BF64785" s="1"/>
    </row>
    <row r="64786" spans="58:58" x14ac:dyDescent="0.25">
      <c r="BF64786" s="1"/>
    </row>
    <row r="64787" spans="58:58" x14ac:dyDescent="0.25">
      <c r="BF64787" s="1"/>
    </row>
    <row r="64788" spans="58:58" x14ac:dyDescent="0.25">
      <c r="BF64788" s="1"/>
    </row>
    <row r="64789" spans="58:58" x14ac:dyDescent="0.25">
      <c r="BF64789" s="1"/>
    </row>
    <row r="64790" spans="58:58" x14ac:dyDescent="0.25">
      <c r="BF64790" s="1"/>
    </row>
    <row r="64791" spans="58:58" x14ac:dyDescent="0.25">
      <c r="BF64791" s="1"/>
    </row>
    <row r="64792" spans="58:58" x14ac:dyDescent="0.25">
      <c r="BF64792" s="1"/>
    </row>
    <row r="64793" spans="58:58" x14ac:dyDescent="0.25">
      <c r="BF64793" s="1"/>
    </row>
    <row r="64794" spans="58:58" x14ac:dyDescent="0.25">
      <c r="BF64794" s="1"/>
    </row>
    <row r="64795" spans="58:58" x14ac:dyDescent="0.25">
      <c r="BF64795" s="1"/>
    </row>
    <row r="64796" spans="58:58" x14ac:dyDescent="0.25">
      <c r="BF64796" s="1"/>
    </row>
    <row r="64797" spans="58:58" x14ac:dyDescent="0.25">
      <c r="BF64797" s="1"/>
    </row>
    <row r="64798" spans="58:58" x14ac:dyDescent="0.25">
      <c r="BF64798" s="1"/>
    </row>
    <row r="64799" spans="58:58" x14ac:dyDescent="0.25">
      <c r="BF64799" s="1"/>
    </row>
    <row r="64800" spans="58:58" x14ac:dyDescent="0.25">
      <c r="BF64800" s="1"/>
    </row>
    <row r="64801" spans="58:58" x14ac:dyDescent="0.25">
      <c r="BF64801" s="1"/>
    </row>
    <row r="64802" spans="58:58" x14ac:dyDescent="0.25">
      <c r="BF64802" s="1"/>
    </row>
    <row r="64803" spans="58:58" x14ac:dyDescent="0.25">
      <c r="BF64803" s="1"/>
    </row>
    <row r="64804" spans="58:58" x14ac:dyDescent="0.25">
      <c r="BF64804" s="1"/>
    </row>
    <row r="64805" spans="58:58" x14ac:dyDescent="0.25">
      <c r="BF64805" s="1"/>
    </row>
    <row r="64806" spans="58:58" x14ac:dyDescent="0.25">
      <c r="BF64806" s="1"/>
    </row>
    <row r="64807" spans="58:58" x14ac:dyDescent="0.25">
      <c r="BF64807" s="1"/>
    </row>
    <row r="64808" spans="58:58" x14ac:dyDescent="0.25">
      <c r="BF64808" s="1"/>
    </row>
    <row r="64809" spans="58:58" x14ac:dyDescent="0.25">
      <c r="BF64809" s="1"/>
    </row>
    <row r="64810" spans="58:58" x14ac:dyDescent="0.25">
      <c r="BF64810" s="1"/>
    </row>
    <row r="64811" spans="58:58" x14ac:dyDescent="0.25">
      <c r="BF64811" s="1"/>
    </row>
    <row r="64812" spans="58:58" x14ac:dyDescent="0.25">
      <c r="BF64812" s="1"/>
    </row>
    <row r="64813" spans="58:58" x14ac:dyDescent="0.25">
      <c r="BF64813" s="1"/>
    </row>
    <row r="64814" spans="58:58" x14ac:dyDescent="0.25">
      <c r="BF64814" s="1"/>
    </row>
    <row r="64815" spans="58:58" x14ac:dyDescent="0.25">
      <c r="BF64815" s="1"/>
    </row>
    <row r="64816" spans="58:58" x14ac:dyDescent="0.25">
      <c r="BF64816" s="1"/>
    </row>
    <row r="64817" spans="58:58" x14ac:dyDescent="0.25">
      <c r="BF64817" s="1"/>
    </row>
    <row r="64818" spans="58:58" x14ac:dyDescent="0.25">
      <c r="BF64818" s="1"/>
    </row>
    <row r="64819" spans="58:58" x14ac:dyDescent="0.25">
      <c r="BF64819" s="1"/>
    </row>
    <row r="64820" spans="58:58" x14ac:dyDescent="0.25">
      <c r="BF64820" s="1"/>
    </row>
    <row r="64821" spans="58:58" x14ac:dyDescent="0.25">
      <c r="BF64821" s="1"/>
    </row>
    <row r="64822" spans="58:58" x14ac:dyDescent="0.25">
      <c r="BF64822" s="1"/>
    </row>
    <row r="64823" spans="58:58" x14ac:dyDescent="0.25">
      <c r="BF64823" s="1"/>
    </row>
    <row r="64824" spans="58:58" x14ac:dyDescent="0.25">
      <c r="BF64824" s="1"/>
    </row>
    <row r="64825" spans="58:58" x14ac:dyDescent="0.25">
      <c r="BF64825" s="1"/>
    </row>
    <row r="64826" spans="58:58" x14ac:dyDescent="0.25">
      <c r="BF64826" s="1"/>
    </row>
    <row r="64827" spans="58:58" x14ac:dyDescent="0.25">
      <c r="BF64827" s="1"/>
    </row>
    <row r="64828" spans="58:58" x14ac:dyDescent="0.25">
      <c r="BF64828" s="1"/>
    </row>
    <row r="64829" spans="58:58" x14ac:dyDescent="0.25">
      <c r="BF64829" s="1"/>
    </row>
    <row r="64830" spans="58:58" x14ac:dyDescent="0.25">
      <c r="BF64830" s="1"/>
    </row>
    <row r="64831" spans="58:58" x14ac:dyDescent="0.25">
      <c r="BF64831" s="1"/>
    </row>
    <row r="64832" spans="58:58" x14ac:dyDescent="0.25">
      <c r="BF64832" s="1"/>
    </row>
    <row r="64833" spans="58:58" x14ac:dyDescent="0.25">
      <c r="BF64833" s="1"/>
    </row>
    <row r="64834" spans="58:58" x14ac:dyDescent="0.25">
      <c r="BF64834" s="1"/>
    </row>
    <row r="64835" spans="58:58" x14ac:dyDescent="0.25">
      <c r="BF64835" s="1"/>
    </row>
    <row r="64836" spans="58:58" x14ac:dyDescent="0.25">
      <c r="BF64836" s="1"/>
    </row>
    <row r="64837" spans="58:58" x14ac:dyDescent="0.25">
      <c r="BF64837" s="1"/>
    </row>
    <row r="64838" spans="58:58" x14ac:dyDescent="0.25">
      <c r="BF64838" s="1"/>
    </row>
    <row r="64839" spans="58:58" x14ac:dyDescent="0.25">
      <c r="BF64839" s="1"/>
    </row>
    <row r="64840" spans="58:58" x14ac:dyDescent="0.25">
      <c r="BF64840" s="1"/>
    </row>
    <row r="64841" spans="58:58" x14ac:dyDescent="0.25">
      <c r="BF64841" s="1"/>
    </row>
    <row r="64842" spans="58:58" x14ac:dyDescent="0.25">
      <c r="BF64842" s="1"/>
    </row>
    <row r="64843" spans="58:58" x14ac:dyDescent="0.25">
      <c r="BF64843" s="1"/>
    </row>
    <row r="64844" spans="58:58" x14ac:dyDescent="0.25">
      <c r="BF64844" s="1"/>
    </row>
    <row r="64845" spans="58:58" x14ac:dyDescent="0.25">
      <c r="BF64845" s="1"/>
    </row>
    <row r="64846" spans="58:58" x14ac:dyDescent="0.25">
      <c r="BF64846" s="1"/>
    </row>
    <row r="64847" spans="58:58" x14ac:dyDescent="0.25">
      <c r="BF64847" s="1"/>
    </row>
    <row r="64848" spans="58:58" x14ac:dyDescent="0.25">
      <c r="BF64848" s="1"/>
    </row>
    <row r="64849" spans="58:58" x14ac:dyDescent="0.25">
      <c r="BF64849" s="1"/>
    </row>
    <row r="64850" spans="58:58" x14ac:dyDescent="0.25">
      <c r="BF64850" s="1"/>
    </row>
    <row r="64851" spans="58:58" x14ac:dyDescent="0.25">
      <c r="BF64851" s="1"/>
    </row>
    <row r="64852" spans="58:58" x14ac:dyDescent="0.25">
      <c r="BF64852" s="1"/>
    </row>
    <row r="64853" spans="58:58" x14ac:dyDescent="0.25">
      <c r="BF64853" s="1"/>
    </row>
    <row r="64854" spans="58:58" x14ac:dyDescent="0.25">
      <c r="BF64854" s="1"/>
    </row>
    <row r="64855" spans="58:58" x14ac:dyDescent="0.25">
      <c r="BF64855" s="1"/>
    </row>
    <row r="64856" spans="58:58" x14ac:dyDescent="0.25">
      <c r="BF64856" s="1"/>
    </row>
    <row r="64857" spans="58:58" x14ac:dyDescent="0.25">
      <c r="BF64857" s="1"/>
    </row>
    <row r="64858" spans="58:58" x14ac:dyDescent="0.25">
      <c r="BF64858" s="1"/>
    </row>
    <row r="64859" spans="58:58" x14ac:dyDescent="0.25">
      <c r="BF64859" s="1"/>
    </row>
    <row r="64860" spans="58:58" x14ac:dyDescent="0.25">
      <c r="BF64860" s="1"/>
    </row>
    <row r="64861" spans="58:58" x14ac:dyDescent="0.25">
      <c r="BF64861" s="1"/>
    </row>
    <row r="64862" spans="58:58" x14ac:dyDescent="0.25">
      <c r="BF64862" s="1"/>
    </row>
    <row r="64863" spans="58:58" x14ac:dyDescent="0.25">
      <c r="BF64863" s="1"/>
    </row>
    <row r="64864" spans="58:58" x14ac:dyDescent="0.25">
      <c r="BF64864" s="1"/>
    </row>
    <row r="64865" spans="58:58" x14ac:dyDescent="0.25">
      <c r="BF64865" s="1"/>
    </row>
    <row r="64866" spans="58:58" x14ac:dyDescent="0.25">
      <c r="BF64866" s="1"/>
    </row>
    <row r="64867" spans="58:58" x14ac:dyDescent="0.25">
      <c r="BF64867" s="1"/>
    </row>
    <row r="64868" spans="58:58" x14ac:dyDescent="0.25">
      <c r="BF64868" s="1"/>
    </row>
    <row r="64869" spans="58:58" x14ac:dyDescent="0.25">
      <c r="BF64869" s="1"/>
    </row>
    <row r="64870" spans="58:58" x14ac:dyDescent="0.25">
      <c r="BF64870" s="1"/>
    </row>
    <row r="64871" spans="58:58" x14ac:dyDescent="0.25">
      <c r="BF64871" s="1"/>
    </row>
    <row r="64872" spans="58:58" x14ac:dyDescent="0.25">
      <c r="BF64872" s="1"/>
    </row>
    <row r="64873" spans="58:58" x14ac:dyDescent="0.25">
      <c r="BF64873" s="1"/>
    </row>
    <row r="64874" spans="58:58" x14ac:dyDescent="0.25">
      <c r="BF64874" s="1"/>
    </row>
    <row r="64875" spans="58:58" x14ac:dyDescent="0.25">
      <c r="BF64875" s="1"/>
    </row>
    <row r="64876" spans="58:58" x14ac:dyDescent="0.25">
      <c r="BF64876" s="1"/>
    </row>
    <row r="64877" spans="58:58" x14ac:dyDescent="0.25">
      <c r="BF64877" s="1"/>
    </row>
    <row r="64878" spans="58:58" x14ac:dyDescent="0.25">
      <c r="BF64878" s="1"/>
    </row>
    <row r="64879" spans="58:58" x14ac:dyDescent="0.25">
      <c r="BF64879" s="1"/>
    </row>
    <row r="64880" spans="58:58" x14ac:dyDescent="0.25">
      <c r="BF64880" s="1"/>
    </row>
    <row r="64881" spans="58:58" x14ac:dyDescent="0.25">
      <c r="BF64881" s="1"/>
    </row>
    <row r="64882" spans="58:58" x14ac:dyDescent="0.25">
      <c r="BF64882" s="1"/>
    </row>
    <row r="64883" spans="58:58" x14ac:dyDescent="0.25">
      <c r="BF64883" s="1"/>
    </row>
    <row r="64884" spans="58:58" x14ac:dyDescent="0.25">
      <c r="BF64884" s="1"/>
    </row>
    <row r="64885" spans="58:58" x14ac:dyDescent="0.25">
      <c r="BF64885" s="1"/>
    </row>
    <row r="64886" spans="58:58" x14ac:dyDescent="0.25">
      <c r="BF64886" s="1"/>
    </row>
    <row r="64887" spans="58:58" x14ac:dyDescent="0.25">
      <c r="BF64887" s="1"/>
    </row>
    <row r="64888" spans="58:58" x14ac:dyDescent="0.25">
      <c r="BF64888" s="1"/>
    </row>
    <row r="64889" spans="58:58" x14ac:dyDescent="0.25">
      <c r="BF64889" s="1"/>
    </row>
    <row r="64890" spans="58:58" x14ac:dyDescent="0.25">
      <c r="BF64890" s="1"/>
    </row>
    <row r="64891" spans="58:58" x14ac:dyDescent="0.25">
      <c r="BF64891" s="1"/>
    </row>
    <row r="64892" spans="58:58" x14ac:dyDescent="0.25">
      <c r="BF64892" s="1"/>
    </row>
    <row r="64893" spans="58:58" x14ac:dyDescent="0.25">
      <c r="BF64893" s="1"/>
    </row>
    <row r="64894" spans="58:58" x14ac:dyDescent="0.25">
      <c r="BF64894" s="1"/>
    </row>
    <row r="64895" spans="58:58" x14ac:dyDescent="0.25">
      <c r="BF64895" s="1"/>
    </row>
    <row r="64896" spans="58:58" x14ac:dyDescent="0.25">
      <c r="BF64896" s="1"/>
    </row>
    <row r="64897" spans="58:58" x14ac:dyDescent="0.25">
      <c r="BF64897" s="1"/>
    </row>
    <row r="64898" spans="58:58" x14ac:dyDescent="0.25">
      <c r="BF64898" s="1"/>
    </row>
    <row r="64899" spans="58:58" x14ac:dyDescent="0.25">
      <c r="BF64899" s="1"/>
    </row>
    <row r="64900" spans="58:58" x14ac:dyDescent="0.25">
      <c r="BF64900" s="1"/>
    </row>
    <row r="64901" spans="58:58" x14ac:dyDescent="0.25">
      <c r="BF64901" s="1"/>
    </row>
    <row r="64902" spans="58:58" x14ac:dyDescent="0.25">
      <c r="BF64902" s="1"/>
    </row>
    <row r="64903" spans="58:58" x14ac:dyDescent="0.25">
      <c r="BF64903" s="1"/>
    </row>
    <row r="64904" spans="58:58" x14ac:dyDescent="0.25">
      <c r="BF64904" s="1"/>
    </row>
    <row r="64905" spans="58:58" x14ac:dyDescent="0.25">
      <c r="BF64905" s="1"/>
    </row>
    <row r="64906" spans="58:58" x14ac:dyDescent="0.25">
      <c r="BF64906" s="1"/>
    </row>
    <row r="64907" spans="58:58" x14ac:dyDescent="0.25">
      <c r="BF64907" s="1"/>
    </row>
    <row r="64908" spans="58:58" x14ac:dyDescent="0.25">
      <c r="BF64908" s="1"/>
    </row>
    <row r="64909" spans="58:58" x14ac:dyDescent="0.25">
      <c r="BF64909" s="1"/>
    </row>
    <row r="64910" spans="58:58" x14ac:dyDescent="0.25">
      <c r="BF64910" s="1"/>
    </row>
    <row r="64911" spans="58:58" x14ac:dyDescent="0.25">
      <c r="BF64911" s="1"/>
    </row>
    <row r="64912" spans="58:58" x14ac:dyDescent="0.25">
      <c r="BF64912" s="1"/>
    </row>
    <row r="64913" spans="58:58" x14ac:dyDescent="0.25">
      <c r="BF64913" s="1"/>
    </row>
    <row r="64914" spans="58:58" x14ac:dyDescent="0.25">
      <c r="BF64914" s="1"/>
    </row>
    <row r="64915" spans="58:58" x14ac:dyDescent="0.25">
      <c r="BF64915" s="1"/>
    </row>
    <row r="64916" spans="58:58" x14ac:dyDescent="0.25">
      <c r="BF64916" s="1"/>
    </row>
    <row r="64917" spans="58:58" x14ac:dyDescent="0.25">
      <c r="BF64917" s="1"/>
    </row>
    <row r="64918" spans="58:58" x14ac:dyDescent="0.25">
      <c r="BF64918" s="1"/>
    </row>
    <row r="64919" spans="58:58" x14ac:dyDescent="0.25">
      <c r="BF64919" s="1"/>
    </row>
    <row r="64920" spans="58:58" x14ac:dyDescent="0.25">
      <c r="BF64920" s="1"/>
    </row>
    <row r="64921" spans="58:58" x14ac:dyDescent="0.25">
      <c r="BF64921" s="1"/>
    </row>
    <row r="64922" spans="58:58" x14ac:dyDescent="0.25">
      <c r="BF64922" s="1"/>
    </row>
    <row r="64923" spans="58:58" x14ac:dyDescent="0.25">
      <c r="BF64923" s="1"/>
    </row>
    <row r="64924" spans="58:58" x14ac:dyDescent="0.25">
      <c r="BF64924" s="1"/>
    </row>
    <row r="64925" spans="58:58" x14ac:dyDescent="0.25">
      <c r="BF64925" s="1"/>
    </row>
    <row r="64926" spans="58:58" x14ac:dyDescent="0.25">
      <c r="BF64926" s="1"/>
    </row>
    <row r="64927" spans="58:58" x14ac:dyDescent="0.25">
      <c r="BF64927" s="1"/>
    </row>
    <row r="64928" spans="58:58" x14ac:dyDescent="0.25">
      <c r="BF64928" s="1"/>
    </row>
    <row r="64929" spans="58:58" x14ac:dyDescent="0.25">
      <c r="BF64929" s="1"/>
    </row>
    <row r="64930" spans="58:58" x14ac:dyDescent="0.25">
      <c r="BF64930" s="1"/>
    </row>
    <row r="64931" spans="58:58" x14ac:dyDescent="0.25">
      <c r="BF64931" s="1"/>
    </row>
    <row r="64932" spans="58:58" x14ac:dyDescent="0.25">
      <c r="BF64932" s="1"/>
    </row>
    <row r="64933" spans="58:58" x14ac:dyDescent="0.25">
      <c r="BF64933" s="1"/>
    </row>
    <row r="64934" spans="58:58" x14ac:dyDescent="0.25">
      <c r="BF64934" s="1"/>
    </row>
    <row r="64935" spans="58:58" x14ac:dyDescent="0.25">
      <c r="BF64935" s="1"/>
    </row>
    <row r="64936" spans="58:58" x14ac:dyDescent="0.25">
      <c r="BF64936" s="1"/>
    </row>
    <row r="64937" spans="58:58" x14ac:dyDescent="0.25">
      <c r="BF64937" s="1"/>
    </row>
    <row r="64938" spans="58:58" x14ac:dyDescent="0.25">
      <c r="BF64938" s="1"/>
    </row>
    <row r="64939" spans="58:58" x14ac:dyDescent="0.25">
      <c r="BF64939" s="1"/>
    </row>
    <row r="64940" spans="58:58" x14ac:dyDescent="0.25">
      <c r="BF64940" s="1"/>
    </row>
    <row r="64941" spans="58:58" x14ac:dyDescent="0.25">
      <c r="BF64941" s="1"/>
    </row>
    <row r="64942" spans="58:58" x14ac:dyDescent="0.25">
      <c r="BF64942" s="1"/>
    </row>
    <row r="64943" spans="58:58" x14ac:dyDescent="0.25">
      <c r="BF64943" s="1"/>
    </row>
    <row r="64944" spans="58:58" x14ac:dyDescent="0.25">
      <c r="BF64944" s="1"/>
    </row>
    <row r="64945" spans="58:58" x14ac:dyDescent="0.25">
      <c r="BF64945" s="1"/>
    </row>
    <row r="64946" spans="58:58" x14ac:dyDescent="0.25">
      <c r="BF64946" s="1"/>
    </row>
    <row r="64947" spans="58:58" x14ac:dyDescent="0.25">
      <c r="BF64947" s="1"/>
    </row>
    <row r="64948" spans="58:58" x14ac:dyDescent="0.25">
      <c r="BF64948" s="1"/>
    </row>
    <row r="64949" spans="58:58" x14ac:dyDescent="0.25">
      <c r="BF64949" s="1"/>
    </row>
    <row r="64950" spans="58:58" x14ac:dyDescent="0.25">
      <c r="BF64950" s="1"/>
    </row>
    <row r="64951" spans="58:58" x14ac:dyDescent="0.25">
      <c r="BF64951" s="1"/>
    </row>
    <row r="64952" spans="58:58" x14ac:dyDescent="0.25">
      <c r="BF64952" s="1"/>
    </row>
    <row r="64953" spans="58:58" x14ac:dyDescent="0.25">
      <c r="BF64953" s="1"/>
    </row>
    <row r="64954" spans="58:58" x14ac:dyDescent="0.25">
      <c r="BF64954" s="1"/>
    </row>
    <row r="64955" spans="58:58" x14ac:dyDescent="0.25">
      <c r="BF64955" s="1"/>
    </row>
    <row r="64956" spans="58:58" x14ac:dyDescent="0.25">
      <c r="BF64956" s="1"/>
    </row>
    <row r="64957" spans="58:58" x14ac:dyDescent="0.25">
      <c r="BF64957" s="1"/>
    </row>
    <row r="64958" spans="58:58" x14ac:dyDescent="0.25">
      <c r="BF64958" s="1"/>
    </row>
    <row r="64959" spans="58:58" x14ac:dyDescent="0.25">
      <c r="BF64959" s="1"/>
    </row>
    <row r="64960" spans="58:58" x14ac:dyDescent="0.25">
      <c r="BF64960" s="1"/>
    </row>
    <row r="64961" spans="58:58" x14ac:dyDescent="0.25">
      <c r="BF64961" s="1"/>
    </row>
    <row r="64962" spans="58:58" x14ac:dyDescent="0.25">
      <c r="BF64962" s="1"/>
    </row>
    <row r="64963" spans="58:58" x14ac:dyDescent="0.25">
      <c r="BF64963" s="1"/>
    </row>
    <row r="64964" spans="58:58" x14ac:dyDescent="0.25">
      <c r="BF64964" s="1"/>
    </row>
    <row r="64965" spans="58:58" x14ac:dyDescent="0.25">
      <c r="BF64965" s="1"/>
    </row>
    <row r="64966" spans="58:58" x14ac:dyDescent="0.25">
      <c r="BF64966" s="1"/>
    </row>
    <row r="64967" spans="58:58" x14ac:dyDescent="0.25">
      <c r="BF64967" s="1"/>
    </row>
    <row r="64968" spans="58:58" x14ac:dyDescent="0.25">
      <c r="BF64968" s="1"/>
    </row>
    <row r="64969" spans="58:58" x14ac:dyDescent="0.25">
      <c r="BF64969" s="1"/>
    </row>
    <row r="64970" spans="58:58" x14ac:dyDescent="0.25">
      <c r="BF64970" s="1"/>
    </row>
    <row r="64971" spans="58:58" x14ac:dyDescent="0.25">
      <c r="BF64971" s="1"/>
    </row>
    <row r="64972" spans="58:58" x14ac:dyDescent="0.25">
      <c r="BF64972" s="1"/>
    </row>
    <row r="64973" spans="58:58" x14ac:dyDescent="0.25">
      <c r="BF64973" s="1"/>
    </row>
    <row r="64974" spans="58:58" x14ac:dyDescent="0.25">
      <c r="BF64974" s="1"/>
    </row>
    <row r="64975" spans="58:58" x14ac:dyDescent="0.25">
      <c r="BF64975" s="1"/>
    </row>
    <row r="64976" spans="58:58" x14ac:dyDescent="0.25">
      <c r="BF64976" s="1"/>
    </row>
    <row r="64977" spans="58:58" x14ac:dyDescent="0.25">
      <c r="BF64977" s="1"/>
    </row>
    <row r="64978" spans="58:58" x14ac:dyDescent="0.25">
      <c r="BF64978" s="1"/>
    </row>
    <row r="64979" spans="58:58" x14ac:dyDescent="0.25">
      <c r="BF64979" s="1"/>
    </row>
    <row r="64980" spans="58:58" x14ac:dyDescent="0.25">
      <c r="BF64980" s="1"/>
    </row>
    <row r="64981" spans="58:58" x14ac:dyDescent="0.25">
      <c r="BF64981" s="1"/>
    </row>
    <row r="64982" spans="58:58" x14ac:dyDescent="0.25">
      <c r="BF64982" s="1"/>
    </row>
    <row r="64983" spans="58:58" x14ac:dyDescent="0.25">
      <c r="BF64983" s="1"/>
    </row>
    <row r="64984" spans="58:58" x14ac:dyDescent="0.25">
      <c r="BF64984" s="1"/>
    </row>
    <row r="64985" spans="58:58" x14ac:dyDescent="0.25">
      <c r="BF64985" s="1"/>
    </row>
    <row r="64986" spans="58:58" x14ac:dyDescent="0.25">
      <c r="BF64986" s="1"/>
    </row>
    <row r="64987" spans="58:58" x14ac:dyDescent="0.25">
      <c r="BF64987" s="1"/>
    </row>
    <row r="64988" spans="58:58" x14ac:dyDescent="0.25">
      <c r="BF64988" s="1"/>
    </row>
    <row r="64989" spans="58:58" x14ac:dyDescent="0.25">
      <c r="BF64989" s="1"/>
    </row>
    <row r="64990" spans="58:58" x14ac:dyDescent="0.25">
      <c r="BF64990" s="1"/>
    </row>
    <row r="64991" spans="58:58" x14ac:dyDescent="0.25">
      <c r="BF64991" s="1"/>
    </row>
    <row r="64992" spans="58:58" x14ac:dyDescent="0.25">
      <c r="BF64992" s="1"/>
    </row>
    <row r="64993" spans="58:58" x14ac:dyDescent="0.25">
      <c r="BF64993" s="1"/>
    </row>
    <row r="64994" spans="58:58" x14ac:dyDescent="0.25">
      <c r="BF64994" s="1"/>
    </row>
    <row r="64995" spans="58:58" x14ac:dyDescent="0.25">
      <c r="BF64995" s="1"/>
    </row>
    <row r="64996" spans="58:58" x14ac:dyDescent="0.25">
      <c r="BF64996" s="1"/>
    </row>
    <row r="64997" spans="58:58" x14ac:dyDescent="0.25">
      <c r="BF64997" s="1"/>
    </row>
    <row r="64998" spans="58:58" x14ac:dyDescent="0.25">
      <c r="BF64998" s="1"/>
    </row>
    <row r="64999" spans="58:58" x14ac:dyDescent="0.25">
      <c r="BF64999" s="1"/>
    </row>
    <row r="65000" spans="58:58" x14ac:dyDescent="0.25">
      <c r="BF65000" s="1"/>
    </row>
    <row r="65001" spans="58:58" x14ac:dyDescent="0.25">
      <c r="BF65001" s="1"/>
    </row>
    <row r="65002" spans="58:58" x14ac:dyDescent="0.25">
      <c r="BF65002" s="1"/>
    </row>
    <row r="65003" spans="58:58" x14ac:dyDescent="0.25">
      <c r="BF65003" s="1"/>
    </row>
    <row r="65004" spans="58:58" x14ac:dyDescent="0.25">
      <c r="BF65004" s="1"/>
    </row>
    <row r="65005" spans="58:58" x14ac:dyDescent="0.25">
      <c r="BF65005" s="1"/>
    </row>
    <row r="65006" spans="58:58" x14ac:dyDescent="0.25">
      <c r="BF65006" s="1"/>
    </row>
    <row r="65007" spans="58:58" x14ac:dyDescent="0.25">
      <c r="BF65007" s="1"/>
    </row>
    <row r="65008" spans="58:58" x14ac:dyDescent="0.25">
      <c r="BF65008" s="1"/>
    </row>
    <row r="65009" spans="58:58" x14ac:dyDescent="0.25">
      <c r="BF65009" s="1"/>
    </row>
    <row r="65010" spans="58:58" x14ac:dyDescent="0.25">
      <c r="BF65010" s="1"/>
    </row>
    <row r="65011" spans="58:58" x14ac:dyDescent="0.25">
      <c r="BF65011" s="1"/>
    </row>
    <row r="65012" spans="58:58" x14ac:dyDescent="0.25">
      <c r="BF65012" s="1"/>
    </row>
    <row r="65013" spans="58:58" x14ac:dyDescent="0.25">
      <c r="BF65013" s="1"/>
    </row>
    <row r="65014" spans="58:58" x14ac:dyDescent="0.25">
      <c r="BF65014" s="1"/>
    </row>
    <row r="65015" spans="58:58" x14ac:dyDescent="0.25">
      <c r="BF65015" s="1"/>
    </row>
    <row r="65016" spans="58:58" x14ac:dyDescent="0.25">
      <c r="BF65016" s="1"/>
    </row>
    <row r="65017" spans="58:58" x14ac:dyDescent="0.25">
      <c r="BF65017" s="1"/>
    </row>
    <row r="65018" spans="58:58" x14ac:dyDescent="0.25">
      <c r="BF65018" s="1"/>
    </row>
    <row r="65019" spans="58:58" x14ac:dyDescent="0.25">
      <c r="BF65019" s="1"/>
    </row>
    <row r="65020" spans="58:58" x14ac:dyDescent="0.25">
      <c r="BF65020" s="1"/>
    </row>
    <row r="65021" spans="58:58" x14ac:dyDescent="0.25">
      <c r="BF65021" s="1"/>
    </row>
    <row r="65022" spans="58:58" x14ac:dyDescent="0.25">
      <c r="BF65022" s="1"/>
    </row>
    <row r="65023" spans="58:58" x14ac:dyDescent="0.25">
      <c r="BF65023" s="1"/>
    </row>
    <row r="65024" spans="58:58" x14ac:dyDescent="0.25">
      <c r="BF65024" s="1"/>
    </row>
    <row r="65025" spans="58:58" x14ac:dyDescent="0.25">
      <c r="BF65025" s="1"/>
    </row>
    <row r="65026" spans="58:58" x14ac:dyDescent="0.25">
      <c r="BF65026" s="1"/>
    </row>
    <row r="65027" spans="58:58" x14ac:dyDescent="0.25">
      <c r="BF65027" s="1"/>
    </row>
    <row r="65028" spans="58:58" x14ac:dyDescent="0.25">
      <c r="BF65028" s="1"/>
    </row>
    <row r="65029" spans="58:58" x14ac:dyDescent="0.25">
      <c r="BF65029" s="1"/>
    </row>
    <row r="65030" spans="58:58" x14ac:dyDescent="0.25">
      <c r="BF65030" s="1"/>
    </row>
    <row r="65031" spans="58:58" x14ac:dyDescent="0.25">
      <c r="BF65031" s="1"/>
    </row>
    <row r="65032" spans="58:58" x14ac:dyDescent="0.25">
      <c r="BF65032" s="1"/>
    </row>
    <row r="65033" spans="58:58" x14ac:dyDescent="0.25">
      <c r="BF65033" s="1"/>
    </row>
    <row r="65034" spans="58:58" x14ac:dyDescent="0.25">
      <c r="BF65034" s="1"/>
    </row>
    <row r="65035" spans="58:58" x14ac:dyDescent="0.25">
      <c r="BF65035" s="1"/>
    </row>
    <row r="65036" spans="58:58" x14ac:dyDescent="0.25">
      <c r="BF65036" s="1"/>
    </row>
    <row r="65037" spans="58:58" x14ac:dyDescent="0.25">
      <c r="BF65037" s="1"/>
    </row>
    <row r="65038" spans="58:58" x14ac:dyDescent="0.25">
      <c r="BF65038" s="1"/>
    </row>
    <row r="65039" spans="58:58" x14ac:dyDescent="0.25">
      <c r="BF65039" s="1"/>
    </row>
    <row r="65040" spans="58:58" x14ac:dyDescent="0.25">
      <c r="BF65040" s="1"/>
    </row>
    <row r="65041" spans="58:58" x14ac:dyDescent="0.25">
      <c r="BF65041" s="1"/>
    </row>
    <row r="65042" spans="58:58" x14ac:dyDescent="0.25">
      <c r="BF65042" s="1"/>
    </row>
    <row r="65043" spans="58:58" x14ac:dyDescent="0.25">
      <c r="BF65043" s="1"/>
    </row>
    <row r="65044" spans="58:58" x14ac:dyDescent="0.25">
      <c r="BF65044" s="1"/>
    </row>
    <row r="65045" spans="58:58" x14ac:dyDescent="0.25">
      <c r="BF65045" s="1"/>
    </row>
    <row r="65046" spans="58:58" x14ac:dyDescent="0.25">
      <c r="BF65046" s="1"/>
    </row>
    <row r="65047" spans="58:58" x14ac:dyDescent="0.25">
      <c r="BF65047" s="1"/>
    </row>
    <row r="65048" spans="58:58" x14ac:dyDescent="0.25">
      <c r="BF65048" s="1"/>
    </row>
    <row r="65049" spans="58:58" x14ac:dyDescent="0.25">
      <c r="BF65049" s="1"/>
    </row>
    <row r="65050" spans="58:58" x14ac:dyDescent="0.25">
      <c r="BF65050" s="1"/>
    </row>
    <row r="65051" spans="58:58" x14ac:dyDescent="0.25">
      <c r="BF65051" s="1"/>
    </row>
    <row r="65052" spans="58:58" x14ac:dyDescent="0.25">
      <c r="BF65052" s="1"/>
    </row>
    <row r="65053" spans="58:58" x14ac:dyDescent="0.25">
      <c r="BF65053" s="1"/>
    </row>
    <row r="65054" spans="58:58" x14ac:dyDescent="0.25">
      <c r="BF65054" s="1"/>
    </row>
    <row r="65055" spans="58:58" x14ac:dyDescent="0.25">
      <c r="BF65055" s="1"/>
    </row>
    <row r="65056" spans="58:58" x14ac:dyDescent="0.25">
      <c r="BF65056" s="1"/>
    </row>
    <row r="65057" spans="58:58" x14ac:dyDescent="0.25">
      <c r="BF65057" s="1"/>
    </row>
    <row r="65058" spans="58:58" x14ac:dyDescent="0.25">
      <c r="BF65058" s="1"/>
    </row>
    <row r="65059" spans="58:58" x14ac:dyDescent="0.25">
      <c r="BF65059" s="1"/>
    </row>
    <row r="65060" spans="58:58" x14ac:dyDescent="0.25">
      <c r="BF65060" s="1"/>
    </row>
    <row r="65061" spans="58:58" x14ac:dyDescent="0.25">
      <c r="BF65061" s="1"/>
    </row>
    <row r="65062" spans="58:58" x14ac:dyDescent="0.25">
      <c r="BF65062" s="1"/>
    </row>
    <row r="65063" spans="58:58" x14ac:dyDescent="0.25">
      <c r="BF65063" s="1"/>
    </row>
    <row r="65064" spans="58:58" x14ac:dyDescent="0.25">
      <c r="BF65064" s="1"/>
    </row>
    <row r="65065" spans="58:58" x14ac:dyDescent="0.25">
      <c r="BF65065" s="1"/>
    </row>
    <row r="65066" spans="58:58" x14ac:dyDescent="0.25">
      <c r="BF65066" s="1"/>
    </row>
    <row r="65067" spans="58:58" x14ac:dyDescent="0.25">
      <c r="BF65067" s="1"/>
    </row>
    <row r="65068" spans="58:58" x14ac:dyDescent="0.25">
      <c r="BF65068" s="1"/>
    </row>
    <row r="65069" spans="58:58" x14ac:dyDescent="0.25">
      <c r="BF65069" s="1"/>
    </row>
    <row r="65070" spans="58:58" x14ac:dyDescent="0.25">
      <c r="BF65070" s="1"/>
    </row>
    <row r="65071" spans="58:58" x14ac:dyDescent="0.25">
      <c r="BF65071" s="1"/>
    </row>
    <row r="65072" spans="58:58" x14ac:dyDescent="0.25">
      <c r="BF65072" s="1"/>
    </row>
    <row r="65073" spans="58:58" x14ac:dyDescent="0.25">
      <c r="BF65073" s="1"/>
    </row>
    <row r="65074" spans="58:58" x14ac:dyDescent="0.25">
      <c r="BF65074" s="1"/>
    </row>
    <row r="65075" spans="58:58" x14ac:dyDescent="0.25">
      <c r="BF65075" s="1"/>
    </row>
    <row r="65076" spans="58:58" x14ac:dyDescent="0.25">
      <c r="BF65076" s="1"/>
    </row>
    <row r="65077" spans="58:58" x14ac:dyDescent="0.25">
      <c r="BF65077" s="1"/>
    </row>
    <row r="65078" spans="58:58" x14ac:dyDescent="0.25">
      <c r="BF65078" s="1"/>
    </row>
    <row r="65079" spans="58:58" x14ac:dyDescent="0.25">
      <c r="BF65079" s="1"/>
    </row>
    <row r="65080" spans="58:58" x14ac:dyDescent="0.25">
      <c r="BF65080" s="1"/>
    </row>
    <row r="65081" spans="58:58" x14ac:dyDescent="0.25">
      <c r="BF65081" s="1"/>
    </row>
    <row r="65082" spans="58:58" x14ac:dyDescent="0.25">
      <c r="BF65082" s="1"/>
    </row>
    <row r="65083" spans="58:58" x14ac:dyDescent="0.25">
      <c r="BF65083" s="1"/>
    </row>
    <row r="65084" spans="58:58" x14ac:dyDescent="0.25">
      <c r="BF65084" s="1"/>
    </row>
    <row r="65085" spans="58:58" x14ac:dyDescent="0.25">
      <c r="BF65085" s="1"/>
    </row>
    <row r="65086" spans="58:58" x14ac:dyDescent="0.25">
      <c r="BF65086" s="1"/>
    </row>
    <row r="65087" spans="58:58" x14ac:dyDescent="0.25">
      <c r="BF65087" s="1"/>
    </row>
    <row r="65088" spans="58:58" x14ac:dyDescent="0.25">
      <c r="BF65088" s="1"/>
    </row>
    <row r="65089" spans="58:58" x14ac:dyDescent="0.25">
      <c r="BF65089" s="1"/>
    </row>
    <row r="65090" spans="58:58" x14ac:dyDescent="0.25">
      <c r="BF65090" s="1"/>
    </row>
    <row r="65091" spans="58:58" x14ac:dyDescent="0.25">
      <c r="BF65091" s="1"/>
    </row>
    <row r="65092" spans="58:58" x14ac:dyDescent="0.25">
      <c r="BF65092" s="1"/>
    </row>
    <row r="65093" spans="58:58" x14ac:dyDescent="0.25">
      <c r="BF65093" s="1"/>
    </row>
    <row r="65094" spans="58:58" x14ac:dyDescent="0.25">
      <c r="BF65094" s="1"/>
    </row>
    <row r="65095" spans="58:58" x14ac:dyDescent="0.25">
      <c r="BF65095" s="1"/>
    </row>
    <row r="65096" spans="58:58" x14ac:dyDescent="0.25">
      <c r="BF65096" s="1"/>
    </row>
    <row r="65097" spans="58:58" x14ac:dyDescent="0.25">
      <c r="BF65097" s="1"/>
    </row>
    <row r="65098" spans="58:58" x14ac:dyDescent="0.25">
      <c r="BF65098" s="1"/>
    </row>
    <row r="65099" spans="58:58" x14ac:dyDescent="0.25">
      <c r="BF65099" s="1"/>
    </row>
    <row r="65100" spans="58:58" x14ac:dyDescent="0.25">
      <c r="BF65100" s="1"/>
    </row>
    <row r="65101" spans="58:58" x14ac:dyDescent="0.25">
      <c r="BF65101" s="1"/>
    </row>
    <row r="65102" spans="58:58" x14ac:dyDescent="0.25">
      <c r="BF65102" s="1"/>
    </row>
    <row r="65103" spans="58:58" x14ac:dyDescent="0.25">
      <c r="BF65103" s="1"/>
    </row>
    <row r="65104" spans="58:58" x14ac:dyDescent="0.25">
      <c r="BF65104" s="1"/>
    </row>
    <row r="65105" spans="58:58" x14ac:dyDescent="0.25">
      <c r="BF65105" s="1"/>
    </row>
    <row r="65106" spans="58:58" x14ac:dyDescent="0.25">
      <c r="BF65106" s="1"/>
    </row>
    <row r="65107" spans="58:58" x14ac:dyDescent="0.25">
      <c r="BF65107" s="1"/>
    </row>
    <row r="65108" spans="58:58" x14ac:dyDescent="0.25">
      <c r="BF65108" s="1"/>
    </row>
    <row r="65109" spans="58:58" x14ac:dyDescent="0.25">
      <c r="BF65109" s="1"/>
    </row>
    <row r="65110" spans="58:58" x14ac:dyDescent="0.25">
      <c r="BF65110" s="1"/>
    </row>
    <row r="65111" spans="58:58" x14ac:dyDescent="0.25">
      <c r="BF65111" s="1"/>
    </row>
    <row r="65112" spans="58:58" x14ac:dyDescent="0.25">
      <c r="BF65112" s="1"/>
    </row>
    <row r="65113" spans="58:58" x14ac:dyDescent="0.25">
      <c r="BF65113" s="1"/>
    </row>
    <row r="65114" spans="58:58" x14ac:dyDescent="0.25">
      <c r="BF65114" s="1"/>
    </row>
    <row r="65115" spans="58:58" x14ac:dyDescent="0.25">
      <c r="BF65115" s="1"/>
    </row>
    <row r="65116" spans="58:58" x14ac:dyDescent="0.25">
      <c r="BF65116" s="1"/>
    </row>
    <row r="65117" spans="58:58" x14ac:dyDescent="0.25">
      <c r="BF65117" s="1"/>
    </row>
    <row r="65118" spans="58:58" x14ac:dyDescent="0.25">
      <c r="BF65118" s="1"/>
    </row>
    <row r="65119" spans="58:58" x14ac:dyDescent="0.25">
      <c r="BF65119" s="1"/>
    </row>
    <row r="65120" spans="58:58" x14ac:dyDescent="0.25">
      <c r="BF65120" s="1"/>
    </row>
    <row r="65121" spans="58:58" x14ac:dyDescent="0.25">
      <c r="BF65121" s="1"/>
    </row>
    <row r="65122" spans="58:58" x14ac:dyDescent="0.25">
      <c r="BF65122" s="1"/>
    </row>
    <row r="65123" spans="58:58" x14ac:dyDescent="0.25">
      <c r="BF65123" s="1"/>
    </row>
    <row r="65124" spans="58:58" x14ac:dyDescent="0.25">
      <c r="BF65124" s="1"/>
    </row>
    <row r="65125" spans="58:58" x14ac:dyDescent="0.25">
      <c r="BF65125" s="1"/>
    </row>
    <row r="65126" spans="58:58" x14ac:dyDescent="0.25">
      <c r="BF65126" s="1"/>
    </row>
    <row r="65127" spans="58:58" x14ac:dyDescent="0.25">
      <c r="BF65127" s="1"/>
    </row>
    <row r="65128" spans="58:58" x14ac:dyDescent="0.25">
      <c r="BF65128" s="1"/>
    </row>
    <row r="65129" spans="58:58" x14ac:dyDescent="0.25">
      <c r="BF65129" s="1"/>
    </row>
    <row r="65130" spans="58:58" x14ac:dyDescent="0.25">
      <c r="BF65130" s="1"/>
    </row>
    <row r="65131" spans="58:58" x14ac:dyDescent="0.25">
      <c r="BF65131" s="1"/>
    </row>
    <row r="65132" spans="58:58" x14ac:dyDescent="0.25">
      <c r="BF65132" s="1"/>
    </row>
    <row r="65133" spans="58:58" x14ac:dyDescent="0.25">
      <c r="BF65133" s="1"/>
    </row>
    <row r="65134" spans="58:58" x14ac:dyDescent="0.25">
      <c r="BF65134" s="1"/>
    </row>
    <row r="65135" spans="58:58" x14ac:dyDescent="0.25">
      <c r="BF65135" s="1"/>
    </row>
    <row r="65136" spans="58:58" x14ac:dyDescent="0.25">
      <c r="BF65136" s="1"/>
    </row>
    <row r="65137" spans="58:58" x14ac:dyDescent="0.25">
      <c r="BF65137" s="1"/>
    </row>
    <row r="65138" spans="58:58" x14ac:dyDescent="0.25">
      <c r="BF65138" s="1"/>
    </row>
    <row r="65139" spans="58:58" x14ac:dyDescent="0.25">
      <c r="BF65139" s="1"/>
    </row>
    <row r="65140" spans="58:58" x14ac:dyDescent="0.25">
      <c r="BF65140" s="1"/>
    </row>
    <row r="65141" spans="58:58" x14ac:dyDescent="0.25">
      <c r="BF65141" s="1"/>
    </row>
    <row r="65142" spans="58:58" x14ac:dyDescent="0.25">
      <c r="BF65142" s="1"/>
    </row>
    <row r="65143" spans="58:58" x14ac:dyDescent="0.25">
      <c r="BF65143" s="1"/>
    </row>
    <row r="65144" spans="58:58" x14ac:dyDescent="0.25">
      <c r="BF65144" s="1"/>
    </row>
    <row r="65145" spans="58:58" x14ac:dyDescent="0.25">
      <c r="BF65145" s="1"/>
    </row>
    <row r="65146" spans="58:58" x14ac:dyDescent="0.25">
      <c r="BF65146" s="1"/>
    </row>
    <row r="65147" spans="58:58" x14ac:dyDescent="0.25">
      <c r="BF65147" s="1"/>
    </row>
    <row r="65148" spans="58:58" x14ac:dyDescent="0.25">
      <c r="BF65148" s="1"/>
    </row>
    <row r="65149" spans="58:58" x14ac:dyDescent="0.25">
      <c r="BF65149" s="1"/>
    </row>
    <row r="65150" spans="58:58" x14ac:dyDescent="0.25">
      <c r="BF65150" s="1"/>
    </row>
    <row r="65151" spans="58:58" x14ac:dyDescent="0.25">
      <c r="BF65151" s="1"/>
    </row>
    <row r="65152" spans="58:58" x14ac:dyDescent="0.25">
      <c r="BF65152" s="1"/>
    </row>
    <row r="65153" spans="58:58" x14ac:dyDescent="0.25">
      <c r="BF65153" s="1"/>
    </row>
    <row r="65154" spans="58:58" x14ac:dyDescent="0.25">
      <c r="BF65154" s="1"/>
    </row>
    <row r="65155" spans="58:58" x14ac:dyDescent="0.25">
      <c r="BF65155" s="1"/>
    </row>
    <row r="65156" spans="58:58" x14ac:dyDescent="0.25">
      <c r="BF65156" s="1"/>
    </row>
    <row r="65157" spans="58:58" x14ac:dyDescent="0.25">
      <c r="BF65157" s="1"/>
    </row>
    <row r="65158" spans="58:58" x14ac:dyDescent="0.25">
      <c r="BF65158" s="1"/>
    </row>
    <row r="65159" spans="58:58" x14ac:dyDescent="0.25">
      <c r="BF65159" s="1"/>
    </row>
    <row r="65160" spans="58:58" x14ac:dyDescent="0.25">
      <c r="BF65160" s="1"/>
    </row>
    <row r="65161" spans="58:58" x14ac:dyDescent="0.25">
      <c r="BF65161" s="1"/>
    </row>
    <row r="65162" spans="58:58" x14ac:dyDescent="0.25">
      <c r="BF65162" s="1"/>
    </row>
    <row r="65163" spans="58:58" x14ac:dyDescent="0.25">
      <c r="BF65163" s="1"/>
    </row>
    <row r="65164" spans="58:58" x14ac:dyDescent="0.25">
      <c r="BF65164" s="1"/>
    </row>
    <row r="65165" spans="58:58" x14ac:dyDescent="0.25">
      <c r="BF65165" s="1"/>
    </row>
    <row r="65166" spans="58:58" x14ac:dyDescent="0.25">
      <c r="BF65166" s="1"/>
    </row>
    <row r="65167" spans="58:58" x14ac:dyDescent="0.25">
      <c r="BF65167" s="1"/>
    </row>
    <row r="65168" spans="58:58" x14ac:dyDescent="0.25">
      <c r="BF65168" s="1"/>
    </row>
    <row r="65169" spans="58:58" x14ac:dyDescent="0.25">
      <c r="BF65169" s="1"/>
    </row>
    <row r="65170" spans="58:58" x14ac:dyDescent="0.25">
      <c r="BF65170" s="1"/>
    </row>
    <row r="65171" spans="58:58" x14ac:dyDescent="0.25">
      <c r="BF65171" s="1"/>
    </row>
    <row r="65172" spans="58:58" x14ac:dyDescent="0.25">
      <c r="BF65172" s="1"/>
    </row>
    <row r="65173" spans="58:58" x14ac:dyDescent="0.25">
      <c r="BF65173" s="1"/>
    </row>
    <row r="65174" spans="58:58" x14ac:dyDescent="0.25">
      <c r="BF65174" s="1"/>
    </row>
    <row r="65175" spans="58:58" x14ac:dyDescent="0.25">
      <c r="BF65175" s="1"/>
    </row>
    <row r="65176" spans="58:58" x14ac:dyDescent="0.25">
      <c r="BF65176" s="1"/>
    </row>
    <row r="65177" spans="58:58" x14ac:dyDescent="0.25">
      <c r="BF65177" s="1"/>
    </row>
    <row r="65178" spans="58:58" x14ac:dyDescent="0.25">
      <c r="BF65178" s="1"/>
    </row>
    <row r="65179" spans="58:58" x14ac:dyDescent="0.25">
      <c r="BF65179" s="1"/>
    </row>
    <row r="65180" spans="58:58" x14ac:dyDescent="0.25">
      <c r="BF65180" s="1"/>
    </row>
    <row r="65181" spans="58:58" x14ac:dyDescent="0.25">
      <c r="BF65181" s="1"/>
    </row>
    <row r="65182" spans="58:58" x14ac:dyDescent="0.25">
      <c r="BF65182" s="1"/>
    </row>
    <row r="65183" spans="58:58" x14ac:dyDescent="0.25">
      <c r="BF65183" s="1"/>
    </row>
    <row r="65184" spans="58:58" x14ac:dyDescent="0.25">
      <c r="BF65184" s="1"/>
    </row>
    <row r="65185" spans="58:58" x14ac:dyDescent="0.25">
      <c r="BF65185" s="1"/>
    </row>
    <row r="65186" spans="58:58" x14ac:dyDescent="0.25">
      <c r="BF65186" s="1"/>
    </row>
    <row r="65187" spans="58:58" x14ac:dyDescent="0.25">
      <c r="BF65187" s="1"/>
    </row>
    <row r="65188" spans="58:58" x14ac:dyDescent="0.25">
      <c r="BF65188" s="1"/>
    </row>
    <row r="65189" spans="58:58" x14ac:dyDescent="0.25">
      <c r="BF65189" s="1"/>
    </row>
    <row r="65190" spans="58:58" x14ac:dyDescent="0.25">
      <c r="BF65190" s="1"/>
    </row>
    <row r="65191" spans="58:58" x14ac:dyDescent="0.25">
      <c r="BF65191" s="1"/>
    </row>
    <row r="65192" spans="58:58" x14ac:dyDescent="0.25">
      <c r="BF65192" s="1"/>
    </row>
    <row r="65193" spans="58:58" x14ac:dyDescent="0.25">
      <c r="BF65193" s="1"/>
    </row>
    <row r="65194" spans="58:58" x14ac:dyDescent="0.25">
      <c r="BF65194" s="1"/>
    </row>
    <row r="65195" spans="58:58" x14ac:dyDescent="0.25">
      <c r="BF65195" s="1"/>
    </row>
    <row r="65196" spans="58:58" x14ac:dyDescent="0.25">
      <c r="BF65196" s="1"/>
    </row>
    <row r="65197" spans="58:58" x14ac:dyDescent="0.25">
      <c r="BF65197" s="1"/>
    </row>
    <row r="65198" spans="58:58" x14ac:dyDescent="0.25">
      <c r="BF65198" s="1"/>
    </row>
    <row r="65199" spans="58:58" x14ac:dyDescent="0.25">
      <c r="BF65199" s="1"/>
    </row>
    <row r="65200" spans="58:58" x14ac:dyDescent="0.25">
      <c r="BF65200" s="1"/>
    </row>
    <row r="65201" spans="58:58" x14ac:dyDescent="0.25">
      <c r="BF65201" s="1"/>
    </row>
    <row r="65202" spans="58:58" x14ac:dyDescent="0.25">
      <c r="BF65202" s="1"/>
    </row>
    <row r="65203" spans="58:58" x14ac:dyDescent="0.25">
      <c r="BF65203" s="1"/>
    </row>
    <row r="65204" spans="58:58" x14ac:dyDescent="0.25">
      <c r="BF65204" s="1"/>
    </row>
    <row r="65205" spans="58:58" x14ac:dyDescent="0.25">
      <c r="BF65205" s="1"/>
    </row>
    <row r="65206" spans="58:58" x14ac:dyDescent="0.25">
      <c r="BF65206" s="1"/>
    </row>
    <row r="65207" spans="58:58" x14ac:dyDescent="0.25">
      <c r="BF65207" s="1"/>
    </row>
    <row r="65208" spans="58:58" x14ac:dyDescent="0.25">
      <c r="BF65208" s="1"/>
    </row>
    <row r="65209" spans="58:58" x14ac:dyDescent="0.25">
      <c r="BF65209" s="1"/>
    </row>
    <row r="65210" spans="58:58" x14ac:dyDescent="0.25">
      <c r="BF65210" s="1"/>
    </row>
    <row r="65211" spans="58:58" x14ac:dyDescent="0.25">
      <c r="BF65211" s="1"/>
    </row>
    <row r="65212" spans="58:58" x14ac:dyDescent="0.25">
      <c r="BF65212" s="1"/>
    </row>
    <row r="65213" spans="58:58" x14ac:dyDescent="0.25">
      <c r="BF65213" s="1"/>
    </row>
    <row r="65214" spans="58:58" x14ac:dyDescent="0.25">
      <c r="BF65214" s="1"/>
    </row>
    <row r="65215" spans="58:58" x14ac:dyDescent="0.25">
      <c r="BF65215" s="1"/>
    </row>
    <row r="65216" spans="58:58" x14ac:dyDescent="0.25">
      <c r="BF65216" s="1"/>
    </row>
    <row r="65217" spans="58:58" x14ac:dyDescent="0.25">
      <c r="BF65217" s="1"/>
    </row>
    <row r="65218" spans="58:58" x14ac:dyDescent="0.25">
      <c r="BF65218" s="1"/>
    </row>
    <row r="65219" spans="58:58" x14ac:dyDescent="0.25">
      <c r="BF65219" s="1"/>
    </row>
    <row r="65220" spans="58:58" x14ac:dyDescent="0.25">
      <c r="BF65220" s="1"/>
    </row>
    <row r="65221" spans="58:58" x14ac:dyDescent="0.25">
      <c r="BF65221" s="1"/>
    </row>
    <row r="65222" spans="58:58" x14ac:dyDescent="0.25">
      <c r="BF65222" s="1"/>
    </row>
    <row r="65223" spans="58:58" x14ac:dyDescent="0.25">
      <c r="BF65223" s="1"/>
    </row>
    <row r="65224" spans="58:58" x14ac:dyDescent="0.25">
      <c r="BF65224" s="1"/>
    </row>
    <row r="65225" spans="58:58" x14ac:dyDescent="0.25">
      <c r="BF65225" s="1"/>
    </row>
    <row r="65226" spans="58:58" x14ac:dyDescent="0.25">
      <c r="BF65226" s="1"/>
    </row>
    <row r="65227" spans="58:58" x14ac:dyDescent="0.25">
      <c r="BF65227" s="1"/>
    </row>
    <row r="65228" spans="58:58" x14ac:dyDescent="0.25">
      <c r="BF65228" s="1"/>
    </row>
    <row r="65229" spans="58:58" x14ac:dyDescent="0.25">
      <c r="BF65229" s="1"/>
    </row>
    <row r="65230" spans="58:58" x14ac:dyDescent="0.25">
      <c r="BF65230" s="1"/>
    </row>
    <row r="65231" spans="58:58" x14ac:dyDescent="0.25">
      <c r="BF65231" s="1"/>
    </row>
    <row r="65232" spans="58:58" x14ac:dyDescent="0.25">
      <c r="BF65232" s="1"/>
    </row>
    <row r="65233" spans="58:58" x14ac:dyDescent="0.25">
      <c r="BF65233" s="1"/>
    </row>
    <row r="65234" spans="58:58" x14ac:dyDescent="0.25">
      <c r="BF65234" s="1"/>
    </row>
    <row r="65235" spans="58:58" x14ac:dyDescent="0.25">
      <c r="BF65235" s="1"/>
    </row>
    <row r="65236" spans="58:58" x14ac:dyDescent="0.25">
      <c r="BF65236" s="1"/>
    </row>
    <row r="65237" spans="58:58" x14ac:dyDescent="0.25">
      <c r="BF65237" s="1"/>
    </row>
    <row r="65238" spans="58:58" x14ac:dyDescent="0.25">
      <c r="BF65238" s="1"/>
    </row>
    <row r="65239" spans="58:58" x14ac:dyDescent="0.25">
      <c r="BF65239" s="1"/>
    </row>
    <row r="65240" spans="58:58" x14ac:dyDescent="0.25">
      <c r="BF65240" s="1"/>
    </row>
    <row r="65241" spans="58:58" x14ac:dyDescent="0.25">
      <c r="BF65241" s="1"/>
    </row>
    <row r="65242" spans="58:58" x14ac:dyDescent="0.25">
      <c r="BF65242" s="1"/>
    </row>
    <row r="65243" spans="58:58" x14ac:dyDescent="0.25">
      <c r="BF65243" s="1"/>
    </row>
    <row r="65244" spans="58:58" x14ac:dyDescent="0.25">
      <c r="BF65244" s="1"/>
    </row>
    <row r="65245" spans="58:58" x14ac:dyDescent="0.25">
      <c r="BF65245" s="1"/>
    </row>
    <row r="65246" spans="58:58" x14ac:dyDescent="0.25">
      <c r="BF65246" s="1"/>
    </row>
    <row r="65247" spans="58:58" x14ac:dyDescent="0.25">
      <c r="BF65247" s="1"/>
    </row>
    <row r="65248" spans="58:58" x14ac:dyDescent="0.25">
      <c r="BF65248" s="1"/>
    </row>
    <row r="65249" spans="58:58" x14ac:dyDescent="0.25">
      <c r="BF65249" s="1"/>
    </row>
    <row r="65250" spans="58:58" x14ac:dyDescent="0.25">
      <c r="BF65250" s="1"/>
    </row>
    <row r="65251" spans="58:58" x14ac:dyDescent="0.25">
      <c r="BF65251" s="1"/>
    </row>
    <row r="65252" spans="58:58" x14ac:dyDescent="0.25">
      <c r="BF65252" s="1"/>
    </row>
    <row r="65253" spans="58:58" x14ac:dyDescent="0.25">
      <c r="BF65253" s="1"/>
    </row>
    <row r="65254" spans="58:58" x14ac:dyDescent="0.25">
      <c r="BF65254" s="1"/>
    </row>
    <row r="65255" spans="58:58" x14ac:dyDescent="0.25">
      <c r="BF65255" s="1"/>
    </row>
    <row r="65256" spans="58:58" x14ac:dyDescent="0.25">
      <c r="BF65256" s="1"/>
    </row>
    <row r="65257" spans="58:58" x14ac:dyDescent="0.25">
      <c r="BF65257" s="1"/>
    </row>
    <row r="65258" spans="58:58" x14ac:dyDescent="0.25">
      <c r="BF65258" s="1"/>
    </row>
    <row r="65259" spans="58:58" x14ac:dyDescent="0.25">
      <c r="BF65259" s="1"/>
    </row>
    <row r="65260" spans="58:58" x14ac:dyDescent="0.25">
      <c r="BF65260" s="1"/>
    </row>
    <row r="65261" spans="58:58" x14ac:dyDescent="0.25">
      <c r="BF65261" s="1"/>
    </row>
    <row r="65262" spans="58:58" x14ac:dyDescent="0.25">
      <c r="BF65262" s="1"/>
    </row>
    <row r="65263" spans="58:58" x14ac:dyDescent="0.25">
      <c r="BF65263" s="1"/>
    </row>
    <row r="65264" spans="58:58" x14ac:dyDescent="0.25">
      <c r="BF65264" s="1"/>
    </row>
    <row r="65265" spans="58:58" x14ac:dyDescent="0.25">
      <c r="BF65265" s="1"/>
    </row>
    <row r="65266" spans="58:58" x14ac:dyDescent="0.25">
      <c r="BF65266" s="1"/>
    </row>
    <row r="65267" spans="58:58" x14ac:dyDescent="0.25">
      <c r="BF65267" s="1"/>
    </row>
    <row r="65268" spans="58:58" x14ac:dyDescent="0.25">
      <c r="BF65268" s="1"/>
    </row>
    <row r="65269" spans="58:58" x14ac:dyDescent="0.25">
      <c r="BF65269" s="1"/>
    </row>
    <row r="65270" spans="58:58" x14ac:dyDescent="0.25">
      <c r="BF65270" s="1"/>
    </row>
    <row r="65271" spans="58:58" x14ac:dyDescent="0.25">
      <c r="BF65271" s="1"/>
    </row>
    <row r="65272" spans="58:58" x14ac:dyDescent="0.25">
      <c r="BF65272" s="1"/>
    </row>
    <row r="65273" spans="58:58" x14ac:dyDescent="0.25">
      <c r="BF65273" s="1"/>
    </row>
    <row r="65274" spans="58:58" x14ac:dyDescent="0.25">
      <c r="BF65274" s="1"/>
    </row>
    <row r="65275" spans="58:58" x14ac:dyDescent="0.25">
      <c r="BF65275" s="1"/>
    </row>
    <row r="65276" spans="58:58" x14ac:dyDescent="0.25">
      <c r="BF65276" s="1"/>
    </row>
    <row r="65277" spans="58:58" x14ac:dyDescent="0.25">
      <c r="BF65277" s="1"/>
    </row>
    <row r="65278" spans="58:58" x14ac:dyDescent="0.25">
      <c r="BF65278" s="1"/>
    </row>
    <row r="65279" spans="58:58" x14ac:dyDescent="0.25">
      <c r="BF65279" s="1"/>
    </row>
    <row r="65280" spans="58:58" x14ac:dyDescent="0.25">
      <c r="BF65280" s="1"/>
    </row>
    <row r="65281" spans="58:58" x14ac:dyDescent="0.25">
      <c r="BF65281" s="1"/>
    </row>
    <row r="65282" spans="58:58" x14ac:dyDescent="0.25">
      <c r="BF65282" s="1"/>
    </row>
    <row r="65283" spans="58:58" x14ac:dyDescent="0.25">
      <c r="BF65283" s="1"/>
    </row>
    <row r="65284" spans="58:58" x14ac:dyDescent="0.25">
      <c r="BF65284" s="1"/>
    </row>
    <row r="65285" spans="58:58" x14ac:dyDescent="0.25">
      <c r="BF65285" s="1"/>
    </row>
    <row r="65286" spans="58:58" x14ac:dyDescent="0.25">
      <c r="BF65286" s="1"/>
    </row>
    <row r="65287" spans="58:58" x14ac:dyDescent="0.25">
      <c r="BF65287" s="1"/>
    </row>
    <row r="65288" spans="58:58" x14ac:dyDescent="0.25">
      <c r="BF65288" s="1"/>
    </row>
    <row r="65289" spans="58:58" x14ac:dyDescent="0.25">
      <c r="BF65289" s="1"/>
    </row>
    <row r="65290" spans="58:58" x14ac:dyDescent="0.25">
      <c r="BF65290" s="1"/>
    </row>
    <row r="65291" spans="58:58" x14ac:dyDescent="0.25">
      <c r="BF65291" s="1"/>
    </row>
    <row r="65292" spans="58:58" x14ac:dyDescent="0.25">
      <c r="BF65292" s="1"/>
    </row>
    <row r="65293" spans="58:58" x14ac:dyDescent="0.25">
      <c r="BF65293" s="1"/>
    </row>
    <row r="65294" spans="58:58" x14ac:dyDescent="0.25">
      <c r="BF65294" s="1"/>
    </row>
    <row r="65295" spans="58:58" x14ac:dyDescent="0.25">
      <c r="BF65295" s="1"/>
    </row>
    <row r="65296" spans="58:58" x14ac:dyDescent="0.25">
      <c r="BF65296" s="1"/>
    </row>
    <row r="65297" spans="58:58" x14ac:dyDescent="0.25">
      <c r="BF65297" s="1"/>
    </row>
    <row r="65298" spans="58:58" x14ac:dyDescent="0.25">
      <c r="BF65298" s="1"/>
    </row>
    <row r="65299" spans="58:58" x14ac:dyDescent="0.25">
      <c r="BF65299" s="1"/>
    </row>
    <row r="65300" spans="58:58" x14ac:dyDescent="0.25">
      <c r="BF65300" s="1"/>
    </row>
    <row r="65301" spans="58:58" x14ac:dyDescent="0.25">
      <c r="BF65301" s="1"/>
    </row>
    <row r="65302" spans="58:58" x14ac:dyDescent="0.25">
      <c r="BF65302" s="1"/>
    </row>
    <row r="65303" spans="58:58" x14ac:dyDescent="0.25">
      <c r="BF65303" s="1"/>
    </row>
    <row r="65304" spans="58:58" x14ac:dyDescent="0.25">
      <c r="BF65304" s="1"/>
    </row>
    <row r="65305" spans="58:58" x14ac:dyDescent="0.25">
      <c r="BF65305" s="1"/>
    </row>
    <row r="65306" spans="58:58" x14ac:dyDescent="0.25">
      <c r="BF65306" s="1"/>
    </row>
    <row r="65307" spans="58:58" x14ac:dyDescent="0.25">
      <c r="BF65307" s="1"/>
    </row>
    <row r="65308" spans="58:58" x14ac:dyDescent="0.25">
      <c r="BF65308" s="1"/>
    </row>
    <row r="65309" spans="58:58" x14ac:dyDescent="0.25">
      <c r="BF65309" s="1"/>
    </row>
    <row r="65310" spans="58:58" x14ac:dyDescent="0.25">
      <c r="BF65310" s="1"/>
    </row>
    <row r="65311" spans="58:58" x14ac:dyDescent="0.25">
      <c r="BF65311" s="1"/>
    </row>
    <row r="65312" spans="58:58" x14ac:dyDescent="0.25">
      <c r="BF65312" s="1"/>
    </row>
    <row r="65313" spans="58:58" x14ac:dyDescent="0.25">
      <c r="BF65313" s="1"/>
    </row>
    <row r="65314" spans="58:58" x14ac:dyDescent="0.25">
      <c r="BF65314" s="1"/>
    </row>
    <row r="65315" spans="58:58" x14ac:dyDescent="0.25">
      <c r="BF65315" s="1"/>
    </row>
    <row r="65316" spans="58:58" x14ac:dyDescent="0.25">
      <c r="BF65316" s="1"/>
    </row>
    <row r="65317" spans="58:58" x14ac:dyDescent="0.25">
      <c r="BF65317" s="1"/>
    </row>
    <row r="65318" spans="58:58" x14ac:dyDescent="0.25">
      <c r="BF65318" s="1"/>
    </row>
    <row r="65319" spans="58:58" x14ac:dyDescent="0.25">
      <c r="BF65319" s="1"/>
    </row>
    <row r="65320" spans="58:58" x14ac:dyDescent="0.25">
      <c r="BF65320" s="1"/>
    </row>
    <row r="65321" spans="58:58" x14ac:dyDescent="0.25">
      <c r="BF65321" s="1"/>
    </row>
    <row r="65322" spans="58:58" x14ac:dyDescent="0.25">
      <c r="BF65322" s="1"/>
    </row>
    <row r="65323" spans="58:58" x14ac:dyDescent="0.25">
      <c r="BF65323" s="1"/>
    </row>
    <row r="65324" spans="58:58" x14ac:dyDescent="0.25">
      <c r="BF65324" s="1"/>
    </row>
    <row r="65325" spans="58:58" x14ac:dyDescent="0.25">
      <c r="BF65325" s="1"/>
    </row>
    <row r="65326" spans="58:58" x14ac:dyDescent="0.25">
      <c r="BF65326" s="1"/>
    </row>
    <row r="65327" spans="58:58" x14ac:dyDescent="0.25">
      <c r="BF65327" s="1"/>
    </row>
    <row r="65328" spans="58:58" x14ac:dyDescent="0.25">
      <c r="BF65328" s="1"/>
    </row>
    <row r="65329" spans="58:58" x14ac:dyDescent="0.25">
      <c r="BF65329" s="1"/>
    </row>
    <row r="65330" spans="58:58" x14ac:dyDescent="0.25">
      <c r="BF65330" s="1"/>
    </row>
    <row r="65331" spans="58:58" x14ac:dyDescent="0.25">
      <c r="BF65331" s="1"/>
    </row>
    <row r="65332" spans="58:58" x14ac:dyDescent="0.25">
      <c r="BF65332" s="1"/>
    </row>
    <row r="65333" spans="58:58" x14ac:dyDescent="0.25">
      <c r="BF65333" s="1"/>
    </row>
    <row r="65334" spans="58:58" x14ac:dyDescent="0.25">
      <c r="BF65334" s="1"/>
    </row>
    <row r="65335" spans="58:58" x14ac:dyDescent="0.25">
      <c r="BF65335" s="1"/>
    </row>
    <row r="65336" spans="58:58" x14ac:dyDescent="0.25">
      <c r="BF65336" s="1"/>
    </row>
    <row r="65337" spans="58:58" x14ac:dyDescent="0.25">
      <c r="BF65337" s="1"/>
    </row>
    <row r="65338" spans="58:58" x14ac:dyDescent="0.25">
      <c r="BF65338" s="1"/>
    </row>
    <row r="65339" spans="58:58" x14ac:dyDescent="0.25">
      <c r="BF65339" s="1"/>
    </row>
    <row r="65340" spans="58:58" x14ac:dyDescent="0.25">
      <c r="BF65340" s="1"/>
    </row>
    <row r="65341" spans="58:58" x14ac:dyDescent="0.25">
      <c r="BF65341" s="1"/>
    </row>
    <row r="65342" spans="58:58" x14ac:dyDescent="0.25">
      <c r="BF65342" s="1"/>
    </row>
    <row r="65343" spans="58:58" x14ac:dyDescent="0.25">
      <c r="BF65343" s="1"/>
    </row>
    <row r="65344" spans="58:58" x14ac:dyDescent="0.25">
      <c r="BF65344" s="1"/>
    </row>
    <row r="65345" spans="58:58" x14ac:dyDescent="0.25">
      <c r="BF65345" s="1"/>
    </row>
    <row r="65346" spans="58:58" x14ac:dyDescent="0.25">
      <c r="BF65346" s="1"/>
    </row>
    <row r="65347" spans="58:58" x14ac:dyDescent="0.25">
      <c r="BF65347" s="1"/>
    </row>
    <row r="65348" spans="58:58" x14ac:dyDescent="0.25">
      <c r="BF65348" s="1"/>
    </row>
    <row r="65349" spans="58:58" x14ac:dyDescent="0.25">
      <c r="BF65349" s="1"/>
    </row>
    <row r="65350" spans="58:58" x14ac:dyDescent="0.25">
      <c r="BF65350" s="1"/>
    </row>
    <row r="65351" spans="58:58" x14ac:dyDescent="0.25">
      <c r="BF65351" s="1"/>
    </row>
    <row r="65352" spans="58:58" x14ac:dyDescent="0.25">
      <c r="BF65352" s="1"/>
    </row>
    <row r="65353" spans="58:58" x14ac:dyDescent="0.25">
      <c r="BF65353" s="1"/>
    </row>
    <row r="65354" spans="58:58" x14ac:dyDescent="0.25">
      <c r="BF65354" s="1"/>
    </row>
    <row r="65355" spans="58:58" x14ac:dyDescent="0.25">
      <c r="BF65355" s="1"/>
    </row>
    <row r="65356" spans="58:58" x14ac:dyDescent="0.25">
      <c r="BF65356" s="1"/>
    </row>
    <row r="65357" spans="58:58" x14ac:dyDescent="0.25">
      <c r="BF65357" s="1"/>
    </row>
    <row r="65358" spans="58:58" x14ac:dyDescent="0.25">
      <c r="BF65358" s="1"/>
    </row>
    <row r="65359" spans="58:58" x14ac:dyDescent="0.25">
      <c r="BF65359" s="1"/>
    </row>
    <row r="65360" spans="58:58" x14ac:dyDescent="0.25">
      <c r="BF65360" s="1"/>
    </row>
    <row r="65361" spans="58:58" x14ac:dyDescent="0.25">
      <c r="BF65361" s="1"/>
    </row>
    <row r="65362" spans="58:58" x14ac:dyDescent="0.25">
      <c r="BF65362" s="1"/>
    </row>
    <row r="65363" spans="58:58" x14ac:dyDescent="0.25">
      <c r="BF65363" s="1"/>
    </row>
    <row r="65364" spans="58:58" x14ac:dyDescent="0.25">
      <c r="BF65364" s="1"/>
    </row>
    <row r="65365" spans="58:58" x14ac:dyDescent="0.25">
      <c r="BF65365" s="1"/>
    </row>
    <row r="65366" spans="58:58" x14ac:dyDescent="0.25">
      <c r="BF65366" s="1"/>
    </row>
    <row r="65367" spans="58:58" x14ac:dyDescent="0.25">
      <c r="BF65367" s="1"/>
    </row>
    <row r="65368" spans="58:58" x14ac:dyDescent="0.25">
      <c r="BF65368" s="1"/>
    </row>
    <row r="65369" spans="58:58" x14ac:dyDescent="0.25">
      <c r="BF65369" s="1"/>
    </row>
    <row r="65370" spans="58:58" x14ac:dyDescent="0.25">
      <c r="BF65370" s="1"/>
    </row>
    <row r="65371" spans="58:58" x14ac:dyDescent="0.25">
      <c r="BF65371" s="1"/>
    </row>
    <row r="65372" spans="58:58" x14ac:dyDescent="0.25">
      <c r="BF65372" s="1"/>
    </row>
    <row r="65373" spans="58:58" x14ac:dyDescent="0.25">
      <c r="BF65373" s="1"/>
    </row>
    <row r="65374" spans="58:58" x14ac:dyDescent="0.25">
      <c r="BF65374" s="1"/>
    </row>
    <row r="65375" spans="58:58" x14ac:dyDescent="0.25">
      <c r="BF65375" s="1"/>
    </row>
    <row r="65376" spans="58:58" x14ac:dyDescent="0.25">
      <c r="BF65376" s="1"/>
    </row>
    <row r="65377" spans="58:58" x14ac:dyDescent="0.25">
      <c r="BF65377" s="1"/>
    </row>
    <row r="65378" spans="58:58" x14ac:dyDescent="0.25">
      <c r="BF65378" s="1"/>
    </row>
    <row r="65379" spans="58:58" x14ac:dyDescent="0.25">
      <c r="BF65379" s="1"/>
    </row>
    <row r="65380" spans="58:58" x14ac:dyDescent="0.25">
      <c r="BF65380" s="1"/>
    </row>
    <row r="65381" spans="58:58" x14ac:dyDescent="0.25">
      <c r="BF65381" s="1"/>
    </row>
    <row r="65382" spans="58:58" x14ac:dyDescent="0.25">
      <c r="BF65382" s="1"/>
    </row>
    <row r="65383" spans="58:58" x14ac:dyDescent="0.25">
      <c r="BF65383" s="1"/>
    </row>
    <row r="65384" spans="58:58" x14ac:dyDescent="0.25">
      <c r="BF65384" s="1"/>
    </row>
    <row r="65385" spans="58:58" x14ac:dyDescent="0.25">
      <c r="BF65385" s="1"/>
    </row>
    <row r="65386" spans="58:58" x14ac:dyDescent="0.25">
      <c r="BF65386" s="1"/>
    </row>
    <row r="65387" spans="58:58" x14ac:dyDescent="0.25">
      <c r="BF65387" s="1"/>
    </row>
    <row r="65388" spans="58:58" x14ac:dyDescent="0.25">
      <c r="BF65388" s="1"/>
    </row>
    <row r="65389" spans="58:58" x14ac:dyDescent="0.25">
      <c r="BF65389" s="1"/>
    </row>
    <row r="65390" spans="58:58" x14ac:dyDescent="0.25">
      <c r="BF65390" s="1"/>
    </row>
    <row r="65391" spans="58:58" x14ac:dyDescent="0.25">
      <c r="BF65391" s="1"/>
    </row>
    <row r="65392" spans="58:58" x14ac:dyDescent="0.25">
      <c r="BF65392" s="1"/>
    </row>
    <row r="65393" spans="58:58" x14ac:dyDescent="0.25">
      <c r="BF65393" s="1"/>
    </row>
    <row r="65394" spans="58:58" x14ac:dyDescent="0.25">
      <c r="BF65394" s="1"/>
    </row>
    <row r="65395" spans="58:58" x14ac:dyDescent="0.25">
      <c r="BF65395" s="1"/>
    </row>
    <row r="65396" spans="58:58" x14ac:dyDescent="0.25">
      <c r="BF65396" s="1"/>
    </row>
    <row r="65397" spans="58:58" x14ac:dyDescent="0.25">
      <c r="BF65397" s="1"/>
    </row>
    <row r="65398" spans="58:58" x14ac:dyDescent="0.25">
      <c r="BF65398" s="1"/>
    </row>
    <row r="65399" spans="58:58" x14ac:dyDescent="0.25">
      <c r="BF65399" s="1"/>
    </row>
    <row r="65400" spans="58:58" x14ac:dyDescent="0.25">
      <c r="BF65400" s="1"/>
    </row>
    <row r="65401" spans="58:58" x14ac:dyDescent="0.25">
      <c r="BF65401" s="1"/>
    </row>
    <row r="65402" spans="58:58" x14ac:dyDescent="0.25">
      <c r="BF65402" s="1"/>
    </row>
    <row r="65403" spans="58:58" x14ac:dyDescent="0.25">
      <c r="BF65403" s="1"/>
    </row>
    <row r="65404" spans="58:58" x14ac:dyDescent="0.25">
      <c r="BF65404" s="1"/>
    </row>
    <row r="65405" spans="58:58" x14ac:dyDescent="0.25">
      <c r="BF65405" s="1"/>
    </row>
    <row r="65406" spans="58:58" x14ac:dyDescent="0.25">
      <c r="BF65406" s="1"/>
    </row>
    <row r="65407" spans="58:58" x14ac:dyDescent="0.25">
      <c r="BF65407" s="1"/>
    </row>
    <row r="65408" spans="58:58" x14ac:dyDescent="0.25">
      <c r="BF65408" s="1"/>
    </row>
    <row r="65409" spans="58:58" x14ac:dyDescent="0.25">
      <c r="BF65409" s="1"/>
    </row>
    <row r="65410" spans="58:58" x14ac:dyDescent="0.25">
      <c r="BF65410" s="1"/>
    </row>
    <row r="65411" spans="58:58" x14ac:dyDescent="0.25">
      <c r="BF65411" s="1"/>
    </row>
    <row r="65412" spans="58:58" x14ac:dyDescent="0.25">
      <c r="BF65412" s="1"/>
    </row>
    <row r="65413" spans="58:58" x14ac:dyDescent="0.25">
      <c r="BF65413" s="1"/>
    </row>
    <row r="65414" spans="58:58" x14ac:dyDescent="0.25">
      <c r="BF65414" s="1"/>
    </row>
    <row r="65415" spans="58:58" x14ac:dyDescent="0.25">
      <c r="BF65415" s="1"/>
    </row>
    <row r="65416" spans="58:58" x14ac:dyDescent="0.25">
      <c r="BF65416" s="1"/>
    </row>
    <row r="65417" spans="58:58" x14ac:dyDescent="0.25">
      <c r="BF65417" s="1"/>
    </row>
    <row r="65418" spans="58:58" x14ac:dyDescent="0.25">
      <c r="BF65418" s="1"/>
    </row>
    <row r="65419" spans="58:58" x14ac:dyDescent="0.25">
      <c r="BF65419" s="1"/>
    </row>
    <row r="65420" spans="58:58" x14ac:dyDescent="0.25">
      <c r="BF65420" s="1"/>
    </row>
    <row r="65421" spans="58:58" x14ac:dyDescent="0.25">
      <c r="BF65421" s="1"/>
    </row>
    <row r="65422" spans="58:58" x14ac:dyDescent="0.25">
      <c r="BF65422" s="1"/>
    </row>
    <row r="65423" spans="58:58" x14ac:dyDescent="0.25">
      <c r="BF65423" s="1"/>
    </row>
    <row r="65424" spans="58:58" x14ac:dyDescent="0.25">
      <c r="BF65424" s="1"/>
    </row>
    <row r="65425" spans="58:58" x14ac:dyDescent="0.25">
      <c r="BF65425" s="1"/>
    </row>
    <row r="65426" spans="58:58" x14ac:dyDescent="0.25">
      <c r="BF65426" s="1"/>
    </row>
    <row r="65427" spans="58:58" x14ac:dyDescent="0.25">
      <c r="BF65427" s="1"/>
    </row>
    <row r="65428" spans="58:58" x14ac:dyDescent="0.25">
      <c r="BF65428" s="1"/>
    </row>
    <row r="65429" spans="58:58" x14ac:dyDescent="0.25">
      <c r="BF65429" s="1"/>
    </row>
    <row r="65430" spans="58:58" x14ac:dyDescent="0.25">
      <c r="BF65430" s="1"/>
    </row>
    <row r="65431" spans="58:58" x14ac:dyDescent="0.25">
      <c r="BF65431" s="1"/>
    </row>
    <row r="65432" spans="58:58" x14ac:dyDescent="0.25">
      <c r="BF65432" s="1"/>
    </row>
    <row r="65433" spans="58:58" x14ac:dyDescent="0.25">
      <c r="BF65433" s="1"/>
    </row>
    <row r="65434" spans="58:58" x14ac:dyDescent="0.25">
      <c r="BF65434" s="1"/>
    </row>
    <row r="65435" spans="58:58" x14ac:dyDescent="0.25">
      <c r="BF65435" s="1"/>
    </row>
    <row r="65436" spans="58:58" x14ac:dyDescent="0.25">
      <c r="BF65436" s="1"/>
    </row>
    <row r="65437" spans="58:58" x14ac:dyDescent="0.25">
      <c r="BF65437" s="1"/>
    </row>
    <row r="65438" spans="58:58" x14ac:dyDescent="0.25">
      <c r="BF65438" s="1"/>
    </row>
    <row r="65439" spans="58:58" x14ac:dyDescent="0.25">
      <c r="BF65439" s="1"/>
    </row>
    <row r="65440" spans="58:58" x14ac:dyDescent="0.25">
      <c r="BF65440" s="1"/>
    </row>
    <row r="65441" spans="58:58" x14ac:dyDescent="0.25">
      <c r="BF65441" s="1"/>
    </row>
    <row r="65442" spans="58:58" x14ac:dyDescent="0.25">
      <c r="BF65442" s="1"/>
    </row>
    <row r="65443" spans="58:58" x14ac:dyDescent="0.25">
      <c r="BF65443" s="1"/>
    </row>
    <row r="65444" spans="58:58" x14ac:dyDescent="0.25">
      <c r="BF65444" s="1"/>
    </row>
    <row r="65445" spans="58:58" x14ac:dyDescent="0.25">
      <c r="BF65445" s="1"/>
    </row>
    <row r="65446" spans="58:58" x14ac:dyDescent="0.25">
      <c r="BF65446" s="1"/>
    </row>
    <row r="65447" spans="58:58" x14ac:dyDescent="0.25">
      <c r="BF65447" s="1"/>
    </row>
    <row r="65448" spans="58:58" x14ac:dyDescent="0.25">
      <c r="BF65448" s="1"/>
    </row>
    <row r="65449" spans="58:58" x14ac:dyDescent="0.25">
      <c r="BF65449" s="1"/>
    </row>
    <row r="65450" spans="58:58" x14ac:dyDescent="0.25">
      <c r="BF65450" s="1"/>
    </row>
    <row r="65451" spans="58:58" x14ac:dyDescent="0.25">
      <c r="BF65451" s="1"/>
    </row>
    <row r="65452" spans="58:58" x14ac:dyDescent="0.25">
      <c r="BF65452" s="1"/>
    </row>
    <row r="65453" spans="58:58" x14ac:dyDescent="0.25">
      <c r="BF65453" s="1"/>
    </row>
    <row r="65454" spans="58:58" x14ac:dyDescent="0.25">
      <c r="BF65454" s="1"/>
    </row>
    <row r="65455" spans="58:58" x14ac:dyDescent="0.25">
      <c r="BF65455" s="1"/>
    </row>
    <row r="65456" spans="58:58" x14ac:dyDescent="0.25">
      <c r="BF65456" s="1"/>
    </row>
    <row r="65457" spans="58:58" x14ac:dyDescent="0.25">
      <c r="BF65457" s="1"/>
    </row>
    <row r="65458" spans="58:58" x14ac:dyDescent="0.25">
      <c r="BF65458" s="1"/>
    </row>
    <row r="65459" spans="58:58" x14ac:dyDescent="0.25">
      <c r="BF65459" s="1"/>
    </row>
    <row r="65460" spans="58:58" x14ac:dyDescent="0.25">
      <c r="BF65460" s="1"/>
    </row>
    <row r="65461" spans="58:58" x14ac:dyDescent="0.25">
      <c r="BF65461" s="1"/>
    </row>
    <row r="65462" spans="58:58" x14ac:dyDescent="0.25">
      <c r="BF65462" s="1"/>
    </row>
    <row r="65463" spans="58:58" x14ac:dyDescent="0.25">
      <c r="BF65463" s="1"/>
    </row>
    <row r="65464" spans="58:58" x14ac:dyDescent="0.25">
      <c r="BF65464" s="1"/>
    </row>
    <row r="65465" spans="58:58" x14ac:dyDescent="0.25">
      <c r="BF65465" s="1"/>
    </row>
    <row r="65466" spans="58:58" x14ac:dyDescent="0.25">
      <c r="BF65466" s="1"/>
    </row>
    <row r="65467" spans="58:58" x14ac:dyDescent="0.25">
      <c r="BF65467" s="1"/>
    </row>
    <row r="65468" spans="58:58" x14ac:dyDescent="0.25">
      <c r="BF65468" s="1"/>
    </row>
    <row r="65469" spans="58:58" x14ac:dyDescent="0.25">
      <c r="BF65469" s="1"/>
    </row>
    <row r="65470" spans="58:58" x14ac:dyDescent="0.25">
      <c r="BF65470" s="1"/>
    </row>
    <row r="65471" spans="58:58" x14ac:dyDescent="0.25">
      <c r="BF65471" s="1"/>
    </row>
    <row r="65472" spans="58:58" x14ac:dyDescent="0.25">
      <c r="BF65472" s="1"/>
    </row>
    <row r="65473" spans="58:58" x14ac:dyDescent="0.25">
      <c r="BF65473" s="1"/>
    </row>
    <row r="65474" spans="58:58" x14ac:dyDescent="0.25">
      <c r="BF65474" s="1"/>
    </row>
    <row r="65475" spans="58:58" x14ac:dyDescent="0.25">
      <c r="BF65475" s="1"/>
    </row>
    <row r="65476" spans="58:58" x14ac:dyDescent="0.25">
      <c r="BF65476" s="1"/>
    </row>
    <row r="65477" spans="58:58" x14ac:dyDescent="0.25">
      <c r="BF65477" s="1"/>
    </row>
    <row r="65478" spans="58:58" x14ac:dyDescent="0.25">
      <c r="BF65478" s="1"/>
    </row>
    <row r="65479" spans="58:58" x14ac:dyDescent="0.25">
      <c r="BF65479" s="1"/>
    </row>
    <row r="65480" spans="58:58" x14ac:dyDescent="0.25">
      <c r="BF65480" s="1"/>
    </row>
    <row r="65481" spans="58:58" x14ac:dyDescent="0.25">
      <c r="BF65481" s="1"/>
    </row>
    <row r="65482" spans="58:58" x14ac:dyDescent="0.25">
      <c r="BF65482" s="1"/>
    </row>
    <row r="65483" spans="58:58" x14ac:dyDescent="0.25">
      <c r="BF65483" s="1"/>
    </row>
    <row r="65484" spans="58:58" x14ac:dyDescent="0.25">
      <c r="BF65484" s="1"/>
    </row>
    <row r="65485" spans="58:58" x14ac:dyDescent="0.25">
      <c r="BF65485" s="1"/>
    </row>
    <row r="65486" spans="58:58" x14ac:dyDescent="0.25">
      <c r="BF65486" s="1"/>
    </row>
    <row r="65487" spans="58:58" x14ac:dyDescent="0.25">
      <c r="BF65487" s="1"/>
    </row>
    <row r="65488" spans="58:58" x14ac:dyDescent="0.25">
      <c r="BF65488" s="1"/>
    </row>
    <row r="65489" spans="58:58" x14ac:dyDescent="0.25">
      <c r="BF65489" s="1"/>
    </row>
    <row r="65490" spans="58:58" x14ac:dyDescent="0.25">
      <c r="BF65490" s="1"/>
    </row>
    <row r="65491" spans="58:58" x14ac:dyDescent="0.25">
      <c r="BF65491" s="1"/>
    </row>
    <row r="65492" spans="58:58" x14ac:dyDescent="0.25">
      <c r="BF65492" s="1"/>
    </row>
    <row r="65493" spans="58:58" x14ac:dyDescent="0.25">
      <c r="BF65493" s="1"/>
    </row>
    <row r="65494" spans="58:58" x14ac:dyDescent="0.25">
      <c r="BF65494" s="1"/>
    </row>
    <row r="65495" spans="58:58" x14ac:dyDescent="0.25">
      <c r="BF65495" s="1"/>
    </row>
    <row r="65496" spans="58:58" x14ac:dyDescent="0.25">
      <c r="BF65496" s="1"/>
    </row>
    <row r="65497" spans="58:58" x14ac:dyDescent="0.25">
      <c r="BF65497" s="1"/>
    </row>
    <row r="65498" spans="58:58" x14ac:dyDescent="0.25">
      <c r="BF65498" s="1"/>
    </row>
    <row r="65499" spans="58:58" x14ac:dyDescent="0.25">
      <c r="BF65499" s="1"/>
    </row>
    <row r="65500" spans="58:58" x14ac:dyDescent="0.25">
      <c r="BF65500" s="1"/>
    </row>
    <row r="65501" spans="58:58" x14ac:dyDescent="0.25">
      <c r="BF65501" s="1"/>
    </row>
    <row r="65502" spans="58:58" x14ac:dyDescent="0.25">
      <c r="BF65502" s="1"/>
    </row>
    <row r="65503" spans="58:58" x14ac:dyDescent="0.25">
      <c r="BF65503" s="1"/>
    </row>
    <row r="65504" spans="58:58" x14ac:dyDescent="0.25">
      <c r="BF65504" s="1"/>
    </row>
    <row r="65505" spans="58:58" x14ac:dyDescent="0.25">
      <c r="BF65505" s="1"/>
    </row>
    <row r="65506" spans="58:58" x14ac:dyDescent="0.25">
      <c r="BF65506" s="1"/>
    </row>
    <row r="65507" spans="58:58" x14ac:dyDescent="0.25">
      <c r="BF65507" s="1"/>
    </row>
    <row r="65508" spans="58:58" x14ac:dyDescent="0.25">
      <c r="BF65508" s="1"/>
    </row>
    <row r="65509" spans="58:58" x14ac:dyDescent="0.25">
      <c r="BF65509" s="1"/>
    </row>
    <row r="65510" spans="58:58" x14ac:dyDescent="0.25">
      <c r="BF65510" s="1"/>
    </row>
    <row r="65511" spans="58:58" x14ac:dyDescent="0.25">
      <c r="BF65511" s="1"/>
    </row>
    <row r="65512" spans="58:58" x14ac:dyDescent="0.25">
      <c r="BF65512" s="1"/>
    </row>
    <row r="65513" spans="58:58" x14ac:dyDescent="0.25">
      <c r="BF65513" s="1"/>
    </row>
    <row r="65514" spans="58:58" x14ac:dyDescent="0.25">
      <c r="BF65514" s="1"/>
    </row>
    <row r="65515" spans="58:58" x14ac:dyDescent="0.25">
      <c r="BF65515" s="1"/>
    </row>
    <row r="65516" spans="58:58" x14ac:dyDescent="0.25">
      <c r="BF65516" s="1"/>
    </row>
    <row r="65517" spans="58:58" x14ac:dyDescent="0.25">
      <c r="BF65517" s="1"/>
    </row>
    <row r="65518" spans="58:58" x14ac:dyDescent="0.25">
      <c r="BF65518" s="1"/>
    </row>
    <row r="65519" spans="58:58" x14ac:dyDescent="0.25">
      <c r="BF65519" s="1"/>
    </row>
    <row r="65520" spans="58:58" x14ac:dyDescent="0.25">
      <c r="BF65520" s="1"/>
    </row>
    <row r="65521" spans="58:58" x14ac:dyDescent="0.25">
      <c r="BF65521" s="1"/>
    </row>
    <row r="65522" spans="58:58" x14ac:dyDescent="0.25">
      <c r="BF65522" s="1"/>
    </row>
    <row r="65523" spans="58:58" x14ac:dyDescent="0.25">
      <c r="BF65523" s="1"/>
    </row>
    <row r="65524" spans="58:58" x14ac:dyDescent="0.25">
      <c r="BF65524" s="1"/>
    </row>
    <row r="65525" spans="58:58" x14ac:dyDescent="0.25">
      <c r="BF65525" s="1"/>
    </row>
    <row r="65526" spans="58:58" x14ac:dyDescent="0.25">
      <c r="BF65526" s="1"/>
    </row>
    <row r="65527" spans="58:58" x14ac:dyDescent="0.25">
      <c r="BF65527" s="1"/>
    </row>
    <row r="65528" spans="58:58" x14ac:dyDescent="0.25">
      <c r="BF65528" s="1"/>
    </row>
    <row r="65529" spans="58:58" x14ac:dyDescent="0.25">
      <c r="BF65529" s="1"/>
    </row>
    <row r="65530" spans="58:58" x14ac:dyDescent="0.25">
      <c r="BF65530" s="1"/>
    </row>
  </sheetData>
  <mergeCells count="11">
    <mergeCell ref="G1:G2"/>
    <mergeCell ref="CH1:CW1"/>
    <mergeCell ref="BB1:CG1"/>
    <mergeCell ref="H1:U1"/>
    <mergeCell ref="V1:BA1"/>
    <mergeCell ref="F1:F2"/>
    <mergeCell ref="A1:A2"/>
    <mergeCell ref="C1:C2"/>
    <mergeCell ref="E1:E2"/>
    <mergeCell ref="B1:B2"/>
    <mergeCell ref="D1:D2"/>
  </mergeCells>
  <phoneticPr fontId="0" type="noConversion"/>
  <conditionalFormatting sqref="CJ3:CJ102">
    <cfRule type="cellIs" dxfId="9" priority="6" stopIfTrue="1" operator="equal">
      <formula>"High"</formula>
    </cfRule>
    <cfRule type="cellIs" dxfId="8" priority="7" stopIfTrue="1" operator="equal">
      <formula>"Good"</formula>
    </cfRule>
    <cfRule type="cellIs" dxfId="7" priority="8" stopIfTrue="1" operator="equal">
      <formula>"Moderate"</formula>
    </cfRule>
    <cfRule type="cellIs" dxfId="6" priority="9" stopIfTrue="1" operator="equal">
      <formula>"Poor"</formula>
    </cfRule>
    <cfRule type="cellIs" dxfId="5" priority="10" stopIfTrue="1" operator="equal">
      <formula>"Bad"</formula>
    </cfRule>
  </conditionalFormatting>
  <conditionalFormatting sqref="CJ3:CJ102">
    <cfRule type="cellIs" dxfId="4" priority="1" stopIfTrue="1" operator="equal">
      <formula>"High"</formula>
    </cfRule>
    <cfRule type="cellIs" dxfId="3" priority="2" stopIfTrue="1" operator="equal">
      <formula>"Good"</formula>
    </cfRule>
    <cfRule type="cellIs" dxfId="2" priority="3" stopIfTrue="1" operator="equal">
      <formula>"Moderate"</formula>
    </cfRule>
    <cfRule type="cellIs" dxfId="1" priority="4" stopIfTrue="1" operator="equal">
      <formula>"Poor"</formula>
    </cfRule>
    <cfRule type="cellIs" dxfId="0" priority="5" stopIfTrue="1" operator="equal">
      <formula>"Bad"</formula>
    </cfRule>
  </conditionalFormatting>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Licence</vt:lpstr>
      <vt:lpstr>ReadMe</vt:lpstr>
      <vt:lpstr>InputData</vt:lpstr>
      <vt:lpstr>Baseline</vt:lpstr>
      <vt:lpstr>Settings</vt:lpstr>
      <vt:lpstr>Tax_Comp_Probs</vt:lpstr>
      <vt:lpstr>Summary</vt:lpstr>
      <vt:lpstr>CofC</vt:lpstr>
    </vt:vector>
  </TitlesOfParts>
  <Company>WRC PLC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Clist, Sarah</dc:creator>
  <cp:lastModifiedBy>Christopher Cesar</cp:lastModifiedBy>
  <dcterms:created xsi:type="dcterms:W3CDTF">2011-03-01T13:50:01Z</dcterms:created>
  <dcterms:modified xsi:type="dcterms:W3CDTF">2016-05-23T14:52:34Z</dcterms:modified>
</cp:coreProperties>
</file>